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C:\Users\jfrizon\Desktop\P&amp;L\2024\"/>
    </mc:Choice>
  </mc:AlternateContent>
  <xr:revisionPtr revIDLastSave="0" documentId="8_{46F266F4-FABC-45B5-8ED6-AF44A4BAFE17}" xr6:coauthVersionLast="47" xr6:coauthVersionMax="47" xr10:uidLastSave="{00000000-0000-0000-0000-000000000000}"/>
  <bookViews>
    <workbookView xWindow="-120" yWindow="-120" windowWidth="20730" windowHeight="11160" firstSheet="1" activeTab="6" xr2:uid="{00000000-000D-0000-FFFF-FFFF00000000}"/>
  </bookViews>
  <sheets>
    <sheet name="Ceco" sheetId="15" state="hidden" r:id="rId1"/>
    <sheet name="Resumen" sheetId="13" r:id="rId2"/>
    <sheet name="Mes" sheetId="3" r:id="rId3"/>
    <sheet name="Acumulado" sheetId="5" r:id="rId4"/>
    <sheet name="Agrp cuentas" sheetId="14" state="hidden" r:id="rId5"/>
    <sheet name="Tabla Real" sheetId="2" r:id="rId6"/>
    <sheet name="Tabla Voz" sheetId="6" r:id="rId7"/>
    <sheet name="Base contable" sheetId="1" r:id="rId8"/>
  </sheets>
  <externalReferences>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s>
  <definedNames>
    <definedName name="\0" localSheetId="0">'[1]ANE VII'!#REF!</definedName>
    <definedName name="\0">'[1]ANE VII'!#REF!</definedName>
    <definedName name="\a" localSheetId="0">#REF!</definedName>
    <definedName name="\a">#REF!</definedName>
    <definedName name="\b" localSheetId="0">#REF!</definedName>
    <definedName name="\b">#REF!</definedName>
    <definedName name="\c" localSheetId="0">#REF!</definedName>
    <definedName name="\c">#REF!</definedName>
    <definedName name="\d">#REF!</definedName>
    <definedName name="\i">#REF!</definedName>
    <definedName name="\o">#REF!</definedName>
    <definedName name="\p">#N/A</definedName>
    <definedName name="\Q">#REF!</definedName>
    <definedName name="\r" localSheetId="0">#REF!</definedName>
    <definedName name="\r">#REF!</definedName>
    <definedName name="\x">#N/A</definedName>
    <definedName name="\z" localSheetId="0">#REF!</definedName>
    <definedName name="\z">#REF!</definedName>
    <definedName name="_____f">'[2]Previsión mensual'!$AK$1:$AK$65536</definedName>
    <definedName name="____cta1">[3]TABLAS!$N$6:$N$10</definedName>
    <definedName name="____cta10">[3]TABLAS!$N$85:$N$87</definedName>
    <definedName name="____cta11">[3]TABLAS!$N$91:$N$92</definedName>
    <definedName name="____cta12">[3]TABLAS!$N$96:$N$100</definedName>
    <definedName name="____cta13">[3]TABLAS!$N$102:$N$103</definedName>
    <definedName name="____cta14">[3]TABLAS!$N$107:$N$108</definedName>
    <definedName name="____cta15">[3]TABLAS!$N$112:$N$113</definedName>
    <definedName name="____cta16">[3]TABLAS!$N$117:$N$119</definedName>
    <definedName name="____cta17">[3]TABLAS!$N$123:$N$138</definedName>
    <definedName name="____cta18">[3]TABLAS!$N$139:$N$142</definedName>
    <definedName name="____cta19">[3]TABLAS!$N$145:$N$146</definedName>
    <definedName name="____cta2">[3]TABLAS!$N$14:$N$18</definedName>
    <definedName name="____cta20">[3]TABLAS!$N$149:$N$150</definedName>
    <definedName name="____cta3">[3]TABLAS!$N$21:$N$26</definedName>
    <definedName name="____cta4">[3]TABLAS!$N$30:$N$38</definedName>
    <definedName name="____cta5">[3]TABLAS!$N$40:$N$42</definedName>
    <definedName name="____cta6">[3]TABLAS!$N$46:$N$61</definedName>
    <definedName name="____cta7">[3]TABLAS!$N$63:$N$67</definedName>
    <definedName name="____cta8">[3]TABLAS!$N$69:$N$75</definedName>
    <definedName name="____cta9">[3]TABLAS!$N$78:$N$81</definedName>
    <definedName name="____f">'[2]Previsión mensual'!$AK$1:$AK$65536</definedName>
    <definedName name="____PRE1">[3]TABLAS!$V$6:$V$12</definedName>
    <definedName name="____PRE10">[3]TABLAS!$V$64:$V$66</definedName>
    <definedName name="____PRE11">[3]TABLAS!$V$69:$V$70</definedName>
    <definedName name="____PRE12">[3]TABLAS!$V$73:$V$74</definedName>
    <definedName name="____PRE13">[3]TABLAS!$V$77:$V$79</definedName>
    <definedName name="____PRE14">[3]TABLAS!$V$82:$V$83</definedName>
    <definedName name="____PRE15">[3]TABLAS!$V$86:$V$89</definedName>
    <definedName name="____PRE16">[3]TABLAS!$V$92:$V$97</definedName>
    <definedName name="____PRE17">[3]TABLAS!$V$100:$V$101</definedName>
    <definedName name="____PRE18">[3]TABLAS!$V$104:$V$105</definedName>
    <definedName name="____PRE19">[3]TABLAS!$V$108:$V$111</definedName>
    <definedName name="____PRE2">[3]TABLAS!$V$16:$V$17</definedName>
    <definedName name="____PRE20">[3]TABLAS!$V$114:$V$127</definedName>
    <definedName name="____PRE21">[3]TABLAS!$V$129:$V$134</definedName>
    <definedName name="____PRE3">[3]TABLAS!$V$20:$V$23</definedName>
    <definedName name="____PRE4">[3]TABLAS!$V$26:$V$37</definedName>
    <definedName name="____PRE5">[3]TABLAS!$V$40:$V$41</definedName>
    <definedName name="____PRE6">[3]TABLAS!$V$44:$V$45</definedName>
    <definedName name="____PRE7">[3]TABLAS!$V$48:$V$50</definedName>
    <definedName name="____PRE8">[3]TABLAS!$V$53:$V$54</definedName>
    <definedName name="____PRE9">[3]TABLAS!$V$57:$V$61</definedName>
    <definedName name="___cta1">[3]TABLAS!$N$6:$N$10</definedName>
    <definedName name="___cta10">[3]TABLAS!$N$85:$N$87</definedName>
    <definedName name="___cta11">[3]TABLAS!$N$91:$N$92</definedName>
    <definedName name="___cta12">[3]TABLAS!$N$96:$N$100</definedName>
    <definedName name="___cta13">[3]TABLAS!$N$102:$N$103</definedName>
    <definedName name="___cta14">[3]TABLAS!$N$107:$N$108</definedName>
    <definedName name="___cta15">[3]TABLAS!$N$112:$N$113</definedName>
    <definedName name="___cta16">[3]TABLAS!$N$117:$N$119</definedName>
    <definedName name="___cta17">[3]TABLAS!$N$123:$N$138</definedName>
    <definedName name="___cta18">[3]TABLAS!$N$139:$N$142</definedName>
    <definedName name="___cta19">[3]TABLAS!$N$145:$N$146</definedName>
    <definedName name="___cta2">[3]TABLAS!$N$14:$N$18</definedName>
    <definedName name="___cta20">[3]TABLAS!$N$149:$N$150</definedName>
    <definedName name="___cta3">[3]TABLAS!$N$21:$N$26</definedName>
    <definedName name="___cta4">[3]TABLAS!$N$30:$N$38</definedName>
    <definedName name="___cta5">[3]TABLAS!$N$40:$N$42</definedName>
    <definedName name="___cta6">[3]TABLAS!$N$46:$N$61</definedName>
    <definedName name="___cta7">[3]TABLAS!$N$63:$N$67</definedName>
    <definedName name="___cta8">[3]TABLAS!$N$69:$N$75</definedName>
    <definedName name="___cta9">[3]TABLAS!$N$78:$N$81</definedName>
    <definedName name="___f">'[2]Previsión mensual'!$AK$1:$AK$65536</definedName>
    <definedName name="___Inp1">#REF!</definedName>
    <definedName name="___Inp2">#REF!</definedName>
    <definedName name="___Inp3">#REF!</definedName>
    <definedName name="___IPC2001">[4]IPC!#REF!</definedName>
    <definedName name="___IPC2002">[5]ipc!$B$637</definedName>
    <definedName name="___IPC2003">[5]ipc!$B$649</definedName>
    <definedName name="___ipc2004">[6]ipc!$B$651</definedName>
    <definedName name="___IPC2006">[7]IPC!$B$684</definedName>
    <definedName name="___ipc98">[8]IPC!$B$589</definedName>
    <definedName name="___Out1">#REF!</definedName>
    <definedName name="___Out2">#REF!</definedName>
    <definedName name="___Out3">#REF!</definedName>
    <definedName name="___PRE1">[3]TABLAS!$V$6:$V$12</definedName>
    <definedName name="___PRE10">[3]TABLAS!$V$64:$V$66</definedName>
    <definedName name="___PRE11">[3]TABLAS!$V$69:$V$70</definedName>
    <definedName name="___PRE12">[3]TABLAS!$V$73:$V$74</definedName>
    <definedName name="___PRE13">[3]TABLAS!$V$77:$V$79</definedName>
    <definedName name="___PRE14">[3]TABLAS!$V$82:$V$83</definedName>
    <definedName name="___PRE15">[3]TABLAS!$V$86:$V$89</definedName>
    <definedName name="___PRE16">[3]TABLAS!$V$92:$V$97</definedName>
    <definedName name="___PRE17">[3]TABLAS!$V$100:$V$101</definedName>
    <definedName name="___PRE18">[3]TABLAS!$V$104:$V$105</definedName>
    <definedName name="___PRE19">[3]TABLAS!$V$108:$V$111</definedName>
    <definedName name="___PRE2">[3]TABLAS!$V$16:$V$17</definedName>
    <definedName name="___PRE20">[3]TABLAS!$V$114:$V$127</definedName>
    <definedName name="___PRE21">[3]TABLAS!$V$129:$V$134</definedName>
    <definedName name="___PRE3">[3]TABLAS!$V$20:$V$23</definedName>
    <definedName name="___PRE4">[3]TABLAS!$V$26:$V$37</definedName>
    <definedName name="___PRE5">[3]TABLAS!$V$40:$V$41</definedName>
    <definedName name="___PRE6">[3]TABLAS!$V$44:$V$45</definedName>
    <definedName name="___PRE7">[3]TABLAS!$V$48:$V$50</definedName>
    <definedName name="___PRE8">[3]TABLAS!$V$53:$V$54</definedName>
    <definedName name="___PRE9">[3]TABLAS!$V$57:$V$61</definedName>
    <definedName name="___T2">[9]ipc!$A$4:$B$663</definedName>
    <definedName name="__cta1">[3]TABLAS!$N$6:$N$10</definedName>
    <definedName name="__cta10">[3]TABLAS!$N$85:$N$87</definedName>
    <definedName name="__cta11">[3]TABLAS!$N$91:$N$92</definedName>
    <definedName name="__cta12">[3]TABLAS!$N$96:$N$100</definedName>
    <definedName name="__cta13">[3]TABLAS!$N$102:$N$103</definedName>
    <definedName name="__cta14">[3]TABLAS!$N$107:$N$108</definedName>
    <definedName name="__cta15">[3]TABLAS!$N$112:$N$113</definedName>
    <definedName name="__cta16">[3]TABLAS!$N$117:$N$119</definedName>
    <definedName name="__cta17">[3]TABLAS!$N$123:$N$138</definedName>
    <definedName name="__cta18">[3]TABLAS!$N$139:$N$142</definedName>
    <definedName name="__cta19">[3]TABLAS!$N$145:$N$146</definedName>
    <definedName name="__cta2">[3]TABLAS!$N$14:$N$18</definedName>
    <definedName name="__cta20">[3]TABLAS!$N$149:$N$150</definedName>
    <definedName name="__cta3">[3]TABLAS!$N$21:$N$26</definedName>
    <definedName name="__cta4">[3]TABLAS!$N$30:$N$38</definedName>
    <definedName name="__cta5">[3]TABLAS!$N$40:$N$42</definedName>
    <definedName name="__cta6">[3]TABLAS!$N$46:$N$61</definedName>
    <definedName name="__cta7">[3]TABLAS!$N$63:$N$67</definedName>
    <definedName name="__cta8">[3]TABLAS!$N$69:$N$75</definedName>
    <definedName name="__cta9">[3]TABLAS!$N$78:$N$81</definedName>
    <definedName name="__f">'[2]Previsión mensual'!$AK$1:$AK$65536</definedName>
    <definedName name="__Inp1">#REF!</definedName>
    <definedName name="__Inp2">#REF!</definedName>
    <definedName name="__Inp3">#REF!</definedName>
    <definedName name="__IPC2001">[4]IPC!#REF!</definedName>
    <definedName name="__IPC2002">[5]ipc!$B$637</definedName>
    <definedName name="__IPC2003">[5]ipc!$B$649</definedName>
    <definedName name="__ipc2004">[6]ipc!$B$651</definedName>
    <definedName name="__IPC2006">[7]IPC!$B$684</definedName>
    <definedName name="__ipc98">[8]IPC!$B$589</definedName>
    <definedName name="__Out1">#REF!</definedName>
    <definedName name="__Out2">#REF!</definedName>
    <definedName name="__Out3">#REF!</definedName>
    <definedName name="__PRE1">[3]TABLAS!$V$6:$V$12</definedName>
    <definedName name="__PRE10">[3]TABLAS!$V$64:$V$66</definedName>
    <definedName name="__PRE11">[3]TABLAS!$V$69:$V$70</definedName>
    <definedName name="__PRE12">[3]TABLAS!$V$73:$V$74</definedName>
    <definedName name="__PRE13">[3]TABLAS!$V$77:$V$79</definedName>
    <definedName name="__PRE14">[3]TABLAS!$V$82:$V$83</definedName>
    <definedName name="__PRE15">[3]TABLAS!$V$86:$V$89</definedName>
    <definedName name="__PRE16">[3]TABLAS!$V$92:$V$97</definedName>
    <definedName name="__PRE17">[3]TABLAS!$V$100:$V$101</definedName>
    <definedName name="__PRE18">[3]TABLAS!$V$104:$V$105</definedName>
    <definedName name="__PRE19">[3]TABLAS!$V$108:$V$111</definedName>
    <definedName name="__PRE2">[3]TABLAS!$V$16:$V$17</definedName>
    <definedName name="__PRE20">[3]TABLAS!$V$114:$V$127</definedName>
    <definedName name="__PRE21">[3]TABLAS!$V$129:$V$134</definedName>
    <definedName name="__PRE3">[3]TABLAS!$V$20:$V$23</definedName>
    <definedName name="__PRE4">[3]TABLAS!$V$26:$V$37</definedName>
    <definedName name="__PRE5">[3]TABLAS!$V$40:$V$41</definedName>
    <definedName name="__PRE6">[3]TABLAS!$V$44:$V$45</definedName>
    <definedName name="__PRE7">[3]TABLAS!$V$48:$V$50</definedName>
    <definedName name="__PRE8">[3]TABLAS!$V$53:$V$54</definedName>
    <definedName name="__PRE9">[3]TABLAS!$V$57:$V$61</definedName>
    <definedName name="__T2">[9]ipc!$A$4:$B$663</definedName>
    <definedName name="_09.09.94" localSheetId="0">#REF!</definedName>
    <definedName name="_09.09.94">#REF!</definedName>
    <definedName name="_1" localSheetId="0">'[10]Bienes de Uso'!#REF!</definedName>
    <definedName name="_1">'[10]Bienes de Uso'!#REF!</definedName>
    <definedName name="_1000000" localSheetId="0">#REF!</definedName>
    <definedName name="_1000000">#REF!</definedName>
    <definedName name="_110___Gerencia" localSheetId="0">#REF!</definedName>
    <definedName name="_110___Gerencia">#REF!</definedName>
    <definedName name="_111___Personal_Stand_by" localSheetId="0">#REF!</definedName>
    <definedName name="_111___Personal_Stand_by">#REF!</definedName>
    <definedName name="_1111111111" localSheetId="0">'[11]3A) Documentation '!#REF!</definedName>
    <definedName name="_1111111111">'[11]3A) Documentation '!#REF!</definedName>
    <definedName name="_112___Ingeniería" localSheetId="0">#REF!</definedName>
    <definedName name="_112___Ingeniería">#REF!</definedName>
    <definedName name="_113___Comercial" localSheetId="0">#REF!</definedName>
    <definedName name="_113___Comercial">#REF!</definedName>
    <definedName name="_114___Abastecim" localSheetId="0">#REF!</definedName>
    <definedName name="_114___Abastecim">#REF!</definedName>
    <definedName name="_115___Laborat.">#REF!</definedName>
    <definedName name="_116___Jacui_I">#REF!</definedName>
    <definedName name="_117___Ventas">#REF!</definedName>
    <definedName name="_118">#REF!</definedName>
    <definedName name="_119">#REF!</definedName>
    <definedName name="_2011_01_BASE_INTEGRADA">#REF!</definedName>
    <definedName name="_31_mar_99">#REF!</definedName>
    <definedName name="_5200008">#REF!</definedName>
    <definedName name="_520000811">#REF!</definedName>
    <definedName name="_8656">#REF!</definedName>
    <definedName name="_8657">#REF!</definedName>
    <definedName name="_8658">#REF!</definedName>
    <definedName name="_8659">#REF!</definedName>
    <definedName name="_8660">#REF!</definedName>
    <definedName name="_8665">#REF!</definedName>
    <definedName name="_8669">#REF!</definedName>
    <definedName name="_8670">#REF!</definedName>
    <definedName name="_8671">#REF!</definedName>
    <definedName name="_8672">#REF!</definedName>
    <definedName name="_8673">#REF!</definedName>
    <definedName name="_8680">#REF!</definedName>
    <definedName name="_8681">#REF!</definedName>
    <definedName name="_8682">#REF!</definedName>
    <definedName name="_8683">#REF!</definedName>
    <definedName name="_8684">#REF!</definedName>
    <definedName name="_8686">#REF!</definedName>
    <definedName name="_8687">#REF!</definedName>
    <definedName name="_8688">#REF!</definedName>
    <definedName name="_8689">#REF!</definedName>
    <definedName name="_8690">#REF!</definedName>
    <definedName name="_8691">#REF!</definedName>
    <definedName name="_ck65556">#REF!</definedName>
    <definedName name="_cta1">[3]TABLAS!$N$6:$N$10</definedName>
    <definedName name="_cta10">[3]TABLAS!$N$85:$N$87</definedName>
    <definedName name="_cta11">[3]TABLAS!$N$91:$N$92</definedName>
    <definedName name="_cta12">[3]TABLAS!$N$96:$N$100</definedName>
    <definedName name="_cta13">[3]TABLAS!$N$102:$N$103</definedName>
    <definedName name="_cta14">[3]TABLAS!$N$107:$N$108</definedName>
    <definedName name="_cta15">[3]TABLAS!$N$112:$N$113</definedName>
    <definedName name="_cta16">[3]TABLAS!$N$117:$N$119</definedName>
    <definedName name="_cta17">[3]TABLAS!$N$123:$N$138</definedName>
    <definedName name="_cta18">[3]TABLAS!$N$139:$N$142</definedName>
    <definedName name="_cta19">[3]TABLAS!$N$145:$N$146</definedName>
    <definedName name="_cta2">[3]TABLAS!$N$14:$N$18</definedName>
    <definedName name="_cta20">[3]TABLAS!$N$149:$N$150</definedName>
    <definedName name="_cta3">[3]TABLAS!$N$21:$N$26</definedName>
    <definedName name="_cta4">[3]TABLAS!$N$30:$N$38</definedName>
    <definedName name="_cta5">[3]TABLAS!$N$40:$N$42</definedName>
    <definedName name="_cta6">[3]TABLAS!$N$46:$N$61</definedName>
    <definedName name="_cta7">[3]TABLAS!$N$63:$N$67</definedName>
    <definedName name="_cta8">[3]TABLAS!$N$69:$N$75</definedName>
    <definedName name="_cta9">[3]TABLAS!$N$78:$N$81</definedName>
    <definedName name="_CUA1" localSheetId="0">#REF!</definedName>
    <definedName name="_CUA1">#REF!</definedName>
    <definedName name="_DAT1" localSheetId="0">#REF!</definedName>
    <definedName name="_DAT1">#REF!</definedName>
    <definedName name="_DAT10" localSheetId="0">#REF!</definedName>
    <definedName name="_DAT10">#REF!</definedName>
    <definedName name="_DAT11">#REF!</definedName>
    <definedName name="_DAT12">#REF!</definedName>
    <definedName name="_DAT13">#REF!</definedName>
    <definedName name="_DAT14">#REF!</definedName>
    <definedName name="_DAT15">#REF!</definedName>
    <definedName name="_DAT16">#REF!</definedName>
    <definedName name="_DAT17">#REF!</definedName>
    <definedName name="_DAT2">#REF!</definedName>
    <definedName name="_DAT3">#REF!</definedName>
    <definedName name="_DAT4">#REF!</definedName>
    <definedName name="_DAT5">#REF!</definedName>
    <definedName name="_DAT6">#REF!</definedName>
    <definedName name="_DAT7">#REF!</definedName>
    <definedName name="_DAT8">#REF!</definedName>
    <definedName name="_DAT9">#REF!</definedName>
    <definedName name="_det1">#REF!</definedName>
    <definedName name="_f">'[2]Previsión mensual'!$AK$1:$AK$65536</definedName>
    <definedName name="_FEB94">#REF!</definedName>
    <definedName name="_Fill" localSheetId="0" hidden="1">#REF!</definedName>
    <definedName name="_Fill" hidden="1">#REF!</definedName>
    <definedName name="_xlnm._FilterDatabase" localSheetId="7" hidden="1">'Base contable'!$A$1:$AS$677</definedName>
    <definedName name="_xlnm._FilterDatabase" localSheetId="0" hidden="1">#REF!</definedName>
    <definedName name="_xlnm._FilterDatabase" hidden="1">#REF!</definedName>
    <definedName name="_Inp1" localSheetId="0">#REF!</definedName>
    <definedName name="_Inp1">#REF!</definedName>
    <definedName name="_Inp2" localSheetId="0">#REF!</definedName>
    <definedName name="_Inp2">#REF!</definedName>
    <definedName name="_Inp3">#REF!</definedName>
    <definedName name="_IPC2001" localSheetId="0">[12]IPC!#REF!</definedName>
    <definedName name="_IPC2001">[12]IPC!#REF!</definedName>
    <definedName name="_IPC2002">[13]ipc!$B$637</definedName>
    <definedName name="_IPC2003">[13]ipc!$B$649</definedName>
    <definedName name="_ipc2004">[6]ipc!$B$651</definedName>
    <definedName name="_IPC2006">[7]IPC!$B$684</definedName>
    <definedName name="_ipc98">[14]IPC!$B$589</definedName>
    <definedName name="_JAN94" localSheetId="0">#REF!</definedName>
    <definedName name="_JAN94">#REF!</definedName>
    <definedName name="_KAL94" localSheetId="0">#REF!</definedName>
    <definedName name="_KAL94">#REF!</definedName>
    <definedName name="_Key1" localSheetId="0" hidden="1">[15]Jornales!#REF!</definedName>
    <definedName name="_Key1" hidden="1">[15]Jornales!#REF!</definedName>
    <definedName name="_MAR94" localSheetId="0">#REF!</definedName>
    <definedName name="_MAR94">#REF!</definedName>
    <definedName name="_MatInverse_In" localSheetId="0" hidden="1">'[16]VENTAS ENE 2001'!#REF!</definedName>
    <definedName name="_MatInverse_In" hidden="1">'[16]VENTAS ENE 2001'!#REF!</definedName>
    <definedName name="_MOD1" localSheetId="0">#REF!</definedName>
    <definedName name="_MOD1">#REF!</definedName>
    <definedName name="_Order1" hidden="1">255</definedName>
    <definedName name="_Order2" hidden="1">255</definedName>
    <definedName name="_Out1" localSheetId="0">#REF!</definedName>
    <definedName name="_Out1">#REF!</definedName>
    <definedName name="_Out2" localSheetId="0">#REF!</definedName>
    <definedName name="_Out2">#REF!</definedName>
    <definedName name="_Out3">#REF!</definedName>
    <definedName name="_PRE1">[3]TABLAS!$V$6:$V$12</definedName>
    <definedName name="_PRE10">[3]TABLAS!$V$64:$V$66</definedName>
    <definedName name="_PRE11">[3]TABLAS!$V$69:$V$70</definedName>
    <definedName name="_PRE12">[3]TABLAS!$V$73:$V$74</definedName>
    <definedName name="_PRE13">[3]TABLAS!$V$77:$V$79</definedName>
    <definedName name="_PRE14">[3]TABLAS!$V$82:$V$83</definedName>
    <definedName name="_PRE15">[3]TABLAS!$V$86:$V$89</definedName>
    <definedName name="_PRE16">[3]TABLAS!$V$92:$V$97</definedName>
    <definedName name="_PRE17">[3]TABLAS!$V$100:$V$101</definedName>
    <definedName name="_PRE18">[3]TABLAS!$V$104:$V$105</definedName>
    <definedName name="_PRE19">[3]TABLAS!$V$108:$V$111</definedName>
    <definedName name="_PRE2">[3]TABLAS!$V$16:$V$17</definedName>
    <definedName name="_PRE20">[3]TABLAS!$V$114:$V$127</definedName>
    <definedName name="_PRE21">[3]TABLAS!$V$129:$V$134</definedName>
    <definedName name="_PRE3">[3]TABLAS!$V$20:$V$23</definedName>
    <definedName name="_PRE4">[3]TABLAS!$V$26:$V$37</definedName>
    <definedName name="_PRE5">[3]TABLAS!$V$40:$V$41</definedName>
    <definedName name="_PRE6">[3]TABLAS!$V$44:$V$45</definedName>
    <definedName name="_PRE7">[3]TABLAS!$V$48:$V$50</definedName>
    <definedName name="_PRE8">[3]TABLAS!$V$53:$V$54</definedName>
    <definedName name="_PRE9">[3]TABLAS!$V$57:$V$61</definedName>
    <definedName name="_Sort" hidden="1">[15]Jornales!#REF!</definedName>
    <definedName name="_T2">[9]ipc!$A$4:$B$663</definedName>
    <definedName name="_ug15">[17]Total!$U$15</definedName>
    <definedName name="a" localSheetId="0">#REF!</definedName>
    <definedName name="a">#REF!</definedName>
    <definedName name="A_13" localSheetId="0">'[11]3A) Documentation '!#REF!</definedName>
    <definedName name="A_13">'[11]3A) Documentation '!#REF!</definedName>
    <definedName name="A_5_5" localSheetId="0">#REF!</definedName>
    <definedName name="A_5_5">#REF!</definedName>
    <definedName name="A_Ancillary_DB">[18]!A_Ancillary_DB</definedName>
    <definedName name="A_Class">[18]!A_Class</definedName>
    <definedName name="A_Code">[18]!A_Code</definedName>
    <definedName name="A_impresión_IM" localSheetId="0">#REF!</definedName>
    <definedName name="A_impresión_IM">#REF!</definedName>
    <definedName name="a_impresion_im2" localSheetId="0">#REF!</definedName>
    <definedName name="a_impresion_im2">#REF!</definedName>
    <definedName name="A_Nick">[18]!A_Nick</definedName>
    <definedName name="a1d391">'[19]BASE DATOS'!#REF!</definedName>
    <definedName name="aa" localSheetId="0">#REF!</definedName>
    <definedName name="aa">#REF!</definedName>
    <definedName name="aaa" localSheetId="0">#REF!</definedName>
    <definedName name="aaa">#REF!</definedName>
    <definedName name="AAAA">[20]GL05!$A$4:$J$1787</definedName>
    <definedName name="aaadfasfsad" localSheetId="0">#REF!</definedName>
    <definedName name="aaadfasfsad">#REF!</definedName>
    <definedName name="AB" localSheetId="0">#REF!</definedName>
    <definedName name="AB">#REF!</definedName>
    <definedName name="AC" localSheetId="0">#REF!</definedName>
    <definedName name="AC">#REF!</definedName>
    <definedName name="ac_voces">+[21]Ac_Voces!$A$13:$AM$4004</definedName>
    <definedName name="Acquiror" localSheetId="0">#REF!</definedName>
    <definedName name="Acquiror">#REF!</definedName>
    <definedName name="acquisition" localSheetId="0" hidden="1">Main.SAPF4Help()</definedName>
    <definedName name="acquisition" hidden="1">Main.SAPF4Help()</definedName>
    <definedName name="ACT" localSheetId="0">[22]CIVIL!#REF!</definedName>
    <definedName name="ACT">[22]CIVIL!#REF!</definedName>
    <definedName name="ActivoFijo" localSheetId="0">#REF!</definedName>
    <definedName name="ActivoFijo">#REF!</definedName>
    <definedName name="ActualMonth">[23]Steering!$B$5</definedName>
    <definedName name="ActualMonYTD">[23]Steering!$C$104</definedName>
    <definedName name="ActualPeriodOverview">[24]Steering!$B$116</definedName>
    <definedName name="ActualYear">[23]Steering!$B$2</definedName>
    <definedName name="AD" localSheetId="0">#REF!</definedName>
    <definedName name="AD">#REF!</definedName>
    <definedName name="Adic_Intern" localSheetId="0">#REF!</definedName>
    <definedName name="Adic_Intern">#REF!</definedName>
    <definedName name="ADM" localSheetId="0">#REF!</definedName>
    <definedName name="ADM">#REF!</definedName>
    <definedName name="Adm_Exp">#REF!</definedName>
    <definedName name="Adm_Overhead">[25]Info!$B$8</definedName>
    <definedName name="Adm_Overhead2">'[26]Info LCD'!$B$9</definedName>
    <definedName name="ADP" localSheetId="0">#REF!</definedName>
    <definedName name="ADP">#REF!</definedName>
    <definedName name="AE" localSheetId="0">#REF!</definedName>
    <definedName name="AE">#REF!</definedName>
    <definedName name="AF" localSheetId="0">#REF!</definedName>
    <definedName name="AF">#REF!</definedName>
    <definedName name="afdsag" localSheetId="0">'[1]ANE VII'!#REF!</definedName>
    <definedName name="afdsag">'[1]ANE VII'!#REF!</definedName>
    <definedName name="afgdsaf" localSheetId="0">#REF!</definedName>
    <definedName name="afgdsaf">#REF!</definedName>
    <definedName name="AG">#REF!</definedName>
    <definedName name="Agent_Commission">[27]Summary!$E$51</definedName>
    <definedName name="AGING" localSheetId="0">#REF!</definedName>
    <definedName name="AGING">#REF!</definedName>
    <definedName name="agustin" localSheetId="0">#REF!</definedName>
    <definedName name="agustin">#REF!</definedName>
    <definedName name="AH" localSheetId="0">#REF!</definedName>
    <definedName name="AH">#REF!</definedName>
    <definedName name="AIRE">#REF!</definedName>
    <definedName name="AjConcepto">[28]Adjustments!$AI$4:$BU$4</definedName>
    <definedName name="AjEmpresa">[28]Adjustments!$AG$5:$AG$104</definedName>
    <definedName name="AjMes">[28]Adjustments!$AH$5:$AH$104</definedName>
    <definedName name="AjTipo">[28]Adjustments!$AF$5:$AF$104</definedName>
    <definedName name="Ajustes">[28]Adjustments!$AI$5:$BU$104</definedName>
    <definedName name="AJUSTES_A_LAS_VENTAS_REALES" localSheetId="0">'[29]ARG-URU'!#REF!</definedName>
    <definedName name="AJUSTES_A_LAS_VENTAS_REALES">'[29]ARG-URU'!#REF!</definedName>
    <definedName name="AJUSTES_A_LOS_MARGENES_REALES" localSheetId="0">'[29]ARG-URU'!#REF!</definedName>
    <definedName name="AJUSTES_A_LOS_MARGENES_REALES">'[29]ARG-URU'!#REF!</definedName>
    <definedName name="AJUSTES_AL_RESULTADO_PENDIENTE" localSheetId="0">'[29]ARG-URU'!#REF!</definedName>
    <definedName name="AJUSTES_AL_RESULTADO_PENDIENTE">'[29]ARG-URU'!#REF!</definedName>
    <definedName name="AjVersion">[28]Adjustments!$AE$5:$AE$104</definedName>
    <definedName name="aKEÇ" localSheetId="0" hidden="1">#REF!</definedName>
    <definedName name="aKEÇ" hidden="1">#REF!</definedName>
    <definedName name="AMORT">#N/A</definedName>
    <definedName name="Aport_PDVSA">[30]políticas!$C$15</definedName>
    <definedName name="APR" localSheetId="0">#REF!</definedName>
    <definedName name="APR">#REF!</definedName>
    <definedName name="ARA_Threshold">[31]Lead!$R$2</definedName>
    <definedName name="Area_de_Especialidad">'[32]Altas y Bajas'!$K$52:$K$66</definedName>
    <definedName name="_xlnm.Print_Area" localSheetId="0">#REF!</definedName>
    <definedName name="_xlnm.Print_Area">#REF!</definedName>
    <definedName name="ARP_Threshold">[31]Lead!$Q$2</definedName>
    <definedName name="as" localSheetId="0">#REF!</definedName>
    <definedName name="as">#REF!</definedName>
    <definedName name="AS2DocOpenMode" hidden="1">"AS2DocumentEdit"</definedName>
    <definedName name="AS2ReportLS" hidden="1">1</definedName>
    <definedName name="AS2SyncStepLS" hidden="1">0</definedName>
    <definedName name="AS2TickmarkLS" hidden="1">#REF!</definedName>
    <definedName name="AS2VersionLS" hidden="1">300</definedName>
    <definedName name="asdfasd">#REF!</definedName>
    <definedName name="asdfdas">#REF!</definedName>
    <definedName name="asdfgdsfd">'[1]ANE VII'!#REF!</definedName>
    <definedName name="asfds">#REF!</definedName>
    <definedName name="asset_write_up">#REF!</definedName>
    <definedName name="assets_acq">#REF!</definedName>
    <definedName name="assets_adj">#REF!</definedName>
    <definedName name="assets_targ">#REF!</definedName>
    <definedName name="assets_total">#REF!</definedName>
    <definedName name="AUGUST93">#REF!</definedName>
    <definedName name="Avo">#REF!</definedName>
    <definedName name="ay">[33]INFO!#REF!</definedName>
    <definedName name="Ay.Alimentarias">'[34]UOCRA 545_08'!$AY$39</definedName>
    <definedName name="Ayudante_mes">[35]CMO!$E$13</definedName>
    <definedName name="az">[33]INFO!#REF!</definedName>
    <definedName name="B" hidden="1">"(GMT-03:00)20/03/2012 02:45:56 p.m."</definedName>
    <definedName name="BA">#REF!</definedName>
    <definedName name="babfsa">#REF!</definedName>
    <definedName name="bad">#REF!</definedName>
    <definedName name="badf">#REF!</definedName>
    <definedName name="badsa">#REF!</definedName>
    <definedName name="baf">#REF!</definedName>
    <definedName name="bafs">#REF!</definedName>
    <definedName name="balance_mes">[21]Balances!$A$22:$J39993</definedName>
    <definedName name="basb">[36]MOBILIARIO!#REF!</definedName>
    <definedName name="Base2">[37]Dic2001!$A$12:$I$112</definedName>
    <definedName name="Base6" localSheetId="0">#REF!</definedName>
    <definedName name="Base6">#REF!</definedName>
    <definedName name="Base7" localSheetId="0">#REF!</definedName>
    <definedName name="Base7">#REF!</definedName>
    <definedName name="_xlnm.Database" localSheetId="0">#REF!</definedName>
    <definedName name="_xlnm.Database">#REF!</definedName>
    <definedName name="basepre">'[3]PRESUP 1500'!$P$6:$AK$14</definedName>
    <definedName name="baseyear" localSheetId="0">#REF!</definedName>
    <definedName name="baseyear">#REF!</definedName>
    <definedName name="BB" localSheetId="0">#REF!</definedName>
    <definedName name="BB">#REF!</definedName>
    <definedName name="bbb" localSheetId="0">#REF!</definedName>
    <definedName name="bbb">#REF!</definedName>
    <definedName name="bbbbb">#REF!</definedName>
    <definedName name="bbnnn">#REF!</definedName>
    <definedName name="BC">#REF!</definedName>
    <definedName name="bd">[33]INFO!#REF!</definedName>
    <definedName name="BE" localSheetId="0">#REF!</definedName>
    <definedName name="BE">#REF!</definedName>
    <definedName name="BenefProm">'[38]ESTRUCTURAS DE COSTOS CKD'!$CB$7:$CB$7</definedName>
    <definedName name="BenefPromCBU" localSheetId="0">#REF!</definedName>
    <definedName name="BenefPromCBU">#REF!</definedName>
    <definedName name="BF" localSheetId="0">#REF!</definedName>
    <definedName name="BF">#REF!</definedName>
    <definedName name="bfa" localSheetId="0">[36]MOBILIARIO!#REF!</definedName>
    <definedName name="bfa">[36]MOBILIARIO!#REF!</definedName>
    <definedName name="bfad" localSheetId="0">#REF!</definedName>
    <definedName name="bfad">#REF!</definedName>
    <definedName name="bfadsdfd" localSheetId="0">'[39]1 Other companies 1998'!#REF!</definedName>
    <definedName name="bfadsdfd">'[39]1 Other companies 1998'!#REF!</definedName>
    <definedName name="bfafds" localSheetId="0">#REF!</definedName>
    <definedName name="bfafds">#REF!</definedName>
    <definedName name="bfafsgvafgsdav" localSheetId="0">#REF!</definedName>
    <definedName name="bfafsgvafgsdav">#REF!</definedName>
    <definedName name="bfdsgrr" localSheetId="0">#REF!</definedName>
    <definedName name="bfdsgrr">#REF!</definedName>
    <definedName name="BG">#REF!</definedName>
    <definedName name="BG_Del" hidden="1">15</definedName>
    <definedName name="BG_Ins" hidden="1">4</definedName>
    <definedName name="BG_Mod" hidden="1">6</definedName>
    <definedName name="bgafd">#REF!</definedName>
    <definedName name="BH">#REF!</definedName>
    <definedName name="bhgvf">#REF!</definedName>
    <definedName name="bl">#REF!</definedName>
    <definedName name="bolivares">[17]Total!$B$2:$AH$50</definedName>
    <definedName name="Bono">[37]Dic2001!$F$12:$F$112</definedName>
    <definedName name="book_acq" localSheetId="0">#REF!</definedName>
    <definedName name="book_acq">#REF!</definedName>
    <definedName name="book_new" localSheetId="0">#REF!</definedName>
    <definedName name="book_new">#REF!</definedName>
    <definedName name="book_targ" localSheetId="0">#REF!</definedName>
    <definedName name="book_targ">#REF!</definedName>
    <definedName name="book_total">#REF!</definedName>
    <definedName name="BP2FC2003" localSheetId="0" hidden="1">Main.SAPF4Help()</definedName>
    <definedName name="BP2FC2003" hidden="1">Main.SAPF4Help()</definedName>
    <definedName name="BQ" localSheetId="0">[22]CIVIL!#REF!</definedName>
    <definedName name="BQ">[22]CIVIL!#REF!</definedName>
    <definedName name="bvasbdsa" localSheetId="0">#REF!</definedName>
    <definedName name="bvasbdsa">#REF!</definedName>
    <definedName name="C.Soc.UOCRAS545">'[34]UOCRA 545_08'!$AE$52</definedName>
    <definedName name="C_" localSheetId="0">#REF!</definedName>
    <definedName name="C_">#REF!</definedName>
    <definedName name="C_Compressor_DB">[18]!C_Compressor_DB</definedName>
    <definedName name="C_Stages">[18]!C_Stages</definedName>
    <definedName name="CA" localSheetId="0">#REF!</definedName>
    <definedName name="CA">#REF!</definedName>
    <definedName name="Cambio" localSheetId="0">#REF!</definedName>
    <definedName name="Cambio">#REF!</definedName>
    <definedName name="Cant_camion_ing">[40]Hoja1!$C$6</definedName>
    <definedName name="Cant_camion_sal">[40]Hoja1!$C$5</definedName>
    <definedName name="Cant_cont_ing">[40]Hoja1!$C$4</definedName>
    <definedName name="Cant_cont_sal">[40]Hoja1!$C$3</definedName>
    <definedName name="Cant_CV" localSheetId="0">#REF!</definedName>
    <definedName name="Cant_CV">#REF!</definedName>
    <definedName name="CANT_TOTAL_MOD">[34]Mod!$F$186</definedName>
    <definedName name="CANT_TOTAL_MOI">[34]MOI!$F$70</definedName>
    <definedName name="Cant_turnos">[40]Hoja1!$C$2</definedName>
    <definedName name="cap_acq" localSheetId="0">#REF!</definedName>
    <definedName name="cap_acq">#REF!</definedName>
    <definedName name="Cargas">[41]T!$D$1:$E$1</definedName>
    <definedName name="carro">[42]TABLAIPC!$A$9:$B$621</definedName>
    <definedName name="CAS" localSheetId="0">#REF!</definedName>
    <definedName name="CAS">#REF!</definedName>
    <definedName name="casa">[42]TABLAIPC!$B$608</definedName>
    <definedName name="cash_acq" localSheetId="0">#REF!</definedName>
    <definedName name="cash_acq">#REF!</definedName>
    <definedName name="cash_per" localSheetId="0">#REF!</definedName>
    <definedName name="cash_per">#REF!</definedName>
    <definedName name="cash_rate" localSheetId="0">#REF!</definedName>
    <definedName name="cash_rate">#REF!</definedName>
    <definedName name="cash_targ">#REF!</definedName>
    <definedName name="cash_total">#REF!</definedName>
    <definedName name="CAT_1">[43]CMO!$E$18</definedName>
    <definedName name="CAT_A">[43]CMO!$E$19</definedName>
    <definedName name="CAT_B">[43]CMO!$E$20</definedName>
    <definedName name="CAT_C">[43]CMO!$E$21</definedName>
    <definedName name="CAT_D">[43]CMO!$E$22</definedName>
    <definedName name="CAT_E">[43]CMO!$E$23</definedName>
    <definedName name="CAT_F">[43]CMO!$E$24</definedName>
    <definedName name="CAT_G">[43]CMO!$E$25</definedName>
    <definedName name="CAT_H">[43]CMO!$E$26</definedName>
    <definedName name="CAT_I">[43]CMO!$E$27</definedName>
    <definedName name="CAT_J">[43]CMO!$E$28</definedName>
    <definedName name="CAT_K">[43]CMO!$E$29</definedName>
    <definedName name="CAT_L">[43]CMO!$E$30</definedName>
    <definedName name="CAT_M">[43]CMO!$E$31</definedName>
    <definedName name="CAT_N">[43]CMO!$E$32</definedName>
    <definedName name="Catepp">[44]GdP!$F$5:$K$5</definedName>
    <definedName name="Catot">[44]GdP!$F$61:$K$61</definedName>
    <definedName name="CB" localSheetId="0">#REF!</definedName>
    <definedName name="CB">#REF!</definedName>
    <definedName name="CC" localSheetId="0">#REF!</definedName>
    <definedName name="CC">#REF!</definedName>
    <definedName name="ccc" localSheetId="0">#REF!</definedName>
    <definedName name="ccc">#REF!</definedName>
    <definedName name="CCT">#REF!</definedName>
    <definedName name="CD">#REF!</definedName>
    <definedName name="CDP">#REF!</definedName>
    <definedName name="CDR">#REF!</definedName>
    <definedName name="CE">#REF!</definedName>
    <definedName name="cebecod">[45]Base!$E$3:$E$1998</definedName>
    <definedName name="cebeCODM" localSheetId="0">#REF!</definedName>
    <definedName name="cebeCODM">#REF!</definedName>
    <definedName name="cebecodMDIR" localSheetId="0">#REF!</definedName>
    <definedName name="cebecodMDIR">#REF!</definedName>
    <definedName name="cebecodMExposicion" localSheetId="0">#REF!</definedName>
    <definedName name="cebecodMExposicion">#REF!</definedName>
    <definedName name="cebecodMLoc">#REF!</definedName>
    <definedName name="cebecodMNeg">#REF!</definedName>
    <definedName name="cebecodMNom">#REF!</definedName>
    <definedName name="cebecodMPAIS">#REF!</definedName>
    <definedName name="cebecodMUN">#REF!</definedName>
    <definedName name="cebenombre">[45]Base!$F$3:$F$1998</definedName>
    <definedName name="cebeper01" localSheetId="0">#REF!</definedName>
    <definedName name="cebeper01">#REF!</definedName>
    <definedName name="cebeper02" localSheetId="0">#REF!</definedName>
    <definedName name="cebeper02">#REF!</definedName>
    <definedName name="cebeper03" localSheetId="0">#REF!</definedName>
    <definedName name="cebeper03">#REF!</definedName>
    <definedName name="cebeper04">#REF!</definedName>
    <definedName name="cebeper05">#REF!</definedName>
    <definedName name="cebeper06">#REF!</definedName>
    <definedName name="cebeper07">#REF!</definedName>
    <definedName name="cebeper08">#REF!</definedName>
    <definedName name="cebeper09">#REF!</definedName>
    <definedName name="cebeper10">#REF!</definedName>
    <definedName name="cebeper11">#REF!</definedName>
    <definedName name="cebeper12">#REF!</definedName>
    <definedName name="cebeper13">#REF!</definedName>
    <definedName name="cebeper14">#REF!</definedName>
    <definedName name="cebeper15">#REF!</definedName>
    <definedName name="cebeper16">#REF!</definedName>
    <definedName name="cebeper17">#REF!</definedName>
    <definedName name="cebeper18">#REF!</definedName>
    <definedName name="cebeper19">#REF!</definedName>
    <definedName name="cebeper20">#REF!</definedName>
    <definedName name="cebeper21">#REF!</definedName>
    <definedName name="cebeper22">#REF!</definedName>
    <definedName name="cebeper23">#REF!</definedName>
    <definedName name="cebeper24">#REF!</definedName>
    <definedName name="cebeper25">#REF!</definedName>
    <definedName name="cebeper26">#REF!</definedName>
    <definedName name="cebeper27">#REF!</definedName>
    <definedName name="cebeper28">#REF!</definedName>
    <definedName name="Cetene">#REF!</definedName>
    <definedName name="CF">#REF!</definedName>
    <definedName name="CFTinicio">#REF!</definedName>
    <definedName name="CG">#REF!</definedName>
    <definedName name="CH">#REF!</definedName>
    <definedName name="ChartLabels">OFFSET([46]Graficos!$AE$1,1,0,COUNT([46]Graficos!$AE:$AE),1)</definedName>
    <definedName name="ChartValues1">OFFSET([46]Graficos!$AF$1,1,0,COUNT([46]Graficos!$AF:$AF),1)</definedName>
    <definedName name="ChartValues2">OFFSET([46]Graficos!$AG$1,1,0,COUNT([46]Graficos!$AG:$AG),1)</definedName>
    <definedName name="ChartValues3">OFFSET([46]Graficos!$AH$1,1,0,COUNT([46]Graficos!$AH:$AH),1)</definedName>
    <definedName name="Chatarra" localSheetId="0">#REF!</definedName>
    <definedName name="Chatarra">#REF!</definedName>
    <definedName name="Chofer_camion_mes">[35]CMO!$E$7</definedName>
    <definedName name="CJT" localSheetId="0">#REF!</definedName>
    <definedName name="CJT">#REF!</definedName>
    <definedName name="ck" localSheetId="0">[47]INFO!#REF!</definedName>
    <definedName name="ck">[47]INFO!#REF!</definedName>
    <definedName name="Cliente" localSheetId="0">#REF!</definedName>
    <definedName name="Cliente">#REF!</definedName>
    <definedName name="Cliente1" localSheetId="0">#REF!</definedName>
    <definedName name="Cliente1">#REF!</definedName>
    <definedName name="Cliente3" localSheetId="0">#REF!</definedName>
    <definedName name="Cliente3">#REF!</definedName>
    <definedName name="Clientes">#REF!</definedName>
    <definedName name="clinic" localSheetId="0" hidden="1">Main.SAPF4Help()</definedName>
    <definedName name="clinic" hidden="1">Main.SAPF4Help()</definedName>
    <definedName name="Closing_balance" localSheetId="0">#REF!</definedName>
    <definedName name="Closing_balance">#REF!</definedName>
    <definedName name="CM">'[48]Altas y Bajas'!$K$39:$K$53</definedName>
    <definedName name="Cobranza">'[20]CXC (A1100 150)'!#REF!</definedName>
    <definedName name="COCa">[42]TABLAIPC!$B$608</definedName>
    <definedName name="coco">[42]TABLAIPC!$A$9:$B$621</definedName>
    <definedName name="COCOTERO">[49]IPC!$B$627</definedName>
    <definedName name="Codigologico">'[38]ESTRUCTURAS DE COSTOS CKD'!#REF!</definedName>
    <definedName name="CodLogico">'[38]Material Master'!#REF!</definedName>
    <definedName name="COEF" localSheetId="0">'[10]Bienes de Uso'!#REF!</definedName>
    <definedName name="COEF">'[10]Bienes de Uso'!#REF!</definedName>
    <definedName name="compañía">[50]Portada!$B$17</definedName>
    <definedName name="Comprometidos" localSheetId="0">#REF!</definedName>
    <definedName name="Comprometidos">#REF!</definedName>
    <definedName name="Consunit">[51]Contents!$D$8</definedName>
    <definedName name="contador" localSheetId="0">#REF!</definedName>
    <definedName name="contador">#REF!</definedName>
    <definedName name="contar" localSheetId="0">#REF!</definedName>
    <definedName name="contar">#REF!</definedName>
    <definedName name="contar_Q4" localSheetId="0">[52]Q306!#REF!</definedName>
    <definedName name="contar_Q4">[52]Q306!#REF!</definedName>
    <definedName name="Contratación">'[53]Previsión mensual'!$AJ$1:$AJ$65536</definedName>
    <definedName name="ContrataciónA">'[2]Previsión mensual'!$AJ$1:$AJ$65536</definedName>
    <definedName name="Control">#REF!</definedName>
    <definedName name="Controller">[54]Contents!$D$14</definedName>
    <definedName name="CONVERSION" localSheetId="0">#REF!</definedName>
    <definedName name="CONVERSION">#REF!</definedName>
    <definedName name="Conyuge" localSheetId="0">#REF!</definedName>
    <definedName name="Conyuge">#REF!</definedName>
    <definedName name="Conyuge1" localSheetId="0">#REF!</definedName>
    <definedName name="Conyuge1">#REF!</definedName>
    <definedName name="cost">#REF!</definedName>
    <definedName name="CostBsAsWRH">'[38]ESTRUCTURAS DE COSTOS CKD'!$BB$7:$BB$7</definedName>
    <definedName name="Costo_Hora_Hombre" localSheetId="0">#REF!</definedName>
    <definedName name="Costo_Hora_Hombre">#REF!</definedName>
    <definedName name="CostoFuturo" localSheetId="0">#REF!</definedName>
    <definedName name="CostoFuturo">#REF!</definedName>
    <definedName name="CostoImpo" localSheetId="0">#REF!</definedName>
    <definedName name="CostoImpo">#REF!</definedName>
    <definedName name="COSTOS">[3]BASE!$A$1:$H$2433</definedName>
    <definedName name="COSTOS_TRA">[3]TRANSAS!$A$30:$K$6567</definedName>
    <definedName name="cp">[47]INFO!#REF!</definedName>
    <definedName name="Cr_Db_Tax" localSheetId="0">#REF!</definedName>
    <definedName name="Cr_Db_Tax">#REF!</definedName>
    <definedName name="CRAC" localSheetId="0">#REF!</definedName>
    <definedName name="CRAC">#REF!</definedName>
    <definedName name="CRC" localSheetId="0">#REF!</definedName>
    <definedName name="CRC">#REF!</definedName>
    <definedName name="CREDITOS0" localSheetId="0">'[55]CONSTRUCCION ART.6'!#REF!</definedName>
    <definedName name="CREDITOS0">'[55]CONSTRUCCION ART.6'!#REF!</definedName>
    <definedName name="Crit1" localSheetId="0">#REF!</definedName>
    <definedName name="Crit1">#REF!</definedName>
    <definedName name="crit1500">'[3]PRESUP 1500'!$P$2:$P$3</definedName>
    <definedName name="Crit2" localSheetId="0">#REF!</definedName>
    <definedName name="Crit2">#REF!</definedName>
    <definedName name="Crit3" localSheetId="0">#REF!</definedName>
    <definedName name="Crit3">#REF!</definedName>
    <definedName name="_xlnm.Criteria" localSheetId="0">#REF!</definedName>
    <definedName name="_xlnm.Criteria">#REF!</definedName>
    <definedName name="CSMO" localSheetId="0">'[56]Días Hábiles'!#REF!</definedName>
    <definedName name="CSMO">'[56]Días Hábiles'!#REF!</definedName>
    <definedName name="CSTK" localSheetId="0">'[56]Días Hábiles'!#REF!</definedName>
    <definedName name="CSTK">'[56]Días Hábiles'!#REF!</definedName>
    <definedName name="CT">'[53]Previsión mensual'!$Q$1:$Q$65536</definedName>
    <definedName name="cuadro" localSheetId="0">#REF!</definedName>
    <definedName name="cuadro">#REF!</definedName>
    <definedName name="CUART_ABAJO" localSheetId="0">#REF!</definedName>
    <definedName name="CUART_ABAJO">#REF!</definedName>
    <definedName name="CUART_COST" localSheetId="0">#REF!</definedName>
    <definedName name="CUART_COST">#REF!</definedName>
    <definedName name="Cuota" localSheetId="0">'[38]ESTRUCTURAS DE COSTOS CKD'!#REF!</definedName>
    <definedName name="Cuota">'[38]ESTRUCTURAS DE COSTOS CKD'!#REF!</definedName>
    <definedName name="Cuota_Abr">[57]Info!$E$18</definedName>
    <definedName name="Cuota_Abr11">[58]Info!$E$18</definedName>
    <definedName name="Cuota_Abr11_L" localSheetId="0">#REF!</definedName>
    <definedName name="Cuota_Abr11_L">#REF!</definedName>
    <definedName name="Cuota_Abr11_M" localSheetId="0">#REF!</definedName>
    <definedName name="Cuota_Abr11_M">#REF!</definedName>
    <definedName name="Cuota_Bud">[25]Info!$B$14</definedName>
    <definedName name="Cuota_Bud2">[59]Info!$B$15</definedName>
    <definedName name="Cuota_Ene">[60]Info!$E$15</definedName>
    <definedName name="Cuota_Ene11">[61]Info!$E$15</definedName>
    <definedName name="Cuota_Ene11_L" localSheetId="0">#REF!</definedName>
    <definedName name="Cuota_Ene11_L">#REF!</definedName>
    <definedName name="Cuota_Ene11_M" localSheetId="0">#REF!</definedName>
    <definedName name="Cuota_Ene11_M">#REF!</definedName>
    <definedName name="Cuota_Feb">[60]Info!$E$16</definedName>
    <definedName name="Cuota_Feb11">[61]Info!$E$16</definedName>
    <definedName name="Cuota_Feb11_L" localSheetId="0">#REF!</definedName>
    <definedName name="Cuota_Feb11_L">#REF!</definedName>
    <definedName name="Cuota_Feb11_M" localSheetId="0">#REF!</definedName>
    <definedName name="Cuota_Feb11_M">#REF!</definedName>
    <definedName name="Cuota_Mar">[62]Info!$E$17</definedName>
    <definedName name="Cuota_Mar11">[63]Info!$E$17</definedName>
    <definedName name="Cuota_Mar11_L" localSheetId="0">#REF!</definedName>
    <definedName name="Cuota_Mar11_L">#REF!</definedName>
    <definedName name="Cuota_Mar11_M" localSheetId="0">#REF!</definedName>
    <definedName name="Cuota_Mar11_M">#REF!</definedName>
    <definedName name="Cuota_Oct10">[64]Info!$E$12</definedName>
    <definedName name="Cuota_STD_L" localSheetId="0">#REF!</definedName>
    <definedName name="Cuota_STD_L">#REF!</definedName>
    <definedName name="Cuota_StdM" localSheetId="0">#REF!</definedName>
    <definedName name="Cuota_StdM">#REF!</definedName>
    <definedName name="Current_DB" localSheetId="0">#REF!</definedName>
    <definedName name="Current_DB">#REF!</definedName>
    <definedName name="CUT">#REF!</definedName>
    <definedName name="CVtasart33">#REF!</definedName>
    <definedName name="CVtasComunes">#REF!</definedName>
    <definedName name="CXC">'[20]CXC (A1100 150)'!$A$3:$X$12</definedName>
    <definedName name="d">[18]!C_Compressor_DB</definedName>
    <definedName name="DA" localSheetId="0">#REF!</definedName>
    <definedName name="DA">#REF!</definedName>
    <definedName name="dasdasd" localSheetId="0">#REF!</definedName>
    <definedName name="dasdasd">#REF!</definedName>
    <definedName name="Data_Base_File">[18]!Data_Base_File</definedName>
    <definedName name="DATA1" localSheetId="0">[65]CONSOLIDADO!#REF!</definedName>
    <definedName name="DATA1">[65]CONSOLIDADO!#REF!</definedName>
    <definedName name="DATA10" localSheetId="0">[65]CONSOLIDADO!#REF!</definedName>
    <definedName name="DATA10">[65]CONSOLIDADO!#REF!</definedName>
    <definedName name="DATA11" localSheetId="0">[65]CONSOLIDADO!#REF!</definedName>
    <definedName name="DATA11">[65]CONSOLIDADO!#REF!</definedName>
    <definedName name="DATA12" localSheetId="0">[65]CONSOLIDADO!#REF!</definedName>
    <definedName name="DATA12">[65]CONSOLIDADO!#REF!</definedName>
    <definedName name="DATA13" localSheetId="0">[65]CONSOLIDADO!#REF!</definedName>
    <definedName name="DATA13">[65]CONSOLIDADO!#REF!</definedName>
    <definedName name="DATA14">[65]CONSOLIDADO!#REF!</definedName>
    <definedName name="DATA15">[65]CONSOLIDADO!#REF!</definedName>
    <definedName name="DATA16">[65]CONSOLIDADO!#REF!</definedName>
    <definedName name="DATA17">[65]CONSOLIDADO!#REF!</definedName>
    <definedName name="DATA18">[65]CONSOLIDADO!#REF!</definedName>
    <definedName name="DATA19">[65]CONSOLIDADO!#REF!</definedName>
    <definedName name="DATA2">[65]CONSOLIDADO!$B$5:$B$1790</definedName>
    <definedName name="DATA20" localSheetId="0">[65]CONSOLIDADO!#REF!</definedName>
    <definedName name="DATA20">[65]CONSOLIDADO!#REF!</definedName>
    <definedName name="DATA21" localSheetId="0">[65]CONSOLIDADO!#REF!</definedName>
    <definedName name="DATA21">[65]CONSOLIDADO!#REF!</definedName>
    <definedName name="DATA22" localSheetId="0">[65]CONSOLIDADO!#REF!</definedName>
    <definedName name="DATA22">[65]CONSOLIDADO!#REF!</definedName>
    <definedName name="DATA23" localSheetId="0">[65]CONSOLIDADO!#REF!</definedName>
    <definedName name="DATA23">[65]CONSOLIDADO!#REF!</definedName>
    <definedName name="DATA24" localSheetId="0">[66]Hoja1!#REF!</definedName>
    <definedName name="DATA24">[66]Hoja1!#REF!</definedName>
    <definedName name="DATA25">[66]Hoja1!$G$4:$G$274</definedName>
    <definedName name="DATA26" localSheetId="0">#REF!</definedName>
    <definedName name="DATA26">#REF!</definedName>
    <definedName name="DATA27">[66]Hoja1!#REF!</definedName>
    <definedName name="DATA28">[66]Hoja1!#REF!</definedName>
    <definedName name="DATA29">[66]Hoja1!#REF!</definedName>
    <definedName name="DATA3">[65]CONSOLIDADO!#REF!</definedName>
    <definedName name="DATA30">[66]Hoja1!#REF!</definedName>
    <definedName name="DATA31">[66]Hoja1!#REF!</definedName>
    <definedName name="DATA32">[66]Hoja1!#REF!</definedName>
    <definedName name="DATA33">[66]Hoja1!#REF!</definedName>
    <definedName name="DATA34">[66]Hoja1!#REF!</definedName>
    <definedName name="DATA35">[66]Hoja1!#REF!</definedName>
    <definedName name="DATA36">[66]Hoja1!#REF!</definedName>
    <definedName name="DATA37">[66]Hoja1!#REF!</definedName>
    <definedName name="DATA38">[66]Hoja1!#REF!</definedName>
    <definedName name="DATA39">[66]Hoja1!#REF!</definedName>
    <definedName name="DATA4">[65]CONSOLIDADO!$P$5:$P$1790</definedName>
    <definedName name="DATA40">[66]Hoja1!#REF!</definedName>
    <definedName name="DATA41">[66]Hoja1!#REF!</definedName>
    <definedName name="DATA42">[66]Hoja1!#REF!</definedName>
    <definedName name="DATA43">[66]Hoja1!#REF!</definedName>
    <definedName name="DATA44">[66]Hoja1!#REF!</definedName>
    <definedName name="DATA45">[66]Hoja1!#REF!</definedName>
    <definedName name="DATA46">[66]Hoja1!#REF!</definedName>
    <definedName name="DATA47">[66]Hoja1!#REF!</definedName>
    <definedName name="DATA48">[66]Hoja1!#REF!</definedName>
    <definedName name="DATA49">[66]Hoja1!#REF!</definedName>
    <definedName name="DATA5">[65]CONSOLIDADO!#REF!</definedName>
    <definedName name="DATA50">[66]Hoja1!#REF!</definedName>
    <definedName name="DATA51">[66]Hoja1!#REF!</definedName>
    <definedName name="DATA52">[66]Hoja1!#REF!</definedName>
    <definedName name="DATA53">[66]Hoja1!#REF!</definedName>
    <definedName name="DATA54">[66]Hoja1!#REF!</definedName>
    <definedName name="DATA55">[66]Hoja1!#REF!</definedName>
    <definedName name="DATA56">[66]Hoja1!#REF!</definedName>
    <definedName name="DATA57">[66]Hoja1!#REF!</definedName>
    <definedName name="DATA58">[66]Hoja1!#REF!</definedName>
    <definedName name="DATA59">[66]Hoja1!#REF!</definedName>
    <definedName name="DATA6">[65]CONSOLIDADO!#REF!</definedName>
    <definedName name="DATA60">[66]Hoja1!#REF!</definedName>
    <definedName name="DATA61">[66]Hoja1!#REF!</definedName>
    <definedName name="DATA62">[66]Hoja1!#REF!</definedName>
    <definedName name="DATA63">[66]Hoja1!#REF!</definedName>
    <definedName name="DATA64">[66]Hoja1!#REF!</definedName>
    <definedName name="DATA65">[66]Hoja1!#REF!</definedName>
    <definedName name="DATA66">[66]Hoja1!#REF!</definedName>
    <definedName name="DATA67">[66]Hoja1!#REF!</definedName>
    <definedName name="DATA68">[66]Hoja1!#REF!</definedName>
    <definedName name="DATA69">[66]Hoja1!#REF!</definedName>
    <definedName name="DATA7">[65]CONSOLIDADO!#REF!</definedName>
    <definedName name="DATA70">[66]Hoja1!#REF!</definedName>
    <definedName name="DATA71">[66]Hoja1!#REF!</definedName>
    <definedName name="DATA72">[66]Hoja1!#REF!</definedName>
    <definedName name="DATA73">[66]Hoja1!#REF!</definedName>
    <definedName name="DATA74">[66]Hoja1!#REF!</definedName>
    <definedName name="DATA75">[66]Hoja1!#REF!</definedName>
    <definedName name="DATA76">[66]Hoja1!#REF!</definedName>
    <definedName name="DATA77">[66]Hoja1!#REF!</definedName>
    <definedName name="DATA78">[66]Hoja1!#REF!</definedName>
    <definedName name="DATA79">[66]Hoja1!#REF!</definedName>
    <definedName name="DATA8">[65]CONSOLIDADO!#REF!</definedName>
    <definedName name="DATA80">[66]Hoja1!#REF!</definedName>
    <definedName name="DATA81">[66]Hoja1!#REF!</definedName>
    <definedName name="DATA82">[66]Hoja1!#REF!</definedName>
    <definedName name="DATA83">[66]Hoja1!#REF!</definedName>
    <definedName name="DATA84">[66]Hoja1!#REF!</definedName>
    <definedName name="DATA85">[66]Hoja1!#REF!</definedName>
    <definedName name="DATA86">[66]Hoja1!#REF!</definedName>
    <definedName name="DATA87">[66]Hoja1!#REF!</definedName>
    <definedName name="DATA88">[66]Hoja1!#REF!</definedName>
    <definedName name="DATA89">[66]Hoja1!#REF!</definedName>
    <definedName name="DATA9">[65]CONSOLIDADO!#REF!</definedName>
    <definedName name="DATA90">[66]Hoja1!#REF!</definedName>
    <definedName name="DATA91">[66]Hoja1!#REF!</definedName>
    <definedName name="DATA92">[66]Hoja1!#REF!</definedName>
    <definedName name="DATA93">[66]Hoja1!#REF!</definedName>
    <definedName name="DATA94">[66]Hoja1!#REF!</definedName>
    <definedName name="DataPlazos">[67]Drivers!$O$4:$AT$238</definedName>
    <definedName name="date" localSheetId="0">#REF!</definedName>
    <definedName name="date">#REF!</definedName>
    <definedName name="DB" localSheetId="0">#REF!</definedName>
    <definedName name="DB">#REF!</definedName>
    <definedName name="DC" localSheetId="0">#REF!</definedName>
    <definedName name="DC">#REF!</definedName>
    <definedName name="DD">#REF!</definedName>
    <definedName name="ddd">[68]MOBILIARIO!#REF!</definedName>
    <definedName name="ddddd" localSheetId="0">'[29]ARG-URU'!#REF!</definedName>
    <definedName name="ddddd">'[29]ARG-URU'!#REF!</definedName>
    <definedName name="ddlfldf" localSheetId="0">'[29]ARG-URU'!#REF!</definedName>
    <definedName name="ddlfldf">'[29]ARG-URU'!#REF!</definedName>
    <definedName name="DE" localSheetId="0">#REF!</definedName>
    <definedName name="DE">#REF!</definedName>
    <definedName name="debt_acq" localSheetId="0">#REF!</definedName>
    <definedName name="debt_acq">#REF!</definedName>
    <definedName name="debt_adj" localSheetId="0">#REF!</definedName>
    <definedName name="debt_adj">#REF!</definedName>
    <definedName name="debt_issue">#REF!</definedName>
    <definedName name="debt_new">#REF!</definedName>
    <definedName name="debt_targ">#REF!</definedName>
    <definedName name="Ded_Esp">#REF!</definedName>
    <definedName name="Ded_Esp1">#REF!</definedName>
    <definedName name="DEDE">#REF!</definedName>
    <definedName name="Deducciones">[41]T!$G$2:$G$10</definedName>
    <definedName name="Deducciones1" localSheetId="0">#REF!</definedName>
    <definedName name="Deducciones1">#REF!</definedName>
    <definedName name="Deducciones2" localSheetId="0">#REF!</definedName>
    <definedName name="Deducciones2">#REF!</definedName>
    <definedName name="DESCRIPCION" localSheetId="0">[3]BASE!#REF!</definedName>
    <definedName name="DESCRIPCION">[3]BASE!#REF!</definedName>
    <definedName name="Descuentos" localSheetId="0">'[69]VENTAS-MARG-RDO PEN'!#REF!</definedName>
    <definedName name="Descuentos">'[69]VENTAS-MARG-RDO PEN'!#REF!</definedName>
    <definedName name="det" localSheetId="0">#REF!</definedName>
    <definedName name="det">#REF!</definedName>
    <definedName name="detailinbolivares" localSheetId="0">#REF!</definedName>
    <definedName name="detailinbolivares">#REF!</definedName>
    <definedName name="Detailindollars" localSheetId="0">#REF!</definedName>
    <definedName name="Detailindollars">#REF!</definedName>
    <definedName name="DETALLE">#REF!</definedName>
    <definedName name="DF">#REF!</definedName>
    <definedName name="DG">#REF!</definedName>
    <definedName name="DH">#REF!</definedName>
    <definedName name="días_cobro">[30]políticas!$C$2</definedName>
    <definedName name="dias_pago">[30]políticas!$C$8</definedName>
    <definedName name="DIC">'[70]Informe global'!$A$6:$AA$107</definedName>
    <definedName name="DIF" localSheetId="0">#REF!</definedName>
    <definedName name="DIF">#REF!</definedName>
    <definedName name="DISC" localSheetId="0">[22]CIVIL!#REF!</definedName>
    <definedName name="DISC">[22]CIVIL!#REF!</definedName>
    <definedName name="disclaimer">[50]Portada!$B$18</definedName>
    <definedName name="Dist6040">[33]Distribuciones!$C$1</definedName>
    <definedName name="DistMarca" localSheetId="0">#REF!</definedName>
    <definedName name="DistMarca">#REF!</definedName>
    <definedName name="DistMarcas">'[33]P&amp;L'!#REF!</definedName>
    <definedName name="DistNC10">[33]Distribuciones!$AB$31</definedName>
    <definedName name="DistOem" localSheetId="0">#REF!</definedName>
    <definedName name="DistOem">#REF!</definedName>
    <definedName name="Distr" localSheetId="0">#REF!</definedName>
    <definedName name="Distr">#REF!</definedName>
    <definedName name="Distribucion">'[33]Datos P&amp;L'!$F$17</definedName>
    <definedName name="DistVInst" localSheetId="0">#REF!</definedName>
    <definedName name="DistVInst">#REF!</definedName>
    <definedName name="Divisor" localSheetId="0">#REF!</definedName>
    <definedName name="Divisor">#REF!</definedName>
    <definedName name="DivisorHsExtras">[71]Datos!$J$55</definedName>
    <definedName name="DLabor">[38]Drivers!#REF!</definedName>
    <definedName name="Dólar">[72]Res!$L$3</definedName>
    <definedName name="dolares">[17]Total!$B$51:$AI$98</definedName>
    <definedName name="dos">[36]MOBILIARIO!#REF!</definedName>
    <definedName name="Dotación_total">[40]Hoja1!$N$15</definedName>
    <definedName name="DP_1" localSheetId="0">#REF!</definedName>
    <definedName name="DP_1">#REF!</definedName>
    <definedName name="DP_2" localSheetId="0">#REF!</definedName>
    <definedName name="DP_2">#REF!</definedName>
    <definedName name="DP_3" localSheetId="0">#REF!</definedName>
    <definedName name="DP_3">#REF!</definedName>
    <definedName name="DP_4">#REF!</definedName>
    <definedName name="DP_5">#REF!</definedName>
    <definedName name="DPack">#REF!</definedName>
    <definedName name="DRE2FC2003REV" localSheetId="0" hidden="1">Main.SAPF4Help()</definedName>
    <definedName name="DRE2FC2003REV" hidden="1">Main.SAPF4Help()</definedName>
    <definedName name="dsafrewa" localSheetId="0">'[73]Balance Consolidado'!#REF!</definedName>
    <definedName name="dsafrewa">'[73]Balance Consolidado'!#REF!</definedName>
    <definedName name="duracion_contrato">[74]Venta!$N$16</definedName>
    <definedName name="e">'[2]Previsión mensual'!$AN$1:$AN$65536</definedName>
    <definedName name="ebdiat_acq">#REF!</definedName>
    <definedName name="ebdiat_targ">#REF!</definedName>
    <definedName name="ebdiat_total">#REF!</definedName>
    <definedName name="EBIT">#REF!</definedName>
    <definedName name="ebit_acq">#REF!</definedName>
    <definedName name="EBIT_Goal">#REF!</definedName>
    <definedName name="ebit_targ">#REF!</definedName>
    <definedName name="ebit_total">#REF!</definedName>
    <definedName name="efgdasfdas">#REF!</definedName>
    <definedName name="End">".-"</definedName>
    <definedName name="EndeudExt">'[53]Previsión mensual'!$AN$1:$AN$65536</definedName>
    <definedName name="EndeudInt">'[53]Previsión mensual'!$AM$1:$AM$65536</definedName>
    <definedName name="ENDOMED" localSheetId="0">#REF!</definedName>
    <definedName name="ENDOMED">#REF!</definedName>
    <definedName name="eps_new1" localSheetId="0">#REF!</definedName>
    <definedName name="eps_new1">#REF!</definedName>
    <definedName name="eps_new2" localSheetId="0">#REF!</definedName>
    <definedName name="eps_new2">#REF!</definedName>
    <definedName name="eps_new3">#REF!</definedName>
    <definedName name="eps_yr1_acq">#REF!</definedName>
    <definedName name="eps_yr1_targ">#REF!</definedName>
    <definedName name="eps_yr2_acq">#REF!</definedName>
    <definedName name="eps_yr2_targ">#REF!</definedName>
    <definedName name="eps_yr3_acq">#REF!</definedName>
    <definedName name="eps_yr3_targ">#REF!</definedName>
    <definedName name="EQ_Carreton_12m_mes">[35]EQ!$W$70</definedName>
    <definedName name="EQ_Cisterna_a_tiro_mes">[35]EQ!$W$74</definedName>
    <definedName name="EQ_Devanador_para_soldadora_mes">[35]EQ!$W$68</definedName>
    <definedName name="EQ_Equipo_Oxicorte_completo_con_cilindros">[74]EQ!$Z$54</definedName>
    <definedName name="EQ_F_917_c_hidro_de_10tnm">[74]EQ!$Z$12</definedName>
    <definedName name="EQ_Generador_de_65kva">[74]EQ!$Z$56</definedName>
    <definedName name="EQ_Hidrogrua_de_10tmm_mes">[35]EQ!$W$76</definedName>
    <definedName name="EQ_Hidrogrua_de_15tmm_mes">[35]EQ!$W$77</definedName>
    <definedName name="EQ_M._Sprinter_19_1">[74]EQ!$Z$9</definedName>
    <definedName name="EQ_Midwestern_para_420_mes">[35]EQ!$W$81</definedName>
    <definedName name="EQ_Motocompresor_10_21m3_min_mes">[35]EQ!$W$63</definedName>
    <definedName name="EQ_Motosoldadora_Vantage_500A">[74]EQ!$Z$61</definedName>
    <definedName name="EQ_Motosoldadora_Vantage_500A_mes">[74]EQ!$W$61</definedName>
    <definedName name="EQ_Semirremolque_12m_mes">[35]EQ!$W$69</definedName>
    <definedName name="EQ_Volcador_trasero_mes">[35]EQ!$W$73</definedName>
    <definedName name="Eqp_Bs" localSheetId="0">#REF!</definedName>
    <definedName name="Eqp_Bs">#REF!</definedName>
    <definedName name="EQUIPOS">[75]EQUIPOS!$A$9:$D$168</definedName>
    <definedName name="EQUITY" localSheetId="0">#REF!</definedName>
    <definedName name="EQUITY">#REF!</definedName>
    <definedName name="equity_acq" localSheetId="0">#REF!</definedName>
    <definedName name="equity_acq">#REF!</definedName>
    <definedName name="equity_targ" localSheetId="0">#REF!</definedName>
    <definedName name="equity_targ">#REF!</definedName>
    <definedName name="equity_total">#REF!</definedName>
    <definedName name="eraera">#REF!</definedName>
    <definedName name="erter">#REF!</definedName>
    <definedName name="Escala">#REF!</definedName>
    <definedName name="Escala2">#REF!</definedName>
    <definedName name="Est">[44]GE!$I$5:$I$36</definedName>
    <definedName name="Estado_de_Resultados" localSheetId="0">#REF!</definedName>
    <definedName name="Estado_de_Resultados">#REF!</definedName>
    <definedName name="Estado_de_Situación_Patrimonial" localSheetId="0">#REF!</definedName>
    <definedName name="Estado_de_Situación_Patrimonial">#REF!</definedName>
    <definedName name="estatistico" localSheetId="0">#REF!</definedName>
    <definedName name="estatistico">#REF!</definedName>
    <definedName name="eSTRUCTURA" localSheetId="0">'[76]VENTAS-MARG-RDO PEN'!#REF!</definedName>
    <definedName name="eSTRUCTURA">'[76]VENTAS-MARG-RDO PEN'!#REF!</definedName>
    <definedName name="EV__DECIMALSYMBOL__" hidden="1">","</definedName>
    <definedName name="EV__EVCOM_OPTIONS__" hidden="1">8</definedName>
    <definedName name="EV__EXPOPTIONS__" hidden="1">1</definedName>
    <definedName name="EV__LASTREFTIME__" hidden="1">"(GMT-03:00)20/05/2011 10:37:09 a.m."</definedName>
    <definedName name="EV__LOCKEDCVW__CONSOLIDACION" hidden="1">"TIPO_CEBE,SKLA,F_CLO,T_DTSRC,TSI,LC,P_TODOS,AR10,2011.APR,ACTUAL,YTD,,"</definedName>
    <definedName name="EV__LOCKEDCVW__PLANIFICACION" hidden="1">"DUMMY,SKLA,T_DTSRC,TSI,LC,P_TODOS,PE10,2011.TOTAL,2011FORECAST_F1_INI,PERIODIC,"</definedName>
    <definedName name="EV__LOCKEDCVW__PLANNING" hidden="1">",,,,,,,,"</definedName>
    <definedName name="EV__LOCKEDCVW__RATE" hidden="1">",,,,,,"</definedName>
    <definedName name="EV__LOCKEDCVW__TASA" hidden="1">"ARS,AVG,GLOBAL,2007.TOTAL,2010BUDGET_FINAL,PERIODIC,"</definedName>
    <definedName name="EV__LOCKSTATUS__" hidden="1">4</definedName>
    <definedName name="EV__MAXEXPCOLS__" hidden="1">100</definedName>
    <definedName name="EV__MAXEXPROWS__" hidden="1">1000</definedName>
    <definedName name="EV__MEMORYCVW__" hidden="1">0</definedName>
    <definedName name="EV__WBEVMODE__" hidden="1">0</definedName>
    <definedName name="EV__WBREFOPTIONS__" hidden="1">68</definedName>
    <definedName name="EV__WBVERSION__" hidden="1">0</definedName>
    <definedName name="EV__WSINFO__" hidden="1">2010</definedName>
    <definedName name="Ex_Rate_2010_1º">[77]Drivers!$F$63</definedName>
    <definedName name="Ex_Rate_2010_2º">[77]Drivers!$F$64</definedName>
    <definedName name="Ex_Rate_2010_3º">[77]Drivers!$F$65</definedName>
    <definedName name="Ex_Rate_2010_4º">[78]Drivers!$F$66</definedName>
    <definedName name="Excel_BuiltIn__FilterDatabase_5">[79]TSTD!$A$4:$AF$149</definedName>
    <definedName name="Excel_BuiltIn__FilterDatabase_5_1">[79]TSTD!$A$4:$AG$158</definedName>
    <definedName name="Excel_BuiltIn_Print_Area_9">[80]FP!#REF!</definedName>
    <definedName name="exch">'[81]Exch Rates'!$C$3:$D$12</definedName>
    <definedName name="exchange" localSheetId="0">#REF!</definedName>
    <definedName name="exchange">#REF!</definedName>
    <definedName name="Exchange_rate_Julio" localSheetId="0">'[82]1'!#REF!</definedName>
    <definedName name="Exchange_rate_Julio">'[82]1'!#REF!</definedName>
    <definedName name="ExRate">[38]Drivers!$C$3</definedName>
    <definedName name="ExrateFlete">[38]Drivers!$C$4</definedName>
    <definedName name="extra" localSheetId="0" hidden="1">#REF!</definedName>
    <definedName name="extra" hidden="1">#REF!</definedName>
    <definedName name="F_Invoicing" localSheetId="0">#REF!</definedName>
    <definedName name="F_Invoicing">#REF!</definedName>
    <definedName name="F_Overrun" localSheetId="0">#REF!</definedName>
    <definedName name="F_Overrun">#REF!</definedName>
    <definedName name="Fact">'[53]Previsión mensual'!$AK$1:$AK$65536</definedName>
    <definedName name="factor" localSheetId="0">#REF!</definedName>
    <definedName name="factor">#REF!</definedName>
    <definedName name="Factor_1" localSheetId="0">#REF!</definedName>
    <definedName name="Factor_1">#REF!</definedName>
    <definedName name="Factor_2" localSheetId="0">#REF!</definedName>
    <definedName name="Factor_2">#REF!</definedName>
    <definedName name="Factor_3">#REF!</definedName>
    <definedName name="Factor_4">#REF!</definedName>
    <definedName name="Factor_5">#REF!</definedName>
    <definedName name="FACTOR97">#REF!</definedName>
    <definedName name="factorakg">101.9716</definedName>
    <definedName name="fasdfas">#REF!</definedName>
    <definedName name="FASE" localSheetId="0">[22]CIVIL!#REF!</definedName>
    <definedName name="FASE">[22]CIVIL!#REF!</definedName>
    <definedName name="Fase_calc." localSheetId="0">#REF!</definedName>
    <definedName name="Fase_calc.">#REF!</definedName>
    <definedName name="Fase_Final" localSheetId="0">#REF!</definedName>
    <definedName name="Fase_Final">#REF!</definedName>
    <definedName name="Fase_Inicio" localSheetId="0">#REF!</definedName>
    <definedName name="Fase_Inicio">#REF!</definedName>
    <definedName name="Fase_última">#REF!</definedName>
    <definedName name="FATURAMENTO">#REF!</definedName>
    <definedName name="FCost">'[38]ESTRUCTURAS DE COSTOS CKD'!$AT$7:$AT$7</definedName>
    <definedName name="fdgsf" localSheetId="0">#REF!</definedName>
    <definedName name="fdgsf">#REF!</definedName>
    <definedName name="fe" localSheetId="0">[83]MOBILIARIO!#REF!</definedName>
    <definedName name="fe">[83]MOBILIARIO!#REF!</definedName>
    <definedName name="FEC_ADQ" localSheetId="0">[84]MOBILIARIO!#REF!</definedName>
    <definedName name="FEC_ADQ">[84]MOBILIARIO!#REF!</definedName>
    <definedName name="FechaCierre" localSheetId="0">#REF!</definedName>
    <definedName name="FechaCierre">#REF!</definedName>
    <definedName name="Fee_Adm" localSheetId="0">#REF!</definedName>
    <definedName name="Fee_Adm">#REF!</definedName>
    <definedName name="Feriados" localSheetId="0">#REF!</definedName>
    <definedName name="Feriados">#REF!</definedName>
    <definedName name="festivos">#REF!</definedName>
    <definedName name="Fev" localSheetId="0" hidden="1">Main.SAPF4Help()</definedName>
    <definedName name="Fev" hidden="1">Main.SAPF4Help()</definedName>
    <definedName name="FExp" localSheetId="0">[38]Drivers!#REF!</definedName>
    <definedName name="FExp">[38]Drivers!#REF!</definedName>
    <definedName name="ff">'[85] 6 - Inf Económico'!$M$1</definedName>
    <definedName name="FijosAdm">'[33]Datos P&amp;L'!$I$17</definedName>
    <definedName name="FinacMarca" localSheetId="0">#REF!</definedName>
    <definedName name="FinacMarca">#REF!</definedName>
    <definedName name="FinacMArcas">'[33]P&amp;L'!#REF!</definedName>
    <definedName name="FinacOem" localSheetId="0">#REF!</definedName>
    <definedName name="FinacOem">#REF!</definedName>
    <definedName name="FinacVInst" localSheetId="0">#REF!</definedName>
    <definedName name="FinacVInst">#REF!</definedName>
    <definedName name="FlechaArriba" localSheetId="0">[86]mo!#REF!</definedName>
    <definedName name="FlechaArriba">[86]mo!#REF!</definedName>
    <definedName name="FLETES_MATERIALES">[34]Fle!$H$42</definedName>
    <definedName name="FLETES_OBRADOR_EQUIPOS">[34]Fle!$H$21</definedName>
    <definedName name="FLL" localSheetId="0">#REF!</definedName>
    <definedName name="FLL">#REF!</definedName>
    <definedName name="flujo" localSheetId="0">#REF!</definedName>
    <definedName name="flujo">#REF!</definedName>
    <definedName name="flujo_de_caja" localSheetId="0">#REF!</definedName>
    <definedName name="flujo_de_caja">#REF!</definedName>
    <definedName name="FLUJO_DE_FONDOS_REAL" localSheetId="0">'[29]ARG-URU'!#REF!</definedName>
    <definedName name="FLUJO_DE_FONDOS_REAL">'[29]ARG-URU'!#REF!</definedName>
    <definedName name="FobCRT" localSheetId="0">'[38]Material Master'!#REF!</definedName>
    <definedName name="FobCRT">'[38]Material Master'!#REF!</definedName>
    <definedName name="Förändringar" localSheetId="0">#REF!</definedName>
    <definedName name="Förändringar">#REF!</definedName>
    <definedName name="Form" localSheetId="0">#REF!</definedName>
    <definedName name="Form">#REF!</definedName>
    <definedName name="Format" localSheetId="0">'[87]Base General'!#REF!</definedName>
    <definedName name="Format">'[87]Base General'!#REF!</definedName>
    <definedName name="FPS" localSheetId="0">#REF!</definedName>
    <definedName name="FPS">#REF!</definedName>
    <definedName name="fsaas" localSheetId="0">'[1]ANE VII'!#REF!</definedName>
    <definedName name="fsaas">'[1]ANE VII'!#REF!</definedName>
    <definedName name="fsaew1qe" localSheetId="0">#REF!</definedName>
    <definedName name="fsaew1qe">#REF!</definedName>
    <definedName name="fso" localSheetId="0">#REF!</definedName>
    <definedName name="fso">#REF!</definedName>
    <definedName name="FSO.1" localSheetId="0">#REF!</definedName>
    <definedName name="FSO.1">#REF!</definedName>
    <definedName name="fv_acq">#REF!</definedName>
    <definedName name="fv_targ">#REF!</definedName>
    <definedName name="fvcash_acq">#REF!</definedName>
    <definedName name="fvcash_targ">#REF!</definedName>
    <definedName name="FVentaMarca">#REF!</definedName>
    <definedName name="FVentaMarcas">'[33]P&amp;L'!#REF!</definedName>
    <definedName name="FVentaOEM" localSheetId="0">#REF!</definedName>
    <definedName name="FVentaOEM">#REF!</definedName>
    <definedName name="FVentaVInst" localSheetId="0">#REF!</definedName>
    <definedName name="FVentaVInst">#REF!</definedName>
    <definedName name="G_Generator_DB">[18]!G_Generator_DB</definedName>
    <definedName name="Gan_no_Imp" localSheetId="0">#REF!</definedName>
    <definedName name="Gan_no_Imp">#REF!</definedName>
    <definedName name="Gan_no_imp1" localSheetId="0">#REF!</definedName>
    <definedName name="Gan_no_imp1">#REF!</definedName>
    <definedName name="GastosAdministracion" localSheetId="0">#REF!</definedName>
    <definedName name="GastosAdministracion">#REF!</definedName>
    <definedName name="GastosDirecMarca">#REF!</definedName>
    <definedName name="GastosDirecVInst">#REF!</definedName>
    <definedName name="GastosPrepagados">#REF!</definedName>
    <definedName name="gato">'[1]ANE VII'!#REF!</definedName>
    <definedName name="Gcia">'[88]GASTOS F.S.O'!$L$5</definedName>
    <definedName name="GENEVA" localSheetId="0">#REF!</definedName>
    <definedName name="GENEVA">#REF!</definedName>
    <definedName name="Gerencia" localSheetId="0">#REF!</definedName>
    <definedName name="Gerencia">#REF!</definedName>
    <definedName name="gfdgfd" localSheetId="0">#REF!</definedName>
    <definedName name="gfdgfd">#REF!</definedName>
    <definedName name="gfdgfsdfg">#REF!</definedName>
    <definedName name="gfsaewe">[36]MOBILIARIO!#REF!</definedName>
    <definedName name="gfwre" localSheetId="0">#REF!</definedName>
    <definedName name="gfwre">#REF!</definedName>
    <definedName name="GGF" localSheetId="0">#REF!</definedName>
    <definedName name="GGF">#REF!</definedName>
    <definedName name="GGFESyst">'[56]Fixed Cost'!$F$83</definedName>
    <definedName name="GGFNbx">'[56]Fixed Cost'!$E$83</definedName>
    <definedName name="GGFNewSan">'[56]Fixed Cost'!$D$83</definedName>
    <definedName name="GITax" localSheetId="0">#REF!</definedName>
    <definedName name="GITax">#REF!</definedName>
    <definedName name="goc" localSheetId="0">#REF!</definedName>
    <definedName name="goc">#REF!</definedName>
    <definedName name="goc.1" localSheetId="0">#REF!</definedName>
    <definedName name="goc.1">#REF!</definedName>
    <definedName name="GOC__COSTOS_DE_ESTRUCTURA">#REF!</definedName>
    <definedName name="gpi">#REF!</definedName>
    <definedName name="GPI.1">#REF!</definedName>
    <definedName name="_xlnm.Recorder">#REF!</definedName>
    <definedName name="Gral">#REF!</definedName>
    <definedName name="grewreg">#REF!</definedName>
    <definedName name="gssdgf">#REF!</definedName>
    <definedName name="GT">#REF!</definedName>
    <definedName name="gte">#REF!</definedName>
    <definedName name="GTE.1">#REF!</definedName>
    <definedName name="gtgfasd">[68]MOBILIARIO!#REF!</definedName>
    <definedName name="gw_adj_1" localSheetId="0">#REF!</definedName>
    <definedName name="gw_adj_1">#REF!</definedName>
    <definedName name="gw_adj_2" localSheetId="0">#REF!</definedName>
    <definedName name="gw_adj_2">#REF!</definedName>
    <definedName name="gw_adj_3" localSheetId="0">#REF!</definedName>
    <definedName name="gw_adj_3">#REF!</definedName>
    <definedName name="gw_new">#REF!</definedName>
    <definedName name="gw_targ">#REF!</definedName>
    <definedName name="gw_target">#REF!</definedName>
    <definedName name="gw_years">#REF!</definedName>
    <definedName name="gwtog">#REF!</definedName>
    <definedName name="h_1297">#REF!</definedName>
    <definedName name="HH_Hormigon">SUM([72]Mod!$M$20:$M$25)</definedName>
    <definedName name="HH_MontajePrefCivil">SUM([72]Mod!$M$26:$M$27)</definedName>
    <definedName name="HH_TK">[72]Mod!$M$120</definedName>
    <definedName name="Hijo1" localSheetId="0">#REF!</definedName>
    <definedName name="Hijo1">#REF!</definedName>
    <definedName name="Hijos" localSheetId="0">#REF!</definedName>
    <definedName name="Hijos">#REF!</definedName>
    <definedName name="Horas_Mes" localSheetId="0">#REF!</definedName>
    <definedName name="Horas_Mes">#REF!</definedName>
    <definedName name="HorasNormales">'[34]UOCRA 545_08'!$AY$32</definedName>
    <definedName name="HoraViaje">[35]IndiceOLD!$K$28</definedName>
    <definedName name="HOY">'[89]NÓMINA DIARIA'!$L$1</definedName>
    <definedName name="HS_10_98.xls" localSheetId="0">#REF!</definedName>
    <definedName name="HS_10_98.xls">#REF!</definedName>
    <definedName name="Hs_Ago" localSheetId="0">#REF!</definedName>
    <definedName name="Hs_Ago">#REF!</definedName>
    <definedName name="HS_Apr" localSheetId="0">#REF!</definedName>
    <definedName name="HS_Apr">#REF!</definedName>
    <definedName name="Hs_Dic">#REF!</definedName>
    <definedName name="HS_Feb">#REF!</definedName>
    <definedName name="HS_Jan">#REF!</definedName>
    <definedName name="Hs_Jul">#REF!</definedName>
    <definedName name="Hs_Jun">#REF!</definedName>
    <definedName name="HS_Mar">#REF!</definedName>
    <definedName name="Hs_May">#REF!</definedName>
    <definedName name="Hs_Nov">#REF!</definedName>
    <definedName name="Hs_Oct">#REF!</definedName>
    <definedName name="Hs_Sep">#REF!</definedName>
    <definedName name="HsExtras100">'[34]UOCRA 545_08'!$AY$34</definedName>
    <definedName name="HsExtras50">'[34]UOCRA 545_08'!$AY$33</definedName>
    <definedName name="HsViaje">'[34]UOCRA 545_08'!$AY$37</definedName>
    <definedName name="HTML_CodePage" hidden="1">1252</definedName>
    <definedName name="HTML_Control" localSheetId="0" hidden="1">{"'Sheet1'!$A$1:$O$40"}</definedName>
    <definedName name="HTML_Control" hidden="1">{"'Sheet1'!$A$1:$O$40"}</definedName>
    <definedName name="HTML_Description" hidden="1">""</definedName>
    <definedName name="HTML_Email" hidden="1">""</definedName>
    <definedName name="HTML_Header" hidden="1">"Sheet1"</definedName>
    <definedName name="HTML_LastUpdate" hidden="1">"2/5/99"</definedName>
    <definedName name="HTML_LineAfter" hidden="1">TRUE</definedName>
    <definedName name="HTML_LineBefore" hidden="1">TRUE</definedName>
    <definedName name="HTML_Name" hidden="1">"Aswath Damodaran"</definedName>
    <definedName name="HTML_OBDlg2" hidden="1">TRUE</definedName>
    <definedName name="HTML_OBDlg4" hidden="1">TRUE</definedName>
    <definedName name="HTML_OS" hidden="1">1</definedName>
    <definedName name="HTML_PathFileMac" hidden="1">"Macintosh HD:HomePageStuff:pc:datasets:implprem.html"</definedName>
    <definedName name="HTML_Title" hidden="1">"S&amp;P Implied Equity Premiums"</definedName>
    <definedName name="HTML1_1" hidden="1">"[RiskPremiumUS]Sheet1!$A$1:$M$38"</definedName>
    <definedName name="HTML1_10" hidden="1">""</definedName>
    <definedName name="HTML1_11" hidden="1">1</definedName>
    <definedName name="HTML1_12" hidden="1">"Zip 100:New_Home_Page:datafile:implpr.html"</definedName>
    <definedName name="HTML1_2" hidden="1">1</definedName>
    <definedName name="HTML1_3" hidden="1">"RiskPremiumUS"</definedName>
    <definedName name="HTML1_4" hidden="1">"Implied Risk Premiums for US"</definedName>
    <definedName name="HTML1_5" hidden="1">""</definedName>
    <definedName name="HTML1_6" hidden="1">-4146</definedName>
    <definedName name="HTML1_7" hidden="1">-4146</definedName>
    <definedName name="HTML1_8" hidden="1">"3/19/97"</definedName>
    <definedName name="HTML1_9" hidden="1">"Aswath Damodaran"</definedName>
    <definedName name="HTML2_1" hidden="1">"[histret.xls]Sheet1!$A$1:$G$85"</definedName>
    <definedName name="HTML2_10" hidden="1">""</definedName>
    <definedName name="HTML2_11" hidden="1">1</definedName>
    <definedName name="HTML2_12" hidden="1">"Macintosh HD:New_Home_Page:datafile:histret.html"</definedName>
    <definedName name="HTML2_2" hidden="1">1</definedName>
    <definedName name="HTML2_3" hidden="1">"Historical Returns"</definedName>
    <definedName name="HTML2_4" hidden="1">"Historical Returns on Stocks, Bonds and Bills"</definedName>
    <definedName name="HTML2_5" hidden="1">""</definedName>
    <definedName name="HTML2_6" hidden="1">1</definedName>
    <definedName name="HTML2_7" hidden="1">1</definedName>
    <definedName name="HTML2_8" hidden="1">"2/3/98"</definedName>
    <definedName name="HTML2_9" hidden="1">"Aswath Damodaran"</definedName>
    <definedName name="HTMLCount" hidden="1">1</definedName>
    <definedName name="I">#N/A</definedName>
    <definedName name="I_Adjustment_Factor">#REF!</definedName>
    <definedName name="I_After_Adjustment">#REF!</definedName>
    <definedName name="I_Before_Adjustment">#REF!</definedName>
    <definedName name="I_Countries">[18]!I_Countries</definedName>
    <definedName name="I_Installation_DB">[18]!I_Installation_DB</definedName>
    <definedName name="I_Temporal" localSheetId="0">#REF!</definedName>
    <definedName name="I_Temporal">#REF!</definedName>
    <definedName name="I_Undo" localSheetId="0">#REF!</definedName>
    <definedName name="I_Undo">#REF!</definedName>
    <definedName name="IB_UB_1_other" localSheetId="0">#REF!</definedName>
    <definedName name="IB_UB_1_other">#REF!</definedName>
    <definedName name="IB_UB_2_other">#REF!</definedName>
    <definedName name="IDFlecha">[86]mo!#REF!</definedName>
    <definedName name="IDPlazo">[67]Drivers!$O$3:$AT$3</definedName>
    <definedName name="if" localSheetId="0">#REF!</definedName>
    <definedName name="if">#REF!</definedName>
    <definedName name="II" localSheetId="0">'[10]Bienes de Uso'!#REF!</definedName>
    <definedName name="II">'[10]Bienes de Uso'!#REF!</definedName>
    <definedName name="IIBB">[90]Info!$G$3:$H$38</definedName>
    <definedName name="IIBB_Ago" localSheetId="0">#REF!</definedName>
    <definedName name="IIBB_Ago">#REF!</definedName>
    <definedName name="IIBB_Apr" localSheetId="0">#REF!</definedName>
    <definedName name="IIBB_Apr">#REF!</definedName>
    <definedName name="IIBB_Dic" localSheetId="0">#REF!</definedName>
    <definedName name="IIBB_Dic">#REF!</definedName>
    <definedName name="IIBB_Jul">#REF!</definedName>
    <definedName name="IIBB_Jun">#REF!</definedName>
    <definedName name="IIBB_May">#REF!</definedName>
    <definedName name="IIBB_Nov">#REF!</definedName>
    <definedName name="IIBB_Oct">#REF!</definedName>
    <definedName name="IIBB_Sep">#REF!</definedName>
    <definedName name="IIBBCKD">#REF!</definedName>
    <definedName name="IImpl">[91]Info!$J$3:$M$38</definedName>
    <definedName name="ILabor">[38]Drivers!#REF!</definedName>
    <definedName name="ImpCheque">[38]Drivers!$C$26</definedName>
    <definedName name="ImpDebCred" localSheetId="0">#REF!</definedName>
    <definedName name="ImpDebCred">#REF!</definedName>
    <definedName name="ImpDebito" localSheetId="0">#REF!</definedName>
    <definedName name="ImpDebito">#REF!</definedName>
    <definedName name="ImpGanancias" localSheetId="0">#REF!</definedName>
    <definedName name="ImpGanancias">#REF!</definedName>
    <definedName name="ImpGananciasES">#REF!</definedName>
    <definedName name="ImpGananciasNS">#REF!</definedName>
    <definedName name="ImpGananciasNX">#REF!</definedName>
    <definedName name="ImpInterno">[38]Drivers!$C$5</definedName>
    <definedName name="ImpInternoPagar" localSheetId="0">#REF!</definedName>
    <definedName name="ImpInternoPagar">#REF!</definedName>
    <definedName name="importada" localSheetId="0">'[17]Procura Nacional'!#REF!</definedName>
    <definedName name="importada">'[17]Procura Nacional'!#REF!</definedName>
    <definedName name="IncobMarca" localSheetId="0">#REF!</definedName>
    <definedName name="IncobMarca">#REF!</definedName>
    <definedName name="IncobMarcas" localSheetId="0">'[33]P&amp;L'!#REF!</definedName>
    <definedName name="IncobMarcas">'[33]P&amp;L'!#REF!</definedName>
    <definedName name="IncobOEM" localSheetId="0">'[33]P&amp;L'!#REF!</definedName>
    <definedName name="IncobOEM">'[33]P&amp;L'!#REF!</definedName>
    <definedName name="Incobrables">'[33]Datos P&amp;L'!$J$17</definedName>
    <definedName name="IncobVInst" localSheetId="0">#REF!</definedName>
    <definedName name="IncobVInst">#REF!</definedName>
    <definedName name="Indíce" localSheetId="0">#REF!</definedName>
    <definedName name="Indíce">#REF!</definedName>
    <definedName name="Indices" localSheetId="0">#REF!</definedName>
    <definedName name="Indices">#REF!</definedName>
    <definedName name="InfoGlob">'[92]Informe global'!$A$6:$AA$90</definedName>
    <definedName name="Init">" "</definedName>
    <definedName name="INLL">#REF!</definedName>
    <definedName name="InsAuto">'[38]Material Master'!#REF!</definedName>
    <definedName name="INST" localSheetId="0">#REF!</definedName>
    <definedName name="INST">#REF!</definedName>
    <definedName name="Insumos_Directo_Indirecto">[93]Validaciones!$B$61:$B$63</definedName>
    <definedName name="int_adj_1" localSheetId="0">#REF!</definedName>
    <definedName name="int_adj_1">#REF!</definedName>
    <definedName name="int_adj_2" localSheetId="0">#REF!</definedName>
    <definedName name="int_adj_2">#REF!</definedName>
    <definedName name="int_adj_3" localSheetId="0">#REF!</definedName>
    <definedName name="int_adj_3">#REF!</definedName>
    <definedName name="Internal">#REF!</definedName>
    <definedName name="Interno">'[38]ESTRUCTURAS DE COSTOS CKD'!$CA$7:$CA$7</definedName>
    <definedName name="InternoCBU" localSheetId="0">#REF!</definedName>
    <definedName name="InternoCBU">#REF!</definedName>
    <definedName name="INTIMP" localSheetId="0">#REF!</definedName>
    <definedName name="INTIMP">#REF!</definedName>
    <definedName name="IntImpDevMarca" localSheetId="0">#REF!</definedName>
    <definedName name="IntImpDevMarca">#REF!</definedName>
    <definedName name="IntImpDevMarcas" localSheetId="0">'[33]P&amp;L'!#REF!</definedName>
    <definedName name="IntImpDevMarcas">'[33]P&amp;L'!#REF!</definedName>
    <definedName name="IntImpDevOem" localSheetId="0">#REF!</definedName>
    <definedName name="IntImpDevOem">#REF!</definedName>
    <definedName name="IntImpDevVInst" localSheetId="0">#REF!</definedName>
    <definedName name="IntImpDevVInst">#REF!</definedName>
    <definedName name="Inv_vta245">[30]políticas!$C$14</definedName>
    <definedName name="INVENTARIO">[94]Conciliacion!$T$818</definedName>
    <definedName name="Inventarios" localSheetId="0">#REF!</definedName>
    <definedName name="Inventarios">#REF!</definedName>
    <definedName name="IPC">[95]IPC!$B$663</definedName>
    <definedName name="ipc00">[96]ipc!$B$620</definedName>
    <definedName name="IPCDIC01">[97]IPC!$B$632</definedName>
    <definedName name="IPCDIC1999" localSheetId="0">#REF!</definedName>
    <definedName name="IPCDIC1999">#REF!</definedName>
    <definedName name="ipcdic2003">[98]ipc!$B$649</definedName>
    <definedName name="ipcdic2004">[6]ipc!$B$663</definedName>
    <definedName name="IPCDIC98">[99]ipc!#REF!</definedName>
    <definedName name="IPCDIC99">[100]IPC!#REF!</definedName>
    <definedName name="IPCMAR98" localSheetId="0">#REF!</definedName>
    <definedName name="IPCMAR98">#REF!</definedName>
    <definedName name="ipcmarz2000" localSheetId="0">[101]ipc!#REF!</definedName>
    <definedName name="ipcmarz2000">[101]ipc!#REF!</definedName>
    <definedName name="ipcmarz2001" localSheetId="0">[101]ipc!#REF!</definedName>
    <definedName name="ipcmarz2001">[101]ipc!#REF!</definedName>
    <definedName name="ipcmarz2003" localSheetId="0">[101]ipc!#REF!</definedName>
    <definedName name="ipcmarz2003">[101]ipc!#REF!</definedName>
    <definedName name="IPCSEP2000" localSheetId="0">#REF!</definedName>
    <definedName name="IPCSEP2000">#REF!</definedName>
    <definedName name="IPCSEP2001" localSheetId="0">#REF!</definedName>
    <definedName name="IPCSEP2001">#REF!</definedName>
    <definedName name="ISLR" localSheetId="0">#REF!</definedName>
    <definedName name="ISLR">#REF!</definedName>
    <definedName name="ISLR_CAUSADO">[94]Conciliacion!$D$50</definedName>
    <definedName name="IVA">[30]políticas!$C$7</definedName>
    <definedName name="IVACBU" localSheetId="0">#REF!</definedName>
    <definedName name="IVACBU">#REF!</definedName>
    <definedName name="jj" localSheetId="0">#REF!</definedName>
    <definedName name="jj">#REF!</definedName>
    <definedName name="JOHN" localSheetId="0">#REF!</definedName>
    <definedName name="JOHN">#REF!</definedName>
    <definedName name="JUJU">[49]IPC!$A$4:$B$651</definedName>
    <definedName name="JULI93" localSheetId="0">#REF!</definedName>
    <definedName name="JULI93">#REF!</definedName>
    <definedName name="julio" localSheetId="0">'[29]ARG-URU'!#REF!</definedName>
    <definedName name="julio">'[29]ARG-URU'!#REF!</definedName>
    <definedName name="kkk" localSheetId="0" hidden="1">#REF!</definedName>
    <definedName name="kkk" hidden="1">#REF!</definedName>
    <definedName name="KRAHMAI" localSheetId="0">#REF!</definedName>
    <definedName name="KRAHMAI">#REF!</definedName>
    <definedName name="KURSE" localSheetId="0">#REF!</definedName>
    <definedName name="KURSE">#REF!</definedName>
    <definedName name="L_Adjust">[31]Links!$H:$H</definedName>
    <definedName name="L_AJE_Tot">[31]Links!$G:$G</definedName>
    <definedName name="L_CY_Beg">[31]Links!$F:$F</definedName>
    <definedName name="L_CY_End">[31]Links!$J:$J</definedName>
    <definedName name="L_PY_End">[31]Links!$K:$K</definedName>
    <definedName name="L_RJE_Tot">[31]Links!$I:$I</definedName>
    <definedName name="LEG">'[102]Personal SADE'!$A$1:$A$335</definedName>
    <definedName name="lil">[42]TABLAIPC!$B$608</definedName>
    <definedName name="LIMPIASALIDA">[3]BASE!$L$2:$S$2000</definedName>
    <definedName name="LIQUIDACION02" localSheetId="0">#REF!</definedName>
    <definedName name="LIQUIDACION02">#REF!</definedName>
    <definedName name="LIQUIDACION1" localSheetId="0">#REF!</definedName>
    <definedName name="LIQUIDACION1">#REF!</definedName>
    <definedName name="LocalPart">'[38]ESTRUCTURAS DE COSTOS CKD'!$AN$7:$AN$7</definedName>
    <definedName name="LocalPart3" localSheetId="0">#REF!</definedName>
    <definedName name="LocalPart3">#REF!</definedName>
    <definedName name="LocalTax">'[38]ESTRUCTURAS DE COSTOS CKD'!#REF!</definedName>
    <definedName name="LocalTaxCBU" localSheetId="0">#REF!</definedName>
    <definedName name="LocalTaxCBU">#REF!</definedName>
    <definedName name="LocalTaxCKD">[38]Drivers!$C$15</definedName>
    <definedName name="LOLA">[49]IPC!$B$639</definedName>
    <definedName name="lote" localSheetId="0">#REF!</definedName>
    <definedName name="lote">#REF!</definedName>
    <definedName name="LP" localSheetId="0">#REF!</definedName>
    <definedName name="LP">#REF!</definedName>
    <definedName name="macroGasoil" localSheetId="0">#REF!</definedName>
    <definedName name="macroGasoil">#REF!</definedName>
    <definedName name="macroIpim">#REF!</definedName>
    <definedName name="macroMO">#REF!</definedName>
    <definedName name="macroPer">#REF!</definedName>
    <definedName name="MACROS">#REF!</definedName>
    <definedName name="macroUSD">#REF!</definedName>
    <definedName name="MANI" localSheetId="0">[68]MOBILIARIO!#REF!</definedName>
    <definedName name="MANI">[68]MOBILIARIO!#REF!</definedName>
    <definedName name="MANOBRA">[103]MANOBRA!$A$3:$C$62</definedName>
    <definedName name="MAQU" localSheetId="0">#REF!</definedName>
    <definedName name="MAQU">#REF!</definedName>
    <definedName name="Máquinas">[44]Maq!$A$6:$A$31</definedName>
    <definedName name="Maquinista_tiendetubo_mes">[35]CMO!$E$5</definedName>
    <definedName name="MAR" localSheetId="0">#REF!</definedName>
    <definedName name="MAR">#REF!</definedName>
    <definedName name="MARCA" localSheetId="0">#REF!</definedName>
    <definedName name="MARCA">#REF!</definedName>
    <definedName name="MARCAS" localSheetId="0">#REF!</definedName>
    <definedName name="MARCAS">#REF!</definedName>
    <definedName name="MARGENES_REALES" localSheetId="0">'[29]ARG-URU'!#REF!</definedName>
    <definedName name="MARGENES_REALES">'[29]ARG-URU'!#REF!</definedName>
    <definedName name="MARGENES_TOTALES" localSheetId="0">'[29]ARG-URU'!#REF!</definedName>
    <definedName name="MARGENES_TOTALES">'[29]ARG-URU'!#REF!</definedName>
    <definedName name="Markup" localSheetId="0">#REF!</definedName>
    <definedName name="Markup">#REF!</definedName>
    <definedName name="Mat_Bs" localSheetId="0">#REF!</definedName>
    <definedName name="Mat_Bs">#REF!</definedName>
    <definedName name="Materia_Prima" localSheetId="0">#REF!</definedName>
    <definedName name="Materia_Prima">#REF!</definedName>
    <definedName name="materiales" localSheetId="0">'[17]Procura Nacional'!#REF!</definedName>
    <definedName name="materiales">'[17]Procura Nacional'!#REF!</definedName>
    <definedName name="MENU" localSheetId="0">'[1]ANE VII'!#REF!</definedName>
    <definedName name="MENU">'[1]ANE VII'!#REF!</definedName>
    <definedName name="MENU1" localSheetId="0">'[1]ANE VII'!#REF!</definedName>
    <definedName name="MENU1">'[1]ANE VII'!#REF!</definedName>
    <definedName name="MENU2" localSheetId="0">'[1]ANE VII'!#REF!</definedName>
    <definedName name="MENU2">'[1]ANE VII'!#REF!</definedName>
    <definedName name="mes" localSheetId="0">#REF!</definedName>
    <definedName name="mes">#REF!</definedName>
    <definedName name="MesActual">'[104]Resumen Producto'!$AC$1</definedName>
    <definedName name="MesDelCierre">'[53]Previsión mensual'!$A$16:$IV$16</definedName>
    <definedName name="MEWarning" hidden="1">1</definedName>
    <definedName name="mm">'[2]Previsión mensual'!$A$16:$IV$16</definedName>
    <definedName name="MO_Bs">#REF!</definedName>
    <definedName name="MOD">#REF!</definedName>
    <definedName name="Model">'[38]Material Master'!$A$5:$A$5</definedName>
    <definedName name="Model1">'[38]ESTRUCTURAS DE COSTOS CKD'!$A$7:$A$7</definedName>
    <definedName name="Model3" localSheetId="0">#REF!</definedName>
    <definedName name="Model3">#REF!</definedName>
    <definedName name="MOI" localSheetId="0">#REF!</definedName>
    <definedName name="MOI">#REF!</definedName>
    <definedName name="Mold" localSheetId="0">#REF!</definedName>
    <definedName name="Mold">#REF!</definedName>
    <definedName name="Mopre1">#REF!</definedName>
    <definedName name="MRGENBRUTO">#REF!</definedName>
    <definedName name="N">#REF!</definedName>
    <definedName name="Na">#REF!</definedName>
    <definedName name="Nacional">'[17]Procura Nacional'!$B$10:$U$46</definedName>
    <definedName name="NANI">[42]TABLAIPC!$A$9:$B$621</definedName>
    <definedName name="NEPHRON" localSheetId="0">#REF!</definedName>
    <definedName name="NEPHRON">#REF!</definedName>
    <definedName name="NETO">[94]CtaT!$D$35</definedName>
    <definedName name="Neto_Arg" localSheetId="0">#REF!</definedName>
    <definedName name="Neto_Arg">#REF!</definedName>
    <definedName name="Neto_Arg_T" localSheetId="0">#REF!</definedName>
    <definedName name="Neto_Arg_T">#REF!</definedName>
    <definedName name="Netos_país">'[70]Netos  país'!$A$6:$I$107</definedName>
    <definedName name="ni_acq" localSheetId="0">#REF!</definedName>
    <definedName name="ni_acq">#REF!</definedName>
    <definedName name="ni_targ" localSheetId="0">#REF!</definedName>
    <definedName name="ni_targ">#REF!</definedName>
    <definedName name="ni_total" localSheetId="0">#REF!</definedName>
    <definedName name="ni_total">#REF!</definedName>
    <definedName name="NO" localSheetId="0" hidden="1">Main.SAPF4Help()</definedName>
    <definedName name="NO" hidden="1">Main.SAPF4Help()</definedName>
    <definedName name="NOAMORT" localSheetId="0">#REF!</definedName>
    <definedName name="NOAMORT">#REF!</definedName>
    <definedName name="NOMBRE">'[102]Personal SADE'!$B$1:$B$335</definedName>
    <definedName name="Npf" localSheetId="0">#REF!</definedName>
    <definedName name="Npf">#REF!</definedName>
    <definedName name="Npn" localSheetId="0">#REF!</definedName>
    <definedName name="Npn">#REF!</definedName>
    <definedName name="NS_Income" localSheetId="0">#REF!</definedName>
    <definedName name="NS_Income">#REF!</definedName>
    <definedName name="nueve" localSheetId="0">[36]MOBILIARIO!#REF!</definedName>
    <definedName name="nueve">[36]MOBILIARIO!#REF!</definedName>
    <definedName name="NX_Profit" localSheetId="0">#REF!</definedName>
    <definedName name="NX_Profit">#REF!</definedName>
    <definedName name="ñ" localSheetId="0">#REF!</definedName>
    <definedName name="ñ">#REF!</definedName>
    <definedName name="O">'[2]Previsión mensual'!$K$1:$K$65536</definedName>
    <definedName name="O_Cargas">#REF!</definedName>
    <definedName name="O_Cargas1">#REF!</definedName>
    <definedName name="OCart33" localSheetId="0">#REF!</definedName>
    <definedName name="OCart33">#REF!</definedName>
    <definedName name="OCCom">#REF!</definedName>
    <definedName name="ocho" localSheetId="0">[36]MOBILIARIO!#REF!</definedName>
    <definedName name="ocho">[36]MOBILIARIO!#REF!</definedName>
    <definedName name="OE">'[53]Previsión mensual'!$K$1:$K$65536</definedName>
    <definedName name="OEM" localSheetId="0">#REF!</definedName>
    <definedName name="OEM">#REF!</definedName>
    <definedName name="Oficial_mes">[35]CMO!$E$11</definedName>
    <definedName name="OKKI93" localSheetId="0">#REF!</definedName>
    <definedName name="OKKI93">#REF!</definedName>
    <definedName name="ORDEN" localSheetId="0">#REF!</definedName>
    <definedName name="ORDEN">#REF!</definedName>
    <definedName name="Order_backlog" localSheetId="0">#REF!</definedName>
    <definedName name="Order_backlog">#REF!</definedName>
    <definedName name="Other" localSheetId="0">'[105]1 Other companies 1998'!#REF!</definedName>
    <definedName name="Other">'[105]1 Other companies 1998'!#REF!</definedName>
    <definedName name="others" localSheetId="0">'[105]1 Other companies 1998'!#REF!</definedName>
    <definedName name="others">'[105]1 Other companies 1998'!#REF!</definedName>
    <definedName name="Otros">[44]Otros!$A$4:$A$302</definedName>
    <definedName name="OtrosGastosMarca" localSheetId="0">#REF!</definedName>
    <definedName name="OtrosGastosMarca">#REF!</definedName>
    <definedName name="OtrosGastosMarcas">'[33]P&amp;L'!#REF!</definedName>
    <definedName name="OtrosGastosOem" localSheetId="0">#REF!</definedName>
    <definedName name="OtrosGastosOem">#REF!</definedName>
    <definedName name="OtrosGastosVInst" localSheetId="0">#REF!</definedName>
    <definedName name="OtrosGastosVInst">#REF!</definedName>
    <definedName name="Output" localSheetId="0">#REF!</definedName>
    <definedName name="Output">#REF!</definedName>
    <definedName name="p">'[2]Previsión mensual'!$AL$1:$AL$65536</definedName>
    <definedName name="P_1">#REF!</definedName>
    <definedName name="P_10">#REF!</definedName>
    <definedName name="P_2">#REF!</definedName>
    <definedName name="P_3">#REF!</definedName>
    <definedName name="P_4">#REF!</definedName>
    <definedName name="P_5">#REF!</definedName>
    <definedName name="P_6">#REF!</definedName>
    <definedName name="P_7">#REF!</definedName>
    <definedName name="P_8">#REF!</definedName>
    <definedName name="P_9">#REF!</definedName>
    <definedName name="P_ANSI">[18]!P_ANSI</definedName>
    <definedName name="P_Diameter">[18]!P_Diameter</definedName>
    <definedName name="P_Piping_DB">[18]!P_Piping_DB</definedName>
    <definedName name="P_Schedulle">[18]!P_Schedulle</definedName>
    <definedName name="P_Type">[18]!P_Type</definedName>
    <definedName name="PAGO" localSheetId="0">#REF!</definedName>
    <definedName name="PAGO">#REF!</definedName>
    <definedName name="ParticipacionPatrimonial" localSheetId="0">#REF!</definedName>
    <definedName name="ParticipacionPatrimonial">#REF!</definedName>
    <definedName name="PartnerPL" localSheetId="0">[106]Contents!#REF!</definedName>
    <definedName name="PartnerPL">[106]Contents!#REF!</definedName>
    <definedName name="Pasaje_USBueUS">[40]Hoja1!$C$7</definedName>
    <definedName name="PDC_SALES">'[107]TX Rate'!#REF!</definedName>
    <definedName name="Personal">[44]MO!$A$3:$A$136</definedName>
    <definedName name="PERU" localSheetId="0">#REF!</definedName>
    <definedName name="PERU">#REF!</definedName>
    <definedName name="PI">[108]TABLAIPC!$B$629</definedName>
    <definedName name="pic">[42]TABLAIPC!$A$9:$B$621</definedName>
    <definedName name="Pl_Pago_TCT" localSheetId="0">#REF!</definedName>
    <definedName name="Pl_Pago_TCT">#REF!</definedName>
    <definedName name="plan" localSheetId="0">#REF!</definedName>
    <definedName name="plan">#REF!</definedName>
    <definedName name="Plazo" localSheetId="0">#REF!</definedName>
    <definedName name="Plazo">#REF!</definedName>
    <definedName name="PLAZO_OBRA">[35]IndiceOLD!$F$16</definedName>
    <definedName name="Poett" localSheetId="0">#REF!</definedName>
    <definedName name="Poett">#REF!</definedName>
    <definedName name="POLO" localSheetId="0">#REF!</definedName>
    <definedName name="POLO">#REF!</definedName>
    <definedName name="Pond_IMunicipa">[30]políticas!$C$13</definedName>
    <definedName name="POPO">[68]MOBILIARIO!#REF!</definedName>
    <definedName name="PORCION" localSheetId="0">#REF!</definedName>
    <definedName name="PORCION">#REF!</definedName>
    <definedName name="PosFuturo" localSheetId="0">#REF!</definedName>
    <definedName name="PosFuturo">#REF!</definedName>
    <definedName name="PRECIO" localSheetId="0">#REF!</definedName>
    <definedName name="PRECIO">#REF!</definedName>
    <definedName name="Precio.Adic.Uocra">'[34]UOCRA 545_08'!$AY$15</definedName>
    <definedName name="Precio.Ay.Alim">'[34]UOCRA 545_08'!$AY$16</definedName>
    <definedName name="Precio_vianda">'[34]UOCRA 76_75'!$O$25</definedName>
    <definedName name="PrecioH.Viaje">'[34]UOCRA 545_08'!$AY$13</definedName>
    <definedName name="PrecioVianda">'[34]UOCRA 545_08'!$AY$14</definedName>
    <definedName name="pref_acq" localSheetId="0">#REF!</definedName>
    <definedName name="pref_acq">#REF!</definedName>
    <definedName name="pref_new" localSheetId="0">#REF!</definedName>
    <definedName name="pref_new">#REF!</definedName>
    <definedName name="pref_targ" localSheetId="0">#REF!</definedName>
    <definedName name="pref_targ">#REF!</definedName>
    <definedName name="PRESTACIONES1">#REF!</definedName>
    <definedName name="PRESTACIONES2">#REF!</definedName>
    <definedName name="PRESTACIONES3">#REF!</definedName>
    <definedName name="PRESTACIONES4">#REF!</definedName>
    <definedName name="Presupuesto">#REF!</definedName>
    <definedName name="PRESUPUESTO_DE_FLUJO_DE_FONDOS" localSheetId="0">'[29]ARG-URU'!#REF!</definedName>
    <definedName name="PRESUPUESTO_DE_FLUJO_DE_FONDOS">'[29]ARG-URU'!#REF!</definedName>
    <definedName name="PRESUPUESTO_DE_MARGENES" localSheetId="0">'[29]ARG-URU'!#REF!</definedName>
    <definedName name="PRESUPUESTO_DE_MARGENES">'[29]ARG-URU'!#REF!</definedName>
    <definedName name="PRESUPUESTO_DE_RESULTADO_PENDIENTE" localSheetId="0">'[29]ARG-URU'!#REF!</definedName>
    <definedName name="PRESUPUESTO_DE_RESULTADO_PENDIENTE">'[29]ARG-URU'!#REF!</definedName>
    <definedName name="PRESUPUESTO_DE_VENTAS" localSheetId="0">'[29]ARG-URU'!#REF!</definedName>
    <definedName name="PRESUPUESTO_DE_VENTAS">'[29]ARG-URU'!#REF!</definedName>
    <definedName name="price_acq" localSheetId="0">#REF!</definedName>
    <definedName name="price_acq">#REF!</definedName>
    <definedName name="price_merg" localSheetId="0">#REF!</definedName>
    <definedName name="price_merg">#REF!</definedName>
    <definedName name="price_targ" localSheetId="0">#REF!</definedName>
    <definedName name="price_targ">#REF!</definedName>
    <definedName name="PRIM_ABAJO">#REF!</definedName>
    <definedName name="PRIM_COST">#REF!</definedName>
    <definedName name="PRINT" localSheetId="0">'[29]ARG-URU'!#REF!</definedName>
    <definedName name="PRINT">'[29]ARG-URU'!#REF!</definedName>
    <definedName name="Print_Area_MI" localSheetId="0">#REF!</definedName>
    <definedName name="Print_Area_MI">#REF!</definedName>
    <definedName name="Print_Titles_MI" localSheetId="0">#REF!</definedName>
    <definedName name="Print_Titles_MI">#REF!</definedName>
    <definedName name="PRINTGILLETTE" localSheetId="0">#REF!</definedName>
    <definedName name="PRINTGILLETTE">#REF!</definedName>
    <definedName name="PRINTJAFRA">#REF!</definedName>
    <definedName name="Procedencia">'[38]Material Master'!#REF!</definedName>
    <definedName name="Prod" localSheetId="0">#REF!</definedName>
    <definedName name="Prod">#REF!</definedName>
    <definedName name="Prod_Ago" localSheetId="0">#REF!</definedName>
    <definedName name="Prod_Ago">#REF!</definedName>
    <definedName name="Prod_apr" localSheetId="0">#REF!</definedName>
    <definedName name="Prod_apr">#REF!</definedName>
    <definedName name="Prod_Dic">#REF!</definedName>
    <definedName name="Prod_Jul">#REF!</definedName>
    <definedName name="Prod_Jun">#REF!</definedName>
    <definedName name="Prod_May">#REF!</definedName>
    <definedName name="Prod_Nov">#REF!</definedName>
    <definedName name="Prod_Oct">#REF!</definedName>
    <definedName name="Prod_Sep">#REF!</definedName>
    <definedName name="Prod_Term">#REF!</definedName>
    <definedName name="PROGRES">#REF!</definedName>
    <definedName name="PRORIM">'[109]Income Statement'!$O$14:$R$882</definedName>
    <definedName name="Prov">[67]Drivers!$L$4:$L$238</definedName>
    <definedName name="PROVISIOONES" localSheetId="0">#REF!</definedName>
    <definedName name="PROVISIOONES">#REF!</definedName>
    <definedName name="PROY" localSheetId="0">[22]CIVIL!#REF!</definedName>
    <definedName name="PROY">[22]CIVIL!#REF!</definedName>
    <definedName name="prpal" localSheetId="0">#REF!</definedName>
    <definedName name="prpal">#REF!</definedName>
    <definedName name="PRV_SALES" localSheetId="0">'[107]TX Rate'!#REF!</definedName>
    <definedName name="PRV_SALES">'[107]TX Rate'!#REF!</definedName>
    <definedName name="PteCobro">'[53]Previsión mensual'!$AL$1:$AL$65536</definedName>
    <definedName name="PubInstMarcas" localSheetId="0">#REF!</definedName>
    <definedName name="PubInstMarcas">#REF!</definedName>
    <definedName name="PubInstOEM" localSheetId="0">#REF!</definedName>
    <definedName name="PubInstOEM">#REF!</definedName>
    <definedName name="PubInstTotal" localSheetId="0">'[33]P&amp;L'!#REF!</definedName>
    <definedName name="PubInstTotal">'[33]P&amp;L'!#REF!</definedName>
    <definedName name="PubInstVinst" localSheetId="0">#REF!</definedName>
    <definedName name="PubInstVinst">#REF!</definedName>
    <definedName name="PublicidadInst">'[33]Datos P&amp;L'!$H$17</definedName>
    <definedName name="qqq" localSheetId="0">#REF!</definedName>
    <definedName name="qqq">#REF!</definedName>
    <definedName name="QUAJUN" localSheetId="0">#REF!</definedName>
    <definedName name="QUAJUN">#REF!</definedName>
    <definedName name="RangoCuadro" localSheetId="0">#REF!</definedName>
    <definedName name="RangoCuadro">#REF!</definedName>
    <definedName name="Rapi">#REF!</definedName>
    <definedName name="refer">#REF!</definedName>
    <definedName name="refin_int">#REF!</definedName>
    <definedName name="refin_rate">#REF!</definedName>
    <definedName name="refin_tog">#REF!</definedName>
    <definedName name="RegaliasPhilips">'[38]Material Master'!#REF!</definedName>
    <definedName name="Region">[110]Executive!$K$7</definedName>
    <definedName name="Regis" localSheetId="0">#REF!</definedName>
    <definedName name="Regis">#REF!</definedName>
    <definedName name="Ren.Oper." localSheetId="0">#REF!</definedName>
    <definedName name="Ren.Oper.">#REF!</definedName>
    <definedName name="Report_Number">[111]Report!$N$4</definedName>
    <definedName name="Result_FG01">[112]FG01!$A$8:$N$599</definedName>
    <definedName name="RESULTADO_PENDIENTE_REAL" localSheetId="0">'[29]ARG-URU'!#REF!</definedName>
    <definedName name="RESULTADO_PENDIENTE_REAL">'[29]ARG-URU'!#REF!</definedName>
    <definedName name="RESULTADO_PENDIENTE_TOTAL" localSheetId="0">'[29]ARG-URU'!#REF!</definedName>
    <definedName name="RESULTADO_PENDIENTE_TOTAL">'[29]ARG-URU'!#REF!</definedName>
    <definedName name="resumen" localSheetId="0">#REF!</definedName>
    <definedName name="resumen">#REF!</definedName>
    <definedName name="Retenc_ISLR">[30]políticas!$C$10</definedName>
    <definedName name="Retenc_IVA">[30]políticas!$C$11</definedName>
    <definedName name="Retenc_Munici">[30]políticas!$C$12</definedName>
    <definedName name="rev_acq" localSheetId="0">#REF!</definedName>
    <definedName name="rev_acq">#REF!</definedName>
    <definedName name="rev_targ" localSheetId="0">#REF!</definedName>
    <definedName name="rev_targ">#REF!</definedName>
    <definedName name="rev_total" localSheetId="0">#REF!</definedName>
    <definedName name="rev_total">#REF!</definedName>
    <definedName name="rggfr" localSheetId="0">[84]MOBILIARIO!#REF!</definedName>
    <definedName name="rggfr">[84]MOBILIARIO!#REF!</definedName>
    <definedName name="rgwetf" localSheetId="0">#REF!</definedName>
    <definedName name="rgwetf">#REF!</definedName>
    <definedName name="rgwfrf" localSheetId="0">#REF!</definedName>
    <definedName name="rgwfrf">#REF!</definedName>
    <definedName name="Risk_Matrix_Clear">'[110]Risk Matrix'!$B$10:$D$49</definedName>
    <definedName name="RiskAutoStopPercChange">1.5</definedName>
    <definedName name="RiskCollectDistributionSamples">2</definedName>
    <definedName name="RiskExcelReportsGoInNewWorkbook">FALSE</definedName>
    <definedName name="RiskExcelReportsToGenerate">985</definedName>
    <definedName name="RiskFixedSeed">1</definedName>
    <definedName name="RiskGenerateExcelReportsAtEndOfSimulation">FALSE</definedName>
    <definedName name="RiskHasSettings">TRUE</definedName>
    <definedName name="RiskMinimizeOnStart">FALSE</definedName>
    <definedName name="RiskMonitorConvergence">FALSE</definedName>
    <definedName name="RiskNumIterations">500</definedName>
    <definedName name="RiskNumSimulations">4</definedName>
    <definedName name="RiskPauseOnError">FALSE</definedName>
    <definedName name="RiskRealTimeResults">FALSE</definedName>
    <definedName name="RiskReportGraphFormat">0</definedName>
    <definedName name="RiskResultsUpdateFreq">100</definedName>
    <definedName name="RiskRunAfterRecalcMacro">FALSE</definedName>
    <definedName name="RiskRunAfterSimMacro">FALSE</definedName>
    <definedName name="RiskRunBeforeRecalcMacro">FALSE</definedName>
    <definedName name="RiskRunBeforeSimMacro">FALSE</definedName>
    <definedName name="RiskSamplingType">2</definedName>
    <definedName name="RiskShowRiskWindowAtEndOfSimulation">TRUE</definedName>
    <definedName name="RiskStandardRecalc">2</definedName>
    <definedName name="RiskTemplateSheetName">"myTemplate"</definedName>
    <definedName name="RiskUpdateDisplay">FALSE</definedName>
    <definedName name="RiskUseDifferentSeedForEachSim">FALSE</definedName>
    <definedName name="RiskUseFixedSeed">FALSE</definedName>
    <definedName name="RiskUseMultipleCPUs">FALSE</definedName>
    <definedName name="Rivero">#REF!</definedName>
    <definedName name="RotConvenio">[35]IndiceOLD!$L$18</definedName>
    <definedName name="RotSup">[35]IndiceOLD!$L$19</definedName>
    <definedName name="rrr" localSheetId="0" hidden="1">#REF!</definedName>
    <definedName name="rrr" hidden="1">#REF!</definedName>
    <definedName name="rrrff" localSheetId="0">#REF!</definedName>
    <definedName name="rrrff">#REF!</definedName>
    <definedName name="RUT" localSheetId="0">[22]CIVIL!#REF!</definedName>
    <definedName name="RUT">[22]CIVIL!#REF!</definedName>
    <definedName name="s" localSheetId="0">#REF!</definedName>
    <definedName name="s">#REF!</definedName>
    <definedName name="S_Adjust_Data">[31]Lead!$L$1:$L$214</definedName>
    <definedName name="S_AJE_Tot_Data">[31]Lead!$K$1:$K$214</definedName>
    <definedName name="S_CY_Beg_Data">[31]Lead!$H$1:$H$214</definedName>
    <definedName name="S_CY_End_Data">[31]Lead!$N$1:$N$214</definedName>
    <definedName name="S_CY_End_GT">[31]Lead!$N$214</definedName>
    <definedName name="S_H2_3PH">[18]!S_H2_3PH</definedName>
    <definedName name="S_H2PH">[18]!S_H2PH</definedName>
    <definedName name="S_PY_End_Data">[31]Lead!$P$1:$P$214</definedName>
    <definedName name="S_RJE_Tot_Data">[31]Lead!$M$1:$M$214</definedName>
    <definedName name="S_V2PH">[18]!S_V2PH</definedName>
    <definedName name="S_VS">[18]!S_VS</definedName>
    <definedName name="Sa" localSheetId="0">#REF!</definedName>
    <definedName name="Sa">#REF!</definedName>
    <definedName name="saaa" localSheetId="0">#REF!</definedName>
    <definedName name="saaa">#REF!</definedName>
    <definedName name="sadasd" localSheetId="0" hidden="1">Main.SAPF4Help()</definedName>
    <definedName name="sadasd" hidden="1">Main.SAPF4Help()</definedName>
    <definedName name="SALARIOBASE">[103]MANOBRA!$G$3:$J$12</definedName>
    <definedName name="Saleofoperation" localSheetId="0">#REF!</definedName>
    <definedName name="Saleofoperation">#REF!</definedName>
    <definedName name="SALIDA">[3]BASE!$L$1:$S$2000</definedName>
    <definedName name="SALIDA_TRA" localSheetId="0">#REF!</definedName>
    <definedName name="SALIDA_TRA">#REF!</definedName>
    <definedName name="salipre">'[3]PRESUP 1500'!$P$17:$AK$18</definedName>
    <definedName name="SANYO" localSheetId="0">#REF!</definedName>
    <definedName name="SANYO">#REF!</definedName>
    <definedName name="SANYO1" localSheetId="0">#REF!</definedName>
    <definedName name="SANYO1">#REF!</definedName>
    <definedName name="SAPBEXrevision" hidden="1">1</definedName>
    <definedName name="SAPBEXsysID" hidden="1">"P29"</definedName>
    <definedName name="SAPBEXwbID" hidden="1">"4118F92LBREZWJM4RCL8ZD2NK"</definedName>
    <definedName name="SAPFuncF4Help" localSheetId="0" hidden="1">Main.SAPF4Help()</definedName>
    <definedName name="SAPFuncF4Help" hidden="1">Main.SAPF4Help()</definedName>
    <definedName name="SAPRangeKEYFIG_Tabelle1_Tabelle1D1" localSheetId="0">#REF!</definedName>
    <definedName name="SAPRangeKEYFIG_Tabelle1_Tabelle1D1">#REF!</definedName>
    <definedName name="SAPRangeKEYFIG_Tabelle1_Tabelle1D2" localSheetId="0">#REF!</definedName>
    <definedName name="SAPRangeKEYFIG_Tabelle1_Tabelle1D2">#REF!</definedName>
    <definedName name="SAPRangeKEYFIG_Tabelle10_Tabelle10D1">[113]F3!$B$189</definedName>
    <definedName name="SAPRangeKEYFIG_Tabelle10_Tabelle10D2">[113]F3!$L$185</definedName>
    <definedName name="SAPRangeKEYFIG_Tabelle10_Tabelle10D3">[113]F3!$BI$183</definedName>
    <definedName name="SAPRangeKEYFIG_Tabelle100_Tabelle100D1">'[113]F 2.2'!$B$59</definedName>
    <definedName name="SAPRangeKEYFIG_Tabelle11_Tabelle11D1">'[114]COL LC'!$H$25:$CS$25</definedName>
    <definedName name="SAPRangeKEYFIG_Tabelle11_Tabelle11D2">'[114]COL LC'!$I$20:$CS$20</definedName>
    <definedName name="SAPRangeKEYFIG_Tabelle11_Tabelle11D3">'[113]F3 PY'!$M$160</definedName>
    <definedName name="SAPRangeKEYFIG_Tabelle11_Tabelle11D4">'[113]F3 PY'!$Z$159</definedName>
    <definedName name="SAPRangeKEYFIG_Tabelle13_Tabelle13D1">'[114]VEN LC'!$H$25:$CS$25</definedName>
    <definedName name="SAPRangeKEYFIG_Tabelle13_Tabelle13D2">'[114]VEN LC'!$I$20:$CS$20</definedName>
    <definedName name="SAPRangeKEYFIG_Tabelle15_Tabelle15D1">'[114]D-G LC'!$H$25:$CS$25</definedName>
    <definedName name="SAPRangeKEYFIG_Tabelle15_Tabelle15D2">'[114]D-G LC'!$I$20:$CS$20</definedName>
    <definedName name="SAPRangeKEYFIG_Tabelle17_Tabelle17D1">'[113]F 6.1'!$B$92</definedName>
    <definedName name="SAPRangeKEYFIG_Tabelle17_Tabelle17D2">'[113]F 6.1'!$M$89</definedName>
    <definedName name="SAPRangeKEYFIG_Tabelle18_Tabelle18D1">'[114]PER LC'!$H$25:$CS$25</definedName>
    <definedName name="SAPRangeKEYFIG_Tabelle18_Tabelle18D2">'[114]PER LC'!$I$20:$CS$20</definedName>
    <definedName name="SAPRangeKEYFIG_Tabelle19_Tabelle19D1">'[107]Acq Imp PV'!$B$8</definedName>
    <definedName name="SAPRangeKEYFIG_Tabelle2_Tabelle2D1" localSheetId="0">#REF!</definedName>
    <definedName name="SAPRangeKEYFIG_Tabelle2_Tabelle2D1">#REF!</definedName>
    <definedName name="SAPRangeKEYFIG_Tabelle2_Tabelle2D3" localSheetId="0">#REF!</definedName>
    <definedName name="SAPRangeKEYFIG_Tabelle2_Tabelle2D3">#REF!</definedName>
    <definedName name="SAPRangeKEYFIG_Tabelle2_Tabelle2D4" localSheetId="0">#REF!</definedName>
    <definedName name="SAPRangeKEYFIG_Tabelle2_Tabelle2D4">#REF!</definedName>
    <definedName name="SAPRangeKEYFIG_Tabelle20_Tabelle20D1">'[107]Acq Imp PC'!$B$8</definedName>
    <definedName name="SAPRangeKEYFIG_Tabelle20_Tabelle20D2">'[113]F 7.2'!$M$128</definedName>
    <definedName name="SAPRangeKEYFIG_Tabelle20_Tabelle20D3">'[113]F 7.2'!$AD$129</definedName>
    <definedName name="SAPRangeKEYFIG_Tabelle20_Tabelle20D4">'[113]F 7.2'!$AQ$128</definedName>
    <definedName name="SAPRangeKEYFIG_Tabelle22_Tabelle22D1">'[113]F 7 2 B'!$B$194</definedName>
    <definedName name="SAPRangeKEYFIG_Tabelle23_Tabelle23D1">'[107]KF HC FTE PN'!$B$8</definedName>
    <definedName name="SAPRangeKEYFIG_Tabelle24_Tabelle24D1">'[107]KF HC FTE PV'!$B$8</definedName>
    <definedName name="SAPRangeKEYFIG_Tabelle25_Tabelle25D1">'[107]KF HC FTE PC'!$B$8</definedName>
    <definedName name="SAPRangeKEYFIG_Tabelle28_Tabelle28D1">'[107]CF PV'!$B$8</definedName>
    <definedName name="SAPRangeKEYFIG_Tabelle29_Tabelle29D1">'[107]CF PC'!$B$8</definedName>
    <definedName name="SAPRangeKEYFIG_Tabelle29_Tabelle29D2">'[113]F 9'!$K$112</definedName>
    <definedName name="SAPRangeKEYFIG_Tabelle3_Tabelle3D1">'[113]Check BS'!$B$272</definedName>
    <definedName name="SAPRangeKEYFIG_Tabelle30_Tabelle30D1">'[113]F 10.1'!$B$118</definedName>
    <definedName name="SAPRangeKEYFIG_Tabelle30_Tabelle30D2">'[113]F 10.1'!$L$115</definedName>
    <definedName name="SAPRangeKEYFIG_Tabelle31_Tabelle31D1">'[107]BS PN'!$B$8</definedName>
    <definedName name="SAPRangeKEYFIG_Tabelle32_Tabelle32D1">'[107]BS PV'!$B$8</definedName>
    <definedName name="SAPRangeKEYFIG_Tabelle33_Tabelle33D1">'[107]BS PC'!$B$8</definedName>
    <definedName name="SAPRangeKEYFIG_Tabelle34_Tabelle34D1">'[113]F12.1'!$B$132</definedName>
    <definedName name="SAPRangeKEYFIG_Tabelle34_Tabelle34D2">'[113]F12.1'!$L$129</definedName>
    <definedName name="SAPRangeKEYFIG_Tabelle34_Tabelle34D3">'[113]F12.1'!$V$127</definedName>
    <definedName name="SAPRangeKEYFIG_Tabelle35_Tabelle35D1">'[113]F 14'!$B$121</definedName>
    <definedName name="SAPRangeKEYFIG_Tabelle35_Tabelle35D2">'[113]F 14'!$N$118</definedName>
    <definedName name="SAPRangeKEYFIG_Tabelle36_Tabelle36D1">'[107]CF PN'!$B$8</definedName>
    <definedName name="SAPRangeKEYFIG_Tabelle36_Tabelle36D2">'[113]F 15.1'!$B$173</definedName>
    <definedName name="SAPRangeKEYFIG_Tabelle37_Tabelle37D1">'[113]F16.1'!$B$113</definedName>
    <definedName name="SAPRangeKEYFIG_Tabelle37_Tabelle37D2">'[113]F16.1'!$B$160</definedName>
    <definedName name="SAPRangeKEYFIG_Tabelle37_Tabelle37D3">'[113]F16.1'!$J$112</definedName>
    <definedName name="SAPRangeKEYFIG_Tabelle37_Tabelle37D4">'[113]F16.1'!$J$161</definedName>
    <definedName name="SAPRangeKEYFIG_Tabelle4_Tabelle4D1">'[107]P&amp;L PN'!$B$8</definedName>
    <definedName name="SAPRangeKEYFIG_Tabelle4_Tabelle4D2">'[114]ARG LC'!$H$20:$CS$20</definedName>
    <definedName name="SAPRangeKEYFIG_Tabelle5_Tabelle5D1">'[107]P&amp;L PV'!$B$8</definedName>
    <definedName name="SAPRangeKEYFIG_Tabelle52_Tabelle52D1">'[113]F 25'!$B$182</definedName>
    <definedName name="SAPRangeKEYFIG_Tabelle53_Tabelle53D1">'[113]F 26'!$B$157</definedName>
    <definedName name="SAPRangeKEYFIG_Tabelle54_Tabelle54D1">'[113]Download Details (PY-Rates)'!$B$18:$B$98</definedName>
    <definedName name="SAPRangeKEYFIG_Tabelle54_Tabelle54D2">'[113]Download Details (PY-Rates)'!$B$130:$B$149</definedName>
    <definedName name="SAPRangeKEYFIG_Tabelle55_Tabelle55D1">'[113]F 28.1'!$B$201</definedName>
    <definedName name="SAPRangeKEYFIG_Tabelle56_Tabelle56D1">[113]F29!$B$136</definedName>
    <definedName name="SAPRangeKEYFIG_Tabelle58_Tabelle58D1">[113]F31!$C$150</definedName>
    <definedName name="SAPRangeKEYFIG_Tabelle6_Tabelle6D1">'[107]P&amp;L PC'!$B$8</definedName>
    <definedName name="SAPRangeKEYFIG_Tabelle6_Tabelle6D2">'[113]F 1'!$H$128</definedName>
    <definedName name="SAPRangeKEYFIG_Tabelle60_Tabelle60D1">[113]F33!$B$116</definedName>
    <definedName name="SAPRangeKEYFIG_Tabelle60_Tabelle60D2">[113]F33!$B$173</definedName>
    <definedName name="SAPRangeKEYFIG_Tabelle7_Tabelle7D1">'[114]BRA LC'!$H$25:$CR$25</definedName>
    <definedName name="SAPRangeKEYFIG_Tabelle7_Tabelle7D2">'[114]BRA LC'!$H$20:$CS$20</definedName>
    <definedName name="SAPRangeKEYFIG_Tabelle73_Tabelle73D1">'[113]Check P+L'!$B$181</definedName>
    <definedName name="SAPRangeKEYFIG_Tabelle74_Tabelle74D1">'[113]Check CF'!$B$128</definedName>
    <definedName name="SAPRangeKEYFIG_Tabelle75_Tabelle75D1">'[113]Check statistical data'!$A$10:$A$137</definedName>
    <definedName name="SAPRangeKEYFIG_Tabelle78_Tabelle78D1">'[113]F 27.1'!$F$133</definedName>
    <definedName name="SAPRangeKEYFIG_Tabelle8_Tabelle8D1">'[113]F 2.1'!$B$126</definedName>
    <definedName name="SAPRangeKEYFIG_Tabelle8_Tabelle8D2">'[113]F 2.1'!$H$122</definedName>
    <definedName name="SAPRangeKEYFIG_Tabelle80_Tabelle80D1">'[113]Anlage BS  PY'!$B$148</definedName>
    <definedName name="SAPRangeKEYFIG_Tabelle80_Tabelle80D2">'[113]Anlage BS  PY'!$N$144</definedName>
    <definedName name="SAPRangeKEYFIG_Tabelle80_Tabelle80D3">'[113]Anlage BS  PY'!$N$144</definedName>
    <definedName name="SAPRangeKEYFIG_Tabelle82_Tabelle82D1">'[113]F15.1 PY'!$B$133</definedName>
    <definedName name="SAPRangeKEYFIG_Tabelle86_Tabelle86D1">'[113]F 28.2'!$B$176</definedName>
    <definedName name="SAPRangeKEYFIG_Tabelle89_Tabelle89D1">'[113]F 10.2'!$B$43</definedName>
    <definedName name="SAPRangeKEYFIG_Tabelle9_Tabelle9D1">'[114]CHL LC'!$H$25:$CS$25</definedName>
    <definedName name="SAPRangeKEYFIG_Tabelle9_Tabelle9D2">'[114]CHL LC'!$I$20:$CS$20</definedName>
    <definedName name="SAPRangePOPER_Tabelle1_Tabelle1D1" localSheetId="0">#REF!</definedName>
    <definedName name="SAPRangePOPER_Tabelle1_Tabelle1D1">#REF!</definedName>
    <definedName name="SAPRangePOPER_Tabelle1_Tabelle1D2" localSheetId="0">#REF!</definedName>
    <definedName name="SAPRangePOPER_Tabelle1_Tabelle1D2">#REF!</definedName>
    <definedName name="SAPRangePOPER_Tabelle10_Tabelle10D1">[113]F3!$B$187</definedName>
    <definedName name="SAPRangePOPER_Tabelle10_Tabelle10D2">[113]F3!$B$187</definedName>
    <definedName name="SAPRangePOPER_Tabelle10_Tabelle10D3">[113]F3!$B$187</definedName>
    <definedName name="SAPRangePOPER_Tabelle100_Tabelle100D1">'[113]F 2.2'!$B$57</definedName>
    <definedName name="SAPRangePOPER_Tabelle11_Tabelle11D1">'[114]COL LC'!$H$22:$CS$22</definedName>
    <definedName name="SAPRangePOPER_Tabelle11_Tabelle11D2">'[114]COL LC'!$I$17:$CS$17</definedName>
    <definedName name="SAPRangePOPER_Tabelle11_Tabelle11D3">'[113]F3 PY'!$B$162</definedName>
    <definedName name="SAPRangePOPER_Tabelle11_Tabelle11D4">'[113]F3 PY'!$B$162</definedName>
    <definedName name="SAPRangePOPER_Tabelle13_Tabelle13D1">'[114]VEN LC'!$H$22:$CS$22</definedName>
    <definedName name="SAPRangePOPER_Tabelle13_Tabelle13D2">'[114]VEN LC'!$I$17:$CS$17</definedName>
    <definedName name="SAPRangePOPER_Tabelle15_Tabelle15D1">'[114]D-G LC'!$H$22:$CS$22</definedName>
    <definedName name="SAPRangePOPER_Tabelle15_Tabelle15D2">'[114]D-G LC'!$I$17:$CS$17</definedName>
    <definedName name="SAPRangePOPER_Tabelle17_Tabelle17D1">'[113]F 6.1'!$B$90</definedName>
    <definedName name="SAPRangePOPER_Tabelle17_Tabelle17D2">'[113]F 6.1'!$B$90</definedName>
    <definedName name="SAPRangePOPER_Tabelle18_Tabelle18D1">'[114]PER LC'!$H$22:$CS$22</definedName>
    <definedName name="SAPRangePOPER_Tabelle18_Tabelle18D2">'[114]PER LC'!$I$17:$CS$17</definedName>
    <definedName name="SAPRangePOPER_Tabelle19_Tabelle19D1">'[107]Acq Imp PV'!$F$13:$AH$13</definedName>
    <definedName name="SAPRangePOPER_Tabelle2_Tabelle2D1" localSheetId="0">#REF!</definedName>
    <definedName name="SAPRangePOPER_Tabelle2_Tabelle2D1">#REF!</definedName>
    <definedName name="SAPRangePOPER_Tabelle2_Tabelle2D3" localSheetId="0">#REF!</definedName>
    <definedName name="SAPRangePOPER_Tabelle2_Tabelle2D3">#REF!</definedName>
    <definedName name="SAPRangePOPER_Tabelle2_Tabelle2D4" localSheetId="0">#REF!</definedName>
    <definedName name="SAPRangePOPER_Tabelle2_Tabelle2D4">#REF!</definedName>
    <definedName name="SAPRangePOPER_Tabelle20_Tabelle20D1">'[107]Acq Imp PC'!$F$12:$AH$12</definedName>
    <definedName name="SAPRangePOPER_Tabelle20_Tabelle20D2">'[113]F 7.2'!$B$130</definedName>
    <definedName name="SAPRangePOPER_Tabelle20_Tabelle20D3">'[113]F 7.2'!$B$130</definedName>
    <definedName name="SAPRangePOPER_Tabelle20_Tabelle20D4">'[113]F 7.2'!$B$130</definedName>
    <definedName name="SAPRangePOPER_Tabelle22_Tabelle22D1">'[113]F 7 2 B'!$B$192</definedName>
    <definedName name="SAPRangePOPER_Tabelle23_Tabelle23D1">'[107]KF HC FTE PN'!$H$12:$AJ$12</definedName>
    <definedName name="SAPRangePOPER_Tabelle24_Tabelle24D1">'[107]KF HC FTE PV'!$H$15:$AJ$15</definedName>
    <definedName name="SAPRangePOPER_Tabelle25_Tabelle25D1">'[107]KF HC FTE PC'!$H$14:$AJ$14</definedName>
    <definedName name="SAPRangePOPER_Tabelle28_Tabelle28D1">'[107]CF PV'!$E$14:$X$14</definedName>
    <definedName name="SAPRangePOPER_Tabelle29_Tabelle29D1">'[107]CF PC'!$E$14:$X$14</definedName>
    <definedName name="SAPRangePOPER_Tabelle29_Tabelle29D2">'[113]F 9'!$B$113</definedName>
    <definedName name="SAPRangePOPER_Tabelle3_Tabelle3D1">'[113]Check BS'!$B$270</definedName>
    <definedName name="SAPRangePOPER_Tabelle30_Tabelle30D1">'[113]F 10.1'!$B$116</definedName>
    <definedName name="SAPRangePOPER_Tabelle30_Tabelle30D2">'[113]F 10.1'!$B$116</definedName>
    <definedName name="SAPRangePOPER_Tabelle31_Tabelle31D1">'[107]BS PN'!$G$10:$Z$10</definedName>
    <definedName name="SAPRangePOPER_Tabelle32_Tabelle32D1">'[107]BS PV'!$G$11:$Z$11</definedName>
    <definedName name="SAPRangePOPER_Tabelle33_Tabelle33D1">'[107]BS PC'!$G$13:$Z$13</definedName>
    <definedName name="SAPRangePOPER_Tabelle34_Tabelle34D1">'[113]F12.1'!$B$130</definedName>
    <definedName name="SAPRangePOPER_Tabelle34_Tabelle34D2">'[113]F12.1'!$B$130</definedName>
    <definedName name="SAPRangePOPER_Tabelle34_Tabelle34D3">'[113]F12.1'!$B$130</definedName>
    <definedName name="SAPRangePOPER_Tabelle35_Tabelle35D1">'[113]F 14'!$B$119</definedName>
    <definedName name="SAPRangePOPER_Tabelle35_Tabelle35D2">'[113]F 14'!$B$119</definedName>
    <definedName name="SAPRangePOPER_Tabelle36_Tabelle36D1">'[107]CF PN'!$D$14:$Y$14</definedName>
    <definedName name="SAPRangePOPER_Tabelle36_Tabelle36D2">'[113]F 15.1'!$B$171</definedName>
    <definedName name="SAPRangePOPER_Tabelle37_Tabelle37D1">'[113]F16.1'!$B$110</definedName>
    <definedName name="SAPRangePOPER_Tabelle37_Tabelle37D2">'[113]F16.1'!$B$158</definedName>
    <definedName name="SAPRangePOPER_Tabelle37_Tabelle37D3">'[113]F16.1'!$J$110</definedName>
    <definedName name="SAPRangePOPER_Tabelle37_Tabelle37D4">'[113]F16.1'!$J$158</definedName>
    <definedName name="SAPRangePOPER_Tabelle4_Tabelle4D1">'[107]P&amp;L PN'!$H$10:$AK$10</definedName>
    <definedName name="SAPRangePOPER_Tabelle4_Tabelle4D2">'[114]ARG LC'!$H$17:$CS$17</definedName>
    <definedName name="SAPRangePOPER_Tabelle5_Tabelle5D1">'[107]P&amp;L PV'!$H$10:$AK$10</definedName>
    <definedName name="SAPRangePOPER_Tabelle52_Tabelle52D1">'[113]F 25'!$B$180</definedName>
    <definedName name="SAPRangePOPER_Tabelle53_Tabelle53D1">'[113]F 26'!$B$155</definedName>
    <definedName name="SAPRangePOPER_Tabelle54_Tabelle54D1">'[113]Download Details (PY-Rates)'!$B$9</definedName>
    <definedName name="SAPRangePOPER_Tabelle54_Tabelle54D2">'[113]Download Details (PY-Rates)'!$B$119</definedName>
    <definedName name="SAPRangePOPER_Tabelle55_Tabelle55D1">'[113]F 28.1'!$B$199</definedName>
    <definedName name="SAPRangePOPER_Tabelle56_Tabelle56D1">[113]F29!$B$134</definedName>
    <definedName name="SAPRangePOPER_Tabelle58_Tabelle58D1">[113]F31!$C$148</definedName>
    <definedName name="SAPRangePOPER_Tabelle6_Tabelle6D1">'[107]P&amp;L PC'!$H$17:$AK$17</definedName>
    <definedName name="SAPRangePOPER_Tabelle6_Tabelle6D2">'[113]F 1'!$B$130</definedName>
    <definedName name="SAPRangePOPER_Tabelle60_Tabelle60D1">[113]F33!$B$114</definedName>
    <definedName name="SAPRangePOPER_Tabelle60_Tabelle60D2">[113]F33!$B$171</definedName>
    <definedName name="SAPRangePOPER_Tabelle7_Tabelle7D1">'[114]BRA LC'!$H$22:$CR$22</definedName>
    <definedName name="SAPRangePOPER_Tabelle7_Tabelle7D2">'[114]BRA LC'!$H$17:$CS$17</definedName>
    <definedName name="SAPRangePOPER_Tabelle73_Tabelle73D1">'[113]Check P+L'!$B$179</definedName>
    <definedName name="SAPRangePOPER_Tabelle74_Tabelle74D1">'[113]Check CF'!$B$126</definedName>
    <definedName name="SAPRangePOPER_Tabelle75_Tabelle75D1">'[113]Check statistical data'!$B$178</definedName>
    <definedName name="SAPRangePOPER_Tabelle78_Tabelle78D1">'[113]F 27.1'!$F$131</definedName>
    <definedName name="SAPRangePOPER_Tabelle8_Tabelle8D1">'[113]F 2.1'!$B$124</definedName>
    <definedName name="SAPRangePOPER_Tabelle8_Tabelle8D2">'[113]F 2.1'!$B$124</definedName>
    <definedName name="SAPRangePOPER_Tabelle80_Tabelle80D1">'[113]Anlage BS  PY'!$B$146</definedName>
    <definedName name="SAPRangePOPER_Tabelle80_Tabelle80D2">'[113]Anlage BS  PY'!$B$146</definedName>
    <definedName name="SAPRangePOPER_Tabelle80_Tabelle80D3">'[113]Anlage BS  PY'!$B$146</definedName>
    <definedName name="SAPRangePOPER_Tabelle82_Tabelle82D1">'[113]F15.1 PY'!$B$131</definedName>
    <definedName name="SAPRangePOPER_Tabelle86_Tabelle86D1">'[113]F 28.2'!$B$174</definedName>
    <definedName name="SAPRangePOPER_Tabelle89_Tabelle89D1">'[113]F 10.2'!$B$40</definedName>
    <definedName name="SAPRangePOPER_Tabelle9_Tabelle9D1">'[114]CHL LC'!$H$22:$CS$22</definedName>
    <definedName name="SAPRangePOPER_Tabelle9_Tabelle9D2">'[114]CHL LC'!$I$17:$CS$17</definedName>
    <definedName name="SAPRangeRBUNIT_Tabelle1_Tabelle1D1" localSheetId="0">#REF!</definedName>
    <definedName name="SAPRangeRBUNIT_Tabelle1_Tabelle1D1">#REF!</definedName>
    <definedName name="SAPRangeRBUNIT_Tabelle1_Tabelle1D2" localSheetId="0">#REF!</definedName>
    <definedName name="SAPRangeRBUNIT_Tabelle1_Tabelle1D2">#REF!</definedName>
    <definedName name="SAPRangeRBUNIT_Tabelle10_Tabelle10D1">[113]F3!$B$184</definedName>
    <definedName name="SAPRangeRBUNIT_Tabelle11_Tabelle11D1">'[114]COL LC'!$H$23:$CS$23</definedName>
    <definedName name="SAPRangeRBUNIT_Tabelle11_Tabelle11D2">'[114]COL LC'!$I$18:$CS$18</definedName>
    <definedName name="SAPRangeRBUNIT_Tabelle13_Tabelle13D1">'[114]VEN LC'!$H$23:$CS$23</definedName>
    <definedName name="SAPRangeRBUNIT_Tabelle13_Tabelle13D2">'[114]VEN LC'!$I$18:$CS$18</definedName>
    <definedName name="SAPRangeRBUNIT_Tabelle15_Tabelle15D1">'[114]D-G LC'!$H$23:$CS$23</definedName>
    <definedName name="SAPRangeRBUNIT_Tabelle15_Tabelle15D2">'[114]D-G LC'!$I$18:$CS$18</definedName>
    <definedName name="SAPRangeRBUNIT_Tabelle17_Tabelle17D1">'[113]F 6.1'!$B$87</definedName>
    <definedName name="SAPRangeRBUNIT_Tabelle18_Tabelle18D1">'[114]PER LC'!$H$23:$CS$23</definedName>
    <definedName name="SAPRangeRBUNIT_Tabelle18_Tabelle18D2">'[114]PER LC'!$I$18:$CS$18</definedName>
    <definedName name="SAPRangeRBUNIT_Tabelle19_Tabelle19D1">'[107]Acq Imp PV'!$F$14:$AH$14</definedName>
    <definedName name="SAPRangeRBUNIT_Tabelle2_Tabelle2D3" localSheetId="0">#REF!</definedName>
    <definedName name="SAPRangeRBUNIT_Tabelle2_Tabelle2D3">#REF!</definedName>
    <definedName name="SAPRangeRBUNIT_Tabelle2_Tabelle2D4" localSheetId="0">#REF!</definedName>
    <definedName name="SAPRangeRBUNIT_Tabelle2_Tabelle2D4">#REF!</definedName>
    <definedName name="SAPRangeRBUNIT_Tabelle20_Tabelle20D1">'[107]Acq Imp PC'!$F$14:$AH$14</definedName>
    <definedName name="SAPRangeRBUNIT_Tabelle20_Tabelle20D3">'[113]F 7.2'!$AD$127</definedName>
    <definedName name="SAPRangeRBUNIT_Tabelle22_Tabelle22D1">'[113]F 7 2 B'!$B$189</definedName>
    <definedName name="SAPRangeRBUNIT_Tabelle23_Tabelle23D1">'[107]KF HC FTE PN'!$H$13:$AJ$13</definedName>
    <definedName name="SAPRangeRBUNIT_Tabelle24_Tabelle24D1">'[107]KF HC FTE PV'!$H$16:$AJ$16</definedName>
    <definedName name="SAPRangeRBUNIT_Tabelle25_Tabelle25D1">'[107]KF HC FTE PC'!$H$15:$AJ$15</definedName>
    <definedName name="SAPRangeRBUNIT_Tabelle28_Tabelle28D1">'[107]CF PV'!$E$15:$X$15</definedName>
    <definedName name="SAPRangeRBUNIT_Tabelle29_Tabelle29D1">'[107]CF PC'!$E$15:$X$15</definedName>
    <definedName name="SAPRangeRBUNIT_Tabelle30_Tabelle30D1">'[113]F 10.1'!$B$113</definedName>
    <definedName name="SAPRangeRBUNIT_Tabelle31_Tabelle31D1">'[107]BS PN'!$G$11:$Z$11</definedName>
    <definedName name="SAPRangeRBUNIT_Tabelle32_Tabelle32D1">'[107]BS PV'!$G$12:$Z$12</definedName>
    <definedName name="SAPRangeRBUNIT_Tabelle33_Tabelle33D1">'[107]BS PC'!$G$14:$Z$14</definedName>
    <definedName name="SAPRangeRBUNIT_Tabelle34_Tabelle34D1">'[113]F12.1'!$B$127</definedName>
    <definedName name="SAPRangeRBUNIT_Tabelle35_Tabelle35D1">'[113]F 14'!$B$116</definedName>
    <definedName name="SAPRangeRBUNIT_Tabelle36_Tabelle36D1">'[107]CF PN'!$D$15:$Y$15</definedName>
    <definedName name="SAPRangeRBUNIT_Tabelle36_Tabelle36D2">'[113]F 15.1'!$B$168</definedName>
    <definedName name="SAPRangeRBUNIT_Tabelle37_Tabelle37D1">'[113]F16.1'!$B$107</definedName>
    <definedName name="SAPRangeRBUNIT_Tabelle37_Tabelle37D2">'[113]F16.1'!$B$155</definedName>
    <definedName name="SAPRangeRBUNIT_Tabelle4_Tabelle4D1">'[107]P&amp;L PN'!$H$11:$AK$11</definedName>
    <definedName name="SAPRangeRBUNIT_Tabelle4_Tabelle4D2">'[114]ARG LC'!$H$18:$CS$18</definedName>
    <definedName name="SAPRangeRBUNIT_Tabelle5_Tabelle5D1">'[107]P&amp;L PV'!$H$11:$AK$11</definedName>
    <definedName name="SAPRangeRBUNIT_Tabelle52_Tabelle52D1">'[113]F 25'!$B$177</definedName>
    <definedName name="SAPRangeRBUNIT_Tabelle53_Tabelle53D1">'[113]F 26'!$B$152</definedName>
    <definedName name="SAPRangeRBUNIT_Tabelle54_Tabelle54D1">'[113]Download Details (PY-Rates)'!$D$18:$D$98</definedName>
    <definedName name="SAPRangeRBUNIT_Tabelle54_Tabelle54D2">'[113]Download Details (PY-Rates)'!$D$130:$D$149</definedName>
    <definedName name="SAPRangeRBUNIT_Tabelle55_Tabelle55D1">'[113]F 28.1'!$B$196</definedName>
    <definedName name="SAPRangeRBUNIT_Tabelle56_Tabelle56D1">[113]F29!$B$131</definedName>
    <definedName name="SAPRangeRBUNIT_Tabelle58_Tabelle58D1">[113]F31!$C$145</definedName>
    <definedName name="SAPRangeRBUNIT_Tabelle6_Tabelle6D1">'[107]P&amp;L PC'!$H$18:$AK$18</definedName>
    <definedName name="SAPRangeRBUNIT_Tabelle60_Tabelle60D1">[113]F33!$B$111</definedName>
    <definedName name="SAPRangeRBUNIT_Tabelle60_Tabelle60D2">[113]F33!$B$168</definedName>
    <definedName name="SAPRangeRBUNIT_Tabelle7_Tabelle7D1">'[114]BRA LC'!$H$23:$CR$23</definedName>
    <definedName name="SAPRangeRBUNIT_Tabelle7_Tabelle7D2">'[114]BRA LC'!$H$18:$CS$18</definedName>
    <definedName name="SAPRangeRBUNIT_Tabelle75_Tabelle75D1">'[113]Check statistical data'!$B$175</definedName>
    <definedName name="SAPRangeRBUNIT_Tabelle78_Tabelle78D1">'[113]F 27.1'!$F$128</definedName>
    <definedName name="SAPRangeRBUNIT_Tabelle8_Tabelle8D1">'[113]F 2.1'!$B$121</definedName>
    <definedName name="SAPRangeRBUNIT_Tabelle80_Tabelle80D1">'[113]Anlage BS  PY'!$B$143</definedName>
    <definedName name="SAPRangeRBUNIT_Tabelle80_Tabelle80D3">'[113]Anlage BS  PY'!$Y$163</definedName>
    <definedName name="SAPRangeRBUNIT_Tabelle82_Tabelle82D1">'[113]F15.1 PY'!$B$128</definedName>
    <definedName name="SAPRangeRBUNIT_Tabelle86_Tabelle86D1">'[113]F 28.2'!$B$171</definedName>
    <definedName name="SAPRangeRBUNIT_Tabelle9_Tabelle9D1">'[114]CHL LC'!$H$23:$CS$23</definedName>
    <definedName name="SAPRangeRBUNIT_Tabelle9_Tabelle9D2">'[114]CHL LC'!$I$18:$CS$18</definedName>
    <definedName name="SAPRangeRBUPTR_Tabelle1_Tabelle1D2">'[106]P&amp;L'!#REF!</definedName>
    <definedName name="SAPRangeRBUPTR_Tabelle11_Tabelle11D1">'[113]F3 PY'!$H$170:$H$221</definedName>
    <definedName name="SAPRangeRBUPTR_Tabelle11_Tabelle11D3">'[113]F3 PY'!$S$170:$S$389</definedName>
    <definedName name="SAPRangeRBUPTR_Tabelle37_Tabelle37D1">'[113]F16.1'!$F$123:$F$126</definedName>
    <definedName name="SAPRangeRBUPTR_Tabelle37_Tabelle37D4">'[113]F16.1'!$I$175:$I$394</definedName>
    <definedName name="SAPRangeRCONGR_Tabelle1_Tabelle1D1">'[113]Download Details (act)'!$C$27:$C$178</definedName>
    <definedName name="SAPRangeRCONGR_Tabelle100_Tabelle100D1">'[113]F 2.2'!$B$54</definedName>
    <definedName name="SAPRangeRCONGR_Tabelle17_Tabelle17D2">'[113]F 6.1'!$M$87</definedName>
    <definedName name="SAPRangeRCONGR_Tabelle18_Tabelle18D2">'[113]F 6.2'!$M$106</definedName>
    <definedName name="SAPRangeRCONGR_Tabelle20_Tabelle20D2">'[113]F 7.2'!$M$126</definedName>
    <definedName name="SAPRangeRCONGR_Tabelle20_Tabelle20D3">'[113]F 7.2'!$AD$126</definedName>
    <definedName name="SAPRangeRCONGR_Tabelle20_Tabelle20D4">'[113]F 7.2'!$AQ$126</definedName>
    <definedName name="SAPRangeRCONGR_Tabelle29_Tabelle29D2">'[113]F 9'!$K$110</definedName>
    <definedName name="SAPRangeRCONGR_Tabelle3_Tabelle3D1">'[113]Check BS'!$B$267</definedName>
    <definedName name="SAPRangeRCONGR_Tabelle30_Tabelle30D2">'[113]F 10.1'!$L$113</definedName>
    <definedName name="SAPRangeRCONGR_Tabelle34_Tabelle34D2">'[113]F12.1'!$L$127</definedName>
    <definedName name="SAPRangeRCONGR_Tabelle34_Tabelle34D3">'[113]F12.1'!$V$125</definedName>
    <definedName name="SAPRangeRCONGR_Tabelle35_Tabelle35D2">'[113]F 14'!$N$116</definedName>
    <definedName name="SAPRangeRCONGR_Tabelle37_Tabelle37D3">'[113]F16.1'!$J$107</definedName>
    <definedName name="SAPRangeRCONGR_Tabelle37_Tabelle37D4">'[113]F16.1'!$J$155</definedName>
    <definedName name="SAPRangeRCONGR_Tabelle54_Tabelle54D1">'[113]Download Details (PY-Rates)'!$C$18:$C$98</definedName>
    <definedName name="SAPRangeRCONGR_Tabelle73_Tabelle73D1">'[113]Check P+L'!$B$176</definedName>
    <definedName name="SAPRangeRCONGR_Tabelle74_Tabelle74D1">'[113]Check CF'!$B$123</definedName>
    <definedName name="SAPRangeRCONGR_Tabelle89_Tabelle89D1">'[113]F 10.2'!$B$37</definedName>
    <definedName name="SAPRangeRCONGR_Tabelle9_Tabelle9D1">'[113]F 2 PY'!$B$107</definedName>
    <definedName name="SAPRangeRCONGR_Tabelle9_Tabelle9D2">'[113]F 2 PY'!$I$107</definedName>
    <definedName name="SAPRangeRDIMEN_Tabelle1_Tabelle1D1" localSheetId="0">#REF!</definedName>
    <definedName name="SAPRangeRDIMEN_Tabelle1_Tabelle1D1">#REF!</definedName>
    <definedName name="SAPRangeRDIMEN_Tabelle1_Tabelle1D2" localSheetId="0">#REF!</definedName>
    <definedName name="SAPRangeRDIMEN_Tabelle1_Tabelle1D2">#REF!</definedName>
    <definedName name="SAPRangeRDIMEN_Tabelle1_Tabelle1D4" localSheetId="0">#REF!</definedName>
    <definedName name="SAPRangeRDIMEN_Tabelle1_Tabelle1D4">#REF!</definedName>
    <definedName name="SAPRangeRDIMEN_Tabelle1_Teste">#REF!</definedName>
    <definedName name="SAPRangeRDIMEN_Tabelle10_Tabelle10D1">[113]F3!$B$183</definedName>
    <definedName name="SAPRangeRDIMEN_Tabelle10_Tabelle10D2">[113]F3!$L$183</definedName>
    <definedName name="SAPRangeRDIMEN_Tabelle100_Tabelle100D1">'[113]F 2.2'!$B$53</definedName>
    <definedName name="SAPRangeRDIMEN_Tabelle11_Tabelle11D1">'[114]COL LC'!$B$6</definedName>
    <definedName name="SAPRangeRDIMEN_Tabelle11_Tabelle11D2">'[114]COL LC'!$B$6</definedName>
    <definedName name="SAPRangeRDIMEN_Tabelle13_Tabelle13D1">'[114]VEN LC'!$B$6</definedName>
    <definedName name="SAPRangeRDIMEN_Tabelle13_Tabelle13D2">'[114]VEN LC'!$B$6</definedName>
    <definedName name="SAPRangeRDIMEN_Tabelle15_Tabelle15D1">'[114]D-G LC'!$B$6</definedName>
    <definedName name="SAPRangeRDIMEN_Tabelle15_Tabelle15D2">'[114]D-G LC'!$B$6</definedName>
    <definedName name="SAPRangeRDIMEN_Tabelle17_Tabelle17D1">'[113]F 6.1'!$B$86</definedName>
    <definedName name="SAPRangeRDIMEN_Tabelle17_Tabelle17D2">'[113]F 6.1'!$M$86</definedName>
    <definedName name="SAPRangeRDIMEN_Tabelle18_Tabelle18D1">'[114]PER LC'!$B$6</definedName>
    <definedName name="SAPRangeRDIMEN_Tabelle18_Tabelle18D2">'[114]PER LC'!$B$6</definedName>
    <definedName name="SAPRangeRDIMEN_Tabelle19_Tabelle19D1">'[107]Acq Imp PV'!$B$6</definedName>
    <definedName name="SAPRangeRDIMEN_Tabelle2_Tabelle2D3" localSheetId="0">#REF!</definedName>
    <definedName name="SAPRangeRDIMEN_Tabelle2_Tabelle2D3">#REF!</definedName>
    <definedName name="SAPRangeRDIMEN_Tabelle2_Tabelle2D4" localSheetId="0">#REF!</definedName>
    <definedName name="SAPRangeRDIMEN_Tabelle2_Tabelle2D4">#REF!</definedName>
    <definedName name="SAPRangeRDIMEN_Tabelle20_Tabelle20D1">'[107]Acq Imp PC'!$B$6</definedName>
    <definedName name="SAPRangeRDIMEN_Tabelle20_Tabelle20D2">'[113]F 7.2'!$M$125</definedName>
    <definedName name="SAPRangeRDIMEN_Tabelle22_Tabelle22D1">'[113]F 7 2 B'!$B$188</definedName>
    <definedName name="SAPRangeRDIMEN_Tabelle23_Tabelle23D1">'[107]KF HC FTE PN'!$B$6</definedName>
    <definedName name="SAPRangeRDIMEN_Tabelle24_Tabelle24D1">'[107]KF HC FTE PV'!$B$6</definedName>
    <definedName name="SAPRangeRDIMEN_Tabelle25_Tabelle25D1">'[107]KF HC FTE PC'!$B$6</definedName>
    <definedName name="SAPRangeRDIMEN_Tabelle28_Tabelle28D1">'[107]CF PV'!$B$6</definedName>
    <definedName name="SAPRangeRDIMEN_Tabelle29_Tabelle29D1">'[107]CF PC'!$B$6</definedName>
    <definedName name="SAPRangeRDIMEN_Tabelle29_Tabelle29D2">'[113]F 9'!$K$109</definedName>
    <definedName name="SAPRangeRDIMEN_Tabelle3_Tabelle3D1">'[113]Check BS'!$B$266</definedName>
    <definedName name="SAPRangeRDIMEN_Tabelle30_Tabelle30D1">'[113]F 10.1'!$B$112</definedName>
    <definedName name="SAPRangeRDIMEN_Tabelle30_Tabelle30D2">'[113]F 10.1'!$L$112</definedName>
    <definedName name="SAPRangeRDIMEN_Tabelle31_Tabelle31D1">'[107]BS PN'!$B$6</definedName>
    <definedName name="SAPRangeRDIMEN_Tabelle32_Tabelle32D1">'[107]BS PV'!$B$6</definedName>
    <definedName name="SAPRangeRDIMEN_Tabelle33_Tabelle33D1">'[107]BS PC'!$B$6</definedName>
    <definedName name="SAPRangeRDIMEN_Tabelle34_Tabelle34D1">'[113]F12.1'!$B$126</definedName>
    <definedName name="SAPRangeRDIMEN_Tabelle34_Tabelle34D2">'[113]F12.1'!$L$126</definedName>
    <definedName name="SAPRangeRDIMEN_Tabelle35_Tabelle35D1">'[113]F 14'!$B$115</definedName>
    <definedName name="SAPRangeRDIMEN_Tabelle35_Tabelle35D2">'[113]F 14'!$N$115</definedName>
    <definedName name="SAPRangeRDIMEN_Tabelle36_Tabelle36D1">'[107]CF PN'!$B$6</definedName>
    <definedName name="SAPRangeRDIMEN_Tabelle36_Tabelle36D2">'[113]F 15.1'!$B$167</definedName>
    <definedName name="SAPRangeRDIMEN_Tabelle37_Tabelle37D1">'[113]F16.1'!$B$106</definedName>
    <definedName name="SAPRangeRDIMEN_Tabelle37_Tabelle37D2">'[113]F16.1'!$B$154</definedName>
    <definedName name="SAPRangeRDIMEN_Tabelle37_Tabelle37D3">'[113]F16.1'!$J$106</definedName>
    <definedName name="SAPRangeRDIMEN_Tabelle37_Tabelle37D4">'[113]F16.1'!$J$154</definedName>
    <definedName name="SAPRangeRDIMEN_Tabelle4_Tabelle4D1">'[107]P&amp;L PN'!$B$6</definedName>
    <definedName name="SAPRangeRDIMEN_Tabelle4_Tabelle4D2">'[114]ARG LC'!$B$6</definedName>
    <definedName name="SAPRangeRDIMEN_Tabelle5_Tabelle5D1">'[107]P&amp;L PV'!$B$6</definedName>
    <definedName name="SAPRangeRDIMEN_Tabelle52_Tabelle52D1">'[113]F 25'!$B$176</definedName>
    <definedName name="SAPRangeRDIMEN_Tabelle53_Tabelle53D1">'[113]F 26'!$B$151</definedName>
    <definedName name="SAPRangeRDIMEN_Tabelle54_Tabelle54D1">'[113]Download Details (PY-Rates)'!$B$6</definedName>
    <definedName name="SAPRangeRDIMEN_Tabelle54_Tabelle54D2">'[113]Download Details (PY-Rates)'!$B$115</definedName>
    <definedName name="SAPRangeRDIMEN_Tabelle55_Tabelle55D1">'[113]F 28.1'!$B$195</definedName>
    <definedName name="SAPRangeRDIMEN_Tabelle56_Tabelle56D1">[113]F29!$B$130</definedName>
    <definedName name="SAPRangeRDIMEN_Tabelle58_Tabelle58D1">[113]F31!$C$144</definedName>
    <definedName name="SAPRangeRDIMEN_Tabelle6_Tabelle6D1">'[107]P&amp;L PC'!$B$6</definedName>
    <definedName name="SAPRangeRDIMEN_Tabelle6_Tabelle6D2">'[113]F 1'!$H$126</definedName>
    <definedName name="SAPRangeRDIMEN_Tabelle60_Tabelle60D1">[113]F33!$B$110</definedName>
    <definedName name="SAPRangeRDIMEN_Tabelle60_Tabelle60D2">[113]F33!$B$167</definedName>
    <definedName name="SAPRangeRDIMEN_Tabelle7_Tabelle7D1">'[114]BRA LC'!$B$6</definedName>
    <definedName name="SAPRangeRDIMEN_Tabelle7_Tabelle7D2">'[114]BRA LC'!$B$6</definedName>
    <definedName name="SAPRangeRDIMEN_Tabelle73_Tabelle73D1">'[113]Check P+L'!$B$175</definedName>
    <definedName name="SAPRangeRDIMEN_Tabelle74_Tabelle74D1">'[113]Check CF'!$B$122</definedName>
    <definedName name="SAPRangeRDIMEN_Tabelle75_Tabelle75D1">'[113]Check statistical data'!$B$174</definedName>
    <definedName name="SAPRangeRDIMEN_Tabelle78_Tabelle78D1">'[113]F 27.1'!$F$127</definedName>
    <definedName name="SAPRangeRDIMEN_Tabelle8_Tabelle8D1">'[113]F 2.1'!$B$120</definedName>
    <definedName name="SAPRangeRDIMEN_Tabelle8_Tabelle8D2">'[113]F 2.1'!$H$120</definedName>
    <definedName name="SAPRangeRDIMEN_Tabelle80_Tabelle80D1">'[113]Anlage BS  PY'!$B$142</definedName>
    <definedName name="SAPRangeRDIMEN_Tabelle80_Tabelle80D2">'[113]Anlage BS  PY'!$N$142</definedName>
    <definedName name="SAPRangeRDIMEN_Tabelle82_Tabelle82D1">'[113]F15.1 PY'!$B$127</definedName>
    <definedName name="SAPRangeRDIMEN_Tabelle86_Tabelle86D1">'[113]F 28.2'!$B$170</definedName>
    <definedName name="SAPRangeRDIMEN_Tabelle89_Tabelle89D1">'[113]F 10.2'!$B$36</definedName>
    <definedName name="SAPRangeRDIMEN_Tabelle9_Tabelle9D1">'[114]CHL LC'!$B$6</definedName>
    <definedName name="SAPRangeRDIMEN_Tabelle9_Tabelle9D2">'[114]CHL LC'!$B$6</definedName>
    <definedName name="SAPRangeRITCLG_Tabelle1_Tabelle1D1" localSheetId="0">#REF!</definedName>
    <definedName name="SAPRangeRITCLG_Tabelle1_Tabelle1D1">#REF!</definedName>
    <definedName name="SAPRangeRITCLG_Tabelle1_Tabelle1D2" localSheetId="0">#REF!</definedName>
    <definedName name="SAPRangeRITCLG_Tabelle1_Tabelle1D2">#REF!</definedName>
    <definedName name="SAPRangeRITCLG_Tabelle1_Tabelle1D4" localSheetId="0">#REF!</definedName>
    <definedName name="SAPRangeRITCLG_Tabelle1_Tabelle1D4">#REF!</definedName>
    <definedName name="SAPRangeRITCLG_Tabelle1_Teste">#REF!</definedName>
    <definedName name="SAPRangeRITCLG_Tabelle10_Tabelle10D1">[113]F3!$B$188</definedName>
    <definedName name="SAPRangeRITCLG_Tabelle10_Tabelle10D2">[113]F3!$B$188</definedName>
    <definedName name="SAPRangeRITCLG_Tabelle10_Tabelle10D3">[113]F3!$B$188</definedName>
    <definedName name="SAPRangeRITCLG_Tabelle100_Tabelle100D1">'[113]F 2.2'!$B$58</definedName>
    <definedName name="SAPRangeRITCLG_Tabelle11_Tabelle11D1">'[114]COL LC'!$B$7</definedName>
    <definedName name="SAPRangeRITCLG_Tabelle11_Tabelle11D2">'[114]COL LC'!$B$7</definedName>
    <definedName name="SAPRangeRITCLG_Tabelle11_Tabelle11D3">'[113]F3 PY'!$B$163</definedName>
    <definedName name="SAPRangeRITCLG_Tabelle11_Tabelle11D4">'[113]F3 PY'!$B$163</definedName>
    <definedName name="SAPRangeRITCLG_Tabelle13_Tabelle13D1">'[114]VEN LC'!$B$7</definedName>
    <definedName name="SAPRangeRITCLG_Tabelle13_Tabelle13D2">'[114]VEN LC'!$B$7</definedName>
    <definedName name="SAPRangeRITCLG_Tabelle15_Tabelle15D1">'[114]D-G LC'!$B$7</definedName>
    <definedName name="SAPRangeRITCLG_Tabelle15_Tabelle15D2">'[114]D-G LC'!$B$7</definedName>
    <definedName name="SAPRangeRITCLG_Tabelle17_Tabelle17D1">'[113]F 6.1'!$B$91</definedName>
    <definedName name="SAPRangeRITCLG_Tabelle17_Tabelle17D2">'[113]F 6.1'!$B$91</definedName>
    <definedName name="SAPRangeRITCLG_Tabelle18_Tabelle18D1">'[114]PER LC'!$B$7</definedName>
    <definedName name="SAPRangeRITCLG_Tabelle18_Tabelle18D2">'[114]PER LC'!$B$7</definedName>
    <definedName name="SAPRangeRITCLG_Tabelle19_Tabelle19D1">'[107]Acq Imp PV'!$B$7</definedName>
    <definedName name="SAPRangeRITCLG_Tabelle2_Tabelle2D3" localSheetId="0">#REF!</definedName>
    <definedName name="SAPRangeRITCLG_Tabelle2_Tabelle2D3">#REF!</definedName>
    <definedName name="SAPRangeRITCLG_Tabelle2_Tabelle2D4" localSheetId="0">#REF!</definedName>
    <definedName name="SAPRangeRITCLG_Tabelle2_Tabelle2D4">#REF!</definedName>
    <definedName name="SAPRangeRITCLG_Tabelle20_Tabelle20D1">'[107]Acq Imp PC'!$B$7</definedName>
    <definedName name="SAPRangeRITCLG_Tabelle20_Tabelle20D2">'[113]F 7.2'!$B$131</definedName>
    <definedName name="SAPRangeRITCLG_Tabelle20_Tabelle20D3">'[113]F 7.2'!$B$131</definedName>
    <definedName name="SAPRangeRITCLG_Tabelle20_Tabelle20D4">'[113]F 7.2'!$B$131</definedName>
    <definedName name="SAPRangeRITCLG_Tabelle22_Tabelle22D1">'[113]F 7 2 B'!$B$193</definedName>
    <definedName name="SAPRangeRITCLG_Tabelle23_Tabelle23D1">'[107]KF HC FTE PN'!$B$7</definedName>
    <definedName name="SAPRangeRITCLG_Tabelle24_Tabelle24D1">'[107]KF HC FTE PV'!$B$7</definedName>
    <definedName name="SAPRangeRITCLG_Tabelle25_Tabelle25D1">'[107]KF HC FTE PC'!$B$7</definedName>
    <definedName name="SAPRangeRITCLG_Tabelle28_Tabelle28D1">'[107]CF PV'!$B$7</definedName>
    <definedName name="SAPRangeRITCLG_Tabelle29_Tabelle29D1">'[107]CF PC'!$B$7</definedName>
    <definedName name="SAPRangeRITCLG_Tabelle29_Tabelle29D2">'[113]F 9'!$B$114</definedName>
    <definedName name="SAPRangeRITCLG_Tabelle3_Tabelle3D1">'[113]Check BS'!$B$271</definedName>
    <definedName name="SAPRangeRITCLG_Tabelle30_Tabelle30D1">'[113]F 10.1'!$B$117</definedName>
    <definedName name="SAPRangeRITCLG_Tabelle30_Tabelle30D2">'[113]F 10.1'!$B$117</definedName>
    <definedName name="SAPRangeRITCLG_Tabelle31_Tabelle31D1">'[107]BS PN'!$B$7</definedName>
    <definedName name="SAPRangeRITCLG_Tabelle32_Tabelle32D1">'[107]BS PV'!$B$7</definedName>
    <definedName name="SAPRangeRITCLG_Tabelle33_Tabelle33D1">'[107]BS PC'!$B$7</definedName>
    <definedName name="SAPRangeRITCLG_Tabelle34_Tabelle34D1">'[113]F12.1'!$B$131</definedName>
    <definedName name="SAPRangeRITCLG_Tabelle34_Tabelle34D2">'[113]F12.1'!$B$131</definedName>
    <definedName name="SAPRangeRITCLG_Tabelle34_Tabelle34D3">'[113]F12.1'!$B$131</definedName>
    <definedName name="SAPRangeRITCLG_Tabelle35_Tabelle35D1">'[113]F 14'!$B$120</definedName>
    <definedName name="SAPRangeRITCLG_Tabelle35_Tabelle35D2">'[113]F 14'!$B$120</definedName>
    <definedName name="SAPRangeRITCLG_Tabelle36_Tabelle36D1">'[107]CF PN'!$B$7</definedName>
    <definedName name="SAPRangeRITCLG_Tabelle36_Tabelle36D2">'[113]F 15.1'!$B$172</definedName>
    <definedName name="SAPRangeRITCLG_Tabelle37_Tabelle37D1">'[113]F16.1'!$B$111</definedName>
    <definedName name="SAPRangeRITCLG_Tabelle37_Tabelle37D2">'[113]F16.1'!$B$159</definedName>
    <definedName name="SAPRangeRITCLG_Tabelle37_Tabelle37D3">'[113]F16.1'!$J$111</definedName>
    <definedName name="SAPRangeRITCLG_Tabelle37_Tabelle37D4">'[113]F16.1'!$J$159</definedName>
    <definedName name="SAPRangeRITCLG_Tabelle4_Tabelle4D1">'[107]P&amp;L PN'!$B$7</definedName>
    <definedName name="SAPRangeRITCLG_Tabelle4_Tabelle4D2">'[114]ARG LC'!$B$7</definedName>
    <definedName name="SAPRangeRITCLG_Tabelle5_Tabelle5D1">'[107]P&amp;L PV'!$B$7</definedName>
    <definedName name="SAPRangeRITCLG_Tabelle52_Tabelle52D1">'[113]F 25'!$B$181</definedName>
    <definedName name="SAPRangeRITCLG_Tabelle53_Tabelle53D1">'[113]F 26'!$B$156</definedName>
    <definedName name="SAPRangeRITCLG_Tabelle54_Tabelle54D1">'[113]Download Details (PY-Rates)'!$B$10</definedName>
    <definedName name="SAPRangeRITCLG_Tabelle54_Tabelle54D2">'[113]Download Details (PY-Rates)'!$B$120</definedName>
    <definedName name="SAPRangeRITCLG_Tabelle55_Tabelle55D1">'[113]F 28.1'!$B$200</definedName>
    <definedName name="SAPRangeRITCLG_Tabelle56_Tabelle56D1">[113]F29!$B$135</definedName>
    <definedName name="SAPRangeRITCLG_Tabelle58_Tabelle58D1">[113]F31!$C$149</definedName>
    <definedName name="SAPRangeRITCLG_Tabelle6_Tabelle6D1">'[107]P&amp;L PC'!$B$7</definedName>
    <definedName name="SAPRangeRITCLG_Tabelle6_Tabelle6D2">'[113]F 1'!$B$131</definedName>
    <definedName name="SAPRangeRITCLG_Tabelle60_Tabelle60D1">[113]F33!$B$115</definedName>
    <definedName name="SAPRangeRITCLG_Tabelle60_Tabelle60D2">[113]F33!$B$172</definedName>
    <definedName name="SAPRangeRITCLG_Tabelle7_Tabelle7D1">'[114]BRA LC'!$B$7</definedName>
    <definedName name="SAPRangeRITCLG_Tabelle7_Tabelle7D2">'[114]BRA LC'!$B$7</definedName>
    <definedName name="SAPRangeRITCLG_Tabelle73_Tabelle73D1">'[113]Check P+L'!$B$180</definedName>
    <definedName name="SAPRangeRITCLG_Tabelle74_Tabelle74D1">'[113]Check CF'!$B$127</definedName>
    <definedName name="SAPRangeRITCLG_Tabelle75_Tabelle75D1">'[113]Check statistical data'!$B$179</definedName>
    <definedName name="SAPRangeRITCLG_Tabelle78_Tabelle78D1">'[113]F 27.1'!$F$132</definedName>
    <definedName name="SAPRangeRITCLG_Tabelle8_Tabelle8D1">'[113]F 2.1'!$B$125</definedName>
    <definedName name="SAPRangeRITCLG_Tabelle8_Tabelle8D2">'[113]F 2.1'!$B$125</definedName>
    <definedName name="SAPRangeRITCLG_Tabelle80_Tabelle80D1">'[113]Anlage BS  PY'!$B$147</definedName>
    <definedName name="SAPRangeRITCLG_Tabelle80_Tabelle80D2">'[113]Anlage BS  PY'!$B$147</definedName>
    <definedName name="SAPRangeRITCLG_Tabelle80_Tabelle80D3">'[113]Anlage BS  PY'!$B$147</definedName>
    <definedName name="SAPRangeRITCLG_Tabelle82_Tabelle82D1">'[113]F15.1 PY'!$B$132</definedName>
    <definedName name="SAPRangeRITCLG_Tabelle86_Tabelle86D1">'[113]F 28.2'!$B$175</definedName>
    <definedName name="SAPRangeRITCLG_Tabelle89_Tabelle89D1">'[113]F 10.2'!$B$41</definedName>
    <definedName name="SAPRangeRITCLG_Tabelle9_Tabelle9D1">'[114]CHL LC'!$B$7</definedName>
    <definedName name="SAPRangeRITCLG_Tabelle9_Tabelle9D2">'[114]CHL LC'!$B$7</definedName>
    <definedName name="SAPRangeRITEM_Tabelle1_Tabelle1D1" localSheetId="0">#REF!</definedName>
    <definedName name="SAPRangeRITEM_Tabelle1_Tabelle1D1">#REF!</definedName>
    <definedName name="SAPRangeRITEM_Tabelle1_Tabelle1D2" localSheetId="0">#REF!</definedName>
    <definedName name="SAPRangeRITEM_Tabelle1_Tabelle1D2">#REF!</definedName>
    <definedName name="SAPRangeRITEM_Tabelle10_Tabelle10D1">[113]F3!$A$193:$A$240</definedName>
    <definedName name="SAPRangeRITEM_Tabelle10_Tabelle10D2">[113]F3!$K$193:$K$226</definedName>
    <definedName name="SAPRangeRITEM_Tabelle10_Tabelle10D3">[113]F3!$BH$193:$BH$250</definedName>
    <definedName name="SAPRangeRITEM_Tabelle100_Tabelle100D1">'[113]F 2.2'!$A$64:$A$65</definedName>
    <definedName name="SAPRangeRITEM_Tabelle11_Tabelle11D1">'[114]COL LC'!$B$35:$B$200</definedName>
    <definedName name="SAPRangeRITEM_Tabelle11_Tabelle11D2">'[114]COL LC'!$D$151:$D$186</definedName>
    <definedName name="SAPRangeRITEM_Tabelle11_Tabelle11D3">'[113]F3 PY'!$T$159</definedName>
    <definedName name="SAPRangeRITEM_Tabelle11_Tabelle11D4">'[113]F3 PY'!$Y$170:$Y$203</definedName>
    <definedName name="SAPRangeRITEM_Tabelle13_Tabelle13D1">'[114]VEN LC'!$B$35:$B$200</definedName>
    <definedName name="SAPRangeRITEM_Tabelle13_Tabelle13D2">'[114]VEN LC'!$D$151:$D$186</definedName>
    <definedName name="SAPRangeRITEM_Tabelle15_Tabelle15D1">'[114]D-G LC'!$B$35:$B$200</definedName>
    <definedName name="SAPRangeRITEM_Tabelle15_Tabelle15D2">'[114]D-G LC'!$D$151:$D$186</definedName>
    <definedName name="SAPRangeRITEM_Tabelle17_Tabelle17D1">'[113]F 6.1'!$A$104:$A$161</definedName>
    <definedName name="SAPRangeRITEM_Tabelle17_Tabelle17D2">'[113]F 6.1'!$L$104:$L$163</definedName>
    <definedName name="SAPRangeRITEM_Tabelle18_Tabelle18D1">'[114]PER LC'!$B$35:$B$200</definedName>
    <definedName name="SAPRangeRITEM_Tabelle18_Tabelle18D2">'[114]PER LC'!$D$151:$D$186</definedName>
    <definedName name="SAPRangeRITEM_Tabelle19_Tabelle19D1">'[107]Acq Imp PV'!$B$16:$B$24</definedName>
    <definedName name="SAPRangeRITEM_Tabelle2_Tabelle2D1" localSheetId="0">#REF!</definedName>
    <definedName name="SAPRangeRITEM_Tabelle2_Tabelle2D1">#REF!</definedName>
    <definedName name="SAPRangeRITEM_Tabelle2_Tabelle2D3" localSheetId="0">#REF!</definedName>
    <definedName name="SAPRangeRITEM_Tabelle2_Tabelle2D3">#REF!</definedName>
    <definedName name="SAPRangeRITEM_Tabelle2_Tabelle2D4" localSheetId="0">#REF!</definedName>
    <definedName name="SAPRangeRITEM_Tabelle2_Tabelle2D4">#REF!</definedName>
    <definedName name="SAPRangeRITEM_Tabelle20_Tabelle20D1">'[107]Acq Imp PC'!$B$16:$B$24</definedName>
    <definedName name="SAPRangeRITEM_Tabelle20_Tabelle20D2">'[113]F 7.2'!$L$147:$L$434</definedName>
    <definedName name="SAPRangeRITEM_Tabelle20_Tabelle20D3">'[113]F 7.2'!$AC$147</definedName>
    <definedName name="SAPRangeRITEM_Tabelle20_Tabelle20D4">'[113]F 7.2'!$AP$147</definedName>
    <definedName name="SAPRangeRITEM_Tabelle22_Tabelle22D1">'[113]F 7 2 B'!$A$210:$A$231</definedName>
    <definedName name="SAPRangeRITEM_Tabelle23_Tabelle23D1">'[107]KF HC FTE PN'!$B$15:$B$115</definedName>
    <definedName name="SAPRangeRITEM_Tabelle24_Tabelle24D1">'[107]KF HC FTE PV'!$B$18:$B$49</definedName>
    <definedName name="SAPRangeRITEM_Tabelle25_Tabelle25D1">'[107]KF HC FTE PC'!$B$17:$B$65</definedName>
    <definedName name="SAPRangeRITEM_Tabelle28_Tabelle28D1">'[107]CF PV'!$B$17:$B$30</definedName>
    <definedName name="SAPRangeRITEM_Tabelle29_Tabelle29D1">'[107]CF PC'!$B$17:$B$30</definedName>
    <definedName name="SAPRangeRITEM_Tabelle29_Tabelle29D2">'[113]F 9'!$J$127</definedName>
    <definedName name="SAPRangeRITEM_Tabelle3_Tabelle3D1">'[113]Check BS'!$A$6:$A$193</definedName>
    <definedName name="SAPRangeRITEM_Tabelle30_Tabelle30D1">'[113]F 10.1'!$A$134:$A$169</definedName>
    <definedName name="SAPRangeRITEM_Tabelle30_Tabelle30D2">'[113]F 10.1'!$K$134</definedName>
    <definedName name="SAPRangeRITEM_Tabelle31_Tabelle31D1">'[107]BS PN'!$B$13:$B$97</definedName>
    <definedName name="SAPRangeRITEM_Tabelle32_Tabelle32D1">'[107]BS PV'!$B$14:$B$98</definedName>
    <definedName name="SAPRangeRITEM_Tabelle33_Tabelle33D1">'[107]BS PC'!$B$16:$B$100</definedName>
    <definedName name="SAPRangeRITEM_Tabelle34_Tabelle34D1">'[113]F12.1'!$A$147:$A$186</definedName>
    <definedName name="SAPRangeRITEM_Tabelle34_Tabelle34D2">'[113]F12.1'!$K$147:$K$221</definedName>
    <definedName name="SAPRangeRITEM_Tabelle34_Tabelle34D3">'[113]F12.1'!$U$147:$U$148</definedName>
    <definedName name="SAPRangeRITEM_Tabelle35_Tabelle35D1">'[113]F 14'!$A$136:$A$149</definedName>
    <definedName name="SAPRangeRITEM_Tabelle35_Tabelle35D2">'[113]F 14'!$M$136</definedName>
    <definedName name="SAPRangeRITEM_Tabelle36_Tabelle36D1">'[107]CF PN'!$B$17:$B$30</definedName>
    <definedName name="SAPRangeRITEM_Tabelle36_Tabelle36D2">'[113]F 15.1'!$A$180:$A$182</definedName>
    <definedName name="SAPRangeRITEM_Tabelle37_Tabelle37D1">'[113]F16.1'!$A$123:$A$126</definedName>
    <definedName name="SAPRangeRITEM_Tabelle37_Tabelle37D2">'[113]F16.1'!$A$175:$A$177</definedName>
    <definedName name="SAPRangeRITEM_Tabelle37_Tabelle37D3">'[113]F16.1'!$I$123:$I$125</definedName>
    <definedName name="SAPRangeRITEM_Tabelle37_Tabelle37D4">'[113]F16.1'!$J$160</definedName>
    <definedName name="SAPRangeRITEM_Tabelle4_Tabelle4D1">'[107]P&amp;L PN'!$B$13:$B$408</definedName>
    <definedName name="SAPRangeRITEM_Tabelle4_Tabelle4D2">'[114]ARG LC'!$D$151:$D$186</definedName>
    <definedName name="SAPRangeRITEM_Tabelle5_Tabelle5D1">'[107]P&amp;L PV'!$B$13:$B$129</definedName>
    <definedName name="SAPRangeRITEM_Tabelle52_Tabelle52D1">'[113]F 25'!$A$199:$A$241</definedName>
    <definedName name="SAPRangeRITEM_Tabelle53_Tabelle53D1">'[113]F 26'!$A$172:$A$205</definedName>
    <definedName name="SAPRangeRITEM_Tabelle54_Tabelle54D1">'[113]Download Details (PY-Rates)'!$E$18:$E$98</definedName>
    <definedName name="SAPRangeRITEM_Tabelle54_Tabelle54D2">'[113]Download Details (PY-Rates)'!$E$130:$E$149</definedName>
    <definedName name="SAPRangeRITEM_Tabelle55_Tabelle55D1">'[113]F 28.1'!$A$211:$A$234</definedName>
    <definedName name="SAPRangeRITEM_Tabelle56_Tabelle56D1">[113]F29!$B$150:$B$153</definedName>
    <definedName name="SAPRangeRITEM_Tabelle58_Tabelle58D1">[113]F31!$B$159</definedName>
    <definedName name="SAPRangeRITEM_Tabelle6_Tabelle6D1">'[107]P&amp;L PC'!$B$20:$B$364</definedName>
    <definedName name="SAPRangeRITEM_Tabelle6_Tabelle6D2">'[113]F 1'!$G$145:$G$163</definedName>
    <definedName name="SAPRangeRITEM_Tabelle60_Tabelle60D1">[113]F33!$B$125:$B$143</definedName>
    <definedName name="SAPRangeRITEM_Tabelle60_Tabelle60D2">[113]F33!$B$191:$B$194</definedName>
    <definedName name="SAPRangeRITEM_Tabelle7_Tabelle7D1">'[114]BRA LC'!$B$35:$B$200</definedName>
    <definedName name="SAPRangeRITEM_Tabelle7_Tabelle7D2">'[114]BRA LC'!$D$151:$D$186</definedName>
    <definedName name="SAPRangeRITEM_Tabelle73_Tabelle73D1">'[113]Check P+L'!$A$7:$A$116</definedName>
    <definedName name="SAPRangeRITEM_Tabelle74_Tabelle74D1">'[113]Check CF'!$A$7:$A$70</definedName>
    <definedName name="SAPRangeRITEM_Tabelle75_Tabelle75D1">'[113]Check statistical data'!$C$10:$C$137</definedName>
    <definedName name="SAPRangeRITEM_Tabelle78_Tabelle78D1">'[113]F 27.1'!$E$139:$E$140</definedName>
    <definedName name="SAPRangeRITEM_Tabelle8_Tabelle8D1">'[113]F 2.1'!$A$134:$A$143</definedName>
    <definedName name="SAPRangeRITEM_Tabelle8_Tabelle8D2">'[113]F 2.1'!$G$134:$G$146</definedName>
    <definedName name="SAPRangeRITEM_Tabelle80_Tabelle80D1">'[113]Anlage BS  PY'!$A$163:$A$191</definedName>
    <definedName name="SAPRangeRITEM_Tabelle80_Tabelle80D2">'[113]Anlage BS  PY'!$M$163:$M$195</definedName>
    <definedName name="SAPRangeRITEM_Tabelle80_Tabelle80D3">'[113]Anlage BS  PY'!$V$163</definedName>
    <definedName name="SAPRangeRITEM_Tabelle82_Tabelle82D1">'[113]F15.1 PY'!$A$144:$A$153</definedName>
    <definedName name="SAPRangeRITEM_Tabelle86_Tabelle86D1">'[113]F 28.2'!$A$186:$A$203</definedName>
    <definedName name="SAPRangeRITEM_Tabelle89_Tabelle89D1">'[113]F 10.2'!$B$42</definedName>
    <definedName name="SAPRangeRITEM_Tabelle9_Tabelle9D1">'[114]CHL LC'!$B$35:$B$200</definedName>
    <definedName name="SAPRangeRITEM_Tabelle9_Tabelle9D2">'[114]CHL LC'!$D$151:$D$186</definedName>
    <definedName name="SAPRangeRLDNR_Tabelle1_Tabelle1D1" localSheetId="0">#REF!</definedName>
    <definedName name="SAPRangeRLDNR_Tabelle1_Tabelle1D1">#REF!</definedName>
    <definedName name="SAPRangeRLDNR_Tabelle1_Tabelle1D2" localSheetId="0">#REF!</definedName>
    <definedName name="SAPRangeRLDNR_Tabelle1_Tabelle1D2">#REF!</definedName>
    <definedName name="SAPRangeRLDNR_Tabelle1_Tabelle1D4" localSheetId="0">#REF!</definedName>
    <definedName name="SAPRangeRLDNR_Tabelle1_Tabelle1D4">#REF!</definedName>
    <definedName name="SAPRangeRLDNR_Tabelle1_Teste">#REF!</definedName>
    <definedName name="SAPRangeRLDNR_Tabelle10_Tabelle10D1">[113]F3!$B$190</definedName>
    <definedName name="SAPRangeRLDNR_Tabelle10_Tabelle10D2">[113]F3!$L$186</definedName>
    <definedName name="SAPRangeRLDNR_Tabelle10_Tabelle10D3">[113]F3!$BI$184</definedName>
    <definedName name="SAPRangeRLDNR_Tabelle100_Tabelle100D1">'[113]F 2.2'!$B$60</definedName>
    <definedName name="SAPRangeRLDNR_Tabelle11_Tabelle11D1">'[114]COL LC'!$B$8</definedName>
    <definedName name="SAPRangeRLDNR_Tabelle11_Tabelle11D2">'[114]COL LC'!$B$8</definedName>
    <definedName name="SAPRangeRLDNR_Tabelle11_Tabelle11D3">'[113]F3 PY'!$T$160</definedName>
    <definedName name="SAPRangeRLDNR_Tabelle11_Tabelle11D4">'[113]F3 PY'!$Z$160</definedName>
    <definedName name="SAPRangeRLDNR_Tabelle13_Tabelle13D1">'[114]VEN LC'!$B$8</definedName>
    <definedName name="SAPRangeRLDNR_Tabelle13_Tabelle13D2">'[114]VEN LC'!$B$8</definedName>
    <definedName name="SAPRangeRLDNR_Tabelle15_Tabelle15D1">'[114]D-G LC'!$B$8</definedName>
    <definedName name="SAPRangeRLDNR_Tabelle15_Tabelle15D2">'[114]D-G LC'!$B$8</definedName>
    <definedName name="SAPRangeRLDNR_Tabelle17_Tabelle17D1">'[113]F 6.1'!$B$93</definedName>
    <definedName name="SAPRangeRLDNR_Tabelle17_Tabelle17D2">'[113]F 6.1'!$M$90</definedName>
    <definedName name="SAPRangeRLDNR_Tabelle18_Tabelle18D1">'[114]PER LC'!$B$8</definedName>
    <definedName name="SAPRangeRLDNR_Tabelle18_Tabelle18D2">'[114]PER LC'!$B$8</definedName>
    <definedName name="SAPRangeRLDNR_Tabelle19_Tabelle19D1">'[107]Acq Imp PV'!$B$9</definedName>
    <definedName name="SAPRangeRLDNR_Tabelle2_Tabelle2D3" localSheetId="0">#REF!</definedName>
    <definedName name="SAPRangeRLDNR_Tabelle2_Tabelle2D3">#REF!</definedName>
    <definedName name="SAPRangeRLDNR_Tabelle2_Tabelle2D4" localSheetId="0">#REF!</definedName>
    <definedName name="SAPRangeRLDNR_Tabelle2_Tabelle2D4">#REF!</definedName>
    <definedName name="SAPRangeRLDNR_Tabelle20_Tabelle20D1">'[107]Acq Imp PC'!$B$9</definedName>
    <definedName name="SAPRangeRLDNR_Tabelle20_Tabelle20D2">'[113]F 7.2'!$M$129</definedName>
    <definedName name="SAPRangeRLDNR_Tabelle20_Tabelle20D3">'[113]F 7.2'!$AD$130</definedName>
    <definedName name="SAPRangeRLDNR_Tabelle20_Tabelle20D4">'[113]F 7.2'!$AQ$129</definedName>
    <definedName name="SAPRangeRLDNR_Tabelle22_Tabelle22D1">'[113]F 7 2 B'!$B$195</definedName>
    <definedName name="SAPRangeRLDNR_Tabelle23_Tabelle23D1">'[107]KF HC FTE PN'!$B$9</definedName>
    <definedName name="SAPRangeRLDNR_Tabelle24_Tabelle24D1">'[107]KF HC FTE PV'!$B$9</definedName>
    <definedName name="SAPRangeRLDNR_Tabelle25_Tabelle25D1">'[107]KF HC FTE PC'!$B$9</definedName>
    <definedName name="SAPRangeRLDNR_Tabelle28_Tabelle28D1">'[107]CF PV'!$B$9</definedName>
    <definedName name="SAPRangeRLDNR_Tabelle29_Tabelle29D1">'[107]CF PC'!$B$9</definedName>
    <definedName name="SAPRangeRLDNR_Tabelle29_Tabelle29D2">'[113]F 9'!$K$113</definedName>
    <definedName name="SAPRangeRLDNR_Tabelle3_Tabelle3D1">'[113]Check BS'!$B$273</definedName>
    <definedName name="SAPRangeRLDNR_Tabelle30_Tabelle30D1">'[113]F 10.1'!$B$119</definedName>
    <definedName name="SAPRangeRLDNR_Tabelle30_Tabelle30D2">'[113]F 10.1'!$L$116</definedName>
    <definedName name="SAPRangeRLDNR_Tabelle31_Tabelle31D1">'[107]BS PN'!$B$9</definedName>
    <definedName name="SAPRangeRLDNR_Tabelle32_Tabelle32D1">'[107]BS PV'!$B$9</definedName>
    <definedName name="SAPRangeRLDNR_Tabelle33_Tabelle33D1">'[107]BS PC'!$B$9</definedName>
    <definedName name="SAPRangeRLDNR_Tabelle34_Tabelle34D1">'[113]F12.1'!$B$133</definedName>
    <definedName name="SAPRangeRLDNR_Tabelle34_Tabelle34D2">'[113]F12.1'!$L$130</definedName>
    <definedName name="SAPRangeRLDNR_Tabelle34_Tabelle34D3">'[113]F12.1'!$V$128</definedName>
    <definedName name="SAPRangeRLDNR_Tabelle35_Tabelle35D1">'[113]F 14'!$B$122</definedName>
    <definedName name="SAPRangeRLDNR_Tabelle35_Tabelle35D2">'[113]F 14'!$N$119</definedName>
    <definedName name="SAPRangeRLDNR_Tabelle36_Tabelle36D1">'[107]CF PN'!$B$9</definedName>
    <definedName name="SAPRangeRLDNR_Tabelle36_Tabelle36D2">'[113]F 15.1'!$B$174</definedName>
    <definedName name="SAPRangeRLDNR_Tabelle37_Tabelle37D1">'[113]F16.1'!$B$112</definedName>
    <definedName name="SAPRangeRLDNR_Tabelle37_Tabelle37D2">'[113]F16.1'!$B$161</definedName>
    <definedName name="SAPRangeRLDNR_Tabelle37_Tabelle37D3">'[113]F16.1'!$J$113</definedName>
    <definedName name="SAPRangeRLDNR_Tabelle37_Tabelle37D4">'[113]F16.1'!$J$162</definedName>
    <definedName name="SAPRangeRLDNR_Tabelle4_Tabelle4D1">'[107]P&amp;L PN'!$B$9</definedName>
    <definedName name="SAPRangeRLDNR_Tabelle4_Tabelle4D2">'[114]ARG LC'!$B$8</definedName>
    <definedName name="SAPRangeRLDNR_Tabelle5_Tabelle5D1">'[107]P&amp;L PV'!$B$9</definedName>
    <definedName name="SAPRangeRLDNR_Tabelle52_Tabelle52D1">'[113]F 25'!$B$183</definedName>
    <definedName name="SAPRangeRLDNR_Tabelle53_Tabelle53D1">'[113]F 26'!$B$158</definedName>
    <definedName name="SAPRangeRLDNR_Tabelle54_Tabelle54D1">'[113]Download Details (PY-Rates)'!$B$12</definedName>
    <definedName name="SAPRangeRLDNR_Tabelle54_Tabelle54D2">'[113]Download Details (PY-Rates)'!$B$121</definedName>
    <definedName name="SAPRangeRLDNR_Tabelle55_Tabelle55D1">'[113]F 28.1'!$B$202</definedName>
    <definedName name="SAPRangeRLDNR_Tabelle56_Tabelle56D1">[113]F29!$B$137</definedName>
    <definedName name="SAPRangeRLDNR_Tabelle58_Tabelle58D1">[113]F31!$C$151</definedName>
    <definedName name="SAPRangeRLDNR_Tabelle6_Tabelle6D1">'[107]P&amp;L PC'!$B$9</definedName>
    <definedName name="SAPRangeRLDNR_Tabelle6_Tabelle6D2">'[113]F 1'!$H$129</definedName>
    <definedName name="SAPRangeRLDNR_Tabelle60_Tabelle60D1">[113]F33!$B$117</definedName>
    <definedName name="SAPRangeRLDNR_Tabelle60_Tabelle60D2">[113]F33!$B$174</definedName>
    <definedName name="SAPRangeRLDNR_Tabelle7_Tabelle7D1">'[114]BRA LC'!$B$8</definedName>
    <definedName name="SAPRangeRLDNR_Tabelle7_Tabelle7D2">'[114]BRA LC'!$B$8</definedName>
    <definedName name="SAPRangeRLDNR_Tabelle73_Tabelle73D1">'[113]Check P+L'!$B$182</definedName>
    <definedName name="SAPRangeRLDNR_Tabelle74_Tabelle74D1">'[113]Check CF'!$B$129</definedName>
    <definedName name="SAPRangeRLDNR_Tabelle75_Tabelle75D1">'[113]Check statistical data'!$B$180</definedName>
    <definedName name="SAPRangeRLDNR_Tabelle78_Tabelle78D1">'[113]F 27.1'!$F$134</definedName>
    <definedName name="SAPRangeRLDNR_Tabelle8_Tabelle8D1">'[113]F 2.1'!$B$127</definedName>
    <definedName name="SAPRangeRLDNR_Tabelle8_Tabelle8D2">'[113]F 2.1'!$H$123</definedName>
    <definedName name="SAPRangeRLDNR_Tabelle80_Tabelle80D1">'[113]Anlage BS  PY'!$B$149</definedName>
    <definedName name="SAPRangeRLDNR_Tabelle80_Tabelle80D2">'[113]Anlage BS  PY'!$N$145</definedName>
    <definedName name="SAPRangeRLDNR_Tabelle82_Tabelle82D1">'[113]F15.1 PY'!$B$134</definedName>
    <definedName name="SAPRangeRLDNR_Tabelle86_Tabelle86D1">'[113]F 28.2'!$B$177</definedName>
    <definedName name="SAPRangeRLDNR_Tabelle89_Tabelle89D1">'[113]F 10.2'!$B$45</definedName>
    <definedName name="SAPRangeRLDNR_Tabelle9_Tabelle9D1">'[114]CHL LC'!$B$8</definedName>
    <definedName name="SAPRangeRLDNR_Tabelle9_Tabelle9D2">'[114]CHL LC'!$B$8</definedName>
    <definedName name="SAPRangeRUNIT_Tabelle1_Tabelle1D2" localSheetId="0">#REF!</definedName>
    <definedName name="SAPRangeRUNIT_Tabelle1_Tabelle1D2">#REF!</definedName>
    <definedName name="SAPRangeRUNIT_Tabelle11_Tabelle11D2">'[114]COL LC'!$E$151:$E$186</definedName>
    <definedName name="SAPRangeRUNIT_Tabelle13_Tabelle13D2">'[114]VEN LC'!$E$151:$E$186</definedName>
    <definedName name="SAPRangeRUNIT_Tabelle15_Tabelle15D2">'[114]D-G LC'!$E$151:$E$186</definedName>
    <definedName name="SAPRangeRUNIT_Tabelle18_Tabelle18D2">'[114]PER LC'!$E$151:$E$186</definedName>
    <definedName name="SAPRangeRUNIT_Tabelle23_Tabelle23D1">'[107]KF HC FTE PN'!$F$15:$F$115</definedName>
    <definedName name="SAPRangeRUNIT_Tabelle24_Tabelle24D1">'[107]KF HC FTE PV'!$F$18:$F$49</definedName>
    <definedName name="SAPRangeRUNIT_Tabelle25_Tabelle25D1">'[107]KF HC FTE PC'!$F$17:$F$65</definedName>
    <definedName name="SAPRangeRUNIT_Tabelle4_Tabelle4D1">'[107]P&amp;L PN'!$F$13:$F$408</definedName>
    <definedName name="SAPRangeRUNIT_Tabelle4_Tabelle4D2">'[114]ARG LC'!$E$151:$E$186</definedName>
    <definedName name="SAPRangeRUNIT_Tabelle5_Tabelle5D1">'[107]P&amp;L PV'!$F$13:$F$129</definedName>
    <definedName name="SAPRangeRUNIT_Tabelle55_Tabelle55D1">'[113]F 28.1'!$N$211:$N$234</definedName>
    <definedName name="SAPRangeRUNIT_Tabelle56_Tabelle56D1">[113]F29!$E$150:$E$153</definedName>
    <definedName name="SAPRangeRUNIT_Tabelle6_Tabelle6D1">'[107]P&amp;L PC'!$F$20:$F$364</definedName>
    <definedName name="SAPRangeRUNIT_Tabelle60_Tabelle60D2">[113]F33!$E$191:$E$194</definedName>
    <definedName name="SAPRangeRUNIT_Tabelle7_Tabelle7D2">'[114]BRA LC'!$E$151:$E$186</definedName>
    <definedName name="SAPRangeRUNIT_Tabelle75_Tabelle75D1">'[113]Check statistical data'!$B$10:$B$137</definedName>
    <definedName name="SAPRangeRUNIT_Tabelle86_Tabelle86D1">'[113]F 28.2'!$N$186:$N$203</definedName>
    <definedName name="SAPRangeRUNIT_Tabelle9_Tabelle9D2">'[114]CHL LC'!$E$151:$E$186</definedName>
    <definedName name="SAPRangeRVERS_Tabelle1_Tabelle1D1" localSheetId="0">#REF!</definedName>
    <definedName name="SAPRangeRVERS_Tabelle1_Tabelle1D1">#REF!</definedName>
    <definedName name="SAPRangeRVERS_Tabelle1_Tabelle1D2" localSheetId="0">#REF!</definedName>
    <definedName name="SAPRangeRVERS_Tabelle1_Tabelle1D2">#REF!</definedName>
    <definedName name="SAPRangeRVERS_Tabelle10_Tabelle10D1">[113]F3!$B$185</definedName>
    <definedName name="SAPRangeRVERS_Tabelle10_Tabelle10D2">[113]F3!$L$184</definedName>
    <definedName name="SAPRangeRVERS_Tabelle10_Tabelle10D3">[113]F3!$L$184</definedName>
    <definedName name="SAPRangeRVERS_Tabelle100_Tabelle100D1">'[113]F 2.2'!$B$55</definedName>
    <definedName name="SAPRangeRVERS_Tabelle11_Tabelle11D1">'[114]COL LC'!$H$24:$CS$24</definedName>
    <definedName name="SAPRangeRVERS_Tabelle11_Tabelle11D2">'[114]COL LC'!$I$19:$CS$19</definedName>
    <definedName name="SAPRangeRVERS_Tabelle11_Tabelle11D3">'[113]F3 PY'!$T$158</definedName>
    <definedName name="SAPRangeRVERS_Tabelle11_Tabelle11D4">'[113]F3 PY'!$Z$158</definedName>
    <definedName name="SAPRangeRVERS_Tabelle13_Tabelle13D1">'[114]VEN LC'!$H$24:$CS$24</definedName>
    <definedName name="SAPRangeRVERS_Tabelle13_Tabelle13D2">'[114]VEN LC'!$I$19:$CS$19</definedName>
    <definedName name="SAPRangeRVERS_Tabelle15_Tabelle15D1">'[114]D-G LC'!$H$24:$CS$24</definedName>
    <definedName name="SAPRangeRVERS_Tabelle15_Tabelle15D2">'[114]D-G LC'!$I$19:$CS$19</definedName>
    <definedName name="SAPRangeRVERS_Tabelle17_Tabelle17D1">'[113]F 6.1'!$B$88</definedName>
    <definedName name="SAPRangeRVERS_Tabelle17_Tabelle17D2">'[113]F 6.1'!$M$88</definedName>
    <definedName name="SAPRangeRVERS_Tabelle18_Tabelle18D1">'[114]PER LC'!$H$24:$CS$24</definedName>
    <definedName name="SAPRangeRVERS_Tabelle18_Tabelle18D2">'[114]PER LC'!$I$19:$CS$19</definedName>
    <definedName name="SAPRangeRVERS_Tabelle19_Tabelle19D1">'[107]Acq Imp PV'!$F$15:$AH$15</definedName>
    <definedName name="SAPRangeRVERS_Tabelle2_Tabelle2D1" localSheetId="0">#REF!</definedName>
    <definedName name="SAPRangeRVERS_Tabelle2_Tabelle2D1">#REF!</definedName>
    <definedName name="SAPRangeRVERS_Tabelle2_Tabelle2D3" localSheetId="0">#REF!</definedName>
    <definedName name="SAPRangeRVERS_Tabelle2_Tabelle2D3">#REF!</definedName>
    <definedName name="SAPRangeRVERS_Tabelle2_Tabelle2D4" localSheetId="0">#REF!</definedName>
    <definedName name="SAPRangeRVERS_Tabelle2_Tabelle2D4">#REF!</definedName>
    <definedName name="SAPRangeRVERS_Tabelle20_Tabelle20D1">'[107]Acq Imp PC'!$F$15:$AH$15</definedName>
    <definedName name="SAPRangeRVERS_Tabelle20_Tabelle20D2">'[113]F 7.2'!$M$127</definedName>
    <definedName name="SAPRangeRVERS_Tabelle20_Tabelle20D3">'[113]F 7.2'!$AD$128</definedName>
    <definedName name="SAPRangeRVERS_Tabelle20_Tabelle20D4">'[113]F 7.2'!$AQ$127</definedName>
    <definedName name="SAPRangeRVERS_Tabelle22_Tabelle22D1">'[113]F 7 2 B'!$B$190</definedName>
    <definedName name="SAPRangeRVERS_Tabelle23_Tabelle23D1">'[107]KF HC FTE PN'!$H$14:$AJ$14</definedName>
    <definedName name="SAPRangeRVERS_Tabelle24_Tabelle24D1">'[107]KF HC FTE PV'!$H$17:$AJ$17</definedName>
    <definedName name="SAPRangeRVERS_Tabelle25_Tabelle25D1">'[107]KF HC FTE PC'!$H$16:$AJ$16</definedName>
    <definedName name="SAPRangeRVERS_Tabelle28_Tabelle28D1">'[107]CF PV'!$E$16:$X$16</definedName>
    <definedName name="SAPRangeRVERS_Tabelle29_Tabelle29D1">'[107]CF PC'!$E$16:$X$16</definedName>
    <definedName name="SAPRangeRVERS_Tabelle29_Tabelle29D2">'[113]F 9'!$K$111</definedName>
    <definedName name="SAPRangeRVERS_Tabelle3_Tabelle3D1">'[113]Check BS'!$B$268</definedName>
    <definedName name="SAPRangeRVERS_Tabelle30_Tabelle30D1">'[113]F 10.1'!$B$114</definedName>
    <definedName name="SAPRangeRVERS_Tabelle30_Tabelle30D2">'[113]F 10.1'!$L$114</definedName>
    <definedName name="SAPRangeRVERS_Tabelle31_Tabelle31D1">'[107]BS PN'!$G$12:$Z$12</definedName>
    <definedName name="SAPRangeRVERS_Tabelle32_Tabelle32D1">'[107]BS PV'!$G$13:$Z$13</definedName>
    <definedName name="SAPRangeRVERS_Tabelle33_Tabelle33D1">'[107]BS PC'!$G$15:$Z$15</definedName>
    <definedName name="SAPRangeRVERS_Tabelle34_Tabelle34D1">'[113]F12.1'!$B$128</definedName>
    <definedName name="SAPRangeRVERS_Tabelle34_Tabelle34D2">'[113]F12.1'!$L$128</definedName>
    <definedName name="SAPRangeRVERS_Tabelle34_Tabelle34D3">'[113]F12.1'!$V$126</definedName>
    <definedName name="SAPRangeRVERS_Tabelle35_Tabelle35D1">'[113]F 14'!$B$117</definedName>
    <definedName name="SAPRangeRVERS_Tabelle35_Tabelle35D2">'[113]F 14'!$N$117</definedName>
    <definedName name="SAPRangeRVERS_Tabelle36_Tabelle36D1">'[107]CF PN'!$D$16:$Y$16</definedName>
    <definedName name="SAPRangeRVERS_Tabelle36_Tabelle36D2">'[113]F 15.1'!$B$169</definedName>
    <definedName name="SAPRangeRVERS_Tabelle37_Tabelle37D1">'[113]F16.1'!$B$108</definedName>
    <definedName name="SAPRangeRVERS_Tabelle37_Tabelle37D2">'[113]F16.1'!$B$156</definedName>
    <definedName name="SAPRangeRVERS_Tabelle37_Tabelle37D3">'[113]F16.1'!$J$108</definedName>
    <definedName name="SAPRangeRVERS_Tabelle37_Tabelle37D4">'[113]F16.1'!$J$156</definedName>
    <definedName name="SAPRangeRVERS_Tabelle4_Tabelle4D1">'[107]P&amp;L PN'!$H$12:$AK$12</definedName>
    <definedName name="SAPRangeRVERS_Tabelle4_Tabelle4D2">'[114]ARG LC'!$H$19:$CS$19</definedName>
    <definedName name="SAPRangeRVERS_Tabelle5_Tabelle5D1">'[107]P&amp;L PV'!$H$12:$AK$12</definedName>
    <definedName name="SAPRangeRVERS_Tabelle52_Tabelle52D1">'[113]F 25'!$B$178</definedName>
    <definedName name="SAPRangeRVERS_Tabelle53_Tabelle53D1">'[113]F 26'!$B$153</definedName>
    <definedName name="SAPRangeRVERS_Tabelle54_Tabelle54D1">'[113]Download Details (PY-Rates)'!$B$7</definedName>
    <definedName name="SAPRangeRVERS_Tabelle54_Tabelle54D2">'[113]Download Details (PY-Rates)'!$B$117</definedName>
    <definedName name="SAPRangeRVERS_Tabelle55_Tabelle55D1">'[113]F 28.1'!$B$197</definedName>
    <definedName name="SAPRangeRVERS_Tabelle56_Tabelle56D1">[113]F29!$B$132</definedName>
    <definedName name="SAPRangeRVERS_Tabelle58_Tabelle58D1">[113]F31!$C$146</definedName>
    <definedName name="SAPRangeRVERS_Tabelle6_Tabelle6D1">'[107]P&amp;L PC'!$H$19:$AK$19</definedName>
    <definedName name="SAPRangeRVERS_Tabelle6_Tabelle6D2">'[113]F 1'!$H$127</definedName>
    <definedName name="SAPRangeRVERS_Tabelle60_Tabelle60D1">[113]F33!$B$112</definedName>
    <definedName name="SAPRangeRVERS_Tabelle60_Tabelle60D2">[113]F33!$B$169</definedName>
    <definedName name="SAPRangeRVERS_Tabelle7_Tabelle7D1">'[114]BRA LC'!$H$24:$CR$24</definedName>
    <definedName name="SAPRangeRVERS_Tabelle7_Tabelle7D2">'[114]BRA LC'!$H$19:$CS$19</definedName>
    <definedName name="SAPRangeRVERS_Tabelle73_Tabelle73D1">'[113]Check P+L'!$B$177</definedName>
    <definedName name="SAPRangeRVERS_Tabelle74_Tabelle74D1">'[113]Check CF'!$B$124</definedName>
    <definedName name="SAPRangeRVERS_Tabelle75_Tabelle75D1">'[113]Check statistical data'!$B$176</definedName>
    <definedName name="SAPRangeRVERS_Tabelle78_Tabelle78D1">'[113]F 27.1'!$F$129</definedName>
    <definedName name="SAPRangeRVERS_Tabelle8_Tabelle8D1">'[113]F 2.1'!$B$122</definedName>
    <definedName name="SAPRangeRVERS_Tabelle8_Tabelle8D2">'[113]F 2.1'!$H$121</definedName>
    <definedName name="SAPRangeRVERS_Tabelle80_Tabelle80D1">'[113]Anlage BS  PY'!$B$144</definedName>
    <definedName name="SAPRangeRVERS_Tabelle80_Tabelle80D2">'[113]Anlage BS  PY'!$N$143</definedName>
    <definedName name="SAPRangeRVERS_Tabelle80_Tabelle80D3">'[113]Anlage BS  PY'!$N$143</definedName>
    <definedName name="SAPRangeRVERS_Tabelle82_Tabelle82D1">'[113]F15.1 PY'!$B$129</definedName>
    <definedName name="SAPRangeRVERS_Tabelle86_Tabelle86D1">'[113]F 28.2'!$B$172</definedName>
    <definedName name="SAPRangeRVERS_Tabelle89_Tabelle89D1">'[113]F 10.2'!$B$38</definedName>
    <definedName name="SAPRangeRVERS_Tabelle9_Tabelle9D1">'[114]CHL LC'!$H$24:$CS$24</definedName>
    <definedName name="SAPRangeRVERS_Tabelle9_Tabelle9D2">'[114]CHL LC'!$I$19:$CS$19</definedName>
    <definedName name="SAPRangeRYEAR_Tabelle1_Tabelle1D1" localSheetId="0">#REF!</definedName>
    <definedName name="SAPRangeRYEAR_Tabelle1_Tabelle1D1">#REF!</definedName>
    <definedName name="SAPRangeRYEAR_Tabelle1_Tabelle1D2" localSheetId="0">#REF!</definedName>
    <definedName name="SAPRangeRYEAR_Tabelle1_Tabelle1D2">#REF!</definedName>
    <definedName name="SAPRangeRYEAR_Tabelle10_Tabelle10D1">[113]F3!$B$186</definedName>
    <definedName name="SAPRangeRYEAR_Tabelle10_Tabelle10D2">[113]F3!$B$186</definedName>
    <definedName name="SAPRangeRYEAR_Tabelle10_Tabelle10D3">[113]F3!$B$186</definedName>
    <definedName name="SAPRangeRYEAR_Tabelle100_Tabelle100D1">'[113]F 2.2'!$B$56</definedName>
    <definedName name="SAPRangeRYEAR_Tabelle11_Tabelle11D1">'[114]COL LC'!$H$21:$CS$21</definedName>
    <definedName name="SAPRangeRYEAR_Tabelle11_Tabelle11D2">'[114]COL LC'!$I$16:$CS$16</definedName>
    <definedName name="SAPRangeRYEAR_Tabelle11_Tabelle11D3">'[113]F3 PY'!$B$161</definedName>
    <definedName name="SAPRangeRYEAR_Tabelle11_Tabelle11D4">'[113]F3 PY'!$B$161</definedName>
    <definedName name="SAPRangeRYEAR_Tabelle13_Tabelle13D1">'[114]VEN LC'!$H$21:$CS$21</definedName>
    <definedName name="SAPRangeRYEAR_Tabelle13_Tabelle13D2">'[114]VEN LC'!$I$16:$CS$16</definedName>
    <definedName name="SAPRangeRYEAR_Tabelle15_Tabelle15D1">'[114]D-G LC'!$H$21:$CS$21</definedName>
    <definedName name="SAPRangeRYEAR_Tabelle15_Tabelle15D2">'[114]D-G LC'!$I$16:$CS$16</definedName>
    <definedName name="SAPRangeRYEAR_Tabelle17_Tabelle17D1">'[113]F 6.1'!$B$89</definedName>
    <definedName name="SAPRangeRYEAR_Tabelle17_Tabelle17D2">'[113]F 6.1'!$B$89</definedName>
    <definedName name="SAPRangeRYEAR_Tabelle18_Tabelle18D1">'[114]PER LC'!$H$21:$CS$21</definedName>
    <definedName name="SAPRangeRYEAR_Tabelle18_Tabelle18D2">'[114]PER LC'!$I$16:$CS$16</definedName>
    <definedName name="SAPRangeRYEAR_Tabelle19_Tabelle19D1">'[107]Acq Imp PV'!$F$12:$AH$12</definedName>
    <definedName name="SAPRangeRYEAR_Tabelle2_Tabelle2D1" localSheetId="0">#REF!</definedName>
    <definedName name="SAPRangeRYEAR_Tabelle2_Tabelle2D1">#REF!</definedName>
    <definedName name="SAPRangeRYEAR_Tabelle2_Tabelle2D3" localSheetId="0">#REF!</definedName>
    <definedName name="SAPRangeRYEAR_Tabelle2_Tabelle2D3">#REF!</definedName>
    <definedName name="SAPRangeRYEAR_Tabelle2_Tabelle2D4" localSheetId="0">#REF!</definedName>
    <definedName name="SAPRangeRYEAR_Tabelle2_Tabelle2D4">#REF!</definedName>
    <definedName name="SAPRangeRYEAR_Tabelle20_Tabelle20D1">'[107]Acq Imp PC'!$F$12:$AH$12</definedName>
    <definedName name="SAPRangeRYEAR_Tabelle20_Tabelle20D2">'[113]F 7.2'!$B$129</definedName>
    <definedName name="SAPRangeRYEAR_Tabelle20_Tabelle20D3">'[113]F 7.2'!$B$129</definedName>
    <definedName name="SAPRangeRYEAR_Tabelle20_Tabelle20D4">'[113]F 7.2'!$B$129</definedName>
    <definedName name="SAPRangeRYEAR_Tabelle22_Tabelle22D1">'[113]F 7 2 B'!$B$191</definedName>
    <definedName name="SAPRangeRYEAR_Tabelle23_Tabelle23D1">'[107]KF HC FTE PN'!$H$11:$AJ$11</definedName>
    <definedName name="SAPRangeRYEAR_Tabelle24_Tabelle24D1">'[107]KF HC FTE PV'!$H$14:$AJ$14</definedName>
    <definedName name="SAPRangeRYEAR_Tabelle25_Tabelle25D1">'[107]KF HC FTE PC'!$H$13:$AJ$13</definedName>
    <definedName name="SAPRangeRYEAR_Tabelle28_Tabelle28D1">'[107]CF PV'!$E$13:$X$13</definedName>
    <definedName name="SAPRangeRYEAR_Tabelle29_Tabelle29D1">'[107]CF PC'!$E$13:$X$13</definedName>
    <definedName name="SAPRangeRYEAR_Tabelle29_Tabelle29D2">'[113]F 9'!$B$112</definedName>
    <definedName name="SAPRangeRYEAR_Tabelle3_Tabelle3D1">'[113]Check BS'!$B$269</definedName>
    <definedName name="SAPRangeRYEAR_Tabelle30_Tabelle30D1">'[113]F 10.1'!$B$115</definedName>
    <definedName name="SAPRangeRYEAR_Tabelle30_Tabelle30D2">'[113]F 10.1'!$B$115</definedName>
    <definedName name="SAPRangeRYEAR_Tabelle31_Tabelle31D1">'[107]BS PN'!$G$9:$Z$9</definedName>
    <definedName name="SAPRangeRYEAR_Tabelle32_Tabelle32D1">'[107]BS PV'!$G$10:$Z$10</definedName>
    <definedName name="SAPRangeRYEAR_Tabelle33_Tabelle33D1">'[107]BS PC'!$G$12:$Z$12</definedName>
    <definedName name="SAPRangeRYEAR_Tabelle34_Tabelle34D1">'[113]F12.1'!$B$129</definedName>
    <definedName name="SAPRangeRYEAR_Tabelle34_Tabelle34D2">'[113]F12.1'!$B$129</definedName>
    <definedName name="SAPRangeRYEAR_Tabelle34_Tabelle34D3">'[113]F12.1'!$B$129</definedName>
    <definedName name="SAPRangeRYEAR_Tabelle35_Tabelle35D1">'[113]F 14'!$B$118</definedName>
    <definedName name="SAPRangeRYEAR_Tabelle35_Tabelle35D2">'[113]F 14'!$B$118</definedName>
    <definedName name="SAPRangeRYEAR_Tabelle36_Tabelle36D1">'[107]CF PN'!$D$13:$Y$13</definedName>
    <definedName name="SAPRangeRYEAR_Tabelle36_Tabelle36D2">'[113]F 15.1'!$B$170</definedName>
    <definedName name="SAPRangeRYEAR_Tabelle37_Tabelle37D1">'[113]F16.1'!$B$109</definedName>
    <definedName name="SAPRangeRYEAR_Tabelle37_Tabelle37D2">'[113]F16.1'!$B$157</definedName>
    <definedName name="SAPRangeRYEAR_Tabelle37_Tabelle37D3">'[113]F16.1'!$J$109</definedName>
    <definedName name="SAPRangeRYEAR_Tabelle37_Tabelle37D4">'[113]F16.1'!$J$157</definedName>
    <definedName name="SAPRangeRYEAR_Tabelle4_Tabelle4D1">'[107]P&amp;L PN'!$H$9:$AK$9</definedName>
    <definedName name="SAPRangeRYEAR_Tabelle4_Tabelle4D2">'[114]ARG LC'!$H$16:$CS$16</definedName>
    <definedName name="SAPRangeRYEAR_Tabelle5_Tabelle5D1">'[107]P&amp;L PV'!$H$9:$AK$9</definedName>
    <definedName name="SAPRangeRYEAR_Tabelle52_Tabelle52D1">'[113]F 25'!$B$179</definedName>
    <definedName name="SAPRangeRYEAR_Tabelle53_Tabelle53D1">'[113]F 26'!$B$154</definedName>
    <definedName name="SAPRangeRYEAR_Tabelle54_Tabelle54D1">'[113]Download Details (PY-Rates)'!$B$8</definedName>
    <definedName name="SAPRangeRYEAR_Tabelle54_Tabelle54D2">'[113]Download Details (PY-Rates)'!$B$118</definedName>
    <definedName name="SAPRangeRYEAR_Tabelle55_Tabelle55D1">'[113]F 28.1'!$B$198</definedName>
    <definedName name="SAPRangeRYEAR_Tabelle56_Tabelle56D1">[113]F29!$B$133</definedName>
    <definedName name="SAPRangeRYEAR_Tabelle58_Tabelle58D1">[113]F31!$C$147</definedName>
    <definedName name="SAPRangeRYEAR_Tabelle6_Tabelle6D1">'[107]P&amp;L PC'!$H$16:$AK$16</definedName>
    <definedName name="SAPRangeRYEAR_Tabelle6_Tabelle6D2">'[113]F 1'!$B$129</definedName>
    <definedName name="SAPRangeRYEAR_Tabelle60_Tabelle60D1">[113]F33!$B$113</definedName>
    <definedName name="SAPRangeRYEAR_Tabelle60_Tabelle60D2">[113]F33!$B$170</definedName>
    <definedName name="SAPRangeRYEAR_Tabelle7_Tabelle7D1">'[114]BRA LC'!$H$21:$CR$21</definedName>
    <definedName name="SAPRangeRYEAR_Tabelle7_Tabelle7D2">'[114]BRA LC'!$H$16:$CS$16</definedName>
    <definedName name="SAPRangeRYEAR_Tabelle73_Tabelle73D1">'[113]Check P+L'!$B$178</definedName>
    <definedName name="SAPRangeRYEAR_Tabelle74_Tabelle74D1">'[113]Check CF'!$B$125</definedName>
    <definedName name="SAPRangeRYEAR_Tabelle75_Tabelle75D1">'[113]Check statistical data'!$B$177</definedName>
    <definedName name="SAPRangeRYEAR_Tabelle78_Tabelle78D1">'[113]F 27.1'!$F$130</definedName>
    <definedName name="SAPRangeRYEAR_Tabelle8_Tabelle8D1">'[113]F 2.1'!$B$123</definedName>
    <definedName name="SAPRangeRYEAR_Tabelle8_Tabelle8D2">'[113]F 2.1'!$B$123</definedName>
    <definedName name="SAPRangeRYEAR_Tabelle80_Tabelle80D1">'[113]Anlage BS  PY'!$B$145</definedName>
    <definedName name="SAPRangeRYEAR_Tabelle80_Tabelle80D2">'[113]Anlage BS  PY'!$B$145</definedName>
    <definedName name="SAPRangeRYEAR_Tabelle80_Tabelle80D3">'[113]Anlage BS  PY'!$B$145</definedName>
    <definedName name="SAPRangeRYEAR_Tabelle82_Tabelle82D1">'[113]F15.1 PY'!$B$130</definedName>
    <definedName name="SAPRangeRYEAR_Tabelle86_Tabelle86D1">'[113]F 28.2'!$B$173</definedName>
    <definedName name="SAPRangeRYEAR_Tabelle89_Tabelle89D1">'[113]F 10.2'!$B$39</definedName>
    <definedName name="SAPRangeRYEAR_Tabelle9_Tabelle9D1">'[114]CHL LC'!$H$21:$CS$21</definedName>
    <definedName name="SAPRangeRYEAR_Tabelle9_Tabelle9D2">'[114]CHL LC'!$I$16:$CS$16</definedName>
    <definedName name="SAPRangeSITYP_Tabelle1_Tabelle1D1">'[113]Download Details (act)'!$G$27:$G$178</definedName>
    <definedName name="SAPRangeSITYP_Tabelle10_Tabelle10D1">[113]F3!$E$193:$E$240</definedName>
    <definedName name="SAPRangeSITYP_Tabelle11_Tabelle11D1">'[113]F3 PY'!$D$170:$D$222</definedName>
    <definedName name="SAPRangeSITYP_Tabelle17_Tabelle17D1">'[113]F 6.1'!$D$104:$D$161</definedName>
    <definedName name="SAPRangeSITYP_Tabelle17_Tabelle17D2">'[113]F 6.1'!$N$104:$N$163</definedName>
    <definedName name="SAPRangeSITYP_Tabelle18_Tabelle18D1">'[113]F 6.2'!$D$119:$D$129</definedName>
    <definedName name="SAPRangeSITYP_Tabelle18_Tabelle18D2">'[113]F 6.2'!$Q$119:$Q$122</definedName>
    <definedName name="SAPRangeSITYP_Tabelle20_Tabelle20D1">'[113]F 7.2'!$E$147:$E$333</definedName>
    <definedName name="SAPRangeSITYP_Tabelle20_Tabelle20D2">'[113]F 7.2'!$P$147:$P$434</definedName>
    <definedName name="SAPRangeSITYP_Tabelle20_Tabelle20D3">'[113]F 7.2'!$AE$147</definedName>
    <definedName name="SAPRangeSITYP_Tabelle20_Tabelle20D4">'[113]F 7.2'!$AR$147</definedName>
    <definedName name="SAPRangeSITYP_Tabelle22_Tabelle22D1">'[113]F 7 2 B'!$E$210:$E$231</definedName>
    <definedName name="SAPRangeSITYP_Tabelle29_Tabelle29D1">'[113]F 9'!$D$127:$D$151</definedName>
    <definedName name="SAPRangeSITYP_Tabelle29_Tabelle29D2">'[113]F 9'!$L$127</definedName>
    <definedName name="SAPRangeSITYP_Tabelle30_Tabelle30D1">'[113]F 10.1'!$D$134:$D$169</definedName>
    <definedName name="SAPRangeSITYP_Tabelle30_Tabelle30D2">'[113]F 10.1'!$M$134</definedName>
    <definedName name="SAPRangeSITYP_Tabelle34_Tabelle34D1">'[113]F12.1'!$E$147:$E$186</definedName>
    <definedName name="SAPRangeSITYP_Tabelle34_Tabelle34D2">'[113]F12.1'!$M$147:$M$221</definedName>
    <definedName name="SAPRangeSITYP_Tabelle35_Tabelle35D1">'[113]F 14'!$D$136:$D$149</definedName>
    <definedName name="SAPRangeSITYP_Tabelle35_Tabelle35D2">'[113]F 14'!$R$136</definedName>
    <definedName name="SAPRangeSITYP_Tabelle36_Tabelle36D1">'[113]F 15.1'!$D$144:$D$150</definedName>
    <definedName name="SAPRangeSITYP_Tabelle54_Tabelle54D1">'[113]Download Details (PY-Rates)'!$G$18:$G$98</definedName>
    <definedName name="SAPRangeSITYP_Tabelle55_Tabelle55D1">'[113]F 28.1'!$D$211:$D$234</definedName>
    <definedName name="SAPRangeSITYP_Tabelle7_Tabelle7D1">'[113]F 1 PY'!$F$132:$F$153</definedName>
    <definedName name="SAPRangeSITYP_Tabelle73_Tabelle73D1">'[113]Check P+L'!$C$7:$C$116</definedName>
    <definedName name="SAPRangeSITYP_Tabelle75_Tabelle75D1">'[113]Check statistical data'!$E$10:$E$137</definedName>
    <definedName name="SAPRangeSITYP_Tabelle80_Tabelle80D1">'[113]Anlage BS  PY'!$E$163:$E$191</definedName>
    <definedName name="SAPRangeSITYP_Tabelle82_Tabelle82D1">'[113]F15.1 PY'!$D$144:$D$153</definedName>
    <definedName name="SAPRangeSITYP_Tabelle86_Tabelle86D1">'[113]F 28.2'!$D$186:$D$203</definedName>
    <definedName name="SAPRangeSITYP_Tabelle89_Tabelle89D1">'[113]F 10.2'!$B$44</definedName>
    <definedName name="SAPRangeSITYP_Tabelle9_Tabelle9D1">'[113]F 2 PY'!$F$121:$F$132</definedName>
    <definedName name="SAPRangeSUBIT_Tabelle1_Tabelle1D1" localSheetId="0">#REF!</definedName>
    <definedName name="SAPRangeSUBIT_Tabelle1_Tabelle1D1">#REF!</definedName>
    <definedName name="SAPRangeSUBIT_Tabelle1_Tabelle1D2" localSheetId="0">#REF!</definedName>
    <definedName name="SAPRangeSUBIT_Tabelle1_Tabelle1D2">#REF!</definedName>
    <definedName name="SAPRangeSUBIT_Tabelle10_Tabelle10D1">[113]F3!$F$193:$F$240</definedName>
    <definedName name="SAPRangeSUBIT_Tabelle10_Tabelle10D2">[113]F3!$P$191:$BF$191</definedName>
    <definedName name="SAPRangeSUBIT_Tabelle11_Tabelle11D1">'[114]COL LC'!$C$35:$C$200</definedName>
    <definedName name="SAPRangeSUBIT_Tabelle11_Tabelle11D2">'[114]COL LC'!$F$151:$F$186</definedName>
    <definedName name="SAPRangeSUBIT_Tabelle11_Tabelle11D4">'[113]F3 PY'!$AC$168:$BS$168</definedName>
    <definedName name="SAPRangeSUBIT_Tabelle13_Tabelle13D1">'[114]VEN LC'!$C$35:$C$200</definedName>
    <definedName name="SAPRangeSUBIT_Tabelle13_Tabelle13D2">'[114]VEN LC'!$F$151:$F$186</definedName>
    <definedName name="SAPRangeSUBIT_Tabelle15_Tabelle15D1">'[114]D-G LC'!$C$35:$C$200</definedName>
    <definedName name="SAPRangeSUBIT_Tabelle15_Tabelle15D2">'[114]D-G LC'!$F$151:$F$186</definedName>
    <definedName name="SAPRangeSUBIT_Tabelle17_Tabelle17D1">'[113]F 6.1'!$E$104:$E$161</definedName>
    <definedName name="SAPRangeSUBIT_Tabelle17_Tabelle17D2">'[113]F 6.1'!$P$104:$P$163</definedName>
    <definedName name="SAPRangeSUBIT_Tabelle18_Tabelle18D1">'[114]PER LC'!$C$35:$C$200</definedName>
    <definedName name="SAPRangeSUBIT_Tabelle18_Tabelle18D2">'[114]PER LC'!$F$151:$F$186</definedName>
    <definedName name="SAPRangeSUBIT_Tabelle19_Tabelle19D1">'[107]Acq Imp PV'!$D$16:$D$24</definedName>
    <definedName name="SAPRangeSUBIT_Tabelle2_Tabelle2D3" localSheetId="0">#REF!</definedName>
    <definedName name="SAPRangeSUBIT_Tabelle2_Tabelle2D3">#REF!</definedName>
    <definedName name="SAPRangeSUBIT_Tabelle2_Tabelle2D4" localSheetId="0">#REF!</definedName>
    <definedName name="SAPRangeSUBIT_Tabelle2_Tabelle2D4">#REF!</definedName>
    <definedName name="SAPRangeSUBIT_Tabelle20_Tabelle20D1">'[107]Acq Imp PC'!$D$16:$D$24</definedName>
    <definedName name="SAPRangeSUBIT_Tabelle20_Tabelle20D2">'[113]F 7.2'!$U$147:$U$434</definedName>
    <definedName name="SAPRangeSUBIT_Tabelle20_Tabelle20D3">'[113]F 7.2'!$AG$147:$AG$162</definedName>
    <definedName name="SAPRangeSUBIT_Tabelle20_Tabelle20D4">'[113]F 7.2'!$AT$147:$AT$151</definedName>
    <definedName name="SAPRangeSUBIT_Tabelle22_Tabelle22D1">'[113]F 7 2 B'!$F$210:$F$231</definedName>
    <definedName name="SAPRangeSUBIT_Tabelle23_Tabelle23D1">'[107]KF HC FTE PN'!$D$15:$D$115</definedName>
    <definedName name="SAPRangeSUBIT_Tabelle24_Tabelle24D1">'[107]KF HC FTE PV'!$D$18:$D$49</definedName>
    <definedName name="SAPRangeSUBIT_Tabelle25_Tabelle25D1">'[107]KF HC FTE PC'!$D$17:$D$65</definedName>
    <definedName name="SAPRangeSUBIT_Tabelle29_Tabelle29D1">'[113]F 9'!$E$127:$E$151</definedName>
    <definedName name="SAPRangeSUBIT_Tabelle29_Tabelle29D2">'[113]F 9'!$N$127:$N$152</definedName>
    <definedName name="SAPRangeSUBIT_Tabelle30_Tabelle30D1">'[113]F 10.1'!$E$134:$E$169</definedName>
    <definedName name="SAPRangeSUBIT_Tabelle30_Tabelle30D2">'[113]F 10.1'!$O$134:$O$169</definedName>
    <definedName name="SAPRangeSUBIT_Tabelle31_Tabelle31D1">'[107]BS PN'!$D$13:$D$97</definedName>
    <definedName name="SAPRangeSUBIT_Tabelle32_Tabelle32D1">'[107]BS PV'!$D$14:$D$98</definedName>
    <definedName name="SAPRangeSUBIT_Tabelle33_Tabelle33D1">'[107]BS PC'!$D$16:$D$100</definedName>
    <definedName name="SAPRangeSUBIT_Tabelle34_Tabelle34D1">'[113]F12.1'!$F$147:$F$186</definedName>
    <definedName name="SAPRangeSUBIT_Tabelle34_Tabelle34D2">'[113]F12.1'!$O$147:$O$221</definedName>
    <definedName name="SAPRangeSUBIT_Tabelle35_Tabelle35D1">'[113]F 14'!$E$136:$E$149</definedName>
    <definedName name="SAPRangeSUBIT_Tabelle35_Tabelle35D2">'[113]F 14'!$W$136:$W$149</definedName>
    <definedName name="SAPRangeSUBIT_Tabelle36_Tabelle36D1">'[113]F 15.1'!$E$144:$E$150</definedName>
    <definedName name="SAPRangeSUBIT_Tabelle4_Tabelle4D1">'[107]P&amp;L PN'!$D$13:$D$408</definedName>
    <definedName name="SAPRangeSUBIT_Tabelle4_Tabelle4D2">'[114]ARG LC'!$F$151:$F$186</definedName>
    <definedName name="SAPRangeSUBIT_Tabelle5_Tabelle5D1">'[107]P&amp;L PV'!$D$13:$D$129</definedName>
    <definedName name="SAPRangeSUBIT_Tabelle54_Tabelle54D1">'[113]Download Details (PY-Rates)'!$H$18:$H$98</definedName>
    <definedName name="SAPRangeSUBIT_Tabelle55_Tabelle55D1">'[113]F 28.1'!$E$211:$E$234</definedName>
    <definedName name="SAPRangeSUBIT_Tabelle6_Tabelle6D1">'[107]P&amp;L PC'!$D$20:$D$364</definedName>
    <definedName name="SAPRangeSUBIT_Tabelle7_Tabelle7D1">'[114]BRA LC'!$C$35:$C$200</definedName>
    <definedName name="SAPRangeSUBIT_Tabelle7_Tabelle7D2">'[114]BRA LC'!$F$151:$F$186</definedName>
    <definedName name="SAPRangeSUBIT_Tabelle73_Tabelle73D1">'[113]Check P+L'!$D$7:$D$116</definedName>
    <definedName name="SAPRangeSUBIT_Tabelle75_Tabelle75D1">'[113]Check statistical data'!$F$10:$F$137</definedName>
    <definedName name="SAPRangeSUBIT_Tabelle80_Tabelle80D1">'[113]Anlage BS  PY'!$F$163:$F$191</definedName>
    <definedName name="SAPRangeSUBIT_Tabelle82_Tabelle82D1">'[113]F15.1 PY'!$E$144:$E$153</definedName>
    <definedName name="SAPRangeSUBIT_Tabelle86_Tabelle86D1">'[113]F 28.2'!$E$186:$E$203</definedName>
    <definedName name="SAPRangeSUBIT_Tabelle89_Tabelle89D1">'[113]F 10.2'!$A$49:$A$55</definedName>
    <definedName name="SAPRangeSUBIT_Tabelle9_Tabelle9D1">'[114]CHL LC'!$C$35:$C$200</definedName>
    <definedName name="SAPRangeSUBIT_Tabelle9_Tabelle9D2">'[114]ARG LC'!$F$151:$F$186</definedName>
    <definedName name="SAPTrigger__">'[115]Act Cons 3'!$A$39</definedName>
    <definedName name="SAPTrigger_Tabelle1_Tabelle1D1">[116]sapactivexlhiddensheet!$O$39</definedName>
    <definedName name="SAPTrigger_Tabelle1_Tabelle1D2">[114]sapactivexlhiddensheet!$B$39</definedName>
    <definedName name="SAPTrigger_Tabelle10_Tabelle10D1">[116]sapactivexlhiddensheet!$G$39</definedName>
    <definedName name="SAPTrigger_Tabelle11_Tabelle11D1">[116]sapactivexlhiddensheet!$H$39</definedName>
    <definedName name="SAPTrigger_Tabelle11_Tabelle11D2">[114]sapactivexlhiddensheet!$H$39</definedName>
    <definedName name="SAPTrigger_Tabelle11_Tabelle11D3" xml:space="preserve">  [117]sapactivexlhiddensheet!$AU$39</definedName>
    <definedName name="SAPTrigger_Tabelle11_Tabelle11D4" xml:space="preserve">  [117]sapactivexlhiddensheet!$AV$39</definedName>
    <definedName name="SAPTrigger_Tabelle12_Tabelle12D1">[116]sapactivexlhiddensheet!$I$39</definedName>
    <definedName name="SAPTrigger_Tabelle13_Tabelle13D1">[116]sapactivexlhiddensheet!$J$39</definedName>
    <definedName name="SAPTrigger_Tabelle13_Tabelle13D2">[114]sapactivexlhiddensheet!$J$39</definedName>
    <definedName name="SAPTrigger_Tabelle14_Tabelle14D1">[116]sapactivexlhiddensheet!$K$39</definedName>
    <definedName name="SAPTrigger_Tabelle15_Tabelle15D1">[116]sapactivexlhiddensheet!$L$39</definedName>
    <definedName name="SAPTrigger_Tabelle15_Tabelle15D2">[114]sapactivexlhiddensheet!$L$39</definedName>
    <definedName name="SAPTrigger_Tabelle16_Tabelle16D1">[116]sapactivexlhiddensheet!$M$39</definedName>
    <definedName name="SAPTrigger_Tabelle17_Tabelle17D1">[116]sapactivexlhiddensheet!$N$39</definedName>
    <definedName name="SAPTrigger_Tabelle18_Tabelle18D1">[114]sapactivexlhiddensheet!$M$39</definedName>
    <definedName name="SAPTrigger_Tabelle18_Tabelle18D2">[114]sapactivexlhiddensheet!$N$39</definedName>
    <definedName name="SAPTrigger_Tabelle19_Tabelle19D1">[107]sapactivexlhiddensheet!$M$39</definedName>
    <definedName name="SAPTrigger_Tabelle2_Tabelle2D1">[116]sapactivexlhiddensheet!$P$39</definedName>
    <definedName name="SAPTrigger_Tabelle20_Tabelle20D1">[107]sapactivexlhiddensheet!$L$39</definedName>
    <definedName name="SAPTrigger_Tabelle20_Tabelle20D2">[113]sapactivexlhiddensheet!$AX$39</definedName>
    <definedName name="SAPTrigger_Tabelle20_Tabelle20D3">[113]sapactivexlhiddensheet!$AY$39</definedName>
    <definedName name="SAPTrigger_Tabelle20_Tabelle20D4">[113]sapactivexlhiddensheet!$AZ$39</definedName>
    <definedName name="SAPTrigger_Tabelle22_Tabelle22D1">[113]sapactivexlhiddensheet!$N$39</definedName>
    <definedName name="SAPTrigger_Tabelle23_Tabelle23D1">[107]sapactivexlhiddensheet!$K$39</definedName>
    <definedName name="SAPTrigger_Tabelle24_Tabelle24D1">[107]sapactivexlhiddensheet!$J$39</definedName>
    <definedName name="SAPTrigger_Tabelle25_Tabelle25D1">[107]sapactivexlhiddensheet!$I$39</definedName>
    <definedName name="SAPTrigger_Tabelle28_Tabelle28D1">[107]sapactivexlhiddensheet!$H$39</definedName>
    <definedName name="SAPTrigger_Tabelle29_Tabelle29D1">[107]sapactivexlhiddensheet!$G$39</definedName>
    <definedName name="SAPTrigger_Tabelle29_Tabelle29D2">[113]sapactivexlhiddensheet!$BA$39</definedName>
    <definedName name="SAPTrigger_Tabelle3_Tabelle3D1">[116]sapactivexlhiddensheet!$Q$39</definedName>
    <definedName name="SAPTrigger_Tabelle30_Tabelle30D1">[113]sapactivexlhiddensheet!$L$39</definedName>
    <definedName name="SAPTrigger_Tabelle30_Tabelle30D2">[113]sapactivexlhiddensheet!$BB$39</definedName>
    <definedName name="SAPTrigger_Tabelle31_Tabelle31D1">[107]sapactivexlhiddensheet!$F$39</definedName>
    <definedName name="SAPTrigger_Tabelle32_Tabelle32D1">[107]sapactivexlhiddensheet!$E$39</definedName>
    <definedName name="SAPTrigger_Tabelle33_Tabelle33D1">[107]sapactivexlhiddensheet!$D$39</definedName>
    <definedName name="SAPTrigger_Tabelle34_Tabelle34D1">[113]sapactivexlhiddensheet!$M$39</definedName>
    <definedName name="SAPTrigger_Tabelle34_Tabelle34D2">[113]sapactivexlhiddensheet!$BC$39</definedName>
    <definedName name="SAPTrigger_Tabelle34_Tabelle34D3">[113]sapactivexlhiddensheet!$BD$39</definedName>
    <definedName name="SAPTrigger_Tabelle35_Tabelle35D1">[113]sapactivexlhiddensheet!$O$39</definedName>
    <definedName name="SAPTrigger_Tabelle35_Tabelle35D2">[113]sapactivexlhiddensheet!$BE$39</definedName>
    <definedName name="SAPTrigger_Tabelle36_Tabelle36D1">[107]sapactivexlhiddensheet!$N$39</definedName>
    <definedName name="SAPTrigger_Tabelle36_Tabelle36D2">[113]sapactivexlhiddensheet!$Q$39</definedName>
    <definedName name="SAPTrigger_Tabelle37_Tabelle37D1">[113]sapactivexlhiddensheet!$R$39</definedName>
    <definedName name="SAPTrigger_Tabelle37_Tabelle37D2">[113]sapactivexlhiddensheet!$S$39</definedName>
    <definedName name="SAPTrigger_Tabelle37_Tabelle37D3">[113]sapactivexlhiddensheet!$BF$39</definedName>
    <definedName name="SAPTrigger_Tabelle37_Tabelle37D4">[113]sapactivexlhiddensheet!$BG$39</definedName>
    <definedName name="SAPTrigger_Tabelle4_Tabelle4D1">[107]sapactivexlhiddensheet!$C$39</definedName>
    <definedName name="SAPTrigger_Tabelle4_Tabelle4D2">[114]sapactivexlhiddensheet!$B$39</definedName>
    <definedName name="SAPTrigger_Tabelle5_Tabelle5D1">[107]sapactivexlhiddensheet!$B$39</definedName>
    <definedName name="SAPTrigger_Tabelle52_Tabelle52D1">[113]sapactivexlhiddensheet!$T$39</definedName>
    <definedName name="SAPTrigger_Tabelle53_Tabelle53D1">[113]sapactivexlhiddensheet!$U$39</definedName>
    <definedName name="SAPTrigger_Tabelle54_Tabelle54D1">[113]sapactivexlhiddensheet!$AF$39</definedName>
    <definedName name="SAPTrigger_Tabelle54_Tabelle54D2">[113]sapactivexlhiddensheet!$AI$39</definedName>
    <definedName name="SAPTrigger_Tabelle55_Tabelle55D1">[113]sapactivexlhiddensheet!$V$39</definedName>
    <definedName name="SAPTrigger_Tabelle56_Tabelle56D1">[113]sapactivexlhiddensheet!$W$39</definedName>
    <definedName name="SAPTrigger_Tabelle58_Tabelle58D1">[113]sapactivexlhiddensheet!$Z$39</definedName>
    <definedName name="SAPTrigger_Tabelle6_Tabelle6D1">[107]sapactivexlhiddensheet!$A$39</definedName>
    <definedName name="SAPTrigger_Tabelle6_Tabelle6D2">[113]sapactivexlhiddensheet!$AL$39</definedName>
    <definedName name="SAPTrigger_Tabelle60_Tabelle60D1">[113]sapactivexlhiddensheet!$X$39</definedName>
    <definedName name="SAPTrigger_Tabelle60_Tabelle60D2">[113]sapactivexlhiddensheet!$Y$39</definedName>
    <definedName name="SAPTrigger_Tabelle7_Tabelle7D1">[116]sapactivexlhiddensheet!$D$39</definedName>
    <definedName name="SAPTrigger_Tabelle7_Tabelle7D2">[114]sapactivexlhiddensheet!$D$39</definedName>
    <definedName name="SAPTrigger_Tabelle73_Tabelle73D1">[113]sapactivexlhiddensheet!$AB$39</definedName>
    <definedName name="SAPTrigger_Tabelle74_Tabelle74D1">[113]sapactivexlhiddensheet!$AC$39</definedName>
    <definedName name="SAPTrigger_Tabelle75_Tabelle75D1">[113]sapactivexlhiddensheet!$AD$39</definedName>
    <definedName name="SAPTrigger_Tabelle78_Tabelle78D1">[113]sapactivexlhiddensheet!$AE$39</definedName>
    <definedName name="SAPTrigger_Tabelle8_Tabelle8D1">[116]sapactivexlhiddensheet!$E$39</definedName>
    <definedName name="SAPTrigger_Tabelle8_Tabelle8D2">[113]sapactivexlhiddensheet!$AN$39</definedName>
    <definedName name="SAPTrigger_Tabelle80_Tabelle80D1">[113]sapactivexlhiddensheet!$AG$39</definedName>
    <definedName name="SAPTrigger_Tabelle80_Tabelle80D2">[113]sapactivexlhiddensheet!$AP$39</definedName>
    <definedName name="SAPTrigger_Tabelle80_Tabelle80D3">[113]sapactivexlhiddensheet!$AQ$39</definedName>
    <definedName name="SAPTrigger_Tabelle82_Tabelle82D1">[113]sapactivexlhiddensheet!$AH$39</definedName>
    <definedName name="SAPTrigger_Tabelle86_Tabelle86D1">[113]sapactivexlhiddensheet!$AJ$39</definedName>
    <definedName name="SAPTrigger_Tabelle89_Tabelle89D1">[113]sapactivexlhiddensheet!$BI$39</definedName>
    <definedName name="SAPTrigger_Tabelle9_Tabelle9D1">[116]sapactivexlhiddensheet!$F$39</definedName>
    <definedName name="SAPTrigger_Tabelle9_Tabelle9D2">[114]sapactivexlhiddensheet!$F$39</definedName>
    <definedName name="sasa" localSheetId="0" hidden="1">Main.SAPF4Help()</definedName>
    <definedName name="sasa" hidden="1">Main.SAPF4Help()</definedName>
    <definedName name="sde">[118]Distribuciones!$AC$25</definedName>
    <definedName name="SEG_ABAJO" localSheetId="0">#REF!</definedName>
    <definedName name="SEG_ABAJO">#REF!</definedName>
    <definedName name="SEG_COST" localSheetId="0">#REF!</definedName>
    <definedName name="SEG_COST">#REF!</definedName>
    <definedName name="SELFOTHERAFIL" localSheetId="0">#REF!</definedName>
    <definedName name="SELFOTHERAFIL">#REF!</definedName>
    <definedName name="SEPP" localSheetId="0">#REF!</definedName>
    <definedName name="SEPP">#REF!</definedName>
    <definedName name="series">#REF!</definedName>
    <definedName name="Service">'[33]Datos P&amp;L'!$G$17</definedName>
    <definedName name="ServMarca" localSheetId="0">#REF!</definedName>
    <definedName name="ServMarca">#REF!</definedName>
    <definedName name="ServMarcas">'[33]P&amp;L'!#REF!</definedName>
    <definedName name="ServOem" localSheetId="0">#REF!</definedName>
    <definedName name="ServOem">#REF!</definedName>
    <definedName name="ServProd">'[33]Datos P&amp;L'!$AG$17</definedName>
    <definedName name="ServTotal" localSheetId="0">#REF!</definedName>
    <definedName name="ServTotal">#REF!</definedName>
    <definedName name="ServVInst" localSheetId="0">#REF!</definedName>
    <definedName name="ServVInst">#REF!</definedName>
    <definedName name="sfdasd" localSheetId="0">#REF!</definedName>
    <definedName name="sfdasd">#REF!</definedName>
    <definedName name="shos_acq">#REF!</definedName>
    <definedName name="shos_targ">#REF!</definedName>
    <definedName name="sic">#REF!</definedName>
    <definedName name="SICRE01">#REF!</definedName>
    <definedName name="slut_på_fil">#REF!</definedName>
    <definedName name="slut_på_fil_other">#REF!</definedName>
    <definedName name="soma">[119]soma!$C$5:$F$868</definedName>
    <definedName name="Sopl" localSheetId="0">#REF!</definedName>
    <definedName name="Sopl">#REF!</definedName>
    <definedName name="Spf" localSheetId="0">#REF!</definedName>
    <definedName name="Spf">#REF!</definedName>
    <definedName name="Spn" localSheetId="0">#REF!</definedName>
    <definedName name="Spn">#REF!</definedName>
    <definedName name="ss" hidden="1">#REF!</definedName>
    <definedName name="ST_Ene11Cost143">[25]Info!$U$15</definedName>
    <definedName name="ST_Ene11Cost530">[25]Info!$X$15</definedName>
    <definedName name="ST_Ene11Cost606">[120]Info!$Y$15</definedName>
    <definedName name="ST_Ene11Cost708">[120]Info!$W$15</definedName>
    <definedName name="ST_Ene11Cost710">[120]Info!$X$15</definedName>
    <definedName name="ST_Ene11Cost802">[120]Info!$Z$15</definedName>
    <definedName name="ST_Ene11Cost880">[120]Info!$AA$15</definedName>
    <definedName name="ST_Feb11Cost143">[25]Info!$U$16</definedName>
    <definedName name="ST_Feb11Cost530">[25]Info!$X$16</definedName>
    <definedName name="ST_Feb11Cost606">[120]Info!$Y$16</definedName>
    <definedName name="ST_Feb11Cost708">[120]Info!$W$16</definedName>
    <definedName name="ST_Feb11Cost710">[120]Info!$X$16</definedName>
    <definedName name="ST_Feb11Cost802">[120]Info!$Z$16</definedName>
    <definedName name="ST_Feb11Cost880">[120]Info!$AA$16</definedName>
    <definedName name="STBud" localSheetId="0">#REF!</definedName>
    <definedName name="STBud">#REF!</definedName>
    <definedName name="Stdtime_Dic10_U81005MV_Real">[59]Info!$O$14</definedName>
    <definedName name="Stdtime_Dic10_U81005MV_Std">[59]Info!$U$14</definedName>
    <definedName name="Stdtime_Dic10_U8150MV_Real">[59]Info!$P$14</definedName>
    <definedName name="Stdtime_Dic10_U8150MV_Std">[59]Info!$V$14</definedName>
    <definedName name="Stdtime_Nov10_U81005MV_Real">[59]Info!$O$13</definedName>
    <definedName name="Stdtime_Nov10_U81005MV_Std">[59]Info!$U$13</definedName>
    <definedName name="STR_Ago10" localSheetId="0">#REF!</definedName>
    <definedName name="STR_Ago10">#REF!</definedName>
    <definedName name="STR_Apr10" localSheetId="0">#REF!</definedName>
    <definedName name="STR_Apr10">#REF!</definedName>
    <definedName name="STR_Dic10" localSheetId="0">#REF!</definedName>
    <definedName name="STR_Dic10">#REF!</definedName>
    <definedName name="STR_Jul10">#REF!</definedName>
    <definedName name="STR_Jun10">#REF!</definedName>
    <definedName name="STR_May10">#REF!</definedName>
    <definedName name="STR_Nov10">#REF!</definedName>
    <definedName name="STR_Oct10">#REF!</definedName>
    <definedName name="STR_Sep10">#REF!</definedName>
    <definedName name="SUB_CIVIL_PESOS">[34]Sub!$I$28</definedName>
    <definedName name="SUB_ESTRUC_PESOS">[121]Sub!$I$34</definedName>
    <definedName name="SUB_PINT_CAÑ_PESOS">[121]Sub!$I$47</definedName>
    <definedName name="SUBP" localSheetId="0">[22]CIVIL!#REF!</definedName>
    <definedName name="SUBP">[22]CIVIL!#REF!</definedName>
    <definedName name="SUM" localSheetId="0">#REF!</definedName>
    <definedName name="SUM">#REF!</definedName>
    <definedName name="syn_adj_1" localSheetId="0">#REF!</definedName>
    <definedName name="syn_adj_1">#REF!</definedName>
    <definedName name="syn_adj_2" localSheetId="0">#REF!</definedName>
    <definedName name="syn_adj_2">#REF!</definedName>
    <definedName name="syn_adj_3">#REF!</definedName>
    <definedName name="t">'[2]Previsión mensual'!$A$22:$IV$22</definedName>
    <definedName name="T.C.">[122]RESUMEN!$B$1</definedName>
    <definedName name="T_1" localSheetId="0">#REF!</definedName>
    <definedName name="T_1">#REF!</definedName>
    <definedName name="T_2" localSheetId="0">#REF!</definedName>
    <definedName name="T_2">#REF!</definedName>
    <definedName name="T_3" localSheetId="0">#REF!</definedName>
    <definedName name="T_3">#REF!</definedName>
    <definedName name="T_4">#REF!</definedName>
    <definedName name="T_5">#REF!</definedName>
    <definedName name="T_Actividad">[93]Validaciones!$B$4:$B$8</definedName>
    <definedName name="T_Gremio">[93]Validaciones!$D$4:$D$38</definedName>
    <definedName name="T_Nro_CCT">[93]Validaciones!$F$4:$F$11</definedName>
    <definedName name="T_Provincia">[93]Validaciones!$B$11:$B$17</definedName>
    <definedName name="T_Relac_con_servic">[93]Validaciones!$B$39:$B$42</definedName>
    <definedName name="T_rubro">[93]Validaciones!$F$19:$F$23</definedName>
    <definedName name="T_sino">[93]Validaciones!$B$28:$B$29</definedName>
    <definedName name="T_Situac_actual">[93]Validaciones!$B$34:$B$35</definedName>
    <definedName name="T_Tipo_neumat">[93]Validaciones!$B$46:$B$47</definedName>
    <definedName name="T_Transportation_DB">[18]!T_Transportation_DB</definedName>
    <definedName name="T_UUNN">[93]Validaciones!$B$23:$B$25</definedName>
    <definedName name="Tabla1" localSheetId="0">#REF!</definedName>
    <definedName name="Tabla1">#REF!</definedName>
    <definedName name="TablaCías">'[123]Tabla Clientes'!$A$4:$B$158</definedName>
    <definedName name="tabladatos" localSheetId="0">#REF!</definedName>
    <definedName name="tabladatos">#REF!</definedName>
    <definedName name="TABLE_16" localSheetId="0">#REF!</definedName>
    <definedName name="TABLE_16">#REF!</definedName>
    <definedName name="Target" localSheetId="0">#REF!</definedName>
    <definedName name="Target">#REF!</definedName>
    <definedName name="TARIFA" localSheetId="0">'[124]SAT RLG'!#REF!</definedName>
    <definedName name="TARIFA">'[124]SAT RLG'!#REF!</definedName>
    <definedName name="TASA" localSheetId="0">#REF!</definedName>
    <definedName name="TASA">#REF!</definedName>
    <definedName name="Tasa_cambio">[30]políticas!$C$9</definedName>
    <definedName name="TasafallaCBU" localSheetId="0">#REF!</definedName>
    <definedName name="TasafallaCBU">#REF!</definedName>
    <definedName name="tax_rate" localSheetId="0">#REF!</definedName>
    <definedName name="tax_rate">#REF!</definedName>
    <definedName name="TC_Presupuesto">[125]TC!$F$7:$F$18</definedName>
    <definedName name="TC_Proyección">[125]TC!$G$7:$G$18</definedName>
    <definedName name="Tdf_Tax" localSheetId="0">#REF!</definedName>
    <definedName name="Tdf_Tax">#REF!</definedName>
    <definedName name="Tech">'[38]ESTRUCTURAS DE COSTOS CKD'!#REF!</definedName>
    <definedName name="TechCBU" localSheetId="0">#REF!</definedName>
    <definedName name="TechCBU">#REF!</definedName>
    <definedName name="TECNICAL" localSheetId="0">#REF!</definedName>
    <definedName name="TECNICAL">#REF!</definedName>
    <definedName name="TERC_ABAJO" localSheetId="0">#REF!</definedName>
    <definedName name="TERC_ABAJO">#REF!</definedName>
    <definedName name="TERC_COST">#REF!</definedName>
    <definedName name="TEST0">#REF!</definedName>
    <definedName name="TEST1">[65]CONSOLIDADO!$A$5:$P$622</definedName>
    <definedName name="TEST10" localSheetId="0">#REF!</definedName>
    <definedName name="TEST10">#REF!</definedName>
    <definedName name="TEST11">'[73]Balance Consolidado'!#REF!</definedName>
    <definedName name="TEST12">'[73]Balance Consolidado'!#REF!</definedName>
    <definedName name="TEST13">'[73]Balance Consolidado'!#REF!</definedName>
    <definedName name="TEST14">'[73]Balance Consolidado'!#REF!</definedName>
    <definedName name="TEST15">'[73]Balance Consolidado'!#REF!</definedName>
    <definedName name="TEST16">'[73]Balance Consolidado'!#REF!</definedName>
    <definedName name="TEST17">'[73]Balance Consolidado'!#REF!</definedName>
    <definedName name="TEST18">'[73]Balance Consolidado'!#REF!</definedName>
    <definedName name="TEST2">[65]CONSOLIDADO!$A$623:$P$1269</definedName>
    <definedName name="TEST3">[65]CONSOLIDADO!$A$1270:$P$1516</definedName>
    <definedName name="TEST4">[65]CONSOLIDADO!$A$1777:$P$1790</definedName>
    <definedName name="TEST5" localSheetId="0">#REF!</definedName>
    <definedName name="TEST5">#REF!</definedName>
    <definedName name="TEST6" localSheetId="0">#REF!</definedName>
    <definedName name="TEST6">#REF!</definedName>
    <definedName name="TEST7" localSheetId="0">#REF!</definedName>
    <definedName name="TEST7">#REF!</definedName>
    <definedName name="TEST8">#REF!</definedName>
    <definedName name="TEST9">#REF!</definedName>
    <definedName name="TESTHKEY">[65]CONSOLIDADO!$P$4:$P$4</definedName>
    <definedName name="TESTKEYS">[65]CONSOLIDADO!$A$5:$B$1790</definedName>
    <definedName name="TESTVKEY">[65]CONSOLIDADO!$A$4:$B$4</definedName>
    <definedName name="TIPO" localSheetId="0">[22]CIVIL!#REF!</definedName>
    <definedName name="TIPO">[22]CIVIL!#REF!</definedName>
    <definedName name="Tipo_Insumos">[93]Validaciones!$B$69:$B$73</definedName>
    <definedName name="TITLE" localSheetId="0">[22]CIVIL!#REF!</definedName>
    <definedName name="TITLE">[22]CIVIL!#REF!</definedName>
    <definedName name="_xlnm.Print_Titles" localSheetId="0">#REF!</definedName>
    <definedName name="_xlnm.Print_Titles">#REF!</definedName>
    <definedName name="Títulos_a_imprimir_IM">#N/A</definedName>
    <definedName name="Titulos_Valores" localSheetId="0">#REF!</definedName>
    <definedName name="Titulos_Valores">#REF!</definedName>
    <definedName name="ToCo">[126]Resumen!$C$91:$AF$91</definedName>
    <definedName name="Total" localSheetId="0">#REF!</definedName>
    <definedName name="Total">#REF!</definedName>
    <definedName name="TOTAL_" localSheetId="0">#REF!</definedName>
    <definedName name="TOTAL_">#REF!</definedName>
    <definedName name="TOTAL_COMBUST_LUBRIC">[34]CyL!$J$147</definedName>
    <definedName name="TOTAL_CONSUMIBLES">[34]Con!$G$51</definedName>
    <definedName name="TOTAL_COORD_PLANIF">'[34]Coord y Planif'!$J$29</definedName>
    <definedName name="TOTAL_COSTOS_DIRECTOS">[34]GVs!$F$22</definedName>
    <definedName name="TOTAL_COSTOS_INDIRECTOS">[34]GVs!$F$36</definedName>
    <definedName name="TOTAL_ELECTRICIDAD_PESOS">[121]Mat!$H$77</definedName>
    <definedName name="TOTAL_ELECTRICIDAD_USD">[121]Mat!$G$77</definedName>
    <definedName name="TOTAL_EQUIPOS">[34]Equi!$J$166</definedName>
    <definedName name="TOTAL_GRAL_VENTA_PESOS">[34]Res!$D$63</definedName>
    <definedName name="TOTAL_GTOS_PERSONAL">[34]GdP!$H$81</definedName>
    <definedName name="TOTAL_INGENIERIA">[34]Ing!$G$43</definedName>
    <definedName name="TOTAL_MATERIALES_USD">[34]Mat!$G$160</definedName>
    <definedName name="TOTAL_MOD">[34]Mod!$AB$187</definedName>
    <definedName name="TOTAL_MOI">[34]MOI!$AB$71</definedName>
    <definedName name="TOTAL_OBRADOR_CAMPAMENTO">[34]ObrC!$J$71</definedName>
    <definedName name="TOTAL_PROYECTO" localSheetId="0">'[29]ARG-URU'!#REF!</definedName>
    <definedName name="TOTAL_PROYECTO">'[29]ARG-URU'!#REF!</definedName>
    <definedName name="TOTAL_SUPERVISION">[34]Sup!$J$64</definedName>
    <definedName name="TOTAL_VENTAS_REALES" localSheetId="0">'[29]ARG-URU'!#REF!</definedName>
    <definedName name="TOTAL_VENTAS_REALES">'[29]ARG-URU'!#REF!</definedName>
    <definedName name="TotalAño">'[53]Previsión mensual'!$A$22:$IV$22</definedName>
    <definedName name="TotalAño3">'[53]Previsión mensual'!$A$48:$IV$48</definedName>
    <definedName name="TotalAñoAnterior">'[53]Previsión mensual'!$A$9:$IV$9</definedName>
    <definedName name="TotalAñoSiguiente">'[53]Previsión mensual'!$A$35:$IV$35</definedName>
    <definedName name="totales">'[69]VENTAS-MARG-RDO PEN'!#REF!</definedName>
    <definedName name="TotalGastosMarcas" localSheetId="0">#REF!</definedName>
    <definedName name="TotalGastosMarcas">#REF!</definedName>
    <definedName name="TotalGastosOEM" localSheetId="0">#REF!</definedName>
    <definedName name="TotalGastosOEM">#REF!</definedName>
    <definedName name="TotalGastosVinst" localSheetId="0">#REF!</definedName>
    <definedName name="TotalGastosVinst">#REF!</definedName>
    <definedName name="TotalObra">'[53]Previsión mensual'!$A$54:$IV$54</definedName>
    <definedName name="TRABAJADOR" localSheetId="0">#REF!</definedName>
    <definedName name="TRABAJADOR">#REF!</definedName>
    <definedName name="trans_exp" localSheetId="0">#REF!</definedName>
    <definedName name="trans_exp">#REF!</definedName>
    <definedName name="transtog" localSheetId="0">#REF!</definedName>
    <definedName name="transtog">#REF!</definedName>
    <definedName name="tres" localSheetId="0">[36]MOBILIARIO!#REF!</definedName>
    <definedName name="tres">[36]MOBILIARIO!#REF!</definedName>
    <definedName name="TS_26LD330_Abr11" localSheetId="0">#REF!</definedName>
    <definedName name="TS_26LD330_Abr11">#REF!</definedName>
    <definedName name="TS_26LD330_Ene11" localSheetId="0">#REF!</definedName>
    <definedName name="TS_26LD330_Ene11">#REF!</definedName>
    <definedName name="TS_26LD330_Feb11" localSheetId="0">#REF!</definedName>
    <definedName name="TS_26LD330_Feb11">#REF!</definedName>
    <definedName name="TS_26LD330_Mar11">#REF!</definedName>
    <definedName name="TS_32LD340_Abr11">#REF!</definedName>
    <definedName name="TS_32LD340_Ene11">#REF!</definedName>
    <definedName name="TS_32LD340_Feb11">#REF!</definedName>
    <definedName name="TS_32LD340_Mar11">#REF!</definedName>
    <definedName name="TS_32LD460_Abr11">#REF!</definedName>
    <definedName name="TS_32LD460_Ene11">#REF!</definedName>
    <definedName name="TS_32LD460_Feb11">#REF!</definedName>
    <definedName name="TS_32LD460_Mar11">#REF!</definedName>
    <definedName name="TS_32LE5500_Abr11">#REF!</definedName>
    <definedName name="TS_32LE5500_Ene11">#REF!</definedName>
    <definedName name="TS_32LE5500_Feb11">#REF!</definedName>
    <definedName name="TS_32LE5500_Mar11">#REF!</definedName>
    <definedName name="TS_32LE5550S_Abr11">#REF!</definedName>
    <definedName name="TS_32LH30FR_Abr11">#REF!</definedName>
    <definedName name="TS_42LD460_Abr11">#REF!</definedName>
    <definedName name="TS_42LD460_Ene11">#REF!</definedName>
    <definedName name="TS_42LD460_Feb11">#REF!</definedName>
    <definedName name="TS_42LD460_Mar11">#REF!</definedName>
    <definedName name="TS_42LD650_Ene11">#REF!</definedName>
    <definedName name="TS_42LD650_Feb11">#REF!</definedName>
    <definedName name="TS_42LD655SC_Abr11">#REF!</definedName>
    <definedName name="TS_42LE4600_Abr11">#REF!</definedName>
    <definedName name="TS_42LE4600_Ene11">#REF!</definedName>
    <definedName name="TS_42LE4600_Feb11">#REF!</definedName>
    <definedName name="TS_42LE4600_Mar11">#REF!</definedName>
    <definedName name="TS_42LE5500_Abr11">#REF!</definedName>
    <definedName name="TS_42LE5500_Ene11">#REF!</definedName>
    <definedName name="TS_42LE5500_Feb11">#REF!</definedName>
    <definedName name="TS_42LE5500_Mar11">#REF!</definedName>
    <definedName name="TS_42LE5550S_Abr11">#REF!</definedName>
    <definedName name="TS_42LE5550SAbr11">#REF!</definedName>
    <definedName name="TS_47LD650_Abr11">#REF!</definedName>
    <definedName name="TS_47LD650_Ene11">#REF!</definedName>
    <definedName name="TS_47LD650_Feb11">#REF!</definedName>
    <definedName name="TS_47LD650_Mar11">#REF!</definedName>
    <definedName name="TS_47LD655SC_Abr11">#REF!</definedName>
    <definedName name="TS_47LE4600_Abr11">#REF!</definedName>
    <definedName name="TS_47LE4600_Mar11">#REF!</definedName>
    <definedName name="TS_47LE5500_Abr11">#REF!</definedName>
    <definedName name="TS_47LE5500_Ene11">#REF!</definedName>
    <definedName name="TS_47LE5500_Feb11">#REF!</definedName>
    <definedName name="TS_47LE5500_Mar11">#REF!</definedName>
    <definedName name="TS_E1940_Abr11">#REF!</definedName>
    <definedName name="TS_E1940_Ene11">#REF!</definedName>
    <definedName name="TS_E1940_Feb11">#REF!</definedName>
    <definedName name="TS_E1940_Mar11">#REF!</definedName>
    <definedName name="TS_E1940SPNV_Abr11">#REF!</definedName>
    <definedName name="TS_E2340_Abr11">#REF!</definedName>
    <definedName name="TS_E2340_Ene11">#REF!</definedName>
    <definedName name="TS_E2340_Feb11">#REF!</definedName>
    <definedName name="TS_E2340_Mar11">#REF!</definedName>
    <definedName name="TS_M227_Abr11">#REF!</definedName>
    <definedName name="TS_M227_Ene11">#REF!</definedName>
    <definedName name="TS_M227_Feb11">#REF!</definedName>
    <definedName name="TS_M227_Mar11">#REF!</definedName>
    <definedName name="TS_W1943_Abr11">#REF!</definedName>
    <definedName name="TS_W1943_Ene11">#REF!</definedName>
    <definedName name="TS_W1943_Feb11">#REF!</definedName>
    <definedName name="TS_W1943_Mar11">#REF!</definedName>
    <definedName name="TS_W2243_Abr11">#REF!</definedName>
    <definedName name="TS_W2243_Ene11">#REF!</definedName>
    <definedName name="TS_W2243_Feb11">#REF!</definedName>
    <definedName name="TS_W2243_Mar11">#REF!</definedName>
    <definedName name="TSCost_26LD330_Abr11">#REF!</definedName>
    <definedName name="TSCost_26LD330_Ene11">#REF!</definedName>
    <definedName name="TSCost_26LD330_Feb11">#REF!</definedName>
    <definedName name="TSCost_26LD330_Mar11">#REF!</definedName>
    <definedName name="TSCost_32LD330_abr11">#REF!</definedName>
    <definedName name="TSCost_32LD330_Ene11">#REF!</definedName>
    <definedName name="TSCost_32LD330_Feb11">#REF!</definedName>
    <definedName name="TSCost_32LD330_Mar11">#REF!</definedName>
    <definedName name="TSCost_32LD340_abr11">#REF!</definedName>
    <definedName name="TSCost_32LD340_Ene11">#REF!</definedName>
    <definedName name="TSCost_32LD340_Feb11">#REF!</definedName>
    <definedName name="TSCost_32LD340_Mar11">#REF!</definedName>
    <definedName name="TSCost_32LD460_abr11">#REF!</definedName>
    <definedName name="TSCost_32LD460_Ene11">#REF!</definedName>
    <definedName name="TSCost_32LD460_Feb11">#REF!</definedName>
    <definedName name="TSCost_32LD460_Mar11">#REF!</definedName>
    <definedName name="TSCost_32LE5500_Abr11">#REF!</definedName>
    <definedName name="TSCost_32LE5500_Ene11">#REF!</definedName>
    <definedName name="TSCost_32LE5500_Feb11">#REF!</definedName>
    <definedName name="TSCost_32LE5500_Mar11">#REF!</definedName>
    <definedName name="TSCost_32LE5550S_abr11">#REF!</definedName>
    <definedName name="TSCost_32LH30FR_Abr11">#REF!</definedName>
    <definedName name="TSCost_32LH70_Abr11">#REF!</definedName>
    <definedName name="TSCost_32LH70_Ene11">#REF!</definedName>
    <definedName name="TSCost_32LH70_Feb11">#REF!</definedName>
    <definedName name="TSCost_32LH70_Mar11">#REF!</definedName>
    <definedName name="TSCost_42LD460_abr11">#REF!</definedName>
    <definedName name="TSCost_42LD460_Ene11">#REF!</definedName>
    <definedName name="TSCost_42LD460_Feb11">#REF!</definedName>
    <definedName name="TSCost_42LD460_Mar11">#REF!</definedName>
    <definedName name="TSCost_42LD650_Abr11">#REF!</definedName>
    <definedName name="TSCost_42LD650_Ene11">#REF!</definedName>
    <definedName name="TSCost_42LD650_Feb11">#REF!</definedName>
    <definedName name="TSCost_42LD650_Mar11">#REF!</definedName>
    <definedName name="TSCost_42LD655SC_abr11">#REF!</definedName>
    <definedName name="TSCost_42LE4600_Abr11">#REF!</definedName>
    <definedName name="TSCost_42LE4600_Ene11">#REF!</definedName>
    <definedName name="TSCost_42LE4600_Feb11">#REF!</definedName>
    <definedName name="TSCost_42LE4600_Mar11">#REF!</definedName>
    <definedName name="TSCost_42LE5500_Abr11">#REF!</definedName>
    <definedName name="TSCost_42LE5500_Ene11">#REF!</definedName>
    <definedName name="TSCost_42LE5500_Feb11">#REF!</definedName>
    <definedName name="TSCost_42LE5500_Mar11">#REF!</definedName>
    <definedName name="TSCost_42LE5550S_abr11">#REF!</definedName>
    <definedName name="TSCost_47LD650_Abr11">#REF!</definedName>
    <definedName name="TSCost_47LD650_Ene11">#REF!</definedName>
    <definedName name="TSCost_47LD650_Feb11">#REF!</definedName>
    <definedName name="TSCost_47LD650_Mar11">#REF!</definedName>
    <definedName name="TSCost_47LD655sc_abr11">#REF!</definedName>
    <definedName name="TSCost_47LE4600_abr11">#REF!</definedName>
    <definedName name="TSCost_47LE4600_Mar11">#REF!</definedName>
    <definedName name="TSCost_47LE5500_Abr11">#REF!</definedName>
    <definedName name="TSCost_47LE5500_Ene11">#REF!</definedName>
    <definedName name="TSCost_47LE5500_Feb11">#REF!</definedName>
    <definedName name="TSCost_47LE5500_Mar11">#REF!</definedName>
    <definedName name="TSCost_E1940_Abr11">#REF!</definedName>
    <definedName name="TSCost_E1940_Ene11">#REF!</definedName>
    <definedName name="TSCost_E1940_Feb11">#REF!</definedName>
    <definedName name="TSCost_E1940_Mar11">#REF!</definedName>
    <definedName name="TSCost_E2340_Abr11">#REF!</definedName>
    <definedName name="TSCost_E2340_Ene11">#REF!</definedName>
    <definedName name="TSCost_E2340_Feb11">#REF!</definedName>
    <definedName name="TSCost_E2340_Mar11">#REF!</definedName>
    <definedName name="TSCost_M227_Abr11">#REF!</definedName>
    <definedName name="TSCost_M227_Ene11">#REF!</definedName>
    <definedName name="TSCost_M227_Feb11">#REF!</definedName>
    <definedName name="TSCost_M227_Mar11">#REF!</definedName>
    <definedName name="TSCost_W1943_Abr11">#REF!</definedName>
    <definedName name="TSCost_W1943_Ene11">#REF!</definedName>
    <definedName name="TSCost_W1943_Feb11">#REF!</definedName>
    <definedName name="TSCost_W1943_Mar11">#REF!</definedName>
    <definedName name="TSCost_W2243_Abr11">#REF!</definedName>
    <definedName name="TSCost_W2243_Ene11">#REF!</definedName>
    <definedName name="TSCost_W2243_Feb11">#REF!</definedName>
    <definedName name="TSCost_W2243_Mar11">#REF!</definedName>
    <definedName name="TSTD">'[38]Material Master'!$AU$5:$AU$5</definedName>
    <definedName name="TStd_Ene11_143">[25]Info!$O$15</definedName>
    <definedName name="TStd_Ene11_530">[25]Info!$R$15</definedName>
    <definedName name="TStd_Ene11_606">[120]Info!$R$15</definedName>
    <definedName name="TStd_Ene11_708">[120]Info!$P$15</definedName>
    <definedName name="TStd_Ene11_710">[120]Info!$Q$15</definedName>
    <definedName name="TStd_Ene11_802">[120]Info!$S$15</definedName>
    <definedName name="TStd_Ene11_880">[120]Info!$T$15</definedName>
    <definedName name="TStd_Feb11_143">[25]Info!$O$16</definedName>
    <definedName name="TStd_Feb11_530">[25]Info!$R$16</definedName>
    <definedName name="TStd_Feb11_606">[120]Info!$R$16</definedName>
    <definedName name="TStd_Feb11_708">[120]Info!$P$16</definedName>
    <definedName name="TStd_Feb11_710">[120]Info!$Q$16</definedName>
    <definedName name="TStd_Feb11_802">[120]Info!$S$16</definedName>
    <definedName name="TStd_Feb11_880">[120]Info!$T$16</definedName>
    <definedName name="tt">'[2]Previsión mensual'!$A$48:$IV$48</definedName>
    <definedName name="ttt">'[2]Previsión mensual'!$A$9:$IV$9</definedName>
    <definedName name="TURNOS">[127]Hoja1!$A$1:$T$945</definedName>
    <definedName name="TVSANYO" localSheetId="0">#REF!</definedName>
    <definedName name="TVSANYO">#REF!</definedName>
    <definedName name="TY">[68]MOBILIARIO!#REF!</definedName>
    <definedName name="UN2882301">[3]FIN98!$C$4:$C$40</definedName>
    <definedName name="UN2882901">[3]FIN98!$D$4:$D$40</definedName>
    <definedName name="UN2882902">[3]FIN98!$E$4:$E$40</definedName>
    <definedName name="UN2882903">[3]FIN98!$F$4:$F$40</definedName>
    <definedName name="UN2882904">[3]FIN98!$G$4:$G$40</definedName>
    <definedName name="UN2882905">[3]FIN98!$H$4:$H$40</definedName>
    <definedName name="UN2882906">[3]FIN98!$I$4:$I$40</definedName>
    <definedName name="UN2882910">[3]FIN98!$J$4:$J$40</definedName>
    <definedName name="UN2882911">[3]FIN98!$K$4:$K$40</definedName>
    <definedName name="UN2882912">[3]FIN98!$L$4:$L$40</definedName>
    <definedName name="UN2882913">[3]FIN98!$M$4:$M$40</definedName>
    <definedName name="UN2882915">[3]FIN98!$N$4:$N$40</definedName>
    <definedName name="UN2882916">[3]FIN98!$O$4:$O$40</definedName>
    <definedName name="UN2882917">[3]FIN98!$P$4:$P$40</definedName>
    <definedName name="UN2882918">[3]FIN98!$Q$4:$Q$40</definedName>
    <definedName name="UN2882920">[3]FIN98!$R$4:$R$40</definedName>
    <definedName name="UN2882921">[3]FIN98!$S$4:$S$40</definedName>
    <definedName name="UN2882922">[3]FIN98!$T$4:$T$40</definedName>
    <definedName name="UN2882930">[3]FIN98!$U$4:$U$40</definedName>
    <definedName name="UN2882931">[3]FIN98!$V$4:$V$40</definedName>
    <definedName name="UN2882932">[3]FIN98!$W$4:$W$40</definedName>
    <definedName name="UN2882933">[3]FIN98!$X$4:$X$40</definedName>
    <definedName name="UN2882941">[3]FIN98!$Y$4:$Y$40</definedName>
    <definedName name="UN2882951">[3]FIN98!$Z$4:$Z$40</definedName>
    <definedName name="UN2882954">[3]FIN98!$AA$4:$AA$40</definedName>
    <definedName name="UN2882955">[3]FIN98!$AB$4:$AB$40</definedName>
    <definedName name="UN2882957">[3]FIN98!$AC$4:$AC$40</definedName>
    <definedName name="UN2882958">[3]FIN98!$AD$4:$AD$40</definedName>
    <definedName name="UN2882959">[3]FIN98!$AE$4:$AE$40</definedName>
    <definedName name="UN2882960">[3]FIN98!$AF$4:$AF$40</definedName>
    <definedName name="UN2882961">[3]FIN98!$AG$4:$AG$40</definedName>
    <definedName name="UN2882962">[3]FIN98!$AH$4:$AH$40</definedName>
    <definedName name="UN2882970">[3]FIN98!$AI$4:$AI$40</definedName>
    <definedName name="Unit_System" localSheetId="0">#REF!</definedName>
    <definedName name="Unit_System">#REF!</definedName>
    <definedName name="Units" localSheetId="0">#REF!</definedName>
    <definedName name="Units">#REF!</definedName>
    <definedName name="upn" localSheetId="0">#REF!</definedName>
    <definedName name="upn">#REF!</definedName>
    <definedName name="usd">#REF!</definedName>
    <definedName name="usdcashf" localSheetId="0" hidden="1">Main.SAPF4Help()</definedName>
    <definedName name="usdcashf" hidden="1">Main.SAPF4Help()</definedName>
    <definedName name="Util" localSheetId="0">#REF!</definedName>
    <definedName name="Util">#REF!</definedName>
    <definedName name="Uträkning_ansk.värde" localSheetId="0">#REF!</definedName>
    <definedName name="Uträkning_ansk.värde">#REF!</definedName>
    <definedName name="UUU">[128]ipc!$A$9:$B$632</definedName>
    <definedName name="VACIA">[3]FIN98!$B$4:$B$33</definedName>
    <definedName name="VAL_RES">[84]MOBILIARIO!#REF!</definedName>
    <definedName name="VALOR_USD">[34]Res!$I$5</definedName>
    <definedName name="VALUATION" localSheetId="0">#REF!</definedName>
    <definedName name="VALUATION">#REF!</definedName>
    <definedName name="VarCosto" localSheetId="0">#REF!</definedName>
    <definedName name="VarCosto">#REF!</definedName>
    <definedName name="VarCostoCBU" localSheetId="0">#REF!</definedName>
    <definedName name="VarCostoCBU">#REF!</definedName>
    <definedName name="VarCostoCKD">#REF!</definedName>
    <definedName name="VARIOS">#REF!</definedName>
    <definedName name="Vat">#REF!</definedName>
    <definedName name="veh">[42]TABLAIPC!$A$9:$B$621</definedName>
    <definedName name="Vehiculos">[44]Veh!$A$6:$A$30</definedName>
    <definedName name="Vendedores">'[33]Datos P&amp;L'!$E$17</definedName>
    <definedName name="VENTAS" localSheetId="0">#REF!</definedName>
    <definedName name="VENTAS">#REF!</definedName>
    <definedName name="VENTAS_REALES" localSheetId="0">'[29]ARG-URU'!#REF!</definedName>
    <definedName name="VENTAS_REALES">'[29]ARG-URU'!#REF!</definedName>
    <definedName name="Version">[129]Summary!$N$2</definedName>
    <definedName name="VERTICAL1" localSheetId="0">#REF!</definedName>
    <definedName name="VERTICAL1">#REF!</definedName>
    <definedName name="VERTICAL2" localSheetId="0">#REF!</definedName>
    <definedName name="VERTICAL2">#REF!</definedName>
    <definedName name="Viandaextra">'[34]UOCRA 545_08'!$AY$40</definedName>
    <definedName name="Viandas">'[34]UOCRA 545_08'!$AY$38</definedName>
    <definedName name="VOUCHER" localSheetId="0">#REF!</definedName>
    <definedName name="VOUCHER">#REF!</definedName>
    <definedName name="Vtas_credito">[30]políticas!$C$3</definedName>
    <definedName name="VUtil" localSheetId="0">#REF!</definedName>
    <definedName name="VUtil">#REF!</definedName>
    <definedName name="w" localSheetId="0">#REF!</definedName>
    <definedName name="w">#REF!</definedName>
    <definedName name="wacc" localSheetId="0">#REF!</definedName>
    <definedName name="wacc">#REF!</definedName>
    <definedName name="WÄHRG">#REF!</definedName>
    <definedName name="wr">#REF!</definedName>
    <definedName name="wrn.COMPUMAT." localSheetId="0" hidden="1">{#N/A,#N/A,FALSE,"SERIE_150";#N/A,#N/A,FALSE,"SERIE_600 "}</definedName>
    <definedName name="wrn.COMPUMAT." hidden="1">{#N/A,#N/A,FALSE,"SERIE_150";#N/A,#N/A,FALSE,"SERIE_600 "}</definedName>
    <definedName name="wrn.INDIRECTOS." localSheetId="0" hidden="1">{#N/A,#N/A,FALSE,"FASE81";#N/A,#N/A,FALSE,"FASE83";#N/A,#N/A,FALSE,"FASE85"}</definedName>
    <definedName name="wrn.INDIRECTOS." hidden="1">{#N/A,#N/A,FALSE,"FASE81";#N/A,#N/A,FALSE,"FASE83";#N/A,#N/A,FALSE,"FASE85"}</definedName>
    <definedName name="wrn.LISTADOC." localSheetId="0" hidden="1">{#N/A,#N/A,FALSE,"GENERAL";#N/A,#N/A,FALSE,"USP 1";#N/A,#N/A,FALSE,"USP 2";#N/A,#N/A,FALSE,"UTE"}</definedName>
    <definedName name="wrn.LISTADOC." hidden="1">{#N/A,#N/A,FALSE,"GENERAL";#N/A,#N/A,FALSE,"USP 1";#N/A,#N/A,FALSE,"USP 2";#N/A,#N/A,FALSE,"UTE"}</definedName>
    <definedName name="ww">#REF!</definedName>
    <definedName name="xiso">[42]TABLAIPC!$A$9:$B$621</definedName>
    <definedName name="XREF_COLUMN_1" hidden="1">[31]Lead!#REF!</definedName>
    <definedName name="XRefColumnsCount" hidden="1">3</definedName>
    <definedName name="XRefCopy1" hidden="1">[31]Lead!#REF!</definedName>
    <definedName name="XRefCopy2" hidden="1">[31]Lead!#REF!</definedName>
    <definedName name="XRefCopy2Row" hidden="1">[31]XREF!#REF!</definedName>
    <definedName name="XRefCopy3" hidden="1">[31]Lead!#REF!</definedName>
    <definedName name="XRefCopy3Row" hidden="1">[31]XREF!#REF!</definedName>
    <definedName name="XRefCopy4" hidden="1">[31]Lead!#REF!</definedName>
    <definedName name="XRefCopy4Row" hidden="1">[31]XREF!#REF!</definedName>
    <definedName name="XRefCopyRangeCount" hidden="1">6</definedName>
    <definedName name="XRefPaste1" hidden="1">[31]Lead!#REF!</definedName>
    <definedName name="XRefPaste10" hidden="1">[31]Lead!#REF!</definedName>
    <definedName name="XRefPaste10Row" hidden="1">[31]XREF!#REF!</definedName>
    <definedName name="XRefPaste11" hidden="1">[31]Lead!#REF!</definedName>
    <definedName name="XRefPaste11Row" hidden="1">[31]XREF!#REF!</definedName>
    <definedName name="XRefPaste12" hidden="1">[31]Lead!#REF!</definedName>
    <definedName name="XRefPaste12Row" hidden="1">[31]XREF!#REF!</definedName>
    <definedName name="XRefPaste13" hidden="1">[31]Lead!#REF!</definedName>
    <definedName name="XRefPaste13Row" hidden="1">[31]XREF!#REF!</definedName>
    <definedName name="XRefPaste14" hidden="1">[31]Lead!#REF!</definedName>
    <definedName name="XRefPaste14Row" hidden="1">[31]XREF!#REF!</definedName>
    <definedName name="XRefPaste15" hidden="1">[31]Lead!#REF!</definedName>
    <definedName name="XRefPaste15Row" hidden="1">[31]XREF!#REF!</definedName>
    <definedName name="XRefPaste16" hidden="1">[31]Lead!#REF!</definedName>
    <definedName name="XRefPaste16Row" hidden="1">[31]XREF!#REF!</definedName>
    <definedName name="XRefPaste17" hidden="1">[31]Lead!#REF!</definedName>
    <definedName name="XRefPaste17Row" hidden="1">[31]XREF!#REF!</definedName>
    <definedName name="XRefPaste18" hidden="1">[31]Lead!#REF!</definedName>
    <definedName name="XRefPaste18Row" hidden="1">[31]XREF!#REF!</definedName>
    <definedName name="XRefPaste19" hidden="1">[31]Lead!#REF!</definedName>
    <definedName name="XRefPaste19Row" hidden="1">[31]XREF!#REF!</definedName>
    <definedName name="XRefPaste1Row" hidden="1">[31]XREF!#REF!</definedName>
    <definedName name="XRefPaste2" hidden="1">[31]Lead!#REF!</definedName>
    <definedName name="XRefPaste20" hidden="1">[31]Lead!#REF!</definedName>
    <definedName name="XRefPaste20Row" hidden="1">[31]XREF!#REF!</definedName>
    <definedName name="XRefPaste21" hidden="1">[31]Lead!#REF!</definedName>
    <definedName name="XRefPaste21Row" hidden="1">[31]XREF!#REF!</definedName>
    <definedName name="XRefPaste22" hidden="1">[31]Lead!#REF!</definedName>
    <definedName name="XRefPaste22Row" hidden="1">[31]XREF!#REF!</definedName>
    <definedName name="XRefPaste23" hidden="1">[31]Lead!#REF!</definedName>
    <definedName name="XRefPaste23Row" hidden="1">[31]XREF!#REF!</definedName>
    <definedName name="XRefPaste24" hidden="1">[31]Lead!#REF!</definedName>
    <definedName name="XRefPaste24Row" hidden="1">[31]XREF!#REF!</definedName>
    <definedName name="XRefPaste25" hidden="1">[31]Lead!#REF!</definedName>
    <definedName name="XRefPaste25Row" hidden="1">[31]XREF!#REF!</definedName>
    <definedName name="XRefPaste26" hidden="1">[31]Lead!#REF!</definedName>
    <definedName name="XRefPaste26Row" hidden="1">[31]XREF!#REF!</definedName>
    <definedName name="XRefPaste28Row" hidden="1">[31]XREF!#REF!</definedName>
    <definedName name="XRefPaste29Row" hidden="1">[31]XREF!#REF!</definedName>
    <definedName name="XRefPaste2Row" hidden="1">[31]XREF!#REF!</definedName>
    <definedName name="XRefPaste3" hidden="1">[31]Lead!#REF!</definedName>
    <definedName name="XRefPaste30Row" hidden="1">[31]XREF!#REF!</definedName>
    <definedName name="XRefPaste31Row" hidden="1">[31]XREF!#REF!</definedName>
    <definedName name="XRefPaste32Row" hidden="1">[31]XREF!#REF!</definedName>
    <definedName name="XRefPaste3Row" hidden="1">[31]XREF!#REF!</definedName>
    <definedName name="XRefPaste4" hidden="1">[31]Lead!#REF!</definedName>
    <definedName name="XRefPaste4Row" hidden="1">[31]XREF!#REF!</definedName>
    <definedName name="XRefPaste5" hidden="1">[31]Lead!#REF!</definedName>
    <definedName name="XRefPaste5Row" hidden="1">[31]XREF!#REF!</definedName>
    <definedName name="XRefPaste6" hidden="1">[31]Lead!#REF!</definedName>
    <definedName name="XRefPaste6Row" hidden="1">[31]XREF!#REF!</definedName>
    <definedName name="XRefPaste7" hidden="1">[31]Lead!#REF!</definedName>
    <definedName name="XRefPaste7Row" hidden="1">[31]XREF!#REF!</definedName>
    <definedName name="XRefPaste8" hidden="1">[31]Lead!#REF!</definedName>
    <definedName name="XRefPaste8Row" hidden="1">[31]XREF!#REF!</definedName>
    <definedName name="XRefPaste9" hidden="1">[31]Lead!#REF!</definedName>
    <definedName name="XRefPaste9Row" hidden="1">[31]XREF!#REF!</definedName>
    <definedName name="XRefPasteRangeCount" hidden="1">54</definedName>
    <definedName name="year">[51]Contents!$D$6</definedName>
    <definedName name="ytd">[130]Marcas!#REF!</definedName>
    <definedName name="YUYI">[49]IPC!$A$4:$B$651</definedName>
    <definedName name="YUYU">[42]TABLAIPC!$B$608</definedName>
    <definedName name="Z">#N/A</definedName>
    <definedName name="Z_18075DA6_CC33_11D2_B806_0000E85698D9_.wvu.Cols" hidden="1">#REF!,#REF!,#REF!,#REF!,#REF!,#REF!,#REF!</definedName>
    <definedName name="Z_18075DA6_CC33_11D2_B806_0000E85698D9_.wvu.PrintArea" hidden="1">#REF!</definedName>
    <definedName name="Z_18075DA6_CC33_11D2_B806_0000E85698D9_.wvu.PrintTitles" hidden="1">#REF!</definedName>
    <definedName name="Z_18075DA6_CC33_11D2_B806_0000E85698D9_.wvu.Rows" hidden="1">#REF!</definedName>
    <definedName name="Z_4893CD87_CC58_11D2_B806_0000E85698D9_.wvu.Cols" hidden="1">#REF!,#REF!,#REF!,#REF!,#REF!,#REF!,#REF!</definedName>
    <definedName name="Z_4893CD87_CC58_11D2_B806_0000E85698D9_.wvu.PrintArea" hidden="1">#REF!</definedName>
    <definedName name="Z_4893CD87_CC58_11D2_B806_0000E85698D9_.wvu.PrintTitles" hidden="1">#REF!</definedName>
    <definedName name="Z_4893CD87_CC58_11D2_B806_0000E85698D9_.wvu.Rows" localSheetId="0" hidden="1">#REF!,#REF!,#REF!,#REF!,#REF!,#REF!,#REF!,#REF!,#REF!,#REF!,#REF!,#REF!,#REF!,#REF!,#REF!,#REF!,#REF!,#REF!,#REF!,#REF!,#REF!,#REF!,#REF!,#REF!,#REF!,#REF!,#REF!,#REF!,#REF!,#REF!,#REF!,#REF!,#REF!,#REF!,#REF!,#REF!,#REF!,#REF!</definedName>
    <definedName name="Z_4893CD87_CC58_11D2_B806_0000E85698D9_.wvu.Rows" hidden="1">#REF!,#REF!,#REF!,#REF!,#REF!,#REF!,#REF!,#REF!,#REF!,#REF!,#REF!,#REF!,#REF!,#REF!,#REF!,#REF!,#REF!,#REF!,#REF!,#REF!,#REF!,#REF!,#REF!,#REF!,#REF!,#REF!,#REF!,#REF!,#REF!,#REF!,#REF!,#REF!,#REF!,#REF!,#REF!,#REF!,#REF!,#REF!</definedName>
    <definedName name="Zona">[93]Validaciones!$B$51:$B$57</definedName>
    <definedName name="ZZ" localSheetId="0">#REF!</definedName>
    <definedName name="ZZ">#REF!</definedName>
    <definedName name="ZZZZZZZZZZ" localSheetId="0">'[76]VENTAS-MARG-RDO PEN'!#REF!</definedName>
    <definedName name="ZZZZZZZZZZ">'[76]VENTAS-MARG-RDO PEN'!#REF!</definedName>
  </definedNames>
  <calcPr calcId="191029"/>
  <pivotCaches>
    <pivotCache cacheId="0" r:id="rId140"/>
    <pivotCache cacheId="1" r:id="rId141"/>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15" i="13" l="1"/>
  <c r="L14" i="13"/>
  <c r="L6" i="13"/>
  <c r="L5" i="13"/>
  <c r="I15" i="13" l="1"/>
  <c r="I14" i="13"/>
  <c r="I6" i="13"/>
  <c r="I5" i="13"/>
  <c r="AJ748" i="1" l="1"/>
  <c r="AI748" i="1"/>
  <c r="AH748" i="1"/>
  <c r="AG748" i="1"/>
  <c r="AF748" i="1"/>
  <c r="AK748" i="1" s="1"/>
  <c r="AE748" i="1"/>
  <c r="AK747" i="1"/>
  <c r="AM747" i="1" s="1"/>
  <c r="AJ747" i="1"/>
  <c r="AI747" i="1"/>
  <c r="AH747" i="1"/>
  <c r="AG747" i="1"/>
  <c r="AF747" i="1"/>
  <c r="AE747" i="1"/>
  <c r="AL746" i="1"/>
  <c r="AK746" i="1"/>
  <c r="AM746" i="1" s="1"/>
  <c r="AJ746" i="1"/>
  <c r="AI746" i="1"/>
  <c r="AH746" i="1"/>
  <c r="AG746" i="1"/>
  <c r="AF746" i="1"/>
  <c r="AE746" i="1"/>
  <c r="AK745" i="1"/>
  <c r="AM745" i="1" s="1"/>
  <c r="AJ745" i="1"/>
  <c r="AI745" i="1"/>
  <c r="AH745" i="1"/>
  <c r="AG745" i="1"/>
  <c r="AF745" i="1"/>
  <c r="AE745" i="1"/>
  <c r="AJ744" i="1"/>
  <c r="AI744" i="1"/>
  <c r="AH744" i="1"/>
  <c r="AG744" i="1"/>
  <c r="AF744" i="1"/>
  <c r="AK744" i="1" s="1"/>
  <c r="AE744" i="1"/>
  <c r="AK743" i="1"/>
  <c r="AM743" i="1" s="1"/>
  <c r="AJ743" i="1"/>
  <c r="AI743" i="1"/>
  <c r="AH743" i="1"/>
  <c r="AG743" i="1"/>
  <c r="AF743" i="1"/>
  <c r="AE743" i="1"/>
  <c r="AL742" i="1"/>
  <c r="AK742" i="1"/>
  <c r="AM742" i="1" s="1"/>
  <c r="AJ742" i="1"/>
  <c r="AI742" i="1"/>
  <c r="AH742" i="1"/>
  <c r="AG742" i="1"/>
  <c r="AF742" i="1"/>
  <c r="AE742" i="1"/>
  <c r="AM741" i="1"/>
  <c r="AL741" i="1"/>
  <c r="AK741" i="1"/>
  <c r="AJ741" i="1"/>
  <c r="AI741" i="1"/>
  <c r="AH741" i="1"/>
  <c r="AG741" i="1"/>
  <c r="AF741" i="1"/>
  <c r="AE741" i="1"/>
  <c r="AJ740" i="1"/>
  <c r="AI740" i="1"/>
  <c r="AH740" i="1"/>
  <c r="AG740" i="1"/>
  <c r="AF740" i="1"/>
  <c r="AK740" i="1" s="1"/>
  <c r="AE740" i="1"/>
  <c r="AK739" i="1"/>
  <c r="AM739" i="1" s="1"/>
  <c r="AJ739" i="1"/>
  <c r="AI739" i="1"/>
  <c r="AH739" i="1"/>
  <c r="AG739" i="1"/>
  <c r="AF739" i="1"/>
  <c r="AE739" i="1"/>
  <c r="AL738" i="1"/>
  <c r="AK738" i="1"/>
  <c r="AM738" i="1" s="1"/>
  <c r="AJ738" i="1"/>
  <c r="AI738" i="1"/>
  <c r="AH738" i="1"/>
  <c r="AG738" i="1"/>
  <c r="AF738" i="1"/>
  <c r="AE738" i="1"/>
  <c r="AK737" i="1"/>
  <c r="AM737" i="1" s="1"/>
  <c r="AJ737" i="1"/>
  <c r="AI737" i="1"/>
  <c r="AH737" i="1"/>
  <c r="AG737" i="1"/>
  <c r="AF737" i="1"/>
  <c r="AE737" i="1"/>
  <c r="AJ736" i="1"/>
  <c r="AI736" i="1"/>
  <c r="AH736" i="1"/>
  <c r="AG736" i="1"/>
  <c r="AF736" i="1"/>
  <c r="AK736" i="1" s="1"/>
  <c r="AE736" i="1"/>
  <c r="AK735" i="1"/>
  <c r="AM735" i="1" s="1"/>
  <c r="AJ735" i="1"/>
  <c r="AI735" i="1"/>
  <c r="AH735" i="1"/>
  <c r="AG735" i="1"/>
  <c r="AF735" i="1"/>
  <c r="AE735" i="1"/>
  <c r="AL734" i="1"/>
  <c r="AK734" i="1"/>
  <c r="AM734" i="1" s="1"/>
  <c r="AJ734" i="1"/>
  <c r="AI734" i="1"/>
  <c r="AH734" i="1"/>
  <c r="AG734" i="1"/>
  <c r="AF734" i="1"/>
  <c r="AE734" i="1"/>
  <c r="AM733" i="1"/>
  <c r="AL733" i="1"/>
  <c r="AK733" i="1"/>
  <c r="AJ733" i="1"/>
  <c r="AI733" i="1"/>
  <c r="AH733" i="1"/>
  <c r="AG733" i="1"/>
  <c r="AF733" i="1"/>
  <c r="AE733" i="1"/>
  <c r="AJ732" i="1"/>
  <c r="AI732" i="1"/>
  <c r="AH732" i="1"/>
  <c r="AG732" i="1"/>
  <c r="AF732" i="1"/>
  <c r="AK732" i="1" s="1"/>
  <c r="AE732" i="1"/>
  <c r="AK731" i="1"/>
  <c r="AM731" i="1" s="1"/>
  <c r="AJ731" i="1"/>
  <c r="AI731" i="1"/>
  <c r="AH731" i="1"/>
  <c r="AG731" i="1"/>
  <c r="AF731" i="1"/>
  <c r="AE731" i="1"/>
  <c r="AL730" i="1"/>
  <c r="AK730" i="1"/>
  <c r="AM730" i="1" s="1"/>
  <c r="AJ730" i="1"/>
  <c r="AI730" i="1"/>
  <c r="AH730" i="1"/>
  <c r="AG730" i="1"/>
  <c r="AF730" i="1"/>
  <c r="AE730" i="1"/>
  <c r="AK729" i="1"/>
  <c r="AM729" i="1" s="1"/>
  <c r="AJ729" i="1"/>
  <c r="AI729" i="1"/>
  <c r="AH729" i="1"/>
  <c r="AG729" i="1"/>
  <c r="AF729" i="1"/>
  <c r="AE729" i="1"/>
  <c r="AJ728" i="1"/>
  <c r="AI728" i="1"/>
  <c r="AH728" i="1"/>
  <c r="AG728" i="1"/>
  <c r="AF728" i="1"/>
  <c r="AK728" i="1" s="1"/>
  <c r="AE728" i="1"/>
  <c r="AK727" i="1"/>
  <c r="AM727" i="1" s="1"/>
  <c r="AJ727" i="1"/>
  <c r="AI727" i="1"/>
  <c r="AH727" i="1"/>
  <c r="AG727" i="1"/>
  <c r="AF727" i="1"/>
  <c r="AE727" i="1"/>
  <c r="AL726" i="1"/>
  <c r="AK726" i="1"/>
  <c r="AM726" i="1" s="1"/>
  <c r="AJ726" i="1"/>
  <c r="AI726" i="1"/>
  <c r="AH726" i="1"/>
  <c r="AG726" i="1"/>
  <c r="AF726" i="1"/>
  <c r="AE726" i="1"/>
  <c r="AM725" i="1"/>
  <c r="AL725" i="1"/>
  <c r="AK725" i="1"/>
  <c r="AJ725" i="1"/>
  <c r="AI725" i="1"/>
  <c r="AH725" i="1"/>
  <c r="AG725" i="1"/>
  <c r="AF725" i="1"/>
  <c r="AE725" i="1"/>
  <c r="AJ724" i="1"/>
  <c r="AI724" i="1"/>
  <c r="AH724" i="1"/>
  <c r="AG724" i="1"/>
  <c r="AF724" i="1"/>
  <c r="AK724" i="1" s="1"/>
  <c r="AE724" i="1"/>
  <c r="AK723" i="1"/>
  <c r="AM723" i="1" s="1"/>
  <c r="AJ723" i="1"/>
  <c r="AI723" i="1"/>
  <c r="AH723" i="1"/>
  <c r="AG723" i="1"/>
  <c r="AF723" i="1"/>
  <c r="AE723" i="1"/>
  <c r="AL722" i="1"/>
  <c r="AK722" i="1"/>
  <c r="AM722" i="1" s="1"/>
  <c r="AJ722" i="1"/>
  <c r="AI722" i="1"/>
  <c r="AH722" i="1"/>
  <c r="AG722" i="1"/>
  <c r="AF722" i="1"/>
  <c r="AE722" i="1"/>
  <c r="AK721" i="1"/>
  <c r="AM721" i="1" s="1"/>
  <c r="AJ721" i="1"/>
  <c r="AI721" i="1"/>
  <c r="AH721" i="1"/>
  <c r="AG721" i="1"/>
  <c r="AF721" i="1"/>
  <c r="AE721" i="1"/>
  <c r="AJ720" i="1"/>
  <c r="AI720" i="1"/>
  <c r="AH720" i="1"/>
  <c r="AG720" i="1"/>
  <c r="AF720" i="1"/>
  <c r="AK720" i="1" s="1"/>
  <c r="AE720" i="1"/>
  <c r="AK719" i="1"/>
  <c r="AM719" i="1" s="1"/>
  <c r="AJ719" i="1"/>
  <c r="AI719" i="1"/>
  <c r="AH719" i="1"/>
  <c r="AG719" i="1"/>
  <c r="AF719" i="1"/>
  <c r="AE719" i="1"/>
  <c r="AL718" i="1"/>
  <c r="AK718" i="1"/>
  <c r="AM718" i="1" s="1"/>
  <c r="AJ718" i="1"/>
  <c r="AI718" i="1"/>
  <c r="AH718" i="1"/>
  <c r="AG718" i="1"/>
  <c r="AF718" i="1"/>
  <c r="AE718" i="1"/>
  <c r="AM717" i="1"/>
  <c r="AL717" i="1"/>
  <c r="AK717" i="1"/>
  <c r="AJ717" i="1"/>
  <c r="AI717" i="1"/>
  <c r="AH717" i="1"/>
  <c r="AG717" i="1"/>
  <c r="AF717" i="1"/>
  <c r="AE717" i="1"/>
  <c r="AJ716" i="1"/>
  <c r="AI716" i="1"/>
  <c r="AH716" i="1"/>
  <c r="AG716" i="1"/>
  <c r="AF716" i="1"/>
  <c r="AK716" i="1" s="1"/>
  <c r="AE716" i="1"/>
  <c r="AK715" i="1"/>
  <c r="AM715" i="1" s="1"/>
  <c r="AJ715" i="1"/>
  <c r="AI715" i="1"/>
  <c r="AH715" i="1"/>
  <c r="AG715" i="1"/>
  <c r="AF715" i="1"/>
  <c r="AE715" i="1"/>
  <c r="AL714" i="1"/>
  <c r="AK714" i="1"/>
  <c r="AM714" i="1" s="1"/>
  <c r="AJ714" i="1"/>
  <c r="AI714" i="1"/>
  <c r="AH714" i="1"/>
  <c r="AG714" i="1"/>
  <c r="AF714" i="1"/>
  <c r="AE714" i="1"/>
  <c r="AK713" i="1"/>
  <c r="AM713" i="1" s="1"/>
  <c r="AJ713" i="1"/>
  <c r="AI713" i="1"/>
  <c r="AH713" i="1"/>
  <c r="AG713" i="1"/>
  <c r="AF713" i="1"/>
  <c r="AE713" i="1"/>
  <c r="AJ712" i="1"/>
  <c r="AI712" i="1"/>
  <c r="AH712" i="1"/>
  <c r="AG712" i="1"/>
  <c r="AF712" i="1"/>
  <c r="AK712" i="1" s="1"/>
  <c r="AE712" i="1"/>
  <c r="AK711" i="1"/>
  <c r="AM711" i="1" s="1"/>
  <c r="AJ711" i="1"/>
  <c r="AI711" i="1"/>
  <c r="AH711" i="1"/>
  <c r="AG711" i="1"/>
  <c r="AF711" i="1"/>
  <c r="AE711" i="1"/>
  <c r="AL710" i="1"/>
  <c r="AK710" i="1"/>
  <c r="AM710" i="1" s="1"/>
  <c r="AJ710" i="1"/>
  <c r="AI710" i="1"/>
  <c r="AH710" i="1"/>
  <c r="AG710" i="1"/>
  <c r="AF710" i="1"/>
  <c r="AE710" i="1"/>
  <c r="AM709" i="1"/>
  <c r="AL709" i="1"/>
  <c r="AK709" i="1"/>
  <c r="AJ709" i="1"/>
  <c r="AI709" i="1"/>
  <c r="AH709" i="1"/>
  <c r="AG709" i="1"/>
  <c r="AF709" i="1"/>
  <c r="AE709" i="1"/>
  <c r="AJ708" i="1"/>
  <c r="AI708" i="1"/>
  <c r="AH708" i="1"/>
  <c r="AG708" i="1"/>
  <c r="AF708" i="1"/>
  <c r="AK708" i="1" s="1"/>
  <c r="AE708" i="1"/>
  <c r="AK707" i="1"/>
  <c r="AM707" i="1" s="1"/>
  <c r="AJ707" i="1"/>
  <c r="AI707" i="1"/>
  <c r="AH707" i="1"/>
  <c r="AG707" i="1"/>
  <c r="AF707" i="1"/>
  <c r="AE707" i="1"/>
  <c r="AL706" i="1"/>
  <c r="AK706" i="1"/>
  <c r="AM706" i="1" s="1"/>
  <c r="AJ706" i="1"/>
  <c r="AI706" i="1"/>
  <c r="AH706" i="1"/>
  <c r="AG706" i="1"/>
  <c r="AF706" i="1"/>
  <c r="AE706" i="1"/>
  <c r="AK705" i="1"/>
  <c r="AM705" i="1" s="1"/>
  <c r="AJ705" i="1"/>
  <c r="AI705" i="1"/>
  <c r="AH705" i="1"/>
  <c r="AG705" i="1"/>
  <c r="AF705" i="1"/>
  <c r="AE705" i="1"/>
  <c r="AJ704" i="1"/>
  <c r="AI704" i="1"/>
  <c r="AH704" i="1"/>
  <c r="AG704" i="1"/>
  <c r="AF704" i="1"/>
  <c r="AK704" i="1" s="1"/>
  <c r="AE704" i="1"/>
  <c r="AK703" i="1"/>
  <c r="AM703" i="1" s="1"/>
  <c r="AJ703" i="1"/>
  <c r="AI703" i="1"/>
  <c r="AH703" i="1"/>
  <c r="AG703" i="1"/>
  <c r="AF703" i="1"/>
  <c r="AE703" i="1"/>
  <c r="AL702" i="1"/>
  <c r="AK702" i="1"/>
  <c r="AM702" i="1" s="1"/>
  <c r="AJ702" i="1"/>
  <c r="AI702" i="1"/>
  <c r="AH702" i="1"/>
  <c r="AG702" i="1"/>
  <c r="AF702" i="1"/>
  <c r="AE702" i="1"/>
  <c r="AM701" i="1"/>
  <c r="AL701" i="1"/>
  <c r="AK701" i="1"/>
  <c r="AJ701" i="1"/>
  <c r="AI701" i="1"/>
  <c r="AH701" i="1"/>
  <c r="AG701" i="1"/>
  <c r="AF701" i="1"/>
  <c r="AE701" i="1"/>
  <c r="AJ700" i="1"/>
  <c r="AI700" i="1"/>
  <c r="AH700" i="1"/>
  <c r="AG700" i="1"/>
  <c r="AF700" i="1"/>
  <c r="AK700" i="1" s="1"/>
  <c r="AE700" i="1"/>
  <c r="AK699" i="1"/>
  <c r="AM699" i="1" s="1"/>
  <c r="AJ699" i="1"/>
  <c r="AI699" i="1"/>
  <c r="AH699" i="1"/>
  <c r="AG699" i="1"/>
  <c r="AF699" i="1"/>
  <c r="AE699" i="1"/>
  <c r="AL698" i="1"/>
  <c r="AK698" i="1"/>
  <c r="AM698" i="1" s="1"/>
  <c r="AJ698" i="1"/>
  <c r="AI698" i="1"/>
  <c r="AH698" i="1"/>
  <c r="AG698" i="1"/>
  <c r="AF698" i="1"/>
  <c r="AE698" i="1"/>
  <c r="E12" i="5"/>
  <c r="E10" i="5"/>
  <c r="E11" i="5"/>
  <c r="AE676" i="1"/>
  <c r="AE675" i="1"/>
  <c r="AE674" i="1"/>
  <c r="AE673" i="1"/>
  <c r="AE672" i="1"/>
  <c r="AE671" i="1"/>
  <c r="AE670" i="1"/>
  <c r="AE669" i="1"/>
  <c r="AE668" i="1"/>
  <c r="AE667" i="1"/>
  <c r="AE666" i="1"/>
  <c r="AE665" i="1"/>
  <c r="AE664" i="1"/>
  <c r="AE663" i="1"/>
  <c r="AE662" i="1"/>
  <c r="AE661" i="1"/>
  <c r="AE660" i="1"/>
  <c r="AE659" i="1"/>
  <c r="AE658" i="1"/>
  <c r="AE657" i="1"/>
  <c r="AE656" i="1"/>
  <c r="AE655" i="1"/>
  <c r="AE654" i="1"/>
  <c r="AE653" i="1"/>
  <c r="AE652" i="1"/>
  <c r="AE651" i="1"/>
  <c r="AE650" i="1"/>
  <c r="AE649" i="1"/>
  <c r="AE648" i="1"/>
  <c r="AE647" i="1"/>
  <c r="AE646" i="1"/>
  <c r="AE645" i="1"/>
  <c r="AE644" i="1"/>
  <c r="AE643" i="1"/>
  <c r="AE642" i="1"/>
  <c r="AE641" i="1"/>
  <c r="AE640" i="1"/>
  <c r="AE639" i="1"/>
  <c r="AE638" i="1"/>
  <c r="AE637" i="1"/>
  <c r="AE636" i="1"/>
  <c r="AE635" i="1"/>
  <c r="AE634" i="1"/>
  <c r="AE633" i="1"/>
  <c r="AE632" i="1"/>
  <c r="AE631" i="1"/>
  <c r="AE630" i="1"/>
  <c r="AE629" i="1"/>
  <c r="AE628" i="1"/>
  <c r="AE627" i="1"/>
  <c r="AE626" i="1"/>
  <c r="AE625" i="1"/>
  <c r="AE624" i="1"/>
  <c r="AE623" i="1"/>
  <c r="AE622" i="1"/>
  <c r="AE621" i="1"/>
  <c r="AE620" i="1"/>
  <c r="AE619" i="1"/>
  <c r="AE618" i="1"/>
  <c r="AE617" i="1"/>
  <c r="AE616" i="1"/>
  <c r="AE615" i="1"/>
  <c r="AE614" i="1"/>
  <c r="AE613" i="1"/>
  <c r="AE612" i="1"/>
  <c r="AE611" i="1"/>
  <c r="AE610" i="1"/>
  <c r="AE609" i="1"/>
  <c r="AE608" i="1"/>
  <c r="AE607" i="1"/>
  <c r="AE606" i="1"/>
  <c r="AE605" i="1"/>
  <c r="AE604" i="1"/>
  <c r="AE603" i="1"/>
  <c r="AE602" i="1"/>
  <c r="AE601" i="1"/>
  <c r="AE600" i="1"/>
  <c r="AE599" i="1"/>
  <c r="AE598" i="1"/>
  <c r="AE597" i="1"/>
  <c r="AE596" i="1"/>
  <c r="AE595" i="1"/>
  <c r="AE594" i="1"/>
  <c r="AE593" i="1"/>
  <c r="AE592" i="1"/>
  <c r="AE591" i="1"/>
  <c r="AE590" i="1"/>
  <c r="AE589" i="1"/>
  <c r="AE588" i="1"/>
  <c r="AE587" i="1"/>
  <c r="AE586" i="1"/>
  <c r="AE585" i="1"/>
  <c r="AE584" i="1"/>
  <c r="AE583" i="1"/>
  <c r="AE582" i="1"/>
  <c r="AE581" i="1"/>
  <c r="AE580" i="1"/>
  <c r="AE579" i="1"/>
  <c r="AE578" i="1"/>
  <c r="AE577" i="1"/>
  <c r="AE576" i="1"/>
  <c r="AE575" i="1"/>
  <c r="AE574" i="1"/>
  <c r="AE573" i="1"/>
  <c r="AE572" i="1"/>
  <c r="AE571" i="1"/>
  <c r="AE570" i="1"/>
  <c r="AE569" i="1"/>
  <c r="AE568" i="1"/>
  <c r="AE567" i="1"/>
  <c r="AE566" i="1"/>
  <c r="AE565" i="1"/>
  <c r="AE564" i="1"/>
  <c r="AE563" i="1"/>
  <c r="AE562" i="1"/>
  <c r="AE561" i="1"/>
  <c r="AE560" i="1"/>
  <c r="AE559" i="1"/>
  <c r="AE558" i="1"/>
  <c r="AE557" i="1"/>
  <c r="AE556" i="1"/>
  <c r="AE555" i="1"/>
  <c r="AE554" i="1"/>
  <c r="AE553" i="1"/>
  <c r="AE552" i="1"/>
  <c r="AE551" i="1"/>
  <c r="AE550" i="1"/>
  <c r="AE549" i="1"/>
  <c r="AE548" i="1"/>
  <c r="AE547" i="1"/>
  <c r="AE546" i="1"/>
  <c r="AE545" i="1"/>
  <c r="AE544" i="1"/>
  <c r="AE543" i="1"/>
  <c r="AE542" i="1"/>
  <c r="AE541" i="1"/>
  <c r="AE540" i="1"/>
  <c r="AE539" i="1"/>
  <c r="AE538" i="1"/>
  <c r="AE537" i="1"/>
  <c r="AE536" i="1"/>
  <c r="AE535" i="1"/>
  <c r="AE534" i="1"/>
  <c r="AE533" i="1"/>
  <c r="AE532" i="1"/>
  <c r="AE531" i="1"/>
  <c r="AE530" i="1"/>
  <c r="AE529" i="1"/>
  <c r="AE528" i="1"/>
  <c r="AE527" i="1"/>
  <c r="AE526" i="1"/>
  <c r="AE525" i="1"/>
  <c r="AE524" i="1"/>
  <c r="AE523" i="1"/>
  <c r="AE522" i="1"/>
  <c r="AE521" i="1"/>
  <c r="AE520" i="1"/>
  <c r="AE519" i="1"/>
  <c r="AE518" i="1"/>
  <c r="AE517" i="1"/>
  <c r="AE516" i="1"/>
  <c r="AE515" i="1"/>
  <c r="AE514" i="1"/>
  <c r="AE513" i="1"/>
  <c r="AE512" i="1"/>
  <c r="AE511" i="1"/>
  <c r="AE510" i="1"/>
  <c r="AE509" i="1"/>
  <c r="AE508" i="1"/>
  <c r="AE507" i="1"/>
  <c r="AE506" i="1"/>
  <c r="AE505" i="1"/>
  <c r="AE504" i="1"/>
  <c r="AE503" i="1"/>
  <c r="AE502" i="1"/>
  <c r="AE501" i="1"/>
  <c r="AE500" i="1"/>
  <c r="AE499" i="1"/>
  <c r="AE498" i="1"/>
  <c r="AE497" i="1"/>
  <c r="AE496" i="1"/>
  <c r="AE495" i="1"/>
  <c r="AE494" i="1"/>
  <c r="AE493" i="1"/>
  <c r="AE492" i="1"/>
  <c r="AE491" i="1"/>
  <c r="AE490" i="1"/>
  <c r="AE489" i="1"/>
  <c r="AE488" i="1"/>
  <c r="AE487" i="1"/>
  <c r="AE486" i="1"/>
  <c r="AE485" i="1"/>
  <c r="AE484" i="1"/>
  <c r="AE483" i="1"/>
  <c r="AE482" i="1"/>
  <c r="AE481" i="1"/>
  <c r="AE480" i="1"/>
  <c r="AE479" i="1"/>
  <c r="AE478" i="1"/>
  <c r="AE477" i="1"/>
  <c r="AE476" i="1"/>
  <c r="AE475" i="1"/>
  <c r="AE474" i="1"/>
  <c r="AE473" i="1"/>
  <c r="AE472" i="1"/>
  <c r="AE471" i="1"/>
  <c r="AE470" i="1"/>
  <c r="AE469" i="1"/>
  <c r="AE468" i="1"/>
  <c r="AE467" i="1"/>
  <c r="AE466" i="1"/>
  <c r="AE465" i="1"/>
  <c r="AE464" i="1"/>
  <c r="AE463" i="1"/>
  <c r="AE462" i="1"/>
  <c r="AE461" i="1"/>
  <c r="AE460" i="1"/>
  <c r="AE459" i="1"/>
  <c r="AE458" i="1"/>
  <c r="AE457" i="1"/>
  <c r="AE456" i="1"/>
  <c r="AE455" i="1"/>
  <c r="AE454" i="1"/>
  <c r="AE453" i="1"/>
  <c r="AE452" i="1"/>
  <c r="AE451" i="1"/>
  <c r="AE450" i="1"/>
  <c r="AE449" i="1"/>
  <c r="AE448" i="1"/>
  <c r="AE447" i="1"/>
  <c r="AE446" i="1"/>
  <c r="AE445" i="1"/>
  <c r="AE444" i="1"/>
  <c r="AE443" i="1"/>
  <c r="AE442" i="1"/>
  <c r="AE441" i="1"/>
  <c r="AE440" i="1"/>
  <c r="AE439" i="1"/>
  <c r="AE438" i="1"/>
  <c r="AE437" i="1"/>
  <c r="AE436" i="1"/>
  <c r="AE435" i="1"/>
  <c r="AE434" i="1"/>
  <c r="AE433" i="1"/>
  <c r="AE432" i="1"/>
  <c r="AE431" i="1"/>
  <c r="AE430" i="1"/>
  <c r="AE429" i="1"/>
  <c r="AE428" i="1"/>
  <c r="AE427" i="1"/>
  <c r="AE426" i="1"/>
  <c r="AE425" i="1"/>
  <c r="AE424" i="1"/>
  <c r="AE423" i="1"/>
  <c r="AE422" i="1"/>
  <c r="AE421" i="1"/>
  <c r="AE420" i="1"/>
  <c r="AE419" i="1"/>
  <c r="AE418" i="1"/>
  <c r="AE417" i="1"/>
  <c r="AE416" i="1"/>
  <c r="AE415" i="1"/>
  <c r="AE414" i="1"/>
  <c r="AE413" i="1"/>
  <c r="AE412" i="1"/>
  <c r="AE411" i="1"/>
  <c r="AE410" i="1"/>
  <c r="AE409" i="1"/>
  <c r="AE408" i="1"/>
  <c r="AE407" i="1"/>
  <c r="AE406" i="1"/>
  <c r="AE405" i="1"/>
  <c r="AE404" i="1"/>
  <c r="AE403" i="1"/>
  <c r="AE402" i="1"/>
  <c r="AE401" i="1"/>
  <c r="AE400" i="1"/>
  <c r="AE399" i="1"/>
  <c r="AE398" i="1"/>
  <c r="AE397" i="1"/>
  <c r="AE396" i="1"/>
  <c r="AE395" i="1"/>
  <c r="AE394" i="1"/>
  <c r="AE393" i="1"/>
  <c r="AE392" i="1"/>
  <c r="AE391" i="1"/>
  <c r="AE390" i="1"/>
  <c r="AE389" i="1"/>
  <c r="AE388" i="1"/>
  <c r="AE387" i="1"/>
  <c r="AE386" i="1"/>
  <c r="AE385" i="1"/>
  <c r="AE384" i="1"/>
  <c r="AE383" i="1"/>
  <c r="AE382" i="1"/>
  <c r="AE381" i="1"/>
  <c r="AE380" i="1"/>
  <c r="AE379" i="1"/>
  <c r="AE378" i="1"/>
  <c r="AE377" i="1"/>
  <c r="AE376" i="1"/>
  <c r="AE375" i="1"/>
  <c r="AE374" i="1"/>
  <c r="AE373" i="1"/>
  <c r="AE372" i="1"/>
  <c r="AE371" i="1"/>
  <c r="AE370" i="1"/>
  <c r="AE369" i="1"/>
  <c r="AE368" i="1"/>
  <c r="AE367" i="1"/>
  <c r="AE366" i="1"/>
  <c r="AE365" i="1"/>
  <c r="AE364" i="1"/>
  <c r="AE363" i="1"/>
  <c r="AE362" i="1"/>
  <c r="AE361" i="1"/>
  <c r="AE360" i="1"/>
  <c r="AE359" i="1"/>
  <c r="AE358" i="1"/>
  <c r="AE357" i="1"/>
  <c r="AE356" i="1"/>
  <c r="AE355" i="1"/>
  <c r="AE354" i="1"/>
  <c r="AE353" i="1"/>
  <c r="AE352" i="1"/>
  <c r="AE351" i="1"/>
  <c r="AE350" i="1"/>
  <c r="AE349" i="1"/>
  <c r="AE348" i="1"/>
  <c r="AE347" i="1"/>
  <c r="AE346" i="1"/>
  <c r="AE345" i="1"/>
  <c r="AE344" i="1"/>
  <c r="AE343" i="1"/>
  <c r="AE342" i="1"/>
  <c r="AE341" i="1"/>
  <c r="AE340" i="1"/>
  <c r="AE339" i="1"/>
  <c r="AE338" i="1"/>
  <c r="AE337" i="1"/>
  <c r="AE336" i="1"/>
  <c r="AE335" i="1"/>
  <c r="AE334" i="1"/>
  <c r="AE333" i="1"/>
  <c r="AE332" i="1"/>
  <c r="AE331" i="1"/>
  <c r="AE330" i="1"/>
  <c r="AE329" i="1"/>
  <c r="AE328" i="1"/>
  <c r="AE327" i="1"/>
  <c r="AE326" i="1"/>
  <c r="AE325" i="1"/>
  <c r="AE324" i="1"/>
  <c r="AE323" i="1"/>
  <c r="AE322" i="1"/>
  <c r="AE321" i="1"/>
  <c r="AE320" i="1"/>
  <c r="AE319" i="1"/>
  <c r="AE318" i="1"/>
  <c r="AE317" i="1"/>
  <c r="AE316" i="1"/>
  <c r="AE315" i="1"/>
  <c r="AE314" i="1"/>
  <c r="AE313" i="1"/>
  <c r="AE312" i="1"/>
  <c r="AE311" i="1"/>
  <c r="AE310" i="1"/>
  <c r="AE309" i="1"/>
  <c r="AE308" i="1"/>
  <c r="AE307" i="1"/>
  <c r="AE306" i="1"/>
  <c r="AE305" i="1"/>
  <c r="AE304" i="1"/>
  <c r="AE303" i="1"/>
  <c r="AE302" i="1"/>
  <c r="AE301" i="1"/>
  <c r="AE300" i="1"/>
  <c r="AE299" i="1"/>
  <c r="AE298" i="1"/>
  <c r="AE297" i="1"/>
  <c r="AE296" i="1"/>
  <c r="AE295" i="1"/>
  <c r="AE294" i="1"/>
  <c r="AE293" i="1"/>
  <c r="AE292" i="1"/>
  <c r="AE291" i="1"/>
  <c r="AE290" i="1"/>
  <c r="AE289" i="1"/>
  <c r="AE288" i="1"/>
  <c r="AE287" i="1"/>
  <c r="AE286" i="1"/>
  <c r="AE285" i="1"/>
  <c r="AE284" i="1"/>
  <c r="AE283" i="1"/>
  <c r="AE282" i="1"/>
  <c r="AE281" i="1"/>
  <c r="AE280" i="1"/>
  <c r="AE279" i="1"/>
  <c r="AE278" i="1"/>
  <c r="AE277" i="1"/>
  <c r="AE276" i="1"/>
  <c r="AE275" i="1"/>
  <c r="AE274" i="1"/>
  <c r="AE273" i="1"/>
  <c r="AE272" i="1"/>
  <c r="AE271" i="1"/>
  <c r="AE270" i="1"/>
  <c r="AE269" i="1"/>
  <c r="AE268" i="1"/>
  <c r="AE267" i="1"/>
  <c r="AE266" i="1"/>
  <c r="AE265" i="1"/>
  <c r="AE264" i="1"/>
  <c r="AE263" i="1"/>
  <c r="AE262" i="1"/>
  <c r="AE261" i="1"/>
  <c r="AE260" i="1"/>
  <c r="AE259" i="1"/>
  <c r="AE258" i="1"/>
  <c r="AE257" i="1"/>
  <c r="AE256" i="1"/>
  <c r="AE255" i="1"/>
  <c r="AE254" i="1"/>
  <c r="AE253" i="1"/>
  <c r="AE252" i="1"/>
  <c r="AE251" i="1"/>
  <c r="AE250" i="1"/>
  <c r="AE249" i="1"/>
  <c r="AE248" i="1"/>
  <c r="AE247" i="1"/>
  <c r="AE246" i="1"/>
  <c r="AE245" i="1"/>
  <c r="AE244" i="1"/>
  <c r="AE243" i="1"/>
  <c r="AE242" i="1"/>
  <c r="AE241" i="1"/>
  <c r="AE240" i="1"/>
  <c r="AE239" i="1"/>
  <c r="AE238" i="1"/>
  <c r="AE237" i="1"/>
  <c r="AE236" i="1"/>
  <c r="AE235" i="1"/>
  <c r="AE234" i="1"/>
  <c r="AE233" i="1"/>
  <c r="AE232" i="1"/>
  <c r="AE231" i="1"/>
  <c r="AE230" i="1"/>
  <c r="AE229" i="1"/>
  <c r="AE228" i="1"/>
  <c r="AE227" i="1"/>
  <c r="AE226" i="1"/>
  <c r="AE225" i="1"/>
  <c r="AE224" i="1"/>
  <c r="AE223" i="1"/>
  <c r="AE222" i="1"/>
  <c r="AE221" i="1"/>
  <c r="AE220" i="1"/>
  <c r="AE219" i="1"/>
  <c r="AE218" i="1"/>
  <c r="AE217" i="1"/>
  <c r="AE216" i="1"/>
  <c r="AE215" i="1"/>
  <c r="AE214" i="1"/>
  <c r="AE213" i="1"/>
  <c r="AE212" i="1"/>
  <c r="AE211" i="1"/>
  <c r="AE210" i="1"/>
  <c r="AE209" i="1"/>
  <c r="AE208" i="1"/>
  <c r="AE207" i="1"/>
  <c r="AE206" i="1"/>
  <c r="AE205" i="1"/>
  <c r="AE204" i="1"/>
  <c r="AE203" i="1"/>
  <c r="AE202" i="1"/>
  <c r="AE201" i="1"/>
  <c r="AE200" i="1"/>
  <c r="AE199" i="1"/>
  <c r="AE198" i="1"/>
  <c r="AE197" i="1"/>
  <c r="AE196" i="1"/>
  <c r="AE195" i="1"/>
  <c r="AE194" i="1"/>
  <c r="AE193" i="1"/>
  <c r="AE192" i="1"/>
  <c r="AE191" i="1"/>
  <c r="AE190" i="1"/>
  <c r="AE189" i="1"/>
  <c r="AE188" i="1"/>
  <c r="AE187" i="1"/>
  <c r="AE186" i="1"/>
  <c r="AE185" i="1"/>
  <c r="AE184" i="1"/>
  <c r="AE183" i="1"/>
  <c r="AE182" i="1"/>
  <c r="AE181" i="1"/>
  <c r="AE180" i="1"/>
  <c r="AE179" i="1"/>
  <c r="AE178" i="1"/>
  <c r="AE177" i="1"/>
  <c r="AE176" i="1"/>
  <c r="AE175" i="1"/>
  <c r="AE174" i="1"/>
  <c r="AE173" i="1"/>
  <c r="AE172" i="1"/>
  <c r="AE171" i="1"/>
  <c r="AE170" i="1"/>
  <c r="AE169" i="1"/>
  <c r="AE168" i="1"/>
  <c r="AE167" i="1"/>
  <c r="AE166" i="1"/>
  <c r="AE165" i="1"/>
  <c r="AE164" i="1"/>
  <c r="AE163" i="1"/>
  <c r="AE162" i="1"/>
  <c r="AE161" i="1"/>
  <c r="AE160" i="1"/>
  <c r="AE159" i="1"/>
  <c r="AE158" i="1"/>
  <c r="AE157" i="1"/>
  <c r="AE156" i="1"/>
  <c r="AE155" i="1"/>
  <c r="AE154" i="1"/>
  <c r="AE153" i="1"/>
  <c r="AE152" i="1"/>
  <c r="AE151" i="1"/>
  <c r="AE150" i="1"/>
  <c r="AE149" i="1"/>
  <c r="AE148" i="1"/>
  <c r="AE147" i="1"/>
  <c r="AE146" i="1"/>
  <c r="AE145" i="1"/>
  <c r="AE144" i="1"/>
  <c r="AE143" i="1"/>
  <c r="AE142" i="1"/>
  <c r="AE141" i="1"/>
  <c r="AE140" i="1"/>
  <c r="AE139" i="1"/>
  <c r="AE138" i="1"/>
  <c r="AE137" i="1"/>
  <c r="AE136" i="1"/>
  <c r="AE135" i="1"/>
  <c r="AE134" i="1"/>
  <c r="AE133" i="1"/>
  <c r="AE132" i="1"/>
  <c r="AE131" i="1"/>
  <c r="AE130" i="1"/>
  <c r="AE129" i="1"/>
  <c r="AE128" i="1"/>
  <c r="AE127" i="1"/>
  <c r="AE126" i="1"/>
  <c r="AE125" i="1"/>
  <c r="AE124" i="1"/>
  <c r="AE123" i="1"/>
  <c r="AE122" i="1"/>
  <c r="AE121" i="1"/>
  <c r="AE120" i="1"/>
  <c r="AE119" i="1"/>
  <c r="AE118" i="1"/>
  <c r="AE117" i="1"/>
  <c r="AE116" i="1"/>
  <c r="AE115" i="1"/>
  <c r="AE114" i="1"/>
  <c r="AE113" i="1"/>
  <c r="AE112" i="1"/>
  <c r="AE111" i="1"/>
  <c r="AE110" i="1"/>
  <c r="AE109" i="1"/>
  <c r="AE108" i="1"/>
  <c r="AE107" i="1"/>
  <c r="AE106" i="1"/>
  <c r="AE105" i="1"/>
  <c r="AE104" i="1"/>
  <c r="AE103" i="1"/>
  <c r="AE102" i="1"/>
  <c r="AE101" i="1"/>
  <c r="AE100" i="1"/>
  <c r="AE99" i="1"/>
  <c r="AE98" i="1"/>
  <c r="AE97" i="1"/>
  <c r="AE96" i="1"/>
  <c r="AE95" i="1"/>
  <c r="AE94" i="1"/>
  <c r="AE93" i="1"/>
  <c r="AE92" i="1"/>
  <c r="AE91" i="1"/>
  <c r="AE90" i="1"/>
  <c r="AE89" i="1"/>
  <c r="AE88" i="1"/>
  <c r="AE87" i="1"/>
  <c r="AE86" i="1"/>
  <c r="AE85" i="1"/>
  <c r="AE84" i="1"/>
  <c r="AE83" i="1"/>
  <c r="AE82" i="1"/>
  <c r="AE81" i="1"/>
  <c r="AE80" i="1"/>
  <c r="AE79" i="1"/>
  <c r="AE78" i="1"/>
  <c r="AE77" i="1"/>
  <c r="AE76" i="1"/>
  <c r="AE75" i="1"/>
  <c r="AE74" i="1"/>
  <c r="AE73" i="1"/>
  <c r="AE72" i="1"/>
  <c r="AE71" i="1"/>
  <c r="AE70" i="1"/>
  <c r="AE69" i="1"/>
  <c r="AE68" i="1"/>
  <c r="AE67" i="1"/>
  <c r="AE66" i="1"/>
  <c r="AE65" i="1"/>
  <c r="AE64" i="1"/>
  <c r="AE63" i="1"/>
  <c r="AE62" i="1"/>
  <c r="AE61" i="1"/>
  <c r="AE60" i="1"/>
  <c r="AE59" i="1"/>
  <c r="AE58" i="1"/>
  <c r="AE57" i="1"/>
  <c r="AE56" i="1"/>
  <c r="AE55" i="1"/>
  <c r="AE54" i="1"/>
  <c r="AE53" i="1"/>
  <c r="AE52" i="1"/>
  <c r="AE51" i="1"/>
  <c r="AE50" i="1"/>
  <c r="AE49" i="1"/>
  <c r="AE48" i="1"/>
  <c r="AE47" i="1"/>
  <c r="AE46" i="1"/>
  <c r="AE45" i="1"/>
  <c r="AE44" i="1"/>
  <c r="AE43" i="1"/>
  <c r="AE42" i="1"/>
  <c r="AE41" i="1"/>
  <c r="AE40" i="1"/>
  <c r="AE39" i="1"/>
  <c r="AE38" i="1"/>
  <c r="AE37" i="1"/>
  <c r="AE36" i="1"/>
  <c r="AE35" i="1"/>
  <c r="AE34" i="1"/>
  <c r="AE33" i="1"/>
  <c r="AE32" i="1"/>
  <c r="AE31" i="1"/>
  <c r="AE30" i="1"/>
  <c r="AE29" i="1"/>
  <c r="AE28" i="1"/>
  <c r="AE27" i="1"/>
  <c r="AE26" i="1"/>
  <c r="AE25" i="1"/>
  <c r="AE24" i="1"/>
  <c r="AE23" i="1"/>
  <c r="AE22" i="1"/>
  <c r="AE21" i="1"/>
  <c r="AE20" i="1"/>
  <c r="AE19" i="1"/>
  <c r="AE18" i="1"/>
  <c r="AE17" i="1"/>
  <c r="AE16" i="1"/>
  <c r="AE15" i="1"/>
  <c r="AE14" i="1"/>
  <c r="AE13" i="1"/>
  <c r="AE12" i="1"/>
  <c r="AE11" i="1"/>
  <c r="AE10" i="1"/>
  <c r="AE9" i="1"/>
  <c r="AE8" i="1"/>
  <c r="AE7" i="1"/>
  <c r="AE6" i="1"/>
  <c r="AE5" i="1"/>
  <c r="AE4" i="1"/>
  <c r="AE3" i="1"/>
  <c r="AE2" i="1"/>
  <c r="AE697" i="1"/>
  <c r="AE696" i="1"/>
  <c r="AE695" i="1"/>
  <c r="AE694" i="1"/>
  <c r="AE693" i="1"/>
  <c r="AE692" i="1"/>
  <c r="AE691" i="1"/>
  <c r="AE690" i="1"/>
  <c r="AE689" i="1"/>
  <c r="AE688" i="1"/>
  <c r="AE687" i="1"/>
  <c r="AE686" i="1"/>
  <c r="AE685" i="1"/>
  <c r="AE684" i="1"/>
  <c r="AE683" i="1"/>
  <c r="AE682" i="1"/>
  <c r="AE681" i="1"/>
  <c r="AE680" i="1"/>
  <c r="AE679" i="1"/>
  <c r="AE678" i="1"/>
  <c r="AM720" i="1" l="1"/>
  <c r="AL720" i="1"/>
  <c r="AM740" i="1"/>
  <c r="AL740" i="1"/>
  <c r="AM700" i="1"/>
  <c r="AL700" i="1"/>
  <c r="AM708" i="1"/>
  <c r="AL708" i="1"/>
  <c r="AM728" i="1"/>
  <c r="AL728" i="1"/>
  <c r="AM748" i="1"/>
  <c r="AL748" i="1"/>
  <c r="AM716" i="1"/>
  <c r="AL716" i="1"/>
  <c r="AM704" i="1"/>
  <c r="AL704" i="1"/>
  <c r="AM736" i="1"/>
  <c r="AL736" i="1"/>
  <c r="AM724" i="1"/>
  <c r="AL724" i="1"/>
  <c r="AM712" i="1"/>
  <c r="AL712" i="1"/>
  <c r="AM732" i="1"/>
  <c r="AL732" i="1"/>
  <c r="AM744" i="1"/>
  <c r="AL744" i="1"/>
  <c r="AL703" i="1"/>
  <c r="AL711" i="1"/>
  <c r="AL719" i="1"/>
  <c r="AL727" i="1"/>
  <c r="AL735" i="1"/>
  <c r="AL743" i="1"/>
  <c r="AL705" i="1"/>
  <c r="AL713" i="1"/>
  <c r="AL721" i="1"/>
  <c r="AL729" i="1"/>
  <c r="AL737" i="1"/>
  <c r="AL745" i="1"/>
  <c r="AL699" i="1"/>
  <c r="AL707" i="1"/>
  <c r="AL715" i="1"/>
  <c r="AL723" i="1"/>
  <c r="AL731" i="1"/>
  <c r="AL739" i="1"/>
  <c r="AL747" i="1"/>
  <c r="AJ697" i="1" l="1"/>
  <c r="AI697" i="1"/>
  <c r="AH697" i="1"/>
  <c r="AG697" i="1"/>
  <c r="AF697" i="1"/>
  <c r="AK697" i="1" s="1"/>
  <c r="AJ696" i="1"/>
  <c r="AI696" i="1"/>
  <c r="AH696" i="1"/>
  <c r="AG696" i="1"/>
  <c r="AF696" i="1"/>
  <c r="AK696" i="1" s="1"/>
  <c r="AJ695" i="1"/>
  <c r="AI695" i="1"/>
  <c r="AH695" i="1"/>
  <c r="AG695" i="1"/>
  <c r="AF695" i="1"/>
  <c r="AK695" i="1" s="1"/>
  <c r="AJ694" i="1"/>
  <c r="AI694" i="1"/>
  <c r="AH694" i="1"/>
  <c r="AG694" i="1"/>
  <c r="AF694" i="1"/>
  <c r="AK694" i="1" s="1"/>
  <c r="AJ693" i="1"/>
  <c r="AI693" i="1"/>
  <c r="AH693" i="1"/>
  <c r="AG693" i="1"/>
  <c r="AF693" i="1"/>
  <c r="AK693" i="1" s="1"/>
  <c r="AJ692" i="1"/>
  <c r="AI692" i="1"/>
  <c r="AH692" i="1"/>
  <c r="AG692" i="1"/>
  <c r="AF692" i="1"/>
  <c r="AK692" i="1" s="1"/>
  <c r="AJ691" i="1"/>
  <c r="AI691" i="1"/>
  <c r="AH691" i="1"/>
  <c r="AG691" i="1"/>
  <c r="AF691" i="1"/>
  <c r="AK691" i="1" s="1"/>
  <c r="AJ690" i="1"/>
  <c r="AI690" i="1"/>
  <c r="AH690" i="1"/>
  <c r="AG690" i="1"/>
  <c r="AF690" i="1"/>
  <c r="AK690" i="1" s="1"/>
  <c r="AJ689" i="1"/>
  <c r="AI689" i="1"/>
  <c r="AH689" i="1"/>
  <c r="AG689" i="1"/>
  <c r="AF689" i="1"/>
  <c r="AK689" i="1" s="1"/>
  <c r="AJ688" i="1"/>
  <c r="AI688" i="1"/>
  <c r="AH688" i="1"/>
  <c r="AG688" i="1"/>
  <c r="AF688" i="1"/>
  <c r="AK688" i="1" s="1"/>
  <c r="AJ687" i="1"/>
  <c r="AI687" i="1"/>
  <c r="AH687" i="1"/>
  <c r="AG687" i="1"/>
  <c r="AF687" i="1"/>
  <c r="AK687" i="1" s="1"/>
  <c r="AJ686" i="1"/>
  <c r="AI686" i="1"/>
  <c r="AH686" i="1"/>
  <c r="AG686" i="1"/>
  <c r="AF686" i="1"/>
  <c r="AK686" i="1" s="1"/>
  <c r="AJ685" i="1"/>
  <c r="AI685" i="1"/>
  <c r="AH685" i="1"/>
  <c r="AG685" i="1"/>
  <c r="AF685" i="1"/>
  <c r="AK685" i="1" s="1"/>
  <c r="AM685" i="1" s="1"/>
  <c r="AK684" i="1"/>
  <c r="AL684" i="1" s="1"/>
  <c r="AJ684" i="1"/>
  <c r="AI684" i="1"/>
  <c r="AH684" i="1"/>
  <c r="AG684" i="1"/>
  <c r="AF684" i="1"/>
  <c r="AJ683" i="1"/>
  <c r="AI683" i="1"/>
  <c r="AH683" i="1"/>
  <c r="AG683" i="1"/>
  <c r="AF683" i="1"/>
  <c r="AK683" i="1" s="1"/>
  <c r="AM683" i="1" s="1"/>
  <c r="AJ682" i="1"/>
  <c r="AI682" i="1"/>
  <c r="AH682" i="1"/>
  <c r="AG682" i="1"/>
  <c r="AF682" i="1"/>
  <c r="AK682" i="1" s="1"/>
  <c r="AL682" i="1" s="1"/>
  <c r="AM697" i="1" l="1"/>
  <c r="AL697" i="1"/>
  <c r="AM696" i="1"/>
  <c r="AL696" i="1"/>
  <c r="AM695" i="1"/>
  <c r="AL695" i="1"/>
  <c r="AM694" i="1"/>
  <c r="AL694" i="1"/>
  <c r="AM693" i="1"/>
  <c r="AL693" i="1"/>
  <c r="AM692" i="1"/>
  <c r="AL692" i="1"/>
  <c r="AM691" i="1"/>
  <c r="AL691" i="1"/>
  <c r="AL690" i="1"/>
  <c r="AM690" i="1"/>
  <c r="AM689" i="1"/>
  <c r="AL689" i="1"/>
  <c r="AL688" i="1"/>
  <c r="AM688" i="1"/>
  <c r="AM687" i="1"/>
  <c r="AL687" i="1"/>
  <c r="AM686" i="1"/>
  <c r="AL686" i="1"/>
  <c r="AL685" i="1"/>
  <c r="AM684" i="1"/>
  <c r="AL683" i="1"/>
  <c r="AM682" i="1"/>
  <c r="AJ681" i="1" l="1"/>
  <c r="AI681" i="1"/>
  <c r="AH681" i="1"/>
  <c r="AG681" i="1"/>
  <c r="AF681" i="1"/>
  <c r="AK681" i="1" s="1"/>
  <c r="AJ680" i="1"/>
  <c r="AI680" i="1"/>
  <c r="AH680" i="1"/>
  <c r="AG680" i="1"/>
  <c r="AF680" i="1"/>
  <c r="AK680" i="1" s="1"/>
  <c r="AJ679" i="1"/>
  <c r="AI679" i="1"/>
  <c r="AH679" i="1"/>
  <c r="AG679" i="1"/>
  <c r="AF679" i="1"/>
  <c r="AK679" i="1" s="1"/>
  <c r="AJ678" i="1"/>
  <c r="AI678" i="1"/>
  <c r="AH678" i="1"/>
  <c r="AG678" i="1"/>
  <c r="AF678" i="1"/>
  <c r="AK678" i="1" s="1"/>
  <c r="AM681" i="1" l="1"/>
  <c r="AL681" i="1"/>
  <c r="AM680" i="1"/>
  <c r="AL680" i="1"/>
  <c r="AM679" i="1"/>
  <c r="AL679" i="1"/>
  <c r="AM678" i="1"/>
  <c r="AL678" i="1"/>
  <c r="AE677" i="1" l="1"/>
  <c r="AF677" i="1"/>
  <c r="AK677" i="1" s="1"/>
  <c r="AG677" i="1"/>
  <c r="AH677" i="1"/>
  <c r="AI677" i="1"/>
  <c r="AJ677" i="1"/>
  <c r="AJ100" i="1"/>
  <c r="AI100" i="1"/>
  <c r="AH100" i="1"/>
  <c r="AG100" i="1"/>
  <c r="AF100" i="1"/>
  <c r="AK100" i="1" s="1"/>
  <c r="AM677" i="1" l="1"/>
  <c r="AL677" i="1"/>
  <c r="AM100" i="1"/>
  <c r="AL100" i="1"/>
  <c r="AJ676" i="1" l="1"/>
  <c r="AI676" i="1"/>
  <c r="AH676" i="1"/>
  <c r="AG676" i="1"/>
  <c r="AF676" i="1"/>
  <c r="AK676" i="1" s="1"/>
  <c r="AJ675" i="1"/>
  <c r="AI675" i="1"/>
  <c r="AH675" i="1"/>
  <c r="AG675" i="1"/>
  <c r="AF675" i="1"/>
  <c r="AK675" i="1" s="1"/>
  <c r="AJ674" i="1"/>
  <c r="AI674" i="1"/>
  <c r="AH674" i="1"/>
  <c r="AG674" i="1"/>
  <c r="AF674" i="1"/>
  <c r="AK674" i="1" s="1"/>
  <c r="AJ673" i="1"/>
  <c r="AI673" i="1"/>
  <c r="AH673" i="1"/>
  <c r="AG673" i="1"/>
  <c r="AF673" i="1"/>
  <c r="AK673" i="1" s="1"/>
  <c r="AM673" i="1" s="1"/>
  <c r="AJ672" i="1"/>
  <c r="AI672" i="1"/>
  <c r="AH672" i="1"/>
  <c r="AG672" i="1"/>
  <c r="AF672" i="1"/>
  <c r="AK672" i="1" s="1"/>
  <c r="AM672" i="1" s="1"/>
  <c r="AJ671" i="1"/>
  <c r="AI671" i="1"/>
  <c r="AH671" i="1"/>
  <c r="AG671" i="1"/>
  <c r="AF671" i="1"/>
  <c r="AK671" i="1" s="1"/>
  <c r="AJ670" i="1"/>
  <c r="AI670" i="1"/>
  <c r="AH670" i="1"/>
  <c r="AG670" i="1"/>
  <c r="AF670" i="1"/>
  <c r="AK670" i="1" s="1"/>
  <c r="AJ669" i="1"/>
  <c r="AI669" i="1"/>
  <c r="AH669" i="1"/>
  <c r="AG669" i="1"/>
  <c r="AF669" i="1"/>
  <c r="AK669" i="1" s="1"/>
  <c r="AJ668" i="1"/>
  <c r="AI668" i="1"/>
  <c r="AH668" i="1"/>
  <c r="AG668" i="1"/>
  <c r="AF668" i="1"/>
  <c r="AK668" i="1" s="1"/>
  <c r="AJ667" i="1"/>
  <c r="AI667" i="1"/>
  <c r="AH667" i="1"/>
  <c r="AG667" i="1"/>
  <c r="AF667" i="1"/>
  <c r="AK667" i="1" s="1"/>
  <c r="AJ666" i="1"/>
  <c r="AI666" i="1"/>
  <c r="AH666" i="1"/>
  <c r="AG666" i="1"/>
  <c r="AF666" i="1"/>
  <c r="AK666" i="1" s="1"/>
  <c r="AJ665" i="1"/>
  <c r="AI665" i="1"/>
  <c r="AH665" i="1"/>
  <c r="AG665" i="1"/>
  <c r="AF665" i="1"/>
  <c r="AK665" i="1" s="1"/>
  <c r="AM665" i="1" s="1"/>
  <c r="AJ664" i="1"/>
  <c r="AI664" i="1"/>
  <c r="AH664" i="1"/>
  <c r="AG664" i="1"/>
  <c r="AF664" i="1"/>
  <c r="AK664" i="1" s="1"/>
  <c r="AL664" i="1" s="1"/>
  <c r="AJ663" i="1"/>
  <c r="AI663" i="1"/>
  <c r="AH663" i="1"/>
  <c r="AG663" i="1"/>
  <c r="AF663" i="1"/>
  <c r="AK663" i="1" s="1"/>
  <c r="AJ662" i="1"/>
  <c r="AI662" i="1"/>
  <c r="AH662" i="1"/>
  <c r="AG662" i="1"/>
  <c r="AF662" i="1"/>
  <c r="AK662" i="1" s="1"/>
  <c r="AJ661" i="1"/>
  <c r="AI661" i="1"/>
  <c r="AH661" i="1"/>
  <c r="AG661" i="1"/>
  <c r="AF661" i="1"/>
  <c r="AK661" i="1" s="1"/>
  <c r="AJ660" i="1"/>
  <c r="AI660" i="1"/>
  <c r="AH660" i="1"/>
  <c r="AG660" i="1"/>
  <c r="AF660" i="1"/>
  <c r="AK660" i="1" s="1"/>
  <c r="AJ659" i="1"/>
  <c r="AI659" i="1"/>
  <c r="AH659" i="1"/>
  <c r="AG659" i="1"/>
  <c r="AF659" i="1"/>
  <c r="AK659" i="1" s="1"/>
  <c r="AJ658" i="1"/>
  <c r="AI658" i="1"/>
  <c r="AH658" i="1"/>
  <c r="AG658" i="1"/>
  <c r="AF658" i="1"/>
  <c r="AK658" i="1" s="1"/>
  <c r="AJ657" i="1"/>
  <c r="AI657" i="1"/>
  <c r="AH657" i="1"/>
  <c r="AG657" i="1"/>
  <c r="AF657" i="1"/>
  <c r="AK657" i="1" s="1"/>
  <c r="AM657" i="1" s="1"/>
  <c r="AJ656" i="1"/>
  <c r="AI656" i="1"/>
  <c r="AH656" i="1"/>
  <c r="AG656" i="1"/>
  <c r="AF656" i="1"/>
  <c r="AK656" i="1" s="1"/>
  <c r="AL656" i="1" s="1"/>
  <c r="AJ655" i="1"/>
  <c r="AI655" i="1"/>
  <c r="AH655" i="1"/>
  <c r="AG655" i="1"/>
  <c r="AF655" i="1"/>
  <c r="AK655" i="1" s="1"/>
  <c r="AJ654" i="1"/>
  <c r="AI654" i="1"/>
  <c r="AH654" i="1"/>
  <c r="AG654" i="1"/>
  <c r="AF654" i="1"/>
  <c r="AK654" i="1" s="1"/>
  <c r="AJ653" i="1"/>
  <c r="AI653" i="1"/>
  <c r="AH653" i="1"/>
  <c r="AG653" i="1"/>
  <c r="AF653" i="1"/>
  <c r="AK653" i="1" s="1"/>
  <c r="AJ652" i="1"/>
  <c r="AI652" i="1"/>
  <c r="AH652" i="1"/>
  <c r="AG652" i="1"/>
  <c r="AF652" i="1"/>
  <c r="AK652" i="1" s="1"/>
  <c r="AJ651" i="1"/>
  <c r="AI651" i="1"/>
  <c r="AH651" i="1"/>
  <c r="AG651" i="1"/>
  <c r="AF651" i="1"/>
  <c r="AK651" i="1" s="1"/>
  <c r="AJ650" i="1"/>
  <c r="AI650" i="1"/>
  <c r="AH650" i="1"/>
  <c r="AG650" i="1"/>
  <c r="AF650" i="1"/>
  <c r="AK650" i="1" s="1"/>
  <c r="AJ649" i="1"/>
  <c r="AI649" i="1"/>
  <c r="AH649" i="1"/>
  <c r="AG649" i="1"/>
  <c r="AF649" i="1"/>
  <c r="AK649" i="1" s="1"/>
  <c r="AM649" i="1" s="1"/>
  <c r="AJ648" i="1"/>
  <c r="AI648" i="1"/>
  <c r="AH648" i="1"/>
  <c r="AG648" i="1"/>
  <c r="AF648" i="1"/>
  <c r="AK648" i="1" s="1"/>
  <c r="AL648" i="1" s="1"/>
  <c r="AJ647" i="1"/>
  <c r="AI647" i="1"/>
  <c r="AH647" i="1"/>
  <c r="AG647" i="1"/>
  <c r="AF647" i="1"/>
  <c r="AK647" i="1" s="1"/>
  <c r="AJ646" i="1"/>
  <c r="AI646" i="1"/>
  <c r="AH646" i="1"/>
  <c r="AG646" i="1"/>
  <c r="AF646" i="1"/>
  <c r="AK646" i="1" s="1"/>
  <c r="AL646" i="1" s="1"/>
  <c r="AJ645" i="1"/>
  <c r="AI645" i="1"/>
  <c r="AH645" i="1"/>
  <c r="AG645" i="1"/>
  <c r="AF645" i="1"/>
  <c r="AK645" i="1" s="1"/>
  <c r="AJ644" i="1"/>
  <c r="AI644" i="1"/>
  <c r="AH644" i="1"/>
  <c r="AG644" i="1"/>
  <c r="AF644" i="1"/>
  <c r="AK644" i="1" s="1"/>
  <c r="AJ643" i="1"/>
  <c r="AI643" i="1"/>
  <c r="AH643" i="1"/>
  <c r="AG643" i="1"/>
  <c r="AF643" i="1"/>
  <c r="AK643" i="1" s="1"/>
  <c r="AJ642" i="1"/>
  <c r="AI642" i="1"/>
  <c r="AH642" i="1"/>
  <c r="AG642" i="1"/>
  <c r="AF642" i="1"/>
  <c r="AK642" i="1" s="1"/>
  <c r="AJ641" i="1"/>
  <c r="AI641" i="1"/>
  <c r="AH641" i="1"/>
  <c r="AG641" i="1"/>
  <c r="AF641" i="1"/>
  <c r="AK641" i="1" s="1"/>
  <c r="AM641" i="1" s="1"/>
  <c r="AM671" i="1" l="1"/>
  <c r="AL671" i="1"/>
  <c r="AM658" i="1"/>
  <c r="AL658" i="1"/>
  <c r="AL670" i="1"/>
  <c r="AM670" i="1"/>
  <c r="AM642" i="1"/>
  <c r="AL642" i="1"/>
  <c r="AM650" i="1"/>
  <c r="AL650" i="1"/>
  <c r="AL654" i="1"/>
  <c r="AM654" i="1"/>
  <c r="AL662" i="1"/>
  <c r="AM662" i="1"/>
  <c r="AM674" i="1"/>
  <c r="AL674" i="1"/>
  <c r="AM666" i="1"/>
  <c r="AL666" i="1"/>
  <c r="AM652" i="1"/>
  <c r="AL652" i="1"/>
  <c r="AM659" i="1"/>
  <c r="AL659" i="1"/>
  <c r="AM645" i="1"/>
  <c r="AL645" i="1"/>
  <c r="AM651" i="1"/>
  <c r="AL651" i="1"/>
  <c r="AM663" i="1"/>
  <c r="AL663" i="1"/>
  <c r="AM669" i="1"/>
  <c r="AL669" i="1"/>
  <c r="AM644" i="1"/>
  <c r="AL644" i="1"/>
  <c r="AL655" i="1"/>
  <c r="AM655" i="1"/>
  <c r="AM661" i="1"/>
  <c r="AL661" i="1"/>
  <c r="AM668" i="1"/>
  <c r="AL668" i="1"/>
  <c r="AM643" i="1"/>
  <c r="AL643" i="1"/>
  <c r="AM676" i="1"/>
  <c r="AL676" i="1"/>
  <c r="AM647" i="1"/>
  <c r="AL647" i="1"/>
  <c r="AM653" i="1"/>
  <c r="AL653" i="1"/>
  <c r="AM660" i="1"/>
  <c r="AL660" i="1"/>
  <c r="AM667" i="1"/>
  <c r="AL667" i="1"/>
  <c r="AM675" i="1"/>
  <c r="AL675" i="1"/>
  <c r="AL672" i="1"/>
  <c r="AL641" i="1"/>
  <c r="AM648" i="1"/>
  <c r="AL649" i="1"/>
  <c r="AM656" i="1"/>
  <c r="AL657" i="1"/>
  <c r="AM664" i="1"/>
  <c r="AL665" i="1"/>
  <c r="AL673" i="1"/>
  <c r="AM646" i="1"/>
  <c r="AJ103" i="1" l="1"/>
  <c r="AI103" i="1"/>
  <c r="AH103" i="1"/>
  <c r="AG103" i="1"/>
  <c r="AF103" i="1"/>
  <c r="AK103" i="1" s="1"/>
  <c r="AJ102" i="1"/>
  <c r="AI102" i="1"/>
  <c r="AH102" i="1"/>
  <c r="AG102" i="1"/>
  <c r="AF102" i="1"/>
  <c r="AK102" i="1" s="1"/>
  <c r="AJ101" i="1"/>
  <c r="AI101" i="1"/>
  <c r="AH101" i="1"/>
  <c r="AG101" i="1"/>
  <c r="AF101" i="1"/>
  <c r="AK101" i="1" s="1"/>
  <c r="AJ99" i="1"/>
  <c r="AI99" i="1"/>
  <c r="AH99" i="1"/>
  <c r="AG99" i="1"/>
  <c r="AF99" i="1"/>
  <c r="AK99" i="1" s="1"/>
  <c r="AJ98" i="1"/>
  <c r="AI98" i="1"/>
  <c r="AH98" i="1"/>
  <c r="AG98" i="1"/>
  <c r="AF98" i="1"/>
  <c r="AK98" i="1" s="1"/>
  <c r="AJ97" i="1"/>
  <c r="AI97" i="1"/>
  <c r="AH97" i="1"/>
  <c r="AG97" i="1"/>
  <c r="AF97" i="1"/>
  <c r="AK97" i="1" s="1"/>
  <c r="AJ96" i="1"/>
  <c r="AI96" i="1"/>
  <c r="AH96" i="1"/>
  <c r="AG96" i="1"/>
  <c r="AF96" i="1"/>
  <c r="AK96" i="1" s="1"/>
  <c r="AJ95" i="1"/>
  <c r="AI95" i="1"/>
  <c r="AH95" i="1"/>
  <c r="AG95" i="1"/>
  <c r="AF95" i="1"/>
  <c r="AK95" i="1" s="1"/>
  <c r="AJ94" i="1"/>
  <c r="AI94" i="1"/>
  <c r="AH94" i="1"/>
  <c r="AG94" i="1"/>
  <c r="AF94" i="1"/>
  <c r="AK94" i="1" s="1"/>
  <c r="AJ93" i="1"/>
  <c r="AI93" i="1"/>
  <c r="AH93" i="1"/>
  <c r="AG93" i="1"/>
  <c r="AF93" i="1"/>
  <c r="AK93" i="1" s="1"/>
  <c r="AJ92" i="1"/>
  <c r="AI92" i="1"/>
  <c r="AH92" i="1"/>
  <c r="AG92" i="1"/>
  <c r="AF92" i="1"/>
  <c r="AK92" i="1" s="1"/>
  <c r="AJ91" i="1"/>
  <c r="AI91" i="1"/>
  <c r="AH91" i="1"/>
  <c r="AG91" i="1"/>
  <c r="AF91" i="1"/>
  <c r="AK91" i="1" s="1"/>
  <c r="AJ90" i="1"/>
  <c r="AI90" i="1"/>
  <c r="AH90" i="1"/>
  <c r="AG90" i="1"/>
  <c r="AF90" i="1"/>
  <c r="AK90" i="1" s="1"/>
  <c r="AJ89" i="1"/>
  <c r="AI89" i="1"/>
  <c r="AH89" i="1"/>
  <c r="AG89" i="1"/>
  <c r="AF89" i="1"/>
  <c r="AK89" i="1" s="1"/>
  <c r="AJ88" i="1"/>
  <c r="AI88" i="1"/>
  <c r="AH88" i="1"/>
  <c r="AG88" i="1"/>
  <c r="AF88" i="1"/>
  <c r="AK88" i="1" s="1"/>
  <c r="AJ87" i="1"/>
  <c r="AI87" i="1"/>
  <c r="AH87" i="1"/>
  <c r="AG87" i="1"/>
  <c r="AF87" i="1"/>
  <c r="AK87" i="1" s="1"/>
  <c r="AJ86" i="1"/>
  <c r="AI86" i="1"/>
  <c r="AH86" i="1"/>
  <c r="AG86" i="1"/>
  <c r="AF86" i="1"/>
  <c r="AK86" i="1" s="1"/>
  <c r="AJ85" i="1"/>
  <c r="AI85" i="1"/>
  <c r="AH85" i="1"/>
  <c r="AG85" i="1"/>
  <c r="AF85" i="1"/>
  <c r="AK85" i="1" s="1"/>
  <c r="AJ84" i="1"/>
  <c r="AI84" i="1"/>
  <c r="AH84" i="1"/>
  <c r="AG84" i="1"/>
  <c r="AF84" i="1"/>
  <c r="AK84" i="1" s="1"/>
  <c r="AJ83" i="1"/>
  <c r="AI83" i="1"/>
  <c r="AH83" i="1"/>
  <c r="AG83" i="1"/>
  <c r="AF83" i="1"/>
  <c r="AK83" i="1" s="1"/>
  <c r="AJ82" i="1"/>
  <c r="AI82" i="1"/>
  <c r="AH82" i="1"/>
  <c r="AG82" i="1"/>
  <c r="AF82" i="1"/>
  <c r="AK82" i="1" s="1"/>
  <c r="AJ81" i="1"/>
  <c r="AI81" i="1"/>
  <c r="AH81" i="1"/>
  <c r="AG81" i="1"/>
  <c r="AF81" i="1"/>
  <c r="AK81" i="1" s="1"/>
  <c r="AJ80" i="1"/>
  <c r="AI80" i="1"/>
  <c r="AH80" i="1"/>
  <c r="AG80" i="1"/>
  <c r="AF80" i="1"/>
  <c r="AK80" i="1" s="1"/>
  <c r="AJ79" i="1"/>
  <c r="AI79" i="1"/>
  <c r="AH79" i="1"/>
  <c r="AG79" i="1"/>
  <c r="AF79" i="1"/>
  <c r="AK79" i="1" s="1"/>
  <c r="AJ78" i="1"/>
  <c r="AI78" i="1"/>
  <c r="AH78" i="1"/>
  <c r="AG78" i="1"/>
  <c r="AF78" i="1"/>
  <c r="AK78" i="1" s="1"/>
  <c r="AJ77" i="1"/>
  <c r="AI77" i="1"/>
  <c r="AH77" i="1"/>
  <c r="AG77" i="1"/>
  <c r="AF77" i="1"/>
  <c r="AK77" i="1" s="1"/>
  <c r="AM88" i="1" l="1"/>
  <c r="AL88" i="1"/>
  <c r="AM85" i="1"/>
  <c r="AL85" i="1"/>
  <c r="AM87" i="1"/>
  <c r="AL87" i="1"/>
  <c r="AM103" i="1"/>
  <c r="AL103" i="1"/>
  <c r="AM91" i="1"/>
  <c r="AL91" i="1"/>
  <c r="AM89" i="1"/>
  <c r="AL89" i="1"/>
  <c r="AM78" i="1"/>
  <c r="AL78" i="1"/>
  <c r="AM86" i="1"/>
  <c r="AL86" i="1"/>
  <c r="AM93" i="1"/>
  <c r="AL93" i="1"/>
  <c r="AM102" i="1"/>
  <c r="AL102" i="1"/>
  <c r="AM80" i="1"/>
  <c r="AL80" i="1"/>
  <c r="AM95" i="1"/>
  <c r="AL95" i="1"/>
  <c r="AM77" i="1"/>
  <c r="AL77" i="1"/>
  <c r="AM79" i="1"/>
  <c r="AL79" i="1"/>
  <c r="AM94" i="1"/>
  <c r="AL94" i="1"/>
  <c r="AM84" i="1"/>
  <c r="AL84" i="1"/>
  <c r="AM99" i="1"/>
  <c r="AL99" i="1"/>
  <c r="AM81" i="1"/>
  <c r="AL81" i="1"/>
  <c r="AM96" i="1"/>
  <c r="AL96" i="1"/>
  <c r="AM83" i="1"/>
  <c r="AL83" i="1"/>
  <c r="AM90" i="1"/>
  <c r="AL90" i="1"/>
  <c r="AM98" i="1"/>
  <c r="AL98" i="1"/>
  <c r="AM92" i="1"/>
  <c r="AL92" i="1"/>
  <c r="AM101" i="1"/>
  <c r="AL101" i="1"/>
  <c r="AM82" i="1"/>
  <c r="AL82" i="1"/>
  <c r="AM97" i="1"/>
  <c r="AL97" i="1"/>
  <c r="H25" i="3" l="1"/>
  <c r="F54" i="5"/>
  <c r="F51" i="5"/>
  <c r="F39" i="5"/>
  <c r="F26" i="5"/>
  <c r="AJ640" i="1"/>
  <c r="AI640" i="1"/>
  <c r="AH640" i="1"/>
  <c r="AG640" i="1"/>
  <c r="AF640" i="1"/>
  <c r="AK640" i="1" s="1"/>
  <c r="AM640" i="1" s="1"/>
  <c r="AJ639" i="1"/>
  <c r="AI639" i="1"/>
  <c r="AH639" i="1"/>
  <c r="AG639" i="1"/>
  <c r="AF639" i="1"/>
  <c r="AK639" i="1" s="1"/>
  <c r="AM639" i="1" s="1"/>
  <c r="AJ638" i="1"/>
  <c r="AI638" i="1"/>
  <c r="AH638" i="1"/>
  <c r="AG638" i="1"/>
  <c r="AF638" i="1"/>
  <c r="AK638" i="1" s="1"/>
  <c r="AJ637" i="1"/>
  <c r="AI637" i="1"/>
  <c r="AH637" i="1"/>
  <c r="AG637" i="1"/>
  <c r="AF637" i="1"/>
  <c r="AK637" i="1" s="1"/>
  <c r="AM637" i="1" s="1"/>
  <c r="AJ636" i="1"/>
  <c r="AI636" i="1"/>
  <c r="AH636" i="1"/>
  <c r="AG636" i="1"/>
  <c r="AF636" i="1"/>
  <c r="AK636" i="1" s="1"/>
  <c r="AJ635" i="1"/>
  <c r="AI635" i="1"/>
  <c r="AH635" i="1"/>
  <c r="AG635" i="1"/>
  <c r="AF635" i="1"/>
  <c r="AK635" i="1" s="1"/>
  <c r="AJ634" i="1"/>
  <c r="AI634" i="1"/>
  <c r="AH634" i="1"/>
  <c r="AG634" i="1"/>
  <c r="AF634" i="1"/>
  <c r="AK634" i="1" s="1"/>
  <c r="AJ633" i="1"/>
  <c r="AI633" i="1"/>
  <c r="AH633" i="1"/>
  <c r="AG633" i="1"/>
  <c r="AF633" i="1"/>
  <c r="AK633" i="1" s="1"/>
  <c r="AM633" i="1" s="1"/>
  <c r="AJ632" i="1"/>
  <c r="AI632" i="1"/>
  <c r="AH632" i="1"/>
  <c r="AG632" i="1"/>
  <c r="AF632" i="1"/>
  <c r="AK632" i="1" s="1"/>
  <c r="AM632" i="1" s="1"/>
  <c r="AJ631" i="1"/>
  <c r="AI631" i="1"/>
  <c r="AH631" i="1"/>
  <c r="AG631" i="1"/>
  <c r="AF631" i="1"/>
  <c r="AK631" i="1" s="1"/>
  <c r="AJ630" i="1"/>
  <c r="AI630" i="1"/>
  <c r="AH630" i="1"/>
  <c r="AG630" i="1"/>
  <c r="AF630" i="1"/>
  <c r="AK630" i="1" s="1"/>
  <c r="AM630" i="1" s="1"/>
  <c r="AJ629" i="1"/>
  <c r="AI629" i="1"/>
  <c r="AH629" i="1"/>
  <c r="AG629" i="1"/>
  <c r="AF629" i="1"/>
  <c r="AK629" i="1" s="1"/>
  <c r="AM629" i="1" s="1"/>
  <c r="AJ628" i="1"/>
  <c r="AI628" i="1"/>
  <c r="AH628" i="1"/>
  <c r="AG628" i="1"/>
  <c r="AF628" i="1"/>
  <c r="AK628" i="1" s="1"/>
  <c r="AJ627" i="1"/>
  <c r="AI627" i="1"/>
  <c r="AH627" i="1"/>
  <c r="AG627" i="1"/>
  <c r="AF627" i="1"/>
  <c r="AK627" i="1" s="1"/>
  <c r="AJ626" i="1"/>
  <c r="AI626" i="1"/>
  <c r="AH626" i="1"/>
  <c r="AG626" i="1"/>
  <c r="AF626" i="1"/>
  <c r="AK626" i="1" s="1"/>
  <c r="AJ625" i="1"/>
  <c r="AI625" i="1"/>
  <c r="AH625" i="1"/>
  <c r="AG625" i="1"/>
  <c r="AF625" i="1"/>
  <c r="AK625" i="1" s="1"/>
  <c r="AM625" i="1" s="1"/>
  <c r="AJ624" i="1"/>
  <c r="AI624" i="1"/>
  <c r="AH624" i="1"/>
  <c r="AG624" i="1"/>
  <c r="AF624" i="1"/>
  <c r="AK624" i="1" s="1"/>
  <c r="AM624" i="1" s="1"/>
  <c r="AJ623" i="1"/>
  <c r="AI623" i="1"/>
  <c r="AH623" i="1"/>
  <c r="AG623" i="1"/>
  <c r="AF623" i="1"/>
  <c r="AK623" i="1" s="1"/>
  <c r="AJ622" i="1"/>
  <c r="AI622" i="1"/>
  <c r="AH622" i="1"/>
  <c r="AG622" i="1"/>
  <c r="AF622" i="1"/>
  <c r="AK622" i="1" s="1"/>
  <c r="AM622" i="1" s="1"/>
  <c r="AJ621" i="1"/>
  <c r="AI621" i="1"/>
  <c r="AH621" i="1"/>
  <c r="AG621" i="1"/>
  <c r="AF621" i="1"/>
  <c r="AK621" i="1" s="1"/>
  <c r="AM621" i="1" s="1"/>
  <c r="AJ620" i="1"/>
  <c r="AI620" i="1"/>
  <c r="AH620" i="1"/>
  <c r="AG620" i="1"/>
  <c r="AF620" i="1"/>
  <c r="AK620" i="1" s="1"/>
  <c r="AJ619" i="1"/>
  <c r="AI619" i="1"/>
  <c r="AH619" i="1"/>
  <c r="AG619" i="1"/>
  <c r="AF619" i="1"/>
  <c r="AK619" i="1" s="1"/>
  <c r="AJ618" i="1"/>
  <c r="AI618" i="1"/>
  <c r="AH618" i="1"/>
  <c r="AG618" i="1"/>
  <c r="AF618" i="1"/>
  <c r="AK618" i="1" s="1"/>
  <c r="AJ617" i="1"/>
  <c r="AI617" i="1"/>
  <c r="AH617" i="1"/>
  <c r="AG617" i="1"/>
  <c r="AF617" i="1"/>
  <c r="AK617" i="1" s="1"/>
  <c r="AM617" i="1" s="1"/>
  <c r="AJ616" i="1"/>
  <c r="AI616" i="1"/>
  <c r="AH616" i="1"/>
  <c r="AG616" i="1"/>
  <c r="AF616" i="1"/>
  <c r="AK616" i="1" s="1"/>
  <c r="AM616" i="1" s="1"/>
  <c r="AJ615" i="1"/>
  <c r="AI615" i="1"/>
  <c r="AH615" i="1"/>
  <c r="AG615" i="1"/>
  <c r="AF615" i="1"/>
  <c r="AK615" i="1" s="1"/>
  <c r="AL615" i="1" s="1"/>
  <c r="AJ614" i="1"/>
  <c r="AI614" i="1"/>
  <c r="AH614" i="1"/>
  <c r="AG614" i="1"/>
  <c r="AF614" i="1"/>
  <c r="AK614" i="1" s="1"/>
  <c r="AJ613" i="1"/>
  <c r="AI613" i="1"/>
  <c r="AH613" i="1"/>
  <c r="AG613" i="1"/>
  <c r="AF613" i="1"/>
  <c r="AK613" i="1" s="1"/>
  <c r="AM613" i="1" s="1"/>
  <c r="AJ612" i="1"/>
  <c r="AI612" i="1"/>
  <c r="AH612" i="1"/>
  <c r="AG612" i="1"/>
  <c r="AF612" i="1"/>
  <c r="AK612" i="1" s="1"/>
  <c r="AJ611" i="1"/>
  <c r="AI611" i="1"/>
  <c r="AH611" i="1"/>
  <c r="AG611" i="1"/>
  <c r="AF611" i="1"/>
  <c r="AK611" i="1" s="1"/>
  <c r="AJ610" i="1"/>
  <c r="AI610" i="1"/>
  <c r="AH610" i="1"/>
  <c r="AG610" i="1"/>
  <c r="AF610" i="1"/>
  <c r="AK610" i="1" s="1"/>
  <c r="AM610" i="1" s="1"/>
  <c r="AJ609" i="1"/>
  <c r="AI609" i="1"/>
  <c r="AH609" i="1"/>
  <c r="AG609" i="1"/>
  <c r="AF609" i="1"/>
  <c r="AK609" i="1" s="1"/>
  <c r="AM609" i="1" s="1"/>
  <c r="AJ608" i="1"/>
  <c r="AI608" i="1"/>
  <c r="AH608" i="1"/>
  <c r="AG608" i="1"/>
  <c r="AF608" i="1"/>
  <c r="AK608" i="1" s="1"/>
  <c r="AM608" i="1" s="1"/>
  <c r="AJ607" i="1"/>
  <c r="AI607" i="1"/>
  <c r="AH607" i="1"/>
  <c r="AG607" i="1"/>
  <c r="AF607" i="1"/>
  <c r="AK607" i="1" s="1"/>
  <c r="AJ606" i="1"/>
  <c r="AI606" i="1"/>
  <c r="AH606" i="1"/>
  <c r="AG606" i="1"/>
  <c r="AF606" i="1"/>
  <c r="AK606" i="1" s="1"/>
  <c r="AM606" i="1" s="1"/>
  <c r="AJ605" i="1"/>
  <c r="AI605" i="1"/>
  <c r="AH605" i="1"/>
  <c r="AG605" i="1"/>
  <c r="AF605" i="1"/>
  <c r="AK605" i="1" s="1"/>
  <c r="AJ604" i="1"/>
  <c r="AI604" i="1"/>
  <c r="AH604" i="1"/>
  <c r="AG604" i="1"/>
  <c r="AF604" i="1"/>
  <c r="AK604" i="1" s="1"/>
  <c r="AJ603" i="1"/>
  <c r="AI603" i="1"/>
  <c r="AH603" i="1"/>
  <c r="AG603" i="1"/>
  <c r="AF603" i="1"/>
  <c r="AK603" i="1" s="1"/>
  <c r="AJ602" i="1"/>
  <c r="AI602" i="1"/>
  <c r="AH602" i="1"/>
  <c r="AG602" i="1"/>
  <c r="AF602" i="1"/>
  <c r="AK602" i="1" s="1"/>
  <c r="AM602" i="1" s="1"/>
  <c r="AJ601" i="1"/>
  <c r="AI601" i="1"/>
  <c r="AH601" i="1"/>
  <c r="AG601" i="1"/>
  <c r="AF601" i="1"/>
  <c r="AK601" i="1" s="1"/>
  <c r="AM601" i="1" s="1"/>
  <c r="AM623" i="1" l="1"/>
  <c r="AL623" i="1"/>
  <c r="AM607" i="1"/>
  <c r="AL607" i="1"/>
  <c r="AM614" i="1"/>
  <c r="AL614" i="1"/>
  <c r="AM631" i="1"/>
  <c r="AL631" i="1"/>
  <c r="AM638" i="1"/>
  <c r="AL638" i="1"/>
  <c r="AL622" i="1"/>
  <c r="AL630" i="1"/>
  <c r="AL612" i="1"/>
  <c r="AM612" i="1"/>
  <c r="AL628" i="1"/>
  <c r="AM628" i="1"/>
  <c r="AL619" i="1"/>
  <c r="AM619" i="1"/>
  <c r="AM618" i="1"/>
  <c r="AL618" i="1"/>
  <c r="AL605" i="1"/>
  <c r="AM605" i="1"/>
  <c r="AM626" i="1"/>
  <c r="AL626" i="1"/>
  <c r="AL604" i="1"/>
  <c r="AM604" i="1"/>
  <c r="AM611" i="1"/>
  <c r="AL611" i="1"/>
  <c r="AL620" i="1"/>
  <c r="AM620" i="1"/>
  <c r="AL627" i="1"/>
  <c r="AM627" i="1"/>
  <c r="AL636" i="1"/>
  <c r="AM636" i="1"/>
  <c r="AL635" i="1"/>
  <c r="AM635" i="1"/>
  <c r="AM634" i="1"/>
  <c r="AL634" i="1"/>
  <c r="AM603" i="1"/>
  <c r="AL603" i="1"/>
  <c r="AL606" i="1"/>
  <c r="AL613" i="1"/>
  <c r="AL621" i="1"/>
  <c r="AL629" i="1"/>
  <c r="AL637" i="1"/>
  <c r="AL608" i="1"/>
  <c r="AL609" i="1"/>
  <c r="AM615" i="1"/>
  <c r="AL616" i="1"/>
  <c r="AL624" i="1"/>
  <c r="AL632" i="1"/>
  <c r="AL639" i="1"/>
  <c r="AL601" i="1"/>
  <c r="AL610" i="1"/>
  <c r="AL617" i="1"/>
  <c r="AL625" i="1"/>
  <c r="AL633" i="1"/>
  <c r="AL640" i="1"/>
  <c r="AL602" i="1"/>
  <c r="M61" i="5"/>
  <c r="M17" i="5"/>
  <c r="E56" i="3" l="1"/>
  <c r="D56" i="3"/>
  <c r="I82" i="5"/>
  <c r="D82" i="5"/>
  <c r="E80" i="5"/>
  <c r="D80" i="5"/>
  <c r="I25" i="5"/>
  <c r="H25" i="5" l="1"/>
  <c r="K25" i="5" l="1"/>
  <c r="M25" i="5"/>
  <c r="AG3" i="1"/>
  <c r="AH3" i="1"/>
  <c r="AI3" i="1"/>
  <c r="AJ3" i="1"/>
  <c r="AG4" i="1"/>
  <c r="AH4" i="1"/>
  <c r="AI4" i="1"/>
  <c r="AJ4" i="1"/>
  <c r="AG5" i="1"/>
  <c r="AH5" i="1"/>
  <c r="AI5" i="1"/>
  <c r="AJ5" i="1"/>
  <c r="AG6" i="1"/>
  <c r="AH6" i="1"/>
  <c r="AI6" i="1"/>
  <c r="AJ6" i="1"/>
  <c r="AG7" i="1"/>
  <c r="AH7" i="1"/>
  <c r="AI7" i="1"/>
  <c r="AJ7" i="1"/>
  <c r="AG8" i="1"/>
  <c r="AH8" i="1"/>
  <c r="AI8" i="1"/>
  <c r="AJ8" i="1"/>
  <c r="AG9" i="1"/>
  <c r="AH9" i="1"/>
  <c r="AI9" i="1"/>
  <c r="AJ9" i="1"/>
  <c r="AG10" i="1"/>
  <c r="AH10" i="1"/>
  <c r="AI10" i="1"/>
  <c r="AJ10" i="1"/>
  <c r="AG11" i="1"/>
  <c r="AH11" i="1"/>
  <c r="AI11" i="1"/>
  <c r="AJ11" i="1"/>
  <c r="AG12" i="1"/>
  <c r="AH12" i="1"/>
  <c r="AI12" i="1"/>
  <c r="AJ12" i="1"/>
  <c r="AG13" i="1"/>
  <c r="AH13" i="1"/>
  <c r="AI13" i="1"/>
  <c r="AJ13" i="1"/>
  <c r="AG14" i="1"/>
  <c r="AH14" i="1"/>
  <c r="AI14" i="1"/>
  <c r="AJ14" i="1"/>
  <c r="AG15" i="1"/>
  <c r="AH15" i="1"/>
  <c r="AI15" i="1"/>
  <c r="AJ15" i="1"/>
  <c r="AG16" i="1"/>
  <c r="AH16" i="1"/>
  <c r="AI16" i="1"/>
  <c r="AJ16" i="1"/>
  <c r="AG17" i="1"/>
  <c r="AH17" i="1"/>
  <c r="AI17" i="1"/>
  <c r="AJ17" i="1"/>
  <c r="AG18" i="1"/>
  <c r="AH18" i="1"/>
  <c r="AI18" i="1"/>
  <c r="AJ18" i="1"/>
  <c r="AG19" i="1"/>
  <c r="AH19" i="1"/>
  <c r="AI19" i="1"/>
  <c r="AJ19" i="1"/>
  <c r="AG20" i="1"/>
  <c r="AH20" i="1"/>
  <c r="AI20" i="1"/>
  <c r="AJ20" i="1"/>
  <c r="AG21" i="1"/>
  <c r="AH21" i="1"/>
  <c r="AI21" i="1"/>
  <c r="AJ21" i="1"/>
  <c r="AG22" i="1"/>
  <c r="AH22" i="1"/>
  <c r="AI22" i="1"/>
  <c r="AJ22" i="1"/>
  <c r="AG23" i="1"/>
  <c r="AH23" i="1"/>
  <c r="AI23" i="1"/>
  <c r="AJ23" i="1"/>
  <c r="AG24" i="1"/>
  <c r="AH24" i="1"/>
  <c r="AI24" i="1"/>
  <c r="AJ24" i="1"/>
  <c r="AG25" i="1"/>
  <c r="AH25" i="1"/>
  <c r="AI25" i="1"/>
  <c r="AJ25" i="1"/>
  <c r="AG26" i="1"/>
  <c r="AH26" i="1"/>
  <c r="AI26" i="1"/>
  <c r="AJ26" i="1"/>
  <c r="AG27" i="1"/>
  <c r="AH27" i="1"/>
  <c r="AI27" i="1"/>
  <c r="AJ27" i="1"/>
  <c r="AG28" i="1"/>
  <c r="AH28" i="1"/>
  <c r="AI28" i="1"/>
  <c r="AJ28" i="1"/>
  <c r="AG29" i="1"/>
  <c r="AH29" i="1"/>
  <c r="AI29" i="1"/>
  <c r="AJ29" i="1"/>
  <c r="AG30" i="1"/>
  <c r="AH30" i="1"/>
  <c r="AI30" i="1"/>
  <c r="AJ30" i="1"/>
  <c r="AG31" i="1"/>
  <c r="AH31" i="1"/>
  <c r="AI31" i="1"/>
  <c r="AJ31" i="1"/>
  <c r="AG32" i="1"/>
  <c r="AH32" i="1"/>
  <c r="AI32" i="1"/>
  <c r="AJ32" i="1"/>
  <c r="AG33" i="1"/>
  <c r="AH33" i="1"/>
  <c r="AI33" i="1"/>
  <c r="AJ33" i="1"/>
  <c r="AG34" i="1"/>
  <c r="AH34" i="1"/>
  <c r="AI34" i="1"/>
  <c r="AJ34" i="1"/>
  <c r="AG35" i="1"/>
  <c r="AH35" i="1"/>
  <c r="AI35" i="1"/>
  <c r="AJ35" i="1"/>
  <c r="AG36" i="1"/>
  <c r="AH36" i="1"/>
  <c r="AI36" i="1"/>
  <c r="AJ36" i="1"/>
  <c r="AG37" i="1"/>
  <c r="AH37" i="1"/>
  <c r="AI37" i="1"/>
  <c r="AJ37" i="1"/>
  <c r="AG38" i="1"/>
  <c r="AH38" i="1"/>
  <c r="AI38" i="1"/>
  <c r="AJ38" i="1"/>
  <c r="AG39" i="1"/>
  <c r="AH39" i="1"/>
  <c r="AI39" i="1"/>
  <c r="AJ39" i="1"/>
  <c r="AG40" i="1"/>
  <c r="AH40" i="1"/>
  <c r="AI40" i="1"/>
  <c r="AJ40" i="1"/>
  <c r="AG41" i="1"/>
  <c r="AH41" i="1"/>
  <c r="AI41" i="1"/>
  <c r="AJ41" i="1"/>
  <c r="AG42" i="1"/>
  <c r="AH42" i="1"/>
  <c r="AI42" i="1"/>
  <c r="AJ42" i="1"/>
  <c r="AG43" i="1"/>
  <c r="AH43" i="1"/>
  <c r="AI43" i="1"/>
  <c r="AJ43" i="1"/>
  <c r="AG44" i="1"/>
  <c r="AH44" i="1"/>
  <c r="AI44" i="1"/>
  <c r="AJ44" i="1"/>
  <c r="AG45" i="1"/>
  <c r="AH45" i="1"/>
  <c r="AI45" i="1"/>
  <c r="AJ45" i="1"/>
  <c r="AG46" i="1"/>
  <c r="AH46" i="1"/>
  <c r="AI46" i="1"/>
  <c r="AJ46" i="1"/>
  <c r="AG47" i="1"/>
  <c r="AH47" i="1"/>
  <c r="AI47" i="1"/>
  <c r="AJ47" i="1"/>
  <c r="AG48" i="1"/>
  <c r="AH48" i="1"/>
  <c r="AI48" i="1"/>
  <c r="AJ48" i="1"/>
  <c r="AG49" i="1"/>
  <c r="AH49" i="1"/>
  <c r="AI49" i="1"/>
  <c r="AJ49" i="1"/>
  <c r="AG50" i="1"/>
  <c r="AH50" i="1"/>
  <c r="AI50" i="1"/>
  <c r="AJ50" i="1"/>
  <c r="AG51" i="1"/>
  <c r="AH51" i="1"/>
  <c r="AI51" i="1"/>
  <c r="AJ51" i="1"/>
  <c r="AG52" i="1"/>
  <c r="AH52" i="1"/>
  <c r="AI52" i="1"/>
  <c r="AJ52" i="1"/>
  <c r="AG53" i="1"/>
  <c r="AH53" i="1"/>
  <c r="AI53" i="1"/>
  <c r="AJ53" i="1"/>
  <c r="AG54" i="1"/>
  <c r="AH54" i="1"/>
  <c r="AI54" i="1"/>
  <c r="AJ54" i="1"/>
  <c r="AG55" i="1"/>
  <c r="AH55" i="1"/>
  <c r="AI55" i="1"/>
  <c r="AJ55" i="1"/>
  <c r="AG56" i="1"/>
  <c r="AH56" i="1"/>
  <c r="AI56" i="1"/>
  <c r="AJ56" i="1"/>
  <c r="AG57" i="1"/>
  <c r="AH57" i="1"/>
  <c r="AI57" i="1"/>
  <c r="AJ57" i="1"/>
  <c r="AG58" i="1"/>
  <c r="AH58" i="1"/>
  <c r="AI58" i="1"/>
  <c r="AJ58" i="1"/>
  <c r="AG59" i="1"/>
  <c r="AH59" i="1"/>
  <c r="AI59" i="1"/>
  <c r="AJ59" i="1"/>
  <c r="AG60" i="1"/>
  <c r="AH60" i="1"/>
  <c r="AI60" i="1"/>
  <c r="AJ60" i="1"/>
  <c r="AG61" i="1"/>
  <c r="AH61" i="1"/>
  <c r="AI61" i="1"/>
  <c r="AJ61" i="1"/>
  <c r="AG62" i="1"/>
  <c r="AH62" i="1"/>
  <c r="AI62" i="1"/>
  <c r="AJ62" i="1"/>
  <c r="AG63" i="1"/>
  <c r="AH63" i="1"/>
  <c r="AI63" i="1"/>
  <c r="AJ63" i="1"/>
  <c r="AG64" i="1"/>
  <c r="AH64" i="1"/>
  <c r="AI64" i="1"/>
  <c r="AJ64" i="1"/>
  <c r="AG65" i="1"/>
  <c r="AH65" i="1"/>
  <c r="AI65" i="1"/>
  <c r="AJ65" i="1"/>
  <c r="AG66" i="1"/>
  <c r="AH66" i="1"/>
  <c r="AI66" i="1"/>
  <c r="AJ66" i="1"/>
  <c r="AG67" i="1"/>
  <c r="AH67" i="1"/>
  <c r="AI67" i="1"/>
  <c r="AJ67" i="1"/>
  <c r="AG68" i="1"/>
  <c r="AH68" i="1"/>
  <c r="AI68" i="1"/>
  <c r="AJ68" i="1"/>
  <c r="AG69" i="1"/>
  <c r="AH69" i="1"/>
  <c r="AI69" i="1"/>
  <c r="AJ69" i="1"/>
  <c r="AG70" i="1"/>
  <c r="AH70" i="1"/>
  <c r="AI70" i="1"/>
  <c r="AJ70" i="1"/>
  <c r="AG71" i="1"/>
  <c r="AH71" i="1"/>
  <c r="AI71" i="1"/>
  <c r="AJ71" i="1"/>
  <c r="AG72" i="1"/>
  <c r="AH72" i="1"/>
  <c r="AI72" i="1"/>
  <c r="AJ72" i="1"/>
  <c r="AG73" i="1"/>
  <c r="AH73" i="1"/>
  <c r="AI73" i="1"/>
  <c r="AJ73" i="1"/>
  <c r="AG74" i="1"/>
  <c r="AH74" i="1"/>
  <c r="AI74" i="1"/>
  <c r="AJ74" i="1"/>
  <c r="AG75" i="1"/>
  <c r="AH75" i="1"/>
  <c r="AI75" i="1"/>
  <c r="AJ75" i="1"/>
  <c r="AG76" i="1"/>
  <c r="AH76" i="1"/>
  <c r="AI76" i="1"/>
  <c r="AJ76" i="1"/>
  <c r="AG104" i="1"/>
  <c r="AH104" i="1"/>
  <c r="AI104" i="1"/>
  <c r="AJ104" i="1"/>
  <c r="AG105" i="1"/>
  <c r="AH105" i="1"/>
  <c r="AI105" i="1"/>
  <c r="AJ105" i="1"/>
  <c r="AG106" i="1"/>
  <c r="AH106" i="1"/>
  <c r="AI106" i="1"/>
  <c r="AJ106" i="1"/>
  <c r="AG107" i="1"/>
  <c r="AH107" i="1"/>
  <c r="AI107" i="1"/>
  <c r="AJ107" i="1"/>
  <c r="AG108" i="1"/>
  <c r="AH108" i="1"/>
  <c r="AI108" i="1"/>
  <c r="AJ108" i="1"/>
  <c r="AG109" i="1"/>
  <c r="AH109" i="1"/>
  <c r="AI109" i="1"/>
  <c r="AJ109" i="1"/>
  <c r="AG110" i="1"/>
  <c r="AH110" i="1"/>
  <c r="AI110" i="1"/>
  <c r="AJ110" i="1"/>
  <c r="AG111" i="1"/>
  <c r="AH111" i="1"/>
  <c r="AI111" i="1"/>
  <c r="AJ111" i="1"/>
  <c r="AG112" i="1"/>
  <c r="AH112" i="1"/>
  <c r="AI112" i="1"/>
  <c r="AJ112" i="1"/>
  <c r="AG113" i="1"/>
  <c r="AH113" i="1"/>
  <c r="AI113" i="1"/>
  <c r="AJ113" i="1"/>
  <c r="AG114" i="1"/>
  <c r="AH114" i="1"/>
  <c r="AI114" i="1"/>
  <c r="AJ114" i="1"/>
  <c r="AG115" i="1"/>
  <c r="AH115" i="1"/>
  <c r="AI115" i="1"/>
  <c r="AJ115" i="1"/>
  <c r="AG116" i="1"/>
  <c r="AH116" i="1"/>
  <c r="AI116" i="1"/>
  <c r="AJ116" i="1"/>
  <c r="AG117" i="1"/>
  <c r="AH117" i="1"/>
  <c r="AI117" i="1"/>
  <c r="AJ117" i="1"/>
  <c r="AG118" i="1"/>
  <c r="AH118" i="1"/>
  <c r="AI118" i="1"/>
  <c r="AJ118" i="1"/>
  <c r="AG119" i="1"/>
  <c r="AH119" i="1"/>
  <c r="AI119" i="1"/>
  <c r="AJ119" i="1"/>
  <c r="AG120" i="1"/>
  <c r="AH120" i="1"/>
  <c r="AI120" i="1"/>
  <c r="AJ120" i="1"/>
  <c r="AG121" i="1"/>
  <c r="AH121" i="1"/>
  <c r="AI121" i="1"/>
  <c r="AJ121" i="1"/>
  <c r="AG122" i="1"/>
  <c r="AH122" i="1"/>
  <c r="AI122" i="1"/>
  <c r="AJ122" i="1"/>
  <c r="AG123" i="1"/>
  <c r="AH123" i="1"/>
  <c r="AI123" i="1"/>
  <c r="AJ123" i="1"/>
  <c r="AG124" i="1"/>
  <c r="AH124" i="1"/>
  <c r="AI124" i="1"/>
  <c r="AJ124" i="1"/>
  <c r="AG125" i="1"/>
  <c r="AH125" i="1"/>
  <c r="AI125" i="1"/>
  <c r="AJ125" i="1"/>
  <c r="AG126" i="1"/>
  <c r="AH126" i="1"/>
  <c r="AI126" i="1"/>
  <c r="AJ126" i="1"/>
  <c r="AG127" i="1"/>
  <c r="AH127" i="1"/>
  <c r="AI127" i="1"/>
  <c r="AJ127" i="1"/>
  <c r="AG128" i="1"/>
  <c r="AH128" i="1"/>
  <c r="AI128" i="1"/>
  <c r="AJ128" i="1"/>
  <c r="AG129" i="1"/>
  <c r="AH129" i="1"/>
  <c r="AI129" i="1"/>
  <c r="AJ129" i="1"/>
  <c r="AG130" i="1"/>
  <c r="AH130" i="1"/>
  <c r="AI130" i="1"/>
  <c r="AJ130" i="1"/>
  <c r="AG131" i="1"/>
  <c r="AH131" i="1"/>
  <c r="AI131" i="1"/>
  <c r="AJ131" i="1"/>
  <c r="AG132" i="1"/>
  <c r="AH132" i="1"/>
  <c r="AI132" i="1"/>
  <c r="AJ132" i="1"/>
  <c r="AG133" i="1"/>
  <c r="AH133" i="1"/>
  <c r="AI133" i="1"/>
  <c r="AJ133" i="1"/>
  <c r="AG134" i="1"/>
  <c r="AH134" i="1"/>
  <c r="AI134" i="1"/>
  <c r="AJ134" i="1"/>
  <c r="AG135" i="1"/>
  <c r="AH135" i="1"/>
  <c r="AI135" i="1"/>
  <c r="AJ135" i="1"/>
  <c r="AG136" i="1"/>
  <c r="AH136" i="1"/>
  <c r="AI136" i="1"/>
  <c r="AJ136" i="1"/>
  <c r="AG137" i="1"/>
  <c r="AH137" i="1"/>
  <c r="AI137" i="1"/>
  <c r="AJ137" i="1"/>
  <c r="AG138" i="1"/>
  <c r="AH138" i="1"/>
  <c r="AI138" i="1"/>
  <c r="AJ138" i="1"/>
  <c r="AG139" i="1"/>
  <c r="AH139" i="1"/>
  <c r="AI139" i="1"/>
  <c r="AJ139" i="1"/>
  <c r="AG140" i="1"/>
  <c r="AH140" i="1"/>
  <c r="AI140" i="1"/>
  <c r="AJ140" i="1"/>
  <c r="AG141" i="1"/>
  <c r="AH141" i="1"/>
  <c r="AI141" i="1"/>
  <c r="AJ141" i="1"/>
  <c r="AG142" i="1"/>
  <c r="AH142" i="1"/>
  <c r="AI142" i="1"/>
  <c r="AJ142" i="1"/>
  <c r="AG143" i="1"/>
  <c r="AH143" i="1"/>
  <c r="AI143" i="1"/>
  <c r="AJ143" i="1"/>
  <c r="AG144" i="1"/>
  <c r="AH144" i="1"/>
  <c r="AI144" i="1"/>
  <c r="AJ144" i="1"/>
  <c r="AG145" i="1"/>
  <c r="AH145" i="1"/>
  <c r="AI145" i="1"/>
  <c r="AJ145" i="1"/>
  <c r="AG146" i="1"/>
  <c r="AH146" i="1"/>
  <c r="AI146" i="1"/>
  <c r="AJ146" i="1"/>
  <c r="AG147" i="1"/>
  <c r="AH147" i="1"/>
  <c r="AI147" i="1"/>
  <c r="AJ147" i="1"/>
  <c r="AG148" i="1"/>
  <c r="AH148" i="1"/>
  <c r="AI148" i="1"/>
  <c r="AJ148" i="1"/>
  <c r="AG149" i="1"/>
  <c r="AH149" i="1"/>
  <c r="AI149" i="1"/>
  <c r="AJ149" i="1"/>
  <c r="AG150" i="1"/>
  <c r="AH150" i="1"/>
  <c r="AI150" i="1"/>
  <c r="AJ150" i="1"/>
  <c r="AG151" i="1"/>
  <c r="AH151" i="1"/>
  <c r="AI151" i="1"/>
  <c r="AJ151" i="1"/>
  <c r="AG152" i="1"/>
  <c r="AH152" i="1"/>
  <c r="AI152" i="1"/>
  <c r="AJ152" i="1"/>
  <c r="AG153" i="1"/>
  <c r="AH153" i="1"/>
  <c r="AI153" i="1"/>
  <c r="AJ153" i="1"/>
  <c r="AG154" i="1"/>
  <c r="AH154" i="1"/>
  <c r="AI154" i="1"/>
  <c r="AJ154" i="1"/>
  <c r="AG155" i="1"/>
  <c r="AH155" i="1"/>
  <c r="AI155" i="1"/>
  <c r="AJ155" i="1"/>
  <c r="AG156" i="1"/>
  <c r="AH156" i="1"/>
  <c r="AI156" i="1"/>
  <c r="AJ156" i="1"/>
  <c r="AG157" i="1"/>
  <c r="AH157" i="1"/>
  <c r="AI157" i="1"/>
  <c r="AJ157" i="1"/>
  <c r="AG158" i="1"/>
  <c r="AH158" i="1"/>
  <c r="AI158" i="1"/>
  <c r="AJ158" i="1"/>
  <c r="AG159" i="1"/>
  <c r="AH159" i="1"/>
  <c r="AI159" i="1"/>
  <c r="AJ159" i="1"/>
  <c r="AG160" i="1"/>
  <c r="AH160" i="1"/>
  <c r="AI160" i="1"/>
  <c r="AJ160" i="1"/>
  <c r="AG161" i="1"/>
  <c r="AH161" i="1"/>
  <c r="AI161" i="1"/>
  <c r="AJ161" i="1"/>
  <c r="AG162" i="1"/>
  <c r="AH162" i="1"/>
  <c r="AI162" i="1"/>
  <c r="AJ162" i="1"/>
  <c r="AG163" i="1"/>
  <c r="AH163" i="1"/>
  <c r="AI163" i="1"/>
  <c r="AJ163" i="1"/>
  <c r="AG164" i="1"/>
  <c r="AH164" i="1"/>
  <c r="AI164" i="1"/>
  <c r="AJ164" i="1"/>
  <c r="AG165" i="1"/>
  <c r="AH165" i="1"/>
  <c r="AI165" i="1"/>
  <c r="AJ165" i="1"/>
  <c r="AG166" i="1"/>
  <c r="AH166" i="1"/>
  <c r="AI166" i="1"/>
  <c r="AJ166" i="1"/>
  <c r="AG167" i="1"/>
  <c r="AH167" i="1"/>
  <c r="AI167" i="1"/>
  <c r="AJ167" i="1"/>
  <c r="AG168" i="1"/>
  <c r="AH168" i="1"/>
  <c r="AI168" i="1"/>
  <c r="AJ168" i="1"/>
  <c r="AG169" i="1"/>
  <c r="AH169" i="1"/>
  <c r="AI169" i="1"/>
  <c r="AJ169" i="1"/>
  <c r="AG170" i="1"/>
  <c r="AH170" i="1"/>
  <c r="AI170" i="1"/>
  <c r="AJ170" i="1"/>
  <c r="AG171" i="1"/>
  <c r="AH171" i="1"/>
  <c r="AI171" i="1"/>
  <c r="AJ171" i="1"/>
  <c r="AG172" i="1"/>
  <c r="AH172" i="1"/>
  <c r="AI172" i="1"/>
  <c r="AJ172" i="1"/>
  <c r="AG173" i="1"/>
  <c r="AH173" i="1"/>
  <c r="AI173" i="1"/>
  <c r="AJ173" i="1"/>
  <c r="AG174" i="1"/>
  <c r="AH174" i="1"/>
  <c r="AI174" i="1"/>
  <c r="AJ174" i="1"/>
  <c r="AG175" i="1"/>
  <c r="AH175" i="1"/>
  <c r="AI175" i="1"/>
  <c r="AJ175" i="1"/>
  <c r="AG176" i="1"/>
  <c r="AH176" i="1"/>
  <c r="AI176" i="1"/>
  <c r="AJ176" i="1"/>
  <c r="AG177" i="1"/>
  <c r="AH177" i="1"/>
  <c r="AI177" i="1"/>
  <c r="AJ177" i="1"/>
  <c r="AG178" i="1"/>
  <c r="AH178" i="1"/>
  <c r="AI178" i="1"/>
  <c r="AJ178" i="1"/>
  <c r="AG179" i="1"/>
  <c r="AH179" i="1"/>
  <c r="AI179" i="1"/>
  <c r="AJ179" i="1"/>
  <c r="AG180" i="1"/>
  <c r="AH180" i="1"/>
  <c r="AI180" i="1"/>
  <c r="AJ180" i="1"/>
  <c r="AG181" i="1"/>
  <c r="AH181" i="1"/>
  <c r="AI181" i="1"/>
  <c r="AJ181" i="1"/>
  <c r="AG182" i="1"/>
  <c r="AH182" i="1"/>
  <c r="AI182" i="1"/>
  <c r="AJ182" i="1"/>
  <c r="AG183" i="1"/>
  <c r="AH183" i="1"/>
  <c r="AI183" i="1"/>
  <c r="AJ183" i="1"/>
  <c r="AG184" i="1"/>
  <c r="AH184" i="1"/>
  <c r="AI184" i="1"/>
  <c r="AJ184" i="1"/>
  <c r="AG185" i="1"/>
  <c r="AH185" i="1"/>
  <c r="AI185" i="1"/>
  <c r="AJ185" i="1"/>
  <c r="AG186" i="1"/>
  <c r="AH186" i="1"/>
  <c r="AI186" i="1"/>
  <c r="AJ186" i="1"/>
  <c r="AG187" i="1"/>
  <c r="AH187" i="1"/>
  <c r="AI187" i="1"/>
  <c r="AJ187" i="1"/>
  <c r="AG188" i="1"/>
  <c r="AH188" i="1"/>
  <c r="AI188" i="1"/>
  <c r="AJ188" i="1"/>
  <c r="AG189" i="1"/>
  <c r="AH189" i="1"/>
  <c r="AI189" i="1"/>
  <c r="AJ189" i="1"/>
  <c r="AG190" i="1"/>
  <c r="AH190" i="1"/>
  <c r="AI190" i="1"/>
  <c r="AJ190" i="1"/>
  <c r="AG191" i="1"/>
  <c r="AH191" i="1"/>
  <c r="AI191" i="1"/>
  <c r="AJ191" i="1"/>
  <c r="AG192" i="1"/>
  <c r="AH192" i="1"/>
  <c r="AI192" i="1"/>
  <c r="AJ192" i="1"/>
  <c r="AG193" i="1"/>
  <c r="AH193" i="1"/>
  <c r="AI193" i="1"/>
  <c r="AJ193" i="1"/>
  <c r="AG194" i="1"/>
  <c r="AH194" i="1"/>
  <c r="AI194" i="1"/>
  <c r="AJ194" i="1"/>
  <c r="AG195" i="1"/>
  <c r="AH195" i="1"/>
  <c r="AI195" i="1"/>
  <c r="AJ195" i="1"/>
  <c r="AG196" i="1"/>
  <c r="AH196" i="1"/>
  <c r="AI196" i="1"/>
  <c r="AJ196" i="1"/>
  <c r="AG197" i="1"/>
  <c r="AH197" i="1"/>
  <c r="AI197" i="1"/>
  <c r="AJ197" i="1"/>
  <c r="AG198" i="1"/>
  <c r="AH198" i="1"/>
  <c r="AI198" i="1"/>
  <c r="AJ198" i="1"/>
  <c r="AG199" i="1"/>
  <c r="AH199" i="1"/>
  <c r="AI199" i="1"/>
  <c r="AJ199" i="1"/>
  <c r="AG200" i="1"/>
  <c r="AH200" i="1"/>
  <c r="AI200" i="1"/>
  <c r="AJ200" i="1"/>
  <c r="AG201" i="1"/>
  <c r="AH201" i="1"/>
  <c r="AI201" i="1"/>
  <c r="AJ201" i="1"/>
  <c r="AG202" i="1"/>
  <c r="AH202" i="1"/>
  <c r="AI202" i="1"/>
  <c r="AJ202" i="1"/>
  <c r="AG203" i="1"/>
  <c r="AH203" i="1"/>
  <c r="AI203" i="1"/>
  <c r="AJ203" i="1"/>
  <c r="AG204" i="1"/>
  <c r="AH204" i="1"/>
  <c r="AI204" i="1"/>
  <c r="AJ204" i="1"/>
  <c r="AG205" i="1"/>
  <c r="AH205" i="1"/>
  <c r="AI205" i="1"/>
  <c r="AJ205" i="1"/>
  <c r="AG206" i="1"/>
  <c r="AH206" i="1"/>
  <c r="AI206" i="1"/>
  <c r="AJ206" i="1"/>
  <c r="AG207" i="1"/>
  <c r="AH207" i="1"/>
  <c r="AI207" i="1"/>
  <c r="AJ207" i="1"/>
  <c r="AG208" i="1"/>
  <c r="AH208" i="1"/>
  <c r="AI208" i="1"/>
  <c r="AJ208" i="1"/>
  <c r="AG209" i="1"/>
  <c r="AH209" i="1"/>
  <c r="AI209" i="1"/>
  <c r="AJ209" i="1"/>
  <c r="AG210" i="1"/>
  <c r="AH210" i="1"/>
  <c r="AI210" i="1"/>
  <c r="AJ210" i="1"/>
  <c r="AG211" i="1"/>
  <c r="AH211" i="1"/>
  <c r="AI211" i="1"/>
  <c r="AJ211" i="1"/>
  <c r="AG212" i="1"/>
  <c r="AH212" i="1"/>
  <c r="AI212" i="1"/>
  <c r="AJ212" i="1"/>
  <c r="AG213" i="1"/>
  <c r="AH213" i="1"/>
  <c r="AI213" i="1"/>
  <c r="AJ213" i="1"/>
  <c r="AG214" i="1"/>
  <c r="AH214" i="1"/>
  <c r="AI214" i="1"/>
  <c r="AJ214" i="1"/>
  <c r="AG215" i="1"/>
  <c r="AH215" i="1"/>
  <c r="AI215" i="1"/>
  <c r="AJ215" i="1"/>
  <c r="AG216" i="1"/>
  <c r="AH216" i="1"/>
  <c r="AI216" i="1"/>
  <c r="AJ216" i="1"/>
  <c r="AG217" i="1"/>
  <c r="AH217" i="1"/>
  <c r="AI217" i="1"/>
  <c r="AJ217" i="1"/>
  <c r="AG218" i="1"/>
  <c r="AH218" i="1"/>
  <c r="AI218" i="1"/>
  <c r="AJ218" i="1"/>
  <c r="AG219" i="1"/>
  <c r="AH219" i="1"/>
  <c r="AI219" i="1"/>
  <c r="AJ219" i="1"/>
  <c r="AG220" i="1"/>
  <c r="AH220" i="1"/>
  <c r="AI220" i="1"/>
  <c r="AJ220" i="1"/>
  <c r="AG221" i="1"/>
  <c r="AH221" i="1"/>
  <c r="AI221" i="1"/>
  <c r="AJ221" i="1"/>
  <c r="AG222" i="1"/>
  <c r="AH222" i="1"/>
  <c r="AI222" i="1"/>
  <c r="AJ222" i="1"/>
  <c r="AG223" i="1"/>
  <c r="AH223" i="1"/>
  <c r="AI223" i="1"/>
  <c r="AJ223" i="1"/>
  <c r="AG224" i="1"/>
  <c r="AH224" i="1"/>
  <c r="AI224" i="1"/>
  <c r="AJ224" i="1"/>
  <c r="AG225" i="1"/>
  <c r="AH225" i="1"/>
  <c r="AI225" i="1"/>
  <c r="AJ225" i="1"/>
  <c r="AG226" i="1"/>
  <c r="AH226" i="1"/>
  <c r="AI226" i="1"/>
  <c r="AJ226" i="1"/>
  <c r="AG227" i="1"/>
  <c r="AH227" i="1"/>
  <c r="AI227" i="1"/>
  <c r="AJ227" i="1"/>
  <c r="AG228" i="1"/>
  <c r="AH228" i="1"/>
  <c r="AI228" i="1"/>
  <c r="AJ228" i="1"/>
  <c r="AG229" i="1"/>
  <c r="AH229" i="1"/>
  <c r="AI229" i="1"/>
  <c r="AJ229" i="1"/>
  <c r="AG230" i="1"/>
  <c r="AH230" i="1"/>
  <c r="AI230" i="1"/>
  <c r="AJ230" i="1"/>
  <c r="AG231" i="1"/>
  <c r="AH231" i="1"/>
  <c r="AI231" i="1"/>
  <c r="AJ231" i="1"/>
  <c r="AG232" i="1"/>
  <c r="AH232" i="1"/>
  <c r="AI232" i="1"/>
  <c r="AJ232" i="1"/>
  <c r="AG233" i="1"/>
  <c r="AH233" i="1"/>
  <c r="AI233" i="1"/>
  <c r="AJ233" i="1"/>
  <c r="AG234" i="1"/>
  <c r="AH234" i="1"/>
  <c r="AI234" i="1"/>
  <c r="AJ234" i="1"/>
  <c r="AG235" i="1"/>
  <c r="AH235" i="1"/>
  <c r="AI235" i="1"/>
  <c r="AJ235" i="1"/>
  <c r="AG236" i="1"/>
  <c r="AH236" i="1"/>
  <c r="AI236" i="1"/>
  <c r="AJ236" i="1"/>
  <c r="AG237" i="1"/>
  <c r="AH237" i="1"/>
  <c r="AI237" i="1"/>
  <c r="AJ237" i="1"/>
  <c r="AG238" i="1"/>
  <c r="AH238" i="1"/>
  <c r="AI238" i="1"/>
  <c r="AJ238" i="1"/>
  <c r="AG239" i="1"/>
  <c r="AH239" i="1"/>
  <c r="AI239" i="1"/>
  <c r="AJ239" i="1"/>
  <c r="AG240" i="1"/>
  <c r="AH240" i="1"/>
  <c r="AI240" i="1"/>
  <c r="AJ240" i="1"/>
  <c r="AG241" i="1"/>
  <c r="AH241" i="1"/>
  <c r="AI241" i="1"/>
  <c r="AJ241" i="1"/>
  <c r="AG242" i="1"/>
  <c r="AH242" i="1"/>
  <c r="AI242" i="1"/>
  <c r="AJ242" i="1"/>
  <c r="AG243" i="1"/>
  <c r="AH243" i="1"/>
  <c r="AI243" i="1"/>
  <c r="AJ243" i="1"/>
  <c r="AG244" i="1"/>
  <c r="AH244" i="1"/>
  <c r="AI244" i="1"/>
  <c r="AJ244" i="1"/>
  <c r="AG245" i="1"/>
  <c r="AH245" i="1"/>
  <c r="AI245" i="1"/>
  <c r="AJ245" i="1"/>
  <c r="AG246" i="1"/>
  <c r="AH246" i="1"/>
  <c r="AI246" i="1"/>
  <c r="AJ246" i="1"/>
  <c r="AG247" i="1"/>
  <c r="AH247" i="1"/>
  <c r="AI247" i="1"/>
  <c r="AJ247" i="1"/>
  <c r="AG248" i="1"/>
  <c r="AH248" i="1"/>
  <c r="AI248" i="1"/>
  <c r="AJ248" i="1"/>
  <c r="AG249" i="1"/>
  <c r="AH249" i="1"/>
  <c r="AI249" i="1"/>
  <c r="AJ249" i="1"/>
  <c r="AG250" i="1"/>
  <c r="AH250" i="1"/>
  <c r="AI250" i="1"/>
  <c r="AJ250" i="1"/>
  <c r="AG251" i="1"/>
  <c r="AH251" i="1"/>
  <c r="AI251" i="1"/>
  <c r="AJ251" i="1"/>
  <c r="AG252" i="1"/>
  <c r="AH252" i="1"/>
  <c r="AI252" i="1"/>
  <c r="AJ252" i="1"/>
  <c r="AG253" i="1"/>
  <c r="AH253" i="1"/>
  <c r="AI253" i="1"/>
  <c r="AJ253" i="1"/>
  <c r="AG254" i="1"/>
  <c r="AH254" i="1"/>
  <c r="AI254" i="1"/>
  <c r="AJ254" i="1"/>
  <c r="AG255" i="1"/>
  <c r="AH255" i="1"/>
  <c r="AI255" i="1"/>
  <c r="AJ255" i="1"/>
  <c r="AG256" i="1"/>
  <c r="AH256" i="1"/>
  <c r="AI256" i="1"/>
  <c r="AJ256" i="1"/>
  <c r="AG257" i="1"/>
  <c r="AH257" i="1"/>
  <c r="AI257" i="1"/>
  <c r="AJ257" i="1"/>
  <c r="AG258" i="1"/>
  <c r="AH258" i="1"/>
  <c r="AI258" i="1"/>
  <c r="AJ258" i="1"/>
  <c r="AG259" i="1"/>
  <c r="AH259" i="1"/>
  <c r="AI259" i="1"/>
  <c r="AJ259" i="1"/>
  <c r="AG260" i="1"/>
  <c r="AH260" i="1"/>
  <c r="AI260" i="1"/>
  <c r="AJ260" i="1"/>
  <c r="AG261" i="1"/>
  <c r="AH261" i="1"/>
  <c r="AI261" i="1"/>
  <c r="AJ261" i="1"/>
  <c r="AG262" i="1"/>
  <c r="AH262" i="1"/>
  <c r="AI262" i="1"/>
  <c r="AJ262" i="1"/>
  <c r="AG263" i="1"/>
  <c r="AH263" i="1"/>
  <c r="AI263" i="1"/>
  <c r="AJ263" i="1"/>
  <c r="AG264" i="1"/>
  <c r="AH264" i="1"/>
  <c r="AI264" i="1"/>
  <c r="AJ264" i="1"/>
  <c r="AG265" i="1"/>
  <c r="AH265" i="1"/>
  <c r="AI265" i="1"/>
  <c r="AJ265" i="1"/>
  <c r="AG266" i="1"/>
  <c r="AH266" i="1"/>
  <c r="AI266" i="1"/>
  <c r="AJ266" i="1"/>
  <c r="AG267" i="1"/>
  <c r="AH267" i="1"/>
  <c r="AI267" i="1"/>
  <c r="AJ267" i="1"/>
  <c r="AG268" i="1"/>
  <c r="AH268" i="1"/>
  <c r="AI268" i="1"/>
  <c r="AJ268" i="1"/>
  <c r="AG269" i="1"/>
  <c r="AH269" i="1"/>
  <c r="AI269" i="1"/>
  <c r="AJ269" i="1"/>
  <c r="AG270" i="1"/>
  <c r="AH270" i="1"/>
  <c r="AI270" i="1"/>
  <c r="AJ270" i="1"/>
  <c r="AG271" i="1"/>
  <c r="AH271" i="1"/>
  <c r="AI271" i="1"/>
  <c r="AJ271" i="1"/>
  <c r="AG272" i="1"/>
  <c r="AH272" i="1"/>
  <c r="AI272" i="1"/>
  <c r="AJ272" i="1"/>
  <c r="AG273" i="1"/>
  <c r="AH273" i="1"/>
  <c r="AI273" i="1"/>
  <c r="AJ273" i="1"/>
  <c r="AG274" i="1"/>
  <c r="AH274" i="1"/>
  <c r="AI274" i="1"/>
  <c r="AJ274" i="1"/>
  <c r="AG275" i="1"/>
  <c r="AH275" i="1"/>
  <c r="AI275" i="1"/>
  <c r="AJ275" i="1"/>
  <c r="AG276" i="1"/>
  <c r="AH276" i="1"/>
  <c r="AI276" i="1"/>
  <c r="AJ276" i="1"/>
  <c r="AG277" i="1"/>
  <c r="AH277" i="1"/>
  <c r="AI277" i="1"/>
  <c r="AJ277" i="1"/>
  <c r="AG278" i="1"/>
  <c r="AH278" i="1"/>
  <c r="AI278" i="1"/>
  <c r="AJ278" i="1"/>
  <c r="AG279" i="1"/>
  <c r="AH279" i="1"/>
  <c r="AI279" i="1"/>
  <c r="AJ279" i="1"/>
  <c r="AG280" i="1"/>
  <c r="AH280" i="1"/>
  <c r="AI280" i="1"/>
  <c r="AJ280" i="1"/>
  <c r="AG281" i="1"/>
  <c r="AH281" i="1"/>
  <c r="AI281" i="1"/>
  <c r="AJ281" i="1"/>
  <c r="AG282" i="1"/>
  <c r="AH282" i="1"/>
  <c r="AI282" i="1"/>
  <c r="AJ282" i="1"/>
  <c r="AG283" i="1"/>
  <c r="AH283" i="1"/>
  <c r="AI283" i="1"/>
  <c r="AJ283" i="1"/>
  <c r="AG284" i="1"/>
  <c r="AH284" i="1"/>
  <c r="AI284" i="1"/>
  <c r="AJ284" i="1"/>
  <c r="AG285" i="1"/>
  <c r="AH285" i="1"/>
  <c r="AI285" i="1"/>
  <c r="AJ285" i="1"/>
  <c r="AG286" i="1"/>
  <c r="AH286" i="1"/>
  <c r="AI286" i="1"/>
  <c r="AJ286" i="1"/>
  <c r="AG287" i="1"/>
  <c r="AH287" i="1"/>
  <c r="AI287" i="1"/>
  <c r="AJ287" i="1"/>
  <c r="AG288" i="1"/>
  <c r="AH288" i="1"/>
  <c r="AI288" i="1"/>
  <c r="AJ288" i="1"/>
  <c r="AG289" i="1"/>
  <c r="AH289" i="1"/>
  <c r="AI289" i="1"/>
  <c r="AJ289" i="1"/>
  <c r="AG290" i="1"/>
  <c r="AH290" i="1"/>
  <c r="AI290" i="1"/>
  <c r="AJ290" i="1"/>
  <c r="AG291" i="1"/>
  <c r="AH291" i="1"/>
  <c r="AI291" i="1"/>
  <c r="AJ291" i="1"/>
  <c r="AG292" i="1"/>
  <c r="AH292" i="1"/>
  <c r="AI292" i="1"/>
  <c r="AJ292" i="1"/>
  <c r="AG293" i="1"/>
  <c r="AH293" i="1"/>
  <c r="AI293" i="1"/>
  <c r="AJ293" i="1"/>
  <c r="AG294" i="1"/>
  <c r="AH294" i="1"/>
  <c r="AI294" i="1"/>
  <c r="AJ294" i="1"/>
  <c r="AG295" i="1"/>
  <c r="AH295" i="1"/>
  <c r="AI295" i="1"/>
  <c r="AJ295" i="1"/>
  <c r="AG296" i="1"/>
  <c r="AH296" i="1"/>
  <c r="AI296" i="1"/>
  <c r="AJ296" i="1"/>
  <c r="AG297" i="1"/>
  <c r="AH297" i="1"/>
  <c r="AI297" i="1"/>
  <c r="AJ297" i="1"/>
  <c r="AG298" i="1"/>
  <c r="AH298" i="1"/>
  <c r="AI298" i="1"/>
  <c r="AJ298" i="1"/>
  <c r="AG299" i="1"/>
  <c r="AH299" i="1"/>
  <c r="AI299" i="1"/>
  <c r="AJ299" i="1"/>
  <c r="AG300" i="1"/>
  <c r="AH300" i="1"/>
  <c r="AI300" i="1"/>
  <c r="AJ300" i="1"/>
  <c r="AG301" i="1"/>
  <c r="AH301" i="1"/>
  <c r="AI301" i="1"/>
  <c r="AJ301" i="1"/>
  <c r="AG302" i="1"/>
  <c r="AH302" i="1"/>
  <c r="AI302" i="1"/>
  <c r="AJ302" i="1"/>
  <c r="AG303" i="1"/>
  <c r="AH303" i="1"/>
  <c r="AI303" i="1"/>
  <c r="AJ303" i="1"/>
  <c r="AG304" i="1"/>
  <c r="AH304" i="1"/>
  <c r="AI304" i="1"/>
  <c r="AJ304" i="1"/>
  <c r="AG305" i="1"/>
  <c r="AH305" i="1"/>
  <c r="AI305" i="1"/>
  <c r="AJ305" i="1"/>
  <c r="AG306" i="1"/>
  <c r="AH306" i="1"/>
  <c r="AI306" i="1"/>
  <c r="AJ306" i="1"/>
  <c r="AG307" i="1"/>
  <c r="AH307" i="1"/>
  <c r="AI307" i="1"/>
  <c r="AJ307" i="1"/>
  <c r="AG308" i="1"/>
  <c r="AH308" i="1"/>
  <c r="AI308" i="1"/>
  <c r="AJ308" i="1"/>
  <c r="AG309" i="1"/>
  <c r="AH309" i="1"/>
  <c r="AI309" i="1"/>
  <c r="AJ309" i="1"/>
  <c r="AG310" i="1"/>
  <c r="AH310" i="1"/>
  <c r="AI310" i="1"/>
  <c r="AJ310" i="1"/>
  <c r="AG311" i="1"/>
  <c r="AH311" i="1"/>
  <c r="AI311" i="1"/>
  <c r="AJ311" i="1"/>
  <c r="AG312" i="1"/>
  <c r="AH312" i="1"/>
  <c r="AI312" i="1"/>
  <c r="AJ312" i="1"/>
  <c r="AG313" i="1"/>
  <c r="AH313" i="1"/>
  <c r="AI313" i="1"/>
  <c r="AJ313" i="1"/>
  <c r="AG314" i="1"/>
  <c r="AH314" i="1"/>
  <c r="AI314" i="1"/>
  <c r="AJ314" i="1"/>
  <c r="AG315" i="1"/>
  <c r="AH315" i="1"/>
  <c r="AI315" i="1"/>
  <c r="AJ315" i="1"/>
  <c r="AG316" i="1"/>
  <c r="AH316" i="1"/>
  <c r="AI316" i="1"/>
  <c r="AJ316" i="1"/>
  <c r="AG317" i="1"/>
  <c r="AH317" i="1"/>
  <c r="AI317" i="1"/>
  <c r="AJ317" i="1"/>
  <c r="AG318" i="1"/>
  <c r="AH318" i="1"/>
  <c r="AI318" i="1"/>
  <c r="AJ318" i="1"/>
  <c r="AG319" i="1"/>
  <c r="AH319" i="1"/>
  <c r="AI319" i="1"/>
  <c r="AJ319" i="1"/>
  <c r="AG320" i="1"/>
  <c r="AH320" i="1"/>
  <c r="AI320" i="1"/>
  <c r="AJ320" i="1"/>
  <c r="AG321" i="1"/>
  <c r="AH321" i="1"/>
  <c r="AI321" i="1"/>
  <c r="AJ321" i="1"/>
  <c r="AG322" i="1"/>
  <c r="AH322" i="1"/>
  <c r="AI322" i="1"/>
  <c r="AJ322" i="1"/>
  <c r="AG323" i="1"/>
  <c r="AH323" i="1"/>
  <c r="AI323" i="1"/>
  <c r="AJ323" i="1"/>
  <c r="AG324" i="1"/>
  <c r="AH324" i="1"/>
  <c r="AI324" i="1"/>
  <c r="AJ324" i="1"/>
  <c r="AG325" i="1"/>
  <c r="AH325" i="1"/>
  <c r="AI325" i="1"/>
  <c r="AJ325" i="1"/>
  <c r="AG326" i="1"/>
  <c r="AH326" i="1"/>
  <c r="AI326" i="1"/>
  <c r="AJ326" i="1"/>
  <c r="AG327" i="1"/>
  <c r="AH327" i="1"/>
  <c r="AI327" i="1"/>
  <c r="AJ327" i="1"/>
  <c r="AG328" i="1"/>
  <c r="AH328" i="1"/>
  <c r="AI328" i="1"/>
  <c r="AJ328" i="1"/>
  <c r="AG329" i="1"/>
  <c r="AH329" i="1"/>
  <c r="AI329" i="1"/>
  <c r="AJ329" i="1"/>
  <c r="AG330" i="1"/>
  <c r="AH330" i="1"/>
  <c r="AI330" i="1"/>
  <c r="AJ330" i="1"/>
  <c r="AG331" i="1"/>
  <c r="AH331" i="1"/>
  <c r="AI331" i="1"/>
  <c r="AJ331" i="1"/>
  <c r="AG332" i="1"/>
  <c r="AH332" i="1"/>
  <c r="AI332" i="1"/>
  <c r="AJ332" i="1"/>
  <c r="AG333" i="1"/>
  <c r="AH333" i="1"/>
  <c r="AI333" i="1"/>
  <c r="AJ333" i="1"/>
  <c r="AG334" i="1"/>
  <c r="AH334" i="1"/>
  <c r="AI334" i="1"/>
  <c r="AJ334" i="1"/>
  <c r="AG335" i="1"/>
  <c r="AH335" i="1"/>
  <c r="AI335" i="1"/>
  <c r="AJ335" i="1"/>
  <c r="AG336" i="1"/>
  <c r="AH336" i="1"/>
  <c r="AI336" i="1"/>
  <c r="AJ336" i="1"/>
  <c r="AG337" i="1"/>
  <c r="AH337" i="1"/>
  <c r="AI337" i="1"/>
  <c r="AJ337" i="1"/>
  <c r="AG338" i="1"/>
  <c r="AH338" i="1"/>
  <c r="AI338" i="1"/>
  <c r="AJ338" i="1"/>
  <c r="AG339" i="1"/>
  <c r="AH339" i="1"/>
  <c r="AI339" i="1"/>
  <c r="AJ339" i="1"/>
  <c r="AG340" i="1"/>
  <c r="AH340" i="1"/>
  <c r="AI340" i="1"/>
  <c r="AJ340" i="1"/>
  <c r="AG341" i="1"/>
  <c r="AH341" i="1"/>
  <c r="AI341" i="1"/>
  <c r="AJ341" i="1"/>
  <c r="AG342" i="1"/>
  <c r="AH342" i="1"/>
  <c r="AI342" i="1"/>
  <c r="AJ342" i="1"/>
  <c r="AG343" i="1"/>
  <c r="AH343" i="1"/>
  <c r="AI343" i="1"/>
  <c r="AJ343" i="1"/>
  <c r="AG344" i="1"/>
  <c r="AH344" i="1"/>
  <c r="AI344" i="1"/>
  <c r="AJ344" i="1"/>
  <c r="AG345" i="1"/>
  <c r="AH345" i="1"/>
  <c r="AI345" i="1"/>
  <c r="AJ345" i="1"/>
  <c r="AG346" i="1"/>
  <c r="AH346" i="1"/>
  <c r="AI346" i="1"/>
  <c r="AJ346" i="1"/>
  <c r="AG347" i="1"/>
  <c r="AH347" i="1"/>
  <c r="AI347" i="1"/>
  <c r="AJ347" i="1"/>
  <c r="AG348" i="1"/>
  <c r="AH348" i="1"/>
  <c r="AI348" i="1"/>
  <c r="AJ348" i="1"/>
  <c r="AG349" i="1"/>
  <c r="AH349" i="1"/>
  <c r="AI349" i="1"/>
  <c r="AJ349" i="1"/>
  <c r="AG350" i="1"/>
  <c r="AH350" i="1"/>
  <c r="AI350" i="1"/>
  <c r="AJ350" i="1"/>
  <c r="AG351" i="1"/>
  <c r="AH351" i="1"/>
  <c r="AI351" i="1"/>
  <c r="AJ351" i="1"/>
  <c r="AG352" i="1"/>
  <c r="AH352" i="1"/>
  <c r="AI352" i="1"/>
  <c r="AJ352" i="1"/>
  <c r="AG353" i="1"/>
  <c r="AH353" i="1"/>
  <c r="AI353" i="1"/>
  <c r="AJ353" i="1"/>
  <c r="AG354" i="1"/>
  <c r="AH354" i="1"/>
  <c r="AI354" i="1"/>
  <c r="AJ354" i="1"/>
  <c r="AG355" i="1"/>
  <c r="AH355" i="1"/>
  <c r="AI355" i="1"/>
  <c r="AJ355" i="1"/>
  <c r="AG356" i="1"/>
  <c r="AH356" i="1"/>
  <c r="AI356" i="1"/>
  <c r="AJ356" i="1"/>
  <c r="AG357" i="1"/>
  <c r="AH357" i="1"/>
  <c r="AI357" i="1"/>
  <c r="AJ357" i="1"/>
  <c r="AG358" i="1"/>
  <c r="AH358" i="1"/>
  <c r="AI358" i="1"/>
  <c r="AJ358" i="1"/>
  <c r="AG359" i="1"/>
  <c r="AH359" i="1"/>
  <c r="AI359" i="1"/>
  <c r="AJ359" i="1"/>
  <c r="AG360" i="1"/>
  <c r="AH360" i="1"/>
  <c r="AI360" i="1"/>
  <c r="AJ360" i="1"/>
  <c r="AG361" i="1"/>
  <c r="AH361" i="1"/>
  <c r="AI361" i="1"/>
  <c r="AJ361" i="1"/>
  <c r="AG362" i="1"/>
  <c r="AH362" i="1"/>
  <c r="AI362" i="1"/>
  <c r="AJ362" i="1"/>
  <c r="AG363" i="1"/>
  <c r="AH363" i="1"/>
  <c r="AI363" i="1"/>
  <c r="AJ363" i="1"/>
  <c r="AG364" i="1"/>
  <c r="AH364" i="1"/>
  <c r="AI364" i="1"/>
  <c r="AJ364" i="1"/>
  <c r="AG365" i="1"/>
  <c r="AH365" i="1"/>
  <c r="AI365" i="1"/>
  <c r="AJ365" i="1"/>
  <c r="AG366" i="1"/>
  <c r="AH366" i="1"/>
  <c r="AI366" i="1"/>
  <c r="AJ366" i="1"/>
  <c r="AG367" i="1"/>
  <c r="AH367" i="1"/>
  <c r="AI367" i="1"/>
  <c r="AJ367" i="1"/>
  <c r="AG368" i="1"/>
  <c r="AH368" i="1"/>
  <c r="AI368" i="1"/>
  <c r="AJ368" i="1"/>
  <c r="AG369" i="1"/>
  <c r="AH369" i="1"/>
  <c r="AI369" i="1"/>
  <c r="AJ369" i="1"/>
  <c r="AG370" i="1"/>
  <c r="AH370" i="1"/>
  <c r="AI370" i="1"/>
  <c r="AJ370" i="1"/>
  <c r="AG371" i="1"/>
  <c r="AH371" i="1"/>
  <c r="AI371" i="1"/>
  <c r="AJ371" i="1"/>
  <c r="AG372" i="1"/>
  <c r="AH372" i="1"/>
  <c r="AI372" i="1"/>
  <c r="AJ372" i="1"/>
  <c r="AG373" i="1"/>
  <c r="AH373" i="1"/>
  <c r="AI373" i="1"/>
  <c r="AJ373" i="1"/>
  <c r="AG374" i="1"/>
  <c r="AH374" i="1"/>
  <c r="AI374" i="1"/>
  <c r="AJ374" i="1"/>
  <c r="AG375" i="1"/>
  <c r="AH375" i="1"/>
  <c r="AI375" i="1"/>
  <c r="AJ375" i="1"/>
  <c r="AG376" i="1"/>
  <c r="AH376" i="1"/>
  <c r="AI376" i="1"/>
  <c r="AJ376" i="1"/>
  <c r="AG377" i="1"/>
  <c r="AH377" i="1"/>
  <c r="AI377" i="1"/>
  <c r="AJ377" i="1"/>
  <c r="AG378" i="1"/>
  <c r="AH378" i="1"/>
  <c r="AI378" i="1"/>
  <c r="AJ378" i="1"/>
  <c r="AG379" i="1"/>
  <c r="AH379" i="1"/>
  <c r="AI379" i="1"/>
  <c r="AJ379" i="1"/>
  <c r="AG380" i="1"/>
  <c r="AH380" i="1"/>
  <c r="AI380" i="1"/>
  <c r="AJ380" i="1"/>
  <c r="AG381" i="1"/>
  <c r="AH381" i="1"/>
  <c r="AI381" i="1"/>
  <c r="AJ381" i="1"/>
  <c r="AG382" i="1"/>
  <c r="AH382" i="1"/>
  <c r="AI382" i="1"/>
  <c r="AJ382" i="1"/>
  <c r="AG383" i="1"/>
  <c r="AH383" i="1"/>
  <c r="AI383" i="1"/>
  <c r="AJ383" i="1"/>
  <c r="AG384" i="1"/>
  <c r="AH384" i="1"/>
  <c r="AI384" i="1"/>
  <c r="AJ384" i="1"/>
  <c r="AG385" i="1"/>
  <c r="AH385" i="1"/>
  <c r="AI385" i="1"/>
  <c r="AJ385" i="1"/>
  <c r="AG386" i="1"/>
  <c r="AH386" i="1"/>
  <c r="AI386" i="1"/>
  <c r="AJ386" i="1"/>
  <c r="AG387" i="1"/>
  <c r="AH387" i="1"/>
  <c r="AI387" i="1"/>
  <c r="AJ387" i="1"/>
  <c r="AG388" i="1"/>
  <c r="AH388" i="1"/>
  <c r="AI388" i="1"/>
  <c r="AJ388" i="1"/>
  <c r="AG389" i="1"/>
  <c r="AH389" i="1"/>
  <c r="AI389" i="1"/>
  <c r="AJ389" i="1"/>
  <c r="AG390" i="1"/>
  <c r="AH390" i="1"/>
  <c r="AI390" i="1"/>
  <c r="AJ390" i="1"/>
  <c r="AG391" i="1"/>
  <c r="AH391" i="1"/>
  <c r="AI391" i="1"/>
  <c r="AJ391" i="1"/>
  <c r="AG392" i="1"/>
  <c r="AH392" i="1"/>
  <c r="AI392" i="1"/>
  <c r="AJ392" i="1"/>
  <c r="AG393" i="1"/>
  <c r="AH393" i="1"/>
  <c r="AI393" i="1"/>
  <c r="AJ393" i="1"/>
  <c r="AG394" i="1"/>
  <c r="AH394" i="1"/>
  <c r="AI394" i="1"/>
  <c r="AJ394" i="1"/>
  <c r="AG395" i="1"/>
  <c r="AH395" i="1"/>
  <c r="AI395" i="1"/>
  <c r="AJ395" i="1"/>
  <c r="AG396" i="1"/>
  <c r="AH396" i="1"/>
  <c r="AI396" i="1"/>
  <c r="AJ396" i="1"/>
  <c r="AG397" i="1"/>
  <c r="AH397" i="1"/>
  <c r="AI397" i="1"/>
  <c r="AJ397" i="1"/>
  <c r="AG398" i="1"/>
  <c r="AH398" i="1"/>
  <c r="AI398" i="1"/>
  <c r="AJ398" i="1"/>
  <c r="AG399" i="1"/>
  <c r="AH399" i="1"/>
  <c r="AI399" i="1"/>
  <c r="AJ399" i="1"/>
  <c r="AG400" i="1"/>
  <c r="AH400" i="1"/>
  <c r="AI400" i="1"/>
  <c r="AJ400" i="1"/>
  <c r="AG401" i="1"/>
  <c r="AH401" i="1"/>
  <c r="AI401" i="1"/>
  <c r="AJ401" i="1"/>
  <c r="AG402" i="1"/>
  <c r="AH402" i="1"/>
  <c r="AI402" i="1"/>
  <c r="AJ402" i="1"/>
  <c r="AG403" i="1"/>
  <c r="AH403" i="1"/>
  <c r="AI403" i="1"/>
  <c r="AJ403" i="1"/>
  <c r="AG404" i="1"/>
  <c r="AH404" i="1"/>
  <c r="AI404" i="1"/>
  <c r="AJ404" i="1"/>
  <c r="AG405" i="1"/>
  <c r="AH405" i="1"/>
  <c r="AI405" i="1"/>
  <c r="AJ405" i="1"/>
  <c r="AG406" i="1"/>
  <c r="AH406" i="1"/>
  <c r="AI406" i="1"/>
  <c r="AJ406" i="1"/>
  <c r="AG407" i="1"/>
  <c r="AH407" i="1"/>
  <c r="AI407" i="1"/>
  <c r="AJ407" i="1"/>
  <c r="AG408" i="1"/>
  <c r="AH408" i="1"/>
  <c r="AI408" i="1"/>
  <c r="AJ408" i="1"/>
  <c r="AG409" i="1"/>
  <c r="AH409" i="1"/>
  <c r="AI409" i="1"/>
  <c r="AJ409" i="1"/>
  <c r="AG410" i="1"/>
  <c r="AH410" i="1"/>
  <c r="AI410" i="1"/>
  <c r="AJ410" i="1"/>
  <c r="AG411" i="1"/>
  <c r="AH411" i="1"/>
  <c r="AI411" i="1"/>
  <c r="AJ411" i="1"/>
  <c r="AG412" i="1"/>
  <c r="AH412" i="1"/>
  <c r="AI412" i="1"/>
  <c r="AJ412" i="1"/>
  <c r="AG413" i="1"/>
  <c r="AH413" i="1"/>
  <c r="AI413" i="1"/>
  <c r="AJ413" i="1"/>
  <c r="AG414" i="1"/>
  <c r="AH414" i="1"/>
  <c r="AI414" i="1"/>
  <c r="AJ414" i="1"/>
  <c r="AG415" i="1"/>
  <c r="AH415" i="1"/>
  <c r="AI415" i="1"/>
  <c r="AJ415" i="1"/>
  <c r="AG416" i="1"/>
  <c r="AH416" i="1"/>
  <c r="AI416" i="1"/>
  <c r="AJ416" i="1"/>
  <c r="AG417" i="1"/>
  <c r="AH417" i="1"/>
  <c r="AI417" i="1"/>
  <c r="AJ417" i="1"/>
  <c r="AG418" i="1"/>
  <c r="AH418" i="1"/>
  <c r="AI418" i="1"/>
  <c r="AJ418" i="1"/>
  <c r="AG419" i="1"/>
  <c r="AH419" i="1"/>
  <c r="AI419" i="1"/>
  <c r="AJ419" i="1"/>
  <c r="AG420" i="1"/>
  <c r="AH420" i="1"/>
  <c r="AI420" i="1"/>
  <c r="AJ420" i="1"/>
  <c r="AG421" i="1"/>
  <c r="AH421" i="1"/>
  <c r="AI421" i="1"/>
  <c r="AJ421" i="1"/>
  <c r="AG422" i="1"/>
  <c r="AH422" i="1"/>
  <c r="AI422" i="1"/>
  <c r="AJ422" i="1"/>
  <c r="AG423" i="1"/>
  <c r="AH423" i="1"/>
  <c r="AI423" i="1"/>
  <c r="AJ423" i="1"/>
  <c r="AG424" i="1"/>
  <c r="AH424" i="1"/>
  <c r="AI424" i="1"/>
  <c r="AJ424" i="1"/>
  <c r="AG425" i="1"/>
  <c r="AH425" i="1"/>
  <c r="AI425" i="1"/>
  <c r="AJ425" i="1"/>
  <c r="AG426" i="1"/>
  <c r="AH426" i="1"/>
  <c r="AI426" i="1"/>
  <c r="AJ426" i="1"/>
  <c r="AG427" i="1"/>
  <c r="AH427" i="1"/>
  <c r="AI427" i="1"/>
  <c r="AJ427" i="1"/>
  <c r="AG428" i="1"/>
  <c r="AH428" i="1"/>
  <c r="AI428" i="1"/>
  <c r="AJ428" i="1"/>
  <c r="AG429" i="1"/>
  <c r="AH429" i="1"/>
  <c r="AI429" i="1"/>
  <c r="AJ429" i="1"/>
  <c r="AG430" i="1"/>
  <c r="AH430" i="1"/>
  <c r="AI430" i="1"/>
  <c r="AJ430" i="1"/>
  <c r="AG431" i="1"/>
  <c r="AH431" i="1"/>
  <c r="AI431" i="1"/>
  <c r="AJ431" i="1"/>
  <c r="AG432" i="1"/>
  <c r="AH432" i="1"/>
  <c r="AI432" i="1"/>
  <c r="AJ432" i="1"/>
  <c r="AG433" i="1"/>
  <c r="AH433" i="1"/>
  <c r="AI433" i="1"/>
  <c r="AJ433" i="1"/>
  <c r="AG434" i="1"/>
  <c r="AH434" i="1"/>
  <c r="AI434" i="1"/>
  <c r="AJ434" i="1"/>
  <c r="AG435" i="1"/>
  <c r="AH435" i="1"/>
  <c r="AI435" i="1"/>
  <c r="AJ435" i="1"/>
  <c r="AG436" i="1"/>
  <c r="AH436" i="1"/>
  <c r="AI436" i="1"/>
  <c r="AJ436" i="1"/>
  <c r="AG437" i="1"/>
  <c r="AH437" i="1"/>
  <c r="AI437" i="1"/>
  <c r="AJ437" i="1"/>
  <c r="AG438" i="1"/>
  <c r="AH438" i="1"/>
  <c r="AI438" i="1"/>
  <c r="AJ438" i="1"/>
  <c r="AG439" i="1"/>
  <c r="AH439" i="1"/>
  <c r="AI439" i="1"/>
  <c r="AJ439" i="1"/>
  <c r="AG440" i="1"/>
  <c r="AH440" i="1"/>
  <c r="AI440" i="1"/>
  <c r="AJ440" i="1"/>
  <c r="AG441" i="1"/>
  <c r="AH441" i="1"/>
  <c r="AI441" i="1"/>
  <c r="AJ441" i="1"/>
  <c r="AG442" i="1"/>
  <c r="AH442" i="1"/>
  <c r="AI442" i="1"/>
  <c r="AJ442" i="1"/>
  <c r="AG443" i="1"/>
  <c r="AH443" i="1"/>
  <c r="AI443" i="1"/>
  <c r="AJ443" i="1"/>
  <c r="AG444" i="1"/>
  <c r="AH444" i="1"/>
  <c r="AI444" i="1"/>
  <c r="AJ444" i="1"/>
  <c r="AG445" i="1"/>
  <c r="AH445" i="1"/>
  <c r="AI445" i="1"/>
  <c r="AJ445" i="1"/>
  <c r="AG446" i="1"/>
  <c r="AH446" i="1"/>
  <c r="AI446" i="1"/>
  <c r="AJ446" i="1"/>
  <c r="AG447" i="1"/>
  <c r="AH447" i="1"/>
  <c r="AI447" i="1"/>
  <c r="AJ447" i="1"/>
  <c r="AG448" i="1"/>
  <c r="AH448" i="1"/>
  <c r="AI448" i="1"/>
  <c r="AJ448" i="1"/>
  <c r="AG449" i="1"/>
  <c r="AH449" i="1"/>
  <c r="AI449" i="1"/>
  <c r="AJ449" i="1"/>
  <c r="AG450" i="1"/>
  <c r="AH450" i="1"/>
  <c r="AI450" i="1"/>
  <c r="AJ450" i="1"/>
  <c r="AG451" i="1"/>
  <c r="AH451" i="1"/>
  <c r="AI451" i="1"/>
  <c r="AJ451" i="1"/>
  <c r="AG452" i="1"/>
  <c r="AH452" i="1"/>
  <c r="AI452" i="1"/>
  <c r="AJ452" i="1"/>
  <c r="AG453" i="1"/>
  <c r="AH453" i="1"/>
  <c r="AI453" i="1"/>
  <c r="AJ453" i="1"/>
  <c r="AG454" i="1"/>
  <c r="AH454" i="1"/>
  <c r="AI454" i="1"/>
  <c r="AJ454" i="1"/>
  <c r="AG455" i="1"/>
  <c r="AH455" i="1"/>
  <c r="AI455" i="1"/>
  <c r="AJ455" i="1"/>
  <c r="AG456" i="1"/>
  <c r="AH456" i="1"/>
  <c r="AI456" i="1"/>
  <c r="AJ456" i="1"/>
  <c r="AG457" i="1"/>
  <c r="AH457" i="1"/>
  <c r="AI457" i="1"/>
  <c r="AJ457" i="1"/>
  <c r="AG458" i="1"/>
  <c r="AH458" i="1"/>
  <c r="AI458" i="1"/>
  <c r="AJ458" i="1"/>
  <c r="AG459" i="1"/>
  <c r="AH459" i="1"/>
  <c r="AI459" i="1"/>
  <c r="AJ459" i="1"/>
  <c r="AG460" i="1"/>
  <c r="AH460" i="1"/>
  <c r="AI460" i="1"/>
  <c r="AJ460" i="1"/>
  <c r="AG461" i="1"/>
  <c r="AH461" i="1"/>
  <c r="AI461" i="1"/>
  <c r="AJ461" i="1"/>
  <c r="AG462" i="1"/>
  <c r="AH462" i="1"/>
  <c r="AI462" i="1"/>
  <c r="AJ462" i="1"/>
  <c r="AG463" i="1"/>
  <c r="AH463" i="1"/>
  <c r="AI463" i="1"/>
  <c r="AJ463" i="1"/>
  <c r="AG464" i="1"/>
  <c r="AH464" i="1"/>
  <c r="AI464" i="1"/>
  <c r="AJ464" i="1"/>
  <c r="AG465" i="1"/>
  <c r="AH465" i="1"/>
  <c r="AI465" i="1"/>
  <c r="AJ465" i="1"/>
  <c r="AG466" i="1"/>
  <c r="AH466" i="1"/>
  <c r="AI466" i="1"/>
  <c r="AJ466" i="1"/>
  <c r="AG467" i="1"/>
  <c r="AH467" i="1"/>
  <c r="AI467" i="1"/>
  <c r="AJ467" i="1"/>
  <c r="AG468" i="1"/>
  <c r="AH468" i="1"/>
  <c r="AI468" i="1"/>
  <c r="AJ468" i="1"/>
  <c r="AG469" i="1"/>
  <c r="AH469" i="1"/>
  <c r="AI469" i="1"/>
  <c r="AJ469" i="1"/>
  <c r="AG470" i="1"/>
  <c r="AH470" i="1"/>
  <c r="AI470" i="1"/>
  <c r="AJ470" i="1"/>
  <c r="AG471" i="1"/>
  <c r="AH471" i="1"/>
  <c r="AI471" i="1"/>
  <c r="AJ471" i="1"/>
  <c r="AG472" i="1"/>
  <c r="AH472" i="1"/>
  <c r="AI472" i="1"/>
  <c r="AJ472" i="1"/>
  <c r="AG473" i="1"/>
  <c r="AH473" i="1"/>
  <c r="AI473" i="1"/>
  <c r="AJ473" i="1"/>
  <c r="AG474" i="1"/>
  <c r="AH474" i="1"/>
  <c r="AI474" i="1"/>
  <c r="AJ474" i="1"/>
  <c r="AG475" i="1"/>
  <c r="AH475" i="1"/>
  <c r="AI475" i="1"/>
  <c r="AJ475" i="1"/>
  <c r="AG476" i="1"/>
  <c r="AH476" i="1"/>
  <c r="AI476" i="1"/>
  <c r="AJ476" i="1"/>
  <c r="AG477" i="1"/>
  <c r="AH477" i="1"/>
  <c r="AI477" i="1"/>
  <c r="AJ477" i="1"/>
  <c r="AG478" i="1"/>
  <c r="AH478" i="1"/>
  <c r="AI478" i="1"/>
  <c r="AJ478" i="1"/>
  <c r="AG479" i="1"/>
  <c r="AH479" i="1"/>
  <c r="AI479" i="1"/>
  <c r="AJ479" i="1"/>
  <c r="AG480" i="1"/>
  <c r="AH480" i="1"/>
  <c r="AI480" i="1"/>
  <c r="AJ480" i="1"/>
  <c r="AG481" i="1"/>
  <c r="AH481" i="1"/>
  <c r="AI481" i="1"/>
  <c r="AJ481" i="1"/>
  <c r="AG482" i="1"/>
  <c r="AH482" i="1"/>
  <c r="AI482" i="1"/>
  <c r="AJ482" i="1"/>
  <c r="AG483" i="1"/>
  <c r="AH483" i="1"/>
  <c r="AI483" i="1"/>
  <c r="AJ483" i="1"/>
  <c r="AG484" i="1"/>
  <c r="AH484" i="1"/>
  <c r="AI484" i="1"/>
  <c r="AJ484" i="1"/>
  <c r="AG485" i="1"/>
  <c r="AH485" i="1"/>
  <c r="AI485" i="1"/>
  <c r="AJ485" i="1"/>
  <c r="AG486" i="1"/>
  <c r="AH486" i="1"/>
  <c r="AI486" i="1"/>
  <c r="AJ486" i="1"/>
  <c r="AG487" i="1"/>
  <c r="AH487" i="1"/>
  <c r="AI487" i="1"/>
  <c r="AJ487" i="1"/>
  <c r="AG488" i="1"/>
  <c r="AH488" i="1"/>
  <c r="AI488" i="1"/>
  <c r="AJ488" i="1"/>
  <c r="AG489" i="1"/>
  <c r="AH489" i="1"/>
  <c r="AI489" i="1"/>
  <c r="AJ489" i="1"/>
  <c r="AG490" i="1"/>
  <c r="AH490" i="1"/>
  <c r="AI490" i="1"/>
  <c r="AJ490" i="1"/>
  <c r="AG491" i="1"/>
  <c r="AH491" i="1"/>
  <c r="AI491" i="1"/>
  <c r="AJ491" i="1"/>
  <c r="AG492" i="1"/>
  <c r="AH492" i="1"/>
  <c r="AI492" i="1"/>
  <c r="AJ492" i="1"/>
  <c r="AG493" i="1"/>
  <c r="AH493" i="1"/>
  <c r="AI493" i="1"/>
  <c r="AJ493" i="1"/>
  <c r="AG494" i="1"/>
  <c r="AH494" i="1"/>
  <c r="AI494" i="1"/>
  <c r="AJ494" i="1"/>
  <c r="AG495" i="1"/>
  <c r="AH495" i="1"/>
  <c r="AI495" i="1"/>
  <c r="AJ495" i="1"/>
  <c r="AG496" i="1"/>
  <c r="AH496" i="1"/>
  <c r="AI496" i="1"/>
  <c r="AJ496" i="1"/>
  <c r="AG497" i="1"/>
  <c r="AH497" i="1"/>
  <c r="AI497" i="1"/>
  <c r="AJ497" i="1"/>
  <c r="AG498" i="1"/>
  <c r="AH498" i="1"/>
  <c r="AI498" i="1"/>
  <c r="AJ498" i="1"/>
  <c r="AG499" i="1"/>
  <c r="AH499" i="1"/>
  <c r="AI499" i="1"/>
  <c r="AJ499" i="1"/>
  <c r="AG500" i="1"/>
  <c r="AH500" i="1"/>
  <c r="AI500" i="1"/>
  <c r="AJ500" i="1"/>
  <c r="AG501" i="1"/>
  <c r="AH501" i="1"/>
  <c r="AI501" i="1"/>
  <c r="AJ501" i="1"/>
  <c r="AG502" i="1"/>
  <c r="AH502" i="1"/>
  <c r="AI502" i="1"/>
  <c r="AJ502" i="1"/>
  <c r="AG503" i="1"/>
  <c r="AH503" i="1"/>
  <c r="AI503" i="1"/>
  <c r="AJ503" i="1"/>
  <c r="AG504" i="1"/>
  <c r="AH504" i="1"/>
  <c r="AI504" i="1"/>
  <c r="AJ504" i="1"/>
  <c r="AG505" i="1"/>
  <c r="AH505" i="1"/>
  <c r="AI505" i="1"/>
  <c r="AJ505" i="1"/>
  <c r="AG506" i="1"/>
  <c r="AH506" i="1"/>
  <c r="AI506" i="1"/>
  <c r="AJ506" i="1"/>
  <c r="AG507" i="1"/>
  <c r="AH507" i="1"/>
  <c r="AI507" i="1"/>
  <c r="AJ507" i="1"/>
  <c r="AG508" i="1"/>
  <c r="AH508" i="1"/>
  <c r="AI508" i="1"/>
  <c r="AJ508" i="1"/>
  <c r="AG509" i="1"/>
  <c r="AH509" i="1"/>
  <c r="AI509" i="1"/>
  <c r="AJ509" i="1"/>
  <c r="AG510" i="1"/>
  <c r="AH510" i="1"/>
  <c r="AI510" i="1"/>
  <c r="AJ510" i="1"/>
  <c r="AG511" i="1"/>
  <c r="AH511" i="1"/>
  <c r="AI511" i="1"/>
  <c r="AJ511" i="1"/>
  <c r="AG512" i="1"/>
  <c r="AH512" i="1"/>
  <c r="AI512" i="1"/>
  <c r="AJ512" i="1"/>
  <c r="AG513" i="1"/>
  <c r="AH513" i="1"/>
  <c r="AI513" i="1"/>
  <c r="AJ513" i="1"/>
  <c r="AG514" i="1"/>
  <c r="AH514" i="1"/>
  <c r="AI514" i="1"/>
  <c r="AJ514" i="1"/>
  <c r="AG515" i="1"/>
  <c r="AH515" i="1"/>
  <c r="AI515" i="1"/>
  <c r="AJ515" i="1"/>
  <c r="AG516" i="1"/>
  <c r="AH516" i="1"/>
  <c r="AI516" i="1"/>
  <c r="AJ516" i="1"/>
  <c r="AG517" i="1"/>
  <c r="AH517" i="1"/>
  <c r="AI517" i="1"/>
  <c r="AJ517" i="1"/>
  <c r="AG518" i="1"/>
  <c r="AH518" i="1"/>
  <c r="AI518" i="1"/>
  <c r="AJ518" i="1"/>
  <c r="AG519" i="1"/>
  <c r="AH519" i="1"/>
  <c r="AI519" i="1"/>
  <c r="AJ519" i="1"/>
  <c r="AG520" i="1"/>
  <c r="AH520" i="1"/>
  <c r="AI520" i="1"/>
  <c r="AJ520" i="1"/>
  <c r="AG521" i="1"/>
  <c r="AH521" i="1"/>
  <c r="AI521" i="1"/>
  <c r="AJ521" i="1"/>
  <c r="AG522" i="1"/>
  <c r="AH522" i="1"/>
  <c r="AI522" i="1"/>
  <c r="AJ522" i="1"/>
  <c r="AG523" i="1"/>
  <c r="AH523" i="1"/>
  <c r="AI523" i="1"/>
  <c r="AJ523" i="1"/>
  <c r="AG524" i="1"/>
  <c r="AH524" i="1"/>
  <c r="AI524" i="1"/>
  <c r="AJ524" i="1"/>
  <c r="AG525" i="1"/>
  <c r="AH525" i="1"/>
  <c r="AI525" i="1"/>
  <c r="AJ525" i="1"/>
  <c r="AG526" i="1"/>
  <c r="AH526" i="1"/>
  <c r="AI526" i="1"/>
  <c r="AJ526" i="1"/>
  <c r="AG527" i="1"/>
  <c r="AH527" i="1"/>
  <c r="AI527" i="1"/>
  <c r="AJ527" i="1"/>
  <c r="AG528" i="1"/>
  <c r="AH528" i="1"/>
  <c r="AI528" i="1"/>
  <c r="AJ528" i="1"/>
  <c r="AG529" i="1"/>
  <c r="AH529" i="1"/>
  <c r="AI529" i="1"/>
  <c r="AJ529" i="1"/>
  <c r="AG530" i="1"/>
  <c r="AH530" i="1"/>
  <c r="AI530" i="1"/>
  <c r="AJ530" i="1"/>
  <c r="AG531" i="1"/>
  <c r="AH531" i="1"/>
  <c r="AI531" i="1"/>
  <c r="AJ531" i="1"/>
  <c r="AG532" i="1"/>
  <c r="AH532" i="1"/>
  <c r="AI532" i="1"/>
  <c r="AJ532" i="1"/>
  <c r="AG533" i="1"/>
  <c r="AH533" i="1"/>
  <c r="AI533" i="1"/>
  <c r="AJ533" i="1"/>
  <c r="AG534" i="1"/>
  <c r="AH534" i="1"/>
  <c r="AI534" i="1"/>
  <c r="AJ534" i="1"/>
  <c r="AG535" i="1"/>
  <c r="AH535" i="1"/>
  <c r="AI535" i="1"/>
  <c r="AJ535" i="1"/>
  <c r="AG536" i="1"/>
  <c r="AH536" i="1"/>
  <c r="AI536" i="1"/>
  <c r="AJ536" i="1"/>
  <c r="AG537" i="1"/>
  <c r="AH537" i="1"/>
  <c r="AI537" i="1"/>
  <c r="AJ537" i="1"/>
  <c r="AG538" i="1"/>
  <c r="AH538" i="1"/>
  <c r="AI538" i="1"/>
  <c r="AJ538" i="1"/>
  <c r="AG539" i="1"/>
  <c r="AH539" i="1"/>
  <c r="AI539" i="1"/>
  <c r="AJ539" i="1"/>
  <c r="AG540" i="1"/>
  <c r="AH540" i="1"/>
  <c r="AI540" i="1"/>
  <c r="AJ540" i="1"/>
  <c r="AG541" i="1"/>
  <c r="AH541" i="1"/>
  <c r="AI541" i="1"/>
  <c r="AJ541" i="1"/>
  <c r="AG542" i="1"/>
  <c r="AH542" i="1"/>
  <c r="AI542" i="1"/>
  <c r="AJ542" i="1"/>
  <c r="AG543" i="1"/>
  <c r="AH543" i="1"/>
  <c r="AI543" i="1"/>
  <c r="AJ543" i="1"/>
  <c r="AG544" i="1"/>
  <c r="AH544" i="1"/>
  <c r="AI544" i="1"/>
  <c r="AJ544" i="1"/>
  <c r="AG545" i="1"/>
  <c r="AH545" i="1"/>
  <c r="AI545" i="1"/>
  <c r="AJ545" i="1"/>
  <c r="AG546" i="1"/>
  <c r="AH546" i="1"/>
  <c r="AI546" i="1"/>
  <c r="AJ546" i="1"/>
  <c r="AG547" i="1"/>
  <c r="AH547" i="1"/>
  <c r="AI547" i="1"/>
  <c r="AJ547" i="1"/>
  <c r="AG548" i="1"/>
  <c r="AH548" i="1"/>
  <c r="AI548" i="1"/>
  <c r="AJ548" i="1"/>
  <c r="AG549" i="1"/>
  <c r="AH549" i="1"/>
  <c r="AI549" i="1"/>
  <c r="AJ549" i="1"/>
  <c r="AG550" i="1"/>
  <c r="AH550" i="1"/>
  <c r="AI550" i="1"/>
  <c r="AJ550" i="1"/>
  <c r="AG551" i="1"/>
  <c r="AH551" i="1"/>
  <c r="AI551" i="1"/>
  <c r="AJ551" i="1"/>
  <c r="AG552" i="1"/>
  <c r="AH552" i="1"/>
  <c r="AI552" i="1"/>
  <c r="AJ552" i="1"/>
  <c r="AG553" i="1"/>
  <c r="AH553" i="1"/>
  <c r="AI553" i="1"/>
  <c r="AJ553" i="1"/>
  <c r="AG554" i="1"/>
  <c r="AH554" i="1"/>
  <c r="AI554" i="1"/>
  <c r="AJ554" i="1"/>
  <c r="AG555" i="1"/>
  <c r="AH555" i="1"/>
  <c r="AI555" i="1"/>
  <c r="AJ555" i="1"/>
  <c r="AG556" i="1"/>
  <c r="AH556" i="1"/>
  <c r="AI556" i="1"/>
  <c r="AJ556" i="1"/>
  <c r="AG557" i="1"/>
  <c r="AH557" i="1"/>
  <c r="AI557" i="1"/>
  <c r="AJ557" i="1"/>
  <c r="AG558" i="1"/>
  <c r="AH558" i="1"/>
  <c r="AI558" i="1"/>
  <c r="AJ558" i="1"/>
  <c r="AG559" i="1"/>
  <c r="AH559" i="1"/>
  <c r="AI559" i="1"/>
  <c r="AJ559" i="1"/>
  <c r="AG560" i="1"/>
  <c r="AH560" i="1"/>
  <c r="AI560" i="1"/>
  <c r="AJ560" i="1"/>
  <c r="AG561" i="1"/>
  <c r="AH561" i="1"/>
  <c r="AI561" i="1"/>
  <c r="AJ561" i="1"/>
  <c r="AG562" i="1"/>
  <c r="AH562" i="1"/>
  <c r="AI562" i="1"/>
  <c r="AJ562" i="1"/>
  <c r="AG563" i="1"/>
  <c r="AH563" i="1"/>
  <c r="AI563" i="1"/>
  <c r="AJ563" i="1"/>
  <c r="AG564" i="1"/>
  <c r="AH564" i="1"/>
  <c r="AI564" i="1"/>
  <c r="AJ564" i="1"/>
  <c r="AG565" i="1"/>
  <c r="AH565" i="1"/>
  <c r="AI565" i="1"/>
  <c r="AJ565" i="1"/>
  <c r="AG566" i="1"/>
  <c r="AH566" i="1"/>
  <c r="AI566" i="1"/>
  <c r="AJ566" i="1"/>
  <c r="AG567" i="1"/>
  <c r="AH567" i="1"/>
  <c r="AI567" i="1"/>
  <c r="AJ567" i="1"/>
  <c r="AG568" i="1"/>
  <c r="AH568" i="1"/>
  <c r="AI568" i="1"/>
  <c r="AJ568" i="1"/>
  <c r="AG569" i="1"/>
  <c r="AH569" i="1"/>
  <c r="AI569" i="1"/>
  <c r="AJ569" i="1"/>
  <c r="AG570" i="1"/>
  <c r="AH570" i="1"/>
  <c r="AI570" i="1"/>
  <c r="AJ570" i="1"/>
  <c r="AG571" i="1"/>
  <c r="AH571" i="1"/>
  <c r="AI571" i="1"/>
  <c r="AJ571" i="1"/>
  <c r="AG572" i="1"/>
  <c r="AH572" i="1"/>
  <c r="AI572" i="1"/>
  <c r="AJ572" i="1"/>
  <c r="AG573" i="1"/>
  <c r="AH573" i="1"/>
  <c r="AI573" i="1"/>
  <c r="AJ573" i="1"/>
  <c r="AG574" i="1"/>
  <c r="AH574" i="1"/>
  <c r="AI574" i="1"/>
  <c r="AJ574" i="1"/>
  <c r="AG575" i="1"/>
  <c r="AH575" i="1"/>
  <c r="AI575" i="1"/>
  <c r="AJ575" i="1"/>
  <c r="AG576" i="1"/>
  <c r="AH576" i="1"/>
  <c r="AI576" i="1"/>
  <c r="AJ576" i="1"/>
  <c r="AG577" i="1"/>
  <c r="AH577" i="1"/>
  <c r="AI577" i="1"/>
  <c r="AJ577" i="1"/>
  <c r="AG578" i="1"/>
  <c r="AH578" i="1"/>
  <c r="AI578" i="1"/>
  <c r="AJ578" i="1"/>
  <c r="AG579" i="1"/>
  <c r="AH579" i="1"/>
  <c r="AI579" i="1"/>
  <c r="AJ579" i="1"/>
  <c r="AG580" i="1"/>
  <c r="AH580" i="1"/>
  <c r="AI580" i="1"/>
  <c r="AJ580" i="1"/>
  <c r="AG581" i="1"/>
  <c r="AH581" i="1"/>
  <c r="AI581" i="1"/>
  <c r="AJ581" i="1"/>
  <c r="AG582" i="1"/>
  <c r="AH582" i="1"/>
  <c r="AI582" i="1"/>
  <c r="AJ582" i="1"/>
  <c r="AG583" i="1"/>
  <c r="AH583" i="1"/>
  <c r="AI583" i="1"/>
  <c r="AJ583" i="1"/>
  <c r="AG584" i="1"/>
  <c r="AH584" i="1"/>
  <c r="AI584" i="1"/>
  <c r="AJ584" i="1"/>
  <c r="AG585" i="1"/>
  <c r="AH585" i="1"/>
  <c r="AI585" i="1"/>
  <c r="AJ585" i="1"/>
  <c r="AG586" i="1"/>
  <c r="AH586" i="1"/>
  <c r="AI586" i="1"/>
  <c r="AJ586" i="1"/>
  <c r="AG587" i="1"/>
  <c r="AH587" i="1"/>
  <c r="AI587" i="1"/>
  <c r="AJ587" i="1"/>
  <c r="AG588" i="1"/>
  <c r="AH588" i="1"/>
  <c r="AI588" i="1"/>
  <c r="AJ588" i="1"/>
  <c r="AG589" i="1"/>
  <c r="AH589" i="1"/>
  <c r="AI589" i="1"/>
  <c r="AJ589" i="1"/>
  <c r="AG590" i="1"/>
  <c r="AH590" i="1"/>
  <c r="AI590" i="1"/>
  <c r="AJ590" i="1"/>
  <c r="AG591" i="1"/>
  <c r="AH591" i="1"/>
  <c r="AI591" i="1"/>
  <c r="AJ591" i="1"/>
  <c r="AG592" i="1"/>
  <c r="AH592" i="1"/>
  <c r="AI592" i="1"/>
  <c r="AJ592" i="1"/>
  <c r="AG593" i="1"/>
  <c r="AH593" i="1"/>
  <c r="AI593" i="1"/>
  <c r="AJ593" i="1"/>
  <c r="AG594" i="1"/>
  <c r="AH594" i="1"/>
  <c r="AI594" i="1"/>
  <c r="AJ594" i="1"/>
  <c r="AG595" i="1"/>
  <c r="AH595" i="1"/>
  <c r="AI595" i="1"/>
  <c r="AJ595" i="1"/>
  <c r="AG596" i="1"/>
  <c r="AH596" i="1"/>
  <c r="AI596" i="1"/>
  <c r="AJ596" i="1"/>
  <c r="AG597" i="1"/>
  <c r="AH597" i="1"/>
  <c r="AI597" i="1"/>
  <c r="AJ597" i="1"/>
  <c r="AG598" i="1"/>
  <c r="AH598" i="1"/>
  <c r="AI598" i="1"/>
  <c r="AJ598" i="1"/>
  <c r="AG599" i="1"/>
  <c r="AH599" i="1"/>
  <c r="AI599" i="1"/>
  <c r="AJ599" i="1"/>
  <c r="AG600" i="1"/>
  <c r="AH600" i="1"/>
  <c r="AI600" i="1"/>
  <c r="AJ600" i="1"/>
  <c r="AJ2" i="1"/>
  <c r="AI2" i="1"/>
  <c r="AH2" i="1"/>
  <c r="AG2" i="1"/>
  <c r="I82" i="3" l="1"/>
  <c r="D82" i="3"/>
  <c r="E80" i="3"/>
  <c r="D80" i="3"/>
  <c r="I25" i="3"/>
  <c r="E87" i="3"/>
  <c r="E82" i="3"/>
  <c r="E72" i="3"/>
  <c r="E82" i="5"/>
  <c r="E87" i="5"/>
  <c r="K25" i="3" l="1"/>
  <c r="I87" i="3"/>
  <c r="E90" i="3"/>
  <c r="D90" i="3"/>
  <c r="D87" i="3"/>
  <c r="E75" i="3"/>
  <c r="D75" i="3"/>
  <c r="E70" i="3"/>
  <c r="D70" i="3"/>
  <c r="I87" i="5"/>
  <c r="E90" i="5"/>
  <c r="D90" i="5"/>
  <c r="D87" i="5"/>
  <c r="E75" i="5"/>
  <c r="D75" i="5"/>
  <c r="E70" i="5"/>
  <c r="D70" i="5"/>
  <c r="M25" i="3" l="1"/>
  <c r="AF2" i="1" l="1"/>
  <c r="AF3" i="1"/>
  <c r="AF4" i="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K40" i="1" s="1"/>
  <c r="AF41" i="1"/>
  <c r="AK41" i="1" s="1"/>
  <c r="AF42" i="1"/>
  <c r="AK42" i="1" s="1"/>
  <c r="AF43" i="1"/>
  <c r="AK43" i="1" s="1"/>
  <c r="AF44" i="1"/>
  <c r="AK44" i="1" s="1"/>
  <c r="AF45" i="1"/>
  <c r="AK45" i="1" s="1"/>
  <c r="AF46" i="1"/>
  <c r="AK46" i="1" s="1"/>
  <c r="AF47" i="1"/>
  <c r="AK47" i="1" s="1"/>
  <c r="AF48" i="1"/>
  <c r="AK48" i="1" s="1"/>
  <c r="AF49" i="1"/>
  <c r="AK49" i="1" s="1"/>
  <c r="AF50" i="1"/>
  <c r="AK50" i="1" s="1"/>
  <c r="AF51" i="1"/>
  <c r="AK51" i="1" s="1"/>
  <c r="AF52" i="1"/>
  <c r="AK52" i="1" s="1"/>
  <c r="AF53" i="1"/>
  <c r="AK53" i="1" s="1"/>
  <c r="AF54" i="1"/>
  <c r="AK54" i="1" s="1"/>
  <c r="AF55" i="1"/>
  <c r="AK55" i="1" s="1"/>
  <c r="AF56" i="1"/>
  <c r="AK56" i="1" s="1"/>
  <c r="AF57" i="1"/>
  <c r="AK57" i="1" s="1"/>
  <c r="AF58" i="1"/>
  <c r="AK58" i="1" s="1"/>
  <c r="AF59" i="1"/>
  <c r="AK59" i="1" s="1"/>
  <c r="AF60" i="1"/>
  <c r="AK60" i="1" s="1"/>
  <c r="AF61" i="1"/>
  <c r="AK61" i="1" s="1"/>
  <c r="AF62" i="1"/>
  <c r="AK62" i="1" s="1"/>
  <c r="AF63" i="1"/>
  <c r="AK63" i="1" s="1"/>
  <c r="AF64" i="1"/>
  <c r="AK64" i="1" s="1"/>
  <c r="AF65" i="1"/>
  <c r="AK65" i="1" s="1"/>
  <c r="AF66" i="1"/>
  <c r="AK66" i="1" s="1"/>
  <c r="AF67" i="1"/>
  <c r="AK67" i="1" s="1"/>
  <c r="AF68" i="1"/>
  <c r="AK68" i="1" s="1"/>
  <c r="AF69" i="1"/>
  <c r="AK69" i="1" s="1"/>
  <c r="AF70" i="1"/>
  <c r="AK70" i="1" s="1"/>
  <c r="AF71" i="1"/>
  <c r="AK71" i="1" s="1"/>
  <c r="AF72" i="1"/>
  <c r="AK72" i="1" s="1"/>
  <c r="AF73" i="1"/>
  <c r="AK73" i="1" s="1"/>
  <c r="AF74" i="1"/>
  <c r="AK74" i="1" s="1"/>
  <c r="AF75" i="1"/>
  <c r="AK75" i="1" s="1"/>
  <c r="AF76" i="1"/>
  <c r="AK76" i="1" s="1"/>
  <c r="AF104" i="1"/>
  <c r="AK104" i="1" s="1"/>
  <c r="AF105" i="1"/>
  <c r="AK105" i="1" s="1"/>
  <c r="AF106" i="1"/>
  <c r="AK106" i="1" s="1"/>
  <c r="AF107" i="1"/>
  <c r="AK107" i="1" s="1"/>
  <c r="AF108" i="1"/>
  <c r="AK108" i="1" s="1"/>
  <c r="AF109" i="1"/>
  <c r="AK109" i="1" s="1"/>
  <c r="AF110" i="1"/>
  <c r="AK110" i="1" s="1"/>
  <c r="AF111" i="1"/>
  <c r="AK111" i="1" s="1"/>
  <c r="AF112" i="1"/>
  <c r="AK112" i="1" s="1"/>
  <c r="AF113" i="1"/>
  <c r="AK113" i="1" s="1"/>
  <c r="AF114" i="1"/>
  <c r="AK114" i="1" s="1"/>
  <c r="AF115" i="1"/>
  <c r="AK115" i="1" s="1"/>
  <c r="AF116" i="1"/>
  <c r="AK116" i="1" s="1"/>
  <c r="AF117" i="1"/>
  <c r="AK117" i="1" s="1"/>
  <c r="AF118" i="1"/>
  <c r="AK118" i="1" s="1"/>
  <c r="AF119" i="1"/>
  <c r="AK119" i="1" s="1"/>
  <c r="AF120" i="1"/>
  <c r="AK120" i="1" s="1"/>
  <c r="AF121" i="1"/>
  <c r="AK121" i="1" s="1"/>
  <c r="AF122" i="1"/>
  <c r="AK122" i="1" s="1"/>
  <c r="AF123" i="1"/>
  <c r="AK123" i="1" s="1"/>
  <c r="AF124" i="1"/>
  <c r="AK124" i="1" s="1"/>
  <c r="AF125" i="1"/>
  <c r="AK125" i="1" s="1"/>
  <c r="AF126" i="1"/>
  <c r="AK126" i="1" s="1"/>
  <c r="AF127" i="1"/>
  <c r="AK127" i="1" s="1"/>
  <c r="AF128" i="1"/>
  <c r="AK128" i="1" s="1"/>
  <c r="AF129" i="1"/>
  <c r="AK129" i="1" s="1"/>
  <c r="AF130" i="1"/>
  <c r="AK130" i="1" s="1"/>
  <c r="AF131" i="1"/>
  <c r="AK131" i="1" s="1"/>
  <c r="AF132" i="1"/>
  <c r="AK132" i="1" s="1"/>
  <c r="AF133" i="1"/>
  <c r="AK133" i="1" s="1"/>
  <c r="AF134" i="1"/>
  <c r="AK134" i="1" s="1"/>
  <c r="AF135" i="1"/>
  <c r="AK135" i="1" s="1"/>
  <c r="AF136" i="1"/>
  <c r="AK136" i="1" s="1"/>
  <c r="AF137" i="1"/>
  <c r="AK137" i="1" s="1"/>
  <c r="AF138" i="1"/>
  <c r="AK138" i="1" s="1"/>
  <c r="AF139" i="1"/>
  <c r="AK139" i="1" s="1"/>
  <c r="AF140" i="1"/>
  <c r="AK140" i="1" s="1"/>
  <c r="AF141" i="1"/>
  <c r="AK141" i="1" s="1"/>
  <c r="AF142" i="1"/>
  <c r="AK142" i="1" s="1"/>
  <c r="AF143" i="1"/>
  <c r="AK143" i="1" s="1"/>
  <c r="AF144" i="1"/>
  <c r="AK144" i="1" s="1"/>
  <c r="AF145" i="1"/>
  <c r="AK145" i="1" s="1"/>
  <c r="AF146" i="1"/>
  <c r="AK146" i="1" s="1"/>
  <c r="AF147" i="1"/>
  <c r="AK147" i="1" s="1"/>
  <c r="AF148" i="1"/>
  <c r="AK148" i="1" s="1"/>
  <c r="AF149" i="1"/>
  <c r="AK149" i="1" s="1"/>
  <c r="AF150" i="1"/>
  <c r="AK150" i="1" s="1"/>
  <c r="AF151" i="1"/>
  <c r="AK151" i="1" s="1"/>
  <c r="AF152" i="1"/>
  <c r="AK152" i="1" s="1"/>
  <c r="AF153" i="1"/>
  <c r="AK153" i="1" s="1"/>
  <c r="AF154" i="1"/>
  <c r="AK154" i="1" s="1"/>
  <c r="AF155" i="1"/>
  <c r="AK155" i="1" s="1"/>
  <c r="AF156" i="1"/>
  <c r="AK156" i="1" s="1"/>
  <c r="AF157" i="1"/>
  <c r="AK157" i="1" s="1"/>
  <c r="AF158" i="1"/>
  <c r="AK158" i="1" s="1"/>
  <c r="AF159" i="1"/>
  <c r="AK159" i="1" s="1"/>
  <c r="AF160" i="1"/>
  <c r="AK160" i="1" s="1"/>
  <c r="AF161" i="1"/>
  <c r="AK161" i="1" s="1"/>
  <c r="AF162" i="1"/>
  <c r="AK162" i="1" s="1"/>
  <c r="AF163" i="1"/>
  <c r="AK163" i="1" s="1"/>
  <c r="AF164" i="1"/>
  <c r="AK164" i="1" s="1"/>
  <c r="AF165" i="1"/>
  <c r="AK165" i="1" s="1"/>
  <c r="AF166" i="1"/>
  <c r="AK166" i="1" s="1"/>
  <c r="AF167" i="1"/>
  <c r="AK167" i="1" s="1"/>
  <c r="AF168" i="1"/>
  <c r="AK168" i="1" s="1"/>
  <c r="AF169" i="1"/>
  <c r="AK169" i="1" s="1"/>
  <c r="AF170" i="1"/>
  <c r="AK170" i="1" s="1"/>
  <c r="AF171" i="1"/>
  <c r="AK171" i="1" s="1"/>
  <c r="AF172" i="1"/>
  <c r="AK172" i="1" s="1"/>
  <c r="AF173" i="1"/>
  <c r="AK173" i="1" s="1"/>
  <c r="AF174" i="1"/>
  <c r="AK174" i="1" s="1"/>
  <c r="AF175" i="1"/>
  <c r="AK175" i="1" s="1"/>
  <c r="AF176" i="1"/>
  <c r="AK176" i="1" s="1"/>
  <c r="AF177" i="1"/>
  <c r="AK177" i="1" s="1"/>
  <c r="AF178" i="1"/>
  <c r="AK178" i="1" s="1"/>
  <c r="AF179" i="1"/>
  <c r="AK179" i="1" s="1"/>
  <c r="AF180" i="1"/>
  <c r="AK180" i="1" s="1"/>
  <c r="AF181" i="1"/>
  <c r="AK181" i="1" s="1"/>
  <c r="AF182" i="1"/>
  <c r="AK182" i="1" s="1"/>
  <c r="AF183" i="1"/>
  <c r="AK183" i="1" s="1"/>
  <c r="AF184" i="1"/>
  <c r="AK184" i="1" s="1"/>
  <c r="AF185" i="1"/>
  <c r="AK185" i="1" s="1"/>
  <c r="AF186" i="1"/>
  <c r="AK186" i="1" s="1"/>
  <c r="AF187" i="1"/>
  <c r="AK187" i="1" s="1"/>
  <c r="AF188" i="1"/>
  <c r="AK188" i="1" s="1"/>
  <c r="AF189" i="1"/>
  <c r="AK189" i="1" s="1"/>
  <c r="AF190" i="1"/>
  <c r="AK190" i="1" s="1"/>
  <c r="AF191" i="1"/>
  <c r="AK191" i="1" s="1"/>
  <c r="AF192" i="1"/>
  <c r="AK192" i="1" s="1"/>
  <c r="AF193" i="1"/>
  <c r="AK193" i="1" s="1"/>
  <c r="AF194" i="1"/>
  <c r="AK194" i="1" s="1"/>
  <c r="AF195" i="1"/>
  <c r="AK195" i="1" s="1"/>
  <c r="AF196" i="1"/>
  <c r="AK196" i="1" s="1"/>
  <c r="AF197" i="1"/>
  <c r="AK197" i="1" s="1"/>
  <c r="AF198" i="1"/>
  <c r="AK198" i="1" s="1"/>
  <c r="AF199" i="1"/>
  <c r="AK199" i="1" s="1"/>
  <c r="AF200" i="1"/>
  <c r="AK200" i="1" s="1"/>
  <c r="AF201" i="1"/>
  <c r="AK201" i="1" s="1"/>
  <c r="AF202" i="1"/>
  <c r="AK202" i="1" s="1"/>
  <c r="AF203" i="1"/>
  <c r="AK203" i="1" s="1"/>
  <c r="AF204" i="1"/>
  <c r="AK204" i="1" s="1"/>
  <c r="AF205" i="1"/>
  <c r="AK205" i="1" s="1"/>
  <c r="AF206" i="1"/>
  <c r="AK206" i="1" s="1"/>
  <c r="AF207" i="1"/>
  <c r="AK207" i="1" s="1"/>
  <c r="AF208" i="1"/>
  <c r="AK208" i="1" s="1"/>
  <c r="AF209" i="1"/>
  <c r="AK209" i="1" s="1"/>
  <c r="AF210" i="1"/>
  <c r="AK210" i="1" s="1"/>
  <c r="AF211" i="1"/>
  <c r="AK211" i="1" s="1"/>
  <c r="AF212" i="1"/>
  <c r="AK212" i="1" s="1"/>
  <c r="AF213" i="1"/>
  <c r="AK213" i="1" s="1"/>
  <c r="AF214" i="1"/>
  <c r="AK214" i="1" s="1"/>
  <c r="AF215" i="1"/>
  <c r="AK215" i="1" s="1"/>
  <c r="AF216" i="1"/>
  <c r="AK216" i="1" s="1"/>
  <c r="AF217" i="1"/>
  <c r="AK217" i="1" s="1"/>
  <c r="AF218" i="1"/>
  <c r="AK218" i="1" s="1"/>
  <c r="AF219" i="1"/>
  <c r="AK219" i="1" s="1"/>
  <c r="AF220" i="1"/>
  <c r="AK220" i="1" s="1"/>
  <c r="AF221" i="1"/>
  <c r="AK221" i="1" s="1"/>
  <c r="AF222" i="1"/>
  <c r="AK222" i="1" s="1"/>
  <c r="AF223" i="1"/>
  <c r="AK223" i="1" s="1"/>
  <c r="AF224" i="1"/>
  <c r="AK224" i="1" s="1"/>
  <c r="AF225" i="1"/>
  <c r="AK225" i="1" s="1"/>
  <c r="AF226" i="1"/>
  <c r="AK226" i="1" s="1"/>
  <c r="AF227" i="1"/>
  <c r="AK227" i="1" s="1"/>
  <c r="AF228" i="1"/>
  <c r="AK228" i="1" s="1"/>
  <c r="AF229" i="1"/>
  <c r="AK229" i="1" s="1"/>
  <c r="AF230" i="1"/>
  <c r="AK230" i="1" s="1"/>
  <c r="AF231" i="1"/>
  <c r="AK231" i="1" s="1"/>
  <c r="AF232" i="1"/>
  <c r="AK232" i="1" s="1"/>
  <c r="AF233" i="1"/>
  <c r="AK233" i="1" s="1"/>
  <c r="AF234" i="1"/>
  <c r="AK234" i="1" s="1"/>
  <c r="AF235" i="1"/>
  <c r="AK235" i="1" s="1"/>
  <c r="AF236" i="1"/>
  <c r="AK236" i="1" s="1"/>
  <c r="AF237" i="1"/>
  <c r="AK237" i="1" s="1"/>
  <c r="AF238" i="1"/>
  <c r="AK238" i="1" s="1"/>
  <c r="AF239" i="1"/>
  <c r="AK239" i="1" s="1"/>
  <c r="AF240" i="1"/>
  <c r="AK240" i="1" s="1"/>
  <c r="AF241" i="1"/>
  <c r="AK241" i="1" s="1"/>
  <c r="AF242" i="1"/>
  <c r="AK242" i="1" s="1"/>
  <c r="AF243" i="1"/>
  <c r="AK243" i="1" s="1"/>
  <c r="AF244" i="1"/>
  <c r="AK244" i="1" s="1"/>
  <c r="AF245" i="1"/>
  <c r="AK245" i="1" s="1"/>
  <c r="AF246" i="1"/>
  <c r="AK246" i="1" s="1"/>
  <c r="AF247" i="1"/>
  <c r="AK247" i="1" s="1"/>
  <c r="AF248" i="1"/>
  <c r="AK248" i="1" s="1"/>
  <c r="AF249" i="1"/>
  <c r="AK249" i="1" s="1"/>
  <c r="AF250" i="1"/>
  <c r="AK250" i="1" s="1"/>
  <c r="AF251" i="1"/>
  <c r="AK251" i="1" s="1"/>
  <c r="AF252" i="1"/>
  <c r="AK252" i="1" s="1"/>
  <c r="AF253" i="1"/>
  <c r="AK253" i="1" s="1"/>
  <c r="AF254" i="1"/>
  <c r="AK254" i="1" s="1"/>
  <c r="AF255" i="1"/>
  <c r="AK255" i="1" s="1"/>
  <c r="AF256" i="1"/>
  <c r="AK256" i="1" s="1"/>
  <c r="AF257" i="1"/>
  <c r="AK257" i="1" s="1"/>
  <c r="AF258" i="1"/>
  <c r="AK258" i="1" s="1"/>
  <c r="AF259" i="1"/>
  <c r="AK259" i="1" s="1"/>
  <c r="AF260" i="1"/>
  <c r="AK260" i="1" s="1"/>
  <c r="AF261" i="1"/>
  <c r="AK261" i="1" s="1"/>
  <c r="AF262" i="1"/>
  <c r="AK262" i="1" s="1"/>
  <c r="AF263" i="1"/>
  <c r="AK263" i="1" s="1"/>
  <c r="AF264" i="1"/>
  <c r="AK264" i="1" s="1"/>
  <c r="AF265" i="1"/>
  <c r="AK265" i="1" s="1"/>
  <c r="AF266" i="1"/>
  <c r="AK266" i="1" s="1"/>
  <c r="AF267" i="1"/>
  <c r="AK267" i="1" s="1"/>
  <c r="AF268" i="1"/>
  <c r="AK268" i="1" s="1"/>
  <c r="AF269" i="1"/>
  <c r="AK269" i="1" s="1"/>
  <c r="AF270" i="1"/>
  <c r="AK270" i="1" s="1"/>
  <c r="AF271" i="1"/>
  <c r="AK271" i="1" s="1"/>
  <c r="AF272" i="1"/>
  <c r="AK272" i="1" s="1"/>
  <c r="AF273" i="1"/>
  <c r="AK273" i="1" s="1"/>
  <c r="AF274" i="1"/>
  <c r="AK274" i="1" s="1"/>
  <c r="AF275" i="1"/>
  <c r="AK275" i="1" s="1"/>
  <c r="AF276" i="1"/>
  <c r="AK276" i="1" s="1"/>
  <c r="AF277" i="1"/>
  <c r="AK277" i="1" s="1"/>
  <c r="AF278" i="1"/>
  <c r="AK278" i="1" s="1"/>
  <c r="AF279" i="1"/>
  <c r="AK279" i="1" s="1"/>
  <c r="AF280" i="1"/>
  <c r="AK280" i="1" s="1"/>
  <c r="AF281" i="1"/>
  <c r="AK281" i="1" s="1"/>
  <c r="AF282" i="1"/>
  <c r="AK282" i="1" s="1"/>
  <c r="AF283" i="1"/>
  <c r="AK283" i="1" s="1"/>
  <c r="AF284" i="1"/>
  <c r="AK284" i="1" s="1"/>
  <c r="AF285" i="1"/>
  <c r="AK285" i="1" s="1"/>
  <c r="AF286" i="1"/>
  <c r="AK286" i="1" s="1"/>
  <c r="AF287" i="1"/>
  <c r="AK287" i="1" s="1"/>
  <c r="AF288" i="1"/>
  <c r="AK288" i="1" s="1"/>
  <c r="AF289" i="1"/>
  <c r="AK289" i="1" s="1"/>
  <c r="AF290" i="1"/>
  <c r="AK290" i="1" s="1"/>
  <c r="AF291" i="1"/>
  <c r="AK291" i="1" s="1"/>
  <c r="AF292" i="1"/>
  <c r="AK292" i="1" s="1"/>
  <c r="AF293" i="1"/>
  <c r="AK293" i="1" s="1"/>
  <c r="AF294" i="1"/>
  <c r="AK294" i="1" s="1"/>
  <c r="AF295" i="1"/>
  <c r="AK295" i="1" s="1"/>
  <c r="AF296" i="1"/>
  <c r="AK296" i="1" s="1"/>
  <c r="AF297" i="1"/>
  <c r="AK297" i="1" s="1"/>
  <c r="AF298" i="1"/>
  <c r="AK298" i="1" s="1"/>
  <c r="AF299" i="1"/>
  <c r="AK299" i="1" s="1"/>
  <c r="AF300" i="1"/>
  <c r="AK300" i="1" s="1"/>
  <c r="AF301" i="1"/>
  <c r="AK301" i="1" s="1"/>
  <c r="AF302" i="1"/>
  <c r="AK302" i="1" s="1"/>
  <c r="AF303" i="1"/>
  <c r="AK303" i="1" s="1"/>
  <c r="AF304" i="1"/>
  <c r="AK304" i="1" s="1"/>
  <c r="AF305" i="1"/>
  <c r="AK305" i="1" s="1"/>
  <c r="AF306" i="1"/>
  <c r="AK306" i="1" s="1"/>
  <c r="AF307" i="1"/>
  <c r="AK307" i="1" s="1"/>
  <c r="AF308" i="1"/>
  <c r="AK308" i="1" s="1"/>
  <c r="AF309" i="1"/>
  <c r="AK309" i="1" s="1"/>
  <c r="AF310" i="1"/>
  <c r="AK310" i="1" s="1"/>
  <c r="AF311" i="1"/>
  <c r="AK311" i="1" s="1"/>
  <c r="AF312" i="1"/>
  <c r="AK312" i="1" s="1"/>
  <c r="AF313" i="1"/>
  <c r="AK313" i="1" s="1"/>
  <c r="AF314" i="1"/>
  <c r="AK314" i="1" s="1"/>
  <c r="AF315" i="1"/>
  <c r="AK315" i="1" s="1"/>
  <c r="AF316" i="1"/>
  <c r="AK316" i="1" s="1"/>
  <c r="AF317" i="1"/>
  <c r="AK317" i="1" s="1"/>
  <c r="AF318" i="1"/>
  <c r="AK318" i="1" s="1"/>
  <c r="AF319" i="1"/>
  <c r="AK319" i="1" s="1"/>
  <c r="AF320" i="1"/>
  <c r="AK320" i="1" s="1"/>
  <c r="AF321" i="1"/>
  <c r="AK321" i="1" s="1"/>
  <c r="AF322" i="1"/>
  <c r="AK322" i="1" s="1"/>
  <c r="AF323" i="1"/>
  <c r="AK323" i="1" s="1"/>
  <c r="AF324" i="1"/>
  <c r="AK324" i="1" s="1"/>
  <c r="AF325" i="1"/>
  <c r="AK325" i="1" s="1"/>
  <c r="AF326" i="1"/>
  <c r="AK326" i="1" s="1"/>
  <c r="AF327" i="1"/>
  <c r="AK327" i="1" s="1"/>
  <c r="AF328" i="1"/>
  <c r="AK328" i="1" s="1"/>
  <c r="AF329" i="1"/>
  <c r="AK329" i="1" s="1"/>
  <c r="AF330" i="1"/>
  <c r="AK330" i="1" s="1"/>
  <c r="AF331" i="1"/>
  <c r="AK331" i="1" s="1"/>
  <c r="AF332" i="1"/>
  <c r="AK332" i="1" s="1"/>
  <c r="AF333" i="1"/>
  <c r="AK333" i="1" s="1"/>
  <c r="AF334" i="1"/>
  <c r="AK334" i="1" s="1"/>
  <c r="AF335" i="1"/>
  <c r="AK335" i="1" s="1"/>
  <c r="AF336" i="1"/>
  <c r="AK336" i="1" s="1"/>
  <c r="AF337" i="1"/>
  <c r="AK337" i="1" s="1"/>
  <c r="AF338" i="1"/>
  <c r="AK338" i="1" s="1"/>
  <c r="AF339" i="1"/>
  <c r="AK339" i="1" s="1"/>
  <c r="AF340" i="1"/>
  <c r="AK340" i="1" s="1"/>
  <c r="AF341" i="1"/>
  <c r="AK341" i="1" s="1"/>
  <c r="AF342" i="1"/>
  <c r="AK342" i="1" s="1"/>
  <c r="AF343" i="1"/>
  <c r="AK343" i="1" s="1"/>
  <c r="AF344" i="1"/>
  <c r="AK344" i="1" s="1"/>
  <c r="AF345" i="1"/>
  <c r="AK345" i="1" s="1"/>
  <c r="AF346" i="1"/>
  <c r="AK346" i="1" s="1"/>
  <c r="AF347" i="1"/>
  <c r="AK347" i="1" s="1"/>
  <c r="AF348" i="1"/>
  <c r="AK348" i="1" s="1"/>
  <c r="AF349" i="1"/>
  <c r="AK349" i="1" s="1"/>
  <c r="AF350" i="1"/>
  <c r="AK350" i="1" s="1"/>
  <c r="AF351" i="1"/>
  <c r="AK351" i="1" s="1"/>
  <c r="AF352" i="1"/>
  <c r="AK352" i="1" s="1"/>
  <c r="AF353" i="1"/>
  <c r="AK353" i="1" s="1"/>
  <c r="AF354" i="1"/>
  <c r="AK354" i="1" s="1"/>
  <c r="AF355" i="1"/>
  <c r="AK355" i="1" s="1"/>
  <c r="AF356" i="1"/>
  <c r="AK356" i="1" s="1"/>
  <c r="AF357" i="1"/>
  <c r="AK357" i="1" s="1"/>
  <c r="AF358" i="1"/>
  <c r="AK358" i="1" s="1"/>
  <c r="AF359" i="1"/>
  <c r="AK359" i="1" s="1"/>
  <c r="AF360" i="1"/>
  <c r="AK360" i="1" s="1"/>
  <c r="AF361" i="1"/>
  <c r="AK361" i="1" s="1"/>
  <c r="AF362" i="1"/>
  <c r="AK362" i="1" s="1"/>
  <c r="AF363" i="1"/>
  <c r="AK363" i="1" s="1"/>
  <c r="AF364" i="1"/>
  <c r="AK364" i="1" s="1"/>
  <c r="AF365" i="1"/>
  <c r="AK365" i="1" s="1"/>
  <c r="AF366" i="1"/>
  <c r="AK366" i="1" s="1"/>
  <c r="AF367" i="1"/>
  <c r="AK367" i="1" s="1"/>
  <c r="AF368" i="1"/>
  <c r="AK368" i="1" s="1"/>
  <c r="AF369" i="1"/>
  <c r="AK369" i="1" s="1"/>
  <c r="AF370" i="1"/>
  <c r="AK370" i="1" s="1"/>
  <c r="AF371" i="1"/>
  <c r="AK371" i="1" s="1"/>
  <c r="AF372" i="1"/>
  <c r="AK372" i="1" s="1"/>
  <c r="AF373" i="1"/>
  <c r="AK373" i="1" s="1"/>
  <c r="AF374" i="1"/>
  <c r="AK374" i="1" s="1"/>
  <c r="AF375" i="1"/>
  <c r="AK375" i="1" s="1"/>
  <c r="AF376" i="1"/>
  <c r="AK376" i="1" s="1"/>
  <c r="AF377" i="1"/>
  <c r="AK377" i="1" s="1"/>
  <c r="AF378" i="1"/>
  <c r="AK378" i="1" s="1"/>
  <c r="AF379" i="1"/>
  <c r="AK379" i="1" s="1"/>
  <c r="AF380" i="1"/>
  <c r="AK380" i="1" s="1"/>
  <c r="AF381" i="1"/>
  <c r="AK381" i="1" s="1"/>
  <c r="AF382" i="1"/>
  <c r="AK382" i="1" s="1"/>
  <c r="AF383" i="1"/>
  <c r="AK383" i="1" s="1"/>
  <c r="AF384" i="1"/>
  <c r="AK384" i="1" s="1"/>
  <c r="AF385" i="1"/>
  <c r="AK385" i="1" s="1"/>
  <c r="AF386" i="1"/>
  <c r="AK386" i="1" s="1"/>
  <c r="AF387" i="1"/>
  <c r="AK387" i="1" s="1"/>
  <c r="AF388" i="1"/>
  <c r="AK388" i="1" s="1"/>
  <c r="AF389" i="1"/>
  <c r="AK389" i="1" s="1"/>
  <c r="AF390" i="1"/>
  <c r="AK390" i="1" s="1"/>
  <c r="AF391" i="1"/>
  <c r="AK391" i="1" s="1"/>
  <c r="AF392" i="1"/>
  <c r="AK392" i="1" s="1"/>
  <c r="AF393" i="1"/>
  <c r="AK393" i="1" s="1"/>
  <c r="AF394" i="1"/>
  <c r="AK394" i="1" s="1"/>
  <c r="AF395" i="1"/>
  <c r="AK395" i="1" s="1"/>
  <c r="AF396" i="1"/>
  <c r="AK396" i="1" s="1"/>
  <c r="AF397" i="1"/>
  <c r="AK397" i="1" s="1"/>
  <c r="AF398" i="1"/>
  <c r="AK398" i="1" s="1"/>
  <c r="AF399" i="1"/>
  <c r="AK399" i="1" s="1"/>
  <c r="AF400" i="1"/>
  <c r="AK400" i="1" s="1"/>
  <c r="AF401" i="1"/>
  <c r="AK401" i="1" s="1"/>
  <c r="AF402" i="1"/>
  <c r="AK402" i="1" s="1"/>
  <c r="AF403" i="1"/>
  <c r="AK403" i="1" s="1"/>
  <c r="AF404" i="1"/>
  <c r="AK404" i="1" s="1"/>
  <c r="AF405" i="1"/>
  <c r="AK405" i="1" s="1"/>
  <c r="AF406" i="1"/>
  <c r="AK406" i="1" s="1"/>
  <c r="AF407" i="1"/>
  <c r="AK407" i="1" s="1"/>
  <c r="AF408" i="1"/>
  <c r="AK408" i="1" s="1"/>
  <c r="AF409" i="1"/>
  <c r="AK409" i="1" s="1"/>
  <c r="AF410" i="1"/>
  <c r="AK410" i="1" s="1"/>
  <c r="AF411" i="1"/>
  <c r="AK411" i="1" s="1"/>
  <c r="AF412" i="1"/>
  <c r="AK412" i="1" s="1"/>
  <c r="AF413" i="1"/>
  <c r="AK413" i="1" s="1"/>
  <c r="AF414" i="1"/>
  <c r="AK414" i="1" s="1"/>
  <c r="AF415" i="1"/>
  <c r="AK415" i="1" s="1"/>
  <c r="AF416" i="1"/>
  <c r="AK416" i="1" s="1"/>
  <c r="AF417" i="1"/>
  <c r="AK417" i="1" s="1"/>
  <c r="AF418" i="1"/>
  <c r="AK418" i="1" s="1"/>
  <c r="AF419" i="1"/>
  <c r="AK419" i="1" s="1"/>
  <c r="AF420" i="1"/>
  <c r="AK420" i="1" s="1"/>
  <c r="AF421" i="1"/>
  <c r="AK421" i="1" s="1"/>
  <c r="AF422" i="1"/>
  <c r="AK422" i="1" s="1"/>
  <c r="AF423" i="1"/>
  <c r="AK423" i="1" s="1"/>
  <c r="AF424" i="1"/>
  <c r="AK424" i="1" s="1"/>
  <c r="AF425" i="1"/>
  <c r="AK425" i="1" s="1"/>
  <c r="AF426" i="1"/>
  <c r="AK426" i="1" s="1"/>
  <c r="AF427" i="1"/>
  <c r="AK427" i="1" s="1"/>
  <c r="AF428" i="1"/>
  <c r="AK428" i="1" s="1"/>
  <c r="AF429" i="1"/>
  <c r="AK429" i="1" s="1"/>
  <c r="AF430" i="1"/>
  <c r="AK430" i="1" s="1"/>
  <c r="AF431" i="1"/>
  <c r="AK431" i="1" s="1"/>
  <c r="AF432" i="1"/>
  <c r="AK432" i="1" s="1"/>
  <c r="AF433" i="1"/>
  <c r="AK433" i="1" s="1"/>
  <c r="AF434" i="1"/>
  <c r="AK434" i="1" s="1"/>
  <c r="AF435" i="1"/>
  <c r="AK435" i="1" s="1"/>
  <c r="AF436" i="1"/>
  <c r="AK436" i="1" s="1"/>
  <c r="AF437" i="1"/>
  <c r="AK437" i="1" s="1"/>
  <c r="AF438" i="1"/>
  <c r="AK438" i="1" s="1"/>
  <c r="AF439" i="1"/>
  <c r="AK439" i="1" s="1"/>
  <c r="AF440" i="1"/>
  <c r="AK440" i="1" s="1"/>
  <c r="AF441" i="1"/>
  <c r="AK441" i="1" s="1"/>
  <c r="AF442" i="1"/>
  <c r="AK442" i="1" s="1"/>
  <c r="AF443" i="1"/>
  <c r="AK443" i="1" s="1"/>
  <c r="AF444" i="1"/>
  <c r="AK444" i="1" s="1"/>
  <c r="AF445" i="1"/>
  <c r="AK445" i="1" s="1"/>
  <c r="AF446" i="1"/>
  <c r="AK446" i="1" s="1"/>
  <c r="AF447" i="1"/>
  <c r="AK447" i="1" s="1"/>
  <c r="AF448" i="1"/>
  <c r="AK448" i="1" s="1"/>
  <c r="AF449" i="1"/>
  <c r="AK449" i="1" s="1"/>
  <c r="AF450" i="1"/>
  <c r="AK450" i="1" s="1"/>
  <c r="AF451" i="1"/>
  <c r="AK451" i="1" s="1"/>
  <c r="AF452" i="1"/>
  <c r="AK452" i="1" s="1"/>
  <c r="AF453" i="1"/>
  <c r="AK453" i="1" s="1"/>
  <c r="AF454" i="1"/>
  <c r="AK454" i="1" s="1"/>
  <c r="AF455" i="1"/>
  <c r="AK455" i="1" s="1"/>
  <c r="AF456" i="1"/>
  <c r="AK456" i="1" s="1"/>
  <c r="AF457" i="1"/>
  <c r="AK457" i="1" s="1"/>
  <c r="AF458" i="1"/>
  <c r="AK458" i="1" s="1"/>
  <c r="AF459" i="1"/>
  <c r="AK459" i="1" s="1"/>
  <c r="AF460" i="1"/>
  <c r="AK460" i="1" s="1"/>
  <c r="AF461" i="1"/>
  <c r="AK461" i="1" s="1"/>
  <c r="AF462" i="1"/>
  <c r="AK462" i="1" s="1"/>
  <c r="AF463" i="1"/>
  <c r="AK463" i="1" s="1"/>
  <c r="AF464" i="1"/>
  <c r="AK464" i="1" s="1"/>
  <c r="AF465" i="1"/>
  <c r="AK465" i="1" s="1"/>
  <c r="AF466" i="1"/>
  <c r="AK466" i="1" s="1"/>
  <c r="AF467" i="1"/>
  <c r="AK467" i="1" s="1"/>
  <c r="AF468" i="1"/>
  <c r="AK468" i="1" s="1"/>
  <c r="AF469" i="1"/>
  <c r="AK469" i="1" s="1"/>
  <c r="AF470" i="1"/>
  <c r="AK470" i="1" s="1"/>
  <c r="AF471" i="1"/>
  <c r="AK471" i="1" s="1"/>
  <c r="AF472" i="1"/>
  <c r="AK472" i="1" s="1"/>
  <c r="AF473" i="1"/>
  <c r="AK473" i="1" s="1"/>
  <c r="AF474" i="1"/>
  <c r="AK474" i="1" s="1"/>
  <c r="AF475" i="1"/>
  <c r="AK475" i="1" s="1"/>
  <c r="AF476" i="1"/>
  <c r="AK476" i="1" s="1"/>
  <c r="AF477" i="1"/>
  <c r="AK477" i="1" s="1"/>
  <c r="AF478" i="1"/>
  <c r="AK478" i="1" s="1"/>
  <c r="AF479" i="1"/>
  <c r="AK479" i="1" s="1"/>
  <c r="AF480" i="1"/>
  <c r="AK480" i="1" s="1"/>
  <c r="AF481" i="1"/>
  <c r="AK481" i="1" s="1"/>
  <c r="AF482" i="1"/>
  <c r="AK482" i="1" s="1"/>
  <c r="AF483" i="1"/>
  <c r="AK483" i="1" s="1"/>
  <c r="AF484" i="1"/>
  <c r="AK484" i="1" s="1"/>
  <c r="AF485" i="1"/>
  <c r="AK485" i="1" s="1"/>
  <c r="AF486" i="1"/>
  <c r="AK486" i="1" s="1"/>
  <c r="AF487" i="1"/>
  <c r="AK487" i="1" s="1"/>
  <c r="AF488" i="1"/>
  <c r="AK488" i="1" s="1"/>
  <c r="AF489" i="1"/>
  <c r="AK489" i="1" s="1"/>
  <c r="AF490" i="1"/>
  <c r="AK490" i="1" s="1"/>
  <c r="AF491" i="1"/>
  <c r="AK491" i="1" s="1"/>
  <c r="AF492" i="1"/>
  <c r="AK492" i="1" s="1"/>
  <c r="AF493" i="1"/>
  <c r="AK493" i="1" s="1"/>
  <c r="AF494" i="1"/>
  <c r="AK494" i="1" s="1"/>
  <c r="AF495" i="1"/>
  <c r="AK495" i="1" s="1"/>
  <c r="AF496" i="1"/>
  <c r="AK496" i="1" s="1"/>
  <c r="AF497" i="1"/>
  <c r="AK497" i="1" s="1"/>
  <c r="AF498" i="1"/>
  <c r="AK498" i="1" s="1"/>
  <c r="AF499" i="1"/>
  <c r="AK499" i="1" s="1"/>
  <c r="AF500" i="1"/>
  <c r="AK500" i="1" s="1"/>
  <c r="AF501" i="1"/>
  <c r="AK501" i="1" s="1"/>
  <c r="AF502" i="1"/>
  <c r="AK502" i="1" s="1"/>
  <c r="AF503" i="1"/>
  <c r="AK503" i="1" s="1"/>
  <c r="AF504" i="1"/>
  <c r="AK504" i="1" s="1"/>
  <c r="AF505" i="1"/>
  <c r="AK505" i="1" s="1"/>
  <c r="AF506" i="1"/>
  <c r="AK506" i="1" s="1"/>
  <c r="AF507" i="1"/>
  <c r="AK507" i="1" s="1"/>
  <c r="AF508" i="1"/>
  <c r="AK508" i="1" s="1"/>
  <c r="AF509" i="1"/>
  <c r="AK509" i="1" s="1"/>
  <c r="AF510" i="1"/>
  <c r="AK510" i="1" s="1"/>
  <c r="AF511" i="1"/>
  <c r="AK511" i="1" s="1"/>
  <c r="AF512" i="1"/>
  <c r="AK512" i="1" s="1"/>
  <c r="AF513" i="1"/>
  <c r="AK513" i="1" s="1"/>
  <c r="AF514" i="1"/>
  <c r="AK514" i="1" s="1"/>
  <c r="AF515" i="1"/>
  <c r="AK515" i="1" s="1"/>
  <c r="AF516" i="1"/>
  <c r="AK516" i="1" s="1"/>
  <c r="AF517" i="1"/>
  <c r="AK517" i="1" s="1"/>
  <c r="AF518" i="1"/>
  <c r="AK518" i="1" s="1"/>
  <c r="AF519" i="1"/>
  <c r="AK519" i="1" s="1"/>
  <c r="AF520" i="1"/>
  <c r="AK520" i="1" s="1"/>
  <c r="AF521" i="1"/>
  <c r="AK521" i="1" s="1"/>
  <c r="AF522" i="1"/>
  <c r="AK522" i="1" s="1"/>
  <c r="AF523" i="1"/>
  <c r="AK523" i="1" s="1"/>
  <c r="AF524" i="1"/>
  <c r="AK524" i="1" s="1"/>
  <c r="AF525" i="1"/>
  <c r="AK525" i="1" s="1"/>
  <c r="AF526" i="1"/>
  <c r="AK526" i="1" s="1"/>
  <c r="AF527" i="1"/>
  <c r="AK527" i="1" s="1"/>
  <c r="AF528" i="1"/>
  <c r="AK528" i="1" s="1"/>
  <c r="AF529" i="1"/>
  <c r="AK529" i="1" s="1"/>
  <c r="AF530" i="1"/>
  <c r="AK530" i="1" s="1"/>
  <c r="AF531" i="1"/>
  <c r="AK531" i="1" s="1"/>
  <c r="AF532" i="1"/>
  <c r="AK532" i="1" s="1"/>
  <c r="AF533" i="1"/>
  <c r="AK533" i="1" s="1"/>
  <c r="AF534" i="1"/>
  <c r="AK534" i="1" s="1"/>
  <c r="AF535" i="1"/>
  <c r="AK535" i="1" s="1"/>
  <c r="AF536" i="1"/>
  <c r="AK536" i="1" s="1"/>
  <c r="AF537" i="1"/>
  <c r="AK537" i="1" s="1"/>
  <c r="AF538" i="1"/>
  <c r="AK538" i="1" s="1"/>
  <c r="AF539" i="1"/>
  <c r="AK539" i="1" s="1"/>
  <c r="AF540" i="1"/>
  <c r="AK540" i="1" s="1"/>
  <c r="AF541" i="1"/>
  <c r="AK541" i="1" s="1"/>
  <c r="AF542" i="1"/>
  <c r="AK542" i="1" s="1"/>
  <c r="AF543" i="1"/>
  <c r="AK543" i="1" s="1"/>
  <c r="AF544" i="1"/>
  <c r="AK544" i="1" s="1"/>
  <c r="AF545" i="1"/>
  <c r="AK545" i="1" s="1"/>
  <c r="AF546" i="1"/>
  <c r="AK546" i="1" s="1"/>
  <c r="AF547" i="1"/>
  <c r="AK547" i="1" s="1"/>
  <c r="AF548" i="1"/>
  <c r="AK548" i="1" s="1"/>
  <c r="AF549" i="1"/>
  <c r="AK549" i="1" s="1"/>
  <c r="AF550" i="1"/>
  <c r="AK550" i="1" s="1"/>
  <c r="AF551" i="1"/>
  <c r="AK551" i="1" s="1"/>
  <c r="AF552" i="1"/>
  <c r="AK552" i="1" s="1"/>
  <c r="AF553" i="1"/>
  <c r="AK553" i="1" s="1"/>
  <c r="AF554" i="1"/>
  <c r="AK554" i="1" s="1"/>
  <c r="AF555" i="1"/>
  <c r="AK555" i="1" s="1"/>
  <c r="AF556" i="1"/>
  <c r="AK556" i="1" s="1"/>
  <c r="AF557" i="1"/>
  <c r="AK557" i="1" s="1"/>
  <c r="AF558" i="1"/>
  <c r="AK558" i="1" s="1"/>
  <c r="AF559" i="1"/>
  <c r="AK559" i="1" s="1"/>
  <c r="AF560" i="1"/>
  <c r="AK560" i="1" s="1"/>
  <c r="AF561" i="1"/>
  <c r="AK561" i="1" s="1"/>
  <c r="AF562" i="1"/>
  <c r="AK562" i="1" s="1"/>
  <c r="AF563" i="1"/>
  <c r="AK563" i="1" s="1"/>
  <c r="AF564" i="1"/>
  <c r="AK564" i="1" s="1"/>
  <c r="AF565" i="1"/>
  <c r="AK565" i="1" s="1"/>
  <c r="AF566" i="1"/>
  <c r="AK566" i="1" s="1"/>
  <c r="AF567" i="1"/>
  <c r="AK567" i="1" s="1"/>
  <c r="AF568" i="1"/>
  <c r="AK568" i="1" s="1"/>
  <c r="AF569" i="1"/>
  <c r="AK569" i="1" s="1"/>
  <c r="AF570" i="1"/>
  <c r="AK570" i="1" s="1"/>
  <c r="AF571" i="1"/>
  <c r="AK571" i="1" s="1"/>
  <c r="AF572" i="1"/>
  <c r="AK572" i="1" s="1"/>
  <c r="AF573" i="1"/>
  <c r="AK573" i="1" s="1"/>
  <c r="AF574" i="1"/>
  <c r="AK574" i="1" s="1"/>
  <c r="AF575" i="1"/>
  <c r="AK575" i="1" s="1"/>
  <c r="AF576" i="1"/>
  <c r="AK576" i="1" s="1"/>
  <c r="AF577" i="1"/>
  <c r="AK577" i="1" s="1"/>
  <c r="AF578" i="1"/>
  <c r="AK578" i="1" s="1"/>
  <c r="AF579" i="1"/>
  <c r="AK579" i="1" s="1"/>
  <c r="AF580" i="1"/>
  <c r="AK580" i="1" s="1"/>
  <c r="AF581" i="1"/>
  <c r="AK581" i="1" s="1"/>
  <c r="AF582" i="1"/>
  <c r="AK582" i="1" s="1"/>
  <c r="AF583" i="1"/>
  <c r="AK583" i="1" s="1"/>
  <c r="AF584" i="1"/>
  <c r="AK584" i="1" s="1"/>
  <c r="AF585" i="1"/>
  <c r="AK585" i="1" s="1"/>
  <c r="AF586" i="1"/>
  <c r="AK586" i="1" s="1"/>
  <c r="AF587" i="1"/>
  <c r="AK587" i="1" s="1"/>
  <c r="AF588" i="1"/>
  <c r="AK588" i="1" s="1"/>
  <c r="AF589" i="1"/>
  <c r="AK589" i="1" s="1"/>
  <c r="AF590" i="1"/>
  <c r="AK590" i="1" s="1"/>
  <c r="AF591" i="1"/>
  <c r="AK591" i="1" s="1"/>
  <c r="AF592" i="1"/>
  <c r="AK592" i="1" s="1"/>
  <c r="AF593" i="1"/>
  <c r="AK593" i="1" s="1"/>
  <c r="AF594" i="1"/>
  <c r="AK594" i="1" s="1"/>
  <c r="AF595" i="1"/>
  <c r="AK595" i="1" s="1"/>
  <c r="AF596" i="1"/>
  <c r="AK596" i="1" s="1"/>
  <c r="AF597" i="1"/>
  <c r="AK597" i="1" s="1"/>
  <c r="AF598" i="1"/>
  <c r="AK598" i="1" s="1"/>
  <c r="AF599" i="1"/>
  <c r="AK599" i="1" s="1"/>
  <c r="AF600" i="1"/>
  <c r="AK600" i="1" s="1"/>
  <c r="AM589" i="1" l="1"/>
  <c r="AL589" i="1"/>
  <c r="AM578" i="1"/>
  <c r="AL578" i="1"/>
  <c r="AM567" i="1"/>
  <c r="AL567" i="1"/>
  <c r="AL563" i="1"/>
  <c r="AM563" i="1"/>
  <c r="AM556" i="1"/>
  <c r="AL556" i="1"/>
  <c r="AM552" i="1"/>
  <c r="AL552" i="1"/>
  <c r="AM548" i="1"/>
  <c r="AL548" i="1"/>
  <c r="AL544" i="1"/>
  <c r="AM544" i="1"/>
  <c r="AM540" i="1"/>
  <c r="AL540" i="1"/>
  <c r="AM537" i="1"/>
  <c r="AL537" i="1"/>
  <c r="AM534" i="1"/>
  <c r="AL534" i="1"/>
  <c r="AM530" i="1"/>
  <c r="AL530" i="1"/>
  <c r="AM526" i="1"/>
  <c r="AL526" i="1"/>
  <c r="AM522" i="1"/>
  <c r="AL522" i="1"/>
  <c r="AM519" i="1"/>
  <c r="AL519" i="1"/>
  <c r="AL515" i="1"/>
  <c r="AM515" i="1"/>
  <c r="AM511" i="1"/>
  <c r="AL511" i="1"/>
  <c r="AL507" i="1"/>
  <c r="AM507" i="1"/>
  <c r="AM503" i="1"/>
  <c r="AL503" i="1"/>
  <c r="AL499" i="1"/>
  <c r="AM499" i="1"/>
  <c r="AM496" i="1"/>
  <c r="AL496" i="1"/>
  <c r="AM492" i="1"/>
  <c r="AL492" i="1"/>
  <c r="AM488" i="1"/>
  <c r="AL488" i="1"/>
  <c r="AM484" i="1"/>
  <c r="AL484" i="1"/>
  <c r="AM480" i="1"/>
  <c r="AL480" i="1"/>
  <c r="AM473" i="1"/>
  <c r="AL473" i="1"/>
  <c r="AM469" i="1"/>
  <c r="AL469" i="1"/>
  <c r="AM465" i="1"/>
  <c r="AL465" i="1"/>
  <c r="AM461" i="1"/>
  <c r="AL461" i="1"/>
  <c r="AM458" i="1"/>
  <c r="AL458" i="1"/>
  <c r="AL454" i="1"/>
  <c r="AM454" i="1"/>
  <c r="AM451" i="1"/>
  <c r="AL451" i="1"/>
  <c r="AL447" i="1"/>
  <c r="AM447" i="1"/>
  <c r="AM443" i="1"/>
  <c r="AL443" i="1"/>
  <c r="AL440" i="1"/>
  <c r="AM440" i="1"/>
  <c r="AM436" i="1"/>
  <c r="AL436" i="1"/>
  <c r="AL432" i="1"/>
  <c r="AM432" i="1"/>
  <c r="AM428" i="1"/>
  <c r="AL428" i="1"/>
  <c r="AM421" i="1"/>
  <c r="AL421" i="1"/>
  <c r="AL417" i="1"/>
  <c r="AM417" i="1"/>
  <c r="AM413" i="1"/>
  <c r="AL413" i="1"/>
  <c r="AL410" i="1"/>
  <c r="AM410" i="1"/>
  <c r="AM406" i="1"/>
  <c r="AL406" i="1"/>
  <c r="AL402" i="1"/>
  <c r="AM402" i="1"/>
  <c r="AM398" i="1"/>
  <c r="AL398" i="1"/>
  <c r="AL394" i="1"/>
  <c r="AM394" i="1"/>
  <c r="AM390" i="1"/>
  <c r="AL390" i="1"/>
  <c r="AL387" i="1"/>
  <c r="AM387" i="1"/>
  <c r="AM383" i="1"/>
  <c r="AL383" i="1"/>
  <c r="AL379" i="1"/>
  <c r="AM379" i="1"/>
  <c r="AM375" i="1"/>
  <c r="AL375" i="1"/>
  <c r="AL371" i="1"/>
  <c r="AM371" i="1"/>
  <c r="AM368" i="1"/>
  <c r="AL368" i="1"/>
  <c r="AM361" i="1"/>
  <c r="AL361" i="1"/>
  <c r="AL357" i="1"/>
  <c r="AM357" i="1"/>
  <c r="AM353" i="1"/>
  <c r="AL353" i="1"/>
  <c r="AL350" i="1"/>
  <c r="AM350" i="1"/>
  <c r="AM346" i="1"/>
  <c r="AL346" i="1"/>
  <c r="AL342" i="1"/>
  <c r="AM342" i="1"/>
  <c r="AM338" i="1"/>
  <c r="AL338" i="1"/>
  <c r="AL335" i="1"/>
  <c r="AM335" i="1"/>
  <c r="AM331" i="1"/>
  <c r="AL331" i="1"/>
  <c r="AL327" i="1"/>
  <c r="AM327" i="1"/>
  <c r="AL323" i="1"/>
  <c r="AM323" i="1"/>
  <c r="AL319" i="1"/>
  <c r="AM319" i="1"/>
  <c r="AL316" i="1"/>
  <c r="AM316" i="1"/>
  <c r="AM312" i="1"/>
  <c r="AL312" i="1"/>
  <c r="AL308" i="1"/>
  <c r="AM308" i="1"/>
  <c r="AL304" i="1"/>
  <c r="AM304" i="1"/>
  <c r="AL301" i="1"/>
  <c r="AM301" i="1"/>
  <c r="AL297" i="1"/>
  <c r="AM297" i="1"/>
  <c r="AL293" i="1"/>
  <c r="AM293" i="1"/>
  <c r="AL289" i="1"/>
  <c r="AM289" i="1"/>
  <c r="AL285" i="1"/>
  <c r="AM285" i="1"/>
  <c r="AL282" i="1"/>
  <c r="AM282" i="1"/>
  <c r="AL278" i="1"/>
  <c r="AM278" i="1"/>
  <c r="AL275" i="1"/>
  <c r="AM275" i="1"/>
  <c r="AL271" i="1"/>
  <c r="AM271" i="1"/>
  <c r="AL267" i="1"/>
  <c r="AM267" i="1"/>
  <c r="AL260" i="1"/>
  <c r="AM260" i="1"/>
  <c r="AL257" i="1"/>
  <c r="AM257" i="1"/>
  <c r="AL253" i="1"/>
  <c r="AM253" i="1"/>
  <c r="AL249" i="1"/>
  <c r="AM249" i="1"/>
  <c r="AL245" i="1"/>
  <c r="AM245" i="1"/>
  <c r="AM242" i="1"/>
  <c r="AL242" i="1"/>
  <c r="AL239" i="1"/>
  <c r="AM239" i="1"/>
  <c r="AL235" i="1"/>
  <c r="AM235" i="1"/>
  <c r="AL231" i="1"/>
  <c r="AM231" i="1"/>
  <c r="AM227" i="1"/>
  <c r="AL227" i="1"/>
  <c r="AM224" i="1"/>
  <c r="AL224" i="1"/>
  <c r="AM217" i="1"/>
  <c r="AL217" i="1"/>
  <c r="AM213" i="1"/>
  <c r="AL213" i="1"/>
  <c r="AM209" i="1"/>
  <c r="AL209" i="1"/>
  <c r="AL206" i="1"/>
  <c r="AM206" i="1"/>
  <c r="AM202" i="1"/>
  <c r="AL202" i="1"/>
  <c r="AL199" i="1"/>
  <c r="AM199" i="1"/>
  <c r="AM195" i="1"/>
  <c r="AL195" i="1"/>
  <c r="AL191" i="1"/>
  <c r="AM191" i="1"/>
  <c r="AM187" i="1"/>
  <c r="AL187" i="1"/>
  <c r="AL183" i="1"/>
  <c r="AM183" i="1"/>
  <c r="AM179" i="1"/>
  <c r="AL179" i="1"/>
  <c r="AM175" i="1"/>
  <c r="AL175" i="1"/>
  <c r="AM171" i="1"/>
  <c r="AL171" i="1"/>
  <c r="AM167" i="1"/>
  <c r="AL167" i="1"/>
  <c r="AM160" i="1"/>
  <c r="AL160" i="1"/>
  <c r="AM156" i="1"/>
  <c r="AL156" i="1"/>
  <c r="AM152" i="1"/>
  <c r="AL152" i="1"/>
  <c r="AL148" i="1"/>
  <c r="AM148" i="1"/>
  <c r="AM144" i="1"/>
  <c r="AL144" i="1"/>
  <c r="AL140" i="1"/>
  <c r="AM140" i="1"/>
  <c r="AM136" i="1"/>
  <c r="AL136" i="1"/>
  <c r="AM132" i="1"/>
  <c r="AL132" i="1"/>
  <c r="AM128" i="1"/>
  <c r="AL128" i="1"/>
  <c r="AM124" i="1"/>
  <c r="AL124" i="1"/>
  <c r="AM120" i="1"/>
  <c r="AL120" i="1"/>
  <c r="AL116" i="1"/>
  <c r="AM116" i="1"/>
  <c r="AM112" i="1"/>
  <c r="AL112" i="1"/>
  <c r="AL108" i="1"/>
  <c r="AM108" i="1"/>
  <c r="AM104" i="1"/>
  <c r="AL104" i="1"/>
  <c r="AL73" i="1"/>
  <c r="AM73" i="1"/>
  <c r="AM69" i="1"/>
  <c r="AL69" i="1"/>
  <c r="AL65" i="1"/>
  <c r="AM65" i="1"/>
  <c r="AM61" i="1"/>
  <c r="AL61" i="1"/>
  <c r="AL57" i="1"/>
  <c r="AM57" i="1"/>
  <c r="AM53" i="1"/>
  <c r="AL53" i="1"/>
  <c r="AL49" i="1"/>
  <c r="AM49" i="1"/>
  <c r="AL45" i="1"/>
  <c r="AM45" i="1"/>
  <c r="AM41" i="1"/>
  <c r="AL41" i="1"/>
  <c r="AM593" i="1"/>
  <c r="AL593" i="1"/>
  <c r="AM582" i="1"/>
  <c r="AL582" i="1"/>
  <c r="AM600" i="1"/>
  <c r="AL600" i="1"/>
  <c r="AM592" i="1"/>
  <c r="AL592" i="1"/>
  <c r="AM585" i="1"/>
  <c r="AL585" i="1"/>
  <c r="AL577" i="1"/>
  <c r="AM577" i="1"/>
  <c r="AM570" i="1"/>
  <c r="AL570" i="1"/>
  <c r="AL562" i="1"/>
  <c r="AM562" i="1"/>
  <c r="AM555" i="1"/>
  <c r="AL555" i="1"/>
  <c r="AM547" i="1"/>
  <c r="AL547" i="1"/>
  <c r="AL539" i="1"/>
  <c r="AM539" i="1"/>
  <c r="AL533" i="1"/>
  <c r="AM533" i="1"/>
  <c r="AM525" i="1"/>
  <c r="AL525" i="1"/>
  <c r="AM518" i="1"/>
  <c r="AL518" i="1"/>
  <c r="AL510" i="1"/>
  <c r="AM510" i="1"/>
  <c r="AM502" i="1"/>
  <c r="AL502" i="1"/>
  <c r="AL495" i="1"/>
  <c r="AM495" i="1"/>
  <c r="AL491" i="1"/>
  <c r="AM491" i="1"/>
  <c r="AL487" i="1"/>
  <c r="AM487" i="1"/>
  <c r="AL483" i="1"/>
  <c r="AM483" i="1"/>
  <c r="AM479" i="1"/>
  <c r="AL479" i="1"/>
  <c r="AL476" i="1"/>
  <c r="AM476" i="1"/>
  <c r="AM472" i="1"/>
  <c r="AL472" i="1"/>
  <c r="AL468" i="1"/>
  <c r="AM468" i="1"/>
  <c r="AL464" i="1"/>
  <c r="AM464" i="1"/>
  <c r="AL460" i="1"/>
  <c r="AM460" i="1"/>
  <c r="AM457" i="1"/>
  <c r="AL457" i="1"/>
  <c r="AL450" i="1"/>
  <c r="AM450" i="1"/>
  <c r="AL446" i="1"/>
  <c r="AM446" i="1"/>
  <c r="AL442" i="1"/>
  <c r="AM442" i="1"/>
  <c r="AL439" i="1"/>
  <c r="AM439" i="1"/>
  <c r="AL435" i="1"/>
  <c r="AM435" i="1"/>
  <c r="AL431" i="1"/>
  <c r="AM431" i="1"/>
  <c r="AL427" i="1"/>
  <c r="AM427" i="1"/>
  <c r="AL424" i="1"/>
  <c r="AM424" i="1"/>
  <c r="AL420" i="1"/>
  <c r="AM420" i="1"/>
  <c r="AL416" i="1"/>
  <c r="AM416" i="1"/>
  <c r="AL412" i="1"/>
  <c r="AM412" i="1"/>
  <c r="AL409" i="1"/>
  <c r="AM409" i="1"/>
  <c r="AL405" i="1"/>
  <c r="AM405" i="1"/>
  <c r="AL401" i="1"/>
  <c r="AM401" i="1"/>
  <c r="AL397" i="1"/>
  <c r="AM397" i="1"/>
  <c r="AL393" i="1"/>
  <c r="AM393" i="1"/>
  <c r="AL386" i="1"/>
  <c r="AM386" i="1"/>
  <c r="AL382" i="1"/>
  <c r="AM382" i="1"/>
  <c r="AL378" i="1"/>
  <c r="AM378" i="1"/>
  <c r="AL374" i="1"/>
  <c r="AM374" i="1"/>
  <c r="AL370" i="1"/>
  <c r="AM370" i="1"/>
  <c r="AL367" i="1"/>
  <c r="AM367" i="1"/>
  <c r="AL364" i="1"/>
  <c r="AM364" i="1"/>
  <c r="AL360" i="1"/>
  <c r="AM360" i="1"/>
  <c r="AM356" i="1"/>
  <c r="AL356" i="1"/>
  <c r="AL349" i="1"/>
  <c r="AM349" i="1"/>
  <c r="AM345" i="1"/>
  <c r="AL345" i="1"/>
  <c r="AL341" i="1"/>
  <c r="AM341" i="1"/>
  <c r="AL337" i="1"/>
  <c r="AM337" i="1"/>
  <c r="AM334" i="1"/>
  <c r="AL334" i="1"/>
  <c r="AL330" i="1"/>
  <c r="AM330" i="1"/>
  <c r="AM326" i="1"/>
  <c r="AL326" i="1"/>
  <c r="AM322" i="1"/>
  <c r="AL322" i="1"/>
  <c r="AM315" i="1"/>
  <c r="AL315" i="1"/>
  <c r="AM311" i="1"/>
  <c r="AL311" i="1"/>
  <c r="AM307" i="1"/>
  <c r="AL307" i="1"/>
  <c r="AM303" i="1"/>
  <c r="AL303" i="1"/>
  <c r="AL300" i="1"/>
  <c r="AM300" i="1"/>
  <c r="AM296" i="1"/>
  <c r="AL296" i="1"/>
  <c r="AM292" i="1"/>
  <c r="AL292" i="1"/>
  <c r="AM288" i="1"/>
  <c r="AL288" i="1"/>
  <c r="AM284" i="1"/>
  <c r="AL284" i="1"/>
  <c r="AM281" i="1"/>
  <c r="AL281" i="1"/>
  <c r="AM274" i="1"/>
  <c r="AL274" i="1"/>
  <c r="AM270" i="1"/>
  <c r="AL270" i="1"/>
  <c r="AM266" i="1"/>
  <c r="AL266" i="1"/>
  <c r="AM263" i="1"/>
  <c r="AL263" i="1"/>
  <c r="AM259" i="1"/>
  <c r="AL259" i="1"/>
  <c r="AM256" i="1"/>
  <c r="AL256" i="1"/>
  <c r="AL252" i="1"/>
  <c r="AM252" i="1"/>
  <c r="AL248" i="1"/>
  <c r="AM248" i="1"/>
  <c r="AM241" i="1"/>
  <c r="AL241" i="1"/>
  <c r="AL238" i="1"/>
  <c r="AM238" i="1"/>
  <c r="AL234" i="1"/>
  <c r="AM234" i="1"/>
  <c r="AL230" i="1"/>
  <c r="AM230" i="1"/>
  <c r="AL226" i="1"/>
  <c r="AM226" i="1"/>
  <c r="AM223" i="1"/>
  <c r="AL223" i="1"/>
  <c r="AL220" i="1"/>
  <c r="AM220" i="1"/>
  <c r="AL216" i="1"/>
  <c r="AM216" i="1"/>
  <c r="AL212" i="1"/>
  <c r="AM212" i="1"/>
  <c r="AL208" i="1"/>
  <c r="AM208" i="1"/>
  <c r="AL205" i="1"/>
  <c r="AM205" i="1"/>
  <c r="AL198" i="1"/>
  <c r="AM198" i="1"/>
  <c r="AL194" i="1"/>
  <c r="AM194" i="1"/>
  <c r="AL190" i="1"/>
  <c r="AM190" i="1"/>
  <c r="AL186" i="1"/>
  <c r="AM186" i="1"/>
  <c r="AL182" i="1"/>
  <c r="AM182" i="1"/>
  <c r="AL178" i="1"/>
  <c r="AM178" i="1"/>
  <c r="AL174" i="1"/>
  <c r="AM174" i="1"/>
  <c r="AL170" i="1"/>
  <c r="AM170" i="1"/>
  <c r="AL166" i="1"/>
  <c r="AM166" i="1"/>
  <c r="AM163" i="1"/>
  <c r="AL163" i="1"/>
  <c r="AM159" i="1"/>
  <c r="AL159" i="1"/>
  <c r="AL155" i="1"/>
  <c r="AM155" i="1"/>
  <c r="AL151" i="1"/>
  <c r="AM151" i="1"/>
  <c r="AL147" i="1"/>
  <c r="AM147" i="1"/>
  <c r="AL143" i="1"/>
  <c r="AM143" i="1"/>
  <c r="AL139" i="1"/>
  <c r="AM139" i="1"/>
  <c r="AL135" i="1"/>
  <c r="AM135" i="1"/>
  <c r="AL131" i="1"/>
  <c r="AM131" i="1"/>
  <c r="AL127" i="1"/>
  <c r="AM127" i="1"/>
  <c r="AL123" i="1"/>
  <c r="AM123" i="1"/>
  <c r="AL119" i="1"/>
  <c r="AM119" i="1"/>
  <c r="AL115" i="1"/>
  <c r="AM115" i="1"/>
  <c r="AL111" i="1"/>
  <c r="AM111" i="1"/>
  <c r="AL107" i="1"/>
  <c r="AM107" i="1"/>
  <c r="AL76" i="1"/>
  <c r="AM76" i="1"/>
  <c r="AL72" i="1"/>
  <c r="AM72" i="1"/>
  <c r="AL68" i="1"/>
  <c r="AM68" i="1"/>
  <c r="AL64" i="1"/>
  <c r="AM64" i="1"/>
  <c r="AL60" i="1"/>
  <c r="AM60" i="1"/>
  <c r="AL56" i="1"/>
  <c r="AM56" i="1"/>
  <c r="AL52" i="1"/>
  <c r="AM52" i="1"/>
  <c r="AL48" i="1"/>
  <c r="AM48" i="1"/>
  <c r="AL44" i="1"/>
  <c r="AM44" i="1"/>
  <c r="AL40" i="1"/>
  <c r="AM40" i="1"/>
  <c r="AM597" i="1"/>
  <c r="AL597" i="1"/>
  <c r="AM586" i="1"/>
  <c r="AL586" i="1"/>
  <c r="AM574" i="1"/>
  <c r="AL574" i="1"/>
  <c r="AM596" i="1"/>
  <c r="AL596" i="1"/>
  <c r="AL581" i="1"/>
  <c r="AM581" i="1"/>
  <c r="AL573" i="1"/>
  <c r="AM573" i="1"/>
  <c r="AM566" i="1"/>
  <c r="AL566" i="1"/>
  <c r="AL559" i="1"/>
  <c r="AM559" i="1"/>
  <c r="AL551" i="1"/>
  <c r="AM551" i="1"/>
  <c r="AL543" i="1"/>
  <c r="AM543" i="1"/>
  <c r="AL529" i="1"/>
  <c r="AM529" i="1"/>
  <c r="AL514" i="1"/>
  <c r="AM514" i="1"/>
  <c r="AL506" i="1"/>
  <c r="AM506" i="1"/>
  <c r="AM599" i="1"/>
  <c r="AL599" i="1"/>
  <c r="AM595" i="1"/>
  <c r="AL595" i="1"/>
  <c r="AM591" i="1"/>
  <c r="AL591" i="1"/>
  <c r="AM588" i="1"/>
  <c r="AL588" i="1"/>
  <c r="AM584" i="1"/>
  <c r="AL584" i="1"/>
  <c r="AM580" i="1"/>
  <c r="AL580" i="1"/>
  <c r="AM576" i="1"/>
  <c r="AL576" i="1"/>
  <c r="AM572" i="1"/>
  <c r="AL572" i="1"/>
  <c r="AM569" i="1"/>
  <c r="AL569" i="1"/>
  <c r="AM565" i="1"/>
  <c r="AL565" i="1"/>
  <c r="AM561" i="1"/>
  <c r="AL561" i="1"/>
  <c r="AL558" i="1"/>
  <c r="AM558" i="1"/>
  <c r="AL554" i="1"/>
  <c r="AM554" i="1"/>
  <c r="AM550" i="1"/>
  <c r="AL550" i="1"/>
  <c r="AM546" i="1"/>
  <c r="AL546" i="1"/>
  <c r="AL542" i="1"/>
  <c r="AM542" i="1"/>
  <c r="AL538" i="1"/>
  <c r="AM538" i="1"/>
  <c r="AM536" i="1"/>
  <c r="AL536" i="1"/>
  <c r="AM532" i="1"/>
  <c r="AL532" i="1"/>
  <c r="AM528" i="1"/>
  <c r="AL528" i="1"/>
  <c r="AL524" i="1"/>
  <c r="AM524" i="1"/>
  <c r="AL521" i="1"/>
  <c r="AM521" i="1"/>
  <c r="AM517" i="1"/>
  <c r="AL517" i="1"/>
  <c r="AL513" i="1"/>
  <c r="AM513" i="1"/>
  <c r="AL509" i="1"/>
  <c r="AM509" i="1"/>
  <c r="AM505" i="1"/>
  <c r="AL505" i="1"/>
  <c r="AL501" i="1"/>
  <c r="AM501" i="1"/>
  <c r="AM498" i="1"/>
  <c r="AL498" i="1"/>
  <c r="AL494" i="1"/>
  <c r="AM494" i="1"/>
  <c r="AL490" i="1"/>
  <c r="AM490" i="1"/>
  <c r="AM486" i="1"/>
  <c r="AL486" i="1"/>
  <c r="AL482" i="1"/>
  <c r="AM482" i="1"/>
  <c r="AM478" i="1"/>
  <c r="AL478" i="1"/>
  <c r="AL475" i="1"/>
  <c r="AM475" i="1"/>
  <c r="AL471" i="1"/>
  <c r="AM471" i="1"/>
  <c r="AL467" i="1"/>
  <c r="AM467" i="1"/>
  <c r="AM463" i="1"/>
  <c r="AL463" i="1"/>
  <c r="AL459" i="1"/>
  <c r="AM459" i="1"/>
  <c r="AL456" i="1"/>
  <c r="AM456" i="1"/>
  <c r="AL453" i="1"/>
  <c r="AM453" i="1"/>
  <c r="AM449" i="1"/>
  <c r="AL449" i="1"/>
  <c r="AM445" i="1"/>
  <c r="AL445" i="1"/>
  <c r="AM438" i="1"/>
  <c r="AL438" i="1"/>
  <c r="AM434" i="1"/>
  <c r="AL434" i="1"/>
  <c r="AL430" i="1"/>
  <c r="AM430" i="1"/>
  <c r="AL426" i="1"/>
  <c r="AM426" i="1"/>
  <c r="AL423" i="1"/>
  <c r="AM423" i="1"/>
  <c r="AM419" i="1"/>
  <c r="AL419" i="1"/>
  <c r="AM415" i="1"/>
  <c r="AL415" i="1"/>
  <c r="AM408" i="1"/>
  <c r="AL408" i="1"/>
  <c r="AM404" i="1"/>
  <c r="AL404" i="1"/>
  <c r="AL400" i="1"/>
  <c r="AM400" i="1"/>
  <c r="AL396" i="1"/>
  <c r="AM396" i="1"/>
  <c r="AL392" i="1"/>
  <c r="AM392" i="1"/>
  <c r="AM389" i="1"/>
  <c r="AL389" i="1"/>
  <c r="AM385" i="1"/>
  <c r="AL385" i="1"/>
  <c r="AL381" i="1"/>
  <c r="AM381" i="1"/>
  <c r="AM377" i="1"/>
  <c r="AL377" i="1"/>
  <c r="AM373" i="1"/>
  <c r="AL373" i="1"/>
  <c r="AL366" i="1"/>
  <c r="AM366" i="1"/>
  <c r="AL363" i="1"/>
  <c r="AM363" i="1"/>
  <c r="AM359" i="1"/>
  <c r="AL359" i="1"/>
  <c r="AM355" i="1"/>
  <c r="AL355" i="1"/>
  <c r="AL352" i="1"/>
  <c r="AM352" i="1"/>
  <c r="AM348" i="1"/>
  <c r="AL348" i="1"/>
  <c r="AM344" i="1"/>
  <c r="AL344" i="1"/>
  <c r="AL340" i="1"/>
  <c r="AM340" i="1"/>
  <c r="AM336" i="1"/>
  <c r="AL336" i="1"/>
  <c r="AL333" i="1"/>
  <c r="AM333" i="1"/>
  <c r="AL329" i="1"/>
  <c r="AM329" i="1"/>
  <c r="AL325" i="1"/>
  <c r="AM325" i="1"/>
  <c r="AM321" i="1"/>
  <c r="AL321" i="1"/>
  <c r="AL318" i="1"/>
  <c r="AM318" i="1"/>
  <c r="AM314" i="1"/>
  <c r="AL314" i="1"/>
  <c r="AL310" i="1"/>
  <c r="AM310" i="1"/>
  <c r="AM306" i="1"/>
  <c r="AL306" i="1"/>
  <c r="AL302" i="1"/>
  <c r="AM302" i="1"/>
  <c r="AM299" i="1"/>
  <c r="AL299" i="1"/>
  <c r="AL295" i="1"/>
  <c r="AM295" i="1"/>
  <c r="AM291" i="1"/>
  <c r="AL291" i="1"/>
  <c r="AL287" i="1"/>
  <c r="AM287" i="1"/>
  <c r="AL283" i="1"/>
  <c r="AM283" i="1"/>
  <c r="AL280" i="1"/>
  <c r="AM280" i="1"/>
  <c r="AM277" i="1"/>
  <c r="AL277" i="1"/>
  <c r="AL273" i="1"/>
  <c r="AM273" i="1"/>
  <c r="AM269" i="1"/>
  <c r="AL269" i="1"/>
  <c r="AL265" i="1"/>
  <c r="AM265" i="1"/>
  <c r="AM262" i="1"/>
  <c r="AL262" i="1"/>
  <c r="AM255" i="1"/>
  <c r="AL255" i="1"/>
  <c r="AL251" i="1"/>
  <c r="AM251" i="1"/>
  <c r="AL247" i="1"/>
  <c r="AM247" i="1"/>
  <c r="AL244" i="1"/>
  <c r="AM244" i="1"/>
  <c r="AL240" i="1"/>
  <c r="AM240" i="1"/>
  <c r="AL237" i="1"/>
  <c r="AM237" i="1"/>
  <c r="AL233" i="1"/>
  <c r="AM233" i="1"/>
  <c r="AL229" i="1"/>
  <c r="AM229" i="1"/>
  <c r="AL222" i="1"/>
  <c r="AM222" i="1"/>
  <c r="AL219" i="1"/>
  <c r="AM219" i="1"/>
  <c r="AM215" i="1"/>
  <c r="AL215" i="1"/>
  <c r="AM211" i="1"/>
  <c r="AL211" i="1"/>
  <c r="AL207" i="1"/>
  <c r="AM207" i="1"/>
  <c r="AM204" i="1"/>
  <c r="AL204" i="1"/>
  <c r="AL201" i="1"/>
  <c r="AM201" i="1"/>
  <c r="AL197" i="1"/>
  <c r="AM197" i="1"/>
  <c r="AL193" i="1"/>
  <c r="AM193" i="1"/>
  <c r="AM189" i="1"/>
  <c r="AL189" i="1"/>
  <c r="AM185" i="1"/>
  <c r="AL185" i="1"/>
  <c r="AM181" i="1"/>
  <c r="AL181" i="1"/>
  <c r="AM177" i="1"/>
  <c r="AL177" i="1"/>
  <c r="AM173" i="1"/>
  <c r="AL173" i="1"/>
  <c r="AL169" i="1"/>
  <c r="AM169" i="1"/>
  <c r="AL165" i="1"/>
  <c r="AM165" i="1"/>
  <c r="AL162" i="1"/>
  <c r="AM162" i="1"/>
  <c r="AL158" i="1"/>
  <c r="AM158" i="1"/>
  <c r="AM154" i="1"/>
  <c r="AL154" i="1"/>
  <c r="AM150" i="1"/>
  <c r="AL150" i="1"/>
  <c r="AM146" i="1"/>
  <c r="AL146" i="1"/>
  <c r="AM142" i="1"/>
  <c r="AL142" i="1"/>
  <c r="AM138" i="1"/>
  <c r="AL138" i="1"/>
  <c r="AM134" i="1"/>
  <c r="AL134" i="1"/>
  <c r="AM130" i="1"/>
  <c r="AL130" i="1"/>
  <c r="AM126" i="1"/>
  <c r="AL126" i="1"/>
  <c r="AM122" i="1"/>
  <c r="AL122" i="1"/>
  <c r="AL118" i="1"/>
  <c r="AM118" i="1"/>
  <c r="AM114" i="1"/>
  <c r="AL114" i="1"/>
  <c r="AM110" i="1"/>
  <c r="AL110" i="1"/>
  <c r="AM106" i="1"/>
  <c r="AL106" i="1"/>
  <c r="AM75" i="1"/>
  <c r="AL75" i="1"/>
  <c r="AM71" i="1"/>
  <c r="AL71" i="1"/>
  <c r="AM67" i="1"/>
  <c r="AL67" i="1"/>
  <c r="AM63" i="1"/>
  <c r="AL63" i="1"/>
  <c r="AM59" i="1"/>
  <c r="AL59" i="1"/>
  <c r="AM55" i="1"/>
  <c r="AL55" i="1"/>
  <c r="AL51" i="1"/>
  <c r="AM51" i="1"/>
  <c r="AL47" i="1"/>
  <c r="AM47" i="1"/>
  <c r="AL43" i="1"/>
  <c r="AM43" i="1"/>
  <c r="AL598" i="1"/>
  <c r="AM598" i="1"/>
  <c r="AL594" i="1"/>
  <c r="AM594" i="1"/>
  <c r="AL590" i="1"/>
  <c r="AM590" i="1"/>
  <c r="AL587" i="1"/>
  <c r="AM587" i="1"/>
  <c r="AL583" i="1"/>
  <c r="AM583" i="1"/>
  <c r="AL579" i="1"/>
  <c r="AM579" i="1"/>
  <c r="AL575" i="1"/>
  <c r="AM575" i="1"/>
  <c r="AL571" i="1"/>
  <c r="AM571" i="1"/>
  <c r="AL568" i="1"/>
  <c r="AM568" i="1"/>
  <c r="AL564" i="1"/>
  <c r="AM564" i="1"/>
  <c r="AL560" i="1"/>
  <c r="AM560" i="1"/>
  <c r="AL557" i="1"/>
  <c r="AM557" i="1"/>
  <c r="AL553" i="1"/>
  <c r="AM553" i="1"/>
  <c r="AL549" i="1"/>
  <c r="AM549" i="1"/>
  <c r="AL545" i="1"/>
  <c r="AM545" i="1"/>
  <c r="AM541" i="1"/>
  <c r="AL541" i="1"/>
  <c r="AM535" i="1"/>
  <c r="AL535" i="1"/>
  <c r="AL531" i="1"/>
  <c r="AM531" i="1"/>
  <c r="AL527" i="1"/>
  <c r="AM527" i="1"/>
  <c r="AL523" i="1"/>
  <c r="AM523" i="1"/>
  <c r="AL520" i="1"/>
  <c r="AM520" i="1"/>
  <c r="AL516" i="1"/>
  <c r="AM516" i="1"/>
  <c r="AL512" i="1"/>
  <c r="AM512" i="1"/>
  <c r="AL508" i="1"/>
  <c r="AM508" i="1"/>
  <c r="AL504" i="1"/>
  <c r="AM504" i="1"/>
  <c r="AL500" i="1"/>
  <c r="AM500" i="1"/>
  <c r="AL497" i="1"/>
  <c r="AM497" i="1"/>
  <c r="AL493" i="1"/>
  <c r="AM493" i="1"/>
  <c r="AL489" i="1"/>
  <c r="AM489" i="1"/>
  <c r="AL485" i="1"/>
  <c r="AM485" i="1"/>
  <c r="AM481" i="1"/>
  <c r="AL481" i="1"/>
  <c r="AL477" i="1"/>
  <c r="AM477" i="1"/>
  <c r="AM474" i="1"/>
  <c r="AL474" i="1"/>
  <c r="AM470" i="1"/>
  <c r="AL470" i="1"/>
  <c r="AM466" i="1"/>
  <c r="AL466" i="1"/>
  <c r="AM462" i="1"/>
  <c r="AL462" i="1"/>
  <c r="AM455" i="1"/>
  <c r="AL455" i="1"/>
  <c r="AM452" i="1"/>
  <c r="AL452" i="1"/>
  <c r="AM448" i="1"/>
  <c r="AL448" i="1"/>
  <c r="AM444" i="1"/>
  <c r="AL444" i="1"/>
  <c r="AM441" i="1"/>
  <c r="AL441" i="1"/>
  <c r="AL437" i="1"/>
  <c r="AM437" i="1"/>
  <c r="AM433" i="1"/>
  <c r="AL433" i="1"/>
  <c r="AM429" i="1"/>
  <c r="AL429" i="1"/>
  <c r="AM425" i="1"/>
  <c r="AL425" i="1"/>
  <c r="AL422" i="1"/>
  <c r="AM422" i="1"/>
  <c r="AM418" i="1"/>
  <c r="AL418" i="1"/>
  <c r="AM414" i="1"/>
  <c r="AL414" i="1"/>
  <c r="AM411" i="1"/>
  <c r="AL411" i="1"/>
  <c r="AM407" i="1"/>
  <c r="AL407" i="1"/>
  <c r="AM403" i="1"/>
  <c r="AL403" i="1"/>
  <c r="AM399" i="1"/>
  <c r="AL399" i="1"/>
  <c r="AM395" i="1"/>
  <c r="AL395" i="1"/>
  <c r="AM391" i="1"/>
  <c r="AL391" i="1"/>
  <c r="AM388" i="1"/>
  <c r="AL388" i="1"/>
  <c r="AM384" i="1"/>
  <c r="AL384" i="1"/>
  <c r="AM380" i="1"/>
  <c r="AL380" i="1"/>
  <c r="AL376" i="1"/>
  <c r="AM376" i="1"/>
  <c r="AM372" i="1"/>
  <c r="AL372" i="1"/>
  <c r="AM369" i="1"/>
  <c r="AL369" i="1"/>
  <c r="AM365" i="1"/>
  <c r="AL365" i="1"/>
  <c r="AM362" i="1"/>
  <c r="AL362" i="1"/>
  <c r="AM358" i="1"/>
  <c r="AL358" i="1"/>
  <c r="AM354" i="1"/>
  <c r="AL354" i="1"/>
  <c r="AL351" i="1"/>
  <c r="AM351" i="1"/>
  <c r="AM347" i="1"/>
  <c r="AL347" i="1"/>
  <c r="AM343" i="1"/>
  <c r="AL343" i="1"/>
  <c r="AM339" i="1"/>
  <c r="AL339" i="1"/>
  <c r="AM332" i="1"/>
  <c r="AL332" i="1"/>
  <c r="AM328" i="1"/>
  <c r="AL328" i="1"/>
  <c r="AM324" i="1"/>
  <c r="AL324" i="1"/>
  <c r="AM320" i="1"/>
  <c r="AL320" i="1"/>
  <c r="AL317" i="1"/>
  <c r="AM317" i="1"/>
  <c r="AM313" i="1"/>
  <c r="AL313" i="1"/>
  <c r="AM309" i="1"/>
  <c r="AL309" i="1"/>
  <c r="AM305" i="1"/>
  <c r="AL305" i="1"/>
  <c r="AM298" i="1"/>
  <c r="AL298" i="1"/>
  <c r="AM294" i="1"/>
  <c r="AL294" i="1"/>
  <c r="AM290" i="1"/>
  <c r="AL290" i="1"/>
  <c r="AM286" i="1"/>
  <c r="AL286" i="1"/>
  <c r="AM279" i="1"/>
  <c r="AL279" i="1"/>
  <c r="AM276" i="1"/>
  <c r="AL276" i="1"/>
  <c r="AM272" i="1"/>
  <c r="AL272" i="1"/>
  <c r="AM268" i="1"/>
  <c r="AL268" i="1"/>
  <c r="AM264" i="1"/>
  <c r="AL264" i="1"/>
  <c r="AM261" i="1"/>
  <c r="AL261" i="1"/>
  <c r="AM258" i="1"/>
  <c r="AL258" i="1"/>
  <c r="AM254" i="1"/>
  <c r="AL254" i="1"/>
  <c r="AM250" i="1"/>
  <c r="AL250" i="1"/>
  <c r="AM246" i="1"/>
  <c r="AL246" i="1"/>
  <c r="AL243" i="1"/>
  <c r="AM243" i="1"/>
  <c r="AM236" i="1"/>
  <c r="AL236" i="1"/>
  <c r="AM232" i="1"/>
  <c r="AL232" i="1"/>
  <c r="AL228" i="1"/>
  <c r="AM228" i="1"/>
  <c r="AM225" i="1"/>
  <c r="AL225" i="1"/>
  <c r="AL221" i="1"/>
  <c r="AM221" i="1"/>
  <c r="AL218" i="1"/>
  <c r="AM218" i="1"/>
  <c r="AL214" i="1"/>
  <c r="AM214" i="1"/>
  <c r="AL210" i="1"/>
  <c r="AM210" i="1"/>
  <c r="AL203" i="1"/>
  <c r="AM203" i="1"/>
  <c r="AL200" i="1"/>
  <c r="AM200" i="1"/>
  <c r="AL196" i="1"/>
  <c r="AM196" i="1"/>
  <c r="AL192" i="1"/>
  <c r="AM192" i="1"/>
  <c r="AL188" i="1"/>
  <c r="AM188" i="1"/>
  <c r="AM184" i="1"/>
  <c r="AL184" i="1"/>
  <c r="AM180" i="1"/>
  <c r="AL180" i="1"/>
  <c r="AL176" i="1"/>
  <c r="AM176" i="1"/>
  <c r="AL172" i="1"/>
  <c r="AM172" i="1"/>
  <c r="AL168" i="1"/>
  <c r="AM168" i="1"/>
  <c r="AL164" i="1"/>
  <c r="AM164" i="1"/>
  <c r="AL161" i="1"/>
  <c r="AM161" i="1"/>
  <c r="AL157" i="1"/>
  <c r="AM157" i="1"/>
  <c r="AL153" i="1"/>
  <c r="AM153" i="1"/>
  <c r="AM149" i="1"/>
  <c r="AL149" i="1"/>
  <c r="AL145" i="1"/>
  <c r="AM145" i="1"/>
  <c r="AL141" i="1"/>
  <c r="AM141" i="1"/>
  <c r="AL137" i="1"/>
  <c r="AM137" i="1"/>
  <c r="AL133" i="1"/>
  <c r="AM133" i="1"/>
  <c r="AL129" i="1"/>
  <c r="AM129" i="1"/>
  <c r="AL125" i="1"/>
  <c r="AM125" i="1"/>
  <c r="AL121" i="1"/>
  <c r="AM121" i="1"/>
  <c r="AL117" i="1"/>
  <c r="AM117" i="1"/>
  <c r="AL113" i="1"/>
  <c r="AM113" i="1"/>
  <c r="AL109" i="1"/>
  <c r="AM109" i="1"/>
  <c r="AL105" i="1"/>
  <c r="AM105" i="1"/>
  <c r="AL74" i="1"/>
  <c r="AM74" i="1"/>
  <c r="AL70" i="1"/>
  <c r="AM70" i="1"/>
  <c r="AL66" i="1"/>
  <c r="AM66" i="1"/>
  <c r="AL62" i="1"/>
  <c r="AM62" i="1"/>
  <c r="AM58" i="1"/>
  <c r="AL58" i="1"/>
  <c r="AL54" i="1"/>
  <c r="AM54" i="1"/>
  <c r="AL50" i="1"/>
  <c r="AM50" i="1"/>
  <c r="AL46" i="1"/>
  <c r="AM46" i="1"/>
  <c r="AM42" i="1"/>
  <c r="AL42" i="1"/>
  <c r="J63" i="3"/>
  <c r="E85" i="3" l="1"/>
  <c r="E79" i="3"/>
  <c r="E67" i="3"/>
  <c r="E58" i="3"/>
  <c r="E57" i="3"/>
  <c r="E50" i="3"/>
  <c r="E49" i="3"/>
  <c r="E46" i="3"/>
  <c r="E45" i="3"/>
  <c r="E38" i="3"/>
  <c r="E37" i="3"/>
  <c r="E34" i="3"/>
  <c r="E33" i="3"/>
  <c r="E32" i="3"/>
  <c r="E24" i="3"/>
  <c r="E23" i="3"/>
  <c r="E20" i="3"/>
  <c r="E19" i="3"/>
  <c r="E18" i="3"/>
  <c r="H17" i="3"/>
  <c r="E16" i="3"/>
  <c r="E13" i="3"/>
  <c r="E12" i="3"/>
  <c r="E11" i="3"/>
  <c r="E10" i="3"/>
  <c r="E21" i="3" l="1"/>
  <c r="J5" i="5"/>
  <c r="E95" i="5" l="1"/>
  <c r="E94" i="5"/>
  <c r="E93" i="5"/>
  <c r="I90" i="5"/>
  <c r="I85" i="5"/>
  <c r="E85" i="5"/>
  <c r="I80" i="5"/>
  <c r="I79" i="5"/>
  <c r="E79" i="5"/>
  <c r="I75" i="5"/>
  <c r="E72" i="5"/>
  <c r="I70" i="5"/>
  <c r="I67" i="5"/>
  <c r="E67" i="5"/>
  <c r="E63" i="5"/>
  <c r="I61" i="5"/>
  <c r="I58" i="5"/>
  <c r="E58" i="5"/>
  <c r="I57" i="5"/>
  <c r="E57" i="5"/>
  <c r="I56" i="5"/>
  <c r="E56" i="5"/>
  <c r="E53" i="5"/>
  <c r="I50" i="5"/>
  <c r="E50" i="5"/>
  <c r="I49" i="5"/>
  <c r="E49" i="5"/>
  <c r="I46" i="5"/>
  <c r="E46" i="5"/>
  <c r="I45" i="5"/>
  <c r="E45" i="5"/>
  <c r="E41" i="5"/>
  <c r="E40" i="5"/>
  <c r="I38" i="5"/>
  <c r="E38" i="5"/>
  <c r="I37" i="5"/>
  <c r="E37" i="5"/>
  <c r="I34" i="5"/>
  <c r="E34" i="5"/>
  <c r="I33" i="5"/>
  <c r="E33" i="5"/>
  <c r="I32" i="5"/>
  <c r="E32" i="5"/>
  <c r="E28" i="5"/>
  <c r="I24" i="5"/>
  <c r="E24" i="5"/>
  <c r="I23" i="5"/>
  <c r="E23" i="5"/>
  <c r="I20" i="5"/>
  <c r="E20" i="5"/>
  <c r="I19" i="5"/>
  <c r="E19" i="5"/>
  <c r="I18" i="5"/>
  <c r="E18" i="5"/>
  <c r="I17" i="5"/>
  <c r="I16" i="5"/>
  <c r="E16" i="5"/>
  <c r="I13" i="5"/>
  <c r="E13" i="5"/>
  <c r="I12" i="5"/>
  <c r="I11" i="5"/>
  <c r="I10" i="5"/>
  <c r="D85" i="5"/>
  <c r="D79" i="5"/>
  <c r="D67" i="5"/>
  <c r="D58" i="5"/>
  <c r="D57" i="5"/>
  <c r="D56" i="5"/>
  <c r="D50" i="5"/>
  <c r="D49" i="5"/>
  <c r="D46" i="5"/>
  <c r="D45" i="5"/>
  <c r="D38" i="5"/>
  <c r="D37" i="5"/>
  <c r="D34" i="5"/>
  <c r="D33" i="5"/>
  <c r="D32" i="5"/>
  <c r="D24" i="5"/>
  <c r="D23" i="5"/>
  <c r="D20" i="5"/>
  <c r="D19" i="5"/>
  <c r="D18" i="5"/>
  <c r="D16" i="5"/>
  <c r="D13" i="5"/>
  <c r="D12" i="5"/>
  <c r="D11" i="5"/>
  <c r="D10" i="5"/>
  <c r="I90" i="3"/>
  <c r="I85" i="3"/>
  <c r="I80" i="3"/>
  <c r="I79" i="3"/>
  <c r="I75" i="3"/>
  <c r="I70" i="3"/>
  <c r="I67" i="3"/>
  <c r="I61" i="3"/>
  <c r="I58" i="3"/>
  <c r="I57" i="3"/>
  <c r="I56" i="3"/>
  <c r="I50" i="3"/>
  <c r="I49" i="3"/>
  <c r="I46" i="3"/>
  <c r="I45" i="3"/>
  <c r="I38" i="3"/>
  <c r="I37" i="3"/>
  <c r="I34" i="3"/>
  <c r="I33" i="3"/>
  <c r="I32" i="3"/>
  <c r="I24" i="3"/>
  <c r="I23" i="3"/>
  <c r="I20" i="3"/>
  <c r="I19" i="3"/>
  <c r="I18" i="3"/>
  <c r="I17" i="3"/>
  <c r="I16" i="3"/>
  <c r="I13" i="3"/>
  <c r="I12" i="3"/>
  <c r="I11" i="3"/>
  <c r="I10" i="3"/>
  <c r="E95" i="3"/>
  <c r="E94" i="3"/>
  <c r="E93" i="3"/>
  <c r="E63" i="3"/>
  <c r="E53" i="3"/>
  <c r="E41" i="3"/>
  <c r="E40" i="3"/>
  <c r="AK3" i="1"/>
  <c r="AK4" i="1"/>
  <c r="AK5" i="1"/>
  <c r="AK6" i="1"/>
  <c r="AK7" i="1"/>
  <c r="AK8" i="1"/>
  <c r="AK9" i="1"/>
  <c r="AK10" i="1"/>
  <c r="AK11" i="1"/>
  <c r="AK12" i="1"/>
  <c r="AK13" i="1"/>
  <c r="AK14" i="1"/>
  <c r="AK15" i="1"/>
  <c r="AK16" i="1"/>
  <c r="AK17" i="1"/>
  <c r="AK18" i="1"/>
  <c r="AK19" i="1"/>
  <c r="AK20" i="1"/>
  <c r="AK21" i="1"/>
  <c r="AK22" i="1"/>
  <c r="AK23" i="1"/>
  <c r="AK24" i="1"/>
  <c r="AK25" i="1"/>
  <c r="AK26" i="1"/>
  <c r="AK27" i="1"/>
  <c r="AK28" i="1"/>
  <c r="AK29" i="1"/>
  <c r="AK30" i="1"/>
  <c r="AK31" i="1"/>
  <c r="AK32" i="1"/>
  <c r="AK33" i="1"/>
  <c r="AK34" i="1"/>
  <c r="AK35" i="1"/>
  <c r="AK36" i="1"/>
  <c r="AK37" i="1"/>
  <c r="AK38" i="1"/>
  <c r="AK39" i="1"/>
  <c r="AK2" i="1"/>
  <c r="I21" i="5" l="1"/>
  <c r="H18" i="5"/>
  <c r="M18" i="5" s="1"/>
  <c r="E21" i="5"/>
  <c r="I21" i="3"/>
  <c r="D21" i="5"/>
  <c r="H93" i="5"/>
  <c r="AL30" i="1"/>
  <c r="AM30" i="1"/>
  <c r="AL14" i="1"/>
  <c r="AM14" i="1"/>
  <c r="AM2" i="1"/>
  <c r="AL2" i="1"/>
  <c r="AL34" i="1"/>
  <c r="AM34" i="1"/>
  <c r="AL22" i="1"/>
  <c r="AM22" i="1"/>
  <c r="AL10" i="1"/>
  <c r="AM10" i="1"/>
  <c r="AM33" i="1"/>
  <c r="AL33" i="1"/>
  <c r="AM17" i="1"/>
  <c r="AL17" i="1"/>
  <c r="AM37" i="1"/>
  <c r="AL37" i="1"/>
  <c r="AM29" i="1"/>
  <c r="AL29" i="1"/>
  <c r="AM25" i="1"/>
  <c r="AL25" i="1"/>
  <c r="AM21" i="1"/>
  <c r="AL21" i="1"/>
  <c r="AM13" i="1"/>
  <c r="AL13" i="1"/>
  <c r="AM9" i="1"/>
  <c r="AL9" i="1"/>
  <c r="AM5" i="1"/>
  <c r="AL5" i="1"/>
  <c r="AL36" i="1"/>
  <c r="AM36" i="1"/>
  <c r="AL32" i="1"/>
  <c r="AM32" i="1"/>
  <c r="AL28" i="1"/>
  <c r="AM28" i="1"/>
  <c r="AL24" i="1"/>
  <c r="AM24" i="1"/>
  <c r="AL20" i="1"/>
  <c r="AM20" i="1"/>
  <c r="AL16" i="1"/>
  <c r="AM16" i="1"/>
  <c r="AL12" i="1"/>
  <c r="AM12" i="1"/>
  <c r="AL8" i="1"/>
  <c r="AM8" i="1"/>
  <c r="AL4" i="1"/>
  <c r="AM4" i="1"/>
  <c r="AL38" i="1"/>
  <c r="AM38" i="1"/>
  <c r="AL26" i="1"/>
  <c r="AM26" i="1"/>
  <c r="AL18" i="1"/>
  <c r="AM18" i="1"/>
  <c r="AL6" i="1"/>
  <c r="AM6" i="1"/>
  <c r="AM39" i="1"/>
  <c r="AL39" i="1"/>
  <c r="AL35" i="1"/>
  <c r="AM35" i="1"/>
  <c r="AM31" i="1"/>
  <c r="AL31" i="1"/>
  <c r="AM27" i="1"/>
  <c r="AL27" i="1"/>
  <c r="AM23" i="1"/>
  <c r="AL23" i="1"/>
  <c r="AM19" i="1"/>
  <c r="AL19" i="1"/>
  <c r="AL15" i="1"/>
  <c r="AM15" i="1"/>
  <c r="AL11" i="1"/>
  <c r="AM11" i="1"/>
  <c r="AM7" i="1"/>
  <c r="AL7" i="1"/>
  <c r="AL3" i="1"/>
  <c r="AM3" i="1"/>
  <c r="H32" i="5"/>
  <c r="M32" i="5" s="1"/>
  <c r="H56" i="5"/>
  <c r="H63" i="5"/>
  <c r="H94" i="5"/>
  <c r="H40" i="5"/>
  <c r="H19" i="5"/>
  <c r="M19" i="5" s="1"/>
  <c r="H28" i="5"/>
  <c r="H72" i="5"/>
  <c r="H82" i="5"/>
  <c r="H41" i="5"/>
  <c r="H46" i="5"/>
  <c r="M46" i="5" s="1"/>
  <c r="H50" i="5"/>
  <c r="M50" i="5" s="1"/>
  <c r="H67" i="5"/>
  <c r="M67" i="5" s="1"/>
  <c r="H79" i="5"/>
  <c r="M79" i="5" s="1"/>
  <c r="H12" i="5"/>
  <c r="M12" i="5" s="1"/>
  <c r="H16" i="5"/>
  <c r="M16" i="5" s="1"/>
  <c r="H33" i="5"/>
  <c r="M33" i="5" s="1"/>
  <c r="H37" i="5"/>
  <c r="M37" i="5" s="1"/>
  <c r="H58" i="5"/>
  <c r="M58" i="5" s="1"/>
  <c r="H87" i="5"/>
  <c r="H20" i="5"/>
  <c r="M20" i="5" s="1"/>
  <c r="H24" i="5"/>
  <c r="M24" i="5" s="1"/>
  <c r="H45" i="5"/>
  <c r="M45" i="5" s="1"/>
  <c r="H49" i="5"/>
  <c r="M49" i="5" s="1"/>
  <c r="H53" i="5"/>
  <c r="H70" i="5"/>
  <c r="H75" i="5"/>
  <c r="H80" i="5"/>
  <c r="M80" i="5" s="1"/>
  <c r="H85" i="5"/>
  <c r="M85" i="5" s="1"/>
  <c r="H90" i="5"/>
  <c r="H95" i="5"/>
  <c r="H23" i="5"/>
  <c r="M23" i="5" s="1"/>
  <c r="H11" i="5"/>
  <c r="M11" i="5" s="1"/>
  <c r="H13" i="5"/>
  <c r="M13" i="5" s="1"/>
  <c r="H17" i="5"/>
  <c r="H34" i="5"/>
  <c r="M34" i="5" s="1"/>
  <c r="H38" i="5"/>
  <c r="M38" i="5" s="1"/>
  <c r="H57" i="5"/>
  <c r="H61" i="5"/>
  <c r="H21" i="5" l="1"/>
  <c r="M21" i="5" s="1"/>
  <c r="E65" i="5"/>
  <c r="I65" i="5"/>
  <c r="I59" i="5"/>
  <c r="I51" i="5"/>
  <c r="I26" i="5"/>
  <c r="E26" i="5"/>
  <c r="E88" i="5"/>
  <c r="E73" i="5"/>
  <c r="E51" i="5"/>
  <c r="D88" i="5"/>
  <c r="D65" i="5"/>
  <c r="D51" i="5"/>
  <c r="D10" i="3"/>
  <c r="H10" i="3" s="1"/>
  <c r="I88" i="5"/>
  <c r="I73" i="5"/>
  <c r="I54" i="5"/>
  <c r="I47" i="5"/>
  <c r="I43" i="5"/>
  <c r="E39" i="5"/>
  <c r="I35" i="5"/>
  <c r="I30" i="5"/>
  <c r="I14" i="5"/>
  <c r="I8" i="5"/>
  <c r="E88" i="3"/>
  <c r="E73" i="3"/>
  <c r="E68" i="3"/>
  <c r="E65" i="3"/>
  <c r="E59" i="3"/>
  <c r="I51" i="3"/>
  <c r="E39" i="3"/>
  <c r="I26" i="3"/>
  <c r="E26" i="3"/>
  <c r="D85" i="3"/>
  <c r="H82" i="3"/>
  <c r="D79" i="3"/>
  <c r="D67" i="3"/>
  <c r="D58" i="3"/>
  <c r="D57" i="3"/>
  <c r="D50" i="3"/>
  <c r="D49" i="3"/>
  <c r="D46" i="3"/>
  <c r="D45" i="3"/>
  <c r="D38" i="3"/>
  <c r="H38" i="3" s="1"/>
  <c r="D37" i="3"/>
  <c r="H37" i="3" s="1"/>
  <c r="D34" i="3"/>
  <c r="H34" i="3" s="1"/>
  <c r="D33" i="3"/>
  <c r="H33" i="3" s="1"/>
  <c r="D32" i="3"/>
  <c r="H32" i="3" s="1"/>
  <c r="H28" i="3"/>
  <c r="D24" i="3"/>
  <c r="H24" i="3" s="1"/>
  <c r="D23" i="3"/>
  <c r="H23" i="3" s="1"/>
  <c r="D20" i="3"/>
  <c r="H20" i="3" s="1"/>
  <c r="D19" i="3"/>
  <c r="H19" i="3" s="1"/>
  <c r="D18" i="3"/>
  <c r="H18" i="3" s="1"/>
  <c r="D16" i="3"/>
  <c r="H16" i="3" s="1"/>
  <c r="D13" i="3"/>
  <c r="H13" i="3" s="1"/>
  <c r="D12" i="3"/>
  <c r="H12" i="3" s="1"/>
  <c r="D11" i="3"/>
  <c r="H11" i="3" s="1"/>
  <c r="I88" i="3"/>
  <c r="I73" i="3"/>
  <c r="I65" i="3"/>
  <c r="E51" i="3"/>
  <c r="I47" i="3"/>
  <c r="D21" i="3" l="1"/>
  <c r="H41" i="3"/>
  <c r="K41" i="3" s="1"/>
  <c r="H53" i="3"/>
  <c r="K53" i="3" s="1"/>
  <c r="H63" i="3"/>
  <c r="K63" i="3" s="1"/>
  <c r="E77" i="5"/>
  <c r="D39" i="5"/>
  <c r="D47" i="5"/>
  <c r="D54" i="5"/>
  <c r="K80" i="5"/>
  <c r="D26" i="5"/>
  <c r="E54" i="5"/>
  <c r="K56" i="5"/>
  <c r="H79" i="3"/>
  <c r="M79" i="3" s="1"/>
  <c r="D30" i="5"/>
  <c r="E47" i="5"/>
  <c r="K19" i="5"/>
  <c r="E43" i="5"/>
  <c r="E35" i="5"/>
  <c r="K94" i="5"/>
  <c r="I91" i="5"/>
  <c r="I83" i="5"/>
  <c r="I77" i="5"/>
  <c r="I68" i="5"/>
  <c r="I64" i="5" s="1"/>
  <c r="K41" i="5"/>
  <c r="I39" i="5"/>
  <c r="I29" i="5" s="1"/>
  <c r="I7" i="5"/>
  <c r="K95" i="5"/>
  <c r="K87" i="5"/>
  <c r="E83" i="5"/>
  <c r="K85" i="5"/>
  <c r="K82" i="5"/>
  <c r="K72" i="5"/>
  <c r="E68" i="5"/>
  <c r="E64" i="5" s="1"/>
  <c r="H68" i="5"/>
  <c r="K63" i="5"/>
  <c r="E59" i="5"/>
  <c r="H59" i="5"/>
  <c r="M59" i="5" s="1"/>
  <c r="K24" i="5"/>
  <c r="E8" i="5"/>
  <c r="D83" i="5"/>
  <c r="D59" i="5"/>
  <c r="K49" i="5"/>
  <c r="H39" i="5"/>
  <c r="D35" i="5"/>
  <c r="K18" i="5"/>
  <c r="D14" i="5"/>
  <c r="K13" i="5"/>
  <c r="K11" i="5"/>
  <c r="H35" i="5"/>
  <c r="K37" i="5"/>
  <c r="K32" i="5"/>
  <c r="K34" i="5"/>
  <c r="K58" i="5"/>
  <c r="I42" i="5"/>
  <c r="H10" i="5"/>
  <c r="M10" i="5" s="1"/>
  <c r="D8" i="5"/>
  <c r="D73" i="5"/>
  <c r="H91" i="5"/>
  <c r="E14" i="5"/>
  <c r="E30" i="5"/>
  <c r="K57" i="5"/>
  <c r="D91" i="5"/>
  <c r="K33" i="5"/>
  <c r="D43" i="5"/>
  <c r="D77" i="5"/>
  <c r="E91" i="5"/>
  <c r="K38" i="5"/>
  <c r="D68" i="5"/>
  <c r="K93" i="5"/>
  <c r="E91" i="3"/>
  <c r="H87" i="3"/>
  <c r="K87" i="3" s="1"/>
  <c r="H95" i="3"/>
  <c r="K95" i="3" s="1"/>
  <c r="I14" i="3"/>
  <c r="I30" i="3"/>
  <c r="E77" i="3"/>
  <c r="I8" i="3"/>
  <c r="I77" i="3"/>
  <c r="I35" i="3"/>
  <c r="I43" i="3"/>
  <c r="I42" i="3" s="1"/>
  <c r="I54" i="3"/>
  <c r="H94" i="3"/>
  <c r="K94" i="3" s="1"/>
  <c r="E83" i="3"/>
  <c r="I91" i="3"/>
  <c r="H90" i="3"/>
  <c r="M90" i="3" s="1"/>
  <c r="I83" i="3"/>
  <c r="K82" i="3"/>
  <c r="H80" i="3"/>
  <c r="M80" i="3" s="1"/>
  <c r="H75" i="3"/>
  <c r="H73" i="3" s="1"/>
  <c r="I68" i="3"/>
  <c r="I64" i="3" s="1"/>
  <c r="H70" i="3"/>
  <c r="M70" i="3" s="1"/>
  <c r="E64" i="3"/>
  <c r="H67" i="3"/>
  <c r="M67" i="3" s="1"/>
  <c r="I59" i="3"/>
  <c r="H58" i="3"/>
  <c r="M58" i="3" s="1"/>
  <c r="E54" i="3"/>
  <c r="H56" i="3"/>
  <c r="M56" i="3" s="1"/>
  <c r="H49" i="3"/>
  <c r="M49" i="3" s="1"/>
  <c r="H46" i="3"/>
  <c r="M46" i="3" s="1"/>
  <c r="E43" i="3"/>
  <c r="H45" i="3"/>
  <c r="M45" i="3" s="1"/>
  <c r="I39" i="3"/>
  <c r="M37" i="3"/>
  <c r="M34" i="3"/>
  <c r="M33" i="3"/>
  <c r="E30" i="3"/>
  <c r="M20" i="3"/>
  <c r="M19" i="3"/>
  <c r="M18" i="3"/>
  <c r="M17" i="3"/>
  <c r="E14" i="3"/>
  <c r="M12" i="3"/>
  <c r="M10" i="3"/>
  <c r="D91" i="3"/>
  <c r="H93" i="3"/>
  <c r="K93" i="3" s="1"/>
  <c r="D88" i="3"/>
  <c r="D83" i="3"/>
  <c r="H85" i="3"/>
  <c r="M85" i="3" s="1"/>
  <c r="D73" i="3"/>
  <c r="H72" i="3"/>
  <c r="K72" i="3" s="1"/>
  <c r="D59" i="3"/>
  <c r="M61" i="3"/>
  <c r="H57" i="3"/>
  <c r="M57" i="3" s="1"/>
  <c r="H50" i="3"/>
  <c r="M50" i="3" s="1"/>
  <c r="M38" i="3"/>
  <c r="M24" i="3"/>
  <c r="M13" i="3"/>
  <c r="M11" i="3"/>
  <c r="E47" i="3"/>
  <c r="H40" i="3"/>
  <c r="D39" i="3"/>
  <c r="D43" i="3"/>
  <c r="E8" i="3"/>
  <c r="M16" i="3"/>
  <c r="D14" i="3"/>
  <c r="D26" i="3"/>
  <c r="M32" i="3"/>
  <c r="D30" i="3"/>
  <c r="E35" i="3"/>
  <c r="D51" i="3"/>
  <c r="D65" i="3"/>
  <c r="D8" i="3"/>
  <c r="D35" i="3"/>
  <c r="D47" i="3"/>
  <c r="D54" i="3"/>
  <c r="D68" i="3"/>
  <c r="D77" i="3"/>
  <c r="M35" i="5" l="1"/>
  <c r="H51" i="3"/>
  <c r="M23" i="3"/>
  <c r="H21" i="3"/>
  <c r="M21" i="3" s="1"/>
  <c r="K80" i="3"/>
  <c r="K70" i="3"/>
  <c r="K68" i="3" s="1"/>
  <c r="H88" i="3"/>
  <c r="K57" i="3"/>
  <c r="K56" i="3"/>
  <c r="E76" i="5"/>
  <c r="K20" i="5"/>
  <c r="K85" i="3"/>
  <c r="K83" i="3" s="1"/>
  <c r="K79" i="3"/>
  <c r="D42" i="5"/>
  <c r="E42" i="5"/>
  <c r="K75" i="3"/>
  <c r="K73" i="3" s="1"/>
  <c r="K67" i="3"/>
  <c r="K65" i="3" s="1"/>
  <c r="D29" i="5"/>
  <c r="K90" i="3"/>
  <c r="K88" i="3" s="1"/>
  <c r="K40" i="5"/>
  <c r="K39" i="5" s="1"/>
  <c r="H30" i="5"/>
  <c r="M30" i="5" s="1"/>
  <c r="E29" i="5"/>
  <c r="K17" i="5"/>
  <c r="H14" i="5"/>
  <c r="M14" i="5" s="1"/>
  <c r="K83" i="5"/>
  <c r="D76" i="5"/>
  <c r="K70" i="5"/>
  <c r="K68" i="5" s="1"/>
  <c r="K16" i="5"/>
  <c r="H83" i="5"/>
  <c r="M83" i="5" s="1"/>
  <c r="K50" i="5"/>
  <c r="K47" i="5" s="1"/>
  <c r="K24" i="3"/>
  <c r="D64" i="5"/>
  <c r="K13" i="3"/>
  <c r="K34" i="3"/>
  <c r="K17" i="3"/>
  <c r="K37" i="3"/>
  <c r="H65" i="3"/>
  <c r="M65" i="3" s="1"/>
  <c r="K38" i="3"/>
  <c r="K18" i="3"/>
  <c r="K46" i="3"/>
  <c r="K58" i="3"/>
  <c r="E7" i="5"/>
  <c r="K61" i="5"/>
  <c r="K59" i="5" s="1"/>
  <c r="K20" i="3"/>
  <c r="K45" i="3"/>
  <c r="K61" i="3"/>
  <c r="K59" i="3" s="1"/>
  <c r="K23" i="3"/>
  <c r="H83" i="3"/>
  <c r="M83" i="3" s="1"/>
  <c r="K11" i="3"/>
  <c r="K50" i="3"/>
  <c r="K12" i="3"/>
  <c r="K19" i="3"/>
  <c r="K33" i="3"/>
  <c r="K49" i="3"/>
  <c r="K12" i="5"/>
  <c r="I7" i="3"/>
  <c r="I6" i="5"/>
  <c r="K91" i="5"/>
  <c r="I76" i="5"/>
  <c r="H65" i="5"/>
  <c r="M65" i="5" s="1"/>
  <c r="K67" i="5"/>
  <c r="K65" i="5" s="1"/>
  <c r="H47" i="5"/>
  <c r="M47" i="5" s="1"/>
  <c r="K35" i="5"/>
  <c r="D7" i="5"/>
  <c r="K10" i="3"/>
  <c r="H43" i="5"/>
  <c r="M43" i="5" s="1"/>
  <c r="K45" i="5"/>
  <c r="K28" i="5"/>
  <c r="K26" i="5" s="1"/>
  <c r="H26" i="5"/>
  <c r="K53" i="5"/>
  <c r="K51" i="5" s="1"/>
  <c r="H51" i="5"/>
  <c r="K79" i="5"/>
  <c r="K77" i="5" s="1"/>
  <c r="H77" i="5"/>
  <c r="M77" i="5" s="1"/>
  <c r="K23" i="5"/>
  <c r="K21" i="5" s="1"/>
  <c r="K75" i="5"/>
  <c r="K73" i="5" s="1"/>
  <c r="H73" i="5"/>
  <c r="K10" i="5"/>
  <c r="H8" i="5"/>
  <c r="M8" i="5" s="1"/>
  <c r="K30" i="5"/>
  <c r="H54" i="5"/>
  <c r="M54" i="5" s="1"/>
  <c r="K90" i="5"/>
  <c r="K88" i="5" s="1"/>
  <c r="H88" i="5"/>
  <c r="K54" i="5"/>
  <c r="K46" i="5"/>
  <c r="H43" i="3"/>
  <c r="M43" i="3" s="1"/>
  <c r="E76" i="3"/>
  <c r="D76" i="3"/>
  <c r="E42" i="3"/>
  <c r="H91" i="3"/>
  <c r="H77" i="3"/>
  <c r="M77" i="3" s="1"/>
  <c r="H35" i="3"/>
  <c r="M35" i="3" s="1"/>
  <c r="I29" i="3"/>
  <c r="I76" i="3"/>
  <c r="H68" i="3"/>
  <c r="H59" i="3"/>
  <c r="M59" i="3" s="1"/>
  <c r="H54" i="3"/>
  <c r="M54" i="3" s="1"/>
  <c r="H47" i="3"/>
  <c r="M47" i="3" s="1"/>
  <c r="E29" i="3"/>
  <c r="E7" i="3"/>
  <c r="H8" i="3"/>
  <c r="M8" i="3" s="1"/>
  <c r="D29" i="3"/>
  <c r="D7" i="3"/>
  <c r="H26" i="3"/>
  <c r="K28" i="3"/>
  <c r="D42" i="3"/>
  <c r="K91" i="3"/>
  <c r="D64" i="3"/>
  <c r="H30" i="3"/>
  <c r="M30" i="3" s="1"/>
  <c r="K32" i="3"/>
  <c r="H14" i="3"/>
  <c r="M14" i="3" s="1"/>
  <c r="K16" i="3"/>
  <c r="K51" i="3"/>
  <c r="H39" i="3"/>
  <c r="K40" i="3"/>
  <c r="K21" i="3" l="1"/>
  <c r="K8" i="5"/>
  <c r="K77" i="3"/>
  <c r="K76" i="3" s="1"/>
  <c r="K54" i="3"/>
  <c r="K47" i="3"/>
  <c r="K14" i="5"/>
  <c r="E6" i="5"/>
  <c r="E5" i="5" s="1"/>
  <c r="H42" i="3"/>
  <c r="M42" i="3" s="1"/>
  <c r="H29" i="5"/>
  <c r="M29" i="5" s="1"/>
  <c r="D6" i="5"/>
  <c r="D5" i="5" s="1"/>
  <c r="C14" i="13" s="1"/>
  <c r="H64" i="3"/>
  <c r="M64" i="3" s="1"/>
  <c r="I6" i="3"/>
  <c r="I5" i="3" s="1"/>
  <c r="K8" i="3"/>
  <c r="K43" i="3"/>
  <c r="H76" i="3"/>
  <c r="M76" i="3" s="1"/>
  <c r="K35" i="3"/>
  <c r="K29" i="5"/>
  <c r="I5" i="5"/>
  <c r="H64" i="5"/>
  <c r="M64" i="5" s="1"/>
  <c r="K64" i="5"/>
  <c r="H7" i="5"/>
  <c r="M7" i="5" s="1"/>
  <c r="H76" i="5"/>
  <c r="M76" i="5" s="1"/>
  <c r="K43" i="5"/>
  <c r="K42" i="5" s="1"/>
  <c r="K76" i="5"/>
  <c r="H42" i="5"/>
  <c r="M42" i="5" s="1"/>
  <c r="E6" i="3"/>
  <c r="E5" i="3" s="1"/>
  <c r="D6" i="3"/>
  <c r="F25" i="3" s="1"/>
  <c r="H7" i="3"/>
  <c r="M7" i="3" s="1"/>
  <c r="K14" i="3"/>
  <c r="K26" i="3"/>
  <c r="K64" i="3"/>
  <c r="K39" i="3"/>
  <c r="K30" i="3"/>
  <c r="H29" i="3"/>
  <c r="M29" i="3" s="1"/>
  <c r="K7" i="5" l="1"/>
  <c r="K6" i="5" s="1"/>
  <c r="F24" i="3"/>
  <c r="F24" i="5" s="1"/>
  <c r="F19" i="3"/>
  <c r="F19" i="5" s="1"/>
  <c r="F12" i="3"/>
  <c r="F12" i="5" s="1"/>
  <c r="F20" i="3"/>
  <c r="F20" i="5" s="1"/>
  <c r="F56" i="3"/>
  <c r="F18" i="3"/>
  <c r="F18" i="5" s="1"/>
  <c r="F17" i="3"/>
  <c r="F17" i="5" s="1"/>
  <c r="F57" i="3"/>
  <c r="F50" i="3"/>
  <c r="F50" i="5" s="1"/>
  <c r="F37" i="3"/>
  <c r="F37" i="5" s="1"/>
  <c r="F58" i="3"/>
  <c r="F32" i="3"/>
  <c r="F32" i="5" s="1"/>
  <c r="F34" i="3"/>
  <c r="F34" i="5" s="1"/>
  <c r="F23" i="3"/>
  <c r="F23" i="5" s="1"/>
  <c r="F13" i="3"/>
  <c r="F13" i="5" s="1"/>
  <c r="F46" i="3"/>
  <c r="F46" i="5" s="1"/>
  <c r="F11" i="3"/>
  <c r="F11" i="5" s="1"/>
  <c r="F49" i="3"/>
  <c r="F49" i="5" s="1"/>
  <c r="F45" i="3"/>
  <c r="F45" i="5" s="1"/>
  <c r="F38" i="3"/>
  <c r="F38" i="5" s="1"/>
  <c r="F33" i="3"/>
  <c r="F33" i="5" s="1"/>
  <c r="F16" i="3"/>
  <c r="F16" i="5" s="1"/>
  <c r="F10" i="3"/>
  <c r="F10" i="5" s="1"/>
  <c r="K42" i="3"/>
  <c r="D5" i="3"/>
  <c r="C5" i="13" s="1"/>
  <c r="F39" i="3"/>
  <c r="F26" i="3"/>
  <c r="F51" i="3"/>
  <c r="K7" i="3"/>
  <c r="K29" i="3"/>
  <c r="F21" i="5" l="1"/>
  <c r="F47" i="5"/>
  <c r="F43" i="5"/>
  <c r="F8" i="5"/>
  <c r="F30" i="5"/>
  <c r="F35" i="5"/>
  <c r="F14" i="5"/>
  <c r="F47" i="3"/>
  <c r="F21" i="3"/>
  <c r="K6" i="3"/>
  <c r="K5" i="3" s="1"/>
  <c r="F5" i="13" s="1"/>
  <c r="F30" i="3"/>
  <c r="F14" i="3"/>
  <c r="F8" i="3"/>
  <c r="F54" i="3"/>
  <c r="F35" i="3"/>
  <c r="F43" i="3"/>
  <c r="F7" i="5" l="1"/>
  <c r="F29" i="5"/>
  <c r="F42" i="5"/>
  <c r="F42" i="3"/>
  <c r="F29" i="3"/>
  <c r="F7" i="3"/>
  <c r="F59" i="3"/>
  <c r="F6" i="5" l="1"/>
  <c r="F5" i="5" s="1"/>
  <c r="D14" i="13" s="1"/>
  <c r="F6" i="3"/>
  <c r="F5" i="3" s="1"/>
  <c r="D5" i="13" l="1"/>
  <c r="E5" i="13" s="1"/>
  <c r="E6" i="13" s="1"/>
  <c r="H5" i="5"/>
  <c r="M5" i="5" s="1"/>
  <c r="H6" i="5"/>
  <c r="M6" i="5" s="1"/>
  <c r="H6" i="3"/>
  <c r="M6" i="3" s="1"/>
  <c r="H5" i="3"/>
  <c r="M5" i="3" s="1"/>
  <c r="K5" i="5" l="1"/>
  <c r="F14" i="13" s="1"/>
  <c r="E14" i="13"/>
  <c r="E15" i="13" s="1"/>
</calcChain>
</file>

<file path=xl/sharedStrings.xml><?xml version="1.0" encoding="utf-8"?>
<sst xmlns="http://schemas.openxmlformats.org/spreadsheetml/2006/main" count="14555" uniqueCount="578">
  <si>
    <t>AR20</t>
  </si>
  <si>
    <t>PECOM Servicios Energia</t>
  </si>
  <si>
    <t/>
  </si>
  <si>
    <t>USD</t>
  </si>
  <si>
    <t>Moneda fuerte</t>
  </si>
  <si>
    <t>EQUIPOS</t>
  </si>
  <si>
    <t>AR0CRAL102</t>
  </si>
  <si>
    <t>ARTIFLIFT</t>
  </si>
  <si>
    <t>AR0CRAL104</t>
  </si>
  <si>
    <t>AR0PTAL101</t>
  </si>
  <si>
    <t>AR0PTAL103</t>
  </si>
  <si>
    <t>AR0CAAL101</t>
  </si>
  <si>
    <t>AR0CAAL102</t>
  </si>
  <si>
    <t>AR0CAAL103</t>
  </si>
  <si>
    <t>AR0CFAL101</t>
  </si>
  <si>
    <t>AR0CRAL001</t>
  </si>
  <si>
    <t>AR0CRAL101</t>
  </si>
  <si>
    <t>AR0CRAL103</t>
  </si>
  <si>
    <t>AR0CRAL201</t>
  </si>
  <si>
    <t>AR0CRAL301</t>
  </si>
  <si>
    <t>AR0CRAL950</t>
  </si>
  <si>
    <t>AR0CSAL101</t>
  </si>
  <si>
    <t>AR0CSAL102</t>
  </si>
  <si>
    <t>AR0LCAL001</t>
  </si>
  <si>
    <t>AR0LCAL101</t>
  </si>
  <si>
    <t>AR0LCAL102</t>
  </si>
  <si>
    <t>AR0LCAL201</t>
  </si>
  <si>
    <t>AR0LHAL101</t>
  </si>
  <si>
    <t>AR0LHAL102</t>
  </si>
  <si>
    <t>AR0MLAL101</t>
  </si>
  <si>
    <t>AR0MLAL102</t>
  </si>
  <si>
    <t>AR0NQAL001</t>
  </si>
  <si>
    <t>AR0NQAL201</t>
  </si>
  <si>
    <t>AR0NQAL301</t>
  </si>
  <si>
    <t>AR0PTAL102</t>
  </si>
  <si>
    <t>AR0RSAL101</t>
  </si>
  <si>
    <t>AR0RSAL102</t>
  </si>
  <si>
    <t>VSA</t>
  </si>
  <si>
    <t>AR0CFAL102</t>
  </si>
  <si>
    <t>AR0CFAL103</t>
  </si>
  <si>
    <t>CARGAS SOCIALES</t>
  </si>
  <si>
    <t>AR0CRAL900</t>
  </si>
  <si>
    <t>AR0CFAL000</t>
  </si>
  <si>
    <t>AR0CRAL302</t>
  </si>
  <si>
    <t>AR0LCAL301</t>
  </si>
  <si>
    <t>AR0NQAL003</t>
  </si>
  <si>
    <t>AR0RSAL001</t>
  </si>
  <si>
    <t>APORTES PATRONALES</t>
  </si>
  <si>
    <t>AR0CRAL003</t>
  </si>
  <si>
    <t>AR0CRAL006</t>
  </si>
  <si>
    <t>AR0NQAL006</t>
  </si>
  <si>
    <t>HERRAMIENTAS</t>
  </si>
  <si>
    <t>AR0NQAL002</t>
  </si>
  <si>
    <t>SAC</t>
  </si>
  <si>
    <t>ESTADO DE RESULTADOS</t>
  </si>
  <si>
    <t>VENTAS</t>
  </si>
  <si>
    <t>FACTURADA</t>
  </si>
  <si>
    <t>UAH cash in bank,payments</t>
  </si>
  <si>
    <t>VENTA CONTRACTUAL INTERCOMPANY</t>
  </si>
  <si>
    <t>VENTA NO APROBADA CONTRACTUAL A TERCEROS</t>
  </si>
  <si>
    <t>VENTA DE BIENES DE CAMBIO</t>
  </si>
  <si>
    <t>VENTA DE BIENES DE CAMBIO EXPORTACION</t>
  </si>
  <si>
    <t>VENTA DE BIENES DE CAMBIO NO APROBADA</t>
  </si>
  <si>
    <t>VENTA BIENES DE CAMBIO EXPORTACION NO APROBADA</t>
  </si>
  <si>
    <t>VENTA DE BIENES DE CAMBIO INTERCOMPANY NO APROBADA</t>
  </si>
  <si>
    <t>COSTOS OPERATIVOS</t>
  </si>
  <si>
    <t>IMPUESTOS</t>
  </si>
  <si>
    <t>INGRESOS BRUTOS</t>
  </si>
  <si>
    <t>INGRESOS BRUTOS PAGADO</t>
  </si>
  <si>
    <t>DERECHOS DE EXPORTACION</t>
  </si>
  <si>
    <t>COSTOS DE PRODUCTOS VENDIDOS (PROC PROD.)</t>
  </si>
  <si>
    <t>COSTO DE MERCADERIAS VENDIDAS NACIONAL</t>
  </si>
  <si>
    <t>INSUMOS DESCARGADOS DE STOCK</t>
  </si>
  <si>
    <t>AJUSTE DE PRECIOS INVENTARIOS</t>
  </si>
  <si>
    <t>VARIACION EFICIENCIA MAT PRIMAS</t>
  </si>
  <si>
    <t>VARIACION CAPACIDAD</t>
  </si>
  <si>
    <t>VARIACION TARIFA</t>
  </si>
  <si>
    <t>VARIACION EFICIENCIA</t>
  </si>
  <si>
    <t>VARIACION TÃ‰CNICA</t>
  </si>
  <si>
    <t>VARIACION INEFICIENCIA</t>
  </si>
  <si>
    <t>MANO DE OBRA</t>
  </si>
  <si>
    <t>COSTOS DE PERSONAL</t>
  </si>
  <si>
    <t>SUELDOS Y JORNALES</t>
  </si>
  <si>
    <t>SUELDOS PETROLEROS</t>
  </si>
  <si>
    <t>HORAS EXTRAS PETROLEROS</t>
  </si>
  <si>
    <t>13er SALARIO PETROLEROS</t>
  </si>
  <si>
    <t>CONCEPTOS NO REMUNERATIVOS PETROLEROS</t>
  </si>
  <si>
    <t>SUELDOS METALURGICOS</t>
  </si>
  <si>
    <t>JERARQUICOS</t>
  </si>
  <si>
    <t>SUELDOS JERARQUICOS</t>
  </si>
  <si>
    <t>VACACIONES METALURGICOS</t>
  </si>
  <si>
    <t>13er SALARIO METALURGICOS</t>
  </si>
  <si>
    <t>13er SALARIO JERARQUICOS</t>
  </si>
  <si>
    <t>CONCEPTOS NO REMUNERATIVOS METALURGICOS</t>
  </si>
  <si>
    <t>CONCEPTOS NO REMUNERATIVOS JERARQUICOS</t>
  </si>
  <si>
    <t>APORTES PATRONALES PETROLEROS</t>
  </si>
  <si>
    <t>APORTES PATRONALES METALURGICOS</t>
  </si>
  <si>
    <t>APORTES PATRONALES JERARQUICOS</t>
  </si>
  <si>
    <t>BENEFICIOS AL PERSONAL</t>
  </si>
  <si>
    <t>GAMELA</t>
  </si>
  <si>
    <t>TRANSPORTE DEL PERSONAL</t>
  </si>
  <si>
    <t>TRANSPORTE DE MENSUALES</t>
  </si>
  <si>
    <t>OTROS BENEFICIOS MENSUALES</t>
  </si>
  <si>
    <t>SEGUROS DE VIDA</t>
  </si>
  <si>
    <t>ROPA Y ELEMENTOS DE SEGURIDAD MENSUALES</t>
  </si>
  <si>
    <t>OTROS COSTOS PETROLEROS</t>
  </si>
  <si>
    <t>OTROS IMPUESTOS - DETALLE POR IMPUESTO</t>
  </si>
  <si>
    <t>TASAS</t>
  </si>
  <si>
    <t>PROPIOS(COSTO MANTENIMIENTO Y REPARACIONES)</t>
  </si>
  <si>
    <t>ALQUILADOS</t>
  </si>
  <si>
    <t>REPUESTOS EQUIPOS CLIENTE</t>
  </si>
  <si>
    <t>REPUESTOS EQUIPOS PROPIOS</t>
  </si>
  <si>
    <t>LIQUIDACION ORDEN DE TRABJO EQUIPO PROPIO</t>
  </si>
  <si>
    <t>SERVICIOS CONTRATADOS</t>
  </si>
  <si>
    <t>FLETES DE MATERIALES</t>
  </si>
  <si>
    <t>MATERIALES Y HERRAMIENTAS</t>
  </si>
  <si>
    <t>MATERIALES</t>
  </si>
  <si>
    <t>GASTOS DE ADUANA E IMPORTACION</t>
  </si>
  <si>
    <t>COMBUSTIBLES</t>
  </si>
  <si>
    <t>COMBUSTIBLES Y LUBRICANTE VEHÍCULOS</t>
  </si>
  <si>
    <t>CONSUMIBLES</t>
  </si>
  <si>
    <t>HERRAMIENTAS Y EQUIPOS MENORES</t>
  </si>
  <si>
    <t>MATERIALES NACIONALES</t>
  </si>
  <si>
    <t>AJUSTE DE INVENTARIO</t>
  </si>
  <si>
    <t>SEGUROS</t>
  </si>
  <si>
    <t>ALQUILER INMUEBLES A TERCEROS</t>
  </si>
  <si>
    <t>OTROS SERVICIOS DE TERCEROS</t>
  </si>
  <si>
    <t>SERV.DE VIGILANCIA</t>
  </si>
  <si>
    <t>SERV.DE LIMPIEZA</t>
  </si>
  <si>
    <t>SERVICIOS PUBLICOS</t>
  </si>
  <si>
    <t>TELEFONÍA FIJA</t>
  </si>
  <si>
    <t>OTROS (VIAJES, OTROS DETALLAR)</t>
  </si>
  <si>
    <t>DIVERSOS</t>
  </si>
  <si>
    <t>LUZ, GAS Y AGUA DE OFICINA Y OBRADOR</t>
  </si>
  <si>
    <t>GASTOS VARIOS DE OFICINA</t>
  </si>
  <si>
    <t>PAPELERIA Y UTILES</t>
  </si>
  <si>
    <t>COMPUTACION Y SISTEMAS</t>
  </si>
  <si>
    <t>SUSCRIPCIONES</t>
  </si>
  <si>
    <t>GASTOS DIVERSOS</t>
  </si>
  <si>
    <t>GASTOS DE REPRESENTACION</t>
  </si>
  <si>
    <t>MATERIAL DE LIMPIEZA</t>
  </si>
  <si>
    <t>HONORARIOS</t>
  </si>
  <si>
    <t>OTROS HONORARIOS</t>
  </si>
  <si>
    <t>OTROS GASTOS NO DEDUCIBLES</t>
  </si>
  <si>
    <t>COSTO PREVISION PARA DESPIDOS</t>
  </si>
  <si>
    <t>COSTOS Y GASTOS VALOR CERO</t>
  </si>
  <si>
    <t>Sociedad</t>
  </si>
  <si>
    <t>Nombre sociedad</t>
  </si>
  <si>
    <t>Estructura de balance</t>
  </si>
  <si>
    <t>Nº cuenta</t>
  </si>
  <si>
    <t>Descripción Cta</t>
  </si>
  <si>
    <t>CeBe</t>
  </si>
  <si>
    <t>Segmento</t>
  </si>
  <si>
    <t>Moneda</t>
  </si>
  <si>
    <t>Tipo de moneda</t>
  </si>
  <si>
    <t>Año</t>
  </si>
  <si>
    <t>Arrastre de Saldo</t>
  </si>
  <si>
    <t>Enero</t>
  </si>
  <si>
    <t>Febrero</t>
  </si>
  <si>
    <t>Marzo</t>
  </si>
  <si>
    <t>Abril</t>
  </si>
  <si>
    <t>Mayo</t>
  </si>
  <si>
    <t>Junio</t>
  </si>
  <si>
    <t>TOTAL</t>
  </si>
  <si>
    <t>Linea</t>
  </si>
  <si>
    <t>Región</t>
  </si>
  <si>
    <t>Subregion</t>
  </si>
  <si>
    <t>Responsable</t>
  </si>
  <si>
    <t>Voz</t>
  </si>
  <si>
    <t>Descr Voz</t>
  </si>
  <si>
    <t>costo / venta</t>
  </si>
  <si>
    <t>BOMBEO MECANICO</t>
  </si>
  <si>
    <t>PCP</t>
  </si>
  <si>
    <t>Venta</t>
  </si>
  <si>
    <t>Costo</t>
  </si>
  <si>
    <t xml:space="preserve">11 - Equipos </t>
  </si>
  <si>
    <t>(Todas)</t>
  </si>
  <si>
    <t>Etiquetas de fila</t>
  </si>
  <si>
    <t>Total general</t>
  </si>
  <si>
    <t>Etiquetas de columna</t>
  </si>
  <si>
    <t xml:space="preserve"> Mayo</t>
  </si>
  <si>
    <t>Acumulado</t>
  </si>
  <si>
    <t>Informacion en '000 USD</t>
  </si>
  <si>
    <t>Real</t>
  </si>
  <si>
    <t>Cebe</t>
  </si>
  <si>
    <t>Cebe descripción</t>
  </si>
  <si>
    <t>Costos Operativos</t>
  </si>
  <si>
    <t>Costos de Estructura</t>
  </si>
  <si>
    <t>Margen Bruto</t>
  </si>
  <si>
    <t>Artificial Lift</t>
  </si>
  <si>
    <t>Golfo San Jorge</t>
  </si>
  <si>
    <t>Comodoro Rivadavia</t>
  </si>
  <si>
    <t>Contrato</t>
  </si>
  <si>
    <t>CRV YPF</t>
  </si>
  <si>
    <t>CRV PAE</t>
  </si>
  <si>
    <t>CRV Tecpetrol</t>
  </si>
  <si>
    <t>CRV Otros</t>
  </si>
  <si>
    <t>Santa Cruz Este</t>
  </si>
  <si>
    <t>CSC YPF</t>
  </si>
  <si>
    <t>CSC Sinopec</t>
  </si>
  <si>
    <t>PTC YPF</t>
  </si>
  <si>
    <t>PTC Sinopec</t>
  </si>
  <si>
    <t>PTC PAE</t>
  </si>
  <si>
    <t>Santa Cruz Oeste</t>
  </si>
  <si>
    <t>LHR YPF</t>
  </si>
  <si>
    <t>LHR Sinopec</t>
  </si>
  <si>
    <t>Estructura Golfo San Jorge</t>
  </si>
  <si>
    <t>Estructura</t>
  </si>
  <si>
    <t>Est. Bombeo Mec CR</t>
  </si>
  <si>
    <t>Neuquén</t>
  </si>
  <si>
    <t>Catriel</t>
  </si>
  <si>
    <t>Catriel YPF</t>
  </si>
  <si>
    <t>Catriel Vista O&amp;G</t>
  </si>
  <si>
    <t>Catriel Otros</t>
  </si>
  <si>
    <t>Rincon De Los Sauces</t>
  </si>
  <si>
    <t>Rincon YPF</t>
  </si>
  <si>
    <t>Rincon Otros</t>
  </si>
  <si>
    <t>Estructura Neuquén</t>
  </si>
  <si>
    <t xml:space="preserve">Est. Bombeo Mec NQ </t>
  </si>
  <si>
    <t>Est. Bombeo Mec RS</t>
  </si>
  <si>
    <t>Mendoza</t>
  </si>
  <si>
    <t>Lujan de Cuyo</t>
  </si>
  <si>
    <t>Lujan de Cuyo YPF</t>
  </si>
  <si>
    <t>MZA Otros clientes</t>
  </si>
  <si>
    <t>Malargue</t>
  </si>
  <si>
    <t>Malargue YPF</t>
  </si>
  <si>
    <t>Malargue Otros</t>
  </si>
  <si>
    <t>Estructura Mendoza</t>
  </si>
  <si>
    <t>Est. Bombeo Mec LC</t>
  </si>
  <si>
    <t>Expo (Madero)</t>
  </si>
  <si>
    <t>AL Expor a Terceros</t>
  </si>
  <si>
    <t>AL Expo BR Intercomp</t>
  </si>
  <si>
    <t>AL Expo CO Intercomp</t>
  </si>
  <si>
    <t>Planta de Bombas</t>
  </si>
  <si>
    <t>Prod. Mecaniz. 3ros</t>
  </si>
  <si>
    <t>Planta AL</t>
  </si>
  <si>
    <t>Controladores</t>
  </si>
  <si>
    <t>Controladores YPF</t>
  </si>
  <si>
    <t>Controladores-Varios</t>
  </si>
  <si>
    <t xml:space="preserve">Est. C.d.Pzs NQ </t>
  </si>
  <si>
    <t>PCP SUR Sinopec</t>
  </si>
  <si>
    <t>PCP SUR Varios</t>
  </si>
  <si>
    <t>Est. PCP CR</t>
  </si>
  <si>
    <t>PCP NQN Varios</t>
  </si>
  <si>
    <t>Est. PCP NQ</t>
  </si>
  <si>
    <t>Estructura Central</t>
  </si>
  <si>
    <t>Est. AL Centralizada</t>
  </si>
  <si>
    <t>Com&amp;Estim AL CR</t>
  </si>
  <si>
    <t>Com&amp;Estim AL NQ</t>
  </si>
  <si>
    <t>Contribución Primaria</t>
  </si>
  <si>
    <t>CP</t>
  </si>
  <si>
    <t>ACUMULADO</t>
  </si>
  <si>
    <t xml:space="preserve"> Enero</t>
  </si>
  <si>
    <t xml:space="preserve"> Febrero</t>
  </si>
  <si>
    <t xml:space="preserve"> Marzo</t>
  </si>
  <si>
    <t xml:space="preserve"> Abril</t>
  </si>
  <si>
    <t>Subregión</t>
  </si>
  <si>
    <t>FLETES DE EQUIPOS</t>
  </si>
  <si>
    <t>cuenta</t>
  </si>
  <si>
    <t xml:space="preserve"> Junio</t>
  </si>
  <si>
    <t>Variación Técnica</t>
  </si>
  <si>
    <t>Julio</t>
  </si>
  <si>
    <t>VENTA DE BIENES DE CAMBIO INTERCOMPANY</t>
  </si>
  <si>
    <t>TRANSPORTE DE JORNALES</t>
  </si>
  <si>
    <t xml:space="preserve"> Julio</t>
  </si>
  <si>
    <t>Activación de planta</t>
  </si>
  <si>
    <t>Ingresos brutos</t>
  </si>
  <si>
    <t>Agosto</t>
  </si>
  <si>
    <t>0031100001</t>
  </si>
  <si>
    <t>0031200010</t>
  </si>
  <si>
    <t>0032100001</t>
  </si>
  <si>
    <t>0032200001</t>
  </si>
  <si>
    <t>0038000001</t>
  </si>
  <si>
    <t>0041000001</t>
  </si>
  <si>
    <t>0041000004</t>
  </si>
  <si>
    <t>0043010002</t>
  </si>
  <si>
    <t>0043010014</t>
  </si>
  <si>
    <t>0043010019</t>
  </si>
  <si>
    <t>0043010022</t>
  </si>
  <si>
    <t>0043010030</t>
  </si>
  <si>
    <t>0043010061</t>
  </si>
  <si>
    <t>0043010065</t>
  </si>
  <si>
    <t>0043010068</t>
  </si>
  <si>
    <t>0043010070</t>
  </si>
  <si>
    <t>0043020002</t>
  </si>
  <si>
    <t>0043020048</t>
  </si>
  <si>
    <t>0043030006</t>
  </si>
  <si>
    <t>0043030008</t>
  </si>
  <si>
    <t>0043030015</t>
  </si>
  <si>
    <t>0043040001</t>
  </si>
  <si>
    <t>0043040009</t>
  </si>
  <si>
    <t>0043050002</t>
  </si>
  <si>
    <t>RECUPERO DE GASTOS EQUIPOS</t>
  </si>
  <si>
    <t>0043080008</t>
  </si>
  <si>
    <t>0043080010</t>
  </si>
  <si>
    <t>0043090001</t>
  </si>
  <si>
    <t>0043100003</t>
  </si>
  <si>
    <t>0043110002</t>
  </si>
  <si>
    <t>0043110003</t>
  </si>
  <si>
    <t>0043110007</t>
  </si>
  <si>
    <t>0043130001</t>
  </si>
  <si>
    <t>0043140001</t>
  </si>
  <si>
    <t>0043160005</t>
  </si>
  <si>
    <t>0043160007</t>
  </si>
  <si>
    <t>0043190001</t>
  </si>
  <si>
    <t>0043210001</t>
  </si>
  <si>
    <t>0043210002</t>
  </si>
  <si>
    <t>0043210006</t>
  </si>
  <si>
    <t>0043210010</t>
  </si>
  <si>
    <t>0043220005</t>
  </si>
  <si>
    <t xml:space="preserve"> Agosto</t>
  </si>
  <si>
    <t>Septiembre</t>
  </si>
  <si>
    <t>HONORARIOS ABOGADOS</t>
  </si>
  <si>
    <t xml:space="preserve"> Septiembre</t>
  </si>
  <si>
    <t>LEASING</t>
  </si>
  <si>
    <t>MULTAS POR NO CUMPLIENTO DE CONTRATO</t>
  </si>
  <si>
    <t>Octubre</t>
  </si>
  <si>
    <t>VENTA BIENES CAMBIO</t>
  </si>
  <si>
    <t>01 - Venta Contractual</t>
  </si>
  <si>
    <t>VTA NO APR CONT TERC</t>
  </si>
  <si>
    <t>02 - Venta de Bienes</t>
  </si>
  <si>
    <t>VENTA B CAMBIO NO AP</t>
  </si>
  <si>
    <t>03 - Venta Contratos Sin Aprobar</t>
  </si>
  <si>
    <t>04 - Venta de Bienes Sin Aprobar</t>
  </si>
  <si>
    <t xml:space="preserve">  31100001  VENTA CONTRACTUAL A TERCEROS</t>
  </si>
  <si>
    <t xml:space="preserve">  31100002  VENTA ADICIONAL A TERCEROS</t>
  </si>
  <si>
    <t>05 - Mano de Obra</t>
  </si>
  <si>
    <t>UAH incoming checks</t>
  </si>
  <si>
    <t>VENTA SIN MARGEN</t>
  </si>
  <si>
    <t>06 - Servicios Contratados</t>
  </si>
  <si>
    <t xml:space="preserve">  31200001  VENTA NO APROBADA A TERCEROS</t>
  </si>
  <si>
    <t>07 - Materiales y herramientas</t>
  </si>
  <si>
    <t>08 - Combustible</t>
  </si>
  <si>
    <t xml:space="preserve">09 -Transporte del personal </t>
  </si>
  <si>
    <t>10 - Alimentación del Personal</t>
  </si>
  <si>
    <t xml:space="preserve">  38000001  INGRESOS BRUTOS PAGADO</t>
  </si>
  <si>
    <t>12 - Honorarios</t>
  </si>
  <si>
    <t>COSTO MERCADERIA NAC</t>
  </si>
  <si>
    <t>13 - Mantenimiento y vigilancia</t>
  </si>
  <si>
    <t>14 - Servicios Públicos</t>
  </si>
  <si>
    <t>15 - Alquileres</t>
  </si>
  <si>
    <t>16 - Seguros</t>
  </si>
  <si>
    <t>17 - Otros Costos</t>
  </si>
  <si>
    <t>18 - Penalidades</t>
  </si>
  <si>
    <t>19 - Garantías y Causiones Operativas</t>
  </si>
  <si>
    <t>20 - Sellados</t>
  </si>
  <si>
    <t>21 - Impuestos</t>
  </si>
  <si>
    <t xml:space="preserve">  43010001  SUELDOS MENSUALES</t>
  </si>
  <si>
    <t>22 - Transferencias internas</t>
  </si>
  <si>
    <t xml:space="preserve">  43010002  SUELDOS PETROLEROS</t>
  </si>
  <si>
    <t>SUELDOS JORNALES</t>
  </si>
  <si>
    <t>23 - Costo del Producto</t>
  </si>
  <si>
    <t xml:space="preserve">  43010004  INDEMNIZACIONES</t>
  </si>
  <si>
    <t xml:space="preserve">  43010005  GRATIFIC ESP MENSUAL</t>
  </si>
  <si>
    <t>GRATIFICACIONES SIP MENSUALES</t>
  </si>
  <si>
    <t xml:space="preserve">  43010014  HORAS EXTRAS PETROLEROS</t>
  </si>
  <si>
    <t>HORAS EXTRAS JORNALES</t>
  </si>
  <si>
    <t xml:space="preserve">  43010018  VACACIONES MENSUALES</t>
  </si>
  <si>
    <t xml:space="preserve">  43010019  VACACIONES PETROLEROS</t>
  </si>
  <si>
    <t>VACACIONES JORNALES</t>
  </si>
  <si>
    <t xml:space="preserve">  43010021  13er SALARIO MENSUALES</t>
  </si>
  <si>
    <t xml:space="preserve">  43010022  13er SALARIO PETROLEROS</t>
  </si>
  <si>
    <t>13er SALARIO JORNALES</t>
  </si>
  <si>
    <t xml:space="preserve">  43010029  CONC NO REMUNE MENS</t>
  </si>
  <si>
    <t xml:space="preserve">  43010030  CONC NO REMUNE PETRO</t>
  </si>
  <si>
    <t>CONCEPTOS NO REMUNERATIVOS JORNALIZADOS</t>
  </si>
  <si>
    <t xml:space="preserve">  43010045  VACACIONES PENDIENTES DE GOCE</t>
  </si>
  <si>
    <t xml:space="preserve">  43010061  SUELDOS JERARQUICOS</t>
  </si>
  <si>
    <t xml:space="preserve">  43010065  VACACIONES JERARQUICOS</t>
  </si>
  <si>
    <t xml:space="preserve">  43010068  13er SALARIO JERARQUICOS</t>
  </si>
  <si>
    <t xml:space="preserve">  43010070  CONCEPTOS NO REMUNER</t>
  </si>
  <si>
    <t xml:space="preserve">  43020001  APORTES PATRONALES MENSUALES</t>
  </si>
  <si>
    <t xml:space="preserve">  43020002  APORTE PATRONAL PETR</t>
  </si>
  <si>
    <t xml:space="preserve">  43020004  AP. PATRON.PEND GOCE</t>
  </si>
  <si>
    <t>APORTES PATRONALES JORNALES</t>
  </si>
  <si>
    <t xml:space="preserve">  43020026  RECUPERO ART</t>
  </si>
  <si>
    <t>RECUPERO DE GASTOS DE MO</t>
  </si>
  <si>
    <t xml:space="preserve">  43020048  APORTES PATRONALES J</t>
  </si>
  <si>
    <t xml:space="preserve">  43030001  CAPACITACION</t>
  </si>
  <si>
    <t xml:space="preserve">  43030006  TRANSPORTE DE MENSUALES</t>
  </si>
  <si>
    <t xml:space="preserve">  43030008  OTROS BENEFICIOS MENSUALES</t>
  </si>
  <si>
    <t xml:space="preserve">  43030013  ASISTENCIA MEDICA</t>
  </si>
  <si>
    <t xml:space="preserve">  43030014  EXAMENES MEDICOS</t>
  </si>
  <si>
    <t xml:space="preserve">  43030015  SEGUROS DE VIDA</t>
  </si>
  <si>
    <t xml:space="preserve">  43040001  ROPA-ELEM SEGUR MENS</t>
  </si>
  <si>
    <t xml:space="preserve">  43040002  ROPA-ELEM SEGUR JORN</t>
  </si>
  <si>
    <t>ALOJAMIENTO / ALQUILER - DEPTOS Y CASAS</t>
  </si>
  <si>
    <t xml:space="preserve">  40304008 OTROS COSTOS MENSUALES</t>
  </si>
  <si>
    <t>OTRO COSTO PETROLERO</t>
  </si>
  <si>
    <t>MEDICAMENTOS Y GASTOS MEDICOS</t>
  </si>
  <si>
    <t>TASA SEGURIDAD E HIGIENE</t>
  </si>
  <si>
    <t xml:space="preserve">  43050002  TASAS</t>
  </si>
  <si>
    <t xml:space="preserve">  43050006  IMPUESTOS DE SELLOS</t>
  </si>
  <si>
    <t xml:space="preserve">  43070000  RECLASIFICACION MANO DE OBRA</t>
  </si>
  <si>
    <t xml:space="preserve">  43070003  RECUPERO DE GASTOS VARIOS</t>
  </si>
  <si>
    <t xml:space="preserve">  43070004 COMPENSACIONES CO</t>
  </si>
  <si>
    <t xml:space="preserve">  43070005  TRANSF INT VARIOS</t>
  </si>
  <si>
    <t xml:space="preserve">  43070008  TRANSF INT SISTEMAS</t>
  </si>
  <si>
    <t xml:space="preserve">  43070011 RECONCILIACION FI PS</t>
  </si>
  <si>
    <t xml:space="preserve">  43080001    MANT EDIFICIO-MUEBLE</t>
  </si>
  <si>
    <t xml:space="preserve">  43080002  MANT EQ CONSTRUC PRO</t>
  </si>
  <si>
    <t xml:space="preserve">  43080005  MANT Y REPAR VEHÍCUL</t>
  </si>
  <si>
    <t xml:space="preserve">  43080006  MANT Y REPAR INSTRUMENTOS</t>
  </si>
  <si>
    <t xml:space="preserve">  43080008  REPUESTOS EQUIPOS PROPIOS</t>
  </si>
  <si>
    <t xml:space="preserve">  43080010  LIQ OT EQ PROPIO</t>
  </si>
  <si>
    <t>LIQUIDACION ORDEN DE TRABAJO BOMBAS RESP</t>
  </si>
  <si>
    <t xml:space="preserve">  43090001  FLETES DE MATERIALES</t>
  </si>
  <si>
    <t>COMBUSTIBLES Y LUBRICANTES EQUIPOS CONST</t>
  </si>
  <si>
    <t xml:space="preserve">  43100002  COMBUSTIBLE EQ CLIEN</t>
  </si>
  <si>
    <t xml:space="preserve">  43100003  COMBUSTIBLE VEHÍCULO</t>
  </si>
  <si>
    <t xml:space="preserve">  43110001  OBRADOR</t>
  </si>
  <si>
    <t xml:space="preserve">  43110002  CONSUMIBLES</t>
  </si>
  <si>
    <t xml:space="preserve">  43110003  HERRAMIENTAS</t>
  </si>
  <si>
    <t xml:space="preserve">  43130001  MATERIALES NACIONALES</t>
  </si>
  <si>
    <t xml:space="preserve">  43130005  MATERIAL AL PROYECTO</t>
  </si>
  <si>
    <t xml:space="preserve">  43140001  SEGUROS</t>
  </si>
  <si>
    <t xml:space="preserve">  43150002  ALQUIL A 3° EQ CONST</t>
  </si>
  <si>
    <t xml:space="preserve">  43150005    ALQUIL A 3° OBRADOR</t>
  </si>
  <si>
    <t xml:space="preserve">  43150008  ALQUIL INTERNO CONST</t>
  </si>
  <si>
    <t xml:space="preserve">  43150012  ALQUIL INTERNO VEHÍC</t>
  </si>
  <si>
    <t xml:space="preserve">  43160001  SUBCONTRATO DE CONSTRUCCIÓN</t>
  </si>
  <si>
    <t xml:space="preserve">  43160002    SUBCONT MANO DE OBRA</t>
  </si>
  <si>
    <t xml:space="preserve">  43160003    SUBCONT INGENIERIA</t>
  </si>
  <si>
    <t xml:space="preserve">  43160004  OTROS SUBCONTRATOS</t>
  </si>
  <si>
    <t xml:space="preserve">  43160005  OTROS SERVICIOS DE TERCEROS</t>
  </si>
  <si>
    <t xml:space="preserve">  43160007  SERV.DE LIMPIEZA</t>
  </si>
  <si>
    <t xml:space="preserve">  43170002  TELEFONÍA MOVIL</t>
  </si>
  <si>
    <t xml:space="preserve">  43170003  CONEXIÓN INTERNET</t>
  </si>
  <si>
    <t>LUZ, GAS Y AGUA OFIC</t>
  </si>
  <si>
    <t xml:space="preserve">  43200001  GASTOS DIVERSOS DE VIAJE</t>
  </si>
  <si>
    <t xml:space="preserve">  43200002 PASAJES AERREOS</t>
  </si>
  <si>
    <t xml:space="preserve">  43200003  HOSPEDAJES</t>
  </si>
  <si>
    <t xml:space="preserve">  43210001  PAPELERIA Y UTILES</t>
  </si>
  <si>
    <t xml:space="preserve">  43210002  COMPUTACION Y SISTEMAS</t>
  </si>
  <si>
    <t xml:space="preserve">  43210006  GASTOS DIVERSOS</t>
  </si>
  <si>
    <t xml:space="preserve">  43210007  ALMUERZOS Y REFRIGERIOS</t>
  </si>
  <si>
    <t xml:space="preserve">  43210009    TAXI / ESTACIONAMIEN</t>
  </si>
  <si>
    <t xml:space="preserve">  43210010  MATERIAL DE LIMPIEZA</t>
  </si>
  <si>
    <t xml:space="preserve">  43210012  GASTOS CAFETERÍA</t>
  </si>
  <si>
    <t xml:space="preserve">  43210013 CORREO Y BOLSIN</t>
  </si>
  <si>
    <t xml:space="preserve">  43210015  BS PEQUEÑO VAL OFICI</t>
  </si>
  <si>
    <t xml:space="preserve">  43220005  OTROS HONORARIOS</t>
  </si>
  <si>
    <t>MULTAS POR INFRACCIONES FISCALES</t>
  </si>
  <si>
    <t>0061000002 IMPUESTO A DEBITOS Y CREDITOS BANCARIOS</t>
  </si>
  <si>
    <t xml:space="preserve">  83000100  Facturación mantenimiento</t>
  </si>
  <si>
    <t>Servicio de Logistica interna</t>
  </si>
  <si>
    <t xml:space="preserve">  8500000050  MANO DE OBRA INDIRECTA</t>
  </si>
  <si>
    <t xml:space="preserve"> Octubre</t>
  </si>
  <si>
    <t>Variación técnica</t>
  </si>
  <si>
    <t>Noviembre</t>
  </si>
  <si>
    <t>LUZ, GAS, AGUA Y EXPENSAS DE VIVIENDAS</t>
  </si>
  <si>
    <t xml:space="preserve"> Noviembre</t>
  </si>
  <si>
    <t>TIPO</t>
  </si>
  <si>
    <t>Diciembre</t>
  </si>
  <si>
    <t>INSUMOS DESCARGADOS DE STOCK AJUSTE</t>
  </si>
  <si>
    <t>EXPENSAS DE OFICINA</t>
  </si>
  <si>
    <t xml:space="preserve"> Diciembre</t>
  </si>
  <si>
    <t>AR0LHAL103</t>
  </si>
  <si>
    <t>0032100020</t>
  </si>
  <si>
    <t>TRANSFERENCIAS INTERNAS</t>
  </si>
  <si>
    <t>ESTRUCTURA</t>
  </si>
  <si>
    <t>0043070004</t>
  </si>
  <si>
    <t>COMPENSACION CO</t>
  </si>
  <si>
    <t>0043080001</t>
  </si>
  <si>
    <t>MANTENIMIENTO EDIFICIO Y MUEBLES OFICINA</t>
  </si>
  <si>
    <t>0043080005</t>
  </si>
  <si>
    <t>MANTENIMIENTO Y REPARACION VEHÍCULOS</t>
  </si>
  <si>
    <t>0043090002</t>
  </si>
  <si>
    <t>0043160002</t>
  </si>
  <si>
    <t>SUBCONTRATO DE MANO DE OBRA</t>
  </si>
  <si>
    <t>0043160006</t>
  </si>
  <si>
    <t>ALIMENTACION DEL PERSONAL</t>
  </si>
  <si>
    <t>0043210007</t>
  </si>
  <si>
    <t>ALMUERZOS Y REFRIGERIOS</t>
  </si>
  <si>
    <t>0043210015</t>
  </si>
  <si>
    <t>BIENES DE PEQUEÑO VALOR P/ OFICINA-OBRA</t>
  </si>
  <si>
    <t>GOLFO SAN JORGE</t>
  </si>
  <si>
    <t>COMODORO RIVADAVIA</t>
  </si>
  <si>
    <t>Cosentino Leandro</t>
  </si>
  <si>
    <t>SANTA CRUZ ESTE</t>
  </si>
  <si>
    <t>Bertaina Fabricio</t>
  </si>
  <si>
    <t>SANTA CRUZ OESTE</t>
  </si>
  <si>
    <t>NEUQUEN</t>
  </si>
  <si>
    <t>CATRIEL</t>
  </si>
  <si>
    <t>Nahim Jorge</t>
  </si>
  <si>
    <t>RINCON DE LOS SAUCES</t>
  </si>
  <si>
    <t>MENDOZA</t>
  </si>
  <si>
    <t>LUJAN DE CUYO</t>
  </si>
  <si>
    <t>Ingles Carlos</t>
  </si>
  <si>
    <t>MALARGUE</t>
  </si>
  <si>
    <t>EXPO MADERO</t>
  </si>
  <si>
    <t>PLANTA</t>
  </si>
  <si>
    <t>Bocero Ricardo</t>
  </si>
  <si>
    <t>CONTROLADORES</t>
  </si>
  <si>
    <t>Rocabado Fernando</t>
  </si>
  <si>
    <t>Heras Leandro</t>
  </si>
  <si>
    <t>MZA Controladores</t>
  </si>
  <si>
    <t>Rodriguez Eduardo</t>
  </si>
  <si>
    <t>PCP MZA Varios</t>
  </si>
  <si>
    <t>ESTRUCTURA CENTRAL</t>
  </si>
  <si>
    <t>Neme Ignacio</t>
  </si>
  <si>
    <t>AR0CRAL005</t>
  </si>
  <si>
    <t>AR0CRAL002</t>
  </si>
  <si>
    <t>BR0GGAL101</t>
  </si>
  <si>
    <t>BRASIL</t>
  </si>
  <si>
    <t>Fernandez Martinez Gustavo</t>
  </si>
  <si>
    <t>BR0GGAL102</t>
  </si>
  <si>
    <t>CO0GGAL101</t>
  </si>
  <si>
    <t>COLOMBIA</t>
  </si>
  <si>
    <t>PROVISION VACACIONES MENSUALES</t>
  </si>
  <si>
    <t>0043170001</t>
  </si>
  <si>
    <t>TERCEROS</t>
  </si>
  <si>
    <t>GRUPO PECOM</t>
  </si>
  <si>
    <t>VENTA DE BIENES DE CAMBIO GRUPO PECOM</t>
  </si>
  <si>
    <t>Cauciones</t>
  </si>
  <si>
    <t>Soc.GL Asociada</t>
  </si>
  <si>
    <t>0043130002</t>
  </si>
  <si>
    <t>MATERIALES IMPORTADOS</t>
  </si>
  <si>
    <t>LIQUIDACION ORDEN DE TRABAJO POR ALQ EQ DE TERCERO</t>
  </si>
  <si>
    <t>0043170003</t>
  </si>
  <si>
    <t>CONEXIÓN INTERNET</t>
  </si>
  <si>
    <t>APORTES PATRONALES UECARA</t>
  </si>
  <si>
    <t>0043170002</t>
  </si>
  <si>
    <t>TELEFONÍA MOVIL</t>
  </si>
  <si>
    <t>GASTOS DE COMIDAS Y TRANSPORTES DE VIAJES</t>
  </si>
  <si>
    <t>Mes</t>
  </si>
  <si>
    <t>PLUS VACACIONAL</t>
  </si>
  <si>
    <t>PLUS VACACIONAL PETROLEROS</t>
  </si>
  <si>
    <t>PLUS VACACIONAL JERARQUICOS</t>
  </si>
  <si>
    <t>0041001008</t>
  </si>
  <si>
    <t>PETROLEROS</t>
  </si>
  <si>
    <t>0043030013</t>
  </si>
  <si>
    <t>ASISTENCIA MEDICA</t>
  </si>
  <si>
    <t>0043070011</t>
  </si>
  <si>
    <t>RECONCILIACION FI PS</t>
  </si>
  <si>
    <t>MANTENIMIENTO Y VIGILANCIA</t>
  </si>
  <si>
    <t>0043200004</t>
  </si>
  <si>
    <t>BR13</t>
  </si>
  <si>
    <t>0043150005</t>
  </si>
  <si>
    <t>ALQUILER A TERCEROS OBRADOR E INSTALACIONES</t>
  </si>
  <si>
    <t>VIAJES Y VIATICOS</t>
  </si>
  <si>
    <t>0043210013</t>
  </si>
  <si>
    <t>CORREOS Y BOLSIN INTERNO</t>
  </si>
  <si>
    <t>0043030014</t>
  </si>
  <si>
    <t>EXAMENES MEDICOS</t>
  </si>
  <si>
    <t>0043190002</t>
  </si>
  <si>
    <t>IVA NO UTILIZABLE</t>
  </si>
  <si>
    <t>0041000002</t>
  </si>
  <si>
    <t>COSTO DE MERCADERIAS VENDIDAS EXPORTACION</t>
  </si>
  <si>
    <t>0043080006</t>
  </si>
  <si>
    <t>MANTENIMIENTO Y CALIBRACIÓN DE INSTRUMENTOS</t>
  </si>
  <si>
    <t>0043200002</t>
  </si>
  <si>
    <t>PASAJES AEREOS</t>
  </si>
  <si>
    <t>2024</t>
  </si>
  <si>
    <t>CONSUMO ORDENES DE FABRICACION</t>
  </si>
  <si>
    <t>0043150007</t>
  </si>
  <si>
    <t>Ppto</t>
  </si>
  <si>
    <t>Ppto Ajustado</t>
  </si>
  <si>
    <t>0043150013</t>
  </si>
  <si>
    <t>0032100004</t>
  </si>
  <si>
    <t>OTROS IMPUESTOS DIRECTOS SOBRE VENTAS</t>
  </si>
  <si>
    <t>0038000050</t>
  </si>
  <si>
    <t>0043050001</t>
  </si>
  <si>
    <t>RECUPEROS DE GASTOS</t>
  </si>
  <si>
    <t>0043070001</t>
  </si>
  <si>
    <t>RECUPERO DE GASTOS MANO DE OBRA</t>
  </si>
  <si>
    <t>GARANTIAS Y CAUCIONES OPERATIVAS</t>
  </si>
  <si>
    <t>0043140004</t>
  </si>
  <si>
    <t>CAUCIONES</t>
  </si>
  <si>
    <t>0043210005</t>
  </si>
  <si>
    <t>0043220001</t>
  </si>
  <si>
    <t>CO02</t>
  </si>
  <si>
    <t>0041002001</t>
  </si>
  <si>
    <t>ALQUILERES</t>
  </si>
  <si>
    <t>0043150001</t>
  </si>
  <si>
    <t>0043210009</t>
  </si>
  <si>
    <t>GASTOS DE MOVILIDAD</t>
  </si>
  <si>
    <t>Suma de Marzo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</si>
</sst>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 #,##0.00_ ;_ * \-#,##0.00_ ;_ * &quot;-&quot;??_ ;_ @_ "/>
    <numFmt numFmtId="165" formatCode="_ * #,##0_ ;_ * \-#,##0_ ;_ * &quot;-&quot;??_ ;_ @_ "/>
    <numFmt numFmtId="166" formatCode="_ * #,##0.0_ ;_ * \-#,##0.0_ ;_ * &quot;-&quot;??_ ;_ @_ "/>
    <numFmt numFmtId="167" formatCode="_ * #,##0.000_ ;_ * \-#,##0.000_ ;_ * &quot;-&quot;??_ ;_ @_ "/>
    <numFmt numFmtId="168" formatCode="0.0%"/>
  </numFmts>
  <fonts count="18">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1"/>
      <color indexed="8"/>
      <name val="Exo2"/>
    </font>
    <font>
      <b/>
      <sz val="11"/>
      <color theme="0"/>
      <name val="Exo2"/>
    </font>
    <font>
      <sz val="11"/>
      <color theme="0"/>
      <name val="Exo2"/>
    </font>
    <font>
      <b/>
      <sz val="11"/>
      <color indexed="8"/>
      <name val="Exo2"/>
    </font>
    <font>
      <b/>
      <sz val="10"/>
      <color theme="1"/>
      <name val="Exo2"/>
    </font>
    <font>
      <sz val="10"/>
      <color theme="1"/>
      <name val="Exo2"/>
    </font>
    <font>
      <sz val="10"/>
      <name val="Segoe UI"/>
      <family val="2"/>
    </font>
    <font>
      <i/>
      <sz val="10"/>
      <color rgb="FF002060"/>
      <name val="Arial"/>
      <family val="2"/>
    </font>
    <font>
      <b/>
      <sz val="10"/>
      <name val="Arial"/>
      <family val="2"/>
    </font>
  </fonts>
  <fills count="11">
    <fill>
      <patternFill patternType="none"/>
    </fill>
    <fill>
      <patternFill patternType="gray125"/>
    </fill>
    <fill>
      <patternFill patternType="solid">
        <fgColor indexed="22"/>
        <bgColor indexed="64"/>
      </patternFill>
    </fill>
    <fill>
      <patternFill patternType="solid">
        <fgColor theme="1" tint="0.34998626667073579"/>
        <bgColor indexed="64"/>
      </patternFill>
    </fill>
    <fill>
      <patternFill patternType="solid">
        <fgColor theme="0" tint="-0.14999847407452621"/>
        <bgColor indexed="64"/>
      </patternFill>
    </fill>
    <fill>
      <patternFill patternType="solid">
        <fgColor theme="8" tint="-0.499984740745262"/>
        <bgColor indexed="64"/>
      </patternFill>
    </fill>
    <fill>
      <patternFill patternType="solid">
        <fgColor theme="4" tint="-0.249977111117893"/>
        <bgColor indexed="64"/>
      </patternFill>
    </fill>
    <fill>
      <patternFill patternType="solid">
        <fgColor theme="4" tint="0.39997558519241921"/>
        <bgColor indexed="64"/>
      </patternFill>
    </fill>
    <fill>
      <patternFill patternType="solid">
        <fgColor theme="0" tint="-0.34998626667073579"/>
        <bgColor indexed="64"/>
      </patternFill>
    </fill>
    <fill>
      <patternFill patternType="solid">
        <fgColor rgb="FFFFFF00"/>
        <bgColor indexed="64"/>
      </patternFill>
    </fill>
    <fill>
      <patternFill patternType="solid">
        <fgColor theme="9" tint="0.7999816888943144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theme="0"/>
      </left>
      <right/>
      <top/>
      <bottom/>
      <diagonal/>
    </border>
    <border>
      <left style="thin">
        <color theme="0"/>
      </left>
      <right/>
      <top/>
      <bottom style="thin">
        <color theme="0"/>
      </bottom>
      <diagonal/>
    </border>
    <border>
      <left/>
      <right/>
      <top/>
      <bottom style="thin">
        <color theme="0"/>
      </bottom>
      <diagonal/>
    </border>
    <border>
      <left/>
      <right style="thin">
        <color theme="0"/>
      </right>
      <top/>
      <bottom style="thin">
        <color theme="0"/>
      </bottom>
      <diagonal/>
    </border>
    <border>
      <left style="thin">
        <color theme="0"/>
      </left>
      <right/>
      <top style="thin">
        <color theme="0"/>
      </top>
      <bottom style="thin">
        <color theme="0"/>
      </bottom>
      <diagonal/>
    </border>
    <border>
      <left style="thin">
        <color theme="0"/>
      </left>
      <right style="thin">
        <color theme="0"/>
      </right>
      <top/>
      <bottom style="thin">
        <color theme="0"/>
      </bottom>
      <diagonal/>
    </border>
    <border>
      <left/>
      <right/>
      <top style="thin">
        <color theme="0"/>
      </top>
      <bottom style="thin">
        <color theme="0"/>
      </bottom>
      <diagonal/>
    </border>
    <border>
      <left style="thin">
        <color theme="0"/>
      </left>
      <right/>
      <top style="thin">
        <color theme="0"/>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top/>
      <bottom/>
      <diagonal/>
    </border>
  </borders>
  <cellStyleXfs count="9">
    <xf numFmtId="0" fontId="0" fillId="0" borderId="0"/>
    <xf numFmtId="9" fontId="8" fillId="0" borderId="0" applyFont="0" applyFill="0" applyBorder="0" applyAlignment="0" applyProtection="0"/>
    <xf numFmtId="0" fontId="7" fillId="0" borderId="0"/>
    <xf numFmtId="164" fontId="7" fillId="0" borderId="0" applyFont="0" applyFill="0" applyBorder="0" applyAlignment="0" applyProtection="0"/>
    <xf numFmtId="0" fontId="7" fillId="0" borderId="0"/>
    <xf numFmtId="0" fontId="6" fillId="0" borderId="0"/>
    <xf numFmtId="0" fontId="5" fillId="0" borderId="0"/>
    <xf numFmtId="164" fontId="4" fillId="0" borderId="0" applyFont="0" applyFill="0" applyBorder="0" applyAlignment="0" applyProtection="0"/>
    <xf numFmtId="0" fontId="3" fillId="0" borderId="0"/>
  </cellStyleXfs>
  <cellXfs count="85">
    <xf numFmtId="0" fontId="0" fillId="0" borderId="0" xfId="0" applyAlignment="1">
      <alignment vertical="top"/>
    </xf>
    <xf numFmtId="0" fontId="0" fillId="2" borderId="1" xfId="0" applyFill="1" applyBorder="1" applyAlignment="1">
      <alignment vertical="top"/>
    </xf>
    <xf numFmtId="0" fontId="0" fillId="0" borderId="0" xfId="0"/>
    <xf numFmtId="0" fontId="0" fillId="0" borderId="0" xfId="0" pivotButton="1" applyAlignment="1">
      <alignment vertical="top"/>
    </xf>
    <xf numFmtId="0" fontId="0" fillId="0" borderId="0" xfId="0" applyAlignment="1">
      <alignment horizontal="left" vertical="top"/>
    </xf>
    <xf numFmtId="4" fontId="0" fillId="0" borderId="0" xfId="0" applyNumberFormat="1" applyAlignment="1">
      <alignment vertical="top"/>
    </xf>
    <xf numFmtId="0" fontId="9" fillId="0" borderId="0" xfId="0" applyFont="1"/>
    <xf numFmtId="0" fontId="9" fillId="0" borderId="2" xfId="0" applyFont="1" applyBorder="1"/>
    <xf numFmtId="3" fontId="9" fillId="0" borderId="0" xfId="0" applyNumberFormat="1" applyFont="1"/>
    <xf numFmtId="0" fontId="10" fillId="3" borderId="3" xfId="2" applyFont="1" applyFill="1" applyBorder="1" applyAlignment="1">
      <alignment horizontal="center" vertical="center" wrapText="1"/>
    </xf>
    <xf numFmtId="0" fontId="10" fillId="3" borderId="4" xfId="2" applyFont="1" applyFill="1" applyBorder="1" applyAlignment="1">
      <alignment horizontal="center" vertical="center" wrapText="1"/>
    </xf>
    <xf numFmtId="0" fontId="10" fillId="3" borderId="5" xfId="2" applyFont="1" applyFill="1" applyBorder="1" applyAlignment="1">
      <alignment horizontal="center" vertical="center" wrapText="1"/>
    </xf>
    <xf numFmtId="0" fontId="10" fillId="3" borderId="2" xfId="2" applyFont="1" applyFill="1" applyBorder="1" applyAlignment="1">
      <alignment horizontal="center" vertical="center" wrapText="1"/>
    </xf>
    <xf numFmtId="0" fontId="10" fillId="3" borderId="0" xfId="2" applyFont="1" applyFill="1" applyAlignment="1">
      <alignment horizontal="center" vertical="center" wrapText="1"/>
    </xf>
    <xf numFmtId="0" fontId="10" fillId="4" borderId="0" xfId="0" applyFont="1" applyFill="1"/>
    <xf numFmtId="0" fontId="10" fillId="5" borderId="7" xfId="0" applyFont="1" applyFill="1" applyBorder="1"/>
    <xf numFmtId="3" fontId="10" fillId="5" borderId="7" xfId="0" applyNumberFormat="1" applyFont="1" applyFill="1" applyBorder="1"/>
    <xf numFmtId="0" fontId="10" fillId="6" borderId="0" xfId="0" applyFont="1" applyFill="1"/>
    <xf numFmtId="3" fontId="11" fillId="6" borderId="3" xfId="3" applyNumberFormat="1" applyFont="1" applyFill="1" applyBorder="1" applyAlignment="1">
      <alignment vertical="center"/>
    </xf>
    <xf numFmtId="0" fontId="10" fillId="7" borderId="8" xfId="2" applyFont="1" applyFill="1" applyBorder="1" applyAlignment="1">
      <alignment horizontal="left" vertical="center"/>
    </xf>
    <xf numFmtId="3" fontId="11" fillId="7" borderId="8" xfId="3" applyNumberFormat="1" applyFont="1" applyFill="1" applyBorder="1" applyAlignment="1">
      <alignment vertical="center"/>
    </xf>
    <xf numFmtId="3" fontId="11" fillId="7" borderId="6" xfId="3" applyNumberFormat="1" applyFont="1" applyFill="1" applyBorder="1" applyAlignment="1">
      <alignment vertical="center"/>
    </xf>
    <xf numFmtId="0" fontId="12" fillId="0" borderId="0" xfId="0" applyFont="1"/>
    <xf numFmtId="165" fontId="13" fillId="0" borderId="2" xfId="4" applyNumberFormat="1" applyFont="1" applyBorder="1" applyAlignment="1">
      <alignment horizontal="right"/>
    </xf>
    <xf numFmtId="165" fontId="13" fillId="0" borderId="0" xfId="4" applyNumberFormat="1" applyFont="1" applyAlignment="1">
      <alignment horizontal="right"/>
    </xf>
    <xf numFmtId="0" fontId="9" fillId="0" borderId="0" xfId="0" applyFont="1" applyAlignment="1">
      <alignment horizontal="right"/>
    </xf>
    <xf numFmtId="165" fontId="14" fillId="0" borderId="2" xfId="4" applyNumberFormat="1" applyFont="1" applyBorder="1" applyAlignment="1">
      <alignment horizontal="right"/>
    </xf>
    <xf numFmtId="165" fontId="14" fillId="0" borderId="0" xfId="4" applyNumberFormat="1" applyFont="1" applyAlignment="1">
      <alignment horizontal="right"/>
    </xf>
    <xf numFmtId="3" fontId="12" fillId="0" borderId="2" xfId="0" applyNumberFormat="1" applyFont="1" applyBorder="1"/>
    <xf numFmtId="3" fontId="12" fillId="0" borderId="0" xfId="0" applyNumberFormat="1" applyFont="1"/>
    <xf numFmtId="10" fontId="0" fillId="0" borderId="0" xfId="1" applyNumberFormat="1" applyFont="1" applyAlignment="1">
      <alignment vertical="top"/>
    </xf>
    <xf numFmtId="10" fontId="10" fillId="5" borderId="7" xfId="1" applyNumberFormat="1" applyFont="1" applyFill="1" applyBorder="1"/>
    <xf numFmtId="10" fontId="11" fillId="6" borderId="3" xfId="1" applyNumberFormat="1" applyFont="1" applyFill="1" applyBorder="1" applyAlignment="1">
      <alignment vertical="center"/>
    </xf>
    <xf numFmtId="10" fontId="11" fillId="7" borderId="6" xfId="1" applyNumberFormat="1" applyFont="1" applyFill="1" applyBorder="1" applyAlignment="1">
      <alignment vertical="center"/>
    </xf>
    <xf numFmtId="0" fontId="10" fillId="8" borderId="0" xfId="0" applyFont="1" applyFill="1"/>
    <xf numFmtId="3" fontId="11" fillId="8" borderId="6" xfId="3" applyNumberFormat="1" applyFont="1" applyFill="1" applyBorder="1" applyAlignment="1">
      <alignment vertical="center"/>
    </xf>
    <xf numFmtId="10" fontId="11" fillId="8" borderId="6" xfId="1" applyNumberFormat="1" applyFont="1" applyFill="1" applyBorder="1" applyAlignment="1">
      <alignment vertical="center"/>
    </xf>
    <xf numFmtId="0" fontId="10" fillId="3" borderId="4" xfId="2" applyFont="1" applyFill="1" applyBorder="1" applyAlignment="1">
      <alignment horizontal="center" vertical="center" wrapText="1"/>
    </xf>
    <xf numFmtId="0" fontId="0" fillId="2" borderId="1" xfId="0" applyFill="1" applyBorder="1" applyAlignment="1">
      <alignment vertical="top" wrapText="1"/>
    </xf>
    <xf numFmtId="0" fontId="8" fillId="2" borderId="0" xfId="0" applyFont="1" applyFill="1" applyBorder="1" applyAlignment="1">
      <alignment vertical="top"/>
    </xf>
    <xf numFmtId="0" fontId="0" fillId="0" borderId="0" xfId="0" applyNumberFormat="1" applyAlignment="1">
      <alignment horizontal="right" vertical="top"/>
    </xf>
    <xf numFmtId="165" fontId="14" fillId="0" borderId="2" xfId="4" applyNumberFormat="1" applyFont="1" applyFill="1" applyBorder="1" applyAlignment="1">
      <alignment horizontal="right"/>
    </xf>
    <xf numFmtId="0" fontId="10" fillId="3" borderId="4" xfId="2" applyFont="1" applyFill="1" applyBorder="1" applyAlignment="1">
      <alignment horizontal="center" vertical="center" wrapText="1"/>
    </xf>
    <xf numFmtId="3" fontId="0" fillId="0" borderId="0" xfId="0" applyNumberFormat="1" applyAlignment="1">
      <alignment vertical="top"/>
    </xf>
    <xf numFmtId="0" fontId="10" fillId="3" borderId="9" xfId="2" applyFont="1" applyFill="1" applyBorder="1" applyAlignment="1">
      <alignment horizontal="center" vertical="center" wrapText="1"/>
    </xf>
    <xf numFmtId="0" fontId="8" fillId="0" borderId="0" xfId="0" applyFont="1" applyAlignment="1">
      <alignment vertical="top"/>
    </xf>
    <xf numFmtId="0" fontId="15" fillId="0" borderId="0" xfId="0" applyFont="1" applyAlignment="1">
      <alignment vertical="center" wrapText="1"/>
    </xf>
    <xf numFmtId="0" fontId="6" fillId="0" borderId="0" xfId="5"/>
    <xf numFmtId="0" fontId="6" fillId="0" borderId="0" xfId="5" applyAlignment="1">
      <alignment vertical="top"/>
    </xf>
    <xf numFmtId="0" fontId="16" fillId="0" borderId="10" xfId="5" applyFont="1" applyBorder="1" applyAlignment="1">
      <alignment horizontal="left"/>
    </xf>
    <xf numFmtId="0" fontId="16" fillId="0" borderId="11" xfId="5" applyFont="1" applyBorder="1" applyAlignment="1">
      <alignment horizontal="left"/>
    </xf>
    <xf numFmtId="0" fontId="16" fillId="0" borderId="12" xfId="5" applyFont="1" applyBorder="1" applyAlignment="1">
      <alignment horizontal="left"/>
    </xf>
    <xf numFmtId="1" fontId="6" fillId="0" borderId="0" xfId="5" applyNumberFormat="1" applyAlignment="1">
      <alignment horizontal="right" vertical="top"/>
    </xf>
    <xf numFmtId="0" fontId="17" fillId="0" borderId="0" xfId="0" applyFont="1" applyAlignment="1">
      <alignment horizontal="right" vertical="top"/>
    </xf>
    <xf numFmtId="9" fontId="17" fillId="0" borderId="0" xfId="0" applyNumberFormat="1" applyFont="1" applyAlignment="1">
      <alignment horizontal="right" vertical="top"/>
    </xf>
    <xf numFmtId="9" fontId="0" fillId="0" borderId="0" xfId="0" applyNumberFormat="1" applyAlignment="1">
      <alignment vertical="center"/>
    </xf>
    <xf numFmtId="0" fontId="0" fillId="0" borderId="0" xfId="0" applyAlignment="1">
      <alignment vertical="center"/>
    </xf>
    <xf numFmtId="10" fontId="0" fillId="0" borderId="0" xfId="1" applyNumberFormat="1" applyFont="1" applyFill="1" applyAlignment="1">
      <alignment vertical="top"/>
    </xf>
    <xf numFmtId="0" fontId="8" fillId="2" borderId="1" xfId="0" applyFont="1" applyFill="1" applyBorder="1" applyAlignment="1">
      <alignment vertical="top"/>
    </xf>
    <xf numFmtId="165" fontId="0" fillId="0" borderId="0" xfId="0" applyNumberFormat="1" applyAlignment="1">
      <alignment vertical="top"/>
    </xf>
    <xf numFmtId="0" fontId="3" fillId="0" borderId="0" xfId="8"/>
    <xf numFmtId="0" fontId="9" fillId="10" borderId="0" xfId="8" applyFont="1" applyFill="1" applyAlignment="1">
      <alignment horizontal="right"/>
    </xf>
    <xf numFmtId="0" fontId="9" fillId="0" borderId="0" xfId="8" applyFont="1"/>
    <xf numFmtId="0" fontId="9" fillId="9" borderId="0" xfId="8" applyFont="1" applyFill="1" applyAlignment="1">
      <alignment horizontal="right"/>
    </xf>
    <xf numFmtId="0" fontId="3" fillId="0" borderId="0" xfId="8" applyAlignment="1">
      <alignment vertical="top"/>
    </xf>
    <xf numFmtId="0" fontId="0" fillId="0" borderId="0" xfId="0" applyAlignment="1">
      <alignment horizontal="left" vertical="top" indent="1"/>
    </xf>
    <xf numFmtId="4" fontId="0" fillId="0" borderId="0" xfId="0" applyNumberFormat="1" applyFill="1" applyAlignment="1">
      <alignment vertical="top"/>
    </xf>
    <xf numFmtId="17" fontId="0" fillId="0" borderId="0" xfId="0" applyNumberFormat="1" applyAlignment="1">
      <alignment vertical="top"/>
    </xf>
    <xf numFmtId="0" fontId="0" fillId="0" borderId="0" xfId="0" applyFill="1" applyAlignment="1">
      <alignment vertical="top"/>
    </xf>
    <xf numFmtId="165" fontId="14" fillId="0" borderId="0" xfId="4" applyNumberFormat="1" applyFont="1" applyFill="1" applyAlignment="1">
      <alignment horizontal="right"/>
    </xf>
    <xf numFmtId="166" fontId="14" fillId="0" borderId="0" xfId="4" applyNumberFormat="1" applyFont="1" applyFill="1" applyAlignment="1">
      <alignment horizontal="right"/>
    </xf>
    <xf numFmtId="167" fontId="14" fillId="0" borderId="0" xfId="4" applyNumberFormat="1" applyFont="1" applyFill="1" applyAlignment="1">
      <alignment horizontal="right"/>
    </xf>
    <xf numFmtId="164" fontId="14" fillId="0" borderId="0" xfId="4" applyNumberFormat="1" applyFont="1" applyFill="1" applyAlignment="1">
      <alignment horizontal="right"/>
    </xf>
    <xf numFmtId="164" fontId="14" fillId="0" borderId="2" xfId="4" applyNumberFormat="1" applyFont="1" applyFill="1" applyBorder="1" applyAlignment="1">
      <alignment horizontal="right"/>
    </xf>
    <xf numFmtId="168" fontId="0" fillId="0" borderId="0" xfId="1" applyNumberFormat="1" applyFont="1" applyAlignment="1">
      <alignment vertical="top"/>
    </xf>
    <xf numFmtId="0" fontId="2" fillId="0" borderId="0" xfId="5" applyFont="1"/>
    <xf numFmtId="0" fontId="0" fillId="0" borderId="0" xfId="0" applyAlignment="1">
      <alignment vertical="top"/>
    </xf>
    <xf numFmtId="4" fontId="0" fillId="0" borderId="0" xfId="0" applyNumberFormat="1" applyAlignment="1">
      <alignment horizontal="right" vertical="top"/>
    </xf>
    <xf numFmtId="0" fontId="1" fillId="0" borderId="0" xfId="5" applyFont="1"/>
    <xf numFmtId="10" fontId="0" fillId="9" borderId="0" xfId="1" applyNumberFormat="1" applyFont="1" applyFill="1" applyAlignment="1">
      <alignment vertical="top"/>
    </xf>
    <xf numFmtId="0" fontId="16" fillId="0" borderId="0" xfId="5" applyFont="1" applyBorder="1" applyAlignment="1">
      <alignment horizontal="left"/>
    </xf>
    <xf numFmtId="0" fontId="0" fillId="0" borderId="0" xfId="0" applyAlignment="1">
      <alignment horizontal="right" vertical="top"/>
    </xf>
    <xf numFmtId="0" fontId="10" fillId="3" borderId="3" xfId="2" applyFont="1" applyFill="1" applyBorder="1" applyAlignment="1">
      <alignment horizontal="center" vertical="center" wrapText="1"/>
    </xf>
    <xf numFmtId="0" fontId="10" fillId="3" borderId="4" xfId="2" applyFont="1" applyFill="1" applyBorder="1" applyAlignment="1">
      <alignment horizontal="center" vertical="center" wrapText="1"/>
    </xf>
    <xf numFmtId="0" fontId="10" fillId="3" borderId="5" xfId="2" applyFont="1" applyFill="1" applyBorder="1" applyAlignment="1">
      <alignment horizontal="center" vertical="center" wrapText="1"/>
    </xf>
  </cellXfs>
  <cellStyles count="9">
    <cellStyle name="Millares 3 7 2" xfId="7" xr:uid="{21212AE1-2FDC-44D0-83BF-F716FE05DB7B}"/>
    <cellStyle name="Millares 3 7 2 2" xfId="3" xr:uid="{95C5A7AE-21C2-474F-93DC-56668F598344}"/>
    <cellStyle name="Normal" xfId="0" builtinId="0"/>
    <cellStyle name="Normal 2" xfId="5" xr:uid="{D4A14972-CDDD-4B29-B1D9-6E7112D7C8A3}"/>
    <cellStyle name="Normal 3" xfId="8" xr:uid="{3A533144-596E-4E9F-9460-3A75BDDCB2D7}"/>
    <cellStyle name="Normal 5 14 4 2" xfId="4" xr:uid="{191E9738-67AB-42CB-9147-6FED5D842912}"/>
    <cellStyle name="Normal 95 2" xfId="2" xr:uid="{6DFA83B2-10C7-4AB3-A20D-BDBAC6344EE8}"/>
    <cellStyle name="Normal 95 2 2" xfId="6" xr:uid="{73A9770D-7AB7-4560-A5C0-71217010C8BB}"/>
    <cellStyle name="Porcentaje" xfId="1" builtinId="5"/>
  </cellStyles>
  <dxfs count="353">
    <dxf>
      <numFmt numFmtId="4" formatCode="#,##0.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4" formatCode="#,##0.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4" formatCode="#,##0.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4" formatCode="#,##0.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4" formatCode="#,##0.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4" formatCode="#,##0.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4" formatCode="#,##0.00"/>
    </dxf>
    <dxf>
      <fill>
        <patternFill patternType="none">
          <bgColor auto="1"/>
        </patternFill>
      </fill>
    </dxf>
    <dxf>
      <fill>
        <patternFill patternType="none">
          <bgColor auto="1"/>
        </patternFill>
      </fill>
    </dxf>
    <dxf>
      <numFmt numFmtId="4" formatCode="#,##0.0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09.xml"/><Relationship Id="rId21" Type="http://schemas.openxmlformats.org/officeDocument/2006/relationships/externalLink" Target="externalLinks/externalLink13.xml"/><Relationship Id="rId42" Type="http://schemas.openxmlformats.org/officeDocument/2006/relationships/externalLink" Target="externalLinks/externalLink34.xml"/><Relationship Id="rId63" Type="http://schemas.openxmlformats.org/officeDocument/2006/relationships/externalLink" Target="externalLinks/externalLink55.xml"/><Relationship Id="rId84" Type="http://schemas.openxmlformats.org/officeDocument/2006/relationships/externalLink" Target="externalLinks/externalLink76.xml"/><Relationship Id="rId138" Type="http://schemas.openxmlformats.org/officeDocument/2006/relationships/externalLink" Target="externalLinks/externalLink130.xml"/><Relationship Id="rId107" Type="http://schemas.openxmlformats.org/officeDocument/2006/relationships/externalLink" Target="externalLinks/externalLink99.xml"/><Relationship Id="rId11" Type="http://schemas.openxmlformats.org/officeDocument/2006/relationships/externalLink" Target="externalLinks/externalLink3.xml"/><Relationship Id="rId32" Type="http://schemas.openxmlformats.org/officeDocument/2006/relationships/externalLink" Target="externalLinks/externalLink24.xml"/><Relationship Id="rId53" Type="http://schemas.openxmlformats.org/officeDocument/2006/relationships/externalLink" Target="externalLinks/externalLink45.xml"/><Relationship Id="rId74" Type="http://schemas.openxmlformats.org/officeDocument/2006/relationships/externalLink" Target="externalLinks/externalLink66.xml"/><Relationship Id="rId128" Type="http://schemas.openxmlformats.org/officeDocument/2006/relationships/externalLink" Target="externalLinks/externalLink120.xml"/><Relationship Id="rId5" Type="http://schemas.openxmlformats.org/officeDocument/2006/relationships/worksheet" Target="worksheets/sheet5.xml"/><Relationship Id="rId90" Type="http://schemas.openxmlformats.org/officeDocument/2006/relationships/externalLink" Target="externalLinks/externalLink82.xml"/><Relationship Id="rId95" Type="http://schemas.openxmlformats.org/officeDocument/2006/relationships/externalLink" Target="externalLinks/externalLink87.xml"/><Relationship Id="rId22" Type="http://schemas.openxmlformats.org/officeDocument/2006/relationships/externalLink" Target="externalLinks/externalLink14.xml"/><Relationship Id="rId27" Type="http://schemas.openxmlformats.org/officeDocument/2006/relationships/externalLink" Target="externalLinks/externalLink19.xml"/><Relationship Id="rId43" Type="http://schemas.openxmlformats.org/officeDocument/2006/relationships/externalLink" Target="externalLinks/externalLink35.xml"/><Relationship Id="rId48" Type="http://schemas.openxmlformats.org/officeDocument/2006/relationships/externalLink" Target="externalLinks/externalLink40.xml"/><Relationship Id="rId64" Type="http://schemas.openxmlformats.org/officeDocument/2006/relationships/externalLink" Target="externalLinks/externalLink56.xml"/><Relationship Id="rId69" Type="http://schemas.openxmlformats.org/officeDocument/2006/relationships/externalLink" Target="externalLinks/externalLink61.xml"/><Relationship Id="rId113" Type="http://schemas.openxmlformats.org/officeDocument/2006/relationships/externalLink" Target="externalLinks/externalLink105.xml"/><Relationship Id="rId118" Type="http://schemas.openxmlformats.org/officeDocument/2006/relationships/externalLink" Target="externalLinks/externalLink110.xml"/><Relationship Id="rId134" Type="http://schemas.openxmlformats.org/officeDocument/2006/relationships/externalLink" Target="externalLinks/externalLink126.xml"/><Relationship Id="rId139" Type="http://schemas.openxmlformats.org/officeDocument/2006/relationships/externalLink" Target="externalLinks/externalLink131.xml"/><Relationship Id="rId80" Type="http://schemas.openxmlformats.org/officeDocument/2006/relationships/externalLink" Target="externalLinks/externalLink72.xml"/><Relationship Id="rId85" Type="http://schemas.openxmlformats.org/officeDocument/2006/relationships/externalLink" Target="externalLinks/externalLink77.xml"/><Relationship Id="rId12" Type="http://schemas.openxmlformats.org/officeDocument/2006/relationships/externalLink" Target="externalLinks/externalLink4.xml"/><Relationship Id="rId17" Type="http://schemas.openxmlformats.org/officeDocument/2006/relationships/externalLink" Target="externalLinks/externalLink9.xml"/><Relationship Id="rId33" Type="http://schemas.openxmlformats.org/officeDocument/2006/relationships/externalLink" Target="externalLinks/externalLink25.xml"/><Relationship Id="rId38" Type="http://schemas.openxmlformats.org/officeDocument/2006/relationships/externalLink" Target="externalLinks/externalLink30.xml"/><Relationship Id="rId59" Type="http://schemas.openxmlformats.org/officeDocument/2006/relationships/externalLink" Target="externalLinks/externalLink51.xml"/><Relationship Id="rId103" Type="http://schemas.openxmlformats.org/officeDocument/2006/relationships/externalLink" Target="externalLinks/externalLink95.xml"/><Relationship Id="rId108" Type="http://schemas.openxmlformats.org/officeDocument/2006/relationships/externalLink" Target="externalLinks/externalLink100.xml"/><Relationship Id="rId124" Type="http://schemas.openxmlformats.org/officeDocument/2006/relationships/externalLink" Target="externalLinks/externalLink116.xml"/><Relationship Id="rId129" Type="http://schemas.openxmlformats.org/officeDocument/2006/relationships/externalLink" Target="externalLinks/externalLink121.xml"/><Relationship Id="rId54" Type="http://schemas.openxmlformats.org/officeDocument/2006/relationships/externalLink" Target="externalLinks/externalLink46.xml"/><Relationship Id="rId70" Type="http://schemas.openxmlformats.org/officeDocument/2006/relationships/externalLink" Target="externalLinks/externalLink62.xml"/><Relationship Id="rId75" Type="http://schemas.openxmlformats.org/officeDocument/2006/relationships/externalLink" Target="externalLinks/externalLink67.xml"/><Relationship Id="rId91" Type="http://schemas.openxmlformats.org/officeDocument/2006/relationships/externalLink" Target="externalLinks/externalLink83.xml"/><Relationship Id="rId96" Type="http://schemas.openxmlformats.org/officeDocument/2006/relationships/externalLink" Target="externalLinks/externalLink88.xml"/><Relationship Id="rId140" Type="http://schemas.openxmlformats.org/officeDocument/2006/relationships/pivotCacheDefinition" Target="pivotCache/pivotCacheDefinition1.xml"/><Relationship Id="rId145"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externalLink" Target="externalLinks/externalLink15.xml"/><Relationship Id="rId28" Type="http://schemas.openxmlformats.org/officeDocument/2006/relationships/externalLink" Target="externalLinks/externalLink20.xml"/><Relationship Id="rId49" Type="http://schemas.openxmlformats.org/officeDocument/2006/relationships/externalLink" Target="externalLinks/externalLink41.xml"/><Relationship Id="rId114" Type="http://schemas.openxmlformats.org/officeDocument/2006/relationships/externalLink" Target="externalLinks/externalLink106.xml"/><Relationship Id="rId119" Type="http://schemas.openxmlformats.org/officeDocument/2006/relationships/externalLink" Target="externalLinks/externalLink111.xml"/><Relationship Id="rId44" Type="http://schemas.openxmlformats.org/officeDocument/2006/relationships/externalLink" Target="externalLinks/externalLink36.xml"/><Relationship Id="rId60" Type="http://schemas.openxmlformats.org/officeDocument/2006/relationships/externalLink" Target="externalLinks/externalLink52.xml"/><Relationship Id="rId65" Type="http://schemas.openxmlformats.org/officeDocument/2006/relationships/externalLink" Target="externalLinks/externalLink57.xml"/><Relationship Id="rId81" Type="http://schemas.openxmlformats.org/officeDocument/2006/relationships/externalLink" Target="externalLinks/externalLink73.xml"/><Relationship Id="rId86" Type="http://schemas.openxmlformats.org/officeDocument/2006/relationships/externalLink" Target="externalLinks/externalLink78.xml"/><Relationship Id="rId130" Type="http://schemas.openxmlformats.org/officeDocument/2006/relationships/externalLink" Target="externalLinks/externalLink122.xml"/><Relationship Id="rId135" Type="http://schemas.openxmlformats.org/officeDocument/2006/relationships/externalLink" Target="externalLinks/externalLink127.xml"/><Relationship Id="rId13" Type="http://schemas.openxmlformats.org/officeDocument/2006/relationships/externalLink" Target="externalLinks/externalLink5.xml"/><Relationship Id="rId18" Type="http://schemas.openxmlformats.org/officeDocument/2006/relationships/externalLink" Target="externalLinks/externalLink10.xml"/><Relationship Id="rId39" Type="http://schemas.openxmlformats.org/officeDocument/2006/relationships/externalLink" Target="externalLinks/externalLink31.xml"/><Relationship Id="rId109" Type="http://schemas.openxmlformats.org/officeDocument/2006/relationships/externalLink" Target="externalLinks/externalLink101.xml"/><Relationship Id="rId34" Type="http://schemas.openxmlformats.org/officeDocument/2006/relationships/externalLink" Target="externalLinks/externalLink26.xml"/><Relationship Id="rId50" Type="http://schemas.openxmlformats.org/officeDocument/2006/relationships/externalLink" Target="externalLinks/externalLink42.xml"/><Relationship Id="rId55" Type="http://schemas.openxmlformats.org/officeDocument/2006/relationships/externalLink" Target="externalLinks/externalLink47.xml"/><Relationship Id="rId76" Type="http://schemas.openxmlformats.org/officeDocument/2006/relationships/externalLink" Target="externalLinks/externalLink68.xml"/><Relationship Id="rId97" Type="http://schemas.openxmlformats.org/officeDocument/2006/relationships/externalLink" Target="externalLinks/externalLink89.xml"/><Relationship Id="rId104" Type="http://schemas.openxmlformats.org/officeDocument/2006/relationships/externalLink" Target="externalLinks/externalLink96.xml"/><Relationship Id="rId120" Type="http://schemas.openxmlformats.org/officeDocument/2006/relationships/externalLink" Target="externalLinks/externalLink112.xml"/><Relationship Id="rId125" Type="http://schemas.openxmlformats.org/officeDocument/2006/relationships/externalLink" Target="externalLinks/externalLink117.xml"/><Relationship Id="rId141" Type="http://schemas.openxmlformats.org/officeDocument/2006/relationships/pivotCacheDefinition" Target="pivotCache/pivotCacheDefinition2.xml"/><Relationship Id="rId7" Type="http://schemas.openxmlformats.org/officeDocument/2006/relationships/worksheet" Target="worksheets/sheet7.xml"/><Relationship Id="rId71" Type="http://schemas.openxmlformats.org/officeDocument/2006/relationships/externalLink" Target="externalLinks/externalLink63.xml"/><Relationship Id="rId92" Type="http://schemas.openxmlformats.org/officeDocument/2006/relationships/externalLink" Target="externalLinks/externalLink84.xml"/><Relationship Id="rId2" Type="http://schemas.openxmlformats.org/officeDocument/2006/relationships/worksheet" Target="worksheets/sheet2.xml"/><Relationship Id="rId29" Type="http://schemas.openxmlformats.org/officeDocument/2006/relationships/externalLink" Target="externalLinks/externalLink21.xml"/><Relationship Id="rId24" Type="http://schemas.openxmlformats.org/officeDocument/2006/relationships/externalLink" Target="externalLinks/externalLink16.xml"/><Relationship Id="rId40" Type="http://schemas.openxmlformats.org/officeDocument/2006/relationships/externalLink" Target="externalLinks/externalLink32.xml"/><Relationship Id="rId45" Type="http://schemas.openxmlformats.org/officeDocument/2006/relationships/externalLink" Target="externalLinks/externalLink37.xml"/><Relationship Id="rId66" Type="http://schemas.openxmlformats.org/officeDocument/2006/relationships/externalLink" Target="externalLinks/externalLink58.xml"/><Relationship Id="rId87" Type="http://schemas.openxmlformats.org/officeDocument/2006/relationships/externalLink" Target="externalLinks/externalLink79.xml"/><Relationship Id="rId110" Type="http://schemas.openxmlformats.org/officeDocument/2006/relationships/externalLink" Target="externalLinks/externalLink102.xml"/><Relationship Id="rId115" Type="http://schemas.openxmlformats.org/officeDocument/2006/relationships/externalLink" Target="externalLinks/externalLink107.xml"/><Relationship Id="rId131" Type="http://schemas.openxmlformats.org/officeDocument/2006/relationships/externalLink" Target="externalLinks/externalLink123.xml"/><Relationship Id="rId136" Type="http://schemas.openxmlformats.org/officeDocument/2006/relationships/externalLink" Target="externalLinks/externalLink128.xml"/><Relationship Id="rId61" Type="http://schemas.openxmlformats.org/officeDocument/2006/relationships/externalLink" Target="externalLinks/externalLink53.xml"/><Relationship Id="rId82" Type="http://schemas.openxmlformats.org/officeDocument/2006/relationships/externalLink" Target="externalLinks/externalLink74.xml"/><Relationship Id="rId19" Type="http://schemas.openxmlformats.org/officeDocument/2006/relationships/externalLink" Target="externalLinks/externalLink11.xml"/><Relationship Id="rId14" Type="http://schemas.openxmlformats.org/officeDocument/2006/relationships/externalLink" Target="externalLinks/externalLink6.xml"/><Relationship Id="rId30" Type="http://schemas.openxmlformats.org/officeDocument/2006/relationships/externalLink" Target="externalLinks/externalLink22.xml"/><Relationship Id="rId35" Type="http://schemas.openxmlformats.org/officeDocument/2006/relationships/externalLink" Target="externalLinks/externalLink27.xml"/><Relationship Id="rId56" Type="http://schemas.openxmlformats.org/officeDocument/2006/relationships/externalLink" Target="externalLinks/externalLink48.xml"/><Relationship Id="rId77" Type="http://schemas.openxmlformats.org/officeDocument/2006/relationships/externalLink" Target="externalLinks/externalLink69.xml"/><Relationship Id="rId100" Type="http://schemas.openxmlformats.org/officeDocument/2006/relationships/externalLink" Target="externalLinks/externalLink92.xml"/><Relationship Id="rId105" Type="http://schemas.openxmlformats.org/officeDocument/2006/relationships/externalLink" Target="externalLinks/externalLink97.xml"/><Relationship Id="rId126" Type="http://schemas.openxmlformats.org/officeDocument/2006/relationships/externalLink" Target="externalLinks/externalLink118.xml"/><Relationship Id="rId8" Type="http://schemas.openxmlformats.org/officeDocument/2006/relationships/worksheet" Target="worksheets/sheet8.xml"/><Relationship Id="rId51" Type="http://schemas.openxmlformats.org/officeDocument/2006/relationships/externalLink" Target="externalLinks/externalLink43.xml"/><Relationship Id="rId72" Type="http://schemas.openxmlformats.org/officeDocument/2006/relationships/externalLink" Target="externalLinks/externalLink64.xml"/><Relationship Id="rId93" Type="http://schemas.openxmlformats.org/officeDocument/2006/relationships/externalLink" Target="externalLinks/externalLink85.xml"/><Relationship Id="rId98" Type="http://schemas.openxmlformats.org/officeDocument/2006/relationships/externalLink" Target="externalLinks/externalLink90.xml"/><Relationship Id="rId121" Type="http://schemas.openxmlformats.org/officeDocument/2006/relationships/externalLink" Target="externalLinks/externalLink113.xml"/><Relationship Id="rId142" Type="http://schemas.openxmlformats.org/officeDocument/2006/relationships/theme" Target="theme/theme1.xml"/><Relationship Id="rId3" Type="http://schemas.openxmlformats.org/officeDocument/2006/relationships/worksheet" Target="worksheets/sheet3.xml"/><Relationship Id="rId25" Type="http://schemas.openxmlformats.org/officeDocument/2006/relationships/externalLink" Target="externalLinks/externalLink17.xml"/><Relationship Id="rId46" Type="http://schemas.openxmlformats.org/officeDocument/2006/relationships/externalLink" Target="externalLinks/externalLink38.xml"/><Relationship Id="rId67" Type="http://schemas.openxmlformats.org/officeDocument/2006/relationships/externalLink" Target="externalLinks/externalLink59.xml"/><Relationship Id="rId116" Type="http://schemas.openxmlformats.org/officeDocument/2006/relationships/externalLink" Target="externalLinks/externalLink108.xml"/><Relationship Id="rId137" Type="http://schemas.openxmlformats.org/officeDocument/2006/relationships/externalLink" Target="externalLinks/externalLink129.xml"/><Relationship Id="rId20" Type="http://schemas.openxmlformats.org/officeDocument/2006/relationships/externalLink" Target="externalLinks/externalLink12.xml"/><Relationship Id="rId41" Type="http://schemas.openxmlformats.org/officeDocument/2006/relationships/externalLink" Target="externalLinks/externalLink33.xml"/><Relationship Id="rId62" Type="http://schemas.openxmlformats.org/officeDocument/2006/relationships/externalLink" Target="externalLinks/externalLink54.xml"/><Relationship Id="rId83" Type="http://schemas.openxmlformats.org/officeDocument/2006/relationships/externalLink" Target="externalLinks/externalLink75.xml"/><Relationship Id="rId88" Type="http://schemas.openxmlformats.org/officeDocument/2006/relationships/externalLink" Target="externalLinks/externalLink80.xml"/><Relationship Id="rId111" Type="http://schemas.openxmlformats.org/officeDocument/2006/relationships/externalLink" Target="externalLinks/externalLink103.xml"/><Relationship Id="rId132" Type="http://schemas.openxmlformats.org/officeDocument/2006/relationships/externalLink" Target="externalLinks/externalLink124.xml"/><Relationship Id="rId15" Type="http://schemas.openxmlformats.org/officeDocument/2006/relationships/externalLink" Target="externalLinks/externalLink7.xml"/><Relationship Id="rId36" Type="http://schemas.openxmlformats.org/officeDocument/2006/relationships/externalLink" Target="externalLinks/externalLink28.xml"/><Relationship Id="rId57" Type="http://schemas.openxmlformats.org/officeDocument/2006/relationships/externalLink" Target="externalLinks/externalLink49.xml"/><Relationship Id="rId106" Type="http://schemas.openxmlformats.org/officeDocument/2006/relationships/externalLink" Target="externalLinks/externalLink98.xml"/><Relationship Id="rId127" Type="http://schemas.openxmlformats.org/officeDocument/2006/relationships/externalLink" Target="externalLinks/externalLink119.xml"/><Relationship Id="rId10" Type="http://schemas.openxmlformats.org/officeDocument/2006/relationships/externalLink" Target="externalLinks/externalLink2.xml"/><Relationship Id="rId31" Type="http://schemas.openxmlformats.org/officeDocument/2006/relationships/externalLink" Target="externalLinks/externalLink23.xml"/><Relationship Id="rId52" Type="http://schemas.openxmlformats.org/officeDocument/2006/relationships/externalLink" Target="externalLinks/externalLink44.xml"/><Relationship Id="rId73" Type="http://schemas.openxmlformats.org/officeDocument/2006/relationships/externalLink" Target="externalLinks/externalLink65.xml"/><Relationship Id="rId78" Type="http://schemas.openxmlformats.org/officeDocument/2006/relationships/externalLink" Target="externalLinks/externalLink70.xml"/><Relationship Id="rId94" Type="http://schemas.openxmlformats.org/officeDocument/2006/relationships/externalLink" Target="externalLinks/externalLink86.xml"/><Relationship Id="rId99" Type="http://schemas.openxmlformats.org/officeDocument/2006/relationships/externalLink" Target="externalLinks/externalLink91.xml"/><Relationship Id="rId101" Type="http://schemas.openxmlformats.org/officeDocument/2006/relationships/externalLink" Target="externalLinks/externalLink93.xml"/><Relationship Id="rId122" Type="http://schemas.openxmlformats.org/officeDocument/2006/relationships/externalLink" Target="externalLinks/externalLink114.xml"/><Relationship Id="rId143"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externalLink" Target="externalLinks/externalLink1.xml"/><Relationship Id="rId26" Type="http://schemas.openxmlformats.org/officeDocument/2006/relationships/externalLink" Target="externalLinks/externalLink18.xml"/><Relationship Id="rId47" Type="http://schemas.openxmlformats.org/officeDocument/2006/relationships/externalLink" Target="externalLinks/externalLink39.xml"/><Relationship Id="rId68" Type="http://schemas.openxmlformats.org/officeDocument/2006/relationships/externalLink" Target="externalLinks/externalLink60.xml"/><Relationship Id="rId89" Type="http://schemas.openxmlformats.org/officeDocument/2006/relationships/externalLink" Target="externalLinks/externalLink81.xml"/><Relationship Id="rId112" Type="http://schemas.openxmlformats.org/officeDocument/2006/relationships/externalLink" Target="externalLinks/externalLink104.xml"/><Relationship Id="rId133" Type="http://schemas.openxmlformats.org/officeDocument/2006/relationships/externalLink" Target="externalLinks/externalLink125.xml"/><Relationship Id="rId16" Type="http://schemas.openxmlformats.org/officeDocument/2006/relationships/externalLink" Target="externalLinks/externalLink8.xml"/><Relationship Id="rId37" Type="http://schemas.openxmlformats.org/officeDocument/2006/relationships/externalLink" Target="externalLinks/externalLink29.xml"/><Relationship Id="rId58" Type="http://schemas.openxmlformats.org/officeDocument/2006/relationships/externalLink" Target="externalLinks/externalLink50.xml"/><Relationship Id="rId79" Type="http://schemas.openxmlformats.org/officeDocument/2006/relationships/externalLink" Target="externalLinks/externalLink71.xml"/><Relationship Id="rId102" Type="http://schemas.openxmlformats.org/officeDocument/2006/relationships/externalLink" Target="externalLinks/externalLink94.xml"/><Relationship Id="rId123" Type="http://schemas.openxmlformats.org/officeDocument/2006/relationships/externalLink" Target="externalLinks/externalLink115.xml"/><Relationship Id="rId14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Sade_central01\informe\BALANCE\12-00\Balance\ANEXO-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Lbahamondez\INFORME%20POR%20SECTOR\Documents%20and%20Settings\gmagaldi\Mis%20documentos\Informes\Dragados\6%20-%20IE%20Julio%2003\IE-80160-2003-06.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I:\DOCUME~1\IDELACAN\CONFIG~1\Temp\$Raiz\miguel\Planta\Control%20Presupuestario\A&#241;o%202001\ara_cp.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F:\Espacio%20Disco\Asesoria%20Tributaria\02%20Papeles%20de%20trabajo\Banco%20Tequendama\2002\DECLARAC%202002\Declaraci&#243;n%2031-12-2002%20TeqII.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F:\Espacio%20Disco\Asesoria%20Tributaria\02%20Papeles%20de%20trabajo\Citi%20Inadeca\2003\Declaracion\DeclaracInadeca2003.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Espacio%20Disco\Asesoria%20Tributaria\02%20Papeles%20de%20trabajo\CENTRAL%20BANCO%20UNIVERSAL\2004\Provisiones\2do%20semestre\Reajuste%20PROY%20%20DEF%20CENTRAL%20B%20U%2012%202004%20est%20fin%2030%2011%2004.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Documents%20and%20Settings\mariasalazar\Desktop\silicon%20graphics\CLIENTES\Fondo%20de%20Valores%20Inmobiliarios\2006\Revisi&#243;n%20de%20Declaraciones%202006\Revisi&#243;n%20Declaraciones%2030-06-06\INVACA\PRUEBAS%20REAJUSTE%20POR%20INFLACION.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F:\windows\TEMP\BHVdeclaracion99.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D:\Documents%20and%20Settings\aiaconelli\Desktop\aaaaa.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A:\DOCUME~1\prabagli\CONFIG~1\Temp\Reporte%20dic2002.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S:\Reporting\BOKSLPM\BUDGET\2007\Report%20Budget%202008ex%20ver%202.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ve-car-s-0002\Informacion_ISE\Espacio%20Disco\Asesoria%20Tributaria\02%20Papeles%20de%20trabajo\Banco%20Tequendama\2002\DECLARAC%202002\Declaraci&#243;n%2031-12-2002%20TeqII.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ve-car-s-0002\Informacion_ISE\Espacio%20Disco\Asesoria%20Tributaria\02%20Papeles%20de%20trabajo\Citi%20Inadeca\2003\Declaracion\DeclaracInadeca2003.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ve-car-s-0002\Informacion_ISE\windows\TEMP\BHVdeclaracion99.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ar-rec-s-0008\Gestion%20Argentina\COMERCIA\ENEL\Costo-Ibicoara-Bon%20Jesus%20da%20Lapa.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A:\Mis%20documentos\Eduardo\PERSONAL\EDUARDO\TEDDY%20GLOBOS\ventas.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Sadetig01\datpub\DOCUME~1\rlopez\CONFIG~1\Temp\ise10PIASr3.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P:\Ornella\PROYECTOS\CGC\EPC%20Resources%20DB%20%20April%201,%202004.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Ar-arg-c-0009\cg\DOCUME~1\FCORTES\CONFIG~1\Temp\PECOM\2004\Feb-04\Febrero%202004.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ucotigre\giraldbr$\Unicom%20Vzla\2007\Template\Feb-07\5470_F520207.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ar-rec-s-0008\Gestion%20Argentina\Users\idelacan.ARGENTINA\Documents\Control%20de%20Gestion\2%20Ejercicio%202015\Tableros\Octubre\AN\TS_x_201503.xlsm"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F:\Mis%20documentos\1168\surface%20facilities%20wellpad%208\CHHMODIFICADO.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costos_central/RENTABILIDAD%202007/RENTABILIDAD%20X%20CLIENTE/REPORTE%20RENTABILIDAD%20X%20CLIENTE/Construccion_Importaciones%20LCD.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costos_central/DIRECCION/2008/INVENTARIOS/NEW%20SAN%20-%20NOBLEX/Evoluci&#243;n%20de%20Inventarios%20comparativo%20JUNIO-MAYO%202008.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cgestion_central/CORPORATIVOS/Consolidado/Kodak/2011/P&amp;L/P&amp;L%20Kodak%202011.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cgestion_central/CORPORATIVOS/Consolidado/LG/2011/P&amp;L/P&amp;L%20LG_2011.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Ve-car-s-0002\Informacion_ISE\Documents%20and%20Settings\oramirez\Local%20Settings\Temporary%20Internet%20Files\OLKB5\EPC%20Model%20-%20MUSIPAN%20as%20sold.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costos_central/ROLLING%20FORECAST/ESTIMADO%202008_07-2007/FINANCIAL%20STATEMENTS/P&amp;L_2007.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ar-cen-s-0021\VICGestion\Informe\2006\03-06\BASE-REGION%201%20-%20ARG-URU2vPablo1.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Ve-car-s-0002\Informacion_Contable\Informes%20GAF\A&#241;o%202008\07-jul-08\Last%20Estimated%20base%20jul08%20Rev0.xls" TargetMode="External"/></Relationships>
</file>

<file path=xl/externalLinks/_rels/externalLink31.xml.rels><?xml version="1.0" encoding="UTF-8" standalone="yes"?>
<Relationships xmlns="http://schemas.openxmlformats.org/package/2006/relationships"><Relationship Id="rId1" Type="http://schemas.microsoft.com/office/2006/relationships/xlExternalLinkPath/xlPathMissing" Target="Worksheet%20in%208210-2%20Gastos%20de%20Producci&#243;n%20N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H:\Documents%20and%20Settings\vvargas\Configuraci&#243;n%20local\Archivos%20temporales%20de%20Internet\Content.Outlook\TZ75EU8L\Copia%20de%20METRICAS%20SEPTIEMBRE.xlsx"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comercial_central/PLANEAMIENTO%20COMERCIAL/MARGENES/PRODUCTO/2012/09-Rentabilidad%20Producto%2009-2012.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Z:\YPF\2016\00143-16%20Proy_Desafect_TK%20PTLP24\ANALISIS%20OFERTA\1-COMPUTO%20Y%20PRESUPUESTO\REE-Planta%20LP24.xlsm"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I:\Users\iduranona\Desktop\Rev%20H%20-%20Presentado\Aux%20-%20SIPETROL%20-%20Servicio%20ON-OFF%20SHORE%20-%20Rev%20H.xlsm"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Veccsfsr01\Eduser\1Peccoris\BMG%20Ariola\DECLARACION%2006-2000-Def.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Maipu01\rrhh-petrol\Informaci&#243;n%20Compartida\Asignados%20Internacionales\Ejercicio%202002\Abril\Informe%20Asignados%20Internacionales.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costos_central/Informacion%20de%20Cierre/Motorola/Motorola%20EC%20OK%20vf.xlsx"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A:\AKTIER\1999\Avst&#228;mning\IB%201999\Koncernen%20-%20&#246;vriga%20IB%2099.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costos_central/GASTOS/FABRICA%202005/prueba.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D:\4%20-%20ARCHIVOS%202000-2015\20%20-%20OROPLATA%20S.A\2015\ANRG-CM-15-011%20Obra%20LMT\01%20Pliego%20Original\1.2%20Detalle_costos_mano_obra.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ve-car-s-0002\Informacion_ISE\Espacio%20Disco\Asesoria%20Tributaria\02%20Papeles%20de%20trabajo\Banco%20Latinoamericana\2001\1semestre%202001\REAJUSTE%20LATINIAMERICANA.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SRVRFILECDR\Comercial\01-Ofertas\01-En%20Cotizacion\SIPETROL%20-%202016-02%20-%20Proyectos%20y%20Tareas%20Varias%20ON-OFF%20SHORE\05-Presupuesto\X%20Ree%20Permanencia\Aux%20-%20SIPETROL%20-%20Servicio%20ON-OFF%20SHORE%20-%20Rev%20G.xlsm"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I:\Abastecimiento\Administracion%20Contractual\O&amp;M\Licitaci&#243;n%20O&amp;M\06.%20Propuestas%20econ&#243;micas\EDVSA\2016-08-09\ARMADO\info%20otra%20obra\Apertura%20de%20Costos%20Tipo%20PAE%20-%20EDV%202374%20Rev0%20.xlsx"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ar-rec-s-0008\Gestion%20Argentina\Informe\2020\Junio\Venta%20y%20Ebitda\06.2020%20Venta%20y%20Ebitda.xlsx"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ar-rec-s-0008\Gestion%20Argentina\Users\idelacan.ARGENTINA\Documents\Control%20de%20Gestion\2%20Ejercicio%202015\Tableros\Octubre\AN\Tab%20AN%20201510%20Resumen.xlsx"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comercial_central/PLANEAMIENTO%20COMERCIAL/MARGENES/PRODUCTO/2012/Rentab.%20Retail%20por%20UN%20-%20Acum%202012%20(SEP'12).xlsx"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H:\Documents%20and%20Settings\vvargas\Configuraci&#243;n%20local\Archivos%20temporales%20de%20Internet\Content.Outlook\TZ75EU8L\METRICAS%20OCTUBRE.xlsx"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D:\Espacio%20Disco\Asesoria%20Tributaria\02%20Papeles%20de%20trabajo\Seguros%20Federaci&#243;n\Sustitutiva%202002\Declaracion%2031-12-2002%20Seg%20La%20Fed.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Users/Pablo.sola/AppData/Local/Microsoft/Windows/Temporary%20Internet%20Files/Content.Outlook/WJ7FQ2XJ/03%20-%20MIRL%20Don%20Nicolas%20Project%20-Febrero%202015.xlsm"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Documents%20and%20Settings/Administrador/Configuraci&#243;n%20local/Temp/IFC_product_input_form.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ar-cen-s-0022\Gest_ARG\INFORMES\2006\12-06\Order%20Statistics%20Report.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Adcns\gpro\Documents%20and%20Settings\gmagaldi\Mis%20documentos\Informes\Dragados\6%20-%20IE%20Julio%2003\IE-80160-2003-06.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Controlling%20Area/controlling/quarterly/2005/I%20FC/ICON/New%20Version/IFC_product_input_form.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N:\Dario\Impto_10M.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arrpefs01\Sectores\costos_central\FABRICA\FABRICA%202012\03_2012_EFICIENCIA.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cgestion_central/CORPORATIVOS/Huawei/2011/P&amp;L/P&amp;L%20Huawei%2004_2011.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cgestion_central/CORPORATIVOS/Kodak/2011/P&amp;L/P&amp;L%20Kodak%2004_2011.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Prey/P&amp;L%202010/12-P&amp;L%20Huawei.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cgestion_central/CORPORATIVOS/Consolidado/Panasonic/2011/P&amp;L/P&amp;L%20Panasonic_2011.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cgestion_central/CORPORATIVOS/Consolidado/Alcatel/2011/P&amp;L/P&amp;L%20Alcatel%202011.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cgestion_central/CORPORATIVOS/Panasonic/2011/P&amp;L/P&amp;L%20Panasonic_2011.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cgestion_central/CORPORATIVOS/Kodak/2011/P&amp;L/P&amp;L%20Kodak%202011.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cgestion_central/Nuevos%20Negocios-Proyectos%20de%20inv/Kodak/P&amp;L%20Kodak.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pfsnas01\Depart\COMPENSACIONES\AJUSTES%20SALARIALES%20GENERALES\2010%20-%2005\AJUSTES%20PARA%20INFORMAR\Base%20-%20Abril%202010.AJUSTES.Para%20enviar.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ar-rec-s-0008\Gestion%20Argentina\Informe\2011\Templates%20F%20y%20Q%202011\F4\Resumen%20F4%20vs%20Acum%20con%20SVA%20a%20Dic%20v1.xlsx"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costos_central/BUDGET%202008/ROLLING%20FORECAST_03-2008/NEW%20SAN/PLANNING%20RFCST%2003_08_NS_NB.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D:\1Peccoris\BMG%20Ariola\DECLARACION%2006-2000-Def.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Ve-car-s-0002\Informacion_Contable\Informacion%20Contable\Informes%20GAF\A&#241;o%202007\11-Nov-07\Last%20estimated%20F4%20base%20nov07%20Rev1.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Maipu01\rrhh-petrol\Informaci&#243;n%20Compartida\Asignados%20Internacionales\Ejercicio%202002\Enero\Informe%20Asignados%20Internacionales.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ar-rec-s-0008\Gestion%20Argentina\Users\gcavalle.ARGENTINA\AppData\Local\Microsoft\Windows\Temporary%20Internet%20Files\Content.Outlook\E798LZBE\REE%20Servicio%20Mtto%20CS_PT%20-%20YPF.xlsx"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SRVRFILECDR\Comercial\01-Ofertas\01-En%20Cotizacion\SIPETROL%20-%202016-02%20-%20Proyectos%20y%20Tareas%20Varias%20ON-OFF%20SHORE\05-Presupuesto\X%20Ree%20Permanencia\Ree%20-%20SIPETROL%20-%20Servicio%20ON-OFF%20SHORE%20-%20Rev%20H.xlsx"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https://pecom-my.sharepoint.com/Informe/2017/Junio/Balance%20Consolidado%20+%20WK/06.2017%20Balance%20consolidado.xlsx"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Y:\01-CONTRERAS\01-Comercial\01-Ofertas\02-Presentadas\SIPETROL%20-%202016-02%20-%20Proyectos%20y%20Tareas%20Varias%20ON-OFF%20SHORE\05-Presupuesto\X%20Ree%20Unitarios\Unitarios%20-%20SIPETROL%20-%20Servicio%20ON-OFF%20SHORE%20-%20Rev%20J.xlsx"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Ve-car-s-0002\Informacion_ISE\Comercial\Formatos%20de%20Ofertas\Analisis%20de%20Precios%20Unitarios%20(APU)\EQUIPOS.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Ve-car-s-0002\Informacion_Contable\Informacion%20Contable\Informes%20GAF\A&#241;o%202007\12-Dic-07\BASE%20USD-REGION%205%20-%20VENEZUELA.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costos_central/BUDGET%202015/08.%20Cash%20Flow/07.%20Presupuesto%20NS-NX%20BB2015%20V2.xlsx"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costos_central/BUDGET%202010/OCTUBRE%202009/NS-NB/FINANCIAL%20STATEMENTS/PLANNING%202010_NS_NB_U$S_Final(REVISADO%20CRACH).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Newsan/Tiempos.xlsx"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New%20San%20Costos/2012/Presupuesto/PRES%20FABRICA%202012%20-%20JUN2013%20-%20REV%202%20%20DEFINITIVA%20-%2025-11-11%20REV%20PH-PG%20V7.xlsx"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CMSVSRV\FINANCE\Billing\CMSV%20US$%20Interco%20billing.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https://pecom.sharepoint.com/gest_arg/DOCUME~1/JRUIZA/CONFIG~1/Temp/BACK-LOG%20CONSUMO2%20medium%20case%20REVISADO%206oct.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ve-car-s-0002\Informacion_ISE\1Peccoris\BMG%20Ariola\DECLARACION%2006-2000-Def.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K:\1Peccoris\BMG%20Ariola\DECLARACION%2006-2000-Def.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Adcns\gpro\ING-PLANIFCOSTOS\Planificaci&#243;n%20de%20Obra\13%20Rev%20Ago04\Respaldos\Sector%20A%20-%20Informe%20por%20Sector%20Rev-8.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A:\Documents%20and%20Settings\llopez\Local%20Settings\Temporary%20Internet%20Files\Content.IE5\RX9AWIPC\tablero%20GP%20rev%202%2031.3.00.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pfsnas01\Depart\COMPENSACIONES\INFORMES%20SOLICITADOS\2009\R&amp;P\Ejercicio%20Octubre%202008\Recibidos\10-08_ANALISIS%20EJERCICIO%20DE%20NOV%20v3..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F:\IDELACAN\PRESUPUESTO\PRESUPUESTO%202001\Gtos.%20Estructura\GASTOS%20vsop.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https://pecom.sharepoint.com/Documents%20and%20Settings/KJIMENEZ/Mis%20documentos/Servicios/Ajustes%20Servicios/Personal/grado%20de%20instrucci&#243;n/LISTADO%20SKANSKA%20PETRORITUPANO%20REV.2.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cgestion_central/Nuevos%20Negocios-Proyectos%20de%20inv/Alcatel/P&amp;L/P&amp;L%20Alcatel.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cgestion_central/Nuevos%20Negocios-Proyectos%20de%20inv/Alcatel/P&amp;L/P&amp;L%20Alcatel%20TCT.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MAIPU01\RRHH-Petrol\Informaci&#243;n%20Compartida\Asignados%20Internacionales\Simulaci&#243;n%20aumentos\Simulaci&#243;n%20condiciones\Informe%20Asignados%20Internacionales.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I:\Users\jruiz\Documents\pliego%20comercial%20y%20tecnico\Terminaci&#243;n%20y%20mantenimiento%20de%20pozos\comercial\Planilla%20de%20Apertura%20de%20Costos.xlsx"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K:\EJERC97.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D:\01%20Definitivos\02%20Papeles%20de%20trabajo\CENTRAL%20BANCO%20UNIVERSAL\2004\Provisiones\2do%20semestre\Reajuste%20PROY%20%20DEF%20CENTRAL%20B%20U%2012%202004%20est%20fin%2030%2011%2004.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A:\Espacio%20Disco\Asesoria%20Tributaria\02%20Papeles%20de%20trabajo\Citimerca\A&#241;o%202001\DECLARACION\Citimerca%2031-12-2001.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ve-car-s-0002\Informacion_ISE\Espacio%20Disco\Asesoria%20Tributaria\02%20Papeles%20de%20trabajo\Citi%20Inadeca\2002\DECLARACION%202002\DECLARACION%20DEF%202002.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K:\Espacio%20Disco\Asesoria%20Tributaria\02%20Papeles%20de%20trabajo\sade\2003\Proyecciones\31-12-2003\Proyeccion%20%20SADE%2012-%202003.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D:\windows\TEMP\reajustes%201998.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A:\jj-1%20central%202003.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D:\Espacio%20Disco\Asesoria%20Tributaria\02%20Papeles%20de%20trabajo\Seguros%20Federaci&#243;n\Sustitutiva%202002\BHLDeclaracion2003.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I:\Documents%20and%20Settings\FCORTES\Mis%20documentos\2308\JULIO%202331.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Ve-car-s-0002\Informacion_ISE\Comercial\Formatos%20de%20Ofertas\Analisis%20de%20Precios%20Unitarios%20(APU)\MANODEOBRA.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comercial_central/PLANEAMIENTO%20COMERCIAL/VENTAS/CONSOLIDADO/2010/EVOLUCION%20DE%20VENTAS%20-%20CLIENTES-%20GERENTES-%20VENDEDOR%20($%20y%20UN)%202010-%20al%2020-04-2010.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https://pecom.sharepoint.com/AKTIER/1999/Avst&#228;mning/IB%201999/Koncernen%20-%20&#246;vriga%20IB%2099.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DOCUME~1/ealves/CONFIG~1/Temp/bdg2006_product_input_form.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Controlling%20Area/controlling/budget2006/5%20-%20Regional%20Consolidation/File%20Consolidation/Argentina_Master_input_form_Budget%202006.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ve-car-s-0002\Informacion_ISE\WINDOWS\Escritorio\PAPELES\Reexpresado%20Activos.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N:\EXCEL\FINANCE\PRONEF\FINSTATE\2003\868403fs.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http://myexterran.com/Documents%20and%20Settings/lmarquez/Local%20Settings/Temporary%20Internet%20Files/OLKC/Documents%20and%20Settings/LSepulveda/Local%20Settings/Temporary%20Internet%20Files/OLK8D/Economic%20Model%20IPF.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Ve-car-s-0002\Informacion_ISE\Documentos%20Proyectos%20Liliana\Project_Report%20Kaki%2004-%20Sep-08.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Q:\Procesos\Tablero%20Servicios%20O%20&amp;%20G\TS%20201509\TS_201509_v3%20-%20Borrador%20Forecast.xlsm"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L:\Dokumente%20und%20Einstellungen\slehnha\Eigene%20Dateien\Pensions\package_fmc_yearend.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Controlling%20Area/controlling/1flash/2005/05-May/May2005%20master.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Controlling%20Area/controlling/quarterly/2005/Q2/II%20FC/Template/Consolidation/Consolidado_input_form_2005.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Documents%20and%20Settings/Administrador/Configuraci&#243;n%20local/Temp/Subs_input_form.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L:\fmc\armc\fimckons\2003\4q2003\12Dezember\fagreporting\package_fmc_yearend%202003.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titan\sectores\comercial_central\PLANEAMIENTO%20COMERCIAL\MARGENES\CLIENTE\2010\ESTIMADOS\12-2010\ESTIMADO%20RENTABILIDAD_08-2010%20al%2010-8..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L:\EXCEL\FINANCE\CDR\FREPORT\2003\865308fr.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cgestion_central/CORPORATIVOS/Alcatel/2011/P&amp;L/P&amp;L%20Alcatel%202011.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Z:\PARQUES%20EOLICOS\Pampa\REE%20Gral%20y%20Otros%20sup\REE-Parque%20Eolico%20PAMPA.xlsm"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titan\sectores\costos_central\PRODUCTO\ELECT\COSTOS%202007\HEADPHONE-112007.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A:\Reclasificaciones%2006-98.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N:\Mis%20documentos\Contratos\Contrato%204600004277%20COSTA%20AFUERA\VALUACIONES\HONORARIOS\VAL%2001%20JUL%20%2006%20HP.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https://pecom-my.sharepoint.com/Informe/2019/Agosto/Ventas%20y%20Margenes/08.2019%20Proyeccion%20de%20Ventas%20y%20Margenes.xlsx"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Users/nnf68905/Desktop/Book1.xlsx"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infprod/LOTES/Dotacion/2012/Contratos%20que%20vencen%20en%20febrero%202012%20planta%201%20con%20Turno.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D:\Espacio%20Disco\Asesoria%20Tributaria\02%20Papeles%20de%20trabajo\Citimerca\A&#241;o%202001\DECLARACION\Citimerca%2031-12-2001.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P:\Ornella\PROYECTOS\CGC\CGC%20EPC%20Model%20%20Ver%201.0%20Oct%2019th%20rev2.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comercial_central/PLANEAMIENTO%20COMERCIAL/VENTAS/QUERY%20VENTAS%202010/Comprobantes/07_QUERY%20VENTAS%20Clientes%20Compr.07-2010_final.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01-24%20Valores%20pre%20cierre%20AL%20Rev%2000%2005-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E VII"/>
      <sheetName val="CONCILIACIÓN"/>
      <sheetName val="Ute´s"/>
      <sheetName val="CODIGOS"/>
      <sheetName val="Deuda Financiera"/>
      <sheetName val="Referencias"/>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ciones"/>
      <sheetName val="Expediente"/>
      <sheetName val="Comentarios"/>
      <sheetName val="Presupuestos"/>
      <sheetName val="Inf. económico"/>
      <sheetName val="Previsión mensual"/>
      <sheetName val="Gráfico1"/>
      <sheetName val="Base de datos"/>
      <sheetName val="ETHICS"/>
      <sheetName val="Premisas"/>
      <sheetName val="Resumen"/>
      <sheetName val="VEN Comparativo Medium"/>
      <sheetName val="VEN Vta - Mg - Ord Medium"/>
      <sheetName val="VEN BPC Mayo operativo"/>
      <sheetName val="Package VEN"/>
      <sheetName val="VEN OVH"/>
      <sheetName val="viajes"/>
      <sheetName val="Resultados Financieros"/>
      <sheetName val="Resumen por tipo de impuesto"/>
      <sheetName val="Indices"/>
      <sheetName val="VEN - Equipos"/>
      <sheetName val="VEN - Otros"/>
      <sheetName val="Para Q"/>
      <sheetName val="Resumen (2)"/>
      <sheetName val="COL - Inv Desinv"/>
      <sheetName val="COL comparativo Medium"/>
      <sheetName val="COL Vta - Mg - Ord Medium"/>
      <sheetName val="Equipos"/>
      <sheetName val="COL Vta - Mg - Ord Medium 2"/>
      <sheetName val="COL - OVH con PPto"/>
      <sheetName val="COL - OVH con Real"/>
      <sheetName val="COL - Otros"/>
      <sheetName val="Desglose x Ctro Costo"/>
      <sheetName val="Hoja1"/>
      <sheetName val="TRANSFORMATION"/>
      <sheetName val="SIMPLE REGRESSION"/>
      <sheetName val="MULTIPLE REGRESSION"/>
      <sheetName val="TABLAS"/>
    </sheetNames>
    <sheetDataSet>
      <sheetData sheetId="0" refreshError="1"/>
      <sheetData sheetId="1" refreshError="1"/>
      <sheetData sheetId="2" refreshError="1"/>
      <sheetData sheetId="3" refreshError="1"/>
      <sheetData sheetId="4" refreshError="1"/>
      <sheetData sheetId="5" refreshError="1">
        <row r="3">
          <cell r="AJ3" t="str">
            <v>Fecha de la previsión:</v>
          </cell>
          <cell r="AK3">
            <v>37843</v>
          </cell>
        </row>
        <row r="4">
          <cell r="AJ4" t="str">
            <v>Fecha del cierre:</v>
          </cell>
          <cell r="AK4">
            <v>37802</v>
          </cell>
        </row>
        <row r="6">
          <cell r="AK6" t="str">
            <v>Facturac.</v>
          </cell>
          <cell r="AL6" t="str">
            <v>Pte.Cobro</v>
          </cell>
          <cell r="AN6" t="str">
            <v>Externo</v>
          </cell>
        </row>
        <row r="7">
          <cell r="K7" t="str">
            <v>M Eu Int</v>
          </cell>
          <cell r="AJ7" t="str">
            <v>M Eu Int</v>
          </cell>
          <cell r="AK7" t="str">
            <v>M Eu Int</v>
          </cell>
          <cell r="AL7" t="str">
            <v>M Eu Int</v>
          </cell>
          <cell r="AN7" t="str">
            <v>M Eu Int</v>
          </cell>
        </row>
        <row r="9">
          <cell r="B9" t="str">
            <v>Origen al 02</v>
          </cell>
          <cell r="C9">
            <v>4.4323619276498256E-2</v>
          </cell>
          <cell r="D9">
            <v>742.16</v>
          </cell>
          <cell r="E9">
            <v>1</v>
          </cell>
          <cell r="F9">
            <v>1.7330000000000001</v>
          </cell>
          <cell r="K9">
            <v>43.274999999999999</v>
          </cell>
          <cell r="L9">
            <v>1.5189999999999999</v>
          </cell>
          <cell r="Q9">
            <v>37.935000000000002</v>
          </cell>
          <cell r="R9">
            <v>0.21400000000000019</v>
          </cell>
          <cell r="S9">
            <v>0</v>
          </cell>
          <cell r="T9">
            <v>0</v>
          </cell>
          <cell r="U9">
            <v>0</v>
          </cell>
          <cell r="V9">
            <v>0</v>
          </cell>
          <cell r="W9">
            <v>5.3399999999999963</v>
          </cell>
          <cell r="X9">
            <v>0.12339688041594446</v>
          </cell>
          <cell r="Y9">
            <v>4.5939999999999994</v>
          </cell>
          <cell r="Z9">
            <v>0</v>
          </cell>
          <cell r="AA9">
            <v>0</v>
          </cell>
          <cell r="AB9">
            <v>0</v>
          </cell>
          <cell r="AC9">
            <v>0</v>
          </cell>
          <cell r="AD9">
            <v>103.64677062</v>
          </cell>
          <cell r="AE9">
            <v>6.327</v>
          </cell>
          <cell r="AJ9">
            <v>146.92177061999999</v>
          </cell>
          <cell r="AK9">
            <v>34.823999999999998</v>
          </cell>
          <cell r="AL9">
            <v>1.218</v>
          </cell>
          <cell r="AM9">
            <v>-9.1620000000000008</v>
          </cell>
        </row>
        <row r="11">
          <cell r="K11">
            <v>3.8579881999999999</v>
          </cell>
          <cell r="AJ11">
            <v>22.32669660000002</v>
          </cell>
          <cell r="AK11">
            <v>38.884543326657322</v>
          </cell>
          <cell r="AL11">
            <v>1.2524365672953939</v>
          </cell>
        </row>
        <row r="12">
          <cell r="K12">
            <v>8.2123257600000006</v>
          </cell>
          <cell r="AJ12">
            <v>22.326696609999999</v>
          </cell>
          <cell r="AK12">
            <v>41.010586375931872</v>
          </cell>
          <cell r="AL12">
            <v>3.6970185320415752</v>
          </cell>
        </row>
        <row r="13">
          <cell r="K13">
            <v>12.57597573</v>
          </cell>
          <cell r="AJ13">
            <v>16.820396960000011</v>
          </cell>
          <cell r="AK13">
            <v>43.290374387098922</v>
          </cell>
          <cell r="AL13">
            <v>8.8353595081518943</v>
          </cell>
        </row>
        <row r="14">
          <cell r="K14">
            <v>16.962207429999999</v>
          </cell>
          <cell r="AJ14">
            <v>16.820396960000011</v>
          </cell>
          <cell r="AK14">
            <v>49.416213817493592</v>
          </cell>
          <cell r="AL14">
            <v>5.627658861351641</v>
          </cell>
        </row>
        <row r="15">
          <cell r="K15">
            <v>20.504742789999998</v>
          </cell>
          <cell r="AJ15">
            <v>16.820396960000011</v>
          </cell>
          <cell r="AK15">
            <v>60.098087807734494</v>
          </cell>
          <cell r="AL15">
            <v>-2.0671201270195967</v>
          </cell>
        </row>
        <row r="16">
          <cell r="B16" t="str">
            <v>Junio</v>
          </cell>
          <cell r="C16">
            <v>4.6903624893644753E-2</v>
          </cell>
          <cell r="D16">
            <v>795.47</v>
          </cell>
          <cell r="E16">
            <v>1</v>
          </cell>
          <cell r="F16">
            <v>1.1187</v>
          </cell>
          <cell r="K16">
            <v>24.409131849999998</v>
          </cell>
          <cell r="L16">
            <v>0.95877999999999997</v>
          </cell>
          <cell r="M16">
            <v>994.904</v>
          </cell>
          <cell r="Q16">
            <v>22.217494840000001</v>
          </cell>
          <cell r="R16">
            <v>0.15992000000000006</v>
          </cell>
          <cell r="S16">
            <v>-994.904</v>
          </cell>
          <cell r="T16">
            <v>0</v>
          </cell>
          <cell r="U16">
            <v>0</v>
          </cell>
          <cell r="V16">
            <v>0</v>
          </cell>
          <cell r="W16">
            <v>2.1916370099999996</v>
          </cell>
          <cell r="X16">
            <v>8.9787585378625412E-2</v>
          </cell>
          <cell r="Y16">
            <v>4.4649000000000001</v>
          </cell>
          <cell r="Z16">
            <v>0</v>
          </cell>
          <cell r="AA16">
            <v>0</v>
          </cell>
          <cell r="AB16">
            <v>0</v>
          </cell>
          <cell r="AC16">
            <v>0</v>
          </cell>
          <cell r="AD16">
            <v>95.193068980000007</v>
          </cell>
          <cell r="AE16">
            <v>0.98960000000000004</v>
          </cell>
          <cell r="AJ16">
            <v>15.955430210000003</v>
          </cell>
          <cell r="AK16">
            <v>60.167731030761061</v>
          </cell>
          <cell r="AL16">
            <v>2.6116803824701198</v>
          </cell>
        </row>
        <row r="17">
          <cell r="K17">
            <v>27.144528109999996</v>
          </cell>
          <cell r="AJ17">
            <v>15.955430210000003</v>
          </cell>
          <cell r="AK17">
            <v>67.684131849999986</v>
          </cell>
          <cell r="AL17">
            <v>-4.3772876204576923</v>
          </cell>
        </row>
        <row r="18">
          <cell r="K18">
            <v>30.683700199999997</v>
          </cell>
          <cell r="AJ18">
            <v>15.955430220000011</v>
          </cell>
          <cell r="AK18">
            <v>70.419528109999987</v>
          </cell>
          <cell r="AL18">
            <v>-3.2954715284392808</v>
          </cell>
        </row>
        <row r="19">
          <cell r="K19">
            <v>34.201551969999997</v>
          </cell>
          <cell r="AJ19">
            <v>15.955430210000003</v>
          </cell>
          <cell r="AK19">
            <v>73.95870020000001</v>
          </cell>
          <cell r="AL19">
            <v>-3.0404265282457885</v>
          </cell>
        </row>
        <row r="20">
          <cell r="K20">
            <v>37.868645939999993</v>
          </cell>
          <cell r="AJ20">
            <v>15.955430210000003</v>
          </cell>
          <cell r="AK20">
            <v>77.476551970000003</v>
          </cell>
          <cell r="AL20">
            <v>-2.6030944184203211</v>
          </cell>
        </row>
        <row r="21">
          <cell r="K21">
            <v>40.682927359999994</v>
          </cell>
          <cell r="AJ21">
            <v>15.955430220000011</v>
          </cell>
          <cell r="AK21">
            <v>81.143645939999985</v>
          </cell>
          <cell r="AL21">
            <v>-3.2348147119512785</v>
          </cell>
        </row>
        <row r="22">
          <cell r="B22" t="str">
            <v>Diciembre</v>
          </cell>
          <cell r="C22">
            <v>4.6903624893644753E-2</v>
          </cell>
          <cell r="D22">
            <v>795.47</v>
          </cell>
          <cell r="E22">
            <v>1</v>
          </cell>
          <cell r="F22">
            <v>1.9930000000000001</v>
          </cell>
          <cell r="K22">
            <v>43.049482189999992</v>
          </cell>
          <cell r="L22">
            <v>1.6837800000000003</v>
          </cell>
          <cell r="M22">
            <v>1780.7794927028692</v>
          </cell>
          <cell r="Q22">
            <v>38.66266091</v>
          </cell>
          <cell r="R22">
            <v>0.30921999999999983</v>
          </cell>
          <cell r="S22">
            <v>-1780.7794927028692</v>
          </cell>
          <cell r="T22">
            <v>0</v>
          </cell>
          <cell r="U22">
            <v>0</v>
          </cell>
          <cell r="V22">
            <v>0</v>
          </cell>
          <cell r="W22">
            <v>4.3868212899999994</v>
          </cell>
          <cell r="X22">
            <v>0.10190183637142605</v>
          </cell>
          <cell r="Y22">
            <v>3.5905999999999993</v>
          </cell>
          <cell r="Z22">
            <v>0</v>
          </cell>
          <cell r="AA22">
            <v>0</v>
          </cell>
          <cell r="AB22">
            <v>0</v>
          </cell>
          <cell r="AC22">
            <v>0</v>
          </cell>
          <cell r="AD22">
            <v>76.552718650000003</v>
          </cell>
          <cell r="AE22">
            <v>0.98960000000000004</v>
          </cell>
          <cell r="AJ22">
            <v>15.955430220000011</v>
          </cell>
          <cell r="AK22">
            <v>83.957927359999999</v>
          </cell>
          <cell r="AL22">
            <v>-3.4966228135925732</v>
          </cell>
          <cell r="AM22">
            <v>-9.1620000000000008</v>
          </cell>
        </row>
        <row r="24">
          <cell r="K24">
            <v>2.3239141999999999</v>
          </cell>
          <cell r="AJ24">
            <v>0</v>
          </cell>
          <cell r="AK24">
            <v>86.324482189999998</v>
          </cell>
          <cell r="AL24">
            <v>-3.356694838098087</v>
          </cell>
        </row>
        <row r="25">
          <cell r="K25">
            <v>5.1808362500000005</v>
          </cell>
          <cell r="AJ25">
            <v>0</v>
          </cell>
          <cell r="AK25">
            <v>88.648396390000002</v>
          </cell>
          <cell r="AL25">
            <v>-2.5992448487648252</v>
          </cell>
        </row>
        <row r="26">
          <cell r="K26">
            <v>8.3362426900000006</v>
          </cell>
          <cell r="AJ26">
            <v>0</v>
          </cell>
          <cell r="AK26">
            <v>91.505318439999996</v>
          </cell>
          <cell r="AL26">
            <v>-2.0528691409532138</v>
          </cell>
        </row>
        <row r="27">
          <cell r="K27">
            <v>11.89673509</v>
          </cell>
          <cell r="AJ27">
            <v>0</v>
          </cell>
          <cell r="AK27">
            <v>94.660724879999989</v>
          </cell>
          <cell r="AL27">
            <v>-1.3680679778954978</v>
          </cell>
        </row>
        <row r="28">
          <cell r="K28">
            <v>15.52118843</v>
          </cell>
          <cell r="AJ28">
            <v>0</v>
          </cell>
          <cell r="AK28">
            <v>98.221217279999991</v>
          </cell>
          <cell r="AL28">
            <v>-1.0193670109342481</v>
          </cell>
        </row>
        <row r="29">
          <cell r="K29">
            <v>19.23092303</v>
          </cell>
          <cell r="AJ29">
            <v>0</v>
          </cell>
          <cell r="AK29">
            <v>101.84567061999999</v>
          </cell>
          <cell r="AL29">
            <v>-0.64264595824455384</v>
          </cell>
        </row>
        <row r="30">
          <cell r="K30">
            <v>23.089899819999999</v>
          </cell>
          <cell r="AJ30">
            <v>0</v>
          </cell>
          <cell r="AK30">
            <v>105.55540522</v>
          </cell>
          <cell r="AL30">
            <v>-0.19023938670848661</v>
          </cell>
        </row>
        <row r="31">
          <cell r="K31">
            <v>26.543790649999998</v>
          </cell>
          <cell r="AJ31">
            <v>-1.0000007932831068E-8</v>
          </cell>
          <cell r="AK31">
            <v>109.41438201</v>
          </cell>
          <cell r="AL31">
            <v>-0.32398485041852609</v>
          </cell>
        </row>
        <row r="32">
          <cell r="K32">
            <v>29.95504085</v>
          </cell>
          <cell r="AJ32">
            <v>-1.0000007932831068E-8</v>
          </cell>
          <cell r="AK32">
            <v>112.86827284</v>
          </cell>
          <cell r="AL32">
            <v>-9.8634866992785675E-2</v>
          </cell>
        </row>
        <row r="33">
          <cell r="K33">
            <v>33.515533249999997</v>
          </cell>
          <cell r="AJ33">
            <v>-1.0000007932831068E-8</v>
          </cell>
          <cell r="AK33">
            <v>116.27952304</v>
          </cell>
          <cell r="AL33">
            <v>0.33032253606492645</v>
          </cell>
        </row>
        <row r="34">
          <cell r="K34">
            <v>37.012064709999997</v>
          </cell>
          <cell r="AJ34">
            <v>-1.0000007932831068E-8</v>
          </cell>
          <cell r="AK34">
            <v>119.84001544</v>
          </cell>
          <cell r="AL34">
            <v>0.54105197521911386</v>
          </cell>
        </row>
        <row r="35">
          <cell r="K35">
            <v>40.423314909999995</v>
          </cell>
          <cell r="AJ35">
            <v>-1.0000007932831068E-8</v>
          </cell>
          <cell r="AK35">
            <v>123.33654689999999</v>
          </cell>
          <cell r="AL35">
            <v>0.72376132864484966</v>
          </cell>
        </row>
        <row r="37">
          <cell r="K37">
            <v>3.2620080100000002</v>
          </cell>
          <cell r="AJ37">
            <v>-2.8421709430404007E-14</v>
          </cell>
          <cell r="AK37">
            <v>129.96716448000001</v>
          </cell>
          <cell r="AL37">
            <v>0.83078516322421825</v>
          </cell>
        </row>
        <row r="38">
          <cell r="K38">
            <v>6.4813753900000002</v>
          </cell>
          <cell r="AJ38">
            <v>0</v>
          </cell>
          <cell r="AK38">
            <v>133.05860998</v>
          </cell>
          <cell r="AL38">
            <v>1.0410606749393607</v>
          </cell>
        </row>
        <row r="39">
          <cell r="K39">
            <v>9.5301802599999998</v>
          </cell>
          <cell r="AJ39">
            <v>0</v>
          </cell>
          <cell r="AK39">
            <v>136.15005547999999</v>
          </cell>
          <cell r="AL39">
            <v>1.1100147759832169</v>
          </cell>
        </row>
        <row r="40">
          <cell r="K40">
            <v>12.451063250000001</v>
          </cell>
          <cell r="AJ40">
            <v>0</v>
          </cell>
          <cell r="AK40">
            <v>139.07093845999998</v>
          </cell>
          <cell r="AL40">
            <v>1.211559859220011</v>
          </cell>
        </row>
        <row r="41">
          <cell r="K41">
            <v>15.24402435</v>
          </cell>
          <cell r="AJ41">
            <v>-2.8421709430404007E-14</v>
          </cell>
          <cell r="AK41">
            <v>141.82125894000001</v>
          </cell>
          <cell r="AL41">
            <v>1.3030552838641309</v>
          </cell>
        </row>
        <row r="42">
          <cell r="K42">
            <v>17.86642294</v>
          </cell>
          <cell r="AJ42">
            <v>-1.0000007932831068E-8</v>
          </cell>
          <cell r="AK42">
            <v>144.46497785</v>
          </cell>
          <cell r="AL42">
            <v>1.3385105578369654</v>
          </cell>
        </row>
        <row r="43">
          <cell r="K43">
            <v>20.33957934</v>
          </cell>
          <cell r="AJ43">
            <v>-1.0000007932831068E-8</v>
          </cell>
          <cell r="AK43">
            <v>147.0234155</v>
          </cell>
          <cell r="AL43">
            <v>1.3835615629634308</v>
          </cell>
        </row>
        <row r="44">
          <cell r="K44">
            <v>22.7487748</v>
          </cell>
          <cell r="AJ44">
            <v>0</v>
          </cell>
          <cell r="AK44">
            <v>149.41129063999998</v>
          </cell>
          <cell r="AL44">
            <v>1.5088689941863613</v>
          </cell>
        </row>
        <row r="45">
          <cell r="K45">
            <v>25.072689</v>
          </cell>
          <cell r="AJ45">
            <v>-1.0000007932831068E-8</v>
          </cell>
          <cell r="AK45">
            <v>151.75652516</v>
          </cell>
          <cell r="AL45">
            <v>1.6061563396808474</v>
          </cell>
        </row>
        <row r="46">
          <cell r="K46">
            <v>27.33264226</v>
          </cell>
          <cell r="AJ46">
            <v>-1.0000007932831068E-8</v>
          </cell>
          <cell r="AK46">
            <v>154.01647841999997</v>
          </cell>
          <cell r="AL46">
            <v>1.7197391812717999</v>
          </cell>
        </row>
        <row r="47">
          <cell r="K47">
            <v>29.528634580000002</v>
          </cell>
          <cell r="AJ47">
            <v>-2.8421709430404007E-14</v>
          </cell>
          <cell r="AK47">
            <v>155.89266602999999</v>
          </cell>
          <cell r="AL47">
            <v>1.8282971989592234</v>
          </cell>
        </row>
        <row r="48">
          <cell r="B48" t="str">
            <v>Diciembre</v>
          </cell>
          <cell r="C48">
            <v>4.6903624893644753E-2</v>
          </cell>
          <cell r="D48">
            <v>795.47</v>
          </cell>
          <cell r="E48">
            <v>1</v>
          </cell>
          <cell r="F48">
            <v>1.47</v>
          </cell>
          <cell r="K48">
            <v>31.340861250000003</v>
          </cell>
          <cell r="L48">
            <v>1.2549999999999999</v>
          </cell>
          <cell r="M48">
            <v>1321.3278896999998</v>
          </cell>
          <cell r="Q48">
            <v>28.418059419999999</v>
          </cell>
          <cell r="R48">
            <v>0.21500000000000008</v>
          </cell>
          <cell r="S48">
            <v>-1321.3278896999998</v>
          </cell>
          <cell r="T48">
            <v>0</v>
          </cell>
          <cell r="U48">
            <v>0</v>
          </cell>
          <cell r="V48">
            <v>0</v>
          </cell>
          <cell r="W48">
            <v>2.9228018400000004</v>
          </cell>
          <cell r="X48">
            <v>9.3258504183576008E-2</v>
          </cell>
          <cell r="Y48">
            <v>0.22459999999999947</v>
          </cell>
          <cell r="Z48">
            <v>0</v>
          </cell>
          <cell r="AA48">
            <v>0</v>
          </cell>
          <cell r="AB48">
            <v>0</v>
          </cell>
          <cell r="AC48">
            <v>0</v>
          </cell>
          <cell r="AD48">
            <v>4.7885424700000003</v>
          </cell>
          <cell r="AJ48">
            <v>-9.9999795111216372E-9</v>
          </cell>
          <cell r="AK48">
            <v>156.27643168</v>
          </cell>
          <cell r="AL48">
            <v>1.5869015624398468</v>
          </cell>
          <cell r="AM48">
            <v>-9.1620000000000008</v>
          </cell>
        </row>
        <row r="50">
          <cell r="K50">
            <v>4.7885424700000003</v>
          </cell>
          <cell r="AJ50">
            <v>0</v>
          </cell>
          <cell r="AK50">
            <v>162.87720081999998</v>
          </cell>
          <cell r="AL50">
            <v>0</v>
          </cell>
        </row>
        <row r="52">
          <cell r="K52">
            <v>0</v>
          </cell>
          <cell r="AJ52">
            <v>0</v>
          </cell>
          <cell r="AK52">
            <v>162.87720081999998</v>
          </cell>
        </row>
        <row r="54">
          <cell r="K54">
            <v>162.87720082000001</v>
          </cell>
          <cell r="AJ54">
            <v>162.87720082000001</v>
          </cell>
          <cell r="AL54">
            <v>0</v>
          </cell>
        </row>
      </sheetData>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SUP 1500"/>
      <sheetName val="TABLAS"/>
      <sheetName val="BASE"/>
      <sheetName val="TRANSAS"/>
      <sheetName val="FIN98"/>
      <sheetName val="Budget-2004"/>
    </sheetNames>
    <sheetDataSet>
      <sheetData sheetId="0" refreshError="1">
        <row r="2">
          <cell r="P2" t="str">
            <v>UN</v>
          </cell>
        </row>
        <row r="3">
          <cell r="P3" t="str">
            <v>2882203</v>
          </cell>
        </row>
        <row r="6">
          <cell r="P6" t="str">
            <v>UN</v>
          </cell>
          <cell r="Q6" t="str">
            <v>SALARIOS</v>
          </cell>
          <cell r="R6" t="str">
            <v>PERSONAL</v>
          </cell>
          <cell r="S6" t="str">
            <v>CARGAS</v>
          </cell>
          <cell r="T6" t="str">
            <v>BENEFICIOS</v>
          </cell>
          <cell r="U6" t="str">
            <v>CAPACIT</v>
          </cell>
          <cell r="V6" t="str">
            <v>HONORARIOS</v>
          </cell>
          <cell r="W6" t="str">
            <v>SERVICIOS</v>
          </cell>
          <cell r="X6" t="str">
            <v>COMUNICAC</v>
          </cell>
          <cell r="Y6" t="str">
            <v>MANTEN</v>
          </cell>
          <cell r="Z6" t="str">
            <v>MUEBLES</v>
          </cell>
          <cell r="AA6" t="str">
            <v>COMPUTAC</v>
          </cell>
          <cell r="AB6" t="str">
            <v>VIAJES</v>
          </cell>
          <cell r="AC6" t="str">
            <v>VEHICULOS</v>
          </cell>
          <cell r="AD6" t="str">
            <v>INDEMNIZ</v>
          </cell>
          <cell r="AE6" t="str">
            <v>SUSCRIP</v>
          </cell>
          <cell r="AF6" t="str">
            <v>AMORTIZ</v>
          </cell>
          <cell r="AG6" t="str">
            <v>ALQUILERES</v>
          </cell>
          <cell r="AH6" t="str">
            <v>SEGUROS</v>
          </cell>
          <cell r="AI6" t="str">
            <v>IMPUESTOS</v>
          </cell>
          <cell r="AJ6" t="str">
            <v>OTROS</v>
          </cell>
          <cell r="AK6" t="str">
            <v>TRANSF</v>
          </cell>
        </row>
        <row r="7">
          <cell r="P7">
            <v>2881502</v>
          </cell>
          <cell r="Q7">
            <v>29208</v>
          </cell>
          <cell r="S7">
            <v>7708</v>
          </cell>
          <cell r="T7">
            <v>3912</v>
          </cell>
          <cell r="W7">
            <v>700</v>
          </cell>
          <cell r="X7">
            <v>1595</v>
          </cell>
          <cell r="Y7">
            <v>3870</v>
          </cell>
          <cell r="AA7">
            <v>900</v>
          </cell>
          <cell r="AB7">
            <v>300</v>
          </cell>
          <cell r="AC7">
            <v>4693</v>
          </cell>
          <cell r="AE7">
            <v>120</v>
          </cell>
          <cell r="AG7">
            <v>2870</v>
          </cell>
          <cell r="AI7">
            <v>100</v>
          </cell>
          <cell r="AJ7">
            <v>2302</v>
          </cell>
        </row>
        <row r="8">
          <cell r="P8">
            <v>2881503</v>
          </cell>
          <cell r="Q8">
            <v>14693</v>
          </cell>
          <cell r="S8">
            <v>4433</v>
          </cell>
          <cell r="T8">
            <v>1180.4100000000001</v>
          </cell>
          <cell r="AC8">
            <v>798</v>
          </cell>
          <cell r="AF8">
            <v>1530</v>
          </cell>
          <cell r="AJ8">
            <v>5311</v>
          </cell>
        </row>
        <row r="9">
          <cell r="P9">
            <v>2881504</v>
          </cell>
          <cell r="Q9">
            <v>6920</v>
          </cell>
          <cell r="R9">
            <v>0</v>
          </cell>
          <cell r="S9">
            <v>2350</v>
          </cell>
          <cell r="T9">
            <v>440</v>
          </cell>
          <cell r="U9">
            <v>150</v>
          </cell>
          <cell r="X9">
            <v>450</v>
          </cell>
          <cell r="Y9">
            <v>260</v>
          </cell>
          <cell r="AA9">
            <v>70</v>
          </cell>
          <cell r="AB9">
            <v>100</v>
          </cell>
          <cell r="AC9">
            <v>0</v>
          </cell>
          <cell r="AD9">
            <v>0</v>
          </cell>
          <cell r="AE9">
            <v>0</v>
          </cell>
          <cell r="AF9">
            <v>700</v>
          </cell>
          <cell r="AH9">
            <v>100</v>
          </cell>
          <cell r="AJ9">
            <v>1460</v>
          </cell>
          <cell r="AK9">
            <v>0</v>
          </cell>
        </row>
        <row r="10">
          <cell r="P10">
            <v>2881505</v>
          </cell>
          <cell r="Q10">
            <v>15276</v>
          </cell>
          <cell r="S10">
            <v>4810</v>
          </cell>
          <cell r="T10">
            <v>1763</v>
          </cell>
          <cell r="U10">
            <v>800</v>
          </cell>
          <cell r="V10">
            <v>100</v>
          </cell>
          <cell r="W10">
            <v>300</v>
          </cell>
          <cell r="X10">
            <v>1800</v>
          </cell>
          <cell r="Y10">
            <v>1970</v>
          </cell>
          <cell r="AA10">
            <v>150</v>
          </cell>
          <cell r="AB10">
            <v>550</v>
          </cell>
          <cell r="AC10">
            <v>900</v>
          </cell>
          <cell r="AF10">
            <v>4531</v>
          </cell>
          <cell r="AG10">
            <v>2202</v>
          </cell>
          <cell r="AH10">
            <v>150</v>
          </cell>
          <cell r="AI10">
            <v>200</v>
          </cell>
          <cell r="AJ10">
            <v>500</v>
          </cell>
          <cell r="AK10">
            <v>-14000</v>
          </cell>
        </row>
        <row r="11">
          <cell r="P11">
            <v>2881506</v>
          </cell>
          <cell r="Q11">
            <v>14313</v>
          </cell>
          <cell r="S11">
            <v>5153</v>
          </cell>
          <cell r="T11">
            <v>1796</v>
          </cell>
          <cell r="U11">
            <v>400</v>
          </cell>
          <cell r="V11">
            <v>60</v>
          </cell>
          <cell r="W11">
            <v>50</v>
          </cell>
          <cell r="X11">
            <v>300</v>
          </cell>
          <cell r="Y11">
            <v>1295</v>
          </cell>
          <cell r="AA11">
            <v>400</v>
          </cell>
          <cell r="AB11">
            <v>400</v>
          </cell>
          <cell r="AC11">
            <v>180</v>
          </cell>
          <cell r="AE11">
            <v>20</v>
          </cell>
          <cell r="AF11">
            <v>1534</v>
          </cell>
          <cell r="AH11">
            <v>150</v>
          </cell>
          <cell r="AJ11">
            <v>3501</v>
          </cell>
          <cell r="AK11">
            <v>0</v>
          </cell>
        </row>
        <row r="12">
          <cell r="P12">
            <v>2881500</v>
          </cell>
          <cell r="Q12">
            <v>78820</v>
          </cell>
          <cell r="S12">
            <v>26296</v>
          </cell>
          <cell r="T12">
            <v>14294</v>
          </cell>
          <cell r="U12">
            <v>720</v>
          </cell>
          <cell r="V12">
            <v>10360</v>
          </cell>
          <cell r="W12">
            <v>2133</v>
          </cell>
          <cell r="X12">
            <v>10200</v>
          </cell>
          <cell r="Y12">
            <v>6030</v>
          </cell>
          <cell r="AA12">
            <v>12884</v>
          </cell>
          <cell r="AB12">
            <v>10083</v>
          </cell>
          <cell r="AC12">
            <v>2150</v>
          </cell>
          <cell r="AE12">
            <v>845</v>
          </cell>
          <cell r="AF12">
            <v>3024</v>
          </cell>
          <cell r="AG12">
            <v>344</v>
          </cell>
          <cell r="AH12">
            <v>455</v>
          </cell>
          <cell r="AI12">
            <v>235</v>
          </cell>
          <cell r="AJ12">
            <v>19733</v>
          </cell>
        </row>
        <row r="17">
          <cell r="P17" t="str">
            <v>UN</v>
          </cell>
          <cell r="Q17" t="str">
            <v>SALARIOS</v>
          </cell>
          <cell r="R17" t="str">
            <v>PERSONAL</v>
          </cell>
          <cell r="S17" t="str">
            <v>CARGAS</v>
          </cell>
          <cell r="T17" t="str">
            <v>BENEFICIOS</v>
          </cell>
          <cell r="U17" t="str">
            <v>CAPACIT</v>
          </cell>
          <cell r="V17" t="str">
            <v>HONORARIOS</v>
          </cell>
          <cell r="W17" t="str">
            <v>SERVICIOS</v>
          </cell>
          <cell r="X17" t="str">
            <v>COMUNICAC</v>
          </cell>
          <cell r="Y17" t="str">
            <v>MANTEN</v>
          </cell>
          <cell r="Z17" t="str">
            <v>MUEBLES</v>
          </cell>
          <cell r="AA17" t="str">
            <v>COMPUTAC</v>
          </cell>
          <cell r="AB17" t="str">
            <v>VIAJES</v>
          </cell>
          <cell r="AC17" t="str">
            <v>VEHICULOS</v>
          </cell>
          <cell r="AD17" t="str">
            <v>INDEMNIZ</v>
          </cell>
          <cell r="AE17" t="str">
            <v>SUSCRIP</v>
          </cell>
          <cell r="AF17" t="str">
            <v>AMORTIZ</v>
          </cell>
          <cell r="AG17" t="str">
            <v>ALQUILERES</v>
          </cell>
          <cell r="AH17" t="str">
            <v>SEGUROS</v>
          </cell>
          <cell r="AI17" t="str">
            <v>IMPUESTOS</v>
          </cell>
          <cell r="AJ17" t="str">
            <v>OTROS</v>
          </cell>
          <cell r="AK17" t="str">
            <v>TRANSF</v>
          </cell>
        </row>
        <row r="18">
          <cell r="P18">
            <v>2881502</v>
          </cell>
          <cell r="Q18">
            <v>29208</v>
          </cell>
          <cell r="S18">
            <v>7708</v>
          </cell>
          <cell r="T18">
            <v>3912</v>
          </cell>
          <cell r="W18">
            <v>700</v>
          </cell>
          <cell r="X18">
            <v>1595</v>
          </cell>
          <cell r="Y18">
            <v>3870</v>
          </cell>
          <cell r="AA18">
            <v>900</v>
          </cell>
          <cell r="AB18">
            <v>300</v>
          </cell>
          <cell r="AC18">
            <v>4693</v>
          </cell>
          <cell r="AE18">
            <v>120</v>
          </cell>
          <cell r="AG18">
            <v>2870</v>
          </cell>
          <cell r="AI18">
            <v>100</v>
          </cell>
          <cell r="AJ18">
            <v>2302</v>
          </cell>
        </row>
      </sheetData>
      <sheetData sheetId="1" refreshError="1">
        <row r="6">
          <cell r="N6" t="str">
            <v>CTA</v>
          </cell>
          <cell r="V6" t="str">
            <v>CTA</v>
          </cell>
        </row>
        <row r="7">
          <cell r="N7">
            <v>4103</v>
          </cell>
          <cell r="V7">
            <v>5282</v>
          </cell>
        </row>
        <row r="8">
          <cell r="N8">
            <v>4104</v>
          </cell>
          <cell r="V8">
            <v>5283</v>
          </cell>
        </row>
        <row r="9">
          <cell r="N9">
            <v>4150</v>
          </cell>
          <cell r="V9">
            <v>5284</v>
          </cell>
        </row>
        <row r="10">
          <cell r="N10">
            <v>4151</v>
          </cell>
          <cell r="V10">
            <v>5285</v>
          </cell>
        </row>
        <row r="11">
          <cell r="V11">
            <v>5322</v>
          </cell>
        </row>
        <row r="12">
          <cell r="V12">
            <v>5323</v>
          </cell>
        </row>
        <row r="14">
          <cell r="N14" t="str">
            <v>CTA</v>
          </cell>
        </row>
        <row r="15">
          <cell r="N15">
            <v>4121</v>
          </cell>
        </row>
        <row r="16">
          <cell r="N16">
            <v>4122</v>
          </cell>
          <cell r="V16" t="str">
            <v>CTA</v>
          </cell>
        </row>
        <row r="17">
          <cell r="N17">
            <v>4171</v>
          </cell>
          <cell r="V17">
            <v>6553</v>
          </cell>
        </row>
        <row r="18">
          <cell r="N18">
            <v>4172</v>
          </cell>
        </row>
        <row r="20">
          <cell r="V20" t="str">
            <v>CTA</v>
          </cell>
        </row>
        <row r="21">
          <cell r="N21" t="str">
            <v>CTA</v>
          </cell>
          <cell r="V21">
            <v>5432</v>
          </cell>
        </row>
        <row r="22">
          <cell r="N22">
            <v>4111</v>
          </cell>
          <cell r="V22">
            <v>5433</v>
          </cell>
        </row>
        <row r="23">
          <cell r="N23">
            <v>4112</v>
          </cell>
          <cell r="V23">
            <v>5434</v>
          </cell>
        </row>
        <row r="24">
          <cell r="N24">
            <v>4113</v>
          </cell>
        </row>
        <row r="25">
          <cell r="N25">
            <v>4161</v>
          </cell>
        </row>
        <row r="26">
          <cell r="N26">
            <v>4162</v>
          </cell>
          <cell r="V26" t="str">
            <v>CTA</v>
          </cell>
        </row>
        <row r="27">
          <cell r="V27">
            <v>5534</v>
          </cell>
        </row>
        <row r="28">
          <cell r="V28">
            <v>5535</v>
          </cell>
        </row>
        <row r="29">
          <cell r="V29">
            <v>5536</v>
          </cell>
        </row>
        <row r="30">
          <cell r="N30" t="str">
            <v>CTA</v>
          </cell>
          <cell r="V30">
            <v>5537</v>
          </cell>
        </row>
        <row r="31">
          <cell r="N31">
            <v>5282</v>
          </cell>
          <cell r="V31">
            <v>5538</v>
          </cell>
        </row>
        <row r="32">
          <cell r="N32">
            <v>5283</v>
          </cell>
          <cell r="V32">
            <v>5539</v>
          </cell>
        </row>
        <row r="33">
          <cell r="N33">
            <v>5284</v>
          </cell>
          <cell r="V33">
            <v>5540</v>
          </cell>
        </row>
        <row r="34">
          <cell r="N34">
            <v>5285</v>
          </cell>
          <cell r="V34">
            <v>5541</v>
          </cell>
        </row>
        <row r="35">
          <cell r="N35">
            <v>5286</v>
          </cell>
          <cell r="V35">
            <v>5542</v>
          </cell>
        </row>
        <row r="36">
          <cell r="N36">
            <v>5287</v>
          </cell>
          <cell r="V36">
            <v>5543</v>
          </cell>
        </row>
        <row r="37">
          <cell r="N37">
            <v>5322</v>
          </cell>
          <cell r="V37">
            <v>5544</v>
          </cell>
        </row>
        <row r="38">
          <cell r="N38">
            <v>5323</v>
          </cell>
        </row>
        <row r="40">
          <cell r="N40" t="str">
            <v>CTA</v>
          </cell>
          <cell r="V40" t="str">
            <v>CTA</v>
          </cell>
        </row>
        <row r="41">
          <cell r="N41">
            <v>5432</v>
          </cell>
          <cell r="V41">
            <v>5528</v>
          </cell>
        </row>
        <row r="42">
          <cell r="N42">
            <v>5433</v>
          </cell>
        </row>
        <row r="44">
          <cell r="V44" t="str">
            <v>CTA</v>
          </cell>
        </row>
        <row r="45">
          <cell r="V45">
            <v>7092</v>
          </cell>
        </row>
        <row r="46">
          <cell r="N46" t="str">
            <v>CTA</v>
          </cell>
        </row>
        <row r="47">
          <cell r="N47">
            <v>5434</v>
          </cell>
        </row>
        <row r="48">
          <cell r="N48">
            <v>5442</v>
          </cell>
          <cell r="V48" t="str">
            <v>CTA</v>
          </cell>
        </row>
        <row r="49">
          <cell r="N49">
            <v>5528</v>
          </cell>
          <cell r="V49">
            <v>6727</v>
          </cell>
        </row>
        <row r="50">
          <cell r="N50">
            <v>5534</v>
          </cell>
          <cell r="V50">
            <v>6728</v>
          </cell>
        </row>
        <row r="51">
          <cell r="N51">
            <v>5535</v>
          </cell>
        </row>
        <row r="52">
          <cell r="N52">
            <v>5536</v>
          </cell>
        </row>
        <row r="53">
          <cell r="N53">
            <v>5537</v>
          </cell>
          <cell r="V53" t="str">
            <v>CTA</v>
          </cell>
        </row>
        <row r="54">
          <cell r="N54">
            <v>5538</v>
          </cell>
          <cell r="V54">
            <v>6662</v>
          </cell>
        </row>
        <row r="55">
          <cell r="N55">
            <v>5539</v>
          </cell>
        </row>
        <row r="56">
          <cell r="N56">
            <v>5540</v>
          </cell>
        </row>
        <row r="57">
          <cell r="N57">
            <v>5541</v>
          </cell>
          <cell r="V57" t="str">
            <v>CTA</v>
          </cell>
        </row>
        <row r="58">
          <cell r="N58">
            <v>5542</v>
          </cell>
          <cell r="V58">
            <v>5852</v>
          </cell>
        </row>
        <row r="59">
          <cell r="N59">
            <v>5543</v>
          </cell>
          <cell r="V59">
            <v>5853</v>
          </cell>
        </row>
        <row r="60">
          <cell r="N60">
            <v>5544</v>
          </cell>
          <cell r="V60">
            <v>5855</v>
          </cell>
        </row>
        <row r="61">
          <cell r="N61">
            <v>6553</v>
          </cell>
          <cell r="V61">
            <v>5856</v>
          </cell>
        </row>
        <row r="63">
          <cell r="N63" t="str">
            <v>CTA</v>
          </cell>
        </row>
        <row r="64">
          <cell r="N64">
            <v>4903</v>
          </cell>
          <cell r="V64" t="str">
            <v>CTA</v>
          </cell>
        </row>
        <row r="65">
          <cell r="N65">
            <v>5183</v>
          </cell>
          <cell r="V65">
            <v>5680</v>
          </cell>
        </row>
        <row r="66">
          <cell r="N66">
            <v>5582</v>
          </cell>
          <cell r="V66">
            <v>6124</v>
          </cell>
        </row>
        <row r="67">
          <cell r="N67">
            <v>5583</v>
          </cell>
        </row>
        <row r="69">
          <cell r="N69" t="str">
            <v>CTA</v>
          </cell>
          <cell r="V69" t="str">
            <v>CTA</v>
          </cell>
        </row>
        <row r="70">
          <cell r="N70">
            <v>5671</v>
          </cell>
          <cell r="V70">
            <v>6125</v>
          </cell>
        </row>
        <row r="71">
          <cell r="N71">
            <v>5674</v>
          </cell>
        </row>
        <row r="72">
          <cell r="N72">
            <v>5679</v>
          </cell>
        </row>
        <row r="73">
          <cell r="N73">
            <v>5685</v>
          </cell>
          <cell r="V73" t="str">
            <v>CTA</v>
          </cell>
        </row>
        <row r="74">
          <cell r="N74">
            <v>6442</v>
          </cell>
          <cell r="V74">
            <v>6750</v>
          </cell>
        </row>
        <row r="75">
          <cell r="N75">
            <v>6443</v>
          </cell>
        </row>
        <row r="77">
          <cell r="V77" t="str">
            <v>CTA</v>
          </cell>
        </row>
        <row r="78">
          <cell r="N78" t="str">
            <v>CTA</v>
          </cell>
          <cell r="V78">
            <v>5854</v>
          </cell>
        </row>
        <row r="79">
          <cell r="N79">
            <v>5852</v>
          </cell>
          <cell r="V79">
            <v>6062</v>
          </cell>
        </row>
        <row r="80">
          <cell r="N80">
            <v>5853</v>
          </cell>
        </row>
        <row r="81">
          <cell r="N81">
            <v>5854</v>
          </cell>
        </row>
        <row r="82">
          <cell r="V82" t="str">
            <v>CTA</v>
          </cell>
        </row>
        <row r="83">
          <cell r="V83">
            <v>5442</v>
          </cell>
        </row>
        <row r="85">
          <cell r="N85" t="str">
            <v>CTA</v>
          </cell>
        </row>
        <row r="86">
          <cell r="N86">
            <v>6242</v>
          </cell>
          <cell r="V86" t="str">
            <v>CTA</v>
          </cell>
        </row>
        <row r="87">
          <cell r="N87">
            <v>6243</v>
          </cell>
          <cell r="V87">
            <v>6683</v>
          </cell>
        </row>
        <row r="88">
          <cell r="V88">
            <v>6684</v>
          </cell>
        </row>
        <row r="89">
          <cell r="V89">
            <v>6739</v>
          </cell>
        </row>
        <row r="91">
          <cell r="N91" t="str">
            <v>CTA</v>
          </cell>
        </row>
        <row r="92">
          <cell r="N92">
            <v>6002</v>
          </cell>
          <cell r="V92" t="str">
            <v>CTA</v>
          </cell>
        </row>
        <row r="93">
          <cell r="V93">
            <v>5671</v>
          </cell>
        </row>
        <row r="94">
          <cell r="V94">
            <v>5674</v>
          </cell>
        </row>
        <row r="95">
          <cell r="V95">
            <v>5679</v>
          </cell>
        </row>
        <row r="96">
          <cell r="N96" t="str">
            <v>CTA</v>
          </cell>
          <cell r="V96">
            <v>5681</v>
          </cell>
        </row>
        <row r="97">
          <cell r="N97">
            <v>6548</v>
          </cell>
          <cell r="V97">
            <v>5685</v>
          </cell>
        </row>
        <row r="98">
          <cell r="N98">
            <v>6549</v>
          </cell>
        </row>
        <row r="99">
          <cell r="N99">
            <v>6550</v>
          </cell>
        </row>
        <row r="100">
          <cell r="N100">
            <v>6551</v>
          </cell>
          <cell r="V100" t="str">
            <v>CTA</v>
          </cell>
        </row>
        <row r="101">
          <cell r="V101">
            <v>6443</v>
          </cell>
        </row>
        <row r="102">
          <cell r="N102" t="str">
            <v>CTA</v>
          </cell>
        </row>
        <row r="103">
          <cell r="N103">
            <v>6122</v>
          </cell>
        </row>
        <row r="104">
          <cell r="V104" t="str">
            <v>CTA</v>
          </cell>
        </row>
        <row r="105">
          <cell r="V105">
            <v>6404</v>
          </cell>
        </row>
        <row r="107">
          <cell r="N107" t="str">
            <v>CTA</v>
          </cell>
        </row>
        <row r="108">
          <cell r="N108">
            <v>6123</v>
          </cell>
          <cell r="V108" t="str">
            <v>CTA</v>
          </cell>
        </row>
        <row r="109">
          <cell r="V109">
            <v>5582</v>
          </cell>
        </row>
        <row r="110">
          <cell r="V110">
            <v>5583</v>
          </cell>
        </row>
        <row r="111">
          <cell r="V111">
            <v>5183</v>
          </cell>
        </row>
        <row r="112">
          <cell r="N112" t="str">
            <v>CTA</v>
          </cell>
        </row>
        <row r="113">
          <cell r="N113">
            <v>6062</v>
          </cell>
        </row>
        <row r="114">
          <cell r="V114" t="str">
            <v>CTA</v>
          </cell>
        </row>
        <row r="115">
          <cell r="V115">
            <v>6002</v>
          </cell>
        </row>
        <row r="116">
          <cell r="V116">
            <v>6442</v>
          </cell>
        </row>
        <row r="117">
          <cell r="N117" t="str">
            <v>CTA</v>
          </cell>
          <cell r="V117">
            <v>6706</v>
          </cell>
        </row>
        <row r="118">
          <cell r="N118">
            <v>5855</v>
          </cell>
          <cell r="V118">
            <v>6751</v>
          </cell>
        </row>
        <row r="119">
          <cell r="N119">
            <v>5856</v>
          </cell>
          <cell r="V119">
            <v>6122</v>
          </cell>
        </row>
        <row r="120">
          <cell r="V120">
            <v>6242</v>
          </cell>
        </row>
        <row r="121">
          <cell r="V121">
            <v>6243</v>
          </cell>
        </row>
        <row r="122">
          <cell r="V122">
            <v>6548</v>
          </cell>
        </row>
        <row r="123">
          <cell r="N123" t="str">
            <v>CTA</v>
          </cell>
          <cell r="V123">
            <v>6549</v>
          </cell>
        </row>
        <row r="124">
          <cell r="N124">
            <v>6124</v>
          </cell>
          <cell r="V124">
            <v>6551</v>
          </cell>
        </row>
        <row r="125">
          <cell r="N125">
            <v>6125</v>
          </cell>
          <cell r="V125">
            <v>6552</v>
          </cell>
        </row>
        <row r="126">
          <cell r="N126">
            <v>6404</v>
          </cell>
          <cell r="V126">
            <v>6705</v>
          </cell>
        </row>
        <row r="127">
          <cell r="N127">
            <v>6662</v>
          </cell>
          <cell r="V127">
            <v>6550</v>
          </cell>
        </row>
        <row r="128">
          <cell r="N128">
            <v>6684</v>
          </cell>
        </row>
        <row r="129">
          <cell r="N129">
            <v>6705</v>
          </cell>
          <cell r="V129" t="str">
            <v>CTA</v>
          </cell>
        </row>
        <row r="130">
          <cell r="N130">
            <v>6706</v>
          </cell>
          <cell r="V130">
            <v>6123</v>
          </cell>
        </row>
        <row r="131">
          <cell r="N131">
            <v>6728</v>
          </cell>
          <cell r="V131">
            <v>6502</v>
          </cell>
        </row>
        <row r="132">
          <cell r="N132">
            <v>6750</v>
          </cell>
          <cell r="V132">
            <v>6504</v>
          </cell>
        </row>
        <row r="133">
          <cell r="N133">
            <v>6751</v>
          </cell>
          <cell r="V133">
            <v>6752</v>
          </cell>
        </row>
        <row r="134">
          <cell r="N134">
            <v>7092</v>
          </cell>
          <cell r="V134">
            <v>6503</v>
          </cell>
        </row>
        <row r="135">
          <cell r="N135">
            <v>7095</v>
          </cell>
        </row>
        <row r="136">
          <cell r="N136">
            <v>7096</v>
          </cell>
        </row>
        <row r="137">
          <cell r="N137">
            <v>6739</v>
          </cell>
        </row>
        <row r="138">
          <cell r="N138">
            <v>5680</v>
          </cell>
        </row>
        <row r="139">
          <cell r="N139" t="str">
            <v>CTA</v>
          </cell>
        </row>
        <row r="140">
          <cell r="N140">
            <v>6502</v>
          </cell>
        </row>
        <row r="141">
          <cell r="N141">
            <v>6503</v>
          </cell>
        </row>
        <row r="142">
          <cell r="N142">
            <v>6504</v>
          </cell>
        </row>
        <row r="145">
          <cell r="N145" t="str">
            <v>CTA</v>
          </cell>
        </row>
        <row r="146">
          <cell r="N146">
            <v>6752</v>
          </cell>
        </row>
        <row r="149">
          <cell r="N149" t="str">
            <v>CTA</v>
          </cell>
        </row>
        <row r="150">
          <cell r="N150">
            <v>6552</v>
          </cell>
        </row>
      </sheetData>
      <sheetData sheetId="2" refreshError="1">
        <row r="1">
          <cell r="A1" t="str">
            <v>DESCRIPCION</v>
          </cell>
          <cell r="B1" t="str">
            <v>ANTERIOR</v>
          </cell>
          <cell r="C1" t="str">
            <v>ACTUAL</v>
          </cell>
          <cell r="D1" t="str">
            <v>EJERCICIO</v>
          </cell>
          <cell r="E1" t="str">
            <v>INICIO</v>
          </cell>
          <cell r="F1" t="str">
            <v>EMP</v>
          </cell>
          <cell r="G1" t="str">
            <v>UN</v>
          </cell>
          <cell r="H1" t="str">
            <v>CTA</v>
          </cell>
          <cell r="L1" t="str">
            <v>DESCRIPCION</v>
          </cell>
          <cell r="M1" t="str">
            <v>ANTERIOR</v>
          </cell>
          <cell r="N1" t="str">
            <v>ACTUAL</v>
          </cell>
          <cell r="O1" t="str">
            <v>EJERCICIO</v>
          </cell>
          <cell r="P1" t="str">
            <v>INICIO</v>
          </cell>
          <cell r="Q1" t="str">
            <v>EMP</v>
          </cell>
          <cell r="R1" t="str">
            <v>UN</v>
          </cell>
          <cell r="S1" t="str">
            <v>CTA</v>
          </cell>
        </row>
        <row r="2">
          <cell r="A2" t="str">
            <v xml:space="preserve">   999      SUELDOS MENSUALES      </v>
          </cell>
          <cell r="B2">
            <v>73149</v>
          </cell>
          <cell r="C2">
            <v>77669</v>
          </cell>
          <cell r="D2">
            <v>605148</v>
          </cell>
          <cell r="E2">
            <v>1458150</v>
          </cell>
          <cell r="F2">
            <v>288</v>
          </cell>
          <cell r="G2">
            <v>2881500</v>
          </cell>
          <cell r="H2">
            <v>5282</v>
          </cell>
          <cell r="L2" t="str">
            <v xml:space="preserve">   999      VTA NO APROB. CERT. A T</v>
          </cell>
          <cell r="M2">
            <v>0</v>
          </cell>
          <cell r="N2">
            <v>-197000</v>
          </cell>
          <cell r="O2">
            <v>-197000</v>
          </cell>
          <cell r="P2">
            <v>-197000</v>
          </cell>
          <cell r="Q2">
            <v>288</v>
          </cell>
          <cell r="R2">
            <v>2882203</v>
          </cell>
          <cell r="S2">
            <v>4111</v>
          </cell>
        </row>
        <row r="3">
          <cell r="A3" t="str">
            <v xml:space="preserve">   999      SUELDOS JORNALES       </v>
          </cell>
          <cell r="B3">
            <v>547</v>
          </cell>
          <cell r="C3">
            <v>547</v>
          </cell>
          <cell r="D3">
            <v>4611</v>
          </cell>
          <cell r="E3">
            <v>10376</v>
          </cell>
          <cell r="F3">
            <v>288</v>
          </cell>
          <cell r="G3">
            <v>2881500</v>
          </cell>
          <cell r="H3">
            <v>5283</v>
          </cell>
          <cell r="L3" t="str">
            <v xml:space="preserve">   999      VTA ADIC.APROB. A TERCE</v>
          </cell>
          <cell r="M3">
            <v>0</v>
          </cell>
          <cell r="N3">
            <v>-88356</v>
          </cell>
          <cell r="O3">
            <v>-88356</v>
          </cell>
          <cell r="P3">
            <v>-88356</v>
          </cell>
          <cell r="Q3">
            <v>288</v>
          </cell>
          <cell r="R3">
            <v>2882203</v>
          </cell>
          <cell r="S3">
            <v>4121</v>
          </cell>
        </row>
        <row r="4">
          <cell r="A4" t="str">
            <v xml:space="preserve">   999      GRATIFICACIONES MENSUAL</v>
          </cell>
          <cell r="B4">
            <v>22233</v>
          </cell>
          <cell r="C4">
            <v>-14846</v>
          </cell>
          <cell r="D4">
            <v>161184</v>
          </cell>
          <cell r="E4">
            <v>174867</v>
          </cell>
          <cell r="F4">
            <v>288</v>
          </cell>
          <cell r="G4">
            <v>2881500</v>
          </cell>
          <cell r="H4">
            <v>5322</v>
          </cell>
          <cell r="L4" t="str">
            <v xml:space="preserve">   999      SUELDOS MENSUALES      </v>
          </cell>
          <cell r="M4">
            <v>0</v>
          </cell>
          <cell r="N4">
            <v>40642</v>
          </cell>
          <cell r="O4">
            <v>40642</v>
          </cell>
          <cell r="P4">
            <v>40642</v>
          </cell>
          <cell r="Q4">
            <v>288</v>
          </cell>
          <cell r="R4">
            <v>2882203</v>
          </cell>
          <cell r="S4">
            <v>5282</v>
          </cell>
        </row>
        <row r="5">
          <cell r="A5" t="str">
            <v xml:space="preserve">   999      CARGAS SOCIALES MENSUAL</v>
          </cell>
          <cell r="B5">
            <v>29026</v>
          </cell>
          <cell r="C5">
            <v>29023</v>
          </cell>
          <cell r="D5">
            <v>295195</v>
          </cell>
          <cell r="E5">
            <v>676367</v>
          </cell>
          <cell r="F5">
            <v>288</v>
          </cell>
          <cell r="G5">
            <v>2881500</v>
          </cell>
          <cell r="H5">
            <v>5432</v>
          </cell>
          <cell r="L5" t="str">
            <v xml:space="preserve">   999      SUELDOS JORNALES       </v>
          </cell>
          <cell r="M5">
            <v>0</v>
          </cell>
          <cell r="N5">
            <v>24012</v>
          </cell>
          <cell r="O5">
            <v>24012</v>
          </cell>
          <cell r="P5">
            <v>24012</v>
          </cell>
          <cell r="Q5">
            <v>288</v>
          </cell>
          <cell r="R5">
            <v>2882203</v>
          </cell>
          <cell r="S5">
            <v>5283</v>
          </cell>
        </row>
        <row r="6">
          <cell r="A6" t="str">
            <v xml:space="preserve">   999      CARGAS SOCIALES JORNALE</v>
          </cell>
          <cell r="B6">
            <v>226</v>
          </cell>
          <cell r="C6">
            <v>226</v>
          </cell>
          <cell r="D6">
            <v>1968</v>
          </cell>
          <cell r="E6">
            <v>4997</v>
          </cell>
          <cell r="F6">
            <v>288</v>
          </cell>
          <cell r="G6">
            <v>2881500</v>
          </cell>
          <cell r="H6">
            <v>5433</v>
          </cell>
          <cell r="L6" t="str">
            <v xml:space="preserve">   999      CARGAS SOCIALES MENSUAL</v>
          </cell>
          <cell r="M6">
            <v>0</v>
          </cell>
          <cell r="N6">
            <v>14304</v>
          </cell>
          <cell r="O6">
            <v>14304</v>
          </cell>
          <cell r="P6">
            <v>14304</v>
          </cell>
          <cell r="Q6">
            <v>288</v>
          </cell>
          <cell r="R6">
            <v>2882203</v>
          </cell>
          <cell r="S6">
            <v>5432</v>
          </cell>
        </row>
        <row r="7">
          <cell r="A7" t="str">
            <v xml:space="preserve">   999      REINTEGROS A.R.T.      </v>
          </cell>
          <cell r="B7">
            <v>0</v>
          </cell>
          <cell r="C7">
            <v>-4714</v>
          </cell>
          <cell r="D7">
            <v>-4714</v>
          </cell>
          <cell r="E7">
            <v>-6548</v>
          </cell>
          <cell r="F7">
            <v>288</v>
          </cell>
          <cell r="G7">
            <v>2881500</v>
          </cell>
          <cell r="H7">
            <v>5434</v>
          </cell>
          <cell r="L7" t="str">
            <v xml:space="preserve">   999      CARGAS SOCIALES JORNALE</v>
          </cell>
          <cell r="M7">
            <v>0</v>
          </cell>
          <cell r="N7">
            <v>10646</v>
          </cell>
          <cell r="O7">
            <v>10646</v>
          </cell>
          <cell r="P7">
            <v>10646</v>
          </cell>
          <cell r="Q7">
            <v>288</v>
          </cell>
          <cell r="R7">
            <v>2882203</v>
          </cell>
          <cell r="S7">
            <v>5433</v>
          </cell>
        </row>
        <row r="8">
          <cell r="A8" t="str">
            <v xml:space="preserve">   999      INDEMNIZACIONES        </v>
          </cell>
          <cell r="B8">
            <v>0</v>
          </cell>
          <cell r="C8">
            <v>0</v>
          </cell>
          <cell r="D8">
            <v>-1725</v>
          </cell>
          <cell r="E8">
            <v>-1725</v>
          </cell>
          <cell r="F8">
            <v>288</v>
          </cell>
          <cell r="G8">
            <v>2881500</v>
          </cell>
          <cell r="H8">
            <v>5442</v>
          </cell>
          <cell r="L8" t="str">
            <v xml:space="preserve">   999      INDEMNIZACIONES        </v>
          </cell>
          <cell r="M8">
            <v>0</v>
          </cell>
          <cell r="N8">
            <v>1807</v>
          </cell>
          <cell r="O8">
            <v>1807</v>
          </cell>
          <cell r="P8">
            <v>1807</v>
          </cell>
          <cell r="Q8">
            <v>288</v>
          </cell>
          <cell r="R8">
            <v>2882203</v>
          </cell>
          <cell r="S8">
            <v>5442</v>
          </cell>
        </row>
        <row r="9">
          <cell r="A9" t="str">
            <v xml:space="preserve">   999      CAPACITACION           </v>
          </cell>
          <cell r="B9">
            <v>953</v>
          </cell>
          <cell r="C9">
            <v>6206</v>
          </cell>
          <cell r="D9">
            <v>52081</v>
          </cell>
          <cell r="E9">
            <v>507435</v>
          </cell>
          <cell r="F9">
            <v>288</v>
          </cell>
          <cell r="G9">
            <v>2881500</v>
          </cell>
          <cell r="H9">
            <v>5528</v>
          </cell>
          <cell r="L9" t="str">
            <v xml:space="preserve">   ZALM     HERRAMIENTAS           </v>
          </cell>
          <cell r="M9">
            <v>0</v>
          </cell>
          <cell r="N9">
            <v>4190</v>
          </cell>
          <cell r="O9">
            <v>4190</v>
          </cell>
          <cell r="P9">
            <v>4190</v>
          </cell>
          <cell r="Q9">
            <v>288</v>
          </cell>
          <cell r="R9">
            <v>2882203</v>
          </cell>
          <cell r="S9">
            <v>5855</v>
          </cell>
        </row>
        <row r="10">
          <cell r="A10" t="str">
            <v xml:space="preserve">   999      TICKETS MENSUALES Y C.S</v>
          </cell>
          <cell r="B10">
            <v>0</v>
          </cell>
          <cell r="C10">
            <v>0</v>
          </cell>
          <cell r="D10">
            <v>94283</v>
          </cell>
          <cell r="E10">
            <v>145078</v>
          </cell>
          <cell r="F10">
            <v>288</v>
          </cell>
          <cell r="G10">
            <v>2881500</v>
          </cell>
          <cell r="H10">
            <v>5534</v>
          </cell>
          <cell r="L10" t="str">
            <v xml:space="preserve">   999      FLETES Y ACARREOS      </v>
          </cell>
          <cell r="M10">
            <v>0</v>
          </cell>
          <cell r="N10">
            <v>56</v>
          </cell>
          <cell r="O10">
            <v>56</v>
          </cell>
          <cell r="P10">
            <v>56</v>
          </cell>
          <cell r="Q10">
            <v>288</v>
          </cell>
          <cell r="R10">
            <v>2882203</v>
          </cell>
          <cell r="S10">
            <v>6002</v>
          </cell>
        </row>
        <row r="11">
          <cell r="A11" t="str">
            <v xml:space="preserve">   999      ROPA, SEG.Y GS.MEDICOS </v>
          </cell>
          <cell r="B11">
            <v>0</v>
          </cell>
          <cell r="C11">
            <v>228</v>
          </cell>
          <cell r="D11">
            <v>553</v>
          </cell>
          <cell r="E11">
            <v>885</v>
          </cell>
          <cell r="F11">
            <v>288</v>
          </cell>
          <cell r="G11">
            <v>2881500</v>
          </cell>
          <cell r="H11">
            <v>5536</v>
          </cell>
          <cell r="L11" t="str">
            <v xml:space="preserve">   ZALM     COMBUST. Y LUBRIC.     </v>
          </cell>
          <cell r="M11">
            <v>0</v>
          </cell>
          <cell r="N11">
            <v>-53</v>
          </cell>
          <cell r="O11">
            <v>-53</v>
          </cell>
          <cell r="P11">
            <v>-53</v>
          </cell>
          <cell r="Q11">
            <v>288</v>
          </cell>
          <cell r="R11">
            <v>2882203</v>
          </cell>
          <cell r="S11">
            <v>6062</v>
          </cell>
        </row>
        <row r="12">
          <cell r="A12" t="str">
            <v xml:space="preserve">   999      ROPA, SEG.Y GS.MEDICOS </v>
          </cell>
          <cell r="B12">
            <v>0</v>
          </cell>
          <cell r="C12">
            <v>0</v>
          </cell>
          <cell r="D12">
            <v>8247</v>
          </cell>
          <cell r="E12">
            <v>8247</v>
          </cell>
          <cell r="F12">
            <v>288</v>
          </cell>
          <cell r="G12">
            <v>2881500</v>
          </cell>
          <cell r="H12">
            <v>5537</v>
          </cell>
          <cell r="L12" t="str">
            <v xml:space="preserve">   999      OBRADOR                </v>
          </cell>
          <cell r="M12">
            <v>0</v>
          </cell>
          <cell r="N12">
            <v>2986</v>
          </cell>
          <cell r="O12">
            <v>2986</v>
          </cell>
          <cell r="P12">
            <v>2986</v>
          </cell>
          <cell r="Q12">
            <v>288</v>
          </cell>
          <cell r="R12">
            <v>2882203</v>
          </cell>
          <cell r="S12">
            <v>6122</v>
          </cell>
        </row>
        <row r="13">
          <cell r="A13" t="str">
            <v xml:space="preserve">   999      GAMELA MENSUALES       </v>
          </cell>
          <cell r="B13">
            <v>0</v>
          </cell>
          <cell r="C13">
            <v>0</v>
          </cell>
          <cell r="D13">
            <v>49</v>
          </cell>
          <cell r="E13">
            <v>236</v>
          </cell>
          <cell r="F13">
            <v>288</v>
          </cell>
          <cell r="G13">
            <v>2881500</v>
          </cell>
          <cell r="H13">
            <v>5538</v>
          </cell>
          <cell r="L13" t="str">
            <v xml:space="preserve">   ZALM     MATERIALES NACIONALES  </v>
          </cell>
          <cell r="M13">
            <v>0</v>
          </cell>
          <cell r="N13">
            <v>26417</v>
          </cell>
          <cell r="O13">
            <v>26417</v>
          </cell>
          <cell r="P13">
            <v>26417</v>
          </cell>
          <cell r="Q13">
            <v>288</v>
          </cell>
          <cell r="R13">
            <v>2882203</v>
          </cell>
          <cell r="S13">
            <v>6242</v>
          </cell>
        </row>
        <row r="14">
          <cell r="A14" t="str">
            <v xml:space="preserve">   999      TRANSPORTE DE MENSUALES</v>
          </cell>
          <cell r="B14">
            <v>0</v>
          </cell>
          <cell r="C14">
            <v>0</v>
          </cell>
          <cell r="D14">
            <v>431</v>
          </cell>
          <cell r="E14">
            <v>431</v>
          </cell>
          <cell r="F14">
            <v>288</v>
          </cell>
          <cell r="G14">
            <v>2881500</v>
          </cell>
          <cell r="H14">
            <v>5540</v>
          </cell>
          <cell r="L14" t="str">
            <v xml:space="preserve">   999      ALQUILER DE EQUIPOS A T</v>
          </cell>
          <cell r="M14">
            <v>0</v>
          </cell>
          <cell r="N14">
            <v>66616</v>
          </cell>
          <cell r="O14">
            <v>66616</v>
          </cell>
          <cell r="P14">
            <v>66616</v>
          </cell>
          <cell r="Q14">
            <v>288</v>
          </cell>
          <cell r="R14">
            <v>2882203</v>
          </cell>
          <cell r="S14">
            <v>6442</v>
          </cell>
        </row>
        <row r="15">
          <cell r="A15" t="str">
            <v xml:space="preserve">   1000     OTROS COSTOS MENSUALES </v>
          </cell>
          <cell r="B15">
            <v>341</v>
          </cell>
          <cell r="C15">
            <v>824</v>
          </cell>
          <cell r="D15">
            <v>1165</v>
          </cell>
          <cell r="E15">
            <v>1165</v>
          </cell>
          <cell r="F15">
            <v>288</v>
          </cell>
          <cell r="G15">
            <v>2881500</v>
          </cell>
          <cell r="H15">
            <v>5542</v>
          </cell>
          <cell r="L15" t="str">
            <v xml:space="preserve">   999      SUBCONTRATO OBRAS      </v>
          </cell>
          <cell r="M15">
            <v>0</v>
          </cell>
          <cell r="N15">
            <v>50975</v>
          </cell>
          <cell r="O15">
            <v>50975</v>
          </cell>
          <cell r="P15">
            <v>50975</v>
          </cell>
          <cell r="Q15">
            <v>288</v>
          </cell>
          <cell r="R15">
            <v>2882203</v>
          </cell>
          <cell r="S15">
            <v>6549</v>
          </cell>
        </row>
        <row r="16">
          <cell r="A16" t="str">
            <v xml:space="preserve">   2000     OTROS COSTOS MENSUALES </v>
          </cell>
          <cell r="B16">
            <v>5086</v>
          </cell>
          <cell r="C16">
            <v>4919</v>
          </cell>
          <cell r="D16">
            <v>10305</v>
          </cell>
          <cell r="E16">
            <v>10305</v>
          </cell>
          <cell r="F16">
            <v>288</v>
          </cell>
          <cell r="G16">
            <v>2881500</v>
          </cell>
          <cell r="H16">
            <v>5542</v>
          </cell>
          <cell r="L16" t="str">
            <v xml:space="preserve">   999      OTROS COSTOS           </v>
          </cell>
          <cell r="M16">
            <v>0</v>
          </cell>
          <cell r="N16">
            <v>-15131</v>
          </cell>
          <cell r="O16">
            <v>-15131</v>
          </cell>
          <cell r="P16">
            <v>-15131</v>
          </cell>
          <cell r="Q16">
            <v>288</v>
          </cell>
          <cell r="R16">
            <v>2882203</v>
          </cell>
          <cell r="S16">
            <v>6751</v>
          </cell>
        </row>
        <row r="17">
          <cell r="A17" t="str">
            <v xml:space="preserve">   3000     OTROS COSTOS MENSUALES </v>
          </cell>
          <cell r="B17">
            <v>2712</v>
          </cell>
          <cell r="C17">
            <v>3212</v>
          </cell>
          <cell r="D17">
            <v>8998</v>
          </cell>
          <cell r="E17">
            <v>8998</v>
          </cell>
          <cell r="F17">
            <v>288</v>
          </cell>
          <cell r="G17">
            <v>2881500</v>
          </cell>
          <cell r="H17">
            <v>5542</v>
          </cell>
          <cell r="L17" t="str">
            <v xml:space="preserve">   999      CARGOS RECIBID. POR DIS</v>
          </cell>
          <cell r="M17">
            <v>0</v>
          </cell>
          <cell r="N17">
            <v>14840</v>
          </cell>
          <cell r="O17">
            <v>14840</v>
          </cell>
          <cell r="P17">
            <v>14840</v>
          </cell>
          <cell r="Q17">
            <v>288</v>
          </cell>
          <cell r="R17">
            <v>2882203</v>
          </cell>
          <cell r="S17">
            <v>6752</v>
          </cell>
        </row>
        <row r="18">
          <cell r="A18" t="str">
            <v xml:space="preserve">   4000     OTROS COSTOS MENSUALES </v>
          </cell>
          <cell r="B18">
            <v>8508</v>
          </cell>
          <cell r="C18">
            <v>5986</v>
          </cell>
          <cell r="D18">
            <v>14928</v>
          </cell>
          <cell r="E18">
            <v>14928</v>
          </cell>
          <cell r="F18">
            <v>288</v>
          </cell>
          <cell r="G18">
            <v>2881500</v>
          </cell>
          <cell r="H18">
            <v>5542</v>
          </cell>
          <cell r="L18" t="str">
            <v xml:space="preserve">   999      OTROS                  </v>
          </cell>
          <cell r="M18">
            <v>0</v>
          </cell>
          <cell r="N18">
            <v>451</v>
          </cell>
          <cell r="O18">
            <v>451</v>
          </cell>
          <cell r="P18">
            <v>451</v>
          </cell>
          <cell r="Q18">
            <v>288</v>
          </cell>
          <cell r="R18">
            <v>2882203</v>
          </cell>
          <cell r="S18">
            <v>7092</v>
          </cell>
        </row>
        <row r="19">
          <cell r="A19" t="str">
            <v xml:space="preserve">   5000     OTROS COSTOS MENSUALES </v>
          </cell>
          <cell r="B19">
            <v>1515</v>
          </cell>
          <cell r="C19">
            <v>1515</v>
          </cell>
          <cell r="D19">
            <v>3030</v>
          </cell>
          <cell r="E19">
            <v>3030</v>
          </cell>
          <cell r="F19">
            <v>288</v>
          </cell>
          <cell r="G19">
            <v>2881500</v>
          </cell>
          <cell r="H19">
            <v>5542</v>
          </cell>
        </row>
        <row r="20">
          <cell r="A20" t="str">
            <v xml:space="preserve">   999      OTROS COSTOS MENSUALES </v>
          </cell>
          <cell r="B20">
            <v>0</v>
          </cell>
          <cell r="C20">
            <v>0</v>
          </cell>
          <cell r="D20">
            <v>14170</v>
          </cell>
          <cell r="E20">
            <v>177120</v>
          </cell>
          <cell r="F20">
            <v>288</v>
          </cell>
          <cell r="G20">
            <v>2881500</v>
          </cell>
          <cell r="H20">
            <v>5542</v>
          </cell>
        </row>
        <row r="21">
          <cell r="A21" t="str">
            <v xml:space="preserve">   999      OTROS IMPUESTOS Y TASAS</v>
          </cell>
          <cell r="B21">
            <v>0</v>
          </cell>
          <cell r="C21">
            <v>948</v>
          </cell>
          <cell r="D21">
            <v>2849</v>
          </cell>
          <cell r="E21">
            <v>13810</v>
          </cell>
          <cell r="F21">
            <v>288</v>
          </cell>
          <cell r="G21">
            <v>2881500</v>
          </cell>
          <cell r="H21">
            <v>5583</v>
          </cell>
        </row>
        <row r="22">
          <cell r="A22" t="str">
            <v xml:space="preserve">   999      INMUEBLES              </v>
          </cell>
          <cell r="B22">
            <v>2063</v>
          </cell>
          <cell r="C22">
            <v>2063</v>
          </cell>
          <cell r="D22">
            <v>16504</v>
          </cell>
          <cell r="E22">
            <v>33288</v>
          </cell>
          <cell r="F22">
            <v>288</v>
          </cell>
          <cell r="G22">
            <v>2881500</v>
          </cell>
          <cell r="H22">
            <v>5671</v>
          </cell>
        </row>
        <row r="23">
          <cell r="A23" t="str">
            <v xml:space="preserve">   999      MAQUINARIAS Y EQUIPOS  </v>
          </cell>
          <cell r="B23">
            <v>11</v>
          </cell>
          <cell r="C23">
            <v>11</v>
          </cell>
          <cell r="D23">
            <v>87</v>
          </cell>
          <cell r="E23">
            <v>119</v>
          </cell>
          <cell r="F23">
            <v>288</v>
          </cell>
          <cell r="G23">
            <v>2881500</v>
          </cell>
          <cell r="H23">
            <v>5674</v>
          </cell>
        </row>
        <row r="24">
          <cell r="A24" t="str">
            <v xml:space="preserve">   999      MUEBLES Y UTILES       </v>
          </cell>
          <cell r="B24">
            <v>-397</v>
          </cell>
          <cell r="C24">
            <v>0</v>
          </cell>
          <cell r="D24">
            <v>0</v>
          </cell>
          <cell r="E24">
            <v>685</v>
          </cell>
          <cell r="F24">
            <v>288</v>
          </cell>
          <cell r="G24">
            <v>2881500</v>
          </cell>
          <cell r="H24">
            <v>5680</v>
          </cell>
        </row>
        <row r="25">
          <cell r="A25" t="str">
            <v xml:space="preserve">   999      ALQUILER DE EQUIPOS SAD</v>
          </cell>
          <cell r="B25">
            <v>2428</v>
          </cell>
          <cell r="C25">
            <v>2760</v>
          </cell>
          <cell r="D25">
            <v>20833</v>
          </cell>
          <cell r="E25">
            <v>44982</v>
          </cell>
          <cell r="F25">
            <v>288</v>
          </cell>
          <cell r="G25">
            <v>2881500</v>
          </cell>
          <cell r="H25">
            <v>5685</v>
          </cell>
        </row>
        <row r="26">
          <cell r="A26" t="str">
            <v xml:space="preserve">   1000     MANT. Y REPARAC. EQUIPO</v>
          </cell>
          <cell r="B26">
            <v>0</v>
          </cell>
          <cell r="C26">
            <v>0</v>
          </cell>
          <cell r="D26">
            <v>112</v>
          </cell>
          <cell r="E26">
            <v>112</v>
          </cell>
          <cell r="F26">
            <v>288</v>
          </cell>
          <cell r="G26">
            <v>2881500</v>
          </cell>
          <cell r="H26">
            <v>5852</v>
          </cell>
        </row>
        <row r="27">
          <cell r="A27" t="str">
            <v xml:space="preserve">   2000     MANT. Y REPARAC. EQUIPO</v>
          </cell>
          <cell r="B27">
            <v>0</v>
          </cell>
          <cell r="C27">
            <v>0</v>
          </cell>
          <cell r="D27">
            <v>1050</v>
          </cell>
          <cell r="E27">
            <v>1050</v>
          </cell>
          <cell r="F27">
            <v>288</v>
          </cell>
          <cell r="G27">
            <v>2881500</v>
          </cell>
          <cell r="H27">
            <v>5852</v>
          </cell>
        </row>
        <row r="28">
          <cell r="A28" t="str">
            <v xml:space="preserve">   3000     MANT. Y REPARAC. EQUIPO</v>
          </cell>
          <cell r="B28">
            <v>0</v>
          </cell>
          <cell r="C28">
            <v>0</v>
          </cell>
          <cell r="D28">
            <v>2726</v>
          </cell>
          <cell r="E28">
            <v>2726</v>
          </cell>
          <cell r="F28">
            <v>288</v>
          </cell>
          <cell r="G28">
            <v>2881500</v>
          </cell>
          <cell r="H28">
            <v>5852</v>
          </cell>
        </row>
        <row r="29">
          <cell r="A29" t="str">
            <v xml:space="preserve">   4000     MANT. Y REPARAC. EQUIPO</v>
          </cell>
          <cell r="B29">
            <v>0</v>
          </cell>
          <cell r="C29">
            <v>0</v>
          </cell>
          <cell r="D29">
            <v>1239</v>
          </cell>
          <cell r="E29">
            <v>1239</v>
          </cell>
          <cell r="F29">
            <v>288</v>
          </cell>
          <cell r="G29">
            <v>2881500</v>
          </cell>
          <cell r="H29">
            <v>5852</v>
          </cell>
        </row>
        <row r="30">
          <cell r="A30" t="str">
            <v xml:space="preserve">   5000     MANT. Y REPARAC. EQUIPO</v>
          </cell>
          <cell r="B30">
            <v>72</v>
          </cell>
          <cell r="C30">
            <v>0</v>
          </cell>
          <cell r="D30">
            <v>205</v>
          </cell>
          <cell r="E30">
            <v>205</v>
          </cell>
          <cell r="F30">
            <v>288</v>
          </cell>
          <cell r="G30">
            <v>2881500</v>
          </cell>
          <cell r="H30">
            <v>5852</v>
          </cell>
        </row>
        <row r="31">
          <cell r="A31" t="str">
            <v xml:space="preserve">   999      MANT. Y REPARAC. EQUIPO</v>
          </cell>
          <cell r="B31">
            <v>115</v>
          </cell>
          <cell r="C31">
            <v>249</v>
          </cell>
          <cell r="D31">
            <v>958</v>
          </cell>
          <cell r="E31">
            <v>13503</v>
          </cell>
          <cell r="F31">
            <v>288</v>
          </cell>
          <cell r="G31">
            <v>2881500</v>
          </cell>
          <cell r="H31">
            <v>5852</v>
          </cell>
        </row>
        <row r="32">
          <cell r="A32" t="str">
            <v xml:space="preserve">   2000     MANT. EDIF., M. Y UT. D</v>
          </cell>
          <cell r="B32">
            <v>0</v>
          </cell>
          <cell r="C32">
            <v>0</v>
          </cell>
          <cell r="D32">
            <v>62</v>
          </cell>
          <cell r="E32">
            <v>62</v>
          </cell>
          <cell r="F32">
            <v>288</v>
          </cell>
          <cell r="G32">
            <v>2881500</v>
          </cell>
          <cell r="H32">
            <v>5853</v>
          </cell>
        </row>
        <row r="33">
          <cell r="A33" t="str">
            <v xml:space="preserve">   3000     MANT. EDIF., M. Y UT. D</v>
          </cell>
          <cell r="B33">
            <v>0</v>
          </cell>
          <cell r="C33">
            <v>0</v>
          </cell>
          <cell r="D33">
            <v>280</v>
          </cell>
          <cell r="E33">
            <v>280</v>
          </cell>
          <cell r="F33">
            <v>288</v>
          </cell>
          <cell r="G33">
            <v>2881500</v>
          </cell>
          <cell r="H33">
            <v>5853</v>
          </cell>
        </row>
        <row r="34">
          <cell r="A34" t="str">
            <v xml:space="preserve">   4000     MANT. EDIF., M. Y UT. D</v>
          </cell>
          <cell r="B34">
            <v>0</v>
          </cell>
          <cell r="C34">
            <v>0</v>
          </cell>
          <cell r="D34">
            <v>855</v>
          </cell>
          <cell r="E34">
            <v>855</v>
          </cell>
          <cell r="F34">
            <v>288</v>
          </cell>
          <cell r="G34">
            <v>2881500</v>
          </cell>
          <cell r="H34">
            <v>5853</v>
          </cell>
        </row>
        <row r="35">
          <cell r="A35" t="str">
            <v xml:space="preserve">   5000     MANT. EDIF., M. Y UT. D</v>
          </cell>
          <cell r="B35">
            <v>0</v>
          </cell>
          <cell r="C35">
            <v>26</v>
          </cell>
          <cell r="D35">
            <v>51</v>
          </cell>
          <cell r="E35">
            <v>51</v>
          </cell>
          <cell r="F35">
            <v>288</v>
          </cell>
          <cell r="G35">
            <v>2881500</v>
          </cell>
          <cell r="H35">
            <v>5853</v>
          </cell>
        </row>
        <row r="36">
          <cell r="A36" t="str">
            <v xml:space="preserve">   999      MANT. EDIF., M. Y UT. D</v>
          </cell>
          <cell r="B36">
            <v>2414</v>
          </cell>
          <cell r="C36">
            <v>959</v>
          </cell>
          <cell r="D36">
            <v>19333</v>
          </cell>
          <cell r="E36">
            <v>102373</v>
          </cell>
          <cell r="F36">
            <v>288</v>
          </cell>
          <cell r="G36">
            <v>2881500</v>
          </cell>
          <cell r="H36">
            <v>5853</v>
          </cell>
        </row>
        <row r="37">
          <cell r="A37" t="str">
            <v xml:space="preserve">   2000     GTOS.AUTOMOV.NO DEDUCIB</v>
          </cell>
          <cell r="B37">
            <v>0</v>
          </cell>
          <cell r="C37">
            <v>0</v>
          </cell>
          <cell r="D37">
            <v>23</v>
          </cell>
          <cell r="E37">
            <v>23</v>
          </cell>
          <cell r="F37">
            <v>288</v>
          </cell>
          <cell r="G37">
            <v>2881500</v>
          </cell>
          <cell r="H37">
            <v>5854</v>
          </cell>
        </row>
        <row r="38">
          <cell r="A38" t="str">
            <v xml:space="preserve">   3000     GTOS.AUTOMOV.NO DEDUCIB</v>
          </cell>
          <cell r="B38">
            <v>0</v>
          </cell>
          <cell r="C38">
            <v>0</v>
          </cell>
          <cell r="D38">
            <v>30</v>
          </cell>
          <cell r="E38">
            <v>30</v>
          </cell>
          <cell r="F38">
            <v>288</v>
          </cell>
          <cell r="G38">
            <v>2881500</v>
          </cell>
          <cell r="H38">
            <v>5854</v>
          </cell>
        </row>
        <row r="39">
          <cell r="A39" t="str">
            <v xml:space="preserve">   4000     GTOS.AUTOMOV.NO DEDUCIB</v>
          </cell>
          <cell r="B39">
            <v>0</v>
          </cell>
          <cell r="C39">
            <v>0</v>
          </cell>
          <cell r="D39">
            <v>4</v>
          </cell>
          <cell r="E39">
            <v>4</v>
          </cell>
          <cell r="F39">
            <v>288</v>
          </cell>
          <cell r="G39">
            <v>2881500</v>
          </cell>
          <cell r="H39">
            <v>5854</v>
          </cell>
        </row>
        <row r="40">
          <cell r="A40" t="str">
            <v xml:space="preserve">   5000     GTOS.AUTOMOV.NO DEDUCIB</v>
          </cell>
          <cell r="B40">
            <v>0</v>
          </cell>
          <cell r="C40">
            <v>0</v>
          </cell>
          <cell r="D40">
            <v>70</v>
          </cell>
          <cell r="E40">
            <v>70</v>
          </cell>
          <cell r="F40">
            <v>288</v>
          </cell>
          <cell r="G40">
            <v>2881500</v>
          </cell>
          <cell r="H40">
            <v>5854</v>
          </cell>
        </row>
        <row r="41">
          <cell r="A41" t="str">
            <v xml:space="preserve">   999      GTOS.AUTOMOV.NO DEDUCIB</v>
          </cell>
          <cell r="B41">
            <v>0</v>
          </cell>
          <cell r="C41">
            <v>0</v>
          </cell>
          <cell r="D41">
            <v>40</v>
          </cell>
          <cell r="E41">
            <v>10078</v>
          </cell>
          <cell r="F41">
            <v>288</v>
          </cell>
          <cell r="G41">
            <v>2881500</v>
          </cell>
          <cell r="H41">
            <v>5854</v>
          </cell>
        </row>
        <row r="42">
          <cell r="A42" t="str">
            <v xml:space="preserve">   999      HERRAMIENTAS           </v>
          </cell>
          <cell r="B42">
            <v>0</v>
          </cell>
          <cell r="C42">
            <v>0</v>
          </cell>
          <cell r="D42">
            <v>270</v>
          </cell>
          <cell r="E42">
            <v>386</v>
          </cell>
          <cell r="F42">
            <v>288</v>
          </cell>
          <cell r="G42">
            <v>2881500</v>
          </cell>
          <cell r="H42">
            <v>5855</v>
          </cell>
        </row>
        <row r="43">
          <cell r="A43" t="str">
            <v xml:space="preserve">   999      CONSUMIBLES            </v>
          </cell>
          <cell r="B43">
            <v>0</v>
          </cell>
          <cell r="C43">
            <v>0</v>
          </cell>
          <cell r="D43">
            <v>0</v>
          </cell>
          <cell r="E43">
            <v>478</v>
          </cell>
          <cell r="F43">
            <v>288</v>
          </cell>
          <cell r="G43">
            <v>2881500</v>
          </cell>
          <cell r="H43">
            <v>5856</v>
          </cell>
        </row>
        <row r="44">
          <cell r="A44" t="str">
            <v xml:space="preserve">   1000     FLETES Y ACARREOS      </v>
          </cell>
          <cell r="B44">
            <v>0</v>
          </cell>
          <cell r="C44">
            <v>407</v>
          </cell>
          <cell r="D44">
            <v>916</v>
          </cell>
          <cell r="E44">
            <v>916</v>
          </cell>
          <cell r="F44">
            <v>288</v>
          </cell>
          <cell r="G44">
            <v>2881500</v>
          </cell>
          <cell r="H44">
            <v>6002</v>
          </cell>
        </row>
        <row r="45">
          <cell r="A45" t="str">
            <v xml:space="preserve">   2000     FLETES Y ACARREOS      </v>
          </cell>
          <cell r="B45">
            <v>17</v>
          </cell>
          <cell r="C45">
            <v>598</v>
          </cell>
          <cell r="D45">
            <v>2189</v>
          </cell>
          <cell r="E45">
            <v>2189</v>
          </cell>
          <cell r="F45">
            <v>288</v>
          </cell>
          <cell r="G45">
            <v>2881500</v>
          </cell>
          <cell r="H45">
            <v>6002</v>
          </cell>
        </row>
        <row r="46">
          <cell r="A46" t="str">
            <v xml:space="preserve">   3000     FLETES Y ACARREOS      </v>
          </cell>
          <cell r="B46">
            <v>0</v>
          </cell>
          <cell r="C46">
            <v>17</v>
          </cell>
          <cell r="D46">
            <v>2371</v>
          </cell>
          <cell r="E46">
            <v>2371</v>
          </cell>
          <cell r="F46">
            <v>288</v>
          </cell>
          <cell r="G46">
            <v>2881500</v>
          </cell>
          <cell r="H46">
            <v>6002</v>
          </cell>
        </row>
        <row r="47">
          <cell r="A47" t="str">
            <v xml:space="preserve">   4000     FLETES Y ACARREOS      </v>
          </cell>
          <cell r="B47">
            <v>26</v>
          </cell>
          <cell r="C47">
            <v>17</v>
          </cell>
          <cell r="D47">
            <v>1661</v>
          </cell>
          <cell r="E47">
            <v>1661</v>
          </cell>
          <cell r="F47">
            <v>288</v>
          </cell>
          <cell r="G47">
            <v>2881500</v>
          </cell>
          <cell r="H47">
            <v>6002</v>
          </cell>
        </row>
        <row r="48">
          <cell r="A48" t="str">
            <v xml:space="preserve">   5000     FLETES Y ACARREOS      </v>
          </cell>
          <cell r="B48">
            <v>11</v>
          </cell>
          <cell r="C48">
            <v>657</v>
          </cell>
          <cell r="D48">
            <v>938</v>
          </cell>
          <cell r="E48">
            <v>938</v>
          </cell>
          <cell r="F48">
            <v>288</v>
          </cell>
          <cell r="G48">
            <v>2881500</v>
          </cell>
          <cell r="H48">
            <v>6002</v>
          </cell>
        </row>
        <row r="49">
          <cell r="A49" t="str">
            <v xml:space="preserve">   999      FLETES Y ACARREOS      </v>
          </cell>
          <cell r="B49">
            <v>64</v>
          </cell>
          <cell r="C49">
            <v>243</v>
          </cell>
          <cell r="D49">
            <v>1945</v>
          </cell>
          <cell r="E49">
            <v>20974</v>
          </cell>
          <cell r="F49">
            <v>288</v>
          </cell>
          <cell r="G49">
            <v>2881500</v>
          </cell>
          <cell r="H49">
            <v>6002</v>
          </cell>
        </row>
        <row r="50">
          <cell r="A50" t="str">
            <v xml:space="preserve">   1000     COMBUST. Y LUBRIC.     </v>
          </cell>
          <cell r="B50">
            <v>46</v>
          </cell>
          <cell r="C50">
            <v>85</v>
          </cell>
          <cell r="D50">
            <v>300</v>
          </cell>
          <cell r="E50">
            <v>300</v>
          </cell>
          <cell r="F50">
            <v>288</v>
          </cell>
          <cell r="G50">
            <v>2881500</v>
          </cell>
          <cell r="H50">
            <v>6062</v>
          </cell>
        </row>
        <row r="51">
          <cell r="A51" t="str">
            <v xml:space="preserve">   2000     COMBUST. Y LUBRIC.     </v>
          </cell>
          <cell r="B51">
            <v>70</v>
          </cell>
          <cell r="C51">
            <v>167</v>
          </cell>
          <cell r="D51">
            <v>474</v>
          </cell>
          <cell r="E51">
            <v>474</v>
          </cell>
          <cell r="F51">
            <v>288</v>
          </cell>
          <cell r="G51">
            <v>2881500</v>
          </cell>
          <cell r="H51">
            <v>6062</v>
          </cell>
        </row>
        <row r="52">
          <cell r="A52" t="str">
            <v xml:space="preserve">   3000     COMBUST. Y LUBRIC.     </v>
          </cell>
          <cell r="B52">
            <v>72</v>
          </cell>
          <cell r="C52">
            <v>89</v>
          </cell>
          <cell r="D52">
            <v>549</v>
          </cell>
          <cell r="E52">
            <v>549</v>
          </cell>
          <cell r="F52">
            <v>288</v>
          </cell>
          <cell r="G52">
            <v>2881500</v>
          </cell>
          <cell r="H52">
            <v>6062</v>
          </cell>
        </row>
        <row r="53">
          <cell r="A53" t="str">
            <v xml:space="preserve">   4000     COMBUST. Y LUBRIC.     </v>
          </cell>
          <cell r="B53">
            <v>181</v>
          </cell>
          <cell r="C53">
            <v>190</v>
          </cell>
          <cell r="D53">
            <v>957</v>
          </cell>
          <cell r="E53">
            <v>957</v>
          </cell>
          <cell r="F53">
            <v>288</v>
          </cell>
          <cell r="G53">
            <v>2881500</v>
          </cell>
          <cell r="H53">
            <v>6062</v>
          </cell>
        </row>
        <row r="54">
          <cell r="A54" t="str">
            <v xml:space="preserve">   5000     COMBUST. Y LUBRIC.     </v>
          </cell>
          <cell r="B54">
            <v>107</v>
          </cell>
          <cell r="C54">
            <v>81</v>
          </cell>
          <cell r="D54">
            <v>582</v>
          </cell>
          <cell r="E54">
            <v>582</v>
          </cell>
          <cell r="F54">
            <v>288</v>
          </cell>
          <cell r="G54">
            <v>2881500</v>
          </cell>
          <cell r="H54">
            <v>6062</v>
          </cell>
        </row>
        <row r="55">
          <cell r="A55" t="str">
            <v xml:space="preserve">   999      COMBUST. Y LUBRIC.     </v>
          </cell>
          <cell r="B55">
            <v>36</v>
          </cell>
          <cell r="C55">
            <v>19</v>
          </cell>
          <cell r="D55">
            <v>2913</v>
          </cell>
          <cell r="E55">
            <v>2913</v>
          </cell>
          <cell r="F55">
            <v>288</v>
          </cell>
          <cell r="G55">
            <v>2881500</v>
          </cell>
          <cell r="H55">
            <v>6062</v>
          </cell>
        </row>
        <row r="56">
          <cell r="A56" t="str">
            <v xml:space="preserve">   999      OBRADOR                </v>
          </cell>
          <cell r="B56">
            <v>0</v>
          </cell>
          <cell r="C56">
            <v>0</v>
          </cell>
          <cell r="D56">
            <v>0</v>
          </cell>
          <cell r="E56">
            <v>308</v>
          </cell>
          <cell r="F56">
            <v>288</v>
          </cell>
          <cell r="G56">
            <v>2881500</v>
          </cell>
          <cell r="H56">
            <v>6122</v>
          </cell>
        </row>
        <row r="57">
          <cell r="A57" t="str">
            <v xml:space="preserve">   999      INGENIERIA TRANSFERENCI</v>
          </cell>
          <cell r="B57">
            <v>0</v>
          </cell>
          <cell r="C57">
            <v>0</v>
          </cell>
          <cell r="D57">
            <v>0</v>
          </cell>
          <cell r="E57">
            <v>9731</v>
          </cell>
          <cell r="F57">
            <v>288</v>
          </cell>
          <cell r="G57">
            <v>2881500</v>
          </cell>
          <cell r="H57">
            <v>6123</v>
          </cell>
        </row>
        <row r="58">
          <cell r="A58" t="str">
            <v xml:space="preserve">   1000     PAPELERIA Y UTILES     </v>
          </cell>
          <cell r="B58">
            <v>166</v>
          </cell>
          <cell r="C58">
            <v>23</v>
          </cell>
          <cell r="D58">
            <v>442</v>
          </cell>
          <cell r="E58">
            <v>442</v>
          </cell>
          <cell r="F58">
            <v>288</v>
          </cell>
          <cell r="G58">
            <v>2881500</v>
          </cell>
          <cell r="H58">
            <v>6124</v>
          </cell>
        </row>
        <row r="59">
          <cell r="A59" t="str">
            <v xml:space="preserve">   2000     PAPELERIA Y UTILES     </v>
          </cell>
          <cell r="B59">
            <v>606</v>
          </cell>
          <cell r="C59">
            <v>481</v>
          </cell>
          <cell r="D59">
            <v>3565</v>
          </cell>
          <cell r="E59">
            <v>3565</v>
          </cell>
          <cell r="F59">
            <v>288</v>
          </cell>
          <cell r="G59">
            <v>2881500</v>
          </cell>
          <cell r="H59">
            <v>6124</v>
          </cell>
        </row>
        <row r="60">
          <cell r="A60" t="str">
            <v xml:space="preserve">   3000     PAPELERIA Y UTILES     </v>
          </cell>
          <cell r="B60">
            <v>410</v>
          </cell>
          <cell r="C60">
            <v>266</v>
          </cell>
          <cell r="D60">
            <v>1917</v>
          </cell>
          <cell r="E60">
            <v>1917</v>
          </cell>
          <cell r="F60">
            <v>288</v>
          </cell>
          <cell r="G60">
            <v>2881500</v>
          </cell>
          <cell r="H60">
            <v>6124</v>
          </cell>
        </row>
        <row r="61">
          <cell r="A61" t="str">
            <v xml:space="preserve">   4000     PAPELERIA Y UTILES     </v>
          </cell>
          <cell r="B61">
            <v>20</v>
          </cell>
          <cell r="C61">
            <v>228</v>
          </cell>
          <cell r="D61">
            <v>2111</v>
          </cell>
          <cell r="E61">
            <v>2111</v>
          </cell>
          <cell r="F61">
            <v>288</v>
          </cell>
          <cell r="G61">
            <v>2881500</v>
          </cell>
          <cell r="H61">
            <v>6124</v>
          </cell>
        </row>
        <row r="62">
          <cell r="A62" t="str">
            <v xml:space="preserve">   5000     PAPELERIA Y UTILES     </v>
          </cell>
          <cell r="B62">
            <v>0</v>
          </cell>
          <cell r="C62">
            <v>48</v>
          </cell>
          <cell r="D62">
            <v>1013</v>
          </cell>
          <cell r="E62">
            <v>1013</v>
          </cell>
          <cell r="F62">
            <v>288</v>
          </cell>
          <cell r="G62">
            <v>2881500</v>
          </cell>
          <cell r="H62">
            <v>6124</v>
          </cell>
        </row>
        <row r="63">
          <cell r="A63" t="str">
            <v xml:space="preserve">   999      PAPELERIA Y UTILES     </v>
          </cell>
          <cell r="B63">
            <v>1032</v>
          </cell>
          <cell r="C63">
            <v>-327</v>
          </cell>
          <cell r="D63">
            <v>3610</v>
          </cell>
          <cell r="E63">
            <v>34298</v>
          </cell>
          <cell r="F63">
            <v>288</v>
          </cell>
          <cell r="G63">
            <v>2881500</v>
          </cell>
          <cell r="H63">
            <v>6124</v>
          </cell>
        </row>
        <row r="64">
          <cell r="A64" t="str">
            <v xml:space="preserve">   1000     GASTOS DE COMP.Y SISTEM</v>
          </cell>
          <cell r="B64">
            <v>208</v>
          </cell>
          <cell r="C64">
            <v>0</v>
          </cell>
          <cell r="D64">
            <v>398</v>
          </cell>
          <cell r="E64">
            <v>398</v>
          </cell>
          <cell r="F64">
            <v>288</v>
          </cell>
          <cell r="G64">
            <v>2881500</v>
          </cell>
          <cell r="H64">
            <v>6125</v>
          </cell>
        </row>
        <row r="65">
          <cell r="A65" t="str">
            <v xml:space="preserve">   2000     GASTOS DE COMP.Y SISTEM</v>
          </cell>
          <cell r="B65">
            <v>428</v>
          </cell>
          <cell r="C65">
            <v>583</v>
          </cell>
          <cell r="D65">
            <v>3331</v>
          </cell>
          <cell r="E65">
            <v>3331</v>
          </cell>
          <cell r="F65">
            <v>288</v>
          </cell>
          <cell r="G65">
            <v>2881500</v>
          </cell>
          <cell r="H65">
            <v>6125</v>
          </cell>
        </row>
        <row r="66">
          <cell r="A66" t="str">
            <v xml:space="preserve">   3000     GASTOS DE COMP.Y SISTEM</v>
          </cell>
          <cell r="B66">
            <v>193</v>
          </cell>
          <cell r="C66">
            <v>643</v>
          </cell>
          <cell r="D66">
            <v>1831</v>
          </cell>
          <cell r="E66">
            <v>1831</v>
          </cell>
          <cell r="F66">
            <v>288</v>
          </cell>
          <cell r="G66">
            <v>2881500</v>
          </cell>
          <cell r="H66">
            <v>6125</v>
          </cell>
        </row>
        <row r="67">
          <cell r="A67" t="str">
            <v xml:space="preserve">   4000     GASTOS DE COMP.Y SISTEM</v>
          </cell>
          <cell r="B67">
            <v>305</v>
          </cell>
          <cell r="C67">
            <v>66</v>
          </cell>
          <cell r="D67">
            <v>2564</v>
          </cell>
          <cell r="E67">
            <v>2564</v>
          </cell>
          <cell r="F67">
            <v>288</v>
          </cell>
          <cell r="G67">
            <v>2881500</v>
          </cell>
          <cell r="H67">
            <v>6125</v>
          </cell>
        </row>
        <row r="68">
          <cell r="A68" t="str">
            <v xml:space="preserve">   5000     GASTOS DE COMP.Y SISTEM</v>
          </cell>
          <cell r="B68">
            <v>163</v>
          </cell>
          <cell r="C68">
            <v>276</v>
          </cell>
          <cell r="D68">
            <v>604</v>
          </cell>
          <cell r="E68">
            <v>604</v>
          </cell>
          <cell r="F68">
            <v>288</v>
          </cell>
          <cell r="G68">
            <v>2881500</v>
          </cell>
          <cell r="H68">
            <v>6125</v>
          </cell>
        </row>
        <row r="69">
          <cell r="A69" t="str">
            <v xml:space="preserve">   999      GASTOS DE COMP.Y SISTEM</v>
          </cell>
          <cell r="B69">
            <v>17549</v>
          </cell>
          <cell r="C69">
            <v>27489</v>
          </cell>
          <cell r="D69">
            <v>206833</v>
          </cell>
          <cell r="E69">
            <v>453956</v>
          </cell>
          <cell r="F69">
            <v>288</v>
          </cell>
          <cell r="G69">
            <v>2881500</v>
          </cell>
          <cell r="H69">
            <v>6125</v>
          </cell>
        </row>
        <row r="70">
          <cell r="A70" t="str">
            <v xml:space="preserve">   999      SEGUROS                </v>
          </cell>
          <cell r="B70">
            <v>1167</v>
          </cell>
          <cell r="C70">
            <v>1087</v>
          </cell>
          <cell r="D70">
            <v>3291</v>
          </cell>
          <cell r="E70">
            <v>7945</v>
          </cell>
          <cell r="F70">
            <v>288</v>
          </cell>
          <cell r="G70">
            <v>2881500</v>
          </cell>
          <cell r="H70">
            <v>6404</v>
          </cell>
        </row>
        <row r="71">
          <cell r="A71" t="str">
            <v xml:space="preserve">   999      ALQUILER DE EQUIPOS A T</v>
          </cell>
          <cell r="B71">
            <v>0</v>
          </cell>
          <cell r="C71">
            <v>100</v>
          </cell>
          <cell r="D71">
            <v>325</v>
          </cell>
          <cell r="E71">
            <v>325</v>
          </cell>
          <cell r="F71">
            <v>288</v>
          </cell>
          <cell r="G71">
            <v>2881500</v>
          </cell>
          <cell r="H71">
            <v>6442</v>
          </cell>
        </row>
        <row r="72">
          <cell r="A72" t="str">
            <v xml:space="preserve">   999      ALQUILER EDIF. Y TERR. </v>
          </cell>
          <cell r="B72">
            <v>688</v>
          </cell>
          <cell r="C72">
            <v>0</v>
          </cell>
          <cell r="D72">
            <v>6288</v>
          </cell>
          <cell r="E72">
            <v>8034</v>
          </cell>
          <cell r="F72">
            <v>288</v>
          </cell>
          <cell r="G72">
            <v>2881500</v>
          </cell>
          <cell r="H72">
            <v>6443</v>
          </cell>
        </row>
        <row r="73">
          <cell r="A73" t="str">
            <v xml:space="preserve">   999      RECUPERO DE GASTOS VARI</v>
          </cell>
          <cell r="B73">
            <v>16187</v>
          </cell>
          <cell r="C73">
            <v>1884</v>
          </cell>
          <cell r="D73">
            <v>-71019</v>
          </cell>
          <cell r="E73">
            <v>-252082</v>
          </cell>
          <cell r="F73">
            <v>288</v>
          </cell>
          <cell r="G73">
            <v>2881500</v>
          </cell>
          <cell r="H73">
            <v>6504</v>
          </cell>
        </row>
        <row r="74">
          <cell r="A74" t="str">
            <v xml:space="preserve">   999      PERSONAL TEMPORARIO    </v>
          </cell>
          <cell r="B74">
            <v>319</v>
          </cell>
          <cell r="C74">
            <v>0</v>
          </cell>
          <cell r="D74">
            <v>2064</v>
          </cell>
          <cell r="E74">
            <v>9573</v>
          </cell>
          <cell r="F74">
            <v>288</v>
          </cell>
          <cell r="G74">
            <v>2881500</v>
          </cell>
          <cell r="H74">
            <v>6553</v>
          </cell>
        </row>
        <row r="75">
          <cell r="A75" t="str">
            <v xml:space="preserve">   1000     GASTOS DE COMUNICACIONE</v>
          </cell>
          <cell r="B75">
            <v>408</v>
          </cell>
          <cell r="C75">
            <v>221</v>
          </cell>
          <cell r="D75">
            <v>1258</v>
          </cell>
          <cell r="E75">
            <v>1258</v>
          </cell>
          <cell r="F75">
            <v>288</v>
          </cell>
          <cell r="G75">
            <v>2881500</v>
          </cell>
          <cell r="H75">
            <v>6662</v>
          </cell>
        </row>
        <row r="76">
          <cell r="A76" t="str">
            <v xml:space="preserve">   2000     GASTOS DE COMUNICACIONE</v>
          </cell>
          <cell r="B76">
            <v>149</v>
          </cell>
          <cell r="C76">
            <v>53</v>
          </cell>
          <cell r="D76">
            <v>745</v>
          </cell>
          <cell r="E76">
            <v>745</v>
          </cell>
          <cell r="F76">
            <v>288</v>
          </cell>
          <cell r="G76">
            <v>2881500</v>
          </cell>
          <cell r="H76">
            <v>6662</v>
          </cell>
        </row>
        <row r="77">
          <cell r="A77" t="str">
            <v xml:space="preserve">   3000     GASTOS DE COMUNICACIONE</v>
          </cell>
          <cell r="B77">
            <v>371</v>
          </cell>
          <cell r="C77">
            <v>165</v>
          </cell>
          <cell r="D77">
            <v>1605</v>
          </cell>
          <cell r="E77">
            <v>1605</v>
          </cell>
          <cell r="F77">
            <v>288</v>
          </cell>
          <cell r="G77">
            <v>2881500</v>
          </cell>
          <cell r="H77">
            <v>6662</v>
          </cell>
        </row>
        <row r="78">
          <cell r="A78" t="str">
            <v xml:space="preserve">   4000     GASTOS DE COMUNICACIONE</v>
          </cell>
          <cell r="B78">
            <v>455</v>
          </cell>
          <cell r="C78">
            <v>399</v>
          </cell>
          <cell r="D78">
            <v>3061</v>
          </cell>
          <cell r="E78">
            <v>3061</v>
          </cell>
          <cell r="F78">
            <v>288</v>
          </cell>
          <cell r="G78">
            <v>2881500</v>
          </cell>
          <cell r="H78">
            <v>6662</v>
          </cell>
        </row>
        <row r="79">
          <cell r="A79" t="str">
            <v xml:space="preserve">   5000     GASTOS DE COMUNICACIONE</v>
          </cell>
          <cell r="B79">
            <v>100</v>
          </cell>
          <cell r="C79">
            <v>0</v>
          </cell>
          <cell r="D79">
            <v>710</v>
          </cell>
          <cell r="E79">
            <v>710</v>
          </cell>
          <cell r="F79">
            <v>288</v>
          </cell>
          <cell r="G79">
            <v>2881500</v>
          </cell>
          <cell r="H79">
            <v>6662</v>
          </cell>
        </row>
        <row r="80">
          <cell r="A80" t="str">
            <v xml:space="preserve">   999      GASTOS DE COMUNICACIONE</v>
          </cell>
          <cell r="B80">
            <v>2123</v>
          </cell>
          <cell r="C80">
            <v>8108</v>
          </cell>
          <cell r="D80">
            <v>55536</v>
          </cell>
          <cell r="E80">
            <v>175888</v>
          </cell>
          <cell r="F80">
            <v>288</v>
          </cell>
          <cell r="G80">
            <v>2881500</v>
          </cell>
          <cell r="H80">
            <v>6662</v>
          </cell>
        </row>
        <row r="81">
          <cell r="A81" t="str">
            <v xml:space="preserve">   2000     SUSCRIPCIONES          </v>
          </cell>
          <cell r="B81">
            <v>0</v>
          </cell>
          <cell r="C81">
            <v>0</v>
          </cell>
          <cell r="D81">
            <v>513</v>
          </cell>
          <cell r="E81">
            <v>513</v>
          </cell>
          <cell r="F81">
            <v>288</v>
          </cell>
          <cell r="G81">
            <v>2881500</v>
          </cell>
          <cell r="H81">
            <v>6684</v>
          </cell>
        </row>
        <row r="82">
          <cell r="A82" t="str">
            <v xml:space="preserve">   3000     SUSCRIPCIONES          </v>
          </cell>
          <cell r="B82">
            <v>213</v>
          </cell>
          <cell r="C82">
            <v>213</v>
          </cell>
          <cell r="D82">
            <v>868</v>
          </cell>
          <cell r="E82">
            <v>868</v>
          </cell>
          <cell r="F82">
            <v>288</v>
          </cell>
          <cell r="G82">
            <v>2881500</v>
          </cell>
          <cell r="H82">
            <v>6684</v>
          </cell>
        </row>
        <row r="83">
          <cell r="A83" t="str">
            <v xml:space="preserve">   4000     SUSCRIPCIONES          </v>
          </cell>
          <cell r="B83">
            <v>0</v>
          </cell>
          <cell r="C83">
            <v>0</v>
          </cell>
          <cell r="D83">
            <v>293</v>
          </cell>
          <cell r="E83">
            <v>293</v>
          </cell>
          <cell r="F83">
            <v>288</v>
          </cell>
          <cell r="G83">
            <v>2881500</v>
          </cell>
          <cell r="H83">
            <v>6684</v>
          </cell>
        </row>
        <row r="84">
          <cell r="A84" t="str">
            <v xml:space="preserve">   5000     SUSCRIPCIONES          </v>
          </cell>
          <cell r="B84">
            <v>0</v>
          </cell>
          <cell r="C84">
            <v>120</v>
          </cell>
          <cell r="D84">
            <v>120</v>
          </cell>
          <cell r="E84">
            <v>120</v>
          </cell>
          <cell r="F84">
            <v>288</v>
          </cell>
          <cell r="G84">
            <v>2881500</v>
          </cell>
          <cell r="H84">
            <v>6684</v>
          </cell>
        </row>
        <row r="85">
          <cell r="A85" t="str">
            <v xml:space="preserve">   999      SUSCRIPCIONES          </v>
          </cell>
          <cell r="B85">
            <v>0</v>
          </cell>
          <cell r="C85">
            <v>0</v>
          </cell>
          <cell r="D85">
            <v>360</v>
          </cell>
          <cell r="E85">
            <v>5696</v>
          </cell>
          <cell r="F85">
            <v>288</v>
          </cell>
          <cell r="G85">
            <v>2881500</v>
          </cell>
          <cell r="H85">
            <v>6684</v>
          </cell>
        </row>
        <row r="86">
          <cell r="A86" t="str">
            <v xml:space="preserve">   999      LUZ, GAS Y AGUA        </v>
          </cell>
          <cell r="B86">
            <v>2336</v>
          </cell>
          <cell r="C86">
            <v>2563</v>
          </cell>
          <cell r="D86">
            <v>13819</v>
          </cell>
          <cell r="E86">
            <v>31679</v>
          </cell>
          <cell r="F86">
            <v>288</v>
          </cell>
          <cell r="G86">
            <v>2881500</v>
          </cell>
          <cell r="H86">
            <v>6728</v>
          </cell>
        </row>
        <row r="87">
          <cell r="A87" t="str">
            <v xml:space="preserve">   999      PROMOCIONES Y PUBLICIDA</v>
          </cell>
          <cell r="B87">
            <v>0</v>
          </cell>
          <cell r="C87">
            <v>0</v>
          </cell>
          <cell r="D87">
            <v>16310</v>
          </cell>
          <cell r="E87">
            <v>16310</v>
          </cell>
          <cell r="F87">
            <v>288</v>
          </cell>
          <cell r="G87">
            <v>2881500</v>
          </cell>
          <cell r="H87">
            <v>6739</v>
          </cell>
        </row>
        <row r="88">
          <cell r="A88" t="str">
            <v xml:space="preserve">   1000     GASTOS DE VIAJES Y COMI</v>
          </cell>
          <cell r="B88">
            <v>6071</v>
          </cell>
          <cell r="C88">
            <v>398</v>
          </cell>
          <cell r="D88">
            <v>23473</v>
          </cell>
          <cell r="E88">
            <v>23473</v>
          </cell>
          <cell r="F88">
            <v>288</v>
          </cell>
          <cell r="G88">
            <v>2881500</v>
          </cell>
          <cell r="H88">
            <v>6750</v>
          </cell>
        </row>
        <row r="89">
          <cell r="A89" t="str">
            <v xml:space="preserve">   2000     GASTOS DE VIAJES Y COMI</v>
          </cell>
          <cell r="B89">
            <v>383</v>
          </cell>
          <cell r="C89">
            <v>240</v>
          </cell>
          <cell r="D89">
            <v>2134</v>
          </cell>
          <cell r="E89">
            <v>2134</v>
          </cell>
          <cell r="F89">
            <v>288</v>
          </cell>
          <cell r="G89">
            <v>2881500</v>
          </cell>
          <cell r="H89">
            <v>6750</v>
          </cell>
        </row>
        <row r="90">
          <cell r="A90" t="str">
            <v xml:space="preserve">   3000     GASTOS DE VIAJES Y COMI</v>
          </cell>
          <cell r="B90">
            <v>342</v>
          </cell>
          <cell r="C90">
            <v>466</v>
          </cell>
          <cell r="D90">
            <v>6698</v>
          </cell>
          <cell r="E90">
            <v>6698</v>
          </cell>
          <cell r="F90">
            <v>288</v>
          </cell>
          <cell r="G90">
            <v>2881500</v>
          </cell>
          <cell r="H90">
            <v>6750</v>
          </cell>
        </row>
        <row r="91">
          <cell r="A91" t="str">
            <v xml:space="preserve">   4000     GASTOS DE VIAJES Y COMI</v>
          </cell>
          <cell r="B91">
            <v>787</v>
          </cell>
          <cell r="C91">
            <v>379</v>
          </cell>
          <cell r="D91">
            <v>6331</v>
          </cell>
          <cell r="E91">
            <v>6331</v>
          </cell>
          <cell r="F91">
            <v>288</v>
          </cell>
          <cell r="G91">
            <v>2881500</v>
          </cell>
          <cell r="H91">
            <v>6750</v>
          </cell>
        </row>
        <row r="92">
          <cell r="A92" t="str">
            <v xml:space="preserve">   5000     GASTOS DE VIAJES Y COMI</v>
          </cell>
          <cell r="B92">
            <v>928</v>
          </cell>
          <cell r="C92">
            <v>735</v>
          </cell>
          <cell r="D92">
            <v>14827</v>
          </cell>
          <cell r="E92">
            <v>14827</v>
          </cell>
          <cell r="F92">
            <v>288</v>
          </cell>
          <cell r="G92">
            <v>2881500</v>
          </cell>
          <cell r="H92">
            <v>6750</v>
          </cell>
        </row>
        <row r="93">
          <cell r="A93" t="str">
            <v xml:space="preserve">   999      GASTOS DE VIAJES Y COMI</v>
          </cell>
          <cell r="B93">
            <v>30</v>
          </cell>
          <cell r="C93">
            <v>180</v>
          </cell>
          <cell r="D93">
            <v>9171</v>
          </cell>
          <cell r="E93">
            <v>89647</v>
          </cell>
          <cell r="F93">
            <v>288</v>
          </cell>
          <cell r="G93">
            <v>2881500</v>
          </cell>
          <cell r="H93">
            <v>6750</v>
          </cell>
        </row>
        <row r="94">
          <cell r="A94" t="str">
            <v xml:space="preserve">   1000     OTROS COSTOS           </v>
          </cell>
          <cell r="B94">
            <v>420</v>
          </cell>
          <cell r="C94">
            <v>1048</v>
          </cell>
          <cell r="D94">
            <v>7356</v>
          </cell>
          <cell r="E94">
            <v>7356</v>
          </cell>
          <cell r="F94">
            <v>288</v>
          </cell>
          <cell r="G94">
            <v>2881500</v>
          </cell>
          <cell r="H94">
            <v>6751</v>
          </cell>
        </row>
        <row r="95">
          <cell r="A95" t="str">
            <v xml:space="preserve">   2000     OTROS COSTOS           </v>
          </cell>
          <cell r="B95">
            <v>-7442</v>
          </cell>
          <cell r="C95">
            <v>160</v>
          </cell>
          <cell r="D95">
            <v>-6244</v>
          </cell>
          <cell r="E95">
            <v>-6244</v>
          </cell>
          <cell r="F95">
            <v>288</v>
          </cell>
          <cell r="G95">
            <v>2881500</v>
          </cell>
          <cell r="H95">
            <v>6751</v>
          </cell>
        </row>
        <row r="96">
          <cell r="A96" t="str">
            <v xml:space="preserve">   3000     OTROS COSTOS           </v>
          </cell>
          <cell r="B96">
            <v>860</v>
          </cell>
          <cell r="C96">
            <v>1463</v>
          </cell>
          <cell r="D96">
            <v>46906</v>
          </cell>
          <cell r="E96">
            <v>46906</v>
          </cell>
          <cell r="F96">
            <v>288</v>
          </cell>
          <cell r="G96">
            <v>2881500</v>
          </cell>
          <cell r="H96">
            <v>6751</v>
          </cell>
        </row>
        <row r="97">
          <cell r="A97" t="str">
            <v xml:space="preserve">   4000     OTROS COSTOS           </v>
          </cell>
          <cell r="B97">
            <v>3058</v>
          </cell>
          <cell r="C97">
            <v>1712</v>
          </cell>
          <cell r="D97">
            <v>8650</v>
          </cell>
          <cell r="E97">
            <v>8650</v>
          </cell>
          <cell r="F97">
            <v>288</v>
          </cell>
          <cell r="G97">
            <v>2881500</v>
          </cell>
          <cell r="H97">
            <v>6751</v>
          </cell>
        </row>
        <row r="98">
          <cell r="A98" t="str">
            <v xml:space="preserve">   5000     OTROS COSTOS           </v>
          </cell>
          <cell r="B98">
            <v>608</v>
          </cell>
          <cell r="C98">
            <v>984</v>
          </cell>
          <cell r="D98">
            <v>3916</v>
          </cell>
          <cell r="E98">
            <v>3916</v>
          </cell>
          <cell r="F98">
            <v>288</v>
          </cell>
          <cell r="G98">
            <v>2881500</v>
          </cell>
          <cell r="H98">
            <v>6751</v>
          </cell>
        </row>
        <row r="99">
          <cell r="A99" t="str">
            <v xml:space="preserve">   999      OTROS COSTOS           </v>
          </cell>
          <cell r="B99">
            <v>3785</v>
          </cell>
          <cell r="C99">
            <v>4008</v>
          </cell>
          <cell r="D99">
            <v>43458</v>
          </cell>
          <cell r="E99">
            <v>164222</v>
          </cell>
          <cell r="F99">
            <v>288</v>
          </cell>
          <cell r="G99">
            <v>2881500</v>
          </cell>
          <cell r="H99">
            <v>6751</v>
          </cell>
        </row>
        <row r="100">
          <cell r="A100" t="str">
            <v xml:space="preserve">   999      CARGOS RECIBID. POR DIS</v>
          </cell>
          <cell r="B100">
            <v>0</v>
          </cell>
          <cell r="C100">
            <v>0</v>
          </cell>
          <cell r="D100">
            <v>6224</v>
          </cell>
          <cell r="E100">
            <v>-521079</v>
          </cell>
          <cell r="F100">
            <v>288</v>
          </cell>
          <cell r="G100">
            <v>2881500</v>
          </cell>
          <cell r="H100">
            <v>6752</v>
          </cell>
        </row>
        <row r="101">
          <cell r="A101" t="str">
            <v xml:space="preserve">   1000     OTROS                  </v>
          </cell>
          <cell r="B101">
            <v>0</v>
          </cell>
          <cell r="C101">
            <v>0</v>
          </cell>
          <cell r="D101">
            <v>100</v>
          </cell>
          <cell r="E101">
            <v>100</v>
          </cell>
          <cell r="F101">
            <v>288</v>
          </cell>
          <cell r="G101">
            <v>2881500</v>
          </cell>
          <cell r="H101">
            <v>7092</v>
          </cell>
        </row>
        <row r="102">
          <cell r="A102" t="str">
            <v xml:space="preserve">   2000     OTROS                  </v>
          </cell>
          <cell r="B102">
            <v>504</v>
          </cell>
          <cell r="C102">
            <v>3050</v>
          </cell>
          <cell r="D102">
            <v>6875</v>
          </cell>
          <cell r="E102">
            <v>6875</v>
          </cell>
          <cell r="F102">
            <v>288</v>
          </cell>
          <cell r="G102">
            <v>2881500</v>
          </cell>
          <cell r="H102">
            <v>7092</v>
          </cell>
        </row>
        <row r="103">
          <cell r="A103" t="str">
            <v xml:space="preserve">   3000     OTROS                  </v>
          </cell>
          <cell r="B103">
            <v>2643</v>
          </cell>
          <cell r="C103">
            <v>0</v>
          </cell>
          <cell r="D103">
            <v>3724</v>
          </cell>
          <cell r="E103">
            <v>3724</v>
          </cell>
          <cell r="F103">
            <v>288</v>
          </cell>
          <cell r="G103">
            <v>2881500</v>
          </cell>
          <cell r="H103">
            <v>7092</v>
          </cell>
        </row>
        <row r="104">
          <cell r="A104" t="str">
            <v xml:space="preserve">   4000     OTROS                  </v>
          </cell>
          <cell r="B104">
            <v>0</v>
          </cell>
          <cell r="C104">
            <v>3720</v>
          </cell>
          <cell r="D104">
            <v>12300</v>
          </cell>
          <cell r="E104">
            <v>12300</v>
          </cell>
          <cell r="F104">
            <v>288</v>
          </cell>
          <cell r="G104">
            <v>2881500</v>
          </cell>
          <cell r="H104">
            <v>7092</v>
          </cell>
        </row>
        <row r="105">
          <cell r="A105" t="str">
            <v xml:space="preserve">   999      OTROS                  </v>
          </cell>
          <cell r="B105">
            <v>6535</v>
          </cell>
          <cell r="C105">
            <v>3223</v>
          </cell>
          <cell r="D105">
            <v>43015</v>
          </cell>
          <cell r="E105">
            <v>169179</v>
          </cell>
          <cell r="F105">
            <v>288</v>
          </cell>
          <cell r="G105">
            <v>2881500</v>
          </cell>
          <cell r="H105">
            <v>7092</v>
          </cell>
        </row>
        <row r="106">
          <cell r="A106" t="str">
            <v xml:space="preserve">   999      SUELDOS MENSUALES      </v>
          </cell>
          <cell r="B106">
            <v>44645</v>
          </cell>
          <cell r="C106">
            <v>50231</v>
          </cell>
          <cell r="D106">
            <v>358194</v>
          </cell>
          <cell r="E106">
            <v>903617</v>
          </cell>
          <cell r="F106">
            <v>288</v>
          </cell>
          <cell r="G106">
            <v>2881501</v>
          </cell>
          <cell r="H106">
            <v>5282</v>
          </cell>
        </row>
        <row r="107">
          <cell r="A107" t="str">
            <v xml:space="preserve">   999      GRATIFICACIONES MENSUAL</v>
          </cell>
          <cell r="B107">
            <v>0</v>
          </cell>
          <cell r="C107">
            <v>0</v>
          </cell>
          <cell r="D107">
            <v>22903</v>
          </cell>
          <cell r="E107">
            <v>22903</v>
          </cell>
          <cell r="F107">
            <v>288</v>
          </cell>
          <cell r="G107">
            <v>2881501</v>
          </cell>
          <cell r="H107">
            <v>5322</v>
          </cell>
        </row>
        <row r="108">
          <cell r="A108" t="str">
            <v xml:space="preserve">   999      CARGAS SOCIALES MENSUAL</v>
          </cell>
          <cell r="B108">
            <v>16093</v>
          </cell>
          <cell r="C108">
            <v>17216</v>
          </cell>
          <cell r="D108">
            <v>170033</v>
          </cell>
          <cell r="E108">
            <v>372759</v>
          </cell>
          <cell r="F108">
            <v>288</v>
          </cell>
          <cell r="G108">
            <v>2881501</v>
          </cell>
          <cell r="H108">
            <v>5432</v>
          </cell>
        </row>
        <row r="109">
          <cell r="A109" t="str">
            <v xml:space="preserve">   999      CAPACITACION           </v>
          </cell>
          <cell r="B109">
            <v>0</v>
          </cell>
          <cell r="C109">
            <v>0</v>
          </cell>
          <cell r="D109">
            <v>1704</v>
          </cell>
          <cell r="E109">
            <v>2733</v>
          </cell>
          <cell r="F109">
            <v>288</v>
          </cell>
          <cell r="G109">
            <v>2881501</v>
          </cell>
          <cell r="H109">
            <v>5528</v>
          </cell>
        </row>
        <row r="110">
          <cell r="A110" t="str">
            <v xml:space="preserve">   999      TICKETS MENSUALES Y C.S</v>
          </cell>
          <cell r="B110">
            <v>-480</v>
          </cell>
          <cell r="C110">
            <v>0</v>
          </cell>
          <cell r="D110">
            <v>42038</v>
          </cell>
          <cell r="E110">
            <v>65710</v>
          </cell>
          <cell r="F110">
            <v>288</v>
          </cell>
          <cell r="G110">
            <v>2881501</v>
          </cell>
          <cell r="H110">
            <v>5534</v>
          </cell>
        </row>
        <row r="111">
          <cell r="A111" t="str">
            <v xml:space="preserve">   999      ROPA, SEG.Y GS.MEDICOS </v>
          </cell>
          <cell r="B111">
            <v>0</v>
          </cell>
          <cell r="C111">
            <v>157</v>
          </cell>
          <cell r="D111">
            <v>488</v>
          </cell>
          <cell r="E111">
            <v>628</v>
          </cell>
          <cell r="F111">
            <v>288</v>
          </cell>
          <cell r="G111">
            <v>2881501</v>
          </cell>
          <cell r="H111">
            <v>5536</v>
          </cell>
        </row>
        <row r="112">
          <cell r="A112" t="str">
            <v xml:space="preserve">   999      GAMELA MENSUALES       </v>
          </cell>
          <cell r="B112">
            <v>0</v>
          </cell>
          <cell r="C112">
            <v>0</v>
          </cell>
          <cell r="D112">
            <v>0</v>
          </cell>
          <cell r="E112">
            <v>306</v>
          </cell>
          <cell r="F112">
            <v>288</v>
          </cell>
          <cell r="G112">
            <v>2881501</v>
          </cell>
          <cell r="H112">
            <v>5538</v>
          </cell>
        </row>
        <row r="113">
          <cell r="A113" t="str">
            <v xml:space="preserve">   999      TRANSPORTE DE MENSUALES</v>
          </cell>
          <cell r="B113">
            <v>0</v>
          </cell>
          <cell r="C113">
            <v>0</v>
          </cell>
          <cell r="D113">
            <v>101</v>
          </cell>
          <cell r="E113">
            <v>101</v>
          </cell>
          <cell r="F113">
            <v>288</v>
          </cell>
          <cell r="G113">
            <v>2881501</v>
          </cell>
          <cell r="H113">
            <v>5540</v>
          </cell>
        </row>
        <row r="114">
          <cell r="A114" t="str">
            <v xml:space="preserve">   999      OTROS COSTOS MENSUALES </v>
          </cell>
          <cell r="B114">
            <v>10180</v>
          </cell>
          <cell r="C114">
            <v>8986</v>
          </cell>
          <cell r="D114">
            <v>24403</v>
          </cell>
          <cell r="E114">
            <v>84710</v>
          </cell>
          <cell r="F114">
            <v>288</v>
          </cell>
          <cell r="G114">
            <v>2881501</v>
          </cell>
          <cell r="H114">
            <v>5542</v>
          </cell>
        </row>
        <row r="115">
          <cell r="A115" t="str">
            <v xml:space="preserve">   999      OTROS IMPUESTOS Y TASAS</v>
          </cell>
          <cell r="B115">
            <v>133</v>
          </cell>
          <cell r="C115">
            <v>0</v>
          </cell>
          <cell r="D115">
            <v>1317</v>
          </cell>
          <cell r="E115">
            <v>9038</v>
          </cell>
          <cell r="F115">
            <v>288</v>
          </cell>
          <cell r="G115">
            <v>2881501</v>
          </cell>
          <cell r="H115">
            <v>5583</v>
          </cell>
        </row>
        <row r="116">
          <cell r="A116" t="str">
            <v xml:space="preserve">   999      ALQUILER DE EQUIPOS SAD</v>
          </cell>
          <cell r="B116">
            <v>1230</v>
          </cell>
          <cell r="C116">
            <v>986</v>
          </cell>
          <cell r="D116">
            <v>5505</v>
          </cell>
          <cell r="E116">
            <v>7804</v>
          </cell>
          <cell r="F116">
            <v>288</v>
          </cell>
          <cell r="G116">
            <v>2881501</v>
          </cell>
          <cell r="H116">
            <v>5685</v>
          </cell>
        </row>
        <row r="117">
          <cell r="A117" t="str">
            <v xml:space="preserve">   999      MANT. Y REPARAC. EQUIPO</v>
          </cell>
          <cell r="B117">
            <v>488</v>
          </cell>
          <cell r="C117">
            <v>949</v>
          </cell>
          <cell r="D117">
            <v>5571</v>
          </cell>
          <cell r="E117">
            <v>7515</v>
          </cell>
          <cell r="F117">
            <v>288</v>
          </cell>
          <cell r="G117">
            <v>2881501</v>
          </cell>
          <cell r="H117">
            <v>5852</v>
          </cell>
        </row>
        <row r="118">
          <cell r="A118" t="str">
            <v xml:space="preserve">   999      MANT. EDIF., M. Y UT. D</v>
          </cell>
          <cell r="B118">
            <v>160</v>
          </cell>
          <cell r="C118">
            <v>2954</v>
          </cell>
          <cell r="D118">
            <v>19214</v>
          </cell>
          <cell r="E118">
            <v>36373</v>
          </cell>
          <cell r="F118">
            <v>288</v>
          </cell>
          <cell r="G118">
            <v>2881501</v>
          </cell>
          <cell r="H118">
            <v>5853</v>
          </cell>
        </row>
        <row r="119">
          <cell r="A119" t="str">
            <v xml:space="preserve">   999      GTOS.AUTOMOV.NO DEDUCIB</v>
          </cell>
          <cell r="B119">
            <v>0</v>
          </cell>
          <cell r="C119">
            <v>0</v>
          </cell>
          <cell r="D119">
            <v>376</v>
          </cell>
          <cell r="E119">
            <v>535</v>
          </cell>
          <cell r="F119">
            <v>288</v>
          </cell>
          <cell r="G119">
            <v>2881501</v>
          </cell>
          <cell r="H119">
            <v>5854</v>
          </cell>
        </row>
        <row r="120">
          <cell r="A120" t="str">
            <v xml:space="preserve">   999      HERRAMIENTAS           </v>
          </cell>
          <cell r="B120">
            <v>-3888</v>
          </cell>
          <cell r="C120">
            <v>0</v>
          </cell>
          <cell r="D120">
            <v>-3887</v>
          </cell>
          <cell r="E120">
            <v>-3887</v>
          </cell>
          <cell r="F120">
            <v>288</v>
          </cell>
          <cell r="G120">
            <v>2881501</v>
          </cell>
          <cell r="H120">
            <v>5855</v>
          </cell>
        </row>
        <row r="121">
          <cell r="A121" t="str">
            <v xml:space="preserve">   999      CONSUMIBLES            </v>
          </cell>
          <cell r="B121">
            <v>0</v>
          </cell>
          <cell r="C121">
            <v>0</v>
          </cell>
          <cell r="D121">
            <v>0</v>
          </cell>
          <cell r="E121">
            <v>57</v>
          </cell>
          <cell r="F121">
            <v>288</v>
          </cell>
          <cell r="G121">
            <v>2881501</v>
          </cell>
          <cell r="H121">
            <v>5856</v>
          </cell>
        </row>
        <row r="122">
          <cell r="A122" t="str">
            <v xml:space="preserve">   999      FLETES Y ACARREOS      </v>
          </cell>
          <cell r="B122">
            <v>99</v>
          </cell>
          <cell r="C122">
            <v>1956</v>
          </cell>
          <cell r="D122">
            <v>3786</v>
          </cell>
          <cell r="E122">
            <v>10365</v>
          </cell>
          <cell r="F122">
            <v>288</v>
          </cell>
          <cell r="G122">
            <v>2881501</v>
          </cell>
          <cell r="H122">
            <v>6002</v>
          </cell>
        </row>
        <row r="123">
          <cell r="A123" t="str">
            <v xml:space="preserve">   999      COMBUST. Y LUBRIC.     </v>
          </cell>
          <cell r="B123">
            <v>302</v>
          </cell>
          <cell r="C123">
            <v>181</v>
          </cell>
          <cell r="D123">
            <v>1071</v>
          </cell>
          <cell r="E123">
            <v>1071</v>
          </cell>
          <cell r="F123">
            <v>288</v>
          </cell>
          <cell r="G123">
            <v>2881501</v>
          </cell>
          <cell r="H123">
            <v>6062</v>
          </cell>
        </row>
        <row r="124">
          <cell r="A124" t="str">
            <v xml:space="preserve">   999      INGENIERIA TRANSFERENCI</v>
          </cell>
          <cell r="B124">
            <v>3420</v>
          </cell>
          <cell r="C124">
            <v>0</v>
          </cell>
          <cell r="D124">
            <v>14648</v>
          </cell>
          <cell r="E124">
            <v>242447</v>
          </cell>
          <cell r="F124">
            <v>288</v>
          </cell>
          <cell r="G124">
            <v>2881501</v>
          </cell>
          <cell r="H124">
            <v>6123</v>
          </cell>
        </row>
        <row r="125">
          <cell r="A125" t="str">
            <v xml:space="preserve">   999      PAPELERIA Y UTILES     </v>
          </cell>
          <cell r="B125">
            <v>528</v>
          </cell>
          <cell r="C125">
            <v>173</v>
          </cell>
          <cell r="D125">
            <v>5791</v>
          </cell>
          <cell r="E125">
            <v>11865</v>
          </cell>
          <cell r="F125">
            <v>288</v>
          </cell>
          <cell r="G125">
            <v>2881501</v>
          </cell>
          <cell r="H125">
            <v>6124</v>
          </cell>
        </row>
        <row r="126">
          <cell r="A126" t="str">
            <v xml:space="preserve">   999      GASTOS DE COMP.Y SISTEM</v>
          </cell>
          <cell r="B126">
            <v>22990</v>
          </cell>
          <cell r="C126">
            <v>7951</v>
          </cell>
          <cell r="D126">
            <v>63823</v>
          </cell>
          <cell r="E126">
            <v>102146</v>
          </cell>
          <cell r="F126">
            <v>288</v>
          </cell>
          <cell r="G126">
            <v>2881501</v>
          </cell>
          <cell r="H126">
            <v>6125</v>
          </cell>
        </row>
        <row r="127">
          <cell r="A127" t="str">
            <v xml:space="preserve">   999      SEGUROS                </v>
          </cell>
          <cell r="B127">
            <v>0</v>
          </cell>
          <cell r="C127">
            <v>941</v>
          </cell>
          <cell r="D127">
            <v>941</v>
          </cell>
          <cell r="E127">
            <v>1703</v>
          </cell>
          <cell r="F127">
            <v>288</v>
          </cell>
          <cell r="G127">
            <v>2881501</v>
          </cell>
          <cell r="H127">
            <v>6404</v>
          </cell>
        </row>
        <row r="128">
          <cell r="A128" t="str">
            <v xml:space="preserve">   999      RECUPERO DE GASTOS M. D</v>
          </cell>
          <cell r="B128">
            <v>0</v>
          </cell>
          <cell r="C128">
            <v>0</v>
          </cell>
          <cell r="D128">
            <v>-4200</v>
          </cell>
          <cell r="E128">
            <v>-2148</v>
          </cell>
          <cell r="F128">
            <v>288</v>
          </cell>
          <cell r="G128">
            <v>2881501</v>
          </cell>
          <cell r="H128">
            <v>6502</v>
          </cell>
        </row>
        <row r="129">
          <cell r="A129" t="str">
            <v xml:space="preserve">   999      RECUPERO DE GASTOS VARI</v>
          </cell>
          <cell r="B129">
            <v>-76222</v>
          </cell>
          <cell r="C129">
            <v>-60000</v>
          </cell>
          <cell r="D129">
            <v>-741848</v>
          </cell>
          <cell r="E129">
            <v>-1884619</v>
          </cell>
          <cell r="F129">
            <v>288</v>
          </cell>
          <cell r="G129">
            <v>2881501</v>
          </cell>
          <cell r="H129">
            <v>6504</v>
          </cell>
        </row>
        <row r="130">
          <cell r="A130" t="str">
            <v xml:space="preserve">   999      PERSONAL TEMPORARIO    </v>
          </cell>
          <cell r="B130">
            <v>0</v>
          </cell>
          <cell r="C130">
            <v>0</v>
          </cell>
          <cell r="D130">
            <v>114</v>
          </cell>
          <cell r="E130">
            <v>683</v>
          </cell>
          <cell r="F130">
            <v>288</v>
          </cell>
          <cell r="G130">
            <v>2881501</v>
          </cell>
          <cell r="H130">
            <v>6553</v>
          </cell>
        </row>
        <row r="131">
          <cell r="A131" t="str">
            <v xml:space="preserve">   999      GASTOS DE COMUNICACIONE</v>
          </cell>
          <cell r="B131">
            <v>4023</v>
          </cell>
          <cell r="C131">
            <v>729</v>
          </cell>
          <cell r="D131">
            <v>22935</v>
          </cell>
          <cell r="E131">
            <v>33128</v>
          </cell>
          <cell r="F131">
            <v>288</v>
          </cell>
          <cell r="G131">
            <v>2881501</v>
          </cell>
          <cell r="H131">
            <v>6662</v>
          </cell>
        </row>
        <row r="132">
          <cell r="A132" t="str">
            <v xml:space="preserve">   999      SUSCRIPCIONES          </v>
          </cell>
          <cell r="B132">
            <v>0</v>
          </cell>
          <cell r="C132">
            <v>0</v>
          </cell>
          <cell r="D132">
            <v>0</v>
          </cell>
          <cell r="E132">
            <v>285</v>
          </cell>
          <cell r="F132">
            <v>288</v>
          </cell>
          <cell r="G132">
            <v>2881501</v>
          </cell>
          <cell r="H132">
            <v>6684</v>
          </cell>
        </row>
        <row r="133">
          <cell r="A133" t="str">
            <v xml:space="preserve">   999      LUZ, GAS Y AGUA        </v>
          </cell>
          <cell r="B133">
            <v>1166</v>
          </cell>
          <cell r="C133">
            <v>786</v>
          </cell>
          <cell r="D133">
            <v>6213</v>
          </cell>
          <cell r="E133">
            <v>15450</v>
          </cell>
          <cell r="F133">
            <v>288</v>
          </cell>
          <cell r="G133">
            <v>2881501</v>
          </cell>
          <cell r="H133">
            <v>6728</v>
          </cell>
        </row>
        <row r="134">
          <cell r="A134" t="str">
            <v xml:space="preserve">   999      GASTOS DE VIAJES Y COMI</v>
          </cell>
          <cell r="B134">
            <v>935</v>
          </cell>
          <cell r="C134">
            <v>228</v>
          </cell>
          <cell r="D134">
            <v>18124</v>
          </cell>
          <cell r="E134">
            <v>42842</v>
          </cell>
          <cell r="F134">
            <v>288</v>
          </cell>
          <cell r="G134">
            <v>2881501</v>
          </cell>
          <cell r="H134">
            <v>6750</v>
          </cell>
        </row>
        <row r="135">
          <cell r="A135" t="str">
            <v xml:space="preserve">   999      OTROS COSTOS           </v>
          </cell>
          <cell r="B135">
            <v>2482</v>
          </cell>
          <cell r="C135">
            <v>12342</v>
          </cell>
          <cell r="D135">
            <v>38</v>
          </cell>
          <cell r="E135">
            <v>-72429</v>
          </cell>
          <cell r="F135">
            <v>288</v>
          </cell>
          <cell r="G135">
            <v>2881501</v>
          </cell>
          <cell r="H135">
            <v>6751</v>
          </cell>
        </row>
        <row r="136">
          <cell r="A136" t="str">
            <v xml:space="preserve">   999      CARGOS RECIBID. POR DIS</v>
          </cell>
          <cell r="B136">
            <v>-12873</v>
          </cell>
          <cell r="C136">
            <v>-2800</v>
          </cell>
          <cell r="D136">
            <v>-8954</v>
          </cell>
          <cell r="E136">
            <v>-8954</v>
          </cell>
          <cell r="F136">
            <v>288</v>
          </cell>
          <cell r="G136">
            <v>2881501</v>
          </cell>
          <cell r="H136">
            <v>6752</v>
          </cell>
        </row>
        <row r="137">
          <cell r="A137" t="str">
            <v xml:space="preserve">   999      OTROS                  </v>
          </cell>
          <cell r="B137">
            <v>208</v>
          </cell>
          <cell r="C137">
            <v>601</v>
          </cell>
          <cell r="D137">
            <v>4069</v>
          </cell>
          <cell r="E137">
            <v>34297</v>
          </cell>
          <cell r="F137">
            <v>288</v>
          </cell>
          <cell r="G137">
            <v>2881501</v>
          </cell>
          <cell r="H137">
            <v>7092</v>
          </cell>
        </row>
        <row r="138">
          <cell r="A138" t="str">
            <v xml:space="preserve">   999      SUELDOS MENSUALES      </v>
          </cell>
          <cell r="B138">
            <v>20961</v>
          </cell>
          <cell r="C138">
            <v>22425</v>
          </cell>
          <cell r="D138">
            <v>231544</v>
          </cell>
          <cell r="E138">
            <v>556815</v>
          </cell>
          <cell r="F138">
            <v>288</v>
          </cell>
          <cell r="G138">
            <v>2881502</v>
          </cell>
          <cell r="H138">
            <v>5282</v>
          </cell>
        </row>
        <row r="139">
          <cell r="A139" t="str">
            <v xml:space="preserve">   999      GRATIFICACIONES MENSUAL</v>
          </cell>
          <cell r="B139">
            <v>0</v>
          </cell>
          <cell r="C139">
            <v>0</v>
          </cell>
          <cell r="D139">
            <v>1949</v>
          </cell>
          <cell r="E139">
            <v>10905</v>
          </cell>
          <cell r="F139">
            <v>288</v>
          </cell>
          <cell r="G139">
            <v>2881502</v>
          </cell>
          <cell r="H139">
            <v>5322</v>
          </cell>
        </row>
        <row r="140">
          <cell r="A140" t="str">
            <v xml:space="preserve">   999      CARGAS SOCIALES MENSUAL</v>
          </cell>
          <cell r="B140">
            <v>6463</v>
          </cell>
          <cell r="C140">
            <v>6049</v>
          </cell>
          <cell r="D140">
            <v>104189</v>
          </cell>
          <cell r="E140">
            <v>213782</v>
          </cell>
          <cell r="F140">
            <v>288</v>
          </cell>
          <cell r="G140">
            <v>2881502</v>
          </cell>
          <cell r="H140">
            <v>5432</v>
          </cell>
        </row>
        <row r="141">
          <cell r="A141" t="str">
            <v xml:space="preserve">   999      CAPACITACION           </v>
          </cell>
          <cell r="B141">
            <v>370</v>
          </cell>
          <cell r="C141">
            <v>4202</v>
          </cell>
          <cell r="D141">
            <v>5901</v>
          </cell>
          <cell r="E141">
            <v>11624</v>
          </cell>
          <cell r="F141">
            <v>288</v>
          </cell>
          <cell r="G141">
            <v>2881502</v>
          </cell>
          <cell r="H141">
            <v>5528</v>
          </cell>
        </row>
        <row r="142">
          <cell r="A142" t="str">
            <v xml:space="preserve">   999      TICKETS MENSUALES Y C.S</v>
          </cell>
          <cell r="B142">
            <v>940</v>
          </cell>
          <cell r="C142">
            <v>400</v>
          </cell>
          <cell r="D142">
            <v>16732</v>
          </cell>
          <cell r="E142">
            <v>25110</v>
          </cell>
          <cell r="F142">
            <v>288</v>
          </cell>
          <cell r="G142">
            <v>2881502</v>
          </cell>
          <cell r="H142">
            <v>5534</v>
          </cell>
        </row>
        <row r="143">
          <cell r="A143" t="str">
            <v xml:space="preserve">   999      ROPA, SEG.Y GS.MEDICOS </v>
          </cell>
          <cell r="B143">
            <v>114</v>
          </cell>
          <cell r="C143">
            <v>0</v>
          </cell>
          <cell r="D143">
            <v>114</v>
          </cell>
          <cell r="E143">
            <v>114</v>
          </cell>
          <cell r="F143">
            <v>288</v>
          </cell>
          <cell r="G143">
            <v>2881502</v>
          </cell>
          <cell r="H143">
            <v>5536</v>
          </cell>
        </row>
        <row r="144">
          <cell r="A144" t="str">
            <v xml:space="preserve">   999      ROPA, SEG.Y GS.MEDICOS </v>
          </cell>
          <cell r="B144">
            <v>0</v>
          </cell>
          <cell r="C144">
            <v>0</v>
          </cell>
          <cell r="D144">
            <v>94</v>
          </cell>
          <cell r="E144">
            <v>94</v>
          </cell>
          <cell r="F144">
            <v>288</v>
          </cell>
          <cell r="G144">
            <v>2881502</v>
          </cell>
          <cell r="H144">
            <v>5537</v>
          </cell>
        </row>
        <row r="145">
          <cell r="A145" t="str">
            <v xml:space="preserve">   999      TRANSPORTE DE MENSUALES</v>
          </cell>
          <cell r="B145">
            <v>0</v>
          </cell>
          <cell r="C145">
            <v>0</v>
          </cell>
          <cell r="D145">
            <v>60</v>
          </cell>
          <cell r="E145">
            <v>60</v>
          </cell>
          <cell r="F145">
            <v>288</v>
          </cell>
          <cell r="G145">
            <v>2881502</v>
          </cell>
          <cell r="H145">
            <v>5540</v>
          </cell>
        </row>
        <row r="146">
          <cell r="A146" t="str">
            <v xml:space="preserve">   999      OTROS COSTOS MENSUALES </v>
          </cell>
          <cell r="B146">
            <v>13490</v>
          </cell>
          <cell r="C146">
            <v>6933</v>
          </cell>
          <cell r="D146">
            <v>38137</v>
          </cell>
          <cell r="E146">
            <v>174020</v>
          </cell>
          <cell r="F146">
            <v>288</v>
          </cell>
          <cell r="G146">
            <v>2881502</v>
          </cell>
          <cell r="H146">
            <v>5542</v>
          </cell>
        </row>
        <row r="147">
          <cell r="A147" t="str">
            <v xml:space="preserve">   999      OTROS IMPUESTOS Y TASAS</v>
          </cell>
          <cell r="B147">
            <v>163</v>
          </cell>
          <cell r="C147">
            <v>-5</v>
          </cell>
          <cell r="D147">
            <v>3792</v>
          </cell>
          <cell r="E147">
            <v>5470</v>
          </cell>
          <cell r="F147">
            <v>288</v>
          </cell>
          <cell r="G147">
            <v>2881502</v>
          </cell>
          <cell r="H147">
            <v>5583</v>
          </cell>
        </row>
        <row r="148">
          <cell r="A148" t="str">
            <v xml:space="preserve">   999      ALQUILER DE EQUIPOS SAD</v>
          </cell>
          <cell r="B148">
            <v>3199</v>
          </cell>
          <cell r="C148">
            <v>1829</v>
          </cell>
          <cell r="D148">
            <v>28997</v>
          </cell>
          <cell r="E148">
            <v>60520</v>
          </cell>
          <cell r="F148">
            <v>288</v>
          </cell>
          <cell r="G148">
            <v>2881502</v>
          </cell>
          <cell r="H148">
            <v>5685</v>
          </cell>
        </row>
        <row r="149">
          <cell r="A149" t="str">
            <v xml:space="preserve">   0003     MANT. Y REPARAC. EQUIPO</v>
          </cell>
          <cell r="B149">
            <v>0</v>
          </cell>
          <cell r="C149">
            <v>140</v>
          </cell>
          <cell r="D149">
            <v>140</v>
          </cell>
          <cell r="E149">
            <v>140</v>
          </cell>
          <cell r="F149">
            <v>288</v>
          </cell>
          <cell r="G149">
            <v>2881502</v>
          </cell>
          <cell r="H149">
            <v>5852</v>
          </cell>
        </row>
        <row r="150">
          <cell r="A150" t="str">
            <v xml:space="preserve">   0007     MANTENIMIENTO Y REPARAC</v>
          </cell>
          <cell r="B150">
            <v>0</v>
          </cell>
          <cell r="C150">
            <v>561</v>
          </cell>
          <cell r="D150">
            <v>561</v>
          </cell>
          <cell r="E150">
            <v>561</v>
          </cell>
          <cell r="F150">
            <v>288</v>
          </cell>
          <cell r="G150">
            <v>2881502</v>
          </cell>
          <cell r="H150">
            <v>5852</v>
          </cell>
        </row>
        <row r="151">
          <cell r="A151" t="str">
            <v xml:space="preserve">   999      MANT. Y REPARAC. EQUIPO</v>
          </cell>
          <cell r="B151">
            <v>-14228</v>
          </cell>
          <cell r="C151">
            <v>206</v>
          </cell>
          <cell r="D151">
            <v>14048</v>
          </cell>
          <cell r="E151">
            <v>39137</v>
          </cell>
          <cell r="F151">
            <v>288</v>
          </cell>
          <cell r="G151">
            <v>2881502</v>
          </cell>
          <cell r="H151">
            <v>5852</v>
          </cell>
        </row>
        <row r="152">
          <cell r="A152" t="str">
            <v xml:space="preserve">   999      MANT. EDIF., M. Y UT. D</v>
          </cell>
          <cell r="B152">
            <v>0</v>
          </cell>
          <cell r="C152">
            <v>0</v>
          </cell>
          <cell r="D152">
            <v>3954</v>
          </cell>
          <cell r="E152">
            <v>29325</v>
          </cell>
          <cell r="F152">
            <v>288</v>
          </cell>
          <cell r="G152">
            <v>2881502</v>
          </cell>
          <cell r="H152">
            <v>5853</v>
          </cell>
        </row>
        <row r="153">
          <cell r="A153" t="str">
            <v xml:space="preserve">   999      GTOS.AUTOMOV.NO DEDUCIB</v>
          </cell>
          <cell r="B153">
            <v>129</v>
          </cell>
          <cell r="C153">
            <v>0</v>
          </cell>
          <cell r="D153">
            <v>129</v>
          </cell>
          <cell r="E153">
            <v>7108</v>
          </cell>
          <cell r="F153">
            <v>288</v>
          </cell>
          <cell r="G153">
            <v>2881502</v>
          </cell>
          <cell r="H153">
            <v>5854</v>
          </cell>
        </row>
        <row r="154">
          <cell r="A154" t="str">
            <v xml:space="preserve">   0007     HERRAMIENTAS           </v>
          </cell>
          <cell r="B154">
            <v>0</v>
          </cell>
          <cell r="C154">
            <v>651</v>
          </cell>
          <cell r="D154">
            <v>651</v>
          </cell>
          <cell r="E154">
            <v>651</v>
          </cell>
          <cell r="F154">
            <v>288</v>
          </cell>
          <cell r="G154">
            <v>2881502</v>
          </cell>
          <cell r="H154">
            <v>5855</v>
          </cell>
        </row>
        <row r="155">
          <cell r="A155" t="str">
            <v xml:space="preserve">   999      HERRAMIENTAS           </v>
          </cell>
          <cell r="B155">
            <v>0</v>
          </cell>
          <cell r="C155">
            <v>141</v>
          </cell>
          <cell r="D155">
            <v>14836</v>
          </cell>
          <cell r="E155">
            <v>15143</v>
          </cell>
          <cell r="F155">
            <v>288</v>
          </cell>
          <cell r="G155">
            <v>2881502</v>
          </cell>
          <cell r="H155">
            <v>5855</v>
          </cell>
        </row>
        <row r="156">
          <cell r="A156" t="str">
            <v xml:space="preserve">   999      CONSUMIBLES            </v>
          </cell>
          <cell r="B156">
            <v>2172</v>
          </cell>
          <cell r="C156">
            <v>656</v>
          </cell>
          <cell r="D156">
            <v>7480</v>
          </cell>
          <cell r="E156">
            <v>7918</v>
          </cell>
          <cell r="F156">
            <v>288</v>
          </cell>
          <cell r="G156">
            <v>2881502</v>
          </cell>
          <cell r="H156">
            <v>5856</v>
          </cell>
        </row>
        <row r="157">
          <cell r="A157" t="str">
            <v xml:space="preserve">   0004     FLETES Y ACARREOS      </v>
          </cell>
          <cell r="B157">
            <v>0</v>
          </cell>
          <cell r="C157">
            <v>14</v>
          </cell>
          <cell r="D157">
            <v>14</v>
          </cell>
          <cell r="E157">
            <v>14</v>
          </cell>
          <cell r="F157">
            <v>288</v>
          </cell>
          <cell r="G157">
            <v>2881502</v>
          </cell>
          <cell r="H157">
            <v>6002</v>
          </cell>
        </row>
        <row r="158">
          <cell r="A158" t="str">
            <v xml:space="preserve">   0007     FLETES Y ACARREOS      </v>
          </cell>
          <cell r="B158">
            <v>55</v>
          </cell>
          <cell r="C158">
            <v>104</v>
          </cell>
          <cell r="D158">
            <v>159</v>
          </cell>
          <cell r="E158">
            <v>159</v>
          </cell>
          <cell r="F158">
            <v>288</v>
          </cell>
          <cell r="G158">
            <v>2881502</v>
          </cell>
          <cell r="H158">
            <v>6002</v>
          </cell>
        </row>
        <row r="159">
          <cell r="A159" t="str">
            <v xml:space="preserve">   999      FLETES Y ACARREOS      </v>
          </cell>
          <cell r="B159">
            <v>2695</v>
          </cell>
          <cell r="C159">
            <v>1208</v>
          </cell>
          <cell r="D159">
            <v>19750</v>
          </cell>
          <cell r="E159">
            <v>33591</v>
          </cell>
          <cell r="F159">
            <v>288</v>
          </cell>
          <cell r="G159">
            <v>2881502</v>
          </cell>
          <cell r="H159">
            <v>6002</v>
          </cell>
        </row>
        <row r="160">
          <cell r="A160" t="str">
            <v xml:space="preserve">   999      COMBUST. Y LUBRIC.     </v>
          </cell>
          <cell r="B160">
            <v>1613</v>
          </cell>
          <cell r="C160">
            <v>1634</v>
          </cell>
          <cell r="D160">
            <v>10485</v>
          </cell>
          <cell r="E160">
            <v>11588</v>
          </cell>
          <cell r="F160">
            <v>288</v>
          </cell>
          <cell r="G160">
            <v>2881502</v>
          </cell>
          <cell r="H160">
            <v>6062</v>
          </cell>
        </row>
        <row r="161">
          <cell r="A161" t="str">
            <v xml:space="preserve">   999      OBRADOR                </v>
          </cell>
          <cell r="B161">
            <v>-132</v>
          </cell>
          <cell r="C161">
            <v>10296</v>
          </cell>
          <cell r="D161">
            <v>11440</v>
          </cell>
          <cell r="E161">
            <v>11544</v>
          </cell>
          <cell r="F161">
            <v>288</v>
          </cell>
          <cell r="G161">
            <v>2881502</v>
          </cell>
          <cell r="H161">
            <v>6122</v>
          </cell>
        </row>
        <row r="162">
          <cell r="A162" t="str">
            <v xml:space="preserve">   0002     PAPELERIA Y UTILES     </v>
          </cell>
          <cell r="B162">
            <v>0</v>
          </cell>
          <cell r="C162">
            <v>295</v>
          </cell>
          <cell r="D162">
            <v>295</v>
          </cell>
          <cell r="E162">
            <v>295</v>
          </cell>
          <cell r="F162">
            <v>288</v>
          </cell>
          <cell r="G162">
            <v>2881502</v>
          </cell>
          <cell r="H162">
            <v>6124</v>
          </cell>
        </row>
        <row r="163">
          <cell r="A163" t="str">
            <v xml:space="preserve">   0004     PAPELERIA Y UTILES     </v>
          </cell>
          <cell r="B163">
            <v>0</v>
          </cell>
          <cell r="C163">
            <v>316</v>
          </cell>
          <cell r="D163">
            <v>316</v>
          </cell>
          <cell r="E163">
            <v>316</v>
          </cell>
          <cell r="F163">
            <v>288</v>
          </cell>
          <cell r="G163">
            <v>2881502</v>
          </cell>
          <cell r="H163">
            <v>6124</v>
          </cell>
        </row>
        <row r="164">
          <cell r="A164" t="str">
            <v xml:space="preserve">   0006     PAPELERIA Y UTILES     </v>
          </cell>
          <cell r="B164">
            <v>0</v>
          </cell>
          <cell r="C164">
            <v>99</v>
          </cell>
          <cell r="D164">
            <v>99</v>
          </cell>
          <cell r="E164">
            <v>99</v>
          </cell>
          <cell r="F164">
            <v>288</v>
          </cell>
          <cell r="G164">
            <v>2881502</v>
          </cell>
          <cell r="H164">
            <v>6124</v>
          </cell>
        </row>
        <row r="165">
          <cell r="A165" t="str">
            <v xml:space="preserve">   0007     PAPELERIA Y UTILES     </v>
          </cell>
          <cell r="B165">
            <v>0</v>
          </cell>
          <cell r="C165">
            <v>99</v>
          </cell>
          <cell r="D165">
            <v>99</v>
          </cell>
          <cell r="E165">
            <v>99</v>
          </cell>
          <cell r="F165">
            <v>288</v>
          </cell>
          <cell r="G165">
            <v>2881502</v>
          </cell>
          <cell r="H165">
            <v>6124</v>
          </cell>
        </row>
        <row r="166">
          <cell r="A166" t="str">
            <v xml:space="preserve">   999      PAPELERIA Y UTILES     </v>
          </cell>
          <cell r="B166">
            <v>322</v>
          </cell>
          <cell r="C166">
            <v>418</v>
          </cell>
          <cell r="D166">
            <v>9409</v>
          </cell>
          <cell r="E166">
            <v>17178</v>
          </cell>
          <cell r="F166">
            <v>288</v>
          </cell>
          <cell r="G166">
            <v>2881502</v>
          </cell>
          <cell r="H166">
            <v>6124</v>
          </cell>
        </row>
        <row r="167">
          <cell r="A167" t="str">
            <v xml:space="preserve">   999      GASTOS DE COMP.Y SISTEM</v>
          </cell>
          <cell r="B167">
            <v>277</v>
          </cell>
          <cell r="C167">
            <v>135</v>
          </cell>
          <cell r="D167">
            <v>7293</v>
          </cell>
          <cell r="E167">
            <v>19875</v>
          </cell>
          <cell r="F167">
            <v>288</v>
          </cell>
          <cell r="G167">
            <v>2881502</v>
          </cell>
          <cell r="H167">
            <v>6125</v>
          </cell>
        </row>
        <row r="168">
          <cell r="A168" t="str">
            <v xml:space="preserve">   999      SEGUROS                </v>
          </cell>
          <cell r="B168">
            <v>71</v>
          </cell>
          <cell r="C168">
            <v>141</v>
          </cell>
          <cell r="D168">
            <v>987</v>
          </cell>
          <cell r="E168">
            <v>1202</v>
          </cell>
          <cell r="F168">
            <v>288</v>
          </cell>
          <cell r="G168">
            <v>2881502</v>
          </cell>
          <cell r="H168">
            <v>6404</v>
          </cell>
        </row>
        <row r="169">
          <cell r="A169" t="str">
            <v xml:space="preserve">   999      ALQUILER DE EQUIPOS A T</v>
          </cell>
          <cell r="B169">
            <v>630</v>
          </cell>
          <cell r="C169">
            <v>6</v>
          </cell>
          <cell r="D169">
            <v>3024</v>
          </cell>
          <cell r="E169">
            <v>3024</v>
          </cell>
          <cell r="F169">
            <v>288</v>
          </cell>
          <cell r="G169">
            <v>2881502</v>
          </cell>
          <cell r="H169">
            <v>6442</v>
          </cell>
        </row>
        <row r="170">
          <cell r="A170" t="str">
            <v xml:space="preserve">   999      ALQUILER EDIF. Y TERR. </v>
          </cell>
          <cell r="B170">
            <v>0</v>
          </cell>
          <cell r="C170">
            <v>0</v>
          </cell>
          <cell r="D170">
            <v>0</v>
          </cell>
          <cell r="E170">
            <v>455</v>
          </cell>
          <cell r="F170">
            <v>288</v>
          </cell>
          <cell r="G170">
            <v>2881502</v>
          </cell>
          <cell r="H170">
            <v>6443</v>
          </cell>
        </row>
        <row r="171">
          <cell r="A171" t="str">
            <v xml:space="preserve">   999      RECUPERO DE GASTOS M. D</v>
          </cell>
          <cell r="B171">
            <v>0</v>
          </cell>
          <cell r="C171">
            <v>0</v>
          </cell>
          <cell r="D171">
            <v>2071</v>
          </cell>
          <cell r="E171">
            <v>2251</v>
          </cell>
          <cell r="F171">
            <v>288</v>
          </cell>
          <cell r="G171">
            <v>2881502</v>
          </cell>
          <cell r="H171">
            <v>6502</v>
          </cell>
        </row>
        <row r="172">
          <cell r="A172" t="str">
            <v xml:space="preserve">   999      RECUPERO DE GASTOS VARI</v>
          </cell>
          <cell r="B172">
            <v>0</v>
          </cell>
          <cell r="C172">
            <v>0</v>
          </cell>
          <cell r="D172">
            <v>0</v>
          </cell>
          <cell r="E172">
            <v>-749587</v>
          </cell>
          <cell r="F172">
            <v>288</v>
          </cell>
          <cell r="G172">
            <v>2881502</v>
          </cell>
          <cell r="H172">
            <v>6504</v>
          </cell>
        </row>
        <row r="173">
          <cell r="A173" t="str">
            <v xml:space="preserve">   999      PERSONAL TEMPORARIO    </v>
          </cell>
          <cell r="B173">
            <v>0</v>
          </cell>
          <cell r="C173">
            <v>0</v>
          </cell>
          <cell r="D173">
            <v>0</v>
          </cell>
          <cell r="E173">
            <v>199</v>
          </cell>
          <cell r="F173">
            <v>288</v>
          </cell>
          <cell r="G173">
            <v>2881502</v>
          </cell>
          <cell r="H173">
            <v>6553</v>
          </cell>
        </row>
        <row r="174">
          <cell r="A174" t="str">
            <v xml:space="preserve">   999      GASTOS DE COMUNICACIONE</v>
          </cell>
          <cell r="B174">
            <v>3097</v>
          </cell>
          <cell r="C174">
            <v>3785</v>
          </cell>
          <cell r="D174">
            <v>28614</v>
          </cell>
          <cell r="E174">
            <v>52447</v>
          </cell>
          <cell r="F174">
            <v>288</v>
          </cell>
          <cell r="G174">
            <v>2881502</v>
          </cell>
          <cell r="H174">
            <v>6662</v>
          </cell>
        </row>
        <row r="175">
          <cell r="A175" t="str">
            <v xml:space="preserve">   999      SUSCRIPCIONES          </v>
          </cell>
          <cell r="B175">
            <v>0</v>
          </cell>
          <cell r="C175">
            <v>0</v>
          </cell>
          <cell r="D175">
            <v>540</v>
          </cell>
          <cell r="E175">
            <v>992</v>
          </cell>
          <cell r="F175">
            <v>288</v>
          </cell>
          <cell r="G175">
            <v>2881502</v>
          </cell>
          <cell r="H175">
            <v>6684</v>
          </cell>
        </row>
        <row r="176">
          <cell r="A176" t="str">
            <v xml:space="preserve">   999      LUZ, GAS Y AGUA        </v>
          </cell>
          <cell r="B176">
            <v>4335</v>
          </cell>
          <cell r="C176">
            <v>717</v>
          </cell>
          <cell r="D176">
            <v>6938</v>
          </cell>
          <cell r="E176">
            <v>7025</v>
          </cell>
          <cell r="F176">
            <v>288</v>
          </cell>
          <cell r="G176">
            <v>2881502</v>
          </cell>
          <cell r="H176">
            <v>6728</v>
          </cell>
        </row>
        <row r="177">
          <cell r="A177" t="str">
            <v xml:space="preserve">   999      GASTOS DE VIAJES Y COMI</v>
          </cell>
          <cell r="B177">
            <v>934</v>
          </cell>
          <cell r="C177">
            <v>802</v>
          </cell>
          <cell r="D177">
            <v>4738</v>
          </cell>
          <cell r="E177">
            <v>18473</v>
          </cell>
          <cell r="F177">
            <v>288</v>
          </cell>
          <cell r="G177">
            <v>2881502</v>
          </cell>
          <cell r="H177">
            <v>6750</v>
          </cell>
        </row>
        <row r="178">
          <cell r="A178" t="str">
            <v xml:space="preserve">   0001     OTROS COSTOS           </v>
          </cell>
          <cell r="B178">
            <v>430</v>
          </cell>
          <cell r="C178">
            <v>0</v>
          </cell>
          <cell r="D178">
            <v>430</v>
          </cell>
          <cell r="E178">
            <v>430</v>
          </cell>
          <cell r="F178">
            <v>288</v>
          </cell>
          <cell r="G178">
            <v>2881502</v>
          </cell>
          <cell r="H178">
            <v>6751</v>
          </cell>
        </row>
        <row r="179">
          <cell r="A179" t="str">
            <v xml:space="preserve">   0006     OTROS COSTOS           </v>
          </cell>
          <cell r="B179">
            <v>0</v>
          </cell>
          <cell r="C179">
            <v>-380</v>
          </cell>
          <cell r="D179">
            <v>-380</v>
          </cell>
          <cell r="E179">
            <v>-380</v>
          </cell>
          <cell r="F179">
            <v>288</v>
          </cell>
          <cell r="G179">
            <v>2881502</v>
          </cell>
          <cell r="H179">
            <v>6751</v>
          </cell>
        </row>
        <row r="180">
          <cell r="A180" t="str">
            <v xml:space="preserve">   999      OTROS COSTOS           </v>
          </cell>
          <cell r="B180">
            <v>2099</v>
          </cell>
          <cell r="C180">
            <v>3475</v>
          </cell>
          <cell r="D180">
            <v>8968</v>
          </cell>
          <cell r="E180">
            <v>11681</v>
          </cell>
          <cell r="F180">
            <v>288</v>
          </cell>
          <cell r="G180">
            <v>2881502</v>
          </cell>
          <cell r="H180">
            <v>6751</v>
          </cell>
        </row>
        <row r="181">
          <cell r="A181" t="str">
            <v xml:space="preserve">   999      CARGOS RECIBID. POR DIS</v>
          </cell>
          <cell r="B181">
            <v>-102561</v>
          </cell>
          <cell r="C181">
            <v>-68237</v>
          </cell>
          <cell r="D181">
            <v>-580374</v>
          </cell>
          <cell r="E181">
            <v>-580374</v>
          </cell>
          <cell r="F181">
            <v>288</v>
          </cell>
          <cell r="G181">
            <v>2881502</v>
          </cell>
          <cell r="H181">
            <v>6752</v>
          </cell>
        </row>
        <row r="182">
          <cell r="A182" t="str">
            <v xml:space="preserve">   999      OTROS                  </v>
          </cell>
          <cell r="B182">
            <v>28</v>
          </cell>
          <cell r="C182">
            <v>191</v>
          </cell>
          <cell r="D182">
            <v>3036</v>
          </cell>
          <cell r="E182">
            <v>5172</v>
          </cell>
          <cell r="F182">
            <v>288</v>
          </cell>
          <cell r="G182">
            <v>2881502</v>
          </cell>
          <cell r="H182">
            <v>7092</v>
          </cell>
        </row>
        <row r="183">
          <cell r="A183" t="str">
            <v xml:space="preserve">   999      SUELDOS MENSUALES      </v>
          </cell>
          <cell r="B183">
            <v>18176</v>
          </cell>
          <cell r="C183">
            <v>16907</v>
          </cell>
          <cell r="D183">
            <v>134722</v>
          </cell>
          <cell r="E183">
            <v>324424</v>
          </cell>
          <cell r="F183">
            <v>288</v>
          </cell>
          <cell r="G183">
            <v>2881503</v>
          </cell>
          <cell r="H183">
            <v>5282</v>
          </cell>
        </row>
        <row r="184">
          <cell r="A184" t="str">
            <v xml:space="preserve">   999      SUELDOS JORNALES       </v>
          </cell>
          <cell r="B184">
            <v>670</v>
          </cell>
          <cell r="C184">
            <v>484</v>
          </cell>
          <cell r="D184">
            <v>4987</v>
          </cell>
          <cell r="E184">
            <v>11946</v>
          </cell>
          <cell r="F184">
            <v>288</v>
          </cell>
          <cell r="G184">
            <v>2881503</v>
          </cell>
          <cell r="H184">
            <v>5283</v>
          </cell>
        </row>
        <row r="185">
          <cell r="A185" t="str">
            <v xml:space="preserve">   999      GRATIFICACIONES MENSUAL</v>
          </cell>
          <cell r="B185">
            <v>0</v>
          </cell>
          <cell r="C185">
            <v>0</v>
          </cell>
          <cell r="D185">
            <v>-70</v>
          </cell>
          <cell r="E185">
            <v>8889</v>
          </cell>
          <cell r="F185">
            <v>288</v>
          </cell>
          <cell r="G185">
            <v>2881503</v>
          </cell>
          <cell r="H185">
            <v>5322</v>
          </cell>
        </row>
        <row r="186">
          <cell r="A186" t="str">
            <v xml:space="preserve">   999      CARGAS SOCIALES MENSUAL</v>
          </cell>
          <cell r="B186">
            <v>7090</v>
          </cell>
          <cell r="C186">
            <v>7315</v>
          </cell>
          <cell r="D186">
            <v>82076</v>
          </cell>
          <cell r="E186">
            <v>165705</v>
          </cell>
          <cell r="F186">
            <v>288</v>
          </cell>
          <cell r="G186">
            <v>2881503</v>
          </cell>
          <cell r="H186">
            <v>5432</v>
          </cell>
        </row>
        <row r="187">
          <cell r="A187" t="str">
            <v xml:space="preserve">   999      CARGAS SOCIALES JORNALE</v>
          </cell>
          <cell r="B187">
            <v>255</v>
          </cell>
          <cell r="C187">
            <v>175</v>
          </cell>
          <cell r="D187">
            <v>1909</v>
          </cell>
          <cell r="E187">
            <v>4605</v>
          </cell>
          <cell r="F187">
            <v>288</v>
          </cell>
          <cell r="G187">
            <v>2881503</v>
          </cell>
          <cell r="H187">
            <v>5433</v>
          </cell>
        </row>
        <row r="188">
          <cell r="A188" t="str">
            <v xml:space="preserve">   999      CAPACITACION           </v>
          </cell>
          <cell r="B188">
            <v>0</v>
          </cell>
          <cell r="C188">
            <v>0</v>
          </cell>
          <cell r="D188">
            <v>2650</v>
          </cell>
          <cell r="E188">
            <v>9056</v>
          </cell>
          <cell r="F188">
            <v>288</v>
          </cell>
          <cell r="G188">
            <v>2881503</v>
          </cell>
          <cell r="H188">
            <v>5528</v>
          </cell>
        </row>
        <row r="189">
          <cell r="A189" t="str">
            <v xml:space="preserve">   999      TICKETS MENSUALES Y C.S</v>
          </cell>
          <cell r="B189">
            <v>0</v>
          </cell>
          <cell r="C189">
            <v>0</v>
          </cell>
          <cell r="D189">
            <v>11421</v>
          </cell>
          <cell r="E189">
            <v>15742</v>
          </cell>
          <cell r="F189">
            <v>288</v>
          </cell>
          <cell r="G189">
            <v>2881503</v>
          </cell>
          <cell r="H189">
            <v>5534</v>
          </cell>
        </row>
        <row r="190">
          <cell r="A190" t="str">
            <v xml:space="preserve">   999      ROPA, SEG.Y GS.MEDICOS </v>
          </cell>
          <cell r="B190">
            <v>0</v>
          </cell>
          <cell r="C190">
            <v>0</v>
          </cell>
          <cell r="D190">
            <v>45</v>
          </cell>
          <cell r="E190">
            <v>45</v>
          </cell>
          <cell r="F190">
            <v>288</v>
          </cell>
          <cell r="G190">
            <v>2881503</v>
          </cell>
          <cell r="H190">
            <v>5536</v>
          </cell>
        </row>
        <row r="191">
          <cell r="A191" t="str">
            <v xml:space="preserve">   999      OTROS COSTOS MENSUALES </v>
          </cell>
          <cell r="B191">
            <v>4859</v>
          </cell>
          <cell r="C191">
            <v>6194</v>
          </cell>
          <cell r="D191">
            <v>16952</v>
          </cell>
          <cell r="E191">
            <v>55174</v>
          </cell>
          <cell r="F191">
            <v>288</v>
          </cell>
          <cell r="G191">
            <v>2881503</v>
          </cell>
          <cell r="H191">
            <v>5542</v>
          </cell>
        </row>
        <row r="192">
          <cell r="A192" t="str">
            <v xml:space="preserve">   999      OTROS IMPUESTOS Y TASAS</v>
          </cell>
          <cell r="B192">
            <v>0</v>
          </cell>
          <cell r="C192">
            <v>0</v>
          </cell>
          <cell r="D192">
            <v>32</v>
          </cell>
          <cell r="E192">
            <v>610</v>
          </cell>
          <cell r="F192">
            <v>288</v>
          </cell>
          <cell r="G192">
            <v>2881503</v>
          </cell>
          <cell r="H192">
            <v>5583</v>
          </cell>
        </row>
        <row r="193">
          <cell r="A193" t="str">
            <v xml:space="preserve">   999      ALQUILER DE EQUIPOS SAD</v>
          </cell>
          <cell r="B193">
            <v>1548</v>
          </cell>
          <cell r="C193">
            <v>1548</v>
          </cell>
          <cell r="D193">
            <v>14096</v>
          </cell>
          <cell r="E193">
            <v>26928</v>
          </cell>
          <cell r="F193">
            <v>288</v>
          </cell>
          <cell r="G193">
            <v>2881503</v>
          </cell>
          <cell r="H193">
            <v>5685</v>
          </cell>
        </row>
        <row r="194">
          <cell r="A194" t="str">
            <v xml:space="preserve">   999      MANT. Y REPARAC. EQUIPO</v>
          </cell>
          <cell r="B194">
            <v>149</v>
          </cell>
          <cell r="C194">
            <v>83</v>
          </cell>
          <cell r="D194">
            <v>-848</v>
          </cell>
          <cell r="E194">
            <v>7399</v>
          </cell>
          <cell r="F194">
            <v>288</v>
          </cell>
          <cell r="G194">
            <v>2881503</v>
          </cell>
          <cell r="H194">
            <v>5852</v>
          </cell>
        </row>
        <row r="195">
          <cell r="A195" t="str">
            <v xml:space="preserve">   999      MANT. EDIF., M. Y UT. D</v>
          </cell>
          <cell r="B195">
            <v>250</v>
          </cell>
          <cell r="C195">
            <v>197</v>
          </cell>
          <cell r="D195">
            <v>3369</v>
          </cell>
          <cell r="E195">
            <v>12039</v>
          </cell>
          <cell r="F195">
            <v>288</v>
          </cell>
          <cell r="G195">
            <v>2881503</v>
          </cell>
          <cell r="H195">
            <v>5853</v>
          </cell>
        </row>
        <row r="196">
          <cell r="A196" t="str">
            <v xml:space="preserve">   999      GTOS.AUTOMOV.NO DEDUCIB</v>
          </cell>
          <cell r="B196">
            <v>509</v>
          </cell>
          <cell r="C196">
            <v>507</v>
          </cell>
          <cell r="D196">
            <v>2926</v>
          </cell>
          <cell r="E196">
            <v>4544</v>
          </cell>
          <cell r="F196">
            <v>288</v>
          </cell>
          <cell r="G196">
            <v>2881503</v>
          </cell>
          <cell r="H196">
            <v>5854</v>
          </cell>
        </row>
        <row r="197">
          <cell r="A197" t="str">
            <v xml:space="preserve">   999      HERRAMIENTAS           </v>
          </cell>
          <cell r="B197">
            <v>-3150</v>
          </cell>
          <cell r="C197">
            <v>0</v>
          </cell>
          <cell r="D197">
            <v>9</v>
          </cell>
          <cell r="E197">
            <v>9</v>
          </cell>
          <cell r="F197">
            <v>288</v>
          </cell>
          <cell r="G197">
            <v>2881503</v>
          </cell>
          <cell r="H197">
            <v>5855</v>
          </cell>
        </row>
        <row r="198">
          <cell r="A198" t="str">
            <v xml:space="preserve">   999      CONSUMIBLES            </v>
          </cell>
          <cell r="B198">
            <v>0</v>
          </cell>
          <cell r="C198">
            <v>55</v>
          </cell>
          <cell r="D198">
            <v>66</v>
          </cell>
          <cell r="E198">
            <v>66</v>
          </cell>
          <cell r="F198">
            <v>288</v>
          </cell>
          <cell r="G198">
            <v>2881503</v>
          </cell>
          <cell r="H198">
            <v>5856</v>
          </cell>
        </row>
        <row r="199">
          <cell r="A199" t="str">
            <v xml:space="preserve">   999      FLETES Y ACARREOS      </v>
          </cell>
          <cell r="B199">
            <v>2953</v>
          </cell>
          <cell r="C199">
            <v>496</v>
          </cell>
          <cell r="D199">
            <v>3774</v>
          </cell>
          <cell r="E199">
            <v>5376</v>
          </cell>
          <cell r="F199">
            <v>288</v>
          </cell>
          <cell r="G199">
            <v>2881503</v>
          </cell>
          <cell r="H199">
            <v>6002</v>
          </cell>
        </row>
        <row r="200">
          <cell r="A200" t="str">
            <v xml:space="preserve">   999      COMBUST. Y LUBRIC.     </v>
          </cell>
          <cell r="B200">
            <v>0</v>
          </cell>
          <cell r="C200">
            <v>0</v>
          </cell>
          <cell r="D200">
            <v>481</v>
          </cell>
          <cell r="E200">
            <v>481</v>
          </cell>
          <cell r="F200">
            <v>288</v>
          </cell>
          <cell r="G200">
            <v>2881503</v>
          </cell>
          <cell r="H200">
            <v>6062</v>
          </cell>
        </row>
        <row r="201">
          <cell r="A201" t="str">
            <v xml:space="preserve">   999      INGENIERIA TRANSFERENCI</v>
          </cell>
          <cell r="B201">
            <v>0</v>
          </cell>
          <cell r="C201">
            <v>1388</v>
          </cell>
          <cell r="D201">
            <v>1388</v>
          </cell>
          <cell r="E201">
            <v>3188</v>
          </cell>
          <cell r="F201">
            <v>288</v>
          </cell>
          <cell r="G201">
            <v>2881503</v>
          </cell>
          <cell r="H201">
            <v>6123</v>
          </cell>
        </row>
        <row r="202">
          <cell r="A202" t="str">
            <v xml:space="preserve">   999      PAPELERIA Y UTILES     </v>
          </cell>
          <cell r="B202">
            <v>528</v>
          </cell>
          <cell r="C202">
            <v>244</v>
          </cell>
          <cell r="D202">
            <v>4543</v>
          </cell>
          <cell r="E202">
            <v>18634</v>
          </cell>
          <cell r="F202">
            <v>288</v>
          </cell>
          <cell r="G202">
            <v>2881503</v>
          </cell>
          <cell r="H202">
            <v>6124</v>
          </cell>
        </row>
        <row r="203">
          <cell r="A203" t="str">
            <v xml:space="preserve">   999      GASTOS DE COMP.Y SISTEM</v>
          </cell>
          <cell r="B203">
            <v>0</v>
          </cell>
          <cell r="C203">
            <v>500</v>
          </cell>
          <cell r="D203">
            <v>2120</v>
          </cell>
          <cell r="E203">
            <v>11447</v>
          </cell>
          <cell r="F203">
            <v>288</v>
          </cell>
          <cell r="G203">
            <v>2881503</v>
          </cell>
          <cell r="H203">
            <v>6125</v>
          </cell>
        </row>
        <row r="204">
          <cell r="A204" t="str">
            <v xml:space="preserve">   999      SEGUROS                </v>
          </cell>
          <cell r="B204">
            <v>0</v>
          </cell>
          <cell r="C204">
            <v>147</v>
          </cell>
          <cell r="D204">
            <v>147</v>
          </cell>
          <cell r="E204">
            <v>578</v>
          </cell>
          <cell r="F204">
            <v>288</v>
          </cell>
          <cell r="G204">
            <v>2881503</v>
          </cell>
          <cell r="H204">
            <v>6404</v>
          </cell>
        </row>
        <row r="205">
          <cell r="A205" t="str">
            <v xml:space="preserve">   999      ALQUILER EDIF. Y TERR. </v>
          </cell>
          <cell r="B205">
            <v>500</v>
          </cell>
          <cell r="C205">
            <v>500</v>
          </cell>
          <cell r="D205">
            <v>5650</v>
          </cell>
          <cell r="E205">
            <v>9150</v>
          </cell>
          <cell r="F205">
            <v>288</v>
          </cell>
          <cell r="G205">
            <v>2881503</v>
          </cell>
          <cell r="H205">
            <v>6443</v>
          </cell>
        </row>
        <row r="206">
          <cell r="A206" t="str">
            <v xml:space="preserve">   999      RECUPERO DE GASTOS VARI</v>
          </cell>
          <cell r="B206">
            <v>0</v>
          </cell>
          <cell r="C206">
            <v>0</v>
          </cell>
          <cell r="D206">
            <v>0</v>
          </cell>
          <cell r="E206">
            <v>-429100</v>
          </cell>
          <cell r="F206">
            <v>288</v>
          </cell>
          <cell r="G206">
            <v>2881503</v>
          </cell>
          <cell r="H206">
            <v>6504</v>
          </cell>
        </row>
        <row r="207">
          <cell r="A207" t="str">
            <v xml:space="preserve">   999      GASTOS DE COMUNICACIONE</v>
          </cell>
          <cell r="B207">
            <v>2389</v>
          </cell>
          <cell r="C207">
            <v>1960</v>
          </cell>
          <cell r="D207">
            <v>21217</v>
          </cell>
          <cell r="E207">
            <v>36422</v>
          </cell>
          <cell r="F207">
            <v>288</v>
          </cell>
          <cell r="G207">
            <v>2881503</v>
          </cell>
          <cell r="H207">
            <v>6662</v>
          </cell>
        </row>
        <row r="208">
          <cell r="A208" t="str">
            <v xml:space="preserve">   999      SUSCRIPCIONES          </v>
          </cell>
          <cell r="B208">
            <v>0</v>
          </cell>
          <cell r="C208">
            <v>0</v>
          </cell>
          <cell r="D208">
            <v>0</v>
          </cell>
          <cell r="E208">
            <v>369</v>
          </cell>
          <cell r="F208">
            <v>288</v>
          </cell>
          <cell r="G208">
            <v>2881503</v>
          </cell>
          <cell r="H208">
            <v>6684</v>
          </cell>
        </row>
        <row r="209">
          <cell r="A209" t="str">
            <v xml:space="preserve">   999      LUZ, GAS Y AGUA        </v>
          </cell>
          <cell r="B209">
            <v>1358</v>
          </cell>
          <cell r="C209">
            <v>0</v>
          </cell>
          <cell r="D209">
            <v>3359</v>
          </cell>
          <cell r="E209">
            <v>6952</v>
          </cell>
          <cell r="F209">
            <v>288</v>
          </cell>
          <cell r="G209">
            <v>2881503</v>
          </cell>
          <cell r="H209">
            <v>6728</v>
          </cell>
        </row>
        <row r="210">
          <cell r="A210" t="str">
            <v xml:space="preserve">   999      GASTOS DE VIAJES Y COMI</v>
          </cell>
          <cell r="B210">
            <v>680</v>
          </cell>
          <cell r="C210">
            <v>352</v>
          </cell>
          <cell r="D210">
            <v>4021</v>
          </cell>
          <cell r="E210">
            <v>15305</v>
          </cell>
          <cell r="F210">
            <v>288</v>
          </cell>
          <cell r="G210">
            <v>2881503</v>
          </cell>
          <cell r="H210">
            <v>6750</v>
          </cell>
        </row>
        <row r="211">
          <cell r="A211" t="str">
            <v xml:space="preserve">   999      OTROS COSTOS           </v>
          </cell>
          <cell r="B211">
            <v>-1021</v>
          </cell>
          <cell r="C211">
            <v>72</v>
          </cell>
          <cell r="D211">
            <v>-6945</v>
          </cell>
          <cell r="E211">
            <v>-19984</v>
          </cell>
          <cell r="F211">
            <v>288</v>
          </cell>
          <cell r="G211">
            <v>2881503</v>
          </cell>
          <cell r="H211">
            <v>6751</v>
          </cell>
        </row>
        <row r="212">
          <cell r="A212" t="str">
            <v xml:space="preserve">   999      CARGOS RECIBID. POR DIS</v>
          </cell>
          <cell r="B212">
            <v>-34798</v>
          </cell>
          <cell r="C212">
            <v>-41034</v>
          </cell>
          <cell r="D212">
            <v>-302496</v>
          </cell>
          <cell r="E212">
            <v>-302496</v>
          </cell>
          <cell r="F212">
            <v>288</v>
          </cell>
          <cell r="G212">
            <v>2881503</v>
          </cell>
          <cell r="H212">
            <v>6752</v>
          </cell>
        </row>
        <row r="213">
          <cell r="A213" t="str">
            <v xml:space="preserve">   999      OTROS                  </v>
          </cell>
          <cell r="B213">
            <v>180</v>
          </cell>
          <cell r="C213">
            <v>0</v>
          </cell>
          <cell r="D213">
            <v>1270</v>
          </cell>
          <cell r="E213">
            <v>1916</v>
          </cell>
          <cell r="F213">
            <v>288</v>
          </cell>
          <cell r="G213">
            <v>2881503</v>
          </cell>
          <cell r="H213">
            <v>7092</v>
          </cell>
        </row>
        <row r="214">
          <cell r="A214" t="str">
            <v xml:space="preserve">   999      SUELDOS MENSUALES      </v>
          </cell>
          <cell r="B214">
            <v>8064</v>
          </cell>
          <cell r="C214">
            <v>14021</v>
          </cell>
          <cell r="D214">
            <v>85111</v>
          </cell>
          <cell r="E214">
            <v>177164</v>
          </cell>
          <cell r="F214">
            <v>288</v>
          </cell>
          <cell r="G214">
            <v>2881504</v>
          </cell>
          <cell r="H214">
            <v>5282</v>
          </cell>
        </row>
        <row r="215">
          <cell r="A215" t="str">
            <v xml:space="preserve">   999      GRATIFICACIONES MENSUAL</v>
          </cell>
          <cell r="B215">
            <v>0</v>
          </cell>
          <cell r="C215">
            <v>0</v>
          </cell>
          <cell r="D215">
            <v>0</v>
          </cell>
          <cell r="E215">
            <v>1050</v>
          </cell>
          <cell r="F215">
            <v>288</v>
          </cell>
          <cell r="G215">
            <v>2881504</v>
          </cell>
          <cell r="H215">
            <v>5322</v>
          </cell>
        </row>
        <row r="216">
          <cell r="A216" t="str">
            <v xml:space="preserve">   999      CARGAS SOCIALES MENSUAL</v>
          </cell>
          <cell r="B216">
            <v>5316</v>
          </cell>
          <cell r="C216">
            <v>4961</v>
          </cell>
          <cell r="D216">
            <v>68699</v>
          </cell>
          <cell r="E216">
            <v>123228</v>
          </cell>
          <cell r="F216">
            <v>288</v>
          </cell>
          <cell r="G216">
            <v>2881504</v>
          </cell>
          <cell r="H216">
            <v>5432</v>
          </cell>
        </row>
        <row r="217">
          <cell r="A217" t="str">
            <v xml:space="preserve">   999      CAPACITACION           </v>
          </cell>
          <cell r="B217">
            <v>0</v>
          </cell>
          <cell r="C217">
            <v>0</v>
          </cell>
          <cell r="D217">
            <v>0</v>
          </cell>
          <cell r="E217">
            <v>1065</v>
          </cell>
          <cell r="F217">
            <v>288</v>
          </cell>
          <cell r="G217">
            <v>2881504</v>
          </cell>
          <cell r="H217">
            <v>5528</v>
          </cell>
        </row>
        <row r="218">
          <cell r="A218" t="str">
            <v xml:space="preserve">   999      TICKETS MENSUALES Y C.S</v>
          </cell>
          <cell r="B218">
            <v>0</v>
          </cell>
          <cell r="C218">
            <v>0</v>
          </cell>
          <cell r="D218">
            <v>4020</v>
          </cell>
          <cell r="E218">
            <v>5859</v>
          </cell>
          <cell r="F218">
            <v>288</v>
          </cell>
          <cell r="G218">
            <v>2881504</v>
          </cell>
          <cell r="H218">
            <v>5534</v>
          </cell>
        </row>
        <row r="219">
          <cell r="A219" t="str">
            <v xml:space="preserve">   999      OTROS COSTOS MENSUALES </v>
          </cell>
          <cell r="B219">
            <v>6656</v>
          </cell>
          <cell r="C219">
            <v>22</v>
          </cell>
          <cell r="D219">
            <v>17727</v>
          </cell>
          <cell r="E219">
            <v>49671</v>
          </cell>
          <cell r="F219">
            <v>288</v>
          </cell>
          <cell r="G219">
            <v>2881504</v>
          </cell>
          <cell r="H219">
            <v>5542</v>
          </cell>
        </row>
        <row r="220">
          <cell r="A220" t="str">
            <v xml:space="preserve">   999      OTROS IMPUESTOS Y TASAS</v>
          </cell>
          <cell r="B220">
            <v>16</v>
          </cell>
          <cell r="C220">
            <v>586</v>
          </cell>
          <cell r="D220">
            <v>653</v>
          </cell>
          <cell r="E220">
            <v>1135</v>
          </cell>
          <cell r="F220">
            <v>288</v>
          </cell>
          <cell r="G220">
            <v>2881504</v>
          </cell>
          <cell r="H220">
            <v>5583</v>
          </cell>
        </row>
        <row r="221">
          <cell r="A221" t="str">
            <v xml:space="preserve">   999      ALQUILER DE EQUIPOS SAD</v>
          </cell>
          <cell r="B221">
            <v>946</v>
          </cell>
          <cell r="C221">
            <v>946</v>
          </cell>
          <cell r="D221">
            <v>7412</v>
          </cell>
          <cell r="E221">
            <v>18753</v>
          </cell>
          <cell r="F221">
            <v>288</v>
          </cell>
          <cell r="G221">
            <v>2881504</v>
          </cell>
          <cell r="H221">
            <v>5685</v>
          </cell>
        </row>
        <row r="222">
          <cell r="A222" t="str">
            <v xml:space="preserve">   999      MANT. Y REPARAC. EQUIPO</v>
          </cell>
          <cell r="B222">
            <v>0</v>
          </cell>
          <cell r="C222">
            <v>0</v>
          </cell>
          <cell r="D222">
            <v>0</v>
          </cell>
          <cell r="E222">
            <v>3925</v>
          </cell>
          <cell r="F222">
            <v>288</v>
          </cell>
          <cell r="G222">
            <v>2881504</v>
          </cell>
          <cell r="H222">
            <v>5852</v>
          </cell>
        </row>
        <row r="223">
          <cell r="A223" t="str">
            <v xml:space="preserve">   999      MANT. EDIF., M. Y UT. D</v>
          </cell>
          <cell r="B223">
            <v>0</v>
          </cell>
          <cell r="C223">
            <v>0</v>
          </cell>
          <cell r="D223">
            <v>0</v>
          </cell>
          <cell r="E223">
            <v>400</v>
          </cell>
          <cell r="F223">
            <v>288</v>
          </cell>
          <cell r="G223">
            <v>2881504</v>
          </cell>
          <cell r="H223">
            <v>5853</v>
          </cell>
        </row>
        <row r="224">
          <cell r="A224" t="str">
            <v xml:space="preserve">   999      GTOS.AUTOMOV.NO DEDUCIB</v>
          </cell>
          <cell r="B224">
            <v>0</v>
          </cell>
          <cell r="C224">
            <v>361</v>
          </cell>
          <cell r="D224">
            <v>1116</v>
          </cell>
          <cell r="E224">
            <v>4359</v>
          </cell>
          <cell r="F224">
            <v>288</v>
          </cell>
          <cell r="G224">
            <v>2881504</v>
          </cell>
          <cell r="H224">
            <v>5854</v>
          </cell>
        </row>
        <row r="225">
          <cell r="A225" t="str">
            <v xml:space="preserve">   999      FLETES Y ACARREOS      </v>
          </cell>
          <cell r="B225">
            <v>871</v>
          </cell>
          <cell r="C225">
            <v>406</v>
          </cell>
          <cell r="D225">
            <v>1981</v>
          </cell>
          <cell r="E225">
            <v>4365</v>
          </cell>
          <cell r="F225">
            <v>288</v>
          </cell>
          <cell r="G225">
            <v>2881504</v>
          </cell>
          <cell r="H225">
            <v>6002</v>
          </cell>
        </row>
        <row r="226">
          <cell r="A226" t="str">
            <v xml:space="preserve">   999      COMBUST. Y LUBRIC.     </v>
          </cell>
          <cell r="B226">
            <v>305</v>
          </cell>
          <cell r="C226">
            <v>37</v>
          </cell>
          <cell r="D226">
            <v>1136</v>
          </cell>
          <cell r="E226">
            <v>1136</v>
          </cell>
          <cell r="F226">
            <v>288</v>
          </cell>
          <cell r="G226">
            <v>2881504</v>
          </cell>
          <cell r="H226">
            <v>6062</v>
          </cell>
        </row>
        <row r="227">
          <cell r="A227" t="str">
            <v xml:space="preserve">   999      OBRADOR                </v>
          </cell>
          <cell r="B227">
            <v>0</v>
          </cell>
          <cell r="C227">
            <v>0</v>
          </cell>
          <cell r="D227">
            <v>433</v>
          </cell>
          <cell r="E227">
            <v>433</v>
          </cell>
          <cell r="F227">
            <v>288</v>
          </cell>
          <cell r="G227">
            <v>2881504</v>
          </cell>
          <cell r="H227">
            <v>6122</v>
          </cell>
        </row>
        <row r="228">
          <cell r="A228" t="str">
            <v xml:space="preserve">   999      PAPELERIA Y UTILES     </v>
          </cell>
          <cell r="B228">
            <v>506</v>
          </cell>
          <cell r="C228">
            <v>815</v>
          </cell>
          <cell r="D228">
            <v>6164</v>
          </cell>
          <cell r="E228">
            <v>10989</v>
          </cell>
          <cell r="F228">
            <v>288</v>
          </cell>
          <cell r="G228">
            <v>2881504</v>
          </cell>
          <cell r="H228">
            <v>6124</v>
          </cell>
        </row>
        <row r="229">
          <cell r="A229" t="str">
            <v xml:space="preserve">   999      GASTOS DE COMP.Y SISTEM</v>
          </cell>
          <cell r="B229">
            <v>190</v>
          </cell>
          <cell r="C229">
            <v>164</v>
          </cell>
          <cell r="D229">
            <v>827</v>
          </cell>
          <cell r="E229">
            <v>1485</v>
          </cell>
          <cell r="F229">
            <v>288</v>
          </cell>
          <cell r="G229">
            <v>2881504</v>
          </cell>
          <cell r="H229">
            <v>6125</v>
          </cell>
        </row>
        <row r="230">
          <cell r="A230" t="str">
            <v xml:space="preserve">   999      SEGUROS                </v>
          </cell>
          <cell r="B230">
            <v>0</v>
          </cell>
          <cell r="C230">
            <v>232</v>
          </cell>
          <cell r="D230">
            <v>499</v>
          </cell>
          <cell r="E230">
            <v>715</v>
          </cell>
          <cell r="F230">
            <v>288</v>
          </cell>
          <cell r="G230">
            <v>2881504</v>
          </cell>
          <cell r="H230">
            <v>6404</v>
          </cell>
        </row>
        <row r="231">
          <cell r="A231" t="str">
            <v xml:space="preserve">   999      RECUPERO DE GASTOS M. D</v>
          </cell>
          <cell r="B231">
            <v>0</v>
          </cell>
          <cell r="C231">
            <v>0</v>
          </cell>
          <cell r="D231">
            <v>0</v>
          </cell>
          <cell r="E231">
            <v>181</v>
          </cell>
          <cell r="F231">
            <v>288</v>
          </cell>
          <cell r="G231">
            <v>2881504</v>
          </cell>
          <cell r="H231">
            <v>6502</v>
          </cell>
        </row>
        <row r="232">
          <cell r="A232" t="str">
            <v xml:space="preserve">   999      RECUPERO DE GASTOS VARI</v>
          </cell>
          <cell r="B232">
            <v>0</v>
          </cell>
          <cell r="C232">
            <v>0</v>
          </cell>
          <cell r="D232">
            <v>0</v>
          </cell>
          <cell r="E232">
            <v>-227099</v>
          </cell>
          <cell r="F232">
            <v>288</v>
          </cell>
          <cell r="G232">
            <v>2881504</v>
          </cell>
          <cell r="H232">
            <v>6504</v>
          </cell>
        </row>
        <row r="233">
          <cell r="A233" t="str">
            <v xml:space="preserve">   999      GASTOS DE COMUNICACIONE</v>
          </cell>
          <cell r="B233">
            <v>281</v>
          </cell>
          <cell r="C233">
            <v>362</v>
          </cell>
          <cell r="D233">
            <v>5355</v>
          </cell>
          <cell r="E233">
            <v>11062</v>
          </cell>
          <cell r="F233">
            <v>288</v>
          </cell>
          <cell r="G233">
            <v>2881504</v>
          </cell>
          <cell r="H233">
            <v>6662</v>
          </cell>
        </row>
        <row r="234">
          <cell r="A234" t="str">
            <v xml:space="preserve">   999      GASTOS DE VIAJES Y COMI</v>
          </cell>
          <cell r="B234">
            <v>79</v>
          </cell>
          <cell r="C234">
            <v>0</v>
          </cell>
          <cell r="D234">
            <v>3486</v>
          </cell>
          <cell r="E234">
            <v>7529</v>
          </cell>
          <cell r="F234">
            <v>288</v>
          </cell>
          <cell r="G234">
            <v>2881504</v>
          </cell>
          <cell r="H234">
            <v>6750</v>
          </cell>
        </row>
        <row r="235">
          <cell r="A235" t="str">
            <v xml:space="preserve">   999      OTROS COSTOS           </v>
          </cell>
          <cell r="B235">
            <v>14</v>
          </cell>
          <cell r="C235">
            <v>835</v>
          </cell>
          <cell r="D235">
            <v>6544</v>
          </cell>
          <cell r="E235">
            <v>9870</v>
          </cell>
          <cell r="F235">
            <v>288</v>
          </cell>
          <cell r="G235">
            <v>2881504</v>
          </cell>
          <cell r="H235">
            <v>6751</v>
          </cell>
        </row>
        <row r="236">
          <cell r="A236" t="str">
            <v xml:space="preserve">   999      CARGOS RECIBID. POR DIS</v>
          </cell>
          <cell r="B236">
            <v>-28846</v>
          </cell>
          <cell r="C236">
            <v>-24351</v>
          </cell>
          <cell r="D236">
            <v>-215089</v>
          </cell>
          <cell r="E236">
            <v>-215089</v>
          </cell>
          <cell r="F236">
            <v>288</v>
          </cell>
          <cell r="G236">
            <v>2881504</v>
          </cell>
          <cell r="H236">
            <v>6752</v>
          </cell>
        </row>
        <row r="237">
          <cell r="A237" t="str">
            <v xml:space="preserve">   999      OTROS                  </v>
          </cell>
          <cell r="B237">
            <v>64</v>
          </cell>
          <cell r="C237">
            <v>641</v>
          </cell>
          <cell r="D237">
            <v>4143</v>
          </cell>
          <cell r="E237">
            <v>4724</v>
          </cell>
          <cell r="F237">
            <v>288</v>
          </cell>
          <cell r="G237">
            <v>2881504</v>
          </cell>
          <cell r="H237">
            <v>7092</v>
          </cell>
        </row>
        <row r="238">
          <cell r="A238" t="str">
            <v xml:space="preserve">   999      SUELDOS MENSUALES      </v>
          </cell>
          <cell r="B238">
            <v>14685</v>
          </cell>
          <cell r="C238">
            <v>10369</v>
          </cell>
          <cell r="D238">
            <v>104696</v>
          </cell>
          <cell r="E238">
            <v>207337</v>
          </cell>
          <cell r="F238">
            <v>288</v>
          </cell>
          <cell r="G238">
            <v>2881505</v>
          </cell>
          <cell r="H238">
            <v>5282</v>
          </cell>
        </row>
        <row r="239">
          <cell r="A239" t="str">
            <v xml:space="preserve">   999      SUELDOS JORNALES       </v>
          </cell>
          <cell r="B239">
            <v>0</v>
          </cell>
          <cell r="C239">
            <v>0</v>
          </cell>
          <cell r="D239">
            <v>0</v>
          </cell>
          <cell r="E239">
            <v>1924</v>
          </cell>
          <cell r="F239">
            <v>288</v>
          </cell>
          <cell r="G239">
            <v>2881505</v>
          </cell>
          <cell r="H239">
            <v>5283</v>
          </cell>
        </row>
        <row r="240">
          <cell r="A240" t="str">
            <v xml:space="preserve">   999      CARGAS SOCIALES MENSUAL</v>
          </cell>
          <cell r="B240">
            <v>4839</v>
          </cell>
          <cell r="C240">
            <v>5106</v>
          </cell>
          <cell r="D240">
            <v>68368</v>
          </cell>
          <cell r="E240">
            <v>112384</v>
          </cell>
          <cell r="F240">
            <v>288</v>
          </cell>
          <cell r="G240">
            <v>2881505</v>
          </cell>
          <cell r="H240">
            <v>5432</v>
          </cell>
        </row>
        <row r="241">
          <cell r="A241" t="str">
            <v xml:space="preserve">   999      INDEMNIZACIONES        </v>
          </cell>
          <cell r="B241">
            <v>0</v>
          </cell>
          <cell r="C241">
            <v>0</v>
          </cell>
          <cell r="D241">
            <v>2500</v>
          </cell>
          <cell r="E241">
            <v>2500</v>
          </cell>
          <cell r="F241">
            <v>288</v>
          </cell>
          <cell r="G241">
            <v>2881505</v>
          </cell>
          <cell r="H241">
            <v>5442</v>
          </cell>
        </row>
        <row r="242">
          <cell r="A242" t="str">
            <v xml:space="preserve">   999      CAPACITACION           </v>
          </cell>
          <cell r="B242">
            <v>310</v>
          </cell>
          <cell r="C242">
            <v>310</v>
          </cell>
          <cell r="D242">
            <v>3900</v>
          </cell>
          <cell r="E242">
            <v>12516</v>
          </cell>
          <cell r="F242">
            <v>288</v>
          </cell>
          <cell r="G242">
            <v>2881505</v>
          </cell>
          <cell r="H242">
            <v>5528</v>
          </cell>
        </row>
        <row r="243">
          <cell r="A243" t="str">
            <v xml:space="preserve">   999      TICKETS MENSUALES Y C.S</v>
          </cell>
          <cell r="B243">
            <v>0</v>
          </cell>
          <cell r="C243">
            <v>0</v>
          </cell>
          <cell r="D243">
            <v>3528</v>
          </cell>
          <cell r="E243">
            <v>5598</v>
          </cell>
          <cell r="F243">
            <v>288</v>
          </cell>
          <cell r="G243">
            <v>2881505</v>
          </cell>
          <cell r="H243">
            <v>5534</v>
          </cell>
        </row>
        <row r="244">
          <cell r="A244" t="str">
            <v xml:space="preserve">   999      ROPA, SEG.Y GS.MEDICOS </v>
          </cell>
          <cell r="B244">
            <v>43</v>
          </cell>
          <cell r="C244">
            <v>0</v>
          </cell>
          <cell r="D244">
            <v>43</v>
          </cell>
          <cell r="E244">
            <v>43</v>
          </cell>
          <cell r="F244">
            <v>288</v>
          </cell>
          <cell r="G244">
            <v>2881505</v>
          </cell>
          <cell r="H244">
            <v>5536</v>
          </cell>
        </row>
        <row r="245">
          <cell r="A245" t="str">
            <v xml:space="preserve">   999      OTROS COSTOS MENSUALES </v>
          </cell>
          <cell r="B245">
            <v>3297</v>
          </cell>
          <cell r="C245">
            <v>3830</v>
          </cell>
          <cell r="D245">
            <v>22601</v>
          </cell>
          <cell r="E245">
            <v>49423</v>
          </cell>
          <cell r="F245">
            <v>288</v>
          </cell>
          <cell r="G245">
            <v>2881505</v>
          </cell>
          <cell r="H245">
            <v>5542</v>
          </cell>
        </row>
        <row r="246">
          <cell r="A246" t="str">
            <v xml:space="preserve">   999      TASA SEGURIDAD E HIGIEN</v>
          </cell>
          <cell r="B246">
            <v>0</v>
          </cell>
          <cell r="C246">
            <v>0</v>
          </cell>
          <cell r="D246">
            <v>135</v>
          </cell>
          <cell r="E246">
            <v>135</v>
          </cell>
          <cell r="F246">
            <v>288</v>
          </cell>
          <cell r="G246">
            <v>2881505</v>
          </cell>
          <cell r="H246">
            <v>5582</v>
          </cell>
        </row>
        <row r="247">
          <cell r="A247" t="str">
            <v xml:space="preserve">   999      OTROS IMPUESTOS Y TASAS</v>
          </cell>
          <cell r="B247">
            <v>176</v>
          </cell>
          <cell r="C247">
            <v>480</v>
          </cell>
          <cell r="D247">
            <v>1606</v>
          </cell>
          <cell r="E247">
            <v>4368</v>
          </cell>
          <cell r="F247">
            <v>288</v>
          </cell>
          <cell r="G247">
            <v>2881505</v>
          </cell>
          <cell r="H247">
            <v>5583</v>
          </cell>
        </row>
        <row r="248">
          <cell r="A248" t="str">
            <v xml:space="preserve">   999      INMUEBLES              </v>
          </cell>
          <cell r="B248">
            <v>4531</v>
          </cell>
          <cell r="C248">
            <v>4531</v>
          </cell>
          <cell r="D248">
            <v>86646</v>
          </cell>
          <cell r="E248">
            <v>241817</v>
          </cell>
          <cell r="F248">
            <v>288</v>
          </cell>
          <cell r="G248">
            <v>2881505</v>
          </cell>
          <cell r="H248">
            <v>5671</v>
          </cell>
        </row>
        <row r="249">
          <cell r="A249" t="str">
            <v xml:space="preserve">   999      ALQUILER DE EQUIPOS SAD</v>
          </cell>
          <cell r="B249">
            <v>1985</v>
          </cell>
          <cell r="C249">
            <v>1886</v>
          </cell>
          <cell r="D249">
            <v>17431</v>
          </cell>
          <cell r="E249">
            <v>47420</v>
          </cell>
          <cell r="F249">
            <v>288</v>
          </cell>
          <cell r="G249">
            <v>2881505</v>
          </cell>
          <cell r="H249">
            <v>5685</v>
          </cell>
        </row>
        <row r="250">
          <cell r="A250" t="str">
            <v xml:space="preserve">   999      MANT. Y REPARAC. EQUIPO</v>
          </cell>
          <cell r="B250">
            <v>620</v>
          </cell>
          <cell r="C250">
            <v>240</v>
          </cell>
          <cell r="D250">
            <v>4101</v>
          </cell>
          <cell r="E250">
            <v>13103</v>
          </cell>
          <cell r="F250">
            <v>288</v>
          </cell>
          <cell r="G250">
            <v>2881505</v>
          </cell>
          <cell r="H250">
            <v>5852</v>
          </cell>
        </row>
        <row r="251">
          <cell r="A251" t="str">
            <v xml:space="preserve">   999      MANT. EDIF., M. Y UT. D</v>
          </cell>
          <cell r="B251">
            <v>0</v>
          </cell>
          <cell r="C251">
            <v>0</v>
          </cell>
          <cell r="D251">
            <v>7454</v>
          </cell>
          <cell r="E251">
            <v>16770</v>
          </cell>
          <cell r="F251">
            <v>288</v>
          </cell>
          <cell r="G251">
            <v>2881505</v>
          </cell>
          <cell r="H251">
            <v>5853</v>
          </cell>
        </row>
        <row r="252">
          <cell r="A252" t="str">
            <v xml:space="preserve">   999      GTOS.AUTOMOV.NO DEDUCIB</v>
          </cell>
          <cell r="B252">
            <v>0</v>
          </cell>
          <cell r="C252">
            <v>0</v>
          </cell>
          <cell r="D252">
            <v>80</v>
          </cell>
          <cell r="E252">
            <v>405</v>
          </cell>
          <cell r="F252">
            <v>288</v>
          </cell>
          <cell r="G252">
            <v>2881505</v>
          </cell>
          <cell r="H252">
            <v>5854</v>
          </cell>
        </row>
        <row r="253">
          <cell r="A253" t="str">
            <v xml:space="preserve">   999      HERRAMIENTAS           </v>
          </cell>
          <cell r="B253">
            <v>0</v>
          </cell>
          <cell r="C253">
            <v>0</v>
          </cell>
          <cell r="D253">
            <v>2468</v>
          </cell>
          <cell r="E253">
            <v>2468</v>
          </cell>
          <cell r="F253">
            <v>288</v>
          </cell>
          <cell r="G253">
            <v>2881505</v>
          </cell>
          <cell r="H253">
            <v>5855</v>
          </cell>
        </row>
        <row r="254">
          <cell r="A254" t="str">
            <v xml:space="preserve">   999      CONSUMIBLES            </v>
          </cell>
          <cell r="B254">
            <v>218</v>
          </cell>
          <cell r="C254">
            <v>135</v>
          </cell>
          <cell r="D254">
            <v>575</v>
          </cell>
          <cell r="E254">
            <v>575</v>
          </cell>
          <cell r="F254">
            <v>288</v>
          </cell>
          <cell r="G254">
            <v>2881505</v>
          </cell>
          <cell r="H254">
            <v>5856</v>
          </cell>
        </row>
        <row r="255">
          <cell r="A255" t="str">
            <v xml:space="preserve">   999      FLETES Y ACARREOS      </v>
          </cell>
          <cell r="B255">
            <v>1970</v>
          </cell>
          <cell r="C255">
            <v>2704</v>
          </cell>
          <cell r="D255">
            <v>6012</v>
          </cell>
          <cell r="E255">
            <v>10627</v>
          </cell>
          <cell r="F255">
            <v>288</v>
          </cell>
          <cell r="G255">
            <v>2881505</v>
          </cell>
          <cell r="H255">
            <v>6002</v>
          </cell>
        </row>
        <row r="256">
          <cell r="A256" t="str">
            <v xml:space="preserve">   999      COMBUST. Y LUBRIC.     </v>
          </cell>
          <cell r="B256">
            <v>1191</v>
          </cell>
          <cell r="C256">
            <v>1170</v>
          </cell>
          <cell r="D256">
            <v>8886</v>
          </cell>
          <cell r="E256">
            <v>8886</v>
          </cell>
          <cell r="F256">
            <v>288</v>
          </cell>
          <cell r="G256">
            <v>2881505</v>
          </cell>
          <cell r="H256">
            <v>6062</v>
          </cell>
        </row>
        <row r="257">
          <cell r="A257" t="str">
            <v xml:space="preserve">   999      OBRADOR                </v>
          </cell>
          <cell r="B257">
            <v>767</v>
          </cell>
          <cell r="C257">
            <v>3440</v>
          </cell>
          <cell r="D257">
            <v>21488</v>
          </cell>
          <cell r="E257">
            <v>21488</v>
          </cell>
          <cell r="F257">
            <v>288</v>
          </cell>
          <cell r="G257">
            <v>2881505</v>
          </cell>
          <cell r="H257">
            <v>6122</v>
          </cell>
        </row>
        <row r="258">
          <cell r="A258" t="str">
            <v xml:space="preserve">   999      INGENIERIA TRANSFERENCI</v>
          </cell>
          <cell r="B258">
            <v>0</v>
          </cell>
          <cell r="C258">
            <v>0</v>
          </cell>
          <cell r="D258">
            <v>0</v>
          </cell>
          <cell r="E258">
            <v>5114</v>
          </cell>
          <cell r="F258">
            <v>288</v>
          </cell>
          <cell r="G258">
            <v>2881505</v>
          </cell>
          <cell r="H258">
            <v>6123</v>
          </cell>
        </row>
        <row r="259">
          <cell r="A259" t="str">
            <v xml:space="preserve">   999      PAPELERIA Y UTILES     </v>
          </cell>
          <cell r="B259">
            <v>74</v>
          </cell>
          <cell r="C259">
            <v>629</v>
          </cell>
          <cell r="D259">
            <v>3301</v>
          </cell>
          <cell r="E259">
            <v>5655</v>
          </cell>
          <cell r="F259">
            <v>288</v>
          </cell>
          <cell r="G259">
            <v>2881505</v>
          </cell>
          <cell r="H259">
            <v>6124</v>
          </cell>
        </row>
        <row r="260">
          <cell r="A260" t="str">
            <v xml:space="preserve">   999      GASTOS DE COMP.Y SISTEM</v>
          </cell>
          <cell r="B260">
            <v>160</v>
          </cell>
          <cell r="C260">
            <v>80</v>
          </cell>
          <cell r="D260">
            <v>559</v>
          </cell>
          <cell r="E260">
            <v>2571</v>
          </cell>
          <cell r="F260">
            <v>288</v>
          </cell>
          <cell r="G260">
            <v>2881505</v>
          </cell>
          <cell r="H260">
            <v>6125</v>
          </cell>
        </row>
        <row r="261">
          <cell r="A261" t="str">
            <v xml:space="preserve">   999      SEGUROS                </v>
          </cell>
          <cell r="B261">
            <v>0</v>
          </cell>
          <cell r="C261">
            <v>53</v>
          </cell>
          <cell r="D261">
            <v>53</v>
          </cell>
          <cell r="E261">
            <v>243</v>
          </cell>
          <cell r="F261">
            <v>288</v>
          </cell>
          <cell r="G261">
            <v>2881505</v>
          </cell>
          <cell r="H261">
            <v>6404</v>
          </cell>
        </row>
        <row r="262">
          <cell r="A262" t="str">
            <v xml:space="preserve">   999      ALQUILER EDIF. Y TERR. </v>
          </cell>
          <cell r="B262">
            <v>-14000</v>
          </cell>
          <cell r="C262">
            <v>-14000</v>
          </cell>
          <cell r="D262">
            <v>-124000</v>
          </cell>
          <cell r="E262">
            <v>-124000</v>
          </cell>
          <cell r="F262">
            <v>288</v>
          </cell>
          <cell r="G262">
            <v>2881505</v>
          </cell>
          <cell r="H262">
            <v>6443</v>
          </cell>
        </row>
        <row r="263">
          <cell r="A263" t="str">
            <v xml:space="preserve">   999      RECUPERO DE GASTOS M. D</v>
          </cell>
          <cell r="B263">
            <v>0</v>
          </cell>
          <cell r="C263">
            <v>0</v>
          </cell>
          <cell r="D263">
            <v>0</v>
          </cell>
          <cell r="E263">
            <v>181</v>
          </cell>
          <cell r="F263">
            <v>288</v>
          </cell>
          <cell r="G263">
            <v>2881505</v>
          </cell>
          <cell r="H263">
            <v>6502</v>
          </cell>
        </row>
        <row r="264">
          <cell r="A264" t="str">
            <v xml:space="preserve">   999      RECUPERO DE GASTOS VARI</v>
          </cell>
          <cell r="B264">
            <v>0</v>
          </cell>
          <cell r="C264">
            <v>0</v>
          </cell>
          <cell r="D264">
            <v>0</v>
          </cell>
          <cell r="E264">
            <v>-476245</v>
          </cell>
          <cell r="F264">
            <v>288</v>
          </cell>
          <cell r="G264">
            <v>2881505</v>
          </cell>
          <cell r="H264">
            <v>6504</v>
          </cell>
        </row>
        <row r="265">
          <cell r="A265" t="str">
            <v xml:space="preserve">   999      GASTOS DE COMUNICACIONE</v>
          </cell>
          <cell r="B265">
            <v>1154</v>
          </cell>
          <cell r="C265">
            <v>1464</v>
          </cell>
          <cell r="D265">
            <v>13229</v>
          </cell>
          <cell r="E265">
            <v>24691</v>
          </cell>
          <cell r="F265">
            <v>288</v>
          </cell>
          <cell r="G265">
            <v>2881505</v>
          </cell>
          <cell r="H265">
            <v>6662</v>
          </cell>
        </row>
        <row r="266">
          <cell r="A266" t="str">
            <v xml:space="preserve">   999      SUSCRIPCIONES          </v>
          </cell>
          <cell r="B266">
            <v>0</v>
          </cell>
          <cell r="C266">
            <v>0</v>
          </cell>
          <cell r="D266">
            <v>68</v>
          </cell>
          <cell r="E266">
            <v>68</v>
          </cell>
          <cell r="F266">
            <v>288</v>
          </cell>
          <cell r="G266">
            <v>2881505</v>
          </cell>
          <cell r="H266">
            <v>6684</v>
          </cell>
        </row>
        <row r="267">
          <cell r="A267" t="str">
            <v xml:space="preserve">   999      LUZ, GAS Y AGUA        </v>
          </cell>
          <cell r="B267">
            <v>143</v>
          </cell>
          <cell r="C267">
            <v>950</v>
          </cell>
          <cell r="D267">
            <v>2735</v>
          </cell>
          <cell r="E267">
            <v>10412</v>
          </cell>
          <cell r="F267">
            <v>288</v>
          </cell>
          <cell r="G267">
            <v>2881505</v>
          </cell>
          <cell r="H267">
            <v>6728</v>
          </cell>
        </row>
        <row r="268">
          <cell r="A268" t="str">
            <v xml:space="preserve">   999      GASTOS DE VIAJES Y COMI</v>
          </cell>
          <cell r="B268">
            <v>0</v>
          </cell>
          <cell r="C268">
            <v>0</v>
          </cell>
          <cell r="D268">
            <v>1500</v>
          </cell>
          <cell r="E268">
            <v>5571</v>
          </cell>
          <cell r="F268">
            <v>288</v>
          </cell>
          <cell r="G268">
            <v>2881505</v>
          </cell>
          <cell r="H268">
            <v>6750</v>
          </cell>
        </row>
        <row r="269">
          <cell r="A269" t="str">
            <v xml:space="preserve">   999      OTROS COSTOS           </v>
          </cell>
          <cell r="B269">
            <v>3517</v>
          </cell>
          <cell r="C269">
            <v>526</v>
          </cell>
          <cell r="D269">
            <v>6593</v>
          </cell>
          <cell r="E269">
            <v>45695</v>
          </cell>
          <cell r="F269">
            <v>288</v>
          </cell>
          <cell r="G269">
            <v>2881505</v>
          </cell>
          <cell r="H269">
            <v>6751</v>
          </cell>
        </row>
        <row r="270">
          <cell r="A270" t="str">
            <v xml:space="preserve">   999      CARGOS RECIBID. POR DIS</v>
          </cell>
          <cell r="B270">
            <v>-23244</v>
          </cell>
          <cell r="C270">
            <v>-25931</v>
          </cell>
          <cell r="D270">
            <v>-263575</v>
          </cell>
          <cell r="E270">
            <v>-263575</v>
          </cell>
          <cell r="F270">
            <v>288</v>
          </cell>
          <cell r="G270">
            <v>2881505</v>
          </cell>
          <cell r="H270">
            <v>6752</v>
          </cell>
        </row>
        <row r="271">
          <cell r="A271" t="str">
            <v xml:space="preserve">   999      OTROS                  </v>
          </cell>
          <cell r="B271">
            <v>275</v>
          </cell>
          <cell r="C271">
            <v>0</v>
          </cell>
          <cell r="D271">
            <v>1146</v>
          </cell>
          <cell r="E271">
            <v>10649</v>
          </cell>
          <cell r="F271">
            <v>288</v>
          </cell>
          <cell r="G271">
            <v>2881505</v>
          </cell>
          <cell r="H271">
            <v>7092</v>
          </cell>
        </row>
        <row r="272">
          <cell r="A272" t="str">
            <v xml:space="preserve">   999      SUELDOS MENSUALES      </v>
          </cell>
          <cell r="B272">
            <v>26381</v>
          </cell>
          <cell r="C272">
            <v>15204</v>
          </cell>
          <cell r="D272">
            <v>147344</v>
          </cell>
          <cell r="E272">
            <v>296014</v>
          </cell>
          <cell r="F272">
            <v>288</v>
          </cell>
          <cell r="G272">
            <v>2881506</v>
          </cell>
          <cell r="H272">
            <v>5282</v>
          </cell>
        </row>
        <row r="273">
          <cell r="A273" t="str">
            <v xml:space="preserve">   999      GRATIFICACIONES MENSUAL</v>
          </cell>
          <cell r="B273">
            <v>0</v>
          </cell>
          <cell r="C273">
            <v>0</v>
          </cell>
          <cell r="D273">
            <v>0</v>
          </cell>
          <cell r="E273">
            <v>30367</v>
          </cell>
          <cell r="F273">
            <v>288</v>
          </cell>
          <cell r="G273">
            <v>2881506</v>
          </cell>
          <cell r="H273">
            <v>5322</v>
          </cell>
        </row>
        <row r="274">
          <cell r="A274" t="str">
            <v xml:space="preserve">   999      CARGAS SOCIALES MENSUAL</v>
          </cell>
          <cell r="B274">
            <v>9250</v>
          </cell>
          <cell r="C274">
            <v>7061</v>
          </cell>
          <cell r="D274">
            <v>42463</v>
          </cell>
          <cell r="E274">
            <v>99177</v>
          </cell>
          <cell r="F274">
            <v>288</v>
          </cell>
          <cell r="G274">
            <v>2881506</v>
          </cell>
          <cell r="H274">
            <v>5432</v>
          </cell>
        </row>
        <row r="275">
          <cell r="A275" t="str">
            <v xml:space="preserve">   999      INDEMNIZACIONES        </v>
          </cell>
          <cell r="B275">
            <v>0</v>
          </cell>
          <cell r="C275">
            <v>0</v>
          </cell>
          <cell r="D275">
            <v>0</v>
          </cell>
          <cell r="E275">
            <v>-30367</v>
          </cell>
          <cell r="F275">
            <v>288</v>
          </cell>
          <cell r="G275">
            <v>2881506</v>
          </cell>
          <cell r="H275">
            <v>5442</v>
          </cell>
        </row>
        <row r="276">
          <cell r="A276" t="str">
            <v xml:space="preserve">   999      CAPACITACION           </v>
          </cell>
          <cell r="B276">
            <v>620</v>
          </cell>
          <cell r="C276">
            <v>620</v>
          </cell>
          <cell r="D276">
            <v>7550</v>
          </cell>
          <cell r="E276">
            <v>12150</v>
          </cell>
          <cell r="F276">
            <v>288</v>
          </cell>
          <cell r="G276">
            <v>2881506</v>
          </cell>
          <cell r="H276">
            <v>5528</v>
          </cell>
        </row>
        <row r="277">
          <cell r="A277" t="str">
            <v xml:space="preserve">   999      TICKETS MENSUALES Y C.S</v>
          </cell>
          <cell r="B277">
            <v>0</v>
          </cell>
          <cell r="C277">
            <v>0</v>
          </cell>
          <cell r="D277">
            <v>11654</v>
          </cell>
          <cell r="E277">
            <v>16985</v>
          </cell>
          <cell r="F277">
            <v>288</v>
          </cell>
          <cell r="G277">
            <v>2881506</v>
          </cell>
          <cell r="H277">
            <v>5534</v>
          </cell>
        </row>
        <row r="278">
          <cell r="A278" t="str">
            <v xml:space="preserve">   999      ROPA, SEG.Y GS.MEDICOS </v>
          </cell>
          <cell r="B278">
            <v>0</v>
          </cell>
          <cell r="C278">
            <v>444</v>
          </cell>
          <cell r="D278">
            <v>865</v>
          </cell>
          <cell r="E278">
            <v>865</v>
          </cell>
          <cell r="F278">
            <v>288</v>
          </cell>
          <cell r="G278">
            <v>2881506</v>
          </cell>
          <cell r="H278">
            <v>5536</v>
          </cell>
        </row>
        <row r="279">
          <cell r="A279" t="str">
            <v xml:space="preserve">   999      GAMELA MENSUALES       </v>
          </cell>
          <cell r="B279">
            <v>0</v>
          </cell>
          <cell r="C279">
            <v>0</v>
          </cell>
          <cell r="D279">
            <v>16</v>
          </cell>
          <cell r="E279">
            <v>16</v>
          </cell>
          <cell r="F279">
            <v>288</v>
          </cell>
          <cell r="G279">
            <v>2881506</v>
          </cell>
          <cell r="H279">
            <v>5538</v>
          </cell>
        </row>
        <row r="280">
          <cell r="A280" t="str">
            <v xml:space="preserve">   999      TRANSPORTE DE MENSUALES</v>
          </cell>
          <cell r="B280">
            <v>0</v>
          </cell>
          <cell r="C280">
            <v>0</v>
          </cell>
          <cell r="D280">
            <v>26</v>
          </cell>
          <cell r="E280">
            <v>26</v>
          </cell>
          <cell r="F280">
            <v>288</v>
          </cell>
          <cell r="G280">
            <v>2881506</v>
          </cell>
          <cell r="H280">
            <v>5540</v>
          </cell>
        </row>
        <row r="281">
          <cell r="A281" t="str">
            <v xml:space="preserve">   999      OTROS COSTOS MENSUALES </v>
          </cell>
          <cell r="B281">
            <v>2660</v>
          </cell>
          <cell r="C281">
            <v>5116</v>
          </cell>
          <cell r="D281">
            <v>15577</v>
          </cell>
          <cell r="E281">
            <v>30549</v>
          </cell>
          <cell r="F281">
            <v>288</v>
          </cell>
          <cell r="G281">
            <v>2881506</v>
          </cell>
          <cell r="H281">
            <v>5542</v>
          </cell>
        </row>
        <row r="282">
          <cell r="A282" t="str">
            <v xml:space="preserve">   999      OTROS IMPUESTOS Y TASAS</v>
          </cell>
          <cell r="B282">
            <v>0</v>
          </cell>
          <cell r="C282">
            <v>45</v>
          </cell>
          <cell r="D282">
            <v>81</v>
          </cell>
          <cell r="E282">
            <v>583</v>
          </cell>
          <cell r="F282">
            <v>288</v>
          </cell>
          <cell r="G282">
            <v>2881506</v>
          </cell>
          <cell r="H282">
            <v>5583</v>
          </cell>
        </row>
        <row r="283">
          <cell r="A283" t="str">
            <v xml:space="preserve">   999      ALQUILER DE EQUIPOS SAD</v>
          </cell>
          <cell r="B283">
            <v>3054</v>
          </cell>
          <cell r="C283">
            <v>3178</v>
          </cell>
          <cell r="D283">
            <v>17597</v>
          </cell>
          <cell r="E283">
            <v>33926</v>
          </cell>
          <cell r="F283">
            <v>288</v>
          </cell>
          <cell r="G283">
            <v>2881506</v>
          </cell>
          <cell r="H283">
            <v>5685</v>
          </cell>
        </row>
        <row r="284">
          <cell r="A284" t="str">
            <v xml:space="preserve">   999      MANT. Y REPARAC. EQUIPO</v>
          </cell>
          <cell r="B284">
            <v>1317</v>
          </cell>
          <cell r="C284">
            <v>1395</v>
          </cell>
          <cell r="D284">
            <v>5419</v>
          </cell>
          <cell r="E284">
            <v>10386</v>
          </cell>
          <cell r="F284">
            <v>288</v>
          </cell>
          <cell r="G284">
            <v>2881506</v>
          </cell>
          <cell r="H284">
            <v>5852</v>
          </cell>
        </row>
        <row r="285">
          <cell r="A285" t="str">
            <v xml:space="preserve">   999      MANT. EDIF., M. Y UT. D</v>
          </cell>
          <cell r="B285">
            <v>0</v>
          </cell>
          <cell r="C285">
            <v>0</v>
          </cell>
          <cell r="D285">
            <v>1253</v>
          </cell>
          <cell r="E285">
            <v>2430</v>
          </cell>
          <cell r="F285">
            <v>288</v>
          </cell>
          <cell r="G285">
            <v>2881506</v>
          </cell>
          <cell r="H285">
            <v>5853</v>
          </cell>
        </row>
        <row r="286">
          <cell r="A286" t="str">
            <v xml:space="preserve">   999      GTOS.AUTOMOV.NO DEDUCIB</v>
          </cell>
          <cell r="B286">
            <v>129</v>
          </cell>
          <cell r="C286">
            <v>111</v>
          </cell>
          <cell r="D286">
            <v>1303</v>
          </cell>
          <cell r="E286">
            <v>7075</v>
          </cell>
          <cell r="F286">
            <v>288</v>
          </cell>
          <cell r="G286">
            <v>2881506</v>
          </cell>
          <cell r="H286">
            <v>5854</v>
          </cell>
        </row>
        <row r="287">
          <cell r="A287" t="str">
            <v xml:space="preserve">   999      CONSUMIBLES            </v>
          </cell>
          <cell r="B287">
            <v>42</v>
          </cell>
          <cell r="C287">
            <v>0</v>
          </cell>
          <cell r="D287">
            <v>-55</v>
          </cell>
          <cell r="E287">
            <v>-55</v>
          </cell>
          <cell r="F287">
            <v>288</v>
          </cell>
          <cell r="G287">
            <v>2881506</v>
          </cell>
          <cell r="H287">
            <v>5856</v>
          </cell>
        </row>
        <row r="288">
          <cell r="A288" t="str">
            <v xml:space="preserve">   999      FLETES Y ACARREOS      </v>
          </cell>
          <cell r="B288">
            <v>679</v>
          </cell>
          <cell r="C288">
            <v>940</v>
          </cell>
          <cell r="D288">
            <v>3119</v>
          </cell>
          <cell r="E288">
            <v>3574</v>
          </cell>
          <cell r="F288">
            <v>288</v>
          </cell>
          <cell r="G288">
            <v>2881506</v>
          </cell>
          <cell r="H288">
            <v>6002</v>
          </cell>
        </row>
        <row r="289">
          <cell r="A289" t="str">
            <v xml:space="preserve">   999      COMBUST. Y LUBRIC.     </v>
          </cell>
          <cell r="B289">
            <v>1152</v>
          </cell>
          <cell r="C289">
            <v>483</v>
          </cell>
          <cell r="D289">
            <v>4465</v>
          </cell>
          <cell r="E289">
            <v>4579</v>
          </cell>
          <cell r="F289">
            <v>288</v>
          </cell>
          <cell r="G289">
            <v>2881506</v>
          </cell>
          <cell r="H289">
            <v>6062</v>
          </cell>
        </row>
        <row r="290">
          <cell r="A290" t="str">
            <v xml:space="preserve">   999      INGENIERIA TRANSFERENCI</v>
          </cell>
          <cell r="B290">
            <v>0</v>
          </cell>
          <cell r="C290">
            <v>472</v>
          </cell>
          <cell r="D290">
            <v>568</v>
          </cell>
          <cell r="E290">
            <v>568</v>
          </cell>
          <cell r="F290">
            <v>288</v>
          </cell>
          <cell r="G290">
            <v>2881506</v>
          </cell>
          <cell r="H290">
            <v>6123</v>
          </cell>
        </row>
        <row r="291">
          <cell r="A291" t="str">
            <v xml:space="preserve">   999      PAPELERIA Y UTILES     </v>
          </cell>
          <cell r="B291">
            <v>332</v>
          </cell>
          <cell r="C291">
            <v>594</v>
          </cell>
          <cell r="D291">
            <v>2880</v>
          </cell>
          <cell r="E291">
            <v>4786</v>
          </cell>
          <cell r="F291">
            <v>288</v>
          </cell>
          <cell r="G291">
            <v>2881506</v>
          </cell>
          <cell r="H291">
            <v>6124</v>
          </cell>
        </row>
        <row r="292">
          <cell r="A292" t="str">
            <v xml:space="preserve">   999      GASTOS DE COMP.Y SISTEM</v>
          </cell>
          <cell r="B292">
            <v>6896</v>
          </cell>
          <cell r="C292">
            <v>3695</v>
          </cell>
          <cell r="D292">
            <v>19883</v>
          </cell>
          <cell r="E292">
            <v>26097</v>
          </cell>
          <cell r="F292">
            <v>288</v>
          </cell>
          <cell r="G292">
            <v>2881506</v>
          </cell>
          <cell r="H292">
            <v>6125</v>
          </cell>
        </row>
        <row r="293">
          <cell r="A293" t="str">
            <v xml:space="preserve">   999      SEGUROS                </v>
          </cell>
          <cell r="B293">
            <v>430</v>
          </cell>
          <cell r="C293">
            <v>758</v>
          </cell>
          <cell r="D293">
            <v>1188</v>
          </cell>
          <cell r="E293">
            <v>1406</v>
          </cell>
          <cell r="F293">
            <v>288</v>
          </cell>
          <cell r="G293">
            <v>2881506</v>
          </cell>
          <cell r="H293">
            <v>6404</v>
          </cell>
        </row>
        <row r="294">
          <cell r="A294" t="str">
            <v xml:space="preserve">   999      RECUPERO DE GASTOS M. D</v>
          </cell>
          <cell r="B294">
            <v>0</v>
          </cell>
          <cell r="C294">
            <v>0</v>
          </cell>
          <cell r="D294">
            <v>0</v>
          </cell>
          <cell r="E294">
            <v>181</v>
          </cell>
          <cell r="F294">
            <v>288</v>
          </cell>
          <cell r="G294">
            <v>2881506</v>
          </cell>
          <cell r="H294">
            <v>6502</v>
          </cell>
        </row>
        <row r="295">
          <cell r="A295" t="str">
            <v xml:space="preserve">   999      RECUPERO DE GASTOS VARI</v>
          </cell>
          <cell r="B295">
            <v>0</v>
          </cell>
          <cell r="C295">
            <v>0</v>
          </cell>
          <cell r="D295">
            <v>0</v>
          </cell>
          <cell r="E295">
            <v>-276348</v>
          </cell>
          <cell r="F295">
            <v>288</v>
          </cell>
          <cell r="G295">
            <v>2881506</v>
          </cell>
          <cell r="H295">
            <v>6504</v>
          </cell>
        </row>
        <row r="296">
          <cell r="A296" t="str">
            <v xml:space="preserve">   999      PERSONAL TEMPORARIO    </v>
          </cell>
          <cell r="B296">
            <v>0</v>
          </cell>
          <cell r="C296">
            <v>0</v>
          </cell>
          <cell r="D296">
            <v>0</v>
          </cell>
          <cell r="E296">
            <v>159</v>
          </cell>
          <cell r="F296">
            <v>288</v>
          </cell>
          <cell r="G296">
            <v>2881506</v>
          </cell>
          <cell r="H296">
            <v>6553</v>
          </cell>
        </row>
        <row r="297">
          <cell r="A297" t="str">
            <v xml:space="preserve">   999      GASTOS DE COMUNICACIONE</v>
          </cell>
          <cell r="B297">
            <v>137</v>
          </cell>
          <cell r="C297">
            <v>90</v>
          </cell>
          <cell r="D297">
            <v>1564</v>
          </cell>
          <cell r="E297">
            <v>4724</v>
          </cell>
          <cell r="F297">
            <v>288</v>
          </cell>
          <cell r="G297">
            <v>2881506</v>
          </cell>
          <cell r="H297">
            <v>6662</v>
          </cell>
        </row>
        <row r="298">
          <cell r="A298" t="str">
            <v xml:space="preserve">   999      SUSCRIPCIONES          </v>
          </cell>
          <cell r="B298">
            <v>0</v>
          </cell>
          <cell r="C298">
            <v>0</v>
          </cell>
          <cell r="D298">
            <v>36</v>
          </cell>
          <cell r="E298">
            <v>136</v>
          </cell>
          <cell r="F298">
            <v>288</v>
          </cell>
          <cell r="G298">
            <v>2881506</v>
          </cell>
          <cell r="H298">
            <v>6684</v>
          </cell>
        </row>
        <row r="299">
          <cell r="A299" t="str">
            <v xml:space="preserve">   999      GASTOS DE VIAJES Y COMI</v>
          </cell>
          <cell r="B299">
            <v>144</v>
          </cell>
          <cell r="C299">
            <v>944</v>
          </cell>
          <cell r="D299">
            <v>3105</v>
          </cell>
          <cell r="E299">
            <v>7126</v>
          </cell>
          <cell r="F299">
            <v>288</v>
          </cell>
          <cell r="G299">
            <v>2881506</v>
          </cell>
          <cell r="H299">
            <v>6750</v>
          </cell>
        </row>
        <row r="300">
          <cell r="A300" t="str">
            <v xml:space="preserve">   999      OTROS COSTOS           </v>
          </cell>
          <cell r="B300">
            <v>2184</v>
          </cell>
          <cell r="C300">
            <v>6285</v>
          </cell>
          <cell r="D300">
            <v>16251</v>
          </cell>
          <cell r="E300">
            <v>22241</v>
          </cell>
          <cell r="F300">
            <v>288</v>
          </cell>
          <cell r="G300">
            <v>2881506</v>
          </cell>
          <cell r="H300">
            <v>6751</v>
          </cell>
        </row>
        <row r="301">
          <cell r="A301" t="str">
            <v xml:space="preserve">   999      CARGOS RECIBID. POR DIS</v>
          </cell>
          <cell r="B301">
            <v>-37130</v>
          </cell>
          <cell r="C301">
            <v>-55349</v>
          </cell>
          <cell r="D301">
            <v>-283536</v>
          </cell>
          <cell r="E301">
            <v>-283536</v>
          </cell>
          <cell r="F301">
            <v>288</v>
          </cell>
          <cell r="G301">
            <v>2881506</v>
          </cell>
          <cell r="H301">
            <v>6752</v>
          </cell>
        </row>
        <row r="302">
          <cell r="A302" t="str">
            <v xml:space="preserve">   999      OTROS                  </v>
          </cell>
          <cell r="B302">
            <v>28</v>
          </cell>
          <cell r="C302">
            <v>459</v>
          </cell>
          <cell r="D302">
            <v>1590</v>
          </cell>
          <cell r="E302">
            <v>1823</v>
          </cell>
          <cell r="F302">
            <v>288</v>
          </cell>
          <cell r="G302">
            <v>2881506</v>
          </cell>
          <cell r="H302">
            <v>7092</v>
          </cell>
        </row>
        <row r="303">
          <cell r="A303" t="str">
            <v xml:space="preserve">   999      SUELDOS MENSUALES      </v>
          </cell>
          <cell r="B303">
            <v>-3539</v>
          </cell>
          <cell r="C303">
            <v>0</v>
          </cell>
          <cell r="D303">
            <v>-5147</v>
          </cell>
          <cell r="E303">
            <v>-3647</v>
          </cell>
          <cell r="F303">
            <v>288</v>
          </cell>
          <cell r="G303">
            <v>2881507</v>
          </cell>
          <cell r="H303">
            <v>5282</v>
          </cell>
        </row>
        <row r="304">
          <cell r="A304" t="str">
            <v xml:space="preserve">   999      CARGAS SOCIALES MENSUAL</v>
          </cell>
          <cell r="B304">
            <v>0</v>
          </cell>
          <cell r="C304">
            <v>0</v>
          </cell>
          <cell r="D304">
            <v>-562</v>
          </cell>
          <cell r="E304">
            <v>-562</v>
          </cell>
          <cell r="F304">
            <v>288</v>
          </cell>
          <cell r="G304">
            <v>2881507</v>
          </cell>
          <cell r="H304">
            <v>5432</v>
          </cell>
        </row>
        <row r="305">
          <cell r="A305" t="str">
            <v xml:space="preserve">   999      TICKETS MENSUALES Y C.S</v>
          </cell>
          <cell r="B305">
            <v>0</v>
          </cell>
          <cell r="C305">
            <v>0</v>
          </cell>
          <cell r="D305">
            <v>-264</v>
          </cell>
          <cell r="E305">
            <v>-264</v>
          </cell>
          <cell r="F305">
            <v>288</v>
          </cell>
          <cell r="G305">
            <v>2881507</v>
          </cell>
          <cell r="H305">
            <v>5534</v>
          </cell>
        </row>
        <row r="306">
          <cell r="A306" t="str">
            <v xml:space="preserve">   999      OTROS COSTOS MENSUALES </v>
          </cell>
          <cell r="B306">
            <v>0</v>
          </cell>
          <cell r="C306">
            <v>0</v>
          </cell>
          <cell r="D306">
            <v>151</v>
          </cell>
          <cell r="E306">
            <v>2732</v>
          </cell>
          <cell r="F306">
            <v>288</v>
          </cell>
          <cell r="G306">
            <v>2881507</v>
          </cell>
          <cell r="H306">
            <v>5542</v>
          </cell>
        </row>
        <row r="307">
          <cell r="A307" t="str">
            <v xml:space="preserve">   999      OTROS IMPUESTOS Y TASAS</v>
          </cell>
          <cell r="B307">
            <v>111671</v>
          </cell>
          <cell r="C307">
            <v>2225</v>
          </cell>
          <cell r="D307">
            <v>323539</v>
          </cell>
          <cell r="E307">
            <v>593071</v>
          </cell>
          <cell r="F307">
            <v>288</v>
          </cell>
          <cell r="G307">
            <v>2881507</v>
          </cell>
          <cell r="H307">
            <v>5583</v>
          </cell>
        </row>
        <row r="308">
          <cell r="A308" t="str">
            <v xml:space="preserve">   999      MAQUINARIAS Y EQUIPOS  </v>
          </cell>
          <cell r="B308">
            <v>160284</v>
          </cell>
          <cell r="C308">
            <v>164516</v>
          </cell>
          <cell r="D308">
            <v>1441168</v>
          </cell>
          <cell r="E308">
            <v>3303571</v>
          </cell>
          <cell r="F308">
            <v>288</v>
          </cell>
          <cell r="G308">
            <v>2881507</v>
          </cell>
          <cell r="H308">
            <v>5674</v>
          </cell>
        </row>
        <row r="309">
          <cell r="A309" t="str">
            <v xml:space="preserve">   999      ALQUILER DE EQUIPOS SAD</v>
          </cell>
          <cell r="B309">
            <v>-238846</v>
          </cell>
          <cell r="C309">
            <v>-245193</v>
          </cell>
          <cell r="D309">
            <v>-2065071</v>
          </cell>
          <cell r="E309">
            <v>-5855750</v>
          </cell>
          <cell r="F309">
            <v>288</v>
          </cell>
          <cell r="G309">
            <v>2881507</v>
          </cell>
          <cell r="H309">
            <v>5685</v>
          </cell>
        </row>
        <row r="310">
          <cell r="A310" t="str">
            <v xml:space="preserve">   999      MANTENIMIENTO Y REPARAC</v>
          </cell>
          <cell r="B310">
            <v>1526</v>
          </cell>
          <cell r="C310">
            <v>5146</v>
          </cell>
          <cell r="D310">
            <v>13568</v>
          </cell>
          <cell r="E310">
            <v>409402</v>
          </cell>
          <cell r="F310">
            <v>288</v>
          </cell>
          <cell r="G310">
            <v>2881507</v>
          </cell>
          <cell r="H310">
            <v>5852</v>
          </cell>
        </row>
        <row r="311">
          <cell r="A311" t="str">
            <v xml:space="preserve">   999      MANT. EDIF., M. Y UT. D</v>
          </cell>
          <cell r="B311">
            <v>302</v>
          </cell>
          <cell r="C311">
            <v>0</v>
          </cell>
          <cell r="D311">
            <v>2263</v>
          </cell>
          <cell r="E311">
            <v>4761</v>
          </cell>
          <cell r="F311">
            <v>288</v>
          </cell>
          <cell r="G311">
            <v>2881507</v>
          </cell>
          <cell r="H311">
            <v>5853</v>
          </cell>
        </row>
        <row r="312">
          <cell r="A312" t="str">
            <v xml:space="preserve">   999      GTOS.AUTOMOV.NO DEDUCIB</v>
          </cell>
          <cell r="B312">
            <v>0</v>
          </cell>
          <cell r="C312">
            <v>0</v>
          </cell>
          <cell r="D312">
            <v>1468</v>
          </cell>
          <cell r="E312">
            <v>14228</v>
          </cell>
          <cell r="F312">
            <v>288</v>
          </cell>
          <cell r="G312">
            <v>2881507</v>
          </cell>
          <cell r="H312">
            <v>5854</v>
          </cell>
        </row>
        <row r="313">
          <cell r="A313" t="str">
            <v xml:space="preserve">   999      HERRAMIENTAS           </v>
          </cell>
          <cell r="B313">
            <v>0</v>
          </cell>
          <cell r="C313">
            <v>33</v>
          </cell>
          <cell r="D313">
            <v>12547</v>
          </cell>
          <cell r="E313">
            <v>21581</v>
          </cell>
          <cell r="F313">
            <v>288</v>
          </cell>
          <cell r="G313">
            <v>2881507</v>
          </cell>
          <cell r="H313">
            <v>5855</v>
          </cell>
        </row>
        <row r="314">
          <cell r="A314" t="str">
            <v xml:space="preserve">   999      CONSUMIBLES            </v>
          </cell>
          <cell r="B314">
            <v>1766</v>
          </cell>
          <cell r="C314">
            <v>1947</v>
          </cell>
          <cell r="D314">
            <v>2161</v>
          </cell>
          <cell r="E314">
            <v>2869</v>
          </cell>
          <cell r="F314">
            <v>288</v>
          </cell>
          <cell r="G314">
            <v>2881507</v>
          </cell>
          <cell r="H314">
            <v>5856</v>
          </cell>
        </row>
        <row r="315">
          <cell r="A315" t="str">
            <v xml:space="preserve">   999      FLETES Y ACARREOS      </v>
          </cell>
          <cell r="B315">
            <v>10824</v>
          </cell>
          <cell r="C315">
            <v>1414</v>
          </cell>
          <cell r="D315">
            <v>28627</v>
          </cell>
          <cell r="E315">
            <v>84071</v>
          </cell>
          <cell r="F315">
            <v>288</v>
          </cell>
          <cell r="G315">
            <v>2881507</v>
          </cell>
          <cell r="H315">
            <v>6002</v>
          </cell>
        </row>
        <row r="316">
          <cell r="A316" t="str">
            <v xml:space="preserve">   999      COMBUST. Y LUBRIC.     </v>
          </cell>
          <cell r="B316">
            <v>720</v>
          </cell>
          <cell r="C316">
            <v>109</v>
          </cell>
          <cell r="D316">
            <v>3011</v>
          </cell>
          <cell r="E316">
            <v>3534</v>
          </cell>
          <cell r="F316">
            <v>288</v>
          </cell>
          <cell r="G316">
            <v>2881507</v>
          </cell>
          <cell r="H316">
            <v>6062</v>
          </cell>
        </row>
        <row r="317">
          <cell r="A317" t="str">
            <v xml:space="preserve">   999      PAPELERIA Y UTILES     </v>
          </cell>
          <cell r="B317">
            <v>0</v>
          </cell>
          <cell r="C317">
            <v>0</v>
          </cell>
          <cell r="D317">
            <v>602</v>
          </cell>
          <cell r="E317">
            <v>1605</v>
          </cell>
          <cell r="F317">
            <v>288</v>
          </cell>
          <cell r="G317">
            <v>2881507</v>
          </cell>
          <cell r="H317">
            <v>6124</v>
          </cell>
        </row>
        <row r="318">
          <cell r="A318" t="str">
            <v xml:space="preserve">   999      GASTOS DE COMP.Y SISTEM</v>
          </cell>
          <cell r="B318">
            <v>0</v>
          </cell>
          <cell r="C318">
            <v>0</v>
          </cell>
          <cell r="D318">
            <v>1027</v>
          </cell>
          <cell r="E318">
            <v>5321</v>
          </cell>
          <cell r="F318">
            <v>288</v>
          </cell>
          <cell r="G318">
            <v>2881507</v>
          </cell>
          <cell r="H318">
            <v>6125</v>
          </cell>
        </row>
        <row r="319">
          <cell r="A319" t="str">
            <v xml:space="preserve">   999      SEGUROS                </v>
          </cell>
          <cell r="B319">
            <v>106718</v>
          </cell>
          <cell r="C319">
            <v>1326</v>
          </cell>
          <cell r="D319">
            <v>109116</v>
          </cell>
          <cell r="E319">
            <v>118614</v>
          </cell>
          <cell r="F319">
            <v>288</v>
          </cell>
          <cell r="G319">
            <v>2881507</v>
          </cell>
          <cell r="H319">
            <v>6404</v>
          </cell>
        </row>
        <row r="320">
          <cell r="A320" t="str">
            <v xml:space="preserve">   999      RECUPERO DE GASTOS VARI</v>
          </cell>
          <cell r="B320">
            <v>0</v>
          </cell>
          <cell r="C320">
            <v>0</v>
          </cell>
          <cell r="D320">
            <v>0</v>
          </cell>
          <cell r="E320">
            <v>-1000</v>
          </cell>
          <cell r="F320">
            <v>288</v>
          </cell>
          <cell r="G320">
            <v>2881507</v>
          </cell>
          <cell r="H320">
            <v>6504</v>
          </cell>
        </row>
        <row r="321">
          <cell r="A321" t="str">
            <v xml:space="preserve">   999      PERSONAL TEMPORARIO    </v>
          </cell>
          <cell r="B321">
            <v>0</v>
          </cell>
          <cell r="C321">
            <v>0</v>
          </cell>
          <cell r="D321">
            <v>2264</v>
          </cell>
          <cell r="E321">
            <v>6308</v>
          </cell>
          <cell r="F321">
            <v>288</v>
          </cell>
          <cell r="G321">
            <v>2881507</v>
          </cell>
          <cell r="H321">
            <v>6553</v>
          </cell>
        </row>
        <row r="322">
          <cell r="A322" t="str">
            <v xml:space="preserve">   999      GASTOS DE COMUNICACIONE</v>
          </cell>
          <cell r="B322">
            <v>0</v>
          </cell>
          <cell r="C322">
            <v>0</v>
          </cell>
          <cell r="D322">
            <v>-1824</v>
          </cell>
          <cell r="E322">
            <v>7393</v>
          </cell>
          <cell r="F322">
            <v>288</v>
          </cell>
          <cell r="G322">
            <v>2881507</v>
          </cell>
          <cell r="H322">
            <v>6662</v>
          </cell>
        </row>
        <row r="323">
          <cell r="A323" t="str">
            <v xml:space="preserve">   999      LUZ, GAS Y AGUA        </v>
          </cell>
          <cell r="B323">
            <v>0</v>
          </cell>
          <cell r="C323">
            <v>0</v>
          </cell>
          <cell r="D323">
            <v>0</v>
          </cell>
          <cell r="E323">
            <v>111</v>
          </cell>
          <cell r="F323">
            <v>288</v>
          </cell>
          <cell r="G323">
            <v>2881507</v>
          </cell>
          <cell r="H323">
            <v>6728</v>
          </cell>
        </row>
        <row r="324">
          <cell r="A324" t="str">
            <v xml:space="preserve">   999      GASTOS DE VIAJES Y COMI</v>
          </cell>
          <cell r="B324">
            <v>0</v>
          </cell>
          <cell r="C324">
            <v>0</v>
          </cell>
          <cell r="D324">
            <v>2143</v>
          </cell>
          <cell r="E324">
            <v>12625</v>
          </cell>
          <cell r="F324">
            <v>288</v>
          </cell>
          <cell r="G324">
            <v>2881507</v>
          </cell>
          <cell r="H324">
            <v>6750</v>
          </cell>
        </row>
        <row r="325">
          <cell r="A325" t="str">
            <v xml:space="preserve">   999      OTROS COSTOS           </v>
          </cell>
          <cell r="B325">
            <v>11151</v>
          </cell>
          <cell r="C325">
            <v>22036</v>
          </cell>
          <cell r="D325">
            <v>-33562</v>
          </cell>
          <cell r="E325">
            <v>336975</v>
          </cell>
          <cell r="F325">
            <v>288</v>
          </cell>
          <cell r="G325">
            <v>2881507</v>
          </cell>
          <cell r="H325">
            <v>6751</v>
          </cell>
        </row>
        <row r="326">
          <cell r="A326" t="str">
            <v xml:space="preserve">   999      CARGOS RECIBID. POR DIS</v>
          </cell>
          <cell r="B326">
            <v>0</v>
          </cell>
          <cell r="C326">
            <v>0</v>
          </cell>
          <cell r="D326">
            <v>451</v>
          </cell>
          <cell r="E326">
            <v>451</v>
          </cell>
          <cell r="F326">
            <v>288</v>
          </cell>
          <cell r="G326">
            <v>2881507</v>
          </cell>
          <cell r="H326">
            <v>6752</v>
          </cell>
        </row>
        <row r="327">
          <cell r="A327" t="str">
            <v xml:space="preserve">   999      OTROS                  </v>
          </cell>
          <cell r="B327">
            <v>495</v>
          </cell>
          <cell r="C327">
            <v>100</v>
          </cell>
          <cell r="D327">
            <v>2015</v>
          </cell>
          <cell r="E327">
            <v>17683</v>
          </cell>
          <cell r="F327">
            <v>288</v>
          </cell>
          <cell r="G327">
            <v>2881507</v>
          </cell>
          <cell r="H327">
            <v>7092</v>
          </cell>
        </row>
        <row r="328">
          <cell r="A328" t="str">
            <v xml:space="preserve">   999      SUELDOS MENSUALES      </v>
          </cell>
          <cell r="B328">
            <v>25346</v>
          </cell>
          <cell r="C328">
            <v>22727</v>
          </cell>
          <cell r="D328">
            <v>176960</v>
          </cell>
          <cell r="E328">
            <v>408340</v>
          </cell>
          <cell r="F328">
            <v>288</v>
          </cell>
          <cell r="G328">
            <v>2881508</v>
          </cell>
          <cell r="H328">
            <v>5282</v>
          </cell>
        </row>
        <row r="329">
          <cell r="A329" t="str">
            <v xml:space="preserve">   999      SUELDOS JORNALES       </v>
          </cell>
          <cell r="B329">
            <v>6684</v>
          </cell>
          <cell r="C329">
            <v>-2150</v>
          </cell>
          <cell r="D329">
            <v>27477</v>
          </cell>
          <cell r="E329">
            <v>116863</v>
          </cell>
          <cell r="F329">
            <v>288</v>
          </cell>
          <cell r="G329">
            <v>2881508</v>
          </cell>
          <cell r="H329">
            <v>5283</v>
          </cell>
        </row>
        <row r="330">
          <cell r="A330" t="str">
            <v xml:space="preserve">   999      OTRAS REMUNERAC.MENSUAL</v>
          </cell>
          <cell r="B330">
            <v>0</v>
          </cell>
          <cell r="C330">
            <v>0</v>
          </cell>
          <cell r="D330">
            <v>0</v>
          </cell>
          <cell r="E330">
            <v>-2872</v>
          </cell>
          <cell r="F330">
            <v>288</v>
          </cell>
          <cell r="G330">
            <v>2881508</v>
          </cell>
          <cell r="H330">
            <v>5284</v>
          </cell>
        </row>
        <row r="331">
          <cell r="A331" t="str">
            <v xml:space="preserve">   999      GRATIFICACIONES MENSUAL</v>
          </cell>
          <cell r="B331">
            <v>0</v>
          </cell>
          <cell r="C331">
            <v>10206</v>
          </cell>
          <cell r="D331">
            <v>10206</v>
          </cell>
          <cell r="E331">
            <v>19507</v>
          </cell>
          <cell r="F331">
            <v>288</v>
          </cell>
          <cell r="G331">
            <v>2881508</v>
          </cell>
          <cell r="H331">
            <v>5322</v>
          </cell>
        </row>
        <row r="332">
          <cell r="A332" t="str">
            <v xml:space="preserve">   999      CARGAS SOCIALES MENSUAL</v>
          </cell>
          <cell r="B332">
            <v>8887</v>
          </cell>
          <cell r="C332">
            <v>10457</v>
          </cell>
          <cell r="D332">
            <v>76456</v>
          </cell>
          <cell r="E332">
            <v>180097</v>
          </cell>
          <cell r="F332">
            <v>288</v>
          </cell>
          <cell r="G332">
            <v>2881508</v>
          </cell>
          <cell r="H332">
            <v>5432</v>
          </cell>
        </row>
        <row r="333">
          <cell r="A333" t="str">
            <v xml:space="preserve">   999      CARGAS SOCIALES JORNALE</v>
          </cell>
          <cell r="B333">
            <v>2825</v>
          </cell>
          <cell r="C333">
            <v>2880</v>
          </cell>
          <cell r="D333">
            <v>18890</v>
          </cell>
          <cell r="E333">
            <v>70380</v>
          </cell>
          <cell r="F333">
            <v>288</v>
          </cell>
          <cell r="G333">
            <v>2881508</v>
          </cell>
          <cell r="H333">
            <v>5433</v>
          </cell>
        </row>
        <row r="334">
          <cell r="A334" t="str">
            <v xml:space="preserve">   999      CAPACITACION           </v>
          </cell>
          <cell r="B334">
            <v>4810</v>
          </cell>
          <cell r="C334">
            <v>-3547</v>
          </cell>
          <cell r="D334">
            <v>4248</v>
          </cell>
          <cell r="E334">
            <v>4448</v>
          </cell>
          <cell r="F334">
            <v>288</v>
          </cell>
          <cell r="G334">
            <v>2881508</v>
          </cell>
          <cell r="H334">
            <v>5528</v>
          </cell>
        </row>
        <row r="335">
          <cell r="A335" t="str">
            <v xml:space="preserve">   999      TICKETS MENSUALES Y C.S</v>
          </cell>
          <cell r="B335">
            <v>-902</v>
          </cell>
          <cell r="C335">
            <v>-3365</v>
          </cell>
          <cell r="D335">
            <v>41319</v>
          </cell>
          <cell r="E335">
            <v>35388</v>
          </cell>
          <cell r="F335">
            <v>288</v>
          </cell>
          <cell r="G335">
            <v>2881508</v>
          </cell>
          <cell r="H335">
            <v>5534</v>
          </cell>
        </row>
        <row r="336">
          <cell r="A336" t="str">
            <v xml:space="preserve">   999      TICKETS JORNALES Y C.S.</v>
          </cell>
          <cell r="B336">
            <v>0</v>
          </cell>
          <cell r="C336">
            <v>0</v>
          </cell>
          <cell r="D336">
            <v>-628</v>
          </cell>
          <cell r="E336">
            <v>-838</v>
          </cell>
          <cell r="F336">
            <v>288</v>
          </cell>
          <cell r="G336">
            <v>2881508</v>
          </cell>
          <cell r="H336">
            <v>5535</v>
          </cell>
        </row>
        <row r="337">
          <cell r="A337" t="str">
            <v xml:space="preserve">   999      OTROS COSTOS MENSUALES </v>
          </cell>
          <cell r="B337">
            <v>11985</v>
          </cell>
          <cell r="C337">
            <v>-6116</v>
          </cell>
          <cell r="D337">
            <v>-4103</v>
          </cell>
          <cell r="E337">
            <v>90762</v>
          </cell>
          <cell r="F337">
            <v>288</v>
          </cell>
          <cell r="G337">
            <v>2881508</v>
          </cell>
          <cell r="H337">
            <v>5542</v>
          </cell>
        </row>
        <row r="338">
          <cell r="A338" t="str">
            <v xml:space="preserve">   999      OTROS IMPUESTOS Y TASAS</v>
          </cell>
          <cell r="B338">
            <v>0</v>
          </cell>
          <cell r="C338">
            <v>81</v>
          </cell>
          <cell r="D338">
            <v>123</v>
          </cell>
          <cell r="E338">
            <v>4385</v>
          </cell>
          <cell r="F338">
            <v>288</v>
          </cell>
          <cell r="G338">
            <v>2881508</v>
          </cell>
          <cell r="H338">
            <v>5583</v>
          </cell>
        </row>
        <row r="339">
          <cell r="A339" t="str">
            <v xml:space="preserve">   999      MAQUINARIAS Y EQUIPOS  </v>
          </cell>
          <cell r="B339">
            <v>72</v>
          </cell>
          <cell r="C339">
            <v>30</v>
          </cell>
          <cell r="D339">
            <v>593</v>
          </cell>
          <cell r="E339">
            <v>1156</v>
          </cell>
          <cell r="F339">
            <v>288</v>
          </cell>
          <cell r="G339">
            <v>2881508</v>
          </cell>
          <cell r="H339">
            <v>5674</v>
          </cell>
        </row>
        <row r="340">
          <cell r="A340" t="str">
            <v xml:space="preserve">   999      ALQUILER DE EQUIPOS SAD</v>
          </cell>
          <cell r="B340">
            <v>2567</v>
          </cell>
          <cell r="C340">
            <v>1882</v>
          </cell>
          <cell r="D340">
            <v>15804</v>
          </cell>
          <cell r="E340">
            <v>31783</v>
          </cell>
          <cell r="F340">
            <v>288</v>
          </cell>
          <cell r="G340">
            <v>2881508</v>
          </cell>
          <cell r="H340">
            <v>5685</v>
          </cell>
        </row>
        <row r="341">
          <cell r="A341" t="str">
            <v xml:space="preserve">   999      MANTENIMIENTO Y REPARAC</v>
          </cell>
          <cell r="B341">
            <v>-2707</v>
          </cell>
          <cell r="C341">
            <v>-9595</v>
          </cell>
          <cell r="D341">
            <v>-86767</v>
          </cell>
          <cell r="E341">
            <v>-394099</v>
          </cell>
          <cell r="F341">
            <v>288</v>
          </cell>
          <cell r="G341">
            <v>2881508</v>
          </cell>
          <cell r="H341">
            <v>5852</v>
          </cell>
        </row>
        <row r="342">
          <cell r="A342" t="str">
            <v xml:space="preserve">   999      MANT. EDIF., M. Y UT. D</v>
          </cell>
          <cell r="B342">
            <v>0</v>
          </cell>
          <cell r="C342">
            <v>1575</v>
          </cell>
          <cell r="D342">
            <v>10242</v>
          </cell>
          <cell r="E342">
            <v>19985</v>
          </cell>
          <cell r="F342">
            <v>288</v>
          </cell>
          <cell r="G342">
            <v>2881508</v>
          </cell>
          <cell r="H342">
            <v>5853</v>
          </cell>
        </row>
        <row r="343">
          <cell r="A343" t="str">
            <v xml:space="preserve">   999      GTOS.AUTOMOV.NO DEDUCIB</v>
          </cell>
          <cell r="B343">
            <v>0</v>
          </cell>
          <cell r="C343">
            <v>0</v>
          </cell>
          <cell r="D343">
            <v>4312</v>
          </cell>
          <cell r="E343">
            <v>15109</v>
          </cell>
          <cell r="F343">
            <v>288</v>
          </cell>
          <cell r="G343">
            <v>2881508</v>
          </cell>
          <cell r="H343">
            <v>5854</v>
          </cell>
        </row>
        <row r="344">
          <cell r="A344" t="str">
            <v xml:space="preserve">   999      HERRAMIENTAS           </v>
          </cell>
          <cell r="B344">
            <v>167</v>
          </cell>
          <cell r="C344">
            <v>0</v>
          </cell>
          <cell r="D344">
            <v>1766</v>
          </cell>
          <cell r="E344">
            <v>3019</v>
          </cell>
          <cell r="F344">
            <v>288</v>
          </cell>
          <cell r="G344">
            <v>2881508</v>
          </cell>
          <cell r="H344">
            <v>5855</v>
          </cell>
        </row>
        <row r="345">
          <cell r="A345" t="str">
            <v xml:space="preserve">   999      CONSUMIBLES            </v>
          </cell>
          <cell r="B345">
            <v>1081</v>
          </cell>
          <cell r="C345">
            <v>1200</v>
          </cell>
          <cell r="D345">
            <v>8476</v>
          </cell>
          <cell r="E345">
            <v>10114</v>
          </cell>
          <cell r="F345">
            <v>288</v>
          </cell>
          <cell r="G345">
            <v>2881508</v>
          </cell>
          <cell r="H345">
            <v>5856</v>
          </cell>
        </row>
        <row r="346">
          <cell r="A346" t="str">
            <v xml:space="preserve">   999      FLETES Y ACARREOS      </v>
          </cell>
          <cell r="B346">
            <v>11661</v>
          </cell>
          <cell r="C346">
            <v>4512</v>
          </cell>
          <cell r="D346">
            <v>25257</v>
          </cell>
          <cell r="E346">
            <v>28246</v>
          </cell>
          <cell r="F346">
            <v>288</v>
          </cell>
          <cell r="G346">
            <v>2881508</v>
          </cell>
          <cell r="H346">
            <v>6002</v>
          </cell>
        </row>
        <row r="347">
          <cell r="A347" t="str">
            <v xml:space="preserve">   999      COMBUST. Y LUBRIC.     </v>
          </cell>
          <cell r="B347">
            <v>2104</v>
          </cell>
          <cell r="C347">
            <v>618</v>
          </cell>
          <cell r="D347">
            <v>11740</v>
          </cell>
          <cell r="E347">
            <v>11825</v>
          </cell>
          <cell r="F347">
            <v>288</v>
          </cell>
          <cell r="G347">
            <v>2881508</v>
          </cell>
          <cell r="H347">
            <v>6062</v>
          </cell>
        </row>
        <row r="348">
          <cell r="A348" t="str">
            <v xml:space="preserve">   999      PAPELERIA Y UTILES     </v>
          </cell>
          <cell r="B348">
            <v>848</v>
          </cell>
          <cell r="C348">
            <v>685</v>
          </cell>
          <cell r="D348">
            <v>4703</v>
          </cell>
          <cell r="E348">
            <v>7174</v>
          </cell>
          <cell r="F348">
            <v>288</v>
          </cell>
          <cell r="G348">
            <v>2881508</v>
          </cell>
          <cell r="H348">
            <v>6124</v>
          </cell>
        </row>
        <row r="349">
          <cell r="A349" t="str">
            <v xml:space="preserve">   999      GASTOS DE COMP.Y SISTEM</v>
          </cell>
          <cell r="B349">
            <v>10569</v>
          </cell>
          <cell r="C349">
            <v>7001</v>
          </cell>
          <cell r="D349">
            <v>34678</v>
          </cell>
          <cell r="E349">
            <v>47792</v>
          </cell>
          <cell r="F349">
            <v>288</v>
          </cell>
          <cell r="G349">
            <v>2881508</v>
          </cell>
          <cell r="H349">
            <v>6125</v>
          </cell>
        </row>
        <row r="350">
          <cell r="A350" t="str">
            <v xml:space="preserve">   999      SEGUROS                </v>
          </cell>
          <cell r="B350">
            <v>0</v>
          </cell>
          <cell r="C350">
            <v>275</v>
          </cell>
          <cell r="D350">
            <v>275</v>
          </cell>
          <cell r="E350">
            <v>119569</v>
          </cell>
          <cell r="F350">
            <v>288</v>
          </cell>
          <cell r="G350">
            <v>2881508</v>
          </cell>
          <cell r="H350">
            <v>6404</v>
          </cell>
        </row>
        <row r="351">
          <cell r="A351" t="str">
            <v xml:space="preserve">   999      RECUPERO DE GASTOS M. D</v>
          </cell>
          <cell r="B351">
            <v>0</v>
          </cell>
          <cell r="C351">
            <v>0</v>
          </cell>
          <cell r="D351">
            <v>1442</v>
          </cell>
          <cell r="E351">
            <v>2898</v>
          </cell>
          <cell r="F351">
            <v>288</v>
          </cell>
          <cell r="G351">
            <v>2881508</v>
          </cell>
          <cell r="H351">
            <v>6502</v>
          </cell>
        </row>
        <row r="352">
          <cell r="A352" t="str">
            <v xml:space="preserve">   999      RECUPERO DE GASTOS VARI</v>
          </cell>
          <cell r="B352">
            <v>0</v>
          </cell>
          <cell r="C352">
            <v>0</v>
          </cell>
          <cell r="D352">
            <v>0</v>
          </cell>
          <cell r="E352">
            <v>336</v>
          </cell>
          <cell r="F352">
            <v>288</v>
          </cell>
          <cell r="G352">
            <v>2881508</v>
          </cell>
          <cell r="H352">
            <v>6504</v>
          </cell>
        </row>
        <row r="353">
          <cell r="A353" t="str">
            <v xml:space="preserve">   999      PERSONAL TEMPORARIO    </v>
          </cell>
          <cell r="B353">
            <v>1589</v>
          </cell>
          <cell r="C353">
            <v>832</v>
          </cell>
          <cell r="D353">
            <v>15771</v>
          </cell>
          <cell r="E353">
            <v>24696</v>
          </cell>
          <cell r="F353">
            <v>288</v>
          </cell>
          <cell r="G353">
            <v>2881508</v>
          </cell>
          <cell r="H353">
            <v>6553</v>
          </cell>
        </row>
        <row r="354">
          <cell r="A354" t="str">
            <v xml:space="preserve">   999      GASTOS DE COMUNICACIONE</v>
          </cell>
          <cell r="B354">
            <v>1619</v>
          </cell>
          <cell r="C354">
            <v>13178</v>
          </cell>
          <cell r="D354">
            <v>28355</v>
          </cell>
          <cell r="E354">
            <v>47981</v>
          </cell>
          <cell r="F354">
            <v>288</v>
          </cell>
          <cell r="G354">
            <v>2881508</v>
          </cell>
          <cell r="H354">
            <v>6662</v>
          </cell>
        </row>
        <row r="355">
          <cell r="A355" t="str">
            <v xml:space="preserve">   999      LUZ, GAS Y AGUA        </v>
          </cell>
          <cell r="B355">
            <v>1748</v>
          </cell>
          <cell r="C355">
            <v>3071</v>
          </cell>
          <cell r="D355">
            <v>12022</v>
          </cell>
          <cell r="E355">
            <v>20077</v>
          </cell>
          <cell r="F355">
            <v>288</v>
          </cell>
          <cell r="G355">
            <v>2881508</v>
          </cell>
          <cell r="H355">
            <v>6728</v>
          </cell>
        </row>
        <row r="356">
          <cell r="A356" t="str">
            <v xml:space="preserve">   999      GASTOS DE VIAJES Y COMI</v>
          </cell>
          <cell r="B356">
            <v>2460</v>
          </cell>
          <cell r="C356">
            <v>1676</v>
          </cell>
          <cell r="D356">
            <v>22944</v>
          </cell>
          <cell r="E356">
            <v>35355</v>
          </cell>
          <cell r="F356">
            <v>288</v>
          </cell>
          <cell r="G356">
            <v>2881508</v>
          </cell>
          <cell r="H356">
            <v>6750</v>
          </cell>
        </row>
        <row r="357">
          <cell r="A357" t="str">
            <v xml:space="preserve">   999      OTROS COSTOS           </v>
          </cell>
          <cell r="B357">
            <v>1262</v>
          </cell>
          <cell r="C357">
            <v>1787</v>
          </cell>
          <cell r="D357">
            <v>-114138</v>
          </cell>
          <cell r="E357">
            <v>2447</v>
          </cell>
          <cell r="F357">
            <v>288</v>
          </cell>
          <cell r="G357">
            <v>2881508</v>
          </cell>
          <cell r="H357">
            <v>6751</v>
          </cell>
        </row>
        <row r="358">
          <cell r="A358" t="str">
            <v xml:space="preserve">   999      CARGOS RECIBID. POR DIS</v>
          </cell>
          <cell r="B358">
            <v>0</v>
          </cell>
          <cell r="C358">
            <v>0</v>
          </cell>
          <cell r="D358">
            <v>3156</v>
          </cell>
          <cell r="E358">
            <v>3156</v>
          </cell>
          <cell r="F358">
            <v>288</v>
          </cell>
          <cell r="G358">
            <v>2881508</v>
          </cell>
          <cell r="H358">
            <v>6752</v>
          </cell>
        </row>
        <row r="359">
          <cell r="A359" t="str">
            <v xml:space="preserve">   999      OTROS                  </v>
          </cell>
          <cell r="B359">
            <v>28</v>
          </cell>
          <cell r="C359">
            <v>130</v>
          </cell>
          <cell r="D359">
            <v>1852</v>
          </cell>
          <cell r="E359">
            <v>2175</v>
          </cell>
          <cell r="F359">
            <v>288</v>
          </cell>
          <cell r="G359">
            <v>2881508</v>
          </cell>
          <cell r="H359">
            <v>7092</v>
          </cell>
        </row>
        <row r="360">
          <cell r="A360" t="str">
            <v xml:space="preserve">   999      SUELDOS MENSUALES      </v>
          </cell>
          <cell r="B360">
            <v>0</v>
          </cell>
          <cell r="C360">
            <v>0</v>
          </cell>
          <cell r="D360">
            <v>92476</v>
          </cell>
          <cell r="E360">
            <v>368805</v>
          </cell>
          <cell r="F360">
            <v>288</v>
          </cell>
          <cell r="G360">
            <v>2881509</v>
          </cell>
          <cell r="H360">
            <v>5282</v>
          </cell>
        </row>
        <row r="361">
          <cell r="A361" t="str">
            <v xml:space="preserve">   999      SUELDOS JORNALES       </v>
          </cell>
          <cell r="B361">
            <v>0</v>
          </cell>
          <cell r="C361">
            <v>0</v>
          </cell>
          <cell r="D361">
            <v>3790</v>
          </cell>
          <cell r="E361">
            <v>46917</v>
          </cell>
          <cell r="F361">
            <v>288</v>
          </cell>
          <cell r="G361">
            <v>2881509</v>
          </cell>
          <cell r="H361">
            <v>5283</v>
          </cell>
        </row>
        <row r="362">
          <cell r="A362" t="str">
            <v xml:space="preserve">   999      GRATIFICACIONES MENSUAL</v>
          </cell>
          <cell r="B362">
            <v>0</v>
          </cell>
          <cell r="C362">
            <v>0</v>
          </cell>
          <cell r="D362">
            <v>3188</v>
          </cell>
          <cell r="E362">
            <v>14671</v>
          </cell>
          <cell r="F362">
            <v>288</v>
          </cell>
          <cell r="G362">
            <v>2881509</v>
          </cell>
          <cell r="H362">
            <v>5322</v>
          </cell>
        </row>
        <row r="363">
          <cell r="A363" t="str">
            <v xml:space="preserve">   999      CARGAS SOCIALES MENSUAL</v>
          </cell>
          <cell r="B363">
            <v>68</v>
          </cell>
          <cell r="C363">
            <v>-68</v>
          </cell>
          <cell r="D363">
            <v>61037</v>
          </cell>
          <cell r="E363">
            <v>189838</v>
          </cell>
          <cell r="F363">
            <v>288</v>
          </cell>
          <cell r="G363">
            <v>2881509</v>
          </cell>
          <cell r="H363">
            <v>5432</v>
          </cell>
        </row>
        <row r="364">
          <cell r="A364" t="str">
            <v xml:space="preserve">   999      CARGAS SOCIALES JORNALE</v>
          </cell>
          <cell r="B364">
            <v>0</v>
          </cell>
          <cell r="C364">
            <v>0</v>
          </cell>
          <cell r="D364">
            <v>1510</v>
          </cell>
          <cell r="E364">
            <v>25254</v>
          </cell>
          <cell r="F364">
            <v>288</v>
          </cell>
          <cell r="G364">
            <v>2881509</v>
          </cell>
          <cell r="H364">
            <v>5433</v>
          </cell>
        </row>
        <row r="365">
          <cell r="A365" t="str">
            <v xml:space="preserve">   999      CAPACITACION           </v>
          </cell>
          <cell r="B365">
            <v>0</v>
          </cell>
          <cell r="C365">
            <v>0</v>
          </cell>
          <cell r="D365">
            <v>2706</v>
          </cell>
          <cell r="E365">
            <v>2706</v>
          </cell>
          <cell r="F365">
            <v>288</v>
          </cell>
          <cell r="G365">
            <v>2881509</v>
          </cell>
          <cell r="H365">
            <v>5528</v>
          </cell>
        </row>
        <row r="366">
          <cell r="A366" t="str">
            <v xml:space="preserve">   999      TICKETS MENSUALES Y C.S</v>
          </cell>
          <cell r="B366">
            <v>0</v>
          </cell>
          <cell r="C366">
            <v>0</v>
          </cell>
          <cell r="D366">
            <v>22090</v>
          </cell>
          <cell r="E366">
            <v>37588</v>
          </cell>
          <cell r="F366">
            <v>288</v>
          </cell>
          <cell r="G366">
            <v>2881509</v>
          </cell>
          <cell r="H366">
            <v>5534</v>
          </cell>
        </row>
        <row r="367">
          <cell r="A367" t="str">
            <v xml:space="preserve">   999      OTROS COSTOS MENSUALES </v>
          </cell>
          <cell r="B367">
            <v>0</v>
          </cell>
          <cell r="C367">
            <v>-1480</v>
          </cell>
          <cell r="D367">
            <v>-6954</v>
          </cell>
          <cell r="E367">
            <v>42607</v>
          </cell>
          <cell r="F367">
            <v>288</v>
          </cell>
          <cell r="G367">
            <v>2881509</v>
          </cell>
          <cell r="H367">
            <v>5542</v>
          </cell>
        </row>
        <row r="368">
          <cell r="A368" t="str">
            <v xml:space="preserve">   999      OTROS IMPUESTOS Y TASAS</v>
          </cell>
          <cell r="B368">
            <v>0</v>
          </cell>
          <cell r="C368">
            <v>0</v>
          </cell>
          <cell r="D368">
            <v>32</v>
          </cell>
          <cell r="E368">
            <v>959</v>
          </cell>
          <cell r="F368">
            <v>288</v>
          </cell>
          <cell r="G368">
            <v>2881509</v>
          </cell>
          <cell r="H368">
            <v>5583</v>
          </cell>
        </row>
        <row r="369">
          <cell r="A369" t="str">
            <v xml:space="preserve">   999      ALQUILER DE EQUIPOS SAD</v>
          </cell>
          <cell r="B369">
            <v>0</v>
          </cell>
          <cell r="C369">
            <v>0</v>
          </cell>
          <cell r="D369">
            <v>3895</v>
          </cell>
          <cell r="E369">
            <v>29926</v>
          </cell>
          <cell r="F369">
            <v>288</v>
          </cell>
          <cell r="G369">
            <v>2881509</v>
          </cell>
          <cell r="H369">
            <v>5685</v>
          </cell>
        </row>
        <row r="370">
          <cell r="A370" t="str">
            <v xml:space="preserve">   999      MANTENIMIENTO Y REPARAC</v>
          </cell>
          <cell r="B370">
            <v>0</v>
          </cell>
          <cell r="C370">
            <v>0</v>
          </cell>
          <cell r="D370">
            <v>469</v>
          </cell>
          <cell r="E370">
            <v>11739</v>
          </cell>
          <cell r="F370">
            <v>288</v>
          </cell>
          <cell r="G370">
            <v>2881509</v>
          </cell>
          <cell r="H370">
            <v>5852</v>
          </cell>
        </row>
        <row r="371">
          <cell r="A371" t="str">
            <v xml:space="preserve">   999      MANT. EDIF., M. Y UT. D</v>
          </cell>
          <cell r="B371">
            <v>0</v>
          </cell>
          <cell r="C371">
            <v>0</v>
          </cell>
          <cell r="D371">
            <v>7056</v>
          </cell>
          <cell r="E371">
            <v>23774</v>
          </cell>
          <cell r="F371">
            <v>288</v>
          </cell>
          <cell r="G371">
            <v>2881509</v>
          </cell>
          <cell r="H371">
            <v>5853</v>
          </cell>
        </row>
        <row r="372">
          <cell r="A372" t="str">
            <v xml:space="preserve">   999      GTOS.AUTOMOV.NO DEDUCIB</v>
          </cell>
          <cell r="B372">
            <v>0</v>
          </cell>
          <cell r="C372">
            <v>0</v>
          </cell>
          <cell r="D372">
            <v>1468</v>
          </cell>
          <cell r="E372">
            <v>10301</v>
          </cell>
          <cell r="F372">
            <v>288</v>
          </cell>
          <cell r="G372">
            <v>2881509</v>
          </cell>
          <cell r="H372">
            <v>5854</v>
          </cell>
        </row>
        <row r="373">
          <cell r="A373" t="str">
            <v xml:space="preserve">   999      HERRAMIENTAS           </v>
          </cell>
          <cell r="B373">
            <v>0</v>
          </cell>
          <cell r="C373">
            <v>0</v>
          </cell>
          <cell r="D373">
            <v>8808</v>
          </cell>
          <cell r="E373">
            <v>8916</v>
          </cell>
          <cell r="F373">
            <v>288</v>
          </cell>
          <cell r="G373">
            <v>2881509</v>
          </cell>
          <cell r="H373">
            <v>5855</v>
          </cell>
        </row>
        <row r="374">
          <cell r="A374" t="str">
            <v xml:space="preserve">   999      CONSUMIBLES            </v>
          </cell>
          <cell r="B374">
            <v>0</v>
          </cell>
          <cell r="C374">
            <v>0</v>
          </cell>
          <cell r="D374">
            <v>60</v>
          </cell>
          <cell r="E374">
            <v>260</v>
          </cell>
          <cell r="F374">
            <v>288</v>
          </cell>
          <cell r="G374">
            <v>2881509</v>
          </cell>
          <cell r="H374">
            <v>5856</v>
          </cell>
        </row>
        <row r="375">
          <cell r="A375" t="str">
            <v xml:space="preserve">   999      FLETES Y ACARREOS      </v>
          </cell>
          <cell r="B375">
            <v>0</v>
          </cell>
          <cell r="C375">
            <v>0</v>
          </cell>
          <cell r="D375">
            <v>4294</v>
          </cell>
          <cell r="E375">
            <v>14823</v>
          </cell>
          <cell r="F375">
            <v>288</v>
          </cell>
          <cell r="G375">
            <v>2881509</v>
          </cell>
          <cell r="H375">
            <v>6002</v>
          </cell>
        </row>
        <row r="376">
          <cell r="A376" t="str">
            <v xml:space="preserve">   999      COMBUST. Y LUBRIC.     </v>
          </cell>
          <cell r="B376">
            <v>0</v>
          </cell>
          <cell r="C376">
            <v>0</v>
          </cell>
          <cell r="D376">
            <v>302</v>
          </cell>
          <cell r="E376">
            <v>302</v>
          </cell>
          <cell r="F376">
            <v>288</v>
          </cell>
          <cell r="G376">
            <v>2881509</v>
          </cell>
          <cell r="H376">
            <v>6062</v>
          </cell>
        </row>
        <row r="377">
          <cell r="A377" t="str">
            <v xml:space="preserve">   999      PAPELERIA Y UTILES     </v>
          </cell>
          <cell r="B377">
            <v>0</v>
          </cell>
          <cell r="C377">
            <v>0</v>
          </cell>
          <cell r="D377">
            <v>4025</v>
          </cell>
          <cell r="E377">
            <v>10623</v>
          </cell>
          <cell r="F377">
            <v>288</v>
          </cell>
          <cell r="G377">
            <v>2881509</v>
          </cell>
          <cell r="H377">
            <v>6124</v>
          </cell>
        </row>
        <row r="378">
          <cell r="A378" t="str">
            <v xml:space="preserve">   999      GASTOS DE COMP.Y SISTEM</v>
          </cell>
          <cell r="B378">
            <v>173</v>
          </cell>
          <cell r="C378">
            <v>0</v>
          </cell>
          <cell r="D378">
            <v>25014</v>
          </cell>
          <cell r="E378">
            <v>47887</v>
          </cell>
          <cell r="F378">
            <v>288</v>
          </cell>
          <cell r="G378">
            <v>2881509</v>
          </cell>
          <cell r="H378">
            <v>6125</v>
          </cell>
        </row>
        <row r="379">
          <cell r="A379" t="str">
            <v xml:space="preserve">   999      SEGUROS                </v>
          </cell>
          <cell r="B379">
            <v>0</v>
          </cell>
          <cell r="C379">
            <v>10</v>
          </cell>
          <cell r="D379">
            <v>10</v>
          </cell>
          <cell r="E379">
            <v>705</v>
          </cell>
          <cell r="F379">
            <v>288</v>
          </cell>
          <cell r="G379">
            <v>2881509</v>
          </cell>
          <cell r="H379">
            <v>6404</v>
          </cell>
        </row>
        <row r="380">
          <cell r="A380" t="str">
            <v xml:space="preserve">   999      ALQUILER EDIF. Y TERR. </v>
          </cell>
          <cell r="B380">
            <v>0</v>
          </cell>
          <cell r="C380">
            <v>0</v>
          </cell>
          <cell r="D380">
            <v>0</v>
          </cell>
          <cell r="E380">
            <v>4270</v>
          </cell>
          <cell r="F380">
            <v>288</v>
          </cell>
          <cell r="G380">
            <v>2881509</v>
          </cell>
          <cell r="H380">
            <v>6443</v>
          </cell>
        </row>
        <row r="381">
          <cell r="A381" t="str">
            <v xml:space="preserve">   999      RECUPERO DE GASTOS M. D</v>
          </cell>
          <cell r="B381">
            <v>0</v>
          </cell>
          <cell r="C381">
            <v>0</v>
          </cell>
          <cell r="D381">
            <v>-2884</v>
          </cell>
          <cell r="E381">
            <v>-33145</v>
          </cell>
          <cell r="F381">
            <v>288</v>
          </cell>
          <cell r="G381">
            <v>2881509</v>
          </cell>
          <cell r="H381">
            <v>6502</v>
          </cell>
        </row>
        <row r="382">
          <cell r="A382" t="str">
            <v xml:space="preserve">   999      RECUPERO DE GASTOS VARI</v>
          </cell>
          <cell r="B382">
            <v>0</v>
          </cell>
          <cell r="C382">
            <v>0</v>
          </cell>
          <cell r="D382">
            <v>-241869</v>
          </cell>
          <cell r="E382">
            <v>-347335</v>
          </cell>
          <cell r="F382">
            <v>288</v>
          </cell>
          <cell r="G382">
            <v>2881509</v>
          </cell>
          <cell r="H382">
            <v>6504</v>
          </cell>
        </row>
        <row r="383">
          <cell r="A383" t="str">
            <v xml:space="preserve">   999      PERSONAL TEMPORARIO    </v>
          </cell>
          <cell r="B383">
            <v>0</v>
          </cell>
          <cell r="C383">
            <v>0</v>
          </cell>
          <cell r="D383">
            <v>42</v>
          </cell>
          <cell r="E383">
            <v>1971</v>
          </cell>
          <cell r="F383">
            <v>288</v>
          </cell>
          <cell r="G383">
            <v>2881509</v>
          </cell>
          <cell r="H383">
            <v>6553</v>
          </cell>
        </row>
        <row r="384">
          <cell r="A384" t="str">
            <v xml:space="preserve">   999      GASTOS DE COMUNICACIONE</v>
          </cell>
          <cell r="B384">
            <v>504</v>
          </cell>
          <cell r="C384">
            <v>556</v>
          </cell>
          <cell r="D384">
            <v>24802</v>
          </cell>
          <cell r="E384">
            <v>63586</v>
          </cell>
          <cell r="F384">
            <v>288</v>
          </cell>
          <cell r="G384">
            <v>2881509</v>
          </cell>
          <cell r="H384">
            <v>6662</v>
          </cell>
        </row>
        <row r="385">
          <cell r="A385" t="str">
            <v xml:space="preserve">   999      SUSCRIPCIONES          </v>
          </cell>
          <cell r="B385">
            <v>0</v>
          </cell>
          <cell r="C385">
            <v>0</v>
          </cell>
          <cell r="D385">
            <v>140</v>
          </cell>
          <cell r="E385">
            <v>210</v>
          </cell>
          <cell r="F385">
            <v>288</v>
          </cell>
          <cell r="G385">
            <v>2881509</v>
          </cell>
          <cell r="H385">
            <v>6684</v>
          </cell>
        </row>
        <row r="386">
          <cell r="A386" t="str">
            <v xml:space="preserve">   999      LUZ, GAS Y AGUA        </v>
          </cell>
          <cell r="B386">
            <v>0</v>
          </cell>
          <cell r="C386">
            <v>0</v>
          </cell>
          <cell r="D386">
            <v>2654</v>
          </cell>
          <cell r="E386">
            <v>19230</v>
          </cell>
          <cell r="F386">
            <v>288</v>
          </cell>
          <cell r="G386">
            <v>2881509</v>
          </cell>
          <cell r="H386">
            <v>6728</v>
          </cell>
        </row>
        <row r="387">
          <cell r="A387" t="str">
            <v xml:space="preserve">   999      GASTOS DE VIAJES Y COMI</v>
          </cell>
          <cell r="B387">
            <v>819</v>
          </cell>
          <cell r="C387">
            <v>0</v>
          </cell>
          <cell r="D387">
            <v>12654</v>
          </cell>
          <cell r="E387">
            <v>32279</v>
          </cell>
          <cell r="F387">
            <v>288</v>
          </cell>
          <cell r="G387">
            <v>2881509</v>
          </cell>
          <cell r="H387">
            <v>6750</v>
          </cell>
        </row>
        <row r="388">
          <cell r="A388" t="str">
            <v xml:space="preserve">   999      OTROS COSTOS           </v>
          </cell>
          <cell r="B388">
            <v>0</v>
          </cell>
          <cell r="C388">
            <v>-1431</v>
          </cell>
          <cell r="D388">
            <v>-4027</v>
          </cell>
          <cell r="E388">
            <v>-583200</v>
          </cell>
          <cell r="F388">
            <v>288</v>
          </cell>
          <cell r="G388">
            <v>2881509</v>
          </cell>
          <cell r="H388">
            <v>6751</v>
          </cell>
        </row>
        <row r="389">
          <cell r="A389" t="str">
            <v xml:space="preserve">   999      CARGOS RECIBID. POR DIS</v>
          </cell>
          <cell r="B389">
            <v>0</v>
          </cell>
          <cell r="C389">
            <v>0</v>
          </cell>
          <cell r="D389">
            <v>-18416</v>
          </cell>
          <cell r="E389">
            <v>-37360</v>
          </cell>
          <cell r="F389">
            <v>288</v>
          </cell>
          <cell r="G389">
            <v>2881509</v>
          </cell>
          <cell r="H389">
            <v>6752</v>
          </cell>
        </row>
        <row r="390">
          <cell r="A390" t="str">
            <v xml:space="preserve">   999      OTROS                  </v>
          </cell>
          <cell r="B390">
            <v>0</v>
          </cell>
          <cell r="C390">
            <v>0</v>
          </cell>
          <cell r="D390">
            <v>20</v>
          </cell>
          <cell r="E390">
            <v>582</v>
          </cell>
          <cell r="F390">
            <v>288</v>
          </cell>
          <cell r="G390">
            <v>2881509</v>
          </cell>
          <cell r="H390">
            <v>7092</v>
          </cell>
        </row>
        <row r="391">
          <cell r="A391" t="str">
            <v xml:space="preserve">   999      OTROS COSTOS MENSUALES </v>
          </cell>
          <cell r="B391">
            <v>0</v>
          </cell>
          <cell r="C391">
            <v>0</v>
          </cell>
          <cell r="D391">
            <v>0</v>
          </cell>
          <cell r="E391">
            <v>218</v>
          </cell>
          <cell r="F391">
            <v>288</v>
          </cell>
          <cell r="G391">
            <v>2881510</v>
          </cell>
          <cell r="H391">
            <v>5542</v>
          </cell>
        </row>
        <row r="392">
          <cell r="A392" t="str">
            <v xml:space="preserve">   ZALM     MANTENIMIENTO Y REPARAC</v>
          </cell>
          <cell r="B392">
            <v>0</v>
          </cell>
          <cell r="C392">
            <v>0</v>
          </cell>
          <cell r="D392">
            <v>0</v>
          </cell>
          <cell r="E392">
            <v>4254</v>
          </cell>
          <cell r="F392">
            <v>288</v>
          </cell>
          <cell r="G392">
            <v>2881510</v>
          </cell>
          <cell r="H392">
            <v>5852</v>
          </cell>
        </row>
        <row r="393">
          <cell r="A393" t="str">
            <v xml:space="preserve">   999      GTOS.AUTOMOV.NO DEDUCIB</v>
          </cell>
          <cell r="B393">
            <v>0</v>
          </cell>
          <cell r="C393">
            <v>0</v>
          </cell>
          <cell r="D393">
            <v>0</v>
          </cell>
          <cell r="E393">
            <v>34</v>
          </cell>
          <cell r="F393">
            <v>288</v>
          </cell>
          <cell r="G393">
            <v>2881510</v>
          </cell>
          <cell r="H393">
            <v>5854</v>
          </cell>
        </row>
        <row r="394">
          <cell r="A394" t="str">
            <v xml:space="preserve">   999      SEGUROS                </v>
          </cell>
          <cell r="B394">
            <v>0</v>
          </cell>
          <cell r="C394">
            <v>192</v>
          </cell>
          <cell r="D394">
            <v>192</v>
          </cell>
          <cell r="E394">
            <v>192</v>
          </cell>
          <cell r="F394">
            <v>288</v>
          </cell>
          <cell r="G394">
            <v>2881510</v>
          </cell>
          <cell r="H394">
            <v>6404</v>
          </cell>
        </row>
        <row r="395">
          <cell r="A395" t="str">
            <v xml:space="preserve">   999      GASTOS DE VIAJES Y COMI</v>
          </cell>
          <cell r="B395">
            <v>0</v>
          </cell>
          <cell r="C395">
            <v>0</v>
          </cell>
          <cell r="D395">
            <v>474</v>
          </cell>
          <cell r="E395">
            <v>474</v>
          </cell>
          <cell r="F395">
            <v>288</v>
          </cell>
          <cell r="G395">
            <v>2881510</v>
          </cell>
          <cell r="H395">
            <v>6750</v>
          </cell>
        </row>
        <row r="396">
          <cell r="A396" t="str">
            <v xml:space="preserve">   999      SUELDOS MENSUALES      </v>
          </cell>
          <cell r="B396">
            <v>1190</v>
          </cell>
          <cell r="C396">
            <v>0</v>
          </cell>
          <cell r="D396">
            <v>17812</v>
          </cell>
          <cell r="E396">
            <v>17812</v>
          </cell>
          <cell r="F396">
            <v>288</v>
          </cell>
          <cell r="G396">
            <v>2882001</v>
          </cell>
          <cell r="H396">
            <v>5282</v>
          </cell>
        </row>
        <row r="397">
          <cell r="A397" t="str">
            <v xml:space="preserve">   999      SUELDOS JORNALES       </v>
          </cell>
          <cell r="B397">
            <v>18409</v>
          </cell>
          <cell r="C397">
            <v>-8189</v>
          </cell>
          <cell r="D397">
            <v>84065</v>
          </cell>
          <cell r="E397">
            <v>84065</v>
          </cell>
          <cell r="F397">
            <v>288</v>
          </cell>
          <cell r="G397">
            <v>2882001</v>
          </cell>
          <cell r="H397">
            <v>5283</v>
          </cell>
        </row>
        <row r="398">
          <cell r="A398" t="str">
            <v xml:space="preserve">   999      CARGAS SOCIALES MENSUAL</v>
          </cell>
          <cell r="B398">
            <v>873</v>
          </cell>
          <cell r="C398">
            <v>430</v>
          </cell>
          <cell r="D398">
            <v>7865</v>
          </cell>
          <cell r="E398">
            <v>7865</v>
          </cell>
          <cell r="F398">
            <v>288</v>
          </cell>
          <cell r="G398">
            <v>2882001</v>
          </cell>
          <cell r="H398">
            <v>5432</v>
          </cell>
        </row>
        <row r="399">
          <cell r="A399" t="str">
            <v xml:space="preserve">   999      CARGAS SOCIALES JORNALE</v>
          </cell>
          <cell r="B399">
            <v>9393</v>
          </cell>
          <cell r="C399">
            <v>-4027</v>
          </cell>
          <cell r="D399">
            <v>51226</v>
          </cell>
          <cell r="E399">
            <v>51226</v>
          </cell>
          <cell r="F399">
            <v>288</v>
          </cell>
          <cell r="G399">
            <v>2882001</v>
          </cell>
          <cell r="H399">
            <v>5433</v>
          </cell>
        </row>
        <row r="400">
          <cell r="A400" t="str">
            <v xml:space="preserve">   999      TICKETS MENSUALES Y C.S</v>
          </cell>
          <cell r="B400">
            <v>0</v>
          </cell>
          <cell r="C400">
            <v>0</v>
          </cell>
          <cell r="D400">
            <v>4203</v>
          </cell>
          <cell r="E400">
            <v>4203</v>
          </cell>
          <cell r="F400">
            <v>288</v>
          </cell>
          <cell r="G400">
            <v>2882001</v>
          </cell>
          <cell r="H400">
            <v>5534</v>
          </cell>
        </row>
        <row r="401">
          <cell r="A401" t="str">
            <v xml:space="preserve">   999      TICKETS JORNALES Y C.S.</v>
          </cell>
          <cell r="B401">
            <v>0</v>
          </cell>
          <cell r="C401">
            <v>0</v>
          </cell>
          <cell r="D401">
            <v>11546</v>
          </cell>
          <cell r="E401">
            <v>11546</v>
          </cell>
          <cell r="F401">
            <v>288</v>
          </cell>
          <cell r="G401">
            <v>2882001</v>
          </cell>
          <cell r="H401">
            <v>5535</v>
          </cell>
        </row>
        <row r="402">
          <cell r="A402" t="str">
            <v xml:space="preserve">   1001     OTROS COSTOS MENSUALES </v>
          </cell>
          <cell r="B402">
            <v>-1059</v>
          </cell>
          <cell r="C402">
            <v>4056</v>
          </cell>
          <cell r="D402">
            <v>24089</v>
          </cell>
          <cell r="E402">
            <v>24089</v>
          </cell>
          <cell r="F402">
            <v>288</v>
          </cell>
          <cell r="G402">
            <v>2882001</v>
          </cell>
          <cell r="H402">
            <v>5542</v>
          </cell>
        </row>
        <row r="403">
          <cell r="A403" t="str">
            <v xml:space="preserve">   1002     OTROS COSTOS MENSUALES </v>
          </cell>
          <cell r="B403">
            <v>0</v>
          </cell>
          <cell r="C403">
            <v>0</v>
          </cell>
          <cell r="D403">
            <v>11511</v>
          </cell>
          <cell r="E403">
            <v>11511</v>
          </cell>
          <cell r="F403">
            <v>288</v>
          </cell>
          <cell r="G403">
            <v>2882001</v>
          </cell>
          <cell r="H403">
            <v>5542</v>
          </cell>
        </row>
        <row r="404">
          <cell r="A404" t="str">
            <v xml:space="preserve">   999      OTROS COSTOS MENSUALES </v>
          </cell>
          <cell r="B404">
            <v>4201</v>
          </cell>
          <cell r="C404">
            <v>2099</v>
          </cell>
          <cell r="D404">
            <v>6300</v>
          </cell>
          <cell r="E404">
            <v>6300</v>
          </cell>
          <cell r="F404">
            <v>288</v>
          </cell>
          <cell r="G404">
            <v>2882001</v>
          </cell>
          <cell r="H404">
            <v>5542</v>
          </cell>
        </row>
        <row r="405">
          <cell r="A405" t="str">
            <v xml:space="preserve">   999      ALQUILER DE EQUIPOS SAD</v>
          </cell>
          <cell r="B405">
            <v>0</v>
          </cell>
          <cell r="C405">
            <v>0</v>
          </cell>
          <cell r="D405">
            <v>6819</v>
          </cell>
          <cell r="E405">
            <v>6819</v>
          </cell>
          <cell r="F405">
            <v>288</v>
          </cell>
          <cell r="G405">
            <v>2882001</v>
          </cell>
          <cell r="H405">
            <v>5685</v>
          </cell>
        </row>
        <row r="406">
          <cell r="A406" t="str">
            <v xml:space="preserve">   ZALM     MANTENIMIENTO Y REPARAC</v>
          </cell>
          <cell r="B406">
            <v>0</v>
          </cell>
          <cell r="C406">
            <v>787</v>
          </cell>
          <cell r="D406">
            <v>787</v>
          </cell>
          <cell r="E406">
            <v>787</v>
          </cell>
          <cell r="F406">
            <v>288</v>
          </cell>
          <cell r="G406">
            <v>2882001</v>
          </cell>
          <cell r="H406">
            <v>5852</v>
          </cell>
        </row>
        <row r="407">
          <cell r="A407" t="str">
            <v xml:space="preserve">   1001     MANTENIMIENTO Y REPARAC</v>
          </cell>
          <cell r="B407">
            <v>768</v>
          </cell>
          <cell r="C407">
            <v>1029</v>
          </cell>
          <cell r="D407">
            <v>3734</v>
          </cell>
          <cell r="E407">
            <v>3734</v>
          </cell>
          <cell r="F407">
            <v>288</v>
          </cell>
          <cell r="G407">
            <v>2882001</v>
          </cell>
          <cell r="H407">
            <v>5852</v>
          </cell>
        </row>
        <row r="408">
          <cell r="A408" t="str">
            <v xml:space="preserve">   1002     MANTENIMIENTO Y REPARAC</v>
          </cell>
          <cell r="B408">
            <v>0</v>
          </cell>
          <cell r="C408">
            <v>0</v>
          </cell>
          <cell r="D408">
            <v>851</v>
          </cell>
          <cell r="E408">
            <v>851</v>
          </cell>
          <cell r="F408">
            <v>288</v>
          </cell>
          <cell r="G408">
            <v>2882001</v>
          </cell>
          <cell r="H408">
            <v>5852</v>
          </cell>
        </row>
        <row r="409">
          <cell r="A409" t="str">
            <v xml:space="preserve">   1001     HERRAMIENTAS           </v>
          </cell>
          <cell r="B409">
            <v>16</v>
          </cell>
          <cell r="C409">
            <v>71</v>
          </cell>
          <cell r="D409">
            <v>11656</v>
          </cell>
          <cell r="E409">
            <v>11656</v>
          </cell>
          <cell r="F409">
            <v>288</v>
          </cell>
          <cell r="G409">
            <v>2882001</v>
          </cell>
          <cell r="H409">
            <v>5855</v>
          </cell>
        </row>
        <row r="410">
          <cell r="A410" t="str">
            <v xml:space="preserve">   1002     HERRAMIENTAS           </v>
          </cell>
          <cell r="B410">
            <v>9858</v>
          </cell>
          <cell r="C410">
            <v>0</v>
          </cell>
          <cell r="D410">
            <v>22927</v>
          </cell>
          <cell r="E410">
            <v>22927</v>
          </cell>
          <cell r="F410">
            <v>288</v>
          </cell>
          <cell r="G410">
            <v>2882001</v>
          </cell>
          <cell r="H410">
            <v>5855</v>
          </cell>
        </row>
        <row r="411">
          <cell r="A411" t="str">
            <v xml:space="preserve">   1001     CONSUMIBLES            </v>
          </cell>
          <cell r="B411">
            <v>67</v>
          </cell>
          <cell r="C411">
            <v>274</v>
          </cell>
          <cell r="D411">
            <v>3626</v>
          </cell>
          <cell r="E411">
            <v>3626</v>
          </cell>
          <cell r="F411">
            <v>288</v>
          </cell>
          <cell r="G411">
            <v>2882001</v>
          </cell>
          <cell r="H411">
            <v>5856</v>
          </cell>
        </row>
        <row r="412">
          <cell r="A412" t="str">
            <v xml:space="preserve">   1002     CONSUMIBLES            </v>
          </cell>
          <cell r="B412">
            <v>0</v>
          </cell>
          <cell r="C412">
            <v>0</v>
          </cell>
          <cell r="D412">
            <v>541</v>
          </cell>
          <cell r="E412">
            <v>541</v>
          </cell>
          <cell r="F412">
            <v>288</v>
          </cell>
          <cell r="G412">
            <v>2882001</v>
          </cell>
          <cell r="H412">
            <v>5856</v>
          </cell>
        </row>
        <row r="413">
          <cell r="A413" t="str">
            <v xml:space="preserve">   1001     FLETES Y ACARREOS      </v>
          </cell>
          <cell r="B413">
            <v>0</v>
          </cell>
          <cell r="C413">
            <v>0</v>
          </cell>
          <cell r="D413">
            <v>1600</v>
          </cell>
          <cell r="E413">
            <v>1600</v>
          </cell>
          <cell r="F413">
            <v>288</v>
          </cell>
          <cell r="G413">
            <v>2882001</v>
          </cell>
          <cell r="H413">
            <v>6002</v>
          </cell>
        </row>
        <row r="414">
          <cell r="A414" t="str">
            <v xml:space="preserve">   1002     FLETES Y ACARREOS      </v>
          </cell>
          <cell r="B414">
            <v>153</v>
          </cell>
          <cell r="C414">
            <v>0</v>
          </cell>
          <cell r="D414">
            <v>1432</v>
          </cell>
          <cell r="E414">
            <v>1432</v>
          </cell>
          <cell r="F414">
            <v>288</v>
          </cell>
          <cell r="G414">
            <v>2882001</v>
          </cell>
          <cell r="H414">
            <v>6002</v>
          </cell>
        </row>
        <row r="415">
          <cell r="A415" t="str">
            <v xml:space="preserve">   1001     COMBUST. Y LUBRIC.     </v>
          </cell>
          <cell r="B415">
            <v>1395</v>
          </cell>
          <cell r="C415">
            <v>514</v>
          </cell>
          <cell r="D415">
            <v>4388</v>
          </cell>
          <cell r="E415">
            <v>4388</v>
          </cell>
          <cell r="F415">
            <v>288</v>
          </cell>
          <cell r="G415">
            <v>2882001</v>
          </cell>
          <cell r="H415">
            <v>6062</v>
          </cell>
        </row>
        <row r="416">
          <cell r="A416" t="str">
            <v xml:space="preserve">   1002     COMBUST. Y LUBRIC.     </v>
          </cell>
          <cell r="B416">
            <v>1247</v>
          </cell>
          <cell r="C416">
            <v>30</v>
          </cell>
          <cell r="D416">
            <v>1750</v>
          </cell>
          <cell r="E416">
            <v>1750</v>
          </cell>
          <cell r="F416">
            <v>288</v>
          </cell>
          <cell r="G416">
            <v>2882001</v>
          </cell>
          <cell r="H416">
            <v>6062</v>
          </cell>
        </row>
        <row r="417">
          <cell r="A417" t="str">
            <v xml:space="preserve">   1001     OBRADOR                </v>
          </cell>
          <cell r="B417">
            <v>6245</v>
          </cell>
          <cell r="C417">
            <v>0</v>
          </cell>
          <cell r="D417">
            <v>11471</v>
          </cell>
          <cell r="E417">
            <v>11471</v>
          </cell>
          <cell r="F417">
            <v>288</v>
          </cell>
          <cell r="G417">
            <v>2882001</v>
          </cell>
          <cell r="H417">
            <v>6122</v>
          </cell>
        </row>
        <row r="418">
          <cell r="A418" t="str">
            <v xml:space="preserve">   1002     OBRADOR                </v>
          </cell>
          <cell r="B418">
            <v>0</v>
          </cell>
          <cell r="C418">
            <v>0</v>
          </cell>
          <cell r="D418">
            <v>3480</v>
          </cell>
          <cell r="E418">
            <v>3480</v>
          </cell>
          <cell r="F418">
            <v>288</v>
          </cell>
          <cell r="G418">
            <v>2882001</v>
          </cell>
          <cell r="H418">
            <v>6122</v>
          </cell>
        </row>
        <row r="419">
          <cell r="A419" t="str">
            <v xml:space="preserve">   ZALM     MATERIALES NACIONALES  </v>
          </cell>
          <cell r="B419">
            <v>6</v>
          </cell>
          <cell r="C419">
            <v>1363</v>
          </cell>
          <cell r="D419">
            <v>1368</v>
          </cell>
          <cell r="E419">
            <v>1368</v>
          </cell>
          <cell r="F419">
            <v>288</v>
          </cell>
          <cell r="G419">
            <v>2882001</v>
          </cell>
          <cell r="H419">
            <v>6242</v>
          </cell>
        </row>
        <row r="420">
          <cell r="A420" t="str">
            <v xml:space="preserve">   1001     MATERIALES NACIONALES  </v>
          </cell>
          <cell r="B420">
            <v>36001</v>
          </cell>
          <cell r="C420">
            <v>921</v>
          </cell>
          <cell r="D420">
            <v>362330</v>
          </cell>
          <cell r="E420">
            <v>362330</v>
          </cell>
          <cell r="F420">
            <v>288</v>
          </cell>
          <cell r="G420">
            <v>2882001</v>
          </cell>
          <cell r="H420">
            <v>6242</v>
          </cell>
        </row>
        <row r="421">
          <cell r="A421" t="str">
            <v xml:space="preserve">   1002     MATERIALES NACIONALES  </v>
          </cell>
          <cell r="B421">
            <v>9975</v>
          </cell>
          <cell r="C421">
            <v>170</v>
          </cell>
          <cell r="D421">
            <v>33184</v>
          </cell>
          <cell r="E421">
            <v>33184</v>
          </cell>
          <cell r="F421">
            <v>288</v>
          </cell>
          <cell r="G421">
            <v>2882001</v>
          </cell>
          <cell r="H421">
            <v>6242</v>
          </cell>
        </row>
        <row r="422">
          <cell r="A422" t="str">
            <v xml:space="preserve">   999      SEGUROS                </v>
          </cell>
          <cell r="B422">
            <v>0</v>
          </cell>
          <cell r="C422">
            <v>6</v>
          </cell>
          <cell r="D422">
            <v>456</v>
          </cell>
          <cell r="E422">
            <v>456</v>
          </cell>
          <cell r="F422">
            <v>288</v>
          </cell>
          <cell r="G422">
            <v>2882001</v>
          </cell>
          <cell r="H422">
            <v>6404</v>
          </cell>
        </row>
        <row r="423">
          <cell r="A423" t="str">
            <v xml:space="preserve">   1001     ALQUILER DE EQUIPOS A T</v>
          </cell>
          <cell r="B423">
            <v>9988</v>
          </cell>
          <cell r="C423">
            <v>470</v>
          </cell>
          <cell r="D423">
            <v>76665</v>
          </cell>
          <cell r="E423">
            <v>76665</v>
          </cell>
          <cell r="F423">
            <v>288</v>
          </cell>
          <cell r="G423">
            <v>2882001</v>
          </cell>
          <cell r="H423">
            <v>6442</v>
          </cell>
        </row>
        <row r="424">
          <cell r="A424" t="str">
            <v xml:space="preserve">   1002     ALQUILER DE EQUIPOS A T</v>
          </cell>
          <cell r="B424">
            <v>10840</v>
          </cell>
          <cell r="C424">
            <v>160</v>
          </cell>
          <cell r="D424">
            <v>18361</v>
          </cell>
          <cell r="E424">
            <v>18361</v>
          </cell>
          <cell r="F424">
            <v>288</v>
          </cell>
          <cell r="G424">
            <v>2882001</v>
          </cell>
          <cell r="H424">
            <v>6442</v>
          </cell>
        </row>
        <row r="425">
          <cell r="A425" t="str">
            <v xml:space="preserve">   1001     SUBCONTRATO OBRAS      </v>
          </cell>
          <cell r="B425">
            <v>27421</v>
          </cell>
          <cell r="C425">
            <v>8155</v>
          </cell>
          <cell r="D425">
            <v>259580</v>
          </cell>
          <cell r="E425">
            <v>259580</v>
          </cell>
          <cell r="F425">
            <v>288</v>
          </cell>
          <cell r="G425">
            <v>2882001</v>
          </cell>
          <cell r="H425">
            <v>6549</v>
          </cell>
        </row>
        <row r="426">
          <cell r="A426" t="str">
            <v xml:space="preserve">   1002     SUBCONTRATO OBRAS      </v>
          </cell>
          <cell r="B426">
            <v>20360</v>
          </cell>
          <cell r="C426">
            <v>2174</v>
          </cell>
          <cell r="D426">
            <v>92018</v>
          </cell>
          <cell r="E426">
            <v>92018</v>
          </cell>
          <cell r="F426">
            <v>288</v>
          </cell>
          <cell r="G426">
            <v>2882001</v>
          </cell>
          <cell r="H426">
            <v>6549</v>
          </cell>
        </row>
        <row r="427">
          <cell r="A427" t="str">
            <v xml:space="preserve">   999      GASTOS DE COMUNICACIONE</v>
          </cell>
          <cell r="B427">
            <v>164</v>
          </cell>
          <cell r="C427">
            <v>0</v>
          </cell>
          <cell r="D427">
            <v>164</v>
          </cell>
          <cell r="E427">
            <v>164</v>
          </cell>
          <cell r="F427">
            <v>288</v>
          </cell>
          <cell r="G427">
            <v>2882001</v>
          </cell>
          <cell r="H427">
            <v>6662</v>
          </cell>
        </row>
        <row r="428">
          <cell r="A428" t="str">
            <v xml:space="preserve">   1001     OTROS COSTOS           </v>
          </cell>
          <cell r="B428">
            <v>-255572</v>
          </cell>
          <cell r="C428">
            <v>-29875</v>
          </cell>
          <cell r="D428">
            <v>-1039743</v>
          </cell>
          <cell r="E428">
            <v>-1039743</v>
          </cell>
          <cell r="F428">
            <v>288</v>
          </cell>
          <cell r="G428">
            <v>2882001</v>
          </cell>
          <cell r="H428">
            <v>6751</v>
          </cell>
        </row>
        <row r="429">
          <cell r="A429" t="str">
            <v xml:space="preserve">   1002     OTROS COSTOS           </v>
          </cell>
          <cell r="B429">
            <v>-141645</v>
          </cell>
          <cell r="C429">
            <v>-23344</v>
          </cell>
          <cell r="D429">
            <v>-215105</v>
          </cell>
          <cell r="E429">
            <v>-215105</v>
          </cell>
          <cell r="F429">
            <v>288</v>
          </cell>
          <cell r="G429">
            <v>2882001</v>
          </cell>
          <cell r="H429">
            <v>6751</v>
          </cell>
        </row>
        <row r="430">
          <cell r="A430" t="str">
            <v xml:space="preserve">   999      OTROS COSTOS           </v>
          </cell>
          <cell r="B430">
            <v>130060</v>
          </cell>
          <cell r="C430">
            <v>27178</v>
          </cell>
          <cell r="D430">
            <v>21651</v>
          </cell>
          <cell r="E430">
            <v>21651</v>
          </cell>
          <cell r="F430">
            <v>288</v>
          </cell>
          <cell r="G430">
            <v>2882001</v>
          </cell>
          <cell r="H430">
            <v>6751</v>
          </cell>
        </row>
        <row r="431">
          <cell r="A431" t="str">
            <v xml:space="preserve">   999      CARGOS RECIBID. POR DIS</v>
          </cell>
          <cell r="B431">
            <v>15143</v>
          </cell>
          <cell r="C431">
            <v>2224</v>
          </cell>
          <cell r="D431">
            <v>27616</v>
          </cell>
          <cell r="E431">
            <v>27616</v>
          </cell>
          <cell r="F431">
            <v>288</v>
          </cell>
          <cell r="G431">
            <v>2882001</v>
          </cell>
          <cell r="H431">
            <v>6752</v>
          </cell>
        </row>
        <row r="432">
          <cell r="A432" t="str">
            <v xml:space="preserve">   999      RESULTADO PENDIENTE    </v>
          </cell>
          <cell r="B432">
            <v>84503</v>
          </cell>
          <cell r="C432">
            <v>-54450</v>
          </cell>
          <cell r="D432">
            <v>0</v>
          </cell>
          <cell r="E432">
            <v>0</v>
          </cell>
          <cell r="F432">
            <v>288</v>
          </cell>
          <cell r="G432">
            <v>2882001</v>
          </cell>
          <cell r="H432">
            <v>7144</v>
          </cell>
        </row>
        <row r="433">
          <cell r="A433" t="str">
            <v xml:space="preserve">   999      VTA CONTRACTUAL TERCERO</v>
          </cell>
          <cell r="B433">
            <v>0</v>
          </cell>
          <cell r="C433">
            <v>-61796</v>
          </cell>
          <cell r="D433">
            <v>-61796</v>
          </cell>
          <cell r="E433">
            <v>-61796</v>
          </cell>
          <cell r="F433">
            <v>288</v>
          </cell>
          <cell r="G433">
            <v>2882002</v>
          </cell>
          <cell r="H433">
            <v>4103</v>
          </cell>
        </row>
        <row r="434">
          <cell r="A434" t="str">
            <v xml:space="preserve">   999      VTA ADIC.APROB. A TERCE</v>
          </cell>
          <cell r="B434">
            <v>0</v>
          </cell>
          <cell r="C434">
            <v>-2370</v>
          </cell>
          <cell r="D434">
            <v>-2370</v>
          </cell>
          <cell r="E434">
            <v>-2370</v>
          </cell>
          <cell r="F434">
            <v>288</v>
          </cell>
          <cell r="G434">
            <v>2882002</v>
          </cell>
          <cell r="H434">
            <v>4121</v>
          </cell>
        </row>
        <row r="435">
          <cell r="A435" t="str">
            <v xml:space="preserve">   999      VENTA ART. 33 APROBADA </v>
          </cell>
          <cell r="B435">
            <v>-61796</v>
          </cell>
          <cell r="C435">
            <v>0</v>
          </cell>
          <cell r="D435">
            <v>-186789</v>
          </cell>
          <cell r="E435">
            <v>-186789</v>
          </cell>
          <cell r="F435">
            <v>288</v>
          </cell>
          <cell r="G435">
            <v>2882002</v>
          </cell>
          <cell r="H435">
            <v>4151</v>
          </cell>
        </row>
        <row r="436">
          <cell r="A436" t="str">
            <v xml:space="preserve">   999      VENTA ADIC.APROBADA ART</v>
          </cell>
          <cell r="B436">
            <v>-2817</v>
          </cell>
          <cell r="C436">
            <v>0</v>
          </cell>
          <cell r="D436">
            <v>-11043</v>
          </cell>
          <cell r="E436">
            <v>-11043</v>
          </cell>
          <cell r="F436">
            <v>288</v>
          </cell>
          <cell r="G436">
            <v>2882002</v>
          </cell>
          <cell r="H436">
            <v>4171</v>
          </cell>
        </row>
        <row r="437">
          <cell r="A437" t="str">
            <v xml:space="preserve">   999      INGRESOS BRUTOS        </v>
          </cell>
          <cell r="B437">
            <v>5841</v>
          </cell>
          <cell r="C437">
            <v>2130</v>
          </cell>
          <cell r="D437">
            <v>7971</v>
          </cell>
          <cell r="E437">
            <v>7971</v>
          </cell>
          <cell r="F437">
            <v>288</v>
          </cell>
          <cell r="G437">
            <v>2882002</v>
          </cell>
          <cell r="H437">
            <v>4903</v>
          </cell>
        </row>
        <row r="438">
          <cell r="A438" t="str">
            <v xml:space="preserve">   999      SUELDOS MENSUALES      </v>
          </cell>
          <cell r="B438">
            <v>23514</v>
          </cell>
          <cell r="C438">
            <v>25083</v>
          </cell>
          <cell r="D438">
            <v>98856</v>
          </cell>
          <cell r="E438">
            <v>98856</v>
          </cell>
          <cell r="F438">
            <v>288</v>
          </cell>
          <cell r="G438">
            <v>2882002</v>
          </cell>
          <cell r="H438">
            <v>5282</v>
          </cell>
        </row>
        <row r="439">
          <cell r="A439" t="str">
            <v xml:space="preserve">   999      CARGAS SOCIALES MENSUAL</v>
          </cell>
          <cell r="B439">
            <v>9070</v>
          </cell>
          <cell r="C439">
            <v>8528</v>
          </cell>
          <cell r="D439">
            <v>39541</v>
          </cell>
          <cell r="E439">
            <v>39541</v>
          </cell>
          <cell r="F439">
            <v>288</v>
          </cell>
          <cell r="G439">
            <v>2882002</v>
          </cell>
          <cell r="H439">
            <v>5432</v>
          </cell>
        </row>
        <row r="440">
          <cell r="A440" t="str">
            <v xml:space="preserve">   999      TICKETS MENSUALES Y C.S</v>
          </cell>
          <cell r="B440">
            <v>0</v>
          </cell>
          <cell r="C440">
            <v>0</v>
          </cell>
          <cell r="D440">
            <v>1880</v>
          </cell>
          <cell r="E440">
            <v>1880</v>
          </cell>
          <cell r="F440">
            <v>288</v>
          </cell>
          <cell r="G440">
            <v>2882002</v>
          </cell>
          <cell r="H440">
            <v>5534</v>
          </cell>
        </row>
        <row r="441">
          <cell r="A441" t="str">
            <v xml:space="preserve">   999      OTROS COSTOS MENSUALES </v>
          </cell>
          <cell r="B441">
            <v>6463</v>
          </cell>
          <cell r="C441">
            <v>4367</v>
          </cell>
          <cell r="D441">
            <v>14963</v>
          </cell>
          <cell r="E441">
            <v>14963</v>
          </cell>
          <cell r="F441">
            <v>288</v>
          </cell>
          <cell r="G441">
            <v>2882002</v>
          </cell>
          <cell r="H441">
            <v>5542</v>
          </cell>
        </row>
        <row r="442">
          <cell r="A442" t="str">
            <v xml:space="preserve">   999      OTROS COSTOS JORNALES  </v>
          </cell>
          <cell r="B442">
            <v>146</v>
          </cell>
          <cell r="C442">
            <v>0</v>
          </cell>
          <cell r="D442">
            <v>146</v>
          </cell>
          <cell r="E442">
            <v>146</v>
          </cell>
          <cell r="F442">
            <v>288</v>
          </cell>
          <cell r="G442">
            <v>2882002</v>
          </cell>
          <cell r="H442">
            <v>5543</v>
          </cell>
        </row>
        <row r="443">
          <cell r="A443" t="str">
            <v xml:space="preserve">   999      MAQUINARIAS Y EQUIPOS  </v>
          </cell>
          <cell r="B443">
            <v>261</v>
          </cell>
          <cell r="C443">
            <v>119</v>
          </cell>
          <cell r="D443">
            <v>636</v>
          </cell>
          <cell r="E443">
            <v>636</v>
          </cell>
          <cell r="F443">
            <v>288</v>
          </cell>
          <cell r="G443">
            <v>2882002</v>
          </cell>
          <cell r="H443">
            <v>5674</v>
          </cell>
        </row>
        <row r="444">
          <cell r="A444" t="str">
            <v xml:space="preserve">   999      ALQUILER DE EQUIPOS SAD</v>
          </cell>
          <cell r="B444">
            <v>5855</v>
          </cell>
          <cell r="C444">
            <v>4975</v>
          </cell>
          <cell r="D444">
            <v>22196</v>
          </cell>
          <cell r="E444">
            <v>22196</v>
          </cell>
          <cell r="F444">
            <v>288</v>
          </cell>
          <cell r="G444">
            <v>2882002</v>
          </cell>
          <cell r="H444">
            <v>5685</v>
          </cell>
        </row>
        <row r="445">
          <cell r="A445" t="str">
            <v xml:space="preserve">   ZALM     MANTENIMIENTO Y REPARAC</v>
          </cell>
          <cell r="B445">
            <v>2814</v>
          </cell>
          <cell r="C445">
            <v>346</v>
          </cell>
          <cell r="D445">
            <v>3816</v>
          </cell>
          <cell r="E445">
            <v>3816</v>
          </cell>
          <cell r="F445">
            <v>288</v>
          </cell>
          <cell r="G445">
            <v>2882002</v>
          </cell>
          <cell r="H445">
            <v>5852</v>
          </cell>
        </row>
        <row r="446">
          <cell r="A446" t="str">
            <v xml:space="preserve">   ZALM     HERRAMIENTAS           </v>
          </cell>
          <cell r="B446">
            <v>1022</v>
          </cell>
          <cell r="C446">
            <v>-471</v>
          </cell>
          <cell r="D446">
            <v>551</v>
          </cell>
          <cell r="E446">
            <v>551</v>
          </cell>
          <cell r="F446">
            <v>288</v>
          </cell>
          <cell r="G446">
            <v>2882002</v>
          </cell>
          <cell r="H446">
            <v>5855</v>
          </cell>
        </row>
        <row r="447">
          <cell r="A447" t="str">
            <v xml:space="preserve">   ZALM     CONSUMIBLES            </v>
          </cell>
          <cell r="B447">
            <v>779</v>
          </cell>
          <cell r="C447">
            <v>3057</v>
          </cell>
          <cell r="D447">
            <v>4451</v>
          </cell>
          <cell r="E447">
            <v>4451</v>
          </cell>
          <cell r="F447">
            <v>288</v>
          </cell>
          <cell r="G447">
            <v>2882002</v>
          </cell>
          <cell r="H447">
            <v>5856</v>
          </cell>
        </row>
        <row r="448">
          <cell r="A448" t="str">
            <v xml:space="preserve">   999      FLETES Y ACARREOS      </v>
          </cell>
          <cell r="B448">
            <v>189</v>
          </cell>
          <cell r="C448">
            <v>119</v>
          </cell>
          <cell r="D448">
            <v>320</v>
          </cell>
          <cell r="E448">
            <v>320</v>
          </cell>
          <cell r="F448">
            <v>288</v>
          </cell>
          <cell r="G448">
            <v>2882002</v>
          </cell>
          <cell r="H448">
            <v>6002</v>
          </cell>
        </row>
        <row r="449">
          <cell r="A449" t="str">
            <v xml:space="preserve">   ZALM     COMBUST. Y LUBRIC.     </v>
          </cell>
          <cell r="B449">
            <v>7337</v>
          </cell>
          <cell r="C449">
            <v>-797</v>
          </cell>
          <cell r="D449">
            <v>7209</v>
          </cell>
          <cell r="E449">
            <v>7209</v>
          </cell>
          <cell r="F449">
            <v>288</v>
          </cell>
          <cell r="G449">
            <v>2882002</v>
          </cell>
          <cell r="H449">
            <v>6062</v>
          </cell>
        </row>
        <row r="450">
          <cell r="A450" t="str">
            <v xml:space="preserve">   999      OBRADOR                </v>
          </cell>
          <cell r="B450">
            <v>1591</v>
          </cell>
          <cell r="C450">
            <v>3118</v>
          </cell>
          <cell r="D450">
            <v>8000</v>
          </cell>
          <cell r="E450">
            <v>8000</v>
          </cell>
          <cell r="F450">
            <v>288</v>
          </cell>
          <cell r="G450">
            <v>2882002</v>
          </cell>
          <cell r="H450">
            <v>6122</v>
          </cell>
        </row>
        <row r="451">
          <cell r="A451" t="str">
            <v xml:space="preserve">   ZALM     MATERIALES NACIONALES  </v>
          </cell>
          <cell r="B451">
            <v>0</v>
          </cell>
          <cell r="C451">
            <v>68</v>
          </cell>
          <cell r="D451">
            <v>68</v>
          </cell>
          <cell r="E451">
            <v>68</v>
          </cell>
          <cell r="F451">
            <v>288</v>
          </cell>
          <cell r="G451">
            <v>2882002</v>
          </cell>
          <cell r="H451">
            <v>6242</v>
          </cell>
        </row>
        <row r="452">
          <cell r="A452" t="str">
            <v xml:space="preserve">   999      SEGUROS                </v>
          </cell>
          <cell r="B452">
            <v>29</v>
          </cell>
          <cell r="C452">
            <v>0</v>
          </cell>
          <cell r="D452">
            <v>29</v>
          </cell>
          <cell r="E452">
            <v>29</v>
          </cell>
          <cell r="F452">
            <v>288</v>
          </cell>
          <cell r="G452">
            <v>2882002</v>
          </cell>
          <cell r="H452">
            <v>6404</v>
          </cell>
        </row>
        <row r="453">
          <cell r="A453" t="str">
            <v xml:space="preserve">   999      RECUPERO DE GASTOS M. D</v>
          </cell>
          <cell r="B453">
            <v>-8182</v>
          </cell>
          <cell r="C453">
            <v>-5710</v>
          </cell>
          <cell r="D453">
            <v>-20683</v>
          </cell>
          <cell r="E453">
            <v>-20683</v>
          </cell>
          <cell r="F453">
            <v>288</v>
          </cell>
          <cell r="G453">
            <v>2882002</v>
          </cell>
          <cell r="H453">
            <v>6502</v>
          </cell>
        </row>
        <row r="454">
          <cell r="A454" t="str">
            <v xml:space="preserve">   999      SUBCONTRATO OBRAS      </v>
          </cell>
          <cell r="B454">
            <v>8013</v>
          </cell>
          <cell r="C454">
            <v>8946</v>
          </cell>
          <cell r="D454">
            <v>25157</v>
          </cell>
          <cell r="E454">
            <v>25157</v>
          </cell>
          <cell r="F454">
            <v>288</v>
          </cell>
          <cell r="G454">
            <v>2882002</v>
          </cell>
          <cell r="H454">
            <v>6549</v>
          </cell>
        </row>
        <row r="455">
          <cell r="A455" t="str">
            <v xml:space="preserve">   999      GASTOS DE COMUNICACIONE</v>
          </cell>
          <cell r="B455">
            <v>27</v>
          </cell>
          <cell r="C455">
            <v>52</v>
          </cell>
          <cell r="D455">
            <v>426</v>
          </cell>
          <cell r="E455">
            <v>426</v>
          </cell>
          <cell r="F455">
            <v>288</v>
          </cell>
          <cell r="G455">
            <v>2882002</v>
          </cell>
          <cell r="H455">
            <v>6662</v>
          </cell>
        </row>
        <row r="456">
          <cell r="A456" t="str">
            <v xml:space="preserve">   999      OTROS COSTOS           </v>
          </cell>
          <cell r="B456">
            <v>119</v>
          </cell>
          <cell r="C456">
            <v>5242</v>
          </cell>
          <cell r="D456">
            <v>5941</v>
          </cell>
          <cell r="E456">
            <v>5941</v>
          </cell>
          <cell r="F456">
            <v>288</v>
          </cell>
          <cell r="G456">
            <v>2882002</v>
          </cell>
          <cell r="H456">
            <v>6751</v>
          </cell>
        </row>
        <row r="457">
          <cell r="A457" t="str">
            <v xml:space="preserve">   999      CARGOS RECIBID. POR DIS</v>
          </cell>
          <cell r="B457">
            <v>2510</v>
          </cell>
          <cell r="C457">
            <v>3566</v>
          </cell>
          <cell r="D457">
            <v>11094</v>
          </cell>
          <cell r="E457">
            <v>11094</v>
          </cell>
          <cell r="F457">
            <v>288</v>
          </cell>
          <cell r="G457">
            <v>2882002</v>
          </cell>
          <cell r="H457">
            <v>6752</v>
          </cell>
        </row>
        <row r="458">
          <cell r="A458" t="str">
            <v xml:space="preserve">   999      RESULTADO PENDIENTE    </v>
          </cell>
          <cell r="B458">
            <v>-9894</v>
          </cell>
          <cell r="C458">
            <v>-6240</v>
          </cell>
          <cell r="D458">
            <v>0</v>
          </cell>
          <cell r="E458">
            <v>0</v>
          </cell>
          <cell r="F458">
            <v>288</v>
          </cell>
          <cell r="G458">
            <v>2882002</v>
          </cell>
          <cell r="H458">
            <v>7144</v>
          </cell>
        </row>
        <row r="459">
          <cell r="A459" t="str">
            <v xml:space="preserve">   999      VTA CONTRACTUAL TERCERO</v>
          </cell>
          <cell r="B459">
            <v>-142174</v>
          </cell>
          <cell r="C459">
            <v>-146287</v>
          </cell>
          <cell r="D459">
            <v>-591557</v>
          </cell>
          <cell r="E459">
            <v>-591557</v>
          </cell>
          <cell r="F459">
            <v>288</v>
          </cell>
          <cell r="G459">
            <v>2882003</v>
          </cell>
          <cell r="H459">
            <v>4103</v>
          </cell>
        </row>
        <row r="460">
          <cell r="A460" t="str">
            <v xml:space="preserve">   999      VTA ADIC.APROB. A TERCE</v>
          </cell>
          <cell r="B460">
            <v>-5374</v>
          </cell>
          <cell r="C460">
            <v>-7195</v>
          </cell>
          <cell r="D460">
            <v>-24270</v>
          </cell>
          <cell r="E460">
            <v>-24270</v>
          </cell>
          <cell r="F460">
            <v>288</v>
          </cell>
          <cell r="G460">
            <v>2882003</v>
          </cell>
          <cell r="H460">
            <v>4121</v>
          </cell>
        </row>
        <row r="461">
          <cell r="A461" t="str">
            <v xml:space="preserve">   999      INGRESOS BRUTOS        </v>
          </cell>
          <cell r="B461">
            <v>12015</v>
          </cell>
          <cell r="C461">
            <v>4562</v>
          </cell>
          <cell r="D461">
            <v>16577</v>
          </cell>
          <cell r="E461">
            <v>16577</v>
          </cell>
          <cell r="F461">
            <v>288</v>
          </cell>
          <cell r="G461">
            <v>2882003</v>
          </cell>
          <cell r="H461">
            <v>4903</v>
          </cell>
        </row>
        <row r="462">
          <cell r="A462" t="str">
            <v xml:space="preserve">   999      SUELDOS MENSUALES      </v>
          </cell>
          <cell r="B462">
            <v>50288</v>
          </cell>
          <cell r="C462">
            <v>52455</v>
          </cell>
          <cell r="D462">
            <v>220466</v>
          </cell>
          <cell r="E462">
            <v>220466</v>
          </cell>
          <cell r="F462">
            <v>288</v>
          </cell>
          <cell r="G462">
            <v>2882003</v>
          </cell>
          <cell r="H462">
            <v>5282</v>
          </cell>
        </row>
        <row r="463">
          <cell r="A463" t="str">
            <v xml:space="preserve">   999      SUELDOS JORNALES       </v>
          </cell>
          <cell r="B463">
            <v>332</v>
          </cell>
          <cell r="C463">
            <v>921</v>
          </cell>
          <cell r="D463">
            <v>1916</v>
          </cell>
          <cell r="E463">
            <v>1916</v>
          </cell>
          <cell r="F463">
            <v>288</v>
          </cell>
          <cell r="G463">
            <v>2882003</v>
          </cell>
          <cell r="H463">
            <v>5283</v>
          </cell>
        </row>
        <row r="464">
          <cell r="A464" t="str">
            <v xml:space="preserve">   999      CARGAS SOCIALES MENSUAL</v>
          </cell>
          <cell r="B464">
            <v>18651</v>
          </cell>
          <cell r="C464">
            <v>18680</v>
          </cell>
          <cell r="D464">
            <v>88113</v>
          </cell>
          <cell r="E464">
            <v>88113</v>
          </cell>
          <cell r="F464">
            <v>288</v>
          </cell>
          <cell r="G464">
            <v>2882003</v>
          </cell>
          <cell r="H464">
            <v>5432</v>
          </cell>
        </row>
        <row r="465">
          <cell r="A465" t="str">
            <v xml:space="preserve">   999      CARGAS SOCIALES JORNALE</v>
          </cell>
          <cell r="B465">
            <v>107</v>
          </cell>
          <cell r="C465">
            <v>379</v>
          </cell>
          <cell r="D465">
            <v>796</v>
          </cell>
          <cell r="E465">
            <v>796</v>
          </cell>
          <cell r="F465">
            <v>288</v>
          </cell>
          <cell r="G465">
            <v>2882003</v>
          </cell>
          <cell r="H465">
            <v>5433</v>
          </cell>
        </row>
        <row r="466">
          <cell r="A466" t="str">
            <v xml:space="preserve">   999      INDEMNIZACIONES        </v>
          </cell>
          <cell r="B466">
            <v>-1</v>
          </cell>
          <cell r="C466">
            <v>0</v>
          </cell>
          <cell r="D466">
            <v>-1</v>
          </cell>
          <cell r="E466">
            <v>-1</v>
          </cell>
          <cell r="F466">
            <v>288</v>
          </cell>
          <cell r="G466">
            <v>2882003</v>
          </cell>
          <cell r="H466">
            <v>5442</v>
          </cell>
        </row>
        <row r="467">
          <cell r="A467" t="str">
            <v xml:space="preserve">   999      TICKETS MENSUALES Y C.S</v>
          </cell>
          <cell r="B467">
            <v>0</v>
          </cell>
          <cell r="C467">
            <v>0</v>
          </cell>
          <cell r="D467">
            <v>5873</v>
          </cell>
          <cell r="E467">
            <v>5873</v>
          </cell>
          <cell r="F467">
            <v>288</v>
          </cell>
          <cell r="G467">
            <v>2882003</v>
          </cell>
          <cell r="H467">
            <v>5534</v>
          </cell>
        </row>
        <row r="468">
          <cell r="A468" t="str">
            <v xml:space="preserve">   999      OTROS COSTOS MENSUALES </v>
          </cell>
          <cell r="B468">
            <v>-2731</v>
          </cell>
          <cell r="C468">
            <v>-435</v>
          </cell>
          <cell r="D468">
            <v>-10812</v>
          </cell>
          <cell r="E468">
            <v>-10812</v>
          </cell>
          <cell r="F468">
            <v>288</v>
          </cell>
          <cell r="G468">
            <v>2882003</v>
          </cell>
          <cell r="H468">
            <v>5542</v>
          </cell>
        </row>
        <row r="469">
          <cell r="A469" t="str">
            <v xml:space="preserve">   999      MAQUINARIAS Y EQUIPOS  </v>
          </cell>
          <cell r="B469">
            <v>360</v>
          </cell>
          <cell r="C469">
            <v>154</v>
          </cell>
          <cell r="D469">
            <v>514</v>
          </cell>
          <cell r="E469">
            <v>514</v>
          </cell>
          <cell r="F469">
            <v>288</v>
          </cell>
          <cell r="G469">
            <v>2882003</v>
          </cell>
          <cell r="H469">
            <v>5674</v>
          </cell>
        </row>
        <row r="470">
          <cell r="A470" t="str">
            <v xml:space="preserve">   999      ALQUILER DE EQUIPOS SAD</v>
          </cell>
          <cell r="B470">
            <v>10098</v>
          </cell>
          <cell r="C470">
            <v>11215</v>
          </cell>
          <cell r="D470">
            <v>41498</v>
          </cell>
          <cell r="E470">
            <v>41498</v>
          </cell>
          <cell r="F470">
            <v>288</v>
          </cell>
          <cell r="G470">
            <v>2882003</v>
          </cell>
          <cell r="H470">
            <v>5685</v>
          </cell>
        </row>
        <row r="471">
          <cell r="A471" t="str">
            <v xml:space="preserve">   ZALM     MANTENIMIENTO Y REPARAC</v>
          </cell>
          <cell r="B471">
            <v>1242</v>
          </cell>
          <cell r="C471">
            <v>-626</v>
          </cell>
          <cell r="D471">
            <v>710</v>
          </cell>
          <cell r="E471">
            <v>710</v>
          </cell>
          <cell r="F471">
            <v>288</v>
          </cell>
          <cell r="G471">
            <v>2882003</v>
          </cell>
          <cell r="H471">
            <v>5852</v>
          </cell>
        </row>
        <row r="472">
          <cell r="A472" t="str">
            <v xml:space="preserve">   999      MANTENIMIENTO Y REPARAC</v>
          </cell>
          <cell r="B472">
            <v>0</v>
          </cell>
          <cell r="C472">
            <v>144</v>
          </cell>
          <cell r="D472">
            <v>367</v>
          </cell>
          <cell r="E472">
            <v>367</v>
          </cell>
          <cell r="F472">
            <v>288</v>
          </cell>
          <cell r="G472">
            <v>2882003</v>
          </cell>
          <cell r="H472">
            <v>5852</v>
          </cell>
        </row>
        <row r="473">
          <cell r="A473" t="str">
            <v xml:space="preserve">   999      GTOS.AUTOMOV.NO DEDUCIB</v>
          </cell>
          <cell r="B473">
            <v>0</v>
          </cell>
          <cell r="C473">
            <v>0</v>
          </cell>
          <cell r="D473">
            <v>40</v>
          </cell>
          <cell r="E473">
            <v>40</v>
          </cell>
          <cell r="F473">
            <v>288</v>
          </cell>
          <cell r="G473">
            <v>2882003</v>
          </cell>
          <cell r="H473">
            <v>5854</v>
          </cell>
        </row>
        <row r="474">
          <cell r="A474" t="str">
            <v xml:space="preserve">   ZALM     HERRAMIENTAS           </v>
          </cell>
          <cell r="B474">
            <v>6287</v>
          </cell>
          <cell r="C474">
            <v>-8945</v>
          </cell>
          <cell r="D474">
            <v>-1688</v>
          </cell>
          <cell r="E474">
            <v>-1688</v>
          </cell>
          <cell r="F474">
            <v>288</v>
          </cell>
          <cell r="G474">
            <v>2882003</v>
          </cell>
          <cell r="H474">
            <v>5855</v>
          </cell>
        </row>
        <row r="475">
          <cell r="A475" t="str">
            <v xml:space="preserve">   ZALM     CONSUMIBLES            </v>
          </cell>
          <cell r="B475">
            <v>3379</v>
          </cell>
          <cell r="C475">
            <v>12035</v>
          </cell>
          <cell r="D475">
            <v>22318</v>
          </cell>
          <cell r="E475">
            <v>22318</v>
          </cell>
          <cell r="F475">
            <v>288</v>
          </cell>
          <cell r="G475">
            <v>2882003</v>
          </cell>
          <cell r="H475">
            <v>5856</v>
          </cell>
        </row>
        <row r="476">
          <cell r="A476" t="str">
            <v xml:space="preserve">   999      FLETES Y ACARREOS      </v>
          </cell>
          <cell r="B476">
            <v>197</v>
          </cell>
          <cell r="C476">
            <v>2276</v>
          </cell>
          <cell r="D476">
            <v>2803</v>
          </cell>
          <cell r="E476">
            <v>2803</v>
          </cell>
          <cell r="F476">
            <v>288</v>
          </cell>
          <cell r="G476">
            <v>2882003</v>
          </cell>
          <cell r="H476">
            <v>6002</v>
          </cell>
        </row>
        <row r="477">
          <cell r="A477" t="str">
            <v xml:space="preserve">   ZALM     COMBUST. Y LUBRIC.     </v>
          </cell>
          <cell r="B477">
            <v>3315</v>
          </cell>
          <cell r="C477">
            <v>6178</v>
          </cell>
          <cell r="D477">
            <v>23876</v>
          </cell>
          <cell r="E477">
            <v>23876</v>
          </cell>
          <cell r="F477">
            <v>288</v>
          </cell>
          <cell r="G477">
            <v>2882003</v>
          </cell>
          <cell r="H477">
            <v>6062</v>
          </cell>
        </row>
        <row r="478">
          <cell r="A478" t="str">
            <v xml:space="preserve">   999      OBRADOR                </v>
          </cell>
          <cell r="B478">
            <v>5165</v>
          </cell>
          <cell r="C478">
            <v>10240</v>
          </cell>
          <cell r="D478">
            <v>22872</v>
          </cell>
          <cell r="E478">
            <v>22872</v>
          </cell>
          <cell r="F478">
            <v>288</v>
          </cell>
          <cell r="G478">
            <v>2882003</v>
          </cell>
          <cell r="H478">
            <v>6122</v>
          </cell>
        </row>
        <row r="479">
          <cell r="A479" t="str">
            <v xml:space="preserve">   ZALM     MATERIALES NACIONALES  </v>
          </cell>
          <cell r="B479">
            <v>1009</v>
          </cell>
          <cell r="C479">
            <v>681</v>
          </cell>
          <cell r="D479">
            <v>2545</v>
          </cell>
          <cell r="E479">
            <v>2545</v>
          </cell>
          <cell r="F479">
            <v>288</v>
          </cell>
          <cell r="G479">
            <v>2882003</v>
          </cell>
          <cell r="H479">
            <v>6242</v>
          </cell>
        </row>
        <row r="480">
          <cell r="A480" t="str">
            <v xml:space="preserve">   999      MATERIALES NACIONALES  </v>
          </cell>
          <cell r="B480">
            <v>0</v>
          </cell>
          <cell r="C480">
            <v>135</v>
          </cell>
          <cell r="D480">
            <v>135</v>
          </cell>
          <cell r="E480">
            <v>135</v>
          </cell>
          <cell r="F480">
            <v>288</v>
          </cell>
          <cell r="G480">
            <v>2882003</v>
          </cell>
          <cell r="H480">
            <v>6242</v>
          </cell>
        </row>
        <row r="481">
          <cell r="A481" t="str">
            <v xml:space="preserve">   999      SEGUROS                </v>
          </cell>
          <cell r="B481">
            <v>69</v>
          </cell>
          <cell r="C481">
            <v>11</v>
          </cell>
          <cell r="D481">
            <v>80</v>
          </cell>
          <cell r="E481">
            <v>80</v>
          </cell>
          <cell r="F481">
            <v>288</v>
          </cell>
          <cell r="G481">
            <v>2882003</v>
          </cell>
          <cell r="H481">
            <v>6404</v>
          </cell>
        </row>
        <row r="482">
          <cell r="A482" t="str">
            <v xml:space="preserve">   999      SUBCONTRATO OBRAS      </v>
          </cell>
          <cell r="B482">
            <v>7137</v>
          </cell>
          <cell r="C482">
            <v>6755</v>
          </cell>
          <cell r="D482">
            <v>16882</v>
          </cell>
          <cell r="E482">
            <v>16882</v>
          </cell>
          <cell r="F482">
            <v>288</v>
          </cell>
          <cell r="G482">
            <v>2882003</v>
          </cell>
          <cell r="H482">
            <v>6549</v>
          </cell>
        </row>
        <row r="483">
          <cell r="A483" t="str">
            <v xml:space="preserve">   999      GASTOS DE COMUNICACIONE</v>
          </cell>
          <cell r="B483">
            <v>36</v>
          </cell>
          <cell r="C483">
            <v>70</v>
          </cell>
          <cell r="D483">
            <v>521</v>
          </cell>
          <cell r="E483">
            <v>521</v>
          </cell>
          <cell r="F483">
            <v>288</v>
          </cell>
          <cell r="G483">
            <v>2882003</v>
          </cell>
          <cell r="H483">
            <v>6662</v>
          </cell>
        </row>
        <row r="484">
          <cell r="A484" t="str">
            <v xml:space="preserve">   999      OTROS COSTOS           </v>
          </cell>
          <cell r="B484">
            <v>1940</v>
          </cell>
          <cell r="C484">
            <v>44234</v>
          </cell>
          <cell r="D484">
            <v>47723</v>
          </cell>
          <cell r="E484">
            <v>47723</v>
          </cell>
          <cell r="F484">
            <v>288</v>
          </cell>
          <cell r="G484">
            <v>2882003</v>
          </cell>
          <cell r="H484">
            <v>6751</v>
          </cell>
        </row>
        <row r="485">
          <cell r="A485" t="str">
            <v xml:space="preserve">   999      CARGOS RECIBID. POR DIS</v>
          </cell>
          <cell r="B485">
            <v>5883</v>
          </cell>
          <cell r="C485">
            <v>8530</v>
          </cell>
          <cell r="D485">
            <v>26195</v>
          </cell>
          <cell r="E485">
            <v>26195</v>
          </cell>
          <cell r="F485">
            <v>288</v>
          </cell>
          <cell r="G485">
            <v>2882003</v>
          </cell>
          <cell r="H485">
            <v>6752</v>
          </cell>
        </row>
        <row r="486">
          <cell r="A486" t="str">
            <v xml:space="preserve">   999      RESULTADO PENDIENTE    </v>
          </cell>
          <cell r="B486">
            <v>3587</v>
          </cell>
          <cell r="C486">
            <v>-41571</v>
          </cell>
          <cell r="D486">
            <v>0</v>
          </cell>
          <cell r="E486">
            <v>0</v>
          </cell>
          <cell r="F486">
            <v>288</v>
          </cell>
          <cell r="G486">
            <v>2882003</v>
          </cell>
          <cell r="H486">
            <v>7144</v>
          </cell>
        </row>
        <row r="487">
          <cell r="A487" t="str">
            <v xml:space="preserve">   999      VTA CONTRACTUAL TERCERO</v>
          </cell>
          <cell r="B487">
            <v>-96020</v>
          </cell>
          <cell r="C487">
            <v>-89214</v>
          </cell>
          <cell r="D487">
            <v>-390200</v>
          </cell>
          <cell r="E487">
            <v>-390200</v>
          </cell>
          <cell r="F487">
            <v>288</v>
          </cell>
          <cell r="G487">
            <v>2882004</v>
          </cell>
          <cell r="H487">
            <v>4103</v>
          </cell>
        </row>
        <row r="488">
          <cell r="A488" t="str">
            <v xml:space="preserve">   999      INGRESOS BRUTOS        </v>
          </cell>
          <cell r="B488">
            <v>6826</v>
          </cell>
          <cell r="C488">
            <v>2039</v>
          </cell>
          <cell r="D488">
            <v>8865</v>
          </cell>
          <cell r="E488">
            <v>8865</v>
          </cell>
          <cell r="F488">
            <v>288</v>
          </cell>
          <cell r="G488">
            <v>2882004</v>
          </cell>
          <cell r="H488">
            <v>4903</v>
          </cell>
        </row>
        <row r="489">
          <cell r="A489" t="str">
            <v xml:space="preserve">   999      SUELDOS MENSUALES      </v>
          </cell>
          <cell r="B489">
            <v>38491</v>
          </cell>
          <cell r="C489">
            <v>40215</v>
          </cell>
          <cell r="D489">
            <v>153793</v>
          </cell>
          <cell r="E489">
            <v>153793</v>
          </cell>
          <cell r="F489">
            <v>288</v>
          </cell>
          <cell r="G489">
            <v>2882004</v>
          </cell>
          <cell r="H489">
            <v>5282</v>
          </cell>
        </row>
        <row r="490">
          <cell r="A490" t="str">
            <v xml:space="preserve">   999      CARGAS SOCIALES MENSUAL</v>
          </cell>
          <cell r="B490">
            <v>13047</v>
          </cell>
          <cell r="C490">
            <v>13622</v>
          </cell>
          <cell r="D490">
            <v>45132</v>
          </cell>
          <cell r="E490">
            <v>45132</v>
          </cell>
          <cell r="F490">
            <v>288</v>
          </cell>
          <cell r="G490">
            <v>2882004</v>
          </cell>
          <cell r="H490">
            <v>5432</v>
          </cell>
        </row>
        <row r="491">
          <cell r="A491" t="str">
            <v xml:space="preserve">   999      TICKETS MENSUALES Y C.S</v>
          </cell>
          <cell r="B491">
            <v>0</v>
          </cell>
          <cell r="C491">
            <v>0</v>
          </cell>
          <cell r="D491">
            <v>9346</v>
          </cell>
          <cell r="E491">
            <v>9346</v>
          </cell>
          <cell r="F491">
            <v>288</v>
          </cell>
          <cell r="G491">
            <v>2882004</v>
          </cell>
          <cell r="H491">
            <v>5534</v>
          </cell>
        </row>
        <row r="492">
          <cell r="A492" t="str">
            <v xml:space="preserve">   999      OTROS COSTOS MENSUALES </v>
          </cell>
          <cell r="B492">
            <v>12566</v>
          </cell>
          <cell r="C492">
            <v>7471</v>
          </cell>
          <cell r="D492">
            <v>28363</v>
          </cell>
          <cell r="E492">
            <v>28363</v>
          </cell>
          <cell r="F492">
            <v>288</v>
          </cell>
          <cell r="G492">
            <v>2882004</v>
          </cell>
          <cell r="H492">
            <v>5542</v>
          </cell>
        </row>
        <row r="493">
          <cell r="A493" t="str">
            <v xml:space="preserve">   999      ALQUILER DE EQUIPOS SAD</v>
          </cell>
          <cell r="B493">
            <v>4809</v>
          </cell>
          <cell r="C493">
            <v>10114</v>
          </cell>
          <cell r="D493">
            <v>20525</v>
          </cell>
          <cell r="E493">
            <v>20525</v>
          </cell>
          <cell r="F493">
            <v>288</v>
          </cell>
          <cell r="G493">
            <v>2882004</v>
          </cell>
          <cell r="H493">
            <v>5685</v>
          </cell>
        </row>
        <row r="494">
          <cell r="A494" t="str">
            <v xml:space="preserve">   ZALM     MANTENIMIENTO Y REPARAC</v>
          </cell>
          <cell r="B494">
            <v>533</v>
          </cell>
          <cell r="C494">
            <v>1220</v>
          </cell>
          <cell r="D494">
            <v>4505</v>
          </cell>
          <cell r="E494">
            <v>4505</v>
          </cell>
          <cell r="F494">
            <v>288</v>
          </cell>
          <cell r="G494">
            <v>2882004</v>
          </cell>
          <cell r="H494">
            <v>5852</v>
          </cell>
        </row>
        <row r="495">
          <cell r="A495" t="str">
            <v xml:space="preserve">   999      GTOS.AUTOMOV.NO DEDUCIB</v>
          </cell>
          <cell r="B495">
            <v>54</v>
          </cell>
          <cell r="C495">
            <v>0</v>
          </cell>
          <cell r="D495">
            <v>54</v>
          </cell>
          <cell r="E495">
            <v>54</v>
          </cell>
          <cell r="F495">
            <v>288</v>
          </cell>
          <cell r="G495">
            <v>2882004</v>
          </cell>
          <cell r="H495">
            <v>5854</v>
          </cell>
        </row>
        <row r="496">
          <cell r="A496" t="str">
            <v xml:space="preserve">   ZALM     HERRAMIENTAS           </v>
          </cell>
          <cell r="B496">
            <v>1863</v>
          </cell>
          <cell r="C496">
            <v>1444</v>
          </cell>
          <cell r="D496">
            <v>4366</v>
          </cell>
          <cell r="E496">
            <v>4366</v>
          </cell>
          <cell r="F496">
            <v>288</v>
          </cell>
          <cell r="G496">
            <v>2882004</v>
          </cell>
          <cell r="H496">
            <v>5855</v>
          </cell>
        </row>
        <row r="497">
          <cell r="A497" t="str">
            <v xml:space="preserve">   ZALM     CONSUMIBLES            </v>
          </cell>
          <cell r="B497">
            <v>72</v>
          </cell>
          <cell r="C497">
            <v>601</v>
          </cell>
          <cell r="D497">
            <v>1203</v>
          </cell>
          <cell r="E497">
            <v>1203</v>
          </cell>
          <cell r="F497">
            <v>288</v>
          </cell>
          <cell r="G497">
            <v>2882004</v>
          </cell>
          <cell r="H497">
            <v>5856</v>
          </cell>
        </row>
        <row r="498">
          <cell r="A498" t="str">
            <v xml:space="preserve">   999      FLETES Y ACARREOS      </v>
          </cell>
          <cell r="B498">
            <v>0</v>
          </cell>
          <cell r="C498">
            <v>13</v>
          </cell>
          <cell r="D498">
            <v>13</v>
          </cell>
          <cell r="E498">
            <v>13</v>
          </cell>
          <cell r="F498">
            <v>288</v>
          </cell>
          <cell r="G498">
            <v>2882004</v>
          </cell>
          <cell r="H498">
            <v>6002</v>
          </cell>
        </row>
        <row r="499">
          <cell r="A499" t="str">
            <v xml:space="preserve">   ZALM     COMBUST. Y LUBRIC.     </v>
          </cell>
          <cell r="B499">
            <v>1049</v>
          </cell>
          <cell r="C499">
            <v>195</v>
          </cell>
          <cell r="D499">
            <v>2256</v>
          </cell>
          <cell r="E499">
            <v>2256</v>
          </cell>
          <cell r="F499">
            <v>288</v>
          </cell>
          <cell r="G499">
            <v>2882004</v>
          </cell>
          <cell r="H499">
            <v>6062</v>
          </cell>
        </row>
        <row r="500">
          <cell r="A500" t="str">
            <v xml:space="preserve">   999      OBRADOR                </v>
          </cell>
          <cell r="B500">
            <v>215</v>
          </cell>
          <cell r="C500">
            <v>221</v>
          </cell>
          <cell r="D500">
            <v>735</v>
          </cell>
          <cell r="E500">
            <v>735</v>
          </cell>
          <cell r="F500">
            <v>288</v>
          </cell>
          <cell r="G500">
            <v>2882004</v>
          </cell>
          <cell r="H500">
            <v>6122</v>
          </cell>
        </row>
        <row r="501">
          <cell r="A501" t="str">
            <v xml:space="preserve">   ZALM     MATERIALES NACIONALES  </v>
          </cell>
          <cell r="B501">
            <v>0</v>
          </cell>
          <cell r="C501">
            <v>88</v>
          </cell>
          <cell r="D501">
            <v>88</v>
          </cell>
          <cell r="E501">
            <v>88</v>
          </cell>
          <cell r="F501">
            <v>288</v>
          </cell>
          <cell r="G501">
            <v>2882004</v>
          </cell>
          <cell r="H501">
            <v>6242</v>
          </cell>
        </row>
        <row r="502">
          <cell r="A502" t="str">
            <v xml:space="preserve">   999      SEGUROS                </v>
          </cell>
          <cell r="B502">
            <v>45</v>
          </cell>
          <cell r="C502">
            <v>2573</v>
          </cell>
          <cell r="D502">
            <v>2618</v>
          </cell>
          <cell r="E502">
            <v>2618</v>
          </cell>
          <cell r="F502">
            <v>288</v>
          </cell>
          <cell r="G502">
            <v>2882004</v>
          </cell>
          <cell r="H502">
            <v>6404</v>
          </cell>
        </row>
        <row r="503">
          <cell r="A503" t="str">
            <v xml:space="preserve">   999      ALQUILER DE EQUIPOS A T</v>
          </cell>
          <cell r="B503">
            <v>462</v>
          </cell>
          <cell r="C503">
            <v>63</v>
          </cell>
          <cell r="D503">
            <v>726</v>
          </cell>
          <cell r="E503">
            <v>726</v>
          </cell>
          <cell r="F503">
            <v>288</v>
          </cell>
          <cell r="G503">
            <v>2882004</v>
          </cell>
          <cell r="H503">
            <v>6442</v>
          </cell>
        </row>
        <row r="504">
          <cell r="A504" t="str">
            <v xml:space="preserve">   999      SUBCONTRATO OBRAS      </v>
          </cell>
          <cell r="B504">
            <v>9392</v>
          </cell>
          <cell r="C504">
            <v>9269</v>
          </cell>
          <cell r="D504">
            <v>32346</v>
          </cell>
          <cell r="E504">
            <v>32346</v>
          </cell>
          <cell r="F504">
            <v>288</v>
          </cell>
          <cell r="G504">
            <v>2882004</v>
          </cell>
          <cell r="H504">
            <v>6549</v>
          </cell>
        </row>
        <row r="505">
          <cell r="A505" t="str">
            <v xml:space="preserve">   999      GASTOS DE COMUNICACIONE</v>
          </cell>
          <cell r="B505">
            <v>33</v>
          </cell>
          <cell r="C505">
            <v>64</v>
          </cell>
          <cell r="D505">
            <v>97</v>
          </cell>
          <cell r="E505">
            <v>97</v>
          </cell>
          <cell r="F505">
            <v>288</v>
          </cell>
          <cell r="G505">
            <v>2882004</v>
          </cell>
          <cell r="H505">
            <v>6662</v>
          </cell>
        </row>
        <row r="506">
          <cell r="A506" t="str">
            <v xml:space="preserve">   999      OTROS COSTOS           </v>
          </cell>
          <cell r="B506">
            <v>-199</v>
          </cell>
          <cell r="C506">
            <v>30732</v>
          </cell>
          <cell r="D506">
            <v>35280</v>
          </cell>
          <cell r="E506">
            <v>35280</v>
          </cell>
          <cell r="F506">
            <v>288</v>
          </cell>
          <cell r="G506">
            <v>2882004</v>
          </cell>
          <cell r="H506">
            <v>6751</v>
          </cell>
        </row>
        <row r="507">
          <cell r="A507" t="str">
            <v xml:space="preserve">   999      CARGOS RECIBID. POR DIS</v>
          </cell>
          <cell r="B507">
            <v>3846</v>
          </cell>
          <cell r="C507">
            <v>5047</v>
          </cell>
          <cell r="D507">
            <v>16598</v>
          </cell>
          <cell r="E507">
            <v>16598</v>
          </cell>
          <cell r="F507">
            <v>288</v>
          </cell>
          <cell r="G507">
            <v>2882004</v>
          </cell>
          <cell r="H507">
            <v>6752</v>
          </cell>
        </row>
        <row r="508">
          <cell r="A508" t="str">
            <v xml:space="preserve">   999      RESULTADO PENDIENTE    </v>
          </cell>
          <cell r="B508">
            <v>-8605</v>
          </cell>
          <cell r="C508">
            <v>-22951</v>
          </cell>
          <cell r="D508">
            <v>0</v>
          </cell>
          <cell r="E508">
            <v>0</v>
          </cell>
          <cell r="F508">
            <v>288</v>
          </cell>
          <cell r="G508">
            <v>2882004</v>
          </cell>
          <cell r="H508">
            <v>7144</v>
          </cell>
        </row>
        <row r="509">
          <cell r="A509" t="str">
            <v xml:space="preserve">   999      VTA NO APROB. CERT. A T</v>
          </cell>
          <cell r="B509">
            <v>0</v>
          </cell>
          <cell r="C509">
            <v>-20000</v>
          </cell>
          <cell r="D509">
            <v>-20000</v>
          </cell>
          <cell r="E509">
            <v>-20000</v>
          </cell>
          <cell r="F509">
            <v>288</v>
          </cell>
          <cell r="G509">
            <v>2882005</v>
          </cell>
          <cell r="H509">
            <v>4111</v>
          </cell>
        </row>
        <row r="510">
          <cell r="A510" t="str">
            <v xml:space="preserve">   1001     VTA ADIC.APROB. A TERCE</v>
          </cell>
          <cell r="B510">
            <v>-2433</v>
          </cell>
          <cell r="C510">
            <v>-2296</v>
          </cell>
          <cell r="D510">
            <v>-5543</v>
          </cell>
          <cell r="E510">
            <v>-5543</v>
          </cell>
          <cell r="F510">
            <v>288</v>
          </cell>
          <cell r="G510">
            <v>2882005</v>
          </cell>
          <cell r="H510">
            <v>4121</v>
          </cell>
        </row>
        <row r="511">
          <cell r="A511" t="str">
            <v xml:space="preserve">   1002     VTA ADIC.APROB. A TERCE</v>
          </cell>
          <cell r="B511">
            <v>-16687</v>
          </cell>
          <cell r="C511">
            <v>-15404</v>
          </cell>
          <cell r="D511">
            <v>-63373</v>
          </cell>
          <cell r="E511">
            <v>-63373</v>
          </cell>
          <cell r="F511">
            <v>288</v>
          </cell>
          <cell r="G511">
            <v>2882005</v>
          </cell>
          <cell r="H511">
            <v>4121</v>
          </cell>
        </row>
        <row r="512">
          <cell r="A512" t="str">
            <v xml:space="preserve">   1003     VTA ADIC.APROB. A TERCE</v>
          </cell>
          <cell r="B512">
            <v>-11092</v>
          </cell>
          <cell r="C512">
            <v>-34157</v>
          </cell>
          <cell r="D512">
            <v>-68998</v>
          </cell>
          <cell r="E512">
            <v>-68998</v>
          </cell>
          <cell r="F512">
            <v>288</v>
          </cell>
          <cell r="G512">
            <v>2882005</v>
          </cell>
          <cell r="H512">
            <v>4121</v>
          </cell>
        </row>
        <row r="513">
          <cell r="A513" t="str">
            <v xml:space="preserve">   1004     VTA ADIC.APROB. A TERCE</v>
          </cell>
          <cell r="B513">
            <v>-7877</v>
          </cell>
          <cell r="C513">
            <v>-7595</v>
          </cell>
          <cell r="D513">
            <v>-22089</v>
          </cell>
          <cell r="E513">
            <v>-22089</v>
          </cell>
          <cell r="F513">
            <v>288</v>
          </cell>
          <cell r="G513">
            <v>2882005</v>
          </cell>
          <cell r="H513">
            <v>4121</v>
          </cell>
        </row>
        <row r="514">
          <cell r="A514" t="str">
            <v xml:space="preserve">   1005     VTA ADIC.APROB. A TERCE</v>
          </cell>
          <cell r="B514">
            <v>-9805</v>
          </cell>
          <cell r="C514">
            <v>-9804</v>
          </cell>
          <cell r="D514">
            <v>-36236</v>
          </cell>
          <cell r="E514">
            <v>-36236</v>
          </cell>
          <cell r="F514">
            <v>288</v>
          </cell>
          <cell r="G514">
            <v>2882005</v>
          </cell>
          <cell r="H514">
            <v>4121</v>
          </cell>
        </row>
        <row r="515">
          <cell r="A515" t="str">
            <v xml:space="preserve">   1006     VTA ADIC.APROB. A TERCE</v>
          </cell>
          <cell r="B515">
            <v>-23760</v>
          </cell>
          <cell r="C515">
            <v>-32384</v>
          </cell>
          <cell r="D515">
            <v>-73216</v>
          </cell>
          <cell r="E515">
            <v>-73216</v>
          </cell>
          <cell r="F515">
            <v>288</v>
          </cell>
          <cell r="G515">
            <v>2882005</v>
          </cell>
          <cell r="H515">
            <v>4121</v>
          </cell>
        </row>
        <row r="516">
          <cell r="A516" t="str">
            <v xml:space="preserve">   1007     VTA ADIC.APROB. A TERCE</v>
          </cell>
          <cell r="B516">
            <v>-9581</v>
          </cell>
          <cell r="C516">
            <v>-14634</v>
          </cell>
          <cell r="D516">
            <v>-41893</v>
          </cell>
          <cell r="E516">
            <v>-41893</v>
          </cell>
          <cell r="F516">
            <v>288</v>
          </cell>
          <cell r="G516">
            <v>2882005</v>
          </cell>
          <cell r="H516">
            <v>4121</v>
          </cell>
        </row>
        <row r="517">
          <cell r="A517" t="str">
            <v xml:space="preserve">   1008     VTA ADIC.APROB. A TERCE</v>
          </cell>
          <cell r="B517">
            <v>-33460</v>
          </cell>
          <cell r="C517">
            <v>-55020</v>
          </cell>
          <cell r="D517">
            <v>-133608</v>
          </cell>
          <cell r="E517">
            <v>-133608</v>
          </cell>
          <cell r="F517">
            <v>288</v>
          </cell>
          <cell r="G517">
            <v>2882005</v>
          </cell>
          <cell r="H517">
            <v>4121</v>
          </cell>
        </row>
        <row r="518">
          <cell r="A518" t="str">
            <v xml:space="preserve">   1009     VTA ADIC.APROB. A TERCE</v>
          </cell>
          <cell r="B518">
            <v>-9371</v>
          </cell>
          <cell r="C518">
            <v>-376</v>
          </cell>
          <cell r="D518">
            <v>-14995</v>
          </cell>
          <cell r="E518">
            <v>-14995</v>
          </cell>
          <cell r="F518">
            <v>288</v>
          </cell>
          <cell r="G518">
            <v>2882005</v>
          </cell>
          <cell r="H518">
            <v>4121</v>
          </cell>
        </row>
        <row r="519">
          <cell r="A519" t="str">
            <v xml:space="preserve">   1010     VTA ADIC.APROB. A TERCE</v>
          </cell>
          <cell r="B519">
            <v>-13754</v>
          </cell>
          <cell r="C519">
            <v>-15578</v>
          </cell>
          <cell r="D519">
            <v>-63039</v>
          </cell>
          <cell r="E519">
            <v>-63039</v>
          </cell>
          <cell r="F519">
            <v>288</v>
          </cell>
          <cell r="G519">
            <v>2882005</v>
          </cell>
          <cell r="H519">
            <v>4121</v>
          </cell>
        </row>
        <row r="520">
          <cell r="A520" t="str">
            <v xml:space="preserve">   1011     VTA ADIC.APROB. A TERCE</v>
          </cell>
          <cell r="B520">
            <v>-13455</v>
          </cell>
          <cell r="C520">
            <v>-16002</v>
          </cell>
          <cell r="D520">
            <v>-58022</v>
          </cell>
          <cell r="E520">
            <v>-58022</v>
          </cell>
          <cell r="F520">
            <v>288</v>
          </cell>
          <cell r="G520">
            <v>2882005</v>
          </cell>
          <cell r="H520">
            <v>4121</v>
          </cell>
        </row>
        <row r="521">
          <cell r="A521" t="str">
            <v xml:space="preserve">   1012     VTA ADIC.APROB. A TERCE</v>
          </cell>
          <cell r="B521">
            <v>-1225</v>
          </cell>
          <cell r="C521">
            <v>0</v>
          </cell>
          <cell r="D521">
            <v>-8225</v>
          </cell>
          <cell r="E521">
            <v>-8225</v>
          </cell>
          <cell r="F521">
            <v>288</v>
          </cell>
          <cell r="G521">
            <v>2882005</v>
          </cell>
          <cell r="H521">
            <v>4121</v>
          </cell>
        </row>
        <row r="522">
          <cell r="A522" t="str">
            <v xml:space="preserve">   1013     VTA ADIC.APROB. A TERCE</v>
          </cell>
          <cell r="B522">
            <v>-34241</v>
          </cell>
          <cell r="C522">
            <v>0</v>
          </cell>
          <cell r="D522">
            <v>-116664</v>
          </cell>
          <cell r="E522">
            <v>-116664</v>
          </cell>
          <cell r="F522">
            <v>288</v>
          </cell>
          <cell r="G522">
            <v>2882005</v>
          </cell>
          <cell r="H522">
            <v>4121</v>
          </cell>
        </row>
        <row r="523">
          <cell r="A523" t="str">
            <v xml:space="preserve">   1014     VTA ADIC.APROB. A TERCE</v>
          </cell>
          <cell r="B523">
            <v>-6447</v>
          </cell>
          <cell r="C523">
            <v>-7798</v>
          </cell>
          <cell r="D523">
            <v>-25936</v>
          </cell>
          <cell r="E523">
            <v>-25936</v>
          </cell>
          <cell r="F523">
            <v>288</v>
          </cell>
          <cell r="G523">
            <v>2882005</v>
          </cell>
          <cell r="H523">
            <v>4121</v>
          </cell>
        </row>
        <row r="524">
          <cell r="A524" t="str">
            <v xml:space="preserve">   1016     VTA ADIC.APROB. A TERCE</v>
          </cell>
          <cell r="B524">
            <v>-10723</v>
          </cell>
          <cell r="C524">
            <v>-10723</v>
          </cell>
          <cell r="D524">
            <v>-42892</v>
          </cell>
          <cell r="E524">
            <v>-42892</v>
          </cell>
          <cell r="F524">
            <v>288</v>
          </cell>
          <cell r="G524">
            <v>2882005</v>
          </cell>
          <cell r="H524">
            <v>4121</v>
          </cell>
        </row>
        <row r="525">
          <cell r="A525" t="str">
            <v xml:space="preserve">   1017     VTA ADIC.APROB. A TERCE</v>
          </cell>
          <cell r="B525">
            <v>-26603</v>
          </cell>
          <cell r="C525">
            <v>-25334</v>
          </cell>
          <cell r="D525">
            <v>-100278</v>
          </cell>
          <cell r="E525">
            <v>-100278</v>
          </cell>
          <cell r="F525">
            <v>288</v>
          </cell>
          <cell r="G525">
            <v>2882005</v>
          </cell>
          <cell r="H525">
            <v>4121</v>
          </cell>
        </row>
        <row r="526">
          <cell r="A526" t="str">
            <v xml:space="preserve">   1018     VTA ADIC.APROB. A TERCE</v>
          </cell>
          <cell r="B526">
            <v>0</v>
          </cell>
          <cell r="C526">
            <v>-4865</v>
          </cell>
          <cell r="D526">
            <v>-4865</v>
          </cell>
          <cell r="E526">
            <v>-4865</v>
          </cell>
          <cell r="F526">
            <v>288</v>
          </cell>
          <cell r="G526">
            <v>2882005</v>
          </cell>
          <cell r="H526">
            <v>4121</v>
          </cell>
        </row>
        <row r="527">
          <cell r="A527" t="str">
            <v xml:space="preserve">   1019     VTA ADIC.APROB. A TERCE</v>
          </cell>
          <cell r="B527">
            <v>0</v>
          </cell>
          <cell r="C527">
            <v>-110964</v>
          </cell>
          <cell r="D527">
            <v>-110964</v>
          </cell>
          <cell r="E527">
            <v>-110964</v>
          </cell>
          <cell r="F527">
            <v>288</v>
          </cell>
          <cell r="G527">
            <v>2882005</v>
          </cell>
          <cell r="H527">
            <v>4121</v>
          </cell>
        </row>
        <row r="528">
          <cell r="A528" t="str">
            <v xml:space="preserve">   999      INGRESOS BRUTOS        </v>
          </cell>
          <cell r="B528">
            <v>15375</v>
          </cell>
          <cell r="C528">
            <v>10950</v>
          </cell>
          <cell r="D528">
            <v>27392</v>
          </cell>
          <cell r="E528">
            <v>27392</v>
          </cell>
          <cell r="F528">
            <v>288</v>
          </cell>
          <cell r="G528">
            <v>2882005</v>
          </cell>
          <cell r="H528">
            <v>4903</v>
          </cell>
        </row>
        <row r="529">
          <cell r="A529" t="str">
            <v xml:space="preserve">   999      SUELDOS MENSUALES      </v>
          </cell>
          <cell r="B529">
            <v>53897</v>
          </cell>
          <cell r="C529">
            <v>54011</v>
          </cell>
          <cell r="D529">
            <v>227285</v>
          </cell>
          <cell r="E529">
            <v>227285</v>
          </cell>
          <cell r="F529">
            <v>288</v>
          </cell>
          <cell r="G529">
            <v>2882005</v>
          </cell>
          <cell r="H529">
            <v>5282</v>
          </cell>
        </row>
        <row r="530">
          <cell r="A530" t="str">
            <v xml:space="preserve">   999      SUELDOS JORNALES       </v>
          </cell>
          <cell r="B530">
            <v>690</v>
          </cell>
          <cell r="C530">
            <v>2564</v>
          </cell>
          <cell r="D530">
            <v>4545</v>
          </cell>
          <cell r="E530">
            <v>4545</v>
          </cell>
          <cell r="F530">
            <v>288</v>
          </cell>
          <cell r="G530">
            <v>2882005</v>
          </cell>
          <cell r="H530">
            <v>5283</v>
          </cell>
        </row>
        <row r="531">
          <cell r="A531" t="str">
            <v xml:space="preserve">   999      CARGAS SOCIALES MENSUAL</v>
          </cell>
          <cell r="B531">
            <v>18960</v>
          </cell>
          <cell r="C531">
            <v>18875</v>
          </cell>
          <cell r="D531">
            <v>87505</v>
          </cell>
          <cell r="E531">
            <v>87505</v>
          </cell>
          <cell r="F531">
            <v>288</v>
          </cell>
          <cell r="G531">
            <v>2882005</v>
          </cell>
          <cell r="H531">
            <v>5432</v>
          </cell>
        </row>
        <row r="532">
          <cell r="A532" t="str">
            <v xml:space="preserve">   999      CARGAS SOCIALES JORNALE</v>
          </cell>
          <cell r="B532">
            <v>222</v>
          </cell>
          <cell r="C532">
            <v>1069</v>
          </cell>
          <cell r="D532">
            <v>1894</v>
          </cell>
          <cell r="E532">
            <v>1894</v>
          </cell>
          <cell r="F532">
            <v>288</v>
          </cell>
          <cell r="G532">
            <v>2882005</v>
          </cell>
          <cell r="H532">
            <v>5433</v>
          </cell>
        </row>
        <row r="533">
          <cell r="A533" t="str">
            <v xml:space="preserve">   999      INDEMNIZACIONES        </v>
          </cell>
          <cell r="B533">
            <v>5080</v>
          </cell>
          <cell r="C533">
            <v>5080</v>
          </cell>
          <cell r="D533">
            <v>10160</v>
          </cell>
          <cell r="E533">
            <v>10160</v>
          </cell>
          <cell r="F533">
            <v>288</v>
          </cell>
          <cell r="G533">
            <v>2882005</v>
          </cell>
          <cell r="H533">
            <v>5442</v>
          </cell>
        </row>
        <row r="534">
          <cell r="A534" t="str">
            <v xml:space="preserve">   999      TICKETS MENSUALES Y C.S</v>
          </cell>
          <cell r="B534">
            <v>0</v>
          </cell>
          <cell r="C534">
            <v>0</v>
          </cell>
          <cell r="D534">
            <v>5728</v>
          </cell>
          <cell r="E534">
            <v>5728</v>
          </cell>
          <cell r="F534">
            <v>288</v>
          </cell>
          <cell r="G534">
            <v>2882005</v>
          </cell>
          <cell r="H534">
            <v>5534</v>
          </cell>
        </row>
        <row r="535">
          <cell r="A535" t="str">
            <v xml:space="preserve">   1002     OTROS COSTOS MENSUALES </v>
          </cell>
          <cell r="B535">
            <v>-1389</v>
          </cell>
          <cell r="C535">
            <v>0</v>
          </cell>
          <cell r="D535">
            <v>-7540</v>
          </cell>
          <cell r="E535">
            <v>-7540</v>
          </cell>
          <cell r="F535">
            <v>288</v>
          </cell>
          <cell r="G535">
            <v>2882005</v>
          </cell>
          <cell r="H535">
            <v>5542</v>
          </cell>
        </row>
        <row r="536">
          <cell r="A536" t="str">
            <v xml:space="preserve">   1016     OTROS COSTOS MENSUALES </v>
          </cell>
          <cell r="B536">
            <v>0</v>
          </cell>
          <cell r="C536">
            <v>146</v>
          </cell>
          <cell r="D536">
            <v>220</v>
          </cell>
          <cell r="E536">
            <v>220</v>
          </cell>
          <cell r="F536">
            <v>288</v>
          </cell>
          <cell r="G536">
            <v>2882005</v>
          </cell>
          <cell r="H536">
            <v>5542</v>
          </cell>
        </row>
        <row r="537">
          <cell r="A537" t="str">
            <v xml:space="preserve">   1018     OTROS COSTOS MENSUALES </v>
          </cell>
          <cell r="B537">
            <v>838</v>
          </cell>
          <cell r="C537">
            <v>889</v>
          </cell>
          <cell r="D537">
            <v>1727</v>
          </cell>
          <cell r="E537">
            <v>1727</v>
          </cell>
          <cell r="F537">
            <v>288</v>
          </cell>
          <cell r="G537">
            <v>2882005</v>
          </cell>
          <cell r="H537">
            <v>5542</v>
          </cell>
        </row>
        <row r="538">
          <cell r="A538" t="str">
            <v xml:space="preserve">   999      OTROS COSTOS MENSUALES </v>
          </cell>
          <cell r="B538">
            <v>7337</v>
          </cell>
          <cell r="C538">
            <v>7411</v>
          </cell>
          <cell r="D538">
            <v>23375</v>
          </cell>
          <cell r="E538">
            <v>23375</v>
          </cell>
          <cell r="F538">
            <v>288</v>
          </cell>
          <cell r="G538">
            <v>2882005</v>
          </cell>
          <cell r="H538">
            <v>5542</v>
          </cell>
        </row>
        <row r="539">
          <cell r="A539" t="str">
            <v xml:space="preserve">   999      MAQUINARIAS Y EQUIPOS  </v>
          </cell>
          <cell r="B539">
            <v>224</v>
          </cell>
          <cell r="C539">
            <v>65</v>
          </cell>
          <cell r="D539">
            <v>849</v>
          </cell>
          <cell r="E539">
            <v>849</v>
          </cell>
          <cell r="F539">
            <v>288</v>
          </cell>
          <cell r="G539">
            <v>2882005</v>
          </cell>
          <cell r="H539">
            <v>5674</v>
          </cell>
        </row>
        <row r="540">
          <cell r="A540" t="str">
            <v xml:space="preserve">   999      ALQUILER DE EQUIPOS SAD</v>
          </cell>
          <cell r="B540">
            <v>26202</v>
          </cell>
          <cell r="C540">
            <v>23786</v>
          </cell>
          <cell r="D540">
            <v>102853</v>
          </cell>
          <cell r="E540">
            <v>102853</v>
          </cell>
          <cell r="F540">
            <v>288</v>
          </cell>
          <cell r="G540">
            <v>2882005</v>
          </cell>
          <cell r="H540">
            <v>5685</v>
          </cell>
        </row>
        <row r="541">
          <cell r="A541" t="str">
            <v xml:space="preserve">   ZALM     MANTENIMIENTO Y REPARAC</v>
          </cell>
          <cell r="B541">
            <v>142</v>
          </cell>
          <cell r="C541">
            <v>618</v>
          </cell>
          <cell r="D541">
            <v>760</v>
          </cell>
          <cell r="E541">
            <v>760</v>
          </cell>
          <cell r="F541">
            <v>288</v>
          </cell>
          <cell r="G541">
            <v>2882005</v>
          </cell>
          <cell r="H541">
            <v>5852</v>
          </cell>
        </row>
        <row r="542">
          <cell r="A542" t="str">
            <v xml:space="preserve">   1001     MANTENIMIENTO Y REPARAC</v>
          </cell>
          <cell r="B542">
            <v>28</v>
          </cell>
          <cell r="C542">
            <v>0</v>
          </cell>
          <cell r="D542">
            <v>28</v>
          </cell>
          <cell r="E542">
            <v>28</v>
          </cell>
          <cell r="F542">
            <v>288</v>
          </cell>
          <cell r="G542">
            <v>2882005</v>
          </cell>
          <cell r="H542">
            <v>5852</v>
          </cell>
        </row>
        <row r="543">
          <cell r="A543" t="str">
            <v xml:space="preserve">   1003     MANTENIMIENTO Y REPARAC</v>
          </cell>
          <cell r="B543">
            <v>34</v>
          </cell>
          <cell r="C543">
            <v>0</v>
          </cell>
          <cell r="D543">
            <v>50</v>
          </cell>
          <cell r="E543">
            <v>50</v>
          </cell>
          <cell r="F543">
            <v>288</v>
          </cell>
          <cell r="G543">
            <v>2882005</v>
          </cell>
          <cell r="H543">
            <v>5852</v>
          </cell>
        </row>
        <row r="544">
          <cell r="A544" t="str">
            <v xml:space="preserve">   1006     MANTENIMIENTO Y REPARAC</v>
          </cell>
          <cell r="B544">
            <v>0</v>
          </cell>
          <cell r="C544">
            <v>0</v>
          </cell>
          <cell r="D544">
            <v>24</v>
          </cell>
          <cell r="E544">
            <v>24</v>
          </cell>
          <cell r="F544">
            <v>288</v>
          </cell>
          <cell r="G544">
            <v>2882005</v>
          </cell>
          <cell r="H544">
            <v>5852</v>
          </cell>
        </row>
        <row r="545">
          <cell r="A545" t="str">
            <v xml:space="preserve">   1007     MANTENIMIENTO Y REPARAC</v>
          </cell>
          <cell r="B545">
            <v>0</v>
          </cell>
          <cell r="C545">
            <v>0</v>
          </cell>
          <cell r="D545">
            <v>26</v>
          </cell>
          <cell r="E545">
            <v>26</v>
          </cell>
          <cell r="F545">
            <v>288</v>
          </cell>
          <cell r="G545">
            <v>2882005</v>
          </cell>
          <cell r="H545">
            <v>5852</v>
          </cell>
        </row>
        <row r="546">
          <cell r="A546" t="str">
            <v xml:space="preserve">   1008     MANTENIMIENTO Y REPARAC</v>
          </cell>
          <cell r="B546">
            <v>0</v>
          </cell>
          <cell r="C546">
            <v>0</v>
          </cell>
          <cell r="D546">
            <v>296</v>
          </cell>
          <cell r="E546">
            <v>296</v>
          </cell>
          <cell r="F546">
            <v>288</v>
          </cell>
          <cell r="G546">
            <v>2882005</v>
          </cell>
          <cell r="H546">
            <v>5852</v>
          </cell>
        </row>
        <row r="547">
          <cell r="A547" t="str">
            <v xml:space="preserve">   1010     MANTENIMIENTO Y REPARAC</v>
          </cell>
          <cell r="B547">
            <v>0</v>
          </cell>
          <cell r="C547">
            <v>0</v>
          </cell>
          <cell r="D547">
            <v>19</v>
          </cell>
          <cell r="E547">
            <v>19</v>
          </cell>
          <cell r="F547">
            <v>288</v>
          </cell>
          <cell r="G547">
            <v>2882005</v>
          </cell>
          <cell r="H547">
            <v>5852</v>
          </cell>
        </row>
        <row r="548">
          <cell r="A548" t="str">
            <v xml:space="preserve">   1011     MANTENIMIENTO Y REPARAC</v>
          </cell>
          <cell r="B548">
            <v>127</v>
          </cell>
          <cell r="C548">
            <v>9</v>
          </cell>
          <cell r="D548">
            <v>197</v>
          </cell>
          <cell r="E548">
            <v>197</v>
          </cell>
          <cell r="F548">
            <v>288</v>
          </cell>
          <cell r="G548">
            <v>2882005</v>
          </cell>
          <cell r="H548">
            <v>5852</v>
          </cell>
        </row>
        <row r="549">
          <cell r="A549" t="str">
            <v xml:space="preserve">   1012     MANTENIMIENTO Y REPARAC</v>
          </cell>
          <cell r="B549">
            <v>0</v>
          </cell>
          <cell r="C549">
            <v>105</v>
          </cell>
          <cell r="D549">
            <v>105</v>
          </cell>
          <cell r="E549">
            <v>105</v>
          </cell>
          <cell r="F549">
            <v>288</v>
          </cell>
          <cell r="G549">
            <v>2882005</v>
          </cell>
          <cell r="H549">
            <v>5852</v>
          </cell>
        </row>
        <row r="550">
          <cell r="A550" t="str">
            <v xml:space="preserve">   1013     MANTENIMIENTO Y REPARAC</v>
          </cell>
          <cell r="B550">
            <v>0</v>
          </cell>
          <cell r="C550">
            <v>0</v>
          </cell>
          <cell r="D550">
            <v>42</v>
          </cell>
          <cell r="E550">
            <v>42</v>
          </cell>
          <cell r="F550">
            <v>288</v>
          </cell>
          <cell r="G550">
            <v>2882005</v>
          </cell>
          <cell r="H550">
            <v>5852</v>
          </cell>
        </row>
        <row r="551">
          <cell r="A551" t="str">
            <v xml:space="preserve">   1014     MANTENIMIENTO Y REPARAC</v>
          </cell>
          <cell r="B551">
            <v>0</v>
          </cell>
          <cell r="C551">
            <v>0</v>
          </cell>
          <cell r="D551">
            <v>48</v>
          </cell>
          <cell r="E551">
            <v>48</v>
          </cell>
          <cell r="F551">
            <v>288</v>
          </cell>
          <cell r="G551">
            <v>2882005</v>
          </cell>
          <cell r="H551">
            <v>5852</v>
          </cell>
        </row>
        <row r="552">
          <cell r="A552" t="str">
            <v xml:space="preserve">   1017     MANTENIMIENTO Y REPARAC</v>
          </cell>
          <cell r="B552">
            <v>107</v>
          </cell>
          <cell r="C552">
            <v>484</v>
          </cell>
          <cell r="D552">
            <v>591</v>
          </cell>
          <cell r="E552">
            <v>591</v>
          </cell>
          <cell r="F552">
            <v>288</v>
          </cell>
          <cell r="G552">
            <v>2882005</v>
          </cell>
          <cell r="H552">
            <v>5852</v>
          </cell>
        </row>
        <row r="553">
          <cell r="A553" t="str">
            <v xml:space="preserve">   ZALM     HERRAMIENTAS           </v>
          </cell>
          <cell r="B553">
            <v>4698</v>
          </cell>
          <cell r="C553">
            <v>920</v>
          </cell>
          <cell r="D553">
            <v>6757</v>
          </cell>
          <cell r="E553">
            <v>6757</v>
          </cell>
          <cell r="F553">
            <v>288</v>
          </cell>
          <cell r="G553">
            <v>2882005</v>
          </cell>
          <cell r="H553">
            <v>5855</v>
          </cell>
        </row>
        <row r="554">
          <cell r="A554" t="str">
            <v xml:space="preserve">   1002     HERRAMIENTAS           </v>
          </cell>
          <cell r="B554">
            <v>0</v>
          </cell>
          <cell r="C554">
            <v>85</v>
          </cell>
          <cell r="D554">
            <v>157</v>
          </cell>
          <cell r="E554">
            <v>157</v>
          </cell>
          <cell r="F554">
            <v>288</v>
          </cell>
          <cell r="G554">
            <v>2882005</v>
          </cell>
          <cell r="H554">
            <v>5855</v>
          </cell>
        </row>
        <row r="555">
          <cell r="A555" t="str">
            <v xml:space="preserve">   1005     HERRAMIENTAS           </v>
          </cell>
          <cell r="B555">
            <v>595</v>
          </cell>
          <cell r="C555">
            <v>325</v>
          </cell>
          <cell r="D555">
            <v>920</v>
          </cell>
          <cell r="E555">
            <v>920</v>
          </cell>
          <cell r="F555">
            <v>288</v>
          </cell>
          <cell r="G555">
            <v>2882005</v>
          </cell>
          <cell r="H555">
            <v>5855</v>
          </cell>
        </row>
        <row r="556">
          <cell r="A556" t="str">
            <v xml:space="preserve">   1007     HERRAMIENTAS           </v>
          </cell>
          <cell r="B556">
            <v>0</v>
          </cell>
          <cell r="C556">
            <v>15</v>
          </cell>
          <cell r="D556">
            <v>15</v>
          </cell>
          <cell r="E556">
            <v>15</v>
          </cell>
          <cell r="F556">
            <v>288</v>
          </cell>
          <cell r="G556">
            <v>2882005</v>
          </cell>
          <cell r="H556">
            <v>5855</v>
          </cell>
        </row>
        <row r="557">
          <cell r="A557" t="str">
            <v xml:space="preserve">   1009     HERRAMIENTAS           </v>
          </cell>
          <cell r="B557">
            <v>0</v>
          </cell>
          <cell r="C557">
            <v>0</v>
          </cell>
          <cell r="D557">
            <v>788</v>
          </cell>
          <cell r="E557">
            <v>788</v>
          </cell>
          <cell r="F557">
            <v>288</v>
          </cell>
          <cell r="G557">
            <v>2882005</v>
          </cell>
          <cell r="H557">
            <v>5855</v>
          </cell>
        </row>
        <row r="558">
          <cell r="A558" t="str">
            <v xml:space="preserve">   1010     HERRAMIENTAS           </v>
          </cell>
          <cell r="B558">
            <v>0</v>
          </cell>
          <cell r="C558">
            <v>136</v>
          </cell>
          <cell r="D558">
            <v>136</v>
          </cell>
          <cell r="E558">
            <v>136</v>
          </cell>
          <cell r="F558">
            <v>288</v>
          </cell>
          <cell r="G558">
            <v>2882005</v>
          </cell>
          <cell r="H558">
            <v>5855</v>
          </cell>
        </row>
        <row r="559">
          <cell r="A559" t="str">
            <v xml:space="preserve">   1011     HERRAMIENTAS           </v>
          </cell>
          <cell r="B559">
            <v>18</v>
          </cell>
          <cell r="C559">
            <v>31</v>
          </cell>
          <cell r="D559">
            <v>49</v>
          </cell>
          <cell r="E559">
            <v>49</v>
          </cell>
          <cell r="F559">
            <v>288</v>
          </cell>
          <cell r="G559">
            <v>2882005</v>
          </cell>
          <cell r="H559">
            <v>5855</v>
          </cell>
        </row>
        <row r="560">
          <cell r="A560" t="str">
            <v xml:space="preserve">   1012     HERRAMIENTAS           </v>
          </cell>
          <cell r="B560">
            <v>0</v>
          </cell>
          <cell r="C560">
            <v>178</v>
          </cell>
          <cell r="D560">
            <v>178</v>
          </cell>
          <cell r="E560">
            <v>178</v>
          </cell>
          <cell r="F560">
            <v>288</v>
          </cell>
          <cell r="G560">
            <v>2882005</v>
          </cell>
          <cell r="H560">
            <v>5855</v>
          </cell>
        </row>
        <row r="561">
          <cell r="A561" t="str">
            <v xml:space="preserve">   1014     HERRAMIENTAS           </v>
          </cell>
          <cell r="B561">
            <v>3</v>
          </cell>
          <cell r="C561">
            <v>0</v>
          </cell>
          <cell r="D561">
            <v>3</v>
          </cell>
          <cell r="E561">
            <v>3</v>
          </cell>
          <cell r="F561">
            <v>288</v>
          </cell>
          <cell r="G561">
            <v>2882005</v>
          </cell>
          <cell r="H561">
            <v>5855</v>
          </cell>
        </row>
        <row r="562">
          <cell r="A562" t="str">
            <v xml:space="preserve">   1017     HERRAMIENTAS           </v>
          </cell>
          <cell r="B562">
            <v>0</v>
          </cell>
          <cell r="C562">
            <v>1208</v>
          </cell>
          <cell r="D562">
            <v>1208</v>
          </cell>
          <cell r="E562">
            <v>1208</v>
          </cell>
          <cell r="F562">
            <v>288</v>
          </cell>
          <cell r="G562">
            <v>2882005</v>
          </cell>
          <cell r="H562">
            <v>5855</v>
          </cell>
        </row>
        <row r="563">
          <cell r="A563" t="str">
            <v xml:space="preserve">   1018     HERRAMIENTAS           </v>
          </cell>
          <cell r="B563">
            <v>0</v>
          </cell>
          <cell r="C563">
            <v>80</v>
          </cell>
          <cell r="D563">
            <v>80</v>
          </cell>
          <cell r="E563">
            <v>80</v>
          </cell>
          <cell r="F563">
            <v>288</v>
          </cell>
          <cell r="G563">
            <v>2882005</v>
          </cell>
          <cell r="H563">
            <v>5855</v>
          </cell>
        </row>
        <row r="564">
          <cell r="A564" t="str">
            <v xml:space="preserve">   ZALM     CONSUMIBLES            </v>
          </cell>
          <cell r="B564">
            <v>0</v>
          </cell>
          <cell r="C564">
            <v>310</v>
          </cell>
          <cell r="D564">
            <v>-6286</v>
          </cell>
          <cell r="E564">
            <v>-6286</v>
          </cell>
          <cell r="F564">
            <v>288</v>
          </cell>
          <cell r="G564">
            <v>2882005</v>
          </cell>
          <cell r="H564">
            <v>5856</v>
          </cell>
        </row>
        <row r="565">
          <cell r="A565" t="str">
            <v xml:space="preserve">   1002     CONSUMIBLES            </v>
          </cell>
          <cell r="B565">
            <v>0</v>
          </cell>
          <cell r="C565">
            <v>89</v>
          </cell>
          <cell r="D565">
            <v>113</v>
          </cell>
          <cell r="E565">
            <v>113</v>
          </cell>
          <cell r="F565">
            <v>288</v>
          </cell>
          <cell r="G565">
            <v>2882005</v>
          </cell>
          <cell r="H565">
            <v>5856</v>
          </cell>
        </row>
        <row r="566">
          <cell r="A566" t="str">
            <v xml:space="preserve">   1003     CONSUMIBLES            </v>
          </cell>
          <cell r="B566">
            <v>224</v>
          </cell>
          <cell r="C566">
            <v>120</v>
          </cell>
          <cell r="D566">
            <v>367</v>
          </cell>
          <cell r="E566">
            <v>367</v>
          </cell>
          <cell r="F566">
            <v>288</v>
          </cell>
          <cell r="G566">
            <v>2882005</v>
          </cell>
          <cell r="H566">
            <v>5856</v>
          </cell>
        </row>
        <row r="567">
          <cell r="A567" t="str">
            <v xml:space="preserve">   1005     CONSUMIBLES            </v>
          </cell>
          <cell r="B567">
            <v>135</v>
          </cell>
          <cell r="C567">
            <v>135</v>
          </cell>
          <cell r="D567">
            <v>270</v>
          </cell>
          <cell r="E567">
            <v>270</v>
          </cell>
          <cell r="F567">
            <v>288</v>
          </cell>
          <cell r="G567">
            <v>2882005</v>
          </cell>
          <cell r="H567">
            <v>5856</v>
          </cell>
        </row>
        <row r="568">
          <cell r="A568" t="str">
            <v xml:space="preserve">   1008     CONSUMIBLES            </v>
          </cell>
          <cell r="B568">
            <v>0</v>
          </cell>
          <cell r="C568">
            <v>62</v>
          </cell>
          <cell r="D568">
            <v>62</v>
          </cell>
          <cell r="E568">
            <v>62</v>
          </cell>
          <cell r="F568">
            <v>288</v>
          </cell>
          <cell r="G568">
            <v>2882005</v>
          </cell>
          <cell r="H568">
            <v>5856</v>
          </cell>
        </row>
        <row r="569">
          <cell r="A569" t="str">
            <v xml:space="preserve">   1009     CONSUMIBLES            </v>
          </cell>
          <cell r="B569">
            <v>153</v>
          </cell>
          <cell r="C569">
            <v>279</v>
          </cell>
          <cell r="D569">
            <v>508</v>
          </cell>
          <cell r="E569">
            <v>508</v>
          </cell>
          <cell r="F569">
            <v>288</v>
          </cell>
          <cell r="G569">
            <v>2882005</v>
          </cell>
          <cell r="H569">
            <v>5856</v>
          </cell>
        </row>
        <row r="570">
          <cell r="A570" t="str">
            <v xml:space="preserve">   1010     CONSUMIBLES            </v>
          </cell>
          <cell r="B570">
            <v>0</v>
          </cell>
          <cell r="C570">
            <v>3</v>
          </cell>
          <cell r="D570">
            <v>3</v>
          </cell>
          <cell r="E570">
            <v>3</v>
          </cell>
          <cell r="F570">
            <v>288</v>
          </cell>
          <cell r="G570">
            <v>2882005</v>
          </cell>
          <cell r="H570">
            <v>5856</v>
          </cell>
        </row>
        <row r="571">
          <cell r="A571" t="str">
            <v xml:space="preserve">   1011     CONSUMIBLES            </v>
          </cell>
          <cell r="B571">
            <v>0</v>
          </cell>
          <cell r="C571">
            <v>62</v>
          </cell>
          <cell r="D571">
            <v>62</v>
          </cell>
          <cell r="E571">
            <v>62</v>
          </cell>
          <cell r="F571">
            <v>288</v>
          </cell>
          <cell r="G571">
            <v>2882005</v>
          </cell>
          <cell r="H571">
            <v>5856</v>
          </cell>
        </row>
        <row r="572">
          <cell r="A572" t="str">
            <v xml:space="preserve">   1012     CONSUMIBLES            </v>
          </cell>
          <cell r="B572">
            <v>0</v>
          </cell>
          <cell r="C572">
            <v>12</v>
          </cell>
          <cell r="D572">
            <v>12</v>
          </cell>
          <cell r="E572">
            <v>12</v>
          </cell>
          <cell r="F572">
            <v>288</v>
          </cell>
          <cell r="G572">
            <v>2882005</v>
          </cell>
          <cell r="H572">
            <v>5856</v>
          </cell>
        </row>
        <row r="573">
          <cell r="A573" t="str">
            <v xml:space="preserve">   1013     CONSUMIBLES            </v>
          </cell>
          <cell r="B573">
            <v>0</v>
          </cell>
          <cell r="C573">
            <v>45</v>
          </cell>
          <cell r="D573">
            <v>352</v>
          </cell>
          <cell r="E573">
            <v>352</v>
          </cell>
          <cell r="F573">
            <v>288</v>
          </cell>
          <cell r="G573">
            <v>2882005</v>
          </cell>
          <cell r="H573">
            <v>5856</v>
          </cell>
        </row>
        <row r="574">
          <cell r="A574" t="str">
            <v xml:space="preserve">   1015     CONSUMIBLES            </v>
          </cell>
          <cell r="B574">
            <v>-3363</v>
          </cell>
          <cell r="C574">
            <v>678</v>
          </cell>
          <cell r="D574">
            <v>-6732</v>
          </cell>
          <cell r="E574">
            <v>-6732</v>
          </cell>
          <cell r="F574">
            <v>288</v>
          </cell>
          <cell r="G574">
            <v>2882005</v>
          </cell>
          <cell r="H574">
            <v>5856</v>
          </cell>
        </row>
        <row r="575">
          <cell r="A575" t="str">
            <v xml:space="preserve">   1016     CONSUMIBLES            </v>
          </cell>
          <cell r="B575">
            <v>0</v>
          </cell>
          <cell r="C575">
            <v>30</v>
          </cell>
          <cell r="D575">
            <v>30</v>
          </cell>
          <cell r="E575">
            <v>30</v>
          </cell>
          <cell r="F575">
            <v>288</v>
          </cell>
          <cell r="G575">
            <v>2882005</v>
          </cell>
          <cell r="H575">
            <v>5856</v>
          </cell>
        </row>
        <row r="576">
          <cell r="A576" t="str">
            <v xml:space="preserve">   1017     CONSUMIBLES            </v>
          </cell>
          <cell r="B576">
            <v>17</v>
          </cell>
          <cell r="C576">
            <v>14</v>
          </cell>
          <cell r="D576">
            <v>31</v>
          </cell>
          <cell r="E576">
            <v>31</v>
          </cell>
          <cell r="F576">
            <v>288</v>
          </cell>
          <cell r="G576">
            <v>2882005</v>
          </cell>
          <cell r="H576">
            <v>5856</v>
          </cell>
        </row>
        <row r="577">
          <cell r="A577" t="str">
            <v xml:space="preserve">   1018     CONSUMIBLES            </v>
          </cell>
          <cell r="B577">
            <v>0</v>
          </cell>
          <cell r="C577">
            <v>702</v>
          </cell>
          <cell r="D577">
            <v>702</v>
          </cell>
          <cell r="E577">
            <v>702</v>
          </cell>
          <cell r="F577">
            <v>288</v>
          </cell>
          <cell r="G577">
            <v>2882005</v>
          </cell>
          <cell r="H577">
            <v>5856</v>
          </cell>
        </row>
        <row r="578">
          <cell r="A578" t="str">
            <v xml:space="preserve">   1019     CONSUMIBLES            </v>
          </cell>
          <cell r="B578">
            <v>0</v>
          </cell>
          <cell r="C578">
            <v>471</v>
          </cell>
          <cell r="D578">
            <v>471</v>
          </cell>
          <cell r="E578">
            <v>471</v>
          </cell>
          <cell r="F578">
            <v>288</v>
          </cell>
          <cell r="G578">
            <v>2882005</v>
          </cell>
          <cell r="H578">
            <v>5856</v>
          </cell>
        </row>
        <row r="579">
          <cell r="A579" t="str">
            <v xml:space="preserve">   1002     FLETES Y ACARREOS      </v>
          </cell>
          <cell r="B579">
            <v>88</v>
          </cell>
          <cell r="C579">
            <v>17</v>
          </cell>
          <cell r="D579">
            <v>105</v>
          </cell>
          <cell r="E579">
            <v>105</v>
          </cell>
          <cell r="F579">
            <v>288</v>
          </cell>
          <cell r="G579">
            <v>2882005</v>
          </cell>
          <cell r="H579">
            <v>6002</v>
          </cell>
        </row>
        <row r="580">
          <cell r="A580" t="str">
            <v xml:space="preserve">   1003     FLETES Y ACARREOS      </v>
          </cell>
          <cell r="B580">
            <v>0</v>
          </cell>
          <cell r="C580">
            <v>17</v>
          </cell>
          <cell r="D580">
            <v>17</v>
          </cell>
          <cell r="E580">
            <v>17</v>
          </cell>
          <cell r="F580">
            <v>288</v>
          </cell>
          <cell r="G580">
            <v>2882005</v>
          </cell>
          <cell r="H580">
            <v>6002</v>
          </cell>
        </row>
        <row r="581">
          <cell r="A581" t="str">
            <v xml:space="preserve">   1009     FLETES Y ACARREOS      </v>
          </cell>
          <cell r="B581">
            <v>298</v>
          </cell>
          <cell r="C581">
            <v>237</v>
          </cell>
          <cell r="D581">
            <v>535</v>
          </cell>
          <cell r="E581">
            <v>535</v>
          </cell>
          <cell r="F581">
            <v>288</v>
          </cell>
          <cell r="G581">
            <v>2882005</v>
          </cell>
          <cell r="H581">
            <v>6002</v>
          </cell>
        </row>
        <row r="582">
          <cell r="A582" t="str">
            <v xml:space="preserve">   1011     FLETES Y ACARREOS      </v>
          </cell>
          <cell r="B582">
            <v>0</v>
          </cell>
          <cell r="C582">
            <v>35</v>
          </cell>
          <cell r="D582">
            <v>35</v>
          </cell>
          <cell r="E582">
            <v>35</v>
          </cell>
          <cell r="F582">
            <v>288</v>
          </cell>
          <cell r="G582">
            <v>2882005</v>
          </cell>
          <cell r="H582">
            <v>6002</v>
          </cell>
        </row>
        <row r="583">
          <cell r="A583" t="str">
            <v xml:space="preserve">   1013     FLETES Y ACARREOS      </v>
          </cell>
          <cell r="B583">
            <v>0</v>
          </cell>
          <cell r="C583">
            <v>1204</v>
          </cell>
          <cell r="D583">
            <v>1358</v>
          </cell>
          <cell r="E583">
            <v>1358</v>
          </cell>
          <cell r="F583">
            <v>288</v>
          </cell>
          <cell r="G583">
            <v>2882005</v>
          </cell>
          <cell r="H583">
            <v>6002</v>
          </cell>
        </row>
        <row r="584">
          <cell r="A584" t="str">
            <v xml:space="preserve">   1018     FLETES Y ACARREOS      </v>
          </cell>
          <cell r="B584">
            <v>0</v>
          </cell>
          <cell r="C584">
            <v>19</v>
          </cell>
          <cell r="D584">
            <v>19</v>
          </cell>
          <cell r="E584">
            <v>19</v>
          </cell>
          <cell r="F584">
            <v>288</v>
          </cell>
          <cell r="G584">
            <v>2882005</v>
          </cell>
          <cell r="H584">
            <v>6002</v>
          </cell>
        </row>
        <row r="585">
          <cell r="A585" t="str">
            <v xml:space="preserve">   999      FLETES Y ACARREOS      </v>
          </cell>
          <cell r="B585">
            <v>-234</v>
          </cell>
          <cell r="C585">
            <v>121</v>
          </cell>
          <cell r="D585">
            <v>185</v>
          </cell>
          <cell r="E585">
            <v>185</v>
          </cell>
          <cell r="F585">
            <v>288</v>
          </cell>
          <cell r="G585">
            <v>2882005</v>
          </cell>
          <cell r="H585">
            <v>6002</v>
          </cell>
        </row>
        <row r="586">
          <cell r="A586" t="str">
            <v xml:space="preserve">   ZALM     COMBUST. Y LUBRIC.     </v>
          </cell>
          <cell r="B586">
            <v>4804</v>
          </cell>
          <cell r="C586">
            <v>6346</v>
          </cell>
          <cell r="D586">
            <v>15998</v>
          </cell>
          <cell r="E586">
            <v>15998</v>
          </cell>
          <cell r="F586">
            <v>288</v>
          </cell>
          <cell r="G586">
            <v>2882005</v>
          </cell>
          <cell r="H586">
            <v>6062</v>
          </cell>
        </row>
        <row r="587">
          <cell r="A587" t="str">
            <v xml:space="preserve">   1008     COMBUST. Y LUBRIC.     </v>
          </cell>
          <cell r="B587">
            <v>0</v>
          </cell>
          <cell r="C587">
            <v>127</v>
          </cell>
          <cell r="D587">
            <v>463</v>
          </cell>
          <cell r="E587">
            <v>463</v>
          </cell>
          <cell r="F587">
            <v>288</v>
          </cell>
          <cell r="G587">
            <v>2882005</v>
          </cell>
          <cell r="H587">
            <v>6062</v>
          </cell>
        </row>
        <row r="588">
          <cell r="A588" t="str">
            <v xml:space="preserve">   1009     COMBUST. Y LUBRIC.     </v>
          </cell>
          <cell r="B588">
            <v>17</v>
          </cell>
          <cell r="C588">
            <v>238</v>
          </cell>
          <cell r="D588">
            <v>299</v>
          </cell>
          <cell r="E588">
            <v>299</v>
          </cell>
          <cell r="F588">
            <v>288</v>
          </cell>
          <cell r="G588">
            <v>2882005</v>
          </cell>
          <cell r="H588">
            <v>6062</v>
          </cell>
        </row>
        <row r="589">
          <cell r="A589" t="str">
            <v xml:space="preserve">   1017     COMBUST. Y LUBRIC.     </v>
          </cell>
          <cell r="B589">
            <v>130</v>
          </cell>
          <cell r="C589">
            <v>208</v>
          </cell>
          <cell r="D589">
            <v>338</v>
          </cell>
          <cell r="E589">
            <v>338</v>
          </cell>
          <cell r="F589">
            <v>288</v>
          </cell>
          <cell r="G589">
            <v>2882005</v>
          </cell>
          <cell r="H589">
            <v>6062</v>
          </cell>
        </row>
        <row r="590">
          <cell r="A590" t="str">
            <v xml:space="preserve">   1009     OBRADOR                </v>
          </cell>
          <cell r="B590">
            <v>0</v>
          </cell>
          <cell r="C590">
            <v>54</v>
          </cell>
          <cell r="D590">
            <v>54</v>
          </cell>
          <cell r="E590">
            <v>54</v>
          </cell>
          <cell r="F590">
            <v>288</v>
          </cell>
          <cell r="G590">
            <v>2882005</v>
          </cell>
          <cell r="H590">
            <v>6122</v>
          </cell>
        </row>
        <row r="591">
          <cell r="A591" t="str">
            <v xml:space="preserve">   999      OBRADOR                </v>
          </cell>
          <cell r="B591">
            <v>4200</v>
          </cell>
          <cell r="C591">
            <v>0</v>
          </cell>
          <cell r="D591">
            <v>10443</v>
          </cell>
          <cell r="E591">
            <v>10443</v>
          </cell>
          <cell r="F591">
            <v>288</v>
          </cell>
          <cell r="G591">
            <v>2882005</v>
          </cell>
          <cell r="H591">
            <v>6122</v>
          </cell>
        </row>
        <row r="592">
          <cell r="A592" t="str">
            <v xml:space="preserve">   ZALM     GASTOS DE COMP.Y SISTEM</v>
          </cell>
          <cell r="B592">
            <v>1190</v>
          </cell>
          <cell r="C592">
            <v>0</v>
          </cell>
          <cell r="D592">
            <v>1190</v>
          </cell>
          <cell r="E592">
            <v>1190</v>
          </cell>
          <cell r="F592">
            <v>288</v>
          </cell>
          <cell r="G592">
            <v>2882005</v>
          </cell>
          <cell r="H592">
            <v>6125</v>
          </cell>
        </row>
        <row r="593">
          <cell r="A593" t="str">
            <v xml:space="preserve">   ZALM     MATERIALES NACIONALES  </v>
          </cell>
          <cell r="B593">
            <v>-804</v>
          </cell>
          <cell r="C593">
            <v>2162</v>
          </cell>
          <cell r="D593">
            <v>2502</v>
          </cell>
          <cell r="E593">
            <v>2502</v>
          </cell>
          <cell r="F593">
            <v>288</v>
          </cell>
          <cell r="G593">
            <v>2882005</v>
          </cell>
          <cell r="H593">
            <v>6242</v>
          </cell>
        </row>
        <row r="594">
          <cell r="A594" t="str">
            <v xml:space="preserve">   1002     MATERIALES NACIONALES  </v>
          </cell>
          <cell r="B594">
            <v>41</v>
          </cell>
          <cell r="C594">
            <v>0</v>
          </cell>
          <cell r="D594">
            <v>41</v>
          </cell>
          <cell r="E594">
            <v>41</v>
          </cell>
          <cell r="F594">
            <v>288</v>
          </cell>
          <cell r="G594">
            <v>2882005</v>
          </cell>
          <cell r="H594">
            <v>6242</v>
          </cell>
        </row>
        <row r="595">
          <cell r="A595" t="str">
            <v xml:space="preserve">   1003     MATERIALES NACIONALES  </v>
          </cell>
          <cell r="B595">
            <v>25</v>
          </cell>
          <cell r="C595">
            <v>32</v>
          </cell>
          <cell r="D595">
            <v>860</v>
          </cell>
          <cell r="E595">
            <v>860</v>
          </cell>
          <cell r="F595">
            <v>288</v>
          </cell>
          <cell r="G595">
            <v>2882005</v>
          </cell>
          <cell r="H595">
            <v>6242</v>
          </cell>
        </row>
        <row r="596">
          <cell r="A596" t="str">
            <v xml:space="preserve">   1004     MATERIALES NACIONALES  </v>
          </cell>
          <cell r="B596">
            <v>0</v>
          </cell>
          <cell r="C596">
            <v>576</v>
          </cell>
          <cell r="D596">
            <v>1061</v>
          </cell>
          <cell r="E596">
            <v>1061</v>
          </cell>
          <cell r="F596">
            <v>288</v>
          </cell>
          <cell r="G596">
            <v>2882005</v>
          </cell>
          <cell r="H596">
            <v>6242</v>
          </cell>
        </row>
        <row r="597">
          <cell r="A597" t="str">
            <v xml:space="preserve">   1009     MATERIALES NACIONALES  </v>
          </cell>
          <cell r="B597">
            <v>454</v>
          </cell>
          <cell r="C597">
            <v>0</v>
          </cell>
          <cell r="D597">
            <v>1587</v>
          </cell>
          <cell r="E597">
            <v>1587</v>
          </cell>
          <cell r="F597">
            <v>288</v>
          </cell>
          <cell r="G597">
            <v>2882005</v>
          </cell>
          <cell r="H597">
            <v>6242</v>
          </cell>
        </row>
        <row r="598">
          <cell r="A598" t="str">
            <v xml:space="preserve">   1011     MATERIALES NACIONALES  </v>
          </cell>
          <cell r="B598">
            <v>25</v>
          </cell>
          <cell r="C598">
            <v>77</v>
          </cell>
          <cell r="D598">
            <v>103</v>
          </cell>
          <cell r="E598">
            <v>103</v>
          </cell>
          <cell r="F598">
            <v>288</v>
          </cell>
          <cell r="G598">
            <v>2882005</v>
          </cell>
          <cell r="H598">
            <v>6242</v>
          </cell>
        </row>
        <row r="599">
          <cell r="A599" t="str">
            <v xml:space="preserve">   1012     MATERIALES NACIONALES  </v>
          </cell>
          <cell r="B599">
            <v>10</v>
          </cell>
          <cell r="C599">
            <v>0</v>
          </cell>
          <cell r="D599">
            <v>10</v>
          </cell>
          <cell r="E599">
            <v>10</v>
          </cell>
          <cell r="F599">
            <v>288</v>
          </cell>
          <cell r="G599">
            <v>2882005</v>
          </cell>
          <cell r="H599">
            <v>6242</v>
          </cell>
        </row>
        <row r="600">
          <cell r="A600" t="str">
            <v xml:space="preserve">   1013     MATERIALES NACIONALES  </v>
          </cell>
          <cell r="B600">
            <v>73</v>
          </cell>
          <cell r="C600">
            <v>960</v>
          </cell>
          <cell r="D600">
            <v>34572</v>
          </cell>
          <cell r="E600">
            <v>34572</v>
          </cell>
          <cell r="F600">
            <v>288</v>
          </cell>
          <cell r="G600">
            <v>2882005</v>
          </cell>
          <cell r="H600">
            <v>6242</v>
          </cell>
        </row>
        <row r="601">
          <cell r="A601" t="str">
            <v xml:space="preserve">   1015     MATERIALES NACIONALES  </v>
          </cell>
          <cell r="B601">
            <v>1179</v>
          </cell>
          <cell r="C601">
            <v>0</v>
          </cell>
          <cell r="D601">
            <v>5883</v>
          </cell>
          <cell r="E601">
            <v>5883</v>
          </cell>
          <cell r="F601">
            <v>288</v>
          </cell>
          <cell r="G601">
            <v>2882005</v>
          </cell>
          <cell r="H601">
            <v>6242</v>
          </cell>
        </row>
        <row r="602">
          <cell r="A602" t="str">
            <v xml:space="preserve">   1017     MATERIALES NACIONALES  </v>
          </cell>
          <cell r="B602">
            <v>0</v>
          </cell>
          <cell r="C602">
            <v>74</v>
          </cell>
          <cell r="D602">
            <v>74</v>
          </cell>
          <cell r="E602">
            <v>74</v>
          </cell>
          <cell r="F602">
            <v>288</v>
          </cell>
          <cell r="G602">
            <v>2882005</v>
          </cell>
          <cell r="H602">
            <v>6242</v>
          </cell>
        </row>
        <row r="603">
          <cell r="A603" t="str">
            <v xml:space="preserve">   1018     MATERIALES NACIONALES  </v>
          </cell>
          <cell r="B603">
            <v>0</v>
          </cell>
          <cell r="C603">
            <v>9962</v>
          </cell>
          <cell r="D603">
            <v>9962</v>
          </cell>
          <cell r="E603">
            <v>9962</v>
          </cell>
          <cell r="F603">
            <v>288</v>
          </cell>
          <cell r="G603">
            <v>2882005</v>
          </cell>
          <cell r="H603">
            <v>6242</v>
          </cell>
        </row>
        <row r="604">
          <cell r="A604" t="str">
            <v xml:space="preserve">   1019     MATERIALES NACIONALES  </v>
          </cell>
          <cell r="B604">
            <v>0</v>
          </cell>
          <cell r="C604">
            <v>3628</v>
          </cell>
          <cell r="D604">
            <v>3628</v>
          </cell>
          <cell r="E604">
            <v>3628</v>
          </cell>
          <cell r="F604">
            <v>288</v>
          </cell>
          <cell r="G604">
            <v>2882005</v>
          </cell>
          <cell r="H604">
            <v>6242</v>
          </cell>
        </row>
        <row r="605">
          <cell r="A605" t="str">
            <v xml:space="preserve">   999      SEGUROS                </v>
          </cell>
          <cell r="B605">
            <v>-24</v>
          </cell>
          <cell r="C605">
            <v>18</v>
          </cell>
          <cell r="D605">
            <v>-6</v>
          </cell>
          <cell r="E605">
            <v>-6</v>
          </cell>
          <cell r="F605">
            <v>288</v>
          </cell>
          <cell r="G605">
            <v>2882005</v>
          </cell>
          <cell r="H605">
            <v>6404</v>
          </cell>
        </row>
        <row r="606">
          <cell r="A606" t="str">
            <v xml:space="preserve">   1009     ALQUILER DE EQUIPOS A T</v>
          </cell>
          <cell r="B606">
            <v>760</v>
          </cell>
          <cell r="C606">
            <v>2168</v>
          </cell>
          <cell r="D606">
            <v>2928</v>
          </cell>
          <cell r="E606">
            <v>2928</v>
          </cell>
          <cell r="F606">
            <v>288</v>
          </cell>
          <cell r="G606">
            <v>2882005</v>
          </cell>
          <cell r="H606">
            <v>6442</v>
          </cell>
        </row>
        <row r="607">
          <cell r="A607" t="str">
            <v xml:space="preserve">   1010     ALQUILER DE EQUIPOS A T</v>
          </cell>
          <cell r="B607">
            <v>418</v>
          </cell>
          <cell r="C607">
            <v>0</v>
          </cell>
          <cell r="D607">
            <v>418</v>
          </cell>
          <cell r="E607">
            <v>418</v>
          </cell>
          <cell r="F607">
            <v>288</v>
          </cell>
          <cell r="G607">
            <v>2882005</v>
          </cell>
          <cell r="H607">
            <v>6442</v>
          </cell>
        </row>
        <row r="608">
          <cell r="A608" t="str">
            <v xml:space="preserve">   1017     ALQUILER DE EQUIPOS A T</v>
          </cell>
          <cell r="B608">
            <v>0</v>
          </cell>
          <cell r="C608">
            <v>5784</v>
          </cell>
          <cell r="D608">
            <v>7622</v>
          </cell>
          <cell r="E608">
            <v>7622</v>
          </cell>
          <cell r="F608">
            <v>288</v>
          </cell>
          <cell r="G608">
            <v>2882005</v>
          </cell>
          <cell r="H608">
            <v>6442</v>
          </cell>
        </row>
        <row r="609">
          <cell r="A609" t="str">
            <v xml:space="preserve">   1018     ALQUILER DE EQUIPOS A T</v>
          </cell>
          <cell r="B609">
            <v>0</v>
          </cell>
          <cell r="C609">
            <v>1048</v>
          </cell>
          <cell r="D609">
            <v>1048</v>
          </cell>
          <cell r="E609">
            <v>1048</v>
          </cell>
          <cell r="F609">
            <v>288</v>
          </cell>
          <cell r="G609">
            <v>2882005</v>
          </cell>
          <cell r="H609">
            <v>6442</v>
          </cell>
        </row>
        <row r="610">
          <cell r="A610" t="str">
            <v xml:space="preserve">   999      ALQUILER DE EQUIPOS A T</v>
          </cell>
          <cell r="B610">
            <v>600</v>
          </cell>
          <cell r="C610">
            <v>-600</v>
          </cell>
          <cell r="D610">
            <v>0</v>
          </cell>
          <cell r="E610">
            <v>0</v>
          </cell>
          <cell r="F610">
            <v>288</v>
          </cell>
          <cell r="G610">
            <v>2882005</v>
          </cell>
          <cell r="H610">
            <v>6442</v>
          </cell>
        </row>
        <row r="611">
          <cell r="A611" t="str">
            <v xml:space="preserve">   1002     SUBCONTRATO OBRAS      </v>
          </cell>
          <cell r="B611">
            <v>954</v>
          </cell>
          <cell r="C611">
            <v>463</v>
          </cell>
          <cell r="D611">
            <v>1416</v>
          </cell>
          <cell r="E611">
            <v>1416</v>
          </cell>
          <cell r="F611">
            <v>288</v>
          </cell>
          <cell r="G611">
            <v>2882005</v>
          </cell>
          <cell r="H611">
            <v>6549</v>
          </cell>
        </row>
        <row r="612">
          <cell r="A612" t="str">
            <v xml:space="preserve">   1003     SUBCONTRATO OBRAS      </v>
          </cell>
          <cell r="B612">
            <v>486</v>
          </cell>
          <cell r="C612">
            <v>2012</v>
          </cell>
          <cell r="D612">
            <v>3359</v>
          </cell>
          <cell r="E612">
            <v>3359</v>
          </cell>
          <cell r="F612">
            <v>288</v>
          </cell>
          <cell r="G612">
            <v>2882005</v>
          </cell>
          <cell r="H612">
            <v>6549</v>
          </cell>
        </row>
        <row r="613">
          <cell r="A613" t="str">
            <v xml:space="preserve">   1004     SUBCONTRATO OBRAS      </v>
          </cell>
          <cell r="B613">
            <v>50</v>
          </cell>
          <cell r="C613">
            <v>0</v>
          </cell>
          <cell r="D613">
            <v>50</v>
          </cell>
          <cell r="E613">
            <v>50</v>
          </cell>
          <cell r="F613">
            <v>288</v>
          </cell>
          <cell r="G613">
            <v>2882005</v>
          </cell>
          <cell r="H613">
            <v>6549</v>
          </cell>
        </row>
        <row r="614">
          <cell r="A614" t="str">
            <v xml:space="preserve">   1005     SUBCONTRATO OBRAS      </v>
          </cell>
          <cell r="B614">
            <v>146</v>
          </cell>
          <cell r="C614">
            <v>0</v>
          </cell>
          <cell r="D614">
            <v>146</v>
          </cell>
          <cell r="E614">
            <v>146</v>
          </cell>
          <cell r="F614">
            <v>288</v>
          </cell>
          <cell r="G614">
            <v>2882005</v>
          </cell>
          <cell r="H614">
            <v>6549</v>
          </cell>
        </row>
        <row r="615">
          <cell r="A615" t="str">
            <v xml:space="preserve">   1006     SUBCONTRATO OBRAS      </v>
          </cell>
          <cell r="B615">
            <v>14536</v>
          </cell>
          <cell r="C615">
            <v>10560</v>
          </cell>
          <cell r="D615">
            <v>25096</v>
          </cell>
          <cell r="E615">
            <v>25096</v>
          </cell>
          <cell r="F615">
            <v>288</v>
          </cell>
          <cell r="G615">
            <v>2882005</v>
          </cell>
          <cell r="H615">
            <v>6549</v>
          </cell>
        </row>
        <row r="616">
          <cell r="A616" t="str">
            <v xml:space="preserve">   1007     SUBCONTRATO OBRAS      </v>
          </cell>
          <cell r="B616">
            <v>5619</v>
          </cell>
          <cell r="C616">
            <v>11182</v>
          </cell>
          <cell r="D616">
            <v>22856</v>
          </cell>
          <cell r="E616">
            <v>22856</v>
          </cell>
          <cell r="F616">
            <v>288</v>
          </cell>
          <cell r="G616">
            <v>2882005</v>
          </cell>
          <cell r="H616">
            <v>6549</v>
          </cell>
        </row>
        <row r="617">
          <cell r="A617" t="str">
            <v xml:space="preserve">   1008     SUBCONTRATO OBRAS      </v>
          </cell>
          <cell r="B617">
            <v>22797</v>
          </cell>
          <cell r="C617">
            <v>28763</v>
          </cell>
          <cell r="D617">
            <v>51560</v>
          </cell>
          <cell r="E617">
            <v>51560</v>
          </cell>
          <cell r="F617">
            <v>288</v>
          </cell>
          <cell r="G617">
            <v>2882005</v>
          </cell>
          <cell r="H617">
            <v>6549</v>
          </cell>
        </row>
        <row r="618">
          <cell r="A618" t="str">
            <v xml:space="preserve">   1009     SUBCONTRATO OBRAS      </v>
          </cell>
          <cell r="B618">
            <v>240</v>
          </cell>
          <cell r="C618">
            <v>0</v>
          </cell>
          <cell r="D618">
            <v>1044</v>
          </cell>
          <cell r="E618">
            <v>1044</v>
          </cell>
          <cell r="F618">
            <v>288</v>
          </cell>
          <cell r="G618">
            <v>2882005</v>
          </cell>
          <cell r="H618">
            <v>6549</v>
          </cell>
        </row>
        <row r="619">
          <cell r="A619" t="str">
            <v xml:space="preserve">   1010     SUBCONTRATO OBRAS      </v>
          </cell>
          <cell r="B619">
            <v>373</v>
          </cell>
          <cell r="C619">
            <v>0</v>
          </cell>
          <cell r="D619">
            <v>373</v>
          </cell>
          <cell r="E619">
            <v>373</v>
          </cell>
          <cell r="F619">
            <v>288</v>
          </cell>
          <cell r="G619">
            <v>2882005</v>
          </cell>
          <cell r="H619">
            <v>6549</v>
          </cell>
        </row>
        <row r="620">
          <cell r="A620" t="str">
            <v xml:space="preserve">   1011     SUBCONTRATO OBRAS      </v>
          </cell>
          <cell r="B620">
            <v>7993</v>
          </cell>
          <cell r="C620">
            <v>0</v>
          </cell>
          <cell r="D620">
            <v>7993</v>
          </cell>
          <cell r="E620">
            <v>7993</v>
          </cell>
          <cell r="F620">
            <v>288</v>
          </cell>
          <cell r="G620">
            <v>2882005</v>
          </cell>
          <cell r="H620">
            <v>6549</v>
          </cell>
        </row>
        <row r="621">
          <cell r="A621" t="str">
            <v xml:space="preserve">   1012     SUBCONTRATO OBRAS      </v>
          </cell>
          <cell r="B621">
            <v>18</v>
          </cell>
          <cell r="C621">
            <v>0</v>
          </cell>
          <cell r="D621">
            <v>18</v>
          </cell>
          <cell r="E621">
            <v>18</v>
          </cell>
          <cell r="F621">
            <v>288</v>
          </cell>
          <cell r="G621">
            <v>2882005</v>
          </cell>
          <cell r="H621">
            <v>6549</v>
          </cell>
        </row>
        <row r="622">
          <cell r="A622" t="str">
            <v xml:space="preserve">   1013     SUBCONTRATO OBRAS      </v>
          </cell>
          <cell r="B622">
            <v>13849</v>
          </cell>
          <cell r="C622">
            <v>0</v>
          </cell>
          <cell r="D622">
            <v>17982</v>
          </cell>
          <cell r="E622">
            <v>17982</v>
          </cell>
          <cell r="F622">
            <v>288</v>
          </cell>
          <cell r="G622">
            <v>2882005</v>
          </cell>
          <cell r="H622">
            <v>6549</v>
          </cell>
        </row>
        <row r="623">
          <cell r="A623" t="str">
            <v xml:space="preserve">   1014     SUBCONTRATO OBRAS      </v>
          </cell>
          <cell r="B623">
            <v>235</v>
          </cell>
          <cell r="C623">
            <v>0</v>
          </cell>
          <cell r="D623">
            <v>235</v>
          </cell>
          <cell r="E623">
            <v>235</v>
          </cell>
          <cell r="F623">
            <v>288</v>
          </cell>
          <cell r="G623">
            <v>2882005</v>
          </cell>
          <cell r="H623">
            <v>6549</v>
          </cell>
        </row>
        <row r="624">
          <cell r="A624" t="str">
            <v xml:space="preserve">   1016     SUBCONTRATO OBRAS      </v>
          </cell>
          <cell r="B624">
            <v>451</v>
          </cell>
          <cell r="C624">
            <v>0</v>
          </cell>
          <cell r="D624">
            <v>451</v>
          </cell>
          <cell r="E624">
            <v>451</v>
          </cell>
          <cell r="F624">
            <v>288</v>
          </cell>
          <cell r="G624">
            <v>2882005</v>
          </cell>
          <cell r="H624">
            <v>6549</v>
          </cell>
        </row>
        <row r="625">
          <cell r="A625" t="str">
            <v xml:space="preserve">   1017     SUBCONTRATO OBRAS      </v>
          </cell>
          <cell r="B625">
            <v>986</v>
          </cell>
          <cell r="C625">
            <v>0</v>
          </cell>
          <cell r="D625">
            <v>986</v>
          </cell>
          <cell r="E625">
            <v>986</v>
          </cell>
          <cell r="F625">
            <v>288</v>
          </cell>
          <cell r="G625">
            <v>2882005</v>
          </cell>
          <cell r="H625">
            <v>6549</v>
          </cell>
        </row>
        <row r="626">
          <cell r="A626" t="str">
            <v xml:space="preserve">   1018     SUBCONTRATO OBRAS      </v>
          </cell>
          <cell r="B626">
            <v>0</v>
          </cell>
          <cell r="C626">
            <v>93</v>
          </cell>
          <cell r="D626">
            <v>93</v>
          </cell>
          <cell r="E626">
            <v>93</v>
          </cell>
          <cell r="F626">
            <v>288</v>
          </cell>
          <cell r="G626">
            <v>2882005</v>
          </cell>
          <cell r="H626">
            <v>6549</v>
          </cell>
        </row>
        <row r="627">
          <cell r="A627" t="str">
            <v xml:space="preserve">   1019     SUBCONTRATO OBRAS      </v>
          </cell>
          <cell r="B627">
            <v>0</v>
          </cell>
          <cell r="C627">
            <v>61326</v>
          </cell>
          <cell r="D627">
            <v>61326</v>
          </cell>
          <cell r="E627">
            <v>61326</v>
          </cell>
          <cell r="F627">
            <v>288</v>
          </cell>
          <cell r="G627">
            <v>2882005</v>
          </cell>
          <cell r="H627">
            <v>6549</v>
          </cell>
        </row>
        <row r="628">
          <cell r="A628" t="str">
            <v xml:space="preserve">   999      SUBCONTRATO OBRAS      </v>
          </cell>
          <cell r="B628">
            <v>-22010</v>
          </cell>
          <cell r="C628">
            <v>0</v>
          </cell>
          <cell r="D628">
            <v>26660</v>
          </cell>
          <cell r="E628">
            <v>26660</v>
          </cell>
          <cell r="F628">
            <v>288</v>
          </cell>
          <cell r="G628">
            <v>2882005</v>
          </cell>
          <cell r="H628">
            <v>6549</v>
          </cell>
        </row>
        <row r="629">
          <cell r="A629" t="str">
            <v xml:space="preserve">   999      GASTOS DE COMUNICACIONE</v>
          </cell>
          <cell r="B629">
            <v>49</v>
          </cell>
          <cell r="C629">
            <v>93</v>
          </cell>
          <cell r="D629">
            <v>557</v>
          </cell>
          <cell r="E629">
            <v>557</v>
          </cell>
          <cell r="F629">
            <v>288</v>
          </cell>
          <cell r="G629">
            <v>2882005</v>
          </cell>
          <cell r="H629">
            <v>6662</v>
          </cell>
        </row>
        <row r="630">
          <cell r="A630" t="str">
            <v xml:space="preserve">   1002     OTROS COSTOS           </v>
          </cell>
          <cell r="B630">
            <v>226</v>
          </cell>
          <cell r="C630">
            <v>382</v>
          </cell>
          <cell r="D630">
            <v>1384</v>
          </cell>
          <cell r="E630">
            <v>1384</v>
          </cell>
          <cell r="F630">
            <v>288</v>
          </cell>
          <cell r="G630">
            <v>2882005</v>
          </cell>
          <cell r="H630">
            <v>6751</v>
          </cell>
        </row>
        <row r="631">
          <cell r="A631" t="str">
            <v xml:space="preserve">   1003     OTROS COSTOS           </v>
          </cell>
          <cell r="B631">
            <v>0</v>
          </cell>
          <cell r="C631">
            <v>9</v>
          </cell>
          <cell r="D631">
            <v>9</v>
          </cell>
          <cell r="E631">
            <v>9</v>
          </cell>
          <cell r="F631">
            <v>288</v>
          </cell>
          <cell r="G631">
            <v>2882005</v>
          </cell>
          <cell r="H631">
            <v>6751</v>
          </cell>
        </row>
        <row r="632">
          <cell r="A632" t="str">
            <v xml:space="preserve">   1005     OTROS COSTOS           </v>
          </cell>
          <cell r="B632">
            <v>63</v>
          </cell>
          <cell r="C632">
            <v>27</v>
          </cell>
          <cell r="D632">
            <v>90</v>
          </cell>
          <cell r="E632">
            <v>90</v>
          </cell>
          <cell r="F632">
            <v>288</v>
          </cell>
          <cell r="G632">
            <v>2882005</v>
          </cell>
          <cell r="H632">
            <v>6751</v>
          </cell>
        </row>
        <row r="633">
          <cell r="A633" t="str">
            <v xml:space="preserve">   1006     OTROS COSTOS           </v>
          </cell>
          <cell r="B633">
            <v>0</v>
          </cell>
          <cell r="C633">
            <v>9</v>
          </cell>
          <cell r="D633">
            <v>9</v>
          </cell>
          <cell r="E633">
            <v>9</v>
          </cell>
          <cell r="F633">
            <v>288</v>
          </cell>
          <cell r="G633">
            <v>2882005</v>
          </cell>
          <cell r="H633">
            <v>6751</v>
          </cell>
        </row>
        <row r="634">
          <cell r="A634" t="str">
            <v xml:space="preserve">   1007     OTROS COSTOS           </v>
          </cell>
          <cell r="B634">
            <v>9</v>
          </cell>
          <cell r="C634">
            <v>54</v>
          </cell>
          <cell r="D634">
            <v>63</v>
          </cell>
          <cell r="E634">
            <v>63</v>
          </cell>
          <cell r="F634">
            <v>288</v>
          </cell>
          <cell r="G634">
            <v>2882005</v>
          </cell>
          <cell r="H634">
            <v>6751</v>
          </cell>
        </row>
        <row r="635">
          <cell r="A635" t="str">
            <v xml:space="preserve">   1008     OTROS COSTOS           </v>
          </cell>
          <cell r="B635">
            <v>0</v>
          </cell>
          <cell r="C635">
            <v>124</v>
          </cell>
          <cell r="D635">
            <v>124</v>
          </cell>
          <cell r="E635">
            <v>124</v>
          </cell>
          <cell r="F635">
            <v>288</v>
          </cell>
          <cell r="G635">
            <v>2882005</v>
          </cell>
          <cell r="H635">
            <v>6751</v>
          </cell>
        </row>
        <row r="636">
          <cell r="A636" t="str">
            <v xml:space="preserve">   1009     OTROS COSTOS           </v>
          </cell>
          <cell r="B636">
            <v>9</v>
          </cell>
          <cell r="C636">
            <v>256</v>
          </cell>
          <cell r="D636">
            <v>265</v>
          </cell>
          <cell r="E636">
            <v>265</v>
          </cell>
          <cell r="F636">
            <v>288</v>
          </cell>
          <cell r="G636">
            <v>2882005</v>
          </cell>
          <cell r="H636">
            <v>6751</v>
          </cell>
        </row>
        <row r="637">
          <cell r="A637" t="str">
            <v xml:space="preserve">   1010     OTROS COSTOS           </v>
          </cell>
          <cell r="B637">
            <v>279</v>
          </cell>
          <cell r="C637">
            <v>252</v>
          </cell>
          <cell r="D637">
            <v>531</v>
          </cell>
          <cell r="E637">
            <v>531</v>
          </cell>
          <cell r="F637">
            <v>288</v>
          </cell>
          <cell r="G637">
            <v>2882005</v>
          </cell>
          <cell r="H637">
            <v>6751</v>
          </cell>
        </row>
        <row r="638">
          <cell r="A638" t="str">
            <v xml:space="preserve">   1011     OTROS COSTOS           </v>
          </cell>
          <cell r="B638">
            <v>18</v>
          </cell>
          <cell r="C638">
            <v>9</v>
          </cell>
          <cell r="D638">
            <v>27</v>
          </cell>
          <cell r="E638">
            <v>27</v>
          </cell>
          <cell r="F638">
            <v>288</v>
          </cell>
          <cell r="G638">
            <v>2882005</v>
          </cell>
          <cell r="H638">
            <v>6751</v>
          </cell>
        </row>
        <row r="639">
          <cell r="A639" t="str">
            <v xml:space="preserve">   1013     OTROS COSTOS           </v>
          </cell>
          <cell r="B639">
            <v>548</v>
          </cell>
          <cell r="C639">
            <v>909</v>
          </cell>
          <cell r="D639">
            <v>1457</v>
          </cell>
          <cell r="E639">
            <v>1457</v>
          </cell>
          <cell r="F639">
            <v>288</v>
          </cell>
          <cell r="G639">
            <v>2882005</v>
          </cell>
          <cell r="H639">
            <v>6751</v>
          </cell>
        </row>
        <row r="640">
          <cell r="A640" t="str">
            <v xml:space="preserve">   1014     OTROS COSTOS           </v>
          </cell>
          <cell r="B640">
            <v>54</v>
          </cell>
          <cell r="C640">
            <v>36</v>
          </cell>
          <cell r="D640">
            <v>90</v>
          </cell>
          <cell r="E640">
            <v>90</v>
          </cell>
          <cell r="F640">
            <v>288</v>
          </cell>
          <cell r="G640">
            <v>2882005</v>
          </cell>
          <cell r="H640">
            <v>6751</v>
          </cell>
        </row>
        <row r="641">
          <cell r="A641" t="str">
            <v xml:space="preserve">   1016     OTROS COSTOS           </v>
          </cell>
          <cell r="B641">
            <v>18</v>
          </cell>
          <cell r="C641">
            <v>45</v>
          </cell>
          <cell r="D641">
            <v>63</v>
          </cell>
          <cell r="E641">
            <v>63</v>
          </cell>
          <cell r="F641">
            <v>288</v>
          </cell>
          <cell r="G641">
            <v>2882005</v>
          </cell>
          <cell r="H641">
            <v>6751</v>
          </cell>
        </row>
        <row r="642">
          <cell r="A642" t="str">
            <v xml:space="preserve">   1017     OTROS COSTOS           </v>
          </cell>
          <cell r="B642">
            <v>90</v>
          </cell>
          <cell r="C642">
            <v>63</v>
          </cell>
          <cell r="D642">
            <v>153</v>
          </cell>
          <cell r="E642">
            <v>153</v>
          </cell>
          <cell r="F642">
            <v>288</v>
          </cell>
          <cell r="G642">
            <v>2882005</v>
          </cell>
          <cell r="H642">
            <v>6751</v>
          </cell>
        </row>
        <row r="643">
          <cell r="A643" t="str">
            <v xml:space="preserve">   1018     OTROS COSTOS           </v>
          </cell>
          <cell r="B643">
            <v>0</v>
          </cell>
          <cell r="C643">
            <v>1210</v>
          </cell>
          <cell r="D643">
            <v>1210</v>
          </cell>
          <cell r="E643">
            <v>1210</v>
          </cell>
          <cell r="F643">
            <v>288</v>
          </cell>
          <cell r="G643">
            <v>2882005</v>
          </cell>
          <cell r="H643">
            <v>6751</v>
          </cell>
        </row>
        <row r="644">
          <cell r="A644" t="str">
            <v xml:space="preserve">   999      OTROS COSTOS           </v>
          </cell>
          <cell r="B644">
            <v>481</v>
          </cell>
          <cell r="C644">
            <v>10012</v>
          </cell>
          <cell r="D644">
            <v>19317</v>
          </cell>
          <cell r="E644">
            <v>19317</v>
          </cell>
          <cell r="F644">
            <v>288</v>
          </cell>
          <cell r="G644">
            <v>2882005</v>
          </cell>
          <cell r="H644">
            <v>6751</v>
          </cell>
        </row>
        <row r="645">
          <cell r="A645" t="str">
            <v xml:space="preserve">   999      CARGOS RECIBID. POR DIS</v>
          </cell>
          <cell r="B645">
            <v>8949</v>
          </cell>
          <cell r="C645">
            <v>21288</v>
          </cell>
          <cell r="D645">
            <v>42624</v>
          </cell>
          <cell r="E645">
            <v>42624</v>
          </cell>
          <cell r="F645">
            <v>288</v>
          </cell>
          <cell r="G645">
            <v>2882005</v>
          </cell>
          <cell r="H645">
            <v>6752</v>
          </cell>
        </row>
        <row r="646">
          <cell r="A646" t="str">
            <v xml:space="preserve">   999      RESULTADO PENDIENTE    </v>
          </cell>
          <cell r="B646">
            <v>6345</v>
          </cell>
          <cell r="C646">
            <v>524</v>
          </cell>
          <cell r="D646">
            <v>0</v>
          </cell>
          <cell r="E646">
            <v>0</v>
          </cell>
          <cell r="F646">
            <v>288</v>
          </cell>
          <cell r="G646">
            <v>2882005</v>
          </cell>
          <cell r="H646">
            <v>7144</v>
          </cell>
        </row>
        <row r="647">
          <cell r="A647" t="str">
            <v xml:space="preserve">   999      VTA NO APROB. CERT. A T</v>
          </cell>
          <cell r="B647">
            <v>0</v>
          </cell>
          <cell r="C647">
            <v>-90000</v>
          </cell>
          <cell r="D647">
            <v>-90000</v>
          </cell>
          <cell r="E647">
            <v>-90000</v>
          </cell>
          <cell r="F647">
            <v>288</v>
          </cell>
          <cell r="G647">
            <v>2882006</v>
          </cell>
          <cell r="H647">
            <v>4111</v>
          </cell>
        </row>
        <row r="648">
          <cell r="A648" t="str">
            <v xml:space="preserve">   999      SUELDOS MENSUALES      </v>
          </cell>
          <cell r="B648">
            <v>3508</v>
          </cell>
          <cell r="C648">
            <v>8252</v>
          </cell>
          <cell r="D648">
            <v>11760</v>
          </cell>
          <cell r="E648">
            <v>11760</v>
          </cell>
          <cell r="F648">
            <v>288</v>
          </cell>
          <cell r="G648">
            <v>2882006</v>
          </cell>
          <cell r="H648">
            <v>5282</v>
          </cell>
        </row>
        <row r="649">
          <cell r="A649" t="str">
            <v xml:space="preserve">   999      SUELDOS JORNALES       </v>
          </cell>
          <cell r="B649">
            <v>0</v>
          </cell>
          <cell r="C649">
            <v>5137</v>
          </cell>
          <cell r="D649">
            <v>5137</v>
          </cell>
          <cell r="E649">
            <v>5137</v>
          </cell>
          <cell r="F649">
            <v>288</v>
          </cell>
          <cell r="G649">
            <v>2882006</v>
          </cell>
          <cell r="H649">
            <v>5283</v>
          </cell>
        </row>
        <row r="650">
          <cell r="A650" t="str">
            <v xml:space="preserve">   999      CARGAS SOCIALES MENSUAL</v>
          </cell>
          <cell r="B650">
            <v>1121</v>
          </cell>
          <cell r="C650">
            <v>2691</v>
          </cell>
          <cell r="D650">
            <v>3812</v>
          </cell>
          <cell r="E650">
            <v>3812</v>
          </cell>
          <cell r="F650">
            <v>288</v>
          </cell>
          <cell r="G650">
            <v>2882006</v>
          </cell>
          <cell r="H650">
            <v>5432</v>
          </cell>
        </row>
        <row r="651">
          <cell r="A651" t="str">
            <v xml:space="preserve">   999      CARGAS SOCIALES JORNALE</v>
          </cell>
          <cell r="B651">
            <v>0</v>
          </cell>
          <cell r="C651">
            <v>2249</v>
          </cell>
          <cell r="D651">
            <v>2249</v>
          </cell>
          <cell r="E651">
            <v>2249</v>
          </cell>
          <cell r="F651">
            <v>288</v>
          </cell>
          <cell r="G651">
            <v>2882006</v>
          </cell>
          <cell r="H651">
            <v>5433</v>
          </cell>
        </row>
        <row r="652">
          <cell r="A652" t="str">
            <v xml:space="preserve">   999      ROPA, SEG.Y GS.MEDICOS </v>
          </cell>
          <cell r="B652">
            <v>0</v>
          </cell>
          <cell r="C652">
            <v>475</v>
          </cell>
          <cell r="D652">
            <v>475</v>
          </cell>
          <cell r="E652">
            <v>475</v>
          </cell>
          <cell r="F652">
            <v>288</v>
          </cell>
          <cell r="G652">
            <v>2882006</v>
          </cell>
          <cell r="H652">
            <v>5536</v>
          </cell>
        </row>
        <row r="653">
          <cell r="A653" t="str">
            <v xml:space="preserve">   999      OTROS COSTOS MENSUALES </v>
          </cell>
          <cell r="B653">
            <v>0</v>
          </cell>
          <cell r="C653">
            <v>557</v>
          </cell>
          <cell r="D653">
            <v>557</v>
          </cell>
          <cell r="E653">
            <v>557</v>
          </cell>
          <cell r="F653">
            <v>288</v>
          </cell>
          <cell r="G653">
            <v>2882006</v>
          </cell>
          <cell r="H653">
            <v>5542</v>
          </cell>
        </row>
        <row r="654">
          <cell r="A654" t="str">
            <v xml:space="preserve">   999      OTROS IMPUESTOS Y TASAS</v>
          </cell>
          <cell r="B654">
            <v>17037</v>
          </cell>
          <cell r="C654">
            <v>0</v>
          </cell>
          <cell r="D654">
            <v>17037</v>
          </cell>
          <cell r="E654">
            <v>17037</v>
          </cell>
          <cell r="F654">
            <v>288</v>
          </cell>
          <cell r="G654">
            <v>2882006</v>
          </cell>
          <cell r="H654">
            <v>5583</v>
          </cell>
        </row>
        <row r="655">
          <cell r="A655" t="str">
            <v xml:space="preserve">   ZALM     MANTENIMIENTO Y REPARAC</v>
          </cell>
          <cell r="B655">
            <v>83</v>
          </cell>
          <cell r="C655">
            <v>739</v>
          </cell>
          <cell r="D655">
            <v>821</v>
          </cell>
          <cell r="E655">
            <v>821</v>
          </cell>
          <cell r="F655">
            <v>288</v>
          </cell>
          <cell r="G655">
            <v>2882006</v>
          </cell>
          <cell r="H655">
            <v>5852</v>
          </cell>
        </row>
        <row r="656">
          <cell r="A656" t="str">
            <v xml:space="preserve">   ZALM     HERRAMIENTAS           </v>
          </cell>
          <cell r="B656">
            <v>0</v>
          </cell>
          <cell r="C656">
            <v>98</v>
          </cell>
          <cell r="D656">
            <v>98</v>
          </cell>
          <cell r="E656">
            <v>98</v>
          </cell>
          <cell r="F656">
            <v>288</v>
          </cell>
          <cell r="G656">
            <v>2882006</v>
          </cell>
          <cell r="H656">
            <v>5855</v>
          </cell>
        </row>
        <row r="657">
          <cell r="A657" t="str">
            <v xml:space="preserve">   ZALM     CONSUMIBLES            </v>
          </cell>
          <cell r="B657">
            <v>0</v>
          </cell>
          <cell r="C657">
            <v>874</v>
          </cell>
          <cell r="D657">
            <v>874</v>
          </cell>
          <cell r="E657">
            <v>874</v>
          </cell>
          <cell r="F657">
            <v>288</v>
          </cell>
          <cell r="G657">
            <v>2882006</v>
          </cell>
          <cell r="H657">
            <v>5856</v>
          </cell>
        </row>
        <row r="658">
          <cell r="A658" t="str">
            <v xml:space="preserve">   999      FLETES Y ACARREOS      </v>
          </cell>
          <cell r="B658">
            <v>0</v>
          </cell>
          <cell r="C658">
            <v>592</v>
          </cell>
          <cell r="D658">
            <v>592</v>
          </cell>
          <cell r="E658">
            <v>592</v>
          </cell>
          <cell r="F658">
            <v>288</v>
          </cell>
          <cell r="G658">
            <v>2882006</v>
          </cell>
          <cell r="H658">
            <v>6002</v>
          </cell>
        </row>
        <row r="659">
          <cell r="A659" t="str">
            <v xml:space="preserve">   ZALM     COMBUST. Y LUBRIC.     </v>
          </cell>
          <cell r="B659">
            <v>67</v>
          </cell>
          <cell r="C659">
            <v>-172</v>
          </cell>
          <cell r="D659">
            <v>-105</v>
          </cell>
          <cell r="E659">
            <v>-105</v>
          </cell>
          <cell r="F659">
            <v>288</v>
          </cell>
          <cell r="G659">
            <v>2882006</v>
          </cell>
          <cell r="H659">
            <v>6062</v>
          </cell>
        </row>
        <row r="660">
          <cell r="A660" t="str">
            <v xml:space="preserve">   999      OBRADOR                </v>
          </cell>
          <cell r="B660">
            <v>59</v>
          </cell>
          <cell r="C660">
            <v>1925</v>
          </cell>
          <cell r="D660">
            <v>1984</v>
          </cell>
          <cell r="E660">
            <v>1984</v>
          </cell>
          <cell r="F660">
            <v>288</v>
          </cell>
          <cell r="G660">
            <v>2882006</v>
          </cell>
          <cell r="H660">
            <v>6122</v>
          </cell>
        </row>
        <row r="661">
          <cell r="A661" t="str">
            <v xml:space="preserve">   ZALM     MATERIALES NACIONALES  </v>
          </cell>
          <cell r="B661">
            <v>809</v>
          </cell>
          <cell r="C661">
            <v>8389</v>
          </cell>
          <cell r="D661">
            <v>9197</v>
          </cell>
          <cell r="E661">
            <v>9197</v>
          </cell>
          <cell r="F661">
            <v>288</v>
          </cell>
          <cell r="G661">
            <v>2882006</v>
          </cell>
          <cell r="H661">
            <v>6242</v>
          </cell>
        </row>
        <row r="662">
          <cell r="A662" t="str">
            <v xml:space="preserve">   999      SUBCONTRATO OBRAS      </v>
          </cell>
          <cell r="B662">
            <v>0</v>
          </cell>
          <cell r="C662">
            <v>39251</v>
          </cell>
          <cell r="D662">
            <v>39251</v>
          </cell>
          <cell r="E662">
            <v>39251</v>
          </cell>
          <cell r="F662">
            <v>288</v>
          </cell>
          <cell r="G662">
            <v>2882006</v>
          </cell>
          <cell r="H662">
            <v>6549</v>
          </cell>
        </row>
        <row r="663">
          <cell r="A663" t="str">
            <v xml:space="preserve">   999      GASTOS DE COMUNICACIONE</v>
          </cell>
          <cell r="B663">
            <v>0</v>
          </cell>
          <cell r="C663">
            <v>209</v>
          </cell>
          <cell r="D663">
            <v>209</v>
          </cell>
          <cell r="E663">
            <v>209</v>
          </cell>
          <cell r="F663">
            <v>288</v>
          </cell>
          <cell r="G663">
            <v>2882006</v>
          </cell>
          <cell r="H663">
            <v>6662</v>
          </cell>
        </row>
        <row r="664">
          <cell r="A664" t="str">
            <v xml:space="preserve">   999      OTROS COSTOS           </v>
          </cell>
          <cell r="B664">
            <v>462</v>
          </cell>
          <cell r="C664">
            <v>454</v>
          </cell>
          <cell r="D664">
            <v>987</v>
          </cell>
          <cell r="E664">
            <v>987</v>
          </cell>
          <cell r="F664">
            <v>288</v>
          </cell>
          <cell r="G664">
            <v>2882006</v>
          </cell>
          <cell r="H664">
            <v>6751</v>
          </cell>
        </row>
        <row r="665">
          <cell r="A665" t="str">
            <v xml:space="preserve">   999      CARGOS RECIBID. POR DIS</v>
          </cell>
          <cell r="B665">
            <v>0</v>
          </cell>
          <cell r="C665">
            <v>5003</v>
          </cell>
          <cell r="D665">
            <v>5003</v>
          </cell>
          <cell r="E665">
            <v>5003</v>
          </cell>
          <cell r="F665">
            <v>288</v>
          </cell>
          <cell r="G665">
            <v>2882006</v>
          </cell>
          <cell r="H665">
            <v>6752</v>
          </cell>
        </row>
        <row r="666">
          <cell r="A666" t="str">
            <v xml:space="preserve">   999      RESULTADO PENDIENTE    </v>
          </cell>
          <cell r="B666">
            <v>-23146</v>
          </cell>
          <cell r="C666">
            <v>23216</v>
          </cell>
          <cell r="D666">
            <v>0</v>
          </cell>
          <cell r="E666">
            <v>0</v>
          </cell>
          <cell r="F666">
            <v>288</v>
          </cell>
          <cell r="G666">
            <v>2882006</v>
          </cell>
          <cell r="H666">
            <v>7144</v>
          </cell>
        </row>
        <row r="667">
          <cell r="A667" t="str">
            <v xml:space="preserve">   999      VTA CONTRACTUAL TERCERO</v>
          </cell>
          <cell r="B667">
            <v>-13750</v>
          </cell>
          <cell r="C667">
            <v>-6325</v>
          </cell>
          <cell r="D667">
            <v>-20074</v>
          </cell>
          <cell r="E667">
            <v>-20074</v>
          </cell>
          <cell r="F667">
            <v>288</v>
          </cell>
          <cell r="G667">
            <v>2882007</v>
          </cell>
          <cell r="H667">
            <v>4103</v>
          </cell>
        </row>
        <row r="668">
          <cell r="A668" t="str">
            <v xml:space="preserve">   999      INGRESOS BRUTOS        </v>
          </cell>
          <cell r="B668">
            <v>0</v>
          </cell>
          <cell r="C668">
            <v>31</v>
          </cell>
          <cell r="D668">
            <v>31</v>
          </cell>
          <cell r="E668">
            <v>31</v>
          </cell>
          <cell r="F668">
            <v>288</v>
          </cell>
          <cell r="G668">
            <v>2882007</v>
          </cell>
          <cell r="H668">
            <v>4903</v>
          </cell>
        </row>
        <row r="669">
          <cell r="A669" t="str">
            <v xml:space="preserve">   999      SUELDOS JORNALES       </v>
          </cell>
          <cell r="B669">
            <v>0</v>
          </cell>
          <cell r="C669">
            <v>1034</v>
          </cell>
          <cell r="D669">
            <v>1034</v>
          </cell>
          <cell r="E669">
            <v>1034</v>
          </cell>
          <cell r="F669">
            <v>288</v>
          </cell>
          <cell r="G669">
            <v>2882101</v>
          </cell>
          <cell r="H669">
            <v>5283</v>
          </cell>
        </row>
        <row r="670">
          <cell r="A670" t="str">
            <v xml:space="preserve">   999      CARGAS SOCIALES JORNALE</v>
          </cell>
          <cell r="B670">
            <v>0</v>
          </cell>
          <cell r="C670">
            <v>528</v>
          </cell>
          <cell r="D670">
            <v>528</v>
          </cell>
          <cell r="E670">
            <v>528</v>
          </cell>
          <cell r="F670">
            <v>288</v>
          </cell>
          <cell r="G670">
            <v>2882101</v>
          </cell>
          <cell r="H670">
            <v>5433</v>
          </cell>
        </row>
        <row r="671">
          <cell r="A671" t="str">
            <v xml:space="preserve">   999      VTA CONTRACTUAL TERCERO</v>
          </cell>
          <cell r="B671">
            <v>-62866</v>
          </cell>
          <cell r="C671">
            <v>0</v>
          </cell>
          <cell r="D671">
            <v>-1534979</v>
          </cell>
          <cell r="E671">
            <v>-1534979</v>
          </cell>
          <cell r="F671">
            <v>288</v>
          </cell>
          <cell r="G671">
            <v>2882201</v>
          </cell>
          <cell r="H671">
            <v>4103</v>
          </cell>
        </row>
        <row r="672">
          <cell r="A672" t="str">
            <v xml:space="preserve">   999      VTA NO APROB. CERT. A T</v>
          </cell>
          <cell r="B672">
            <v>-20000</v>
          </cell>
          <cell r="C672">
            <v>-101000</v>
          </cell>
          <cell r="D672">
            <v>-121000</v>
          </cell>
          <cell r="E672">
            <v>-121000</v>
          </cell>
          <cell r="F672">
            <v>288</v>
          </cell>
          <cell r="G672">
            <v>2882201</v>
          </cell>
          <cell r="H672">
            <v>4111</v>
          </cell>
        </row>
        <row r="673">
          <cell r="A673" t="str">
            <v xml:space="preserve">   999      INGRESOS BRUTOS        </v>
          </cell>
          <cell r="B673">
            <v>94</v>
          </cell>
          <cell r="C673">
            <v>0</v>
          </cell>
          <cell r="D673">
            <v>2302</v>
          </cell>
          <cell r="E673">
            <v>2302</v>
          </cell>
          <cell r="F673">
            <v>288</v>
          </cell>
          <cell r="G673">
            <v>2882201</v>
          </cell>
          <cell r="H673">
            <v>4903</v>
          </cell>
        </row>
        <row r="674">
          <cell r="A674" t="str">
            <v xml:space="preserve">   999      SUELDOS MENSUALES      </v>
          </cell>
          <cell r="B674">
            <v>7186</v>
          </cell>
          <cell r="C674">
            <v>4316</v>
          </cell>
          <cell r="D674">
            <v>86068</v>
          </cell>
          <cell r="E674">
            <v>86068</v>
          </cell>
          <cell r="F674">
            <v>288</v>
          </cell>
          <cell r="G674">
            <v>2882201</v>
          </cell>
          <cell r="H674">
            <v>5282</v>
          </cell>
        </row>
        <row r="675">
          <cell r="A675" t="str">
            <v xml:space="preserve">   999      SUELDOS JORNALES       </v>
          </cell>
          <cell r="B675">
            <v>0</v>
          </cell>
          <cell r="C675">
            <v>0</v>
          </cell>
          <cell r="D675">
            <v>3899</v>
          </cell>
          <cell r="E675">
            <v>3899</v>
          </cell>
          <cell r="F675">
            <v>288</v>
          </cell>
          <cell r="G675">
            <v>2882201</v>
          </cell>
          <cell r="H675">
            <v>5283</v>
          </cell>
        </row>
        <row r="676">
          <cell r="A676" t="str">
            <v xml:space="preserve">   999      CARGAS SOCIALES MENSUAL</v>
          </cell>
          <cell r="B676">
            <v>1638</v>
          </cell>
          <cell r="C676">
            <v>1391</v>
          </cell>
          <cell r="D676">
            <v>26968</v>
          </cell>
          <cell r="E676">
            <v>26968</v>
          </cell>
          <cell r="F676">
            <v>288</v>
          </cell>
          <cell r="G676">
            <v>2882201</v>
          </cell>
          <cell r="H676">
            <v>5432</v>
          </cell>
        </row>
        <row r="677">
          <cell r="A677" t="str">
            <v xml:space="preserve">   999      CARGAS SOCIALES JORNALE</v>
          </cell>
          <cell r="B677">
            <v>0</v>
          </cell>
          <cell r="C677">
            <v>0</v>
          </cell>
          <cell r="D677">
            <v>1562</v>
          </cell>
          <cell r="E677">
            <v>1562</v>
          </cell>
          <cell r="F677">
            <v>288</v>
          </cell>
          <cell r="G677">
            <v>2882201</v>
          </cell>
          <cell r="H677">
            <v>5433</v>
          </cell>
        </row>
        <row r="678">
          <cell r="A678" t="str">
            <v xml:space="preserve">   999      TICKETS MENSUALES Y C.S</v>
          </cell>
          <cell r="B678">
            <v>0</v>
          </cell>
          <cell r="C678">
            <v>0</v>
          </cell>
          <cell r="D678">
            <v>1703</v>
          </cell>
          <cell r="E678">
            <v>1703</v>
          </cell>
          <cell r="F678">
            <v>288</v>
          </cell>
          <cell r="G678">
            <v>2882201</v>
          </cell>
          <cell r="H678">
            <v>5534</v>
          </cell>
        </row>
        <row r="679">
          <cell r="A679" t="str">
            <v xml:space="preserve">   999      OTROS COSTOS MENSUALES </v>
          </cell>
          <cell r="B679">
            <v>200</v>
          </cell>
          <cell r="C679">
            <v>91</v>
          </cell>
          <cell r="D679">
            <v>807</v>
          </cell>
          <cell r="E679">
            <v>807</v>
          </cell>
          <cell r="F679">
            <v>288</v>
          </cell>
          <cell r="G679">
            <v>2882201</v>
          </cell>
          <cell r="H679">
            <v>5542</v>
          </cell>
        </row>
        <row r="680">
          <cell r="A680" t="str">
            <v xml:space="preserve">   999      ALQUILER DE EQUIPOS SAD</v>
          </cell>
          <cell r="B680">
            <v>2405</v>
          </cell>
          <cell r="C680">
            <v>2131</v>
          </cell>
          <cell r="D680">
            <v>23228</v>
          </cell>
          <cell r="E680">
            <v>23228</v>
          </cell>
          <cell r="F680">
            <v>288</v>
          </cell>
          <cell r="G680">
            <v>2882201</v>
          </cell>
          <cell r="H680">
            <v>5685</v>
          </cell>
        </row>
        <row r="681">
          <cell r="A681" t="str">
            <v xml:space="preserve">   ZALM     HERRAMIENTAS           </v>
          </cell>
          <cell r="B681">
            <v>3073</v>
          </cell>
          <cell r="C681">
            <v>1628</v>
          </cell>
          <cell r="D681">
            <v>28174</v>
          </cell>
          <cell r="E681">
            <v>28174</v>
          </cell>
          <cell r="F681">
            <v>288</v>
          </cell>
          <cell r="G681">
            <v>2882201</v>
          </cell>
          <cell r="H681">
            <v>5855</v>
          </cell>
        </row>
        <row r="682">
          <cell r="A682" t="str">
            <v xml:space="preserve">   999      FLETES Y ACARREOS      </v>
          </cell>
          <cell r="B682">
            <v>394</v>
          </cell>
          <cell r="C682">
            <v>49</v>
          </cell>
          <cell r="D682">
            <v>903</v>
          </cell>
          <cell r="E682">
            <v>903</v>
          </cell>
          <cell r="F682">
            <v>288</v>
          </cell>
          <cell r="G682">
            <v>2882201</v>
          </cell>
          <cell r="H682">
            <v>6002</v>
          </cell>
        </row>
        <row r="683">
          <cell r="A683" t="str">
            <v xml:space="preserve">   ZALM     COMBUST. Y LUBRIC.     </v>
          </cell>
          <cell r="B683">
            <v>1355</v>
          </cell>
          <cell r="C683">
            <v>387</v>
          </cell>
          <cell r="D683">
            <v>5050</v>
          </cell>
          <cell r="E683">
            <v>5050</v>
          </cell>
          <cell r="F683">
            <v>288</v>
          </cell>
          <cell r="G683">
            <v>2882201</v>
          </cell>
          <cell r="H683">
            <v>6062</v>
          </cell>
        </row>
        <row r="684">
          <cell r="A684" t="str">
            <v xml:space="preserve">   999      OBRADOR                </v>
          </cell>
          <cell r="B684">
            <v>56</v>
          </cell>
          <cell r="C684">
            <v>17</v>
          </cell>
          <cell r="D684">
            <v>930</v>
          </cell>
          <cell r="E684">
            <v>930</v>
          </cell>
          <cell r="F684">
            <v>288</v>
          </cell>
          <cell r="G684">
            <v>2882201</v>
          </cell>
          <cell r="H684">
            <v>6122</v>
          </cell>
        </row>
        <row r="685">
          <cell r="A685" t="str">
            <v xml:space="preserve">   ZALM     MATERIALES NACIONALES  </v>
          </cell>
          <cell r="B685">
            <v>10261</v>
          </cell>
          <cell r="C685">
            <v>-1371</v>
          </cell>
          <cell r="D685">
            <v>842296</v>
          </cell>
          <cell r="E685">
            <v>842296</v>
          </cell>
          <cell r="F685">
            <v>288</v>
          </cell>
          <cell r="G685">
            <v>2882201</v>
          </cell>
          <cell r="H685">
            <v>6242</v>
          </cell>
        </row>
        <row r="686">
          <cell r="A686" t="str">
            <v xml:space="preserve">   999      SEGUROS                </v>
          </cell>
          <cell r="B686">
            <v>489</v>
          </cell>
          <cell r="C686">
            <v>128</v>
          </cell>
          <cell r="D686">
            <v>976</v>
          </cell>
          <cell r="E686">
            <v>976</v>
          </cell>
          <cell r="F686">
            <v>288</v>
          </cell>
          <cell r="G686">
            <v>2882201</v>
          </cell>
          <cell r="H686">
            <v>6404</v>
          </cell>
        </row>
        <row r="687">
          <cell r="A687" t="str">
            <v xml:space="preserve">   999      ALQUILER DE EQUIPOS A T</v>
          </cell>
          <cell r="B687">
            <v>3443</v>
          </cell>
          <cell r="C687">
            <v>10820</v>
          </cell>
          <cell r="D687">
            <v>24596</v>
          </cell>
          <cell r="E687">
            <v>24596</v>
          </cell>
          <cell r="F687">
            <v>288</v>
          </cell>
          <cell r="G687">
            <v>2882201</v>
          </cell>
          <cell r="H687">
            <v>6442</v>
          </cell>
        </row>
        <row r="688">
          <cell r="A688" t="str">
            <v xml:space="preserve">   999      SUBCONTRATO OBRAS      </v>
          </cell>
          <cell r="B688">
            <v>28944</v>
          </cell>
          <cell r="C688">
            <v>54904</v>
          </cell>
          <cell r="D688">
            <v>332093</v>
          </cell>
          <cell r="E688">
            <v>332093</v>
          </cell>
          <cell r="F688">
            <v>288</v>
          </cell>
          <cell r="G688">
            <v>2882201</v>
          </cell>
          <cell r="H688">
            <v>6549</v>
          </cell>
        </row>
        <row r="689">
          <cell r="A689" t="str">
            <v xml:space="preserve">   999      OTROS COSTOS           </v>
          </cell>
          <cell r="B689">
            <v>2792</v>
          </cell>
          <cell r="C689">
            <v>1619</v>
          </cell>
          <cell r="D689">
            <v>30751</v>
          </cell>
          <cell r="E689">
            <v>30751</v>
          </cell>
          <cell r="F689">
            <v>288</v>
          </cell>
          <cell r="G689">
            <v>2882201</v>
          </cell>
          <cell r="H689">
            <v>6751</v>
          </cell>
        </row>
        <row r="690">
          <cell r="A690" t="str">
            <v xml:space="preserve">   999      CARGOS RECIBID. POR DIS</v>
          </cell>
          <cell r="B690">
            <v>6144</v>
          </cell>
          <cell r="C690">
            <v>6475</v>
          </cell>
          <cell r="D690">
            <v>73144</v>
          </cell>
          <cell r="E690">
            <v>73144</v>
          </cell>
          <cell r="F690">
            <v>288</v>
          </cell>
          <cell r="G690">
            <v>2882201</v>
          </cell>
          <cell r="H690">
            <v>6752</v>
          </cell>
        </row>
        <row r="691">
          <cell r="A691" t="str">
            <v xml:space="preserve">   999      OTROS                  </v>
          </cell>
          <cell r="B691">
            <v>0</v>
          </cell>
          <cell r="C691">
            <v>0</v>
          </cell>
          <cell r="D691">
            <v>1267</v>
          </cell>
          <cell r="E691">
            <v>1267</v>
          </cell>
          <cell r="F691">
            <v>288</v>
          </cell>
          <cell r="G691">
            <v>2882201</v>
          </cell>
          <cell r="H691">
            <v>7092</v>
          </cell>
        </row>
        <row r="692">
          <cell r="A692" t="str">
            <v xml:space="preserve">   999      RESULTADO PENDIENTE    </v>
          </cell>
          <cell r="B692">
            <v>7763</v>
          </cell>
          <cell r="C692">
            <v>-26449</v>
          </cell>
          <cell r="D692">
            <v>0</v>
          </cell>
          <cell r="E692">
            <v>0</v>
          </cell>
          <cell r="F692">
            <v>288</v>
          </cell>
          <cell r="G692">
            <v>2882201</v>
          </cell>
          <cell r="H692">
            <v>7144</v>
          </cell>
        </row>
        <row r="693">
          <cell r="A693" t="str">
            <v xml:space="preserve">   999      VTA CONTRACTUAL TERCERO</v>
          </cell>
          <cell r="B693">
            <v>-173553</v>
          </cell>
          <cell r="C693">
            <v>-241202</v>
          </cell>
          <cell r="D693">
            <v>-1773238</v>
          </cell>
          <cell r="E693">
            <v>-1773238</v>
          </cell>
          <cell r="F693">
            <v>288</v>
          </cell>
          <cell r="G693">
            <v>2882202</v>
          </cell>
          <cell r="H693">
            <v>4103</v>
          </cell>
        </row>
        <row r="694">
          <cell r="A694" t="str">
            <v xml:space="preserve">   999      VTA NO APROB. CERT. A T</v>
          </cell>
          <cell r="B694">
            <v>60000</v>
          </cell>
          <cell r="C694">
            <v>196000</v>
          </cell>
          <cell r="D694">
            <v>-104000</v>
          </cell>
          <cell r="E694">
            <v>-104000</v>
          </cell>
          <cell r="F694">
            <v>288</v>
          </cell>
          <cell r="G694">
            <v>2882202</v>
          </cell>
          <cell r="H694">
            <v>4111</v>
          </cell>
        </row>
        <row r="695">
          <cell r="A695" t="str">
            <v xml:space="preserve">   999      VTA ADIC.APROB. A TERCE</v>
          </cell>
          <cell r="B695">
            <v>-117594</v>
          </cell>
          <cell r="C695">
            <v>-32443</v>
          </cell>
          <cell r="D695">
            <v>-934431</v>
          </cell>
          <cell r="E695">
            <v>-934431</v>
          </cell>
          <cell r="F695">
            <v>288</v>
          </cell>
          <cell r="G695">
            <v>2882202</v>
          </cell>
          <cell r="H695">
            <v>4121</v>
          </cell>
        </row>
        <row r="696">
          <cell r="A696" t="str">
            <v xml:space="preserve">   999      INGRESOS BRUTOS        </v>
          </cell>
          <cell r="B696">
            <v>8228</v>
          </cell>
          <cell r="C696">
            <v>7853</v>
          </cell>
          <cell r="D696">
            <v>87860</v>
          </cell>
          <cell r="E696">
            <v>87860</v>
          </cell>
          <cell r="F696">
            <v>288</v>
          </cell>
          <cell r="G696">
            <v>2882202</v>
          </cell>
          <cell r="H696">
            <v>4903</v>
          </cell>
        </row>
        <row r="697">
          <cell r="A697" t="str">
            <v xml:space="preserve">   999      SUELDOS MENSUALES      </v>
          </cell>
          <cell r="B697">
            <v>57517</v>
          </cell>
          <cell r="C697">
            <v>19578</v>
          </cell>
          <cell r="D697">
            <v>479818</v>
          </cell>
          <cell r="E697">
            <v>479818</v>
          </cell>
          <cell r="F697">
            <v>288</v>
          </cell>
          <cell r="G697">
            <v>2882202</v>
          </cell>
          <cell r="H697">
            <v>5282</v>
          </cell>
        </row>
        <row r="698">
          <cell r="A698" t="str">
            <v xml:space="preserve">   999      SUELDOS JORNALES       </v>
          </cell>
          <cell r="B698">
            <v>28861</v>
          </cell>
          <cell r="C698">
            <v>7812</v>
          </cell>
          <cell r="D698">
            <v>190184</v>
          </cell>
          <cell r="E698">
            <v>190184</v>
          </cell>
          <cell r="F698">
            <v>288</v>
          </cell>
          <cell r="G698">
            <v>2882202</v>
          </cell>
          <cell r="H698">
            <v>5283</v>
          </cell>
        </row>
        <row r="699">
          <cell r="A699" t="str">
            <v xml:space="preserve">   999      CARGAS SOCIALES MENSUAL</v>
          </cell>
          <cell r="B699">
            <v>21623</v>
          </cell>
          <cell r="C699">
            <v>8124</v>
          </cell>
          <cell r="D699">
            <v>223575</v>
          </cell>
          <cell r="E699">
            <v>223575</v>
          </cell>
          <cell r="F699">
            <v>288</v>
          </cell>
          <cell r="G699">
            <v>2882202</v>
          </cell>
          <cell r="H699">
            <v>5432</v>
          </cell>
        </row>
        <row r="700">
          <cell r="A700" t="str">
            <v xml:space="preserve">   999      CARGAS SOCIALES JORNALE</v>
          </cell>
          <cell r="B700">
            <v>12663</v>
          </cell>
          <cell r="C700">
            <v>2546</v>
          </cell>
          <cell r="D700">
            <v>84912</v>
          </cell>
          <cell r="E700">
            <v>84912</v>
          </cell>
          <cell r="F700">
            <v>288</v>
          </cell>
          <cell r="G700">
            <v>2882202</v>
          </cell>
          <cell r="H700">
            <v>5433</v>
          </cell>
        </row>
        <row r="701">
          <cell r="A701" t="str">
            <v xml:space="preserve">   999      REINTEGROS A.R.T.      </v>
          </cell>
          <cell r="B701">
            <v>0</v>
          </cell>
          <cell r="C701">
            <v>-572</v>
          </cell>
          <cell r="D701">
            <v>-572</v>
          </cell>
          <cell r="E701">
            <v>-572</v>
          </cell>
          <cell r="F701">
            <v>288</v>
          </cell>
          <cell r="G701">
            <v>2882202</v>
          </cell>
          <cell r="H701">
            <v>5434</v>
          </cell>
        </row>
        <row r="702">
          <cell r="A702" t="str">
            <v xml:space="preserve">   999      INDEMNIZACIONES        </v>
          </cell>
          <cell r="B702">
            <v>39852</v>
          </cell>
          <cell r="C702">
            <v>15632</v>
          </cell>
          <cell r="D702">
            <v>57652</v>
          </cell>
          <cell r="E702">
            <v>57652</v>
          </cell>
          <cell r="F702">
            <v>288</v>
          </cell>
          <cell r="G702">
            <v>2882202</v>
          </cell>
          <cell r="H702">
            <v>5442</v>
          </cell>
        </row>
        <row r="703">
          <cell r="A703" t="str">
            <v xml:space="preserve">   999      TICKETS MENSUALES Y C.S</v>
          </cell>
          <cell r="B703">
            <v>0</v>
          </cell>
          <cell r="C703">
            <v>0</v>
          </cell>
          <cell r="D703">
            <v>5025</v>
          </cell>
          <cell r="E703">
            <v>5025</v>
          </cell>
          <cell r="F703">
            <v>288</v>
          </cell>
          <cell r="G703">
            <v>2882202</v>
          </cell>
          <cell r="H703">
            <v>5534</v>
          </cell>
        </row>
        <row r="704">
          <cell r="A704" t="str">
            <v xml:space="preserve">   999      OTROS COSTOS MENSUALES </v>
          </cell>
          <cell r="B704">
            <v>1721</v>
          </cell>
          <cell r="C704">
            <v>-5841</v>
          </cell>
          <cell r="D704">
            <v>-3574</v>
          </cell>
          <cell r="E704">
            <v>-3574</v>
          </cell>
          <cell r="F704">
            <v>288</v>
          </cell>
          <cell r="G704">
            <v>2882202</v>
          </cell>
          <cell r="H704">
            <v>5542</v>
          </cell>
        </row>
        <row r="705">
          <cell r="A705" t="str">
            <v xml:space="preserve">   999      MAQUINARIAS Y EQUIPOS  </v>
          </cell>
          <cell r="B705">
            <v>216</v>
          </cell>
          <cell r="C705">
            <v>94</v>
          </cell>
          <cell r="D705">
            <v>1625</v>
          </cell>
          <cell r="E705">
            <v>1625</v>
          </cell>
          <cell r="F705">
            <v>288</v>
          </cell>
          <cell r="G705">
            <v>2882202</v>
          </cell>
          <cell r="H705">
            <v>5674</v>
          </cell>
        </row>
        <row r="706">
          <cell r="A706" t="str">
            <v xml:space="preserve">   999      ALQUILER DE EQUIPOS SAD</v>
          </cell>
          <cell r="B706">
            <v>35815</v>
          </cell>
          <cell r="C706">
            <v>35547</v>
          </cell>
          <cell r="D706">
            <v>108602</v>
          </cell>
          <cell r="E706">
            <v>108602</v>
          </cell>
          <cell r="F706">
            <v>288</v>
          </cell>
          <cell r="G706">
            <v>2882202</v>
          </cell>
          <cell r="H706">
            <v>5685</v>
          </cell>
        </row>
        <row r="707">
          <cell r="A707" t="str">
            <v xml:space="preserve">   ZALM     MANTENIMIENTO Y REPARAC</v>
          </cell>
          <cell r="B707">
            <v>823</v>
          </cell>
          <cell r="C707">
            <v>31</v>
          </cell>
          <cell r="D707">
            <v>1259</v>
          </cell>
          <cell r="E707">
            <v>1259</v>
          </cell>
          <cell r="F707">
            <v>288</v>
          </cell>
          <cell r="G707">
            <v>2882202</v>
          </cell>
          <cell r="H707">
            <v>5852</v>
          </cell>
        </row>
        <row r="708">
          <cell r="A708" t="str">
            <v xml:space="preserve">   ZALM     HERRAMIENTAS           </v>
          </cell>
          <cell r="B708">
            <v>9359</v>
          </cell>
          <cell r="C708">
            <v>1537</v>
          </cell>
          <cell r="D708">
            <v>238566</v>
          </cell>
          <cell r="E708">
            <v>238566</v>
          </cell>
          <cell r="F708">
            <v>288</v>
          </cell>
          <cell r="G708">
            <v>2882202</v>
          </cell>
          <cell r="H708">
            <v>5855</v>
          </cell>
        </row>
        <row r="709">
          <cell r="A709" t="str">
            <v xml:space="preserve">   999      FLETES Y ACARREOS      </v>
          </cell>
          <cell r="B709">
            <v>122</v>
          </cell>
          <cell r="C709">
            <v>73</v>
          </cell>
          <cell r="D709">
            <v>1611</v>
          </cell>
          <cell r="E709">
            <v>1611</v>
          </cell>
          <cell r="F709">
            <v>288</v>
          </cell>
          <cell r="G709">
            <v>2882202</v>
          </cell>
          <cell r="H709">
            <v>6002</v>
          </cell>
        </row>
        <row r="710">
          <cell r="A710" t="str">
            <v xml:space="preserve">   ZALM     COMBUST. Y LUBRIC.     </v>
          </cell>
          <cell r="B710">
            <v>-2045</v>
          </cell>
          <cell r="C710">
            <v>2683</v>
          </cell>
          <cell r="D710">
            <v>12266</v>
          </cell>
          <cell r="E710">
            <v>12266</v>
          </cell>
          <cell r="F710">
            <v>288</v>
          </cell>
          <cell r="G710">
            <v>2882202</v>
          </cell>
          <cell r="H710">
            <v>6062</v>
          </cell>
        </row>
        <row r="711">
          <cell r="A711" t="str">
            <v xml:space="preserve">   999      OBRADOR                </v>
          </cell>
          <cell r="B711">
            <v>247</v>
          </cell>
          <cell r="C711">
            <v>2113</v>
          </cell>
          <cell r="D711">
            <v>3085</v>
          </cell>
          <cell r="E711">
            <v>3085</v>
          </cell>
          <cell r="F711">
            <v>288</v>
          </cell>
          <cell r="G711">
            <v>2882202</v>
          </cell>
          <cell r="H711">
            <v>6122</v>
          </cell>
        </row>
        <row r="712">
          <cell r="A712" t="str">
            <v xml:space="preserve">   ZALM     PAPELERIA Y UTILES     </v>
          </cell>
          <cell r="B712">
            <v>0</v>
          </cell>
          <cell r="C712">
            <v>80</v>
          </cell>
          <cell r="D712">
            <v>80</v>
          </cell>
          <cell r="E712">
            <v>80</v>
          </cell>
          <cell r="F712">
            <v>288</v>
          </cell>
          <cell r="G712">
            <v>2882202</v>
          </cell>
          <cell r="H712">
            <v>6124</v>
          </cell>
        </row>
        <row r="713">
          <cell r="A713" t="str">
            <v xml:space="preserve">   ZALM     MATERIALES NACIONALES  </v>
          </cell>
          <cell r="B713">
            <v>12180</v>
          </cell>
          <cell r="C713">
            <v>1788</v>
          </cell>
          <cell r="D713">
            <v>424027</v>
          </cell>
          <cell r="E713">
            <v>424027</v>
          </cell>
          <cell r="F713">
            <v>288</v>
          </cell>
          <cell r="G713">
            <v>2882202</v>
          </cell>
          <cell r="H713">
            <v>6242</v>
          </cell>
        </row>
        <row r="714">
          <cell r="A714" t="str">
            <v xml:space="preserve">   999      SEGUROS                </v>
          </cell>
          <cell r="B714">
            <v>439</v>
          </cell>
          <cell r="C714">
            <v>43</v>
          </cell>
          <cell r="D714">
            <v>668</v>
          </cell>
          <cell r="E714">
            <v>668</v>
          </cell>
          <cell r="F714">
            <v>288</v>
          </cell>
          <cell r="G714">
            <v>2882202</v>
          </cell>
          <cell r="H714">
            <v>6404</v>
          </cell>
        </row>
        <row r="715">
          <cell r="A715" t="str">
            <v xml:space="preserve">   999      ALQUILER DE EQUIPOS A T</v>
          </cell>
          <cell r="B715">
            <v>54263</v>
          </cell>
          <cell r="C715">
            <v>9465</v>
          </cell>
          <cell r="D715">
            <v>511915</v>
          </cell>
          <cell r="E715">
            <v>511915</v>
          </cell>
          <cell r="F715">
            <v>288</v>
          </cell>
          <cell r="G715">
            <v>2882202</v>
          </cell>
          <cell r="H715">
            <v>6442</v>
          </cell>
        </row>
        <row r="716">
          <cell r="A716" t="str">
            <v xml:space="preserve">   999      SUBCONTRATO OBRAS      </v>
          </cell>
          <cell r="B716">
            <v>22469</v>
          </cell>
          <cell r="C716">
            <v>8766</v>
          </cell>
          <cell r="D716">
            <v>182784</v>
          </cell>
          <cell r="E716">
            <v>182784</v>
          </cell>
          <cell r="F716">
            <v>288</v>
          </cell>
          <cell r="G716">
            <v>2882202</v>
          </cell>
          <cell r="H716">
            <v>6549</v>
          </cell>
        </row>
        <row r="717">
          <cell r="A717" t="str">
            <v xml:space="preserve">   999      GASTOS DE COMUNICACIONE</v>
          </cell>
          <cell r="B717">
            <v>97</v>
          </cell>
          <cell r="C717">
            <v>187</v>
          </cell>
          <cell r="D717">
            <v>3011</v>
          </cell>
          <cell r="E717">
            <v>3011</v>
          </cell>
          <cell r="F717">
            <v>288</v>
          </cell>
          <cell r="G717">
            <v>2882202</v>
          </cell>
          <cell r="H717">
            <v>6662</v>
          </cell>
        </row>
        <row r="718">
          <cell r="A718" t="str">
            <v xml:space="preserve">   999      GASTOS DE VIAJES Y COMI</v>
          </cell>
          <cell r="B718">
            <v>0</v>
          </cell>
          <cell r="C718">
            <v>0</v>
          </cell>
          <cell r="D718">
            <v>31</v>
          </cell>
          <cell r="E718">
            <v>31</v>
          </cell>
          <cell r="F718">
            <v>288</v>
          </cell>
          <cell r="G718">
            <v>2882202</v>
          </cell>
          <cell r="H718">
            <v>6750</v>
          </cell>
        </row>
        <row r="719">
          <cell r="A719" t="str">
            <v xml:space="preserve">   999      OTROS COSTOS           </v>
          </cell>
          <cell r="B719">
            <v>4448</v>
          </cell>
          <cell r="C719">
            <v>-47108</v>
          </cell>
          <cell r="D719">
            <v>-7200</v>
          </cell>
          <cell r="E719">
            <v>-7200</v>
          </cell>
          <cell r="F719">
            <v>288</v>
          </cell>
          <cell r="G719">
            <v>2882202</v>
          </cell>
          <cell r="H719">
            <v>6751</v>
          </cell>
        </row>
        <row r="720">
          <cell r="A720" t="str">
            <v xml:space="preserve">   999      CARGOS RECIBID. POR DIS</v>
          </cell>
          <cell r="B720">
            <v>17420</v>
          </cell>
          <cell r="C720">
            <v>2867</v>
          </cell>
          <cell r="D720">
            <v>117902</v>
          </cell>
          <cell r="E720">
            <v>117902</v>
          </cell>
          <cell r="F720">
            <v>288</v>
          </cell>
          <cell r="G720">
            <v>2882202</v>
          </cell>
          <cell r="H720">
            <v>6752</v>
          </cell>
        </row>
        <row r="721">
          <cell r="A721" t="str">
            <v xml:space="preserve">   999      OTROS                  </v>
          </cell>
          <cell r="B721">
            <v>2649</v>
          </cell>
          <cell r="C721">
            <v>2630</v>
          </cell>
          <cell r="D721">
            <v>24335</v>
          </cell>
          <cell r="E721">
            <v>24335</v>
          </cell>
          <cell r="F721">
            <v>288</v>
          </cell>
          <cell r="G721">
            <v>2882202</v>
          </cell>
          <cell r="H721">
            <v>7092</v>
          </cell>
        </row>
        <row r="722">
          <cell r="A722" t="str">
            <v xml:space="preserve">   999      RESULTADO PENDIENTE    </v>
          </cell>
          <cell r="B722">
            <v>-125559</v>
          </cell>
          <cell r="C722">
            <v>267578</v>
          </cell>
          <cell r="D722">
            <v>0</v>
          </cell>
          <cell r="E722">
            <v>0</v>
          </cell>
          <cell r="F722">
            <v>288</v>
          </cell>
          <cell r="G722">
            <v>2882202</v>
          </cell>
          <cell r="H722">
            <v>7144</v>
          </cell>
        </row>
        <row r="723">
          <cell r="A723" t="str">
            <v xml:space="preserve">   999      VTA NO APROB. CERT. A T</v>
          </cell>
          <cell r="B723">
            <v>0</v>
          </cell>
          <cell r="C723">
            <v>-197000</v>
          </cell>
          <cell r="D723">
            <v>-197000</v>
          </cell>
          <cell r="E723">
            <v>-197000</v>
          </cell>
          <cell r="F723">
            <v>288</v>
          </cell>
          <cell r="G723">
            <v>2882203</v>
          </cell>
          <cell r="H723">
            <v>4111</v>
          </cell>
        </row>
        <row r="724">
          <cell r="A724" t="str">
            <v xml:space="preserve">   999      VTA ADIC.APROB. A TERCE</v>
          </cell>
          <cell r="B724">
            <v>0</v>
          </cell>
          <cell r="C724">
            <v>-88356</v>
          </cell>
          <cell r="D724">
            <v>-88356</v>
          </cell>
          <cell r="E724">
            <v>-88356</v>
          </cell>
          <cell r="F724">
            <v>288</v>
          </cell>
          <cell r="G724">
            <v>2882203</v>
          </cell>
          <cell r="H724">
            <v>4121</v>
          </cell>
        </row>
        <row r="725">
          <cell r="A725" t="str">
            <v xml:space="preserve">   999      SUELDOS MENSUALES      </v>
          </cell>
          <cell r="B725">
            <v>0</v>
          </cell>
          <cell r="C725">
            <v>40642</v>
          </cell>
          <cell r="D725">
            <v>40642</v>
          </cell>
          <cell r="E725">
            <v>40642</v>
          </cell>
          <cell r="F725">
            <v>288</v>
          </cell>
          <cell r="G725">
            <v>2882203</v>
          </cell>
          <cell r="H725">
            <v>5282</v>
          </cell>
        </row>
        <row r="726">
          <cell r="A726" t="str">
            <v xml:space="preserve">   999      SUELDOS JORNALES       </v>
          </cell>
          <cell r="B726">
            <v>0</v>
          </cell>
          <cell r="C726">
            <v>24012</v>
          </cell>
          <cell r="D726">
            <v>24012</v>
          </cell>
          <cell r="E726">
            <v>24012</v>
          </cell>
          <cell r="F726">
            <v>288</v>
          </cell>
          <cell r="G726">
            <v>2882203</v>
          </cell>
          <cell r="H726">
            <v>5283</v>
          </cell>
        </row>
        <row r="727">
          <cell r="A727" t="str">
            <v xml:space="preserve">   999      CARGAS SOCIALES MENSUAL</v>
          </cell>
          <cell r="B727">
            <v>0</v>
          </cell>
          <cell r="C727">
            <v>14304</v>
          </cell>
          <cell r="D727">
            <v>14304</v>
          </cell>
          <cell r="E727">
            <v>14304</v>
          </cell>
          <cell r="F727">
            <v>288</v>
          </cell>
          <cell r="G727">
            <v>2882203</v>
          </cell>
          <cell r="H727">
            <v>5432</v>
          </cell>
        </row>
        <row r="728">
          <cell r="A728" t="str">
            <v xml:space="preserve">   999      CARGAS SOCIALES JORNALE</v>
          </cell>
          <cell r="B728">
            <v>0</v>
          </cell>
          <cell r="C728">
            <v>10646</v>
          </cell>
          <cell r="D728">
            <v>10646</v>
          </cell>
          <cell r="E728">
            <v>10646</v>
          </cell>
          <cell r="F728">
            <v>288</v>
          </cell>
          <cell r="G728">
            <v>2882203</v>
          </cell>
          <cell r="H728">
            <v>5433</v>
          </cell>
        </row>
        <row r="729">
          <cell r="A729" t="str">
            <v xml:space="preserve">   999      INDEMNIZACIONES        </v>
          </cell>
          <cell r="B729">
            <v>0</v>
          </cell>
          <cell r="C729">
            <v>1807</v>
          </cell>
          <cell r="D729">
            <v>1807</v>
          </cell>
          <cell r="E729">
            <v>1807</v>
          </cell>
          <cell r="F729">
            <v>288</v>
          </cell>
          <cell r="G729">
            <v>2882203</v>
          </cell>
          <cell r="H729">
            <v>5442</v>
          </cell>
        </row>
        <row r="730">
          <cell r="A730" t="str">
            <v xml:space="preserve">   ZALM     HERRAMIENTAS           </v>
          </cell>
          <cell r="B730">
            <v>0</v>
          </cell>
          <cell r="C730">
            <v>4190</v>
          </cell>
          <cell r="D730">
            <v>4190</v>
          </cell>
          <cell r="E730">
            <v>4190</v>
          </cell>
          <cell r="F730">
            <v>288</v>
          </cell>
          <cell r="G730">
            <v>2882203</v>
          </cell>
          <cell r="H730">
            <v>5855</v>
          </cell>
        </row>
        <row r="731">
          <cell r="A731" t="str">
            <v xml:space="preserve">   999      FLETES Y ACARREOS      </v>
          </cell>
          <cell r="B731">
            <v>0</v>
          </cell>
          <cell r="C731">
            <v>56</v>
          </cell>
          <cell r="D731">
            <v>56</v>
          </cell>
          <cell r="E731">
            <v>56</v>
          </cell>
          <cell r="F731">
            <v>288</v>
          </cell>
          <cell r="G731">
            <v>2882203</v>
          </cell>
          <cell r="H731">
            <v>6002</v>
          </cell>
        </row>
        <row r="732">
          <cell r="A732" t="str">
            <v xml:space="preserve">   ZALM     COMBUST. Y LUBRIC.     </v>
          </cell>
          <cell r="B732">
            <v>0</v>
          </cell>
          <cell r="C732">
            <v>-53</v>
          </cell>
          <cell r="D732">
            <v>-53</v>
          </cell>
          <cell r="E732">
            <v>-53</v>
          </cell>
          <cell r="F732">
            <v>288</v>
          </cell>
          <cell r="G732">
            <v>2882203</v>
          </cell>
          <cell r="H732">
            <v>6062</v>
          </cell>
        </row>
        <row r="733">
          <cell r="A733" t="str">
            <v xml:space="preserve">   999      OBRADOR                </v>
          </cell>
          <cell r="B733">
            <v>0</v>
          </cell>
          <cell r="C733">
            <v>2986</v>
          </cell>
          <cell r="D733">
            <v>2986</v>
          </cell>
          <cell r="E733">
            <v>2986</v>
          </cell>
          <cell r="F733">
            <v>288</v>
          </cell>
          <cell r="G733">
            <v>2882203</v>
          </cell>
          <cell r="H733">
            <v>6122</v>
          </cell>
        </row>
        <row r="734">
          <cell r="A734" t="str">
            <v xml:space="preserve">   ZALM     MATERIALES NACIONALES  </v>
          </cell>
          <cell r="B734">
            <v>0</v>
          </cell>
          <cell r="C734">
            <v>26417</v>
          </cell>
          <cell r="D734">
            <v>26417</v>
          </cell>
          <cell r="E734">
            <v>26417</v>
          </cell>
          <cell r="F734">
            <v>288</v>
          </cell>
          <cell r="G734">
            <v>2882203</v>
          </cell>
          <cell r="H734">
            <v>6242</v>
          </cell>
        </row>
        <row r="735">
          <cell r="A735" t="str">
            <v xml:space="preserve">   999      ALQUILER DE EQUIPOS A T</v>
          </cell>
          <cell r="B735">
            <v>0</v>
          </cell>
          <cell r="C735">
            <v>66616</v>
          </cell>
          <cell r="D735">
            <v>66616</v>
          </cell>
          <cell r="E735">
            <v>66616</v>
          </cell>
          <cell r="F735">
            <v>288</v>
          </cell>
          <cell r="G735">
            <v>2882203</v>
          </cell>
          <cell r="H735">
            <v>6442</v>
          </cell>
        </row>
        <row r="736">
          <cell r="A736" t="str">
            <v xml:space="preserve">   999      SUBCONTRATO OBRAS      </v>
          </cell>
          <cell r="B736">
            <v>0</v>
          </cell>
          <cell r="C736">
            <v>50975</v>
          </cell>
          <cell r="D736">
            <v>50975</v>
          </cell>
          <cell r="E736">
            <v>50975</v>
          </cell>
          <cell r="F736">
            <v>288</v>
          </cell>
          <cell r="G736">
            <v>2882203</v>
          </cell>
          <cell r="H736">
            <v>6549</v>
          </cell>
        </row>
        <row r="737">
          <cell r="A737" t="str">
            <v xml:space="preserve">   999      OTROS COSTOS           </v>
          </cell>
          <cell r="B737">
            <v>0</v>
          </cell>
          <cell r="C737">
            <v>-15131</v>
          </cell>
          <cell r="D737">
            <v>-15131</v>
          </cell>
          <cell r="E737">
            <v>-15131</v>
          </cell>
          <cell r="F737">
            <v>288</v>
          </cell>
          <cell r="G737">
            <v>2882203</v>
          </cell>
          <cell r="H737">
            <v>6751</v>
          </cell>
        </row>
        <row r="738">
          <cell r="A738" t="str">
            <v xml:space="preserve">   999      CARGOS RECIBID. POR DIS</v>
          </cell>
          <cell r="B738">
            <v>0</v>
          </cell>
          <cell r="C738">
            <v>14840</v>
          </cell>
          <cell r="D738">
            <v>14840</v>
          </cell>
          <cell r="E738">
            <v>14840</v>
          </cell>
          <cell r="F738">
            <v>288</v>
          </cell>
          <cell r="G738">
            <v>2882203</v>
          </cell>
          <cell r="H738">
            <v>6752</v>
          </cell>
        </row>
        <row r="739">
          <cell r="A739" t="str">
            <v xml:space="preserve">   999      OTROS                  </v>
          </cell>
          <cell r="B739">
            <v>0</v>
          </cell>
          <cell r="C739">
            <v>451</v>
          </cell>
          <cell r="D739">
            <v>451</v>
          </cell>
          <cell r="E739">
            <v>451</v>
          </cell>
          <cell r="F739">
            <v>288</v>
          </cell>
          <cell r="G739">
            <v>2882203</v>
          </cell>
          <cell r="H739">
            <v>7092</v>
          </cell>
        </row>
        <row r="740">
          <cell r="A740" t="str">
            <v xml:space="preserve">   0401     VTA CONTRACTUAL TERCERO</v>
          </cell>
          <cell r="B740">
            <v>0</v>
          </cell>
          <cell r="C740">
            <v>-20862</v>
          </cell>
          <cell r="D740">
            <v>-20862</v>
          </cell>
          <cell r="E740">
            <v>-20862</v>
          </cell>
          <cell r="F740">
            <v>288</v>
          </cell>
          <cell r="G740">
            <v>2882301</v>
          </cell>
          <cell r="H740">
            <v>4103</v>
          </cell>
        </row>
        <row r="741">
          <cell r="A741" t="str">
            <v xml:space="preserve">   0403     VTA CONTRACTUAL TERCERO</v>
          </cell>
          <cell r="B741">
            <v>0</v>
          </cell>
          <cell r="C741">
            <v>-92390</v>
          </cell>
          <cell r="D741">
            <v>-92390</v>
          </cell>
          <cell r="E741">
            <v>-92390</v>
          </cell>
          <cell r="F741">
            <v>288</v>
          </cell>
          <cell r="G741">
            <v>2882301</v>
          </cell>
          <cell r="H741">
            <v>4103</v>
          </cell>
        </row>
        <row r="742">
          <cell r="A742" t="str">
            <v xml:space="preserve">   999      VTA CONTRACTUAL TERCERO</v>
          </cell>
          <cell r="B742">
            <v>-301176</v>
          </cell>
          <cell r="C742">
            <v>5</v>
          </cell>
          <cell r="D742">
            <v>-563051</v>
          </cell>
          <cell r="E742">
            <v>-583919</v>
          </cell>
          <cell r="F742">
            <v>288</v>
          </cell>
          <cell r="G742">
            <v>2882301</v>
          </cell>
          <cell r="H742">
            <v>4103</v>
          </cell>
        </row>
        <row r="743">
          <cell r="A743" t="str">
            <v xml:space="preserve">   999      VTA NO APROB. CERT. A T</v>
          </cell>
          <cell r="B743">
            <v>-1000</v>
          </cell>
          <cell r="C743">
            <v>-243715</v>
          </cell>
          <cell r="D743">
            <v>-400000</v>
          </cell>
          <cell r="E743">
            <v>-400000</v>
          </cell>
          <cell r="F743">
            <v>288</v>
          </cell>
          <cell r="G743">
            <v>2882301</v>
          </cell>
          <cell r="H743">
            <v>4111</v>
          </cell>
        </row>
        <row r="744">
          <cell r="A744" t="str">
            <v xml:space="preserve">   999      VTA NO APROB. NO CERT. </v>
          </cell>
          <cell r="B744">
            <v>0</v>
          </cell>
          <cell r="C744">
            <v>0</v>
          </cell>
          <cell r="D744">
            <v>20867</v>
          </cell>
          <cell r="E744">
            <v>0</v>
          </cell>
          <cell r="F744">
            <v>288</v>
          </cell>
          <cell r="G744">
            <v>2882301</v>
          </cell>
          <cell r="H744">
            <v>4112</v>
          </cell>
        </row>
        <row r="745">
          <cell r="A745" t="str">
            <v xml:space="preserve">   0404     VTA ADIC.APROB. A TERCE</v>
          </cell>
          <cell r="B745">
            <v>1628</v>
          </cell>
          <cell r="C745">
            <v>0</v>
          </cell>
          <cell r="D745">
            <v>1628</v>
          </cell>
          <cell r="E745">
            <v>1628</v>
          </cell>
          <cell r="F745">
            <v>288</v>
          </cell>
          <cell r="G745">
            <v>2882301</v>
          </cell>
          <cell r="H745">
            <v>4121</v>
          </cell>
        </row>
        <row r="746">
          <cell r="A746" t="str">
            <v xml:space="preserve">   0406     VTA ADIC.APROB. A TERCE</v>
          </cell>
          <cell r="B746">
            <v>4073</v>
          </cell>
          <cell r="C746">
            <v>0</v>
          </cell>
          <cell r="D746">
            <v>4073</v>
          </cell>
          <cell r="E746">
            <v>4073</v>
          </cell>
          <cell r="F746">
            <v>288</v>
          </cell>
          <cell r="G746">
            <v>2882301</v>
          </cell>
          <cell r="H746">
            <v>4121</v>
          </cell>
        </row>
        <row r="747">
          <cell r="A747" t="str">
            <v xml:space="preserve">   999      VTA ADIC.APROB. A TERCE</v>
          </cell>
          <cell r="B747">
            <v>5700</v>
          </cell>
          <cell r="C747">
            <v>-11400</v>
          </cell>
          <cell r="D747">
            <v>-36184</v>
          </cell>
          <cell r="E747">
            <v>-36184</v>
          </cell>
          <cell r="F747">
            <v>288</v>
          </cell>
          <cell r="G747">
            <v>2882301</v>
          </cell>
          <cell r="H747">
            <v>4121</v>
          </cell>
        </row>
        <row r="748">
          <cell r="A748" t="str">
            <v xml:space="preserve">   999      INGRESOS BRUTOS        </v>
          </cell>
          <cell r="B748">
            <v>9163</v>
          </cell>
          <cell r="C748">
            <v>4586</v>
          </cell>
          <cell r="D748">
            <v>28518</v>
          </cell>
          <cell r="E748">
            <v>28518</v>
          </cell>
          <cell r="F748">
            <v>288</v>
          </cell>
          <cell r="G748">
            <v>2882301</v>
          </cell>
          <cell r="H748">
            <v>4903</v>
          </cell>
        </row>
        <row r="749">
          <cell r="A749" t="str">
            <v xml:space="preserve">   999      SUELDOS MENSUALES      </v>
          </cell>
          <cell r="B749">
            <v>19453</v>
          </cell>
          <cell r="C749">
            <v>32168</v>
          </cell>
          <cell r="D749">
            <v>129446</v>
          </cell>
          <cell r="E749">
            <v>147512</v>
          </cell>
          <cell r="F749">
            <v>288</v>
          </cell>
          <cell r="G749">
            <v>2882301</v>
          </cell>
          <cell r="H749">
            <v>5282</v>
          </cell>
        </row>
        <row r="750">
          <cell r="A750" t="str">
            <v xml:space="preserve">   999      SUELDOS JORNALES       </v>
          </cell>
          <cell r="B750">
            <v>9314</v>
          </cell>
          <cell r="C750">
            <v>56841</v>
          </cell>
          <cell r="D750">
            <v>84950</v>
          </cell>
          <cell r="E750">
            <v>84950</v>
          </cell>
          <cell r="F750">
            <v>288</v>
          </cell>
          <cell r="G750">
            <v>2882301</v>
          </cell>
          <cell r="H750">
            <v>5283</v>
          </cell>
        </row>
        <row r="751">
          <cell r="A751" t="str">
            <v xml:space="preserve">   999      CARGAS SOCIALES MENSUAL</v>
          </cell>
          <cell r="B751">
            <v>5158</v>
          </cell>
          <cell r="C751">
            <v>8590</v>
          </cell>
          <cell r="D751">
            <v>35297</v>
          </cell>
          <cell r="E751">
            <v>40289</v>
          </cell>
          <cell r="F751">
            <v>288</v>
          </cell>
          <cell r="G751">
            <v>2882301</v>
          </cell>
          <cell r="H751">
            <v>5432</v>
          </cell>
        </row>
        <row r="752">
          <cell r="A752" t="str">
            <v xml:space="preserve">   999      CARGAS SOCIALES JORNALE</v>
          </cell>
          <cell r="B752">
            <v>2876</v>
          </cell>
          <cell r="C752">
            <v>22503</v>
          </cell>
          <cell r="D752">
            <v>33781</v>
          </cell>
          <cell r="E752">
            <v>33781</v>
          </cell>
          <cell r="F752">
            <v>288</v>
          </cell>
          <cell r="G752">
            <v>2882301</v>
          </cell>
          <cell r="H752">
            <v>5433</v>
          </cell>
        </row>
        <row r="753">
          <cell r="A753" t="str">
            <v xml:space="preserve">   999      INDEMNIZACIONES        </v>
          </cell>
          <cell r="B753">
            <v>2350</v>
          </cell>
          <cell r="C753">
            <v>5282</v>
          </cell>
          <cell r="D753">
            <v>18544</v>
          </cell>
          <cell r="E753">
            <v>19344</v>
          </cell>
          <cell r="F753">
            <v>288</v>
          </cell>
          <cell r="G753">
            <v>2882301</v>
          </cell>
          <cell r="H753">
            <v>5442</v>
          </cell>
        </row>
        <row r="754">
          <cell r="A754" t="str">
            <v xml:space="preserve">   999      TICKETS MENSUALES Y C.S</v>
          </cell>
          <cell r="B754">
            <v>900</v>
          </cell>
          <cell r="C754">
            <v>1640</v>
          </cell>
          <cell r="D754">
            <v>6525</v>
          </cell>
          <cell r="E754">
            <v>6759</v>
          </cell>
          <cell r="F754">
            <v>288</v>
          </cell>
          <cell r="G754">
            <v>2882301</v>
          </cell>
          <cell r="H754">
            <v>5534</v>
          </cell>
        </row>
        <row r="755">
          <cell r="A755" t="str">
            <v xml:space="preserve">   999      OTROS COSTOS MENSUALES </v>
          </cell>
          <cell r="B755">
            <v>6081</v>
          </cell>
          <cell r="C755">
            <v>14138</v>
          </cell>
          <cell r="D755">
            <v>47733</v>
          </cell>
          <cell r="E755">
            <v>53825</v>
          </cell>
          <cell r="F755">
            <v>288</v>
          </cell>
          <cell r="G755">
            <v>2882301</v>
          </cell>
          <cell r="H755">
            <v>5542</v>
          </cell>
        </row>
        <row r="756">
          <cell r="A756" t="str">
            <v xml:space="preserve">   999      OTROS IMPUESTOS Y TASAS</v>
          </cell>
          <cell r="B756">
            <v>0</v>
          </cell>
          <cell r="C756">
            <v>0</v>
          </cell>
          <cell r="D756">
            <v>198</v>
          </cell>
          <cell r="E756">
            <v>198</v>
          </cell>
          <cell r="F756">
            <v>288</v>
          </cell>
          <cell r="G756">
            <v>2882301</v>
          </cell>
          <cell r="H756">
            <v>5583</v>
          </cell>
        </row>
        <row r="757">
          <cell r="A757" t="str">
            <v xml:space="preserve">   999      ALQUILER DE EQUIPOS SAD</v>
          </cell>
          <cell r="B757">
            <v>9284</v>
          </cell>
          <cell r="C757">
            <v>10259</v>
          </cell>
          <cell r="D757">
            <v>58454</v>
          </cell>
          <cell r="E757">
            <v>69548</v>
          </cell>
          <cell r="F757">
            <v>288</v>
          </cell>
          <cell r="G757">
            <v>2882301</v>
          </cell>
          <cell r="H757">
            <v>5685</v>
          </cell>
        </row>
        <row r="758">
          <cell r="A758" t="str">
            <v xml:space="preserve">   ZALM     MANTENIMIENTO Y REPARAC</v>
          </cell>
          <cell r="B758">
            <v>1121</v>
          </cell>
          <cell r="C758">
            <v>5080</v>
          </cell>
          <cell r="D758">
            <v>15502</v>
          </cell>
          <cell r="E758">
            <v>17918</v>
          </cell>
          <cell r="F758">
            <v>288</v>
          </cell>
          <cell r="G758">
            <v>2882301</v>
          </cell>
          <cell r="H758">
            <v>5852</v>
          </cell>
        </row>
        <row r="759">
          <cell r="A759" t="str">
            <v xml:space="preserve">   0401     MANTENIMIENTO Y REPARAC</v>
          </cell>
          <cell r="B759">
            <v>284</v>
          </cell>
          <cell r="C759">
            <v>3930</v>
          </cell>
          <cell r="D759">
            <v>4214</v>
          </cell>
          <cell r="E759">
            <v>4214</v>
          </cell>
          <cell r="F759">
            <v>288</v>
          </cell>
          <cell r="G759">
            <v>2882301</v>
          </cell>
          <cell r="H759">
            <v>5852</v>
          </cell>
        </row>
        <row r="760">
          <cell r="A760" t="str">
            <v xml:space="preserve">   0405     MANTENIMIENTO Y REPARAC</v>
          </cell>
          <cell r="B760">
            <v>0</v>
          </cell>
          <cell r="C760">
            <v>579</v>
          </cell>
          <cell r="D760">
            <v>579</v>
          </cell>
          <cell r="E760">
            <v>579</v>
          </cell>
          <cell r="F760">
            <v>288</v>
          </cell>
          <cell r="G760">
            <v>2882301</v>
          </cell>
          <cell r="H760">
            <v>5852</v>
          </cell>
        </row>
        <row r="761">
          <cell r="A761" t="str">
            <v xml:space="preserve">   999      GTOS.AUTOMOV.NO DEDUCIB</v>
          </cell>
          <cell r="B761">
            <v>0</v>
          </cell>
          <cell r="C761">
            <v>0</v>
          </cell>
          <cell r="D761">
            <v>0</v>
          </cell>
          <cell r="E761">
            <v>76</v>
          </cell>
          <cell r="F761">
            <v>288</v>
          </cell>
          <cell r="G761">
            <v>2882301</v>
          </cell>
          <cell r="H761">
            <v>5854</v>
          </cell>
        </row>
        <row r="762">
          <cell r="A762" t="str">
            <v xml:space="preserve">   ZALM     HERRAMIENTAS           </v>
          </cell>
          <cell r="B762">
            <v>8368</v>
          </cell>
          <cell r="C762">
            <v>29896</v>
          </cell>
          <cell r="D762">
            <v>57174</v>
          </cell>
          <cell r="E762">
            <v>58508</v>
          </cell>
          <cell r="F762">
            <v>288</v>
          </cell>
          <cell r="G762">
            <v>2882301</v>
          </cell>
          <cell r="H762">
            <v>5855</v>
          </cell>
        </row>
        <row r="763">
          <cell r="A763" t="str">
            <v xml:space="preserve">   0401     HERRAMIENTAS           </v>
          </cell>
          <cell r="B763">
            <v>0</v>
          </cell>
          <cell r="C763">
            <v>37</v>
          </cell>
          <cell r="D763">
            <v>37</v>
          </cell>
          <cell r="E763">
            <v>37</v>
          </cell>
          <cell r="F763">
            <v>288</v>
          </cell>
          <cell r="G763">
            <v>2882301</v>
          </cell>
          <cell r="H763">
            <v>5855</v>
          </cell>
        </row>
        <row r="764">
          <cell r="A764" t="str">
            <v xml:space="preserve">   0402     HERRAMIENTAS           </v>
          </cell>
          <cell r="B764">
            <v>0</v>
          </cell>
          <cell r="C764">
            <v>342</v>
          </cell>
          <cell r="D764">
            <v>342</v>
          </cell>
          <cell r="E764">
            <v>342</v>
          </cell>
          <cell r="F764">
            <v>288</v>
          </cell>
          <cell r="G764">
            <v>2882301</v>
          </cell>
          <cell r="H764">
            <v>5855</v>
          </cell>
        </row>
        <row r="765">
          <cell r="A765" t="str">
            <v xml:space="preserve">   0405     HERRAMIENTAS           </v>
          </cell>
          <cell r="B765">
            <v>0</v>
          </cell>
          <cell r="C765">
            <v>2480</v>
          </cell>
          <cell r="D765">
            <v>2480</v>
          </cell>
          <cell r="E765">
            <v>2480</v>
          </cell>
          <cell r="F765">
            <v>288</v>
          </cell>
          <cell r="G765">
            <v>2882301</v>
          </cell>
          <cell r="H765">
            <v>5855</v>
          </cell>
        </row>
        <row r="766">
          <cell r="A766" t="str">
            <v xml:space="preserve">   0406     HERRAMIENTAS           </v>
          </cell>
          <cell r="B766">
            <v>1074</v>
          </cell>
          <cell r="C766">
            <v>629</v>
          </cell>
          <cell r="D766">
            <v>1703</v>
          </cell>
          <cell r="E766">
            <v>1703</v>
          </cell>
          <cell r="F766">
            <v>288</v>
          </cell>
          <cell r="G766">
            <v>2882301</v>
          </cell>
          <cell r="H766">
            <v>5855</v>
          </cell>
        </row>
        <row r="767">
          <cell r="A767" t="str">
            <v xml:space="preserve">   0408     HERRAMIENTAS           </v>
          </cell>
          <cell r="B767">
            <v>0</v>
          </cell>
          <cell r="C767">
            <v>374</v>
          </cell>
          <cell r="D767">
            <v>374</v>
          </cell>
          <cell r="E767">
            <v>374</v>
          </cell>
          <cell r="F767">
            <v>288</v>
          </cell>
          <cell r="G767">
            <v>2882301</v>
          </cell>
          <cell r="H767">
            <v>5855</v>
          </cell>
        </row>
        <row r="768">
          <cell r="A768" t="str">
            <v xml:space="preserve">   0402     FLETES Y ACARREOS      </v>
          </cell>
          <cell r="B768">
            <v>0</v>
          </cell>
          <cell r="C768">
            <v>31</v>
          </cell>
          <cell r="D768">
            <v>31</v>
          </cell>
          <cell r="E768">
            <v>31</v>
          </cell>
          <cell r="F768">
            <v>288</v>
          </cell>
          <cell r="G768">
            <v>2882301</v>
          </cell>
          <cell r="H768">
            <v>6002</v>
          </cell>
        </row>
        <row r="769">
          <cell r="A769" t="str">
            <v xml:space="preserve">   0406     FLETES Y ACARREOS      </v>
          </cell>
          <cell r="B769">
            <v>709</v>
          </cell>
          <cell r="C769">
            <v>58</v>
          </cell>
          <cell r="D769">
            <v>766</v>
          </cell>
          <cell r="E769">
            <v>766</v>
          </cell>
          <cell r="F769">
            <v>288</v>
          </cell>
          <cell r="G769">
            <v>2882301</v>
          </cell>
          <cell r="H769">
            <v>6002</v>
          </cell>
        </row>
        <row r="770">
          <cell r="A770" t="str">
            <v xml:space="preserve">   0407     FLETES Y ACARREOS      </v>
          </cell>
          <cell r="B770">
            <v>0</v>
          </cell>
          <cell r="C770">
            <v>1129</v>
          </cell>
          <cell r="D770">
            <v>1129</v>
          </cell>
          <cell r="E770">
            <v>1129</v>
          </cell>
          <cell r="F770">
            <v>288</v>
          </cell>
          <cell r="G770">
            <v>2882301</v>
          </cell>
          <cell r="H770">
            <v>6002</v>
          </cell>
        </row>
        <row r="771">
          <cell r="A771" t="str">
            <v xml:space="preserve">   999      FLETES Y ACARREOS      </v>
          </cell>
          <cell r="B771">
            <v>5810</v>
          </cell>
          <cell r="C771">
            <v>7144</v>
          </cell>
          <cell r="D771">
            <v>16000</v>
          </cell>
          <cell r="E771">
            <v>16261</v>
          </cell>
          <cell r="F771">
            <v>288</v>
          </cell>
          <cell r="G771">
            <v>2882301</v>
          </cell>
          <cell r="H771">
            <v>6002</v>
          </cell>
        </row>
        <row r="772">
          <cell r="A772" t="str">
            <v xml:space="preserve">   ZALM     COMBUST. Y LUBRIC.     </v>
          </cell>
          <cell r="B772">
            <v>602</v>
          </cell>
          <cell r="C772">
            <v>854</v>
          </cell>
          <cell r="D772">
            <v>4603</v>
          </cell>
          <cell r="E772">
            <v>4909</v>
          </cell>
          <cell r="F772">
            <v>288</v>
          </cell>
          <cell r="G772">
            <v>2882301</v>
          </cell>
          <cell r="H772">
            <v>6062</v>
          </cell>
        </row>
        <row r="773">
          <cell r="A773" t="str">
            <v xml:space="preserve">   999      OBRADOR                </v>
          </cell>
          <cell r="B773">
            <v>529</v>
          </cell>
          <cell r="C773">
            <v>34399</v>
          </cell>
          <cell r="D773">
            <v>35341</v>
          </cell>
          <cell r="E773">
            <v>40576</v>
          </cell>
          <cell r="F773">
            <v>288</v>
          </cell>
          <cell r="G773">
            <v>2882301</v>
          </cell>
          <cell r="H773">
            <v>6122</v>
          </cell>
        </row>
        <row r="774">
          <cell r="A774" t="str">
            <v xml:space="preserve">   ZALM     MATERIALES NACIONALES  </v>
          </cell>
          <cell r="B774">
            <v>8045</v>
          </cell>
          <cell r="C774">
            <v>9479</v>
          </cell>
          <cell r="D774">
            <v>33620</v>
          </cell>
          <cell r="E774">
            <v>33620</v>
          </cell>
          <cell r="F774">
            <v>288</v>
          </cell>
          <cell r="G774">
            <v>2882301</v>
          </cell>
          <cell r="H774">
            <v>6242</v>
          </cell>
        </row>
        <row r="775">
          <cell r="A775" t="str">
            <v xml:space="preserve">   0403     MATERIALES NACIONALES  </v>
          </cell>
          <cell r="B775">
            <v>0</v>
          </cell>
          <cell r="C775">
            <v>3390</v>
          </cell>
          <cell r="D775">
            <v>3390</v>
          </cell>
          <cell r="E775">
            <v>3390</v>
          </cell>
          <cell r="F775">
            <v>288</v>
          </cell>
          <cell r="G775">
            <v>2882301</v>
          </cell>
          <cell r="H775">
            <v>6242</v>
          </cell>
        </row>
        <row r="776">
          <cell r="A776" t="str">
            <v xml:space="preserve">   0406     MATERIALES NACIONALES  </v>
          </cell>
          <cell r="B776">
            <v>0</v>
          </cell>
          <cell r="C776">
            <v>2728</v>
          </cell>
          <cell r="D776">
            <v>2728</v>
          </cell>
          <cell r="E776">
            <v>2728</v>
          </cell>
          <cell r="F776">
            <v>288</v>
          </cell>
          <cell r="G776">
            <v>2882301</v>
          </cell>
          <cell r="H776">
            <v>6242</v>
          </cell>
        </row>
        <row r="777">
          <cell r="A777" t="str">
            <v xml:space="preserve">   999      SEGUROS                </v>
          </cell>
          <cell r="B777">
            <v>244</v>
          </cell>
          <cell r="C777">
            <v>274</v>
          </cell>
          <cell r="D777">
            <v>2357</v>
          </cell>
          <cell r="E777">
            <v>2520</v>
          </cell>
          <cell r="F777">
            <v>288</v>
          </cell>
          <cell r="G777">
            <v>2882301</v>
          </cell>
          <cell r="H777">
            <v>6404</v>
          </cell>
        </row>
        <row r="778">
          <cell r="A778" t="str">
            <v xml:space="preserve">   0403     ALQUILER DE EQUIPOS A T</v>
          </cell>
          <cell r="B778">
            <v>5100</v>
          </cell>
          <cell r="C778">
            <v>1000</v>
          </cell>
          <cell r="D778">
            <v>6100</v>
          </cell>
          <cell r="E778">
            <v>6100</v>
          </cell>
          <cell r="F778">
            <v>288</v>
          </cell>
          <cell r="G778">
            <v>2882301</v>
          </cell>
          <cell r="H778">
            <v>6442</v>
          </cell>
        </row>
        <row r="779">
          <cell r="A779" t="str">
            <v xml:space="preserve">   999      ALQUILER DE EQUIPOS A T</v>
          </cell>
          <cell r="B779">
            <v>8070</v>
          </cell>
          <cell r="C779">
            <v>16350</v>
          </cell>
          <cell r="D779">
            <v>32577</v>
          </cell>
          <cell r="E779">
            <v>32577</v>
          </cell>
          <cell r="F779">
            <v>288</v>
          </cell>
          <cell r="G779">
            <v>2882301</v>
          </cell>
          <cell r="H779">
            <v>6442</v>
          </cell>
        </row>
        <row r="780">
          <cell r="A780" t="str">
            <v xml:space="preserve">   999      RECUPERO DE GASTOS VARI</v>
          </cell>
          <cell r="B780">
            <v>0</v>
          </cell>
          <cell r="C780">
            <v>0</v>
          </cell>
          <cell r="D780">
            <v>0</v>
          </cell>
          <cell r="E780">
            <v>4884</v>
          </cell>
          <cell r="F780">
            <v>288</v>
          </cell>
          <cell r="G780">
            <v>2882301</v>
          </cell>
          <cell r="H780">
            <v>6504</v>
          </cell>
        </row>
        <row r="781">
          <cell r="A781" t="str">
            <v xml:space="preserve">   0403     SUBCONTRATO OBRAS      </v>
          </cell>
          <cell r="B781">
            <v>133910</v>
          </cell>
          <cell r="C781">
            <v>12460</v>
          </cell>
          <cell r="D781">
            <v>146370</v>
          </cell>
          <cell r="E781">
            <v>146370</v>
          </cell>
          <cell r="F781">
            <v>288</v>
          </cell>
          <cell r="G781">
            <v>2882301</v>
          </cell>
          <cell r="H781">
            <v>6549</v>
          </cell>
        </row>
        <row r="782">
          <cell r="A782" t="str">
            <v xml:space="preserve">   0406     SUBCONTRATO OBRAS      </v>
          </cell>
          <cell r="B782">
            <v>366</v>
          </cell>
          <cell r="C782">
            <v>0</v>
          </cell>
          <cell r="D782">
            <v>366</v>
          </cell>
          <cell r="E782">
            <v>366</v>
          </cell>
          <cell r="F782">
            <v>288</v>
          </cell>
          <cell r="G782">
            <v>2882301</v>
          </cell>
          <cell r="H782">
            <v>6549</v>
          </cell>
        </row>
        <row r="783">
          <cell r="A783" t="str">
            <v xml:space="preserve">   0407     SUBCONTRATO OBRAS      </v>
          </cell>
          <cell r="B783">
            <v>0</v>
          </cell>
          <cell r="C783">
            <v>11281</v>
          </cell>
          <cell r="D783">
            <v>11281</v>
          </cell>
          <cell r="E783">
            <v>11281</v>
          </cell>
          <cell r="F783">
            <v>288</v>
          </cell>
          <cell r="G783">
            <v>2882301</v>
          </cell>
          <cell r="H783">
            <v>6549</v>
          </cell>
        </row>
        <row r="784">
          <cell r="A784" t="str">
            <v xml:space="preserve">   999      SUBCONTRATO OBRAS      </v>
          </cell>
          <cell r="B784">
            <v>-104150</v>
          </cell>
          <cell r="C784">
            <v>41466</v>
          </cell>
          <cell r="D784">
            <v>84002</v>
          </cell>
          <cell r="E784">
            <v>56252</v>
          </cell>
          <cell r="F784">
            <v>288</v>
          </cell>
          <cell r="G784">
            <v>2882301</v>
          </cell>
          <cell r="H784">
            <v>6549</v>
          </cell>
        </row>
        <row r="785">
          <cell r="A785" t="str">
            <v xml:space="preserve">   999      GASTOS DE COMUNICACIONE</v>
          </cell>
          <cell r="B785">
            <v>24</v>
          </cell>
          <cell r="C785">
            <v>47</v>
          </cell>
          <cell r="D785">
            <v>71</v>
          </cell>
          <cell r="E785">
            <v>71</v>
          </cell>
          <cell r="F785">
            <v>288</v>
          </cell>
          <cell r="G785">
            <v>2882301</v>
          </cell>
          <cell r="H785">
            <v>6662</v>
          </cell>
        </row>
        <row r="786">
          <cell r="A786" t="str">
            <v xml:space="preserve">   999      GASTOS DE VIAJES Y COMI</v>
          </cell>
          <cell r="B786">
            <v>0</v>
          </cell>
          <cell r="C786">
            <v>1648</v>
          </cell>
          <cell r="D786">
            <v>1768</v>
          </cell>
          <cell r="E786">
            <v>1768</v>
          </cell>
          <cell r="F786">
            <v>288</v>
          </cell>
          <cell r="G786">
            <v>2882301</v>
          </cell>
          <cell r="H786">
            <v>6750</v>
          </cell>
        </row>
        <row r="787">
          <cell r="A787" t="str">
            <v xml:space="preserve">   0403     OTROS COSTOS           </v>
          </cell>
          <cell r="B787">
            <v>0</v>
          </cell>
          <cell r="C787">
            <v>-299</v>
          </cell>
          <cell r="D787">
            <v>-299</v>
          </cell>
          <cell r="E787">
            <v>-299</v>
          </cell>
          <cell r="F787">
            <v>288</v>
          </cell>
          <cell r="G787">
            <v>2882301</v>
          </cell>
          <cell r="H787">
            <v>6751</v>
          </cell>
        </row>
        <row r="788">
          <cell r="A788" t="str">
            <v xml:space="preserve">   0404     OTROS COSTOS           </v>
          </cell>
          <cell r="B788">
            <v>-1627</v>
          </cell>
          <cell r="C788">
            <v>3494</v>
          </cell>
          <cell r="D788">
            <v>1867</v>
          </cell>
          <cell r="E788">
            <v>1867</v>
          </cell>
          <cell r="F788">
            <v>288</v>
          </cell>
          <cell r="G788">
            <v>2882301</v>
          </cell>
          <cell r="H788">
            <v>6751</v>
          </cell>
        </row>
        <row r="789">
          <cell r="A789" t="str">
            <v xml:space="preserve">   0406     OTROS COSTOS           </v>
          </cell>
          <cell r="B789">
            <v>-4073</v>
          </cell>
          <cell r="C789">
            <v>8146</v>
          </cell>
          <cell r="D789">
            <v>4073</v>
          </cell>
          <cell r="E789">
            <v>4073</v>
          </cell>
          <cell r="F789">
            <v>288</v>
          </cell>
          <cell r="G789">
            <v>2882301</v>
          </cell>
          <cell r="H789">
            <v>6751</v>
          </cell>
        </row>
        <row r="790">
          <cell r="A790" t="str">
            <v xml:space="preserve">   0408     OTROS COSTOS           </v>
          </cell>
          <cell r="B790">
            <v>0</v>
          </cell>
          <cell r="C790">
            <v>73</v>
          </cell>
          <cell r="D790">
            <v>73</v>
          </cell>
          <cell r="E790">
            <v>73</v>
          </cell>
          <cell r="F790">
            <v>288</v>
          </cell>
          <cell r="G790">
            <v>2882301</v>
          </cell>
          <cell r="H790">
            <v>6751</v>
          </cell>
        </row>
        <row r="791">
          <cell r="A791" t="str">
            <v xml:space="preserve">   999      OTROS COSTOS           </v>
          </cell>
          <cell r="B791">
            <v>3699</v>
          </cell>
          <cell r="C791">
            <v>4387</v>
          </cell>
          <cell r="D791">
            <v>15273</v>
          </cell>
          <cell r="E791">
            <v>17058</v>
          </cell>
          <cell r="F791">
            <v>288</v>
          </cell>
          <cell r="G791">
            <v>2882301</v>
          </cell>
          <cell r="H791">
            <v>6751</v>
          </cell>
        </row>
        <row r="792">
          <cell r="A792" t="str">
            <v xml:space="preserve">   999      CARGOS RECIBID. POR DIS</v>
          </cell>
          <cell r="B792">
            <v>24601</v>
          </cell>
          <cell r="C792">
            <v>22719</v>
          </cell>
          <cell r="D792">
            <v>76239</v>
          </cell>
          <cell r="E792">
            <v>76239</v>
          </cell>
          <cell r="F792">
            <v>288</v>
          </cell>
          <cell r="G792">
            <v>2882301</v>
          </cell>
          <cell r="H792">
            <v>6752</v>
          </cell>
        </row>
        <row r="793">
          <cell r="A793" t="str">
            <v xml:space="preserve">   999      OTROS                  </v>
          </cell>
          <cell r="B793">
            <v>0</v>
          </cell>
          <cell r="C793">
            <v>130</v>
          </cell>
          <cell r="D793">
            <v>426</v>
          </cell>
          <cell r="E793">
            <v>426</v>
          </cell>
          <cell r="F793">
            <v>288</v>
          </cell>
          <cell r="G793">
            <v>2882301</v>
          </cell>
          <cell r="H793">
            <v>7092</v>
          </cell>
        </row>
        <row r="794">
          <cell r="A794" t="str">
            <v xml:space="preserve">   999      RESULTADO PENDIENTE    </v>
          </cell>
          <cell r="B794">
            <v>104412</v>
          </cell>
          <cell r="C794">
            <v>-29112</v>
          </cell>
          <cell r="D794">
            <v>-7573</v>
          </cell>
          <cell r="E794">
            <v>0</v>
          </cell>
          <cell r="F794">
            <v>288</v>
          </cell>
          <cell r="G794">
            <v>2882301</v>
          </cell>
          <cell r="H794">
            <v>7144</v>
          </cell>
        </row>
        <row r="795">
          <cell r="A795" t="str">
            <v xml:space="preserve">   0601     VTA CONTRACTUAL TERCERO</v>
          </cell>
          <cell r="B795">
            <v>0</v>
          </cell>
          <cell r="C795">
            <v>-168124</v>
          </cell>
          <cell r="D795">
            <v>-168124</v>
          </cell>
          <cell r="E795">
            <v>-168124</v>
          </cell>
          <cell r="F795">
            <v>288</v>
          </cell>
          <cell r="G795">
            <v>2882302</v>
          </cell>
          <cell r="H795">
            <v>4103</v>
          </cell>
        </row>
        <row r="796">
          <cell r="A796" t="str">
            <v xml:space="preserve">   999      VTA CONTRACTUAL TERCERO</v>
          </cell>
          <cell r="B796">
            <v>-424557</v>
          </cell>
          <cell r="C796">
            <v>0</v>
          </cell>
          <cell r="D796">
            <v>-638533</v>
          </cell>
          <cell r="E796">
            <v>-638533</v>
          </cell>
          <cell r="F796">
            <v>288</v>
          </cell>
          <cell r="G796">
            <v>2882302</v>
          </cell>
          <cell r="H796">
            <v>4103</v>
          </cell>
        </row>
        <row r="797">
          <cell r="A797" t="str">
            <v xml:space="preserve">   999      VTA NO APROB. CERT. A T</v>
          </cell>
          <cell r="B797">
            <v>150000</v>
          </cell>
          <cell r="C797">
            <v>168124</v>
          </cell>
          <cell r="D797">
            <v>-106876</v>
          </cell>
          <cell r="E797">
            <v>-106876</v>
          </cell>
          <cell r="F797">
            <v>288</v>
          </cell>
          <cell r="G797">
            <v>2882302</v>
          </cell>
          <cell r="H797">
            <v>4111</v>
          </cell>
        </row>
        <row r="798">
          <cell r="A798" t="str">
            <v xml:space="preserve">   999      INGRESOS BRUTOS        </v>
          </cell>
          <cell r="B798">
            <v>5135</v>
          </cell>
          <cell r="C798">
            <v>10189</v>
          </cell>
          <cell r="D798">
            <v>15325</v>
          </cell>
          <cell r="E798">
            <v>15325</v>
          </cell>
          <cell r="F798">
            <v>288</v>
          </cell>
          <cell r="G798">
            <v>2882302</v>
          </cell>
          <cell r="H798">
            <v>4903</v>
          </cell>
        </row>
        <row r="799">
          <cell r="A799" t="str">
            <v xml:space="preserve">   999      SUELDOS MENSUALES      </v>
          </cell>
          <cell r="B799">
            <v>5693</v>
          </cell>
          <cell r="C799">
            <v>0</v>
          </cell>
          <cell r="D799">
            <v>22776</v>
          </cell>
          <cell r="E799">
            <v>22776</v>
          </cell>
          <cell r="F799">
            <v>288</v>
          </cell>
          <cell r="G799">
            <v>2882302</v>
          </cell>
          <cell r="H799">
            <v>5282</v>
          </cell>
        </row>
        <row r="800">
          <cell r="A800" t="str">
            <v xml:space="preserve">   999      SUELDOS JORNALES       </v>
          </cell>
          <cell r="B800">
            <v>12407</v>
          </cell>
          <cell r="C800">
            <v>-707</v>
          </cell>
          <cell r="D800">
            <v>44206</v>
          </cell>
          <cell r="E800">
            <v>44206</v>
          </cell>
          <cell r="F800">
            <v>288</v>
          </cell>
          <cell r="G800">
            <v>2882302</v>
          </cell>
          <cell r="H800">
            <v>5283</v>
          </cell>
        </row>
        <row r="801">
          <cell r="A801" t="str">
            <v xml:space="preserve">   999      CARGAS SOCIALES MENSUAL</v>
          </cell>
          <cell r="B801">
            <v>1861</v>
          </cell>
          <cell r="C801">
            <v>397</v>
          </cell>
          <cell r="D801">
            <v>7920</v>
          </cell>
          <cell r="E801">
            <v>7920</v>
          </cell>
          <cell r="F801">
            <v>288</v>
          </cell>
          <cell r="G801">
            <v>2882302</v>
          </cell>
          <cell r="H801">
            <v>5432</v>
          </cell>
        </row>
        <row r="802">
          <cell r="A802" t="str">
            <v xml:space="preserve">   999      CARGAS SOCIALES JORNALE</v>
          </cell>
          <cell r="B802">
            <v>4870</v>
          </cell>
          <cell r="C802">
            <v>-286</v>
          </cell>
          <cell r="D802">
            <v>18222</v>
          </cell>
          <cell r="E802">
            <v>18222</v>
          </cell>
          <cell r="F802">
            <v>288</v>
          </cell>
          <cell r="G802">
            <v>2882302</v>
          </cell>
          <cell r="H802">
            <v>5433</v>
          </cell>
        </row>
        <row r="803">
          <cell r="A803" t="str">
            <v xml:space="preserve">   999      TICKETS MENSUALES Y C.S</v>
          </cell>
          <cell r="B803">
            <v>390</v>
          </cell>
          <cell r="C803">
            <v>390</v>
          </cell>
          <cell r="D803">
            <v>1560</v>
          </cell>
          <cell r="E803">
            <v>1560</v>
          </cell>
          <cell r="F803">
            <v>288</v>
          </cell>
          <cell r="G803">
            <v>2882302</v>
          </cell>
          <cell r="H803">
            <v>5534</v>
          </cell>
        </row>
        <row r="804">
          <cell r="A804" t="str">
            <v xml:space="preserve">   999      OTROS COSTOS MENSUALES </v>
          </cell>
          <cell r="B804">
            <v>350</v>
          </cell>
          <cell r="C804">
            <v>321</v>
          </cell>
          <cell r="D804">
            <v>13192</v>
          </cell>
          <cell r="E804">
            <v>13192</v>
          </cell>
          <cell r="F804">
            <v>288</v>
          </cell>
          <cell r="G804">
            <v>2882302</v>
          </cell>
          <cell r="H804">
            <v>5542</v>
          </cell>
        </row>
        <row r="805">
          <cell r="A805" t="str">
            <v xml:space="preserve">   999      OTROS IMPUESTOS Y TASAS</v>
          </cell>
          <cell r="B805">
            <v>0</v>
          </cell>
          <cell r="C805">
            <v>0</v>
          </cell>
          <cell r="D805">
            <v>10364</v>
          </cell>
          <cell r="E805">
            <v>10364</v>
          </cell>
          <cell r="F805">
            <v>288</v>
          </cell>
          <cell r="G805">
            <v>2882302</v>
          </cell>
          <cell r="H805">
            <v>5583</v>
          </cell>
        </row>
        <row r="806">
          <cell r="A806" t="str">
            <v xml:space="preserve">   999      ALQUILER DE EQUIPOS SAD</v>
          </cell>
          <cell r="B806">
            <v>6763</v>
          </cell>
          <cell r="C806">
            <v>171</v>
          </cell>
          <cell r="D806">
            <v>17186</v>
          </cell>
          <cell r="E806">
            <v>17186</v>
          </cell>
          <cell r="F806">
            <v>288</v>
          </cell>
          <cell r="G806">
            <v>2882302</v>
          </cell>
          <cell r="H806">
            <v>5685</v>
          </cell>
        </row>
        <row r="807">
          <cell r="A807" t="str">
            <v xml:space="preserve">   ZALM     MANTENIMIENTO Y REPARAC</v>
          </cell>
          <cell r="B807">
            <v>406</v>
          </cell>
          <cell r="C807">
            <v>4056</v>
          </cell>
          <cell r="D807">
            <v>5296</v>
          </cell>
          <cell r="E807">
            <v>5296</v>
          </cell>
          <cell r="F807">
            <v>288</v>
          </cell>
          <cell r="G807">
            <v>2882302</v>
          </cell>
          <cell r="H807">
            <v>5852</v>
          </cell>
        </row>
        <row r="808">
          <cell r="A808" t="str">
            <v xml:space="preserve">   0601     MANTENIMIENTO Y REPARAC</v>
          </cell>
          <cell r="B808">
            <v>0</v>
          </cell>
          <cell r="C808">
            <v>448</v>
          </cell>
          <cell r="D808">
            <v>448</v>
          </cell>
          <cell r="E808">
            <v>448</v>
          </cell>
          <cell r="F808">
            <v>288</v>
          </cell>
          <cell r="G808">
            <v>2882302</v>
          </cell>
          <cell r="H808">
            <v>5852</v>
          </cell>
        </row>
        <row r="809">
          <cell r="A809" t="str">
            <v xml:space="preserve">   ZALM     HERRAMIENTAS           </v>
          </cell>
          <cell r="B809">
            <v>1164</v>
          </cell>
          <cell r="C809">
            <v>127</v>
          </cell>
          <cell r="D809">
            <v>6662</v>
          </cell>
          <cell r="E809">
            <v>6662</v>
          </cell>
          <cell r="F809">
            <v>288</v>
          </cell>
          <cell r="G809">
            <v>2882302</v>
          </cell>
          <cell r="H809">
            <v>5855</v>
          </cell>
        </row>
        <row r="810">
          <cell r="A810" t="str">
            <v xml:space="preserve">   0601     FLETES Y ACARREOS      </v>
          </cell>
          <cell r="B810">
            <v>1635</v>
          </cell>
          <cell r="C810">
            <v>0</v>
          </cell>
          <cell r="D810">
            <v>1635</v>
          </cell>
          <cell r="E810">
            <v>1635</v>
          </cell>
          <cell r="F810">
            <v>288</v>
          </cell>
          <cell r="G810">
            <v>2882302</v>
          </cell>
          <cell r="H810">
            <v>6002</v>
          </cell>
        </row>
        <row r="811">
          <cell r="A811" t="str">
            <v xml:space="preserve">   999      FLETES Y ACARREOS      </v>
          </cell>
          <cell r="B811">
            <v>847</v>
          </cell>
          <cell r="C811">
            <v>14</v>
          </cell>
          <cell r="D811">
            <v>13965</v>
          </cell>
          <cell r="E811">
            <v>13965</v>
          </cell>
          <cell r="F811">
            <v>288</v>
          </cell>
          <cell r="G811">
            <v>2882302</v>
          </cell>
          <cell r="H811">
            <v>6002</v>
          </cell>
        </row>
        <row r="812">
          <cell r="A812" t="str">
            <v xml:space="preserve">   ZALM     COMBUST. Y LUBRIC.     </v>
          </cell>
          <cell r="B812">
            <v>1432</v>
          </cell>
          <cell r="C812">
            <v>1074</v>
          </cell>
          <cell r="D812">
            <v>4371</v>
          </cell>
          <cell r="E812">
            <v>4371</v>
          </cell>
          <cell r="F812">
            <v>288</v>
          </cell>
          <cell r="G812">
            <v>2882302</v>
          </cell>
          <cell r="H812">
            <v>6062</v>
          </cell>
        </row>
        <row r="813">
          <cell r="A813" t="str">
            <v xml:space="preserve">   999      OBRADOR                </v>
          </cell>
          <cell r="B813">
            <v>-823</v>
          </cell>
          <cell r="C813">
            <v>0</v>
          </cell>
          <cell r="D813">
            <v>19684</v>
          </cell>
          <cell r="E813">
            <v>19684</v>
          </cell>
          <cell r="F813">
            <v>288</v>
          </cell>
          <cell r="G813">
            <v>2882302</v>
          </cell>
          <cell r="H813">
            <v>6122</v>
          </cell>
        </row>
        <row r="814">
          <cell r="A814" t="str">
            <v xml:space="preserve">   ZALM     MATERIALES NACIONALES  </v>
          </cell>
          <cell r="B814">
            <v>16090</v>
          </cell>
          <cell r="C814">
            <v>-10866</v>
          </cell>
          <cell r="D814">
            <v>195663</v>
          </cell>
          <cell r="E814">
            <v>195663</v>
          </cell>
          <cell r="F814">
            <v>288</v>
          </cell>
          <cell r="G814">
            <v>2882302</v>
          </cell>
          <cell r="H814">
            <v>6242</v>
          </cell>
        </row>
        <row r="815">
          <cell r="A815" t="str">
            <v xml:space="preserve">   0601     MATERIALES NACIONALES  </v>
          </cell>
          <cell r="B815">
            <v>5415</v>
          </cell>
          <cell r="C815">
            <v>39</v>
          </cell>
          <cell r="D815">
            <v>5454</v>
          </cell>
          <cell r="E815">
            <v>5454</v>
          </cell>
          <cell r="F815">
            <v>288</v>
          </cell>
          <cell r="G815">
            <v>2882302</v>
          </cell>
          <cell r="H815">
            <v>6242</v>
          </cell>
        </row>
        <row r="816">
          <cell r="A816" t="str">
            <v xml:space="preserve">   999      SEGUROS                </v>
          </cell>
          <cell r="B816">
            <v>134</v>
          </cell>
          <cell r="C816">
            <v>19</v>
          </cell>
          <cell r="D816">
            <v>853</v>
          </cell>
          <cell r="E816">
            <v>853</v>
          </cell>
          <cell r="F816">
            <v>288</v>
          </cell>
          <cell r="G816">
            <v>2882302</v>
          </cell>
          <cell r="H816">
            <v>6404</v>
          </cell>
        </row>
        <row r="817">
          <cell r="A817" t="str">
            <v xml:space="preserve">   0601     ALQUILER DE EQUIPOS A T</v>
          </cell>
          <cell r="B817">
            <v>2333</v>
          </cell>
          <cell r="C817">
            <v>2111</v>
          </cell>
          <cell r="D817">
            <v>4444</v>
          </cell>
          <cell r="E817">
            <v>4444</v>
          </cell>
          <cell r="F817">
            <v>288</v>
          </cell>
          <cell r="G817">
            <v>2882302</v>
          </cell>
          <cell r="H817">
            <v>6442</v>
          </cell>
        </row>
        <row r="818">
          <cell r="A818" t="str">
            <v xml:space="preserve">   999      ALQUILER DE EQUIPOS A T</v>
          </cell>
          <cell r="B818">
            <v>5361</v>
          </cell>
          <cell r="C818">
            <v>3959</v>
          </cell>
          <cell r="D818">
            <v>59713</v>
          </cell>
          <cell r="E818">
            <v>59713</v>
          </cell>
          <cell r="F818">
            <v>288</v>
          </cell>
          <cell r="G818">
            <v>2882302</v>
          </cell>
          <cell r="H818">
            <v>6442</v>
          </cell>
        </row>
        <row r="819">
          <cell r="A819" t="str">
            <v xml:space="preserve">   0601     SUBCONTRATO OBRAS      </v>
          </cell>
          <cell r="B819">
            <v>13301</v>
          </cell>
          <cell r="C819">
            <v>1280</v>
          </cell>
          <cell r="D819">
            <v>14581</v>
          </cell>
          <cell r="E819">
            <v>14581</v>
          </cell>
          <cell r="F819">
            <v>288</v>
          </cell>
          <cell r="G819">
            <v>2882302</v>
          </cell>
          <cell r="H819">
            <v>6549</v>
          </cell>
        </row>
        <row r="820">
          <cell r="A820" t="str">
            <v xml:space="preserve">   999      SUBCONTRATO OBRAS      </v>
          </cell>
          <cell r="B820">
            <v>50505</v>
          </cell>
          <cell r="C820">
            <v>36169</v>
          </cell>
          <cell r="D820">
            <v>250720</v>
          </cell>
          <cell r="E820">
            <v>250720</v>
          </cell>
          <cell r="F820">
            <v>288</v>
          </cell>
          <cell r="G820">
            <v>2882302</v>
          </cell>
          <cell r="H820">
            <v>6549</v>
          </cell>
        </row>
        <row r="821">
          <cell r="A821" t="str">
            <v xml:space="preserve">   999      GASTOS DE COMUNICACIONE</v>
          </cell>
          <cell r="B821">
            <v>6</v>
          </cell>
          <cell r="C821">
            <v>12</v>
          </cell>
          <cell r="D821">
            <v>18</v>
          </cell>
          <cell r="E821">
            <v>18</v>
          </cell>
          <cell r="F821">
            <v>288</v>
          </cell>
          <cell r="G821">
            <v>2882302</v>
          </cell>
          <cell r="H821">
            <v>6662</v>
          </cell>
        </row>
        <row r="822">
          <cell r="A822" t="str">
            <v xml:space="preserve">   999      OTROS COSTOS           </v>
          </cell>
          <cell r="B822">
            <v>15</v>
          </cell>
          <cell r="C822">
            <v>520</v>
          </cell>
          <cell r="D822">
            <v>5869</v>
          </cell>
          <cell r="E822">
            <v>5869</v>
          </cell>
          <cell r="F822">
            <v>288</v>
          </cell>
          <cell r="G822">
            <v>2882302</v>
          </cell>
          <cell r="H822">
            <v>6751</v>
          </cell>
        </row>
        <row r="823">
          <cell r="A823" t="str">
            <v xml:space="preserve">   999      CARGOS RECIBID. POR DIS</v>
          </cell>
          <cell r="B823">
            <v>23281</v>
          </cell>
          <cell r="C823">
            <v>0</v>
          </cell>
          <cell r="D823">
            <v>44898</v>
          </cell>
          <cell r="E823">
            <v>44898</v>
          </cell>
          <cell r="F823">
            <v>288</v>
          </cell>
          <cell r="G823">
            <v>2882302</v>
          </cell>
          <cell r="H823">
            <v>6752</v>
          </cell>
        </row>
        <row r="824">
          <cell r="A824" t="str">
            <v xml:space="preserve">   999      OTROS                  </v>
          </cell>
          <cell r="B824">
            <v>0</v>
          </cell>
          <cell r="C824">
            <v>0</v>
          </cell>
          <cell r="D824">
            <v>177</v>
          </cell>
          <cell r="E824">
            <v>177</v>
          </cell>
          <cell r="F824">
            <v>288</v>
          </cell>
          <cell r="G824">
            <v>2882302</v>
          </cell>
          <cell r="H824">
            <v>7092</v>
          </cell>
        </row>
        <row r="825">
          <cell r="A825" t="str">
            <v xml:space="preserve">   999      RESULTADO PENDIENTE    </v>
          </cell>
          <cell r="B825">
            <v>83038</v>
          </cell>
          <cell r="C825">
            <v>-68142</v>
          </cell>
          <cell r="D825">
            <v>0</v>
          </cell>
          <cell r="E825">
            <v>0</v>
          </cell>
          <cell r="F825">
            <v>288</v>
          </cell>
          <cell r="G825">
            <v>2882302</v>
          </cell>
          <cell r="H825">
            <v>7144</v>
          </cell>
        </row>
        <row r="826">
          <cell r="A826" t="str">
            <v xml:space="preserve">   999      VENTA ART. 33 APROBADA </v>
          </cell>
          <cell r="B826">
            <v>-30750</v>
          </cell>
          <cell r="C826">
            <v>-30750</v>
          </cell>
          <cell r="D826">
            <v>-199875</v>
          </cell>
          <cell r="E826">
            <v>-199875</v>
          </cell>
          <cell r="F826">
            <v>288</v>
          </cell>
          <cell r="G826">
            <v>2882303</v>
          </cell>
          <cell r="H826">
            <v>4151</v>
          </cell>
        </row>
        <row r="827">
          <cell r="A827" t="str">
            <v xml:space="preserve">   999      INGRESOS BRUTOS        </v>
          </cell>
          <cell r="B827">
            <v>1507</v>
          </cell>
          <cell r="C827">
            <v>769</v>
          </cell>
          <cell r="D827">
            <v>2276</v>
          </cell>
          <cell r="E827">
            <v>2276</v>
          </cell>
          <cell r="F827">
            <v>288</v>
          </cell>
          <cell r="G827">
            <v>2882303</v>
          </cell>
          <cell r="H827">
            <v>4903</v>
          </cell>
        </row>
        <row r="828">
          <cell r="A828" t="str">
            <v xml:space="preserve">   999      SUELDOS MENSUALES      </v>
          </cell>
          <cell r="B828">
            <v>4698</v>
          </cell>
          <cell r="C828">
            <v>4698</v>
          </cell>
          <cell r="D828">
            <v>14129</v>
          </cell>
          <cell r="E828">
            <v>14129</v>
          </cell>
          <cell r="F828">
            <v>288</v>
          </cell>
          <cell r="G828">
            <v>2882303</v>
          </cell>
          <cell r="H828">
            <v>5282</v>
          </cell>
        </row>
        <row r="829">
          <cell r="A829" t="str">
            <v xml:space="preserve">   999      CARGAS SOCIALES MENSUAL</v>
          </cell>
          <cell r="B829">
            <v>1263</v>
          </cell>
          <cell r="C829">
            <v>1484</v>
          </cell>
          <cell r="D829">
            <v>4639</v>
          </cell>
          <cell r="E829">
            <v>4639</v>
          </cell>
          <cell r="F829">
            <v>288</v>
          </cell>
          <cell r="G829">
            <v>2882303</v>
          </cell>
          <cell r="H829">
            <v>5432</v>
          </cell>
        </row>
        <row r="830">
          <cell r="A830" t="str">
            <v xml:space="preserve">   999      OTROS COSTOS MENSUALES </v>
          </cell>
          <cell r="B830">
            <v>727</v>
          </cell>
          <cell r="C830">
            <v>364</v>
          </cell>
          <cell r="D830">
            <v>1091</v>
          </cell>
          <cell r="E830">
            <v>1091</v>
          </cell>
          <cell r="F830">
            <v>288</v>
          </cell>
          <cell r="G830">
            <v>2882303</v>
          </cell>
          <cell r="H830">
            <v>5542</v>
          </cell>
        </row>
        <row r="831">
          <cell r="A831" t="str">
            <v xml:space="preserve">   ZALM     MANTENIMIENTO Y REPARAC</v>
          </cell>
          <cell r="B831">
            <v>0</v>
          </cell>
          <cell r="C831">
            <v>2180</v>
          </cell>
          <cell r="D831">
            <v>2180</v>
          </cell>
          <cell r="E831">
            <v>2180</v>
          </cell>
          <cell r="F831">
            <v>288</v>
          </cell>
          <cell r="G831">
            <v>2882303</v>
          </cell>
          <cell r="H831">
            <v>5852</v>
          </cell>
        </row>
        <row r="832">
          <cell r="A832" t="str">
            <v xml:space="preserve">   ZALM     HERRAMIENTAS           </v>
          </cell>
          <cell r="B832">
            <v>1520</v>
          </cell>
          <cell r="C832">
            <v>2167</v>
          </cell>
          <cell r="D832">
            <v>3686</v>
          </cell>
          <cell r="E832">
            <v>3686</v>
          </cell>
          <cell r="F832">
            <v>288</v>
          </cell>
          <cell r="G832">
            <v>2882303</v>
          </cell>
          <cell r="H832">
            <v>5855</v>
          </cell>
        </row>
        <row r="833">
          <cell r="A833" t="str">
            <v xml:space="preserve">   999      FLETES Y ACARREOS      </v>
          </cell>
          <cell r="B833">
            <v>112</v>
          </cell>
          <cell r="C833">
            <v>0</v>
          </cell>
          <cell r="D833">
            <v>112</v>
          </cell>
          <cell r="E833">
            <v>112</v>
          </cell>
          <cell r="F833">
            <v>288</v>
          </cell>
          <cell r="G833">
            <v>2882303</v>
          </cell>
          <cell r="H833">
            <v>6002</v>
          </cell>
        </row>
        <row r="834">
          <cell r="A834" t="str">
            <v xml:space="preserve">   999      SEGUROS                </v>
          </cell>
          <cell r="B834">
            <v>29</v>
          </cell>
          <cell r="C834">
            <v>0</v>
          </cell>
          <cell r="D834">
            <v>29</v>
          </cell>
          <cell r="E834">
            <v>29</v>
          </cell>
          <cell r="F834">
            <v>288</v>
          </cell>
          <cell r="G834">
            <v>2882303</v>
          </cell>
          <cell r="H834">
            <v>6404</v>
          </cell>
        </row>
        <row r="835">
          <cell r="A835" t="str">
            <v xml:space="preserve">   999      GASTOS DE VIAJES Y COMI</v>
          </cell>
          <cell r="B835">
            <v>0</v>
          </cell>
          <cell r="C835">
            <v>0</v>
          </cell>
          <cell r="D835">
            <v>60</v>
          </cell>
          <cell r="E835">
            <v>60</v>
          </cell>
          <cell r="F835">
            <v>288</v>
          </cell>
          <cell r="G835">
            <v>2882303</v>
          </cell>
          <cell r="H835">
            <v>6750</v>
          </cell>
        </row>
        <row r="836">
          <cell r="A836" t="str">
            <v xml:space="preserve">   999      OTROS COSTOS           </v>
          </cell>
          <cell r="B836">
            <v>0</v>
          </cell>
          <cell r="C836">
            <v>-8067</v>
          </cell>
          <cell r="D836">
            <v>104783</v>
          </cell>
          <cell r="E836">
            <v>104783</v>
          </cell>
          <cell r="F836">
            <v>288</v>
          </cell>
          <cell r="G836">
            <v>2882303</v>
          </cell>
          <cell r="H836">
            <v>6751</v>
          </cell>
        </row>
        <row r="837">
          <cell r="A837" t="str">
            <v xml:space="preserve">   999      CARGOS RECIBID. POR DIS</v>
          </cell>
          <cell r="B837">
            <v>2240</v>
          </cell>
          <cell r="C837">
            <v>2251</v>
          </cell>
          <cell r="D837">
            <v>5453</v>
          </cell>
          <cell r="E837">
            <v>5453</v>
          </cell>
          <cell r="F837">
            <v>288</v>
          </cell>
          <cell r="G837">
            <v>2882303</v>
          </cell>
          <cell r="H837">
            <v>6752</v>
          </cell>
        </row>
        <row r="838">
          <cell r="A838" t="str">
            <v xml:space="preserve">   999      OTROS                  </v>
          </cell>
          <cell r="B838">
            <v>1475</v>
          </cell>
          <cell r="C838">
            <v>0</v>
          </cell>
          <cell r="D838">
            <v>1475</v>
          </cell>
          <cell r="E838">
            <v>1475</v>
          </cell>
          <cell r="F838">
            <v>288</v>
          </cell>
          <cell r="G838">
            <v>2882303</v>
          </cell>
          <cell r="H838">
            <v>7092</v>
          </cell>
        </row>
        <row r="839">
          <cell r="A839" t="str">
            <v xml:space="preserve">   999      RESULTADO PENDIENTE    </v>
          </cell>
          <cell r="B839">
            <v>13182</v>
          </cell>
          <cell r="C839">
            <v>-13071</v>
          </cell>
          <cell r="D839">
            <v>0</v>
          </cell>
          <cell r="E839">
            <v>0</v>
          </cell>
          <cell r="F839">
            <v>288</v>
          </cell>
          <cell r="G839">
            <v>2882303</v>
          </cell>
          <cell r="H839">
            <v>7144</v>
          </cell>
        </row>
        <row r="840">
          <cell r="A840" t="str">
            <v xml:space="preserve">   999      VTA CONTRACTUAL TERCERO</v>
          </cell>
          <cell r="B840">
            <v>0</v>
          </cell>
          <cell r="C840">
            <v>0</v>
          </cell>
          <cell r="D840">
            <v>-1928000</v>
          </cell>
          <cell r="E840">
            <v>-1928000</v>
          </cell>
          <cell r="F840">
            <v>288</v>
          </cell>
          <cell r="G840">
            <v>2882501</v>
          </cell>
          <cell r="H840">
            <v>4103</v>
          </cell>
        </row>
        <row r="841">
          <cell r="A841" t="str">
            <v xml:space="preserve">   999      VTA NO APROB. CERT. A T</v>
          </cell>
          <cell r="B841">
            <v>0</v>
          </cell>
          <cell r="C841">
            <v>0</v>
          </cell>
          <cell r="D841">
            <v>-327000</v>
          </cell>
          <cell r="E841">
            <v>-327000</v>
          </cell>
          <cell r="F841">
            <v>288</v>
          </cell>
          <cell r="G841">
            <v>2882501</v>
          </cell>
          <cell r="H841">
            <v>4111</v>
          </cell>
        </row>
        <row r="842">
          <cell r="A842" t="str">
            <v xml:space="preserve">   999      INGRESOS BRUTOS        </v>
          </cell>
          <cell r="B842">
            <v>4320</v>
          </cell>
          <cell r="C842">
            <v>0</v>
          </cell>
          <cell r="D842">
            <v>50607</v>
          </cell>
          <cell r="E842">
            <v>50607</v>
          </cell>
          <cell r="F842">
            <v>288</v>
          </cell>
          <cell r="G842">
            <v>2882501</v>
          </cell>
          <cell r="H842">
            <v>4903</v>
          </cell>
        </row>
        <row r="843">
          <cell r="A843" t="str">
            <v xml:space="preserve">   999      SUELDOS MENSUALES      </v>
          </cell>
          <cell r="B843">
            <v>3838</v>
          </cell>
          <cell r="C843">
            <v>-448</v>
          </cell>
          <cell r="D843">
            <v>115406</v>
          </cell>
          <cell r="E843">
            <v>115406</v>
          </cell>
          <cell r="F843">
            <v>288</v>
          </cell>
          <cell r="G843">
            <v>2882501</v>
          </cell>
          <cell r="H843">
            <v>5282</v>
          </cell>
        </row>
        <row r="844">
          <cell r="A844" t="str">
            <v xml:space="preserve">   999      SUELDOS JORNALES       </v>
          </cell>
          <cell r="B844">
            <v>0</v>
          </cell>
          <cell r="C844">
            <v>0</v>
          </cell>
          <cell r="D844">
            <v>2553</v>
          </cell>
          <cell r="E844">
            <v>2553</v>
          </cell>
          <cell r="F844">
            <v>288</v>
          </cell>
          <cell r="G844">
            <v>2882501</v>
          </cell>
          <cell r="H844">
            <v>5283</v>
          </cell>
        </row>
        <row r="845">
          <cell r="A845" t="str">
            <v xml:space="preserve">   999      CARGAS SOCIALES MENSUAL</v>
          </cell>
          <cell r="B845">
            <v>2061</v>
          </cell>
          <cell r="C845">
            <v>246</v>
          </cell>
          <cell r="D845">
            <v>48671</v>
          </cell>
          <cell r="E845">
            <v>48671</v>
          </cell>
          <cell r="F845">
            <v>288</v>
          </cell>
          <cell r="G845">
            <v>2882501</v>
          </cell>
          <cell r="H845">
            <v>5432</v>
          </cell>
        </row>
        <row r="846">
          <cell r="A846" t="str">
            <v xml:space="preserve">   999      CARGAS SOCIALES JORNALE</v>
          </cell>
          <cell r="B846">
            <v>0</v>
          </cell>
          <cell r="C846">
            <v>0</v>
          </cell>
          <cell r="D846">
            <v>1014</v>
          </cell>
          <cell r="E846">
            <v>1014</v>
          </cell>
          <cell r="F846">
            <v>288</v>
          </cell>
          <cell r="G846">
            <v>2882501</v>
          </cell>
          <cell r="H846">
            <v>5433</v>
          </cell>
        </row>
        <row r="847">
          <cell r="A847" t="str">
            <v xml:space="preserve">   999      INDEMNIZACIONES        </v>
          </cell>
          <cell r="B847">
            <v>0</v>
          </cell>
          <cell r="C847">
            <v>0</v>
          </cell>
          <cell r="D847">
            <v>-4871</v>
          </cell>
          <cell r="E847">
            <v>-4871</v>
          </cell>
          <cell r="F847">
            <v>288</v>
          </cell>
          <cell r="G847">
            <v>2882501</v>
          </cell>
          <cell r="H847">
            <v>5442</v>
          </cell>
        </row>
        <row r="848">
          <cell r="A848" t="str">
            <v xml:space="preserve">   999      TICKETS MENSUALES Y C.S</v>
          </cell>
          <cell r="B848">
            <v>0</v>
          </cell>
          <cell r="C848">
            <v>0</v>
          </cell>
          <cell r="D848">
            <v>5684</v>
          </cell>
          <cell r="E848">
            <v>5684</v>
          </cell>
          <cell r="F848">
            <v>288</v>
          </cell>
          <cell r="G848">
            <v>2882501</v>
          </cell>
          <cell r="H848">
            <v>5534</v>
          </cell>
        </row>
        <row r="849">
          <cell r="A849" t="str">
            <v xml:space="preserve">   999      ROPA, SEG.Y GS.MEDICOS </v>
          </cell>
          <cell r="B849">
            <v>0</v>
          </cell>
          <cell r="C849">
            <v>0</v>
          </cell>
          <cell r="D849">
            <v>1226</v>
          </cell>
          <cell r="E849">
            <v>1226</v>
          </cell>
          <cell r="F849">
            <v>288</v>
          </cell>
          <cell r="G849">
            <v>2882501</v>
          </cell>
          <cell r="H849">
            <v>5536</v>
          </cell>
        </row>
        <row r="850">
          <cell r="A850" t="str">
            <v xml:space="preserve">   ZALM     ROPA, SEG.Y GS.MEDICOS </v>
          </cell>
          <cell r="B850">
            <v>0</v>
          </cell>
          <cell r="C850">
            <v>0</v>
          </cell>
          <cell r="D850">
            <v>73</v>
          </cell>
          <cell r="E850">
            <v>73</v>
          </cell>
          <cell r="F850">
            <v>288</v>
          </cell>
          <cell r="G850">
            <v>2882501</v>
          </cell>
          <cell r="H850">
            <v>5537</v>
          </cell>
        </row>
        <row r="851">
          <cell r="A851" t="str">
            <v xml:space="preserve">   999      GAMELA MENSUALES       </v>
          </cell>
          <cell r="B851">
            <v>0</v>
          </cell>
          <cell r="C851">
            <v>22</v>
          </cell>
          <cell r="D851">
            <v>22</v>
          </cell>
          <cell r="E851">
            <v>22</v>
          </cell>
          <cell r="F851">
            <v>288</v>
          </cell>
          <cell r="G851">
            <v>2882501</v>
          </cell>
          <cell r="H851">
            <v>5538</v>
          </cell>
        </row>
        <row r="852">
          <cell r="A852" t="str">
            <v xml:space="preserve">   999      OTROS COSTOS MENSUALES </v>
          </cell>
          <cell r="B852">
            <v>2130</v>
          </cell>
          <cell r="C852">
            <v>329</v>
          </cell>
          <cell r="D852">
            <v>75976</v>
          </cell>
          <cell r="E852">
            <v>75976</v>
          </cell>
          <cell r="F852">
            <v>288</v>
          </cell>
          <cell r="G852">
            <v>2882501</v>
          </cell>
          <cell r="H852">
            <v>5542</v>
          </cell>
        </row>
        <row r="853">
          <cell r="A853" t="str">
            <v xml:space="preserve">   999      MAQUINARIAS Y EQUIPOS  </v>
          </cell>
          <cell r="B853">
            <v>0</v>
          </cell>
          <cell r="C853">
            <v>0</v>
          </cell>
          <cell r="D853">
            <v>79</v>
          </cell>
          <cell r="E853">
            <v>79</v>
          </cell>
          <cell r="F853">
            <v>288</v>
          </cell>
          <cell r="G853">
            <v>2882501</v>
          </cell>
          <cell r="H853">
            <v>5674</v>
          </cell>
        </row>
        <row r="854">
          <cell r="A854" t="str">
            <v xml:space="preserve">   999      ALQUILER DE EQUIPOS SAD</v>
          </cell>
          <cell r="B854">
            <v>0</v>
          </cell>
          <cell r="C854">
            <v>0</v>
          </cell>
          <cell r="D854">
            <v>19789</v>
          </cell>
          <cell r="E854">
            <v>19789</v>
          </cell>
          <cell r="F854">
            <v>288</v>
          </cell>
          <cell r="G854">
            <v>2882501</v>
          </cell>
          <cell r="H854">
            <v>5685</v>
          </cell>
        </row>
        <row r="855">
          <cell r="A855" t="str">
            <v xml:space="preserve">   ZALM     MANTENIMIENTO Y REPARAC</v>
          </cell>
          <cell r="B855">
            <v>3826</v>
          </cell>
          <cell r="C855">
            <v>356</v>
          </cell>
          <cell r="D855">
            <v>8797</v>
          </cell>
          <cell r="E855">
            <v>8797</v>
          </cell>
          <cell r="F855">
            <v>288</v>
          </cell>
          <cell r="G855">
            <v>2882501</v>
          </cell>
          <cell r="H855">
            <v>5852</v>
          </cell>
        </row>
        <row r="856">
          <cell r="A856" t="str">
            <v xml:space="preserve">   ZALM     HERRAMIENTAS           </v>
          </cell>
          <cell r="B856">
            <v>8</v>
          </cell>
          <cell r="C856">
            <v>0</v>
          </cell>
          <cell r="D856">
            <v>10004</v>
          </cell>
          <cell r="E856">
            <v>10004</v>
          </cell>
          <cell r="F856">
            <v>288</v>
          </cell>
          <cell r="G856">
            <v>2882501</v>
          </cell>
          <cell r="H856">
            <v>5855</v>
          </cell>
        </row>
        <row r="857">
          <cell r="A857" t="str">
            <v xml:space="preserve">   ZALM     CONSUMIBLES            </v>
          </cell>
          <cell r="B857">
            <v>0</v>
          </cell>
          <cell r="C857">
            <v>176</v>
          </cell>
          <cell r="D857">
            <v>830</v>
          </cell>
          <cell r="E857">
            <v>830</v>
          </cell>
          <cell r="F857">
            <v>288</v>
          </cell>
          <cell r="G857">
            <v>2882501</v>
          </cell>
          <cell r="H857">
            <v>5856</v>
          </cell>
        </row>
        <row r="858">
          <cell r="A858" t="str">
            <v xml:space="preserve">   999      FLETES Y ACARREOS      </v>
          </cell>
          <cell r="B858">
            <v>2650</v>
          </cell>
          <cell r="C858">
            <v>600</v>
          </cell>
          <cell r="D858">
            <v>63634</v>
          </cell>
          <cell r="E858">
            <v>63634</v>
          </cell>
          <cell r="F858">
            <v>288</v>
          </cell>
          <cell r="G858">
            <v>2882501</v>
          </cell>
          <cell r="H858">
            <v>6002</v>
          </cell>
        </row>
        <row r="859">
          <cell r="A859" t="str">
            <v xml:space="preserve">   ZALM     COMBUST. Y LUBRIC.     </v>
          </cell>
          <cell r="B859">
            <v>118</v>
          </cell>
          <cell r="C859">
            <v>0</v>
          </cell>
          <cell r="D859">
            <v>7325</v>
          </cell>
          <cell r="E859">
            <v>7325</v>
          </cell>
          <cell r="F859">
            <v>288</v>
          </cell>
          <cell r="G859">
            <v>2882501</v>
          </cell>
          <cell r="H859">
            <v>6062</v>
          </cell>
        </row>
        <row r="860">
          <cell r="A860" t="str">
            <v xml:space="preserve">   999      OBRADOR                </v>
          </cell>
          <cell r="B860">
            <v>-504</v>
          </cell>
          <cell r="C860">
            <v>0</v>
          </cell>
          <cell r="D860">
            <v>28139</v>
          </cell>
          <cell r="E860">
            <v>28139</v>
          </cell>
          <cell r="F860">
            <v>288</v>
          </cell>
          <cell r="G860">
            <v>2882501</v>
          </cell>
          <cell r="H860">
            <v>6122</v>
          </cell>
        </row>
        <row r="861">
          <cell r="A861" t="str">
            <v xml:space="preserve">   ZALM     PAPELERIA Y UTILES     </v>
          </cell>
          <cell r="B861">
            <v>0</v>
          </cell>
          <cell r="C861">
            <v>0</v>
          </cell>
          <cell r="D861">
            <v>88</v>
          </cell>
          <cell r="E861">
            <v>88</v>
          </cell>
          <cell r="F861">
            <v>288</v>
          </cell>
          <cell r="G861">
            <v>2882501</v>
          </cell>
          <cell r="H861">
            <v>6124</v>
          </cell>
        </row>
        <row r="862">
          <cell r="A862" t="str">
            <v xml:space="preserve">   ZALM     MATERIALES NACIONALES  </v>
          </cell>
          <cell r="B862">
            <v>0</v>
          </cell>
          <cell r="C862">
            <v>-275</v>
          </cell>
          <cell r="D862">
            <v>337986</v>
          </cell>
          <cell r="E862">
            <v>337986</v>
          </cell>
          <cell r="F862">
            <v>288</v>
          </cell>
          <cell r="G862">
            <v>2882501</v>
          </cell>
          <cell r="H862">
            <v>6242</v>
          </cell>
        </row>
        <row r="863">
          <cell r="A863" t="str">
            <v xml:space="preserve">   999      SEGUROS                </v>
          </cell>
          <cell r="B863">
            <v>368</v>
          </cell>
          <cell r="C863">
            <v>96</v>
          </cell>
          <cell r="D863">
            <v>470</v>
          </cell>
          <cell r="E863">
            <v>470</v>
          </cell>
          <cell r="F863">
            <v>288</v>
          </cell>
          <cell r="G863">
            <v>2882501</v>
          </cell>
          <cell r="H863">
            <v>6404</v>
          </cell>
        </row>
        <row r="864">
          <cell r="A864" t="str">
            <v xml:space="preserve">   999      ALQUILER DE EQUIPOS A T</v>
          </cell>
          <cell r="B864">
            <v>0</v>
          </cell>
          <cell r="C864">
            <v>0</v>
          </cell>
          <cell r="D864">
            <v>97748</v>
          </cell>
          <cell r="E864">
            <v>97748</v>
          </cell>
          <cell r="F864">
            <v>288</v>
          </cell>
          <cell r="G864">
            <v>2882501</v>
          </cell>
          <cell r="H864">
            <v>6442</v>
          </cell>
        </row>
        <row r="865">
          <cell r="A865" t="str">
            <v xml:space="preserve">   999      RECUPERO DE GASTOS VARI</v>
          </cell>
          <cell r="B865">
            <v>0</v>
          </cell>
          <cell r="C865">
            <v>0</v>
          </cell>
          <cell r="D865">
            <v>46312</v>
          </cell>
          <cell r="E865">
            <v>46312</v>
          </cell>
          <cell r="F865">
            <v>288</v>
          </cell>
          <cell r="G865">
            <v>2882501</v>
          </cell>
          <cell r="H865">
            <v>6504</v>
          </cell>
        </row>
        <row r="866">
          <cell r="A866" t="str">
            <v xml:space="preserve">   999      SUBCONTRATO OBRAS      </v>
          </cell>
          <cell r="B866">
            <v>83802</v>
          </cell>
          <cell r="C866">
            <v>0</v>
          </cell>
          <cell r="D866">
            <v>961478</v>
          </cell>
          <cell r="E866">
            <v>961478</v>
          </cell>
          <cell r="F866">
            <v>288</v>
          </cell>
          <cell r="G866">
            <v>2882501</v>
          </cell>
          <cell r="H866">
            <v>6549</v>
          </cell>
        </row>
        <row r="867">
          <cell r="A867" t="str">
            <v xml:space="preserve">   999      SUBCONTRATO SERVICIOS  </v>
          </cell>
          <cell r="B867">
            <v>0</v>
          </cell>
          <cell r="C867">
            <v>0</v>
          </cell>
          <cell r="D867">
            <v>25979</v>
          </cell>
          <cell r="E867">
            <v>25979</v>
          </cell>
          <cell r="F867">
            <v>288</v>
          </cell>
          <cell r="G867">
            <v>2882501</v>
          </cell>
          <cell r="H867">
            <v>6550</v>
          </cell>
        </row>
        <row r="868">
          <cell r="A868" t="str">
            <v xml:space="preserve">   999      GASTOS DE VIAJES Y COMI</v>
          </cell>
          <cell r="B868">
            <v>169</v>
          </cell>
          <cell r="C868">
            <v>120</v>
          </cell>
          <cell r="D868">
            <v>2560</v>
          </cell>
          <cell r="E868">
            <v>2560</v>
          </cell>
          <cell r="F868">
            <v>288</v>
          </cell>
          <cell r="G868">
            <v>2882501</v>
          </cell>
          <cell r="H868">
            <v>6750</v>
          </cell>
        </row>
        <row r="869">
          <cell r="A869" t="str">
            <v xml:space="preserve">   999      OTROS COSTOS           </v>
          </cell>
          <cell r="B869">
            <v>80252</v>
          </cell>
          <cell r="C869">
            <v>9854</v>
          </cell>
          <cell r="D869">
            <v>34304</v>
          </cell>
          <cell r="E869">
            <v>34304</v>
          </cell>
          <cell r="F869">
            <v>288</v>
          </cell>
          <cell r="G869">
            <v>2882501</v>
          </cell>
          <cell r="H869">
            <v>6751</v>
          </cell>
        </row>
        <row r="870">
          <cell r="A870" t="str">
            <v xml:space="preserve">   999      CARGOS RECIBID. POR DIS</v>
          </cell>
          <cell r="B870">
            <v>140</v>
          </cell>
          <cell r="C870">
            <v>0</v>
          </cell>
          <cell r="D870">
            <v>39738</v>
          </cell>
          <cell r="E870">
            <v>39738</v>
          </cell>
          <cell r="F870">
            <v>288</v>
          </cell>
          <cell r="G870">
            <v>2882501</v>
          </cell>
          <cell r="H870">
            <v>6752</v>
          </cell>
        </row>
        <row r="871">
          <cell r="A871" t="str">
            <v xml:space="preserve">   999      RESULTADO PENDIENTE    </v>
          </cell>
          <cell r="B871">
            <v>-183178</v>
          </cell>
          <cell r="C871">
            <v>-58957</v>
          </cell>
          <cell r="D871">
            <v>0</v>
          </cell>
          <cell r="E871">
            <v>0</v>
          </cell>
          <cell r="F871">
            <v>288</v>
          </cell>
          <cell r="G871">
            <v>2882501</v>
          </cell>
          <cell r="H871">
            <v>7144</v>
          </cell>
        </row>
        <row r="872">
          <cell r="A872" t="str">
            <v xml:space="preserve">   999      VTA CONTRACTUAL TERCERO</v>
          </cell>
          <cell r="B872">
            <v>-720116</v>
          </cell>
          <cell r="C872">
            <v>0</v>
          </cell>
          <cell r="D872">
            <v>-720116</v>
          </cell>
          <cell r="E872">
            <v>-720116</v>
          </cell>
          <cell r="F872">
            <v>288</v>
          </cell>
          <cell r="G872">
            <v>2882502</v>
          </cell>
          <cell r="H872">
            <v>4103</v>
          </cell>
        </row>
        <row r="873">
          <cell r="A873" t="str">
            <v xml:space="preserve">   999      VTA NO APROB. CERT. A T</v>
          </cell>
          <cell r="B873">
            <v>0</v>
          </cell>
          <cell r="C873">
            <v>-350000</v>
          </cell>
          <cell r="D873">
            <v>-350000</v>
          </cell>
          <cell r="E873">
            <v>-350000</v>
          </cell>
          <cell r="F873">
            <v>288</v>
          </cell>
          <cell r="G873">
            <v>2882502</v>
          </cell>
          <cell r="H873">
            <v>4111</v>
          </cell>
        </row>
        <row r="874">
          <cell r="A874" t="str">
            <v xml:space="preserve">   999      VENTA ART. 33 APROBADA </v>
          </cell>
          <cell r="B874">
            <v>0</v>
          </cell>
          <cell r="C874">
            <v>0</v>
          </cell>
          <cell r="D874">
            <v>-2299515</v>
          </cell>
          <cell r="E874">
            <v>-2299515</v>
          </cell>
          <cell r="F874">
            <v>288</v>
          </cell>
          <cell r="G874">
            <v>2882502</v>
          </cell>
          <cell r="H874">
            <v>4151</v>
          </cell>
        </row>
        <row r="875">
          <cell r="A875" t="str">
            <v xml:space="preserve">   999      VTA NO APROB. CERT. ART</v>
          </cell>
          <cell r="B875">
            <v>212700</v>
          </cell>
          <cell r="C875">
            <v>0</v>
          </cell>
          <cell r="D875">
            <v>0</v>
          </cell>
          <cell r="E875">
            <v>0</v>
          </cell>
          <cell r="F875">
            <v>288</v>
          </cell>
          <cell r="G875">
            <v>2882502</v>
          </cell>
          <cell r="H875">
            <v>4161</v>
          </cell>
        </row>
        <row r="876">
          <cell r="A876" t="str">
            <v xml:space="preserve">   999      INGRESOS BRUTOS        </v>
          </cell>
          <cell r="B876">
            <v>14042</v>
          </cell>
          <cell r="C876">
            <v>553</v>
          </cell>
          <cell r="D876">
            <v>61165</v>
          </cell>
          <cell r="E876">
            <v>61165</v>
          </cell>
          <cell r="F876">
            <v>288</v>
          </cell>
          <cell r="G876">
            <v>2882502</v>
          </cell>
          <cell r="H876">
            <v>4903</v>
          </cell>
        </row>
        <row r="877">
          <cell r="A877" t="str">
            <v xml:space="preserve">   999      SUELDOS MENSUALES      </v>
          </cell>
          <cell r="B877">
            <v>45177</v>
          </cell>
          <cell r="C877">
            <v>52509</v>
          </cell>
          <cell r="D877">
            <v>219143</v>
          </cell>
          <cell r="E877">
            <v>219143</v>
          </cell>
          <cell r="F877">
            <v>288</v>
          </cell>
          <cell r="G877">
            <v>2882502</v>
          </cell>
          <cell r="H877">
            <v>5282</v>
          </cell>
        </row>
        <row r="878">
          <cell r="A878" t="str">
            <v xml:space="preserve">   999      SUELDOS JORNALES       </v>
          </cell>
          <cell r="B878">
            <v>39351</v>
          </cell>
          <cell r="C878">
            <v>67725</v>
          </cell>
          <cell r="D878">
            <v>195037</v>
          </cell>
          <cell r="E878">
            <v>195037</v>
          </cell>
          <cell r="F878">
            <v>288</v>
          </cell>
          <cell r="G878">
            <v>2882502</v>
          </cell>
          <cell r="H878">
            <v>5283</v>
          </cell>
        </row>
        <row r="879">
          <cell r="A879" t="str">
            <v xml:space="preserve">   999      CARGAS SOCIALES MENSUAL</v>
          </cell>
          <cell r="B879">
            <v>20438</v>
          </cell>
          <cell r="C879">
            <v>16575</v>
          </cell>
          <cell r="D879">
            <v>85380</v>
          </cell>
          <cell r="E879">
            <v>85380</v>
          </cell>
          <cell r="F879">
            <v>288</v>
          </cell>
          <cell r="G879">
            <v>2882502</v>
          </cell>
          <cell r="H879">
            <v>5432</v>
          </cell>
        </row>
        <row r="880">
          <cell r="A880" t="str">
            <v xml:space="preserve">   999      CARGAS SOCIALES JORNALE</v>
          </cell>
          <cell r="B880">
            <v>15448</v>
          </cell>
          <cell r="C880">
            <v>22045</v>
          </cell>
          <cell r="D880">
            <v>74133</v>
          </cell>
          <cell r="E880">
            <v>74133</v>
          </cell>
          <cell r="F880">
            <v>288</v>
          </cell>
          <cell r="G880">
            <v>2882502</v>
          </cell>
          <cell r="H880">
            <v>5433</v>
          </cell>
        </row>
        <row r="881">
          <cell r="A881" t="str">
            <v xml:space="preserve">   999      TICKETS MENSUALES Y C.S</v>
          </cell>
          <cell r="B881">
            <v>0</v>
          </cell>
          <cell r="C881">
            <v>0</v>
          </cell>
          <cell r="D881">
            <v>13704</v>
          </cell>
          <cell r="E881">
            <v>13704</v>
          </cell>
          <cell r="F881">
            <v>288</v>
          </cell>
          <cell r="G881">
            <v>2882502</v>
          </cell>
          <cell r="H881">
            <v>5534</v>
          </cell>
        </row>
        <row r="882">
          <cell r="A882" t="str">
            <v xml:space="preserve">   999      TICKETS JORNALES Y C.S.</v>
          </cell>
          <cell r="B882">
            <v>0</v>
          </cell>
          <cell r="C882">
            <v>0</v>
          </cell>
          <cell r="D882">
            <v>-77</v>
          </cell>
          <cell r="E882">
            <v>-77</v>
          </cell>
          <cell r="F882">
            <v>288</v>
          </cell>
          <cell r="G882">
            <v>2882502</v>
          </cell>
          <cell r="H882">
            <v>5535</v>
          </cell>
        </row>
        <row r="883">
          <cell r="A883" t="str">
            <v xml:space="preserve">   999      ROPA, SEG.Y GS.MEDICOS </v>
          </cell>
          <cell r="B883">
            <v>1098</v>
          </cell>
          <cell r="C883">
            <v>228</v>
          </cell>
          <cell r="D883">
            <v>5509</v>
          </cell>
          <cell r="E883">
            <v>5509</v>
          </cell>
          <cell r="F883">
            <v>288</v>
          </cell>
          <cell r="G883">
            <v>2882502</v>
          </cell>
          <cell r="H883">
            <v>5536</v>
          </cell>
        </row>
        <row r="884">
          <cell r="A884" t="str">
            <v xml:space="preserve">   ZALM     ROPA, SEG.Y GS.MEDICOS </v>
          </cell>
          <cell r="B884">
            <v>1255</v>
          </cell>
          <cell r="C884">
            <v>254</v>
          </cell>
          <cell r="D884">
            <v>3131</v>
          </cell>
          <cell r="E884">
            <v>3131</v>
          </cell>
          <cell r="F884">
            <v>288</v>
          </cell>
          <cell r="G884">
            <v>2882502</v>
          </cell>
          <cell r="H884">
            <v>5537</v>
          </cell>
        </row>
        <row r="885">
          <cell r="A885" t="str">
            <v xml:space="preserve">   999      GAMELA MENSUALES       </v>
          </cell>
          <cell r="B885">
            <v>-126</v>
          </cell>
          <cell r="C885">
            <v>405</v>
          </cell>
          <cell r="D885">
            <v>-2628</v>
          </cell>
          <cell r="E885">
            <v>-2628</v>
          </cell>
          <cell r="F885">
            <v>288</v>
          </cell>
          <cell r="G885">
            <v>2882502</v>
          </cell>
          <cell r="H885">
            <v>5538</v>
          </cell>
        </row>
        <row r="886">
          <cell r="A886" t="str">
            <v xml:space="preserve">   999      GAMELA JORNALES        </v>
          </cell>
          <cell r="B886">
            <v>-75</v>
          </cell>
          <cell r="C886">
            <v>-1499</v>
          </cell>
          <cell r="D886">
            <v>-4018</v>
          </cell>
          <cell r="E886">
            <v>-4018</v>
          </cell>
          <cell r="F886">
            <v>288</v>
          </cell>
          <cell r="G886">
            <v>2882502</v>
          </cell>
          <cell r="H886">
            <v>5539</v>
          </cell>
        </row>
        <row r="887">
          <cell r="A887" t="str">
            <v xml:space="preserve">   999      TRANSPORTE DE MENSUALES</v>
          </cell>
          <cell r="B887">
            <v>227</v>
          </cell>
          <cell r="C887">
            <v>0</v>
          </cell>
          <cell r="D887">
            <v>278</v>
          </cell>
          <cell r="E887">
            <v>278</v>
          </cell>
          <cell r="F887">
            <v>288</v>
          </cell>
          <cell r="G887">
            <v>2882502</v>
          </cell>
          <cell r="H887">
            <v>5540</v>
          </cell>
        </row>
        <row r="888">
          <cell r="A888" t="str">
            <v xml:space="preserve">   999      TRANSPORTE DE JORNALES </v>
          </cell>
          <cell r="B888">
            <v>0</v>
          </cell>
          <cell r="C888">
            <v>0</v>
          </cell>
          <cell r="D888">
            <v>-48</v>
          </cell>
          <cell r="E888">
            <v>-48</v>
          </cell>
          <cell r="F888">
            <v>288</v>
          </cell>
          <cell r="G888">
            <v>2882502</v>
          </cell>
          <cell r="H888">
            <v>5541</v>
          </cell>
        </row>
        <row r="889">
          <cell r="A889" t="str">
            <v xml:space="preserve">   999      OTROS COSTOS MENSUALES </v>
          </cell>
          <cell r="B889">
            <v>13316</v>
          </cell>
          <cell r="C889">
            <v>19284</v>
          </cell>
          <cell r="D889">
            <v>32600</v>
          </cell>
          <cell r="E889">
            <v>32600</v>
          </cell>
          <cell r="F889">
            <v>288</v>
          </cell>
          <cell r="G889">
            <v>2882502</v>
          </cell>
          <cell r="H889">
            <v>5542</v>
          </cell>
        </row>
        <row r="890">
          <cell r="A890" t="str">
            <v xml:space="preserve">   999      OTROS COSTOS JORNALES  </v>
          </cell>
          <cell r="B890">
            <v>366</v>
          </cell>
          <cell r="C890">
            <v>97</v>
          </cell>
          <cell r="D890">
            <v>463</v>
          </cell>
          <cell r="E890">
            <v>463</v>
          </cell>
          <cell r="F890">
            <v>288</v>
          </cell>
          <cell r="G890">
            <v>2882502</v>
          </cell>
          <cell r="H890">
            <v>5543</v>
          </cell>
        </row>
        <row r="891">
          <cell r="A891" t="str">
            <v xml:space="preserve">   999      OTROS IMPUESTOS Y TASAS</v>
          </cell>
          <cell r="B891">
            <v>0</v>
          </cell>
          <cell r="C891">
            <v>0</v>
          </cell>
          <cell r="D891">
            <v>445</v>
          </cell>
          <cell r="E891">
            <v>445</v>
          </cell>
          <cell r="F891">
            <v>288</v>
          </cell>
          <cell r="G891">
            <v>2882502</v>
          </cell>
          <cell r="H891">
            <v>5583</v>
          </cell>
        </row>
        <row r="892">
          <cell r="A892" t="str">
            <v xml:space="preserve">   999      MAQUINARIAS Y EQUIPOS  </v>
          </cell>
          <cell r="B892">
            <v>117</v>
          </cell>
          <cell r="C892">
            <v>69</v>
          </cell>
          <cell r="D892">
            <v>254</v>
          </cell>
          <cell r="E892">
            <v>254</v>
          </cell>
          <cell r="F892">
            <v>288</v>
          </cell>
          <cell r="G892">
            <v>2882502</v>
          </cell>
          <cell r="H892">
            <v>5674</v>
          </cell>
        </row>
        <row r="893">
          <cell r="A893" t="str">
            <v xml:space="preserve">   999      ALQUILER DE EQUIPOS SAD</v>
          </cell>
          <cell r="B893">
            <v>18596</v>
          </cell>
          <cell r="C893">
            <v>17782</v>
          </cell>
          <cell r="D893">
            <v>58299</v>
          </cell>
          <cell r="E893">
            <v>58299</v>
          </cell>
          <cell r="F893">
            <v>288</v>
          </cell>
          <cell r="G893">
            <v>2882502</v>
          </cell>
          <cell r="H893">
            <v>5685</v>
          </cell>
        </row>
        <row r="894">
          <cell r="A894" t="str">
            <v xml:space="preserve">   ZALM     MANTENIMIENTO Y REPARAC</v>
          </cell>
          <cell r="B894">
            <v>2036</v>
          </cell>
          <cell r="C894">
            <v>2855</v>
          </cell>
          <cell r="D894">
            <v>6547</v>
          </cell>
          <cell r="E894">
            <v>6547</v>
          </cell>
          <cell r="F894">
            <v>288</v>
          </cell>
          <cell r="G894">
            <v>2882502</v>
          </cell>
          <cell r="H894">
            <v>5852</v>
          </cell>
        </row>
        <row r="895">
          <cell r="A895" t="str">
            <v xml:space="preserve">   ZALM     HERRAMIENTAS           </v>
          </cell>
          <cell r="B895">
            <v>8523</v>
          </cell>
          <cell r="C895">
            <v>7794</v>
          </cell>
          <cell r="D895">
            <v>25368</v>
          </cell>
          <cell r="E895">
            <v>25368</v>
          </cell>
          <cell r="F895">
            <v>288</v>
          </cell>
          <cell r="G895">
            <v>2882502</v>
          </cell>
          <cell r="H895">
            <v>5855</v>
          </cell>
        </row>
        <row r="896">
          <cell r="A896" t="str">
            <v xml:space="preserve">   ZALM     CONSUMIBLES            </v>
          </cell>
          <cell r="B896">
            <v>6438</v>
          </cell>
          <cell r="C896">
            <v>2165</v>
          </cell>
          <cell r="D896">
            <v>17456</v>
          </cell>
          <cell r="E896">
            <v>17456</v>
          </cell>
          <cell r="F896">
            <v>288</v>
          </cell>
          <cell r="G896">
            <v>2882502</v>
          </cell>
          <cell r="H896">
            <v>5856</v>
          </cell>
        </row>
        <row r="897">
          <cell r="A897" t="str">
            <v xml:space="preserve">   999      FLETES Y ACARREOS      </v>
          </cell>
          <cell r="B897">
            <v>56691</v>
          </cell>
          <cell r="C897">
            <v>644</v>
          </cell>
          <cell r="D897">
            <v>76079</v>
          </cell>
          <cell r="E897">
            <v>76079</v>
          </cell>
          <cell r="F897">
            <v>288</v>
          </cell>
          <cell r="G897">
            <v>2882502</v>
          </cell>
          <cell r="H897">
            <v>6002</v>
          </cell>
        </row>
        <row r="898">
          <cell r="A898" t="str">
            <v xml:space="preserve">   ZALM     COMBUST. Y LUBRIC.     </v>
          </cell>
          <cell r="B898">
            <v>6040</v>
          </cell>
          <cell r="C898">
            <v>6981</v>
          </cell>
          <cell r="D898">
            <v>21799</v>
          </cell>
          <cell r="E898">
            <v>21799</v>
          </cell>
          <cell r="F898">
            <v>288</v>
          </cell>
          <cell r="G898">
            <v>2882502</v>
          </cell>
          <cell r="H898">
            <v>6062</v>
          </cell>
        </row>
        <row r="899">
          <cell r="A899" t="str">
            <v xml:space="preserve">   999      OBRADOR                </v>
          </cell>
          <cell r="B899">
            <v>1196</v>
          </cell>
          <cell r="C899">
            <v>2121</v>
          </cell>
          <cell r="D899">
            <v>6053</v>
          </cell>
          <cell r="E899">
            <v>6053</v>
          </cell>
          <cell r="F899">
            <v>288</v>
          </cell>
          <cell r="G899">
            <v>2882502</v>
          </cell>
          <cell r="H899">
            <v>6122</v>
          </cell>
        </row>
        <row r="900">
          <cell r="A900" t="str">
            <v xml:space="preserve">   999      INGENIERIA TRANSFERENCI</v>
          </cell>
          <cell r="B900">
            <v>28235</v>
          </cell>
          <cell r="C900">
            <v>-30630</v>
          </cell>
          <cell r="D900">
            <v>395601</v>
          </cell>
          <cell r="E900">
            <v>395601</v>
          </cell>
          <cell r="F900">
            <v>288</v>
          </cell>
          <cell r="G900">
            <v>2882502</v>
          </cell>
          <cell r="H900">
            <v>6123</v>
          </cell>
        </row>
        <row r="901">
          <cell r="A901" t="str">
            <v xml:space="preserve">   ZALM     PAPELERIA Y UTILES     </v>
          </cell>
          <cell r="B901">
            <v>58</v>
          </cell>
          <cell r="C901">
            <v>370</v>
          </cell>
          <cell r="D901">
            <v>1366</v>
          </cell>
          <cell r="E901">
            <v>1366</v>
          </cell>
          <cell r="F901">
            <v>288</v>
          </cell>
          <cell r="G901">
            <v>2882502</v>
          </cell>
          <cell r="H901">
            <v>6124</v>
          </cell>
        </row>
        <row r="902">
          <cell r="A902" t="str">
            <v xml:space="preserve">   ZALM     GASTOS DE COMP.Y SISTEM</v>
          </cell>
          <cell r="B902">
            <v>250</v>
          </cell>
          <cell r="C902">
            <v>296</v>
          </cell>
          <cell r="D902">
            <v>1266</v>
          </cell>
          <cell r="E902">
            <v>1266</v>
          </cell>
          <cell r="F902">
            <v>288</v>
          </cell>
          <cell r="G902">
            <v>2882502</v>
          </cell>
          <cell r="H902">
            <v>6125</v>
          </cell>
        </row>
        <row r="903">
          <cell r="A903" t="str">
            <v xml:space="preserve">   ZALM     MATERIALES NACIONALES  </v>
          </cell>
          <cell r="B903">
            <v>95923</v>
          </cell>
          <cell r="C903">
            <v>22318</v>
          </cell>
          <cell r="D903">
            <v>313338</v>
          </cell>
          <cell r="E903">
            <v>313338</v>
          </cell>
          <cell r="F903">
            <v>288</v>
          </cell>
          <cell r="G903">
            <v>2882502</v>
          </cell>
          <cell r="H903">
            <v>6242</v>
          </cell>
        </row>
        <row r="904">
          <cell r="A904" t="str">
            <v xml:space="preserve">   999      SEGUROS                </v>
          </cell>
          <cell r="B904">
            <v>549</v>
          </cell>
          <cell r="C904">
            <v>205</v>
          </cell>
          <cell r="D904">
            <v>35714</v>
          </cell>
          <cell r="E904">
            <v>35714</v>
          </cell>
          <cell r="F904">
            <v>288</v>
          </cell>
          <cell r="G904">
            <v>2882502</v>
          </cell>
          <cell r="H904">
            <v>6404</v>
          </cell>
        </row>
        <row r="905">
          <cell r="A905" t="str">
            <v xml:space="preserve">   999      ALQUILER DE EQUIPOS A T</v>
          </cell>
          <cell r="B905">
            <v>8571</v>
          </cell>
          <cell r="C905">
            <v>4760</v>
          </cell>
          <cell r="D905">
            <v>18963</v>
          </cell>
          <cell r="E905">
            <v>18963</v>
          </cell>
          <cell r="F905">
            <v>288</v>
          </cell>
          <cell r="G905">
            <v>2882502</v>
          </cell>
          <cell r="H905">
            <v>6442</v>
          </cell>
        </row>
        <row r="906">
          <cell r="A906" t="str">
            <v xml:space="preserve">   999      RECUPERO DE GASTOS VARI</v>
          </cell>
          <cell r="B906">
            <v>15222</v>
          </cell>
          <cell r="C906">
            <v>10500</v>
          </cell>
          <cell r="D906">
            <v>101088</v>
          </cell>
          <cell r="E906">
            <v>101088</v>
          </cell>
          <cell r="F906">
            <v>288</v>
          </cell>
          <cell r="G906">
            <v>2882502</v>
          </cell>
          <cell r="H906">
            <v>6504</v>
          </cell>
        </row>
        <row r="907">
          <cell r="A907" t="str">
            <v xml:space="preserve">   999      SUBCONTRATO MANO DE OBR</v>
          </cell>
          <cell r="B907">
            <v>1453</v>
          </cell>
          <cell r="C907">
            <v>1610</v>
          </cell>
          <cell r="D907">
            <v>4748</v>
          </cell>
          <cell r="E907">
            <v>4748</v>
          </cell>
          <cell r="F907">
            <v>288</v>
          </cell>
          <cell r="G907">
            <v>2882502</v>
          </cell>
          <cell r="H907">
            <v>6548</v>
          </cell>
        </row>
        <row r="908">
          <cell r="A908" t="str">
            <v xml:space="preserve">   999      SUBCONTRATO OBRAS      </v>
          </cell>
          <cell r="B908">
            <v>144451</v>
          </cell>
          <cell r="C908">
            <v>365068</v>
          </cell>
          <cell r="D908">
            <v>846502</v>
          </cell>
          <cell r="E908">
            <v>846502</v>
          </cell>
          <cell r="F908">
            <v>288</v>
          </cell>
          <cell r="G908">
            <v>2882502</v>
          </cell>
          <cell r="H908">
            <v>6549</v>
          </cell>
        </row>
        <row r="909">
          <cell r="A909" t="str">
            <v xml:space="preserve">   999      SUBCONTRATO SERVICIOS  </v>
          </cell>
          <cell r="B909">
            <v>0</v>
          </cell>
          <cell r="C909">
            <v>0</v>
          </cell>
          <cell r="D909">
            <v>5763</v>
          </cell>
          <cell r="E909">
            <v>5763</v>
          </cell>
          <cell r="F909">
            <v>288</v>
          </cell>
          <cell r="G909">
            <v>2882502</v>
          </cell>
          <cell r="H909">
            <v>6550</v>
          </cell>
        </row>
        <row r="910">
          <cell r="A910" t="str">
            <v xml:space="preserve">   999      GASTOS DE COMUNICACIONE</v>
          </cell>
          <cell r="B910">
            <v>1160</v>
          </cell>
          <cell r="C910">
            <v>1523</v>
          </cell>
          <cell r="D910">
            <v>3656</v>
          </cell>
          <cell r="E910">
            <v>3656</v>
          </cell>
          <cell r="F910">
            <v>288</v>
          </cell>
          <cell r="G910">
            <v>2882502</v>
          </cell>
          <cell r="H910">
            <v>6662</v>
          </cell>
        </row>
        <row r="911">
          <cell r="A911" t="str">
            <v xml:space="preserve">   999      GASTOS DE VIAJES Y COMI</v>
          </cell>
          <cell r="B911">
            <v>134</v>
          </cell>
          <cell r="C911">
            <v>1026</v>
          </cell>
          <cell r="D911">
            <v>2463</v>
          </cell>
          <cell r="E911">
            <v>2463</v>
          </cell>
          <cell r="F911">
            <v>288</v>
          </cell>
          <cell r="G911">
            <v>2882502</v>
          </cell>
          <cell r="H911">
            <v>6750</v>
          </cell>
        </row>
        <row r="912">
          <cell r="A912" t="str">
            <v xml:space="preserve">   999      OTROS COSTOS           </v>
          </cell>
          <cell r="B912">
            <v>-23994</v>
          </cell>
          <cell r="C912">
            <v>52208</v>
          </cell>
          <cell r="D912">
            <v>456394</v>
          </cell>
          <cell r="E912">
            <v>456394</v>
          </cell>
          <cell r="F912">
            <v>288</v>
          </cell>
          <cell r="G912">
            <v>2882502</v>
          </cell>
          <cell r="H912">
            <v>6751</v>
          </cell>
        </row>
        <row r="913">
          <cell r="A913" t="str">
            <v xml:space="preserve">   999      CARGOS RECIBID. POR DIS</v>
          </cell>
          <cell r="B913">
            <v>7484</v>
          </cell>
          <cell r="C913">
            <v>6480</v>
          </cell>
          <cell r="D913">
            <v>34822</v>
          </cell>
          <cell r="E913">
            <v>34822</v>
          </cell>
          <cell r="F913">
            <v>288</v>
          </cell>
          <cell r="G913">
            <v>2882502</v>
          </cell>
          <cell r="H913">
            <v>6752</v>
          </cell>
        </row>
        <row r="914">
          <cell r="A914" t="str">
            <v xml:space="preserve">   999      OTROS                  </v>
          </cell>
          <cell r="B914">
            <v>243</v>
          </cell>
          <cell r="C914">
            <v>0</v>
          </cell>
          <cell r="D914">
            <v>945</v>
          </cell>
          <cell r="E914">
            <v>945</v>
          </cell>
          <cell r="F914">
            <v>288</v>
          </cell>
          <cell r="G914">
            <v>2882502</v>
          </cell>
          <cell r="H914">
            <v>7092</v>
          </cell>
        </row>
        <row r="915">
          <cell r="A915" t="str">
            <v xml:space="preserve">   999      RESULTADO PENDIENTE    </v>
          </cell>
          <cell r="B915">
            <v>-22478</v>
          </cell>
          <cell r="C915">
            <v>-555250</v>
          </cell>
          <cell r="D915">
            <v>0</v>
          </cell>
          <cell r="E915">
            <v>0</v>
          </cell>
          <cell r="F915">
            <v>288</v>
          </cell>
          <cell r="G915">
            <v>2882502</v>
          </cell>
          <cell r="H915">
            <v>7144</v>
          </cell>
        </row>
        <row r="916">
          <cell r="A916" t="str">
            <v xml:space="preserve">   999      VTA CONTRACTUAL TERCERO</v>
          </cell>
          <cell r="B916">
            <v>-43704</v>
          </cell>
          <cell r="C916">
            <v>-105886</v>
          </cell>
          <cell r="D916">
            <v>-526090</v>
          </cell>
          <cell r="E916">
            <v>-526090</v>
          </cell>
          <cell r="F916">
            <v>288</v>
          </cell>
          <cell r="G916">
            <v>2882601</v>
          </cell>
          <cell r="H916">
            <v>4103</v>
          </cell>
        </row>
        <row r="917">
          <cell r="A917" t="str">
            <v xml:space="preserve">   999      VTA NO APROB. CERT. A T</v>
          </cell>
          <cell r="B917">
            <v>0</v>
          </cell>
          <cell r="C917">
            <v>20000</v>
          </cell>
          <cell r="D917">
            <v>-40000</v>
          </cell>
          <cell r="E917">
            <v>-40000</v>
          </cell>
          <cell r="F917">
            <v>288</v>
          </cell>
          <cell r="G917">
            <v>2882601</v>
          </cell>
          <cell r="H917">
            <v>4111</v>
          </cell>
        </row>
        <row r="918">
          <cell r="A918" t="str">
            <v xml:space="preserve">   999      VTA ADIC.APROB. A TERCE</v>
          </cell>
          <cell r="B918">
            <v>-12288</v>
          </cell>
          <cell r="C918">
            <v>-2024</v>
          </cell>
          <cell r="D918">
            <v>-14312</v>
          </cell>
          <cell r="E918">
            <v>-14312</v>
          </cell>
          <cell r="F918">
            <v>288</v>
          </cell>
          <cell r="G918">
            <v>2882601</v>
          </cell>
          <cell r="H918">
            <v>4121</v>
          </cell>
        </row>
        <row r="919">
          <cell r="A919" t="str">
            <v xml:space="preserve">   999      INGRESOS BRUTOS        </v>
          </cell>
          <cell r="B919">
            <v>1092</v>
          </cell>
          <cell r="C919">
            <v>2104</v>
          </cell>
          <cell r="D919">
            <v>10538</v>
          </cell>
          <cell r="E919">
            <v>10538</v>
          </cell>
          <cell r="F919">
            <v>288</v>
          </cell>
          <cell r="G919">
            <v>2882601</v>
          </cell>
          <cell r="H919">
            <v>4903</v>
          </cell>
        </row>
        <row r="920">
          <cell r="A920" t="str">
            <v xml:space="preserve">   999      SUELDOS MENSUALES      </v>
          </cell>
          <cell r="B920">
            <v>2169</v>
          </cell>
          <cell r="C920">
            <v>3898</v>
          </cell>
          <cell r="D920">
            <v>14593</v>
          </cell>
          <cell r="E920">
            <v>14593</v>
          </cell>
          <cell r="F920">
            <v>288</v>
          </cell>
          <cell r="G920">
            <v>2882601</v>
          </cell>
          <cell r="H920">
            <v>5282</v>
          </cell>
        </row>
        <row r="921">
          <cell r="A921" t="str">
            <v xml:space="preserve">   999      SUELDOS JORNALES       </v>
          </cell>
          <cell r="B921">
            <v>11531</v>
          </cell>
          <cell r="C921">
            <v>14204</v>
          </cell>
          <cell r="D921">
            <v>74259</v>
          </cell>
          <cell r="E921">
            <v>74259</v>
          </cell>
          <cell r="F921">
            <v>288</v>
          </cell>
          <cell r="G921">
            <v>2882601</v>
          </cell>
          <cell r="H921">
            <v>5283</v>
          </cell>
        </row>
        <row r="922">
          <cell r="A922" t="str">
            <v xml:space="preserve">   999      CARGAS SOCIALES MENSUAL</v>
          </cell>
          <cell r="B922">
            <v>2867</v>
          </cell>
          <cell r="C922">
            <v>1397</v>
          </cell>
          <cell r="D922">
            <v>7111</v>
          </cell>
          <cell r="E922">
            <v>7111</v>
          </cell>
          <cell r="F922">
            <v>288</v>
          </cell>
          <cell r="G922">
            <v>2882601</v>
          </cell>
          <cell r="H922">
            <v>5432</v>
          </cell>
        </row>
        <row r="923">
          <cell r="A923" t="str">
            <v xml:space="preserve">   999      CARGAS SOCIALES JORNALE</v>
          </cell>
          <cell r="B923">
            <v>4853</v>
          </cell>
          <cell r="C923">
            <v>5807</v>
          </cell>
          <cell r="D923">
            <v>32470</v>
          </cell>
          <cell r="E923">
            <v>32470</v>
          </cell>
          <cell r="F923">
            <v>288</v>
          </cell>
          <cell r="G923">
            <v>2882601</v>
          </cell>
          <cell r="H923">
            <v>5433</v>
          </cell>
        </row>
        <row r="924">
          <cell r="A924" t="str">
            <v xml:space="preserve">   999      TICKETS MENSUALES Y C.S</v>
          </cell>
          <cell r="B924">
            <v>0</v>
          </cell>
          <cell r="C924">
            <v>0</v>
          </cell>
          <cell r="D924">
            <v>2856</v>
          </cell>
          <cell r="E924">
            <v>2856</v>
          </cell>
          <cell r="F924">
            <v>288</v>
          </cell>
          <cell r="G924">
            <v>2882601</v>
          </cell>
          <cell r="H924">
            <v>5534</v>
          </cell>
        </row>
        <row r="925">
          <cell r="A925" t="str">
            <v xml:space="preserve">   999      OTROS COSTOS MENSUALES </v>
          </cell>
          <cell r="B925">
            <v>1529</v>
          </cell>
          <cell r="C925">
            <v>4399</v>
          </cell>
          <cell r="D925">
            <v>21506</v>
          </cell>
          <cell r="E925">
            <v>21506</v>
          </cell>
          <cell r="F925">
            <v>288</v>
          </cell>
          <cell r="G925">
            <v>2882601</v>
          </cell>
          <cell r="H925">
            <v>5542</v>
          </cell>
        </row>
        <row r="926">
          <cell r="A926" t="str">
            <v xml:space="preserve">   999      ALQUILER DE EQUIPOS SAD</v>
          </cell>
          <cell r="B926">
            <v>21532</v>
          </cell>
          <cell r="C926">
            <v>24489</v>
          </cell>
          <cell r="D926">
            <v>128416</v>
          </cell>
          <cell r="E926">
            <v>128416</v>
          </cell>
          <cell r="F926">
            <v>288</v>
          </cell>
          <cell r="G926">
            <v>2882601</v>
          </cell>
          <cell r="H926">
            <v>5685</v>
          </cell>
        </row>
        <row r="927">
          <cell r="A927" t="str">
            <v xml:space="preserve">   ZALM     MANTENIMIENTO Y REPARAC</v>
          </cell>
          <cell r="B927">
            <v>4582</v>
          </cell>
          <cell r="C927">
            <v>1765</v>
          </cell>
          <cell r="D927">
            <v>25466</v>
          </cell>
          <cell r="E927">
            <v>25466</v>
          </cell>
          <cell r="F927">
            <v>288</v>
          </cell>
          <cell r="G927">
            <v>2882601</v>
          </cell>
          <cell r="H927">
            <v>5852</v>
          </cell>
        </row>
        <row r="928">
          <cell r="A928" t="str">
            <v xml:space="preserve">   ZALM     HERRAMIENTAS           </v>
          </cell>
          <cell r="B928">
            <v>1850</v>
          </cell>
          <cell r="C928">
            <v>670</v>
          </cell>
          <cell r="D928">
            <v>18941</v>
          </cell>
          <cell r="E928">
            <v>18941</v>
          </cell>
          <cell r="F928">
            <v>288</v>
          </cell>
          <cell r="G928">
            <v>2882601</v>
          </cell>
          <cell r="H928">
            <v>5855</v>
          </cell>
        </row>
        <row r="929">
          <cell r="A929" t="str">
            <v xml:space="preserve">   ZALM     CONSUMIBLES            </v>
          </cell>
          <cell r="B929">
            <v>1148</v>
          </cell>
          <cell r="C929">
            <v>29</v>
          </cell>
          <cell r="D929">
            <v>1176</v>
          </cell>
          <cell r="E929">
            <v>1176</v>
          </cell>
          <cell r="F929">
            <v>288</v>
          </cell>
          <cell r="G929">
            <v>2882601</v>
          </cell>
          <cell r="H929">
            <v>5856</v>
          </cell>
        </row>
        <row r="930">
          <cell r="A930" t="str">
            <v xml:space="preserve">   999      FLETES Y ACARREOS      </v>
          </cell>
          <cell r="B930">
            <v>789</v>
          </cell>
          <cell r="C930">
            <v>0</v>
          </cell>
          <cell r="D930">
            <v>789</v>
          </cell>
          <cell r="E930">
            <v>789</v>
          </cell>
          <cell r="F930">
            <v>288</v>
          </cell>
          <cell r="G930">
            <v>2882601</v>
          </cell>
          <cell r="H930">
            <v>6002</v>
          </cell>
        </row>
        <row r="931">
          <cell r="A931" t="str">
            <v xml:space="preserve">   ZALM     COMBUST. Y LUBRIC.     </v>
          </cell>
          <cell r="B931">
            <v>3763</v>
          </cell>
          <cell r="C931">
            <v>6725</v>
          </cell>
          <cell r="D931">
            <v>38566</v>
          </cell>
          <cell r="E931">
            <v>38566</v>
          </cell>
          <cell r="F931">
            <v>288</v>
          </cell>
          <cell r="G931">
            <v>2882601</v>
          </cell>
          <cell r="H931">
            <v>6062</v>
          </cell>
        </row>
        <row r="932">
          <cell r="A932" t="str">
            <v xml:space="preserve">   999      OBRADOR                </v>
          </cell>
          <cell r="B932">
            <v>69</v>
          </cell>
          <cell r="C932">
            <v>88</v>
          </cell>
          <cell r="D932">
            <v>546</v>
          </cell>
          <cell r="E932">
            <v>546</v>
          </cell>
          <cell r="F932">
            <v>288</v>
          </cell>
          <cell r="G932">
            <v>2882601</v>
          </cell>
          <cell r="H932">
            <v>6122</v>
          </cell>
        </row>
        <row r="933">
          <cell r="A933" t="str">
            <v xml:space="preserve">   ZALM     PAPELERIA Y UTILES     </v>
          </cell>
          <cell r="B933">
            <v>0</v>
          </cell>
          <cell r="C933">
            <v>11</v>
          </cell>
          <cell r="D933">
            <v>11</v>
          </cell>
          <cell r="E933">
            <v>11</v>
          </cell>
          <cell r="F933">
            <v>288</v>
          </cell>
          <cell r="G933">
            <v>2882601</v>
          </cell>
          <cell r="H933">
            <v>6124</v>
          </cell>
        </row>
        <row r="934">
          <cell r="A934" t="str">
            <v xml:space="preserve">   ZALM     MATERIALES NACIONALES  </v>
          </cell>
          <cell r="B934">
            <v>78</v>
          </cell>
          <cell r="C934">
            <v>405</v>
          </cell>
          <cell r="D934">
            <v>7754</v>
          </cell>
          <cell r="E934">
            <v>7754</v>
          </cell>
          <cell r="F934">
            <v>288</v>
          </cell>
          <cell r="G934">
            <v>2882601</v>
          </cell>
          <cell r="H934">
            <v>6242</v>
          </cell>
        </row>
        <row r="935">
          <cell r="A935" t="str">
            <v xml:space="preserve">   999      SEGUROS                </v>
          </cell>
          <cell r="B935">
            <v>89</v>
          </cell>
          <cell r="C935">
            <v>0</v>
          </cell>
          <cell r="D935">
            <v>89</v>
          </cell>
          <cell r="E935">
            <v>89</v>
          </cell>
          <cell r="F935">
            <v>288</v>
          </cell>
          <cell r="G935">
            <v>2882601</v>
          </cell>
          <cell r="H935">
            <v>6404</v>
          </cell>
        </row>
        <row r="936">
          <cell r="A936" t="str">
            <v xml:space="preserve">   999      ALQUILER DE EQUIPOS A T</v>
          </cell>
          <cell r="B936">
            <v>11942</v>
          </cell>
          <cell r="C936">
            <v>18255</v>
          </cell>
          <cell r="D936">
            <v>260175</v>
          </cell>
          <cell r="E936">
            <v>260175</v>
          </cell>
          <cell r="F936">
            <v>288</v>
          </cell>
          <cell r="G936">
            <v>2882601</v>
          </cell>
          <cell r="H936">
            <v>6442</v>
          </cell>
        </row>
        <row r="937">
          <cell r="A937" t="str">
            <v xml:space="preserve">   999      RECUPERO DE GASTOS VARI</v>
          </cell>
          <cell r="B937">
            <v>0</v>
          </cell>
          <cell r="C937">
            <v>-11351</v>
          </cell>
          <cell r="D937">
            <v>-11351</v>
          </cell>
          <cell r="E937">
            <v>-11351</v>
          </cell>
          <cell r="F937">
            <v>288</v>
          </cell>
          <cell r="G937">
            <v>2882601</v>
          </cell>
          <cell r="H937">
            <v>6504</v>
          </cell>
        </row>
        <row r="938">
          <cell r="A938" t="str">
            <v xml:space="preserve">   999      SUBCONTRATO OBRAS      </v>
          </cell>
          <cell r="B938">
            <v>1536</v>
          </cell>
          <cell r="C938">
            <v>8987</v>
          </cell>
          <cell r="D938">
            <v>14529</v>
          </cell>
          <cell r="E938">
            <v>14529</v>
          </cell>
          <cell r="F938">
            <v>288</v>
          </cell>
          <cell r="G938">
            <v>2882601</v>
          </cell>
          <cell r="H938">
            <v>6549</v>
          </cell>
        </row>
        <row r="939">
          <cell r="A939" t="str">
            <v xml:space="preserve">   999      OTROS COSTOS           </v>
          </cell>
          <cell r="B939">
            <v>112</v>
          </cell>
          <cell r="C939">
            <v>15</v>
          </cell>
          <cell r="D939">
            <v>-61267</v>
          </cell>
          <cell r="E939">
            <v>-61267</v>
          </cell>
          <cell r="F939">
            <v>288</v>
          </cell>
          <cell r="G939">
            <v>2882601</v>
          </cell>
          <cell r="H939">
            <v>6751</v>
          </cell>
        </row>
        <row r="940">
          <cell r="A940" t="str">
            <v xml:space="preserve">   999      CARGOS RECIBID. POR DIS</v>
          </cell>
          <cell r="B940">
            <v>2253</v>
          </cell>
          <cell r="C940">
            <v>3833</v>
          </cell>
          <cell r="D940">
            <v>30105</v>
          </cell>
          <cell r="E940">
            <v>30105</v>
          </cell>
          <cell r="F940">
            <v>288</v>
          </cell>
          <cell r="G940">
            <v>2882601</v>
          </cell>
          <cell r="H940">
            <v>6752</v>
          </cell>
        </row>
        <row r="941">
          <cell r="A941" t="str">
            <v xml:space="preserve">   999      OTROS                  </v>
          </cell>
          <cell r="B941">
            <v>0</v>
          </cell>
          <cell r="C941">
            <v>64</v>
          </cell>
          <cell r="D941">
            <v>64</v>
          </cell>
          <cell r="E941">
            <v>64</v>
          </cell>
          <cell r="F941">
            <v>288</v>
          </cell>
          <cell r="G941">
            <v>2882601</v>
          </cell>
          <cell r="H941">
            <v>7092</v>
          </cell>
        </row>
        <row r="942">
          <cell r="A942" t="str">
            <v xml:space="preserve">   999      RESULTADO PENDIENTE    </v>
          </cell>
          <cell r="B942">
            <v>-23390</v>
          </cell>
          <cell r="C942">
            <v>88305</v>
          </cell>
          <cell r="D942">
            <v>0</v>
          </cell>
          <cell r="E942">
            <v>0</v>
          </cell>
          <cell r="F942">
            <v>288</v>
          </cell>
          <cell r="G942">
            <v>2882601</v>
          </cell>
          <cell r="H942">
            <v>7144</v>
          </cell>
        </row>
        <row r="943">
          <cell r="A943" t="str">
            <v xml:space="preserve">   999      VTA CONTRACTUAL TERCERO</v>
          </cell>
          <cell r="B943">
            <v>0</v>
          </cell>
          <cell r="C943">
            <v>-96882</v>
          </cell>
          <cell r="D943">
            <v>-96882</v>
          </cell>
          <cell r="E943">
            <v>-96882</v>
          </cell>
          <cell r="F943">
            <v>288</v>
          </cell>
          <cell r="G943">
            <v>2882602</v>
          </cell>
          <cell r="H943">
            <v>4103</v>
          </cell>
        </row>
        <row r="944">
          <cell r="A944" t="str">
            <v xml:space="preserve">   999      VTA NO APROB. CERT. A T</v>
          </cell>
          <cell r="B944">
            <v>0</v>
          </cell>
          <cell r="C944">
            <v>-10000</v>
          </cell>
          <cell r="D944">
            <v>-10000</v>
          </cell>
          <cell r="E944">
            <v>-10000</v>
          </cell>
          <cell r="F944">
            <v>288</v>
          </cell>
          <cell r="G944">
            <v>2882602</v>
          </cell>
          <cell r="H944">
            <v>4111</v>
          </cell>
        </row>
        <row r="945">
          <cell r="A945" t="str">
            <v xml:space="preserve">   999      VTA ADIC.APROB. A TERCE</v>
          </cell>
          <cell r="B945">
            <v>-90609</v>
          </cell>
          <cell r="C945">
            <v>-1069</v>
          </cell>
          <cell r="D945">
            <v>-91678</v>
          </cell>
          <cell r="E945">
            <v>-91678</v>
          </cell>
          <cell r="F945">
            <v>288</v>
          </cell>
          <cell r="G945">
            <v>2882602</v>
          </cell>
          <cell r="H945">
            <v>4121</v>
          </cell>
        </row>
        <row r="946">
          <cell r="A946" t="str">
            <v xml:space="preserve">   999      SUELDOS MENSUALES      </v>
          </cell>
          <cell r="B946">
            <v>0</v>
          </cell>
          <cell r="C946">
            <v>16514</v>
          </cell>
          <cell r="D946">
            <v>16514</v>
          </cell>
          <cell r="E946">
            <v>16514</v>
          </cell>
          <cell r="F946">
            <v>288</v>
          </cell>
          <cell r="G946">
            <v>2882602</v>
          </cell>
          <cell r="H946">
            <v>5282</v>
          </cell>
        </row>
        <row r="947">
          <cell r="A947" t="str">
            <v xml:space="preserve">   999      SUELDOS JORNALES       </v>
          </cell>
          <cell r="B947">
            <v>18193</v>
          </cell>
          <cell r="C947">
            <v>22330</v>
          </cell>
          <cell r="D947">
            <v>40523</v>
          </cell>
          <cell r="E947">
            <v>40523</v>
          </cell>
          <cell r="F947">
            <v>288</v>
          </cell>
          <cell r="G947">
            <v>2882602</v>
          </cell>
          <cell r="H947">
            <v>5283</v>
          </cell>
        </row>
        <row r="948">
          <cell r="A948" t="str">
            <v xml:space="preserve">   999      CARGAS SOCIALES MENSUAL</v>
          </cell>
          <cell r="B948">
            <v>0</v>
          </cell>
          <cell r="C948">
            <v>4693</v>
          </cell>
          <cell r="D948">
            <v>4693</v>
          </cell>
          <cell r="E948">
            <v>4693</v>
          </cell>
          <cell r="F948">
            <v>288</v>
          </cell>
          <cell r="G948">
            <v>2882602</v>
          </cell>
          <cell r="H948">
            <v>5432</v>
          </cell>
        </row>
        <row r="949">
          <cell r="A949" t="str">
            <v xml:space="preserve">   999      CARGAS SOCIALES JORNALE</v>
          </cell>
          <cell r="B949">
            <v>9614</v>
          </cell>
          <cell r="C949">
            <v>9261</v>
          </cell>
          <cell r="D949">
            <v>18875</v>
          </cell>
          <cell r="E949">
            <v>18875</v>
          </cell>
          <cell r="F949">
            <v>288</v>
          </cell>
          <cell r="G949">
            <v>2882602</v>
          </cell>
          <cell r="H949">
            <v>5433</v>
          </cell>
        </row>
        <row r="950">
          <cell r="A950" t="str">
            <v xml:space="preserve">   999      OTROS COSTOS MENSUALES </v>
          </cell>
          <cell r="B950">
            <v>7164</v>
          </cell>
          <cell r="C950">
            <v>16507</v>
          </cell>
          <cell r="D950">
            <v>23671</v>
          </cell>
          <cell r="E950">
            <v>23671</v>
          </cell>
          <cell r="F950">
            <v>288</v>
          </cell>
          <cell r="G950">
            <v>2882602</v>
          </cell>
          <cell r="H950">
            <v>5542</v>
          </cell>
        </row>
        <row r="951">
          <cell r="A951" t="str">
            <v xml:space="preserve">   999      ALQUILER DE EQUIPOS SAD</v>
          </cell>
          <cell r="B951">
            <v>10237</v>
          </cell>
          <cell r="C951">
            <v>17704</v>
          </cell>
          <cell r="D951">
            <v>27941</v>
          </cell>
          <cell r="E951">
            <v>27941</v>
          </cell>
          <cell r="F951">
            <v>288</v>
          </cell>
          <cell r="G951">
            <v>2882602</v>
          </cell>
          <cell r="H951">
            <v>5685</v>
          </cell>
        </row>
        <row r="952">
          <cell r="A952" t="str">
            <v xml:space="preserve">   ZALM     MANTENIMIENTO Y REPARAC</v>
          </cell>
          <cell r="B952">
            <v>1591</v>
          </cell>
          <cell r="C952">
            <v>432</v>
          </cell>
          <cell r="D952">
            <v>2023</v>
          </cell>
          <cell r="E952">
            <v>2023</v>
          </cell>
          <cell r="F952">
            <v>288</v>
          </cell>
          <cell r="G952">
            <v>2882602</v>
          </cell>
          <cell r="H952">
            <v>5852</v>
          </cell>
        </row>
        <row r="953">
          <cell r="A953" t="str">
            <v xml:space="preserve">   ZALM     HERRAMIENTAS           </v>
          </cell>
          <cell r="B953">
            <v>6305</v>
          </cell>
          <cell r="C953">
            <v>9053</v>
          </cell>
          <cell r="D953">
            <v>15358</v>
          </cell>
          <cell r="E953">
            <v>15358</v>
          </cell>
          <cell r="F953">
            <v>288</v>
          </cell>
          <cell r="G953">
            <v>2882602</v>
          </cell>
          <cell r="H953">
            <v>5855</v>
          </cell>
        </row>
        <row r="954">
          <cell r="A954" t="str">
            <v xml:space="preserve">   ZALM     CONSUMIBLES            </v>
          </cell>
          <cell r="B954">
            <v>0</v>
          </cell>
          <cell r="C954">
            <v>2787</v>
          </cell>
          <cell r="D954">
            <v>2787</v>
          </cell>
          <cell r="E954">
            <v>2787</v>
          </cell>
          <cell r="F954">
            <v>288</v>
          </cell>
          <cell r="G954">
            <v>2882602</v>
          </cell>
          <cell r="H954">
            <v>5856</v>
          </cell>
        </row>
        <row r="955">
          <cell r="A955" t="str">
            <v xml:space="preserve">   ZALM     COMBUST. Y LUBRIC.     </v>
          </cell>
          <cell r="B955">
            <v>2569</v>
          </cell>
          <cell r="C955">
            <v>2114</v>
          </cell>
          <cell r="D955">
            <v>4683</v>
          </cell>
          <cell r="E955">
            <v>4683</v>
          </cell>
          <cell r="F955">
            <v>288</v>
          </cell>
          <cell r="G955">
            <v>2882602</v>
          </cell>
          <cell r="H955">
            <v>6062</v>
          </cell>
        </row>
        <row r="956">
          <cell r="A956" t="str">
            <v xml:space="preserve">   999      OBRADOR                </v>
          </cell>
          <cell r="B956">
            <v>101</v>
          </cell>
          <cell r="C956">
            <v>0</v>
          </cell>
          <cell r="D956">
            <v>101</v>
          </cell>
          <cell r="E956">
            <v>101</v>
          </cell>
          <cell r="F956">
            <v>288</v>
          </cell>
          <cell r="G956">
            <v>2882602</v>
          </cell>
          <cell r="H956">
            <v>6122</v>
          </cell>
        </row>
        <row r="957">
          <cell r="A957" t="str">
            <v xml:space="preserve">   ZALM     MATERIALES NACIONALES  </v>
          </cell>
          <cell r="B957">
            <v>4959</v>
          </cell>
          <cell r="C957">
            <v>1594</v>
          </cell>
          <cell r="D957">
            <v>6553</v>
          </cell>
          <cell r="E957">
            <v>6553</v>
          </cell>
          <cell r="F957">
            <v>288</v>
          </cell>
          <cell r="G957">
            <v>2882602</v>
          </cell>
          <cell r="H957">
            <v>6242</v>
          </cell>
        </row>
        <row r="958">
          <cell r="A958" t="str">
            <v xml:space="preserve">   999      ALQUILER DE EQUIPOS A T</v>
          </cell>
          <cell r="B958">
            <v>0</v>
          </cell>
          <cell r="C958">
            <v>1100</v>
          </cell>
          <cell r="D958">
            <v>1100</v>
          </cell>
          <cell r="E958">
            <v>1100</v>
          </cell>
          <cell r="F958">
            <v>288</v>
          </cell>
          <cell r="G958">
            <v>2882602</v>
          </cell>
          <cell r="H958">
            <v>6442</v>
          </cell>
        </row>
        <row r="959">
          <cell r="A959" t="str">
            <v xml:space="preserve">   999      SUBCONTRATO OBRAS      </v>
          </cell>
          <cell r="B959">
            <v>5443</v>
          </cell>
          <cell r="C959">
            <v>2935</v>
          </cell>
          <cell r="D959">
            <v>8378</v>
          </cell>
          <cell r="E959">
            <v>8378</v>
          </cell>
          <cell r="F959">
            <v>288</v>
          </cell>
          <cell r="G959">
            <v>2882602</v>
          </cell>
          <cell r="H959">
            <v>6549</v>
          </cell>
        </row>
        <row r="960">
          <cell r="A960" t="str">
            <v xml:space="preserve">   999      OTROS COSTOS           </v>
          </cell>
          <cell r="B960">
            <v>205</v>
          </cell>
          <cell r="C960">
            <v>8</v>
          </cell>
          <cell r="D960">
            <v>213</v>
          </cell>
          <cell r="E960">
            <v>213</v>
          </cell>
          <cell r="F960">
            <v>288</v>
          </cell>
          <cell r="G960">
            <v>2882602</v>
          </cell>
          <cell r="H960">
            <v>6751</v>
          </cell>
        </row>
        <row r="961">
          <cell r="A961" t="str">
            <v xml:space="preserve">   999      CARGOS RECIBID. POR DIS</v>
          </cell>
          <cell r="B961">
            <v>3649</v>
          </cell>
          <cell r="C961">
            <v>4707</v>
          </cell>
          <cell r="D961">
            <v>8356</v>
          </cell>
          <cell r="E961">
            <v>8356</v>
          </cell>
          <cell r="F961">
            <v>288</v>
          </cell>
          <cell r="G961">
            <v>2882602</v>
          </cell>
          <cell r="H961">
            <v>6752</v>
          </cell>
        </row>
        <row r="962">
          <cell r="A962" t="str">
            <v xml:space="preserve">   999      OTROS                  </v>
          </cell>
          <cell r="B962">
            <v>0</v>
          </cell>
          <cell r="C962">
            <v>128</v>
          </cell>
          <cell r="D962">
            <v>128</v>
          </cell>
          <cell r="E962">
            <v>128</v>
          </cell>
          <cell r="F962">
            <v>288</v>
          </cell>
          <cell r="G962">
            <v>2882602</v>
          </cell>
          <cell r="H962">
            <v>7092</v>
          </cell>
        </row>
        <row r="963">
          <cell r="A963" t="str">
            <v xml:space="preserve">   999      RESULTADO PENDIENTE    </v>
          </cell>
          <cell r="B963">
            <v>12424</v>
          </cell>
          <cell r="C963">
            <v>-12424</v>
          </cell>
          <cell r="D963">
            <v>0</v>
          </cell>
          <cell r="E963">
            <v>0</v>
          </cell>
          <cell r="F963">
            <v>288</v>
          </cell>
          <cell r="G963">
            <v>2882602</v>
          </cell>
          <cell r="H963">
            <v>7144</v>
          </cell>
        </row>
        <row r="964">
          <cell r="A964" t="str">
            <v xml:space="preserve">   999      VTA CONTRACTUAL TERCERO</v>
          </cell>
          <cell r="B964">
            <v>0</v>
          </cell>
          <cell r="C964">
            <v>0</v>
          </cell>
          <cell r="D964">
            <v>10723</v>
          </cell>
          <cell r="E964">
            <v>10723</v>
          </cell>
          <cell r="F964">
            <v>288</v>
          </cell>
          <cell r="G964">
            <v>2882901</v>
          </cell>
          <cell r="H964">
            <v>4103</v>
          </cell>
        </row>
        <row r="965">
          <cell r="A965" t="str">
            <v xml:space="preserve">   999      VTA ADIC.APROB. A TERCE</v>
          </cell>
          <cell r="B965">
            <v>0</v>
          </cell>
          <cell r="C965">
            <v>0</v>
          </cell>
          <cell r="D965">
            <v>-10723</v>
          </cell>
          <cell r="E965">
            <v>-10723</v>
          </cell>
          <cell r="F965">
            <v>288</v>
          </cell>
          <cell r="G965">
            <v>2882901</v>
          </cell>
          <cell r="H965">
            <v>4121</v>
          </cell>
        </row>
        <row r="966">
          <cell r="A966" t="str">
            <v xml:space="preserve">   1001     VENTA ART. 33 APROBADA </v>
          </cell>
          <cell r="B966">
            <v>0</v>
          </cell>
          <cell r="C966">
            <v>0</v>
          </cell>
          <cell r="D966">
            <v>-658099</v>
          </cell>
          <cell r="E966">
            <v>-658099</v>
          </cell>
          <cell r="F966">
            <v>288</v>
          </cell>
          <cell r="G966">
            <v>2882901</v>
          </cell>
          <cell r="H966">
            <v>4151</v>
          </cell>
        </row>
        <row r="967">
          <cell r="A967" t="str">
            <v xml:space="preserve">   999      VENTA ART. 33 APROBADA </v>
          </cell>
          <cell r="B967">
            <v>0</v>
          </cell>
          <cell r="C967">
            <v>0</v>
          </cell>
          <cell r="D967">
            <v>0</v>
          </cell>
          <cell r="E967">
            <v>-5789226</v>
          </cell>
          <cell r="F967">
            <v>288</v>
          </cell>
          <cell r="G967">
            <v>2882901</v>
          </cell>
          <cell r="H967">
            <v>4151</v>
          </cell>
        </row>
        <row r="968">
          <cell r="A968" t="str">
            <v xml:space="preserve">   1001     VENTA ADIC.APROBADA ART</v>
          </cell>
          <cell r="B968">
            <v>0</v>
          </cell>
          <cell r="C968">
            <v>0</v>
          </cell>
          <cell r="D968">
            <v>-30133</v>
          </cell>
          <cell r="E968">
            <v>-30133</v>
          </cell>
          <cell r="F968">
            <v>288</v>
          </cell>
          <cell r="G968">
            <v>2882901</v>
          </cell>
          <cell r="H968">
            <v>4171</v>
          </cell>
        </row>
        <row r="969">
          <cell r="A969" t="str">
            <v xml:space="preserve">   1004     VENTA ADIC.APROBADA ART</v>
          </cell>
          <cell r="B969">
            <v>0</v>
          </cell>
          <cell r="C969">
            <v>0</v>
          </cell>
          <cell r="D969">
            <v>-2341</v>
          </cell>
          <cell r="E969">
            <v>-2341</v>
          </cell>
          <cell r="F969">
            <v>288</v>
          </cell>
          <cell r="G969">
            <v>2882901</v>
          </cell>
          <cell r="H969">
            <v>4171</v>
          </cell>
        </row>
        <row r="970">
          <cell r="A970" t="str">
            <v xml:space="preserve">   1005     VENTA ADIC.APROBADA ART</v>
          </cell>
          <cell r="B970">
            <v>0</v>
          </cell>
          <cell r="C970">
            <v>0</v>
          </cell>
          <cell r="D970">
            <v>-74064</v>
          </cell>
          <cell r="E970">
            <v>-74064</v>
          </cell>
          <cell r="F970">
            <v>288</v>
          </cell>
          <cell r="G970">
            <v>2882901</v>
          </cell>
          <cell r="H970">
            <v>4171</v>
          </cell>
        </row>
        <row r="971">
          <cell r="A971" t="str">
            <v xml:space="preserve">   1006     VENTA ADIC.APROBADA ART</v>
          </cell>
          <cell r="B971">
            <v>0</v>
          </cell>
          <cell r="C971">
            <v>0</v>
          </cell>
          <cell r="D971">
            <v>-136081</v>
          </cell>
          <cell r="E971">
            <v>-136081</v>
          </cell>
          <cell r="F971">
            <v>288</v>
          </cell>
          <cell r="G971">
            <v>2882901</v>
          </cell>
          <cell r="H971">
            <v>4171</v>
          </cell>
        </row>
        <row r="972">
          <cell r="A972" t="str">
            <v xml:space="preserve">   1007     VENTA ADIC.APROBADA ART</v>
          </cell>
          <cell r="B972">
            <v>0</v>
          </cell>
          <cell r="C972">
            <v>0</v>
          </cell>
          <cell r="D972">
            <v>-38077</v>
          </cell>
          <cell r="E972">
            <v>-38077</v>
          </cell>
          <cell r="F972">
            <v>288</v>
          </cell>
          <cell r="G972">
            <v>2882901</v>
          </cell>
          <cell r="H972">
            <v>4171</v>
          </cell>
        </row>
        <row r="973">
          <cell r="A973" t="str">
            <v xml:space="preserve">   1008     VENTA ADIC.APROBADA ART</v>
          </cell>
          <cell r="B973">
            <v>0</v>
          </cell>
          <cell r="C973">
            <v>0</v>
          </cell>
          <cell r="D973">
            <v>-36820</v>
          </cell>
          <cell r="E973">
            <v>-36820</v>
          </cell>
          <cell r="F973">
            <v>288</v>
          </cell>
          <cell r="G973">
            <v>2882901</v>
          </cell>
          <cell r="H973">
            <v>4171</v>
          </cell>
        </row>
        <row r="974">
          <cell r="A974" t="str">
            <v xml:space="preserve">   1010     VENTA ADIC.APROBADA ART</v>
          </cell>
          <cell r="B974">
            <v>0</v>
          </cell>
          <cell r="C974">
            <v>0</v>
          </cell>
          <cell r="D974">
            <v>-85008</v>
          </cell>
          <cell r="E974">
            <v>-85008</v>
          </cell>
          <cell r="F974">
            <v>288</v>
          </cell>
          <cell r="G974">
            <v>2882901</v>
          </cell>
          <cell r="H974">
            <v>4171</v>
          </cell>
        </row>
        <row r="975">
          <cell r="A975" t="str">
            <v xml:space="preserve">   1011     VENTA ADIC.APROBADA ART</v>
          </cell>
          <cell r="B975">
            <v>0</v>
          </cell>
          <cell r="C975">
            <v>0</v>
          </cell>
          <cell r="D975">
            <v>-39178</v>
          </cell>
          <cell r="E975">
            <v>-39178</v>
          </cell>
          <cell r="F975">
            <v>288</v>
          </cell>
          <cell r="G975">
            <v>2882901</v>
          </cell>
          <cell r="H975">
            <v>4171</v>
          </cell>
        </row>
        <row r="976">
          <cell r="A976" t="str">
            <v xml:space="preserve">   1012     VENTA ADIC.APROBADA ART</v>
          </cell>
          <cell r="B976">
            <v>0</v>
          </cell>
          <cell r="C976">
            <v>0</v>
          </cell>
          <cell r="D976">
            <v>-26777</v>
          </cell>
          <cell r="E976">
            <v>-26777</v>
          </cell>
          <cell r="F976">
            <v>288</v>
          </cell>
          <cell r="G976">
            <v>2882901</v>
          </cell>
          <cell r="H976">
            <v>4171</v>
          </cell>
        </row>
        <row r="977">
          <cell r="A977" t="str">
            <v xml:space="preserve">   1013     VENTA ADIC.APROBADA ART</v>
          </cell>
          <cell r="B977">
            <v>0</v>
          </cell>
          <cell r="C977">
            <v>0</v>
          </cell>
          <cell r="D977">
            <v>-104409</v>
          </cell>
          <cell r="E977">
            <v>-104409</v>
          </cell>
          <cell r="F977">
            <v>288</v>
          </cell>
          <cell r="G977">
            <v>2882901</v>
          </cell>
          <cell r="H977">
            <v>4171</v>
          </cell>
        </row>
        <row r="978">
          <cell r="A978" t="str">
            <v xml:space="preserve">   1024     VENTA ADIC.APROBADA ART</v>
          </cell>
          <cell r="B978">
            <v>0</v>
          </cell>
          <cell r="C978">
            <v>0</v>
          </cell>
          <cell r="D978">
            <v>-2287</v>
          </cell>
          <cell r="E978">
            <v>-2287</v>
          </cell>
          <cell r="F978">
            <v>288</v>
          </cell>
          <cell r="G978">
            <v>2882901</v>
          </cell>
          <cell r="H978">
            <v>4171</v>
          </cell>
        </row>
        <row r="979">
          <cell r="A979" t="str">
            <v xml:space="preserve">   1025     VENTA ADIC.APROBADA ART</v>
          </cell>
          <cell r="B979">
            <v>0</v>
          </cell>
          <cell r="C979">
            <v>0</v>
          </cell>
          <cell r="D979">
            <v>-6471</v>
          </cell>
          <cell r="E979">
            <v>-6471</v>
          </cell>
          <cell r="F979">
            <v>288</v>
          </cell>
          <cell r="G979">
            <v>2882901</v>
          </cell>
          <cell r="H979">
            <v>4171</v>
          </cell>
        </row>
        <row r="980">
          <cell r="A980" t="str">
            <v xml:space="preserve">   1027     VENTA ADIC.APROBADA ART</v>
          </cell>
          <cell r="B980">
            <v>0</v>
          </cell>
          <cell r="C980">
            <v>0</v>
          </cell>
          <cell r="D980">
            <v>-8948</v>
          </cell>
          <cell r="E980">
            <v>-8948</v>
          </cell>
          <cell r="F980">
            <v>288</v>
          </cell>
          <cell r="G980">
            <v>2882901</v>
          </cell>
          <cell r="H980">
            <v>4171</v>
          </cell>
        </row>
        <row r="981">
          <cell r="A981" t="str">
            <v xml:space="preserve">   1034     VENTA ADIC.APROBADA ART</v>
          </cell>
          <cell r="B981">
            <v>0</v>
          </cell>
          <cell r="C981">
            <v>0</v>
          </cell>
          <cell r="D981">
            <v>-64581</v>
          </cell>
          <cell r="E981">
            <v>-64581</v>
          </cell>
          <cell r="F981">
            <v>288</v>
          </cell>
          <cell r="G981">
            <v>2882901</v>
          </cell>
          <cell r="H981">
            <v>4171</v>
          </cell>
        </row>
        <row r="982">
          <cell r="A982" t="str">
            <v xml:space="preserve">   1045     VENTA ADIC.APROBADA ART</v>
          </cell>
          <cell r="B982">
            <v>0</v>
          </cell>
          <cell r="C982">
            <v>0</v>
          </cell>
          <cell r="D982">
            <v>-42892</v>
          </cell>
          <cell r="E982">
            <v>-42892</v>
          </cell>
          <cell r="F982">
            <v>288</v>
          </cell>
          <cell r="G982">
            <v>2882901</v>
          </cell>
          <cell r="H982">
            <v>4171</v>
          </cell>
        </row>
        <row r="983">
          <cell r="A983" t="str">
            <v xml:space="preserve">   1046     VENTA ADIC.APROBADA ART</v>
          </cell>
          <cell r="B983">
            <v>0</v>
          </cell>
          <cell r="C983">
            <v>0</v>
          </cell>
          <cell r="D983">
            <v>-99123</v>
          </cell>
          <cell r="E983">
            <v>-99123</v>
          </cell>
          <cell r="F983">
            <v>288</v>
          </cell>
          <cell r="G983">
            <v>2882901</v>
          </cell>
          <cell r="H983">
            <v>4171</v>
          </cell>
        </row>
        <row r="984">
          <cell r="A984" t="str">
            <v xml:space="preserve">   1047     VENTA ADIC.APROBADA ART</v>
          </cell>
          <cell r="B984">
            <v>0</v>
          </cell>
          <cell r="C984">
            <v>0</v>
          </cell>
          <cell r="D984">
            <v>-60946</v>
          </cell>
          <cell r="E984">
            <v>-60946</v>
          </cell>
          <cell r="F984">
            <v>288</v>
          </cell>
          <cell r="G984">
            <v>2882901</v>
          </cell>
          <cell r="H984">
            <v>4171</v>
          </cell>
        </row>
        <row r="985">
          <cell r="A985" t="str">
            <v xml:space="preserve">   1057     VENTA ADIC.APROBADA ART</v>
          </cell>
          <cell r="B985">
            <v>0</v>
          </cell>
          <cell r="C985">
            <v>0</v>
          </cell>
          <cell r="D985">
            <v>-4025</v>
          </cell>
          <cell r="E985">
            <v>-4025</v>
          </cell>
          <cell r="F985">
            <v>288</v>
          </cell>
          <cell r="G985">
            <v>2882901</v>
          </cell>
          <cell r="H985">
            <v>4171</v>
          </cell>
        </row>
        <row r="986">
          <cell r="A986" t="str">
            <v xml:space="preserve">   1071     VENTA ADIC.APROBADA ART</v>
          </cell>
          <cell r="B986">
            <v>0</v>
          </cell>
          <cell r="C986">
            <v>0</v>
          </cell>
          <cell r="D986">
            <v>-285596</v>
          </cell>
          <cell r="E986">
            <v>-285596</v>
          </cell>
          <cell r="F986">
            <v>288</v>
          </cell>
          <cell r="G986">
            <v>2882901</v>
          </cell>
          <cell r="H986">
            <v>4171</v>
          </cell>
        </row>
        <row r="987">
          <cell r="A987" t="str">
            <v xml:space="preserve">   999      VENTA ADIC.APROBADA ART</v>
          </cell>
          <cell r="B987">
            <v>0</v>
          </cell>
          <cell r="C987">
            <v>-5298</v>
          </cell>
          <cell r="D987">
            <v>-7195</v>
          </cell>
          <cell r="E987">
            <v>-253282</v>
          </cell>
          <cell r="F987">
            <v>288</v>
          </cell>
          <cell r="G987">
            <v>2882901</v>
          </cell>
          <cell r="H987">
            <v>4171</v>
          </cell>
        </row>
        <row r="988">
          <cell r="A988" t="str">
            <v xml:space="preserve">   999      INGRESOS BRUTOS        </v>
          </cell>
          <cell r="B988">
            <v>-1067</v>
          </cell>
          <cell r="C988">
            <v>134</v>
          </cell>
          <cell r="D988">
            <v>48214</v>
          </cell>
          <cell r="E988">
            <v>202475</v>
          </cell>
          <cell r="F988">
            <v>288</v>
          </cell>
          <cell r="G988">
            <v>2882901</v>
          </cell>
          <cell r="H988">
            <v>4903</v>
          </cell>
        </row>
        <row r="989">
          <cell r="A989" t="str">
            <v xml:space="preserve">   999      SUELDOS MENSUALES      </v>
          </cell>
          <cell r="B989">
            <v>0</v>
          </cell>
          <cell r="C989">
            <v>0</v>
          </cell>
          <cell r="D989">
            <v>468221</v>
          </cell>
          <cell r="E989">
            <v>3859038</v>
          </cell>
          <cell r="F989">
            <v>288</v>
          </cell>
          <cell r="G989">
            <v>2882901</v>
          </cell>
          <cell r="H989">
            <v>5282</v>
          </cell>
        </row>
        <row r="990">
          <cell r="A990" t="str">
            <v xml:space="preserve">   999      SUELDOS JORNALES       </v>
          </cell>
          <cell r="B990">
            <v>1052</v>
          </cell>
          <cell r="C990">
            <v>-1052</v>
          </cell>
          <cell r="D990">
            <v>9162</v>
          </cell>
          <cell r="E990">
            <v>35977</v>
          </cell>
          <cell r="F990">
            <v>288</v>
          </cell>
          <cell r="G990">
            <v>2882901</v>
          </cell>
          <cell r="H990">
            <v>5283</v>
          </cell>
        </row>
        <row r="991">
          <cell r="A991" t="str">
            <v xml:space="preserve">   999      CARGAS SOCIALES MENSUAL</v>
          </cell>
          <cell r="B991">
            <v>103</v>
          </cell>
          <cell r="C991">
            <v>-77</v>
          </cell>
          <cell r="D991">
            <v>190901</v>
          </cell>
          <cell r="E991">
            <v>1761273</v>
          </cell>
          <cell r="F991">
            <v>288</v>
          </cell>
          <cell r="G991">
            <v>2882901</v>
          </cell>
          <cell r="H991">
            <v>5432</v>
          </cell>
        </row>
        <row r="992">
          <cell r="A992" t="str">
            <v xml:space="preserve">   999      CARGAS SOCIALES JORNALE</v>
          </cell>
          <cell r="B992">
            <v>478</v>
          </cell>
          <cell r="C992">
            <v>-478</v>
          </cell>
          <cell r="D992">
            <v>3710</v>
          </cell>
          <cell r="E992">
            <v>14841</v>
          </cell>
          <cell r="F992">
            <v>288</v>
          </cell>
          <cell r="G992">
            <v>2882901</v>
          </cell>
          <cell r="H992">
            <v>5433</v>
          </cell>
        </row>
        <row r="993">
          <cell r="A993" t="str">
            <v xml:space="preserve">   999      REINTEGROS A.R.T.      </v>
          </cell>
          <cell r="B993">
            <v>0</v>
          </cell>
          <cell r="C993">
            <v>0</v>
          </cell>
          <cell r="D993">
            <v>-4088</v>
          </cell>
          <cell r="E993">
            <v>-4088</v>
          </cell>
          <cell r="F993">
            <v>288</v>
          </cell>
          <cell r="G993">
            <v>2882901</v>
          </cell>
          <cell r="H993">
            <v>5434</v>
          </cell>
        </row>
        <row r="994">
          <cell r="A994" t="str">
            <v xml:space="preserve">   999      INDEMNIZACIONES        </v>
          </cell>
          <cell r="B994">
            <v>0</v>
          </cell>
          <cell r="C994">
            <v>-17462</v>
          </cell>
          <cell r="D994">
            <v>185568</v>
          </cell>
          <cell r="E994">
            <v>148743</v>
          </cell>
          <cell r="F994">
            <v>288</v>
          </cell>
          <cell r="G994">
            <v>2882901</v>
          </cell>
          <cell r="H994">
            <v>5442</v>
          </cell>
        </row>
        <row r="995">
          <cell r="A995" t="str">
            <v xml:space="preserve">   999      TICKETS MENSUALES Y C.S</v>
          </cell>
          <cell r="B995">
            <v>0</v>
          </cell>
          <cell r="C995">
            <v>0</v>
          </cell>
          <cell r="D995">
            <v>42063</v>
          </cell>
          <cell r="E995">
            <v>55826</v>
          </cell>
          <cell r="F995">
            <v>288</v>
          </cell>
          <cell r="G995">
            <v>2882901</v>
          </cell>
          <cell r="H995">
            <v>5534</v>
          </cell>
        </row>
        <row r="996">
          <cell r="A996" t="str">
            <v xml:space="preserve">   999      ROPA, SEG.Y GS.MEDICOS </v>
          </cell>
          <cell r="B996">
            <v>0</v>
          </cell>
          <cell r="C996">
            <v>0</v>
          </cell>
          <cell r="D996">
            <v>0</v>
          </cell>
          <cell r="E996">
            <v>-133</v>
          </cell>
          <cell r="F996">
            <v>288</v>
          </cell>
          <cell r="G996">
            <v>2882901</v>
          </cell>
          <cell r="H996">
            <v>5536</v>
          </cell>
        </row>
        <row r="997">
          <cell r="A997" t="str">
            <v xml:space="preserve">   ZALM     ROPA, SEG.Y GS.MEDICOS </v>
          </cell>
          <cell r="B997">
            <v>0</v>
          </cell>
          <cell r="C997">
            <v>0</v>
          </cell>
          <cell r="D997">
            <v>73</v>
          </cell>
          <cell r="E997">
            <v>73</v>
          </cell>
          <cell r="F997">
            <v>288</v>
          </cell>
          <cell r="G997">
            <v>2882901</v>
          </cell>
          <cell r="H997">
            <v>5537</v>
          </cell>
        </row>
        <row r="998">
          <cell r="A998" t="str">
            <v xml:space="preserve">   1001     OTROS COSTOS MENSUALES </v>
          </cell>
          <cell r="B998">
            <v>0</v>
          </cell>
          <cell r="C998">
            <v>0</v>
          </cell>
          <cell r="D998">
            <v>-37343</v>
          </cell>
          <cell r="E998">
            <v>-37343</v>
          </cell>
          <cell r="F998">
            <v>288</v>
          </cell>
          <cell r="G998">
            <v>2882901</v>
          </cell>
          <cell r="H998">
            <v>5542</v>
          </cell>
        </row>
        <row r="999">
          <cell r="A999" t="str">
            <v xml:space="preserve">   999      OTROS COSTOS MENSUALES </v>
          </cell>
          <cell r="B999">
            <v>0</v>
          </cell>
          <cell r="C999">
            <v>0</v>
          </cell>
          <cell r="D999">
            <v>1188</v>
          </cell>
          <cell r="E999">
            <v>246985</v>
          </cell>
          <cell r="F999">
            <v>288</v>
          </cell>
          <cell r="G999">
            <v>2882901</v>
          </cell>
          <cell r="H999">
            <v>5542</v>
          </cell>
        </row>
        <row r="1000">
          <cell r="A1000" t="str">
            <v xml:space="preserve">   999      OTROS COSTOS JORNALES  </v>
          </cell>
          <cell r="B1000">
            <v>0</v>
          </cell>
          <cell r="C1000">
            <v>0</v>
          </cell>
          <cell r="D1000">
            <v>90</v>
          </cell>
          <cell r="E1000">
            <v>90</v>
          </cell>
          <cell r="F1000">
            <v>288</v>
          </cell>
          <cell r="G1000">
            <v>2882901</v>
          </cell>
          <cell r="H1000">
            <v>5543</v>
          </cell>
        </row>
        <row r="1001">
          <cell r="A1001" t="str">
            <v xml:space="preserve">   999      MAQUINARIAS Y EQUIPOS  </v>
          </cell>
          <cell r="B1001">
            <v>2</v>
          </cell>
          <cell r="C1001">
            <v>2</v>
          </cell>
          <cell r="D1001">
            <v>2662</v>
          </cell>
          <cell r="E1001">
            <v>7765</v>
          </cell>
          <cell r="F1001">
            <v>288</v>
          </cell>
          <cell r="G1001">
            <v>2882901</v>
          </cell>
          <cell r="H1001">
            <v>5674</v>
          </cell>
        </row>
        <row r="1002">
          <cell r="A1002" t="str">
            <v xml:space="preserve">   999      ALQUILER DE EQUIPOS SAD</v>
          </cell>
          <cell r="B1002">
            <v>0</v>
          </cell>
          <cell r="C1002">
            <v>0</v>
          </cell>
          <cell r="D1002">
            <v>158428</v>
          </cell>
          <cell r="E1002">
            <v>1052456</v>
          </cell>
          <cell r="F1002">
            <v>288</v>
          </cell>
          <cell r="G1002">
            <v>2882901</v>
          </cell>
          <cell r="H1002">
            <v>5685</v>
          </cell>
        </row>
        <row r="1003">
          <cell r="A1003" t="str">
            <v xml:space="preserve">   ZALM     MANTENIMIENTO Y REPARAC</v>
          </cell>
          <cell r="B1003">
            <v>0</v>
          </cell>
          <cell r="C1003">
            <v>180</v>
          </cell>
          <cell r="D1003">
            <v>11136</v>
          </cell>
          <cell r="E1003">
            <v>330156</v>
          </cell>
          <cell r="F1003">
            <v>288</v>
          </cell>
          <cell r="G1003">
            <v>2882901</v>
          </cell>
          <cell r="H1003">
            <v>5852</v>
          </cell>
        </row>
        <row r="1004">
          <cell r="A1004" t="str">
            <v xml:space="preserve">   1001     MANTENIMIENTO Y REPARAC</v>
          </cell>
          <cell r="B1004">
            <v>0</v>
          </cell>
          <cell r="C1004">
            <v>0</v>
          </cell>
          <cell r="D1004">
            <v>4994</v>
          </cell>
          <cell r="E1004">
            <v>4994</v>
          </cell>
          <cell r="F1004">
            <v>288</v>
          </cell>
          <cell r="G1004">
            <v>2882901</v>
          </cell>
          <cell r="H1004">
            <v>5852</v>
          </cell>
        </row>
        <row r="1005">
          <cell r="A1005" t="str">
            <v xml:space="preserve">   1005     MANTENIMIENTO Y REPARAC</v>
          </cell>
          <cell r="B1005">
            <v>0</v>
          </cell>
          <cell r="C1005">
            <v>0</v>
          </cell>
          <cell r="D1005">
            <v>574</v>
          </cell>
          <cell r="E1005">
            <v>574</v>
          </cell>
          <cell r="F1005">
            <v>288</v>
          </cell>
          <cell r="G1005">
            <v>2882901</v>
          </cell>
          <cell r="H1005">
            <v>5852</v>
          </cell>
        </row>
        <row r="1006">
          <cell r="A1006" t="str">
            <v xml:space="preserve">   1006     MANTENIMIENTO Y REPARAC</v>
          </cell>
          <cell r="B1006">
            <v>0</v>
          </cell>
          <cell r="C1006">
            <v>0</v>
          </cell>
          <cell r="D1006">
            <v>86</v>
          </cell>
          <cell r="E1006">
            <v>86</v>
          </cell>
          <cell r="F1006">
            <v>288</v>
          </cell>
          <cell r="G1006">
            <v>2882901</v>
          </cell>
          <cell r="H1006">
            <v>5852</v>
          </cell>
        </row>
        <row r="1007">
          <cell r="A1007" t="str">
            <v xml:space="preserve">   1007     MANTENIMIENTO Y REPARAC</v>
          </cell>
          <cell r="B1007">
            <v>0</v>
          </cell>
          <cell r="C1007">
            <v>0</v>
          </cell>
          <cell r="D1007">
            <v>541</v>
          </cell>
          <cell r="E1007">
            <v>541</v>
          </cell>
          <cell r="F1007">
            <v>288</v>
          </cell>
          <cell r="G1007">
            <v>2882901</v>
          </cell>
          <cell r="H1007">
            <v>5852</v>
          </cell>
        </row>
        <row r="1008">
          <cell r="A1008" t="str">
            <v xml:space="preserve">   1008     MANTENIMIENTO Y REPARAC</v>
          </cell>
          <cell r="B1008">
            <v>0</v>
          </cell>
          <cell r="C1008">
            <v>0</v>
          </cell>
          <cell r="D1008">
            <v>104</v>
          </cell>
          <cell r="E1008">
            <v>104</v>
          </cell>
          <cell r="F1008">
            <v>288</v>
          </cell>
          <cell r="G1008">
            <v>2882901</v>
          </cell>
          <cell r="H1008">
            <v>5852</v>
          </cell>
        </row>
        <row r="1009">
          <cell r="A1009" t="str">
            <v xml:space="preserve">   1013     MANTENIMIENTO Y REPARAC</v>
          </cell>
          <cell r="B1009">
            <v>0</v>
          </cell>
          <cell r="C1009">
            <v>0</v>
          </cell>
          <cell r="D1009">
            <v>857</v>
          </cell>
          <cell r="E1009">
            <v>857</v>
          </cell>
          <cell r="F1009">
            <v>288</v>
          </cell>
          <cell r="G1009">
            <v>2882901</v>
          </cell>
          <cell r="H1009">
            <v>5852</v>
          </cell>
        </row>
        <row r="1010">
          <cell r="A1010" t="str">
            <v xml:space="preserve">   1034     MANTENIMIENTO Y REPARAC</v>
          </cell>
          <cell r="B1010">
            <v>0</v>
          </cell>
          <cell r="C1010">
            <v>0</v>
          </cell>
          <cell r="D1010">
            <v>756</v>
          </cell>
          <cell r="E1010">
            <v>756</v>
          </cell>
          <cell r="F1010">
            <v>288</v>
          </cell>
          <cell r="G1010">
            <v>2882901</v>
          </cell>
          <cell r="H1010">
            <v>5852</v>
          </cell>
        </row>
        <row r="1011">
          <cell r="A1011" t="str">
            <v xml:space="preserve">   1047     MANTENIMIENTO Y REPARAC</v>
          </cell>
          <cell r="B1011">
            <v>0</v>
          </cell>
          <cell r="C1011">
            <v>0</v>
          </cell>
          <cell r="D1011">
            <v>124</v>
          </cell>
          <cell r="E1011">
            <v>124</v>
          </cell>
          <cell r="F1011">
            <v>288</v>
          </cell>
          <cell r="G1011">
            <v>2882901</v>
          </cell>
          <cell r="H1011">
            <v>5852</v>
          </cell>
        </row>
        <row r="1012">
          <cell r="A1012" t="str">
            <v xml:space="preserve">   999      MANTENIMIENTO Y REPARAC</v>
          </cell>
          <cell r="B1012">
            <v>83</v>
          </cell>
          <cell r="C1012">
            <v>0</v>
          </cell>
          <cell r="D1012">
            <v>551</v>
          </cell>
          <cell r="E1012">
            <v>1073</v>
          </cell>
          <cell r="F1012">
            <v>288</v>
          </cell>
          <cell r="G1012">
            <v>2882901</v>
          </cell>
          <cell r="H1012">
            <v>5852</v>
          </cell>
        </row>
        <row r="1013">
          <cell r="A1013" t="str">
            <v xml:space="preserve">   ZALM     HERRAMIENTAS           </v>
          </cell>
          <cell r="B1013">
            <v>-881</v>
          </cell>
          <cell r="C1013">
            <v>0</v>
          </cell>
          <cell r="D1013">
            <v>18203</v>
          </cell>
          <cell r="E1013">
            <v>337907</v>
          </cell>
          <cell r="F1013">
            <v>288</v>
          </cell>
          <cell r="G1013">
            <v>2882901</v>
          </cell>
          <cell r="H1013">
            <v>5855</v>
          </cell>
        </row>
        <row r="1014">
          <cell r="A1014" t="str">
            <v xml:space="preserve">   1001     HERRAMIENTAS           </v>
          </cell>
          <cell r="B1014">
            <v>0</v>
          </cell>
          <cell r="C1014">
            <v>0</v>
          </cell>
          <cell r="D1014">
            <v>315</v>
          </cell>
          <cell r="E1014">
            <v>315</v>
          </cell>
          <cell r="F1014">
            <v>288</v>
          </cell>
          <cell r="G1014">
            <v>2882901</v>
          </cell>
          <cell r="H1014">
            <v>5855</v>
          </cell>
        </row>
        <row r="1015">
          <cell r="A1015" t="str">
            <v xml:space="preserve">   1005     HERRAMIENTAS           </v>
          </cell>
          <cell r="B1015">
            <v>0</v>
          </cell>
          <cell r="C1015">
            <v>0</v>
          </cell>
          <cell r="D1015">
            <v>295</v>
          </cell>
          <cell r="E1015">
            <v>295</v>
          </cell>
          <cell r="F1015">
            <v>288</v>
          </cell>
          <cell r="G1015">
            <v>2882901</v>
          </cell>
          <cell r="H1015">
            <v>5855</v>
          </cell>
        </row>
        <row r="1016">
          <cell r="A1016" t="str">
            <v xml:space="preserve">   1006     HERRAMIENTAS           </v>
          </cell>
          <cell r="B1016">
            <v>0</v>
          </cell>
          <cell r="C1016">
            <v>0</v>
          </cell>
          <cell r="D1016">
            <v>2296</v>
          </cell>
          <cell r="E1016">
            <v>2296</v>
          </cell>
          <cell r="F1016">
            <v>288</v>
          </cell>
          <cell r="G1016">
            <v>2882901</v>
          </cell>
          <cell r="H1016">
            <v>5855</v>
          </cell>
        </row>
        <row r="1017">
          <cell r="A1017" t="str">
            <v xml:space="preserve">   1007     HERRAMIENTAS           </v>
          </cell>
          <cell r="B1017">
            <v>0</v>
          </cell>
          <cell r="C1017">
            <v>0</v>
          </cell>
          <cell r="D1017">
            <v>1851</v>
          </cell>
          <cell r="E1017">
            <v>1851</v>
          </cell>
          <cell r="F1017">
            <v>288</v>
          </cell>
          <cell r="G1017">
            <v>2882901</v>
          </cell>
          <cell r="H1017">
            <v>5855</v>
          </cell>
        </row>
        <row r="1018">
          <cell r="A1018" t="str">
            <v xml:space="preserve">   1015     HERRAMIENTAS           </v>
          </cell>
          <cell r="B1018">
            <v>0</v>
          </cell>
          <cell r="C1018">
            <v>0</v>
          </cell>
          <cell r="D1018">
            <v>572</v>
          </cell>
          <cell r="E1018">
            <v>572</v>
          </cell>
          <cell r="F1018">
            <v>288</v>
          </cell>
          <cell r="G1018">
            <v>2882901</v>
          </cell>
          <cell r="H1018">
            <v>5855</v>
          </cell>
        </row>
        <row r="1019">
          <cell r="A1019" t="str">
            <v xml:space="preserve">   1034     HERRAMIENTAS           </v>
          </cell>
          <cell r="B1019">
            <v>0</v>
          </cell>
          <cell r="C1019">
            <v>0</v>
          </cell>
          <cell r="D1019">
            <v>110</v>
          </cell>
          <cell r="E1019">
            <v>110</v>
          </cell>
          <cell r="F1019">
            <v>288</v>
          </cell>
          <cell r="G1019">
            <v>2882901</v>
          </cell>
          <cell r="H1019">
            <v>5855</v>
          </cell>
        </row>
        <row r="1020">
          <cell r="A1020" t="str">
            <v xml:space="preserve">   1046     HERRAMIENTAS           </v>
          </cell>
          <cell r="B1020">
            <v>0</v>
          </cell>
          <cell r="C1020">
            <v>0</v>
          </cell>
          <cell r="D1020">
            <v>350</v>
          </cell>
          <cell r="E1020">
            <v>350</v>
          </cell>
          <cell r="F1020">
            <v>288</v>
          </cell>
          <cell r="G1020">
            <v>2882901</v>
          </cell>
          <cell r="H1020">
            <v>5855</v>
          </cell>
        </row>
        <row r="1021">
          <cell r="A1021" t="str">
            <v xml:space="preserve">   1047     HERRAMIENTAS           </v>
          </cell>
          <cell r="B1021">
            <v>0</v>
          </cell>
          <cell r="C1021">
            <v>0</v>
          </cell>
          <cell r="D1021">
            <v>783</v>
          </cell>
          <cell r="E1021">
            <v>783</v>
          </cell>
          <cell r="F1021">
            <v>288</v>
          </cell>
          <cell r="G1021">
            <v>2882901</v>
          </cell>
          <cell r="H1021">
            <v>5855</v>
          </cell>
        </row>
        <row r="1022">
          <cell r="A1022" t="str">
            <v xml:space="preserve">   ZALM     CONSUMIBLES            </v>
          </cell>
          <cell r="B1022">
            <v>865</v>
          </cell>
          <cell r="C1022">
            <v>0</v>
          </cell>
          <cell r="D1022">
            <v>1252</v>
          </cell>
          <cell r="E1022">
            <v>-11033</v>
          </cell>
          <cell r="F1022">
            <v>288</v>
          </cell>
          <cell r="G1022">
            <v>2882901</v>
          </cell>
          <cell r="H1022">
            <v>5856</v>
          </cell>
        </row>
        <row r="1023">
          <cell r="A1023" t="str">
            <v xml:space="preserve">   1001     CONSUMIBLES            </v>
          </cell>
          <cell r="B1023">
            <v>0</v>
          </cell>
          <cell r="C1023">
            <v>0</v>
          </cell>
          <cell r="D1023">
            <v>20470</v>
          </cell>
          <cell r="E1023">
            <v>20470</v>
          </cell>
          <cell r="F1023">
            <v>288</v>
          </cell>
          <cell r="G1023">
            <v>2882901</v>
          </cell>
          <cell r="H1023">
            <v>5856</v>
          </cell>
        </row>
        <row r="1024">
          <cell r="A1024" t="str">
            <v xml:space="preserve">   1005     CONSUMIBLES            </v>
          </cell>
          <cell r="B1024">
            <v>0</v>
          </cell>
          <cell r="C1024">
            <v>0</v>
          </cell>
          <cell r="D1024">
            <v>2950</v>
          </cell>
          <cell r="E1024">
            <v>2950</v>
          </cell>
          <cell r="F1024">
            <v>288</v>
          </cell>
          <cell r="G1024">
            <v>2882901</v>
          </cell>
          <cell r="H1024">
            <v>5856</v>
          </cell>
        </row>
        <row r="1025">
          <cell r="A1025" t="str">
            <v xml:space="preserve">   1006     CONSUMIBLES            </v>
          </cell>
          <cell r="B1025">
            <v>0</v>
          </cell>
          <cell r="C1025">
            <v>0</v>
          </cell>
          <cell r="D1025">
            <v>213</v>
          </cell>
          <cell r="E1025">
            <v>213</v>
          </cell>
          <cell r="F1025">
            <v>288</v>
          </cell>
          <cell r="G1025">
            <v>2882901</v>
          </cell>
          <cell r="H1025">
            <v>5856</v>
          </cell>
        </row>
        <row r="1026">
          <cell r="A1026" t="str">
            <v xml:space="preserve">   1007     CONSUMIBLES            </v>
          </cell>
          <cell r="B1026">
            <v>0</v>
          </cell>
          <cell r="C1026">
            <v>0</v>
          </cell>
          <cell r="D1026">
            <v>460</v>
          </cell>
          <cell r="E1026">
            <v>460</v>
          </cell>
          <cell r="F1026">
            <v>288</v>
          </cell>
          <cell r="G1026">
            <v>2882901</v>
          </cell>
          <cell r="H1026">
            <v>5856</v>
          </cell>
        </row>
        <row r="1027">
          <cell r="A1027" t="str">
            <v xml:space="preserve">   1008     CONSUMIBLES            </v>
          </cell>
          <cell r="B1027">
            <v>0</v>
          </cell>
          <cell r="C1027">
            <v>0</v>
          </cell>
          <cell r="D1027">
            <v>1399</v>
          </cell>
          <cell r="E1027">
            <v>1399</v>
          </cell>
          <cell r="F1027">
            <v>288</v>
          </cell>
          <cell r="G1027">
            <v>2882901</v>
          </cell>
          <cell r="H1027">
            <v>5856</v>
          </cell>
        </row>
        <row r="1028">
          <cell r="A1028" t="str">
            <v xml:space="preserve">   1015     CONSUMIBLES            </v>
          </cell>
          <cell r="B1028">
            <v>0</v>
          </cell>
          <cell r="C1028">
            <v>0</v>
          </cell>
          <cell r="D1028">
            <v>-33880</v>
          </cell>
          <cell r="E1028">
            <v>-33880</v>
          </cell>
          <cell r="F1028">
            <v>288</v>
          </cell>
          <cell r="G1028">
            <v>2882901</v>
          </cell>
          <cell r="H1028">
            <v>5856</v>
          </cell>
        </row>
        <row r="1029">
          <cell r="A1029" t="str">
            <v xml:space="preserve">   1027     CONSUMIBLES            </v>
          </cell>
          <cell r="B1029">
            <v>0</v>
          </cell>
          <cell r="C1029">
            <v>0</v>
          </cell>
          <cell r="D1029">
            <v>3189</v>
          </cell>
          <cell r="E1029">
            <v>3189</v>
          </cell>
          <cell r="F1029">
            <v>288</v>
          </cell>
          <cell r="G1029">
            <v>2882901</v>
          </cell>
          <cell r="H1029">
            <v>5856</v>
          </cell>
        </row>
        <row r="1030">
          <cell r="A1030" t="str">
            <v xml:space="preserve">   1045     CONSUMIBLES            </v>
          </cell>
          <cell r="B1030">
            <v>0</v>
          </cell>
          <cell r="C1030">
            <v>0</v>
          </cell>
          <cell r="D1030">
            <v>112</v>
          </cell>
          <cell r="E1030">
            <v>112</v>
          </cell>
          <cell r="F1030">
            <v>288</v>
          </cell>
          <cell r="G1030">
            <v>2882901</v>
          </cell>
          <cell r="H1030">
            <v>5856</v>
          </cell>
        </row>
        <row r="1031">
          <cell r="A1031" t="str">
            <v xml:space="preserve">   1046     CONSUMIBLES            </v>
          </cell>
          <cell r="B1031">
            <v>0</v>
          </cell>
          <cell r="C1031">
            <v>0</v>
          </cell>
          <cell r="D1031">
            <v>296</v>
          </cell>
          <cell r="E1031">
            <v>296</v>
          </cell>
          <cell r="F1031">
            <v>288</v>
          </cell>
          <cell r="G1031">
            <v>2882901</v>
          </cell>
          <cell r="H1031">
            <v>5856</v>
          </cell>
        </row>
        <row r="1032">
          <cell r="A1032" t="str">
            <v xml:space="preserve">   1047     CONSUMIBLES            </v>
          </cell>
          <cell r="B1032">
            <v>0</v>
          </cell>
          <cell r="C1032">
            <v>0</v>
          </cell>
          <cell r="D1032">
            <v>737</v>
          </cell>
          <cell r="E1032">
            <v>737</v>
          </cell>
          <cell r="F1032">
            <v>288</v>
          </cell>
          <cell r="G1032">
            <v>2882901</v>
          </cell>
          <cell r="H1032">
            <v>5856</v>
          </cell>
        </row>
        <row r="1033">
          <cell r="A1033" t="str">
            <v xml:space="preserve">   1057     CONSUMIBLES            </v>
          </cell>
          <cell r="B1033">
            <v>0</v>
          </cell>
          <cell r="C1033">
            <v>0</v>
          </cell>
          <cell r="D1033">
            <v>249</v>
          </cell>
          <cell r="E1033">
            <v>249</v>
          </cell>
          <cell r="F1033">
            <v>288</v>
          </cell>
          <cell r="G1033">
            <v>2882901</v>
          </cell>
          <cell r="H1033">
            <v>5856</v>
          </cell>
        </row>
        <row r="1034">
          <cell r="A1034" t="str">
            <v xml:space="preserve">   1071     CONSUMIBLES            </v>
          </cell>
          <cell r="B1034">
            <v>0</v>
          </cell>
          <cell r="C1034">
            <v>0</v>
          </cell>
          <cell r="D1034">
            <v>724</v>
          </cell>
          <cell r="E1034">
            <v>724</v>
          </cell>
          <cell r="F1034">
            <v>288</v>
          </cell>
          <cell r="G1034">
            <v>2882901</v>
          </cell>
          <cell r="H1034">
            <v>5856</v>
          </cell>
        </row>
        <row r="1035">
          <cell r="A1035" t="str">
            <v xml:space="preserve">   1001     FLETES Y ACARREOS      </v>
          </cell>
          <cell r="B1035">
            <v>0</v>
          </cell>
          <cell r="C1035">
            <v>0</v>
          </cell>
          <cell r="D1035">
            <v>1488</v>
          </cell>
          <cell r="E1035">
            <v>1488</v>
          </cell>
          <cell r="F1035">
            <v>288</v>
          </cell>
          <cell r="G1035">
            <v>2882901</v>
          </cell>
          <cell r="H1035">
            <v>6002</v>
          </cell>
        </row>
        <row r="1036">
          <cell r="A1036" t="str">
            <v xml:space="preserve">   1005     FLETES Y ACARREOS      </v>
          </cell>
          <cell r="B1036">
            <v>0</v>
          </cell>
          <cell r="C1036">
            <v>0</v>
          </cell>
          <cell r="D1036">
            <v>218</v>
          </cell>
          <cell r="E1036">
            <v>218</v>
          </cell>
          <cell r="F1036">
            <v>288</v>
          </cell>
          <cell r="G1036">
            <v>2882901</v>
          </cell>
          <cell r="H1036">
            <v>6002</v>
          </cell>
        </row>
        <row r="1037">
          <cell r="A1037" t="str">
            <v xml:space="preserve">   1007     FLETES Y ACARREOS      </v>
          </cell>
          <cell r="B1037">
            <v>0</v>
          </cell>
          <cell r="C1037">
            <v>0</v>
          </cell>
          <cell r="D1037">
            <v>39</v>
          </cell>
          <cell r="E1037">
            <v>39</v>
          </cell>
          <cell r="F1037">
            <v>288</v>
          </cell>
          <cell r="G1037">
            <v>2882901</v>
          </cell>
          <cell r="H1037">
            <v>6002</v>
          </cell>
        </row>
        <row r="1038">
          <cell r="A1038" t="str">
            <v xml:space="preserve">   1008     FLETES Y ACARREOS      </v>
          </cell>
          <cell r="B1038">
            <v>0</v>
          </cell>
          <cell r="C1038">
            <v>0</v>
          </cell>
          <cell r="D1038">
            <v>171</v>
          </cell>
          <cell r="E1038">
            <v>171</v>
          </cell>
          <cell r="F1038">
            <v>288</v>
          </cell>
          <cell r="G1038">
            <v>2882901</v>
          </cell>
          <cell r="H1038">
            <v>6002</v>
          </cell>
        </row>
        <row r="1039">
          <cell r="A1039" t="str">
            <v xml:space="preserve">   1015     FLETES Y ACARREOS      </v>
          </cell>
          <cell r="B1039">
            <v>0</v>
          </cell>
          <cell r="C1039">
            <v>0</v>
          </cell>
          <cell r="D1039">
            <v>431</v>
          </cell>
          <cell r="E1039">
            <v>431</v>
          </cell>
          <cell r="F1039">
            <v>288</v>
          </cell>
          <cell r="G1039">
            <v>2882901</v>
          </cell>
          <cell r="H1039">
            <v>6002</v>
          </cell>
        </row>
        <row r="1040">
          <cell r="A1040" t="str">
            <v xml:space="preserve">   999      FLETES Y ACARREOS      </v>
          </cell>
          <cell r="B1040">
            <v>233</v>
          </cell>
          <cell r="C1040">
            <v>0</v>
          </cell>
          <cell r="D1040">
            <v>4523</v>
          </cell>
          <cell r="E1040">
            <v>38377</v>
          </cell>
          <cell r="F1040">
            <v>288</v>
          </cell>
          <cell r="G1040">
            <v>2882901</v>
          </cell>
          <cell r="H1040">
            <v>6002</v>
          </cell>
        </row>
        <row r="1041">
          <cell r="A1041" t="str">
            <v xml:space="preserve">   ZALM     COMBUST. Y LUBRIC.     </v>
          </cell>
          <cell r="B1041">
            <v>47</v>
          </cell>
          <cell r="C1041">
            <v>0</v>
          </cell>
          <cell r="D1041">
            <v>24759</v>
          </cell>
          <cell r="E1041">
            <v>473747</v>
          </cell>
          <cell r="F1041">
            <v>288</v>
          </cell>
          <cell r="G1041">
            <v>2882901</v>
          </cell>
          <cell r="H1041">
            <v>6062</v>
          </cell>
        </row>
        <row r="1042">
          <cell r="A1042" t="str">
            <v xml:space="preserve">   1001     COMBUST. Y LUBRIC.     </v>
          </cell>
          <cell r="B1042">
            <v>0</v>
          </cell>
          <cell r="C1042">
            <v>0</v>
          </cell>
          <cell r="D1042">
            <v>13300</v>
          </cell>
          <cell r="E1042">
            <v>13300</v>
          </cell>
          <cell r="F1042">
            <v>288</v>
          </cell>
          <cell r="G1042">
            <v>2882901</v>
          </cell>
          <cell r="H1042">
            <v>6062</v>
          </cell>
        </row>
        <row r="1043">
          <cell r="A1043" t="str">
            <v xml:space="preserve">   1001     OBRADOR                </v>
          </cell>
          <cell r="B1043">
            <v>0</v>
          </cell>
          <cell r="C1043">
            <v>0</v>
          </cell>
          <cell r="D1043">
            <v>19008</v>
          </cell>
          <cell r="E1043">
            <v>19008</v>
          </cell>
          <cell r="F1043">
            <v>288</v>
          </cell>
          <cell r="G1043">
            <v>2882901</v>
          </cell>
          <cell r="H1043">
            <v>6122</v>
          </cell>
        </row>
        <row r="1044">
          <cell r="A1044" t="str">
            <v xml:space="preserve">   999      OBRADOR                </v>
          </cell>
          <cell r="B1044">
            <v>0</v>
          </cell>
          <cell r="C1044">
            <v>0</v>
          </cell>
          <cell r="D1044">
            <v>24186</v>
          </cell>
          <cell r="E1044">
            <v>302964</v>
          </cell>
          <cell r="F1044">
            <v>288</v>
          </cell>
          <cell r="G1044">
            <v>2882901</v>
          </cell>
          <cell r="H1044">
            <v>6122</v>
          </cell>
        </row>
        <row r="1045">
          <cell r="A1045" t="str">
            <v xml:space="preserve">   ZALM     PAPELERIA Y UTILES     </v>
          </cell>
          <cell r="B1045">
            <v>0</v>
          </cell>
          <cell r="C1045">
            <v>0</v>
          </cell>
          <cell r="D1045">
            <v>23</v>
          </cell>
          <cell r="E1045">
            <v>23</v>
          </cell>
          <cell r="F1045">
            <v>288</v>
          </cell>
          <cell r="G1045">
            <v>2882901</v>
          </cell>
          <cell r="H1045">
            <v>6124</v>
          </cell>
        </row>
        <row r="1046">
          <cell r="A1046" t="str">
            <v xml:space="preserve">   ZALM     GASTOS DE COMP.Y SISTEM</v>
          </cell>
          <cell r="B1046">
            <v>0</v>
          </cell>
          <cell r="C1046">
            <v>0</v>
          </cell>
          <cell r="D1046">
            <v>275</v>
          </cell>
          <cell r="E1046">
            <v>926</v>
          </cell>
          <cell r="F1046">
            <v>288</v>
          </cell>
          <cell r="G1046">
            <v>2882901</v>
          </cell>
          <cell r="H1046">
            <v>6125</v>
          </cell>
        </row>
        <row r="1047">
          <cell r="A1047" t="str">
            <v xml:space="preserve">   ZALM     MATERIALES NACIONALES  </v>
          </cell>
          <cell r="B1047">
            <v>-161</v>
          </cell>
          <cell r="C1047">
            <v>0</v>
          </cell>
          <cell r="D1047">
            <v>5530</v>
          </cell>
          <cell r="E1047">
            <v>5530</v>
          </cell>
          <cell r="F1047">
            <v>288</v>
          </cell>
          <cell r="G1047">
            <v>2882901</v>
          </cell>
          <cell r="H1047">
            <v>6242</v>
          </cell>
        </row>
        <row r="1048">
          <cell r="A1048" t="str">
            <v xml:space="preserve">   1001     MATERIALES NACIONALES  </v>
          </cell>
          <cell r="B1048">
            <v>0</v>
          </cell>
          <cell r="C1048">
            <v>0</v>
          </cell>
          <cell r="D1048">
            <v>1248</v>
          </cell>
          <cell r="E1048">
            <v>1248</v>
          </cell>
          <cell r="F1048">
            <v>288</v>
          </cell>
          <cell r="G1048">
            <v>2882901</v>
          </cell>
          <cell r="H1048">
            <v>6242</v>
          </cell>
        </row>
        <row r="1049">
          <cell r="A1049" t="str">
            <v xml:space="preserve">   1005     MATERIALES NACIONALES  </v>
          </cell>
          <cell r="B1049">
            <v>0</v>
          </cell>
          <cell r="C1049">
            <v>0</v>
          </cell>
          <cell r="D1049">
            <v>11</v>
          </cell>
          <cell r="E1049">
            <v>11</v>
          </cell>
          <cell r="F1049">
            <v>288</v>
          </cell>
          <cell r="G1049">
            <v>2882901</v>
          </cell>
          <cell r="H1049">
            <v>6242</v>
          </cell>
        </row>
        <row r="1050">
          <cell r="A1050" t="str">
            <v xml:space="preserve">   1007     MATERIALES NACIONALES  </v>
          </cell>
          <cell r="B1050">
            <v>0</v>
          </cell>
          <cell r="C1050">
            <v>0</v>
          </cell>
          <cell r="D1050">
            <v>840</v>
          </cell>
          <cell r="E1050">
            <v>840</v>
          </cell>
          <cell r="F1050">
            <v>288</v>
          </cell>
          <cell r="G1050">
            <v>2882901</v>
          </cell>
          <cell r="H1050">
            <v>6242</v>
          </cell>
        </row>
        <row r="1051">
          <cell r="A1051" t="str">
            <v xml:space="preserve">   1015     MATERIALES NACIONALES  </v>
          </cell>
          <cell r="B1051">
            <v>0</v>
          </cell>
          <cell r="C1051">
            <v>0</v>
          </cell>
          <cell r="D1051">
            <v>14882</v>
          </cell>
          <cell r="E1051">
            <v>14882</v>
          </cell>
          <cell r="F1051">
            <v>288</v>
          </cell>
          <cell r="G1051">
            <v>2882901</v>
          </cell>
          <cell r="H1051">
            <v>6242</v>
          </cell>
        </row>
        <row r="1052">
          <cell r="A1052" t="str">
            <v xml:space="preserve">   1027     MATERIALES NACIONALES  </v>
          </cell>
          <cell r="B1052">
            <v>0</v>
          </cell>
          <cell r="C1052">
            <v>0</v>
          </cell>
          <cell r="D1052">
            <v>-6939</v>
          </cell>
          <cell r="E1052">
            <v>-6939</v>
          </cell>
          <cell r="F1052">
            <v>288</v>
          </cell>
          <cell r="G1052">
            <v>2882901</v>
          </cell>
          <cell r="H1052">
            <v>6242</v>
          </cell>
        </row>
        <row r="1053">
          <cell r="A1053" t="str">
            <v xml:space="preserve">   1047     MATERIALES NACIONALES  </v>
          </cell>
          <cell r="B1053">
            <v>0</v>
          </cell>
          <cell r="C1053">
            <v>0</v>
          </cell>
          <cell r="D1053">
            <v>2566</v>
          </cell>
          <cell r="E1053">
            <v>2566</v>
          </cell>
          <cell r="F1053">
            <v>288</v>
          </cell>
          <cell r="G1053">
            <v>2882901</v>
          </cell>
          <cell r="H1053">
            <v>6242</v>
          </cell>
        </row>
        <row r="1054">
          <cell r="A1054" t="str">
            <v xml:space="preserve">   1071     MATERIALES NACIONALES  </v>
          </cell>
          <cell r="B1054">
            <v>0</v>
          </cell>
          <cell r="C1054">
            <v>0</v>
          </cell>
          <cell r="D1054">
            <v>212</v>
          </cell>
          <cell r="E1054">
            <v>212</v>
          </cell>
          <cell r="F1054">
            <v>288</v>
          </cell>
          <cell r="G1054">
            <v>2882901</v>
          </cell>
          <cell r="H1054">
            <v>6242</v>
          </cell>
        </row>
        <row r="1055">
          <cell r="A1055" t="str">
            <v xml:space="preserve">   999      MATERIALES NACIONALES  </v>
          </cell>
          <cell r="B1055">
            <v>0</v>
          </cell>
          <cell r="C1055">
            <v>0</v>
          </cell>
          <cell r="D1055">
            <v>8484</v>
          </cell>
          <cell r="E1055">
            <v>252292</v>
          </cell>
          <cell r="F1055">
            <v>288</v>
          </cell>
          <cell r="G1055">
            <v>2882901</v>
          </cell>
          <cell r="H1055">
            <v>6242</v>
          </cell>
        </row>
        <row r="1056">
          <cell r="A1056" t="str">
            <v xml:space="preserve">   999      SEGUROS                </v>
          </cell>
          <cell r="B1056">
            <v>254</v>
          </cell>
          <cell r="C1056">
            <v>0</v>
          </cell>
          <cell r="D1056">
            <v>9570</v>
          </cell>
          <cell r="E1056">
            <v>21225</v>
          </cell>
          <cell r="F1056">
            <v>288</v>
          </cell>
          <cell r="G1056">
            <v>2882901</v>
          </cell>
          <cell r="H1056">
            <v>6404</v>
          </cell>
        </row>
        <row r="1057">
          <cell r="A1057" t="str">
            <v xml:space="preserve">   1001     ALQUILER DE EQUIPOS A T</v>
          </cell>
          <cell r="B1057">
            <v>0</v>
          </cell>
          <cell r="C1057">
            <v>0</v>
          </cell>
          <cell r="D1057">
            <v>2019</v>
          </cell>
          <cell r="E1057">
            <v>2019</v>
          </cell>
          <cell r="F1057">
            <v>288</v>
          </cell>
          <cell r="G1057">
            <v>2882901</v>
          </cell>
          <cell r="H1057">
            <v>6442</v>
          </cell>
        </row>
        <row r="1058">
          <cell r="A1058" t="str">
            <v xml:space="preserve">   1006     ALQUILER DE EQUIPOS A T</v>
          </cell>
          <cell r="B1058">
            <v>0</v>
          </cell>
          <cell r="C1058">
            <v>0</v>
          </cell>
          <cell r="D1058">
            <v>342</v>
          </cell>
          <cell r="E1058">
            <v>342</v>
          </cell>
          <cell r="F1058">
            <v>288</v>
          </cell>
          <cell r="G1058">
            <v>2882901</v>
          </cell>
          <cell r="H1058">
            <v>6442</v>
          </cell>
        </row>
        <row r="1059">
          <cell r="A1059" t="str">
            <v xml:space="preserve">   1024     ALQUILER DE EQUIPOS A T</v>
          </cell>
          <cell r="B1059">
            <v>0</v>
          </cell>
          <cell r="C1059">
            <v>0</v>
          </cell>
          <cell r="D1059">
            <v>2065</v>
          </cell>
          <cell r="E1059">
            <v>2065</v>
          </cell>
          <cell r="F1059">
            <v>288</v>
          </cell>
          <cell r="G1059">
            <v>2882901</v>
          </cell>
          <cell r="H1059">
            <v>6442</v>
          </cell>
        </row>
        <row r="1060">
          <cell r="A1060" t="str">
            <v xml:space="preserve">   1025     ALQUILER DE EQUIPOS A T</v>
          </cell>
          <cell r="B1060">
            <v>0</v>
          </cell>
          <cell r="C1060">
            <v>0</v>
          </cell>
          <cell r="D1060">
            <v>5050</v>
          </cell>
          <cell r="E1060">
            <v>5050</v>
          </cell>
          <cell r="F1060">
            <v>288</v>
          </cell>
          <cell r="G1060">
            <v>2882901</v>
          </cell>
          <cell r="H1060">
            <v>6442</v>
          </cell>
        </row>
        <row r="1061">
          <cell r="A1061" t="str">
            <v xml:space="preserve">   1034     ALQUILER DE EQUIPOS A T</v>
          </cell>
          <cell r="B1061">
            <v>0</v>
          </cell>
          <cell r="C1061">
            <v>0</v>
          </cell>
          <cell r="D1061">
            <v>1843</v>
          </cell>
          <cell r="E1061">
            <v>1843</v>
          </cell>
          <cell r="F1061">
            <v>288</v>
          </cell>
          <cell r="G1061">
            <v>2882901</v>
          </cell>
          <cell r="H1061">
            <v>6442</v>
          </cell>
        </row>
        <row r="1062">
          <cell r="A1062" t="str">
            <v xml:space="preserve">   1071     ALQUILER DE EQUIPOS A T</v>
          </cell>
          <cell r="B1062">
            <v>0</v>
          </cell>
          <cell r="C1062">
            <v>0</v>
          </cell>
          <cell r="D1062">
            <v>300</v>
          </cell>
          <cell r="E1062">
            <v>300</v>
          </cell>
          <cell r="F1062">
            <v>288</v>
          </cell>
          <cell r="G1062">
            <v>2882901</v>
          </cell>
          <cell r="H1062">
            <v>6442</v>
          </cell>
        </row>
        <row r="1063">
          <cell r="A1063" t="str">
            <v xml:space="preserve">   999      ALQUILER DE EQUIPOS A T</v>
          </cell>
          <cell r="B1063">
            <v>0</v>
          </cell>
          <cell r="C1063">
            <v>0</v>
          </cell>
          <cell r="D1063">
            <v>4528</v>
          </cell>
          <cell r="E1063">
            <v>-56513</v>
          </cell>
          <cell r="F1063">
            <v>288</v>
          </cell>
          <cell r="G1063">
            <v>2882901</v>
          </cell>
          <cell r="H1063">
            <v>6442</v>
          </cell>
        </row>
        <row r="1064">
          <cell r="A1064" t="str">
            <v xml:space="preserve">   999      RECUPERO DE GASTOS M. D</v>
          </cell>
          <cell r="B1064">
            <v>0</v>
          </cell>
          <cell r="C1064">
            <v>0</v>
          </cell>
          <cell r="D1064">
            <v>0</v>
          </cell>
          <cell r="E1064">
            <v>-338577</v>
          </cell>
          <cell r="F1064">
            <v>288</v>
          </cell>
          <cell r="G1064">
            <v>2882901</v>
          </cell>
          <cell r="H1064">
            <v>6502</v>
          </cell>
        </row>
        <row r="1065">
          <cell r="A1065" t="str">
            <v xml:space="preserve">   999      RECUPERO DE GASTOS VARI</v>
          </cell>
          <cell r="B1065">
            <v>0</v>
          </cell>
          <cell r="C1065">
            <v>0</v>
          </cell>
          <cell r="D1065">
            <v>0</v>
          </cell>
          <cell r="E1065">
            <v>419527</v>
          </cell>
          <cell r="F1065">
            <v>288</v>
          </cell>
          <cell r="G1065">
            <v>2882901</v>
          </cell>
          <cell r="H1065">
            <v>6504</v>
          </cell>
        </row>
        <row r="1066">
          <cell r="A1066" t="str">
            <v xml:space="preserve">   1001     SUBCONTRATO OBRAS      </v>
          </cell>
          <cell r="B1066">
            <v>0</v>
          </cell>
          <cell r="C1066">
            <v>0</v>
          </cell>
          <cell r="D1066">
            <v>36122</v>
          </cell>
          <cell r="E1066">
            <v>36122</v>
          </cell>
          <cell r="F1066">
            <v>288</v>
          </cell>
          <cell r="G1066">
            <v>2882901</v>
          </cell>
          <cell r="H1066">
            <v>6549</v>
          </cell>
        </row>
        <row r="1067">
          <cell r="A1067" t="str">
            <v xml:space="preserve">   1005     SUBCONTRATO OBRAS      </v>
          </cell>
          <cell r="B1067">
            <v>0</v>
          </cell>
          <cell r="C1067">
            <v>0</v>
          </cell>
          <cell r="D1067">
            <v>7387</v>
          </cell>
          <cell r="E1067">
            <v>7387</v>
          </cell>
          <cell r="F1067">
            <v>288</v>
          </cell>
          <cell r="G1067">
            <v>2882901</v>
          </cell>
          <cell r="H1067">
            <v>6549</v>
          </cell>
        </row>
        <row r="1068">
          <cell r="A1068" t="str">
            <v xml:space="preserve">   1006     SUBCONTRATO OBRAS      </v>
          </cell>
          <cell r="B1068">
            <v>0</v>
          </cell>
          <cell r="C1068">
            <v>0</v>
          </cell>
          <cell r="D1068">
            <v>3098</v>
          </cell>
          <cell r="E1068">
            <v>3098</v>
          </cell>
          <cell r="F1068">
            <v>288</v>
          </cell>
          <cell r="G1068">
            <v>2882901</v>
          </cell>
          <cell r="H1068">
            <v>6549</v>
          </cell>
        </row>
        <row r="1069">
          <cell r="A1069" t="str">
            <v xml:space="preserve">   1007     SUBCONTRATO OBRAS      </v>
          </cell>
          <cell r="B1069">
            <v>0</v>
          </cell>
          <cell r="C1069">
            <v>0</v>
          </cell>
          <cell r="D1069">
            <v>1211</v>
          </cell>
          <cell r="E1069">
            <v>1211</v>
          </cell>
          <cell r="F1069">
            <v>288</v>
          </cell>
          <cell r="G1069">
            <v>2882901</v>
          </cell>
          <cell r="H1069">
            <v>6549</v>
          </cell>
        </row>
        <row r="1070">
          <cell r="A1070" t="str">
            <v xml:space="preserve">   1010     SUBCONTRATO OBRAS      </v>
          </cell>
          <cell r="B1070">
            <v>0</v>
          </cell>
          <cell r="C1070">
            <v>0</v>
          </cell>
          <cell r="D1070">
            <v>25760</v>
          </cell>
          <cell r="E1070">
            <v>25760</v>
          </cell>
          <cell r="F1070">
            <v>288</v>
          </cell>
          <cell r="G1070">
            <v>2882901</v>
          </cell>
          <cell r="H1070">
            <v>6549</v>
          </cell>
        </row>
        <row r="1071">
          <cell r="A1071" t="str">
            <v xml:space="preserve">   1011     SUBCONTRATO OBRAS      </v>
          </cell>
          <cell r="B1071">
            <v>0</v>
          </cell>
          <cell r="C1071">
            <v>0</v>
          </cell>
          <cell r="D1071">
            <v>15508</v>
          </cell>
          <cell r="E1071">
            <v>15508</v>
          </cell>
          <cell r="F1071">
            <v>288</v>
          </cell>
          <cell r="G1071">
            <v>2882901</v>
          </cell>
          <cell r="H1071">
            <v>6549</v>
          </cell>
        </row>
        <row r="1072">
          <cell r="A1072" t="str">
            <v xml:space="preserve">   1013     SUBCONTRATO OBRAS      </v>
          </cell>
          <cell r="B1072">
            <v>0</v>
          </cell>
          <cell r="C1072">
            <v>0</v>
          </cell>
          <cell r="D1072">
            <v>35094</v>
          </cell>
          <cell r="E1072">
            <v>35094</v>
          </cell>
          <cell r="F1072">
            <v>288</v>
          </cell>
          <cell r="G1072">
            <v>2882901</v>
          </cell>
          <cell r="H1072">
            <v>6549</v>
          </cell>
        </row>
        <row r="1073">
          <cell r="A1073" t="str">
            <v xml:space="preserve">   1027     SUBCONTRATO OBRAS      </v>
          </cell>
          <cell r="B1073">
            <v>0</v>
          </cell>
          <cell r="C1073">
            <v>0</v>
          </cell>
          <cell r="D1073">
            <v>2138</v>
          </cell>
          <cell r="E1073">
            <v>2138</v>
          </cell>
          <cell r="F1073">
            <v>288</v>
          </cell>
          <cell r="G1073">
            <v>2882901</v>
          </cell>
          <cell r="H1073">
            <v>6549</v>
          </cell>
        </row>
        <row r="1074">
          <cell r="A1074" t="str">
            <v xml:space="preserve">   1034     SUBCONTRATO OBRAS      </v>
          </cell>
          <cell r="B1074">
            <v>0</v>
          </cell>
          <cell r="C1074">
            <v>0</v>
          </cell>
          <cell r="D1074">
            <v>8290</v>
          </cell>
          <cell r="E1074">
            <v>8290</v>
          </cell>
          <cell r="F1074">
            <v>288</v>
          </cell>
          <cell r="G1074">
            <v>2882901</v>
          </cell>
          <cell r="H1074">
            <v>6549</v>
          </cell>
        </row>
        <row r="1075">
          <cell r="A1075" t="str">
            <v xml:space="preserve">   1046     SUBCONTRATO OBRAS      </v>
          </cell>
          <cell r="B1075">
            <v>0</v>
          </cell>
          <cell r="C1075">
            <v>0</v>
          </cell>
          <cell r="D1075">
            <v>62</v>
          </cell>
          <cell r="E1075">
            <v>62</v>
          </cell>
          <cell r="F1075">
            <v>288</v>
          </cell>
          <cell r="G1075">
            <v>2882901</v>
          </cell>
          <cell r="H1075">
            <v>6549</v>
          </cell>
        </row>
        <row r="1076">
          <cell r="A1076" t="str">
            <v xml:space="preserve">   1047     SUBCONTRATO OBRAS      </v>
          </cell>
          <cell r="B1076">
            <v>0</v>
          </cell>
          <cell r="C1076">
            <v>0</v>
          </cell>
          <cell r="D1076">
            <v>48</v>
          </cell>
          <cell r="E1076">
            <v>48</v>
          </cell>
          <cell r="F1076">
            <v>288</v>
          </cell>
          <cell r="G1076">
            <v>2882901</v>
          </cell>
          <cell r="H1076">
            <v>6549</v>
          </cell>
        </row>
        <row r="1077">
          <cell r="A1077" t="str">
            <v xml:space="preserve">   1057     SUBCONTRATO OBRAS      </v>
          </cell>
          <cell r="B1077">
            <v>0</v>
          </cell>
          <cell r="C1077">
            <v>0</v>
          </cell>
          <cell r="D1077">
            <v>220</v>
          </cell>
          <cell r="E1077">
            <v>220</v>
          </cell>
          <cell r="F1077">
            <v>288</v>
          </cell>
          <cell r="G1077">
            <v>2882901</v>
          </cell>
          <cell r="H1077">
            <v>6549</v>
          </cell>
        </row>
        <row r="1078">
          <cell r="A1078" t="str">
            <v xml:space="preserve">   1071     SUBCONTRATO OBRAS      </v>
          </cell>
          <cell r="B1078">
            <v>0</v>
          </cell>
          <cell r="C1078">
            <v>0</v>
          </cell>
          <cell r="D1078">
            <v>96</v>
          </cell>
          <cell r="E1078">
            <v>96</v>
          </cell>
          <cell r="F1078">
            <v>288</v>
          </cell>
          <cell r="G1078">
            <v>2882901</v>
          </cell>
          <cell r="H1078">
            <v>6549</v>
          </cell>
        </row>
        <row r="1079">
          <cell r="A1079" t="str">
            <v xml:space="preserve">   999      SUBCONTRATO OBRAS      </v>
          </cell>
          <cell r="B1079">
            <v>0</v>
          </cell>
          <cell r="C1079">
            <v>0</v>
          </cell>
          <cell r="D1079">
            <v>139284</v>
          </cell>
          <cell r="E1079">
            <v>2220006</v>
          </cell>
          <cell r="F1079">
            <v>288</v>
          </cell>
          <cell r="G1079">
            <v>2882901</v>
          </cell>
          <cell r="H1079">
            <v>6549</v>
          </cell>
        </row>
        <row r="1080">
          <cell r="A1080" t="str">
            <v xml:space="preserve">   999      GASTOS DE COMUNICACIONE</v>
          </cell>
          <cell r="B1080">
            <v>90</v>
          </cell>
          <cell r="C1080">
            <v>92</v>
          </cell>
          <cell r="D1080">
            <v>8115</v>
          </cell>
          <cell r="E1080">
            <v>10251</v>
          </cell>
          <cell r="F1080">
            <v>288</v>
          </cell>
          <cell r="G1080">
            <v>2882901</v>
          </cell>
          <cell r="H1080">
            <v>6662</v>
          </cell>
        </row>
        <row r="1081">
          <cell r="A1081" t="str">
            <v xml:space="preserve">   999      GASTOS DE VIAJES Y COMI</v>
          </cell>
          <cell r="B1081">
            <v>0</v>
          </cell>
          <cell r="C1081">
            <v>0</v>
          </cell>
          <cell r="D1081">
            <v>254</v>
          </cell>
          <cell r="E1081">
            <v>254</v>
          </cell>
          <cell r="F1081">
            <v>288</v>
          </cell>
          <cell r="G1081">
            <v>2882901</v>
          </cell>
          <cell r="H1081">
            <v>6750</v>
          </cell>
        </row>
        <row r="1082">
          <cell r="A1082" t="str">
            <v xml:space="preserve">   1001     OTROS COSTOS           </v>
          </cell>
          <cell r="B1082">
            <v>0</v>
          </cell>
          <cell r="C1082">
            <v>0</v>
          </cell>
          <cell r="D1082">
            <v>6906</v>
          </cell>
          <cell r="E1082">
            <v>6906</v>
          </cell>
          <cell r="F1082">
            <v>288</v>
          </cell>
          <cell r="G1082">
            <v>2882901</v>
          </cell>
          <cell r="H1082">
            <v>6751</v>
          </cell>
        </row>
        <row r="1083">
          <cell r="A1083" t="str">
            <v xml:space="preserve">   1015     OTROS COSTOS           </v>
          </cell>
          <cell r="B1083">
            <v>0</v>
          </cell>
          <cell r="C1083">
            <v>0</v>
          </cell>
          <cell r="D1083">
            <v>-165</v>
          </cell>
          <cell r="E1083">
            <v>-165</v>
          </cell>
          <cell r="F1083">
            <v>288</v>
          </cell>
          <cell r="G1083">
            <v>2882901</v>
          </cell>
          <cell r="H1083">
            <v>6751</v>
          </cell>
        </row>
        <row r="1084">
          <cell r="A1084" t="str">
            <v xml:space="preserve">   1027     OTROS COSTOS           </v>
          </cell>
          <cell r="B1084">
            <v>0</v>
          </cell>
          <cell r="C1084">
            <v>0</v>
          </cell>
          <cell r="D1084">
            <v>-10165</v>
          </cell>
          <cell r="E1084">
            <v>-10165</v>
          </cell>
          <cell r="F1084">
            <v>288</v>
          </cell>
          <cell r="G1084">
            <v>2882901</v>
          </cell>
          <cell r="H1084">
            <v>6751</v>
          </cell>
        </row>
        <row r="1085">
          <cell r="A1085" t="str">
            <v xml:space="preserve">   1046     OTROS COSTOS           </v>
          </cell>
          <cell r="B1085">
            <v>0</v>
          </cell>
          <cell r="C1085">
            <v>0</v>
          </cell>
          <cell r="D1085">
            <v>2700</v>
          </cell>
          <cell r="E1085">
            <v>2700</v>
          </cell>
          <cell r="F1085">
            <v>288</v>
          </cell>
          <cell r="G1085">
            <v>2882901</v>
          </cell>
          <cell r="H1085">
            <v>6751</v>
          </cell>
        </row>
        <row r="1086">
          <cell r="A1086" t="str">
            <v xml:space="preserve">   1047     OTROS COSTOS           </v>
          </cell>
          <cell r="B1086">
            <v>0</v>
          </cell>
          <cell r="C1086">
            <v>0</v>
          </cell>
          <cell r="D1086">
            <v>500</v>
          </cell>
          <cell r="E1086">
            <v>500</v>
          </cell>
          <cell r="F1086">
            <v>288</v>
          </cell>
          <cell r="G1086">
            <v>2882901</v>
          </cell>
          <cell r="H1086">
            <v>6751</v>
          </cell>
        </row>
        <row r="1087">
          <cell r="A1087" t="str">
            <v xml:space="preserve">   1071     OTROS COSTOS           </v>
          </cell>
          <cell r="B1087">
            <v>0</v>
          </cell>
          <cell r="C1087">
            <v>0</v>
          </cell>
          <cell r="D1087">
            <v>1349</v>
          </cell>
          <cell r="E1087">
            <v>1349</v>
          </cell>
          <cell r="F1087">
            <v>288</v>
          </cell>
          <cell r="G1087">
            <v>2882901</v>
          </cell>
          <cell r="H1087">
            <v>6751</v>
          </cell>
        </row>
        <row r="1088">
          <cell r="A1088" t="str">
            <v xml:space="preserve">   999      OTROS COSTOS           </v>
          </cell>
          <cell r="B1088">
            <v>617</v>
          </cell>
          <cell r="C1088">
            <v>-81522</v>
          </cell>
          <cell r="D1088">
            <v>-38945</v>
          </cell>
          <cell r="E1088">
            <v>505052</v>
          </cell>
          <cell r="F1088">
            <v>288</v>
          </cell>
          <cell r="G1088">
            <v>2882901</v>
          </cell>
          <cell r="H1088">
            <v>6751</v>
          </cell>
        </row>
        <row r="1089">
          <cell r="A1089" t="str">
            <v xml:space="preserve">   999      CARGOS RECIBID. POR DIS</v>
          </cell>
          <cell r="B1089">
            <v>0</v>
          </cell>
          <cell r="C1089">
            <v>0</v>
          </cell>
          <cell r="D1089">
            <v>84230</v>
          </cell>
          <cell r="E1089">
            <v>84230</v>
          </cell>
          <cell r="F1089">
            <v>288</v>
          </cell>
          <cell r="G1089">
            <v>2882901</v>
          </cell>
          <cell r="H1089">
            <v>6752</v>
          </cell>
        </row>
        <row r="1090">
          <cell r="A1090" t="str">
            <v xml:space="preserve">   999      OTROS                  </v>
          </cell>
          <cell r="B1090">
            <v>0</v>
          </cell>
          <cell r="C1090">
            <v>0</v>
          </cell>
          <cell r="D1090">
            <v>0</v>
          </cell>
          <cell r="E1090">
            <v>4529</v>
          </cell>
          <cell r="F1090">
            <v>288</v>
          </cell>
          <cell r="G1090">
            <v>2882901</v>
          </cell>
          <cell r="H1090">
            <v>7092</v>
          </cell>
        </row>
        <row r="1091">
          <cell r="A1091" t="str">
            <v xml:space="preserve">   999      RESULTADO PENDIENTE    </v>
          </cell>
          <cell r="B1091">
            <v>-1714</v>
          </cell>
          <cell r="C1091">
            <v>104279</v>
          </cell>
          <cell r="D1091">
            <v>-4745</v>
          </cell>
          <cell r="E1091">
            <v>0</v>
          </cell>
          <cell r="F1091">
            <v>288</v>
          </cell>
          <cell r="G1091">
            <v>2882901</v>
          </cell>
          <cell r="H1091">
            <v>7144</v>
          </cell>
        </row>
        <row r="1092">
          <cell r="A1092" t="str">
            <v xml:space="preserve">   999      VENTA ART. 33 APROBADA </v>
          </cell>
          <cell r="B1092">
            <v>0</v>
          </cell>
          <cell r="C1092">
            <v>0</v>
          </cell>
          <cell r="D1092">
            <v>-303072</v>
          </cell>
          <cell r="E1092">
            <v>-1416034</v>
          </cell>
          <cell r="F1092">
            <v>288</v>
          </cell>
          <cell r="G1092">
            <v>2882902</v>
          </cell>
          <cell r="H1092">
            <v>4151</v>
          </cell>
        </row>
        <row r="1093">
          <cell r="A1093" t="str">
            <v xml:space="preserve">   999      VENTA ADIC.APROBADA ART</v>
          </cell>
          <cell r="B1093">
            <v>0</v>
          </cell>
          <cell r="C1093">
            <v>0</v>
          </cell>
          <cell r="D1093">
            <v>-14300</v>
          </cell>
          <cell r="E1093">
            <v>-17629</v>
          </cell>
          <cell r="F1093">
            <v>288</v>
          </cell>
          <cell r="G1093">
            <v>2882902</v>
          </cell>
          <cell r="H1093">
            <v>4171</v>
          </cell>
        </row>
        <row r="1094">
          <cell r="A1094" t="str">
            <v xml:space="preserve">   999      INGRESOS BRUTOS        </v>
          </cell>
          <cell r="B1094">
            <v>0</v>
          </cell>
          <cell r="C1094">
            <v>-7</v>
          </cell>
          <cell r="D1094">
            <v>14127</v>
          </cell>
          <cell r="E1094">
            <v>102092</v>
          </cell>
          <cell r="F1094">
            <v>288</v>
          </cell>
          <cell r="G1094">
            <v>2882902</v>
          </cell>
          <cell r="H1094">
            <v>4903</v>
          </cell>
        </row>
        <row r="1095">
          <cell r="A1095" t="str">
            <v xml:space="preserve">   999      SUELDOS MENSUALES      </v>
          </cell>
          <cell r="B1095">
            <v>0</v>
          </cell>
          <cell r="C1095">
            <v>0</v>
          </cell>
          <cell r="D1095">
            <v>113896</v>
          </cell>
          <cell r="E1095">
            <v>1254399</v>
          </cell>
          <cell r="F1095">
            <v>288</v>
          </cell>
          <cell r="G1095">
            <v>2882902</v>
          </cell>
          <cell r="H1095">
            <v>5282</v>
          </cell>
        </row>
        <row r="1096">
          <cell r="A1096" t="str">
            <v xml:space="preserve">   999      SUELDOS JORNALES       </v>
          </cell>
          <cell r="B1096">
            <v>0</v>
          </cell>
          <cell r="C1096">
            <v>0</v>
          </cell>
          <cell r="D1096">
            <v>0</v>
          </cell>
          <cell r="E1096">
            <v>51</v>
          </cell>
          <cell r="F1096">
            <v>288</v>
          </cell>
          <cell r="G1096">
            <v>2882902</v>
          </cell>
          <cell r="H1096">
            <v>5283</v>
          </cell>
        </row>
        <row r="1097">
          <cell r="A1097" t="str">
            <v xml:space="preserve">   999      CARGAS SOCIALES MENSUAL</v>
          </cell>
          <cell r="B1097">
            <v>0</v>
          </cell>
          <cell r="C1097">
            <v>0</v>
          </cell>
          <cell r="D1097">
            <v>47404</v>
          </cell>
          <cell r="E1097">
            <v>489252</v>
          </cell>
          <cell r="F1097">
            <v>288</v>
          </cell>
          <cell r="G1097">
            <v>2882902</v>
          </cell>
          <cell r="H1097">
            <v>5432</v>
          </cell>
        </row>
        <row r="1098">
          <cell r="A1098" t="str">
            <v xml:space="preserve">   999      REINTEGROS A.R.T.      </v>
          </cell>
          <cell r="B1098">
            <v>0</v>
          </cell>
          <cell r="C1098">
            <v>0</v>
          </cell>
          <cell r="D1098">
            <v>0</v>
          </cell>
          <cell r="E1098">
            <v>-2803</v>
          </cell>
          <cell r="F1098">
            <v>288</v>
          </cell>
          <cell r="G1098">
            <v>2882902</v>
          </cell>
          <cell r="H1098">
            <v>5434</v>
          </cell>
        </row>
        <row r="1099">
          <cell r="A1099" t="str">
            <v xml:space="preserve">   999      INDEMNIZACIONES        </v>
          </cell>
          <cell r="B1099">
            <v>0</v>
          </cell>
          <cell r="C1099">
            <v>0</v>
          </cell>
          <cell r="D1099">
            <v>3125</v>
          </cell>
          <cell r="E1099">
            <v>3125</v>
          </cell>
          <cell r="F1099">
            <v>288</v>
          </cell>
          <cell r="G1099">
            <v>2882902</v>
          </cell>
          <cell r="H1099">
            <v>5442</v>
          </cell>
        </row>
        <row r="1100">
          <cell r="A1100" t="str">
            <v xml:space="preserve">   999      TICKETS MENSUALES Y C.S</v>
          </cell>
          <cell r="B1100">
            <v>0</v>
          </cell>
          <cell r="C1100">
            <v>0</v>
          </cell>
          <cell r="D1100">
            <v>8443</v>
          </cell>
          <cell r="E1100">
            <v>15805</v>
          </cell>
          <cell r="F1100">
            <v>288</v>
          </cell>
          <cell r="G1100">
            <v>2882902</v>
          </cell>
          <cell r="H1100">
            <v>5534</v>
          </cell>
        </row>
        <row r="1101">
          <cell r="A1101" t="str">
            <v xml:space="preserve">   ZALM     ROPA, SEG.Y GS.MEDICOS </v>
          </cell>
          <cell r="B1101">
            <v>0</v>
          </cell>
          <cell r="C1101">
            <v>0</v>
          </cell>
          <cell r="D1101">
            <v>0</v>
          </cell>
          <cell r="E1101">
            <v>36</v>
          </cell>
          <cell r="F1101">
            <v>288</v>
          </cell>
          <cell r="G1101">
            <v>2882902</v>
          </cell>
          <cell r="H1101">
            <v>5537</v>
          </cell>
        </row>
        <row r="1102">
          <cell r="A1102" t="str">
            <v xml:space="preserve">   999      OTROS COSTOS MENSUALES </v>
          </cell>
          <cell r="B1102">
            <v>0</v>
          </cell>
          <cell r="C1102">
            <v>0</v>
          </cell>
          <cell r="D1102">
            <v>3342</v>
          </cell>
          <cell r="E1102">
            <v>71459</v>
          </cell>
          <cell r="F1102">
            <v>288</v>
          </cell>
          <cell r="G1102">
            <v>2882902</v>
          </cell>
          <cell r="H1102">
            <v>5542</v>
          </cell>
        </row>
        <row r="1103">
          <cell r="A1103" t="str">
            <v xml:space="preserve">   999      INMUEBLES              </v>
          </cell>
          <cell r="B1103">
            <v>403</v>
          </cell>
          <cell r="C1103">
            <v>403</v>
          </cell>
          <cell r="D1103">
            <v>3221</v>
          </cell>
          <cell r="E1103">
            <v>4429</v>
          </cell>
          <cell r="F1103">
            <v>288</v>
          </cell>
          <cell r="G1103">
            <v>2882902</v>
          </cell>
          <cell r="H1103">
            <v>5671</v>
          </cell>
        </row>
        <row r="1104">
          <cell r="A1104" t="str">
            <v xml:space="preserve">   999      MAQUINARIAS Y EQUIPOS  </v>
          </cell>
          <cell r="B1104">
            <v>0</v>
          </cell>
          <cell r="C1104">
            <v>0</v>
          </cell>
          <cell r="D1104">
            <v>1347</v>
          </cell>
          <cell r="E1104">
            <v>5795</v>
          </cell>
          <cell r="F1104">
            <v>288</v>
          </cell>
          <cell r="G1104">
            <v>2882902</v>
          </cell>
          <cell r="H1104">
            <v>5674</v>
          </cell>
        </row>
        <row r="1105">
          <cell r="A1105" t="str">
            <v xml:space="preserve">   999      ALQUILER DE EQUIPOS SAD</v>
          </cell>
          <cell r="B1105">
            <v>0</v>
          </cell>
          <cell r="C1105">
            <v>0</v>
          </cell>
          <cell r="D1105">
            <v>24984</v>
          </cell>
          <cell r="E1105">
            <v>210720</v>
          </cell>
          <cell r="F1105">
            <v>288</v>
          </cell>
          <cell r="G1105">
            <v>2882902</v>
          </cell>
          <cell r="H1105">
            <v>5685</v>
          </cell>
        </row>
        <row r="1106">
          <cell r="A1106" t="str">
            <v xml:space="preserve">   ZALM     MANTENIMIENTO Y REPARAC</v>
          </cell>
          <cell r="B1106">
            <v>0</v>
          </cell>
          <cell r="C1106">
            <v>0</v>
          </cell>
          <cell r="D1106">
            <v>1620</v>
          </cell>
          <cell r="E1106">
            <v>126448</v>
          </cell>
          <cell r="F1106">
            <v>288</v>
          </cell>
          <cell r="G1106">
            <v>2882902</v>
          </cell>
          <cell r="H1106">
            <v>5852</v>
          </cell>
        </row>
        <row r="1107">
          <cell r="A1107" t="str">
            <v xml:space="preserve">   ZALM     HERRAMIENTAS           </v>
          </cell>
          <cell r="B1107">
            <v>0</v>
          </cell>
          <cell r="C1107">
            <v>0</v>
          </cell>
          <cell r="D1107">
            <v>4078</v>
          </cell>
          <cell r="E1107">
            <v>126098</v>
          </cell>
          <cell r="F1107">
            <v>288</v>
          </cell>
          <cell r="G1107">
            <v>2882902</v>
          </cell>
          <cell r="H1107">
            <v>5855</v>
          </cell>
        </row>
        <row r="1108">
          <cell r="A1108" t="str">
            <v xml:space="preserve">   ZALM     CONSUMIBLES            </v>
          </cell>
          <cell r="B1108">
            <v>0</v>
          </cell>
          <cell r="C1108">
            <v>0</v>
          </cell>
          <cell r="D1108">
            <v>3026</v>
          </cell>
          <cell r="E1108">
            <v>4719</v>
          </cell>
          <cell r="F1108">
            <v>288</v>
          </cell>
          <cell r="G1108">
            <v>2882902</v>
          </cell>
          <cell r="H1108">
            <v>5856</v>
          </cell>
        </row>
        <row r="1109">
          <cell r="A1109" t="str">
            <v xml:space="preserve">   999      FLETES Y ACARREOS      </v>
          </cell>
          <cell r="B1109">
            <v>250</v>
          </cell>
          <cell r="C1109">
            <v>150</v>
          </cell>
          <cell r="D1109">
            <v>807</v>
          </cell>
          <cell r="E1109">
            <v>3945</v>
          </cell>
          <cell r="F1109">
            <v>288</v>
          </cell>
          <cell r="G1109">
            <v>2882902</v>
          </cell>
          <cell r="H1109">
            <v>6002</v>
          </cell>
        </row>
        <row r="1110">
          <cell r="A1110" t="str">
            <v xml:space="preserve">   ZALM     COMBUST. Y LUBRIC.     </v>
          </cell>
          <cell r="B1110">
            <v>0</v>
          </cell>
          <cell r="C1110">
            <v>0</v>
          </cell>
          <cell r="D1110">
            <v>2642</v>
          </cell>
          <cell r="E1110">
            <v>80115</v>
          </cell>
          <cell r="F1110">
            <v>288</v>
          </cell>
          <cell r="G1110">
            <v>2882902</v>
          </cell>
          <cell r="H1110">
            <v>6062</v>
          </cell>
        </row>
        <row r="1111">
          <cell r="A1111" t="str">
            <v xml:space="preserve">   999      OBRADOR                </v>
          </cell>
          <cell r="B1111">
            <v>0</v>
          </cell>
          <cell r="C1111">
            <v>0</v>
          </cell>
          <cell r="D1111">
            <v>11269</v>
          </cell>
          <cell r="E1111">
            <v>109534</v>
          </cell>
          <cell r="F1111">
            <v>288</v>
          </cell>
          <cell r="G1111">
            <v>2882902</v>
          </cell>
          <cell r="H1111">
            <v>6122</v>
          </cell>
        </row>
        <row r="1112">
          <cell r="A1112" t="str">
            <v xml:space="preserve">   ZALM     GASTOS DE COMP.Y SISTEM</v>
          </cell>
          <cell r="B1112">
            <v>0</v>
          </cell>
          <cell r="C1112">
            <v>59</v>
          </cell>
          <cell r="D1112">
            <v>238</v>
          </cell>
          <cell r="E1112">
            <v>238</v>
          </cell>
          <cell r="F1112">
            <v>288</v>
          </cell>
          <cell r="G1112">
            <v>2882902</v>
          </cell>
          <cell r="H1112">
            <v>6125</v>
          </cell>
        </row>
        <row r="1113">
          <cell r="A1113" t="str">
            <v xml:space="preserve">   ZALM     MATERIALES NACIONALES  </v>
          </cell>
          <cell r="B1113">
            <v>0</v>
          </cell>
          <cell r="C1113">
            <v>0</v>
          </cell>
          <cell r="D1113">
            <v>20</v>
          </cell>
          <cell r="E1113">
            <v>12339</v>
          </cell>
          <cell r="F1113">
            <v>288</v>
          </cell>
          <cell r="G1113">
            <v>2882902</v>
          </cell>
          <cell r="H1113">
            <v>6242</v>
          </cell>
        </row>
        <row r="1114">
          <cell r="A1114" t="str">
            <v xml:space="preserve">   999      SEGUROS                </v>
          </cell>
          <cell r="B1114">
            <v>52</v>
          </cell>
          <cell r="C1114">
            <v>0</v>
          </cell>
          <cell r="D1114">
            <v>1763</v>
          </cell>
          <cell r="E1114">
            <v>6410</v>
          </cell>
          <cell r="F1114">
            <v>288</v>
          </cell>
          <cell r="G1114">
            <v>2882902</v>
          </cell>
          <cell r="H1114">
            <v>6404</v>
          </cell>
        </row>
        <row r="1115">
          <cell r="A1115" t="str">
            <v xml:space="preserve">   999      ALQUILER DE EQUIPOS A T</v>
          </cell>
          <cell r="B1115">
            <v>0</v>
          </cell>
          <cell r="C1115">
            <v>0</v>
          </cell>
          <cell r="D1115">
            <v>0</v>
          </cell>
          <cell r="E1115">
            <v>-60761</v>
          </cell>
          <cell r="F1115">
            <v>288</v>
          </cell>
          <cell r="G1115">
            <v>2882902</v>
          </cell>
          <cell r="H1115">
            <v>6442</v>
          </cell>
        </row>
        <row r="1116">
          <cell r="A1116" t="str">
            <v xml:space="preserve">   999      RECUPERO DE GASTOS M. D</v>
          </cell>
          <cell r="B1116">
            <v>0</v>
          </cell>
          <cell r="C1116">
            <v>0</v>
          </cell>
          <cell r="D1116">
            <v>-8328</v>
          </cell>
          <cell r="E1116">
            <v>-149463</v>
          </cell>
          <cell r="F1116">
            <v>288</v>
          </cell>
          <cell r="G1116">
            <v>2882902</v>
          </cell>
          <cell r="H1116">
            <v>6502</v>
          </cell>
        </row>
        <row r="1117">
          <cell r="A1117" t="str">
            <v xml:space="preserve">   999      RECUPERO DE GASTOS VARI</v>
          </cell>
          <cell r="B1117">
            <v>0</v>
          </cell>
          <cell r="C1117">
            <v>0</v>
          </cell>
          <cell r="D1117">
            <v>0</v>
          </cell>
          <cell r="E1117">
            <v>122938</v>
          </cell>
          <cell r="F1117">
            <v>288</v>
          </cell>
          <cell r="G1117">
            <v>2882902</v>
          </cell>
          <cell r="H1117">
            <v>6504</v>
          </cell>
        </row>
        <row r="1118">
          <cell r="A1118" t="str">
            <v xml:space="preserve">   999      SUBCONTRATO OBRAS      </v>
          </cell>
          <cell r="B1118">
            <v>0</v>
          </cell>
          <cell r="C1118">
            <v>0</v>
          </cell>
          <cell r="D1118">
            <v>32048</v>
          </cell>
          <cell r="E1118">
            <v>285650</v>
          </cell>
          <cell r="F1118">
            <v>288</v>
          </cell>
          <cell r="G1118">
            <v>2882902</v>
          </cell>
          <cell r="H1118">
            <v>6549</v>
          </cell>
        </row>
        <row r="1119">
          <cell r="A1119" t="str">
            <v xml:space="preserve">   999      GASTOS DE COMUNICACIONE</v>
          </cell>
          <cell r="B1119">
            <v>0</v>
          </cell>
          <cell r="C1119">
            <v>0</v>
          </cell>
          <cell r="D1119">
            <v>5166</v>
          </cell>
          <cell r="E1119">
            <v>5566</v>
          </cell>
          <cell r="F1119">
            <v>288</v>
          </cell>
          <cell r="G1119">
            <v>2882902</v>
          </cell>
          <cell r="H1119">
            <v>6662</v>
          </cell>
        </row>
        <row r="1120">
          <cell r="A1120" t="str">
            <v xml:space="preserve">   999      OTROS COSTOS           </v>
          </cell>
          <cell r="B1120">
            <v>805</v>
          </cell>
          <cell r="C1120">
            <v>-3094</v>
          </cell>
          <cell r="D1120">
            <v>1387</v>
          </cell>
          <cell r="E1120">
            <v>58958</v>
          </cell>
          <cell r="F1120">
            <v>288</v>
          </cell>
          <cell r="G1120">
            <v>2882902</v>
          </cell>
          <cell r="H1120">
            <v>6751</v>
          </cell>
        </row>
        <row r="1121">
          <cell r="A1121" t="str">
            <v xml:space="preserve">   999      CARGOS RECIBID. POR DIS</v>
          </cell>
          <cell r="B1121">
            <v>377</v>
          </cell>
          <cell r="C1121">
            <v>0</v>
          </cell>
          <cell r="D1121">
            <v>16732</v>
          </cell>
          <cell r="E1121">
            <v>16732</v>
          </cell>
          <cell r="F1121">
            <v>288</v>
          </cell>
          <cell r="G1121">
            <v>2882902</v>
          </cell>
          <cell r="H1121">
            <v>6752</v>
          </cell>
        </row>
        <row r="1122">
          <cell r="A1122" t="str">
            <v xml:space="preserve">   999      RESULTADO PENDIENTE    </v>
          </cell>
          <cell r="B1122">
            <v>-1887</v>
          </cell>
          <cell r="C1122">
            <v>5014</v>
          </cell>
          <cell r="D1122">
            <v>-7372</v>
          </cell>
          <cell r="E1122">
            <v>0</v>
          </cell>
          <cell r="F1122">
            <v>288</v>
          </cell>
          <cell r="G1122">
            <v>2882902</v>
          </cell>
          <cell r="H1122">
            <v>7144</v>
          </cell>
        </row>
        <row r="1123">
          <cell r="A1123" t="str">
            <v xml:space="preserve">   1002     VTA CONTRACTUAL TERCERO</v>
          </cell>
          <cell r="B1123">
            <v>0</v>
          </cell>
          <cell r="C1123">
            <v>0</v>
          </cell>
          <cell r="D1123">
            <v>-7258</v>
          </cell>
          <cell r="E1123">
            <v>-7258</v>
          </cell>
          <cell r="F1123">
            <v>288</v>
          </cell>
          <cell r="G1123">
            <v>2882903</v>
          </cell>
          <cell r="H1123">
            <v>4103</v>
          </cell>
        </row>
        <row r="1124">
          <cell r="A1124" t="str">
            <v xml:space="preserve">   1003     VTA CONTRACTUAL TERCERO</v>
          </cell>
          <cell r="B1124">
            <v>0</v>
          </cell>
          <cell r="C1124">
            <v>0</v>
          </cell>
          <cell r="D1124">
            <v>-8409</v>
          </cell>
          <cell r="E1124">
            <v>-8409</v>
          </cell>
          <cell r="F1124">
            <v>288</v>
          </cell>
          <cell r="G1124">
            <v>2882903</v>
          </cell>
          <cell r="H1124">
            <v>4103</v>
          </cell>
        </row>
        <row r="1125">
          <cell r="A1125" t="str">
            <v xml:space="preserve">   1004     VTA CONTRACTUAL TERCERO</v>
          </cell>
          <cell r="B1125">
            <v>0</v>
          </cell>
          <cell r="C1125">
            <v>0</v>
          </cell>
          <cell r="D1125">
            <v>-6437</v>
          </cell>
          <cell r="E1125">
            <v>-6437</v>
          </cell>
          <cell r="F1125">
            <v>288</v>
          </cell>
          <cell r="G1125">
            <v>2882903</v>
          </cell>
          <cell r="H1125">
            <v>4103</v>
          </cell>
        </row>
        <row r="1126">
          <cell r="A1126" t="str">
            <v xml:space="preserve">   1020     VTA CONTRACTUAL TERCERO</v>
          </cell>
          <cell r="B1126">
            <v>0</v>
          </cell>
          <cell r="C1126">
            <v>0</v>
          </cell>
          <cell r="D1126">
            <v>-9042</v>
          </cell>
          <cell r="E1126">
            <v>-9042</v>
          </cell>
          <cell r="F1126">
            <v>288</v>
          </cell>
          <cell r="G1126">
            <v>2882903</v>
          </cell>
          <cell r="H1126">
            <v>4103</v>
          </cell>
        </row>
        <row r="1127">
          <cell r="A1127" t="str">
            <v xml:space="preserve">   1021     VTA CONTRACTUAL TERCERO</v>
          </cell>
          <cell r="B1127">
            <v>0</v>
          </cell>
          <cell r="C1127">
            <v>0</v>
          </cell>
          <cell r="D1127">
            <v>-27000</v>
          </cell>
          <cell r="E1127">
            <v>-27000</v>
          </cell>
          <cell r="F1127">
            <v>288</v>
          </cell>
          <cell r="G1127">
            <v>2882903</v>
          </cell>
          <cell r="H1127">
            <v>4103</v>
          </cell>
        </row>
        <row r="1128">
          <cell r="A1128" t="str">
            <v xml:space="preserve">   1002     VTA.ADIC.APROB. A TERCE</v>
          </cell>
          <cell r="B1128">
            <v>-2410</v>
          </cell>
          <cell r="C1128">
            <v>-14312</v>
          </cell>
          <cell r="D1128">
            <v>-16723</v>
          </cell>
          <cell r="E1128">
            <v>-16723</v>
          </cell>
          <cell r="F1128">
            <v>288</v>
          </cell>
          <cell r="G1128">
            <v>2882903</v>
          </cell>
          <cell r="H1128">
            <v>4121</v>
          </cell>
        </row>
        <row r="1129">
          <cell r="A1129" t="str">
            <v xml:space="preserve">   1003     VTA ADIC.APROB. A TERCE</v>
          </cell>
          <cell r="B1129">
            <v>0</v>
          </cell>
          <cell r="C1129">
            <v>-4509</v>
          </cell>
          <cell r="D1129">
            <v>-4509</v>
          </cell>
          <cell r="E1129">
            <v>-4509</v>
          </cell>
          <cell r="F1129">
            <v>288</v>
          </cell>
          <cell r="G1129">
            <v>2882903</v>
          </cell>
          <cell r="H1129">
            <v>4121</v>
          </cell>
        </row>
        <row r="1130">
          <cell r="A1130" t="str">
            <v xml:space="preserve">   1004     VTA ADIC.APROB. A TERCE</v>
          </cell>
          <cell r="B1130">
            <v>0</v>
          </cell>
          <cell r="C1130">
            <v>-941</v>
          </cell>
          <cell r="D1130">
            <v>-941</v>
          </cell>
          <cell r="E1130">
            <v>-941</v>
          </cell>
          <cell r="F1130">
            <v>288</v>
          </cell>
          <cell r="G1130">
            <v>2882903</v>
          </cell>
          <cell r="H1130">
            <v>4121</v>
          </cell>
        </row>
        <row r="1131">
          <cell r="A1131" t="str">
            <v xml:space="preserve">   1020     VTA ADIC.APROB. A TERCE</v>
          </cell>
          <cell r="B1131">
            <v>0</v>
          </cell>
          <cell r="C1131">
            <v>-8938</v>
          </cell>
          <cell r="D1131">
            <v>-8938</v>
          </cell>
          <cell r="E1131">
            <v>-8938</v>
          </cell>
          <cell r="F1131">
            <v>288</v>
          </cell>
          <cell r="G1131">
            <v>2882903</v>
          </cell>
          <cell r="H1131">
            <v>4121</v>
          </cell>
        </row>
        <row r="1132">
          <cell r="A1132" t="str">
            <v xml:space="preserve">   1021     VTA ADIC.APROB. A TERCE</v>
          </cell>
          <cell r="B1132">
            <v>0</v>
          </cell>
          <cell r="C1132">
            <v>-13500</v>
          </cell>
          <cell r="D1132">
            <v>-13500</v>
          </cell>
          <cell r="E1132">
            <v>-13500</v>
          </cell>
          <cell r="F1132">
            <v>288</v>
          </cell>
          <cell r="G1132">
            <v>2882903</v>
          </cell>
          <cell r="H1132">
            <v>4121</v>
          </cell>
        </row>
        <row r="1133">
          <cell r="A1133" t="str">
            <v xml:space="preserve">   1025     VTA ADIC.APROB. A TERCE</v>
          </cell>
          <cell r="B1133">
            <v>-7454</v>
          </cell>
          <cell r="C1133">
            <v>-8364</v>
          </cell>
          <cell r="D1133">
            <v>-29421</v>
          </cell>
          <cell r="E1133">
            <v>-29421</v>
          </cell>
          <cell r="F1133">
            <v>288</v>
          </cell>
          <cell r="G1133">
            <v>2882903</v>
          </cell>
          <cell r="H1133">
            <v>4121</v>
          </cell>
        </row>
        <row r="1134">
          <cell r="A1134" t="str">
            <v xml:space="preserve">   1026     VTA ADIC.APROB. A TERCE</v>
          </cell>
          <cell r="B1134">
            <v>0</v>
          </cell>
          <cell r="C1134">
            <v>0</v>
          </cell>
          <cell r="D1134">
            <v>-4522</v>
          </cell>
          <cell r="E1134">
            <v>-4522</v>
          </cell>
          <cell r="F1134">
            <v>288</v>
          </cell>
          <cell r="G1134">
            <v>2882903</v>
          </cell>
          <cell r="H1134">
            <v>4121</v>
          </cell>
        </row>
        <row r="1135">
          <cell r="A1135" t="str">
            <v xml:space="preserve">   1001     VENTA ART. 33 APROBADA </v>
          </cell>
          <cell r="B1135">
            <v>0</v>
          </cell>
          <cell r="C1135">
            <v>0</v>
          </cell>
          <cell r="D1135">
            <v>-298908</v>
          </cell>
          <cell r="E1135">
            <v>-298908</v>
          </cell>
          <cell r="F1135">
            <v>288</v>
          </cell>
          <cell r="G1135">
            <v>2882903</v>
          </cell>
          <cell r="H1135">
            <v>4151</v>
          </cell>
        </row>
        <row r="1136">
          <cell r="A1136" t="str">
            <v xml:space="preserve">   999      VENTA ART. 33 APROBADA </v>
          </cell>
          <cell r="B1136">
            <v>0</v>
          </cell>
          <cell r="C1136">
            <v>0</v>
          </cell>
          <cell r="D1136">
            <v>-133374</v>
          </cell>
          <cell r="E1136">
            <v>-2695960</v>
          </cell>
          <cell r="F1136">
            <v>288</v>
          </cell>
          <cell r="G1136">
            <v>2882903</v>
          </cell>
          <cell r="H1136">
            <v>4151</v>
          </cell>
        </row>
        <row r="1137">
          <cell r="A1137" t="str">
            <v xml:space="preserve">   1001     VENTA ADIC.APROBADA ART</v>
          </cell>
          <cell r="B1137">
            <v>0</v>
          </cell>
          <cell r="C1137">
            <v>0</v>
          </cell>
          <cell r="D1137">
            <v>-26905</v>
          </cell>
          <cell r="E1137">
            <v>-26905</v>
          </cell>
          <cell r="F1137">
            <v>288</v>
          </cell>
          <cell r="G1137">
            <v>2882903</v>
          </cell>
          <cell r="H1137">
            <v>4171</v>
          </cell>
        </row>
        <row r="1138">
          <cell r="A1138" t="str">
            <v xml:space="preserve">   1002     VENTA ADIC.APROBADA ART</v>
          </cell>
          <cell r="B1138">
            <v>0</v>
          </cell>
          <cell r="C1138">
            <v>0</v>
          </cell>
          <cell r="D1138">
            <v>-30811</v>
          </cell>
          <cell r="E1138">
            <v>-30811</v>
          </cell>
          <cell r="F1138">
            <v>288</v>
          </cell>
          <cell r="G1138">
            <v>2882903</v>
          </cell>
          <cell r="H1138">
            <v>4171</v>
          </cell>
        </row>
        <row r="1139">
          <cell r="A1139" t="str">
            <v xml:space="preserve">   1003     VENTA ADIC.APROBADA ART</v>
          </cell>
          <cell r="B1139">
            <v>-2830</v>
          </cell>
          <cell r="C1139">
            <v>0</v>
          </cell>
          <cell r="D1139">
            <v>-23528</v>
          </cell>
          <cell r="E1139">
            <v>-23528</v>
          </cell>
          <cell r="F1139">
            <v>288</v>
          </cell>
          <cell r="G1139">
            <v>2882903</v>
          </cell>
          <cell r="H1139">
            <v>4171</v>
          </cell>
        </row>
        <row r="1140">
          <cell r="A1140" t="str">
            <v xml:space="preserve">   1004     VENTA ADIC.APROBADA ART</v>
          </cell>
          <cell r="B1140">
            <v>-2824</v>
          </cell>
          <cell r="C1140">
            <v>0</v>
          </cell>
          <cell r="D1140">
            <v>-11344</v>
          </cell>
          <cell r="E1140">
            <v>-11344</v>
          </cell>
          <cell r="F1140">
            <v>288</v>
          </cell>
          <cell r="G1140">
            <v>2882903</v>
          </cell>
          <cell r="H1140">
            <v>4171</v>
          </cell>
        </row>
        <row r="1141">
          <cell r="A1141" t="str">
            <v xml:space="preserve">   1007     VENTA ADIC.APROBADA ART</v>
          </cell>
          <cell r="B1141">
            <v>0</v>
          </cell>
          <cell r="C1141">
            <v>0</v>
          </cell>
          <cell r="D1141">
            <v>-7760</v>
          </cell>
          <cell r="E1141">
            <v>-7760</v>
          </cell>
          <cell r="F1141">
            <v>288</v>
          </cell>
          <cell r="G1141">
            <v>2882903</v>
          </cell>
          <cell r="H1141">
            <v>4171</v>
          </cell>
        </row>
        <row r="1142">
          <cell r="A1142" t="str">
            <v xml:space="preserve">   1019     VENTA ADIC.APROBADA ART</v>
          </cell>
          <cell r="B1142">
            <v>0</v>
          </cell>
          <cell r="C1142">
            <v>0</v>
          </cell>
          <cell r="D1142">
            <v>-1871</v>
          </cell>
          <cell r="E1142">
            <v>-1871</v>
          </cell>
          <cell r="F1142">
            <v>288</v>
          </cell>
          <cell r="G1142">
            <v>2882903</v>
          </cell>
          <cell r="H1142">
            <v>4171</v>
          </cell>
        </row>
        <row r="1143">
          <cell r="A1143" t="str">
            <v xml:space="preserve">   1020     VENTA ADIC.APROBADA ART</v>
          </cell>
          <cell r="B1143">
            <v>-5127</v>
          </cell>
          <cell r="C1143">
            <v>0</v>
          </cell>
          <cell r="D1143">
            <v>-15574</v>
          </cell>
          <cell r="E1143">
            <v>-15574</v>
          </cell>
          <cell r="F1143">
            <v>288</v>
          </cell>
          <cell r="G1143">
            <v>2882903</v>
          </cell>
          <cell r="H1143">
            <v>4171</v>
          </cell>
        </row>
        <row r="1144">
          <cell r="A1144" t="str">
            <v xml:space="preserve">   1021     VENTA ADIC.APROBADA ART</v>
          </cell>
          <cell r="B1144">
            <v>-13500</v>
          </cell>
          <cell r="C1144">
            <v>0</v>
          </cell>
          <cell r="D1144">
            <v>-63871</v>
          </cell>
          <cell r="E1144">
            <v>-63871</v>
          </cell>
          <cell r="F1144">
            <v>288</v>
          </cell>
          <cell r="G1144">
            <v>2882903</v>
          </cell>
          <cell r="H1144">
            <v>4171</v>
          </cell>
        </row>
        <row r="1145">
          <cell r="A1145" t="str">
            <v xml:space="preserve">   1025     VENTA ADIC.APROBADA ART</v>
          </cell>
          <cell r="B1145">
            <v>0</v>
          </cell>
          <cell r="C1145">
            <v>0</v>
          </cell>
          <cell r="D1145">
            <v>-30489</v>
          </cell>
          <cell r="E1145">
            <v>-30489</v>
          </cell>
          <cell r="F1145">
            <v>288</v>
          </cell>
          <cell r="G1145">
            <v>2882903</v>
          </cell>
          <cell r="H1145">
            <v>4171</v>
          </cell>
        </row>
        <row r="1146">
          <cell r="A1146" t="str">
            <v xml:space="preserve">   999      VENTA ADIC.APROBADA ART</v>
          </cell>
          <cell r="B1146">
            <v>0</v>
          </cell>
          <cell r="C1146">
            <v>0</v>
          </cell>
          <cell r="D1146">
            <v>0</v>
          </cell>
          <cell r="E1146">
            <v>-61085</v>
          </cell>
          <cell r="F1146">
            <v>288</v>
          </cell>
          <cell r="G1146">
            <v>2882903</v>
          </cell>
          <cell r="H1146">
            <v>4171</v>
          </cell>
        </row>
        <row r="1147">
          <cell r="A1147" t="str">
            <v xml:space="preserve">   999      INGRESOS BRUTOS        </v>
          </cell>
          <cell r="B1147">
            <v>1050</v>
          </cell>
          <cell r="C1147">
            <v>1123</v>
          </cell>
          <cell r="D1147">
            <v>19281</v>
          </cell>
          <cell r="E1147">
            <v>220324</v>
          </cell>
          <cell r="F1147">
            <v>288</v>
          </cell>
          <cell r="G1147">
            <v>2882903</v>
          </cell>
          <cell r="H1147">
            <v>4903</v>
          </cell>
        </row>
        <row r="1148">
          <cell r="A1148" t="str">
            <v xml:space="preserve">   999      SUELDOS MENSUALES      </v>
          </cell>
          <cell r="B1148">
            <v>16800</v>
          </cell>
          <cell r="C1148">
            <v>16426</v>
          </cell>
          <cell r="D1148">
            <v>330013</v>
          </cell>
          <cell r="E1148">
            <v>3270714</v>
          </cell>
          <cell r="F1148">
            <v>288</v>
          </cell>
          <cell r="G1148">
            <v>2882903</v>
          </cell>
          <cell r="H1148">
            <v>5282</v>
          </cell>
        </row>
        <row r="1149">
          <cell r="A1149" t="str">
            <v xml:space="preserve">   999      SUELDOS JORNALES       </v>
          </cell>
          <cell r="B1149">
            <v>0</v>
          </cell>
          <cell r="C1149">
            <v>0</v>
          </cell>
          <cell r="D1149">
            <v>0</v>
          </cell>
          <cell r="E1149">
            <v>331</v>
          </cell>
          <cell r="F1149">
            <v>288</v>
          </cell>
          <cell r="G1149">
            <v>2882903</v>
          </cell>
          <cell r="H1149">
            <v>5283</v>
          </cell>
        </row>
        <row r="1150">
          <cell r="A1150" t="str">
            <v xml:space="preserve">   999      CARGAS SOCIALES MENSUAL</v>
          </cell>
          <cell r="B1150">
            <v>5691</v>
          </cell>
          <cell r="C1150">
            <v>5620</v>
          </cell>
          <cell r="D1150">
            <v>116965</v>
          </cell>
          <cell r="E1150">
            <v>1222960</v>
          </cell>
          <cell r="F1150">
            <v>288</v>
          </cell>
          <cell r="G1150">
            <v>2882903</v>
          </cell>
          <cell r="H1150">
            <v>5432</v>
          </cell>
        </row>
        <row r="1151">
          <cell r="A1151" t="str">
            <v xml:space="preserve">   999      REINTEGROS A.R.T.      </v>
          </cell>
          <cell r="B1151">
            <v>0</v>
          </cell>
          <cell r="C1151">
            <v>-47</v>
          </cell>
          <cell r="D1151">
            <v>-2944</v>
          </cell>
          <cell r="E1151">
            <v>-3084</v>
          </cell>
          <cell r="F1151">
            <v>288</v>
          </cell>
          <cell r="G1151">
            <v>2882903</v>
          </cell>
          <cell r="H1151">
            <v>5434</v>
          </cell>
        </row>
        <row r="1152">
          <cell r="A1152" t="str">
            <v xml:space="preserve">   999      INDEMNIZACIONES        </v>
          </cell>
          <cell r="B1152">
            <v>0</v>
          </cell>
          <cell r="C1152">
            <v>0</v>
          </cell>
          <cell r="D1152">
            <v>60656</v>
          </cell>
          <cell r="E1152">
            <v>94507</v>
          </cell>
          <cell r="F1152">
            <v>288</v>
          </cell>
          <cell r="G1152">
            <v>2882903</v>
          </cell>
          <cell r="H1152">
            <v>5442</v>
          </cell>
        </row>
        <row r="1153">
          <cell r="A1153" t="str">
            <v xml:space="preserve">   999      TICKETS MENSUALES Y C.S</v>
          </cell>
          <cell r="B1153">
            <v>0</v>
          </cell>
          <cell r="C1153">
            <v>0</v>
          </cell>
          <cell r="D1153">
            <v>60991</v>
          </cell>
          <cell r="E1153">
            <v>92983</v>
          </cell>
          <cell r="F1153">
            <v>288</v>
          </cell>
          <cell r="G1153">
            <v>2882903</v>
          </cell>
          <cell r="H1153">
            <v>5534</v>
          </cell>
        </row>
        <row r="1154">
          <cell r="A1154" t="str">
            <v xml:space="preserve">   999      ROPA, SEG.Y GS.MEDICOS </v>
          </cell>
          <cell r="B1154">
            <v>0</v>
          </cell>
          <cell r="C1154">
            <v>0</v>
          </cell>
          <cell r="D1154">
            <v>0</v>
          </cell>
          <cell r="E1154">
            <v>12</v>
          </cell>
          <cell r="F1154">
            <v>288</v>
          </cell>
          <cell r="G1154">
            <v>2882903</v>
          </cell>
          <cell r="H1154">
            <v>5536</v>
          </cell>
        </row>
        <row r="1155">
          <cell r="A1155" t="str">
            <v xml:space="preserve">   ZALM     ROPA, SEG.Y GS.MEDICOS </v>
          </cell>
          <cell r="B1155">
            <v>0</v>
          </cell>
          <cell r="C1155">
            <v>0</v>
          </cell>
          <cell r="D1155">
            <v>73</v>
          </cell>
          <cell r="E1155">
            <v>73</v>
          </cell>
          <cell r="F1155">
            <v>288</v>
          </cell>
          <cell r="G1155">
            <v>2882903</v>
          </cell>
          <cell r="H1155">
            <v>5537</v>
          </cell>
        </row>
        <row r="1156">
          <cell r="A1156" t="str">
            <v xml:space="preserve">   1001     OTROS COSTOS MENSUALES </v>
          </cell>
          <cell r="B1156">
            <v>0</v>
          </cell>
          <cell r="C1156">
            <v>0</v>
          </cell>
          <cell r="D1156">
            <v>-56810</v>
          </cell>
          <cell r="E1156">
            <v>-56810</v>
          </cell>
          <cell r="F1156">
            <v>288</v>
          </cell>
          <cell r="G1156">
            <v>2882903</v>
          </cell>
          <cell r="H1156">
            <v>5542</v>
          </cell>
        </row>
        <row r="1157">
          <cell r="A1157" t="str">
            <v xml:space="preserve">   1002     OTROS COSTOS MENSUALES </v>
          </cell>
          <cell r="B1157">
            <v>1100</v>
          </cell>
          <cell r="C1157">
            <v>1128</v>
          </cell>
          <cell r="D1157">
            <v>4946</v>
          </cell>
          <cell r="E1157">
            <v>4946</v>
          </cell>
          <cell r="F1157">
            <v>288</v>
          </cell>
          <cell r="G1157">
            <v>2882903</v>
          </cell>
          <cell r="H1157">
            <v>5542</v>
          </cell>
        </row>
        <row r="1158">
          <cell r="A1158" t="str">
            <v xml:space="preserve">   1003     OTROS COSTOS MENSUALES </v>
          </cell>
          <cell r="B1158">
            <v>2385</v>
          </cell>
          <cell r="C1158">
            <v>2898</v>
          </cell>
          <cell r="D1158">
            <v>7778</v>
          </cell>
          <cell r="E1158">
            <v>7778</v>
          </cell>
          <cell r="F1158">
            <v>288</v>
          </cell>
          <cell r="G1158">
            <v>2882903</v>
          </cell>
          <cell r="H1158">
            <v>5542</v>
          </cell>
        </row>
        <row r="1159">
          <cell r="A1159" t="str">
            <v xml:space="preserve">   1004     OTROS COSTOS MENSUALES </v>
          </cell>
          <cell r="B1159">
            <v>1571</v>
          </cell>
          <cell r="C1159">
            <v>455</v>
          </cell>
          <cell r="D1159">
            <v>4656</v>
          </cell>
          <cell r="E1159">
            <v>4656</v>
          </cell>
          <cell r="F1159">
            <v>288</v>
          </cell>
          <cell r="G1159">
            <v>2882903</v>
          </cell>
          <cell r="H1159">
            <v>5542</v>
          </cell>
        </row>
        <row r="1160">
          <cell r="A1160" t="str">
            <v xml:space="preserve">   1005     OTROS COSTOS MENSUALES </v>
          </cell>
          <cell r="B1160">
            <v>0</v>
          </cell>
          <cell r="C1160">
            <v>0</v>
          </cell>
          <cell r="D1160">
            <v>-2101</v>
          </cell>
          <cell r="E1160">
            <v>-2101</v>
          </cell>
          <cell r="F1160">
            <v>288</v>
          </cell>
          <cell r="G1160">
            <v>2882903</v>
          </cell>
          <cell r="H1160">
            <v>5542</v>
          </cell>
        </row>
        <row r="1161">
          <cell r="A1161" t="str">
            <v xml:space="preserve">   1006     OTROS COSTOS MENSUALES </v>
          </cell>
          <cell r="B1161">
            <v>0</v>
          </cell>
          <cell r="C1161">
            <v>0</v>
          </cell>
          <cell r="D1161">
            <v>-1650</v>
          </cell>
          <cell r="E1161">
            <v>-1650</v>
          </cell>
          <cell r="F1161">
            <v>288</v>
          </cell>
          <cell r="G1161">
            <v>2882903</v>
          </cell>
          <cell r="H1161">
            <v>5542</v>
          </cell>
        </row>
        <row r="1162">
          <cell r="A1162" t="str">
            <v xml:space="preserve">   1020     OTROS COSTOS MENSUALES </v>
          </cell>
          <cell r="B1162">
            <v>2214</v>
          </cell>
          <cell r="C1162">
            <v>4141</v>
          </cell>
          <cell r="D1162">
            <v>9836</v>
          </cell>
          <cell r="E1162">
            <v>9836</v>
          </cell>
          <cell r="F1162">
            <v>288</v>
          </cell>
          <cell r="G1162">
            <v>2882903</v>
          </cell>
          <cell r="H1162">
            <v>5542</v>
          </cell>
        </row>
        <row r="1163">
          <cell r="A1163" t="str">
            <v xml:space="preserve">   1021     OTROS COSTOS MENSUALES </v>
          </cell>
          <cell r="B1163">
            <v>6365</v>
          </cell>
          <cell r="C1163">
            <v>6441</v>
          </cell>
          <cell r="D1163">
            <v>22101</v>
          </cell>
          <cell r="E1163">
            <v>22101</v>
          </cell>
          <cell r="F1163">
            <v>288</v>
          </cell>
          <cell r="G1163">
            <v>2882903</v>
          </cell>
          <cell r="H1163">
            <v>5542</v>
          </cell>
        </row>
        <row r="1164">
          <cell r="A1164" t="str">
            <v xml:space="preserve">   1025     OTROS COSTOS MENSUALES </v>
          </cell>
          <cell r="B1164">
            <v>2537</v>
          </cell>
          <cell r="C1164">
            <v>241</v>
          </cell>
          <cell r="D1164">
            <v>2780</v>
          </cell>
          <cell r="E1164">
            <v>2780</v>
          </cell>
          <cell r="F1164">
            <v>288</v>
          </cell>
          <cell r="G1164">
            <v>2882903</v>
          </cell>
          <cell r="H1164">
            <v>5542</v>
          </cell>
        </row>
        <row r="1165">
          <cell r="A1165" t="str">
            <v xml:space="preserve">   1026     OTROS COSTOS MENSUALES </v>
          </cell>
          <cell r="B1165">
            <v>0</v>
          </cell>
          <cell r="C1165">
            <v>0</v>
          </cell>
          <cell r="D1165">
            <v>5183</v>
          </cell>
          <cell r="E1165">
            <v>5183</v>
          </cell>
          <cell r="F1165">
            <v>288</v>
          </cell>
          <cell r="G1165">
            <v>2882903</v>
          </cell>
          <cell r="H1165">
            <v>5542</v>
          </cell>
        </row>
        <row r="1166">
          <cell r="A1166" t="str">
            <v xml:space="preserve">   999      OTROS COSTOS MENSUALES </v>
          </cell>
          <cell r="B1166">
            <v>-20854</v>
          </cell>
          <cell r="C1166">
            <v>-20598</v>
          </cell>
          <cell r="D1166">
            <v>-91935</v>
          </cell>
          <cell r="E1166">
            <v>324994</v>
          </cell>
          <cell r="F1166">
            <v>288</v>
          </cell>
          <cell r="G1166">
            <v>2882903</v>
          </cell>
          <cell r="H1166">
            <v>5542</v>
          </cell>
        </row>
        <row r="1167">
          <cell r="A1167" t="str">
            <v xml:space="preserve">   999      OTROS IMPUESTOS Y TASAS</v>
          </cell>
          <cell r="B1167">
            <v>0</v>
          </cell>
          <cell r="C1167">
            <v>0</v>
          </cell>
          <cell r="D1167">
            <v>48</v>
          </cell>
          <cell r="E1167">
            <v>80</v>
          </cell>
          <cell r="F1167">
            <v>288</v>
          </cell>
          <cell r="G1167">
            <v>2882903</v>
          </cell>
          <cell r="H1167">
            <v>5583</v>
          </cell>
        </row>
        <row r="1168">
          <cell r="A1168" t="str">
            <v xml:space="preserve">   999      MAQUINARIAS Y EQUIPOS  </v>
          </cell>
          <cell r="B1168">
            <v>486</v>
          </cell>
          <cell r="C1168">
            <v>318</v>
          </cell>
          <cell r="D1168">
            <v>4151</v>
          </cell>
          <cell r="E1168">
            <v>5397</v>
          </cell>
          <cell r="F1168">
            <v>288</v>
          </cell>
          <cell r="G1168">
            <v>2882903</v>
          </cell>
          <cell r="H1168">
            <v>5674</v>
          </cell>
        </row>
        <row r="1169">
          <cell r="A1169" t="str">
            <v xml:space="preserve">   999      ALQUILER DE EQUIPOS SAD</v>
          </cell>
          <cell r="B1169">
            <v>3635</v>
          </cell>
          <cell r="C1169">
            <v>-3918</v>
          </cell>
          <cell r="D1169">
            <v>51377</v>
          </cell>
          <cell r="E1169">
            <v>360466</v>
          </cell>
          <cell r="F1169">
            <v>288</v>
          </cell>
          <cell r="G1169">
            <v>2882903</v>
          </cell>
          <cell r="H1169">
            <v>5685</v>
          </cell>
        </row>
        <row r="1170">
          <cell r="A1170" t="str">
            <v xml:space="preserve">   ZALM     MANTENIMIENTO Y REPARAC</v>
          </cell>
          <cell r="B1170">
            <v>2140</v>
          </cell>
          <cell r="C1170">
            <v>652</v>
          </cell>
          <cell r="D1170">
            <v>12888</v>
          </cell>
          <cell r="E1170">
            <v>200253</v>
          </cell>
          <cell r="F1170">
            <v>288</v>
          </cell>
          <cell r="G1170">
            <v>2882903</v>
          </cell>
          <cell r="H1170">
            <v>5852</v>
          </cell>
        </row>
        <row r="1171">
          <cell r="A1171" t="str">
            <v xml:space="preserve">   1001     MANTENIMIENTO Y REPARAC</v>
          </cell>
          <cell r="B1171">
            <v>0</v>
          </cell>
          <cell r="C1171">
            <v>0</v>
          </cell>
          <cell r="D1171">
            <v>7246</v>
          </cell>
          <cell r="E1171">
            <v>7246</v>
          </cell>
          <cell r="F1171">
            <v>288</v>
          </cell>
          <cell r="G1171">
            <v>2882903</v>
          </cell>
          <cell r="H1171">
            <v>5852</v>
          </cell>
        </row>
        <row r="1172">
          <cell r="A1172" t="str">
            <v xml:space="preserve">   1002     MANTENIMIENTO Y REPARAC</v>
          </cell>
          <cell r="B1172">
            <v>0</v>
          </cell>
          <cell r="C1172">
            <v>0</v>
          </cell>
          <cell r="D1172">
            <v>28</v>
          </cell>
          <cell r="E1172">
            <v>28</v>
          </cell>
          <cell r="F1172">
            <v>288</v>
          </cell>
          <cell r="G1172">
            <v>2882903</v>
          </cell>
          <cell r="H1172">
            <v>5852</v>
          </cell>
        </row>
        <row r="1173">
          <cell r="A1173" t="str">
            <v xml:space="preserve">   1003     MANTENIMIENTO Y REPARAC</v>
          </cell>
          <cell r="B1173">
            <v>0</v>
          </cell>
          <cell r="C1173">
            <v>0</v>
          </cell>
          <cell r="D1173">
            <v>249</v>
          </cell>
          <cell r="E1173">
            <v>249</v>
          </cell>
          <cell r="F1173">
            <v>288</v>
          </cell>
          <cell r="G1173">
            <v>2882903</v>
          </cell>
          <cell r="H1173">
            <v>5852</v>
          </cell>
        </row>
        <row r="1174">
          <cell r="A1174" t="str">
            <v xml:space="preserve">   1013     MANTENIMIENTO Y REPARAC</v>
          </cell>
          <cell r="B1174">
            <v>0</v>
          </cell>
          <cell r="C1174">
            <v>0</v>
          </cell>
          <cell r="D1174">
            <v>2013</v>
          </cell>
          <cell r="E1174">
            <v>2013</v>
          </cell>
          <cell r="F1174">
            <v>288</v>
          </cell>
          <cell r="G1174">
            <v>2882903</v>
          </cell>
          <cell r="H1174">
            <v>5852</v>
          </cell>
        </row>
        <row r="1175">
          <cell r="A1175" t="str">
            <v xml:space="preserve">   1020     MANTENIMIENTO Y REPARAC</v>
          </cell>
          <cell r="B1175">
            <v>0</v>
          </cell>
          <cell r="C1175">
            <v>0</v>
          </cell>
          <cell r="D1175">
            <v>80</v>
          </cell>
          <cell r="E1175">
            <v>80</v>
          </cell>
          <cell r="F1175">
            <v>288</v>
          </cell>
          <cell r="G1175">
            <v>2882903</v>
          </cell>
          <cell r="H1175">
            <v>5852</v>
          </cell>
        </row>
        <row r="1176">
          <cell r="A1176" t="str">
            <v xml:space="preserve">   1021     MANTENIMIENTO Y REPARAC</v>
          </cell>
          <cell r="B1176">
            <v>0</v>
          </cell>
          <cell r="C1176">
            <v>0</v>
          </cell>
          <cell r="D1176">
            <v>582</v>
          </cell>
          <cell r="E1176">
            <v>582</v>
          </cell>
          <cell r="F1176">
            <v>288</v>
          </cell>
          <cell r="G1176">
            <v>2882903</v>
          </cell>
          <cell r="H1176">
            <v>5852</v>
          </cell>
        </row>
        <row r="1177">
          <cell r="A1177" t="str">
            <v xml:space="preserve">   1022     MANTENIMIENTO Y REPARAC</v>
          </cell>
          <cell r="B1177">
            <v>0</v>
          </cell>
          <cell r="C1177">
            <v>0</v>
          </cell>
          <cell r="D1177">
            <v>934</v>
          </cell>
          <cell r="E1177">
            <v>934</v>
          </cell>
          <cell r="F1177">
            <v>288</v>
          </cell>
          <cell r="G1177">
            <v>2882903</v>
          </cell>
          <cell r="H1177">
            <v>5852</v>
          </cell>
        </row>
        <row r="1178">
          <cell r="A1178" t="str">
            <v xml:space="preserve">   1025     MANTENIMIENTO Y REPARAC</v>
          </cell>
          <cell r="B1178">
            <v>0</v>
          </cell>
          <cell r="C1178">
            <v>23</v>
          </cell>
          <cell r="D1178">
            <v>1270</v>
          </cell>
          <cell r="E1178">
            <v>1270</v>
          </cell>
          <cell r="F1178">
            <v>288</v>
          </cell>
          <cell r="G1178">
            <v>2882903</v>
          </cell>
          <cell r="H1178">
            <v>5852</v>
          </cell>
        </row>
        <row r="1179">
          <cell r="A1179" t="str">
            <v xml:space="preserve">   1001     GTOS.AUTOMOV.NO DEDUCIB</v>
          </cell>
          <cell r="B1179">
            <v>0</v>
          </cell>
          <cell r="C1179">
            <v>0</v>
          </cell>
          <cell r="D1179">
            <v>277</v>
          </cell>
          <cell r="E1179">
            <v>277</v>
          </cell>
          <cell r="F1179">
            <v>288</v>
          </cell>
          <cell r="G1179">
            <v>2882903</v>
          </cell>
          <cell r="H1179">
            <v>5854</v>
          </cell>
        </row>
        <row r="1180">
          <cell r="A1180" t="str">
            <v xml:space="preserve">   1025     GTOS.AUTOMOV.NO DEDUCIB</v>
          </cell>
          <cell r="B1180">
            <v>35</v>
          </cell>
          <cell r="C1180">
            <v>0</v>
          </cell>
          <cell r="D1180">
            <v>35</v>
          </cell>
          <cell r="E1180">
            <v>35</v>
          </cell>
          <cell r="F1180">
            <v>288</v>
          </cell>
          <cell r="G1180">
            <v>2882903</v>
          </cell>
          <cell r="H1180">
            <v>5854</v>
          </cell>
        </row>
        <row r="1181">
          <cell r="A1181" t="str">
            <v xml:space="preserve">   999      GTOS.AUTOMOV.NO DEDUCIB</v>
          </cell>
          <cell r="B1181">
            <v>0</v>
          </cell>
          <cell r="C1181">
            <v>0</v>
          </cell>
          <cell r="D1181">
            <v>0</v>
          </cell>
          <cell r="E1181">
            <v>210</v>
          </cell>
          <cell r="F1181">
            <v>288</v>
          </cell>
          <cell r="G1181">
            <v>2882903</v>
          </cell>
          <cell r="H1181">
            <v>5854</v>
          </cell>
        </row>
        <row r="1182">
          <cell r="A1182" t="str">
            <v xml:space="preserve">   ZALM     HERRAMIENTAS           </v>
          </cell>
          <cell r="B1182">
            <v>0</v>
          </cell>
          <cell r="C1182">
            <v>0</v>
          </cell>
          <cell r="D1182">
            <v>-13867</v>
          </cell>
          <cell r="E1182">
            <v>267134</v>
          </cell>
          <cell r="F1182">
            <v>288</v>
          </cell>
          <cell r="G1182">
            <v>2882903</v>
          </cell>
          <cell r="H1182">
            <v>5855</v>
          </cell>
        </row>
        <row r="1183">
          <cell r="A1183" t="str">
            <v xml:space="preserve">   1001     HERRAMIENTAS           </v>
          </cell>
          <cell r="B1183">
            <v>0</v>
          </cell>
          <cell r="C1183">
            <v>0</v>
          </cell>
          <cell r="D1183">
            <v>219</v>
          </cell>
          <cell r="E1183">
            <v>219</v>
          </cell>
          <cell r="F1183">
            <v>288</v>
          </cell>
          <cell r="G1183">
            <v>2882903</v>
          </cell>
          <cell r="H1183">
            <v>5855</v>
          </cell>
        </row>
        <row r="1184">
          <cell r="A1184" t="str">
            <v xml:space="preserve">   1003     HERRAMIENTAS           </v>
          </cell>
          <cell r="B1184">
            <v>8</v>
          </cell>
          <cell r="C1184">
            <v>0</v>
          </cell>
          <cell r="D1184">
            <v>13</v>
          </cell>
          <cell r="E1184">
            <v>13</v>
          </cell>
          <cell r="F1184">
            <v>288</v>
          </cell>
          <cell r="G1184">
            <v>2882903</v>
          </cell>
          <cell r="H1184">
            <v>5855</v>
          </cell>
        </row>
        <row r="1185">
          <cell r="A1185" t="str">
            <v xml:space="preserve">   1013     HERRAMIENTAS           </v>
          </cell>
          <cell r="B1185">
            <v>0</v>
          </cell>
          <cell r="C1185">
            <v>0</v>
          </cell>
          <cell r="D1185">
            <v>802</v>
          </cell>
          <cell r="E1185">
            <v>802</v>
          </cell>
          <cell r="F1185">
            <v>288</v>
          </cell>
          <cell r="G1185">
            <v>2882903</v>
          </cell>
          <cell r="H1185">
            <v>5855</v>
          </cell>
        </row>
        <row r="1186">
          <cell r="A1186" t="str">
            <v xml:space="preserve">   1020     HERRAMIENTAS           </v>
          </cell>
          <cell r="B1186">
            <v>127</v>
          </cell>
          <cell r="C1186">
            <v>0</v>
          </cell>
          <cell r="D1186">
            <v>127</v>
          </cell>
          <cell r="E1186">
            <v>127</v>
          </cell>
          <cell r="F1186">
            <v>288</v>
          </cell>
          <cell r="G1186">
            <v>2882903</v>
          </cell>
          <cell r="H1186">
            <v>5855</v>
          </cell>
        </row>
        <row r="1187">
          <cell r="A1187" t="str">
            <v xml:space="preserve">   ZALM     CONSUMIBLES            </v>
          </cell>
          <cell r="B1187">
            <v>0</v>
          </cell>
          <cell r="C1187">
            <v>217</v>
          </cell>
          <cell r="D1187">
            <v>579</v>
          </cell>
          <cell r="E1187">
            <v>579</v>
          </cell>
          <cell r="F1187">
            <v>288</v>
          </cell>
          <cell r="G1187">
            <v>2882903</v>
          </cell>
          <cell r="H1187">
            <v>5856</v>
          </cell>
        </row>
        <row r="1188">
          <cell r="A1188" t="str">
            <v xml:space="preserve">   1001     CONSUMIBLES            </v>
          </cell>
          <cell r="B1188">
            <v>0</v>
          </cell>
          <cell r="C1188">
            <v>0</v>
          </cell>
          <cell r="D1188">
            <v>2924</v>
          </cell>
          <cell r="E1188">
            <v>2924</v>
          </cell>
          <cell r="F1188">
            <v>288</v>
          </cell>
          <cell r="G1188">
            <v>2882903</v>
          </cell>
          <cell r="H1188">
            <v>5856</v>
          </cell>
        </row>
        <row r="1189">
          <cell r="A1189" t="str">
            <v xml:space="preserve">   1002     CONSUMIBLES            </v>
          </cell>
          <cell r="B1189">
            <v>0</v>
          </cell>
          <cell r="C1189">
            <v>0</v>
          </cell>
          <cell r="D1189">
            <v>313</v>
          </cell>
          <cell r="E1189">
            <v>313</v>
          </cell>
          <cell r="F1189">
            <v>288</v>
          </cell>
          <cell r="G1189">
            <v>2882903</v>
          </cell>
          <cell r="H1189">
            <v>5856</v>
          </cell>
        </row>
        <row r="1190">
          <cell r="A1190" t="str">
            <v xml:space="preserve">   1003     CONSUMIBLES            </v>
          </cell>
          <cell r="B1190">
            <v>0</v>
          </cell>
          <cell r="C1190">
            <v>0</v>
          </cell>
          <cell r="D1190">
            <v>245</v>
          </cell>
          <cell r="E1190">
            <v>245</v>
          </cell>
          <cell r="F1190">
            <v>288</v>
          </cell>
          <cell r="G1190">
            <v>2882903</v>
          </cell>
          <cell r="H1190">
            <v>5856</v>
          </cell>
        </row>
        <row r="1191">
          <cell r="A1191" t="str">
            <v xml:space="preserve">   1013     CONSUMIBLES            </v>
          </cell>
          <cell r="B1191">
            <v>0</v>
          </cell>
          <cell r="C1191">
            <v>0</v>
          </cell>
          <cell r="D1191">
            <v>1182</v>
          </cell>
          <cell r="E1191">
            <v>1182</v>
          </cell>
          <cell r="F1191">
            <v>288</v>
          </cell>
          <cell r="G1191">
            <v>2882903</v>
          </cell>
          <cell r="H1191">
            <v>5856</v>
          </cell>
        </row>
        <row r="1192">
          <cell r="A1192" t="str">
            <v xml:space="preserve">   1020     CONSUMIBLES            </v>
          </cell>
          <cell r="B1192">
            <v>0</v>
          </cell>
          <cell r="C1192">
            <v>0</v>
          </cell>
          <cell r="D1192">
            <v>39</v>
          </cell>
          <cell r="E1192">
            <v>39</v>
          </cell>
          <cell r="F1192">
            <v>288</v>
          </cell>
          <cell r="G1192">
            <v>2882903</v>
          </cell>
          <cell r="H1192">
            <v>5856</v>
          </cell>
        </row>
        <row r="1193">
          <cell r="A1193" t="str">
            <v xml:space="preserve">   1021     CONSUMIBLES            </v>
          </cell>
          <cell r="B1193">
            <v>0</v>
          </cell>
          <cell r="C1193">
            <v>0</v>
          </cell>
          <cell r="D1193">
            <v>205</v>
          </cell>
          <cell r="E1193">
            <v>205</v>
          </cell>
          <cell r="F1193">
            <v>288</v>
          </cell>
          <cell r="G1193">
            <v>2882903</v>
          </cell>
          <cell r="H1193">
            <v>5856</v>
          </cell>
        </row>
        <row r="1194">
          <cell r="A1194" t="str">
            <v xml:space="preserve">   1025     CONSUMIBLES            </v>
          </cell>
          <cell r="B1194">
            <v>0</v>
          </cell>
          <cell r="C1194">
            <v>0</v>
          </cell>
          <cell r="D1194">
            <v>165</v>
          </cell>
          <cell r="E1194">
            <v>165</v>
          </cell>
          <cell r="F1194">
            <v>288</v>
          </cell>
          <cell r="G1194">
            <v>2882903</v>
          </cell>
          <cell r="H1194">
            <v>5856</v>
          </cell>
        </row>
        <row r="1195">
          <cell r="A1195" t="str">
            <v xml:space="preserve">   999      FLETES Y ACARREOS      </v>
          </cell>
          <cell r="B1195">
            <v>94</v>
          </cell>
          <cell r="C1195">
            <v>223</v>
          </cell>
          <cell r="D1195">
            <v>1386</v>
          </cell>
          <cell r="E1195">
            <v>14355</v>
          </cell>
          <cell r="F1195">
            <v>288</v>
          </cell>
          <cell r="G1195">
            <v>2882903</v>
          </cell>
          <cell r="H1195">
            <v>6002</v>
          </cell>
        </row>
        <row r="1196">
          <cell r="A1196" t="str">
            <v xml:space="preserve">   ZALM     COMBUST. Y LUBRIC.     </v>
          </cell>
          <cell r="B1196">
            <v>59</v>
          </cell>
          <cell r="C1196">
            <v>224</v>
          </cell>
          <cell r="D1196">
            <v>3511</v>
          </cell>
          <cell r="E1196">
            <v>46878</v>
          </cell>
          <cell r="F1196">
            <v>288</v>
          </cell>
          <cell r="G1196">
            <v>2882903</v>
          </cell>
          <cell r="H1196">
            <v>6062</v>
          </cell>
        </row>
        <row r="1197">
          <cell r="A1197" t="str">
            <v xml:space="preserve">   1001     COMBUST. Y LUBRIC.     </v>
          </cell>
          <cell r="B1197">
            <v>0</v>
          </cell>
          <cell r="C1197">
            <v>0</v>
          </cell>
          <cell r="D1197">
            <v>1083</v>
          </cell>
          <cell r="E1197">
            <v>1083</v>
          </cell>
          <cell r="F1197">
            <v>288</v>
          </cell>
          <cell r="G1197">
            <v>2882903</v>
          </cell>
          <cell r="H1197">
            <v>6062</v>
          </cell>
        </row>
        <row r="1198">
          <cell r="A1198" t="str">
            <v xml:space="preserve">   1003     COMBUST. Y LUBRIC.     </v>
          </cell>
          <cell r="B1198">
            <v>23</v>
          </cell>
          <cell r="C1198">
            <v>180</v>
          </cell>
          <cell r="D1198">
            <v>252</v>
          </cell>
          <cell r="E1198">
            <v>252</v>
          </cell>
          <cell r="F1198">
            <v>288</v>
          </cell>
          <cell r="G1198">
            <v>2882903</v>
          </cell>
          <cell r="H1198">
            <v>6062</v>
          </cell>
        </row>
        <row r="1199">
          <cell r="A1199" t="str">
            <v xml:space="preserve">   1004     COMBUST. Y LUBRIC.     </v>
          </cell>
          <cell r="B1199">
            <v>0</v>
          </cell>
          <cell r="C1199">
            <v>0</v>
          </cell>
          <cell r="D1199">
            <v>36</v>
          </cell>
          <cell r="E1199">
            <v>36</v>
          </cell>
          <cell r="F1199">
            <v>288</v>
          </cell>
          <cell r="G1199">
            <v>2882903</v>
          </cell>
          <cell r="H1199">
            <v>6062</v>
          </cell>
        </row>
        <row r="1200">
          <cell r="A1200" t="str">
            <v xml:space="preserve">   1013     COMBUST. Y LUBRIC.     </v>
          </cell>
          <cell r="B1200">
            <v>0</v>
          </cell>
          <cell r="C1200">
            <v>0</v>
          </cell>
          <cell r="D1200">
            <v>503</v>
          </cell>
          <cell r="E1200">
            <v>503</v>
          </cell>
          <cell r="F1200">
            <v>288</v>
          </cell>
          <cell r="G1200">
            <v>2882903</v>
          </cell>
          <cell r="H1200">
            <v>6062</v>
          </cell>
        </row>
        <row r="1201">
          <cell r="A1201" t="str">
            <v xml:space="preserve">   1021     COMBUST. Y LUBRIC.     </v>
          </cell>
          <cell r="B1201">
            <v>670</v>
          </cell>
          <cell r="C1201">
            <v>62</v>
          </cell>
          <cell r="D1201">
            <v>990</v>
          </cell>
          <cell r="E1201">
            <v>990</v>
          </cell>
          <cell r="F1201">
            <v>288</v>
          </cell>
          <cell r="G1201">
            <v>2882903</v>
          </cell>
          <cell r="H1201">
            <v>6062</v>
          </cell>
        </row>
        <row r="1202">
          <cell r="A1202" t="str">
            <v xml:space="preserve">   1025     COMBUST. Y LUBRIC.     </v>
          </cell>
          <cell r="B1202">
            <v>1069</v>
          </cell>
          <cell r="C1202">
            <v>183</v>
          </cell>
          <cell r="D1202">
            <v>1624</v>
          </cell>
          <cell r="E1202">
            <v>1624</v>
          </cell>
          <cell r="F1202">
            <v>288</v>
          </cell>
          <cell r="G1202">
            <v>2882903</v>
          </cell>
          <cell r="H1202">
            <v>6062</v>
          </cell>
        </row>
        <row r="1203">
          <cell r="A1203" t="str">
            <v xml:space="preserve">   1026     COMBUST. Y LUBRIC.     </v>
          </cell>
          <cell r="B1203">
            <v>42</v>
          </cell>
          <cell r="C1203">
            <v>17</v>
          </cell>
          <cell r="D1203">
            <v>92</v>
          </cell>
          <cell r="E1203">
            <v>92</v>
          </cell>
          <cell r="F1203">
            <v>288</v>
          </cell>
          <cell r="G1203">
            <v>2882903</v>
          </cell>
          <cell r="H1203">
            <v>6062</v>
          </cell>
        </row>
        <row r="1204">
          <cell r="A1204" t="str">
            <v xml:space="preserve">   999      OBRADOR                </v>
          </cell>
          <cell r="B1204">
            <v>0</v>
          </cell>
          <cell r="C1204">
            <v>0</v>
          </cell>
          <cell r="D1204">
            <v>-4554</v>
          </cell>
          <cell r="E1204">
            <v>7705</v>
          </cell>
          <cell r="F1204">
            <v>288</v>
          </cell>
          <cell r="G1204">
            <v>2882903</v>
          </cell>
          <cell r="H1204">
            <v>6122</v>
          </cell>
        </row>
        <row r="1205">
          <cell r="A1205" t="str">
            <v xml:space="preserve">   ZALM     PAPELERIA Y UTILES     </v>
          </cell>
          <cell r="B1205">
            <v>0</v>
          </cell>
          <cell r="C1205">
            <v>0</v>
          </cell>
          <cell r="D1205">
            <v>23</v>
          </cell>
          <cell r="E1205">
            <v>352</v>
          </cell>
          <cell r="F1205">
            <v>288</v>
          </cell>
          <cell r="G1205">
            <v>2882903</v>
          </cell>
          <cell r="H1205">
            <v>6124</v>
          </cell>
        </row>
        <row r="1206">
          <cell r="A1206" t="str">
            <v xml:space="preserve">   ZALM     GASTOS DE COMP.Y SISTEM</v>
          </cell>
          <cell r="B1206">
            <v>0</v>
          </cell>
          <cell r="C1206">
            <v>0</v>
          </cell>
          <cell r="D1206">
            <v>361</v>
          </cell>
          <cell r="E1206">
            <v>361</v>
          </cell>
          <cell r="F1206">
            <v>288</v>
          </cell>
          <cell r="G1206">
            <v>2882903</v>
          </cell>
          <cell r="H1206">
            <v>6125</v>
          </cell>
        </row>
        <row r="1207">
          <cell r="A1207" t="str">
            <v xml:space="preserve">   ZALM     MATERIALES NACIONALES  </v>
          </cell>
          <cell r="B1207">
            <v>0</v>
          </cell>
          <cell r="C1207">
            <v>0</v>
          </cell>
          <cell r="D1207">
            <v>6</v>
          </cell>
          <cell r="E1207">
            <v>78110</v>
          </cell>
          <cell r="F1207">
            <v>288</v>
          </cell>
          <cell r="G1207">
            <v>2882903</v>
          </cell>
          <cell r="H1207">
            <v>6242</v>
          </cell>
        </row>
        <row r="1208">
          <cell r="A1208" t="str">
            <v xml:space="preserve">   999      SEGUROS                </v>
          </cell>
          <cell r="B1208">
            <v>111</v>
          </cell>
          <cell r="C1208">
            <v>0</v>
          </cell>
          <cell r="D1208">
            <v>4121</v>
          </cell>
          <cell r="E1208">
            <v>20138</v>
          </cell>
          <cell r="F1208">
            <v>288</v>
          </cell>
          <cell r="G1208">
            <v>2882903</v>
          </cell>
          <cell r="H1208">
            <v>6404</v>
          </cell>
        </row>
        <row r="1209">
          <cell r="A1209" t="str">
            <v xml:space="preserve">   1001     ALQUILER DE EQUIPOS A T</v>
          </cell>
          <cell r="B1209">
            <v>0</v>
          </cell>
          <cell r="C1209">
            <v>0</v>
          </cell>
          <cell r="D1209">
            <v>270</v>
          </cell>
          <cell r="E1209">
            <v>270</v>
          </cell>
          <cell r="F1209">
            <v>288</v>
          </cell>
          <cell r="G1209">
            <v>2882903</v>
          </cell>
          <cell r="H1209">
            <v>6442</v>
          </cell>
        </row>
        <row r="1210">
          <cell r="A1210" t="str">
            <v xml:space="preserve">   1021     ALQUILER DE EQUIPOS A T</v>
          </cell>
          <cell r="B1210">
            <v>0</v>
          </cell>
          <cell r="C1210">
            <v>720</v>
          </cell>
          <cell r="D1210">
            <v>720</v>
          </cell>
          <cell r="E1210">
            <v>720</v>
          </cell>
          <cell r="F1210">
            <v>288</v>
          </cell>
          <cell r="G1210">
            <v>2882903</v>
          </cell>
          <cell r="H1210">
            <v>6442</v>
          </cell>
        </row>
        <row r="1211">
          <cell r="A1211" t="str">
            <v xml:space="preserve">   1025     ALQUILER DE EQUIPOS A T</v>
          </cell>
          <cell r="B1211">
            <v>0</v>
          </cell>
          <cell r="C1211">
            <v>0</v>
          </cell>
          <cell r="D1211">
            <v>189</v>
          </cell>
          <cell r="E1211">
            <v>189</v>
          </cell>
          <cell r="F1211">
            <v>288</v>
          </cell>
          <cell r="G1211">
            <v>2882903</v>
          </cell>
          <cell r="H1211">
            <v>6442</v>
          </cell>
        </row>
        <row r="1212">
          <cell r="A1212" t="str">
            <v xml:space="preserve">   999      ALQUILER DE EQUIPOS A T</v>
          </cell>
          <cell r="B1212">
            <v>0</v>
          </cell>
          <cell r="C1212">
            <v>0</v>
          </cell>
          <cell r="D1212">
            <v>745</v>
          </cell>
          <cell r="E1212">
            <v>23235</v>
          </cell>
          <cell r="F1212">
            <v>288</v>
          </cell>
          <cell r="G1212">
            <v>2882903</v>
          </cell>
          <cell r="H1212">
            <v>6442</v>
          </cell>
        </row>
        <row r="1213">
          <cell r="A1213" t="str">
            <v xml:space="preserve">   999      RECUPERO DE GASTOS M. D</v>
          </cell>
          <cell r="B1213">
            <v>0</v>
          </cell>
          <cell r="C1213">
            <v>0</v>
          </cell>
          <cell r="D1213">
            <v>-1768</v>
          </cell>
          <cell r="E1213">
            <v>-106545</v>
          </cell>
          <cell r="F1213">
            <v>288</v>
          </cell>
          <cell r="G1213">
            <v>2882903</v>
          </cell>
          <cell r="H1213">
            <v>6502</v>
          </cell>
        </row>
        <row r="1214">
          <cell r="A1214" t="str">
            <v xml:space="preserve">   999      RECUPERO DE GASTOS VARI</v>
          </cell>
          <cell r="B1214">
            <v>0</v>
          </cell>
          <cell r="C1214">
            <v>0</v>
          </cell>
          <cell r="D1214">
            <v>0</v>
          </cell>
          <cell r="E1214">
            <v>328473</v>
          </cell>
          <cell r="F1214">
            <v>288</v>
          </cell>
          <cell r="G1214">
            <v>2882903</v>
          </cell>
          <cell r="H1214">
            <v>6504</v>
          </cell>
        </row>
        <row r="1215">
          <cell r="A1215" t="str">
            <v xml:space="preserve">   1001     SUBCONTRATO OBRAS      </v>
          </cell>
          <cell r="B1215">
            <v>0</v>
          </cell>
          <cell r="C1215">
            <v>0</v>
          </cell>
          <cell r="D1215">
            <v>8763</v>
          </cell>
          <cell r="E1215">
            <v>8763</v>
          </cell>
          <cell r="F1215">
            <v>288</v>
          </cell>
          <cell r="G1215">
            <v>2882903</v>
          </cell>
          <cell r="H1215">
            <v>6549</v>
          </cell>
        </row>
        <row r="1216">
          <cell r="A1216" t="str">
            <v xml:space="preserve">   1002     SUBCONTRATO OBRAS      </v>
          </cell>
          <cell r="B1216">
            <v>1176</v>
          </cell>
          <cell r="C1216">
            <v>276</v>
          </cell>
          <cell r="D1216">
            <v>3982</v>
          </cell>
          <cell r="E1216">
            <v>3982</v>
          </cell>
          <cell r="F1216">
            <v>288</v>
          </cell>
          <cell r="G1216">
            <v>2882903</v>
          </cell>
          <cell r="H1216">
            <v>6549</v>
          </cell>
        </row>
        <row r="1217">
          <cell r="A1217" t="str">
            <v xml:space="preserve">   1003     SUBCONTRATO OBRAS      </v>
          </cell>
          <cell r="B1217">
            <v>416</v>
          </cell>
          <cell r="C1217">
            <v>328</v>
          </cell>
          <cell r="D1217">
            <v>1066</v>
          </cell>
          <cell r="E1217">
            <v>1066</v>
          </cell>
          <cell r="F1217">
            <v>288</v>
          </cell>
          <cell r="G1217">
            <v>2882903</v>
          </cell>
          <cell r="H1217">
            <v>6549</v>
          </cell>
        </row>
        <row r="1218">
          <cell r="A1218" t="str">
            <v xml:space="preserve">   1004     SUBCONTRATO OBRAS      </v>
          </cell>
          <cell r="B1218">
            <v>696</v>
          </cell>
          <cell r="C1218">
            <v>462</v>
          </cell>
          <cell r="D1218">
            <v>1374</v>
          </cell>
          <cell r="E1218">
            <v>1374</v>
          </cell>
          <cell r="F1218">
            <v>288</v>
          </cell>
          <cell r="G1218">
            <v>2882903</v>
          </cell>
          <cell r="H1218">
            <v>6549</v>
          </cell>
        </row>
        <row r="1219">
          <cell r="A1219" t="str">
            <v xml:space="preserve">   1020     SUBCONTRATO OBRAS      </v>
          </cell>
          <cell r="B1219">
            <v>3496</v>
          </cell>
          <cell r="C1219">
            <v>676</v>
          </cell>
          <cell r="D1219">
            <v>4468</v>
          </cell>
          <cell r="E1219">
            <v>4468</v>
          </cell>
          <cell r="F1219">
            <v>288</v>
          </cell>
          <cell r="G1219">
            <v>2882903</v>
          </cell>
          <cell r="H1219">
            <v>6549</v>
          </cell>
        </row>
        <row r="1220">
          <cell r="A1220" t="str">
            <v xml:space="preserve">   1021     SUBCONTRATO OBRAS      </v>
          </cell>
          <cell r="B1220">
            <v>4740</v>
          </cell>
          <cell r="C1220">
            <v>3588</v>
          </cell>
          <cell r="D1220">
            <v>16908</v>
          </cell>
          <cell r="E1220">
            <v>16908</v>
          </cell>
          <cell r="F1220">
            <v>288</v>
          </cell>
          <cell r="G1220">
            <v>2882903</v>
          </cell>
          <cell r="H1220">
            <v>6549</v>
          </cell>
        </row>
        <row r="1221">
          <cell r="A1221" t="str">
            <v xml:space="preserve">   1025     SUBCONTRATO OBRAS      </v>
          </cell>
          <cell r="B1221">
            <v>487</v>
          </cell>
          <cell r="C1221">
            <v>30</v>
          </cell>
          <cell r="D1221">
            <v>712</v>
          </cell>
          <cell r="E1221">
            <v>712</v>
          </cell>
          <cell r="F1221">
            <v>288</v>
          </cell>
          <cell r="G1221">
            <v>2882903</v>
          </cell>
          <cell r="H1221">
            <v>6549</v>
          </cell>
        </row>
        <row r="1222">
          <cell r="A1222" t="str">
            <v xml:space="preserve">   999      SUBCONTRATO OBRAS      </v>
          </cell>
          <cell r="B1222">
            <v>211</v>
          </cell>
          <cell r="C1222">
            <v>0</v>
          </cell>
          <cell r="D1222">
            <v>42687</v>
          </cell>
          <cell r="E1222">
            <v>1745609</v>
          </cell>
          <cell r="F1222">
            <v>288</v>
          </cell>
          <cell r="G1222">
            <v>2882903</v>
          </cell>
          <cell r="H1222">
            <v>6549</v>
          </cell>
        </row>
        <row r="1223">
          <cell r="A1223" t="str">
            <v xml:space="preserve">   999      GASTOS DE COMUNICACIONE</v>
          </cell>
          <cell r="B1223">
            <v>6</v>
          </cell>
          <cell r="C1223">
            <v>12</v>
          </cell>
          <cell r="D1223">
            <v>4133</v>
          </cell>
          <cell r="E1223">
            <v>5311</v>
          </cell>
          <cell r="F1223">
            <v>288</v>
          </cell>
          <cell r="G1223">
            <v>2882903</v>
          </cell>
          <cell r="H1223">
            <v>6662</v>
          </cell>
        </row>
        <row r="1224">
          <cell r="A1224" t="str">
            <v xml:space="preserve">   999      GASTOS DE VIAJES Y COMI</v>
          </cell>
          <cell r="B1224">
            <v>0</v>
          </cell>
          <cell r="C1224">
            <v>0</v>
          </cell>
          <cell r="D1224">
            <v>0</v>
          </cell>
          <cell r="E1224">
            <v>215</v>
          </cell>
          <cell r="F1224">
            <v>288</v>
          </cell>
          <cell r="G1224">
            <v>2882903</v>
          </cell>
          <cell r="H1224">
            <v>6750</v>
          </cell>
        </row>
        <row r="1225">
          <cell r="A1225" t="str">
            <v xml:space="preserve">   1001     OTROS COSTOS           </v>
          </cell>
          <cell r="B1225">
            <v>131</v>
          </cell>
          <cell r="C1225">
            <v>99</v>
          </cell>
          <cell r="D1225">
            <v>4934</v>
          </cell>
          <cell r="E1225">
            <v>4934</v>
          </cell>
          <cell r="F1225">
            <v>288</v>
          </cell>
          <cell r="G1225">
            <v>2882903</v>
          </cell>
          <cell r="H1225">
            <v>6751</v>
          </cell>
        </row>
        <row r="1226">
          <cell r="A1226" t="str">
            <v xml:space="preserve">   1002     OTROS COSTOS           </v>
          </cell>
          <cell r="B1226">
            <v>100</v>
          </cell>
          <cell r="C1226">
            <v>0</v>
          </cell>
          <cell r="D1226">
            <v>1995</v>
          </cell>
          <cell r="E1226">
            <v>1995</v>
          </cell>
          <cell r="F1226">
            <v>288</v>
          </cell>
          <cell r="G1226">
            <v>2882903</v>
          </cell>
          <cell r="H1226">
            <v>6751</v>
          </cell>
        </row>
        <row r="1227">
          <cell r="A1227" t="str">
            <v xml:space="preserve">   1003     OTROS COSTOS           </v>
          </cell>
          <cell r="B1227">
            <v>25</v>
          </cell>
          <cell r="C1227">
            <v>16</v>
          </cell>
          <cell r="D1227">
            <v>99</v>
          </cell>
          <cell r="E1227">
            <v>99</v>
          </cell>
          <cell r="F1227">
            <v>288</v>
          </cell>
          <cell r="G1227">
            <v>2882903</v>
          </cell>
          <cell r="H1227">
            <v>6751</v>
          </cell>
        </row>
        <row r="1228">
          <cell r="A1228" t="str">
            <v xml:space="preserve">   1004     OTROS COSTOS           </v>
          </cell>
          <cell r="B1228">
            <v>1</v>
          </cell>
          <cell r="C1228">
            <v>1</v>
          </cell>
          <cell r="D1228">
            <v>60</v>
          </cell>
          <cell r="E1228">
            <v>60</v>
          </cell>
          <cell r="F1228">
            <v>288</v>
          </cell>
          <cell r="G1228">
            <v>2882903</v>
          </cell>
          <cell r="H1228">
            <v>6751</v>
          </cell>
        </row>
        <row r="1229">
          <cell r="A1229" t="str">
            <v xml:space="preserve">   1013     OTROS COSTOS           </v>
          </cell>
          <cell r="B1229">
            <v>0</v>
          </cell>
          <cell r="C1229">
            <v>0</v>
          </cell>
          <cell r="D1229">
            <v>-309</v>
          </cell>
          <cell r="E1229">
            <v>-309</v>
          </cell>
          <cell r="F1229">
            <v>288</v>
          </cell>
          <cell r="G1229">
            <v>2882903</v>
          </cell>
          <cell r="H1229">
            <v>6751</v>
          </cell>
        </row>
        <row r="1230">
          <cell r="A1230" t="str">
            <v xml:space="preserve">   1014     OTROS COSTOS           </v>
          </cell>
          <cell r="B1230">
            <v>0</v>
          </cell>
          <cell r="C1230">
            <v>10</v>
          </cell>
          <cell r="D1230">
            <v>10</v>
          </cell>
          <cell r="E1230">
            <v>10</v>
          </cell>
          <cell r="F1230">
            <v>288</v>
          </cell>
          <cell r="G1230">
            <v>2882903</v>
          </cell>
          <cell r="H1230">
            <v>6751</v>
          </cell>
        </row>
        <row r="1231">
          <cell r="A1231" t="str">
            <v xml:space="preserve">   1020     OTROS COSTOS           </v>
          </cell>
          <cell r="B1231">
            <v>2</v>
          </cell>
          <cell r="C1231">
            <v>2</v>
          </cell>
          <cell r="D1231">
            <v>3</v>
          </cell>
          <cell r="E1231">
            <v>3</v>
          </cell>
          <cell r="F1231">
            <v>288</v>
          </cell>
          <cell r="G1231">
            <v>2882903</v>
          </cell>
          <cell r="H1231">
            <v>6751</v>
          </cell>
        </row>
        <row r="1232">
          <cell r="A1232" t="str">
            <v xml:space="preserve">   1021     OTROS COSTOS           </v>
          </cell>
          <cell r="B1232">
            <v>42</v>
          </cell>
          <cell r="C1232">
            <v>43</v>
          </cell>
          <cell r="D1232">
            <v>304</v>
          </cell>
          <cell r="E1232">
            <v>304</v>
          </cell>
          <cell r="F1232">
            <v>288</v>
          </cell>
          <cell r="G1232">
            <v>2882903</v>
          </cell>
          <cell r="H1232">
            <v>6751</v>
          </cell>
        </row>
        <row r="1233">
          <cell r="A1233" t="str">
            <v xml:space="preserve">   1025     OTROS COSTOS           </v>
          </cell>
          <cell r="B1233">
            <v>-198</v>
          </cell>
          <cell r="C1233">
            <v>12</v>
          </cell>
          <cell r="D1233">
            <v>-1398</v>
          </cell>
          <cell r="E1233">
            <v>-1398</v>
          </cell>
          <cell r="F1233">
            <v>288</v>
          </cell>
          <cell r="G1233">
            <v>2882903</v>
          </cell>
          <cell r="H1233">
            <v>6751</v>
          </cell>
        </row>
        <row r="1234">
          <cell r="A1234" t="str">
            <v xml:space="preserve">   1026     OTROS COSTOS           </v>
          </cell>
          <cell r="B1234">
            <v>86</v>
          </cell>
          <cell r="C1234">
            <v>304</v>
          </cell>
          <cell r="D1234">
            <v>389</v>
          </cell>
          <cell r="E1234">
            <v>389</v>
          </cell>
          <cell r="F1234">
            <v>288</v>
          </cell>
          <cell r="G1234">
            <v>2882903</v>
          </cell>
          <cell r="H1234">
            <v>6751</v>
          </cell>
        </row>
        <row r="1235">
          <cell r="A1235" t="str">
            <v xml:space="preserve">   999      OTROS COSTOS           </v>
          </cell>
          <cell r="B1235">
            <v>-62</v>
          </cell>
          <cell r="C1235">
            <v>-23013</v>
          </cell>
          <cell r="D1235">
            <v>7855</v>
          </cell>
          <cell r="E1235">
            <v>872088</v>
          </cell>
          <cell r="F1235">
            <v>288</v>
          </cell>
          <cell r="G1235">
            <v>2882903</v>
          </cell>
          <cell r="H1235">
            <v>6751</v>
          </cell>
        </row>
        <row r="1236">
          <cell r="A1236" t="str">
            <v xml:space="preserve">   999      CARGOS RECIBID. POR DIS</v>
          </cell>
          <cell r="B1236">
            <v>1325</v>
          </cell>
          <cell r="C1236">
            <v>2813</v>
          </cell>
          <cell r="D1236">
            <v>37600</v>
          </cell>
          <cell r="E1236">
            <v>37600</v>
          </cell>
          <cell r="F1236">
            <v>288</v>
          </cell>
          <cell r="G1236">
            <v>2882903</v>
          </cell>
          <cell r="H1236">
            <v>6752</v>
          </cell>
        </row>
        <row r="1237">
          <cell r="A1237" t="str">
            <v xml:space="preserve">   999      OTROS                  </v>
          </cell>
          <cell r="B1237">
            <v>0</v>
          </cell>
          <cell r="C1237">
            <v>0</v>
          </cell>
          <cell r="D1237">
            <v>0</v>
          </cell>
          <cell r="E1237">
            <v>672</v>
          </cell>
          <cell r="F1237">
            <v>288</v>
          </cell>
          <cell r="G1237">
            <v>2882903</v>
          </cell>
          <cell r="H1237">
            <v>7092</v>
          </cell>
        </row>
        <row r="1238">
          <cell r="A1238" t="str">
            <v xml:space="preserve">   999      RESULTADO PENDIENTE    </v>
          </cell>
          <cell r="B1238">
            <v>-9990</v>
          </cell>
          <cell r="C1238">
            <v>32757</v>
          </cell>
          <cell r="D1238">
            <v>-31126</v>
          </cell>
          <cell r="E1238">
            <v>0</v>
          </cell>
          <cell r="F1238">
            <v>288</v>
          </cell>
          <cell r="G1238">
            <v>2882903</v>
          </cell>
          <cell r="H1238">
            <v>7144</v>
          </cell>
        </row>
        <row r="1239">
          <cell r="A1239" t="str">
            <v xml:space="preserve">   999      VTA CONTRACTUAL TERCERO</v>
          </cell>
          <cell r="B1239">
            <v>-66629</v>
          </cell>
          <cell r="C1239">
            <v>-66629</v>
          </cell>
          <cell r="D1239">
            <v>-545199</v>
          </cell>
          <cell r="E1239">
            <v>-1618379</v>
          </cell>
          <cell r="F1239">
            <v>288</v>
          </cell>
          <cell r="G1239">
            <v>2882904</v>
          </cell>
          <cell r="H1239">
            <v>4103</v>
          </cell>
        </row>
        <row r="1240">
          <cell r="A1240" t="str">
            <v xml:space="preserve">   999      VTA ADIC.APROB. A TERCE</v>
          </cell>
          <cell r="B1240">
            <v>-7109</v>
          </cell>
          <cell r="C1240">
            <v>-5772</v>
          </cell>
          <cell r="D1240">
            <v>-59562</v>
          </cell>
          <cell r="E1240">
            <v>-71858</v>
          </cell>
          <cell r="F1240">
            <v>288</v>
          </cell>
          <cell r="G1240">
            <v>2882904</v>
          </cell>
          <cell r="H1240">
            <v>4121</v>
          </cell>
        </row>
        <row r="1241">
          <cell r="A1241" t="str">
            <v xml:space="preserve">   999      INGRESOS BRUTOS        </v>
          </cell>
          <cell r="B1241">
            <v>1438</v>
          </cell>
          <cell r="C1241">
            <v>1412</v>
          </cell>
          <cell r="D1241">
            <v>11211</v>
          </cell>
          <cell r="E1241">
            <v>32141</v>
          </cell>
          <cell r="F1241">
            <v>288</v>
          </cell>
          <cell r="G1241">
            <v>2882904</v>
          </cell>
          <cell r="H1241">
            <v>4903</v>
          </cell>
        </row>
        <row r="1242">
          <cell r="A1242" t="str">
            <v xml:space="preserve">   999      SUELDOS MENSUALES      </v>
          </cell>
          <cell r="B1242">
            <v>23503</v>
          </cell>
          <cell r="C1242">
            <v>25317</v>
          </cell>
          <cell r="D1242">
            <v>208959</v>
          </cell>
          <cell r="E1242">
            <v>600436</v>
          </cell>
          <cell r="F1242">
            <v>288</v>
          </cell>
          <cell r="G1242">
            <v>2882904</v>
          </cell>
          <cell r="H1242">
            <v>5282</v>
          </cell>
        </row>
        <row r="1243">
          <cell r="A1243" t="str">
            <v xml:space="preserve">   999      CARGAS SOCIALES MENSUAL</v>
          </cell>
          <cell r="B1243">
            <v>8300</v>
          </cell>
          <cell r="C1243">
            <v>8503</v>
          </cell>
          <cell r="D1243">
            <v>79402</v>
          </cell>
          <cell r="E1243">
            <v>221826</v>
          </cell>
          <cell r="F1243">
            <v>288</v>
          </cell>
          <cell r="G1243">
            <v>2882904</v>
          </cell>
          <cell r="H1243">
            <v>5432</v>
          </cell>
        </row>
        <row r="1244">
          <cell r="A1244" t="str">
            <v xml:space="preserve">   999      INDEMNIZACIONES        </v>
          </cell>
          <cell r="B1244">
            <v>3080</v>
          </cell>
          <cell r="C1244">
            <v>3080</v>
          </cell>
          <cell r="D1244">
            <v>27700</v>
          </cell>
          <cell r="E1244">
            <v>50165</v>
          </cell>
          <cell r="F1244">
            <v>288</v>
          </cell>
          <cell r="G1244">
            <v>2882904</v>
          </cell>
          <cell r="H1244">
            <v>5442</v>
          </cell>
        </row>
        <row r="1245">
          <cell r="A1245" t="str">
            <v xml:space="preserve">   999      CAPACITACION           </v>
          </cell>
          <cell r="B1245">
            <v>0</v>
          </cell>
          <cell r="C1245">
            <v>0</v>
          </cell>
          <cell r="D1245">
            <v>215</v>
          </cell>
          <cell r="E1245">
            <v>215</v>
          </cell>
          <cell r="F1245">
            <v>288</v>
          </cell>
          <cell r="G1245">
            <v>2882904</v>
          </cell>
          <cell r="H1245">
            <v>5528</v>
          </cell>
        </row>
        <row r="1246">
          <cell r="A1246" t="str">
            <v xml:space="preserve">   999      TICKETS MENSUALES Y C.S</v>
          </cell>
          <cell r="B1246">
            <v>0</v>
          </cell>
          <cell r="C1246">
            <v>0</v>
          </cell>
          <cell r="D1246">
            <v>32901</v>
          </cell>
          <cell r="E1246">
            <v>48844</v>
          </cell>
          <cell r="F1246">
            <v>288</v>
          </cell>
          <cell r="G1246">
            <v>2882904</v>
          </cell>
          <cell r="H1246">
            <v>5534</v>
          </cell>
        </row>
        <row r="1247">
          <cell r="A1247" t="str">
            <v xml:space="preserve">   999      OTROS COSTOS MENSUALES </v>
          </cell>
          <cell r="B1247">
            <v>15717</v>
          </cell>
          <cell r="C1247">
            <v>14174</v>
          </cell>
          <cell r="D1247">
            <v>35760</v>
          </cell>
          <cell r="E1247">
            <v>90318</v>
          </cell>
          <cell r="F1247">
            <v>288</v>
          </cell>
          <cell r="G1247">
            <v>2882904</v>
          </cell>
          <cell r="H1247">
            <v>5542</v>
          </cell>
        </row>
        <row r="1248">
          <cell r="A1248" t="str">
            <v xml:space="preserve">   999      MAQUINARIAS Y EQUIPOS  </v>
          </cell>
          <cell r="B1248">
            <v>297</v>
          </cell>
          <cell r="C1248">
            <v>164</v>
          </cell>
          <cell r="D1248">
            <v>2132</v>
          </cell>
          <cell r="E1248">
            <v>2596</v>
          </cell>
          <cell r="F1248">
            <v>288</v>
          </cell>
          <cell r="G1248">
            <v>2882904</v>
          </cell>
          <cell r="H1248">
            <v>5674</v>
          </cell>
        </row>
        <row r="1249">
          <cell r="A1249" t="str">
            <v xml:space="preserve">   999      ALQUILER DE EQUIPOS SAD</v>
          </cell>
          <cell r="B1249">
            <v>8863</v>
          </cell>
          <cell r="C1249">
            <v>8863</v>
          </cell>
          <cell r="D1249">
            <v>68878</v>
          </cell>
          <cell r="E1249">
            <v>161160</v>
          </cell>
          <cell r="F1249">
            <v>288</v>
          </cell>
          <cell r="G1249">
            <v>2882904</v>
          </cell>
          <cell r="H1249">
            <v>5685</v>
          </cell>
        </row>
        <row r="1250">
          <cell r="A1250" t="str">
            <v xml:space="preserve">   ZALM     MANTENIMIENTO Y REPARAC</v>
          </cell>
          <cell r="B1250">
            <v>983</v>
          </cell>
          <cell r="C1250">
            <v>631</v>
          </cell>
          <cell r="D1250">
            <v>8952</v>
          </cell>
          <cell r="E1250">
            <v>44834</v>
          </cell>
          <cell r="F1250">
            <v>288</v>
          </cell>
          <cell r="G1250">
            <v>2882904</v>
          </cell>
          <cell r="H1250">
            <v>5852</v>
          </cell>
        </row>
        <row r="1251">
          <cell r="A1251" t="str">
            <v xml:space="preserve">   999      GTOS.AUTOMOV.NO DEDUCIB</v>
          </cell>
          <cell r="B1251">
            <v>17</v>
          </cell>
          <cell r="C1251">
            <v>0</v>
          </cell>
          <cell r="D1251">
            <v>17</v>
          </cell>
          <cell r="E1251">
            <v>17</v>
          </cell>
          <cell r="F1251">
            <v>288</v>
          </cell>
          <cell r="G1251">
            <v>2882904</v>
          </cell>
          <cell r="H1251">
            <v>5854</v>
          </cell>
        </row>
        <row r="1252">
          <cell r="A1252" t="str">
            <v xml:space="preserve">   ZALM     HERRAMIENTAS           </v>
          </cell>
          <cell r="B1252">
            <v>163</v>
          </cell>
          <cell r="C1252">
            <v>1248</v>
          </cell>
          <cell r="D1252">
            <v>11810</v>
          </cell>
          <cell r="E1252">
            <v>59510</v>
          </cell>
          <cell r="F1252">
            <v>288</v>
          </cell>
          <cell r="G1252">
            <v>2882904</v>
          </cell>
          <cell r="H1252">
            <v>5855</v>
          </cell>
        </row>
        <row r="1253">
          <cell r="A1253" t="str">
            <v xml:space="preserve">   ZALM     CONSUMIBLES            </v>
          </cell>
          <cell r="B1253">
            <v>944</v>
          </cell>
          <cell r="C1253">
            <v>1045</v>
          </cell>
          <cell r="D1253">
            <v>8263</v>
          </cell>
          <cell r="E1253">
            <v>9422</v>
          </cell>
          <cell r="F1253">
            <v>288</v>
          </cell>
          <cell r="G1253">
            <v>2882904</v>
          </cell>
          <cell r="H1253">
            <v>5856</v>
          </cell>
        </row>
        <row r="1254">
          <cell r="A1254" t="str">
            <v xml:space="preserve">   999      FLETES Y ACARREOS      </v>
          </cell>
          <cell r="B1254">
            <v>30</v>
          </cell>
          <cell r="C1254">
            <v>85</v>
          </cell>
          <cell r="D1254">
            <v>174</v>
          </cell>
          <cell r="E1254">
            <v>617</v>
          </cell>
          <cell r="F1254">
            <v>288</v>
          </cell>
          <cell r="G1254">
            <v>2882904</v>
          </cell>
          <cell r="H1254">
            <v>6002</v>
          </cell>
        </row>
        <row r="1255">
          <cell r="A1255" t="str">
            <v xml:space="preserve">   ZALM     COMBUST. Y LUBRIC.     </v>
          </cell>
          <cell r="B1255">
            <v>2548</v>
          </cell>
          <cell r="C1255">
            <v>-545</v>
          </cell>
          <cell r="D1255">
            <v>8553</v>
          </cell>
          <cell r="E1255">
            <v>33342</v>
          </cell>
          <cell r="F1255">
            <v>288</v>
          </cell>
          <cell r="G1255">
            <v>2882904</v>
          </cell>
          <cell r="H1255">
            <v>6062</v>
          </cell>
        </row>
        <row r="1256">
          <cell r="A1256" t="str">
            <v xml:space="preserve">   999      OBRADOR                </v>
          </cell>
          <cell r="B1256">
            <v>0</v>
          </cell>
          <cell r="C1256">
            <v>29</v>
          </cell>
          <cell r="D1256">
            <v>132</v>
          </cell>
          <cell r="E1256">
            <v>3958</v>
          </cell>
          <cell r="F1256">
            <v>288</v>
          </cell>
          <cell r="G1256">
            <v>2882904</v>
          </cell>
          <cell r="H1256">
            <v>6122</v>
          </cell>
        </row>
        <row r="1257">
          <cell r="A1257" t="str">
            <v xml:space="preserve">   ZALM     PAPELERIA Y UTILES     </v>
          </cell>
          <cell r="B1257">
            <v>0</v>
          </cell>
          <cell r="C1257">
            <v>92</v>
          </cell>
          <cell r="D1257">
            <v>92</v>
          </cell>
          <cell r="E1257">
            <v>92</v>
          </cell>
          <cell r="F1257">
            <v>288</v>
          </cell>
          <cell r="G1257">
            <v>2882904</v>
          </cell>
          <cell r="H1257">
            <v>6124</v>
          </cell>
        </row>
        <row r="1258">
          <cell r="A1258" t="str">
            <v xml:space="preserve">   ZALM     MATERIALES NACIONALES  </v>
          </cell>
          <cell r="B1258">
            <v>0</v>
          </cell>
          <cell r="C1258">
            <v>0</v>
          </cell>
          <cell r="D1258">
            <v>397</v>
          </cell>
          <cell r="E1258">
            <v>925</v>
          </cell>
          <cell r="F1258">
            <v>288</v>
          </cell>
          <cell r="G1258">
            <v>2882904</v>
          </cell>
          <cell r="H1258">
            <v>6242</v>
          </cell>
        </row>
        <row r="1259">
          <cell r="A1259" t="str">
            <v xml:space="preserve">   999      SEGUROS                </v>
          </cell>
          <cell r="B1259">
            <v>82</v>
          </cell>
          <cell r="C1259">
            <v>0</v>
          </cell>
          <cell r="D1259">
            <v>1506</v>
          </cell>
          <cell r="E1259">
            <v>1704</v>
          </cell>
          <cell r="F1259">
            <v>288</v>
          </cell>
          <cell r="G1259">
            <v>2882904</v>
          </cell>
          <cell r="H1259">
            <v>6404</v>
          </cell>
        </row>
        <row r="1260">
          <cell r="A1260" t="str">
            <v xml:space="preserve">   999      ALQUILER DE EQUIPOS A T</v>
          </cell>
          <cell r="B1260">
            <v>0</v>
          </cell>
          <cell r="C1260">
            <v>0</v>
          </cell>
          <cell r="D1260">
            <v>0</v>
          </cell>
          <cell r="E1260">
            <v>87</v>
          </cell>
          <cell r="F1260">
            <v>288</v>
          </cell>
          <cell r="G1260">
            <v>2882904</v>
          </cell>
          <cell r="H1260">
            <v>6442</v>
          </cell>
        </row>
        <row r="1261">
          <cell r="A1261" t="str">
            <v xml:space="preserve">   999      RECUPERO DE GASTOS M. D</v>
          </cell>
          <cell r="B1261">
            <v>0</v>
          </cell>
          <cell r="C1261">
            <v>0</v>
          </cell>
          <cell r="D1261">
            <v>0</v>
          </cell>
          <cell r="E1261">
            <v>72</v>
          </cell>
          <cell r="F1261">
            <v>288</v>
          </cell>
          <cell r="G1261">
            <v>2882904</v>
          </cell>
          <cell r="H1261">
            <v>6502</v>
          </cell>
        </row>
        <row r="1262">
          <cell r="A1262" t="str">
            <v xml:space="preserve">   999      RECUPERO DE GASTOS VARI</v>
          </cell>
          <cell r="B1262">
            <v>0</v>
          </cell>
          <cell r="C1262">
            <v>0</v>
          </cell>
          <cell r="D1262">
            <v>0</v>
          </cell>
          <cell r="E1262">
            <v>37533</v>
          </cell>
          <cell r="F1262">
            <v>288</v>
          </cell>
          <cell r="G1262">
            <v>2882904</v>
          </cell>
          <cell r="H1262">
            <v>6504</v>
          </cell>
        </row>
        <row r="1263">
          <cell r="A1263" t="str">
            <v xml:space="preserve">   999      SUBCONTRATO OBRAS      </v>
          </cell>
          <cell r="B1263">
            <v>5003</v>
          </cell>
          <cell r="C1263">
            <v>531</v>
          </cell>
          <cell r="D1263">
            <v>16441</v>
          </cell>
          <cell r="E1263">
            <v>56537</v>
          </cell>
          <cell r="F1263">
            <v>288</v>
          </cell>
          <cell r="G1263">
            <v>2882904</v>
          </cell>
          <cell r="H1263">
            <v>6549</v>
          </cell>
        </row>
        <row r="1264">
          <cell r="A1264" t="str">
            <v xml:space="preserve">   999      GASTOS DE COMUNICACIONE</v>
          </cell>
          <cell r="B1264">
            <v>279</v>
          </cell>
          <cell r="C1264">
            <v>324</v>
          </cell>
          <cell r="D1264">
            <v>3604</v>
          </cell>
          <cell r="E1264">
            <v>4865</v>
          </cell>
          <cell r="F1264">
            <v>288</v>
          </cell>
          <cell r="G1264">
            <v>2882904</v>
          </cell>
          <cell r="H1264">
            <v>6662</v>
          </cell>
        </row>
        <row r="1265">
          <cell r="A1265" t="str">
            <v xml:space="preserve">   999      OTROS COSTOS           </v>
          </cell>
          <cell r="B1265">
            <v>539</v>
          </cell>
          <cell r="C1265">
            <v>-23672</v>
          </cell>
          <cell r="D1265">
            <v>-17310</v>
          </cell>
          <cell r="E1265">
            <v>7158</v>
          </cell>
          <cell r="F1265">
            <v>288</v>
          </cell>
          <cell r="G1265">
            <v>2882904</v>
          </cell>
          <cell r="H1265">
            <v>6751</v>
          </cell>
        </row>
        <row r="1266">
          <cell r="A1266" t="str">
            <v xml:space="preserve">   999      CARGOS RECIBID. POR DIS</v>
          </cell>
          <cell r="B1266">
            <v>2863</v>
          </cell>
          <cell r="C1266">
            <v>4023</v>
          </cell>
          <cell r="D1266">
            <v>27824</v>
          </cell>
          <cell r="E1266">
            <v>27824</v>
          </cell>
          <cell r="F1266">
            <v>288</v>
          </cell>
          <cell r="G1266">
            <v>2882904</v>
          </cell>
          <cell r="H1266">
            <v>6752</v>
          </cell>
        </row>
        <row r="1267">
          <cell r="A1267" t="str">
            <v xml:space="preserve">   999      RESULTADO PENDIENTE    </v>
          </cell>
          <cell r="B1267">
            <v>-9758</v>
          </cell>
          <cell r="C1267">
            <v>27200</v>
          </cell>
          <cell r="D1267">
            <v>3368</v>
          </cell>
          <cell r="E1267">
            <v>0</v>
          </cell>
          <cell r="F1267">
            <v>288</v>
          </cell>
          <cell r="G1267">
            <v>2882904</v>
          </cell>
          <cell r="H1267">
            <v>7144</v>
          </cell>
        </row>
        <row r="1268">
          <cell r="A1268" t="str">
            <v xml:space="preserve">   999      VTA CONTRACTUAL TERCERO</v>
          </cell>
          <cell r="B1268">
            <v>0</v>
          </cell>
          <cell r="C1268">
            <v>0</v>
          </cell>
          <cell r="D1268">
            <v>0</v>
          </cell>
          <cell r="E1268">
            <v>-1139260</v>
          </cell>
          <cell r="F1268">
            <v>288</v>
          </cell>
          <cell r="G1268">
            <v>2882905</v>
          </cell>
          <cell r="H1268">
            <v>4103</v>
          </cell>
        </row>
        <row r="1269">
          <cell r="A1269" t="str">
            <v xml:space="preserve">   999      INGRESOS BRUTOS        </v>
          </cell>
          <cell r="B1269">
            <v>0</v>
          </cell>
          <cell r="C1269">
            <v>0</v>
          </cell>
          <cell r="D1269">
            <v>0</v>
          </cell>
          <cell r="E1269">
            <v>22216</v>
          </cell>
          <cell r="F1269">
            <v>288</v>
          </cell>
          <cell r="G1269">
            <v>2882905</v>
          </cell>
          <cell r="H1269">
            <v>4903</v>
          </cell>
        </row>
        <row r="1270">
          <cell r="A1270" t="str">
            <v xml:space="preserve">   999      SUELDOS MENSUALES      </v>
          </cell>
          <cell r="B1270">
            <v>0</v>
          </cell>
          <cell r="C1270">
            <v>0</v>
          </cell>
          <cell r="D1270">
            <v>0</v>
          </cell>
          <cell r="E1270">
            <v>44981</v>
          </cell>
          <cell r="F1270">
            <v>288</v>
          </cell>
          <cell r="G1270">
            <v>2882905</v>
          </cell>
          <cell r="H1270">
            <v>5282</v>
          </cell>
        </row>
        <row r="1271">
          <cell r="A1271" t="str">
            <v xml:space="preserve">   999      SUELDOS JORNALES       </v>
          </cell>
          <cell r="B1271">
            <v>0</v>
          </cell>
          <cell r="C1271">
            <v>0</v>
          </cell>
          <cell r="D1271">
            <v>0</v>
          </cell>
          <cell r="E1271">
            <v>11472</v>
          </cell>
          <cell r="F1271">
            <v>288</v>
          </cell>
          <cell r="G1271">
            <v>2882905</v>
          </cell>
          <cell r="H1271">
            <v>5283</v>
          </cell>
        </row>
        <row r="1272">
          <cell r="A1272" t="str">
            <v xml:space="preserve">   999      CARGAS SOCIALES MENSUAL</v>
          </cell>
          <cell r="B1272">
            <v>0</v>
          </cell>
          <cell r="C1272">
            <v>0</v>
          </cell>
          <cell r="D1272">
            <v>0</v>
          </cell>
          <cell r="E1272">
            <v>21692</v>
          </cell>
          <cell r="F1272">
            <v>288</v>
          </cell>
          <cell r="G1272">
            <v>2882905</v>
          </cell>
          <cell r="H1272">
            <v>5432</v>
          </cell>
        </row>
        <row r="1273">
          <cell r="A1273" t="str">
            <v xml:space="preserve">   999      CARGAS SOCIALES JORNALE</v>
          </cell>
          <cell r="B1273">
            <v>0</v>
          </cell>
          <cell r="C1273">
            <v>0</v>
          </cell>
          <cell r="D1273">
            <v>0</v>
          </cell>
          <cell r="E1273">
            <v>4927</v>
          </cell>
          <cell r="F1273">
            <v>288</v>
          </cell>
          <cell r="G1273">
            <v>2882905</v>
          </cell>
          <cell r="H1273">
            <v>5433</v>
          </cell>
        </row>
        <row r="1274">
          <cell r="A1274" t="str">
            <v xml:space="preserve">   999      TICKETS MENSUALES Y C.S</v>
          </cell>
          <cell r="B1274">
            <v>0</v>
          </cell>
          <cell r="C1274">
            <v>0</v>
          </cell>
          <cell r="D1274">
            <v>0</v>
          </cell>
          <cell r="E1274">
            <v>285</v>
          </cell>
          <cell r="F1274">
            <v>288</v>
          </cell>
          <cell r="G1274">
            <v>2882905</v>
          </cell>
          <cell r="H1274">
            <v>5534</v>
          </cell>
        </row>
        <row r="1275">
          <cell r="A1275" t="str">
            <v xml:space="preserve">   999      OTROS COSTOS MENSUALES </v>
          </cell>
          <cell r="B1275">
            <v>1299</v>
          </cell>
          <cell r="C1275">
            <v>0</v>
          </cell>
          <cell r="D1275">
            <v>1299</v>
          </cell>
          <cell r="E1275">
            <v>5143</v>
          </cell>
          <cell r="F1275">
            <v>288</v>
          </cell>
          <cell r="G1275">
            <v>2882905</v>
          </cell>
          <cell r="H1275">
            <v>5542</v>
          </cell>
        </row>
        <row r="1276">
          <cell r="A1276" t="str">
            <v xml:space="preserve">   999      ALQUILER DE EQUIPOS SAD</v>
          </cell>
          <cell r="B1276">
            <v>0</v>
          </cell>
          <cell r="C1276">
            <v>0</v>
          </cell>
          <cell r="D1276">
            <v>0</v>
          </cell>
          <cell r="E1276">
            <v>37135</v>
          </cell>
          <cell r="F1276">
            <v>288</v>
          </cell>
          <cell r="G1276">
            <v>2882905</v>
          </cell>
          <cell r="H1276">
            <v>5685</v>
          </cell>
        </row>
        <row r="1277">
          <cell r="A1277" t="str">
            <v xml:space="preserve">   ZALM     MANTENIMIENTO Y REPARAC</v>
          </cell>
          <cell r="B1277">
            <v>0</v>
          </cell>
          <cell r="C1277">
            <v>0</v>
          </cell>
          <cell r="D1277">
            <v>150</v>
          </cell>
          <cell r="E1277">
            <v>14812</v>
          </cell>
          <cell r="F1277">
            <v>288</v>
          </cell>
          <cell r="G1277">
            <v>2882905</v>
          </cell>
          <cell r="H1277">
            <v>5852</v>
          </cell>
        </row>
        <row r="1278">
          <cell r="A1278" t="str">
            <v xml:space="preserve">   ZALM     HERRAMIENTAS           </v>
          </cell>
          <cell r="B1278">
            <v>0</v>
          </cell>
          <cell r="C1278">
            <v>0</v>
          </cell>
          <cell r="D1278">
            <v>0</v>
          </cell>
          <cell r="E1278">
            <v>8277</v>
          </cell>
          <cell r="F1278">
            <v>288</v>
          </cell>
          <cell r="G1278">
            <v>2882905</v>
          </cell>
          <cell r="H1278">
            <v>5855</v>
          </cell>
        </row>
        <row r="1279">
          <cell r="A1279" t="str">
            <v xml:space="preserve">   ZALM     CONSUMIBLES            </v>
          </cell>
          <cell r="B1279">
            <v>0</v>
          </cell>
          <cell r="C1279">
            <v>0</v>
          </cell>
          <cell r="D1279">
            <v>0</v>
          </cell>
          <cell r="E1279">
            <v>448</v>
          </cell>
          <cell r="F1279">
            <v>288</v>
          </cell>
          <cell r="G1279">
            <v>2882905</v>
          </cell>
          <cell r="H1279">
            <v>5856</v>
          </cell>
        </row>
        <row r="1280">
          <cell r="A1280" t="str">
            <v xml:space="preserve">   999      FLETES Y ACARREOS      </v>
          </cell>
          <cell r="B1280">
            <v>0</v>
          </cell>
          <cell r="C1280">
            <v>0</v>
          </cell>
          <cell r="D1280">
            <v>0</v>
          </cell>
          <cell r="E1280">
            <v>5637</v>
          </cell>
          <cell r="F1280">
            <v>288</v>
          </cell>
          <cell r="G1280">
            <v>2882905</v>
          </cell>
          <cell r="H1280">
            <v>6002</v>
          </cell>
        </row>
        <row r="1281">
          <cell r="A1281" t="str">
            <v xml:space="preserve">   ZALM     COMBUST. Y LUBRIC.     </v>
          </cell>
          <cell r="B1281">
            <v>0</v>
          </cell>
          <cell r="C1281">
            <v>0</v>
          </cell>
          <cell r="D1281">
            <v>0</v>
          </cell>
          <cell r="E1281">
            <v>20183</v>
          </cell>
          <cell r="F1281">
            <v>288</v>
          </cell>
          <cell r="G1281">
            <v>2882905</v>
          </cell>
          <cell r="H1281">
            <v>6062</v>
          </cell>
        </row>
        <row r="1282">
          <cell r="A1282" t="str">
            <v xml:space="preserve">   999      OBRADOR                </v>
          </cell>
          <cell r="B1282">
            <v>0</v>
          </cell>
          <cell r="C1282">
            <v>0</v>
          </cell>
          <cell r="D1282">
            <v>0</v>
          </cell>
          <cell r="E1282">
            <v>5802</v>
          </cell>
          <cell r="F1282">
            <v>288</v>
          </cell>
          <cell r="G1282">
            <v>2882905</v>
          </cell>
          <cell r="H1282">
            <v>6122</v>
          </cell>
        </row>
        <row r="1283">
          <cell r="A1283" t="str">
            <v xml:space="preserve">   ZALM     MATERIALES NACIONALES  </v>
          </cell>
          <cell r="B1283">
            <v>0</v>
          </cell>
          <cell r="C1283">
            <v>0</v>
          </cell>
          <cell r="D1283">
            <v>0</v>
          </cell>
          <cell r="E1283">
            <v>6900</v>
          </cell>
          <cell r="F1283">
            <v>288</v>
          </cell>
          <cell r="G1283">
            <v>2882905</v>
          </cell>
          <cell r="H1283">
            <v>6242</v>
          </cell>
        </row>
        <row r="1284">
          <cell r="A1284" t="str">
            <v xml:space="preserve">   999      SEGUROS                </v>
          </cell>
          <cell r="B1284">
            <v>0</v>
          </cell>
          <cell r="C1284">
            <v>0</v>
          </cell>
          <cell r="D1284">
            <v>1713</v>
          </cell>
          <cell r="E1284">
            <v>1991</v>
          </cell>
          <cell r="F1284">
            <v>288</v>
          </cell>
          <cell r="G1284">
            <v>2882905</v>
          </cell>
          <cell r="H1284">
            <v>6404</v>
          </cell>
        </row>
        <row r="1285">
          <cell r="A1285" t="str">
            <v xml:space="preserve">   999      ALQUILER DE EQUIPOS A T</v>
          </cell>
          <cell r="B1285">
            <v>0</v>
          </cell>
          <cell r="C1285">
            <v>0</v>
          </cell>
          <cell r="D1285">
            <v>0</v>
          </cell>
          <cell r="E1285">
            <v>5629</v>
          </cell>
          <cell r="F1285">
            <v>288</v>
          </cell>
          <cell r="G1285">
            <v>2882905</v>
          </cell>
          <cell r="H1285">
            <v>6442</v>
          </cell>
        </row>
        <row r="1286">
          <cell r="A1286" t="str">
            <v xml:space="preserve">   999      RECUPERO DE GASTOS VARI</v>
          </cell>
          <cell r="B1286">
            <v>0</v>
          </cell>
          <cell r="C1286">
            <v>0</v>
          </cell>
          <cell r="D1286">
            <v>0</v>
          </cell>
          <cell r="E1286">
            <v>35306</v>
          </cell>
          <cell r="F1286">
            <v>288</v>
          </cell>
          <cell r="G1286">
            <v>2882905</v>
          </cell>
          <cell r="H1286">
            <v>6504</v>
          </cell>
        </row>
        <row r="1287">
          <cell r="A1287" t="str">
            <v xml:space="preserve">   999      SUBCONTRATO OBRAS      </v>
          </cell>
          <cell r="B1287">
            <v>0</v>
          </cell>
          <cell r="C1287">
            <v>0</v>
          </cell>
          <cell r="D1287">
            <v>0</v>
          </cell>
          <cell r="E1287">
            <v>778621</v>
          </cell>
          <cell r="F1287">
            <v>288</v>
          </cell>
          <cell r="G1287">
            <v>2882905</v>
          </cell>
          <cell r="H1287">
            <v>6549</v>
          </cell>
        </row>
        <row r="1288">
          <cell r="A1288" t="str">
            <v xml:space="preserve">   999      GASTOS DE COMUNICACIONE</v>
          </cell>
          <cell r="B1288">
            <v>0</v>
          </cell>
          <cell r="C1288">
            <v>0</v>
          </cell>
          <cell r="D1288">
            <v>0</v>
          </cell>
          <cell r="E1288">
            <v>434</v>
          </cell>
          <cell r="F1288">
            <v>288</v>
          </cell>
          <cell r="G1288">
            <v>2882905</v>
          </cell>
          <cell r="H1288">
            <v>6662</v>
          </cell>
        </row>
        <row r="1289">
          <cell r="A1289" t="str">
            <v xml:space="preserve">   999      OTROS COSTOS           </v>
          </cell>
          <cell r="B1289">
            <v>19</v>
          </cell>
          <cell r="C1289">
            <v>0</v>
          </cell>
          <cell r="D1289">
            <v>19</v>
          </cell>
          <cell r="E1289">
            <v>-8459</v>
          </cell>
          <cell r="F1289">
            <v>288</v>
          </cell>
          <cell r="G1289">
            <v>2882905</v>
          </cell>
          <cell r="H1289">
            <v>6751</v>
          </cell>
        </row>
        <row r="1290">
          <cell r="A1290" t="str">
            <v xml:space="preserve">   999      OTROS                  </v>
          </cell>
          <cell r="B1290">
            <v>0</v>
          </cell>
          <cell r="C1290">
            <v>0</v>
          </cell>
          <cell r="D1290">
            <v>0</v>
          </cell>
          <cell r="E1290">
            <v>4902</v>
          </cell>
          <cell r="F1290">
            <v>288</v>
          </cell>
          <cell r="G1290">
            <v>2882905</v>
          </cell>
          <cell r="H1290">
            <v>7092</v>
          </cell>
        </row>
        <row r="1291">
          <cell r="A1291" t="str">
            <v xml:space="preserve">   1102     VTA CONTRACTUAL TERCERO</v>
          </cell>
          <cell r="B1291">
            <v>0</v>
          </cell>
          <cell r="C1291">
            <v>0</v>
          </cell>
          <cell r="D1291">
            <v>-235560</v>
          </cell>
          <cell r="E1291">
            <v>-235560</v>
          </cell>
          <cell r="F1291">
            <v>288</v>
          </cell>
          <cell r="G1291">
            <v>2882906</v>
          </cell>
          <cell r="H1291">
            <v>4103</v>
          </cell>
        </row>
        <row r="1292">
          <cell r="A1292" t="str">
            <v xml:space="preserve">   1103     VTA CONTRACTUAL TERCERO</v>
          </cell>
          <cell r="B1292">
            <v>-99390</v>
          </cell>
          <cell r="C1292">
            <v>-52689</v>
          </cell>
          <cell r="D1292">
            <v>-152079</v>
          </cell>
          <cell r="E1292">
            <v>-152079</v>
          </cell>
          <cell r="F1292">
            <v>288</v>
          </cell>
          <cell r="G1292">
            <v>2882906</v>
          </cell>
          <cell r="H1292">
            <v>4103</v>
          </cell>
        </row>
        <row r="1293">
          <cell r="A1293" t="str">
            <v xml:space="preserve">   1301     VTA CONTRACTUAL TERCERO</v>
          </cell>
          <cell r="B1293">
            <v>0</v>
          </cell>
          <cell r="C1293">
            <v>0</v>
          </cell>
          <cell r="D1293">
            <v>-66687</v>
          </cell>
          <cell r="E1293">
            <v>-66687</v>
          </cell>
          <cell r="F1293">
            <v>288</v>
          </cell>
          <cell r="G1293">
            <v>2882906</v>
          </cell>
          <cell r="H1293">
            <v>4103</v>
          </cell>
        </row>
        <row r="1294">
          <cell r="A1294" t="str">
            <v xml:space="preserve">   1401     VTA CONTRACTUAL TERCERO</v>
          </cell>
          <cell r="B1294">
            <v>-36000</v>
          </cell>
          <cell r="C1294">
            <v>-36000</v>
          </cell>
          <cell r="D1294">
            <v>-288000</v>
          </cell>
          <cell r="E1294">
            <v>-288000</v>
          </cell>
          <cell r="F1294">
            <v>288</v>
          </cell>
          <cell r="G1294">
            <v>2882906</v>
          </cell>
          <cell r="H1294">
            <v>4103</v>
          </cell>
        </row>
        <row r="1295">
          <cell r="A1295" t="str">
            <v xml:space="preserve">   8001     VTA CONTRACTUAL TERCERO</v>
          </cell>
          <cell r="B1295">
            <v>-25439</v>
          </cell>
          <cell r="C1295">
            <v>-10507</v>
          </cell>
          <cell r="D1295">
            <v>-119719</v>
          </cell>
          <cell r="E1295">
            <v>-119719</v>
          </cell>
          <cell r="F1295">
            <v>288</v>
          </cell>
          <cell r="G1295">
            <v>2882906</v>
          </cell>
          <cell r="H1295">
            <v>4103</v>
          </cell>
        </row>
        <row r="1296">
          <cell r="A1296" t="str">
            <v xml:space="preserve">   999      VTA CONTRACTUAL TERCERO</v>
          </cell>
          <cell r="B1296">
            <v>0</v>
          </cell>
          <cell r="C1296">
            <v>0</v>
          </cell>
          <cell r="D1296">
            <v>0</v>
          </cell>
          <cell r="E1296">
            <v>-24832</v>
          </cell>
          <cell r="F1296">
            <v>288</v>
          </cell>
          <cell r="G1296">
            <v>2882906</v>
          </cell>
          <cell r="H1296">
            <v>4103</v>
          </cell>
        </row>
        <row r="1297">
          <cell r="A1297" t="str">
            <v xml:space="preserve">   999      VTA NO APROB. CERT. A T</v>
          </cell>
          <cell r="B1297">
            <v>50000</v>
          </cell>
          <cell r="C1297">
            <v>-120000</v>
          </cell>
          <cell r="D1297">
            <v>-120000</v>
          </cell>
          <cell r="E1297">
            <v>-120000</v>
          </cell>
          <cell r="F1297">
            <v>288</v>
          </cell>
          <cell r="G1297">
            <v>2882906</v>
          </cell>
          <cell r="H1297">
            <v>4111</v>
          </cell>
        </row>
        <row r="1298">
          <cell r="A1298" t="str">
            <v xml:space="preserve">   1102     VTA ADIC.APROB. A TERCE</v>
          </cell>
          <cell r="B1298">
            <v>-37272</v>
          </cell>
          <cell r="C1298">
            <v>0</v>
          </cell>
          <cell r="D1298">
            <v>-75922</v>
          </cell>
          <cell r="E1298">
            <v>-75922</v>
          </cell>
          <cell r="F1298">
            <v>288</v>
          </cell>
          <cell r="G1298">
            <v>2882906</v>
          </cell>
          <cell r="H1298">
            <v>4121</v>
          </cell>
        </row>
        <row r="1299">
          <cell r="A1299" t="str">
            <v xml:space="preserve">   1301     VTA ADIC.APROB. A TERCE</v>
          </cell>
          <cell r="B1299">
            <v>0</v>
          </cell>
          <cell r="C1299">
            <v>0</v>
          </cell>
          <cell r="D1299">
            <v>-237065</v>
          </cell>
          <cell r="E1299">
            <v>-237065</v>
          </cell>
          <cell r="F1299">
            <v>288</v>
          </cell>
          <cell r="G1299">
            <v>2882906</v>
          </cell>
          <cell r="H1299">
            <v>4121</v>
          </cell>
        </row>
        <row r="1300">
          <cell r="A1300" t="str">
            <v xml:space="preserve">   3001     VTA ADIC.APROB. A TERCE</v>
          </cell>
          <cell r="B1300">
            <v>0</v>
          </cell>
          <cell r="C1300">
            <v>0</v>
          </cell>
          <cell r="D1300">
            <v>-176537</v>
          </cell>
          <cell r="E1300">
            <v>-176537</v>
          </cell>
          <cell r="F1300">
            <v>288</v>
          </cell>
          <cell r="G1300">
            <v>2882906</v>
          </cell>
          <cell r="H1300">
            <v>4121</v>
          </cell>
        </row>
        <row r="1301">
          <cell r="A1301" t="str">
            <v xml:space="preserve">   999      VTA ADIC.APROB. A TERCE</v>
          </cell>
          <cell r="B1301">
            <v>0</v>
          </cell>
          <cell r="C1301">
            <v>0</v>
          </cell>
          <cell r="D1301">
            <v>176537</v>
          </cell>
          <cell r="E1301">
            <v>173253</v>
          </cell>
          <cell r="F1301">
            <v>288</v>
          </cell>
          <cell r="G1301">
            <v>2882906</v>
          </cell>
          <cell r="H1301">
            <v>4121</v>
          </cell>
        </row>
        <row r="1302">
          <cell r="A1302" t="str">
            <v xml:space="preserve">   999      VENTA ART. 33 APROBADA </v>
          </cell>
          <cell r="B1302">
            <v>0</v>
          </cell>
          <cell r="C1302">
            <v>0</v>
          </cell>
          <cell r="D1302">
            <v>0</v>
          </cell>
          <cell r="E1302">
            <v>-617519</v>
          </cell>
          <cell r="F1302">
            <v>288</v>
          </cell>
          <cell r="G1302">
            <v>2882906</v>
          </cell>
          <cell r="H1302">
            <v>4151</v>
          </cell>
        </row>
        <row r="1303">
          <cell r="A1303" t="str">
            <v xml:space="preserve">   1001     VENTA ADIC.APROBADA ART</v>
          </cell>
          <cell r="B1303">
            <v>0</v>
          </cell>
          <cell r="C1303">
            <v>0</v>
          </cell>
          <cell r="D1303">
            <v>-57111</v>
          </cell>
          <cell r="E1303">
            <v>-57111</v>
          </cell>
          <cell r="F1303">
            <v>288</v>
          </cell>
          <cell r="G1303">
            <v>2882906</v>
          </cell>
          <cell r="H1303">
            <v>4171</v>
          </cell>
        </row>
        <row r="1304">
          <cell r="A1304" t="str">
            <v xml:space="preserve">   3001     VENTA ADIC.APROBADA ART</v>
          </cell>
          <cell r="B1304">
            <v>0</v>
          </cell>
          <cell r="C1304">
            <v>0</v>
          </cell>
          <cell r="D1304">
            <v>-176537</v>
          </cell>
          <cell r="E1304">
            <v>-176537</v>
          </cell>
          <cell r="F1304">
            <v>288</v>
          </cell>
          <cell r="G1304">
            <v>2882906</v>
          </cell>
          <cell r="H1304">
            <v>4171</v>
          </cell>
        </row>
        <row r="1305">
          <cell r="A1305" t="str">
            <v xml:space="preserve">   5001     VENTA ADIC.APROBADA ART</v>
          </cell>
          <cell r="B1305">
            <v>0</v>
          </cell>
          <cell r="C1305">
            <v>0</v>
          </cell>
          <cell r="D1305">
            <v>-18713</v>
          </cell>
          <cell r="E1305">
            <v>-18713</v>
          </cell>
          <cell r="F1305">
            <v>288</v>
          </cell>
          <cell r="G1305">
            <v>2882906</v>
          </cell>
          <cell r="H1305">
            <v>4171</v>
          </cell>
        </row>
        <row r="1306">
          <cell r="A1306" t="str">
            <v xml:space="preserve">   9001     VENTA ADIC.APROBADA ART</v>
          </cell>
          <cell r="B1306">
            <v>0</v>
          </cell>
          <cell r="C1306">
            <v>0</v>
          </cell>
          <cell r="D1306">
            <v>-66825</v>
          </cell>
          <cell r="E1306">
            <v>-66825</v>
          </cell>
          <cell r="F1306">
            <v>288</v>
          </cell>
          <cell r="G1306">
            <v>2882906</v>
          </cell>
          <cell r="H1306">
            <v>4171</v>
          </cell>
        </row>
        <row r="1307">
          <cell r="A1307" t="str">
            <v xml:space="preserve">   999      VENTA ADIC.APROBADA ART</v>
          </cell>
          <cell r="B1307">
            <v>0</v>
          </cell>
          <cell r="C1307">
            <v>0</v>
          </cell>
          <cell r="D1307">
            <v>0</v>
          </cell>
          <cell r="E1307">
            <v>-205407</v>
          </cell>
          <cell r="F1307">
            <v>288</v>
          </cell>
          <cell r="G1307">
            <v>2882906</v>
          </cell>
          <cell r="H1307">
            <v>4171</v>
          </cell>
        </row>
        <row r="1308">
          <cell r="A1308" t="str">
            <v xml:space="preserve">   9001     VENTA ADIC.NO APROB. AR</v>
          </cell>
          <cell r="B1308">
            <v>0</v>
          </cell>
          <cell r="C1308">
            <v>0</v>
          </cell>
          <cell r="D1308">
            <v>-11879</v>
          </cell>
          <cell r="E1308">
            <v>-11879</v>
          </cell>
          <cell r="F1308">
            <v>288</v>
          </cell>
          <cell r="G1308">
            <v>2882906</v>
          </cell>
          <cell r="H1308">
            <v>4172</v>
          </cell>
        </row>
        <row r="1309">
          <cell r="A1309" t="str">
            <v xml:space="preserve">   999      INGRESOS BRUTOS        </v>
          </cell>
          <cell r="B1309">
            <v>4328</v>
          </cell>
          <cell r="C1309">
            <v>1883</v>
          </cell>
          <cell r="D1309">
            <v>32309</v>
          </cell>
          <cell r="E1309">
            <v>51428</v>
          </cell>
          <cell r="F1309">
            <v>288</v>
          </cell>
          <cell r="G1309">
            <v>2882906</v>
          </cell>
          <cell r="H1309">
            <v>4903</v>
          </cell>
        </row>
        <row r="1310">
          <cell r="A1310" t="str">
            <v xml:space="preserve">   999      SUELDOS MENSUALES      </v>
          </cell>
          <cell r="B1310">
            <v>36940</v>
          </cell>
          <cell r="C1310">
            <v>35258</v>
          </cell>
          <cell r="D1310">
            <v>226354</v>
          </cell>
          <cell r="E1310">
            <v>285110</v>
          </cell>
          <cell r="F1310">
            <v>288</v>
          </cell>
          <cell r="G1310">
            <v>2882906</v>
          </cell>
          <cell r="H1310">
            <v>5282</v>
          </cell>
        </row>
        <row r="1311">
          <cell r="A1311" t="str">
            <v xml:space="preserve">   999      SUELDOS JORNALES       </v>
          </cell>
          <cell r="B1311">
            <v>0</v>
          </cell>
          <cell r="C1311">
            <v>0</v>
          </cell>
          <cell r="D1311">
            <v>36463</v>
          </cell>
          <cell r="E1311">
            <v>42741</v>
          </cell>
          <cell r="F1311">
            <v>288</v>
          </cell>
          <cell r="G1311">
            <v>2882906</v>
          </cell>
          <cell r="H1311">
            <v>5283</v>
          </cell>
        </row>
        <row r="1312">
          <cell r="A1312" t="str">
            <v xml:space="preserve">   999      CARGAS SOCIALES MENSUAL</v>
          </cell>
          <cell r="B1312">
            <v>12204</v>
          </cell>
          <cell r="C1312">
            <v>12729</v>
          </cell>
          <cell r="D1312">
            <v>36973</v>
          </cell>
          <cell r="E1312">
            <v>57247</v>
          </cell>
          <cell r="F1312">
            <v>288</v>
          </cell>
          <cell r="G1312">
            <v>2882906</v>
          </cell>
          <cell r="H1312">
            <v>5432</v>
          </cell>
        </row>
        <row r="1313">
          <cell r="A1313" t="str">
            <v xml:space="preserve">   999      CARGAS SOCIALES JORNALE</v>
          </cell>
          <cell r="B1313">
            <v>0</v>
          </cell>
          <cell r="C1313">
            <v>0</v>
          </cell>
          <cell r="D1313">
            <v>27246</v>
          </cell>
          <cell r="E1313">
            <v>29893</v>
          </cell>
          <cell r="F1313">
            <v>288</v>
          </cell>
          <cell r="G1313">
            <v>2882906</v>
          </cell>
          <cell r="H1313">
            <v>5433</v>
          </cell>
        </row>
        <row r="1314">
          <cell r="A1314" t="str">
            <v xml:space="preserve">   999      TICKETS MENSUALES Y C.S</v>
          </cell>
          <cell r="B1314">
            <v>0</v>
          </cell>
          <cell r="C1314">
            <v>0</v>
          </cell>
          <cell r="D1314">
            <v>24525</v>
          </cell>
          <cell r="E1314">
            <v>45871</v>
          </cell>
          <cell r="F1314">
            <v>288</v>
          </cell>
          <cell r="G1314">
            <v>2882906</v>
          </cell>
          <cell r="H1314">
            <v>5534</v>
          </cell>
        </row>
        <row r="1315">
          <cell r="A1315" t="str">
            <v xml:space="preserve">   999      TICKETS JORNALES Y C.S.</v>
          </cell>
          <cell r="B1315">
            <v>0</v>
          </cell>
          <cell r="C1315">
            <v>0</v>
          </cell>
          <cell r="D1315">
            <v>-36696</v>
          </cell>
          <cell r="E1315">
            <v>-36684</v>
          </cell>
          <cell r="F1315">
            <v>288</v>
          </cell>
          <cell r="G1315">
            <v>2882906</v>
          </cell>
          <cell r="H1315">
            <v>5535</v>
          </cell>
        </row>
        <row r="1316">
          <cell r="A1316" t="str">
            <v xml:space="preserve">   999      GAMELA MENSUALES       </v>
          </cell>
          <cell r="B1316">
            <v>0</v>
          </cell>
          <cell r="C1316">
            <v>0</v>
          </cell>
          <cell r="D1316">
            <v>1162</v>
          </cell>
          <cell r="E1316">
            <v>1162</v>
          </cell>
          <cell r="F1316">
            <v>288</v>
          </cell>
          <cell r="G1316">
            <v>2882906</v>
          </cell>
          <cell r="H1316">
            <v>5538</v>
          </cell>
        </row>
        <row r="1317">
          <cell r="A1317" t="str">
            <v xml:space="preserve">   999      GAMELA JORNALES        </v>
          </cell>
          <cell r="B1317">
            <v>0</v>
          </cell>
          <cell r="C1317">
            <v>0</v>
          </cell>
          <cell r="D1317">
            <v>1160</v>
          </cell>
          <cell r="E1317">
            <v>1160</v>
          </cell>
          <cell r="F1317">
            <v>288</v>
          </cell>
          <cell r="G1317">
            <v>2882906</v>
          </cell>
          <cell r="H1317">
            <v>5539</v>
          </cell>
        </row>
        <row r="1318">
          <cell r="A1318" t="str">
            <v xml:space="preserve">   1001     OTROS COSTOS MENSUALES </v>
          </cell>
          <cell r="B1318">
            <v>0</v>
          </cell>
          <cell r="C1318">
            <v>0</v>
          </cell>
          <cell r="D1318">
            <v>1876</v>
          </cell>
          <cell r="E1318">
            <v>1876</v>
          </cell>
          <cell r="F1318">
            <v>288</v>
          </cell>
          <cell r="G1318">
            <v>2882906</v>
          </cell>
          <cell r="H1318">
            <v>5542</v>
          </cell>
        </row>
        <row r="1319">
          <cell r="A1319" t="str">
            <v xml:space="preserve">   1014     OTROS COSTOS MENSUALES </v>
          </cell>
          <cell r="B1319">
            <v>0</v>
          </cell>
          <cell r="C1319">
            <v>4202</v>
          </cell>
          <cell r="D1319">
            <v>4202</v>
          </cell>
          <cell r="E1319">
            <v>4202</v>
          </cell>
          <cell r="F1319">
            <v>288</v>
          </cell>
          <cell r="G1319">
            <v>2882906</v>
          </cell>
          <cell r="H1319">
            <v>5542</v>
          </cell>
        </row>
        <row r="1320">
          <cell r="A1320" t="str">
            <v xml:space="preserve">   1102     OTROS COSTOS MENSUALES </v>
          </cell>
          <cell r="B1320">
            <v>0</v>
          </cell>
          <cell r="C1320">
            <v>-2964</v>
          </cell>
          <cell r="D1320">
            <v>7547</v>
          </cell>
          <cell r="E1320">
            <v>7547</v>
          </cell>
          <cell r="F1320">
            <v>288</v>
          </cell>
          <cell r="G1320">
            <v>2882906</v>
          </cell>
          <cell r="H1320">
            <v>5542</v>
          </cell>
        </row>
        <row r="1321">
          <cell r="A1321" t="str">
            <v xml:space="preserve">   1103     OTROS COSTOS MENSUALES </v>
          </cell>
          <cell r="B1321">
            <v>1963</v>
          </cell>
          <cell r="C1321">
            <v>3961</v>
          </cell>
          <cell r="D1321">
            <v>6650</v>
          </cell>
          <cell r="E1321">
            <v>6650</v>
          </cell>
          <cell r="F1321">
            <v>288</v>
          </cell>
          <cell r="G1321">
            <v>2882906</v>
          </cell>
          <cell r="H1321">
            <v>5542</v>
          </cell>
        </row>
        <row r="1322">
          <cell r="A1322" t="str">
            <v xml:space="preserve">   1201     OTROS COSTOS MENSUALES </v>
          </cell>
          <cell r="B1322">
            <v>0</v>
          </cell>
          <cell r="C1322">
            <v>0</v>
          </cell>
          <cell r="D1322">
            <v>2872</v>
          </cell>
          <cell r="E1322">
            <v>2872</v>
          </cell>
          <cell r="F1322">
            <v>288</v>
          </cell>
          <cell r="G1322">
            <v>2882906</v>
          </cell>
          <cell r="H1322">
            <v>5542</v>
          </cell>
        </row>
        <row r="1323">
          <cell r="A1323" t="str">
            <v xml:space="preserve">   1301     OTROS COSTOS MENSUALES </v>
          </cell>
          <cell r="B1323">
            <v>0</v>
          </cell>
          <cell r="C1323">
            <v>0</v>
          </cell>
          <cell r="D1323">
            <v>1200</v>
          </cell>
          <cell r="E1323">
            <v>1200</v>
          </cell>
          <cell r="F1323">
            <v>288</v>
          </cell>
          <cell r="G1323">
            <v>2882906</v>
          </cell>
          <cell r="H1323">
            <v>5542</v>
          </cell>
        </row>
        <row r="1324">
          <cell r="A1324" t="str">
            <v xml:space="preserve">   1401     OTROS COSTOS MENSUALES </v>
          </cell>
          <cell r="B1324">
            <v>14272</v>
          </cell>
          <cell r="C1324">
            <v>15859</v>
          </cell>
          <cell r="D1324">
            <v>96067</v>
          </cell>
          <cell r="E1324">
            <v>96067</v>
          </cell>
          <cell r="F1324">
            <v>288</v>
          </cell>
          <cell r="G1324">
            <v>2882906</v>
          </cell>
          <cell r="H1324">
            <v>5542</v>
          </cell>
        </row>
        <row r="1325">
          <cell r="A1325" t="str">
            <v xml:space="preserve">   5001     OTROS COSTOS MENSUALES </v>
          </cell>
          <cell r="B1325">
            <v>0</v>
          </cell>
          <cell r="C1325">
            <v>0</v>
          </cell>
          <cell r="D1325">
            <v>127</v>
          </cell>
          <cell r="E1325">
            <v>127</v>
          </cell>
          <cell r="F1325">
            <v>288</v>
          </cell>
          <cell r="G1325">
            <v>2882906</v>
          </cell>
          <cell r="H1325">
            <v>5542</v>
          </cell>
        </row>
        <row r="1326">
          <cell r="A1326" t="str">
            <v xml:space="preserve">   8001     OTROS COSTOS MENSUALES </v>
          </cell>
          <cell r="B1326">
            <v>0</v>
          </cell>
          <cell r="C1326">
            <v>0</v>
          </cell>
          <cell r="D1326">
            <v>20457</v>
          </cell>
          <cell r="E1326">
            <v>20457</v>
          </cell>
          <cell r="F1326">
            <v>288</v>
          </cell>
          <cell r="G1326">
            <v>2882906</v>
          </cell>
          <cell r="H1326">
            <v>5542</v>
          </cell>
        </row>
        <row r="1327">
          <cell r="A1327" t="str">
            <v xml:space="preserve">   9001     OTROS COSTOS MENSUALES </v>
          </cell>
          <cell r="B1327">
            <v>0</v>
          </cell>
          <cell r="C1327">
            <v>0</v>
          </cell>
          <cell r="D1327">
            <v>480</v>
          </cell>
          <cell r="E1327">
            <v>480</v>
          </cell>
          <cell r="F1327">
            <v>288</v>
          </cell>
          <cell r="G1327">
            <v>2882906</v>
          </cell>
          <cell r="H1327">
            <v>5542</v>
          </cell>
        </row>
        <row r="1328">
          <cell r="A1328" t="str">
            <v xml:space="preserve">   999      OTROS COSTOS MENSUALES </v>
          </cell>
          <cell r="B1328">
            <v>-23693</v>
          </cell>
          <cell r="C1328">
            <v>-26329</v>
          </cell>
          <cell r="D1328">
            <v>-42852</v>
          </cell>
          <cell r="E1328">
            <v>-41320</v>
          </cell>
          <cell r="F1328">
            <v>288</v>
          </cell>
          <cell r="G1328">
            <v>2882906</v>
          </cell>
          <cell r="H1328">
            <v>5542</v>
          </cell>
        </row>
        <row r="1329">
          <cell r="A1329" t="str">
            <v xml:space="preserve">   999      MAQUINARIAS Y EQUIPOS  </v>
          </cell>
          <cell r="B1329">
            <v>0</v>
          </cell>
          <cell r="C1329">
            <v>25</v>
          </cell>
          <cell r="D1329">
            <v>63</v>
          </cell>
          <cell r="E1329">
            <v>63</v>
          </cell>
          <cell r="F1329">
            <v>288</v>
          </cell>
          <cell r="G1329">
            <v>2882906</v>
          </cell>
          <cell r="H1329">
            <v>5674</v>
          </cell>
        </row>
        <row r="1330">
          <cell r="A1330" t="str">
            <v xml:space="preserve">   999      ALQUILER DE EQUIPOS SAD</v>
          </cell>
          <cell r="B1330">
            <v>5293</v>
          </cell>
          <cell r="C1330">
            <v>8165</v>
          </cell>
          <cell r="D1330">
            <v>61509</v>
          </cell>
          <cell r="E1330">
            <v>81080</v>
          </cell>
          <cell r="F1330">
            <v>288</v>
          </cell>
          <cell r="G1330">
            <v>2882906</v>
          </cell>
          <cell r="H1330">
            <v>5685</v>
          </cell>
        </row>
        <row r="1331">
          <cell r="A1331" t="str">
            <v xml:space="preserve">   ZALM     MANTENIMIENTO Y REPARAC</v>
          </cell>
          <cell r="B1331">
            <v>46</v>
          </cell>
          <cell r="C1331">
            <v>18</v>
          </cell>
          <cell r="D1331">
            <v>4343</v>
          </cell>
          <cell r="E1331">
            <v>8904</v>
          </cell>
          <cell r="F1331">
            <v>288</v>
          </cell>
          <cell r="G1331">
            <v>2882906</v>
          </cell>
          <cell r="H1331">
            <v>5852</v>
          </cell>
        </row>
        <row r="1332">
          <cell r="A1332" t="str">
            <v xml:space="preserve">   1001     MANTENIMIENTO Y REPARAC</v>
          </cell>
          <cell r="B1332">
            <v>0</v>
          </cell>
          <cell r="C1332">
            <v>0</v>
          </cell>
          <cell r="D1332">
            <v>15</v>
          </cell>
          <cell r="E1332">
            <v>15</v>
          </cell>
          <cell r="F1332">
            <v>288</v>
          </cell>
          <cell r="G1332">
            <v>2882906</v>
          </cell>
          <cell r="H1332">
            <v>5852</v>
          </cell>
        </row>
        <row r="1333">
          <cell r="A1333" t="str">
            <v xml:space="preserve">   1014     MANTENIMIENTO Y REPARAC</v>
          </cell>
          <cell r="B1333">
            <v>0</v>
          </cell>
          <cell r="C1333">
            <v>680</v>
          </cell>
          <cell r="D1333">
            <v>680</v>
          </cell>
          <cell r="E1333">
            <v>680</v>
          </cell>
          <cell r="F1333">
            <v>288</v>
          </cell>
          <cell r="G1333">
            <v>2882906</v>
          </cell>
          <cell r="H1333">
            <v>5852</v>
          </cell>
        </row>
        <row r="1334">
          <cell r="A1334" t="str">
            <v xml:space="preserve">   1102     MANTENIMIENTO Y REPARAC</v>
          </cell>
          <cell r="B1334">
            <v>509</v>
          </cell>
          <cell r="C1334">
            <v>0</v>
          </cell>
          <cell r="D1334">
            <v>1656</v>
          </cell>
          <cell r="E1334">
            <v>1656</v>
          </cell>
          <cell r="F1334">
            <v>288</v>
          </cell>
          <cell r="G1334">
            <v>2882906</v>
          </cell>
          <cell r="H1334">
            <v>5852</v>
          </cell>
        </row>
        <row r="1335">
          <cell r="A1335" t="str">
            <v xml:space="preserve">   1103     MANTENIMIENTO Y REPARAC</v>
          </cell>
          <cell r="B1335">
            <v>25</v>
          </cell>
          <cell r="C1335">
            <v>0</v>
          </cell>
          <cell r="D1335">
            <v>25</v>
          </cell>
          <cell r="E1335">
            <v>25</v>
          </cell>
          <cell r="F1335">
            <v>288</v>
          </cell>
          <cell r="G1335">
            <v>2882906</v>
          </cell>
          <cell r="H1335">
            <v>5852</v>
          </cell>
        </row>
        <row r="1336">
          <cell r="A1336" t="str">
            <v xml:space="preserve">   1201     MANTENIMIENTO Y REPARAC</v>
          </cell>
          <cell r="B1336">
            <v>0</v>
          </cell>
          <cell r="C1336">
            <v>0</v>
          </cell>
          <cell r="D1336">
            <v>-383</v>
          </cell>
          <cell r="E1336">
            <v>-383</v>
          </cell>
          <cell r="F1336">
            <v>288</v>
          </cell>
          <cell r="G1336">
            <v>2882906</v>
          </cell>
          <cell r="H1336">
            <v>5852</v>
          </cell>
        </row>
        <row r="1337">
          <cell r="A1337" t="str">
            <v xml:space="preserve">   1301     MANTENIMIENTO Y REPARAC</v>
          </cell>
          <cell r="B1337">
            <v>0</v>
          </cell>
          <cell r="C1337">
            <v>0</v>
          </cell>
          <cell r="D1337">
            <v>428</v>
          </cell>
          <cell r="E1337">
            <v>428</v>
          </cell>
          <cell r="F1337">
            <v>288</v>
          </cell>
          <cell r="G1337">
            <v>2882906</v>
          </cell>
          <cell r="H1337">
            <v>5852</v>
          </cell>
        </row>
        <row r="1338">
          <cell r="A1338" t="str">
            <v xml:space="preserve">   1401     MANTENIMIENTO Y REPARAC</v>
          </cell>
          <cell r="B1338">
            <v>221</v>
          </cell>
          <cell r="C1338">
            <v>0</v>
          </cell>
          <cell r="D1338">
            <v>1220</v>
          </cell>
          <cell r="E1338">
            <v>1220</v>
          </cell>
          <cell r="F1338">
            <v>288</v>
          </cell>
          <cell r="G1338">
            <v>2882906</v>
          </cell>
          <cell r="H1338">
            <v>5852</v>
          </cell>
        </row>
        <row r="1339">
          <cell r="A1339" t="str">
            <v xml:space="preserve">   1501     MANTENIMIENTO Y REPARAC</v>
          </cell>
          <cell r="B1339">
            <v>0</v>
          </cell>
          <cell r="C1339">
            <v>0</v>
          </cell>
          <cell r="D1339">
            <v>-625</v>
          </cell>
          <cell r="E1339">
            <v>-625</v>
          </cell>
          <cell r="F1339">
            <v>288</v>
          </cell>
          <cell r="G1339">
            <v>2882906</v>
          </cell>
          <cell r="H1339">
            <v>5852</v>
          </cell>
        </row>
        <row r="1340">
          <cell r="A1340" t="str">
            <v xml:space="preserve">   3001     MANTENIMIENTO Y REPARAC</v>
          </cell>
          <cell r="B1340">
            <v>0</v>
          </cell>
          <cell r="C1340">
            <v>0</v>
          </cell>
          <cell r="D1340">
            <v>1283</v>
          </cell>
          <cell r="E1340">
            <v>1283</v>
          </cell>
          <cell r="F1340">
            <v>288</v>
          </cell>
          <cell r="G1340">
            <v>2882906</v>
          </cell>
          <cell r="H1340">
            <v>5852</v>
          </cell>
        </row>
        <row r="1341">
          <cell r="A1341" t="str">
            <v xml:space="preserve">   5001     MANTENIMIENTO Y REPARAC</v>
          </cell>
          <cell r="B1341">
            <v>0</v>
          </cell>
          <cell r="C1341">
            <v>0</v>
          </cell>
          <cell r="D1341">
            <v>428</v>
          </cell>
          <cell r="E1341">
            <v>428</v>
          </cell>
          <cell r="F1341">
            <v>288</v>
          </cell>
          <cell r="G1341">
            <v>2882906</v>
          </cell>
          <cell r="H1341">
            <v>5852</v>
          </cell>
        </row>
        <row r="1342">
          <cell r="A1342" t="str">
            <v xml:space="preserve">   8001     MANTENIMIENTO Y REPARAC</v>
          </cell>
          <cell r="B1342">
            <v>0</v>
          </cell>
          <cell r="C1342">
            <v>0</v>
          </cell>
          <cell r="D1342">
            <v>111</v>
          </cell>
          <cell r="E1342">
            <v>111</v>
          </cell>
          <cell r="F1342">
            <v>288</v>
          </cell>
          <cell r="G1342">
            <v>2882906</v>
          </cell>
          <cell r="H1342">
            <v>5852</v>
          </cell>
        </row>
        <row r="1343">
          <cell r="A1343" t="str">
            <v xml:space="preserve">   9001     MANTENIMIENTO Y REPARAC</v>
          </cell>
          <cell r="B1343">
            <v>0</v>
          </cell>
          <cell r="C1343">
            <v>0</v>
          </cell>
          <cell r="D1343">
            <v>428</v>
          </cell>
          <cell r="E1343">
            <v>428</v>
          </cell>
          <cell r="F1343">
            <v>288</v>
          </cell>
          <cell r="G1343">
            <v>2882906</v>
          </cell>
          <cell r="H1343">
            <v>5852</v>
          </cell>
        </row>
        <row r="1344">
          <cell r="A1344" t="str">
            <v xml:space="preserve">   ZALM     HERRAMIENTAS           </v>
          </cell>
          <cell r="B1344">
            <v>-742</v>
          </cell>
          <cell r="C1344">
            <v>-59</v>
          </cell>
          <cell r="D1344">
            <v>14902</v>
          </cell>
          <cell r="E1344">
            <v>15878</v>
          </cell>
          <cell r="F1344">
            <v>288</v>
          </cell>
          <cell r="G1344">
            <v>2882906</v>
          </cell>
          <cell r="H1344">
            <v>5855</v>
          </cell>
        </row>
        <row r="1345">
          <cell r="A1345" t="str">
            <v xml:space="preserve">   1014     HERRAMIENTAS           </v>
          </cell>
          <cell r="B1345">
            <v>530</v>
          </cell>
          <cell r="C1345">
            <v>25</v>
          </cell>
          <cell r="D1345">
            <v>555</v>
          </cell>
          <cell r="E1345">
            <v>555</v>
          </cell>
          <cell r="F1345">
            <v>288</v>
          </cell>
          <cell r="G1345">
            <v>2882906</v>
          </cell>
          <cell r="H1345">
            <v>5855</v>
          </cell>
        </row>
        <row r="1346">
          <cell r="A1346" t="str">
            <v xml:space="preserve">   1103     HERRAMIENTAS           </v>
          </cell>
          <cell r="B1346">
            <v>0</v>
          </cell>
          <cell r="C1346">
            <v>1227</v>
          </cell>
          <cell r="D1346">
            <v>1227</v>
          </cell>
          <cell r="E1346">
            <v>1227</v>
          </cell>
          <cell r="F1346">
            <v>288</v>
          </cell>
          <cell r="G1346">
            <v>2882906</v>
          </cell>
          <cell r="H1346">
            <v>5855</v>
          </cell>
        </row>
        <row r="1347">
          <cell r="A1347" t="str">
            <v xml:space="preserve">   1201     HERRAMIENTAS           </v>
          </cell>
          <cell r="B1347">
            <v>0</v>
          </cell>
          <cell r="C1347">
            <v>0</v>
          </cell>
          <cell r="D1347">
            <v>-7278</v>
          </cell>
          <cell r="E1347">
            <v>-7278</v>
          </cell>
          <cell r="F1347">
            <v>288</v>
          </cell>
          <cell r="G1347">
            <v>2882906</v>
          </cell>
          <cell r="H1347">
            <v>5855</v>
          </cell>
        </row>
        <row r="1348">
          <cell r="A1348" t="str">
            <v xml:space="preserve">   1401     HERRAMIENTAS           </v>
          </cell>
          <cell r="B1348">
            <v>4955</v>
          </cell>
          <cell r="C1348">
            <v>10838</v>
          </cell>
          <cell r="D1348">
            <v>28318</v>
          </cell>
          <cell r="E1348">
            <v>28318</v>
          </cell>
          <cell r="F1348">
            <v>288</v>
          </cell>
          <cell r="G1348">
            <v>2882906</v>
          </cell>
          <cell r="H1348">
            <v>5855</v>
          </cell>
        </row>
        <row r="1349">
          <cell r="A1349" t="str">
            <v xml:space="preserve">   1501     HERRAMIENTAS           </v>
          </cell>
          <cell r="B1349">
            <v>0</v>
          </cell>
          <cell r="C1349">
            <v>0</v>
          </cell>
          <cell r="D1349">
            <v>-11207</v>
          </cell>
          <cell r="E1349">
            <v>-11207</v>
          </cell>
          <cell r="F1349">
            <v>288</v>
          </cell>
          <cell r="G1349">
            <v>2882906</v>
          </cell>
          <cell r="H1349">
            <v>5855</v>
          </cell>
        </row>
        <row r="1350">
          <cell r="A1350" t="str">
            <v xml:space="preserve">   8001     HERRAMIENTAS           </v>
          </cell>
          <cell r="B1350">
            <v>801</v>
          </cell>
          <cell r="C1350">
            <v>0</v>
          </cell>
          <cell r="D1350">
            <v>2110</v>
          </cell>
          <cell r="E1350">
            <v>2110</v>
          </cell>
          <cell r="F1350">
            <v>288</v>
          </cell>
          <cell r="G1350">
            <v>2882906</v>
          </cell>
          <cell r="H1350">
            <v>5855</v>
          </cell>
        </row>
        <row r="1351">
          <cell r="A1351" t="str">
            <v xml:space="preserve">   ZALM     CONSUMIBLES            </v>
          </cell>
          <cell r="B1351">
            <v>0</v>
          </cell>
          <cell r="C1351">
            <v>0</v>
          </cell>
          <cell r="D1351">
            <v>1075</v>
          </cell>
          <cell r="E1351">
            <v>1319</v>
          </cell>
          <cell r="F1351">
            <v>288</v>
          </cell>
          <cell r="G1351">
            <v>2882906</v>
          </cell>
          <cell r="H1351">
            <v>5856</v>
          </cell>
        </row>
        <row r="1352">
          <cell r="A1352" t="str">
            <v xml:space="preserve">   1001     CONSUMIBLES            </v>
          </cell>
          <cell r="B1352">
            <v>0</v>
          </cell>
          <cell r="C1352">
            <v>0</v>
          </cell>
          <cell r="D1352">
            <v>219</v>
          </cell>
          <cell r="E1352">
            <v>219</v>
          </cell>
          <cell r="F1352">
            <v>288</v>
          </cell>
          <cell r="G1352">
            <v>2882906</v>
          </cell>
          <cell r="H1352">
            <v>5856</v>
          </cell>
        </row>
        <row r="1353">
          <cell r="A1353" t="str">
            <v xml:space="preserve">   1014     CONSUMIBLES            </v>
          </cell>
          <cell r="B1353">
            <v>185</v>
          </cell>
          <cell r="C1353">
            <v>990</v>
          </cell>
          <cell r="D1353">
            <v>1175</v>
          </cell>
          <cell r="E1353">
            <v>1175</v>
          </cell>
          <cell r="F1353">
            <v>288</v>
          </cell>
          <cell r="G1353">
            <v>2882906</v>
          </cell>
          <cell r="H1353">
            <v>5856</v>
          </cell>
        </row>
        <row r="1354">
          <cell r="A1354" t="str">
            <v xml:space="preserve">   1102     CONSUMIBLES            </v>
          </cell>
          <cell r="B1354">
            <v>0</v>
          </cell>
          <cell r="C1354">
            <v>0</v>
          </cell>
          <cell r="D1354">
            <v>283</v>
          </cell>
          <cell r="E1354">
            <v>283</v>
          </cell>
          <cell r="F1354">
            <v>288</v>
          </cell>
          <cell r="G1354">
            <v>2882906</v>
          </cell>
          <cell r="H1354">
            <v>5856</v>
          </cell>
        </row>
        <row r="1355">
          <cell r="A1355" t="str">
            <v xml:space="preserve">   1103     CONSUMIBLES            </v>
          </cell>
          <cell r="B1355">
            <v>0</v>
          </cell>
          <cell r="C1355">
            <v>77</v>
          </cell>
          <cell r="D1355">
            <v>77</v>
          </cell>
          <cell r="E1355">
            <v>77</v>
          </cell>
          <cell r="F1355">
            <v>288</v>
          </cell>
          <cell r="G1355">
            <v>2882906</v>
          </cell>
          <cell r="H1355">
            <v>5856</v>
          </cell>
        </row>
        <row r="1356">
          <cell r="A1356" t="str">
            <v xml:space="preserve">   1201     CONSUMIBLES            </v>
          </cell>
          <cell r="B1356">
            <v>0</v>
          </cell>
          <cell r="C1356">
            <v>0</v>
          </cell>
          <cell r="D1356">
            <v>9698</v>
          </cell>
          <cell r="E1356">
            <v>9698</v>
          </cell>
          <cell r="F1356">
            <v>288</v>
          </cell>
          <cell r="G1356">
            <v>2882906</v>
          </cell>
          <cell r="H1356">
            <v>5856</v>
          </cell>
        </row>
        <row r="1357">
          <cell r="A1357" t="str">
            <v xml:space="preserve">   1301     CONSUMIBLES            </v>
          </cell>
          <cell r="B1357">
            <v>0</v>
          </cell>
          <cell r="C1357">
            <v>0</v>
          </cell>
          <cell r="D1357">
            <v>3638</v>
          </cell>
          <cell r="E1357">
            <v>3638</v>
          </cell>
          <cell r="F1357">
            <v>288</v>
          </cell>
          <cell r="G1357">
            <v>2882906</v>
          </cell>
          <cell r="H1357">
            <v>5856</v>
          </cell>
        </row>
        <row r="1358">
          <cell r="A1358" t="str">
            <v xml:space="preserve">   1401     CONSUMIBLES            </v>
          </cell>
          <cell r="B1358">
            <v>3016</v>
          </cell>
          <cell r="C1358">
            <v>-579</v>
          </cell>
          <cell r="D1358">
            <v>6940</v>
          </cell>
          <cell r="E1358">
            <v>6940</v>
          </cell>
          <cell r="F1358">
            <v>288</v>
          </cell>
          <cell r="G1358">
            <v>2882906</v>
          </cell>
          <cell r="H1358">
            <v>5856</v>
          </cell>
        </row>
        <row r="1359">
          <cell r="A1359" t="str">
            <v xml:space="preserve">   1501     CONSUMIBLES            </v>
          </cell>
          <cell r="B1359">
            <v>0</v>
          </cell>
          <cell r="C1359">
            <v>0</v>
          </cell>
          <cell r="D1359">
            <v>710</v>
          </cell>
          <cell r="E1359">
            <v>710</v>
          </cell>
          <cell r="F1359">
            <v>288</v>
          </cell>
          <cell r="G1359">
            <v>2882906</v>
          </cell>
          <cell r="H1359">
            <v>5856</v>
          </cell>
        </row>
        <row r="1360">
          <cell r="A1360" t="str">
            <v xml:space="preserve">   7001     CONSUMIBLES            </v>
          </cell>
          <cell r="B1360">
            <v>0</v>
          </cell>
          <cell r="C1360">
            <v>0</v>
          </cell>
          <cell r="D1360">
            <v>1568</v>
          </cell>
          <cell r="E1360">
            <v>1568</v>
          </cell>
          <cell r="F1360">
            <v>288</v>
          </cell>
          <cell r="G1360">
            <v>2882906</v>
          </cell>
          <cell r="H1360">
            <v>5856</v>
          </cell>
        </row>
        <row r="1361">
          <cell r="A1361" t="str">
            <v xml:space="preserve">   8001     CONSUMIBLES            </v>
          </cell>
          <cell r="B1361">
            <v>0</v>
          </cell>
          <cell r="C1361">
            <v>59</v>
          </cell>
          <cell r="D1361">
            <v>735</v>
          </cell>
          <cell r="E1361">
            <v>735</v>
          </cell>
          <cell r="F1361">
            <v>288</v>
          </cell>
          <cell r="G1361">
            <v>2882906</v>
          </cell>
          <cell r="H1361">
            <v>5856</v>
          </cell>
        </row>
        <row r="1362">
          <cell r="A1362" t="str">
            <v xml:space="preserve">   1001     FLETES Y ACARREOS      </v>
          </cell>
          <cell r="B1362">
            <v>0</v>
          </cell>
          <cell r="C1362">
            <v>0</v>
          </cell>
          <cell r="D1362">
            <v>393</v>
          </cell>
          <cell r="E1362">
            <v>393</v>
          </cell>
          <cell r="F1362">
            <v>288</v>
          </cell>
          <cell r="G1362">
            <v>2882906</v>
          </cell>
          <cell r="H1362">
            <v>6002</v>
          </cell>
        </row>
        <row r="1363">
          <cell r="A1363" t="str">
            <v xml:space="preserve">   1014     FLETES Y ACARREOS      </v>
          </cell>
          <cell r="B1363">
            <v>0</v>
          </cell>
          <cell r="C1363">
            <v>230</v>
          </cell>
          <cell r="D1363">
            <v>230</v>
          </cell>
          <cell r="E1363">
            <v>230</v>
          </cell>
          <cell r="F1363">
            <v>288</v>
          </cell>
          <cell r="G1363">
            <v>2882906</v>
          </cell>
          <cell r="H1363">
            <v>6002</v>
          </cell>
        </row>
        <row r="1364">
          <cell r="A1364" t="str">
            <v xml:space="preserve">   1101     FLETES Y ACARREOS      </v>
          </cell>
          <cell r="B1364">
            <v>0</v>
          </cell>
          <cell r="C1364">
            <v>0</v>
          </cell>
          <cell r="D1364">
            <v>2818</v>
          </cell>
          <cell r="E1364">
            <v>2818</v>
          </cell>
          <cell r="F1364">
            <v>288</v>
          </cell>
          <cell r="G1364">
            <v>2882906</v>
          </cell>
          <cell r="H1364">
            <v>6002</v>
          </cell>
        </row>
        <row r="1365">
          <cell r="A1365" t="str">
            <v xml:space="preserve">   1102     FLETES Y ACARREOS      </v>
          </cell>
          <cell r="B1365">
            <v>270</v>
          </cell>
          <cell r="C1365">
            <v>0</v>
          </cell>
          <cell r="D1365">
            <v>1508</v>
          </cell>
          <cell r="E1365">
            <v>1508</v>
          </cell>
          <cell r="F1365">
            <v>288</v>
          </cell>
          <cell r="G1365">
            <v>2882906</v>
          </cell>
          <cell r="H1365">
            <v>6002</v>
          </cell>
        </row>
        <row r="1366">
          <cell r="A1366" t="str">
            <v xml:space="preserve">   1103     FLETES Y ACARREOS      </v>
          </cell>
          <cell r="B1366">
            <v>660</v>
          </cell>
          <cell r="C1366">
            <v>13</v>
          </cell>
          <cell r="D1366">
            <v>673</v>
          </cell>
          <cell r="E1366">
            <v>673</v>
          </cell>
          <cell r="F1366">
            <v>288</v>
          </cell>
          <cell r="G1366">
            <v>2882906</v>
          </cell>
          <cell r="H1366">
            <v>6002</v>
          </cell>
        </row>
        <row r="1367">
          <cell r="A1367" t="str">
            <v xml:space="preserve">   1201     FLETES Y ACARREOS      </v>
          </cell>
          <cell r="B1367">
            <v>0</v>
          </cell>
          <cell r="C1367">
            <v>0</v>
          </cell>
          <cell r="D1367">
            <v>-377</v>
          </cell>
          <cell r="E1367">
            <v>-377</v>
          </cell>
          <cell r="F1367">
            <v>288</v>
          </cell>
          <cell r="G1367">
            <v>2882906</v>
          </cell>
          <cell r="H1367">
            <v>6002</v>
          </cell>
        </row>
        <row r="1368">
          <cell r="A1368" t="str">
            <v xml:space="preserve">   1301     FLETES Y ACARREOS      </v>
          </cell>
          <cell r="B1368">
            <v>0</v>
          </cell>
          <cell r="C1368">
            <v>0</v>
          </cell>
          <cell r="D1368">
            <v>3149</v>
          </cell>
          <cell r="E1368">
            <v>3149</v>
          </cell>
          <cell r="F1368">
            <v>288</v>
          </cell>
          <cell r="G1368">
            <v>2882906</v>
          </cell>
          <cell r="H1368">
            <v>6002</v>
          </cell>
        </row>
        <row r="1369">
          <cell r="A1369" t="str">
            <v xml:space="preserve">   1401     FLETES Y ACARREOS      </v>
          </cell>
          <cell r="B1369">
            <v>0</v>
          </cell>
          <cell r="C1369">
            <v>0</v>
          </cell>
          <cell r="D1369">
            <v>33</v>
          </cell>
          <cell r="E1369">
            <v>33</v>
          </cell>
          <cell r="F1369">
            <v>288</v>
          </cell>
          <cell r="G1369">
            <v>2882906</v>
          </cell>
          <cell r="H1369">
            <v>6002</v>
          </cell>
        </row>
        <row r="1370">
          <cell r="A1370" t="str">
            <v xml:space="preserve">   1501     FLETES Y ACARREOS      </v>
          </cell>
          <cell r="B1370">
            <v>0</v>
          </cell>
          <cell r="C1370">
            <v>0</v>
          </cell>
          <cell r="D1370">
            <v>-210</v>
          </cell>
          <cell r="E1370">
            <v>-210</v>
          </cell>
          <cell r="F1370">
            <v>288</v>
          </cell>
          <cell r="G1370">
            <v>2882906</v>
          </cell>
          <cell r="H1370">
            <v>6002</v>
          </cell>
        </row>
        <row r="1371">
          <cell r="A1371" t="str">
            <v xml:space="preserve">   999      FLETES Y ACARREOS      </v>
          </cell>
          <cell r="B1371">
            <v>115</v>
          </cell>
          <cell r="C1371">
            <v>494</v>
          </cell>
          <cell r="D1371">
            <v>4208</v>
          </cell>
          <cell r="E1371">
            <v>9929</v>
          </cell>
          <cell r="F1371">
            <v>288</v>
          </cell>
          <cell r="G1371">
            <v>2882906</v>
          </cell>
          <cell r="H1371">
            <v>6002</v>
          </cell>
        </row>
        <row r="1372">
          <cell r="A1372" t="str">
            <v xml:space="preserve">   ZALM     COMBUST. Y LUBRIC.     </v>
          </cell>
          <cell r="B1372">
            <v>79</v>
          </cell>
          <cell r="C1372">
            <v>0</v>
          </cell>
          <cell r="D1372">
            <v>3574</v>
          </cell>
          <cell r="E1372">
            <v>9444</v>
          </cell>
          <cell r="F1372">
            <v>288</v>
          </cell>
          <cell r="G1372">
            <v>2882906</v>
          </cell>
          <cell r="H1372">
            <v>6062</v>
          </cell>
        </row>
        <row r="1373">
          <cell r="A1373" t="str">
            <v xml:space="preserve">   1014     COMBUST. Y LUBRIC.     </v>
          </cell>
          <cell r="B1373">
            <v>13</v>
          </cell>
          <cell r="C1373">
            <v>794</v>
          </cell>
          <cell r="D1373">
            <v>807</v>
          </cell>
          <cell r="E1373">
            <v>807</v>
          </cell>
          <cell r="F1373">
            <v>288</v>
          </cell>
          <cell r="G1373">
            <v>2882906</v>
          </cell>
          <cell r="H1373">
            <v>6062</v>
          </cell>
        </row>
        <row r="1374">
          <cell r="A1374" t="str">
            <v xml:space="preserve">   1101     COMBUST. Y LUBRIC.     </v>
          </cell>
          <cell r="B1374">
            <v>0</v>
          </cell>
          <cell r="C1374">
            <v>0</v>
          </cell>
          <cell r="D1374">
            <v>141</v>
          </cell>
          <cell r="E1374">
            <v>141</v>
          </cell>
          <cell r="F1374">
            <v>288</v>
          </cell>
          <cell r="G1374">
            <v>2882906</v>
          </cell>
          <cell r="H1374">
            <v>6062</v>
          </cell>
        </row>
        <row r="1375">
          <cell r="A1375" t="str">
            <v xml:space="preserve">   1102     COMBUST. Y LUBRIC.     </v>
          </cell>
          <cell r="B1375">
            <v>2093</v>
          </cell>
          <cell r="C1375">
            <v>26</v>
          </cell>
          <cell r="D1375">
            <v>7469</v>
          </cell>
          <cell r="E1375">
            <v>7469</v>
          </cell>
          <cell r="F1375">
            <v>288</v>
          </cell>
          <cell r="G1375">
            <v>2882906</v>
          </cell>
          <cell r="H1375">
            <v>6062</v>
          </cell>
        </row>
        <row r="1376">
          <cell r="A1376" t="str">
            <v xml:space="preserve">   1103     COMBUST. Y LUBRIC.     </v>
          </cell>
          <cell r="B1376">
            <v>82</v>
          </cell>
          <cell r="C1376">
            <v>0</v>
          </cell>
          <cell r="D1376">
            <v>182</v>
          </cell>
          <cell r="E1376">
            <v>182</v>
          </cell>
          <cell r="F1376">
            <v>288</v>
          </cell>
          <cell r="G1376">
            <v>2882906</v>
          </cell>
          <cell r="H1376">
            <v>6062</v>
          </cell>
        </row>
        <row r="1377">
          <cell r="A1377" t="str">
            <v xml:space="preserve">   1201     COMBUST. Y LUBRIC.     </v>
          </cell>
          <cell r="B1377">
            <v>0</v>
          </cell>
          <cell r="C1377">
            <v>0</v>
          </cell>
          <cell r="D1377">
            <v>-200</v>
          </cell>
          <cell r="E1377">
            <v>-200</v>
          </cell>
          <cell r="F1377">
            <v>288</v>
          </cell>
          <cell r="G1377">
            <v>2882906</v>
          </cell>
          <cell r="H1377">
            <v>6062</v>
          </cell>
        </row>
        <row r="1378">
          <cell r="A1378" t="str">
            <v xml:space="preserve">   1301     COMBUST. Y LUBRIC.     </v>
          </cell>
          <cell r="B1378">
            <v>27</v>
          </cell>
          <cell r="C1378">
            <v>0</v>
          </cell>
          <cell r="D1378">
            <v>1496</v>
          </cell>
          <cell r="E1378">
            <v>1496</v>
          </cell>
          <cell r="F1378">
            <v>288</v>
          </cell>
          <cell r="G1378">
            <v>2882906</v>
          </cell>
          <cell r="H1378">
            <v>6062</v>
          </cell>
        </row>
        <row r="1379">
          <cell r="A1379" t="str">
            <v xml:space="preserve">   1401     COMBUST. Y LUBRIC.     </v>
          </cell>
          <cell r="B1379">
            <v>461</v>
          </cell>
          <cell r="C1379">
            <v>146</v>
          </cell>
          <cell r="D1379">
            <v>4739</v>
          </cell>
          <cell r="E1379">
            <v>4739</v>
          </cell>
          <cell r="F1379">
            <v>288</v>
          </cell>
          <cell r="G1379">
            <v>2882906</v>
          </cell>
          <cell r="H1379">
            <v>6062</v>
          </cell>
        </row>
        <row r="1380">
          <cell r="A1380" t="str">
            <v xml:space="preserve">   1501     COMBUST. Y LUBRIC.     </v>
          </cell>
          <cell r="B1380">
            <v>0</v>
          </cell>
          <cell r="C1380">
            <v>0</v>
          </cell>
          <cell r="D1380">
            <v>-140</v>
          </cell>
          <cell r="E1380">
            <v>-140</v>
          </cell>
          <cell r="F1380">
            <v>288</v>
          </cell>
          <cell r="G1380">
            <v>2882906</v>
          </cell>
          <cell r="H1380">
            <v>6062</v>
          </cell>
        </row>
        <row r="1381">
          <cell r="A1381" t="str">
            <v xml:space="preserve">   8001     COMBUST. Y LUBRIC.     </v>
          </cell>
          <cell r="B1381">
            <v>0</v>
          </cell>
          <cell r="C1381">
            <v>0</v>
          </cell>
          <cell r="D1381">
            <v>566</v>
          </cell>
          <cell r="E1381">
            <v>566</v>
          </cell>
          <cell r="F1381">
            <v>288</v>
          </cell>
          <cell r="G1381">
            <v>2882906</v>
          </cell>
          <cell r="H1381">
            <v>6062</v>
          </cell>
        </row>
        <row r="1382">
          <cell r="A1382" t="str">
            <v xml:space="preserve">   1014     OBRADOR                </v>
          </cell>
          <cell r="B1382">
            <v>0</v>
          </cell>
          <cell r="C1382">
            <v>603</v>
          </cell>
          <cell r="D1382">
            <v>603</v>
          </cell>
          <cell r="E1382">
            <v>603</v>
          </cell>
          <cell r="F1382">
            <v>288</v>
          </cell>
          <cell r="G1382">
            <v>2882906</v>
          </cell>
          <cell r="H1382">
            <v>6122</v>
          </cell>
        </row>
        <row r="1383">
          <cell r="A1383" t="str">
            <v xml:space="preserve">   1102     OBRADOR                </v>
          </cell>
          <cell r="B1383">
            <v>0</v>
          </cell>
          <cell r="C1383">
            <v>9</v>
          </cell>
          <cell r="D1383">
            <v>1116</v>
          </cell>
          <cell r="E1383">
            <v>1116</v>
          </cell>
          <cell r="F1383">
            <v>288</v>
          </cell>
          <cell r="G1383">
            <v>2882906</v>
          </cell>
          <cell r="H1383">
            <v>6122</v>
          </cell>
        </row>
        <row r="1384">
          <cell r="A1384" t="str">
            <v xml:space="preserve">   1201     OBRADOR                </v>
          </cell>
          <cell r="B1384">
            <v>0</v>
          </cell>
          <cell r="C1384">
            <v>0</v>
          </cell>
          <cell r="D1384">
            <v>650</v>
          </cell>
          <cell r="E1384">
            <v>650</v>
          </cell>
          <cell r="F1384">
            <v>288</v>
          </cell>
          <cell r="G1384">
            <v>2882906</v>
          </cell>
          <cell r="H1384">
            <v>6122</v>
          </cell>
        </row>
        <row r="1385">
          <cell r="A1385" t="str">
            <v xml:space="preserve">   1301     OBRADOR                </v>
          </cell>
          <cell r="B1385">
            <v>132</v>
          </cell>
          <cell r="C1385">
            <v>0</v>
          </cell>
          <cell r="D1385">
            <v>1623</v>
          </cell>
          <cell r="E1385">
            <v>1623</v>
          </cell>
          <cell r="F1385">
            <v>288</v>
          </cell>
          <cell r="G1385">
            <v>2882906</v>
          </cell>
          <cell r="H1385">
            <v>6122</v>
          </cell>
        </row>
        <row r="1386">
          <cell r="A1386" t="str">
            <v xml:space="preserve">   1401     OBRADOR                </v>
          </cell>
          <cell r="B1386">
            <v>197</v>
          </cell>
          <cell r="C1386">
            <v>274</v>
          </cell>
          <cell r="D1386">
            <v>472</v>
          </cell>
          <cell r="E1386">
            <v>472</v>
          </cell>
          <cell r="F1386">
            <v>288</v>
          </cell>
          <cell r="G1386">
            <v>2882906</v>
          </cell>
          <cell r="H1386">
            <v>6122</v>
          </cell>
        </row>
        <row r="1387">
          <cell r="A1387" t="str">
            <v xml:space="preserve">   1501     OBRADOR                </v>
          </cell>
          <cell r="B1387">
            <v>0</v>
          </cell>
          <cell r="C1387">
            <v>0</v>
          </cell>
          <cell r="D1387">
            <v>-3</v>
          </cell>
          <cell r="E1387">
            <v>-3</v>
          </cell>
          <cell r="F1387">
            <v>288</v>
          </cell>
          <cell r="G1387">
            <v>2882906</v>
          </cell>
          <cell r="H1387">
            <v>6122</v>
          </cell>
        </row>
        <row r="1388">
          <cell r="A1388" t="str">
            <v xml:space="preserve">   8001     OBRADOR                </v>
          </cell>
          <cell r="B1388">
            <v>0</v>
          </cell>
          <cell r="C1388">
            <v>0</v>
          </cell>
          <cell r="D1388">
            <v>108</v>
          </cell>
          <cell r="E1388">
            <v>108</v>
          </cell>
          <cell r="F1388">
            <v>288</v>
          </cell>
          <cell r="G1388">
            <v>2882906</v>
          </cell>
          <cell r="H1388">
            <v>6122</v>
          </cell>
        </row>
        <row r="1389">
          <cell r="A1389" t="str">
            <v xml:space="preserve">   999      OBRADOR                </v>
          </cell>
          <cell r="B1389">
            <v>0</v>
          </cell>
          <cell r="C1389">
            <v>0</v>
          </cell>
          <cell r="D1389">
            <v>1611</v>
          </cell>
          <cell r="E1389">
            <v>3068</v>
          </cell>
          <cell r="F1389">
            <v>288</v>
          </cell>
          <cell r="G1389">
            <v>2882906</v>
          </cell>
          <cell r="H1389">
            <v>6122</v>
          </cell>
        </row>
        <row r="1390">
          <cell r="A1390" t="str">
            <v xml:space="preserve">   999      INGENIERIA TRANSFERENCI</v>
          </cell>
          <cell r="B1390">
            <v>0</v>
          </cell>
          <cell r="C1390">
            <v>0</v>
          </cell>
          <cell r="D1390">
            <v>0</v>
          </cell>
          <cell r="E1390">
            <v>9036</v>
          </cell>
          <cell r="F1390">
            <v>288</v>
          </cell>
          <cell r="G1390">
            <v>2882906</v>
          </cell>
          <cell r="H1390">
            <v>6123</v>
          </cell>
        </row>
        <row r="1391">
          <cell r="A1391" t="str">
            <v xml:space="preserve">   ZALM     PAPELERIA Y UTILES     </v>
          </cell>
          <cell r="B1391">
            <v>0</v>
          </cell>
          <cell r="C1391">
            <v>0</v>
          </cell>
          <cell r="D1391">
            <v>106</v>
          </cell>
          <cell r="E1391">
            <v>106</v>
          </cell>
          <cell r="F1391">
            <v>288</v>
          </cell>
          <cell r="G1391">
            <v>2882906</v>
          </cell>
          <cell r="H1391">
            <v>6124</v>
          </cell>
        </row>
        <row r="1392">
          <cell r="A1392" t="str">
            <v xml:space="preserve">   ZALM     GASTOS DE COMP.Y SISTEM</v>
          </cell>
          <cell r="B1392">
            <v>0</v>
          </cell>
          <cell r="C1392">
            <v>0</v>
          </cell>
          <cell r="D1392">
            <v>170</v>
          </cell>
          <cell r="E1392">
            <v>4536</v>
          </cell>
          <cell r="F1392">
            <v>288</v>
          </cell>
          <cell r="G1392">
            <v>2882906</v>
          </cell>
          <cell r="H1392">
            <v>6125</v>
          </cell>
        </row>
        <row r="1393">
          <cell r="A1393" t="str">
            <v xml:space="preserve">   ZALM     MATERIALES NACIONALES  </v>
          </cell>
          <cell r="B1393">
            <v>416</v>
          </cell>
          <cell r="C1393">
            <v>1105</v>
          </cell>
          <cell r="D1393">
            <v>11832</v>
          </cell>
          <cell r="E1393">
            <v>77965</v>
          </cell>
          <cell r="F1393">
            <v>288</v>
          </cell>
          <cell r="G1393">
            <v>2882906</v>
          </cell>
          <cell r="H1393">
            <v>6242</v>
          </cell>
        </row>
        <row r="1394">
          <cell r="A1394" t="str">
            <v xml:space="preserve">   1001     MATERIALES NACIONALES  </v>
          </cell>
          <cell r="B1394">
            <v>0</v>
          </cell>
          <cell r="C1394">
            <v>389</v>
          </cell>
          <cell r="D1394">
            <v>507</v>
          </cell>
          <cell r="E1394">
            <v>507</v>
          </cell>
          <cell r="F1394">
            <v>288</v>
          </cell>
          <cell r="G1394">
            <v>2882906</v>
          </cell>
          <cell r="H1394">
            <v>6242</v>
          </cell>
        </row>
        <row r="1395">
          <cell r="A1395" t="str">
            <v xml:space="preserve">   1014     MATERIALES NACIONALES  </v>
          </cell>
          <cell r="B1395">
            <v>98</v>
          </cell>
          <cell r="C1395">
            <v>4117</v>
          </cell>
          <cell r="D1395">
            <v>4215</v>
          </cell>
          <cell r="E1395">
            <v>4215</v>
          </cell>
          <cell r="F1395">
            <v>288</v>
          </cell>
          <cell r="G1395">
            <v>2882906</v>
          </cell>
          <cell r="H1395">
            <v>6242</v>
          </cell>
        </row>
        <row r="1396">
          <cell r="A1396" t="str">
            <v xml:space="preserve">   1101     MATERIALES NACIONALES  </v>
          </cell>
          <cell r="B1396">
            <v>0</v>
          </cell>
          <cell r="C1396">
            <v>0</v>
          </cell>
          <cell r="D1396">
            <v>2470</v>
          </cell>
          <cell r="E1396">
            <v>2470</v>
          </cell>
          <cell r="F1396">
            <v>288</v>
          </cell>
          <cell r="G1396">
            <v>2882906</v>
          </cell>
          <cell r="H1396">
            <v>6242</v>
          </cell>
        </row>
        <row r="1397">
          <cell r="A1397" t="str">
            <v xml:space="preserve">   1102     MATERIALES NACIONALES  </v>
          </cell>
          <cell r="B1397">
            <v>1180</v>
          </cell>
          <cell r="C1397">
            <v>916</v>
          </cell>
          <cell r="D1397">
            <v>7625</v>
          </cell>
          <cell r="E1397">
            <v>7625</v>
          </cell>
          <cell r="F1397">
            <v>288</v>
          </cell>
          <cell r="G1397">
            <v>2882906</v>
          </cell>
          <cell r="H1397">
            <v>6242</v>
          </cell>
        </row>
        <row r="1398">
          <cell r="A1398" t="str">
            <v xml:space="preserve">   1103     MATERIALES NACIONALES  </v>
          </cell>
          <cell r="B1398">
            <v>50230</v>
          </cell>
          <cell r="C1398">
            <v>-33280</v>
          </cell>
          <cell r="D1398">
            <v>17564</v>
          </cell>
          <cell r="E1398">
            <v>17564</v>
          </cell>
          <cell r="F1398">
            <v>288</v>
          </cell>
          <cell r="G1398">
            <v>2882906</v>
          </cell>
          <cell r="H1398">
            <v>6242</v>
          </cell>
        </row>
        <row r="1399">
          <cell r="A1399" t="str">
            <v xml:space="preserve">   1201     MATERIALES NACIONALES  </v>
          </cell>
          <cell r="B1399">
            <v>0</v>
          </cell>
          <cell r="C1399">
            <v>0</v>
          </cell>
          <cell r="D1399">
            <v>4338</v>
          </cell>
          <cell r="E1399">
            <v>4338</v>
          </cell>
          <cell r="F1399">
            <v>288</v>
          </cell>
          <cell r="G1399">
            <v>2882906</v>
          </cell>
          <cell r="H1399">
            <v>6242</v>
          </cell>
        </row>
        <row r="1400">
          <cell r="A1400" t="str">
            <v xml:space="preserve">   1301     MATERIALES NACIONALES  </v>
          </cell>
          <cell r="B1400">
            <v>0</v>
          </cell>
          <cell r="C1400">
            <v>2221</v>
          </cell>
          <cell r="D1400">
            <v>18018</v>
          </cell>
          <cell r="E1400">
            <v>18018</v>
          </cell>
          <cell r="F1400">
            <v>288</v>
          </cell>
          <cell r="G1400">
            <v>2882906</v>
          </cell>
          <cell r="H1400">
            <v>6242</v>
          </cell>
        </row>
        <row r="1401">
          <cell r="A1401" t="str">
            <v xml:space="preserve">   1401     MATERIALES NACIONALES  </v>
          </cell>
          <cell r="B1401">
            <v>0</v>
          </cell>
          <cell r="C1401">
            <v>1275</v>
          </cell>
          <cell r="D1401">
            <v>1275</v>
          </cell>
          <cell r="E1401">
            <v>1275</v>
          </cell>
          <cell r="F1401">
            <v>288</v>
          </cell>
          <cell r="G1401">
            <v>2882906</v>
          </cell>
          <cell r="H1401">
            <v>6242</v>
          </cell>
        </row>
        <row r="1402">
          <cell r="A1402" t="str">
            <v xml:space="preserve">   1501     MATERIALES NACIONALES  </v>
          </cell>
          <cell r="B1402">
            <v>0</v>
          </cell>
          <cell r="C1402">
            <v>0</v>
          </cell>
          <cell r="D1402">
            <v>-2199</v>
          </cell>
          <cell r="E1402">
            <v>-2199</v>
          </cell>
          <cell r="F1402">
            <v>288</v>
          </cell>
          <cell r="G1402">
            <v>2882906</v>
          </cell>
          <cell r="H1402">
            <v>6242</v>
          </cell>
        </row>
        <row r="1403">
          <cell r="A1403" t="str">
            <v xml:space="preserve">   5001     MATERIALES NACIONALES  </v>
          </cell>
          <cell r="B1403">
            <v>0</v>
          </cell>
          <cell r="C1403">
            <v>0</v>
          </cell>
          <cell r="D1403">
            <v>6252</v>
          </cell>
          <cell r="E1403">
            <v>6252</v>
          </cell>
          <cell r="F1403">
            <v>288</v>
          </cell>
          <cell r="G1403">
            <v>2882906</v>
          </cell>
          <cell r="H1403">
            <v>6242</v>
          </cell>
        </row>
        <row r="1404">
          <cell r="A1404" t="str">
            <v xml:space="preserve">   6001     MATERIALES NACIONALES  </v>
          </cell>
          <cell r="B1404">
            <v>0</v>
          </cell>
          <cell r="C1404">
            <v>0</v>
          </cell>
          <cell r="D1404">
            <v>111</v>
          </cell>
          <cell r="E1404">
            <v>111</v>
          </cell>
          <cell r="F1404">
            <v>288</v>
          </cell>
          <cell r="G1404">
            <v>2882906</v>
          </cell>
          <cell r="H1404">
            <v>6242</v>
          </cell>
        </row>
        <row r="1405">
          <cell r="A1405" t="str">
            <v xml:space="preserve">   8001     MATERIALES NACIONALES  </v>
          </cell>
          <cell r="B1405">
            <v>280</v>
          </cell>
          <cell r="C1405">
            <v>0</v>
          </cell>
          <cell r="D1405">
            <v>3049</v>
          </cell>
          <cell r="E1405">
            <v>3049</v>
          </cell>
          <cell r="F1405">
            <v>288</v>
          </cell>
          <cell r="G1405">
            <v>2882906</v>
          </cell>
          <cell r="H1405">
            <v>6242</v>
          </cell>
        </row>
        <row r="1406">
          <cell r="A1406" t="str">
            <v xml:space="preserve">   999      SEGUROS                </v>
          </cell>
          <cell r="B1406">
            <v>235</v>
          </cell>
          <cell r="C1406">
            <v>1893</v>
          </cell>
          <cell r="D1406">
            <v>3295</v>
          </cell>
          <cell r="E1406">
            <v>3295</v>
          </cell>
          <cell r="F1406">
            <v>288</v>
          </cell>
          <cell r="G1406">
            <v>2882906</v>
          </cell>
          <cell r="H1406">
            <v>6404</v>
          </cell>
        </row>
        <row r="1407">
          <cell r="A1407" t="str">
            <v xml:space="preserve">   1102     ALQUILER DE EQUIPOS A T</v>
          </cell>
          <cell r="B1407">
            <v>0</v>
          </cell>
          <cell r="C1407">
            <v>0</v>
          </cell>
          <cell r="D1407">
            <v>1678</v>
          </cell>
          <cell r="E1407">
            <v>1678</v>
          </cell>
          <cell r="F1407">
            <v>288</v>
          </cell>
          <cell r="G1407">
            <v>2882906</v>
          </cell>
          <cell r="H1407">
            <v>6442</v>
          </cell>
        </row>
        <row r="1408">
          <cell r="A1408" t="str">
            <v xml:space="preserve">   1201     ALQUILER DE EQUIPOS A T</v>
          </cell>
          <cell r="B1408">
            <v>0</v>
          </cell>
          <cell r="C1408">
            <v>0</v>
          </cell>
          <cell r="D1408">
            <v>-4553</v>
          </cell>
          <cell r="E1408">
            <v>-4553</v>
          </cell>
          <cell r="F1408">
            <v>288</v>
          </cell>
          <cell r="G1408">
            <v>2882906</v>
          </cell>
          <cell r="H1408">
            <v>6442</v>
          </cell>
        </row>
        <row r="1409">
          <cell r="A1409" t="str">
            <v xml:space="preserve">   1301     ALQUILER DE EQUIPOS A T</v>
          </cell>
          <cell r="B1409">
            <v>0</v>
          </cell>
          <cell r="C1409">
            <v>0</v>
          </cell>
          <cell r="D1409">
            <v>7227</v>
          </cell>
          <cell r="E1409">
            <v>7227</v>
          </cell>
          <cell r="F1409">
            <v>288</v>
          </cell>
          <cell r="G1409">
            <v>2882906</v>
          </cell>
          <cell r="H1409">
            <v>6442</v>
          </cell>
        </row>
        <row r="1410">
          <cell r="A1410" t="str">
            <v xml:space="preserve">   1401     ALQUILER DE EQUIPOS A T</v>
          </cell>
          <cell r="B1410">
            <v>0</v>
          </cell>
          <cell r="C1410">
            <v>0</v>
          </cell>
          <cell r="D1410">
            <v>495</v>
          </cell>
          <cell r="E1410">
            <v>495</v>
          </cell>
          <cell r="F1410">
            <v>288</v>
          </cell>
          <cell r="G1410">
            <v>2882906</v>
          </cell>
          <cell r="H1410">
            <v>6442</v>
          </cell>
        </row>
        <row r="1411">
          <cell r="A1411" t="str">
            <v xml:space="preserve">   1501     ALQUILER DE EQUIPOS A T</v>
          </cell>
          <cell r="B1411">
            <v>0</v>
          </cell>
          <cell r="C1411">
            <v>0</v>
          </cell>
          <cell r="D1411">
            <v>-64</v>
          </cell>
          <cell r="E1411">
            <v>-64</v>
          </cell>
          <cell r="F1411">
            <v>288</v>
          </cell>
          <cell r="G1411">
            <v>2882906</v>
          </cell>
          <cell r="H1411">
            <v>6442</v>
          </cell>
        </row>
        <row r="1412">
          <cell r="A1412" t="str">
            <v xml:space="preserve">   5001     ALQUILER DE EQUIPOS A T</v>
          </cell>
          <cell r="B1412">
            <v>0</v>
          </cell>
          <cell r="C1412">
            <v>0</v>
          </cell>
          <cell r="D1412">
            <v>1560</v>
          </cell>
          <cell r="E1412">
            <v>1560</v>
          </cell>
          <cell r="F1412">
            <v>288</v>
          </cell>
          <cell r="G1412">
            <v>2882906</v>
          </cell>
          <cell r="H1412">
            <v>6442</v>
          </cell>
        </row>
        <row r="1413">
          <cell r="A1413" t="str">
            <v xml:space="preserve">   8001     ALQUILER DE EQUIPOS A T</v>
          </cell>
          <cell r="B1413">
            <v>0</v>
          </cell>
          <cell r="C1413">
            <v>0</v>
          </cell>
          <cell r="D1413">
            <v>2472</v>
          </cell>
          <cell r="E1413">
            <v>2472</v>
          </cell>
          <cell r="F1413">
            <v>288</v>
          </cell>
          <cell r="G1413">
            <v>2882906</v>
          </cell>
          <cell r="H1413">
            <v>6442</v>
          </cell>
        </row>
        <row r="1414">
          <cell r="A1414" t="str">
            <v xml:space="preserve">   999      ALQUILER DE EQUIPOS A T</v>
          </cell>
          <cell r="B1414">
            <v>0</v>
          </cell>
          <cell r="C1414">
            <v>0</v>
          </cell>
          <cell r="D1414">
            <v>8129</v>
          </cell>
          <cell r="E1414">
            <v>15426</v>
          </cell>
          <cell r="F1414">
            <v>288</v>
          </cell>
          <cell r="G1414">
            <v>2882906</v>
          </cell>
          <cell r="H1414">
            <v>6442</v>
          </cell>
        </row>
        <row r="1415">
          <cell r="A1415" t="str">
            <v xml:space="preserve">   999      RECUPERO DE GASTOS VARI</v>
          </cell>
          <cell r="B1415">
            <v>0</v>
          </cell>
          <cell r="C1415">
            <v>0</v>
          </cell>
          <cell r="D1415">
            <v>0</v>
          </cell>
          <cell r="E1415">
            <v>20603</v>
          </cell>
          <cell r="F1415">
            <v>288</v>
          </cell>
          <cell r="G1415">
            <v>2882906</v>
          </cell>
          <cell r="H1415">
            <v>6504</v>
          </cell>
        </row>
        <row r="1416">
          <cell r="A1416" t="str">
            <v xml:space="preserve">   1001     SUBCONTRATO OBRAS      </v>
          </cell>
          <cell r="B1416">
            <v>12948</v>
          </cell>
          <cell r="C1416">
            <v>0</v>
          </cell>
          <cell r="D1416">
            <v>39924</v>
          </cell>
          <cell r="E1416">
            <v>39924</v>
          </cell>
          <cell r="F1416">
            <v>288</v>
          </cell>
          <cell r="G1416">
            <v>2882906</v>
          </cell>
          <cell r="H1416">
            <v>6549</v>
          </cell>
        </row>
        <row r="1417">
          <cell r="A1417" t="str">
            <v xml:space="preserve">   1014     SUBCONTRATO OBRAS      </v>
          </cell>
          <cell r="B1417">
            <v>0</v>
          </cell>
          <cell r="C1417">
            <v>74615</v>
          </cell>
          <cell r="D1417">
            <v>74615</v>
          </cell>
          <cell r="E1417">
            <v>74615</v>
          </cell>
          <cell r="F1417">
            <v>288</v>
          </cell>
          <cell r="G1417">
            <v>2882906</v>
          </cell>
          <cell r="H1417">
            <v>6549</v>
          </cell>
        </row>
        <row r="1418">
          <cell r="A1418" t="str">
            <v xml:space="preserve">   1101     SUBCONTRATO OBRAS      </v>
          </cell>
          <cell r="B1418">
            <v>0</v>
          </cell>
          <cell r="C1418">
            <v>0</v>
          </cell>
          <cell r="D1418">
            <v>51930</v>
          </cell>
          <cell r="E1418">
            <v>51930</v>
          </cell>
          <cell r="F1418">
            <v>288</v>
          </cell>
          <cell r="G1418">
            <v>2882906</v>
          </cell>
          <cell r="H1418">
            <v>6549</v>
          </cell>
        </row>
        <row r="1419">
          <cell r="A1419" t="str">
            <v xml:space="preserve">   1102     SUBCONTRATO OBRAS      </v>
          </cell>
          <cell r="B1419">
            <v>3753</v>
          </cell>
          <cell r="C1419">
            <v>0</v>
          </cell>
          <cell r="D1419">
            <v>155679</v>
          </cell>
          <cell r="E1419">
            <v>155679</v>
          </cell>
          <cell r="F1419">
            <v>288</v>
          </cell>
          <cell r="G1419">
            <v>2882906</v>
          </cell>
          <cell r="H1419">
            <v>6549</v>
          </cell>
        </row>
        <row r="1420">
          <cell r="A1420" t="str">
            <v xml:space="preserve">   1103     SUBCONTRATO OBRAS      </v>
          </cell>
          <cell r="B1420">
            <v>1917</v>
          </cell>
          <cell r="C1420">
            <v>1290</v>
          </cell>
          <cell r="D1420">
            <v>3208</v>
          </cell>
          <cell r="E1420">
            <v>3208</v>
          </cell>
          <cell r="F1420">
            <v>288</v>
          </cell>
          <cell r="G1420">
            <v>2882906</v>
          </cell>
          <cell r="H1420">
            <v>6549</v>
          </cell>
        </row>
        <row r="1421">
          <cell r="A1421" t="str">
            <v xml:space="preserve">   1201     SUBCONTRATO OBRAS      </v>
          </cell>
          <cell r="B1421">
            <v>0</v>
          </cell>
          <cell r="C1421">
            <v>0</v>
          </cell>
          <cell r="D1421">
            <v>-14737</v>
          </cell>
          <cell r="E1421">
            <v>-14737</v>
          </cell>
          <cell r="F1421">
            <v>288</v>
          </cell>
          <cell r="G1421">
            <v>2882906</v>
          </cell>
          <cell r="H1421">
            <v>6549</v>
          </cell>
        </row>
        <row r="1422">
          <cell r="A1422" t="str">
            <v xml:space="preserve">   1301     SUBCONTRATO OBRAS      </v>
          </cell>
          <cell r="B1422">
            <v>0</v>
          </cell>
          <cell r="C1422">
            <v>0</v>
          </cell>
          <cell r="D1422">
            <v>62007</v>
          </cell>
          <cell r="E1422">
            <v>62007</v>
          </cell>
          <cell r="F1422">
            <v>288</v>
          </cell>
          <cell r="G1422">
            <v>2882906</v>
          </cell>
          <cell r="H1422">
            <v>6549</v>
          </cell>
        </row>
        <row r="1423">
          <cell r="A1423" t="str">
            <v xml:space="preserve">   1401     SUBCONTRATO OBRAS      </v>
          </cell>
          <cell r="B1423">
            <v>5187</v>
          </cell>
          <cell r="C1423">
            <v>7969</v>
          </cell>
          <cell r="D1423">
            <v>25531</v>
          </cell>
          <cell r="E1423">
            <v>25531</v>
          </cell>
          <cell r="F1423">
            <v>288</v>
          </cell>
          <cell r="G1423">
            <v>2882906</v>
          </cell>
          <cell r="H1423">
            <v>6549</v>
          </cell>
        </row>
        <row r="1424">
          <cell r="A1424" t="str">
            <v xml:space="preserve">   5001     SUBCONTRATO OBRAS      </v>
          </cell>
          <cell r="B1424">
            <v>0</v>
          </cell>
          <cell r="C1424">
            <v>513</v>
          </cell>
          <cell r="D1424">
            <v>13366</v>
          </cell>
          <cell r="E1424">
            <v>13366</v>
          </cell>
          <cell r="F1424">
            <v>288</v>
          </cell>
          <cell r="G1424">
            <v>2882906</v>
          </cell>
          <cell r="H1424">
            <v>6549</v>
          </cell>
        </row>
        <row r="1425">
          <cell r="A1425" t="str">
            <v xml:space="preserve">   7001     SUBCONTRATO OBRAS      </v>
          </cell>
          <cell r="B1425">
            <v>0</v>
          </cell>
          <cell r="C1425">
            <v>0</v>
          </cell>
          <cell r="D1425">
            <v>2586</v>
          </cell>
          <cell r="E1425">
            <v>2586</v>
          </cell>
          <cell r="F1425">
            <v>288</v>
          </cell>
          <cell r="G1425">
            <v>2882906</v>
          </cell>
          <cell r="H1425">
            <v>6549</v>
          </cell>
        </row>
        <row r="1426">
          <cell r="A1426" t="str">
            <v xml:space="preserve">   8001     SUBCONTRATO OBRAS      </v>
          </cell>
          <cell r="B1426">
            <v>79</v>
          </cell>
          <cell r="C1426">
            <v>0</v>
          </cell>
          <cell r="D1426">
            <v>15469</v>
          </cell>
          <cell r="E1426">
            <v>15469</v>
          </cell>
          <cell r="F1426">
            <v>288</v>
          </cell>
          <cell r="G1426">
            <v>2882906</v>
          </cell>
          <cell r="H1426">
            <v>6549</v>
          </cell>
        </row>
        <row r="1427">
          <cell r="A1427" t="str">
            <v xml:space="preserve">   9001     SUBCONTRATO OBRAS      </v>
          </cell>
          <cell r="B1427">
            <v>0</v>
          </cell>
          <cell r="C1427">
            <v>0</v>
          </cell>
          <cell r="D1427">
            <v>6855</v>
          </cell>
          <cell r="E1427">
            <v>6855</v>
          </cell>
          <cell r="F1427">
            <v>288</v>
          </cell>
          <cell r="G1427">
            <v>2882906</v>
          </cell>
          <cell r="H1427">
            <v>6549</v>
          </cell>
        </row>
        <row r="1428">
          <cell r="A1428" t="str">
            <v xml:space="preserve">   999      SUBCONTRATO OBRAS      </v>
          </cell>
          <cell r="B1428">
            <v>0</v>
          </cell>
          <cell r="C1428">
            <v>803</v>
          </cell>
          <cell r="D1428">
            <v>77246</v>
          </cell>
          <cell r="E1428">
            <v>639631</v>
          </cell>
          <cell r="F1428">
            <v>288</v>
          </cell>
          <cell r="G1428">
            <v>2882906</v>
          </cell>
          <cell r="H1428">
            <v>6549</v>
          </cell>
        </row>
        <row r="1429">
          <cell r="A1429" t="str">
            <v xml:space="preserve">   999      GASTOS DE COMUNICACIONE</v>
          </cell>
          <cell r="B1429">
            <v>24</v>
          </cell>
          <cell r="C1429">
            <v>46</v>
          </cell>
          <cell r="D1429">
            <v>1975</v>
          </cell>
          <cell r="E1429">
            <v>2813</v>
          </cell>
          <cell r="F1429">
            <v>288</v>
          </cell>
          <cell r="G1429">
            <v>2882906</v>
          </cell>
          <cell r="H1429">
            <v>6662</v>
          </cell>
        </row>
        <row r="1430">
          <cell r="A1430" t="str">
            <v xml:space="preserve">   999      GASTOS DE VIAJES Y COMI</v>
          </cell>
          <cell r="B1430">
            <v>154</v>
          </cell>
          <cell r="C1430">
            <v>0</v>
          </cell>
          <cell r="D1430">
            <v>170</v>
          </cell>
          <cell r="E1430">
            <v>578</v>
          </cell>
          <cell r="F1430">
            <v>288</v>
          </cell>
          <cell r="G1430">
            <v>2882906</v>
          </cell>
          <cell r="H1430">
            <v>6750</v>
          </cell>
        </row>
        <row r="1431">
          <cell r="A1431" t="str">
            <v xml:space="preserve">   1001     OTROS COSTOS           </v>
          </cell>
          <cell r="B1431">
            <v>0</v>
          </cell>
          <cell r="C1431">
            <v>0</v>
          </cell>
          <cell r="D1431">
            <v>-367</v>
          </cell>
          <cell r="E1431">
            <v>-367</v>
          </cell>
          <cell r="F1431">
            <v>288</v>
          </cell>
          <cell r="G1431">
            <v>2882906</v>
          </cell>
          <cell r="H1431">
            <v>6751</v>
          </cell>
        </row>
        <row r="1432">
          <cell r="A1432" t="str">
            <v xml:space="preserve">   1014     OTROS COSTOS           </v>
          </cell>
          <cell r="B1432">
            <v>144</v>
          </cell>
          <cell r="C1432">
            <v>295</v>
          </cell>
          <cell r="D1432">
            <v>439</v>
          </cell>
          <cell r="E1432">
            <v>439</v>
          </cell>
          <cell r="F1432">
            <v>288</v>
          </cell>
          <cell r="G1432">
            <v>2882906</v>
          </cell>
          <cell r="H1432">
            <v>6751</v>
          </cell>
        </row>
        <row r="1433">
          <cell r="A1433" t="str">
            <v xml:space="preserve">   1102     OTROS COSTOS           </v>
          </cell>
          <cell r="B1433">
            <v>1905</v>
          </cell>
          <cell r="C1433">
            <v>109</v>
          </cell>
          <cell r="D1433">
            <v>4133</v>
          </cell>
          <cell r="E1433">
            <v>4133</v>
          </cell>
          <cell r="F1433">
            <v>288</v>
          </cell>
          <cell r="G1433">
            <v>2882906</v>
          </cell>
          <cell r="H1433">
            <v>6751</v>
          </cell>
        </row>
        <row r="1434">
          <cell r="A1434" t="str">
            <v xml:space="preserve">   1103     OTROS COSTOS           </v>
          </cell>
          <cell r="B1434">
            <v>873</v>
          </cell>
          <cell r="C1434">
            <v>-192</v>
          </cell>
          <cell r="D1434">
            <v>681</v>
          </cell>
          <cell r="E1434">
            <v>681</v>
          </cell>
          <cell r="F1434">
            <v>288</v>
          </cell>
          <cell r="G1434">
            <v>2882906</v>
          </cell>
          <cell r="H1434">
            <v>6751</v>
          </cell>
        </row>
        <row r="1435">
          <cell r="A1435" t="str">
            <v xml:space="preserve">   1201     OTROS COSTOS           </v>
          </cell>
          <cell r="B1435">
            <v>0</v>
          </cell>
          <cell r="C1435">
            <v>10</v>
          </cell>
          <cell r="D1435">
            <v>173695</v>
          </cell>
          <cell r="E1435">
            <v>173695</v>
          </cell>
          <cell r="F1435">
            <v>288</v>
          </cell>
          <cell r="G1435">
            <v>2882906</v>
          </cell>
          <cell r="H1435">
            <v>6751</v>
          </cell>
        </row>
        <row r="1436">
          <cell r="A1436" t="str">
            <v xml:space="preserve">   1301     OTROS COSTOS           </v>
          </cell>
          <cell r="B1436">
            <v>24</v>
          </cell>
          <cell r="C1436">
            <v>0</v>
          </cell>
          <cell r="D1436">
            <v>745</v>
          </cell>
          <cell r="E1436">
            <v>745</v>
          </cell>
          <cell r="F1436">
            <v>288</v>
          </cell>
          <cell r="G1436">
            <v>2882906</v>
          </cell>
          <cell r="H1436">
            <v>6751</v>
          </cell>
        </row>
        <row r="1437">
          <cell r="A1437" t="str">
            <v xml:space="preserve">   1401     OTROS COSTOS           </v>
          </cell>
          <cell r="B1437">
            <v>482</v>
          </cell>
          <cell r="C1437">
            <v>624</v>
          </cell>
          <cell r="D1437">
            <v>15539</v>
          </cell>
          <cell r="E1437">
            <v>15539</v>
          </cell>
          <cell r="F1437">
            <v>288</v>
          </cell>
          <cell r="G1437">
            <v>2882906</v>
          </cell>
          <cell r="H1437">
            <v>6751</v>
          </cell>
        </row>
        <row r="1438">
          <cell r="A1438" t="str">
            <v xml:space="preserve">   1501     OTROS COSTOS           </v>
          </cell>
          <cell r="B1438">
            <v>0</v>
          </cell>
          <cell r="C1438">
            <v>0</v>
          </cell>
          <cell r="D1438">
            <v>-249</v>
          </cell>
          <cell r="E1438">
            <v>-249</v>
          </cell>
          <cell r="F1438">
            <v>288</v>
          </cell>
          <cell r="G1438">
            <v>2882906</v>
          </cell>
          <cell r="H1438">
            <v>6751</v>
          </cell>
        </row>
        <row r="1439">
          <cell r="A1439" t="str">
            <v xml:space="preserve">   3001     OTROS COSTOS           </v>
          </cell>
          <cell r="B1439">
            <v>0</v>
          </cell>
          <cell r="C1439">
            <v>0</v>
          </cell>
          <cell r="D1439">
            <v>93</v>
          </cell>
          <cell r="E1439">
            <v>93</v>
          </cell>
          <cell r="F1439">
            <v>288</v>
          </cell>
          <cell r="G1439">
            <v>2882906</v>
          </cell>
          <cell r="H1439">
            <v>6751</v>
          </cell>
        </row>
        <row r="1440">
          <cell r="A1440" t="str">
            <v xml:space="preserve">   5001     OTROS COSTOS           </v>
          </cell>
          <cell r="B1440">
            <v>0</v>
          </cell>
          <cell r="C1440">
            <v>0</v>
          </cell>
          <cell r="D1440">
            <v>1919</v>
          </cell>
          <cell r="E1440">
            <v>1919</v>
          </cell>
          <cell r="F1440">
            <v>288</v>
          </cell>
          <cell r="G1440">
            <v>2882906</v>
          </cell>
          <cell r="H1440">
            <v>6751</v>
          </cell>
        </row>
        <row r="1441">
          <cell r="A1441" t="str">
            <v xml:space="preserve">   8001     OTROS COSTOS           </v>
          </cell>
          <cell r="B1441">
            <v>84</v>
          </cell>
          <cell r="C1441">
            <v>96</v>
          </cell>
          <cell r="D1441">
            <v>641</v>
          </cell>
          <cell r="E1441">
            <v>641</v>
          </cell>
          <cell r="F1441">
            <v>288</v>
          </cell>
          <cell r="G1441">
            <v>2882906</v>
          </cell>
          <cell r="H1441">
            <v>6751</v>
          </cell>
        </row>
        <row r="1442">
          <cell r="A1442" t="str">
            <v xml:space="preserve">   999      OTROS COSTOS           </v>
          </cell>
          <cell r="B1442">
            <v>90</v>
          </cell>
          <cell r="C1442">
            <v>33381</v>
          </cell>
          <cell r="D1442">
            <v>-217527</v>
          </cell>
          <cell r="E1442">
            <v>-219555</v>
          </cell>
          <cell r="F1442">
            <v>288</v>
          </cell>
          <cell r="G1442">
            <v>2882906</v>
          </cell>
          <cell r="H1442">
            <v>6751</v>
          </cell>
        </row>
        <row r="1443">
          <cell r="A1443" t="str">
            <v xml:space="preserve">   999      CARGOS RECIBID. POR DIS</v>
          </cell>
          <cell r="B1443">
            <v>5748</v>
          </cell>
          <cell r="C1443">
            <v>12184</v>
          </cell>
          <cell r="D1443">
            <v>63606</v>
          </cell>
          <cell r="E1443">
            <v>63606</v>
          </cell>
          <cell r="F1443">
            <v>288</v>
          </cell>
          <cell r="G1443">
            <v>2882906</v>
          </cell>
          <cell r="H1443">
            <v>6752</v>
          </cell>
        </row>
        <row r="1444">
          <cell r="A1444" t="str">
            <v xml:space="preserve">   999      OTROS                  </v>
          </cell>
          <cell r="B1444">
            <v>0</v>
          </cell>
          <cell r="C1444">
            <v>0</v>
          </cell>
          <cell r="D1444">
            <v>0</v>
          </cell>
          <cell r="E1444">
            <v>940</v>
          </cell>
          <cell r="F1444">
            <v>288</v>
          </cell>
          <cell r="G1444">
            <v>2882906</v>
          </cell>
          <cell r="H1444">
            <v>7092</v>
          </cell>
        </row>
        <row r="1445">
          <cell r="A1445" t="str">
            <v xml:space="preserve">   999      RESULTADO PENDIENTE    </v>
          </cell>
          <cell r="B1445">
            <v>-17545</v>
          </cell>
          <cell r="C1445">
            <v>-106812</v>
          </cell>
          <cell r="D1445">
            <v>72403</v>
          </cell>
          <cell r="E1445">
            <v>0</v>
          </cell>
          <cell r="F1445">
            <v>288</v>
          </cell>
          <cell r="G1445">
            <v>2882906</v>
          </cell>
          <cell r="H1445">
            <v>7144</v>
          </cell>
        </row>
        <row r="1446">
          <cell r="A1446" t="str">
            <v xml:space="preserve">   999      VTA CONTRACTUAL TERCERO</v>
          </cell>
          <cell r="B1446">
            <v>0</v>
          </cell>
          <cell r="C1446">
            <v>0</v>
          </cell>
          <cell r="D1446">
            <v>0</v>
          </cell>
          <cell r="E1446">
            <v>-1268565</v>
          </cell>
          <cell r="F1446">
            <v>288</v>
          </cell>
          <cell r="G1446">
            <v>2882910</v>
          </cell>
          <cell r="H1446">
            <v>4103</v>
          </cell>
        </row>
        <row r="1447">
          <cell r="A1447" t="str">
            <v xml:space="preserve">   999      INGRESOS BRUTOS        </v>
          </cell>
          <cell r="B1447">
            <v>0</v>
          </cell>
          <cell r="C1447">
            <v>0</v>
          </cell>
          <cell r="D1447">
            <v>0</v>
          </cell>
          <cell r="E1447">
            <v>45303</v>
          </cell>
          <cell r="F1447">
            <v>288</v>
          </cell>
          <cell r="G1447">
            <v>2882910</v>
          </cell>
          <cell r="H1447">
            <v>4903</v>
          </cell>
        </row>
        <row r="1448">
          <cell r="A1448" t="str">
            <v xml:space="preserve">   999      SUELDOS MENSUALES      </v>
          </cell>
          <cell r="B1448">
            <v>0</v>
          </cell>
          <cell r="C1448">
            <v>0</v>
          </cell>
          <cell r="D1448">
            <v>0</v>
          </cell>
          <cell r="E1448">
            <v>473386</v>
          </cell>
          <cell r="F1448">
            <v>288</v>
          </cell>
          <cell r="G1448">
            <v>2882910</v>
          </cell>
          <cell r="H1448">
            <v>5282</v>
          </cell>
        </row>
        <row r="1449">
          <cell r="A1449" t="str">
            <v xml:space="preserve">   999      SUELDOS JORNALES       </v>
          </cell>
          <cell r="B1449">
            <v>0</v>
          </cell>
          <cell r="C1449">
            <v>0</v>
          </cell>
          <cell r="D1449">
            <v>0</v>
          </cell>
          <cell r="E1449">
            <v>2322</v>
          </cell>
          <cell r="F1449">
            <v>288</v>
          </cell>
          <cell r="G1449">
            <v>2882910</v>
          </cell>
          <cell r="H1449">
            <v>5283</v>
          </cell>
        </row>
        <row r="1450">
          <cell r="A1450" t="str">
            <v xml:space="preserve">   999      CARGAS SOCIALES MENSUAL</v>
          </cell>
          <cell r="B1450">
            <v>0</v>
          </cell>
          <cell r="C1450">
            <v>0</v>
          </cell>
          <cell r="D1450">
            <v>0</v>
          </cell>
          <cell r="E1450">
            <v>161598</v>
          </cell>
          <cell r="F1450">
            <v>288</v>
          </cell>
          <cell r="G1450">
            <v>2882910</v>
          </cell>
          <cell r="H1450">
            <v>5432</v>
          </cell>
        </row>
        <row r="1451">
          <cell r="A1451" t="str">
            <v xml:space="preserve">   999      CARGAS SOCIALES JORNALE</v>
          </cell>
          <cell r="B1451">
            <v>0</v>
          </cell>
          <cell r="C1451">
            <v>0</v>
          </cell>
          <cell r="D1451">
            <v>0</v>
          </cell>
          <cell r="E1451">
            <v>825</v>
          </cell>
          <cell r="F1451">
            <v>288</v>
          </cell>
          <cell r="G1451">
            <v>2882910</v>
          </cell>
          <cell r="H1451">
            <v>5433</v>
          </cell>
        </row>
        <row r="1452">
          <cell r="A1452" t="str">
            <v xml:space="preserve">   999      INDEMNIZACIONES        </v>
          </cell>
          <cell r="B1452">
            <v>0</v>
          </cell>
          <cell r="C1452">
            <v>0</v>
          </cell>
          <cell r="D1452">
            <v>0</v>
          </cell>
          <cell r="E1452">
            <v>61835</v>
          </cell>
          <cell r="F1452">
            <v>288</v>
          </cell>
          <cell r="G1452">
            <v>2882910</v>
          </cell>
          <cell r="H1452">
            <v>5442</v>
          </cell>
        </row>
        <row r="1453">
          <cell r="A1453" t="str">
            <v xml:space="preserve">   999      TICKETS MENSUALES Y C.S</v>
          </cell>
          <cell r="B1453">
            <v>0</v>
          </cell>
          <cell r="C1453">
            <v>0</v>
          </cell>
          <cell r="D1453">
            <v>0</v>
          </cell>
          <cell r="E1453">
            <v>119</v>
          </cell>
          <cell r="F1453">
            <v>288</v>
          </cell>
          <cell r="G1453">
            <v>2882910</v>
          </cell>
          <cell r="H1453">
            <v>5534</v>
          </cell>
        </row>
        <row r="1454">
          <cell r="A1454" t="str">
            <v xml:space="preserve">   999      OTROS COSTOS MENSUALES </v>
          </cell>
          <cell r="B1454">
            <v>0</v>
          </cell>
          <cell r="C1454">
            <v>0</v>
          </cell>
          <cell r="D1454">
            <v>0</v>
          </cell>
          <cell r="E1454">
            <v>9922</v>
          </cell>
          <cell r="F1454">
            <v>288</v>
          </cell>
          <cell r="G1454">
            <v>2882910</v>
          </cell>
          <cell r="H1454">
            <v>5542</v>
          </cell>
        </row>
        <row r="1455">
          <cell r="A1455" t="str">
            <v xml:space="preserve">   999      ALQUILER DE EQUIPOS SAD</v>
          </cell>
          <cell r="B1455">
            <v>0</v>
          </cell>
          <cell r="C1455">
            <v>0</v>
          </cell>
          <cell r="D1455">
            <v>0</v>
          </cell>
          <cell r="E1455">
            <v>-394392</v>
          </cell>
          <cell r="F1455">
            <v>288</v>
          </cell>
          <cell r="G1455">
            <v>2882910</v>
          </cell>
          <cell r="H1455">
            <v>5685</v>
          </cell>
        </row>
        <row r="1456">
          <cell r="A1456" t="str">
            <v xml:space="preserve">   ZALM     MANTENIMIENTO Y REPARAC</v>
          </cell>
          <cell r="B1456">
            <v>0</v>
          </cell>
          <cell r="C1456">
            <v>0</v>
          </cell>
          <cell r="D1456">
            <v>0</v>
          </cell>
          <cell r="E1456">
            <v>105178</v>
          </cell>
          <cell r="F1456">
            <v>288</v>
          </cell>
          <cell r="G1456">
            <v>2882910</v>
          </cell>
          <cell r="H1456">
            <v>5852</v>
          </cell>
        </row>
        <row r="1457">
          <cell r="A1457" t="str">
            <v xml:space="preserve">   ZALM     HERRAMIENTAS           </v>
          </cell>
          <cell r="B1457">
            <v>0</v>
          </cell>
          <cell r="C1457">
            <v>0</v>
          </cell>
          <cell r="D1457">
            <v>0</v>
          </cell>
          <cell r="E1457">
            <v>81132</v>
          </cell>
          <cell r="F1457">
            <v>288</v>
          </cell>
          <cell r="G1457">
            <v>2882910</v>
          </cell>
          <cell r="H1457">
            <v>5855</v>
          </cell>
        </row>
        <row r="1458">
          <cell r="A1458" t="str">
            <v xml:space="preserve">   999      FLETES Y ACARREOS      </v>
          </cell>
          <cell r="B1458">
            <v>0</v>
          </cell>
          <cell r="C1458">
            <v>0</v>
          </cell>
          <cell r="D1458">
            <v>0</v>
          </cell>
          <cell r="E1458">
            <v>2313</v>
          </cell>
          <cell r="F1458">
            <v>288</v>
          </cell>
          <cell r="G1458">
            <v>2882910</v>
          </cell>
          <cell r="H1458">
            <v>6002</v>
          </cell>
        </row>
        <row r="1459">
          <cell r="A1459" t="str">
            <v xml:space="preserve">   ZALM     COMBUST. Y LUBRIC.     </v>
          </cell>
          <cell r="B1459">
            <v>0</v>
          </cell>
          <cell r="C1459">
            <v>0</v>
          </cell>
          <cell r="D1459">
            <v>0</v>
          </cell>
          <cell r="E1459">
            <v>54140</v>
          </cell>
          <cell r="F1459">
            <v>288</v>
          </cell>
          <cell r="G1459">
            <v>2882910</v>
          </cell>
          <cell r="H1459">
            <v>6062</v>
          </cell>
        </row>
        <row r="1460">
          <cell r="A1460" t="str">
            <v xml:space="preserve">   999      OBRADOR                </v>
          </cell>
          <cell r="B1460">
            <v>0</v>
          </cell>
          <cell r="C1460">
            <v>0</v>
          </cell>
          <cell r="D1460">
            <v>0</v>
          </cell>
          <cell r="E1460">
            <v>-38078</v>
          </cell>
          <cell r="F1460">
            <v>288</v>
          </cell>
          <cell r="G1460">
            <v>2882910</v>
          </cell>
          <cell r="H1460">
            <v>6122</v>
          </cell>
        </row>
        <row r="1461">
          <cell r="A1461" t="str">
            <v xml:space="preserve">   ZALM     MATERIALES NACIONALES  </v>
          </cell>
          <cell r="B1461">
            <v>0</v>
          </cell>
          <cell r="C1461">
            <v>0</v>
          </cell>
          <cell r="D1461">
            <v>0</v>
          </cell>
          <cell r="E1461">
            <v>28733</v>
          </cell>
          <cell r="F1461">
            <v>288</v>
          </cell>
          <cell r="G1461">
            <v>2882910</v>
          </cell>
          <cell r="H1461">
            <v>6242</v>
          </cell>
        </row>
        <row r="1462">
          <cell r="A1462" t="str">
            <v xml:space="preserve">   999      SEGUROS                </v>
          </cell>
          <cell r="B1462">
            <v>0</v>
          </cell>
          <cell r="C1462">
            <v>16</v>
          </cell>
          <cell r="D1462">
            <v>539</v>
          </cell>
          <cell r="E1462">
            <v>1805</v>
          </cell>
          <cell r="F1462">
            <v>288</v>
          </cell>
          <cell r="G1462">
            <v>2882910</v>
          </cell>
          <cell r="H1462">
            <v>6404</v>
          </cell>
        </row>
        <row r="1463">
          <cell r="A1463" t="str">
            <v xml:space="preserve">   999      ALQUILER DE EQUIPOS A T</v>
          </cell>
          <cell r="B1463">
            <v>0</v>
          </cell>
          <cell r="C1463">
            <v>0</v>
          </cell>
          <cell r="D1463">
            <v>0</v>
          </cell>
          <cell r="E1463">
            <v>118736</v>
          </cell>
          <cell r="F1463">
            <v>288</v>
          </cell>
          <cell r="G1463">
            <v>2882910</v>
          </cell>
          <cell r="H1463">
            <v>6442</v>
          </cell>
        </row>
        <row r="1464">
          <cell r="A1464" t="str">
            <v xml:space="preserve">   999      RECUPERO DE GASTOS M. D</v>
          </cell>
          <cell r="B1464">
            <v>0</v>
          </cell>
          <cell r="C1464">
            <v>0</v>
          </cell>
          <cell r="D1464">
            <v>0</v>
          </cell>
          <cell r="E1464">
            <v>-9630</v>
          </cell>
          <cell r="F1464">
            <v>288</v>
          </cell>
          <cell r="G1464">
            <v>2882910</v>
          </cell>
          <cell r="H1464">
            <v>6502</v>
          </cell>
        </row>
        <row r="1465">
          <cell r="A1465" t="str">
            <v xml:space="preserve">   999      RECUPERO DE GASTOS VARI</v>
          </cell>
          <cell r="B1465">
            <v>0</v>
          </cell>
          <cell r="C1465">
            <v>0</v>
          </cell>
          <cell r="D1465">
            <v>0</v>
          </cell>
          <cell r="E1465">
            <v>242713</v>
          </cell>
          <cell r="F1465">
            <v>288</v>
          </cell>
          <cell r="G1465">
            <v>2882910</v>
          </cell>
          <cell r="H1465">
            <v>6504</v>
          </cell>
        </row>
        <row r="1466">
          <cell r="A1466" t="str">
            <v xml:space="preserve">   999      SUBCONTRATO OBRAS      </v>
          </cell>
          <cell r="B1466">
            <v>0</v>
          </cell>
          <cell r="C1466">
            <v>0</v>
          </cell>
          <cell r="D1466">
            <v>0</v>
          </cell>
          <cell r="E1466">
            <v>24928</v>
          </cell>
          <cell r="F1466">
            <v>288</v>
          </cell>
          <cell r="G1466">
            <v>2882910</v>
          </cell>
          <cell r="H1466">
            <v>6549</v>
          </cell>
        </row>
        <row r="1467">
          <cell r="A1467" t="str">
            <v xml:space="preserve">   999      OTROS COSTOS           </v>
          </cell>
          <cell r="B1467">
            <v>0</v>
          </cell>
          <cell r="C1467">
            <v>0</v>
          </cell>
          <cell r="D1467">
            <v>11</v>
          </cell>
          <cell r="E1467">
            <v>133968</v>
          </cell>
          <cell r="F1467">
            <v>288</v>
          </cell>
          <cell r="G1467">
            <v>2882910</v>
          </cell>
          <cell r="H1467">
            <v>6751</v>
          </cell>
        </row>
        <row r="1468">
          <cell r="A1468" t="str">
            <v xml:space="preserve">   999      OTROS                  </v>
          </cell>
          <cell r="B1468">
            <v>0</v>
          </cell>
          <cell r="C1468">
            <v>0</v>
          </cell>
          <cell r="D1468">
            <v>0</v>
          </cell>
          <cell r="E1468">
            <v>10509</v>
          </cell>
          <cell r="F1468">
            <v>288</v>
          </cell>
          <cell r="G1468">
            <v>2882910</v>
          </cell>
          <cell r="H1468">
            <v>7092</v>
          </cell>
        </row>
        <row r="1469">
          <cell r="A1469" t="str">
            <v xml:space="preserve">   999      RESULTADO PENDIENTE    </v>
          </cell>
          <cell r="B1469">
            <v>0</v>
          </cell>
          <cell r="C1469">
            <v>0</v>
          </cell>
          <cell r="D1469">
            <v>478</v>
          </cell>
          <cell r="E1469">
            <v>0</v>
          </cell>
          <cell r="F1469">
            <v>288</v>
          </cell>
          <cell r="G1469">
            <v>2882910</v>
          </cell>
          <cell r="H1469">
            <v>7144</v>
          </cell>
        </row>
        <row r="1470">
          <cell r="A1470" t="str">
            <v xml:space="preserve">   999      VTA CONTRACTUAL TERCERO</v>
          </cell>
          <cell r="B1470">
            <v>-175050</v>
          </cell>
          <cell r="C1470">
            <v>-175050</v>
          </cell>
          <cell r="D1470">
            <v>-350100</v>
          </cell>
          <cell r="E1470">
            <v>-350100</v>
          </cell>
          <cell r="F1470">
            <v>288</v>
          </cell>
          <cell r="G1470">
            <v>2882911</v>
          </cell>
          <cell r="H1470">
            <v>4103</v>
          </cell>
        </row>
        <row r="1471">
          <cell r="A1471" t="str">
            <v xml:space="preserve">   999      VENTA ART. 33 APROBADA </v>
          </cell>
          <cell r="B1471">
            <v>0</v>
          </cell>
          <cell r="C1471">
            <v>0</v>
          </cell>
          <cell r="D1471">
            <v>-1095000</v>
          </cell>
          <cell r="E1471">
            <v>-4196525</v>
          </cell>
          <cell r="F1471">
            <v>288</v>
          </cell>
          <cell r="G1471">
            <v>2882911</v>
          </cell>
          <cell r="H1471">
            <v>4151</v>
          </cell>
        </row>
        <row r="1472">
          <cell r="A1472" t="str">
            <v xml:space="preserve">   999      INGRESOS BRUTOS        </v>
          </cell>
          <cell r="B1472">
            <v>3398</v>
          </cell>
          <cell r="C1472">
            <v>5437</v>
          </cell>
          <cell r="D1472">
            <v>40465</v>
          </cell>
          <cell r="E1472">
            <v>256542</v>
          </cell>
          <cell r="F1472">
            <v>288</v>
          </cell>
          <cell r="G1472">
            <v>2882911</v>
          </cell>
          <cell r="H1472">
            <v>4903</v>
          </cell>
        </row>
        <row r="1473">
          <cell r="A1473" t="str">
            <v xml:space="preserve">   999      SUELDOS MENSUALES      </v>
          </cell>
          <cell r="B1473">
            <v>86642</v>
          </cell>
          <cell r="C1473">
            <v>83076</v>
          </cell>
          <cell r="D1473">
            <v>654260</v>
          </cell>
          <cell r="E1473">
            <v>3774676</v>
          </cell>
          <cell r="F1473">
            <v>288</v>
          </cell>
          <cell r="G1473">
            <v>2882911</v>
          </cell>
          <cell r="H1473">
            <v>5282</v>
          </cell>
        </row>
        <row r="1474">
          <cell r="A1474" t="str">
            <v xml:space="preserve">   999      SUELDOS JORNALES       </v>
          </cell>
          <cell r="B1474">
            <v>0</v>
          </cell>
          <cell r="C1474">
            <v>0</v>
          </cell>
          <cell r="D1474">
            <v>0</v>
          </cell>
          <cell r="E1474">
            <v>213935</v>
          </cell>
          <cell r="F1474">
            <v>288</v>
          </cell>
          <cell r="G1474">
            <v>2882911</v>
          </cell>
          <cell r="H1474">
            <v>5283</v>
          </cell>
        </row>
        <row r="1475">
          <cell r="A1475" t="str">
            <v xml:space="preserve">   999      CARGAS SOCIALES MENSUAL</v>
          </cell>
          <cell r="B1475">
            <v>25938</v>
          </cell>
          <cell r="C1475">
            <v>25617</v>
          </cell>
          <cell r="D1475">
            <v>244779</v>
          </cell>
          <cell r="E1475">
            <v>1362406</v>
          </cell>
          <cell r="F1475">
            <v>288</v>
          </cell>
          <cell r="G1475">
            <v>2882911</v>
          </cell>
          <cell r="H1475">
            <v>5432</v>
          </cell>
        </row>
        <row r="1476">
          <cell r="A1476" t="str">
            <v xml:space="preserve">   999      CARGAS SOCIALES JORNALE</v>
          </cell>
          <cell r="B1476">
            <v>0</v>
          </cell>
          <cell r="C1476">
            <v>0</v>
          </cell>
          <cell r="D1476">
            <v>0</v>
          </cell>
          <cell r="E1476">
            <v>86195</v>
          </cell>
          <cell r="F1476">
            <v>288</v>
          </cell>
          <cell r="G1476">
            <v>2882911</v>
          </cell>
          <cell r="H1476">
            <v>5433</v>
          </cell>
        </row>
        <row r="1477">
          <cell r="A1477" t="str">
            <v xml:space="preserve">   999      REINTEGROS A.R.T.      </v>
          </cell>
          <cell r="B1477">
            <v>0</v>
          </cell>
          <cell r="C1477">
            <v>0</v>
          </cell>
          <cell r="D1477">
            <v>0</v>
          </cell>
          <cell r="E1477">
            <v>-1607</v>
          </cell>
          <cell r="F1477">
            <v>288</v>
          </cell>
          <cell r="G1477">
            <v>2882911</v>
          </cell>
          <cell r="H1477">
            <v>5434</v>
          </cell>
        </row>
        <row r="1478">
          <cell r="A1478" t="str">
            <v xml:space="preserve">   999      INDEMNIZACIONES        </v>
          </cell>
          <cell r="B1478">
            <v>-3761</v>
          </cell>
          <cell r="C1478">
            <v>165</v>
          </cell>
          <cell r="D1478">
            <v>50560</v>
          </cell>
          <cell r="E1478">
            <v>575285</v>
          </cell>
          <cell r="F1478">
            <v>288</v>
          </cell>
          <cell r="G1478">
            <v>2882911</v>
          </cell>
          <cell r="H1478">
            <v>5442</v>
          </cell>
        </row>
        <row r="1479">
          <cell r="A1479" t="str">
            <v xml:space="preserve">   999      TICKETS MENSUALES Y C.S</v>
          </cell>
          <cell r="B1479">
            <v>0</v>
          </cell>
          <cell r="C1479">
            <v>0</v>
          </cell>
          <cell r="D1479">
            <v>18707</v>
          </cell>
          <cell r="E1479">
            <v>21389</v>
          </cell>
          <cell r="F1479">
            <v>288</v>
          </cell>
          <cell r="G1479">
            <v>2882911</v>
          </cell>
          <cell r="H1479">
            <v>5534</v>
          </cell>
        </row>
        <row r="1480">
          <cell r="A1480" t="str">
            <v xml:space="preserve">   999      OTROS COSTOS MENSUALES </v>
          </cell>
          <cell r="B1480">
            <v>3967</v>
          </cell>
          <cell r="C1480">
            <v>27203</v>
          </cell>
          <cell r="D1480">
            <v>38867</v>
          </cell>
          <cell r="E1480">
            <v>88477</v>
          </cell>
          <cell r="F1480">
            <v>288</v>
          </cell>
          <cell r="G1480">
            <v>2882911</v>
          </cell>
          <cell r="H1480">
            <v>5542</v>
          </cell>
        </row>
        <row r="1481">
          <cell r="A1481" t="str">
            <v xml:space="preserve">   999      MAQUINARIAS Y EQUIPOS  </v>
          </cell>
          <cell r="B1481">
            <v>486</v>
          </cell>
          <cell r="C1481">
            <v>268</v>
          </cell>
          <cell r="D1481">
            <v>3404</v>
          </cell>
          <cell r="E1481">
            <v>5666</v>
          </cell>
          <cell r="F1481">
            <v>288</v>
          </cell>
          <cell r="G1481">
            <v>2882911</v>
          </cell>
          <cell r="H1481">
            <v>5674</v>
          </cell>
        </row>
        <row r="1482">
          <cell r="A1482" t="str">
            <v xml:space="preserve">   999      ALQUILER DE EQUIPOS SAD</v>
          </cell>
          <cell r="B1482">
            <v>16334</v>
          </cell>
          <cell r="C1482">
            <v>16455</v>
          </cell>
          <cell r="D1482">
            <v>162775</v>
          </cell>
          <cell r="E1482">
            <v>639843</v>
          </cell>
          <cell r="F1482">
            <v>288</v>
          </cell>
          <cell r="G1482">
            <v>2882911</v>
          </cell>
          <cell r="H1482">
            <v>5685</v>
          </cell>
        </row>
        <row r="1483">
          <cell r="A1483" t="str">
            <v xml:space="preserve">   ZALM     MANTENIMIENTO Y REPARAC</v>
          </cell>
          <cell r="B1483">
            <v>2403</v>
          </cell>
          <cell r="C1483">
            <v>6504</v>
          </cell>
          <cell r="D1483">
            <v>22332</v>
          </cell>
          <cell r="E1483">
            <v>267733</v>
          </cell>
          <cell r="F1483">
            <v>288</v>
          </cell>
          <cell r="G1483">
            <v>2882911</v>
          </cell>
          <cell r="H1483">
            <v>5852</v>
          </cell>
        </row>
        <row r="1484">
          <cell r="A1484" t="str">
            <v xml:space="preserve">   999      GTOS.AUTOMOV.NO DEDUCIB</v>
          </cell>
          <cell r="B1484">
            <v>0</v>
          </cell>
          <cell r="C1484">
            <v>0</v>
          </cell>
          <cell r="D1484">
            <v>0</v>
          </cell>
          <cell r="E1484">
            <v>-2410</v>
          </cell>
          <cell r="F1484">
            <v>288</v>
          </cell>
          <cell r="G1484">
            <v>2882911</v>
          </cell>
          <cell r="H1484">
            <v>5854</v>
          </cell>
        </row>
        <row r="1485">
          <cell r="A1485" t="str">
            <v xml:space="preserve">   ZALM     HERRAMIENTAS           </v>
          </cell>
          <cell r="B1485">
            <v>16</v>
          </cell>
          <cell r="C1485">
            <v>348</v>
          </cell>
          <cell r="D1485">
            <v>2677</v>
          </cell>
          <cell r="E1485">
            <v>177972</v>
          </cell>
          <cell r="F1485">
            <v>288</v>
          </cell>
          <cell r="G1485">
            <v>2882911</v>
          </cell>
          <cell r="H1485">
            <v>5855</v>
          </cell>
        </row>
        <row r="1486">
          <cell r="A1486" t="str">
            <v xml:space="preserve">   999      FLETES Y ACARREOS      </v>
          </cell>
          <cell r="B1486">
            <v>429</v>
          </cell>
          <cell r="C1486">
            <v>0</v>
          </cell>
          <cell r="D1486">
            <v>880</v>
          </cell>
          <cell r="E1486">
            <v>18069</v>
          </cell>
          <cell r="F1486">
            <v>288</v>
          </cell>
          <cell r="G1486">
            <v>2882911</v>
          </cell>
          <cell r="H1486">
            <v>6002</v>
          </cell>
        </row>
        <row r="1487">
          <cell r="A1487" t="str">
            <v xml:space="preserve">   ZALM     COMBUST. Y LUBRIC.     </v>
          </cell>
          <cell r="B1487">
            <v>150</v>
          </cell>
          <cell r="C1487">
            <v>235</v>
          </cell>
          <cell r="D1487">
            <v>769</v>
          </cell>
          <cell r="E1487">
            <v>52898</v>
          </cell>
          <cell r="F1487">
            <v>288</v>
          </cell>
          <cell r="G1487">
            <v>2882911</v>
          </cell>
          <cell r="H1487">
            <v>6062</v>
          </cell>
        </row>
        <row r="1488">
          <cell r="A1488" t="str">
            <v xml:space="preserve">   999      OBRADOR                </v>
          </cell>
          <cell r="B1488">
            <v>0</v>
          </cell>
          <cell r="C1488">
            <v>0</v>
          </cell>
          <cell r="D1488">
            <v>0</v>
          </cell>
          <cell r="E1488">
            <v>-21264</v>
          </cell>
          <cell r="F1488">
            <v>288</v>
          </cell>
          <cell r="G1488">
            <v>2882911</v>
          </cell>
          <cell r="H1488">
            <v>6122</v>
          </cell>
        </row>
        <row r="1489">
          <cell r="A1489" t="str">
            <v xml:space="preserve">   999      INGENIERIA TRANSFERENCI</v>
          </cell>
          <cell r="B1489">
            <v>0</v>
          </cell>
          <cell r="C1489">
            <v>0</v>
          </cell>
          <cell r="D1489">
            <v>0</v>
          </cell>
          <cell r="E1489">
            <v>5400</v>
          </cell>
          <cell r="F1489">
            <v>288</v>
          </cell>
          <cell r="G1489">
            <v>2882911</v>
          </cell>
          <cell r="H1489">
            <v>6123</v>
          </cell>
        </row>
        <row r="1490">
          <cell r="A1490" t="str">
            <v xml:space="preserve">   ZALM     MATERIALES NACIONALES  </v>
          </cell>
          <cell r="B1490">
            <v>0</v>
          </cell>
          <cell r="C1490">
            <v>0</v>
          </cell>
          <cell r="D1490">
            <v>0</v>
          </cell>
          <cell r="E1490">
            <v>553298</v>
          </cell>
          <cell r="F1490">
            <v>288</v>
          </cell>
          <cell r="G1490">
            <v>2882911</v>
          </cell>
          <cell r="H1490">
            <v>6242</v>
          </cell>
        </row>
        <row r="1491">
          <cell r="A1491" t="str">
            <v xml:space="preserve">   999      SEGUROS                </v>
          </cell>
          <cell r="B1491">
            <v>198</v>
          </cell>
          <cell r="C1491">
            <v>63</v>
          </cell>
          <cell r="D1491">
            <v>4992</v>
          </cell>
          <cell r="E1491">
            <v>14978</v>
          </cell>
          <cell r="F1491">
            <v>288</v>
          </cell>
          <cell r="G1491">
            <v>2882911</v>
          </cell>
          <cell r="H1491">
            <v>6404</v>
          </cell>
        </row>
        <row r="1492">
          <cell r="A1492" t="str">
            <v xml:space="preserve">   999      ALQUILER DE EQUIPOS A T</v>
          </cell>
          <cell r="B1492">
            <v>0</v>
          </cell>
          <cell r="C1492">
            <v>0</v>
          </cell>
          <cell r="D1492">
            <v>25</v>
          </cell>
          <cell r="E1492">
            <v>351137</v>
          </cell>
          <cell r="F1492">
            <v>288</v>
          </cell>
          <cell r="G1492">
            <v>2882911</v>
          </cell>
          <cell r="H1492">
            <v>6442</v>
          </cell>
        </row>
        <row r="1493">
          <cell r="A1493" t="str">
            <v xml:space="preserve">   999      RECUPERO DE GASTOS M. D</v>
          </cell>
          <cell r="B1493">
            <v>0</v>
          </cell>
          <cell r="C1493">
            <v>0</v>
          </cell>
          <cell r="D1493">
            <v>0</v>
          </cell>
          <cell r="E1493">
            <v>-1837891</v>
          </cell>
          <cell r="F1493">
            <v>288</v>
          </cell>
          <cell r="G1493">
            <v>2882911</v>
          </cell>
          <cell r="H1493">
            <v>6502</v>
          </cell>
        </row>
        <row r="1494">
          <cell r="A1494" t="str">
            <v xml:space="preserve">   999      RECUPERO DE GASTOS VARI</v>
          </cell>
          <cell r="B1494">
            <v>0</v>
          </cell>
          <cell r="C1494">
            <v>0</v>
          </cell>
          <cell r="D1494">
            <v>0</v>
          </cell>
          <cell r="E1494">
            <v>399928</v>
          </cell>
          <cell r="F1494">
            <v>288</v>
          </cell>
          <cell r="G1494">
            <v>2882911</v>
          </cell>
          <cell r="H1494">
            <v>6504</v>
          </cell>
        </row>
        <row r="1495">
          <cell r="A1495" t="str">
            <v xml:space="preserve">   999      SUBCONTRATO OBRAS      </v>
          </cell>
          <cell r="B1495">
            <v>0</v>
          </cell>
          <cell r="C1495">
            <v>0</v>
          </cell>
          <cell r="D1495">
            <v>0</v>
          </cell>
          <cell r="E1495">
            <v>159033</v>
          </cell>
          <cell r="F1495">
            <v>288</v>
          </cell>
          <cell r="G1495">
            <v>2882911</v>
          </cell>
          <cell r="H1495">
            <v>6549</v>
          </cell>
        </row>
        <row r="1496">
          <cell r="A1496" t="str">
            <v xml:space="preserve">   999      GASTOS DE COMUNICACIONE</v>
          </cell>
          <cell r="B1496">
            <v>64</v>
          </cell>
          <cell r="C1496">
            <v>123</v>
          </cell>
          <cell r="D1496">
            <v>2458</v>
          </cell>
          <cell r="E1496">
            <v>5220</v>
          </cell>
          <cell r="F1496">
            <v>288</v>
          </cell>
          <cell r="G1496">
            <v>2882911</v>
          </cell>
          <cell r="H1496">
            <v>6662</v>
          </cell>
        </row>
        <row r="1497">
          <cell r="A1497" t="str">
            <v xml:space="preserve">   999      GASTOS DE VIAJES Y COMI</v>
          </cell>
          <cell r="B1497">
            <v>342</v>
          </cell>
          <cell r="C1497">
            <v>0</v>
          </cell>
          <cell r="D1497">
            <v>587</v>
          </cell>
          <cell r="E1497">
            <v>587</v>
          </cell>
          <cell r="F1497">
            <v>288</v>
          </cell>
          <cell r="G1497">
            <v>2882911</v>
          </cell>
          <cell r="H1497">
            <v>6750</v>
          </cell>
        </row>
        <row r="1498">
          <cell r="A1498" t="str">
            <v xml:space="preserve">   999      OTROS COSTOS           </v>
          </cell>
          <cell r="B1498">
            <v>1532</v>
          </cell>
          <cell r="C1498">
            <v>2944</v>
          </cell>
          <cell r="D1498">
            <v>-69515</v>
          </cell>
          <cell r="E1498">
            <v>77770</v>
          </cell>
          <cell r="F1498">
            <v>288</v>
          </cell>
          <cell r="G1498">
            <v>2882911</v>
          </cell>
          <cell r="H1498">
            <v>6751</v>
          </cell>
        </row>
        <row r="1499">
          <cell r="A1499" t="str">
            <v xml:space="preserve">   999      CARGOS RECIBID. POR DIS</v>
          </cell>
          <cell r="B1499">
            <v>3905</v>
          </cell>
          <cell r="C1499">
            <v>3499</v>
          </cell>
          <cell r="D1499">
            <v>67580</v>
          </cell>
          <cell r="E1499">
            <v>67580</v>
          </cell>
          <cell r="F1499">
            <v>288</v>
          </cell>
          <cell r="G1499">
            <v>2882911</v>
          </cell>
          <cell r="H1499">
            <v>6752</v>
          </cell>
        </row>
        <row r="1500">
          <cell r="A1500" t="str">
            <v xml:space="preserve">   999      OTROS                  </v>
          </cell>
          <cell r="B1500">
            <v>-3</v>
          </cell>
          <cell r="C1500">
            <v>1000</v>
          </cell>
          <cell r="D1500">
            <v>4373</v>
          </cell>
          <cell r="E1500">
            <v>26548</v>
          </cell>
          <cell r="F1500">
            <v>288</v>
          </cell>
          <cell r="G1500">
            <v>2882911</v>
          </cell>
          <cell r="H1500">
            <v>7092</v>
          </cell>
        </row>
        <row r="1501">
          <cell r="A1501" t="str">
            <v xml:space="preserve">   999      RESULTADO PENDIENTE    </v>
          </cell>
          <cell r="B1501">
            <v>12003</v>
          </cell>
          <cell r="C1501">
            <v>30017</v>
          </cell>
          <cell r="D1501">
            <v>69622</v>
          </cell>
          <cell r="E1501">
            <v>0</v>
          </cell>
          <cell r="F1501">
            <v>288</v>
          </cell>
          <cell r="G1501">
            <v>2882911</v>
          </cell>
          <cell r="H1501">
            <v>7144</v>
          </cell>
        </row>
        <row r="1502">
          <cell r="A1502" t="str">
            <v xml:space="preserve">   999      VENTA ART. 33 APROBADA </v>
          </cell>
          <cell r="B1502">
            <v>0</v>
          </cell>
          <cell r="C1502">
            <v>0</v>
          </cell>
          <cell r="D1502">
            <v>0</v>
          </cell>
          <cell r="E1502">
            <v>-1706664</v>
          </cell>
          <cell r="F1502">
            <v>288</v>
          </cell>
          <cell r="G1502">
            <v>2882912</v>
          </cell>
          <cell r="H1502">
            <v>4151</v>
          </cell>
        </row>
        <row r="1503">
          <cell r="A1503" t="str">
            <v xml:space="preserve">   999      VTA NO APROB. CERT. ART</v>
          </cell>
          <cell r="B1503">
            <v>0</v>
          </cell>
          <cell r="C1503">
            <v>0</v>
          </cell>
          <cell r="D1503">
            <v>0</v>
          </cell>
          <cell r="E1503">
            <v>45000</v>
          </cell>
          <cell r="F1503">
            <v>288</v>
          </cell>
          <cell r="G1503">
            <v>2882912</v>
          </cell>
          <cell r="H1503">
            <v>4161</v>
          </cell>
        </row>
        <row r="1504">
          <cell r="A1504" t="str">
            <v xml:space="preserve">   999      INGRESOS BRUTOS        </v>
          </cell>
          <cell r="B1504">
            <v>0</v>
          </cell>
          <cell r="C1504">
            <v>0</v>
          </cell>
          <cell r="D1504">
            <v>12</v>
          </cell>
          <cell r="E1504">
            <v>204453</v>
          </cell>
          <cell r="F1504">
            <v>288</v>
          </cell>
          <cell r="G1504">
            <v>2882912</v>
          </cell>
          <cell r="H1504">
            <v>4903</v>
          </cell>
        </row>
        <row r="1505">
          <cell r="A1505" t="str">
            <v xml:space="preserve">   999      SUELDOS MENSUALES      </v>
          </cell>
          <cell r="B1505">
            <v>0</v>
          </cell>
          <cell r="C1505">
            <v>0</v>
          </cell>
          <cell r="D1505">
            <v>0</v>
          </cell>
          <cell r="E1505">
            <v>2489934</v>
          </cell>
          <cell r="F1505">
            <v>288</v>
          </cell>
          <cell r="G1505">
            <v>2882912</v>
          </cell>
          <cell r="H1505">
            <v>5282</v>
          </cell>
        </row>
        <row r="1506">
          <cell r="A1506" t="str">
            <v xml:space="preserve">   999      SUELDOS JORNALES       </v>
          </cell>
          <cell r="B1506">
            <v>0</v>
          </cell>
          <cell r="C1506">
            <v>0</v>
          </cell>
          <cell r="D1506">
            <v>0</v>
          </cell>
          <cell r="E1506">
            <v>62423</v>
          </cell>
          <cell r="F1506">
            <v>288</v>
          </cell>
          <cell r="G1506">
            <v>2882912</v>
          </cell>
          <cell r="H1506">
            <v>5283</v>
          </cell>
        </row>
        <row r="1507">
          <cell r="A1507" t="str">
            <v xml:space="preserve">   999      CARGAS SOCIALES MENSUAL</v>
          </cell>
          <cell r="B1507">
            <v>0</v>
          </cell>
          <cell r="C1507">
            <v>0</v>
          </cell>
          <cell r="D1507">
            <v>0</v>
          </cell>
          <cell r="E1507">
            <v>856824</v>
          </cell>
          <cell r="F1507">
            <v>288</v>
          </cell>
          <cell r="G1507">
            <v>2882912</v>
          </cell>
          <cell r="H1507">
            <v>5432</v>
          </cell>
        </row>
        <row r="1508">
          <cell r="A1508" t="str">
            <v xml:space="preserve">   999      CARGAS SOCIALES JORNALE</v>
          </cell>
          <cell r="B1508">
            <v>0</v>
          </cell>
          <cell r="C1508">
            <v>0</v>
          </cell>
          <cell r="D1508">
            <v>0</v>
          </cell>
          <cell r="E1508">
            <v>24520</v>
          </cell>
          <cell r="F1508">
            <v>288</v>
          </cell>
          <cell r="G1508">
            <v>2882912</v>
          </cell>
          <cell r="H1508">
            <v>5433</v>
          </cell>
        </row>
        <row r="1509">
          <cell r="A1509" t="str">
            <v xml:space="preserve">   999      REINTEGROS A.R.T.      </v>
          </cell>
          <cell r="B1509">
            <v>0</v>
          </cell>
          <cell r="C1509">
            <v>0</v>
          </cell>
          <cell r="D1509">
            <v>0</v>
          </cell>
          <cell r="E1509">
            <v>-3719</v>
          </cell>
          <cell r="F1509">
            <v>288</v>
          </cell>
          <cell r="G1509">
            <v>2882912</v>
          </cell>
          <cell r="H1509">
            <v>5434</v>
          </cell>
        </row>
        <row r="1510">
          <cell r="A1510" t="str">
            <v xml:space="preserve">   999      INDEMNIZACIONES        </v>
          </cell>
          <cell r="B1510">
            <v>0</v>
          </cell>
          <cell r="C1510">
            <v>0</v>
          </cell>
          <cell r="D1510">
            <v>0</v>
          </cell>
          <cell r="E1510">
            <v>495038</v>
          </cell>
          <cell r="F1510">
            <v>288</v>
          </cell>
          <cell r="G1510">
            <v>2882912</v>
          </cell>
          <cell r="H1510">
            <v>5442</v>
          </cell>
        </row>
        <row r="1511">
          <cell r="A1511" t="str">
            <v xml:space="preserve">   999      TICKETS MENSUALES Y C.S</v>
          </cell>
          <cell r="B1511">
            <v>0</v>
          </cell>
          <cell r="C1511">
            <v>0</v>
          </cell>
          <cell r="D1511">
            <v>0</v>
          </cell>
          <cell r="E1511">
            <v>300</v>
          </cell>
          <cell r="F1511">
            <v>288</v>
          </cell>
          <cell r="G1511">
            <v>2882912</v>
          </cell>
          <cell r="H1511">
            <v>5534</v>
          </cell>
        </row>
        <row r="1512">
          <cell r="A1512" t="str">
            <v xml:space="preserve">   999      OTROS COSTOS MENSUALES </v>
          </cell>
          <cell r="B1512">
            <v>0</v>
          </cell>
          <cell r="C1512">
            <v>0</v>
          </cell>
          <cell r="D1512">
            <v>0</v>
          </cell>
          <cell r="E1512">
            <v>49713</v>
          </cell>
          <cell r="F1512">
            <v>288</v>
          </cell>
          <cell r="G1512">
            <v>2882912</v>
          </cell>
          <cell r="H1512">
            <v>5542</v>
          </cell>
        </row>
        <row r="1513">
          <cell r="A1513" t="str">
            <v xml:space="preserve">   999      MAQUINARIAS Y EQUIPOS  </v>
          </cell>
          <cell r="B1513">
            <v>0</v>
          </cell>
          <cell r="C1513">
            <v>0</v>
          </cell>
          <cell r="D1513">
            <v>0</v>
          </cell>
          <cell r="E1513">
            <v>502</v>
          </cell>
          <cell r="F1513">
            <v>288</v>
          </cell>
          <cell r="G1513">
            <v>2882912</v>
          </cell>
          <cell r="H1513">
            <v>5674</v>
          </cell>
        </row>
        <row r="1514">
          <cell r="A1514" t="str">
            <v xml:space="preserve">   999      ALQUILER DE EQUIPOS SAD</v>
          </cell>
          <cell r="B1514">
            <v>0</v>
          </cell>
          <cell r="C1514">
            <v>0</v>
          </cell>
          <cell r="D1514">
            <v>0</v>
          </cell>
          <cell r="E1514">
            <v>155413</v>
          </cell>
          <cell r="F1514">
            <v>288</v>
          </cell>
          <cell r="G1514">
            <v>2882912</v>
          </cell>
          <cell r="H1514">
            <v>5685</v>
          </cell>
        </row>
        <row r="1515">
          <cell r="A1515" t="str">
            <v xml:space="preserve">   ZALM     MANTENIMIENTO Y REPARAC</v>
          </cell>
          <cell r="B1515">
            <v>0</v>
          </cell>
          <cell r="C1515">
            <v>0</v>
          </cell>
          <cell r="D1515">
            <v>0</v>
          </cell>
          <cell r="E1515">
            <v>321059</v>
          </cell>
          <cell r="F1515">
            <v>288</v>
          </cell>
          <cell r="G1515">
            <v>2882912</v>
          </cell>
          <cell r="H1515">
            <v>5852</v>
          </cell>
        </row>
        <row r="1516">
          <cell r="A1516" t="str">
            <v xml:space="preserve">   ZALM     HERRAMIENTAS           </v>
          </cell>
          <cell r="B1516">
            <v>0</v>
          </cell>
          <cell r="C1516">
            <v>0</v>
          </cell>
          <cell r="D1516">
            <v>190</v>
          </cell>
          <cell r="E1516">
            <v>157938</v>
          </cell>
          <cell r="F1516">
            <v>288</v>
          </cell>
          <cell r="G1516">
            <v>2882912</v>
          </cell>
          <cell r="H1516">
            <v>5855</v>
          </cell>
        </row>
        <row r="1517">
          <cell r="A1517" t="str">
            <v xml:space="preserve">   ZALM     CONSUMIBLES            </v>
          </cell>
          <cell r="B1517">
            <v>0</v>
          </cell>
          <cell r="C1517">
            <v>120</v>
          </cell>
          <cell r="D1517">
            <v>120</v>
          </cell>
          <cell r="E1517">
            <v>120</v>
          </cell>
          <cell r="F1517">
            <v>288</v>
          </cell>
          <cell r="G1517">
            <v>2882912</v>
          </cell>
          <cell r="H1517">
            <v>5856</v>
          </cell>
        </row>
        <row r="1518">
          <cell r="A1518" t="str">
            <v xml:space="preserve">   999      FLETES Y ACARREOS      </v>
          </cell>
          <cell r="B1518">
            <v>0</v>
          </cell>
          <cell r="C1518">
            <v>0</v>
          </cell>
          <cell r="D1518">
            <v>66</v>
          </cell>
          <cell r="E1518">
            <v>19836</v>
          </cell>
          <cell r="F1518">
            <v>288</v>
          </cell>
          <cell r="G1518">
            <v>2882912</v>
          </cell>
          <cell r="H1518">
            <v>6002</v>
          </cell>
        </row>
        <row r="1519">
          <cell r="A1519" t="str">
            <v xml:space="preserve">   ZALM     COMBUST. Y LUBRIC.     </v>
          </cell>
          <cell r="B1519">
            <v>35</v>
          </cell>
          <cell r="C1519">
            <v>0</v>
          </cell>
          <cell r="D1519">
            <v>35</v>
          </cell>
          <cell r="E1519">
            <v>322393</v>
          </cell>
          <cell r="F1519">
            <v>288</v>
          </cell>
          <cell r="G1519">
            <v>2882912</v>
          </cell>
          <cell r="H1519">
            <v>6062</v>
          </cell>
        </row>
        <row r="1520">
          <cell r="A1520" t="str">
            <v xml:space="preserve">   999      OBRADOR                </v>
          </cell>
          <cell r="B1520">
            <v>0</v>
          </cell>
          <cell r="C1520">
            <v>0</v>
          </cell>
          <cell r="D1520">
            <v>0</v>
          </cell>
          <cell r="E1520">
            <v>42430</v>
          </cell>
          <cell r="F1520">
            <v>288</v>
          </cell>
          <cell r="G1520">
            <v>2882912</v>
          </cell>
          <cell r="H1520">
            <v>6122</v>
          </cell>
        </row>
        <row r="1521">
          <cell r="A1521" t="str">
            <v xml:space="preserve">   ZALM     MATERIALES NACIONALES  </v>
          </cell>
          <cell r="B1521">
            <v>0</v>
          </cell>
          <cell r="C1521">
            <v>0</v>
          </cell>
          <cell r="D1521">
            <v>0</v>
          </cell>
          <cell r="E1521">
            <v>302076</v>
          </cell>
          <cell r="F1521">
            <v>288</v>
          </cell>
          <cell r="G1521">
            <v>2882912</v>
          </cell>
          <cell r="H1521">
            <v>6242</v>
          </cell>
        </row>
        <row r="1522">
          <cell r="A1522" t="str">
            <v xml:space="preserve">   999      SEGUROS                </v>
          </cell>
          <cell r="B1522">
            <v>0</v>
          </cell>
          <cell r="C1522">
            <v>0</v>
          </cell>
          <cell r="D1522">
            <v>2498</v>
          </cell>
          <cell r="E1522">
            <v>15731</v>
          </cell>
          <cell r="F1522">
            <v>288</v>
          </cell>
          <cell r="G1522">
            <v>2882912</v>
          </cell>
          <cell r="H1522">
            <v>6404</v>
          </cell>
        </row>
        <row r="1523">
          <cell r="A1523" t="str">
            <v xml:space="preserve">   999      ALQUILER DE EQUIPOS A T</v>
          </cell>
          <cell r="B1523">
            <v>0</v>
          </cell>
          <cell r="C1523">
            <v>0</v>
          </cell>
          <cell r="D1523">
            <v>0</v>
          </cell>
          <cell r="E1523">
            <v>360196</v>
          </cell>
          <cell r="F1523">
            <v>288</v>
          </cell>
          <cell r="G1523">
            <v>2882912</v>
          </cell>
          <cell r="H1523">
            <v>6442</v>
          </cell>
        </row>
        <row r="1524">
          <cell r="A1524" t="str">
            <v xml:space="preserve">   999      RECUPERO DE GASTOS M. D</v>
          </cell>
          <cell r="B1524">
            <v>0</v>
          </cell>
          <cell r="C1524">
            <v>0</v>
          </cell>
          <cell r="D1524">
            <v>0</v>
          </cell>
          <cell r="E1524">
            <v>-1300681</v>
          </cell>
          <cell r="F1524">
            <v>288</v>
          </cell>
          <cell r="G1524">
            <v>2882912</v>
          </cell>
          <cell r="H1524">
            <v>6502</v>
          </cell>
        </row>
        <row r="1525">
          <cell r="A1525" t="str">
            <v xml:space="preserve">   999      RECUPERO DE GASTOS VARI</v>
          </cell>
          <cell r="B1525">
            <v>0</v>
          </cell>
          <cell r="C1525">
            <v>0</v>
          </cell>
          <cell r="D1525">
            <v>0</v>
          </cell>
          <cell r="E1525">
            <v>339017</v>
          </cell>
          <cell r="F1525">
            <v>288</v>
          </cell>
          <cell r="G1525">
            <v>2882912</v>
          </cell>
          <cell r="H1525">
            <v>6504</v>
          </cell>
        </row>
        <row r="1526">
          <cell r="A1526" t="str">
            <v xml:space="preserve">   999      SUBCONTRATO OBRAS      </v>
          </cell>
          <cell r="B1526">
            <v>0</v>
          </cell>
          <cell r="C1526">
            <v>0</v>
          </cell>
          <cell r="D1526">
            <v>0</v>
          </cell>
          <cell r="E1526">
            <v>984861</v>
          </cell>
          <cell r="F1526">
            <v>288</v>
          </cell>
          <cell r="G1526">
            <v>2882912</v>
          </cell>
          <cell r="H1526">
            <v>6549</v>
          </cell>
        </row>
        <row r="1527">
          <cell r="A1527" t="str">
            <v xml:space="preserve">   999      GASTOS DE COMUNICACIONE</v>
          </cell>
          <cell r="B1527">
            <v>0</v>
          </cell>
          <cell r="C1527">
            <v>0</v>
          </cell>
          <cell r="D1527">
            <v>1943</v>
          </cell>
          <cell r="E1527">
            <v>3204</v>
          </cell>
          <cell r="F1527">
            <v>288</v>
          </cell>
          <cell r="G1527">
            <v>2882912</v>
          </cell>
          <cell r="H1527">
            <v>6662</v>
          </cell>
        </row>
        <row r="1528">
          <cell r="A1528" t="str">
            <v xml:space="preserve">   999      GASTOS DE VIAJES Y COMI</v>
          </cell>
          <cell r="B1528">
            <v>0</v>
          </cell>
          <cell r="C1528">
            <v>0</v>
          </cell>
          <cell r="D1528">
            <v>0</v>
          </cell>
          <cell r="E1528">
            <v>111</v>
          </cell>
          <cell r="F1528">
            <v>288</v>
          </cell>
          <cell r="G1528">
            <v>2882912</v>
          </cell>
          <cell r="H1528">
            <v>6750</v>
          </cell>
        </row>
        <row r="1529">
          <cell r="A1529" t="str">
            <v xml:space="preserve">   999      OTROS COSTOS           </v>
          </cell>
          <cell r="B1529">
            <v>0</v>
          </cell>
          <cell r="C1529">
            <v>0</v>
          </cell>
          <cell r="D1529">
            <v>331</v>
          </cell>
          <cell r="E1529">
            <v>-139320</v>
          </cell>
          <cell r="F1529">
            <v>288</v>
          </cell>
          <cell r="G1529">
            <v>2882912</v>
          </cell>
          <cell r="H1529">
            <v>6751</v>
          </cell>
        </row>
        <row r="1530">
          <cell r="A1530" t="str">
            <v xml:space="preserve">   999      OTROS                  </v>
          </cell>
          <cell r="B1530">
            <v>0</v>
          </cell>
          <cell r="C1530">
            <v>0</v>
          </cell>
          <cell r="D1530">
            <v>0</v>
          </cell>
          <cell r="E1530">
            <v>21727</v>
          </cell>
          <cell r="F1530">
            <v>288</v>
          </cell>
          <cell r="G1530">
            <v>2882912</v>
          </cell>
          <cell r="H1530">
            <v>7092</v>
          </cell>
        </row>
        <row r="1531">
          <cell r="A1531" t="str">
            <v xml:space="preserve">   999      VTA CONTRACTUAL TERCERO</v>
          </cell>
          <cell r="B1531">
            <v>0</v>
          </cell>
          <cell r="C1531">
            <v>0</v>
          </cell>
          <cell r="D1531">
            <v>0</v>
          </cell>
          <cell r="E1531">
            <v>-1268301</v>
          </cell>
          <cell r="F1531">
            <v>288</v>
          </cell>
          <cell r="G1531">
            <v>2882913</v>
          </cell>
          <cell r="H1531">
            <v>4103</v>
          </cell>
        </row>
        <row r="1532">
          <cell r="A1532" t="str">
            <v xml:space="preserve">   999      INGRESOS BRUTOS        </v>
          </cell>
          <cell r="B1532">
            <v>0</v>
          </cell>
          <cell r="C1532">
            <v>0</v>
          </cell>
          <cell r="D1532">
            <v>0</v>
          </cell>
          <cell r="E1532">
            <v>28894</v>
          </cell>
          <cell r="F1532">
            <v>288</v>
          </cell>
          <cell r="G1532">
            <v>2882913</v>
          </cell>
          <cell r="H1532">
            <v>4903</v>
          </cell>
        </row>
        <row r="1533">
          <cell r="A1533" t="str">
            <v xml:space="preserve">   999      SUELDOS MENSUALES      </v>
          </cell>
          <cell r="B1533">
            <v>0</v>
          </cell>
          <cell r="C1533">
            <v>0</v>
          </cell>
          <cell r="D1533">
            <v>0</v>
          </cell>
          <cell r="E1533">
            <v>127269</v>
          </cell>
          <cell r="F1533">
            <v>288</v>
          </cell>
          <cell r="G1533">
            <v>2882913</v>
          </cell>
          <cell r="H1533">
            <v>5282</v>
          </cell>
        </row>
        <row r="1534">
          <cell r="A1534" t="str">
            <v xml:space="preserve">   999      SUELDOS JORNALES       </v>
          </cell>
          <cell r="B1534">
            <v>0</v>
          </cell>
          <cell r="C1534">
            <v>0</v>
          </cell>
          <cell r="D1534">
            <v>0</v>
          </cell>
          <cell r="E1534">
            <v>24767</v>
          </cell>
          <cell r="F1534">
            <v>288</v>
          </cell>
          <cell r="G1534">
            <v>2882913</v>
          </cell>
          <cell r="H1534">
            <v>5283</v>
          </cell>
        </row>
        <row r="1535">
          <cell r="A1535" t="str">
            <v xml:space="preserve">   999      CARGAS SOCIALES MENSUAL</v>
          </cell>
          <cell r="B1535">
            <v>0</v>
          </cell>
          <cell r="C1535">
            <v>0</v>
          </cell>
          <cell r="D1535">
            <v>0</v>
          </cell>
          <cell r="E1535">
            <v>48103</v>
          </cell>
          <cell r="F1535">
            <v>288</v>
          </cell>
          <cell r="G1535">
            <v>2882913</v>
          </cell>
          <cell r="H1535">
            <v>5432</v>
          </cell>
        </row>
        <row r="1536">
          <cell r="A1536" t="str">
            <v xml:space="preserve">   999      CARGAS SOCIALES JORNALE</v>
          </cell>
          <cell r="B1536">
            <v>0</v>
          </cell>
          <cell r="C1536">
            <v>0</v>
          </cell>
          <cell r="D1536">
            <v>0</v>
          </cell>
          <cell r="E1536">
            <v>9742</v>
          </cell>
          <cell r="F1536">
            <v>288</v>
          </cell>
          <cell r="G1536">
            <v>2882913</v>
          </cell>
          <cell r="H1536">
            <v>5433</v>
          </cell>
        </row>
        <row r="1537">
          <cell r="A1537" t="str">
            <v xml:space="preserve">   999      INDEMNIZACIONES        </v>
          </cell>
          <cell r="B1537">
            <v>0</v>
          </cell>
          <cell r="C1537">
            <v>0</v>
          </cell>
          <cell r="D1537">
            <v>0</v>
          </cell>
          <cell r="E1537">
            <v>16107</v>
          </cell>
          <cell r="F1537">
            <v>288</v>
          </cell>
          <cell r="G1537">
            <v>2882913</v>
          </cell>
          <cell r="H1537">
            <v>5442</v>
          </cell>
        </row>
        <row r="1538">
          <cell r="A1538" t="str">
            <v xml:space="preserve">   999      OTROS COSTOS MENSUALES </v>
          </cell>
          <cell r="B1538">
            <v>0</v>
          </cell>
          <cell r="C1538">
            <v>0</v>
          </cell>
          <cell r="D1538">
            <v>0</v>
          </cell>
          <cell r="E1538">
            <v>2148</v>
          </cell>
          <cell r="F1538">
            <v>288</v>
          </cell>
          <cell r="G1538">
            <v>2882913</v>
          </cell>
          <cell r="H1538">
            <v>5542</v>
          </cell>
        </row>
        <row r="1539">
          <cell r="A1539" t="str">
            <v xml:space="preserve">   999      ALQUILER DE EQUIPOS SAD</v>
          </cell>
          <cell r="B1539">
            <v>0</v>
          </cell>
          <cell r="C1539">
            <v>0</v>
          </cell>
          <cell r="D1539">
            <v>0</v>
          </cell>
          <cell r="E1539">
            <v>23248</v>
          </cell>
          <cell r="F1539">
            <v>288</v>
          </cell>
          <cell r="G1539">
            <v>2882913</v>
          </cell>
          <cell r="H1539">
            <v>5685</v>
          </cell>
        </row>
        <row r="1540">
          <cell r="A1540" t="str">
            <v xml:space="preserve">   ZALM     MANTENIMIENTO Y REPARAC</v>
          </cell>
          <cell r="B1540">
            <v>0</v>
          </cell>
          <cell r="C1540">
            <v>0</v>
          </cell>
          <cell r="D1540">
            <v>0</v>
          </cell>
          <cell r="E1540">
            <v>38976</v>
          </cell>
          <cell r="F1540">
            <v>288</v>
          </cell>
          <cell r="G1540">
            <v>2882913</v>
          </cell>
          <cell r="H1540">
            <v>5852</v>
          </cell>
        </row>
        <row r="1541">
          <cell r="A1541" t="str">
            <v xml:space="preserve">   ZALM     HERRAMIENTAS           </v>
          </cell>
          <cell r="B1541">
            <v>0</v>
          </cell>
          <cell r="C1541">
            <v>0</v>
          </cell>
          <cell r="D1541">
            <v>0</v>
          </cell>
          <cell r="E1541">
            <v>14351</v>
          </cell>
          <cell r="F1541">
            <v>288</v>
          </cell>
          <cell r="G1541">
            <v>2882913</v>
          </cell>
          <cell r="H1541">
            <v>5855</v>
          </cell>
        </row>
        <row r="1542">
          <cell r="A1542" t="str">
            <v xml:space="preserve">   999      FLETES Y ACARREOS      </v>
          </cell>
          <cell r="B1542">
            <v>0</v>
          </cell>
          <cell r="C1542">
            <v>0</v>
          </cell>
          <cell r="D1542">
            <v>0</v>
          </cell>
          <cell r="E1542">
            <v>6728</v>
          </cell>
          <cell r="F1542">
            <v>288</v>
          </cell>
          <cell r="G1542">
            <v>2882913</v>
          </cell>
          <cell r="H1542">
            <v>6002</v>
          </cell>
        </row>
        <row r="1543">
          <cell r="A1543" t="str">
            <v xml:space="preserve">   ZALM     COMBUST. Y LUBRIC.     </v>
          </cell>
          <cell r="B1543">
            <v>0</v>
          </cell>
          <cell r="C1543">
            <v>0</v>
          </cell>
          <cell r="D1543">
            <v>0</v>
          </cell>
          <cell r="E1543">
            <v>7780</v>
          </cell>
          <cell r="F1543">
            <v>288</v>
          </cell>
          <cell r="G1543">
            <v>2882913</v>
          </cell>
          <cell r="H1543">
            <v>6062</v>
          </cell>
        </row>
        <row r="1544">
          <cell r="A1544" t="str">
            <v xml:space="preserve">   999      OBRADOR                </v>
          </cell>
          <cell r="B1544">
            <v>0</v>
          </cell>
          <cell r="C1544">
            <v>0</v>
          </cell>
          <cell r="D1544">
            <v>0</v>
          </cell>
          <cell r="E1544">
            <v>1645</v>
          </cell>
          <cell r="F1544">
            <v>288</v>
          </cell>
          <cell r="G1544">
            <v>2882913</v>
          </cell>
          <cell r="H1544">
            <v>6122</v>
          </cell>
        </row>
        <row r="1545">
          <cell r="A1545" t="str">
            <v xml:space="preserve">   ZALM     MATERIALES NACIONALES  </v>
          </cell>
          <cell r="B1545">
            <v>0</v>
          </cell>
          <cell r="C1545">
            <v>0</v>
          </cell>
          <cell r="D1545">
            <v>0</v>
          </cell>
          <cell r="E1545">
            <v>222726</v>
          </cell>
          <cell r="F1545">
            <v>288</v>
          </cell>
          <cell r="G1545">
            <v>2882913</v>
          </cell>
          <cell r="H1545">
            <v>6242</v>
          </cell>
        </row>
        <row r="1546">
          <cell r="A1546" t="str">
            <v xml:space="preserve">   999      SEGUROS                </v>
          </cell>
          <cell r="B1546">
            <v>0</v>
          </cell>
          <cell r="C1546">
            <v>0</v>
          </cell>
          <cell r="D1546">
            <v>358</v>
          </cell>
          <cell r="E1546">
            <v>988</v>
          </cell>
          <cell r="F1546">
            <v>288</v>
          </cell>
          <cell r="G1546">
            <v>2882913</v>
          </cell>
          <cell r="H1546">
            <v>6404</v>
          </cell>
        </row>
        <row r="1547">
          <cell r="A1547" t="str">
            <v xml:space="preserve">   999      ALQUILER DE EQUIPOS A T</v>
          </cell>
          <cell r="B1547">
            <v>0</v>
          </cell>
          <cell r="C1547">
            <v>0</v>
          </cell>
          <cell r="D1547">
            <v>0</v>
          </cell>
          <cell r="E1547">
            <v>30414</v>
          </cell>
          <cell r="F1547">
            <v>288</v>
          </cell>
          <cell r="G1547">
            <v>2882913</v>
          </cell>
          <cell r="H1547">
            <v>6442</v>
          </cell>
        </row>
        <row r="1548">
          <cell r="A1548" t="str">
            <v xml:space="preserve">   999      RECUPERO DE GASTOS VARI</v>
          </cell>
          <cell r="B1548">
            <v>0</v>
          </cell>
          <cell r="C1548">
            <v>0</v>
          </cell>
          <cell r="D1548">
            <v>0</v>
          </cell>
          <cell r="E1548">
            <v>73065</v>
          </cell>
          <cell r="F1548">
            <v>288</v>
          </cell>
          <cell r="G1548">
            <v>2882913</v>
          </cell>
          <cell r="H1548">
            <v>6504</v>
          </cell>
        </row>
        <row r="1549">
          <cell r="A1549" t="str">
            <v xml:space="preserve">   999      SUBCONTRATO OBRAS      </v>
          </cell>
          <cell r="B1549">
            <v>0</v>
          </cell>
          <cell r="C1549">
            <v>0</v>
          </cell>
          <cell r="D1549">
            <v>0</v>
          </cell>
          <cell r="E1549">
            <v>302145</v>
          </cell>
          <cell r="F1549">
            <v>288</v>
          </cell>
          <cell r="G1549">
            <v>2882913</v>
          </cell>
          <cell r="H1549">
            <v>6549</v>
          </cell>
        </row>
        <row r="1550">
          <cell r="A1550" t="str">
            <v xml:space="preserve">   999      OTROS COSTOS           </v>
          </cell>
          <cell r="B1550">
            <v>0</v>
          </cell>
          <cell r="C1550">
            <v>0</v>
          </cell>
          <cell r="D1550">
            <v>0</v>
          </cell>
          <cell r="E1550">
            <v>123666</v>
          </cell>
          <cell r="F1550">
            <v>288</v>
          </cell>
          <cell r="G1550">
            <v>2882913</v>
          </cell>
          <cell r="H1550">
            <v>6751</v>
          </cell>
        </row>
        <row r="1551">
          <cell r="A1551" t="str">
            <v xml:space="preserve">   999      OTROS                  </v>
          </cell>
          <cell r="B1551">
            <v>0</v>
          </cell>
          <cell r="C1551">
            <v>0</v>
          </cell>
          <cell r="D1551">
            <v>0</v>
          </cell>
          <cell r="E1551">
            <v>1600</v>
          </cell>
          <cell r="F1551">
            <v>288</v>
          </cell>
          <cell r="G1551">
            <v>2882913</v>
          </cell>
          <cell r="H1551">
            <v>7092</v>
          </cell>
        </row>
        <row r="1552">
          <cell r="A1552" t="str">
            <v xml:space="preserve">   999      VTA CONTRACTUAL TERCERO</v>
          </cell>
          <cell r="B1552">
            <v>0</v>
          </cell>
          <cell r="C1552">
            <v>0</v>
          </cell>
          <cell r="D1552">
            <v>-13076</v>
          </cell>
          <cell r="E1552">
            <v>-512206</v>
          </cell>
          <cell r="F1552">
            <v>288</v>
          </cell>
          <cell r="G1552">
            <v>2882915</v>
          </cell>
          <cell r="H1552">
            <v>4103</v>
          </cell>
        </row>
        <row r="1553">
          <cell r="A1553" t="str">
            <v xml:space="preserve">   999      VTA ADIC.APROB. A TERCE</v>
          </cell>
          <cell r="B1553">
            <v>0</v>
          </cell>
          <cell r="C1553">
            <v>0</v>
          </cell>
          <cell r="D1553">
            <v>-5100</v>
          </cell>
          <cell r="E1553">
            <v>-5100</v>
          </cell>
          <cell r="F1553">
            <v>288</v>
          </cell>
          <cell r="G1553">
            <v>2882915</v>
          </cell>
          <cell r="H1553">
            <v>4121</v>
          </cell>
        </row>
        <row r="1554">
          <cell r="A1554" t="str">
            <v xml:space="preserve">   999      VENTA ART. 33 APROBADA </v>
          </cell>
          <cell r="B1554">
            <v>0</v>
          </cell>
          <cell r="C1554">
            <v>0</v>
          </cell>
          <cell r="D1554">
            <v>0</v>
          </cell>
          <cell r="E1554">
            <v>-388466</v>
          </cell>
          <cell r="F1554">
            <v>288</v>
          </cell>
          <cell r="G1554">
            <v>2882915</v>
          </cell>
          <cell r="H1554">
            <v>4151</v>
          </cell>
        </row>
        <row r="1555">
          <cell r="A1555" t="str">
            <v xml:space="preserve">   999      INGRESOS BRUTOS        </v>
          </cell>
          <cell r="B1555">
            <v>0</v>
          </cell>
          <cell r="C1555">
            <v>0</v>
          </cell>
          <cell r="D1555">
            <v>7575</v>
          </cell>
          <cell r="E1555">
            <v>23136</v>
          </cell>
          <cell r="F1555">
            <v>288</v>
          </cell>
          <cell r="G1555">
            <v>2882915</v>
          </cell>
          <cell r="H1555">
            <v>4903</v>
          </cell>
        </row>
        <row r="1556">
          <cell r="A1556" t="str">
            <v xml:space="preserve">   999      SUELDOS MENSUALES      </v>
          </cell>
          <cell r="B1556">
            <v>0</v>
          </cell>
          <cell r="C1556">
            <v>0</v>
          </cell>
          <cell r="D1556">
            <v>7134</v>
          </cell>
          <cell r="E1556">
            <v>72472</v>
          </cell>
          <cell r="F1556">
            <v>288</v>
          </cell>
          <cell r="G1556">
            <v>2882915</v>
          </cell>
          <cell r="H1556">
            <v>5282</v>
          </cell>
        </row>
        <row r="1557">
          <cell r="A1557" t="str">
            <v xml:space="preserve">   999      SUELDOS JORNALES       </v>
          </cell>
          <cell r="B1557">
            <v>0</v>
          </cell>
          <cell r="C1557">
            <v>0</v>
          </cell>
          <cell r="D1557">
            <v>4021</v>
          </cell>
          <cell r="E1557">
            <v>59871</v>
          </cell>
          <cell r="F1557">
            <v>288</v>
          </cell>
          <cell r="G1557">
            <v>2882915</v>
          </cell>
          <cell r="H1557">
            <v>5283</v>
          </cell>
        </row>
        <row r="1558">
          <cell r="A1558" t="str">
            <v xml:space="preserve">   999      CARGAS SOCIALES MENSUAL</v>
          </cell>
          <cell r="B1558">
            <v>-5</v>
          </cell>
          <cell r="C1558">
            <v>5</v>
          </cell>
          <cell r="D1558">
            <v>18189</v>
          </cell>
          <cell r="E1558">
            <v>36070</v>
          </cell>
          <cell r="F1558">
            <v>288</v>
          </cell>
          <cell r="G1558">
            <v>2882915</v>
          </cell>
          <cell r="H1558">
            <v>5432</v>
          </cell>
        </row>
        <row r="1559">
          <cell r="A1559" t="str">
            <v xml:space="preserve">   999      CARGAS SOCIALES JORNALE</v>
          </cell>
          <cell r="B1559">
            <v>0</v>
          </cell>
          <cell r="C1559">
            <v>0</v>
          </cell>
          <cell r="D1559">
            <v>1561</v>
          </cell>
          <cell r="E1559">
            <v>25539</v>
          </cell>
          <cell r="F1559">
            <v>288</v>
          </cell>
          <cell r="G1559">
            <v>2882915</v>
          </cell>
          <cell r="H1559">
            <v>5433</v>
          </cell>
        </row>
        <row r="1560">
          <cell r="A1560" t="str">
            <v xml:space="preserve">   999      REINTEGROS A.R.T.      </v>
          </cell>
          <cell r="B1560">
            <v>0</v>
          </cell>
          <cell r="C1560">
            <v>0</v>
          </cell>
          <cell r="D1560">
            <v>0</v>
          </cell>
          <cell r="E1560">
            <v>-25</v>
          </cell>
          <cell r="F1560">
            <v>288</v>
          </cell>
          <cell r="G1560">
            <v>2882915</v>
          </cell>
          <cell r="H1560">
            <v>5434</v>
          </cell>
        </row>
        <row r="1561">
          <cell r="A1561" t="str">
            <v xml:space="preserve">   999      INDEMNIZACIONES        </v>
          </cell>
          <cell r="B1561">
            <v>0</v>
          </cell>
          <cell r="C1561">
            <v>0</v>
          </cell>
          <cell r="D1561">
            <v>578</v>
          </cell>
          <cell r="E1561">
            <v>7847</v>
          </cell>
          <cell r="F1561">
            <v>288</v>
          </cell>
          <cell r="G1561">
            <v>2882915</v>
          </cell>
          <cell r="H1561">
            <v>5442</v>
          </cell>
        </row>
        <row r="1562">
          <cell r="A1562" t="str">
            <v xml:space="preserve">   999      TICKETS MENSUALES Y C.S</v>
          </cell>
          <cell r="B1562">
            <v>0</v>
          </cell>
          <cell r="C1562">
            <v>0</v>
          </cell>
          <cell r="D1562">
            <v>632</v>
          </cell>
          <cell r="E1562">
            <v>1735</v>
          </cell>
          <cell r="F1562">
            <v>288</v>
          </cell>
          <cell r="G1562">
            <v>2882915</v>
          </cell>
          <cell r="H1562">
            <v>5534</v>
          </cell>
        </row>
        <row r="1563">
          <cell r="A1563" t="str">
            <v xml:space="preserve">   999      OTROS COSTOS MENSUALES </v>
          </cell>
          <cell r="B1563">
            <v>0</v>
          </cell>
          <cell r="C1563">
            <v>103</v>
          </cell>
          <cell r="D1563">
            <v>103</v>
          </cell>
          <cell r="E1563">
            <v>940</v>
          </cell>
          <cell r="F1563">
            <v>288</v>
          </cell>
          <cell r="G1563">
            <v>2882915</v>
          </cell>
          <cell r="H1563">
            <v>5542</v>
          </cell>
        </row>
        <row r="1564">
          <cell r="A1564" t="str">
            <v xml:space="preserve">   999      MAQUINARIAS Y EQUIPOS  </v>
          </cell>
          <cell r="B1564">
            <v>0</v>
          </cell>
          <cell r="C1564">
            <v>0</v>
          </cell>
          <cell r="D1564">
            <v>214</v>
          </cell>
          <cell r="E1564">
            <v>214</v>
          </cell>
          <cell r="F1564">
            <v>288</v>
          </cell>
          <cell r="G1564">
            <v>2882915</v>
          </cell>
          <cell r="H1564">
            <v>5674</v>
          </cell>
        </row>
        <row r="1565">
          <cell r="A1565" t="str">
            <v xml:space="preserve">   999      ALQUILER DE EQUIPOS SAD</v>
          </cell>
          <cell r="B1565">
            <v>0</v>
          </cell>
          <cell r="C1565">
            <v>0</v>
          </cell>
          <cell r="D1565">
            <v>1452</v>
          </cell>
          <cell r="E1565">
            <v>11382</v>
          </cell>
          <cell r="F1565">
            <v>288</v>
          </cell>
          <cell r="G1565">
            <v>2882915</v>
          </cell>
          <cell r="H1565">
            <v>5685</v>
          </cell>
        </row>
        <row r="1566">
          <cell r="A1566" t="str">
            <v xml:space="preserve">   ZALM     MANTENIMIENTO Y REPARAC</v>
          </cell>
          <cell r="B1566">
            <v>0</v>
          </cell>
          <cell r="C1566">
            <v>0</v>
          </cell>
          <cell r="D1566">
            <v>44</v>
          </cell>
          <cell r="E1566">
            <v>846</v>
          </cell>
          <cell r="F1566">
            <v>288</v>
          </cell>
          <cell r="G1566">
            <v>2882915</v>
          </cell>
          <cell r="H1566">
            <v>5852</v>
          </cell>
        </row>
        <row r="1567">
          <cell r="A1567" t="str">
            <v xml:space="preserve">   ZALM     HERRAMIENTAS           </v>
          </cell>
          <cell r="B1567">
            <v>0</v>
          </cell>
          <cell r="C1567">
            <v>0</v>
          </cell>
          <cell r="D1567">
            <v>1352</v>
          </cell>
          <cell r="E1567">
            <v>12065</v>
          </cell>
          <cell r="F1567">
            <v>288</v>
          </cell>
          <cell r="G1567">
            <v>2882915</v>
          </cell>
          <cell r="H1567">
            <v>5855</v>
          </cell>
        </row>
        <row r="1568">
          <cell r="A1568" t="str">
            <v xml:space="preserve">   999      FLETES Y ACARREOS      </v>
          </cell>
          <cell r="B1568">
            <v>0</v>
          </cell>
          <cell r="C1568">
            <v>0</v>
          </cell>
          <cell r="D1568">
            <v>579</v>
          </cell>
          <cell r="E1568">
            <v>4110</v>
          </cell>
          <cell r="F1568">
            <v>288</v>
          </cell>
          <cell r="G1568">
            <v>2882915</v>
          </cell>
          <cell r="H1568">
            <v>6002</v>
          </cell>
        </row>
        <row r="1569">
          <cell r="A1569" t="str">
            <v xml:space="preserve">   ZALM     COMBUST. Y LUBRIC.     </v>
          </cell>
          <cell r="B1569">
            <v>0</v>
          </cell>
          <cell r="C1569">
            <v>0</v>
          </cell>
          <cell r="D1569">
            <v>31</v>
          </cell>
          <cell r="E1569">
            <v>837</v>
          </cell>
          <cell r="F1569">
            <v>288</v>
          </cell>
          <cell r="G1569">
            <v>2882915</v>
          </cell>
          <cell r="H1569">
            <v>6062</v>
          </cell>
        </row>
        <row r="1570">
          <cell r="A1570" t="str">
            <v xml:space="preserve">   999      OBRADOR                </v>
          </cell>
          <cell r="B1570">
            <v>0</v>
          </cell>
          <cell r="C1570">
            <v>0</v>
          </cell>
          <cell r="D1570">
            <v>495</v>
          </cell>
          <cell r="E1570">
            <v>1526</v>
          </cell>
          <cell r="F1570">
            <v>288</v>
          </cell>
          <cell r="G1570">
            <v>2882915</v>
          </cell>
          <cell r="H1570">
            <v>6122</v>
          </cell>
        </row>
        <row r="1571">
          <cell r="A1571" t="str">
            <v xml:space="preserve">   999      INGENIERIA TRANSFERENCI</v>
          </cell>
          <cell r="B1571">
            <v>0</v>
          </cell>
          <cell r="C1571">
            <v>0</v>
          </cell>
          <cell r="D1571">
            <v>0</v>
          </cell>
          <cell r="E1571">
            <v>38231</v>
          </cell>
          <cell r="F1571">
            <v>288</v>
          </cell>
          <cell r="G1571">
            <v>2882915</v>
          </cell>
          <cell r="H1571">
            <v>6123</v>
          </cell>
        </row>
        <row r="1572">
          <cell r="A1572" t="str">
            <v xml:space="preserve">   ZALM     MATERIALES NACIONALES  </v>
          </cell>
          <cell r="B1572">
            <v>0</v>
          </cell>
          <cell r="C1572">
            <v>0</v>
          </cell>
          <cell r="D1572">
            <v>-3224</v>
          </cell>
          <cell r="E1572">
            <v>175612</v>
          </cell>
          <cell r="F1572">
            <v>288</v>
          </cell>
          <cell r="G1572">
            <v>2882915</v>
          </cell>
          <cell r="H1572">
            <v>6242</v>
          </cell>
        </row>
        <row r="1573">
          <cell r="A1573" t="str">
            <v xml:space="preserve">   999      SEGUROS                </v>
          </cell>
          <cell r="B1573">
            <v>2</v>
          </cell>
          <cell r="C1573">
            <v>0</v>
          </cell>
          <cell r="D1573">
            <v>1341</v>
          </cell>
          <cell r="E1573">
            <v>1362</v>
          </cell>
          <cell r="F1573">
            <v>288</v>
          </cell>
          <cell r="G1573">
            <v>2882915</v>
          </cell>
          <cell r="H1573">
            <v>6404</v>
          </cell>
        </row>
        <row r="1574">
          <cell r="A1574" t="str">
            <v xml:space="preserve">   999      ALQUILER DE EQUIPOS A T</v>
          </cell>
          <cell r="B1574">
            <v>0</v>
          </cell>
          <cell r="C1574">
            <v>0</v>
          </cell>
          <cell r="D1574">
            <v>0</v>
          </cell>
          <cell r="E1574">
            <v>4636</v>
          </cell>
          <cell r="F1574">
            <v>288</v>
          </cell>
          <cell r="G1574">
            <v>2882915</v>
          </cell>
          <cell r="H1574">
            <v>6442</v>
          </cell>
        </row>
        <row r="1575">
          <cell r="A1575" t="str">
            <v xml:space="preserve">   999      RECUPERO DE GASTOS VARI</v>
          </cell>
          <cell r="B1575">
            <v>0</v>
          </cell>
          <cell r="C1575">
            <v>0</v>
          </cell>
          <cell r="D1575">
            <v>0</v>
          </cell>
          <cell r="E1575">
            <v>44248</v>
          </cell>
          <cell r="F1575">
            <v>288</v>
          </cell>
          <cell r="G1575">
            <v>2882915</v>
          </cell>
          <cell r="H1575">
            <v>6504</v>
          </cell>
        </row>
        <row r="1576">
          <cell r="A1576" t="str">
            <v xml:space="preserve">   999      SUBCONTRATO OBRAS      </v>
          </cell>
          <cell r="B1576">
            <v>0</v>
          </cell>
          <cell r="C1576">
            <v>0</v>
          </cell>
          <cell r="D1576">
            <v>1179</v>
          </cell>
          <cell r="E1576">
            <v>104145</v>
          </cell>
          <cell r="F1576">
            <v>288</v>
          </cell>
          <cell r="G1576">
            <v>2882915</v>
          </cell>
          <cell r="H1576">
            <v>6549</v>
          </cell>
        </row>
        <row r="1577">
          <cell r="A1577" t="str">
            <v xml:space="preserve">   999      GASTOS DE VIAJES Y COMI</v>
          </cell>
          <cell r="B1577">
            <v>0</v>
          </cell>
          <cell r="C1577">
            <v>0</v>
          </cell>
          <cell r="D1577">
            <v>0</v>
          </cell>
          <cell r="E1577">
            <v>223</v>
          </cell>
          <cell r="F1577">
            <v>288</v>
          </cell>
          <cell r="G1577">
            <v>2882915</v>
          </cell>
          <cell r="H1577">
            <v>6750</v>
          </cell>
        </row>
        <row r="1578">
          <cell r="A1578" t="str">
            <v xml:space="preserve">   999      OTROS COSTOS           </v>
          </cell>
          <cell r="B1578">
            <v>0</v>
          </cell>
          <cell r="C1578">
            <v>0</v>
          </cell>
          <cell r="D1578">
            <v>120600</v>
          </cell>
          <cell r="E1578">
            <v>148134</v>
          </cell>
          <cell r="F1578">
            <v>288</v>
          </cell>
          <cell r="G1578">
            <v>2882915</v>
          </cell>
          <cell r="H1578">
            <v>6751</v>
          </cell>
        </row>
        <row r="1579">
          <cell r="A1579" t="str">
            <v xml:space="preserve">   999      CARGOS RECIBID. POR DIS</v>
          </cell>
          <cell r="B1579">
            <v>0</v>
          </cell>
          <cell r="C1579">
            <v>0</v>
          </cell>
          <cell r="D1579">
            <v>1149</v>
          </cell>
          <cell r="E1579">
            <v>1149</v>
          </cell>
          <cell r="F1579">
            <v>288</v>
          </cell>
          <cell r="G1579">
            <v>2882915</v>
          </cell>
          <cell r="H1579">
            <v>6752</v>
          </cell>
        </row>
        <row r="1580">
          <cell r="A1580" t="str">
            <v xml:space="preserve">   999      OTROS                  </v>
          </cell>
          <cell r="B1580">
            <v>0</v>
          </cell>
          <cell r="C1580">
            <v>0</v>
          </cell>
          <cell r="D1580">
            <v>0</v>
          </cell>
          <cell r="E1580">
            <v>804</v>
          </cell>
          <cell r="F1580">
            <v>288</v>
          </cell>
          <cell r="G1580">
            <v>2882915</v>
          </cell>
          <cell r="H1580">
            <v>7092</v>
          </cell>
        </row>
        <row r="1581">
          <cell r="A1581" t="str">
            <v xml:space="preserve">   999      RESULTADO PENDIENTE    </v>
          </cell>
          <cell r="B1581">
            <v>3</v>
          </cell>
          <cell r="C1581">
            <v>-20076</v>
          </cell>
          <cell r="D1581">
            <v>-168979</v>
          </cell>
          <cell r="E1581">
            <v>0</v>
          </cell>
          <cell r="F1581">
            <v>288</v>
          </cell>
          <cell r="G1581">
            <v>2882915</v>
          </cell>
          <cell r="H1581">
            <v>7144</v>
          </cell>
        </row>
        <row r="1582">
          <cell r="A1582" t="str">
            <v xml:space="preserve">   999      VTA CONTRACTUAL TERCERO</v>
          </cell>
          <cell r="B1582">
            <v>0</v>
          </cell>
          <cell r="C1582">
            <v>0</v>
          </cell>
          <cell r="D1582">
            <v>-4989</v>
          </cell>
          <cell r="E1582">
            <v>-1051353</v>
          </cell>
          <cell r="F1582">
            <v>288</v>
          </cell>
          <cell r="G1582">
            <v>2882916</v>
          </cell>
          <cell r="H1582">
            <v>4103</v>
          </cell>
        </row>
        <row r="1583">
          <cell r="A1583" t="str">
            <v xml:space="preserve">   999      VTA ADIC.APROB. A TERCE</v>
          </cell>
          <cell r="B1583">
            <v>0</v>
          </cell>
          <cell r="C1583">
            <v>0</v>
          </cell>
          <cell r="D1583">
            <v>-8370</v>
          </cell>
          <cell r="E1583">
            <v>-8370</v>
          </cell>
          <cell r="F1583">
            <v>288</v>
          </cell>
          <cell r="G1583">
            <v>2882916</v>
          </cell>
          <cell r="H1583">
            <v>4121</v>
          </cell>
        </row>
        <row r="1584">
          <cell r="A1584" t="str">
            <v xml:space="preserve">   999      INGRESOS BRUTOS        </v>
          </cell>
          <cell r="B1584">
            <v>0</v>
          </cell>
          <cell r="C1584">
            <v>0</v>
          </cell>
          <cell r="D1584">
            <v>321</v>
          </cell>
          <cell r="E1584">
            <v>25433</v>
          </cell>
          <cell r="F1584">
            <v>288</v>
          </cell>
          <cell r="G1584">
            <v>2882916</v>
          </cell>
          <cell r="H1584">
            <v>4903</v>
          </cell>
        </row>
        <row r="1585">
          <cell r="A1585" t="str">
            <v xml:space="preserve">   999      SUELDOS MENSUALES      </v>
          </cell>
          <cell r="B1585">
            <v>0</v>
          </cell>
          <cell r="C1585">
            <v>0</v>
          </cell>
          <cell r="D1585">
            <v>10194</v>
          </cell>
          <cell r="E1585">
            <v>28140</v>
          </cell>
          <cell r="F1585">
            <v>288</v>
          </cell>
          <cell r="G1585">
            <v>2882916</v>
          </cell>
          <cell r="H1585">
            <v>5282</v>
          </cell>
        </row>
        <row r="1586">
          <cell r="A1586" t="str">
            <v xml:space="preserve">   999      SUELDOS JORNALES       </v>
          </cell>
          <cell r="B1586">
            <v>0</v>
          </cell>
          <cell r="C1586">
            <v>0</v>
          </cell>
          <cell r="D1586">
            <v>5120</v>
          </cell>
          <cell r="E1586">
            <v>66460</v>
          </cell>
          <cell r="F1586">
            <v>288</v>
          </cell>
          <cell r="G1586">
            <v>2882916</v>
          </cell>
          <cell r="H1586">
            <v>5283</v>
          </cell>
        </row>
        <row r="1587">
          <cell r="A1587" t="str">
            <v xml:space="preserve">   999      CARGAS SOCIALES MENSUAL</v>
          </cell>
          <cell r="B1587">
            <v>0</v>
          </cell>
          <cell r="C1587">
            <v>0</v>
          </cell>
          <cell r="D1587">
            <v>2274</v>
          </cell>
          <cell r="E1587">
            <v>8638</v>
          </cell>
          <cell r="F1587">
            <v>288</v>
          </cell>
          <cell r="G1587">
            <v>2882916</v>
          </cell>
          <cell r="H1587">
            <v>5432</v>
          </cell>
        </row>
        <row r="1588">
          <cell r="A1588" t="str">
            <v xml:space="preserve">   999      CARGAS SOCIALES JORNALE</v>
          </cell>
          <cell r="B1588">
            <v>0</v>
          </cell>
          <cell r="C1588">
            <v>0</v>
          </cell>
          <cell r="D1588">
            <v>1853</v>
          </cell>
          <cell r="E1588">
            <v>27336</v>
          </cell>
          <cell r="F1588">
            <v>288</v>
          </cell>
          <cell r="G1588">
            <v>2882916</v>
          </cell>
          <cell r="H1588">
            <v>5433</v>
          </cell>
        </row>
        <row r="1589">
          <cell r="A1589" t="str">
            <v xml:space="preserve">   999      INDEMNIZACIONES        </v>
          </cell>
          <cell r="B1589">
            <v>0</v>
          </cell>
          <cell r="C1589">
            <v>0</v>
          </cell>
          <cell r="D1589">
            <v>1835</v>
          </cell>
          <cell r="E1589">
            <v>5065</v>
          </cell>
          <cell r="F1589">
            <v>288</v>
          </cell>
          <cell r="G1589">
            <v>2882916</v>
          </cell>
          <cell r="H1589">
            <v>5442</v>
          </cell>
        </row>
        <row r="1590">
          <cell r="A1590" t="str">
            <v xml:space="preserve">   999      TICKETS MENSUALES Y C.S</v>
          </cell>
          <cell r="B1590">
            <v>0</v>
          </cell>
          <cell r="C1590">
            <v>0</v>
          </cell>
          <cell r="D1590">
            <v>180</v>
          </cell>
          <cell r="E1590">
            <v>180</v>
          </cell>
          <cell r="F1590">
            <v>288</v>
          </cell>
          <cell r="G1590">
            <v>2882916</v>
          </cell>
          <cell r="H1590">
            <v>5534</v>
          </cell>
        </row>
        <row r="1591">
          <cell r="A1591" t="str">
            <v xml:space="preserve">   999      OTROS COSTOS MENSUALES </v>
          </cell>
          <cell r="B1591">
            <v>0</v>
          </cell>
          <cell r="C1591">
            <v>0</v>
          </cell>
          <cell r="D1591">
            <v>0</v>
          </cell>
          <cell r="E1591">
            <v>375</v>
          </cell>
          <cell r="F1591">
            <v>288</v>
          </cell>
          <cell r="G1591">
            <v>2882916</v>
          </cell>
          <cell r="H1591">
            <v>5542</v>
          </cell>
        </row>
        <row r="1592">
          <cell r="A1592" t="str">
            <v xml:space="preserve">   999      MAQUINARIAS Y EQUIPOS  </v>
          </cell>
          <cell r="B1592">
            <v>0</v>
          </cell>
          <cell r="C1592">
            <v>0</v>
          </cell>
          <cell r="D1592">
            <v>184</v>
          </cell>
          <cell r="E1592">
            <v>184</v>
          </cell>
          <cell r="F1592">
            <v>288</v>
          </cell>
          <cell r="G1592">
            <v>2882916</v>
          </cell>
          <cell r="H1592">
            <v>5674</v>
          </cell>
        </row>
        <row r="1593">
          <cell r="A1593" t="str">
            <v xml:space="preserve">   999      ALQUILER DE EQUIPOS SAD</v>
          </cell>
          <cell r="B1593">
            <v>0</v>
          </cell>
          <cell r="C1593">
            <v>0</v>
          </cell>
          <cell r="D1593">
            <v>1494</v>
          </cell>
          <cell r="E1593">
            <v>28313</v>
          </cell>
          <cell r="F1593">
            <v>288</v>
          </cell>
          <cell r="G1593">
            <v>2882916</v>
          </cell>
          <cell r="H1593">
            <v>5685</v>
          </cell>
        </row>
        <row r="1594">
          <cell r="A1594" t="str">
            <v xml:space="preserve">   ZALM     MANTENIMIENTO Y REPARAC</v>
          </cell>
          <cell r="B1594">
            <v>0</v>
          </cell>
          <cell r="C1594">
            <v>0</v>
          </cell>
          <cell r="D1594">
            <v>1755</v>
          </cell>
          <cell r="E1594">
            <v>6030</v>
          </cell>
          <cell r="F1594">
            <v>288</v>
          </cell>
          <cell r="G1594">
            <v>2882916</v>
          </cell>
          <cell r="H1594">
            <v>5852</v>
          </cell>
        </row>
        <row r="1595">
          <cell r="A1595" t="str">
            <v xml:space="preserve">   ZALM     HERRAMIENTAS           </v>
          </cell>
          <cell r="B1595">
            <v>0</v>
          </cell>
          <cell r="C1595">
            <v>0</v>
          </cell>
          <cell r="D1595">
            <v>1880</v>
          </cell>
          <cell r="E1595">
            <v>4205</v>
          </cell>
          <cell r="F1595">
            <v>288</v>
          </cell>
          <cell r="G1595">
            <v>2882916</v>
          </cell>
          <cell r="H1595">
            <v>5855</v>
          </cell>
        </row>
        <row r="1596">
          <cell r="A1596" t="str">
            <v xml:space="preserve">   ZALM     CONSUMIBLES            </v>
          </cell>
          <cell r="B1596">
            <v>0</v>
          </cell>
          <cell r="C1596">
            <v>0</v>
          </cell>
          <cell r="D1596">
            <v>650</v>
          </cell>
          <cell r="E1596">
            <v>891</v>
          </cell>
          <cell r="F1596">
            <v>288</v>
          </cell>
          <cell r="G1596">
            <v>2882916</v>
          </cell>
          <cell r="H1596">
            <v>5856</v>
          </cell>
        </row>
        <row r="1597">
          <cell r="A1597" t="str">
            <v xml:space="preserve">   999      FLETES Y ACARREOS      </v>
          </cell>
          <cell r="B1597">
            <v>0</v>
          </cell>
          <cell r="C1597">
            <v>0</v>
          </cell>
          <cell r="D1597">
            <v>1146</v>
          </cell>
          <cell r="E1597">
            <v>14512</v>
          </cell>
          <cell r="F1597">
            <v>288</v>
          </cell>
          <cell r="G1597">
            <v>2882916</v>
          </cell>
          <cell r="H1597">
            <v>6002</v>
          </cell>
        </row>
        <row r="1598">
          <cell r="A1598" t="str">
            <v xml:space="preserve">   ZALM     COMBUST. Y LUBRIC.     </v>
          </cell>
          <cell r="B1598">
            <v>0</v>
          </cell>
          <cell r="C1598">
            <v>0</v>
          </cell>
          <cell r="D1598">
            <v>423</v>
          </cell>
          <cell r="E1598">
            <v>3916</v>
          </cell>
          <cell r="F1598">
            <v>288</v>
          </cell>
          <cell r="G1598">
            <v>2882916</v>
          </cell>
          <cell r="H1598">
            <v>6062</v>
          </cell>
        </row>
        <row r="1599">
          <cell r="A1599" t="str">
            <v xml:space="preserve">   999      OBRADOR                </v>
          </cell>
          <cell r="B1599">
            <v>0</v>
          </cell>
          <cell r="C1599">
            <v>0</v>
          </cell>
          <cell r="D1599">
            <v>500</v>
          </cell>
          <cell r="E1599">
            <v>500</v>
          </cell>
          <cell r="F1599">
            <v>288</v>
          </cell>
          <cell r="G1599">
            <v>2882916</v>
          </cell>
          <cell r="H1599">
            <v>6122</v>
          </cell>
        </row>
        <row r="1600">
          <cell r="A1600" t="str">
            <v xml:space="preserve">   999      INGENIERIA TRANSFERENCI</v>
          </cell>
          <cell r="B1600">
            <v>0</v>
          </cell>
          <cell r="C1600">
            <v>0</v>
          </cell>
          <cell r="D1600">
            <v>0</v>
          </cell>
          <cell r="E1600">
            <v>20647</v>
          </cell>
          <cell r="F1600">
            <v>288</v>
          </cell>
          <cell r="G1600">
            <v>2882916</v>
          </cell>
          <cell r="H1600">
            <v>6123</v>
          </cell>
        </row>
        <row r="1601">
          <cell r="A1601" t="str">
            <v xml:space="preserve">   ZALM     MATERIALES NACIONALES  </v>
          </cell>
          <cell r="B1601">
            <v>0</v>
          </cell>
          <cell r="C1601">
            <v>0</v>
          </cell>
          <cell r="D1601">
            <v>-4766</v>
          </cell>
          <cell r="E1601">
            <v>404969</v>
          </cell>
          <cell r="F1601">
            <v>288</v>
          </cell>
          <cell r="G1601">
            <v>2882916</v>
          </cell>
          <cell r="H1601">
            <v>6242</v>
          </cell>
        </row>
        <row r="1602">
          <cell r="A1602" t="str">
            <v xml:space="preserve">   999      SEGUROS                </v>
          </cell>
          <cell r="B1602">
            <v>2</v>
          </cell>
          <cell r="C1602">
            <v>0</v>
          </cell>
          <cell r="D1602">
            <v>1578</v>
          </cell>
          <cell r="E1602">
            <v>1578</v>
          </cell>
          <cell r="F1602">
            <v>288</v>
          </cell>
          <cell r="G1602">
            <v>2882916</v>
          </cell>
          <cell r="H1602">
            <v>6404</v>
          </cell>
        </row>
        <row r="1603">
          <cell r="A1603" t="str">
            <v xml:space="preserve">   999      ALQUILER DE EQUIPOS A T</v>
          </cell>
          <cell r="B1603">
            <v>0</v>
          </cell>
          <cell r="C1603">
            <v>0</v>
          </cell>
          <cell r="D1603">
            <v>475</v>
          </cell>
          <cell r="E1603">
            <v>3634</v>
          </cell>
          <cell r="F1603">
            <v>288</v>
          </cell>
          <cell r="G1603">
            <v>2882916</v>
          </cell>
          <cell r="H1603">
            <v>6442</v>
          </cell>
        </row>
        <row r="1604">
          <cell r="A1604" t="str">
            <v xml:space="preserve">   999      RECUPERO DE GASTOS VARI</v>
          </cell>
          <cell r="B1604">
            <v>0</v>
          </cell>
          <cell r="C1604">
            <v>0</v>
          </cell>
          <cell r="D1604">
            <v>0</v>
          </cell>
          <cell r="E1604">
            <v>32497</v>
          </cell>
          <cell r="F1604">
            <v>288</v>
          </cell>
          <cell r="G1604">
            <v>2882916</v>
          </cell>
          <cell r="H1604">
            <v>6504</v>
          </cell>
        </row>
        <row r="1605">
          <cell r="A1605" t="str">
            <v xml:space="preserve">   999      SUBCONTRATO OBRAS      </v>
          </cell>
          <cell r="B1605">
            <v>0</v>
          </cell>
          <cell r="C1605">
            <v>0</v>
          </cell>
          <cell r="D1605">
            <v>5924</v>
          </cell>
          <cell r="E1605">
            <v>94579</v>
          </cell>
          <cell r="F1605">
            <v>288</v>
          </cell>
          <cell r="G1605">
            <v>2882916</v>
          </cell>
          <cell r="H1605">
            <v>6549</v>
          </cell>
        </row>
        <row r="1606">
          <cell r="A1606" t="str">
            <v xml:space="preserve">   999      GASTOS DE VIAJES Y COMI</v>
          </cell>
          <cell r="B1606">
            <v>21</v>
          </cell>
          <cell r="C1606">
            <v>0</v>
          </cell>
          <cell r="D1606">
            <v>21</v>
          </cell>
          <cell r="E1606">
            <v>314</v>
          </cell>
          <cell r="F1606">
            <v>288</v>
          </cell>
          <cell r="G1606">
            <v>2882916</v>
          </cell>
          <cell r="H1606">
            <v>6750</v>
          </cell>
        </row>
        <row r="1607">
          <cell r="A1607" t="str">
            <v xml:space="preserve">   999      OTROS COSTOS           </v>
          </cell>
          <cell r="B1607">
            <v>0</v>
          </cell>
          <cell r="C1607">
            <v>0</v>
          </cell>
          <cell r="D1607">
            <v>17080</v>
          </cell>
          <cell r="E1607">
            <v>36841</v>
          </cell>
          <cell r="F1607">
            <v>288</v>
          </cell>
          <cell r="G1607">
            <v>2882916</v>
          </cell>
          <cell r="H1607">
            <v>6751</v>
          </cell>
        </row>
        <row r="1608">
          <cell r="A1608" t="str">
            <v xml:space="preserve">   999      CARGOS RECIBID. POR DIS</v>
          </cell>
          <cell r="B1608">
            <v>0</v>
          </cell>
          <cell r="C1608">
            <v>0</v>
          </cell>
          <cell r="D1608">
            <v>19684</v>
          </cell>
          <cell r="E1608">
            <v>20134</v>
          </cell>
          <cell r="F1608">
            <v>288</v>
          </cell>
          <cell r="G1608">
            <v>2882916</v>
          </cell>
          <cell r="H1608">
            <v>6752</v>
          </cell>
        </row>
        <row r="1609">
          <cell r="A1609" t="str">
            <v xml:space="preserve">   999      OTROS                  </v>
          </cell>
          <cell r="B1609">
            <v>0</v>
          </cell>
          <cell r="C1609">
            <v>0</v>
          </cell>
          <cell r="D1609">
            <v>0</v>
          </cell>
          <cell r="E1609">
            <v>6700</v>
          </cell>
          <cell r="F1609">
            <v>288</v>
          </cell>
          <cell r="G1609">
            <v>2882916</v>
          </cell>
          <cell r="H1609">
            <v>7092</v>
          </cell>
        </row>
        <row r="1610">
          <cell r="A1610" t="str">
            <v xml:space="preserve">   999      RESULTADO PENDIENTE    </v>
          </cell>
          <cell r="B1610">
            <v>0</v>
          </cell>
          <cell r="C1610">
            <v>0</v>
          </cell>
          <cell r="D1610">
            <v>-169460</v>
          </cell>
          <cell r="E1610">
            <v>0</v>
          </cell>
          <cell r="F1610">
            <v>288</v>
          </cell>
          <cell r="G1610">
            <v>2882916</v>
          </cell>
          <cell r="H1610">
            <v>7144</v>
          </cell>
        </row>
        <row r="1611">
          <cell r="A1611" t="str">
            <v xml:space="preserve">   999      VTA CONTRACTUAL TERCERO</v>
          </cell>
          <cell r="B1611">
            <v>-333955</v>
          </cell>
          <cell r="C1611">
            <v>-321498</v>
          </cell>
          <cell r="D1611">
            <v>-2371847</v>
          </cell>
          <cell r="E1611">
            <v>-3550859</v>
          </cell>
          <cell r="F1611">
            <v>288</v>
          </cell>
          <cell r="G1611">
            <v>2882917</v>
          </cell>
          <cell r="H1611">
            <v>4103</v>
          </cell>
        </row>
        <row r="1612">
          <cell r="A1612" t="str">
            <v xml:space="preserve">   999      VTA ADIC.APROB. A TERCE</v>
          </cell>
          <cell r="B1612">
            <v>-19245</v>
          </cell>
          <cell r="C1612">
            <v>-29370</v>
          </cell>
          <cell r="D1612">
            <v>-169697</v>
          </cell>
          <cell r="E1612">
            <v>-186144</v>
          </cell>
          <cell r="F1612">
            <v>288</v>
          </cell>
          <cell r="G1612">
            <v>2882917</v>
          </cell>
          <cell r="H1612">
            <v>4121</v>
          </cell>
        </row>
        <row r="1613">
          <cell r="A1613" t="str">
            <v xml:space="preserve">   999      VENTA ART. 33 APROBADA </v>
          </cell>
          <cell r="B1613">
            <v>0</v>
          </cell>
          <cell r="C1613">
            <v>0</v>
          </cell>
          <cell r="D1613">
            <v>3200</v>
          </cell>
          <cell r="E1613">
            <v>0</v>
          </cell>
          <cell r="F1613">
            <v>288</v>
          </cell>
          <cell r="G1613">
            <v>2882917</v>
          </cell>
          <cell r="H1613">
            <v>4151</v>
          </cell>
        </row>
        <row r="1614">
          <cell r="A1614" t="str">
            <v xml:space="preserve">   999      INGRESOS BRUTOS        </v>
          </cell>
          <cell r="B1614">
            <v>7079</v>
          </cell>
          <cell r="C1614">
            <v>8462</v>
          </cell>
          <cell r="D1614">
            <v>70171</v>
          </cell>
          <cell r="E1614">
            <v>106791</v>
          </cell>
          <cell r="F1614">
            <v>288</v>
          </cell>
          <cell r="G1614">
            <v>2882917</v>
          </cell>
          <cell r="H1614">
            <v>4903</v>
          </cell>
        </row>
        <row r="1615">
          <cell r="A1615" t="str">
            <v xml:space="preserve">   999      SUELDOS MENSUALES      </v>
          </cell>
          <cell r="B1615">
            <v>102769</v>
          </cell>
          <cell r="C1615">
            <v>120772</v>
          </cell>
          <cell r="D1615">
            <v>758860</v>
          </cell>
          <cell r="E1615">
            <v>1082788</v>
          </cell>
          <cell r="F1615">
            <v>288</v>
          </cell>
          <cell r="G1615">
            <v>2882917</v>
          </cell>
          <cell r="H1615">
            <v>5282</v>
          </cell>
        </row>
        <row r="1616">
          <cell r="A1616" t="str">
            <v xml:space="preserve">   999      SUELDOS JORNALES       </v>
          </cell>
          <cell r="B1616">
            <v>5142</v>
          </cell>
          <cell r="C1616">
            <v>4405</v>
          </cell>
          <cell r="D1616">
            <v>30962</v>
          </cell>
          <cell r="E1616">
            <v>31612</v>
          </cell>
          <cell r="F1616">
            <v>288</v>
          </cell>
          <cell r="G1616">
            <v>2882917</v>
          </cell>
          <cell r="H1616">
            <v>5283</v>
          </cell>
        </row>
        <row r="1617">
          <cell r="A1617" t="str">
            <v xml:space="preserve">   999      CARGAS SOCIALES MENSUAL</v>
          </cell>
          <cell r="B1617">
            <v>28416</v>
          </cell>
          <cell r="C1617">
            <v>31639</v>
          </cell>
          <cell r="D1617">
            <v>236500</v>
          </cell>
          <cell r="E1617">
            <v>352509</v>
          </cell>
          <cell r="F1617">
            <v>288</v>
          </cell>
          <cell r="G1617">
            <v>2882917</v>
          </cell>
          <cell r="H1617">
            <v>5432</v>
          </cell>
        </row>
        <row r="1618">
          <cell r="A1618" t="str">
            <v xml:space="preserve">   999      CARGAS SOCIALES JORNALE</v>
          </cell>
          <cell r="B1618">
            <v>1963</v>
          </cell>
          <cell r="C1618">
            <v>1697</v>
          </cell>
          <cell r="D1618">
            <v>12289</v>
          </cell>
          <cell r="E1618">
            <v>11639</v>
          </cell>
          <cell r="F1618">
            <v>288</v>
          </cell>
          <cell r="G1618">
            <v>2882917</v>
          </cell>
          <cell r="H1618">
            <v>5433</v>
          </cell>
        </row>
        <row r="1619">
          <cell r="A1619" t="str">
            <v xml:space="preserve">   999      REINTEGROS A.R.T.      </v>
          </cell>
          <cell r="B1619">
            <v>0</v>
          </cell>
          <cell r="C1619">
            <v>0</v>
          </cell>
          <cell r="D1619">
            <v>-5619</v>
          </cell>
          <cell r="E1619">
            <v>-5619</v>
          </cell>
          <cell r="F1619">
            <v>288</v>
          </cell>
          <cell r="G1619">
            <v>2882917</v>
          </cell>
          <cell r="H1619">
            <v>5434</v>
          </cell>
        </row>
        <row r="1620">
          <cell r="A1620" t="str">
            <v xml:space="preserve">   999      INDEMNIZACIONES        </v>
          </cell>
          <cell r="B1620">
            <v>119863</v>
          </cell>
          <cell r="C1620">
            <v>19258</v>
          </cell>
          <cell r="D1620">
            <v>157920</v>
          </cell>
          <cell r="E1620">
            <v>189315</v>
          </cell>
          <cell r="F1620">
            <v>288</v>
          </cell>
          <cell r="G1620">
            <v>2882917</v>
          </cell>
          <cell r="H1620">
            <v>5442</v>
          </cell>
        </row>
        <row r="1621">
          <cell r="A1621" t="str">
            <v xml:space="preserve">   999      CAPACITACION           </v>
          </cell>
          <cell r="B1621">
            <v>0</v>
          </cell>
          <cell r="C1621">
            <v>0</v>
          </cell>
          <cell r="D1621">
            <v>282</v>
          </cell>
          <cell r="E1621">
            <v>282</v>
          </cell>
          <cell r="F1621">
            <v>288</v>
          </cell>
          <cell r="G1621">
            <v>2882917</v>
          </cell>
          <cell r="H1621">
            <v>5528</v>
          </cell>
        </row>
        <row r="1622">
          <cell r="A1622" t="str">
            <v xml:space="preserve">   999      TICKETS MENSUALES Y C.S</v>
          </cell>
          <cell r="B1622">
            <v>0</v>
          </cell>
          <cell r="C1622">
            <v>0</v>
          </cell>
          <cell r="D1622">
            <v>2969</v>
          </cell>
          <cell r="E1622">
            <v>3807</v>
          </cell>
          <cell r="F1622">
            <v>288</v>
          </cell>
          <cell r="G1622">
            <v>2882917</v>
          </cell>
          <cell r="H1622">
            <v>5534</v>
          </cell>
        </row>
        <row r="1623">
          <cell r="A1623" t="str">
            <v xml:space="preserve">   999      ROPA, SEG.Y GS.MEDICOS </v>
          </cell>
          <cell r="B1623">
            <v>0</v>
          </cell>
          <cell r="C1623">
            <v>0</v>
          </cell>
          <cell r="D1623">
            <v>370</v>
          </cell>
          <cell r="E1623">
            <v>1344</v>
          </cell>
          <cell r="F1623">
            <v>288</v>
          </cell>
          <cell r="G1623">
            <v>2882917</v>
          </cell>
          <cell r="H1623">
            <v>5536</v>
          </cell>
        </row>
        <row r="1624">
          <cell r="A1624" t="str">
            <v xml:space="preserve">   ZALM     ROPA, SEG.Y GS.MEDICOS </v>
          </cell>
          <cell r="B1624">
            <v>0</v>
          </cell>
          <cell r="C1624">
            <v>0</v>
          </cell>
          <cell r="D1624">
            <v>2387</v>
          </cell>
          <cell r="E1624">
            <v>2387</v>
          </cell>
          <cell r="F1624">
            <v>288</v>
          </cell>
          <cell r="G1624">
            <v>2882917</v>
          </cell>
          <cell r="H1624">
            <v>5537</v>
          </cell>
        </row>
        <row r="1625">
          <cell r="A1625" t="str">
            <v xml:space="preserve">   999      OTROS COSTOS MENSUALES </v>
          </cell>
          <cell r="B1625">
            <v>1193</v>
          </cell>
          <cell r="C1625">
            <v>7114</v>
          </cell>
          <cell r="D1625">
            <v>12205</v>
          </cell>
          <cell r="E1625">
            <v>12044</v>
          </cell>
          <cell r="F1625">
            <v>288</v>
          </cell>
          <cell r="G1625">
            <v>2882917</v>
          </cell>
          <cell r="H1625">
            <v>5542</v>
          </cell>
        </row>
        <row r="1626">
          <cell r="A1626" t="str">
            <v xml:space="preserve">   999      MAQUINARIAS Y EQUIPOS  </v>
          </cell>
          <cell r="B1626">
            <v>342</v>
          </cell>
          <cell r="C1626">
            <v>208</v>
          </cell>
          <cell r="D1626">
            <v>3486</v>
          </cell>
          <cell r="E1626">
            <v>3908</v>
          </cell>
          <cell r="F1626">
            <v>288</v>
          </cell>
          <cell r="G1626">
            <v>2882917</v>
          </cell>
          <cell r="H1626">
            <v>5674</v>
          </cell>
        </row>
        <row r="1627">
          <cell r="A1627" t="str">
            <v xml:space="preserve">   999      ALQUILER DE EQUIPOS SAD</v>
          </cell>
          <cell r="B1627">
            <v>37259</v>
          </cell>
          <cell r="C1627">
            <v>36505</v>
          </cell>
          <cell r="D1627">
            <v>285871</v>
          </cell>
          <cell r="E1627">
            <v>399475</v>
          </cell>
          <cell r="F1627">
            <v>288</v>
          </cell>
          <cell r="G1627">
            <v>2882917</v>
          </cell>
          <cell r="H1627">
            <v>5685</v>
          </cell>
        </row>
        <row r="1628">
          <cell r="A1628" t="str">
            <v xml:space="preserve">   ZALM     MANTENIMIENTO Y REPARAC</v>
          </cell>
          <cell r="B1628">
            <v>2613</v>
          </cell>
          <cell r="C1628">
            <v>6562</v>
          </cell>
          <cell r="D1628">
            <v>35085</v>
          </cell>
          <cell r="E1628">
            <v>60920</v>
          </cell>
          <cell r="F1628">
            <v>288</v>
          </cell>
          <cell r="G1628">
            <v>2882917</v>
          </cell>
          <cell r="H1628">
            <v>5852</v>
          </cell>
        </row>
        <row r="1629">
          <cell r="A1629" t="str">
            <v xml:space="preserve">   ZALM     HERRAMIENTAS           </v>
          </cell>
          <cell r="B1629">
            <v>4592</v>
          </cell>
          <cell r="C1629">
            <v>5333</v>
          </cell>
          <cell r="D1629">
            <v>56926</v>
          </cell>
          <cell r="E1629">
            <v>80161</v>
          </cell>
          <cell r="F1629">
            <v>288</v>
          </cell>
          <cell r="G1629">
            <v>2882917</v>
          </cell>
          <cell r="H1629">
            <v>5855</v>
          </cell>
        </row>
        <row r="1630">
          <cell r="A1630" t="str">
            <v xml:space="preserve">   ZALM     CONSUMIBLES            </v>
          </cell>
          <cell r="B1630">
            <v>2758</v>
          </cell>
          <cell r="C1630">
            <v>1125</v>
          </cell>
          <cell r="D1630">
            <v>4679</v>
          </cell>
          <cell r="E1630">
            <v>4679</v>
          </cell>
          <cell r="F1630">
            <v>288</v>
          </cell>
          <cell r="G1630">
            <v>2882917</v>
          </cell>
          <cell r="H1630">
            <v>5856</v>
          </cell>
        </row>
        <row r="1631">
          <cell r="A1631" t="str">
            <v xml:space="preserve">   999      FLETES Y ACARREOS      </v>
          </cell>
          <cell r="B1631">
            <v>443</v>
          </cell>
          <cell r="C1631">
            <v>510</v>
          </cell>
          <cell r="D1631">
            <v>2406</v>
          </cell>
          <cell r="E1631">
            <v>3222</v>
          </cell>
          <cell r="F1631">
            <v>288</v>
          </cell>
          <cell r="G1631">
            <v>2882917</v>
          </cell>
          <cell r="H1631">
            <v>6002</v>
          </cell>
        </row>
        <row r="1632">
          <cell r="A1632" t="str">
            <v xml:space="preserve">   ZALM     COMBUST. Y LUBRIC.     </v>
          </cell>
          <cell r="B1632">
            <v>8240</v>
          </cell>
          <cell r="C1632">
            <v>12912</v>
          </cell>
          <cell r="D1632">
            <v>62296</v>
          </cell>
          <cell r="E1632">
            <v>98951</v>
          </cell>
          <cell r="F1632">
            <v>288</v>
          </cell>
          <cell r="G1632">
            <v>2882917</v>
          </cell>
          <cell r="H1632">
            <v>6062</v>
          </cell>
        </row>
        <row r="1633">
          <cell r="A1633" t="str">
            <v xml:space="preserve">   999      OBRADOR                </v>
          </cell>
          <cell r="B1633">
            <v>1796</v>
          </cell>
          <cell r="C1633">
            <v>2172</v>
          </cell>
          <cell r="D1633">
            <v>15112</v>
          </cell>
          <cell r="E1633">
            <v>21276</v>
          </cell>
          <cell r="F1633">
            <v>288</v>
          </cell>
          <cell r="G1633">
            <v>2882917</v>
          </cell>
          <cell r="H1633">
            <v>6122</v>
          </cell>
        </row>
        <row r="1634">
          <cell r="A1634" t="str">
            <v xml:space="preserve">   ZALM     PAPELERIA Y UTILES     </v>
          </cell>
          <cell r="B1634">
            <v>0</v>
          </cell>
          <cell r="C1634">
            <v>0</v>
          </cell>
          <cell r="D1634">
            <v>308</v>
          </cell>
          <cell r="E1634">
            <v>1190</v>
          </cell>
          <cell r="F1634">
            <v>288</v>
          </cell>
          <cell r="G1634">
            <v>2882917</v>
          </cell>
          <cell r="H1634">
            <v>6124</v>
          </cell>
        </row>
        <row r="1635">
          <cell r="A1635" t="str">
            <v xml:space="preserve">   ZALM     GASTOS DE COMP.Y SISTEM</v>
          </cell>
          <cell r="B1635">
            <v>0</v>
          </cell>
          <cell r="C1635">
            <v>0</v>
          </cell>
          <cell r="D1635">
            <v>660</v>
          </cell>
          <cell r="E1635">
            <v>660</v>
          </cell>
          <cell r="F1635">
            <v>288</v>
          </cell>
          <cell r="G1635">
            <v>2882917</v>
          </cell>
          <cell r="H1635">
            <v>6125</v>
          </cell>
        </row>
        <row r="1636">
          <cell r="A1636" t="str">
            <v xml:space="preserve">   ZALM     MATERIALES NACIONALES  </v>
          </cell>
          <cell r="B1636">
            <v>0</v>
          </cell>
          <cell r="C1636">
            <v>1977</v>
          </cell>
          <cell r="D1636">
            <v>3477</v>
          </cell>
          <cell r="E1636">
            <v>3477</v>
          </cell>
          <cell r="F1636">
            <v>288</v>
          </cell>
          <cell r="G1636">
            <v>2882917</v>
          </cell>
          <cell r="H1636">
            <v>6242</v>
          </cell>
        </row>
        <row r="1637">
          <cell r="A1637" t="str">
            <v xml:space="preserve">   999      SEGUROS                </v>
          </cell>
          <cell r="B1637">
            <v>328</v>
          </cell>
          <cell r="C1637">
            <v>23</v>
          </cell>
          <cell r="D1637">
            <v>2263</v>
          </cell>
          <cell r="E1637">
            <v>2263</v>
          </cell>
          <cell r="F1637">
            <v>288</v>
          </cell>
          <cell r="G1637">
            <v>2882917</v>
          </cell>
          <cell r="H1637">
            <v>6404</v>
          </cell>
        </row>
        <row r="1638">
          <cell r="A1638" t="str">
            <v xml:space="preserve">   999      ALQUILER DE EQUIPOS A T</v>
          </cell>
          <cell r="B1638">
            <v>54490</v>
          </cell>
          <cell r="C1638">
            <v>30333</v>
          </cell>
          <cell r="D1638">
            <v>291392</v>
          </cell>
          <cell r="E1638">
            <v>372499</v>
          </cell>
          <cell r="F1638">
            <v>288</v>
          </cell>
          <cell r="G1638">
            <v>2882917</v>
          </cell>
          <cell r="H1638">
            <v>6442</v>
          </cell>
        </row>
        <row r="1639">
          <cell r="A1639" t="str">
            <v xml:space="preserve">   999      RECUPERO DE GASTOS M. D</v>
          </cell>
          <cell r="B1639">
            <v>-1226</v>
          </cell>
          <cell r="C1639">
            <v>0</v>
          </cell>
          <cell r="D1639">
            <v>-3801</v>
          </cell>
          <cell r="E1639">
            <v>-33801</v>
          </cell>
          <cell r="F1639">
            <v>288</v>
          </cell>
          <cell r="G1639">
            <v>2882917</v>
          </cell>
          <cell r="H1639">
            <v>6502</v>
          </cell>
        </row>
        <row r="1640">
          <cell r="A1640" t="str">
            <v xml:space="preserve">   999      RECUPERO DE GASTOS EQUI</v>
          </cell>
          <cell r="B1640">
            <v>0</v>
          </cell>
          <cell r="C1640">
            <v>0</v>
          </cell>
          <cell r="D1640">
            <v>-5529</v>
          </cell>
          <cell r="E1640">
            <v>-5529</v>
          </cell>
          <cell r="F1640">
            <v>288</v>
          </cell>
          <cell r="G1640">
            <v>2882917</v>
          </cell>
          <cell r="H1640">
            <v>6503</v>
          </cell>
        </row>
        <row r="1641">
          <cell r="A1641" t="str">
            <v xml:space="preserve">   999      RECUPERO DE GASTOS VARI</v>
          </cell>
          <cell r="B1641">
            <v>0</v>
          </cell>
          <cell r="C1641">
            <v>0</v>
          </cell>
          <cell r="D1641">
            <v>0</v>
          </cell>
          <cell r="E1641">
            <v>48755</v>
          </cell>
          <cell r="F1641">
            <v>288</v>
          </cell>
          <cell r="G1641">
            <v>2882917</v>
          </cell>
          <cell r="H1641">
            <v>6504</v>
          </cell>
        </row>
        <row r="1642">
          <cell r="A1642" t="str">
            <v xml:space="preserve">   999      SUBCONTRATO OBRAS      </v>
          </cell>
          <cell r="B1642">
            <v>0</v>
          </cell>
          <cell r="C1642">
            <v>0</v>
          </cell>
          <cell r="D1642">
            <v>-1500</v>
          </cell>
          <cell r="E1642">
            <v>-1500</v>
          </cell>
          <cell r="F1642">
            <v>288</v>
          </cell>
          <cell r="G1642">
            <v>2882917</v>
          </cell>
          <cell r="H1642">
            <v>6549</v>
          </cell>
        </row>
        <row r="1643">
          <cell r="A1643" t="str">
            <v xml:space="preserve">   999      GASTOS DE COMUNICACIONE</v>
          </cell>
          <cell r="B1643">
            <v>4847</v>
          </cell>
          <cell r="C1643">
            <v>151</v>
          </cell>
          <cell r="D1643">
            <v>4487</v>
          </cell>
          <cell r="E1643">
            <v>6172</v>
          </cell>
          <cell r="F1643">
            <v>288</v>
          </cell>
          <cell r="G1643">
            <v>2882917</v>
          </cell>
          <cell r="H1643">
            <v>6662</v>
          </cell>
        </row>
        <row r="1644">
          <cell r="A1644" t="str">
            <v xml:space="preserve">   999      GASTOS DE VIAJES Y COMI</v>
          </cell>
          <cell r="B1644">
            <v>0</v>
          </cell>
          <cell r="C1644">
            <v>0</v>
          </cell>
          <cell r="D1644">
            <v>-954</v>
          </cell>
          <cell r="E1644">
            <v>-176</v>
          </cell>
          <cell r="F1644">
            <v>288</v>
          </cell>
          <cell r="G1644">
            <v>2882917</v>
          </cell>
          <cell r="H1644">
            <v>6750</v>
          </cell>
        </row>
        <row r="1645">
          <cell r="A1645" t="str">
            <v xml:space="preserve">   999      OTROS COSTOS           </v>
          </cell>
          <cell r="B1645">
            <v>21564</v>
          </cell>
          <cell r="C1645">
            <v>16051</v>
          </cell>
          <cell r="D1645">
            <v>236202</v>
          </cell>
          <cell r="E1645">
            <v>319959</v>
          </cell>
          <cell r="F1645">
            <v>288</v>
          </cell>
          <cell r="G1645">
            <v>2882917</v>
          </cell>
          <cell r="H1645">
            <v>6751</v>
          </cell>
        </row>
        <row r="1646">
          <cell r="A1646" t="str">
            <v xml:space="preserve">   999      CARGOS RECIBID. POR DIS</v>
          </cell>
          <cell r="B1646">
            <v>31076</v>
          </cell>
          <cell r="C1646">
            <v>4435</v>
          </cell>
          <cell r="D1646">
            <v>86871</v>
          </cell>
          <cell r="E1646">
            <v>86871</v>
          </cell>
          <cell r="F1646">
            <v>288</v>
          </cell>
          <cell r="G1646">
            <v>2882917</v>
          </cell>
          <cell r="H1646">
            <v>6752</v>
          </cell>
        </row>
        <row r="1647">
          <cell r="A1647" t="str">
            <v xml:space="preserve">   999      OTROS                  </v>
          </cell>
          <cell r="B1647">
            <v>867</v>
          </cell>
          <cell r="C1647">
            <v>1630</v>
          </cell>
          <cell r="D1647">
            <v>8333</v>
          </cell>
          <cell r="E1647">
            <v>10271</v>
          </cell>
          <cell r="F1647">
            <v>288</v>
          </cell>
          <cell r="G1647">
            <v>2882917</v>
          </cell>
          <cell r="H1647">
            <v>7092</v>
          </cell>
        </row>
        <row r="1648">
          <cell r="A1648" t="str">
            <v xml:space="preserve">   999      RESULTADO PENDIENTE    </v>
          </cell>
          <cell r="B1648">
            <v>-111471</v>
          </cell>
          <cell r="C1648">
            <v>-155917</v>
          </cell>
          <cell r="D1648">
            <v>-197531</v>
          </cell>
          <cell r="E1648">
            <v>0</v>
          </cell>
          <cell r="F1648">
            <v>288</v>
          </cell>
          <cell r="G1648">
            <v>2882917</v>
          </cell>
          <cell r="H1648">
            <v>7144</v>
          </cell>
        </row>
        <row r="1649">
          <cell r="A1649" t="str">
            <v xml:space="preserve">   999      VTA CONTRACTUAL TERCERO</v>
          </cell>
          <cell r="B1649">
            <v>-326960</v>
          </cell>
          <cell r="C1649">
            <v>-210120</v>
          </cell>
          <cell r="D1649">
            <v>-656926</v>
          </cell>
          <cell r="E1649">
            <v>-656926</v>
          </cell>
          <cell r="F1649">
            <v>288</v>
          </cell>
          <cell r="G1649">
            <v>2882918</v>
          </cell>
          <cell r="H1649">
            <v>4103</v>
          </cell>
        </row>
        <row r="1650">
          <cell r="A1650" t="str">
            <v xml:space="preserve">   999      VTA NO APROB. CERT. A T</v>
          </cell>
          <cell r="B1650">
            <v>81600</v>
          </cell>
          <cell r="C1650">
            <v>157500</v>
          </cell>
          <cell r="D1650">
            <v>-57000</v>
          </cell>
          <cell r="E1650">
            <v>-57000</v>
          </cell>
          <cell r="F1650">
            <v>288</v>
          </cell>
          <cell r="G1650">
            <v>2882918</v>
          </cell>
          <cell r="H1650">
            <v>4111</v>
          </cell>
        </row>
        <row r="1651">
          <cell r="A1651" t="str">
            <v xml:space="preserve">   999      VTA ADIC.APROB. A TERCE</v>
          </cell>
          <cell r="B1651">
            <v>0</v>
          </cell>
          <cell r="C1651">
            <v>-40269</v>
          </cell>
          <cell r="D1651">
            <v>-84813</v>
          </cell>
          <cell r="E1651">
            <v>-84813</v>
          </cell>
          <cell r="F1651">
            <v>288</v>
          </cell>
          <cell r="G1651">
            <v>2882918</v>
          </cell>
          <cell r="H1651">
            <v>4121</v>
          </cell>
        </row>
        <row r="1652">
          <cell r="A1652" t="str">
            <v xml:space="preserve">   999      VENTA ART. 33 APROBADA </v>
          </cell>
          <cell r="B1652">
            <v>0</v>
          </cell>
          <cell r="C1652">
            <v>0</v>
          </cell>
          <cell r="D1652">
            <v>0</v>
          </cell>
          <cell r="E1652">
            <v>-898285</v>
          </cell>
          <cell r="F1652">
            <v>288</v>
          </cell>
          <cell r="G1652">
            <v>2882918</v>
          </cell>
          <cell r="H1652">
            <v>4151</v>
          </cell>
        </row>
        <row r="1653">
          <cell r="A1653" t="str">
            <v xml:space="preserve">   999      VENTA ADIC.APROBADA ART</v>
          </cell>
          <cell r="B1653">
            <v>0</v>
          </cell>
          <cell r="C1653">
            <v>0</v>
          </cell>
          <cell r="D1653">
            <v>-8572</v>
          </cell>
          <cell r="E1653">
            <v>-37080</v>
          </cell>
          <cell r="F1653">
            <v>288</v>
          </cell>
          <cell r="G1653">
            <v>2882918</v>
          </cell>
          <cell r="H1653">
            <v>4171</v>
          </cell>
        </row>
        <row r="1654">
          <cell r="A1654" t="str">
            <v xml:space="preserve">   999      INGRESOS BRUTOS        </v>
          </cell>
          <cell r="B1654">
            <v>7847</v>
          </cell>
          <cell r="C1654">
            <v>6009</v>
          </cell>
          <cell r="D1654">
            <v>19124</v>
          </cell>
          <cell r="E1654">
            <v>40318</v>
          </cell>
          <cell r="F1654">
            <v>288</v>
          </cell>
          <cell r="G1654">
            <v>2882918</v>
          </cell>
          <cell r="H1654">
            <v>4903</v>
          </cell>
        </row>
        <row r="1655">
          <cell r="A1655" t="str">
            <v xml:space="preserve">   999      SUELDOS MENSUALES      </v>
          </cell>
          <cell r="B1655">
            <v>10019</v>
          </cell>
          <cell r="C1655">
            <v>3089</v>
          </cell>
          <cell r="D1655">
            <v>52862</v>
          </cell>
          <cell r="E1655">
            <v>93311</v>
          </cell>
          <cell r="F1655">
            <v>288</v>
          </cell>
          <cell r="G1655">
            <v>2882918</v>
          </cell>
          <cell r="H1655">
            <v>5282</v>
          </cell>
        </row>
        <row r="1656">
          <cell r="A1656" t="str">
            <v xml:space="preserve">   999      SUELDOS JORNALES       </v>
          </cell>
          <cell r="B1656">
            <v>30124</v>
          </cell>
          <cell r="C1656">
            <v>36925</v>
          </cell>
          <cell r="D1656">
            <v>119749</v>
          </cell>
          <cell r="E1656">
            <v>128546</v>
          </cell>
          <cell r="F1656">
            <v>288</v>
          </cell>
          <cell r="G1656">
            <v>2882918</v>
          </cell>
          <cell r="H1656">
            <v>5283</v>
          </cell>
        </row>
        <row r="1657">
          <cell r="A1657" t="str">
            <v xml:space="preserve">   999      CARGAS SOCIALES MENSUAL</v>
          </cell>
          <cell r="B1657">
            <v>3207</v>
          </cell>
          <cell r="C1657">
            <v>3914</v>
          </cell>
          <cell r="D1657">
            <v>17593</v>
          </cell>
          <cell r="E1657">
            <v>36694</v>
          </cell>
          <cell r="F1657">
            <v>288</v>
          </cell>
          <cell r="G1657">
            <v>2882918</v>
          </cell>
          <cell r="H1657">
            <v>5432</v>
          </cell>
        </row>
        <row r="1658">
          <cell r="A1658" t="str">
            <v xml:space="preserve">   999      CARGAS SOCIALES JORNALE</v>
          </cell>
          <cell r="B1658">
            <v>10690</v>
          </cell>
          <cell r="C1658">
            <v>15681</v>
          </cell>
          <cell r="D1658">
            <v>47355</v>
          </cell>
          <cell r="E1658">
            <v>50990</v>
          </cell>
          <cell r="F1658">
            <v>288</v>
          </cell>
          <cell r="G1658">
            <v>2882918</v>
          </cell>
          <cell r="H1658">
            <v>5433</v>
          </cell>
        </row>
        <row r="1659">
          <cell r="A1659" t="str">
            <v xml:space="preserve">   999      INDEMNIZACIONES        </v>
          </cell>
          <cell r="B1659">
            <v>19</v>
          </cell>
          <cell r="C1659">
            <v>1198</v>
          </cell>
          <cell r="D1659">
            <v>15088</v>
          </cell>
          <cell r="E1659">
            <v>20494</v>
          </cell>
          <cell r="F1659">
            <v>288</v>
          </cell>
          <cell r="G1659">
            <v>2882918</v>
          </cell>
          <cell r="H1659">
            <v>5442</v>
          </cell>
        </row>
        <row r="1660">
          <cell r="A1660" t="str">
            <v xml:space="preserve">   999      TICKETS MENSUALES Y C.S</v>
          </cell>
          <cell r="B1660">
            <v>0</v>
          </cell>
          <cell r="C1660">
            <v>0</v>
          </cell>
          <cell r="D1660">
            <v>660</v>
          </cell>
          <cell r="E1660">
            <v>817</v>
          </cell>
          <cell r="F1660">
            <v>288</v>
          </cell>
          <cell r="G1660">
            <v>2882918</v>
          </cell>
          <cell r="H1660">
            <v>5534</v>
          </cell>
        </row>
        <row r="1661">
          <cell r="A1661" t="str">
            <v xml:space="preserve">   ZALM     ROPA, SEG.Y GS.MEDICOS </v>
          </cell>
          <cell r="B1661">
            <v>0</v>
          </cell>
          <cell r="C1661">
            <v>0</v>
          </cell>
          <cell r="D1661">
            <v>2509</v>
          </cell>
          <cell r="E1661">
            <v>2509</v>
          </cell>
          <cell r="F1661">
            <v>288</v>
          </cell>
          <cell r="G1661">
            <v>2882918</v>
          </cell>
          <cell r="H1661">
            <v>5537</v>
          </cell>
        </row>
        <row r="1662">
          <cell r="A1662" t="str">
            <v xml:space="preserve">   999      OTROS COSTOS MENSUALES </v>
          </cell>
          <cell r="B1662">
            <v>300</v>
          </cell>
          <cell r="C1662">
            <v>636</v>
          </cell>
          <cell r="D1662">
            <v>3936</v>
          </cell>
          <cell r="E1662">
            <v>9529</v>
          </cell>
          <cell r="F1662">
            <v>288</v>
          </cell>
          <cell r="G1662">
            <v>2882918</v>
          </cell>
          <cell r="H1662">
            <v>5542</v>
          </cell>
        </row>
        <row r="1663">
          <cell r="A1663" t="str">
            <v xml:space="preserve">   999      MAQUINARIAS Y EQUIPOS  </v>
          </cell>
          <cell r="B1663">
            <v>27</v>
          </cell>
          <cell r="C1663">
            <v>10</v>
          </cell>
          <cell r="D1663">
            <v>450</v>
          </cell>
          <cell r="E1663">
            <v>450</v>
          </cell>
          <cell r="F1663">
            <v>288</v>
          </cell>
          <cell r="G1663">
            <v>2882918</v>
          </cell>
          <cell r="H1663">
            <v>5674</v>
          </cell>
        </row>
        <row r="1664">
          <cell r="A1664" t="str">
            <v xml:space="preserve">   999      ALQUILER DE EQUIPOS SAD</v>
          </cell>
          <cell r="B1664">
            <v>7575</v>
          </cell>
          <cell r="C1664">
            <v>10346</v>
          </cell>
          <cell r="D1664">
            <v>39204</v>
          </cell>
          <cell r="E1664">
            <v>73921</v>
          </cell>
          <cell r="F1664">
            <v>288</v>
          </cell>
          <cell r="G1664">
            <v>2882918</v>
          </cell>
          <cell r="H1664">
            <v>5685</v>
          </cell>
        </row>
        <row r="1665">
          <cell r="A1665" t="str">
            <v xml:space="preserve">   ZALM     MANTENIMIENTO Y REPARAC</v>
          </cell>
          <cell r="B1665">
            <v>2909</v>
          </cell>
          <cell r="C1665">
            <v>-328</v>
          </cell>
          <cell r="D1665">
            <v>4644</v>
          </cell>
          <cell r="E1665">
            <v>13343</v>
          </cell>
          <cell r="F1665">
            <v>288</v>
          </cell>
          <cell r="G1665">
            <v>2882918</v>
          </cell>
          <cell r="H1665">
            <v>5852</v>
          </cell>
        </row>
        <row r="1666">
          <cell r="A1666" t="str">
            <v xml:space="preserve">   ZALM     HERRAMIENTAS           </v>
          </cell>
          <cell r="B1666">
            <v>6754</v>
          </cell>
          <cell r="C1666">
            <v>3535</v>
          </cell>
          <cell r="D1666">
            <v>25194</v>
          </cell>
          <cell r="E1666">
            <v>30562</v>
          </cell>
          <cell r="F1666">
            <v>288</v>
          </cell>
          <cell r="G1666">
            <v>2882918</v>
          </cell>
          <cell r="H1666">
            <v>5855</v>
          </cell>
        </row>
        <row r="1667">
          <cell r="A1667" t="str">
            <v xml:space="preserve">   ZALM     CONSUMIBLES            </v>
          </cell>
          <cell r="B1667">
            <v>2130</v>
          </cell>
          <cell r="C1667">
            <v>1029</v>
          </cell>
          <cell r="D1667">
            <v>3159</v>
          </cell>
          <cell r="E1667">
            <v>3159</v>
          </cell>
          <cell r="F1667">
            <v>288</v>
          </cell>
          <cell r="G1667">
            <v>2882918</v>
          </cell>
          <cell r="H1667">
            <v>5856</v>
          </cell>
        </row>
        <row r="1668">
          <cell r="A1668" t="str">
            <v xml:space="preserve">   999      FLETES Y ACARREOS      </v>
          </cell>
          <cell r="B1668">
            <v>997</v>
          </cell>
          <cell r="C1668">
            <v>3158</v>
          </cell>
          <cell r="D1668">
            <v>16589</v>
          </cell>
          <cell r="E1668">
            <v>19291</v>
          </cell>
          <cell r="F1668">
            <v>288</v>
          </cell>
          <cell r="G1668">
            <v>2882918</v>
          </cell>
          <cell r="H1668">
            <v>6002</v>
          </cell>
        </row>
        <row r="1669">
          <cell r="A1669" t="str">
            <v xml:space="preserve">   ZALM     COMBUST. Y LUBRIC.     </v>
          </cell>
          <cell r="B1669">
            <v>7255</v>
          </cell>
          <cell r="C1669">
            <v>7660</v>
          </cell>
          <cell r="D1669">
            <v>29462</v>
          </cell>
          <cell r="E1669">
            <v>31557</v>
          </cell>
          <cell r="F1669">
            <v>288</v>
          </cell>
          <cell r="G1669">
            <v>2882918</v>
          </cell>
          <cell r="H1669">
            <v>6062</v>
          </cell>
        </row>
        <row r="1670">
          <cell r="A1670" t="str">
            <v xml:space="preserve">   999      OBRADOR                </v>
          </cell>
          <cell r="B1670">
            <v>10132</v>
          </cell>
          <cell r="C1670">
            <v>9237</v>
          </cell>
          <cell r="D1670">
            <v>25967</v>
          </cell>
          <cell r="E1670">
            <v>32970</v>
          </cell>
          <cell r="F1670">
            <v>288</v>
          </cell>
          <cell r="G1670">
            <v>2882918</v>
          </cell>
          <cell r="H1670">
            <v>6122</v>
          </cell>
        </row>
        <row r="1671">
          <cell r="A1671" t="str">
            <v xml:space="preserve">   ZALM     MATERIALES NACIONALES  </v>
          </cell>
          <cell r="B1671">
            <v>84551</v>
          </cell>
          <cell r="C1671">
            <v>14596</v>
          </cell>
          <cell r="D1671">
            <v>264707</v>
          </cell>
          <cell r="E1671">
            <v>541854</v>
          </cell>
          <cell r="F1671">
            <v>288</v>
          </cell>
          <cell r="G1671">
            <v>2882918</v>
          </cell>
          <cell r="H1671">
            <v>6242</v>
          </cell>
        </row>
        <row r="1672">
          <cell r="A1672" t="str">
            <v xml:space="preserve">   999      SEGUROS                </v>
          </cell>
          <cell r="B1672">
            <v>113</v>
          </cell>
          <cell r="C1672">
            <v>16</v>
          </cell>
          <cell r="D1672">
            <v>140</v>
          </cell>
          <cell r="E1672">
            <v>140</v>
          </cell>
          <cell r="F1672">
            <v>288</v>
          </cell>
          <cell r="G1672">
            <v>2882918</v>
          </cell>
          <cell r="H1672">
            <v>6404</v>
          </cell>
        </row>
        <row r="1673">
          <cell r="A1673" t="str">
            <v xml:space="preserve">   999      ALQUILER DE EQUIPOS A T</v>
          </cell>
          <cell r="B1673">
            <v>800</v>
          </cell>
          <cell r="C1673">
            <v>1830</v>
          </cell>
          <cell r="D1673">
            <v>6360</v>
          </cell>
          <cell r="E1673">
            <v>11593</v>
          </cell>
          <cell r="F1673">
            <v>288</v>
          </cell>
          <cell r="G1673">
            <v>2882918</v>
          </cell>
          <cell r="H1673">
            <v>6442</v>
          </cell>
        </row>
        <row r="1674">
          <cell r="A1674" t="str">
            <v xml:space="preserve">   999      RECUPERO DE GASTOS VARI</v>
          </cell>
          <cell r="B1674">
            <v>0</v>
          </cell>
          <cell r="C1674">
            <v>0</v>
          </cell>
          <cell r="D1674">
            <v>0</v>
          </cell>
          <cell r="E1674">
            <v>75495</v>
          </cell>
          <cell r="F1674">
            <v>288</v>
          </cell>
          <cell r="G1674">
            <v>2882918</v>
          </cell>
          <cell r="H1674">
            <v>6504</v>
          </cell>
        </row>
        <row r="1675">
          <cell r="A1675" t="str">
            <v xml:space="preserve">   999      SUBCONTRATO OBRAS      </v>
          </cell>
          <cell r="B1675">
            <v>4093</v>
          </cell>
          <cell r="C1675">
            <v>24100</v>
          </cell>
          <cell r="D1675">
            <v>-19818</v>
          </cell>
          <cell r="E1675">
            <v>82929</v>
          </cell>
          <cell r="F1675">
            <v>288</v>
          </cell>
          <cell r="G1675">
            <v>2882918</v>
          </cell>
          <cell r="H1675">
            <v>6549</v>
          </cell>
        </row>
        <row r="1676">
          <cell r="A1676" t="str">
            <v xml:space="preserve">   999      GASTOS DE VIAJES Y COMI</v>
          </cell>
          <cell r="B1676">
            <v>0</v>
          </cell>
          <cell r="C1676">
            <v>0</v>
          </cell>
          <cell r="D1676">
            <v>112</v>
          </cell>
          <cell r="E1676">
            <v>223</v>
          </cell>
          <cell r="F1676">
            <v>288</v>
          </cell>
          <cell r="G1676">
            <v>2882918</v>
          </cell>
          <cell r="H1676">
            <v>6750</v>
          </cell>
        </row>
        <row r="1677">
          <cell r="A1677" t="str">
            <v xml:space="preserve">   999      OTROS COSTOS           </v>
          </cell>
          <cell r="B1677">
            <v>10559</v>
          </cell>
          <cell r="C1677">
            <v>7365</v>
          </cell>
          <cell r="D1677">
            <v>43887</v>
          </cell>
          <cell r="E1677">
            <v>153188</v>
          </cell>
          <cell r="F1677">
            <v>288</v>
          </cell>
          <cell r="G1677">
            <v>2882918</v>
          </cell>
          <cell r="H1677">
            <v>6751</v>
          </cell>
        </row>
        <row r="1678">
          <cell r="A1678" t="str">
            <v xml:space="preserve">   999      CARGOS RECIBID. POR DIS</v>
          </cell>
          <cell r="B1678">
            <v>5278</v>
          </cell>
          <cell r="C1678">
            <v>37792</v>
          </cell>
          <cell r="D1678">
            <v>176495</v>
          </cell>
          <cell r="E1678">
            <v>176495</v>
          </cell>
          <cell r="F1678">
            <v>288</v>
          </cell>
          <cell r="G1678">
            <v>2882918</v>
          </cell>
          <cell r="H1678">
            <v>6752</v>
          </cell>
        </row>
        <row r="1679">
          <cell r="A1679" t="str">
            <v xml:space="preserve">   999      OTROS                  </v>
          </cell>
          <cell r="B1679">
            <v>666</v>
          </cell>
          <cell r="C1679">
            <v>501</v>
          </cell>
          <cell r="D1679">
            <v>3517</v>
          </cell>
          <cell r="E1679">
            <v>5367</v>
          </cell>
          <cell r="F1679">
            <v>288</v>
          </cell>
          <cell r="G1679">
            <v>2882918</v>
          </cell>
          <cell r="H1679">
            <v>7092</v>
          </cell>
        </row>
        <row r="1680">
          <cell r="A1680" t="str">
            <v xml:space="preserve">   999      RESULTADO PENDIENTE    </v>
          </cell>
          <cell r="B1680">
            <v>14779</v>
          </cell>
          <cell r="C1680">
            <v>-29651</v>
          </cell>
          <cell r="D1680">
            <v>-97314</v>
          </cell>
          <cell r="E1680">
            <v>0</v>
          </cell>
          <cell r="F1680">
            <v>288</v>
          </cell>
          <cell r="G1680">
            <v>2882918</v>
          </cell>
          <cell r="H1680">
            <v>7144</v>
          </cell>
        </row>
        <row r="1681">
          <cell r="A1681" t="str">
            <v xml:space="preserve">   999      VTA CONTRACTUAL TERCERO</v>
          </cell>
          <cell r="B1681">
            <v>0</v>
          </cell>
          <cell r="C1681">
            <v>0</v>
          </cell>
          <cell r="D1681">
            <v>0</v>
          </cell>
          <cell r="E1681">
            <v>-17279342</v>
          </cell>
          <cell r="F1681">
            <v>288</v>
          </cell>
          <cell r="G1681">
            <v>2882920</v>
          </cell>
          <cell r="H1681">
            <v>4103</v>
          </cell>
        </row>
        <row r="1682">
          <cell r="A1682" t="str">
            <v xml:space="preserve">   999      VTA NO APROB. NO CERT. </v>
          </cell>
          <cell r="B1682">
            <v>0</v>
          </cell>
          <cell r="C1682">
            <v>0</v>
          </cell>
          <cell r="D1682">
            <v>380000</v>
          </cell>
          <cell r="E1682">
            <v>0</v>
          </cell>
          <cell r="F1682">
            <v>288</v>
          </cell>
          <cell r="G1682">
            <v>2882920</v>
          </cell>
          <cell r="H1682">
            <v>4112</v>
          </cell>
        </row>
        <row r="1683">
          <cell r="A1683" t="str">
            <v xml:space="preserve">   999      VTA ADIC.APROB. A TERCE</v>
          </cell>
          <cell r="B1683">
            <v>0</v>
          </cell>
          <cell r="C1683">
            <v>0</v>
          </cell>
          <cell r="D1683">
            <v>-380543</v>
          </cell>
          <cell r="E1683">
            <v>-633739</v>
          </cell>
          <cell r="F1683">
            <v>288</v>
          </cell>
          <cell r="G1683">
            <v>2882920</v>
          </cell>
          <cell r="H1683">
            <v>4121</v>
          </cell>
        </row>
        <row r="1684">
          <cell r="A1684" t="str">
            <v xml:space="preserve">   999      INGRESOS BRUTOS        </v>
          </cell>
          <cell r="B1684">
            <v>0</v>
          </cell>
          <cell r="C1684">
            <v>0</v>
          </cell>
          <cell r="D1684">
            <v>10728</v>
          </cell>
          <cell r="E1684">
            <v>500791</v>
          </cell>
          <cell r="F1684">
            <v>288</v>
          </cell>
          <cell r="G1684">
            <v>2882920</v>
          </cell>
          <cell r="H1684">
            <v>4903</v>
          </cell>
        </row>
        <row r="1685">
          <cell r="A1685" t="str">
            <v xml:space="preserve">   999      SUELDOS MENSUALES      </v>
          </cell>
          <cell r="B1685">
            <v>0</v>
          </cell>
          <cell r="C1685">
            <v>0</v>
          </cell>
          <cell r="D1685">
            <v>0</v>
          </cell>
          <cell r="E1685">
            <v>5298345</v>
          </cell>
          <cell r="F1685">
            <v>288</v>
          </cell>
          <cell r="G1685">
            <v>2882920</v>
          </cell>
          <cell r="H1685">
            <v>5282</v>
          </cell>
        </row>
        <row r="1686">
          <cell r="A1686" t="str">
            <v xml:space="preserve">   999      SUELDOS JORNALES       </v>
          </cell>
          <cell r="B1686">
            <v>0</v>
          </cell>
          <cell r="C1686">
            <v>0</v>
          </cell>
          <cell r="D1686">
            <v>62008</v>
          </cell>
          <cell r="E1686">
            <v>395820</v>
          </cell>
          <cell r="F1686">
            <v>288</v>
          </cell>
          <cell r="G1686">
            <v>2882920</v>
          </cell>
          <cell r="H1686">
            <v>5283</v>
          </cell>
        </row>
        <row r="1687">
          <cell r="A1687" t="str">
            <v xml:space="preserve">   999      CARGAS SOCIALES MENSUAL</v>
          </cell>
          <cell r="B1687">
            <v>0</v>
          </cell>
          <cell r="C1687">
            <v>0</v>
          </cell>
          <cell r="D1687">
            <v>2451</v>
          </cell>
          <cell r="E1687">
            <v>2040112</v>
          </cell>
          <cell r="F1687">
            <v>288</v>
          </cell>
          <cell r="G1687">
            <v>2882920</v>
          </cell>
          <cell r="H1687">
            <v>5432</v>
          </cell>
        </row>
        <row r="1688">
          <cell r="A1688" t="str">
            <v xml:space="preserve">   999      CARGAS SOCIALES JORNALE</v>
          </cell>
          <cell r="B1688">
            <v>0</v>
          </cell>
          <cell r="C1688">
            <v>0</v>
          </cell>
          <cell r="D1688">
            <v>24012</v>
          </cell>
          <cell r="E1688">
            <v>169645</v>
          </cell>
          <cell r="F1688">
            <v>288</v>
          </cell>
          <cell r="G1688">
            <v>2882920</v>
          </cell>
          <cell r="H1688">
            <v>5433</v>
          </cell>
        </row>
        <row r="1689">
          <cell r="A1689" t="str">
            <v xml:space="preserve">   999      REINTEGROS A.R.T.      </v>
          </cell>
          <cell r="B1689">
            <v>0</v>
          </cell>
          <cell r="C1689">
            <v>0</v>
          </cell>
          <cell r="D1689">
            <v>0</v>
          </cell>
          <cell r="E1689">
            <v>-5596</v>
          </cell>
          <cell r="F1689">
            <v>288</v>
          </cell>
          <cell r="G1689">
            <v>2882920</v>
          </cell>
          <cell r="H1689">
            <v>5434</v>
          </cell>
        </row>
        <row r="1690">
          <cell r="A1690" t="str">
            <v xml:space="preserve">   999      INDEMNIZACIONES        </v>
          </cell>
          <cell r="B1690">
            <v>0</v>
          </cell>
          <cell r="C1690">
            <v>0</v>
          </cell>
          <cell r="D1690">
            <v>0</v>
          </cell>
          <cell r="E1690">
            <v>21355</v>
          </cell>
          <cell r="F1690">
            <v>288</v>
          </cell>
          <cell r="G1690">
            <v>2882920</v>
          </cell>
          <cell r="H1690">
            <v>5442</v>
          </cell>
        </row>
        <row r="1691">
          <cell r="A1691" t="str">
            <v xml:space="preserve">   999      CAPACITACION           </v>
          </cell>
          <cell r="B1691">
            <v>0</v>
          </cell>
          <cell r="C1691">
            <v>0</v>
          </cell>
          <cell r="D1691">
            <v>388</v>
          </cell>
          <cell r="E1691">
            <v>388</v>
          </cell>
          <cell r="F1691">
            <v>288</v>
          </cell>
          <cell r="G1691">
            <v>2882920</v>
          </cell>
          <cell r="H1691">
            <v>5528</v>
          </cell>
        </row>
        <row r="1692">
          <cell r="A1692" t="str">
            <v xml:space="preserve">   999      TICKETS MENSUALES Y C.S</v>
          </cell>
          <cell r="B1692">
            <v>0</v>
          </cell>
          <cell r="C1692">
            <v>0</v>
          </cell>
          <cell r="D1692">
            <v>5151</v>
          </cell>
          <cell r="E1692">
            <v>10448</v>
          </cell>
          <cell r="F1692">
            <v>288</v>
          </cell>
          <cell r="G1692">
            <v>2882920</v>
          </cell>
          <cell r="H1692">
            <v>5534</v>
          </cell>
        </row>
        <row r="1693">
          <cell r="A1693" t="str">
            <v xml:space="preserve">   999      OTROS COSTOS MENSUALES </v>
          </cell>
          <cell r="B1693">
            <v>0</v>
          </cell>
          <cell r="C1693">
            <v>0</v>
          </cell>
          <cell r="D1693">
            <v>175</v>
          </cell>
          <cell r="E1693">
            <v>50272</v>
          </cell>
          <cell r="F1693">
            <v>288</v>
          </cell>
          <cell r="G1693">
            <v>2882920</v>
          </cell>
          <cell r="H1693">
            <v>5542</v>
          </cell>
        </row>
        <row r="1694">
          <cell r="A1694" t="str">
            <v xml:space="preserve">   999      MAQUINARIAS Y EQUIPOS  </v>
          </cell>
          <cell r="B1694">
            <v>0</v>
          </cell>
          <cell r="C1694">
            <v>0</v>
          </cell>
          <cell r="D1694">
            <v>0</v>
          </cell>
          <cell r="E1694">
            <v>507</v>
          </cell>
          <cell r="F1694">
            <v>288</v>
          </cell>
          <cell r="G1694">
            <v>2882920</v>
          </cell>
          <cell r="H1694">
            <v>5674</v>
          </cell>
        </row>
        <row r="1695">
          <cell r="A1695" t="str">
            <v xml:space="preserve">   999      ALQUILER DE EQUIPOS SAD</v>
          </cell>
          <cell r="B1695">
            <v>0</v>
          </cell>
          <cell r="C1695">
            <v>0</v>
          </cell>
          <cell r="D1695">
            <v>234266</v>
          </cell>
          <cell r="E1695">
            <v>1611018</v>
          </cell>
          <cell r="F1695">
            <v>288</v>
          </cell>
          <cell r="G1695">
            <v>2882920</v>
          </cell>
          <cell r="H1695">
            <v>5685</v>
          </cell>
        </row>
        <row r="1696">
          <cell r="A1696" t="str">
            <v xml:space="preserve">   ZALM     MANTENIMIENTO Y REPARAC</v>
          </cell>
          <cell r="B1696">
            <v>631</v>
          </cell>
          <cell r="C1696">
            <v>1935</v>
          </cell>
          <cell r="D1696">
            <v>4112</v>
          </cell>
          <cell r="E1696">
            <v>446081</v>
          </cell>
          <cell r="F1696">
            <v>288</v>
          </cell>
          <cell r="G1696">
            <v>2882920</v>
          </cell>
          <cell r="H1696">
            <v>5852</v>
          </cell>
        </row>
        <row r="1697">
          <cell r="A1697" t="str">
            <v xml:space="preserve">   ZALM     HERRAMIENTAS           </v>
          </cell>
          <cell r="B1697">
            <v>269</v>
          </cell>
          <cell r="C1697">
            <v>0</v>
          </cell>
          <cell r="D1697">
            <v>1072</v>
          </cell>
          <cell r="E1697">
            <v>775692</v>
          </cell>
          <cell r="F1697">
            <v>288</v>
          </cell>
          <cell r="G1697">
            <v>2882920</v>
          </cell>
          <cell r="H1697">
            <v>5855</v>
          </cell>
        </row>
        <row r="1698">
          <cell r="A1698" t="str">
            <v xml:space="preserve">   ZALM     CONSUMIBLES            </v>
          </cell>
          <cell r="B1698">
            <v>0</v>
          </cell>
          <cell r="C1698">
            <v>780</v>
          </cell>
          <cell r="D1698">
            <v>1080</v>
          </cell>
          <cell r="E1698">
            <v>1080</v>
          </cell>
          <cell r="F1698">
            <v>288</v>
          </cell>
          <cell r="G1698">
            <v>2882920</v>
          </cell>
          <cell r="H1698">
            <v>5856</v>
          </cell>
        </row>
        <row r="1699">
          <cell r="A1699" t="str">
            <v xml:space="preserve">   999      FLETES Y ACARREOS      </v>
          </cell>
          <cell r="B1699">
            <v>17</v>
          </cell>
          <cell r="C1699">
            <v>0</v>
          </cell>
          <cell r="D1699">
            <v>954</v>
          </cell>
          <cell r="E1699">
            <v>9432</v>
          </cell>
          <cell r="F1699">
            <v>288</v>
          </cell>
          <cell r="G1699">
            <v>2882920</v>
          </cell>
          <cell r="H1699">
            <v>6002</v>
          </cell>
        </row>
        <row r="1700">
          <cell r="A1700" t="str">
            <v xml:space="preserve">   ZALM     COMBUST. Y LUBRIC.     </v>
          </cell>
          <cell r="B1700">
            <v>0</v>
          </cell>
          <cell r="C1700">
            <v>0</v>
          </cell>
          <cell r="D1700">
            <v>0</v>
          </cell>
          <cell r="E1700">
            <v>-1322</v>
          </cell>
          <cell r="F1700">
            <v>288</v>
          </cell>
          <cell r="G1700">
            <v>2882920</v>
          </cell>
          <cell r="H1700">
            <v>6062</v>
          </cell>
        </row>
        <row r="1701">
          <cell r="A1701" t="str">
            <v xml:space="preserve">   999      OBRADOR                </v>
          </cell>
          <cell r="B1701">
            <v>0</v>
          </cell>
          <cell r="C1701">
            <v>0</v>
          </cell>
          <cell r="D1701">
            <v>0</v>
          </cell>
          <cell r="E1701">
            <v>179866</v>
          </cell>
          <cell r="F1701">
            <v>288</v>
          </cell>
          <cell r="G1701">
            <v>2882920</v>
          </cell>
          <cell r="H1701">
            <v>6122</v>
          </cell>
        </row>
        <row r="1702">
          <cell r="A1702" t="str">
            <v xml:space="preserve">   ZALM     PAPELERIA Y UTILES     </v>
          </cell>
          <cell r="B1702">
            <v>159</v>
          </cell>
          <cell r="C1702">
            <v>35</v>
          </cell>
          <cell r="D1702">
            <v>983</v>
          </cell>
          <cell r="E1702">
            <v>1402</v>
          </cell>
          <cell r="F1702">
            <v>288</v>
          </cell>
          <cell r="G1702">
            <v>2882920</v>
          </cell>
          <cell r="H1702">
            <v>6124</v>
          </cell>
        </row>
        <row r="1703">
          <cell r="A1703" t="str">
            <v xml:space="preserve">   ZALM     MATERIALES NACIONALES  </v>
          </cell>
          <cell r="B1703">
            <v>0</v>
          </cell>
          <cell r="C1703">
            <v>0</v>
          </cell>
          <cell r="D1703">
            <v>0</v>
          </cell>
          <cell r="E1703">
            <v>346156</v>
          </cell>
          <cell r="F1703">
            <v>288</v>
          </cell>
          <cell r="G1703">
            <v>2882920</v>
          </cell>
          <cell r="H1703">
            <v>6242</v>
          </cell>
        </row>
        <row r="1704">
          <cell r="A1704" t="str">
            <v xml:space="preserve">   999      SEGUROS                </v>
          </cell>
          <cell r="B1704">
            <v>0</v>
          </cell>
          <cell r="C1704">
            <v>0</v>
          </cell>
          <cell r="D1704">
            <v>11602</v>
          </cell>
          <cell r="E1704">
            <v>30260</v>
          </cell>
          <cell r="F1704">
            <v>288</v>
          </cell>
          <cell r="G1704">
            <v>2882920</v>
          </cell>
          <cell r="H1704">
            <v>6404</v>
          </cell>
        </row>
        <row r="1705">
          <cell r="A1705" t="str">
            <v xml:space="preserve">   999      ALQUILER DE EQUIPOS A T</v>
          </cell>
          <cell r="B1705">
            <v>0</v>
          </cell>
          <cell r="C1705">
            <v>0</v>
          </cell>
          <cell r="D1705">
            <v>0</v>
          </cell>
          <cell r="E1705">
            <v>2408359</v>
          </cell>
          <cell r="F1705">
            <v>288</v>
          </cell>
          <cell r="G1705">
            <v>2882920</v>
          </cell>
          <cell r="H1705">
            <v>6442</v>
          </cell>
        </row>
        <row r="1706">
          <cell r="A1706" t="str">
            <v xml:space="preserve">   999      RECUPERO DE GASTOS VARI</v>
          </cell>
          <cell r="B1706">
            <v>0</v>
          </cell>
          <cell r="C1706">
            <v>0</v>
          </cell>
          <cell r="D1706">
            <v>0</v>
          </cell>
          <cell r="E1706">
            <v>485906</v>
          </cell>
          <cell r="F1706">
            <v>288</v>
          </cell>
          <cell r="G1706">
            <v>2882920</v>
          </cell>
          <cell r="H1706">
            <v>6504</v>
          </cell>
        </row>
        <row r="1707">
          <cell r="A1707" t="str">
            <v xml:space="preserve">   999      SUBCONTRATO OBRAS      </v>
          </cell>
          <cell r="B1707">
            <v>0</v>
          </cell>
          <cell r="C1707">
            <v>0</v>
          </cell>
          <cell r="D1707">
            <v>0</v>
          </cell>
          <cell r="E1707">
            <v>644959</v>
          </cell>
          <cell r="F1707">
            <v>288</v>
          </cell>
          <cell r="G1707">
            <v>2882920</v>
          </cell>
          <cell r="H1707">
            <v>6549</v>
          </cell>
        </row>
        <row r="1708">
          <cell r="A1708" t="str">
            <v xml:space="preserve">   999      GASTOS DE COMUNICACIONE</v>
          </cell>
          <cell r="B1708">
            <v>0</v>
          </cell>
          <cell r="C1708">
            <v>0</v>
          </cell>
          <cell r="D1708">
            <v>0</v>
          </cell>
          <cell r="E1708">
            <v>231</v>
          </cell>
          <cell r="F1708">
            <v>288</v>
          </cell>
          <cell r="G1708">
            <v>2882920</v>
          </cell>
          <cell r="H1708">
            <v>6662</v>
          </cell>
        </row>
        <row r="1709">
          <cell r="A1709" t="str">
            <v xml:space="preserve">   999      GASTOS DE VIAJES Y COMI</v>
          </cell>
          <cell r="B1709">
            <v>0</v>
          </cell>
          <cell r="C1709">
            <v>0</v>
          </cell>
          <cell r="D1709">
            <v>305</v>
          </cell>
          <cell r="E1709">
            <v>305</v>
          </cell>
          <cell r="F1709">
            <v>288</v>
          </cell>
          <cell r="G1709">
            <v>2882920</v>
          </cell>
          <cell r="H1709">
            <v>6750</v>
          </cell>
        </row>
        <row r="1710">
          <cell r="A1710" t="str">
            <v xml:space="preserve">   999      OTROS COSTOS           </v>
          </cell>
          <cell r="B1710">
            <v>0</v>
          </cell>
          <cell r="C1710">
            <v>0</v>
          </cell>
          <cell r="D1710">
            <v>-376804</v>
          </cell>
          <cell r="E1710">
            <v>-85713</v>
          </cell>
          <cell r="F1710">
            <v>288</v>
          </cell>
          <cell r="G1710">
            <v>2882920</v>
          </cell>
          <cell r="H1710">
            <v>6751</v>
          </cell>
        </row>
        <row r="1711">
          <cell r="A1711" t="str">
            <v xml:space="preserve">   999      OTROS                  </v>
          </cell>
          <cell r="B1711">
            <v>0</v>
          </cell>
          <cell r="C1711">
            <v>0</v>
          </cell>
          <cell r="D1711">
            <v>0</v>
          </cell>
          <cell r="E1711">
            <v>128437</v>
          </cell>
          <cell r="F1711">
            <v>288</v>
          </cell>
          <cell r="G1711">
            <v>2882920</v>
          </cell>
          <cell r="H1711">
            <v>7092</v>
          </cell>
        </row>
        <row r="1712">
          <cell r="A1712" t="str">
            <v xml:space="preserve">   999      RESULTADO PENDIENTE    </v>
          </cell>
          <cell r="B1712">
            <v>-1076</v>
          </cell>
          <cell r="C1712">
            <v>77547</v>
          </cell>
          <cell r="D1712">
            <v>98277</v>
          </cell>
          <cell r="E1712">
            <v>0</v>
          </cell>
          <cell r="F1712">
            <v>288</v>
          </cell>
          <cell r="G1712">
            <v>2882920</v>
          </cell>
          <cell r="H1712">
            <v>7144</v>
          </cell>
        </row>
        <row r="1713">
          <cell r="A1713" t="str">
            <v xml:space="preserve">   999      VTA CONTRACTUAL TERCERO</v>
          </cell>
          <cell r="B1713">
            <v>-91449</v>
          </cell>
          <cell r="C1713">
            <v>-82108</v>
          </cell>
          <cell r="D1713">
            <v>-449479</v>
          </cell>
          <cell r="E1713">
            <v>-4765921</v>
          </cell>
          <cell r="F1713">
            <v>288</v>
          </cell>
          <cell r="G1713">
            <v>2882921</v>
          </cell>
          <cell r="H1713">
            <v>4103</v>
          </cell>
        </row>
        <row r="1714">
          <cell r="A1714" t="str">
            <v xml:space="preserve">   999      VTA NO APROB. NO CERT. </v>
          </cell>
          <cell r="B1714">
            <v>0</v>
          </cell>
          <cell r="C1714">
            <v>0</v>
          </cell>
          <cell r="D1714">
            <v>32000</v>
          </cell>
          <cell r="E1714">
            <v>0</v>
          </cell>
          <cell r="F1714">
            <v>288</v>
          </cell>
          <cell r="G1714">
            <v>2882921</v>
          </cell>
          <cell r="H1714">
            <v>4112</v>
          </cell>
        </row>
        <row r="1715">
          <cell r="A1715" t="str">
            <v xml:space="preserve">   999      VTA ADIC.APROB. A TERCE</v>
          </cell>
          <cell r="B1715">
            <v>-30181</v>
          </cell>
          <cell r="C1715">
            <v>-9006</v>
          </cell>
          <cell r="D1715">
            <v>-84837</v>
          </cell>
          <cell r="E1715">
            <v>-90125</v>
          </cell>
          <cell r="F1715">
            <v>288</v>
          </cell>
          <cell r="G1715">
            <v>2882921</v>
          </cell>
          <cell r="H1715">
            <v>4121</v>
          </cell>
        </row>
        <row r="1716">
          <cell r="A1716" t="str">
            <v xml:space="preserve">   999      VENTA ART. 33 APROBADA </v>
          </cell>
          <cell r="B1716">
            <v>0</v>
          </cell>
          <cell r="C1716">
            <v>0</v>
          </cell>
          <cell r="D1716">
            <v>-382114</v>
          </cell>
          <cell r="E1716">
            <v>-3242037</v>
          </cell>
          <cell r="F1716">
            <v>288</v>
          </cell>
          <cell r="G1716">
            <v>2882921</v>
          </cell>
          <cell r="H1716">
            <v>4151</v>
          </cell>
        </row>
        <row r="1717">
          <cell r="A1717" t="str">
            <v xml:space="preserve">   999      VENTA ADIC.APROBADA ART</v>
          </cell>
          <cell r="B1717">
            <v>0</v>
          </cell>
          <cell r="C1717">
            <v>0</v>
          </cell>
          <cell r="D1717">
            <v>-81884</v>
          </cell>
          <cell r="E1717">
            <v>-156224</v>
          </cell>
          <cell r="F1717">
            <v>288</v>
          </cell>
          <cell r="G1717">
            <v>2882921</v>
          </cell>
          <cell r="H1717">
            <v>4171</v>
          </cell>
        </row>
        <row r="1718">
          <cell r="A1718" t="str">
            <v xml:space="preserve">   999      INGRESOS BRUTOS        </v>
          </cell>
          <cell r="B1718">
            <v>4102</v>
          </cell>
          <cell r="C1718">
            <v>3264</v>
          </cell>
          <cell r="D1718">
            <v>34908</v>
          </cell>
          <cell r="E1718">
            <v>243134</v>
          </cell>
          <cell r="F1718">
            <v>288</v>
          </cell>
          <cell r="G1718">
            <v>2882921</v>
          </cell>
          <cell r="H1718">
            <v>4903</v>
          </cell>
        </row>
        <row r="1719">
          <cell r="A1719" t="str">
            <v xml:space="preserve">   999      SUELDOS MENSUALES      </v>
          </cell>
          <cell r="B1719">
            <v>33705</v>
          </cell>
          <cell r="C1719">
            <v>31693</v>
          </cell>
          <cell r="D1719">
            <v>274494</v>
          </cell>
          <cell r="E1719">
            <v>1908557</v>
          </cell>
          <cell r="F1719">
            <v>288</v>
          </cell>
          <cell r="G1719">
            <v>2882921</v>
          </cell>
          <cell r="H1719">
            <v>5282</v>
          </cell>
        </row>
        <row r="1720">
          <cell r="A1720" t="str">
            <v xml:space="preserve">   999      SUELDOS JORNALES       </v>
          </cell>
          <cell r="B1720">
            <v>4496</v>
          </cell>
          <cell r="C1720">
            <v>-2998</v>
          </cell>
          <cell r="D1720">
            <v>17572</v>
          </cell>
          <cell r="E1720">
            <v>128556</v>
          </cell>
          <cell r="F1720">
            <v>288</v>
          </cell>
          <cell r="G1720">
            <v>2882921</v>
          </cell>
          <cell r="H1720">
            <v>5283</v>
          </cell>
        </row>
        <row r="1721">
          <cell r="A1721" t="str">
            <v xml:space="preserve">   999      CARGAS SOCIALES MENSUAL</v>
          </cell>
          <cell r="B1721">
            <v>12031</v>
          </cell>
          <cell r="C1721">
            <v>10919</v>
          </cell>
          <cell r="D1721">
            <v>104058</v>
          </cell>
          <cell r="E1721">
            <v>784544</v>
          </cell>
          <cell r="F1721">
            <v>288</v>
          </cell>
          <cell r="G1721">
            <v>2882921</v>
          </cell>
          <cell r="H1721">
            <v>5432</v>
          </cell>
        </row>
        <row r="1722">
          <cell r="A1722" t="str">
            <v xml:space="preserve">   999      CARGAS SOCIALES JORNALE</v>
          </cell>
          <cell r="B1722">
            <v>1871</v>
          </cell>
          <cell r="C1722">
            <v>-148</v>
          </cell>
          <cell r="D1722">
            <v>8513</v>
          </cell>
          <cell r="E1722">
            <v>52861</v>
          </cell>
          <cell r="F1722">
            <v>288</v>
          </cell>
          <cell r="G1722">
            <v>2882921</v>
          </cell>
          <cell r="H1722">
            <v>5433</v>
          </cell>
        </row>
        <row r="1723">
          <cell r="A1723" t="str">
            <v xml:space="preserve">   999      REINTEGROS A.R.T.      </v>
          </cell>
          <cell r="B1723">
            <v>0</v>
          </cell>
          <cell r="C1723">
            <v>0</v>
          </cell>
          <cell r="D1723">
            <v>-765</v>
          </cell>
          <cell r="E1723">
            <v>-765</v>
          </cell>
          <cell r="F1723">
            <v>288</v>
          </cell>
          <cell r="G1723">
            <v>2882921</v>
          </cell>
          <cell r="H1723">
            <v>5434</v>
          </cell>
        </row>
        <row r="1724">
          <cell r="A1724" t="str">
            <v xml:space="preserve">   999      INDEMNIZACIONES        </v>
          </cell>
          <cell r="B1724">
            <v>7766</v>
          </cell>
          <cell r="C1724">
            <v>2410</v>
          </cell>
          <cell r="D1724">
            <v>18422</v>
          </cell>
          <cell r="E1724">
            <v>126145</v>
          </cell>
          <cell r="F1724">
            <v>288</v>
          </cell>
          <cell r="G1724">
            <v>2882921</v>
          </cell>
          <cell r="H1724">
            <v>5442</v>
          </cell>
        </row>
        <row r="1725">
          <cell r="A1725" t="str">
            <v xml:space="preserve">   999      TICKETS MENSUALES Y C.S</v>
          </cell>
          <cell r="B1725">
            <v>0</v>
          </cell>
          <cell r="C1725">
            <v>0</v>
          </cell>
          <cell r="D1725">
            <v>3828</v>
          </cell>
          <cell r="E1725">
            <v>5584</v>
          </cell>
          <cell r="F1725">
            <v>288</v>
          </cell>
          <cell r="G1725">
            <v>2882921</v>
          </cell>
          <cell r="H1725">
            <v>5534</v>
          </cell>
        </row>
        <row r="1726">
          <cell r="A1726" t="str">
            <v xml:space="preserve">   999      OTROS COSTOS MENSUALES </v>
          </cell>
          <cell r="B1726">
            <v>688</v>
          </cell>
          <cell r="C1726">
            <v>731</v>
          </cell>
          <cell r="D1726">
            <v>1935</v>
          </cell>
          <cell r="E1726">
            <v>23107</v>
          </cell>
          <cell r="F1726">
            <v>288</v>
          </cell>
          <cell r="G1726">
            <v>2882921</v>
          </cell>
          <cell r="H1726">
            <v>5542</v>
          </cell>
        </row>
        <row r="1727">
          <cell r="A1727" t="str">
            <v xml:space="preserve">   999      MAQUINARIAS Y EQUIPOS  </v>
          </cell>
          <cell r="B1727">
            <v>234</v>
          </cell>
          <cell r="C1727">
            <v>129</v>
          </cell>
          <cell r="D1727">
            <v>-25373</v>
          </cell>
          <cell r="E1727">
            <v>-33096</v>
          </cell>
          <cell r="F1727">
            <v>288</v>
          </cell>
          <cell r="G1727">
            <v>2882921</v>
          </cell>
          <cell r="H1727">
            <v>5674</v>
          </cell>
        </row>
        <row r="1728">
          <cell r="A1728" t="str">
            <v xml:space="preserve">   999      ALQUILER DE EQUIPOS SAD</v>
          </cell>
          <cell r="B1728">
            <v>13019</v>
          </cell>
          <cell r="C1728">
            <v>12254</v>
          </cell>
          <cell r="D1728">
            <v>104080</v>
          </cell>
          <cell r="E1728">
            <v>526017</v>
          </cell>
          <cell r="F1728">
            <v>288</v>
          </cell>
          <cell r="G1728">
            <v>2882921</v>
          </cell>
          <cell r="H1728">
            <v>5685</v>
          </cell>
        </row>
        <row r="1729">
          <cell r="A1729" t="str">
            <v xml:space="preserve">   ZALM     MANTENIMIENTO Y REPARAC</v>
          </cell>
          <cell r="B1729">
            <v>93</v>
          </cell>
          <cell r="C1729">
            <v>-75</v>
          </cell>
          <cell r="D1729">
            <v>6648</v>
          </cell>
          <cell r="E1729">
            <v>159960</v>
          </cell>
          <cell r="F1729">
            <v>288</v>
          </cell>
          <cell r="G1729">
            <v>2882921</v>
          </cell>
          <cell r="H1729">
            <v>5852</v>
          </cell>
        </row>
        <row r="1730">
          <cell r="A1730" t="str">
            <v xml:space="preserve">   ZALM     HERRAMIENTAS           </v>
          </cell>
          <cell r="B1730">
            <v>2158</v>
          </cell>
          <cell r="C1730">
            <v>302</v>
          </cell>
          <cell r="D1730">
            <v>16695</v>
          </cell>
          <cell r="E1730">
            <v>329188</v>
          </cell>
          <cell r="F1730">
            <v>288</v>
          </cell>
          <cell r="G1730">
            <v>2882921</v>
          </cell>
          <cell r="H1730">
            <v>5855</v>
          </cell>
        </row>
        <row r="1731">
          <cell r="A1731" t="str">
            <v xml:space="preserve">   ZALM     CONSUMIBLES            </v>
          </cell>
          <cell r="B1731">
            <v>180</v>
          </cell>
          <cell r="C1731">
            <v>0</v>
          </cell>
          <cell r="D1731">
            <v>180</v>
          </cell>
          <cell r="E1731">
            <v>460</v>
          </cell>
          <cell r="F1731">
            <v>288</v>
          </cell>
          <cell r="G1731">
            <v>2882921</v>
          </cell>
          <cell r="H1731">
            <v>5856</v>
          </cell>
        </row>
        <row r="1732">
          <cell r="A1732" t="str">
            <v xml:space="preserve">   999      FLETES Y ACARREOS      </v>
          </cell>
          <cell r="B1732">
            <v>0</v>
          </cell>
          <cell r="C1732">
            <v>85</v>
          </cell>
          <cell r="D1732">
            <v>223</v>
          </cell>
          <cell r="E1732">
            <v>16417</v>
          </cell>
          <cell r="F1732">
            <v>288</v>
          </cell>
          <cell r="G1732">
            <v>2882921</v>
          </cell>
          <cell r="H1732">
            <v>6002</v>
          </cell>
        </row>
        <row r="1733">
          <cell r="A1733" t="str">
            <v xml:space="preserve">   ZALM     COMBUST. Y LUBRIC.     </v>
          </cell>
          <cell r="B1733">
            <v>6405</v>
          </cell>
          <cell r="C1733">
            <v>5735</v>
          </cell>
          <cell r="D1733">
            <v>34119</v>
          </cell>
          <cell r="E1733">
            <v>235500</v>
          </cell>
          <cell r="F1733">
            <v>288</v>
          </cell>
          <cell r="G1733">
            <v>2882921</v>
          </cell>
          <cell r="H1733">
            <v>6062</v>
          </cell>
        </row>
        <row r="1734">
          <cell r="A1734" t="str">
            <v xml:space="preserve">   999      OBRADOR                </v>
          </cell>
          <cell r="B1734">
            <v>916</v>
          </cell>
          <cell r="C1734">
            <v>463</v>
          </cell>
          <cell r="D1734">
            <v>13207</v>
          </cell>
          <cell r="E1734">
            <v>131020</v>
          </cell>
          <cell r="F1734">
            <v>288</v>
          </cell>
          <cell r="G1734">
            <v>2882921</v>
          </cell>
          <cell r="H1734">
            <v>6122</v>
          </cell>
        </row>
        <row r="1735">
          <cell r="A1735" t="str">
            <v xml:space="preserve">   ZALM     PAPELERIA Y UTILES     </v>
          </cell>
          <cell r="B1735">
            <v>168</v>
          </cell>
          <cell r="C1735">
            <v>0</v>
          </cell>
          <cell r="D1735">
            <v>168</v>
          </cell>
          <cell r="E1735">
            <v>168</v>
          </cell>
          <cell r="F1735">
            <v>288</v>
          </cell>
          <cell r="G1735">
            <v>2882921</v>
          </cell>
          <cell r="H1735">
            <v>6124</v>
          </cell>
        </row>
        <row r="1736">
          <cell r="A1736" t="str">
            <v xml:space="preserve">   ZALM     GASTOS DE COMP.Y SISTEM</v>
          </cell>
          <cell r="B1736">
            <v>160</v>
          </cell>
          <cell r="C1736">
            <v>0</v>
          </cell>
          <cell r="D1736">
            <v>1195</v>
          </cell>
          <cell r="E1736">
            <v>1195</v>
          </cell>
          <cell r="F1736">
            <v>288</v>
          </cell>
          <cell r="G1736">
            <v>2882921</v>
          </cell>
          <cell r="H1736">
            <v>6125</v>
          </cell>
        </row>
        <row r="1737">
          <cell r="A1737" t="str">
            <v xml:space="preserve">   ZALM     MATERIALES NACIONALES  </v>
          </cell>
          <cell r="B1737">
            <v>0</v>
          </cell>
          <cell r="C1737">
            <v>388</v>
          </cell>
          <cell r="D1737">
            <v>1175</v>
          </cell>
          <cell r="E1737">
            <v>208642</v>
          </cell>
          <cell r="F1737">
            <v>288</v>
          </cell>
          <cell r="G1737">
            <v>2882921</v>
          </cell>
          <cell r="H1737">
            <v>6242</v>
          </cell>
        </row>
        <row r="1738">
          <cell r="A1738" t="str">
            <v xml:space="preserve">   999      SEGUROS                </v>
          </cell>
          <cell r="B1738">
            <v>131</v>
          </cell>
          <cell r="C1738">
            <v>10</v>
          </cell>
          <cell r="D1738">
            <v>4766</v>
          </cell>
          <cell r="E1738">
            <v>16967</v>
          </cell>
          <cell r="F1738">
            <v>288</v>
          </cell>
          <cell r="G1738">
            <v>2882921</v>
          </cell>
          <cell r="H1738">
            <v>6404</v>
          </cell>
        </row>
        <row r="1739">
          <cell r="A1739" t="str">
            <v xml:space="preserve">   999      ALQUILER DE EQUIPOS A T</v>
          </cell>
          <cell r="B1739">
            <v>27033</v>
          </cell>
          <cell r="C1739">
            <v>6570</v>
          </cell>
          <cell r="D1739">
            <v>188124</v>
          </cell>
          <cell r="E1739">
            <v>1222842</v>
          </cell>
          <cell r="F1739">
            <v>288</v>
          </cell>
          <cell r="G1739">
            <v>2882921</v>
          </cell>
          <cell r="H1739">
            <v>6442</v>
          </cell>
        </row>
        <row r="1740">
          <cell r="A1740" t="str">
            <v xml:space="preserve">   999      RECUPERO DE GASTOS M. D</v>
          </cell>
          <cell r="B1740">
            <v>0</v>
          </cell>
          <cell r="C1740">
            <v>0</v>
          </cell>
          <cell r="D1740">
            <v>0</v>
          </cell>
          <cell r="E1740">
            <v>-207002</v>
          </cell>
          <cell r="F1740">
            <v>288</v>
          </cell>
          <cell r="G1740">
            <v>2882921</v>
          </cell>
          <cell r="H1740">
            <v>6502</v>
          </cell>
        </row>
        <row r="1741">
          <cell r="A1741" t="str">
            <v xml:space="preserve">   999      RECUPERO DE GASTOS VARI</v>
          </cell>
          <cell r="B1741">
            <v>0</v>
          </cell>
          <cell r="C1741">
            <v>0</v>
          </cell>
          <cell r="D1741">
            <v>0</v>
          </cell>
          <cell r="E1741">
            <v>200653</v>
          </cell>
          <cell r="F1741">
            <v>288</v>
          </cell>
          <cell r="G1741">
            <v>2882921</v>
          </cell>
          <cell r="H1741">
            <v>6504</v>
          </cell>
        </row>
        <row r="1742">
          <cell r="A1742" t="str">
            <v xml:space="preserve">   999      SUBCONTRATO OBRAS      </v>
          </cell>
          <cell r="B1742">
            <v>2585</v>
          </cell>
          <cell r="C1742">
            <v>2229</v>
          </cell>
          <cell r="D1742">
            <v>66361</v>
          </cell>
          <cell r="E1742">
            <v>1077130</v>
          </cell>
          <cell r="F1742">
            <v>288</v>
          </cell>
          <cell r="G1742">
            <v>2882921</v>
          </cell>
          <cell r="H1742">
            <v>6549</v>
          </cell>
        </row>
        <row r="1743">
          <cell r="A1743" t="str">
            <v xml:space="preserve">   999      GASTOS DE COMUNICACIONE</v>
          </cell>
          <cell r="B1743">
            <v>40</v>
          </cell>
          <cell r="C1743">
            <v>76</v>
          </cell>
          <cell r="D1743">
            <v>7963</v>
          </cell>
          <cell r="E1743">
            <v>8147</v>
          </cell>
          <cell r="F1743">
            <v>288</v>
          </cell>
          <cell r="G1743">
            <v>2882921</v>
          </cell>
          <cell r="H1743">
            <v>6662</v>
          </cell>
        </row>
        <row r="1744">
          <cell r="A1744" t="str">
            <v xml:space="preserve">   999      OTROS COSTOS           </v>
          </cell>
          <cell r="B1744">
            <v>-13545</v>
          </cell>
          <cell r="C1744">
            <v>399</v>
          </cell>
          <cell r="D1744">
            <v>-19145</v>
          </cell>
          <cell r="E1744">
            <v>16261</v>
          </cell>
          <cell r="F1744">
            <v>288</v>
          </cell>
          <cell r="G1744">
            <v>2882921</v>
          </cell>
          <cell r="H1744">
            <v>6751</v>
          </cell>
        </row>
        <row r="1745">
          <cell r="A1745" t="str">
            <v xml:space="preserve">   999      CARGOS RECIBID. POR DIS</v>
          </cell>
          <cell r="B1745">
            <v>9019</v>
          </cell>
          <cell r="C1745">
            <v>4428</v>
          </cell>
          <cell r="D1745">
            <v>46569</v>
          </cell>
          <cell r="E1745">
            <v>46569</v>
          </cell>
          <cell r="F1745">
            <v>288</v>
          </cell>
          <cell r="G1745">
            <v>2882921</v>
          </cell>
          <cell r="H1745">
            <v>6752</v>
          </cell>
        </row>
        <row r="1746">
          <cell r="A1746" t="str">
            <v xml:space="preserve">   999      OTROS                  </v>
          </cell>
          <cell r="B1746">
            <v>375</v>
          </cell>
          <cell r="C1746">
            <v>375</v>
          </cell>
          <cell r="D1746">
            <v>4219</v>
          </cell>
          <cell r="E1746">
            <v>52872</v>
          </cell>
          <cell r="F1746">
            <v>288</v>
          </cell>
          <cell r="G1746">
            <v>2882921</v>
          </cell>
          <cell r="H1746">
            <v>7092</v>
          </cell>
        </row>
        <row r="1747">
          <cell r="A1747" t="str">
            <v xml:space="preserve">   999      RESULTADO PENDIENTE    </v>
          </cell>
          <cell r="B1747">
            <v>-7812</v>
          </cell>
          <cell r="C1747">
            <v>100419</v>
          </cell>
          <cell r="D1747">
            <v>26944</v>
          </cell>
          <cell r="E1747">
            <v>1</v>
          </cell>
          <cell r="F1747">
            <v>288</v>
          </cell>
          <cell r="G1747">
            <v>2882921</v>
          </cell>
          <cell r="H1747">
            <v>7144</v>
          </cell>
        </row>
        <row r="1748">
          <cell r="A1748" t="str">
            <v xml:space="preserve">   999      VENTA ART. 33 APROBADA </v>
          </cell>
          <cell r="B1748">
            <v>0</v>
          </cell>
          <cell r="C1748">
            <v>0</v>
          </cell>
          <cell r="D1748">
            <v>0</v>
          </cell>
          <cell r="E1748">
            <v>-1947578</v>
          </cell>
          <cell r="F1748">
            <v>288</v>
          </cell>
          <cell r="G1748">
            <v>2882922</v>
          </cell>
          <cell r="H1748">
            <v>4151</v>
          </cell>
        </row>
        <row r="1749">
          <cell r="A1749" t="str">
            <v xml:space="preserve">   999      INGRESOS BRUTOS        </v>
          </cell>
          <cell r="B1749">
            <v>0</v>
          </cell>
          <cell r="C1749">
            <v>0</v>
          </cell>
          <cell r="D1749">
            <v>5453</v>
          </cell>
          <cell r="E1749">
            <v>69578</v>
          </cell>
          <cell r="F1749">
            <v>288</v>
          </cell>
          <cell r="G1749">
            <v>2882922</v>
          </cell>
          <cell r="H1749">
            <v>4903</v>
          </cell>
        </row>
        <row r="1750">
          <cell r="A1750" t="str">
            <v xml:space="preserve">   999      SUELDOS MENSUALES      </v>
          </cell>
          <cell r="B1750">
            <v>0</v>
          </cell>
          <cell r="C1750">
            <v>0</v>
          </cell>
          <cell r="D1750">
            <v>0</v>
          </cell>
          <cell r="E1750">
            <v>69367</v>
          </cell>
          <cell r="F1750">
            <v>288</v>
          </cell>
          <cell r="G1750">
            <v>2882922</v>
          </cell>
          <cell r="H1750">
            <v>5282</v>
          </cell>
        </row>
        <row r="1751">
          <cell r="A1751" t="str">
            <v xml:space="preserve">   999      SUELDOS JORNALES       </v>
          </cell>
          <cell r="B1751">
            <v>0</v>
          </cell>
          <cell r="C1751">
            <v>0</v>
          </cell>
          <cell r="D1751">
            <v>0</v>
          </cell>
          <cell r="E1751">
            <v>60941</v>
          </cell>
          <cell r="F1751">
            <v>288</v>
          </cell>
          <cell r="G1751">
            <v>2882922</v>
          </cell>
          <cell r="H1751">
            <v>5283</v>
          </cell>
        </row>
        <row r="1752">
          <cell r="A1752" t="str">
            <v xml:space="preserve">   999      CARGAS SOCIALES MENSUAL</v>
          </cell>
          <cell r="B1752">
            <v>0</v>
          </cell>
          <cell r="C1752">
            <v>0</v>
          </cell>
          <cell r="D1752">
            <v>1569</v>
          </cell>
          <cell r="E1752">
            <v>19400</v>
          </cell>
          <cell r="F1752">
            <v>288</v>
          </cell>
          <cell r="G1752">
            <v>2882922</v>
          </cell>
          <cell r="H1752">
            <v>5432</v>
          </cell>
        </row>
        <row r="1753">
          <cell r="A1753" t="str">
            <v xml:space="preserve">   999      CARGAS SOCIALES JORNALE</v>
          </cell>
          <cell r="B1753">
            <v>0</v>
          </cell>
          <cell r="C1753">
            <v>0</v>
          </cell>
          <cell r="D1753">
            <v>0</v>
          </cell>
          <cell r="E1753">
            <v>26380</v>
          </cell>
          <cell r="F1753">
            <v>288</v>
          </cell>
          <cell r="G1753">
            <v>2882922</v>
          </cell>
          <cell r="H1753">
            <v>5433</v>
          </cell>
        </row>
        <row r="1754">
          <cell r="A1754" t="str">
            <v xml:space="preserve">   999      TICKETS MENSUALES Y C.S</v>
          </cell>
          <cell r="B1754">
            <v>0</v>
          </cell>
          <cell r="C1754">
            <v>0</v>
          </cell>
          <cell r="D1754">
            <v>109</v>
          </cell>
          <cell r="E1754">
            <v>493</v>
          </cell>
          <cell r="F1754">
            <v>288</v>
          </cell>
          <cell r="G1754">
            <v>2882922</v>
          </cell>
          <cell r="H1754">
            <v>5534</v>
          </cell>
        </row>
        <row r="1755">
          <cell r="A1755" t="str">
            <v xml:space="preserve">   999      OTROS COSTOS MENSUALES </v>
          </cell>
          <cell r="B1755">
            <v>0</v>
          </cell>
          <cell r="C1755">
            <v>0</v>
          </cell>
          <cell r="D1755">
            <v>0</v>
          </cell>
          <cell r="E1755">
            <v>1752</v>
          </cell>
          <cell r="F1755">
            <v>288</v>
          </cell>
          <cell r="G1755">
            <v>2882922</v>
          </cell>
          <cell r="H1755">
            <v>5542</v>
          </cell>
        </row>
        <row r="1756">
          <cell r="A1756" t="str">
            <v xml:space="preserve">   999      ALQUILER DE EQUIPOS SAD</v>
          </cell>
          <cell r="B1756">
            <v>0</v>
          </cell>
          <cell r="C1756">
            <v>0</v>
          </cell>
          <cell r="D1756">
            <v>25</v>
          </cell>
          <cell r="E1756">
            <v>11051</v>
          </cell>
          <cell r="F1756">
            <v>288</v>
          </cell>
          <cell r="G1756">
            <v>2882922</v>
          </cell>
          <cell r="H1756">
            <v>5685</v>
          </cell>
        </row>
        <row r="1757">
          <cell r="A1757" t="str">
            <v xml:space="preserve">   ZALM     MANTENIMIENTO Y REPARAC</v>
          </cell>
          <cell r="B1757">
            <v>0</v>
          </cell>
          <cell r="C1757">
            <v>0</v>
          </cell>
          <cell r="D1757">
            <v>0</v>
          </cell>
          <cell r="E1757">
            <v>-5170</v>
          </cell>
          <cell r="F1757">
            <v>288</v>
          </cell>
          <cell r="G1757">
            <v>2882922</v>
          </cell>
          <cell r="H1757">
            <v>5852</v>
          </cell>
        </row>
        <row r="1758">
          <cell r="A1758" t="str">
            <v xml:space="preserve">   ZALM     HERRAMIENTAS           </v>
          </cell>
          <cell r="B1758">
            <v>0</v>
          </cell>
          <cell r="C1758">
            <v>0</v>
          </cell>
          <cell r="D1758">
            <v>28</v>
          </cell>
          <cell r="E1758">
            <v>77670</v>
          </cell>
          <cell r="F1758">
            <v>288</v>
          </cell>
          <cell r="G1758">
            <v>2882922</v>
          </cell>
          <cell r="H1758">
            <v>5855</v>
          </cell>
        </row>
        <row r="1759">
          <cell r="A1759" t="str">
            <v xml:space="preserve">   999      FLETES Y ACARREOS      </v>
          </cell>
          <cell r="B1759">
            <v>0</v>
          </cell>
          <cell r="C1759">
            <v>23</v>
          </cell>
          <cell r="D1759">
            <v>61</v>
          </cell>
          <cell r="E1759">
            <v>17207</v>
          </cell>
          <cell r="F1759">
            <v>288</v>
          </cell>
          <cell r="G1759">
            <v>2882922</v>
          </cell>
          <cell r="H1759">
            <v>6002</v>
          </cell>
        </row>
        <row r="1760">
          <cell r="A1760" t="str">
            <v xml:space="preserve">   ZALM     COMBUST. Y LUBRIC.     </v>
          </cell>
          <cell r="B1760">
            <v>0</v>
          </cell>
          <cell r="C1760">
            <v>0</v>
          </cell>
          <cell r="D1760">
            <v>0</v>
          </cell>
          <cell r="E1760">
            <v>2145</v>
          </cell>
          <cell r="F1760">
            <v>288</v>
          </cell>
          <cell r="G1760">
            <v>2882922</v>
          </cell>
          <cell r="H1760">
            <v>6062</v>
          </cell>
        </row>
        <row r="1761">
          <cell r="A1761" t="str">
            <v xml:space="preserve">   999      OBRADOR                </v>
          </cell>
          <cell r="B1761">
            <v>0</v>
          </cell>
          <cell r="C1761">
            <v>0</v>
          </cell>
          <cell r="D1761">
            <v>0</v>
          </cell>
          <cell r="E1761">
            <v>6537</v>
          </cell>
          <cell r="F1761">
            <v>288</v>
          </cell>
          <cell r="G1761">
            <v>2882922</v>
          </cell>
          <cell r="H1761">
            <v>6122</v>
          </cell>
        </row>
        <row r="1762">
          <cell r="A1762" t="str">
            <v xml:space="preserve">   999      INGENIERIA TRANSFERENCI</v>
          </cell>
          <cell r="B1762">
            <v>0</v>
          </cell>
          <cell r="C1762">
            <v>0</v>
          </cell>
          <cell r="D1762">
            <v>0</v>
          </cell>
          <cell r="E1762">
            <v>96048</v>
          </cell>
          <cell r="F1762">
            <v>288</v>
          </cell>
          <cell r="G1762">
            <v>2882922</v>
          </cell>
          <cell r="H1762">
            <v>6123</v>
          </cell>
        </row>
        <row r="1763">
          <cell r="A1763" t="str">
            <v xml:space="preserve">   ZALM     PAPELERIA Y UTILES     </v>
          </cell>
          <cell r="B1763">
            <v>0</v>
          </cell>
          <cell r="C1763">
            <v>0</v>
          </cell>
          <cell r="D1763">
            <v>0</v>
          </cell>
          <cell r="E1763">
            <v>160</v>
          </cell>
          <cell r="F1763">
            <v>288</v>
          </cell>
          <cell r="G1763">
            <v>2882922</v>
          </cell>
          <cell r="H1763">
            <v>6124</v>
          </cell>
        </row>
        <row r="1764">
          <cell r="A1764" t="str">
            <v xml:space="preserve">   ZALM     MATERIALES NACIONALES  </v>
          </cell>
          <cell r="B1764">
            <v>399</v>
          </cell>
          <cell r="C1764">
            <v>0</v>
          </cell>
          <cell r="D1764">
            <v>4808</v>
          </cell>
          <cell r="E1764">
            <v>378394</v>
          </cell>
          <cell r="F1764">
            <v>288</v>
          </cell>
          <cell r="G1764">
            <v>2882922</v>
          </cell>
          <cell r="H1764">
            <v>6242</v>
          </cell>
        </row>
        <row r="1765">
          <cell r="A1765" t="str">
            <v xml:space="preserve">   999      SEGUROS                </v>
          </cell>
          <cell r="B1765">
            <v>0</v>
          </cell>
          <cell r="C1765">
            <v>0</v>
          </cell>
          <cell r="D1765">
            <v>2928</v>
          </cell>
          <cell r="E1765">
            <v>10322</v>
          </cell>
          <cell r="F1765">
            <v>288</v>
          </cell>
          <cell r="G1765">
            <v>2882922</v>
          </cell>
          <cell r="H1765">
            <v>6404</v>
          </cell>
        </row>
        <row r="1766">
          <cell r="A1766" t="str">
            <v xml:space="preserve">   999      ALQUILER DE EQUIPOS A T</v>
          </cell>
          <cell r="B1766">
            <v>0</v>
          </cell>
          <cell r="C1766">
            <v>0</v>
          </cell>
          <cell r="D1766">
            <v>0</v>
          </cell>
          <cell r="E1766">
            <v>45044</v>
          </cell>
          <cell r="F1766">
            <v>288</v>
          </cell>
          <cell r="G1766">
            <v>2882922</v>
          </cell>
          <cell r="H1766">
            <v>6442</v>
          </cell>
        </row>
        <row r="1767">
          <cell r="A1767" t="str">
            <v xml:space="preserve">   999      RECUPERO DE GASTOS EQUI</v>
          </cell>
          <cell r="B1767">
            <v>0</v>
          </cell>
          <cell r="C1767">
            <v>0</v>
          </cell>
          <cell r="D1767">
            <v>0</v>
          </cell>
          <cell r="E1767">
            <v>530</v>
          </cell>
          <cell r="F1767">
            <v>288</v>
          </cell>
          <cell r="G1767">
            <v>2882922</v>
          </cell>
          <cell r="H1767">
            <v>6503</v>
          </cell>
        </row>
        <row r="1768">
          <cell r="A1768" t="str">
            <v xml:space="preserve">   999      RECUPERO DE GASTOS VARI</v>
          </cell>
          <cell r="B1768">
            <v>0</v>
          </cell>
          <cell r="C1768">
            <v>0</v>
          </cell>
          <cell r="D1768">
            <v>0</v>
          </cell>
          <cell r="E1768">
            <v>103030</v>
          </cell>
          <cell r="F1768">
            <v>288</v>
          </cell>
          <cell r="G1768">
            <v>2882922</v>
          </cell>
          <cell r="H1768">
            <v>6504</v>
          </cell>
        </row>
        <row r="1769">
          <cell r="A1769" t="str">
            <v xml:space="preserve">   999      SUBCONTRATO OBRAS      </v>
          </cell>
          <cell r="B1769">
            <v>0</v>
          </cell>
          <cell r="C1769">
            <v>0</v>
          </cell>
          <cell r="D1769">
            <v>157</v>
          </cell>
          <cell r="E1769">
            <v>917627</v>
          </cell>
          <cell r="F1769">
            <v>288</v>
          </cell>
          <cell r="G1769">
            <v>2882922</v>
          </cell>
          <cell r="H1769">
            <v>6549</v>
          </cell>
        </row>
        <row r="1770">
          <cell r="A1770" t="str">
            <v xml:space="preserve">   999      GASTOS DE COMUNICACIONE</v>
          </cell>
          <cell r="B1770">
            <v>152</v>
          </cell>
          <cell r="C1770">
            <v>248</v>
          </cell>
          <cell r="D1770">
            <v>1180</v>
          </cell>
          <cell r="E1770">
            <v>1478</v>
          </cell>
          <cell r="F1770">
            <v>288</v>
          </cell>
          <cell r="G1770">
            <v>2882922</v>
          </cell>
          <cell r="H1770">
            <v>6662</v>
          </cell>
        </row>
        <row r="1771">
          <cell r="A1771" t="str">
            <v xml:space="preserve">   999      GASTOS DE VIAJES Y COMI</v>
          </cell>
          <cell r="B1771">
            <v>0</v>
          </cell>
          <cell r="C1771">
            <v>0</v>
          </cell>
          <cell r="D1771">
            <v>168</v>
          </cell>
          <cell r="E1771">
            <v>937</v>
          </cell>
          <cell r="F1771">
            <v>288</v>
          </cell>
          <cell r="G1771">
            <v>2882922</v>
          </cell>
          <cell r="H1771">
            <v>6750</v>
          </cell>
        </row>
        <row r="1772">
          <cell r="A1772" t="str">
            <v xml:space="preserve">   999      OTROS COSTOS           </v>
          </cell>
          <cell r="B1772">
            <v>0</v>
          </cell>
          <cell r="C1772">
            <v>0</v>
          </cell>
          <cell r="D1772">
            <v>8469</v>
          </cell>
          <cell r="E1772">
            <v>180754</v>
          </cell>
          <cell r="F1772">
            <v>288</v>
          </cell>
          <cell r="G1772">
            <v>2882922</v>
          </cell>
          <cell r="H1772">
            <v>6751</v>
          </cell>
        </row>
        <row r="1773">
          <cell r="A1773" t="str">
            <v xml:space="preserve">   999      OTROS                  </v>
          </cell>
          <cell r="B1773">
            <v>0</v>
          </cell>
          <cell r="C1773">
            <v>0</v>
          </cell>
          <cell r="D1773">
            <v>0</v>
          </cell>
          <cell r="E1773">
            <v>12287</v>
          </cell>
          <cell r="F1773">
            <v>288</v>
          </cell>
          <cell r="G1773">
            <v>2882922</v>
          </cell>
          <cell r="H1773">
            <v>7092</v>
          </cell>
        </row>
        <row r="1774">
          <cell r="A1774" t="str">
            <v xml:space="preserve">   999      RESULTADO PENDIENTE    </v>
          </cell>
          <cell r="B1774">
            <v>-551</v>
          </cell>
          <cell r="C1774">
            <v>63554</v>
          </cell>
          <cell r="D1774">
            <v>38872</v>
          </cell>
          <cell r="E1774">
            <v>-1</v>
          </cell>
          <cell r="F1774">
            <v>288</v>
          </cell>
          <cell r="G1774">
            <v>2882922</v>
          </cell>
          <cell r="H1774">
            <v>7144</v>
          </cell>
        </row>
        <row r="1775">
          <cell r="A1775" t="str">
            <v xml:space="preserve">   0501     VTA CONTRACTUAL TERCERO</v>
          </cell>
          <cell r="B1775">
            <v>0</v>
          </cell>
          <cell r="C1775">
            <v>-48447</v>
          </cell>
          <cell r="D1775">
            <v>-48447</v>
          </cell>
          <cell r="E1775">
            <v>-48447</v>
          </cell>
          <cell r="F1775">
            <v>288</v>
          </cell>
          <cell r="G1775">
            <v>2882930</v>
          </cell>
          <cell r="H1775">
            <v>4103</v>
          </cell>
        </row>
        <row r="1776">
          <cell r="A1776" t="str">
            <v xml:space="preserve">   999      VTA CONTRACTUAL TERCERO</v>
          </cell>
          <cell r="B1776">
            <v>-40186</v>
          </cell>
          <cell r="C1776">
            <v>0</v>
          </cell>
          <cell r="D1776">
            <v>-40186</v>
          </cell>
          <cell r="E1776">
            <v>-40186</v>
          </cell>
          <cell r="F1776">
            <v>288</v>
          </cell>
          <cell r="G1776">
            <v>2882930</v>
          </cell>
          <cell r="H1776">
            <v>4103</v>
          </cell>
        </row>
        <row r="1777">
          <cell r="A1777" t="str">
            <v xml:space="preserve">   0501     VTA ADIC.APROB. A TERCE</v>
          </cell>
          <cell r="B1777">
            <v>-21813</v>
          </cell>
          <cell r="C1777">
            <v>0</v>
          </cell>
          <cell r="D1777">
            <v>-21813</v>
          </cell>
          <cell r="E1777">
            <v>-21813</v>
          </cell>
          <cell r="F1777">
            <v>288</v>
          </cell>
          <cell r="G1777">
            <v>2882930</v>
          </cell>
          <cell r="H1777">
            <v>4121</v>
          </cell>
        </row>
        <row r="1778">
          <cell r="A1778" t="str">
            <v xml:space="preserve">   0502     VTA ADIC.APROB. A TERCE</v>
          </cell>
          <cell r="B1778">
            <v>0</v>
          </cell>
          <cell r="C1778">
            <v>-14326</v>
          </cell>
          <cell r="D1778">
            <v>-14326</v>
          </cell>
          <cell r="E1778">
            <v>-14326</v>
          </cell>
          <cell r="F1778">
            <v>288</v>
          </cell>
          <cell r="G1778">
            <v>2882930</v>
          </cell>
          <cell r="H1778">
            <v>4121</v>
          </cell>
        </row>
        <row r="1779">
          <cell r="A1779" t="str">
            <v xml:space="preserve">   999      VENTA ART. 33 APROBADA </v>
          </cell>
          <cell r="B1779">
            <v>0</v>
          </cell>
          <cell r="C1779">
            <v>0</v>
          </cell>
          <cell r="D1779">
            <v>-260827</v>
          </cell>
          <cell r="E1779">
            <v>-869555</v>
          </cell>
          <cell r="F1779">
            <v>288</v>
          </cell>
          <cell r="G1779">
            <v>2882930</v>
          </cell>
          <cell r="H1779">
            <v>4151</v>
          </cell>
        </row>
        <row r="1780">
          <cell r="A1780" t="str">
            <v xml:space="preserve">   999      INGRESOS BRUTOS        </v>
          </cell>
          <cell r="B1780">
            <v>1488</v>
          </cell>
          <cell r="C1780">
            <v>1507</v>
          </cell>
          <cell r="D1780">
            <v>9245</v>
          </cell>
          <cell r="E1780">
            <v>49016</v>
          </cell>
          <cell r="F1780">
            <v>288</v>
          </cell>
          <cell r="G1780">
            <v>2882930</v>
          </cell>
          <cell r="H1780">
            <v>4903</v>
          </cell>
        </row>
        <row r="1781">
          <cell r="A1781" t="str">
            <v xml:space="preserve">   999      SUELDOS MENSUALES      </v>
          </cell>
          <cell r="B1781">
            <v>5781</v>
          </cell>
          <cell r="C1781">
            <v>5468</v>
          </cell>
          <cell r="D1781">
            <v>47313</v>
          </cell>
          <cell r="E1781">
            <v>482130</v>
          </cell>
          <cell r="F1781">
            <v>288</v>
          </cell>
          <cell r="G1781">
            <v>2882930</v>
          </cell>
          <cell r="H1781">
            <v>5282</v>
          </cell>
        </row>
        <row r="1782">
          <cell r="A1782" t="str">
            <v xml:space="preserve">   999      SUELDOS JORNALES       </v>
          </cell>
          <cell r="B1782">
            <v>3191</v>
          </cell>
          <cell r="C1782">
            <v>3061</v>
          </cell>
          <cell r="D1782">
            <v>25475</v>
          </cell>
          <cell r="E1782">
            <v>82570</v>
          </cell>
          <cell r="F1782">
            <v>288</v>
          </cell>
          <cell r="G1782">
            <v>2882930</v>
          </cell>
          <cell r="H1782">
            <v>5283</v>
          </cell>
        </row>
        <row r="1783">
          <cell r="A1783" t="str">
            <v xml:space="preserve">   999      CARGAS SOCIALES MENSUAL</v>
          </cell>
          <cell r="B1783">
            <v>1789</v>
          </cell>
          <cell r="C1783">
            <v>1734</v>
          </cell>
          <cell r="D1783">
            <v>16160</v>
          </cell>
          <cell r="E1783">
            <v>151401</v>
          </cell>
          <cell r="F1783">
            <v>288</v>
          </cell>
          <cell r="G1783">
            <v>2882930</v>
          </cell>
          <cell r="H1783">
            <v>5432</v>
          </cell>
        </row>
        <row r="1784">
          <cell r="A1784" t="str">
            <v xml:space="preserve">   999      CARGAS SOCIALES JORNALE</v>
          </cell>
          <cell r="B1784">
            <v>1185</v>
          </cell>
          <cell r="C1784">
            <v>1143</v>
          </cell>
          <cell r="D1784">
            <v>9710</v>
          </cell>
          <cell r="E1784">
            <v>31737</v>
          </cell>
          <cell r="F1784">
            <v>288</v>
          </cell>
          <cell r="G1784">
            <v>2882930</v>
          </cell>
          <cell r="H1784">
            <v>5433</v>
          </cell>
        </row>
        <row r="1785">
          <cell r="A1785" t="str">
            <v xml:space="preserve">   999      REINTEGROS A.R.T.      </v>
          </cell>
          <cell r="B1785">
            <v>0</v>
          </cell>
          <cell r="C1785">
            <v>0</v>
          </cell>
          <cell r="D1785">
            <v>0</v>
          </cell>
          <cell r="E1785">
            <v>-1074</v>
          </cell>
          <cell r="F1785">
            <v>288</v>
          </cell>
          <cell r="G1785">
            <v>2882930</v>
          </cell>
          <cell r="H1785">
            <v>5434</v>
          </cell>
        </row>
        <row r="1786">
          <cell r="A1786" t="str">
            <v xml:space="preserve">   999      TICKETS MENSUALES Y C.S</v>
          </cell>
          <cell r="B1786">
            <v>540</v>
          </cell>
          <cell r="C1786">
            <v>460</v>
          </cell>
          <cell r="D1786">
            <v>5618</v>
          </cell>
          <cell r="E1786">
            <v>8564</v>
          </cell>
          <cell r="F1786">
            <v>288</v>
          </cell>
          <cell r="G1786">
            <v>2882930</v>
          </cell>
          <cell r="H1786">
            <v>5534</v>
          </cell>
        </row>
        <row r="1787">
          <cell r="A1787" t="str">
            <v xml:space="preserve">   999      OTROS COSTOS MENSUALES </v>
          </cell>
          <cell r="B1787">
            <v>169</v>
          </cell>
          <cell r="C1787">
            <v>364</v>
          </cell>
          <cell r="D1787">
            <v>1224</v>
          </cell>
          <cell r="E1787">
            <v>19381</v>
          </cell>
          <cell r="F1787">
            <v>288</v>
          </cell>
          <cell r="G1787">
            <v>2882930</v>
          </cell>
          <cell r="H1787">
            <v>5542</v>
          </cell>
        </row>
        <row r="1788">
          <cell r="A1788" t="str">
            <v xml:space="preserve">   999      ALQUILER DE EQUIPOS SAD</v>
          </cell>
          <cell r="B1788">
            <v>3602</v>
          </cell>
          <cell r="C1788">
            <v>3602</v>
          </cell>
          <cell r="D1788">
            <v>28234</v>
          </cell>
          <cell r="E1788">
            <v>229093</v>
          </cell>
          <cell r="F1788">
            <v>288</v>
          </cell>
          <cell r="G1788">
            <v>2882930</v>
          </cell>
          <cell r="H1788">
            <v>5685</v>
          </cell>
        </row>
        <row r="1789">
          <cell r="A1789" t="str">
            <v xml:space="preserve">   ZALM     MANTENIMIENTO Y REPARAC</v>
          </cell>
          <cell r="B1789">
            <v>310</v>
          </cell>
          <cell r="C1789">
            <v>900</v>
          </cell>
          <cell r="D1789">
            <v>1795</v>
          </cell>
          <cell r="E1789">
            <v>47021</v>
          </cell>
          <cell r="F1789">
            <v>288</v>
          </cell>
          <cell r="G1789">
            <v>2882930</v>
          </cell>
          <cell r="H1789">
            <v>5852</v>
          </cell>
        </row>
        <row r="1790">
          <cell r="A1790" t="str">
            <v xml:space="preserve">   ZALM     HERRAMIENTAS           </v>
          </cell>
          <cell r="B1790">
            <v>0</v>
          </cell>
          <cell r="C1790">
            <v>29</v>
          </cell>
          <cell r="D1790">
            <v>352</v>
          </cell>
          <cell r="E1790">
            <v>8873</v>
          </cell>
          <cell r="F1790">
            <v>288</v>
          </cell>
          <cell r="G1790">
            <v>2882930</v>
          </cell>
          <cell r="H1790">
            <v>5855</v>
          </cell>
        </row>
        <row r="1791">
          <cell r="A1791" t="str">
            <v xml:space="preserve">   999      FLETES Y ACARREOS      </v>
          </cell>
          <cell r="B1791">
            <v>0</v>
          </cell>
          <cell r="C1791">
            <v>0</v>
          </cell>
          <cell r="D1791">
            <v>7</v>
          </cell>
          <cell r="E1791">
            <v>277</v>
          </cell>
          <cell r="F1791">
            <v>288</v>
          </cell>
          <cell r="G1791">
            <v>2882930</v>
          </cell>
          <cell r="H1791">
            <v>6002</v>
          </cell>
        </row>
        <row r="1792">
          <cell r="A1792" t="str">
            <v xml:space="preserve">   ZALM     COMBUST. Y LUBRIC.     </v>
          </cell>
          <cell r="B1792">
            <v>535</v>
          </cell>
          <cell r="C1792">
            <v>-336</v>
          </cell>
          <cell r="D1792">
            <v>1985</v>
          </cell>
          <cell r="E1792">
            <v>11927</v>
          </cell>
          <cell r="F1792">
            <v>288</v>
          </cell>
          <cell r="G1792">
            <v>2882930</v>
          </cell>
          <cell r="H1792">
            <v>6062</v>
          </cell>
        </row>
        <row r="1793">
          <cell r="A1793" t="str">
            <v xml:space="preserve">   0502     OBRADOR                </v>
          </cell>
          <cell r="B1793">
            <v>0</v>
          </cell>
          <cell r="C1793">
            <v>248</v>
          </cell>
          <cell r="D1793">
            <v>248</v>
          </cell>
          <cell r="E1793">
            <v>248</v>
          </cell>
          <cell r="F1793">
            <v>288</v>
          </cell>
          <cell r="G1793">
            <v>2882930</v>
          </cell>
          <cell r="H1793">
            <v>6122</v>
          </cell>
        </row>
        <row r="1794">
          <cell r="A1794" t="str">
            <v xml:space="preserve">   999      OBRADOR                </v>
          </cell>
          <cell r="B1794">
            <v>192</v>
          </cell>
          <cell r="C1794">
            <v>1752</v>
          </cell>
          <cell r="D1794">
            <v>10875</v>
          </cell>
          <cell r="E1794">
            <v>49693</v>
          </cell>
          <cell r="F1794">
            <v>288</v>
          </cell>
          <cell r="G1794">
            <v>2882930</v>
          </cell>
          <cell r="H1794">
            <v>6122</v>
          </cell>
        </row>
        <row r="1795">
          <cell r="A1795" t="str">
            <v xml:space="preserve">   ZALM     MATERIALES NACIONALES  </v>
          </cell>
          <cell r="B1795">
            <v>0</v>
          </cell>
          <cell r="C1795">
            <v>192</v>
          </cell>
          <cell r="D1795">
            <v>192</v>
          </cell>
          <cell r="E1795">
            <v>19377</v>
          </cell>
          <cell r="F1795">
            <v>288</v>
          </cell>
          <cell r="G1795">
            <v>2882930</v>
          </cell>
          <cell r="H1795">
            <v>6242</v>
          </cell>
        </row>
        <row r="1796">
          <cell r="A1796" t="str">
            <v xml:space="preserve">   999      SEGUROS                </v>
          </cell>
          <cell r="B1796">
            <v>48</v>
          </cell>
          <cell r="C1796">
            <v>0</v>
          </cell>
          <cell r="D1796">
            <v>888</v>
          </cell>
          <cell r="E1796">
            <v>1828</v>
          </cell>
          <cell r="F1796">
            <v>288</v>
          </cell>
          <cell r="G1796">
            <v>2882930</v>
          </cell>
          <cell r="H1796">
            <v>6404</v>
          </cell>
        </row>
        <row r="1797">
          <cell r="A1797" t="str">
            <v xml:space="preserve">   999      ALQUILER DE EQUIPOS A T</v>
          </cell>
          <cell r="B1797">
            <v>0</v>
          </cell>
          <cell r="C1797">
            <v>15597</v>
          </cell>
          <cell r="D1797">
            <v>55916</v>
          </cell>
          <cell r="E1797">
            <v>244551</v>
          </cell>
          <cell r="F1797">
            <v>288</v>
          </cell>
          <cell r="G1797">
            <v>2882930</v>
          </cell>
          <cell r="H1797">
            <v>6442</v>
          </cell>
        </row>
        <row r="1798">
          <cell r="A1798" t="str">
            <v xml:space="preserve">   999      RECUPERO DE GASTOS VARI</v>
          </cell>
          <cell r="B1798">
            <v>0</v>
          </cell>
          <cell r="C1798">
            <v>0</v>
          </cell>
          <cell r="D1798">
            <v>0</v>
          </cell>
          <cell r="E1798">
            <v>104264</v>
          </cell>
          <cell r="F1798">
            <v>288</v>
          </cell>
          <cell r="G1798">
            <v>2882930</v>
          </cell>
          <cell r="H1798">
            <v>6504</v>
          </cell>
        </row>
        <row r="1799">
          <cell r="A1799" t="str">
            <v xml:space="preserve">   999      SUBCONTRATO OBRAS      </v>
          </cell>
          <cell r="B1799">
            <v>0</v>
          </cell>
          <cell r="C1799">
            <v>0</v>
          </cell>
          <cell r="D1799">
            <v>0</v>
          </cell>
          <cell r="E1799">
            <v>30000</v>
          </cell>
          <cell r="F1799">
            <v>288</v>
          </cell>
          <cell r="G1799">
            <v>2882930</v>
          </cell>
          <cell r="H1799">
            <v>6549</v>
          </cell>
        </row>
        <row r="1800">
          <cell r="A1800" t="str">
            <v xml:space="preserve">   999      GASTOS DE COMUNICACIONE</v>
          </cell>
          <cell r="B1800">
            <v>0</v>
          </cell>
          <cell r="C1800">
            <v>0</v>
          </cell>
          <cell r="D1800">
            <v>373</v>
          </cell>
          <cell r="E1800">
            <v>399</v>
          </cell>
          <cell r="F1800">
            <v>288</v>
          </cell>
          <cell r="G1800">
            <v>2882930</v>
          </cell>
          <cell r="H1800">
            <v>6662</v>
          </cell>
        </row>
        <row r="1801">
          <cell r="A1801" t="str">
            <v xml:space="preserve">   999      OTROS COSTOS           </v>
          </cell>
          <cell r="B1801">
            <v>6205</v>
          </cell>
          <cell r="C1801">
            <v>6205</v>
          </cell>
          <cell r="D1801">
            <v>56979</v>
          </cell>
          <cell r="E1801">
            <v>139095</v>
          </cell>
          <cell r="F1801">
            <v>288</v>
          </cell>
          <cell r="G1801">
            <v>2882930</v>
          </cell>
          <cell r="H1801">
            <v>6751</v>
          </cell>
        </row>
        <row r="1802">
          <cell r="A1802" t="str">
            <v xml:space="preserve">   999      CARGOS RECIBID. POR DIS</v>
          </cell>
          <cell r="B1802">
            <v>5526</v>
          </cell>
          <cell r="C1802">
            <v>3808</v>
          </cell>
          <cell r="D1802">
            <v>31950</v>
          </cell>
          <cell r="E1802">
            <v>31950</v>
          </cell>
          <cell r="F1802">
            <v>288</v>
          </cell>
          <cell r="G1802">
            <v>2882930</v>
          </cell>
          <cell r="H1802">
            <v>6752</v>
          </cell>
        </row>
        <row r="1803">
          <cell r="A1803" t="str">
            <v xml:space="preserve">   999      OTROS                  </v>
          </cell>
          <cell r="B1803">
            <v>0</v>
          </cell>
          <cell r="C1803">
            <v>0</v>
          </cell>
          <cell r="D1803">
            <v>45</v>
          </cell>
          <cell r="E1803">
            <v>213</v>
          </cell>
          <cell r="F1803">
            <v>288</v>
          </cell>
          <cell r="G1803">
            <v>2882930</v>
          </cell>
          <cell r="H1803">
            <v>7092</v>
          </cell>
        </row>
        <row r="1804">
          <cell r="A1804" t="str">
            <v xml:space="preserve">   999      RESULTADO PENDIENTE    </v>
          </cell>
          <cell r="B1804">
            <v>22139</v>
          </cell>
          <cell r="C1804">
            <v>-63193</v>
          </cell>
          <cell r="D1804">
            <v>-47642</v>
          </cell>
          <cell r="E1804">
            <v>0</v>
          </cell>
          <cell r="F1804">
            <v>288</v>
          </cell>
          <cell r="G1804">
            <v>2882930</v>
          </cell>
          <cell r="H1804">
            <v>7144</v>
          </cell>
        </row>
        <row r="1805">
          <cell r="A1805" t="str">
            <v xml:space="preserve">   0102     VTA CONTRACTUAL TERCERO</v>
          </cell>
          <cell r="B1805">
            <v>0</v>
          </cell>
          <cell r="C1805">
            <v>-301711</v>
          </cell>
          <cell r="D1805">
            <v>-301711</v>
          </cell>
          <cell r="E1805">
            <v>-301711</v>
          </cell>
          <cell r="F1805">
            <v>288</v>
          </cell>
          <cell r="G1805">
            <v>2882931</v>
          </cell>
          <cell r="H1805">
            <v>4103</v>
          </cell>
        </row>
        <row r="1806">
          <cell r="A1806" t="str">
            <v xml:space="preserve">   999      VTA CONTRACTUAL TERCERO</v>
          </cell>
          <cell r="B1806">
            <v>-302600</v>
          </cell>
          <cell r="C1806">
            <v>0</v>
          </cell>
          <cell r="D1806">
            <v>-916070</v>
          </cell>
          <cell r="E1806">
            <v>-6663775</v>
          </cell>
          <cell r="F1806">
            <v>288</v>
          </cell>
          <cell r="G1806">
            <v>2882931</v>
          </cell>
          <cell r="H1806">
            <v>4103</v>
          </cell>
        </row>
        <row r="1807">
          <cell r="A1807" t="str">
            <v xml:space="preserve">   0103     VTA ADIC.APROB. A TERCE</v>
          </cell>
          <cell r="B1807">
            <v>-44524</v>
          </cell>
          <cell r="C1807">
            <v>-8654</v>
          </cell>
          <cell r="D1807">
            <v>-53178</v>
          </cell>
          <cell r="E1807">
            <v>-53178</v>
          </cell>
          <cell r="F1807">
            <v>288</v>
          </cell>
          <cell r="G1807">
            <v>2882931</v>
          </cell>
          <cell r="H1807">
            <v>4121</v>
          </cell>
        </row>
        <row r="1808">
          <cell r="A1808" t="str">
            <v xml:space="preserve">   999      VTA ADIC.APROB. A TERCE</v>
          </cell>
          <cell r="B1808">
            <v>-7462</v>
          </cell>
          <cell r="C1808">
            <v>-27646</v>
          </cell>
          <cell r="D1808">
            <v>-141851</v>
          </cell>
          <cell r="E1808">
            <v>-141851</v>
          </cell>
          <cell r="F1808">
            <v>288</v>
          </cell>
          <cell r="G1808">
            <v>2882931</v>
          </cell>
          <cell r="H1808">
            <v>4121</v>
          </cell>
        </row>
        <row r="1809">
          <cell r="A1809" t="str">
            <v xml:space="preserve">   999      VENTA ART. 33 APROBADA </v>
          </cell>
          <cell r="B1809">
            <v>0</v>
          </cell>
          <cell r="C1809">
            <v>0</v>
          </cell>
          <cell r="D1809">
            <v>-1144172</v>
          </cell>
          <cell r="E1809">
            <v>-6118665</v>
          </cell>
          <cell r="F1809">
            <v>288</v>
          </cell>
          <cell r="G1809">
            <v>2882931</v>
          </cell>
          <cell r="H1809">
            <v>4151</v>
          </cell>
        </row>
        <row r="1810">
          <cell r="A1810" t="str">
            <v xml:space="preserve">   999      VTA NO APROB. CERT. ART</v>
          </cell>
          <cell r="B1810">
            <v>888</v>
          </cell>
          <cell r="C1810">
            <v>0</v>
          </cell>
          <cell r="D1810">
            <v>0</v>
          </cell>
          <cell r="E1810">
            <v>0</v>
          </cell>
          <cell r="F1810">
            <v>288</v>
          </cell>
          <cell r="G1810">
            <v>2882931</v>
          </cell>
          <cell r="H1810">
            <v>4161</v>
          </cell>
        </row>
        <row r="1811">
          <cell r="A1811" t="str">
            <v xml:space="preserve">   999      VENTA ADIC.APROBADA ART</v>
          </cell>
          <cell r="B1811">
            <v>0</v>
          </cell>
          <cell r="C1811">
            <v>0</v>
          </cell>
          <cell r="D1811">
            <v>-224197</v>
          </cell>
          <cell r="E1811">
            <v>-255044</v>
          </cell>
          <cell r="F1811">
            <v>288</v>
          </cell>
          <cell r="G1811">
            <v>2882931</v>
          </cell>
          <cell r="H1811">
            <v>4171</v>
          </cell>
        </row>
        <row r="1812">
          <cell r="A1812" t="str">
            <v xml:space="preserve">   999      INGRESOS BRUTOS        </v>
          </cell>
          <cell r="B1812">
            <v>8812</v>
          </cell>
          <cell r="C1812">
            <v>8455</v>
          </cell>
          <cell r="D1812">
            <v>69926</v>
          </cell>
          <cell r="E1812">
            <v>332520</v>
          </cell>
          <cell r="F1812">
            <v>288</v>
          </cell>
          <cell r="G1812">
            <v>2882931</v>
          </cell>
          <cell r="H1812">
            <v>4903</v>
          </cell>
        </row>
        <row r="1813">
          <cell r="A1813" t="str">
            <v xml:space="preserve">   999      SUELDOS MENSUALES      </v>
          </cell>
          <cell r="B1813">
            <v>106975</v>
          </cell>
          <cell r="C1813">
            <v>103998</v>
          </cell>
          <cell r="D1813">
            <v>816435</v>
          </cell>
          <cell r="E1813">
            <v>4028889</v>
          </cell>
          <cell r="F1813">
            <v>288</v>
          </cell>
          <cell r="G1813">
            <v>2882931</v>
          </cell>
          <cell r="H1813">
            <v>5282</v>
          </cell>
        </row>
        <row r="1814">
          <cell r="A1814" t="str">
            <v xml:space="preserve">   999      SUELDOS JORNALES       </v>
          </cell>
          <cell r="B1814">
            <v>3438</v>
          </cell>
          <cell r="C1814">
            <v>3178</v>
          </cell>
          <cell r="D1814">
            <v>23692</v>
          </cell>
          <cell r="E1814">
            <v>132109</v>
          </cell>
          <cell r="F1814">
            <v>288</v>
          </cell>
          <cell r="G1814">
            <v>2882931</v>
          </cell>
          <cell r="H1814">
            <v>5283</v>
          </cell>
        </row>
        <row r="1815">
          <cell r="A1815" t="str">
            <v xml:space="preserve">   999      CARGAS SOCIALES MENSUAL</v>
          </cell>
          <cell r="B1815">
            <v>30840</v>
          </cell>
          <cell r="C1815">
            <v>29956</v>
          </cell>
          <cell r="D1815">
            <v>269380</v>
          </cell>
          <cell r="E1815">
            <v>1591023</v>
          </cell>
          <cell r="F1815">
            <v>288</v>
          </cell>
          <cell r="G1815">
            <v>2882931</v>
          </cell>
          <cell r="H1815">
            <v>5432</v>
          </cell>
        </row>
        <row r="1816">
          <cell r="A1816" t="str">
            <v xml:space="preserve">   999      CARGAS SOCIALES JORNALE</v>
          </cell>
          <cell r="B1816">
            <v>1331</v>
          </cell>
          <cell r="C1816">
            <v>1235</v>
          </cell>
          <cell r="D1816">
            <v>9630</v>
          </cell>
          <cell r="E1816">
            <v>50208</v>
          </cell>
          <cell r="F1816">
            <v>288</v>
          </cell>
          <cell r="G1816">
            <v>2882931</v>
          </cell>
          <cell r="H1816">
            <v>5433</v>
          </cell>
        </row>
        <row r="1817">
          <cell r="A1817" t="str">
            <v xml:space="preserve">   999      REINTEGROS A.R.T.      </v>
          </cell>
          <cell r="B1817">
            <v>0</v>
          </cell>
          <cell r="C1817">
            <v>0</v>
          </cell>
          <cell r="D1817">
            <v>-8585</v>
          </cell>
          <cell r="E1817">
            <v>-8858</v>
          </cell>
          <cell r="F1817">
            <v>288</v>
          </cell>
          <cell r="G1817">
            <v>2882931</v>
          </cell>
          <cell r="H1817">
            <v>5434</v>
          </cell>
        </row>
        <row r="1818">
          <cell r="A1818" t="str">
            <v xml:space="preserve">   999      INDEMNIZACIONES        </v>
          </cell>
          <cell r="B1818">
            <v>0</v>
          </cell>
          <cell r="C1818">
            <v>0</v>
          </cell>
          <cell r="D1818">
            <v>7488</v>
          </cell>
          <cell r="E1818">
            <v>155184</v>
          </cell>
          <cell r="F1818">
            <v>288</v>
          </cell>
          <cell r="G1818">
            <v>2882931</v>
          </cell>
          <cell r="H1818">
            <v>5442</v>
          </cell>
        </row>
        <row r="1819">
          <cell r="A1819" t="str">
            <v xml:space="preserve">   999      CAPACITACION           </v>
          </cell>
          <cell r="B1819">
            <v>0</v>
          </cell>
          <cell r="C1819">
            <v>0</v>
          </cell>
          <cell r="D1819">
            <v>741</v>
          </cell>
          <cell r="E1819">
            <v>741</v>
          </cell>
          <cell r="F1819">
            <v>288</v>
          </cell>
          <cell r="G1819">
            <v>2882931</v>
          </cell>
          <cell r="H1819">
            <v>5528</v>
          </cell>
        </row>
        <row r="1820">
          <cell r="A1820" t="str">
            <v xml:space="preserve">   999      TICKETS MENSUALES Y C.S</v>
          </cell>
          <cell r="B1820">
            <v>11050</v>
          </cell>
          <cell r="C1820">
            <v>11526</v>
          </cell>
          <cell r="D1820">
            <v>101312</v>
          </cell>
          <cell r="E1820">
            <v>139424</v>
          </cell>
          <cell r="F1820">
            <v>288</v>
          </cell>
          <cell r="G1820">
            <v>2882931</v>
          </cell>
          <cell r="H1820">
            <v>5534</v>
          </cell>
        </row>
        <row r="1821">
          <cell r="A1821" t="str">
            <v xml:space="preserve">   0101     OTROS COSTOS MENSUALES </v>
          </cell>
          <cell r="B1821">
            <v>0</v>
          </cell>
          <cell r="C1821">
            <v>77</v>
          </cell>
          <cell r="D1821">
            <v>77</v>
          </cell>
          <cell r="E1821">
            <v>77</v>
          </cell>
          <cell r="F1821">
            <v>288</v>
          </cell>
          <cell r="G1821">
            <v>2882931</v>
          </cell>
          <cell r="H1821">
            <v>5542</v>
          </cell>
        </row>
        <row r="1822">
          <cell r="A1822" t="str">
            <v xml:space="preserve">   0102     OTROS COSTOS MENSUALES </v>
          </cell>
          <cell r="B1822">
            <v>1000</v>
          </cell>
          <cell r="C1822">
            <v>500</v>
          </cell>
          <cell r="D1822">
            <v>1500</v>
          </cell>
          <cell r="E1822">
            <v>1500</v>
          </cell>
          <cell r="F1822">
            <v>288</v>
          </cell>
          <cell r="G1822">
            <v>2882931</v>
          </cell>
          <cell r="H1822">
            <v>5542</v>
          </cell>
        </row>
        <row r="1823">
          <cell r="A1823" t="str">
            <v xml:space="preserve">   999      OTROS COSTOS MENSUALES </v>
          </cell>
          <cell r="B1823">
            <v>8441</v>
          </cell>
          <cell r="C1823">
            <v>8597</v>
          </cell>
          <cell r="D1823">
            <v>44732</v>
          </cell>
          <cell r="E1823">
            <v>407810</v>
          </cell>
          <cell r="F1823">
            <v>288</v>
          </cell>
          <cell r="G1823">
            <v>2882931</v>
          </cell>
          <cell r="H1823">
            <v>5542</v>
          </cell>
        </row>
        <row r="1824">
          <cell r="A1824" t="str">
            <v xml:space="preserve">   999      OTROS IMPUESTOS Y TASAS</v>
          </cell>
          <cell r="B1824">
            <v>0</v>
          </cell>
          <cell r="C1824">
            <v>52</v>
          </cell>
          <cell r="D1824">
            <v>62</v>
          </cell>
          <cell r="E1824">
            <v>62</v>
          </cell>
          <cell r="F1824">
            <v>288</v>
          </cell>
          <cell r="G1824">
            <v>2882931</v>
          </cell>
          <cell r="H1824">
            <v>5583</v>
          </cell>
        </row>
        <row r="1825">
          <cell r="A1825" t="str">
            <v xml:space="preserve">   999      MAQUINARIAS Y EQUIPOS  </v>
          </cell>
          <cell r="B1825">
            <v>342</v>
          </cell>
          <cell r="C1825">
            <v>198</v>
          </cell>
          <cell r="D1825">
            <v>2502</v>
          </cell>
          <cell r="E1825">
            <v>3009</v>
          </cell>
          <cell r="F1825">
            <v>288</v>
          </cell>
          <cell r="G1825">
            <v>2882931</v>
          </cell>
          <cell r="H1825">
            <v>5674</v>
          </cell>
        </row>
        <row r="1826">
          <cell r="A1826" t="str">
            <v xml:space="preserve">   999      ALQUILER DE EQUIPOS SAD</v>
          </cell>
          <cell r="B1826">
            <v>13632</v>
          </cell>
          <cell r="C1826">
            <v>13820</v>
          </cell>
          <cell r="D1826">
            <v>111531</v>
          </cell>
          <cell r="E1826">
            <v>816706</v>
          </cell>
          <cell r="F1826">
            <v>288</v>
          </cell>
          <cell r="G1826">
            <v>2882931</v>
          </cell>
          <cell r="H1826">
            <v>5685</v>
          </cell>
        </row>
        <row r="1827">
          <cell r="A1827" t="str">
            <v xml:space="preserve">   ZALM     MANTENIMIENTO Y REPARAC</v>
          </cell>
          <cell r="B1827">
            <v>3013</v>
          </cell>
          <cell r="C1827">
            <v>5420</v>
          </cell>
          <cell r="D1827">
            <v>16110</v>
          </cell>
          <cell r="E1827">
            <v>301332</v>
          </cell>
          <cell r="F1827">
            <v>288</v>
          </cell>
          <cell r="G1827">
            <v>2882931</v>
          </cell>
          <cell r="H1827">
            <v>5852</v>
          </cell>
        </row>
        <row r="1828">
          <cell r="A1828" t="str">
            <v xml:space="preserve">   0101     MANTENIMIENTO Y REPARAC</v>
          </cell>
          <cell r="B1828">
            <v>1946</v>
          </cell>
          <cell r="C1828">
            <v>2900</v>
          </cell>
          <cell r="D1828">
            <v>4846</v>
          </cell>
          <cell r="E1828">
            <v>4846</v>
          </cell>
          <cell r="F1828">
            <v>288</v>
          </cell>
          <cell r="G1828">
            <v>2882931</v>
          </cell>
          <cell r="H1828">
            <v>5852</v>
          </cell>
        </row>
        <row r="1829">
          <cell r="A1829" t="str">
            <v xml:space="preserve">   ZALM     HERRAMIENTAS           </v>
          </cell>
          <cell r="B1829">
            <v>2197</v>
          </cell>
          <cell r="C1829">
            <v>2466</v>
          </cell>
          <cell r="D1829">
            <v>36107</v>
          </cell>
          <cell r="E1829">
            <v>268075</v>
          </cell>
          <cell r="F1829">
            <v>288</v>
          </cell>
          <cell r="G1829">
            <v>2882931</v>
          </cell>
          <cell r="H1829">
            <v>5855</v>
          </cell>
        </row>
        <row r="1830">
          <cell r="A1830" t="str">
            <v xml:space="preserve">   0101     HERRAMIENTAS           </v>
          </cell>
          <cell r="B1830">
            <v>394</v>
          </cell>
          <cell r="C1830">
            <v>462</v>
          </cell>
          <cell r="D1830">
            <v>856</v>
          </cell>
          <cell r="E1830">
            <v>856</v>
          </cell>
          <cell r="F1830">
            <v>288</v>
          </cell>
          <cell r="G1830">
            <v>2882931</v>
          </cell>
          <cell r="H1830">
            <v>5855</v>
          </cell>
        </row>
        <row r="1831">
          <cell r="A1831" t="str">
            <v xml:space="preserve">   ZALM     CONSUMIBLES            </v>
          </cell>
          <cell r="B1831">
            <v>0</v>
          </cell>
          <cell r="C1831">
            <v>0</v>
          </cell>
          <cell r="D1831">
            <v>0</v>
          </cell>
          <cell r="E1831">
            <v>240</v>
          </cell>
          <cell r="F1831">
            <v>288</v>
          </cell>
          <cell r="G1831">
            <v>2882931</v>
          </cell>
          <cell r="H1831">
            <v>5856</v>
          </cell>
        </row>
        <row r="1832">
          <cell r="A1832" t="str">
            <v xml:space="preserve">   0101     FLETES Y ACARREOS      </v>
          </cell>
          <cell r="B1832">
            <v>14</v>
          </cell>
          <cell r="C1832">
            <v>190</v>
          </cell>
          <cell r="D1832">
            <v>203</v>
          </cell>
          <cell r="E1832">
            <v>203</v>
          </cell>
          <cell r="F1832">
            <v>288</v>
          </cell>
          <cell r="G1832">
            <v>2882931</v>
          </cell>
          <cell r="H1832">
            <v>6002</v>
          </cell>
        </row>
        <row r="1833">
          <cell r="A1833" t="str">
            <v xml:space="preserve">   999      FLETES Y ACARREOS      </v>
          </cell>
          <cell r="B1833">
            <v>54</v>
          </cell>
          <cell r="C1833">
            <v>147</v>
          </cell>
          <cell r="D1833">
            <v>771</v>
          </cell>
          <cell r="E1833">
            <v>44391</v>
          </cell>
          <cell r="F1833">
            <v>288</v>
          </cell>
          <cell r="G1833">
            <v>2882931</v>
          </cell>
          <cell r="H1833">
            <v>6002</v>
          </cell>
        </row>
        <row r="1834">
          <cell r="A1834" t="str">
            <v xml:space="preserve">   ZALM     COMBUST. Y LUBRIC.     </v>
          </cell>
          <cell r="B1834">
            <v>1602</v>
          </cell>
          <cell r="C1834">
            <v>966</v>
          </cell>
          <cell r="D1834">
            <v>21887</v>
          </cell>
          <cell r="E1834">
            <v>176032</v>
          </cell>
          <cell r="F1834">
            <v>288</v>
          </cell>
          <cell r="G1834">
            <v>2882931</v>
          </cell>
          <cell r="H1834">
            <v>6062</v>
          </cell>
        </row>
        <row r="1835">
          <cell r="A1835" t="str">
            <v xml:space="preserve">   0102     COMBUST. Y LUBRIC.     </v>
          </cell>
          <cell r="B1835">
            <v>11</v>
          </cell>
          <cell r="C1835">
            <v>0</v>
          </cell>
          <cell r="D1835">
            <v>11</v>
          </cell>
          <cell r="E1835">
            <v>11</v>
          </cell>
          <cell r="F1835">
            <v>288</v>
          </cell>
          <cell r="G1835">
            <v>2882931</v>
          </cell>
          <cell r="H1835">
            <v>6062</v>
          </cell>
        </row>
        <row r="1836">
          <cell r="A1836" t="str">
            <v xml:space="preserve">   0102     OBRADOR                </v>
          </cell>
          <cell r="B1836">
            <v>1152</v>
          </cell>
          <cell r="C1836">
            <v>0</v>
          </cell>
          <cell r="D1836">
            <v>1152</v>
          </cell>
          <cell r="E1836">
            <v>1152</v>
          </cell>
          <cell r="F1836">
            <v>288</v>
          </cell>
          <cell r="G1836">
            <v>2882931</v>
          </cell>
          <cell r="H1836">
            <v>6122</v>
          </cell>
        </row>
        <row r="1837">
          <cell r="A1837" t="str">
            <v xml:space="preserve">   999      OBRADOR                </v>
          </cell>
          <cell r="B1837">
            <v>12290</v>
          </cell>
          <cell r="C1837">
            <v>9525</v>
          </cell>
          <cell r="D1837">
            <v>120246</v>
          </cell>
          <cell r="E1837">
            <v>550633</v>
          </cell>
          <cell r="F1837">
            <v>288</v>
          </cell>
          <cell r="G1837">
            <v>2882931</v>
          </cell>
          <cell r="H1837">
            <v>6122</v>
          </cell>
        </row>
        <row r="1838">
          <cell r="A1838" t="str">
            <v xml:space="preserve">   ZALM     PAPELERIA Y UTILES     </v>
          </cell>
          <cell r="B1838">
            <v>0</v>
          </cell>
          <cell r="C1838">
            <v>0</v>
          </cell>
          <cell r="D1838">
            <v>0</v>
          </cell>
          <cell r="E1838">
            <v>65</v>
          </cell>
          <cell r="F1838">
            <v>288</v>
          </cell>
          <cell r="G1838">
            <v>2882931</v>
          </cell>
          <cell r="H1838">
            <v>6124</v>
          </cell>
        </row>
        <row r="1839">
          <cell r="A1839" t="str">
            <v xml:space="preserve">   ZALM     GASTOS DE COMP.Y SISTEM</v>
          </cell>
          <cell r="B1839">
            <v>160</v>
          </cell>
          <cell r="C1839">
            <v>0</v>
          </cell>
          <cell r="D1839">
            <v>160</v>
          </cell>
          <cell r="E1839">
            <v>160</v>
          </cell>
          <cell r="F1839">
            <v>288</v>
          </cell>
          <cell r="G1839">
            <v>2882931</v>
          </cell>
          <cell r="H1839">
            <v>6125</v>
          </cell>
        </row>
        <row r="1840">
          <cell r="A1840" t="str">
            <v xml:space="preserve">   ZALM     MATERIALES NACIONALES  </v>
          </cell>
          <cell r="B1840">
            <v>0</v>
          </cell>
          <cell r="C1840">
            <v>0</v>
          </cell>
          <cell r="D1840">
            <v>436</v>
          </cell>
          <cell r="E1840">
            <v>455985</v>
          </cell>
          <cell r="F1840">
            <v>288</v>
          </cell>
          <cell r="G1840">
            <v>2882931</v>
          </cell>
          <cell r="H1840">
            <v>6242</v>
          </cell>
        </row>
        <row r="1841">
          <cell r="A1841" t="str">
            <v xml:space="preserve">   0101     MATERIALES NACIONALES  </v>
          </cell>
          <cell r="B1841">
            <v>0</v>
          </cell>
          <cell r="C1841">
            <v>8764</v>
          </cell>
          <cell r="D1841">
            <v>8764</v>
          </cell>
          <cell r="E1841">
            <v>8764</v>
          </cell>
          <cell r="F1841">
            <v>288</v>
          </cell>
          <cell r="G1841">
            <v>2882931</v>
          </cell>
          <cell r="H1841">
            <v>6242</v>
          </cell>
        </row>
        <row r="1842">
          <cell r="A1842" t="str">
            <v xml:space="preserve">   999      SEGUROS                </v>
          </cell>
          <cell r="B1842">
            <v>384</v>
          </cell>
          <cell r="C1842">
            <v>0</v>
          </cell>
          <cell r="D1842">
            <v>8045</v>
          </cell>
          <cell r="E1842">
            <v>12468</v>
          </cell>
          <cell r="F1842">
            <v>288</v>
          </cell>
          <cell r="G1842">
            <v>2882931</v>
          </cell>
          <cell r="H1842">
            <v>6404</v>
          </cell>
        </row>
        <row r="1843">
          <cell r="A1843" t="str">
            <v xml:space="preserve">   0101     ALQUILER DE EQUIPOS A T</v>
          </cell>
          <cell r="B1843">
            <v>0</v>
          </cell>
          <cell r="C1843">
            <v>5500</v>
          </cell>
          <cell r="D1843">
            <v>5500</v>
          </cell>
          <cell r="E1843">
            <v>5500</v>
          </cell>
          <cell r="F1843">
            <v>288</v>
          </cell>
          <cell r="G1843">
            <v>2882931</v>
          </cell>
          <cell r="H1843">
            <v>6442</v>
          </cell>
        </row>
        <row r="1844">
          <cell r="A1844" t="str">
            <v xml:space="preserve">   0102     ALQUILER DE EQUIPOS A T</v>
          </cell>
          <cell r="B1844">
            <v>13360</v>
          </cell>
          <cell r="C1844">
            <v>1217</v>
          </cell>
          <cell r="D1844">
            <v>14577</v>
          </cell>
          <cell r="E1844">
            <v>14577</v>
          </cell>
          <cell r="F1844">
            <v>288</v>
          </cell>
          <cell r="G1844">
            <v>2882931</v>
          </cell>
          <cell r="H1844">
            <v>6442</v>
          </cell>
        </row>
        <row r="1845">
          <cell r="A1845" t="str">
            <v xml:space="preserve">   999      ALQUILER DE EQUIPOS A T</v>
          </cell>
          <cell r="B1845">
            <v>16419</v>
          </cell>
          <cell r="C1845">
            <v>5450</v>
          </cell>
          <cell r="D1845">
            <v>159258</v>
          </cell>
          <cell r="E1845">
            <v>749236</v>
          </cell>
          <cell r="F1845">
            <v>288</v>
          </cell>
          <cell r="G1845">
            <v>2882931</v>
          </cell>
          <cell r="H1845">
            <v>6442</v>
          </cell>
        </row>
        <row r="1846">
          <cell r="A1846" t="str">
            <v xml:space="preserve">   999      RECUPERO DE GASTOS M. D</v>
          </cell>
          <cell r="B1846">
            <v>-10821</v>
          </cell>
          <cell r="C1846">
            <v>-14260</v>
          </cell>
          <cell r="D1846">
            <v>-106137</v>
          </cell>
          <cell r="E1846">
            <v>-639277</v>
          </cell>
          <cell r="F1846">
            <v>288</v>
          </cell>
          <cell r="G1846">
            <v>2882931</v>
          </cell>
          <cell r="H1846">
            <v>6502</v>
          </cell>
        </row>
        <row r="1847">
          <cell r="A1847" t="str">
            <v xml:space="preserve">   999      RECUPERO DE GASTOS VARI</v>
          </cell>
          <cell r="B1847">
            <v>0</v>
          </cell>
          <cell r="C1847">
            <v>0</v>
          </cell>
          <cell r="D1847">
            <v>0</v>
          </cell>
          <cell r="E1847">
            <v>496365</v>
          </cell>
          <cell r="F1847">
            <v>288</v>
          </cell>
          <cell r="G1847">
            <v>2882931</v>
          </cell>
          <cell r="H1847">
            <v>6504</v>
          </cell>
        </row>
        <row r="1848">
          <cell r="A1848" t="str">
            <v xml:space="preserve">   999      SUBCONTRATO OBRAS      </v>
          </cell>
          <cell r="B1848">
            <v>3146</v>
          </cell>
          <cell r="C1848">
            <v>14256</v>
          </cell>
          <cell r="D1848">
            <v>102226</v>
          </cell>
          <cell r="E1848">
            <v>254952</v>
          </cell>
          <cell r="F1848">
            <v>288</v>
          </cell>
          <cell r="G1848">
            <v>2882931</v>
          </cell>
          <cell r="H1848">
            <v>6549</v>
          </cell>
        </row>
        <row r="1849">
          <cell r="A1849" t="str">
            <v xml:space="preserve">   999      GASTOS DE COMUNICACIONE</v>
          </cell>
          <cell r="B1849">
            <v>61</v>
          </cell>
          <cell r="C1849">
            <v>116</v>
          </cell>
          <cell r="D1849">
            <v>3326</v>
          </cell>
          <cell r="E1849">
            <v>3553</v>
          </cell>
          <cell r="F1849">
            <v>288</v>
          </cell>
          <cell r="G1849">
            <v>2882931</v>
          </cell>
          <cell r="H1849">
            <v>6662</v>
          </cell>
        </row>
        <row r="1850">
          <cell r="A1850" t="str">
            <v xml:space="preserve">   999      GASTOS DE VIAJES Y COMI</v>
          </cell>
          <cell r="B1850">
            <v>0</v>
          </cell>
          <cell r="C1850">
            <v>0</v>
          </cell>
          <cell r="D1850">
            <v>333</v>
          </cell>
          <cell r="E1850">
            <v>385</v>
          </cell>
          <cell r="F1850">
            <v>288</v>
          </cell>
          <cell r="G1850">
            <v>2882931</v>
          </cell>
          <cell r="H1850">
            <v>6750</v>
          </cell>
        </row>
        <row r="1851">
          <cell r="A1851" t="str">
            <v xml:space="preserve">   999      OTROS COSTOS           </v>
          </cell>
          <cell r="B1851">
            <v>-39512</v>
          </cell>
          <cell r="C1851">
            <v>32068</v>
          </cell>
          <cell r="D1851">
            <v>229705</v>
          </cell>
          <cell r="E1851">
            <v>997968</v>
          </cell>
          <cell r="F1851">
            <v>288</v>
          </cell>
          <cell r="G1851">
            <v>2882931</v>
          </cell>
          <cell r="H1851">
            <v>6751</v>
          </cell>
        </row>
        <row r="1852">
          <cell r="A1852" t="str">
            <v xml:space="preserve">   999      CARGOS RECIBID. POR DIS</v>
          </cell>
          <cell r="B1852">
            <v>29935</v>
          </cell>
          <cell r="C1852">
            <v>20551</v>
          </cell>
          <cell r="D1852">
            <v>224030</v>
          </cell>
          <cell r="E1852">
            <v>224030</v>
          </cell>
          <cell r="F1852">
            <v>288</v>
          </cell>
          <cell r="G1852">
            <v>2882931</v>
          </cell>
          <cell r="H1852">
            <v>6752</v>
          </cell>
        </row>
        <row r="1853">
          <cell r="A1853" t="str">
            <v xml:space="preserve">   999      OTROS                  </v>
          </cell>
          <cell r="B1853">
            <v>0</v>
          </cell>
          <cell r="C1853">
            <v>52</v>
          </cell>
          <cell r="D1853">
            <v>339</v>
          </cell>
          <cell r="E1853">
            <v>11847</v>
          </cell>
          <cell r="F1853">
            <v>288</v>
          </cell>
          <cell r="G1853">
            <v>2882931</v>
          </cell>
          <cell r="H1853">
            <v>7092</v>
          </cell>
        </row>
        <row r="1854">
          <cell r="A1854" t="str">
            <v xml:space="preserve">   999      RESULTADO PENDIENTE    </v>
          </cell>
          <cell r="B1854">
            <v>86052</v>
          </cell>
          <cell r="C1854">
            <v>-163333</v>
          </cell>
          <cell r="D1854">
            <v>-63571</v>
          </cell>
          <cell r="E1854">
            <v>0</v>
          </cell>
          <cell r="F1854">
            <v>288</v>
          </cell>
          <cell r="G1854">
            <v>2882931</v>
          </cell>
          <cell r="H1854">
            <v>7144</v>
          </cell>
        </row>
        <row r="1855">
          <cell r="A1855" t="str">
            <v xml:space="preserve">   0203     VTA CONTRACTUAL TERCERO</v>
          </cell>
          <cell r="B1855">
            <v>0</v>
          </cell>
          <cell r="C1855">
            <v>-69437</v>
          </cell>
          <cell r="D1855">
            <v>-69437</v>
          </cell>
          <cell r="E1855">
            <v>-69437</v>
          </cell>
          <cell r="F1855">
            <v>288</v>
          </cell>
          <cell r="G1855">
            <v>2882932</v>
          </cell>
          <cell r="H1855">
            <v>4103</v>
          </cell>
        </row>
        <row r="1856">
          <cell r="A1856" t="str">
            <v xml:space="preserve">   999      VTA CONTRACTUAL TERCERO</v>
          </cell>
          <cell r="B1856">
            <v>-69437</v>
          </cell>
          <cell r="C1856">
            <v>0</v>
          </cell>
          <cell r="D1856">
            <v>-69437</v>
          </cell>
          <cell r="E1856">
            <v>-69437</v>
          </cell>
          <cell r="F1856">
            <v>288</v>
          </cell>
          <cell r="G1856">
            <v>2882932</v>
          </cell>
          <cell r="H1856">
            <v>4103</v>
          </cell>
        </row>
        <row r="1857">
          <cell r="A1857" t="str">
            <v xml:space="preserve">   0203     VTA ADIC.APROB. A TERCE</v>
          </cell>
          <cell r="B1857">
            <v>-27522</v>
          </cell>
          <cell r="C1857">
            <v>0</v>
          </cell>
          <cell r="D1857">
            <v>-27522</v>
          </cell>
          <cell r="E1857">
            <v>-27522</v>
          </cell>
          <cell r="F1857">
            <v>288</v>
          </cell>
          <cell r="G1857">
            <v>2882932</v>
          </cell>
          <cell r="H1857">
            <v>4121</v>
          </cell>
        </row>
        <row r="1858">
          <cell r="A1858" t="str">
            <v xml:space="preserve">   0204     VTA ADIC.APROB. A TERCE</v>
          </cell>
          <cell r="B1858">
            <v>0</v>
          </cell>
          <cell r="C1858">
            <v>-48358</v>
          </cell>
          <cell r="D1858">
            <v>-48358</v>
          </cell>
          <cell r="E1858">
            <v>-48358</v>
          </cell>
          <cell r="F1858">
            <v>288</v>
          </cell>
          <cell r="G1858">
            <v>2882932</v>
          </cell>
          <cell r="H1858">
            <v>4121</v>
          </cell>
        </row>
        <row r="1859">
          <cell r="A1859" t="str">
            <v xml:space="preserve">   0205     VTA ADIC.APROB. A TERCE</v>
          </cell>
          <cell r="B1859">
            <v>0</v>
          </cell>
          <cell r="C1859">
            <v>-28800</v>
          </cell>
          <cell r="D1859">
            <v>-28800</v>
          </cell>
          <cell r="E1859">
            <v>-28800</v>
          </cell>
          <cell r="F1859">
            <v>288</v>
          </cell>
          <cell r="G1859">
            <v>2882932</v>
          </cell>
          <cell r="H1859">
            <v>4121</v>
          </cell>
        </row>
        <row r="1860">
          <cell r="A1860" t="str">
            <v xml:space="preserve">   0206     VTA ADIC.APROB. A TERCE</v>
          </cell>
          <cell r="B1860">
            <v>0</v>
          </cell>
          <cell r="C1860">
            <v>-13453</v>
          </cell>
          <cell r="D1860">
            <v>-13453</v>
          </cell>
          <cell r="E1860">
            <v>-13453</v>
          </cell>
          <cell r="F1860">
            <v>288</v>
          </cell>
          <cell r="G1860">
            <v>2882932</v>
          </cell>
          <cell r="H1860">
            <v>4121</v>
          </cell>
        </row>
        <row r="1861">
          <cell r="A1861" t="str">
            <v xml:space="preserve">   999      VTA ADIC.APROB. A TERCE</v>
          </cell>
          <cell r="B1861">
            <v>-49269</v>
          </cell>
          <cell r="C1861">
            <v>0</v>
          </cell>
          <cell r="D1861">
            <v>-49269</v>
          </cell>
          <cell r="E1861">
            <v>-49269</v>
          </cell>
          <cell r="F1861">
            <v>288</v>
          </cell>
          <cell r="G1861">
            <v>2882932</v>
          </cell>
          <cell r="H1861">
            <v>4121</v>
          </cell>
        </row>
        <row r="1862">
          <cell r="A1862" t="str">
            <v xml:space="preserve">   999      VENTA ART. 33 APROBADA </v>
          </cell>
          <cell r="B1862">
            <v>0</v>
          </cell>
          <cell r="C1862">
            <v>0</v>
          </cell>
          <cell r="D1862">
            <v>-548863</v>
          </cell>
          <cell r="E1862">
            <v>-2218162</v>
          </cell>
          <cell r="F1862">
            <v>288</v>
          </cell>
          <cell r="G1862">
            <v>2882932</v>
          </cell>
          <cell r="H1862">
            <v>4151</v>
          </cell>
        </row>
        <row r="1863">
          <cell r="A1863" t="str">
            <v xml:space="preserve">   999      VENTA ADIC.APROBADA ART</v>
          </cell>
          <cell r="B1863">
            <v>0</v>
          </cell>
          <cell r="C1863">
            <v>0</v>
          </cell>
          <cell r="D1863">
            <v>-278179</v>
          </cell>
          <cell r="E1863">
            <v>-438668</v>
          </cell>
          <cell r="F1863">
            <v>288</v>
          </cell>
          <cell r="G1863">
            <v>2882932</v>
          </cell>
          <cell r="H1863">
            <v>4171</v>
          </cell>
        </row>
        <row r="1864">
          <cell r="A1864" t="str">
            <v xml:space="preserve">   999      INGRESOS BRUTOS        </v>
          </cell>
          <cell r="B1864">
            <v>6734</v>
          </cell>
          <cell r="C1864">
            <v>3911</v>
          </cell>
          <cell r="D1864">
            <v>30596</v>
          </cell>
          <cell r="E1864">
            <v>105567</v>
          </cell>
          <cell r="F1864">
            <v>288</v>
          </cell>
          <cell r="G1864">
            <v>2882932</v>
          </cell>
          <cell r="H1864">
            <v>4903</v>
          </cell>
        </row>
        <row r="1865">
          <cell r="A1865" t="str">
            <v xml:space="preserve">   999      SUELDOS MENSUALES      </v>
          </cell>
          <cell r="B1865">
            <v>37209</v>
          </cell>
          <cell r="C1865">
            <v>41212</v>
          </cell>
          <cell r="D1865">
            <v>335087</v>
          </cell>
          <cell r="E1865">
            <v>1232703</v>
          </cell>
          <cell r="F1865">
            <v>288</v>
          </cell>
          <cell r="G1865">
            <v>2882932</v>
          </cell>
          <cell r="H1865">
            <v>5282</v>
          </cell>
        </row>
        <row r="1866">
          <cell r="A1866" t="str">
            <v xml:space="preserve">   999      SUELDOS JORNALES       </v>
          </cell>
          <cell r="B1866">
            <v>1898</v>
          </cell>
          <cell r="C1866">
            <v>-40</v>
          </cell>
          <cell r="D1866">
            <v>16201</v>
          </cell>
          <cell r="E1866">
            <v>39513</v>
          </cell>
          <cell r="F1866">
            <v>288</v>
          </cell>
          <cell r="G1866">
            <v>2882932</v>
          </cell>
          <cell r="H1866">
            <v>5283</v>
          </cell>
        </row>
        <row r="1867">
          <cell r="A1867" t="str">
            <v xml:space="preserve">   999      CARGAS SOCIALES MENSUAL</v>
          </cell>
          <cell r="B1867">
            <v>10714</v>
          </cell>
          <cell r="C1867">
            <v>10779</v>
          </cell>
          <cell r="D1867">
            <v>101197</v>
          </cell>
          <cell r="E1867">
            <v>465457</v>
          </cell>
          <cell r="F1867">
            <v>288</v>
          </cell>
          <cell r="G1867">
            <v>2882932</v>
          </cell>
          <cell r="H1867">
            <v>5432</v>
          </cell>
        </row>
        <row r="1868">
          <cell r="A1868" t="str">
            <v xml:space="preserve">   999      CARGAS SOCIALES JORNALE</v>
          </cell>
          <cell r="B1868">
            <v>844</v>
          </cell>
          <cell r="C1868">
            <v>-99</v>
          </cell>
          <cell r="D1868">
            <v>6325</v>
          </cell>
          <cell r="E1868">
            <v>15318</v>
          </cell>
          <cell r="F1868">
            <v>288</v>
          </cell>
          <cell r="G1868">
            <v>2882932</v>
          </cell>
          <cell r="H1868">
            <v>5433</v>
          </cell>
        </row>
        <row r="1869">
          <cell r="A1869" t="str">
            <v xml:space="preserve">   999      REINTEGROS A.R.T.      </v>
          </cell>
          <cell r="B1869">
            <v>0</v>
          </cell>
          <cell r="C1869">
            <v>0</v>
          </cell>
          <cell r="D1869">
            <v>0</v>
          </cell>
          <cell r="E1869">
            <v>-435</v>
          </cell>
          <cell r="F1869">
            <v>288</v>
          </cell>
          <cell r="G1869">
            <v>2882932</v>
          </cell>
          <cell r="H1869">
            <v>5434</v>
          </cell>
        </row>
        <row r="1870">
          <cell r="A1870" t="str">
            <v xml:space="preserve">   999      INDEMNIZACIONES        </v>
          </cell>
          <cell r="B1870">
            <v>1200</v>
          </cell>
          <cell r="C1870">
            <v>1000</v>
          </cell>
          <cell r="D1870">
            <v>9637</v>
          </cell>
          <cell r="E1870">
            <v>43212</v>
          </cell>
          <cell r="F1870">
            <v>288</v>
          </cell>
          <cell r="G1870">
            <v>2882932</v>
          </cell>
          <cell r="H1870">
            <v>5442</v>
          </cell>
        </row>
        <row r="1871">
          <cell r="A1871" t="str">
            <v xml:space="preserve">   999      CAPACITACION           </v>
          </cell>
          <cell r="B1871">
            <v>0</v>
          </cell>
          <cell r="C1871">
            <v>0</v>
          </cell>
          <cell r="D1871">
            <v>1489</v>
          </cell>
          <cell r="E1871">
            <v>1835</v>
          </cell>
          <cell r="F1871">
            <v>288</v>
          </cell>
          <cell r="G1871">
            <v>2882932</v>
          </cell>
          <cell r="H1871">
            <v>5528</v>
          </cell>
        </row>
        <row r="1872">
          <cell r="A1872" t="str">
            <v xml:space="preserve">   999      TICKETS MENSUALES Y C.S</v>
          </cell>
          <cell r="B1872">
            <v>2020</v>
          </cell>
          <cell r="C1872">
            <v>2020</v>
          </cell>
          <cell r="D1872">
            <v>24189</v>
          </cell>
          <cell r="E1872">
            <v>32992</v>
          </cell>
          <cell r="F1872">
            <v>288</v>
          </cell>
          <cell r="G1872">
            <v>2882932</v>
          </cell>
          <cell r="H1872">
            <v>5534</v>
          </cell>
        </row>
        <row r="1873">
          <cell r="A1873" t="str">
            <v xml:space="preserve">   999      OTROS COSTOS MENSUALES </v>
          </cell>
          <cell r="B1873">
            <v>-661</v>
          </cell>
          <cell r="C1873">
            <v>-3079</v>
          </cell>
          <cell r="D1873">
            <v>-21952</v>
          </cell>
          <cell r="E1873">
            <v>55729</v>
          </cell>
          <cell r="F1873">
            <v>288</v>
          </cell>
          <cell r="G1873">
            <v>2882932</v>
          </cell>
          <cell r="H1873">
            <v>5542</v>
          </cell>
        </row>
        <row r="1874">
          <cell r="A1874" t="str">
            <v xml:space="preserve">   999      MAQUINARIAS Y EQUIPOS  </v>
          </cell>
          <cell r="B1874">
            <v>369</v>
          </cell>
          <cell r="C1874">
            <v>203</v>
          </cell>
          <cell r="D1874">
            <v>2512</v>
          </cell>
          <cell r="E1874">
            <v>3002</v>
          </cell>
          <cell r="F1874">
            <v>288</v>
          </cell>
          <cell r="G1874">
            <v>2882932</v>
          </cell>
          <cell r="H1874">
            <v>5674</v>
          </cell>
        </row>
        <row r="1875">
          <cell r="A1875" t="str">
            <v xml:space="preserve">   999      ALQUILER DE EQUIPOS SAD</v>
          </cell>
          <cell r="B1875">
            <v>3081</v>
          </cell>
          <cell r="C1875">
            <v>3081</v>
          </cell>
          <cell r="D1875">
            <v>24362</v>
          </cell>
          <cell r="E1875">
            <v>32939</v>
          </cell>
          <cell r="F1875">
            <v>288</v>
          </cell>
          <cell r="G1875">
            <v>2882932</v>
          </cell>
          <cell r="H1875">
            <v>5685</v>
          </cell>
        </row>
        <row r="1876">
          <cell r="A1876" t="str">
            <v xml:space="preserve">   ZALM     MANTENIMIENTO Y REPARAC</v>
          </cell>
          <cell r="B1876">
            <v>1532</v>
          </cell>
          <cell r="C1876">
            <v>1446</v>
          </cell>
          <cell r="D1876">
            <v>2565</v>
          </cell>
          <cell r="E1876">
            <v>38136</v>
          </cell>
          <cell r="F1876">
            <v>288</v>
          </cell>
          <cell r="G1876">
            <v>2882932</v>
          </cell>
          <cell r="H1876">
            <v>5852</v>
          </cell>
        </row>
        <row r="1877">
          <cell r="A1877" t="str">
            <v xml:space="preserve">   0202     MANTENIMIENTO Y REPARAC</v>
          </cell>
          <cell r="B1877">
            <v>106</v>
          </cell>
          <cell r="C1877">
            <v>0</v>
          </cell>
          <cell r="D1877">
            <v>106</v>
          </cell>
          <cell r="E1877">
            <v>106</v>
          </cell>
          <cell r="F1877">
            <v>288</v>
          </cell>
          <cell r="G1877">
            <v>2882932</v>
          </cell>
          <cell r="H1877">
            <v>5852</v>
          </cell>
        </row>
        <row r="1878">
          <cell r="A1878" t="str">
            <v xml:space="preserve">   0203     MANTENIMIENTO Y REPARAC</v>
          </cell>
          <cell r="B1878">
            <v>0</v>
          </cell>
          <cell r="C1878">
            <v>2205</v>
          </cell>
          <cell r="D1878">
            <v>2205</v>
          </cell>
          <cell r="E1878">
            <v>2205</v>
          </cell>
          <cell r="F1878">
            <v>288</v>
          </cell>
          <cell r="G1878">
            <v>2882932</v>
          </cell>
          <cell r="H1878">
            <v>5852</v>
          </cell>
        </row>
        <row r="1879">
          <cell r="A1879" t="str">
            <v xml:space="preserve">   999      GTOS.AUTOMOV.NO DEDUCIB</v>
          </cell>
          <cell r="B1879">
            <v>0</v>
          </cell>
          <cell r="C1879">
            <v>120</v>
          </cell>
          <cell r="D1879">
            <v>120</v>
          </cell>
          <cell r="E1879">
            <v>120</v>
          </cell>
          <cell r="F1879">
            <v>288</v>
          </cell>
          <cell r="G1879">
            <v>2882932</v>
          </cell>
          <cell r="H1879">
            <v>5854</v>
          </cell>
        </row>
        <row r="1880">
          <cell r="A1880" t="str">
            <v xml:space="preserve">   ZALM     HERRAMIENTAS           </v>
          </cell>
          <cell r="B1880">
            <v>550</v>
          </cell>
          <cell r="C1880">
            <v>3006</v>
          </cell>
          <cell r="D1880">
            <v>31879</v>
          </cell>
          <cell r="E1880">
            <v>134946</v>
          </cell>
          <cell r="F1880">
            <v>288</v>
          </cell>
          <cell r="G1880">
            <v>2882932</v>
          </cell>
          <cell r="H1880">
            <v>5855</v>
          </cell>
        </row>
        <row r="1881">
          <cell r="A1881" t="str">
            <v xml:space="preserve">   0203     HERRAMIENTAS           </v>
          </cell>
          <cell r="B1881">
            <v>0</v>
          </cell>
          <cell r="C1881">
            <v>1331</v>
          </cell>
          <cell r="D1881">
            <v>1331</v>
          </cell>
          <cell r="E1881">
            <v>1331</v>
          </cell>
          <cell r="F1881">
            <v>288</v>
          </cell>
          <cell r="G1881">
            <v>2882932</v>
          </cell>
          <cell r="H1881">
            <v>5855</v>
          </cell>
        </row>
        <row r="1882">
          <cell r="A1882" t="str">
            <v xml:space="preserve">   ZALM     CONSUMIBLES            </v>
          </cell>
          <cell r="B1882">
            <v>0</v>
          </cell>
          <cell r="C1882">
            <v>278</v>
          </cell>
          <cell r="D1882">
            <v>278</v>
          </cell>
          <cell r="E1882">
            <v>278</v>
          </cell>
          <cell r="F1882">
            <v>288</v>
          </cell>
          <cell r="G1882">
            <v>2882932</v>
          </cell>
          <cell r="H1882">
            <v>5856</v>
          </cell>
        </row>
        <row r="1883">
          <cell r="A1883" t="str">
            <v xml:space="preserve">   0202     FLETES Y ACARREOS      </v>
          </cell>
          <cell r="B1883">
            <v>330</v>
          </cell>
          <cell r="C1883">
            <v>0</v>
          </cell>
          <cell r="D1883">
            <v>330</v>
          </cell>
          <cell r="E1883">
            <v>330</v>
          </cell>
          <cell r="F1883">
            <v>288</v>
          </cell>
          <cell r="G1883">
            <v>2882932</v>
          </cell>
          <cell r="H1883">
            <v>6002</v>
          </cell>
        </row>
        <row r="1884">
          <cell r="A1884" t="str">
            <v xml:space="preserve">   0203     FLETES Y ACARREOS      </v>
          </cell>
          <cell r="B1884">
            <v>0</v>
          </cell>
          <cell r="C1884">
            <v>151</v>
          </cell>
          <cell r="D1884">
            <v>151</v>
          </cell>
          <cell r="E1884">
            <v>151</v>
          </cell>
          <cell r="F1884">
            <v>288</v>
          </cell>
          <cell r="G1884">
            <v>2882932</v>
          </cell>
          <cell r="H1884">
            <v>6002</v>
          </cell>
        </row>
        <row r="1885">
          <cell r="A1885" t="str">
            <v xml:space="preserve">   999      FLETES Y ACARREOS      </v>
          </cell>
          <cell r="B1885">
            <v>164</v>
          </cell>
          <cell r="C1885">
            <v>273</v>
          </cell>
          <cell r="D1885">
            <v>2255</v>
          </cell>
          <cell r="E1885">
            <v>17397</v>
          </cell>
          <cell r="F1885">
            <v>288</v>
          </cell>
          <cell r="G1885">
            <v>2882932</v>
          </cell>
          <cell r="H1885">
            <v>6002</v>
          </cell>
        </row>
        <row r="1886">
          <cell r="A1886" t="str">
            <v xml:space="preserve">   ZALM     COMBUST. Y LUBRIC.     </v>
          </cell>
          <cell r="B1886">
            <v>3374</v>
          </cell>
          <cell r="C1886">
            <v>1566</v>
          </cell>
          <cell r="D1886">
            <v>18085</v>
          </cell>
          <cell r="E1886">
            <v>56581</v>
          </cell>
          <cell r="F1886">
            <v>288</v>
          </cell>
          <cell r="G1886">
            <v>2882932</v>
          </cell>
          <cell r="H1886">
            <v>6062</v>
          </cell>
        </row>
        <row r="1887">
          <cell r="A1887" t="str">
            <v xml:space="preserve">   999      OBRADOR                </v>
          </cell>
          <cell r="B1887">
            <v>11974</v>
          </cell>
          <cell r="C1887">
            <v>13754</v>
          </cell>
          <cell r="D1887">
            <v>119571</v>
          </cell>
          <cell r="E1887">
            <v>309096</v>
          </cell>
          <cell r="F1887">
            <v>288</v>
          </cell>
          <cell r="G1887">
            <v>2882932</v>
          </cell>
          <cell r="H1887">
            <v>6122</v>
          </cell>
        </row>
        <row r="1888">
          <cell r="A1888" t="str">
            <v xml:space="preserve">   999      INGENIERIA TRANSFERENCI</v>
          </cell>
          <cell r="B1888">
            <v>0</v>
          </cell>
          <cell r="C1888">
            <v>0</v>
          </cell>
          <cell r="D1888">
            <v>0</v>
          </cell>
          <cell r="E1888">
            <v>2700</v>
          </cell>
          <cell r="F1888">
            <v>288</v>
          </cell>
          <cell r="G1888">
            <v>2882932</v>
          </cell>
          <cell r="H1888">
            <v>6123</v>
          </cell>
        </row>
        <row r="1889">
          <cell r="A1889" t="str">
            <v xml:space="preserve">   ZALM     MATERIALES NACIONALES  </v>
          </cell>
          <cell r="B1889">
            <v>522</v>
          </cell>
          <cell r="C1889">
            <v>5095</v>
          </cell>
          <cell r="D1889">
            <v>10054</v>
          </cell>
          <cell r="E1889">
            <v>51766</v>
          </cell>
          <cell r="F1889">
            <v>288</v>
          </cell>
          <cell r="G1889">
            <v>2882932</v>
          </cell>
          <cell r="H1889">
            <v>6242</v>
          </cell>
        </row>
        <row r="1890">
          <cell r="A1890" t="str">
            <v xml:space="preserve">   0203     MATERIALES NACIONALES  </v>
          </cell>
          <cell r="B1890">
            <v>0</v>
          </cell>
          <cell r="C1890">
            <v>287</v>
          </cell>
          <cell r="D1890">
            <v>287</v>
          </cell>
          <cell r="E1890">
            <v>287</v>
          </cell>
          <cell r="F1890">
            <v>288</v>
          </cell>
          <cell r="G1890">
            <v>2882932</v>
          </cell>
          <cell r="H1890">
            <v>6242</v>
          </cell>
        </row>
        <row r="1891">
          <cell r="A1891" t="str">
            <v xml:space="preserve">   999      SEGUROS                </v>
          </cell>
          <cell r="B1891">
            <v>143</v>
          </cell>
          <cell r="C1891">
            <v>0</v>
          </cell>
          <cell r="D1891">
            <v>2951</v>
          </cell>
          <cell r="E1891">
            <v>3557</v>
          </cell>
          <cell r="F1891">
            <v>288</v>
          </cell>
          <cell r="G1891">
            <v>2882932</v>
          </cell>
          <cell r="H1891">
            <v>6404</v>
          </cell>
        </row>
        <row r="1892">
          <cell r="A1892" t="str">
            <v xml:space="preserve">   0202     ALQUILER DE EQUIPOS A T</v>
          </cell>
          <cell r="B1892">
            <v>7669</v>
          </cell>
          <cell r="C1892">
            <v>0</v>
          </cell>
          <cell r="D1892">
            <v>7669</v>
          </cell>
          <cell r="E1892">
            <v>7669</v>
          </cell>
          <cell r="F1892">
            <v>288</v>
          </cell>
          <cell r="G1892">
            <v>2882932</v>
          </cell>
          <cell r="H1892">
            <v>6442</v>
          </cell>
        </row>
        <row r="1893">
          <cell r="A1893" t="str">
            <v xml:space="preserve">   999      ALQUILER DE EQUIPOS A T</v>
          </cell>
          <cell r="B1893">
            <v>2749</v>
          </cell>
          <cell r="C1893">
            <v>9226</v>
          </cell>
          <cell r="D1893">
            <v>53857</v>
          </cell>
          <cell r="E1893">
            <v>134242</v>
          </cell>
          <cell r="F1893">
            <v>288</v>
          </cell>
          <cell r="G1893">
            <v>2882932</v>
          </cell>
          <cell r="H1893">
            <v>6442</v>
          </cell>
        </row>
        <row r="1894">
          <cell r="A1894" t="str">
            <v xml:space="preserve">   999      RECUPERO DE GASTOS M. D</v>
          </cell>
          <cell r="B1894">
            <v>0</v>
          </cell>
          <cell r="C1894">
            <v>-436</v>
          </cell>
          <cell r="D1894">
            <v>-436</v>
          </cell>
          <cell r="E1894">
            <v>-42490</v>
          </cell>
          <cell r="F1894">
            <v>288</v>
          </cell>
          <cell r="G1894">
            <v>2882932</v>
          </cell>
          <cell r="H1894">
            <v>6502</v>
          </cell>
        </row>
        <row r="1895">
          <cell r="A1895" t="str">
            <v xml:space="preserve">   999      RECUPERO DE GASTOS VARI</v>
          </cell>
          <cell r="B1895">
            <v>0</v>
          </cell>
          <cell r="C1895">
            <v>0</v>
          </cell>
          <cell r="D1895">
            <v>0</v>
          </cell>
          <cell r="E1895">
            <v>190487</v>
          </cell>
          <cell r="F1895">
            <v>288</v>
          </cell>
          <cell r="G1895">
            <v>2882932</v>
          </cell>
          <cell r="H1895">
            <v>6504</v>
          </cell>
        </row>
        <row r="1896">
          <cell r="A1896" t="str">
            <v xml:space="preserve">   999      SUBCONTRATO OBRAS      </v>
          </cell>
          <cell r="B1896">
            <v>15445</v>
          </cell>
          <cell r="C1896">
            <v>10327</v>
          </cell>
          <cell r="D1896">
            <v>59107</v>
          </cell>
          <cell r="E1896">
            <v>240886</v>
          </cell>
          <cell r="F1896">
            <v>288</v>
          </cell>
          <cell r="G1896">
            <v>2882932</v>
          </cell>
          <cell r="H1896">
            <v>6549</v>
          </cell>
        </row>
        <row r="1897">
          <cell r="A1897" t="str">
            <v xml:space="preserve">   999      GASTOS DE COMUNICACIONE</v>
          </cell>
          <cell r="B1897">
            <v>49</v>
          </cell>
          <cell r="C1897">
            <v>93</v>
          </cell>
          <cell r="D1897">
            <v>3422</v>
          </cell>
          <cell r="E1897">
            <v>3488</v>
          </cell>
          <cell r="F1897">
            <v>288</v>
          </cell>
          <cell r="G1897">
            <v>2882932</v>
          </cell>
          <cell r="H1897">
            <v>6662</v>
          </cell>
        </row>
        <row r="1898">
          <cell r="A1898" t="str">
            <v xml:space="preserve">   999      GASTOS DE VIAJES Y COMI</v>
          </cell>
          <cell r="B1898">
            <v>335</v>
          </cell>
          <cell r="C1898">
            <v>0</v>
          </cell>
          <cell r="D1898">
            <v>589</v>
          </cell>
          <cell r="E1898">
            <v>589</v>
          </cell>
          <cell r="F1898">
            <v>288</v>
          </cell>
          <cell r="G1898">
            <v>2882932</v>
          </cell>
          <cell r="H1898">
            <v>6750</v>
          </cell>
        </row>
        <row r="1899">
          <cell r="A1899" t="str">
            <v xml:space="preserve">   0202     OTROS COSTOS           </v>
          </cell>
          <cell r="B1899">
            <v>166</v>
          </cell>
          <cell r="C1899">
            <v>0</v>
          </cell>
          <cell r="D1899">
            <v>166</v>
          </cell>
          <cell r="E1899">
            <v>166</v>
          </cell>
          <cell r="F1899">
            <v>288</v>
          </cell>
          <cell r="G1899">
            <v>2882932</v>
          </cell>
          <cell r="H1899">
            <v>6751</v>
          </cell>
        </row>
        <row r="1900">
          <cell r="A1900" t="str">
            <v xml:space="preserve">   999      OTROS COSTOS           </v>
          </cell>
          <cell r="B1900">
            <v>7047</v>
          </cell>
          <cell r="C1900">
            <v>7668</v>
          </cell>
          <cell r="D1900">
            <v>-25860</v>
          </cell>
          <cell r="E1900">
            <v>302811</v>
          </cell>
          <cell r="F1900">
            <v>288</v>
          </cell>
          <cell r="G1900">
            <v>2882932</v>
          </cell>
          <cell r="H1900">
            <v>6751</v>
          </cell>
        </row>
        <row r="1901">
          <cell r="A1901" t="str">
            <v xml:space="preserve">   999      CARGOS RECIBID. POR DIS</v>
          </cell>
          <cell r="B1901">
            <v>12204</v>
          </cell>
          <cell r="C1901">
            <v>9882</v>
          </cell>
          <cell r="D1901">
            <v>115589</v>
          </cell>
          <cell r="E1901">
            <v>115589</v>
          </cell>
          <cell r="F1901">
            <v>288</v>
          </cell>
          <cell r="G1901">
            <v>2882932</v>
          </cell>
          <cell r="H1901">
            <v>6752</v>
          </cell>
        </row>
        <row r="1902">
          <cell r="A1902" t="str">
            <v xml:space="preserve">   999      OTROS                  </v>
          </cell>
          <cell r="B1902">
            <v>0</v>
          </cell>
          <cell r="C1902">
            <v>0</v>
          </cell>
          <cell r="D1902">
            <v>180</v>
          </cell>
          <cell r="E1902">
            <v>5915</v>
          </cell>
          <cell r="F1902">
            <v>288</v>
          </cell>
          <cell r="G1902">
            <v>2882932</v>
          </cell>
          <cell r="H1902">
            <v>7092</v>
          </cell>
        </row>
        <row r="1903">
          <cell r="A1903" t="str">
            <v xml:space="preserve">   999      RESULTADO PENDIENTE    </v>
          </cell>
          <cell r="B1903">
            <v>-3475</v>
          </cell>
          <cell r="C1903">
            <v>-53574</v>
          </cell>
          <cell r="D1903">
            <v>-37130</v>
          </cell>
          <cell r="E1903">
            <v>0</v>
          </cell>
          <cell r="F1903">
            <v>288</v>
          </cell>
          <cell r="G1903">
            <v>2882932</v>
          </cell>
          <cell r="H1903">
            <v>7144</v>
          </cell>
        </row>
        <row r="1904">
          <cell r="A1904" t="str">
            <v xml:space="preserve">   0303     VTA CONTRACTUAL TERCERO</v>
          </cell>
          <cell r="B1904">
            <v>0</v>
          </cell>
          <cell r="C1904">
            <v>-113309</v>
          </cell>
          <cell r="D1904">
            <v>-113309</v>
          </cell>
          <cell r="E1904">
            <v>-113309</v>
          </cell>
          <cell r="F1904">
            <v>288</v>
          </cell>
          <cell r="G1904">
            <v>2882933</v>
          </cell>
          <cell r="H1904">
            <v>4103</v>
          </cell>
        </row>
        <row r="1905">
          <cell r="A1905" t="str">
            <v xml:space="preserve">   999      VTA CONTRACTUAL TERCERO</v>
          </cell>
          <cell r="B1905">
            <v>7557</v>
          </cell>
          <cell r="C1905">
            <v>0</v>
          </cell>
          <cell r="D1905">
            <v>-527413</v>
          </cell>
          <cell r="E1905">
            <v>-562613</v>
          </cell>
          <cell r="F1905">
            <v>288</v>
          </cell>
          <cell r="G1905">
            <v>2882933</v>
          </cell>
          <cell r="H1905">
            <v>4103</v>
          </cell>
        </row>
        <row r="1906">
          <cell r="A1906" t="str">
            <v xml:space="preserve">   999      VTA NO APROB. CERT. A T</v>
          </cell>
          <cell r="B1906">
            <v>-26900</v>
          </cell>
          <cell r="C1906">
            <v>-23700</v>
          </cell>
          <cell r="D1906">
            <v>-78700</v>
          </cell>
          <cell r="E1906">
            <v>-78700</v>
          </cell>
          <cell r="F1906">
            <v>288</v>
          </cell>
          <cell r="G1906">
            <v>2882933</v>
          </cell>
          <cell r="H1906">
            <v>4111</v>
          </cell>
        </row>
        <row r="1907">
          <cell r="A1907" t="str">
            <v xml:space="preserve">   999      VTA NO APROB. NO CERT. </v>
          </cell>
          <cell r="B1907">
            <v>0</v>
          </cell>
          <cell r="C1907">
            <v>0</v>
          </cell>
          <cell r="D1907">
            <v>5600</v>
          </cell>
          <cell r="E1907">
            <v>0</v>
          </cell>
          <cell r="F1907">
            <v>288</v>
          </cell>
          <cell r="G1907">
            <v>2882933</v>
          </cell>
          <cell r="H1907">
            <v>4112</v>
          </cell>
        </row>
        <row r="1908">
          <cell r="A1908" t="str">
            <v xml:space="preserve">   0303     VTA ADIC.APROB. A TERCE</v>
          </cell>
          <cell r="B1908">
            <v>-36130</v>
          </cell>
          <cell r="C1908">
            <v>-18233</v>
          </cell>
          <cell r="D1908">
            <v>-54363</v>
          </cell>
          <cell r="E1908">
            <v>-54363</v>
          </cell>
          <cell r="F1908">
            <v>288</v>
          </cell>
          <cell r="G1908">
            <v>2882933</v>
          </cell>
          <cell r="H1908">
            <v>4121</v>
          </cell>
        </row>
        <row r="1909">
          <cell r="A1909" t="str">
            <v xml:space="preserve">   0309     VTA ADIC.APROB. A TERCE</v>
          </cell>
          <cell r="B1909">
            <v>0</v>
          </cell>
          <cell r="C1909">
            <v>-3735</v>
          </cell>
          <cell r="D1909">
            <v>-3735</v>
          </cell>
          <cell r="E1909">
            <v>-3735</v>
          </cell>
          <cell r="F1909">
            <v>288</v>
          </cell>
          <cell r="G1909">
            <v>2882933</v>
          </cell>
          <cell r="H1909">
            <v>4121</v>
          </cell>
        </row>
        <row r="1910">
          <cell r="A1910" t="str">
            <v xml:space="preserve">   0318     VTA ADIC.APROB. A TERCE</v>
          </cell>
          <cell r="B1910">
            <v>-16571</v>
          </cell>
          <cell r="C1910">
            <v>0</v>
          </cell>
          <cell r="D1910">
            <v>-16571</v>
          </cell>
          <cell r="E1910">
            <v>-16571</v>
          </cell>
          <cell r="F1910">
            <v>288</v>
          </cell>
          <cell r="G1910">
            <v>2882933</v>
          </cell>
          <cell r="H1910">
            <v>4121</v>
          </cell>
        </row>
        <row r="1911">
          <cell r="A1911" t="str">
            <v xml:space="preserve">   0327     VTA ADIC.APROB. A TERCE</v>
          </cell>
          <cell r="B1911">
            <v>-40610</v>
          </cell>
          <cell r="C1911">
            <v>0</v>
          </cell>
          <cell r="D1911">
            <v>-40610</v>
          </cell>
          <cell r="E1911">
            <v>-40610</v>
          </cell>
          <cell r="F1911">
            <v>288</v>
          </cell>
          <cell r="G1911">
            <v>2882933</v>
          </cell>
          <cell r="H1911">
            <v>4121</v>
          </cell>
        </row>
        <row r="1912">
          <cell r="A1912" t="str">
            <v xml:space="preserve">   0330     VTA ADIC.APROB. A TERCE</v>
          </cell>
          <cell r="B1912">
            <v>-5134</v>
          </cell>
          <cell r="C1912">
            <v>-32453</v>
          </cell>
          <cell r="D1912">
            <v>-37587</v>
          </cell>
          <cell r="E1912">
            <v>-37587</v>
          </cell>
          <cell r="F1912">
            <v>288</v>
          </cell>
          <cell r="G1912">
            <v>2882933</v>
          </cell>
          <cell r="H1912">
            <v>4121</v>
          </cell>
        </row>
        <row r="1913">
          <cell r="A1913" t="str">
            <v xml:space="preserve">   0331     VTA ADIC.APROB. A TERCE</v>
          </cell>
          <cell r="B1913">
            <v>-7200</v>
          </cell>
          <cell r="C1913">
            <v>0</v>
          </cell>
          <cell r="D1913">
            <v>-7200</v>
          </cell>
          <cell r="E1913">
            <v>-7200</v>
          </cell>
          <cell r="F1913">
            <v>288</v>
          </cell>
          <cell r="G1913">
            <v>2882933</v>
          </cell>
          <cell r="H1913">
            <v>4121</v>
          </cell>
        </row>
        <row r="1914">
          <cell r="A1914" t="str">
            <v xml:space="preserve">   0334     VTA ADIC.APROB. A TERCE</v>
          </cell>
          <cell r="B1914">
            <v>0</v>
          </cell>
          <cell r="C1914">
            <v>-25051</v>
          </cell>
          <cell r="D1914">
            <v>-25051</v>
          </cell>
          <cell r="E1914">
            <v>-25051</v>
          </cell>
          <cell r="F1914">
            <v>288</v>
          </cell>
          <cell r="G1914">
            <v>2882933</v>
          </cell>
          <cell r="H1914">
            <v>4121</v>
          </cell>
        </row>
        <row r="1915">
          <cell r="A1915" t="str">
            <v xml:space="preserve">   999      VTA ADIC.APROB. A TERCE</v>
          </cell>
          <cell r="B1915">
            <v>-99867</v>
          </cell>
          <cell r="C1915">
            <v>-45622</v>
          </cell>
          <cell r="D1915">
            <v>-330766</v>
          </cell>
          <cell r="E1915">
            <v>-363559</v>
          </cell>
          <cell r="F1915">
            <v>288</v>
          </cell>
          <cell r="G1915">
            <v>2882933</v>
          </cell>
          <cell r="H1915">
            <v>4121</v>
          </cell>
        </row>
        <row r="1916">
          <cell r="A1916" t="str">
            <v xml:space="preserve">   999      VENTA ART. 33 APROBADA </v>
          </cell>
          <cell r="B1916">
            <v>0</v>
          </cell>
          <cell r="C1916">
            <v>0</v>
          </cell>
          <cell r="D1916">
            <v>-454666</v>
          </cell>
          <cell r="E1916">
            <v>-4251812</v>
          </cell>
          <cell r="F1916">
            <v>288</v>
          </cell>
          <cell r="G1916">
            <v>2882933</v>
          </cell>
          <cell r="H1916">
            <v>4151</v>
          </cell>
        </row>
        <row r="1917">
          <cell r="A1917" t="str">
            <v xml:space="preserve">   999      VTA NO APROB. CERT. ART</v>
          </cell>
          <cell r="B1917">
            <v>73512</v>
          </cell>
          <cell r="C1917">
            <v>0</v>
          </cell>
          <cell r="D1917">
            <v>0</v>
          </cell>
          <cell r="E1917">
            <v>0</v>
          </cell>
          <cell r="F1917">
            <v>288</v>
          </cell>
          <cell r="G1917">
            <v>2882933</v>
          </cell>
          <cell r="H1917">
            <v>4161</v>
          </cell>
        </row>
        <row r="1918">
          <cell r="A1918" t="str">
            <v xml:space="preserve">   999      VENTA ADIC.APROBADA ART</v>
          </cell>
          <cell r="B1918">
            <v>0</v>
          </cell>
          <cell r="C1918">
            <v>0</v>
          </cell>
          <cell r="D1918">
            <v>-125777</v>
          </cell>
          <cell r="E1918">
            <v>-336470</v>
          </cell>
          <cell r="F1918">
            <v>288</v>
          </cell>
          <cell r="G1918">
            <v>2882933</v>
          </cell>
          <cell r="H1918">
            <v>4171</v>
          </cell>
        </row>
        <row r="1919">
          <cell r="A1919" t="str">
            <v xml:space="preserve">   999      INGRESOS BRUTOS        </v>
          </cell>
          <cell r="B1919">
            <v>4370</v>
          </cell>
          <cell r="C1919">
            <v>5722</v>
          </cell>
          <cell r="D1919">
            <v>56318</v>
          </cell>
          <cell r="E1919">
            <v>157238</v>
          </cell>
          <cell r="F1919">
            <v>288</v>
          </cell>
          <cell r="G1919">
            <v>2882933</v>
          </cell>
          <cell r="H1919">
            <v>4903</v>
          </cell>
        </row>
        <row r="1920">
          <cell r="A1920" t="str">
            <v xml:space="preserve">   999      SUELDOS MENSUALES      </v>
          </cell>
          <cell r="B1920">
            <v>19448</v>
          </cell>
          <cell r="C1920">
            <v>24941</v>
          </cell>
          <cell r="D1920">
            <v>108793</v>
          </cell>
          <cell r="E1920">
            <v>244248</v>
          </cell>
          <cell r="F1920">
            <v>288</v>
          </cell>
          <cell r="G1920">
            <v>2882933</v>
          </cell>
          <cell r="H1920">
            <v>5282</v>
          </cell>
        </row>
        <row r="1921">
          <cell r="A1921" t="str">
            <v xml:space="preserve">   999      SUELDOS JORNALES       </v>
          </cell>
          <cell r="B1921">
            <v>52738</v>
          </cell>
          <cell r="C1921">
            <v>16604</v>
          </cell>
          <cell r="D1921">
            <v>380057</v>
          </cell>
          <cell r="E1921">
            <v>809616</v>
          </cell>
          <cell r="F1921">
            <v>288</v>
          </cell>
          <cell r="G1921">
            <v>2882933</v>
          </cell>
          <cell r="H1921">
            <v>5283</v>
          </cell>
        </row>
        <row r="1922">
          <cell r="A1922" t="str">
            <v xml:space="preserve">   999      CARGAS SOCIALES MENSUAL</v>
          </cell>
          <cell r="B1922">
            <v>7094</v>
          </cell>
          <cell r="C1922">
            <v>7846</v>
          </cell>
          <cell r="D1922">
            <v>53083</v>
          </cell>
          <cell r="E1922">
            <v>103138</v>
          </cell>
          <cell r="F1922">
            <v>288</v>
          </cell>
          <cell r="G1922">
            <v>2882933</v>
          </cell>
          <cell r="H1922">
            <v>5432</v>
          </cell>
        </row>
        <row r="1923">
          <cell r="A1923" t="str">
            <v xml:space="preserve">   999      CARGAS SOCIALES JORNALE</v>
          </cell>
          <cell r="B1923">
            <v>20836</v>
          </cell>
          <cell r="C1923">
            <v>5314</v>
          </cell>
          <cell r="D1923">
            <v>146526</v>
          </cell>
          <cell r="E1923">
            <v>323253</v>
          </cell>
          <cell r="F1923">
            <v>288</v>
          </cell>
          <cell r="G1923">
            <v>2882933</v>
          </cell>
          <cell r="H1923">
            <v>5433</v>
          </cell>
        </row>
        <row r="1924">
          <cell r="A1924" t="str">
            <v xml:space="preserve">   999      REINTEGROS A.R.T.      </v>
          </cell>
          <cell r="B1924">
            <v>0</v>
          </cell>
          <cell r="C1924">
            <v>0</v>
          </cell>
          <cell r="D1924">
            <v>0</v>
          </cell>
          <cell r="E1924">
            <v>-4155</v>
          </cell>
          <cell r="F1924">
            <v>288</v>
          </cell>
          <cell r="G1924">
            <v>2882933</v>
          </cell>
          <cell r="H1924">
            <v>5434</v>
          </cell>
        </row>
        <row r="1925">
          <cell r="A1925" t="str">
            <v xml:space="preserve">   999      INDEMNIZACIONES        </v>
          </cell>
          <cell r="B1925">
            <v>2800</v>
          </cell>
          <cell r="C1925">
            <v>2700</v>
          </cell>
          <cell r="D1925">
            <v>25802</v>
          </cell>
          <cell r="E1925">
            <v>73807</v>
          </cell>
          <cell r="F1925">
            <v>288</v>
          </cell>
          <cell r="G1925">
            <v>2882933</v>
          </cell>
          <cell r="H1925">
            <v>5442</v>
          </cell>
        </row>
        <row r="1926">
          <cell r="A1926" t="str">
            <v xml:space="preserve">   999      TICKETS MENSUALES Y C.S</v>
          </cell>
          <cell r="B1926">
            <v>7450</v>
          </cell>
          <cell r="C1926">
            <v>5870</v>
          </cell>
          <cell r="D1926">
            <v>41744</v>
          </cell>
          <cell r="E1926">
            <v>52701</v>
          </cell>
          <cell r="F1926">
            <v>288</v>
          </cell>
          <cell r="G1926">
            <v>2882933</v>
          </cell>
          <cell r="H1926">
            <v>5534</v>
          </cell>
        </row>
        <row r="1927">
          <cell r="A1927" t="str">
            <v xml:space="preserve">   999      OTROS COSTOS MENSUALES </v>
          </cell>
          <cell r="B1927">
            <v>3457</v>
          </cell>
          <cell r="C1927">
            <v>-2728</v>
          </cell>
          <cell r="D1927">
            <v>-79317</v>
          </cell>
          <cell r="E1927">
            <v>-24029</v>
          </cell>
          <cell r="F1927">
            <v>288</v>
          </cell>
          <cell r="G1927">
            <v>2882933</v>
          </cell>
          <cell r="H1927">
            <v>5542</v>
          </cell>
        </row>
        <row r="1928">
          <cell r="A1928" t="str">
            <v xml:space="preserve">   999      MAQUINARIAS Y EQUIPOS  </v>
          </cell>
          <cell r="B1928">
            <v>27</v>
          </cell>
          <cell r="C1928">
            <v>9</v>
          </cell>
          <cell r="D1928">
            <v>326</v>
          </cell>
          <cell r="E1928">
            <v>326</v>
          </cell>
          <cell r="F1928">
            <v>288</v>
          </cell>
          <cell r="G1928">
            <v>2882933</v>
          </cell>
          <cell r="H1928">
            <v>5674</v>
          </cell>
        </row>
        <row r="1929">
          <cell r="A1929" t="str">
            <v xml:space="preserve">   999      ALQUILER DE EQUIPOS SAD</v>
          </cell>
          <cell r="B1929">
            <v>20962</v>
          </cell>
          <cell r="C1929">
            <v>34172</v>
          </cell>
          <cell r="D1929">
            <v>270645</v>
          </cell>
          <cell r="E1929">
            <v>638308</v>
          </cell>
          <cell r="F1929">
            <v>288</v>
          </cell>
          <cell r="G1929">
            <v>2882933</v>
          </cell>
          <cell r="H1929">
            <v>5685</v>
          </cell>
        </row>
        <row r="1930">
          <cell r="A1930" t="str">
            <v xml:space="preserve">   ZALM     MANTENIMIENTO Y REPARAC</v>
          </cell>
          <cell r="B1930">
            <v>20627</v>
          </cell>
          <cell r="C1930">
            <v>-13537</v>
          </cell>
          <cell r="D1930">
            <v>28789</v>
          </cell>
          <cell r="E1930">
            <v>182521</v>
          </cell>
          <cell r="F1930">
            <v>288</v>
          </cell>
          <cell r="G1930">
            <v>2882933</v>
          </cell>
          <cell r="H1930">
            <v>5852</v>
          </cell>
        </row>
        <row r="1931">
          <cell r="A1931" t="str">
            <v xml:space="preserve">   0301     MANTENIMIENTO Y REPARAC</v>
          </cell>
          <cell r="B1931">
            <v>453</v>
          </cell>
          <cell r="C1931">
            <v>1840</v>
          </cell>
          <cell r="D1931">
            <v>2293</v>
          </cell>
          <cell r="E1931">
            <v>2293</v>
          </cell>
          <cell r="F1931">
            <v>288</v>
          </cell>
          <cell r="G1931">
            <v>2882933</v>
          </cell>
          <cell r="H1931">
            <v>5852</v>
          </cell>
        </row>
        <row r="1932">
          <cell r="A1932" t="str">
            <v xml:space="preserve">   0303     MANTENIMIENTO Y REPARAC</v>
          </cell>
          <cell r="B1932">
            <v>360</v>
          </cell>
          <cell r="C1932">
            <v>1298</v>
          </cell>
          <cell r="D1932">
            <v>1658</v>
          </cell>
          <cell r="E1932">
            <v>1658</v>
          </cell>
          <cell r="F1932">
            <v>288</v>
          </cell>
          <cell r="G1932">
            <v>2882933</v>
          </cell>
          <cell r="H1932">
            <v>5852</v>
          </cell>
        </row>
        <row r="1933">
          <cell r="A1933" t="str">
            <v xml:space="preserve">   0306     MANTENIMIENTO Y REPARAC</v>
          </cell>
          <cell r="B1933">
            <v>26</v>
          </cell>
          <cell r="C1933">
            <v>0</v>
          </cell>
          <cell r="D1933">
            <v>26</v>
          </cell>
          <cell r="E1933">
            <v>26</v>
          </cell>
          <cell r="F1933">
            <v>288</v>
          </cell>
          <cell r="G1933">
            <v>2882933</v>
          </cell>
          <cell r="H1933">
            <v>5852</v>
          </cell>
        </row>
        <row r="1934">
          <cell r="A1934" t="str">
            <v xml:space="preserve">   0322     MANTENIMIENTO Y REPARAC</v>
          </cell>
          <cell r="B1934">
            <v>305</v>
          </cell>
          <cell r="C1934">
            <v>0</v>
          </cell>
          <cell r="D1934">
            <v>305</v>
          </cell>
          <cell r="E1934">
            <v>305</v>
          </cell>
          <cell r="F1934">
            <v>288</v>
          </cell>
          <cell r="G1934">
            <v>2882933</v>
          </cell>
          <cell r="H1934">
            <v>5852</v>
          </cell>
        </row>
        <row r="1935">
          <cell r="A1935" t="str">
            <v xml:space="preserve">   0324     MANTENIMIENTO Y REPARAC</v>
          </cell>
          <cell r="B1935">
            <v>208</v>
          </cell>
          <cell r="C1935">
            <v>0</v>
          </cell>
          <cell r="D1935">
            <v>208</v>
          </cell>
          <cell r="E1935">
            <v>208</v>
          </cell>
          <cell r="F1935">
            <v>288</v>
          </cell>
          <cell r="G1935">
            <v>2882933</v>
          </cell>
          <cell r="H1935">
            <v>5852</v>
          </cell>
        </row>
        <row r="1936">
          <cell r="A1936" t="str">
            <v xml:space="preserve">   0332     MANTENIMIENTO Y REPARAC</v>
          </cell>
          <cell r="B1936">
            <v>0</v>
          </cell>
          <cell r="C1936">
            <v>2533</v>
          </cell>
          <cell r="D1936">
            <v>2533</v>
          </cell>
          <cell r="E1936">
            <v>2533</v>
          </cell>
          <cell r="F1936">
            <v>288</v>
          </cell>
          <cell r="G1936">
            <v>2882933</v>
          </cell>
          <cell r="H1936">
            <v>5852</v>
          </cell>
        </row>
        <row r="1937">
          <cell r="A1937" t="str">
            <v xml:space="preserve">   999      GTOS.AUTOMOV.NO DEDUCIB</v>
          </cell>
          <cell r="B1937">
            <v>0</v>
          </cell>
          <cell r="C1937">
            <v>0</v>
          </cell>
          <cell r="D1937">
            <v>0</v>
          </cell>
          <cell r="E1937">
            <v>118</v>
          </cell>
          <cell r="F1937">
            <v>288</v>
          </cell>
          <cell r="G1937">
            <v>2882933</v>
          </cell>
          <cell r="H1937">
            <v>5854</v>
          </cell>
        </row>
        <row r="1938">
          <cell r="A1938" t="str">
            <v xml:space="preserve">   ZALM     HERRAMIENTAS           </v>
          </cell>
          <cell r="B1938">
            <v>-146</v>
          </cell>
          <cell r="C1938">
            <v>2351</v>
          </cell>
          <cell r="D1938">
            <v>88874</v>
          </cell>
          <cell r="E1938">
            <v>223041</v>
          </cell>
          <cell r="F1938">
            <v>288</v>
          </cell>
          <cell r="G1938">
            <v>2882933</v>
          </cell>
          <cell r="H1938">
            <v>5855</v>
          </cell>
        </row>
        <row r="1939">
          <cell r="A1939" t="str">
            <v xml:space="preserve">   0301     HERRAMIENTAS           </v>
          </cell>
          <cell r="B1939">
            <v>152</v>
          </cell>
          <cell r="C1939">
            <v>51</v>
          </cell>
          <cell r="D1939">
            <v>203</v>
          </cell>
          <cell r="E1939">
            <v>203</v>
          </cell>
          <cell r="F1939">
            <v>288</v>
          </cell>
          <cell r="G1939">
            <v>2882933</v>
          </cell>
          <cell r="H1939">
            <v>5855</v>
          </cell>
        </row>
        <row r="1940">
          <cell r="A1940" t="str">
            <v xml:space="preserve">   0303     HERRAMIENTAS           </v>
          </cell>
          <cell r="B1940">
            <v>0</v>
          </cell>
          <cell r="C1940">
            <v>1694</v>
          </cell>
          <cell r="D1940">
            <v>1694</v>
          </cell>
          <cell r="E1940">
            <v>1694</v>
          </cell>
          <cell r="F1940">
            <v>288</v>
          </cell>
          <cell r="G1940">
            <v>2882933</v>
          </cell>
          <cell r="H1940">
            <v>5855</v>
          </cell>
        </row>
        <row r="1941">
          <cell r="A1941" t="str">
            <v xml:space="preserve">   0306     HERRAMIENTAS           </v>
          </cell>
          <cell r="B1941">
            <v>280</v>
          </cell>
          <cell r="C1941">
            <v>0</v>
          </cell>
          <cell r="D1941">
            <v>280</v>
          </cell>
          <cell r="E1941">
            <v>280</v>
          </cell>
          <cell r="F1941">
            <v>288</v>
          </cell>
          <cell r="G1941">
            <v>2882933</v>
          </cell>
          <cell r="H1941">
            <v>5855</v>
          </cell>
        </row>
        <row r="1942">
          <cell r="A1942" t="str">
            <v xml:space="preserve">   0332     HERRAMIENTAS           </v>
          </cell>
          <cell r="B1942">
            <v>280</v>
          </cell>
          <cell r="C1942">
            <v>0</v>
          </cell>
          <cell r="D1942">
            <v>280</v>
          </cell>
          <cell r="E1942">
            <v>280</v>
          </cell>
          <cell r="F1942">
            <v>288</v>
          </cell>
          <cell r="G1942">
            <v>2882933</v>
          </cell>
          <cell r="H1942">
            <v>5855</v>
          </cell>
        </row>
        <row r="1943">
          <cell r="A1943" t="str">
            <v xml:space="preserve">   0334     HERRAMIENTAS           </v>
          </cell>
          <cell r="B1943">
            <v>37</v>
          </cell>
          <cell r="C1943">
            <v>0</v>
          </cell>
          <cell r="D1943">
            <v>37</v>
          </cell>
          <cell r="E1943">
            <v>37</v>
          </cell>
          <cell r="F1943">
            <v>288</v>
          </cell>
          <cell r="G1943">
            <v>2882933</v>
          </cell>
          <cell r="H1943">
            <v>5855</v>
          </cell>
        </row>
        <row r="1944">
          <cell r="A1944" t="str">
            <v xml:space="preserve">   ZALM     CONSUMIBLES            </v>
          </cell>
          <cell r="B1944">
            <v>0</v>
          </cell>
          <cell r="C1944">
            <v>1529</v>
          </cell>
          <cell r="D1944">
            <v>3332</v>
          </cell>
          <cell r="E1944">
            <v>3499</v>
          </cell>
          <cell r="F1944">
            <v>288</v>
          </cell>
          <cell r="G1944">
            <v>2882933</v>
          </cell>
          <cell r="H1944">
            <v>5856</v>
          </cell>
        </row>
        <row r="1945">
          <cell r="A1945" t="str">
            <v xml:space="preserve">   0303     FLETES Y ACARREOS      </v>
          </cell>
          <cell r="B1945">
            <v>52</v>
          </cell>
          <cell r="C1945">
            <v>41</v>
          </cell>
          <cell r="D1945">
            <v>93</v>
          </cell>
          <cell r="E1945">
            <v>93</v>
          </cell>
          <cell r="F1945">
            <v>288</v>
          </cell>
          <cell r="G1945">
            <v>2882933</v>
          </cell>
          <cell r="H1945">
            <v>6002</v>
          </cell>
        </row>
        <row r="1946">
          <cell r="A1946" t="str">
            <v xml:space="preserve">   0309     FLETES Y ACARREOS      </v>
          </cell>
          <cell r="B1946">
            <v>115</v>
          </cell>
          <cell r="C1946">
            <v>0</v>
          </cell>
          <cell r="D1946">
            <v>115</v>
          </cell>
          <cell r="E1946">
            <v>115</v>
          </cell>
          <cell r="F1946">
            <v>288</v>
          </cell>
          <cell r="G1946">
            <v>2882933</v>
          </cell>
          <cell r="H1946">
            <v>6002</v>
          </cell>
        </row>
        <row r="1947">
          <cell r="A1947" t="str">
            <v xml:space="preserve">   0330     FLETES Y ACARREOS      </v>
          </cell>
          <cell r="B1947">
            <v>0</v>
          </cell>
          <cell r="C1947">
            <v>54</v>
          </cell>
          <cell r="D1947">
            <v>54</v>
          </cell>
          <cell r="E1947">
            <v>54</v>
          </cell>
          <cell r="F1947">
            <v>288</v>
          </cell>
          <cell r="G1947">
            <v>2882933</v>
          </cell>
          <cell r="H1947">
            <v>6002</v>
          </cell>
        </row>
        <row r="1948">
          <cell r="A1948" t="str">
            <v xml:space="preserve">   0332     FLETES Y ACARREOS      </v>
          </cell>
          <cell r="B1948">
            <v>138</v>
          </cell>
          <cell r="C1948">
            <v>24</v>
          </cell>
          <cell r="D1948">
            <v>162</v>
          </cell>
          <cell r="E1948">
            <v>162</v>
          </cell>
          <cell r="F1948">
            <v>288</v>
          </cell>
          <cell r="G1948">
            <v>2882933</v>
          </cell>
          <cell r="H1948">
            <v>6002</v>
          </cell>
        </row>
        <row r="1949">
          <cell r="A1949" t="str">
            <v xml:space="preserve">   0334     FLETES Y ACARREOS      </v>
          </cell>
          <cell r="B1949">
            <v>0</v>
          </cell>
          <cell r="C1949">
            <v>7</v>
          </cell>
          <cell r="D1949">
            <v>7</v>
          </cell>
          <cell r="E1949">
            <v>7</v>
          </cell>
          <cell r="F1949">
            <v>288</v>
          </cell>
          <cell r="G1949">
            <v>2882933</v>
          </cell>
          <cell r="H1949">
            <v>6002</v>
          </cell>
        </row>
        <row r="1950">
          <cell r="A1950" t="str">
            <v xml:space="preserve">   999      FLETES Y ACARREOS      </v>
          </cell>
          <cell r="B1950">
            <v>1366</v>
          </cell>
          <cell r="C1950">
            <v>2946</v>
          </cell>
          <cell r="D1950">
            <v>38925</v>
          </cell>
          <cell r="E1950">
            <v>112079</v>
          </cell>
          <cell r="F1950">
            <v>288</v>
          </cell>
          <cell r="G1950">
            <v>2882933</v>
          </cell>
          <cell r="H1950">
            <v>6002</v>
          </cell>
        </row>
        <row r="1951">
          <cell r="A1951" t="str">
            <v xml:space="preserve">   ZALM     COMBUST. Y LUBRIC.     </v>
          </cell>
          <cell r="B1951">
            <v>3897</v>
          </cell>
          <cell r="C1951">
            <v>11197</v>
          </cell>
          <cell r="D1951">
            <v>56331</v>
          </cell>
          <cell r="E1951">
            <v>167530</v>
          </cell>
          <cell r="F1951">
            <v>288</v>
          </cell>
          <cell r="G1951">
            <v>2882933</v>
          </cell>
          <cell r="H1951">
            <v>6062</v>
          </cell>
        </row>
        <row r="1952">
          <cell r="A1952" t="str">
            <v xml:space="preserve">   999      OBRADOR                </v>
          </cell>
          <cell r="B1952">
            <v>4950</v>
          </cell>
          <cell r="C1952">
            <v>2591</v>
          </cell>
          <cell r="D1952">
            <v>37640</v>
          </cell>
          <cell r="E1952">
            <v>221948</v>
          </cell>
          <cell r="F1952">
            <v>288</v>
          </cell>
          <cell r="G1952">
            <v>2882933</v>
          </cell>
          <cell r="H1952">
            <v>6122</v>
          </cell>
        </row>
        <row r="1953">
          <cell r="A1953" t="str">
            <v xml:space="preserve">   ZALM     GASTOS DE COMP.Y SISTEM</v>
          </cell>
          <cell r="B1953">
            <v>0</v>
          </cell>
          <cell r="C1953">
            <v>0</v>
          </cell>
          <cell r="D1953">
            <v>93</v>
          </cell>
          <cell r="E1953">
            <v>4609</v>
          </cell>
          <cell r="F1953">
            <v>288</v>
          </cell>
          <cell r="G1953">
            <v>2882933</v>
          </cell>
          <cell r="H1953">
            <v>6125</v>
          </cell>
        </row>
        <row r="1954">
          <cell r="A1954" t="str">
            <v xml:space="preserve">   ZALM     MATERIALES NACIONALES  </v>
          </cell>
          <cell r="B1954">
            <v>19922</v>
          </cell>
          <cell r="C1954">
            <v>-513</v>
          </cell>
          <cell r="D1954">
            <v>180944</v>
          </cell>
          <cell r="E1954">
            <v>961196</v>
          </cell>
          <cell r="F1954">
            <v>288</v>
          </cell>
          <cell r="G1954">
            <v>2882933</v>
          </cell>
          <cell r="H1954">
            <v>6242</v>
          </cell>
        </row>
        <row r="1955">
          <cell r="A1955" t="str">
            <v xml:space="preserve">   0303     MATERIALES NACIONALES  </v>
          </cell>
          <cell r="B1955">
            <v>0</v>
          </cell>
          <cell r="C1955">
            <v>3450</v>
          </cell>
          <cell r="D1955">
            <v>3450</v>
          </cell>
          <cell r="E1955">
            <v>3450</v>
          </cell>
          <cell r="F1955">
            <v>288</v>
          </cell>
          <cell r="G1955">
            <v>2882933</v>
          </cell>
          <cell r="H1955">
            <v>6242</v>
          </cell>
        </row>
        <row r="1956">
          <cell r="A1956" t="str">
            <v xml:space="preserve">   0309     MATERIALES NACIONALES  </v>
          </cell>
          <cell r="B1956">
            <v>2914</v>
          </cell>
          <cell r="C1956">
            <v>0</v>
          </cell>
          <cell r="D1956">
            <v>2914</v>
          </cell>
          <cell r="E1956">
            <v>2914</v>
          </cell>
          <cell r="F1956">
            <v>288</v>
          </cell>
          <cell r="G1956">
            <v>2882933</v>
          </cell>
          <cell r="H1956">
            <v>6242</v>
          </cell>
        </row>
        <row r="1957">
          <cell r="A1957" t="str">
            <v xml:space="preserve">   0327     MATERIALES NACIONALES  </v>
          </cell>
          <cell r="B1957">
            <v>4524</v>
          </cell>
          <cell r="C1957">
            <v>0</v>
          </cell>
          <cell r="D1957">
            <v>4524</v>
          </cell>
          <cell r="E1957">
            <v>4524</v>
          </cell>
          <cell r="F1957">
            <v>288</v>
          </cell>
          <cell r="G1957">
            <v>2882933</v>
          </cell>
          <cell r="H1957">
            <v>6242</v>
          </cell>
        </row>
        <row r="1958">
          <cell r="A1958" t="str">
            <v xml:space="preserve">   0328     MATERIALES NACIONALES  </v>
          </cell>
          <cell r="B1958">
            <v>1024</v>
          </cell>
          <cell r="C1958">
            <v>0</v>
          </cell>
          <cell r="D1958">
            <v>1024</v>
          </cell>
          <cell r="E1958">
            <v>1024</v>
          </cell>
          <cell r="F1958">
            <v>288</v>
          </cell>
          <cell r="G1958">
            <v>2882933</v>
          </cell>
          <cell r="H1958">
            <v>6242</v>
          </cell>
        </row>
        <row r="1959">
          <cell r="A1959" t="str">
            <v xml:space="preserve">   0334     MATERIALES NACIONALES  </v>
          </cell>
          <cell r="B1959">
            <v>105</v>
          </cell>
          <cell r="C1959">
            <v>0</v>
          </cell>
          <cell r="D1959">
            <v>105</v>
          </cell>
          <cell r="E1959">
            <v>105</v>
          </cell>
          <cell r="F1959">
            <v>288</v>
          </cell>
          <cell r="G1959">
            <v>2882933</v>
          </cell>
          <cell r="H1959">
            <v>6242</v>
          </cell>
        </row>
        <row r="1960">
          <cell r="A1960" t="str">
            <v xml:space="preserve">   999      SEGUROS                </v>
          </cell>
          <cell r="B1960">
            <v>260</v>
          </cell>
          <cell r="C1960">
            <v>72</v>
          </cell>
          <cell r="D1960">
            <v>6605</v>
          </cell>
          <cell r="E1960">
            <v>6629</v>
          </cell>
          <cell r="F1960">
            <v>288</v>
          </cell>
          <cell r="G1960">
            <v>2882933</v>
          </cell>
          <cell r="H1960">
            <v>6404</v>
          </cell>
        </row>
        <row r="1961">
          <cell r="A1961" t="str">
            <v xml:space="preserve">   0309     ALQUILER DE EQUIPOS A T</v>
          </cell>
          <cell r="B1961">
            <v>2898</v>
          </cell>
          <cell r="C1961">
            <v>0</v>
          </cell>
          <cell r="D1961">
            <v>2898</v>
          </cell>
          <cell r="E1961">
            <v>2898</v>
          </cell>
          <cell r="F1961">
            <v>288</v>
          </cell>
          <cell r="G1961">
            <v>2882933</v>
          </cell>
          <cell r="H1961">
            <v>6442</v>
          </cell>
        </row>
        <row r="1962">
          <cell r="A1962" t="str">
            <v xml:space="preserve">   0324     ALQUILER DE EQUIPOS A T</v>
          </cell>
          <cell r="B1962">
            <v>280</v>
          </cell>
          <cell r="C1962">
            <v>0</v>
          </cell>
          <cell r="D1962">
            <v>280</v>
          </cell>
          <cell r="E1962">
            <v>280</v>
          </cell>
          <cell r="F1962">
            <v>288</v>
          </cell>
          <cell r="G1962">
            <v>2882933</v>
          </cell>
          <cell r="H1962">
            <v>6442</v>
          </cell>
        </row>
        <row r="1963">
          <cell r="A1963" t="str">
            <v xml:space="preserve">   0334     ALQUILER DE EQUIPOS A T</v>
          </cell>
          <cell r="B1963">
            <v>0</v>
          </cell>
          <cell r="C1963">
            <v>3680</v>
          </cell>
          <cell r="D1963">
            <v>3680</v>
          </cell>
          <cell r="E1963">
            <v>3680</v>
          </cell>
          <cell r="F1963">
            <v>288</v>
          </cell>
          <cell r="G1963">
            <v>2882933</v>
          </cell>
          <cell r="H1963">
            <v>6442</v>
          </cell>
        </row>
        <row r="1964">
          <cell r="A1964" t="str">
            <v xml:space="preserve">   999      ALQUILER DE EQUIPOS A T</v>
          </cell>
          <cell r="B1964">
            <v>50040</v>
          </cell>
          <cell r="C1964">
            <v>25565</v>
          </cell>
          <cell r="D1964">
            <v>184848</v>
          </cell>
          <cell r="E1964">
            <v>976378</v>
          </cell>
          <cell r="F1964">
            <v>288</v>
          </cell>
          <cell r="G1964">
            <v>2882933</v>
          </cell>
          <cell r="H1964">
            <v>6442</v>
          </cell>
        </row>
        <row r="1965">
          <cell r="A1965" t="str">
            <v xml:space="preserve">   999      RECUPERO DE GASTOS VARI</v>
          </cell>
          <cell r="B1965">
            <v>0</v>
          </cell>
          <cell r="C1965">
            <v>0</v>
          </cell>
          <cell r="D1965">
            <v>0</v>
          </cell>
          <cell r="E1965">
            <v>305159</v>
          </cell>
          <cell r="F1965">
            <v>288</v>
          </cell>
          <cell r="G1965">
            <v>2882933</v>
          </cell>
          <cell r="H1965">
            <v>6504</v>
          </cell>
        </row>
        <row r="1966">
          <cell r="A1966" t="str">
            <v xml:space="preserve">   0330     SUBCONTRATO OBRAS      </v>
          </cell>
          <cell r="B1966">
            <v>438</v>
          </cell>
          <cell r="C1966">
            <v>0</v>
          </cell>
          <cell r="D1966">
            <v>438</v>
          </cell>
          <cell r="E1966">
            <v>438</v>
          </cell>
          <cell r="F1966">
            <v>288</v>
          </cell>
          <cell r="G1966">
            <v>2882933</v>
          </cell>
          <cell r="H1966">
            <v>6549</v>
          </cell>
        </row>
        <row r="1967">
          <cell r="A1967" t="str">
            <v xml:space="preserve">   0334     SUBCONTRATO OBRAS      </v>
          </cell>
          <cell r="B1967">
            <v>0</v>
          </cell>
          <cell r="C1967">
            <v>1295</v>
          </cell>
          <cell r="D1967">
            <v>1295</v>
          </cell>
          <cell r="E1967">
            <v>1295</v>
          </cell>
          <cell r="F1967">
            <v>288</v>
          </cell>
          <cell r="G1967">
            <v>2882933</v>
          </cell>
          <cell r="H1967">
            <v>6549</v>
          </cell>
        </row>
        <row r="1968">
          <cell r="A1968" t="str">
            <v xml:space="preserve">   999      SUBCONTRATO OBRAS      </v>
          </cell>
          <cell r="B1968">
            <v>377</v>
          </cell>
          <cell r="C1968">
            <v>20945</v>
          </cell>
          <cell r="D1968">
            <v>24378</v>
          </cell>
          <cell r="E1968">
            <v>130588</v>
          </cell>
          <cell r="F1968">
            <v>288</v>
          </cell>
          <cell r="G1968">
            <v>2882933</v>
          </cell>
          <cell r="H1968">
            <v>6549</v>
          </cell>
        </row>
        <row r="1969">
          <cell r="A1969" t="str">
            <v xml:space="preserve">   999      GASTOS DE COMUNICACIONE</v>
          </cell>
          <cell r="B1969">
            <v>33</v>
          </cell>
          <cell r="C1969">
            <v>64</v>
          </cell>
          <cell r="D1969">
            <v>1879</v>
          </cell>
          <cell r="E1969">
            <v>1909</v>
          </cell>
          <cell r="F1969">
            <v>288</v>
          </cell>
          <cell r="G1969">
            <v>2882933</v>
          </cell>
          <cell r="H1969">
            <v>6662</v>
          </cell>
        </row>
        <row r="1970">
          <cell r="A1970" t="str">
            <v xml:space="preserve">   999      GASTOS DE VIAJES Y COMI</v>
          </cell>
          <cell r="B1970">
            <v>0</v>
          </cell>
          <cell r="C1970">
            <v>0</v>
          </cell>
          <cell r="D1970">
            <v>28</v>
          </cell>
          <cell r="E1970">
            <v>28</v>
          </cell>
          <cell r="F1970">
            <v>288</v>
          </cell>
          <cell r="G1970">
            <v>2882933</v>
          </cell>
          <cell r="H1970">
            <v>6750</v>
          </cell>
        </row>
        <row r="1971">
          <cell r="A1971" t="str">
            <v xml:space="preserve">   0301     OTROS COSTOS           </v>
          </cell>
          <cell r="B1971">
            <v>247</v>
          </cell>
          <cell r="C1971">
            <v>0</v>
          </cell>
          <cell r="D1971">
            <v>247</v>
          </cell>
          <cell r="E1971">
            <v>247</v>
          </cell>
          <cell r="F1971">
            <v>288</v>
          </cell>
          <cell r="G1971">
            <v>2882933</v>
          </cell>
          <cell r="H1971">
            <v>6751</v>
          </cell>
        </row>
        <row r="1972">
          <cell r="A1972" t="str">
            <v xml:space="preserve">   0332     OTROS COSTOS           </v>
          </cell>
          <cell r="B1972">
            <v>65</v>
          </cell>
          <cell r="C1972">
            <v>0</v>
          </cell>
          <cell r="D1972">
            <v>65</v>
          </cell>
          <cell r="E1972">
            <v>65</v>
          </cell>
          <cell r="F1972">
            <v>288</v>
          </cell>
          <cell r="G1972">
            <v>2882933</v>
          </cell>
          <cell r="H1972">
            <v>6751</v>
          </cell>
        </row>
        <row r="1973">
          <cell r="A1973" t="str">
            <v xml:space="preserve">   999      OTROS COSTOS           </v>
          </cell>
          <cell r="B1973">
            <v>3967</v>
          </cell>
          <cell r="C1973">
            <v>1737</v>
          </cell>
          <cell r="D1973">
            <v>-69408</v>
          </cell>
          <cell r="E1973">
            <v>-438550</v>
          </cell>
          <cell r="F1973">
            <v>288</v>
          </cell>
          <cell r="G1973">
            <v>2882933</v>
          </cell>
          <cell r="H1973">
            <v>6751</v>
          </cell>
        </row>
        <row r="1974">
          <cell r="A1974" t="str">
            <v xml:space="preserve">   999      CARGOS RECIBID. POR DIS</v>
          </cell>
          <cell r="B1974">
            <v>13274</v>
          </cell>
          <cell r="C1974">
            <v>16683</v>
          </cell>
          <cell r="D1974">
            <v>146096</v>
          </cell>
          <cell r="E1974">
            <v>154308</v>
          </cell>
          <cell r="F1974">
            <v>288</v>
          </cell>
          <cell r="G1974">
            <v>2882933</v>
          </cell>
          <cell r="H1974">
            <v>6752</v>
          </cell>
        </row>
        <row r="1975">
          <cell r="A1975" t="str">
            <v xml:space="preserve">   999      OTROS                  </v>
          </cell>
          <cell r="B1975">
            <v>0</v>
          </cell>
          <cell r="C1975">
            <v>0</v>
          </cell>
          <cell r="D1975">
            <v>751</v>
          </cell>
          <cell r="E1975">
            <v>991</v>
          </cell>
          <cell r="F1975">
            <v>288</v>
          </cell>
          <cell r="G1975">
            <v>2882933</v>
          </cell>
          <cell r="H1975">
            <v>7092</v>
          </cell>
        </row>
        <row r="1976">
          <cell r="A1976" t="str">
            <v xml:space="preserve">   999      RESULTADO PENDIENTE    </v>
          </cell>
          <cell r="B1976">
            <v>-136440</v>
          </cell>
          <cell r="C1976">
            <v>164723</v>
          </cell>
          <cell r="D1976">
            <v>-18940</v>
          </cell>
          <cell r="E1976">
            <v>0</v>
          </cell>
          <cell r="F1976">
            <v>288</v>
          </cell>
          <cell r="G1976">
            <v>2882933</v>
          </cell>
          <cell r="H1976">
            <v>7144</v>
          </cell>
        </row>
        <row r="1977">
          <cell r="A1977" t="str">
            <v xml:space="preserve">   999      SUELDOS JORNALES       </v>
          </cell>
          <cell r="B1977">
            <v>0</v>
          </cell>
          <cell r="C1977">
            <v>0</v>
          </cell>
          <cell r="D1977">
            <v>0</v>
          </cell>
          <cell r="E1977">
            <v>21</v>
          </cell>
          <cell r="F1977">
            <v>288</v>
          </cell>
          <cell r="G1977">
            <v>2882940</v>
          </cell>
          <cell r="H1977">
            <v>5283</v>
          </cell>
        </row>
        <row r="1978">
          <cell r="A1978" t="str">
            <v xml:space="preserve">   999      CARGAS SOCIALES MENSUAL</v>
          </cell>
          <cell r="B1978">
            <v>0</v>
          </cell>
          <cell r="C1978">
            <v>0</v>
          </cell>
          <cell r="D1978">
            <v>0</v>
          </cell>
          <cell r="E1978">
            <v>3757</v>
          </cell>
          <cell r="F1978">
            <v>288</v>
          </cell>
          <cell r="G1978">
            <v>2882940</v>
          </cell>
          <cell r="H1978">
            <v>5432</v>
          </cell>
        </row>
        <row r="1979">
          <cell r="A1979" t="str">
            <v xml:space="preserve">   ZALM     COMBUST. Y LUBRIC.     </v>
          </cell>
          <cell r="B1979">
            <v>0</v>
          </cell>
          <cell r="C1979">
            <v>0</v>
          </cell>
          <cell r="D1979">
            <v>0</v>
          </cell>
          <cell r="E1979">
            <v>246</v>
          </cell>
          <cell r="F1979">
            <v>288</v>
          </cell>
          <cell r="G1979">
            <v>2882940</v>
          </cell>
          <cell r="H1979">
            <v>6062</v>
          </cell>
        </row>
        <row r="1980">
          <cell r="A1980" t="str">
            <v xml:space="preserve">   999      SEGUROS                </v>
          </cell>
          <cell r="B1980">
            <v>28</v>
          </cell>
          <cell r="C1980">
            <v>8</v>
          </cell>
          <cell r="D1980">
            <v>6542</v>
          </cell>
          <cell r="E1980">
            <v>6840</v>
          </cell>
          <cell r="F1980">
            <v>288</v>
          </cell>
          <cell r="G1980">
            <v>2882940</v>
          </cell>
          <cell r="H1980">
            <v>6404</v>
          </cell>
        </row>
        <row r="1981">
          <cell r="A1981" t="str">
            <v xml:space="preserve">   999      OTROS COSTOS           </v>
          </cell>
          <cell r="B1981">
            <v>0</v>
          </cell>
          <cell r="C1981">
            <v>0</v>
          </cell>
          <cell r="D1981">
            <v>35</v>
          </cell>
          <cell r="E1981">
            <v>7681</v>
          </cell>
          <cell r="F1981">
            <v>288</v>
          </cell>
          <cell r="G1981">
            <v>2882940</v>
          </cell>
          <cell r="H1981">
            <v>6751</v>
          </cell>
        </row>
        <row r="1982">
          <cell r="A1982" t="str">
            <v xml:space="preserve">   999      SUELDOS MENSUALES      </v>
          </cell>
          <cell r="B1982">
            <v>13620</v>
          </cell>
          <cell r="C1982">
            <v>13620</v>
          </cell>
          <cell r="D1982">
            <v>146170</v>
          </cell>
          <cell r="E1982">
            <v>657577</v>
          </cell>
          <cell r="F1982">
            <v>288</v>
          </cell>
          <cell r="G1982">
            <v>2882941</v>
          </cell>
          <cell r="H1982">
            <v>5282</v>
          </cell>
        </row>
        <row r="1983">
          <cell r="A1983" t="str">
            <v xml:space="preserve">   999      CARGAS SOCIALES MENSUAL</v>
          </cell>
          <cell r="B1983">
            <v>6354</v>
          </cell>
          <cell r="C1983">
            <v>5227</v>
          </cell>
          <cell r="D1983">
            <v>117240</v>
          </cell>
          <cell r="E1983">
            <v>350602</v>
          </cell>
          <cell r="F1983">
            <v>288</v>
          </cell>
          <cell r="G1983">
            <v>2882941</v>
          </cell>
          <cell r="H1983">
            <v>5432</v>
          </cell>
        </row>
        <row r="1984">
          <cell r="A1984" t="str">
            <v xml:space="preserve">   999      INDEMNIZACIONES        </v>
          </cell>
          <cell r="B1984">
            <v>0</v>
          </cell>
          <cell r="C1984">
            <v>0</v>
          </cell>
          <cell r="D1984">
            <v>0</v>
          </cell>
          <cell r="E1984">
            <v>16721</v>
          </cell>
          <cell r="F1984">
            <v>288</v>
          </cell>
          <cell r="G1984">
            <v>2882941</v>
          </cell>
          <cell r="H1984">
            <v>5442</v>
          </cell>
        </row>
        <row r="1985">
          <cell r="A1985" t="str">
            <v xml:space="preserve">   999      CAPACITACION           </v>
          </cell>
          <cell r="B1985">
            <v>0</v>
          </cell>
          <cell r="C1985">
            <v>0</v>
          </cell>
          <cell r="D1985">
            <v>853</v>
          </cell>
          <cell r="E1985">
            <v>1202</v>
          </cell>
          <cell r="F1985">
            <v>288</v>
          </cell>
          <cell r="G1985">
            <v>2882941</v>
          </cell>
          <cell r="H1985">
            <v>5528</v>
          </cell>
        </row>
        <row r="1986">
          <cell r="A1986" t="str">
            <v xml:space="preserve">   999      TICKETS MENSUALES Y C.S</v>
          </cell>
          <cell r="B1986">
            <v>0</v>
          </cell>
          <cell r="C1986">
            <v>0</v>
          </cell>
          <cell r="D1986">
            <v>700</v>
          </cell>
          <cell r="E1986">
            <v>700</v>
          </cell>
          <cell r="F1986">
            <v>288</v>
          </cell>
          <cell r="G1986">
            <v>2882941</v>
          </cell>
          <cell r="H1986">
            <v>5534</v>
          </cell>
        </row>
        <row r="1987">
          <cell r="A1987" t="str">
            <v xml:space="preserve">   999      ROPA, SEG.Y GS.MEDICOS </v>
          </cell>
          <cell r="B1987">
            <v>0</v>
          </cell>
          <cell r="C1987">
            <v>0</v>
          </cell>
          <cell r="D1987">
            <v>73</v>
          </cell>
          <cell r="E1987">
            <v>73</v>
          </cell>
          <cell r="F1987">
            <v>288</v>
          </cell>
          <cell r="G1987">
            <v>2882941</v>
          </cell>
          <cell r="H1987">
            <v>5536</v>
          </cell>
        </row>
        <row r="1988">
          <cell r="A1988" t="str">
            <v xml:space="preserve">   999      TRANSPORTE DE MENSUALES</v>
          </cell>
          <cell r="B1988">
            <v>0</v>
          </cell>
          <cell r="C1988">
            <v>0</v>
          </cell>
          <cell r="D1988">
            <v>24</v>
          </cell>
          <cell r="E1988">
            <v>24</v>
          </cell>
          <cell r="F1988">
            <v>288</v>
          </cell>
          <cell r="G1988">
            <v>2882941</v>
          </cell>
          <cell r="H1988">
            <v>5540</v>
          </cell>
        </row>
        <row r="1989">
          <cell r="A1989" t="str">
            <v xml:space="preserve">   999      OTROS COSTOS MENSUALES </v>
          </cell>
          <cell r="B1989">
            <v>700</v>
          </cell>
          <cell r="C1989">
            <v>1101</v>
          </cell>
          <cell r="D1989">
            <v>1801</v>
          </cell>
          <cell r="E1989">
            <v>4600</v>
          </cell>
          <cell r="F1989">
            <v>288</v>
          </cell>
          <cell r="G1989">
            <v>2882941</v>
          </cell>
          <cell r="H1989">
            <v>5542</v>
          </cell>
        </row>
        <row r="1990">
          <cell r="A1990" t="str">
            <v xml:space="preserve">   999      OTROS IMPUESTOS Y TASAS</v>
          </cell>
          <cell r="B1990">
            <v>0</v>
          </cell>
          <cell r="C1990">
            <v>0</v>
          </cell>
          <cell r="D1990">
            <v>0</v>
          </cell>
          <cell r="E1990">
            <v>4</v>
          </cell>
          <cell r="F1990">
            <v>288</v>
          </cell>
          <cell r="G1990">
            <v>2882941</v>
          </cell>
          <cell r="H1990">
            <v>5583</v>
          </cell>
        </row>
        <row r="1991">
          <cell r="A1991" t="str">
            <v xml:space="preserve">   ZALM     MANTENIMIENTO Y REPARAC</v>
          </cell>
          <cell r="B1991">
            <v>0</v>
          </cell>
          <cell r="C1991">
            <v>0</v>
          </cell>
          <cell r="D1991">
            <v>592</v>
          </cell>
          <cell r="E1991">
            <v>592</v>
          </cell>
          <cell r="F1991">
            <v>288</v>
          </cell>
          <cell r="G1991">
            <v>2882941</v>
          </cell>
          <cell r="H1991">
            <v>5852</v>
          </cell>
        </row>
        <row r="1992">
          <cell r="A1992" t="str">
            <v xml:space="preserve">   ZALM     HERRAMIENTAS           </v>
          </cell>
          <cell r="B1992">
            <v>0</v>
          </cell>
          <cell r="C1992">
            <v>0</v>
          </cell>
          <cell r="D1992">
            <v>1572</v>
          </cell>
          <cell r="E1992">
            <v>-442976</v>
          </cell>
          <cell r="F1992">
            <v>288</v>
          </cell>
          <cell r="G1992">
            <v>2882941</v>
          </cell>
          <cell r="H1992">
            <v>5855</v>
          </cell>
        </row>
        <row r="1993">
          <cell r="A1993" t="str">
            <v xml:space="preserve">   999      FLETES Y ACARREOS      </v>
          </cell>
          <cell r="B1993">
            <v>190</v>
          </cell>
          <cell r="C1993">
            <v>190</v>
          </cell>
          <cell r="D1993">
            <v>2336</v>
          </cell>
          <cell r="E1993">
            <v>7371</v>
          </cell>
          <cell r="F1993">
            <v>288</v>
          </cell>
          <cell r="G1993">
            <v>2882941</v>
          </cell>
          <cell r="H1993">
            <v>6002</v>
          </cell>
        </row>
        <row r="1994">
          <cell r="A1994" t="str">
            <v xml:space="preserve">   ZALM     PAPELERIA Y UTILES     </v>
          </cell>
          <cell r="B1994">
            <v>0</v>
          </cell>
          <cell r="C1994">
            <v>0</v>
          </cell>
          <cell r="D1994">
            <v>0</v>
          </cell>
          <cell r="E1994">
            <v>429</v>
          </cell>
          <cell r="F1994">
            <v>288</v>
          </cell>
          <cell r="G1994">
            <v>2882941</v>
          </cell>
          <cell r="H1994">
            <v>6124</v>
          </cell>
        </row>
        <row r="1995">
          <cell r="A1995" t="str">
            <v xml:space="preserve">   ZALM     GASTOS DE COMP.Y SISTEM</v>
          </cell>
          <cell r="B1995">
            <v>0</v>
          </cell>
          <cell r="C1995">
            <v>0</v>
          </cell>
          <cell r="D1995">
            <v>1562</v>
          </cell>
          <cell r="E1995">
            <v>1562</v>
          </cell>
          <cell r="F1995">
            <v>288</v>
          </cell>
          <cell r="G1995">
            <v>2882941</v>
          </cell>
          <cell r="H1995">
            <v>6125</v>
          </cell>
        </row>
        <row r="1996">
          <cell r="A1996" t="str">
            <v xml:space="preserve">   ZALM     MATERIALES NACIONALES  </v>
          </cell>
          <cell r="B1996">
            <v>0</v>
          </cell>
          <cell r="C1996">
            <v>0</v>
          </cell>
          <cell r="D1996">
            <v>0</v>
          </cell>
          <cell r="E1996">
            <v>249</v>
          </cell>
          <cell r="F1996">
            <v>288</v>
          </cell>
          <cell r="G1996">
            <v>2882941</v>
          </cell>
          <cell r="H1996">
            <v>6242</v>
          </cell>
        </row>
        <row r="1997">
          <cell r="A1997" t="str">
            <v xml:space="preserve">   999      SEGUROS                </v>
          </cell>
          <cell r="B1997">
            <v>0</v>
          </cell>
          <cell r="C1997">
            <v>265</v>
          </cell>
          <cell r="D1997">
            <v>265</v>
          </cell>
          <cell r="E1997">
            <v>2230</v>
          </cell>
          <cell r="F1997">
            <v>288</v>
          </cell>
          <cell r="G1997">
            <v>2882941</v>
          </cell>
          <cell r="H1997">
            <v>6404</v>
          </cell>
        </row>
        <row r="1998">
          <cell r="A1998" t="str">
            <v xml:space="preserve">   999      ALQUILER DE EQUIPOS A T</v>
          </cell>
          <cell r="B1998">
            <v>0</v>
          </cell>
          <cell r="C1998">
            <v>0</v>
          </cell>
          <cell r="D1998">
            <v>180</v>
          </cell>
          <cell r="E1998">
            <v>480</v>
          </cell>
          <cell r="F1998">
            <v>288</v>
          </cell>
          <cell r="G1998">
            <v>2882941</v>
          </cell>
          <cell r="H1998">
            <v>6442</v>
          </cell>
        </row>
        <row r="1999">
          <cell r="A1999" t="str">
            <v xml:space="preserve">   999      RECUPERO DE GASTOS VARI</v>
          </cell>
          <cell r="B1999">
            <v>0</v>
          </cell>
          <cell r="C1999">
            <v>0</v>
          </cell>
          <cell r="D1999">
            <v>0</v>
          </cell>
          <cell r="E1999">
            <v>392</v>
          </cell>
          <cell r="F1999">
            <v>288</v>
          </cell>
          <cell r="G1999">
            <v>2882941</v>
          </cell>
          <cell r="H1999">
            <v>6504</v>
          </cell>
        </row>
        <row r="2000">
          <cell r="A2000" t="str">
            <v xml:space="preserve">   999      GASTOS DE COMUNICACIONE</v>
          </cell>
          <cell r="B2000">
            <v>0</v>
          </cell>
          <cell r="C2000">
            <v>0</v>
          </cell>
          <cell r="D2000">
            <v>809</v>
          </cell>
          <cell r="E2000">
            <v>982</v>
          </cell>
          <cell r="F2000">
            <v>288</v>
          </cell>
          <cell r="G2000">
            <v>2882941</v>
          </cell>
          <cell r="H2000">
            <v>6662</v>
          </cell>
        </row>
        <row r="2001">
          <cell r="A2001" t="str">
            <v xml:space="preserve">   999      GASTOS DE VIAJES Y COMI</v>
          </cell>
          <cell r="B2001">
            <v>354</v>
          </cell>
          <cell r="C2001">
            <v>515</v>
          </cell>
          <cell r="D2001">
            <v>13182</v>
          </cell>
          <cell r="E2001">
            <v>16259</v>
          </cell>
          <cell r="F2001">
            <v>288</v>
          </cell>
          <cell r="G2001">
            <v>2882941</v>
          </cell>
          <cell r="H2001">
            <v>6750</v>
          </cell>
        </row>
        <row r="2002">
          <cell r="A2002" t="str">
            <v xml:space="preserve">   999      OTROS COSTOS           </v>
          </cell>
          <cell r="B2002">
            <v>-21144</v>
          </cell>
          <cell r="C2002">
            <v>3104</v>
          </cell>
          <cell r="D2002">
            <v>-26643</v>
          </cell>
          <cell r="E2002">
            <v>70984</v>
          </cell>
          <cell r="F2002">
            <v>288</v>
          </cell>
          <cell r="G2002">
            <v>2882941</v>
          </cell>
          <cell r="H2002">
            <v>6751</v>
          </cell>
        </row>
        <row r="2003">
          <cell r="A2003" t="str">
            <v xml:space="preserve">   999      CARGOS RECIBID. POR DIS</v>
          </cell>
          <cell r="B2003">
            <v>1359</v>
          </cell>
          <cell r="C2003">
            <v>2887</v>
          </cell>
          <cell r="D2003">
            <v>27657</v>
          </cell>
          <cell r="E2003">
            <v>27657</v>
          </cell>
          <cell r="F2003">
            <v>288</v>
          </cell>
          <cell r="G2003">
            <v>2882941</v>
          </cell>
          <cell r="H2003">
            <v>6752</v>
          </cell>
        </row>
        <row r="2004">
          <cell r="A2004" t="str">
            <v xml:space="preserve">   999      OTROS                  </v>
          </cell>
          <cell r="B2004">
            <v>182</v>
          </cell>
          <cell r="C2004">
            <v>971</v>
          </cell>
          <cell r="D2004">
            <v>1158</v>
          </cell>
          <cell r="E2004">
            <v>84178</v>
          </cell>
          <cell r="F2004">
            <v>288</v>
          </cell>
          <cell r="G2004">
            <v>2882941</v>
          </cell>
          <cell r="H2004">
            <v>7092</v>
          </cell>
        </row>
        <row r="2005">
          <cell r="A2005" t="str">
            <v xml:space="preserve">   999      RESULTADO PENDIENTE    </v>
          </cell>
          <cell r="B2005">
            <v>-1615</v>
          </cell>
          <cell r="C2005">
            <v>788513</v>
          </cell>
          <cell r="D2005">
            <v>526860</v>
          </cell>
          <cell r="E2005">
            <v>0</v>
          </cell>
          <cell r="F2005">
            <v>288</v>
          </cell>
          <cell r="G2005">
            <v>2882941</v>
          </cell>
          <cell r="H2005">
            <v>7144</v>
          </cell>
        </row>
        <row r="2006">
          <cell r="A2006" t="str">
            <v xml:space="preserve">   999      VENTA ART. 33 APROBADA </v>
          </cell>
          <cell r="B2006">
            <v>0</v>
          </cell>
          <cell r="C2006">
            <v>0</v>
          </cell>
          <cell r="D2006">
            <v>0</v>
          </cell>
          <cell r="E2006">
            <v>-533120</v>
          </cell>
          <cell r="F2006">
            <v>288</v>
          </cell>
          <cell r="G2006">
            <v>2882950</v>
          </cell>
          <cell r="H2006">
            <v>4151</v>
          </cell>
        </row>
        <row r="2007">
          <cell r="A2007" t="str">
            <v xml:space="preserve">   999      VTA NO APROB. CERT. ART</v>
          </cell>
          <cell r="B2007">
            <v>0</v>
          </cell>
          <cell r="C2007">
            <v>0</v>
          </cell>
          <cell r="D2007">
            <v>0</v>
          </cell>
          <cell r="E2007">
            <v>375200</v>
          </cell>
          <cell r="F2007">
            <v>288</v>
          </cell>
          <cell r="G2007">
            <v>2882950</v>
          </cell>
          <cell r="H2007">
            <v>4161</v>
          </cell>
        </row>
        <row r="2008">
          <cell r="A2008" t="str">
            <v xml:space="preserve">   999      INGRESOS BRUTOS        </v>
          </cell>
          <cell r="B2008">
            <v>0</v>
          </cell>
          <cell r="C2008">
            <v>0</v>
          </cell>
          <cell r="D2008">
            <v>0</v>
          </cell>
          <cell r="E2008">
            <v>89206</v>
          </cell>
          <cell r="F2008">
            <v>288</v>
          </cell>
          <cell r="G2008">
            <v>2882950</v>
          </cell>
          <cell r="H2008">
            <v>4903</v>
          </cell>
        </row>
        <row r="2009">
          <cell r="A2009" t="str">
            <v xml:space="preserve">   999      SUELDOS MENSUALES      </v>
          </cell>
          <cell r="B2009">
            <v>0</v>
          </cell>
          <cell r="C2009">
            <v>0</v>
          </cell>
          <cell r="D2009">
            <v>0</v>
          </cell>
          <cell r="E2009">
            <v>606644</v>
          </cell>
          <cell r="F2009">
            <v>288</v>
          </cell>
          <cell r="G2009">
            <v>2882950</v>
          </cell>
          <cell r="H2009">
            <v>5282</v>
          </cell>
        </row>
        <row r="2010">
          <cell r="A2010" t="str">
            <v xml:space="preserve">   999      SUELDOS JORNALES       </v>
          </cell>
          <cell r="B2010">
            <v>0</v>
          </cell>
          <cell r="C2010">
            <v>0</v>
          </cell>
          <cell r="D2010">
            <v>0</v>
          </cell>
          <cell r="E2010">
            <v>69797</v>
          </cell>
          <cell r="F2010">
            <v>288</v>
          </cell>
          <cell r="G2010">
            <v>2882950</v>
          </cell>
          <cell r="H2010">
            <v>5283</v>
          </cell>
        </row>
        <row r="2011">
          <cell r="A2011" t="str">
            <v xml:space="preserve">   999      CARGAS SOCIALES MENSUAL</v>
          </cell>
          <cell r="B2011">
            <v>0</v>
          </cell>
          <cell r="C2011">
            <v>0</v>
          </cell>
          <cell r="D2011">
            <v>0</v>
          </cell>
          <cell r="E2011">
            <v>253259</v>
          </cell>
          <cell r="F2011">
            <v>288</v>
          </cell>
          <cell r="G2011">
            <v>2882950</v>
          </cell>
          <cell r="H2011">
            <v>5432</v>
          </cell>
        </row>
        <row r="2012">
          <cell r="A2012" t="str">
            <v xml:space="preserve">   999      CARGAS SOCIALES JORNALE</v>
          </cell>
          <cell r="B2012">
            <v>0</v>
          </cell>
          <cell r="C2012">
            <v>0</v>
          </cell>
          <cell r="D2012">
            <v>0</v>
          </cell>
          <cell r="E2012">
            <v>31566</v>
          </cell>
          <cell r="F2012">
            <v>288</v>
          </cell>
          <cell r="G2012">
            <v>2882950</v>
          </cell>
          <cell r="H2012">
            <v>5433</v>
          </cell>
        </row>
        <row r="2013">
          <cell r="A2013" t="str">
            <v xml:space="preserve">   999      TICKETS MENSUALES Y C.S</v>
          </cell>
          <cell r="B2013">
            <v>0</v>
          </cell>
          <cell r="C2013">
            <v>0</v>
          </cell>
          <cell r="D2013">
            <v>120</v>
          </cell>
          <cell r="E2013">
            <v>120</v>
          </cell>
          <cell r="F2013">
            <v>288</v>
          </cell>
          <cell r="G2013">
            <v>2882950</v>
          </cell>
          <cell r="H2013">
            <v>5534</v>
          </cell>
        </row>
        <row r="2014">
          <cell r="A2014" t="str">
            <v xml:space="preserve">   999      OTROS COSTOS MENSUALES </v>
          </cell>
          <cell r="B2014">
            <v>0</v>
          </cell>
          <cell r="C2014">
            <v>0</v>
          </cell>
          <cell r="D2014">
            <v>0</v>
          </cell>
          <cell r="E2014">
            <v>122025</v>
          </cell>
          <cell r="F2014">
            <v>288</v>
          </cell>
          <cell r="G2014">
            <v>2882950</v>
          </cell>
          <cell r="H2014">
            <v>5542</v>
          </cell>
        </row>
        <row r="2015">
          <cell r="A2015" t="str">
            <v xml:space="preserve">   999      ALQUILER DE EQUIPOS SAD</v>
          </cell>
          <cell r="B2015">
            <v>0</v>
          </cell>
          <cell r="C2015">
            <v>0</v>
          </cell>
          <cell r="D2015">
            <v>0</v>
          </cell>
          <cell r="E2015">
            <v>136928</v>
          </cell>
          <cell r="F2015">
            <v>288</v>
          </cell>
          <cell r="G2015">
            <v>2882950</v>
          </cell>
          <cell r="H2015">
            <v>5685</v>
          </cell>
        </row>
        <row r="2016">
          <cell r="A2016" t="str">
            <v xml:space="preserve">   ZALM     MANTENIMIENTO Y REPARAC</v>
          </cell>
          <cell r="B2016">
            <v>0</v>
          </cell>
          <cell r="C2016">
            <v>0</v>
          </cell>
          <cell r="D2016">
            <v>0</v>
          </cell>
          <cell r="E2016">
            <v>30098</v>
          </cell>
          <cell r="F2016">
            <v>288</v>
          </cell>
          <cell r="G2016">
            <v>2882950</v>
          </cell>
          <cell r="H2016">
            <v>5852</v>
          </cell>
        </row>
        <row r="2017">
          <cell r="A2017" t="str">
            <v xml:space="preserve">   ZALM     HERRAMIENTAS           </v>
          </cell>
          <cell r="B2017">
            <v>0</v>
          </cell>
          <cell r="C2017">
            <v>0</v>
          </cell>
          <cell r="D2017">
            <v>0</v>
          </cell>
          <cell r="E2017">
            <v>81620</v>
          </cell>
          <cell r="F2017">
            <v>288</v>
          </cell>
          <cell r="G2017">
            <v>2882950</v>
          </cell>
          <cell r="H2017">
            <v>5855</v>
          </cell>
        </row>
        <row r="2018">
          <cell r="A2018" t="str">
            <v xml:space="preserve">   999      FLETES Y ACARREOS      </v>
          </cell>
          <cell r="B2018">
            <v>0</v>
          </cell>
          <cell r="C2018">
            <v>0</v>
          </cell>
          <cell r="D2018">
            <v>0</v>
          </cell>
          <cell r="E2018">
            <v>102068</v>
          </cell>
          <cell r="F2018">
            <v>288</v>
          </cell>
          <cell r="G2018">
            <v>2882950</v>
          </cell>
          <cell r="H2018">
            <v>6002</v>
          </cell>
        </row>
        <row r="2019">
          <cell r="A2019" t="str">
            <v xml:space="preserve">   ZALM     COMBUST. Y LUBRIC.     </v>
          </cell>
          <cell r="B2019">
            <v>0</v>
          </cell>
          <cell r="C2019">
            <v>0</v>
          </cell>
          <cell r="D2019">
            <v>0</v>
          </cell>
          <cell r="E2019">
            <v>53750</v>
          </cell>
          <cell r="F2019">
            <v>288</v>
          </cell>
          <cell r="G2019">
            <v>2882950</v>
          </cell>
          <cell r="H2019">
            <v>6062</v>
          </cell>
        </row>
        <row r="2020">
          <cell r="A2020" t="str">
            <v xml:space="preserve">   999      OBRADOR                </v>
          </cell>
          <cell r="B2020">
            <v>0</v>
          </cell>
          <cell r="C2020">
            <v>0</v>
          </cell>
          <cell r="D2020">
            <v>0</v>
          </cell>
          <cell r="E2020">
            <v>18229</v>
          </cell>
          <cell r="F2020">
            <v>288</v>
          </cell>
          <cell r="G2020">
            <v>2882950</v>
          </cell>
          <cell r="H2020">
            <v>6122</v>
          </cell>
        </row>
        <row r="2021">
          <cell r="A2021" t="str">
            <v xml:space="preserve">   999      INGENIERIA TRANSFERENCI</v>
          </cell>
          <cell r="B2021">
            <v>0</v>
          </cell>
          <cell r="C2021">
            <v>0</v>
          </cell>
          <cell r="D2021">
            <v>0</v>
          </cell>
          <cell r="E2021">
            <v>269831</v>
          </cell>
          <cell r="F2021">
            <v>288</v>
          </cell>
          <cell r="G2021">
            <v>2882950</v>
          </cell>
          <cell r="H2021">
            <v>6123</v>
          </cell>
        </row>
        <row r="2022">
          <cell r="A2022" t="str">
            <v xml:space="preserve">   ZALM     MATERIALES NACIONALES  </v>
          </cell>
          <cell r="B2022">
            <v>0</v>
          </cell>
          <cell r="C2022">
            <v>0</v>
          </cell>
          <cell r="D2022">
            <v>0</v>
          </cell>
          <cell r="E2022">
            <v>1078312</v>
          </cell>
          <cell r="F2022">
            <v>288</v>
          </cell>
          <cell r="G2022">
            <v>2882950</v>
          </cell>
          <cell r="H2022">
            <v>6242</v>
          </cell>
        </row>
        <row r="2023">
          <cell r="A2023" t="str">
            <v xml:space="preserve">   999      SEGUROS                </v>
          </cell>
          <cell r="B2023">
            <v>0</v>
          </cell>
          <cell r="C2023">
            <v>0</v>
          </cell>
          <cell r="D2023">
            <v>939</v>
          </cell>
          <cell r="E2023">
            <v>10021</v>
          </cell>
          <cell r="F2023">
            <v>288</v>
          </cell>
          <cell r="G2023">
            <v>2882950</v>
          </cell>
          <cell r="H2023">
            <v>6404</v>
          </cell>
        </row>
        <row r="2024">
          <cell r="A2024" t="str">
            <v xml:space="preserve">   999      ALQUILER DE EQUIPOS A T</v>
          </cell>
          <cell r="B2024">
            <v>0</v>
          </cell>
          <cell r="C2024">
            <v>0</v>
          </cell>
          <cell r="D2024">
            <v>0</v>
          </cell>
          <cell r="E2024">
            <v>91917</v>
          </cell>
          <cell r="F2024">
            <v>288</v>
          </cell>
          <cell r="G2024">
            <v>2882950</v>
          </cell>
          <cell r="H2024">
            <v>6442</v>
          </cell>
        </row>
        <row r="2025">
          <cell r="A2025" t="str">
            <v xml:space="preserve">   999      RECUPERO DE GASTOS M. D</v>
          </cell>
          <cell r="B2025">
            <v>0</v>
          </cell>
          <cell r="C2025">
            <v>0</v>
          </cell>
          <cell r="D2025">
            <v>0</v>
          </cell>
          <cell r="E2025">
            <v>-383670</v>
          </cell>
          <cell r="F2025">
            <v>288</v>
          </cell>
          <cell r="G2025">
            <v>2882950</v>
          </cell>
          <cell r="H2025">
            <v>6502</v>
          </cell>
        </row>
        <row r="2026">
          <cell r="A2026" t="str">
            <v xml:space="preserve">   999      RECUPERO DE GASTOS VARI</v>
          </cell>
          <cell r="B2026">
            <v>0</v>
          </cell>
          <cell r="C2026">
            <v>0</v>
          </cell>
          <cell r="D2026">
            <v>0</v>
          </cell>
          <cell r="E2026">
            <v>85847</v>
          </cell>
          <cell r="F2026">
            <v>288</v>
          </cell>
          <cell r="G2026">
            <v>2882950</v>
          </cell>
          <cell r="H2026">
            <v>6504</v>
          </cell>
        </row>
        <row r="2027">
          <cell r="A2027" t="str">
            <v xml:space="preserve">   999      SUBCONTRATO OBRAS      </v>
          </cell>
          <cell r="B2027">
            <v>0</v>
          </cell>
          <cell r="C2027">
            <v>0</v>
          </cell>
          <cell r="D2027">
            <v>0</v>
          </cell>
          <cell r="E2027">
            <v>1477359</v>
          </cell>
          <cell r="F2027">
            <v>288</v>
          </cell>
          <cell r="G2027">
            <v>2882950</v>
          </cell>
          <cell r="H2027">
            <v>6549</v>
          </cell>
        </row>
        <row r="2028">
          <cell r="A2028" t="str">
            <v xml:space="preserve">   999      OTROS COSTOS           </v>
          </cell>
          <cell r="B2028">
            <v>0</v>
          </cell>
          <cell r="C2028">
            <v>0</v>
          </cell>
          <cell r="D2028">
            <v>2</v>
          </cell>
          <cell r="E2028">
            <v>-79314</v>
          </cell>
          <cell r="F2028">
            <v>288</v>
          </cell>
          <cell r="G2028">
            <v>2882950</v>
          </cell>
          <cell r="H2028">
            <v>6751</v>
          </cell>
        </row>
        <row r="2029">
          <cell r="A2029" t="str">
            <v xml:space="preserve">   999      OTROS                  </v>
          </cell>
          <cell r="B2029">
            <v>0</v>
          </cell>
          <cell r="C2029">
            <v>0</v>
          </cell>
          <cell r="D2029">
            <v>0</v>
          </cell>
          <cell r="E2029">
            <v>6905</v>
          </cell>
          <cell r="F2029">
            <v>288</v>
          </cell>
          <cell r="G2029">
            <v>2882950</v>
          </cell>
          <cell r="H2029">
            <v>7092</v>
          </cell>
        </row>
        <row r="2030">
          <cell r="A2030" t="str">
            <v xml:space="preserve">   999      VENTA ART. 33 APROBADA </v>
          </cell>
          <cell r="B2030">
            <v>0</v>
          </cell>
          <cell r="C2030">
            <v>0</v>
          </cell>
          <cell r="D2030">
            <v>0</v>
          </cell>
          <cell r="E2030">
            <v>-1365694</v>
          </cell>
          <cell r="F2030">
            <v>288</v>
          </cell>
          <cell r="G2030">
            <v>2882951</v>
          </cell>
          <cell r="H2030">
            <v>4151</v>
          </cell>
        </row>
        <row r="2031">
          <cell r="A2031" t="str">
            <v xml:space="preserve">   999      VTA NO APROB. CERT. ART</v>
          </cell>
          <cell r="B2031">
            <v>0</v>
          </cell>
          <cell r="C2031">
            <v>0</v>
          </cell>
          <cell r="D2031">
            <v>0</v>
          </cell>
          <cell r="E2031">
            <v>849000</v>
          </cell>
          <cell r="F2031">
            <v>288</v>
          </cell>
          <cell r="G2031">
            <v>2882951</v>
          </cell>
          <cell r="H2031">
            <v>4161</v>
          </cell>
        </row>
        <row r="2032">
          <cell r="A2032" t="str">
            <v xml:space="preserve">   999      INGRESOS BRUTOS        </v>
          </cell>
          <cell r="B2032">
            <v>0</v>
          </cell>
          <cell r="C2032">
            <v>0</v>
          </cell>
          <cell r="D2032">
            <v>0</v>
          </cell>
          <cell r="E2032">
            <v>151299</v>
          </cell>
          <cell r="F2032">
            <v>288</v>
          </cell>
          <cell r="G2032">
            <v>2882951</v>
          </cell>
          <cell r="H2032">
            <v>4903</v>
          </cell>
        </row>
        <row r="2033">
          <cell r="A2033" t="str">
            <v xml:space="preserve">   999      SUELDOS MENSUALES      </v>
          </cell>
          <cell r="B2033">
            <v>0</v>
          </cell>
          <cell r="C2033">
            <v>0</v>
          </cell>
          <cell r="D2033">
            <v>0</v>
          </cell>
          <cell r="E2033">
            <v>1135449</v>
          </cell>
          <cell r="F2033">
            <v>288</v>
          </cell>
          <cell r="G2033">
            <v>2882951</v>
          </cell>
          <cell r="H2033">
            <v>5282</v>
          </cell>
        </row>
        <row r="2034">
          <cell r="A2034" t="str">
            <v xml:space="preserve">   999      SUELDOS JORNALES       </v>
          </cell>
          <cell r="B2034">
            <v>0</v>
          </cell>
          <cell r="C2034">
            <v>0</v>
          </cell>
          <cell r="D2034">
            <v>0</v>
          </cell>
          <cell r="E2034">
            <v>84297</v>
          </cell>
          <cell r="F2034">
            <v>288</v>
          </cell>
          <cell r="G2034">
            <v>2882951</v>
          </cell>
          <cell r="H2034">
            <v>5283</v>
          </cell>
        </row>
        <row r="2035">
          <cell r="A2035" t="str">
            <v xml:space="preserve">   999      CARGAS SOCIALES MENSUAL</v>
          </cell>
          <cell r="B2035">
            <v>0</v>
          </cell>
          <cell r="C2035">
            <v>0</v>
          </cell>
          <cell r="D2035">
            <v>0</v>
          </cell>
          <cell r="E2035">
            <v>478235</v>
          </cell>
          <cell r="F2035">
            <v>288</v>
          </cell>
          <cell r="G2035">
            <v>2882951</v>
          </cell>
          <cell r="H2035">
            <v>5432</v>
          </cell>
        </row>
        <row r="2036">
          <cell r="A2036" t="str">
            <v xml:space="preserve">   999      CARGAS SOCIALES JORNALE</v>
          </cell>
          <cell r="B2036">
            <v>0</v>
          </cell>
          <cell r="C2036">
            <v>0</v>
          </cell>
          <cell r="D2036">
            <v>0</v>
          </cell>
          <cell r="E2036">
            <v>38776</v>
          </cell>
          <cell r="F2036">
            <v>288</v>
          </cell>
          <cell r="G2036">
            <v>2882951</v>
          </cell>
          <cell r="H2036">
            <v>5433</v>
          </cell>
        </row>
        <row r="2037">
          <cell r="A2037" t="str">
            <v xml:space="preserve">   999      INDEMNIZACIONES        </v>
          </cell>
          <cell r="B2037">
            <v>0</v>
          </cell>
          <cell r="C2037">
            <v>0</v>
          </cell>
          <cell r="D2037">
            <v>0</v>
          </cell>
          <cell r="E2037">
            <v>18636</v>
          </cell>
          <cell r="F2037">
            <v>288</v>
          </cell>
          <cell r="G2037">
            <v>2882951</v>
          </cell>
          <cell r="H2037">
            <v>5442</v>
          </cell>
        </row>
        <row r="2038">
          <cell r="A2038" t="str">
            <v xml:space="preserve">   999      TICKETS MENSUALES Y C.S</v>
          </cell>
          <cell r="B2038">
            <v>0</v>
          </cell>
          <cell r="C2038">
            <v>0</v>
          </cell>
          <cell r="D2038">
            <v>0</v>
          </cell>
          <cell r="E2038">
            <v>173</v>
          </cell>
          <cell r="F2038">
            <v>288</v>
          </cell>
          <cell r="G2038">
            <v>2882951</v>
          </cell>
          <cell r="H2038">
            <v>5534</v>
          </cell>
        </row>
        <row r="2039">
          <cell r="A2039" t="str">
            <v xml:space="preserve">   999      OTROS COSTOS MENSUALES </v>
          </cell>
          <cell r="B2039">
            <v>0</v>
          </cell>
          <cell r="C2039">
            <v>0</v>
          </cell>
          <cell r="D2039">
            <v>0</v>
          </cell>
          <cell r="E2039">
            <v>257389</v>
          </cell>
          <cell r="F2039">
            <v>288</v>
          </cell>
          <cell r="G2039">
            <v>2882951</v>
          </cell>
          <cell r="H2039">
            <v>5542</v>
          </cell>
        </row>
        <row r="2040">
          <cell r="A2040" t="str">
            <v xml:space="preserve">   999      ALQUILER DE EQUIPOS SAD</v>
          </cell>
          <cell r="B2040">
            <v>0</v>
          </cell>
          <cell r="C2040">
            <v>0</v>
          </cell>
          <cell r="D2040">
            <v>0</v>
          </cell>
          <cell r="E2040">
            <v>202115</v>
          </cell>
          <cell r="F2040">
            <v>288</v>
          </cell>
          <cell r="G2040">
            <v>2882951</v>
          </cell>
          <cell r="H2040">
            <v>5685</v>
          </cell>
        </row>
        <row r="2041">
          <cell r="A2041" t="str">
            <v xml:space="preserve">   ZALM     MANTENIMIENTO Y REPARAC</v>
          </cell>
          <cell r="B2041">
            <v>0</v>
          </cell>
          <cell r="C2041">
            <v>0</v>
          </cell>
          <cell r="D2041">
            <v>80</v>
          </cell>
          <cell r="E2041">
            <v>99295</v>
          </cell>
          <cell r="F2041">
            <v>288</v>
          </cell>
          <cell r="G2041">
            <v>2882951</v>
          </cell>
          <cell r="H2041">
            <v>5852</v>
          </cell>
        </row>
        <row r="2042">
          <cell r="A2042" t="str">
            <v xml:space="preserve">   ZALM     HERRAMIENTAS           </v>
          </cell>
          <cell r="B2042">
            <v>0</v>
          </cell>
          <cell r="C2042">
            <v>0</v>
          </cell>
          <cell r="D2042">
            <v>1200</v>
          </cell>
          <cell r="E2042">
            <v>136324</v>
          </cell>
          <cell r="F2042">
            <v>288</v>
          </cell>
          <cell r="G2042">
            <v>2882951</v>
          </cell>
          <cell r="H2042">
            <v>5855</v>
          </cell>
        </row>
        <row r="2043">
          <cell r="A2043" t="str">
            <v xml:space="preserve">   ZALM     CONSUMIBLES            </v>
          </cell>
          <cell r="B2043">
            <v>0</v>
          </cell>
          <cell r="C2043">
            <v>0</v>
          </cell>
          <cell r="D2043">
            <v>42</v>
          </cell>
          <cell r="E2043">
            <v>42</v>
          </cell>
          <cell r="F2043">
            <v>288</v>
          </cell>
          <cell r="G2043">
            <v>2882951</v>
          </cell>
          <cell r="H2043">
            <v>5856</v>
          </cell>
        </row>
        <row r="2044">
          <cell r="A2044" t="str">
            <v xml:space="preserve">   999      FLETES Y ACARREOS      </v>
          </cell>
          <cell r="B2044">
            <v>0</v>
          </cell>
          <cell r="C2044">
            <v>0</v>
          </cell>
          <cell r="D2044">
            <v>0</v>
          </cell>
          <cell r="E2044">
            <v>210536</v>
          </cell>
          <cell r="F2044">
            <v>288</v>
          </cell>
          <cell r="G2044">
            <v>2882951</v>
          </cell>
          <cell r="H2044">
            <v>6002</v>
          </cell>
        </row>
        <row r="2045">
          <cell r="A2045" t="str">
            <v xml:space="preserve">   ZALM     COMBUST. Y LUBRIC.     </v>
          </cell>
          <cell r="B2045">
            <v>0</v>
          </cell>
          <cell r="C2045">
            <v>0</v>
          </cell>
          <cell r="D2045">
            <v>47</v>
          </cell>
          <cell r="E2045">
            <v>155551</v>
          </cell>
          <cell r="F2045">
            <v>288</v>
          </cell>
          <cell r="G2045">
            <v>2882951</v>
          </cell>
          <cell r="H2045">
            <v>6062</v>
          </cell>
        </row>
        <row r="2046">
          <cell r="A2046" t="str">
            <v xml:space="preserve">   999      OBRADOR                </v>
          </cell>
          <cell r="B2046">
            <v>0</v>
          </cell>
          <cell r="C2046">
            <v>0</v>
          </cell>
          <cell r="D2046">
            <v>0</v>
          </cell>
          <cell r="E2046">
            <v>507594</v>
          </cell>
          <cell r="F2046">
            <v>288</v>
          </cell>
          <cell r="G2046">
            <v>2882951</v>
          </cell>
          <cell r="H2046">
            <v>6122</v>
          </cell>
        </row>
        <row r="2047">
          <cell r="A2047" t="str">
            <v xml:space="preserve">   999      INGENIERIA TRANSFERENCI</v>
          </cell>
          <cell r="B2047">
            <v>0</v>
          </cell>
          <cell r="C2047">
            <v>0</v>
          </cell>
          <cell r="D2047">
            <v>0</v>
          </cell>
          <cell r="E2047">
            <v>694113</v>
          </cell>
          <cell r="F2047">
            <v>288</v>
          </cell>
          <cell r="G2047">
            <v>2882951</v>
          </cell>
          <cell r="H2047">
            <v>6123</v>
          </cell>
        </row>
        <row r="2048">
          <cell r="A2048" t="str">
            <v xml:space="preserve">   ZALM     GASTOS DE COMP.Y SISTEM</v>
          </cell>
          <cell r="B2048">
            <v>0</v>
          </cell>
          <cell r="C2048">
            <v>0</v>
          </cell>
          <cell r="D2048">
            <v>455</v>
          </cell>
          <cell r="E2048">
            <v>455</v>
          </cell>
          <cell r="F2048">
            <v>288</v>
          </cell>
          <cell r="G2048">
            <v>2882951</v>
          </cell>
          <cell r="H2048">
            <v>6125</v>
          </cell>
        </row>
        <row r="2049">
          <cell r="A2049" t="str">
            <v xml:space="preserve">   ZALM     MATERIALES NACIONALES  </v>
          </cell>
          <cell r="B2049">
            <v>0</v>
          </cell>
          <cell r="C2049">
            <v>0</v>
          </cell>
          <cell r="D2049">
            <v>0</v>
          </cell>
          <cell r="E2049">
            <v>423604</v>
          </cell>
          <cell r="F2049">
            <v>288</v>
          </cell>
          <cell r="G2049">
            <v>2882951</v>
          </cell>
          <cell r="H2049">
            <v>6242</v>
          </cell>
        </row>
        <row r="2050">
          <cell r="A2050" t="str">
            <v xml:space="preserve">   999      SEGUROS                </v>
          </cell>
          <cell r="B2050">
            <v>0</v>
          </cell>
          <cell r="C2050">
            <v>0</v>
          </cell>
          <cell r="D2050">
            <v>9452</v>
          </cell>
          <cell r="E2050">
            <v>157817</v>
          </cell>
          <cell r="F2050">
            <v>288</v>
          </cell>
          <cell r="G2050">
            <v>2882951</v>
          </cell>
          <cell r="H2050">
            <v>6404</v>
          </cell>
        </row>
        <row r="2051">
          <cell r="A2051" t="str">
            <v xml:space="preserve">   999      ALQUILER DE EQUIPOS A T</v>
          </cell>
          <cell r="B2051">
            <v>0</v>
          </cell>
          <cell r="C2051">
            <v>0</v>
          </cell>
          <cell r="D2051">
            <v>0</v>
          </cell>
          <cell r="E2051">
            <v>262231</v>
          </cell>
          <cell r="F2051">
            <v>288</v>
          </cell>
          <cell r="G2051">
            <v>2882951</v>
          </cell>
          <cell r="H2051">
            <v>6442</v>
          </cell>
        </row>
        <row r="2052">
          <cell r="A2052" t="str">
            <v xml:space="preserve">   999      RECUPERO DE GASTOS VARI</v>
          </cell>
          <cell r="B2052">
            <v>0</v>
          </cell>
          <cell r="C2052">
            <v>0</v>
          </cell>
          <cell r="D2052">
            <v>0</v>
          </cell>
          <cell r="E2052">
            <v>132294</v>
          </cell>
          <cell r="F2052">
            <v>288</v>
          </cell>
          <cell r="G2052">
            <v>2882951</v>
          </cell>
          <cell r="H2052">
            <v>6504</v>
          </cell>
        </row>
        <row r="2053">
          <cell r="A2053" t="str">
            <v xml:space="preserve">   999      SUBCONTRATO OBRAS      </v>
          </cell>
          <cell r="B2053">
            <v>0</v>
          </cell>
          <cell r="C2053">
            <v>0</v>
          </cell>
          <cell r="D2053">
            <v>0</v>
          </cell>
          <cell r="E2053">
            <v>1677285</v>
          </cell>
          <cell r="F2053">
            <v>288</v>
          </cell>
          <cell r="G2053">
            <v>2882951</v>
          </cell>
          <cell r="H2053">
            <v>6549</v>
          </cell>
        </row>
        <row r="2054">
          <cell r="A2054" t="str">
            <v xml:space="preserve">   999      GASTOS DE VIAJES Y COMI</v>
          </cell>
          <cell r="B2054">
            <v>0</v>
          </cell>
          <cell r="C2054">
            <v>0</v>
          </cell>
          <cell r="D2054">
            <v>203</v>
          </cell>
          <cell r="E2054">
            <v>632</v>
          </cell>
          <cell r="F2054">
            <v>288</v>
          </cell>
          <cell r="G2054">
            <v>2882951</v>
          </cell>
          <cell r="H2054">
            <v>6750</v>
          </cell>
        </row>
        <row r="2055">
          <cell r="A2055" t="str">
            <v xml:space="preserve">   999      OTROS COSTOS           </v>
          </cell>
          <cell r="B2055">
            <v>0</v>
          </cell>
          <cell r="C2055">
            <v>0</v>
          </cell>
          <cell r="D2055">
            <v>-678300</v>
          </cell>
          <cell r="E2055">
            <v>-1545532</v>
          </cell>
          <cell r="F2055">
            <v>288</v>
          </cell>
          <cell r="G2055">
            <v>2882951</v>
          </cell>
          <cell r="H2055">
            <v>6751</v>
          </cell>
        </row>
        <row r="2056">
          <cell r="A2056" t="str">
            <v xml:space="preserve">   999      OTROS                  </v>
          </cell>
          <cell r="B2056">
            <v>0</v>
          </cell>
          <cell r="C2056">
            <v>0</v>
          </cell>
          <cell r="D2056">
            <v>690</v>
          </cell>
          <cell r="E2056">
            <v>4019</v>
          </cell>
          <cell r="F2056">
            <v>288</v>
          </cell>
          <cell r="G2056">
            <v>2882951</v>
          </cell>
          <cell r="H2056">
            <v>7092</v>
          </cell>
        </row>
        <row r="2057">
          <cell r="A2057" t="str">
            <v xml:space="preserve">   999      RESULTADO PENDIENTE    </v>
          </cell>
          <cell r="B2057">
            <v>0</v>
          </cell>
          <cell r="C2057">
            <v>7779</v>
          </cell>
          <cell r="D2057">
            <v>673909</v>
          </cell>
          <cell r="E2057">
            <v>0</v>
          </cell>
          <cell r="F2057">
            <v>288</v>
          </cell>
          <cell r="G2057">
            <v>2882951</v>
          </cell>
          <cell r="H2057">
            <v>7144</v>
          </cell>
        </row>
        <row r="2058">
          <cell r="A2058" t="str">
            <v xml:space="preserve">   999      VENTA ART. 33 APROBADA </v>
          </cell>
          <cell r="B2058">
            <v>0</v>
          </cell>
          <cell r="C2058">
            <v>0</v>
          </cell>
          <cell r="D2058">
            <v>0</v>
          </cell>
          <cell r="E2058">
            <v>-18390</v>
          </cell>
          <cell r="F2058">
            <v>288</v>
          </cell>
          <cell r="G2058">
            <v>2882952</v>
          </cell>
          <cell r="H2058">
            <v>4151</v>
          </cell>
        </row>
        <row r="2059">
          <cell r="A2059" t="str">
            <v xml:space="preserve">   999      INGRESOS BRUTOS        </v>
          </cell>
          <cell r="B2059">
            <v>0</v>
          </cell>
          <cell r="C2059">
            <v>0</v>
          </cell>
          <cell r="D2059">
            <v>0</v>
          </cell>
          <cell r="E2059">
            <v>74888</v>
          </cell>
          <cell r="F2059">
            <v>288</v>
          </cell>
          <cell r="G2059">
            <v>2882952</v>
          </cell>
          <cell r="H2059">
            <v>4903</v>
          </cell>
        </row>
        <row r="2060">
          <cell r="A2060" t="str">
            <v xml:space="preserve">   999      SUELDOS MENSUALES      </v>
          </cell>
          <cell r="B2060">
            <v>0</v>
          </cell>
          <cell r="C2060">
            <v>0</v>
          </cell>
          <cell r="D2060">
            <v>0</v>
          </cell>
          <cell r="E2060">
            <v>364488</v>
          </cell>
          <cell r="F2060">
            <v>288</v>
          </cell>
          <cell r="G2060">
            <v>2882952</v>
          </cell>
          <cell r="H2060">
            <v>5282</v>
          </cell>
        </row>
        <row r="2061">
          <cell r="A2061" t="str">
            <v xml:space="preserve">   999      SUELDOS JORNALES       </v>
          </cell>
          <cell r="B2061">
            <v>0</v>
          </cell>
          <cell r="C2061">
            <v>0</v>
          </cell>
          <cell r="D2061">
            <v>0</v>
          </cell>
          <cell r="E2061">
            <v>282</v>
          </cell>
          <cell r="F2061">
            <v>288</v>
          </cell>
          <cell r="G2061">
            <v>2882952</v>
          </cell>
          <cell r="H2061">
            <v>5283</v>
          </cell>
        </row>
        <row r="2062">
          <cell r="A2062" t="str">
            <v xml:space="preserve">   999      CARGAS SOCIALES MENSUAL</v>
          </cell>
          <cell r="B2062">
            <v>0</v>
          </cell>
          <cell r="C2062">
            <v>0</v>
          </cell>
          <cell r="D2062">
            <v>0</v>
          </cell>
          <cell r="E2062">
            <v>132690</v>
          </cell>
          <cell r="F2062">
            <v>288</v>
          </cell>
          <cell r="G2062">
            <v>2882952</v>
          </cell>
          <cell r="H2062">
            <v>5432</v>
          </cell>
        </row>
        <row r="2063">
          <cell r="A2063" t="str">
            <v xml:space="preserve">   999      OTROS COSTOS MENSUALES </v>
          </cell>
          <cell r="B2063">
            <v>0</v>
          </cell>
          <cell r="C2063">
            <v>0</v>
          </cell>
          <cell r="D2063">
            <v>0</v>
          </cell>
          <cell r="E2063">
            <v>120411</v>
          </cell>
          <cell r="F2063">
            <v>288</v>
          </cell>
          <cell r="G2063">
            <v>2882952</v>
          </cell>
          <cell r="H2063">
            <v>5542</v>
          </cell>
        </row>
        <row r="2064">
          <cell r="A2064" t="str">
            <v xml:space="preserve">   999      MAQUINARIAS Y EQUIPOS  </v>
          </cell>
          <cell r="B2064">
            <v>0</v>
          </cell>
          <cell r="C2064">
            <v>0</v>
          </cell>
          <cell r="D2064">
            <v>0</v>
          </cell>
          <cell r="E2064">
            <v>9</v>
          </cell>
          <cell r="F2064">
            <v>288</v>
          </cell>
          <cell r="G2064">
            <v>2882952</v>
          </cell>
          <cell r="H2064">
            <v>5674</v>
          </cell>
        </row>
        <row r="2065">
          <cell r="A2065" t="str">
            <v xml:space="preserve">   999      ALQUILER DE EQUIPOS SAD</v>
          </cell>
          <cell r="B2065">
            <v>0</v>
          </cell>
          <cell r="C2065">
            <v>0</v>
          </cell>
          <cell r="D2065">
            <v>0</v>
          </cell>
          <cell r="E2065">
            <v>156470</v>
          </cell>
          <cell r="F2065">
            <v>288</v>
          </cell>
          <cell r="G2065">
            <v>2882952</v>
          </cell>
          <cell r="H2065">
            <v>5685</v>
          </cell>
        </row>
        <row r="2066">
          <cell r="A2066" t="str">
            <v xml:space="preserve">   ZALM     MANTENIMIENTO Y REPARAC</v>
          </cell>
          <cell r="B2066">
            <v>0</v>
          </cell>
          <cell r="C2066">
            <v>0</v>
          </cell>
          <cell r="D2066">
            <v>0</v>
          </cell>
          <cell r="E2066">
            <v>106525</v>
          </cell>
          <cell r="F2066">
            <v>288</v>
          </cell>
          <cell r="G2066">
            <v>2882952</v>
          </cell>
          <cell r="H2066">
            <v>5852</v>
          </cell>
        </row>
        <row r="2067">
          <cell r="A2067" t="str">
            <v xml:space="preserve">   999      GTOS.AUTOMOV.NO DEDUCIB</v>
          </cell>
          <cell r="B2067">
            <v>0</v>
          </cell>
          <cell r="C2067">
            <v>0</v>
          </cell>
          <cell r="D2067">
            <v>0</v>
          </cell>
          <cell r="E2067">
            <v>37</v>
          </cell>
          <cell r="F2067">
            <v>288</v>
          </cell>
          <cell r="G2067">
            <v>2882952</v>
          </cell>
          <cell r="H2067">
            <v>5854</v>
          </cell>
        </row>
        <row r="2068">
          <cell r="A2068" t="str">
            <v xml:space="preserve">   ZALM     HERRAMIENTAS           </v>
          </cell>
          <cell r="B2068">
            <v>0</v>
          </cell>
          <cell r="C2068">
            <v>0</v>
          </cell>
          <cell r="D2068">
            <v>0</v>
          </cell>
          <cell r="E2068">
            <v>62504</v>
          </cell>
          <cell r="F2068">
            <v>288</v>
          </cell>
          <cell r="G2068">
            <v>2882952</v>
          </cell>
          <cell r="H2068">
            <v>5855</v>
          </cell>
        </row>
        <row r="2069">
          <cell r="A2069" t="str">
            <v xml:space="preserve">   999      FLETES Y ACARREOS      </v>
          </cell>
          <cell r="B2069">
            <v>0</v>
          </cell>
          <cell r="C2069">
            <v>0</v>
          </cell>
          <cell r="D2069">
            <v>0</v>
          </cell>
          <cell r="E2069">
            <v>75419</v>
          </cell>
          <cell r="F2069">
            <v>288</v>
          </cell>
          <cell r="G2069">
            <v>2882952</v>
          </cell>
          <cell r="H2069">
            <v>6002</v>
          </cell>
        </row>
        <row r="2070">
          <cell r="A2070" t="str">
            <v xml:space="preserve">   ZALM     COMBUST. Y LUBRIC.     </v>
          </cell>
          <cell r="B2070">
            <v>0</v>
          </cell>
          <cell r="C2070">
            <v>0</v>
          </cell>
          <cell r="D2070">
            <v>0</v>
          </cell>
          <cell r="E2070">
            <v>114337</v>
          </cell>
          <cell r="F2070">
            <v>288</v>
          </cell>
          <cell r="G2070">
            <v>2882952</v>
          </cell>
          <cell r="H2070">
            <v>6062</v>
          </cell>
        </row>
        <row r="2071">
          <cell r="A2071" t="str">
            <v xml:space="preserve">   999      OBRADOR                </v>
          </cell>
          <cell r="B2071">
            <v>0</v>
          </cell>
          <cell r="C2071">
            <v>0</v>
          </cell>
          <cell r="D2071">
            <v>0</v>
          </cell>
          <cell r="E2071">
            <v>66865</v>
          </cell>
          <cell r="F2071">
            <v>288</v>
          </cell>
          <cell r="G2071">
            <v>2882952</v>
          </cell>
          <cell r="H2071">
            <v>6122</v>
          </cell>
        </row>
        <row r="2072">
          <cell r="A2072" t="str">
            <v xml:space="preserve">   999      INGENIERIA TRANSFERENCI</v>
          </cell>
          <cell r="B2072">
            <v>0</v>
          </cell>
          <cell r="C2072">
            <v>0</v>
          </cell>
          <cell r="D2072">
            <v>0</v>
          </cell>
          <cell r="E2072">
            <v>68567</v>
          </cell>
          <cell r="F2072">
            <v>288</v>
          </cell>
          <cell r="G2072">
            <v>2882952</v>
          </cell>
          <cell r="H2072">
            <v>6123</v>
          </cell>
        </row>
        <row r="2073">
          <cell r="A2073" t="str">
            <v xml:space="preserve">   ZALM     MATERIALES NACIONALES  </v>
          </cell>
          <cell r="B2073">
            <v>0</v>
          </cell>
          <cell r="C2073">
            <v>0</v>
          </cell>
          <cell r="D2073">
            <v>0</v>
          </cell>
          <cell r="E2073">
            <v>503540</v>
          </cell>
          <cell r="F2073">
            <v>288</v>
          </cell>
          <cell r="G2073">
            <v>2882952</v>
          </cell>
          <cell r="H2073">
            <v>6242</v>
          </cell>
        </row>
        <row r="2074">
          <cell r="A2074" t="str">
            <v xml:space="preserve">   999      SEGUROS                </v>
          </cell>
          <cell r="B2074">
            <v>0</v>
          </cell>
          <cell r="C2074">
            <v>0</v>
          </cell>
          <cell r="D2074">
            <v>28</v>
          </cell>
          <cell r="E2074">
            <v>27712</v>
          </cell>
          <cell r="F2074">
            <v>288</v>
          </cell>
          <cell r="G2074">
            <v>2882952</v>
          </cell>
          <cell r="H2074">
            <v>6404</v>
          </cell>
        </row>
        <row r="2075">
          <cell r="A2075" t="str">
            <v xml:space="preserve">   999      ALQUILER DE EQUIPOS A T</v>
          </cell>
          <cell r="B2075">
            <v>0</v>
          </cell>
          <cell r="C2075">
            <v>0</v>
          </cell>
          <cell r="D2075">
            <v>0</v>
          </cell>
          <cell r="E2075">
            <v>181411</v>
          </cell>
          <cell r="F2075">
            <v>288</v>
          </cell>
          <cell r="G2075">
            <v>2882952</v>
          </cell>
          <cell r="H2075">
            <v>6442</v>
          </cell>
        </row>
        <row r="2076">
          <cell r="A2076" t="str">
            <v xml:space="preserve">   999      SUBCONTRATO OBRAS      </v>
          </cell>
          <cell r="B2076">
            <v>0</v>
          </cell>
          <cell r="C2076">
            <v>0</v>
          </cell>
          <cell r="D2076">
            <v>0</v>
          </cell>
          <cell r="E2076">
            <v>1412024</v>
          </cell>
          <cell r="F2076">
            <v>288</v>
          </cell>
          <cell r="G2076">
            <v>2882952</v>
          </cell>
          <cell r="H2076">
            <v>6549</v>
          </cell>
        </row>
        <row r="2077">
          <cell r="A2077" t="str">
            <v xml:space="preserve">   999      OTROS COSTOS           </v>
          </cell>
          <cell r="B2077">
            <v>0</v>
          </cell>
          <cell r="C2077">
            <v>0</v>
          </cell>
          <cell r="D2077">
            <v>0</v>
          </cell>
          <cell r="E2077">
            <v>70967</v>
          </cell>
          <cell r="F2077">
            <v>288</v>
          </cell>
          <cell r="G2077">
            <v>2882952</v>
          </cell>
          <cell r="H2077">
            <v>6751</v>
          </cell>
        </row>
        <row r="2078">
          <cell r="A2078" t="str">
            <v xml:space="preserve">   999      RESULTADO PENDIENTE    </v>
          </cell>
          <cell r="B2078">
            <v>0</v>
          </cell>
          <cell r="C2078">
            <v>0</v>
          </cell>
          <cell r="D2078">
            <v>-869</v>
          </cell>
          <cell r="E2078">
            <v>0</v>
          </cell>
          <cell r="F2078">
            <v>288</v>
          </cell>
          <cell r="G2078">
            <v>2882952</v>
          </cell>
          <cell r="H2078">
            <v>7144</v>
          </cell>
        </row>
        <row r="2079">
          <cell r="A2079" t="str">
            <v xml:space="preserve">   999      VTA NO APROB. CERT. A T</v>
          </cell>
          <cell r="B2079">
            <v>-40000</v>
          </cell>
          <cell r="C2079">
            <v>0</v>
          </cell>
          <cell r="D2079">
            <v>-40000</v>
          </cell>
          <cell r="E2079">
            <v>-40000</v>
          </cell>
          <cell r="F2079">
            <v>288</v>
          </cell>
          <cell r="G2079">
            <v>2882954</v>
          </cell>
          <cell r="H2079">
            <v>4111</v>
          </cell>
        </row>
        <row r="2080">
          <cell r="A2080" t="str">
            <v xml:space="preserve">   999      VENTA ART. 33 APROBADA </v>
          </cell>
          <cell r="B2080">
            <v>0</v>
          </cell>
          <cell r="C2080">
            <v>0</v>
          </cell>
          <cell r="D2080">
            <v>0</v>
          </cell>
          <cell r="E2080">
            <v>-1371022</v>
          </cell>
          <cell r="F2080">
            <v>288</v>
          </cell>
          <cell r="G2080">
            <v>2882954</v>
          </cell>
          <cell r="H2080">
            <v>4151</v>
          </cell>
        </row>
        <row r="2081">
          <cell r="A2081" t="str">
            <v xml:space="preserve">   999      VTA NO APROB. CERT. ART</v>
          </cell>
          <cell r="B2081">
            <v>40000</v>
          </cell>
          <cell r="C2081">
            <v>0</v>
          </cell>
          <cell r="D2081">
            <v>0</v>
          </cell>
          <cell r="E2081">
            <v>0</v>
          </cell>
          <cell r="F2081">
            <v>288</v>
          </cell>
          <cell r="G2081">
            <v>2882954</v>
          </cell>
          <cell r="H2081">
            <v>4161</v>
          </cell>
        </row>
        <row r="2082">
          <cell r="A2082" t="str">
            <v xml:space="preserve">   999      INGRESOS BRUTOS        </v>
          </cell>
          <cell r="B2082">
            <v>0</v>
          </cell>
          <cell r="C2082">
            <v>0</v>
          </cell>
          <cell r="D2082">
            <v>0</v>
          </cell>
          <cell r="E2082">
            <v>34477</v>
          </cell>
          <cell r="F2082">
            <v>288</v>
          </cell>
          <cell r="G2082">
            <v>2882954</v>
          </cell>
          <cell r="H2082">
            <v>4903</v>
          </cell>
        </row>
        <row r="2083">
          <cell r="A2083" t="str">
            <v xml:space="preserve">   999      SUELDOS MENSUALES      </v>
          </cell>
          <cell r="B2083">
            <v>3795</v>
          </cell>
          <cell r="C2083">
            <v>3795</v>
          </cell>
          <cell r="D2083">
            <v>30365</v>
          </cell>
          <cell r="E2083">
            <v>143896</v>
          </cell>
          <cell r="F2083">
            <v>288</v>
          </cell>
          <cell r="G2083">
            <v>2882954</v>
          </cell>
          <cell r="H2083">
            <v>5282</v>
          </cell>
        </row>
        <row r="2084">
          <cell r="A2084" t="str">
            <v xml:space="preserve">   999      SUELDOS JORNALES       </v>
          </cell>
          <cell r="B2084">
            <v>0</v>
          </cell>
          <cell r="C2084">
            <v>0</v>
          </cell>
          <cell r="D2084">
            <v>0</v>
          </cell>
          <cell r="E2084">
            <v>26898</v>
          </cell>
          <cell r="F2084">
            <v>288</v>
          </cell>
          <cell r="G2084">
            <v>2882954</v>
          </cell>
          <cell r="H2084">
            <v>5283</v>
          </cell>
        </row>
        <row r="2085">
          <cell r="A2085" t="str">
            <v xml:space="preserve">   999      CARGAS SOCIALES MENSUAL</v>
          </cell>
          <cell r="B2085">
            <v>1318</v>
          </cell>
          <cell r="C2085">
            <v>1314</v>
          </cell>
          <cell r="D2085">
            <v>10886</v>
          </cell>
          <cell r="E2085">
            <v>44008</v>
          </cell>
          <cell r="F2085">
            <v>288</v>
          </cell>
          <cell r="G2085">
            <v>2882954</v>
          </cell>
          <cell r="H2085">
            <v>5432</v>
          </cell>
        </row>
        <row r="2086">
          <cell r="A2086" t="str">
            <v xml:space="preserve">   999      CARGAS SOCIALES JORNALE</v>
          </cell>
          <cell r="B2086">
            <v>0</v>
          </cell>
          <cell r="C2086">
            <v>0</v>
          </cell>
          <cell r="D2086">
            <v>0</v>
          </cell>
          <cell r="E2086">
            <v>10364</v>
          </cell>
          <cell r="F2086">
            <v>288</v>
          </cell>
          <cell r="G2086">
            <v>2882954</v>
          </cell>
          <cell r="H2086">
            <v>5433</v>
          </cell>
        </row>
        <row r="2087">
          <cell r="A2087" t="str">
            <v xml:space="preserve">   999      REINTEGROS A.R.T.      </v>
          </cell>
          <cell r="B2087">
            <v>-553</v>
          </cell>
          <cell r="C2087">
            <v>0</v>
          </cell>
          <cell r="D2087">
            <v>-553</v>
          </cell>
          <cell r="E2087">
            <v>-553</v>
          </cell>
          <cell r="F2087">
            <v>288</v>
          </cell>
          <cell r="G2087">
            <v>2882954</v>
          </cell>
          <cell r="H2087">
            <v>5434</v>
          </cell>
        </row>
        <row r="2088">
          <cell r="A2088" t="str">
            <v xml:space="preserve">   999      INDEMNIZACIONES        </v>
          </cell>
          <cell r="B2088">
            <v>0</v>
          </cell>
          <cell r="C2088">
            <v>0</v>
          </cell>
          <cell r="D2088">
            <v>0</v>
          </cell>
          <cell r="E2088">
            <v>4841</v>
          </cell>
          <cell r="F2088">
            <v>288</v>
          </cell>
          <cell r="G2088">
            <v>2882954</v>
          </cell>
          <cell r="H2088">
            <v>5442</v>
          </cell>
        </row>
        <row r="2089">
          <cell r="A2089" t="str">
            <v xml:space="preserve">   999      TICKETS MENSUALES Y C.S</v>
          </cell>
          <cell r="B2089">
            <v>0</v>
          </cell>
          <cell r="C2089">
            <v>0</v>
          </cell>
          <cell r="D2089">
            <v>980</v>
          </cell>
          <cell r="E2089">
            <v>1887</v>
          </cell>
          <cell r="F2089">
            <v>288</v>
          </cell>
          <cell r="G2089">
            <v>2882954</v>
          </cell>
          <cell r="H2089">
            <v>5534</v>
          </cell>
        </row>
        <row r="2090">
          <cell r="A2090" t="str">
            <v xml:space="preserve">   999      GAMELA MENSUALES       </v>
          </cell>
          <cell r="B2090">
            <v>0</v>
          </cell>
          <cell r="C2090">
            <v>50</v>
          </cell>
          <cell r="D2090">
            <v>50</v>
          </cell>
          <cell r="E2090">
            <v>50</v>
          </cell>
          <cell r="F2090">
            <v>288</v>
          </cell>
          <cell r="G2090">
            <v>2882954</v>
          </cell>
          <cell r="H2090">
            <v>5538</v>
          </cell>
        </row>
        <row r="2091">
          <cell r="A2091" t="str">
            <v xml:space="preserve">   999      OTROS COSTOS MENSUALES </v>
          </cell>
          <cell r="B2091">
            <v>230</v>
          </cell>
          <cell r="C2091">
            <v>230</v>
          </cell>
          <cell r="D2091">
            <v>460</v>
          </cell>
          <cell r="E2091">
            <v>61009</v>
          </cell>
          <cell r="F2091">
            <v>288</v>
          </cell>
          <cell r="G2091">
            <v>2882954</v>
          </cell>
          <cell r="H2091">
            <v>5542</v>
          </cell>
        </row>
        <row r="2092">
          <cell r="A2092" t="str">
            <v xml:space="preserve">   999      MAQUINARIAS Y EQUIPOS  </v>
          </cell>
          <cell r="B2092">
            <v>0</v>
          </cell>
          <cell r="C2092">
            <v>0</v>
          </cell>
          <cell r="D2092">
            <v>0</v>
          </cell>
          <cell r="E2092">
            <v>171</v>
          </cell>
          <cell r="F2092">
            <v>288</v>
          </cell>
          <cell r="G2092">
            <v>2882954</v>
          </cell>
          <cell r="H2092">
            <v>5674</v>
          </cell>
        </row>
        <row r="2093">
          <cell r="A2093" t="str">
            <v xml:space="preserve">   999      ALQUILER DE EQUIPOS SAD</v>
          </cell>
          <cell r="B2093">
            <v>0</v>
          </cell>
          <cell r="C2093">
            <v>0</v>
          </cell>
          <cell r="D2093">
            <v>960</v>
          </cell>
          <cell r="E2093">
            <v>37618</v>
          </cell>
          <cell r="F2093">
            <v>288</v>
          </cell>
          <cell r="G2093">
            <v>2882954</v>
          </cell>
          <cell r="H2093">
            <v>5685</v>
          </cell>
        </row>
        <row r="2094">
          <cell r="A2094" t="str">
            <v xml:space="preserve">   ZALM     MANTENIMIENTO Y REPARAC</v>
          </cell>
          <cell r="B2094">
            <v>0</v>
          </cell>
          <cell r="C2094">
            <v>0</v>
          </cell>
          <cell r="D2094">
            <v>103</v>
          </cell>
          <cell r="E2094">
            <v>20036</v>
          </cell>
          <cell r="F2094">
            <v>288</v>
          </cell>
          <cell r="G2094">
            <v>2882954</v>
          </cell>
          <cell r="H2094">
            <v>5852</v>
          </cell>
        </row>
        <row r="2095">
          <cell r="A2095" t="str">
            <v xml:space="preserve">   999      GTOS.AUTOMOV.NO DEDUCIB</v>
          </cell>
          <cell r="B2095">
            <v>0</v>
          </cell>
          <cell r="C2095">
            <v>0</v>
          </cell>
          <cell r="D2095">
            <v>0</v>
          </cell>
          <cell r="E2095">
            <v>2410</v>
          </cell>
          <cell r="F2095">
            <v>288</v>
          </cell>
          <cell r="G2095">
            <v>2882954</v>
          </cell>
          <cell r="H2095">
            <v>5854</v>
          </cell>
        </row>
        <row r="2096">
          <cell r="A2096" t="str">
            <v xml:space="preserve">   ZALM     HERRAMIENTAS           </v>
          </cell>
          <cell r="B2096">
            <v>0</v>
          </cell>
          <cell r="C2096">
            <v>0</v>
          </cell>
          <cell r="D2096">
            <v>0</v>
          </cell>
          <cell r="E2096">
            <v>6624</v>
          </cell>
          <cell r="F2096">
            <v>288</v>
          </cell>
          <cell r="G2096">
            <v>2882954</v>
          </cell>
          <cell r="H2096">
            <v>5855</v>
          </cell>
        </row>
        <row r="2097">
          <cell r="A2097" t="str">
            <v xml:space="preserve">   999      FLETES Y ACARREOS      </v>
          </cell>
          <cell r="B2097">
            <v>0</v>
          </cell>
          <cell r="C2097">
            <v>0</v>
          </cell>
          <cell r="D2097">
            <v>0</v>
          </cell>
          <cell r="E2097">
            <v>29026</v>
          </cell>
          <cell r="F2097">
            <v>288</v>
          </cell>
          <cell r="G2097">
            <v>2882954</v>
          </cell>
          <cell r="H2097">
            <v>6002</v>
          </cell>
        </row>
        <row r="2098">
          <cell r="A2098" t="str">
            <v xml:space="preserve">   ZALM     COMBUST. Y LUBRIC.     </v>
          </cell>
          <cell r="B2098">
            <v>0</v>
          </cell>
          <cell r="C2098">
            <v>0</v>
          </cell>
          <cell r="D2098">
            <v>0</v>
          </cell>
          <cell r="E2098">
            <v>8174</v>
          </cell>
          <cell r="F2098">
            <v>288</v>
          </cell>
          <cell r="G2098">
            <v>2882954</v>
          </cell>
          <cell r="H2098">
            <v>6062</v>
          </cell>
        </row>
        <row r="2099">
          <cell r="A2099" t="str">
            <v xml:space="preserve">   999      OBRADOR                </v>
          </cell>
          <cell r="B2099">
            <v>0</v>
          </cell>
          <cell r="C2099">
            <v>0</v>
          </cell>
          <cell r="D2099">
            <v>0</v>
          </cell>
          <cell r="E2099">
            <v>34136</v>
          </cell>
          <cell r="F2099">
            <v>288</v>
          </cell>
          <cell r="G2099">
            <v>2882954</v>
          </cell>
          <cell r="H2099">
            <v>6122</v>
          </cell>
        </row>
        <row r="2100">
          <cell r="A2100" t="str">
            <v xml:space="preserve">   999      INGENIERIA TRANSFERENCI</v>
          </cell>
          <cell r="B2100">
            <v>0</v>
          </cell>
          <cell r="C2100">
            <v>0</v>
          </cell>
          <cell r="D2100">
            <v>0</v>
          </cell>
          <cell r="E2100">
            <v>101375</v>
          </cell>
          <cell r="F2100">
            <v>288</v>
          </cell>
          <cell r="G2100">
            <v>2882954</v>
          </cell>
          <cell r="H2100">
            <v>6123</v>
          </cell>
        </row>
        <row r="2101">
          <cell r="A2101" t="str">
            <v xml:space="preserve">   ZALM     MATERIALES NACIONALES  </v>
          </cell>
          <cell r="B2101">
            <v>0</v>
          </cell>
          <cell r="C2101">
            <v>1285</v>
          </cell>
          <cell r="D2101">
            <v>8608</v>
          </cell>
          <cell r="E2101">
            <v>139709</v>
          </cell>
          <cell r="F2101">
            <v>288</v>
          </cell>
          <cell r="G2101">
            <v>2882954</v>
          </cell>
          <cell r="H2101">
            <v>6242</v>
          </cell>
        </row>
        <row r="2102">
          <cell r="A2102" t="str">
            <v xml:space="preserve">   999      SEGUROS                </v>
          </cell>
          <cell r="B2102">
            <v>0</v>
          </cell>
          <cell r="C2102">
            <v>12</v>
          </cell>
          <cell r="D2102">
            <v>2260</v>
          </cell>
          <cell r="E2102">
            <v>14178</v>
          </cell>
          <cell r="F2102">
            <v>288</v>
          </cell>
          <cell r="G2102">
            <v>2882954</v>
          </cell>
          <cell r="H2102">
            <v>6404</v>
          </cell>
        </row>
        <row r="2103">
          <cell r="A2103" t="str">
            <v xml:space="preserve">   999      ALQUILER DE EQUIPOS A T</v>
          </cell>
          <cell r="B2103">
            <v>0</v>
          </cell>
          <cell r="C2103">
            <v>0</v>
          </cell>
          <cell r="D2103">
            <v>316</v>
          </cell>
          <cell r="E2103">
            <v>1799</v>
          </cell>
          <cell r="F2103">
            <v>288</v>
          </cell>
          <cell r="G2103">
            <v>2882954</v>
          </cell>
          <cell r="H2103">
            <v>6442</v>
          </cell>
        </row>
        <row r="2104">
          <cell r="A2104" t="str">
            <v xml:space="preserve">   999      RECUPERO DE GASTOS M. D</v>
          </cell>
          <cell r="B2104">
            <v>0</v>
          </cell>
          <cell r="C2104">
            <v>0</v>
          </cell>
          <cell r="D2104">
            <v>0</v>
          </cell>
          <cell r="E2104">
            <v>-13845</v>
          </cell>
          <cell r="F2104">
            <v>288</v>
          </cell>
          <cell r="G2104">
            <v>2882954</v>
          </cell>
          <cell r="H2104">
            <v>6502</v>
          </cell>
        </row>
        <row r="2105">
          <cell r="A2105" t="str">
            <v xml:space="preserve">   999      RECUPERO DE GASTOS VARI</v>
          </cell>
          <cell r="B2105">
            <v>0</v>
          </cell>
          <cell r="C2105">
            <v>0</v>
          </cell>
          <cell r="D2105">
            <v>0</v>
          </cell>
          <cell r="E2105">
            <v>57054</v>
          </cell>
          <cell r="F2105">
            <v>288</v>
          </cell>
          <cell r="G2105">
            <v>2882954</v>
          </cell>
          <cell r="H2105">
            <v>6504</v>
          </cell>
        </row>
        <row r="2106">
          <cell r="A2106" t="str">
            <v xml:space="preserve">   999      SUBCONTRATO OBRAS      </v>
          </cell>
          <cell r="B2106">
            <v>0</v>
          </cell>
          <cell r="C2106">
            <v>0</v>
          </cell>
          <cell r="D2106">
            <v>7357</v>
          </cell>
          <cell r="E2106">
            <v>317039</v>
          </cell>
          <cell r="F2106">
            <v>288</v>
          </cell>
          <cell r="G2106">
            <v>2882954</v>
          </cell>
          <cell r="H2106">
            <v>6549</v>
          </cell>
        </row>
        <row r="2107">
          <cell r="A2107" t="str">
            <v xml:space="preserve">   999      GASTOS DE COMUNICACIONE</v>
          </cell>
          <cell r="B2107">
            <v>0</v>
          </cell>
          <cell r="C2107">
            <v>0</v>
          </cell>
          <cell r="D2107">
            <v>27</v>
          </cell>
          <cell r="E2107">
            <v>114</v>
          </cell>
          <cell r="F2107">
            <v>288</v>
          </cell>
          <cell r="G2107">
            <v>2882954</v>
          </cell>
          <cell r="H2107">
            <v>6662</v>
          </cell>
        </row>
        <row r="2108">
          <cell r="A2108" t="str">
            <v xml:space="preserve">   999      GASTOS DE VIAJES Y COMI</v>
          </cell>
          <cell r="B2108">
            <v>90</v>
          </cell>
          <cell r="C2108">
            <v>286</v>
          </cell>
          <cell r="D2108">
            <v>379</v>
          </cell>
          <cell r="E2108">
            <v>482</v>
          </cell>
          <cell r="F2108">
            <v>288</v>
          </cell>
          <cell r="G2108">
            <v>2882954</v>
          </cell>
          <cell r="H2108">
            <v>6750</v>
          </cell>
        </row>
        <row r="2109">
          <cell r="A2109" t="str">
            <v xml:space="preserve">   999      OTROS COSTOS           </v>
          </cell>
          <cell r="B2109">
            <v>3</v>
          </cell>
          <cell r="C2109">
            <v>3</v>
          </cell>
          <cell r="D2109">
            <v>28</v>
          </cell>
          <cell r="E2109">
            <v>172695</v>
          </cell>
          <cell r="F2109">
            <v>288</v>
          </cell>
          <cell r="G2109">
            <v>2882954</v>
          </cell>
          <cell r="H2109">
            <v>6751</v>
          </cell>
        </row>
        <row r="2110">
          <cell r="A2110" t="str">
            <v xml:space="preserve">   999      CARGOS RECIBID. POR DIS</v>
          </cell>
          <cell r="B2110">
            <v>1240</v>
          </cell>
          <cell r="C2110">
            <v>0</v>
          </cell>
          <cell r="D2110">
            <v>2782</v>
          </cell>
          <cell r="E2110">
            <v>3099</v>
          </cell>
          <cell r="F2110">
            <v>288</v>
          </cell>
          <cell r="G2110">
            <v>2882954</v>
          </cell>
          <cell r="H2110">
            <v>6752</v>
          </cell>
        </row>
        <row r="2111">
          <cell r="A2111" t="str">
            <v xml:space="preserve">   999      OTROS                  </v>
          </cell>
          <cell r="B2111">
            <v>0</v>
          </cell>
          <cell r="C2111">
            <v>0</v>
          </cell>
          <cell r="D2111">
            <v>120</v>
          </cell>
          <cell r="E2111">
            <v>2481</v>
          </cell>
          <cell r="F2111">
            <v>288</v>
          </cell>
          <cell r="G2111">
            <v>2882954</v>
          </cell>
          <cell r="H2111">
            <v>7092</v>
          </cell>
        </row>
        <row r="2112">
          <cell r="A2112" t="str">
            <v xml:space="preserve">   999      RESULTADO PENDIENTE    </v>
          </cell>
          <cell r="B2112">
            <v>-6123</v>
          </cell>
          <cell r="C2112">
            <v>-15644</v>
          </cell>
          <cell r="D2112">
            <v>-37796</v>
          </cell>
          <cell r="E2112">
            <v>0</v>
          </cell>
          <cell r="F2112">
            <v>288</v>
          </cell>
          <cell r="G2112">
            <v>2882954</v>
          </cell>
          <cell r="H2112">
            <v>7144</v>
          </cell>
        </row>
        <row r="2113">
          <cell r="A2113" t="str">
            <v xml:space="preserve">   999      VENTA ART. 33 APROBADA </v>
          </cell>
          <cell r="B2113">
            <v>0</v>
          </cell>
          <cell r="C2113">
            <v>0</v>
          </cell>
          <cell r="D2113">
            <v>0</v>
          </cell>
          <cell r="E2113">
            <v>-604142</v>
          </cell>
          <cell r="F2113">
            <v>288</v>
          </cell>
          <cell r="G2113">
            <v>2882955</v>
          </cell>
          <cell r="H2113">
            <v>4151</v>
          </cell>
        </row>
        <row r="2114">
          <cell r="A2114" t="str">
            <v xml:space="preserve">   999      INGRESOS BRUTOS        </v>
          </cell>
          <cell r="B2114">
            <v>0</v>
          </cell>
          <cell r="C2114">
            <v>0</v>
          </cell>
          <cell r="D2114">
            <v>45</v>
          </cell>
          <cell r="E2114">
            <v>14953</v>
          </cell>
          <cell r="F2114">
            <v>288</v>
          </cell>
          <cell r="G2114">
            <v>2882955</v>
          </cell>
          <cell r="H2114">
            <v>4903</v>
          </cell>
        </row>
        <row r="2115">
          <cell r="A2115" t="str">
            <v xml:space="preserve">   999      SUELDOS MENSUALES      </v>
          </cell>
          <cell r="B2115">
            <v>0</v>
          </cell>
          <cell r="C2115">
            <v>0</v>
          </cell>
          <cell r="D2115">
            <v>3605</v>
          </cell>
          <cell r="E2115">
            <v>66487</v>
          </cell>
          <cell r="F2115">
            <v>288</v>
          </cell>
          <cell r="G2115">
            <v>2882955</v>
          </cell>
          <cell r="H2115">
            <v>5282</v>
          </cell>
        </row>
        <row r="2116">
          <cell r="A2116" t="str">
            <v xml:space="preserve">   999      CARGAS SOCIALES MENSUAL</v>
          </cell>
          <cell r="B2116">
            <v>-55</v>
          </cell>
          <cell r="C2116">
            <v>55</v>
          </cell>
          <cell r="D2116">
            <v>1734</v>
          </cell>
          <cell r="E2116">
            <v>18587</v>
          </cell>
          <cell r="F2116">
            <v>288</v>
          </cell>
          <cell r="G2116">
            <v>2882955</v>
          </cell>
          <cell r="H2116">
            <v>5432</v>
          </cell>
        </row>
        <row r="2117">
          <cell r="A2117" t="str">
            <v xml:space="preserve">   999      INDEMNIZACIONES        </v>
          </cell>
          <cell r="B2117">
            <v>0</v>
          </cell>
          <cell r="C2117">
            <v>0</v>
          </cell>
          <cell r="D2117">
            <v>0</v>
          </cell>
          <cell r="E2117">
            <v>93</v>
          </cell>
          <cell r="F2117">
            <v>288</v>
          </cell>
          <cell r="G2117">
            <v>2882955</v>
          </cell>
          <cell r="H2117">
            <v>5442</v>
          </cell>
        </row>
        <row r="2118">
          <cell r="A2118" t="str">
            <v xml:space="preserve">   999      TICKETS MENSUALES Y C.S</v>
          </cell>
          <cell r="B2118">
            <v>0</v>
          </cell>
          <cell r="C2118">
            <v>0</v>
          </cell>
          <cell r="D2118">
            <v>1110</v>
          </cell>
          <cell r="E2118">
            <v>2220</v>
          </cell>
          <cell r="F2118">
            <v>288</v>
          </cell>
          <cell r="G2118">
            <v>2882955</v>
          </cell>
          <cell r="H2118">
            <v>5534</v>
          </cell>
        </row>
        <row r="2119">
          <cell r="A2119" t="str">
            <v xml:space="preserve">   999      OTROS COSTOS MENSUALES </v>
          </cell>
          <cell r="B2119">
            <v>0</v>
          </cell>
          <cell r="C2119">
            <v>0</v>
          </cell>
          <cell r="D2119">
            <v>0</v>
          </cell>
          <cell r="E2119">
            <v>7033</v>
          </cell>
          <cell r="F2119">
            <v>288</v>
          </cell>
          <cell r="G2119">
            <v>2882955</v>
          </cell>
          <cell r="H2119">
            <v>5542</v>
          </cell>
        </row>
        <row r="2120">
          <cell r="A2120" t="str">
            <v xml:space="preserve">   999      ALQUILER DE EQUIPOS SAD</v>
          </cell>
          <cell r="B2120">
            <v>0</v>
          </cell>
          <cell r="C2120">
            <v>0</v>
          </cell>
          <cell r="D2120">
            <v>57</v>
          </cell>
          <cell r="E2120">
            <v>4170</v>
          </cell>
          <cell r="F2120">
            <v>288</v>
          </cell>
          <cell r="G2120">
            <v>2882955</v>
          </cell>
          <cell r="H2120">
            <v>5685</v>
          </cell>
        </row>
        <row r="2121">
          <cell r="A2121" t="str">
            <v xml:space="preserve">   ZALM     MANTENIMIENTO Y REPARAC</v>
          </cell>
          <cell r="B2121">
            <v>0</v>
          </cell>
          <cell r="C2121">
            <v>0</v>
          </cell>
          <cell r="D2121">
            <v>93</v>
          </cell>
          <cell r="E2121">
            <v>2279</v>
          </cell>
          <cell r="F2121">
            <v>288</v>
          </cell>
          <cell r="G2121">
            <v>2882955</v>
          </cell>
          <cell r="H2121">
            <v>5852</v>
          </cell>
        </row>
        <row r="2122">
          <cell r="A2122" t="str">
            <v xml:space="preserve">   ZALM     HERRAMIENTAS           </v>
          </cell>
          <cell r="B2122">
            <v>0</v>
          </cell>
          <cell r="C2122">
            <v>0</v>
          </cell>
          <cell r="D2122">
            <v>0</v>
          </cell>
          <cell r="E2122">
            <v>2636</v>
          </cell>
          <cell r="F2122">
            <v>288</v>
          </cell>
          <cell r="G2122">
            <v>2882955</v>
          </cell>
          <cell r="H2122">
            <v>5855</v>
          </cell>
        </row>
        <row r="2123">
          <cell r="A2123" t="str">
            <v xml:space="preserve">   ZALM     CONSUMIBLES            </v>
          </cell>
          <cell r="B2123">
            <v>0</v>
          </cell>
          <cell r="C2123">
            <v>0</v>
          </cell>
          <cell r="D2123">
            <v>28</v>
          </cell>
          <cell r="E2123">
            <v>206</v>
          </cell>
          <cell r="F2123">
            <v>288</v>
          </cell>
          <cell r="G2123">
            <v>2882955</v>
          </cell>
          <cell r="H2123">
            <v>5856</v>
          </cell>
        </row>
        <row r="2124">
          <cell r="A2124" t="str">
            <v xml:space="preserve">   999      FLETES Y ACARREOS      </v>
          </cell>
          <cell r="B2124">
            <v>0</v>
          </cell>
          <cell r="C2124">
            <v>270</v>
          </cell>
          <cell r="D2124">
            <v>474</v>
          </cell>
          <cell r="E2124">
            <v>6221</v>
          </cell>
          <cell r="F2124">
            <v>288</v>
          </cell>
          <cell r="G2124">
            <v>2882955</v>
          </cell>
          <cell r="H2124">
            <v>6002</v>
          </cell>
        </row>
        <row r="2125">
          <cell r="A2125" t="str">
            <v xml:space="preserve">   ZALM     COMBUST. Y LUBRIC.     </v>
          </cell>
          <cell r="B2125">
            <v>0</v>
          </cell>
          <cell r="C2125">
            <v>0</v>
          </cell>
          <cell r="D2125">
            <v>14</v>
          </cell>
          <cell r="E2125">
            <v>2461</v>
          </cell>
          <cell r="F2125">
            <v>288</v>
          </cell>
          <cell r="G2125">
            <v>2882955</v>
          </cell>
          <cell r="H2125">
            <v>6062</v>
          </cell>
        </row>
        <row r="2126">
          <cell r="A2126" t="str">
            <v xml:space="preserve">   999      OBRADOR                </v>
          </cell>
          <cell r="B2126">
            <v>0</v>
          </cell>
          <cell r="C2126">
            <v>0</v>
          </cell>
          <cell r="D2126">
            <v>0</v>
          </cell>
          <cell r="E2126">
            <v>1752</v>
          </cell>
          <cell r="F2126">
            <v>288</v>
          </cell>
          <cell r="G2126">
            <v>2882955</v>
          </cell>
          <cell r="H2126">
            <v>6122</v>
          </cell>
        </row>
        <row r="2127">
          <cell r="A2127" t="str">
            <v xml:space="preserve">   ZALM     PAPELERIA Y UTILES     </v>
          </cell>
          <cell r="B2127">
            <v>0</v>
          </cell>
          <cell r="C2127">
            <v>0</v>
          </cell>
          <cell r="D2127">
            <v>0</v>
          </cell>
          <cell r="E2127">
            <v>18</v>
          </cell>
          <cell r="F2127">
            <v>288</v>
          </cell>
          <cell r="G2127">
            <v>2882955</v>
          </cell>
          <cell r="H2127">
            <v>6124</v>
          </cell>
        </row>
        <row r="2128">
          <cell r="A2128" t="str">
            <v xml:space="preserve">   ZALM     GASTOS DE COMP.Y SISTEM</v>
          </cell>
          <cell r="B2128">
            <v>0</v>
          </cell>
          <cell r="C2128">
            <v>0</v>
          </cell>
          <cell r="D2128">
            <v>0</v>
          </cell>
          <cell r="E2128">
            <v>704</v>
          </cell>
          <cell r="F2128">
            <v>288</v>
          </cell>
          <cell r="G2128">
            <v>2882955</v>
          </cell>
          <cell r="H2128">
            <v>6125</v>
          </cell>
        </row>
        <row r="2129">
          <cell r="A2129" t="str">
            <v xml:space="preserve">   ZALM     MATERIALES NACIONALES  </v>
          </cell>
          <cell r="B2129">
            <v>30</v>
          </cell>
          <cell r="C2129">
            <v>0</v>
          </cell>
          <cell r="D2129">
            <v>30</v>
          </cell>
          <cell r="E2129">
            <v>69208</v>
          </cell>
          <cell r="F2129">
            <v>288</v>
          </cell>
          <cell r="G2129">
            <v>2882955</v>
          </cell>
          <cell r="H2129">
            <v>6242</v>
          </cell>
        </row>
        <row r="2130">
          <cell r="A2130" t="str">
            <v xml:space="preserve">   999      SEGUROS                </v>
          </cell>
          <cell r="B2130">
            <v>0</v>
          </cell>
          <cell r="C2130">
            <v>0</v>
          </cell>
          <cell r="D2130">
            <v>908</v>
          </cell>
          <cell r="E2130">
            <v>1106</v>
          </cell>
          <cell r="F2130">
            <v>288</v>
          </cell>
          <cell r="G2130">
            <v>2882955</v>
          </cell>
          <cell r="H2130">
            <v>6404</v>
          </cell>
        </row>
        <row r="2131">
          <cell r="A2131" t="str">
            <v xml:space="preserve">   999      ALQUILER DE EQUIPOS A T</v>
          </cell>
          <cell r="B2131">
            <v>0</v>
          </cell>
          <cell r="C2131">
            <v>0</v>
          </cell>
          <cell r="D2131">
            <v>0</v>
          </cell>
          <cell r="E2131">
            <v>6772</v>
          </cell>
          <cell r="F2131">
            <v>288</v>
          </cell>
          <cell r="G2131">
            <v>2882955</v>
          </cell>
          <cell r="H2131">
            <v>6442</v>
          </cell>
        </row>
        <row r="2132">
          <cell r="A2132" t="str">
            <v xml:space="preserve">   999      RECUPERO DE GASTOS VARI</v>
          </cell>
          <cell r="B2132">
            <v>0</v>
          </cell>
          <cell r="C2132">
            <v>0</v>
          </cell>
          <cell r="D2132">
            <v>0</v>
          </cell>
          <cell r="E2132">
            <v>24005</v>
          </cell>
          <cell r="F2132">
            <v>288</v>
          </cell>
          <cell r="G2132">
            <v>2882955</v>
          </cell>
          <cell r="H2132">
            <v>6504</v>
          </cell>
        </row>
        <row r="2133">
          <cell r="A2133" t="str">
            <v xml:space="preserve">   999      SUBCONTRATO MANO DE OBR</v>
          </cell>
          <cell r="B2133">
            <v>0</v>
          </cell>
          <cell r="C2133">
            <v>0</v>
          </cell>
          <cell r="D2133">
            <v>500</v>
          </cell>
          <cell r="E2133">
            <v>500</v>
          </cell>
          <cell r="F2133">
            <v>288</v>
          </cell>
          <cell r="G2133">
            <v>2882955</v>
          </cell>
          <cell r="H2133">
            <v>6548</v>
          </cell>
        </row>
        <row r="2134">
          <cell r="A2134" t="str">
            <v xml:space="preserve">   999      SUBCONTRATO OBRAS      </v>
          </cell>
          <cell r="B2134">
            <v>0</v>
          </cell>
          <cell r="C2134">
            <v>15810</v>
          </cell>
          <cell r="D2134">
            <v>17876</v>
          </cell>
          <cell r="E2134">
            <v>335561</v>
          </cell>
          <cell r="F2134">
            <v>288</v>
          </cell>
          <cell r="G2134">
            <v>2882955</v>
          </cell>
          <cell r="H2134">
            <v>6549</v>
          </cell>
        </row>
        <row r="2135">
          <cell r="A2135" t="str">
            <v xml:space="preserve">   999      GASTOS DE COMUNICACIONE</v>
          </cell>
          <cell r="B2135">
            <v>0</v>
          </cell>
          <cell r="C2135">
            <v>0</v>
          </cell>
          <cell r="D2135">
            <v>14</v>
          </cell>
          <cell r="E2135">
            <v>61</v>
          </cell>
          <cell r="F2135">
            <v>288</v>
          </cell>
          <cell r="G2135">
            <v>2882955</v>
          </cell>
          <cell r="H2135">
            <v>6662</v>
          </cell>
        </row>
        <row r="2136">
          <cell r="A2136" t="str">
            <v xml:space="preserve">   999      OTROS COSTOS           </v>
          </cell>
          <cell r="B2136">
            <v>0</v>
          </cell>
          <cell r="C2136">
            <v>0</v>
          </cell>
          <cell r="D2136">
            <v>86</v>
          </cell>
          <cell r="E2136">
            <v>10971</v>
          </cell>
          <cell r="F2136">
            <v>288</v>
          </cell>
          <cell r="G2136">
            <v>2882955</v>
          </cell>
          <cell r="H2136">
            <v>6751</v>
          </cell>
        </row>
        <row r="2137">
          <cell r="A2137" t="str">
            <v xml:space="preserve">   999      OTROS                  </v>
          </cell>
          <cell r="B2137">
            <v>0</v>
          </cell>
          <cell r="C2137">
            <v>0</v>
          </cell>
          <cell r="D2137">
            <v>2300</v>
          </cell>
          <cell r="E2137">
            <v>2300</v>
          </cell>
          <cell r="F2137">
            <v>288</v>
          </cell>
          <cell r="G2137">
            <v>2882955</v>
          </cell>
          <cell r="H2137">
            <v>7092</v>
          </cell>
        </row>
        <row r="2138">
          <cell r="A2138" t="str">
            <v xml:space="preserve">   999      RESULTADO PENDIENTE    </v>
          </cell>
          <cell r="B2138">
            <v>25</v>
          </cell>
          <cell r="C2138">
            <v>-40433</v>
          </cell>
          <cell r="D2138">
            <v>-53172</v>
          </cell>
          <cell r="E2138">
            <v>1</v>
          </cell>
          <cell r="F2138">
            <v>288</v>
          </cell>
          <cell r="G2138">
            <v>2882955</v>
          </cell>
          <cell r="H2138">
            <v>7144</v>
          </cell>
        </row>
        <row r="2139">
          <cell r="A2139" t="str">
            <v xml:space="preserve">   999      VTA CONTRACTUAL TERCERO</v>
          </cell>
          <cell r="B2139">
            <v>0</v>
          </cell>
          <cell r="C2139">
            <v>0</v>
          </cell>
          <cell r="D2139">
            <v>0</v>
          </cell>
          <cell r="E2139">
            <v>-440777</v>
          </cell>
          <cell r="F2139">
            <v>288</v>
          </cell>
          <cell r="G2139">
            <v>2882956</v>
          </cell>
          <cell r="H2139">
            <v>4103</v>
          </cell>
        </row>
        <row r="2140">
          <cell r="A2140" t="str">
            <v xml:space="preserve">   999      INGRESOS BRUTOS        </v>
          </cell>
          <cell r="B2140">
            <v>0</v>
          </cell>
          <cell r="C2140">
            <v>0</v>
          </cell>
          <cell r="D2140">
            <v>0</v>
          </cell>
          <cell r="E2140">
            <v>22575</v>
          </cell>
          <cell r="F2140">
            <v>288</v>
          </cell>
          <cell r="G2140">
            <v>2882956</v>
          </cell>
          <cell r="H2140">
            <v>4903</v>
          </cell>
        </row>
        <row r="2141">
          <cell r="A2141" t="str">
            <v xml:space="preserve">   999      SUELDOS MENSUALES      </v>
          </cell>
          <cell r="B2141">
            <v>0</v>
          </cell>
          <cell r="C2141">
            <v>0</v>
          </cell>
          <cell r="D2141">
            <v>0</v>
          </cell>
          <cell r="E2141">
            <v>4906</v>
          </cell>
          <cell r="F2141">
            <v>288</v>
          </cell>
          <cell r="G2141">
            <v>2882956</v>
          </cell>
          <cell r="H2141">
            <v>5282</v>
          </cell>
        </row>
        <row r="2142">
          <cell r="A2142" t="str">
            <v xml:space="preserve">   999      SUELDOS JORNALES       </v>
          </cell>
          <cell r="B2142">
            <v>0</v>
          </cell>
          <cell r="C2142">
            <v>0</v>
          </cell>
          <cell r="D2142">
            <v>0</v>
          </cell>
          <cell r="E2142">
            <v>-13143</v>
          </cell>
          <cell r="F2142">
            <v>288</v>
          </cell>
          <cell r="G2142">
            <v>2882956</v>
          </cell>
          <cell r="H2142">
            <v>5283</v>
          </cell>
        </row>
        <row r="2143">
          <cell r="A2143" t="str">
            <v xml:space="preserve">   999      CARGAS SOCIALES MENSUAL</v>
          </cell>
          <cell r="B2143">
            <v>0</v>
          </cell>
          <cell r="C2143">
            <v>0</v>
          </cell>
          <cell r="D2143">
            <v>0</v>
          </cell>
          <cell r="E2143">
            <v>3251</v>
          </cell>
          <cell r="F2143">
            <v>288</v>
          </cell>
          <cell r="G2143">
            <v>2882956</v>
          </cell>
          <cell r="H2143">
            <v>5432</v>
          </cell>
        </row>
        <row r="2144">
          <cell r="A2144" t="str">
            <v xml:space="preserve">   999      INDEMNIZACIONES        </v>
          </cell>
          <cell r="B2144">
            <v>0</v>
          </cell>
          <cell r="C2144">
            <v>0</v>
          </cell>
          <cell r="D2144">
            <v>0</v>
          </cell>
          <cell r="E2144">
            <v>4288</v>
          </cell>
          <cell r="F2144">
            <v>288</v>
          </cell>
          <cell r="G2144">
            <v>2882956</v>
          </cell>
          <cell r="H2144">
            <v>5442</v>
          </cell>
        </row>
        <row r="2145">
          <cell r="A2145" t="str">
            <v xml:space="preserve">   999      OTROS COSTOS MENSUALES </v>
          </cell>
          <cell r="B2145">
            <v>0</v>
          </cell>
          <cell r="C2145">
            <v>0</v>
          </cell>
          <cell r="D2145">
            <v>0</v>
          </cell>
          <cell r="E2145">
            <v>-997</v>
          </cell>
          <cell r="F2145">
            <v>288</v>
          </cell>
          <cell r="G2145">
            <v>2882956</v>
          </cell>
          <cell r="H2145">
            <v>5542</v>
          </cell>
        </row>
        <row r="2146">
          <cell r="A2146" t="str">
            <v xml:space="preserve">   999      ALQUILER DE EQUIPOS SAD</v>
          </cell>
          <cell r="B2146">
            <v>0</v>
          </cell>
          <cell r="C2146">
            <v>0</v>
          </cell>
          <cell r="D2146">
            <v>0</v>
          </cell>
          <cell r="E2146">
            <v>7137</v>
          </cell>
          <cell r="F2146">
            <v>288</v>
          </cell>
          <cell r="G2146">
            <v>2882956</v>
          </cell>
          <cell r="H2146">
            <v>5685</v>
          </cell>
        </row>
        <row r="2147">
          <cell r="A2147" t="str">
            <v xml:space="preserve">   ZALM     MANTENIMIENTO Y REPARAC</v>
          </cell>
          <cell r="B2147">
            <v>0</v>
          </cell>
          <cell r="C2147">
            <v>0</v>
          </cell>
          <cell r="D2147">
            <v>0</v>
          </cell>
          <cell r="E2147">
            <v>5085</v>
          </cell>
          <cell r="F2147">
            <v>288</v>
          </cell>
          <cell r="G2147">
            <v>2882956</v>
          </cell>
          <cell r="H2147">
            <v>5852</v>
          </cell>
        </row>
        <row r="2148">
          <cell r="A2148" t="str">
            <v xml:space="preserve">   999      GTOS.AUTOMOV.NO DEDUCIB</v>
          </cell>
          <cell r="B2148">
            <v>0</v>
          </cell>
          <cell r="C2148">
            <v>0</v>
          </cell>
          <cell r="D2148">
            <v>0</v>
          </cell>
          <cell r="E2148">
            <v>22</v>
          </cell>
          <cell r="F2148">
            <v>288</v>
          </cell>
          <cell r="G2148">
            <v>2882956</v>
          </cell>
          <cell r="H2148">
            <v>5854</v>
          </cell>
        </row>
        <row r="2149">
          <cell r="A2149" t="str">
            <v xml:space="preserve">   ZALM     HERRAMIENTAS           </v>
          </cell>
          <cell r="B2149">
            <v>0</v>
          </cell>
          <cell r="C2149">
            <v>0</v>
          </cell>
          <cell r="D2149">
            <v>0</v>
          </cell>
          <cell r="E2149">
            <v>4866</v>
          </cell>
          <cell r="F2149">
            <v>288</v>
          </cell>
          <cell r="G2149">
            <v>2882956</v>
          </cell>
          <cell r="H2149">
            <v>5855</v>
          </cell>
        </row>
        <row r="2150">
          <cell r="A2150" t="str">
            <v xml:space="preserve">   999      FLETES Y ACARREOS      </v>
          </cell>
          <cell r="B2150">
            <v>0</v>
          </cell>
          <cell r="C2150">
            <v>0</v>
          </cell>
          <cell r="D2150">
            <v>0</v>
          </cell>
          <cell r="E2150">
            <v>8677</v>
          </cell>
          <cell r="F2150">
            <v>288</v>
          </cell>
          <cell r="G2150">
            <v>2882956</v>
          </cell>
          <cell r="H2150">
            <v>6002</v>
          </cell>
        </row>
        <row r="2151">
          <cell r="A2151" t="str">
            <v xml:space="preserve">   ZALM     COMBUST. Y LUBRIC.     </v>
          </cell>
          <cell r="B2151">
            <v>0</v>
          </cell>
          <cell r="C2151">
            <v>0</v>
          </cell>
          <cell r="D2151">
            <v>0</v>
          </cell>
          <cell r="E2151">
            <v>3573</v>
          </cell>
          <cell r="F2151">
            <v>288</v>
          </cell>
          <cell r="G2151">
            <v>2882956</v>
          </cell>
          <cell r="H2151">
            <v>6062</v>
          </cell>
        </row>
        <row r="2152">
          <cell r="A2152" t="str">
            <v xml:space="preserve">   999      OBRADOR                </v>
          </cell>
          <cell r="B2152">
            <v>0</v>
          </cell>
          <cell r="C2152">
            <v>0</v>
          </cell>
          <cell r="D2152">
            <v>0</v>
          </cell>
          <cell r="E2152">
            <v>1508</v>
          </cell>
          <cell r="F2152">
            <v>288</v>
          </cell>
          <cell r="G2152">
            <v>2882956</v>
          </cell>
          <cell r="H2152">
            <v>6122</v>
          </cell>
        </row>
        <row r="2153">
          <cell r="A2153" t="str">
            <v xml:space="preserve">   999      INGENIERIA TRANSFERENCI</v>
          </cell>
          <cell r="B2153">
            <v>0</v>
          </cell>
          <cell r="C2153">
            <v>0</v>
          </cell>
          <cell r="D2153">
            <v>0</v>
          </cell>
          <cell r="E2153">
            <v>14745</v>
          </cell>
          <cell r="F2153">
            <v>288</v>
          </cell>
          <cell r="G2153">
            <v>2882956</v>
          </cell>
          <cell r="H2153">
            <v>6123</v>
          </cell>
        </row>
        <row r="2154">
          <cell r="A2154" t="str">
            <v xml:space="preserve">   ZALM     MATERIALES NACIONALES  </v>
          </cell>
          <cell r="B2154">
            <v>0</v>
          </cell>
          <cell r="C2154">
            <v>0</v>
          </cell>
          <cell r="D2154">
            <v>0</v>
          </cell>
          <cell r="E2154">
            <v>154708</v>
          </cell>
          <cell r="F2154">
            <v>288</v>
          </cell>
          <cell r="G2154">
            <v>2882956</v>
          </cell>
          <cell r="H2154">
            <v>6242</v>
          </cell>
        </row>
        <row r="2155">
          <cell r="A2155" t="str">
            <v xml:space="preserve">   999      SEGUROS                </v>
          </cell>
          <cell r="B2155">
            <v>0</v>
          </cell>
          <cell r="C2155">
            <v>0</v>
          </cell>
          <cell r="D2155">
            <v>866</v>
          </cell>
          <cell r="E2155">
            <v>7696</v>
          </cell>
          <cell r="F2155">
            <v>288</v>
          </cell>
          <cell r="G2155">
            <v>2882956</v>
          </cell>
          <cell r="H2155">
            <v>6404</v>
          </cell>
        </row>
        <row r="2156">
          <cell r="A2156" t="str">
            <v xml:space="preserve">   999      ALQUILER DE EQUIPOS A T</v>
          </cell>
          <cell r="B2156">
            <v>0</v>
          </cell>
          <cell r="C2156">
            <v>0</v>
          </cell>
          <cell r="D2156">
            <v>0</v>
          </cell>
          <cell r="E2156">
            <v>-962</v>
          </cell>
          <cell r="F2156">
            <v>288</v>
          </cell>
          <cell r="G2156">
            <v>2882956</v>
          </cell>
          <cell r="H2156">
            <v>6442</v>
          </cell>
        </row>
        <row r="2157">
          <cell r="A2157" t="str">
            <v xml:space="preserve">   999      RECUPERO DE GASTOS VARI</v>
          </cell>
          <cell r="B2157">
            <v>0</v>
          </cell>
          <cell r="C2157">
            <v>0</v>
          </cell>
          <cell r="D2157">
            <v>0</v>
          </cell>
          <cell r="E2157">
            <v>36344</v>
          </cell>
          <cell r="F2157">
            <v>288</v>
          </cell>
          <cell r="G2157">
            <v>2882956</v>
          </cell>
          <cell r="H2157">
            <v>6504</v>
          </cell>
        </row>
        <row r="2158">
          <cell r="A2158" t="str">
            <v xml:space="preserve">   999      SUBCONTRATO OBRAS      </v>
          </cell>
          <cell r="B2158">
            <v>0</v>
          </cell>
          <cell r="C2158">
            <v>0</v>
          </cell>
          <cell r="D2158">
            <v>0</v>
          </cell>
          <cell r="E2158">
            <v>108982</v>
          </cell>
          <cell r="F2158">
            <v>288</v>
          </cell>
          <cell r="G2158">
            <v>2882956</v>
          </cell>
          <cell r="H2158">
            <v>6549</v>
          </cell>
        </row>
        <row r="2159">
          <cell r="A2159" t="str">
            <v xml:space="preserve">   999      GASTOS DE COMUNICACIONE</v>
          </cell>
          <cell r="B2159">
            <v>0</v>
          </cell>
          <cell r="C2159">
            <v>0</v>
          </cell>
          <cell r="D2159">
            <v>44</v>
          </cell>
          <cell r="E2159">
            <v>119</v>
          </cell>
          <cell r="F2159">
            <v>288</v>
          </cell>
          <cell r="G2159">
            <v>2882956</v>
          </cell>
          <cell r="H2159">
            <v>6662</v>
          </cell>
        </row>
        <row r="2160">
          <cell r="A2160" t="str">
            <v xml:space="preserve">   999      OTROS COSTOS           </v>
          </cell>
          <cell r="B2160">
            <v>0</v>
          </cell>
          <cell r="C2160">
            <v>0</v>
          </cell>
          <cell r="D2160">
            <v>0</v>
          </cell>
          <cell r="E2160">
            <v>16495</v>
          </cell>
          <cell r="F2160">
            <v>288</v>
          </cell>
          <cell r="G2160">
            <v>2882956</v>
          </cell>
          <cell r="H2160">
            <v>6751</v>
          </cell>
        </row>
        <row r="2161">
          <cell r="A2161" t="str">
            <v xml:space="preserve">   999      VENTA ART. 33 APROBADA </v>
          </cell>
          <cell r="B2161">
            <v>0</v>
          </cell>
          <cell r="C2161">
            <v>0</v>
          </cell>
          <cell r="D2161">
            <v>0</v>
          </cell>
          <cell r="E2161">
            <v>-2256057</v>
          </cell>
          <cell r="F2161">
            <v>288</v>
          </cell>
          <cell r="G2161">
            <v>2882957</v>
          </cell>
          <cell r="H2161">
            <v>4151</v>
          </cell>
        </row>
        <row r="2162">
          <cell r="A2162" t="str">
            <v xml:space="preserve">   999      INGRESOS BRUTOS        </v>
          </cell>
          <cell r="B2162">
            <v>0</v>
          </cell>
          <cell r="C2162">
            <v>0</v>
          </cell>
          <cell r="D2162">
            <v>0</v>
          </cell>
          <cell r="E2162">
            <v>50364</v>
          </cell>
          <cell r="F2162">
            <v>288</v>
          </cell>
          <cell r="G2162">
            <v>2882957</v>
          </cell>
          <cell r="H2162">
            <v>4903</v>
          </cell>
        </row>
        <row r="2163">
          <cell r="A2163" t="str">
            <v xml:space="preserve">   999      SUELDOS MENSUALES      </v>
          </cell>
          <cell r="B2163">
            <v>0</v>
          </cell>
          <cell r="C2163">
            <v>0</v>
          </cell>
          <cell r="D2163">
            <v>5009</v>
          </cell>
          <cell r="E2163">
            <v>214723</v>
          </cell>
          <cell r="F2163">
            <v>288</v>
          </cell>
          <cell r="G2163">
            <v>2882957</v>
          </cell>
          <cell r="H2163">
            <v>5282</v>
          </cell>
        </row>
        <row r="2164">
          <cell r="A2164" t="str">
            <v xml:space="preserve">   999      SUELDOS JORNALES       </v>
          </cell>
          <cell r="B2164">
            <v>0</v>
          </cell>
          <cell r="C2164">
            <v>0</v>
          </cell>
          <cell r="D2164">
            <v>286</v>
          </cell>
          <cell r="E2164">
            <v>85429</v>
          </cell>
          <cell r="F2164">
            <v>288</v>
          </cell>
          <cell r="G2164">
            <v>2882957</v>
          </cell>
          <cell r="H2164">
            <v>5283</v>
          </cell>
        </row>
        <row r="2165">
          <cell r="A2165" t="str">
            <v xml:space="preserve">   999      CARGAS SOCIALES MENSUAL</v>
          </cell>
          <cell r="B2165">
            <v>-55</v>
          </cell>
          <cell r="C2165">
            <v>55</v>
          </cell>
          <cell r="D2165">
            <v>3644</v>
          </cell>
          <cell r="E2165">
            <v>75345</v>
          </cell>
          <cell r="F2165">
            <v>288</v>
          </cell>
          <cell r="G2165">
            <v>2882957</v>
          </cell>
          <cell r="H2165">
            <v>5432</v>
          </cell>
        </row>
        <row r="2166">
          <cell r="A2166" t="str">
            <v xml:space="preserve">   999      CARGAS SOCIALES JORNALE</v>
          </cell>
          <cell r="B2166">
            <v>0</v>
          </cell>
          <cell r="C2166">
            <v>0</v>
          </cell>
          <cell r="D2166">
            <v>342</v>
          </cell>
          <cell r="E2166">
            <v>38572</v>
          </cell>
          <cell r="F2166">
            <v>288</v>
          </cell>
          <cell r="G2166">
            <v>2882957</v>
          </cell>
          <cell r="H2166">
            <v>5433</v>
          </cell>
        </row>
        <row r="2167">
          <cell r="A2167" t="str">
            <v xml:space="preserve">   999      INDEMNIZACIONES        </v>
          </cell>
          <cell r="B2167">
            <v>0</v>
          </cell>
          <cell r="C2167">
            <v>0</v>
          </cell>
          <cell r="D2167">
            <v>4957</v>
          </cell>
          <cell r="E2167">
            <v>9515</v>
          </cell>
          <cell r="F2167">
            <v>288</v>
          </cell>
          <cell r="G2167">
            <v>2882957</v>
          </cell>
          <cell r="H2167">
            <v>5442</v>
          </cell>
        </row>
        <row r="2168">
          <cell r="A2168" t="str">
            <v xml:space="preserve">   999      CAPACITACION           </v>
          </cell>
          <cell r="B2168">
            <v>0</v>
          </cell>
          <cell r="C2168">
            <v>0</v>
          </cell>
          <cell r="D2168">
            <v>215</v>
          </cell>
          <cell r="E2168">
            <v>215</v>
          </cell>
          <cell r="F2168">
            <v>288</v>
          </cell>
          <cell r="G2168">
            <v>2882957</v>
          </cell>
          <cell r="H2168">
            <v>5528</v>
          </cell>
        </row>
        <row r="2169">
          <cell r="A2169" t="str">
            <v xml:space="preserve">   999      TICKETS MENSUALES Y C.S</v>
          </cell>
          <cell r="B2169">
            <v>0</v>
          </cell>
          <cell r="C2169">
            <v>0</v>
          </cell>
          <cell r="D2169">
            <v>4146</v>
          </cell>
          <cell r="E2169">
            <v>6903</v>
          </cell>
          <cell r="F2169">
            <v>288</v>
          </cell>
          <cell r="G2169">
            <v>2882957</v>
          </cell>
          <cell r="H2169">
            <v>5534</v>
          </cell>
        </row>
        <row r="2170">
          <cell r="A2170" t="str">
            <v xml:space="preserve">   999      ROPA, SEG.Y GS.MEDICOS </v>
          </cell>
          <cell r="B2170">
            <v>0</v>
          </cell>
          <cell r="C2170">
            <v>0</v>
          </cell>
          <cell r="D2170">
            <v>306</v>
          </cell>
          <cell r="E2170">
            <v>294</v>
          </cell>
          <cell r="F2170">
            <v>288</v>
          </cell>
          <cell r="G2170">
            <v>2882957</v>
          </cell>
          <cell r="H2170">
            <v>5536</v>
          </cell>
        </row>
        <row r="2171">
          <cell r="A2171" t="str">
            <v xml:space="preserve">   999      GAMELA MENSUALES       </v>
          </cell>
          <cell r="B2171">
            <v>0</v>
          </cell>
          <cell r="C2171">
            <v>0</v>
          </cell>
          <cell r="D2171">
            <v>0</v>
          </cell>
          <cell r="E2171">
            <v>354</v>
          </cell>
          <cell r="F2171">
            <v>288</v>
          </cell>
          <cell r="G2171">
            <v>2882957</v>
          </cell>
          <cell r="H2171">
            <v>5538</v>
          </cell>
        </row>
        <row r="2172">
          <cell r="A2172" t="str">
            <v xml:space="preserve">   999      GAMELA JORNALES        </v>
          </cell>
          <cell r="B2172">
            <v>0</v>
          </cell>
          <cell r="C2172">
            <v>0</v>
          </cell>
          <cell r="D2172">
            <v>0</v>
          </cell>
          <cell r="E2172">
            <v>4861</v>
          </cell>
          <cell r="F2172">
            <v>288</v>
          </cell>
          <cell r="G2172">
            <v>2882957</v>
          </cell>
          <cell r="H2172">
            <v>5539</v>
          </cell>
        </row>
        <row r="2173">
          <cell r="A2173" t="str">
            <v xml:space="preserve">   999      TRANSPORTE DE MENSUALES</v>
          </cell>
          <cell r="B2173">
            <v>0</v>
          </cell>
          <cell r="C2173">
            <v>0</v>
          </cell>
          <cell r="D2173">
            <v>330</v>
          </cell>
          <cell r="E2173">
            <v>540</v>
          </cell>
          <cell r="F2173">
            <v>288</v>
          </cell>
          <cell r="G2173">
            <v>2882957</v>
          </cell>
          <cell r="H2173">
            <v>5540</v>
          </cell>
        </row>
        <row r="2174">
          <cell r="A2174" t="str">
            <v xml:space="preserve">   999      TRANSPORTE DE JORNALES </v>
          </cell>
          <cell r="B2174">
            <v>0</v>
          </cell>
          <cell r="C2174">
            <v>0</v>
          </cell>
          <cell r="D2174">
            <v>200</v>
          </cell>
          <cell r="E2174">
            <v>803</v>
          </cell>
          <cell r="F2174">
            <v>288</v>
          </cell>
          <cell r="G2174">
            <v>2882957</v>
          </cell>
          <cell r="H2174">
            <v>5541</v>
          </cell>
        </row>
        <row r="2175">
          <cell r="A2175" t="str">
            <v xml:space="preserve">   999      OTROS COSTOS MENSUALES </v>
          </cell>
          <cell r="B2175">
            <v>0</v>
          </cell>
          <cell r="C2175">
            <v>0</v>
          </cell>
          <cell r="D2175">
            <v>54</v>
          </cell>
          <cell r="E2175">
            <v>63891</v>
          </cell>
          <cell r="F2175">
            <v>288</v>
          </cell>
          <cell r="G2175">
            <v>2882957</v>
          </cell>
          <cell r="H2175">
            <v>5542</v>
          </cell>
        </row>
        <row r="2176">
          <cell r="A2176" t="str">
            <v xml:space="preserve">   999      OTROS COSTOS JORNALES  </v>
          </cell>
          <cell r="B2176">
            <v>0</v>
          </cell>
          <cell r="C2176">
            <v>0</v>
          </cell>
          <cell r="D2176">
            <v>50</v>
          </cell>
          <cell r="E2176">
            <v>2601</v>
          </cell>
          <cell r="F2176">
            <v>288</v>
          </cell>
          <cell r="G2176">
            <v>2882957</v>
          </cell>
          <cell r="H2176">
            <v>5543</v>
          </cell>
        </row>
        <row r="2177">
          <cell r="A2177" t="str">
            <v xml:space="preserve">   999      MAQUINARIAS Y EQUIPOS  </v>
          </cell>
          <cell r="B2177">
            <v>0</v>
          </cell>
          <cell r="C2177">
            <v>0</v>
          </cell>
          <cell r="D2177">
            <v>105</v>
          </cell>
          <cell r="E2177">
            <v>467</v>
          </cell>
          <cell r="F2177">
            <v>288</v>
          </cell>
          <cell r="G2177">
            <v>2882957</v>
          </cell>
          <cell r="H2177">
            <v>5674</v>
          </cell>
        </row>
        <row r="2178">
          <cell r="A2178" t="str">
            <v xml:space="preserve">   999      ALQUILER DE EQUIPOS SAD</v>
          </cell>
          <cell r="B2178">
            <v>0</v>
          </cell>
          <cell r="C2178">
            <v>910</v>
          </cell>
          <cell r="D2178">
            <v>975</v>
          </cell>
          <cell r="E2178">
            <v>41397</v>
          </cell>
          <cell r="F2178">
            <v>288</v>
          </cell>
          <cell r="G2178">
            <v>2882957</v>
          </cell>
          <cell r="H2178">
            <v>5685</v>
          </cell>
        </row>
        <row r="2179">
          <cell r="A2179" t="str">
            <v xml:space="preserve">   ZALM     MANTENIMIENTO Y REPARAC</v>
          </cell>
          <cell r="B2179">
            <v>0</v>
          </cell>
          <cell r="C2179">
            <v>0</v>
          </cell>
          <cell r="D2179">
            <v>241</v>
          </cell>
          <cell r="E2179">
            <v>25106</v>
          </cell>
          <cell r="F2179">
            <v>288</v>
          </cell>
          <cell r="G2179">
            <v>2882957</v>
          </cell>
          <cell r="H2179">
            <v>5852</v>
          </cell>
        </row>
        <row r="2180">
          <cell r="A2180" t="str">
            <v xml:space="preserve">   999      GTOS.AUTOMOV.NO DEDUCIB</v>
          </cell>
          <cell r="B2180">
            <v>0</v>
          </cell>
          <cell r="C2180">
            <v>0</v>
          </cell>
          <cell r="D2180">
            <v>98</v>
          </cell>
          <cell r="E2180">
            <v>162</v>
          </cell>
          <cell r="F2180">
            <v>288</v>
          </cell>
          <cell r="G2180">
            <v>2882957</v>
          </cell>
          <cell r="H2180">
            <v>5854</v>
          </cell>
        </row>
        <row r="2181">
          <cell r="A2181" t="str">
            <v xml:space="preserve">   ZALM     HERRAMIENTAS           </v>
          </cell>
          <cell r="B2181">
            <v>0</v>
          </cell>
          <cell r="C2181">
            <v>0</v>
          </cell>
          <cell r="D2181">
            <v>0</v>
          </cell>
          <cell r="E2181">
            <v>6972</v>
          </cell>
          <cell r="F2181">
            <v>288</v>
          </cell>
          <cell r="G2181">
            <v>2882957</v>
          </cell>
          <cell r="H2181">
            <v>5855</v>
          </cell>
        </row>
        <row r="2182">
          <cell r="A2182" t="str">
            <v xml:space="preserve">   999      FLETES Y ACARREOS      </v>
          </cell>
          <cell r="B2182">
            <v>0</v>
          </cell>
          <cell r="C2182">
            <v>0</v>
          </cell>
          <cell r="D2182">
            <v>0</v>
          </cell>
          <cell r="E2182">
            <v>24025</v>
          </cell>
          <cell r="F2182">
            <v>288</v>
          </cell>
          <cell r="G2182">
            <v>2882957</v>
          </cell>
          <cell r="H2182">
            <v>6002</v>
          </cell>
        </row>
        <row r="2183">
          <cell r="A2183" t="str">
            <v xml:space="preserve">   ZALM     COMBUST. Y LUBRIC.     </v>
          </cell>
          <cell r="B2183">
            <v>0</v>
          </cell>
          <cell r="C2183">
            <v>0</v>
          </cell>
          <cell r="D2183">
            <v>510</v>
          </cell>
          <cell r="E2183">
            <v>13758</v>
          </cell>
          <cell r="F2183">
            <v>288</v>
          </cell>
          <cell r="G2183">
            <v>2882957</v>
          </cell>
          <cell r="H2183">
            <v>6062</v>
          </cell>
        </row>
        <row r="2184">
          <cell r="A2184" t="str">
            <v xml:space="preserve">   999      OBRADOR                </v>
          </cell>
          <cell r="B2184">
            <v>0</v>
          </cell>
          <cell r="C2184">
            <v>0</v>
          </cell>
          <cell r="D2184">
            <v>1703</v>
          </cell>
          <cell r="E2184">
            <v>11673</v>
          </cell>
          <cell r="F2184">
            <v>288</v>
          </cell>
          <cell r="G2184">
            <v>2882957</v>
          </cell>
          <cell r="H2184">
            <v>6122</v>
          </cell>
        </row>
        <row r="2185">
          <cell r="A2185" t="str">
            <v xml:space="preserve">   999      INGENIERIA TRANSFERENCI</v>
          </cell>
          <cell r="B2185">
            <v>0</v>
          </cell>
          <cell r="C2185">
            <v>0</v>
          </cell>
          <cell r="D2185">
            <v>0</v>
          </cell>
          <cell r="E2185">
            <v>102241</v>
          </cell>
          <cell r="F2185">
            <v>288</v>
          </cell>
          <cell r="G2185">
            <v>2882957</v>
          </cell>
          <cell r="H2185">
            <v>6123</v>
          </cell>
        </row>
        <row r="2186">
          <cell r="A2186" t="str">
            <v xml:space="preserve">   ZALM     MATERIALES NACIONALES  </v>
          </cell>
          <cell r="B2186">
            <v>-54</v>
          </cell>
          <cell r="C2186">
            <v>0</v>
          </cell>
          <cell r="D2186">
            <v>199</v>
          </cell>
          <cell r="E2186">
            <v>462195</v>
          </cell>
          <cell r="F2186">
            <v>288</v>
          </cell>
          <cell r="G2186">
            <v>2882957</v>
          </cell>
          <cell r="H2186">
            <v>6242</v>
          </cell>
        </row>
        <row r="2187">
          <cell r="A2187" t="str">
            <v xml:space="preserve">   999      SEGUROS                </v>
          </cell>
          <cell r="B2187">
            <v>0</v>
          </cell>
          <cell r="C2187">
            <v>0</v>
          </cell>
          <cell r="D2187">
            <v>3390</v>
          </cell>
          <cell r="E2187">
            <v>9153</v>
          </cell>
          <cell r="F2187">
            <v>288</v>
          </cell>
          <cell r="G2187">
            <v>2882957</v>
          </cell>
          <cell r="H2187">
            <v>6404</v>
          </cell>
        </row>
        <row r="2188">
          <cell r="A2188" t="str">
            <v xml:space="preserve">   999      ALQUILER DE EQUIPOS A T</v>
          </cell>
          <cell r="B2188">
            <v>0</v>
          </cell>
          <cell r="C2188">
            <v>0</v>
          </cell>
          <cell r="D2188">
            <v>0</v>
          </cell>
          <cell r="E2188">
            <v>6156</v>
          </cell>
          <cell r="F2188">
            <v>288</v>
          </cell>
          <cell r="G2188">
            <v>2882957</v>
          </cell>
          <cell r="H2188">
            <v>6442</v>
          </cell>
        </row>
        <row r="2189">
          <cell r="A2189" t="str">
            <v xml:space="preserve">   999      RECUPERO DE GASTOS M. D</v>
          </cell>
          <cell r="B2189">
            <v>0</v>
          </cell>
          <cell r="C2189">
            <v>0</v>
          </cell>
          <cell r="D2189">
            <v>0</v>
          </cell>
          <cell r="E2189">
            <v>-15421</v>
          </cell>
          <cell r="F2189">
            <v>288</v>
          </cell>
          <cell r="G2189">
            <v>2882957</v>
          </cell>
          <cell r="H2189">
            <v>6502</v>
          </cell>
        </row>
        <row r="2190">
          <cell r="A2190" t="str">
            <v xml:space="preserve">   999      RECUPERO DE GASTOS VARI</v>
          </cell>
          <cell r="B2190">
            <v>0</v>
          </cell>
          <cell r="C2190">
            <v>0</v>
          </cell>
          <cell r="D2190">
            <v>0</v>
          </cell>
          <cell r="E2190">
            <v>66583</v>
          </cell>
          <cell r="F2190">
            <v>288</v>
          </cell>
          <cell r="G2190">
            <v>2882957</v>
          </cell>
          <cell r="H2190">
            <v>6504</v>
          </cell>
        </row>
        <row r="2191">
          <cell r="A2191" t="str">
            <v xml:space="preserve">   999      SUBCONTRATO OBRAS      </v>
          </cell>
          <cell r="B2191">
            <v>0</v>
          </cell>
          <cell r="C2191">
            <v>0</v>
          </cell>
          <cell r="D2191">
            <v>3345</v>
          </cell>
          <cell r="E2191">
            <v>721243</v>
          </cell>
          <cell r="F2191">
            <v>288</v>
          </cell>
          <cell r="G2191">
            <v>2882957</v>
          </cell>
          <cell r="H2191">
            <v>6549</v>
          </cell>
        </row>
        <row r="2192">
          <cell r="A2192" t="str">
            <v xml:space="preserve">   999      SUBCONTRATOS OTROS     </v>
          </cell>
          <cell r="B2192">
            <v>0</v>
          </cell>
          <cell r="C2192">
            <v>0</v>
          </cell>
          <cell r="D2192">
            <v>0</v>
          </cell>
          <cell r="E2192">
            <v>274</v>
          </cell>
          <cell r="F2192">
            <v>288</v>
          </cell>
          <cell r="G2192">
            <v>2882957</v>
          </cell>
          <cell r="H2192">
            <v>6551</v>
          </cell>
        </row>
        <row r="2193">
          <cell r="A2193" t="str">
            <v xml:space="preserve">   999      GASTOS DE COMUNICACIONE</v>
          </cell>
          <cell r="B2193">
            <v>0</v>
          </cell>
          <cell r="C2193">
            <v>0</v>
          </cell>
          <cell r="D2193">
            <v>249</v>
          </cell>
          <cell r="E2193">
            <v>1228</v>
          </cell>
          <cell r="F2193">
            <v>288</v>
          </cell>
          <cell r="G2193">
            <v>2882957</v>
          </cell>
          <cell r="H2193">
            <v>6662</v>
          </cell>
        </row>
        <row r="2194">
          <cell r="A2194" t="str">
            <v xml:space="preserve">   999      GASTOS DE VIAJES Y COMI</v>
          </cell>
          <cell r="B2194">
            <v>0</v>
          </cell>
          <cell r="C2194">
            <v>0</v>
          </cell>
          <cell r="D2194">
            <v>481</v>
          </cell>
          <cell r="E2194">
            <v>1338</v>
          </cell>
          <cell r="F2194">
            <v>288</v>
          </cell>
          <cell r="G2194">
            <v>2882957</v>
          </cell>
          <cell r="H2194">
            <v>6750</v>
          </cell>
        </row>
        <row r="2195">
          <cell r="A2195" t="str">
            <v xml:space="preserve">   999      OTROS COSTOS           </v>
          </cell>
          <cell r="B2195">
            <v>0</v>
          </cell>
          <cell r="C2195">
            <v>0</v>
          </cell>
          <cell r="D2195">
            <v>809</v>
          </cell>
          <cell r="E2195">
            <v>20753</v>
          </cell>
          <cell r="F2195">
            <v>288</v>
          </cell>
          <cell r="G2195">
            <v>2882957</v>
          </cell>
          <cell r="H2195">
            <v>6751</v>
          </cell>
        </row>
        <row r="2196">
          <cell r="A2196" t="str">
            <v xml:space="preserve">   999      CARGOS RECIBID. POR DIS</v>
          </cell>
          <cell r="B2196">
            <v>0</v>
          </cell>
          <cell r="C2196">
            <v>0</v>
          </cell>
          <cell r="D2196">
            <v>217</v>
          </cell>
          <cell r="E2196">
            <v>368</v>
          </cell>
          <cell r="F2196">
            <v>288</v>
          </cell>
          <cell r="G2196">
            <v>2882957</v>
          </cell>
          <cell r="H2196">
            <v>6752</v>
          </cell>
        </row>
        <row r="2197">
          <cell r="A2197" t="str">
            <v xml:space="preserve">   999      OTROS                  </v>
          </cell>
          <cell r="B2197">
            <v>0</v>
          </cell>
          <cell r="C2197">
            <v>0</v>
          </cell>
          <cell r="D2197">
            <v>0</v>
          </cell>
          <cell r="E2197">
            <v>2310</v>
          </cell>
          <cell r="F2197">
            <v>288</v>
          </cell>
          <cell r="G2197">
            <v>2882957</v>
          </cell>
          <cell r="H2197">
            <v>7092</v>
          </cell>
        </row>
        <row r="2198">
          <cell r="A2198" t="str">
            <v xml:space="preserve">   999      RESULTADO PENDIENTE    </v>
          </cell>
          <cell r="B2198">
            <v>109</v>
          </cell>
          <cell r="C2198">
            <v>24972</v>
          </cell>
          <cell r="D2198">
            <v>-5923</v>
          </cell>
          <cell r="E2198">
            <v>0</v>
          </cell>
          <cell r="F2198">
            <v>288</v>
          </cell>
          <cell r="G2198">
            <v>2882957</v>
          </cell>
          <cell r="H2198">
            <v>7144</v>
          </cell>
        </row>
        <row r="2199">
          <cell r="A2199" t="str">
            <v xml:space="preserve">   999      VTA NO APROB. CERT. A T</v>
          </cell>
          <cell r="B2199">
            <v>-12000</v>
          </cell>
          <cell r="C2199">
            <v>0</v>
          </cell>
          <cell r="D2199">
            <v>-12000</v>
          </cell>
          <cell r="E2199">
            <v>-12000</v>
          </cell>
          <cell r="F2199">
            <v>288</v>
          </cell>
          <cell r="G2199">
            <v>2882958</v>
          </cell>
          <cell r="H2199">
            <v>4111</v>
          </cell>
        </row>
        <row r="2200">
          <cell r="A2200" t="str">
            <v xml:space="preserve">   999      VENTA ART. 33 APROBADA </v>
          </cell>
          <cell r="B2200">
            <v>0</v>
          </cell>
          <cell r="C2200">
            <v>0</v>
          </cell>
          <cell r="D2200">
            <v>-344222</v>
          </cell>
          <cell r="E2200">
            <v>-4159883</v>
          </cell>
          <cell r="F2200">
            <v>288</v>
          </cell>
          <cell r="G2200">
            <v>2882958</v>
          </cell>
          <cell r="H2200">
            <v>4151</v>
          </cell>
        </row>
        <row r="2201">
          <cell r="A2201" t="str">
            <v xml:space="preserve">   999      VTA NO APROB. CERT. ART</v>
          </cell>
          <cell r="B2201">
            <v>12000</v>
          </cell>
          <cell r="C2201">
            <v>0</v>
          </cell>
          <cell r="D2201">
            <v>0</v>
          </cell>
          <cell r="E2201">
            <v>0</v>
          </cell>
          <cell r="F2201">
            <v>288</v>
          </cell>
          <cell r="G2201">
            <v>2882958</v>
          </cell>
          <cell r="H2201">
            <v>4161</v>
          </cell>
        </row>
        <row r="2202">
          <cell r="A2202" t="str">
            <v xml:space="preserve">   999      INGRESOS BRUTOS        </v>
          </cell>
          <cell r="B2202">
            <v>0</v>
          </cell>
          <cell r="C2202">
            <v>0</v>
          </cell>
          <cell r="D2202">
            <v>14214</v>
          </cell>
          <cell r="E2202">
            <v>122092</v>
          </cell>
          <cell r="F2202">
            <v>288</v>
          </cell>
          <cell r="G2202">
            <v>2882958</v>
          </cell>
          <cell r="H2202">
            <v>4903</v>
          </cell>
        </row>
        <row r="2203">
          <cell r="A2203" t="str">
            <v xml:space="preserve">   999      SUELDOS MENSUALES      </v>
          </cell>
          <cell r="B2203">
            <v>0</v>
          </cell>
          <cell r="C2203">
            <v>0</v>
          </cell>
          <cell r="D2203">
            <v>76698</v>
          </cell>
          <cell r="E2203">
            <v>293363</v>
          </cell>
          <cell r="F2203">
            <v>288</v>
          </cell>
          <cell r="G2203">
            <v>2882958</v>
          </cell>
          <cell r="H2203">
            <v>5282</v>
          </cell>
        </row>
        <row r="2204">
          <cell r="A2204" t="str">
            <v xml:space="preserve">   999      SUELDOS JORNALES       </v>
          </cell>
          <cell r="B2204">
            <v>0</v>
          </cell>
          <cell r="C2204">
            <v>0</v>
          </cell>
          <cell r="D2204">
            <v>17517</v>
          </cell>
          <cell r="E2204">
            <v>100037</v>
          </cell>
          <cell r="F2204">
            <v>288</v>
          </cell>
          <cell r="G2204">
            <v>2882958</v>
          </cell>
          <cell r="H2204">
            <v>5283</v>
          </cell>
        </row>
        <row r="2205">
          <cell r="A2205" t="str">
            <v xml:space="preserve">   999      CARGAS SOCIALES MENSUAL</v>
          </cell>
          <cell r="B2205">
            <v>52</v>
          </cell>
          <cell r="C2205">
            <v>-85</v>
          </cell>
          <cell r="D2205">
            <v>35563</v>
          </cell>
          <cell r="E2205">
            <v>100180</v>
          </cell>
          <cell r="F2205">
            <v>288</v>
          </cell>
          <cell r="G2205">
            <v>2882958</v>
          </cell>
          <cell r="H2205">
            <v>5432</v>
          </cell>
        </row>
        <row r="2206">
          <cell r="A2206" t="str">
            <v xml:space="preserve">   999      CARGAS SOCIALES JORNALE</v>
          </cell>
          <cell r="B2206">
            <v>0</v>
          </cell>
          <cell r="C2206">
            <v>0</v>
          </cell>
          <cell r="D2206">
            <v>7146</v>
          </cell>
          <cell r="E2206">
            <v>41078</v>
          </cell>
          <cell r="F2206">
            <v>288</v>
          </cell>
          <cell r="G2206">
            <v>2882958</v>
          </cell>
          <cell r="H2206">
            <v>5433</v>
          </cell>
        </row>
        <row r="2207">
          <cell r="A2207" t="str">
            <v xml:space="preserve">   999      REINTEGROS A.R.T.      </v>
          </cell>
          <cell r="B2207">
            <v>0</v>
          </cell>
          <cell r="C2207">
            <v>0</v>
          </cell>
          <cell r="D2207">
            <v>0</v>
          </cell>
          <cell r="E2207">
            <v>-947</v>
          </cell>
          <cell r="F2207">
            <v>288</v>
          </cell>
          <cell r="G2207">
            <v>2882958</v>
          </cell>
          <cell r="H2207">
            <v>5434</v>
          </cell>
        </row>
        <row r="2208">
          <cell r="A2208" t="str">
            <v xml:space="preserve">   999      INDEMNIZACIONES        </v>
          </cell>
          <cell r="B2208">
            <v>0</v>
          </cell>
          <cell r="C2208">
            <v>0</v>
          </cell>
          <cell r="D2208">
            <v>42714</v>
          </cell>
          <cell r="E2208">
            <v>42714</v>
          </cell>
          <cell r="F2208">
            <v>288</v>
          </cell>
          <cell r="G2208">
            <v>2882958</v>
          </cell>
          <cell r="H2208">
            <v>5442</v>
          </cell>
        </row>
        <row r="2209">
          <cell r="A2209" t="str">
            <v xml:space="preserve">   999      TICKETS MENSUALES Y C.S</v>
          </cell>
          <cell r="B2209">
            <v>0</v>
          </cell>
          <cell r="C2209">
            <v>0</v>
          </cell>
          <cell r="D2209">
            <v>9396</v>
          </cell>
          <cell r="E2209">
            <v>16229</v>
          </cell>
          <cell r="F2209">
            <v>288</v>
          </cell>
          <cell r="G2209">
            <v>2882958</v>
          </cell>
          <cell r="H2209">
            <v>5534</v>
          </cell>
        </row>
        <row r="2210">
          <cell r="A2210" t="str">
            <v xml:space="preserve">   999      TICKETS JORNALES Y C.S.</v>
          </cell>
          <cell r="B2210">
            <v>0</v>
          </cell>
          <cell r="C2210">
            <v>0</v>
          </cell>
          <cell r="D2210">
            <v>0</v>
          </cell>
          <cell r="E2210">
            <v>380</v>
          </cell>
          <cell r="F2210">
            <v>288</v>
          </cell>
          <cell r="G2210">
            <v>2882958</v>
          </cell>
          <cell r="H2210">
            <v>5535</v>
          </cell>
        </row>
        <row r="2211">
          <cell r="A2211" t="str">
            <v xml:space="preserve">   999      ROPA, SEG.Y GS.MEDICOS </v>
          </cell>
          <cell r="B2211">
            <v>115</v>
          </cell>
          <cell r="C2211">
            <v>0</v>
          </cell>
          <cell r="D2211">
            <v>115</v>
          </cell>
          <cell r="E2211">
            <v>115</v>
          </cell>
          <cell r="F2211">
            <v>288</v>
          </cell>
          <cell r="G2211">
            <v>2882958</v>
          </cell>
          <cell r="H2211">
            <v>5536</v>
          </cell>
        </row>
        <row r="2212">
          <cell r="A2212" t="str">
            <v xml:space="preserve">   ZALM     ROPA, SEG.Y GS.MEDICOS </v>
          </cell>
          <cell r="B2212">
            <v>0</v>
          </cell>
          <cell r="C2212">
            <v>0</v>
          </cell>
          <cell r="D2212">
            <v>44</v>
          </cell>
          <cell r="E2212">
            <v>44</v>
          </cell>
          <cell r="F2212">
            <v>288</v>
          </cell>
          <cell r="G2212">
            <v>2882958</v>
          </cell>
          <cell r="H2212">
            <v>5537</v>
          </cell>
        </row>
        <row r="2213">
          <cell r="A2213" t="str">
            <v xml:space="preserve">   999      GAMELA MENSUALES       </v>
          </cell>
          <cell r="B2213">
            <v>803</v>
          </cell>
          <cell r="C2213">
            <v>848</v>
          </cell>
          <cell r="D2213">
            <v>1689</v>
          </cell>
          <cell r="E2213">
            <v>1695</v>
          </cell>
          <cell r="F2213">
            <v>288</v>
          </cell>
          <cell r="G2213">
            <v>2882958</v>
          </cell>
          <cell r="H2213">
            <v>5538</v>
          </cell>
        </row>
        <row r="2214">
          <cell r="A2214" t="str">
            <v xml:space="preserve">   999      GAMELA JORNALES        </v>
          </cell>
          <cell r="B2214">
            <v>0</v>
          </cell>
          <cell r="C2214">
            <v>0</v>
          </cell>
          <cell r="D2214">
            <v>425</v>
          </cell>
          <cell r="E2214">
            <v>-5505</v>
          </cell>
          <cell r="F2214">
            <v>288</v>
          </cell>
          <cell r="G2214">
            <v>2882958</v>
          </cell>
          <cell r="H2214">
            <v>5539</v>
          </cell>
        </row>
        <row r="2215">
          <cell r="A2215" t="str">
            <v xml:space="preserve">   999      TRANSPORTE DE MENSUALES</v>
          </cell>
          <cell r="B2215">
            <v>0</v>
          </cell>
          <cell r="C2215">
            <v>0</v>
          </cell>
          <cell r="D2215">
            <v>79</v>
          </cell>
          <cell r="E2215">
            <v>79</v>
          </cell>
          <cell r="F2215">
            <v>288</v>
          </cell>
          <cell r="G2215">
            <v>2882958</v>
          </cell>
          <cell r="H2215">
            <v>5540</v>
          </cell>
        </row>
        <row r="2216">
          <cell r="A2216" t="str">
            <v xml:space="preserve">   999      TRANSPORTE DE JORNALES </v>
          </cell>
          <cell r="B2216">
            <v>0</v>
          </cell>
          <cell r="C2216">
            <v>0</v>
          </cell>
          <cell r="D2216">
            <v>125</v>
          </cell>
          <cell r="E2216">
            <v>125</v>
          </cell>
          <cell r="F2216">
            <v>288</v>
          </cell>
          <cell r="G2216">
            <v>2882958</v>
          </cell>
          <cell r="H2216">
            <v>5541</v>
          </cell>
        </row>
        <row r="2217">
          <cell r="A2217" t="str">
            <v xml:space="preserve">   999      OTROS COSTOS MENSUALES </v>
          </cell>
          <cell r="B2217">
            <v>2210</v>
          </cell>
          <cell r="C2217">
            <v>1255</v>
          </cell>
          <cell r="D2217">
            <v>69940</v>
          </cell>
          <cell r="E2217">
            <v>204679</v>
          </cell>
          <cell r="F2217">
            <v>288</v>
          </cell>
          <cell r="G2217">
            <v>2882958</v>
          </cell>
          <cell r="H2217">
            <v>5542</v>
          </cell>
        </row>
        <row r="2218">
          <cell r="A2218" t="str">
            <v xml:space="preserve">   999      OTROS COSTOS JORNALES  </v>
          </cell>
          <cell r="B2218">
            <v>0</v>
          </cell>
          <cell r="C2218">
            <v>0</v>
          </cell>
          <cell r="D2218">
            <v>185</v>
          </cell>
          <cell r="E2218">
            <v>185</v>
          </cell>
          <cell r="F2218">
            <v>288</v>
          </cell>
          <cell r="G2218">
            <v>2882958</v>
          </cell>
          <cell r="H2218">
            <v>5543</v>
          </cell>
        </row>
        <row r="2219">
          <cell r="A2219" t="str">
            <v xml:space="preserve">   999      MAQUINARIAS Y EQUIPOS  </v>
          </cell>
          <cell r="B2219">
            <v>0</v>
          </cell>
          <cell r="C2219">
            <v>0</v>
          </cell>
          <cell r="D2219">
            <v>241</v>
          </cell>
          <cell r="E2219">
            <v>241</v>
          </cell>
          <cell r="F2219">
            <v>288</v>
          </cell>
          <cell r="G2219">
            <v>2882958</v>
          </cell>
          <cell r="H2219">
            <v>5674</v>
          </cell>
        </row>
        <row r="2220">
          <cell r="A2220" t="str">
            <v xml:space="preserve">   999      ALQUILER DE EQUIPOS SAD</v>
          </cell>
          <cell r="B2220">
            <v>1084</v>
          </cell>
          <cell r="C2220">
            <v>1084</v>
          </cell>
          <cell r="D2220">
            <v>19609</v>
          </cell>
          <cell r="E2220">
            <v>94161</v>
          </cell>
          <cell r="F2220">
            <v>288</v>
          </cell>
          <cell r="G2220">
            <v>2882958</v>
          </cell>
          <cell r="H2220">
            <v>5685</v>
          </cell>
        </row>
        <row r="2221">
          <cell r="A2221" t="str">
            <v xml:space="preserve">   ZALM     MANTENIMIENTO Y REPARAC</v>
          </cell>
          <cell r="B2221">
            <v>601</v>
          </cell>
          <cell r="C2221">
            <v>0</v>
          </cell>
          <cell r="D2221">
            <v>3814</v>
          </cell>
          <cell r="E2221">
            <v>33430</v>
          </cell>
          <cell r="F2221">
            <v>288</v>
          </cell>
          <cell r="G2221">
            <v>2882958</v>
          </cell>
          <cell r="H2221">
            <v>5852</v>
          </cell>
        </row>
        <row r="2222">
          <cell r="A2222" t="str">
            <v xml:space="preserve">   999      GTOS.AUTOMOV.NO DEDUCIB</v>
          </cell>
          <cell r="B2222">
            <v>0</v>
          </cell>
          <cell r="C2222">
            <v>0</v>
          </cell>
          <cell r="D2222">
            <v>0</v>
          </cell>
          <cell r="E2222">
            <v>26</v>
          </cell>
          <cell r="F2222">
            <v>288</v>
          </cell>
          <cell r="G2222">
            <v>2882958</v>
          </cell>
          <cell r="H2222">
            <v>5854</v>
          </cell>
        </row>
        <row r="2223">
          <cell r="A2223" t="str">
            <v xml:space="preserve">   ZALM     HERRAMIENTAS           </v>
          </cell>
          <cell r="B2223">
            <v>0</v>
          </cell>
          <cell r="C2223">
            <v>0</v>
          </cell>
          <cell r="D2223">
            <v>0</v>
          </cell>
          <cell r="E2223">
            <v>3770</v>
          </cell>
          <cell r="F2223">
            <v>288</v>
          </cell>
          <cell r="G2223">
            <v>2882958</v>
          </cell>
          <cell r="H2223">
            <v>5855</v>
          </cell>
        </row>
        <row r="2224">
          <cell r="A2224" t="str">
            <v xml:space="preserve">   ZALM     CONSUMIBLES            </v>
          </cell>
          <cell r="B2224">
            <v>1968</v>
          </cell>
          <cell r="C2224">
            <v>266</v>
          </cell>
          <cell r="D2224">
            <v>2383</v>
          </cell>
          <cell r="E2224">
            <v>2388</v>
          </cell>
          <cell r="F2224">
            <v>288</v>
          </cell>
          <cell r="G2224">
            <v>2882958</v>
          </cell>
          <cell r="H2224">
            <v>5856</v>
          </cell>
        </row>
        <row r="2225">
          <cell r="A2225" t="str">
            <v xml:space="preserve">   999      FLETES Y ACARREOS      </v>
          </cell>
          <cell r="B2225">
            <v>103</v>
          </cell>
          <cell r="C2225">
            <v>0</v>
          </cell>
          <cell r="D2225">
            <v>22518</v>
          </cell>
          <cell r="E2225">
            <v>65918</v>
          </cell>
          <cell r="F2225">
            <v>288</v>
          </cell>
          <cell r="G2225">
            <v>2882958</v>
          </cell>
          <cell r="H2225">
            <v>6002</v>
          </cell>
        </row>
        <row r="2226">
          <cell r="A2226" t="str">
            <v xml:space="preserve">   ZALM     COMBUST. Y LUBRIC.     </v>
          </cell>
          <cell r="B2226">
            <v>12</v>
          </cell>
          <cell r="C2226">
            <v>0</v>
          </cell>
          <cell r="D2226">
            <v>6225</v>
          </cell>
          <cell r="E2226">
            <v>11057</v>
          </cell>
          <cell r="F2226">
            <v>288</v>
          </cell>
          <cell r="G2226">
            <v>2882958</v>
          </cell>
          <cell r="H2226">
            <v>6062</v>
          </cell>
        </row>
        <row r="2227">
          <cell r="A2227" t="str">
            <v xml:space="preserve">   999      OBRADOR                </v>
          </cell>
          <cell r="B2227">
            <v>0</v>
          </cell>
          <cell r="C2227">
            <v>0</v>
          </cell>
          <cell r="D2227">
            <v>8463</v>
          </cell>
          <cell r="E2227">
            <v>53153</v>
          </cell>
          <cell r="F2227">
            <v>288</v>
          </cell>
          <cell r="G2227">
            <v>2882958</v>
          </cell>
          <cell r="H2227">
            <v>6122</v>
          </cell>
        </row>
        <row r="2228">
          <cell r="A2228" t="str">
            <v xml:space="preserve">   999      INGENIERIA TRANSFERENCI</v>
          </cell>
          <cell r="B2228">
            <v>0</v>
          </cell>
          <cell r="C2228">
            <v>0</v>
          </cell>
          <cell r="D2228">
            <v>0</v>
          </cell>
          <cell r="E2228">
            <v>324301</v>
          </cell>
          <cell r="F2228">
            <v>288</v>
          </cell>
          <cell r="G2228">
            <v>2882958</v>
          </cell>
          <cell r="H2228">
            <v>6123</v>
          </cell>
        </row>
        <row r="2229">
          <cell r="A2229" t="str">
            <v xml:space="preserve">   ZALM     PAPELERIA Y UTILES     </v>
          </cell>
          <cell r="B2229">
            <v>0</v>
          </cell>
          <cell r="C2229">
            <v>0</v>
          </cell>
          <cell r="D2229">
            <v>40</v>
          </cell>
          <cell r="E2229">
            <v>482</v>
          </cell>
          <cell r="F2229">
            <v>288</v>
          </cell>
          <cell r="G2229">
            <v>2882958</v>
          </cell>
          <cell r="H2229">
            <v>6124</v>
          </cell>
        </row>
        <row r="2230">
          <cell r="A2230" t="str">
            <v xml:space="preserve">   ZALM     MATERIALES NACIONALES  </v>
          </cell>
          <cell r="B2230">
            <v>5284</v>
          </cell>
          <cell r="C2230">
            <v>1430</v>
          </cell>
          <cell r="D2230">
            <v>147067</v>
          </cell>
          <cell r="E2230">
            <v>648050</v>
          </cell>
          <cell r="F2230">
            <v>288</v>
          </cell>
          <cell r="G2230">
            <v>2882958</v>
          </cell>
          <cell r="H2230">
            <v>6242</v>
          </cell>
        </row>
        <row r="2231">
          <cell r="A2231" t="str">
            <v xml:space="preserve">   999      SEGUROS                </v>
          </cell>
          <cell r="B2231">
            <v>73</v>
          </cell>
          <cell r="C2231">
            <v>20</v>
          </cell>
          <cell r="D2231">
            <v>11831</v>
          </cell>
          <cell r="E2231">
            <v>25896</v>
          </cell>
          <cell r="F2231">
            <v>288</v>
          </cell>
          <cell r="G2231">
            <v>2882958</v>
          </cell>
          <cell r="H2231">
            <v>6404</v>
          </cell>
        </row>
        <row r="2232">
          <cell r="A2232" t="str">
            <v xml:space="preserve">   999      ALQUILER DE EQUIPOS A T</v>
          </cell>
          <cell r="B2232">
            <v>135</v>
          </cell>
          <cell r="C2232">
            <v>0</v>
          </cell>
          <cell r="D2232">
            <v>22640</v>
          </cell>
          <cell r="E2232">
            <v>25330</v>
          </cell>
          <cell r="F2232">
            <v>288</v>
          </cell>
          <cell r="G2232">
            <v>2882958</v>
          </cell>
          <cell r="H2232">
            <v>6442</v>
          </cell>
        </row>
        <row r="2233">
          <cell r="A2233" t="str">
            <v xml:space="preserve">   999      RECUPERO DE GASTOS M. D</v>
          </cell>
          <cell r="B2233">
            <v>0</v>
          </cell>
          <cell r="C2233">
            <v>0</v>
          </cell>
          <cell r="D2233">
            <v>-3330</v>
          </cell>
          <cell r="E2233">
            <v>-38558</v>
          </cell>
          <cell r="F2233">
            <v>288</v>
          </cell>
          <cell r="G2233">
            <v>2882958</v>
          </cell>
          <cell r="H2233">
            <v>6502</v>
          </cell>
        </row>
        <row r="2234">
          <cell r="A2234" t="str">
            <v xml:space="preserve">   999      RECUPERO DE GASTOS VARI</v>
          </cell>
          <cell r="B2234">
            <v>0</v>
          </cell>
          <cell r="C2234">
            <v>0</v>
          </cell>
          <cell r="D2234">
            <v>8423</v>
          </cell>
          <cell r="E2234">
            <v>151500</v>
          </cell>
          <cell r="F2234">
            <v>288</v>
          </cell>
          <cell r="G2234">
            <v>2882958</v>
          </cell>
          <cell r="H2234">
            <v>6504</v>
          </cell>
        </row>
        <row r="2235">
          <cell r="A2235" t="str">
            <v xml:space="preserve">   999      SUBCONTRATO OBRAS      </v>
          </cell>
          <cell r="B2235">
            <v>0</v>
          </cell>
          <cell r="C2235">
            <v>3760</v>
          </cell>
          <cell r="D2235">
            <v>-184127</v>
          </cell>
          <cell r="E2235">
            <v>1597939</v>
          </cell>
          <cell r="F2235">
            <v>288</v>
          </cell>
          <cell r="G2235">
            <v>2882958</v>
          </cell>
          <cell r="H2235">
            <v>6549</v>
          </cell>
        </row>
        <row r="2236">
          <cell r="A2236" t="str">
            <v xml:space="preserve">   999      SUBCONTRATO SERVICIOS  </v>
          </cell>
          <cell r="B2236">
            <v>207</v>
          </cell>
          <cell r="C2236">
            <v>0</v>
          </cell>
          <cell r="D2236">
            <v>207</v>
          </cell>
          <cell r="E2236">
            <v>207</v>
          </cell>
          <cell r="F2236">
            <v>288</v>
          </cell>
          <cell r="G2236">
            <v>2882958</v>
          </cell>
          <cell r="H2236">
            <v>6550</v>
          </cell>
        </row>
        <row r="2237">
          <cell r="A2237" t="str">
            <v xml:space="preserve">   999      GASTOS DE COMUNICACIONE</v>
          </cell>
          <cell r="B2237">
            <v>694</v>
          </cell>
          <cell r="C2237">
            <v>0</v>
          </cell>
          <cell r="D2237">
            <v>1029</v>
          </cell>
          <cell r="E2237">
            <v>1163</v>
          </cell>
          <cell r="F2237">
            <v>288</v>
          </cell>
          <cell r="G2237">
            <v>2882958</v>
          </cell>
          <cell r="H2237">
            <v>6662</v>
          </cell>
        </row>
        <row r="2238">
          <cell r="A2238" t="str">
            <v xml:space="preserve">   999      GASTOS DE VIAJES Y COMI</v>
          </cell>
          <cell r="B2238">
            <v>725</v>
          </cell>
          <cell r="C2238">
            <v>98</v>
          </cell>
          <cell r="D2238">
            <v>9477</v>
          </cell>
          <cell r="E2238">
            <v>11024</v>
          </cell>
          <cell r="F2238">
            <v>288</v>
          </cell>
          <cell r="G2238">
            <v>2882958</v>
          </cell>
          <cell r="H2238">
            <v>6750</v>
          </cell>
        </row>
        <row r="2239">
          <cell r="A2239" t="str">
            <v xml:space="preserve">   999      OTROS COSTOS           </v>
          </cell>
          <cell r="B2239">
            <v>75817</v>
          </cell>
          <cell r="C2239">
            <v>20</v>
          </cell>
          <cell r="D2239">
            <v>36346</v>
          </cell>
          <cell r="E2239">
            <v>-91228</v>
          </cell>
          <cell r="F2239">
            <v>288</v>
          </cell>
          <cell r="G2239">
            <v>2882958</v>
          </cell>
          <cell r="H2239">
            <v>6751</v>
          </cell>
        </row>
        <row r="2240">
          <cell r="A2240" t="str">
            <v xml:space="preserve">   999      CARGOS RECIBID. POR DIS</v>
          </cell>
          <cell r="B2240">
            <v>5340</v>
          </cell>
          <cell r="C2240">
            <v>507</v>
          </cell>
          <cell r="D2240">
            <v>26874</v>
          </cell>
          <cell r="E2240">
            <v>31165</v>
          </cell>
          <cell r="F2240">
            <v>288</v>
          </cell>
          <cell r="G2240">
            <v>2882958</v>
          </cell>
          <cell r="H2240">
            <v>6752</v>
          </cell>
        </row>
        <row r="2241">
          <cell r="A2241" t="str">
            <v xml:space="preserve">   999      OTROS                  </v>
          </cell>
          <cell r="B2241">
            <v>1256</v>
          </cell>
          <cell r="C2241">
            <v>657</v>
          </cell>
          <cell r="D2241">
            <v>1913</v>
          </cell>
          <cell r="E2241">
            <v>26173</v>
          </cell>
          <cell r="F2241">
            <v>288</v>
          </cell>
          <cell r="G2241">
            <v>2882958</v>
          </cell>
          <cell r="H2241">
            <v>7092</v>
          </cell>
        </row>
        <row r="2242">
          <cell r="A2242" t="str">
            <v xml:space="preserve">   999      RESULTADO PENDIENTE    </v>
          </cell>
          <cell r="B2242">
            <v>-96478</v>
          </cell>
          <cell r="C2242">
            <v>129577</v>
          </cell>
          <cell r="D2242">
            <v>42545</v>
          </cell>
          <cell r="E2242">
            <v>0</v>
          </cell>
          <cell r="F2242">
            <v>288</v>
          </cell>
          <cell r="G2242">
            <v>2882958</v>
          </cell>
          <cell r="H2242">
            <v>7144</v>
          </cell>
        </row>
        <row r="2243">
          <cell r="A2243" t="str">
            <v xml:space="preserve">   999      VENTA ART. 33 APROBADA </v>
          </cell>
          <cell r="B2243">
            <v>0</v>
          </cell>
          <cell r="C2243">
            <v>0</v>
          </cell>
          <cell r="D2243">
            <v>-3500182</v>
          </cell>
          <cell r="E2243">
            <v>-3500182</v>
          </cell>
          <cell r="F2243">
            <v>288</v>
          </cell>
          <cell r="G2243">
            <v>2882959</v>
          </cell>
          <cell r="H2243">
            <v>4151</v>
          </cell>
        </row>
        <row r="2244">
          <cell r="A2244" t="str">
            <v xml:space="preserve">   999      VTA NO APROB.NO CERT. A</v>
          </cell>
          <cell r="B2244">
            <v>0</v>
          </cell>
          <cell r="C2244">
            <v>0</v>
          </cell>
          <cell r="D2244">
            <v>1100000</v>
          </cell>
          <cell r="E2244">
            <v>0</v>
          </cell>
          <cell r="F2244">
            <v>288</v>
          </cell>
          <cell r="G2244">
            <v>2882959</v>
          </cell>
          <cell r="H2244">
            <v>4162</v>
          </cell>
        </row>
        <row r="2245">
          <cell r="A2245" t="str">
            <v xml:space="preserve">   999      INGRESOS BRUTOS        </v>
          </cell>
          <cell r="B2245">
            <v>0</v>
          </cell>
          <cell r="C2245">
            <v>0</v>
          </cell>
          <cell r="D2245">
            <v>85559</v>
          </cell>
          <cell r="E2245">
            <v>85593</v>
          </cell>
          <cell r="F2245">
            <v>288</v>
          </cell>
          <cell r="G2245">
            <v>2882959</v>
          </cell>
          <cell r="H2245">
            <v>4903</v>
          </cell>
        </row>
        <row r="2246">
          <cell r="A2246" t="str">
            <v xml:space="preserve">   999      SUELDOS MENSUALES      </v>
          </cell>
          <cell r="B2246">
            <v>0</v>
          </cell>
          <cell r="C2246">
            <v>0</v>
          </cell>
          <cell r="D2246">
            <v>74880</v>
          </cell>
          <cell r="E2246">
            <v>153912</v>
          </cell>
          <cell r="F2246">
            <v>288</v>
          </cell>
          <cell r="G2246">
            <v>2882959</v>
          </cell>
          <cell r="H2246">
            <v>5282</v>
          </cell>
        </row>
        <row r="2247">
          <cell r="A2247" t="str">
            <v xml:space="preserve">   999      CARGAS SOCIALES MENSUAL</v>
          </cell>
          <cell r="B2247">
            <v>-63</v>
          </cell>
          <cell r="C2247">
            <v>75</v>
          </cell>
          <cell r="D2247">
            <v>44664</v>
          </cell>
          <cell r="E2247">
            <v>67168</v>
          </cell>
          <cell r="F2247">
            <v>288</v>
          </cell>
          <cell r="G2247">
            <v>2882959</v>
          </cell>
          <cell r="H2247">
            <v>5432</v>
          </cell>
        </row>
        <row r="2248">
          <cell r="A2248" t="str">
            <v xml:space="preserve">   999      INDEMNIZACIONES        </v>
          </cell>
          <cell r="B2248">
            <v>0</v>
          </cell>
          <cell r="C2248">
            <v>0</v>
          </cell>
          <cell r="D2248">
            <v>12628</v>
          </cell>
          <cell r="E2248">
            <v>19970</v>
          </cell>
          <cell r="F2248">
            <v>288</v>
          </cell>
          <cell r="G2248">
            <v>2882959</v>
          </cell>
          <cell r="H2248">
            <v>5442</v>
          </cell>
        </row>
        <row r="2249">
          <cell r="A2249" t="str">
            <v xml:space="preserve">   999      TICKETS MENSUALES Y C.S</v>
          </cell>
          <cell r="B2249">
            <v>0</v>
          </cell>
          <cell r="C2249">
            <v>0</v>
          </cell>
          <cell r="D2249">
            <v>5905</v>
          </cell>
          <cell r="E2249">
            <v>9137</v>
          </cell>
          <cell r="F2249">
            <v>288</v>
          </cell>
          <cell r="G2249">
            <v>2882959</v>
          </cell>
          <cell r="H2249">
            <v>5534</v>
          </cell>
        </row>
        <row r="2250">
          <cell r="A2250" t="str">
            <v xml:space="preserve">   999      ROPA, SEG.Y GS.MEDICOS </v>
          </cell>
          <cell r="B2250">
            <v>115</v>
          </cell>
          <cell r="C2250">
            <v>0</v>
          </cell>
          <cell r="D2250">
            <v>457</v>
          </cell>
          <cell r="E2250">
            <v>457</v>
          </cell>
          <cell r="F2250">
            <v>288</v>
          </cell>
          <cell r="G2250">
            <v>2882959</v>
          </cell>
          <cell r="H2250">
            <v>5536</v>
          </cell>
        </row>
        <row r="2251">
          <cell r="A2251" t="str">
            <v xml:space="preserve">   ZALM     ROPA, SEG.Y GS.MEDICOS </v>
          </cell>
          <cell r="B2251">
            <v>0</v>
          </cell>
          <cell r="C2251">
            <v>0</v>
          </cell>
          <cell r="D2251">
            <v>0</v>
          </cell>
          <cell r="E2251">
            <v>180</v>
          </cell>
          <cell r="F2251">
            <v>288</v>
          </cell>
          <cell r="G2251">
            <v>2882959</v>
          </cell>
          <cell r="H2251">
            <v>5537</v>
          </cell>
        </row>
        <row r="2252">
          <cell r="A2252" t="str">
            <v xml:space="preserve">   999      GAMELA MENSUALES       </v>
          </cell>
          <cell r="B2252">
            <v>0</v>
          </cell>
          <cell r="C2252">
            <v>0</v>
          </cell>
          <cell r="D2252">
            <v>0</v>
          </cell>
          <cell r="E2252">
            <v>20</v>
          </cell>
          <cell r="F2252">
            <v>288</v>
          </cell>
          <cell r="G2252">
            <v>2882959</v>
          </cell>
          <cell r="H2252">
            <v>5538</v>
          </cell>
        </row>
        <row r="2253">
          <cell r="A2253" t="str">
            <v xml:space="preserve">   999      TRANSPORTE DE MENSUALES</v>
          </cell>
          <cell r="B2253">
            <v>0</v>
          </cell>
          <cell r="C2253">
            <v>0</v>
          </cell>
          <cell r="D2253">
            <v>37</v>
          </cell>
          <cell r="E2253">
            <v>37</v>
          </cell>
          <cell r="F2253">
            <v>288</v>
          </cell>
          <cell r="G2253">
            <v>2882959</v>
          </cell>
          <cell r="H2253">
            <v>5540</v>
          </cell>
        </row>
        <row r="2254">
          <cell r="A2254" t="str">
            <v xml:space="preserve">   999      OTROS COSTOS MENSUALES </v>
          </cell>
          <cell r="B2254">
            <v>1167</v>
          </cell>
          <cell r="C2254">
            <v>0</v>
          </cell>
          <cell r="D2254">
            <v>61274</v>
          </cell>
          <cell r="E2254">
            <v>93292</v>
          </cell>
          <cell r="F2254">
            <v>288</v>
          </cell>
          <cell r="G2254">
            <v>2882959</v>
          </cell>
          <cell r="H2254">
            <v>5542</v>
          </cell>
        </row>
        <row r="2255">
          <cell r="A2255" t="str">
            <v xml:space="preserve">   999      MAQUINARIAS Y EQUIPOS  </v>
          </cell>
          <cell r="B2255">
            <v>0</v>
          </cell>
          <cell r="C2255">
            <v>0</v>
          </cell>
          <cell r="D2255">
            <v>348</v>
          </cell>
          <cell r="E2255">
            <v>348</v>
          </cell>
          <cell r="F2255">
            <v>288</v>
          </cell>
          <cell r="G2255">
            <v>2882959</v>
          </cell>
          <cell r="H2255">
            <v>5674</v>
          </cell>
        </row>
        <row r="2256">
          <cell r="A2256" t="str">
            <v xml:space="preserve">   999      ALQUILER DE EQUIPOS SAD</v>
          </cell>
          <cell r="B2256">
            <v>0</v>
          </cell>
          <cell r="C2256">
            <v>0</v>
          </cell>
          <cell r="D2256">
            <v>18761</v>
          </cell>
          <cell r="E2256">
            <v>29902</v>
          </cell>
          <cell r="F2256">
            <v>288</v>
          </cell>
          <cell r="G2256">
            <v>2882959</v>
          </cell>
          <cell r="H2256">
            <v>5685</v>
          </cell>
        </row>
        <row r="2257">
          <cell r="A2257" t="str">
            <v xml:space="preserve">   ZALM     MANTENIMIENTO Y REPARAC</v>
          </cell>
          <cell r="B2257">
            <v>0</v>
          </cell>
          <cell r="C2257">
            <v>0</v>
          </cell>
          <cell r="D2257">
            <v>2591</v>
          </cell>
          <cell r="E2257">
            <v>4260</v>
          </cell>
          <cell r="F2257">
            <v>288</v>
          </cell>
          <cell r="G2257">
            <v>2882959</v>
          </cell>
          <cell r="H2257">
            <v>5852</v>
          </cell>
        </row>
        <row r="2258">
          <cell r="A2258" t="str">
            <v xml:space="preserve">   ZALM     HERRAMIENTAS           </v>
          </cell>
          <cell r="B2258">
            <v>0</v>
          </cell>
          <cell r="C2258">
            <v>0</v>
          </cell>
          <cell r="D2258">
            <v>800</v>
          </cell>
          <cell r="E2258">
            <v>2132</v>
          </cell>
          <cell r="F2258">
            <v>288</v>
          </cell>
          <cell r="G2258">
            <v>2882959</v>
          </cell>
          <cell r="H2258">
            <v>5855</v>
          </cell>
        </row>
        <row r="2259">
          <cell r="A2259" t="str">
            <v xml:space="preserve">   ZALM     CONSUMIBLES            </v>
          </cell>
          <cell r="B2259">
            <v>2640</v>
          </cell>
          <cell r="C2259">
            <v>0</v>
          </cell>
          <cell r="D2259">
            <v>2782</v>
          </cell>
          <cell r="E2259">
            <v>3615</v>
          </cell>
          <cell r="F2259">
            <v>288</v>
          </cell>
          <cell r="G2259">
            <v>2882959</v>
          </cell>
          <cell r="H2259">
            <v>5856</v>
          </cell>
        </row>
        <row r="2260">
          <cell r="A2260" t="str">
            <v xml:space="preserve">   999      FLETES Y ACARREOS      </v>
          </cell>
          <cell r="B2260">
            <v>0</v>
          </cell>
          <cell r="C2260">
            <v>66</v>
          </cell>
          <cell r="D2260">
            <v>7978</v>
          </cell>
          <cell r="E2260">
            <v>12791</v>
          </cell>
          <cell r="F2260">
            <v>288</v>
          </cell>
          <cell r="G2260">
            <v>2882959</v>
          </cell>
          <cell r="H2260">
            <v>6002</v>
          </cell>
        </row>
        <row r="2261">
          <cell r="A2261" t="str">
            <v xml:space="preserve">   ZALM     COMBUST. Y LUBRIC.     </v>
          </cell>
          <cell r="B2261">
            <v>288</v>
          </cell>
          <cell r="C2261">
            <v>0</v>
          </cell>
          <cell r="D2261">
            <v>7665</v>
          </cell>
          <cell r="E2261">
            <v>10622</v>
          </cell>
          <cell r="F2261">
            <v>288</v>
          </cell>
          <cell r="G2261">
            <v>2882959</v>
          </cell>
          <cell r="H2261">
            <v>6062</v>
          </cell>
        </row>
        <row r="2262">
          <cell r="A2262" t="str">
            <v xml:space="preserve">   999      OBRADOR                </v>
          </cell>
          <cell r="B2262">
            <v>225</v>
          </cell>
          <cell r="C2262">
            <v>0</v>
          </cell>
          <cell r="D2262">
            <v>13465</v>
          </cell>
          <cell r="E2262">
            <v>27412</v>
          </cell>
          <cell r="F2262">
            <v>288</v>
          </cell>
          <cell r="G2262">
            <v>2882959</v>
          </cell>
          <cell r="H2262">
            <v>6122</v>
          </cell>
        </row>
        <row r="2263">
          <cell r="A2263" t="str">
            <v xml:space="preserve">   999      INGENIERIA TRANSFERENCI</v>
          </cell>
          <cell r="B2263">
            <v>0</v>
          </cell>
          <cell r="C2263">
            <v>0</v>
          </cell>
          <cell r="D2263">
            <v>4915</v>
          </cell>
          <cell r="E2263">
            <v>169188</v>
          </cell>
          <cell r="F2263">
            <v>288</v>
          </cell>
          <cell r="G2263">
            <v>2882959</v>
          </cell>
          <cell r="H2263">
            <v>6123</v>
          </cell>
        </row>
        <row r="2264">
          <cell r="A2264" t="str">
            <v xml:space="preserve">   ZALM     PAPELERIA Y UTILES     </v>
          </cell>
          <cell r="B2264">
            <v>21</v>
          </cell>
          <cell r="C2264">
            <v>0</v>
          </cell>
          <cell r="D2264">
            <v>21</v>
          </cell>
          <cell r="E2264">
            <v>984</v>
          </cell>
          <cell r="F2264">
            <v>288</v>
          </cell>
          <cell r="G2264">
            <v>2882959</v>
          </cell>
          <cell r="H2264">
            <v>6124</v>
          </cell>
        </row>
        <row r="2265">
          <cell r="A2265" t="str">
            <v xml:space="preserve">   ZALM     GASTOS DE COMP.Y SISTEM</v>
          </cell>
          <cell r="B2265">
            <v>0</v>
          </cell>
          <cell r="C2265">
            <v>0</v>
          </cell>
          <cell r="D2265">
            <v>0</v>
          </cell>
          <cell r="E2265">
            <v>366</v>
          </cell>
          <cell r="F2265">
            <v>288</v>
          </cell>
          <cell r="G2265">
            <v>2882959</v>
          </cell>
          <cell r="H2265">
            <v>6125</v>
          </cell>
        </row>
        <row r="2266">
          <cell r="A2266" t="str">
            <v xml:space="preserve">   ZALM     MATERIALES NACIONALES  </v>
          </cell>
          <cell r="B2266">
            <v>183</v>
          </cell>
          <cell r="C2266">
            <v>0</v>
          </cell>
          <cell r="D2266">
            <v>451616</v>
          </cell>
          <cell r="E2266">
            <v>944911</v>
          </cell>
          <cell r="F2266">
            <v>288</v>
          </cell>
          <cell r="G2266">
            <v>2882959</v>
          </cell>
          <cell r="H2266">
            <v>6242</v>
          </cell>
        </row>
        <row r="2267">
          <cell r="A2267" t="str">
            <v xml:space="preserve">   999      SEGUROS                </v>
          </cell>
          <cell r="B2267">
            <v>377</v>
          </cell>
          <cell r="C2267">
            <v>34</v>
          </cell>
          <cell r="D2267">
            <v>2412</v>
          </cell>
          <cell r="E2267">
            <v>2412</v>
          </cell>
          <cell r="F2267">
            <v>288</v>
          </cell>
          <cell r="G2267">
            <v>2882959</v>
          </cell>
          <cell r="H2267">
            <v>6404</v>
          </cell>
        </row>
        <row r="2268">
          <cell r="A2268" t="str">
            <v xml:space="preserve">   999      ALQUILER DE EQUIPOS A T</v>
          </cell>
          <cell r="B2268">
            <v>280</v>
          </cell>
          <cell r="C2268">
            <v>0</v>
          </cell>
          <cell r="D2268">
            <v>18949</v>
          </cell>
          <cell r="E2268">
            <v>25452</v>
          </cell>
          <cell r="F2268">
            <v>288</v>
          </cell>
          <cell r="G2268">
            <v>2882959</v>
          </cell>
          <cell r="H2268">
            <v>6442</v>
          </cell>
        </row>
        <row r="2269">
          <cell r="A2269" t="str">
            <v xml:space="preserve">   999      RECUPERO DE GASTOS M. D</v>
          </cell>
          <cell r="B2269">
            <v>0</v>
          </cell>
          <cell r="C2269">
            <v>0</v>
          </cell>
          <cell r="D2269">
            <v>721</v>
          </cell>
          <cell r="E2269">
            <v>7903</v>
          </cell>
          <cell r="F2269">
            <v>288</v>
          </cell>
          <cell r="G2269">
            <v>2882959</v>
          </cell>
          <cell r="H2269">
            <v>6502</v>
          </cell>
        </row>
        <row r="2270">
          <cell r="A2270" t="str">
            <v xml:space="preserve">   999      RECUPERO DE GASTOS VARI</v>
          </cell>
          <cell r="B2270">
            <v>0</v>
          </cell>
          <cell r="C2270">
            <v>0</v>
          </cell>
          <cell r="D2270">
            <v>44999</v>
          </cell>
          <cell r="E2270">
            <v>88482</v>
          </cell>
          <cell r="F2270">
            <v>288</v>
          </cell>
          <cell r="G2270">
            <v>2882959</v>
          </cell>
          <cell r="H2270">
            <v>6504</v>
          </cell>
        </row>
        <row r="2271">
          <cell r="A2271" t="str">
            <v xml:space="preserve">   999      SUBCONTRATO MANO DE OBR</v>
          </cell>
          <cell r="B2271">
            <v>0</v>
          </cell>
          <cell r="C2271">
            <v>132</v>
          </cell>
          <cell r="D2271">
            <v>132</v>
          </cell>
          <cell r="E2271">
            <v>132</v>
          </cell>
          <cell r="F2271">
            <v>288</v>
          </cell>
          <cell r="G2271">
            <v>2882959</v>
          </cell>
          <cell r="H2271">
            <v>6548</v>
          </cell>
        </row>
        <row r="2272">
          <cell r="A2272" t="str">
            <v xml:space="preserve">   999      SUBCONTRATO OBRAS      </v>
          </cell>
          <cell r="B2272">
            <v>49301</v>
          </cell>
          <cell r="C2272">
            <v>-35170</v>
          </cell>
          <cell r="D2272">
            <v>707109</v>
          </cell>
          <cell r="E2272">
            <v>1012316</v>
          </cell>
          <cell r="F2272">
            <v>288</v>
          </cell>
          <cell r="G2272">
            <v>2882959</v>
          </cell>
          <cell r="H2272">
            <v>6549</v>
          </cell>
        </row>
        <row r="2273">
          <cell r="A2273" t="str">
            <v xml:space="preserve">   999      GASTOS DE COMUNICACIONE</v>
          </cell>
          <cell r="B2273">
            <v>0</v>
          </cell>
          <cell r="C2273">
            <v>0</v>
          </cell>
          <cell r="D2273">
            <v>275</v>
          </cell>
          <cell r="E2273">
            <v>453</v>
          </cell>
          <cell r="F2273">
            <v>288</v>
          </cell>
          <cell r="G2273">
            <v>2882959</v>
          </cell>
          <cell r="H2273">
            <v>6662</v>
          </cell>
        </row>
        <row r="2274">
          <cell r="A2274" t="str">
            <v xml:space="preserve">   999      GASTOS DE VIAJES Y COMI</v>
          </cell>
          <cell r="B2274">
            <v>300</v>
          </cell>
          <cell r="C2274">
            <v>0</v>
          </cell>
          <cell r="D2274">
            <v>6209</v>
          </cell>
          <cell r="E2274">
            <v>12548</v>
          </cell>
          <cell r="F2274">
            <v>288</v>
          </cell>
          <cell r="G2274">
            <v>2882959</v>
          </cell>
          <cell r="H2274">
            <v>6750</v>
          </cell>
        </row>
        <row r="2275">
          <cell r="A2275" t="str">
            <v xml:space="preserve">   999      OTROS COSTOS           </v>
          </cell>
          <cell r="B2275">
            <v>40002</v>
          </cell>
          <cell r="C2275">
            <v>-33304</v>
          </cell>
          <cell r="D2275">
            <v>287174</v>
          </cell>
          <cell r="E2275">
            <v>314327</v>
          </cell>
          <cell r="F2275">
            <v>288</v>
          </cell>
          <cell r="G2275">
            <v>2882959</v>
          </cell>
          <cell r="H2275">
            <v>6751</v>
          </cell>
        </row>
        <row r="2276">
          <cell r="A2276" t="str">
            <v xml:space="preserve">   999      CARGOS RECIBID. POR DIS</v>
          </cell>
          <cell r="B2276">
            <v>6756</v>
          </cell>
          <cell r="C2276">
            <v>0</v>
          </cell>
          <cell r="D2276">
            <v>73975</v>
          </cell>
          <cell r="E2276">
            <v>76683</v>
          </cell>
          <cell r="F2276">
            <v>288</v>
          </cell>
          <cell r="G2276">
            <v>2882959</v>
          </cell>
          <cell r="H2276">
            <v>6752</v>
          </cell>
        </row>
        <row r="2277">
          <cell r="A2277" t="str">
            <v xml:space="preserve">   999      OTROS                  </v>
          </cell>
          <cell r="B2277">
            <v>72</v>
          </cell>
          <cell r="C2277">
            <v>0</v>
          </cell>
          <cell r="D2277">
            <v>3712</v>
          </cell>
          <cell r="E2277">
            <v>4752</v>
          </cell>
          <cell r="F2277">
            <v>288</v>
          </cell>
          <cell r="G2277">
            <v>2882959</v>
          </cell>
          <cell r="H2277">
            <v>7092</v>
          </cell>
        </row>
        <row r="2278">
          <cell r="A2278" t="str">
            <v xml:space="preserve">   999      RESULTADO PENDIENTE    </v>
          </cell>
          <cell r="B2278">
            <v>-101663</v>
          </cell>
          <cell r="C2278">
            <v>99756</v>
          </cell>
          <cell r="D2278">
            <v>249740</v>
          </cell>
          <cell r="E2278">
            <v>0</v>
          </cell>
          <cell r="F2278">
            <v>288</v>
          </cell>
          <cell r="G2278">
            <v>2882959</v>
          </cell>
          <cell r="H2278">
            <v>7144</v>
          </cell>
        </row>
        <row r="2279">
          <cell r="A2279" t="str">
            <v xml:space="preserve">   999      VTA CONTRACTUAL TERCERO</v>
          </cell>
          <cell r="B2279">
            <v>-54539</v>
          </cell>
          <cell r="C2279">
            <v>-31539</v>
          </cell>
          <cell r="D2279">
            <v>-801669</v>
          </cell>
          <cell r="E2279">
            <v>-13890657</v>
          </cell>
          <cell r="F2279">
            <v>288</v>
          </cell>
          <cell r="G2279">
            <v>2882960</v>
          </cell>
          <cell r="H2279">
            <v>4103</v>
          </cell>
        </row>
        <row r="2280">
          <cell r="A2280" t="str">
            <v xml:space="preserve">   999      VTA NO APROB. CERT. A T</v>
          </cell>
          <cell r="B2280">
            <v>-20000</v>
          </cell>
          <cell r="C2280">
            <v>20000</v>
          </cell>
          <cell r="D2280">
            <v>0</v>
          </cell>
          <cell r="E2280">
            <v>0</v>
          </cell>
          <cell r="F2280">
            <v>288</v>
          </cell>
          <cell r="G2280">
            <v>2882960</v>
          </cell>
          <cell r="H2280">
            <v>4111</v>
          </cell>
        </row>
        <row r="2281">
          <cell r="A2281" t="str">
            <v xml:space="preserve">   999      VTA NO APROB. NO CERT. </v>
          </cell>
          <cell r="B2281">
            <v>0</v>
          </cell>
          <cell r="C2281">
            <v>0</v>
          </cell>
          <cell r="D2281">
            <v>150000</v>
          </cell>
          <cell r="E2281">
            <v>0</v>
          </cell>
          <cell r="F2281">
            <v>288</v>
          </cell>
          <cell r="G2281">
            <v>2882960</v>
          </cell>
          <cell r="H2281">
            <v>4112</v>
          </cell>
        </row>
        <row r="2282">
          <cell r="A2282" t="str">
            <v xml:space="preserve">   999      VTA ADIC.APROB. A TERCE</v>
          </cell>
          <cell r="B2282">
            <v>-56375</v>
          </cell>
          <cell r="C2282">
            <v>-55605</v>
          </cell>
          <cell r="D2282">
            <v>-284132</v>
          </cell>
          <cell r="E2282">
            <v>-284132</v>
          </cell>
          <cell r="F2282">
            <v>288</v>
          </cell>
          <cell r="G2282">
            <v>2882960</v>
          </cell>
          <cell r="H2282">
            <v>4121</v>
          </cell>
        </row>
        <row r="2283">
          <cell r="A2283" t="str">
            <v xml:space="preserve">   999      VENTA ART. 33 APROBADA </v>
          </cell>
          <cell r="B2283">
            <v>0</v>
          </cell>
          <cell r="C2283">
            <v>0</v>
          </cell>
          <cell r="D2283">
            <v>-88101</v>
          </cell>
          <cell r="E2283">
            <v>-244466</v>
          </cell>
          <cell r="F2283">
            <v>288</v>
          </cell>
          <cell r="G2283">
            <v>2882960</v>
          </cell>
          <cell r="H2283">
            <v>4151</v>
          </cell>
        </row>
        <row r="2284">
          <cell r="A2284" t="str">
            <v xml:space="preserve">   999      VTA NO APROB. CERT. ART</v>
          </cell>
          <cell r="B2284">
            <v>45000</v>
          </cell>
          <cell r="C2284">
            <v>0</v>
          </cell>
          <cell r="D2284">
            <v>0</v>
          </cell>
          <cell r="E2284">
            <v>0</v>
          </cell>
          <cell r="F2284">
            <v>288</v>
          </cell>
          <cell r="G2284">
            <v>2882960</v>
          </cell>
          <cell r="H2284">
            <v>4161</v>
          </cell>
        </row>
        <row r="2285">
          <cell r="A2285" t="str">
            <v xml:space="preserve">   999      VENTA ADIC.APROBADA ART</v>
          </cell>
          <cell r="B2285">
            <v>0</v>
          </cell>
          <cell r="C2285">
            <v>0</v>
          </cell>
          <cell r="D2285">
            <v>-659362</v>
          </cell>
          <cell r="E2285">
            <v>-736690</v>
          </cell>
          <cell r="F2285">
            <v>288</v>
          </cell>
          <cell r="G2285">
            <v>2882960</v>
          </cell>
          <cell r="H2285">
            <v>4171</v>
          </cell>
        </row>
        <row r="2286">
          <cell r="A2286" t="str">
            <v xml:space="preserve">   999      INGRESOS BRUTOS        </v>
          </cell>
          <cell r="B2286">
            <v>2776</v>
          </cell>
          <cell r="C2286">
            <v>3571</v>
          </cell>
          <cell r="D2286">
            <v>41548</v>
          </cell>
          <cell r="E2286">
            <v>297444</v>
          </cell>
          <cell r="F2286">
            <v>288</v>
          </cell>
          <cell r="G2286">
            <v>2882960</v>
          </cell>
          <cell r="H2286">
            <v>4903</v>
          </cell>
        </row>
        <row r="2287">
          <cell r="A2287" t="str">
            <v xml:space="preserve">   999      SUELDOS MENSUALES      </v>
          </cell>
          <cell r="B2287">
            <v>23938</v>
          </cell>
          <cell r="C2287">
            <v>27261</v>
          </cell>
          <cell r="D2287">
            <v>279515</v>
          </cell>
          <cell r="E2287">
            <v>1345836</v>
          </cell>
          <cell r="F2287">
            <v>288</v>
          </cell>
          <cell r="G2287">
            <v>2882960</v>
          </cell>
          <cell r="H2287">
            <v>5282</v>
          </cell>
        </row>
        <row r="2288">
          <cell r="A2288" t="str">
            <v xml:space="preserve">   999      SUELDOS JORNALES       </v>
          </cell>
          <cell r="B2288">
            <v>2911</v>
          </cell>
          <cell r="C2288">
            <v>15782</v>
          </cell>
          <cell r="D2288">
            <v>242893</v>
          </cell>
          <cell r="E2288">
            <v>535140</v>
          </cell>
          <cell r="F2288">
            <v>288</v>
          </cell>
          <cell r="G2288">
            <v>2882960</v>
          </cell>
          <cell r="H2288">
            <v>5283</v>
          </cell>
        </row>
        <row r="2289">
          <cell r="A2289" t="str">
            <v xml:space="preserve">   999      CARGAS SOCIALES MENSUAL</v>
          </cell>
          <cell r="B2289">
            <v>8892</v>
          </cell>
          <cell r="C2289">
            <v>9552</v>
          </cell>
          <cell r="D2289">
            <v>113972</v>
          </cell>
          <cell r="E2289">
            <v>471655</v>
          </cell>
          <cell r="F2289">
            <v>288</v>
          </cell>
          <cell r="G2289">
            <v>2882960</v>
          </cell>
          <cell r="H2289">
            <v>5432</v>
          </cell>
        </row>
        <row r="2290">
          <cell r="A2290" t="str">
            <v xml:space="preserve">   999      CARGAS SOCIALES JORNALE</v>
          </cell>
          <cell r="B2290">
            <v>-1485</v>
          </cell>
          <cell r="C2290">
            <v>6155</v>
          </cell>
          <cell r="D2290">
            <v>93492</v>
          </cell>
          <cell r="E2290">
            <v>229172</v>
          </cell>
          <cell r="F2290">
            <v>288</v>
          </cell>
          <cell r="G2290">
            <v>2882960</v>
          </cell>
          <cell r="H2290">
            <v>5433</v>
          </cell>
        </row>
        <row r="2291">
          <cell r="A2291" t="str">
            <v xml:space="preserve">   999      REINTEGROS A.R.T.      </v>
          </cell>
          <cell r="B2291">
            <v>0</v>
          </cell>
          <cell r="C2291">
            <v>0</v>
          </cell>
          <cell r="D2291">
            <v>-7480</v>
          </cell>
          <cell r="E2291">
            <v>-8341</v>
          </cell>
          <cell r="F2291">
            <v>288</v>
          </cell>
          <cell r="G2291">
            <v>2882960</v>
          </cell>
          <cell r="H2291">
            <v>5434</v>
          </cell>
        </row>
        <row r="2292">
          <cell r="A2292" t="str">
            <v xml:space="preserve">   999      INDEMNIZACIONES        </v>
          </cell>
          <cell r="B2292">
            <v>0</v>
          </cell>
          <cell r="C2292">
            <v>0</v>
          </cell>
          <cell r="D2292">
            <v>7256</v>
          </cell>
          <cell r="E2292">
            <v>7256</v>
          </cell>
          <cell r="F2292">
            <v>288</v>
          </cell>
          <cell r="G2292">
            <v>2882960</v>
          </cell>
          <cell r="H2292">
            <v>5442</v>
          </cell>
        </row>
        <row r="2293">
          <cell r="A2293" t="str">
            <v xml:space="preserve">   999      TICKETS MENSUALES Y C.S</v>
          </cell>
          <cell r="B2293">
            <v>0</v>
          </cell>
          <cell r="C2293">
            <v>0</v>
          </cell>
          <cell r="D2293">
            <v>11195</v>
          </cell>
          <cell r="E2293">
            <v>12282</v>
          </cell>
          <cell r="F2293">
            <v>288</v>
          </cell>
          <cell r="G2293">
            <v>2882960</v>
          </cell>
          <cell r="H2293">
            <v>5534</v>
          </cell>
        </row>
        <row r="2294">
          <cell r="A2294" t="str">
            <v xml:space="preserve">   999      TICKETS JORNALES Y C.S.</v>
          </cell>
          <cell r="B2294">
            <v>0</v>
          </cell>
          <cell r="C2294">
            <v>0</v>
          </cell>
          <cell r="D2294">
            <v>77</v>
          </cell>
          <cell r="E2294">
            <v>77</v>
          </cell>
          <cell r="F2294">
            <v>288</v>
          </cell>
          <cell r="G2294">
            <v>2882960</v>
          </cell>
          <cell r="H2294">
            <v>5535</v>
          </cell>
        </row>
        <row r="2295">
          <cell r="A2295" t="str">
            <v xml:space="preserve">   999      TRANSPORTE DE JORNALES </v>
          </cell>
          <cell r="B2295">
            <v>0</v>
          </cell>
          <cell r="C2295">
            <v>0</v>
          </cell>
          <cell r="D2295">
            <v>48</v>
          </cell>
          <cell r="E2295">
            <v>48</v>
          </cell>
          <cell r="F2295">
            <v>288</v>
          </cell>
          <cell r="G2295">
            <v>2882960</v>
          </cell>
          <cell r="H2295">
            <v>5541</v>
          </cell>
        </row>
        <row r="2296">
          <cell r="A2296" t="str">
            <v xml:space="preserve">   999      OTROS COSTOS MENSUALES </v>
          </cell>
          <cell r="B2296">
            <v>14193</v>
          </cell>
          <cell r="C2296">
            <v>-3348</v>
          </cell>
          <cell r="D2296">
            <v>169818</v>
          </cell>
          <cell r="E2296">
            <v>567502</v>
          </cell>
          <cell r="F2296">
            <v>288</v>
          </cell>
          <cell r="G2296">
            <v>2882960</v>
          </cell>
          <cell r="H2296">
            <v>5542</v>
          </cell>
        </row>
        <row r="2297">
          <cell r="A2297" t="str">
            <v xml:space="preserve">   999      OTROS COSTOS JORNALES  </v>
          </cell>
          <cell r="B2297">
            <v>39</v>
          </cell>
          <cell r="C2297">
            <v>0</v>
          </cell>
          <cell r="D2297">
            <v>39</v>
          </cell>
          <cell r="E2297">
            <v>39</v>
          </cell>
          <cell r="F2297">
            <v>288</v>
          </cell>
          <cell r="G2297">
            <v>2882960</v>
          </cell>
          <cell r="H2297">
            <v>5543</v>
          </cell>
        </row>
        <row r="2298">
          <cell r="A2298" t="str">
            <v xml:space="preserve">   999      OTROS IMPUESTOS Y TASAS</v>
          </cell>
          <cell r="B2298">
            <v>0</v>
          </cell>
          <cell r="C2298">
            <v>0</v>
          </cell>
          <cell r="D2298">
            <v>984</v>
          </cell>
          <cell r="E2298">
            <v>984</v>
          </cell>
          <cell r="F2298">
            <v>288</v>
          </cell>
          <cell r="G2298">
            <v>2882960</v>
          </cell>
          <cell r="H2298">
            <v>5583</v>
          </cell>
        </row>
        <row r="2299">
          <cell r="A2299" t="str">
            <v xml:space="preserve">   999      ALQUILER DE EQUIPOS SAD</v>
          </cell>
          <cell r="B2299">
            <v>6802</v>
          </cell>
          <cell r="C2299">
            <v>4028</v>
          </cell>
          <cell r="D2299">
            <v>181358</v>
          </cell>
          <cell r="E2299">
            <v>684137</v>
          </cell>
          <cell r="F2299">
            <v>288</v>
          </cell>
          <cell r="G2299">
            <v>2882960</v>
          </cell>
          <cell r="H2299">
            <v>5685</v>
          </cell>
        </row>
        <row r="2300">
          <cell r="A2300" t="str">
            <v xml:space="preserve">   ZALM     MANTENIMIENTO Y REPARAC</v>
          </cell>
          <cell r="B2300">
            <v>4035</v>
          </cell>
          <cell r="C2300">
            <v>2935</v>
          </cell>
          <cell r="D2300">
            <v>38880</v>
          </cell>
          <cell r="E2300">
            <v>252762</v>
          </cell>
          <cell r="F2300">
            <v>288</v>
          </cell>
          <cell r="G2300">
            <v>2882960</v>
          </cell>
          <cell r="H2300">
            <v>5852</v>
          </cell>
        </row>
        <row r="2301">
          <cell r="A2301" t="str">
            <v xml:space="preserve">   ZALM     HERRAMIENTAS           </v>
          </cell>
          <cell r="B2301">
            <v>3884</v>
          </cell>
          <cell r="C2301">
            <v>2000</v>
          </cell>
          <cell r="D2301">
            <v>63969</v>
          </cell>
          <cell r="E2301">
            <v>297480</v>
          </cell>
          <cell r="F2301">
            <v>288</v>
          </cell>
          <cell r="G2301">
            <v>2882960</v>
          </cell>
          <cell r="H2301">
            <v>5855</v>
          </cell>
        </row>
        <row r="2302">
          <cell r="A2302" t="str">
            <v xml:space="preserve">   ZALM     CONSUMIBLES            </v>
          </cell>
          <cell r="B2302">
            <v>1067</v>
          </cell>
          <cell r="C2302">
            <v>5494</v>
          </cell>
          <cell r="D2302">
            <v>6842</v>
          </cell>
          <cell r="E2302">
            <v>6842</v>
          </cell>
          <cell r="F2302">
            <v>288</v>
          </cell>
          <cell r="G2302">
            <v>2882960</v>
          </cell>
          <cell r="H2302">
            <v>5856</v>
          </cell>
        </row>
        <row r="2303">
          <cell r="A2303" t="str">
            <v xml:space="preserve">   999      FLETES Y ACARREOS      </v>
          </cell>
          <cell r="B2303">
            <v>1451</v>
          </cell>
          <cell r="C2303">
            <v>0</v>
          </cell>
          <cell r="D2303">
            <v>11249</v>
          </cell>
          <cell r="E2303">
            <v>20040</v>
          </cell>
          <cell r="F2303">
            <v>288</v>
          </cell>
          <cell r="G2303">
            <v>2882960</v>
          </cell>
          <cell r="H2303">
            <v>6002</v>
          </cell>
        </row>
        <row r="2304">
          <cell r="A2304" t="str">
            <v xml:space="preserve">   ZALM     COMBUST. Y LUBRIC.     </v>
          </cell>
          <cell r="B2304">
            <v>1362</v>
          </cell>
          <cell r="C2304">
            <v>3086</v>
          </cell>
          <cell r="D2304">
            <v>47477</v>
          </cell>
          <cell r="E2304">
            <v>149683</v>
          </cell>
          <cell r="F2304">
            <v>288</v>
          </cell>
          <cell r="G2304">
            <v>2882960</v>
          </cell>
          <cell r="H2304">
            <v>6062</v>
          </cell>
        </row>
        <row r="2305">
          <cell r="A2305" t="str">
            <v xml:space="preserve">   999      OBRADOR                </v>
          </cell>
          <cell r="B2305">
            <v>6753</v>
          </cell>
          <cell r="C2305">
            <v>864</v>
          </cell>
          <cell r="D2305">
            <v>23409</v>
          </cell>
          <cell r="E2305">
            <v>60548</v>
          </cell>
          <cell r="F2305">
            <v>288</v>
          </cell>
          <cell r="G2305">
            <v>2882960</v>
          </cell>
          <cell r="H2305">
            <v>6122</v>
          </cell>
        </row>
        <row r="2306">
          <cell r="A2306" t="str">
            <v xml:space="preserve">   ZALM     PAPELERIA Y UTILES     </v>
          </cell>
          <cell r="B2306">
            <v>0</v>
          </cell>
          <cell r="C2306">
            <v>8</v>
          </cell>
          <cell r="D2306">
            <v>8</v>
          </cell>
          <cell r="E2306">
            <v>8</v>
          </cell>
          <cell r="F2306">
            <v>288</v>
          </cell>
          <cell r="G2306">
            <v>2882960</v>
          </cell>
          <cell r="H2306">
            <v>6124</v>
          </cell>
        </row>
        <row r="2307">
          <cell r="A2307" t="str">
            <v xml:space="preserve">   ZALM     MATERIALES NACIONALES  </v>
          </cell>
          <cell r="B2307">
            <v>4678</v>
          </cell>
          <cell r="C2307">
            <v>-3568</v>
          </cell>
          <cell r="D2307">
            <v>60821</v>
          </cell>
          <cell r="E2307">
            <v>1687821</v>
          </cell>
          <cell r="F2307">
            <v>288</v>
          </cell>
          <cell r="G2307">
            <v>2882960</v>
          </cell>
          <cell r="H2307">
            <v>6242</v>
          </cell>
        </row>
        <row r="2308">
          <cell r="A2308" t="str">
            <v xml:space="preserve">   999      SEGUROS                </v>
          </cell>
          <cell r="B2308">
            <v>301</v>
          </cell>
          <cell r="C2308">
            <v>8</v>
          </cell>
          <cell r="D2308">
            <v>1759</v>
          </cell>
          <cell r="E2308">
            <v>19583</v>
          </cell>
          <cell r="F2308">
            <v>288</v>
          </cell>
          <cell r="G2308">
            <v>2882960</v>
          </cell>
          <cell r="H2308">
            <v>6404</v>
          </cell>
        </row>
        <row r="2309">
          <cell r="A2309" t="str">
            <v xml:space="preserve">   999      ALQUILER DE EQUIPOS A T</v>
          </cell>
          <cell r="B2309">
            <v>7000</v>
          </cell>
          <cell r="C2309">
            <v>2400</v>
          </cell>
          <cell r="D2309">
            <v>92861</v>
          </cell>
          <cell r="E2309">
            <v>497359</v>
          </cell>
          <cell r="F2309">
            <v>288</v>
          </cell>
          <cell r="G2309">
            <v>2882960</v>
          </cell>
          <cell r="H2309">
            <v>6442</v>
          </cell>
        </row>
        <row r="2310">
          <cell r="A2310" t="str">
            <v xml:space="preserve">   999      RECUPERO DE GASTOS M. D</v>
          </cell>
          <cell r="B2310">
            <v>0</v>
          </cell>
          <cell r="C2310">
            <v>0</v>
          </cell>
          <cell r="D2310">
            <v>-14269</v>
          </cell>
          <cell r="E2310">
            <v>-141003</v>
          </cell>
          <cell r="F2310">
            <v>288</v>
          </cell>
          <cell r="G2310">
            <v>2882960</v>
          </cell>
          <cell r="H2310">
            <v>6502</v>
          </cell>
        </row>
        <row r="2311">
          <cell r="A2311" t="str">
            <v xml:space="preserve">   999      RECUPERO DE GASTOS VARI</v>
          </cell>
          <cell r="B2311">
            <v>-5108</v>
          </cell>
          <cell r="C2311">
            <v>0</v>
          </cell>
          <cell r="D2311">
            <v>-165205</v>
          </cell>
          <cell r="E2311">
            <v>275827</v>
          </cell>
          <cell r="F2311">
            <v>288</v>
          </cell>
          <cell r="G2311">
            <v>2882960</v>
          </cell>
          <cell r="H2311">
            <v>6504</v>
          </cell>
        </row>
        <row r="2312">
          <cell r="A2312" t="str">
            <v xml:space="preserve">   999      SUBCONTRATO OBRAS      </v>
          </cell>
          <cell r="B2312">
            <v>227</v>
          </cell>
          <cell r="C2312">
            <v>12</v>
          </cell>
          <cell r="D2312">
            <v>358772</v>
          </cell>
          <cell r="E2312">
            <v>6030376</v>
          </cell>
          <cell r="F2312">
            <v>288</v>
          </cell>
          <cell r="G2312">
            <v>2882960</v>
          </cell>
          <cell r="H2312">
            <v>6549</v>
          </cell>
        </row>
        <row r="2313">
          <cell r="A2313" t="str">
            <v xml:space="preserve">   999      GASTOS DE COMUNICACIONE</v>
          </cell>
          <cell r="B2313">
            <v>0</v>
          </cell>
          <cell r="C2313">
            <v>0</v>
          </cell>
          <cell r="D2313">
            <v>1042</v>
          </cell>
          <cell r="E2313">
            <v>1042</v>
          </cell>
          <cell r="F2313">
            <v>288</v>
          </cell>
          <cell r="G2313">
            <v>2882960</v>
          </cell>
          <cell r="H2313">
            <v>6662</v>
          </cell>
        </row>
        <row r="2314">
          <cell r="A2314" t="str">
            <v xml:space="preserve">   999      OTROS COSTOS           </v>
          </cell>
          <cell r="B2314">
            <v>-13206</v>
          </cell>
          <cell r="C2314">
            <v>-16688</v>
          </cell>
          <cell r="D2314">
            <v>-286628</v>
          </cell>
          <cell r="E2314">
            <v>-94654</v>
          </cell>
          <cell r="F2314">
            <v>288</v>
          </cell>
          <cell r="G2314">
            <v>2882960</v>
          </cell>
          <cell r="H2314">
            <v>6751</v>
          </cell>
        </row>
        <row r="2315">
          <cell r="A2315" t="str">
            <v xml:space="preserve">   999      CARGOS RECIBID. POR DIS</v>
          </cell>
          <cell r="B2315">
            <v>3458</v>
          </cell>
          <cell r="C2315">
            <v>2927</v>
          </cell>
          <cell r="D2315">
            <v>76104</v>
          </cell>
          <cell r="E2315">
            <v>76104</v>
          </cell>
          <cell r="F2315">
            <v>288</v>
          </cell>
          <cell r="G2315">
            <v>2882960</v>
          </cell>
          <cell r="H2315">
            <v>6752</v>
          </cell>
        </row>
        <row r="2316">
          <cell r="A2316" t="str">
            <v xml:space="preserve">   999      OTROS                  </v>
          </cell>
          <cell r="B2316">
            <v>0</v>
          </cell>
          <cell r="C2316">
            <v>64</v>
          </cell>
          <cell r="D2316">
            <v>192</v>
          </cell>
          <cell r="E2316">
            <v>9963</v>
          </cell>
          <cell r="F2316">
            <v>288</v>
          </cell>
          <cell r="G2316">
            <v>2882960</v>
          </cell>
          <cell r="H2316">
            <v>7092</v>
          </cell>
        </row>
        <row r="2317">
          <cell r="A2317" t="str">
            <v xml:space="preserve">   999      RESULTADO PENDIENTE    </v>
          </cell>
          <cell r="B2317">
            <v>1636</v>
          </cell>
          <cell r="C2317">
            <v>-40421</v>
          </cell>
          <cell r="D2317">
            <v>-7689</v>
          </cell>
          <cell r="E2317">
            <v>-1</v>
          </cell>
          <cell r="F2317">
            <v>288</v>
          </cell>
          <cell r="G2317">
            <v>2882960</v>
          </cell>
          <cell r="H2317">
            <v>7144</v>
          </cell>
        </row>
        <row r="2318">
          <cell r="A2318" t="str">
            <v xml:space="preserve">   999      VTA CONTRACTUAL TERCERO</v>
          </cell>
          <cell r="B2318">
            <v>-342022</v>
          </cell>
          <cell r="C2318">
            <v>-342022</v>
          </cell>
          <cell r="D2318">
            <v>-1368090</v>
          </cell>
          <cell r="E2318">
            <v>-1368090</v>
          </cell>
          <cell r="F2318">
            <v>288</v>
          </cell>
          <cell r="G2318">
            <v>2882961</v>
          </cell>
          <cell r="H2318">
            <v>4103</v>
          </cell>
        </row>
        <row r="2319">
          <cell r="A2319" t="str">
            <v xml:space="preserve">   999      VTA ADIC.APROB. A TERCE</v>
          </cell>
          <cell r="B2319">
            <v>-59230</v>
          </cell>
          <cell r="C2319">
            <v>-64677</v>
          </cell>
          <cell r="D2319">
            <v>-250163</v>
          </cell>
          <cell r="E2319">
            <v>-250163</v>
          </cell>
          <cell r="F2319">
            <v>288</v>
          </cell>
          <cell r="G2319">
            <v>2882961</v>
          </cell>
          <cell r="H2319">
            <v>4121</v>
          </cell>
        </row>
        <row r="2320">
          <cell r="A2320" t="str">
            <v xml:space="preserve">   999      VENTA ART. 33 APROBADA </v>
          </cell>
          <cell r="B2320">
            <v>0</v>
          </cell>
          <cell r="C2320">
            <v>0</v>
          </cell>
          <cell r="D2320">
            <v>-1368091</v>
          </cell>
          <cell r="E2320">
            <v>-8676668</v>
          </cell>
          <cell r="F2320">
            <v>288</v>
          </cell>
          <cell r="G2320">
            <v>2882961</v>
          </cell>
          <cell r="H2320">
            <v>4151</v>
          </cell>
        </row>
        <row r="2321">
          <cell r="A2321" t="str">
            <v xml:space="preserve">   999      VTA NO APROB. CERT. ART</v>
          </cell>
          <cell r="B2321">
            <v>0</v>
          </cell>
          <cell r="C2321">
            <v>0</v>
          </cell>
          <cell r="D2321">
            <v>0</v>
          </cell>
          <cell r="E2321">
            <v>127000</v>
          </cell>
          <cell r="F2321">
            <v>288</v>
          </cell>
          <cell r="G2321">
            <v>2882961</v>
          </cell>
          <cell r="H2321">
            <v>4161</v>
          </cell>
        </row>
        <row r="2322">
          <cell r="A2322" t="str">
            <v xml:space="preserve">   999      VENTA ADIC.APROBADA ART</v>
          </cell>
          <cell r="B2322">
            <v>0</v>
          </cell>
          <cell r="C2322">
            <v>0</v>
          </cell>
          <cell r="D2322">
            <v>-248856</v>
          </cell>
          <cell r="E2322">
            <v>-459432</v>
          </cell>
          <cell r="F2322">
            <v>288</v>
          </cell>
          <cell r="G2322">
            <v>2882961</v>
          </cell>
          <cell r="H2322">
            <v>4171</v>
          </cell>
        </row>
        <row r="2323">
          <cell r="A2323" t="str">
            <v xml:space="preserve">   999      INGRESOS BRUTOS        </v>
          </cell>
          <cell r="B2323">
            <v>8200</v>
          </cell>
          <cell r="C2323">
            <v>8463</v>
          </cell>
          <cell r="D2323">
            <v>67291</v>
          </cell>
          <cell r="E2323">
            <v>396466</v>
          </cell>
          <cell r="F2323">
            <v>288</v>
          </cell>
          <cell r="G2323">
            <v>2882961</v>
          </cell>
          <cell r="H2323">
            <v>4903</v>
          </cell>
        </row>
        <row r="2324">
          <cell r="A2324" t="str">
            <v xml:space="preserve">   999      SUELDOS MENSUALES      </v>
          </cell>
          <cell r="B2324">
            <v>140088</v>
          </cell>
          <cell r="C2324">
            <v>138523</v>
          </cell>
          <cell r="D2324">
            <v>1058297</v>
          </cell>
          <cell r="E2324">
            <v>5374364</v>
          </cell>
          <cell r="F2324">
            <v>288</v>
          </cell>
          <cell r="G2324">
            <v>2882961</v>
          </cell>
          <cell r="H2324">
            <v>5282</v>
          </cell>
        </row>
        <row r="2325">
          <cell r="A2325" t="str">
            <v xml:space="preserve">   999      SUELDOS JORNALES       </v>
          </cell>
          <cell r="B2325">
            <v>2323</v>
          </cell>
          <cell r="C2325">
            <v>3254</v>
          </cell>
          <cell r="D2325">
            <v>21263</v>
          </cell>
          <cell r="E2325">
            <v>409192</v>
          </cell>
          <cell r="F2325">
            <v>288</v>
          </cell>
          <cell r="G2325">
            <v>2882961</v>
          </cell>
          <cell r="H2325">
            <v>5283</v>
          </cell>
        </row>
        <row r="2326">
          <cell r="A2326" t="str">
            <v xml:space="preserve">   999      CARGAS SOCIALES MENSUAL</v>
          </cell>
          <cell r="B2326">
            <v>47641</v>
          </cell>
          <cell r="C2326">
            <v>46594</v>
          </cell>
          <cell r="D2326">
            <v>404775</v>
          </cell>
          <cell r="E2326">
            <v>2052118</v>
          </cell>
          <cell r="F2326">
            <v>288</v>
          </cell>
          <cell r="G2326">
            <v>2882961</v>
          </cell>
          <cell r="H2326">
            <v>5432</v>
          </cell>
        </row>
        <row r="2327">
          <cell r="A2327" t="str">
            <v xml:space="preserve">   999      CARGAS SOCIALES JORNALE</v>
          </cell>
          <cell r="B2327">
            <v>961</v>
          </cell>
          <cell r="C2327">
            <v>868</v>
          </cell>
          <cell r="D2327">
            <v>8809</v>
          </cell>
          <cell r="E2327">
            <v>160714</v>
          </cell>
          <cell r="F2327">
            <v>288</v>
          </cell>
          <cell r="G2327">
            <v>2882961</v>
          </cell>
          <cell r="H2327">
            <v>5433</v>
          </cell>
        </row>
        <row r="2328">
          <cell r="A2328" t="str">
            <v xml:space="preserve">   999      REINTEGROS A.R.T.      </v>
          </cell>
          <cell r="B2328">
            <v>0</v>
          </cell>
          <cell r="C2328">
            <v>-517</v>
          </cell>
          <cell r="D2328">
            <v>-517</v>
          </cell>
          <cell r="E2328">
            <v>-20240</v>
          </cell>
          <cell r="F2328">
            <v>288</v>
          </cell>
          <cell r="G2328">
            <v>2882961</v>
          </cell>
          <cell r="H2328">
            <v>5434</v>
          </cell>
        </row>
        <row r="2329">
          <cell r="A2329" t="str">
            <v xml:space="preserve">   999      INDEMNIZACIONES        </v>
          </cell>
          <cell r="B2329">
            <v>13482</v>
          </cell>
          <cell r="C2329">
            <v>11670</v>
          </cell>
          <cell r="D2329">
            <v>56341</v>
          </cell>
          <cell r="E2329">
            <v>386599</v>
          </cell>
          <cell r="F2329">
            <v>288</v>
          </cell>
          <cell r="G2329">
            <v>2882961</v>
          </cell>
          <cell r="H2329">
            <v>5442</v>
          </cell>
        </row>
        <row r="2330">
          <cell r="A2330" t="str">
            <v xml:space="preserve">   999      CAPACITACION           </v>
          </cell>
          <cell r="B2330">
            <v>310</v>
          </cell>
          <cell r="C2330">
            <v>310</v>
          </cell>
          <cell r="D2330">
            <v>3415</v>
          </cell>
          <cell r="E2330">
            <v>4057</v>
          </cell>
          <cell r="F2330">
            <v>288</v>
          </cell>
          <cell r="G2330">
            <v>2882961</v>
          </cell>
          <cell r="H2330">
            <v>5528</v>
          </cell>
        </row>
        <row r="2331">
          <cell r="A2331" t="str">
            <v xml:space="preserve">   999      TICKETS MENSUALES Y C.S</v>
          </cell>
          <cell r="B2331">
            <v>0</v>
          </cell>
          <cell r="C2331">
            <v>0</v>
          </cell>
          <cell r="D2331">
            <v>90258</v>
          </cell>
          <cell r="E2331">
            <v>133019</v>
          </cell>
          <cell r="F2331">
            <v>288</v>
          </cell>
          <cell r="G2331">
            <v>2882961</v>
          </cell>
          <cell r="H2331">
            <v>5534</v>
          </cell>
        </row>
        <row r="2332">
          <cell r="A2332" t="str">
            <v xml:space="preserve">   ZALM     ROPA, SEG.Y GS.MEDICOS </v>
          </cell>
          <cell r="B2332">
            <v>0</v>
          </cell>
          <cell r="C2332">
            <v>0</v>
          </cell>
          <cell r="D2332">
            <v>0</v>
          </cell>
          <cell r="E2332">
            <v>1208</v>
          </cell>
          <cell r="F2332">
            <v>288</v>
          </cell>
          <cell r="G2332">
            <v>2882961</v>
          </cell>
          <cell r="H2332">
            <v>5537</v>
          </cell>
        </row>
        <row r="2333">
          <cell r="A2333" t="str">
            <v xml:space="preserve">   999      OTROS COSTOS MENSUALES </v>
          </cell>
          <cell r="B2333">
            <v>51688</v>
          </cell>
          <cell r="C2333">
            <v>50610</v>
          </cell>
          <cell r="D2333">
            <v>305438</v>
          </cell>
          <cell r="E2333">
            <v>1313996</v>
          </cell>
          <cell r="F2333">
            <v>288</v>
          </cell>
          <cell r="G2333">
            <v>2882961</v>
          </cell>
          <cell r="H2333">
            <v>5542</v>
          </cell>
        </row>
        <row r="2334">
          <cell r="A2334" t="str">
            <v xml:space="preserve">   999      OTROS COSTOS JORNALES  </v>
          </cell>
          <cell r="B2334">
            <v>39</v>
          </cell>
          <cell r="C2334">
            <v>0</v>
          </cell>
          <cell r="D2334">
            <v>39</v>
          </cell>
          <cell r="E2334">
            <v>69</v>
          </cell>
          <cell r="F2334">
            <v>288</v>
          </cell>
          <cell r="G2334">
            <v>2882961</v>
          </cell>
          <cell r="H2334">
            <v>5543</v>
          </cell>
        </row>
        <row r="2335">
          <cell r="A2335" t="str">
            <v xml:space="preserve">   999      OTROS IMPUESTOS Y TASAS</v>
          </cell>
          <cell r="B2335">
            <v>0</v>
          </cell>
          <cell r="C2335">
            <v>0</v>
          </cell>
          <cell r="D2335">
            <v>45</v>
          </cell>
          <cell r="E2335">
            <v>45</v>
          </cell>
          <cell r="F2335">
            <v>288</v>
          </cell>
          <cell r="G2335">
            <v>2882961</v>
          </cell>
          <cell r="H2335">
            <v>5583</v>
          </cell>
        </row>
        <row r="2336">
          <cell r="A2336" t="str">
            <v xml:space="preserve">   999      INMUEBLES              </v>
          </cell>
          <cell r="B2336">
            <v>707</v>
          </cell>
          <cell r="C2336">
            <v>707</v>
          </cell>
          <cell r="D2336">
            <v>5659</v>
          </cell>
          <cell r="E2336">
            <v>7781</v>
          </cell>
          <cell r="F2336">
            <v>288</v>
          </cell>
          <cell r="G2336">
            <v>2882961</v>
          </cell>
          <cell r="H2336">
            <v>5671</v>
          </cell>
        </row>
        <row r="2337">
          <cell r="A2337" t="str">
            <v xml:space="preserve">   999      MAQUINARIAS Y EQUIPOS  </v>
          </cell>
          <cell r="B2337">
            <v>1462</v>
          </cell>
          <cell r="C2337">
            <v>773</v>
          </cell>
          <cell r="D2337">
            <v>9717</v>
          </cell>
          <cell r="E2337">
            <v>28696</v>
          </cell>
          <cell r="F2337">
            <v>288</v>
          </cell>
          <cell r="G2337">
            <v>2882961</v>
          </cell>
          <cell r="H2337">
            <v>5674</v>
          </cell>
        </row>
        <row r="2338">
          <cell r="A2338" t="str">
            <v xml:space="preserve">   999      ALQUILER DE EQUIPOS SAD</v>
          </cell>
          <cell r="B2338">
            <v>35199</v>
          </cell>
          <cell r="C2338">
            <v>37325</v>
          </cell>
          <cell r="D2338">
            <v>281352</v>
          </cell>
          <cell r="E2338">
            <v>1254523</v>
          </cell>
          <cell r="F2338">
            <v>288</v>
          </cell>
          <cell r="G2338">
            <v>2882961</v>
          </cell>
          <cell r="H2338">
            <v>5685</v>
          </cell>
        </row>
        <row r="2339">
          <cell r="A2339" t="str">
            <v xml:space="preserve">   ZALM     MANTENIMIENTO Y REPARAC</v>
          </cell>
          <cell r="B2339">
            <v>5727</v>
          </cell>
          <cell r="C2339">
            <v>2682</v>
          </cell>
          <cell r="D2339">
            <v>66817</v>
          </cell>
          <cell r="E2339">
            <v>585491</v>
          </cell>
          <cell r="F2339">
            <v>288</v>
          </cell>
          <cell r="G2339">
            <v>2882961</v>
          </cell>
          <cell r="H2339">
            <v>5852</v>
          </cell>
        </row>
        <row r="2340">
          <cell r="A2340" t="str">
            <v xml:space="preserve">   ZALM     HERRAMIENTAS           </v>
          </cell>
          <cell r="B2340">
            <v>12246</v>
          </cell>
          <cell r="C2340">
            <v>8395</v>
          </cell>
          <cell r="D2340">
            <v>80477</v>
          </cell>
          <cell r="E2340">
            <v>757754</v>
          </cell>
          <cell r="F2340">
            <v>288</v>
          </cell>
          <cell r="G2340">
            <v>2882961</v>
          </cell>
          <cell r="H2340">
            <v>5855</v>
          </cell>
        </row>
        <row r="2341">
          <cell r="A2341" t="str">
            <v xml:space="preserve">   ZALM     CONSUMIBLES            </v>
          </cell>
          <cell r="B2341">
            <v>2536</v>
          </cell>
          <cell r="C2341">
            <v>2264</v>
          </cell>
          <cell r="D2341">
            <v>6705</v>
          </cell>
          <cell r="E2341">
            <v>17411</v>
          </cell>
          <cell r="F2341">
            <v>288</v>
          </cell>
          <cell r="G2341">
            <v>2882961</v>
          </cell>
          <cell r="H2341">
            <v>5856</v>
          </cell>
        </row>
        <row r="2342">
          <cell r="A2342" t="str">
            <v xml:space="preserve">   999      FLETES Y ACARREOS      </v>
          </cell>
          <cell r="B2342">
            <v>69</v>
          </cell>
          <cell r="C2342">
            <v>253</v>
          </cell>
          <cell r="D2342">
            <v>686</v>
          </cell>
          <cell r="E2342">
            <v>17744</v>
          </cell>
          <cell r="F2342">
            <v>288</v>
          </cell>
          <cell r="G2342">
            <v>2882961</v>
          </cell>
          <cell r="H2342">
            <v>6002</v>
          </cell>
        </row>
        <row r="2343">
          <cell r="A2343" t="str">
            <v xml:space="preserve">   ZALM     COMBUST. Y LUBRIC.     </v>
          </cell>
          <cell r="B2343">
            <v>7897</v>
          </cell>
          <cell r="C2343">
            <v>9032</v>
          </cell>
          <cell r="D2343">
            <v>61519</v>
          </cell>
          <cell r="E2343">
            <v>470824</v>
          </cell>
          <cell r="F2343">
            <v>288</v>
          </cell>
          <cell r="G2343">
            <v>2882961</v>
          </cell>
          <cell r="H2343">
            <v>6062</v>
          </cell>
        </row>
        <row r="2344">
          <cell r="A2344" t="str">
            <v xml:space="preserve">   999      OBRADOR                </v>
          </cell>
          <cell r="B2344">
            <v>718</v>
          </cell>
          <cell r="C2344">
            <v>-141</v>
          </cell>
          <cell r="D2344">
            <v>6636</v>
          </cell>
          <cell r="E2344">
            <v>282299</v>
          </cell>
          <cell r="F2344">
            <v>288</v>
          </cell>
          <cell r="G2344">
            <v>2882961</v>
          </cell>
          <cell r="H2344">
            <v>6122</v>
          </cell>
        </row>
        <row r="2345">
          <cell r="A2345" t="str">
            <v xml:space="preserve">   ZALM     PAPELERIA Y UTILES     </v>
          </cell>
          <cell r="B2345">
            <v>0</v>
          </cell>
          <cell r="C2345">
            <v>8</v>
          </cell>
          <cell r="D2345">
            <v>8</v>
          </cell>
          <cell r="E2345">
            <v>8</v>
          </cell>
          <cell r="F2345">
            <v>288</v>
          </cell>
          <cell r="G2345">
            <v>2882961</v>
          </cell>
          <cell r="H2345">
            <v>6124</v>
          </cell>
        </row>
        <row r="2346">
          <cell r="A2346" t="str">
            <v xml:space="preserve">   ZALM     GASTOS DE COMP.Y SISTEM</v>
          </cell>
          <cell r="B2346">
            <v>0</v>
          </cell>
          <cell r="C2346">
            <v>0</v>
          </cell>
          <cell r="D2346">
            <v>2065</v>
          </cell>
          <cell r="E2346">
            <v>2133</v>
          </cell>
          <cell r="F2346">
            <v>288</v>
          </cell>
          <cell r="G2346">
            <v>2882961</v>
          </cell>
          <cell r="H2346">
            <v>6125</v>
          </cell>
        </row>
        <row r="2347">
          <cell r="A2347" t="str">
            <v xml:space="preserve">   ZALM     MATERIALES NACIONALES  </v>
          </cell>
          <cell r="B2347">
            <v>-278</v>
          </cell>
          <cell r="C2347">
            <v>810</v>
          </cell>
          <cell r="D2347">
            <v>1035</v>
          </cell>
          <cell r="E2347">
            <v>320610</v>
          </cell>
          <cell r="F2347">
            <v>288</v>
          </cell>
          <cell r="G2347">
            <v>2882961</v>
          </cell>
          <cell r="H2347">
            <v>6242</v>
          </cell>
        </row>
        <row r="2348">
          <cell r="A2348" t="str">
            <v xml:space="preserve">   999      SEGUROS                </v>
          </cell>
          <cell r="B2348">
            <v>622</v>
          </cell>
          <cell r="C2348">
            <v>51</v>
          </cell>
          <cell r="D2348">
            <v>13846</v>
          </cell>
          <cell r="E2348">
            <v>19294</v>
          </cell>
          <cell r="F2348">
            <v>288</v>
          </cell>
          <cell r="G2348">
            <v>2882961</v>
          </cell>
          <cell r="H2348">
            <v>6404</v>
          </cell>
        </row>
        <row r="2349">
          <cell r="A2349" t="str">
            <v xml:space="preserve">   999      ALQUILER DE EQUIPOS A T</v>
          </cell>
          <cell r="B2349">
            <v>0</v>
          </cell>
          <cell r="C2349">
            <v>20950</v>
          </cell>
          <cell r="D2349">
            <v>51213</v>
          </cell>
          <cell r="E2349">
            <v>622431</v>
          </cell>
          <cell r="F2349">
            <v>288</v>
          </cell>
          <cell r="G2349">
            <v>2882961</v>
          </cell>
          <cell r="H2349">
            <v>6442</v>
          </cell>
        </row>
        <row r="2350">
          <cell r="A2350" t="str">
            <v xml:space="preserve">   999      RECUPERO DE GASTOS M. D</v>
          </cell>
          <cell r="B2350">
            <v>-3081</v>
          </cell>
          <cell r="C2350">
            <v>0</v>
          </cell>
          <cell r="D2350">
            <v>-23261</v>
          </cell>
          <cell r="E2350">
            <v>-204446</v>
          </cell>
          <cell r="F2350">
            <v>288</v>
          </cell>
          <cell r="G2350">
            <v>2882961</v>
          </cell>
          <cell r="H2350">
            <v>6502</v>
          </cell>
        </row>
        <row r="2351">
          <cell r="A2351" t="str">
            <v xml:space="preserve">   999      RECUPERO DE GASTOS VARI</v>
          </cell>
          <cell r="B2351">
            <v>-12546</v>
          </cell>
          <cell r="C2351">
            <v>0</v>
          </cell>
          <cell r="D2351">
            <v>-42482</v>
          </cell>
          <cell r="E2351">
            <v>116310</v>
          </cell>
          <cell r="F2351">
            <v>288</v>
          </cell>
          <cell r="G2351">
            <v>2882961</v>
          </cell>
          <cell r="H2351">
            <v>6504</v>
          </cell>
        </row>
        <row r="2352">
          <cell r="A2352" t="str">
            <v xml:space="preserve">   999      SUBCONTRATO OBRAS      </v>
          </cell>
          <cell r="B2352">
            <v>427</v>
          </cell>
          <cell r="C2352">
            <v>341</v>
          </cell>
          <cell r="D2352">
            <v>13506</v>
          </cell>
          <cell r="E2352">
            <v>1094079</v>
          </cell>
          <cell r="F2352">
            <v>288</v>
          </cell>
          <cell r="G2352">
            <v>2882961</v>
          </cell>
          <cell r="H2352">
            <v>6549</v>
          </cell>
        </row>
        <row r="2353">
          <cell r="A2353" t="str">
            <v xml:space="preserve">   999      GASTOS DE COMUNICACIONE</v>
          </cell>
          <cell r="B2353">
            <v>278</v>
          </cell>
          <cell r="C2353">
            <v>579</v>
          </cell>
          <cell r="D2353">
            <v>16817</v>
          </cell>
          <cell r="E2353">
            <v>20834</v>
          </cell>
          <cell r="F2353">
            <v>288</v>
          </cell>
          <cell r="G2353">
            <v>2882961</v>
          </cell>
          <cell r="H2353">
            <v>6662</v>
          </cell>
        </row>
        <row r="2354">
          <cell r="A2354" t="str">
            <v xml:space="preserve">   999      GASTOS DE VIAJES Y COMI</v>
          </cell>
          <cell r="B2354">
            <v>118</v>
          </cell>
          <cell r="C2354">
            <v>51</v>
          </cell>
          <cell r="D2354">
            <v>859</v>
          </cell>
          <cell r="E2354">
            <v>1555</v>
          </cell>
          <cell r="F2354">
            <v>288</v>
          </cell>
          <cell r="G2354">
            <v>2882961</v>
          </cell>
          <cell r="H2354">
            <v>6750</v>
          </cell>
        </row>
        <row r="2355">
          <cell r="A2355" t="str">
            <v xml:space="preserve">   999      OTROS COSTOS           </v>
          </cell>
          <cell r="B2355">
            <v>697</v>
          </cell>
          <cell r="C2355">
            <v>-17694</v>
          </cell>
          <cell r="D2355">
            <v>-38618</v>
          </cell>
          <cell r="E2355">
            <v>601311</v>
          </cell>
          <cell r="F2355">
            <v>288</v>
          </cell>
          <cell r="G2355">
            <v>2882961</v>
          </cell>
          <cell r="H2355">
            <v>6751</v>
          </cell>
        </row>
        <row r="2356">
          <cell r="A2356" t="str">
            <v xml:space="preserve">   999      CARGOS RECIBID. POR DIS</v>
          </cell>
          <cell r="B2356">
            <v>16190</v>
          </cell>
          <cell r="C2356">
            <v>17732</v>
          </cell>
          <cell r="D2356">
            <v>157930</v>
          </cell>
          <cell r="E2356">
            <v>157930</v>
          </cell>
          <cell r="F2356">
            <v>288</v>
          </cell>
          <cell r="G2356">
            <v>2882961</v>
          </cell>
          <cell r="H2356">
            <v>6752</v>
          </cell>
        </row>
        <row r="2357">
          <cell r="A2357" t="str">
            <v xml:space="preserve">   999      OTROS                  </v>
          </cell>
          <cell r="B2357">
            <v>0</v>
          </cell>
          <cell r="C2357">
            <v>64</v>
          </cell>
          <cell r="D2357">
            <v>112</v>
          </cell>
          <cell r="E2357">
            <v>8511</v>
          </cell>
          <cell r="F2357">
            <v>288</v>
          </cell>
          <cell r="G2357">
            <v>2882961</v>
          </cell>
          <cell r="H2357">
            <v>7092</v>
          </cell>
        </row>
        <row r="2358">
          <cell r="A2358" t="str">
            <v xml:space="preserve">   999      RESULTADO PENDIENTE    </v>
          </cell>
          <cell r="B2358">
            <v>15371</v>
          </cell>
          <cell r="C2358">
            <v>12205</v>
          </cell>
          <cell r="D2358">
            <v>128909</v>
          </cell>
          <cell r="E2358">
            <v>0</v>
          </cell>
          <cell r="F2358">
            <v>288</v>
          </cell>
          <cell r="G2358">
            <v>2882961</v>
          </cell>
          <cell r="H2358">
            <v>7144</v>
          </cell>
        </row>
        <row r="2359">
          <cell r="A2359" t="str">
            <v xml:space="preserve">   999      VTA CONTRACTUAL TERCERO</v>
          </cell>
          <cell r="B2359">
            <v>-128039</v>
          </cell>
          <cell r="C2359">
            <v>-46738</v>
          </cell>
          <cell r="D2359">
            <v>-278581</v>
          </cell>
          <cell r="E2359">
            <v>-3343578</v>
          </cell>
          <cell r="F2359">
            <v>288</v>
          </cell>
          <cell r="G2359">
            <v>2882962</v>
          </cell>
          <cell r="H2359">
            <v>4103</v>
          </cell>
        </row>
        <row r="2360">
          <cell r="A2360" t="str">
            <v xml:space="preserve">   999      VTA NO APROB. CERT. A T</v>
          </cell>
          <cell r="B2360">
            <v>49000</v>
          </cell>
          <cell r="C2360">
            <v>36000</v>
          </cell>
          <cell r="D2360">
            <v>-50000</v>
          </cell>
          <cell r="E2360">
            <v>-50000</v>
          </cell>
          <cell r="F2360">
            <v>288</v>
          </cell>
          <cell r="G2360">
            <v>2882962</v>
          </cell>
          <cell r="H2360">
            <v>4111</v>
          </cell>
        </row>
        <row r="2361">
          <cell r="A2361" t="str">
            <v xml:space="preserve">   999      VTA NO APROB. NO CERT. </v>
          </cell>
          <cell r="B2361">
            <v>0</v>
          </cell>
          <cell r="C2361">
            <v>0</v>
          </cell>
          <cell r="D2361">
            <v>100000</v>
          </cell>
          <cell r="E2361">
            <v>0</v>
          </cell>
          <cell r="F2361">
            <v>288</v>
          </cell>
          <cell r="G2361">
            <v>2882962</v>
          </cell>
          <cell r="H2361">
            <v>4112</v>
          </cell>
        </row>
        <row r="2362">
          <cell r="A2362" t="str">
            <v xml:space="preserve">   999      VTA ADIC.APROB. A TERCE</v>
          </cell>
          <cell r="B2362">
            <v>-5325</v>
          </cell>
          <cell r="C2362">
            <v>-43454</v>
          </cell>
          <cell r="D2362">
            <v>-340020</v>
          </cell>
          <cell r="E2362">
            <v>-340020</v>
          </cell>
          <cell r="F2362">
            <v>288</v>
          </cell>
          <cell r="G2362">
            <v>2882962</v>
          </cell>
          <cell r="H2362">
            <v>4121</v>
          </cell>
        </row>
        <row r="2363">
          <cell r="A2363" t="str">
            <v xml:space="preserve">   999      INGRESOS BRUTOS        </v>
          </cell>
          <cell r="B2363">
            <v>3801</v>
          </cell>
          <cell r="C2363">
            <v>2682</v>
          </cell>
          <cell r="D2363">
            <v>18077</v>
          </cell>
          <cell r="E2363">
            <v>106598</v>
          </cell>
          <cell r="F2363">
            <v>288</v>
          </cell>
          <cell r="G2363">
            <v>2882962</v>
          </cell>
          <cell r="H2363">
            <v>4903</v>
          </cell>
        </row>
        <row r="2364">
          <cell r="A2364" t="str">
            <v xml:space="preserve">   999      SUELDOS MENSUALES      </v>
          </cell>
          <cell r="B2364">
            <v>7281</v>
          </cell>
          <cell r="C2364">
            <v>-6681</v>
          </cell>
          <cell r="D2364">
            <v>23527</v>
          </cell>
          <cell r="E2364">
            <v>209988</v>
          </cell>
          <cell r="F2364">
            <v>288</v>
          </cell>
          <cell r="G2364">
            <v>2882962</v>
          </cell>
          <cell r="H2364">
            <v>5282</v>
          </cell>
        </row>
        <row r="2365">
          <cell r="A2365" t="str">
            <v xml:space="preserve">   999      SUELDOS JORNALES       </v>
          </cell>
          <cell r="B2365">
            <v>14155</v>
          </cell>
          <cell r="C2365">
            <v>8763</v>
          </cell>
          <cell r="D2365">
            <v>105254</v>
          </cell>
          <cell r="E2365">
            <v>304444</v>
          </cell>
          <cell r="F2365">
            <v>288</v>
          </cell>
          <cell r="G2365">
            <v>2882962</v>
          </cell>
          <cell r="H2365">
            <v>5283</v>
          </cell>
        </row>
        <row r="2366">
          <cell r="A2366" t="str">
            <v xml:space="preserve">   999      CARGAS SOCIALES MENSUAL</v>
          </cell>
          <cell r="B2366">
            <v>10689</v>
          </cell>
          <cell r="C2366">
            <v>-1315</v>
          </cell>
          <cell r="D2366">
            <v>27327</v>
          </cell>
          <cell r="E2366">
            <v>108052</v>
          </cell>
          <cell r="F2366">
            <v>288</v>
          </cell>
          <cell r="G2366">
            <v>2882962</v>
          </cell>
          <cell r="H2366">
            <v>5432</v>
          </cell>
        </row>
        <row r="2367">
          <cell r="A2367" t="str">
            <v xml:space="preserve">   999      CARGAS SOCIALES JORNALE</v>
          </cell>
          <cell r="B2367">
            <v>6158</v>
          </cell>
          <cell r="C2367">
            <v>3442</v>
          </cell>
          <cell r="D2367">
            <v>50686</v>
          </cell>
          <cell r="E2367">
            <v>149544</v>
          </cell>
          <cell r="F2367">
            <v>288</v>
          </cell>
          <cell r="G2367">
            <v>2882962</v>
          </cell>
          <cell r="H2367">
            <v>5433</v>
          </cell>
        </row>
        <row r="2368">
          <cell r="A2368" t="str">
            <v xml:space="preserve">   999      CAPACITACION           </v>
          </cell>
          <cell r="B2368">
            <v>0</v>
          </cell>
          <cell r="C2368">
            <v>0</v>
          </cell>
          <cell r="D2368">
            <v>0</v>
          </cell>
          <cell r="E2368">
            <v>1680</v>
          </cell>
          <cell r="F2368">
            <v>288</v>
          </cell>
          <cell r="G2368">
            <v>2882962</v>
          </cell>
          <cell r="H2368">
            <v>5528</v>
          </cell>
        </row>
        <row r="2369">
          <cell r="A2369" t="str">
            <v xml:space="preserve">   999      TICKETS MENSUALES Y C.S</v>
          </cell>
          <cell r="B2369">
            <v>0</v>
          </cell>
          <cell r="C2369">
            <v>0</v>
          </cell>
          <cell r="D2369">
            <v>1100</v>
          </cell>
          <cell r="E2369">
            <v>1400</v>
          </cell>
          <cell r="F2369">
            <v>288</v>
          </cell>
          <cell r="G2369">
            <v>2882962</v>
          </cell>
          <cell r="H2369">
            <v>5534</v>
          </cell>
        </row>
        <row r="2370">
          <cell r="A2370" t="str">
            <v xml:space="preserve">   ZALM     ROPA, SEG.Y GS.MEDICOS </v>
          </cell>
          <cell r="B2370">
            <v>0</v>
          </cell>
          <cell r="C2370">
            <v>0</v>
          </cell>
          <cell r="D2370">
            <v>0</v>
          </cell>
          <cell r="E2370">
            <v>798</v>
          </cell>
          <cell r="F2370">
            <v>288</v>
          </cell>
          <cell r="G2370">
            <v>2882962</v>
          </cell>
          <cell r="H2370">
            <v>5537</v>
          </cell>
        </row>
        <row r="2371">
          <cell r="A2371" t="str">
            <v xml:space="preserve">   999      OTROS COSTOS MENSUALES </v>
          </cell>
          <cell r="B2371">
            <v>9099</v>
          </cell>
          <cell r="C2371">
            <v>11344</v>
          </cell>
          <cell r="D2371">
            <v>70263</v>
          </cell>
          <cell r="E2371">
            <v>266407</v>
          </cell>
          <cell r="F2371">
            <v>288</v>
          </cell>
          <cell r="G2371">
            <v>2882962</v>
          </cell>
          <cell r="H2371">
            <v>5542</v>
          </cell>
        </row>
        <row r="2372">
          <cell r="A2372" t="str">
            <v xml:space="preserve">   999      OTROS COSTOS JORNALES  </v>
          </cell>
          <cell r="B2372">
            <v>39</v>
          </cell>
          <cell r="C2372">
            <v>0</v>
          </cell>
          <cell r="D2372">
            <v>39</v>
          </cell>
          <cell r="E2372">
            <v>39</v>
          </cell>
          <cell r="F2372">
            <v>288</v>
          </cell>
          <cell r="G2372">
            <v>2882962</v>
          </cell>
          <cell r="H2372">
            <v>5543</v>
          </cell>
        </row>
        <row r="2373">
          <cell r="A2373" t="str">
            <v xml:space="preserve">   999      ALQUILER DE EQUIPOS SAD</v>
          </cell>
          <cell r="B2373">
            <v>6919</v>
          </cell>
          <cell r="C2373">
            <v>6424</v>
          </cell>
          <cell r="D2373">
            <v>63465</v>
          </cell>
          <cell r="E2373">
            <v>176521</v>
          </cell>
          <cell r="F2373">
            <v>288</v>
          </cell>
          <cell r="G2373">
            <v>2882962</v>
          </cell>
          <cell r="H2373">
            <v>5685</v>
          </cell>
        </row>
        <row r="2374">
          <cell r="A2374" t="str">
            <v xml:space="preserve">   ZALM     MANTENIMIENTO Y REPARAC</v>
          </cell>
          <cell r="B2374">
            <v>3293</v>
          </cell>
          <cell r="C2374">
            <v>1149</v>
          </cell>
          <cell r="D2374">
            <v>21245</v>
          </cell>
          <cell r="E2374">
            <v>71335</v>
          </cell>
          <cell r="F2374">
            <v>288</v>
          </cell>
          <cell r="G2374">
            <v>2882962</v>
          </cell>
          <cell r="H2374">
            <v>5852</v>
          </cell>
        </row>
        <row r="2375">
          <cell r="A2375" t="str">
            <v xml:space="preserve">   ZALM     HERRAMIENTAS           </v>
          </cell>
          <cell r="B2375">
            <v>4232</v>
          </cell>
          <cell r="C2375">
            <v>5252</v>
          </cell>
          <cell r="D2375">
            <v>21676</v>
          </cell>
          <cell r="E2375">
            <v>99405</v>
          </cell>
          <cell r="F2375">
            <v>288</v>
          </cell>
          <cell r="G2375">
            <v>2882962</v>
          </cell>
          <cell r="H2375">
            <v>5855</v>
          </cell>
        </row>
        <row r="2376">
          <cell r="A2376" t="str">
            <v xml:space="preserve">   ZALM     CONSUMIBLES            </v>
          </cell>
          <cell r="B2376">
            <v>2245</v>
          </cell>
          <cell r="C2376">
            <v>455</v>
          </cell>
          <cell r="D2376">
            <v>2858</v>
          </cell>
          <cell r="E2376">
            <v>2914</v>
          </cell>
          <cell r="F2376">
            <v>288</v>
          </cell>
          <cell r="G2376">
            <v>2882962</v>
          </cell>
          <cell r="H2376">
            <v>5856</v>
          </cell>
        </row>
        <row r="2377">
          <cell r="A2377" t="str">
            <v xml:space="preserve">   999      FLETES Y ACARREOS      </v>
          </cell>
          <cell r="B2377">
            <v>89</v>
          </cell>
          <cell r="C2377">
            <v>0</v>
          </cell>
          <cell r="D2377">
            <v>89</v>
          </cell>
          <cell r="E2377">
            <v>239</v>
          </cell>
          <cell r="F2377">
            <v>288</v>
          </cell>
          <cell r="G2377">
            <v>2882962</v>
          </cell>
          <cell r="H2377">
            <v>6002</v>
          </cell>
        </row>
        <row r="2378">
          <cell r="A2378" t="str">
            <v xml:space="preserve">   ZALM     COMBUST. Y LUBRIC.     </v>
          </cell>
          <cell r="B2378">
            <v>730</v>
          </cell>
          <cell r="C2378">
            <v>6923</v>
          </cell>
          <cell r="D2378">
            <v>26355</v>
          </cell>
          <cell r="E2378">
            <v>80815</v>
          </cell>
          <cell r="F2378">
            <v>288</v>
          </cell>
          <cell r="G2378">
            <v>2882962</v>
          </cell>
          <cell r="H2378">
            <v>6062</v>
          </cell>
        </row>
        <row r="2379">
          <cell r="A2379" t="str">
            <v xml:space="preserve">   999      OBRADOR                </v>
          </cell>
          <cell r="B2379">
            <v>1172</v>
          </cell>
          <cell r="C2379">
            <v>206</v>
          </cell>
          <cell r="D2379">
            <v>3754</v>
          </cell>
          <cell r="E2379">
            <v>43371</v>
          </cell>
          <cell r="F2379">
            <v>288</v>
          </cell>
          <cell r="G2379">
            <v>2882962</v>
          </cell>
          <cell r="H2379">
            <v>6122</v>
          </cell>
        </row>
        <row r="2380">
          <cell r="A2380" t="str">
            <v xml:space="preserve">   ZALM     MATERIALES NACIONALES  </v>
          </cell>
          <cell r="B2380">
            <v>4304</v>
          </cell>
          <cell r="C2380">
            <v>4642</v>
          </cell>
          <cell r="D2380">
            <v>136966</v>
          </cell>
          <cell r="E2380">
            <v>1204681</v>
          </cell>
          <cell r="F2380">
            <v>288</v>
          </cell>
          <cell r="G2380">
            <v>2882962</v>
          </cell>
          <cell r="H2380">
            <v>6242</v>
          </cell>
        </row>
        <row r="2381">
          <cell r="A2381" t="str">
            <v xml:space="preserve">   999      SEGUROS                </v>
          </cell>
          <cell r="B2381">
            <v>85</v>
          </cell>
          <cell r="C2381">
            <v>11</v>
          </cell>
          <cell r="D2381">
            <v>3508</v>
          </cell>
          <cell r="E2381">
            <v>4293</v>
          </cell>
          <cell r="F2381">
            <v>288</v>
          </cell>
          <cell r="G2381">
            <v>2882962</v>
          </cell>
          <cell r="H2381">
            <v>6404</v>
          </cell>
        </row>
        <row r="2382">
          <cell r="A2382" t="str">
            <v xml:space="preserve">   999      ALQUILER DE EQUIPOS A T</v>
          </cell>
          <cell r="B2382">
            <v>960</v>
          </cell>
          <cell r="C2382">
            <v>0</v>
          </cell>
          <cell r="D2382">
            <v>3130</v>
          </cell>
          <cell r="E2382">
            <v>224521</v>
          </cell>
          <cell r="F2382">
            <v>288</v>
          </cell>
          <cell r="G2382">
            <v>2882962</v>
          </cell>
          <cell r="H2382">
            <v>6442</v>
          </cell>
        </row>
        <row r="2383">
          <cell r="A2383" t="str">
            <v xml:space="preserve">   999      RECUPERO DE GASTOS VARI</v>
          </cell>
          <cell r="B2383">
            <v>-3920</v>
          </cell>
          <cell r="C2383">
            <v>0</v>
          </cell>
          <cell r="D2383">
            <v>-15665</v>
          </cell>
          <cell r="E2383">
            <v>57193</v>
          </cell>
          <cell r="F2383">
            <v>288</v>
          </cell>
          <cell r="G2383">
            <v>2882962</v>
          </cell>
          <cell r="H2383">
            <v>6504</v>
          </cell>
        </row>
        <row r="2384">
          <cell r="A2384" t="str">
            <v xml:space="preserve">   999      SUBCONTRATO OBRAS      </v>
          </cell>
          <cell r="B2384">
            <v>11827</v>
          </cell>
          <cell r="C2384">
            <v>3426</v>
          </cell>
          <cell r="D2384">
            <v>26620</v>
          </cell>
          <cell r="E2384">
            <v>423716</v>
          </cell>
          <cell r="F2384">
            <v>288</v>
          </cell>
          <cell r="G2384">
            <v>2882962</v>
          </cell>
          <cell r="H2384">
            <v>6549</v>
          </cell>
        </row>
        <row r="2385">
          <cell r="A2385" t="str">
            <v xml:space="preserve">   999      GASTOS DE COMUNICACIONE</v>
          </cell>
          <cell r="B2385">
            <v>0</v>
          </cell>
          <cell r="C2385">
            <v>0</v>
          </cell>
          <cell r="D2385">
            <v>675</v>
          </cell>
          <cell r="E2385">
            <v>675</v>
          </cell>
          <cell r="F2385">
            <v>288</v>
          </cell>
          <cell r="G2385">
            <v>2882962</v>
          </cell>
          <cell r="H2385">
            <v>6662</v>
          </cell>
        </row>
        <row r="2386">
          <cell r="A2386" t="str">
            <v xml:space="preserve">   999      OTROS COSTOS           </v>
          </cell>
          <cell r="B2386">
            <v>-19353</v>
          </cell>
          <cell r="C2386">
            <v>491</v>
          </cell>
          <cell r="D2386">
            <v>-39002</v>
          </cell>
          <cell r="E2386">
            <v>-232925</v>
          </cell>
          <cell r="F2386">
            <v>288</v>
          </cell>
          <cell r="G2386">
            <v>2882962</v>
          </cell>
          <cell r="H2386">
            <v>6751</v>
          </cell>
        </row>
        <row r="2387">
          <cell r="A2387" t="str">
            <v xml:space="preserve">   999      CARGOS RECIBID. POR DIS</v>
          </cell>
          <cell r="B2387">
            <v>3393</v>
          </cell>
          <cell r="C2387">
            <v>2362</v>
          </cell>
          <cell r="D2387">
            <v>36039</v>
          </cell>
          <cell r="E2387">
            <v>36039</v>
          </cell>
          <cell r="F2387">
            <v>288</v>
          </cell>
          <cell r="G2387">
            <v>2882962</v>
          </cell>
          <cell r="H2387">
            <v>6752</v>
          </cell>
        </row>
        <row r="2388">
          <cell r="A2388" t="str">
            <v xml:space="preserve">   999      OTROS                  </v>
          </cell>
          <cell r="B2388">
            <v>0</v>
          </cell>
          <cell r="C2388">
            <v>64</v>
          </cell>
          <cell r="D2388">
            <v>64</v>
          </cell>
          <cell r="E2388">
            <v>1005</v>
          </cell>
          <cell r="F2388">
            <v>288</v>
          </cell>
          <cell r="G2388">
            <v>2882962</v>
          </cell>
          <cell r="H2388">
            <v>7092</v>
          </cell>
        </row>
        <row r="2389">
          <cell r="A2389" t="str">
            <v xml:space="preserve">   999      RESULTADO PENDIENTE    </v>
          </cell>
          <cell r="B2389">
            <v>7043</v>
          </cell>
          <cell r="C2389">
            <v>55230</v>
          </cell>
          <cell r="D2389">
            <v>-30499</v>
          </cell>
          <cell r="E2389">
            <v>1</v>
          </cell>
          <cell r="F2389">
            <v>288</v>
          </cell>
          <cell r="G2389">
            <v>2882962</v>
          </cell>
          <cell r="H2389">
            <v>7144</v>
          </cell>
        </row>
        <row r="2390">
          <cell r="A2390" t="str">
            <v xml:space="preserve">   999      VTA CONTRACTUAL TERCERO</v>
          </cell>
          <cell r="B2390">
            <v>-133334</v>
          </cell>
          <cell r="C2390">
            <v>-127500</v>
          </cell>
          <cell r="D2390">
            <v>-1427500</v>
          </cell>
          <cell r="E2390">
            <v>-1677500</v>
          </cell>
          <cell r="F2390">
            <v>288</v>
          </cell>
          <cell r="G2390">
            <v>2882970</v>
          </cell>
          <cell r="H2390">
            <v>4103</v>
          </cell>
        </row>
        <row r="2391">
          <cell r="A2391" t="str">
            <v xml:space="preserve">   999      VTA NO APROB. CERT. A T</v>
          </cell>
          <cell r="B2391">
            <v>100000</v>
          </cell>
          <cell r="C2391">
            <v>0</v>
          </cell>
          <cell r="D2391">
            <v>0</v>
          </cell>
          <cell r="E2391">
            <v>0</v>
          </cell>
          <cell r="F2391">
            <v>288</v>
          </cell>
          <cell r="G2391">
            <v>2882970</v>
          </cell>
          <cell r="H2391">
            <v>4111</v>
          </cell>
        </row>
        <row r="2392">
          <cell r="A2392" t="str">
            <v xml:space="preserve">   999      VTA NO APROB. NO CERT. </v>
          </cell>
          <cell r="B2392">
            <v>0</v>
          </cell>
          <cell r="C2392">
            <v>0</v>
          </cell>
          <cell r="D2392">
            <v>100000</v>
          </cell>
          <cell r="E2392">
            <v>0</v>
          </cell>
          <cell r="F2392">
            <v>288</v>
          </cell>
          <cell r="G2392">
            <v>2882970</v>
          </cell>
          <cell r="H2392">
            <v>4112</v>
          </cell>
        </row>
        <row r="2393">
          <cell r="A2393" t="str">
            <v xml:space="preserve">   999      INGRESOS BRUTOS        </v>
          </cell>
          <cell r="B2393">
            <v>3200</v>
          </cell>
          <cell r="C2393">
            <v>3060</v>
          </cell>
          <cell r="D2393">
            <v>41721</v>
          </cell>
          <cell r="E2393">
            <v>41721</v>
          </cell>
          <cell r="F2393">
            <v>288</v>
          </cell>
          <cell r="G2393">
            <v>2882970</v>
          </cell>
          <cell r="H2393">
            <v>4903</v>
          </cell>
        </row>
        <row r="2394">
          <cell r="A2394" t="str">
            <v xml:space="preserve">   999      ROPA, SEG.Y GS.MEDICOS </v>
          </cell>
          <cell r="B2394">
            <v>0</v>
          </cell>
          <cell r="C2394">
            <v>0</v>
          </cell>
          <cell r="D2394">
            <v>64</v>
          </cell>
          <cell r="E2394">
            <v>64</v>
          </cell>
          <cell r="F2394">
            <v>288</v>
          </cell>
          <cell r="G2394">
            <v>2882970</v>
          </cell>
          <cell r="H2394">
            <v>5536</v>
          </cell>
        </row>
        <row r="2395">
          <cell r="A2395" t="str">
            <v xml:space="preserve">   999      OTROS COSTOS MENSUALES </v>
          </cell>
          <cell r="B2395">
            <v>0</v>
          </cell>
          <cell r="C2395">
            <v>0</v>
          </cell>
          <cell r="D2395">
            <v>6355</v>
          </cell>
          <cell r="E2395">
            <v>6584</v>
          </cell>
          <cell r="F2395">
            <v>288</v>
          </cell>
          <cell r="G2395">
            <v>2882970</v>
          </cell>
          <cell r="H2395">
            <v>5542</v>
          </cell>
        </row>
        <row r="2396">
          <cell r="A2396" t="str">
            <v xml:space="preserve">   ZALM     HERRAMIENTAS           </v>
          </cell>
          <cell r="B2396">
            <v>0</v>
          </cell>
          <cell r="C2396">
            <v>0</v>
          </cell>
          <cell r="D2396">
            <v>4426</v>
          </cell>
          <cell r="E2396">
            <v>4426</v>
          </cell>
          <cell r="F2396">
            <v>288</v>
          </cell>
          <cell r="G2396">
            <v>2882970</v>
          </cell>
          <cell r="H2396">
            <v>5855</v>
          </cell>
        </row>
        <row r="2397">
          <cell r="A2397" t="str">
            <v xml:space="preserve">   ZALM     CONSUMIBLES            </v>
          </cell>
          <cell r="B2397">
            <v>0</v>
          </cell>
          <cell r="C2397">
            <v>0</v>
          </cell>
          <cell r="D2397">
            <v>8</v>
          </cell>
          <cell r="E2397">
            <v>8</v>
          </cell>
          <cell r="F2397">
            <v>288</v>
          </cell>
          <cell r="G2397">
            <v>2882970</v>
          </cell>
          <cell r="H2397">
            <v>5856</v>
          </cell>
        </row>
        <row r="2398">
          <cell r="A2398" t="str">
            <v xml:space="preserve">   999      FLETES Y ACARREOS      </v>
          </cell>
          <cell r="B2398">
            <v>0</v>
          </cell>
          <cell r="C2398">
            <v>0</v>
          </cell>
          <cell r="D2398">
            <v>30127</v>
          </cell>
          <cell r="E2398">
            <v>48585</v>
          </cell>
          <cell r="F2398">
            <v>288</v>
          </cell>
          <cell r="G2398">
            <v>2882970</v>
          </cell>
          <cell r="H2398">
            <v>6002</v>
          </cell>
        </row>
        <row r="2399">
          <cell r="A2399" t="str">
            <v xml:space="preserve">   ZALM     COMBUST. Y LUBRIC.     </v>
          </cell>
          <cell r="B2399">
            <v>0</v>
          </cell>
          <cell r="C2399">
            <v>0</v>
          </cell>
          <cell r="D2399">
            <v>171</v>
          </cell>
          <cell r="E2399">
            <v>171</v>
          </cell>
          <cell r="F2399">
            <v>288</v>
          </cell>
          <cell r="G2399">
            <v>2882970</v>
          </cell>
          <cell r="H2399">
            <v>6062</v>
          </cell>
        </row>
        <row r="2400">
          <cell r="A2400" t="str">
            <v xml:space="preserve">   999      OBRADOR                </v>
          </cell>
          <cell r="B2400">
            <v>0</v>
          </cell>
          <cell r="C2400">
            <v>0</v>
          </cell>
          <cell r="D2400">
            <v>1838</v>
          </cell>
          <cell r="E2400">
            <v>2458</v>
          </cell>
          <cell r="F2400">
            <v>288</v>
          </cell>
          <cell r="G2400">
            <v>2882970</v>
          </cell>
          <cell r="H2400">
            <v>6122</v>
          </cell>
        </row>
        <row r="2401">
          <cell r="A2401" t="str">
            <v xml:space="preserve">   999      INGENIERIA TRANSFERENCI</v>
          </cell>
          <cell r="B2401">
            <v>0</v>
          </cell>
          <cell r="C2401">
            <v>0</v>
          </cell>
          <cell r="D2401">
            <v>1451</v>
          </cell>
          <cell r="E2401">
            <v>119189</v>
          </cell>
          <cell r="F2401">
            <v>288</v>
          </cell>
          <cell r="G2401">
            <v>2882970</v>
          </cell>
          <cell r="H2401">
            <v>6123</v>
          </cell>
        </row>
        <row r="2402">
          <cell r="A2402" t="str">
            <v xml:space="preserve">   ZALM     PAPELERIA Y UTILES     </v>
          </cell>
          <cell r="B2402">
            <v>0</v>
          </cell>
          <cell r="C2402">
            <v>0</v>
          </cell>
          <cell r="D2402">
            <v>71</v>
          </cell>
          <cell r="E2402">
            <v>71</v>
          </cell>
          <cell r="F2402">
            <v>288</v>
          </cell>
          <cell r="G2402">
            <v>2882970</v>
          </cell>
          <cell r="H2402">
            <v>6124</v>
          </cell>
        </row>
        <row r="2403">
          <cell r="A2403" t="str">
            <v xml:space="preserve">   ZALM     MATERIALES NACIONALES  </v>
          </cell>
          <cell r="B2403">
            <v>99</v>
          </cell>
          <cell r="C2403">
            <v>0</v>
          </cell>
          <cell r="D2403">
            <v>383345</v>
          </cell>
          <cell r="E2403">
            <v>472162</v>
          </cell>
          <cell r="F2403">
            <v>288</v>
          </cell>
          <cell r="G2403">
            <v>2882970</v>
          </cell>
          <cell r="H2403">
            <v>6242</v>
          </cell>
        </row>
        <row r="2404">
          <cell r="A2404" t="str">
            <v xml:space="preserve">   ZALM     MATERIALES IMPORTADOS  </v>
          </cell>
          <cell r="B2404">
            <v>0</v>
          </cell>
          <cell r="C2404">
            <v>0</v>
          </cell>
          <cell r="D2404">
            <v>0</v>
          </cell>
          <cell r="E2404">
            <v>156</v>
          </cell>
          <cell r="F2404">
            <v>288</v>
          </cell>
          <cell r="G2404">
            <v>2882970</v>
          </cell>
          <cell r="H2404">
            <v>6243</v>
          </cell>
        </row>
        <row r="2405">
          <cell r="A2405" t="str">
            <v xml:space="preserve">   999      SEGUROS                </v>
          </cell>
          <cell r="B2405">
            <v>188</v>
          </cell>
          <cell r="C2405">
            <v>0</v>
          </cell>
          <cell r="D2405">
            <v>793</v>
          </cell>
          <cell r="E2405">
            <v>7010</v>
          </cell>
          <cell r="F2405">
            <v>288</v>
          </cell>
          <cell r="G2405">
            <v>2882970</v>
          </cell>
          <cell r="H2405">
            <v>6404</v>
          </cell>
        </row>
        <row r="2406">
          <cell r="A2406" t="str">
            <v xml:space="preserve">   999      ALQUILER DE EQUIPOS A T</v>
          </cell>
          <cell r="B2406">
            <v>0</v>
          </cell>
          <cell r="C2406">
            <v>0</v>
          </cell>
          <cell r="D2406">
            <v>12328</v>
          </cell>
          <cell r="E2406">
            <v>12328</v>
          </cell>
          <cell r="F2406">
            <v>288</v>
          </cell>
          <cell r="G2406">
            <v>2882970</v>
          </cell>
          <cell r="H2406">
            <v>6442</v>
          </cell>
        </row>
        <row r="2407">
          <cell r="A2407" t="str">
            <v xml:space="preserve">   999      RECUPERO DE GASTOS M. D</v>
          </cell>
          <cell r="B2407">
            <v>0</v>
          </cell>
          <cell r="C2407">
            <v>0</v>
          </cell>
          <cell r="D2407">
            <v>0</v>
          </cell>
          <cell r="E2407">
            <v>7257</v>
          </cell>
          <cell r="F2407">
            <v>288</v>
          </cell>
          <cell r="G2407">
            <v>2882970</v>
          </cell>
          <cell r="H2407">
            <v>6502</v>
          </cell>
        </row>
        <row r="2408">
          <cell r="A2408" t="str">
            <v xml:space="preserve">   999      RECUPERO DE GASTOS VARI</v>
          </cell>
          <cell r="B2408">
            <v>1000</v>
          </cell>
          <cell r="C2408">
            <v>3825</v>
          </cell>
          <cell r="D2408">
            <v>54413</v>
          </cell>
          <cell r="E2408">
            <v>73330</v>
          </cell>
          <cell r="F2408">
            <v>288</v>
          </cell>
          <cell r="G2408">
            <v>2882970</v>
          </cell>
          <cell r="H2408">
            <v>6504</v>
          </cell>
        </row>
        <row r="2409">
          <cell r="A2409" t="str">
            <v xml:space="preserve">   999      SUBCONTRATO OBRAS      </v>
          </cell>
          <cell r="B2409">
            <v>0</v>
          </cell>
          <cell r="C2409">
            <v>8901</v>
          </cell>
          <cell r="D2409">
            <v>515253</v>
          </cell>
          <cell r="E2409">
            <v>516753</v>
          </cell>
          <cell r="F2409">
            <v>288</v>
          </cell>
          <cell r="G2409">
            <v>2882970</v>
          </cell>
          <cell r="H2409">
            <v>6549</v>
          </cell>
        </row>
        <row r="2410">
          <cell r="A2410" t="str">
            <v xml:space="preserve">   999      GASTOS DE VIAJES Y COMI</v>
          </cell>
          <cell r="B2410">
            <v>0</v>
          </cell>
          <cell r="C2410">
            <v>65</v>
          </cell>
          <cell r="D2410">
            <v>1541</v>
          </cell>
          <cell r="E2410">
            <v>1709</v>
          </cell>
          <cell r="F2410">
            <v>288</v>
          </cell>
          <cell r="G2410">
            <v>2882970</v>
          </cell>
          <cell r="H2410">
            <v>6750</v>
          </cell>
        </row>
        <row r="2411">
          <cell r="A2411" t="str">
            <v xml:space="preserve">   999      OTROS COSTOS           </v>
          </cell>
          <cell r="B2411">
            <v>0</v>
          </cell>
          <cell r="C2411">
            <v>0</v>
          </cell>
          <cell r="D2411">
            <v>13281</v>
          </cell>
          <cell r="E2411">
            <v>18937</v>
          </cell>
          <cell r="F2411">
            <v>288</v>
          </cell>
          <cell r="G2411">
            <v>2882970</v>
          </cell>
          <cell r="H2411">
            <v>6751</v>
          </cell>
        </row>
        <row r="2412">
          <cell r="A2412" t="str">
            <v xml:space="preserve">   999      CARGOS RECIBID. POR DIS</v>
          </cell>
          <cell r="B2412">
            <v>493</v>
          </cell>
          <cell r="C2412">
            <v>914</v>
          </cell>
          <cell r="D2412">
            <v>48729</v>
          </cell>
          <cell r="E2412">
            <v>48729</v>
          </cell>
          <cell r="F2412">
            <v>288</v>
          </cell>
          <cell r="G2412">
            <v>2882970</v>
          </cell>
          <cell r="H2412">
            <v>6752</v>
          </cell>
        </row>
        <row r="2413">
          <cell r="A2413" t="str">
            <v xml:space="preserve">   999      OTROS                  </v>
          </cell>
          <cell r="B2413">
            <v>0</v>
          </cell>
          <cell r="C2413">
            <v>0</v>
          </cell>
          <cell r="D2413">
            <v>5253</v>
          </cell>
          <cell r="E2413">
            <v>6323</v>
          </cell>
          <cell r="F2413">
            <v>288</v>
          </cell>
          <cell r="G2413">
            <v>2882970</v>
          </cell>
          <cell r="H2413">
            <v>7092</v>
          </cell>
        </row>
        <row r="2414">
          <cell r="A2414" t="str">
            <v xml:space="preserve">   999      RESULTADO PENDIENTE    </v>
          </cell>
          <cell r="B2414">
            <v>25022</v>
          </cell>
          <cell r="C2414">
            <v>-23796</v>
          </cell>
          <cell r="D2414">
            <v>-48197</v>
          </cell>
          <cell r="E2414">
            <v>0</v>
          </cell>
          <cell r="F2414">
            <v>288</v>
          </cell>
          <cell r="G2414">
            <v>2882970</v>
          </cell>
          <cell r="H2414">
            <v>7144</v>
          </cell>
        </row>
        <row r="2415">
          <cell r="A2415" t="str">
            <v xml:space="preserve">   999      INGRESOS BRUTOS        </v>
          </cell>
          <cell r="B2415">
            <v>0</v>
          </cell>
          <cell r="C2415">
            <v>0</v>
          </cell>
          <cell r="D2415">
            <v>-400</v>
          </cell>
          <cell r="E2415">
            <v>15</v>
          </cell>
          <cell r="F2415">
            <v>288</v>
          </cell>
          <cell r="G2415">
            <v>2882999</v>
          </cell>
          <cell r="H2415">
            <v>4903</v>
          </cell>
        </row>
        <row r="2416">
          <cell r="A2416" t="str">
            <v xml:space="preserve">   999      CARGAS SOCIALES MENSUAL</v>
          </cell>
          <cell r="B2416">
            <v>0</v>
          </cell>
          <cell r="C2416">
            <v>0</v>
          </cell>
          <cell r="D2416">
            <v>0</v>
          </cell>
          <cell r="E2416">
            <v>13478</v>
          </cell>
          <cell r="F2416">
            <v>288</v>
          </cell>
          <cell r="G2416">
            <v>2882999</v>
          </cell>
          <cell r="H2416">
            <v>5432</v>
          </cell>
        </row>
        <row r="2417">
          <cell r="A2417" t="str">
            <v xml:space="preserve">   999      CARGAS SOCIALES JORNALE</v>
          </cell>
          <cell r="B2417">
            <v>0</v>
          </cell>
          <cell r="C2417">
            <v>0</v>
          </cell>
          <cell r="D2417">
            <v>0</v>
          </cell>
          <cell r="E2417">
            <v>3</v>
          </cell>
          <cell r="F2417">
            <v>288</v>
          </cell>
          <cell r="G2417">
            <v>2882999</v>
          </cell>
          <cell r="H2417">
            <v>5433</v>
          </cell>
        </row>
        <row r="2418">
          <cell r="A2418" t="str">
            <v xml:space="preserve">   999      OTROS COSTOS MENSUALES </v>
          </cell>
          <cell r="B2418">
            <v>0</v>
          </cell>
          <cell r="C2418">
            <v>0</v>
          </cell>
          <cell r="D2418">
            <v>0</v>
          </cell>
          <cell r="E2418">
            <v>95</v>
          </cell>
          <cell r="F2418">
            <v>288</v>
          </cell>
          <cell r="G2418">
            <v>2882999</v>
          </cell>
          <cell r="H2418">
            <v>5542</v>
          </cell>
        </row>
        <row r="2419">
          <cell r="A2419" t="str">
            <v xml:space="preserve">   999      MAQUINARIAS Y EQUIPOS  </v>
          </cell>
          <cell r="B2419">
            <v>0</v>
          </cell>
          <cell r="C2419">
            <v>0</v>
          </cell>
          <cell r="D2419">
            <v>0</v>
          </cell>
          <cell r="E2419">
            <v>84</v>
          </cell>
          <cell r="F2419">
            <v>288</v>
          </cell>
          <cell r="G2419">
            <v>2882999</v>
          </cell>
          <cell r="H2419">
            <v>5674</v>
          </cell>
        </row>
        <row r="2420">
          <cell r="A2420" t="str">
            <v xml:space="preserve">   999      ALQUILER DE EQUIPOS SAD</v>
          </cell>
          <cell r="B2420">
            <v>0</v>
          </cell>
          <cell r="C2420">
            <v>0</v>
          </cell>
          <cell r="D2420">
            <v>0</v>
          </cell>
          <cell r="E2420">
            <v>15076</v>
          </cell>
          <cell r="F2420">
            <v>288</v>
          </cell>
          <cell r="G2420">
            <v>2882999</v>
          </cell>
          <cell r="H2420">
            <v>5685</v>
          </cell>
        </row>
        <row r="2421">
          <cell r="A2421" t="str">
            <v xml:space="preserve">   ZALM     MANTENIMIENTO Y REPARAC</v>
          </cell>
          <cell r="B2421">
            <v>0</v>
          </cell>
          <cell r="C2421">
            <v>0</v>
          </cell>
          <cell r="D2421">
            <v>0</v>
          </cell>
          <cell r="E2421">
            <v>5948</v>
          </cell>
          <cell r="F2421">
            <v>288</v>
          </cell>
          <cell r="G2421">
            <v>2882999</v>
          </cell>
          <cell r="H2421">
            <v>5852</v>
          </cell>
        </row>
        <row r="2422">
          <cell r="A2422" t="str">
            <v xml:space="preserve">   ZALM     HERRAMIENTAS           </v>
          </cell>
          <cell r="B2422">
            <v>0</v>
          </cell>
          <cell r="C2422">
            <v>0</v>
          </cell>
          <cell r="D2422">
            <v>0</v>
          </cell>
          <cell r="E2422">
            <v>1290</v>
          </cell>
          <cell r="F2422">
            <v>288</v>
          </cell>
          <cell r="G2422">
            <v>2882999</v>
          </cell>
          <cell r="H2422">
            <v>5855</v>
          </cell>
        </row>
        <row r="2423">
          <cell r="A2423" t="str">
            <v xml:space="preserve">   999      FLETES Y ACARREOS      </v>
          </cell>
          <cell r="B2423">
            <v>0</v>
          </cell>
          <cell r="C2423">
            <v>0</v>
          </cell>
          <cell r="D2423">
            <v>0</v>
          </cell>
          <cell r="E2423">
            <v>60</v>
          </cell>
          <cell r="F2423">
            <v>288</v>
          </cell>
          <cell r="G2423">
            <v>2882999</v>
          </cell>
          <cell r="H2423">
            <v>6002</v>
          </cell>
        </row>
        <row r="2424">
          <cell r="A2424" t="str">
            <v xml:space="preserve">   ZALM     COMBUST. Y LUBRIC.     </v>
          </cell>
          <cell r="B2424">
            <v>0</v>
          </cell>
          <cell r="C2424">
            <v>0</v>
          </cell>
          <cell r="D2424">
            <v>0</v>
          </cell>
          <cell r="E2424">
            <v>420</v>
          </cell>
          <cell r="F2424">
            <v>288</v>
          </cell>
          <cell r="G2424">
            <v>2882999</v>
          </cell>
          <cell r="H2424">
            <v>6062</v>
          </cell>
        </row>
        <row r="2425">
          <cell r="A2425" t="str">
            <v xml:space="preserve">   999      OBRADOR                </v>
          </cell>
          <cell r="B2425">
            <v>0</v>
          </cell>
          <cell r="C2425">
            <v>0</v>
          </cell>
          <cell r="D2425">
            <v>0</v>
          </cell>
          <cell r="E2425">
            <v>689</v>
          </cell>
          <cell r="F2425">
            <v>288</v>
          </cell>
          <cell r="G2425">
            <v>2882999</v>
          </cell>
          <cell r="H2425">
            <v>6122</v>
          </cell>
        </row>
        <row r="2426">
          <cell r="A2426" t="str">
            <v xml:space="preserve">   ZALM     MATERIALES NACIONALES  </v>
          </cell>
          <cell r="B2426">
            <v>0</v>
          </cell>
          <cell r="C2426">
            <v>0</v>
          </cell>
          <cell r="D2426">
            <v>0</v>
          </cell>
          <cell r="E2426">
            <v>31169</v>
          </cell>
          <cell r="F2426">
            <v>288</v>
          </cell>
          <cell r="G2426">
            <v>2882999</v>
          </cell>
          <cell r="H2426">
            <v>6242</v>
          </cell>
        </row>
        <row r="2427">
          <cell r="A2427" t="str">
            <v xml:space="preserve">   999      SEGUROS                </v>
          </cell>
          <cell r="B2427">
            <v>0</v>
          </cell>
          <cell r="C2427">
            <v>0</v>
          </cell>
          <cell r="D2427">
            <v>2952</v>
          </cell>
          <cell r="E2427">
            <v>2678</v>
          </cell>
          <cell r="F2427">
            <v>288</v>
          </cell>
          <cell r="G2427">
            <v>2882999</v>
          </cell>
          <cell r="H2427">
            <v>6404</v>
          </cell>
        </row>
        <row r="2428">
          <cell r="A2428" t="str">
            <v xml:space="preserve">   999      ALQUILER DE EQUIPOS A T</v>
          </cell>
          <cell r="B2428">
            <v>0</v>
          </cell>
          <cell r="C2428">
            <v>0</v>
          </cell>
          <cell r="D2428">
            <v>0</v>
          </cell>
          <cell r="E2428">
            <v>1260</v>
          </cell>
          <cell r="F2428">
            <v>288</v>
          </cell>
          <cell r="G2428">
            <v>2882999</v>
          </cell>
          <cell r="H2428">
            <v>6442</v>
          </cell>
        </row>
        <row r="2429">
          <cell r="A2429" t="str">
            <v xml:space="preserve">   999      SUBCONTRATO OBRAS      </v>
          </cell>
          <cell r="B2429">
            <v>0</v>
          </cell>
          <cell r="C2429">
            <v>0</v>
          </cell>
          <cell r="D2429">
            <v>0</v>
          </cell>
          <cell r="E2429">
            <v>14101</v>
          </cell>
          <cell r="F2429">
            <v>288</v>
          </cell>
          <cell r="G2429">
            <v>2882999</v>
          </cell>
          <cell r="H2429">
            <v>6549</v>
          </cell>
        </row>
        <row r="2430">
          <cell r="A2430" t="str">
            <v xml:space="preserve">   999      GASTOS DE VIAJES Y COMI</v>
          </cell>
          <cell r="B2430">
            <v>0</v>
          </cell>
          <cell r="C2430">
            <v>33</v>
          </cell>
          <cell r="D2430">
            <v>33</v>
          </cell>
          <cell r="E2430">
            <v>33</v>
          </cell>
          <cell r="F2430">
            <v>288</v>
          </cell>
          <cell r="G2430">
            <v>2882999</v>
          </cell>
          <cell r="H2430">
            <v>6750</v>
          </cell>
        </row>
        <row r="2431">
          <cell r="A2431" t="str">
            <v xml:space="preserve">   999      OTROS COSTOS           </v>
          </cell>
          <cell r="B2431">
            <v>0</v>
          </cell>
          <cell r="C2431">
            <v>0</v>
          </cell>
          <cell r="D2431">
            <v>6476</v>
          </cell>
          <cell r="E2431">
            <v>197790</v>
          </cell>
          <cell r="F2431">
            <v>288</v>
          </cell>
          <cell r="G2431">
            <v>2882999</v>
          </cell>
          <cell r="H2431">
            <v>6751</v>
          </cell>
        </row>
        <row r="2432">
          <cell r="A2432" t="str">
            <v xml:space="preserve">   999      CARGOS RECIBID. POR DIS</v>
          </cell>
          <cell r="B2432">
            <v>0</v>
          </cell>
          <cell r="C2432">
            <v>0</v>
          </cell>
          <cell r="D2432">
            <v>540</v>
          </cell>
          <cell r="E2432">
            <v>540</v>
          </cell>
          <cell r="F2432">
            <v>288</v>
          </cell>
          <cell r="G2432">
            <v>2882999</v>
          </cell>
          <cell r="H2432">
            <v>6752</v>
          </cell>
        </row>
        <row r="2433">
          <cell r="A2433" t="str">
            <v xml:space="preserve">   999      OTROS                  </v>
          </cell>
          <cell r="B2433">
            <v>0</v>
          </cell>
          <cell r="C2433">
            <v>0</v>
          </cell>
          <cell r="D2433">
            <v>0</v>
          </cell>
          <cell r="E2433">
            <v>4382</v>
          </cell>
          <cell r="F2433">
            <v>288</v>
          </cell>
          <cell r="G2433">
            <v>2882999</v>
          </cell>
          <cell r="H2433">
            <v>7092</v>
          </cell>
        </row>
      </sheetData>
      <sheetData sheetId="3" refreshError="1">
        <row r="30">
          <cell r="A30">
            <v>2881500</v>
          </cell>
          <cell r="B30">
            <v>5528</v>
          </cell>
          <cell r="C30">
            <v>999</v>
          </cell>
          <cell r="D30" t="str">
            <v>RUSSO MARIEL                  V</v>
          </cell>
          <cell r="E30">
            <v>70809</v>
          </cell>
          <cell r="F30" t="str">
            <v>FF</v>
          </cell>
          <cell r="G30">
            <v>99022993</v>
          </cell>
          <cell r="H30" t="str">
            <v>23/08/99</v>
          </cell>
          <cell r="I30">
            <v>45</v>
          </cell>
          <cell r="J30" t="str">
            <v>O.R. 67983</v>
          </cell>
        </row>
        <row r="31">
          <cell r="A31">
            <v>2881500</v>
          </cell>
          <cell r="B31">
            <v>5528</v>
          </cell>
          <cell r="C31">
            <v>999</v>
          </cell>
          <cell r="D31" t="str">
            <v>RUSSO MARIEL                  V</v>
          </cell>
          <cell r="E31">
            <v>70809</v>
          </cell>
          <cell r="F31" t="str">
            <v>FF</v>
          </cell>
          <cell r="G31">
            <v>99022995</v>
          </cell>
          <cell r="H31" t="str">
            <v>23/08/99</v>
          </cell>
          <cell r="I31">
            <v>150</v>
          </cell>
          <cell r="J31" t="str">
            <v>O.R. 67983</v>
          </cell>
        </row>
        <row r="32">
          <cell r="A32">
            <v>2881500</v>
          </cell>
          <cell r="B32">
            <v>5528</v>
          </cell>
          <cell r="C32">
            <v>999</v>
          </cell>
          <cell r="D32" t="str">
            <v>PASCUAL MONICA LILIANA        V</v>
          </cell>
          <cell r="E32">
            <v>72834</v>
          </cell>
          <cell r="F32" t="str">
            <v>FF</v>
          </cell>
          <cell r="G32">
            <v>99024108</v>
          </cell>
          <cell r="H32" t="str">
            <v>31/08/99</v>
          </cell>
          <cell r="I32">
            <v>960</v>
          </cell>
          <cell r="J32" t="str">
            <v>or 76623</v>
          </cell>
        </row>
        <row r="33">
          <cell r="A33">
            <v>2881500</v>
          </cell>
          <cell r="B33">
            <v>5528</v>
          </cell>
          <cell r="C33">
            <v>999</v>
          </cell>
          <cell r="D33" t="str">
            <v>ESCUELA INTERNACIONAL DE NEGOCV</v>
          </cell>
          <cell r="E33">
            <v>72843</v>
          </cell>
          <cell r="F33" t="str">
            <v>FF</v>
          </cell>
          <cell r="G33">
            <v>99024129</v>
          </cell>
          <cell r="H33" t="str">
            <v>31/08/99</v>
          </cell>
          <cell r="I33">
            <v>310</v>
          </cell>
          <cell r="J33" t="str">
            <v>or 76624</v>
          </cell>
        </row>
        <row r="34">
          <cell r="A34">
            <v>2881500</v>
          </cell>
          <cell r="B34">
            <v>5528</v>
          </cell>
          <cell r="C34">
            <v>999</v>
          </cell>
          <cell r="D34" t="str">
            <v>ESCUELA INTERNACIONAL DE NEGOCV</v>
          </cell>
          <cell r="E34">
            <v>72843</v>
          </cell>
          <cell r="F34" t="str">
            <v>FF</v>
          </cell>
          <cell r="G34">
            <v>99024131</v>
          </cell>
          <cell r="H34" t="str">
            <v>31/08/99</v>
          </cell>
          <cell r="I34">
            <v>770</v>
          </cell>
          <cell r="J34" t="str">
            <v>or 76625</v>
          </cell>
        </row>
        <row r="35">
          <cell r="A35">
            <v>2881500</v>
          </cell>
          <cell r="B35">
            <v>5528</v>
          </cell>
          <cell r="C35">
            <v>999</v>
          </cell>
          <cell r="D35" t="str">
            <v>ICONO CAPACITACION Y ASESORAM.V</v>
          </cell>
          <cell r="E35">
            <v>72843</v>
          </cell>
          <cell r="F35" t="str">
            <v>FF</v>
          </cell>
          <cell r="G35">
            <v>99024141</v>
          </cell>
          <cell r="H35" t="str">
            <v>31/08/99</v>
          </cell>
          <cell r="I35">
            <v>639</v>
          </cell>
          <cell r="J35" t="str">
            <v>or 76605</v>
          </cell>
        </row>
        <row r="36">
          <cell r="A36">
            <v>2881500</v>
          </cell>
          <cell r="B36">
            <v>5528</v>
          </cell>
          <cell r="C36">
            <v>999</v>
          </cell>
          <cell r="D36" t="str">
            <v>SUELDOS PETROLEROS 08/99      G</v>
          </cell>
          <cell r="E36">
            <v>73949</v>
          </cell>
          <cell r="F36" t="str">
            <v>JS</v>
          </cell>
          <cell r="G36">
            <v>99000032</v>
          </cell>
          <cell r="H36" t="str">
            <v>31/08/99</v>
          </cell>
          <cell r="I36">
            <v>-60</v>
          </cell>
          <cell r="J36">
            <v>5229091150</v>
          </cell>
        </row>
        <row r="37">
          <cell r="A37">
            <v>2881500</v>
          </cell>
          <cell r="B37">
            <v>5536</v>
          </cell>
          <cell r="C37">
            <v>999</v>
          </cell>
          <cell r="D37" t="str">
            <v>SUMINISTROS HECAR S.A.C.I.A.  V</v>
          </cell>
          <cell r="E37">
            <v>72838</v>
          </cell>
          <cell r="F37" t="str">
            <v>FF</v>
          </cell>
          <cell r="G37">
            <v>99024115</v>
          </cell>
          <cell r="H37" t="str">
            <v>31/08/99</v>
          </cell>
          <cell r="I37">
            <v>114</v>
          </cell>
          <cell r="J37" t="str">
            <v>or 74961</v>
          </cell>
        </row>
        <row r="38">
          <cell r="A38">
            <v>2881500</v>
          </cell>
          <cell r="B38">
            <v>5536</v>
          </cell>
          <cell r="C38">
            <v>999</v>
          </cell>
          <cell r="D38" t="str">
            <v>SUMINISTROS HECAR S.A.C.I.A.  V</v>
          </cell>
          <cell r="E38">
            <v>72838</v>
          </cell>
          <cell r="F38" t="str">
            <v>FF</v>
          </cell>
          <cell r="G38">
            <v>99024116</v>
          </cell>
          <cell r="H38" t="str">
            <v>31/08/99</v>
          </cell>
          <cell r="I38">
            <v>114</v>
          </cell>
          <cell r="J38" t="str">
            <v>or 74961</v>
          </cell>
        </row>
        <row r="39">
          <cell r="A39">
            <v>2881500</v>
          </cell>
          <cell r="B39">
            <v>5542</v>
          </cell>
          <cell r="C39">
            <v>1000</v>
          </cell>
          <cell r="D39" t="str">
            <v>SERVICIOS TICKET S.A.         V</v>
          </cell>
          <cell r="E39">
            <v>69134</v>
          </cell>
          <cell r="F39" t="str">
            <v>FF</v>
          </cell>
          <cell r="G39">
            <v>99021875</v>
          </cell>
          <cell r="H39">
            <v>36502</v>
          </cell>
          <cell r="I39">
            <v>200</v>
          </cell>
        </row>
        <row r="40">
          <cell r="A40">
            <v>2881500</v>
          </cell>
          <cell r="B40">
            <v>5542</v>
          </cell>
          <cell r="C40">
            <v>1000</v>
          </cell>
          <cell r="D40" t="str">
            <v>SERVICIOS TICKET S.A.         V</v>
          </cell>
          <cell r="E40">
            <v>69134</v>
          </cell>
          <cell r="F40" t="str">
            <v>FF</v>
          </cell>
          <cell r="G40">
            <v>99021885</v>
          </cell>
          <cell r="H40">
            <v>36502</v>
          </cell>
          <cell r="I40">
            <v>141</v>
          </cell>
        </row>
        <row r="41">
          <cell r="A41">
            <v>2881500</v>
          </cell>
          <cell r="B41">
            <v>5542</v>
          </cell>
          <cell r="C41">
            <v>1000</v>
          </cell>
          <cell r="D41" t="str">
            <v>CRUCES JULIO CESAR            O</v>
          </cell>
          <cell r="E41">
            <v>70306</v>
          </cell>
          <cell r="F41" t="str">
            <v>OV</v>
          </cell>
          <cell r="G41">
            <v>99007384</v>
          </cell>
          <cell r="H41" t="str">
            <v>19/08/99</v>
          </cell>
          <cell r="I41">
            <v>482.5</v>
          </cell>
          <cell r="J41" t="str">
            <v>BLOCK 1/2 A4,25x</v>
          </cell>
        </row>
        <row r="42">
          <cell r="A42">
            <v>2881500</v>
          </cell>
          <cell r="B42">
            <v>5542</v>
          </cell>
          <cell r="C42">
            <v>2000</v>
          </cell>
          <cell r="D42" t="str">
            <v>SERVICIOS TICKET S.A.         V</v>
          </cell>
          <cell r="E42">
            <v>69134</v>
          </cell>
          <cell r="F42" t="str">
            <v>FF</v>
          </cell>
          <cell r="G42">
            <v>99021875</v>
          </cell>
          <cell r="H42">
            <v>36502</v>
          </cell>
          <cell r="I42">
            <v>2400</v>
          </cell>
        </row>
        <row r="43">
          <cell r="A43">
            <v>2881500</v>
          </cell>
          <cell r="B43">
            <v>5542</v>
          </cell>
          <cell r="C43">
            <v>2000</v>
          </cell>
          <cell r="D43" t="str">
            <v>SERVICIOS TICKET S.A.         V</v>
          </cell>
          <cell r="E43">
            <v>69134</v>
          </cell>
          <cell r="F43" t="str">
            <v>FF</v>
          </cell>
          <cell r="G43">
            <v>99021885</v>
          </cell>
          <cell r="H43">
            <v>36502</v>
          </cell>
          <cell r="I43">
            <v>2519</v>
          </cell>
        </row>
        <row r="44">
          <cell r="A44">
            <v>2881500</v>
          </cell>
          <cell r="B44">
            <v>5542</v>
          </cell>
          <cell r="C44">
            <v>3000</v>
          </cell>
          <cell r="D44" t="str">
            <v>SERVICIOS TICKET S.A.         V</v>
          </cell>
          <cell r="E44">
            <v>69134</v>
          </cell>
          <cell r="F44" t="str">
            <v>FF</v>
          </cell>
          <cell r="G44">
            <v>99021875</v>
          </cell>
          <cell r="H44">
            <v>36502</v>
          </cell>
          <cell r="I44">
            <v>1400</v>
          </cell>
        </row>
        <row r="45">
          <cell r="A45">
            <v>2881500</v>
          </cell>
          <cell r="B45">
            <v>5542</v>
          </cell>
          <cell r="C45">
            <v>3000</v>
          </cell>
          <cell r="D45" t="str">
            <v>SERVICIOS TICKET S.A.         V</v>
          </cell>
          <cell r="E45">
            <v>69134</v>
          </cell>
          <cell r="F45" t="str">
            <v>FF</v>
          </cell>
          <cell r="G45">
            <v>99021885</v>
          </cell>
          <cell r="H45">
            <v>36502</v>
          </cell>
          <cell r="I45">
            <v>1812</v>
          </cell>
        </row>
        <row r="46">
          <cell r="A46">
            <v>2881500</v>
          </cell>
          <cell r="B46">
            <v>5542</v>
          </cell>
          <cell r="C46">
            <v>4000</v>
          </cell>
          <cell r="D46" t="str">
            <v>ORGANIZACION MORENO S.A.      O</v>
          </cell>
          <cell r="E46">
            <v>68661</v>
          </cell>
          <cell r="F46" t="str">
            <v>OV</v>
          </cell>
          <cell r="G46">
            <v>99007089</v>
          </cell>
          <cell r="H46">
            <v>36441</v>
          </cell>
          <cell r="I46">
            <v>2566.8000000000002</v>
          </cell>
          <cell r="J46" t="str">
            <v>SERVICIO VARIOS</v>
          </cell>
        </row>
        <row r="47">
          <cell r="A47">
            <v>2881500</v>
          </cell>
          <cell r="B47">
            <v>5542</v>
          </cell>
          <cell r="C47">
            <v>4000</v>
          </cell>
          <cell r="D47" t="str">
            <v>SERVICIOS TICKET S.A.         V</v>
          </cell>
          <cell r="E47">
            <v>69134</v>
          </cell>
          <cell r="F47" t="str">
            <v>FF</v>
          </cell>
          <cell r="G47">
            <v>99021875</v>
          </cell>
          <cell r="H47">
            <v>36502</v>
          </cell>
          <cell r="I47">
            <v>1600</v>
          </cell>
        </row>
        <row r="48">
          <cell r="A48">
            <v>2881500</v>
          </cell>
          <cell r="B48">
            <v>5542</v>
          </cell>
          <cell r="C48">
            <v>4000</v>
          </cell>
          <cell r="D48" t="str">
            <v>SERVICIOS TICKET S.A.         V</v>
          </cell>
          <cell r="E48">
            <v>69134</v>
          </cell>
          <cell r="F48" t="str">
            <v>FF</v>
          </cell>
          <cell r="G48">
            <v>99021885</v>
          </cell>
          <cell r="H48">
            <v>36502</v>
          </cell>
          <cell r="I48">
            <v>1708</v>
          </cell>
        </row>
        <row r="49">
          <cell r="A49">
            <v>2881500</v>
          </cell>
          <cell r="B49">
            <v>5542</v>
          </cell>
          <cell r="C49">
            <v>4000</v>
          </cell>
          <cell r="D49" t="str">
            <v>SILIQUINI S.R.L.              V</v>
          </cell>
          <cell r="E49">
            <v>69857</v>
          </cell>
          <cell r="F49" t="str">
            <v>FF</v>
          </cell>
          <cell r="G49">
            <v>99022260</v>
          </cell>
          <cell r="H49" t="str">
            <v>17/08/99</v>
          </cell>
          <cell r="I49">
            <v>111.49</v>
          </cell>
          <cell r="J49" t="str">
            <v>or 74953</v>
          </cell>
        </row>
        <row r="50">
          <cell r="A50">
            <v>2881500</v>
          </cell>
          <cell r="B50">
            <v>5542</v>
          </cell>
          <cell r="C50">
            <v>5000</v>
          </cell>
          <cell r="D50" t="str">
            <v>SERVICIOS TICKET S.A.         V</v>
          </cell>
          <cell r="E50">
            <v>69134</v>
          </cell>
          <cell r="F50" t="str">
            <v>FF</v>
          </cell>
          <cell r="G50">
            <v>99021875</v>
          </cell>
          <cell r="H50">
            <v>36502</v>
          </cell>
          <cell r="I50">
            <v>800</v>
          </cell>
        </row>
        <row r="51">
          <cell r="A51">
            <v>2881500</v>
          </cell>
          <cell r="B51">
            <v>5542</v>
          </cell>
          <cell r="C51">
            <v>5000</v>
          </cell>
          <cell r="D51" t="str">
            <v>SERVICIOS TICKET S.A.         V</v>
          </cell>
          <cell r="E51">
            <v>69134</v>
          </cell>
          <cell r="F51" t="str">
            <v>FF</v>
          </cell>
          <cell r="G51">
            <v>99021885</v>
          </cell>
          <cell r="H51">
            <v>36502</v>
          </cell>
          <cell r="I51">
            <v>715</v>
          </cell>
        </row>
        <row r="52">
          <cell r="A52">
            <v>2881500</v>
          </cell>
          <cell r="B52">
            <v>5583</v>
          </cell>
          <cell r="C52">
            <v>999</v>
          </cell>
          <cell r="D52" t="str">
            <v>PROVEEDOR GENERICO - D.G.R. - V</v>
          </cell>
          <cell r="E52">
            <v>69732</v>
          </cell>
          <cell r="F52" t="str">
            <v>FG</v>
          </cell>
          <cell r="G52">
            <v>99003462</v>
          </cell>
          <cell r="H52" t="str">
            <v>17/08/99</v>
          </cell>
          <cell r="I52">
            <v>947.84</v>
          </cell>
          <cell r="J52" t="str">
            <v>impuesto inmobil</v>
          </cell>
        </row>
        <row r="53">
          <cell r="A53">
            <v>2881500</v>
          </cell>
          <cell r="B53">
            <v>5671</v>
          </cell>
          <cell r="C53">
            <v>999</v>
          </cell>
          <cell r="D53" t="str">
            <v>Transac. de depreciación resumX</v>
          </cell>
          <cell r="E53">
            <v>73639</v>
          </cell>
          <cell r="F53" t="str">
            <v>DP</v>
          </cell>
          <cell r="G53">
            <v>99000008</v>
          </cell>
          <cell r="H53" t="str">
            <v>31/08/99</v>
          </cell>
          <cell r="I53">
            <v>2063</v>
          </cell>
          <cell r="J53" t="str">
            <v>Cuota Amortizaci</v>
          </cell>
        </row>
        <row r="54">
          <cell r="A54">
            <v>2881500</v>
          </cell>
          <cell r="B54">
            <v>5674</v>
          </cell>
          <cell r="C54">
            <v>999</v>
          </cell>
          <cell r="D54" t="str">
            <v>Transac. de depreciación resumX</v>
          </cell>
          <cell r="E54">
            <v>73639</v>
          </cell>
          <cell r="F54" t="str">
            <v>DP</v>
          </cell>
          <cell r="G54">
            <v>99000008</v>
          </cell>
          <cell r="H54" t="str">
            <v>31/08/99</v>
          </cell>
          <cell r="I54">
            <v>10.83</v>
          </cell>
          <cell r="J54" t="str">
            <v>Cuota Amortizaci</v>
          </cell>
        </row>
        <row r="55">
          <cell r="A55">
            <v>2881500</v>
          </cell>
          <cell r="B55">
            <v>5685</v>
          </cell>
          <cell r="C55">
            <v>999</v>
          </cell>
          <cell r="D55" t="str">
            <v>Reg. Facturac. Ubic.          T</v>
          </cell>
          <cell r="E55">
            <v>73471</v>
          </cell>
          <cell r="F55" t="str">
            <v>TE</v>
          </cell>
          <cell r="G55">
            <v>99018045</v>
          </cell>
          <cell r="H55" t="str">
            <v>31/08/99</v>
          </cell>
          <cell r="I55">
            <v>254.51</v>
          </cell>
        </row>
        <row r="56">
          <cell r="A56">
            <v>2881500</v>
          </cell>
          <cell r="B56">
            <v>5685</v>
          </cell>
          <cell r="C56">
            <v>999</v>
          </cell>
          <cell r="D56" t="str">
            <v>Reg. Facturac. Ubic.          T</v>
          </cell>
          <cell r="E56">
            <v>73471</v>
          </cell>
          <cell r="F56" t="str">
            <v>TE</v>
          </cell>
          <cell r="G56">
            <v>99018046</v>
          </cell>
          <cell r="H56" t="str">
            <v>31/08/99</v>
          </cell>
          <cell r="I56">
            <v>720.44</v>
          </cell>
        </row>
        <row r="57">
          <cell r="A57">
            <v>2881500</v>
          </cell>
          <cell r="B57">
            <v>5685</v>
          </cell>
          <cell r="C57">
            <v>999</v>
          </cell>
          <cell r="D57" t="str">
            <v>Reg. Facturac. Ubic.          T</v>
          </cell>
          <cell r="E57">
            <v>73471</v>
          </cell>
          <cell r="F57" t="str">
            <v>TE</v>
          </cell>
          <cell r="G57">
            <v>99018047</v>
          </cell>
          <cell r="H57" t="str">
            <v>31/08/99</v>
          </cell>
          <cell r="I57">
            <v>400.52</v>
          </cell>
        </row>
        <row r="58">
          <cell r="A58">
            <v>2881500</v>
          </cell>
          <cell r="B58">
            <v>5685</v>
          </cell>
          <cell r="C58">
            <v>999</v>
          </cell>
          <cell r="D58" t="str">
            <v>Reg. Facturac. Ubic.          T</v>
          </cell>
          <cell r="E58">
            <v>73471</v>
          </cell>
          <cell r="F58" t="str">
            <v>TE</v>
          </cell>
          <cell r="G58">
            <v>99018048</v>
          </cell>
          <cell r="H58" t="str">
            <v>31/08/99</v>
          </cell>
          <cell r="I58">
            <v>343.79</v>
          </cell>
        </row>
        <row r="59">
          <cell r="A59">
            <v>2881500</v>
          </cell>
          <cell r="B59">
            <v>5685</v>
          </cell>
          <cell r="C59">
            <v>999</v>
          </cell>
          <cell r="D59" t="str">
            <v>Reg. Facturac. Ubic.          T</v>
          </cell>
          <cell r="E59">
            <v>73471</v>
          </cell>
          <cell r="F59" t="str">
            <v>TE</v>
          </cell>
          <cell r="G59">
            <v>99018049</v>
          </cell>
          <cell r="H59" t="str">
            <v>31/08/99</v>
          </cell>
          <cell r="I59">
            <v>224.13</v>
          </cell>
        </row>
        <row r="60">
          <cell r="A60">
            <v>2881500</v>
          </cell>
          <cell r="B60">
            <v>5685</v>
          </cell>
          <cell r="C60">
            <v>999</v>
          </cell>
          <cell r="D60" t="str">
            <v>Reg. Facturac. Ubic.          T</v>
          </cell>
          <cell r="E60">
            <v>73471</v>
          </cell>
          <cell r="F60" t="str">
            <v>TE</v>
          </cell>
          <cell r="G60">
            <v>99018050</v>
          </cell>
          <cell r="H60" t="str">
            <v>31/08/99</v>
          </cell>
          <cell r="I60">
            <v>472.75</v>
          </cell>
        </row>
        <row r="61">
          <cell r="A61">
            <v>2881500</v>
          </cell>
          <cell r="B61">
            <v>5685</v>
          </cell>
          <cell r="C61">
            <v>999</v>
          </cell>
          <cell r="D61" t="str">
            <v>Reg. Facturac. Ubic.          T</v>
          </cell>
          <cell r="E61">
            <v>73471</v>
          </cell>
          <cell r="F61" t="str">
            <v>TE</v>
          </cell>
          <cell r="G61">
            <v>99018051</v>
          </cell>
          <cell r="H61" t="str">
            <v>31/08/99</v>
          </cell>
          <cell r="I61">
            <v>343.79</v>
          </cell>
        </row>
        <row r="62">
          <cell r="A62">
            <v>2881500</v>
          </cell>
          <cell r="B62">
            <v>5852</v>
          </cell>
          <cell r="C62">
            <v>999</v>
          </cell>
          <cell r="D62" t="str">
            <v>CONTRERAS JORGE EDUARDO       V</v>
          </cell>
          <cell r="E62">
            <v>70956</v>
          </cell>
          <cell r="F62" t="str">
            <v>FF</v>
          </cell>
          <cell r="G62">
            <v>99023035</v>
          </cell>
          <cell r="H62" t="str">
            <v>23/08/99</v>
          </cell>
          <cell r="I62">
            <v>135</v>
          </cell>
          <cell r="J62" t="str">
            <v>O.R. 76695</v>
          </cell>
        </row>
        <row r="63">
          <cell r="A63">
            <v>2881500</v>
          </cell>
          <cell r="B63">
            <v>5852</v>
          </cell>
          <cell r="C63">
            <v>999</v>
          </cell>
          <cell r="D63" t="str">
            <v>REST SERVICES S.R.L.          V</v>
          </cell>
          <cell r="E63">
            <v>73660</v>
          </cell>
          <cell r="F63" t="str">
            <v>FF</v>
          </cell>
          <cell r="G63">
            <v>99024697</v>
          </cell>
          <cell r="H63" t="str">
            <v>31/08/99</v>
          </cell>
          <cell r="I63">
            <v>113.76</v>
          </cell>
          <cell r="J63" t="str">
            <v>O.R. 76807</v>
          </cell>
        </row>
        <row r="64">
          <cell r="A64">
            <v>2881500</v>
          </cell>
          <cell r="B64">
            <v>5853</v>
          </cell>
          <cell r="C64">
            <v>5000</v>
          </cell>
          <cell r="D64" t="str">
            <v>SIMIONATI HERMINIO            V</v>
          </cell>
          <cell r="E64">
            <v>69857</v>
          </cell>
          <cell r="F64" t="str">
            <v>FF</v>
          </cell>
          <cell r="G64">
            <v>99022240</v>
          </cell>
          <cell r="H64" t="str">
            <v>17/08/99</v>
          </cell>
          <cell r="I64">
            <v>26</v>
          </cell>
          <cell r="J64" t="str">
            <v>or 73788</v>
          </cell>
        </row>
        <row r="65">
          <cell r="A65">
            <v>2881500</v>
          </cell>
          <cell r="B65">
            <v>5853</v>
          </cell>
          <cell r="C65">
            <v>999</v>
          </cell>
          <cell r="D65" t="str">
            <v>BERTOLDI OMAR ENRIQUE         V</v>
          </cell>
          <cell r="E65">
            <v>69761</v>
          </cell>
          <cell r="F65" t="str">
            <v>FF</v>
          </cell>
          <cell r="G65">
            <v>99022229</v>
          </cell>
          <cell r="H65" t="str">
            <v>17/08/99</v>
          </cell>
          <cell r="I65">
            <v>480</v>
          </cell>
          <cell r="J65" t="str">
            <v>or 71212</v>
          </cell>
        </row>
        <row r="66">
          <cell r="A66">
            <v>2881500</v>
          </cell>
          <cell r="B66">
            <v>5853</v>
          </cell>
          <cell r="C66">
            <v>999</v>
          </cell>
          <cell r="D66" t="str">
            <v>LEON INDUSTRIAL               V</v>
          </cell>
          <cell r="E66">
            <v>70106</v>
          </cell>
          <cell r="F66" t="str">
            <v>FF</v>
          </cell>
          <cell r="G66">
            <v>99022441</v>
          </cell>
          <cell r="H66" t="str">
            <v>18/08/99</v>
          </cell>
          <cell r="I66">
            <v>145</v>
          </cell>
          <cell r="J66" t="str">
            <v>O.R. 71971</v>
          </cell>
        </row>
        <row r="67">
          <cell r="A67">
            <v>2881500</v>
          </cell>
          <cell r="B67">
            <v>5853</v>
          </cell>
          <cell r="C67">
            <v>999</v>
          </cell>
          <cell r="D67" t="str">
            <v>LA CASA DE LAS HERRAMIENTAS S.V</v>
          </cell>
          <cell r="E67">
            <v>72740</v>
          </cell>
          <cell r="F67" t="str">
            <v>FF</v>
          </cell>
          <cell r="G67">
            <v>99024083</v>
          </cell>
          <cell r="H67" t="str">
            <v>31/08/99</v>
          </cell>
          <cell r="I67">
            <v>334.38</v>
          </cell>
          <cell r="J67" t="str">
            <v>or 76406</v>
          </cell>
        </row>
        <row r="68">
          <cell r="A68">
            <v>2881500</v>
          </cell>
          <cell r="B68">
            <v>6002</v>
          </cell>
          <cell r="C68">
            <v>2000</v>
          </cell>
          <cell r="D68" t="str">
            <v>AEROLINEAS ARGENTINAS         V</v>
          </cell>
          <cell r="E68">
            <v>71303</v>
          </cell>
          <cell r="F68" t="str">
            <v>FF</v>
          </cell>
          <cell r="G68">
            <v>99023227</v>
          </cell>
          <cell r="H68" t="str">
            <v>24/08/99</v>
          </cell>
          <cell r="I68">
            <v>49.6</v>
          </cell>
        </row>
        <row r="69">
          <cell r="A69">
            <v>2881500</v>
          </cell>
          <cell r="B69">
            <v>6002</v>
          </cell>
          <cell r="C69">
            <v>3000</v>
          </cell>
          <cell r="D69" t="str">
            <v>CIPPITELLI PABLO ENRIQUE      O</v>
          </cell>
          <cell r="E69">
            <v>67268</v>
          </cell>
          <cell r="F69" t="str">
            <v>OV</v>
          </cell>
          <cell r="G69">
            <v>99006753</v>
          </cell>
          <cell r="H69">
            <v>36258</v>
          </cell>
          <cell r="I69">
            <v>16.5</v>
          </cell>
          <cell r="J69" t="str">
            <v>SERVICIO DE MENS</v>
          </cell>
        </row>
        <row r="70">
          <cell r="A70">
            <v>2881500</v>
          </cell>
          <cell r="B70">
            <v>6002</v>
          </cell>
          <cell r="C70">
            <v>4000</v>
          </cell>
          <cell r="D70" t="str">
            <v>CIPPITELLI PABLO ENRIQUE      O</v>
          </cell>
          <cell r="E70">
            <v>67268</v>
          </cell>
          <cell r="F70" t="str">
            <v>OV</v>
          </cell>
          <cell r="G70">
            <v>99006753</v>
          </cell>
          <cell r="H70">
            <v>36258</v>
          </cell>
          <cell r="I70">
            <v>16.5</v>
          </cell>
          <cell r="J70" t="str">
            <v>SERVICIO DE MENS</v>
          </cell>
        </row>
        <row r="71">
          <cell r="A71">
            <v>2881500</v>
          </cell>
          <cell r="B71">
            <v>6002</v>
          </cell>
          <cell r="C71">
            <v>5000</v>
          </cell>
          <cell r="D71" t="str">
            <v>CIPPITELLI PABLO ENRIQUE      O</v>
          </cell>
          <cell r="E71">
            <v>67268</v>
          </cell>
          <cell r="F71" t="str">
            <v>OV</v>
          </cell>
          <cell r="G71">
            <v>99006753</v>
          </cell>
          <cell r="H71">
            <v>36258</v>
          </cell>
          <cell r="I71">
            <v>16.5</v>
          </cell>
          <cell r="J71" t="str">
            <v>SERVICIO DE MENS</v>
          </cell>
        </row>
        <row r="72">
          <cell r="A72">
            <v>2881500</v>
          </cell>
          <cell r="B72">
            <v>6002</v>
          </cell>
          <cell r="C72">
            <v>5000</v>
          </cell>
          <cell r="D72" t="str">
            <v>CIPPITELLI PABLO ENRIQUE      O</v>
          </cell>
          <cell r="E72">
            <v>67268</v>
          </cell>
          <cell r="F72" t="str">
            <v>OV</v>
          </cell>
          <cell r="G72">
            <v>99006753</v>
          </cell>
          <cell r="H72">
            <v>36258</v>
          </cell>
          <cell r="I72">
            <v>124.7</v>
          </cell>
          <cell r="J72" t="str">
            <v>SERVICIO DE MENS</v>
          </cell>
        </row>
        <row r="73">
          <cell r="A73">
            <v>2881500</v>
          </cell>
          <cell r="B73">
            <v>6002</v>
          </cell>
          <cell r="C73">
            <v>5000</v>
          </cell>
          <cell r="D73" t="str">
            <v>CIPPITELLI PABLO ENRIQUE      O</v>
          </cell>
          <cell r="E73">
            <v>67271</v>
          </cell>
          <cell r="F73" t="str">
            <v>OV</v>
          </cell>
          <cell r="G73">
            <v>99006754</v>
          </cell>
          <cell r="H73">
            <v>36258</v>
          </cell>
          <cell r="I73">
            <v>16.5</v>
          </cell>
          <cell r="J73" t="str">
            <v>SERVICIO DE MENS</v>
          </cell>
        </row>
        <row r="74">
          <cell r="A74">
            <v>2881500</v>
          </cell>
          <cell r="B74">
            <v>6002</v>
          </cell>
          <cell r="C74">
            <v>5000</v>
          </cell>
          <cell r="D74" t="str">
            <v>CIPPITELLI PABLO ENRIQUE      O</v>
          </cell>
          <cell r="E74">
            <v>67271</v>
          </cell>
          <cell r="F74" t="str">
            <v>OV</v>
          </cell>
          <cell r="G74">
            <v>99006754</v>
          </cell>
          <cell r="H74">
            <v>36258</v>
          </cell>
          <cell r="I74">
            <v>124.7</v>
          </cell>
          <cell r="J74" t="str">
            <v>SERVICIO DE MENS</v>
          </cell>
        </row>
        <row r="75">
          <cell r="A75">
            <v>2881500</v>
          </cell>
          <cell r="B75">
            <v>6002</v>
          </cell>
          <cell r="C75">
            <v>5000</v>
          </cell>
          <cell r="D75" t="str">
            <v>CIPPITELLI PABLO ENRIQUE      O</v>
          </cell>
          <cell r="E75">
            <v>67276</v>
          </cell>
          <cell r="F75" t="str">
            <v>OV</v>
          </cell>
          <cell r="G75">
            <v>99006757</v>
          </cell>
          <cell r="H75">
            <v>36258</v>
          </cell>
          <cell r="I75">
            <v>124.7</v>
          </cell>
          <cell r="J75" t="str">
            <v>SERVICIO DE MENS</v>
          </cell>
        </row>
        <row r="76">
          <cell r="A76">
            <v>2881500</v>
          </cell>
          <cell r="B76">
            <v>6002</v>
          </cell>
          <cell r="C76">
            <v>5000</v>
          </cell>
          <cell r="D76" t="str">
            <v>CIPPITELLI PABLO ENRIQUE      O</v>
          </cell>
          <cell r="E76">
            <v>67280</v>
          </cell>
          <cell r="F76" t="str">
            <v>OV</v>
          </cell>
          <cell r="G76">
            <v>99006758</v>
          </cell>
          <cell r="H76">
            <v>36258</v>
          </cell>
          <cell r="I76">
            <v>124.7</v>
          </cell>
          <cell r="J76" t="str">
            <v>SERVICIO DE MENS</v>
          </cell>
        </row>
        <row r="77">
          <cell r="A77">
            <v>2881500</v>
          </cell>
          <cell r="B77">
            <v>6002</v>
          </cell>
          <cell r="C77">
            <v>5000</v>
          </cell>
          <cell r="D77" t="str">
            <v>CIPPITELLI PABLO ENRIQUE      O</v>
          </cell>
          <cell r="E77">
            <v>67323</v>
          </cell>
          <cell r="F77" t="str">
            <v>OV</v>
          </cell>
          <cell r="G77">
            <v>99006762</v>
          </cell>
          <cell r="H77">
            <v>36258</v>
          </cell>
          <cell r="I77">
            <v>124.7</v>
          </cell>
          <cell r="J77" t="str">
            <v>SERVICIO DE MENS</v>
          </cell>
        </row>
        <row r="78">
          <cell r="A78">
            <v>2881500</v>
          </cell>
          <cell r="B78">
            <v>6002</v>
          </cell>
          <cell r="C78">
            <v>999</v>
          </cell>
          <cell r="D78" t="str">
            <v>BOTICELLI ELDO DARIO          V</v>
          </cell>
          <cell r="E78">
            <v>69993</v>
          </cell>
          <cell r="F78" t="str">
            <v>FF</v>
          </cell>
          <cell r="G78">
            <v>99022390</v>
          </cell>
          <cell r="H78" t="str">
            <v>18/08/99</v>
          </cell>
          <cell r="I78">
            <v>280</v>
          </cell>
          <cell r="J78" t="str">
            <v>O.R. 71949</v>
          </cell>
        </row>
        <row r="79">
          <cell r="A79">
            <v>2881500</v>
          </cell>
          <cell r="B79">
            <v>6002</v>
          </cell>
          <cell r="C79">
            <v>999</v>
          </cell>
          <cell r="D79" t="str">
            <v>EXPRESO EL RAPIDO             V</v>
          </cell>
          <cell r="E79">
            <v>73141</v>
          </cell>
          <cell r="F79" t="str">
            <v>FF</v>
          </cell>
          <cell r="G79">
            <v>99024367</v>
          </cell>
          <cell r="H79" t="str">
            <v>31/08/99</v>
          </cell>
          <cell r="I79">
            <v>12.8</v>
          </cell>
          <cell r="J79" t="str">
            <v>O.R. 79412</v>
          </cell>
        </row>
        <row r="80">
          <cell r="A80">
            <v>2881500</v>
          </cell>
          <cell r="B80">
            <v>6002</v>
          </cell>
          <cell r="C80">
            <v>999</v>
          </cell>
          <cell r="D80" t="str">
            <v>AD VSOP 08/99 II              G</v>
          </cell>
          <cell r="E80">
            <v>74281</v>
          </cell>
          <cell r="F80" t="str">
            <v>J8</v>
          </cell>
          <cell r="G80">
            <v>99001238</v>
          </cell>
          <cell r="H80" t="str">
            <v>31/08/99</v>
          </cell>
          <cell r="I80">
            <v>-50</v>
          </cell>
        </row>
        <row r="81">
          <cell r="A81">
            <v>2881500</v>
          </cell>
          <cell r="B81">
            <v>6062</v>
          </cell>
          <cell r="C81">
            <v>1000</v>
          </cell>
          <cell r="D81" t="str">
            <v>ANGELA N DE CARISTO - ISAURA  V</v>
          </cell>
          <cell r="E81">
            <v>70488</v>
          </cell>
          <cell r="F81" t="str">
            <v>FF</v>
          </cell>
          <cell r="G81">
            <v>99022705</v>
          </cell>
          <cell r="H81" t="str">
            <v>19/08/99</v>
          </cell>
          <cell r="I81">
            <v>85.13</v>
          </cell>
          <cell r="J81" t="str">
            <v>O.R. 69027/028</v>
          </cell>
        </row>
        <row r="82">
          <cell r="A82">
            <v>2881500</v>
          </cell>
          <cell r="B82">
            <v>6062</v>
          </cell>
          <cell r="C82">
            <v>2000</v>
          </cell>
          <cell r="D82" t="str">
            <v>ANGELA N DE CARISTO - ISAURA  V</v>
          </cell>
          <cell r="E82">
            <v>70488</v>
          </cell>
          <cell r="F82" t="str">
            <v>FF</v>
          </cell>
          <cell r="G82">
            <v>99022705</v>
          </cell>
          <cell r="H82" t="str">
            <v>19/08/99</v>
          </cell>
          <cell r="I82">
            <v>166.57</v>
          </cell>
          <cell r="J82" t="str">
            <v>O.R. 67952/965 -</v>
          </cell>
        </row>
        <row r="83">
          <cell r="A83">
            <v>2881500</v>
          </cell>
          <cell r="B83">
            <v>6062</v>
          </cell>
          <cell r="C83">
            <v>3000</v>
          </cell>
          <cell r="D83" t="str">
            <v>ANGELA N DE CARISTO - ISAURA  V</v>
          </cell>
          <cell r="E83">
            <v>70488</v>
          </cell>
          <cell r="F83" t="str">
            <v>FF</v>
          </cell>
          <cell r="G83">
            <v>99022705</v>
          </cell>
          <cell r="H83" t="str">
            <v>19/08/99</v>
          </cell>
          <cell r="I83">
            <v>88.91</v>
          </cell>
          <cell r="J83" t="str">
            <v>O.R. 71205/207</v>
          </cell>
        </row>
        <row r="84">
          <cell r="A84">
            <v>2881500</v>
          </cell>
          <cell r="B84">
            <v>6062</v>
          </cell>
          <cell r="C84">
            <v>4000</v>
          </cell>
          <cell r="D84" t="str">
            <v>ANGELA N DE CARISTO - ISAURA  V</v>
          </cell>
          <cell r="E84">
            <v>70488</v>
          </cell>
          <cell r="F84" t="str">
            <v>FF</v>
          </cell>
          <cell r="G84">
            <v>99022705</v>
          </cell>
          <cell r="H84" t="str">
            <v>19/08/99</v>
          </cell>
          <cell r="I84">
            <v>175.12</v>
          </cell>
          <cell r="J84" t="str">
            <v>O.R. 60748 - 720</v>
          </cell>
        </row>
        <row r="85">
          <cell r="A85">
            <v>2881500</v>
          </cell>
          <cell r="B85">
            <v>6062</v>
          </cell>
          <cell r="C85">
            <v>4000</v>
          </cell>
          <cell r="D85" t="str">
            <v>ANGELA N DE CARISTO - ISAURA  V</v>
          </cell>
          <cell r="E85">
            <v>70488</v>
          </cell>
          <cell r="F85" t="str">
            <v>FF</v>
          </cell>
          <cell r="G85">
            <v>99022708</v>
          </cell>
          <cell r="H85" t="str">
            <v>19/08/99</v>
          </cell>
          <cell r="I85">
            <v>14.59</v>
          </cell>
          <cell r="J85" t="str">
            <v>O.R. 72093</v>
          </cell>
        </row>
        <row r="86">
          <cell r="A86">
            <v>2881500</v>
          </cell>
          <cell r="B86">
            <v>6062</v>
          </cell>
          <cell r="C86">
            <v>5000</v>
          </cell>
          <cell r="D86" t="str">
            <v>SERVICENTENARIO S.R.L.        V</v>
          </cell>
          <cell r="E86">
            <v>69940</v>
          </cell>
          <cell r="F86" t="str">
            <v>FF</v>
          </cell>
          <cell r="G86">
            <v>99022306</v>
          </cell>
          <cell r="H86" t="str">
            <v>17/08/99</v>
          </cell>
          <cell r="I86">
            <v>27.73</v>
          </cell>
          <cell r="J86" t="str">
            <v>O.R. 76627</v>
          </cell>
        </row>
        <row r="87">
          <cell r="A87">
            <v>2881500</v>
          </cell>
          <cell r="B87">
            <v>6062</v>
          </cell>
          <cell r="C87">
            <v>5000</v>
          </cell>
          <cell r="D87" t="str">
            <v>ANGELA N DE CARISTO - ISAURA  V</v>
          </cell>
          <cell r="E87">
            <v>70488</v>
          </cell>
          <cell r="F87" t="str">
            <v>FF</v>
          </cell>
          <cell r="G87">
            <v>99022708</v>
          </cell>
          <cell r="H87" t="str">
            <v>19/08/99</v>
          </cell>
          <cell r="I87">
            <v>52.9</v>
          </cell>
          <cell r="J87" t="str">
            <v>O.R. 60746</v>
          </cell>
        </row>
        <row r="88">
          <cell r="A88">
            <v>2881500</v>
          </cell>
          <cell r="B88">
            <v>6062</v>
          </cell>
          <cell r="C88">
            <v>999</v>
          </cell>
          <cell r="D88" t="str">
            <v>ANGELA N DE CARISTO - ISAURA  V</v>
          </cell>
          <cell r="E88">
            <v>70488</v>
          </cell>
          <cell r="F88" t="str">
            <v>FF</v>
          </cell>
          <cell r="G88">
            <v>99022705</v>
          </cell>
          <cell r="H88" t="str">
            <v>19/08/99</v>
          </cell>
          <cell r="I88">
            <v>18.59</v>
          </cell>
          <cell r="J88" t="str">
            <v>O.R. 71208</v>
          </cell>
        </row>
        <row r="89">
          <cell r="A89">
            <v>2881500</v>
          </cell>
          <cell r="B89">
            <v>6124</v>
          </cell>
          <cell r="C89">
            <v>1000</v>
          </cell>
          <cell r="D89" t="str">
            <v>CANTOS JORGE ALBERTO          V</v>
          </cell>
          <cell r="E89">
            <v>72679</v>
          </cell>
          <cell r="F89" t="str">
            <v>FF</v>
          </cell>
          <cell r="G89">
            <v>99024028</v>
          </cell>
          <cell r="H89" t="str">
            <v>30/08/99</v>
          </cell>
          <cell r="I89">
            <v>22.5</v>
          </cell>
          <cell r="J89" t="str">
            <v>or 78856</v>
          </cell>
        </row>
        <row r="90">
          <cell r="A90">
            <v>2881500</v>
          </cell>
          <cell r="B90">
            <v>6124</v>
          </cell>
          <cell r="C90">
            <v>2000</v>
          </cell>
          <cell r="D90" t="str">
            <v>CANTOS JORGE ALBERTO          V</v>
          </cell>
          <cell r="E90">
            <v>72679</v>
          </cell>
          <cell r="F90" t="str">
            <v>FF</v>
          </cell>
          <cell r="G90">
            <v>99024015</v>
          </cell>
          <cell r="H90" t="str">
            <v>30/08/99</v>
          </cell>
          <cell r="I90">
            <v>334</v>
          </cell>
          <cell r="J90" t="str">
            <v>or 78868</v>
          </cell>
        </row>
        <row r="91">
          <cell r="A91">
            <v>2881500</v>
          </cell>
          <cell r="B91">
            <v>6124</v>
          </cell>
          <cell r="C91">
            <v>2000</v>
          </cell>
          <cell r="D91" t="str">
            <v>CANTOS JORGE ALBERTO          V</v>
          </cell>
          <cell r="E91">
            <v>72679</v>
          </cell>
          <cell r="F91" t="str">
            <v>FF</v>
          </cell>
          <cell r="G91">
            <v>99024024</v>
          </cell>
          <cell r="H91" t="str">
            <v>30/08/99</v>
          </cell>
          <cell r="I91">
            <v>146.5</v>
          </cell>
          <cell r="J91" t="str">
            <v>or 78856</v>
          </cell>
        </row>
        <row r="92">
          <cell r="A92">
            <v>2881500</v>
          </cell>
          <cell r="B92">
            <v>6124</v>
          </cell>
          <cell r="C92">
            <v>3000</v>
          </cell>
          <cell r="D92" t="str">
            <v>SOLARI COMPUTACION            V</v>
          </cell>
          <cell r="E92">
            <v>69857</v>
          </cell>
          <cell r="F92" t="str">
            <v>FF</v>
          </cell>
          <cell r="G92">
            <v>99022267</v>
          </cell>
          <cell r="H92" t="str">
            <v>17/08/99</v>
          </cell>
          <cell r="I92">
            <v>266.27999999999997</v>
          </cell>
          <cell r="J92" t="str">
            <v>or 76803</v>
          </cell>
        </row>
        <row r="93">
          <cell r="A93">
            <v>2881500</v>
          </cell>
          <cell r="B93">
            <v>6124</v>
          </cell>
          <cell r="C93">
            <v>4000</v>
          </cell>
          <cell r="D93" t="str">
            <v>CANTOS JORGE ALBERTO          V</v>
          </cell>
          <cell r="E93">
            <v>72679</v>
          </cell>
          <cell r="F93" t="str">
            <v>FF</v>
          </cell>
          <cell r="G93">
            <v>99024031</v>
          </cell>
          <cell r="H93" t="str">
            <v>30/08/99</v>
          </cell>
          <cell r="I93">
            <v>148.4</v>
          </cell>
          <cell r="J93" t="str">
            <v>or 78856</v>
          </cell>
        </row>
        <row r="94">
          <cell r="A94">
            <v>2881500</v>
          </cell>
          <cell r="B94">
            <v>6124</v>
          </cell>
          <cell r="C94">
            <v>4000</v>
          </cell>
          <cell r="D94" t="str">
            <v>CANTOS JORGE ALBERTO          V</v>
          </cell>
          <cell r="E94">
            <v>72843</v>
          </cell>
          <cell r="F94" t="str">
            <v>FF</v>
          </cell>
          <cell r="G94">
            <v>99024122</v>
          </cell>
          <cell r="H94" t="str">
            <v>31/08/99</v>
          </cell>
          <cell r="I94">
            <v>79.599999999999994</v>
          </cell>
          <cell r="J94" t="str">
            <v>or 76618</v>
          </cell>
        </row>
        <row r="95">
          <cell r="A95">
            <v>2881500</v>
          </cell>
          <cell r="B95">
            <v>6124</v>
          </cell>
          <cell r="C95">
            <v>5000</v>
          </cell>
          <cell r="D95" t="str">
            <v>CANTOS JORGE ALBERTO          V</v>
          </cell>
          <cell r="E95">
            <v>72679</v>
          </cell>
          <cell r="F95" t="str">
            <v>FF</v>
          </cell>
          <cell r="G95">
            <v>99024030</v>
          </cell>
          <cell r="H95" t="str">
            <v>30/08/99</v>
          </cell>
          <cell r="I95">
            <v>48.45</v>
          </cell>
          <cell r="J95" t="str">
            <v>or 78856</v>
          </cell>
        </row>
        <row r="96">
          <cell r="A96">
            <v>2881500</v>
          </cell>
          <cell r="B96">
            <v>6124</v>
          </cell>
          <cell r="C96">
            <v>999</v>
          </cell>
          <cell r="D96" t="str">
            <v>GESTETNER S.A.C.I.            V</v>
          </cell>
          <cell r="E96">
            <v>67978</v>
          </cell>
          <cell r="F96" t="str">
            <v>FF</v>
          </cell>
          <cell r="G96">
            <v>99021410</v>
          </cell>
          <cell r="H96" t="str">
            <v>30/08/99</v>
          </cell>
          <cell r="I96">
            <v>306.95</v>
          </cell>
        </row>
        <row r="97">
          <cell r="A97">
            <v>2881500</v>
          </cell>
          <cell r="B97">
            <v>6124</v>
          </cell>
          <cell r="C97">
            <v>999</v>
          </cell>
          <cell r="D97" t="str">
            <v>REVERSAS VARIAS               G</v>
          </cell>
          <cell r="E97">
            <v>72721</v>
          </cell>
          <cell r="F97" t="str">
            <v>JE</v>
          </cell>
          <cell r="G97">
            <v>99000915</v>
          </cell>
          <cell r="H97" t="str">
            <v>31/08/99</v>
          </cell>
          <cell r="I97">
            <v>-634</v>
          </cell>
          <cell r="J97" t="str">
            <v>ALQ. GESTETNER</v>
          </cell>
        </row>
        <row r="98">
          <cell r="A98">
            <v>2881500</v>
          </cell>
          <cell r="B98">
            <v>6125</v>
          </cell>
          <cell r="C98">
            <v>2000</v>
          </cell>
          <cell r="D98" t="str">
            <v>SOLARI COMPUTACION            V</v>
          </cell>
          <cell r="E98">
            <v>70106</v>
          </cell>
          <cell r="F98" t="str">
            <v>FF</v>
          </cell>
          <cell r="G98">
            <v>99022428</v>
          </cell>
          <cell r="H98" t="str">
            <v>18/08/99</v>
          </cell>
          <cell r="I98">
            <v>290.91000000000003</v>
          </cell>
          <cell r="J98" t="str">
            <v>O.R. 67979</v>
          </cell>
        </row>
        <row r="99">
          <cell r="A99">
            <v>2881500</v>
          </cell>
          <cell r="B99">
            <v>6125</v>
          </cell>
          <cell r="C99">
            <v>2000</v>
          </cell>
          <cell r="D99" t="str">
            <v>SOLARI COMPUTACION            V</v>
          </cell>
          <cell r="E99">
            <v>71101</v>
          </cell>
          <cell r="F99" t="str">
            <v>FF</v>
          </cell>
          <cell r="G99">
            <v>99023121</v>
          </cell>
          <cell r="H99" t="str">
            <v>24/08/99</v>
          </cell>
          <cell r="I99">
            <v>16.39</v>
          </cell>
          <cell r="J99" t="str">
            <v>O.R. 78854</v>
          </cell>
        </row>
        <row r="100">
          <cell r="A100">
            <v>2881500</v>
          </cell>
          <cell r="B100">
            <v>6125</v>
          </cell>
          <cell r="C100">
            <v>2000</v>
          </cell>
          <cell r="D100" t="str">
            <v>INTEGRACION S.A.              V</v>
          </cell>
          <cell r="E100">
            <v>71305</v>
          </cell>
          <cell r="F100" t="str">
            <v>FF</v>
          </cell>
          <cell r="G100">
            <v>99023269</v>
          </cell>
          <cell r="H100" t="str">
            <v>24/08/99</v>
          </cell>
          <cell r="I100">
            <v>145</v>
          </cell>
          <cell r="J100" t="str">
            <v>O.R. 67993</v>
          </cell>
        </row>
        <row r="101">
          <cell r="A101">
            <v>2881500</v>
          </cell>
          <cell r="B101">
            <v>6125</v>
          </cell>
          <cell r="C101">
            <v>3000</v>
          </cell>
          <cell r="D101" t="str">
            <v>DIST. CARGO EQ. COMPUTACION   G</v>
          </cell>
          <cell r="E101">
            <v>73424</v>
          </cell>
          <cell r="F101" t="str">
            <v>JE</v>
          </cell>
          <cell r="G101">
            <v>99000938</v>
          </cell>
          <cell r="H101" t="str">
            <v>31/08/99</v>
          </cell>
          <cell r="I101">
            <v>-1000</v>
          </cell>
          <cell r="J101" t="str">
            <v>CRED. EQ. COMP.</v>
          </cell>
        </row>
        <row r="102">
          <cell r="A102">
            <v>2881500</v>
          </cell>
          <cell r="B102">
            <v>6125</v>
          </cell>
          <cell r="C102">
            <v>3000</v>
          </cell>
          <cell r="D102" t="str">
            <v>FEBICOM S.A.                  V</v>
          </cell>
          <cell r="E102">
            <v>73828</v>
          </cell>
          <cell r="F102" t="str">
            <v>FF</v>
          </cell>
          <cell r="G102">
            <v>99024846</v>
          </cell>
          <cell r="H102" t="str">
            <v>31/08/99</v>
          </cell>
          <cell r="I102">
            <v>1512</v>
          </cell>
          <cell r="J102" t="str">
            <v>O.R. 78873</v>
          </cell>
        </row>
        <row r="103">
          <cell r="A103">
            <v>2881500</v>
          </cell>
          <cell r="B103">
            <v>6125</v>
          </cell>
          <cell r="C103">
            <v>4000</v>
          </cell>
          <cell r="D103" t="str">
            <v>SOLARI COMPUTACION            V</v>
          </cell>
          <cell r="E103">
            <v>71101</v>
          </cell>
          <cell r="F103" t="str">
            <v>FF</v>
          </cell>
          <cell r="G103">
            <v>99023121</v>
          </cell>
          <cell r="H103" t="str">
            <v>24/08/99</v>
          </cell>
          <cell r="I103">
            <v>303.68</v>
          </cell>
          <cell r="J103" t="str">
            <v>O.R. 78854</v>
          </cell>
        </row>
        <row r="104">
          <cell r="A104">
            <v>2881500</v>
          </cell>
          <cell r="B104">
            <v>6125</v>
          </cell>
          <cell r="C104">
            <v>4000</v>
          </cell>
          <cell r="D104" t="str">
            <v>DIST. CARGO EQ. COMPUTACION   G</v>
          </cell>
          <cell r="E104">
            <v>73424</v>
          </cell>
          <cell r="F104" t="str">
            <v>JE</v>
          </cell>
          <cell r="G104">
            <v>99000938</v>
          </cell>
          <cell r="H104" t="str">
            <v>31/08/99</v>
          </cell>
          <cell r="I104">
            <v>-500</v>
          </cell>
          <cell r="J104" t="str">
            <v>CRED. EQ. COMP.</v>
          </cell>
        </row>
        <row r="105">
          <cell r="A105">
            <v>2881500</v>
          </cell>
          <cell r="B105">
            <v>6125</v>
          </cell>
          <cell r="C105">
            <v>5000</v>
          </cell>
          <cell r="D105" t="str">
            <v>SOLARI COMPUTACION            V</v>
          </cell>
          <cell r="E105">
            <v>71101</v>
          </cell>
          <cell r="F105" t="str">
            <v>FF</v>
          </cell>
          <cell r="G105">
            <v>99023121</v>
          </cell>
          <cell r="H105" t="str">
            <v>24/08/99</v>
          </cell>
          <cell r="I105">
            <v>145</v>
          </cell>
          <cell r="J105" t="str">
            <v>O.R. 78854</v>
          </cell>
        </row>
        <row r="106">
          <cell r="A106">
            <v>2881500</v>
          </cell>
          <cell r="B106">
            <v>6125</v>
          </cell>
          <cell r="C106">
            <v>999</v>
          </cell>
          <cell r="D106" t="str">
            <v>DISTRIB.PRESUPUESTO SIST.08/99G</v>
          </cell>
          <cell r="E106">
            <v>71109</v>
          </cell>
          <cell r="F106" t="str">
            <v>J8</v>
          </cell>
          <cell r="G106">
            <v>99001120</v>
          </cell>
          <cell r="H106" t="str">
            <v>31/08/99</v>
          </cell>
          <cell r="I106">
            <v>5666.67</v>
          </cell>
          <cell r="J106" t="str">
            <v>COMUNICACIONES</v>
          </cell>
        </row>
        <row r="107">
          <cell r="A107">
            <v>2881500</v>
          </cell>
          <cell r="B107">
            <v>6125</v>
          </cell>
          <cell r="C107">
            <v>999</v>
          </cell>
          <cell r="D107" t="str">
            <v>DISTRIB.PRESUPUESTO SIST.08/99G</v>
          </cell>
          <cell r="E107">
            <v>71109</v>
          </cell>
          <cell r="F107" t="str">
            <v>J8</v>
          </cell>
          <cell r="G107">
            <v>99001120</v>
          </cell>
          <cell r="H107" t="str">
            <v>31/08/99</v>
          </cell>
          <cell r="I107">
            <v>4346.9799999999996</v>
          </cell>
          <cell r="J107" t="str">
            <v>LEASING AS/400-L</v>
          </cell>
        </row>
        <row r="108">
          <cell r="A108">
            <v>2881500</v>
          </cell>
          <cell r="B108">
            <v>6125</v>
          </cell>
          <cell r="C108">
            <v>999</v>
          </cell>
          <cell r="D108" t="str">
            <v>DISTRIB.PRESUPUESTO SIST.08/99G</v>
          </cell>
          <cell r="E108">
            <v>71109</v>
          </cell>
          <cell r="F108" t="str">
            <v>J8</v>
          </cell>
          <cell r="G108">
            <v>99001120</v>
          </cell>
          <cell r="H108" t="str">
            <v>31/08/99</v>
          </cell>
          <cell r="I108">
            <v>7118.53</v>
          </cell>
          <cell r="J108" t="str">
            <v>MANTENIMIENTO AP</v>
          </cell>
        </row>
        <row r="109">
          <cell r="A109">
            <v>2881500</v>
          </cell>
          <cell r="B109">
            <v>6125</v>
          </cell>
          <cell r="C109">
            <v>999</v>
          </cell>
          <cell r="D109" t="str">
            <v>DISTRIB.PRESUPUESTO SIST.08/99G</v>
          </cell>
          <cell r="E109">
            <v>71109</v>
          </cell>
          <cell r="F109" t="str">
            <v>J8</v>
          </cell>
          <cell r="G109">
            <v>99001120</v>
          </cell>
          <cell r="H109" t="str">
            <v>31/08/99</v>
          </cell>
          <cell r="I109">
            <v>10645.95</v>
          </cell>
          <cell r="J109" t="str">
            <v>MANTENIMIENTO RE</v>
          </cell>
        </row>
        <row r="110">
          <cell r="A110">
            <v>2881500</v>
          </cell>
          <cell r="B110">
            <v>6125</v>
          </cell>
          <cell r="C110">
            <v>999</v>
          </cell>
          <cell r="D110" t="str">
            <v>DISTRIB.PRESUPUESTO SIST.08/99G</v>
          </cell>
          <cell r="E110">
            <v>71109</v>
          </cell>
          <cell r="F110" t="str">
            <v>J8</v>
          </cell>
          <cell r="G110">
            <v>99001120</v>
          </cell>
          <cell r="H110" t="str">
            <v>31/08/99</v>
          </cell>
          <cell r="I110">
            <v>1833.33</v>
          </cell>
          <cell r="J110" t="str">
            <v>REMANENTES LEASI</v>
          </cell>
        </row>
        <row r="111">
          <cell r="A111">
            <v>2881500</v>
          </cell>
          <cell r="B111">
            <v>6125</v>
          </cell>
          <cell r="C111">
            <v>999</v>
          </cell>
          <cell r="D111" t="str">
            <v>DISTRIB.PRESUPUESTO SIST.08/99G</v>
          </cell>
          <cell r="E111">
            <v>71109</v>
          </cell>
          <cell r="F111" t="str">
            <v>J8</v>
          </cell>
          <cell r="G111">
            <v>99001120</v>
          </cell>
          <cell r="H111" t="str">
            <v>31/08/99</v>
          </cell>
          <cell r="I111">
            <v>2333.33</v>
          </cell>
          <cell r="J111" t="str">
            <v>REMANENTES LEASI</v>
          </cell>
        </row>
        <row r="112">
          <cell r="A112">
            <v>2881500</v>
          </cell>
          <cell r="B112">
            <v>6125</v>
          </cell>
          <cell r="C112">
            <v>999</v>
          </cell>
          <cell r="D112" t="str">
            <v>DISTRIB.PRESUPUESTO SIST.08/99G</v>
          </cell>
          <cell r="E112">
            <v>71109</v>
          </cell>
          <cell r="F112" t="str">
            <v>J8</v>
          </cell>
          <cell r="G112">
            <v>99001120</v>
          </cell>
          <cell r="H112" t="str">
            <v>31/08/99</v>
          </cell>
          <cell r="I112">
            <v>750</v>
          </cell>
          <cell r="J112" t="str">
            <v>OTROS GASTOS SIS</v>
          </cell>
        </row>
        <row r="113">
          <cell r="A113">
            <v>2881500</v>
          </cell>
          <cell r="B113">
            <v>6125</v>
          </cell>
          <cell r="C113">
            <v>999</v>
          </cell>
          <cell r="D113" t="str">
            <v>Reversa Sistema               G</v>
          </cell>
          <cell r="E113">
            <v>72829</v>
          </cell>
          <cell r="F113" t="str">
            <v>JE</v>
          </cell>
          <cell r="G113">
            <v>99000917</v>
          </cell>
          <cell r="H113" t="str">
            <v>31/08/99</v>
          </cell>
          <cell r="I113">
            <v>-5415</v>
          </cell>
          <cell r="J113" t="str">
            <v>DIST. JDE</v>
          </cell>
        </row>
        <row r="114">
          <cell r="A114">
            <v>2881500</v>
          </cell>
          <cell r="B114">
            <v>6125</v>
          </cell>
          <cell r="C114">
            <v>999</v>
          </cell>
          <cell r="D114" t="str">
            <v>Reversa Sistema               G</v>
          </cell>
          <cell r="E114">
            <v>72829</v>
          </cell>
          <cell r="F114" t="str">
            <v>JE</v>
          </cell>
          <cell r="G114">
            <v>99000917</v>
          </cell>
          <cell r="H114" t="str">
            <v>31/08/99</v>
          </cell>
          <cell r="I114">
            <v>-6414</v>
          </cell>
          <cell r="J114" t="str">
            <v>DIST. RED</v>
          </cell>
        </row>
        <row r="115">
          <cell r="A115">
            <v>2881500</v>
          </cell>
          <cell r="B115">
            <v>6125</v>
          </cell>
          <cell r="C115">
            <v>999</v>
          </cell>
          <cell r="D115" t="str">
            <v>Reversa Sistema               G</v>
          </cell>
          <cell r="E115">
            <v>72829</v>
          </cell>
          <cell r="F115" t="str">
            <v>JE</v>
          </cell>
          <cell r="G115">
            <v>99000917</v>
          </cell>
          <cell r="H115" t="str">
            <v>31/08/99</v>
          </cell>
          <cell r="I115">
            <v>-6872</v>
          </cell>
          <cell r="J115" t="str">
            <v>DIST. LEASING- S</v>
          </cell>
        </row>
        <row r="116">
          <cell r="A116">
            <v>2881500</v>
          </cell>
          <cell r="B116">
            <v>6125</v>
          </cell>
          <cell r="C116">
            <v>999</v>
          </cell>
          <cell r="D116" t="str">
            <v>Reversa Sistema               G</v>
          </cell>
          <cell r="E116">
            <v>72829</v>
          </cell>
          <cell r="F116" t="str">
            <v>JE</v>
          </cell>
          <cell r="G116">
            <v>99000917</v>
          </cell>
          <cell r="H116" t="str">
            <v>31/08/99</v>
          </cell>
          <cell r="I116">
            <v>-1205</v>
          </cell>
          <cell r="J116" t="str">
            <v>DIST. LEASING- S</v>
          </cell>
        </row>
        <row r="117">
          <cell r="A117">
            <v>2881500</v>
          </cell>
          <cell r="B117">
            <v>6125</v>
          </cell>
          <cell r="C117">
            <v>999</v>
          </cell>
          <cell r="D117" t="str">
            <v>PREVISIONES                   G</v>
          </cell>
          <cell r="E117">
            <v>73609</v>
          </cell>
          <cell r="F117" t="str">
            <v>JE</v>
          </cell>
          <cell r="G117">
            <v>99000953</v>
          </cell>
          <cell r="H117" t="str">
            <v>31/08/99</v>
          </cell>
          <cell r="I117">
            <v>10700</v>
          </cell>
          <cell r="J117" t="str">
            <v>RED VSOP Y PIN</v>
          </cell>
        </row>
        <row r="118">
          <cell r="A118">
            <v>2881500</v>
          </cell>
          <cell r="B118">
            <v>6404</v>
          </cell>
          <cell r="C118">
            <v>999</v>
          </cell>
          <cell r="D118" t="str">
            <v>Seguro Vida Colectivo06/99    G</v>
          </cell>
          <cell r="E118">
            <v>74063</v>
          </cell>
          <cell r="F118" t="str">
            <v>J8</v>
          </cell>
          <cell r="G118">
            <v>99001193</v>
          </cell>
          <cell r="H118" t="str">
            <v>31/08/99</v>
          </cell>
          <cell r="I118">
            <v>334.32</v>
          </cell>
          <cell r="J118" t="str">
            <v>Vida Colect.06/9</v>
          </cell>
        </row>
        <row r="119">
          <cell r="A119">
            <v>2881500</v>
          </cell>
          <cell r="B119">
            <v>6404</v>
          </cell>
          <cell r="C119">
            <v>999</v>
          </cell>
          <cell r="D119" t="str">
            <v>Seguro Vida Colectivo06/99    G</v>
          </cell>
          <cell r="E119">
            <v>74063</v>
          </cell>
          <cell r="F119" t="str">
            <v>J8</v>
          </cell>
          <cell r="G119">
            <v>99001193</v>
          </cell>
          <cell r="H119" t="str">
            <v>31/08/99</v>
          </cell>
          <cell r="I119">
            <v>79.87</v>
          </cell>
          <cell r="J119" t="str">
            <v>Vida Colect.06/9</v>
          </cell>
        </row>
        <row r="120">
          <cell r="A120">
            <v>2881500</v>
          </cell>
          <cell r="B120">
            <v>6404</v>
          </cell>
          <cell r="C120">
            <v>999</v>
          </cell>
          <cell r="D120" t="str">
            <v>Distrib. FF 99022823          G</v>
          </cell>
          <cell r="E120">
            <v>74194</v>
          </cell>
          <cell r="F120" t="str">
            <v>J8</v>
          </cell>
          <cell r="G120">
            <v>99001221</v>
          </cell>
          <cell r="H120" t="str">
            <v>31/08/99</v>
          </cell>
          <cell r="I120">
            <v>353.01</v>
          </cell>
          <cell r="J120" t="str">
            <v>SeguroVidaColect</v>
          </cell>
        </row>
        <row r="121">
          <cell r="A121">
            <v>2881500</v>
          </cell>
          <cell r="B121">
            <v>6404</v>
          </cell>
          <cell r="C121">
            <v>999</v>
          </cell>
          <cell r="D121" t="str">
            <v>Distrib. FF 99022823          G</v>
          </cell>
          <cell r="E121">
            <v>74194</v>
          </cell>
          <cell r="F121" t="str">
            <v>J8</v>
          </cell>
          <cell r="G121">
            <v>99001221</v>
          </cell>
          <cell r="H121" t="str">
            <v>31/08/99</v>
          </cell>
          <cell r="I121">
            <v>159.74</v>
          </cell>
          <cell r="J121" t="str">
            <v>SeguroVidaColect</v>
          </cell>
        </row>
        <row r="122">
          <cell r="A122">
            <v>2881500</v>
          </cell>
          <cell r="B122">
            <v>6404</v>
          </cell>
          <cell r="C122">
            <v>999</v>
          </cell>
          <cell r="D122" t="str">
            <v>Distrib. FF 99016506          G</v>
          </cell>
          <cell r="E122">
            <v>74305</v>
          </cell>
          <cell r="F122" t="str">
            <v>J8</v>
          </cell>
          <cell r="G122">
            <v>99001244</v>
          </cell>
          <cell r="H122" t="str">
            <v>31/08/99</v>
          </cell>
          <cell r="I122">
            <v>79.87</v>
          </cell>
          <cell r="J122" t="str">
            <v>SegVidaColect 04</v>
          </cell>
        </row>
        <row r="123">
          <cell r="A123">
            <v>2881500</v>
          </cell>
          <cell r="B123">
            <v>6404</v>
          </cell>
          <cell r="C123">
            <v>999</v>
          </cell>
          <cell r="D123" t="str">
            <v>DistribVidaColectivo 03/99    G</v>
          </cell>
          <cell r="E123">
            <v>74354</v>
          </cell>
          <cell r="F123" t="str">
            <v>J8</v>
          </cell>
          <cell r="G123">
            <v>99001250</v>
          </cell>
          <cell r="H123" t="str">
            <v>31/08/99</v>
          </cell>
          <cell r="I123">
            <v>79.87</v>
          </cell>
          <cell r="J123" t="str">
            <v>SegVidaColectivo</v>
          </cell>
        </row>
        <row r="124">
          <cell r="A124">
            <v>2881500</v>
          </cell>
          <cell r="B124">
            <v>6442</v>
          </cell>
          <cell r="C124">
            <v>999</v>
          </cell>
          <cell r="D124" t="str">
            <v>RTS RECTIFICACIONES S.R.L.    V</v>
          </cell>
          <cell r="E124">
            <v>71305</v>
          </cell>
          <cell r="F124" t="str">
            <v>FF</v>
          </cell>
          <cell r="G124">
            <v>99023263</v>
          </cell>
          <cell r="H124" t="str">
            <v>24/08/99</v>
          </cell>
          <cell r="I124">
            <v>100</v>
          </cell>
          <cell r="J124" t="str">
            <v>O.R. 71948</v>
          </cell>
        </row>
        <row r="125">
          <cell r="A125">
            <v>2881500</v>
          </cell>
          <cell r="B125">
            <v>6504</v>
          </cell>
          <cell r="C125">
            <v>999</v>
          </cell>
          <cell r="D125" t="str">
            <v>DIST. SERVICIOS RH            G</v>
          </cell>
          <cell r="E125">
            <v>72752</v>
          </cell>
          <cell r="F125" t="str">
            <v>JE</v>
          </cell>
          <cell r="G125">
            <v>99000916</v>
          </cell>
          <cell r="H125" t="str">
            <v>31/08/99</v>
          </cell>
          <cell r="I125">
            <v>-10839</v>
          </cell>
          <cell r="J125" t="str">
            <v>DIST. 08/99</v>
          </cell>
        </row>
        <row r="126">
          <cell r="A126">
            <v>2881500</v>
          </cell>
          <cell r="B126">
            <v>6504</v>
          </cell>
          <cell r="C126">
            <v>999</v>
          </cell>
          <cell r="D126" t="str">
            <v>DIST. SERVICIOS FA            G</v>
          </cell>
          <cell r="E126">
            <v>72854</v>
          </cell>
          <cell r="F126" t="str">
            <v>JE</v>
          </cell>
          <cell r="G126">
            <v>99000919</v>
          </cell>
          <cell r="H126" t="str">
            <v>31/08/99</v>
          </cell>
          <cell r="I126">
            <v>-8540</v>
          </cell>
          <cell r="J126" t="str">
            <v>DIST. AGOSTO 99</v>
          </cell>
        </row>
        <row r="127">
          <cell r="A127">
            <v>2881500</v>
          </cell>
          <cell r="B127">
            <v>6504</v>
          </cell>
          <cell r="C127">
            <v>999</v>
          </cell>
          <cell r="D127" t="str">
            <v>DIST. GSOP                    G</v>
          </cell>
          <cell r="E127">
            <v>73495</v>
          </cell>
          <cell r="F127" t="str">
            <v>JE</v>
          </cell>
          <cell r="G127">
            <v>99000944</v>
          </cell>
          <cell r="H127" t="str">
            <v>31/08/99</v>
          </cell>
          <cell r="I127">
            <v>-24412</v>
          </cell>
        </row>
        <row r="128">
          <cell r="A128">
            <v>2881500</v>
          </cell>
          <cell r="B128">
            <v>6504</v>
          </cell>
          <cell r="C128">
            <v>999</v>
          </cell>
          <cell r="D128" t="str">
            <v>DIST. DPTO. PROYECTOS         G</v>
          </cell>
          <cell r="E128">
            <v>73551</v>
          </cell>
          <cell r="F128" t="str">
            <v>JE</v>
          </cell>
          <cell r="G128">
            <v>99000949</v>
          </cell>
          <cell r="H128" t="str">
            <v>31/08/99</v>
          </cell>
          <cell r="I128">
            <v>-14325</v>
          </cell>
          <cell r="J128">
            <v>36373</v>
          </cell>
        </row>
        <row r="129">
          <cell r="A129">
            <v>2881500</v>
          </cell>
          <cell r="B129">
            <v>6504</v>
          </cell>
          <cell r="C129">
            <v>999</v>
          </cell>
          <cell r="D129" t="str">
            <v>DIST. DPTO. PROYECTOS         G</v>
          </cell>
          <cell r="E129">
            <v>73551</v>
          </cell>
          <cell r="F129" t="str">
            <v>JE</v>
          </cell>
          <cell r="G129">
            <v>99000949</v>
          </cell>
          <cell r="H129" t="str">
            <v>31/08/99</v>
          </cell>
          <cell r="I129">
            <v>60000</v>
          </cell>
          <cell r="J129">
            <v>36373</v>
          </cell>
        </row>
        <row r="130">
          <cell r="A130">
            <v>2881500</v>
          </cell>
          <cell r="B130">
            <v>6662</v>
          </cell>
          <cell r="C130">
            <v>1000</v>
          </cell>
          <cell r="D130" t="str">
            <v>UNIFON                        V</v>
          </cell>
          <cell r="E130">
            <v>70123</v>
          </cell>
          <cell r="F130" t="str">
            <v>FF</v>
          </cell>
          <cell r="G130">
            <v>99022493</v>
          </cell>
          <cell r="H130" t="str">
            <v>18/08/99</v>
          </cell>
          <cell r="I130">
            <v>220.55</v>
          </cell>
        </row>
        <row r="131">
          <cell r="A131">
            <v>2881500</v>
          </cell>
          <cell r="B131">
            <v>6662</v>
          </cell>
          <cell r="C131">
            <v>2000</v>
          </cell>
          <cell r="D131" t="str">
            <v>UNIFON                        V</v>
          </cell>
          <cell r="E131">
            <v>70123</v>
          </cell>
          <cell r="F131" t="str">
            <v>FF</v>
          </cell>
          <cell r="G131">
            <v>99022493</v>
          </cell>
          <cell r="H131" t="str">
            <v>18/08/99</v>
          </cell>
          <cell r="I131">
            <v>53.15</v>
          </cell>
        </row>
        <row r="132">
          <cell r="A132">
            <v>2881500</v>
          </cell>
          <cell r="B132">
            <v>6662</v>
          </cell>
          <cell r="C132">
            <v>3000</v>
          </cell>
          <cell r="D132" t="str">
            <v>UNIFON                        V</v>
          </cell>
          <cell r="E132">
            <v>70123</v>
          </cell>
          <cell r="F132" t="str">
            <v>FF</v>
          </cell>
          <cell r="G132">
            <v>99022493</v>
          </cell>
          <cell r="H132" t="str">
            <v>18/08/99</v>
          </cell>
          <cell r="I132">
            <v>122.81</v>
          </cell>
        </row>
        <row r="133">
          <cell r="A133">
            <v>2881500</v>
          </cell>
          <cell r="B133">
            <v>6662</v>
          </cell>
          <cell r="C133">
            <v>3000</v>
          </cell>
          <cell r="D133" t="str">
            <v>CIA. DE TELEF. DEL INTERIOR SV</v>
          </cell>
          <cell r="E133">
            <v>71271</v>
          </cell>
          <cell r="F133" t="str">
            <v>FF</v>
          </cell>
          <cell r="G133">
            <v>99023208</v>
          </cell>
          <cell r="H133" t="str">
            <v>24/08/99</v>
          </cell>
          <cell r="I133">
            <v>42.57</v>
          </cell>
        </row>
        <row r="134">
          <cell r="A134">
            <v>2881500</v>
          </cell>
          <cell r="B134">
            <v>6662</v>
          </cell>
          <cell r="C134">
            <v>4000</v>
          </cell>
          <cell r="D134" t="str">
            <v>TELEFONICA DE ARGENTINA S:A   V</v>
          </cell>
          <cell r="E134">
            <v>70995</v>
          </cell>
          <cell r="F134" t="str">
            <v>FF</v>
          </cell>
          <cell r="G134">
            <v>99023085</v>
          </cell>
          <cell r="H134" t="str">
            <v>23/08/99</v>
          </cell>
          <cell r="I134">
            <v>36.03</v>
          </cell>
          <cell r="J134" t="str">
            <v>tel 4441096</v>
          </cell>
        </row>
        <row r="135">
          <cell r="A135">
            <v>2881500</v>
          </cell>
          <cell r="B135">
            <v>6662</v>
          </cell>
          <cell r="C135">
            <v>4000</v>
          </cell>
          <cell r="D135" t="str">
            <v>TELEFONICA DE ARGENTINA S:A   V</v>
          </cell>
          <cell r="E135">
            <v>70995</v>
          </cell>
          <cell r="F135" t="str">
            <v>FF</v>
          </cell>
          <cell r="G135">
            <v>99023090</v>
          </cell>
          <cell r="H135" t="str">
            <v>23/08/99</v>
          </cell>
          <cell r="I135">
            <v>189.82</v>
          </cell>
          <cell r="J135" t="str">
            <v>tel 4441233</v>
          </cell>
        </row>
        <row r="136">
          <cell r="A136">
            <v>2881500</v>
          </cell>
          <cell r="B136">
            <v>6662</v>
          </cell>
          <cell r="C136">
            <v>4000</v>
          </cell>
          <cell r="D136" t="str">
            <v>CIA. DE TELEF. DEL INTERIOR SV</v>
          </cell>
          <cell r="E136">
            <v>71271</v>
          </cell>
          <cell r="F136" t="str">
            <v>FF</v>
          </cell>
          <cell r="G136">
            <v>99023208</v>
          </cell>
          <cell r="H136" t="str">
            <v>24/08/99</v>
          </cell>
          <cell r="I136">
            <v>173.27</v>
          </cell>
        </row>
        <row r="137">
          <cell r="A137">
            <v>2881500</v>
          </cell>
          <cell r="B137">
            <v>6662</v>
          </cell>
          <cell r="C137">
            <v>999</v>
          </cell>
          <cell r="D137" t="str">
            <v>TELEFONICA DE ARGENTINA S:A   V</v>
          </cell>
          <cell r="E137">
            <v>70995</v>
          </cell>
          <cell r="F137" t="str">
            <v>FF</v>
          </cell>
          <cell r="G137">
            <v>99023071</v>
          </cell>
          <cell r="H137" t="str">
            <v>23/08/99</v>
          </cell>
          <cell r="I137">
            <v>678.7</v>
          </cell>
          <cell r="J137" t="str">
            <v>tel 4440163</v>
          </cell>
        </row>
        <row r="138">
          <cell r="A138">
            <v>2881500</v>
          </cell>
          <cell r="B138">
            <v>6662</v>
          </cell>
          <cell r="C138">
            <v>999</v>
          </cell>
          <cell r="D138" t="str">
            <v>TELEFONICA DE ARGENTINA S:A   V</v>
          </cell>
          <cell r="E138">
            <v>70995</v>
          </cell>
          <cell r="F138" t="str">
            <v>FF</v>
          </cell>
          <cell r="G138">
            <v>99023073</v>
          </cell>
          <cell r="H138" t="str">
            <v>23/08/99</v>
          </cell>
          <cell r="I138">
            <v>1528.74</v>
          </cell>
          <cell r="J138">
            <v>4440159</v>
          </cell>
        </row>
        <row r="139">
          <cell r="A139">
            <v>2881500</v>
          </cell>
          <cell r="B139">
            <v>6662</v>
          </cell>
          <cell r="C139">
            <v>999</v>
          </cell>
          <cell r="D139" t="str">
            <v>TELEFONICA DE ARGENTINA S:A   V</v>
          </cell>
          <cell r="E139">
            <v>70995</v>
          </cell>
          <cell r="F139" t="str">
            <v>FF</v>
          </cell>
          <cell r="G139">
            <v>99023076</v>
          </cell>
          <cell r="H139" t="str">
            <v>23/08/99</v>
          </cell>
          <cell r="I139">
            <v>504.98</v>
          </cell>
          <cell r="J139">
            <v>4440158</v>
          </cell>
        </row>
        <row r="140">
          <cell r="A140">
            <v>2881500</v>
          </cell>
          <cell r="B140">
            <v>6662</v>
          </cell>
          <cell r="C140">
            <v>999</v>
          </cell>
          <cell r="D140" t="str">
            <v>TELEFONICA DE ARGENTINA S:A   V</v>
          </cell>
          <cell r="E140">
            <v>70995</v>
          </cell>
          <cell r="F140" t="str">
            <v>FF</v>
          </cell>
          <cell r="G140">
            <v>99023082</v>
          </cell>
          <cell r="H140" t="str">
            <v>23/08/99</v>
          </cell>
          <cell r="I140">
            <v>1277.83</v>
          </cell>
          <cell r="J140">
            <v>4440162</v>
          </cell>
        </row>
        <row r="141">
          <cell r="A141">
            <v>2881500</v>
          </cell>
          <cell r="B141">
            <v>6662</v>
          </cell>
          <cell r="C141">
            <v>999</v>
          </cell>
          <cell r="D141" t="str">
            <v>TELEFONICA DE ARGENTINA S:A   V</v>
          </cell>
          <cell r="E141">
            <v>70995</v>
          </cell>
          <cell r="F141" t="str">
            <v>FF</v>
          </cell>
          <cell r="G141">
            <v>99023084</v>
          </cell>
          <cell r="H141" t="str">
            <v>23/08/99</v>
          </cell>
          <cell r="I141">
            <v>783.39</v>
          </cell>
          <cell r="J141" t="str">
            <v>tel 4441226-1103</v>
          </cell>
        </row>
        <row r="142">
          <cell r="A142">
            <v>2881500</v>
          </cell>
          <cell r="B142">
            <v>6662</v>
          </cell>
          <cell r="C142">
            <v>999</v>
          </cell>
          <cell r="D142" t="str">
            <v>TELEFONICA DE ARGENTINA S:A   V</v>
          </cell>
          <cell r="E142">
            <v>70995</v>
          </cell>
          <cell r="F142" t="str">
            <v>FF</v>
          </cell>
          <cell r="G142">
            <v>99023086</v>
          </cell>
          <cell r="H142" t="str">
            <v>23/08/99</v>
          </cell>
          <cell r="I142">
            <v>855.04</v>
          </cell>
          <cell r="J142" t="str">
            <v>tel 4440164/65/6</v>
          </cell>
        </row>
        <row r="143">
          <cell r="A143">
            <v>2881500</v>
          </cell>
          <cell r="B143">
            <v>6662</v>
          </cell>
          <cell r="C143">
            <v>999</v>
          </cell>
          <cell r="D143" t="str">
            <v>TELEFONICA DE ARGENTINA S:A   V</v>
          </cell>
          <cell r="E143">
            <v>70995</v>
          </cell>
          <cell r="F143" t="str">
            <v>FF</v>
          </cell>
          <cell r="G143">
            <v>99023088</v>
          </cell>
          <cell r="H143" t="str">
            <v>23/08/99</v>
          </cell>
          <cell r="I143">
            <v>748.56</v>
          </cell>
          <cell r="J143" t="str">
            <v>tel 4440160</v>
          </cell>
        </row>
        <row r="144">
          <cell r="A144">
            <v>2881500</v>
          </cell>
          <cell r="B144">
            <v>6662</v>
          </cell>
          <cell r="C144">
            <v>999</v>
          </cell>
          <cell r="D144" t="str">
            <v>TELEFONICA DE ARGENTINA S:A   V</v>
          </cell>
          <cell r="E144">
            <v>70995</v>
          </cell>
          <cell r="F144" t="str">
            <v>FF</v>
          </cell>
          <cell r="G144">
            <v>99023090</v>
          </cell>
          <cell r="H144" t="str">
            <v>23/08/99</v>
          </cell>
          <cell r="I144">
            <v>243.11</v>
          </cell>
        </row>
        <row r="145">
          <cell r="A145">
            <v>2881500</v>
          </cell>
          <cell r="B145">
            <v>6662</v>
          </cell>
          <cell r="C145">
            <v>999</v>
          </cell>
          <cell r="D145" t="str">
            <v>TELEFONICA DE ARGENTINA S:A   V</v>
          </cell>
          <cell r="E145">
            <v>71088</v>
          </cell>
          <cell r="F145" t="str">
            <v>FF</v>
          </cell>
          <cell r="G145">
            <v>99023120</v>
          </cell>
          <cell r="H145" t="str">
            <v>24/08/99</v>
          </cell>
          <cell r="I145">
            <v>1464.22</v>
          </cell>
          <cell r="J145" t="str">
            <v>tel 4440161</v>
          </cell>
        </row>
        <row r="146">
          <cell r="A146">
            <v>2881500</v>
          </cell>
          <cell r="B146">
            <v>6662</v>
          </cell>
          <cell r="C146">
            <v>999</v>
          </cell>
          <cell r="D146" t="str">
            <v>DIST. MO COMUNICACIONES       G</v>
          </cell>
          <cell r="E146">
            <v>73153</v>
          </cell>
          <cell r="F146" t="str">
            <v>JE</v>
          </cell>
          <cell r="G146">
            <v>99000921</v>
          </cell>
          <cell r="H146" t="str">
            <v>31/08/99</v>
          </cell>
          <cell r="I146">
            <v>23</v>
          </cell>
          <cell r="J146" t="str">
            <v>CI/EQ/BERON</v>
          </cell>
        </row>
        <row r="147">
          <cell r="A147">
            <v>2881500</v>
          </cell>
          <cell r="B147">
            <v>6684</v>
          </cell>
          <cell r="C147">
            <v>3000</v>
          </cell>
          <cell r="D147" t="str">
            <v>EL INFORMADOR ENERGETICO (ACTUV</v>
          </cell>
          <cell r="E147">
            <v>73828</v>
          </cell>
          <cell r="F147" t="str">
            <v>FF</v>
          </cell>
          <cell r="G147">
            <v>99024834</v>
          </cell>
          <cell r="H147" t="str">
            <v>31/08/99</v>
          </cell>
          <cell r="I147">
            <v>213</v>
          </cell>
        </row>
        <row r="148">
          <cell r="A148">
            <v>2881500</v>
          </cell>
          <cell r="B148">
            <v>6684</v>
          </cell>
          <cell r="C148">
            <v>5000</v>
          </cell>
          <cell r="D148" t="str">
            <v>GERENCIA AMBIENTAL S.R.L      V</v>
          </cell>
          <cell r="E148">
            <v>71415</v>
          </cell>
          <cell r="F148" t="str">
            <v>FF</v>
          </cell>
          <cell r="G148">
            <v>99023286</v>
          </cell>
          <cell r="H148" t="str">
            <v>25/08/99</v>
          </cell>
          <cell r="I148">
            <v>120</v>
          </cell>
          <cell r="J148" t="str">
            <v>or 76628</v>
          </cell>
        </row>
        <row r="149">
          <cell r="A149">
            <v>2881500</v>
          </cell>
          <cell r="B149">
            <v>6728</v>
          </cell>
          <cell r="C149">
            <v>999</v>
          </cell>
          <cell r="D149" t="str">
            <v>CAMUZZI GAS DEL SUR S.A.      V</v>
          </cell>
          <cell r="E149">
            <v>67818</v>
          </cell>
          <cell r="F149" t="str">
            <v>FF</v>
          </cell>
          <cell r="G149">
            <v>99021328</v>
          </cell>
          <cell r="H149">
            <v>36319</v>
          </cell>
          <cell r="I149">
            <v>431.09</v>
          </cell>
        </row>
        <row r="150">
          <cell r="A150">
            <v>2881500</v>
          </cell>
          <cell r="B150">
            <v>6728</v>
          </cell>
          <cell r="C150">
            <v>999</v>
          </cell>
          <cell r="D150" t="str">
            <v>CALF COOP.LTDA.               V</v>
          </cell>
          <cell r="E150">
            <v>69211</v>
          </cell>
          <cell r="F150" t="str">
            <v>FF</v>
          </cell>
          <cell r="G150">
            <v>99021907</v>
          </cell>
          <cell r="H150">
            <v>36502</v>
          </cell>
          <cell r="I150">
            <v>1110.82</v>
          </cell>
        </row>
        <row r="151">
          <cell r="A151">
            <v>2881500</v>
          </cell>
          <cell r="B151">
            <v>6728</v>
          </cell>
          <cell r="C151">
            <v>999</v>
          </cell>
          <cell r="D151" t="str">
            <v>ENTE PROVINCIAL DE AGUA Y SANEV</v>
          </cell>
          <cell r="E151">
            <v>69426</v>
          </cell>
          <cell r="F151" t="str">
            <v>FF</v>
          </cell>
          <cell r="G151">
            <v>99021988</v>
          </cell>
          <cell r="H151" t="str">
            <v>13/08/99</v>
          </cell>
          <cell r="I151">
            <v>23.33</v>
          </cell>
        </row>
        <row r="152">
          <cell r="A152">
            <v>2881500</v>
          </cell>
          <cell r="B152">
            <v>6728</v>
          </cell>
          <cell r="C152">
            <v>999</v>
          </cell>
          <cell r="D152" t="str">
            <v>ENTE PROVINCIAL DE AGUA Y SANEV</v>
          </cell>
          <cell r="E152">
            <v>69426</v>
          </cell>
          <cell r="F152" t="str">
            <v>FF</v>
          </cell>
          <cell r="G152">
            <v>99021990</v>
          </cell>
          <cell r="H152" t="str">
            <v>13/08/99</v>
          </cell>
          <cell r="I152">
            <v>165.14</v>
          </cell>
        </row>
        <row r="153">
          <cell r="A153">
            <v>2881500</v>
          </cell>
          <cell r="B153">
            <v>6728</v>
          </cell>
          <cell r="C153">
            <v>999</v>
          </cell>
          <cell r="D153" t="str">
            <v>CALF COOP.LTDA.               V</v>
          </cell>
          <cell r="E153">
            <v>73282</v>
          </cell>
          <cell r="F153" t="str">
            <v>FF</v>
          </cell>
          <cell r="G153">
            <v>99024497</v>
          </cell>
          <cell r="H153" t="str">
            <v>31/08/99</v>
          </cell>
          <cell r="I153">
            <v>567.53</v>
          </cell>
        </row>
        <row r="154">
          <cell r="A154">
            <v>2881500</v>
          </cell>
          <cell r="B154">
            <v>6728</v>
          </cell>
          <cell r="C154">
            <v>999</v>
          </cell>
          <cell r="D154" t="str">
            <v>CALF COOP.LTDA.               V</v>
          </cell>
          <cell r="E154">
            <v>73282</v>
          </cell>
          <cell r="F154" t="str">
            <v>FF</v>
          </cell>
          <cell r="G154">
            <v>99024498</v>
          </cell>
          <cell r="H154" t="str">
            <v>31/08/99</v>
          </cell>
          <cell r="I154">
            <v>265.10000000000002</v>
          </cell>
        </row>
        <row r="155">
          <cell r="A155">
            <v>2881500</v>
          </cell>
          <cell r="B155">
            <v>6750</v>
          </cell>
          <cell r="C155">
            <v>1000</v>
          </cell>
          <cell r="D155" t="str">
            <v>REMISES PUERTO NUEVO          V</v>
          </cell>
          <cell r="E155">
            <v>68022</v>
          </cell>
          <cell r="F155" t="str">
            <v>FF</v>
          </cell>
          <cell r="G155">
            <v>99021426</v>
          </cell>
          <cell r="H155">
            <v>36319</v>
          </cell>
          <cell r="I155">
            <v>9</v>
          </cell>
          <cell r="J155" t="str">
            <v>serv.6/99</v>
          </cell>
        </row>
        <row r="156">
          <cell r="A156">
            <v>2881500</v>
          </cell>
          <cell r="B156">
            <v>6750</v>
          </cell>
          <cell r="C156">
            <v>1000</v>
          </cell>
          <cell r="D156" t="str">
            <v>SERVICHEK                     V</v>
          </cell>
          <cell r="E156">
            <v>69314</v>
          </cell>
          <cell r="F156" t="str">
            <v>FF</v>
          </cell>
          <cell r="G156">
            <v>99021911</v>
          </cell>
          <cell r="H156">
            <v>36502</v>
          </cell>
          <cell r="I156">
            <v>338.12</v>
          </cell>
        </row>
        <row r="157">
          <cell r="A157">
            <v>2881500</v>
          </cell>
          <cell r="B157">
            <v>6750</v>
          </cell>
          <cell r="C157">
            <v>1000</v>
          </cell>
          <cell r="D157" t="str">
            <v>TAPSA AVIACION                V</v>
          </cell>
          <cell r="E157">
            <v>69314</v>
          </cell>
          <cell r="F157" t="str">
            <v>FF</v>
          </cell>
          <cell r="G157">
            <v>99021913</v>
          </cell>
          <cell r="H157">
            <v>36502</v>
          </cell>
          <cell r="I157">
            <v>51</v>
          </cell>
          <cell r="J157" t="str">
            <v>or 67945</v>
          </cell>
        </row>
        <row r="158">
          <cell r="A158">
            <v>2881500</v>
          </cell>
          <cell r="B158">
            <v>6750</v>
          </cell>
          <cell r="C158">
            <v>2000</v>
          </cell>
          <cell r="D158" t="str">
            <v>KAIKEN LINEAS AEREAS          V</v>
          </cell>
          <cell r="E158">
            <v>73419</v>
          </cell>
          <cell r="F158" t="str">
            <v>FF</v>
          </cell>
          <cell r="G158">
            <v>99024530</v>
          </cell>
          <cell r="H158" t="str">
            <v>31/08/99</v>
          </cell>
          <cell r="I158">
            <v>240</v>
          </cell>
        </row>
        <row r="159">
          <cell r="A159">
            <v>2881500</v>
          </cell>
          <cell r="B159">
            <v>6750</v>
          </cell>
          <cell r="C159">
            <v>3000</v>
          </cell>
          <cell r="D159" t="str">
            <v>SERVICHEK                     V</v>
          </cell>
          <cell r="E159">
            <v>69314</v>
          </cell>
          <cell r="F159" t="str">
            <v>FF</v>
          </cell>
          <cell r="G159">
            <v>99021911</v>
          </cell>
          <cell r="H159">
            <v>36502</v>
          </cell>
          <cell r="I159">
            <v>338.12</v>
          </cell>
        </row>
        <row r="160">
          <cell r="A160">
            <v>2881500</v>
          </cell>
          <cell r="B160">
            <v>6750</v>
          </cell>
          <cell r="C160">
            <v>3000</v>
          </cell>
          <cell r="D160" t="str">
            <v>TRANSPORTES AEREOS NEUQUEN S.AV</v>
          </cell>
          <cell r="E160">
            <v>73419</v>
          </cell>
          <cell r="F160" t="str">
            <v>FF</v>
          </cell>
          <cell r="G160">
            <v>99024528</v>
          </cell>
          <cell r="H160" t="str">
            <v>31/08/99</v>
          </cell>
          <cell r="I160">
            <v>382</v>
          </cell>
        </row>
        <row r="161">
          <cell r="A161">
            <v>2881500</v>
          </cell>
          <cell r="B161">
            <v>6750</v>
          </cell>
          <cell r="C161">
            <v>3000</v>
          </cell>
          <cell r="D161" t="str">
            <v>TRANSPORTES AEREOS NEUQUEN S.AV</v>
          </cell>
          <cell r="E161">
            <v>73419</v>
          </cell>
          <cell r="F161" t="str">
            <v>FF</v>
          </cell>
          <cell r="G161">
            <v>99024528</v>
          </cell>
          <cell r="H161" t="str">
            <v>31/08/99</v>
          </cell>
          <cell r="I161">
            <v>-382</v>
          </cell>
        </row>
        <row r="162">
          <cell r="A162">
            <v>2881500</v>
          </cell>
          <cell r="B162">
            <v>6750</v>
          </cell>
          <cell r="C162">
            <v>3000</v>
          </cell>
          <cell r="D162" t="str">
            <v>TRANSPORTES AEREOS NEUQUEN S.AV</v>
          </cell>
          <cell r="E162">
            <v>73419</v>
          </cell>
          <cell r="F162" t="str">
            <v>FF</v>
          </cell>
          <cell r="G162">
            <v>99024528</v>
          </cell>
          <cell r="H162" t="str">
            <v>31/08/99</v>
          </cell>
          <cell r="I162">
            <v>128</v>
          </cell>
        </row>
        <row r="163">
          <cell r="A163">
            <v>2881500</v>
          </cell>
          <cell r="B163">
            <v>6750</v>
          </cell>
          <cell r="C163">
            <v>4000</v>
          </cell>
          <cell r="D163" t="str">
            <v>SERVICHEK                     V</v>
          </cell>
          <cell r="E163">
            <v>69314</v>
          </cell>
          <cell r="F163" t="str">
            <v>FF</v>
          </cell>
          <cell r="G163">
            <v>99021911</v>
          </cell>
          <cell r="H163">
            <v>36502</v>
          </cell>
          <cell r="I163">
            <v>252.27</v>
          </cell>
        </row>
        <row r="164">
          <cell r="A164">
            <v>2881500</v>
          </cell>
          <cell r="B164">
            <v>6750</v>
          </cell>
          <cell r="C164">
            <v>4000</v>
          </cell>
          <cell r="D164" t="str">
            <v>TRANSPORTES AEREOS NEUQUEN S.AV</v>
          </cell>
          <cell r="E164">
            <v>73419</v>
          </cell>
          <cell r="F164" t="str">
            <v>FF</v>
          </cell>
          <cell r="G164">
            <v>99024528</v>
          </cell>
          <cell r="H164" t="str">
            <v>31/08/99</v>
          </cell>
          <cell r="I164">
            <v>127</v>
          </cell>
        </row>
        <row r="165">
          <cell r="A165">
            <v>2881500</v>
          </cell>
          <cell r="B165">
            <v>6750</v>
          </cell>
          <cell r="C165">
            <v>5000</v>
          </cell>
          <cell r="D165" t="str">
            <v>SERVICHEK                     V</v>
          </cell>
          <cell r="E165">
            <v>69314</v>
          </cell>
          <cell r="F165" t="str">
            <v>FF</v>
          </cell>
          <cell r="G165">
            <v>99021911</v>
          </cell>
          <cell r="H165">
            <v>36502</v>
          </cell>
          <cell r="I165">
            <v>231.63</v>
          </cell>
        </row>
        <row r="166">
          <cell r="A166">
            <v>2881500</v>
          </cell>
          <cell r="B166">
            <v>6750</v>
          </cell>
          <cell r="C166">
            <v>5000</v>
          </cell>
          <cell r="D166" t="str">
            <v>TRANSPORTES AEREOS NEUQUEN S.AV</v>
          </cell>
          <cell r="E166">
            <v>73419</v>
          </cell>
          <cell r="F166" t="str">
            <v>FF</v>
          </cell>
          <cell r="G166">
            <v>99024528</v>
          </cell>
          <cell r="H166" t="str">
            <v>31/08/99</v>
          </cell>
          <cell r="I166">
            <v>383</v>
          </cell>
        </row>
        <row r="167">
          <cell r="A167">
            <v>2881500</v>
          </cell>
          <cell r="B167">
            <v>6750</v>
          </cell>
          <cell r="C167">
            <v>5000</v>
          </cell>
          <cell r="D167" t="str">
            <v>KAIKEN LINEAS AEREAS          V</v>
          </cell>
          <cell r="E167">
            <v>73419</v>
          </cell>
          <cell r="F167" t="str">
            <v>FF</v>
          </cell>
          <cell r="G167">
            <v>99024530</v>
          </cell>
          <cell r="H167" t="str">
            <v>31/08/99</v>
          </cell>
          <cell r="I167">
            <v>120</v>
          </cell>
        </row>
        <row r="168">
          <cell r="A168">
            <v>2881500</v>
          </cell>
          <cell r="B168">
            <v>6750</v>
          </cell>
          <cell r="C168">
            <v>999</v>
          </cell>
          <cell r="D168" t="str">
            <v>REMISES PUERTO NUEVO          V</v>
          </cell>
          <cell r="E168">
            <v>62997</v>
          </cell>
          <cell r="F168" t="str">
            <v>FF</v>
          </cell>
          <cell r="G168">
            <v>99019113</v>
          </cell>
          <cell r="H168">
            <v>36227</v>
          </cell>
          <cell r="I168">
            <v>29.7</v>
          </cell>
        </row>
        <row r="169">
          <cell r="A169">
            <v>2881500</v>
          </cell>
          <cell r="B169">
            <v>6750</v>
          </cell>
          <cell r="C169">
            <v>999</v>
          </cell>
          <cell r="D169" t="str">
            <v>TURISMO PECOM S.A.C.F.I.      V</v>
          </cell>
          <cell r="E169">
            <v>67672</v>
          </cell>
          <cell r="F169" t="str">
            <v>FF</v>
          </cell>
          <cell r="G169">
            <v>99021295</v>
          </cell>
          <cell r="H169">
            <v>36288</v>
          </cell>
          <cell r="I169">
            <v>70.900000000000006</v>
          </cell>
          <cell r="J169" t="str">
            <v>Agostinetti Jorg</v>
          </cell>
        </row>
        <row r="170">
          <cell r="A170">
            <v>2881500</v>
          </cell>
          <cell r="B170">
            <v>6750</v>
          </cell>
          <cell r="C170">
            <v>999</v>
          </cell>
          <cell r="D170" t="str">
            <v>SPEED SA                      V</v>
          </cell>
          <cell r="E170">
            <v>68576</v>
          </cell>
          <cell r="F170" t="str">
            <v>FF</v>
          </cell>
          <cell r="G170">
            <v>99021709</v>
          </cell>
          <cell r="H170" t="str">
            <v>20/08/99</v>
          </cell>
          <cell r="I170">
            <v>10</v>
          </cell>
        </row>
        <row r="171">
          <cell r="A171">
            <v>2881500</v>
          </cell>
          <cell r="B171">
            <v>6750</v>
          </cell>
          <cell r="C171">
            <v>999</v>
          </cell>
          <cell r="D171" t="str">
            <v>REMISES PUERTO NUEVO          V</v>
          </cell>
          <cell r="E171">
            <v>69885</v>
          </cell>
          <cell r="F171" t="str">
            <v>FF</v>
          </cell>
          <cell r="G171">
            <v>99022255</v>
          </cell>
          <cell r="H171" t="str">
            <v>31/08/99</v>
          </cell>
          <cell r="I171">
            <v>69.599999999999994</v>
          </cell>
        </row>
        <row r="172">
          <cell r="A172">
            <v>2881500</v>
          </cell>
          <cell r="B172">
            <v>6751</v>
          </cell>
          <cell r="C172">
            <v>1000</v>
          </cell>
          <cell r="D172" t="str">
            <v>DELLORO JOSE MARIA            V</v>
          </cell>
          <cell r="E172">
            <v>67920</v>
          </cell>
          <cell r="F172" t="str">
            <v>FF</v>
          </cell>
          <cell r="G172">
            <v>99021373</v>
          </cell>
          <cell r="H172">
            <v>36319</v>
          </cell>
          <cell r="I172">
            <v>70</v>
          </cell>
          <cell r="J172" t="str">
            <v>O.R. 71214</v>
          </cell>
        </row>
        <row r="173">
          <cell r="A173">
            <v>2881500</v>
          </cell>
          <cell r="B173">
            <v>6751</v>
          </cell>
          <cell r="C173">
            <v>1000</v>
          </cell>
          <cell r="D173" t="str">
            <v>HORACIO GUILLERMO JAZMIN      V</v>
          </cell>
          <cell r="E173">
            <v>68557</v>
          </cell>
          <cell r="F173" t="str">
            <v>FF</v>
          </cell>
          <cell r="G173">
            <v>99021707</v>
          </cell>
          <cell r="H173">
            <v>36441</v>
          </cell>
          <cell r="I173">
            <v>96</v>
          </cell>
          <cell r="J173" t="str">
            <v>or 76651</v>
          </cell>
        </row>
        <row r="174">
          <cell r="A174">
            <v>2881500</v>
          </cell>
          <cell r="B174">
            <v>6751</v>
          </cell>
          <cell r="C174">
            <v>1000</v>
          </cell>
          <cell r="D174" t="str">
            <v>MARTIN Y CIA S.A.             O</v>
          </cell>
          <cell r="E174">
            <v>68664</v>
          </cell>
          <cell r="F174" t="str">
            <v>OV</v>
          </cell>
          <cell r="G174">
            <v>99007090</v>
          </cell>
          <cell r="H174">
            <v>36441</v>
          </cell>
          <cell r="I174">
            <v>263.51</v>
          </cell>
          <cell r="J174" t="str">
            <v>POR LA PROVISION</v>
          </cell>
        </row>
        <row r="175">
          <cell r="A175">
            <v>2881500</v>
          </cell>
          <cell r="B175">
            <v>6751</v>
          </cell>
          <cell r="C175">
            <v>1000</v>
          </cell>
          <cell r="D175" t="str">
            <v>MARTIN Y CIA S.A.             O</v>
          </cell>
          <cell r="E175">
            <v>68664</v>
          </cell>
          <cell r="F175" t="str">
            <v>OV</v>
          </cell>
          <cell r="G175">
            <v>99007091</v>
          </cell>
          <cell r="H175">
            <v>36441</v>
          </cell>
          <cell r="I175">
            <v>263.51</v>
          </cell>
          <cell r="J175" t="str">
            <v>POR LA PROVISION</v>
          </cell>
        </row>
        <row r="176">
          <cell r="A176">
            <v>2881500</v>
          </cell>
          <cell r="B176">
            <v>6751</v>
          </cell>
          <cell r="C176">
            <v>1000</v>
          </cell>
          <cell r="D176" t="str">
            <v>SERVICIOS TICKET S.A.         V</v>
          </cell>
          <cell r="E176">
            <v>69134</v>
          </cell>
          <cell r="F176" t="str">
            <v>FF</v>
          </cell>
          <cell r="G176">
            <v>99021885</v>
          </cell>
          <cell r="H176">
            <v>36502</v>
          </cell>
          <cell r="I176">
            <v>2.11</v>
          </cell>
        </row>
        <row r="177">
          <cell r="A177">
            <v>2881500</v>
          </cell>
          <cell r="B177">
            <v>6751</v>
          </cell>
          <cell r="C177">
            <v>1000</v>
          </cell>
          <cell r="D177" t="str">
            <v>PROVEEDOR GENERICO VARIOS     V</v>
          </cell>
          <cell r="E177">
            <v>70441</v>
          </cell>
          <cell r="F177" t="str">
            <v>FG</v>
          </cell>
          <cell r="G177">
            <v>99003513</v>
          </cell>
          <cell r="H177" t="str">
            <v>19/08/99</v>
          </cell>
          <cell r="I177">
            <v>250</v>
          </cell>
          <cell r="J177" t="str">
            <v>Colaboración"Día</v>
          </cell>
        </row>
        <row r="178">
          <cell r="A178">
            <v>2881500</v>
          </cell>
          <cell r="B178">
            <v>6751</v>
          </cell>
          <cell r="C178">
            <v>1000</v>
          </cell>
          <cell r="D178" t="str">
            <v>CAPRIOLO AMERICO LUIS         V</v>
          </cell>
          <cell r="E178">
            <v>71101</v>
          </cell>
          <cell r="F178" t="str">
            <v>FF</v>
          </cell>
          <cell r="G178">
            <v>99023149</v>
          </cell>
          <cell r="H178" t="str">
            <v>24/08/99</v>
          </cell>
          <cell r="I178">
            <v>7.23</v>
          </cell>
          <cell r="J178" t="str">
            <v>O.R. 78855</v>
          </cell>
        </row>
        <row r="179">
          <cell r="A179">
            <v>2881500</v>
          </cell>
          <cell r="B179">
            <v>6751</v>
          </cell>
          <cell r="C179">
            <v>1000</v>
          </cell>
          <cell r="D179" t="str">
            <v>CIPPITELLI PABLO ENRIQUE      V</v>
          </cell>
          <cell r="E179">
            <v>73668</v>
          </cell>
          <cell r="F179" t="str">
            <v>FF</v>
          </cell>
          <cell r="G179">
            <v>99024709</v>
          </cell>
          <cell r="H179" t="str">
            <v>31/08/99</v>
          </cell>
          <cell r="I179">
            <v>95.46</v>
          </cell>
          <cell r="J179" t="str">
            <v>or 79440</v>
          </cell>
        </row>
        <row r="180">
          <cell r="A180">
            <v>2881500</v>
          </cell>
          <cell r="B180">
            <v>6751</v>
          </cell>
          <cell r="C180">
            <v>2000</v>
          </cell>
          <cell r="D180" t="str">
            <v>HORACIO GUILLERMO JAZMIN      V</v>
          </cell>
          <cell r="E180">
            <v>68471</v>
          </cell>
          <cell r="F180" t="str">
            <v>FF</v>
          </cell>
          <cell r="G180">
            <v>99021673</v>
          </cell>
          <cell r="H180">
            <v>36411</v>
          </cell>
          <cell r="I180">
            <v>64</v>
          </cell>
          <cell r="J180" t="str">
            <v>or 74969</v>
          </cell>
        </row>
        <row r="181">
          <cell r="A181">
            <v>2881500</v>
          </cell>
          <cell r="B181">
            <v>6751</v>
          </cell>
          <cell r="C181">
            <v>2000</v>
          </cell>
          <cell r="D181" t="str">
            <v>MARTIN Y CIA S.A.             O</v>
          </cell>
          <cell r="E181">
            <v>68664</v>
          </cell>
          <cell r="F181" t="str">
            <v>OV</v>
          </cell>
          <cell r="G181">
            <v>99007090</v>
          </cell>
          <cell r="H181">
            <v>36441</v>
          </cell>
          <cell r="I181">
            <v>263.51</v>
          </cell>
          <cell r="J181" t="str">
            <v>POR LA PROVISION</v>
          </cell>
        </row>
        <row r="182">
          <cell r="A182">
            <v>2881500</v>
          </cell>
          <cell r="B182">
            <v>6751</v>
          </cell>
          <cell r="C182">
            <v>2000</v>
          </cell>
          <cell r="D182" t="str">
            <v>MARTIN Y CIA S.A.             O</v>
          </cell>
          <cell r="E182">
            <v>68664</v>
          </cell>
          <cell r="F182" t="str">
            <v>OV</v>
          </cell>
          <cell r="G182">
            <v>99007091</v>
          </cell>
          <cell r="H182">
            <v>36441</v>
          </cell>
          <cell r="I182">
            <v>263.51</v>
          </cell>
          <cell r="J182" t="str">
            <v>POR LA PROVISION</v>
          </cell>
        </row>
        <row r="183">
          <cell r="A183">
            <v>2881500</v>
          </cell>
          <cell r="B183">
            <v>6751</v>
          </cell>
          <cell r="C183">
            <v>2000</v>
          </cell>
          <cell r="D183" t="str">
            <v>SERVICIOS TICKET S.A.         V</v>
          </cell>
          <cell r="E183">
            <v>69134</v>
          </cell>
          <cell r="F183" t="str">
            <v>FF</v>
          </cell>
          <cell r="G183">
            <v>99021885</v>
          </cell>
          <cell r="H183">
            <v>36502</v>
          </cell>
          <cell r="I183">
            <v>37.78</v>
          </cell>
        </row>
        <row r="184">
          <cell r="A184">
            <v>2881500</v>
          </cell>
          <cell r="B184">
            <v>6751</v>
          </cell>
          <cell r="C184">
            <v>2000</v>
          </cell>
          <cell r="D184" t="str">
            <v>Reversa parcial JE 99000804   G</v>
          </cell>
          <cell r="E184">
            <v>69451</v>
          </cell>
          <cell r="F184" t="str">
            <v>JE</v>
          </cell>
          <cell r="G184">
            <v>99000865</v>
          </cell>
          <cell r="H184" t="str">
            <v>13/08/99</v>
          </cell>
          <cell r="I184">
            <v>747.98</v>
          </cell>
          <cell r="J184" t="str">
            <v>Reversa JE 99000</v>
          </cell>
        </row>
        <row r="185">
          <cell r="A185">
            <v>2881500</v>
          </cell>
          <cell r="B185">
            <v>6751</v>
          </cell>
          <cell r="C185">
            <v>2000</v>
          </cell>
          <cell r="D185" t="str">
            <v>Reversa parcial JE 99000804   G</v>
          </cell>
          <cell r="E185">
            <v>69451</v>
          </cell>
          <cell r="F185" t="str">
            <v>JE</v>
          </cell>
          <cell r="G185">
            <v>99000865</v>
          </cell>
          <cell r="H185" t="str">
            <v>13/08/99</v>
          </cell>
          <cell r="I185">
            <v>406</v>
          </cell>
          <cell r="J185" t="str">
            <v>Regulariza JE 99</v>
          </cell>
        </row>
        <row r="186">
          <cell r="A186">
            <v>2881500</v>
          </cell>
          <cell r="B186">
            <v>6751</v>
          </cell>
          <cell r="C186">
            <v>2000</v>
          </cell>
          <cell r="D186" t="str">
            <v>CAPRIOLO AMERICO LUIS         V</v>
          </cell>
          <cell r="E186">
            <v>71101</v>
          </cell>
          <cell r="F186" t="str">
            <v>FF</v>
          </cell>
          <cell r="G186">
            <v>99023162</v>
          </cell>
          <cell r="H186" t="str">
            <v>24/08/99</v>
          </cell>
          <cell r="I186">
            <v>53.97</v>
          </cell>
          <cell r="J186" t="str">
            <v>O.R. 78855</v>
          </cell>
        </row>
        <row r="187">
          <cell r="A187">
            <v>2881500</v>
          </cell>
          <cell r="B187">
            <v>6751</v>
          </cell>
          <cell r="C187">
            <v>2000</v>
          </cell>
          <cell r="D187" t="str">
            <v>Corregir imputaciones en OP   G</v>
          </cell>
          <cell r="E187">
            <v>72148</v>
          </cell>
          <cell r="F187" t="str">
            <v>JE</v>
          </cell>
          <cell r="G187">
            <v>99000901</v>
          </cell>
          <cell r="H187" t="str">
            <v>27/08/99</v>
          </cell>
          <cell r="I187">
            <v>-933.18</v>
          </cell>
          <cell r="J187" t="str">
            <v>Corrige OP 21034</v>
          </cell>
        </row>
        <row r="188">
          <cell r="A188">
            <v>2881500</v>
          </cell>
          <cell r="B188">
            <v>6751</v>
          </cell>
          <cell r="C188">
            <v>2000</v>
          </cell>
          <cell r="D188" t="str">
            <v>Regularizar imputaciones      G</v>
          </cell>
          <cell r="E188">
            <v>72450</v>
          </cell>
          <cell r="F188" t="str">
            <v>JE</v>
          </cell>
          <cell r="G188">
            <v>99000911</v>
          </cell>
          <cell r="H188" t="str">
            <v>30/08/99</v>
          </cell>
          <cell r="I188">
            <v>226.89</v>
          </cell>
          <cell r="J188" t="str">
            <v>Regularizar impu</v>
          </cell>
        </row>
        <row r="189">
          <cell r="A189">
            <v>2881500</v>
          </cell>
          <cell r="B189">
            <v>6751</v>
          </cell>
          <cell r="C189">
            <v>2000</v>
          </cell>
          <cell r="D189" t="str">
            <v>ARG S.A                       V</v>
          </cell>
          <cell r="E189">
            <v>73543</v>
          </cell>
          <cell r="F189" t="str">
            <v>FH</v>
          </cell>
          <cell r="G189">
            <v>99000817</v>
          </cell>
          <cell r="H189" t="str">
            <v>31/08/99</v>
          </cell>
          <cell r="I189">
            <v>-945.87</v>
          </cell>
          <cell r="J189" t="str">
            <v>descuento s/fc 0</v>
          </cell>
        </row>
        <row r="190">
          <cell r="A190">
            <v>2881500</v>
          </cell>
          <cell r="B190">
            <v>6751</v>
          </cell>
          <cell r="C190">
            <v>2000</v>
          </cell>
          <cell r="D190" t="str">
            <v>REVERSAS VARIAS               G</v>
          </cell>
          <cell r="E190">
            <v>73556</v>
          </cell>
          <cell r="F190" t="str">
            <v>JE</v>
          </cell>
          <cell r="G190">
            <v>99000950</v>
          </cell>
          <cell r="H190" t="str">
            <v>31/08/99</v>
          </cell>
          <cell r="I190">
            <v>-245</v>
          </cell>
          <cell r="J190" t="str">
            <v>DESCUENTO PRONTO</v>
          </cell>
        </row>
        <row r="191">
          <cell r="A191">
            <v>2881500</v>
          </cell>
          <cell r="B191">
            <v>6751</v>
          </cell>
          <cell r="C191">
            <v>2000</v>
          </cell>
          <cell r="D191" t="str">
            <v>CIPPITELLI PABLO ENRIQUE      V</v>
          </cell>
          <cell r="E191">
            <v>73668</v>
          </cell>
          <cell r="F191" t="str">
            <v>FF</v>
          </cell>
          <cell r="G191">
            <v>99024709</v>
          </cell>
          <cell r="H191" t="str">
            <v>31/08/99</v>
          </cell>
          <cell r="I191">
            <v>111.96</v>
          </cell>
          <cell r="J191" t="str">
            <v>or 79440</v>
          </cell>
        </row>
        <row r="192">
          <cell r="A192">
            <v>2881500</v>
          </cell>
          <cell r="B192">
            <v>6751</v>
          </cell>
          <cell r="C192">
            <v>2000</v>
          </cell>
          <cell r="D192" t="str">
            <v>AVILA JESUS B.                V</v>
          </cell>
          <cell r="E192">
            <v>74114</v>
          </cell>
          <cell r="F192" t="str">
            <v>FF</v>
          </cell>
          <cell r="G192">
            <v>99025018</v>
          </cell>
          <cell r="H192" t="str">
            <v>31/08/99</v>
          </cell>
          <cell r="I192">
            <v>108</v>
          </cell>
        </row>
        <row r="193">
          <cell r="A193">
            <v>2881500</v>
          </cell>
          <cell r="B193">
            <v>6751</v>
          </cell>
          <cell r="C193">
            <v>3000</v>
          </cell>
          <cell r="D193" t="str">
            <v>MUSSATTI DANIEL HUMBERTO      V</v>
          </cell>
          <cell r="E193">
            <v>66943</v>
          </cell>
          <cell r="F193" t="str">
            <v>FF</v>
          </cell>
          <cell r="G193">
            <v>99021012</v>
          </cell>
          <cell r="H193">
            <v>36227</v>
          </cell>
          <cell r="I193">
            <v>200</v>
          </cell>
          <cell r="J193" t="str">
            <v>or 33649</v>
          </cell>
        </row>
        <row r="194">
          <cell r="A194">
            <v>2881500</v>
          </cell>
          <cell r="B194">
            <v>6751</v>
          </cell>
          <cell r="C194">
            <v>3000</v>
          </cell>
          <cell r="D194" t="str">
            <v>HORACIO GUILLERMO JAZMIN      V</v>
          </cell>
          <cell r="E194">
            <v>68471</v>
          </cell>
          <cell r="F194" t="str">
            <v>FF</v>
          </cell>
          <cell r="G194">
            <v>99021673</v>
          </cell>
          <cell r="H194">
            <v>36411</v>
          </cell>
          <cell r="I194">
            <v>64</v>
          </cell>
          <cell r="J194" t="str">
            <v>or 74969</v>
          </cell>
        </row>
        <row r="195">
          <cell r="A195">
            <v>2881500</v>
          </cell>
          <cell r="B195">
            <v>6751</v>
          </cell>
          <cell r="C195">
            <v>3000</v>
          </cell>
          <cell r="D195" t="str">
            <v>IASA S.A                      V</v>
          </cell>
          <cell r="E195">
            <v>68557</v>
          </cell>
          <cell r="F195" t="str">
            <v>FF</v>
          </cell>
          <cell r="G195">
            <v>99021692</v>
          </cell>
          <cell r="H195">
            <v>36441</v>
          </cell>
          <cell r="I195">
            <v>184.43</v>
          </cell>
        </row>
        <row r="196">
          <cell r="A196">
            <v>2881500</v>
          </cell>
          <cell r="B196">
            <v>6751</v>
          </cell>
          <cell r="C196">
            <v>3000</v>
          </cell>
          <cell r="D196" t="str">
            <v>IASA S.A                      V</v>
          </cell>
          <cell r="E196">
            <v>68557</v>
          </cell>
          <cell r="F196" t="str">
            <v>FF</v>
          </cell>
          <cell r="G196">
            <v>99021700</v>
          </cell>
          <cell r="H196">
            <v>36441</v>
          </cell>
          <cell r="I196">
            <v>39.47</v>
          </cell>
        </row>
        <row r="197">
          <cell r="A197">
            <v>2881500</v>
          </cell>
          <cell r="B197">
            <v>6751</v>
          </cell>
          <cell r="C197">
            <v>3000</v>
          </cell>
          <cell r="D197" t="str">
            <v>TRANS BOX S.R.L.              V</v>
          </cell>
          <cell r="E197">
            <v>68557</v>
          </cell>
          <cell r="F197" t="str">
            <v>FF</v>
          </cell>
          <cell r="G197">
            <v>99021702</v>
          </cell>
          <cell r="H197">
            <v>36441</v>
          </cell>
          <cell r="I197">
            <v>135.52000000000001</v>
          </cell>
        </row>
        <row r="198">
          <cell r="A198">
            <v>2881500</v>
          </cell>
          <cell r="B198">
            <v>6751</v>
          </cell>
          <cell r="C198">
            <v>3000</v>
          </cell>
          <cell r="D198" t="str">
            <v>IASA S.A                      V</v>
          </cell>
          <cell r="E198">
            <v>68609</v>
          </cell>
          <cell r="F198" t="str">
            <v>FF</v>
          </cell>
          <cell r="G198">
            <v>99021720</v>
          </cell>
          <cell r="H198">
            <v>36441</v>
          </cell>
          <cell r="I198">
            <v>29.87</v>
          </cell>
        </row>
        <row r="199">
          <cell r="A199">
            <v>2881500</v>
          </cell>
          <cell r="B199">
            <v>6751</v>
          </cell>
          <cell r="C199">
            <v>3000</v>
          </cell>
          <cell r="D199" t="str">
            <v>MARTIN Y CIA S.A.             O</v>
          </cell>
          <cell r="E199">
            <v>68664</v>
          </cell>
          <cell r="F199" t="str">
            <v>OV</v>
          </cell>
          <cell r="G199">
            <v>99007090</v>
          </cell>
          <cell r="H199">
            <v>36441</v>
          </cell>
          <cell r="I199">
            <v>263.51</v>
          </cell>
          <cell r="J199" t="str">
            <v>POR LA PROVISION</v>
          </cell>
        </row>
        <row r="200">
          <cell r="A200">
            <v>2881500</v>
          </cell>
          <cell r="B200">
            <v>6751</v>
          </cell>
          <cell r="C200">
            <v>3000</v>
          </cell>
          <cell r="D200" t="str">
            <v>MARTIN Y CIA S.A.             O</v>
          </cell>
          <cell r="E200">
            <v>68664</v>
          </cell>
          <cell r="F200" t="str">
            <v>OV</v>
          </cell>
          <cell r="G200">
            <v>99007091</v>
          </cell>
          <cell r="H200">
            <v>36441</v>
          </cell>
          <cell r="I200">
            <v>263.51</v>
          </cell>
          <cell r="J200" t="str">
            <v>POR LA PROVISION</v>
          </cell>
        </row>
        <row r="201">
          <cell r="A201">
            <v>2881500</v>
          </cell>
          <cell r="B201">
            <v>6751</v>
          </cell>
          <cell r="C201">
            <v>3000</v>
          </cell>
          <cell r="D201" t="str">
            <v>SERVICIOS TICKET S.A.         V</v>
          </cell>
          <cell r="E201">
            <v>69134</v>
          </cell>
          <cell r="F201" t="str">
            <v>FF</v>
          </cell>
          <cell r="G201">
            <v>99021885</v>
          </cell>
          <cell r="H201">
            <v>36502</v>
          </cell>
          <cell r="I201">
            <v>27.18</v>
          </cell>
        </row>
        <row r="202">
          <cell r="A202">
            <v>2881500</v>
          </cell>
          <cell r="B202">
            <v>6751</v>
          </cell>
          <cell r="C202">
            <v>3000</v>
          </cell>
          <cell r="D202" t="str">
            <v>CAPRIOLO AMERICO LUIS         V</v>
          </cell>
          <cell r="E202">
            <v>71101</v>
          </cell>
          <cell r="F202" t="str">
            <v>FF</v>
          </cell>
          <cell r="G202">
            <v>99023153</v>
          </cell>
          <cell r="H202" t="str">
            <v>24/08/99</v>
          </cell>
          <cell r="I202">
            <v>12.6</v>
          </cell>
          <cell r="J202" t="str">
            <v>O.R. 78855</v>
          </cell>
        </row>
        <row r="203">
          <cell r="A203">
            <v>2881500</v>
          </cell>
          <cell r="B203">
            <v>6751</v>
          </cell>
          <cell r="C203">
            <v>3000</v>
          </cell>
          <cell r="D203" t="str">
            <v>CAPRIOLO AMERICO LUIS         V</v>
          </cell>
          <cell r="E203">
            <v>71101</v>
          </cell>
          <cell r="F203" t="str">
            <v>FF</v>
          </cell>
          <cell r="G203">
            <v>99023155</v>
          </cell>
          <cell r="H203" t="str">
            <v>24/08/99</v>
          </cell>
          <cell r="I203">
            <v>23.8</v>
          </cell>
          <cell r="J203" t="str">
            <v>O.R. 78855</v>
          </cell>
        </row>
        <row r="204">
          <cell r="A204">
            <v>2881500</v>
          </cell>
          <cell r="B204">
            <v>6751</v>
          </cell>
          <cell r="C204">
            <v>3000</v>
          </cell>
          <cell r="D204" t="str">
            <v>CIPPITELLI PABLO ENRIQUE      V</v>
          </cell>
          <cell r="E204">
            <v>73668</v>
          </cell>
          <cell r="F204" t="str">
            <v>FF</v>
          </cell>
          <cell r="G204">
            <v>99024709</v>
          </cell>
          <cell r="H204" t="str">
            <v>31/08/99</v>
          </cell>
          <cell r="I204">
            <v>100.96</v>
          </cell>
          <cell r="J204" t="str">
            <v>or 79440</v>
          </cell>
        </row>
        <row r="205">
          <cell r="A205">
            <v>2881500</v>
          </cell>
          <cell r="B205">
            <v>6751</v>
          </cell>
          <cell r="C205">
            <v>3000</v>
          </cell>
          <cell r="D205" t="str">
            <v>AVILA JESUS B.                V</v>
          </cell>
          <cell r="E205">
            <v>74114</v>
          </cell>
          <cell r="F205" t="str">
            <v>FF</v>
          </cell>
          <cell r="G205">
            <v>99025018</v>
          </cell>
          <cell r="H205" t="str">
            <v>31/08/99</v>
          </cell>
          <cell r="I205">
            <v>118</v>
          </cell>
        </row>
        <row r="206">
          <cell r="A206">
            <v>2881500</v>
          </cell>
          <cell r="B206">
            <v>6751</v>
          </cell>
          <cell r="C206">
            <v>4000</v>
          </cell>
          <cell r="D206" t="str">
            <v>DOCTHOS ADHERENTE             V</v>
          </cell>
          <cell r="E206">
            <v>67082</v>
          </cell>
          <cell r="F206" t="str">
            <v>FF</v>
          </cell>
          <cell r="G206">
            <v>99021047</v>
          </cell>
          <cell r="H206">
            <v>36411</v>
          </cell>
          <cell r="I206">
            <v>101.8</v>
          </cell>
          <cell r="J206" t="str">
            <v>docthos beckman</v>
          </cell>
        </row>
        <row r="207">
          <cell r="A207">
            <v>2881500</v>
          </cell>
          <cell r="B207">
            <v>6751</v>
          </cell>
          <cell r="C207">
            <v>4000</v>
          </cell>
          <cell r="D207" t="str">
            <v>HORACIO GUILLERMO JAZMIN      V</v>
          </cell>
          <cell r="E207">
            <v>68471</v>
          </cell>
          <cell r="F207" t="str">
            <v>FF</v>
          </cell>
          <cell r="G207">
            <v>99021673</v>
          </cell>
          <cell r="H207">
            <v>36411</v>
          </cell>
          <cell r="I207">
            <v>128</v>
          </cell>
          <cell r="J207" t="str">
            <v>or 74969</v>
          </cell>
        </row>
        <row r="208">
          <cell r="A208">
            <v>2881500</v>
          </cell>
          <cell r="B208">
            <v>6751</v>
          </cell>
          <cell r="C208">
            <v>4000</v>
          </cell>
          <cell r="D208" t="str">
            <v>IASA S.A                      V</v>
          </cell>
          <cell r="E208">
            <v>68557</v>
          </cell>
          <cell r="F208" t="str">
            <v>FF</v>
          </cell>
          <cell r="G208">
            <v>99021700</v>
          </cell>
          <cell r="H208">
            <v>36441</v>
          </cell>
          <cell r="I208">
            <v>21.2</v>
          </cell>
        </row>
        <row r="209">
          <cell r="A209">
            <v>2881500</v>
          </cell>
          <cell r="B209">
            <v>6751</v>
          </cell>
          <cell r="C209">
            <v>4000</v>
          </cell>
          <cell r="D209" t="str">
            <v>MARTIN Y CIA S.A.             O</v>
          </cell>
          <cell r="E209">
            <v>68664</v>
          </cell>
          <cell r="F209" t="str">
            <v>OV</v>
          </cell>
          <cell r="G209">
            <v>99007090</v>
          </cell>
          <cell r="H209">
            <v>36441</v>
          </cell>
          <cell r="I209">
            <v>263.51</v>
          </cell>
          <cell r="J209" t="str">
            <v>POR LA PROVISION</v>
          </cell>
        </row>
        <row r="210">
          <cell r="A210">
            <v>2881500</v>
          </cell>
          <cell r="B210">
            <v>6751</v>
          </cell>
          <cell r="C210">
            <v>4000</v>
          </cell>
          <cell r="D210" t="str">
            <v>MARTIN Y CIA S.A.             O</v>
          </cell>
          <cell r="E210">
            <v>68664</v>
          </cell>
          <cell r="F210" t="str">
            <v>OV</v>
          </cell>
          <cell r="G210">
            <v>99007091</v>
          </cell>
          <cell r="H210">
            <v>36441</v>
          </cell>
          <cell r="I210">
            <v>263.51</v>
          </cell>
          <cell r="J210" t="str">
            <v>POR LA PROVISION</v>
          </cell>
        </row>
        <row r="211">
          <cell r="A211">
            <v>2881500</v>
          </cell>
          <cell r="B211">
            <v>6751</v>
          </cell>
          <cell r="C211">
            <v>4000</v>
          </cell>
          <cell r="D211" t="str">
            <v>SERVICIOS TICKET S.A.         V</v>
          </cell>
          <cell r="E211">
            <v>69134</v>
          </cell>
          <cell r="F211" t="str">
            <v>FF</v>
          </cell>
          <cell r="G211">
            <v>99021885</v>
          </cell>
          <cell r="H211">
            <v>36502</v>
          </cell>
          <cell r="I211">
            <v>25.66</v>
          </cell>
        </row>
        <row r="212">
          <cell r="A212">
            <v>2881500</v>
          </cell>
          <cell r="B212">
            <v>6751</v>
          </cell>
          <cell r="C212">
            <v>4000</v>
          </cell>
          <cell r="D212" t="str">
            <v>DOCTHOS ADHERENTE             V</v>
          </cell>
          <cell r="E212">
            <v>70004</v>
          </cell>
          <cell r="F212" t="str">
            <v>FF</v>
          </cell>
          <cell r="G212">
            <v>99022336</v>
          </cell>
          <cell r="H212" t="str">
            <v>24/08/99</v>
          </cell>
          <cell r="I212">
            <v>123.8</v>
          </cell>
          <cell r="J212" t="str">
            <v>DOCTHOS BECKMANN</v>
          </cell>
        </row>
        <row r="213">
          <cell r="A213">
            <v>2881500</v>
          </cell>
          <cell r="B213">
            <v>6751</v>
          </cell>
          <cell r="C213">
            <v>4000</v>
          </cell>
          <cell r="D213" t="str">
            <v>CAPRIOLO AMERICO LUIS         V</v>
          </cell>
          <cell r="E213">
            <v>71101</v>
          </cell>
          <cell r="F213" t="str">
            <v>FF</v>
          </cell>
          <cell r="G213">
            <v>99023147</v>
          </cell>
          <cell r="H213" t="str">
            <v>24/08/99</v>
          </cell>
          <cell r="I213">
            <v>56.12</v>
          </cell>
          <cell r="J213" t="str">
            <v>O.R. 78855</v>
          </cell>
        </row>
        <row r="214">
          <cell r="A214">
            <v>2881500</v>
          </cell>
          <cell r="B214">
            <v>6751</v>
          </cell>
          <cell r="C214">
            <v>4000</v>
          </cell>
          <cell r="D214" t="str">
            <v>Corregir imputaciones en OP   G</v>
          </cell>
          <cell r="E214">
            <v>72148</v>
          </cell>
          <cell r="F214" t="str">
            <v>JE</v>
          </cell>
          <cell r="G214">
            <v>99000901</v>
          </cell>
          <cell r="H214" t="str">
            <v>27/08/99</v>
          </cell>
          <cell r="I214">
            <v>425</v>
          </cell>
          <cell r="J214" t="str">
            <v>Corrige OP 21020</v>
          </cell>
        </row>
        <row r="215">
          <cell r="A215">
            <v>2881500</v>
          </cell>
          <cell r="B215">
            <v>6751</v>
          </cell>
          <cell r="C215">
            <v>4000</v>
          </cell>
          <cell r="D215" t="str">
            <v>HUGLICH LUIS GUSTAVO          V</v>
          </cell>
          <cell r="E215">
            <v>72843</v>
          </cell>
          <cell r="F215" t="str">
            <v>FF</v>
          </cell>
          <cell r="G215">
            <v>99024145</v>
          </cell>
          <cell r="H215" t="str">
            <v>31/08/99</v>
          </cell>
          <cell r="I215">
            <v>40</v>
          </cell>
          <cell r="J215" t="str">
            <v>OR 76656</v>
          </cell>
        </row>
        <row r="216">
          <cell r="A216">
            <v>2881500</v>
          </cell>
          <cell r="B216">
            <v>6751</v>
          </cell>
          <cell r="C216">
            <v>4000</v>
          </cell>
          <cell r="D216" t="str">
            <v>CIPPITELLI PABLO ENRIQUE      V</v>
          </cell>
          <cell r="E216">
            <v>73668</v>
          </cell>
          <cell r="F216" t="str">
            <v>FF</v>
          </cell>
          <cell r="G216">
            <v>99024709</v>
          </cell>
          <cell r="H216" t="str">
            <v>31/08/99</v>
          </cell>
          <cell r="I216">
            <v>133.96</v>
          </cell>
          <cell r="J216" t="str">
            <v>or 79440</v>
          </cell>
        </row>
        <row r="217">
          <cell r="A217">
            <v>2881500</v>
          </cell>
          <cell r="B217">
            <v>6751</v>
          </cell>
          <cell r="C217">
            <v>4000</v>
          </cell>
          <cell r="D217" t="str">
            <v>AVILA JESUS B.                V</v>
          </cell>
          <cell r="E217">
            <v>74114</v>
          </cell>
          <cell r="F217" t="str">
            <v>FF</v>
          </cell>
          <cell r="G217">
            <v>99025018</v>
          </cell>
          <cell r="H217" t="str">
            <v>31/08/99</v>
          </cell>
          <cell r="I217">
            <v>129</v>
          </cell>
        </row>
        <row r="218">
          <cell r="A218">
            <v>2881500</v>
          </cell>
          <cell r="B218">
            <v>6751</v>
          </cell>
          <cell r="C218">
            <v>5000</v>
          </cell>
          <cell r="D218" t="str">
            <v>HORACIO GUILLERMO JAZMIN      V</v>
          </cell>
          <cell r="E218">
            <v>68471</v>
          </cell>
          <cell r="F218" t="str">
            <v>FF</v>
          </cell>
          <cell r="G218">
            <v>99021673</v>
          </cell>
          <cell r="H218">
            <v>36411</v>
          </cell>
          <cell r="I218">
            <v>32</v>
          </cell>
          <cell r="J218" t="str">
            <v>or 74969</v>
          </cell>
        </row>
        <row r="219">
          <cell r="A219">
            <v>2881500</v>
          </cell>
          <cell r="B219">
            <v>6751</v>
          </cell>
          <cell r="C219">
            <v>5000</v>
          </cell>
          <cell r="D219" t="str">
            <v>TRANS BOX S.R.L.              V</v>
          </cell>
          <cell r="E219">
            <v>68557</v>
          </cell>
          <cell r="F219" t="str">
            <v>FF</v>
          </cell>
          <cell r="G219">
            <v>99021684</v>
          </cell>
          <cell r="H219">
            <v>36441</v>
          </cell>
          <cell r="I219">
            <v>52.5</v>
          </cell>
          <cell r="J219" t="str">
            <v>or 60745</v>
          </cell>
        </row>
        <row r="220">
          <cell r="A220">
            <v>2881500</v>
          </cell>
          <cell r="B220">
            <v>6751</v>
          </cell>
          <cell r="C220">
            <v>5000</v>
          </cell>
          <cell r="D220" t="str">
            <v>IASA S.A                      V</v>
          </cell>
          <cell r="E220">
            <v>68557</v>
          </cell>
          <cell r="F220" t="str">
            <v>FF</v>
          </cell>
          <cell r="G220">
            <v>99021692</v>
          </cell>
          <cell r="H220">
            <v>36441</v>
          </cell>
          <cell r="I220">
            <v>190.12</v>
          </cell>
        </row>
        <row r="221">
          <cell r="A221">
            <v>2881500</v>
          </cell>
          <cell r="B221">
            <v>6751</v>
          </cell>
          <cell r="C221">
            <v>5000</v>
          </cell>
          <cell r="D221" t="str">
            <v>IASA S.A                      V</v>
          </cell>
          <cell r="E221">
            <v>68609</v>
          </cell>
          <cell r="F221" t="str">
            <v>FF</v>
          </cell>
          <cell r="G221">
            <v>99021720</v>
          </cell>
          <cell r="H221">
            <v>36441</v>
          </cell>
          <cell r="I221">
            <v>12.55</v>
          </cell>
        </row>
        <row r="222">
          <cell r="A222">
            <v>2881500</v>
          </cell>
          <cell r="B222">
            <v>6751</v>
          </cell>
          <cell r="C222">
            <v>5000</v>
          </cell>
          <cell r="D222" t="str">
            <v>MARTIN Y CIA S.A.             O</v>
          </cell>
          <cell r="E222">
            <v>68664</v>
          </cell>
          <cell r="F222" t="str">
            <v>OV</v>
          </cell>
          <cell r="G222">
            <v>99007090</v>
          </cell>
          <cell r="H222">
            <v>36441</v>
          </cell>
          <cell r="I222">
            <v>263.51</v>
          </cell>
          <cell r="J222" t="str">
            <v>POR LA PROVISION</v>
          </cell>
        </row>
        <row r="223">
          <cell r="A223">
            <v>2881500</v>
          </cell>
          <cell r="B223">
            <v>6751</v>
          </cell>
          <cell r="C223">
            <v>5000</v>
          </cell>
          <cell r="D223" t="str">
            <v>MARTIN Y CIA S.A.             O</v>
          </cell>
          <cell r="E223">
            <v>68664</v>
          </cell>
          <cell r="F223" t="str">
            <v>OV</v>
          </cell>
          <cell r="G223">
            <v>99007091</v>
          </cell>
          <cell r="H223">
            <v>36441</v>
          </cell>
          <cell r="I223">
            <v>263.51</v>
          </cell>
          <cell r="J223" t="str">
            <v>POR LA PROVISION</v>
          </cell>
        </row>
        <row r="224">
          <cell r="A224">
            <v>2881500</v>
          </cell>
          <cell r="B224">
            <v>6751</v>
          </cell>
          <cell r="C224">
            <v>5000</v>
          </cell>
          <cell r="D224" t="str">
            <v>SERVICIOS TICKET S.A.         V</v>
          </cell>
          <cell r="E224">
            <v>69134</v>
          </cell>
          <cell r="F224" t="str">
            <v>FF</v>
          </cell>
          <cell r="G224">
            <v>99021885</v>
          </cell>
          <cell r="H224">
            <v>36502</v>
          </cell>
          <cell r="I224">
            <v>10.72</v>
          </cell>
        </row>
        <row r="225">
          <cell r="A225">
            <v>2881500</v>
          </cell>
          <cell r="B225">
            <v>6751</v>
          </cell>
          <cell r="C225">
            <v>5000</v>
          </cell>
          <cell r="D225" t="str">
            <v>CAPRIOLO AMERICO LUIS         V</v>
          </cell>
          <cell r="E225">
            <v>71101</v>
          </cell>
          <cell r="F225" t="str">
            <v>FF</v>
          </cell>
          <cell r="G225">
            <v>99023159</v>
          </cell>
          <cell r="H225" t="str">
            <v>24/08/99</v>
          </cell>
          <cell r="I225">
            <v>3.72</v>
          </cell>
          <cell r="J225" t="str">
            <v>O.R. 78855</v>
          </cell>
        </row>
        <row r="226">
          <cell r="A226">
            <v>2881500</v>
          </cell>
          <cell r="B226">
            <v>6751</v>
          </cell>
          <cell r="C226">
            <v>5000</v>
          </cell>
          <cell r="D226" t="str">
            <v>MAR COAT S.H.                 V</v>
          </cell>
          <cell r="E226">
            <v>72524</v>
          </cell>
          <cell r="F226" t="str">
            <v>FF</v>
          </cell>
          <cell r="G226">
            <v>99023982</v>
          </cell>
          <cell r="H226" t="str">
            <v>30/08/99</v>
          </cell>
          <cell r="I226">
            <v>21.5</v>
          </cell>
          <cell r="J226" t="str">
            <v>O.R. 76631</v>
          </cell>
        </row>
        <row r="227">
          <cell r="A227">
            <v>2881500</v>
          </cell>
          <cell r="B227">
            <v>6751</v>
          </cell>
          <cell r="C227">
            <v>5000</v>
          </cell>
          <cell r="D227" t="str">
            <v>CIPPITELLI PABLO ENRIQUE      V</v>
          </cell>
          <cell r="E227">
            <v>73668</v>
          </cell>
          <cell r="F227" t="str">
            <v>FF</v>
          </cell>
          <cell r="G227">
            <v>99024709</v>
          </cell>
          <cell r="H227" t="str">
            <v>31/08/99</v>
          </cell>
          <cell r="I227">
            <v>95.46</v>
          </cell>
          <cell r="J227" t="str">
            <v>or 79440</v>
          </cell>
        </row>
        <row r="228">
          <cell r="A228">
            <v>2881500</v>
          </cell>
          <cell r="B228">
            <v>6751</v>
          </cell>
          <cell r="C228">
            <v>5000</v>
          </cell>
          <cell r="D228" t="str">
            <v>AVILA JESUS B.                V</v>
          </cell>
          <cell r="E228">
            <v>74114</v>
          </cell>
          <cell r="F228" t="str">
            <v>FF</v>
          </cell>
          <cell r="G228">
            <v>99025018</v>
          </cell>
          <cell r="H228" t="str">
            <v>31/08/99</v>
          </cell>
          <cell r="I228">
            <v>38</v>
          </cell>
        </row>
        <row r="229">
          <cell r="A229">
            <v>2881500</v>
          </cell>
          <cell r="B229">
            <v>6751</v>
          </cell>
          <cell r="C229">
            <v>999</v>
          </cell>
          <cell r="D229" t="str">
            <v>PROVEEDOR GENERICO VARIOS     V</v>
          </cell>
          <cell r="E229">
            <v>67399</v>
          </cell>
          <cell r="F229" t="str">
            <v>FG</v>
          </cell>
          <cell r="G229">
            <v>99003292</v>
          </cell>
          <cell r="H229">
            <v>36258</v>
          </cell>
          <cell r="I229">
            <v>500</v>
          </cell>
          <cell r="J229" t="str">
            <v>COLABORACION MUT</v>
          </cell>
        </row>
        <row r="230">
          <cell r="A230">
            <v>2881500</v>
          </cell>
          <cell r="B230">
            <v>6751</v>
          </cell>
          <cell r="C230">
            <v>999</v>
          </cell>
          <cell r="D230" t="str">
            <v>PROVEEDOR GENERICO VARIOS     V</v>
          </cell>
          <cell r="E230">
            <v>67610</v>
          </cell>
          <cell r="F230" t="str">
            <v>FG</v>
          </cell>
          <cell r="G230">
            <v>99003320</v>
          </cell>
          <cell r="H230">
            <v>36288</v>
          </cell>
          <cell r="I230">
            <v>130</v>
          </cell>
          <cell r="J230" t="str">
            <v>GASTOS GUARDERIA</v>
          </cell>
        </row>
        <row r="231">
          <cell r="A231">
            <v>2881500</v>
          </cell>
          <cell r="B231">
            <v>6751</v>
          </cell>
          <cell r="C231">
            <v>999</v>
          </cell>
          <cell r="D231" t="str">
            <v>MARA S.A.                     V</v>
          </cell>
          <cell r="E231">
            <v>68557</v>
          </cell>
          <cell r="F231" t="str">
            <v>FF</v>
          </cell>
          <cell r="G231">
            <v>99021683</v>
          </cell>
          <cell r="H231">
            <v>36441</v>
          </cell>
          <cell r="I231">
            <v>298.64999999999998</v>
          </cell>
        </row>
        <row r="232">
          <cell r="A232">
            <v>2881500</v>
          </cell>
          <cell r="B232">
            <v>6751</v>
          </cell>
          <cell r="C232">
            <v>999</v>
          </cell>
          <cell r="D232" t="str">
            <v>MARA S.A.                     V</v>
          </cell>
          <cell r="E232">
            <v>68604</v>
          </cell>
          <cell r="F232" t="str">
            <v>FF</v>
          </cell>
          <cell r="G232">
            <v>99021719</v>
          </cell>
          <cell r="H232">
            <v>36441</v>
          </cell>
          <cell r="I232">
            <v>780.5</v>
          </cell>
        </row>
        <row r="233">
          <cell r="A233">
            <v>2881500</v>
          </cell>
          <cell r="B233">
            <v>6751</v>
          </cell>
          <cell r="C233">
            <v>999</v>
          </cell>
          <cell r="D233" t="str">
            <v>MARA S.A.                     V</v>
          </cell>
          <cell r="E233">
            <v>68606</v>
          </cell>
          <cell r="F233" t="str">
            <v>FH</v>
          </cell>
          <cell r="G233">
            <v>99000716</v>
          </cell>
          <cell r="H233">
            <v>36441</v>
          </cell>
          <cell r="I233">
            <v>-149.5</v>
          </cell>
        </row>
        <row r="234">
          <cell r="A234">
            <v>2881500</v>
          </cell>
          <cell r="B234">
            <v>6751</v>
          </cell>
          <cell r="C234">
            <v>999</v>
          </cell>
          <cell r="D234" t="str">
            <v>AUTOMATIC S.R.L.              W</v>
          </cell>
          <cell r="E234">
            <v>68658</v>
          </cell>
          <cell r="F234" t="str">
            <v>PM</v>
          </cell>
          <cell r="G234">
            <v>99004106</v>
          </cell>
          <cell r="H234">
            <v>36441</v>
          </cell>
          <cell r="I234">
            <v>18.18</v>
          </cell>
        </row>
        <row r="235">
          <cell r="A235">
            <v>2881500</v>
          </cell>
          <cell r="B235">
            <v>6751</v>
          </cell>
          <cell r="C235">
            <v>999</v>
          </cell>
          <cell r="D235" t="str">
            <v>Reversa imputaciones de gastosG</v>
          </cell>
          <cell r="E235">
            <v>69495</v>
          </cell>
          <cell r="F235" t="str">
            <v>JE</v>
          </cell>
          <cell r="G235">
            <v>99000866</v>
          </cell>
          <cell r="H235" t="str">
            <v>13/08/99</v>
          </cell>
          <cell r="I235">
            <v>-41</v>
          </cell>
          <cell r="J235" t="str">
            <v>Debito por trans</v>
          </cell>
        </row>
        <row r="236">
          <cell r="A236">
            <v>2881500</v>
          </cell>
          <cell r="B236">
            <v>6751</v>
          </cell>
          <cell r="C236">
            <v>999</v>
          </cell>
          <cell r="D236" t="str">
            <v>Reversa imputaciones de gastosG</v>
          </cell>
          <cell r="E236">
            <v>69495</v>
          </cell>
          <cell r="F236" t="str">
            <v>JE</v>
          </cell>
          <cell r="G236">
            <v>99000866</v>
          </cell>
          <cell r="H236" t="str">
            <v>13/08/99</v>
          </cell>
          <cell r="I236">
            <v>-230</v>
          </cell>
          <cell r="J236" t="str">
            <v>Debito por trans</v>
          </cell>
        </row>
        <row r="237">
          <cell r="A237">
            <v>2881500</v>
          </cell>
          <cell r="B237">
            <v>6751</v>
          </cell>
          <cell r="C237">
            <v>999</v>
          </cell>
          <cell r="D237" t="str">
            <v>PROV.ESPECIFICO AGOSTINETTI   V</v>
          </cell>
          <cell r="E237">
            <v>69595</v>
          </cell>
          <cell r="F237" t="str">
            <v>FG</v>
          </cell>
          <cell r="G237">
            <v>99003441</v>
          </cell>
          <cell r="H237" t="str">
            <v>14/08/99</v>
          </cell>
          <cell r="I237">
            <v>500</v>
          </cell>
          <cell r="J237" t="str">
            <v>Aran.leg.matr.gs</v>
          </cell>
        </row>
        <row r="238">
          <cell r="A238">
            <v>2881500</v>
          </cell>
          <cell r="B238">
            <v>6751</v>
          </cell>
          <cell r="C238">
            <v>999</v>
          </cell>
          <cell r="D238" t="str">
            <v>PROVEEDOR GENERICO VARIOS     V</v>
          </cell>
          <cell r="E238">
            <v>69627</v>
          </cell>
          <cell r="F238" t="str">
            <v>FG</v>
          </cell>
          <cell r="G238">
            <v>99003447</v>
          </cell>
          <cell r="H238" t="str">
            <v>17/08/99</v>
          </cell>
          <cell r="I238">
            <v>150</v>
          </cell>
          <cell r="J238" t="str">
            <v>GUARDERIA MORALE</v>
          </cell>
        </row>
        <row r="239">
          <cell r="A239">
            <v>2881500</v>
          </cell>
          <cell r="B239">
            <v>6751</v>
          </cell>
          <cell r="C239">
            <v>999</v>
          </cell>
          <cell r="D239" t="str">
            <v>PROVEEDOR GENERICO VARIOS     V</v>
          </cell>
          <cell r="E239">
            <v>69689</v>
          </cell>
          <cell r="F239" t="str">
            <v>FG</v>
          </cell>
          <cell r="G239">
            <v>99003455</v>
          </cell>
          <cell r="H239" t="str">
            <v>17/08/99</v>
          </cell>
          <cell r="I239">
            <v>100</v>
          </cell>
          <cell r="J239" t="str">
            <v>RIFA BOMBEROS V.</v>
          </cell>
        </row>
        <row r="240">
          <cell r="A240">
            <v>2881500</v>
          </cell>
          <cell r="B240">
            <v>6751</v>
          </cell>
          <cell r="C240">
            <v>999</v>
          </cell>
          <cell r="D240" t="str">
            <v>BANCO RIO DE LA PLATA S.A.    W</v>
          </cell>
          <cell r="E240">
            <v>69770</v>
          </cell>
          <cell r="F240" t="str">
            <v>PM</v>
          </cell>
          <cell r="G240">
            <v>99004163</v>
          </cell>
          <cell r="H240" t="str">
            <v>17/08/99</v>
          </cell>
          <cell r="I240">
            <v>85.5</v>
          </cell>
          <cell r="J240" t="str">
            <v>DEBITO BANCO HOJ</v>
          </cell>
        </row>
        <row r="241">
          <cell r="A241">
            <v>2881500</v>
          </cell>
          <cell r="B241">
            <v>6751</v>
          </cell>
          <cell r="C241">
            <v>999</v>
          </cell>
          <cell r="D241" t="str">
            <v>BANCO RIO DE LA PLATA S.A.    W</v>
          </cell>
          <cell r="E241">
            <v>69770</v>
          </cell>
          <cell r="F241" t="str">
            <v>PM</v>
          </cell>
          <cell r="G241">
            <v>99004164</v>
          </cell>
          <cell r="H241" t="str">
            <v>17/08/99</v>
          </cell>
          <cell r="I241">
            <v>71.099999999999994</v>
          </cell>
          <cell r="J241" t="str">
            <v>DEBITO BANCO HOJ</v>
          </cell>
        </row>
        <row r="242">
          <cell r="A242">
            <v>2881500</v>
          </cell>
          <cell r="B242">
            <v>6751</v>
          </cell>
          <cell r="C242">
            <v>999</v>
          </cell>
          <cell r="D242" t="str">
            <v>BANCO RIO DE LA PLATA S.A.    W</v>
          </cell>
          <cell r="E242">
            <v>69772</v>
          </cell>
          <cell r="F242" t="str">
            <v>PM</v>
          </cell>
          <cell r="G242">
            <v>99004165</v>
          </cell>
          <cell r="H242" t="str">
            <v>17/08/99</v>
          </cell>
          <cell r="I242">
            <v>328.89</v>
          </cell>
          <cell r="J242" t="str">
            <v>DEBITO BANCO HOJ</v>
          </cell>
        </row>
        <row r="243">
          <cell r="A243">
            <v>2881500</v>
          </cell>
          <cell r="B243">
            <v>6751</v>
          </cell>
          <cell r="C243">
            <v>999</v>
          </cell>
          <cell r="D243" t="str">
            <v>BANCO RIO DE LA PLATA S.A.    W</v>
          </cell>
          <cell r="E243">
            <v>69774</v>
          </cell>
          <cell r="F243" t="str">
            <v>PM</v>
          </cell>
          <cell r="G243">
            <v>99004166</v>
          </cell>
          <cell r="H243" t="str">
            <v>17/08/99</v>
          </cell>
          <cell r="I243">
            <v>-336</v>
          </cell>
          <cell r="J243" t="str">
            <v>BECAS F.P.C.</v>
          </cell>
        </row>
        <row r="244">
          <cell r="A244">
            <v>2881500</v>
          </cell>
          <cell r="B244">
            <v>6751</v>
          </cell>
          <cell r="C244">
            <v>999</v>
          </cell>
          <cell r="D244" t="str">
            <v>PROV.ESPECIFICO AGOSTINETTI   V</v>
          </cell>
          <cell r="E244">
            <v>70052</v>
          </cell>
          <cell r="F244" t="str">
            <v>FG</v>
          </cell>
          <cell r="G244">
            <v>99003478</v>
          </cell>
          <cell r="H244" t="str">
            <v>18/08/99</v>
          </cell>
          <cell r="I244">
            <v>500</v>
          </cell>
          <cell r="J244" t="str">
            <v>Matric.,aranc.,l</v>
          </cell>
        </row>
        <row r="245">
          <cell r="A245">
            <v>2881500</v>
          </cell>
          <cell r="B245">
            <v>6751</v>
          </cell>
          <cell r="C245">
            <v>999</v>
          </cell>
          <cell r="D245" t="str">
            <v>PROVEEDORES MENORES           W</v>
          </cell>
          <cell r="E245">
            <v>70055</v>
          </cell>
          <cell r="F245" t="str">
            <v>PM</v>
          </cell>
          <cell r="G245">
            <v>99004179</v>
          </cell>
          <cell r="H245" t="str">
            <v>18/08/99</v>
          </cell>
          <cell r="I245">
            <v>679.94</v>
          </cell>
          <cell r="J245" t="str">
            <v>CANC.F.FIJO ABAS</v>
          </cell>
        </row>
        <row r="246">
          <cell r="A246">
            <v>2881500</v>
          </cell>
          <cell r="B246">
            <v>6751</v>
          </cell>
          <cell r="C246">
            <v>999</v>
          </cell>
          <cell r="D246" t="str">
            <v>PROV.ESPECIFICO AGOSTINETTI   V</v>
          </cell>
          <cell r="E246">
            <v>69595</v>
          </cell>
          <cell r="F246" t="str">
            <v>FG</v>
          </cell>
          <cell r="G246">
            <v>99003441</v>
          </cell>
          <cell r="H246" t="str">
            <v>14/08/99</v>
          </cell>
          <cell r="I246">
            <v>-500</v>
          </cell>
          <cell r="J246" t="str">
            <v>Aran.leg.matr.gs</v>
          </cell>
        </row>
        <row r="247">
          <cell r="A247">
            <v>2881500</v>
          </cell>
          <cell r="B247">
            <v>6751</v>
          </cell>
          <cell r="C247">
            <v>999</v>
          </cell>
          <cell r="D247" t="str">
            <v>FONDO FIJO TESORERIA CENTRAL  W</v>
          </cell>
          <cell r="E247">
            <v>70967</v>
          </cell>
          <cell r="F247" t="str">
            <v>PM</v>
          </cell>
          <cell r="G247">
            <v>99004228</v>
          </cell>
          <cell r="H247" t="str">
            <v>23/08/99</v>
          </cell>
          <cell r="I247">
            <v>140.47</v>
          </cell>
        </row>
        <row r="248">
          <cell r="A248">
            <v>2881500</v>
          </cell>
          <cell r="B248">
            <v>6751</v>
          </cell>
          <cell r="C248">
            <v>999</v>
          </cell>
          <cell r="D248" t="str">
            <v>FONDO FIJO TESORERIA CENTRAL  W</v>
          </cell>
          <cell r="E248">
            <v>70994</v>
          </cell>
          <cell r="F248" t="str">
            <v>PM</v>
          </cell>
          <cell r="G248">
            <v>99004229</v>
          </cell>
          <cell r="H248" t="str">
            <v>23/08/99</v>
          </cell>
          <cell r="I248">
            <v>140.47</v>
          </cell>
        </row>
        <row r="249">
          <cell r="A249">
            <v>2881500</v>
          </cell>
          <cell r="B249">
            <v>6751</v>
          </cell>
          <cell r="C249">
            <v>999</v>
          </cell>
          <cell r="D249" t="str">
            <v>SANCHEZ CARLOS                V</v>
          </cell>
          <cell r="E249">
            <v>71005</v>
          </cell>
          <cell r="F249" t="str">
            <v>FF</v>
          </cell>
          <cell r="G249">
            <v>99023099</v>
          </cell>
          <cell r="H249" t="str">
            <v>23/08/99</v>
          </cell>
          <cell r="I249">
            <v>125</v>
          </cell>
          <cell r="J249" t="str">
            <v>O.R. VARIOS</v>
          </cell>
        </row>
        <row r="250">
          <cell r="A250">
            <v>2881500</v>
          </cell>
          <cell r="B250">
            <v>6751</v>
          </cell>
          <cell r="C250">
            <v>999</v>
          </cell>
          <cell r="D250" t="str">
            <v>BANCO RIO DE LA PLATA S.A.    W</v>
          </cell>
          <cell r="E250">
            <v>71283</v>
          </cell>
          <cell r="F250" t="str">
            <v>PM</v>
          </cell>
          <cell r="G250">
            <v>99004261</v>
          </cell>
          <cell r="H250" t="str">
            <v>24/08/99</v>
          </cell>
          <cell r="I250">
            <v>-288</v>
          </cell>
          <cell r="J250" t="str">
            <v>BECAS F.P.C.</v>
          </cell>
        </row>
        <row r="251">
          <cell r="A251">
            <v>2881500</v>
          </cell>
          <cell r="B251">
            <v>6751</v>
          </cell>
          <cell r="C251">
            <v>999</v>
          </cell>
          <cell r="D251" t="str">
            <v>BLANCOAMOR                    V</v>
          </cell>
          <cell r="E251">
            <v>71554</v>
          </cell>
          <cell r="F251" t="str">
            <v>FF</v>
          </cell>
          <cell r="G251">
            <v>99023474</v>
          </cell>
          <cell r="H251" t="str">
            <v>25/08/99</v>
          </cell>
          <cell r="I251">
            <v>94.22</v>
          </cell>
          <cell r="J251" t="str">
            <v>O.R. 76667</v>
          </cell>
        </row>
        <row r="252">
          <cell r="A252">
            <v>2881500</v>
          </cell>
          <cell r="B252">
            <v>6751</v>
          </cell>
          <cell r="C252">
            <v>999</v>
          </cell>
          <cell r="D252" t="str">
            <v>PROVEEDOR GENERICO VARIOS     V</v>
          </cell>
          <cell r="E252">
            <v>71998</v>
          </cell>
          <cell r="F252" t="str">
            <v>FG</v>
          </cell>
          <cell r="G252">
            <v>99003601</v>
          </cell>
          <cell r="H252" t="str">
            <v>26/08/99</v>
          </cell>
          <cell r="I252">
            <v>425</v>
          </cell>
          <cell r="J252" t="str">
            <v>SUSCRIPCION ERRE</v>
          </cell>
        </row>
        <row r="253">
          <cell r="A253">
            <v>2881500</v>
          </cell>
          <cell r="B253">
            <v>6751</v>
          </cell>
          <cell r="C253">
            <v>999</v>
          </cell>
          <cell r="D253" t="str">
            <v>EMPRESAS DE SERVICIOS R.O.V.  V</v>
          </cell>
          <cell r="E253">
            <v>72102</v>
          </cell>
          <cell r="F253" t="str">
            <v>PD</v>
          </cell>
          <cell r="G253">
            <v>99000217</v>
          </cell>
          <cell r="H253" t="str">
            <v>27/08/99</v>
          </cell>
          <cell r="I253">
            <v>-933.18</v>
          </cell>
          <cell r="J253" t="str">
            <v>descuento pronto</v>
          </cell>
        </row>
        <row r="254">
          <cell r="A254">
            <v>2881500</v>
          </cell>
          <cell r="B254">
            <v>6751</v>
          </cell>
          <cell r="C254">
            <v>999</v>
          </cell>
          <cell r="D254" t="str">
            <v>Corregir imputaciones en OP   G</v>
          </cell>
          <cell r="E254">
            <v>72148</v>
          </cell>
          <cell r="F254" t="str">
            <v>JE</v>
          </cell>
          <cell r="G254">
            <v>99000901</v>
          </cell>
          <cell r="H254" t="str">
            <v>27/08/99</v>
          </cell>
          <cell r="I254">
            <v>933.18</v>
          </cell>
          <cell r="J254" t="str">
            <v>Reversa OP 21034</v>
          </cell>
        </row>
        <row r="255">
          <cell r="A255">
            <v>2881500</v>
          </cell>
          <cell r="B255">
            <v>6751</v>
          </cell>
          <cell r="C255">
            <v>999</v>
          </cell>
          <cell r="D255" t="str">
            <v>Corregir imputaciones en OP   G</v>
          </cell>
          <cell r="E255">
            <v>72148</v>
          </cell>
          <cell r="F255" t="str">
            <v>JE</v>
          </cell>
          <cell r="G255">
            <v>99000901</v>
          </cell>
          <cell r="H255" t="str">
            <v>27/08/99</v>
          </cell>
          <cell r="I255">
            <v>-425</v>
          </cell>
          <cell r="J255" t="str">
            <v>Reversa OP 21020</v>
          </cell>
        </row>
        <row r="256">
          <cell r="A256">
            <v>2881500</v>
          </cell>
          <cell r="B256">
            <v>6751</v>
          </cell>
          <cell r="C256">
            <v>999</v>
          </cell>
          <cell r="D256" t="str">
            <v>Bco Nac.Paris CtralCCPES 91621W</v>
          </cell>
          <cell r="E256">
            <v>72202</v>
          </cell>
          <cell r="F256" t="str">
            <v>PM</v>
          </cell>
          <cell r="G256">
            <v>99004325</v>
          </cell>
          <cell r="H256">
            <v>36168</v>
          </cell>
          <cell r="I256">
            <v>250</v>
          </cell>
          <cell r="J256" t="str">
            <v>Garantía 8499158</v>
          </cell>
        </row>
        <row r="257">
          <cell r="A257">
            <v>2881500</v>
          </cell>
          <cell r="B257">
            <v>6751</v>
          </cell>
          <cell r="C257">
            <v>999</v>
          </cell>
          <cell r="D257" t="str">
            <v>IVA NO COMPUTABLE DJ 7/99     G</v>
          </cell>
          <cell r="E257">
            <v>72434</v>
          </cell>
          <cell r="F257" t="str">
            <v>JE</v>
          </cell>
          <cell r="G257">
            <v>99000910</v>
          </cell>
          <cell r="H257" t="str">
            <v>30/08/99</v>
          </cell>
          <cell r="I257">
            <v>161.27000000000001</v>
          </cell>
          <cell r="J257" t="str">
            <v>iva no comput dj</v>
          </cell>
        </row>
        <row r="258">
          <cell r="A258">
            <v>2881500</v>
          </cell>
          <cell r="B258">
            <v>6751</v>
          </cell>
          <cell r="C258">
            <v>999</v>
          </cell>
          <cell r="D258" t="str">
            <v>FONDO FIJO TESORERIA CENTRAL  W</v>
          </cell>
          <cell r="E258">
            <v>70967</v>
          </cell>
          <cell r="F258" t="str">
            <v>PM</v>
          </cell>
          <cell r="G258">
            <v>99004228</v>
          </cell>
          <cell r="H258" t="str">
            <v>23/08/99</v>
          </cell>
          <cell r="I258">
            <v>-140.47</v>
          </cell>
        </row>
        <row r="259">
          <cell r="A259">
            <v>2881500</v>
          </cell>
          <cell r="B259">
            <v>6751</v>
          </cell>
          <cell r="C259">
            <v>999</v>
          </cell>
          <cell r="D259" t="str">
            <v>VAZQUEZ MARIA FABIANA         V</v>
          </cell>
          <cell r="E259">
            <v>72843</v>
          </cell>
          <cell r="F259" t="str">
            <v>FF</v>
          </cell>
          <cell r="G259">
            <v>99024135</v>
          </cell>
          <cell r="H259" t="str">
            <v>31/08/99</v>
          </cell>
          <cell r="I259">
            <v>215</v>
          </cell>
          <cell r="J259" t="str">
            <v>or 76617</v>
          </cell>
        </row>
        <row r="260">
          <cell r="A260">
            <v>2881500</v>
          </cell>
          <cell r="B260">
            <v>6751</v>
          </cell>
          <cell r="C260">
            <v>999</v>
          </cell>
          <cell r="D260" t="str">
            <v>RUSSO MARIEL                  V</v>
          </cell>
          <cell r="E260">
            <v>72843</v>
          </cell>
          <cell r="F260" t="str">
            <v>FF</v>
          </cell>
          <cell r="G260">
            <v>99024143</v>
          </cell>
          <cell r="H260" t="str">
            <v>31/08/99</v>
          </cell>
          <cell r="I260">
            <v>324</v>
          </cell>
          <cell r="J260" t="str">
            <v>or 76669</v>
          </cell>
        </row>
        <row r="261">
          <cell r="A261">
            <v>2881500</v>
          </cell>
          <cell r="B261">
            <v>6751</v>
          </cell>
          <cell r="C261">
            <v>999</v>
          </cell>
          <cell r="D261" t="str">
            <v>CONTRERAS JORGE EDUARDO       V</v>
          </cell>
          <cell r="E261">
            <v>73197</v>
          </cell>
          <cell r="F261" t="str">
            <v>FF</v>
          </cell>
          <cell r="G261">
            <v>99024404</v>
          </cell>
          <cell r="H261" t="str">
            <v>31/08/99</v>
          </cell>
          <cell r="I261">
            <v>100</v>
          </cell>
          <cell r="J261" t="str">
            <v>or 78960</v>
          </cell>
        </row>
        <row r="262">
          <cell r="A262">
            <v>2881500</v>
          </cell>
          <cell r="B262">
            <v>6751</v>
          </cell>
          <cell r="C262">
            <v>999</v>
          </cell>
          <cell r="D262" t="str">
            <v>AVILA JESUS B.                V</v>
          </cell>
          <cell r="E262">
            <v>74114</v>
          </cell>
          <cell r="F262" t="str">
            <v>FF</v>
          </cell>
          <cell r="G262">
            <v>99025018</v>
          </cell>
          <cell r="H262" t="str">
            <v>31/08/99</v>
          </cell>
          <cell r="I262">
            <v>93.5</v>
          </cell>
        </row>
        <row r="263">
          <cell r="A263">
            <v>2881500</v>
          </cell>
          <cell r="B263">
            <v>6751</v>
          </cell>
          <cell r="C263">
            <v>999</v>
          </cell>
          <cell r="D263" t="str">
            <v>AVILA JESUS B.                V</v>
          </cell>
          <cell r="E263">
            <v>74121</v>
          </cell>
          <cell r="F263" t="str">
            <v>PD</v>
          </cell>
          <cell r="G263">
            <v>99025018</v>
          </cell>
          <cell r="H263" t="str">
            <v>31/08/99</v>
          </cell>
          <cell r="I263">
            <v>-93.5</v>
          </cell>
        </row>
        <row r="264">
          <cell r="A264">
            <v>2881500</v>
          </cell>
          <cell r="B264">
            <v>7092</v>
          </cell>
          <cell r="C264">
            <v>2000</v>
          </cell>
          <cell r="D264" t="str">
            <v>POZO GOWLAND; HECTOR MARIA    V</v>
          </cell>
          <cell r="E264">
            <v>68012</v>
          </cell>
          <cell r="F264" t="str">
            <v>FF</v>
          </cell>
          <cell r="G264">
            <v>99021412</v>
          </cell>
          <cell r="H264">
            <v>36319</v>
          </cell>
          <cell r="I264">
            <v>50</v>
          </cell>
          <cell r="J264" t="str">
            <v>Gs. x cta.y orde</v>
          </cell>
        </row>
        <row r="265">
          <cell r="A265">
            <v>2881500</v>
          </cell>
          <cell r="B265">
            <v>7092</v>
          </cell>
          <cell r="C265">
            <v>2000</v>
          </cell>
          <cell r="D265" t="str">
            <v>RAUL JOSE ESTEBAN POMA        V</v>
          </cell>
          <cell r="E265">
            <v>70570</v>
          </cell>
          <cell r="F265" t="str">
            <v>FF</v>
          </cell>
          <cell r="G265">
            <v>99022787</v>
          </cell>
          <cell r="H265" t="str">
            <v>20/08/99</v>
          </cell>
          <cell r="I265">
            <v>3000</v>
          </cell>
          <cell r="J265" t="str">
            <v>HONORARIOS 08/99</v>
          </cell>
        </row>
        <row r="266">
          <cell r="A266">
            <v>2881500</v>
          </cell>
          <cell r="B266">
            <v>7092</v>
          </cell>
          <cell r="C266">
            <v>4000</v>
          </cell>
          <cell r="D266" t="str">
            <v>PEREZ RINCON JULIO            V</v>
          </cell>
          <cell r="E266">
            <v>67027</v>
          </cell>
          <cell r="F266" t="str">
            <v>FF</v>
          </cell>
          <cell r="G266">
            <v>99021028</v>
          </cell>
          <cell r="H266">
            <v>36227</v>
          </cell>
          <cell r="I266">
            <v>1860</v>
          </cell>
        </row>
        <row r="267">
          <cell r="A267">
            <v>2881500</v>
          </cell>
          <cell r="B267">
            <v>7092</v>
          </cell>
          <cell r="C267">
            <v>4000</v>
          </cell>
          <cell r="D267" t="str">
            <v>PEREZ RINCON JULIO            V</v>
          </cell>
          <cell r="E267">
            <v>72740</v>
          </cell>
          <cell r="F267" t="str">
            <v>FF</v>
          </cell>
          <cell r="G267">
            <v>99024059</v>
          </cell>
          <cell r="H267" t="str">
            <v>31/08/99</v>
          </cell>
          <cell r="I267">
            <v>1860</v>
          </cell>
        </row>
        <row r="268">
          <cell r="A268">
            <v>2881500</v>
          </cell>
          <cell r="B268">
            <v>7092</v>
          </cell>
          <cell r="C268">
            <v>999</v>
          </cell>
          <cell r="D268" t="str">
            <v>MARIA DEL PILAR LAMOTA        V</v>
          </cell>
          <cell r="E268">
            <v>63976</v>
          </cell>
          <cell r="F268" t="str">
            <v>FF</v>
          </cell>
          <cell r="G268">
            <v>99019629</v>
          </cell>
          <cell r="H268">
            <v>36227</v>
          </cell>
          <cell r="I268">
            <v>264</v>
          </cell>
        </row>
        <row r="269">
          <cell r="A269">
            <v>2881500</v>
          </cell>
          <cell r="B269">
            <v>7092</v>
          </cell>
          <cell r="C269">
            <v>999</v>
          </cell>
          <cell r="D269" t="str">
            <v>ROSSO LUIS MARIA              V</v>
          </cell>
          <cell r="E269">
            <v>67786</v>
          </cell>
          <cell r="F269" t="str">
            <v>FF</v>
          </cell>
          <cell r="G269">
            <v>99021318</v>
          </cell>
          <cell r="H269">
            <v>36319</v>
          </cell>
          <cell r="I269">
            <v>150</v>
          </cell>
        </row>
        <row r="270">
          <cell r="A270">
            <v>2881500</v>
          </cell>
          <cell r="B270">
            <v>7092</v>
          </cell>
          <cell r="C270">
            <v>999</v>
          </cell>
          <cell r="D270" t="str">
            <v>KOCH; EDUARDO A.              V</v>
          </cell>
          <cell r="E270">
            <v>68012</v>
          </cell>
          <cell r="F270" t="str">
            <v>FF</v>
          </cell>
          <cell r="G270">
            <v>99021409</v>
          </cell>
          <cell r="H270">
            <v>36319</v>
          </cell>
          <cell r="I270">
            <v>56</v>
          </cell>
          <cell r="J270" t="str">
            <v>Serv. 4 y 5/99</v>
          </cell>
        </row>
        <row r="271">
          <cell r="A271">
            <v>2881500</v>
          </cell>
          <cell r="B271">
            <v>7092</v>
          </cell>
          <cell r="C271">
            <v>999</v>
          </cell>
          <cell r="D271" t="str">
            <v>POZO GOWLAND &amp; KOCH           V</v>
          </cell>
          <cell r="E271">
            <v>68761</v>
          </cell>
          <cell r="F271" t="str">
            <v>FF</v>
          </cell>
          <cell r="G271">
            <v>99021751</v>
          </cell>
          <cell r="H271">
            <v>36441</v>
          </cell>
          <cell r="I271">
            <v>702</v>
          </cell>
        </row>
        <row r="272">
          <cell r="A272">
            <v>2881500</v>
          </cell>
          <cell r="B272">
            <v>7092</v>
          </cell>
          <cell r="C272">
            <v>999</v>
          </cell>
          <cell r="D272" t="str">
            <v>POZO GOWLAND &amp; KOCH           V</v>
          </cell>
          <cell r="E272">
            <v>68761</v>
          </cell>
          <cell r="F272" t="str">
            <v>FF</v>
          </cell>
          <cell r="G272">
            <v>99021758</v>
          </cell>
          <cell r="H272">
            <v>36441</v>
          </cell>
          <cell r="I272">
            <v>1073.93</v>
          </cell>
        </row>
        <row r="273">
          <cell r="A273">
            <v>2881500</v>
          </cell>
          <cell r="B273">
            <v>7092</v>
          </cell>
          <cell r="C273">
            <v>999</v>
          </cell>
          <cell r="D273" t="str">
            <v>FONDO FIJO TESORERIA CENTRAL  W</v>
          </cell>
          <cell r="E273">
            <v>69464</v>
          </cell>
          <cell r="F273" t="str">
            <v>PM</v>
          </cell>
          <cell r="G273">
            <v>99004134</v>
          </cell>
          <cell r="H273" t="str">
            <v>13/08/99</v>
          </cell>
          <cell r="I273">
            <v>7.5</v>
          </cell>
        </row>
        <row r="274">
          <cell r="A274">
            <v>2881500</v>
          </cell>
          <cell r="B274">
            <v>7092</v>
          </cell>
          <cell r="C274">
            <v>999</v>
          </cell>
          <cell r="D274" t="str">
            <v>MARIA DEL PILAR LAMOTA        V</v>
          </cell>
          <cell r="E274">
            <v>70813</v>
          </cell>
          <cell r="F274" t="str">
            <v>FF</v>
          </cell>
          <cell r="G274">
            <v>99022992</v>
          </cell>
          <cell r="H274" t="str">
            <v>24/08/99</v>
          </cell>
          <cell r="I274">
            <v>34</v>
          </cell>
        </row>
        <row r="275">
          <cell r="A275">
            <v>2881500</v>
          </cell>
          <cell r="B275">
            <v>7092</v>
          </cell>
          <cell r="C275">
            <v>999</v>
          </cell>
          <cell r="D275" t="str">
            <v>DE DIEGO Y ASOCIADOS          V</v>
          </cell>
          <cell r="E275">
            <v>72542</v>
          </cell>
          <cell r="F275" t="str">
            <v>FF</v>
          </cell>
          <cell r="G275">
            <v>99023933</v>
          </cell>
          <cell r="H275" t="str">
            <v>31/08/99</v>
          </cell>
          <cell r="I275">
            <v>900</v>
          </cell>
        </row>
        <row r="276">
          <cell r="A276">
            <v>2881500</v>
          </cell>
          <cell r="B276">
            <v>7092</v>
          </cell>
          <cell r="C276">
            <v>999</v>
          </cell>
          <cell r="D276" t="str">
            <v>INES NOUZEILLES DE ORTEGA     V</v>
          </cell>
          <cell r="E276">
            <v>73052</v>
          </cell>
          <cell r="F276" t="str">
            <v>FF</v>
          </cell>
          <cell r="G276">
            <v>99024290</v>
          </cell>
          <cell r="H276" t="str">
            <v>31/08/99</v>
          </cell>
          <cell r="I276">
            <v>35.83</v>
          </cell>
          <cell r="J276" t="str">
            <v>or 67994</v>
          </cell>
        </row>
        <row r="277">
          <cell r="A277">
            <v>2881501</v>
          </cell>
          <cell r="B277">
            <v>5282</v>
          </cell>
          <cell r="C277">
            <v>999</v>
          </cell>
          <cell r="D277" t="str">
            <v>SUELDOS PETROLEROS 08/99      G</v>
          </cell>
          <cell r="E277">
            <v>73949</v>
          </cell>
          <cell r="F277" t="str">
            <v>JS</v>
          </cell>
          <cell r="G277">
            <v>99000032</v>
          </cell>
          <cell r="H277" t="str">
            <v>31/08/99</v>
          </cell>
          <cell r="I277">
            <v>2578</v>
          </cell>
          <cell r="J277">
            <v>5202001151</v>
          </cell>
        </row>
        <row r="278">
          <cell r="A278">
            <v>2881501</v>
          </cell>
          <cell r="B278">
            <v>5282</v>
          </cell>
          <cell r="C278">
            <v>999</v>
          </cell>
          <cell r="D278" t="str">
            <v>SUELDOS MENSUALES VSOP 08/99  G</v>
          </cell>
          <cell r="E278">
            <v>74433</v>
          </cell>
          <cell r="F278" t="str">
            <v>JS</v>
          </cell>
          <cell r="G278">
            <v>99000033</v>
          </cell>
          <cell r="H278" t="str">
            <v>31/08/99</v>
          </cell>
          <cell r="I278">
            <v>47653</v>
          </cell>
          <cell r="J278">
            <v>5202001151</v>
          </cell>
        </row>
        <row r="279">
          <cell r="A279">
            <v>2881501</v>
          </cell>
          <cell r="B279">
            <v>5432</v>
          </cell>
          <cell r="C279">
            <v>999</v>
          </cell>
          <cell r="D279" t="str">
            <v>ESTIMACION T.C. 07/99         G</v>
          </cell>
          <cell r="E279">
            <v>67285</v>
          </cell>
          <cell r="F279" t="str">
            <v>J8</v>
          </cell>
          <cell r="G279">
            <v>99001062</v>
          </cell>
          <cell r="H279">
            <v>36168</v>
          </cell>
          <cell r="I279">
            <v>-653.32000000000005</v>
          </cell>
        </row>
        <row r="280">
          <cell r="A280">
            <v>2881501</v>
          </cell>
          <cell r="B280">
            <v>5432</v>
          </cell>
          <cell r="C280">
            <v>999</v>
          </cell>
          <cell r="D280" t="str">
            <v>ESTIMACION ART 07/99          G</v>
          </cell>
          <cell r="E280">
            <v>67285</v>
          </cell>
          <cell r="F280" t="str">
            <v>J8</v>
          </cell>
          <cell r="G280">
            <v>99001063</v>
          </cell>
          <cell r="H280">
            <v>36168</v>
          </cell>
          <cell r="I280">
            <v>-557.54999999999995</v>
          </cell>
        </row>
        <row r="281">
          <cell r="A281">
            <v>2881501</v>
          </cell>
          <cell r="B281">
            <v>5432</v>
          </cell>
          <cell r="C281">
            <v>999</v>
          </cell>
          <cell r="D281" t="str">
            <v>DISTRIBUCION ART 7/99         G</v>
          </cell>
          <cell r="E281">
            <v>69683</v>
          </cell>
          <cell r="F281" t="str">
            <v>J8</v>
          </cell>
          <cell r="G281">
            <v>99001104</v>
          </cell>
          <cell r="H281">
            <v>36168</v>
          </cell>
          <cell r="I281">
            <v>619.38</v>
          </cell>
        </row>
        <row r="282">
          <cell r="A282">
            <v>2881501</v>
          </cell>
          <cell r="B282">
            <v>5432</v>
          </cell>
          <cell r="C282">
            <v>999</v>
          </cell>
          <cell r="D282" t="str">
            <v>DISTRIB. LEY 24700 14% TC 7/99G</v>
          </cell>
          <cell r="E282">
            <v>69700</v>
          </cell>
          <cell r="F282" t="str">
            <v>J8</v>
          </cell>
          <cell r="G282">
            <v>99001105</v>
          </cell>
          <cell r="H282">
            <v>36168</v>
          </cell>
          <cell r="I282">
            <v>568.16999999999996</v>
          </cell>
        </row>
        <row r="283">
          <cell r="A283">
            <v>2881501</v>
          </cell>
          <cell r="B283">
            <v>5432</v>
          </cell>
          <cell r="C283">
            <v>999</v>
          </cell>
          <cell r="D283" t="str">
            <v>Dist. LEY 24557 ART 08/99     G</v>
          </cell>
          <cell r="E283">
            <v>71439</v>
          </cell>
          <cell r="F283" t="str">
            <v>J8</v>
          </cell>
          <cell r="G283">
            <v>99001122</v>
          </cell>
          <cell r="H283" t="str">
            <v>31/08/99</v>
          </cell>
          <cell r="I283">
            <v>525.79</v>
          </cell>
        </row>
        <row r="284">
          <cell r="A284">
            <v>2881501</v>
          </cell>
          <cell r="B284">
            <v>5432</v>
          </cell>
          <cell r="C284">
            <v>999</v>
          </cell>
          <cell r="D284" t="str">
            <v>Dist. Ley 24700 T.Canasta 8/99G</v>
          </cell>
          <cell r="E284">
            <v>71417</v>
          </cell>
          <cell r="F284" t="str">
            <v>J8</v>
          </cell>
          <cell r="G284">
            <v>99001123</v>
          </cell>
          <cell r="H284" t="str">
            <v>31/08/99</v>
          </cell>
          <cell r="I284">
            <v>656.82</v>
          </cell>
        </row>
        <row r="285">
          <cell r="A285">
            <v>2881501</v>
          </cell>
          <cell r="B285">
            <v>5432</v>
          </cell>
          <cell r="C285">
            <v>999</v>
          </cell>
          <cell r="D285" t="str">
            <v>SUELDOS PETROLEROS 08/99      G</v>
          </cell>
          <cell r="E285">
            <v>73949</v>
          </cell>
          <cell r="F285" t="str">
            <v>JS</v>
          </cell>
          <cell r="G285">
            <v>99000032</v>
          </cell>
          <cell r="H285" t="str">
            <v>31/08/99</v>
          </cell>
          <cell r="I285">
            <v>836</v>
          </cell>
          <cell r="J285">
            <v>5202002151</v>
          </cell>
        </row>
        <row r="286">
          <cell r="A286">
            <v>2881501</v>
          </cell>
          <cell r="B286">
            <v>5432</v>
          </cell>
          <cell r="C286">
            <v>999</v>
          </cell>
          <cell r="D286" t="str">
            <v>SUELDOS MENSUALES VSOP 08/99  G</v>
          </cell>
          <cell r="E286">
            <v>74433</v>
          </cell>
          <cell r="F286" t="str">
            <v>JS</v>
          </cell>
          <cell r="G286">
            <v>99000033</v>
          </cell>
          <cell r="H286" t="str">
            <v>31/08/99</v>
          </cell>
          <cell r="I286">
            <v>15221</v>
          </cell>
          <cell r="J286">
            <v>5202002151</v>
          </cell>
        </row>
        <row r="287">
          <cell r="A287">
            <v>2881501</v>
          </cell>
          <cell r="B287">
            <v>5536</v>
          </cell>
          <cell r="C287">
            <v>999</v>
          </cell>
          <cell r="D287" t="str">
            <v>SILIQUINI S.R.L.              V</v>
          </cell>
          <cell r="E287">
            <v>71005</v>
          </cell>
          <cell r="F287" t="str">
            <v>FF</v>
          </cell>
          <cell r="G287">
            <v>99023080</v>
          </cell>
          <cell r="H287" t="str">
            <v>23/08/99</v>
          </cell>
          <cell r="I287">
            <v>23.5</v>
          </cell>
          <cell r="J287" t="str">
            <v>O.R. 78887</v>
          </cell>
        </row>
        <row r="288">
          <cell r="A288">
            <v>2881501</v>
          </cell>
          <cell r="B288">
            <v>5536</v>
          </cell>
          <cell r="C288">
            <v>999</v>
          </cell>
          <cell r="D288" t="str">
            <v>SUMINISTROS HECAR S.A.C.I.A.  V</v>
          </cell>
          <cell r="E288">
            <v>73660</v>
          </cell>
          <cell r="F288" t="str">
            <v>FF</v>
          </cell>
          <cell r="G288">
            <v>99024702</v>
          </cell>
          <cell r="H288" t="str">
            <v>31/08/99</v>
          </cell>
          <cell r="I288">
            <v>133</v>
          </cell>
          <cell r="J288" t="str">
            <v>O.R. 78837</v>
          </cell>
        </row>
        <row r="289">
          <cell r="A289">
            <v>2881501</v>
          </cell>
          <cell r="B289">
            <v>5542</v>
          </cell>
          <cell r="C289">
            <v>999</v>
          </cell>
          <cell r="D289" t="str">
            <v>ORGANIZACION MORENO S.A.      O</v>
          </cell>
          <cell r="E289">
            <v>68661</v>
          </cell>
          <cell r="F289" t="str">
            <v>OV</v>
          </cell>
          <cell r="G289">
            <v>99007089</v>
          </cell>
          <cell r="H289">
            <v>36441</v>
          </cell>
          <cell r="I289">
            <v>1283.4000000000001</v>
          </cell>
          <cell r="J289" t="str">
            <v>SERVICIO VARIOS</v>
          </cell>
        </row>
        <row r="290">
          <cell r="A290">
            <v>2881501</v>
          </cell>
          <cell r="B290">
            <v>5542</v>
          </cell>
          <cell r="C290">
            <v>999</v>
          </cell>
          <cell r="D290" t="str">
            <v>SERVICIOS TICKET S.A.         V</v>
          </cell>
          <cell r="E290">
            <v>69134</v>
          </cell>
          <cell r="F290" t="str">
            <v>FF</v>
          </cell>
          <cell r="G290">
            <v>99021875</v>
          </cell>
          <cell r="H290">
            <v>36502</v>
          </cell>
          <cell r="I290">
            <v>3600</v>
          </cell>
        </row>
        <row r="291">
          <cell r="A291">
            <v>2881501</v>
          </cell>
          <cell r="B291">
            <v>5542</v>
          </cell>
          <cell r="C291">
            <v>999</v>
          </cell>
          <cell r="D291" t="str">
            <v>SERVICIOS TICKET S.A.         V</v>
          </cell>
          <cell r="E291">
            <v>69134</v>
          </cell>
          <cell r="F291" t="str">
            <v>FF</v>
          </cell>
          <cell r="G291">
            <v>99021885</v>
          </cell>
          <cell r="H291">
            <v>36502</v>
          </cell>
          <cell r="I291">
            <v>4231.8999999999996</v>
          </cell>
        </row>
        <row r="292">
          <cell r="A292">
            <v>2881501</v>
          </cell>
          <cell r="B292">
            <v>5542</v>
          </cell>
          <cell r="C292">
            <v>999</v>
          </cell>
          <cell r="D292" t="str">
            <v>SERVICIOS TICKET S.A.         V</v>
          </cell>
          <cell r="E292">
            <v>69134</v>
          </cell>
          <cell r="F292" t="str">
            <v>FF</v>
          </cell>
          <cell r="G292">
            <v>99021904</v>
          </cell>
          <cell r="H292">
            <v>36502</v>
          </cell>
          <cell r="I292">
            <v>802</v>
          </cell>
        </row>
        <row r="293">
          <cell r="A293">
            <v>2881501</v>
          </cell>
          <cell r="B293">
            <v>5542</v>
          </cell>
          <cell r="C293">
            <v>999</v>
          </cell>
          <cell r="D293" t="str">
            <v>Ajuste Cargo ARCA             G</v>
          </cell>
          <cell r="E293">
            <v>72264</v>
          </cell>
          <cell r="F293" t="str">
            <v>JE</v>
          </cell>
          <cell r="G293">
            <v>99000905</v>
          </cell>
          <cell r="H293" t="str">
            <v>31/08/99</v>
          </cell>
          <cell r="I293">
            <v>-600</v>
          </cell>
          <cell r="J293" t="str">
            <v>junio 99</v>
          </cell>
        </row>
        <row r="294">
          <cell r="A294">
            <v>2881501</v>
          </cell>
          <cell r="B294">
            <v>5542</v>
          </cell>
          <cell r="C294">
            <v>999</v>
          </cell>
          <cell r="D294" t="str">
            <v>SILIQUINI S.R.L.              V</v>
          </cell>
          <cell r="E294">
            <v>73125</v>
          </cell>
          <cell r="F294" t="str">
            <v>FF</v>
          </cell>
          <cell r="G294">
            <v>99024306</v>
          </cell>
          <cell r="H294" t="str">
            <v>31/08/99</v>
          </cell>
          <cell r="I294">
            <v>175.68</v>
          </cell>
          <cell r="J294" t="str">
            <v>O.R. 78836</v>
          </cell>
        </row>
        <row r="295">
          <cell r="A295">
            <v>2881501</v>
          </cell>
          <cell r="B295">
            <v>5542</v>
          </cell>
          <cell r="C295">
            <v>999</v>
          </cell>
          <cell r="D295" t="str">
            <v>REVERSAS VARIAS               G</v>
          </cell>
          <cell r="E295">
            <v>73556</v>
          </cell>
          <cell r="F295" t="str">
            <v>JE</v>
          </cell>
          <cell r="G295">
            <v>99000950</v>
          </cell>
          <cell r="H295" t="str">
            <v>31/08/99</v>
          </cell>
          <cell r="I295">
            <v>-507</v>
          </cell>
          <cell r="J295" t="str">
            <v>CI/DP/31/07 ANGU</v>
          </cell>
        </row>
        <row r="296">
          <cell r="A296">
            <v>2881501</v>
          </cell>
          <cell r="B296">
            <v>5583</v>
          </cell>
          <cell r="C296">
            <v>999</v>
          </cell>
          <cell r="D296" t="str">
            <v>AJUSTE PROV.I.B. 06/99        G</v>
          </cell>
          <cell r="E296">
            <v>67284</v>
          </cell>
          <cell r="F296" t="str">
            <v>J8</v>
          </cell>
          <cell r="G296">
            <v>99001072</v>
          </cell>
          <cell r="H296">
            <v>36258</v>
          </cell>
          <cell r="I296">
            <v>132.71</v>
          </cell>
          <cell r="J296" t="str">
            <v>AJUSTE PROV.I.B.</v>
          </cell>
        </row>
        <row r="297">
          <cell r="A297">
            <v>2881501</v>
          </cell>
          <cell r="B297">
            <v>5583</v>
          </cell>
          <cell r="C297">
            <v>999</v>
          </cell>
          <cell r="D297" t="str">
            <v>AJUSTE PROV.I.B. 06/99        G</v>
          </cell>
          <cell r="E297">
            <v>67284</v>
          </cell>
          <cell r="F297" t="str">
            <v>J8</v>
          </cell>
          <cell r="G297">
            <v>99001072</v>
          </cell>
          <cell r="H297">
            <v>36258</v>
          </cell>
          <cell r="I297">
            <v>-132.71</v>
          </cell>
          <cell r="J297" t="str">
            <v>AJUSTE PROV.I.B.</v>
          </cell>
        </row>
        <row r="298">
          <cell r="A298">
            <v>2881501</v>
          </cell>
          <cell r="B298">
            <v>5685</v>
          </cell>
          <cell r="C298">
            <v>999</v>
          </cell>
          <cell r="D298" t="str">
            <v>Reg. Facturac. Ubic.          T</v>
          </cell>
          <cell r="E298">
            <v>73471</v>
          </cell>
          <cell r="F298" t="str">
            <v>TE</v>
          </cell>
          <cell r="G298">
            <v>99018052</v>
          </cell>
          <cell r="H298" t="str">
            <v>31/08/99</v>
          </cell>
          <cell r="I298">
            <v>465</v>
          </cell>
        </row>
        <row r="299">
          <cell r="A299">
            <v>2881501</v>
          </cell>
          <cell r="B299">
            <v>5685</v>
          </cell>
          <cell r="C299">
            <v>999</v>
          </cell>
          <cell r="D299" t="str">
            <v>Reg. Facturac. Ubic.          T</v>
          </cell>
          <cell r="E299">
            <v>73471</v>
          </cell>
          <cell r="F299" t="str">
            <v>TE</v>
          </cell>
          <cell r="G299">
            <v>99018053</v>
          </cell>
          <cell r="H299" t="str">
            <v>31/08/99</v>
          </cell>
          <cell r="I299">
            <v>224.13</v>
          </cell>
        </row>
        <row r="300">
          <cell r="A300">
            <v>2881501</v>
          </cell>
          <cell r="B300">
            <v>5685</v>
          </cell>
          <cell r="C300">
            <v>999</v>
          </cell>
          <cell r="D300" t="str">
            <v>Reg. Facturac. Ubic.          T</v>
          </cell>
          <cell r="E300">
            <v>73471</v>
          </cell>
          <cell r="F300" t="str">
            <v>TE</v>
          </cell>
          <cell r="G300">
            <v>99018054</v>
          </cell>
          <cell r="H300" t="str">
            <v>31/08/99</v>
          </cell>
          <cell r="I300">
            <v>296.82</v>
          </cell>
        </row>
        <row r="301">
          <cell r="A301">
            <v>2881501</v>
          </cell>
          <cell r="B301">
            <v>5852</v>
          </cell>
          <cell r="C301">
            <v>999</v>
          </cell>
          <cell r="D301" t="str">
            <v>SAPAC S.A.                    V</v>
          </cell>
          <cell r="E301">
            <v>68672</v>
          </cell>
          <cell r="F301" t="str">
            <v>FF</v>
          </cell>
          <cell r="G301">
            <v>99021777</v>
          </cell>
          <cell r="H301">
            <v>36441</v>
          </cell>
          <cell r="I301">
            <v>832.45</v>
          </cell>
          <cell r="J301" t="str">
            <v>O.R. 76575</v>
          </cell>
        </row>
        <row r="302">
          <cell r="A302">
            <v>2881501</v>
          </cell>
          <cell r="B302">
            <v>5852</v>
          </cell>
          <cell r="C302">
            <v>999</v>
          </cell>
          <cell r="D302" t="str">
            <v>ARAUCO S.A.C.I.F.             V</v>
          </cell>
          <cell r="E302">
            <v>69993</v>
          </cell>
          <cell r="F302" t="str">
            <v>FF</v>
          </cell>
          <cell r="G302">
            <v>99022347</v>
          </cell>
          <cell r="H302" t="str">
            <v>18/08/99</v>
          </cell>
          <cell r="I302">
            <v>786.9</v>
          </cell>
          <cell r="J302" t="str">
            <v>O.R. 76783</v>
          </cell>
        </row>
        <row r="303">
          <cell r="A303">
            <v>2881501</v>
          </cell>
          <cell r="B303">
            <v>5852</v>
          </cell>
          <cell r="C303">
            <v>999</v>
          </cell>
          <cell r="D303" t="str">
            <v>ARAUCO S.A.C.I.F.             V</v>
          </cell>
          <cell r="E303">
            <v>69993</v>
          </cell>
          <cell r="F303" t="str">
            <v>FF</v>
          </cell>
          <cell r="G303">
            <v>99022347</v>
          </cell>
          <cell r="H303" t="str">
            <v>18/08/99</v>
          </cell>
          <cell r="I303">
            <v>-786.9</v>
          </cell>
          <cell r="J303" t="str">
            <v>O.R. 76783</v>
          </cell>
        </row>
        <row r="304">
          <cell r="A304">
            <v>2881501</v>
          </cell>
          <cell r="B304">
            <v>5852</v>
          </cell>
          <cell r="C304">
            <v>999</v>
          </cell>
          <cell r="D304" t="str">
            <v>ARAUCO S.A.C.I.F.             V</v>
          </cell>
          <cell r="E304">
            <v>69993</v>
          </cell>
          <cell r="F304" t="str">
            <v>FF</v>
          </cell>
          <cell r="G304">
            <v>99022351</v>
          </cell>
          <cell r="H304" t="str">
            <v>18/08/99</v>
          </cell>
          <cell r="I304">
            <v>69.010000000000005</v>
          </cell>
          <cell r="J304" t="str">
            <v>O.R. 76783</v>
          </cell>
        </row>
        <row r="305">
          <cell r="A305">
            <v>2881501</v>
          </cell>
          <cell r="B305">
            <v>5852</v>
          </cell>
          <cell r="C305">
            <v>999</v>
          </cell>
          <cell r="D305" t="str">
            <v>CONTROL S.R.L.                V</v>
          </cell>
          <cell r="E305">
            <v>73161</v>
          </cell>
          <cell r="F305" t="str">
            <v>FF</v>
          </cell>
          <cell r="G305">
            <v>99024331</v>
          </cell>
          <cell r="H305" t="str">
            <v>31/08/99</v>
          </cell>
          <cell r="I305">
            <v>48</v>
          </cell>
          <cell r="J305" t="str">
            <v>or 78870</v>
          </cell>
        </row>
        <row r="306">
          <cell r="A306">
            <v>2881501</v>
          </cell>
          <cell r="B306">
            <v>5853</v>
          </cell>
          <cell r="C306">
            <v>999</v>
          </cell>
          <cell r="D306" t="str">
            <v>CONTRERAS JORGE EDUARDO       V</v>
          </cell>
          <cell r="E306">
            <v>69007</v>
          </cell>
          <cell r="F306" t="str">
            <v>FF</v>
          </cell>
          <cell r="G306">
            <v>99021850</v>
          </cell>
          <cell r="H306">
            <v>36472</v>
          </cell>
          <cell r="I306">
            <v>279</v>
          </cell>
          <cell r="J306" t="str">
            <v>O.R. 78860</v>
          </cell>
        </row>
        <row r="307">
          <cell r="A307">
            <v>2881501</v>
          </cell>
          <cell r="B307">
            <v>5853</v>
          </cell>
          <cell r="C307">
            <v>999</v>
          </cell>
          <cell r="D307" t="str">
            <v>REVERSAS VARIAS               G</v>
          </cell>
          <cell r="E307">
            <v>72655</v>
          </cell>
          <cell r="F307" t="str">
            <v>JE</v>
          </cell>
          <cell r="G307">
            <v>99000914</v>
          </cell>
          <cell r="H307" t="str">
            <v>31/08/99</v>
          </cell>
          <cell r="I307">
            <v>2675</v>
          </cell>
          <cell r="J307" t="str">
            <v>OV 99006831/6804</v>
          </cell>
        </row>
        <row r="308">
          <cell r="A308">
            <v>2881501</v>
          </cell>
          <cell r="B308">
            <v>6002</v>
          </cell>
          <cell r="C308">
            <v>999</v>
          </cell>
          <cell r="D308" t="str">
            <v>CIPPITELLI PABLO ENRIQUE      O</v>
          </cell>
          <cell r="E308">
            <v>67268</v>
          </cell>
          <cell r="F308" t="str">
            <v>OV</v>
          </cell>
          <cell r="G308">
            <v>99006753</v>
          </cell>
          <cell r="H308">
            <v>36258</v>
          </cell>
          <cell r="I308">
            <v>124.7</v>
          </cell>
          <cell r="J308" t="str">
            <v>SERVICIO DE MENS</v>
          </cell>
        </row>
        <row r="309">
          <cell r="A309">
            <v>2881501</v>
          </cell>
          <cell r="B309">
            <v>6002</v>
          </cell>
          <cell r="C309">
            <v>999</v>
          </cell>
          <cell r="D309" t="str">
            <v>CIPPITELLI PABLO ENRIQUE      O</v>
          </cell>
          <cell r="E309">
            <v>67271</v>
          </cell>
          <cell r="F309" t="str">
            <v>OV</v>
          </cell>
          <cell r="G309">
            <v>99006754</v>
          </cell>
          <cell r="H309">
            <v>36258</v>
          </cell>
          <cell r="I309">
            <v>124.7</v>
          </cell>
          <cell r="J309" t="str">
            <v>SERVICIO DE MENS</v>
          </cell>
        </row>
        <row r="310">
          <cell r="A310">
            <v>2881501</v>
          </cell>
          <cell r="B310">
            <v>6002</v>
          </cell>
          <cell r="C310">
            <v>999</v>
          </cell>
          <cell r="D310" t="str">
            <v>CIPPITELLI PABLO ENRIQUE      O</v>
          </cell>
          <cell r="E310">
            <v>67276</v>
          </cell>
          <cell r="F310" t="str">
            <v>OV</v>
          </cell>
          <cell r="G310">
            <v>99006757</v>
          </cell>
          <cell r="H310">
            <v>36258</v>
          </cell>
          <cell r="I310">
            <v>124.7</v>
          </cell>
          <cell r="J310" t="str">
            <v>SERVICIO DE MENS</v>
          </cell>
        </row>
        <row r="311">
          <cell r="A311">
            <v>2881501</v>
          </cell>
          <cell r="B311">
            <v>6002</v>
          </cell>
          <cell r="C311">
            <v>999</v>
          </cell>
          <cell r="D311" t="str">
            <v>CIPPITELLI PABLO ENRIQUE      O</v>
          </cell>
          <cell r="E311">
            <v>67280</v>
          </cell>
          <cell r="F311" t="str">
            <v>OV</v>
          </cell>
          <cell r="G311">
            <v>99006758</v>
          </cell>
          <cell r="H311">
            <v>36258</v>
          </cell>
          <cell r="I311">
            <v>124.7</v>
          </cell>
          <cell r="J311" t="str">
            <v>SERVICIO DE MENS</v>
          </cell>
        </row>
        <row r="312">
          <cell r="A312">
            <v>2881501</v>
          </cell>
          <cell r="B312">
            <v>6002</v>
          </cell>
          <cell r="C312">
            <v>999</v>
          </cell>
          <cell r="D312" t="str">
            <v>CIPPITELLI PABLO ENRIQUE      O</v>
          </cell>
          <cell r="E312">
            <v>67323</v>
          </cell>
          <cell r="F312" t="str">
            <v>OV</v>
          </cell>
          <cell r="G312">
            <v>99006762</v>
          </cell>
          <cell r="H312">
            <v>36258</v>
          </cell>
          <cell r="I312">
            <v>124.7</v>
          </cell>
          <cell r="J312" t="str">
            <v>SERVICIO DE MENS</v>
          </cell>
        </row>
        <row r="313">
          <cell r="A313">
            <v>2881501</v>
          </cell>
          <cell r="B313">
            <v>6002</v>
          </cell>
          <cell r="C313">
            <v>999</v>
          </cell>
          <cell r="D313" t="str">
            <v>CIPPITELLI PABLO ENRIQUE      O</v>
          </cell>
          <cell r="E313">
            <v>67327</v>
          </cell>
          <cell r="F313" t="str">
            <v>OV</v>
          </cell>
          <cell r="G313">
            <v>99006763</v>
          </cell>
          <cell r="H313">
            <v>36258</v>
          </cell>
          <cell r="I313">
            <v>124.7</v>
          </cell>
          <cell r="J313" t="str">
            <v>SERVICIO DE MENS</v>
          </cell>
        </row>
        <row r="314">
          <cell r="A314">
            <v>2881501</v>
          </cell>
          <cell r="B314">
            <v>6002</v>
          </cell>
          <cell r="C314">
            <v>999</v>
          </cell>
          <cell r="D314" t="str">
            <v>EXPRESO EL RAPIDO             V</v>
          </cell>
          <cell r="E314">
            <v>71005</v>
          </cell>
          <cell r="F314" t="str">
            <v>FF</v>
          </cell>
          <cell r="G314">
            <v>99023107</v>
          </cell>
          <cell r="H314" t="str">
            <v>23/08/99</v>
          </cell>
          <cell r="I314">
            <v>16.8</v>
          </cell>
          <cell r="J314" t="str">
            <v>O.R. 67976</v>
          </cell>
        </row>
        <row r="315">
          <cell r="A315">
            <v>2881501</v>
          </cell>
          <cell r="B315">
            <v>6002</v>
          </cell>
          <cell r="C315">
            <v>999</v>
          </cell>
          <cell r="D315" t="str">
            <v>EXPRESO EL RAPIDO             V</v>
          </cell>
          <cell r="E315">
            <v>71005</v>
          </cell>
          <cell r="F315" t="str">
            <v>FF</v>
          </cell>
          <cell r="G315">
            <v>99023108</v>
          </cell>
          <cell r="H315" t="str">
            <v>23/08/99</v>
          </cell>
          <cell r="I315">
            <v>8.4</v>
          </cell>
          <cell r="J315" t="str">
            <v>O.R. 71195</v>
          </cell>
        </row>
        <row r="316">
          <cell r="A316">
            <v>2881501</v>
          </cell>
          <cell r="B316">
            <v>6002</v>
          </cell>
          <cell r="C316">
            <v>999</v>
          </cell>
          <cell r="D316" t="str">
            <v>AUSTRAL (CIELOS DEL SUR S.A.) V</v>
          </cell>
          <cell r="E316">
            <v>71303</v>
          </cell>
          <cell r="F316" t="str">
            <v>FF</v>
          </cell>
          <cell r="G316">
            <v>99023226</v>
          </cell>
          <cell r="H316" t="str">
            <v>24/08/99</v>
          </cell>
          <cell r="I316">
            <v>38.58</v>
          </cell>
        </row>
        <row r="317">
          <cell r="A317">
            <v>2881501</v>
          </cell>
          <cell r="B317">
            <v>6062</v>
          </cell>
          <cell r="C317">
            <v>999</v>
          </cell>
          <cell r="D317" t="str">
            <v>SARTORI ERNESTO JUAN          V</v>
          </cell>
          <cell r="E317">
            <v>68672</v>
          </cell>
          <cell r="F317" t="str">
            <v>FF</v>
          </cell>
          <cell r="G317">
            <v>99021744</v>
          </cell>
          <cell r="H317">
            <v>36441</v>
          </cell>
          <cell r="I317">
            <v>13.67</v>
          </cell>
          <cell r="J317" t="str">
            <v>O.R. 76586</v>
          </cell>
        </row>
        <row r="318">
          <cell r="A318">
            <v>2881501</v>
          </cell>
          <cell r="B318">
            <v>6062</v>
          </cell>
          <cell r="C318">
            <v>999</v>
          </cell>
          <cell r="D318" t="str">
            <v>SARTORI ERNESTO JUAN          V</v>
          </cell>
          <cell r="E318">
            <v>69766</v>
          </cell>
          <cell r="F318" t="str">
            <v>FF</v>
          </cell>
          <cell r="G318">
            <v>99022227</v>
          </cell>
          <cell r="H318" t="str">
            <v>17/08/99</v>
          </cell>
          <cell r="I318">
            <v>96.48</v>
          </cell>
          <cell r="J318" t="str">
            <v>O.R. 72479/480 -</v>
          </cell>
        </row>
        <row r="319">
          <cell r="A319">
            <v>2881501</v>
          </cell>
          <cell r="B319">
            <v>6062</v>
          </cell>
          <cell r="C319">
            <v>999</v>
          </cell>
          <cell r="D319" t="str">
            <v>SARTORI ERNESTO JUAN          V</v>
          </cell>
          <cell r="E319">
            <v>71281</v>
          </cell>
          <cell r="F319" t="str">
            <v>FF</v>
          </cell>
          <cell r="G319">
            <v>99023221</v>
          </cell>
          <cell r="H319" t="str">
            <v>24/08/99</v>
          </cell>
          <cell r="I319">
            <v>16.05</v>
          </cell>
          <cell r="J319" t="str">
            <v>O.R. 78893</v>
          </cell>
        </row>
        <row r="320">
          <cell r="A320">
            <v>2881501</v>
          </cell>
          <cell r="B320">
            <v>6062</v>
          </cell>
          <cell r="C320">
            <v>999</v>
          </cell>
          <cell r="D320" t="str">
            <v>SARTORI ERNESTO JUAN          V</v>
          </cell>
          <cell r="E320">
            <v>72091</v>
          </cell>
          <cell r="F320" t="str">
            <v>FF</v>
          </cell>
          <cell r="G320">
            <v>99023728</v>
          </cell>
          <cell r="H320" t="str">
            <v>27/08/99</v>
          </cell>
          <cell r="I320">
            <v>54.6</v>
          </cell>
          <cell r="J320" t="str">
            <v>O.R. 28917 - 724</v>
          </cell>
        </row>
        <row r="321">
          <cell r="A321">
            <v>2881501</v>
          </cell>
          <cell r="B321">
            <v>6124</v>
          </cell>
          <cell r="C321">
            <v>999</v>
          </cell>
          <cell r="D321" t="str">
            <v>CANTOS JORGE ALBERTO          V</v>
          </cell>
          <cell r="E321">
            <v>72679</v>
          </cell>
          <cell r="F321" t="str">
            <v>FF</v>
          </cell>
          <cell r="G321">
            <v>99024015</v>
          </cell>
          <cell r="H321" t="str">
            <v>30/08/99</v>
          </cell>
          <cell r="I321">
            <v>35</v>
          </cell>
          <cell r="J321" t="str">
            <v>or 78868</v>
          </cell>
        </row>
        <row r="322">
          <cell r="A322">
            <v>2881501</v>
          </cell>
          <cell r="B322">
            <v>6124</v>
          </cell>
          <cell r="C322">
            <v>999</v>
          </cell>
          <cell r="D322" t="str">
            <v>CANTOS JORGE ALBERTO          V</v>
          </cell>
          <cell r="E322">
            <v>72679</v>
          </cell>
          <cell r="F322" t="str">
            <v>FF</v>
          </cell>
          <cell r="G322">
            <v>99024023</v>
          </cell>
          <cell r="H322" t="str">
            <v>30/08/99</v>
          </cell>
          <cell r="I322">
            <v>138.41999999999999</v>
          </cell>
          <cell r="J322" t="str">
            <v>or 78856</v>
          </cell>
        </row>
        <row r="323">
          <cell r="A323">
            <v>2881501</v>
          </cell>
          <cell r="B323">
            <v>6125</v>
          </cell>
          <cell r="C323">
            <v>999</v>
          </cell>
          <cell r="D323" t="str">
            <v>SOLARI COMPUTACION            V</v>
          </cell>
          <cell r="E323">
            <v>70640</v>
          </cell>
          <cell r="F323" t="str">
            <v>FF</v>
          </cell>
          <cell r="G323">
            <v>99022904</v>
          </cell>
          <cell r="H323" t="str">
            <v>20/08/99</v>
          </cell>
          <cell r="I323">
            <v>39.67</v>
          </cell>
          <cell r="J323" t="str">
            <v>O.R. 76545</v>
          </cell>
        </row>
        <row r="324">
          <cell r="A324">
            <v>2881501</v>
          </cell>
          <cell r="B324">
            <v>6125</v>
          </cell>
          <cell r="C324">
            <v>999</v>
          </cell>
          <cell r="D324" t="str">
            <v>SOLARI COMPUTACION            V</v>
          </cell>
          <cell r="E324">
            <v>72816</v>
          </cell>
          <cell r="F324" t="str">
            <v>FF</v>
          </cell>
          <cell r="G324">
            <v>99024101</v>
          </cell>
          <cell r="H324" t="str">
            <v>31/08/99</v>
          </cell>
          <cell r="I324">
            <v>216.82</v>
          </cell>
          <cell r="J324" t="str">
            <v>or 66683</v>
          </cell>
        </row>
        <row r="325">
          <cell r="A325">
            <v>2881501</v>
          </cell>
          <cell r="B325">
            <v>6125</v>
          </cell>
          <cell r="C325">
            <v>999</v>
          </cell>
          <cell r="D325" t="str">
            <v>Reversa Sistema               G</v>
          </cell>
          <cell r="E325">
            <v>72829</v>
          </cell>
          <cell r="F325" t="str">
            <v>JE</v>
          </cell>
          <cell r="G325">
            <v>99000917</v>
          </cell>
          <cell r="H325" t="str">
            <v>31/08/99</v>
          </cell>
          <cell r="I325">
            <v>2548</v>
          </cell>
          <cell r="J325" t="str">
            <v>DIST. JDE</v>
          </cell>
        </row>
        <row r="326">
          <cell r="A326">
            <v>2881501</v>
          </cell>
          <cell r="B326">
            <v>6125</v>
          </cell>
          <cell r="C326">
            <v>999</v>
          </cell>
          <cell r="D326" t="str">
            <v>Reversa Sistema               G</v>
          </cell>
          <cell r="E326">
            <v>72829</v>
          </cell>
          <cell r="F326" t="str">
            <v>JE</v>
          </cell>
          <cell r="G326">
            <v>99000917</v>
          </cell>
          <cell r="H326" t="str">
            <v>31/08/99</v>
          </cell>
          <cell r="I326">
            <v>3548</v>
          </cell>
          <cell r="J326" t="str">
            <v>DIST. RED</v>
          </cell>
        </row>
        <row r="327">
          <cell r="A327">
            <v>2881501</v>
          </cell>
          <cell r="B327">
            <v>6125</v>
          </cell>
          <cell r="C327">
            <v>999</v>
          </cell>
          <cell r="D327" t="str">
            <v>Reversa Sistema               G</v>
          </cell>
          <cell r="E327">
            <v>72829</v>
          </cell>
          <cell r="F327" t="str">
            <v>JE</v>
          </cell>
          <cell r="G327">
            <v>99000917</v>
          </cell>
          <cell r="H327" t="str">
            <v>31/08/99</v>
          </cell>
          <cell r="I327">
            <v>4432</v>
          </cell>
          <cell r="J327" t="str">
            <v>DIST. LEASING- S</v>
          </cell>
        </row>
        <row r="328">
          <cell r="A328">
            <v>2881501</v>
          </cell>
          <cell r="B328">
            <v>6125</v>
          </cell>
          <cell r="C328">
            <v>999</v>
          </cell>
          <cell r="D328" t="str">
            <v>Reversa Sistema               G</v>
          </cell>
          <cell r="E328">
            <v>72829</v>
          </cell>
          <cell r="F328" t="str">
            <v>JE</v>
          </cell>
          <cell r="G328">
            <v>99000917</v>
          </cell>
          <cell r="H328" t="str">
            <v>31/08/99</v>
          </cell>
          <cell r="I328">
            <v>667</v>
          </cell>
          <cell r="J328" t="str">
            <v>DIST. LEASING- S</v>
          </cell>
        </row>
        <row r="329">
          <cell r="A329">
            <v>2881501</v>
          </cell>
          <cell r="B329">
            <v>6125</v>
          </cell>
          <cell r="C329">
            <v>999</v>
          </cell>
          <cell r="D329" t="str">
            <v>DIST. CARGO EQ. COMPUTACION   G</v>
          </cell>
          <cell r="E329">
            <v>73424</v>
          </cell>
          <cell r="F329" t="str">
            <v>JE</v>
          </cell>
          <cell r="G329">
            <v>99000938</v>
          </cell>
          <cell r="H329" t="str">
            <v>31/08/99</v>
          </cell>
          <cell r="I329">
            <v>-3500</v>
          </cell>
          <cell r="J329" t="str">
            <v>CRED. EQ. COMP.</v>
          </cell>
        </row>
        <row r="330">
          <cell r="A330">
            <v>2881501</v>
          </cell>
          <cell r="B330">
            <v>6404</v>
          </cell>
          <cell r="C330">
            <v>999</v>
          </cell>
          <cell r="D330" t="str">
            <v>Reversas Varias Equipos       G</v>
          </cell>
          <cell r="E330">
            <v>73194</v>
          </cell>
          <cell r="F330" t="str">
            <v>JE</v>
          </cell>
          <cell r="G330">
            <v>99000927</v>
          </cell>
          <cell r="H330" t="str">
            <v>31/08/99</v>
          </cell>
          <cell r="I330">
            <v>702</v>
          </cell>
          <cell r="J330" t="str">
            <v>CI/EQ/441/99</v>
          </cell>
        </row>
        <row r="331">
          <cell r="A331">
            <v>2881501</v>
          </cell>
          <cell r="B331">
            <v>6404</v>
          </cell>
          <cell r="C331">
            <v>999</v>
          </cell>
          <cell r="D331" t="str">
            <v>Distrib. FF 99022823          G</v>
          </cell>
          <cell r="E331">
            <v>74194</v>
          </cell>
          <cell r="F331" t="str">
            <v>J8</v>
          </cell>
          <cell r="G331">
            <v>99001221</v>
          </cell>
          <cell r="H331" t="str">
            <v>31/08/99</v>
          </cell>
          <cell r="I331">
            <v>239.14</v>
          </cell>
          <cell r="J331" t="str">
            <v>SeguroVidaColect</v>
          </cell>
        </row>
        <row r="332">
          <cell r="A332">
            <v>2881501</v>
          </cell>
          <cell r="B332">
            <v>6504</v>
          </cell>
          <cell r="C332">
            <v>999</v>
          </cell>
          <cell r="D332" t="str">
            <v>DIST. DPTO. PROYECTOS         G</v>
          </cell>
          <cell r="E332">
            <v>73551</v>
          </cell>
          <cell r="F332" t="str">
            <v>JE</v>
          </cell>
          <cell r="G332">
            <v>99000949</v>
          </cell>
          <cell r="H332" t="str">
            <v>31/08/99</v>
          </cell>
          <cell r="I332">
            <v>-60000</v>
          </cell>
          <cell r="J332">
            <v>36373</v>
          </cell>
        </row>
        <row r="333">
          <cell r="A333">
            <v>2881501</v>
          </cell>
          <cell r="B333">
            <v>6662</v>
          </cell>
          <cell r="C333">
            <v>999</v>
          </cell>
          <cell r="D333" t="str">
            <v>OTTONELLO ALFREDO             V</v>
          </cell>
          <cell r="E333">
            <v>69761</v>
          </cell>
          <cell r="F333" t="str">
            <v>FF</v>
          </cell>
          <cell r="G333">
            <v>99022230</v>
          </cell>
          <cell r="H333" t="str">
            <v>17/08/99</v>
          </cell>
          <cell r="I333">
            <v>64.459999999999994</v>
          </cell>
          <cell r="J333" t="str">
            <v>or 76593</v>
          </cell>
        </row>
        <row r="334">
          <cell r="A334">
            <v>2881501</v>
          </cell>
          <cell r="B334">
            <v>6662</v>
          </cell>
          <cell r="C334">
            <v>999</v>
          </cell>
          <cell r="D334" t="str">
            <v>TELEFONICA DE ARGENTINA S:A   V</v>
          </cell>
          <cell r="E334">
            <v>71088</v>
          </cell>
          <cell r="F334" t="str">
            <v>FF</v>
          </cell>
          <cell r="G334">
            <v>99023119</v>
          </cell>
          <cell r="H334" t="str">
            <v>24/08/99</v>
          </cell>
          <cell r="I334">
            <v>352.77</v>
          </cell>
        </row>
        <row r="335">
          <cell r="A335">
            <v>2881501</v>
          </cell>
          <cell r="B335">
            <v>6662</v>
          </cell>
          <cell r="C335">
            <v>999</v>
          </cell>
          <cell r="D335" t="str">
            <v>CIA. DE TELEF. DEL INTERIOR SV</v>
          </cell>
          <cell r="E335">
            <v>71271</v>
          </cell>
          <cell r="F335" t="str">
            <v>FF</v>
          </cell>
          <cell r="G335">
            <v>99023208</v>
          </cell>
          <cell r="H335" t="str">
            <v>24/08/99</v>
          </cell>
          <cell r="I335">
            <v>207.04</v>
          </cell>
        </row>
        <row r="336">
          <cell r="A336">
            <v>2881501</v>
          </cell>
          <cell r="B336">
            <v>6662</v>
          </cell>
          <cell r="C336">
            <v>999</v>
          </cell>
          <cell r="D336" t="str">
            <v>DIST. MO COMUNICACIONES       G</v>
          </cell>
          <cell r="E336">
            <v>73153</v>
          </cell>
          <cell r="F336" t="str">
            <v>JE</v>
          </cell>
          <cell r="G336">
            <v>99000921</v>
          </cell>
          <cell r="H336" t="str">
            <v>31/08/99</v>
          </cell>
          <cell r="I336">
            <v>105</v>
          </cell>
          <cell r="J336" t="str">
            <v>CI/EQ/BERON</v>
          </cell>
        </row>
        <row r="337">
          <cell r="A337">
            <v>2881501</v>
          </cell>
          <cell r="B337">
            <v>6728</v>
          </cell>
          <cell r="C337">
            <v>999</v>
          </cell>
          <cell r="D337" t="str">
            <v>CALF COOP.LTDA.               V</v>
          </cell>
          <cell r="E337">
            <v>69630</v>
          </cell>
          <cell r="F337" t="str">
            <v>FF</v>
          </cell>
          <cell r="G337">
            <v>99022148</v>
          </cell>
          <cell r="H337" t="str">
            <v>17/08/99</v>
          </cell>
          <cell r="I337">
            <v>725.79</v>
          </cell>
        </row>
        <row r="338">
          <cell r="A338">
            <v>2881501</v>
          </cell>
          <cell r="B338">
            <v>6728</v>
          </cell>
          <cell r="C338">
            <v>999</v>
          </cell>
          <cell r="D338" t="str">
            <v>CAMUZZI GAS DEL SUR S.A.      V</v>
          </cell>
          <cell r="E338">
            <v>69699</v>
          </cell>
          <cell r="F338" t="str">
            <v>FF</v>
          </cell>
          <cell r="G338">
            <v>99022160</v>
          </cell>
          <cell r="H338" t="str">
            <v>17/08/99</v>
          </cell>
          <cell r="I338">
            <v>60</v>
          </cell>
        </row>
        <row r="339">
          <cell r="A339">
            <v>2881501</v>
          </cell>
          <cell r="B339">
            <v>6750</v>
          </cell>
          <cell r="C339">
            <v>999</v>
          </cell>
          <cell r="D339" t="str">
            <v>REMISES PUERTO NUEVO          V</v>
          </cell>
          <cell r="E339">
            <v>68022</v>
          </cell>
          <cell r="F339" t="str">
            <v>FF</v>
          </cell>
          <cell r="G339">
            <v>99021423</v>
          </cell>
          <cell r="H339">
            <v>36319</v>
          </cell>
          <cell r="I339">
            <v>38.700000000000003</v>
          </cell>
          <cell r="J339" t="str">
            <v>serv. 6/99</v>
          </cell>
        </row>
        <row r="340">
          <cell r="A340">
            <v>2881501</v>
          </cell>
          <cell r="B340">
            <v>6750</v>
          </cell>
          <cell r="C340">
            <v>999</v>
          </cell>
          <cell r="D340" t="str">
            <v>LAPA                          V</v>
          </cell>
          <cell r="E340">
            <v>72038</v>
          </cell>
          <cell r="F340" t="str">
            <v>FF</v>
          </cell>
          <cell r="G340">
            <v>99023705</v>
          </cell>
          <cell r="H340" t="str">
            <v>26/08/99</v>
          </cell>
          <cell r="I340">
            <v>189</v>
          </cell>
        </row>
        <row r="341">
          <cell r="A341">
            <v>2881501</v>
          </cell>
          <cell r="B341">
            <v>6751</v>
          </cell>
          <cell r="C341">
            <v>999</v>
          </cell>
          <cell r="D341" t="str">
            <v>HYDRO _ GAS                   O</v>
          </cell>
          <cell r="E341">
            <v>66627</v>
          </cell>
          <cell r="F341" t="str">
            <v>OV</v>
          </cell>
          <cell r="G341">
            <v>99006622</v>
          </cell>
          <cell r="H341">
            <v>36199</v>
          </cell>
          <cell r="I341">
            <v>250</v>
          </cell>
          <cell r="J341" t="str">
            <v>SERVICIO VARIOS</v>
          </cell>
        </row>
        <row r="342">
          <cell r="A342">
            <v>2881501</v>
          </cell>
          <cell r="B342">
            <v>6751</v>
          </cell>
          <cell r="C342">
            <v>999</v>
          </cell>
          <cell r="D342" t="str">
            <v>HYDRO _ GAS                   O</v>
          </cell>
          <cell r="E342">
            <v>66627</v>
          </cell>
          <cell r="F342" t="str">
            <v>OV</v>
          </cell>
          <cell r="G342">
            <v>99006625</v>
          </cell>
          <cell r="H342">
            <v>36199</v>
          </cell>
          <cell r="I342">
            <v>250</v>
          </cell>
          <cell r="J342" t="str">
            <v>SERVICIO VARIOS</v>
          </cell>
        </row>
        <row r="343">
          <cell r="A343">
            <v>2881501</v>
          </cell>
          <cell r="B343">
            <v>6751</v>
          </cell>
          <cell r="C343">
            <v>999</v>
          </cell>
          <cell r="D343" t="str">
            <v>HORACIO GUILLERMO JAZMIN      V</v>
          </cell>
          <cell r="E343">
            <v>68471</v>
          </cell>
          <cell r="F343" t="str">
            <v>FF</v>
          </cell>
          <cell r="G343">
            <v>99021673</v>
          </cell>
          <cell r="H343">
            <v>36411</v>
          </cell>
          <cell r="I343">
            <v>672</v>
          </cell>
          <cell r="J343" t="str">
            <v>or 74969</v>
          </cell>
        </row>
        <row r="344">
          <cell r="A344">
            <v>2881501</v>
          </cell>
          <cell r="B344">
            <v>6751</v>
          </cell>
          <cell r="C344">
            <v>999</v>
          </cell>
          <cell r="D344" t="str">
            <v>MARA S.A.                     V</v>
          </cell>
          <cell r="E344">
            <v>68557</v>
          </cell>
          <cell r="F344" t="str">
            <v>FF</v>
          </cell>
          <cell r="G344">
            <v>99021683</v>
          </cell>
          <cell r="H344">
            <v>36441</v>
          </cell>
          <cell r="I344">
            <v>195</v>
          </cell>
        </row>
        <row r="345">
          <cell r="A345">
            <v>2881501</v>
          </cell>
          <cell r="B345">
            <v>6751</v>
          </cell>
          <cell r="C345">
            <v>999</v>
          </cell>
          <cell r="D345" t="str">
            <v>IASA S.A                      V</v>
          </cell>
          <cell r="E345">
            <v>68557</v>
          </cell>
          <cell r="F345" t="str">
            <v>FF</v>
          </cell>
          <cell r="G345">
            <v>99021700</v>
          </cell>
          <cell r="H345">
            <v>36441</v>
          </cell>
          <cell r="I345">
            <v>51.51</v>
          </cell>
        </row>
        <row r="346">
          <cell r="A346">
            <v>2881501</v>
          </cell>
          <cell r="B346">
            <v>6751</v>
          </cell>
          <cell r="C346">
            <v>999</v>
          </cell>
          <cell r="D346" t="str">
            <v>TRANS BOX S.R.L.              V</v>
          </cell>
          <cell r="E346">
            <v>68557</v>
          </cell>
          <cell r="F346" t="str">
            <v>FF</v>
          </cell>
          <cell r="G346">
            <v>99021702</v>
          </cell>
          <cell r="H346">
            <v>36441</v>
          </cell>
          <cell r="I346">
            <v>152.49</v>
          </cell>
        </row>
        <row r="347">
          <cell r="A347">
            <v>2881501</v>
          </cell>
          <cell r="B347">
            <v>6751</v>
          </cell>
          <cell r="C347">
            <v>999</v>
          </cell>
          <cell r="D347" t="str">
            <v>AQUINO HAYDEE                 V</v>
          </cell>
          <cell r="E347">
            <v>68557</v>
          </cell>
          <cell r="F347" t="str">
            <v>FF</v>
          </cell>
          <cell r="G347">
            <v>99021708</v>
          </cell>
          <cell r="H347">
            <v>36441</v>
          </cell>
          <cell r="I347">
            <v>19.84</v>
          </cell>
        </row>
        <row r="348">
          <cell r="A348">
            <v>2881501</v>
          </cell>
          <cell r="B348">
            <v>6751</v>
          </cell>
          <cell r="C348">
            <v>999</v>
          </cell>
          <cell r="D348" t="str">
            <v>MARA S.A.                     V</v>
          </cell>
          <cell r="E348">
            <v>68604</v>
          </cell>
          <cell r="F348" t="str">
            <v>FF</v>
          </cell>
          <cell r="G348">
            <v>99021717</v>
          </cell>
          <cell r="H348">
            <v>36441</v>
          </cell>
          <cell r="I348">
            <v>347.75</v>
          </cell>
        </row>
        <row r="349">
          <cell r="A349">
            <v>2881501</v>
          </cell>
          <cell r="B349">
            <v>6751</v>
          </cell>
          <cell r="C349">
            <v>999</v>
          </cell>
          <cell r="D349" t="str">
            <v>MARTIN Y CIA S.A.             O</v>
          </cell>
          <cell r="E349">
            <v>68664</v>
          </cell>
          <cell r="F349" t="str">
            <v>OV</v>
          </cell>
          <cell r="G349">
            <v>99007090</v>
          </cell>
          <cell r="H349">
            <v>36441</v>
          </cell>
          <cell r="I349">
            <v>781.14</v>
          </cell>
          <cell r="J349" t="str">
            <v>POR LA PROVISION</v>
          </cell>
        </row>
        <row r="350">
          <cell r="A350">
            <v>2881501</v>
          </cell>
          <cell r="B350">
            <v>6751</v>
          </cell>
          <cell r="C350">
            <v>999</v>
          </cell>
          <cell r="D350" t="str">
            <v>MARTIN Y CIA S.A.             O</v>
          </cell>
          <cell r="E350">
            <v>68664</v>
          </cell>
          <cell r="F350" t="str">
            <v>OV</v>
          </cell>
          <cell r="G350">
            <v>99007091</v>
          </cell>
          <cell r="H350">
            <v>36441</v>
          </cell>
          <cell r="I350">
            <v>781.14</v>
          </cell>
          <cell r="J350" t="str">
            <v>POR LA PROVISION</v>
          </cell>
        </row>
        <row r="351">
          <cell r="A351">
            <v>2881501</v>
          </cell>
          <cell r="B351">
            <v>6751</v>
          </cell>
          <cell r="C351">
            <v>999</v>
          </cell>
          <cell r="D351" t="str">
            <v>GFW PERSONAL EVENTUAL S.A.    V</v>
          </cell>
          <cell r="E351">
            <v>68672</v>
          </cell>
          <cell r="F351" t="str">
            <v>FF</v>
          </cell>
          <cell r="G351">
            <v>99021773</v>
          </cell>
          <cell r="H351">
            <v>36441</v>
          </cell>
          <cell r="I351">
            <v>322.89</v>
          </cell>
          <cell r="J351" t="str">
            <v>O.R. 76569</v>
          </cell>
        </row>
        <row r="352">
          <cell r="A352">
            <v>2881501</v>
          </cell>
          <cell r="B352">
            <v>6751</v>
          </cell>
          <cell r="C352">
            <v>999</v>
          </cell>
          <cell r="D352" t="str">
            <v>SERVICIOS TICKET S.A.         V</v>
          </cell>
          <cell r="E352">
            <v>69134</v>
          </cell>
          <cell r="F352" t="str">
            <v>FF</v>
          </cell>
          <cell r="G352">
            <v>99021885</v>
          </cell>
          <cell r="H352">
            <v>36502</v>
          </cell>
          <cell r="I352">
            <v>63.48</v>
          </cell>
        </row>
        <row r="353">
          <cell r="A353">
            <v>2881501</v>
          </cell>
          <cell r="B353">
            <v>6751</v>
          </cell>
          <cell r="C353">
            <v>999</v>
          </cell>
          <cell r="D353" t="str">
            <v>SERVICIOS TICKET S.A.         V</v>
          </cell>
          <cell r="E353">
            <v>69134</v>
          </cell>
          <cell r="F353" t="str">
            <v>FF</v>
          </cell>
          <cell r="G353">
            <v>99021904</v>
          </cell>
          <cell r="H353">
            <v>36502</v>
          </cell>
          <cell r="I353">
            <v>12.03</v>
          </cell>
        </row>
        <row r="354">
          <cell r="A354">
            <v>2881501</v>
          </cell>
          <cell r="B354">
            <v>6751</v>
          </cell>
          <cell r="C354">
            <v>999</v>
          </cell>
          <cell r="D354" t="str">
            <v>HORACIO GUILLERMO JAZMIN      V</v>
          </cell>
          <cell r="E354">
            <v>69494</v>
          </cell>
          <cell r="F354" t="str">
            <v>FF</v>
          </cell>
          <cell r="G354">
            <v>99022053</v>
          </cell>
          <cell r="H354" t="str">
            <v>13/08/99</v>
          </cell>
          <cell r="I354">
            <v>18</v>
          </cell>
          <cell r="J354" t="str">
            <v>O.R. 76562</v>
          </cell>
        </row>
        <row r="355">
          <cell r="A355">
            <v>2881501</v>
          </cell>
          <cell r="B355">
            <v>6751</v>
          </cell>
          <cell r="C355">
            <v>999</v>
          </cell>
          <cell r="D355" t="str">
            <v>TAPSA AVIACION                V</v>
          </cell>
          <cell r="E355">
            <v>71005</v>
          </cell>
          <cell r="F355" t="str">
            <v>FF</v>
          </cell>
          <cell r="G355">
            <v>99023079</v>
          </cell>
          <cell r="H355" t="str">
            <v>23/08/99</v>
          </cell>
          <cell r="I355">
            <v>150.5</v>
          </cell>
          <cell r="J355" t="str">
            <v>O.R. 76658/659</v>
          </cell>
        </row>
        <row r="356">
          <cell r="A356">
            <v>2881501</v>
          </cell>
          <cell r="B356">
            <v>6751</v>
          </cell>
          <cell r="C356">
            <v>999</v>
          </cell>
          <cell r="D356" t="str">
            <v>HORACIO GUILLERMO JAZMIN      V</v>
          </cell>
          <cell r="E356">
            <v>71005</v>
          </cell>
          <cell r="F356" t="str">
            <v>FF</v>
          </cell>
          <cell r="G356">
            <v>99023091</v>
          </cell>
          <cell r="H356" t="str">
            <v>23/08/99</v>
          </cell>
          <cell r="I356">
            <v>139</v>
          </cell>
          <cell r="J356" t="str">
            <v>O.R. 78861</v>
          </cell>
        </row>
        <row r="357">
          <cell r="A357">
            <v>2881501</v>
          </cell>
          <cell r="B357">
            <v>6751</v>
          </cell>
          <cell r="C357">
            <v>999</v>
          </cell>
          <cell r="D357" t="str">
            <v>CAPRIOLO AMERICO LUIS         V</v>
          </cell>
          <cell r="E357">
            <v>71169</v>
          </cell>
          <cell r="F357" t="str">
            <v>FF</v>
          </cell>
          <cell r="G357">
            <v>99023173</v>
          </cell>
          <cell r="H357" t="str">
            <v>24/08/99</v>
          </cell>
          <cell r="I357">
            <v>49.17</v>
          </cell>
          <cell r="J357" t="str">
            <v>O.R. 78855</v>
          </cell>
        </row>
        <row r="358">
          <cell r="A358">
            <v>2881501</v>
          </cell>
          <cell r="B358">
            <v>6751</v>
          </cell>
          <cell r="C358">
            <v>999</v>
          </cell>
          <cell r="D358" t="str">
            <v>VAZQUEZ MARIA FABIANA         V</v>
          </cell>
          <cell r="E358">
            <v>71281</v>
          </cell>
          <cell r="F358" t="str">
            <v>FF</v>
          </cell>
          <cell r="G358">
            <v>99023223</v>
          </cell>
          <cell r="H358" t="str">
            <v>24/08/99</v>
          </cell>
          <cell r="I358">
            <v>130</v>
          </cell>
          <cell r="J358" t="str">
            <v>O.R. 78864</v>
          </cell>
        </row>
        <row r="359">
          <cell r="A359">
            <v>2881501</v>
          </cell>
          <cell r="B359">
            <v>6751</v>
          </cell>
          <cell r="C359">
            <v>999</v>
          </cell>
          <cell r="D359" t="str">
            <v>REVERSAS VARIAS               G</v>
          </cell>
          <cell r="E359">
            <v>72655</v>
          </cell>
          <cell r="F359" t="str">
            <v>JE</v>
          </cell>
          <cell r="G359">
            <v>99000914</v>
          </cell>
          <cell r="H359" t="str">
            <v>31/08/99</v>
          </cell>
          <cell r="I359">
            <v>1495</v>
          </cell>
          <cell r="J359" t="str">
            <v>SALDO 1509</v>
          </cell>
        </row>
        <row r="360">
          <cell r="A360">
            <v>2881501</v>
          </cell>
          <cell r="B360">
            <v>6751</v>
          </cell>
          <cell r="C360">
            <v>999</v>
          </cell>
          <cell r="D360" t="str">
            <v>RUSSO MARIEL                  V</v>
          </cell>
          <cell r="E360">
            <v>72843</v>
          </cell>
          <cell r="F360" t="str">
            <v>FF</v>
          </cell>
          <cell r="G360">
            <v>99024142</v>
          </cell>
          <cell r="H360" t="str">
            <v>31/08/99</v>
          </cell>
          <cell r="I360">
            <v>144</v>
          </cell>
          <cell r="J360" t="str">
            <v>or 76668</v>
          </cell>
        </row>
        <row r="361">
          <cell r="A361">
            <v>2881501</v>
          </cell>
          <cell r="B361">
            <v>6751</v>
          </cell>
          <cell r="C361">
            <v>999</v>
          </cell>
          <cell r="D361" t="str">
            <v>CONTROL S.R.L.                V</v>
          </cell>
          <cell r="E361">
            <v>73125</v>
          </cell>
          <cell r="F361" t="str">
            <v>FF</v>
          </cell>
          <cell r="G361">
            <v>99024305</v>
          </cell>
          <cell r="H361" t="str">
            <v>31/08/99</v>
          </cell>
          <cell r="I361">
            <v>45</v>
          </cell>
          <cell r="J361" t="str">
            <v>O.R. 79403</v>
          </cell>
        </row>
        <row r="362">
          <cell r="A362">
            <v>2881501</v>
          </cell>
          <cell r="B362">
            <v>6751</v>
          </cell>
          <cell r="C362">
            <v>999</v>
          </cell>
          <cell r="D362" t="str">
            <v>MUSSATTI DANIEL HUMBERTO      V</v>
          </cell>
          <cell r="E362">
            <v>73125</v>
          </cell>
          <cell r="F362" t="str">
            <v>FF</v>
          </cell>
          <cell r="G362">
            <v>99024307</v>
          </cell>
          <cell r="H362" t="str">
            <v>31/08/99</v>
          </cell>
          <cell r="I362">
            <v>11.9</v>
          </cell>
          <cell r="J362" t="str">
            <v>O.R. 79409</v>
          </cell>
        </row>
        <row r="363">
          <cell r="A363">
            <v>2881501</v>
          </cell>
          <cell r="B363">
            <v>6751</v>
          </cell>
          <cell r="C363">
            <v>999</v>
          </cell>
          <cell r="D363" t="str">
            <v>REVERSA LAB                   G</v>
          </cell>
          <cell r="E363">
            <v>73170</v>
          </cell>
          <cell r="F363" t="str">
            <v>JE</v>
          </cell>
          <cell r="G363">
            <v>99000923</v>
          </cell>
          <cell r="H363" t="str">
            <v>31/08/99</v>
          </cell>
          <cell r="I363">
            <v>6</v>
          </cell>
          <cell r="J363" t="str">
            <v>CI/EQ/LAB</v>
          </cell>
        </row>
        <row r="364">
          <cell r="A364">
            <v>2881501</v>
          </cell>
          <cell r="B364">
            <v>6751</v>
          </cell>
          <cell r="C364">
            <v>999</v>
          </cell>
          <cell r="D364" t="str">
            <v>REVERSA LAB insumos           G</v>
          </cell>
          <cell r="E364">
            <v>73185</v>
          </cell>
          <cell r="F364" t="str">
            <v>JE</v>
          </cell>
          <cell r="G364">
            <v>99000924</v>
          </cell>
          <cell r="H364" t="str">
            <v>31/08/99</v>
          </cell>
          <cell r="I364">
            <v>4</v>
          </cell>
          <cell r="J364" t="str">
            <v>CI/EQ/LAB</v>
          </cell>
        </row>
        <row r="365">
          <cell r="A365">
            <v>2881501</v>
          </cell>
          <cell r="B365">
            <v>6751</v>
          </cell>
          <cell r="C365">
            <v>999</v>
          </cell>
          <cell r="D365" t="str">
            <v>ROSENZVAIG LILIANA            V</v>
          </cell>
          <cell r="E365">
            <v>73452</v>
          </cell>
          <cell r="F365" t="str">
            <v>FF</v>
          </cell>
          <cell r="G365">
            <v>99024565</v>
          </cell>
          <cell r="H365" t="str">
            <v>31/08/99</v>
          </cell>
          <cell r="I365">
            <v>81</v>
          </cell>
          <cell r="J365" t="str">
            <v>O.R. 79431</v>
          </cell>
        </row>
        <row r="366">
          <cell r="A366">
            <v>2881501</v>
          </cell>
          <cell r="B366">
            <v>6751</v>
          </cell>
          <cell r="C366">
            <v>999</v>
          </cell>
          <cell r="D366" t="str">
            <v>S.A. ORGANIZACION COORDINADORAV</v>
          </cell>
          <cell r="E366">
            <v>73548</v>
          </cell>
          <cell r="F366" t="str">
            <v>FF</v>
          </cell>
          <cell r="G366">
            <v>99024607</v>
          </cell>
          <cell r="H366" t="str">
            <v>31/08/99</v>
          </cell>
          <cell r="I366">
            <v>176.03</v>
          </cell>
          <cell r="J366" t="str">
            <v>O.R. 79085</v>
          </cell>
        </row>
        <row r="367">
          <cell r="A367">
            <v>2881501</v>
          </cell>
          <cell r="B367">
            <v>6751</v>
          </cell>
          <cell r="C367">
            <v>999</v>
          </cell>
          <cell r="D367" t="str">
            <v>CIPPITELLI PABLO ENRIQUE      V</v>
          </cell>
          <cell r="E367">
            <v>73668</v>
          </cell>
          <cell r="F367" t="str">
            <v>FF</v>
          </cell>
          <cell r="G367">
            <v>99024709</v>
          </cell>
          <cell r="H367" t="str">
            <v>31/08/99</v>
          </cell>
          <cell r="I367">
            <v>392.3</v>
          </cell>
          <cell r="J367" t="str">
            <v>or 79440</v>
          </cell>
        </row>
        <row r="368">
          <cell r="A368">
            <v>2881501</v>
          </cell>
          <cell r="B368">
            <v>6751</v>
          </cell>
          <cell r="C368">
            <v>999</v>
          </cell>
          <cell r="D368" t="str">
            <v>AVILA JESUS B.                V</v>
          </cell>
          <cell r="E368">
            <v>74114</v>
          </cell>
          <cell r="F368" t="str">
            <v>FF</v>
          </cell>
          <cell r="G368">
            <v>99025018</v>
          </cell>
          <cell r="H368" t="str">
            <v>31/08/99</v>
          </cell>
          <cell r="I368">
            <v>168.5</v>
          </cell>
        </row>
        <row r="369">
          <cell r="A369">
            <v>2881501</v>
          </cell>
          <cell r="B369">
            <v>6752</v>
          </cell>
          <cell r="C369">
            <v>999</v>
          </cell>
          <cell r="D369" t="str">
            <v>REVERSAS VARIAS               G</v>
          </cell>
          <cell r="E369">
            <v>72655</v>
          </cell>
          <cell r="F369" t="str">
            <v>JE</v>
          </cell>
          <cell r="G369">
            <v>99000914</v>
          </cell>
          <cell r="H369" t="str">
            <v>31/08/99</v>
          </cell>
          <cell r="I369">
            <v>-1388</v>
          </cell>
          <cell r="J369" t="str">
            <v>CI/DO/101/99</v>
          </cell>
        </row>
        <row r="370">
          <cell r="A370">
            <v>2881501</v>
          </cell>
          <cell r="B370">
            <v>6752</v>
          </cell>
          <cell r="C370">
            <v>999</v>
          </cell>
          <cell r="D370" t="str">
            <v>REVERSAS VARIAS               G</v>
          </cell>
          <cell r="E370">
            <v>72655</v>
          </cell>
          <cell r="F370" t="str">
            <v>JE</v>
          </cell>
          <cell r="G370">
            <v>99000914</v>
          </cell>
          <cell r="H370" t="str">
            <v>31/08/99</v>
          </cell>
          <cell r="I370">
            <v>-472</v>
          </cell>
          <cell r="J370" t="str">
            <v>CI/DP/102/99</v>
          </cell>
        </row>
        <row r="371">
          <cell r="A371">
            <v>2881501</v>
          </cell>
          <cell r="B371">
            <v>6752</v>
          </cell>
          <cell r="C371">
            <v>999</v>
          </cell>
          <cell r="D371" t="str">
            <v>REVERSAS VARIAS               G</v>
          </cell>
          <cell r="E371">
            <v>72655</v>
          </cell>
          <cell r="F371" t="str">
            <v>JE</v>
          </cell>
          <cell r="G371">
            <v>99000914</v>
          </cell>
          <cell r="H371" t="str">
            <v>31/08/99</v>
          </cell>
          <cell r="I371">
            <v>-2221</v>
          </cell>
          <cell r="J371" t="str">
            <v>CI/(28/08/99)</v>
          </cell>
        </row>
        <row r="372">
          <cell r="A372">
            <v>2881501</v>
          </cell>
          <cell r="B372">
            <v>6752</v>
          </cell>
          <cell r="C372">
            <v>999</v>
          </cell>
          <cell r="D372" t="str">
            <v>REVERSAS VARIAS               G</v>
          </cell>
          <cell r="E372">
            <v>72655</v>
          </cell>
          <cell r="F372" t="str">
            <v>JE</v>
          </cell>
          <cell r="G372">
            <v>99000914</v>
          </cell>
          <cell r="H372" t="str">
            <v>31/08/99</v>
          </cell>
          <cell r="I372">
            <v>-662</v>
          </cell>
          <cell r="J372" t="str">
            <v>CI/(28/08/99)</v>
          </cell>
        </row>
        <row r="373">
          <cell r="A373">
            <v>2881501</v>
          </cell>
          <cell r="B373">
            <v>6752</v>
          </cell>
          <cell r="C373">
            <v>999</v>
          </cell>
          <cell r="D373" t="str">
            <v>DIST. SERVICIOS RH            G</v>
          </cell>
          <cell r="E373">
            <v>72752</v>
          </cell>
          <cell r="F373" t="str">
            <v>JE</v>
          </cell>
          <cell r="G373">
            <v>99000916</v>
          </cell>
          <cell r="H373" t="str">
            <v>31/08/99</v>
          </cell>
          <cell r="I373">
            <v>1943</v>
          </cell>
          <cell r="J373" t="str">
            <v>DIST. 08/99</v>
          </cell>
        </row>
        <row r="374">
          <cell r="A374">
            <v>2881501</v>
          </cell>
          <cell r="B374">
            <v>7092</v>
          </cell>
          <cell r="C374">
            <v>999</v>
          </cell>
          <cell r="D374" t="str">
            <v>KOCH; EDUARDO A.              V</v>
          </cell>
          <cell r="E374">
            <v>68012</v>
          </cell>
          <cell r="F374" t="str">
            <v>FF</v>
          </cell>
          <cell r="G374">
            <v>99021409</v>
          </cell>
          <cell r="H374">
            <v>36319</v>
          </cell>
          <cell r="I374">
            <v>601</v>
          </cell>
          <cell r="J374" t="str">
            <v>Serv. 4 y 5/99</v>
          </cell>
        </row>
        <row r="375">
          <cell r="A375">
            <v>2881502</v>
          </cell>
          <cell r="B375">
            <v>5282</v>
          </cell>
          <cell r="C375">
            <v>999</v>
          </cell>
          <cell r="D375" t="str">
            <v>REVERSAS VARIAS               G</v>
          </cell>
          <cell r="E375">
            <v>73443</v>
          </cell>
          <cell r="F375" t="str">
            <v>JE</v>
          </cell>
          <cell r="G375">
            <v>99000939</v>
          </cell>
          <cell r="H375" t="str">
            <v>31/08/99</v>
          </cell>
          <cell r="I375">
            <v>1155</v>
          </cell>
          <cell r="J375" t="str">
            <v>SR. CAMARERO</v>
          </cell>
        </row>
        <row r="376">
          <cell r="A376">
            <v>2881502</v>
          </cell>
          <cell r="B376">
            <v>5282</v>
          </cell>
          <cell r="C376">
            <v>999</v>
          </cell>
          <cell r="D376" t="str">
            <v>SUELDOS PETROLEROS 08/99      G</v>
          </cell>
          <cell r="E376">
            <v>73949</v>
          </cell>
          <cell r="F376" t="str">
            <v>JS</v>
          </cell>
          <cell r="G376">
            <v>99000032</v>
          </cell>
          <cell r="H376" t="str">
            <v>31/08/99</v>
          </cell>
          <cell r="I376">
            <v>6921</v>
          </cell>
          <cell r="J376">
            <v>5202001152</v>
          </cell>
        </row>
        <row r="377">
          <cell r="A377">
            <v>2881502</v>
          </cell>
          <cell r="B377">
            <v>5282</v>
          </cell>
          <cell r="C377">
            <v>999</v>
          </cell>
          <cell r="D377" t="str">
            <v>SUELDOS MENSUALES VSOP 08/99  G</v>
          </cell>
          <cell r="E377">
            <v>74433</v>
          </cell>
          <cell r="F377" t="str">
            <v>JS</v>
          </cell>
          <cell r="G377">
            <v>99000033</v>
          </cell>
          <cell r="H377" t="str">
            <v>31/08/99</v>
          </cell>
          <cell r="I377">
            <v>14349</v>
          </cell>
          <cell r="J377">
            <v>5202001152</v>
          </cell>
        </row>
        <row r="378">
          <cell r="A378">
            <v>2881502</v>
          </cell>
          <cell r="B378">
            <v>5432</v>
          </cell>
          <cell r="C378">
            <v>999</v>
          </cell>
          <cell r="D378" t="str">
            <v>ESTIMACION T.C. 07/99         G</v>
          </cell>
          <cell r="E378">
            <v>67285</v>
          </cell>
          <cell r="F378" t="str">
            <v>J8</v>
          </cell>
          <cell r="G378">
            <v>99001062</v>
          </cell>
          <cell r="H378">
            <v>36168</v>
          </cell>
          <cell r="I378">
            <v>-373.66</v>
          </cell>
        </row>
        <row r="379">
          <cell r="A379">
            <v>2881502</v>
          </cell>
          <cell r="B379">
            <v>5432</v>
          </cell>
          <cell r="C379">
            <v>999</v>
          </cell>
          <cell r="D379" t="str">
            <v>ESTIMACION ART 07/99          G</v>
          </cell>
          <cell r="E379">
            <v>67285</v>
          </cell>
          <cell r="F379" t="str">
            <v>J8</v>
          </cell>
          <cell r="G379">
            <v>99001063</v>
          </cell>
          <cell r="H379">
            <v>36168</v>
          </cell>
          <cell r="I379">
            <v>-318.95</v>
          </cell>
        </row>
        <row r="380">
          <cell r="A380">
            <v>2881502</v>
          </cell>
          <cell r="B380">
            <v>5432</v>
          </cell>
          <cell r="C380">
            <v>999</v>
          </cell>
          <cell r="D380" t="str">
            <v>DISTRIBUCION ART 7/99         G</v>
          </cell>
          <cell r="E380">
            <v>69683</v>
          </cell>
          <cell r="F380" t="str">
            <v>J8</v>
          </cell>
          <cell r="G380">
            <v>99001104</v>
          </cell>
          <cell r="H380">
            <v>36168</v>
          </cell>
          <cell r="I380">
            <v>278.66000000000003</v>
          </cell>
        </row>
        <row r="381">
          <cell r="A381">
            <v>2881502</v>
          </cell>
          <cell r="B381">
            <v>5432</v>
          </cell>
          <cell r="C381">
            <v>999</v>
          </cell>
          <cell r="D381" t="str">
            <v>DISTRIB. LEY 24700 14% TC 7/99G</v>
          </cell>
          <cell r="E381">
            <v>69700</v>
          </cell>
          <cell r="F381" t="str">
            <v>J8</v>
          </cell>
          <cell r="G381">
            <v>99001105</v>
          </cell>
          <cell r="H381">
            <v>36168</v>
          </cell>
          <cell r="I381">
            <v>255.62</v>
          </cell>
        </row>
        <row r="382">
          <cell r="A382">
            <v>2881502</v>
          </cell>
          <cell r="B382">
            <v>5432</v>
          </cell>
          <cell r="C382">
            <v>999</v>
          </cell>
          <cell r="D382" t="str">
            <v>Dist. LEY 24557 ART 08/99     G</v>
          </cell>
          <cell r="E382">
            <v>71439</v>
          </cell>
          <cell r="F382" t="str">
            <v>J8</v>
          </cell>
          <cell r="G382">
            <v>99001122</v>
          </cell>
          <cell r="H382" t="str">
            <v>31/08/99</v>
          </cell>
          <cell r="I382">
            <v>223.24</v>
          </cell>
        </row>
        <row r="383">
          <cell r="A383">
            <v>2881502</v>
          </cell>
          <cell r="B383">
            <v>5432</v>
          </cell>
          <cell r="C383">
            <v>999</v>
          </cell>
          <cell r="D383" t="str">
            <v>Dist. Ley 24700 T.Canasta 8/99G</v>
          </cell>
          <cell r="E383">
            <v>71417</v>
          </cell>
          <cell r="F383" t="str">
            <v>J8</v>
          </cell>
          <cell r="G383">
            <v>99001123</v>
          </cell>
          <cell r="H383" t="str">
            <v>31/08/99</v>
          </cell>
          <cell r="I383">
            <v>278.87</v>
          </cell>
        </row>
        <row r="384">
          <cell r="A384">
            <v>2881502</v>
          </cell>
          <cell r="B384">
            <v>5432</v>
          </cell>
          <cell r="C384">
            <v>999</v>
          </cell>
          <cell r="D384" t="str">
            <v>SUELDOS PETROLEROS 08/99      G</v>
          </cell>
          <cell r="E384">
            <v>73949</v>
          </cell>
          <cell r="F384" t="str">
            <v>JS</v>
          </cell>
          <cell r="G384">
            <v>99000032</v>
          </cell>
          <cell r="H384" t="str">
            <v>31/08/99</v>
          </cell>
          <cell r="I384">
            <v>1871</v>
          </cell>
          <cell r="J384">
            <v>5202002152</v>
          </cell>
        </row>
        <row r="385">
          <cell r="A385">
            <v>2881502</v>
          </cell>
          <cell r="B385">
            <v>5432</v>
          </cell>
          <cell r="C385">
            <v>999</v>
          </cell>
          <cell r="D385" t="str">
            <v>SUELDOS MENSUALES VSOP 08/99  G</v>
          </cell>
          <cell r="E385">
            <v>74433</v>
          </cell>
          <cell r="F385" t="str">
            <v>JS</v>
          </cell>
          <cell r="G385">
            <v>99000033</v>
          </cell>
          <cell r="H385" t="str">
            <v>31/08/99</v>
          </cell>
          <cell r="I385">
            <v>3834</v>
          </cell>
          <cell r="J385">
            <v>5202002152</v>
          </cell>
        </row>
        <row r="386">
          <cell r="A386">
            <v>2881502</v>
          </cell>
          <cell r="B386">
            <v>5528</v>
          </cell>
          <cell r="C386">
            <v>999</v>
          </cell>
          <cell r="D386" t="str">
            <v>150899-COBRA260/000173        G</v>
          </cell>
          <cell r="E386">
            <v>71559</v>
          </cell>
          <cell r="F386" t="str">
            <v>J7</v>
          </cell>
          <cell r="G386">
            <v>99000161</v>
          </cell>
          <cell r="H386" t="str">
            <v>15/08/99</v>
          </cell>
          <cell r="I386">
            <v>120</v>
          </cell>
          <cell r="J386">
            <v>5229091152</v>
          </cell>
        </row>
        <row r="387">
          <cell r="A387">
            <v>2881502</v>
          </cell>
          <cell r="B387">
            <v>5528</v>
          </cell>
          <cell r="C387">
            <v>999</v>
          </cell>
          <cell r="D387" t="str">
            <v>REVERSAS VARIAS               G</v>
          </cell>
          <cell r="E387">
            <v>73556</v>
          </cell>
          <cell r="F387" t="str">
            <v>JE</v>
          </cell>
          <cell r="G387">
            <v>99000950</v>
          </cell>
          <cell r="H387" t="str">
            <v>31/08/99</v>
          </cell>
          <cell r="I387">
            <v>3857</v>
          </cell>
          <cell r="J387" t="str">
            <v>CURSO OPERADORES</v>
          </cell>
        </row>
        <row r="388">
          <cell r="A388">
            <v>2881502</v>
          </cell>
          <cell r="B388">
            <v>5528</v>
          </cell>
          <cell r="C388">
            <v>999</v>
          </cell>
          <cell r="D388" t="str">
            <v>310899-COBRA260/000188        G</v>
          </cell>
          <cell r="E388">
            <v>74104</v>
          </cell>
          <cell r="F388" t="str">
            <v>J6</v>
          </cell>
          <cell r="G388">
            <v>99000191</v>
          </cell>
          <cell r="H388" t="str">
            <v>31/08/99</v>
          </cell>
          <cell r="I388">
            <v>165</v>
          </cell>
          <cell r="J388">
            <v>5229091152</v>
          </cell>
        </row>
        <row r="389">
          <cell r="A389">
            <v>2881502</v>
          </cell>
          <cell r="B389">
            <v>5528</v>
          </cell>
          <cell r="C389">
            <v>999</v>
          </cell>
          <cell r="D389" t="str">
            <v>310899-COBRA260/000188        G</v>
          </cell>
          <cell r="E389">
            <v>74104</v>
          </cell>
          <cell r="F389" t="str">
            <v>J7</v>
          </cell>
          <cell r="G389">
            <v>99000174</v>
          </cell>
          <cell r="H389" t="str">
            <v>31/08/99</v>
          </cell>
          <cell r="I389">
            <v>60</v>
          </cell>
          <cell r="J389">
            <v>5229091152</v>
          </cell>
        </row>
        <row r="390">
          <cell r="A390">
            <v>2881502</v>
          </cell>
          <cell r="B390">
            <v>5534</v>
          </cell>
          <cell r="C390">
            <v>999</v>
          </cell>
          <cell r="D390" t="str">
            <v>SERVICIOS TICKET S.A.         V</v>
          </cell>
          <cell r="E390">
            <v>69134</v>
          </cell>
          <cell r="F390" t="str">
            <v>FF</v>
          </cell>
          <cell r="G390">
            <v>99021894</v>
          </cell>
          <cell r="H390">
            <v>36502</v>
          </cell>
          <cell r="I390">
            <v>400</v>
          </cell>
        </row>
        <row r="391">
          <cell r="A391">
            <v>2881502</v>
          </cell>
          <cell r="B391">
            <v>5542</v>
          </cell>
          <cell r="C391">
            <v>999</v>
          </cell>
          <cell r="D391" t="str">
            <v>SERVICIOS TICKET S.A.         V</v>
          </cell>
          <cell r="E391">
            <v>69134</v>
          </cell>
          <cell r="F391" t="str">
            <v>FF</v>
          </cell>
          <cell r="G391">
            <v>99021885</v>
          </cell>
          <cell r="H391">
            <v>36502</v>
          </cell>
          <cell r="I391">
            <v>1099</v>
          </cell>
        </row>
        <row r="392">
          <cell r="A392">
            <v>2881502</v>
          </cell>
          <cell r="B392">
            <v>5542</v>
          </cell>
          <cell r="C392">
            <v>999</v>
          </cell>
          <cell r="D392" t="str">
            <v>POLICLINICO NEUQUEN S.A.      V</v>
          </cell>
          <cell r="E392">
            <v>70057</v>
          </cell>
          <cell r="F392" t="str">
            <v>FF</v>
          </cell>
          <cell r="G392">
            <v>99022387</v>
          </cell>
          <cell r="H392" t="str">
            <v>18/08/99</v>
          </cell>
          <cell r="I392">
            <v>73.17</v>
          </cell>
        </row>
        <row r="393">
          <cell r="A393">
            <v>2881502</v>
          </cell>
          <cell r="B393">
            <v>5542</v>
          </cell>
          <cell r="C393">
            <v>999</v>
          </cell>
          <cell r="D393" t="str">
            <v>150899-COBRA260/000173        G</v>
          </cell>
          <cell r="E393">
            <v>71559</v>
          </cell>
          <cell r="F393" t="str">
            <v>J6</v>
          </cell>
          <cell r="G393">
            <v>99000176</v>
          </cell>
          <cell r="H393" t="str">
            <v>15/08/99</v>
          </cell>
          <cell r="I393">
            <v>2200</v>
          </cell>
          <cell r="J393">
            <v>5224009152</v>
          </cell>
        </row>
        <row r="394">
          <cell r="A394">
            <v>2881502</v>
          </cell>
          <cell r="B394">
            <v>5542</v>
          </cell>
          <cell r="C394">
            <v>999</v>
          </cell>
          <cell r="D394" t="str">
            <v>150899-COBRA260/000173        G</v>
          </cell>
          <cell r="E394">
            <v>71559</v>
          </cell>
          <cell r="F394" t="str">
            <v>J6</v>
          </cell>
          <cell r="G394">
            <v>99000176</v>
          </cell>
          <cell r="H394" t="str">
            <v>15/08/99</v>
          </cell>
          <cell r="I394">
            <v>1300</v>
          </cell>
          <cell r="J394">
            <v>5224009152</v>
          </cell>
        </row>
        <row r="395">
          <cell r="A395">
            <v>2881502</v>
          </cell>
          <cell r="B395">
            <v>5542</v>
          </cell>
          <cell r="C395">
            <v>999</v>
          </cell>
          <cell r="D395" t="str">
            <v>150899-COBRA260/000173        G</v>
          </cell>
          <cell r="E395">
            <v>71559</v>
          </cell>
          <cell r="F395" t="str">
            <v>J6</v>
          </cell>
          <cell r="G395">
            <v>99000176</v>
          </cell>
          <cell r="H395" t="str">
            <v>15/08/99</v>
          </cell>
          <cell r="I395">
            <v>1050</v>
          </cell>
          <cell r="J395">
            <v>5224009152</v>
          </cell>
        </row>
        <row r="396">
          <cell r="A396">
            <v>2881502</v>
          </cell>
          <cell r="B396">
            <v>5542</v>
          </cell>
          <cell r="C396">
            <v>999</v>
          </cell>
          <cell r="D396" t="str">
            <v>150899-COBRA260/000173        G</v>
          </cell>
          <cell r="E396">
            <v>71559</v>
          </cell>
          <cell r="F396" t="str">
            <v>J6</v>
          </cell>
          <cell r="G396">
            <v>99000176</v>
          </cell>
          <cell r="H396" t="str">
            <v>15/08/99</v>
          </cell>
          <cell r="I396">
            <v>600</v>
          </cell>
          <cell r="J396">
            <v>5224009152</v>
          </cell>
        </row>
        <row r="397">
          <cell r="A397">
            <v>2881502</v>
          </cell>
          <cell r="B397">
            <v>5542</v>
          </cell>
          <cell r="C397">
            <v>999</v>
          </cell>
          <cell r="D397" t="str">
            <v>150899-COBRA260/000173        G</v>
          </cell>
          <cell r="E397">
            <v>71559</v>
          </cell>
          <cell r="F397" t="str">
            <v>J6</v>
          </cell>
          <cell r="G397">
            <v>99000176</v>
          </cell>
          <cell r="H397" t="str">
            <v>15/08/99</v>
          </cell>
          <cell r="I397">
            <v>-50</v>
          </cell>
          <cell r="J397">
            <v>5224009152</v>
          </cell>
        </row>
        <row r="398">
          <cell r="A398">
            <v>2881502</v>
          </cell>
          <cell r="B398">
            <v>5542</v>
          </cell>
          <cell r="C398">
            <v>999</v>
          </cell>
          <cell r="D398" t="str">
            <v>150899-COBRA260/000173        G</v>
          </cell>
          <cell r="E398">
            <v>71559</v>
          </cell>
          <cell r="F398" t="str">
            <v>J6</v>
          </cell>
          <cell r="G398">
            <v>99000176</v>
          </cell>
          <cell r="H398" t="str">
            <v>15/08/99</v>
          </cell>
          <cell r="I398">
            <v>-278</v>
          </cell>
          <cell r="J398">
            <v>5224009152</v>
          </cell>
        </row>
        <row r="399">
          <cell r="A399">
            <v>2881502</v>
          </cell>
          <cell r="B399">
            <v>5542</v>
          </cell>
          <cell r="C399">
            <v>999</v>
          </cell>
          <cell r="D399" t="str">
            <v>150899-COBRA260/000173        G</v>
          </cell>
          <cell r="E399">
            <v>71559</v>
          </cell>
          <cell r="F399" t="str">
            <v>J6</v>
          </cell>
          <cell r="G399">
            <v>99000176</v>
          </cell>
          <cell r="H399" t="str">
            <v>15/08/99</v>
          </cell>
          <cell r="I399">
            <v>-52</v>
          </cell>
          <cell r="J399">
            <v>5224009152</v>
          </cell>
        </row>
        <row r="400">
          <cell r="A400">
            <v>2881502</v>
          </cell>
          <cell r="B400">
            <v>5542</v>
          </cell>
          <cell r="C400">
            <v>999</v>
          </cell>
          <cell r="D400" t="str">
            <v>150899-COBRA260/000173        G</v>
          </cell>
          <cell r="E400">
            <v>71559</v>
          </cell>
          <cell r="F400" t="str">
            <v>J6</v>
          </cell>
          <cell r="G400">
            <v>99000176</v>
          </cell>
          <cell r="H400" t="str">
            <v>15/08/99</v>
          </cell>
          <cell r="I400">
            <v>-1444</v>
          </cell>
          <cell r="J400">
            <v>5224009152</v>
          </cell>
        </row>
        <row r="401">
          <cell r="A401">
            <v>2881502</v>
          </cell>
          <cell r="B401">
            <v>5542</v>
          </cell>
          <cell r="C401">
            <v>999</v>
          </cell>
          <cell r="D401" t="str">
            <v>150899-COBRA260/000173        G</v>
          </cell>
          <cell r="E401">
            <v>71559</v>
          </cell>
          <cell r="F401" t="str">
            <v>J6</v>
          </cell>
          <cell r="G401">
            <v>99000176</v>
          </cell>
          <cell r="H401" t="str">
            <v>15/08/99</v>
          </cell>
          <cell r="I401">
            <v>-321</v>
          </cell>
          <cell r="J401">
            <v>5224009152</v>
          </cell>
        </row>
        <row r="402">
          <cell r="A402">
            <v>2881502</v>
          </cell>
          <cell r="B402">
            <v>5542</v>
          </cell>
          <cell r="C402">
            <v>999</v>
          </cell>
          <cell r="D402" t="str">
            <v>150899-COBRA260/000173        G</v>
          </cell>
          <cell r="E402">
            <v>71559</v>
          </cell>
          <cell r="F402" t="str">
            <v>J6</v>
          </cell>
          <cell r="G402">
            <v>99000176</v>
          </cell>
          <cell r="H402" t="str">
            <v>15/08/99</v>
          </cell>
          <cell r="I402">
            <v>-104</v>
          </cell>
          <cell r="J402">
            <v>5224009152</v>
          </cell>
        </row>
        <row r="403">
          <cell r="A403">
            <v>2881502</v>
          </cell>
          <cell r="B403">
            <v>5542</v>
          </cell>
          <cell r="C403">
            <v>999</v>
          </cell>
          <cell r="D403" t="str">
            <v>150899-COBRA260/000173        G</v>
          </cell>
          <cell r="E403">
            <v>71559</v>
          </cell>
          <cell r="F403" t="str">
            <v>J6</v>
          </cell>
          <cell r="G403">
            <v>99000176</v>
          </cell>
          <cell r="H403" t="str">
            <v>15/08/99</v>
          </cell>
          <cell r="I403">
            <v>-480</v>
          </cell>
          <cell r="J403">
            <v>5224009152</v>
          </cell>
        </row>
        <row r="404">
          <cell r="A404">
            <v>2881502</v>
          </cell>
          <cell r="B404">
            <v>5542</v>
          </cell>
          <cell r="C404">
            <v>999</v>
          </cell>
          <cell r="D404" t="str">
            <v>150899-COBRA260/000173        G</v>
          </cell>
          <cell r="E404">
            <v>71559</v>
          </cell>
          <cell r="F404" t="str">
            <v>J6</v>
          </cell>
          <cell r="G404">
            <v>99000176</v>
          </cell>
          <cell r="H404" t="str">
            <v>15/08/99</v>
          </cell>
          <cell r="I404">
            <v>-1642</v>
          </cell>
          <cell r="J404">
            <v>5224009152</v>
          </cell>
        </row>
        <row r="405">
          <cell r="A405">
            <v>2881502</v>
          </cell>
          <cell r="B405">
            <v>5542</v>
          </cell>
          <cell r="C405">
            <v>999</v>
          </cell>
          <cell r="D405" t="str">
            <v>150899-COBRA260/000173        G</v>
          </cell>
          <cell r="E405">
            <v>71559</v>
          </cell>
          <cell r="F405" t="str">
            <v>J7</v>
          </cell>
          <cell r="G405">
            <v>99000161</v>
          </cell>
          <cell r="H405" t="str">
            <v>15/08/99</v>
          </cell>
          <cell r="I405">
            <v>278</v>
          </cell>
          <cell r="J405">
            <v>5224009152</v>
          </cell>
        </row>
        <row r="406">
          <cell r="A406">
            <v>2881502</v>
          </cell>
          <cell r="B406">
            <v>5542</v>
          </cell>
          <cell r="C406">
            <v>999</v>
          </cell>
          <cell r="D406" t="str">
            <v>150899-COBRA260/000173        G</v>
          </cell>
          <cell r="E406">
            <v>71559</v>
          </cell>
          <cell r="F406" t="str">
            <v>J7</v>
          </cell>
          <cell r="G406">
            <v>99000161</v>
          </cell>
          <cell r="H406" t="str">
            <v>15/08/99</v>
          </cell>
          <cell r="I406">
            <v>52</v>
          </cell>
          <cell r="J406">
            <v>5224009152</v>
          </cell>
        </row>
        <row r="407">
          <cell r="A407">
            <v>2881502</v>
          </cell>
          <cell r="B407">
            <v>5542</v>
          </cell>
          <cell r="C407">
            <v>999</v>
          </cell>
          <cell r="D407" t="str">
            <v>150899-COBRA260/000173        G</v>
          </cell>
          <cell r="E407">
            <v>71559</v>
          </cell>
          <cell r="F407" t="str">
            <v>J7</v>
          </cell>
          <cell r="G407">
            <v>99000161</v>
          </cell>
          <cell r="H407" t="str">
            <v>15/08/99</v>
          </cell>
          <cell r="I407">
            <v>1565</v>
          </cell>
          <cell r="J407">
            <v>5224009152</v>
          </cell>
        </row>
        <row r="408">
          <cell r="A408">
            <v>2881502</v>
          </cell>
          <cell r="B408">
            <v>5542</v>
          </cell>
          <cell r="C408">
            <v>999</v>
          </cell>
          <cell r="D408" t="str">
            <v>150899-COBRA260/000173        G</v>
          </cell>
          <cell r="E408">
            <v>71559</v>
          </cell>
          <cell r="F408" t="str">
            <v>J7</v>
          </cell>
          <cell r="G408">
            <v>99000161</v>
          </cell>
          <cell r="H408" t="str">
            <v>15/08/99</v>
          </cell>
          <cell r="I408">
            <v>386</v>
          </cell>
          <cell r="J408">
            <v>5224009152</v>
          </cell>
        </row>
        <row r="409">
          <cell r="A409">
            <v>2881502</v>
          </cell>
          <cell r="B409">
            <v>5542</v>
          </cell>
          <cell r="C409">
            <v>999</v>
          </cell>
          <cell r="D409" t="str">
            <v>150899-COBRA260/000173        G</v>
          </cell>
          <cell r="E409">
            <v>71559</v>
          </cell>
          <cell r="F409" t="str">
            <v>J7</v>
          </cell>
          <cell r="G409">
            <v>99000161</v>
          </cell>
          <cell r="H409" t="str">
            <v>15/08/99</v>
          </cell>
          <cell r="I409">
            <v>191</v>
          </cell>
          <cell r="J409">
            <v>5224009152</v>
          </cell>
        </row>
        <row r="410">
          <cell r="A410">
            <v>2881502</v>
          </cell>
          <cell r="B410">
            <v>5542</v>
          </cell>
          <cell r="C410">
            <v>999</v>
          </cell>
          <cell r="D410" t="str">
            <v>150899-COBRA260/000173        G</v>
          </cell>
          <cell r="E410">
            <v>71559</v>
          </cell>
          <cell r="F410" t="str">
            <v>J7</v>
          </cell>
          <cell r="G410">
            <v>99000161</v>
          </cell>
          <cell r="H410" t="str">
            <v>15/08/99</v>
          </cell>
          <cell r="I410">
            <v>483</v>
          </cell>
          <cell r="J410">
            <v>5224009152</v>
          </cell>
        </row>
        <row r="411">
          <cell r="A411">
            <v>2881502</v>
          </cell>
          <cell r="B411">
            <v>5542</v>
          </cell>
          <cell r="C411">
            <v>999</v>
          </cell>
          <cell r="D411" t="str">
            <v>150899-COBRA260/000173        G</v>
          </cell>
          <cell r="E411">
            <v>71559</v>
          </cell>
          <cell r="F411" t="str">
            <v>J7</v>
          </cell>
          <cell r="G411">
            <v>99000161</v>
          </cell>
          <cell r="H411" t="str">
            <v>15/08/99</v>
          </cell>
          <cell r="I411">
            <v>4</v>
          </cell>
          <cell r="J411">
            <v>5224009152</v>
          </cell>
        </row>
        <row r="412">
          <cell r="A412">
            <v>2881502</v>
          </cell>
          <cell r="B412">
            <v>5542</v>
          </cell>
          <cell r="C412">
            <v>999</v>
          </cell>
          <cell r="D412" t="str">
            <v>150899-COBRA260/000173        G</v>
          </cell>
          <cell r="E412">
            <v>71559</v>
          </cell>
          <cell r="F412" t="str">
            <v>J7</v>
          </cell>
          <cell r="G412">
            <v>99000161</v>
          </cell>
          <cell r="H412" t="str">
            <v>15/08/99</v>
          </cell>
          <cell r="I412">
            <v>1642</v>
          </cell>
          <cell r="J412">
            <v>5224009152</v>
          </cell>
        </row>
        <row r="413">
          <cell r="A413">
            <v>2881502</v>
          </cell>
          <cell r="B413">
            <v>5542</v>
          </cell>
          <cell r="C413">
            <v>999</v>
          </cell>
          <cell r="D413" t="str">
            <v>150899-COBRA283/000174        G</v>
          </cell>
          <cell r="E413">
            <v>71559</v>
          </cell>
          <cell r="F413" t="str">
            <v>J6</v>
          </cell>
          <cell r="G413">
            <v>99000177</v>
          </cell>
          <cell r="H413" t="str">
            <v>15/08/99</v>
          </cell>
          <cell r="I413">
            <v>-92</v>
          </cell>
          <cell r="J413">
            <v>5224009152</v>
          </cell>
        </row>
        <row r="414">
          <cell r="A414">
            <v>2881502</v>
          </cell>
          <cell r="B414">
            <v>5542</v>
          </cell>
          <cell r="C414">
            <v>999</v>
          </cell>
          <cell r="D414" t="str">
            <v>150899-COBRA283/000174        G</v>
          </cell>
          <cell r="E414">
            <v>71559</v>
          </cell>
          <cell r="F414" t="str">
            <v>J7</v>
          </cell>
          <cell r="G414">
            <v>99000162</v>
          </cell>
          <cell r="H414" t="str">
            <v>15/08/99</v>
          </cell>
          <cell r="I414">
            <v>92</v>
          </cell>
          <cell r="J414">
            <v>5224009152</v>
          </cell>
        </row>
        <row r="415">
          <cell r="A415">
            <v>2881502</v>
          </cell>
          <cell r="B415">
            <v>5542</v>
          </cell>
          <cell r="C415">
            <v>999</v>
          </cell>
          <cell r="D415" t="str">
            <v>Ajuste Cargo ARCA             G</v>
          </cell>
          <cell r="E415">
            <v>72264</v>
          </cell>
          <cell r="F415" t="str">
            <v>JE</v>
          </cell>
          <cell r="G415">
            <v>99000905</v>
          </cell>
          <cell r="H415" t="str">
            <v>31/08/99</v>
          </cell>
          <cell r="I415">
            <v>-639</v>
          </cell>
          <cell r="J415" t="str">
            <v>junio 99</v>
          </cell>
        </row>
        <row r="416">
          <cell r="A416">
            <v>2881502</v>
          </cell>
          <cell r="B416">
            <v>5542</v>
          </cell>
          <cell r="C416">
            <v>999</v>
          </cell>
          <cell r="D416" t="str">
            <v>CRUCES JULIO CESAR            O</v>
          </cell>
          <cell r="E416">
            <v>73231</v>
          </cell>
          <cell r="F416" t="str">
            <v>OV</v>
          </cell>
          <cell r="G416">
            <v>99007791</v>
          </cell>
          <cell r="H416" t="str">
            <v>24/08/99</v>
          </cell>
          <cell r="I416">
            <v>88.92</v>
          </cell>
          <cell r="J416" t="str">
            <v>BLOCK A4, 50x2 I</v>
          </cell>
        </row>
        <row r="417">
          <cell r="A417">
            <v>2881502</v>
          </cell>
          <cell r="B417">
            <v>5542</v>
          </cell>
          <cell r="C417">
            <v>999</v>
          </cell>
          <cell r="D417" t="str">
            <v>310899-COBRA260/000188        G</v>
          </cell>
          <cell r="E417">
            <v>74104</v>
          </cell>
          <cell r="F417" t="str">
            <v>J6</v>
          </cell>
          <cell r="G417">
            <v>99000191</v>
          </cell>
          <cell r="H417" t="str">
            <v>31/08/99</v>
          </cell>
          <cell r="I417">
            <v>2615</v>
          </cell>
          <cell r="J417">
            <v>5224009152</v>
          </cell>
        </row>
        <row r="418">
          <cell r="A418">
            <v>2881502</v>
          </cell>
          <cell r="B418">
            <v>5542</v>
          </cell>
          <cell r="C418">
            <v>999</v>
          </cell>
          <cell r="D418" t="str">
            <v>310899-COBRA260/000188        G</v>
          </cell>
          <cell r="E418">
            <v>74104</v>
          </cell>
          <cell r="F418" t="str">
            <v>J6</v>
          </cell>
          <cell r="G418">
            <v>99000191</v>
          </cell>
          <cell r="H418" t="str">
            <v>31/08/99</v>
          </cell>
          <cell r="I418">
            <v>417</v>
          </cell>
          <cell r="J418">
            <v>5224009152</v>
          </cell>
        </row>
        <row r="419">
          <cell r="A419">
            <v>2881502</v>
          </cell>
          <cell r="B419">
            <v>5542</v>
          </cell>
          <cell r="C419">
            <v>999</v>
          </cell>
          <cell r="D419" t="str">
            <v>310899-COBRA260/000188        G</v>
          </cell>
          <cell r="E419">
            <v>74104</v>
          </cell>
          <cell r="F419" t="str">
            <v>J6</v>
          </cell>
          <cell r="G419">
            <v>99000191</v>
          </cell>
          <cell r="H419" t="str">
            <v>31/08/99</v>
          </cell>
          <cell r="I419">
            <v>156</v>
          </cell>
          <cell r="J419">
            <v>5224009152</v>
          </cell>
        </row>
        <row r="420">
          <cell r="A420">
            <v>2881502</v>
          </cell>
          <cell r="B420">
            <v>5542</v>
          </cell>
          <cell r="C420">
            <v>999</v>
          </cell>
          <cell r="D420" t="str">
            <v>310899-COBRA260/000188        G</v>
          </cell>
          <cell r="E420">
            <v>74104</v>
          </cell>
          <cell r="F420" t="str">
            <v>J6</v>
          </cell>
          <cell r="G420">
            <v>99000191</v>
          </cell>
          <cell r="H420" t="str">
            <v>31/08/99</v>
          </cell>
          <cell r="I420">
            <v>124</v>
          </cell>
          <cell r="J420">
            <v>5224009152</v>
          </cell>
        </row>
        <row r="421">
          <cell r="A421">
            <v>2881502</v>
          </cell>
          <cell r="B421">
            <v>5542</v>
          </cell>
          <cell r="C421">
            <v>999</v>
          </cell>
          <cell r="D421" t="str">
            <v>310899-COBRA260/000188        G</v>
          </cell>
          <cell r="E421">
            <v>74104</v>
          </cell>
          <cell r="F421" t="str">
            <v>J6</v>
          </cell>
          <cell r="G421">
            <v>99000191</v>
          </cell>
          <cell r="H421" t="str">
            <v>31/08/99</v>
          </cell>
          <cell r="I421">
            <v>-3042</v>
          </cell>
          <cell r="J421">
            <v>5224009152</v>
          </cell>
        </row>
        <row r="422">
          <cell r="A422">
            <v>2881502</v>
          </cell>
          <cell r="B422">
            <v>5542</v>
          </cell>
          <cell r="C422">
            <v>999</v>
          </cell>
          <cell r="D422" t="str">
            <v>310899-COBRA260/000188        G</v>
          </cell>
          <cell r="E422">
            <v>74104</v>
          </cell>
          <cell r="F422" t="str">
            <v>J6</v>
          </cell>
          <cell r="G422">
            <v>99000191</v>
          </cell>
          <cell r="H422" t="str">
            <v>31/08/99</v>
          </cell>
          <cell r="I422">
            <v>-104</v>
          </cell>
          <cell r="J422">
            <v>5224009152</v>
          </cell>
        </row>
        <row r="423">
          <cell r="A423">
            <v>2881502</v>
          </cell>
          <cell r="B423">
            <v>5542</v>
          </cell>
          <cell r="C423">
            <v>999</v>
          </cell>
          <cell r="D423" t="str">
            <v>310899-COBRA260/000188        G</v>
          </cell>
          <cell r="E423">
            <v>74104</v>
          </cell>
          <cell r="F423" t="str">
            <v>J6</v>
          </cell>
          <cell r="G423">
            <v>99000191</v>
          </cell>
          <cell r="H423" t="str">
            <v>31/08/99</v>
          </cell>
          <cell r="I423">
            <v>-52</v>
          </cell>
          <cell r="J423">
            <v>5224009152</v>
          </cell>
        </row>
        <row r="424">
          <cell r="A424">
            <v>2881502</v>
          </cell>
          <cell r="B424">
            <v>5542</v>
          </cell>
          <cell r="C424">
            <v>999</v>
          </cell>
          <cell r="D424" t="str">
            <v>310899-COBRA260/000188        G</v>
          </cell>
          <cell r="E424">
            <v>74104</v>
          </cell>
          <cell r="F424" t="str">
            <v>J7</v>
          </cell>
          <cell r="G424">
            <v>99000174</v>
          </cell>
          <cell r="H424" t="str">
            <v>31/08/99</v>
          </cell>
          <cell r="I424">
            <v>12</v>
          </cell>
          <cell r="J424">
            <v>5224009152</v>
          </cell>
        </row>
        <row r="425">
          <cell r="A425">
            <v>2881502</v>
          </cell>
          <cell r="B425">
            <v>5542</v>
          </cell>
          <cell r="C425">
            <v>999</v>
          </cell>
          <cell r="D425" t="str">
            <v>310899-COBRA260/000188        G</v>
          </cell>
          <cell r="E425">
            <v>74104</v>
          </cell>
          <cell r="F425" t="str">
            <v>J7</v>
          </cell>
          <cell r="G425">
            <v>99000174</v>
          </cell>
          <cell r="H425" t="str">
            <v>31/08/99</v>
          </cell>
          <cell r="I425">
            <v>639</v>
          </cell>
          <cell r="J425">
            <v>5224009152</v>
          </cell>
        </row>
        <row r="426">
          <cell r="A426">
            <v>2881502</v>
          </cell>
          <cell r="B426">
            <v>5542</v>
          </cell>
          <cell r="C426">
            <v>999</v>
          </cell>
          <cell r="D426" t="str">
            <v>310899-COBRA260/000188        G</v>
          </cell>
          <cell r="E426">
            <v>74104</v>
          </cell>
          <cell r="F426" t="str">
            <v>J7</v>
          </cell>
          <cell r="G426">
            <v>99000174</v>
          </cell>
          <cell r="H426" t="str">
            <v>31/08/99</v>
          </cell>
          <cell r="I426">
            <v>8</v>
          </cell>
          <cell r="J426">
            <v>5224009152</v>
          </cell>
        </row>
        <row r="427">
          <cell r="A427">
            <v>2881502</v>
          </cell>
          <cell r="B427">
            <v>5542</v>
          </cell>
          <cell r="C427">
            <v>999</v>
          </cell>
          <cell r="D427" t="str">
            <v>310899-COBRA260/000188        G</v>
          </cell>
          <cell r="E427">
            <v>74104</v>
          </cell>
          <cell r="F427" t="str">
            <v>J7</v>
          </cell>
          <cell r="G427">
            <v>99000174</v>
          </cell>
          <cell r="H427" t="str">
            <v>31/08/99</v>
          </cell>
          <cell r="I427">
            <v>24</v>
          </cell>
          <cell r="J427">
            <v>5224009152</v>
          </cell>
        </row>
        <row r="428">
          <cell r="A428">
            <v>2881502</v>
          </cell>
          <cell r="B428">
            <v>5542</v>
          </cell>
          <cell r="C428">
            <v>999</v>
          </cell>
          <cell r="D428" t="str">
            <v>310899-COBRA283/000189        G</v>
          </cell>
          <cell r="E428">
            <v>74104</v>
          </cell>
          <cell r="F428" t="str">
            <v>J7</v>
          </cell>
          <cell r="G428">
            <v>99000175</v>
          </cell>
          <cell r="H428" t="str">
            <v>31/08/99</v>
          </cell>
          <cell r="I428">
            <v>27</v>
          </cell>
          <cell r="J428">
            <v>5224009152</v>
          </cell>
        </row>
        <row r="429">
          <cell r="A429">
            <v>2881502</v>
          </cell>
          <cell r="B429">
            <v>5542</v>
          </cell>
          <cell r="C429">
            <v>999</v>
          </cell>
          <cell r="D429" t="str">
            <v>310899-COBRA283/000189        G</v>
          </cell>
          <cell r="E429">
            <v>74115</v>
          </cell>
          <cell r="F429" t="str">
            <v>J6</v>
          </cell>
          <cell r="G429">
            <v>99000203</v>
          </cell>
          <cell r="H429" t="str">
            <v>31/08/99</v>
          </cell>
          <cell r="I429">
            <v>134</v>
          </cell>
          <cell r="J429">
            <v>5224009152</v>
          </cell>
        </row>
        <row r="430">
          <cell r="A430">
            <v>2881502</v>
          </cell>
          <cell r="B430">
            <v>5542</v>
          </cell>
          <cell r="C430">
            <v>999</v>
          </cell>
          <cell r="D430" t="str">
            <v>310899-COBRA283/000189        G</v>
          </cell>
          <cell r="E430">
            <v>74115</v>
          </cell>
          <cell r="F430" t="str">
            <v>J6</v>
          </cell>
          <cell r="G430">
            <v>99000203</v>
          </cell>
          <cell r="H430" t="str">
            <v>31/08/99</v>
          </cell>
          <cell r="I430">
            <v>-27</v>
          </cell>
          <cell r="J430">
            <v>5224009152</v>
          </cell>
        </row>
        <row r="431">
          <cell r="A431">
            <v>2881502</v>
          </cell>
          <cell r="B431">
            <v>5583</v>
          </cell>
          <cell r="C431">
            <v>999</v>
          </cell>
          <cell r="D431" t="str">
            <v>150899-COBRA260/000173        G</v>
          </cell>
          <cell r="E431">
            <v>71559</v>
          </cell>
          <cell r="F431" t="str">
            <v>J6</v>
          </cell>
          <cell r="G431">
            <v>99000176</v>
          </cell>
          <cell r="H431" t="str">
            <v>15/08/99</v>
          </cell>
          <cell r="I431">
            <v>-163</v>
          </cell>
          <cell r="J431">
            <v>5218030152</v>
          </cell>
        </row>
        <row r="432">
          <cell r="A432">
            <v>2881502</v>
          </cell>
          <cell r="B432">
            <v>5583</v>
          </cell>
          <cell r="C432">
            <v>999</v>
          </cell>
          <cell r="D432" t="str">
            <v>150899-COBRA260/000173        G</v>
          </cell>
          <cell r="E432">
            <v>71559</v>
          </cell>
          <cell r="F432" t="str">
            <v>J7</v>
          </cell>
          <cell r="G432">
            <v>99000161</v>
          </cell>
          <cell r="H432" t="str">
            <v>15/08/99</v>
          </cell>
          <cell r="I432">
            <v>18</v>
          </cell>
          <cell r="J432">
            <v>5218030152</v>
          </cell>
        </row>
        <row r="433">
          <cell r="A433">
            <v>2881502</v>
          </cell>
          <cell r="B433">
            <v>5583</v>
          </cell>
          <cell r="C433">
            <v>999</v>
          </cell>
          <cell r="D433" t="str">
            <v>150899-COBRA260/000173        G</v>
          </cell>
          <cell r="E433">
            <v>71559</v>
          </cell>
          <cell r="F433" t="str">
            <v>J7</v>
          </cell>
          <cell r="G433">
            <v>99000161</v>
          </cell>
          <cell r="H433" t="str">
            <v>15/08/99</v>
          </cell>
          <cell r="I433">
            <v>163</v>
          </cell>
          <cell r="J433">
            <v>5218030152</v>
          </cell>
        </row>
        <row r="434">
          <cell r="A434">
            <v>2881502</v>
          </cell>
          <cell r="B434">
            <v>5583</v>
          </cell>
          <cell r="C434">
            <v>999</v>
          </cell>
          <cell r="D434" t="str">
            <v>310899-COBRA260/000188        G</v>
          </cell>
          <cell r="E434">
            <v>74104</v>
          </cell>
          <cell r="F434" t="str">
            <v>J6</v>
          </cell>
          <cell r="G434">
            <v>99000191</v>
          </cell>
          <cell r="H434" t="str">
            <v>31/08/99</v>
          </cell>
          <cell r="I434">
            <v>-23</v>
          </cell>
          <cell r="J434">
            <v>5218030152</v>
          </cell>
        </row>
        <row r="435">
          <cell r="A435">
            <v>2881502</v>
          </cell>
          <cell r="B435">
            <v>5685</v>
          </cell>
          <cell r="C435">
            <v>999</v>
          </cell>
          <cell r="D435" t="str">
            <v>Reg. Facturac. Ubic.          T</v>
          </cell>
          <cell r="E435">
            <v>73471</v>
          </cell>
          <cell r="F435" t="str">
            <v>TE</v>
          </cell>
          <cell r="G435">
            <v>99018055</v>
          </cell>
          <cell r="H435" t="str">
            <v>31/08/99</v>
          </cell>
          <cell r="I435">
            <v>97.65</v>
          </cell>
        </row>
        <row r="436">
          <cell r="A436">
            <v>2881502</v>
          </cell>
          <cell r="B436">
            <v>5685</v>
          </cell>
          <cell r="C436">
            <v>999</v>
          </cell>
          <cell r="D436" t="str">
            <v>Reg. Facturac. Ubic.          T</v>
          </cell>
          <cell r="E436">
            <v>73471</v>
          </cell>
          <cell r="F436" t="str">
            <v>TE</v>
          </cell>
          <cell r="G436">
            <v>99018056</v>
          </cell>
          <cell r="H436" t="str">
            <v>31/08/99</v>
          </cell>
          <cell r="I436">
            <v>661.54</v>
          </cell>
        </row>
        <row r="437">
          <cell r="A437">
            <v>2881502</v>
          </cell>
          <cell r="B437">
            <v>5685</v>
          </cell>
          <cell r="C437">
            <v>999</v>
          </cell>
          <cell r="D437" t="str">
            <v>Reg. Facturac. Ubic.          T</v>
          </cell>
          <cell r="E437">
            <v>73471</v>
          </cell>
          <cell r="F437" t="str">
            <v>TE</v>
          </cell>
          <cell r="G437">
            <v>99018057</v>
          </cell>
          <cell r="H437" t="str">
            <v>31/08/99</v>
          </cell>
          <cell r="I437">
            <v>400.52</v>
          </cell>
        </row>
        <row r="438">
          <cell r="A438">
            <v>2881502</v>
          </cell>
          <cell r="B438">
            <v>5685</v>
          </cell>
          <cell r="C438">
            <v>999</v>
          </cell>
          <cell r="D438" t="str">
            <v>Reg. Facturac. Ubic.          T</v>
          </cell>
          <cell r="E438">
            <v>73471</v>
          </cell>
          <cell r="F438" t="str">
            <v>TE</v>
          </cell>
          <cell r="G438">
            <v>99018058</v>
          </cell>
          <cell r="H438" t="str">
            <v>31/08/99</v>
          </cell>
          <cell r="I438">
            <v>438.24</v>
          </cell>
        </row>
        <row r="439">
          <cell r="A439">
            <v>2881502</v>
          </cell>
          <cell r="B439">
            <v>5685</v>
          </cell>
          <cell r="C439">
            <v>999</v>
          </cell>
          <cell r="D439" t="str">
            <v>Reg. Facturac. Ubic.          T</v>
          </cell>
          <cell r="E439">
            <v>73471</v>
          </cell>
          <cell r="F439" t="str">
            <v>TE</v>
          </cell>
          <cell r="G439">
            <v>99018059</v>
          </cell>
          <cell r="H439" t="str">
            <v>31/08/99</v>
          </cell>
          <cell r="I439">
            <v>230.95</v>
          </cell>
        </row>
        <row r="440">
          <cell r="A440">
            <v>2881502</v>
          </cell>
          <cell r="B440">
            <v>5852</v>
          </cell>
          <cell r="C440">
            <v>3</v>
          </cell>
          <cell r="D440" t="str">
            <v>ROB-CAR-2001                  V</v>
          </cell>
          <cell r="E440">
            <v>72704</v>
          </cell>
          <cell r="F440" t="str">
            <v>FF</v>
          </cell>
          <cell r="G440">
            <v>99024034</v>
          </cell>
          <cell r="H440" t="str">
            <v>30/08/99</v>
          </cell>
          <cell r="I440">
            <v>140</v>
          </cell>
          <cell r="J440" t="str">
            <v>or 77782</v>
          </cell>
        </row>
        <row r="441">
          <cell r="A441">
            <v>2881502</v>
          </cell>
          <cell r="B441">
            <v>5852</v>
          </cell>
          <cell r="C441">
            <v>7</v>
          </cell>
          <cell r="D441" t="str">
            <v>FERNANDEZ HORACIO RAUL        V</v>
          </cell>
          <cell r="E441">
            <v>71476</v>
          </cell>
          <cell r="F441" t="str">
            <v>FF</v>
          </cell>
          <cell r="G441">
            <v>99023336</v>
          </cell>
          <cell r="H441" t="str">
            <v>25/08/99</v>
          </cell>
          <cell r="I441">
            <v>82</v>
          </cell>
          <cell r="J441" t="str">
            <v>O.R. 77601</v>
          </cell>
        </row>
        <row r="442">
          <cell r="A442">
            <v>2881502</v>
          </cell>
          <cell r="B442">
            <v>5852</v>
          </cell>
          <cell r="C442">
            <v>7</v>
          </cell>
          <cell r="D442" t="str">
            <v>SOLDADURA EN GENERAL          V</v>
          </cell>
          <cell r="E442">
            <v>72543</v>
          </cell>
          <cell r="F442" t="str">
            <v>FF</v>
          </cell>
          <cell r="G442">
            <v>99023947</v>
          </cell>
          <cell r="H442" t="str">
            <v>30/08/99</v>
          </cell>
          <cell r="I442">
            <v>60</v>
          </cell>
          <cell r="J442" t="str">
            <v>or 77691</v>
          </cell>
        </row>
        <row r="443">
          <cell r="A443">
            <v>2881502</v>
          </cell>
          <cell r="B443">
            <v>5852</v>
          </cell>
          <cell r="C443">
            <v>7</v>
          </cell>
          <cell r="D443" t="str">
            <v>TRAC SUR S.R.L.               V</v>
          </cell>
          <cell r="E443">
            <v>72524</v>
          </cell>
          <cell r="F443" t="str">
            <v>FF</v>
          </cell>
          <cell r="G443">
            <v>99023949</v>
          </cell>
          <cell r="H443" t="str">
            <v>30/08/99</v>
          </cell>
          <cell r="I443">
            <v>265</v>
          </cell>
          <cell r="J443" t="str">
            <v>O.R. 66228</v>
          </cell>
        </row>
        <row r="444">
          <cell r="A444">
            <v>2881502</v>
          </cell>
          <cell r="B444">
            <v>5852</v>
          </cell>
          <cell r="C444">
            <v>7</v>
          </cell>
          <cell r="D444" t="str">
            <v>ROB-CAR-2001                  V</v>
          </cell>
          <cell r="E444">
            <v>72704</v>
          </cell>
          <cell r="F444" t="str">
            <v>FF</v>
          </cell>
          <cell r="G444">
            <v>99024034</v>
          </cell>
          <cell r="H444" t="str">
            <v>30/08/99</v>
          </cell>
          <cell r="I444">
            <v>30</v>
          </cell>
          <cell r="J444" t="str">
            <v>or 77782</v>
          </cell>
        </row>
        <row r="445">
          <cell r="A445">
            <v>2881502</v>
          </cell>
          <cell r="B445">
            <v>5852</v>
          </cell>
          <cell r="C445">
            <v>7</v>
          </cell>
          <cell r="D445" t="str">
            <v>GRIMA NEUMATICOS              V</v>
          </cell>
          <cell r="E445">
            <v>72906</v>
          </cell>
          <cell r="F445" t="str">
            <v>FF</v>
          </cell>
          <cell r="G445">
            <v>99024220</v>
          </cell>
          <cell r="H445" t="str">
            <v>31/08/99</v>
          </cell>
          <cell r="I445">
            <v>123.97</v>
          </cell>
          <cell r="J445" t="str">
            <v>OR 77611</v>
          </cell>
        </row>
        <row r="446">
          <cell r="A446">
            <v>2881502</v>
          </cell>
          <cell r="B446">
            <v>5852</v>
          </cell>
          <cell r="C446">
            <v>999</v>
          </cell>
          <cell r="D446" t="str">
            <v>PALMIER LEOPOLDO JOSE         V</v>
          </cell>
          <cell r="E446">
            <v>70962</v>
          </cell>
          <cell r="F446" t="str">
            <v>FF</v>
          </cell>
          <cell r="G446">
            <v>99023055</v>
          </cell>
          <cell r="H446" t="str">
            <v>23/08/99</v>
          </cell>
          <cell r="I446">
            <v>386.89</v>
          </cell>
          <cell r="J446" t="str">
            <v>O.R. 78918</v>
          </cell>
        </row>
        <row r="447">
          <cell r="A447">
            <v>2881502</v>
          </cell>
          <cell r="B447">
            <v>5852</v>
          </cell>
          <cell r="C447">
            <v>999</v>
          </cell>
          <cell r="D447" t="str">
            <v>PALMIER LEOPOLDO JOSE         V</v>
          </cell>
          <cell r="E447">
            <v>70965</v>
          </cell>
          <cell r="F447" t="str">
            <v>PD</v>
          </cell>
          <cell r="G447">
            <v>99023055</v>
          </cell>
          <cell r="H447" t="str">
            <v>23/08/99</v>
          </cell>
          <cell r="I447">
            <v>-38.69</v>
          </cell>
          <cell r="J447" t="str">
            <v>DESC. 10% FACT.</v>
          </cell>
        </row>
        <row r="448">
          <cell r="A448">
            <v>2881502</v>
          </cell>
          <cell r="B448">
            <v>5852</v>
          </cell>
          <cell r="C448">
            <v>999</v>
          </cell>
          <cell r="D448" t="str">
            <v>DISTRIBUIDORA NEUQUEN S.A.    V</v>
          </cell>
          <cell r="E448">
            <v>71005</v>
          </cell>
          <cell r="F448" t="str">
            <v>FF</v>
          </cell>
          <cell r="G448">
            <v>99023102</v>
          </cell>
          <cell r="H448" t="str">
            <v>23/08/99</v>
          </cell>
          <cell r="I448">
            <v>346</v>
          </cell>
          <cell r="J448" t="str">
            <v>O.R. 78928</v>
          </cell>
        </row>
        <row r="449">
          <cell r="A449">
            <v>2881502</v>
          </cell>
          <cell r="B449">
            <v>5852</v>
          </cell>
          <cell r="C449">
            <v>999</v>
          </cell>
          <cell r="D449" t="str">
            <v>150899-COBRA260/000173        G</v>
          </cell>
          <cell r="E449">
            <v>71559</v>
          </cell>
          <cell r="F449" t="str">
            <v>J6</v>
          </cell>
          <cell r="G449">
            <v>99000176</v>
          </cell>
          <cell r="H449" t="str">
            <v>15/08/99</v>
          </cell>
          <cell r="I449">
            <v>-618</v>
          </cell>
          <cell r="J449">
            <v>5244021152</v>
          </cell>
        </row>
        <row r="450">
          <cell r="A450">
            <v>2881502</v>
          </cell>
          <cell r="B450">
            <v>5852</v>
          </cell>
          <cell r="C450">
            <v>999</v>
          </cell>
          <cell r="D450" t="str">
            <v>150899-COBRA260/000173        G</v>
          </cell>
          <cell r="E450">
            <v>71559</v>
          </cell>
          <cell r="F450" t="str">
            <v>J6</v>
          </cell>
          <cell r="G450">
            <v>99000176</v>
          </cell>
          <cell r="H450" t="str">
            <v>15/08/99</v>
          </cell>
          <cell r="I450">
            <v>-2314</v>
          </cell>
          <cell r="J450">
            <v>5244021152</v>
          </cell>
        </row>
        <row r="451">
          <cell r="A451">
            <v>2881502</v>
          </cell>
          <cell r="B451">
            <v>5852</v>
          </cell>
          <cell r="C451">
            <v>999</v>
          </cell>
          <cell r="D451" t="str">
            <v>150899-COBRA260/000173        G</v>
          </cell>
          <cell r="E451">
            <v>71559</v>
          </cell>
          <cell r="F451" t="str">
            <v>J6</v>
          </cell>
          <cell r="G451">
            <v>99000176</v>
          </cell>
          <cell r="H451" t="str">
            <v>15/08/99</v>
          </cell>
          <cell r="I451">
            <v>-50</v>
          </cell>
          <cell r="J451">
            <v>5244021152</v>
          </cell>
        </row>
        <row r="452">
          <cell r="A452">
            <v>2881502</v>
          </cell>
          <cell r="B452">
            <v>5852</v>
          </cell>
          <cell r="C452">
            <v>999</v>
          </cell>
          <cell r="D452" t="str">
            <v>150899-COBRA260/000173        G</v>
          </cell>
          <cell r="E452">
            <v>71559</v>
          </cell>
          <cell r="F452" t="str">
            <v>J7</v>
          </cell>
          <cell r="G452">
            <v>99000161</v>
          </cell>
          <cell r="H452" t="str">
            <v>15/08/99</v>
          </cell>
          <cell r="I452">
            <v>618</v>
          </cell>
          <cell r="J452">
            <v>5244021152</v>
          </cell>
        </row>
        <row r="453">
          <cell r="A453">
            <v>2881502</v>
          </cell>
          <cell r="B453">
            <v>5852</v>
          </cell>
          <cell r="C453">
            <v>999</v>
          </cell>
          <cell r="D453" t="str">
            <v>150899-COBRA260/000173        G</v>
          </cell>
          <cell r="E453">
            <v>71559</v>
          </cell>
          <cell r="F453" t="str">
            <v>J7</v>
          </cell>
          <cell r="G453">
            <v>99000161</v>
          </cell>
          <cell r="H453" t="str">
            <v>15/08/99</v>
          </cell>
          <cell r="I453">
            <v>756</v>
          </cell>
          <cell r="J453">
            <v>5244021152</v>
          </cell>
        </row>
        <row r="454">
          <cell r="A454">
            <v>2881502</v>
          </cell>
          <cell r="B454">
            <v>5852</v>
          </cell>
          <cell r="C454">
            <v>999</v>
          </cell>
          <cell r="D454" t="str">
            <v>150899-COBRA260/000173        G</v>
          </cell>
          <cell r="E454">
            <v>71559</v>
          </cell>
          <cell r="F454" t="str">
            <v>J7</v>
          </cell>
          <cell r="G454">
            <v>99000161</v>
          </cell>
          <cell r="H454" t="str">
            <v>15/08/99</v>
          </cell>
          <cell r="I454">
            <v>50</v>
          </cell>
          <cell r="J454">
            <v>5244021152</v>
          </cell>
        </row>
        <row r="455">
          <cell r="A455">
            <v>2881502</v>
          </cell>
          <cell r="B455">
            <v>5852</v>
          </cell>
          <cell r="C455">
            <v>999</v>
          </cell>
          <cell r="D455" t="str">
            <v>310899-COBRA260/000188        G</v>
          </cell>
          <cell r="E455">
            <v>74104</v>
          </cell>
          <cell r="F455" t="str">
            <v>J6</v>
          </cell>
          <cell r="G455">
            <v>99000191</v>
          </cell>
          <cell r="H455" t="str">
            <v>31/08/99</v>
          </cell>
          <cell r="I455">
            <v>58</v>
          </cell>
          <cell r="J455">
            <v>5244021152</v>
          </cell>
        </row>
        <row r="456">
          <cell r="A456">
            <v>2881502</v>
          </cell>
          <cell r="B456">
            <v>5852</v>
          </cell>
          <cell r="C456">
            <v>999</v>
          </cell>
          <cell r="D456" t="str">
            <v>310899-COBRA260/000188        G</v>
          </cell>
          <cell r="E456">
            <v>74104</v>
          </cell>
          <cell r="F456" t="str">
            <v>J6</v>
          </cell>
          <cell r="G456">
            <v>99000191</v>
          </cell>
          <cell r="H456" t="str">
            <v>31/08/99</v>
          </cell>
          <cell r="I456">
            <v>157</v>
          </cell>
          <cell r="J456">
            <v>5244021152</v>
          </cell>
        </row>
        <row r="457">
          <cell r="A457">
            <v>2881502</v>
          </cell>
          <cell r="B457">
            <v>5852</v>
          </cell>
          <cell r="C457">
            <v>999</v>
          </cell>
          <cell r="D457" t="str">
            <v>310899-COBRA260/000188        G</v>
          </cell>
          <cell r="E457">
            <v>74104</v>
          </cell>
          <cell r="F457" t="str">
            <v>J6</v>
          </cell>
          <cell r="G457">
            <v>99000191</v>
          </cell>
          <cell r="H457" t="str">
            <v>31/08/99</v>
          </cell>
          <cell r="I457">
            <v>157</v>
          </cell>
          <cell r="J457">
            <v>5244021152</v>
          </cell>
        </row>
        <row r="458">
          <cell r="A458">
            <v>2881502</v>
          </cell>
          <cell r="B458">
            <v>5852</v>
          </cell>
          <cell r="C458">
            <v>999</v>
          </cell>
          <cell r="D458" t="str">
            <v>310899-COBRA260/000188        G</v>
          </cell>
          <cell r="E458">
            <v>74104</v>
          </cell>
          <cell r="F458" t="str">
            <v>J6</v>
          </cell>
          <cell r="G458">
            <v>99000191</v>
          </cell>
          <cell r="H458" t="str">
            <v>31/08/99</v>
          </cell>
          <cell r="I458">
            <v>845</v>
          </cell>
          <cell r="J458">
            <v>5244021152</v>
          </cell>
        </row>
        <row r="459">
          <cell r="A459">
            <v>2881502</v>
          </cell>
          <cell r="B459">
            <v>5852</v>
          </cell>
          <cell r="C459">
            <v>999</v>
          </cell>
          <cell r="D459" t="str">
            <v>310899-COBRA260/000188        G</v>
          </cell>
          <cell r="E459">
            <v>74104</v>
          </cell>
          <cell r="F459" t="str">
            <v>J6</v>
          </cell>
          <cell r="G459">
            <v>99000191</v>
          </cell>
          <cell r="H459" t="str">
            <v>31/08/99</v>
          </cell>
          <cell r="I459">
            <v>-258</v>
          </cell>
          <cell r="J459">
            <v>5244021152</v>
          </cell>
        </row>
        <row r="460">
          <cell r="A460">
            <v>2881502</v>
          </cell>
          <cell r="B460">
            <v>5852</v>
          </cell>
          <cell r="C460">
            <v>999</v>
          </cell>
          <cell r="D460" t="str">
            <v>310899-COBRA260/000188        G</v>
          </cell>
          <cell r="E460">
            <v>74104</v>
          </cell>
          <cell r="F460" t="str">
            <v>J6</v>
          </cell>
          <cell r="G460">
            <v>99000191</v>
          </cell>
          <cell r="H460" t="str">
            <v>31/08/99</v>
          </cell>
          <cell r="I460">
            <v>-157</v>
          </cell>
          <cell r="J460">
            <v>5244021152</v>
          </cell>
        </row>
        <row r="461">
          <cell r="A461">
            <v>2881502</v>
          </cell>
          <cell r="B461">
            <v>5852</v>
          </cell>
          <cell r="C461">
            <v>999</v>
          </cell>
          <cell r="D461" t="str">
            <v>310899-COBRA260/000188        G</v>
          </cell>
          <cell r="E461">
            <v>74104</v>
          </cell>
          <cell r="F461" t="str">
            <v>J6</v>
          </cell>
          <cell r="G461">
            <v>99000191</v>
          </cell>
          <cell r="H461" t="str">
            <v>31/08/99</v>
          </cell>
          <cell r="I461">
            <v>-157</v>
          </cell>
          <cell r="J461">
            <v>5244021152</v>
          </cell>
        </row>
        <row r="462">
          <cell r="A462">
            <v>2881502</v>
          </cell>
          <cell r="B462">
            <v>5852</v>
          </cell>
          <cell r="C462">
            <v>999</v>
          </cell>
          <cell r="D462" t="str">
            <v>310899-COBRA260/000188        G</v>
          </cell>
          <cell r="E462">
            <v>74104</v>
          </cell>
          <cell r="F462" t="str">
            <v>J7</v>
          </cell>
          <cell r="G462">
            <v>99000174</v>
          </cell>
          <cell r="H462" t="str">
            <v>31/08/99</v>
          </cell>
          <cell r="I462">
            <v>58</v>
          </cell>
          <cell r="J462">
            <v>5244021152</v>
          </cell>
        </row>
        <row r="463">
          <cell r="A463">
            <v>2881502</v>
          </cell>
          <cell r="B463">
            <v>5852</v>
          </cell>
          <cell r="C463">
            <v>999</v>
          </cell>
          <cell r="D463" t="str">
            <v>310899-COBRA260/000188        G</v>
          </cell>
          <cell r="E463">
            <v>74104</v>
          </cell>
          <cell r="F463" t="str">
            <v>J7</v>
          </cell>
          <cell r="G463">
            <v>99000174</v>
          </cell>
          <cell r="H463" t="str">
            <v>31/08/99</v>
          </cell>
          <cell r="I463">
            <v>157</v>
          </cell>
          <cell r="J463">
            <v>5244021152</v>
          </cell>
        </row>
        <row r="464">
          <cell r="A464">
            <v>2881502</v>
          </cell>
          <cell r="B464">
            <v>5852</v>
          </cell>
          <cell r="C464">
            <v>999</v>
          </cell>
          <cell r="D464" t="str">
            <v>310899-COBRA260/000188        G</v>
          </cell>
          <cell r="E464">
            <v>74104</v>
          </cell>
          <cell r="F464" t="str">
            <v>J7</v>
          </cell>
          <cell r="G464">
            <v>99000174</v>
          </cell>
          <cell r="H464" t="str">
            <v>31/08/99</v>
          </cell>
          <cell r="I464">
            <v>157</v>
          </cell>
          <cell r="J464">
            <v>5244021152</v>
          </cell>
        </row>
        <row r="465">
          <cell r="A465">
            <v>2881502</v>
          </cell>
          <cell r="B465">
            <v>5852</v>
          </cell>
          <cell r="C465">
            <v>999</v>
          </cell>
          <cell r="D465" t="str">
            <v>310899-COBRA260/000188        G</v>
          </cell>
          <cell r="E465">
            <v>74104</v>
          </cell>
          <cell r="F465" t="str">
            <v>J7</v>
          </cell>
          <cell r="G465">
            <v>99000174</v>
          </cell>
          <cell r="H465" t="str">
            <v>31/08/99</v>
          </cell>
          <cell r="I465">
            <v>53</v>
          </cell>
          <cell r="J465">
            <v>5244021152</v>
          </cell>
        </row>
        <row r="466">
          <cell r="A466">
            <v>2881502</v>
          </cell>
          <cell r="B466">
            <v>5854</v>
          </cell>
          <cell r="C466">
            <v>999</v>
          </cell>
          <cell r="D466" t="str">
            <v>150899-COBRA260/000173        G</v>
          </cell>
          <cell r="E466">
            <v>71559</v>
          </cell>
          <cell r="F466" t="str">
            <v>J6</v>
          </cell>
          <cell r="G466">
            <v>99000176</v>
          </cell>
          <cell r="H466" t="str">
            <v>15/08/99</v>
          </cell>
          <cell r="I466">
            <v>-129</v>
          </cell>
          <cell r="J466">
            <v>5244019152</v>
          </cell>
        </row>
        <row r="467">
          <cell r="A467">
            <v>2881502</v>
          </cell>
          <cell r="B467">
            <v>5854</v>
          </cell>
          <cell r="C467">
            <v>999</v>
          </cell>
          <cell r="D467" t="str">
            <v>150899-COBRA260/000173        G</v>
          </cell>
          <cell r="E467">
            <v>71559</v>
          </cell>
          <cell r="F467" t="str">
            <v>J7</v>
          </cell>
          <cell r="G467">
            <v>99000161</v>
          </cell>
          <cell r="H467" t="str">
            <v>15/08/99</v>
          </cell>
          <cell r="I467">
            <v>129</v>
          </cell>
          <cell r="J467">
            <v>5244019152</v>
          </cell>
        </row>
        <row r="468">
          <cell r="A468">
            <v>2881502</v>
          </cell>
          <cell r="B468">
            <v>5855</v>
          </cell>
          <cell r="C468">
            <v>7</v>
          </cell>
          <cell r="D468" t="str">
            <v>A.JORDAN CRUZ E HIJOS  S.A.C.IV</v>
          </cell>
          <cell r="E468">
            <v>71402</v>
          </cell>
          <cell r="F468" t="str">
            <v>FF</v>
          </cell>
          <cell r="G468">
            <v>99023290</v>
          </cell>
          <cell r="H468" t="str">
            <v>25/08/99</v>
          </cell>
          <cell r="I468">
            <v>560.36</v>
          </cell>
          <cell r="J468" t="str">
            <v>O.R. 66227</v>
          </cell>
        </row>
        <row r="469">
          <cell r="A469">
            <v>2881502</v>
          </cell>
          <cell r="B469">
            <v>5855</v>
          </cell>
          <cell r="C469">
            <v>7</v>
          </cell>
          <cell r="D469" t="str">
            <v>SEGUFER S.R.L.                V</v>
          </cell>
          <cell r="E469">
            <v>73121</v>
          </cell>
          <cell r="F469" t="str">
            <v>FF</v>
          </cell>
          <cell r="G469">
            <v>99024300</v>
          </cell>
          <cell r="H469" t="str">
            <v>31/08/99</v>
          </cell>
          <cell r="I469">
            <v>90.8</v>
          </cell>
          <cell r="J469" t="str">
            <v>or 77605</v>
          </cell>
        </row>
        <row r="470">
          <cell r="A470">
            <v>2881502</v>
          </cell>
          <cell r="B470">
            <v>5855</v>
          </cell>
          <cell r="C470">
            <v>999</v>
          </cell>
          <cell r="D470" t="str">
            <v>ESPOSITO GRACIELA             V</v>
          </cell>
          <cell r="E470">
            <v>72466</v>
          </cell>
          <cell r="F470" t="str">
            <v>FF</v>
          </cell>
          <cell r="G470">
            <v>99023915</v>
          </cell>
          <cell r="H470" t="str">
            <v>30/08/99</v>
          </cell>
          <cell r="I470">
            <v>52.55</v>
          </cell>
          <cell r="J470" t="str">
            <v>O.R. 76736</v>
          </cell>
        </row>
        <row r="471">
          <cell r="A471">
            <v>2881502</v>
          </cell>
          <cell r="B471">
            <v>5855</v>
          </cell>
          <cell r="C471">
            <v>999</v>
          </cell>
          <cell r="D471" t="str">
            <v>FEBICOM S.A.                  V</v>
          </cell>
          <cell r="E471">
            <v>72587</v>
          </cell>
          <cell r="F471" t="str">
            <v>FF</v>
          </cell>
          <cell r="G471">
            <v>99023953</v>
          </cell>
          <cell r="H471" t="str">
            <v>30/08/99</v>
          </cell>
          <cell r="I471">
            <v>88.5</v>
          </cell>
        </row>
        <row r="472">
          <cell r="A472">
            <v>2881502</v>
          </cell>
          <cell r="B472">
            <v>5856</v>
          </cell>
          <cell r="C472">
            <v>999</v>
          </cell>
          <cell r="D472" t="str">
            <v>150899-COBRA260/000173        G</v>
          </cell>
          <cell r="E472">
            <v>71559</v>
          </cell>
          <cell r="F472" t="str">
            <v>J6</v>
          </cell>
          <cell r="G472">
            <v>99000176</v>
          </cell>
          <cell r="H472" t="str">
            <v>15/08/99</v>
          </cell>
          <cell r="I472">
            <v>76</v>
          </cell>
          <cell r="J472">
            <v>5219061152</v>
          </cell>
        </row>
        <row r="473">
          <cell r="A473">
            <v>2881502</v>
          </cell>
          <cell r="B473">
            <v>5856</v>
          </cell>
          <cell r="C473">
            <v>999</v>
          </cell>
          <cell r="D473" t="str">
            <v>150899-COBRA260/000173        G</v>
          </cell>
          <cell r="E473">
            <v>71559</v>
          </cell>
          <cell r="F473" t="str">
            <v>J6</v>
          </cell>
          <cell r="G473">
            <v>99000176</v>
          </cell>
          <cell r="H473" t="str">
            <v>15/08/99</v>
          </cell>
          <cell r="I473">
            <v>-40</v>
          </cell>
          <cell r="J473">
            <v>5219061152</v>
          </cell>
        </row>
        <row r="474">
          <cell r="A474">
            <v>2881502</v>
          </cell>
          <cell r="B474">
            <v>5856</v>
          </cell>
          <cell r="C474">
            <v>999</v>
          </cell>
          <cell r="D474" t="str">
            <v>150899-COBRA260/000173        G</v>
          </cell>
          <cell r="E474">
            <v>71559</v>
          </cell>
          <cell r="F474" t="str">
            <v>J6</v>
          </cell>
          <cell r="G474">
            <v>99000176</v>
          </cell>
          <cell r="H474" t="str">
            <v>15/08/99</v>
          </cell>
          <cell r="I474">
            <v>-411</v>
          </cell>
          <cell r="J474">
            <v>5219061152</v>
          </cell>
        </row>
        <row r="475">
          <cell r="A475">
            <v>2881502</v>
          </cell>
          <cell r="B475">
            <v>5856</v>
          </cell>
          <cell r="C475">
            <v>999</v>
          </cell>
          <cell r="D475" t="str">
            <v>150899-COBRA260/000173        G</v>
          </cell>
          <cell r="E475">
            <v>71559</v>
          </cell>
          <cell r="F475" t="str">
            <v>J6</v>
          </cell>
          <cell r="G475">
            <v>99000176</v>
          </cell>
          <cell r="H475" t="str">
            <v>15/08/99</v>
          </cell>
          <cell r="I475">
            <v>-61</v>
          </cell>
          <cell r="J475">
            <v>5219061152</v>
          </cell>
        </row>
        <row r="476">
          <cell r="A476">
            <v>2881502</v>
          </cell>
          <cell r="B476">
            <v>5856</v>
          </cell>
          <cell r="C476">
            <v>999</v>
          </cell>
          <cell r="D476" t="str">
            <v>150899-COBRA260/000173        G</v>
          </cell>
          <cell r="E476">
            <v>71559</v>
          </cell>
          <cell r="F476" t="str">
            <v>J6</v>
          </cell>
          <cell r="G476">
            <v>99000176</v>
          </cell>
          <cell r="H476" t="str">
            <v>15/08/99</v>
          </cell>
          <cell r="I476">
            <v>-511</v>
          </cell>
          <cell r="J476">
            <v>5219061152</v>
          </cell>
        </row>
        <row r="477">
          <cell r="A477">
            <v>2881502</v>
          </cell>
          <cell r="B477">
            <v>5856</v>
          </cell>
          <cell r="C477">
            <v>999</v>
          </cell>
          <cell r="D477" t="str">
            <v>150899-COBRA260/000173        G</v>
          </cell>
          <cell r="E477">
            <v>71559</v>
          </cell>
          <cell r="F477" t="str">
            <v>J6</v>
          </cell>
          <cell r="G477">
            <v>99000176</v>
          </cell>
          <cell r="H477" t="str">
            <v>15/08/99</v>
          </cell>
          <cell r="I477">
            <v>-70</v>
          </cell>
          <cell r="J477">
            <v>5219061152</v>
          </cell>
        </row>
        <row r="478">
          <cell r="A478">
            <v>2881502</v>
          </cell>
          <cell r="B478">
            <v>5856</v>
          </cell>
          <cell r="C478">
            <v>999</v>
          </cell>
          <cell r="D478" t="str">
            <v>150899-COBRA260/000173        G</v>
          </cell>
          <cell r="E478">
            <v>71559</v>
          </cell>
          <cell r="F478" t="str">
            <v>J6</v>
          </cell>
          <cell r="G478">
            <v>99000176</v>
          </cell>
          <cell r="H478" t="str">
            <v>15/08/99</v>
          </cell>
          <cell r="I478">
            <v>-85</v>
          </cell>
          <cell r="J478">
            <v>5219061152</v>
          </cell>
        </row>
        <row r="479">
          <cell r="A479">
            <v>2881502</v>
          </cell>
          <cell r="B479">
            <v>5856</v>
          </cell>
          <cell r="C479">
            <v>999</v>
          </cell>
          <cell r="D479" t="str">
            <v>150899-COBRA260/000173        G</v>
          </cell>
          <cell r="E479">
            <v>71559</v>
          </cell>
          <cell r="F479" t="str">
            <v>J6</v>
          </cell>
          <cell r="G479">
            <v>99000176</v>
          </cell>
          <cell r="H479" t="str">
            <v>15/08/99</v>
          </cell>
          <cell r="I479">
            <v>-152</v>
          </cell>
          <cell r="J479">
            <v>5219061152</v>
          </cell>
        </row>
        <row r="480">
          <cell r="A480">
            <v>2881502</v>
          </cell>
          <cell r="B480">
            <v>5856</v>
          </cell>
          <cell r="C480">
            <v>999</v>
          </cell>
          <cell r="D480" t="str">
            <v>150899-COBRA260/000173        G</v>
          </cell>
          <cell r="E480">
            <v>71559</v>
          </cell>
          <cell r="F480" t="str">
            <v>J7</v>
          </cell>
          <cell r="G480">
            <v>99000161</v>
          </cell>
          <cell r="H480" t="str">
            <v>15/08/99</v>
          </cell>
          <cell r="I480">
            <v>40</v>
          </cell>
          <cell r="J480">
            <v>5219061152</v>
          </cell>
        </row>
        <row r="481">
          <cell r="A481">
            <v>2881502</v>
          </cell>
          <cell r="B481">
            <v>5856</v>
          </cell>
          <cell r="C481">
            <v>999</v>
          </cell>
          <cell r="D481" t="str">
            <v>150899-COBRA260/000173        G</v>
          </cell>
          <cell r="E481">
            <v>71559</v>
          </cell>
          <cell r="F481" t="str">
            <v>J7</v>
          </cell>
          <cell r="G481">
            <v>99000161</v>
          </cell>
          <cell r="H481" t="str">
            <v>15/08/99</v>
          </cell>
          <cell r="I481">
            <v>411</v>
          </cell>
          <cell r="J481">
            <v>5219061152</v>
          </cell>
        </row>
        <row r="482">
          <cell r="A482">
            <v>2881502</v>
          </cell>
          <cell r="B482">
            <v>5856</v>
          </cell>
          <cell r="C482">
            <v>999</v>
          </cell>
          <cell r="D482" t="str">
            <v>150899-COBRA260/000173        G</v>
          </cell>
          <cell r="E482">
            <v>71559</v>
          </cell>
          <cell r="F482" t="str">
            <v>J7</v>
          </cell>
          <cell r="G482">
            <v>99000161</v>
          </cell>
          <cell r="H482" t="str">
            <v>15/08/99</v>
          </cell>
          <cell r="I482">
            <v>61</v>
          </cell>
          <cell r="J482">
            <v>5219061152</v>
          </cell>
        </row>
        <row r="483">
          <cell r="A483">
            <v>2881502</v>
          </cell>
          <cell r="B483">
            <v>5856</v>
          </cell>
          <cell r="C483">
            <v>999</v>
          </cell>
          <cell r="D483" t="str">
            <v>150899-COBRA260/000173        G</v>
          </cell>
          <cell r="E483">
            <v>71559</v>
          </cell>
          <cell r="F483" t="str">
            <v>J7</v>
          </cell>
          <cell r="G483">
            <v>99000161</v>
          </cell>
          <cell r="H483" t="str">
            <v>15/08/99</v>
          </cell>
          <cell r="I483">
            <v>511</v>
          </cell>
          <cell r="J483">
            <v>5219061152</v>
          </cell>
        </row>
        <row r="484">
          <cell r="A484">
            <v>2881502</v>
          </cell>
          <cell r="B484">
            <v>5856</v>
          </cell>
          <cell r="C484">
            <v>999</v>
          </cell>
          <cell r="D484" t="str">
            <v>150899-COBRA260/000173        G</v>
          </cell>
          <cell r="E484">
            <v>71559</v>
          </cell>
          <cell r="F484" t="str">
            <v>J7</v>
          </cell>
          <cell r="G484">
            <v>99000161</v>
          </cell>
          <cell r="H484" t="str">
            <v>15/08/99</v>
          </cell>
          <cell r="I484">
            <v>70</v>
          </cell>
          <cell r="J484">
            <v>5219061152</v>
          </cell>
        </row>
        <row r="485">
          <cell r="A485">
            <v>2881502</v>
          </cell>
          <cell r="B485">
            <v>5856</v>
          </cell>
          <cell r="C485">
            <v>999</v>
          </cell>
          <cell r="D485" t="str">
            <v>150899-COBRA260/000173        G</v>
          </cell>
          <cell r="E485">
            <v>71559</v>
          </cell>
          <cell r="F485" t="str">
            <v>J7</v>
          </cell>
          <cell r="G485">
            <v>99000161</v>
          </cell>
          <cell r="H485" t="str">
            <v>15/08/99</v>
          </cell>
          <cell r="I485">
            <v>85</v>
          </cell>
          <cell r="J485">
            <v>5219061152</v>
          </cell>
        </row>
        <row r="486">
          <cell r="A486">
            <v>2881502</v>
          </cell>
          <cell r="B486">
            <v>5856</v>
          </cell>
          <cell r="C486">
            <v>999</v>
          </cell>
          <cell r="D486" t="str">
            <v>150899-COBRA260/000173        G</v>
          </cell>
          <cell r="E486">
            <v>71559</v>
          </cell>
          <cell r="F486" t="str">
            <v>J7</v>
          </cell>
          <cell r="G486">
            <v>99000161</v>
          </cell>
          <cell r="H486" t="str">
            <v>15/08/99</v>
          </cell>
          <cell r="I486">
            <v>76</v>
          </cell>
          <cell r="J486">
            <v>5219061152</v>
          </cell>
        </row>
        <row r="487">
          <cell r="A487">
            <v>2881502</v>
          </cell>
          <cell r="B487">
            <v>5856</v>
          </cell>
          <cell r="C487">
            <v>999</v>
          </cell>
          <cell r="D487" t="str">
            <v>ASMUS CARLOS ENRIQUE          V</v>
          </cell>
          <cell r="E487">
            <v>71605</v>
          </cell>
          <cell r="F487" t="str">
            <v>FF</v>
          </cell>
          <cell r="G487">
            <v>99023488</v>
          </cell>
          <cell r="H487" t="str">
            <v>25/08/99</v>
          </cell>
          <cell r="I487">
            <v>398</v>
          </cell>
          <cell r="J487" t="str">
            <v>or 73888</v>
          </cell>
        </row>
        <row r="488">
          <cell r="A488">
            <v>2881502</v>
          </cell>
          <cell r="B488">
            <v>5856</v>
          </cell>
          <cell r="C488">
            <v>999</v>
          </cell>
          <cell r="D488" t="str">
            <v>310899-COBRA260/000188        G</v>
          </cell>
          <cell r="E488">
            <v>74104</v>
          </cell>
          <cell r="F488" t="str">
            <v>J6</v>
          </cell>
          <cell r="G488">
            <v>99000191</v>
          </cell>
          <cell r="H488" t="str">
            <v>31/08/99</v>
          </cell>
          <cell r="I488">
            <v>121</v>
          </cell>
          <cell r="J488">
            <v>5219061152</v>
          </cell>
        </row>
        <row r="489">
          <cell r="A489">
            <v>2881502</v>
          </cell>
          <cell r="B489">
            <v>5856</v>
          </cell>
          <cell r="C489">
            <v>999</v>
          </cell>
          <cell r="D489" t="str">
            <v>310899-COBRA260/000188        G</v>
          </cell>
          <cell r="E489">
            <v>74104</v>
          </cell>
          <cell r="F489" t="str">
            <v>J6</v>
          </cell>
          <cell r="G489">
            <v>99000191</v>
          </cell>
          <cell r="H489" t="str">
            <v>31/08/99</v>
          </cell>
          <cell r="I489">
            <v>24</v>
          </cell>
          <cell r="J489">
            <v>5219061152</v>
          </cell>
        </row>
        <row r="490">
          <cell r="A490">
            <v>2881502</v>
          </cell>
          <cell r="B490">
            <v>5856</v>
          </cell>
          <cell r="C490">
            <v>999</v>
          </cell>
          <cell r="D490" t="str">
            <v>310899-COBRA260/000188        G</v>
          </cell>
          <cell r="E490">
            <v>74104</v>
          </cell>
          <cell r="F490" t="str">
            <v>J6</v>
          </cell>
          <cell r="G490">
            <v>99000191</v>
          </cell>
          <cell r="H490" t="str">
            <v>31/08/99</v>
          </cell>
          <cell r="I490">
            <v>91</v>
          </cell>
          <cell r="J490">
            <v>5219061152</v>
          </cell>
        </row>
        <row r="491">
          <cell r="A491">
            <v>2881502</v>
          </cell>
          <cell r="B491">
            <v>5856</v>
          </cell>
          <cell r="C491">
            <v>999</v>
          </cell>
          <cell r="D491" t="str">
            <v>310899-COBRA260/000188        G</v>
          </cell>
          <cell r="E491">
            <v>74104</v>
          </cell>
          <cell r="F491" t="str">
            <v>J7</v>
          </cell>
          <cell r="G491">
            <v>99000174</v>
          </cell>
          <cell r="H491" t="str">
            <v>31/08/99</v>
          </cell>
          <cell r="I491">
            <v>22</v>
          </cell>
          <cell r="J491">
            <v>5219061152</v>
          </cell>
        </row>
        <row r="492">
          <cell r="A492">
            <v>2881502</v>
          </cell>
          <cell r="B492">
            <v>6002</v>
          </cell>
          <cell r="C492">
            <v>4</v>
          </cell>
          <cell r="D492" t="str">
            <v>TRANSPORTE CRUZ DEL SUR       V</v>
          </cell>
          <cell r="E492">
            <v>72524</v>
          </cell>
          <cell r="F492" t="str">
            <v>FF</v>
          </cell>
          <cell r="G492">
            <v>99023980</v>
          </cell>
          <cell r="H492" t="str">
            <v>30/08/99</v>
          </cell>
          <cell r="I492">
            <v>14.06</v>
          </cell>
          <cell r="J492" t="str">
            <v>O.R. 77670</v>
          </cell>
        </row>
        <row r="493">
          <cell r="A493">
            <v>2881502</v>
          </cell>
          <cell r="B493">
            <v>6002</v>
          </cell>
          <cell r="C493">
            <v>7</v>
          </cell>
          <cell r="D493" t="str">
            <v>TRANSPORTE CRUZ DEL SUR       V</v>
          </cell>
          <cell r="E493">
            <v>72524</v>
          </cell>
          <cell r="F493" t="str">
            <v>FF</v>
          </cell>
          <cell r="G493">
            <v>99023980</v>
          </cell>
          <cell r="H493" t="str">
            <v>30/08/99</v>
          </cell>
          <cell r="I493">
            <v>29.75</v>
          </cell>
          <cell r="J493" t="str">
            <v>O.R. 77670</v>
          </cell>
        </row>
        <row r="494">
          <cell r="A494">
            <v>2881502</v>
          </cell>
          <cell r="B494">
            <v>6002</v>
          </cell>
          <cell r="C494">
            <v>7</v>
          </cell>
          <cell r="D494" t="str">
            <v>TRANSPORTE CRUZ DEL SUR       V</v>
          </cell>
          <cell r="E494">
            <v>73439</v>
          </cell>
          <cell r="F494" t="str">
            <v>FF</v>
          </cell>
          <cell r="G494">
            <v>99024554</v>
          </cell>
          <cell r="H494" t="str">
            <v>31/08/99</v>
          </cell>
          <cell r="I494">
            <v>74.62</v>
          </cell>
          <cell r="J494" t="str">
            <v>O.R. 77695</v>
          </cell>
        </row>
        <row r="495">
          <cell r="A495">
            <v>2881502</v>
          </cell>
          <cell r="B495">
            <v>6002</v>
          </cell>
          <cell r="C495">
            <v>999</v>
          </cell>
          <cell r="D495" t="str">
            <v>AUSTRAL (CIELOS DEL SUR S.A.) V</v>
          </cell>
          <cell r="E495">
            <v>71303</v>
          </cell>
          <cell r="F495" t="str">
            <v>FF</v>
          </cell>
          <cell r="G495">
            <v>99023226</v>
          </cell>
          <cell r="H495" t="str">
            <v>24/08/99</v>
          </cell>
          <cell r="I495">
            <v>144.19999999999999</v>
          </cell>
        </row>
        <row r="496">
          <cell r="A496">
            <v>2881502</v>
          </cell>
          <cell r="B496">
            <v>6002</v>
          </cell>
          <cell r="C496">
            <v>999</v>
          </cell>
          <cell r="D496" t="str">
            <v>KAIKEN LINEAS AEREAS          V</v>
          </cell>
          <cell r="E496">
            <v>71547</v>
          </cell>
          <cell r="F496" t="str">
            <v>FF</v>
          </cell>
          <cell r="G496">
            <v>99023424</v>
          </cell>
          <cell r="H496" t="str">
            <v>25/08/99</v>
          </cell>
          <cell r="I496">
            <v>17</v>
          </cell>
          <cell r="J496" t="str">
            <v>or 76805</v>
          </cell>
        </row>
        <row r="497">
          <cell r="A497">
            <v>2881502</v>
          </cell>
          <cell r="B497">
            <v>6002</v>
          </cell>
          <cell r="C497">
            <v>999</v>
          </cell>
          <cell r="D497" t="str">
            <v>150899-COBRA260/000173        G</v>
          </cell>
          <cell r="E497">
            <v>71559</v>
          </cell>
          <cell r="F497" t="str">
            <v>J6</v>
          </cell>
          <cell r="G497">
            <v>99000176</v>
          </cell>
          <cell r="H497" t="str">
            <v>15/08/99</v>
          </cell>
          <cell r="I497">
            <v>-228</v>
          </cell>
          <cell r="J497">
            <v>5217065152</v>
          </cell>
        </row>
        <row r="498">
          <cell r="A498">
            <v>2881502</v>
          </cell>
          <cell r="B498">
            <v>6002</v>
          </cell>
          <cell r="C498">
            <v>999</v>
          </cell>
          <cell r="D498" t="str">
            <v>150899-COBRA260/000173        G</v>
          </cell>
          <cell r="E498">
            <v>71559</v>
          </cell>
          <cell r="F498" t="str">
            <v>J6</v>
          </cell>
          <cell r="G498">
            <v>99000176</v>
          </cell>
          <cell r="H498" t="str">
            <v>15/08/99</v>
          </cell>
          <cell r="I498">
            <v>-19</v>
          </cell>
          <cell r="J498">
            <v>5217065152</v>
          </cell>
        </row>
        <row r="499">
          <cell r="A499">
            <v>2881502</v>
          </cell>
          <cell r="B499">
            <v>6002</v>
          </cell>
          <cell r="C499">
            <v>999</v>
          </cell>
          <cell r="D499" t="str">
            <v>150899-COBRA260/000173        G</v>
          </cell>
          <cell r="E499">
            <v>71559</v>
          </cell>
          <cell r="F499" t="str">
            <v>J6</v>
          </cell>
          <cell r="G499">
            <v>99000176</v>
          </cell>
          <cell r="H499" t="str">
            <v>15/08/99</v>
          </cell>
          <cell r="I499">
            <v>-38</v>
          </cell>
          <cell r="J499">
            <v>5217065152</v>
          </cell>
        </row>
        <row r="500">
          <cell r="A500">
            <v>2881502</v>
          </cell>
          <cell r="B500">
            <v>6002</v>
          </cell>
          <cell r="C500">
            <v>999</v>
          </cell>
          <cell r="D500" t="str">
            <v>150899-COBRA260/000173        G</v>
          </cell>
          <cell r="E500">
            <v>71559</v>
          </cell>
          <cell r="F500" t="str">
            <v>J6</v>
          </cell>
          <cell r="G500">
            <v>99000176</v>
          </cell>
          <cell r="H500" t="str">
            <v>15/08/99</v>
          </cell>
          <cell r="I500">
            <v>-360</v>
          </cell>
          <cell r="J500">
            <v>5217065152</v>
          </cell>
        </row>
        <row r="501">
          <cell r="A501">
            <v>2881502</v>
          </cell>
          <cell r="B501">
            <v>6002</v>
          </cell>
          <cell r="C501">
            <v>999</v>
          </cell>
          <cell r="D501" t="str">
            <v>150899-COBRA260/000173        G</v>
          </cell>
          <cell r="E501">
            <v>71559</v>
          </cell>
          <cell r="F501" t="str">
            <v>J7</v>
          </cell>
          <cell r="G501">
            <v>99000161</v>
          </cell>
          <cell r="H501" t="str">
            <v>15/08/99</v>
          </cell>
          <cell r="I501">
            <v>16</v>
          </cell>
          <cell r="J501">
            <v>5217065152</v>
          </cell>
        </row>
        <row r="502">
          <cell r="A502">
            <v>2881502</v>
          </cell>
          <cell r="B502">
            <v>6002</v>
          </cell>
          <cell r="C502">
            <v>999</v>
          </cell>
          <cell r="D502" t="str">
            <v>150899-COBRA260/000173        G</v>
          </cell>
          <cell r="E502">
            <v>71559</v>
          </cell>
          <cell r="F502" t="str">
            <v>J7</v>
          </cell>
          <cell r="G502">
            <v>99000161</v>
          </cell>
          <cell r="H502" t="str">
            <v>15/08/99</v>
          </cell>
          <cell r="I502">
            <v>272</v>
          </cell>
          <cell r="J502">
            <v>5217065152</v>
          </cell>
        </row>
        <row r="503">
          <cell r="A503">
            <v>2881502</v>
          </cell>
          <cell r="B503">
            <v>6002</v>
          </cell>
          <cell r="C503">
            <v>999</v>
          </cell>
          <cell r="D503" t="str">
            <v>150899-COBRA260/000173        G</v>
          </cell>
          <cell r="E503">
            <v>71559</v>
          </cell>
          <cell r="F503" t="str">
            <v>J7</v>
          </cell>
          <cell r="G503">
            <v>99000161</v>
          </cell>
          <cell r="H503" t="str">
            <v>15/08/99</v>
          </cell>
          <cell r="I503">
            <v>124</v>
          </cell>
          <cell r="J503">
            <v>5217065152</v>
          </cell>
        </row>
        <row r="504">
          <cell r="A504">
            <v>2881502</v>
          </cell>
          <cell r="B504">
            <v>6002</v>
          </cell>
          <cell r="C504">
            <v>999</v>
          </cell>
          <cell r="D504" t="str">
            <v>150899-COBRA260/000173        G</v>
          </cell>
          <cell r="E504">
            <v>71559</v>
          </cell>
          <cell r="F504" t="str">
            <v>J7</v>
          </cell>
          <cell r="G504">
            <v>99000161</v>
          </cell>
          <cell r="H504" t="str">
            <v>15/08/99</v>
          </cell>
          <cell r="I504">
            <v>37</v>
          </cell>
          <cell r="J504">
            <v>5217065152</v>
          </cell>
        </row>
        <row r="505">
          <cell r="A505">
            <v>2881502</v>
          </cell>
          <cell r="B505">
            <v>6002</v>
          </cell>
          <cell r="C505">
            <v>999</v>
          </cell>
          <cell r="D505" t="str">
            <v>150899-COBRA260/000173        G</v>
          </cell>
          <cell r="E505">
            <v>71559</v>
          </cell>
          <cell r="F505" t="str">
            <v>J7</v>
          </cell>
          <cell r="G505">
            <v>99000161</v>
          </cell>
          <cell r="H505" t="str">
            <v>15/08/99</v>
          </cell>
          <cell r="I505">
            <v>38</v>
          </cell>
          <cell r="J505">
            <v>5217065152</v>
          </cell>
        </row>
        <row r="506">
          <cell r="A506">
            <v>2881502</v>
          </cell>
          <cell r="B506">
            <v>6002</v>
          </cell>
          <cell r="C506">
            <v>999</v>
          </cell>
          <cell r="D506" t="str">
            <v>150899-COBRA260/000173        G</v>
          </cell>
          <cell r="E506">
            <v>71559</v>
          </cell>
          <cell r="F506" t="str">
            <v>J7</v>
          </cell>
          <cell r="G506">
            <v>99000161</v>
          </cell>
          <cell r="H506" t="str">
            <v>15/08/99</v>
          </cell>
          <cell r="I506">
            <v>360</v>
          </cell>
          <cell r="J506">
            <v>5217065152</v>
          </cell>
        </row>
        <row r="507">
          <cell r="A507">
            <v>2881502</v>
          </cell>
          <cell r="B507">
            <v>6002</v>
          </cell>
          <cell r="C507">
            <v>999</v>
          </cell>
          <cell r="D507" t="str">
            <v>EXPRESO EL RAPIDO             V</v>
          </cell>
          <cell r="E507">
            <v>71554</v>
          </cell>
          <cell r="F507" t="str">
            <v>FF</v>
          </cell>
          <cell r="G507">
            <v>99023527</v>
          </cell>
          <cell r="H507" t="str">
            <v>25/08/99</v>
          </cell>
          <cell r="I507">
            <v>21.4</v>
          </cell>
          <cell r="J507" t="str">
            <v>O.R. 71842</v>
          </cell>
        </row>
        <row r="508">
          <cell r="A508">
            <v>2881502</v>
          </cell>
          <cell r="B508">
            <v>6002</v>
          </cell>
          <cell r="C508">
            <v>999</v>
          </cell>
          <cell r="D508" t="str">
            <v>310899-COBRA260/000188        G</v>
          </cell>
          <cell r="E508">
            <v>74104</v>
          </cell>
          <cell r="F508" t="str">
            <v>J6</v>
          </cell>
          <cell r="G508">
            <v>99000191</v>
          </cell>
          <cell r="H508" t="str">
            <v>31/08/99</v>
          </cell>
          <cell r="I508">
            <v>38</v>
          </cell>
          <cell r="J508">
            <v>5217065152</v>
          </cell>
        </row>
        <row r="509">
          <cell r="A509">
            <v>2881502</v>
          </cell>
          <cell r="B509">
            <v>6002</v>
          </cell>
          <cell r="C509">
            <v>999</v>
          </cell>
          <cell r="D509" t="str">
            <v>310899-COBRA260/000188        G</v>
          </cell>
          <cell r="E509">
            <v>74104</v>
          </cell>
          <cell r="F509" t="str">
            <v>J6</v>
          </cell>
          <cell r="G509">
            <v>99000191</v>
          </cell>
          <cell r="H509" t="str">
            <v>31/08/99</v>
          </cell>
          <cell r="I509">
            <v>118</v>
          </cell>
          <cell r="J509">
            <v>5217065152</v>
          </cell>
        </row>
        <row r="510">
          <cell r="A510">
            <v>2881502</v>
          </cell>
          <cell r="B510">
            <v>6002</v>
          </cell>
          <cell r="C510">
            <v>999</v>
          </cell>
          <cell r="D510" t="str">
            <v>310899-COBRA260/000188        G</v>
          </cell>
          <cell r="E510">
            <v>74104</v>
          </cell>
          <cell r="F510" t="str">
            <v>J6</v>
          </cell>
          <cell r="G510">
            <v>99000191</v>
          </cell>
          <cell r="H510" t="str">
            <v>31/08/99</v>
          </cell>
          <cell r="I510">
            <v>225</v>
          </cell>
          <cell r="J510">
            <v>5217065152</v>
          </cell>
        </row>
        <row r="511">
          <cell r="A511">
            <v>2881502</v>
          </cell>
          <cell r="B511">
            <v>6002</v>
          </cell>
          <cell r="C511">
            <v>999</v>
          </cell>
          <cell r="D511" t="str">
            <v>310899-COBRA260/000188        G</v>
          </cell>
          <cell r="E511">
            <v>74104</v>
          </cell>
          <cell r="F511" t="str">
            <v>J6</v>
          </cell>
          <cell r="G511">
            <v>99000191</v>
          </cell>
          <cell r="H511" t="str">
            <v>31/08/99</v>
          </cell>
          <cell r="I511">
            <v>360</v>
          </cell>
          <cell r="J511">
            <v>5217065152</v>
          </cell>
        </row>
        <row r="512">
          <cell r="A512">
            <v>2881502</v>
          </cell>
          <cell r="B512">
            <v>6002</v>
          </cell>
          <cell r="C512">
            <v>999</v>
          </cell>
          <cell r="D512" t="str">
            <v>310899-COBRA260/000188        G</v>
          </cell>
          <cell r="E512">
            <v>74104</v>
          </cell>
          <cell r="F512" t="str">
            <v>J6</v>
          </cell>
          <cell r="G512">
            <v>99000191</v>
          </cell>
          <cell r="H512" t="str">
            <v>31/08/99</v>
          </cell>
          <cell r="I512">
            <v>-106</v>
          </cell>
          <cell r="J512">
            <v>5217065152</v>
          </cell>
        </row>
        <row r="513">
          <cell r="A513">
            <v>2881502</v>
          </cell>
          <cell r="B513">
            <v>6002</v>
          </cell>
          <cell r="C513">
            <v>999</v>
          </cell>
          <cell r="D513" t="str">
            <v>310899-COBRA260/000188        G</v>
          </cell>
          <cell r="E513">
            <v>74104</v>
          </cell>
          <cell r="F513" t="str">
            <v>J6</v>
          </cell>
          <cell r="G513">
            <v>99000191</v>
          </cell>
          <cell r="H513" t="str">
            <v>31/08/99</v>
          </cell>
          <cell r="I513">
            <v>-118</v>
          </cell>
          <cell r="J513">
            <v>5217065152</v>
          </cell>
        </row>
        <row r="514">
          <cell r="A514">
            <v>2881502</v>
          </cell>
          <cell r="B514">
            <v>6002</v>
          </cell>
          <cell r="C514">
            <v>999</v>
          </cell>
          <cell r="D514" t="str">
            <v>310899-COBRA260/000188        G</v>
          </cell>
          <cell r="E514">
            <v>74104</v>
          </cell>
          <cell r="F514" t="str">
            <v>J7</v>
          </cell>
          <cell r="G514">
            <v>99000174</v>
          </cell>
          <cell r="H514" t="str">
            <v>31/08/99</v>
          </cell>
          <cell r="I514">
            <v>53</v>
          </cell>
          <cell r="J514">
            <v>5217065152</v>
          </cell>
        </row>
        <row r="515">
          <cell r="A515">
            <v>2881502</v>
          </cell>
          <cell r="B515">
            <v>6002</v>
          </cell>
          <cell r="C515">
            <v>999</v>
          </cell>
          <cell r="D515" t="str">
            <v>310899-COBRA260/000188        G</v>
          </cell>
          <cell r="E515">
            <v>74104</v>
          </cell>
          <cell r="F515" t="str">
            <v>J7</v>
          </cell>
          <cell r="G515">
            <v>99000174</v>
          </cell>
          <cell r="H515" t="str">
            <v>31/08/99</v>
          </cell>
          <cell r="I515">
            <v>75</v>
          </cell>
          <cell r="J515">
            <v>5217065152</v>
          </cell>
        </row>
        <row r="516">
          <cell r="A516">
            <v>2881502</v>
          </cell>
          <cell r="B516">
            <v>6002</v>
          </cell>
          <cell r="C516">
            <v>999</v>
          </cell>
          <cell r="D516" t="str">
            <v>310899-COBRA260/000188        G</v>
          </cell>
          <cell r="E516">
            <v>74104</v>
          </cell>
          <cell r="F516" t="str">
            <v>J7</v>
          </cell>
          <cell r="G516">
            <v>99000174</v>
          </cell>
          <cell r="H516" t="str">
            <v>31/08/99</v>
          </cell>
          <cell r="I516">
            <v>136</v>
          </cell>
          <cell r="J516">
            <v>5217065152</v>
          </cell>
        </row>
        <row r="517">
          <cell r="A517">
            <v>2881502</v>
          </cell>
          <cell r="B517">
            <v>6002</v>
          </cell>
          <cell r="C517">
            <v>999</v>
          </cell>
          <cell r="D517" t="str">
            <v>310899-COBRA260/000188        G</v>
          </cell>
          <cell r="E517">
            <v>74104</v>
          </cell>
          <cell r="F517" t="str">
            <v>J7</v>
          </cell>
          <cell r="G517">
            <v>99000174</v>
          </cell>
          <cell r="H517" t="str">
            <v>31/08/99</v>
          </cell>
          <cell r="I517">
            <v>2</v>
          </cell>
          <cell r="J517">
            <v>5217065152</v>
          </cell>
        </row>
        <row r="518">
          <cell r="A518">
            <v>2881502</v>
          </cell>
          <cell r="B518">
            <v>6002</v>
          </cell>
          <cell r="C518">
            <v>999</v>
          </cell>
          <cell r="D518" t="str">
            <v>310899-COBRA260/000188        G</v>
          </cell>
          <cell r="E518">
            <v>74104</v>
          </cell>
          <cell r="F518" t="str">
            <v>J7</v>
          </cell>
          <cell r="G518">
            <v>99000174</v>
          </cell>
          <cell r="H518" t="str">
            <v>31/08/99</v>
          </cell>
          <cell r="I518">
            <v>4</v>
          </cell>
          <cell r="J518">
            <v>5217065152</v>
          </cell>
        </row>
        <row r="519">
          <cell r="A519">
            <v>2881502</v>
          </cell>
          <cell r="B519">
            <v>6002</v>
          </cell>
          <cell r="C519">
            <v>999</v>
          </cell>
          <cell r="D519" t="str">
            <v>310899-COBRA260/000188        G</v>
          </cell>
          <cell r="E519">
            <v>74104</v>
          </cell>
          <cell r="F519" t="str">
            <v>J7</v>
          </cell>
          <cell r="G519">
            <v>99000174</v>
          </cell>
          <cell r="H519" t="str">
            <v>31/08/99</v>
          </cell>
          <cell r="I519">
            <v>2</v>
          </cell>
          <cell r="J519">
            <v>5217065152</v>
          </cell>
        </row>
        <row r="520">
          <cell r="A520">
            <v>2881502</v>
          </cell>
          <cell r="B520">
            <v>6002</v>
          </cell>
          <cell r="C520">
            <v>999</v>
          </cell>
          <cell r="D520" t="str">
            <v>310899-COBRA260/000188        G</v>
          </cell>
          <cell r="E520">
            <v>74104</v>
          </cell>
          <cell r="F520" t="str">
            <v>J7</v>
          </cell>
          <cell r="G520">
            <v>99000174</v>
          </cell>
          <cell r="H520" t="str">
            <v>31/08/99</v>
          </cell>
          <cell r="I520">
            <v>34</v>
          </cell>
          <cell r="J520">
            <v>5217065152</v>
          </cell>
        </row>
        <row r="521">
          <cell r="A521">
            <v>2881502</v>
          </cell>
          <cell r="B521">
            <v>6062</v>
          </cell>
          <cell r="C521">
            <v>999</v>
          </cell>
          <cell r="D521" t="str">
            <v>SARTORI ERNESTO JUAN          V</v>
          </cell>
          <cell r="E521">
            <v>68672</v>
          </cell>
          <cell r="F521" t="str">
            <v>FF</v>
          </cell>
          <cell r="G521">
            <v>99021745</v>
          </cell>
          <cell r="H521">
            <v>36441</v>
          </cell>
          <cell r="I521">
            <v>51.01</v>
          </cell>
          <cell r="J521" t="str">
            <v>O.R. 71865</v>
          </cell>
        </row>
        <row r="522">
          <cell r="A522">
            <v>2881502</v>
          </cell>
          <cell r="B522">
            <v>6062</v>
          </cell>
          <cell r="C522">
            <v>999</v>
          </cell>
          <cell r="D522" t="str">
            <v>150899-COBRA260/000173        G</v>
          </cell>
          <cell r="E522">
            <v>71559</v>
          </cell>
          <cell r="F522" t="str">
            <v>J6</v>
          </cell>
          <cell r="G522">
            <v>99000176</v>
          </cell>
          <cell r="H522" t="str">
            <v>15/08/99</v>
          </cell>
          <cell r="I522">
            <v>1298</v>
          </cell>
          <cell r="J522">
            <v>5234020152</v>
          </cell>
        </row>
        <row r="523">
          <cell r="A523">
            <v>2881502</v>
          </cell>
          <cell r="B523">
            <v>6062</v>
          </cell>
          <cell r="C523">
            <v>999</v>
          </cell>
          <cell r="D523" t="str">
            <v>150899-COBRA260/000173        G</v>
          </cell>
          <cell r="E523">
            <v>71559</v>
          </cell>
          <cell r="F523" t="str">
            <v>J6</v>
          </cell>
          <cell r="G523">
            <v>99000176</v>
          </cell>
          <cell r="H523" t="str">
            <v>15/08/99</v>
          </cell>
          <cell r="I523">
            <v>-1304</v>
          </cell>
          <cell r="J523">
            <v>5234020152</v>
          </cell>
        </row>
        <row r="524">
          <cell r="A524">
            <v>2881502</v>
          </cell>
          <cell r="B524">
            <v>6062</v>
          </cell>
          <cell r="C524">
            <v>999</v>
          </cell>
          <cell r="D524" t="str">
            <v>150899-COBRA260/000173        G</v>
          </cell>
          <cell r="E524">
            <v>71559</v>
          </cell>
          <cell r="F524" t="str">
            <v>J7</v>
          </cell>
          <cell r="G524">
            <v>99000161</v>
          </cell>
          <cell r="H524" t="str">
            <v>15/08/99</v>
          </cell>
          <cell r="I524">
            <v>53</v>
          </cell>
          <cell r="J524">
            <v>5234020152</v>
          </cell>
        </row>
        <row r="525">
          <cell r="A525">
            <v>2881502</v>
          </cell>
          <cell r="B525">
            <v>6062</v>
          </cell>
          <cell r="C525">
            <v>999</v>
          </cell>
          <cell r="D525" t="str">
            <v>150899-COBRA260/000173        G</v>
          </cell>
          <cell r="E525">
            <v>71559</v>
          </cell>
          <cell r="F525" t="str">
            <v>J7</v>
          </cell>
          <cell r="G525">
            <v>99000161</v>
          </cell>
          <cell r="H525" t="str">
            <v>15/08/99</v>
          </cell>
          <cell r="I525">
            <v>652</v>
          </cell>
          <cell r="J525">
            <v>5234020152</v>
          </cell>
        </row>
        <row r="526">
          <cell r="A526">
            <v>2881502</v>
          </cell>
          <cell r="B526">
            <v>6062</v>
          </cell>
          <cell r="C526">
            <v>999</v>
          </cell>
          <cell r="D526" t="str">
            <v>310899-COBRA260/000188        G</v>
          </cell>
          <cell r="E526">
            <v>74104</v>
          </cell>
          <cell r="F526" t="str">
            <v>J6</v>
          </cell>
          <cell r="G526">
            <v>99000191</v>
          </cell>
          <cell r="H526" t="str">
            <v>31/08/99</v>
          </cell>
          <cell r="I526">
            <v>40</v>
          </cell>
          <cell r="J526">
            <v>5234020152</v>
          </cell>
        </row>
        <row r="527">
          <cell r="A527">
            <v>2881502</v>
          </cell>
          <cell r="B527">
            <v>6062</v>
          </cell>
          <cell r="C527">
            <v>999</v>
          </cell>
          <cell r="D527" t="str">
            <v>310899-COBRA260/000188        G</v>
          </cell>
          <cell r="E527">
            <v>74104</v>
          </cell>
          <cell r="F527" t="str">
            <v>J6</v>
          </cell>
          <cell r="G527">
            <v>99000191</v>
          </cell>
          <cell r="H527" t="str">
            <v>31/08/99</v>
          </cell>
          <cell r="I527">
            <v>780</v>
          </cell>
          <cell r="J527">
            <v>5234020152</v>
          </cell>
        </row>
        <row r="528">
          <cell r="A528">
            <v>2881502</v>
          </cell>
          <cell r="B528">
            <v>6062</v>
          </cell>
          <cell r="C528">
            <v>999</v>
          </cell>
          <cell r="D528" t="str">
            <v>310899-COBRA260/000188        G</v>
          </cell>
          <cell r="E528">
            <v>74104</v>
          </cell>
          <cell r="F528" t="str">
            <v>J7</v>
          </cell>
          <cell r="G528">
            <v>99000174</v>
          </cell>
          <cell r="H528" t="str">
            <v>31/08/99</v>
          </cell>
          <cell r="I528">
            <v>64</v>
          </cell>
          <cell r="J528">
            <v>5234020152</v>
          </cell>
        </row>
        <row r="529">
          <cell r="A529">
            <v>2881502</v>
          </cell>
          <cell r="B529">
            <v>6122</v>
          </cell>
          <cell r="C529">
            <v>999</v>
          </cell>
          <cell r="D529" t="str">
            <v>150899-COBRA260/000173        G</v>
          </cell>
          <cell r="E529">
            <v>71559</v>
          </cell>
          <cell r="F529" t="str">
            <v>J6</v>
          </cell>
          <cell r="G529">
            <v>99000176</v>
          </cell>
          <cell r="H529" t="str">
            <v>15/08/99</v>
          </cell>
          <cell r="I529">
            <v>-96</v>
          </cell>
          <cell r="J529">
            <v>5207063152</v>
          </cell>
        </row>
        <row r="530">
          <cell r="A530">
            <v>2881502</v>
          </cell>
          <cell r="B530">
            <v>6122</v>
          </cell>
          <cell r="C530">
            <v>999</v>
          </cell>
          <cell r="D530" t="str">
            <v>150899-COBRA260/000173        G</v>
          </cell>
          <cell r="E530">
            <v>71559</v>
          </cell>
          <cell r="F530" t="str">
            <v>J6</v>
          </cell>
          <cell r="G530">
            <v>99000176</v>
          </cell>
          <cell r="H530" t="str">
            <v>15/08/99</v>
          </cell>
          <cell r="I530">
            <v>-58</v>
          </cell>
          <cell r="J530">
            <v>5207063152</v>
          </cell>
        </row>
        <row r="531">
          <cell r="A531">
            <v>2881502</v>
          </cell>
          <cell r="B531">
            <v>6122</v>
          </cell>
          <cell r="C531">
            <v>999</v>
          </cell>
          <cell r="D531" t="str">
            <v>150899-COBRA260/000173        G</v>
          </cell>
          <cell r="E531">
            <v>71559</v>
          </cell>
          <cell r="F531" t="str">
            <v>J7</v>
          </cell>
          <cell r="G531">
            <v>99000161</v>
          </cell>
          <cell r="H531" t="str">
            <v>15/08/99</v>
          </cell>
          <cell r="I531">
            <v>96</v>
          </cell>
          <cell r="J531">
            <v>5207063152</v>
          </cell>
        </row>
        <row r="532">
          <cell r="A532">
            <v>2881502</v>
          </cell>
          <cell r="B532">
            <v>6122</v>
          </cell>
          <cell r="C532">
            <v>999</v>
          </cell>
          <cell r="D532" t="str">
            <v>150899-COBRA260/000173        G</v>
          </cell>
          <cell r="E532">
            <v>71559</v>
          </cell>
          <cell r="F532" t="str">
            <v>J7</v>
          </cell>
          <cell r="G532">
            <v>99000161</v>
          </cell>
          <cell r="H532" t="str">
            <v>15/08/99</v>
          </cell>
          <cell r="I532">
            <v>58</v>
          </cell>
          <cell r="J532">
            <v>5207063152</v>
          </cell>
        </row>
        <row r="533">
          <cell r="A533">
            <v>2881502</v>
          </cell>
          <cell r="B533">
            <v>6122</v>
          </cell>
          <cell r="C533">
            <v>999</v>
          </cell>
          <cell r="D533" t="str">
            <v>310899-COBRA260/000188        G</v>
          </cell>
          <cell r="E533">
            <v>74104</v>
          </cell>
          <cell r="F533" t="str">
            <v>J6</v>
          </cell>
          <cell r="G533">
            <v>99000191</v>
          </cell>
          <cell r="H533" t="str">
            <v>31/08/99</v>
          </cell>
          <cell r="I533">
            <v>10200</v>
          </cell>
          <cell r="J533">
            <v>5207063152</v>
          </cell>
        </row>
        <row r="534">
          <cell r="A534">
            <v>2881502</v>
          </cell>
          <cell r="B534">
            <v>6122</v>
          </cell>
          <cell r="C534">
            <v>999</v>
          </cell>
          <cell r="D534" t="str">
            <v>310899-COBRA260/000188        G</v>
          </cell>
          <cell r="E534">
            <v>74104</v>
          </cell>
          <cell r="F534" t="str">
            <v>J6</v>
          </cell>
          <cell r="G534">
            <v>99000191</v>
          </cell>
          <cell r="H534" t="str">
            <v>31/08/99</v>
          </cell>
          <cell r="I534">
            <v>12</v>
          </cell>
          <cell r="J534">
            <v>5207063152</v>
          </cell>
        </row>
        <row r="535">
          <cell r="A535">
            <v>2881502</v>
          </cell>
          <cell r="B535">
            <v>6122</v>
          </cell>
          <cell r="C535">
            <v>999</v>
          </cell>
          <cell r="D535" t="str">
            <v>310899-COBRA260/000188        G</v>
          </cell>
          <cell r="E535">
            <v>74104</v>
          </cell>
          <cell r="F535" t="str">
            <v>J6</v>
          </cell>
          <cell r="G535">
            <v>99000191</v>
          </cell>
          <cell r="H535" t="str">
            <v>31/08/99</v>
          </cell>
          <cell r="I535">
            <v>48</v>
          </cell>
          <cell r="J535">
            <v>5207063152</v>
          </cell>
        </row>
        <row r="536">
          <cell r="A536">
            <v>2881502</v>
          </cell>
          <cell r="B536">
            <v>6122</v>
          </cell>
          <cell r="C536">
            <v>999</v>
          </cell>
          <cell r="D536" t="str">
            <v>310899-COBRA260/000188        G</v>
          </cell>
          <cell r="E536">
            <v>74104</v>
          </cell>
          <cell r="F536" t="str">
            <v>J6</v>
          </cell>
          <cell r="G536">
            <v>99000191</v>
          </cell>
          <cell r="H536" t="str">
            <v>31/08/99</v>
          </cell>
          <cell r="I536">
            <v>36</v>
          </cell>
          <cell r="J536">
            <v>5207063152</v>
          </cell>
        </row>
        <row r="537">
          <cell r="A537">
            <v>2881502</v>
          </cell>
          <cell r="B537">
            <v>6124</v>
          </cell>
          <cell r="C537">
            <v>2</v>
          </cell>
          <cell r="D537" t="str">
            <v>EL RELOJ                      V</v>
          </cell>
          <cell r="E537">
            <v>72618</v>
          </cell>
          <cell r="F537" t="str">
            <v>FF</v>
          </cell>
          <cell r="G537">
            <v>99023966</v>
          </cell>
          <cell r="H537" t="str">
            <v>30/08/99</v>
          </cell>
          <cell r="I537">
            <v>193.39</v>
          </cell>
          <cell r="J537" t="str">
            <v>or66168</v>
          </cell>
        </row>
        <row r="538">
          <cell r="A538">
            <v>2881502</v>
          </cell>
          <cell r="B538">
            <v>6124</v>
          </cell>
          <cell r="C538">
            <v>2</v>
          </cell>
          <cell r="D538" t="str">
            <v>EL RELOJ                      V</v>
          </cell>
          <cell r="E538">
            <v>72618</v>
          </cell>
          <cell r="F538" t="str">
            <v>FF</v>
          </cell>
          <cell r="G538">
            <v>99023968</v>
          </cell>
          <cell r="H538" t="str">
            <v>30/08/99</v>
          </cell>
          <cell r="I538">
            <v>101.7</v>
          </cell>
          <cell r="J538" t="str">
            <v>or 66242</v>
          </cell>
        </row>
        <row r="539">
          <cell r="A539">
            <v>2881502</v>
          </cell>
          <cell r="B539">
            <v>6124</v>
          </cell>
          <cell r="C539">
            <v>4</v>
          </cell>
          <cell r="D539" t="str">
            <v>EL RELOJ                      V</v>
          </cell>
          <cell r="E539">
            <v>72618</v>
          </cell>
          <cell r="F539" t="str">
            <v>FF</v>
          </cell>
          <cell r="G539">
            <v>99023968</v>
          </cell>
          <cell r="H539" t="str">
            <v>30/08/99</v>
          </cell>
          <cell r="I539">
            <v>101.73</v>
          </cell>
          <cell r="J539" t="str">
            <v>or 66242</v>
          </cell>
        </row>
        <row r="540">
          <cell r="A540">
            <v>2881502</v>
          </cell>
          <cell r="B540">
            <v>6124</v>
          </cell>
          <cell r="C540">
            <v>4</v>
          </cell>
          <cell r="D540" t="str">
            <v>EL RELOJ                      V</v>
          </cell>
          <cell r="E540">
            <v>72704</v>
          </cell>
          <cell r="F540" t="str">
            <v>FF</v>
          </cell>
          <cell r="G540">
            <v>99024032</v>
          </cell>
          <cell r="H540" t="str">
            <v>30/08/99</v>
          </cell>
          <cell r="I540">
            <v>16.14</v>
          </cell>
          <cell r="J540" t="str">
            <v>or 77588</v>
          </cell>
        </row>
        <row r="541">
          <cell r="A541">
            <v>2881502</v>
          </cell>
          <cell r="B541">
            <v>6124</v>
          </cell>
          <cell r="C541">
            <v>4</v>
          </cell>
          <cell r="D541" t="str">
            <v>EL RELOJ                      V</v>
          </cell>
          <cell r="E541">
            <v>72704</v>
          </cell>
          <cell r="F541" t="str">
            <v>FF</v>
          </cell>
          <cell r="G541">
            <v>99024033</v>
          </cell>
          <cell r="H541" t="str">
            <v>30/08/99</v>
          </cell>
          <cell r="I541">
            <v>117.89</v>
          </cell>
          <cell r="J541" t="str">
            <v>or 77589</v>
          </cell>
        </row>
        <row r="542">
          <cell r="A542">
            <v>2881502</v>
          </cell>
          <cell r="B542">
            <v>6124</v>
          </cell>
          <cell r="C542">
            <v>4</v>
          </cell>
          <cell r="D542" t="str">
            <v>EL RELOJ                      V</v>
          </cell>
          <cell r="E542">
            <v>72906</v>
          </cell>
          <cell r="F542" t="str">
            <v>FF</v>
          </cell>
          <cell r="G542">
            <v>99024194</v>
          </cell>
          <cell r="H542" t="str">
            <v>31/08/99</v>
          </cell>
          <cell r="I542">
            <v>80.33</v>
          </cell>
          <cell r="J542" t="str">
            <v>OR 77759</v>
          </cell>
        </row>
        <row r="543">
          <cell r="A543">
            <v>2881502</v>
          </cell>
          <cell r="B543">
            <v>6124</v>
          </cell>
          <cell r="C543">
            <v>6</v>
          </cell>
          <cell r="D543" t="str">
            <v>EL RELOJ                      V</v>
          </cell>
          <cell r="E543">
            <v>73121</v>
          </cell>
          <cell r="F543" t="str">
            <v>FF</v>
          </cell>
          <cell r="G543">
            <v>99024299</v>
          </cell>
          <cell r="H543" t="str">
            <v>31/08/99</v>
          </cell>
          <cell r="I543">
            <v>99.48</v>
          </cell>
          <cell r="J543" t="str">
            <v>or66243</v>
          </cell>
        </row>
        <row r="544">
          <cell r="A544">
            <v>2881502</v>
          </cell>
          <cell r="B544">
            <v>6124</v>
          </cell>
          <cell r="C544">
            <v>7</v>
          </cell>
          <cell r="D544" t="str">
            <v>EL RELOJ                      V</v>
          </cell>
          <cell r="E544">
            <v>73121</v>
          </cell>
          <cell r="F544" t="str">
            <v>FF</v>
          </cell>
          <cell r="G544">
            <v>99024299</v>
          </cell>
          <cell r="H544" t="str">
            <v>31/08/99</v>
          </cell>
          <cell r="I544">
            <v>99.48</v>
          </cell>
          <cell r="J544" t="str">
            <v>or 66243</v>
          </cell>
        </row>
        <row r="545">
          <cell r="A545">
            <v>2881502</v>
          </cell>
          <cell r="B545">
            <v>6124</v>
          </cell>
          <cell r="C545">
            <v>999</v>
          </cell>
          <cell r="D545" t="str">
            <v>AEG OFFICE ORINT. EQUIPMENTS  V</v>
          </cell>
          <cell r="E545">
            <v>71402</v>
          </cell>
          <cell r="F545" t="str">
            <v>FF</v>
          </cell>
          <cell r="G545">
            <v>99023303</v>
          </cell>
          <cell r="H545" t="str">
            <v>25/08/99</v>
          </cell>
          <cell r="I545">
            <v>58.32</v>
          </cell>
          <cell r="J545" t="str">
            <v>O.R. 66109 (COPI</v>
          </cell>
        </row>
        <row r="546">
          <cell r="A546">
            <v>2881502</v>
          </cell>
          <cell r="B546">
            <v>6124</v>
          </cell>
          <cell r="C546">
            <v>999</v>
          </cell>
          <cell r="D546" t="str">
            <v>150899-COBRA260/000173        G</v>
          </cell>
          <cell r="E546">
            <v>71559</v>
          </cell>
          <cell r="F546" t="str">
            <v>J6</v>
          </cell>
          <cell r="G546">
            <v>99000176</v>
          </cell>
          <cell r="H546" t="str">
            <v>15/08/99</v>
          </cell>
          <cell r="I546">
            <v>-16</v>
          </cell>
          <cell r="J546">
            <v>5220023152</v>
          </cell>
        </row>
        <row r="547">
          <cell r="A547">
            <v>2881502</v>
          </cell>
          <cell r="B547">
            <v>6124</v>
          </cell>
          <cell r="C547">
            <v>999</v>
          </cell>
          <cell r="D547" t="str">
            <v>150899-COBRA260/000173        G</v>
          </cell>
          <cell r="E547">
            <v>71559</v>
          </cell>
          <cell r="F547" t="str">
            <v>J6</v>
          </cell>
          <cell r="G547">
            <v>99000176</v>
          </cell>
          <cell r="H547" t="str">
            <v>15/08/99</v>
          </cell>
          <cell r="I547">
            <v>-106</v>
          </cell>
          <cell r="J547">
            <v>5220023152</v>
          </cell>
        </row>
        <row r="548">
          <cell r="A548">
            <v>2881502</v>
          </cell>
          <cell r="B548">
            <v>6124</v>
          </cell>
          <cell r="C548">
            <v>999</v>
          </cell>
          <cell r="D548" t="str">
            <v>150899-COBRA260/000173        G</v>
          </cell>
          <cell r="E548">
            <v>71559</v>
          </cell>
          <cell r="F548" t="str">
            <v>J6</v>
          </cell>
          <cell r="G548">
            <v>99000176</v>
          </cell>
          <cell r="H548" t="str">
            <v>15/08/99</v>
          </cell>
          <cell r="I548">
            <v>-187</v>
          </cell>
          <cell r="J548">
            <v>5220023152</v>
          </cell>
        </row>
        <row r="549">
          <cell r="A549">
            <v>2881502</v>
          </cell>
          <cell r="B549">
            <v>6124</v>
          </cell>
          <cell r="C549">
            <v>999</v>
          </cell>
          <cell r="D549" t="str">
            <v>150899-COBRA260/000173        G</v>
          </cell>
          <cell r="E549">
            <v>71559</v>
          </cell>
          <cell r="F549" t="str">
            <v>J7</v>
          </cell>
          <cell r="G549">
            <v>99000161</v>
          </cell>
          <cell r="H549" t="str">
            <v>15/08/99</v>
          </cell>
          <cell r="I549">
            <v>181</v>
          </cell>
          <cell r="J549">
            <v>5220023152</v>
          </cell>
        </row>
        <row r="550">
          <cell r="A550">
            <v>2881502</v>
          </cell>
          <cell r="B550">
            <v>6124</v>
          </cell>
          <cell r="C550">
            <v>999</v>
          </cell>
          <cell r="D550" t="str">
            <v>150899-COBRA260/000173        G</v>
          </cell>
          <cell r="E550">
            <v>71559</v>
          </cell>
          <cell r="F550" t="str">
            <v>J7</v>
          </cell>
          <cell r="G550">
            <v>99000161</v>
          </cell>
          <cell r="H550" t="str">
            <v>15/08/99</v>
          </cell>
          <cell r="I550">
            <v>128</v>
          </cell>
          <cell r="J550">
            <v>5220023152</v>
          </cell>
        </row>
        <row r="551">
          <cell r="A551">
            <v>2881502</v>
          </cell>
          <cell r="B551">
            <v>6124</v>
          </cell>
          <cell r="C551">
            <v>999</v>
          </cell>
          <cell r="D551" t="str">
            <v>150899-COBRA260/000173        G</v>
          </cell>
          <cell r="E551">
            <v>71559</v>
          </cell>
          <cell r="F551" t="str">
            <v>J7</v>
          </cell>
          <cell r="G551">
            <v>99000161</v>
          </cell>
          <cell r="H551" t="str">
            <v>15/08/99</v>
          </cell>
          <cell r="I551">
            <v>204</v>
          </cell>
          <cell r="J551">
            <v>5220023152</v>
          </cell>
        </row>
        <row r="552">
          <cell r="A552">
            <v>2881502</v>
          </cell>
          <cell r="B552">
            <v>6124</v>
          </cell>
          <cell r="C552">
            <v>999</v>
          </cell>
          <cell r="D552" t="str">
            <v>150899-COBRA260/000173        G</v>
          </cell>
          <cell r="E552">
            <v>71559</v>
          </cell>
          <cell r="F552" t="str">
            <v>J7</v>
          </cell>
          <cell r="G552">
            <v>99000161</v>
          </cell>
          <cell r="H552" t="str">
            <v>15/08/99</v>
          </cell>
          <cell r="I552">
            <v>18</v>
          </cell>
          <cell r="J552">
            <v>5220023152</v>
          </cell>
        </row>
        <row r="553">
          <cell r="A553">
            <v>2881502</v>
          </cell>
          <cell r="B553">
            <v>6124</v>
          </cell>
          <cell r="C553">
            <v>999</v>
          </cell>
          <cell r="D553" t="str">
            <v>310899-COBRA260/000188        G</v>
          </cell>
          <cell r="E553">
            <v>74104</v>
          </cell>
          <cell r="F553" t="str">
            <v>J6</v>
          </cell>
          <cell r="G553">
            <v>99000191</v>
          </cell>
          <cell r="H553" t="str">
            <v>31/08/99</v>
          </cell>
          <cell r="I553">
            <v>49</v>
          </cell>
          <cell r="J553">
            <v>5220023152</v>
          </cell>
        </row>
        <row r="554">
          <cell r="A554">
            <v>2881502</v>
          </cell>
          <cell r="B554">
            <v>6124</v>
          </cell>
          <cell r="C554">
            <v>999</v>
          </cell>
          <cell r="D554" t="str">
            <v>310899-COBRA260/000188        G</v>
          </cell>
          <cell r="E554">
            <v>74104</v>
          </cell>
          <cell r="F554" t="str">
            <v>J6</v>
          </cell>
          <cell r="G554">
            <v>99000191</v>
          </cell>
          <cell r="H554" t="str">
            <v>31/08/99</v>
          </cell>
          <cell r="I554">
            <v>61</v>
          </cell>
          <cell r="J554">
            <v>5220023152</v>
          </cell>
        </row>
        <row r="555">
          <cell r="A555">
            <v>2881502</v>
          </cell>
          <cell r="B555">
            <v>6124</v>
          </cell>
          <cell r="C555">
            <v>999</v>
          </cell>
          <cell r="D555" t="str">
            <v>310899-COBRA260/000188        G</v>
          </cell>
          <cell r="E555">
            <v>74104</v>
          </cell>
          <cell r="F555" t="str">
            <v>J6</v>
          </cell>
          <cell r="G555">
            <v>99000191</v>
          </cell>
          <cell r="H555" t="str">
            <v>31/08/99</v>
          </cell>
          <cell r="I555">
            <v>14</v>
          </cell>
          <cell r="J555">
            <v>5220023152</v>
          </cell>
        </row>
        <row r="556">
          <cell r="A556">
            <v>2881502</v>
          </cell>
          <cell r="B556">
            <v>6124</v>
          </cell>
          <cell r="C556">
            <v>999</v>
          </cell>
          <cell r="D556" t="str">
            <v>310899-COBRA260/000188        G</v>
          </cell>
          <cell r="E556">
            <v>74104</v>
          </cell>
          <cell r="F556" t="str">
            <v>J6</v>
          </cell>
          <cell r="G556">
            <v>99000191</v>
          </cell>
          <cell r="H556" t="str">
            <v>31/08/99</v>
          </cell>
          <cell r="I556">
            <v>14</v>
          </cell>
          <cell r="J556">
            <v>5220023152</v>
          </cell>
        </row>
        <row r="557">
          <cell r="A557">
            <v>2881502</v>
          </cell>
          <cell r="B557">
            <v>6125</v>
          </cell>
          <cell r="C557">
            <v>999</v>
          </cell>
          <cell r="D557" t="str">
            <v>150899-COBRA260/000173        G</v>
          </cell>
          <cell r="E557">
            <v>71559</v>
          </cell>
          <cell r="F557" t="str">
            <v>J6</v>
          </cell>
          <cell r="G557">
            <v>99000176</v>
          </cell>
          <cell r="H557" t="str">
            <v>15/08/99</v>
          </cell>
          <cell r="I557">
            <v>-277</v>
          </cell>
          <cell r="J557">
            <v>5221024152</v>
          </cell>
        </row>
        <row r="558">
          <cell r="A558">
            <v>2881502</v>
          </cell>
          <cell r="B558">
            <v>6125</v>
          </cell>
          <cell r="C558">
            <v>999</v>
          </cell>
          <cell r="D558" t="str">
            <v>150899-COBRA260/000173        G</v>
          </cell>
          <cell r="E558">
            <v>71559</v>
          </cell>
          <cell r="F558" t="str">
            <v>J7</v>
          </cell>
          <cell r="G558">
            <v>99000161</v>
          </cell>
          <cell r="H558" t="str">
            <v>15/08/99</v>
          </cell>
          <cell r="I558">
            <v>277</v>
          </cell>
          <cell r="J558">
            <v>5221024152</v>
          </cell>
        </row>
        <row r="559">
          <cell r="A559">
            <v>2881502</v>
          </cell>
          <cell r="B559">
            <v>6125</v>
          </cell>
          <cell r="C559">
            <v>999</v>
          </cell>
          <cell r="D559" t="str">
            <v>FEBICOM S.A.                  V</v>
          </cell>
          <cell r="E559">
            <v>72587</v>
          </cell>
          <cell r="F559" t="str">
            <v>FF</v>
          </cell>
          <cell r="G559">
            <v>99023953</v>
          </cell>
          <cell r="H559" t="str">
            <v>30/08/99</v>
          </cell>
          <cell r="I559">
            <v>169</v>
          </cell>
        </row>
        <row r="560">
          <cell r="A560">
            <v>2881502</v>
          </cell>
          <cell r="B560">
            <v>6125</v>
          </cell>
          <cell r="C560">
            <v>999</v>
          </cell>
          <cell r="D560" t="str">
            <v>FEBICOM S.A.                  V</v>
          </cell>
          <cell r="E560">
            <v>72615</v>
          </cell>
          <cell r="F560" t="str">
            <v>FH</v>
          </cell>
          <cell r="G560">
            <v>99023953</v>
          </cell>
          <cell r="H560" t="str">
            <v>30/08/99</v>
          </cell>
          <cell r="I560">
            <v>-34</v>
          </cell>
        </row>
        <row r="561">
          <cell r="A561">
            <v>2881502</v>
          </cell>
          <cell r="B561">
            <v>6404</v>
          </cell>
          <cell r="C561">
            <v>999</v>
          </cell>
          <cell r="D561" t="str">
            <v>ASEGURADORA DE CREDITOS Y GARAV</v>
          </cell>
          <cell r="E561">
            <v>66896</v>
          </cell>
          <cell r="F561" t="str">
            <v>FF</v>
          </cell>
          <cell r="G561">
            <v>99020966</v>
          </cell>
          <cell r="H561">
            <v>36227</v>
          </cell>
          <cell r="I561">
            <v>33.64</v>
          </cell>
        </row>
        <row r="562">
          <cell r="A562">
            <v>2881502</v>
          </cell>
          <cell r="B562">
            <v>6404</v>
          </cell>
          <cell r="C562">
            <v>999</v>
          </cell>
          <cell r="D562" t="str">
            <v>Seguro Vida Colectivo06/99    G</v>
          </cell>
          <cell r="E562">
            <v>74063</v>
          </cell>
          <cell r="F562" t="str">
            <v>J8</v>
          </cell>
          <cell r="G562">
            <v>99001193</v>
          </cell>
          <cell r="H562" t="str">
            <v>31/08/99</v>
          </cell>
          <cell r="I562">
            <v>46.79</v>
          </cell>
          <cell r="J562" t="str">
            <v>Vida Colect.06/9</v>
          </cell>
        </row>
        <row r="563">
          <cell r="A563">
            <v>2881502</v>
          </cell>
          <cell r="B563">
            <v>6404</v>
          </cell>
          <cell r="C563">
            <v>999</v>
          </cell>
          <cell r="D563" t="str">
            <v>Distrib. FF 99022823          G</v>
          </cell>
          <cell r="E563">
            <v>74194</v>
          </cell>
          <cell r="F563" t="str">
            <v>J8</v>
          </cell>
          <cell r="G563">
            <v>99001221</v>
          </cell>
          <cell r="H563" t="str">
            <v>31/08/99</v>
          </cell>
          <cell r="I563">
            <v>60.34</v>
          </cell>
          <cell r="J563" t="str">
            <v>SeguroVidaColect</v>
          </cell>
        </row>
        <row r="564">
          <cell r="A564">
            <v>2881502</v>
          </cell>
          <cell r="B564">
            <v>6442</v>
          </cell>
          <cell r="C564">
            <v>999</v>
          </cell>
          <cell r="D564" t="str">
            <v>150899-COBRA260/000173        G</v>
          </cell>
          <cell r="E564">
            <v>71559</v>
          </cell>
          <cell r="F564" t="str">
            <v>J6</v>
          </cell>
          <cell r="G564">
            <v>99000176</v>
          </cell>
          <cell r="H564" t="str">
            <v>15/08/99</v>
          </cell>
          <cell r="I564">
            <v>-150</v>
          </cell>
          <cell r="J564">
            <v>5214012152</v>
          </cell>
        </row>
        <row r="565">
          <cell r="A565">
            <v>2881502</v>
          </cell>
          <cell r="B565">
            <v>6442</v>
          </cell>
          <cell r="C565">
            <v>999</v>
          </cell>
          <cell r="D565" t="str">
            <v>150899-COBRA260/000173        G</v>
          </cell>
          <cell r="E565">
            <v>71559</v>
          </cell>
          <cell r="F565" t="str">
            <v>J6</v>
          </cell>
          <cell r="G565">
            <v>99000176</v>
          </cell>
          <cell r="H565" t="str">
            <v>15/08/99</v>
          </cell>
          <cell r="I565">
            <v>-590</v>
          </cell>
          <cell r="J565">
            <v>5214012152</v>
          </cell>
        </row>
        <row r="566">
          <cell r="A566">
            <v>2881502</v>
          </cell>
          <cell r="B566">
            <v>6442</v>
          </cell>
          <cell r="C566">
            <v>999</v>
          </cell>
          <cell r="D566" t="str">
            <v>150899-COBRA260/000173        G</v>
          </cell>
          <cell r="E566">
            <v>71559</v>
          </cell>
          <cell r="F566" t="str">
            <v>J7</v>
          </cell>
          <cell r="G566">
            <v>99000161</v>
          </cell>
          <cell r="H566" t="str">
            <v>15/08/99</v>
          </cell>
          <cell r="I566">
            <v>150</v>
          </cell>
          <cell r="J566">
            <v>5214012152</v>
          </cell>
        </row>
        <row r="567">
          <cell r="A567">
            <v>2881502</v>
          </cell>
          <cell r="B567">
            <v>6442</v>
          </cell>
          <cell r="C567">
            <v>999</v>
          </cell>
          <cell r="D567" t="str">
            <v>150899-COBRA260/000173        G</v>
          </cell>
          <cell r="E567">
            <v>71559</v>
          </cell>
          <cell r="F567" t="str">
            <v>J7</v>
          </cell>
          <cell r="G567">
            <v>99000161</v>
          </cell>
          <cell r="H567" t="str">
            <v>15/08/99</v>
          </cell>
          <cell r="I567">
            <v>590</v>
          </cell>
          <cell r="J567">
            <v>5214012152</v>
          </cell>
        </row>
        <row r="568">
          <cell r="A568">
            <v>2881502</v>
          </cell>
          <cell r="B568">
            <v>6442</v>
          </cell>
          <cell r="C568">
            <v>999</v>
          </cell>
          <cell r="D568" t="str">
            <v>310899-COBRA260/000188        G</v>
          </cell>
          <cell r="E568">
            <v>74104</v>
          </cell>
          <cell r="F568" t="str">
            <v>J6</v>
          </cell>
          <cell r="G568">
            <v>99000191</v>
          </cell>
          <cell r="H568" t="str">
            <v>31/08/99</v>
          </cell>
          <cell r="I568">
            <v>6</v>
          </cell>
          <cell r="J568">
            <v>5214012152</v>
          </cell>
        </row>
        <row r="569">
          <cell r="A569">
            <v>2881502</v>
          </cell>
          <cell r="B569">
            <v>6662</v>
          </cell>
          <cell r="C569">
            <v>999</v>
          </cell>
          <cell r="D569" t="str">
            <v>150899-COBRA260/000173        G</v>
          </cell>
          <cell r="E569">
            <v>71559</v>
          </cell>
          <cell r="F569" t="str">
            <v>J6</v>
          </cell>
          <cell r="G569">
            <v>99000176</v>
          </cell>
          <cell r="H569" t="str">
            <v>15/08/99</v>
          </cell>
          <cell r="I569">
            <v>-2863</v>
          </cell>
          <cell r="J569">
            <v>5218092152</v>
          </cell>
        </row>
        <row r="570">
          <cell r="A570">
            <v>2881502</v>
          </cell>
          <cell r="B570">
            <v>6662</v>
          </cell>
          <cell r="C570">
            <v>999</v>
          </cell>
          <cell r="D570" t="str">
            <v>150899-COBRA260/000173        G</v>
          </cell>
          <cell r="E570">
            <v>71559</v>
          </cell>
          <cell r="F570" t="str">
            <v>J7</v>
          </cell>
          <cell r="G570">
            <v>99000161</v>
          </cell>
          <cell r="H570" t="str">
            <v>15/08/99</v>
          </cell>
          <cell r="I570">
            <v>2863</v>
          </cell>
          <cell r="J570">
            <v>5218092152</v>
          </cell>
        </row>
        <row r="571">
          <cell r="A571">
            <v>2881502</v>
          </cell>
          <cell r="B571">
            <v>6662</v>
          </cell>
          <cell r="C571">
            <v>999</v>
          </cell>
          <cell r="D571" t="str">
            <v>DIST. MO COMUNICACIONES       G</v>
          </cell>
          <cell r="E571">
            <v>73153</v>
          </cell>
          <cell r="F571" t="str">
            <v>JE</v>
          </cell>
          <cell r="G571">
            <v>99000921</v>
          </cell>
          <cell r="H571" t="str">
            <v>31/08/99</v>
          </cell>
          <cell r="I571">
            <v>111</v>
          </cell>
          <cell r="J571" t="str">
            <v>CI/EQ/BERON</v>
          </cell>
        </row>
        <row r="572">
          <cell r="A572">
            <v>2881502</v>
          </cell>
          <cell r="B572">
            <v>6662</v>
          </cell>
          <cell r="C572">
            <v>999</v>
          </cell>
          <cell r="D572" t="str">
            <v>310899-COBRA260/000188        G</v>
          </cell>
          <cell r="E572">
            <v>74104</v>
          </cell>
          <cell r="F572" t="str">
            <v>J6</v>
          </cell>
          <cell r="G572">
            <v>99000191</v>
          </cell>
          <cell r="H572" t="str">
            <v>31/08/99</v>
          </cell>
          <cell r="I572">
            <v>3674</v>
          </cell>
          <cell r="J572">
            <v>5218092152</v>
          </cell>
        </row>
        <row r="573">
          <cell r="A573">
            <v>2881502</v>
          </cell>
          <cell r="B573">
            <v>6662</v>
          </cell>
          <cell r="C573">
            <v>999</v>
          </cell>
          <cell r="D573" t="str">
            <v>310899-COBRA260/000188        G</v>
          </cell>
          <cell r="E573">
            <v>74104</v>
          </cell>
          <cell r="F573" t="str">
            <v>J6</v>
          </cell>
          <cell r="G573">
            <v>99000191</v>
          </cell>
          <cell r="H573" t="str">
            <v>31/08/99</v>
          </cell>
          <cell r="I573">
            <v>-2494</v>
          </cell>
          <cell r="J573">
            <v>5218092152</v>
          </cell>
        </row>
        <row r="574">
          <cell r="A574">
            <v>2881502</v>
          </cell>
          <cell r="B574">
            <v>6662</v>
          </cell>
          <cell r="C574">
            <v>999</v>
          </cell>
          <cell r="D574" t="str">
            <v>310899-COBRA260/000188        G</v>
          </cell>
          <cell r="E574">
            <v>74104</v>
          </cell>
          <cell r="F574" t="str">
            <v>J7</v>
          </cell>
          <cell r="G574">
            <v>99000174</v>
          </cell>
          <cell r="H574" t="str">
            <v>31/08/99</v>
          </cell>
          <cell r="I574">
            <v>2494</v>
          </cell>
          <cell r="J574">
            <v>5218092152</v>
          </cell>
        </row>
        <row r="575">
          <cell r="A575">
            <v>2881502</v>
          </cell>
          <cell r="B575">
            <v>6728</v>
          </cell>
          <cell r="C575">
            <v>999</v>
          </cell>
          <cell r="D575" t="str">
            <v>150899-COBRA260/000173        G</v>
          </cell>
          <cell r="E575">
            <v>71559</v>
          </cell>
          <cell r="F575" t="str">
            <v>J6</v>
          </cell>
          <cell r="G575">
            <v>99000176</v>
          </cell>
          <cell r="H575" t="str">
            <v>15/08/99</v>
          </cell>
          <cell r="I575">
            <v>288</v>
          </cell>
          <cell r="J575">
            <v>5218093152</v>
          </cell>
        </row>
        <row r="576">
          <cell r="A576">
            <v>2881502</v>
          </cell>
          <cell r="B576">
            <v>6728</v>
          </cell>
          <cell r="C576">
            <v>999</v>
          </cell>
          <cell r="D576" t="str">
            <v>150899-COBRA260/000173        G</v>
          </cell>
          <cell r="E576">
            <v>71559</v>
          </cell>
          <cell r="F576" t="str">
            <v>J6</v>
          </cell>
          <cell r="G576">
            <v>99000176</v>
          </cell>
          <cell r="H576" t="str">
            <v>15/08/99</v>
          </cell>
          <cell r="I576">
            <v>286</v>
          </cell>
          <cell r="J576">
            <v>5218093152</v>
          </cell>
        </row>
        <row r="577">
          <cell r="A577">
            <v>2881502</v>
          </cell>
          <cell r="B577">
            <v>6728</v>
          </cell>
          <cell r="C577">
            <v>999</v>
          </cell>
          <cell r="D577" t="str">
            <v>150899-COBRA260/000173        G</v>
          </cell>
          <cell r="E577">
            <v>71559</v>
          </cell>
          <cell r="F577" t="str">
            <v>J6</v>
          </cell>
          <cell r="G577">
            <v>99000176</v>
          </cell>
          <cell r="H577" t="str">
            <v>15/08/99</v>
          </cell>
          <cell r="I577">
            <v>-288</v>
          </cell>
          <cell r="J577">
            <v>5218093152</v>
          </cell>
        </row>
        <row r="578">
          <cell r="A578">
            <v>2881502</v>
          </cell>
          <cell r="B578">
            <v>6728</v>
          </cell>
          <cell r="C578">
            <v>999</v>
          </cell>
          <cell r="D578" t="str">
            <v>150899-COBRA260/000173        G</v>
          </cell>
          <cell r="E578">
            <v>71559</v>
          </cell>
          <cell r="F578" t="str">
            <v>J6</v>
          </cell>
          <cell r="G578">
            <v>99000176</v>
          </cell>
          <cell r="H578" t="str">
            <v>15/08/99</v>
          </cell>
          <cell r="I578">
            <v>-286</v>
          </cell>
          <cell r="J578">
            <v>5218093152</v>
          </cell>
        </row>
        <row r="579">
          <cell r="A579">
            <v>2881502</v>
          </cell>
          <cell r="B579">
            <v>6728</v>
          </cell>
          <cell r="C579">
            <v>999</v>
          </cell>
          <cell r="D579" t="str">
            <v>150899-COBRA260/000173        G</v>
          </cell>
          <cell r="E579">
            <v>71559</v>
          </cell>
          <cell r="F579" t="str">
            <v>J7</v>
          </cell>
          <cell r="G579">
            <v>99000161</v>
          </cell>
          <cell r="H579" t="str">
            <v>15/08/99</v>
          </cell>
          <cell r="I579">
            <v>288</v>
          </cell>
          <cell r="J579">
            <v>5218093152</v>
          </cell>
        </row>
        <row r="580">
          <cell r="A580">
            <v>2881502</v>
          </cell>
          <cell r="B580">
            <v>6728</v>
          </cell>
          <cell r="C580">
            <v>999</v>
          </cell>
          <cell r="D580" t="str">
            <v>150899-COBRA260/000173        G</v>
          </cell>
          <cell r="E580">
            <v>71559</v>
          </cell>
          <cell r="F580" t="str">
            <v>J7</v>
          </cell>
          <cell r="G580">
            <v>99000161</v>
          </cell>
          <cell r="H580" t="str">
            <v>15/08/99</v>
          </cell>
          <cell r="I580">
            <v>286</v>
          </cell>
          <cell r="J580">
            <v>5218093152</v>
          </cell>
        </row>
        <row r="581">
          <cell r="A581">
            <v>2881502</v>
          </cell>
          <cell r="B581">
            <v>6728</v>
          </cell>
          <cell r="C581">
            <v>999</v>
          </cell>
          <cell r="D581" t="str">
            <v>310899-COBRA260/000188        G</v>
          </cell>
          <cell r="E581">
            <v>74104</v>
          </cell>
          <cell r="F581" t="str">
            <v>J6</v>
          </cell>
          <cell r="G581">
            <v>99000191</v>
          </cell>
          <cell r="H581" t="str">
            <v>31/08/99</v>
          </cell>
          <cell r="I581">
            <v>143</v>
          </cell>
          <cell r="J581">
            <v>5218093152</v>
          </cell>
        </row>
        <row r="582">
          <cell r="A582">
            <v>2881502</v>
          </cell>
          <cell r="B582">
            <v>6728</v>
          </cell>
          <cell r="C582">
            <v>999</v>
          </cell>
          <cell r="D582" t="str">
            <v>310899-COBRA260/000188        G</v>
          </cell>
          <cell r="E582">
            <v>74104</v>
          </cell>
          <cell r="F582" t="str">
            <v>J6</v>
          </cell>
          <cell r="G582">
            <v>99000191</v>
          </cell>
          <cell r="H582" t="str">
            <v>31/08/99</v>
          </cell>
          <cell r="I582">
            <v>-143</v>
          </cell>
          <cell r="J582">
            <v>5218093152</v>
          </cell>
        </row>
        <row r="583">
          <cell r="A583">
            <v>2881502</v>
          </cell>
          <cell r="B583">
            <v>6728</v>
          </cell>
          <cell r="C583">
            <v>999</v>
          </cell>
          <cell r="D583" t="str">
            <v>310899-COBRA260/000188        G</v>
          </cell>
          <cell r="E583">
            <v>74104</v>
          </cell>
          <cell r="F583" t="str">
            <v>J7</v>
          </cell>
          <cell r="G583">
            <v>99000174</v>
          </cell>
          <cell r="H583" t="str">
            <v>31/08/99</v>
          </cell>
          <cell r="I583">
            <v>143</v>
          </cell>
          <cell r="J583">
            <v>5218093152</v>
          </cell>
        </row>
        <row r="584">
          <cell r="A584">
            <v>2881502</v>
          </cell>
          <cell r="B584">
            <v>6750</v>
          </cell>
          <cell r="C584">
            <v>999</v>
          </cell>
          <cell r="D584" t="str">
            <v>SERVICHEK                     V</v>
          </cell>
          <cell r="E584">
            <v>69314</v>
          </cell>
          <cell r="F584" t="str">
            <v>FF</v>
          </cell>
          <cell r="G584">
            <v>99021911</v>
          </cell>
          <cell r="H584">
            <v>36502</v>
          </cell>
          <cell r="I584">
            <v>293.55</v>
          </cell>
        </row>
        <row r="585">
          <cell r="A585">
            <v>2881502</v>
          </cell>
          <cell r="B585">
            <v>6750</v>
          </cell>
          <cell r="C585">
            <v>999</v>
          </cell>
          <cell r="D585" t="str">
            <v>KAIKEN LINEAS AEREAS          V</v>
          </cell>
          <cell r="E585">
            <v>73419</v>
          </cell>
          <cell r="F585" t="str">
            <v>FF</v>
          </cell>
          <cell r="G585">
            <v>99024530</v>
          </cell>
          <cell r="H585" t="str">
            <v>31/08/99</v>
          </cell>
          <cell r="I585">
            <v>508</v>
          </cell>
        </row>
        <row r="586">
          <cell r="A586">
            <v>2881502</v>
          </cell>
          <cell r="B586">
            <v>6751</v>
          </cell>
          <cell r="C586">
            <v>6</v>
          </cell>
          <cell r="D586" t="str">
            <v>AD VSOP 08/99 II              G</v>
          </cell>
          <cell r="E586">
            <v>74281</v>
          </cell>
          <cell r="F586" t="str">
            <v>J8</v>
          </cell>
          <cell r="G586">
            <v>99001238</v>
          </cell>
          <cell r="H586" t="str">
            <v>31/08/99</v>
          </cell>
          <cell r="I586">
            <v>-380</v>
          </cell>
        </row>
        <row r="587">
          <cell r="A587">
            <v>2881502</v>
          </cell>
          <cell r="B587">
            <v>6751</v>
          </cell>
          <cell r="C587">
            <v>999</v>
          </cell>
          <cell r="D587" t="str">
            <v>HORACIO GUILLERMO JAZMIN      V</v>
          </cell>
          <cell r="E587">
            <v>68471</v>
          </cell>
          <cell r="F587" t="str">
            <v>FF</v>
          </cell>
          <cell r="G587">
            <v>99021673</v>
          </cell>
          <cell r="H587">
            <v>36411</v>
          </cell>
          <cell r="I587">
            <v>320</v>
          </cell>
          <cell r="J587" t="str">
            <v>or 74969</v>
          </cell>
        </row>
        <row r="588">
          <cell r="A588">
            <v>2881502</v>
          </cell>
          <cell r="B588">
            <v>6751</v>
          </cell>
          <cell r="C588">
            <v>999</v>
          </cell>
          <cell r="D588" t="str">
            <v>SERVICIOS TICKET S.A.         V</v>
          </cell>
          <cell r="E588">
            <v>69134</v>
          </cell>
          <cell r="F588" t="str">
            <v>FF</v>
          </cell>
          <cell r="G588">
            <v>99021885</v>
          </cell>
          <cell r="H588">
            <v>36502</v>
          </cell>
          <cell r="I588">
            <v>16.48</v>
          </cell>
        </row>
        <row r="589">
          <cell r="A589">
            <v>2881502</v>
          </cell>
          <cell r="B589">
            <v>6751</v>
          </cell>
          <cell r="C589">
            <v>999</v>
          </cell>
          <cell r="D589" t="str">
            <v>SERVICIOS TICKET S.A.         V</v>
          </cell>
          <cell r="E589">
            <v>69134</v>
          </cell>
          <cell r="F589" t="str">
            <v>FF</v>
          </cell>
          <cell r="G589">
            <v>99021894</v>
          </cell>
          <cell r="H589">
            <v>36502</v>
          </cell>
          <cell r="I589">
            <v>6</v>
          </cell>
        </row>
        <row r="590">
          <cell r="A590">
            <v>2881502</v>
          </cell>
          <cell r="B590">
            <v>6751</v>
          </cell>
          <cell r="C590">
            <v>999</v>
          </cell>
          <cell r="D590" t="str">
            <v>150899-COBRA260/000173        G</v>
          </cell>
          <cell r="E590">
            <v>71559</v>
          </cell>
          <cell r="F590" t="str">
            <v>J6</v>
          </cell>
          <cell r="G590">
            <v>99000176</v>
          </cell>
          <cell r="H590" t="str">
            <v>15/08/99</v>
          </cell>
          <cell r="I590">
            <v>21</v>
          </cell>
          <cell r="J590">
            <v>5206071152</v>
          </cell>
        </row>
        <row r="591">
          <cell r="A591">
            <v>2881502</v>
          </cell>
          <cell r="B591">
            <v>6751</v>
          </cell>
          <cell r="C591">
            <v>999</v>
          </cell>
          <cell r="D591" t="str">
            <v>150899-COBRA260/000173        G</v>
          </cell>
          <cell r="E591">
            <v>71559</v>
          </cell>
          <cell r="F591" t="str">
            <v>J6</v>
          </cell>
          <cell r="G591">
            <v>99000176</v>
          </cell>
          <cell r="H591" t="str">
            <v>15/08/99</v>
          </cell>
          <cell r="I591">
            <v>-476</v>
          </cell>
          <cell r="J591">
            <v>5206071152</v>
          </cell>
        </row>
        <row r="592">
          <cell r="A592">
            <v>2881502</v>
          </cell>
          <cell r="B592">
            <v>6751</v>
          </cell>
          <cell r="C592">
            <v>999</v>
          </cell>
          <cell r="D592" t="str">
            <v>150899-COBRA260/000173        G</v>
          </cell>
          <cell r="E592">
            <v>71559</v>
          </cell>
          <cell r="F592" t="str">
            <v>J6</v>
          </cell>
          <cell r="G592">
            <v>99000176</v>
          </cell>
          <cell r="H592" t="str">
            <v>15/08/99</v>
          </cell>
          <cell r="I592">
            <v>-1777</v>
          </cell>
          <cell r="J592">
            <v>5206071152</v>
          </cell>
        </row>
        <row r="593">
          <cell r="A593">
            <v>2881502</v>
          </cell>
          <cell r="B593">
            <v>6751</v>
          </cell>
          <cell r="C593">
            <v>999</v>
          </cell>
          <cell r="D593" t="str">
            <v>150899-COBRA260/000173        G</v>
          </cell>
          <cell r="E593">
            <v>71559</v>
          </cell>
          <cell r="F593" t="str">
            <v>J6</v>
          </cell>
          <cell r="G593">
            <v>99000176</v>
          </cell>
          <cell r="H593" t="str">
            <v>15/08/99</v>
          </cell>
          <cell r="I593">
            <v>-284</v>
          </cell>
          <cell r="J593">
            <v>5206071152</v>
          </cell>
        </row>
        <row r="594">
          <cell r="A594">
            <v>2881502</v>
          </cell>
          <cell r="B594">
            <v>6751</v>
          </cell>
          <cell r="C594">
            <v>999</v>
          </cell>
          <cell r="D594" t="str">
            <v>150899-COBRA260/000173        G</v>
          </cell>
          <cell r="E594">
            <v>71559</v>
          </cell>
          <cell r="F594" t="str">
            <v>J6</v>
          </cell>
          <cell r="G594">
            <v>99000176</v>
          </cell>
          <cell r="H594" t="str">
            <v>15/08/99</v>
          </cell>
          <cell r="I594">
            <v>-19</v>
          </cell>
          <cell r="J594">
            <v>5206071152</v>
          </cell>
        </row>
        <row r="595">
          <cell r="A595">
            <v>2881502</v>
          </cell>
          <cell r="B595">
            <v>6751</v>
          </cell>
          <cell r="C595">
            <v>999</v>
          </cell>
          <cell r="D595" t="str">
            <v>150899-COBRA260/000173        G</v>
          </cell>
          <cell r="E595">
            <v>71559</v>
          </cell>
          <cell r="F595" t="str">
            <v>J6</v>
          </cell>
          <cell r="G595">
            <v>99000176</v>
          </cell>
          <cell r="H595" t="str">
            <v>15/08/99</v>
          </cell>
          <cell r="I595">
            <v>-46</v>
          </cell>
          <cell r="J595">
            <v>5206071152</v>
          </cell>
        </row>
        <row r="596">
          <cell r="A596">
            <v>2881502</v>
          </cell>
          <cell r="B596">
            <v>6751</v>
          </cell>
          <cell r="C596">
            <v>999</v>
          </cell>
          <cell r="D596" t="str">
            <v>150899-COBRA260/000173        G</v>
          </cell>
          <cell r="E596">
            <v>71559</v>
          </cell>
          <cell r="F596" t="str">
            <v>J7</v>
          </cell>
          <cell r="G596">
            <v>99000161</v>
          </cell>
          <cell r="H596" t="str">
            <v>15/08/99</v>
          </cell>
          <cell r="I596">
            <v>476</v>
          </cell>
          <cell r="J596">
            <v>5206071152</v>
          </cell>
        </row>
        <row r="597">
          <cell r="A597">
            <v>2881502</v>
          </cell>
          <cell r="B597">
            <v>6751</v>
          </cell>
          <cell r="C597">
            <v>999</v>
          </cell>
          <cell r="D597" t="str">
            <v>150899-COBRA260/000173        G</v>
          </cell>
          <cell r="E597">
            <v>71559</v>
          </cell>
          <cell r="F597" t="str">
            <v>J7</v>
          </cell>
          <cell r="G597">
            <v>99000161</v>
          </cell>
          <cell r="H597" t="str">
            <v>15/08/99</v>
          </cell>
          <cell r="I597">
            <v>8</v>
          </cell>
          <cell r="J597">
            <v>5206071152</v>
          </cell>
        </row>
        <row r="598">
          <cell r="A598">
            <v>2881502</v>
          </cell>
          <cell r="B598">
            <v>6751</v>
          </cell>
          <cell r="C598">
            <v>999</v>
          </cell>
          <cell r="D598" t="str">
            <v>150899-COBRA260/000173        G</v>
          </cell>
          <cell r="E598">
            <v>71559</v>
          </cell>
          <cell r="F598" t="str">
            <v>J7</v>
          </cell>
          <cell r="G598">
            <v>99000161</v>
          </cell>
          <cell r="H598" t="str">
            <v>15/08/99</v>
          </cell>
          <cell r="I598">
            <v>1797</v>
          </cell>
          <cell r="J598">
            <v>5206071152</v>
          </cell>
        </row>
        <row r="599">
          <cell r="A599">
            <v>2881502</v>
          </cell>
          <cell r="B599">
            <v>6751</v>
          </cell>
          <cell r="C599">
            <v>999</v>
          </cell>
          <cell r="D599" t="str">
            <v>150899-COBRA260/000173        G</v>
          </cell>
          <cell r="E599">
            <v>71559</v>
          </cell>
          <cell r="F599" t="str">
            <v>J7</v>
          </cell>
          <cell r="G599">
            <v>99000161</v>
          </cell>
          <cell r="H599" t="str">
            <v>15/08/99</v>
          </cell>
          <cell r="I599">
            <v>284</v>
          </cell>
          <cell r="J599">
            <v>5206071152</v>
          </cell>
        </row>
        <row r="600">
          <cell r="A600">
            <v>2881502</v>
          </cell>
          <cell r="B600">
            <v>6751</v>
          </cell>
          <cell r="C600">
            <v>999</v>
          </cell>
          <cell r="D600" t="str">
            <v>150899-COBRA260/000173        G</v>
          </cell>
          <cell r="E600">
            <v>71559</v>
          </cell>
          <cell r="F600" t="str">
            <v>J7</v>
          </cell>
          <cell r="G600">
            <v>99000161</v>
          </cell>
          <cell r="H600" t="str">
            <v>15/08/99</v>
          </cell>
          <cell r="I600">
            <v>19</v>
          </cell>
          <cell r="J600">
            <v>5206071152</v>
          </cell>
        </row>
        <row r="601">
          <cell r="A601">
            <v>2881502</v>
          </cell>
          <cell r="B601">
            <v>6751</v>
          </cell>
          <cell r="C601">
            <v>999</v>
          </cell>
          <cell r="D601" t="str">
            <v>150899-COBRA260/000173        G</v>
          </cell>
          <cell r="E601">
            <v>71559</v>
          </cell>
          <cell r="F601" t="str">
            <v>J7</v>
          </cell>
          <cell r="G601">
            <v>99000161</v>
          </cell>
          <cell r="H601" t="str">
            <v>15/08/99</v>
          </cell>
          <cell r="I601">
            <v>46</v>
          </cell>
          <cell r="J601">
            <v>5206071152</v>
          </cell>
        </row>
        <row r="602">
          <cell r="A602">
            <v>2881502</v>
          </cell>
          <cell r="B602">
            <v>6751</v>
          </cell>
          <cell r="C602">
            <v>999</v>
          </cell>
          <cell r="D602" t="str">
            <v>REVERSA LAB                   G</v>
          </cell>
          <cell r="E602">
            <v>73170</v>
          </cell>
          <cell r="F602" t="str">
            <v>JE</v>
          </cell>
          <cell r="G602">
            <v>99000923</v>
          </cell>
          <cell r="H602" t="str">
            <v>31/08/99</v>
          </cell>
          <cell r="I602">
            <v>87</v>
          </cell>
          <cell r="J602" t="str">
            <v>CI/EQ/LAB</v>
          </cell>
        </row>
        <row r="603">
          <cell r="A603">
            <v>2881502</v>
          </cell>
          <cell r="B603">
            <v>6751</v>
          </cell>
          <cell r="C603">
            <v>999</v>
          </cell>
          <cell r="D603" t="str">
            <v>REVERSA LAB insumos           G</v>
          </cell>
          <cell r="E603">
            <v>73185</v>
          </cell>
          <cell r="F603" t="str">
            <v>JE</v>
          </cell>
          <cell r="G603">
            <v>99000924</v>
          </cell>
          <cell r="H603" t="str">
            <v>31/08/99</v>
          </cell>
          <cell r="I603">
            <v>67</v>
          </cell>
          <cell r="J603" t="str">
            <v>CI/EQ/LAB</v>
          </cell>
        </row>
        <row r="604">
          <cell r="A604">
            <v>2881502</v>
          </cell>
          <cell r="B604">
            <v>6751</v>
          </cell>
          <cell r="C604">
            <v>999</v>
          </cell>
          <cell r="D604" t="str">
            <v>310899-COBRA260/000188        G</v>
          </cell>
          <cell r="E604">
            <v>74104</v>
          </cell>
          <cell r="F604" t="str">
            <v>J6</v>
          </cell>
          <cell r="G604">
            <v>99000191</v>
          </cell>
          <cell r="H604" t="str">
            <v>31/08/99</v>
          </cell>
          <cell r="I604">
            <v>983</v>
          </cell>
          <cell r="J604">
            <v>5206071152</v>
          </cell>
        </row>
        <row r="605">
          <cell r="A605">
            <v>2881502</v>
          </cell>
          <cell r="B605">
            <v>6751</v>
          </cell>
          <cell r="C605">
            <v>999</v>
          </cell>
          <cell r="D605" t="str">
            <v>310899-COBRA260/000188        G</v>
          </cell>
          <cell r="E605">
            <v>74104</v>
          </cell>
          <cell r="F605" t="str">
            <v>J6</v>
          </cell>
          <cell r="G605">
            <v>99000191</v>
          </cell>
          <cell r="H605" t="str">
            <v>31/08/99</v>
          </cell>
          <cell r="I605">
            <v>619</v>
          </cell>
          <cell r="J605">
            <v>5206071152</v>
          </cell>
        </row>
        <row r="606">
          <cell r="A606">
            <v>2881502</v>
          </cell>
          <cell r="B606">
            <v>6751</v>
          </cell>
          <cell r="C606">
            <v>999</v>
          </cell>
          <cell r="D606" t="str">
            <v>310899-COBRA260/000188        G</v>
          </cell>
          <cell r="E606">
            <v>74104</v>
          </cell>
          <cell r="F606" t="str">
            <v>J6</v>
          </cell>
          <cell r="G606">
            <v>99000191</v>
          </cell>
          <cell r="H606" t="str">
            <v>31/08/99</v>
          </cell>
          <cell r="I606">
            <v>213</v>
          </cell>
          <cell r="J606">
            <v>5206071152</v>
          </cell>
        </row>
        <row r="607">
          <cell r="A607">
            <v>2881502</v>
          </cell>
          <cell r="B607">
            <v>6751</v>
          </cell>
          <cell r="C607">
            <v>999</v>
          </cell>
          <cell r="D607" t="str">
            <v>310899-COBRA260/000188        G</v>
          </cell>
          <cell r="E607">
            <v>74104</v>
          </cell>
          <cell r="F607" t="str">
            <v>J6</v>
          </cell>
          <cell r="G607">
            <v>99000191</v>
          </cell>
          <cell r="H607" t="str">
            <v>31/08/99</v>
          </cell>
          <cell r="I607">
            <v>70</v>
          </cell>
          <cell r="J607">
            <v>5206071152</v>
          </cell>
        </row>
        <row r="608">
          <cell r="A608">
            <v>2881502</v>
          </cell>
          <cell r="B608">
            <v>6751</v>
          </cell>
          <cell r="C608">
            <v>999</v>
          </cell>
          <cell r="D608" t="str">
            <v>310899-COBRA260/000188        G</v>
          </cell>
          <cell r="E608">
            <v>74104</v>
          </cell>
          <cell r="F608" t="str">
            <v>J6</v>
          </cell>
          <cell r="G608">
            <v>99000191</v>
          </cell>
          <cell r="H608" t="str">
            <v>31/08/99</v>
          </cell>
          <cell r="I608">
            <v>958</v>
          </cell>
          <cell r="J608">
            <v>5206071152</v>
          </cell>
        </row>
        <row r="609">
          <cell r="A609">
            <v>2881502</v>
          </cell>
          <cell r="B609">
            <v>6751</v>
          </cell>
          <cell r="C609">
            <v>999</v>
          </cell>
          <cell r="D609" t="str">
            <v>310899-COBRA260/000188        G</v>
          </cell>
          <cell r="E609">
            <v>74104</v>
          </cell>
          <cell r="F609" t="str">
            <v>J6</v>
          </cell>
          <cell r="G609">
            <v>99000191</v>
          </cell>
          <cell r="H609" t="str">
            <v>31/08/99</v>
          </cell>
          <cell r="I609">
            <v>-454</v>
          </cell>
          <cell r="J609">
            <v>5206071152</v>
          </cell>
        </row>
        <row r="610">
          <cell r="A610">
            <v>2881502</v>
          </cell>
          <cell r="B610">
            <v>6751</v>
          </cell>
          <cell r="C610">
            <v>999</v>
          </cell>
          <cell r="D610" t="str">
            <v>310899-COBRA260/000188        G</v>
          </cell>
          <cell r="E610">
            <v>74104</v>
          </cell>
          <cell r="F610" t="str">
            <v>J7</v>
          </cell>
          <cell r="G610">
            <v>99000174</v>
          </cell>
          <cell r="H610" t="str">
            <v>31/08/99</v>
          </cell>
          <cell r="I610">
            <v>40</v>
          </cell>
          <cell r="J610">
            <v>5206071152</v>
          </cell>
        </row>
        <row r="611">
          <cell r="A611">
            <v>2881502</v>
          </cell>
          <cell r="B611">
            <v>6751</v>
          </cell>
          <cell r="C611">
            <v>999</v>
          </cell>
          <cell r="D611" t="str">
            <v>310899-COBRA260/000188        G</v>
          </cell>
          <cell r="E611">
            <v>74104</v>
          </cell>
          <cell r="F611" t="str">
            <v>J7</v>
          </cell>
          <cell r="G611">
            <v>99000174</v>
          </cell>
          <cell r="H611" t="str">
            <v>31/08/99</v>
          </cell>
          <cell r="I611">
            <v>15</v>
          </cell>
          <cell r="J611">
            <v>5206071152</v>
          </cell>
        </row>
        <row r="612">
          <cell r="A612">
            <v>2881502</v>
          </cell>
          <cell r="B612">
            <v>6751</v>
          </cell>
          <cell r="C612">
            <v>999</v>
          </cell>
          <cell r="D612" t="str">
            <v>310899-COBRA260/000188        G</v>
          </cell>
          <cell r="E612">
            <v>74104</v>
          </cell>
          <cell r="F612" t="str">
            <v>J7</v>
          </cell>
          <cell r="G612">
            <v>99000174</v>
          </cell>
          <cell r="H612" t="str">
            <v>31/08/99</v>
          </cell>
          <cell r="I612">
            <v>27</v>
          </cell>
          <cell r="J612">
            <v>5206071152</v>
          </cell>
        </row>
        <row r="613">
          <cell r="A613">
            <v>2881502</v>
          </cell>
          <cell r="B613">
            <v>6751</v>
          </cell>
          <cell r="C613">
            <v>999</v>
          </cell>
          <cell r="D613" t="str">
            <v>310899-COBRA260/000188        G</v>
          </cell>
          <cell r="E613">
            <v>74104</v>
          </cell>
          <cell r="F613" t="str">
            <v>J7</v>
          </cell>
          <cell r="G613">
            <v>99000174</v>
          </cell>
          <cell r="H613" t="str">
            <v>31/08/99</v>
          </cell>
          <cell r="I613">
            <v>5</v>
          </cell>
          <cell r="J613">
            <v>5206071152</v>
          </cell>
        </row>
        <row r="614">
          <cell r="A614">
            <v>2881502</v>
          </cell>
          <cell r="B614">
            <v>6751</v>
          </cell>
          <cell r="C614">
            <v>999</v>
          </cell>
          <cell r="D614" t="str">
            <v>310899-COBRA260/000188        G</v>
          </cell>
          <cell r="E614">
            <v>74104</v>
          </cell>
          <cell r="F614" t="str">
            <v>J7</v>
          </cell>
          <cell r="G614">
            <v>99000174</v>
          </cell>
          <cell r="H614" t="str">
            <v>31/08/99</v>
          </cell>
          <cell r="I614">
            <v>454</v>
          </cell>
          <cell r="J614">
            <v>5206071152</v>
          </cell>
        </row>
        <row r="615">
          <cell r="A615">
            <v>2881502</v>
          </cell>
          <cell r="B615">
            <v>6752</v>
          </cell>
          <cell r="C615">
            <v>999</v>
          </cell>
          <cell r="D615" t="str">
            <v>DIST. SERVICIOS RH            G</v>
          </cell>
          <cell r="E615">
            <v>72752</v>
          </cell>
          <cell r="F615" t="str">
            <v>JE</v>
          </cell>
          <cell r="G615">
            <v>99000916</v>
          </cell>
          <cell r="H615" t="str">
            <v>31/08/99</v>
          </cell>
          <cell r="I615">
            <v>1478</v>
          </cell>
          <cell r="J615" t="str">
            <v>DIST. 08/99</v>
          </cell>
        </row>
        <row r="616">
          <cell r="A616">
            <v>2881502</v>
          </cell>
          <cell r="B616">
            <v>6752</v>
          </cell>
          <cell r="C616">
            <v>999</v>
          </cell>
          <cell r="D616" t="str">
            <v>DIST. SERVICIOS FA            G</v>
          </cell>
          <cell r="E616">
            <v>72854</v>
          </cell>
          <cell r="F616" t="str">
            <v>JE</v>
          </cell>
          <cell r="G616">
            <v>99000919</v>
          </cell>
          <cell r="H616" t="str">
            <v>31/08/99</v>
          </cell>
          <cell r="I616">
            <v>515</v>
          </cell>
          <cell r="J616" t="str">
            <v>DIST. AGOSTO 99</v>
          </cell>
        </row>
        <row r="617">
          <cell r="A617">
            <v>2881502</v>
          </cell>
          <cell r="B617">
            <v>6752</v>
          </cell>
          <cell r="C617">
            <v>999</v>
          </cell>
          <cell r="D617" t="str">
            <v>DIST. GTOS DELEGACION         G</v>
          </cell>
          <cell r="E617">
            <v>73498</v>
          </cell>
          <cell r="F617" t="str">
            <v>JE</v>
          </cell>
          <cell r="G617">
            <v>99000945</v>
          </cell>
          <cell r="H617" t="str">
            <v>31/08/99</v>
          </cell>
          <cell r="I617">
            <v>-70230</v>
          </cell>
        </row>
        <row r="618">
          <cell r="A618">
            <v>2881502</v>
          </cell>
          <cell r="B618">
            <v>7092</v>
          </cell>
          <cell r="C618">
            <v>999</v>
          </cell>
          <cell r="D618" t="str">
            <v>INES NOUZEILLES DE ORTEGA     V</v>
          </cell>
          <cell r="E618">
            <v>72843</v>
          </cell>
          <cell r="F618" t="str">
            <v>FF</v>
          </cell>
          <cell r="G618">
            <v>99024125</v>
          </cell>
          <cell r="H618" t="str">
            <v>31/08/99</v>
          </cell>
          <cell r="I618">
            <v>61.4</v>
          </cell>
          <cell r="J618" t="str">
            <v>or 72100</v>
          </cell>
        </row>
        <row r="619">
          <cell r="A619">
            <v>2881502</v>
          </cell>
          <cell r="B619">
            <v>7092</v>
          </cell>
          <cell r="C619">
            <v>999</v>
          </cell>
          <cell r="D619" t="str">
            <v>RECAMAN CRISTINA              V</v>
          </cell>
          <cell r="E619">
            <v>72843</v>
          </cell>
          <cell r="F619" t="str">
            <v>FF</v>
          </cell>
          <cell r="G619">
            <v>99024139</v>
          </cell>
          <cell r="H619" t="str">
            <v>31/08/99</v>
          </cell>
          <cell r="I619">
            <v>130</v>
          </cell>
          <cell r="J619" t="str">
            <v>or 76675</v>
          </cell>
        </row>
        <row r="620">
          <cell r="A620">
            <v>2881503</v>
          </cell>
          <cell r="B620">
            <v>5282</v>
          </cell>
          <cell r="C620">
            <v>999</v>
          </cell>
          <cell r="D620" t="str">
            <v>REVERSAS VARIAS               G</v>
          </cell>
          <cell r="E620">
            <v>73443</v>
          </cell>
          <cell r="F620" t="str">
            <v>JE</v>
          </cell>
          <cell r="G620">
            <v>99000939</v>
          </cell>
          <cell r="H620" t="str">
            <v>31/08/99</v>
          </cell>
          <cell r="I620">
            <v>-6500</v>
          </cell>
          <cell r="J620" t="str">
            <v>CI/DCR/038/99</v>
          </cell>
        </row>
        <row r="621">
          <cell r="A621">
            <v>2881503</v>
          </cell>
          <cell r="B621">
            <v>5282</v>
          </cell>
          <cell r="C621">
            <v>999</v>
          </cell>
          <cell r="D621" t="str">
            <v>REVERSAS VARIAS               G</v>
          </cell>
          <cell r="E621">
            <v>73443</v>
          </cell>
          <cell r="F621" t="str">
            <v>JE</v>
          </cell>
          <cell r="G621">
            <v>99000939</v>
          </cell>
          <cell r="H621" t="str">
            <v>31/08/99</v>
          </cell>
          <cell r="I621">
            <v>-1155</v>
          </cell>
          <cell r="J621" t="str">
            <v>SR. CAMARERO</v>
          </cell>
        </row>
        <row r="622">
          <cell r="A622">
            <v>2881503</v>
          </cell>
          <cell r="B622">
            <v>5282</v>
          </cell>
          <cell r="C622">
            <v>999</v>
          </cell>
          <cell r="D622" t="str">
            <v>SUELDOS PETROLEROS 08/99      G</v>
          </cell>
          <cell r="E622">
            <v>73949</v>
          </cell>
          <cell r="F622" t="str">
            <v>JS</v>
          </cell>
          <cell r="G622">
            <v>99000032</v>
          </cell>
          <cell r="H622" t="str">
            <v>31/08/99</v>
          </cell>
          <cell r="I622">
            <v>1079</v>
          </cell>
          <cell r="J622">
            <v>5202001153</v>
          </cell>
        </row>
        <row r="623">
          <cell r="A623">
            <v>2881503</v>
          </cell>
          <cell r="B623">
            <v>5282</v>
          </cell>
          <cell r="C623">
            <v>999</v>
          </cell>
          <cell r="D623" t="str">
            <v>SUELDOS MENSUALES VSOP 08/99  G</v>
          </cell>
          <cell r="E623">
            <v>74433</v>
          </cell>
          <cell r="F623" t="str">
            <v>JS</v>
          </cell>
          <cell r="G623">
            <v>99000033</v>
          </cell>
          <cell r="H623" t="str">
            <v>31/08/99</v>
          </cell>
          <cell r="I623">
            <v>23483</v>
          </cell>
          <cell r="J623">
            <v>5202001153</v>
          </cell>
        </row>
        <row r="624">
          <cell r="A624">
            <v>2881503</v>
          </cell>
          <cell r="B624">
            <v>5283</v>
          </cell>
          <cell r="C624">
            <v>999</v>
          </cell>
          <cell r="D624" t="str">
            <v>2DA QUINC.JORNALES 7/99   0000G</v>
          </cell>
          <cell r="E624">
            <v>69005</v>
          </cell>
          <cell r="F624" t="str">
            <v>JS</v>
          </cell>
          <cell r="G624">
            <v>99000030</v>
          </cell>
          <cell r="H624">
            <v>36168</v>
          </cell>
          <cell r="I624">
            <v>282</v>
          </cell>
          <cell r="J624">
            <v>5202003153</v>
          </cell>
        </row>
        <row r="625">
          <cell r="A625">
            <v>2881503</v>
          </cell>
          <cell r="B625">
            <v>5283</v>
          </cell>
          <cell r="C625">
            <v>999</v>
          </cell>
          <cell r="D625" t="str">
            <v>PROV. JORNALES 2DA.Q.07/99    G</v>
          </cell>
          <cell r="E625">
            <v>68033</v>
          </cell>
          <cell r="F625" t="str">
            <v>JE</v>
          </cell>
          <cell r="G625">
            <v>99000846</v>
          </cell>
          <cell r="H625">
            <v>36168</v>
          </cell>
          <cell r="I625">
            <v>-375</v>
          </cell>
          <cell r="J625">
            <v>5202003153</v>
          </cell>
        </row>
        <row r="626">
          <cell r="A626">
            <v>2881503</v>
          </cell>
          <cell r="B626">
            <v>5283</v>
          </cell>
          <cell r="C626">
            <v>999</v>
          </cell>
          <cell r="D626" t="str">
            <v>SUELDOS JORNALES 1RA.Q. 08/99 G</v>
          </cell>
          <cell r="E626">
            <v>71352</v>
          </cell>
          <cell r="F626" t="str">
            <v>JS</v>
          </cell>
          <cell r="G626">
            <v>99000031</v>
          </cell>
          <cell r="H626" t="str">
            <v>20/08/99</v>
          </cell>
          <cell r="I626">
            <v>282</v>
          </cell>
          <cell r="J626">
            <v>5202003153</v>
          </cell>
        </row>
        <row r="627">
          <cell r="A627">
            <v>2881503</v>
          </cell>
          <cell r="B627">
            <v>5283</v>
          </cell>
          <cell r="C627">
            <v>999</v>
          </cell>
          <cell r="D627" t="str">
            <v>SUELDOS JORNALES 2DA.Q.08/99  G</v>
          </cell>
          <cell r="E627">
            <v>74716</v>
          </cell>
          <cell r="F627" t="str">
            <v>JS</v>
          </cell>
          <cell r="G627">
            <v>99000034</v>
          </cell>
          <cell r="H627" t="str">
            <v>31/08/99</v>
          </cell>
          <cell r="I627">
            <v>295</v>
          </cell>
          <cell r="J627">
            <v>5202003153</v>
          </cell>
        </row>
        <row r="628">
          <cell r="A628">
            <v>2881503</v>
          </cell>
          <cell r="B628">
            <v>5432</v>
          </cell>
          <cell r="C628">
            <v>999</v>
          </cell>
          <cell r="D628" t="str">
            <v>ESTIMACION T.C. 07/99         G</v>
          </cell>
          <cell r="E628">
            <v>67285</v>
          </cell>
          <cell r="F628" t="str">
            <v>J8</v>
          </cell>
          <cell r="G628">
            <v>99001062</v>
          </cell>
          <cell r="H628">
            <v>36168</v>
          </cell>
          <cell r="I628">
            <v>-266.27999999999997</v>
          </cell>
        </row>
        <row r="629">
          <cell r="A629">
            <v>2881503</v>
          </cell>
          <cell r="B629">
            <v>5432</v>
          </cell>
          <cell r="C629">
            <v>999</v>
          </cell>
          <cell r="D629" t="str">
            <v>ESTIMACION ART 07/99          G</v>
          </cell>
          <cell r="E629">
            <v>67285</v>
          </cell>
          <cell r="F629" t="str">
            <v>J8</v>
          </cell>
          <cell r="G629">
            <v>99001063</v>
          </cell>
          <cell r="H629">
            <v>36168</v>
          </cell>
          <cell r="I629">
            <v>-227.33</v>
          </cell>
        </row>
        <row r="630">
          <cell r="A630">
            <v>2881503</v>
          </cell>
          <cell r="B630">
            <v>5432</v>
          </cell>
          <cell r="C630">
            <v>999</v>
          </cell>
          <cell r="D630" t="str">
            <v>DISTRIBUCION ART 7/99         G</v>
          </cell>
          <cell r="E630">
            <v>69683</v>
          </cell>
          <cell r="F630" t="str">
            <v>J8</v>
          </cell>
          <cell r="G630">
            <v>99001104</v>
          </cell>
          <cell r="H630">
            <v>36168</v>
          </cell>
          <cell r="I630">
            <v>297.91000000000003</v>
          </cell>
        </row>
        <row r="631">
          <cell r="A631">
            <v>2881503</v>
          </cell>
          <cell r="B631">
            <v>5432</v>
          </cell>
          <cell r="C631">
            <v>999</v>
          </cell>
          <cell r="D631" t="str">
            <v>DISTRIB. LEY 24700 14% TC 7/99G</v>
          </cell>
          <cell r="E631">
            <v>69700</v>
          </cell>
          <cell r="F631" t="str">
            <v>J8</v>
          </cell>
          <cell r="G631">
            <v>99001105</v>
          </cell>
          <cell r="H631">
            <v>36168</v>
          </cell>
          <cell r="I631">
            <v>273.27999999999997</v>
          </cell>
        </row>
        <row r="632">
          <cell r="A632">
            <v>2881503</v>
          </cell>
          <cell r="B632">
            <v>5432</v>
          </cell>
          <cell r="C632">
            <v>999</v>
          </cell>
          <cell r="D632" t="str">
            <v>Dist. LEY 24557 ART 08/99     G</v>
          </cell>
          <cell r="E632">
            <v>71439</v>
          </cell>
          <cell r="F632" t="str">
            <v>J8</v>
          </cell>
          <cell r="G632">
            <v>99001122</v>
          </cell>
          <cell r="H632" t="str">
            <v>31/08/99</v>
          </cell>
          <cell r="I632">
            <v>273.66000000000003</v>
          </cell>
        </row>
        <row r="633">
          <cell r="A633">
            <v>2881503</v>
          </cell>
          <cell r="B633">
            <v>5432</v>
          </cell>
          <cell r="C633">
            <v>999</v>
          </cell>
          <cell r="D633" t="str">
            <v>Dist. Ley 24700 T.Canasta 8/99G</v>
          </cell>
          <cell r="E633">
            <v>71417</v>
          </cell>
          <cell r="F633" t="str">
            <v>J8</v>
          </cell>
          <cell r="G633">
            <v>99001123</v>
          </cell>
          <cell r="H633" t="str">
            <v>31/08/99</v>
          </cell>
          <cell r="I633">
            <v>341.86</v>
          </cell>
        </row>
        <row r="634">
          <cell r="A634">
            <v>2881503</v>
          </cell>
          <cell r="B634">
            <v>5432</v>
          </cell>
          <cell r="C634">
            <v>999</v>
          </cell>
          <cell r="D634" t="str">
            <v>SUELDOS PETROLEROS 08/99      G</v>
          </cell>
          <cell r="E634">
            <v>73949</v>
          </cell>
          <cell r="F634" t="str">
            <v>JS</v>
          </cell>
          <cell r="G634">
            <v>99000032</v>
          </cell>
          <cell r="H634" t="str">
            <v>31/08/99</v>
          </cell>
          <cell r="I634">
            <v>314</v>
          </cell>
          <cell r="J634">
            <v>5202002153</v>
          </cell>
        </row>
        <row r="635">
          <cell r="A635">
            <v>2881503</v>
          </cell>
          <cell r="B635">
            <v>5432</v>
          </cell>
          <cell r="C635">
            <v>999</v>
          </cell>
          <cell r="D635" t="str">
            <v>SUELDOS MENSUALES VSOP 08/99  G</v>
          </cell>
          <cell r="E635">
            <v>74433</v>
          </cell>
          <cell r="F635" t="str">
            <v>JS</v>
          </cell>
          <cell r="G635">
            <v>99000033</v>
          </cell>
          <cell r="H635" t="str">
            <v>31/08/99</v>
          </cell>
          <cell r="I635">
            <v>6308</v>
          </cell>
          <cell r="J635">
            <v>5202002153</v>
          </cell>
        </row>
        <row r="636">
          <cell r="A636">
            <v>2881503</v>
          </cell>
          <cell r="B636">
            <v>5433</v>
          </cell>
          <cell r="C636">
            <v>999</v>
          </cell>
          <cell r="D636" t="str">
            <v>2DA QUINC.JORNALES 7/99   0000G</v>
          </cell>
          <cell r="E636">
            <v>69005</v>
          </cell>
          <cell r="F636" t="str">
            <v>JS</v>
          </cell>
          <cell r="G636">
            <v>99000030</v>
          </cell>
          <cell r="H636">
            <v>36168</v>
          </cell>
          <cell r="I636">
            <v>128</v>
          </cell>
          <cell r="J636">
            <v>5202004153</v>
          </cell>
        </row>
        <row r="637">
          <cell r="A637">
            <v>2881503</v>
          </cell>
          <cell r="B637">
            <v>5433</v>
          </cell>
          <cell r="C637">
            <v>999</v>
          </cell>
          <cell r="D637" t="str">
            <v>PROV. JORNALES 2DA.Q.07/99    G</v>
          </cell>
          <cell r="E637">
            <v>68033</v>
          </cell>
          <cell r="F637" t="str">
            <v>JE</v>
          </cell>
          <cell r="G637">
            <v>99000846</v>
          </cell>
          <cell r="H637">
            <v>36168</v>
          </cell>
          <cell r="I637">
            <v>-168</v>
          </cell>
          <cell r="J637">
            <v>5202004153</v>
          </cell>
        </row>
        <row r="638">
          <cell r="A638">
            <v>2881503</v>
          </cell>
          <cell r="B638">
            <v>5433</v>
          </cell>
          <cell r="C638">
            <v>999</v>
          </cell>
          <cell r="D638" t="str">
            <v>APORTE R.N.I.C. 7-99          G</v>
          </cell>
          <cell r="E638">
            <v>69932</v>
          </cell>
          <cell r="F638" t="str">
            <v>J8</v>
          </cell>
          <cell r="G638">
            <v>99001107</v>
          </cell>
          <cell r="H638" t="str">
            <v>17/08/99</v>
          </cell>
          <cell r="I638">
            <v>1.61</v>
          </cell>
        </row>
        <row r="639">
          <cell r="A639">
            <v>2881503</v>
          </cell>
          <cell r="B639">
            <v>5433</v>
          </cell>
          <cell r="C639">
            <v>999</v>
          </cell>
          <cell r="D639" t="str">
            <v>SUELDOS JORNALES 1RA.Q. 08/99 G</v>
          </cell>
          <cell r="E639">
            <v>71352</v>
          </cell>
          <cell r="F639" t="str">
            <v>JS</v>
          </cell>
          <cell r="G639">
            <v>99000031</v>
          </cell>
          <cell r="H639" t="str">
            <v>20/08/99</v>
          </cell>
          <cell r="I639">
            <v>82</v>
          </cell>
          <cell r="J639">
            <v>5202004153</v>
          </cell>
        </row>
        <row r="640">
          <cell r="A640">
            <v>2881503</v>
          </cell>
          <cell r="B640">
            <v>5433</v>
          </cell>
          <cell r="C640">
            <v>999</v>
          </cell>
          <cell r="D640" t="str">
            <v>SUELDOS JORNALES 2DA.Q.08/99  G</v>
          </cell>
          <cell r="E640">
            <v>74716</v>
          </cell>
          <cell r="F640" t="str">
            <v>JS</v>
          </cell>
          <cell r="G640">
            <v>99000034</v>
          </cell>
          <cell r="H640" t="str">
            <v>31/08/99</v>
          </cell>
          <cell r="I640">
            <v>131</v>
          </cell>
          <cell r="J640">
            <v>5202004153</v>
          </cell>
        </row>
        <row r="641">
          <cell r="A641">
            <v>2881503</v>
          </cell>
          <cell r="B641">
            <v>5542</v>
          </cell>
          <cell r="C641">
            <v>999</v>
          </cell>
          <cell r="D641" t="str">
            <v>SERVICIOS TICKET S.A.         V</v>
          </cell>
          <cell r="E641">
            <v>69134</v>
          </cell>
          <cell r="F641" t="str">
            <v>FF</v>
          </cell>
          <cell r="G641">
            <v>99021875</v>
          </cell>
          <cell r="H641">
            <v>36502</v>
          </cell>
          <cell r="I641">
            <v>900</v>
          </cell>
        </row>
        <row r="642">
          <cell r="A642">
            <v>2881503</v>
          </cell>
          <cell r="B642">
            <v>5542</v>
          </cell>
          <cell r="C642">
            <v>999</v>
          </cell>
          <cell r="D642" t="str">
            <v>SERVICIOS TICKET S.A.         V</v>
          </cell>
          <cell r="E642">
            <v>69134</v>
          </cell>
          <cell r="F642" t="str">
            <v>FF</v>
          </cell>
          <cell r="G642">
            <v>99021885</v>
          </cell>
          <cell r="H642">
            <v>36502</v>
          </cell>
          <cell r="I642">
            <v>1565</v>
          </cell>
        </row>
        <row r="643">
          <cell r="A643">
            <v>2881503</v>
          </cell>
          <cell r="B643">
            <v>5542</v>
          </cell>
          <cell r="C643">
            <v>999</v>
          </cell>
          <cell r="D643" t="str">
            <v>150899-COBRA283/000174        G</v>
          </cell>
          <cell r="E643">
            <v>71559</v>
          </cell>
          <cell r="F643" t="str">
            <v>J6</v>
          </cell>
          <cell r="G643">
            <v>99000177</v>
          </cell>
          <cell r="H643" t="str">
            <v>15/08/99</v>
          </cell>
          <cell r="I643">
            <v>452</v>
          </cell>
          <cell r="J643">
            <v>5224009153</v>
          </cell>
        </row>
        <row r="644">
          <cell r="A644">
            <v>2881503</v>
          </cell>
          <cell r="B644">
            <v>5542</v>
          </cell>
          <cell r="C644">
            <v>999</v>
          </cell>
          <cell r="D644" t="str">
            <v>150899-COBRA283/000174        G</v>
          </cell>
          <cell r="E644">
            <v>71559</v>
          </cell>
          <cell r="F644" t="str">
            <v>J6</v>
          </cell>
          <cell r="G644">
            <v>99000177</v>
          </cell>
          <cell r="H644" t="str">
            <v>15/08/99</v>
          </cell>
          <cell r="I644">
            <v>-1939</v>
          </cell>
          <cell r="J644">
            <v>5224009153</v>
          </cell>
        </row>
        <row r="645">
          <cell r="A645">
            <v>2881503</v>
          </cell>
          <cell r="B645">
            <v>5542</v>
          </cell>
          <cell r="C645">
            <v>999</v>
          </cell>
          <cell r="D645" t="str">
            <v>150899-COBRA283/000174        G</v>
          </cell>
          <cell r="E645">
            <v>71559</v>
          </cell>
          <cell r="F645" t="str">
            <v>J7</v>
          </cell>
          <cell r="G645">
            <v>99000162</v>
          </cell>
          <cell r="H645" t="str">
            <v>15/08/99</v>
          </cell>
          <cell r="I645">
            <v>1970</v>
          </cell>
          <cell r="J645">
            <v>5224009153</v>
          </cell>
        </row>
        <row r="646">
          <cell r="A646">
            <v>2881503</v>
          </cell>
          <cell r="B646">
            <v>5542</v>
          </cell>
          <cell r="C646">
            <v>999</v>
          </cell>
          <cell r="D646" t="str">
            <v>310899-COBRA283/000189        G</v>
          </cell>
          <cell r="E646">
            <v>74104</v>
          </cell>
          <cell r="F646" t="str">
            <v>J7</v>
          </cell>
          <cell r="G646">
            <v>99000175</v>
          </cell>
          <cell r="H646" t="str">
            <v>31/08/99</v>
          </cell>
          <cell r="I646">
            <v>30</v>
          </cell>
          <cell r="J646">
            <v>5224009153</v>
          </cell>
        </row>
        <row r="647">
          <cell r="A647">
            <v>2881503</v>
          </cell>
          <cell r="B647">
            <v>5542</v>
          </cell>
          <cell r="C647">
            <v>999</v>
          </cell>
          <cell r="D647" t="str">
            <v>310899-COBRA283/000189        G</v>
          </cell>
          <cell r="E647">
            <v>74115</v>
          </cell>
          <cell r="F647" t="str">
            <v>J6</v>
          </cell>
          <cell r="G647">
            <v>99000203</v>
          </cell>
          <cell r="H647" t="str">
            <v>31/08/99</v>
          </cell>
          <cell r="I647">
            <v>3216</v>
          </cell>
          <cell r="J647">
            <v>5224009153</v>
          </cell>
        </row>
        <row r="648">
          <cell r="A648">
            <v>2881503</v>
          </cell>
          <cell r="B648">
            <v>5685</v>
          </cell>
          <cell r="C648">
            <v>999</v>
          </cell>
          <cell r="D648" t="str">
            <v>Reg. Facturac. Ubic.          T</v>
          </cell>
          <cell r="E648">
            <v>73471</v>
          </cell>
          <cell r="F648" t="str">
            <v>TE</v>
          </cell>
          <cell r="G648">
            <v>99018060</v>
          </cell>
          <cell r="H648" t="str">
            <v>31/08/99</v>
          </cell>
          <cell r="I648">
            <v>261.64</v>
          </cell>
        </row>
        <row r="649">
          <cell r="A649">
            <v>2881503</v>
          </cell>
          <cell r="B649">
            <v>5685</v>
          </cell>
          <cell r="C649">
            <v>999</v>
          </cell>
          <cell r="D649" t="str">
            <v>Reg. Facturac. Ubic.          T</v>
          </cell>
          <cell r="E649">
            <v>73471</v>
          </cell>
          <cell r="F649" t="str">
            <v>TE</v>
          </cell>
          <cell r="G649">
            <v>99018061</v>
          </cell>
          <cell r="H649" t="str">
            <v>31/08/99</v>
          </cell>
          <cell r="I649">
            <v>400.52</v>
          </cell>
        </row>
        <row r="650">
          <cell r="A650">
            <v>2881503</v>
          </cell>
          <cell r="B650">
            <v>5685</v>
          </cell>
          <cell r="C650">
            <v>999</v>
          </cell>
          <cell r="D650" t="str">
            <v>Reg. Facturac. Ubic.          T</v>
          </cell>
          <cell r="E650">
            <v>73471</v>
          </cell>
          <cell r="F650" t="str">
            <v>TE</v>
          </cell>
          <cell r="G650">
            <v>99018062</v>
          </cell>
          <cell r="H650" t="str">
            <v>31/08/99</v>
          </cell>
          <cell r="I650">
            <v>661.54</v>
          </cell>
        </row>
        <row r="651">
          <cell r="A651">
            <v>2881503</v>
          </cell>
          <cell r="B651">
            <v>5685</v>
          </cell>
          <cell r="C651">
            <v>999</v>
          </cell>
          <cell r="D651" t="str">
            <v>Reg. Facturac. Ubic.          T</v>
          </cell>
          <cell r="E651">
            <v>73471</v>
          </cell>
          <cell r="F651" t="str">
            <v>TE</v>
          </cell>
          <cell r="G651">
            <v>99018063</v>
          </cell>
          <cell r="H651" t="str">
            <v>31/08/99</v>
          </cell>
          <cell r="I651">
            <v>224.13</v>
          </cell>
        </row>
        <row r="652">
          <cell r="A652">
            <v>2881503</v>
          </cell>
          <cell r="B652">
            <v>5852</v>
          </cell>
          <cell r="C652">
            <v>999</v>
          </cell>
          <cell r="D652" t="str">
            <v>150899-COBRA283/000174        G</v>
          </cell>
          <cell r="E652">
            <v>71559</v>
          </cell>
          <cell r="F652" t="str">
            <v>J6</v>
          </cell>
          <cell r="G652">
            <v>99000177</v>
          </cell>
          <cell r="H652" t="str">
            <v>15/08/99</v>
          </cell>
          <cell r="I652">
            <v>-50</v>
          </cell>
          <cell r="J652">
            <v>5244021153</v>
          </cell>
        </row>
        <row r="653">
          <cell r="A653">
            <v>2881503</v>
          </cell>
          <cell r="B653">
            <v>5852</v>
          </cell>
          <cell r="C653">
            <v>999</v>
          </cell>
          <cell r="D653" t="str">
            <v>150899-COBRA283/000174        G</v>
          </cell>
          <cell r="E653">
            <v>71559</v>
          </cell>
          <cell r="F653" t="str">
            <v>J7</v>
          </cell>
          <cell r="G653">
            <v>99000162</v>
          </cell>
          <cell r="H653" t="str">
            <v>15/08/99</v>
          </cell>
          <cell r="I653">
            <v>50</v>
          </cell>
          <cell r="J653">
            <v>5244021153</v>
          </cell>
        </row>
        <row r="654">
          <cell r="A654">
            <v>2881503</v>
          </cell>
          <cell r="B654">
            <v>5852</v>
          </cell>
          <cell r="C654">
            <v>999</v>
          </cell>
          <cell r="D654" t="str">
            <v>310899-COBRA283/000189        G</v>
          </cell>
          <cell r="E654">
            <v>74115</v>
          </cell>
          <cell r="F654" t="str">
            <v>J6</v>
          </cell>
          <cell r="G654">
            <v>99000203</v>
          </cell>
          <cell r="H654" t="str">
            <v>31/08/99</v>
          </cell>
          <cell r="I654">
            <v>83</v>
          </cell>
          <cell r="J654">
            <v>5244021153</v>
          </cell>
        </row>
        <row r="655">
          <cell r="A655">
            <v>2881503</v>
          </cell>
          <cell r="B655">
            <v>5853</v>
          </cell>
          <cell r="C655">
            <v>999</v>
          </cell>
          <cell r="D655" t="str">
            <v>150899-COBRA283/000174        G</v>
          </cell>
          <cell r="E655">
            <v>71559</v>
          </cell>
          <cell r="F655" t="str">
            <v>J6</v>
          </cell>
          <cell r="G655">
            <v>99000177</v>
          </cell>
          <cell r="H655" t="str">
            <v>15/08/99</v>
          </cell>
          <cell r="I655">
            <v>90</v>
          </cell>
          <cell r="J655">
            <v>5213022153</v>
          </cell>
        </row>
        <row r="656">
          <cell r="A656">
            <v>2881503</v>
          </cell>
          <cell r="B656">
            <v>5853</v>
          </cell>
          <cell r="C656">
            <v>999</v>
          </cell>
          <cell r="D656" t="str">
            <v>150899-COBRA283/000174        G</v>
          </cell>
          <cell r="E656">
            <v>71559</v>
          </cell>
          <cell r="F656" t="str">
            <v>J6</v>
          </cell>
          <cell r="G656">
            <v>99000177</v>
          </cell>
          <cell r="H656" t="str">
            <v>15/08/99</v>
          </cell>
          <cell r="I656">
            <v>-120</v>
          </cell>
          <cell r="J656">
            <v>5213022153</v>
          </cell>
        </row>
        <row r="657">
          <cell r="A657">
            <v>2881503</v>
          </cell>
          <cell r="B657">
            <v>5853</v>
          </cell>
          <cell r="C657">
            <v>999</v>
          </cell>
          <cell r="D657" t="str">
            <v>150899-COBRA283/000174        G</v>
          </cell>
          <cell r="E657">
            <v>71559</v>
          </cell>
          <cell r="F657" t="str">
            <v>J7</v>
          </cell>
          <cell r="G657">
            <v>99000162</v>
          </cell>
          <cell r="H657" t="str">
            <v>15/08/99</v>
          </cell>
          <cell r="I657">
            <v>192</v>
          </cell>
          <cell r="J657">
            <v>5213022153</v>
          </cell>
        </row>
        <row r="658">
          <cell r="A658">
            <v>2881503</v>
          </cell>
          <cell r="B658">
            <v>5853</v>
          </cell>
          <cell r="C658">
            <v>999</v>
          </cell>
          <cell r="D658" t="str">
            <v>310899-COBRA283/000189        G</v>
          </cell>
          <cell r="E658">
            <v>74115</v>
          </cell>
          <cell r="F658" t="str">
            <v>J6</v>
          </cell>
          <cell r="G658">
            <v>99000203</v>
          </cell>
          <cell r="H658" t="str">
            <v>31/08/99</v>
          </cell>
          <cell r="I658">
            <v>35</v>
          </cell>
          <cell r="J658">
            <v>5213022153</v>
          </cell>
        </row>
        <row r="659">
          <cell r="A659">
            <v>2881503</v>
          </cell>
          <cell r="B659">
            <v>5854</v>
          </cell>
          <cell r="C659">
            <v>999</v>
          </cell>
          <cell r="D659" t="str">
            <v>150899-COBRA283/000174        G</v>
          </cell>
          <cell r="E659">
            <v>71559</v>
          </cell>
          <cell r="F659" t="str">
            <v>J6</v>
          </cell>
          <cell r="G659">
            <v>99000177</v>
          </cell>
          <cell r="H659" t="str">
            <v>15/08/99</v>
          </cell>
          <cell r="I659">
            <v>210</v>
          </cell>
          <cell r="J659">
            <v>5244019153</v>
          </cell>
        </row>
        <row r="660">
          <cell r="A660">
            <v>2881503</v>
          </cell>
          <cell r="B660">
            <v>5854</v>
          </cell>
          <cell r="C660">
            <v>999</v>
          </cell>
          <cell r="D660" t="str">
            <v>150899-COBRA283/000174        G</v>
          </cell>
          <cell r="E660">
            <v>71559</v>
          </cell>
          <cell r="F660" t="str">
            <v>J6</v>
          </cell>
          <cell r="G660">
            <v>99000177</v>
          </cell>
          <cell r="H660" t="str">
            <v>15/08/99</v>
          </cell>
          <cell r="I660">
            <v>-360</v>
          </cell>
          <cell r="J660">
            <v>5244019153</v>
          </cell>
        </row>
        <row r="661">
          <cell r="A661">
            <v>2881503</v>
          </cell>
          <cell r="B661">
            <v>5854</v>
          </cell>
          <cell r="C661">
            <v>999</v>
          </cell>
          <cell r="D661" t="str">
            <v>150899-COBRA283/000174        G</v>
          </cell>
          <cell r="E661">
            <v>71559</v>
          </cell>
          <cell r="F661" t="str">
            <v>J7</v>
          </cell>
          <cell r="G661">
            <v>99000162</v>
          </cell>
          <cell r="H661" t="str">
            <v>15/08/99</v>
          </cell>
          <cell r="I661">
            <v>380</v>
          </cell>
          <cell r="J661">
            <v>5244019153</v>
          </cell>
        </row>
        <row r="662">
          <cell r="A662">
            <v>2881503</v>
          </cell>
          <cell r="B662">
            <v>5854</v>
          </cell>
          <cell r="C662">
            <v>999</v>
          </cell>
          <cell r="D662" t="str">
            <v>310899-COBRA283/000189        G</v>
          </cell>
          <cell r="E662">
            <v>74115</v>
          </cell>
          <cell r="F662" t="str">
            <v>J6</v>
          </cell>
          <cell r="G662">
            <v>99000203</v>
          </cell>
          <cell r="H662" t="str">
            <v>31/08/99</v>
          </cell>
          <cell r="I662">
            <v>277</v>
          </cell>
          <cell r="J662">
            <v>5244019153</v>
          </cell>
        </row>
        <row r="663">
          <cell r="A663">
            <v>2881503</v>
          </cell>
          <cell r="B663">
            <v>5856</v>
          </cell>
          <cell r="C663">
            <v>999</v>
          </cell>
          <cell r="D663" t="str">
            <v>PROV-IND SRL                  V</v>
          </cell>
          <cell r="E663">
            <v>73670</v>
          </cell>
          <cell r="F663" t="str">
            <v>FF</v>
          </cell>
          <cell r="G663">
            <v>99024713</v>
          </cell>
          <cell r="H663" t="str">
            <v>31/08/99</v>
          </cell>
          <cell r="I663">
            <v>44.9</v>
          </cell>
          <cell r="J663" t="str">
            <v>or 72885</v>
          </cell>
        </row>
        <row r="664">
          <cell r="A664">
            <v>2881503</v>
          </cell>
          <cell r="B664">
            <v>5856</v>
          </cell>
          <cell r="C664">
            <v>999</v>
          </cell>
          <cell r="D664" t="str">
            <v>NUEVO SUR SRL                 V</v>
          </cell>
          <cell r="E664">
            <v>73742</v>
          </cell>
          <cell r="F664" t="str">
            <v>FF</v>
          </cell>
          <cell r="G664">
            <v>99024798</v>
          </cell>
          <cell r="H664" t="str">
            <v>31/08/99</v>
          </cell>
          <cell r="I664">
            <v>10.53</v>
          </cell>
        </row>
        <row r="665">
          <cell r="A665">
            <v>2881503</v>
          </cell>
          <cell r="B665">
            <v>6002</v>
          </cell>
          <cell r="C665">
            <v>999</v>
          </cell>
          <cell r="D665" t="str">
            <v>S.A. ORGANIZACION COORDINADORAV</v>
          </cell>
          <cell r="E665">
            <v>69761</v>
          </cell>
          <cell r="F665" t="str">
            <v>FF</v>
          </cell>
          <cell r="G665">
            <v>99022222</v>
          </cell>
          <cell r="H665" t="str">
            <v>17/08/99</v>
          </cell>
          <cell r="I665">
            <v>8.16</v>
          </cell>
        </row>
        <row r="666">
          <cell r="A666">
            <v>2881503</v>
          </cell>
          <cell r="B666">
            <v>6002</v>
          </cell>
          <cell r="C666">
            <v>999</v>
          </cell>
          <cell r="D666" t="str">
            <v>S.A. ORGANIZACION COORDINADORAO</v>
          </cell>
          <cell r="E666">
            <v>70121</v>
          </cell>
          <cell r="F666" t="str">
            <v>OV</v>
          </cell>
          <cell r="G666">
            <v>99007348</v>
          </cell>
          <cell r="H666" t="str">
            <v>18/08/99</v>
          </cell>
          <cell r="I666">
            <v>408</v>
          </cell>
          <cell r="J666" t="str">
            <v>SERVICIO VARIOS</v>
          </cell>
        </row>
        <row r="667">
          <cell r="A667">
            <v>2881503</v>
          </cell>
          <cell r="B667">
            <v>6002</v>
          </cell>
          <cell r="C667">
            <v>999</v>
          </cell>
          <cell r="D667" t="str">
            <v>AUSTRAL (CIELOS DEL SUR S.A.) V</v>
          </cell>
          <cell r="E667">
            <v>71303</v>
          </cell>
          <cell r="F667" t="str">
            <v>FF</v>
          </cell>
          <cell r="G667">
            <v>99023226</v>
          </cell>
          <cell r="H667" t="str">
            <v>24/08/99</v>
          </cell>
          <cell r="I667">
            <v>79.569999999999993</v>
          </cell>
        </row>
        <row r="668">
          <cell r="A668">
            <v>2881503</v>
          </cell>
          <cell r="B668">
            <v>6123</v>
          </cell>
          <cell r="C668">
            <v>999</v>
          </cell>
          <cell r="D668" t="str">
            <v>REVERSAS VARIAS               G</v>
          </cell>
          <cell r="E668">
            <v>72655</v>
          </cell>
          <cell r="F668" t="str">
            <v>JE</v>
          </cell>
          <cell r="G668">
            <v>99000914</v>
          </cell>
          <cell r="H668" t="str">
            <v>31/08/99</v>
          </cell>
          <cell r="I668">
            <v>1388</v>
          </cell>
          <cell r="J668" t="str">
            <v>CI/DO/101/99</v>
          </cell>
        </row>
        <row r="669">
          <cell r="A669">
            <v>2881503</v>
          </cell>
          <cell r="B669">
            <v>6124</v>
          </cell>
          <cell r="C669">
            <v>999</v>
          </cell>
          <cell r="D669" t="str">
            <v>150899-COBRA283/000174        G</v>
          </cell>
          <cell r="E669">
            <v>71559</v>
          </cell>
          <cell r="F669" t="str">
            <v>J6</v>
          </cell>
          <cell r="G669">
            <v>99000177</v>
          </cell>
          <cell r="H669" t="str">
            <v>15/08/99</v>
          </cell>
          <cell r="I669">
            <v>90</v>
          </cell>
          <cell r="J669">
            <v>5220023153</v>
          </cell>
        </row>
        <row r="670">
          <cell r="A670">
            <v>2881503</v>
          </cell>
          <cell r="B670">
            <v>6124</v>
          </cell>
          <cell r="C670">
            <v>999</v>
          </cell>
          <cell r="D670" t="str">
            <v>150899-COBRA283/000174        G</v>
          </cell>
          <cell r="E670">
            <v>71559</v>
          </cell>
          <cell r="F670" t="str">
            <v>J6</v>
          </cell>
          <cell r="G670">
            <v>99000177</v>
          </cell>
          <cell r="H670" t="str">
            <v>15/08/99</v>
          </cell>
          <cell r="I670">
            <v>-443</v>
          </cell>
          <cell r="J670">
            <v>5220023153</v>
          </cell>
        </row>
        <row r="671">
          <cell r="A671">
            <v>2881503</v>
          </cell>
          <cell r="B671">
            <v>6124</v>
          </cell>
          <cell r="C671">
            <v>999</v>
          </cell>
          <cell r="D671" t="str">
            <v>150899-COBRA283/000174        G</v>
          </cell>
          <cell r="E671">
            <v>71559</v>
          </cell>
          <cell r="F671" t="str">
            <v>J7</v>
          </cell>
          <cell r="G671">
            <v>99000162</v>
          </cell>
          <cell r="H671" t="str">
            <v>15/08/99</v>
          </cell>
          <cell r="I671">
            <v>443</v>
          </cell>
          <cell r="J671">
            <v>5220023153</v>
          </cell>
        </row>
        <row r="672">
          <cell r="A672">
            <v>2881503</v>
          </cell>
          <cell r="B672">
            <v>6124</v>
          </cell>
          <cell r="C672">
            <v>999</v>
          </cell>
          <cell r="D672" t="str">
            <v>GESTETNER S.A.C.I.            V</v>
          </cell>
          <cell r="E672">
            <v>67978</v>
          </cell>
          <cell r="F672" t="str">
            <v>FF</v>
          </cell>
          <cell r="G672">
            <v>99021410</v>
          </cell>
          <cell r="H672" t="str">
            <v>30/08/99</v>
          </cell>
          <cell r="I672">
            <v>60.33</v>
          </cell>
        </row>
        <row r="673">
          <cell r="A673">
            <v>2881503</v>
          </cell>
          <cell r="B673">
            <v>6124</v>
          </cell>
          <cell r="C673">
            <v>999</v>
          </cell>
          <cell r="D673" t="str">
            <v>310899-COBRA283/000189        G</v>
          </cell>
          <cell r="E673">
            <v>74115</v>
          </cell>
          <cell r="F673" t="str">
            <v>J6</v>
          </cell>
          <cell r="G673">
            <v>99000203</v>
          </cell>
          <cell r="H673" t="str">
            <v>31/08/99</v>
          </cell>
          <cell r="I673">
            <v>94</v>
          </cell>
          <cell r="J673">
            <v>5220023153</v>
          </cell>
        </row>
        <row r="674">
          <cell r="A674">
            <v>2881503</v>
          </cell>
          <cell r="B674">
            <v>6125</v>
          </cell>
          <cell r="C674">
            <v>999</v>
          </cell>
          <cell r="D674" t="str">
            <v>DIST. CARGO EQ. COMPUTACION   G</v>
          </cell>
          <cell r="E674">
            <v>73424</v>
          </cell>
          <cell r="F674" t="str">
            <v>JE</v>
          </cell>
          <cell r="G674">
            <v>99000938</v>
          </cell>
          <cell r="H674" t="str">
            <v>31/08/99</v>
          </cell>
          <cell r="I674">
            <v>500</v>
          </cell>
          <cell r="J674" t="str">
            <v>1 COMPAQ CONTURA</v>
          </cell>
        </row>
        <row r="675">
          <cell r="A675">
            <v>2881503</v>
          </cell>
          <cell r="B675">
            <v>6404</v>
          </cell>
          <cell r="C675">
            <v>999</v>
          </cell>
          <cell r="D675" t="str">
            <v>Seguro Vida Colectivo06/99    G</v>
          </cell>
          <cell r="E675">
            <v>74063</v>
          </cell>
          <cell r="F675" t="str">
            <v>J8</v>
          </cell>
          <cell r="G675">
            <v>99001193</v>
          </cell>
          <cell r="H675" t="str">
            <v>31/08/99</v>
          </cell>
          <cell r="I675">
            <v>80.55</v>
          </cell>
          <cell r="J675" t="str">
            <v>Vida Colect.06/9</v>
          </cell>
        </row>
        <row r="676">
          <cell r="A676">
            <v>2881503</v>
          </cell>
          <cell r="B676">
            <v>6404</v>
          </cell>
          <cell r="C676">
            <v>999</v>
          </cell>
          <cell r="D676" t="str">
            <v>Distrib. FF 99022823          G</v>
          </cell>
          <cell r="E676">
            <v>74194</v>
          </cell>
          <cell r="F676" t="str">
            <v>J8</v>
          </cell>
          <cell r="G676">
            <v>99001221</v>
          </cell>
          <cell r="H676" t="str">
            <v>31/08/99</v>
          </cell>
          <cell r="I676">
            <v>66.92</v>
          </cell>
          <cell r="J676" t="str">
            <v>SeguroVidaColect</v>
          </cell>
        </row>
        <row r="677">
          <cell r="A677">
            <v>2881503</v>
          </cell>
          <cell r="B677">
            <v>6443</v>
          </cell>
          <cell r="C677">
            <v>999</v>
          </cell>
          <cell r="D677" t="str">
            <v>310899-COBRA283/000189        G</v>
          </cell>
          <cell r="E677">
            <v>74115</v>
          </cell>
          <cell r="F677" t="str">
            <v>J6</v>
          </cell>
          <cell r="G677">
            <v>99000203</v>
          </cell>
          <cell r="H677" t="str">
            <v>31/08/99</v>
          </cell>
          <cell r="I677">
            <v>500</v>
          </cell>
          <cell r="J677">
            <v>5213013153</v>
          </cell>
        </row>
        <row r="678">
          <cell r="A678">
            <v>2881503</v>
          </cell>
          <cell r="B678">
            <v>6662</v>
          </cell>
          <cell r="C678">
            <v>999</v>
          </cell>
          <cell r="D678" t="str">
            <v>150899-COBRA283/000174        G</v>
          </cell>
          <cell r="E678">
            <v>71559</v>
          </cell>
          <cell r="F678" t="str">
            <v>J6</v>
          </cell>
          <cell r="G678">
            <v>99000177</v>
          </cell>
          <cell r="H678" t="str">
            <v>15/08/99</v>
          </cell>
          <cell r="I678">
            <v>129</v>
          </cell>
          <cell r="J678">
            <v>5218092153</v>
          </cell>
        </row>
        <row r="679">
          <cell r="A679">
            <v>2881503</v>
          </cell>
          <cell r="B679">
            <v>6662</v>
          </cell>
          <cell r="C679">
            <v>999</v>
          </cell>
          <cell r="D679" t="str">
            <v>150899-COBRA283/000174        G</v>
          </cell>
          <cell r="E679">
            <v>71559</v>
          </cell>
          <cell r="F679" t="str">
            <v>J6</v>
          </cell>
          <cell r="G679">
            <v>99000177</v>
          </cell>
          <cell r="H679" t="str">
            <v>15/08/99</v>
          </cell>
          <cell r="I679">
            <v>-2518</v>
          </cell>
          <cell r="J679">
            <v>5218092153</v>
          </cell>
        </row>
        <row r="680">
          <cell r="A680">
            <v>2881503</v>
          </cell>
          <cell r="B680">
            <v>6662</v>
          </cell>
          <cell r="C680">
            <v>999</v>
          </cell>
          <cell r="D680" t="str">
            <v>150899-COBRA283/000174        G</v>
          </cell>
          <cell r="E680">
            <v>71559</v>
          </cell>
          <cell r="F680" t="str">
            <v>J7</v>
          </cell>
          <cell r="G680">
            <v>99000162</v>
          </cell>
          <cell r="H680" t="str">
            <v>15/08/99</v>
          </cell>
          <cell r="I680">
            <v>1875</v>
          </cell>
          <cell r="J680">
            <v>5218092153</v>
          </cell>
        </row>
        <row r="681">
          <cell r="A681">
            <v>2881503</v>
          </cell>
          <cell r="B681">
            <v>6662</v>
          </cell>
          <cell r="C681">
            <v>999</v>
          </cell>
          <cell r="D681" t="str">
            <v>310899-COBRA283/000189        G</v>
          </cell>
          <cell r="E681">
            <v>74104</v>
          </cell>
          <cell r="F681" t="str">
            <v>J7</v>
          </cell>
          <cell r="G681">
            <v>99000175</v>
          </cell>
          <cell r="H681" t="str">
            <v>31/08/99</v>
          </cell>
          <cell r="I681">
            <v>2439</v>
          </cell>
          <cell r="J681">
            <v>5218092153</v>
          </cell>
        </row>
        <row r="682">
          <cell r="A682">
            <v>2881503</v>
          </cell>
          <cell r="B682">
            <v>6662</v>
          </cell>
          <cell r="C682">
            <v>999</v>
          </cell>
          <cell r="D682" t="str">
            <v>310899-COBRA283/000189        G</v>
          </cell>
          <cell r="E682">
            <v>74115</v>
          </cell>
          <cell r="F682" t="str">
            <v>J6</v>
          </cell>
          <cell r="G682">
            <v>99000203</v>
          </cell>
          <cell r="H682" t="str">
            <v>31/08/99</v>
          </cell>
          <cell r="I682">
            <v>2474</v>
          </cell>
          <cell r="J682">
            <v>5218092153</v>
          </cell>
        </row>
        <row r="683">
          <cell r="A683">
            <v>2881503</v>
          </cell>
          <cell r="B683">
            <v>6662</v>
          </cell>
          <cell r="C683">
            <v>999</v>
          </cell>
          <cell r="D683" t="str">
            <v>310899-COBRA283/000189        G</v>
          </cell>
          <cell r="E683">
            <v>74115</v>
          </cell>
          <cell r="F683" t="str">
            <v>J6</v>
          </cell>
          <cell r="G683">
            <v>99000203</v>
          </cell>
          <cell r="H683" t="str">
            <v>31/08/99</v>
          </cell>
          <cell r="I683">
            <v>-2439</v>
          </cell>
          <cell r="J683">
            <v>5218092153</v>
          </cell>
        </row>
        <row r="684">
          <cell r="A684">
            <v>2881503</v>
          </cell>
          <cell r="B684">
            <v>6750</v>
          </cell>
          <cell r="C684">
            <v>999</v>
          </cell>
          <cell r="D684" t="str">
            <v>REMISES PUERTO NUEVO          V</v>
          </cell>
          <cell r="E684">
            <v>62997</v>
          </cell>
          <cell r="F684" t="str">
            <v>FF</v>
          </cell>
          <cell r="G684">
            <v>99019113</v>
          </cell>
          <cell r="H684">
            <v>36227</v>
          </cell>
          <cell r="I684">
            <v>20.6</v>
          </cell>
        </row>
        <row r="685">
          <cell r="A685">
            <v>2881503</v>
          </cell>
          <cell r="B685">
            <v>6750</v>
          </cell>
          <cell r="C685">
            <v>999</v>
          </cell>
          <cell r="D685" t="str">
            <v>SERVICHEK                     V</v>
          </cell>
          <cell r="E685">
            <v>69314</v>
          </cell>
          <cell r="F685" t="str">
            <v>FF</v>
          </cell>
          <cell r="G685">
            <v>99021911</v>
          </cell>
          <cell r="H685">
            <v>36502</v>
          </cell>
          <cell r="I685">
            <v>77.209999999999994</v>
          </cell>
        </row>
        <row r="686">
          <cell r="A686">
            <v>2881503</v>
          </cell>
          <cell r="B686">
            <v>6750</v>
          </cell>
          <cell r="C686">
            <v>999</v>
          </cell>
          <cell r="D686" t="str">
            <v>TRANSPORTES AEREOS NEUQUEN S.AV</v>
          </cell>
          <cell r="E686">
            <v>73419</v>
          </cell>
          <cell r="F686" t="str">
            <v>FF</v>
          </cell>
          <cell r="G686">
            <v>99024528</v>
          </cell>
          <cell r="H686" t="str">
            <v>31/08/99</v>
          </cell>
          <cell r="I686">
            <v>254</v>
          </cell>
        </row>
        <row r="687">
          <cell r="A687">
            <v>2881503</v>
          </cell>
          <cell r="B687">
            <v>6751</v>
          </cell>
          <cell r="C687">
            <v>999</v>
          </cell>
          <cell r="D687" t="str">
            <v>FONDO FIJO TESORERIA CENTRAL  W</v>
          </cell>
          <cell r="E687">
            <v>66909</v>
          </cell>
          <cell r="F687" t="str">
            <v>PM</v>
          </cell>
          <cell r="G687">
            <v>99004015</v>
          </cell>
          <cell r="H687">
            <v>36227</v>
          </cell>
          <cell r="I687">
            <v>5</v>
          </cell>
          <cell r="J687" t="str">
            <v>gtos</v>
          </cell>
        </row>
        <row r="688">
          <cell r="A688">
            <v>2881503</v>
          </cell>
          <cell r="B688">
            <v>6751</v>
          </cell>
          <cell r="C688">
            <v>999</v>
          </cell>
          <cell r="D688" t="str">
            <v>HORACIO GUILLERMO JAZMIN      V</v>
          </cell>
          <cell r="E688">
            <v>68471</v>
          </cell>
          <cell r="F688" t="str">
            <v>FF</v>
          </cell>
          <cell r="G688">
            <v>99021673</v>
          </cell>
          <cell r="H688">
            <v>36411</v>
          </cell>
          <cell r="I688">
            <v>32</v>
          </cell>
          <cell r="J688" t="str">
            <v>or 74969</v>
          </cell>
        </row>
        <row r="689">
          <cell r="A689">
            <v>2881503</v>
          </cell>
          <cell r="B689">
            <v>6751</v>
          </cell>
          <cell r="C689">
            <v>999</v>
          </cell>
          <cell r="D689" t="str">
            <v>SERVICIOS TICKET S.A.         V</v>
          </cell>
          <cell r="E689">
            <v>69134</v>
          </cell>
          <cell r="F689" t="str">
            <v>FF</v>
          </cell>
          <cell r="G689">
            <v>99021885</v>
          </cell>
          <cell r="H689">
            <v>36502</v>
          </cell>
          <cell r="I689">
            <v>23.47</v>
          </cell>
        </row>
        <row r="690">
          <cell r="A690">
            <v>2881503</v>
          </cell>
          <cell r="B690">
            <v>6751</v>
          </cell>
          <cell r="C690">
            <v>999</v>
          </cell>
          <cell r="D690" t="str">
            <v>AVILA JESUS B.                V</v>
          </cell>
          <cell r="E690">
            <v>74114</v>
          </cell>
          <cell r="F690" t="str">
            <v>FF</v>
          </cell>
          <cell r="G690">
            <v>99025018</v>
          </cell>
          <cell r="H690" t="str">
            <v>31/08/99</v>
          </cell>
          <cell r="I690">
            <v>12</v>
          </cell>
        </row>
        <row r="691">
          <cell r="A691">
            <v>2881503</v>
          </cell>
          <cell r="B691">
            <v>6752</v>
          </cell>
          <cell r="C691">
            <v>999</v>
          </cell>
          <cell r="D691" t="str">
            <v>DIST. SERVICIOS RH            G</v>
          </cell>
          <cell r="E691">
            <v>72752</v>
          </cell>
          <cell r="F691" t="str">
            <v>JE</v>
          </cell>
          <cell r="G691">
            <v>99000916</v>
          </cell>
          <cell r="H691" t="str">
            <v>31/08/99</v>
          </cell>
          <cell r="I691">
            <v>1478</v>
          </cell>
          <cell r="J691" t="str">
            <v>DIST. 08/99</v>
          </cell>
        </row>
        <row r="692">
          <cell r="A692">
            <v>2881503</v>
          </cell>
          <cell r="B692">
            <v>6752</v>
          </cell>
          <cell r="C692">
            <v>999</v>
          </cell>
          <cell r="D692" t="str">
            <v>DIST. SERVICIOS FA            G</v>
          </cell>
          <cell r="E692">
            <v>72854</v>
          </cell>
          <cell r="F692" t="str">
            <v>JE</v>
          </cell>
          <cell r="G692">
            <v>99000919</v>
          </cell>
          <cell r="H692" t="str">
            <v>31/08/99</v>
          </cell>
          <cell r="I692">
            <v>304</v>
          </cell>
          <cell r="J692" t="str">
            <v>DIST. AGOSTO 99</v>
          </cell>
        </row>
        <row r="693">
          <cell r="A693">
            <v>2881503</v>
          </cell>
          <cell r="B693">
            <v>6752</v>
          </cell>
          <cell r="C693">
            <v>999</v>
          </cell>
          <cell r="D693" t="str">
            <v>DIST. GTOS DELEGACION         G</v>
          </cell>
          <cell r="E693">
            <v>73498</v>
          </cell>
          <cell r="F693" t="str">
            <v>JE</v>
          </cell>
          <cell r="G693">
            <v>99000945</v>
          </cell>
          <cell r="H693" t="str">
            <v>31/08/99</v>
          </cell>
          <cell r="I693">
            <v>-42816</v>
          </cell>
        </row>
        <row r="694">
          <cell r="A694">
            <v>2881504</v>
          </cell>
          <cell r="B694">
            <v>5282</v>
          </cell>
          <cell r="C694">
            <v>999</v>
          </cell>
          <cell r="D694" t="str">
            <v>SUELDOS PETROLEROS 08/99      G</v>
          </cell>
          <cell r="E694">
            <v>73949</v>
          </cell>
          <cell r="F694" t="str">
            <v>JS</v>
          </cell>
          <cell r="G694">
            <v>99000032</v>
          </cell>
          <cell r="H694" t="str">
            <v>31/08/99</v>
          </cell>
          <cell r="I694">
            <v>1901</v>
          </cell>
          <cell r="J694">
            <v>5202001154</v>
          </cell>
        </row>
        <row r="695">
          <cell r="A695">
            <v>2881504</v>
          </cell>
          <cell r="B695">
            <v>5282</v>
          </cell>
          <cell r="C695">
            <v>999</v>
          </cell>
          <cell r="D695" t="str">
            <v>SUELDOS MENSUALES VSOP 08/99  G</v>
          </cell>
          <cell r="E695">
            <v>74433</v>
          </cell>
          <cell r="F695" t="str">
            <v>JS</v>
          </cell>
          <cell r="G695">
            <v>99000033</v>
          </cell>
          <cell r="H695" t="str">
            <v>31/08/99</v>
          </cell>
          <cell r="I695">
            <v>12120</v>
          </cell>
          <cell r="J695">
            <v>5202001154</v>
          </cell>
        </row>
        <row r="696">
          <cell r="A696">
            <v>2881504</v>
          </cell>
          <cell r="B696">
            <v>5432</v>
          </cell>
          <cell r="C696">
            <v>999</v>
          </cell>
          <cell r="D696" t="str">
            <v>ESTIMACION T.C. 07/99         G</v>
          </cell>
          <cell r="E696">
            <v>67285</v>
          </cell>
          <cell r="F696" t="str">
            <v>J8</v>
          </cell>
          <cell r="G696">
            <v>99001062</v>
          </cell>
          <cell r="H696">
            <v>36168</v>
          </cell>
          <cell r="I696">
            <v>-191.73</v>
          </cell>
        </row>
        <row r="697">
          <cell r="A697">
            <v>2881504</v>
          </cell>
          <cell r="B697">
            <v>5432</v>
          </cell>
          <cell r="C697">
            <v>999</v>
          </cell>
          <cell r="D697" t="str">
            <v>ESTIMACION ART 07/99          G</v>
          </cell>
          <cell r="E697">
            <v>67285</v>
          </cell>
          <cell r="F697" t="str">
            <v>J8</v>
          </cell>
          <cell r="G697">
            <v>99001063</v>
          </cell>
          <cell r="H697">
            <v>36168</v>
          </cell>
          <cell r="I697">
            <v>-163.72</v>
          </cell>
        </row>
        <row r="698">
          <cell r="A698">
            <v>2881504</v>
          </cell>
          <cell r="B698">
            <v>5432</v>
          </cell>
          <cell r="C698">
            <v>999</v>
          </cell>
          <cell r="D698" t="str">
            <v>DISTRIBUCION ART 7/99         G</v>
          </cell>
          <cell r="E698">
            <v>69683</v>
          </cell>
          <cell r="F698" t="str">
            <v>J8</v>
          </cell>
          <cell r="G698">
            <v>99001104</v>
          </cell>
          <cell r="H698">
            <v>36168</v>
          </cell>
          <cell r="I698">
            <v>172.05</v>
          </cell>
        </row>
        <row r="699">
          <cell r="A699">
            <v>2881504</v>
          </cell>
          <cell r="B699">
            <v>5432</v>
          </cell>
          <cell r="C699">
            <v>999</v>
          </cell>
          <cell r="D699" t="str">
            <v>DISTRIB. LEY 24700 14% TC 7/99G</v>
          </cell>
          <cell r="E699">
            <v>69700</v>
          </cell>
          <cell r="F699" t="str">
            <v>J8</v>
          </cell>
          <cell r="G699">
            <v>99001105</v>
          </cell>
          <cell r="H699">
            <v>36168</v>
          </cell>
          <cell r="I699">
            <v>157.82</v>
          </cell>
        </row>
        <row r="700">
          <cell r="A700">
            <v>2881504</v>
          </cell>
          <cell r="B700">
            <v>5432</v>
          </cell>
          <cell r="C700">
            <v>999</v>
          </cell>
          <cell r="D700" t="str">
            <v>Dist. LEY 24557 ART 08/99     G</v>
          </cell>
          <cell r="E700">
            <v>71439</v>
          </cell>
          <cell r="F700" t="str">
            <v>J8</v>
          </cell>
          <cell r="G700">
            <v>99001122</v>
          </cell>
          <cell r="H700" t="str">
            <v>31/08/99</v>
          </cell>
          <cell r="I700">
            <v>85.88</v>
          </cell>
        </row>
        <row r="701">
          <cell r="A701">
            <v>2881504</v>
          </cell>
          <cell r="B701">
            <v>5432</v>
          </cell>
          <cell r="C701">
            <v>999</v>
          </cell>
          <cell r="D701" t="str">
            <v>Dist. Ley 24700 T.Canasta 8/99G</v>
          </cell>
          <cell r="E701">
            <v>71417</v>
          </cell>
          <cell r="F701" t="str">
            <v>J8</v>
          </cell>
          <cell r="G701">
            <v>99001123</v>
          </cell>
          <cell r="H701" t="str">
            <v>31/08/99</v>
          </cell>
          <cell r="I701">
            <v>107.28</v>
          </cell>
        </row>
        <row r="702">
          <cell r="A702">
            <v>2881504</v>
          </cell>
          <cell r="B702">
            <v>5432</v>
          </cell>
          <cell r="C702">
            <v>999</v>
          </cell>
          <cell r="D702" t="str">
            <v>SUELDOS PETROLEROS 08/99      G</v>
          </cell>
          <cell r="E702">
            <v>73949</v>
          </cell>
          <cell r="F702" t="str">
            <v>JS</v>
          </cell>
          <cell r="G702">
            <v>99000032</v>
          </cell>
          <cell r="H702" t="str">
            <v>31/08/99</v>
          </cell>
          <cell r="I702">
            <v>662</v>
          </cell>
          <cell r="J702">
            <v>5202002154</v>
          </cell>
        </row>
        <row r="703">
          <cell r="A703">
            <v>2881504</v>
          </cell>
          <cell r="B703">
            <v>5432</v>
          </cell>
          <cell r="C703">
            <v>999</v>
          </cell>
          <cell r="D703" t="str">
            <v>SUELDOS MENSUALES VSOP 08/99  G</v>
          </cell>
          <cell r="E703">
            <v>74433</v>
          </cell>
          <cell r="F703" t="str">
            <v>JS</v>
          </cell>
          <cell r="G703">
            <v>99000033</v>
          </cell>
          <cell r="H703" t="str">
            <v>31/08/99</v>
          </cell>
          <cell r="I703">
            <v>4131</v>
          </cell>
          <cell r="J703">
            <v>5202002154</v>
          </cell>
        </row>
        <row r="704">
          <cell r="A704">
            <v>2881504</v>
          </cell>
          <cell r="B704">
            <v>5542</v>
          </cell>
          <cell r="C704">
            <v>999</v>
          </cell>
          <cell r="D704" t="str">
            <v>SERVICIOS TICKET S.A.         V</v>
          </cell>
          <cell r="E704">
            <v>69134</v>
          </cell>
          <cell r="F704" t="str">
            <v>FF</v>
          </cell>
          <cell r="G704">
            <v>99021885</v>
          </cell>
          <cell r="H704">
            <v>36502</v>
          </cell>
          <cell r="I704">
            <v>955</v>
          </cell>
        </row>
        <row r="705">
          <cell r="A705">
            <v>2881504</v>
          </cell>
          <cell r="B705">
            <v>5542</v>
          </cell>
          <cell r="C705">
            <v>999</v>
          </cell>
          <cell r="D705" t="str">
            <v>REVERSAS VARIAS               G</v>
          </cell>
          <cell r="E705">
            <v>72721</v>
          </cell>
          <cell r="F705" t="str">
            <v>JE</v>
          </cell>
          <cell r="G705">
            <v>99000915</v>
          </cell>
          <cell r="H705" t="str">
            <v>31/08/99</v>
          </cell>
          <cell r="I705">
            <v>-2714</v>
          </cell>
          <cell r="J705" t="str">
            <v>SUELDO PROP. AGO</v>
          </cell>
        </row>
        <row r="706">
          <cell r="A706">
            <v>2881504</v>
          </cell>
          <cell r="B706">
            <v>5542</v>
          </cell>
          <cell r="C706">
            <v>999</v>
          </cell>
          <cell r="D706" t="str">
            <v>310899-COBRA256/000187        G</v>
          </cell>
          <cell r="E706">
            <v>74104</v>
          </cell>
          <cell r="F706" t="str">
            <v>J6</v>
          </cell>
          <cell r="G706">
            <v>99000190</v>
          </cell>
          <cell r="H706" t="str">
            <v>31/08/99</v>
          </cell>
          <cell r="I706">
            <v>461</v>
          </cell>
          <cell r="J706">
            <v>5224009154</v>
          </cell>
        </row>
        <row r="707">
          <cell r="A707">
            <v>2881504</v>
          </cell>
          <cell r="B707">
            <v>5542</v>
          </cell>
          <cell r="C707">
            <v>999</v>
          </cell>
          <cell r="D707" t="str">
            <v>310899-COBRA256/000187        G</v>
          </cell>
          <cell r="E707">
            <v>74104</v>
          </cell>
          <cell r="F707" t="str">
            <v>J6</v>
          </cell>
          <cell r="G707">
            <v>99000190</v>
          </cell>
          <cell r="H707" t="str">
            <v>31/08/99</v>
          </cell>
          <cell r="I707">
            <v>-819</v>
          </cell>
          <cell r="J707">
            <v>5224009154</v>
          </cell>
        </row>
        <row r="708">
          <cell r="A708">
            <v>2881504</v>
          </cell>
          <cell r="B708">
            <v>5542</v>
          </cell>
          <cell r="C708">
            <v>999</v>
          </cell>
          <cell r="D708" t="str">
            <v>310899-COBRA256/000187        G</v>
          </cell>
          <cell r="E708">
            <v>74104</v>
          </cell>
          <cell r="F708" t="str">
            <v>J7</v>
          </cell>
          <cell r="G708">
            <v>99000173</v>
          </cell>
          <cell r="H708" t="str">
            <v>31/08/99</v>
          </cell>
          <cell r="I708">
            <v>2139</v>
          </cell>
          <cell r="J708">
            <v>5224009154</v>
          </cell>
        </row>
        <row r="709">
          <cell r="A709">
            <v>2881504</v>
          </cell>
          <cell r="B709">
            <v>5583</v>
          </cell>
          <cell r="C709">
            <v>999</v>
          </cell>
          <cell r="D709" t="str">
            <v>INES NOUZEILLES DE ORTEGA     V</v>
          </cell>
          <cell r="E709">
            <v>69426</v>
          </cell>
          <cell r="F709" t="str">
            <v>FF</v>
          </cell>
          <cell r="G709">
            <v>99021997</v>
          </cell>
          <cell r="H709" t="str">
            <v>13/08/99</v>
          </cell>
          <cell r="I709">
            <v>586</v>
          </cell>
          <cell r="J709" t="str">
            <v>or 71182</v>
          </cell>
        </row>
        <row r="710">
          <cell r="A710">
            <v>2881504</v>
          </cell>
          <cell r="B710">
            <v>5685</v>
          </cell>
          <cell r="C710">
            <v>999</v>
          </cell>
          <cell r="D710" t="str">
            <v>Reg. Facturac. Ubic.          T</v>
          </cell>
          <cell r="E710">
            <v>73471</v>
          </cell>
          <cell r="F710" t="str">
            <v>TE</v>
          </cell>
          <cell r="G710">
            <v>99018064</v>
          </cell>
          <cell r="H710" t="str">
            <v>31/08/99</v>
          </cell>
          <cell r="I710">
            <v>472.75</v>
          </cell>
        </row>
        <row r="711">
          <cell r="A711">
            <v>2881504</v>
          </cell>
          <cell r="B711">
            <v>5685</v>
          </cell>
          <cell r="C711">
            <v>999</v>
          </cell>
          <cell r="D711" t="str">
            <v>Reg. Facturac. Ubic.          T</v>
          </cell>
          <cell r="E711">
            <v>73471</v>
          </cell>
          <cell r="F711" t="str">
            <v>TE</v>
          </cell>
          <cell r="G711">
            <v>99018065</v>
          </cell>
          <cell r="H711" t="str">
            <v>31/08/99</v>
          </cell>
          <cell r="I711">
            <v>472.75</v>
          </cell>
        </row>
        <row r="712">
          <cell r="A712">
            <v>2881504</v>
          </cell>
          <cell r="B712">
            <v>5854</v>
          </cell>
          <cell r="C712">
            <v>999</v>
          </cell>
          <cell r="D712" t="str">
            <v>310899-COBRA256/000187        G</v>
          </cell>
          <cell r="E712">
            <v>74104</v>
          </cell>
          <cell r="F712" t="str">
            <v>J6</v>
          </cell>
          <cell r="G712">
            <v>99000190</v>
          </cell>
          <cell r="H712" t="str">
            <v>31/08/99</v>
          </cell>
          <cell r="I712">
            <v>351</v>
          </cell>
          <cell r="J712">
            <v>5244019154</v>
          </cell>
        </row>
        <row r="713">
          <cell r="A713">
            <v>2881504</v>
          </cell>
          <cell r="B713">
            <v>5854</v>
          </cell>
          <cell r="C713">
            <v>999</v>
          </cell>
          <cell r="D713" t="str">
            <v>310899-COBRA256/000187        G</v>
          </cell>
          <cell r="E713">
            <v>74104</v>
          </cell>
          <cell r="F713" t="str">
            <v>J6</v>
          </cell>
          <cell r="G713">
            <v>99000190</v>
          </cell>
          <cell r="H713" t="str">
            <v>31/08/99</v>
          </cell>
          <cell r="I713">
            <v>-351</v>
          </cell>
          <cell r="J713">
            <v>5244019154</v>
          </cell>
        </row>
        <row r="714">
          <cell r="A714">
            <v>2881504</v>
          </cell>
          <cell r="B714">
            <v>5854</v>
          </cell>
          <cell r="C714">
            <v>999</v>
          </cell>
          <cell r="D714" t="str">
            <v>310899-COBRA256/000187        G</v>
          </cell>
          <cell r="E714">
            <v>74104</v>
          </cell>
          <cell r="F714" t="str">
            <v>J7</v>
          </cell>
          <cell r="G714">
            <v>99000173</v>
          </cell>
          <cell r="H714" t="str">
            <v>31/08/99</v>
          </cell>
          <cell r="I714">
            <v>361</v>
          </cell>
          <cell r="J714">
            <v>5244019154</v>
          </cell>
        </row>
        <row r="715">
          <cell r="A715">
            <v>2881504</v>
          </cell>
          <cell r="B715">
            <v>6002</v>
          </cell>
          <cell r="C715">
            <v>999</v>
          </cell>
          <cell r="D715" t="str">
            <v>S.A. ORGANIZACION COORDINADORAO</v>
          </cell>
          <cell r="E715">
            <v>70121</v>
          </cell>
          <cell r="F715" t="str">
            <v>OV</v>
          </cell>
          <cell r="G715">
            <v>99007348</v>
          </cell>
          <cell r="H715" t="str">
            <v>18/08/99</v>
          </cell>
          <cell r="I715">
            <v>348</v>
          </cell>
          <cell r="J715" t="str">
            <v>SERVICIO VARIOS</v>
          </cell>
        </row>
        <row r="716">
          <cell r="A716">
            <v>2881504</v>
          </cell>
          <cell r="B716">
            <v>6002</v>
          </cell>
          <cell r="C716">
            <v>999</v>
          </cell>
          <cell r="D716" t="str">
            <v>310899-COBRA256/000187        G</v>
          </cell>
          <cell r="E716">
            <v>74104</v>
          </cell>
          <cell r="F716" t="str">
            <v>J7</v>
          </cell>
          <cell r="G716">
            <v>99000173</v>
          </cell>
          <cell r="H716" t="str">
            <v>31/08/99</v>
          </cell>
          <cell r="I716">
            <v>58</v>
          </cell>
          <cell r="J716">
            <v>5217065154</v>
          </cell>
        </row>
        <row r="717">
          <cell r="A717">
            <v>2881504</v>
          </cell>
          <cell r="B717">
            <v>6062</v>
          </cell>
          <cell r="C717">
            <v>999</v>
          </cell>
          <cell r="D717" t="str">
            <v>310899-COBRA256/000187        G</v>
          </cell>
          <cell r="E717">
            <v>74104</v>
          </cell>
          <cell r="F717" t="str">
            <v>J6</v>
          </cell>
          <cell r="G717">
            <v>99000190</v>
          </cell>
          <cell r="H717" t="str">
            <v>31/08/99</v>
          </cell>
          <cell r="I717">
            <v>37</v>
          </cell>
          <cell r="J717">
            <v>5234020154</v>
          </cell>
        </row>
        <row r="718">
          <cell r="A718">
            <v>2881504</v>
          </cell>
          <cell r="B718">
            <v>6062</v>
          </cell>
          <cell r="C718">
            <v>999</v>
          </cell>
          <cell r="D718" t="str">
            <v>310899-COBRA256/000187        G</v>
          </cell>
          <cell r="E718">
            <v>74104</v>
          </cell>
          <cell r="F718" t="str">
            <v>J6</v>
          </cell>
          <cell r="G718">
            <v>99000190</v>
          </cell>
          <cell r="H718" t="str">
            <v>31/08/99</v>
          </cell>
          <cell r="I718">
            <v>-73</v>
          </cell>
          <cell r="J718">
            <v>5234020154</v>
          </cell>
        </row>
        <row r="719">
          <cell r="A719">
            <v>2881504</v>
          </cell>
          <cell r="B719">
            <v>6062</v>
          </cell>
          <cell r="C719">
            <v>999</v>
          </cell>
          <cell r="D719" t="str">
            <v>310899-COBRA256/000187        G</v>
          </cell>
          <cell r="E719">
            <v>74104</v>
          </cell>
          <cell r="F719" t="str">
            <v>J7</v>
          </cell>
          <cell r="G719">
            <v>99000173</v>
          </cell>
          <cell r="H719" t="str">
            <v>31/08/99</v>
          </cell>
          <cell r="I719">
            <v>73</v>
          </cell>
          <cell r="J719">
            <v>5234020154</v>
          </cell>
        </row>
        <row r="720">
          <cell r="A720">
            <v>2881504</v>
          </cell>
          <cell r="B720">
            <v>6124</v>
          </cell>
          <cell r="C720">
            <v>999</v>
          </cell>
          <cell r="D720" t="str">
            <v>GESTETNER S.A.C.I.            V</v>
          </cell>
          <cell r="E720">
            <v>67978</v>
          </cell>
          <cell r="F720" t="str">
            <v>FF</v>
          </cell>
          <cell r="G720">
            <v>99021410</v>
          </cell>
          <cell r="H720" t="str">
            <v>30/08/99</v>
          </cell>
          <cell r="I720">
            <v>76.38</v>
          </cell>
        </row>
        <row r="721">
          <cell r="A721">
            <v>2881504</v>
          </cell>
          <cell r="B721">
            <v>6124</v>
          </cell>
          <cell r="C721">
            <v>999</v>
          </cell>
          <cell r="D721" t="str">
            <v>REVERSAS VARIAS               G</v>
          </cell>
          <cell r="E721">
            <v>72721</v>
          </cell>
          <cell r="F721" t="str">
            <v>JE</v>
          </cell>
          <cell r="G721">
            <v>99000915</v>
          </cell>
          <cell r="H721" t="str">
            <v>31/08/99</v>
          </cell>
          <cell r="I721">
            <v>634</v>
          </cell>
          <cell r="J721" t="str">
            <v>ALQ. GESTETNER</v>
          </cell>
        </row>
        <row r="722">
          <cell r="A722">
            <v>2881504</v>
          </cell>
          <cell r="B722">
            <v>6124</v>
          </cell>
          <cell r="C722">
            <v>999</v>
          </cell>
          <cell r="D722" t="str">
            <v>310899-COBRA256/000187        G</v>
          </cell>
          <cell r="E722">
            <v>74104</v>
          </cell>
          <cell r="F722" t="str">
            <v>J6</v>
          </cell>
          <cell r="G722">
            <v>99000190</v>
          </cell>
          <cell r="H722" t="str">
            <v>31/08/99</v>
          </cell>
          <cell r="I722">
            <v>99</v>
          </cell>
          <cell r="J722">
            <v>5220023154</v>
          </cell>
        </row>
        <row r="723">
          <cell r="A723">
            <v>2881504</v>
          </cell>
          <cell r="B723">
            <v>6124</v>
          </cell>
          <cell r="C723">
            <v>999</v>
          </cell>
          <cell r="D723" t="str">
            <v>310899-COBRA256/000187        G</v>
          </cell>
          <cell r="E723">
            <v>74104</v>
          </cell>
          <cell r="F723" t="str">
            <v>J6</v>
          </cell>
          <cell r="G723">
            <v>99000190</v>
          </cell>
          <cell r="H723" t="str">
            <v>31/08/99</v>
          </cell>
          <cell r="I723">
            <v>-169</v>
          </cell>
          <cell r="J723">
            <v>5220023154</v>
          </cell>
        </row>
        <row r="724">
          <cell r="A724">
            <v>2881504</v>
          </cell>
          <cell r="B724">
            <v>6124</v>
          </cell>
          <cell r="C724">
            <v>999</v>
          </cell>
          <cell r="D724" t="str">
            <v>310899-COBRA256/000187        G</v>
          </cell>
          <cell r="E724">
            <v>74104</v>
          </cell>
          <cell r="F724" t="str">
            <v>J7</v>
          </cell>
          <cell r="G724">
            <v>99000173</v>
          </cell>
          <cell r="H724" t="str">
            <v>31/08/99</v>
          </cell>
          <cell r="I724">
            <v>175</v>
          </cell>
          <cell r="J724">
            <v>5220023154</v>
          </cell>
        </row>
        <row r="725">
          <cell r="A725">
            <v>2881504</v>
          </cell>
          <cell r="B725">
            <v>6125</v>
          </cell>
          <cell r="C725">
            <v>999</v>
          </cell>
          <cell r="D725" t="str">
            <v>310899-COBRA256/000187        G</v>
          </cell>
          <cell r="E725">
            <v>74104</v>
          </cell>
          <cell r="F725" t="str">
            <v>J6</v>
          </cell>
          <cell r="G725">
            <v>99000190</v>
          </cell>
          <cell r="H725" t="str">
            <v>31/08/99</v>
          </cell>
          <cell r="I725">
            <v>164</v>
          </cell>
          <cell r="J725">
            <v>5221024154</v>
          </cell>
        </row>
        <row r="726">
          <cell r="A726">
            <v>2881504</v>
          </cell>
          <cell r="B726">
            <v>6125</v>
          </cell>
          <cell r="C726">
            <v>999</v>
          </cell>
          <cell r="D726" t="str">
            <v>310899-COBRA256/000187        G</v>
          </cell>
          <cell r="E726">
            <v>74104</v>
          </cell>
          <cell r="F726" t="str">
            <v>J6</v>
          </cell>
          <cell r="G726">
            <v>99000190</v>
          </cell>
          <cell r="H726" t="str">
            <v>31/08/99</v>
          </cell>
          <cell r="I726">
            <v>-290</v>
          </cell>
          <cell r="J726">
            <v>5221024154</v>
          </cell>
        </row>
        <row r="727">
          <cell r="A727">
            <v>2881504</v>
          </cell>
          <cell r="B727">
            <v>6125</v>
          </cell>
          <cell r="C727">
            <v>999</v>
          </cell>
          <cell r="D727" t="str">
            <v>310899-COBRA256/000187        G</v>
          </cell>
          <cell r="E727">
            <v>74104</v>
          </cell>
          <cell r="F727" t="str">
            <v>J7</v>
          </cell>
          <cell r="G727">
            <v>99000173</v>
          </cell>
          <cell r="H727" t="str">
            <v>31/08/99</v>
          </cell>
          <cell r="I727">
            <v>290</v>
          </cell>
          <cell r="J727">
            <v>5221024154</v>
          </cell>
        </row>
        <row r="728">
          <cell r="A728">
            <v>2881504</v>
          </cell>
          <cell r="B728">
            <v>6404</v>
          </cell>
          <cell r="C728">
            <v>999</v>
          </cell>
          <cell r="D728" t="str">
            <v>PROVEEDOR ESPECIFICO ABN AMRO V</v>
          </cell>
          <cell r="E728">
            <v>72485</v>
          </cell>
          <cell r="F728" t="str">
            <v>P5</v>
          </cell>
          <cell r="G728">
            <v>99000408</v>
          </cell>
          <cell r="H728" t="str">
            <v>31/08/99</v>
          </cell>
          <cell r="I728">
            <v>149.1</v>
          </cell>
          <cell r="J728" t="str">
            <v>Garantia Vi¦as T</v>
          </cell>
        </row>
        <row r="729">
          <cell r="A729">
            <v>2881504</v>
          </cell>
          <cell r="B729">
            <v>6404</v>
          </cell>
          <cell r="C729">
            <v>999</v>
          </cell>
          <cell r="D729" t="str">
            <v>Seguro Vida Colectivo06/99    G</v>
          </cell>
          <cell r="E729">
            <v>74063</v>
          </cell>
          <cell r="F729" t="str">
            <v>J8</v>
          </cell>
          <cell r="G729">
            <v>99001193</v>
          </cell>
          <cell r="H729" t="str">
            <v>31/08/99</v>
          </cell>
          <cell r="I729">
            <v>41.58</v>
          </cell>
          <cell r="J729" t="str">
            <v>Vida Colect.06/9</v>
          </cell>
        </row>
        <row r="730">
          <cell r="A730">
            <v>2881504</v>
          </cell>
          <cell r="B730">
            <v>6404</v>
          </cell>
          <cell r="C730">
            <v>999</v>
          </cell>
          <cell r="D730" t="str">
            <v>Distrib. FF 99022823          G</v>
          </cell>
          <cell r="E730">
            <v>74194</v>
          </cell>
          <cell r="F730" t="str">
            <v>J8</v>
          </cell>
          <cell r="G730">
            <v>99001221</v>
          </cell>
          <cell r="H730" t="str">
            <v>31/08/99</v>
          </cell>
          <cell r="I730">
            <v>41.58</v>
          </cell>
          <cell r="J730" t="str">
            <v>SeguroVidaColect</v>
          </cell>
        </row>
        <row r="731">
          <cell r="A731">
            <v>2881504</v>
          </cell>
          <cell r="B731">
            <v>6662</v>
          </cell>
          <cell r="C731">
            <v>999</v>
          </cell>
          <cell r="D731" t="str">
            <v>CIA. DE TELEF. DEL INTERIOR SV</v>
          </cell>
          <cell r="E731">
            <v>71271</v>
          </cell>
          <cell r="F731" t="str">
            <v>FF</v>
          </cell>
          <cell r="G731">
            <v>99023208</v>
          </cell>
          <cell r="H731" t="str">
            <v>24/08/99</v>
          </cell>
          <cell r="I731">
            <v>345.36</v>
          </cell>
        </row>
        <row r="732">
          <cell r="A732">
            <v>2881504</v>
          </cell>
          <cell r="B732">
            <v>6662</v>
          </cell>
          <cell r="C732">
            <v>999</v>
          </cell>
          <cell r="D732" t="str">
            <v>DIST. MO COMUNICACIONES       G</v>
          </cell>
          <cell r="E732">
            <v>73153</v>
          </cell>
          <cell r="F732" t="str">
            <v>JE</v>
          </cell>
          <cell r="G732">
            <v>99000921</v>
          </cell>
          <cell r="H732" t="str">
            <v>31/08/99</v>
          </cell>
          <cell r="I732">
            <v>17</v>
          </cell>
          <cell r="J732" t="str">
            <v>CI/EQ/BERON</v>
          </cell>
        </row>
        <row r="733">
          <cell r="A733">
            <v>2881504</v>
          </cell>
          <cell r="B733">
            <v>6751</v>
          </cell>
          <cell r="C733">
            <v>999</v>
          </cell>
          <cell r="D733" t="str">
            <v>HORACIO GUILLERMO JAZMIN      V</v>
          </cell>
          <cell r="E733">
            <v>68471</v>
          </cell>
          <cell r="F733" t="str">
            <v>FF</v>
          </cell>
          <cell r="G733">
            <v>99021673</v>
          </cell>
          <cell r="H733">
            <v>36411</v>
          </cell>
          <cell r="I733">
            <v>32</v>
          </cell>
          <cell r="J733" t="str">
            <v>or 74969</v>
          </cell>
        </row>
        <row r="734">
          <cell r="A734">
            <v>2881504</v>
          </cell>
          <cell r="B734">
            <v>6751</v>
          </cell>
          <cell r="C734">
            <v>999</v>
          </cell>
          <cell r="D734" t="str">
            <v>FONDO FIJO TESORERIA CENTRAL  W</v>
          </cell>
          <cell r="E734">
            <v>68987</v>
          </cell>
          <cell r="F734" t="str">
            <v>PM</v>
          </cell>
          <cell r="G734">
            <v>99004119</v>
          </cell>
          <cell r="H734">
            <v>36472</v>
          </cell>
          <cell r="I734">
            <v>64</v>
          </cell>
        </row>
        <row r="735">
          <cell r="A735">
            <v>2881504</v>
          </cell>
          <cell r="B735">
            <v>6751</v>
          </cell>
          <cell r="C735">
            <v>999</v>
          </cell>
          <cell r="D735" t="str">
            <v>SERVICIOS TICKET S.A.         V</v>
          </cell>
          <cell r="E735">
            <v>69134</v>
          </cell>
          <cell r="F735" t="str">
            <v>FF</v>
          </cell>
          <cell r="G735">
            <v>99021885</v>
          </cell>
          <cell r="H735">
            <v>36502</v>
          </cell>
          <cell r="I735">
            <v>14.32</v>
          </cell>
        </row>
        <row r="736">
          <cell r="A736">
            <v>2881504</v>
          </cell>
          <cell r="B736">
            <v>6751</v>
          </cell>
          <cell r="C736">
            <v>999</v>
          </cell>
          <cell r="D736" t="str">
            <v>310899-COBRA256/000187        G</v>
          </cell>
          <cell r="E736">
            <v>74104</v>
          </cell>
          <cell r="F736" t="str">
            <v>J6</v>
          </cell>
          <cell r="G736">
            <v>99000190</v>
          </cell>
          <cell r="H736" t="str">
            <v>31/08/99</v>
          </cell>
          <cell r="I736">
            <v>722</v>
          </cell>
          <cell r="J736">
            <v>5206071154</v>
          </cell>
        </row>
        <row r="737">
          <cell r="A737">
            <v>2881504</v>
          </cell>
          <cell r="B737">
            <v>6751</v>
          </cell>
          <cell r="C737">
            <v>999</v>
          </cell>
          <cell r="D737" t="str">
            <v>310899-COBRA256/000187        G</v>
          </cell>
          <cell r="E737">
            <v>74104</v>
          </cell>
          <cell r="F737" t="str">
            <v>J6</v>
          </cell>
          <cell r="G737">
            <v>99000190</v>
          </cell>
          <cell r="H737" t="str">
            <v>31/08/99</v>
          </cell>
          <cell r="I737">
            <v>-722</v>
          </cell>
          <cell r="J737">
            <v>5206071154</v>
          </cell>
        </row>
        <row r="738">
          <cell r="A738">
            <v>2881504</v>
          </cell>
          <cell r="B738">
            <v>6751</v>
          </cell>
          <cell r="C738">
            <v>999</v>
          </cell>
          <cell r="D738" t="str">
            <v>310899-COBRA256/000187        G</v>
          </cell>
          <cell r="E738">
            <v>74104</v>
          </cell>
          <cell r="F738" t="str">
            <v>J7</v>
          </cell>
          <cell r="G738">
            <v>99000173</v>
          </cell>
          <cell r="H738" t="str">
            <v>31/08/99</v>
          </cell>
          <cell r="I738">
            <v>725</v>
          </cell>
          <cell r="J738">
            <v>5206071154</v>
          </cell>
        </row>
        <row r="739">
          <cell r="A739">
            <v>2881504</v>
          </cell>
          <cell r="B739">
            <v>6752</v>
          </cell>
          <cell r="C739">
            <v>999</v>
          </cell>
          <cell r="D739" t="str">
            <v>DIST. SERVICIOS RH            G</v>
          </cell>
          <cell r="E739">
            <v>72752</v>
          </cell>
          <cell r="F739" t="str">
            <v>JE</v>
          </cell>
          <cell r="G739">
            <v>99000916</v>
          </cell>
          <cell r="H739" t="str">
            <v>31/08/99</v>
          </cell>
          <cell r="I739">
            <v>1478</v>
          </cell>
          <cell r="J739" t="str">
            <v>DIST. 08/99</v>
          </cell>
        </row>
        <row r="740">
          <cell r="A740">
            <v>2881504</v>
          </cell>
          <cell r="B740">
            <v>6752</v>
          </cell>
          <cell r="C740">
            <v>999</v>
          </cell>
          <cell r="D740" t="str">
            <v>DIST. SERVICIOS FA            G</v>
          </cell>
          <cell r="E740">
            <v>72854</v>
          </cell>
          <cell r="F740" t="str">
            <v>JE</v>
          </cell>
          <cell r="G740">
            <v>99000919</v>
          </cell>
          <cell r="H740" t="str">
            <v>31/08/99</v>
          </cell>
          <cell r="I740">
            <v>171</v>
          </cell>
          <cell r="J740" t="str">
            <v>DIST. AGOSTO 99</v>
          </cell>
        </row>
        <row r="741">
          <cell r="A741">
            <v>2881504</v>
          </cell>
          <cell r="B741">
            <v>6752</v>
          </cell>
          <cell r="C741">
            <v>999</v>
          </cell>
          <cell r="D741" t="str">
            <v>DIST. GTOS DELEGACION         G</v>
          </cell>
          <cell r="E741">
            <v>73498</v>
          </cell>
          <cell r="F741" t="str">
            <v>JE</v>
          </cell>
          <cell r="G741">
            <v>99000945</v>
          </cell>
          <cell r="H741" t="str">
            <v>31/08/99</v>
          </cell>
          <cell r="I741">
            <v>-26000</v>
          </cell>
        </row>
        <row r="742">
          <cell r="A742">
            <v>2881504</v>
          </cell>
          <cell r="B742">
            <v>7092</v>
          </cell>
          <cell r="C742">
            <v>999</v>
          </cell>
          <cell r="D742" t="str">
            <v>INES NOUZEILLES DE ORTEGA     V</v>
          </cell>
          <cell r="E742">
            <v>69426</v>
          </cell>
          <cell r="F742" t="str">
            <v>FF</v>
          </cell>
          <cell r="G742">
            <v>99021997</v>
          </cell>
          <cell r="H742" t="str">
            <v>13/08/99</v>
          </cell>
          <cell r="I742">
            <v>340.9</v>
          </cell>
          <cell r="J742" t="str">
            <v>or 71182</v>
          </cell>
        </row>
        <row r="743">
          <cell r="A743">
            <v>2881504</v>
          </cell>
          <cell r="B743">
            <v>7092</v>
          </cell>
          <cell r="C743">
            <v>999</v>
          </cell>
          <cell r="D743" t="str">
            <v>INES NOUZEILLES DE ORTEGA     V</v>
          </cell>
          <cell r="E743">
            <v>73052</v>
          </cell>
          <cell r="F743" t="str">
            <v>FF</v>
          </cell>
          <cell r="G743">
            <v>99024292</v>
          </cell>
          <cell r="H743" t="str">
            <v>31/08/99</v>
          </cell>
          <cell r="I743">
            <v>300.23</v>
          </cell>
          <cell r="J743" t="str">
            <v>or 76619</v>
          </cell>
        </row>
        <row r="744">
          <cell r="A744">
            <v>2881504</v>
          </cell>
          <cell r="B744">
            <v>9482</v>
          </cell>
          <cell r="C744">
            <v>25</v>
          </cell>
          <cell r="D744" t="str">
            <v>310899-COBRA256/000187        G</v>
          </cell>
          <cell r="E744">
            <v>74104</v>
          </cell>
          <cell r="F744" t="str">
            <v>J6</v>
          </cell>
          <cell r="G744">
            <v>99000190</v>
          </cell>
          <cell r="H744" t="str">
            <v>31/08/99</v>
          </cell>
          <cell r="I744">
            <v>300</v>
          </cell>
          <cell r="J744">
            <v>6320534256</v>
          </cell>
        </row>
        <row r="745">
          <cell r="A745">
            <v>2881505</v>
          </cell>
          <cell r="B745">
            <v>5282</v>
          </cell>
          <cell r="C745">
            <v>999</v>
          </cell>
          <cell r="D745" t="str">
            <v>SUELDOS PETROLEROS 08/99      G</v>
          </cell>
          <cell r="E745">
            <v>73949</v>
          </cell>
          <cell r="F745" t="str">
            <v>JS</v>
          </cell>
          <cell r="G745">
            <v>99000032</v>
          </cell>
          <cell r="H745" t="str">
            <v>31/08/99</v>
          </cell>
          <cell r="I745">
            <v>5034</v>
          </cell>
          <cell r="J745">
            <v>5202001155</v>
          </cell>
        </row>
        <row r="746">
          <cell r="A746">
            <v>2881505</v>
          </cell>
          <cell r="B746">
            <v>5282</v>
          </cell>
          <cell r="C746">
            <v>999</v>
          </cell>
          <cell r="D746" t="str">
            <v>SUELDOS MENSUALES VSOP 08/99  G</v>
          </cell>
          <cell r="E746">
            <v>74433</v>
          </cell>
          <cell r="F746" t="str">
            <v>JS</v>
          </cell>
          <cell r="G746">
            <v>99000033</v>
          </cell>
          <cell r="H746" t="str">
            <v>31/08/99</v>
          </cell>
          <cell r="I746">
            <v>5335</v>
          </cell>
          <cell r="J746">
            <v>5202001155</v>
          </cell>
        </row>
        <row r="747">
          <cell r="A747">
            <v>2881505</v>
          </cell>
          <cell r="B747">
            <v>5432</v>
          </cell>
          <cell r="C747">
            <v>999</v>
          </cell>
          <cell r="D747" t="str">
            <v>ESTIMACION T.C. 07/99         G</v>
          </cell>
          <cell r="E747">
            <v>67285</v>
          </cell>
          <cell r="F747" t="str">
            <v>J8</v>
          </cell>
          <cell r="G747">
            <v>99001062</v>
          </cell>
          <cell r="H747">
            <v>36168</v>
          </cell>
          <cell r="I747">
            <v>-193.09</v>
          </cell>
        </row>
        <row r="748">
          <cell r="A748">
            <v>2881505</v>
          </cell>
          <cell r="B748">
            <v>5432</v>
          </cell>
          <cell r="C748">
            <v>999</v>
          </cell>
          <cell r="D748" t="str">
            <v>ESTIMACION ART 07/99          G</v>
          </cell>
          <cell r="E748">
            <v>67285</v>
          </cell>
          <cell r="F748" t="str">
            <v>J8</v>
          </cell>
          <cell r="G748">
            <v>99001063</v>
          </cell>
          <cell r="H748">
            <v>36168</v>
          </cell>
          <cell r="I748">
            <v>-164.88</v>
          </cell>
        </row>
        <row r="749">
          <cell r="A749">
            <v>2881505</v>
          </cell>
          <cell r="B749">
            <v>5432</v>
          </cell>
          <cell r="C749">
            <v>999</v>
          </cell>
          <cell r="D749" t="str">
            <v>DISTRIBUCION ART 7/99         G</v>
          </cell>
          <cell r="E749">
            <v>69683</v>
          </cell>
          <cell r="F749" t="str">
            <v>J8</v>
          </cell>
          <cell r="G749">
            <v>99001104</v>
          </cell>
          <cell r="H749">
            <v>36168</v>
          </cell>
          <cell r="I749">
            <v>174.92</v>
          </cell>
        </row>
        <row r="750">
          <cell r="A750">
            <v>2881505</v>
          </cell>
          <cell r="B750">
            <v>5432</v>
          </cell>
          <cell r="C750">
            <v>999</v>
          </cell>
          <cell r="D750" t="str">
            <v>DISTRIB. LEY 24700 14% TC 7/99G</v>
          </cell>
          <cell r="E750">
            <v>69700</v>
          </cell>
          <cell r="F750" t="str">
            <v>J8</v>
          </cell>
          <cell r="G750">
            <v>99001105</v>
          </cell>
          <cell r="H750">
            <v>36168</v>
          </cell>
          <cell r="I750">
            <v>160.46</v>
          </cell>
        </row>
        <row r="751">
          <cell r="A751">
            <v>2881505</v>
          </cell>
          <cell r="B751">
            <v>5432</v>
          </cell>
          <cell r="C751">
            <v>999</v>
          </cell>
          <cell r="D751" t="str">
            <v>Dist. LEY 24557 ART 08/99     G</v>
          </cell>
          <cell r="E751">
            <v>71439</v>
          </cell>
          <cell r="F751" t="str">
            <v>J8</v>
          </cell>
          <cell r="G751">
            <v>99001122</v>
          </cell>
          <cell r="H751" t="str">
            <v>31/08/99</v>
          </cell>
          <cell r="I751">
            <v>156.4</v>
          </cell>
        </row>
        <row r="752">
          <cell r="A752">
            <v>2881505</v>
          </cell>
          <cell r="B752">
            <v>5432</v>
          </cell>
          <cell r="C752">
            <v>999</v>
          </cell>
          <cell r="D752" t="str">
            <v>Dist. Ley 24700 T.Canasta 8/99G</v>
          </cell>
          <cell r="E752">
            <v>71417</v>
          </cell>
          <cell r="F752" t="str">
            <v>J8</v>
          </cell>
          <cell r="G752">
            <v>99001123</v>
          </cell>
          <cell r="H752" t="str">
            <v>31/08/99</v>
          </cell>
          <cell r="I752">
            <v>195.37</v>
          </cell>
        </row>
        <row r="753">
          <cell r="A753">
            <v>2881505</v>
          </cell>
          <cell r="B753">
            <v>5432</v>
          </cell>
          <cell r="C753">
            <v>999</v>
          </cell>
          <cell r="D753" t="str">
            <v>SUELDOS PETROLEROS 08/99      G</v>
          </cell>
          <cell r="E753">
            <v>73949</v>
          </cell>
          <cell r="F753" t="str">
            <v>JS</v>
          </cell>
          <cell r="G753">
            <v>99000032</v>
          </cell>
          <cell r="H753" t="str">
            <v>31/08/99</v>
          </cell>
          <cell r="I753">
            <v>1552</v>
          </cell>
          <cell r="J753">
            <v>5202002155</v>
          </cell>
        </row>
        <row r="754">
          <cell r="A754">
            <v>2881505</v>
          </cell>
          <cell r="B754">
            <v>5432</v>
          </cell>
          <cell r="C754">
            <v>999</v>
          </cell>
          <cell r="D754" t="str">
            <v>SUELDOS MENSUALES VSOP 08/99  G</v>
          </cell>
          <cell r="E754">
            <v>74433</v>
          </cell>
          <cell r="F754" t="str">
            <v>JS</v>
          </cell>
          <cell r="G754">
            <v>99000033</v>
          </cell>
          <cell r="H754" t="str">
            <v>31/08/99</v>
          </cell>
          <cell r="I754">
            <v>3225</v>
          </cell>
          <cell r="J754">
            <v>5202002155</v>
          </cell>
        </row>
        <row r="755">
          <cell r="A755">
            <v>2881505</v>
          </cell>
          <cell r="B755">
            <v>5528</v>
          </cell>
          <cell r="C755">
            <v>999</v>
          </cell>
          <cell r="D755" t="str">
            <v>ESCUELA INTERNACIONAL DE NEGOCV</v>
          </cell>
          <cell r="E755">
            <v>72843</v>
          </cell>
          <cell r="F755" t="str">
            <v>FF</v>
          </cell>
          <cell r="G755">
            <v>99024134</v>
          </cell>
          <cell r="H755" t="str">
            <v>31/08/99</v>
          </cell>
          <cell r="I755">
            <v>310</v>
          </cell>
          <cell r="J755" t="str">
            <v>or 76625</v>
          </cell>
        </row>
        <row r="756">
          <cell r="A756">
            <v>2881505</v>
          </cell>
          <cell r="B756">
            <v>5542</v>
          </cell>
          <cell r="C756">
            <v>999</v>
          </cell>
          <cell r="D756" t="str">
            <v>SERVICIOS TICKET S.A.         V</v>
          </cell>
          <cell r="E756">
            <v>69134</v>
          </cell>
          <cell r="F756" t="str">
            <v>FF</v>
          </cell>
          <cell r="G756">
            <v>99021875</v>
          </cell>
          <cell r="H756">
            <v>36502</v>
          </cell>
          <cell r="I756">
            <v>200</v>
          </cell>
        </row>
        <row r="757">
          <cell r="A757">
            <v>2881505</v>
          </cell>
          <cell r="B757">
            <v>5542</v>
          </cell>
          <cell r="C757">
            <v>999</v>
          </cell>
          <cell r="D757" t="str">
            <v>SERVICIOS TICKET S.A.         V</v>
          </cell>
          <cell r="E757">
            <v>69134</v>
          </cell>
          <cell r="F757" t="str">
            <v>FF</v>
          </cell>
          <cell r="G757">
            <v>99021885</v>
          </cell>
          <cell r="H757">
            <v>36502</v>
          </cell>
          <cell r="I757">
            <v>843</v>
          </cell>
        </row>
        <row r="758">
          <cell r="A758">
            <v>2881505</v>
          </cell>
          <cell r="B758">
            <v>5542</v>
          </cell>
          <cell r="C758">
            <v>999</v>
          </cell>
          <cell r="D758" t="str">
            <v>SERVICIOS TICKET S.A.         V</v>
          </cell>
          <cell r="E758">
            <v>69134</v>
          </cell>
          <cell r="F758" t="str">
            <v>FF</v>
          </cell>
          <cell r="G758">
            <v>99021904</v>
          </cell>
          <cell r="H758">
            <v>36502</v>
          </cell>
          <cell r="I758">
            <v>174</v>
          </cell>
        </row>
        <row r="759">
          <cell r="A759">
            <v>2881505</v>
          </cell>
          <cell r="B759">
            <v>5542</v>
          </cell>
          <cell r="C759">
            <v>999</v>
          </cell>
          <cell r="D759" t="str">
            <v>150899-COBRA155/000170        G</v>
          </cell>
          <cell r="E759">
            <v>71559</v>
          </cell>
          <cell r="F759" t="str">
            <v>J7</v>
          </cell>
          <cell r="G759">
            <v>99000160</v>
          </cell>
          <cell r="H759" t="str">
            <v>15/08/99</v>
          </cell>
          <cell r="I759">
            <v>441</v>
          </cell>
          <cell r="J759">
            <v>5224009155</v>
          </cell>
        </row>
        <row r="760">
          <cell r="A760">
            <v>2881505</v>
          </cell>
          <cell r="B760">
            <v>5542</v>
          </cell>
          <cell r="C760">
            <v>999</v>
          </cell>
          <cell r="D760" t="str">
            <v>150899-COBRA155/000170        G</v>
          </cell>
          <cell r="E760">
            <v>71565</v>
          </cell>
          <cell r="F760" t="str">
            <v>J6</v>
          </cell>
          <cell r="G760">
            <v>99000187</v>
          </cell>
          <cell r="H760" t="str">
            <v>15/08/99</v>
          </cell>
          <cell r="I760">
            <v>421</v>
          </cell>
          <cell r="J760">
            <v>5224009155</v>
          </cell>
        </row>
        <row r="761">
          <cell r="A761">
            <v>2881505</v>
          </cell>
          <cell r="B761">
            <v>5542</v>
          </cell>
          <cell r="C761">
            <v>999</v>
          </cell>
          <cell r="D761" t="str">
            <v>150899-COBRA155/000170        G</v>
          </cell>
          <cell r="E761">
            <v>71565</v>
          </cell>
          <cell r="F761" t="str">
            <v>J6</v>
          </cell>
          <cell r="G761">
            <v>99000187</v>
          </cell>
          <cell r="H761" t="str">
            <v>15/08/99</v>
          </cell>
          <cell r="I761">
            <v>-441</v>
          </cell>
          <cell r="J761">
            <v>5224009155</v>
          </cell>
        </row>
        <row r="762">
          <cell r="A762">
            <v>2881505</v>
          </cell>
          <cell r="B762">
            <v>5542</v>
          </cell>
          <cell r="C762">
            <v>999</v>
          </cell>
          <cell r="D762" t="str">
            <v>HOTEL EL AMUCAN S.A.          V</v>
          </cell>
          <cell r="E762">
            <v>72731</v>
          </cell>
          <cell r="F762" t="str">
            <v>FF</v>
          </cell>
          <cell r="G762">
            <v>99024057</v>
          </cell>
          <cell r="H762" t="str">
            <v>31/08/99</v>
          </cell>
          <cell r="I762">
            <v>100.4</v>
          </cell>
          <cell r="J762" t="str">
            <v>O.R. 67340/345-7</v>
          </cell>
        </row>
        <row r="763">
          <cell r="A763">
            <v>2881505</v>
          </cell>
          <cell r="B763">
            <v>5542</v>
          </cell>
          <cell r="C763">
            <v>999</v>
          </cell>
          <cell r="D763" t="str">
            <v>AMERICAN JET S.A.             V</v>
          </cell>
          <cell r="E763">
            <v>73889</v>
          </cell>
          <cell r="F763" t="str">
            <v>FF</v>
          </cell>
          <cell r="G763">
            <v>99024931</v>
          </cell>
          <cell r="H763" t="str">
            <v>31/08/99</v>
          </cell>
          <cell r="I763">
            <v>202</v>
          </cell>
        </row>
        <row r="764">
          <cell r="A764">
            <v>2881505</v>
          </cell>
          <cell r="B764">
            <v>5542</v>
          </cell>
          <cell r="C764">
            <v>999</v>
          </cell>
          <cell r="D764" t="str">
            <v>310899-COBRA155/000184        G</v>
          </cell>
          <cell r="E764">
            <v>74104</v>
          </cell>
          <cell r="F764" t="str">
            <v>J7</v>
          </cell>
          <cell r="G764">
            <v>99000172</v>
          </cell>
          <cell r="H764" t="str">
            <v>31/08/99</v>
          </cell>
          <cell r="I764">
            <v>472</v>
          </cell>
          <cell r="J764">
            <v>5224009155</v>
          </cell>
        </row>
        <row r="765">
          <cell r="A765">
            <v>2881505</v>
          </cell>
          <cell r="B765">
            <v>5542</v>
          </cell>
          <cell r="C765">
            <v>999</v>
          </cell>
          <cell r="D765" t="str">
            <v>310899-COBRA155/000184        G</v>
          </cell>
          <cell r="E765">
            <v>74115</v>
          </cell>
          <cell r="F765" t="str">
            <v>J6</v>
          </cell>
          <cell r="G765">
            <v>99000202</v>
          </cell>
          <cell r="H765" t="str">
            <v>31/08/99</v>
          </cell>
          <cell r="I765">
            <v>1818</v>
          </cell>
          <cell r="J765">
            <v>5224009155</v>
          </cell>
        </row>
        <row r="766">
          <cell r="A766">
            <v>2881505</v>
          </cell>
          <cell r="B766">
            <v>5542</v>
          </cell>
          <cell r="C766">
            <v>999</v>
          </cell>
          <cell r="D766" t="str">
            <v>310899-COBRA155/000184        G</v>
          </cell>
          <cell r="E766">
            <v>74115</v>
          </cell>
          <cell r="F766" t="str">
            <v>J6</v>
          </cell>
          <cell r="G766">
            <v>99000202</v>
          </cell>
          <cell r="H766" t="str">
            <v>31/08/99</v>
          </cell>
          <cell r="I766">
            <v>-400</v>
          </cell>
          <cell r="J766">
            <v>5224009155</v>
          </cell>
        </row>
        <row r="767">
          <cell r="A767">
            <v>2881505</v>
          </cell>
          <cell r="B767">
            <v>5583</v>
          </cell>
          <cell r="C767">
            <v>999</v>
          </cell>
          <cell r="D767" t="str">
            <v>PROVEEDOR GENERICO - D.G.R. - V</v>
          </cell>
          <cell r="E767">
            <v>69732</v>
          </cell>
          <cell r="F767" t="str">
            <v>FG</v>
          </cell>
          <cell r="G767">
            <v>99003462</v>
          </cell>
          <cell r="H767" t="str">
            <v>17/08/99</v>
          </cell>
          <cell r="I767">
            <v>49.01</v>
          </cell>
          <cell r="J767" t="str">
            <v>impuesto inmobil</v>
          </cell>
        </row>
        <row r="768">
          <cell r="A768">
            <v>2881505</v>
          </cell>
          <cell r="B768">
            <v>5583</v>
          </cell>
          <cell r="C768">
            <v>999</v>
          </cell>
          <cell r="D768" t="str">
            <v>150899-COBRA155/000170        G</v>
          </cell>
          <cell r="E768">
            <v>71559</v>
          </cell>
          <cell r="F768" t="str">
            <v>J7</v>
          </cell>
          <cell r="G768">
            <v>99000160</v>
          </cell>
          <cell r="H768" t="str">
            <v>15/08/99</v>
          </cell>
          <cell r="I768">
            <v>280</v>
          </cell>
          <cell r="J768">
            <v>5218030155</v>
          </cell>
        </row>
        <row r="769">
          <cell r="A769">
            <v>2881505</v>
          </cell>
          <cell r="B769">
            <v>5583</v>
          </cell>
          <cell r="C769">
            <v>999</v>
          </cell>
          <cell r="D769" t="str">
            <v>150899-COBRA155/000170        G</v>
          </cell>
          <cell r="E769">
            <v>71565</v>
          </cell>
          <cell r="F769" t="str">
            <v>J6</v>
          </cell>
          <cell r="G769">
            <v>99000187</v>
          </cell>
          <cell r="H769" t="str">
            <v>15/08/99</v>
          </cell>
          <cell r="I769">
            <v>280</v>
          </cell>
          <cell r="J769">
            <v>5218030155</v>
          </cell>
        </row>
        <row r="770">
          <cell r="A770">
            <v>2881505</v>
          </cell>
          <cell r="B770">
            <v>5583</v>
          </cell>
          <cell r="C770">
            <v>999</v>
          </cell>
          <cell r="D770" t="str">
            <v>150899-COBRA155/000170        G</v>
          </cell>
          <cell r="E770">
            <v>71565</v>
          </cell>
          <cell r="F770" t="str">
            <v>J6</v>
          </cell>
          <cell r="G770">
            <v>99000187</v>
          </cell>
          <cell r="H770" t="str">
            <v>15/08/99</v>
          </cell>
          <cell r="I770">
            <v>-280</v>
          </cell>
          <cell r="J770">
            <v>5218030155</v>
          </cell>
        </row>
        <row r="771">
          <cell r="A771">
            <v>2881505</v>
          </cell>
          <cell r="B771">
            <v>5583</v>
          </cell>
          <cell r="C771">
            <v>999</v>
          </cell>
          <cell r="D771" t="str">
            <v>310899-COBRA155/000184        G</v>
          </cell>
          <cell r="E771">
            <v>74115</v>
          </cell>
          <cell r="F771" t="str">
            <v>J6</v>
          </cell>
          <cell r="G771">
            <v>99000202</v>
          </cell>
          <cell r="H771" t="str">
            <v>31/08/99</v>
          </cell>
          <cell r="I771">
            <v>151</v>
          </cell>
          <cell r="J771">
            <v>5218030155</v>
          </cell>
        </row>
        <row r="772">
          <cell r="A772">
            <v>2881505</v>
          </cell>
          <cell r="B772">
            <v>5671</v>
          </cell>
          <cell r="C772">
            <v>999</v>
          </cell>
          <cell r="D772" t="str">
            <v>Transac. de depreciación resumX</v>
          </cell>
          <cell r="E772">
            <v>73639</v>
          </cell>
          <cell r="F772" t="str">
            <v>DP</v>
          </cell>
          <cell r="G772">
            <v>99000008</v>
          </cell>
          <cell r="H772" t="str">
            <v>31/08/99</v>
          </cell>
          <cell r="I772">
            <v>4530.71</v>
          </cell>
          <cell r="J772" t="str">
            <v>Cuota Amortizaci</v>
          </cell>
        </row>
        <row r="773">
          <cell r="A773">
            <v>2881505</v>
          </cell>
          <cell r="B773">
            <v>5685</v>
          </cell>
          <cell r="C773">
            <v>999</v>
          </cell>
          <cell r="D773" t="str">
            <v>Reg. Facturac. Ubic.          T</v>
          </cell>
          <cell r="E773">
            <v>73471</v>
          </cell>
          <cell r="F773" t="str">
            <v>TE</v>
          </cell>
          <cell r="G773">
            <v>99018066</v>
          </cell>
          <cell r="H773" t="str">
            <v>31/08/99</v>
          </cell>
          <cell r="I773">
            <v>661.54</v>
          </cell>
        </row>
        <row r="774">
          <cell r="A774">
            <v>2881505</v>
          </cell>
          <cell r="B774">
            <v>5685</v>
          </cell>
          <cell r="C774">
            <v>999</v>
          </cell>
          <cell r="D774" t="str">
            <v>Reg. Facturac. Ubic.          T</v>
          </cell>
          <cell r="E774">
            <v>73471</v>
          </cell>
          <cell r="F774" t="str">
            <v>TE</v>
          </cell>
          <cell r="G774">
            <v>99018067</v>
          </cell>
          <cell r="H774" t="str">
            <v>31/08/99</v>
          </cell>
          <cell r="I774">
            <v>320.10000000000002</v>
          </cell>
        </row>
        <row r="775">
          <cell r="A775">
            <v>2881505</v>
          </cell>
          <cell r="B775">
            <v>5685</v>
          </cell>
          <cell r="C775">
            <v>999</v>
          </cell>
          <cell r="D775" t="str">
            <v>Reg. Facturac. Ubic.          T</v>
          </cell>
          <cell r="E775">
            <v>73471</v>
          </cell>
          <cell r="F775" t="str">
            <v>TE</v>
          </cell>
          <cell r="G775">
            <v>99018068</v>
          </cell>
          <cell r="H775" t="str">
            <v>31/08/99</v>
          </cell>
          <cell r="I775">
            <v>661.54</v>
          </cell>
        </row>
        <row r="776">
          <cell r="A776">
            <v>2881505</v>
          </cell>
          <cell r="B776">
            <v>5685</v>
          </cell>
          <cell r="C776">
            <v>999</v>
          </cell>
          <cell r="D776" t="str">
            <v>Reg. Facturac. Ubic.          T</v>
          </cell>
          <cell r="E776">
            <v>73471</v>
          </cell>
          <cell r="F776" t="str">
            <v>TE</v>
          </cell>
          <cell r="G776">
            <v>99018069</v>
          </cell>
          <cell r="H776" t="str">
            <v>31/08/99</v>
          </cell>
          <cell r="I776">
            <v>243.2</v>
          </cell>
        </row>
        <row r="777">
          <cell r="A777">
            <v>2881505</v>
          </cell>
          <cell r="B777">
            <v>5852</v>
          </cell>
          <cell r="C777">
            <v>999</v>
          </cell>
          <cell r="D777" t="str">
            <v>310899-COBRA155/000184        G</v>
          </cell>
          <cell r="E777">
            <v>74115</v>
          </cell>
          <cell r="F777" t="str">
            <v>J6</v>
          </cell>
          <cell r="G777">
            <v>99000202</v>
          </cell>
          <cell r="H777" t="str">
            <v>31/08/99</v>
          </cell>
          <cell r="I777">
            <v>240</v>
          </cell>
          <cell r="J777">
            <v>5244021155</v>
          </cell>
        </row>
        <row r="778">
          <cell r="A778">
            <v>2881505</v>
          </cell>
          <cell r="B778">
            <v>5856</v>
          </cell>
          <cell r="C778">
            <v>999</v>
          </cell>
          <cell r="D778" t="str">
            <v>150899-COBRA155/000170        G</v>
          </cell>
          <cell r="E778">
            <v>71559</v>
          </cell>
          <cell r="F778" t="str">
            <v>J7</v>
          </cell>
          <cell r="G778">
            <v>99000160</v>
          </cell>
          <cell r="H778" t="str">
            <v>15/08/99</v>
          </cell>
          <cell r="I778">
            <v>48</v>
          </cell>
          <cell r="J778">
            <v>5219061155</v>
          </cell>
        </row>
        <row r="779">
          <cell r="A779">
            <v>2881505</v>
          </cell>
          <cell r="B779">
            <v>5856</v>
          </cell>
          <cell r="C779">
            <v>999</v>
          </cell>
          <cell r="D779" t="str">
            <v>150899-COBRA155/000170        G</v>
          </cell>
          <cell r="E779">
            <v>71565</v>
          </cell>
          <cell r="F779" t="str">
            <v>J6</v>
          </cell>
          <cell r="G779">
            <v>99000187</v>
          </cell>
          <cell r="H779" t="str">
            <v>15/08/99</v>
          </cell>
          <cell r="I779">
            <v>-48</v>
          </cell>
          <cell r="J779">
            <v>5219061155</v>
          </cell>
        </row>
        <row r="780">
          <cell r="A780">
            <v>2881505</v>
          </cell>
          <cell r="B780">
            <v>5856</v>
          </cell>
          <cell r="C780">
            <v>999</v>
          </cell>
          <cell r="D780" t="str">
            <v>310899-COBRA155/000184        G</v>
          </cell>
          <cell r="E780">
            <v>74115</v>
          </cell>
          <cell r="F780" t="str">
            <v>J6</v>
          </cell>
          <cell r="G780">
            <v>99000202</v>
          </cell>
          <cell r="H780" t="str">
            <v>31/08/99</v>
          </cell>
          <cell r="I780">
            <v>135</v>
          </cell>
          <cell r="J780">
            <v>5219061155</v>
          </cell>
        </row>
        <row r="781">
          <cell r="A781">
            <v>2881505</v>
          </cell>
          <cell r="B781">
            <v>6002</v>
          </cell>
          <cell r="C781">
            <v>999</v>
          </cell>
          <cell r="D781" t="str">
            <v>S.A. ORGANIZACION COORDINADORAO</v>
          </cell>
          <cell r="E781">
            <v>70121</v>
          </cell>
          <cell r="F781" t="str">
            <v>OV</v>
          </cell>
          <cell r="G781">
            <v>99007348</v>
          </cell>
          <cell r="H781" t="str">
            <v>18/08/99</v>
          </cell>
          <cell r="I781">
            <v>254</v>
          </cell>
          <cell r="J781" t="str">
            <v>SERVICIO VARIOS</v>
          </cell>
        </row>
        <row r="782">
          <cell r="A782">
            <v>2881505</v>
          </cell>
          <cell r="B782">
            <v>6002</v>
          </cell>
          <cell r="C782">
            <v>999</v>
          </cell>
          <cell r="D782" t="str">
            <v>ROSASCO ALFREDO               V</v>
          </cell>
          <cell r="E782">
            <v>73161</v>
          </cell>
          <cell r="F782" t="str">
            <v>FF</v>
          </cell>
          <cell r="G782">
            <v>99024387</v>
          </cell>
          <cell r="H782" t="str">
            <v>31/08/99</v>
          </cell>
          <cell r="I782">
            <v>750</v>
          </cell>
          <cell r="J782" t="str">
            <v>or 78958</v>
          </cell>
        </row>
        <row r="783">
          <cell r="A783">
            <v>2881505</v>
          </cell>
          <cell r="B783">
            <v>6002</v>
          </cell>
          <cell r="C783">
            <v>999</v>
          </cell>
          <cell r="D783" t="str">
            <v>ROSASCO ALFREDO               V</v>
          </cell>
          <cell r="E783">
            <v>73161</v>
          </cell>
          <cell r="F783" t="str">
            <v>FF</v>
          </cell>
          <cell r="G783">
            <v>99024388</v>
          </cell>
          <cell r="H783" t="str">
            <v>31/08/99</v>
          </cell>
          <cell r="I783">
            <v>750</v>
          </cell>
          <cell r="J783" t="str">
            <v>or 76698</v>
          </cell>
        </row>
        <row r="784">
          <cell r="A784">
            <v>2881505</v>
          </cell>
          <cell r="B784">
            <v>6002</v>
          </cell>
          <cell r="C784">
            <v>999</v>
          </cell>
          <cell r="D784" t="str">
            <v>GOMEZ JOSE RAFAEL             V</v>
          </cell>
          <cell r="E784">
            <v>73197</v>
          </cell>
          <cell r="F784" t="str">
            <v>FF</v>
          </cell>
          <cell r="G784">
            <v>99024399</v>
          </cell>
          <cell r="H784" t="str">
            <v>31/08/99</v>
          </cell>
          <cell r="I784">
            <v>950</v>
          </cell>
          <cell r="J784" t="str">
            <v>or 76699</v>
          </cell>
        </row>
        <row r="785">
          <cell r="A785">
            <v>2881505</v>
          </cell>
          <cell r="B785">
            <v>6062</v>
          </cell>
          <cell r="C785">
            <v>999</v>
          </cell>
          <cell r="D785" t="str">
            <v>150899-COBRA155/000170        G</v>
          </cell>
          <cell r="E785">
            <v>71559</v>
          </cell>
          <cell r="F785" t="str">
            <v>J7</v>
          </cell>
          <cell r="G785">
            <v>99000160</v>
          </cell>
          <cell r="H785" t="str">
            <v>15/08/99</v>
          </cell>
          <cell r="I785">
            <v>33</v>
          </cell>
          <cell r="J785">
            <v>5234020155</v>
          </cell>
        </row>
        <row r="786">
          <cell r="A786">
            <v>2881505</v>
          </cell>
          <cell r="B786">
            <v>6062</v>
          </cell>
          <cell r="C786">
            <v>999</v>
          </cell>
          <cell r="D786" t="str">
            <v>150899-COBRA155/000170        G</v>
          </cell>
          <cell r="E786">
            <v>71559</v>
          </cell>
          <cell r="F786" t="str">
            <v>J7</v>
          </cell>
          <cell r="G786">
            <v>99000160</v>
          </cell>
          <cell r="H786" t="str">
            <v>15/08/99</v>
          </cell>
          <cell r="I786">
            <v>-490</v>
          </cell>
          <cell r="J786">
            <v>5234020155</v>
          </cell>
        </row>
        <row r="787">
          <cell r="A787">
            <v>2881505</v>
          </cell>
          <cell r="B787">
            <v>6062</v>
          </cell>
          <cell r="C787">
            <v>999</v>
          </cell>
          <cell r="D787" t="str">
            <v>150899-COBRA155/000170        G</v>
          </cell>
          <cell r="E787">
            <v>71565</v>
          </cell>
          <cell r="F787" t="str">
            <v>J6</v>
          </cell>
          <cell r="G787">
            <v>99000187</v>
          </cell>
          <cell r="H787" t="str">
            <v>15/08/99</v>
          </cell>
          <cell r="I787">
            <v>788</v>
          </cell>
          <cell r="J787">
            <v>5234020155</v>
          </cell>
        </row>
        <row r="788">
          <cell r="A788">
            <v>2881505</v>
          </cell>
          <cell r="B788">
            <v>6062</v>
          </cell>
          <cell r="C788">
            <v>999</v>
          </cell>
          <cell r="D788" t="str">
            <v>150899-COBRA155/000170        G</v>
          </cell>
          <cell r="E788">
            <v>71565</v>
          </cell>
          <cell r="F788" t="str">
            <v>J6</v>
          </cell>
          <cell r="G788">
            <v>99000187</v>
          </cell>
          <cell r="H788" t="str">
            <v>15/08/99</v>
          </cell>
          <cell r="I788">
            <v>-788</v>
          </cell>
          <cell r="J788">
            <v>5234020155</v>
          </cell>
        </row>
        <row r="789">
          <cell r="A789">
            <v>2881505</v>
          </cell>
          <cell r="B789">
            <v>6062</v>
          </cell>
          <cell r="C789">
            <v>999</v>
          </cell>
          <cell r="D789" t="str">
            <v>SARTORI ERNESTO JUAN          V</v>
          </cell>
          <cell r="E789">
            <v>72091</v>
          </cell>
          <cell r="F789" t="str">
            <v>FF</v>
          </cell>
          <cell r="G789">
            <v>99023729</v>
          </cell>
          <cell r="H789" t="str">
            <v>27/08/99</v>
          </cell>
          <cell r="I789">
            <v>65.709999999999994</v>
          </cell>
          <cell r="J789" t="str">
            <v>O.R. 71872</v>
          </cell>
        </row>
        <row r="790">
          <cell r="A790">
            <v>2881505</v>
          </cell>
          <cell r="B790">
            <v>6062</v>
          </cell>
          <cell r="C790">
            <v>999</v>
          </cell>
          <cell r="D790" t="str">
            <v>310899-COBRA155/000184        G</v>
          </cell>
          <cell r="E790">
            <v>74115</v>
          </cell>
          <cell r="F790" t="str">
            <v>J6</v>
          </cell>
          <cell r="G790">
            <v>99000202</v>
          </cell>
          <cell r="H790" t="str">
            <v>31/08/99</v>
          </cell>
          <cell r="I790">
            <v>1561</v>
          </cell>
          <cell r="J790">
            <v>5234020155</v>
          </cell>
        </row>
        <row r="791">
          <cell r="A791">
            <v>2881505</v>
          </cell>
          <cell r="B791">
            <v>6122</v>
          </cell>
          <cell r="C791">
            <v>999</v>
          </cell>
          <cell r="D791" t="str">
            <v>150899-COBRA155/000170        G</v>
          </cell>
          <cell r="E791">
            <v>71559</v>
          </cell>
          <cell r="F791" t="str">
            <v>J7</v>
          </cell>
          <cell r="G791">
            <v>99000160</v>
          </cell>
          <cell r="H791" t="str">
            <v>15/08/99</v>
          </cell>
          <cell r="I791">
            <v>9114</v>
          </cell>
          <cell r="J791">
            <v>5207063155</v>
          </cell>
        </row>
        <row r="792">
          <cell r="A792">
            <v>2881505</v>
          </cell>
          <cell r="B792">
            <v>6122</v>
          </cell>
          <cell r="C792">
            <v>999</v>
          </cell>
          <cell r="D792" t="str">
            <v>150899-COBRA155/000170        G</v>
          </cell>
          <cell r="E792">
            <v>71565</v>
          </cell>
          <cell r="F792" t="str">
            <v>J6</v>
          </cell>
          <cell r="G792">
            <v>99000187</v>
          </cell>
          <cell r="H792" t="str">
            <v>15/08/99</v>
          </cell>
          <cell r="I792">
            <v>6589</v>
          </cell>
          <cell r="J792">
            <v>5207063155</v>
          </cell>
        </row>
        <row r="793">
          <cell r="A793">
            <v>2881505</v>
          </cell>
          <cell r="B793">
            <v>6122</v>
          </cell>
          <cell r="C793">
            <v>999</v>
          </cell>
          <cell r="D793" t="str">
            <v>150899-COBRA155/000170        G</v>
          </cell>
          <cell r="E793">
            <v>71565</v>
          </cell>
          <cell r="F793" t="str">
            <v>J6</v>
          </cell>
          <cell r="G793">
            <v>99000187</v>
          </cell>
          <cell r="H793" t="str">
            <v>15/08/99</v>
          </cell>
          <cell r="I793">
            <v>-9114</v>
          </cell>
          <cell r="J793">
            <v>5207063155</v>
          </cell>
        </row>
        <row r="794">
          <cell r="A794">
            <v>2881505</v>
          </cell>
          <cell r="B794">
            <v>6122</v>
          </cell>
          <cell r="C794">
            <v>999</v>
          </cell>
          <cell r="D794" t="str">
            <v>ALBORELLI HECTOR              V</v>
          </cell>
          <cell r="E794">
            <v>72524</v>
          </cell>
          <cell r="F794" t="str">
            <v>FF</v>
          </cell>
          <cell r="G794">
            <v>99023962</v>
          </cell>
          <cell r="H794" t="str">
            <v>30/08/99</v>
          </cell>
          <cell r="I794">
            <v>114.88</v>
          </cell>
          <cell r="J794" t="str">
            <v>O.R. 74201</v>
          </cell>
        </row>
        <row r="795">
          <cell r="A795">
            <v>2881505</v>
          </cell>
          <cell r="B795">
            <v>6122</v>
          </cell>
          <cell r="C795">
            <v>999</v>
          </cell>
          <cell r="D795" t="str">
            <v>PROVISIONES                   G</v>
          </cell>
          <cell r="E795">
            <v>73504</v>
          </cell>
          <cell r="F795" t="str">
            <v>JE</v>
          </cell>
          <cell r="G795">
            <v>99000948</v>
          </cell>
          <cell r="H795" t="str">
            <v>31/08/99</v>
          </cell>
          <cell r="I795">
            <v>-3900</v>
          </cell>
          <cell r="J795" t="str">
            <v>AD DRS</v>
          </cell>
        </row>
        <row r="796">
          <cell r="A796">
            <v>2881505</v>
          </cell>
          <cell r="B796">
            <v>6122</v>
          </cell>
          <cell r="C796">
            <v>999</v>
          </cell>
          <cell r="D796" t="str">
            <v>EQUIPEL S.R.L.                V</v>
          </cell>
          <cell r="E796">
            <v>73896</v>
          </cell>
          <cell r="F796" t="str">
            <v>FF</v>
          </cell>
          <cell r="G796">
            <v>99024927</v>
          </cell>
          <cell r="H796" t="str">
            <v>31/08/99</v>
          </cell>
          <cell r="I796">
            <v>106.9</v>
          </cell>
          <cell r="J796" t="str">
            <v>or 74304</v>
          </cell>
        </row>
        <row r="797">
          <cell r="A797">
            <v>2881505</v>
          </cell>
          <cell r="B797">
            <v>6122</v>
          </cell>
          <cell r="C797">
            <v>999</v>
          </cell>
          <cell r="D797" t="str">
            <v>310899-COBRA155/000184        G</v>
          </cell>
          <cell r="E797">
            <v>74104</v>
          </cell>
          <cell r="F797" t="str">
            <v>J7</v>
          </cell>
          <cell r="G797">
            <v>99000172</v>
          </cell>
          <cell r="H797" t="str">
            <v>31/08/99</v>
          </cell>
          <cell r="I797">
            <v>474</v>
          </cell>
          <cell r="J797">
            <v>5207063155</v>
          </cell>
        </row>
        <row r="798">
          <cell r="A798">
            <v>2881505</v>
          </cell>
          <cell r="B798">
            <v>6122</v>
          </cell>
          <cell r="C798">
            <v>999</v>
          </cell>
          <cell r="D798" t="str">
            <v>310899-COBRA155/000184        G</v>
          </cell>
          <cell r="E798">
            <v>74115</v>
          </cell>
          <cell r="F798" t="str">
            <v>J6</v>
          </cell>
          <cell r="G798">
            <v>99000202</v>
          </cell>
          <cell r="H798" t="str">
            <v>31/08/99</v>
          </cell>
          <cell r="I798">
            <v>2508</v>
          </cell>
          <cell r="J798">
            <v>5207063155</v>
          </cell>
        </row>
        <row r="799">
          <cell r="A799">
            <v>2881505</v>
          </cell>
          <cell r="B799">
            <v>6122</v>
          </cell>
          <cell r="C799">
            <v>999</v>
          </cell>
          <cell r="D799" t="str">
            <v>310899-COBRA155/000184        G</v>
          </cell>
          <cell r="E799">
            <v>74115</v>
          </cell>
          <cell r="F799" t="str">
            <v>J6</v>
          </cell>
          <cell r="G799">
            <v>99000202</v>
          </cell>
          <cell r="H799" t="str">
            <v>31/08/99</v>
          </cell>
          <cell r="I799">
            <v>-2453</v>
          </cell>
          <cell r="J799">
            <v>5207063155</v>
          </cell>
        </row>
        <row r="800">
          <cell r="A800">
            <v>2881505</v>
          </cell>
          <cell r="B800">
            <v>6124</v>
          </cell>
          <cell r="C800">
            <v>999</v>
          </cell>
          <cell r="D800" t="str">
            <v>150899-COBRA155/000170        G</v>
          </cell>
          <cell r="E800">
            <v>71559</v>
          </cell>
          <cell r="F800" t="str">
            <v>J7</v>
          </cell>
          <cell r="G800">
            <v>99000160</v>
          </cell>
          <cell r="H800" t="str">
            <v>15/08/99</v>
          </cell>
          <cell r="I800">
            <v>69</v>
          </cell>
          <cell r="J800">
            <v>5220023155</v>
          </cell>
        </row>
        <row r="801">
          <cell r="A801">
            <v>2881505</v>
          </cell>
          <cell r="B801">
            <v>6124</v>
          </cell>
          <cell r="C801">
            <v>999</v>
          </cell>
          <cell r="D801" t="str">
            <v>150899-COBRA155/000170        G</v>
          </cell>
          <cell r="E801">
            <v>71565</v>
          </cell>
          <cell r="F801" t="str">
            <v>J6</v>
          </cell>
          <cell r="G801">
            <v>99000187</v>
          </cell>
          <cell r="H801" t="str">
            <v>15/08/99</v>
          </cell>
          <cell r="I801">
            <v>69</v>
          </cell>
          <cell r="J801">
            <v>5220023155</v>
          </cell>
        </row>
        <row r="802">
          <cell r="A802">
            <v>2881505</v>
          </cell>
          <cell r="B802">
            <v>6124</v>
          </cell>
          <cell r="C802">
            <v>999</v>
          </cell>
          <cell r="D802" t="str">
            <v>150899-COBRA155/000170        G</v>
          </cell>
          <cell r="E802">
            <v>71565</v>
          </cell>
          <cell r="F802" t="str">
            <v>J6</v>
          </cell>
          <cell r="G802">
            <v>99000187</v>
          </cell>
          <cell r="H802" t="str">
            <v>15/08/99</v>
          </cell>
          <cell r="I802">
            <v>-69</v>
          </cell>
          <cell r="J802">
            <v>5220023155</v>
          </cell>
        </row>
        <row r="803">
          <cell r="A803">
            <v>2881505</v>
          </cell>
          <cell r="B803">
            <v>6124</v>
          </cell>
          <cell r="C803">
            <v>999</v>
          </cell>
          <cell r="D803" t="str">
            <v>SEVERINO JUAN CARLOS          V</v>
          </cell>
          <cell r="E803">
            <v>72731</v>
          </cell>
          <cell r="F803" t="str">
            <v>FF</v>
          </cell>
          <cell r="G803">
            <v>99024040</v>
          </cell>
          <cell r="H803" t="str">
            <v>31/08/99</v>
          </cell>
          <cell r="I803">
            <v>245</v>
          </cell>
          <cell r="J803" t="str">
            <v>O.R. 73966</v>
          </cell>
        </row>
        <row r="804">
          <cell r="A804">
            <v>2881505</v>
          </cell>
          <cell r="B804">
            <v>6124</v>
          </cell>
          <cell r="C804">
            <v>999</v>
          </cell>
          <cell r="D804" t="str">
            <v>CANTOS JORGE ALBERTO          V</v>
          </cell>
          <cell r="E804">
            <v>72731</v>
          </cell>
          <cell r="F804" t="str">
            <v>FF</v>
          </cell>
          <cell r="G804">
            <v>99024052</v>
          </cell>
          <cell r="H804" t="str">
            <v>31/08/99</v>
          </cell>
          <cell r="I804">
            <v>51.4</v>
          </cell>
          <cell r="J804" t="str">
            <v>O.R. 74077</v>
          </cell>
        </row>
        <row r="805">
          <cell r="A805">
            <v>2881505</v>
          </cell>
          <cell r="B805">
            <v>6124</v>
          </cell>
          <cell r="C805">
            <v>999</v>
          </cell>
          <cell r="D805" t="str">
            <v>CANTOS JORGE ALBERTO          V</v>
          </cell>
          <cell r="E805">
            <v>73896</v>
          </cell>
          <cell r="F805" t="str">
            <v>FF</v>
          </cell>
          <cell r="G805">
            <v>99024937</v>
          </cell>
          <cell r="H805" t="str">
            <v>31/08/99</v>
          </cell>
          <cell r="I805">
            <v>85.45</v>
          </cell>
          <cell r="J805" t="str">
            <v>or 74333</v>
          </cell>
        </row>
        <row r="806">
          <cell r="A806">
            <v>2881505</v>
          </cell>
          <cell r="B806">
            <v>6124</v>
          </cell>
          <cell r="C806">
            <v>999</v>
          </cell>
          <cell r="D806" t="str">
            <v>310899-COBRA155/000184        G</v>
          </cell>
          <cell r="E806">
            <v>74115</v>
          </cell>
          <cell r="F806" t="str">
            <v>J6</v>
          </cell>
          <cell r="G806">
            <v>99000202</v>
          </cell>
          <cell r="H806" t="str">
            <v>31/08/99</v>
          </cell>
          <cell r="I806">
            <v>178</v>
          </cell>
          <cell r="J806">
            <v>5220023155</v>
          </cell>
        </row>
        <row r="807">
          <cell r="A807">
            <v>2881505</v>
          </cell>
          <cell r="B807">
            <v>6125</v>
          </cell>
          <cell r="C807">
            <v>999</v>
          </cell>
          <cell r="D807" t="str">
            <v>Reversa Sistema               G</v>
          </cell>
          <cell r="E807">
            <v>72829</v>
          </cell>
          <cell r="F807" t="str">
            <v>JE</v>
          </cell>
          <cell r="G807">
            <v>99000917</v>
          </cell>
          <cell r="H807" t="str">
            <v>31/08/99</v>
          </cell>
          <cell r="I807">
            <v>80</v>
          </cell>
          <cell r="J807" t="str">
            <v>DIST. LEASING- S</v>
          </cell>
        </row>
        <row r="808">
          <cell r="A808">
            <v>2881505</v>
          </cell>
          <cell r="B808">
            <v>6404</v>
          </cell>
          <cell r="C808">
            <v>999</v>
          </cell>
          <cell r="D808" t="str">
            <v>Seguro Vida Colectivo06/99    G</v>
          </cell>
          <cell r="E808">
            <v>74063</v>
          </cell>
          <cell r="F808" t="str">
            <v>J8</v>
          </cell>
          <cell r="G808">
            <v>99001193</v>
          </cell>
          <cell r="H808" t="str">
            <v>31/08/99</v>
          </cell>
          <cell r="I808">
            <v>26.62</v>
          </cell>
          <cell r="J808" t="str">
            <v>Vida Colect.06/9</v>
          </cell>
        </row>
        <row r="809">
          <cell r="A809">
            <v>2881505</v>
          </cell>
          <cell r="B809">
            <v>6404</v>
          </cell>
          <cell r="C809">
            <v>999</v>
          </cell>
          <cell r="D809" t="str">
            <v>Distrib. FF 99022823          G</v>
          </cell>
          <cell r="E809">
            <v>74194</v>
          </cell>
          <cell r="F809" t="str">
            <v>J8</v>
          </cell>
          <cell r="G809">
            <v>99001221</v>
          </cell>
          <cell r="H809" t="str">
            <v>31/08/99</v>
          </cell>
          <cell r="I809">
            <v>26.62</v>
          </cell>
          <cell r="J809" t="str">
            <v>SeguroVidaColect</v>
          </cell>
        </row>
        <row r="810">
          <cell r="A810">
            <v>2881505</v>
          </cell>
          <cell r="B810">
            <v>6443</v>
          </cell>
          <cell r="C810">
            <v>999</v>
          </cell>
          <cell r="D810" t="str">
            <v>310899-COBRA155/000184        G</v>
          </cell>
          <cell r="E810">
            <v>74115</v>
          </cell>
          <cell r="F810" t="str">
            <v>J6</v>
          </cell>
          <cell r="G810">
            <v>99000202</v>
          </cell>
          <cell r="H810" t="str">
            <v>31/08/99</v>
          </cell>
          <cell r="I810">
            <v>-14000</v>
          </cell>
          <cell r="J810">
            <v>5213013155</v>
          </cell>
        </row>
        <row r="811">
          <cell r="A811">
            <v>2881505</v>
          </cell>
          <cell r="B811">
            <v>6662</v>
          </cell>
          <cell r="C811">
            <v>999</v>
          </cell>
          <cell r="D811" t="str">
            <v>TELEFONICA DE ARGENTINA S:A   V</v>
          </cell>
          <cell r="E811">
            <v>70995</v>
          </cell>
          <cell r="F811" t="str">
            <v>FF</v>
          </cell>
          <cell r="G811">
            <v>99023090</v>
          </cell>
          <cell r="H811" t="str">
            <v>23/08/99</v>
          </cell>
          <cell r="I811">
            <v>1283.68</v>
          </cell>
        </row>
        <row r="812">
          <cell r="A812">
            <v>2881505</v>
          </cell>
          <cell r="B812">
            <v>6662</v>
          </cell>
          <cell r="C812">
            <v>999</v>
          </cell>
          <cell r="D812" t="str">
            <v>CIA. DE TELEF. DEL INTERIOR SV</v>
          </cell>
          <cell r="E812">
            <v>71271</v>
          </cell>
          <cell r="F812" t="str">
            <v>FF</v>
          </cell>
          <cell r="G812">
            <v>99023208</v>
          </cell>
          <cell r="H812" t="str">
            <v>24/08/99</v>
          </cell>
          <cell r="I812">
            <v>180.09</v>
          </cell>
        </row>
        <row r="813">
          <cell r="A813">
            <v>2881505</v>
          </cell>
          <cell r="B813">
            <v>6728</v>
          </cell>
          <cell r="C813">
            <v>999</v>
          </cell>
          <cell r="D813" t="str">
            <v>ENTE PROV.DE ENERGIA DEL NEUQUV</v>
          </cell>
          <cell r="E813">
            <v>69426</v>
          </cell>
          <cell r="F813" t="str">
            <v>FF</v>
          </cell>
          <cell r="G813">
            <v>99021968</v>
          </cell>
          <cell r="H813" t="str">
            <v>13/08/99</v>
          </cell>
          <cell r="I813">
            <v>949.67</v>
          </cell>
        </row>
        <row r="814">
          <cell r="A814">
            <v>2881505</v>
          </cell>
          <cell r="B814">
            <v>6751</v>
          </cell>
          <cell r="C814">
            <v>999</v>
          </cell>
          <cell r="D814" t="str">
            <v>HORACIO GUILLERMO JAZMIN      V</v>
          </cell>
          <cell r="E814">
            <v>68471</v>
          </cell>
          <cell r="F814" t="str">
            <v>FF</v>
          </cell>
          <cell r="G814">
            <v>99021673</v>
          </cell>
          <cell r="H814">
            <v>36411</v>
          </cell>
          <cell r="I814">
            <v>224</v>
          </cell>
          <cell r="J814" t="str">
            <v>or 74969</v>
          </cell>
        </row>
        <row r="815">
          <cell r="A815">
            <v>2881505</v>
          </cell>
          <cell r="B815">
            <v>6751</v>
          </cell>
          <cell r="C815">
            <v>999</v>
          </cell>
          <cell r="D815" t="str">
            <v>SERVICIOS TICKET S.A.         V</v>
          </cell>
          <cell r="E815">
            <v>69134</v>
          </cell>
          <cell r="F815" t="str">
            <v>FF</v>
          </cell>
          <cell r="G815">
            <v>99021885</v>
          </cell>
          <cell r="H815">
            <v>36502</v>
          </cell>
          <cell r="I815">
            <v>12.64</v>
          </cell>
        </row>
        <row r="816">
          <cell r="A816">
            <v>2881505</v>
          </cell>
          <cell r="B816">
            <v>6751</v>
          </cell>
          <cell r="C816">
            <v>999</v>
          </cell>
          <cell r="D816" t="str">
            <v>SERVICIOS TICKET S.A.         V</v>
          </cell>
          <cell r="E816">
            <v>69134</v>
          </cell>
          <cell r="F816" t="str">
            <v>FF</v>
          </cell>
          <cell r="G816">
            <v>99021904</v>
          </cell>
          <cell r="H816">
            <v>36502</v>
          </cell>
          <cell r="I816">
            <v>2.61</v>
          </cell>
        </row>
        <row r="817">
          <cell r="A817">
            <v>2881505</v>
          </cell>
          <cell r="B817">
            <v>6751</v>
          </cell>
          <cell r="C817">
            <v>999</v>
          </cell>
          <cell r="D817" t="str">
            <v>TAPSA AVIACION                V</v>
          </cell>
          <cell r="E817">
            <v>71005</v>
          </cell>
          <cell r="F817" t="str">
            <v>FF</v>
          </cell>
          <cell r="G817">
            <v>99023079</v>
          </cell>
          <cell r="H817" t="str">
            <v>23/08/99</v>
          </cell>
          <cell r="I817">
            <v>51</v>
          </cell>
          <cell r="J817" t="str">
            <v>O.R. 67346 (COPI</v>
          </cell>
        </row>
        <row r="818">
          <cell r="A818">
            <v>2881505</v>
          </cell>
          <cell r="B818">
            <v>6751</v>
          </cell>
          <cell r="C818">
            <v>999</v>
          </cell>
          <cell r="D818" t="str">
            <v>150899-COBRA155/000170        G</v>
          </cell>
          <cell r="E818">
            <v>71565</v>
          </cell>
          <cell r="F818" t="str">
            <v>J6</v>
          </cell>
          <cell r="G818">
            <v>99000187</v>
          </cell>
          <cell r="H818" t="str">
            <v>15/08/99</v>
          </cell>
          <cell r="I818">
            <v>955</v>
          </cell>
          <cell r="J818">
            <v>5206071155</v>
          </cell>
        </row>
        <row r="819">
          <cell r="A819">
            <v>2881505</v>
          </cell>
          <cell r="B819">
            <v>6751</v>
          </cell>
          <cell r="C819">
            <v>999</v>
          </cell>
          <cell r="D819" t="str">
            <v>150899-COBRA155/000170        G</v>
          </cell>
          <cell r="E819">
            <v>71565</v>
          </cell>
          <cell r="F819" t="str">
            <v>J6</v>
          </cell>
          <cell r="G819">
            <v>99000187</v>
          </cell>
          <cell r="H819" t="str">
            <v>15/08/99</v>
          </cell>
          <cell r="I819">
            <v>-985</v>
          </cell>
          <cell r="J819">
            <v>5206071155</v>
          </cell>
        </row>
        <row r="820">
          <cell r="A820">
            <v>2881505</v>
          </cell>
          <cell r="B820">
            <v>6751</v>
          </cell>
          <cell r="C820">
            <v>999</v>
          </cell>
          <cell r="D820" t="str">
            <v>PROVISIONES                   G</v>
          </cell>
          <cell r="E820">
            <v>73504</v>
          </cell>
          <cell r="F820" t="str">
            <v>JE</v>
          </cell>
          <cell r="G820">
            <v>99000948</v>
          </cell>
          <cell r="H820" t="str">
            <v>31/08/99</v>
          </cell>
          <cell r="I820">
            <v>-7433</v>
          </cell>
          <cell r="J820" t="str">
            <v>AD DRS</v>
          </cell>
        </row>
        <row r="821">
          <cell r="A821">
            <v>2881505</v>
          </cell>
          <cell r="B821">
            <v>6751</v>
          </cell>
          <cell r="C821">
            <v>999</v>
          </cell>
          <cell r="D821" t="str">
            <v>310899-COBRA155/000184        G</v>
          </cell>
          <cell r="E821">
            <v>74104</v>
          </cell>
          <cell r="F821" t="str">
            <v>J7</v>
          </cell>
          <cell r="G821">
            <v>99000172</v>
          </cell>
          <cell r="H821" t="str">
            <v>31/08/99</v>
          </cell>
          <cell r="I821">
            <v>5415</v>
          </cell>
          <cell r="J821">
            <v>5206071155</v>
          </cell>
        </row>
        <row r="822">
          <cell r="A822">
            <v>2881505</v>
          </cell>
          <cell r="B822">
            <v>6751</v>
          </cell>
          <cell r="C822">
            <v>999</v>
          </cell>
          <cell r="D822" t="str">
            <v>310899-COBRA155/000184        G</v>
          </cell>
          <cell r="E822">
            <v>74115</v>
          </cell>
          <cell r="F822" t="str">
            <v>J6</v>
          </cell>
          <cell r="G822">
            <v>99000202</v>
          </cell>
          <cell r="H822" t="str">
            <v>31/08/99</v>
          </cell>
          <cell r="I822">
            <v>7685</v>
          </cell>
          <cell r="J822">
            <v>5206071155</v>
          </cell>
        </row>
        <row r="823">
          <cell r="A823">
            <v>2881505</v>
          </cell>
          <cell r="B823">
            <v>6751</v>
          </cell>
          <cell r="C823">
            <v>999</v>
          </cell>
          <cell r="D823" t="str">
            <v>310899-COBRA155/000184        G</v>
          </cell>
          <cell r="E823">
            <v>74115</v>
          </cell>
          <cell r="F823" t="str">
            <v>J6</v>
          </cell>
          <cell r="G823">
            <v>99000202</v>
          </cell>
          <cell r="H823" t="str">
            <v>31/08/99</v>
          </cell>
          <cell r="I823">
            <v>-5401</v>
          </cell>
          <cell r="J823">
            <v>5206071155</v>
          </cell>
        </row>
        <row r="824">
          <cell r="A824">
            <v>2881505</v>
          </cell>
          <cell r="B824">
            <v>6752</v>
          </cell>
          <cell r="C824">
            <v>999</v>
          </cell>
          <cell r="D824" t="str">
            <v>DIST. SERVICIOS RH            G</v>
          </cell>
          <cell r="E824">
            <v>72752</v>
          </cell>
          <cell r="F824" t="str">
            <v>JE</v>
          </cell>
          <cell r="G824">
            <v>99000916</v>
          </cell>
          <cell r="H824" t="str">
            <v>31/08/99</v>
          </cell>
          <cell r="I824">
            <v>1943</v>
          </cell>
          <cell r="J824" t="str">
            <v>DIST. 08/99</v>
          </cell>
        </row>
        <row r="825">
          <cell r="A825">
            <v>2881505</v>
          </cell>
          <cell r="B825">
            <v>6752</v>
          </cell>
          <cell r="C825">
            <v>999</v>
          </cell>
          <cell r="D825" t="str">
            <v>DIST. SERVICIOS FA            G</v>
          </cell>
          <cell r="E825">
            <v>72854</v>
          </cell>
          <cell r="F825" t="str">
            <v>JE</v>
          </cell>
          <cell r="G825">
            <v>99000919</v>
          </cell>
          <cell r="H825" t="str">
            <v>31/08/99</v>
          </cell>
          <cell r="I825">
            <v>282</v>
          </cell>
          <cell r="J825" t="str">
            <v>DIST. AGOSTO 99</v>
          </cell>
        </row>
        <row r="826">
          <cell r="A826">
            <v>2881505</v>
          </cell>
          <cell r="B826">
            <v>6752</v>
          </cell>
          <cell r="C826">
            <v>999</v>
          </cell>
          <cell r="D826" t="str">
            <v>DIST. GTOS DELEGACION         G</v>
          </cell>
          <cell r="E826">
            <v>73498</v>
          </cell>
          <cell r="F826" t="str">
            <v>JE</v>
          </cell>
          <cell r="G826">
            <v>99000945</v>
          </cell>
          <cell r="H826" t="str">
            <v>31/08/99</v>
          </cell>
          <cell r="I826">
            <v>-28156</v>
          </cell>
        </row>
        <row r="827">
          <cell r="A827">
            <v>2881506</v>
          </cell>
          <cell r="B827">
            <v>5282</v>
          </cell>
          <cell r="C827">
            <v>999</v>
          </cell>
          <cell r="D827" t="str">
            <v>REVERSAS VARIAS               G</v>
          </cell>
          <cell r="E827">
            <v>72395</v>
          </cell>
          <cell r="F827" t="str">
            <v>JE</v>
          </cell>
          <cell r="G827">
            <v>99000908</v>
          </cell>
          <cell r="H827" t="str">
            <v>31/08/99</v>
          </cell>
          <cell r="I827">
            <v>-4048</v>
          </cell>
          <cell r="J827" t="str">
            <v>CI/DGN/ 26/08/99</v>
          </cell>
        </row>
        <row r="828">
          <cell r="A828">
            <v>2881506</v>
          </cell>
          <cell r="B828">
            <v>5282</v>
          </cell>
          <cell r="C828">
            <v>999</v>
          </cell>
          <cell r="D828" t="str">
            <v>SUELDOS PETROLEROS 08/99      G</v>
          </cell>
          <cell r="E828">
            <v>73949</v>
          </cell>
          <cell r="F828" t="str">
            <v>JS</v>
          </cell>
          <cell r="G828">
            <v>99000032</v>
          </cell>
          <cell r="H828" t="str">
            <v>31/08/99</v>
          </cell>
          <cell r="I828">
            <v>4007</v>
          </cell>
          <cell r="J828">
            <v>5202001156</v>
          </cell>
        </row>
        <row r="829">
          <cell r="A829">
            <v>2881506</v>
          </cell>
          <cell r="B829">
            <v>5282</v>
          </cell>
          <cell r="C829">
            <v>999</v>
          </cell>
          <cell r="D829" t="str">
            <v>SUELDOS MENSUALES VSOP 08/99  G</v>
          </cell>
          <cell r="E829">
            <v>74433</v>
          </cell>
          <cell r="F829" t="str">
            <v>JS</v>
          </cell>
          <cell r="G829">
            <v>99000033</v>
          </cell>
          <cell r="H829" t="str">
            <v>31/08/99</v>
          </cell>
          <cell r="I829">
            <v>15995</v>
          </cell>
          <cell r="J829">
            <v>5202001156</v>
          </cell>
        </row>
        <row r="830">
          <cell r="A830">
            <v>2881506</v>
          </cell>
          <cell r="B830">
            <v>5282</v>
          </cell>
          <cell r="C830">
            <v>999</v>
          </cell>
          <cell r="D830" t="str">
            <v>SUELDOS MENSUALES VSOP 08/99  G</v>
          </cell>
          <cell r="E830">
            <v>74433</v>
          </cell>
          <cell r="F830" t="str">
            <v>JS</v>
          </cell>
          <cell r="G830">
            <v>99000033</v>
          </cell>
          <cell r="H830" t="str">
            <v>31/08/99</v>
          </cell>
          <cell r="I830">
            <v>-750</v>
          </cell>
          <cell r="J830">
            <v>5202001156</v>
          </cell>
        </row>
        <row r="831">
          <cell r="A831">
            <v>2881506</v>
          </cell>
          <cell r="B831">
            <v>5432</v>
          </cell>
          <cell r="C831">
            <v>999</v>
          </cell>
          <cell r="D831" t="str">
            <v>ESTIMACION T.C. 07/99         G</v>
          </cell>
          <cell r="E831">
            <v>67285</v>
          </cell>
          <cell r="F831" t="str">
            <v>J8</v>
          </cell>
          <cell r="G831">
            <v>99001062</v>
          </cell>
          <cell r="H831">
            <v>36168</v>
          </cell>
          <cell r="I831">
            <v>-287.69</v>
          </cell>
        </row>
        <row r="832">
          <cell r="A832">
            <v>2881506</v>
          </cell>
          <cell r="B832">
            <v>5432</v>
          </cell>
          <cell r="C832">
            <v>999</v>
          </cell>
          <cell r="D832" t="str">
            <v>ESTIMACION ART 07/99          G</v>
          </cell>
          <cell r="E832">
            <v>67285</v>
          </cell>
          <cell r="F832" t="str">
            <v>J8</v>
          </cell>
          <cell r="G832">
            <v>99001063</v>
          </cell>
          <cell r="H832">
            <v>36168</v>
          </cell>
          <cell r="I832">
            <v>-245.6</v>
          </cell>
        </row>
        <row r="833">
          <cell r="A833">
            <v>2881506</v>
          </cell>
          <cell r="B833">
            <v>5432</v>
          </cell>
          <cell r="C833">
            <v>999</v>
          </cell>
          <cell r="D833" t="str">
            <v>DISTRIBUCION ART 7/99         G</v>
          </cell>
          <cell r="E833">
            <v>69683</v>
          </cell>
          <cell r="F833" t="str">
            <v>J8</v>
          </cell>
          <cell r="G833">
            <v>99001104</v>
          </cell>
          <cell r="H833">
            <v>36168</v>
          </cell>
          <cell r="I833">
            <v>258.27999999999997</v>
          </cell>
        </row>
        <row r="834">
          <cell r="A834">
            <v>2881506</v>
          </cell>
          <cell r="B834">
            <v>5432</v>
          </cell>
          <cell r="C834">
            <v>999</v>
          </cell>
          <cell r="D834" t="str">
            <v>DISTRIB. LEY 24700 14% TC 7/99G</v>
          </cell>
          <cell r="E834">
            <v>69700</v>
          </cell>
          <cell r="F834" t="str">
            <v>J8</v>
          </cell>
          <cell r="G834">
            <v>99001105</v>
          </cell>
          <cell r="H834">
            <v>36168</v>
          </cell>
          <cell r="I834">
            <v>236.93</v>
          </cell>
        </row>
        <row r="835">
          <cell r="A835">
            <v>2881506</v>
          </cell>
          <cell r="B835">
            <v>5432</v>
          </cell>
          <cell r="C835">
            <v>999</v>
          </cell>
          <cell r="D835" t="str">
            <v>Dist. LEY 24557 ART 08/99     G</v>
          </cell>
          <cell r="E835">
            <v>71439</v>
          </cell>
          <cell r="F835" t="str">
            <v>J8</v>
          </cell>
          <cell r="G835">
            <v>99001122</v>
          </cell>
          <cell r="H835" t="str">
            <v>31/08/99</v>
          </cell>
          <cell r="I835">
            <v>280.95999999999998</v>
          </cell>
        </row>
        <row r="836">
          <cell r="A836">
            <v>2881506</v>
          </cell>
          <cell r="B836">
            <v>5432</v>
          </cell>
          <cell r="C836">
            <v>999</v>
          </cell>
          <cell r="D836" t="str">
            <v>Dist. Ley 24700 T.Canasta 8/99G</v>
          </cell>
          <cell r="E836">
            <v>71417</v>
          </cell>
          <cell r="F836" t="str">
            <v>J8</v>
          </cell>
          <cell r="G836">
            <v>99001123</v>
          </cell>
          <cell r="H836" t="str">
            <v>31/08/99</v>
          </cell>
          <cell r="I836">
            <v>350.98</v>
          </cell>
        </row>
        <row r="837">
          <cell r="A837">
            <v>2881506</v>
          </cell>
          <cell r="B837">
            <v>5432</v>
          </cell>
          <cell r="C837">
            <v>999</v>
          </cell>
          <cell r="D837" t="str">
            <v>SUELDOS PETROLEROS 08/99      G</v>
          </cell>
          <cell r="E837">
            <v>73949</v>
          </cell>
          <cell r="F837" t="str">
            <v>JS</v>
          </cell>
          <cell r="G837">
            <v>99000032</v>
          </cell>
          <cell r="H837" t="str">
            <v>31/08/99</v>
          </cell>
          <cell r="I837">
            <v>1355</v>
          </cell>
          <cell r="J837">
            <v>5202002156</v>
          </cell>
        </row>
        <row r="838">
          <cell r="A838">
            <v>2881506</v>
          </cell>
          <cell r="B838">
            <v>5432</v>
          </cell>
          <cell r="C838">
            <v>999</v>
          </cell>
          <cell r="D838" t="str">
            <v>SUELDOS MENSUALES VSOP 08/99  G</v>
          </cell>
          <cell r="E838">
            <v>74433</v>
          </cell>
          <cell r="F838" t="str">
            <v>JS</v>
          </cell>
          <cell r="G838">
            <v>99000033</v>
          </cell>
          <cell r="H838" t="str">
            <v>31/08/99</v>
          </cell>
          <cell r="I838">
            <v>5112</v>
          </cell>
          <cell r="J838">
            <v>5202002156</v>
          </cell>
        </row>
        <row r="839">
          <cell r="A839">
            <v>2881506</v>
          </cell>
          <cell r="B839">
            <v>5528</v>
          </cell>
          <cell r="C839">
            <v>999</v>
          </cell>
          <cell r="D839" t="str">
            <v>ESCUELA INTERNACIONAL DE NEGOCV</v>
          </cell>
          <cell r="E839">
            <v>72843</v>
          </cell>
          <cell r="F839" t="str">
            <v>FF</v>
          </cell>
          <cell r="G839">
            <v>99024129</v>
          </cell>
          <cell r="H839" t="str">
            <v>31/08/99</v>
          </cell>
          <cell r="I839">
            <v>620</v>
          </cell>
          <cell r="J839" t="str">
            <v>or 76624</v>
          </cell>
        </row>
        <row r="840">
          <cell r="A840">
            <v>2881506</v>
          </cell>
          <cell r="B840">
            <v>5536</v>
          </cell>
          <cell r="C840">
            <v>999</v>
          </cell>
          <cell r="D840" t="str">
            <v>SILIQUINI S.R.L.              V</v>
          </cell>
          <cell r="E840">
            <v>72740</v>
          </cell>
          <cell r="F840" t="str">
            <v>FF</v>
          </cell>
          <cell r="G840">
            <v>99024100</v>
          </cell>
          <cell r="H840" t="str">
            <v>31/08/99</v>
          </cell>
          <cell r="I840">
            <v>443.84</v>
          </cell>
          <cell r="J840" t="str">
            <v>or 72187</v>
          </cell>
        </row>
        <row r="841">
          <cell r="A841">
            <v>2881506</v>
          </cell>
          <cell r="B841">
            <v>5542</v>
          </cell>
          <cell r="C841">
            <v>999</v>
          </cell>
          <cell r="D841" t="str">
            <v>SAMI EMERGENCIAS MEDICAS      V</v>
          </cell>
          <cell r="E841">
            <v>67615</v>
          </cell>
          <cell r="F841" t="str">
            <v>FF</v>
          </cell>
          <cell r="G841">
            <v>99021272</v>
          </cell>
          <cell r="H841">
            <v>36288</v>
          </cell>
          <cell r="I841">
            <v>78</v>
          </cell>
          <cell r="J841" t="str">
            <v>OR 64671</v>
          </cell>
        </row>
        <row r="842">
          <cell r="A842">
            <v>2881506</v>
          </cell>
          <cell r="B842">
            <v>5542</v>
          </cell>
          <cell r="C842">
            <v>999</v>
          </cell>
          <cell r="D842" t="str">
            <v>SERVICIOS TICKET S.A.         V</v>
          </cell>
          <cell r="E842">
            <v>69134</v>
          </cell>
          <cell r="F842" t="str">
            <v>FF</v>
          </cell>
          <cell r="G842">
            <v>99021875</v>
          </cell>
          <cell r="H842">
            <v>36502</v>
          </cell>
          <cell r="I842">
            <v>1600</v>
          </cell>
        </row>
        <row r="843">
          <cell r="A843">
            <v>2881506</v>
          </cell>
          <cell r="B843">
            <v>5542</v>
          </cell>
          <cell r="C843">
            <v>999</v>
          </cell>
          <cell r="D843" t="str">
            <v>SERVICIOS TICKET S.A.         V</v>
          </cell>
          <cell r="E843">
            <v>69134</v>
          </cell>
          <cell r="F843" t="str">
            <v>FF</v>
          </cell>
          <cell r="G843">
            <v>99021885</v>
          </cell>
          <cell r="H843">
            <v>36502</v>
          </cell>
          <cell r="I843">
            <v>1818</v>
          </cell>
        </row>
        <row r="844">
          <cell r="A844">
            <v>2881506</v>
          </cell>
          <cell r="B844">
            <v>5542</v>
          </cell>
          <cell r="C844">
            <v>999</v>
          </cell>
          <cell r="D844" t="str">
            <v>Ajuste Cargo ARCA             G</v>
          </cell>
          <cell r="E844">
            <v>72264</v>
          </cell>
          <cell r="F844" t="str">
            <v>JE</v>
          </cell>
          <cell r="G844">
            <v>99000905</v>
          </cell>
          <cell r="H844" t="str">
            <v>31/08/99</v>
          </cell>
          <cell r="I844">
            <v>2647</v>
          </cell>
          <cell r="J844" t="str">
            <v>junio 99</v>
          </cell>
        </row>
        <row r="845">
          <cell r="A845">
            <v>2881506</v>
          </cell>
          <cell r="B845">
            <v>5542</v>
          </cell>
          <cell r="C845">
            <v>999</v>
          </cell>
          <cell r="D845" t="str">
            <v>REVERSAS VARIAS DGN           G</v>
          </cell>
          <cell r="E845">
            <v>73361</v>
          </cell>
          <cell r="F845" t="str">
            <v>JE</v>
          </cell>
          <cell r="G845">
            <v>99000932</v>
          </cell>
          <cell r="H845" t="str">
            <v>31/08/99</v>
          </cell>
          <cell r="I845">
            <v>6673</v>
          </cell>
          <cell r="J845" t="str">
            <v>REVERSA MO AGOST</v>
          </cell>
        </row>
        <row r="846">
          <cell r="A846">
            <v>2881506</v>
          </cell>
          <cell r="B846">
            <v>5542</v>
          </cell>
          <cell r="C846">
            <v>999</v>
          </cell>
          <cell r="D846" t="str">
            <v>REVERSAS DGN                  G</v>
          </cell>
          <cell r="E846">
            <v>73403</v>
          </cell>
          <cell r="F846" t="str">
            <v>JE</v>
          </cell>
          <cell r="G846">
            <v>99000933</v>
          </cell>
          <cell r="H846" t="str">
            <v>31/08/99</v>
          </cell>
          <cell r="I846">
            <v>-7700</v>
          </cell>
          <cell r="J846" t="str">
            <v>DIST. ARCA</v>
          </cell>
        </row>
        <row r="847">
          <cell r="A847">
            <v>2881506</v>
          </cell>
          <cell r="B847">
            <v>5583</v>
          </cell>
          <cell r="C847">
            <v>999</v>
          </cell>
          <cell r="D847" t="str">
            <v>PROVEEDORES MENORES           W</v>
          </cell>
          <cell r="E847">
            <v>68658</v>
          </cell>
          <cell r="F847" t="str">
            <v>PM</v>
          </cell>
          <cell r="G847">
            <v>99004113</v>
          </cell>
          <cell r="H847">
            <v>36441</v>
          </cell>
          <cell r="I847">
            <v>45</v>
          </cell>
          <cell r="J847" t="str">
            <v>registro nac.</v>
          </cell>
        </row>
        <row r="848">
          <cell r="A848">
            <v>2881506</v>
          </cell>
          <cell r="B848">
            <v>5685</v>
          </cell>
          <cell r="C848">
            <v>999</v>
          </cell>
          <cell r="D848" t="str">
            <v>Reg. Facturac. Ubic.          T</v>
          </cell>
          <cell r="E848">
            <v>73471</v>
          </cell>
          <cell r="F848" t="str">
            <v>TE</v>
          </cell>
          <cell r="G848">
            <v>99018070</v>
          </cell>
          <cell r="H848" t="str">
            <v>31/08/99</v>
          </cell>
          <cell r="I848">
            <v>720.44</v>
          </cell>
        </row>
        <row r="849">
          <cell r="A849">
            <v>2881506</v>
          </cell>
          <cell r="B849">
            <v>5685</v>
          </cell>
          <cell r="C849">
            <v>999</v>
          </cell>
          <cell r="D849" t="str">
            <v>Reg. Facturac. Ubic.          T</v>
          </cell>
          <cell r="E849">
            <v>73471</v>
          </cell>
          <cell r="F849" t="str">
            <v>TE</v>
          </cell>
          <cell r="G849">
            <v>99018071</v>
          </cell>
          <cell r="H849" t="str">
            <v>31/08/99</v>
          </cell>
          <cell r="I849">
            <v>465</v>
          </cell>
        </row>
        <row r="850">
          <cell r="A850">
            <v>2881506</v>
          </cell>
          <cell r="B850">
            <v>5685</v>
          </cell>
          <cell r="C850">
            <v>999</v>
          </cell>
          <cell r="D850" t="str">
            <v>Reg. Facturac. Ubic.          T</v>
          </cell>
          <cell r="E850">
            <v>73471</v>
          </cell>
          <cell r="F850" t="str">
            <v>TE</v>
          </cell>
          <cell r="G850">
            <v>99018072</v>
          </cell>
          <cell r="H850" t="str">
            <v>31/08/99</v>
          </cell>
          <cell r="I850">
            <v>770.35</v>
          </cell>
        </row>
        <row r="851">
          <cell r="A851">
            <v>2881506</v>
          </cell>
          <cell r="B851">
            <v>5685</v>
          </cell>
          <cell r="C851">
            <v>999</v>
          </cell>
          <cell r="D851" t="str">
            <v>Reg. Facturac. Ubic.          T</v>
          </cell>
          <cell r="E851">
            <v>73471</v>
          </cell>
          <cell r="F851" t="str">
            <v>TE</v>
          </cell>
          <cell r="G851">
            <v>99018073</v>
          </cell>
          <cell r="H851" t="str">
            <v>31/08/99</v>
          </cell>
          <cell r="I851">
            <v>597.52</v>
          </cell>
        </row>
        <row r="852">
          <cell r="A852">
            <v>2881506</v>
          </cell>
          <cell r="B852">
            <v>5685</v>
          </cell>
          <cell r="C852">
            <v>999</v>
          </cell>
          <cell r="D852" t="str">
            <v>Reg. Facturac. Ubic.          T</v>
          </cell>
          <cell r="E852">
            <v>73471</v>
          </cell>
          <cell r="F852" t="str">
            <v>TE</v>
          </cell>
          <cell r="G852">
            <v>99018074</v>
          </cell>
          <cell r="H852" t="str">
            <v>31/08/99</v>
          </cell>
          <cell r="I852">
            <v>400.52</v>
          </cell>
        </row>
        <row r="853">
          <cell r="A853">
            <v>2881506</v>
          </cell>
          <cell r="B853">
            <v>5685</v>
          </cell>
          <cell r="C853">
            <v>999</v>
          </cell>
          <cell r="D853" t="str">
            <v>Reg. Facturac. Ubic.          T</v>
          </cell>
          <cell r="E853">
            <v>73471</v>
          </cell>
          <cell r="F853" t="str">
            <v>TE</v>
          </cell>
          <cell r="G853">
            <v>99018075</v>
          </cell>
          <cell r="H853" t="str">
            <v>31/08/99</v>
          </cell>
          <cell r="I853">
            <v>224.13</v>
          </cell>
        </row>
        <row r="854">
          <cell r="A854">
            <v>2881506</v>
          </cell>
          <cell r="B854">
            <v>5852</v>
          </cell>
          <cell r="C854">
            <v>999</v>
          </cell>
          <cell r="D854" t="str">
            <v>ARAUCO S.A.C.I.F.             V</v>
          </cell>
          <cell r="E854">
            <v>67679</v>
          </cell>
          <cell r="F854" t="str">
            <v>FF</v>
          </cell>
          <cell r="G854">
            <v>99021294</v>
          </cell>
          <cell r="H854">
            <v>36288</v>
          </cell>
          <cell r="I854">
            <v>4.0599999999999996</v>
          </cell>
          <cell r="J854" t="str">
            <v>O.R. 66468</v>
          </cell>
        </row>
        <row r="855">
          <cell r="A855">
            <v>2881506</v>
          </cell>
          <cell r="B855">
            <v>5852</v>
          </cell>
          <cell r="C855">
            <v>999</v>
          </cell>
          <cell r="D855" t="str">
            <v>SERGIO HARASIMIUK             V</v>
          </cell>
          <cell r="E855">
            <v>67679</v>
          </cell>
          <cell r="F855" t="str">
            <v>FF</v>
          </cell>
          <cell r="G855">
            <v>99021299</v>
          </cell>
          <cell r="H855">
            <v>36288</v>
          </cell>
          <cell r="I855">
            <v>300</v>
          </cell>
          <cell r="J855" t="str">
            <v>O.R. 66470</v>
          </cell>
        </row>
        <row r="856">
          <cell r="A856">
            <v>2881506</v>
          </cell>
          <cell r="B856">
            <v>5852</v>
          </cell>
          <cell r="C856">
            <v>999</v>
          </cell>
          <cell r="D856" t="str">
            <v>SERGIO HARASIMIUK             V</v>
          </cell>
          <cell r="E856">
            <v>67679</v>
          </cell>
          <cell r="F856" t="str">
            <v>FF</v>
          </cell>
          <cell r="G856">
            <v>99021300</v>
          </cell>
          <cell r="H856">
            <v>36288</v>
          </cell>
          <cell r="I856">
            <v>637.5</v>
          </cell>
          <cell r="J856" t="str">
            <v>O.R. 66470</v>
          </cell>
        </row>
        <row r="857">
          <cell r="A857">
            <v>2881506</v>
          </cell>
          <cell r="B857">
            <v>5852</v>
          </cell>
          <cell r="C857">
            <v>999</v>
          </cell>
          <cell r="D857" t="str">
            <v>CENTRO LLANTAS                V</v>
          </cell>
          <cell r="E857">
            <v>68870</v>
          </cell>
          <cell r="F857" t="str">
            <v>FF</v>
          </cell>
          <cell r="G857">
            <v>99021797</v>
          </cell>
          <cell r="H857">
            <v>36472</v>
          </cell>
          <cell r="I857">
            <v>43.39</v>
          </cell>
          <cell r="J857" t="str">
            <v>O.R. 72238</v>
          </cell>
        </row>
        <row r="858">
          <cell r="A858">
            <v>2881506</v>
          </cell>
          <cell r="B858">
            <v>5852</v>
          </cell>
          <cell r="C858">
            <v>999</v>
          </cell>
          <cell r="D858" t="str">
            <v>SELVA NESTOR JOSE             V</v>
          </cell>
          <cell r="E858">
            <v>69420</v>
          </cell>
          <cell r="F858" t="str">
            <v>FF</v>
          </cell>
          <cell r="G858">
            <v>99021959</v>
          </cell>
          <cell r="H858" t="str">
            <v>13/08/99</v>
          </cell>
          <cell r="I858">
            <v>82</v>
          </cell>
          <cell r="J858" t="str">
            <v>O.R. 66473</v>
          </cell>
        </row>
        <row r="859">
          <cell r="A859">
            <v>2881506</v>
          </cell>
          <cell r="B859">
            <v>5852</v>
          </cell>
          <cell r="C859">
            <v>999</v>
          </cell>
          <cell r="D859" t="str">
            <v>GHIGLIONI Y GALAR             V</v>
          </cell>
          <cell r="E859">
            <v>69766</v>
          </cell>
          <cell r="F859" t="str">
            <v>FF</v>
          </cell>
          <cell r="G859">
            <v>99022256</v>
          </cell>
          <cell r="H859" t="str">
            <v>17/08/99</v>
          </cell>
          <cell r="I859">
            <v>115</v>
          </cell>
          <cell r="J859" t="str">
            <v>O.R. 76983</v>
          </cell>
        </row>
        <row r="860">
          <cell r="A860">
            <v>2881506</v>
          </cell>
          <cell r="B860">
            <v>5852</v>
          </cell>
          <cell r="C860">
            <v>999</v>
          </cell>
          <cell r="D860" t="str">
            <v>SAPAC S.A.                    V</v>
          </cell>
          <cell r="E860">
            <v>70809</v>
          </cell>
          <cell r="F860" t="str">
            <v>FF</v>
          </cell>
          <cell r="G860">
            <v>99022997</v>
          </cell>
          <cell r="H860" t="str">
            <v>23/08/99</v>
          </cell>
          <cell r="I860">
            <v>113.89</v>
          </cell>
          <cell r="J860" t="str">
            <v>O.R. 76991</v>
          </cell>
        </row>
        <row r="861">
          <cell r="A861">
            <v>2881506</v>
          </cell>
          <cell r="B861">
            <v>5852</v>
          </cell>
          <cell r="C861">
            <v>999</v>
          </cell>
          <cell r="D861" t="str">
            <v>SERVICIOS GRAFICOS DEL NEUQUENV</v>
          </cell>
          <cell r="E861">
            <v>72960</v>
          </cell>
          <cell r="F861" t="str">
            <v>FF</v>
          </cell>
          <cell r="G861">
            <v>99024255</v>
          </cell>
          <cell r="H861" t="str">
            <v>31/08/99</v>
          </cell>
          <cell r="I861">
            <v>44</v>
          </cell>
          <cell r="J861" t="str">
            <v>O.R. 70707</v>
          </cell>
        </row>
        <row r="862">
          <cell r="A862">
            <v>2881506</v>
          </cell>
          <cell r="B862">
            <v>5852</v>
          </cell>
          <cell r="C862">
            <v>999</v>
          </cell>
          <cell r="D862" t="str">
            <v>SERGIO HARASIMIUK             V</v>
          </cell>
          <cell r="E862">
            <v>73548</v>
          </cell>
          <cell r="F862" t="str">
            <v>FF</v>
          </cell>
          <cell r="G862">
            <v>99024621</v>
          </cell>
          <cell r="H862" t="str">
            <v>31/08/99</v>
          </cell>
          <cell r="I862">
            <v>55</v>
          </cell>
          <cell r="J862" t="str">
            <v>O.R. 70646</v>
          </cell>
        </row>
        <row r="863">
          <cell r="A863">
            <v>2881506</v>
          </cell>
          <cell r="B863">
            <v>5852</v>
          </cell>
          <cell r="C863">
            <v>999</v>
          </cell>
          <cell r="D863" t="str">
            <v>SERVICIOS GRAFICOS DEL NEUQUENV</v>
          </cell>
          <cell r="E863">
            <v>72960</v>
          </cell>
          <cell r="F863" t="str">
            <v>FF</v>
          </cell>
          <cell r="G863">
            <v>99024255</v>
          </cell>
          <cell r="H863" t="str">
            <v>31/08/99</v>
          </cell>
          <cell r="I863">
            <v>-44</v>
          </cell>
          <cell r="J863" t="str">
            <v>O.R. 70707</v>
          </cell>
        </row>
        <row r="864">
          <cell r="A864">
            <v>2881506</v>
          </cell>
          <cell r="B864">
            <v>5852</v>
          </cell>
          <cell r="C864">
            <v>999</v>
          </cell>
          <cell r="D864" t="str">
            <v>CALLUAN HNOS. DE CALLUAN J.E. V</v>
          </cell>
          <cell r="E864">
            <v>74196</v>
          </cell>
          <cell r="F864" t="str">
            <v>FF</v>
          </cell>
          <cell r="G864">
            <v>99025039</v>
          </cell>
          <cell r="H864" t="str">
            <v>31/08/99</v>
          </cell>
          <cell r="I864">
            <v>44</v>
          </cell>
          <cell r="J864" t="str">
            <v>or 70707</v>
          </cell>
        </row>
        <row r="865">
          <cell r="A865">
            <v>2881506</v>
          </cell>
          <cell r="B865">
            <v>5854</v>
          </cell>
          <cell r="C865">
            <v>999</v>
          </cell>
          <cell r="D865" t="str">
            <v>ANGELA N DE CARISTO - ISAURA  V</v>
          </cell>
          <cell r="E865">
            <v>70488</v>
          </cell>
          <cell r="F865" t="str">
            <v>FF</v>
          </cell>
          <cell r="G865">
            <v>99022712</v>
          </cell>
          <cell r="H865" t="str">
            <v>19/08/99</v>
          </cell>
          <cell r="I865">
            <v>111.41</v>
          </cell>
          <cell r="J865" t="str">
            <v>O.R. 76339 - 721</v>
          </cell>
        </row>
        <row r="866">
          <cell r="A866">
            <v>2881506</v>
          </cell>
          <cell r="B866">
            <v>6002</v>
          </cell>
          <cell r="C866">
            <v>999</v>
          </cell>
          <cell r="D866" t="str">
            <v>CIPPITELLI PABLO ENRIQUE      O</v>
          </cell>
          <cell r="E866">
            <v>67268</v>
          </cell>
          <cell r="F866" t="str">
            <v>OV</v>
          </cell>
          <cell r="G866">
            <v>99006753</v>
          </cell>
          <cell r="H866">
            <v>36258</v>
          </cell>
          <cell r="I866">
            <v>124.7</v>
          </cell>
          <cell r="J866" t="str">
            <v>SERVICIO DE MENS</v>
          </cell>
        </row>
        <row r="867">
          <cell r="A867">
            <v>2881506</v>
          </cell>
          <cell r="B867">
            <v>6002</v>
          </cell>
          <cell r="C867">
            <v>999</v>
          </cell>
          <cell r="D867" t="str">
            <v>CIPPITELLI PABLO ENRIQUE      O</v>
          </cell>
          <cell r="E867">
            <v>67271</v>
          </cell>
          <cell r="F867" t="str">
            <v>OV</v>
          </cell>
          <cell r="G867">
            <v>99006754</v>
          </cell>
          <cell r="H867">
            <v>36258</v>
          </cell>
          <cell r="I867">
            <v>124.7</v>
          </cell>
          <cell r="J867" t="str">
            <v>SERVICIO DE MENS</v>
          </cell>
        </row>
        <row r="868">
          <cell r="A868">
            <v>2881506</v>
          </cell>
          <cell r="B868">
            <v>6002</v>
          </cell>
          <cell r="C868">
            <v>999</v>
          </cell>
          <cell r="D868" t="str">
            <v>CIPPITELLI PABLO ENRIQUE      O</v>
          </cell>
          <cell r="E868">
            <v>67276</v>
          </cell>
          <cell r="F868" t="str">
            <v>OV</v>
          </cell>
          <cell r="G868">
            <v>99006757</v>
          </cell>
          <cell r="H868">
            <v>36258</v>
          </cell>
          <cell r="I868">
            <v>124.7</v>
          </cell>
          <cell r="J868" t="str">
            <v>SERVICIO DE MENS</v>
          </cell>
        </row>
        <row r="869">
          <cell r="A869">
            <v>2881506</v>
          </cell>
          <cell r="B869">
            <v>6002</v>
          </cell>
          <cell r="C869">
            <v>999</v>
          </cell>
          <cell r="D869" t="str">
            <v>CIPPITELLI PABLO ENRIQUE      O</v>
          </cell>
          <cell r="E869">
            <v>67280</v>
          </cell>
          <cell r="F869" t="str">
            <v>OV</v>
          </cell>
          <cell r="G869">
            <v>99006758</v>
          </cell>
          <cell r="H869">
            <v>36258</v>
          </cell>
          <cell r="I869">
            <v>124.7</v>
          </cell>
          <cell r="J869" t="str">
            <v>SERVICIO DE MENS</v>
          </cell>
        </row>
        <row r="870">
          <cell r="A870">
            <v>2881506</v>
          </cell>
          <cell r="B870">
            <v>6002</v>
          </cell>
          <cell r="C870">
            <v>999</v>
          </cell>
          <cell r="D870" t="str">
            <v>CIPPITELLI PABLO ENRIQUE      O</v>
          </cell>
          <cell r="E870">
            <v>67323</v>
          </cell>
          <cell r="F870" t="str">
            <v>OV</v>
          </cell>
          <cell r="G870">
            <v>99006762</v>
          </cell>
          <cell r="H870">
            <v>36258</v>
          </cell>
          <cell r="I870">
            <v>124.7</v>
          </cell>
          <cell r="J870" t="str">
            <v>SERVICIO DE MENS</v>
          </cell>
        </row>
        <row r="871">
          <cell r="A871">
            <v>2881506</v>
          </cell>
          <cell r="B871">
            <v>6002</v>
          </cell>
          <cell r="C871">
            <v>999</v>
          </cell>
          <cell r="D871" t="str">
            <v>CIPPITELLI PABLO ENRIQUE      O</v>
          </cell>
          <cell r="E871">
            <v>67327</v>
          </cell>
          <cell r="F871" t="str">
            <v>OV</v>
          </cell>
          <cell r="G871">
            <v>99006763</v>
          </cell>
          <cell r="H871">
            <v>36258</v>
          </cell>
          <cell r="I871">
            <v>124.7</v>
          </cell>
          <cell r="J871" t="str">
            <v>SERVICIO DE MENS</v>
          </cell>
        </row>
        <row r="872">
          <cell r="A872">
            <v>2881506</v>
          </cell>
          <cell r="B872">
            <v>6002</v>
          </cell>
          <cell r="C872">
            <v>999</v>
          </cell>
          <cell r="D872" t="str">
            <v>EXPRESO OLIVA HERMANOS SRL    V</v>
          </cell>
          <cell r="E872">
            <v>68406</v>
          </cell>
          <cell r="F872" t="str">
            <v>FF</v>
          </cell>
          <cell r="G872">
            <v>99021671</v>
          </cell>
          <cell r="H872">
            <v>36411</v>
          </cell>
          <cell r="I872">
            <v>21.5</v>
          </cell>
          <cell r="J872" t="str">
            <v>O.R. 74460</v>
          </cell>
        </row>
        <row r="873">
          <cell r="A873">
            <v>2881506</v>
          </cell>
          <cell r="B873">
            <v>6002</v>
          </cell>
          <cell r="C873">
            <v>999</v>
          </cell>
          <cell r="D873" t="str">
            <v>EXPRESO EL RAPIDO             V</v>
          </cell>
          <cell r="E873">
            <v>71005</v>
          </cell>
          <cell r="F873" t="str">
            <v>FF</v>
          </cell>
          <cell r="G873">
            <v>99023108</v>
          </cell>
          <cell r="H873" t="str">
            <v>23/08/99</v>
          </cell>
          <cell r="I873">
            <v>8.4</v>
          </cell>
          <cell r="J873" t="str">
            <v>O.R. 71195</v>
          </cell>
        </row>
        <row r="874">
          <cell r="A874">
            <v>2881506</v>
          </cell>
          <cell r="B874">
            <v>6002</v>
          </cell>
          <cell r="C874">
            <v>999</v>
          </cell>
          <cell r="D874" t="str">
            <v>AUSTRAL (CIELOS DEL SUR S.A.) V</v>
          </cell>
          <cell r="E874">
            <v>71303</v>
          </cell>
          <cell r="F874" t="str">
            <v>FF</v>
          </cell>
          <cell r="G874">
            <v>99023226</v>
          </cell>
          <cell r="H874" t="str">
            <v>24/08/99</v>
          </cell>
          <cell r="I874">
            <v>63.65</v>
          </cell>
        </row>
        <row r="875">
          <cell r="A875">
            <v>2881506</v>
          </cell>
          <cell r="B875">
            <v>6002</v>
          </cell>
          <cell r="C875">
            <v>999</v>
          </cell>
          <cell r="D875" t="str">
            <v>AEROLINEAS ARGENTINAS         V</v>
          </cell>
          <cell r="E875">
            <v>71303</v>
          </cell>
          <cell r="F875" t="str">
            <v>FF</v>
          </cell>
          <cell r="G875">
            <v>99023227</v>
          </cell>
          <cell r="H875" t="str">
            <v>24/08/99</v>
          </cell>
          <cell r="I875">
            <v>32.56</v>
          </cell>
        </row>
        <row r="876">
          <cell r="A876">
            <v>2881506</v>
          </cell>
          <cell r="B876">
            <v>6062</v>
          </cell>
          <cell r="C876">
            <v>999</v>
          </cell>
          <cell r="D876" t="str">
            <v>ANGELA N DE CARISTO - ISAURA  V</v>
          </cell>
          <cell r="E876">
            <v>70488</v>
          </cell>
          <cell r="F876" t="str">
            <v>FF</v>
          </cell>
          <cell r="G876">
            <v>99022705</v>
          </cell>
          <cell r="H876" t="str">
            <v>19/08/99</v>
          </cell>
          <cell r="I876">
            <v>53.81</v>
          </cell>
          <cell r="J876" t="str">
            <v>O.R. 67839</v>
          </cell>
        </row>
        <row r="877">
          <cell r="A877">
            <v>2881506</v>
          </cell>
          <cell r="B877">
            <v>6062</v>
          </cell>
          <cell r="C877">
            <v>999</v>
          </cell>
          <cell r="D877" t="str">
            <v>ANGELA N DE CARISTO - ISAURA  V</v>
          </cell>
          <cell r="E877">
            <v>70488</v>
          </cell>
          <cell r="F877" t="str">
            <v>FF</v>
          </cell>
          <cell r="G877">
            <v>99022712</v>
          </cell>
          <cell r="H877" t="str">
            <v>19/08/99</v>
          </cell>
          <cell r="I877">
            <v>392.82</v>
          </cell>
          <cell r="J877" t="str">
            <v>O.R. VARIOS</v>
          </cell>
        </row>
        <row r="878">
          <cell r="A878">
            <v>2881506</v>
          </cell>
          <cell r="B878">
            <v>6062</v>
          </cell>
          <cell r="C878">
            <v>999</v>
          </cell>
          <cell r="D878" t="str">
            <v>CRISORIO HNOS                 V</v>
          </cell>
          <cell r="E878">
            <v>72524</v>
          </cell>
          <cell r="F878" t="str">
            <v>FF</v>
          </cell>
          <cell r="G878">
            <v>99023922</v>
          </cell>
          <cell r="H878" t="str">
            <v>30/08/99</v>
          </cell>
          <cell r="I878">
            <v>19.43</v>
          </cell>
          <cell r="J878" t="str">
            <v>O.R. 72180</v>
          </cell>
        </row>
        <row r="879">
          <cell r="A879">
            <v>2881506</v>
          </cell>
          <cell r="B879">
            <v>6062</v>
          </cell>
          <cell r="C879">
            <v>999</v>
          </cell>
          <cell r="D879" t="str">
            <v>CRISORIO HNOS                 V</v>
          </cell>
          <cell r="E879">
            <v>72524</v>
          </cell>
          <cell r="F879" t="str">
            <v>FF</v>
          </cell>
          <cell r="G879">
            <v>99023923</v>
          </cell>
          <cell r="H879" t="str">
            <v>30/08/99</v>
          </cell>
          <cell r="I879">
            <v>17.059999999999999</v>
          </cell>
          <cell r="J879" t="str">
            <v>O.R. 72182</v>
          </cell>
        </row>
        <row r="880">
          <cell r="A880">
            <v>2881506</v>
          </cell>
          <cell r="B880">
            <v>6123</v>
          </cell>
          <cell r="C880">
            <v>999</v>
          </cell>
          <cell r="D880" t="str">
            <v>REVERSAS VARIAS               G</v>
          </cell>
          <cell r="E880">
            <v>72655</v>
          </cell>
          <cell r="F880" t="str">
            <v>JE</v>
          </cell>
          <cell r="G880">
            <v>99000914</v>
          </cell>
          <cell r="H880" t="str">
            <v>31/08/99</v>
          </cell>
          <cell r="I880">
            <v>472</v>
          </cell>
          <cell r="J880" t="str">
            <v>CI/DP/102/99</v>
          </cell>
        </row>
        <row r="881">
          <cell r="A881">
            <v>2881506</v>
          </cell>
          <cell r="B881">
            <v>6124</v>
          </cell>
          <cell r="C881">
            <v>999</v>
          </cell>
          <cell r="D881" t="str">
            <v>ESPOSITO GRACIELA             V</v>
          </cell>
          <cell r="E881">
            <v>72466</v>
          </cell>
          <cell r="F881" t="str">
            <v>FF</v>
          </cell>
          <cell r="G881">
            <v>99023915</v>
          </cell>
          <cell r="H881" t="str">
            <v>30/08/99</v>
          </cell>
          <cell r="I881">
            <v>198.53</v>
          </cell>
          <cell r="J881" t="str">
            <v>O.R. 76251</v>
          </cell>
        </row>
        <row r="882">
          <cell r="A882">
            <v>2881506</v>
          </cell>
          <cell r="B882">
            <v>6124</v>
          </cell>
          <cell r="C882">
            <v>999</v>
          </cell>
          <cell r="D882" t="str">
            <v>CANTOS JORGE ALBERTO          V</v>
          </cell>
          <cell r="E882">
            <v>72679</v>
          </cell>
          <cell r="F882" t="str">
            <v>FF</v>
          </cell>
          <cell r="G882">
            <v>99024002</v>
          </cell>
          <cell r="H882" t="str">
            <v>30/08/99</v>
          </cell>
          <cell r="I882">
            <v>100.5</v>
          </cell>
          <cell r="J882" t="str">
            <v>or 76984</v>
          </cell>
        </row>
        <row r="883">
          <cell r="A883">
            <v>2881506</v>
          </cell>
          <cell r="B883">
            <v>6124</v>
          </cell>
          <cell r="C883">
            <v>999</v>
          </cell>
          <cell r="D883" t="str">
            <v>CANTOS JORGE ALBERTO          V</v>
          </cell>
          <cell r="E883">
            <v>72679</v>
          </cell>
          <cell r="F883" t="str">
            <v>FF</v>
          </cell>
          <cell r="G883">
            <v>99024026</v>
          </cell>
          <cell r="H883" t="str">
            <v>30/08/99</v>
          </cell>
          <cell r="I883">
            <v>294.79000000000002</v>
          </cell>
          <cell r="J883" t="str">
            <v>or 78856</v>
          </cell>
        </row>
        <row r="884">
          <cell r="A884">
            <v>2881506</v>
          </cell>
          <cell r="B884">
            <v>6125</v>
          </cell>
          <cell r="C884">
            <v>999</v>
          </cell>
          <cell r="D884" t="str">
            <v>SOLARI COMPUTACION            V</v>
          </cell>
          <cell r="E884">
            <v>71101</v>
          </cell>
          <cell r="F884" t="str">
            <v>FF</v>
          </cell>
          <cell r="G884">
            <v>99023121</v>
          </cell>
          <cell r="H884" t="str">
            <v>24/08/99</v>
          </cell>
          <cell r="I884">
            <v>19.95</v>
          </cell>
          <cell r="J884" t="str">
            <v>O.R. 78854</v>
          </cell>
        </row>
        <row r="885">
          <cell r="A885">
            <v>2881506</v>
          </cell>
          <cell r="B885">
            <v>6125</v>
          </cell>
          <cell r="C885">
            <v>999</v>
          </cell>
          <cell r="D885" t="str">
            <v>Reversa Sistema               G</v>
          </cell>
          <cell r="E885">
            <v>72829</v>
          </cell>
          <cell r="F885" t="str">
            <v>JE</v>
          </cell>
          <cell r="G885">
            <v>99000917</v>
          </cell>
          <cell r="H885" t="str">
            <v>31/08/99</v>
          </cell>
          <cell r="I885">
            <v>956</v>
          </cell>
          <cell r="J885" t="str">
            <v>DIST. JDE</v>
          </cell>
        </row>
        <row r="886">
          <cell r="A886">
            <v>2881506</v>
          </cell>
          <cell r="B886">
            <v>6125</v>
          </cell>
          <cell r="C886">
            <v>999</v>
          </cell>
          <cell r="D886" t="str">
            <v>Reversa Sistema               G</v>
          </cell>
          <cell r="E886">
            <v>72829</v>
          </cell>
          <cell r="F886" t="str">
            <v>JE</v>
          </cell>
          <cell r="G886">
            <v>99000917</v>
          </cell>
          <cell r="H886" t="str">
            <v>31/08/99</v>
          </cell>
          <cell r="I886">
            <v>1365</v>
          </cell>
          <cell r="J886" t="str">
            <v>DIST. RED</v>
          </cell>
        </row>
        <row r="887">
          <cell r="A887">
            <v>2881506</v>
          </cell>
          <cell r="B887">
            <v>6125</v>
          </cell>
          <cell r="C887">
            <v>999</v>
          </cell>
          <cell r="D887" t="str">
            <v>Reversa Sistema               G</v>
          </cell>
          <cell r="E887">
            <v>72829</v>
          </cell>
          <cell r="F887" t="str">
            <v>JE</v>
          </cell>
          <cell r="G887">
            <v>99000917</v>
          </cell>
          <cell r="H887" t="str">
            <v>31/08/99</v>
          </cell>
          <cell r="I887">
            <v>598</v>
          </cell>
          <cell r="J887" t="str">
            <v>DIST. LEASING- S</v>
          </cell>
        </row>
        <row r="888">
          <cell r="A888">
            <v>2881506</v>
          </cell>
          <cell r="B888">
            <v>6125</v>
          </cell>
          <cell r="C888">
            <v>999</v>
          </cell>
          <cell r="D888" t="str">
            <v>Reversa Sistema               G</v>
          </cell>
          <cell r="E888">
            <v>72829</v>
          </cell>
          <cell r="F888" t="str">
            <v>JE</v>
          </cell>
          <cell r="G888">
            <v>99000917</v>
          </cell>
          <cell r="H888" t="str">
            <v>31/08/99</v>
          </cell>
          <cell r="I888">
            <v>256</v>
          </cell>
          <cell r="J888" t="str">
            <v>DIST. LEASING- S</v>
          </cell>
        </row>
        <row r="889">
          <cell r="A889">
            <v>2881506</v>
          </cell>
          <cell r="B889">
            <v>6125</v>
          </cell>
          <cell r="C889">
            <v>999</v>
          </cell>
          <cell r="D889" t="str">
            <v>DIST. CARGO EQ. COMPUTACION   G</v>
          </cell>
          <cell r="E889">
            <v>73424</v>
          </cell>
          <cell r="F889" t="str">
            <v>JE</v>
          </cell>
          <cell r="G889">
            <v>99000938</v>
          </cell>
          <cell r="H889" t="str">
            <v>31/08/99</v>
          </cell>
          <cell r="I889">
            <v>500</v>
          </cell>
          <cell r="J889" t="str">
            <v>1 COMPAQ DESKPRO</v>
          </cell>
        </row>
        <row r="890">
          <cell r="A890">
            <v>2881506</v>
          </cell>
          <cell r="B890">
            <v>6404</v>
          </cell>
          <cell r="C890">
            <v>999</v>
          </cell>
          <cell r="D890" t="str">
            <v>Reversas Varias Equipos       G</v>
          </cell>
          <cell r="E890">
            <v>73194</v>
          </cell>
          <cell r="F890" t="str">
            <v>JE</v>
          </cell>
          <cell r="G890">
            <v>99000927</v>
          </cell>
          <cell r="H890" t="str">
            <v>31/08/99</v>
          </cell>
          <cell r="I890">
            <v>559</v>
          </cell>
          <cell r="J890" t="str">
            <v>CI/EQ/442/99</v>
          </cell>
        </row>
        <row r="891">
          <cell r="A891">
            <v>2881506</v>
          </cell>
          <cell r="B891">
            <v>6404</v>
          </cell>
          <cell r="C891">
            <v>999</v>
          </cell>
          <cell r="D891" t="str">
            <v>Seguro Vida Colectivo06/99    G</v>
          </cell>
          <cell r="E891">
            <v>74063</v>
          </cell>
          <cell r="F891" t="str">
            <v>J8</v>
          </cell>
          <cell r="G891">
            <v>99001193</v>
          </cell>
          <cell r="H891" t="str">
            <v>31/08/99</v>
          </cell>
          <cell r="I891">
            <v>101.21</v>
          </cell>
          <cell r="J891" t="str">
            <v>Vida Colect.06/9</v>
          </cell>
        </row>
        <row r="892">
          <cell r="A892">
            <v>2881506</v>
          </cell>
          <cell r="B892">
            <v>6404</v>
          </cell>
          <cell r="C892">
            <v>999</v>
          </cell>
          <cell r="D892" t="str">
            <v>Distrib. FF 99022823          G</v>
          </cell>
          <cell r="E892">
            <v>74194</v>
          </cell>
          <cell r="F892" t="str">
            <v>J8</v>
          </cell>
          <cell r="G892">
            <v>99001221</v>
          </cell>
          <cell r="H892" t="str">
            <v>31/08/99</v>
          </cell>
          <cell r="I892">
            <v>97.97</v>
          </cell>
          <cell r="J892" t="str">
            <v>SeguroVidaColect</v>
          </cell>
        </row>
        <row r="893">
          <cell r="A893">
            <v>2881506</v>
          </cell>
          <cell r="B893">
            <v>6662</v>
          </cell>
          <cell r="C893">
            <v>999</v>
          </cell>
          <cell r="D893" t="str">
            <v>CIA. DE TELEF. DEL INTERIOR SV</v>
          </cell>
          <cell r="E893">
            <v>71271</v>
          </cell>
          <cell r="F893" t="str">
            <v>FF</v>
          </cell>
          <cell r="G893">
            <v>99023208</v>
          </cell>
          <cell r="H893" t="str">
            <v>24/08/99</v>
          </cell>
          <cell r="I893">
            <v>73.27</v>
          </cell>
        </row>
        <row r="894">
          <cell r="A894">
            <v>2881506</v>
          </cell>
          <cell r="B894">
            <v>6662</v>
          </cell>
          <cell r="C894">
            <v>999</v>
          </cell>
          <cell r="D894" t="str">
            <v>DIST. MO COMUNICACIONES       G</v>
          </cell>
          <cell r="E894">
            <v>73153</v>
          </cell>
          <cell r="F894" t="str">
            <v>JE</v>
          </cell>
          <cell r="G894">
            <v>99000921</v>
          </cell>
          <cell r="H894" t="str">
            <v>31/08/99</v>
          </cell>
          <cell r="I894">
            <v>17</v>
          </cell>
          <cell r="J894" t="str">
            <v>CI/EQ/BERON</v>
          </cell>
        </row>
        <row r="895">
          <cell r="A895">
            <v>2881506</v>
          </cell>
          <cell r="B895">
            <v>6750</v>
          </cell>
          <cell r="C895">
            <v>999</v>
          </cell>
          <cell r="D895" t="str">
            <v>REMISES PUERTO NUEVO          V</v>
          </cell>
          <cell r="E895">
            <v>65969</v>
          </cell>
          <cell r="F895" t="str">
            <v>FF</v>
          </cell>
          <cell r="G895">
            <v>99020672</v>
          </cell>
          <cell r="H895" t="str">
            <v>18/08/99</v>
          </cell>
          <cell r="I895">
            <v>23.85</v>
          </cell>
        </row>
        <row r="896">
          <cell r="A896">
            <v>2881506</v>
          </cell>
          <cell r="B896">
            <v>6750</v>
          </cell>
          <cell r="C896">
            <v>999</v>
          </cell>
          <cell r="D896" t="str">
            <v>TURISMO PECOM S.A.C.F.I.      V</v>
          </cell>
          <cell r="E896">
            <v>71602</v>
          </cell>
          <cell r="F896" t="str">
            <v>FF</v>
          </cell>
          <cell r="G896">
            <v>99023509</v>
          </cell>
          <cell r="H896" t="str">
            <v>25/08/99</v>
          </cell>
          <cell r="I896">
            <v>412</v>
          </cell>
        </row>
        <row r="897">
          <cell r="A897">
            <v>2881506</v>
          </cell>
          <cell r="B897">
            <v>6750</v>
          </cell>
          <cell r="C897">
            <v>999</v>
          </cell>
          <cell r="D897" t="str">
            <v>KAIKEN LINEAS AEREAS          V</v>
          </cell>
          <cell r="E897">
            <v>73419</v>
          </cell>
          <cell r="F897" t="str">
            <v>FF</v>
          </cell>
          <cell r="G897">
            <v>99024530</v>
          </cell>
          <cell r="H897" t="str">
            <v>31/08/99</v>
          </cell>
          <cell r="I897">
            <v>508</v>
          </cell>
        </row>
        <row r="898">
          <cell r="A898">
            <v>2881506</v>
          </cell>
          <cell r="B898">
            <v>6751</v>
          </cell>
          <cell r="C898">
            <v>999</v>
          </cell>
          <cell r="D898" t="str">
            <v>AVILA JESUS B.                V</v>
          </cell>
          <cell r="E898">
            <v>67530</v>
          </cell>
          <cell r="F898" t="str">
            <v>FF</v>
          </cell>
          <cell r="G898">
            <v>99021240</v>
          </cell>
          <cell r="H898">
            <v>36288</v>
          </cell>
          <cell r="I898">
            <v>134</v>
          </cell>
        </row>
        <row r="899">
          <cell r="A899">
            <v>2881506</v>
          </cell>
          <cell r="B899">
            <v>6751</v>
          </cell>
          <cell r="C899">
            <v>999</v>
          </cell>
          <cell r="D899" t="str">
            <v>AQUINO HAYDEE                 V</v>
          </cell>
          <cell r="E899">
            <v>67615</v>
          </cell>
          <cell r="F899" t="str">
            <v>FF</v>
          </cell>
          <cell r="G899">
            <v>99021263</v>
          </cell>
          <cell r="H899">
            <v>36288</v>
          </cell>
          <cell r="I899">
            <v>120</v>
          </cell>
          <cell r="J899" t="str">
            <v>OC 004/237/99</v>
          </cell>
        </row>
        <row r="900">
          <cell r="A900">
            <v>2881506</v>
          </cell>
          <cell r="B900">
            <v>6751</v>
          </cell>
          <cell r="C900">
            <v>999</v>
          </cell>
          <cell r="D900" t="str">
            <v>GOTLIP S.A.                   V</v>
          </cell>
          <cell r="E900">
            <v>67679</v>
          </cell>
          <cell r="F900" t="str">
            <v>FF</v>
          </cell>
          <cell r="G900">
            <v>99021296</v>
          </cell>
          <cell r="H900">
            <v>36288</v>
          </cell>
          <cell r="I900">
            <v>15.79</v>
          </cell>
          <cell r="J900" t="str">
            <v>O.R. 72235</v>
          </cell>
        </row>
        <row r="901">
          <cell r="A901">
            <v>2881506</v>
          </cell>
          <cell r="B901">
            <v>6751</v>
          </cell>
          <cell r="C901">
            <v>999</v>
          </cell>
          <cell r="D901" t="str">
            <v>CANTOS JORGE ALBERTO          V</v>
          </cell>
          <cell r="E901">
            <v>67693</v>
          </cell>
          <cell r="F901" t="str">
            <v>FF</v>
          </cell>
          <cell r="G901">
            <v>99021313</v>
          </cell>
          <cell r="H901">
            <v>36288</v>
          </cell>
          <cell r="I901">
            <v>178.7</v>
          </cell>
          <cell r="J901" t="str">
            <v>OR 70537</v>
          </cell>
        </row>
        <row r="902">
          <cell r="A902">
            <v>2881506</v>
          </cell>
          <cell r="B902">
            <v>6751</v>
          </cell>
          <cell r="C902">
            <v>999</v>
          </cell>
          <cell r="D902" t="str">
            <v>CEBITRONIC SAFETY S.A.        V</v>
          </cell>
          <cell r="E902">
            <v>68247</v>
          </cell>
          <cell r="F902" t="str">
            <v>FF</v>
          </cell>
          <cell r="G902">
            <v>99021547</v>
          </cell>
          <cell r="H902">
            <v>36411</v>
          </cell>
          <cell r="I902">
            <v>540</v>
          </cell>
          <cell r="J902" t="str">
            <v>O.R. 69802</v>
          </cell>
        </row>
        <row r="903">
          <cell r="A903">
            <v>2881506</v>
          </cell>
          <cell r="B903">
            <v>6751</v>
          </cell>
          <cell r="C903">
            <v>999</v>
          </cell>
          <cell r="D903" t="str">
            <v>PROVEEDORES MENORES           W</v>
          </cell>
          <cell r="E903">
            <v>68450</v>
          </cell>
          <cell r="F903" t="str">
            <v>PM</v>
          </cell>
          <cell r="G903">
            <v>99004089</v>
          </cell>
          <cell r="H903">
            <v>36411</v>
          </cell>
          <cell r="I903">
            <v>435.5</v>
          </cell>
          <cell r="J903" t="str">
            <v>COMP.VARIOS</v>
          </cell>
        </row>
        <row r="904">
          <cell r="A904">
            <v>2881506</v>
          </cell>
          <cell r="B904">
            <v>6751</v>
          </cell>
          <cell r="C904">
            <v>999</v>
          </cell>
          <cell r="D904" t="str">
            <v>HORACIO GUILLERMO JAZMIN      V</v>
          </cell>
          <cell r="E904">
            <v>68471</v>
          </cell>
          <cell r="F904" t="str">
            <v>FF</v>
          </cell>
          <cell r="G904">
            <v>99021673</v>
          </cell>
          <cell r="H904">
            <v>36411</v>
          </cell>
          <cell r="I904">
            <v>352</v>
          </cell>
          <cell r="J904">
            <v>74969</v>
          </cell>
        </row>
        <row r="905">
          <cell r="A905">
            <v>2881506</v>
          </cell>
          <cell r="B905">
            <v>6751</v>
          </cell>
          <cell r="C905">
            <v>999</v>
          </cell>
          <cell r="D905" t="str">
            <v>MARA S.A.                     V</v>
          </cell>
          <cell r="E905">
            <v>68557</v>
          </cell>
          <cell r="F905" t="str">
            <v>FF</v>
          </cell>
          <cell r="G905">
            <v>99021683</v>
          </cell>
          <cell r="H905">
            <v>36441</v>
          </cell>
          <cell r="I905">
            <v>55.8</v>
          </cell>
        </row>
        <row r="906">
          <cell r="A906">
            <v>2881506</v>
          </cell>
          <cell r="B906">
            <v>6751</v>
          </cell>
          <cell r="C906">
            <v>999</v>
          </cell>
          <cell r="D906" t="str">
            <v>IASA S.A                      V</v>
          </cell>
          <cell r="E906">
            <v>68557</v>
          </cell>
          <cell r="F906" t="str">
            <v>FF</v>
          </cell>
          <cell r="G906">
            <v>99021692</v>
          </cell>
          <cell r="H906">
            <v>36441</v>
          </cell>
          <cell r="I906">
            <v>128.44</v>
          </cell>
        </row>
        <row r="907">
          <cell r="A907">
            <v>2881506</v>
          </cell>
          <cell r="B907">
            <v>6751</v>
          </cell>
          <cell r="C907">
            <v>999</v>
          </cell>
          <cell r="D907" t="str">
            <v>IASA S.A                      V</v>
          </cell>
          <cell r="E907">
            <v>68557</v>
          </cell>
          <cell r="F907" t="str">
            <v>FF</v>
          </cell>
          <cell r="G907">
            <v>99021700</v>
          </cell>
          <cell r="H907">
            <v>36441</v>
          </cell>
          <cell r="I907">
            <v>366.56</v>
          </cell>
        </row>
        <row r="908">
          <cell r="A908">
            <v>2881506</v>
          </cell>
          <cell r="B908">
            <v>6751</v>
          </cell>
          <cell r="C908">
            <v>999</v>
          </cell>
          <cell r="D908" t="str">
            <v>TRANS BOX S.R.L.              V</v>
          </cell>
          <cell r="E908">
            <v>68557</v>
          </cell>
          <cell r="F908" t="str">
            <v>FF</v>
          </cell>
          <cell r="G908">
            <v>99021702</v>
          </cell>
          <cell r="H908">
            <v>36441</v>
          </cell>
          <cell r="I908">
            <v>103.99</v>
          </cell>
        </row>
        <row r="909">
          <cell r="A909">
            <v>2881506</v>
          </cell>
          <cell r="B909">
            <v>6751</v>
          </cell>
          <cell r="C909">
            <v>999</v>
          </cell>
          <cell r="D909" t="str">
            <v>AQUINO HAYDEE                 V</v>
          </cell>
          <cell r="E909">
            <v>68557</v>
          </cell>
          <cell r="F909" t="str">
            <v>FF</v>
          </cell>
          <cell r="G909">
            <v>99021708</v>
          </cell>
          <cell r="H909">
            <v>36441</v>
          </cell>
          <cell r="I909">
            <v>7.5</v>
          </cell>
        </row>
        <row r="910">
          <cell r="A910">
            <v>2881506</v>
          </cell>
          <cell r="B910">
            <v>6751</v>
          </cell>
          <cell r="C910">
            <v>999</v>
          </cell>
          <cell r="D910" t="str">
            <v>MARA S.A.                     V</v>
          </cell>
          <cell r="E910">
            <v>68604</v>
          </cell>
          <cell r="F910" t="str">
            <v>FF</v>
          </cell>
          <cell r="G910">
            <v>99021717</v>
          </cell>
          <cell r="H910">
            <v>36441</v>
          </cell>
          <cell r="I910">
            <v>129.16</v>
          </cell>
        </row>
        <row r="911">
          <cell r="A911">
            <v>2881506</v>
          </cell>
          <cell r="B911">
            <v>6751</v>
          </cell>
          <cell r="C911">
            <v>999</v>
          </cell>
          <cell r="D911" t="str">
            <v>IASA S.A                      V</v>
          </cell>
          <cell r="E911">
            <v>68609</v>
          </cell>
          <cell r="F911" t="str">
            <v>FF</v>
          </cell>
          <cell r="G911">
            <v>99021720</v>
          </cell>
          <cell r="H911">
            <v>36441</v>
          </cell>
          <cell r="I911">
            <v>70.55</v>
          </cell>
        </row>
        <row r="912">
          <cell r="A912">
            <v>2881506</v>
          </cell>
          <cell r="B912">
            <v>6751</v>
          </cell>
          <cell r="C912">
            <v>999</v>
          </cell>
          <cell r="D912" t="str">
            <v>MARTIN Y CIA S.A.             O</v>
          </cell>
          <cell r="E912">
            <v>68664</v>
          </cell>
          <cell r="F912" t="str">
            <v>OV</v>
          </cell>
          <cell r="G912">
            <v>99007090</v>
          </cell>
          <cell r="H912">
            <v>36441</v>
          </cell>
          <cell r="I912">
            <v>263.51</v>
          </cell>
          <cell r="J912" t="str">
            <v>POR LA PROVISION</v>
          </cell>
        </row>
        <row r="913">
          <cell r="A913">
            <v>2881506</v>
          </cell>
          <cell r="B913">
            <v>6751</v>
          </cell>
          <cell r="C913">
            <v>999</v>
          </cell>
          <cell r="D913" t="str">
            <v>MARTIN Y CIA S.A.             O</v>
          </cell>
          <cell r="E913">
            <v>68664</v>
          </cell>
          <cell r="F913" t="str">
            <v>OV</v>
          </cell>
          <cell r="G913">
            <v>99007091</v>
          </cell>
          <cell r="H913">
            <v>36441</v>
          </cell>
          <cell r="I913">
            <v>263.51</v>
          </cell>
          <cell r="J913" t="str">
            <v>POR LA PROVISION</v>
          </cell>
        </row>
        <row r="914">
          <cell r="A914">
            <v>2881506</v>
          </cell>
          <cell r="B914">
            <v>6751</v>
          </cell>
          <cell r="C914">
            <v>999</v>
          </cell>
          <cell r="D914" t="str">
            <v>SERVICIOS TICKET S.A.         V</v>
          </cell>
          <cell r="E914">
            <v>69134</v>
          </cell>
          <cell r="F914" t="str">
            <v>FF</v>
          </cell>
          <cell r="G914">
            <v>99021885</v>
          </cell>
          <cell r="H914">
            <v>36502</v>
          </cell>
          <cell r="I914">
            <v>27.27</v>
          </cell>
        </row>
        <row r="915">
          <cell r="A915">
            <v>2881506</v>
          </cell>
          <cell r="B915">
            <v>6751</v>
          </cell>
          <cell r="C915">
            <v>999</v>
          </cell>
          <cell r="D915" t="str">
            <v>PROVEEDORES MENORES           W</v>
          </cell>
          <cell r="E915">
            <v>71075</v>
          </cell>
          <cell r="F915" t="str">
            <v>PM</v>
          </cell>
          <cell r="G915">
            <v>99004244</v>
          </cell>
          <cell r="H915" t="str">
            <v>24/08/99</v>
          </cell>
          <cell r="I915">
            <v>18.100000000000001</v>
          </cell>
        </row>
        <row r="916">
          <cell r="A916">
            <v>2881506</v>
          </cell>
          <cell r="B916">
            <v>6751</v>
          </cell>
          <cell r="C916">
            <v>999</v>
          </cell>
          <cell r="D916" t="str">
            <v>CAPRIOLO AMERICO LUIS         V</v>
          </cell>
          <cell r="E916">
            <v>71101</v>
          </cell>
          <cell r="F916" t="str">
            <v>FF</v>
          </cell>
          <cell r="G916">
            <v>99023163</v>
          </cell>
          <cell r="H916" t="str">
            <v>24/08/99</v>
          </cell>
          <cell r="I916">
            <v>72.31</v>
          </cell>
          <cell r="J916" t="str">
            <v>O.R. 78855</v>
          </cell>
        </row>
        <row r="917">
          <cell r="A917">
            <v>2881506</v>
          </cell>
          <cell r="B917">
            <v>6751</v>
          </cell>
          <cell r="C917">
            <v>999</v>
          </cell>
          <cell r="D917" t="str">
            <v>SIAPCO SRL                    V</v>
          </cell>
          <cell r="E917">
            <v>71554</v>
          </cell>
          <cell r="F917" t="str">
            <v>FF</v>
          </cell>
          <cell r="G917">
            <v>99023521</v>
          </cell>
          <cell r="H917" t="str">
            <v>25/08/99</v>
          </cell>
          <cell r="I917">
            <v>2470</v>
          </cell>
          <cell r="J917" t="str">
            <v>O.R. 72240</v>
          </cell>
        </row>
        <row r="918">
          <cell r="A918">
            <v>2881506</v>
          </cell>
          <cell r="B918">
            <v>6751</v>
          </cell>
          <cell r="C918">
            <v>999</v>
          </cell>
          <cell r="D918" t="str">
            <v>AQUINO HAYDEE                 V</v>
          </cell>
          <cell r="E918">
            <v>72731</v>
          </cell>
          <cell r="F918" t="str">
            <v>FF</v>
          </cell>
          <cell r="G918">
            <v>99024091</v>
          </cell>
          <cell r="H918" t="str">
            <v>31/08/99</v>
          </cell>
          <cell r="I918">
            <v>202.5</v>
          </cell>
          <cell r="J918" t="str">
            <v>O.C. 003-2/237/9</v>
          </cell>
        </row>
        <row r="919">
          <cell r="A919">
            <v>2881506</v>
          </cell>
          <cell r="B919">
            <v>6751</v>
          </cell>
          <cell r="C919">
            <v>999</v>
          </cell>
          <cell r="D919" t="str">
            <v>AQUINO HAYDEE                 V</v>
          </cell>
          <cell r="E919">
            <v>72731</v>
          </cell>
          <cell r="F919" t="str">
            <v>FF</v>
          </cell>
          <cell r="G919">
            <v>99024099</v>
          </cell>
          <cell r="H919" t="str">
            <v>31/08/99</v>
          </cell>
          <cell r="I919">
            <v>195</v>
          </cell>
          <cell r="J919" t="str">
            <v>O.C. 003-2/237/9</v>
          </cell>
        </row>
        <row r="920">
          <cell r="A920">
            <v>2881506</v>
          </cell>
          <cell r="B920">
            <v>6751</v>
          </cell>
          <cell r="C920">
            <v>999</v>
          </cell>
          <cell r="D920" t="str">
            <v>FEMA S.R.L.                   V</v>
          </cell>
          <cell r="E920">
            <v>72731</v>
          </cell>
          <cell r="F920" t="str">
            <v>FF</v>
          </cell>
          <cell r="G920">
            <v>99024146</v>
          </cell>
          <cell r="H920" t="str">
            <v>31/08/99</v>
          </cell>
          <cell r="I920">
            <v>23.97</v>
          </cell>
          <cell r="J920" t="str">
            <v>O.R. 70512</v>
          </cell>
        </row>
        <row r="921">
          <cell r="A921">
            <v>2881506</v>
          </cell>
          <cell r="B921">
            <v>6751</v>
          </cell>
          <cell r="C921">
            <v>999</v>
          </cell>
          <cell r="D921" t="str">
            <v>REVERSA LAB                   G</v>
          </cell>
          <cell r="E921">
            <v>73170</v>
          </cell>
          <cell r="F921" t="str">
            <v>JE</v>
          </cell>
          <cell r="G921">
            <v>99000923</v>
          </cell>
          <cell r="H921" t="str">
            <v>31/08/99</v>
          </cell>
          <cell r="I921">
            <v>3</v>
          </cell>
          <cell r="J921" t="str">
            <v>CI/EQ/LAB</v>
          </cell>
        </row>
        <row r="922">
          <cell r="A922">
            <v>2881506</v>
          </cell>
          <cell r="B922">
            <v>6751</v>
          </cell>
          <cell r="C922">
            <v>999</v>
          </cell>
          <cell r="D922" t="str">
            <v>CIPPITELLI PABLO ENRIQUE      V</v>
          </cell>
          <cell r="E922">
            <v>73668</v>
          </cell>
          <cell r="F922" t="str">
            <v>FF</v>
          </cell>
          <cell r="G922">
            <v>99024709</v>
          </cell>
          <cell r="H922" t="str">
            <v>31/08/99</v>
          </cell>
          <cell r="I922">
            <v>108</v>
          </cell>
          <cell r="J922" t="str">
            <v>or 79440</v>
          </cell>
        </row>
        <row r="923">
          <cell r="A923">
            <v>2881506</v>
          </cell>
          <cell r="B923">
            <v>6752</v>
          </cell>
          <cell r="C923">
            <v>999</v>
          </cell>
          <cell r="D923" t="str">
            <v>DIST. SERVICIOS RH            G</v>
          </cell>
          <cell r="E923">
            <v>72752</v>
          </cell>
          <cell r="F923" t="str">
            <v>JE</v>
          </cell>
          <cell r="G923">
            <v>99000916</v>
          </cell>
          <cell r="H923" t="str">
            <v>31/08/99</v>
          </cell>
          <cell r="I923">
            <v>1943</v>
          </cell>
          <cell r="J923" t="str">
            <v>DIST. 08/99</v>
          </cell>
        </row>
        <row r="924">
          <cell r="A924">
            <v>2881506</v>
          </cell>
          <cell r="B924">
            <v>6752</v>
          </cell>
          <cell r="C924">
            <v>999</v>
          </cell>
          <cell r="D924" t="str">
            <v>DIST. SERVICIOS FA            G</v>
          </cell>
          <cell r="E924">
            <v>72854</v>
          </cell>
          <cell r="F924" t="str">
            <v>JE</v>
          </cell>
          <cell r="G924">
            <v>99000919</v>
          </cell>
          <cell r="H924" t="str">
            <v>31/08/99</v>
          </cell>
          <cell r="I924">
            <v>1920</v>
          </cell>
          <cell r="J924" t="str">
            <v>DIST. AGOSTO 99</v>
          </cell>
        </row>
        <row r="925">
          <cell r="A925">
            <v>2881506</v>
          </cell>
          <cell r="B925">
            <v>6752</v>
          </cell>
          <cell r="C925">
            <v>999</v>
          </cell>
          <cell r="D925" t="str">
            <v>DIST. GTOS DELEGACION         G</v>
          </cell>
          <cell r="E925">
            <v>73498</v>
          </cell>
          <cell r="F925" t="str">
            <v>JE</v>
          </cell>
          <cell r="G925">
            <v>99000945</v>
          </cell>
          <cell r="H925" t="str">
            <v>31/08/99</v>
          </cell>
          <cell r="I925">
            <v>-59212</v>
          </cell>
        </row>
        <row r="926">
          <cell r="A926">
            <v>2881506</v>
          </cell>
          <cell r="B926">
            <v>7092</v>
          </cell>
          <cell r="C926">
            <v>999</v>
          </cell>
          <cell r="D926" t="str">
            <v>JORGE ALBERTO AGOSTINETTI     V</v>
          </cell>
          <cell r="E926">
            <v>68022</v>
          </cell>
          <cell r="F926" t="str">
            <v>FF</v>
          </cell>
          <cell r="G926">
            <v>99021430</v>
          </cell>
          <cell r="H926">
            <v>36319</v>
          </cell>
          <cell r="I926">
            <v>364</v>
          </cell>
          <cell r="J926" t="str">
            <v>cert.habilit.mun</v>
          </cell>
        </row>
        <row r="927">
          <cell r="A927">
            <v>2881506</v>
          </cell>
          <cell r="B927">
            <v>7092</v>
          </cell>
          <cell r="C927">
            <v>999</v>
          </cell>
          <cell r="D927" t="str">
            <v>JORGE ALBERTO AGOSTINETTI     V</v>
          </cell>
          <cell r="E927">
            <v>68022</v>
          </cell>
          <cell r="F927" t="str">
            <v>FF</v>
          </cell>
          <cell r="G927">
            <v>99021430</v>
          </cell>
          <cell r="H927">
            <v>36319</v>
          </cell>
          <cell r="I927">
            <v>95</v>
          </cell>
          <cell r="J927" t="str">
            <v>cert.habilit.mun</v>
          </cell>
        </row>
        <row r="928">
          <cell r="A928">
            <v>2881506</v>
          </cell>
          <cell r="B928">
            <v>9482</v>
          </cell>
          <cell r="C928">
            <v>15</v>
          </cell>
          <cell r="D928" t="str">
            <v>150899-COBRA237/000171        G</v>
          </cell>
          <cell r="E928">
            <v>71559</v>
          </cell>
          <cell r="F928" t="str">
            <v>J6</v>
          </cell>
          <cell r="G928">
            <v>99000174</v>
          </cell>
          <cell r="H928" t="str">
            <v>15/08/99</v>
          </cell>
          <cell r="I928">
            <v>51</v>
          </cell>
          <cell r="J928">
            <v>6320534237</v>
          </cell>
        </row>
        <row r="929">
          <cell r="A929">
            <v>2881507</v>
          </cell>
          <cell r="B929">
            <v>5583</v>
          </cell>
          <cell r="C929">
            <v>999</v>
          </cell>
          <cell r="D929" t="str">
            <v>CORREO ARGENTINO S.A.         W</v>
          </cell>
          <cell r="E929">
            <v>68658</v>
          </cell>
          <cell r="F929" t="str">
            <v>PM</v>
          </cell>
          <cell r="G929">
            <v>99004097</v>
          </cell>
          <cell r="H929">
            <v>36441</v>
          </cell>
          <cell r="I929">
            <v>1.2</v>
          </cell>
        </row>
        <row r="930">
          <cell r="A930">
            <v>2881507</v>
          </cell>
          <cell r="B930">
            <v>5583</v>
          </cell>
          <cell r="C930">
            <v>999</v>
          </cell>
          <cell r="D930" t="str">
            <v>PROVEEDORES MENORES           W</v>
          </cell>
          <cell r="E930">
            <v>68658</v>
          </cell>
          <cell r="F930" t="str">
            <v>PM</v>
          </cell>
          <cell r="G930">
            <v>99004113</v>
          </cell>
          <cell r="H930">
            <v>36441</v>
          </cell>
          <cell r="I930">
            <v>52</v>
          </cell>
          <cell r="J930" t="str">
            <v>registro nac.</v>
          </cell>
        </row>
        <row r="931">
          <cell r="A931">
            <v>2881507</v>
          </cell>
          <cell r="B931">
            <v>5583</v>
          </cell>
          <cell r="C931">
            <v>999</v>
          </cell>
          <cell r="D931" t="str">
            <v>BUREAU VERITAS ARGENTINA S.A. V</v>
          </cell>
          <cell r="E931">
            <v>69420</v>
          </cell>
          <cell r="F931" t="str">
            <v>FF</v>
          </cell>
          <cell r="G931">
            <v>99022002</v>
          </cell>
          <cell r="H931" t="str">
            <v>13/08/99</v>
          </cell>
          <cell r="I931">
            <v>700</v>
          </cell>
          <cell r="J931" t="str">
            <v>O.R. 76788</v>
          </cell>
        </row>
        <row r="932">
          <cell r="A932">
            <v>2881507</v>
          </cell>
          <cell r="B932">
            <v>5583</v>
          </cell>
          <cell r="C932">
            <v>999</v>
          </cell>
          <cell r="D932" t="str">
            <v>BUREAU VERITAS ARGENTINA S.A. V</v>
          </cell>
          <cell r="E932">
            <v>69420</v>
          </cell>
          <cell r="F932" t="str">
            <v>FF</v>
          </cell>
          <cell r="G932">
            <v>99022004</v>
          </cell>
          <cell r="H932" t="str">
            <v>13/08/99</v>
          </cell>
          <cell r="I932">
            <v>1400</v>
          </cell>
          <cell r="J932" t="str">
            <v>O.R. 76787</v>
          </cell>
        </row>
        <row r="933">
          <cell r="A933">
            <v>2881507</v>
          </cell>
          <cell r="B933">
            <v>5583</v>
          </cell>
          <cell r="C933">
            <v>999</v>
          </cell>
          <cell r="D933" t="str">
            <v>INES NOUZEILLES DE ORTEGA     V</v>
          </cell>
          <cell r="E933">
            <v>71305</v>
          </cell>
          <cell r="F933" t="str">
            <v>FF</v>
          </cell>
          <cell r="G933">
            <v>99023237</v>
          </cell>
          <cell r="H933" t="str">
            <v>24/08/99</v>
          </cell>
          <cell r="I933">
            <v>12</v>
          </cell>
          <cell r="J933" t="str">
            <v>O.R. 78956</v>
          </cell>
        </row>
        <row r="934">
          <cell r="A934">
            <v>2881507</v>
          </cell>
          <cell r="B934">
            <v>5583</v>
          </cell>
          <cell r="C934">
            <v>999</v>
          </cell>
          <cell r="D934" t="str">
            <v>CONTROL S.R.L.                V</v>
          </cell>
          <cell r="E934">
            <v>73548</v>
          </cell>
          <cell r="F934" t="str">
            <v>FF</v>
          </cell>
          <cell r="G934">
            <v>99024661</v>
          </cell>
          <cell r="H934" t="str">
            <v>31/08/99</v>
          </cell>
          <cell r="I934">
            <v>60</v>
          </cell>
          <cell r="J934" t="str">
            <v>O.R. 71921</v>
          </cell>
        </row>
        <row r="935">
          <cell r="A935">
            <v>2881507</v>
          </cell>
          <cell r="B935">
            <v>5674</v>
          </cell>
          <cell r="C935">
            <v>999</v>
          </cell>
          <cell r="D935" t="str">
            <v>Transac. de depreciación resumX</v>
          </cell>
          <cell r="E935">
            <v>73639</v>
          </cell>
          <cell r="F935" t="str">
            <v>DP</v>
          </cell>
          <cell r="G935">
            <v>99000008</v>
          </cell>
          <cell r="H935" t="str">
            <v>31/08/99</v>
          </cell>
          <cell r="I935">
            <v>164516.10999999999</v>
          </cell>
          <cell r="J935" t="str">
            <v>Cuota Amortizaci</v>
          </cell>
        </row>
        <row r="936">
          <cell r="A936">
            <v>2881507</v>
          </cell>
          <cell r="B936">
            <v>5685</v>
          </cell>
          <cell r="C936">
            <v>999</v>
          </cell>
          <cell r="D936" t="str">
            <v>Reversas Varias Equipos       G</v>
          </cell>
          <cell r="E936">
            <v>73194</v>
          </cell>
          <cell r="F936" t="str">
            <v>JE</v>
          </cell>
          <cell r="G936">
            <v>99000927</v>
          </cell>
          <cell r="H936" t="str">
            <v>31/08/99</v>
          </cell>
          <cell r="I936">
            <v>-1328</v>
          </cell>
          <cell r="J936" t="str">
            <v>CI/EQ/435/99</v>
          </cell>
        </row>
        <row r="937">
          <cell r="A937">
            <v>2881507</v>
          </cell>
          <cell r="B937">
            <v>5685</v>
          </cell>
          <cell r="C937">
            <v>999</v>
          </cell>
          <cell r="D937" t="str">
            <v>Reversas Varias Equipos       G</v>
          </cell>
          <cell r="E937">
            <v>73194</v>
          </cell>
          <cell r="F937" t="str">
            <v>JE</v>
          </cell>
          <cell r="G937">
            <v>99000927</v>
          </cell>
          <cell r="H937" t="str">
            <v>31/08/99</v>
          </cell>
          <cell r="I937">
            <v>-4800</v>
          </cell>
          <cell r="J937" t="str">
            <v>CI/EQ/466/99</v>
          </cell>
        </row>
        <row r="938">
          <cell r="A938">
            <v>2881507</v>
          </cell>
          <cell r="B938">
            <v>5685</v>
          </cell>
          <cell r="C938">
            <v>999</v>
          </cell>
          <cell r="D938" t="str">
            <v>REVERSAS VARIAS               G</v>
          </cell>
          <cell r="E938">
            <v>73443</v>
          </cell>
          <cell r="F938" t="str">
            <v>JE</v>
          </cell>
          <cell r="G938">
            <v>99000939</v>
          </cell>
          <cell r="H938" t="str">
            <v>31/08/99</v>
          </cell>
          <cell r="I938">
            <v>-910</v>
          </cell>
          <cell r="J938" t="str">
            <v>CI/EQ/064/99</v>
          </cell>
        </row>
        <row r="939">
          <cell r="A939">
            <v>2881507</v>
          </cell>
          <cell r="B939">
            <v>5685</v>
          </cell>
          <cell r="C939">
            <v>999</v>
          </cell>
          <cell r="D939" t="str">
            <v>Reg. Facturac. Ubic.          T</v>
          </cell>
          <cell r="E939">
            <v>73471</v>
          </cell>
          <cell r="F939" t="str">
            <v>TE</v>
          </cell>
          <cell r="G939">
            <v>99018076</v>
          </cell>
          <cell r="H939" t="str">
            <v>31/08/99</v>
          </cell>
          <cell r="I939">
            <v>88.91</v>
          </cell>
        </row>
        <row r="940">
          <cell r="A940">
            <v>2881507</v>
          </cell>
          <cell r="B940">
            <v>5685</v>
          </cell>
          <cell r="C940">
            <v>999</v>
          </cell>
          <cell r="D940" t="str">
            <v>Reg. Facturac. Ubic.          T</v>
          </cell>
          <cell r="E940">
            <v>73471</v>
          </cell>
          <cell r="F940" t="str">
            <v>TE</v>
          </cell>
          <cell r="G940">
            <v>99018077</v>
          </cell>
          <cell r="H940" t="str">
            <v>31/08/99</v>
          </cell>
          <cell r="I940">
            <v>114.7</v>
          </cell>
        </row>
        <row r="941">
          <cell r="A941">
            <v>2881507</v>
          </cell>
          <cell r="B941">
            <v>5685</v>
          </cell>
          <cell r="C941">
            <v>999</v>
          </cell>
          <cell r="D941" t="str">
            <v>Reg. Facturac. Ubic.          T</v>
          </cell>
          <cell r="E941">
            <v>73471</v>
          </cell>
          <cell r="F941" t="str">
            <v>TE</v>
          </cell>
          <cell r="G941">
            <v>99018078</v>
          </cell>
          <cell r="H941" t="str">
            <v>31/08/99</v>
          </cell>
          <cell r="I941">
            <v>47.31</v>
          </cell>
        </row>
        <row r="942">
          <cell r="A942">
            <v>2881507</v>
          </cell>
          <cell r="B942">
            <v>5685</v>
          </cell>
          <cell r="C942">
            <v>999</v>
          </cell>
          <cell r="D942" t="str">
            <v>Reg. Facturac. Ubic.          T</v>
          </cell>
          <cell r="E942">
            <v>73471</v>
          </cell>
          <cell r="F942" t="str">
            <v>TE</v>
          </cell>
          <cell r="G942">
            <v>99018079</v>
          </cell>
          <cell r="H942" t="str">
            <v>31/08/99</v>
          </cell>
          <cell r="I942">
            <v>77.19</v>
          </cell>
        </row>
        <row r="943">
          <cell r="A943">
            <v>2881507</v>
          </cell>
          <cell r="B943">
            <v>5685</v>
          </cell>
          <cell r="C943">
            <v>999</v>
          </cell>
          <cell r="D943" t="str">
            <v>Reg. Facturac. Ubic.          T</v>
          </cell>
          <cell r="E943">
            <v>73471</v>
          </cell>
          <cell r="F943" t="str">
            <v>TE</v>
          </cell>
          <cell r="G943">
            <v>99018080</v>
          </cell>
          <cell r="H943" t="str">
            <v>31/08/99</v>
          </cell>
          <cell r="I943">
            <v>47.31</v>
          </cell>
        </row>
        <row r="944">
          <cell r="A944">
            <v>2881507</v>
          </cell>
          <cell r="B944">
            <v>5685</v>
          </cell>
          <cell r="C944">
            <v>999</v>
          </cell>
          <cell r="D944" t="str">
            <v>Reg. Facturac. Ubic.          T</v>
          </cell>
          <cell r="E944">
            <v>73471</v>
          </cell>
          <cell r="F944" t="str">
            <v>TE</v>
          </cell>
          <cell r="G944">
            <v>99018081</v>
          </cell>
          <cell r="H944" t="str">
            <v>31/08/99</v>
          </cell>
          <cell r="I944">
            <v>246.76</v>
          </cell>
        </row>
        <row r="945">
          <cell r="A945">
            <v>2881507</v>
          </cell>
          <cell r="B945">
            <v>5685</v>
          </cell>
          <cell r="C945">
            <v>999</v>
          </cell>
          <cell r="D945" t="str">
            <v>Reg. Facturac. Ubic.          T</v>
          </cell>
          <cell r="E945">
            <v>73471</v>
          </cell>
          <cell r="F945" t="str">
            <v>TE</v>
          </cell>
          <cell r="G945">
            <v>99018082</v>
          </cell>
          <cell r="H945" t="str">
            <v>31/08/99</v>
          </cell>
          <cell r="I945">
            <v>10.1</v>
          </cell>
        </row>
        <row r="946">
          <cell r="A946">
            <v>2881507</v>
          </cell>
          <cell r="B946">
            <v>5685</v>
          </cell>
          <cell r="C946">
            <v>999</v>
          </cell>
          <cell r="D946" t="str">
            <v>Reg. Facturac. Ubic.          T</v>
          </cell>
          <cell r="E946">
            <v>73471</v>
          </cell>
          <cell r="F946" t="str">
            <v>TE</v>
          </cell>
          <cell r="G946">
            <v>99018083</v>
          </cell>
          <cell r="H946" t="str">
            <v>31/08/99</v>
          </cell>
          <cell r="I946">
            <v>65.099999999999994</v>
          </cell>
        </row>
        <row r="947">
          <cell r="A947">
            <v>2881507</v>
          </cell>
          <cell r="B947">
            <v>5685</v>
          </cell>
          <cell r="C947">
            <v>999</v>
          </cell>
          <cell r="D947" t="str">
            <v>Reg. Facturac. Ubic.          T</v>
          </cell>
          <cell r="E947">
            <v>73471</v>
          </cell>
          <cell r="F947" t="str">
            <v>TE</v>
          </cell>
          <cell r="G947">
            <v>99018084</v>
          </cell>
          <cell r="H947" t="str">
            <v>31/08/99</v>
          </cell>
          <cell r="I947">
            <v>65.099999999999994</v>
          </cell>
        </row>
        <row r="948">
          <cell r="A948">
            <v>2881507</v>
          </cell>
          <cell r="B948">
            <v>5685</v>
          </cell>
          <cell r="C948">
            <v>999</v>
          </cell>
          <cell r="D948" t="str">
            <v>Reg. Facturac. Ubic.          T</v>
          </cell>
          <cell r="E948">
            <v>73471</v>
          </cell>
          <cell r="F948" t="str">
            <v>TE</v>
          </cell>
          <cell r="G948">
            <v>99018085</v>
          </cell>
          <cell r="H948" t="str">
            <v>31/08/99</v>
          </cell>
          <cell r="I948">
            <v>6.68</v>
          </cell>
        </row>
        <row r="949">
          <cell r="A949">
            <v>2881507</v>
          </cell>
          <cell r="B949">
            <v>5685</v>
          </cell>
          <cell r="C949">
            <v>999</v>
          </cell>
          <cell r="D949" t="str">
            <v>Reg. Facturac. Ubic.          T</v>
          </cell>
          <cell r="E949">
            <v>73471</v>
          </cell>
          <cell r="F949" t="str">
            <v>TE</v>
          </cell>
          <cell r="G949">
            <v>99018086</v>
          </cell>
          <cell r="H949" t="str">
            <v>31/08/99</v>
          </cell>
          <cell r="I949">
            <v>76.95</v>
          </cell>
        </row>
        <row r="950">
          <cell r="A950">
            <v>2881507</v>
          </cell>
          <cell r="B950">
            <v>5685</v>
          </cell>
          <cell r="C950">
            <v>999</v>
          </cell>
          <cell r="D950" t="str">
            <v>Reg. Facturac. Ubic.          T</v>
          </cell>
          <cell r="E950">
            <v>73471</v>
          </cell>
          <cell r="F950" t="str">
            <v>TE</v>
          </cell>
          <cell r="G950">
            <v>99018087</v>
          </cell>
          <cell r="H950" t="str">
            <v>31/08/99</v>
          </cell>
          <cell r="I950">
            <v>383.99</v>
          </cell>
        </row>
        <row r="951">
          <cell r="A951">
            <v>2881507</v>
          </cell>
          <cell r="B951">
            <v>5685</v>
          </cell>
          <cell r="C951">
            <v>999</v>
          </cell>
          <cell r="D951" t="str">
            <v>Reg. Facturac. Ubic.          T</v>
          </cell>
          <cell r="E951">
            <v>73471</v>
          </cell>
          <cell r="F951" t="str">
            <v>TE</v>
          </cell>
          <cell r="G951">
            <v>99018088</v>
          </cell>
          <cell r="H951" t="str">
            <v>31/08/99</v>
          </cell>
          <cell r="I951">
            <v>15.92</v>
          </cell>
        </row>
        <row r="952">
          <cell r="A952">
            <v>2881507</v>
          </cell>
          <cell r="B952">
            <v>5685</v>
          </cell>
          <cell r="C952">
            <v>999</v>
          </cell>
          <cell r="D952" t="str">
            <v>Reg. Facturac. Ubic.          T</v>
          </cell>
          <cell r="E952">
            <v>73471</v>
          </cell>
          <cell r="F952" t="str">
            <v>TE</v>
          </cell>
          <cell r="G952">
            <v>99018089</v>
          </cell>
          <cell r="H952" t="str">
            <v>31/08/99</v>
          </cell>
          <cell r="I952">
            <v>246.76</v>
          </cell>
        </row>
        <row r="953">
          <cell r="A953">
            <v>2881507</v>
          </cell>
          <cell r="B953">
            <v>5685</v>
          </cell>
          <cell r="C953">
            <v>999</v>
          </cell>
          <cell r="D953" t="str">
            <v>Reg. Facturac. Ubic.          T</v>
          </cell>
          <cell r="E953">
            <v>73471</v>
          </cell>
          <cell r="F953" t="str">
            <v>TE</v>
          </cell>
          <cell r="G953">
            <v>99018090</v>
          </cell>
          <cell r="H953" t="str">
            <v>31/08/99</v>
          </cell>
          <cell r="I953">
            <v>15.26</v>
          </cell>
        </row>
        <row r="954">
          <cell r="A954">
            <v>2881507</v>
          </cell>
          <cell r="B954">
            <v>5685</v>
          </cell>
          <cell r="C954">
            <v>999</v>
          </cell>
          <cell r="D954" t="str">
            <v>Reg. Facturac. Ubic.          T</v>
          </cell>
          <cell r="E954">
            <v>73471</v>
          </cell>
          <cell r="F954" t="str">
            <v>TE</v>
          </cell>
          <cell r="G954">
            <v>99018091</v>
          </cell>
          <cell r="H954" t="str">
            <v>31/08/99</v>
          </cell>
          <cell r="I954">
            <v>14.8</v>
          </cell>
        </row>
        <row r="955">
          <cell r="A955">
            <v>2881507</v>
          </cell>
          <cell r="B955">
            <v>5685</v>
          </cell>
          <cell r="C955">
            <v>999</v>
          </cell>
          <cell r="D955" t="str">
            <v>Reg. Facturac. Ubic.          T</v>
          </cell>
          <cell r="E955">
            <v>73471</v>
          </cell>
          <cell r="F955" t="str">
            <v>TE</v>
          </cell>
          <cell r="G955">
            <v>99018092</v>
          </cell>
          <cell r="H955" t="str">
            <v>31/08/99</v>
          </cell>
          <cell r="I955">
            <v>114.7</v>
          </cell>
        </row>
        <row r="956">
          <cell r="A956">
            <v>2881507</v>
          </cell>
          <cell r="B956">
            <v>5685</v>
          </cell>
          <cell r="C956">
            <v>999</v>
          </cell>
          <cell r="D956" t="str">
            <v>Reg. Facturac. Ubic.          T</v>
          </cell>
          <cell r="E956">
            <v>73471</v>
          </cell>
          <cell r="F956" t="str">
            <v>TE</v>
          </cell>
          <cell r="G956">
            <v>99018093</v>
          </cell>
          <cell r="H956" t="str">
            <v>31/08/99</v>
          </cell>
          <cell r="I956">
            <v>66.599999999999994</v>
          </cell>
        </row>
        <row r="957">
          <cell r="A957">
            <v>2881507</v>
          </cell>
          <cell r="B957">
            <v>5685</v>
          </cell>
          <cell r="C957">
            <v>999</v>
          </cell>
          <cell r="D957" t="str">
            <v>Reg. Facturac. Ubic.          T</v>
          </cell>
          <cell r="E957">
            <v>73471</v>
          </cell>
          <cell r="F957" t="str">
            <v>TE</v>
          </cell>
          <cell r="G957">
            <v>99018094</v>
          </cell>
          <cell r="H957" t="str">
            <v>31/08/99</v>
          </cell>
          <cell r="I957">
            <v>2.94</v>
          </cell>
        </row>
        <row r="958">
          <cell r="A958">
            <v>2881507</v>
          </cell>
          <cell r="B958">
            <v>5685</v>
          </cell>
          <cell r="C958">
            <v>999</v>
          </cell>
          <cell r="D958" t="str">
            <v>Reg. Facturac. Ubic.          T</v>
          </cell>
          <cell r="E958">
            <v>73471</v>
          </cell>
          <cell r="F958" t="str">
            <v>TE</v>
          </cell>
          <cell r="G958">
            <v>99018095</v>
          </cell>
          <cell r="H958" t="str">
            <v>31/08/99</v>
          </cell>
          <cell r="I958">
            <v>4.9800000000000004</v>
          </cell>
        </row>
        <row r="959">
          <cell r="A959">
            <v>2881507</v>
          </cell>
          <cell r="B959">
            <v>5685</v>
          </cell>
          <cell r="C959">
            <v>999</v>
          </cell>
          <cell r="D959" t="str">
            <v>Reg. Facturac. Ubic.          T</v>
          </cell>
          <cell r="E959">
            <v>73471</v>
          </cell>
          <cell r="F959" t="str">
            <v>TE</v>
          </cell>
          <cell r="G959">
            <v>99018096</v>
          </cell>
          <cell r="H959" t="str">
            <v>31/08/99</v>
          </cell>
          <cell r="I959">
            <v>4.9800000000000004</v>
          </cell>
        </row>
        <row r="960">
          <cell r="A960">
            <v>2881507</v>
          </cell>
          <cell r="B960">
            <v>5685</v>
          </cell>
          <cell r="C960">
            <v>999</v>
          </cell>
          <cell r="D960" t="str">
            <v>Reg. Facturac. Ubic.          T</v>
          </cell>
          <cell r="E960">
            <v>73471</v>
          </cell>
          <cell r="F960" t="str">
            <v>TE</v>
          </cell>
          <cell r="G960">
            <v>99018097</v>
          </cell>
          <cell r="H960" t="str">
            <v>31/08/99</v>
          </cell>
          <cell r="I960">
            <v>4.9800000000000004</v>
          </cell>
        </row>
        <row r="961">
          <cell r="A961">
            <v>2881507</v>
          </cell>
          <cell r="B961">
            <v>5685</v>
          </cell>
          <cell r="C961">
            <v>999</v>
          </cell>
          <cell r="D961" t="str">
            <v>Reg. Facturac. Ubic.          T</v>
          </cell>
          <cell r="E961">
            <v>73471</v>
          </cell>
          <cell r="F961" t="str">
            <v>TE</v>
          </cell>
          <cell r="G961">
            <v>99018098</v>
          </cell>
          <cell r="H961" t="str">
            <v>31/08/99</v>
          </cell>
          <cell r="I961">
            <v>4.76</v>
          </cell>
        </row>
        <row r="962">
          <cell r="A962">
            <v>2881507</v>
          </cell>
          <cell r="B962">
            <v>5685</v>
          </cell>
          <cell r="C962">
            <v>999</v>
          </cell>
          <cell r="D962" t="str">
            <v>Reg. Facturac. Ubic.          T</v>
          </cell>
          <cell r="E962">
            <v>73471</v>
          </cell>
          <cell r="F962" t="str">
            <v>TE</v>
          </cell>
          <cell r="G962">
            <v>99018099</v>
          </cell>
          <cell r="H962" t="str">
            <v>31/08/99</v>
          </cell>
          <cell r="I962">
            <v>73.78</v>
          </cell>
        </row>
        <row r="963">
          <cell r="A963">
            <v>2881507</v>
          </cell>
          <cell r="B963">
            <v>5685</v>
          </cell>
          <cell r="C963">
            <v>999</v>
          </cell>
          <cell r="D963" t="str">
            <v>Reg. Facturac. Ubic.          T</v>
          </cell>
          <cell r="E963">
            <v>73471</v>
          </cell>
          <cell r="F963" t="str">
            <v>TE</v>
          </cell>
          <cell r="G963">
            <v>99018100</v>
          </cell>
          <cell r="H963" t="str">
            <v>31/08/99</v>
          </cell>
          <cell r="I963">
            <v>4.2</v>
          </cell>
        </row>
        <row r="964">
          <cell r="A964">
            <v>2881507</v>
          </cell>
          <cell r="B964">
            <v>5685</v>
          </cell>
          <cell r="C964">
            <v>999</v>
          </cell>
          <cell r="D964" t="str">
            <v>Reg. Facturac. Ubic.          T</v>
          </cell>
          <cell r="E964">
            <v>73471</v>
          </cell>
          <cell r="F964" t="str">
            <v>TE</v>
          </cell>
          <cell r="G964">
            <v>99018101</v>
          </cell>
          <cell r="H964" t="str">
            <v>31/08/99</v>
          </cell>
          <cell r="I964">
            <v>4.2</v>
          </cell>
        </row>
        <row r="965">
          <cell r="A965">
            <v>2881507</v>
          </cell>
          <cell r="B965">
            <v>5685</v>
          </cell>
          <cell r="C965">
            <v>999</v>
          </cell>
          <cell r="D965" t="str">
            <v>Reg. Facturac. Ubic.          T</v>
          </cell>
          <cell r="E965">
            <v>73471</v>
          </cell>
          <cell r="F965" t="str">
            <v>TE</v>
          </cell>
          <cell r="G965">
            <v>99018102</v>
          </cell>
          <cell r="H965" t="str">
            <v>31/08/99</v>
          </cell>
          <cell r="I965">
            <v>65.099999999999994</v>
          </cell>
        </row>
        <row r="966">
          <cell r="A966">
            <v>2881507</v>
          </cell>
          <cell r="B966">
            <v>5685</v>
          </cell>
          <cell r="C966">
            <v>999</v>
          </cell>
          <cell r="D966" t="str">
            <v>Reg. Facturac. Ubic.          T</v>
          </cell>
          <cell r="E966">
            <v>73471</v>
          </cell>
          <cell r="F966" t="str">
            <v>TE</v>
          </cell>
          <cell r="G966">
            <v>99018103</v>
          </cell>
          <cell r="H966" t="str">
            <v>31/08/99</v>
          </cell>
          <cell r="I966">
            <v>6.68</v>
          </cell>
        </row>
        <row r="967">
          <cell r="A967">
            <v>2881507</v>
          </cell>
          <cell r="B967">
            <v>5685</v>
          </cell>
          <cell r="C967">
            <v>999</v>
          </cell>
          <cell r="D967" t="str">
            <v>Reg. Facturac. Ubic.          T</v>
          </cell>
          <cell r="E967">
            <v>73471</v>
          </cell>
          <cell r="F967" t="str">
            <v>TE</v>
          </cell>
          <cell r="G967">
            <v>99018104</v>
          </cell>
          <cell r="H967" t="str">
            <v>31/08/99</v>
          </cell>
          <cell r="I967">
            <v>61.69</v>
          </cell>
        </row>
        <row r="968">
          <cell r="A968">
            <v>2881507</v>
          </cell>
          <cell r="B968">
            <v>5685</v>
          </cell>
          <cell r="C968">
            <v>999</v>
          </cell>
          <cell r="D968" t="str">
            <v>Reg. Facturac. Ubic.          T</v>
          </cell>
          <cell r="E968">
            <v>73471</v>
          </cell>
          <cell r="F968" t="str">
            <v>TE</v>
          </cell>
          <cell r="G968">
            <v>99018105</v>
          </cell>
          <cell r="H968" t="str">
            <v>31/08/99</v>
          </cell>
          <cell r="I968">
            <v>156.86000000000001</v>
          </cell>
        </row>
        <row r="969">
          <cell r="A969">
            <v>2881507</v>
          </cell>
          <cell r="B969">
            <v>5685</v>
          </cell>
          <cell r="C969">
            <v>999</v>
          </cell>
          <cell r="D969" t="str">
            <v>Reg. Facturac. Ubic.          T</v>
          </cell>
          <cell r="E969">
            <v>73471</v>
          </cell>
          <cell r="F969" t="str">
            <v>TE</v>
          </cell>
          <cell r="G969">
            <v>99018106</v>
          </cell>
          <cell r="H969" t="str">
            <v>31/08/99</v>
          </cell>
          <cell r="I969">
            <v>194.68</v>
          </cell>
        </row>
        <row r="970">
          <cell r="A970">
            <v>2881507</v>
          </cell>
          <cell r="B970">
            <v>5685</v>
          </cell>
          <cell r="C970">
            <v>999</v>
          </cell>
          <cell r="D970" t="str">
            <v>Reg. Facturac. Ubic.          T</v>
          </cell>
          <cell r="E970">
            <v>73471</v>
          </cell>
          <cell r="F970" t="str">
            <v>TE</v>
          </cell>
          <cell r="G970">
            <v>99018107</v>
          </cell>
          <cell r="H970" t="str">
            <v>31/08/99</v>
          </cell>
          <cell r="I970">
            <v>124.93</v>
          </cell>
        </row>
        <row r="971">
          <cell r="A971">
            <v>2881507</v>
          </cell>
          <cell r="B971">
            <v>5685</v>
          </cell>
          <cell r="C971">
            <v>999</v>
          </cell>
          <cell r="D971" t="str">
            <v>Reg. Facturac. Ubic.          T</v>
          </cell>
          <cell r="E971">
            <v>73471</v>
          </cell>
          <cell r="F971" t="str">
            <v>TE</v>
          </cell>
          <cell r="G971">
            <v>99018108</v>
          </cell>
          <cell r="H971" t="str">
            <v>31/08/99</v>
          </cell>
          <cell r="I971">
            <v>110.36</v>
          </cell>
        </row>
        <row r="972">
          <cell r="A972">
            <v>2881507</v>
          </cell>
          <cell r="B972">
            <v>5685</v>
          </cell>
          <cell r="C972">
            <v>999</v>
          </cell>
          <cell r="D972" t="str">
            <v>Reg. Facturac. Ubic.          T</v>
          </cell>
          <cell r="E972">
            <v>73471</v>
          </cell>
          <cell r="F972" t="str">
            <v>TE</v>
          </cell>
          <cell r="G972">
            <v>99018109</v>
          </cell>
          <cell r="H972" t="str">
            <v>31/08/99</v>
          </cell>
          <cell r="I972">
            <v>441.75</v>
          </cell>
        </row>
        <row r="973">
          <cell r="A973">
            <v>2881507</v>
          </cell>
          <cell r="B973">
            <v>5685</v>
          </cell>
          <cell r="C973">
            <v>999</v>
          </cell>
          <cell r="D973" t="str">
            <v>Reg. Facturac. Ubic.          T</v>
          </cell>
          <cell r="E973">
            <v>73471</v>
          </cell>
          <cell r="F973" t="str">
            <v>TE</v>
          </cell>
          <cell r="G973">
            <v>99018110</v>
          </cell>
          <cell r="H973" t="str">
            <v>31/08/99</v>
          </cell>
          <cell r="I973">
            <v>441.75</v>
          </cell>
        </row>
        <row r="974">
          <cell r="A974">
            <v>2881507</v>
          </cell>
          <cell r="B974">
            <v>5685</v>
          </cell>
          <cell r="C974">
            <v>999</v>
          </cell>
          <cell r="D974" t="str">
            <v>Reg. Facturac. Ubic.          T</v>
          </cell>
          <cell r="E974">
            <v>73471</v>
          </cell>
          <cell r="F974" t="str">
            <v>TE</v>
          </cell>
          <cell r="G974">
            <v>99018111</v>
          </cell>
          <cell r="H974" t="str">
            <v>31/08/99</v>
          </cell>
          <cell r="I974">
            <v>186.39</v>
          </cell>
        </row>
        <row r="975">
          <cell r="A975">
            <v>2881507</v>
          </cell>
          <cell r="B975">
            <v>5685</v>
          </cell>
          <cell r="C975">
            <v>999</v>
          </cell>
          <cell r="D975" t="str">
            <v>Reg. Facturac. Ubic.          T</v>
          </cell>
          <cell r="E975">
            <v>73471</v>
          </cell>
          <cell r="F975" t="str">
            <v>TE</v>
          </cell>
          <cell r="G975">
            <v>99018112</v>
          </cell>
          <cell r="H975" t="str">
            <v>31/08/99</v>
          </cell>
          <cell r="I975">
            <v>68.67</v>
          </cell>
        </row>
        <row r="976">
          <cell r="A976">
            <v>2881507</v>
          </cell>
          <cell r="B976">
            <v>5685</v>
          </cell>
          <cell r="C976">
            <v>999</v>
          </cell>
          <cell r="D976" t="str">
            <v>Reg. Facturac. Ubic.          T</v>
          </cell>
          <cell r="E976">
            <v>73471</v>
          </cell>
          <cell r="F976" t="str">
            <v>TE</v>
          </cell>
          <cell r="G976">
            <v>99018113</v>
          </cell>
          <cell r="H976" t="str">
            <v>31/08/99</v>
          </cell>
          <cell r="I976">
            <v>304.11</v>
          </cell>
        </row>
        <row r="977">
          <cell r="A977">
            <v>2881507</v>
          </cell>
          <cell r="B977">
            <v>5685</v>
          </cell>
          <cell r="C977">
            <v>999</v>
          </cell>
          <cell r="D977" t="str">
            <v>Reg. Facturac. Ubic.          T</v>
          </cell>
          <cell r="E977">
            <v>73471</v>
          </cell>
          <cell r="F977" t="str">
            <v>TE</v>
          </cell>
          <cell r="G977">
            <v>99018114</v>
          </cell>
          <cell r="H977" t="str">
            <v>31/08/99</v>
          </cell>
          <cell r="I977">
            <v>68.510000000000005</v>
          </cell>
        </row>
        <row r="978">
          <cell r="A978">
            <v>2881507</v>
          </cell>
          <cell r="B978">
            <v>5685</v>
          </cell>
          <cell r="C978">
            <v>999</v>
          </cell>
          <cell r="D978" t="str">
            <v>Reg. Facturac. Ubic.          T</v>
          </cell>
          <cell r="E978">
            <v>73471</v>
          </cell>
          <cell r="F978" t="str">
            <v>TE</v>
          </cell>
          <cell r="G978">
            <v>99018115</v>
          </cell>
          <cell r="H978" t="str">
            <v>31/08/99</v>
          </cell>
          <cell r="I978">
            <v>68.510000000000005</v>
          </cell>
        </row>
        <row r="979">
          <cell r="A979">
            <v>2881507</v>
          </cell>
          <cell r="B979">
            <v>5685</v>
          </cell>
          <cell r="C979">
            <v>999</v>
          </cell>
          <cell r="D979" t="str">
            <v>Reg. Facturac. Ubic.          T</v>
          </cell>
          <cell r="E979">
            <v>73471</v>
          </cell>
          <cell r="F979" t="str">
            <v>TE</v>
          </cell>
          <cell r="G979">
            <v>99018116</v>
          </cell>
          <cell r="H979" t="str">
            <v>31/08/99</v>
          </cell>
          <cell r="I979">
            <v>77.19</v>
          </cell>
        </row>
        <row r="980">
          <cell r="A980">
            <v>2881507</v>
          </cell>
          <cell r="B980">
            <v>5685</v>
          </cell>
          <cell r="C980">
            <v>999</v>
          </cell>
          <cell r="D980" t="str">
            <v>Reg. Facturac. Ubic.          T</v>
          </cell>
          <cell r="E980">
            <v>73471</v>
          </cell>
          <cell r="F980" t="str">
            <v>TE</v>
          </cell>
          <cell r="G980">
            <v>99018117</v>
          </cell>
          <cell r="H980" t="str">
            <v>31/08/99</v>
          </cell>
          <cell r="I980">
            <v>77.19</v>
          </cell>
        </row>
        <row r="981">
          <cell r="A981">
            <v>2881507</v>
          </cell>
          <cell r="B981">
            <v>5685</v>
          </cell>
          <cell r="C981">
            <v>999</v>
          </cell>
          <cell r="D981" t="str">
            <v>Reg. Facturac. Ubic.          T</v>
          </cell>
          <cell r="E981">
            <v>73471</v>
          </cell>
          <cell r="F981" t="str">
            <v>TE</v>
          </cell>
          <cell r="G981">
            <v>99018118</v>
          </cell>
          <cell r="H981" t="str">
            <v>31/08/99</v>
          </cell>
          <cell r="I981">
            <v>44.82</v>
          </cell>
        </row>
        <row r="982">
          <cell r="A982">
            <v>2881507</v>
          </cell>
          <cell r="B982">
            <v>5685</v>
          </cell>
          <cell r="C982">
            <v>999</v>
          </cell>
          <cell r="D982" t="str">
            <v>Reg. Facturac. Ubic.          T</v>
          </cell>
          <cell r="E982">
            <v>73471</v>
          </cell>
          <cell r="F982" t="str">
            <v>TE</v>
          </cell>
          <cell r="G982">
            <v>99018119</v>
          </cell>
          <cell r="H982" t="str">
            <v>31/08/99</v>
          </cell>
          <cell r="I982">
            <v>27.39</v>
          </cell>
        </row>
        <row r="983">
          <cell r="A983">
            <v>2881507</v>
          </cell>
          <cell r="B983">
            <v>5685</v>
          </cell>
          <cell r="C983">
            <v>999</v>
          </cell>
          <cell r="D983" t="str">
            <v>Reg. Facturac. Ubic.          T</v>
          </cell>
          <cell r="E983">
            <v>73471</v>
          </cell>
          <cell r="F983" t="str">
            <v>TE</v>
          </cell>
          <cell r="G983">
            <v>99018120</v>
          </cell>
          <cell r="H983" t="str">
            <v>31/08/99</v>
          </cell>
          <cell r="I983">
            <v>47.31</v>
          </cell>
        </row>
        <row r="984">
          <cell r="A984">
            <v>2881507</v>
          </cell>
          <cell r="B984">
            <v>5685</v>
          </cell>
          <cell r="C984">
            <v>999</v>
          </cell>
          <cell r="D984" t="str">
            <v>Reg. Facturac. Ubic.          T</v>
          </cell>
          <cell r="E984">
            <v>73471</v>
          </cell>
          <cell r="F984" t="str">
            <v>TE</v>
          </cell>
          <cell r="G984">
            <v>99018121</v>
          </cell>
          <cell r="H984" t="str">
            <v>31/08/99</v>
          </cell>
          <cell r="I984">
            <v>77.19</v>
          </cell>
        </row>
        <row r="985">
          <cell r="A985">
            <v>2881507</v>
          </cell>
          <cell r="B985">
            <v>5685</v>
          </cell>
          <cell r="C985">
            <v>999</v>
          </cell>
          <cell r="D985" t="str">
            <v>Reg. Facturac. Ubic.          T</v>
          </cell>
          <cell r="E985">
            <v>73471</v>
          </cell>
          <cell r="F985" t="str">
            <v>TE</v>
          </cell>
          <cell r="G985">
            <v>99018122</v>
          </cell>
          <cell r="H985" t="str">
            <v>31/08/99</v>
          </cell>
          <cell r="I985">
            <v>77.19</v>
          </cell>
        </row>
        <row r="986">
          <cell r="A986">
            <v>2881507</v>
          </cell>
          <cell r="B986">
            <v>5685</v>
          </cell>
          <cell r="C986">
            <v>999</v>
          </cell>
          <cell r="D986" t="str">
            <v>Reg. Facturac. Ubic.          T</v>
          </cell>
          <cell r="E986">
            <v>73471</v>
          </cell>
          <cell r="F986" t="str">
            <v>TE</v>
          </cell>
          <cell r="G986">
            <v>99018123</v>
          </cell>
          <cell r="H986" t="str">
            <v>31/08/99</v>
          </cell>
          <cell r="I986">
            <v>42.33</v>
          </cell>
        </row>
        <row r="987">
          <cell r="A987">
            <v>2881507</v>
          </cell>
          <cell r="B987">
            <v>5685</v>
          </cell>
          <cell r="C987">
            <v>999</v>
          </cell>
          <cell r="D987" t="str">
            <v>Reg. Facturac. Ubic.          T</v>
          </cell>
          <cell r="E987">
            <v>73471</v>
          </cell>
          <cell r="F987" t="str">
            <v>TE</v>
          </cell>
          <cell r="G987">
            <v>99018124</v>
          </cell>
          <cell r="H987" t="str">
            <v>31/08/99</v>
          </cell>
          <cell r="I987">
            <v>77.19</v>
          </cell>
        </row>
        <row r="988">
          <cell r="A988">
            <v>2881507</v>
          </cell>
          <cell r="B988">
            <v>5685</v>
          </cell>
          <cell r="C988">
            <v>999</v>
          </cell>
          <cell r="D988" t="str">
            <v>Reg. Facturac. Ubic.          T</v>
          </cell>
          <cell r="E988">
            <v>73471</v>
          </cell>
          <cell r="F988" t="str">
            <v>TE</v>
          </cell>
          <cell r="G988">
            <v>99018125</v>
          </cell>
          <cell r="H988" t="str">
            <v>31/08/99</v>
          </cell>
          <cell r="I988">
            <v>77.19</v>
          </cell>
        </row>
        <row r="989">
          <cell r="A989">
            <v>2881507</v>
          </cell>
          <cell r="B989">
            <v>5685</v>
          </cell>
          <cell r="C989">
            <v>999</v>
          </cell>
          <cell r="D989" t="str">
            <v>Reg. Facturac. Ubic.          T</v>
          </cell>
          <cell r="E989">
            <v>73471</v>
          </cell>
          <cell r="F989" t="str">
            <v>TE</v>
          </cell>
          <cell r="G989">
            <v>99018126</v>
          </cell>
          <cell r="H989" t="str">
            <v>31/08/99</v>
          </cell>
          <cell r="I989">
            <v>77.19</v>
          </cell>
        </row>
        <row r="990">
          <cell r="A990">
            <v>2881507</v>
          </cell>
          <cell r="B990">
            <v>5685</v>
          </cell>
          <cell r="C990">
            <v>999</v>
          </cell>
          <cell r="D990" t="str">
            <v>Reg. Facturac. Ubic.          T</v>
          </cell>
          <cell r="E990">
            <v>73471</v>
          </cell>
          <cell r="F990" t="str">
            <v>TE</v>
          </cell>
          <cell r="G990">
            <v>99018127</v>
          </cell>
          <cell r="H990" t="str">
            <v>31/08/99</v>
          </cell>
          <cell r="I990">
            <v>44.82</v>
          </cell>
        </row>
        <row r="991">
          <cell r="A991">
            <v>2881507</v>
          </cell>
          <cell r="B991">
            <v>5685</v>
          </cell>
          <cell r="C991">
            <v>999</v>
          </cell>
          <cell r="D991" t="str">
            <v>Reg. Facturac. Ubic.          T</v>
          </cell>
          <cell r="E991">
            <v>73471</v>
          </cell>
          <cell r="F991" t="str">
            <v>TE</v>
          </cell>
          <cell r="G991">
            <v>99018128</v>
          </cell>
          <cell r="H991" t="str">
            <v>31/08/99</v>
          </cell>
          <cell r="I991">
            <v>77.19</v>
          </cell>
        </row>
        <row r="992">
          <cell r="A992">
            <v>2881507</v>
          </cell>
          <cell r="B992">
            <v>5685</v>
          </cell>
          <cell r="C992">
            <v>999</v>
          </cell>
          <cell r="D992" t="str">
            <v>Reg. Facturac. Ubic.          T</v>
          </cell>
          <cell r="E992">
            <v>73471</v>
          </cell>
          <cell r="F992" t="str">
            <v>TE</v>
          </cell>
          <cell r="G992">
            <v>99018129</v>
          </cell>
          <cell r="H992" t="str">
            <v>31/08/99</v>
          </cell>
          <cell r="I992">
            <v>537.85</v>
          </cell>
        </row>
        <row r="993">
          <cell r="A993">
            <v>2881507</v>
          </cell>
          <cell r="B993">
            <v>5685</v>
          </cell>
          <cell r="C993">
            <v>999</v>
          </cell>
          <cell r="D993" t="str">
            <v>Reg. Facturac. Ubic.          T</v>
          </cell>
          <cell r="E993">
            <v>73471</v>
          </cell>
          <cell r="F993" t="str">
            <v>TE</v>
          </cell>
          <cell r="G993">
            <v>99018130</v>
          </cell>
          <cell r="H993" t="str">
            <v>31/08/99</v>
          </cell>
          <cell r="I993">
            <v>140.97999999999999</v>
          </cell>
        </row>
        <row r="994">
          <cell r="A994">
            <v>2881507</v>
          </cell>
          <cell r="B994">
            <v>5685</v>
          </cell>
          <cell r="C994">
            <v>999</v>
          </cell>
          <cell r="D994" t="str">
            <v>Reg. Facturac. Ubic.          T</v>
          </cell>
          <cell r="E994">
            <v>73471</v>
          </cell>
          <cell r="F994" t="str">
            <v>TE</v>
          </cell>
          <cell r="G994">
            <v>99018131</v>
          </cell>
          <cell r="H994" t="str">
            <v>31/08/99</v>
          </cell>
          <cell r="I994">
            <v>222.88</v>
          </cell>
        </row>
        <row r="995">
          <cell r="A995">
            <v>2881507</v>
          </cell>
          <cell r="B995">
            <v>5685</v>
          </cell>
          <cell r="C995">
            <v>999</v>
          </cell>
          <cell r="D995" t="str">
            <v>Reg. Facturac. Ubic.          T</v>
          </cell>
          <cell r="E995">
            <v>73471</v>
          </cell>
          <cell r="F995" t="str">
            <v>TE</v>
          </cell>
          <cell r="G995">
            <v>99018132</v>
          </cell>
          <cell r="H995" t="str">
            <v>31/08/99</v>
          </cell>
          <cell r="I995">
            <v>15.92</v>
          </cell>
        </row>
        <row r="996">
          <cell r="A996">
            <v>2881507</v>
          </cell>
          <cell r="B996">
            <v>5685</v>
          </cell>
          <cell r="C996">
            <v>999</v>
          </cell>
          <cell r="D996" t="str">
            <v>Reg. Facturac. Ubic.          T</v>
          </cell>
          <cell r="E996">
            <v>73471</v>
          </cell>
          <cell r="F996" t="str">
            <v>TE</v>
          </cell>
          <cell r="G996">
            <v>99018133</v>
          </cell>
          <cell r="H996" t="str">
            <v>31/08/99</v>
          </cell>
          <cell r="I996">
            <v>15.92</v>
          </cell>
        </row>
        <row r="997">
          <cell r="A997">
            <v>2881507</v>
          </cell>
          <cell r="B997">
            <v>5685</v>
          </cell>
          <cell r="C997">
            <v>999</v>
          </cell>
          <cell r="D997" t="str">
            <v>Reg. Facturac. Ubic.          T</v>
          </cell>
          <cell r="E997">
            <v>73471</v>
          </cell>
          <cell r="F997" t="str">
            <v>TE</v>
          </cell>
          <cell r="G997">
            <v>99018134</v>
          </cell>
          <cell r="H997" t="str">
            <v>31/08/99</v>
          </cell>
          <cell r="I997">
            <v>4.2</v>
          </cell>
        </row>
        <row r="998">
          <cell r="A998">
            <v>2881507</v>
          </cell>
          <cell r="B998">
            <v>5685</v>
          </cell>
          <cell r="C998">
            <v>999</v>
          </cell>
          <cell r="D998" t="str">
            <v>Reg. Facturac. Ubic.          T</v>
          </cell>
          <cell r="E998">
            <v>73471</v>
          </cell>
          <cell r="F998" t="str">
            <v>TE</v>
          </cell>
          <cell r="G998">
            <v>99018135</v>
          </cell>
          <cell r="H998" t="str">
            <v>31/08/99</v>
          </cell>
          <cell r="I998">
            <v>5.12</v>
          </cell>
        </row>
        <row r="999">
          <cell r="A999">
            <v>2881507</v>
          </cell>
          <cell r="B999">
            <v>5685</v>
          </cell>
          <cell r="C999">
            <v>999</v>
          </cell>
          <cell r="D999" t="str">
            <v>Reg. Facturac. Ubic.          T</v>
          </cell>
          <cell r="E999">
            <v>73471</v>
          </cell>
          <cell r="F999" t="str">
            <v>TE</v>
          </cell>
          <cell r="G999">
            <v>99018136</v>
          </cell>
          <cell r="H999" t="str">
            <v>31/08/99</v>
          </cell>
          <cell r="I999">
            <v>246.76</v>
          </cell>
        </row>
        <row r="1000">
          <cell r="A1000">
            <v>2881507</v>
          </cell>
          <cell r="B1000">
            <v>5685</v>
          </cell>
          <cell r="C1000">
            <v>999</v>
          </cell>
          <cell r="D1000" t="str">
            <v>Reg. Facturac. Ubic.          T</v>
          </cell>
          <cell r="E1000">
            <v>73471</v>
          </cell>
          <cell r="F1000" t="str">
            <v>TE</v>
          </cell>
          <cell r="G1000">
            <v>99018137</v>
          </cell>
          <cell r="H1000" t="str">
            <v>31/08/99</v>
          </cell>
          <cell r="I1000">
            <v>73.78</v>
          </cell>
        </row>
        <row r="1001">
          <cell r="A1001">
            <v>2881507</v>
          </cell>
          <cell r="B1001">
            <v>5685</v>
          </cell>
          <cell r="C1001">
            <v>999</v>
          </cell>
          <cell r="D1001" t="str">
            <v>Reg. Facturac. Ubic.          T</v>
          </cell>
          <cell r="E1001">
            <v>73471</v>
          </cell>
          <cell r="F1001" t="str">
            <v>TE</v>
          </cell>
          <cell r="G1001">
            <v>99018138</v>
          </cell>
          <cell r="H1001" t="str">
            <v>31/08/99</v>
          </cell>
          <cell r="I1001">
            <v>51.77</v>
          </cell>
        </row>
        <row r="1002">
          <cell r="A1002">
            <v>2881507</v>
          </cell>
          <cell r="B1002">
            <v>5685</v>
          </cell>
          <cell r="C1002">
            <v>999</v>
          </cell>
          <cell r="D1002" t="str">
            <v>Reg. Facturac. Ubic.          T</v>
          </cell>
          <cell r="E1002">
            <v>73471</v>
          </cell>
          <cell r="F1002" t="str">
            <v>TE</v>
          </cell>
          <cell r="G1002">
            <v>99018139</v>
          </cell>
          <cell r="H1002" t="str">
            <v>31/08/99</v>
          </cell>
          <cell r="I1002">
            <v>47.31</v>
          </cell>
        </row>
        <row r="1003">
          <cell r="A1003">
            <v>2881507</v>
          </cell>
          <cell r="B1003">
            <v>5685</v>
          </cell>
          <cell r="C1003">
            <v>999</v>
          </cell>
          <cell r="D1003" t="str">
            <v>Reg. Facturac. Ubic.          T</v>
          </cell>
          <cell r="E1003">
            <v>73471</v>
          </cell>
          <cell r="F1003" t="str">
            <v>TE</v>
          </cell>
          <cell r="G1003">
            <v>99018140</v>
          </cell>
          <cell r="H1003" t="str">
            <v>31/08/99</v>
          </cell>
          <cell r="I1003">
            <v>66.599999999999994</v>
          </cell>
        </row>
        <row r="1004">
          <cell r="A1004">
            <v>2881507</v>
          </cell>
          <cell r="B1004">
            <v>5685</v>
          </cell>
          <cell r="C1004">
            <v>999</v>
          </cell>
          <cell r="D1004" t="str">
            <v>Reg. Facturac. Ubic.          T</v>
          </cell>
          <cell r="E1004">
            <v>73471</v>
          </cell>
          <cell r="F1004" t="str">
            <v>TE</v>
          </cell>
          <cell r="G1004">
            <v>99018141</v>
          </cell>
          <cell r="H1004" t="str">
            <v>31/08/99</v>
          </cell>
          <cell r="I1004">
            <v>77.19</v>
          </cell>
        </row>
        <row r="1005">
          <cell r="A1005">
            <v>2881507</v>
          </cell>
          <cell r="B1005">
            <v>5685</v>
          </cell>
          <cell r="C1005">
            <v>999</v>
          </cell>
          <cell r="D1005" t="str">
            <v>Reg. Facturac. Ubic.          T</v>
          </cell>
          <cell r="E1005">
            <v>73471</v>
          </cell>
          <cell r="F1005" t="str">
            <v>TE</v>
          </cell>
          <cell r="G1005">
            <v>99018142</v>
          </cell>
          <cell r="H1005" t="str">
            <v>31/08/99</v>
          </cell>
          <cell r="I1005">
            <v>65.099999999999994</v>
          </cell>
        </row>
        <row r="1006">
          <cell r="A1006">
            <v>2881507</v>
          </cell>
          <cell r="B1006">
            <v>5685</v>
          </cell>
          <cell r="C1006">
            <v>999</v>
          </cell>
          <cell r="D1006" t="str">
            <v>Reg. Facturac. Ubic.          T</v>
          </cell>
          <cell r="E1006">
            <v>73471</v>
          </cell>
          <cell r="F1006" t="str">
            <v>TE</v>
          </cell>
          <cell r="G1006">
            <v>99018143</v>
          </cell>
          <cell r="H1006" t="str">
            <v>31/08/99</v>
          </cell>
          <cell r="I1006">
            <v>77.19</v>
          </cell>
        </row>
        <row r="1007">
          <cell r="A1007">
            <v>2881507</v>
          </cell>
          <cell r="B1007">
            <v>5685</v>
          </cell>
          <cell r="C1007">
            <v>999</v>
          </cell>
          <cell r="D1007" t="str">
            <v>Reg. Facturac. Ubic.          T</v>
          </cell>
          <cell r="E1007">
            <v>73471</v>
          </cell>
          <cell r="F1007" t="str">
            <v>TE</v>
          </cell>
          <cell r="G1007">
            <v>99018144</v>
          </cell>
          <cell r="H1007" t="str">
            <v>31/08/99</v>
          </cell>
          <cell r="I1007">
            <v>471.82</v>
          </cell>
        </row>
        <row r="1008">
          <cell r="A1008">
            <v>2881507</v>
          </cell>
          <cell r="B1008">
            <v>5685</v>
          </cell>
          <cell r="C1008">
            <v>999</v>
          </cell>
          <cell r="D1008" t="str">
            <v>Reg. Facturac. Ubic.          T</v>
          </cell>
          <cell r="E1008">
            <v>73471</v>
          </cell>
          <cell r="F1008" t="str">
            <v>TE</v>
          </cell>
          <cell r="G1008">
            <v>99018145</v>
          </cell>
          <cell r="H1008" t="str">
            <v>31/08/99</v>
          </cell>
          <cell r="I1008">
            <v>183.83</v>
          </cell>
        </row>
        <row r="1009">
          <cell r="A1009">
            <v>2881507</v>
          </cell>
          <cell r="B1009">
            <v>5685</v>
          </cell>
          <cell r="C1009">
            <v>999</v>
          </cell>
          <cell r="D1009" t="str">
            <v>Reg. Facturac. Ubic.          T</v>
          </cell>
          <cell r="E1009">
            <v>73471</v>
          </cell>
          <cell r="F1009" t="str">
            <v>TE</v>
          </cell>
          <cell r="G1009">
            <v>99018146</v>
          </cell>
          <cell r="H1009" t="str">
            <v>31/08/99</v>
          </cell>
          <cell r="I1009">
            <v>308.45</v>
          </cell>
        </row>
        <row r="1010">
          <cell r="A1010">
            <v>2881507</v>
          </cell>
          <cell r="B1010">
            <v>5685</v>
          </cell>
          <cell r="C1010">
            <v>999</v>
          </cell>
          <cell r="D1010" t="str">
            <v>Reg. Facturac. Ubic.          T</v>
          </cell>
          <cell r="E1010">
            <v>73471</v>
          </cell>
          <cell r="F1010" t="str">
            <v>TE</v>
          </cell>
          <cell r="G1010">
            <v>99018147</v>
          </cell>
          <cell r="H1010" t="str">
            <v>31/08/99</v>
          </cell>
          <cell r="I1010">
            <v>401.45</v>
          </cell>
        </row>
        <row r="1011">
          <cell r="A1011">
            <v>2881507</v>
          </cell>
          <cell r="B1011">
            <v>5685</v>
          </cell>
          <cell r="C1011">
            <v>999</v>
          </cell>
          <cell r="D1011" t="str">
            <v>Reg. Facturac. Ubic.          T</v>
          </cell>
          <cell r="E1011">
            <v>73471</v>
          </cell>
          <cell r="F1011" t="str">
            <v>TE</v>
          </cell>
          <cell r="G1011">
            <v>99018148</v>
          </cell>
          <cell r="H1011" t="str">
            <v>31/08/99</v>
          </cell>
          <cell r="I1011">
            <v>261.64</v>
          </cell>
        </row>
        <row r="1012">
          <cell r="A1012">
            <v>2881507</v>
          </cell>
          <cell r="B1012">
            <v>5685</v>
          </cell>
          <cell r="C1012">
            <v>999</v>
          </cell>
          <cell r="D1012" t="str">
            <v>Reg. Facturac. Ubic.          T</v>
          </cell>
          <cell r="E1012">
            <v>73471</v>
          </cell>
          <cell r="F1012" t="str">
            <v>TE</v>
          </cell>
          <cell r="G1012">
            <v>99018149</v>
          </cell>
          <cell r="H1012" t="str">
            <v>31/08/99</v>
          </cell>
          <cell r="I1012">
            <v>261.64</v>
          </cell>
        </row>
        <row r="1013">
          <cell r="A1013">
            <v>2881507</v>
          </cell>
          <cell r="B1013">
            <v>5685</v>
          </cell>
          <cell r="C1013">
            <v>999</v>
          </cell>
          <cell r="D1013" t="str">
            <v>Reg. Facturac. Ubic.          T</v>
          </cell>
          <cell r="E1013">
            <v>73471</v>
          </cell>
          <cell r="F1013" t="str">
            <v>TE</v>
          </cell>
          <cell r="G1013">
            <v>99018150</v>
          </cell>
          <cell r="H1013" t="str">
            <v>31/08/99</v>
          </cell>
          <cell r="I1013">
            <v>101.28</v>
          </cell>
        </row>
        <row r="1014">
          <cell r="A1014">
            <v>2881507</v>
          </cell>
          <cell r="B1014">
            <v>5685</v>
          </cell>
          <cell r="C1014">
            <v>999</v>
          </cell>
          <cell r="D1014" t="str">
            <v>Reg. Facturac. Ubic.          T</v>
          </cell>
          <cell r="E1014">
            <v>73471</v>
          </cell>
          <cell r="F1014" t="str">
            <v>TE</v>
          </cell>
          <cell r="G1014">
            <v>99018151</v>
          </cell>
          <cell r="H1014" t="str">
            <v>31/08/99</v>
          </cell>
          <cell r="I1014">
            <v>308.45</v>
          </cell>
        </row>
        <row r="1015">
          <cell r="A1015">
            <v>2881507</v>
          </cell>
          <cell r="B1015">
            <v>5685</v>
          </cell>
          <cell r="C1015">
            <v>999</v>
          </cell>
          <cell r="D1015" t="str">
            <v>Reg. Facturac. Ubic.          T</v>
          </cell>
          <cell r="E1015">
            <v>73471</v>
          </cell>
          <cell r="F1015" t="str">
            <v>TE</v>
          </cell>
          <cell r="G1015">
            <v>99018152</v>
          </cell>
          <cell r="H1015" t="str">
            <v>31/08/99</v>
          </cell>
          <cell r="I1015">
            <v>157.79</v>
          </cell>
        </row>
        <row r="1016">
          <cell r="A1016">
            <v>2881507</v>
          </cell>
          <cell r="B1016">
            <v>5685</v>
          </cell>
          <cell r="C1016">
            <v>999</v>
          </cell>
          <cell r="D1016" t="str">
            <v>Reg. Facturac. Ubic.          T</v>
          </cell>
          <cell r="E1016">
            <v>73471</v>
          </cell>
          <cell r="F1016" t="str">
            <v>TE</v>
          </cell>
          <cell r="G1016">
            <v>99018153</v>
          </cell>
          <cell r="H1016" t="str">
            <v>31/08/99</v>
          </cell>
          <cell r="I1016">
            <v>157.79</v>
          </cell>
        </row>
        <row r="1017">
          <cell r="A1017">
            <v>2881507</v>
          </cell>
          <cell r="B1017">
            <v>5685</v>
          </cell>
          <cell r="C1017">
            <v>999</v>
          </cell>
          <cell r="D1017" t="str">
            <v>Reg. Facturac. Ubic.          T</v>
          </cell>
          <cell r="E1017">
            <v>73471</v>
          </cell>
          <cell r="F1017" t="str">
            <v>TE</v>
          </cell>
          <cell r="G1017">
            <v>99018154</v>
          </cell>
          <cell r="H1017" t="str">
            <v>31/08/99</v>
          </cell>
          <cell r="I1017">
            <v>157.79</v>
          </cell>
        </row>
        <row r="1018">
          <cell r="A1018">
            <v>2881507</v>
          </cell>
          <cell r="B1018">
            <v>5685</v>
          </cell>
          <cell r="C1018">
            <v>999</v>
          </cell>
          <cell r="D1018" t="str">
            <v>Reg. Facturac. Ubic.          T</v>
          </cell>
          <cell r="E1018">
            <v>73471</v>
          </cell>
          <cell r="F1018" t="str">
            <v>TE</v>
          </cell>
          <cell r="G1018">
            <v>99018155</v>
          </cell>
          <cell r="H1018" t="str">
            <v>31/08/99</v>
          </cell>
          <cell r="I1018">
            <v>206.46</v>
          </cell>
        </row>
        <row r="1019">
          <cell r="A1019">
            <v>2881507</v>
          </cell>
          <cell r="B1019">
            <v>5685</v>
          </cell>
          <cell r="C1019">
            <v>999</v>
          </cell>
          <cell r="D1019" t="str">
            <v>Reg. Facturac. Ubic.          T</v>
          </cell>
          <cell r="E1019">
            <v>73471</v>
          </cell>
          <cell r="F1019" t="str">
            <v>TE</v>
          </cell>
          <cell r="G1019">
            <v>99018156</v>
          </cell>
          <cell r="H1019" t="str">
            <v>31/08/99</v>
          </cell>
          <cell r="I1019">
            <v>121.21</v>
          </cell>
        </row>
        <row r="1020">
          <cell r="A1020">
            <v>2881507</v>
          </cell>
          <cell r="B1020">
            <v>5685</v>
          </cell>
          <cell r="C1020">
            <v>999</v>
          </cell>
          <cell r="D1020" t="str">
            <v>Reg. Facturac. Ubic.          T</v>
          </cell>
          <cell r="E1020">
            <v>73471</v>
          </cell>
          <cell r="F1020" t="str">
            <v>TE</v>
          </cell>
          <cell r="G1020">
            <v>99018157</v>
          </cell>
          <cell r="H1020" t="str">
            <v>31/08/99</v>
          </cell>
          <cell r="I1020">
            <v>121.21</v>
          </cell>
        </row>
        <row r="1021">
          <cell r="A1021">
            <v>2881507</v>
          </cell>
          <cell r="B1021">
            <v>5685</v>
          </cell>
          <cell r="C1021">
            <v>999</v>
          </cell>
          <cell r="D1021" t="str">
            <v>Reg. Facturac. Ubic.          T</v>
          </cell>
          <cell r="E1021">
            <v>73471</v>
          </cell>
          <cell r="F1021" t="str">
            <v>TE</v>
          </cell>
          <cell r="G1021">
            <v>99018158</v>
          </cell>
          <cell r="H1021" t="str">
            <v>31/08/99</v>
          </cell>
          <cell r="I1021">
            <v>401.45</v>
          </cell>
        </row>
        <row r="1022">
          <cell r="A1022">
            <v>2881507</v>
          </cell>
          <cell r="B1022">
            <v>5685</v>
          </cell>
          <cell r="C1022">
            <v>999</v>
          </cell>
          <cell r="D1022" t="str">
            <v>Reg. Facturac. Ubic.          T</v>
          </cell>
          <cell r="E1022">
            <v>73471</v>
          </cell>
          <cell r="F1022" t="str">
            <v>TE</v>
          </cell>
          <cell r="G1022">
            <v>99018159</v>
          </cell>
          <cell r="H1022" t="str">
            <v>31/08/99</v>
          </cell>
          <cell r="I1022">
            <v>401.45</v>
          </cell>
        </row>
        <row r="1023">
          <cell r="A1023">
            <v>2881507</v>
          </cell>
          <cell r="B1023">
            <v>5685</v>
          </cell>
          <cell r="C1023">
            <v>999</v>
          </cell>
          <cell r="D1023" t="str">
            <v>Reg. Facturac. Ubic.          T</v>
          </cell>
          <cell r="E1023">
            <v>73471</v>
          </cell>
          <cell r="F1023" t="str">
            <v>TE</v>
          </cell>
          <cell r="G1023">
            <v>99018160</v>
          </cell>
          <cell r="H1023" t="str">
            <v>31/08/99</v>
          </cell>
          <cell r="I1023">
            <v>157.79</v>
          </cell>
        </row>
        <row r="1024">
          <cell r="A1024">
            <v>2881507</v>
          </cell>
          <cell r="B1024">
            <v>5685</v>
          </cell>
          <cell r="C1024">
            <v>999</v>
          </cell>
          <cell r="D1024" t="str">
            <v>Reg. Facturac. Ubic.          T</v>
          </cell>
          <cell r="E1024">
            <v>73471</v>
          </cell>
          <cell r="F1024" t="str">
            <v>TE</v>
          </cell>
          <cell r="G1024">
            <v>99018161</v>
          </cell>
          <cell r="H1024" t="str">
            <v>31/08/99</v>
          </cell>
          <cell r="I1024">
            <v>183.83</v>
          </cell>
        </row>
        <row r="1025">
          <cell r="A1025">
            <v>2881507</v>
          </cell>
          <cell r="B1025">
            <v>5685</v>
          </cell>
          <cell r="C1025">
            <v>999</v>
          </cell>
          <cell r="D1025" t="str">
            <v>Reg. Facturac. Ubic.          T</v>
          </cell>
          <cell r="E1025">
            <v>73471</v>
          </cell>
          <cell r="F1025" t="str">
            <v>TE</v>
          </cell>
          <cell r="G1025">
            <v>99018162</v>
          </cell>
          <cell r="H1025" t="str">
            <v>31/08/99</v>
          </cell>
          <cell r="I1025">
            <v>157.79</v>
          </cell>
        </row>
        <row r="1026">
          <cell r="A1026">
            <v>2881507</v>
          </cell>
          <cell r="B1026">
            <v>5685</v>
          </cell>
          <cell r="C1026">
            <v>999</v>
          </cell>
          <cell r="D1026" t="str">
            <v>Reg. Facturac. Ubic.          T</v>
          </cell>
          <cell r="E1026">
            <v>73471</v>
          </cell>
          <cell r="F1026" t="str">
            <v>TE</v>
          </cell>
          <cell r="G1026">
            <v>99018163</v>
          </cell>
          <cell r="H1026" t="str">
            <v>31/08/99</v>
          </cell>
          <cell r="I1026">
            <v>401.45</v>
          </cell>
        </row>
        <row r="1027">
          <cell r="A1027">
            <v>2881507</v>
          </cell>
          <cell r="B1027">
            <v>5685</v>
          </cell>
          <cell r="C1027">
            <v>999</v>
          </cell>
          <cell r="D1027" t="str">
            <v>Reg. Facturac. Ubic.          T</v>
          </cell>
          <cell r="E1027">
            <v>73471</v>
          </cell>
          <cell r="F1027" t="str">
            <v>TE</v>
          </cell>
          <cell r="G1027">
            <v>99018164</v>
          </cell>
          <cell r="H1027" t="str">
            <v>31/08/99</v>
          </cell>
          <cell r="I1027">
            <v>401.45</v>
          </cell>
        </row>
        <row r="1028">
          <cell r="A1028">
            <v>2881507</v>
          </cell>
          <cell r="B1028">
            <v>5685</v>
          </cell>
          <cell r="C1028">
            <v>999</v>
          </cell>
          <cell r="D1028" t="str">
            <v>Reg. Facturac. Ubic.          T</v>
          </cell>
          <cell r="E1028">
            <v>73471</v>
          </cell>
          <cell r="F1028" t="str">
            <v>TE</v>
          </cell>
          <cell r="G1028">
            <v>99018165</v>
          </cell>
          <cell r="H1028" t="str">
            <v>31/08/99</v>
          </cell>
          <cell r="I1028">
            <v>401.45</v>
          </cell>
        </row>
        <row r="1029">
          <cell r="A1029">
            <v>2881507</v>
          </cell>
          <cell r="B1029">
            <v>5685</v>
          </cell>
          <cell r="C1029">
            <v>999</v>
          </cell>
          <cell r="D1029" t="str">
            <v>Reg. Facturac. Ubic.          T</v>
          </cell>
          <cell r="E1029">
            <v>73471</v>
          </cell>
          <cell r="F1029" t="str">
            <v>TE</v>
          </cell>
          <cell r="G1029">
            <v>99018166</v>
          </cell>
          <cell r="H1029" t="str">
            <v>31/08/99</v>
          </cell>
          <cell r="I1029">
            <v>350.45</v>
          </cell>
        </row>
        <row r="1030">
          <cell r="A1030">
            <v>2881507</v>
          </cell>
          <cell r="B1030">
            <v>5685</v>
          </cell>
          <cell r="C1030">
            <v>999</v>
          </cell>
          <cell r="D1030" t="str">
            <v>Reg. Facturac. Ubic.          T</v>
          </cell>
          <cell r="E1030">
            <v>73471</v>
          </cell>
          <cell r="F1030" t="str">
            <v>TE</v>
          </cell>
          <cell r="G1030">
            <v>99018167</v>
          </cell>
          <cell r="H1030" t="str">
            <v>31/08/99</v>
          </cell>
          <cell r="I1030">
            <v>24.39</v>
          </cell>
        </row>
        <row r="1031">
          <cell r="A1031">
            <v>2881507</v>
          </cell>
          <cell r="B1031">
            <v>5685</v>
          </cell>
          <cell r="C1031">
            <v>999</v>
          </cell>
          <cell r="D1031" t="str">
            <v>Reg. Facturac. Ubic.          T</v>
          </cell>
          <cell r="E1031">
            <v>73471</v>
          </cell>
          <cell r="F1031" t="str">
            <v>TE</v>
          </cell>
          <cell r="G1031">
            <v>99018168</v>
          </cell>
          <cell r="H1031" t="str">
            <v>31/08/99</v>
          </cell>
          <cell r="I1031">
            <v>159.65</v>
          </cell>
        </row>
        <row r="1032">
          <cell r="A1032">
            <v>2881507</v>
          </cell>
          <cell r="B1032">
            <v>5685</v>
          </cell>
          <cell r="C1032">
            <v>999</v>
          </cell>
          <cell r="D1032" t="str">
            <v>Reg. Facturac. Ubic.          T</v>
          </cell>
          <cell r="E1032">
            <v>73471</v>
          </cell>
          <cell r="F1032" t="str">
            <v>TE</v>
          </cell>
          <cell r="G1032">
            <v>99018169</v>
          </cell>
          <cell r="H1032" t="str">
            <v>31/08/99</v>
          </cell>
          <cell r="I1032">
            <v>225.06</v>
          </cell>
        </row>
        <row r="1033">
          <cell r="A1033">
            <v>2881507</v>
          </cell>
          <cell r="B1033">
            <v>5685</v>
          </cell>
          <cell r="C1033">
            <v>999</v>
          </cell>
          <cell r="D1033" t="str">
            <v>Reg. Facturac. Ubic.          T</v>
          </cell>
          <cell r="E1033">
            <v>73471</v>
          </cell>
          <cell r="F1033" t="str">
            <v>TE</v>
          </cell>
          <cell r="G1033">
            <v>99018170</v>
          </cell>
          <cell r="H1033" t="str">
            <v>31/08/99</v>
          </cell>
          <cell r="I1033">
            <v>159.65</v>
          </cell>
        </row>
        <row r="1034">
          <cell r="A1034">
            <v>2881507</v>
          </cell>
          <cell r="B1034">
            <v>5685</v>
          </cell>
          <cell r="C1034">
            <v>999</v>
          </cell>
          <cell r="D1034" t="str">
            <v>Reg. Facturac. Ubic.          T</v>
          </cell>
          <cell r="E1034">
            <v>73471</v>
          </cell>
          <cell r="F1034" t="str">
            <v>TE</v>
          </cell>
          <cell r="G1034">
            <v>99018171</v>
          </cell>
          <cell r="H1034" t="str">
            <v>31/08/99</v>
          </cell>
          <cell r="I1034">
            <v>159.65</v>
          </cell>
        </row>
        <row r="1035">
          <cell r="A1035">
            <v>2881507</v>
          </cell>
          <cell r="B1035">
            <v>5685</v>
          </cell>
          <cell r="C1035">
            <v>999</v>
          </cell>
          <cell r="D1035" t="str">
            <v>Reg. Facturac. Ubic.          T</v>
          </cell>
          <cell r="E1035">
            <v>73471</v>
          </cell>
          <cell r="F1035" t="str">
            <v>TE</v>
          </cell>
          <cell r="G1035">
            <v>99018172</v>
          </cell>
          <cell r="H1035" t="str">
            <v>31/08/99</v>
          </cell>
          <cell r="I1035">
            <v>87.55</v>
          </cell>
        </row>
        <row r="1036">
          <cell r="A1036">
            <v>2881507</v>
          </cell>
          <cell r="B1036">
            <v>5685</v>
          </cell>
          <cell r="C1036">
            <v>999</v>
          </cell>
          <cell r="D1036" t="str">
            <v>Reg. Facturac. Ubic.          T</v>
          </cell>
          <cell r="E1036">
            <v>73471</v>
          </cell>
          <cell r="F1036" t="str">
            <v>TE</v>
          </cell>
          <cell r="G1036">
            <v>99018173</v>
          </cell>
          <cell r="H1036" t="str">
            <v>31/08/99</v>
          </cell>
          <cell r="I1036">
            <v>119.97</v>
          </cell>
        </row>
        <row r="1037">
          <cell r="A1037">
            <v>2881507</v>
          </cell>
          <cell r="B1037">
            <v>5685</v>
          </cell>
          <cell r="C1037">
            <v>999</v>
          </cell>
          <cell r="D1037" t="str">
            <v>Reg. Facturac. Ubic.          T</v>
          </cell>
          <cell r="E1037">
            <v>73471</v>
          </cell>
          <cell r="F1037" t="str">
            <v>TE</v>
          </cell>
          <cell r="G1037">
            <v>99018174</v>
          </cell>
          <cell r="H1037" t="str">
            <v>31/08/99</v>
          </cell>
          <cell r="I1037">
            <v>153.76</v>
          </cell>
        </row>
        <row r="1038">
          <cell r="A1038">
            <v>2881507</v>
          </cell>
          <cell r="B1038">
            <v>5685</v>
          </cell>
          <cell r="C1038">
            <v>999</v>
          </cell>
          <cell r="D1038" t="str">
            <v>Reg. Facturac. Ubic.          T</v>
          </cell>
          <cell r="E1038">
            <v>73471</v>
          </cell>
          <cell r="F1038" t="str">
            <v>TE</v>
          </cell>
          <cell r="G1038">
            <v>99018175</v>
          </cell>
          <cell r="H1038" t="str">
            <v>31/08/99</v>
          </cell>
          <cell r="I1038">
            <v>4.76</v>
          </cell>
        </row>
        <row r="1039">
          <cell r="A1039">
            <v>2881507</v>
          </cell>
          <cell r="B1039">
            <v>5685</v>
          </cell>
          <cell r="C1039">
            <v>999</v>
          </cell>
          <cell r="D1039" t="str">
            <v>Reg. Facturac. Ubic.          T</v>
          </cell>
          <cell r="E1039">
            <v>73471</v>
          </cell>
          <cell r="F1039" t="str">
            <v>TE</v>
          </cell>
          <cell r="G1039">
            <v>99018176</v>
          </cell>
          <cell r="H1039" t="str">
            <v>31/08/99</v>
          </cell>
          <cell r="I1039">
            <v>159.65</v>
          </cell>
        </row>
        <row r="1040">
          <cell r="A1040">
            <v>2881507</v>
          </cell>
          <cell r="B1040">
            <v>5685</v>
          </cell>
          <cell r="C1040">
            <v>999</v>
          </cell>
          <cell r="D1040" t="str">
            <v>Reg. Facturac. Ubic.          T</v>
          </cell>
          <cell r="E1040">
            <v>73471</v>
          </cell>
          <cell r="F1040" t="str">
            <v>TE</v>
          </cell>
          <cell r="G1040">
            <v>99018177</v>
          </cell>
          <cell r="H1040" t="str">
            <v>31/08/99</v>
          </cell>
          <cell r="I1040">
            <v>726.95</v>
          </cell>
        </row>
        <row r="1041">
          <cell r="A1041">
            <v>2881507</v>
          </cell>
          <cell r="B1041">
            <v>5685</v>
          </cell>
          <cell r="C1041">
            <v>999</v>
          </cell>
          <cell r="D1041" t="str">
            <v>Reg. Facturac. Ubic.          T</v>
          </cell>
          <cell r="E1041">
            <v>73471</v>
          </cell>
          <cell r="F1041" t="str">
            <v>TE</v>
          </cell>
          <cell r="G1041">
            <v>99018178</v>
          </cell>
          <cell r="H1041" t="str">
            <v>31/08/99</v>
          </cell>
          <cell r="I1041">
            <v>661.54</v>
          </cell>
        </row>
        <row r="1042">
          <cell r="A1042">
            <v>2881507</v>
          </cell>
          <cell r="B1042">
            <v>5685</v>
          </cell>
          <cell r="C1042">
            <v>999</v>
          </cell>
          <cell r="D1042" t="str">
            <v>Reg. Facturac. Ubic.          T</v>
          </cell>
          <cell r="E1042">
            <v>73471</v>
          </cell>
          <cell r="F1042" t="str">
            <v>TE</v>
          </cell>
          <cell r="G1042">
            <v>99018179</v>
          </cell>
          <cell r="H1042" t="str">
            <v>31/08/99</v>
          </cell>
          <cell r="I1042">
            <v>661.54</v>
          </cell>
        </row>
        <row r="1043">
          <cell r="A1043">
            <v>2881507</v>
          </cell>
          <cell r="B1043">
            <v>5685</v>
          </cell>
          <cell r="C1043">
            <v>999</v>
          </cell>
          <cell r="D1043" t="str">
            <v>Reg. Facturac. Ubic.          T</v>
          </cell>
          <cell r="E1043">
            <v>73471</v>
          </cell>
          <cell r="F1043" t="str">
            <v>TE</v>
          </cell>
          <cell r="G1043">
            <v>99018180</v>
          </cell>
          <cell r="H1043" t="str">
            <v>31/08/99</v>
          </cell>
          <cell r="I1043">
            <v>661.54</v>
          </cell>
        </row>
        <row r="1044">
          <cell r="A1044">
            <v>2881507</v>
          </cell>
          <cell r="B1044">
            <v>5685</v>
          </cell>
          <cell r="C1044">
            <v>999</v>
          </cell>
          <cell r="D1044" t="str">
            <v>Reg. Facturac. Ubic.          T</v>
          </cell>
          <cell r="E1044">
            <v>73471</v>
          </cell>
          <cell r="F1044" t="str">
            <v>TE</v>
          </cell>
          <cell r="G1044">
            <v>99018181</v>
          </cell>
          <cell r="H1044" t="str">
            <v>31/08/99</v>
          </cell>
          <cell r="I1044">
            <v>720.44</v>
          </cell>
        </row>
        <row r="1045">
          <cell r="A1045">
            <v>2881507</v>
          </cell>
          <cell r="B1045">
            <v>5685</v>
          </cell>
          <cell r="C1045">
            <v>999</v>
          </cell>
          <cell r="D1045" t="str">
            <v>Reg. Facturac. Ubic.          T</v>
          </cell>
          <cell r="E1045">
            <v>73471</v>
          </cell>
          <cell r="F1045" t="str">
            <v>TE</v>
          </cell>
          <cell r="G1045">
            <v>99018182</v>
          </cell>
          <cell r="H1045" t="str">
            <v>31/08/99</v>
          </cell>
          <cell r="I1045">
            <v>770.35</v>
          </cell>
        </row>
        <row r="1046">
          <cell r="A1046">
            <v>2881507</v>
          </cell>
          <cell r="B1046">
            <v>5685</v>
          </cell>
          <cell r="C1046">
            <v>999</v>
          </cell>
          <cell r="D1046" t="str">
            <v>Reg. Facturac. Ubic.          T</v>
          </cell>
          <cell r="E1046">
            <v>73471</v>
          </cell>
          <cell r="F1046" t="str">
            <v>TE</v>
          </cell>
          <cell r="G1046">
            <v>99018183</v>
          </cell>
          <cell r="H1046" t="str">
            <v>31/08/99</v>
          </cell>
          <cell r="I1046">
            <v>661.54</v>
          </cell>
        </row>
        <row r="1047">
          <cell r="A1047">
            <v>2881507</v>
          </cell>
          <cell r="B1047">
            <v>5685</v>
          </cell>
          <cell r="C1047">
            <v>999</v>
          </cell>
          <cell r="D1047" t="str">
            <v>Reg. Facturac. Ubic.          T</v>
          </cell>
          <cell r="E1047">
            <v>73471</v>
          </cell>
          <cell r="F1047" t="str">
            <v>TE</v>
          </cell>
          <cell r="G1047">
            <v>99018184</v>
          </cell>
          <cell r="H1047" t="str">
            <v>31/08/99</v>
          </cell>
          <cell r="I1047">
            <v>661.54</v>
          </cell>
        </row>
        <row r="1048">
          <cell r="A1048">
            <v>2881507</v>
          </cell>
          <cell r="B1048">
            <v>5685</v>
          </cell>
          <cell r="C1048">
            <v>999</v>
          </cell>
          <cell r="D1048" t="str">
            <v>Reg. Facturac. Ubic.          T</v>
          </cell>
          <cell r="E1048">
            <v>73471</v>
          </cell>
          <cell r="F1048" t="str">
            <v>TE</v>
          </cell>
          <cell r="G1048">
            <v>99018185</v>
          </cell>
          <cell r="H1048" t="str">
            <v>31/08/99</v>
          </cell>
          <cell r="I1048">
            <v>661.54</v>
          </cell>
        </row>
        <row r="1049">
          <cell r="A1049">
            <v>2881507</v>
          </cell>
          <cell r="B1049">
            <v>5685</v>
          </cell>
          <cell r="C1049">
            <v>999</v>
          </cell>
          <cell r="D1049" t="str">
            <v>Reg. Facturac. Ubic.          T</v>
          </cell>
          <cell r="E1049">
            <v>73471</v>
          </cell>
          <cell r="F1049" t="str">
            <v>TE</v>
          </cell>
          <cell r="G1049">
            <v>99018186</v>
          </cell>
          <cell r="H1049" t="str">
            <v>31/08/99</v>
          </cell>
          <cell r="I1049">
            <v>650.72</v>
          </cell>
        </row>
        <row r="1050">
          <cell r="A1050">
            <v>2881507</v>
          </cell>
          <cell r="B1050">
            <v>5685</v>
          </cell>
          <cell r="C1050">
            <v>999</v>
          </cell>
          <cell r="D1050" t="str">
            <v>Reg. Facturac. Ubic.          T</v>
          </cell>
          <cell r="E1050">
            <v>73471</v>
          </cell>
          <cell r="F1050" t="str">
            <v>TE</v>
          </cell>
          <cell r="G1050">
            <v>99018187</v>
          </cell>
          <cell r="H1050" t="str">
            <v>31/08/99</v>
          </cell>
          <cell r="I1050">
            <v>720.44</v>
          </cell>
        </row>
        <row r="1051">
          <cell r="A1051">
            <v>2881507</v>
          </cell>
          <cell r="B1051">
            <v>5685</v>
          </cell>
          <cell r="C1051">
            <v>999</v>
          </cell>
          <cell r="D1051" t="str">
            <v>Reg. Facturac. Ubic.          T</v>
          </cell>
          <cell r="E1051">
            <v>73471</v>
          </cell>
          <cell r="F1051" t="str">
            <v>TE</v>
          </cell>
          <cell r="G1051">
            <v>99018188</v>
          </cell>
          <cell r="H1051" t="str">
            <v>31/08/99</v>
          </cell>
          <cell r="I1051">
            <v>661.54</v>
          </cell>
        </row>
        <row r="1052">
          <cell r="A1052">
            <v>2881507</v>
          </cell>
          <cell r="B1052">
            <v>5685</v>
          </cell>
          <cell r="C1052">
            <v>999</v>
          </cell>
          <cell r="D1052" t="str">
            <v>Reg. Facturac. Ubic.          T</v>
          </cell>
          <cell r="E1052">
            <v>73471</v>
          </cell>
          <cell r="F1052" t="str">
            <v>TE</v>
          </cell>
          <cell r="G1052">
            <v>99018189</v>
          </cell>
          <cell r="H1052" t="str">
            <v>31/08/99</v>
          </cell>
          <cell r="I1052">
            <v>576.17999999999995</v>
          </cell>
        </row>
        <row r="1053">
          <cell r="A1053">
            <v>2881507</v>
          </cell>
          <cell r="B1053">
            <v>5685</v>
          </cell>
          <cell r="C1053">
            <v>999</v>
          </cell>
          <cell r="D1053" t="str">
            <v>Reg. Facturac. Ubic.          T</v>
          </cell>
          <cell r="E1053">
            <v>73471</v>
          </cell>
          <cell r="F1053" t="str">
            <v>TE</v>
          </cell>
          <cell r="G1053">
            <v>99018190</v>
          </cell>
          <cell r="H1053" t="str">
            <v>31/08/99</v>
          </cell>
          <cell r="I1053">
            <v>661.54</v>
          </cell>
        </row>
        <row r="1054">
          <cell r="A1054">
            <v>2881507</v>
          </cell>
          <cell r="B1054">
            <v>5685</v>
          </cell>
          <cell r="C1054">
            <v>999</v>
          </cell>
          <cell r="D1054" t="str">
            <v>Reg. Facturac. Ubic.          T</v>
          </cell>
          <cell r="E1054">
            <v>73471</v>
          </cell>
          <cell r="F1054" t="str">
            <v>TE</v>
          </cell>
          <cell r="G1054">
            <v>99018191</v>
          </cell>
          <cell r="H1054" t="str">
            <v>31/08/99</v>
          </cell>
          <cell r="I1054">
            <v>661.54</v>
          </cell>
        </row>
        <row r="1055">
          <cell r="A1055">
            <v>2881507</v>
          </cell>
          <cell r="B1055">
            <v>5685</v>
          </cell>
          <cell r="C1055">
            <v>999</v>
          </cell>
          <cell r="D1055" t="str">
            <v>Reg. Facturac. Ubic.          T</v>
          </cell>
          <cell r="E1055">
            <v>73471</v>
          </cell>
          <cell r="F1055" t="str">
            <v>TE</v>
          </cell>
          <cell r="G1055">
            <v>99018192</v>
          </cell>
          <cell r="H1055" t="str">
            <v>31/08/99</v>
          </cell>
          <cell r="I1055">
            <v>661.54</v>
          </cell>
        </row>
        <row r="1056">
          <cell r="A1056">
            <v>2881507</v>
          </cell>
          <cell r="B1056">
            <v>5685</v>
          </cell>
          <cell r="C1056">
            <v>999</v>
          </cell>
          <cell r="D1056" t="str">
            <v>Reg. Facturac. Ubic.          T</v>
          </cell>
          <cell r="E1056">
            <v>73471</v>
          </cell>
          <cell r="F1056" t="str">
            <v>TE</v>
          </cell>
          <cell r="G1056">
            <v>99018193</v>
          </cell>
          <cell r="H1056" t="str">
            <v>31/08/99</v>
          </cell>
          <cell r="I1056">
            <v>85.36</v>
          </cell>
        </row>
        <row r="1057">
          <cell r="A1057">
            <v>2881507</v>
          </cell>
          <cell r="B1057">
            <v>5685</v>
          </cell>
          <cell r="C1057">
            <v>999</v>
          </cell>
          <cell r="D1057" t="str">
            <v>Reg. Facturac. Ubic.          T</v>
          </cell>
          <cell r="E1057">
            <v>73471</v>
          </cell>
          <cell r="F1057" t="str">
            <v>TE</v>
          </cell>
          <cell r="G1057">
            <v>99018194</v>
          </cell>
          <cell r="H1057" t="str">
            <v>31/08/99</v>
          </cell>
          <cell r="I1057">
            <v>488.04</v>
          </cell>
        </row>
        <row r="1058">
          <cell r="A1058">
            <v>2881507</v>
          </cell>
          <cell r="B1058">
            <v>5685</v>
          </cell>
          <cell r="C1058">
            <v>999</v>
          </cell>
          <cell r="D1058" t="str">
            <v>Reg. Facturac. Ubic.          T</v>
          </cell>
          <cell r="E1058">
            <v>73471</v>
          </cell>
          <cell r="F1058" t="str">
            <v>TE</v>
          </cell>
          <cell r="G1058">
            <v>99018195</v>
          </cell>
          <cell r="H1058" t="str">
            <v>31/08/99</v>
          </cell>
          <cell r="I1058">
            <v>661.54</v>
          </cell>
        </row>
        <row r="1059">
          <cell r="A1059">
            <v>2881507</v>
          </cell>
          <cell r="B1059">
            <v>5685</v>
          </cell>
          <cell r="C1059">
            <v>999</v>
          </cell>
          <cell r="D1059" t="str">
            <v>Reg. Facturac. Ubic.          T</v>
          </cell>
          <cell r="E1059">
            <v>73471</v>
          </cell>
          <cell r="F1059" t="str">
            <v>TE</v>
          </cell>
          <cell r="G1059">
            <v>99018196</v>
          </cell>
          <cell r="H1059" t="str">
            <v>31/08/99</v>
          </cell>
          <cell r="I1059">
            <v>661.54</v>
          </cell>
        </row>
        <row r="1060">
          <cell r="A1060">
            <v>2881507</v>
          </cell>
          <cell r="B1060">
            <v>5685</v>
          </cell>
          <cell r="C1060">
            <v>999</v>
          </cell>
          <cell r="D1060" t="str">
            <v>Reg. Facturac. Ubic.          T</v>
          </cell>
          <cell r="E1060">
            <v>73471</v>
          </cell>
          <cell r="F1060" t="str">
            <v>TE</v>
          </cell>
          <cell r="G1060">
            <v>99018197</v>
          </cell>
          <cell r="H1060" t="str">
            <v>31/08/99</v>
          </cell>
          <cell r="I1060">
            <v>400.52</v>
          </cell>
        </row>
        <row r="1061">
          <cell r="A1061">
            <v>2881507</v>
          </cell>
          <cell r="B1061">
            <v>5685</v>
          </cell>
          <cell r="C1061">
            <v>999</v>
          </cell>
          <cell r="D1061" t="str">
            <v>Reg. Facturac. Ubic.          T</v>
          </cell>
          <cell r="E1061">
            <v>73471</v>
          </cell>
          <cell r="F1061" t="str">
            <v>TE</v>
          </cell>
          <cell r="G1061">
            <v>99018198</v>
          </cell>
          <cell r="H1061" t="str">
            <v>31/08/99</v>
          </cell>
          <cell r="I1061">
            <v>770.35</v>
          </cell>
        </row>
        <row r="1062">
          <cell r="A1062">
            <v>2881507</v>
          </cell>
          <cell r="B1062">
            <v>5685</v>
          </cell>
          <cell r="C1062">
            <v>999</v>
          </cell>
          <cell r="D1062" t="str">
            <v>Reg. Facturac. Ubic.          T</v>
          </cell>
          <cell r="E1062">
            <v>73471</v>
          </cell>
          <cell r="F1062" t="str">
            <v>TE</v>
          </cell>
          <cell r="G1062">
            <v>99018199</v>
          </cell>
          <cell r="H1062" t="str">
            <v>31/08/99</v>
          </cell>
          <cell r="I1062">
            <v>661.54</v>
          </cell>
        </row>
        <row r="1063">
          <cell r="A1063">
            <v>2881507</v>
          </cell>
          <cell r="B1063">
            <v>5685</v>
          </cell>
          <cell r="C1063">
            <v>999</v>
          </cell>
          <cell r="D1063" t="str">
            <v>Reg. Facturac. Ubic.          T</v>
          </cell>
          <cell r="E1063">
            <v>73471</v>
          </cell>
          <cell r="F1063" t="str">
            <v>TE</v>
          </cell>
          <cell r="G1063">
            <v>99018200</v>
          </cell>
          <cell r="H1063" t="str">
            <v>31/08/99</v>
          </cell>
          <cell r="I1063">
            <v>661.54</v>
          </cell>
        </row>
        <row r="1064">
          <cell r="A1064">
            <v>2881507</v>
          </cell>
          <cell r="B1064">
            <v>5685</v>
          </cell>
          <cell r="C1064">
            <v>999</v>
          </cell>
          <cell r="D1064" t="str">
            <v>Reg. Facturac. Ubic.          T</v>
          </cell>
          <cell r="E1064">
            <v>73471</v>
          </cell>
          <cell r="F1064" t="str">
            <v>TE</v>
          </cell>
          <cell r="G1064">
            <v>99018201</v>
          </cell>
          <cell r="H1064" t="str">
            <v>31/08/99</v>
          </cell>
          <cell r="I1064">
            <v>472.15</v>
          </cell>
        </row>
        <row r="1065">
          <cell r="A1065">
            <v>2881507</v>
          </cell>
          <cell r="B1065">
            <v>5685</v>
          </cell>
          <cell r="C1065">
            <v>999</v>
          </cell>
          <cell r="D1065" t="str">
            <v>Reg. Facturac. Ubic.          T</v>
          </cell>
          <cell r="E1065">
            <v>73471</v>
          </cell>
          <cell r="F1065" t="str">
            <v>TE</v>
          </cell>
          <cell r="G1065">
            <v>99018202</v>
          </cell>
          <cell r="H1065" t="str">
            <v>31/08/99</v>
          </cell>
          <cell r="I1065">
            <v>770.35</v>
          </cell>
        </row>
        <row r="1066">
          <cell r="A1066">
            <v>2881507</v>
          </cell>
          <cell r="B1066">
            <v>5685</v>
          </cell>
          <cell r="C1066">
            <v>999</v>
          </cell>
          <cell r="D1066" t="str">
            <v>Reg. Facturac. Ubic.          T</v>
          </cell>
          <cell r="E1066">
            <v>73471</v>
          </cell>
          <cell r="F1066" t="str">
            <v>TE</v>
          </cell>
          <cell r="G1066">
            <v>99018203</v>
          </cell>
          <cell r="H1066" t="str">
            <v>31/08/99</v>
          </cell>
          <cell r="I1066">
            <v>720.44</v>
          </cell>
        </row>
        <row r="1067">
          <cell r="A1067">
            <v>2881507</v>
          </cell>
          <cell r="B1067">
            <v>5685</v>
          </cell>
          <cell r="C1067">
            <v>999</v>
          </cell>
          <cell r="D1067" t="str">
            <v>Reg. Facturac. Ubic.          T</v>
          </cell>
          <cell r="E1067">
            <v>73471</v>
          </cell>
          <cell r="F1067" t="str">
            <v>TE</v>
          </cell>
          <cell r="G1067">
            <v>99018204</v>
          </cell>
          <cell r="H1067" t="str">
            <v>31/08/99</v>
          </cell>
          <cell r="I1067">
            <v>64.02</v>
          </cell>
        </row>
        <row r="1068">
          <cell r="A1068">
            <v>2881507</v>
          </cell>
          <cell r="B1068">
            <v>5685</v>
          </cell>
          <cell r="C1068">
            <v>999</v>
          </cell>
          <cell r="D1068" t="str">
            <v>Reg. Facturac. Ubic.          T</v>
          </cell>
          <cell r="E1068">
            <v>73471</v>
          </cell>
          <cell r="F1068" t="str">
            <v>TE</v>
          </cell>
          <cell r="G1068">
            <v>99018205</v>
          </cell>
          <cell r="H1068" t="str">
            <v>31/08/99</v>
          </cell>
          <cell r="I1068">
            <v>944.19</v>
          </cell>
        </row>
        <row r="1069">
          <cell r="A1069">
            <v>2881507</v>
          </cell>
          <cell r="B1069">
            <v>5685</v>
          </cell>
          <cell r="C1069">
            <v>999</v>
          </cell>
          <cell r="D1069" t="str">
            <v>Reg. Facturac. Ubic.          T</v>
          </cell>
          <cell r="E1069">
            <v>73471</v>
          </cell>
          <cell r="F1069" t="str">
            <v>TE</v>
          </cell>
          <cell r="G1069">
            <v>99018206</v>
          </cell>
          <cell r="H1069" t="str">
            <v>31/08/99</v>
          </cell>
          <cell r="I1069">
            <v>410.85</v>
          </cell>
        </row>
        <row r="1070">
          <cell r="A1070">
            <v>2881507</v>
          </cell>
          <cell r="B1070">
            <v>5685</v>
          </cell>
          <cell r="C1070">
            <v>999</v>
          </cell>
          <cell r="D1070" t="str">
            <v>Reg. Facturac. Ubic.          T</v>
          </cell>
          <cell r="E1070">
            <v>73471</v>
          </cell>
          <cell r="F1070" t="str">
            <v>TE</v>
          </cell>
          <cell r="G1070">
            <v>99018207</v>
          </cell>
          <cell r="H1070" t="str">
            <v>31/08/99</v>
          </cell>
          <cell r="I1070">
            <v>185.3</v>
          </cell>
        </row>
        <row r="1071">
          <cell r="A1071">
            <v>2881507</v>
          </cell>
          <cell r="B1071">
            <v>5685</v>
          </cell>
          <cell r="C1071">
            <v>999</v>
          </cell>
          <cell r="D1071" t="str">
            <v>Reg. Facturac. Ubic.          T</v>
          </cell>
          <cell r="E1071">
            <v>73471</v>
          </cell>
          <cell r="F1071" t="str">
            <v>TE</v>
          </cell>
          <cell r="G1071">
            <v>99018208</v>
          </cell>
          <cell r="H1071" t="str">
            <v>31/08/99</v>
          </cell>
          <cell r="I1071">
            <v>437.5</v>
          </cell>
        </row>
        <row r="1072">
          <cell r="A1072">
            <v>2881507</v>
          </cell>
          <cell r="B1072">
            <v>5685</v>
          </cell>
          <cell r="C1072">
            <v>999</v>
          </cell>
          <cell r="D1072" t="str">
            <v>Reg. Facturac. Ubic.          T</v>
          </cell>
          <cell r="E1072">
            <v>73471</v>
          </cell>
          <cell r="F1072" t="str">
            <v>TE</v>
          </cell>
          <cell r="G1072">
            <v>99018209</v>
          </cell>
          <cell r="H1072" t="str">
            <v>31/08/99</v>
          </cell>
          <cell r="I1072">
            <v>125</v>
          </cell>
        </row>
        <row r="1073">
          <cell r="A1073">
            <v>2881507</v>
          </cell>
          <cell r="B1073">
            <v>5685</v>
          </cell>
          <cell r="C1073">
            <v>999</v>
          </cell>
          <cell r="D1073" t="str">
            <v>Reg. Facturac. Ubic.          T</v>
          </cell>
          <cell r="E1073">
            <v>73471</v>
          </cell>
          <cell r="F1073" t="str">
            <v>TE</v>
          </cell>
          <cell r="G1073">
            <v>99018210</v>
          </cell>
          <cell r="H1073" t="str">
            <v>31/08/99</v>
          </cell>
          <cell r="I1073">
            <v>968.75</v>
          </cell>
        </row>
        <row r="1074">
          <cell r="A1074">
            <v>2881507</v>
          </cell>
          <cell r="B1074">
            <v>5685</v>
          </cell>
          <cell r="C1074">
            <v>999</v>
          </cell>
          <cell r="D1074" t="str">
            <v>Reg. Facturac. Ubic.          T</v>
          </cell>
          <cell r="E1074">
            <v>73471</v>
          </cell>
          <cell r="F1074" t="str">
            <v>TE</v>
          </cell>
          <cell r="G1074">
            <v>99018211</v>
          </cell>
          <cell r="H1074" t="str">
            <v>31/08/99</v>
          </cell>
          <cell r="I1074">
            <v>400.52</v>
          </cell>
        </row>
        <row r="1075">
          <cell r="A1075">
            <v>2881507</v>
          </cell>
          <cell r="B1075">
            <v>5685</v>
          </cell>
          <cell r="C1075">
            <v>999</v>
          </cell>
          <cell r="D1075" t="str">
            <v>Reg. Facturac. Ubic.          T</v>
          </cell>
          <cell r="E1075">
            <v>73471</v>
          </cell>
          <cell r="F1075" t="str">
            <v>TE</v>
          </cell>
          <cell r="G1075">
            <v>99018212</v>
          </cell>
          <cell r="H1075" t="str">
            <v>31/08/99</v>
          </cell>
          <cell r="I1075">
            <v>244.44</v>
          </cell>
        </row>
        <row r="1076">
          <cell r="A1076">
            <v>2881507</v>
          </cell>
          <cell r="B1076">
            <v>5685</v>
          </cell>
          <cell r="C1076">
            <v>999</v>
          </cell>
          <cell r="D1076" t="str">
            <v>Reg. Facturac. Ubic.          T</v>
          </cell>
          <cell r="E1076">
            <v>73471</v>
          </cell>
          <cell r="F1076" t="str">
            <v>TE</v>
          </cell>
          <cell r="G1076">
            <v>99018213</v>
          </cell>
          <cell r="H1076" t="str">
            <v>31/08/99</v>
          </cell>
          <cell r="I1076">
            <v>455.24</v>
          </cell>
        </row>
        <row r="1077">
          <cell r="A1077">
            <v>2881507</v>
          </cell>
          <cell r="B1077">
            <v>5685</v>
          </cell>
          <cell r="C1077">
            <v>999</v>
          </cell>
          <cell r="D1077" t="str">
            <v>Reg. Facturac. Ubic.          T</v>
          </cell>
          <cell r="E1077">
            <v>73471</v>
          </cell>
          <cell r="F1077" t="str">
            <v>TE</v>
          </cell>
          <cell r="G1077">
            <v>99018214</v>
          </cell>
          <cell r="H1077" t="str">
            <v>31/08/99</v>
          </cell>
          <cell r="I1077">
            <v>1424.14</v>
          </cell>
        </row>
        <row r="1078">
          <cell r="A1078">
            <v>2881507</v>
          </cell>
          <cell r="B1078">
            <v>5685</v>
          </cell>
          <cell r="C1078">
            <v>999</v>
          </cell>
          <cell r="D1078" t="str">
            <v>Reg. Facturac. Ubic.          T</v>
          </cell>
          <cell r="E1078">
            <v>73471</v>
          </cell>
          <cell r="F1078" t="str">
            <v>TE</v>
          </cell>
          <cell r="G1078">
            <v>99018215</v>
          </cell>
          <cell r="H1078" t="str">
            <v>31/08/99</v>
          </cell>
          <cell r="I1078">
            <v>968.75</v>
          </cell>
        </row>
        <row r="1079">
          <cell r="A1079">
            <v>2881507</v>
          </cell>
          <cell r="B1079">
            <v>5685</v>
          </cell>
          <cell r="C1079">
            <v>999</v>
          </cell>
          <cell r="D1079" t="str">
            <v>Reg. Facturac. Ubic.          T</v>
          </cell>
          <cell r="E1079">
            <v>73471</v>
          </cell>
          <cell r="F1079" t="str">
            <v>TE</v>
          </cell>
          <cell r="G1079">
            <v>99018216</v>
          </cell>
          <cell r="H1079" t="str">
            <v>31/08/99</v>
          </cell>
          <cell r="I1079">
            <v>968.75</v>
          </cell>
        </row>
        <row r="1080">
          <cell r="A1080">
            <v>2881507</v>
          </cell>
          <cell r="B1080">
            <v>5685</v>
          </cell>
          <cell r="C1080">
            <v>999</v>
          </cell>
          <cell r="D1080" t="str">
            <v>Reg. Facturac. Ubic.          T</v>
          </cell>
          <cell r="E1080">
            <v>73471</v>
          </cell>
          <cell r="F1080" t="str">
            <v>TE</v>
          </cell>
          <cell r="G1080">
            <v>99018217</v>
          </cell>
          <cell r="H1080" t="str">
            <v>31/08/99</v>
          </cell>
          <cell r="I1080">
            <v>968.75</v>
          </cell>
        </row>
        <row r="1081">
          <cell r="A1081">
            <v>2881507</v>
          </cell>
          <cell r="B1081">
            <v>5685</v>
          </cell>
          <cell r="C1081">
            <v>999</v>
          </cell>
          <cell r="D1081" t="str">
            <v>Reg. Facturac. Ubic.          T</v>
          </cell>
          <cell r="E1081">
            <v>73471</v>
          </cell>
          <cell r="F1081" t="str">
            <v>TE</v>
          </cell>
          <cell r="G1081">
            <v>99018218</v>
          </cell>
          <cell r="H1081" t="str">
            <v>31/08/99</v>
          </cell>
          <cell r="I1081">
            <v>574.42999999999995</v>
          </cell>
        </row>
        <row r="1082">
          <cell r="A1082">
            <v>2881507</v>
          </cell>
          <cell r="B1082">
            <v>5685</v>
          </cell>
          <cell r="C1082">
            <v>999</v>
          </cell>
          <cell r="D1082" t="str">
            <v>Reg. Facturac. Ubic.          T</v>
          </cell>
          <cell r="E1082">
            <v>73471</v>
          </cell>
          <cell r="F1082" t="str">
            <v>TE</v>
          </cell>
          <cell r="G1082">
            <v>99018219</v>
          </cell>
          <cell r="H1082" t="str">
            <v>31/08/99</v>
          </cell>
          <cell r="I1082">
            <v>1604.25</v>
          </cell>
        </row>
        <row r="1083">
          <cell r="A1083">
            <v>2881507</v>
          </cell>
          <cell r="B1083">
            <v>5685</v>
          </cell>
          <cell r="C1083">
            <v>999</v>
          </cell>
          <cell r="D1083" t="str">
            <v>Reg. Facturac. Ubic.          T</v>
          </cell>
          <cell r="E1083">
            <v>73471</v>
          </cell>
          <cell r="F1083" t="str">
            <v>TE</v>
          </cell>
          <cell r="G1083">
            <v>99018220</v>
          </cell>
          <cell r="H1083" t="str">
            <v>31/08/99</v>
          </cell>
          <cell r="I1083">
            <v>250</v>
          </cell>
        </row>
        <row r="1084">
          <cell r="A1084">
            <v>2881507</v>
          </cell>
          <cell r="B1084">
            <v>5685</v>
          </cell>
          <cell r="C1084">
            <v>999</v>
          </cell>
          <cell r="D1084" t="str">
            <v>Reg. Facturac. Ubic.          T</v>
          </cell>
          <cell r="E1084">
            <v>73471</v>
          </cell>
          <cell r="F1084" t="str">
            <v>TE</v>
          </cell>
          <cell r="G1084">
            <v>99018221</v>
          </cell>
          <cell r="H1084" t="str">
            <v>31/08/99</v>
          </cell>
          <cell r="I1084">
            <v>281.25</v>
          </cell>
        </row>
        <row r="1085">
          <cell r="A1085">
            <v>2881507</v>
          </cell>
          <cell r="B1085">
            <v>5685</v>
          </cell>
          <cell r="C1085">
            <v>999</v>
          </cell>
          <cell r="D1085" t="str">
            <v>Reg. Facturac. Ubic.          T</v>
          </cell>
          <cell r="E1085">
            <v>73471</v>
          </cell>
          <cell r="F1085" t="str">
            <v>TE</v>
          </cell>
          <cell r="G1085">
            <v>99018222</v>
          </cell>
          <cell r="H1085" t="str">
            <v>31/08/99</v>
          </cell>
          <cell r="I1085">
            <v>406.25</v>
          </cell>
        </row>
        <row r="1086">
          <cell r="A1086">
            <v>2881507</v>
          </cell>
          <cell r="B1086">
            <v>5685</v>
          </cell>
          <cell r="C1086">
            <v>999</v>
          </cell>
          <cell r="D1086" t="str">
            <v>Reg. Facturac. Ubic.          T</v>
          </cell>
          <cell r="E1086">
            <v>73471</v>
          </cell>
          <cell r="F1086" t="str">
            <v>TE</v>
          </cell>
          <cell r="G1086">
            <v>99018223</v>
          </cell>
          <cell r="H1086" t="str">
            <v>31/08/99</v>
          </cell>
          <cell r="I1086">
            <v>849.09</v>
          </cell>
        </row>
        <row r="1087">
          <cell r="A1087">
            <v>2881507</v>
          </cell>
          <cell r="B1087">
            <v>5685</v>
          </cell>
          <cell r="C1087">
            <v>999</v>
          </cell>
          <cell r="D1087" t="str">
            <v>Reg. Facturac. Ubic.          T</v>
          </cell>
          <cell r="E1087">
            <v>73471</v>
          </cell>
          <cell r="F1087" t="str">
            <v>TE</v>
          </cell>
          <cell r="G1087">
            <v>99018224</v>
          </cell>
          <cell r="H1087" t="str">
            <v>31/08/99</v>
          </cell>
          <cell r="I1087">
            <v>849.09</v>
          </cell>
        </row>
        <row r="1088">
          <cell r="A1088">
            <v>2881507</v>
          </cell>
          <cell r="B1088">
            <v>5685</v>
          </cell>
          <cell r="C1088">
            <v>999</v>
          </cell>
          <cell r="D1088" t="str">
            <v>Reg. Facturac. Ubic.          T</v>
          </cell>
          <cell r="E1088">
            <v>73471</v>
          </cell>
          <cell r="F1088" t="str">
            <v>TE</v>
          </cell>
          <cell r="G1088">
            <v>99018225</v>
          </cell>
          <cell r="H1088" t="str">
            <v>31/08/99</v>
          </cell>
          <cell r="I1088">
            <v>1082.81</v>
          </cell>
        </row>
        <row r="1089">
          <cell r="A1089">
            <v>2881507</v>
          </cell>
          <cell r="B1089">
            <v>5685</v>
          </cell>
          <cell r="C1089">
            <v>999</v>
          </cell>
          <cell r="D1089" t="str">
            <v>Reg. Facturac. Ubic.          T</v>
          </cell>
          <cell r="E1089">
            <v>73471</v>
          </cell>
          <cell r="F1089" t="str">
            <v>TE</v>
          </cell>
          <cell r="G1089">
            <v>99018226</v>
          </cell>
          <cell r="H1089" t="str">
            <v>31/08/99</v>
          </cell>
          <cell r="I1089">
            <v>574.42999999999995</v>
          </cell>
        </row>
        <row r="1090">
          <cell r="A1090">
            <v>2881507</v>
          </cell>
          <cell r="B1090">
            <v>5685</v>
          </cell>
          <cell r="C1090">
            <v>999</v>
          </cell>
          <cell r="D1090" t="str">
            <v>Reg. Facturac. Ubic.          T</v>
          </cell>
          <cell r="E1090">
            <v>73471</v>
          </cell>
          <cell r="F1090" t="str">
            <v>TE</v>
          </cell>
          <cell r="G1090">
            <v>99018227</v>
          </cell>
          <cell r="H1090" t="str">
            <v>31/08/99</v>
          </cell>
          <cell r="I1090">
            <v>993.55</v>
          </cell>
        </row>
        <row r="1091">
          <cell r="A1091">
            <v>2881507</v>
          </cell>
          <cell r="B1091">
            <v>5685</v>
          </cell>
          <cell r="C1091">
            <v>999</v>
          </cell>
          <cell r="D1091" t="str">
            <v>Reg. Facturac. Ubic.          T</v>
          </cell>
          <cell r="E1091">
            <v>73471</v>
          </cell>
          <cell r="F1091" t="str">
            <v>TE</v>
          </cell>
          <cell r="G1091">
            <v>99018228</v>
          </cell>
          <cell r="H1091" t="str">
            <v>31/08/99</v>
          </cell>
          <cell r="I1091">
            <v>983.25</v>
          </cell>
        </row>
        <row r="1092">
          <cell r="A1092">
            <v>2881507</v>
          </cell>
          <cell r="B1092">
            <v>5685</v>
          </cell>
          <cell r="C1092">
            <v>999</v>
          </cell>
          <cell r="D1092" t="str">
            <v>Reg. Facturac. Ubic.          T</v>
          </cell>
          <cell r="E1092">
            <v>73471</v>
          </cell>
          <cell r="F1092" t="str">
            <v>TE</v>
          </cell>
          <cell r="G1092">
            <v>99018229</v>
          </cell>
          <cell r="H1092" t="str">
            <v>31/08/99</v>
          </cell>
          <cell r="I1092">
            <v>228</v>
          </cell>
        </row>
        <row r="1093">
          <cell r="A1093">
            <v>2881507</v>
          </cell>
          <cell r="B1093">
            <v>5685</v>
          </cell>
          <cell r="C1093">
            <v>999</v>
          </cell>
          <cell r="D1093" t="str">
            <v>Reg. Facturac. Ubic.          T</v>
          </cell>
          <cell r="E1093">
            <v>73471</v>
          </cell>
          <cell r="F1093" t="str">
            <v>TE</v>
          </cell>
          <cell r="G1093">
            <v>99018230</v>
          </cell>
          <cell r="H1093" t="str">
            <v>31/08/99</v>
          </cell>
          <cell r="I1093">
            <v>285.2</v>
          </cell>
        </row>
        <row r="1094">
          <cell r="A1094">
            <v>2881507</v>
          </cell>
          <cell r="B1094">
            <v>5685</v>
          </cell>
          <cell r="C1094">
            <v>999</v>
          </cell>
          <cell r="D1094" t="str">
            <v>Reg. Facturac. Ubic.          T</v>
          </cell>
          <cell r="E1094">
            <v>73471</v>
          </cell>
          <cell r="F1094" t="str">
            <v>TE</v>
          </cell>
          <cell r="G1094">
            <v>99018231</v>
          </cell>
          <cell r="H1094" t="str">
            <v>31/08/99</v>
          </cell>
          <cell r="I1094">
            <v>215.64</v>
          </cell>
        </row>
        <row r="1095">
          <cell r="A1095">
            <v>2881507</v>
          </cell>
          <cell r="B1095">
            <v>5685</v>
          </cell>
          <cell r="C1095">
            <v>999</v>
          </cell>
          <cell r="D1095" t="str">
            <v>Reg. Facturac. Ubic.          T</v>
          </cell>
          <cell r="E1095">
            <v>73471</v>
          </cell>
          <cell r="F1095" t="str">
            <v>TE</v>
          </cell>
          <cell r="G1095">
            <v>99018232</v>
          </cell>
          <cell r="H1095" t="str">
            <v>31/08/99</v>
          </cell>
          <cell r="I1095">
            <v>849.09</v>
          </cell>
        </row>
        <row r="1096">
          <cell r="A1096">
            <v>2881507</v>
          </cell>
          <cell r="B1096">
            <v>5685</v>
          </cell>
          <cell r="C1096">
            <v>999</v>
          </cell>
          <cell r="D1096" t="str">
            <v>Reg. Facturac. Ubic.          T</v>
          </cell>
          <cell r="E1096">
            <v>73471</v>
          </cell>
          <cell r="F1096" t="str">
            <v>TE</v>
          </cell>
          <cell r="G1096">
            <v>99018233</v>
          </cell>
          <cell r="H1096" t="str">
            <v>31/08/99</v>
          </cell>
          <cell r="I1096">
            <v>1160.5</v>
          </cell>
        </row>
        <row r="1097">
          <cell r="A1097">
            <v>2881507</v>
          </cell>
          <cell r="B1097">
            <v>5685</v>
          </cell>
          <cell r="C1097">
            <v>999</v>
          </cell>
          <cell r="D1097" t="str">
            <v>Reg. Facturac. Ubic.          T</v>
          </cell>
          <cell r="E1097">
            <v>73471</v>
          </cell>
          <cell r="F1097" t="str">
            <v>TE</v>
          </cell>
          <cell r="G1097">
            <v>99018234</v>
          </cell>
          <cell r="H1097" t="str">
            <v>31/08/99</v>
          </cell>
          <cell r="I1097">
            <v>968.75</v>
          </cell>
        </row>
        <row r="1098">
          <cell r="A1098">
            <v>2881507</v>
          </cell>
          <cell r="B1098">
            <v>5685</v>
          </cell>
          <cell r="C1098">
            <v>999</v>
          </cell>
          <cell r="D1098" t="str">
            <v>Reg. Facturac. Ubic.          T</v>
          </cell>
          <cell r="E1098">
            <v>73471</v>
          </cell>
          <cell r="F1098" t="str">
            <v>TE</v>
          </cell>
          <cell r="G1098">
            <v>99018235</v>
          </cell>
          <cell r="H1098" t="str">
            <v>31/08/99</v>
          </cell>
          <cell r="I1098">
            <v>968.75</v>
          </cell>
        </row>
        <row r="1099">
          <cell r="A1099">
            <v>2881507</v>
          </cell>
          <cell r="B1099">
            <v>5685</v>
          </cell>
          <cell r="C1099">
            <v>999</v>
          </cell>
          <cell r="D1099" t="str">
            <v>Reg. Facturac. Ubic.          T</v>
          </cell>
          <cell r="E1099">
            <v>73471</v>
          </cell>
          <cell r="F1099" t="str">
            <v>TE</v>
          </cell>
          <cell r="G1099">
            <v>99018236</v>
          </cell>
          <cell r="H1099" t="str">
            <v>31/08/99</v>
          </cell>
          <cell r="I1099">
            <v>944.19</v>
          </cell>
        </row>
        <row r="1100">
          <cell r="A1100">
            <v>2881507</v>
          </cell>
          <cell r="B1100">
            <v>5685</v>
          </cell>
          <cell r="C1100">
            <v>999</v>
          </cell>
          <cell r="D1100" t="str">
            <v>Reg. Facturac. Ubic.          T</v>
          </cell>
          <cell r="E1100">
            <v>73471</v>
          </cell>
          <cell r="F1100" t="str">
            <v>TE</v>
          </cell>
          <cell r="G1100">
            <v>99018237</v>
          </cell>
          <cell r="H1100" t="str">
            <v>31/08/99</v>
          </cell>
          <cell r="I1100">
            <v>1424.25</v>
          </cell>
        </row>
        <row r="1101">
          <cell r="A1101">
            <v>2881507</v>
          </cell>
          <cell r="B1101">
            <v>5685</v>
          </cell>
          <cell r="C1101">
            <v>999</v>
          </cell>
          <cell r="D1101" t="str">
            <v>Reg. Facturac. Ubic.          T</v>
          </cell>
          <cell r="E1101">
            <v>73471</v>
          </cell>
          <cell r="F1101" t="str">
            <v>TE</v>
          </cell>
          <cell r="G1101">
            <v>99018238</v>
          </cell>
          <cell r="H1101" t="str">
            <v>31/08/99</v>
          </cell>
          <cell r="I1101">
            <v>76</v>
          </cell>
        </row>
        <row r="1102">
          <cell r="A1102">
            <v>2881507</v>
          </cell>
          <cell r="B1102">
            <v>5685</v>
          </cell>
          <cell r="C1102">
            <v>999</v>
          </cell>
          <cell r="D1102" t="str">
            <v>Reg. Facturac. Ubic.          T</v>
          </cell>
          <cell r="E1102">
            <v>73471</v>
          </cell>
          <cell r="F1102" t="str">
            <v>TE</v>
          </cell>
          <cell r="G1102">
            <v>99018239</v>
          </cell>
          <cell r="H1102" t="str">
            <v>31/08/99</v>
          </cell>
          <cell r="I1102">
            <v>76</v>
          </cell>
        </row>
        <row r="1103">
          <cell r="A1103">
            <v>2881507</v>
          </cell>
          <cell r="B1103">
            <v>5685</v>
          </cell>
          <cell r="C1103">
            <v>999</v>
          </cell>
          <cell r="D1103" t="str">
            <v>Reg. Facturac. Ubic.          T</v>
          </cell>
          <cell r="E1103">
            <v>73471</v>
          </cell>
          <cell r="F1103" t="str">
            <v>TE</v>
          </cell>
          <cell r="G1103">
            <v>99018240</v>
          </cell>
          <cell r="H1103" t="str">
            <v>31/08/99</v>
          </cell>
          <cell r="I1103">
            <v>76</v>
          </cell>
        </row>
        <row r="1104">
          <cell r="A1104">
            <v>2881507</v>
          </cell>
          <cell r="B1104">
            <v>5685</v>
          </cell>
          <cell r="C1104">
            <v>999</v>
          </cell>
          <cell r="D1104" t="str">
            <v>Reg. Facturac. Ubic.          T</v>
          </cell>
          <cell r="E1104">
            <v>73471</v>
          </cell>
          <cell r="F1104" t="str">
            <v>TE</v>
          </cell>
          <cell r="G1104">
            <v>99018241</v>
          </cell>
          <cell r="H1104" t="str">
            <v>31/08/99</v>
          </cell>
          <cell r="I1104">
            <v>1240.3800000000001</v>
          </cell>
        </row>
        <row r="1105">
          <cell r="A1105">
            <v>2881507</v>
          </cell>
          <cell r="B1105">
            <v>5685</v>
          </cell>
          <cell r="C1105">
            <v>999</v>
          </cell>
          <cell r="D1105" t="str">
            <v>Reg. Facturac. Ubic.          T</v>
          </cell>
          <cell r="E1105">
            <v>73471</v>
          </cell>
          <cell r="F1105" t="str">
            <v>TE</v>
          </cell>
          <cell r="G1105">
            <v>99018242</v>
          </cell>
          <cell r="H1105" t="str">
            <v>31/08/99</v>
          </cell>
          <cell r="I1105">
            <v>944.19</v>
          </cell>
        </row>
        <row r="1106">
          <cell r="A1106">
            <v>2881507</v>
          </cell>
          <cell r="B1106">
            <v>5685</v>
          </cell>
          <cell r="C1106">
            <v>999</v>
          </cell>
          <cell r="D1106" t="str">
            <v>Reg. Facturac. Ubic.          T</v>
          </cell>
          <cell r="E1106">
            <v>73471</v>
          </cell>
          <cell r="F1106" t="str">
            <v>TE</v>
          </cell>
          <cell r="G1106">
            <v>99018243</v>
          </cell>
          <cell r="H1106" t="str">
            <v>31/08/99</v>
          </cell>
          <cell r="I1106">
            <v>1213.25</v>
          </cell>
        </row>
        <row r="1107">
          <cell r="A1107">
            <v>2881507</v>
          </cell>
          <cell r="B1107">
            <v>5685</v>
          </cell>
          <cell r="C1107">
            <v>999</v>
          </cell>
          <cell r="D1107" t="str">
            <v>Reg. Facturac. Ubic.          T</v>
          </cell>
          <cell r="E1107">
            <v>73471</v>
          </cell>
          <cell r="F1107" t="str">
            <v>TE</v>
          </cell>
          <cell r="G1107">
            <v>99018244</v>
          </cell>
          <cell r="H1107" t="str">
            <v>31/08/99</v>
          </cell>
          <cell r="I1107">
            <v>1424.25</v>
          </cell>
        </row>
        <row r="1108">
          <cell r="A1108">
            <v>2881507</v>
          </cell>
          <cell r="B1108">
            <v>5685</v>
          </cell>
          <cell r="C1108">
            <v>999</v>
          </cell>
          <cell r="D1108" t="str">
            <v>Reg. Facturac. Ubic.          T</v>
          </cell>
          <cell r="E1108">
            <v>73471</v>
          </cell>
          <cell r="F1108" t="str">
            <v>TE</v>
          </cell>
          <cell r="G1108">
            <v>99018245</v>
          </cell>
          <cell r="H1108" t="str">
            <v>31/08/99</v>
          </cell>
          <cell r="I1108">
            <v>618.76</v>
          </cell>
        </row>
        <row r="1109">
          <cell r="A1109">
            <v>2881507</v>
          </cell>
          <cell r="B1109">
            <v>5685</v>
          </cell>
          <cell r="C1109">
            <v>999</v>
          </cell>
          <cell r="D1109" t="str">
            <v>Reg. Facturac. Ubic.          T</v>
          </cell>
          <cell r="E1109">
            <v>73471</v>
          </cell>
          <cell r="F1109" t="str">
            <v>TE</v>
          </cell>
          <cell r="G1109">
            <v>99018246</v>
          </cell>
          <cell r="H1109" t="str">
            <v>31/08/99</v>
          </cell>
          <cell r="I1109">
            <v>243.66</v>
          </cell>
        </row>
        <row r="1110">
          <cell r="A1110">
            <v>2881507</v>
          </cell>
          <cell r="B1110">
            <v>5685</v>
          </cell>
          <cell r="C1110">
            <v>999</v>
          </cell>
          <cell r="D1110" t="str">
            <v>Reg. Facturac. Ubic.          T</v>
          </cell>
          <cell r="E1110">
            <v>73471</v>
          </cell>
          <cell r="F1110" t="str">
            <v>TE</v>
          </cell>
          <cell r="G1110">
            <v>99018247</v>
          </cell>
          <cell r="H1110" t="str">
            <v>31/08/99</v>
          </cell>
          <cell r="I1110">
            <v>224.13</v>
          </cell>
        </row>
        <row r="1111">
          <cell r="A1111">
            <v>2881507</v>
          </cell>
          <cell r="B1111">
            <v>5685</v>
          </cell>
          <cell r="C1111">
            <v>999</v>
          </cell>
          <cell r="D1111" t="str">
            <v>Reg. Facturac. Ubic.          T</v>
          </cell>
          <cell r="E1111">
            <v>73471</v>
          </cell>
          <cell r="F1111" t="str">
            <v>TE</v>
          </cell>
          <cell r="G1111">
            <v>99018248</v>
          </cell>
          <cell r="H1111" t="str">
            <v>31/08/99</v>
          </cell>
          <cell r="I1111">
            <v>36.58</v>
          </cell>
        </row>
        <row r="1112">
          <cell r="A1112">
            <v>2881507</v>
          </cell>
          <cell r="B1112">
            <v>5685</v>
          </cell>
          <cell r="C1112">
            <v>999</v>
          </cell>
          <cell r="D1112" t="str">
            <v>Reg. Facturac. Ubic.          T</v>
          </cell>
          <cell r="E1112">
            <v>73471</v>
          </cell>
          <cell r="F1112" t="str">
            <v>TE</v>
          </cell>
          <cell r="G1112">
            <v>99018249</v>
          </cell>
          <cell r="H1112" t="str">
            <v>31/08/99</v>
          </cell>
          <cell r="I1112">
            <v>36.58</v>
          </cell>
        </row>
        <row r="1113">
          <cell r="A1113">
            <v>2881507</v>
          </cell>
          <cell r="B1113">
            <v>5685</v>
          </cell>
          <cell r="C1113">
            <v>999</v>
          </cell>
          <cell r="D1113" t="str">
            <v>Reg. Facturac. Ubic.          T</v>
          </cell>
          <cell r="E1113">
            <v>73471</v>
          </cell>
          <cell r="F1113" t="str">
            <v>TE</v>
          </cell>
          <cell r="G1113">
            <v>99018250</v>
          </cell>
          <cell r="H1113" t="str">
            <v>31/08/99</v>
          </cell>
          <cell r="I1113">
            <v>36.58</v>
          </cell>
        </row>
        <row r="1114">
          <cell r="A1114">
            <v>2881507</v>
          </cell>
          <cell r="B1114">
            <v>5685</v>
          </cell>
          <cell r="C1114">
            <v>999</v>
          </cell>
          <cell r="D1114" t="str">
            <v>Reg. Facturac. Ubic.          T</v>
          </cell>
          <cell r="E1114">
            <v>73471</v>
          </cell>
          <cell r="F1114" t="str">
            <v>TE</v>
          </cell>
          <cell r="G1114">
            <v>99018251</v>
          </cell>
          <cell r="H1114" t="str">
            <v>31/08/99</v>
          </cell>
          <cell r="I1114">
            <v>74.86</v>
          </cell>
        </row>
        <row r="1115">
          <cell r="A1115">
            <v>2881507</v>
          </cell>
          <cell r="B1115">
            <v>5685</v>
          </cell>
          <cell r="C1115">
            <v>999</v>
          </cell>
          <cell r="D1115" t="str">
            <v>Reg. Facturac. Ubic.          T</v>
          </cell>
          <cell r="E1115">
            <v>73471</v>
          </cell>
          <cell r="F1115" t="str">
            <v>TE</v>
          </cell>
          <cell r="G1115">
            <v>99018252</v>
          </cell>
          <cell r="H1115" t="str">
            <v>31/08/99</v>
          </cell>
          <cell r="I1115">
            <v>122.14</v>
          </cell>
        </row>
        <row r="1116">
          <cell r="A1116">
            <v>2881507</v>
          </cell>
          <cell r="B1116">
            <v>5685</v>
          </cell>
          <cell r="C1116">
            <v>999</v>
          </cell>
          <cell r="D1116" t="str">
            <v>Reg. Facturac. Ubic.          T</v>
          </cell>
          <cell r="E1116">
            <v>73471</v>
          </cell>
          <cell r="F1116" t="str">
            <v>TE</v>
          </cell>
          <cell r="G1116">
            <v>99018253</v>
          </cell>
          <cell r="H1116" t="str">
            <v>31/08/99</v>
          </cell>
          <cell r="I1116">
            <v>67.58</v>
          </cell>
        </row>
        <row r="1117">
          <cell r="A1117">
            <v>2881507</v>
          </cell>
          <cell r="B1117">
            <v>5685</v>
          </cell>
          <cell r="C1117">
            <v>999</v>
          </cell>
          <cell r="D1117" t="str">
            <v>Reg. Facturac. Ubic.          T</v>
          </cell>
          <cell r="E1117">
            <v>73471</v>
          </cell>
          <cell r="F1117" t="str">
            <v>TE</v>
          </cell>
          <cell r="G1117">
            <v>99018254</v>
          </cell>
          <cell r="H1117" t="str">
            <v>31/08/99</v>
          </cell>
          <cell r="I1117">
            <v>67.58</v>
          </cell>
        </row>
        <row r="1118">
          <cell r="A1118">
            <v>2881507</v>
          </cell>
          <cell r="B1118">
            <v>5685</v>
          </cell>
          <cell r="C1118">
            <v>999</v>
          </cell>
          <cell r="D1118" t="str">
            <v>Reg. Facturac. Ubic.          T</v>
          </cell>
          <cell r="E1118">
            <v>73471</v>
          </cell>
          <cell r="F1118" t="str">
            <v>TE</v>
          </cell>
          <cell r="G1118">
            <v>99018255</v>
          </cell>
          <cell r="H1118" t="str">
            <v>31/08/99</v>
          </cell>
          <cell r="I1118">
            <v>44.02</v>
          </cell>
        </row>
        <row r="1119">
          <cell r="A1119">
            <v>2881507</v>
          </cell>
          <cell r="B1119">
            <v>5685</v>
          </cell>
          <cell r="C1119">
            <v>999</v>
          </cell>
          <cell r="D1119" t="str">
            <v>Reg. Facturac. Ubic.          T</v>
          </cell>
          <cell r="E1119">
            <v>73471</v>
          </cell>
          <cell r="F1119" t="str">
            <v>TE</v>
          </cell>
          <cell r="G1119">
            <v>99018256</v>
          </cell>
          <cell r="H1119" t="str">
            <v>31/08/99</v>
          </cell>
          <cell r="I1119">
            <v>19.88</v>
          </cell>
        </row>
        <row r="1120">
          <cell r="A1120">
            <v>2881507</v>
          </cell>
          <cell r="B1120">
            <v>5685</v>
          </cell>
          <cell r="C1120">
            <v>999</v>
          </cell>
          <cell r="D1120" t="str">
            <v>Reg. Facturac. Ubic.          T</v>
          </cell>
          <cell r="E1120">
            <v>73471</v>
          </cell>
          <cell r="F1120" t="str">
            <v>TE</v>
          </cell>
          <cell r="G1120">
            <v>99018257</v>
          </cell>
          <cell r="H1120" t="str">
            <v>31/08/99</v>
          </cell>
          <cell r="I1120">
            <v>88.66</v>
          </cell>
        </row>
        <row r="1121">
          <cell r="A1121">
            <v>2881507</v>
          </cell>
          <cell r="B1121">
            <v>5685</v>
          </cell>
          <cell r="C1121">
            <v>999</v>
          </cell>
          <cell r="D1121" t="str">
            <v>Reg. Facturac. Ubic.          T</v>
          </cell>
          <cell r="E1121">
            <v>73471</v>
          </cell>
          <cell r="F1121" t="str">
            <v>TE</v>
          </cell>
          <cell r="G1121">
            <v>99018258</v>
          </cell>
          <cell r="H1121" t="str">
            <v>31/08/99</v>
          </cell>
          <cell r="I1121">
            <v>49.6</v>
          </cell>
        </row>
        <row r="1122">
          <cell r="A1122">
            <v>2881507</v>
          </cell>
          <cell r="B1122">
            <v>5685</v>
          </cell>
          <cell r="C1122">
            <v>999</v>
          </cell>
          <cell r="D1122" t="str">
            <v>Reg. Facturac. Ubic.          T</v>
          </cell>
          <cell r="E1122">
            <v>73471</v>
          </cell>
          <cell r="F1122" t="str">
            <v>TE</v>
          </cell>
          <cell r="G1122">
            <v>99018259</v>
          </cell>
          <cell r="H1122" t="str">
            <v>31/08/99</v>
          </cell>
          <cell r="I1122">
            <v>49.6</v>
          </cell>
        </row>
        <row r="1123">
          <cell r="A1123">
            <v>2881507</v>
          </cell>
          <cell r="B1123">
            <v>5685</v>
          </cell>
          <cell r="C1123">
            <v>999</v>
          </cell>
          <cell r="D1123" t="str">
            <v>Reg. Facturac. Ubic.          T</v>
          </cell>
          <cell r="E1123">
            <v>73471</v>
          </cell>
          <cell r="F1123" t="str">
            <v>TE</v>
          </cell>
          <cell r="G1123">
            <v>99018260</v>
          </cell>
          <cell r="H1123" t="str">
            <v>31/08/99</v>
          </cell>
          <cell r="I1123">
            <v>49.6</v>
          </cell>
        </row>
        <row r="1124">
          <cell r="A1124">
            <v>2881507</v>
          </cell>
          <cell r="B1124">
            <v>5685</v>
          </cell>
          <cell r="C1124">
            <v>999</v>
          </cell>
          <cell r="D1124" t="str">
            <v>Reg. Facturac. Ubic.          T</v>
          </cell>
          <cell r="E1124">
            <v>73471</v>
          </cell>
          <cell r="F1124" t="str">
            <v>TE</v>
          </cell>
          <cell r="G1124">
            <v>99018261</v>
          </cell>
          <cell r="H1124" t="str">
            <v>31/08/99</v>
          </cell>
          <cell r="I1124">
            <v>49.6</v>
          </cell>
        </row>
        <row r="1125">
          <cell r="A1125">
            <v>2881507</v>
          </cell>
          <cell r="B1125">
            <v>5685</v>
          </cell>
          <cell r="C1125">
            <v>999</v>
          </cell>
          <cell r="D1125" t="str">
            <v>Reg. Facturac. Ubic.          T</v>
          </cell>
          <cell r="E1125">
            <v>73471</v>
          </cell>
          <cell r="F1125" t="str">
            <v>TE</v>
          </cell>
          <cell r="G1125">
            <v>99018262</v>
          </cell>
          <cell r="H1125" t="str">
            <v>31/08/99</v>
          </cell>
          <cell r="I1125">
            <v>49.6</v>
          </cell>
        </row>
        <row r="1126">
          <cell r="A1126">
            <v>2881507</v>
          </cell>
          <cell r="B1126">
            <v>5685</v>
          </cell>
          <cell r="C1126">
            <v>999</v>
          </cell>
          <cell r="D1126" t="str">
            <v>Reg. Facturac. Ubic.          T</v>
          </cell>
          <cell r="E1126">
            <v>73471</v>
          </cell>
          <cell r="F1126" t="str">
            <v>TE</v>
          </cell>
          <cell r="G1126">
            <v>99018263</v>
          </cell>
          <cell r="H1126" t="str">
            <v>31/08/99</v>
          </cell>
          <cell r="I1126">
            <v>227.54</v>
          </cell>
        </row>
        <row r="1127">
          <cell r="A1127">
            <v>2881507</v>
          </cell>
          <cell r="B1127">
            <v>5685</v>
          </cell>
          <cell r="C1127">
            <v>999</v>
          </cell>
          <cell r="D1127" t="str">
            <v>Reg. Facturac. Ubic.          T</v>
          </cell>
          <cell r="E1127">
            <v>73471</v>
          </cell>
          <cell r="F1127" t="str">
            <v>TE</v>
          </cell>
          <cell r="G1127">
            <v>99018264</v>
          </cell>
          <cell r="H1127" t="str">
            <v>31/08/99</v>
          </cell>
          <cell r="I1127">
            <v>618.76</v>
          </cell>
        </row>
        <row r="1128">
          <cell r="A1128">
            <v>2881507</v>
          </cell>
          <cell r="B1128">
            <v>5685</v>
          </cell>
          <cell r="C1128">
            <v>999</v>
          </cell>
          <cell r="D1128" t="str">
            <v>Reg. Facturac. Ubic.          T</v>
          </cell>
          <cell r="E1128">
            <v>73471</v>
          </cell>
          <cell r="F1128" t="str">
            <v>TE</v>
          </cell>
          <cell r="G1128">
            <v>99018265</v>
          </cell>
          <cell r="H1128" t="str">
            <v>31/08/99</v>
          </cell>
          <cell r="I1128">
            <v>618.76</v>
          </cell>
        </row>
        <row r="1129">
          <cell r="A1129">
            <v>2881507</v>
          </cell>
          <cell r="B1129">
            <v>5685</v>
          </cell>
          <cell r="C1129">
            <v>999</v>
          </cell>
          <cell r="D1129" t="str">
            <v>Reg. Facturac. Ubic.          T</v>
          </cell>
          <cell r="E1129">
            <v>73471</v>
          </cell>
          <cell r="F1129" t="str">
            <v>TE</v>
          </cell>
          <cell r="G1129">
            <v>99018266</v>
          </cell>
          <cell r="H1129" t="str">
            <v>31/08/99</v>
          </cell>
          <cell r="I1129">
            <v>618.76</v>
          </cell>
        </row>
        <row r="1130">
          <cell r="A1130">
            <v>2881507</v>
          </cell>
          <cell r="B1130">
            <v>5685</v>
          </cell>
          <cell r="C1130">
            <v>999</v>
          </cell>
          <cell r="D1130" t="str">
            <v>Reg. Facturac. Ubic.          T</v>
          </cell>
          <cell r="E1130">
            <v>73471</v>
          </cell>
          <cell r="F1130" t="str">
            <v>TE</v>
          </cell>
          <cell r="G1130">
            <v>99018267</v>
          </cell>
          <cell r="H1130" t="str">
            <v>31/08/99</v>
          </cell>
          <cell r="I1130">
            <v>36.58</v>
          </cell>
        </row>
        <row r="1131">
          <cell r="A1131">
            <v>2881507</v>
          </cell>
          <cell r="B1131">
            <v>5685</v>
          </cell>
          <cell r="C1131">
            <v>999</v>
          </cell>
          <cell r="D1131" t="str">
            <v>Reg. Facturac. Ubic.          T</v>
          </cell>
          <cell r="E1131">
            <v>73471</v>
          </cell>
          <cell r="F1131" t="str">
            <v>TE</v>
          </cell>
          <cell r="G1131">
            <v>99018268</v>
          </cell>
          <cell r="H1131" t="str">
            <v>31/08/99</v>
          </cell>
          <cell r="I1131">
            <v>88.66</v>
          </cell>
        </row>
        <row r="1132">
          <cell r="A1132">
            <v>2881507</v>
          </cell>
          <cell r="B1132">
            <v>5685</v>
          </cell>
          <cell r="C1132">
            <v>999</v>
          </cell>
          <cell r="D1132" t="str">
            <v>Reg. Facturac. Ubic.          T</v>
          </cell>
          <cell r="E1132">
            <v>73471</v>
          </cell>
          <cell r="F1132" t="str">
            <v>TE</v>
          </cell>
          <cell r="G1132">
            <v>99018269</v>
          </cell>
          <cell r="H1132" t="str">
            <v>31/08/99</v>
          </cell>
          <cell r="I1132">
            <v>88.66</v>
          </cell>
        </row>
        <row r="1133">
          <cell r="A1133">
            <v>2881507</v>
          </cell>
          <cell r="B1133">
            <v>5685</v>
          </cell>
          <cell r="C1133">
            <v>999</v>
          </cell>
          <cell r="D1133" t="str">
            <v>Reg. Facturac. Ubic.          T</v>
          </cell>
          <cell r="E1133">
            <v>73471</v>
          </cell>
          <cell r="F1133" t="str">
            <v>TE</v>
          </cell>
          <cell r="G1133">
            <v>99018270</v>
          </cell>
          <cell r="H1133" t="str">
            <v>31/08/99</v>
          </cell>
          <cell r="I1133">
            <v>224.13</v>
          </cell>
        </row>
        <row r="1134">
          <cell r="A1134">
            <v>2881507</v>
          </cell>
          <cell r="B1134">
            <v>5685</v>
          </cell>
          <cell r="C1134">
            <v>999</v>
          </cell>
          <cell r="D1134" t="str">
            <v>Reg. Facturac. Ubic.          T</v>
          </cell>
          <cell r="E1134">
            <v>73471</v>
          </cell>
          <cell r="F1134" t="str">
            <v>TE</v>
          </cell>
          <cell r="G1134">
            <v>99018271</v>
          </cell>
          <cell r="H1134" t="str">
            <v>31/08/99</v>
          </cell>
          <cell r="I1134">
            <v>243.66</v>
          </cell>
        </row>
        <row r="1135">
          <cell r="A1135">
            <v>2881507</v>
          </cell>
          <cell r="B1135">
            <v>5685</v>
          </cell>
          <cell r="C1135">
            <v>999</v>
          </cell>
          <cell r="D1135" t="str">
            <v>Reg. Facturac. Ubic.          T</v>
          </cell>
          <cell r="E1135">
            <v>73471</v>
          </cell>
          <cell r="F1135" t="str">
            <v>TE</v>
          </cell>
          <cell r="G1135">
            <v>99018272</v>
          </cell>
          <cell r="H1135" t="str">
            <v>31/08/99</v>
          </cell>
          <cell r="I1135">
            <v>224.13</v>
          </cell>
        </row>
        <row r="1136">
          <cell r="A1136">
            <v>2881507</v>
          </cell>
          <cell r="B1136">
            <v>5685</v>
          </cell>
          <cell r="C1136">
            <v>999</v>
          </cell>
          <cell r="D1136" t="str">
            <v>Reg. Facturac. Ubic.          T</v>
          </cell>
          <cell r="E1136">
            <v>73471</v>
          </cell>
          <cell r="F1136" t="str">
            <v>TE</v>
          </cell>
          <cell r="G1136">
            <v>99018273</v>
          </cell>
          <cell r="H1136" t="str">
            <v>31/08/99</v>
          </cell>
          <cell r="I1136">
            <v>181.64</v>
          </cell>
        </row>
        <row r="1137">
          <cell r="A1137">
            <v>2881507</v>
          </cell>
          <cell r="B1137">
            <v>5685</v>
          </cell>
          <cell r="C1137">
            <v>999</v>
          </cell>
          <cell r="D1137" t="str">
            <v>Reg. Facturac. Ubic.          T</v>
          </cell>
          <cell r="E1137">
            <v>73471</v>
          </cell>
          <cell r="F1137" t="str">
            <v>TE</v>
          </cell>
          <cell r="G1137">
            <v>99018274</v>
          </cell>
          <cell r="H1137" t="str">
            <v>31/08/99</v>
          </cell>
          <cell r="I1137">
            <v>36.58</v>
          </cell>
        </row>
        <row r="1138">
          <cell r="A1138">
            <v>2881507</v>
          </cell>
          <cell r="B1138">
            <v>5685</v>
          </cell>
          <cell r="C1138">
            <v>999</v>
          </cell>
          <cell r="D1138" t="str">
            <v>Reg. Facturac. Ubic.          T</v>
          </cell>
          <cell r="E1138">
            <v>73471</v>
          </cell>
          <cell r="F1138" t="str">
            <v>TE</v>
          </cell>
          <cell r="G1138">
            <v>99018275</v>
          </cell>
          <cell r="H1138" t="str">
            <v>31/08/99</v>
          </cell>
          <cell r="I1138">
            <v>88.66</v>
          </cell>
        </row>
        <row r="1139">
          <cell r="A1139">
            <v>2881507</v>
          </cell>
          <cell r="B1139">
            <v>5685</v>
          </cell>
          <cell r="C1139">
            <v>999</v>
          </cell>
          <cell r="D1139" t="str">
            <v>Reg. Facturac. Ubic.          T</v>
          </cell>
          <cell r="E1139">
            <v>73471</v>
          </cell>
          <cell r="F1139" t="str">
            <v>TE</v>
          </cell>
          <cell r="G1139">
            <v>99018276</v>
          </cell>
          <cell r="H1139" t="str">
            <v>31/08/99</v>
          </cell>
          <cell r="I1139">
            <v>1018.04</v>
          </cell>
        </row>
        <row r="1140">
          <cell r="A1140">
            <v>2881507</v>
          </cell>
          <cell r="B1140">
            <v>5685</v>
          </cell>
          <cell r="C1140">
            <v>999</v>
          </cell>
          <cell r="D1140" t="str">
            <v>Reg. Facturac. Ubic.          T</v>
          </cell>
          <cell r="E1140">
            <v>73471</v>
          </cell>
          <cell r="F1140" t="str">
            <v>TE</v>
          </cell>
          <cell r="G1140">
            <v>99018277</v>
          </cell>
          <cell r="H1140" t="str">
            <v>31/08/99</v>
          </cell>
          <cell r="I1140">
            <v>296.36</v>
          </cell>
        </row>
        <row r="1141">
          <cell r="A1141">
            <v>2881507</v>
          </cell>
          <cell r="B1141">
            <v>5685</v>
          </cell>
          <cell r="C1141">
            <v>999</v>
          </cell>
          <cell r="D1141" t="str">
            <v>Reg. Facturac. Ubic.          T</v>
          </cell>
          <cell r="E1141">
            <v>73471</v>
          </cell>
          <cell r="F1141" t="str">
            <v>TE</v>
          </cell>
          <cell r="G1141">
            <v>99018278</v>
          </cell>
          <cell r="H1141" t="str">
            <v>31/08/99</v>
          </cell>
          <cell r="I1141">
            <v>2.86</v>
          </cell>
        </row>
        <row r="1142">
          <cell r="A1142">
            <v>2881507</v>
          </cell>
          <cell r="B1142">
            <v>5685</v>
          </cell>
          <cell r="C1142">
            <v>999</v>
          </cell>
          <cell r="D1142" t="str">
            <v>Reg. Facturac. Ubic.          T</v>
          </cell>
          <cell r="E1142">
            <v>73471</v>
          </cell>
          <cell r="F1142" t="str">
            <v>TE</v>
          </cell>
          <cell r="G1142">
            <v>99018279</v>
          </cell>
          <cell r="H1142" t="str">
            <v>31/08/99</v>
          </cell>
          <cell r="I1142">
            <v>964.41</v>
          </cell>
        </row>
        <row r="1143">
          <cell r="A1143">
            <v>2881507</v>
          </cell>
          <cell r="B1143">
            <v>5685</v>
          </cell>
          <cell r="C1143">
            <v>999</v>
          </cell>
          <cell r="D1143" t="str">
            <v>Reg. Facturac. Ubic.          T</v>
          </cell>
          <cell r="E1143">
            <v>73471</v>
          </cell>
          <cell r="F1143" t="str">
            <v>TE</v>
          </cell>
          <cell r="G1143">
            <v>99018280</v>
          </cell>
          <cell r="H1143" t="str">
            <v>31/08/99</v>
          </cell>
          <cell r="I1143">
            <v>584.82000000000005</v>
          </cell>
        </row>
        <row r="1144">
          <cell r="A1144">
            <v>2881507</v>
          </cell>
          <cell r="B1144">
            <v>5685</v>
          </cell>
          <cell r="C1144">
            <v>999</v>
          </cell>
          <cell r="D1144" t="str">
            <v>Reg. Facturac. Ubic.          T</v>
          </cell>
          <cell r="E1144">
            <v>73471</v>
          </cell>
          <cell r="F1144" t="str">
            <v>TE</v>
          </cell>
          <cell r="G1144">
            <v>99018281</v>
          </cell>
          <cell r="H1144" t="str">
            <v>31/08/99</v>
          </cell>
          <cell r="I1144">
            <v>346.32</v>
          </cell>
        </row>
        <row r="1145">
          <cell r="A1145">
            <v>2881507</v>
          </cell>
          <cell r="B1145">
            <v>5685</v>
          </cell>
          <cell r="C1145">
            <v>999</v>
          </cell>
          <cell r="D1145" t="str">
            <v>Reg. Facturac. Ubic.          T</v>
          </cell>
          <cell r="E1145">
            <v>73471</v>
          </cell>
          <cell r="F1145" t="str">
            <v>TE</v>
          </cell>
          <cell r="G1145">
            <v>99018282</v>
          </cell>
          <cell r="H1145" t="str">
            <v>31/08/99</v>
          </cell>
          <cell r="I1145">
            <v>5187.8500000000004</v>
          </cell>
        </row>
        <row r="1146">
          <cell r="A1146">
            <v>2881507</v>
          </cell>
          <cell r="B1146">
            <v>5685</v>
          </cell>
          <cell r="C1146">
            <v>999</v>
          </cell>
          <cell r="D1146" t="str">
            <v>Reg. Facturac. Ubic.          T</v>
          </cell>
          <cell r="E1146">
            <v>73471</v>
          </cell>
          <cell r="F1146" t="str">
            <v>TE</v>
          </cell>
          <cell r="G1146">
            <v>99018283</v>
          </cell>
          <cell r="H1146" t="str">
            <v>31/08/99</v>
          </cell>
          <cell r="I1146">
            <v>181.66</v>
          </cell>
        </row>
        <row r="1147">
          <cell r="A1147">
            <v>2881507</v>
          </cell>
          <cell r="B1147">
            <v>5685</v>
          </cell>
          <cell r="C1147">
            <v>999</v>
          </cell>
          <cell r="D1147" t="str">
            <v>Reg. Facturac. Ubic.          T</v>
          </cell>
          <cell r="E1147">
            <v>73471</v>
          </cell>
          <cell r="F1147" t="str">
            <v>TE</v>
          </cell>
          <cell r="G1147">
            <v>99018284</v>
          </cell>
          <cell r="H1147" t="str">
            <v>31/08/99</v>
          </cell>
          <cell r="I1147">
            <v>181.66</v>
          </cell>
        </row>
        <row r="1148">
          <cell r="A1148">
            <v>2881507</v>
          </cell>
          <cell r="B1148">
            <v>5685</v>
          </cell>
          <cell r="C1148">
            <v>999</v>
          </cell>
          <cell r="D1148" t="str">
            <v>Reg. Facturac. Ubic.          T</v>
          </cell>
          <cell r="E1148">
            <v>73471</v>
          </cell>
          <cell r="F1148" t="str">
            <v>TE</v>
          </cell>
          <cell r="G1148">
            <v>99018285</v>
          </cell>
          <cell r="H1148" t="str">
            <v>31/08/99</v>
          </cell>
          <cell r="I1148">
            <v>4109.07</v>
          </cell>
        </row>
        <row r="1149">
          <cell r="A1149">
            <v>2881507</v>
          </cell>
          <cell r="B1149">
            <v>5685</v>
          </cell>
          <cell r="C1149">
            <v>999</v>
          </cell>
          <cell r="D1149" t="str">
            <v>Reg. Facturac. Ubic.          T</v>
          </cell>
          <cell r="E1149">
            <v>73471</v>
          </cell>
          <cell r="F1149" t="str">
            <v>TE</v>
          </cell>
          <cell r="G1149">
            <v>99018286</v>
          </cell>
          <cell r="H1149" t="str">
            <v>31/08/99</v>
          </cell>
          <cell r="I1149">
            <v>1673.55</v>
          </cell>
        </row>
        <row r="1150">
          <cell r="A1150">
            <v>2881507</v>
          </cell>
          <cell r="B1150">
            <v>5685</v>
          </cell>
          <cell r="C1150">
            <v>999</v>
          </cell>
          <cell r="D1150" t="str">
            <v>Reg. Facturac. Ubic.          T</v>
          </cell>
          <cell r="E1150">
            <v>73471</v>
          </cell>
          <cell r="F1150" t="str">
            <v>TE</v>
          </cell>
          <cell r="G1150">
            <v>99018287</v>
          </cell>
          <cell r="H1150" t="str">
            <v>31/08/99</v>
          </cell>
          <cell r="I1150">
            <v>3458.67</v>
          </cell>
        </row>
        <row r="1151">
          <cell r="A1151">
            <v>2881507</v>
          </cell>
          <cell r="B1151">
            <v>5685</v>
          </cell>
          <cell r="C1151">
            <v>999</v>
          </cell>
          <cell r="D1151" t="str">
            <v>Reg. Facturac. Ubic.          T</v>
          </cell>
          <cell r="E1151">
            <v>73471</v>
          </cell>
          <cell r="F1151" t="str">
            <v>TE</v>
          </cell>
          <cell r="G1151">
            <v>99018288</v>
          </cell>
          <cell r="H1151" t="str">
            <v>31/08/99</v>
          </cell>
          <cell r="I1151">
            <v>265.02</v>
          </cell>
        </row>
        <row r="1152">
          <cell r="A1152">
            <v>2881507</v>
          </cell>
          <cell r="B1152">
            <v>5685</v>
          </cell>
          <cell r="C1152">
            <v>999</v>
          </cell>
          <cell r="D1152" t="str">
            <v>Reg. Facturac. Ubic.          T</v>
          </cell>
          <cell r="E1152">
            <v>73471</v>
          </cell>
          <cell r="F1152" t="str">
            <v>TE</v>
          </cell>
          <cell r="G1152">
            <v>99018289</v>
          </cell>
          <cell r="H1152" t="str">
            <v>31/08/99</v>
          </cell>
          <cell r="I1152">
            <v>472.5</v>
          </cell>
        </row>
        <row r="1153">
          <cell r="A1153">
            <v>2881507</v>
          </cell>
          <cell r="B1153">
            <v>5685</v>
          </cell>
          <cell r="C1153">
            <v>999</v>
          </cell>
          <cell r="D1153" t="str">
            <v>Reg. Facturac. Ubic.          T</v>
          </cell>
          <cell r="E1153">
            <v>73471</v>
          </cell>
          <cell r="F1153" t="str">
            <v>TE</v>
          </cell>
          <cell r="G1153">
            <v>99018290</v>
          </cell>
          <cell r="H1153" t="str">
            <v>31/08/99</v>
          </cell>
          <cell r="I1153">
            <v>5063.8500000000004</v>
          </cell>
        </row>
        <row r="1154">
          <cell r="A1154">
            <v>2881507</v>
          </cell>
          <cell r="B1154">
            <v>5685</v>
          </cell>
          <cell r="C1154">
            <v>999</v>
          </cell>
          <cell r="D1154" t="str">
            <v>Reg. Facturac. Ubic.          T</v>
          </cell>
          <cell r="E1154">
            <v>73471</v>
          </cell>
          <cell r="F1154" t="str">
            <v>TE</v>
          </cell>
          <cell r="G1154">
            <v>99018291</v>
          </cell>
          <cell r="H1154" t="str">
            <v>31/08/99</v>
          </cell>
          <cell r="I1154">
            <v>816.75</v>
          </cell>
        </row>
        <row r="1155">
          <cell r="A1155">
            <v>2881507</v>
          </cell>
          <cell r="B1155">
            <v>5685</v>
          </cell>
          <cell r="C1155">
            <v>999</v>
          </cell>
          <cell r="D1155" t="str">
            <v>Reg. Facturac. Ubic.          T</v>
          </cell>
          <cell r="E1155">
            <v>73471</v>
          </cell>
          <cell r="F1155" t="str">
            <v>TE</v>
          </cell>
          <cell r="G1155">
            <v>99018292</v>
          </cell>
          <cell r="H1155" t="str">
            <v>31/08/99</v>
          </cell>
          <cell r="I1155">
            <v>2738.23</v>
          </cell>
        </row>
        <row r="1156">
          <cell r="A1156">
            <v>2881507</v>
          </cell>
          <cell r="B1156">
            <v>5685</v>
          </cell>
          <cell r="C1156">
            <v>999</v>
          </cell>
          <cell r="D1156" t="str">
            <v>Reg. Facturac. Ubic.          T</v>
          </cell>
          <cell r="E1156">
            <v>73471</v>
          </cell>
          <cell r="F1156" t="str">
            <v>TE</v>
          </cell>
          <cell r="G1156">
            <v>99018293</v>
          </cell>
          <cell r="H1156" t="str">
            <v>31/08/99</v>
          </cell>
          <cell r="I1156">
            <v>4707.3500000000004</v>
          </cell>
        </row>
        <row r="1157">
          <cell r="A1157">
            <v>2881507</v>
          </cell>
          <cell r="B1157">
            <v>5685</v>
          </cell>
          <cell r="C1157">
            <v>999</v>
          </cell>
          <cell r="D1157" t="str">
            <v>Reg. Facturac. Ubic.          T</v>
          </cell>
          <cell r="E1157">
            <v>73471</v>
          </cell>
          <cell r="F1157" t="str">
            <v>TE</v>
          </cell>
          <cell r="G1157">
            <v>99018294</v>
          </cell>
          <cell r="H1157" t="str">
            <v>31/08/99</v>
          </cell>
          <cell r="I1157">
            <v>5751.74</v>
          </cell>
        </row>
        <row r="1158">
          <cell r="A1158">
            <v>2881507</v>
          </cell>
          <cell r="B1158">
            <v>5685</v>
          </cell>
          <cell r="C1158">
            <v>999</v>
          </cell>
          <cell r="D1158" t="str">
            <v>Reg. Facturac. Ubic.          T</v>
          </cell>
          <cell r="E1158">
            <v>73471</v>
          </cell>
          <cell r="F1158" t="str">
            <v>TE</v>
          </cell>
          <cell r="G1158">
            <v>99018295</v>
          </cell>
          <cell r="H1158" t="str">
            <v>31/08/99</v>
          </cell>
          <cell r="I1158">
            <v>5919.14</v>
          </cell>
        </row>
        <row r="1159">
          <cell r="A1159">
            <v>2881507</v>
          </cell>
          <cell r="B1159">
            <v>5685</v>
          </cell>
          <cell r="C1159">
            <v>999</v>
          </cell>
          <cell r="D1159" t="str">
            <v>Reg. Facturac. Ubic.          T</v>
          </cell>
          <cell r="E1159">
            <v>73471</v>
          </cell>
          <cell r="F1159" t="str">
            <v>TE</v>
          </cell>
          <cell r="G1159">
            <v>99018296</v>
          </cell>
          <cell r="H1159" t="str">
            <v>31/08/99</v>
          </cell>
          <cell r="I1159">
            <v>637.66999999999996</v>
          </cell>
        </row>
        <row r="1160">
          <cell r="A1160">
            <v>2881507</v>
          </cell>
          <cell r="B1160">
            <v>5685</v>
          </cell>
          <cell r="C1160">
            <v>999</v>
          </cell>
          <cell r="D1160" t="str">
            <v>Reg. Facturac. Ubic.          T</v>
          </cell>
          <cell r="E1160">
            <v>73471</v>
          </cell>
          <cell r="F1160" t="str">
            <v>TE</v>
          </cell>
          <cell r="G1160">
            <v>99018297</v>
          </cell>
          <cell r="H1160" t="str">
            <v>31/08/99</v>
          </cell>
          <cell r="I1160">
            <v>1256.43</v>
          </cell>
        </row>
        <row r="1161">
          <cell r="A1161">
            <v>2881507</v>
          </cell>
          <cell r="B1161">
            <v>5685</v>
          </cell>
          <cell r="C1161">
            <v>999</v>
          </cell>
          <cell r="D1161" t="str">
            <v>Reg. Facturac. Ubic.          T</v>
          </cell>
          <cell r="E1161">
            <v>73471</v>
          </cell>
          <cell r="F1161" t="str">
            <v>TE</v>
          </cell>
          <cell r="G1161">
            <v>99018298</v>
          </cell>
          <cell r="H1161" t="str">
            <v>31/08/99</v>
          </cell>
          <cell r="I1161">
            <v>2738.23</v>
          </cell>
        </row>
        <row r="1162">
          <cell r="A1162">
            <v>2881507</v>
          </cell>
          <cell r="B1162">
            <v>5685</v>
          </cell>
          <cell r="C1162">
            <v>999</v>
          </cell>
          <cell r="D1162" t="str">
            <v>Reg. Facturac. Ubic.          T</v>
          </cell>
          <cell r="E1162">
            <v>73471</v>
          </cell>
          <cell r="F1162" t="str">
            <v>TE</v>
          </cell>
          <cell r="G1162">
            <v>99018299</v>
          </cell>
          <cell r="H1162" t="str">
            <v>31/08/99</v>
          </cell>
          <cell r="I1162">
            <v>5009.58</v>
          </cell>
        </row>
        <row r="1163">
          <cell r="A1163">
            <v>2881507</v>
          </cell>
          <cell r="B1163">
            <v>5685</v>
          </cell>
          <cell r="C1163">
            <v>999</v>
          </cell>
          <cell r="D1163" t="str">
            <v>Reg. Facturac. Ubic.          T</v>
          </cell>
          <cell r="E1163">
            <v>73471</v>
          </cell>
          <cell r="F1163" t="str">
            <v>TE</v>
          </cell>
          <cell r="G1163">
            <v>99018300</v>
          </cell>
          <cell r="H1163" t="str">
            <v>31/08/99</v>
          </cell>
          <cell r="I1163">
            <v>164.56</v>
          </cell>
        </row>
        <row r="1164">
          <cell r="A1164">
            <v>2881507</v>
          </cell>
          <cell r="B1164">
            <v>5685</v>
          </cell>
          <cell r="C1164">
            <v>999</v>
          </cell>
          <cell r="D1164" t="str">
            <v>Reg. Facturac. Ubic.          T</v>
          </cell>
          <cell r="E1164">
            <v>73471</v>
          </cell>
          <cell r="F1164" t="str">
            <v>TE</v>
          </cell>
          <cell r="G1164">
            <v>99018301</v>
          </cell>
          <cell r="H1164" t="str">
            <v>31/08/99</v>
          </cell>
          <cell r="I1164">
            <v>586.83000000000004</v>
          </cell>
        </row>
        <row r="1165">
          <cell r="A1165">
            <v>2881507</v>
          </cell>
          <cell r="B1165">
            <v>5685</v>
          </cell>
          <cell r="C1165">
            <v>999</v>
          </cell>
          <cell r="D1165" t="str">
            <v>Reg. Facturac. Ubic.          T</v>
          </cell>
          <cell r="E1165">
            <v>73471</v>
          </cell>
          <cell r="F1165" t="str">
            <v>TE</v>
          </cell>
          <cell r="G1165">
            <v>99018302</v>
          </cell>
          <cell r="H1165" t="str">
            <v>31/08/99</v>
          </cell>
          <cell r="I1165">
            <v>521.92999999999995</v>
          </cell>
        </row>
        <row r="1166">
          <cell r="A1166">
            <v>2881507</v>
          </cell>
          <cell r="B1166">
            <v>5685</v>
          </cell>
          <cell r="C1166">
            <v>999</v>
          </cell>
          <cell r="D1166" t="str">
            <v>Reg. Facturac. Ubic.          T</v>
          </cell>
          <cell r="E1166">
            <v>73471</v>
          </cell>
          <cell r="F1166" t="str">
            <v>TE</v>
          </cell>
          <cell r="G1166">
            <v>99018303</v>
          </cell>
          <cell r="H1166" t="str">
            <v>31/08/99</v>
          </cell>
          <cell r="I1166">
            <v>765.51</v>
          </cell>
        </row>
        <row r="1167">
          <cell r="A1167">
            <v>2881507</v>
          </cell>
          <cell r="B1167">
            <v>5685</v>
          </cell>
          <cell r="C1167">
            <v>999</v>
          </cell>
          <cell r="D1167" t="str">
            <v>Reg. Facturac. Ubic.          T</v>
          </cell>
          <cell r="E1167">
            <v>73471</v>
          </cell>
          <cell r="F1167" t="str">
            <v>TE</v>
          </cell>
          <cell r="G1167">
            <v>99018304</v>
          </cell>
          <cell r="H1167" t="str">
            <v>31/08/99</v>
          </cell>
          <cell r="I1167">
            <v>321.77999999999997</v>
          </cell>
        </row>
        <row r="1168">
          <cell r="A1168">
            <v>2881507</v>
          </cell>
          <cell r="B1168">
            <v>5685</v>
          </cell>
          <cell r="C1168">
            <v>999</v>
          </cell>
          <cell r="D1168" t="str">
            <v>Reg. Facturac. Ubic.          T</v>
          </cell>
          <cell r="E1168">
            <v>73471</v>
          </cell>
          <cell r="F1168" t="str">
            <v>TE</v>
          </cell>
          <cell r="G1168">
            <v>99018305</v>
          </cell>
          <cell r="H1168" t="str">
            <v>31/08/99</v>
          </cell>
          <cell r="I1168">
            <v>692.64</v>
          </cell>
        </row>
        <row r="1169">
          <cell r="A1169">
            <v>2881507</v>
          </cell>
          <cell r="B1169">
            <v>5685</v>
          </cell>
          <cell r="C1169">
            <v>999</v>
          </cell>
          <cell r="D1169" t="str">
            <v>Reg. Facturac. Ubic.          T</v>
          </cell>
          <cell r="E1169">
            <v>73471</v>
          </cell>
          <cell r="F1169" t="str">
            <v>TE</v>
          </cell>
          <cell r="G1169">
            <v>99018306</v>
          </cell>
          <cell r="H1169" t="str">
            <v>31/08/99</v>
          </cell>
          <cell r="I1169">
            <v>998.25</v>
          </cell>
        </row>
        <row r="1170">
          <cell r="A1170">
            <v>2881507</v>
          </cell>
          <cell r="B1170">
            <v>5685</v>
          </cell>
          <cell r="C1170">
            <v>999</v>
          </cell>
          <cell r="D1170" t="str">
            <v>Reg. Facturac. Ubic.          T</v>
          </cell>
          <cell r="E1170">
            <v>73471</v>
          </cell>
          <cell r="F1170" t="str">
            <v>TE</v>
          </cell>
          <cell r="G1170">
            <v>99018307</v>
          </cell>
          <cell r="H1170" t="str">
            <v>31/08/99</v>
          </cell>
          <cell r="I1170">
            <v>0</v>
          </cell>
        </row>
        <row r="1171">
          <cell r="A1171">
            <v>2881507</v>
          </cell>
          <cell r="B1171">
            <v>5685</v>
          </cell>
          <cell r="C1171">
            <v>999</v>
          </cell>
          <cell r="D1171" t="str">
            <v>Reg. Facturac. Ubic.          T</v>
          </cell>
          <cell r="E1171">
            <v>73471</v>
          </cell>
          <cell r="F1171" t="str">
            <v>TE</v>
          </cell>
          <cell r="G1171">
            <v>99018308</v>
          </cell>
          <cell r="H1171" t="str">
            <v>31/08/99</v>
          </cell>
          <cell r="I1171">
            <v>1969.12</v>
          </cell>
        </row>
        <row r="1172">
          <cell r="A1172">
            <v>2881507</v>
          </cell>
          <cell r="B1172">
            <v>5685</v>
          </cell>
          <cell r="C1172">
            <v>999</v>
          </cell>
          <cell r="D1172" t="str">
            <v>Reg. Facturac. Ubic.          T</v>
          </cell>
          <cell r="E1172">
            <v>73471</v>
          </cell>
          <cell r="F1172" t="str">
            <v>TE</v>
          </cell>
          <cell r="G1172">
            <v>99018309</v>
          </cell>
          <cell r="H1172" t="str">
            <v>31/08/99</v>
          </cell>
          <cell r="I1172">
            <v>455.55</v>
          </cell>
        </row>
        <row r="1173">
          <cell r="A1173">
            <v>2881507</v>
          </cell>
          <cell r="B1173">
            <v>5685</v>
          </cell>
          <cell r="C1173">
            <v>999</v>
          </cell>
          <cell r="D1173" t="str">
            <v>Reg. Facturac. Ubic.          T</v>
          </cell>
          <cell r="E1173">
            <v>73471</v>
          </cell>
          <cell r="F1173" t="str">
            <v>TE</v>
          </cell>
          <cell r="G1173">
            <v>99018310</v>
          </cell>
          <cell r="H1173" t="str">
            <v>31/08/99</v>
          </cell>
          <cell r="I1173">
            <v>0</v>
          </cell>
        </row>
        <row r="1174">
          <cell r="A1174">
            <v>2881507</v>
          </cell>
          <cell r="B1174">
            <v>5685</v>
          </cell>
          <cell r="C1174">
            <v>999</v>
          </cell>
          <cell r="D1174" t="str">
            <v>Reg. Facturac. Ubic.          T</v>
          </cell>
          <cell r="E1174">
            <v>73471</v>
          </cell>
          <cell r="F1174" t="str">
            <v>TE</v>
          </cell>
          <cell r="G1174">
            <v>99018311</v>
          </cell>
          <cell r="H1174" t="str">
            <v>31/08/99</v>
          </cell>
          <cell r="I1174">
            <v>497.86</v>
          </cell>
        </row>
        <row r="1175">
          <cell r="A1175">
            <v>2881507</v>
          </cell>
          <cell r="B1175">
            <v>5685</v>
          </cell>
          <cell r="C1175">
            <v>999</v>
          </cell>
          <cell r="D1175" t="str">
            <v>Reg. Facturac. Ubic.          T</v>
          </cell>
          <cell r="E1175">
            <v>73471</v>
          </cell>
          <cell r="F1175" t="str">
            <v>TE</v>
          </cell>
          <cell r="G1175">
            <v>99018312</v>
          </cell>
          <cell r="H1175" t="str">
            <v>31/08/99</v>
          </cell>
          <cell r="I1175">
            <v>1844.81</v>
          </cell>
        </row>
        <row r="1176">
          <cell r="A1176">
            <v>2881507</v>
          </cell>
          <cell r="B1176">
            <v>5685</v>
          </cell>
          <cell r="C1176">
            <v>999</v>
          </cell>
          <cell r="D1176" t="str">
            <v>Reg. Facturac. Ubic.          T</v>
          </cell>
          <cell r="E1176">
            <v>73471</v>
          </cell>
          <cell r="F1176" t="str">
            <v>TE</v>
          </cell>
          <cell r="G1176">
            <v>99018313</v>
          </cell>
          <cell r="H1176" t="str">
            <v>31/08/99</v>
          </cell>
          <cell r="I1176">
            <v>276.83</v>
          </cell>
        </row>
        <row r="1177">
          <cell r="A1177">
            <v>2881507</v>
          </cell>
          <cell r="B1177">
            <v>5685</v>
          </cell>
          <cell r="C1177">
            <v>999</v>
          </cell>
          <cell r="D1177" t="str">
            <v>Reg. Facturac. Ubic.          T</v>
          </cell>
          <cell r="E1177">
            <v>73471</v>
          </cell>
          <cell r="F1177" t="str">
            <v>TE</v>
          </cell>
          <cell r="G1177">
            <v>99018314</v>
          </cell>
          <cell r="H1177" t="str">
            <v>31/08/99</v>
          </cell>
          <cell r="I1177">
            <v>840.24</v>
          </cell>
        </row>
        <row r="1178">
          <cell r="A1178">
            <v>2881507</v>
          </cell>
          <cell r="B1178">
            <v>5685</v>
          </cell>
          <cell r="C1178">
            <v>999</v>
          </cell>
          <cell r="D1178" t="str">
            <v>Reg. Facturac. Ubic.          T</v>
          </cell>
          <cell r="E1178">
            <v>73471</v>
          </cell>
          <cell r="F1178" t="str">
            <v>TE</v>
          </cell>
          <cell r="G1178">
            <v>99018315</v>
          </cell>
          <cell r="H1178" t="str">
            <v>31/08/99</v>
          </cell>
          <cell r="I1178">
            <v>1639.98</v>
          </cell>
        </row>
        <row r="1179">
          <cell r="A1179">
            <v>2881507</v>
          </cell>
          <cell r="B1179">
            <v>5685</v>
          </cell>
          <cell r="C1179">
            <v>999</v>
          </cell>
          <cell r="D1179" t="str">
            <v>Reg. Facturac. Ubic.          T</v>
          </cell>
          <cell r="E1179">
            <v>73471</v>
          </cell>
          <cell r="F1179" t="str">
            <v>TE</v>
          </cell>
          <cell r="G1179">
            <v>99018316</v>
          </cell>
          <cell r="H1179" t="str">
            <v>31/08/99</v>
          </cell>
          <cell r="I1179">
            <v>596.16</v>
          </cell>
        </row>
        <row r="1180">
          <cell r="A1180">
            <v>2881507</v>
          </cell>
          <cell r="B1180">
            <v>5685</v>
          </cell>
          <cell r="C1180">
            <v>999</v>
          </cell>
          <cell r="D1180" t="str">
            <v>Reg. Facturac. Ubic.          T</v>
          </cell>
          <cell r="E1180">
            <v>73471</v>
          </cell>
          <cell r="F1180" t="str">
            <v>TE</v>
          </cell>
          <cell r="G1180">
            <v>99018317</v>
          </cell>
          <cell r="H1180" t="str">
            <v>31/08/99</v>
          </cell>
          <cell r="I1180">
            <v>296.36</v>
          </cell>
        </row>
        <row r="1181">
          <cell r="A1181">
            <v>2881507</v>
          </cell>
          <cell r="B1181">
            <v>5685</v>
          </cell>
          <cell r="C1181">
            <v>999</v>
          </cell>
          <cell r="D1181" t="str">
            <v>Reg. Facturac. Ubic.          T</v>
          </cell>
          <cell r="E1181">
            <v>73471</v>
          </cell>
          <cell r="F1181" t="str">
            <v>TE</v>
          </cell>
          <cell r="G1181">
            <v>99018318</v>
          </cell>
          <cell r="H1181" t="str">
            <v>31/08/99</v>
          </cell>
          <cell r="I1181">
            <v>541.26</v>
          </cell>
        </row>
        <row r="1182">
          <cell r="A1182">
            <v>2881507</v>
          </cell>
          <cell r="B1182">
            <v>5685</v>
          </cell>
          <cell r="C1182">
            <v>999</v>
          </cell>
          <cell r="D1182" t="str">
            <v>BS. DE USO DISPONIBLES PILAR  T</v>
          </cell>
          <cell r="E1182">
            <v>73471</v>
          </cell>
          <cell r="F1182" t="str">
            <v>TE</v>
          </cell>
          <cell r="G1182">
            <v>99017751</v>
          </cell>
          <cell r="H1182" t="str">
            <v>31/08/99</v>
          </cell>
          <cell r="I1182">
            <v>0</v>
          </cell>
          <cell r="J1182" t="str">
            <v>PICK UP CHEVROLE</v>
          </cell>
        </row>
        <row r="1183">
          <cell r="A1183">
            <v>2881507</v>
          </cell>
          <cell r="B1183">
            <v>5685</v>
          </cell>
          <cell r="C1183">
            <v>999</v>
          </cell>
          <cell r="D1183" t="str">
            <v>BS. DE USO DISPONIBLES PILAR  T</v>
          </cell>
          <cell r="E1183">
            <v>73471</v>
          </cell>
          <cell r="F1183" t="str">
            <v>TE</v>
          </cell>
          <cell r="G1183">
            <v>99017753</v>
          </cell>
          <cell r="H1183" t="str">
            <v>31/08/99</v>
          </cell>
          <cell r="I1183">
            <v>0</v>
          </cell>
          <cell r="J1183" t="str">
            <v>CAMION M.BENZ LA</v>
          </cell>
        </row>
        <row r="1184">
          <cell r="A1184">
            <v>2881507</v>
          </cell>
          <cell r="B1184">
            <v>5685</v>
          </cell>
          <cell r="C1184">
            <v>999</v>
          </cell>
          <cell r="D1184" t="str">
            <v>BS. DE USO DISPONIBLES PILAR  T</v>
          </cell>
          <cell r="E1184">
            <v>73471</v>
          </cell>
          <cell r="F1184" t="str">
            <v>TE</v>
          </cell>
          <cell r="G1184">
            <v>99017765</v>
          </cell>
          <cell r="H1184" t="str">
            <v>31/08/99</v>
          </cell>
          <cell r="I1184">
            <v>0</v>
          </cell>
          <cell r="J1184" t="str">
            <v>PICK-UP F-100 6</v>
          </cell>
        </row>
        <row r="1185">
          <cell r="A1185">
            <v>2881507</v>
          </cell>
          <cell r="B1185">
            <v>5685</v>
          </cell>
          <cell r="C1185">
            <v>999</v>
          </cell>
          <cell r="D1185" t="str">
            <v>BS. DE USO DISPONIBLES PILAR  T</v>
          </cell>
          <cell r="E1185">
            <v>73471</v>
          </cell>
          <cell r="F1185" t="str">
            <v>TE</v>
          </cell>
          <cell r="G1185">
            <v>99017766</v>
          </cell>
          <cell r="H1185" t="str">
            <v>31/08/99</v>
          </cell>
          <cell r="I1185">
            <v>0</v>
          </cell>
          <cell r="J1185" t="str">
            <v>PICK-UP F-100 6</v>
          </cell>
        </row>
        <row r="1186">
          <cell r="A1186">
            <v>2881507</v>
          </cell>
          <cell r="B1186">
            <v>5685</v>
          </cell>
          <cell r="C1186">
            <v>999</v>
          </cell>
          <cell r="D1186" t="str">
            <v>BS. DE USO DISPONIBLES PILAR  T</v>
          </cell>
          <cell r="E1186">
            <v>73471</v>
          </cell>
          <cell r="F1186" t="str">
            <v>TE</v>
          </cell>
          <cell r="G1186">
            <v>99017768</v>
          </cell>
          <cell r="H1186" t="str">
            <v>31/08/99</v>
          </cell>
          <cell r="I1186">
            <v>0</v>
          </cell>
          <cell r="J1186" t="str">
            <v>PICK-UP F-100 6</v>
          </cell>
        </row>
        <row r="1187">
          <cell r="A1187">
            <v>2881507</v>
          </cell>
          <cell r="B1187">
            <v>5685</v>
          </cell>
          <cell r="C1187">
            <v>999</v>
          </cell>
          <cell r="D1187" t="str">
            <v>BS. DE USO DISPONIBLES PILAR  T</v>
          </cell>
          <cell r="E1187">
            <v>73471</v>
          </cell>
          <cell r="F1187" t="str">
            <v>TE</v>
          </cell>
          <cell r="G1187">
            <v>99017769</v>
          </cell>
          <cell r="H1187" t="str">
            <v>31/08/99</v>
          </cell>
          <cell r="I1187">
            <v>0</v>
          </cell>
          <cell r="J1187" t="str">
            <v>CAMION M.BENZ LP</v>
          </cell>
        </row>
        <row r="1188">
          <cell r="A1188">
            <v>2881507</v>
          </cell>
          <cell r="B1188">
            <v>5685</v>
          </cell>
          <cell r="C1188">
            <v>999</v>
          </cell>
          <cell r="D1188" t="str">
            <v>BS. DE USO DISPONIBLES PILAR  T</v>
          </cell>
          <cell r="E1188">
            <v>73471</v>
          </cell>
          <cell r="F1188" t="str">
            <v>TE</v>
          </cell>
          <cell r="G1188">
            <v>99017772</v>
          </cell>
          <cell r="H1188" t="str">
            <v>31/08/99</v>
          </cell>
          <cell r="I1188">
            <v>0</v>
          </cell>
          <cell r="J1188" t="str">
            <v>CAMION M.BENZ LA</v>
          </cell>
        </row>
        <row r="1189">
          <cell r="A1189">
            <v>2881507</v>
          </cell>
          <cell r="B1189">
            <v>5685</v>
          </cell>
          <cell r="C1189">
            <v>999</v>
          </cell>
          <cell r="D1189" t="str">
            <v>BS. DE USO DISPONIBLES PILAR  T</v>
          </cell>
          <cell r="E1189">
            <v>73471</v>
          </cell>
          <cell r="F1189" t="str">
            <v>TE</v>
          </cell>
          <cell r="G1189">
            <v>99017773</v>
          </cell>
          <cell r="H1189" t="str">
            <v>31/08/99</v>
          </cell>
          <cell r="I1189">
            <v>0</v>
          </cell>
          <cell r="J1189" t="str">
            <v>CAMION M.BENZ LA</v>
          </cell>
        </row>
        <row r="1190">
          <cell r="A1190">
            <v>2881507</v>
          </cell>
          <cell r="B1190">
            <v>5685</v>
          </cell>
          <cell r="C1190">
            <v>999</v>
          </cell>
          <cell r="D1190" t="str">
            <v>BS. DE USO DISPONIBLES PILAR  T</v>
          </cell>
          <cell r="E1190">
            <v>73471</v>
          </cell>
          <cell r="F1190" t="str">
            <v>TE</v>
          </cell>
          <cell r="G1190">
            <v>99017878</v>
          </cell>
          <cell r="H1190" t="str">
            <v>31/08/99</v>
          </cell>
          <cell r="I1190">
            <v>0</v>
          </cell>
          <cell r="J1190" t="str">
            <v>HIDROGRUBERT GH-</v>
          </cell>
        </row>
        <row r="1191">
          <cell r="A1191">
            <v>2881507</v>
          </cell>
          <cell r="B1191">
            <v>5685</v>
          </cell>
          <cell r="C1191">
            <v>999</v>
          </cell>
          <cell r="D1191" t="str">
            <v>BS. DE USO DISPONIBLES PILAR  T</v>
          </cell>
          <cell r="E1191">
            <v>73471</v>
          </cell>
          <cell r="F1191" t="str">
            <v>TE</v>
          </cell>
          <cell r="G1191">
            <v>99017883</v>
          </cell>
          <cell r="H1191" t="str">
            <v>31/08/99</v>
          </cell>
          <cell r="I1191">
            <v>0</v>
          </cell>
          <cell r="J1191" t="str">
            <v>HIDROGRUA AMCO V</v>
          </cell>
        </row>
        <row r="1192">
          <cell r="A1192">
            <v>2881507</v>
          </cell>
          <cell r="B1192">
            <v>5685</v>
          </cell>
          <cell r="C1192">
            <v>999</v>
          </cell>
          <cell r="D1192" t="str">
            <v>BS. DE USO DISPONIBLES PILAR  T</v>
          </cell>
          <cell r="E1192">
            <v>73471</v>
          </cell>
          <cell r="F1192" t="str">
            <v>TE</v>
          </cell>
          <cell r="G1192">
            <v>99017911</v>
          </cell>
          <cell r="H1192" t="str">
            <v>31/08/99</v>
          </cell>
          <cell r="I1192">
            <v>0</v>
          </cell>
          <cell r="J1192" t="str">
            <v>HIDROGR.AMCO VEB</v>
          </cell>
        </row>
        <row r="1193">
          <cell r="A1193">
            <v>2881507</v>
          </cell>
          <cell r="B1193">
            <v>5685</v>
          </cell>
          <cell r="C1193">
            <v>999</v>
          </cell>
          <cell r="D1193" t="str">
            <v>BS. DE USO DISPONIBLES PILAR  T</v>
          </cell>
          <cell r="E1193">
            <v>73471</v>
          </cell>
          <cell r="F1193" t="str">
            <v>TE</v>
          </cell>
          <cell r="G1193">
            <v>99017912</v>
          </cell>
          <cell r="H1193" t="str">
            <v>31/08/99</v>
          </cell>
          <cell r="I1193">
            <v>0</v>
          </cell>
          <cell r="J1193" t="str">
            <v>HIDROGRUA AMCO V</v>
          </cell>
        </row>
        <row r="1194">
          <cell r="A1194">
            <v>2881507</v>
          </cell>
          <cell r="B1194">
            <v>5685</v>
          </cell>
          <cell r="C1194">
            <v>999</v>
          </cell>
          <cell r="D1194" t="str">
            <v>BS. DE USO DISPONIBLES PILAR  T</v>
          </cell>
          <cell r="E1194">
            <v>73471</v>
          </cell>
          <cell r="F1194" t="str">
            <v>TE</v>
          </cell>
          <cell r="G1194">
            <v>99017933</v>
          </cell>
          <cell r="H1194" t="str">
            <v>31/08/99</v>
          </cell>
          <cell r="I1194">
            <v>0</v>
          </cell>
          <cell r="J1194" t="str">
            <v>EQUIPO MIDWESTER</v>
          </cell>
        </row>
        <row r="1195">
          <cell r="A1195">
            <v>2881507</v>
          </cell>
          <cell r="B1195">
            <v>5685</v>
          </cell>
          <cell r="C1195">
            <v>999</v>
          </cell>
          <cell r="D1195" t="str">
            <v>BS. DE USO UTILIZADOS POR 3ROST</v>
          </cell>
          <cell r="E1195">
            <v>73471</v>
          </cell>
          <cell r="F1195" t="str">
            <v>TE</v>
          </cell>
          <cell r="G1195">
            <v>99017950</v>
          </cell>
          <cell r="H1195" t="str">
            <v>31/08/99</v>
          </cell>
          <cell r="I1195">
            <v>0</v>
          </cell>
          <cell r="J1195" t="str">
            <v>MOTOSOLDADORA LI</v>
          </cell>
        </row>
        <row r="1196">
          <cell r="A1196">
            <v>2881507</v>
          </cell>
          <cell r="B1196">
            <v>5685</v>
          </cell>
          <cell r="C1196">
            <v>999</v>
          </cell>
          <cell r="D1196" t="str">
            <v>BS. DE USO UTILIZADOS POR 3ROST</v>
          </cell>
          <cell r="E1196">
            <v>73471</v>
          </cell>
          <cell r="F1196" t="str">
            <v>TE</v>
          </cell>
          <cell r="G1196">
            <v>99017989</v>
          </cell>
          <cell r="H1196" t="str">
            <v>31/08/99</v>
          </cell>
          <cell r="I1196">
            <v>0</v>
          </cell>
          <cell r="J1196" t="str">
            <v>PICK UP CHEVROLE</v>
          </cell>
        </row>
        <row r="1197">
          <cell r="A1197">
            <v>2881507</v>
          </cell>
          <cell r="B1197">
            <v>5685</v>
          </cell>
          <cell r="C1197">
            <v>999</v>
          </cell>
          <cell r="D1197" t="str">
            <v>BS. DE USO UTILIZADOS POR 3ROST</v>
          </cell>
          <cell r="E1197">
            <v>73471</v>
          </cell>
          <cell r="F1197" t="str">
            <v>TE</v>
          </cell>
          <cell r="G1197">
            <v>99018011</v>
          </cell>
          <cell r="H1197" t="str">
            <v>31/08/99</v>
          </cell>
          <cell r="I1197">
            <v>0</v>
          </cell>
          <cell r="J1197" t="str">
            <v>PICK UP CHEVROLE</v>
          </cell>
        </row>
        <row r="1198">
          <cell r="A1198">
            <v>2881507</v>
          </cell>
          <cell r="B1198">
            <v>5685</v>
          </cell>
          <cell r="C1198">
            <v>999</v>
          </cell>
          <cell r="D1198" t="str">
            <v>GCIA.SERV.OPER.PETROLER.      T</v>
          </cell>
          <cell r="E1198">
            <v>73471</v>
          </cell>
          <cell r="F1198" t="str">
            <v>TE</v>
          </cell>
          <cell r="G1198">
            <v>99018045</v>
          </cell>
          <cell r="H1198" t="str">
            <v>31/08/99</v>
          </cell>
          <cell r="I1198">
            <v>-185.07</v>
          </cell>
          <cell r="J1198" t="str">
            <v>VOLQUETA P/HORMI</v>
          </cell>
        </row>
        <row r="1199">
          <cell r="A1199">
            <v>2881507</v>
          </cell>
          <cell r="B1199">
            <v>5685</v>
          </cell>
          <cell r="C1199">
            <v>999</v>
          </cell>
          <cell r="D1199" t="str">
            <v>GCIA.SERV.OPER.PETROLER.      T</v>
          </cell>
          <cell r="E1199">
            <v>73471</v>
          </cell>
          <cell r="F1199" t="str">
            <v>TE</v>
          </cell>
          <cell r="G1199">
            <v>99018045</v>
          </cell>
          <cell r="H1199" t="str">
            <v>31/08/99</v>
          </cell>
          <cell r="I1199">
            <v>0</v>
          </cell>
          <cell r="J1199" t="str">
            <v>VOLQUETA P/HORMI</v>
          </cell>
        </row>
        <row r="1200">
          <cell r="A1200">
            <v>2881507</v>
          </cell>
          <cell r="B1200">
            <v>5685</v>
          </cell>
          <cell r="C1200">
            <v>999</v>
          </cell>
          <cell r="D1200" t="str">
            <v>GCIA.SERV.OPER.PETROLER.      T</v>
          </cell>
          <cell r="E1200">
            <v>73471</v>
          </cell>
          <cell r="F1200" t="str">
            <v>TE</v>
          </cell>
          <cell r="G1200">
            <v>99018046</v>
          </cell>
          <cell r="H1200" t="str">
            <v>31/08/99</v>
          </cell>
          <cell r="I1200">
            <v>-523.59</v>
          </cell>
          <cell r="J1200" t="str">
            <v>PICK UP FORD RAN</v>
          </cell>
        </row>
        <row r="1201">
          <cell r="A1201">
            <v>2881507</v>
          </cell>
          <cell r="B1201">
            <v>5685</v>
          </cell>
          <cell r="C1201">
            <v>999</v>
          </cell>
          <cell r="D1201" t="str">
            <v>GCIA.SERV.OPER.PETROLER.      T</v>
          </cell>
          <cell r="E1201">
            <v>73471</v>
          </cell>
          <cell r="F1201" t="str">
            <v>TE</v>
          </cell>
          <cell r="G1201">
            <v>99018046</v>
          </cell>
          <cell r="H1201" t="str">
            <v>31/08/99</v>
          </cell>
          <cell r="I1201">
            <v>0</v>
          </cell>
          <cell r="J1201" t="str">
            <v>PICK UP FORD RAN</v>
          </cell>
        </row>
        <row r="1202">
          <cell r="A1202">
            <v>2881507</v>
          </cell>
          <cell r="B1202">
            <v>5685</v>
          </cell>
          <cell r="C1202">
            <v>999</v>
          </cell>
          <cell r="D1202" t="str">
            <v>GCIA.SERV.OPER.PETROLER.      T</v>
          </cell>
          <cell r="E1202">
            <v>73471</v>
          </cell>
          <cell r="F1202" t="str">
            <v>TE</v>
          </cell>
          <cell r="G1202">
            <v>99018047</v>
          </cell>
          <cell r="H1202" t="str">
            <v>31/08/99</v>
          </cell>
          <cell r="I1202">
            <v>-291.08999999999997</v>
          </cell>
          <cell r="J1202" t="str">
            <v>FORD FALCON STAN</v>
          </cell>
        </row>
        <row r="1203">
          <cell r="A1203">
            <v>2881507</v>
          </cell>
          <cell r="B1203">
            <v>5685</v>
          </cell>
          <cell r="C1203">
            <v>999</v>
          </cell>
          <cell r="D1203" t="str">
            <v>GCIA.SERV.OPER.PETROLER.      T</v>
          </cell>
          <cell r="E1203">
            <v>73471</v>
          </cell>
          <cell r="F1203" t="str">
            <v>TE</v>
          </cell>
          <cell r="G1203">
            <v>99018047</v>
          </cell>
          <cell r="H1203" t="str">
            <v>31/08/99</v>
          </cell>
          <cell r="I1203">
            <v>0</v>
          </cell>
          <cell r="J1203" t="str">
            <v>FORD FALCON STAN</v>
          </cell>
        </row>
        <row r="1204">
          <cell r="A1204">
            <v>2881507</v>
          </cell>
          <cell r="B1204">
            <v>5685</v>
          </cell>
          <cell r="C1204">
            <v>999</v>
          </cell>
          <cell r="D1204" t="str">
            <v>GCIA.SERV.OPER.PETROLER.      T</v>
          </cell>
          <cell r="E1204">
            <v>73471</v>
          </cell>
          <cell r="F1204" t="str">
            <v>TE</v>
          </cell>
          <cell r="G1204">
            <v>99018048</v>
          </cell>
          <cell r="H1204" t="str">
            <v>31/08/99</v>
          </cell>
          <cell r="I1204">
            <v>-249.86</v>
          </cell>
          <cell r="J1204" t="str">
            <v>AUTOMOVIL VW POL</v>
          </cell>
        </row>
        <row r="1205">
          <cell r="A1205">
            <v>2881507</v>
          </cell>
          <cell r="B1205">
            <v>5685</v>
          </cell>
          <cell r="C1205">
            <v>999</v>
          </cell>
          <cell r="D1205" t="str">
            <v>GCIA.SERV.OPER.PETROLER.      T</v>
          </cell>
          <cell r="E1205">
            <v>73471</v>
          </cell>
          <cell r="F1205" t="str">
            <v>TE</v>
          </cell>
          <cell r="G1205">
            <v>99018048</v>
          </cell>
          <cell r="H1205" t="str">
            <v>31/08/99</v>
          </cell>
          <cell r="I1205">
            <v>0</v>
          </cell>
          <cell r="J1205" t="str">
            <v>AUTOMOVIL VW POL</v>
          </cell>
        </row>
        <row r="1206">
          <cell r="A1206">
            <v>2881507</v>
          </cell>
          <cell r="B1206">
            <v>5685</v>
          </cell>
          <cell r="C1206">
            <v>999</v>
          </cell>
          <cell r="D1206" t="str">
            <v>GCIA.SERV.OPER.PETROLER.      T</v>
          </cell>
          <cell r="E1206">
            <v>73471</v>
          </cell>
          <cell r="F1206" t="str">
            <v>TE</v>
          </cell>
          <cell r="G1206">
            <v>99018049</v>
          </cell>
          <cell r="H1206" t="str">
            <v>31/08/99</v>
          </cell>
          <cell r="I1206">
            <v>-163.06</v>
          </cell>
          <cell r="J1206" t="str">
            <v>AUTOMOV.VOLKSWAG</v>
          </cell>
        </row>
        <row r="1207">
          <cell r="A1207">
            <v>2881507</v>
          </cell>
          <cell r="B1207">
            <v>5685</v>
          </cell>
          <cell r="C1207">
            <v>999</v>
          </cell>
          <cell r="D1207" t="str">
            <v>GCIA.SERV.OPER.PETROLER.      T</v>
          </cell>
          <cell r="E1207">
            <v>73471</v>
          </cell>
          <cell r="F1207" t="str">
            <v>TE</v>
          </cell>
          <cell r="G1207">
            <v>99018049</v>
          </cell>
          <cell r="H1207" t="str">
            <v>31/08/99</v>
          </cell>
          <cell r="I1207">
            <v>0</v>
          </cell>
          <cell r="J1207" t="str">
            <v>AUTOMOV.VOLKSWAG</v>
          </cell>
        </row>
        <row r="1208">
          <cell r="A1208">
            <v>2881507</v>
          </cell>
          <cell r="B1208">
            <v>5685</v>
          </cell>
          <cell r="C1208">
            <v>999</v>
          </cell>
          <cell r="D1208" t="str">
            <v>GCIA.SERV.OPER.PETROLER.      T</v>
          </cell>
          <cell r="E1208">
            <v>73471</v>
          </cell>
          <cell r="F1208" t="str">
            <v>TE</v>
          </cell>
          <cell r="G1208">
            <v>99018050</v>
          </cell>
          <cell r="H1208" t="str">
            <v>31/08/99</v>
          </cell>
          <cell r="I1208">
            <v>-343.79</v>
          </cell>
          <cell r="J1208" t="str">
            <v>AUTOMOVIL VW POL</v>
          </cell>
        </row>
        <row r="1209">
          <cell r="A1209">
            <v>2881507</v>
          </cell>
          <cell r="B1209">
            <v>5685</v>
          </cell>
          <cell r="C1209">
            <v>999</v>
          </cell>
          <cell r="D1209" t="str">
            <v>GCIA.SERV.OPER.PETROLER.      T</v>
          </cell>
          <cell r="E1209">
            <v>73471</v>
          </cell>
          <cell r="F1209" t="str">
            <v>TE</v>
          </cell>
          <cell r="G1209">
            <v>99018050</v>
          </cell>
          <cell r="H1209" t="str">
            <v>31/08/99</v>
          </cell>
          <cell r="I1209">
            <v>0</v>
          </cell>
          <cell r="J1209" t="str">
            <v>AUTOMOVIL VW POL</v>
          </cell>
        </row>
        <row r="1210">
          <cell r="A1210">
            <v>2881507</v>
          </cell>
          <cell r="B1210">
            <v>5685</v>
          </cell>
          <cell r="C1210">
            <v>999</v>
          </cell>
          <cell r="D1210" t="str">
            <v>GCIA.SERV.OPER.PETROLER.      T</v>
          </cell>
          <cell r="E1210">
            <v>73471</v>
          </cell>
          <cell r="F1210" t="str">
            <v>TE</v>
          </cell>
          <cell r="G1210">
            <v>99018051</v>
          </cell>
          <cell r="H1210" t="str">
            <v>31/08/99</v>
          </cell>
          <cell r="I1210">
            <v>-249.86</v>
          </cell>
          <cell r="J1210" t="str">
            <v>AUTOMOVIL VW POL</v>
          </cell>
        </row>
        <row r="1211">
          <cell r="A1211">
            <v>2881507</v>
          </cell>
          <cell r="B1211">
            <v>5685</v>
          </cell>
          <cell r="C1211">
            <v>999</v>
          </cell>
          <cell r="D1211" t="str">
            <v>GCIA.SERV.OPER.PETROLER.      T</v>
          </cell>
          <cell r="E1211">
            <v>73471</v>
          </cell>
          <cell r="F1211" t="str">
            <v>TE</v>
          </cell>
          <cell r="G1211">
            <v>99018051</v>
          </cell>
          <cell r="H1211" t="str">
            <v>31/08/99</v>
          </cell>
          <cell r="I1211">
            <v>0</v>
          </cell>
          <cell r="J1211" t="str">
            <v>AUTOMOVIL VW POL</v>
          </cell>
        </row>
        <row r="1212">
          <cell r="A1212">
            <v>2881507</v>
          </cell>
          <cell r="B1212">
            <v>5685</v>
          </cell>
          <cell r="C1212">
            <v>999</v>
          </cell>
          <cell r="D1212" t="str">
            <v>INGENIERIA GSOP               T</v>
          </cell>
          <cell r="E1212">
            <v>73471</v>
          </cell>
          <cell r="F1212" t="str">
            <v>TE</v>
          </cell>
          <cell r="G1212">
            <v>99018052</v>
          </cell>
          <cell r="H1212" t="str">
            <v>31/08/99</v>
          </cell>
          <cell r="I1212">
            <v>-338.21</v>
          </cell>
          <cell r="J1212" t="str">
            <v>PICK UP VW SAVEI</v>
          </cell>
        </row>
        <row r="1213">
          <cell r="A1213">
            <v>2881507</v>
          </cell>
          <cell r="B1213">
            <v>5685</v>
          </cell>
          <cell r="C1213">
            <v>999</v>
          </cell>
          <cell r="D1213" t="str">
            <v>INGENIERIA GSOP               T</v>
          </cell>
          <cell r="E1213">
            <v>73471</v>
          </cell>
          <cell r="F1213" t="str">
            <v>TE</v>
          </cell>
          <cell r="G1213">
            <v>99018052</v>
          </cell>
          <cell r="H1213" t="str">
            <v>31/08/99</v>
          </cell>
          <cell r="I1213">
            <v>0</v>
          </cell>
          <cell r="J1213" t="str">
            <v>PICK UP VW SAVEI</v>
          </cell>
        </row>
        <row r="1214">
          <cell r="A1214">
            <v>2881507</v>
          </cell>
          <cell r="B1214">
            <v>5685</v>
          </cell>
          <cell r="C1214">
            <v>999</v>
          </cell>
          <cell r="D1214" t="str">
            <v>INGENIERIA GSOP               T</v>
          </cell>
          <cell r="E1214">
            <v>73471</v>
          </cell>
          <cell r="F1214" t="str">
            <v>TE</v>
          </cell>
          <cell r="G1214">
            <v>99018053</v>
          </cell>
          <cell r="H1214" t="str">
            <v>31/08/99</v>
          </cell>
          <cell r="I1214">
            <v>-163.06</v>
          </cell>
          <cell r="J1214" t="str">
            <v>AUTOMOV.VOLKSWAG</v>
          </cell>
        </row>
        <row r="1215">
          <cell r="A1215">
            <v>2881507</v>
          </cell>
          <cell r="B1215">
            <v>5685</v>
          </cell>
          <cell r="C1215">
            <v>999</v>
          </cell>
          <cell r="D1215" t="str">
            <v>INGENIERIA GSOP               T</v>
          </cell>
          <cell r="E1215">
            <v>73471</v>
          </cell>
          <cell r="F1215" t="str">
            <v>TE</v>
          </cell>
          <cell r="G1215">
            <v>99018053</v>
          </cell>
          <cell r="H1215" t="str">
            <v>31/08/99</v>
          </cell>
          <cell r="I1215">
            <v>0</v>
          </cell>
          <cell r="J1215" t="str">
            <v>AUTOMOV.VOLKSWAG</v>
          </cell>
        </row>
        <row r="1216">
          <cell r="A1216">
            <v>2881507</v>
          </cell>
          <cell r="B1216">
            <v>5685</v>
          </cell>
          <cell r="C1216">
            <v>999</v>
          </cell>
          <cell r="D1216" t="str">
            <v>INGENIERIA GSOP               T</v>
          </cell>
          <cell r="E1216">
            <v>73471</v>
          </cell>
          <cell r="F1216" t="str">
            <v>TE</v>
          </cell>
          <cell r="G1216">
            <v>99018054</v>
          </cell>
          <cell r="H1216" t="str">
            <v>31/08/99</v>
          </cell>
          <cell r="I1216">
            <v>-215.73</v>
          </cell>
          <cell r="J1216" t="str">
            <v>FORD FALCON DE L</v>
          </cell>
        </row>
        <row r="1217">
          <cell r="A1217">
            <v>2881507</v>
          </cell>
          <cell r="B1217">
            <v>5685</v>
          </cell>
          <cell r="C1217">
            <v>999</v>
          </cell>
          <cell r="D1217" t="str">
            <v>INGENIERIA GSOP               T</v>
          </cell>
          <cell r="E1217">
            <v>73471</v>
          </cell>
          <cell r="F1217" t="str">
            <v>TE</v>
          </cell>
          <cell r="G1217">
            <v>99018054</v>
          </cell>
          <cell r="H1217" t="str">
            <v>31/08/99</v>
          </cell>
          <cell r="I1217">
            <v>0</v>
          </cell>
          <cell r="J1217" t="str">
            <v>FORD FALCON DE L</v>
          </cell>
        </row>
        <row r="1218">
          <cell r="A1218">
            <v>2881507</v>
          </cell>
          <cell r="B1218">
            <v>5685</v>
          </cell>
          <cell r="C1218">
            <v>999</v>
          </cell>
          <cell r="D1218" t="str">
            <v>DELEG. RIO GALLEGOS           T</v>
          </cell>
          <cell r="E1218">
            <v>73471</v>
          </cell>
          <cell r="F1218" t="str">
            <v>TE</v>
          </cell>
          <cell r="G1218">
            <v>99018055</v>
          </cell>
          <cell r="H1218" t="str">
            <v>31/08/99</v>
          </cell>
          <cell r="I1218">
            <v>-70.989999999999995</v>
          </cell>
          <cell r="J1218" t="str">
            <v>HOYADORA HIDR. M</v>
          </cell>
        </row>
        <row r="1219">
          <cell r="A1219">
            <v>2881507</v>
          </cell>
          <cell r="B1219">
            <v>5685</v>
          </cell>
          <cell r="C1219">
            <v>999</v>
          </cell>
          <cell r="D1219" t="str">
            <v>DELEG. RIO GALLEGOS           T</v>
          </cell>
          <cell r="E1219">
            <v>73471</v>
          </cell>
          <cell r="F1219" t="str">
            <v>TE</v>
          </cell>
          <cell r="G1219">
            <v>99018055</v>
          </cell>
          <cell r="H1219" t="str">
            <v>31/08/99</v>
          </cell>
          <cell r="I1219">
            <v>0</v>
          </cell>
          <cell r="J1219" t="str">
            <v>HOYADORA HIDR. M</v>
          </cell>
        </row>
        <row r="1220">
          <cell r="A1220">
            <v>2881507</v>
          </cell>
          <cell r="B1220">
            <v>5685</v>
          </cell>
          <cell r="C1220">
            <v>999</v>
          </cell>
          <cell r="D1220" t="str">
            <v>DELEG. RIO GALLEGOS           T</v>
          </cell>
          <cell r="E1220">
            <v>73471</v>
          </cell>
          <cell r="F1220" t="str">
            <v>TE</v>
          </cell>
          <cell r="G1220">
            <v>99018056</v>
          </cell>
          <cell r="H1220" t="str">
            <v>31/08/99</v>
          </cell>
          <cell r="I1220">
            <v>-480.81</v>
          </cell>
          <cell r="J1220" t="str">
            <v>PICK-UP F-100 NA</v>
          </cell>
        </row>
        <row r="1221">
          <cell r="A1221">
            <v>2881507</v>
          </cell>
          <cell r="B1221">
            <v>5685</v>
          </cell>
          <cell r="C1221">
            <v>999</v>
          </cell>
          <cell r="D1221" t="str">
            <v>DELEG. RIO GALLEGOS           T</v>
          </cell>
          <cell r="E1221">
            <v>73471</v>
          </cell>
          <cell r="F1221" t="str">
            <v>TE</v>
          </cell>
          <cell r="G1221">
            <v>99018056</v>
          </cell>
          <cell r="H1221" t="str">
            <v>31/08/99</v>
          </cell>
          <cell r="I1221">
            <v>0</v>
          </cell>
          <cell r="J1221" t="str">
            <v>PICK-UP F-100 NA</v>
          </cell>
        </row>
        <row r="1222">
          <cell r="A1222">
            <v>2881507</v>
          </cell>
          <cell r="B1222">
            <v>5685</v>
          </cell>
          <cell r="C1222">
            <v>999</v>
          </cell>
          <cell r="D1222" t="str">
            <v>DELEG. RIO GALLEGOS           T</v>
          </cell>
          <cell r="E1222">
            <v>73471</v>
          </cell>
          <cell r="F1222" t="str">
            <v>TE</v>
          </cell>
          <cell r="G1222">
            <v>99018057</v>
          </cell>
          <cell r="H1222" t="str">
            <v>31/08/99</v>
          </cell>
          <cell r="I1222">
            <v>-291.08999999999997</v>
          </cell>
          <cell r="J1222" t="str">
            <v>PICK UP SAVEIRO</v>
          </cell>
        </row>
        <row r="1223">
          <cell r="A1223">
            <v>2881507</v>
          </cell>
          <cell r="B1223">
            <v>5685</v>
          </cell>
          <cell r="C1223">
            <v>999</v>
          </cell>
          <cell r="D1223" t="str">
            <v>DELEG. RIO GALLEGOS           T</v>
          </cell>
          <cell r="E1223">
            <v>73471</v>
          </cell>
          <cell r="F1223" t="str">
            <v>TE</v>
          </cell>
          <cell r="G1223">
            <v>99018057</v>
          </cell>
          <cell r="H1223" t="str">
            <v>31/08/99</v>
          </cell>
          <cell r="I1223">
            <v>0</v>
          </cell>
          <cell r="J1223" t="str">
            <v>PICK UP SAVEIRO</v>
          </cell>
        </row>
        <row r="1224">
          <cell r="A1224">
            <v>2881507</v>
          </cell>
          <cell r="B1224">
            <v>5685</v>
          </cell>
          <cell r="C1224">
            <v>999</v>
          </cell>
          <cell r="D1224" t="str">
            <v>DELEG. RIO GALLEGOS           T</v>
          </cell>
          <cell r="E1224">
            <v>73471</v>
          </cell>
          <cell r="F1224" t="str">
            <v>TE</v>
          </cell>
          <cell r="G1224">
            <v>99018058</v>
          </cell>
          <cell r="H1224" t="str">
            <v>31/08/99</v>
          </cell>
          <cell r="I1224">
            <v>-318.56</v>
          </cell>
          <cell r="J1224" t="str">
            <v>PICK UP CHEVROLE</v>
          </cell>
        </row>
        <row r="1225">
          <cell r="A1225">
            <v>2881507</v>
          </cell>
          <cell r="B1225">
            <v>5685</v>
          </cell>
          <cell r="C1225">
            <v>999</v>
          </cell>
          <cell r="D1225" t="str">
            <v>DELEG. RIO GALLEGOS           T</v>
          </cell>
          <cell r="E1225">
            <v>73471</v>
          </cell>
          <cell r="F1225" t="str">
            <v>TE</v>
          </cell>
          <cell r="G1225">
            <v>99018058</v>
          </cell>
          <cell r="H1225" t="str">
            <v>31/08/99</v>
          </cell>
          <cell r="I1225">
            <v>0</v>
          </cell>
          <cell r="J1225" t="str">
            <v>PICK UP CHEVROLE</v>
          </cell>
        </row>
        <row r="1226">
          <cell r="A1226">
            <v>2881507</v>
          </cell>
          <cell r="B1226">
            <v>5685</v>
          </cell>
          <cell r="C1226">
            <v>999</v>
          </cell>
          <cell r="D1226" t="str">
            <v>DELEG. RIO GALLEGOS           T</v>
          </cell>
          <cell r="E1226">
            <v>73471</v>
          </cell>
          <cell r="F1226" t="str">
            <v>TE</v>
          </cell>
          <cell r="G1226">
            <v>99018059</v>
          </cell>
          <cell r="H1226" t="str">
            <v>31/08/99</v>
          </cell>
          <cell r="I1226">
            <v>-168.02</v>
          </cell>
          <cell r="J1226" t="str">
            <v>PICK UP SAVEIRO</v>
          </cell>
        </row>
        <row r="1227">
          <cell r="A1227">
            <v>2881507</v>
          </cell>
          <cell r="B1227">
            <v>5685</v>
          </cell>
          <cell r="C1227">
            <v>999</v>
          </cell>
          <cell r="D1227" t="str">
            <v>DELEG. RIO GALLEGOS           T</v>
          </cell>
          <cell r="E1227">
            <v>73471</v>
          </cell>
          <cell r="F1227" t="str">
            <v>TE</v>
          </cell>
          <cell r="G1227">
            <v>99018059</v>
          </cell>
          <cell r="H1227" t="str">
            <v>31/08/99</v>
          </cell>
          <cell r="I1227">
            <v>0</v>
          </cell>
          <cell r="J1227" t="str">
            <v>PICK UP SAVEIRO</v>
          </cell>
        </row>
        <row r="1228">
          <cell r="A1228">
            <v>2881507</v>
          </cell>
          <cell r="B1228">
            <v>5685</v>
          </cell>
          <cell r="C1228">
            <v>999</v>
          </cell>
          <cell r="D1228" t="str">
            <v>DELEG. CDRO. RIVADAVIA        T</v>
          </cell>
          <cell r="E1228">
            <v>73471</v>
          </cell>
          <cell r="F1228" t="str">
            <v>TE</v>
          </cell>
          <cell r="G1228">
            <v>99018060</v>
          </cell>
          <cell r="H1228" t="str">
            <v>31/08/99</v>
          </cell>
          <cell r="I1228">
            <v>-190.34</v>
          </cell>
          <cell r="J1228" t="str">
            <v>PORTAKAMP IMPORT</v>
          </cell>
        </row>
        <row r="1229">
          <cell r="A1229">
            <v>2881507</v>
          </cell>
          <cell r="B1229">
            <v>5685</v>
          </cell>
          <cell r="C1229">
            <v>999</v>
          </cell>
          <cell r="D1229" t="str">
            <v>DELEG. CDRO. RIVADAVIA        T</v>
          </cell>
          <cell r="E1229">
            <v>73471</v>
          </cell>
          <cell r="F1229" t="str">
            <v>TE</v>
          </cell>
          <cell r="G1229">
            <v>99018060</v>
          </cell>
          <cell r="H1229" t="str">
            <v>31/08/99</v>
          </cell>
          <cell r="I1229">
            <v>0</v>
          </cell>
          <cell r="J1229" t="str">
            <v>PORTAKAMP IMPORT</v>
          </cell>
        </row>
        <row r="1230">
          <cell r="A1230">
            <v>2881507</v>
          </cell>
          <cell r="B1230">
            <v>5685</v>
          </cell>
          <cell r="C1230">
            <v>999</v>
          </cell>
          <cell r="D1230" t="str">
            <v>DELEG. CDRO. RIVADAVIA        T</v>
          </cell>
          <cell r="E1230">
            <v>73471</v>
          </cell>
          <cell r="F1230" t="str">
            <v>TE</v>
          </cell>
          <cell r="G1230">
            <v>99018061</v>
          </cell>
          <cell r="H1230" t="str">
            <v>31/08/99</v>
          </cell>
          <cell r="I1230">
            <v>-291.08999999999997</v>
          </cell>
          <cell r="J1230" t="str">
            <v>PICK UP SAVEIRO</v>
          </cell>
        </row>
        <row r="1231">
          <cell r="A1231">
            <v>2881507</v>
          </cell>
          <cell r="B1231">
            <v>5685</v>
          </cell>
          <cell r="C1231">
            <v>999</v>
          </cell>
          <cell r="D1231" t="str">
            <v>DELEG. CDRO. RIVADAVIA        T</v>
          </cell>
          <cell r="E1231">
            <v>73471</v>
          </cell>
          <cell r="F1231" t="str">
            <v>TE</v>
          </cell>
          <cell r="G1231">
            <v>99018061</v>
          </cell>
          <cell r="H1231" t="str">
            <v>31/08/99</v>
          </cell>
          <cell r="I1231">
            <v>0</v>
          </cell>
          <cell r="J1231" t="str">
            <v>PICK UP SAVEIRO</v>
          </cell>
        </row>
        <row r="1232">
          <cell r="A1232">
            <v>2881507</v>
          </cell>
          <cell r="B1232">
            <v>5685</v>
          </cell>
          <cell r="C1232">
            <v>999</v>
          </cell>
          <cell r="D1232" t="str">
            <v>DELEG. CDRO. RIVADAVIA        T</v>
          </cell>
          <cell r="E1232">
            <v>73471</v>
          </cell>
          <cell r="F1232" t="str">
            <v>TE</v>
          </cell>
          <cell r="G1232">
            <v>99018062</v>
          </cell>
          <cell r="H1232" t="str">
            <v>31/08/99</v>
          </cell>
          <cell r="I1232">
            <v>-480.81</v>
          </cell>
          <cell r="J1232" t="str">
            <v>PICK-UP F-100 NA</v>
          </cell>
        </row>
        <row r="1233">
          <cell r="A1233">
            <v>2881507</v>
          </cell>
          <cell r="B1233">
            <v>5685</v>
          </cell>
          <cell r="C1233">
            <v>999</v>
          </cell>
          <cell r="D1233" t="str">
            <v>DELEG. CDRO. RIVADAVIA        T</v>
          </cell>
          <cell r="E1233">
            <v>73471</v>
          </cell>
          <cell r="F1233" t="str">
            <v>TE</v>
          </cell>
          <cell r="G1233">
            <v>99018062</v>
          </cell>
          <cell r="H1233" t="str">
            <v>31/08/99</v>
          </cell>
          <cell r="I1233">
            <v>0</v>
          </cell>
          <cell r="J1233" t="str">
            <v>PICK-UP F-100 NA</v>
          </cell>
        </row>
        <row r="1234">
          <cell r="A1234">
            <v>2881507</v>
          </cell>
          <cell r="B1234">
            <v>5685</v>
          </cell>
          <cell r="C1234">
            <v>999</v>
          </cell>
          <cell r="D1234" t="str">
            <v>DELEG. CDRO. RIVADAVIA        T</v>
          </cell>
          <cell r="E1234">
            <v>73471</v>
          </cell>
          <cell r="F1234" t="str">
            <v>TE</v>
          </cell>
          <cell r="G1234">
            <v>99018063</v>
          </cell>
          <cell r="H1234" t="str">
            <v>31/08/99</v>
          </cell>
          <cell r="I1234">
            <v>-163.06</v>
          </cell>
          <cell r="J1234" t="str">
            <v>AUTOMOV.VOLKSWAG</v>
          </cell>
        </row>
        <row r="1235">
          <cell r="A1235">
            <v>2881507</v>
          </cell>
          <cell r="B1235">
            <v>5685</v>
          </cell>
          <cell r="C1235">
            <v>999</v>
          </cell>
          <cell r="D1235" t="str">
            <v>DELEG. CDRO. RIVADAVIA        T</v>
          </cell>
          <cell r="E1235">
            <v>73471</v>
          </cell>
          <cell r="F1235" t="str">
            <v>TE</v>
          </cell>
          <cell r="G1235">
            <v>99018063</v>
          </cell>
          <cell r="H1235" t="str">
            <v>31/08/99</v>
          </cell>
          <cell r="I1235">
            <v>0</v>
          </cell>
          <cell r="J1235" t="str">
            <v>AUTOMOV.VOLKSWAG</v>
          </cell>
        </row>
        <row r="1236">
          <cell r="A1236">
            <v>2881507</v>
          </cell>
          <cell r="B1236">
            <v>5685</v>
          </cell>
          <cell r="C1236">
            <v>999</v>
          </cell>
          <cell r="D1236" t="str">
            <v>DELEG. MENDOZA                T</v>
          </cell>
          <cell r="E1236">
            <v>73471</v>
          </cell>
          <cell r="F1236" t="str">
            <v>TE</v>
          </cell>
          <cell r="G1236">
            <v>99018064</v>
          </cell>
          <cell r="H1236" t="str">
            <v>31/08/99</v>
          </cell>
          <cell r="I1236">
            <v>-343.79</v>
          </cell>
          <cell r="J1236" t="str">
            <v>AUTOMOVIL VW POL</v>
          </cell>
        </row>
        <row r="1237">
          <cell r="A1237">
            <v>2881507</v>
          </cell>
          <cell r="B1237">
            <v>5685</v>
          </cell>
          <cell r="C1237">
            <v>999</v>
          </cell>
          <cell r="D1237" t="str">
            <v>DELEG. MENDOZA                T</v>
          </cell>
          <cell r="E1237">
            <v>73471</v>
          </cell>
          <cell r="F1237" t="str">
            <v>TE</v>
          </cell>
          <cell r="G1237">
            <v>99018064</v>
          </cell>
          <cell r="H1237" t="str">
            <v>31/08/99</v>
          </cell>
          <cell r="I1237">
            <v>0</v>
          </cell>
          <cell r="J1237" t="str">
            <v>AUTOMOVIL VW POL</v>
          </cell>
        </row>
        <row r="1238">
          <cell r="A1238">
            <v>2881507</v>
          </cell>
          <cell r="B1238">
            <v>5685</v>
          </cell>
          <cell r="C1238">
            <v>999</v>
          </cell>
          <cell r="D1238" t="str">
            <v>DELEG. MENDOZA                T</v>
          </cell>
          <cell r="E1238">
            <v>73471</v>
          </cell>
          <cell r="F1238" t="str">
            <v>TE</v>
          </cell>
          <cell r="G1238">
            <v>99018065</v>
          </cell>
          <cell r="H1238" t="str">
            <v>31/08/99</v>
          </cell>
          <cell r="I1238">
            <v>-343.79</v>
          </cell>
          <cell r="J1238" t="str">
            <v>AUTOMOVIL VW POL</v>
          </cell>
        </row>
        <row r="1239">
          <cell r="A1239">
            <v>2881507</v>
          </cell>
          <cell r="B1239">
            <v>5685</v>
          </cell>
          <cell r="C1239">
            <v>999</v>
          </cell>
          <cell r="D1239" t="str">
            <v>DELEG. MENDOZA                T</v>
          </cell>
          <cell r="E1239">
            <v>73471</v>
          </cell>
          <cell r="F1239" t="str">
            <v>TE</v>
          </cell>
          <cell r="G1239">
            <v>99018065</v>
          </cell>
          <cell r="H1239" t="str">
            <v>31/08/99</v>
          </cell>
          <cell r="I1239">
            <v>0</v>
          </cell>
          <cell r="J1239" t="str">
            <v>AUTOMOVIL VW POL</v>
          </cell>
        </row>
        <row r="1240">
          <cell r="A1240">
            <v>2881507</v>
          </cell>
          <cell r="B1240">
            <v>5685</v>
          </cell>
          <cell r="C1240">
            <v>999</v>
          </cell>
          <cell r="D1240" t="str">
            <v>DELEG. RINCON DE LOS SAUCES   T</v>
          </cell>
          <cell r="E1240">
            <v>73471</v>
          </cell>
          <cell r="F1240" t="str">
            <v>TE</v>
          </cell>
          <cell r="G1240">
            <v>99018066</v>
          </cell>
          <cell r="H1240" t="str">
            <v>31/08/99</v>
          </cell>
          <cell r="I1240">
            <v>-480.81</v>
          </cell>
          <cell r="J1240" t="str">
            <v>PICK-UP F-100 NA</v>
          </cell>
        </row>
        <row r="1241">
          <cell r="A1241">
            <v>2881507</v>
          </cell>
          <cell r="B1241">
            <v>5685</v>
          </cell>
          <cell r="C1241">
            <v>999</v>
          </cell>
          <cell r="D1241" t="str">
            <v>DELEG. RINCON DE LOS SAUCES   T</v>
          </cell>
          <cell r="E1241">
            <v>73471</v>
          </cell>
          <cell r="F1241" t="str">
            <v>TE</v>
          </cell>
          <cell r="G1241">
            <v>99018066</v>
          </cell>
          <cell r="H1241" t="str">
            <v>31/08/99</v>
          </cell>
          <cell r="I1241">
            <v>0</v>
          </cell>
          <cell r="J1241" t="str">
            <v>PICK-UP F-100 NA</v>
          </cell>
        </row>
        <row r="1242">
          <cell r="A1242">
            <v>2881507</v>
          </cell>
          <cell r="B1242">
            <v>5685</v>
          </cell>
          <cell r="C1242">
            <v>999</v>
          </cell>
          <cell r="D1242" t="str">
            <v>DELEG. RINCON DE LOS SAUCES   T</v>
          </cell>
          <cell r="E1242">
            <v>73471</v>
          </cell>
          <cell r="F1242" t="str">
            <v>TE</v>
          </cell>
          <cell r="G1242">
            <v>99018067</v>
          </cell>
          <cell r="H1242" t="str">
            <v>31/08/99</v>
          </cell>
          <cell r="I1242">
            <v>-232.65</v>
          </cell>
          <cell r="J1242" t="str">
            <v>PICK-UP F-100 NA</v>
          </cell>
        </row>
        <row r="1243">
          <cell r="A1243">
            <v>2881507</v>
          </cell>
          <cell r="B1243">
            <v>5685</v>
          </cell>
          <cell r="C1243">
            <v>999</v>
          </cell>
          <cell r="D1243" t="str">
            <v>DELEG. RINCON DE LOS SAUCES   T</v>
          </cell>
          <cell r="E1243">
            <v>73471</v>
          </cell>
          <cell r="F1243" t="str">
            <v>TE</v>
          </cell>
          <cell r="G1243">
            <v>99018067</v>
          </cell>
          <cell r="H1243" t="str">
            <v>31/08/99</v>
          </cell>
          <cell r="I1243">
            <v>0</v>
          </cell>
          <cell r="J1243" t="str">
            <v>PICK-UP F-100 NA</v>
          </cell>
        </row>
        <row r="1244">
          <cell r="A1244">
            <v>2881507</v>
          </cell>
          <cell r="B1244">
            <v>5685</v>
          </cell>
          <cell r="C1244">
            <v>999</v>
          </cell>
          <cell r="D1244" t="str">
            <v>DELEG. RINCON DE LOS SAUCES   T</v>
          </cell>
          <cell r="E1244">
            <v>73471</v>
          </cell>
          <cell r="F1244" t="str">
            <v>TE</v>
          </cell>
          <cell r="G1244">
            <v>99018068</v>
          </cell>
          <cell r="H1244" t="str">
            <v>31/08/99</v>
          </cell>
          <cell r="I1244">
            <v>-480.81</v>
          </cell>
          <cell r="J1244" t="str">
            <v>PICK-UP F-100 NA</v>
          </cell>
        </row>
        <row r="1245">
          <cell r="A1245">
            <v>2881507</v>
          </cell>
          <cell r="B1245">
            <v>5685</v>
          </cell>
          <cell r="C1245">
            <v>999</v>
          </cell>
          <cell r="D1245" t="str">
            <v>DELEG. RINCON DE LOS SAUCES   T</v>
          </cell>
          <cell r="E1245">
            <v>73471</v>
          </cell>
          <cell r="F1245" t="str">
            <v>TE</v>
          </cell>
          <cell r="G1245">
            <v>99018068</v>
          </cell>
          <cell r="H1245" t="str">
            <v>31/08/99</v>
          </cell>
          <cell r="I1245">
            <v>0</v>
          </cell>
          <cell r="J1245" t="str">
            <v>PICK-UP F-100 NA</v>
          </cell>
        </row>
        <row r="1246">
          <cell r="A1246">
            <v>2881507</v>
          </cell>
          <cell r="B1246">
            <v>5685</v>
          </cell>
          <cell r="C1246">
            <v>999</v>
          </cell>
          <cell r="D1246" t="str">
            <v>DELEG. RINCON DE LOS SAUCES   T</v>
          </cell>
          <cell r="E1246">
            <v>73471</v>
          </cell>
          <cell r="F1246" t="str">
            <v>TE</v>
          </cell>
          <cell r="G1246">
            <v>99018069</v>
          </cell>
          <cell r="H1246" t="str">
            <v>31/08/99</v>
          </cell>
          <cell r="I1246">
            <v>-176.8</v>
          </cell>
          <cell r="J1246" t="str">
            <v>PICK-UP F-100 6</v>
          </cell>
        </row>
        <row r="1247">
          <cell r="A1247">
            <v>2881507</v>
          </cell>
          <cell r="B1247">
            <v>5685</v>
          </cell>
          <cell r="C1247">
            <v>999</v>
          </cell>
          <cell r="D1247" t="str">
            <v>DELEG. RINCON DE LOS SAUCES   T</v>
          </cell>
          <cell r="E1247">
            <v>73471</v>
          </cell>
          <cell r="F1247" t="str">
            <v>TE</v>
          </cell>
          <cell r="G1247">
            <v>99018069</v>
          </cell>
          <cell r="H1247" t="str">
            <v>31/08/99</v>
          </cell>
          <cell r="I1247">
            <v>0</v>
          </cell>
          <cell r="J1247" t="str">
            <v>PICK-UP F-100 6</v>
          </cell>
        </row>
        <row r="1248">
          <cell r="A1248">
            <v>2881507</v>
          </cell>
          <cell r="B1248">
            <v>5685</v>
          </cell>
          <cell r="C1248">
            <v>999</v>
          </cell>
          <cell r="D1248" t="str">
            <v>DELEG. NEUQUEN                T</v>
          </cell>
          <cell r="E1248">
            <v>73471</v>
          </cell>
          <cell r="F1248" t="str">
            <v>TE</v>
          </cell>
          <cell r="G1248">
            <v>99018070</v>
          </cell>
          <cell r="H1248" t="str">
            <v>31/08/99</v>
          </cell>
          <cell r="I1248">
            <v>-523.59</v>
          </cell>
          <cell r="J1248" t="str">
            <v>PICK UP FORD RAN</v>
          </cell>
        </row>
        <row r="1249">
          <cell r="A1249">
            <v>2881507</v>
          </cell>
          <cell r="B1249">
            <v>5685</v>
          </cell>
          <cell r="C1249">
            <v>999</v>
          </cell>
          <cell r="D1249" t="str">
            <v>DELEG. NEUQUEN                T</v>
          </cell>
          <cell r="E1249">
            <v>73471</v>
          </cell>
          <cell r="F1249" t="str">
            <v>TE</v>
          </cell>
          <cell r="G1249">
            <v>99018070</v>
          </cell>
          <cell r="H1249" t="str">
            <v>31/08/99</v>
          </cell>
          <cell r="I1249">
            <v>0</v>
          </cell>
          <cell r="J1249" t="str">
            <v>PICK UP FORD RAN</v>
          </cell>
        </row>
        <row r="1250">
          <cell r="A1250">
            <v>2881507</v>
          </cell>
          <cell r="B1250">
            <v>5685</v>
          </cell>
          <cell r="C1250">
            <v>999</v>
          </cell>
          <cell r="D1250" t="str">
            <v>DELEG. NEUQUEN                T</v>
          </cell>
          <cell r="E1250">
            <v>73471</v>
          </cell>
          <cell r="F1250" t="str">
            <v>TE</v>
          </cell>
          <cell r="G1250">
            <v>99018071</v>
          </cell>
          <cell r="H1250" t="str">
            <v>31/08/99</v>
          </cell>
          <cell r="I1250">
            <v>-338.21</v>
          </cell>
          <cell r="J1250" t="str">
            <v>PICK UP VW SAVEI</v>
          </cell>
        </row>
        <row r="1251">
          <cell r="A1251">
            <v>2881507</v>
          </cell>
          <cell r="B1251">
            <v>5685</v>
          </cell>
          <cell r="C1251">
            <v>999</v>
          </cell>
          <cell r="D1251" t="str">
            <v>DELEG. NEUQUEN                T</v>
          </cell>
          <cell r="E1251">
            <v>73471</v>
          </cell>
          <cell r="F1251" t="str">
            <v>TE</v>
          </cell>
          <cell r="G1251">
            <v>99018071</v>
          </cell>
          <cell r="H1251" t="str">
            <v>31/08/99</v>
          </cell>
          <cell r="I1251">
            <v>0</v>
          </cell>
          <cell r="J1251" t="str">
            <v>PICK UP VW SAVEI</v>
          </cell>
        </row>
        <row r="1252">
          <cell r="A1252">
            <v>2881507</v>
          </cell>
          <cell r="B1252">
            <v>5685</v>
          </cell>
          <cell r="C1252">
            <v>999</v>
          </cell>
          <cell r="D1252" t="str">
            <v>DELEG. NEUQUEN                T</v>
          </cell>
          <cell r="E1252">
            <v>73471</v>
          </cell>
          <cell r="F1252" t="str">
            <v>TE</v>
          </cell>
          <cell r="G1252">
            <v>99018072</v>
          </cell>
          <cell r="H1252" t="str">
            <v>31/08/99</v>
          </cell>
          <cell r="I1252">
            <v>-560.16999999999996</v>
          </cell>
          <cell r="J1252" t="str">
            <v>PICK UP FORD F-1</v>
          </cell>
        </row>
        <row r="1253">
          <cell r="A1253">
            <v>2881507</v>
          </cell>
          <cell r="B1253">
            <v>5685</v>
          </cell>
          <cell r="C1253">
            <v>999</v>
          </cell>
          <cell r="D1253" t="str">
            <v>DELEG. NEUQUEN                T</v>
          </cell>
          <cell r="E1253">
            <v>73471</v>
          </cell>
          <cell r="F1253" t="str">
            <v>TE</v>
          </cell>
          <cell r="G1253">
            <v>99018072</v>
          </cell>
          <cell r="H1253" t="str">
            <v>31/08/99</v>
          </cell>
          <cell r="I1253">
            <v>0</v>
          </cell>
          <cell r="J1253" t="str">
            <v>PICK UP FORD F-1</v>
          </cell>
        </row>
        <row r="1254">
          <cell r="A1254">
            <v>2881507</v>
          </cell>
          <cell r="B1254">
            <v>5685</v>
          </cell>
          <cell r="C1254">
            <v>999</v>
          </cell>
          <cell r="D1254" t="str">
            <v>DELEG. NEUQUEN                T</v>
          </cell>
          <cell r="E1254">
            <v>73471</v>
          </cell>
          <cell r="F1254" t="str">
            <v>TE</v>
          </cell>
          <cell r="G1254">
            <v>99018073</v>
          </cell>
          <cell r="H1254" t="str">
            <v>31/08/99</v>
          </cell>
          <cell r="I1254">
            <v>-434.28</v>
          </cell>
          <cell r="J1254" t="str">
            <v>PICK-UP F-100 NA</v>
          </cell>
        </row>
        <row r="1255">
          <cell r="A1255">
            <v>2881507</v>
          </cell>
          <cell r="B1255">
            <v>5685</v>
          </cell>
          <cell r="C1255">
            <v>999</v>
          </cell>
          <cell r="D1255" t="str">
            <v>DELEG. NEUQUEN                T</v>
          </cell>
          <cell r="E1255">
            <v>73471</v>
          </cell>
          <cell r="F1255" t="str">
            <v>TE</v>
          </cell>
          <cell r="G1255">
            <v>99018073</v>
          </cell>
          <cell r="H1255" t="str">
            <v>31/08/99</v>
          </cell>
          <cell r="I1255">
            <v>0</v>
          </cell>
          <cell r="J1255" t="str">
            <v>PICK-UP F-100 NA</v>
          </cell>
        </row>
        <row r="1256">
          <cell r="A1256">
            <v>2881507</v>
          </cell>
          <cell r="B1256">
            <v>5685</v>
          </cell>
          <cell r="C1256">
            <v>999</v>
          </cell>
          <cell r="D1256" t="str">
            <v>DELEG. NEUQUEN                T</v>
          </cell>
          <cell r="E1256">
            <v>73471</v>
          </cell>
          <cell r="F1256" t="str">
            <v>TE</v>
          </cell>
          <cell r="G1256">
            <v>99018074</v>
          </cell>
          <cell r="H1256" t="str">
            <v>31/08/99</v>
          </cell>
          <cell r="I1256">
            <v>-291.08999999999997</v>
          </cell>
          <cell r="J1256" t="str">
            <v>PICK-UP VW-SAVEI</v>
          </cell>
        </row>
        <row r="1257">
          <cell r="A1257">
            <v>2881507</v>
          </cell>
          <cell r="B1257">
            <v>5685</v>
          </cell>
          <cell r="C1257">
            <v>999</v>
          </cell>
          <cell r="D1257" t="str">
            <v>DELEG. NEUQUEN                T</v>
          </cell>
          <cell r="E1257">
            <v>73471</v>
          </cell>
          <cell r="F1257" t="str">
            <v>TE</v>
          </cell>
          <cell r="G1257">
            <v>99018074</v>
          </cell>
          <cell r="H1257" t="str">
            <v>31/08/99</v>
          </cell>
          <cell r="I1257">
            <v>0</v>
          </cell>
          <cell r="J1257" t="str">
            <v>PICK-UP VW-SAVEI</v>
          </cell>
        </row>
        <row r="1258">
          <cell r="A1258">
            <v>2881507</v>
          </cell>
          <cell r="B1258">
            <v>5685</v>
          </cell>
          <cell r="C1258">
            <v>999</v>
          </cell>
          <cell r="D1258" t="str">
            <v>DELEG. NEUQUEN                T</v>
          </cell>
          <cell r="E1258">
            <v>73471</v>
          </cell>
          <cell r="F1258" t="str">
            <v>TE</v>
          </cell>
          <cell r="G1258">
            <v>99018075</v>
          </cell>
          <cell r="H1258" t="str">
            <v>31/08/99</v>
          </cell>
          <cell r="I1258">
            <v>-163.06</v>
          </cell>
          <cell r="J1258" t="str">
            <v>AUTOMOV.VOLKSWAG</v>
          </cell>
        </row>
        <row r="1259">
          <cell r="A1259">
            <v>2881507</v>
          </cell>
          <cell r="B1259">
            <v>5685</v>
          </cell>
          <cell r="C1259">
            <v>999</v>
          </cell>
          <cell r="D1259" t="str">
            <v>DELEG. NEUQUEN                T</v>
          </cell>
          <cell r="E1259">
            <v>73471</v>
          </cell>
          <cell r="F1259" t="str">
            <v>TE</v>
          </cell>
          <cell r="G1259">
            <v>99018075</v>
          </cell>
          <cell r="H1259" t="str">
            <v>31/08/99</v>
          </cell>
          <cell r="I1259">
            <v>0</v>
          </cell>
          <cell r="J1259" t="str">
            <v>AUTOMOV.VOLKSWAG</v>
          </cell>
        </row>
        <row r="1260">
          <cell r="A1260">
            <v>2881507</v>
          </cell>
          <cell r="B1260">
            <v>5685</v>
          </cell>
          <cell r="C1260">
            <v>999</v>
          </cell>
          <cell r="D1260" t="str">
            <v>RESULTADO EQUIPOS GSOP        T</v>
          </cell>
          <cell r="E1260">
            <v>73471</v>
          </cell>
          <cell r="F1260" t="str">
            <v>TE</v>
          </cell>
          <cell r="G1260">
            <v>99018076</v>
          </cell>
          <cell r="H1260" t="str">
            <v>31/08/99</v>
          </cell>
          <cell r="I1260">
            <v>-64.599999999999994</v>
          </cell>
          <cell r="J1260" t="str">
            <v>EQUIPO MIDWESTER</v>
          </cell>
        </row>
        <row r="1261">
          <cell r="A1261">
            <v>2881507</v>
          </cell>
          <cell r="B1261">
            <v>5685</v>
          </cell>
          <cell r="C1261">
            <v>999</v>
          </cell>
          <cell r="D1261" t="str">
            <v>RESULTADO EQUIPOS GSOP        T</v>
          </cell>
          <cell r="E1261">
            <v>73471</v>
          </cell>
          <cell r="F1261" t="str">
            <v>TE</v>
          </cell>
          <cell r="G1261">
            <v>99018076</v>
          </cell>
          <cell r="H1261" t="str">
            <v>31/08/99</v>
          </cell>
          <cell r="I1261">
            <v>0</v>
          </cell>
          <cell r="J1261" t="str">
            <v>EQUIPO MIDWESTER</v>
          </cell>
        </row>
        <row r="1262">
          <cell r="A1262">
            <v>2881507</v>
          </cell>
          <cell r="B1262">
            <v>5685</v>
          </cell>
          <cell r="C1262">
            <v>999</v>
          </cell>
          <cell r="D1262" t="str">
            <v>RESULTADO EQUIPOS GSOP        T</v>
          </cell>
          <cell r="E1262">
            <v>73471</v>
          </cell>
          <cell r="F1262" t="str">
            <v>TE</v>
          </cell>
          <cell r="G1262">
            <v>99018077</v>
          </cell>
          <cell r="H1262" t="str">
            <v>31/08/99</v>
          </cell>
          <cell r="I1262">
            <v>-83.39</v>
          </cell>
          <cell r="J1262" t="str">
            <v>MOTOSOLDADORA RA</v>
          </cell>
        </row>
        <row r="1263">
          <cell r="A1263">
            <v>2881507</v>
          </cell>
          <cell r="B1263">
            <v>5685</v>
          </cell>
          <cell r="C1263">
            <v>999</v>
          </cell>
          <cell r="D1263" t="str">
            <v>RESULTADO EQUIPOS GSOP        T</v>
          </cell>
          <cell r="E1263">
            <v>73471</v>
          </cell>
          <cell r="F1263" t="str">
            <v>TE</v>
          </cell>
          <cell r="G1263">
            <v>99018077</v>
          </cell>
          <cell r="H1263" t="str">
            <v>31/08/99</v>
          </cell>
          <cell r="I1263">
            <v>0</v>
          </cell>
          <cell r="J1263" t="str">
            <v>MOTOSOLDADORA RA</v>
          </cell>
        </row>
        <row r="1264">
          <cell r="A1264">
            <v>2881507</v>
          </cell>
          <cell r="B1264">
            <v>5685</v>
          </cell>
          <cell r="C1264">
            <v>999</v>
          </cell>
          <cell r="D1264" t="str">
            <v>RESULTADO EQUIPOS GSOP        T</v>
          </cell>
          <cell r="E1264">
            <v>73471</v>
          </cell>
          <cell r="F1264" t="str">
            <v>TE</v>
          </cell>
          <cell r="G1264">
            <v>99018078</v>
          </cell>
          <cell r="H1264" t="str">
            <v>31/08/99</v>
          </cell>
          <cell r="I1264">
            <v>-34.39</v>
          </cell>
          <cell r="J1264" t="str">
            <v>SOLDADORA ESTATI</v>
          </cell>
        </row>
        <row r="1265">
          <cell r="A1265">
            <v>2881507</v>
          </cell>
          <cell r="B1265">
            <v>5685</v>
          </cell>
          <cell r="C1265">
            <v>999</v>
          </cell>
          <cell r="D1265" t="str">
            <v>RESULTADO EQUIPOS GSOP        T</v>
          </cell>
          <cell r="E1265">
            <v>73471</v>
          </cell>
          <cell r="F1265" t="str">
            <v>TE</v>
          </cell>
          <cell r="G1265">
            <v>99018078</v>
          </cell>
          <cell r="H1265" t="str">
            <v>31/08/99</v>
          </cell>
          <cell r="I1265">
            <v>0</v>
          </cell>
          <cell r="J1265" t="str">
            <v>SOLDADORA ESTATI</v>
          </cell>
        </row>
        <row r="1266">
          <cell r="A1266">
            <v>2881507</v>
          </cell>
          <cell r="B1266">
            <v>5685</v>
          </cell>
          <cell r="C1266">
            <v>999</v>
          </cell>
          <cell r="D1266" t="str">
            <v>RESULTADO EQUIPOS GSOP        T</v>
          </cell>
          <cell r="E1266">
            <v>73471</v>
          </cell>
          <cell r="F1266" t="str">
            <v>TE</v>
          </cell>
          <cell r="G1266">
            <v>99018079</v>
          </cell>
          <cell r="H1266" t="str">
            <v>31/08/99</v>
          </cell>
          <cell r="I1266">
            <v>-56.11</v>
          </cell>
          <cell r="J1266" t="str">
            <v>SOLDADORA ESTATI</v>
          </cell>
        </row>
        <row r="1267">
          <cell r="A1267">
            <v>2881507</v>
          </cell>
          <cell r="B1267">
            <v>5685</v>
          </cell>
          <cell r="C1267">
            <v>999</v>
          </cell>
          <cell r="D1267" t="str">
            <v>RESULTADO EQUIPOS GSOP        T</v>
          </cell>
          <cell r="E1267">
            <v>73471</v>
          </cell>
          <cell r="F1267" t="str">
            <v>TE</v>
          </cell>
          <cell r="G1267">
            <v>99018079</v>
          </cell>
          <cell r="H1267" t="str">
            <v>31/08/99</v>
          </cell>
          <cell r="I1267">
            <v>0</v>
          </cell>
          <cell r="J1267" t="str">
            <v>SOLDADORA ESTATI</v>
          </cell>
        </row>
        <row r="1268">
          <cell r="A1268">
            <v>2881507</v>
          </cell>
          <cell r="B1268">
            <v>5685</v>
          </cell>
          <cell r="C1268">
            <v>999</v>
          </cell>
          <cell r="D1268" t="str">
            <v>RESULTADO EQUIPOS GSOP        T</v>
          </cell>
          <cell r="E1268">
            <v>73471</v>
          </cell>
          <cell r="F1268" t="str">
            <v>TE</v>
          </cell>
          <cell r="G1268">
            <v>99018080</v>
          </cell>
          <cell r="H1268" t="str">
            <v>31/08/99</v>
          </cell>
          <cell r="I1268">
            <v>-34.39</v>
          </cell>
          <cell r="J1268" t="str">
            <v>SOLDADORA ESTATI</v>
          </cell>
        </row>
        <row r="1269">
          <cell r="A1269">
            <v>2881507</v>
          </cell>
          <cell r="B1269">
            <v>5685</v>
          </cell>
          <cell r="C1269">
            <v>999</v>
          </cell>
          <cell r="D1269" t="str">
            <v>RESULTADO EQUIPOS GSOP        T</v>
          </cell>
          <cell r="E1269">
            <v>73471</v>
          </cell>
          <cell r="F1269" t="str">
            <v>TE</v>
          </cell>
          <cell r="G1269">
            <v>99018080</v>
          </cell>
          <cell r="H1269" t="str">
            <v>31/08/99</v>
          </cell>
          <cell r="I1269">
            <v>0</v>
          </cell>
          <cell r="J1269" t="str">
            <v>SOLDADORA ESTATI</v>
          </cell>
        </row>
        <row r="1270">
          <cell r="A1270">
            <v>2881507</v>
          </cell>
          <cell r="B1270">
            <v>5685</v>
          </cell>
          <cell r="C1270">
            <v>999</v>
          </cell>
          <cell r="D1270" t="str">
            <v>RESULTADO EQUIPOS GSOP        T</v>
          </cell>
          <cell r="E1270">
            <v>73471</v>
          </cell>
          <cell r="F1270" t="str">
            <v>TE</v>
          </cell>
          <cell r="G1270">
            <v>99018081</v>
          </cell>
          <cell r="H1270" t="str">
            <v>31/08/99</v>
          </cell>
          <cell r="I1270">
            <v>-179.49</v>
          </cell>
          <cell r="J1270" t="str">
            <v>MOTOSOLDADORA LI</v>
          </cell>
        </row>
        <row r="1271">
          <cell r="A1271">
            <v>2881507</v>
          </cell>
          <cell r="B1271">
            <v>5685</v>
          </cell>
          <cell r="C1271">
            <v>999</v>
          </cell>
          <cell r="D1271" t="str">
            <v>RESULTADO EQUIPOS GSOP        T</v>
          </cell>
          <cell r="E1271">
            <v>73471</v>
          </cell>
          <cell r="F1271" t="str">
            <v>TE</v>
          </cell>
          <cell r="G1271">
            <v>99018081</v>
          </cell>
          <cell r="H1271" t="str">
            <v>31/08/99</v>
          </cell>
          <cell r="I1271">
            <v>0</v>
          </cell>
          <cell r="J1271" t="str">
            <v>MOTOSOLDADORA LI</v>
          </cell>
        </row>
        <row r="1272">
          <cell r="A1272">
            <v>2881507</v>
          </cell>
          <cell r="B1272">
            <v>5685</v>
          </cell>
          <cell r="C1272">
            <v>999</v>
          </cell>
          <cell r="D1272" t="str">
            <v>RESULTADO EQUIPOS GSOP        T</v>
          </cell>
          <cell r="E1272">
            <v>73471</v>
          </cell>
          <cell r="F1272" t="str">
            <v>TE</v>
          </cell>
          <cell r="G1272">
            <v>99018082</v>
          </cell>
          <cell r="H1272" t="str">
            <v>31/08/99</v>
          </cell>
          <cell r="I1272">
            <v>-7.34</v>
          </cell>
          <cell r="J1272" t="str">
            <v>SOLDADORA CRTIG</v>
          </cell>
        </row>
        <row r="1273">
          <cell r="A1273">
            <v>2881507</v>
          </cell>
          <cell r="B1273">
            <v>5685</v>
          </cell>
          <cell r="C1273">
            <v>999</v>
          </cell>
          <cell r="D1273" t="str">
            <v>RESULTADO EQUIPOS GSOP        T</v>
          </cell>
          <cell r="E1273">
            <v>73471</v>
          </cell>
          <cell r="F1273" t="str">
            <v>TE</v>
          </cell>
          <cell r="G1273">
            <v>99018083</v>
          </cell>
          <cell r="H1273" t="str">
            <v>31/08/99</v>
          </cell>
          <cell r="I1273">
            <v>-47.43</v>
          </cell>
          <cell r="J1273" t="str">
            <v>SOLDADORA ELECT.</v>
          </cell>
        </row>
        <row r="1274">
          <cell r="A1274">
            <v>2881507</v>
          </cell>
          <cell r="B1274">
            <v>5685</v>
          </cell>
          <cell r="C1274">
            <v>999</v>
          </cell>
          <cell r="D1274" t="str">
            <v>RESULTADO EQUIPOS GSOP        T</v>
          </cell>
          <cell r="E1274">
            <v>73471</v>
          </cell>
          <cell r="F1274" t="str">
            <v>TE</v>
          </cell>
          <cell r="G1274">
            <v>99018083</v>
          </cell>
          <cell r="H1274" t="str">
            <v>31/08/99</v>
          </cell>
          <cell r="I1274">
            <v>0</v>
          </cell>
          <cell r="J1274" t="str">
            <v>SOLDADORA ELECT.</v>
          </cell>
        </row>
        <row r="1275">
          <cell r="A1275">
            <v>2881507</v>
          </cell>
          <cell r="B1275">
            <v>5685</v>
          </cell>
          <cell r="C1275">
            <v>999</v>
          </cell>
          <cell r="D1275" t="str">
            <v>RESULTADO EQUIPOS GSOP        T</v>
          </cell>
          <cell r="E1275">
            <v>73471</v>
          </cell>
          <cell r="F1275" t="str">
            <v>TE</v>
          </cell>
          <cell r="G1275">
            <v>99018084</v>
          </cell>
          <cell r="H1275" t="str">
            <v>31/08/99</v>
          </cell>
          <cell r="I1275">
            <v>-47.43</v>
          </cell>
          <cell r="J1275" t="str">
            <v>SOLDADORA ELECT.</v>
          </cell>
        </row>
        <row r="1276">
          <cell r="A1276">
            <v>2881507</v>
          </cell>
          <cell r="B1276">
            <v>5685</v>
          </cell>
          <cell r="C1276">
            <v>999</v>
          </cell>
          <cell r="D1276" t="str">
            <v>RESULTADO EQUIPOS GSOP        T</v>
          </cell>
          <cell r="E1276">
            <v>73471</v>
          </cell>
          <cell r="F1276" t="str">
            <v>TE</v>
          </cell>
          <cell r="G1276">
            <v>99018084</v>
          </cell>
          <cell r="H1276" t="str">
            <v>31/08/99</v>
          </cell>
          <cell r="I1276">
            <v>0</v>
          </cell>
          <cell r="J1276" t="str">
            <v>SOLDADORA ELECT.</v>
          </cell>
        </row>
        <row r="1277">
          <cell r="A1277">
            <v>2881507</v>
          </cell>
          <cell r="B1277">
            <v>5685</v>
          </cell>
          <cell r="C1277">
            <v>999</v>
          </cell>
          <cell r="D1277" t="str">
            <v>RESULTADO EQUIPOS GSOP        T</v>
          </cell>
          <cell r="E1277">
            <v>73471</v>
          </cell>
          <cell r="F1277" t="str">
            <v>TE</v>
          </cell>
          <cell r="G1277">
            <v>99018085</v>
          </cell>
          <cell r="H1277" t="str">
            <v>31/08/99</v>
          </cell>
          <cell r="I1277">
            <v>-4.84</v>
          </cell>
          <cell r="J1277" t="str">
            <v>SOLDADORA ELECT.</v>
          </cell>
        </row>
        <row r="1278">
          <cell r="A1278">
            <v>2881507</v>
          </cell>
          <cell r="B1278">
            <v>5685</v>
          </cell>
          <cell r="C1278">
            <v>999</v>
          </cell>
          <cell r="D1278" t="str">
            <v>RESULTADO EQUIPOS GSOP        T</v>
          </cell>
          <cell r="E1278">
            <v>73471</v>
          </cell>
          <cell r="F1278" t="str">
            <v>TE</v>
          </cell>
          <cell r="G1278">
            <v>99018086</v>
          </cell>
          <cell r="H1278" t="str">
            <v>31/08/99</v>
          </cell>
          <cell r="I1278">
            <v>-55.95</v>
          </cell>
          <cell r="J1278" t="str">
            <v>EQUIPO MIDWESTER</v>
          </cell>
        </row>
        <row r="1279">
          <cell r="A1279">
            <v>2881507</v>
          </cell>
          <cell r="B1279">
            <v>5685</v>
          </cell>
          <cell r="C1279">
            <v>999</v>
          </cell>
          <cell r="D1279" t="str">
            <v>RESULTADO EQUIPOS GSOP        T</v>
          </cell>
          <cell r="E1279">
            <v>73471</v>
          </cell>
          <cell r="F1279" t="str">
            <v>TE</v>
          </cell>
          <cell r="G1279">
            <v>99018086</v>
          </cell>
          <cell r="H1279" t="str">
            <v>31/08/99</v>
          </cell>
          <cell r="I1279">
            <v>0</v>
          </cell>
          <cell r="J1279" t="str">
            <v>EQUIPO MIDWESTER</v>
          </cell>
        </row>
        <row r="1280">
          <cell r="A1280">
            <v>2881507</v>
          </cell>
          <cell r="B1280">
            <v>5685</v>
          </cell>
          <cell r="C1280">
            <v>999</v>
          </cell>
          <cell r="D1280" t="str">
            <v>RESULTADO EQUIPOS GSOP        T</v>
          </cell>
          <cell r="E1280">
            <v>73471</v>
          </cell>
          <cell r="F1280" t="str">
            <v>TE</v>
          </cell>
          <cell r="G1280">
            <v>99018087</v>
          </cell>
          <cell r="H1280" t="str">
            <v>31/08/99</v>
          </cell>
          <cell r="I1280">
            <v>-279.11</v>
          </cell>
          <cell r="J1280" t="str">
            <v>GRUPO ELECTROGEN</v>
          </cell>
        </row>
        <row r="1281">
          <cell r="A1281">
            <v>2881507</v>
          </cell>
          <cell r="B1281">
            <v>5685</v>
          </cell>
          <cell r="C1281">
            <v>999</v>
          </cell>
          <cell r="D1281" t="str">
            <v>RESULTADO EQUIPOS GSOP        T</v>
          </cell>
          <cell r="E1281">
            <v>73471</v>
          </cell>
          <cell r="F1281" t="str">
            <v>TE</v>
          </cell>
          <cell r="G1281">
            <v>99018087</v>
          </cell>
          <cell r="H1281" t="str">
            <v>31/08/99</v>
          </cell>
          <cell r="I1281">
            <v>0</v>
          </cell>
          <cell r="J1281" t="str">
            <v>GRUPO ELECTROGEN</v>
          </cell>
        </row>
        <row r="1282">
          <cell r="A1282">
            <v>2881507</v>
          </cell>
          <cell r="B1282">
            <v>5685</v>
          </cell>
          <cell r="C1282">
            <v>999</v>
          </cell>
          <cell r="D1282" t="str">
            <v>RESULTADO EQUIPOS GSOP        T</v>
          </cell>
          <cell r="E1282">
            <v>73471</v>
          </cell>
          <cell r="F1282" t="str">
            <v>TE</v>
          </cell>
          <cell r="G1282">
            <v>99018088</v>
          </cell>
          <cell r="H1282" t="str">
            <v>31/08/99</v>
          </cell>
          <cell r="I1282">
            <v>-11.58</v>
          </cell>
          <cell r="J1282" t="str">
            <v>MOTOSOLDADORA LI</v>
          </cell>
        </row>
        <row r="1283">
          <cell r="A1283">
            <v>2881507</v>
          </cell>
          <cell r="B1283">
            <v>5685</v>
          </cell>
          <cell r="C1283">
            <v>999</v>
          </cell>
          <cell r="D1283" t="str">
            <v>RESULTADO EQUIPOS GSOP        T</v>
          </cell>
          <cell r="E1283">
            <v>73471</v>
          </cell>
          <cell r="F1283" t="str">
            <v>TE</v>
          </cell>
          <cell r="G1283">
            <v>99018088</v>
          </cell>
          <cell r="H1283" t="str">
            <v>31/08/99</v>
          </cell>
          <cell r="I1283">
            <v>0</v>
          </cell>
          <cell r="J1283" t="str">
            <v>MOTOSOLDADORA LI</v>
          </cell>
        </row>
        <row r="1284">
          <cell r="A1284">
            <v>2881507</v>
          </cell>
          <cell r="B1284">
            <v>5685</v>
          </cell>
          <cell r="C1284">
            <v>999</v>
          </cell>
          <cell r="D1284" t="str">
            <v>RESULTADO EQUIPOS GSOP        T</v>
          </cell>
          <cell r="E1284">
            <v>73471</v>
          </cell>
          <cell r="F1284" t="str">
            <v>TE</v>
          </cell>
          <cell r="G1284">
            <v>99018089</v>
          </cell>
          <cell r="H1284" t="str">
            <v>31/08/99</v>
          </cell>
          <cell r="I1284">
            <v>-179.49</v>
          </cell>
          <cell r="J1284" t="str">
            <v>MOTOSOLDADORA LI</v>
          </cell>
        </row>
        <row r="1285">
          <cell r="A1285">
            <v>2881507</v>
          </cell>
          <cell r="B1285">
            <v>5685</v>
          </cell>
          <cell r="C1285">
            <v>999</v>
          </cell>
          <cell r="D1285" t="str">
            <v>RESULTADO EQUIPOS GSOP        T</v>
          </cell>
          <cell r="E1285">
            <v>73471</v>
          </cell>
          <cell r="F1285" t="str">
            <v>TE</v>
          </cell>
          <cell r="G1285">
            <v>99018089</v>
          </cell>
          <cell r="H1285" t="str">
            <v>31/08/99</v>
          </cell>
          <cell r="I1285">
            <v>0</v>
          </cell>
          <cell r="J1285" t="str">
            <v>MOTOSOLDADORA LI</v>
          </cell>
        </row>
        <row r="1286">
          <cell r="A1286">
            <v>2881507</v>
          </cell>
          <cell r="B1286">
            <v>5685</v>
          </cell>
          <cell r="C1286">
            <v>999</v>
          </cell>
          <cell r="D1286" t="str">
            <v>RESULTADO EQUIPOS GSOP        T</v>
          </cell>
          <cell r="E1286">
            <v>73471</v>
          </cell>
          <cell r="F1286" t="str">
            <v>TE</v>
          </cell>
          <cell r="G1286">
            <v>99018090</v>
          </cell>
          <cell r="H1286" t="str">
            <v>31/08/99</v>
          </cell>
          <cell r="I1286">
            <v>-11.1</v>
          </cell>
          <cell r="J1286" t="str">
            <v>ROSCADORA RIDGID</v>
          </cell>
        </row>
        <row r="1287">
          <cell r="A1287">
            <v>2881507</v>
          </cell>
          <cell r="B1287">
            <v>5685</v>
          </cell>
          <cell r="C1287">
            <v>999</v>
          </cell>
          <cell r="D1287" t="str">
            <v>RESULTADO EQUIPOS GSOP        T</v>
          </cell>
          <cell r="E1287">
            <v>73471</v>
          </cell>
          <cell r="F1287" t="str">
            <v>TE</v>
          </cell>
          <cell r="G1287">
            <v>99018091</v>
          </cell>
          <cell r="H1287" t="str">
            <v>31/08/99</v>
          </cell>
          <cell r="I1287">
            <v>-10.76</v>
          </cell>
          <cell r="J1287" t="str">
            <v>MOTOSOLDADORA RA</v>
          </cell>
        </row>
        <row r="1288">
          <cell r="A1288">
            <v>2881507</v>
          </cell>
          <cell r="B1288">
            <v>5685</v>
          </cell>
          <cell r="C1288">
            <v>999</v>
          </cell>
          <cell r="D1288" t="str">
            <v>RESULTADO EQUIPOS GSOP        T</v>
          </cell>
          <cell r="E1288">
            <v>73471</v>
          </cell>
          <cell r="F1288" t="str">
            <v>TE</v>
          </cell>
          <cell r="G1288">
            <v>99018091</v>
          </cell>
          <cell r="H1288" t="str">
            <v>31/08/99</v>
          </cell>
          <cell r="I1288">
            <v>0</v>
          </cell>
          <cell r="J1288" t="str">
            <v>MOTOSOLDADORA RA</v>
          </cell>
        </row>
        <row r="1289">
          <cell r="A1289">
            <v>2881507</v>
          </cell>
          <cell r="B1289">
            <v>5685</v>
          </cell>
          <cell r="C1289">
            <v>999</v>
          </cell>
          <cell r="D1289" t="str">
            <v>RESULTADO EQUIPOS GSOP        T</v>
          </cell>
          <cell r="E1289">
            <v>73471</v>
          </cell>
          <cell r="F1289" t="str">
            <v>TE</v>
          </cell>
          <cell r="G1289">
            <v>99018092</v>
          </cell>
          <cell r="H1289" t="str">
            <v>31/08/99</v>
          </cell>
          <cell r="I1289">
            <v>-83.39</v>
          </cell>
          <cell r="J1289" t="str">
            <v>MOTOSOLDADORA RA</v>
          </cell>
        </row>
        <row r="1290">
          <cell r="A1290">
            <v>2881507</v>
          </cell>
          <cell r="B1290">
            <v>5685</v>
          </cell>
          <cell r="C1290">
            <v>999</v>
          </cell>
          <cell r="D1290" t="str">
            <v>RESULTADO EQUIPOS GSOP        T</v>
          </cell>
          <cell r="E1290">
            <v>73471</v>
          </cell>
          <cell r="F1290" t="str">
            <v>TE</v>
          </cell>
          <cell r="G1290">
            <v>99018092</v>
          </cell>
          <cell r="H1290" t="str">
            <v>31/08/99</v>
          </cell>
          <cell r="I1290">
            <v>0</v>
          </cell>
          <cell r="J1290" t="str">
            <v>MOTOSOLDADORA RA</v>
          </cell>
        </row>
        <row r="1291">
          <cell r="A1291">
            <v>2881507</v>
          </cell>
          <cell r="B1291">
            <v>5685</v>
          </cell>
          <cell r="C1291">
            <v>999</v>
          </cell>
          <cell r="D1291" t="str">
            <v>RESULTADO EQUIPOS GSOP        T</v>
          </cell>
          <cell r="E1291">
            <v>73471</v>
          </cell>
          <cell r="F1291" t="str">
            <v>TE</v>
          </cell>
          <cell r="G1291">
            <v>99018093</v>
          </cell>
          <cell r="H1291" t="str">
            <v>31/08/99</v>
          </cell>
          <cell r="I1291">
            <v>-48.42</v>
          </cell>
          <cell r="J1291" t="str">
            <v>MOTOSOLDADORA RA</v>
          </cell>
        </row>
        <row r="1292">
          <cell r="A1292">
            <v>2881507</v>
          </cell>
          <cell r="B1292">
            <v>5685</v>
          </cell>
          <cell r="C1292">
            <v>999</v>
          </cell>
          <cell r="D1292" t="str">
            <v>RESULTADO EQUIPOS GSOP        T</v>
          </cell>
          <cell r="E1292">
            <v>73471</v>
          </cell>
          <cell r="F1292" t="str">
            <v>TE</v>
          </cell>
          <cell r="G1292">
            <v>99018093</v>
          </cell>
          <cell r="H1292" t="str">
            <v>31/08/99</v>
          </cell>
          <cell r="I1292">
            <v>0</v>
          </cell>
          <cell r="J1292" t="str">
            <v>MOTOSOLDADORA RA</v>
          </cell>
        </row>
        <row r="1293">
          <cell r="A1293">
            <v>2881507</v>
          </cell>
          <cell r="B1293">
            <v>5685</v>
          </cell>
          <cell r="C1293">
            <v>999</v>
          </cell>
          <cell r="D1293" t="str">
            <v>RESULTADO EQUIPOS GSOP        T</v>
          </cell>
          <cell r="E1293">
            <v>73471</v>
          </cell>
          <cell r="F1293" t="str">
            <v>TE</v>
          </cell>
          <cell r="G1293">
            <v>99018094</v>
          </cell>
          <cell r="H1293" t="str">
            <v>31/08/99</v>
          </cell>
          <cell r="I1293">
            <v>-2.14</v>
          </cell>
          <cell r="J1293" t="str">
            <v>SOLDADORA 150 A</v>
          </cell>
        </row>
        <row r="1294">
          <cell r="A1294">
            <v>2881507</v>
          </cell>
          <cell r="B1294">
            <v>5685</v>
          </cell>
          <cell r="C1294">
            <v>999</v>
          </cell>
          <cell r="D1294" t="str">
            <v>RESULTADO EQUIPOS GSOP        T</v>
          </cell>
          <cell r="E1294">
            <v>73471</v>
          </cell>
          <cell r="F1294" t="str">
            <v>TE</v>
          </cell>
          <cell r="G1294">
            <v>99018095</v>
          </cell>
          <cell r="H1294" t="str">
            <v>31/08/99</v>
          </cell>
          <cell r="I1294">
            <v>-3.62</v>
          </cell>
          <cell r="J1294" t="str">
            <v>SOLDADORA TIG 35</v>
          </cell>
        </row>
        <row r="1295">
          <cell r="A1295">
            <v>2881507</v>
          </cell>
          <cell r="B1295">
            <v>5685</v>
          </cell>
          <cell r="C1295">
            <v>999</v>
          </cell>
          <cell r="D1295" t="str">
            <v>RESULTADO EQUIPOS GSOP        T</v>
          </cell>
          <cell r="E1295">
            <v>73471</v>
          </cell>
          <cell r="F1295" t="str">
            <v>TE</v>
          </cell>
          <cell r="G1295">
            <v>99018096</v>
          </cell>
          <cell r="H1295" t="str">
            <v>31/08/99</v>
          </cell>
          <cell r="I1295">
            <v>-3.62</v>
          </cell>
          <cell r="J1295" t="str">
            <v>SOLDADORA TIG 35</v>
          </cell>
        </row>
        <row r="1296">
          <cell r="A1296">
            <v>2881507</v>
          </cell>
          <cell r="B1296">
            <v>5685</v>
          </cell>
          <cell r="C1296">
            <v>999</v>
          </cell>
          <cell r="D1296" t="str">
            <v>RESULTADO EQUIPOS GSOP        T</v>
          </cell>
          <cell r="E1296">
            <v>73471</v>
          </cell>
          <cell r="F1296" t="str">
            <v>TE</v>
          </cell>
          <cell r="G1296">
            <v>99018097</v>
          </cell>
          <cell r="H1296" t="str">
            <v>31/08/99</v>
          </cell>
          <cell r="I1296">
            <v>-3.62</v>
          </cell>
          <cell r="J1296" t="str">
            <v>SOLDADORA TIG 35</v>
          </cell>
        </row>
        <row r="1297">
          <cell r="A1297">
            <v>2881507</v>
          </cell>
          <cell r="B1297">
            <v>5685</v>
          </cell>
          <cell r="C1297">
            <v>999</v>
          </cell>
          <cell r="D1297" t="str">
            <v>RESULTADO EQUIPOS GSOP        T</v>
          </cell>
          <cell r="E1297">
            <v>73471</v>
          </cell>
          <cell r="F1297" t="str">
            <v>TE</v>
          </cell>
          <cell r="G1297">
            <v>99018098</v>
          </cell>
          <cell r="H1297" t="str">
            <v>31/08/99</v>
          </cell>
          <cell r="I1297">
            <v>-3.46</v>
          </cell>
          <cell r="J1297" t="str">
            <v>SOLDADORA ELECT.</v>
          </cell>
        </row>
        <row r="1298">
          <cell r="A1298">
            <v>2881507</v>
          </cell>
          <cell r="B1298">
            <v>5685</v>
          </cell>
          <cell r="C1298">
            <v>999</v>
          </cell>
          <cell r="D1298" t="str">
            <v>RESULTADO EQUIPOS GSOP        T</v>
          </cell>
          <cell r="E1298">
            <v>73471</v>
          </cell>
          <cell r="F1298" t="str">
            <v>TE</v>
          </cell>
          <cell r="G1298">
            <v>99018099</v>
          </cell>
          <cell r="H1298" t="str">
            <v>31/08/99</v>
          </cell>
          <cell r="I1298">
            <v>-53.63</v>
          </cell>
          <cell r="J1298" t="str">
            <v>SOLDADORA ELECT.</v>
          </cell>
        </row>
        <row r="1299">
          <cell r="A1299">
            <v>2881507</v>
          </cell>
          <cell r="B1299">
            <v>5685</v>
          </cell>
          <cell r="C1299">
            <v>999</v>
          </cell>
          <cell r="D1299" t="str">
            <v>RESULTADO EQUIPOS GSOP        T</v>
          </cell>
          <cell r="E1299">
            <v>73471</v>
          </cell>
          <cell r="F1299" t="str">
            <v>TE</v>
          </cell>
          <cell r="G1299">
            <v>99018099</v>
          </cell>
          <cell r="H1299" t="str">
            <v>31/08/99</v>
          </cell>
          <cell r="I1299">
            <v>0</v>
          </cell>
          <cell r="J1299" t="str">
            <v>SOLDADORA ELECT.</v>
          </cell>
        </row>
        <row r="1300">
          <cell r="A1300">
            <v>2881507</v>
          </cell>
          <cell r="B1300">
            <v>5685</v>
          </cell>
          <cell r="C1300">
            <v>999</v>
          </cell>
          <cell r="D1300" t="str">
            <v>RESULTADO EQUIPOS GSOP        T</v>
          </cell>
          <cell r="E1300">
            <v>73471</v>
          </cell>
          <cell r="F1300" t="str">
            <v>TE</v>
          </cell>
          <cell r="G1300">
            <v>99018100</v>
          </cell>
          <cell r="H1300" t="str">
            <v>31/08/99</v>
          </cell>
          <cell r="I1300">
            <v>-3.06</v>
          </cell>
          <cell r="J1300" t="str">
            <v>SOLDADORA ELECT.</v>
          </cell>
        </row>
        <row r="1301">
          <cell r="A1301">
            <v>2881507</v>
          </cell>
          <cell r="B1301">
            <v>5685</v>
          </cell>
          <cell r="C1301">
            <v>999</v>
          </cell>
          <cell r="D1301" t="str">
            <v>RESULTADO EQUIPOS GSOP        T</v>
          </cell>
          <cell r="E1301">
            <v>73471</v>
          </cell>
          <cell r="F1301" t="str">
            <v>TE</v>
          </cell>
          <cell r="G1301">
            <v>99018101</v>
          </cell>
          <cell r="H1301" t="str">
            <v>31/08/99</v>
          </cell>
          <cell r="I1301">
            <v>-3.06</v>
          </cell>
          <cell r="J1301" t="str">
            <v>SOLDADORA ELECT.</v>
          </cell>
        </row>
        <row r="1302">
          <cell r="A1302">
            <v>2881507</v>
          </cell>
          <cell r="B1302">
            <v>5685</v>
          </cell>
          <cell r="C1302">
            <v>999</v>
          </cell>
          <cell r="D1302" t="str">
            <v>RESULTADO EQUIPOS GSOP        T</v>
          </cell>
          <cell r="E1302">
            <v>73471</v>
          </cell>
          <cell r="F1302" t="str">
            <v>TE</v>
          </cell>
          <cell r="G1302">
            <v>99018102</v>
          </cell>
          <cell r="H1302" t="str">
            <v>31/08/99</v>
          </cell>
          <cell r="I1302">
            <v>-47.43</v>
          </cell>
          <cell r="J1302" t="str">
            <v>SOLDADORA ELECT.</v>
          </cell>
        </row>
        <row r="1303">
          <cell r="A1303">
            <v>2881507</v>
          </cell>
          <cell r="B1303">
            <v>5685</v>
          </cell>
          <cell r="C1303">
            <v>999</v>
          </cell>
          <cell r="D1303" t="str">
            <v>RESULTADO EQUIPOS GSOP        T</v>
          </cell>
          <cell r="E1303">
            <v>73471</v>
          </cell>
          <cell r="F1303" t="str">
            <v>TE</v>
          </cell>
          <cell r="G1303">
            <v>99018102</v>
          </cell>
          <cell r="H1303" t="str">
            <v>31/08/99</v>
          </cell>
          <cell r="I1303">
            <v>0</v>
          </cell>
          <cell r="J1303" t="str">
            <v>SOLDADORA ELECT.</v>
          </cell>
        </row>
        <row r="1304">
          <cell r="A1304">
            <v>2881507</v>
          </cell>
          <cell r="B1304">
            <v>5685</v>
          </cell>
          <cell r="C1304">
            <v>999</v>
          </cell>
          <cell r="D1304" t="str">
            <v>RESULTADO EQUIPOS GSOP        T</v>
          </cell>
          <cell r="E1304">
            <v>73471</v>
          </cell>
          <cell r="F1304" t="str">
            <v>TE</v>
          </cell>
          <cell r="G1304">
            <v>99018103</v>
          </cell>
          <cell r="H1304" t="str">
            <v>31/08/99</v>
          </cell>
          <cell r="I1304">
            <v>-4.84</v>
          </cell>
          <cell r="J1304" t="str">
            <v>SOLDADORA ELECT.</v>
          </cell>
        </row>
        <row r="1305">
          <cell r="A1305">
            <v>2881507</v>
          </cell>
          <cell r="B1305">
            <v>5685</v>
          </cell>
          <cell r="C1305">
            <v>999</v>
          </cell>
          <cell r="D1305" t="str">
            <v>RESULTADO EQUIPOS GSOP        T</v>
          </cell>
          <cell r="E1305">
            <v>73471</v>
          </cell>
          <cell r="F1305" t="str">
            <v>TE</v>
          </cell>
          <cell r="G1305">
            <v>99018104</v>
          </cell>
          <cell r="H1305" t="str">
            <v>31/08/99</v>
          </cell>
          <cell r="I1305">
            <v>-44.95</v>
          </cell>
          <cell r="J1305" t="str">
            <v>PRENSA P/ROTURA</v>
          </cell>
        </row>
        <row r="1306">
          <cell r="A1306">
            <v>2881507</v>
          </cell>
          <cell r="B1306">
            <v>5685</v>
          </cell>
          <cell r="C1306">
            <v>999</v>
          </cell>
          <cell r="D1306" t="str">
            <v>RESULTADO EQUIPOS GSOP        T</v>
          </cell>
          <cell r="E1306">
            <v>73471</v>
          </cell>
          <cell r="F1306" t="str">
            <v>TE</v>
          </cell>
          <cell r="G1306">
            <v>99018104</v>
          </cell>
          <cell r="H1306" t="str">
            <v>31/08/99</v>
          </cell>
          <cell r="I1306">
            <v>0</v>
          </cell>
          <cell r="J1306" t="str">
            <v>PRENSA P/ROTURA</v>
          </cell>
        </row>
        <row r="1307">
          <cell r="A1307">
            <v>2881507</v>
          </cell>
          <cell r="B1307">
            <v>5685</v>
          </cell>
          <cell r="C1307">
            <v>999</v>
          </cell>
          <cell r="D1307" t="str">
            <v>RESULTADO EQUIPOS GSOP        T</v>
          </cell>
          <cell r="E1307">
            <v>73471</v>
          </cell>
          <cell r="F1307" t="str">
            <v>TE</v>
          </cell>
          <cell r="G1307">
            <v>99018105</v>
          </cell>
          <cell r="H1307" t="str">
            <v>31/08/99</v>
          </cell>
          <cell r="I1307">
            <v>-114.08</v>
          </cell>
          <cell r="J1307" t="str">
            <v>DOBLAD.HIERRO H/</v>
          </cell>
        </row>
        <row r="1308">
          <cell r="A1308">
            <v>2881507</v>
          </cell>
          <cell r="B1308">
            <v>5685</v>
          </cell>
          <cell r="C1308">
            <v>999</v>
          </cell>
          <cell r="D1308" t="str">
            <v>RESULTADO EQUIPOS GSOP        T</v>
          </cell>
          <cell r="E1308">
            <v>73471</v>
          </cell>
          <cell r="F1308" t="str">
            <v>TE</v>
          </cell>
          <cell r="G1308">
            <v>99018105</v>
          </cell>
          <cell r="H1308" t="str">
            <v>31/08/99</v>
          </cell>
          <cell r="I1308">
            <v>0</v>
          </cell>
          <cell r="J1308" t="str">
            <v>DOBLAD.HIERRO H/</v>
          </cell>
        </row>
        <row r="1309">
          <cell r="A1309">
            <v>2881507</v>
          </cell>
          <cell r="B1309">
            <v>5685</v>
          </cell>
          <cell r="C1309">
            <v>999</v>
          </cell>
          <cell r="D1309" t="str">
            <v>RESULTADO EQUIPOS GSOP        T</v>
          </cell>
          <cell r="E1309">
            <v>73471</v>
          </cell>
          <cell r="F1309" t="str">
            <v>TE</v>
          </cell>
          <cell r="G1309">
            <v>99018106</v>
          </cell>
          <cell r="H1309" t="str">
            <v>31/08/99</v>
          </cell>
          <cell r="I1309">
            <v>-141.66999999999999</v>
          </cell>
          <cell r="J1309" t="str">
            <v>DOBLAD.HID.MOTOR</v>
          </cell>
        </row>
        <row r="1310">
          <cell r="A1310">
            <v>2881507</v>
          </cell>
          <cell r="B1310">
            <v>5685</v>
          </cell>
          <cell r="C1310">
            <v>999</v>
          </cell>
          <cell r="D1310" t="str">
            <v>RESULTADO EQUIPOS GSOP        T</v>
          </cell>
          <cell r="E1310">
            <v>73471</v>
          </cell>
          <cell r="F1310" t="str">
            <v>TE</v>
          </cell>
          <cell r="G1310">
            <v>99018106</v>
          </cell>
          <cell r="H1310" t="str">
            <v>31/08/99</v>
          </cell>
          <cell r="I1310">
            <v>0</v>
          </cell>
          <cell r="J1310" t="str">
            <v>DOBLAD.HID.MOTOR</v>
          </cell>
        </row>
        <row r="1311">
          <cell r="A1311">
            <v>2881507</v>
          </cell>
          <cell r="B1311">
            <v>5685</v>
          </cell>
          <cell r="C1311">
            <v>999</v>
          </cell>
          <cell r="D1311" t="str">
            <v>RESULTADO EQUIPOS GSOP        T</v>
          </cell>
          <cell r="E1311">
            <v>73471</v>
          </cell>
          <cell r="F1311" t="str">
            <v>TE</v>
          </cell>
          <cell r="G1311">
            <v>99018107</v>
          </cell>
          <cell r="H1311" t="str">
            <v>31/08/99</v>
          </cell>
          <cell r="I1311">
            <v>-90.83</v>
          </cell>
          <cell r="J1311" t="str">
            <v>DOBLADORA HID.MO</v>
          </cell>
        </row>
        <row r="1312">
          <cell r="A1312">
            <v>2881507</v>
          </cell>
          <cell r="B1312">
            <v>5685</v>
          </cell>
          <cell r="C1312">
            <v>999</v>
          </cell>
          <cell r="D1312" t="str">
            <v>RESULTADO EQUIPOS GSOP        T</v>
          </cell>
          <cell r="E1312">
            <v>73471</v>
          </cell>
          <cell r="F1312" t="str">
            <v>TE</v>
          </cell>
          <cell r="G1312">
            <v>99018107</v>
          </cell>
          <cell r="H1312" t="str">
            <v>31/08/99</v>
          </cell>
          <cell r="I1312">
            <v>0</v>
          </cell>
          <cell r="J1312" t="str">
            <v>DOBLADORA HID.MO</v>
          </cell>
        </row>
        <row r="1313">
          <cell r="A1313">
            <v>2881507</v>
          </cell>
          <cell r="B1313">
            <v>5685</v>
          </cell>
          <cell r="C1313">
            <v>999</v>
          </cell>
          <cell r="D1313" t="str">
            <v>RESULTADO EQUIPOS GSOP        T</v>
          </cell>
          <cell r="E1313">
            <v>73471</v>
          </cell>
          <cell r="F1313" t="str">
            <v>TE</v>
          </cell>
          <cell r="G1313">
            <v>99018108</v>
          </cell>
          <cell r="H1313" t="str">
            <v>31/08/99</v>
          </cell>
          <cell r="I1313">
            <v>-80.290000000000006</v>
          </cell>
          <cell r="J1313" t="str">
            <v>BOMBA PETROLERA</v>
          </cell>
        </row>
        <row r="1314">
          <cell r="A1314">
            <v>2881507</v>
          </cell>
          <cell r="B1314">
            <v>5685</v>
          </cell>
          <cell r="C1314">
            <v>999</v>
          </cell>
          <cell r="D1314" t="str">
            <v>RESULTADO EQUIPOS GSOP        T</v>
          </cell>
          <cell r="E1314">
            <v>73471</v>
          </cell>
          <cell r="F1314" t="str">
            <v>TE</v>
          </cell>
          <cell r="G1314">
            <v>99018108</v>
          </cell>
          <cell r="H1314" t="str">
            <v>31/08/99</v>
          </cell>
          <cell r="I1314">
            <v>0</v>
          </cell>
          <cell r="J1314" t="str">
            <v>BOMBA PETROLERA</v>
          </cell>
        </row>
        <row r="1315">
          <cell r="A1315">
            <v>2881507</v>
          </cell>
          <cell r="B1315">
            <v>5685</v>
          </cell>
          <cell r="C1315">
            <v>999</v>
          </cell>
          <cell r="D1315" t="str">
            <v>RESULTADO EQUIPOS GSOP        T</v>
          </cell>
          <cell r="E1315">
            <v>73471</v>
          </cell>
          <cell r="F1315" t="str">
            <v>TE</v>
          </cell>
          <cell r="G1315">
            <v>99018109</v>
          </cell>
          <cell r="H1315" t="str">
            <v>31/08/99</v>
          </cell>
          <cell r="I1315">
            <v>-321.16000000000003</v>
          </cell>
          <cell r="J1315" t="str">
            <v>BOMBA SUMERG.ELE</v>
          </cell>
        </row>
        <row r="1316">
          <cell r="A1316">
            <v>2881507</v>
          </cell>
          <cell r="B1316">
            <v>5685</v>
          </cell>
          <cell r="C1316">
            <v>999</v>
          </cell>
          <cell r="D1316" t="str">
            <v>RESULTADO EQUIPOS GSOP        T</v>
          </cell>
          <cell r="E1316">
            <v>73471</v>
          </cell>
          <cell r="F1316" t="str">
            <v>TE</v>
          </cell>
          <cell r="G1316">
            <v>99018109</v>
          </cell>
          <cell r="H1316" t="str">
            <v>31/08/99</v>
          </cell>
          <cell r="I1316">
            <v>0</v>
          </cell>
          <cell r="J1316" t="str">
            <v>BOMBA SUMERG.ELE</v>
          </cell>
        </row>
        <row r="1317">
          <cell r="A1317">
            <v>2881507</v>
          </cell>
          <cell r="B1317">
            <v>5685</v>
          </cell>
          <cell r="C1317">
            <v>999</v>
          </cell>
          <cell r="D1317" t="str">
            <v>RESULTADO EQUIPOS GSOP        T</v>
          </cell>
          <cell r="E1317">
            <v>73471</v>
          </cell>
          <cell r="F1317" t="str">
            <v>TE</v>
          </cell>
          <cell r="G1317">
            <v>99018110</v>
          </cell>
          <cell r="H1317" t="str">
            <v>31/08/99</v>
          </cell>
          <cell r="I1317">
            <v>-321.16000000000003</v>
          </cell>
          <cell r="J1317" t="str">
            <v>BOMBA SUMERG.ELE</v>
          </cell>
        </row>
        <row r="1318">
          <cell r="A1318">
            <v>2881507</v>
          </cell>
          <cell r="B1318">
            <v>5685</v>
          </cell>
          <cell r="C1318">
            <v>999</v>
          </cell>
          <cell r="D1318" t="str">
            <v>RESULTADO EQUIPOS GSOP        T</v>
          </cell>
          <cell r="E1318">
            <v>73471</v>
          </cell>
          <cell r="F1318" t="str">
            <v>TE</v>
          </cell>
          <cell r="G1318">
            <v>99018110</v>
          </cell>
          <cell r="H1318" t="str">
            <v>31/08/99</v>
          </cell>
          <cell r="I1318">
            <v>0</v>
          </cell>
          <cell r="J1318" t="str">
            <v>BOMBA SUMERG.ELE</v>
          </cell>
        </row>
        <row r="1319">
          <cell r="A1319">
            <v>2881507</v>
          </cell>
          <cell r="B1319">
            <v>5685</v>
          </cell>
          <cell r="C1319">
            <v>999</v>
          </cell>
          <cell r="D1319" t="str">
            <v>RESULTADO EQUIPOS GSOP        T</v>
          </cell>
          <cell r="E1319">
            <v>73471</v>
          </cell>
          <cell r="F1319" t="str">
            <v>TE</v>
          </cell>
          <cell r="G1319">
            <v>99018111</v>
          </cell>
          <cell r="H1319" t="str">
            <v>31/08/99</v>
          </cell>
          <cell r="I1319">
            <v>-135.47</v>
          </cell>
          <cell r="J1319" t="str">
            <v>BOMBA SUMERG.ELE</v>
          </cell>
        </row>
        <row r="1320">
          <cell r="A1320">
            <v>2881507</v>
          </cell>
          <cell r="B1320">
            <v>5685</v>
          </cell>
          <cell r="C1320">
            <v>999</v>
          </cell>
          <cell r="D1320" t="str">
            <v>RESULTADO EQUIPOS GSOP        T</v>
          </cell>
          <cell r="E1320">
            <v>73471</v>
          </cell>
          <cell r="F1320" t="str">
            <v>TE</v>
          </cell>
          <cell r="G1320">
            <v>99018111</v>
          </cell>
          <cell r="H1320" t="str">
            <v>31/08/99</v>
          </cell>
          <cell r="I1320">
            <v>0</v>
          </cell>
          <cell r="J1320" t="str">
            <v>BOMBA SUMERG.ELE</v>
          </cell>
        </row>
        <row r="1321">
          <cell r="A1321">
            <v>2881507</v>
          </cell>
          <cell r="B1321">
            <v>5685</v>
          </cell>
          <cell r="C1321">
            <v>999</v>
          </cell>
          <cell r="D1321" t="str">
            <v>RESULTADO EQUIPOS GSOP        T</v>
          </cell>
          <cell r="E1321">
            <v>73471</v>
          </cell>
          <cell r="F1321" t="str">
            <v>TE</v>
          </cell>
          <cell r="G1321">
            <v>99018112</v>
          </cell>
          <cell r="H1321" t="str">
            <v>31/08/99</v>
          </cell>
          <cell r="I1321">
            <v>-49.91</v>
          </cell>
          <cell r="J1321" t="str">
            <v>BOMBA SUMERG.ELE</v>
          </cell>
        </row>
        <row r="1322">
          <cell r="A1322">
            <v>2881507</v>
          </cell>
          <cell r="B1322">
            <v>5685</v>
          </cell>
          <cell r="C1322">
            <v>999</v>
          </cell>
          <cell r="D1322" t="str">
            <v>RESULTADO EQUIPOS GSOP        T</v>
          </cell>
          <cell r="E1322">
            <v>73471</v>
          </cell>
          <cell r="F1322" t="str">
            <v>TE</v>
          </cell>
          <cell r="G1322">
            <v>99018112</v>
          </cell>
          <cell r="H1322" t="str">
            <v>31/08/99</v>
          </cell>
          <cell r="I1322">
            <v>0</v>
          </cell>
          <cell r="J1322" t="str">
            <v>BOMBA SUMERG.ELE</v>
          </cell>
        </row>
        <row r="1323">
          <cell r="A1323">
            <v>2881507</v>
          </cell>
          <cell r="B1323">
            <v>5685</v>
          </cell>
          <cell r="C1323">
            <v>999</v>
          </cell>
          <cell r="D1323" t="str">
            <v>RESULTADO EQUIPOS GSOP        T</v>
          </cell>
          <cell r="E1323">
            <v>73471</v>
          </cell>
          <cell r="F1323" t="str">
            <v>TE</v>
          </cell>
          <cell r="G1323">
            <v>99018113</v>
          </cell>
          <cell r="H1323" t="str">
            <v>31/08/99</v>
          </cell>
          <cell r="I1323">
            <v>-221.03</v>
          </cell>
          <cell r="J1323" t="str">
            <v>BOMBA SUMERG.ELE</v>
          </cell>
        </row>
        <row r="1324">
          <cell r="A1324">
            <v>2881507</v>
          </cell>
          <cell r="B1324">
            <v>5685</v>
          </cell>
          <cell r="C1324">
            <v>999</v>
          </cell>
          <cell r="D1324" t="str">
            <v>RESULTADO EQUIPOS GSOP        T</v>
          </cell>
          <cell r="E1324">
            <v>73471</v>
          </cell>
          <cell r="F1324" t="str">
            <v>TE</v>
          </cell>
          <cell r="G1324">
            <v>99018113</v>
          </cell>
          <cell r="H1324" t="str">
            <v>31/08/99</v>
          </cell>
          <cell r="I1324">
            <v>0</v>
          </cell>
          <cell r="J1324" t="str">
            <v>BOMBA SUMERG.ELE</v>
          </cell>
        </row>
        <row r="1325">
          <cell r="A1325">
            <v>2881507</v>
          </cell>
          <cell r="B1325">
            <v>5685</v>
          </cell>
          <cell r="C1325">
            <v>999</v>
          </cell>
          <cell r="D1325" t="str">
            <v>RESULTADO EQUIPOS GSOP        T</v>
          </cell>
          <cell r="E1325">
            <v>73471</v>
          </cell>
          <cell r="F1325" t="str">
            <v>TE</v>
          </cell>
          <cell r="G1325">
            <v>99018114</v>
          </cell>
          <cell r="H1325" t="str">
            <v>31/08/99</v>
          </cell>
          <cell r="I1325">
            <v>-49.91</v>
          </cell>
          <cell r="J1325" t="str">
            <v>BOMBA CENTRIF.MO</v>
          </cell>
        </row>
        <row r="1326">
          <cell r="A1326">
            <v>2881507</v>
          </cell>
          <cell r="B1326">
            <v>5685</v>
          </cell>
          <cell r="C1326">
            <v>999</v>
          </cell>
          <cell r="D1326" t="str">
            <v>RESULTADO EQUIPOS GSOP        T</v>
          </cell>
          <cell r="E1326">
            <v>73471</v>
          </cell>
          <cell r="F1326" t="str">
            <v>TE</v>
          </cell>
          <cell r="G1326">
            <v>99018114</v>
          </cell>
          <cell r="H1326" t="str">
            <v>31/08/99</v>
          </cell>
          <cell r="I1326">
            <v>0</v>
          </cell>
          <cell r="J1326" t="str">
            <v>BOMBA CENTRIF.MO</v>
          </cell>
        </row>
        <row r="1327">
          <cell r="A1327">
            <v>2881507</v>
          </cell>
          <cell r="B1327">
            <v>5685</v>
          </cell>
          <cell r="C1327">
            <v>999</v>
          </cell>
          <cell r="D1327" t="str">
            <v>RESULTADO EQUIPOS GSOP        T</v>
          </cell>
          <cell r="E1327">
            <v>73471</v>
          </cell>
          <cell r="F1327" t="str">
            <v>TE</v>
          </cell>
          <cell r="G1327">
            <v>99018115</v>
          </cell>
          <cell r="H1327" t="str">
            <v>31/08/99</v>
          </cell>
          <cell r="I1327">
            <v>-49.91</v>
          </cell>
          <cell r="J1327" t="str">
            <v>BOMBA CENTRIF.MO</v>
          </cell>
        </row>
        <row r="1328">
          <cell r="A1328">
            <v>2881507</v>
          </cell>
          <cell r="B1328">
            <v>5685</v>
          </cell>
          <cell r="C1328">
            <v>999</v>
          </cell>
          <cell r="D1328" t="str">
            <v>RESULTADO EQUIPOS GSOP        T</v>
          </cell>
          <cell r="E1328">
            <v>73471</v>
          </cell>
          <cell r="F1328" t="str">
            <v>TE</v>
          </cell>
          <cell r="G1328">
            <v>99018115</v>
          </cell>
          <cell r="H1328" t="str">
            <v>31/08/99</v>
          </cell>
          <cell r="I1328">
            <v>0</v>
          </cell>
          <cell r="J1328" t="str">
            <v>BOMBA CENTRIF.MO</v>
          </cell>
        </row>
        <row r="1329">
          <cell r="A1329">
            <v>2881507</v>
          </cell>
          <cell r="B1329">
            <v>5685</v>
          </cell>
          <cell r="C1329">
            <v>999</v>
          </cell>
          <cell r="D1329" t="str">
            <v>RESULTADO EQUIPOS GSOP        T</v>
          </cell>
          <cell r="E1329">
            <v>73471</v>
          </cell>
          <cell r="F1329" t="str">
            <v>TE</v>
          </cell>
          <cell r="G1329">
            <v>99018116</v>
          </cell>
          <cell r="H1329" t="str">
            <v>31/08/99</v>
          </cell>
          <cell r="I1329">
            <v>-56.11</v>
          </cell>
          <cell r="J1329" t="str">
            <v>SOLDADORA ESTATI</v>
          </cell>
        </row>
        <row r="1330">
          <cell r="A1330">
            <v>2881507</v>
          </cell>
          <cell r="B1330">
            <v>5685</v>
          </cell>
          <cell r="C1330">
            <v>999</v>
          </cell>
          <cell r="D1330" t="str">
            <v>RESULTADO EQUIPOS GSOP        T</v>
          </cell>
          <cell r="E1330">
            <v>73471</v>
          </cell>
          <cell r="F1330" t="str">
            <v>TE</v>
          </cell>
          <cell r="G1330">
            <v>99018116</v>
          </cell>
          <cell r="H1330" t="str">
            <v>31/08/99</v>
          </cell>
          <cell r="I1330">
            <v>0</v>
          </cell>
          <cell r="J1330" t="str">
            <v>SOLDADORA ESTATI</v>
          </cell>
        </row>
        <row r="1331">
          <cell r="A1331">
            <v>2881507</v>
          </cell>
          <cell r="B1331">
            <v>5685</v>
          </cell>
          <cell r="C1331">
            <v>999</v>
          </cell>
          <cell r="D1331" t="str">
            <v>RESULTADO EQUIPOS GSOP        T</v>
          </cell>
          <cell r="E1331">
            <v>73471</v>
          </cell>
          <cell r="F1331" t="str">
            <v>TE</v>
          </cell>
          <cell r="G1331">
            <v>99018117</v>
          </cell>
          <cell r="H1331" t="str">
            <v>31/08/99</v>
          </cell>
          <cell r="I1331">
            <v>-56.11</v>
          </cell>
          <cell r="J1331" t="str">
            <v>SOLDADORA ESTATI</v>
          </cell>
        </row>
        <row r="1332">
          <cell r="A1332">
            <v>2881507</v>
          </cell>
          <cell r="B1332">
            <v>5685</v>
          </cell>
          <cell r="C1332">
            <v>999</v>
          </cell>
          <cell r="D1332" t="str">
            <v>RESULTADO EQUIPOS GSOP        T</v>
          </cell>
          <cell r="E1332">
            <v>73471</v>
          </cell>
          <cell r="F1332" t="str">
            <v>TE</v>
          </cell>
          <cell r="G1332">
            <v>99018117</v>
          </cell>
          <cell r="H1332" t="str">
            <v>31/08/99</v>
          </cell>
          <cell r="I1332">
            <v>0</v>
          </cell>
          <cell r="J1332" t="str">
            <v>SOLDADORA ESTATI</v>
          </cell>
        </row>
        <row r="1333">
          <cell r="A1333">
            <v>2881507</v>
          </cell>
          <cell r="B1333">
            <v>5685</v>
          </cell>
          <cell r="C1333">
            <v>999</v>
          </cell>
          <cell r="D1333" t="str">
            <v>RESULTADO EQUIPOS GSOP        T</v>
          </cell>
          <cell r="E1333">
            <v>73471</v>
          </cell>
          <cell r="F1333" t="str">
            <v>TE</v>
          </cell>
          <cell r="G1333">
            <v>99018118</v>
          </cell>
          <cell r="H1333" t="str">
            <v>31/08/99</v>
          </cell>
          <cell r="I1333">
            <v>-32.58</v>
          </cell>
          <cell r="J1333" t="str">
            <v>SOLDADORA ESTATI</v>
          </cell>
        </row>
        <row r="1334">
          <cell r="A1334">
            <v>2881507</v>
          </cell>
          <cell r="B1334">
            <v>5685</v>
          </cell>
          <cell r="C1334">
            <v>999</v>
          </cell>
          <cell r="D1334" t="str">
            <v>RESULTADO EQUIPOS GSOP        T</v>
          </cell>
          <cell r="E1334">
            <v>73471</v>
          </cell>
          <cell r="F1334" t="str">
            <v>TE</v>
          </cell>
          <cell r="G1334">
            <v>99018118</v>
          </cell>
          <cell r="H1334" t="str">
            <v>31/08/99</v>
          </cell>
          <cell r="I1334">
            <v>0</v>
          </cell>
          <cell r="J1334" t="str">
            <v>SOLDADORA ESTATI</v>
          </cell>
        </row>
        <row r="1335">
          <cell r="A1335">
            <v>2881507</v>
          </cell>
          <cell r="B1335">
            <v>5685</v>
          </cell>
          <cell r="C1335">
            <v>999</v>
          </cell>
          <cell r="D1335" t="str">
            <v>RESULTADO EQUIPOS GSOP        T</v>
          </cell>
          <cell r="E1335">
            <v>73471</v>
          </cell>
          <cell r="F1335" t="str">
            <v>TE</v>
          </cell>
          <cell r="G1335">
            <v>99018119</v>
          </cell>
          <cell r="H1335" t="str">
            <v>31/08/99</v>
          </cell>
          <cell r="I1335">
            <v>-19.91</v>
          </cell>
          <cell r="J1335" t="str">
            <v>SOLDADORA ESTATI</v>
          </cell>
        </row>
        <row r="1336">
          <cell r="A1336">
            <v>2881507</v>
          </cell>
          <cell r="B1336">
            <v>5685</v>
          </cell>
          <cell r="C1336">
            <v>999</v>
          </cell>
          <cell r="D1336" t="str">
            <v>RESULTADO EQUIPOS GSOP        T</v>
          </cell>
          <cell r="E1336">
            <v>73471</v>
          </cell>
          <cell r="F1336" t="str">
            <v>TE</v>
          </cell>
          <cell r="G1336">
            <v>99018119</v>
          </cell>
          <cell r="H1336" t="str">
            <v>31/08/99</v>
          </cell>
          <cell r="I1336">
            <v>0</v>
          </cell>
          <cell r="J1336" t="str">
            <v>SOLDADORA ESTATI</v>
          </cell>
        </row>
        <row r="1337">
          <cell r="A1337">
            <v>2881507</v>
          </cell>
          <cell r="B1337">
            <v>5685</v>
          </cell>
          <cell r="C1337">
            <v>999</v>
          </cell>
          <cell r="D1337" t="str">
            <v>RESULTADO EQUIPOS GSOP        T</v>
          </cell>
          <cell r="E1337">
            <v>73471</v>
          </cell>
          <cell r="F1337" t="str">
            <v>TE</v>
          </cell>
          <cell r="G1337">
            <v>99018120</v>
          </cell>
          <cell r="H1337" t="str">
            <v>31/08/99</v>
          </cell>
          <cell r="I1337">
            <v>-34.39</v>
          </cell>
          <cell r="J1337" t="str">
            <v>SOLDADORA ESTATI</v>
          </cell>
        </row>
        <row r="1338">
          <cell r="A1338">
            <v>2881507</v>
          </cell>
          <cell r="B1338">
            <v>5685</v>
          </cell>
          <cell r="C1338">
            <v>999</v>
          </cell>
          <cell r="D1338" t="str">
            <v>RESULTADO EQUIPOS GSOP        T</v>
          </cell>
          <cell r="E1338">
            <v>73471</v>
          </cell>
          <cell r="F1338" t="str">
            <v>TE</v>
          </cell>
          <cell r="G1338">
            <v>99018120</v>
          </cell>
          <cell r="H1338" t="str">
            <v>31/08/99</v>
          </cell>
          <cell r="I1338">
            <v>0</v>
          </cell>
          <cell r="J1338" t="str">
            <v>SOLDADORA ESTATI</v>
          </cell>
        </row>
        <row r="1339">
          <cell r="A1339">
            <v>2881507</v>
          </cell>
          <cell r="B1339">
            <v>5685</v>
          </cell>
          <cell r="C1339">
            <v>999</v>
          </cell>
          <cell r="D1339" t="str">
            <v>RESULTADO EQUIPOS GSOP        T</v>
          </cell>
          <cell r="E1339">
            <v>73471</v>
          </cell>
          <cell r="F1339" t="str">
            <v>TE</v>
          </cell>
          <cell r="G1339">
            <v>99018121</v>
          </cell>
          <cell r="H1339" t="str">
            <v>31/08/99</v>
          </cell>
          <cell r="I1339">
            <v>-56.11</v>
          </cell>
          <cell r="J1339" t="str">
            <v>SOLDADORA ESTATI</v>
          </cell>
        </row>
        <row r="1340">
          <cell r="A1340">
            <v>2881507</v>
          </cell>
          <cell r="B1340">
            <v>5685</v>
          </cell>
          <cell r="C1340">
            <v>999</v>
          </cell>
          <cell r="D1340" t="str">
            <v>RESULTADO EQUIPOS GSOP        T</v>
          </cell>
          <cell r="E1340">
            <v>73471</v>
          </cell>
          <cell r="F1340" t="str">
            <v>TE</v>
          </cell>
          <cell r="G1340">
            <v>99018121</v>
          </cell>
          <cell r="H1340" t="str">
            <v>31/08/99</v>
          </cell>
          <cell r="I1340">
            <v>0</v>
          </cell>
          <cell r="J1340" t="str">
            <v>SOLDADORA ESTATI</v>
          </cell>
        </row>
        <row r="1341">
          <cell r="A1341">
            <v>2881507</v>
          </cell>
          <cell r="B1341">
            <v>5685</v>
          </cell>
          <cell r="C1341">
            <v>999</v>
          </cell>
          <cell r="D1341" t="str">
            <v>RESULTADO EQUIPOS GSOP        T</v>
          </cell>
          <cell r="E1341">
            <v>73471</v>
          </cell>
          <cell r="F1341" t="str">
            <v>TE</v>
          </cell>
          <cell r="G1341">
            <v>99018122</v>
          </cell>
          <cell r="H1341" t="str">
            <v>31/08/99</v>
          </cell>
          <cell r="I1341">
            <v>-56.11</v>
          </cell>
          <cell r="J1341" t="str">
            <v>SOLDADORA ESTATI</v>
          </cell>
        </row>
        <row r="1342">
          <cell r="A1342">
            <v>2881507</v>
          </cell>
          <cell r="B1342">
            <v>5685</v>
          </cell>
          <cell r="C1342">
            <v>999</v>
          </cell>
          <cell r="D1342" t="str">
            <v>RESULTADO EQUIPOS GSOP        T</v>
          </cell>
          <cell r="E1342">
            <v>73471</v>
          </cell>
          <cell r="F1342" t="str">
            <v>TE</v>
          </cell>
          <cell r="G1342">
            <v>99018122</v>
          </cell>
          <cell r="H1342" t="str">
            <v>31/08/99</v>
          </cell>
          <cell r="I1342">
            <v>0</v>
          </cell>
          <cell r="J1342" t="str">
            <v>SOLDADORA ESTATI</v>
          </cell>
        </row>
        <row r="1343">
          <cell r="A1343">
            <v>2881507</v>
          </cell>
          <cell r="B1343">
            <v>5685</v>
          </cell>
          <cell r="C1343">
            <v>999</v>
          </cell>
          <cell r="D1343" t="str">
            <v>RESULTADO EQUIPOS GSOP        T</v>
          </cell>
          <cell r="E1343">
            <v>73471</v>
          </cell>
          <cell r="F1343" t="str">
            <v>TE</v>
          </cell>
          <cell r="G1343">
            <v>99018123</v>
          </cell>
          <cell r="H1343" t="str">
            <v>31/08/99</v>
          </cell>
          <cell r="I1343">
            <v>-30.77</v>
          </cell>
          <cell r="J1343" t="str">
            <v>SOLDADORA ESTATI</v>
          </cell>
        </row>
        <row r="1344">
          <cell r="A1344">
            <v>2881507</v>
          </cell>
          <cell r="B1344">
            <v>5685</v>
          </cell>
          <cell r="C1344">
            <v>999</v>
          </cell>
          <cell r="D1344" t="str">
            <v>RESULTADO EQUIPOS GSOP        T</v>
          </cell>
          <cell r="E1344">
            <v>73471</v>
          </cell>
          <cell r="F1344" t="str">
            <v>TE</v>
          </cell>
          <cell r="G1344">
            <v>99018123</v>
          </cell>
          <cell r="H1344" t="str">
            <v>31/08/99</v>
          </cell>
          <cell r="I1344">
            <v>0</v>
          </cell>
          <cell r="J1344" t="str">
            <v>SOLDADORA ESTATI</v>
          </cell>
        </row>
        <row r="1345">
          <cell r="A1345">
            <v>2881507</v>
          </cell>
          <cell r="B1345">
            <v>5685</v>
          </cell>
          <cell r="C1345">
            <v>999</v>
          </cell>
          <cell r="D1345" t="str">
            <v>RESULTADO EQUIPOS GSOP        T</v>
          </cell>
          <cell r="E1345">
            <v>73471</v>
          </cell>
          <cell r="F1345" t="str">
            <v>TE</v>
          </cell>
          <cell r="G1345">
            <v>99018124</v>
          </cell>
          <cell r="H1345" t="str">
            <v>31/08/99</v>
          </cell>
          <cell r="I1345">
            <v>-56.11</v>
          </cell>
          <cell r="J1345" t="str">
            <v>SOLDADORA ESTATI</v>
          </cell>
        </row>
        <row r="1346">
          <cell r="A1346">
            <v>2881507</v>
          </cell>
          <cell r="B1346">
            <v>5685</v>
          </cell>
          <cell r="C1346">
            <v>999</v>
          </cell>
          <cell r="D1346" t="str">
            <v>RESULTADO EQUIPOS GSOP        T</v>
          </cell>
          <cell r="E1346">
            <v>73471</v>
          </cell>
          <cell r="F1346" t="str">
            <v>TE</v>
          </cell>
          <cell r="G1346">
            <v>99018124</v>
          </cell>
          <cell r="H1346" t="str">
            <v>31/08/99</v>
          </cell>
          <cell r="I1346">
            <v>0</v>
          </cell>
          <cell r="J1346" t="str">
            <v>SOLDADORA ESTATI</v>
          </cell>
        </row>
        <row r="1347">
          <cell r="A1347">
            <v>2881507</v>
          </cell>
          <cell r="B1347">
            <v>5685</v>
          </cell>
          <cell r="C1347">
            <v>999</v>
          </cell>
          <cell r="D1347" t="str">
            <v>RESULTADO EQUIPOS GSOP        T</v>
          </cell>
          <cell r="E1347">
            <v>73471</v>
          </cell>
          <cell r="F1347" t="str">
            <v>TE</v>
          </cell>
          <cell r="G1347">
            <v>99018125</v>
          </cell>
          <cell r="H1347" t="str">
            <v>31/08/99</v>
          </cell>
          <cell r="I1347">
            <v>-56.11</v>
          </cell>
          <cell r="J1347" t="str">
            <v>SOLDADORA ESTATI</v>
          </cell>
        </row>
        <row r="1348">
          <cell r="A1348">
            <v>2881507</v>
          </cell>
          <cell r="B1348">
            <v>5685</v>
          </cell>
          <cell r="C1348">
            <v>999</v>
          </cell>
          <cell r="D1348" t="str">
            <v>RESULTADO EQUIPOS GSOP        T</v>
          </cell>
          <cell r="E1348">
            <v>73471</v>
          </cell>
          <cell r="F1348" t="str">
            <v>TE</v>
          </cell>
          <cell r="G1348">
            <v>99018125</v>
          </cell>
          <cell r="H1348" t="str">
            <v>31/08/99</v>
          </cell>
          <cell r="I1348">
            <v>0</v>
          </cell>
          <cell r="J1348" t="str">
            <v>SOLDADORA ESTATI</v>
          </cell>
        </row>
        <row r="1349">
          <cell r="A1349">
            <v>2881507</v>
          </cell>
          <cell r="B1349">
            <v>5685</v>
          </cell>
          <cell r="C1349">
            <v>999</v>
          </cell>
          <cell r="D1349" t="str">
            <v>RESULTADO EQUIPOS GSOP        T</v>
          </cell>
          <cell r="E1349">
            <v>73471</v>
          </cell>
          <cell r="F1349" t="str">
            <v>TE</v>
          </cell>
          <cell r="G1349">
            <v>99018126</v>
          </cell>
          <cell r="H1349" t="str">
            <v>31/08/99</v>
          </cell>
          <cell r="I1349">
            <v>-56.11</v>
          </cell>
          <cell r="J1349" t="str">
            <v>SOLDADORA ESTATI</v>
          </cell>
        </row>
        <row r="1350">
          <cell r="A1350">
            <v>2881507</v>
          </cell>
          <cell r="B1350">
            <v>5685</v>
          </cell>
          <cell r="C1350">
            <v>999</v>
          </cell>
          <cell r="D1350" t="str">
            <v>RESULTADO EQUIPOS GSOP        T</v>
          </cell>
          <cell r="E1350">
            <v>73471</v>
          </cell>
          <cell r="F1350" t="str">
            <v>TE</v>
          </cell>
          <cell r="G1350">
            <v>99018126</v>
          </cell>
          <cell r="H1350" t="str">
            <v>31/08/99</v>
          </cell>
          <cell r="I1350">
            <v>0</v>
          </cell>
          <cell r="J1350" t="str">
            <v>SOLDADORA ESTATI</v>
          </cell>
        </row>
        <row r="1351">
          <cell r="A1351">
            <v>2881507</v>
          </cell>
          <cell r="B1351">
            <v>5685</v>
          </cell>
          <cell r="C1351">
            <v>999</v>
          </cell>
          <cell r="D1351" t="str">
            <v>RESULTADO EQUIPOS GSOP        T</v>
          </cell>
          <cell r="E1351">
            <v>73471</v>
          </cell>
          <cell r="F1351" t="str">
            <v>TE</v>
          </cell>
          <cell r="G1351">
            <v>99018127</v>
          </cell>
          <cell r="H1351" t="str">
            <v>31/08/99</v>
          </cell>
          <cell r="I1351">
            <v>-32.58</v>
          </cell>
          <cell r="J1351" t="str">
            <v>SOLDADORA ESTATI</v>
          </cell>
        </row>
        <row r="1352">
          <cell r="A1352">
            <v>2881507</v>
          </cell>
          <cell r="B1352">
            <v>5685</v>
          </cell>
          <cell r="C1352">
            <v>999</v>
          </cell>
          <cell r="D1352" t="str">
            <v>RESULTADO EQUIPOS GSOP        T</v>
          </cell>
          <cell r="E1352">
            <v>73471</v>
          </cell>
          <cell r="F1352" t="str">
            <v>TE</v>
          </cell>
          <cell r="G1352">
            <v>99018127</v>
          </cell>
          <cell r="H1352" t="str">
            <v>31/08/99</v>
          </cell>
          <cell r="I1352">
            <v>0</v>
          </cell>
          <cell r="J1352" t="str">
            <v>SOLDADORA ESTATI</v>
          </cell>
        </row>
        <row r="1353">
          <cell r="A1353">
            <v>2881507</v>
          </cell>
          <cell r="B1353">
            <v>5685</v>
          </cell>
          <cell r="C1353">
            <v>999</v>
          </cell>
          <cell r="D1353" t="str">
            <v>RESULTADO EQUIPOS GSOP        T</v>
          </cell>
          <cell r="E1353">
            <v>73471</v>
          </cell>
          <cell r="F1353" t="str">
            <v>TE</v>
          </cell>
          <cell r="G1353">
            <v>99018128</v>
          </cell>
          <cell r="H1353" t="str">
            <v>31/08/99</v>
          </cell>
          <cell r="I1353">
            <v>-56.11</v>
          </cell>
          <cell r="J1353" t="str">
            <v>SOLDADORA ESTATI</v>
          </cell>
        </row>
        <row r="1354">
          <cell r="A1354">
            <v>2881507</v>
          </cell>
          <cell r="B1354">
            <v>5685</v>
          </cell>
          <cell r="C1354">
            <v>999</v>
          </cell>
          <cell r="D1354" t="str">
            <v>RESULTADO EQUIPOS GSOP        T</v>
          </cell>
          <cell r="E1354">
            <v>73471</v>
          </cell>
          <cell r="F1354" t="str">
            <v>TE</v>
          </cell>
          <cell r="G1354">
            <v>99018128</v>
          </cell>
          <cell r="H1354" t="str">
            <v>31/08/99</v>
          </cell>
          <cell r="I1354">
            <v>0</v>
          </cell>
          <cell r="J1354" t="str">
            <v>SOLDADORA ESTATI</v>
          </cell>
        </row>
        <row r="1355">
          <cell r="A1355">
            <v>2881507</v>
          </cell>
          <cell r="B1355">
            <v>5685</v>
          </cell>
          <cell r="C1355">
            <v>999</v>
          </cell>
          <cell r="D1355" t="str">
            <v>RESULTADO EQUIPOS GSOP        T</v>
          </cell>
          <cell r="E1355">
            <v>73471</v>
          </cell>
          <cell r="F1355" t="str">
            <v>TE</v>
          </cell>
          <cell r="G1355">
            <v>99018129</v>
          </cell>
          <cell r="H1355" t="str">
            <v>31/08/99</v>
          </cell>
          <cell r="I1355">
            <v>-391.22</v>
          </cell>
          <cell r="J1355" t="str">
            <v>MOTOCOMPRESOR 6</v>
          </cell>
        </row>
        <row r="1356">
          <cell r="A1356">
            <v>2881507</v>
          </cell>
          <cell r="B1356">
            <v>5685</v>
          </cell>
          <cell r="C1356">
            <v>999</v>
          </cell>
          <cell r="D1356" t="str">
            <v>RESULTADO EQUIPOS GSOP        T</v>
          </cell>
          <cell r="E1356">
            <v>73471</v>
          </cell>
          <cell r="F1356" t="str">
            <v>TE</v>
          </cell>
          <cell r="G1356">
            <v>99018129</v>
          </cell>
          <cell r="H1356" t="str">
            <v>31/08/99</v>
          </cell>
          <cell r="I1356">
            <v>0</v>
          </cell>
          <cell r="J1356" t="str">
            <v>MOTOCOMPRESOR 6</v>
          </cell>
        </row>
        <row r="1357">
          <cell r="A1357">
            <v>2881507</v>
          </cell>
          <cell r="B1357">
            <v>5685</v>
          </cell>
          <cell r="C1357">
            <v>999</v>
          </cell>
          <cell r="D1357" t="str">
            <v>RESULTADO EQUIPOS GSOP        T</v>
          </cell>
          <cell r="E1357">
            <v>73471</v>
          </cell>
          <cell r="F1357" t="str">
            <v>TE</v>
          </cell>
          <cell r="G1357">
            <v>99018130</v>
          </cell>
          <cell r="H1357" t="str">
            <v>31/08/99</v>
          </cell>
          <cell r="I1357">
            <v>-102.48</v>
          </cell>
          <cell r="J1357" t="str">
            <v>GRUPO ELECTROG.4</v>
          </cell>
        </row>
        <row r="1358">
          <cell r="A1358">
            <v>2881507</v>
          </cell>
          <cell r="B1358">
            <v>5685</v>
          </cell>
          <cell r="C1358">
            <v>999</v>
          </cell>
          <cell r="D1358" t="str">
            <v>RESULTADO EQUIPOS GSOP        T</v>
          </cell>
          <cell r="E1358">
            <v>73471</v>
          </cell>
          <cell r="F1358" t="str">
            <v>TE</v>
          </cell>
          <cell r="G1358">
            <v>99018130</v>
          </cell>
          <cell r="H1358" t="str">
            <v>31/08/99</v>
          </cell>
          <cell r="I1358">
            <v>0</v>
          </cell>
          <cell r="J1358" t="str">
            <v>GRUPO ELECTROG.4</v>
          </cell>
        </row>
        <row r="1359">
          <cell r="A1359">
            <v>2881507</v>
          </cell>
          <cell r="B1359">
            <v>5685</v>
          </cell>
          <cell r="C1359">
            <v>999</v>
          </cell>
          <cell r="D1359" t="str">
            <v>RESULTADO EQUIPOS GSOP        T</v>
          </cell>
          <cell r="E1359">
            <v>73471</v>
          </cell>
          <cell r="F1359" t="str">
            <v>TE</v>
          </cell>
          <cell r="G1359">
            <v>99018131</v>
          </cell>
          <cell r="H1359" t="str">
            <v>31/08/99</v>
          </cell>
          <cell r="I1359">
            <v>-162.12</v>
          </cell>
          <cell r="J1359" t="str">
            <v>MOTOSOLDADORA LI</v>
          </cell>
        </row>
        <row r="1360">
          <cell r="A1360">
            <v>2881507</v>
          </cell>
          <cell r="B1360">
            <v>5685</v>
          </cell>
          <cell r="C1360">
            <v>999</v>
          </cell>
          <cell r="D1360" t="str">
            <v>RESULTADO EQUIPOS GSOP        T</v>
          </cell>
          <cell r="E1360">
            <v>73471</v>
          </cell>
          <cell r="F1360" t="str">
            <v>TE</v>
          </cell>
          <cell r="G1360">
            <v>99018131</v>
          </cell>
          <cell r="H1360" t="str">
            <v>31/08/99</v>
          </cell>
          <cell r="I1360">
            <v>0</v>
          </cell>
          <cell r="J1360" t="str">
            <v>MOTOSOLDADORA LI</v>
          </cell>
        </row>
        <row r="1361">
          <cell r="A1361">
            <v>2881507</v>
          </cell>
          <cell r="B1361">
            <v>5685</v>
          </cell>
          <cell r="C1361">
            <v>999</v>
          </cell>
          <cell r="D1361" t="str">
            <v>RESULTADO EQUIPOS GSOP        T</v>
          </cell>
          <cell r="E1361">
            <v>73471</v>
          </cell>
          <cell r="F1361" t="str">
            <v>TE</v>
          </cell>
          <cell r="G1361">
            <v>99018132</v>
          </cell>
          <cell r="H1361" t="str">
            <v>31/08/99</v>
          </cell>
          <cell r="I1361">
            <v>-11.58</v>
          </cell>
          <cell r="J1361" t="str">
            <v>MOTOSOLDADORA LI</v>
          </cell>
        </row>
        <row r="1362">
          <cell r="A1362">
            <v>2881507</v>
          </cell>
          <cell r="B1362">
            <v>5685</v>
          </cell>
          <cell r="C1362">
            <v>999</v>
          </cell>
          <cell r="D1362" t="str">
            <v>RESULTADO EQUIPOS GSOP        T</v>
          </cell>
          <cell r="E1362">
            <v>73471</v>
          </cell>
          <cell r="F1362" t="str">
            <v>TE</v>
          </cell>
          <cell r="G1362">
            <v>99018133</v>
          </cell>
          <cell r="H1362" t="str">
            <v>31/08/99</v>
          </cell>
          <cell r="I1362">
            <v>-11.58</v>
          </cell>
          <cell r="J1362" t="str">
            <v>MOTOSOLDADORA LI</v>
          </cell>
        </row>
        <row r="1363">
          <cell r="A1363">
            <v>2881507</v>
          </cell>
          <cell r="B1363">
            <v>5685</v>
          </cell>
          <cell r="C1363">
            <v>999</v>
          </cell>
          <cell r="D1363" t="str">
            <v>RESULTADO EQUIPOS GSOP        T</v>
          </cell>
          <cell r="E1363">
            <v>73471</v>
          </cell>
          <cell r="F1363" t="str">
            <v>TE</v>
          </cell>
          <cell r="G1363">
            <v>99018134</v>
          </cell>
          <cell r="H1363" t="str">
            <v>31/08/99</v>
          </cell>
          <cell r="I1363">
            <v>-3.06</v>
          </cell>
          <cell r="J1363" t="str">
            <v>SOLDADORA ELECT.</v>
          </cell>
        </row>
        <row r="1364">
          <cell r="A1364">
            <v>2881507</v>
          </cell>
          <cell r="B1364">
            <v>5685</v>
          </cell>
          <cell r="C1364">
            <v>999</v>
          </cell>
          <cell r="D1364" t="str">
            <v>RESULTADO EQUIPOS GSOP        T</v>
          </cell>
          <cell r="E1364">
            <v>73471</v>
          </cell>
          <cell r="F1364" t="str">
            <v>TE</v>
          </cell>
          <cell r="G1364">
            <v>99018135</v>
          </cell>
          <cell r="H1364" t="str">
            <v>31/08/99</v>
          </cell>
          <cell r="I1364">
            <v>-3.72</v>
          </cell>
          <cell r="J1364" t="str">
            <v>BOMBA SUMERG.ELE</v>
          </cell>
        </row>
        <row r="1365">
          <cell r="A1365">
            <v>2881507</v>
          </cell>
          <cell r="B1365">
            <v>5685</v>
          </cell>
          <cell r="C1365">
            <v>999</v>
          </cell>
          <cell r="D1365" t="str">
            <v>RESULTADO EQUIPOS GSOP        T</v>
          </cell>
          <cell r="E1365">
            <v>73471</v>
          </cell>
          <cell r="F1365" t="str">
            <v>TE</v>
          </cell>
          <cell r="G1365">
            <v>99018136</v>
          </cell>
          <cell r="H1365" t="str">
            <v>31/08/99</v>
          </cell>
          <cell r="I1365">
            <v>-179.49</v>
          </cell>
          <cell r="J1365" t="str">
            <v>MOTOSOLDADORA LI</v>
          </cell>
        </row>
        <row r="1366">
          <cell r="A1366">
            <v>2881507</v>
          </cell>
          <cell r="B1366">
            <v>5685</v>
          </cell>
          <cell r="C1366">
            <v>999</v>
          </cell>
          <cell r="D1366" t="str">
            <v>RESULTADO EQUIPOS GSOP        T</v>
          </cell>
          <cell r="E1366">
            <v>73471</v>
          </cell>
          <cell r="F1366" t="str">
            <v>TE</v>
          </cell>
          <cell r="G1366">
            <v>99018136</v>
          </cell>
          <cell r="H1366" t="str">
            <v>31/08/99</v>
          </cell>
          <cell r="I1366">
            <v>0</v>
          </cell>
          <cell r="J1366" t="str">
            <v>MOTOSOLDADORA LI</v>
          </cell>
        </row>
        <row r="1367">
          <cell r="A1367">
            <v>2881507</v>
          </cell>
          <cell r="B1367">
            <v>5685</v>
          </cell>
          <cell r="C1367">
            <v>999</v>
          </cell>
          <cell r="D1367" t="str">
            <v>RESULTADO EQUIPOS GSOP        T</v>
          </cell>
          <cell r="E1367">
            <v>73471</v>
          </cell>
          <cell r="F1367" t="str">
            <v>TE</v>
          </cell>
          <cell r="G1367">
            <v>99018137</v>
          </cell>
          <cell r="H1367" t="str">
            <v>31/08/99</v>
          </cell>
          <cell r="I1367">
            <v>-53.63</v>
          </cell>
          <cell r="J1367" t="str">
            <v>SOLDADORA ELECT.</v>
          </cell>
        </row>
        <row r="1368">
          <cell r="A1368">
            <v>2881507</v>
          </cell>
          <cell r="B1368">
            <v>5685</v>
          </cell>
          <cell r="C1368">
            <v>999</v>
          </cell>
          <cell r="D1368" t="str">
            <v>RESULTADO EQUIPOS GSOP        T</v>
          </cell>
          <cell r="E1368">
            <v>73471</v>
          </cell>
          <cell r="F1368" t="str">
            <v>TE</v>
          </cell>
          <cell r="G1368">
            <v>99018137</v>
          </cell>
          <cell r="H1368" t="str">
            <v>31/08/99</v>
          </cell>
          <cell r="I1368">
            <v>0</v>
          </cell>
          <cell r="J1368" t="str">
            <v>SOLDADORA ELECT.</v>
          </cell>
        </row>
        <row r="1369">
          <cell r="A1369">
            <v>2881507</v>
          </cell>
          <cell r="B1369">
            <v>5685</v>
          </cell>
          <cell r="C1369">
            <v>999</v>
          </cell>
          <cell r="D1369" t="str">
            <v>RESULTADO EQUIPOS GSOP        T</v>
          </cell>
          <cell r="E1369">
            <v>73471</v>
          </cell>
          <cell r="F1369" t="str">
            <v>TE</v>
          </cell>
          <cell r="G1369">
            <v>99018138</v>
          </cell>
          <cell r="H1369" t="str">
            <v>31/08/99</v>
          </cell>
          <cell r="I1369">
            <v>-37.51</v>
          </cell>
          <cell r="J1369" t="str">
            <v>SOLDADORA ELECT.</v>
          </cell>
        </row>
        <row r="1370">
          <cell r="A1370">
            <v>2881507</v>
          </cell>
          <cell r="B1370">
            <v>5685</v>
          </cell>
          <cell r="C1370">
            <v>999</v>
          </cell>
          <cell r="D1370" t="str">
            <v>RESULTADO EQUIPOS GSOP        T</v>
          </cell>
          <cell r="E1370">
            <v>73471</v>
          </cell>
          <cell r="F1370" t="str">
            <v>TE</v>
          </cell>
          <cell r="G1370">
            <v>99018138</v>
          </cell>
          <cell r="H1370" t="str">
            <v>31/08/99</v>
          </cell>
          <cell r="I1370">
            <v>0</v>
          </cell>
          <cell r="J1370" t="str">
            <v>SOLDADORA ELECT.</v>
          </cell>
        </row>
        <row r="1371">
          <cell r="A1371">
            <v>2881507</v>
          </cell>
          <cell r="B1371">
            <v>5685</v>
          </cell>
          <cell r="C1371">
            <v>999</v>
          </cell>
          <cell r="D1371" t="str">
            <v>RESULTADO EQUIPOS GSOP        T</v>
          </cell>
          <cell r="E1371">
            <v>73471</v>
          </cell>
          <cell r="F1371" t="str">
            <v>TE</v>
          </cell>
          <cell r="G1371">
            <v>99018139</v>
          </cell>
          <cell r="H1371" t="str">
            <v>31/08/99</v>
          </cell>
          <cell r="I1371">
            <v>-34.39</v>
          </cell>
          <cell r="J1371" t="str">
            <v>SOLDADORA ESTATI</v>
          </cell>
        </row>
        <row r="1372">
          <cell r="A1372">
            <v>2881507</v>
          </cell>
          <cell r="B1372">
            <v>5685</v>
          </cell>
          <cell r="C1372">
            <v>999</v>
          </cell>
          <cell r="D1372" t="str">
            <v>RESULTADO EQUIPOS GSOP        T</v>
          </cell>
          <cell r="E1372">
            <v>73471</v>
          </cell>
          <cell r="F1372" t="str">
            <v>TE</v>
          </cell>
          <cell r="G1372">
            <v>99018139</v>
          </cell>
          <cell r="H1372" t="str">
            <v>31/08/99</v>
          </cell>
          <cell r="I1372">
            <v>0</v>
          </cell>
          <cell r="J1372" t="str">
            <v>SOLDADORA ESTATI</v>
          </cell>
        </row>
        <row r="1373">
          <cell r="A1373">
            <v>2881507</v>
          </cell>
          <cell r="B1373">
            <v>5685</v>
          </cell>
          <cell r="C1373">
            <v>999</v>
          </cell>
          <cell r="D1373" t="str">
            <v>RESULTADO EQUIPOS GSOP        T</v>
          </cell>
          <cell r="E1373">
            <v>73471</v>
          </cell>
          <cell r="F1373" t="str">
            <v>TE</v>
          </cell>
          <cell r="G1373">
            <v>99018140</v>
          </cell>
          <cell r="H1373" t="str">
            <v>31/08/99</v>
          </cell>
          <cell r="I1373">
            <v>-48.42</v>
          </cell>
          <cell r="J1373" t="str">
            <v>MOTOSOLDADORA RA</v>
          </cell>
        </row>
        <row r="1374">
          <cell r="A1374">
            <v>2881507</v>
          </cell>
          <cell r="B1374">
            <v>5685</v>
          </cell>
          <cell r="C1374">
            <v>999</v>
          </cell>
          <cell r="D1374" t="str">
            <v>RESULTADO EQUIPOS GSOP        T</v>
          </cell>
          <cell r="E1374">
            <v>73471</v>
          </cell>
          <cell r="F1374" t="str">
            <v>TE</v>
          </cell>
          <cell r="G1374">
            <v>99018140</v>
          </cell>
          <cell r="H1374" t="str">
            <v>31/08/99</v>
          </cell>
          <cell r="I1374">
            <v>0</v>
          </cell>
          <cell r="J1374" t="str">
            <v>MOTOSOLDADORA RA</v>
          </cell>
        </row>
        <row r="1375">
          <cell r="A1375">
            <v>2881507</v>
          </cell>
          <cell r="B1375">
            <v>5685</v>
          </cell>
          <cell r="C1375">
            <v>999</v>
          </cell>
          <cell r="D1375" t="str">
            <v>RESULTADO EQUIPOS GSOP        T</v>
          </cell>
          <cell r="E1375">
            <v>73471</v>
          </cell>
          <cell r="F1375" t="str">
            <v>TE</v>
          </cell>
          <cell r="G1375">
            <v>99018141</v>
          </cell>
          <cell r="H1375" t="str">
            <v>31/08/99</v>
          </cell>
          <cell r="I1375">
            <v>-56.11</v>
          </cell>
          <cell r="J1375" t="str">
            <v>SOLDADORA ESTATI</v>
          </cell>
        </row>
        <row r="1376">
          <cell r="A1376">
            <v>2881507</v>
          </cell>
          <cell r="B1376">
            <v>5685</v>
          </cell>
          <cell r="C1376">
            <v>999</v>
          </cell>
          <cell r="D1376" t="str">
            <v>RESULTADO EQUIPOS GSOP        T</v>
          </cell>
          <cell r="E1376">
            <v>73471</v>
          </cell>
          <cell r="F1376" t="str">
            <v>TE</v>
          </cell>
          <cell r="G1376">
            <v>99018141</v>
          </cell>
          <cell r="H1376" t="str">
            <v>31/08/99</v>
          </cell>
          <cell r="I1376">
            <v>0</v>
          </cell>
          <cell r="J1376" t="str">
            <v>SOLDADORA ESTATI</v>
          </cell>
        </row>
        <row r="1377">
          <cell r="A1377">
            <v>2881507</v>
          </cell>
          <cell r="B1377">
            <v>5685</v>
          </cell>
          <cell r="C1377">
            <v>999</v>
          </cell>
          <cell r="D1377" t="str">
            <v>RESULTADO EQUIPOS GSOP        T</v>
          </cell>
          <cell r="E1377">
            <v>73471</v>
          </cell>
          <cell r="F1377" t="str">
            <v>TE</v>
          </cell>
          <cell r="G1377">
            <v>99018142</v>
          </cell>
          <cell r="H1377" t="str">
            <v>31/08/99</v>
          </cell>
          <cell r="I1377">
            <v>-47.43</v>
          </cell>
          <cell r="J1377" t="str">
            <v>SOLDADORA ELECT.</v>
          </cell>
        </row>
        <row r="1378">
          <cell r="A1378">
            <v>2881507</v>
          </cell>
          <cell r="B1378">
            <v>5685</v>
          </cell>
          <cell r="C1378">
            <v>999</v>
          </cell>
          <cell r="D1378" t="str">
            <v>RESULTADO EQUIPOS GSOP        T</v>
          </cell>
          <cell r="E1378">
            <v>73471</v>
          </cell>
          <cell r="F1378" t="str">
            <v>TE</v>
          </cell>
          <cell r="G1378">
            <v>99018142</v>
          </cell>
          <cell r="H1378" t="str">
            <v>31/08/99</v>
          </cell>
          <cell r="I1378">
            <v>0</v>
          </cell>
          <cell r="J1378" t="str">
            <v>SOLDADORA ELECT.</v>
          </cell>
        </row>
        <row r="1379">
          <cell r="A1379">
            <v>2881507</v>
          </cell>
          <cell r="B1379">
            <v>5685</v>
          </cell>
          <cell r="C1379">
            <v>999</v>
          </cell>
          <cell r="D1379" t="str">
            <v>RESULTADO EQUIPOS GSOP        T</v>
          </cell>
          <cell r="E1379">
            <v>73471</v>
          </cell>
          <cell r="F1379" t="str">
            <v>TE</v>
          </cell>
          <cell r="G1379">
            <v>99018143</v>
          </cell>
          <cell r="H1379" t="str">
            <v>31/08/99</v>
          </cell>
          <cell r="I1379">
            <v>-56.11</v>
          </cell>
          <cell r="J1379" t="str">
            <v>SOLDADORA ESTATI</v>
          </cell>
        </row>
        <row r="1380">
          <cell r="A1380">
            <v>2881507</v>
          </cell>
          <cell r="B1380">
            <v>5685</v>
          </cell>
          <cell r="C1380">
            <v>999</v>
          </cell>
          <cell r="D1380" t="str">
            <v>RESULTADO EQUIPOS GSOP        T</v>
          </cell>
          <cell r="E1380">
            <v>73471</v>
          </cell>
          <cell r="F1380" t="str">
            <v>TE</v>
          </cell>
          <cell r="G1380">
            <v>99018143</v>
          </cell>
          <cell r="H1380" t="str">
            <v>31/08/99</v>
          </cell>
          <cell r="I1380">
            <v>0</v>
          </cell>
          <cell r="J1380" t="str">
            <v>SOLDADORA ESTATI</v>
          </cell>
        </row>
        <row r="1381">
          <cell r="A1381">
            <v>2881507</v>
          </cell>
          <cell r="B1381">
            <v>5685</v>
          </cell>
          <cell r="C1381">
            <v>999</v>
          </cell>
          <cell r="D1381" t="str">
            <v>RESULTADO EQUIPOS GSOP        T</v>
          </cell>
          <cell r="E1381">
            <v>73471</v>
          </cell>
          <cell r="F1381" t="str">
            <v>TE</v>
          </cell>
          <cell r="G1381">
            <v>99018144</v>
          </cell>
          <cell r="H1381" t="str">
            <v>31/08/99</v>
          </cell>
          <cell r="I1381">
            <v>-343.17</v>
          </cell>
          <cell r="J1381" t="str">
            <v>CONTENEDOR LABOR</v>
          </cell>
        </row>
        <row r="1382">
          <cell r="A1382">
            <v>2881507</v>
          </cell>
          <cell r="B1382">
            <v>5685</v>
          </cell>
          <cell r="C1382">
            <v>999</v>
          </cell>
          <cell r="D1382" t="str">
            <v>RESULTADO EQUIPOS GSOP        T</v>
          </cell>
          <cell r="E1382">
            <v>73471</v>
          </cell>
          <cell r="F1382" t="str">
            <v>TE</v>
          </cell>
          <cell r="G1382">
            <v>99018144</v>
          </cell>
          <cell r="H1382" t="str">
            <v>31/08/99</v>
          </cell>
          <cell r="I1382">
            <v>0</v>
          </cell>
          <cell r="J1382" t="str">
            <v>CONTENEDOR LABOR</v>
          </cell>
        </row>
        <row r="1383">
          <cell r="A1383">
            <v>2881507</v>
          </cell>
          <cell r="B1383">
            <v>5685</v>
          </cell>
          <cell r="C1383">
            <v>999</v>
          </cell>
          <cell r="D1383" t="str">
            <v>RESULTADO EQUIPOS GSOP        T</v>
          </cell>
          <cell r="E1383">
            <v>73471</v>
          </cell>
          <cell r="F1383" t="str">
            <v>TE</v>
          </cell>
          <cell r="G1383">
            <v>99018145</v>
          </cell>
          <cell r="H1383" t="str">
            <v>31/08/99</v>
          </cell>
          <cell r="I1383">
            <v>-133.61000000000001</v>
          </cell>
          <cell r="J1383" t="str">
            <v>CONTENEDOR COMED</v>
          </cell>
        </row>
        <row r="1384">
          <cell r="A1384">
            <v>2881507</v>
          </cell>
          <cell r="B1384">
            <v>5685</v>
          </cell>
          <cell r="C1384">
            <v>999</v>
          </cell>
          <cell r="D1384" t="str">
            <v>RESULTADO EQUIPOS GSOP        T</v>
          </cell>
          <cell r="E1384">
            <v>73471</v>
          </cell>
          <cell r="F1384" t="str">
            <v>TE</v>
          </cell>
          <cell r="G1384">
            <v>99018145</v>
          </cell>
          <cell r="H1384" t="str">
            <v>31/08/99</v>
          </cell>
          <cell r="I1384">
            <v>0</v>
          </cell>
          <cell r="J1384" t="str">
            <v>CONTENEDOR COMED</v>
          </cell>
        </row>
        <row r="1385">
          <cell r="A1385">
            <v>2881507</v>
          </cell>
          <cell r="B1385">
            <v>5685</v>
          </cell>
          <cell r="C1385">
            <v>999</v>
          </cell>
          <cell r="D1385" t="str">
            <v>RESULTADO EQUIPOS GSOP        T</v>
          </cell>
          <cell r="E1385">
            <v>73471</v>
          </cell>
          <cell r="F1385" t="str">
            <v>TE</v>
          </cell>
          <cell r="G1385">
            <v>99018146</v>
          </cell>
          <cell r="H1385" t="str">
            <v>31/08/99</v>
          </cell>
          <cell r="I1385">
            <v>-224.13</v>
          </cell>
          <cell r="J1385" t="str">
            <v>CONTAINER COMEDO</v>
          </cell>
        </row>
        <row r="1386">
          <cell r="A1386">
            <v>2881507</v>
          </cell>
          <cell r="B1386">
            <v>5685</v>
          </cell>
          <cell r="C1386">
            <v>999</v>
          </cell>
          <cell r="D1386" t="str">
            <v>RESULTADO EQUIPOS GSOP        T</v>
          </cell>
          <cell r="E1386">
            <v>73471</v>
          </cell>
          <cell r="F1386" t="str">
            <v>TE</v>
          </cell>
          <cell r="G1386">
            <v>99018146</v>
          </cell>
          <cell r="H1386" t="str">
            <v>31/08/99</v>
          </cell>
          <cell r="I1386">
            <v>0</v>
          </cell>
          <cell r="J1386" t="str">
            <v>CONTAINER COMEDO</v>
          </cell>
        </row>
        <row r="1387">
          <cell r="A1387">
            <v>2881507</v>
          </cell>
          <cell r="B1387">
            <v>5685</v>
          </cell>
          <cell r="C1387">
            <v>999</v>
          </cell>
          <cell r="D1387" t="str">
            <v>RESULTADO EQUIPOS GSOP        T</v>
          </cell>
          <cell r="E1387">
            <v>73471</v>
          </cell>
          <cell r="F1387" t="str">
            <v>TE</v>
          </cell>
          <cell r="G1387">
            <v>99018147</v>
          </cell>
          <cell r="H1387" t="str">
            <v>31/08/99</v>
          </cell>
          <cell r="I1387">
            <v>-291.70999999999998</v>
          </cell>
          <cell r="J1387" t="str">
            <v>PORTAKAMP NACION</v>
          </cell>
        </row>
        <row r="1388">
          <cell r="A1388">
            <v>2881507</v>
          </cell>
          <cell r="B1388">
            <v>5685</v>
          </cell>
          <cell r="C1388">
            <v>999</v>
          </cell>
          <cell r="D1388" t="str">
            <v>RESULTADO EQUIPOS GSOP        T</v>
          </cell>
          <cell r="E1388">
            <v>73471</v>
          </cell>
          <cell r="F1388" t="str">
            <v>TE</v>
          </cell>
          <cell r="G1388">
            <v>99018147</v>
          </cell>
          <cell r="H1388" t="str">
            <v>31/08/99</v>
          </cell>
          <cell r="I1388">
            <v>0</v>
          </cell>
          <cell r="J1388" t="str">
            <v>PORTAKAMP NACION</v>
          </cell>
        </row>
        <row r="1389">
          <cell r="A1389">
            <v>2881507</v>
          </cell>
          <cell r="B1389">
            <v>5685</v>
          </cell>
          <cell r="C1389">
            <v>999</v>
          </cell>
          <cell r="D1389" t="str">
            <v>RESULTADO EQUIPOS GSOP        T</v>
          </cell>
          <cell r="E1389">
            <v>73471</v>
          </cell>
          <cell r="F1389" t="str">
            <v>TE</v>
          </cell>
          <cell r="G1389">
            <v>99018148</v>
          </cell>
          <cell r="H1389" t="str">
            <v>31/08/99</v>
          </cell>
          <cell r="I1389">
            <v>-190.34</v>
          </cell>
          <cell r="J1389" t="str">
            <v>PORTAKAMP NACION</v>
          </cell>
        </row>
        <row r="1390">
          <cell r="A1390">
            <v>2881507</v>
          </cell>
          <cell r="B1390">
            <v>5685</v>
          </cell>
          <cell r="C1390">
            <v>999</v>
          </cell>
          <cell r="D1390" t="str">
            <v>RESULTADO EQUIPOS GSOP        T</v>
          </cell>
          <cell r="E1390">
            <v>73471</v>
          </cell>
          <cell r="F1390" t="str">
            <v>TE</v>
          </cell>
          <cell r="G1390">
            <v>99018148</v>
          </cell>
          <cell r="H1390" t="str">
            <v>31/08/99</v>
          </cell>
          <cell r="I1390">
            <v>0</v>
          </cell>
          <cell r="J1390" t="str">
            <v>PORTAKAMP NACION</v>
          </cell>
        </row>
        <row r="1391">
          <cell r="A1391">
            <v>2881507</v>
          </cell>
          <cell r="B1391">
            <v>5685</v>
          </cell>
          <cell r="C1391">
            <v>999</v>
          </cell>
          <cell r="D1391" t="str">
            <v>RESULTADO EQUIPOS GSOP        T</v>
          </cell>
          <cell r="E1391">
            <v>73471</v>
          </cell>
          <cell r="F1391" t="str">
            <v>TE</v>
          </cell>
          <cell r="G1391">
            <v>99018149</v>
          </cell>
          <cell r="H1391" t="str">
            <v>31/08/99</v>
          </cell>
          <cell r="I1391">
            <v>-190.34</v>
          </cell>
          <cell r="J1391" t="str">
            <v>PORTAKAMP NACION</v>
          </cell>
        </row>
        <row r="1392">
          <cell r="A1392">
            <v>2881507</v>
          </cell>
          <cell r="B1392">
            <v>5685</v>
          </cell>
          <cell r="C1392">
            <v>999</v>
          </cell>
          <cell r="D1392" t="str">
            <v>RESULTADO EQUIPOS GSOP        T</v>
          </cell>
          <cell r="E1392">
            <v>73471</v>
          </cell>
          <cell r="F1392" t="str">
            <v>TE</v>
          </cell>
          <cell r="G1392">
            <v>99018149</v>
          </cell>
          <cell r="H1392" t="str">
            <v>31/08/99</v>
          </cell>
          <cell r="I1392">
            <v>0</v>
          </cell>
          <cell r="J1392" t="str">
            <v>PORTAKAMP NACION</v>
          </cell>
        </row>
        <row r="1393">
          <cell r="A1393">
            <v>2881507</v>
          </cell>
          <cell r="B1393">
            <v>5685</v>
          </cell>
          <cell r="C1393">
            <v>999</v>
          </cell>
          <cell r="D1393" t="str">
            <v>RESULTADO EQUIPOS GSOP        T</v>
          </cell>
          <cell r="E1393">
            <v>73471</v>
          </cell>
          <cell r="F1393" t="str">
            <v>TE</v>
          </cell>
          <cell r="G1393">
            <v>99018150</v>
          </cell>
          <cell r="H1393" t="str">
            <v>31/08/99</v>
          </cell>
          <cell r="I1393">
            <v>-73.680000000000007</v>
          </cell>
          <cell r="J1393" t="str">
            <v>PORTAKAMP IMPORT</v>
          </cell>
        </row>
        <row r="1394">
          <cell r="A1394">
            <v>2881507</v>
          </cell>
          <cell r="B1394">
            <v>5685</v>
          </cell>
          <cell r="C1394">
            <v>999</v>
          </cell>
          <cell r="D1394" t="str">
            <v>RESULTADO EQUIPOS GSOP        T</v>
          </cell>
          <cell r="E1394">
            <v>73471</v>
          </cell>
          <cell r="F1394" t="str">
            <v>TE</v>
          </cell>
          <cell r="G1394">
            <v>99018150</v>
          </cell>
          <cell r="H1394" t="str">
            <v>31/08/99</v>
          </cell>
          <cell r="I1394">
            <v>0</v>
          </cell>
          <cell r="J1394" t="str">
            <v>PORTAKAMP IMPORT</v>
          </cell>
        </row>
        <row r="1395">
          <cell r="A1395">
            <v>2881507</v>
          </cell>
          <cell r="B1395">
            <v>5685</v>
          </cell>
          <cell r="C1395">
            <v>999</v>
          </cell>
          <cell r="D1395" t="str">
            <v>RESULTADO EQUIPOS GSOP        T</v>
          </cell>
          <cell r="E1395">
            <v>73471</v>
          </cell>
          <cell r="F1395" t="str">
            <v>TE</v>
          </cell>
          <cell r="G1395">
            <v>99018151</v>
          </cell>
          <cell r="H1395" t="str">
            <v>31/08/99</v>
          </cell>
          <cell r="I1395">
            <v>-224.13</v>
          </cell>
          <cell r="J1395" t="str">
            <v>CONTAINER OFICIN</v>
          </cell>
        </row>
        <row r="1396">
          <cell r="A1396">
            <v>2881507</v>
          </cell>
          <cell r="B1396">
            <v>5685</v>
          </cell>
          <cell r="C1396">
            <v>999</v>
          </cell>
          <cell r="D1396" t="str">
            <v>RESULTADO EQUIPOS GSOP        T</v>
          </cell>
          <cell r="E1396">
            <v>73471</v>
          </cell>
          <cell r="F1396" t="str">
            <v>TE</v>
          </cell>
          <cell r="G1396">
            <v>99018151</v>
          </cell>
          <cell r="H1396" t="str">
            <v>31/08/99</v>
          </cell>
          <cell r="I1396">
            <v>0</v>
          </cell>
          <cell r="J1396" t="str">
            <v>CONTAINER OFICIN</v>
          </cell>
        </row>
        <row r="1397">
          <cell r="A1397">
            <v>2881507</v>
          </cell>
          <cell r="B1397">
            <v>5685</v>
          </cell>
          <cell r="C1397">
            <v>999</v>
          </cell>
          <cell r="D1397" t="str">
            <v>RESULTADO EQUIPOS GSOP        T</v>
          </cell>
          <cell r="E1397">
            <v>73471</v>
          </cell>
          <cell r="F1397" t="str">
            <v>TE</v>
          </cell>
          <cell r="G1397">
            <v>99018152</v>
          </cell>
          <cell r="H1397" t="str">
            <v>31/08/99</v>
          </cell>
          <cell r="I1397">
            <v>-114.7</v>
          </cell>
          <cell r="J1397" t="str">
            <v>CONTAINER OFICIN</v>
          </cell>
        </row>
        <row r="1398">
          <cell r="A1398">
            <v>2881507</v>
          </cell>
          <cell r="B1398">
            <v>5685</v>
          </cell>
          <cell r="C1398">
            <v>999</v>
          </cell>
          <cell r="D1398" t="str">
            <v>RESULTADO EQUIPOS GSOP        T</v>
          </cell>
          <cell r="E1398">
            <v>73471</v>
          </cell>
          <cell r="F1398" t="str">
            <v>TE</v>
          </cell>
          <cell r="G1398">
            <v>99018152</v>
          </cell>
          <cell r="H1398" t="str">
            <v>31/08/99</v>
          </cell>
          <cell r="I1398">
            <v>0</v>
          </cell>
          <cell r="J1398" t="str">
            <v>CONTAINER OFICIN</v>
          </cell>
        </row>
        <row r="1399">
          <cell r="A1399">
            <v>2881507</v>
          </cell>
          <cell r="B1399">
            <v>5685</v>
          </cell>
          <cell r="C1399">
            <v>999</v>
          </cell>
          <cell r="D1399" t="str">
            <v>RESULTADO EQUIPOS GSOP        T</v>
          </cell>
          <cell r="E1399">
            <v>73471</v>
          </cell>
          <cell r="F1399" t="str">
            <v>TE</v>
          </cell>
          <cell r="G1399">
            <v>99018153</v>
          </cell>
          <cell r="H1399" t="str">
            <v>31/08/99</v>
          </cell>
          <cell r="I1399">
            <v>-114.7</v>
          </cell>
          <cell r="J1399" t="str">
            <v>CONTAINER OFICIN</v>
          </cell>
        </row>
        <row r="1400">
          <cell r="A1400">
            <v>2881507</v>
          </cell>
          <cell r="B1400">
            <v>5685</v>
          </cell>
          <cell r="C1400">
            <v>999</v>
          </cell>
          <cell r="D1400" t="str">
            <v>RESULTADO EQUIPOS GSOP        T</v>
          </cell>
          <cell r="E1400">
            <v>73471</v>
          </cell>
          <cell r="F1400" t="str">
            <v>TE</v>
          </cell>
          <cell r="G1400">
            <v>99018153</v>
          </cell>
          <cell r="H1400" t="str">
            <v>31/08/99</v>
          </cell>
          <cell r="I1400">
            <v>0</v>
          </cell>
          <cell r="J1400" t="str">
            <v>CONTAINER OFICIN</v>
          </cell>
        </row>
        <row r="1401">
          <cell r="A1401">
            <v>2881507</v>
          </cell>
          <cell r="B1401">
            <v>5685</v>
          </cell>
          <cell r="C1401">
            <v>999</v>
          </cell>
          <cell r="D1401" t="str">
            <v>RESULTADO EQUIPOS GSOP        T</v>
          </cell>
          <cell r="E1401">
            <v>73471</v>
          </cell>
          <cell r="F1401" t="str">
            <v>TE</v>
          </cell>
          <cell r="G1401">
            <v>99018154</v>
          </cell>
          <cell r="H1401" t="str">
            <v>31/08/99</v>
          </cell>
          <cell r="I1401">
            <v>-114.7</v>
          </cell>
          <cell r="J1401" t="str">
            <v>CONTAINER OFICIN</v>
          </cell>
        </row>
        <row r="1402">
          <cell r="A1402">
            <v>2881507</v>
          </cell>
          <cell r="B1402">
            <v>5685</v>
          </cell>
          <cell r="C1402">
            <v>999</v>
          </cell>
          <cell r="D1402" t="str">
            <v>RESULTADO EQUIPOS GSOP        T</v>
          </cell>
          <cell r="E1402">
            <v>73471</v>
          </cell>
          <cell r="F1402" t="str">
            <v>TE</v>
          </cell>
          <cell r="G1402">
            <v>99018154</v>
          </cell>
          <cell r="H1402" t="str">
            <v>31/08/99</v>
          </cell>
          <cell r="I1402">
            <v>0</v>
          </cell>
          <cell r="J1402" t="str">
            <v>CONTAINER OFICIN</v>
          </cell>
        </row>
        <row r="1403">
          <cell r="A1403">
            <v>2881507</v>
          </cell>
          <cell r="B1403">
            <v>5685</v>
          </cell>
          <cell r="C1403">
            <v>999</v>
          </cell>
          <cell r="D1403" t="str">
            <v>RESULTADO EQUIPOS GSOP        T</v>
          </cell>
          <cell r="E1403">
            <v>73471</v>
          </cell>
          <cell r="F1403" t="str">
            <v>TE</v>
          </cell>
          <cell r="G1403">
            <v>99018155</v>
          </cell>
          <cell r="H1403" t="str">
            <v>31/08/99</v>
          </cell>
          <cell r="I1403">
            <v>-150.04</v>
          </cell>
          <cell r="J1403" t="str">
            <v>TRAILER 22 MTS2</v>
          </cell>
        </row>
        <row r="1404">
          <cell r="A1404">
            <v>2881507</v>
          </cell>
          <cell r="B1404">
            <v>5685</v>
          </cell>
          <cell r="C1404">
            <v>999</v>
          </cell>
          <cell r="D1404" t="str">
            <v>RESULTADO EQUIPOS GSOP        T</v>
          </cell>
          <cell r="E1404">
            <v>73471</v>
          </cell>
          <cell r="F1404" t="str">
            <v>TE</v>
          </cell>
          <cell r="G1404">
            <v>99018155</v>
          </cell>
          <cell r="H1404" t="str">
            <v>31/08/99</v>
          </cell>
          <cell r="I1404">
            <v>0</v>
          </cell>
          <cell r="J1404" t="str">
            <v>TRAILER 22 MTS2</v>
          </cell>
        </row>
        <row r="1405">
          <cell r="A1405">
            <v>2881507</v>
          </cell>
          <cell r="B1405">
            <v>5685</v>
          </cell>
          <cell r="C1405">
            <v>999</v>
          </cell>
          <cell r="D1405" t="str">
            <v>RESULTADO EQUIPOS GSOP        T</v>
          </cell>
          <cell r="E1405">
            <v>73471</v>
          </cell>
          <cell r="F1405" t="str">
            <v>TE</v>
          </cell>
          <cell r="G1405">
            <v>99018156</v>
          </cell>
          <cell r="H1405" t="str">
            <v>31/08/99</v>
          </cell>
          <cell r="I1405">
            <v>-88.04</v>
          </cell>
          <cell r="J1405" t="str">
            <v>TRAILER ROLER.</v>
          </cell>
        </row>
        <row r="1406">
          <cell r="A1406">
            <v>2881507</v>
          </cell>
          <cell r="B1406">
            <v>5685</v>
          </cell>
          <cell r="C1406">
            <v>999</v>
          </cell>
          <cell r="D1406" t="str">
            <v>RESULTADO EQUIPOS GSOP        T</v>
          </cell>
          <cell r="E1406">
            <v>73471</v>
          </cell>
          <cell r="F1406" t="str">
            <v>TE</v>
          </cell>
          <cell r="G1406">
            <v>99018156</v>
          </cell>
          <cell r="H1406" t="str">
            <v>31/08/99</v>
          </cell>
          <cell r="I1406">
            <v>0</v>
          </cell>
          <cell r="J1406" t="str">
            <v>TRAILER ROLER.</v>
          </cell>
        </row>
        <row r="1407">
          <cell r="A1407">
            <v>2881507</v>
          </cell>
          <cell r="B1407">
            <v>5685</v>
          </cell>
          <cell r="C1407">
            <v>999</v>
          </cell>
          <cell r="D1407" t="str">
            <v>RESULTADO EQUIPOS GSOP        T</v>
          </cell>
          <cell r="E1407">
            <v>73471</v>
          </cell>
          <cell r="F1407" t="str">
            <v>TE</v>
          </cell>
          <cell r="G1407">
            <v>99018157</v>
          </cell>
          <cell r="H1407" t="str">
            <v>31/08/99</v>
          </cell>
          <cell r="I1407">
            <v>-88.04</v>
          </cell>
          <cell r="J1407" t="str">
            <v>TRAILER ROLER.</v>
          </cell>
        </row>
        <row r="1408">
          <cell r="A1408">
            <v>2881507</v>
          </cell>
          <cell r="B1408">
            <v>5685</v>
          </cell>
          <cell r="C1408">
            <v>999</v>
          </cell>
          <cell r="D1408" t="str">
            <v>RESULTADO EQUIPOS GSOP        T</v>
          </cell>
          <cell r="E1408">
            <v>73471</v>
          </cell>
          <cell r="F1408" t="str">
            <v>TE</v>
          </cell>
          <cell r="G1408">
            <v>99018157</v>
          </cell>
          <cell r="H1408" t="str">
            <v>31/08/99</v>
          </cell>
          <cell r="I1408">
            <v>0</v>
          </cell>
          <cell r="J1408" t="str">
            <v>TRAILER ROLER.</v>
          </cell>
        </row>
        <row r="1409">
          <cell r="A1409">
            <v>2881507</v>
          </cell>
          <cell r="B1409">
            <v>5685</v>
          </cell>
          <cell r="C1409">
            <v>999</v>
          </cell>
          <cell r="D1409" t="str">
            <v>RESULTADO EQUIPOS GSOP        T</v>
          </cell>
          <cell r="E1409">
            <v>73471</v>
          </cell>
          <cell r="F1409" t="str">
            <v>TE</v>
          </cell>
          <cell r="G1409">
            <v>99018158</v>
          </cell>
          <cell r="H1409" t="str">
            <v>31/08/99</v>
          </cell>
          <cell r="I1409">
            <v>-291.70999999999998</v>
          </cell>
          <cell r="J1409" t="str">
            <v>PORTAKAMP NACION</v>
          </cell>
        </row>
        <row r="1410">
          <cell r="A1410">
            <v>2881507</v>
          </cell>
          <cell r="B1410">
            <v>5685</v>
          </cell>
          <cell r="C1410">
            <v>999</v>
          </cell>
          <cell r="D1410" t="str">
            <v>RESULTADO EQUIPOS GSOP        T</v>
          </cell>
          <cell r="E1410">
            <v>73471</v>
          </cell>
          <cell r="F1410" t="str">
            <v>TE</v>
          </cell>
          <cell r="G1410">
            <v>99018158</v>
          </cell>
          <cell r="H1410" t="str">
            <v>31/08/99</v>
          </cell>
          <cell r="I1410">
            <v>0</v>
          </cell>
          <cell r="J1410" t="str">
            <v>PORTAKAMP NACION</v>
          </cell>
        </row>
        <row r="1411">
          <cell r="A1411">
            <v>2881507</v>
          </cell>
          <cell r="B1411">
            <v>5685</v>
          </cell>
          <cell r="C1411">
            <v>999</v>
          </cell>
          <cell r="D1411" t="str">
            <v>RESULTADO EQUIPOS GSOP        T</v>
          </cell>
          <cell r="E1411">
            <v>73471</v>
          </cell>
          <cell r="F1411" t="str">
            <v>TE</v>
          </cell>
          <cell r="G1411">
            <v>99018159</v>
          </cell>
          <cell r="H1411" t="str">
            <v>31/08/99</v>
          </cell>
          <cell r="I1411">
            <v>-291.70999999999998</v>
          </cell>
          <cell r="J1411" t="str">
            <v>PORTAKAMP NACION</v>
          </cell>
        </row>
        <row r="1412">
          <cell r="A1412">
            <v>2881507</v>
          </cell>
          <cell r="B1412">
            <v>5685</v>
          </cell>
          <cell r="C1412">
            <v>999</v>
          </cell>
          <cell r="D1412" t="str">
            <v>RESULTADO EQUIPOS GSOP        T</v>
          </cell>
          <cell r="E1412">
            <v>73471</v>
          </cell>
          <cell r="F1412" t="str">
            <v>TE</v>
          </cell>
          <cell r="G1412">
            <v>99018159</v>
          </cell>
          <cell r="H1412" t="str">
            <v>31/08/99</v>
          </cell>
          <cell r="I1412">
            <v>0</v>
          </cell>
          <cell r="J1412" t="str">
            <v>PORTAKAMP NACION</v>
          </cell>
        </row>
        <row r="1413">
          <cell r="A1413">
            <v>2881507</v>
          </cell>
          <cell r="B1413">
            <v>5685</v>
          </cell>
          <cell r="C1413">
            <v>999</v>
          </cell>
          <cell r="D1413" t="str">
            <v>RESULTADO EQUIPOS GSOP        T</v>
          </cell>
          <cell r="E1413">
            <v>73471</v>
          </cell>
          <cell r="F1413" t="str">
            <v>TE</v>
          </cell>
          <cell r="G1413">
            <v>99018160</v>
          </cell>
          <cell r="H1413" t="str">
            <v>31/08/99</v>
          </cell>
          <cell r="I1413">
            <v>-114.7</v>
          </cell>
          <cell r="J1413" t="str">
            <v>CONTAINER OFICIN</v>
          </cell>
        </row>
        <row r="1414">
          <cell r="A1414">
            <v>2881507</v>
          </cell>
          <cell r="B1414">
            <v>5685</v>
          </cell>
          <cell r="C1414">
            <v>999</v>
          </cell>
          <cell r="D1414" t="str">
            <v>RESULTADO EQUIPOS GSOP        T</v>
          </cell>
          <cell r="E1414">
            <v>73471</v>
          </cell>
          <cell r="F1414" t="str">
            <v>TE</v>
          </cell>
          <cell r="G1414">
            <v>99018160</v>
          </cell>
          <cell r="H1414" t="str">
            <v>31/08/99</v>
          </cell>
          <cell r="I1414">
            <v>0</v>
          </cell>
          <cell r="J1414" t="str">
            <v>CONTAINER OFICIN</v>
          </cell>
        </row>
        <row r="1415">
          <cell r="A1415">
            <v>2881507</v>
          </cell>
          <cell r="B1415">
            <v>5685</v>
          </cell>
          <cell r="C1415">
            <v>999</v>
          </cell>
          <cell r="D1415" t="str">
            <v>RESULTADO EQUIPOS GSOP        T</v>
          </cell>
          <cell r="E1415">
            <v>73471</v>
          </cell>
          <cell r="F1415" t="str">
            <v>TE</v>
          </cell>
          <cell r="G1415">
            <v>99018161</v>
          </cell>
          <cell r="H1415" t="str">
            <v>31/08/99</v>
          </cell>
          <cell r="I1415">
            <v>-133.61000000000001</v>
          </cell>
          <cell r="J1415" t="str">
            <v>CONTENEDOR COMED</v>
          </cell>
        </row>
        <row r="1416">
          <cell r="A1416">
            <v>2881507</v>
          </cell>
          <cell r="B1416">
            <v>5685</v>
          </cell>
          <cell r="C1416">
            <v>999</v>
          </cell>
          <cell r="D1416" t="str">
            <v>RESULTADO EQUIPOS GSOP        T</v>
          </cell>
          <cell r="E1416">
            <v>73471</v>
          </cell>
          <cell r="F1416" t="str">
            <v>TE</v>
          </cell>
          <cell r="G1416">
            <v>99018161</v>
          </cell>
          <cell r="H1416" t="str">
            <v>31/08/99</v>
          </cell>
          <cell r="I1416">
            <v>0</v>
          </cell>
          <cell r="J1416" t="str">
            <v>CONTENEDOR COMED</v>
          </cell>
        </row>
        <row r="1417">
          <cell r="A1417">
            <v>2881507</v>
          </cell>
          <cell r="B1417">
            <v>5685</v>
          </cell>
          <cell r="C1417">
            <v>999</v>
          </cell>
          <cell r="D1417" t="str">
            <v>RESULTADO EQUIPOS GSOP        T</v>
          </cell>
          <cell r="E1417">
            <v>73471</v>
          </cell>
          <cell r="F1417" t="str">
            <v>TE</v>
          </cell>
          <cell r="G1417">
            <v>99018162</v>
          </cell>
          <cell r="H1417" t="str">
            <v>31/08/99</v>
          </cell>
          <cell r="I1417">
            <v>-114.7</v>
          </cell>
          <cell r="J1417" t="str">
            <v>CONTAINER OFICIN</v>
          </cell>
        </row>
        <row r="1418">
          <cell r="A1418">
            <v>2881507</v>
          </cell>
          <cell r="B1418">
            <v>5685</v>
          </cell>
          <cell r="C1418">
            <v>999</v>
          </cell>
          <cell r="D1418" t="str">
            <v>RESULTADO EQUIPOS GSOP        T</v>
          </cell>
          <cell r="E1418">
            <v>73471</v>
          </cell>
          <cell r="F1418" t="str">
            <v>TE</v>
          </cell>
          <cell r="G1418">
            <v>99018162</v>
          </cell>
          <cell r="H1418" t="str">
            <v>31/08/99</v>
          </cell>
          <cell r="I1418">
            <v>0</v>
          </cell>
          <cell r="J1418" t="str">
            <v>CONTAINER OFICIN</v>
          </cell>
        </row>
        <row r="1419">
          <cell r="A1419">
            <v>2881507</v>
          </cell>
          <cell r="B1419">
            <v>5685</v>
          </cell>
          <cell r="C1419">
            <v>999</v>
          </cell>
          <cell r="D1419" t="str">
            <v>RESULTADO EQUIPOS GSOP        T</v>
          </cell>
          <cell r="E1419">
            <v>73471</v>
          </cell>
          <cell r="F1419" t="str">
            <v>TE</v>
          </cell>
          <cell r="G1419">
            <v>99018163</v>
          </cell>
          <cell r="H1419" t="str">
            <v>31/08/99</v>
          </cell>
          <cell r="I1419">
            <v>-291.70999999999998</v>
          </cell>
          <cell r="J1419" t="str">
            <v>PORTAKAMP NACION</v>
          </cell>
        </row>
        <row r="1420">
          <cell r="A1420">
            <v>2881507</v>
          </cell>
          <cell r="B1420">
            <v>5685</v>
          </cell>
          <cell r="C1420">
            <v>999</v>
          </cell>
          <cell r="D1420" t="str">
            <v>RESULTADO EQUIPOS GSOP        T</v>
          </cell>
          <cell r="E1420">
            <v>73471</v>
          </cell>
          <cell r="F1420" t="str">
            <v>TE</v>
          </cell>
          <cell r="G1420">
            <v>99018163</v>
          </cell>
          <cell r="H1420" t="str">
            <v>31/08/99</v>
          </cell>
          <cell r="I1420">
            <v>0</v>
          </cell>
          <cell r="J1420" t="str">
            <v>PORTAKAMP NACION</v>
          </cell>
        </row>
        <row r="1421">
          <cell r="A1421">
            <v>2881507</v>
          </cell>
          <cell r="B1421">
            <v>5685</v>
          </cell>
          <cell r="C1421">
            <v>999</v>
          </cell>
          <cell r="D1421" t="str">
            <v>RESULTADO EQUIPOS GSOP        T</v>
          </cell>
          <cell r="E1421">
            <v>73471</v>
          </cell>
          <cell r="F1421" t="str">
            <v>TE</v>
          </cell>
          <cell r="G1421">
            <v>99018164</v>
          </cell>
          <cell r="H1421" t="str">
            <v>31/08/99</v>
          </cell>
          <cell r="I1421">
            <v>-291.70999999999998</v>
          </cell>
          <cell r="J1421" t="str">
            <v>PORTAKAMP NACION</v>
          </cell>
        </row>
        <row r="1422">
          <cell r="A1422">
            <v>2881507</v>
          </cell>
          <cell r="B1422">
            <v>5685</v>
          </cell>
          <cell r="C1422">
            <v>999</v>
          </cell>
          <cell r="D1422" t="str">
            <v>RESULTADO EQUIPOS GSOP        T</v>
          </cell>
          <cell r="E1422">
            <v>73471</v>
          </cell>
          <cell r="F1422" t="str">
            <v>TE</v>
          </cell>
          <cell r="G1422">
            <v>99018164</v>
          </cell>
          <cell r="H1422" t="str">
            <v>31/08/99</v>
          </cell>
          <cell r="I1422">
            <v>0</v>
          </cell>
          <cell r="J1422" t="str">
            <v>PORTAKAMP NACION</v>
          </cell>
        </row>
        <row r="1423">
          <cell r="A1423">
            <v>2881507</v>
          </cell>
          <cell r="B1423">
            <v>5685</v>
          </cell>
          <cell r="C1423">
            <v>999</v>
          </cell>
          <cell r="D1423" t="str">
            <v>RESULTADO EQUIPOS GSOP        T</v>
          </cell>
          <cell r="E1423">
            <v>73471</v>
          </cell>
          <cell r="F1423" t="str">
            <v>TE</v>
          </cell>
          <cell r="G1423">
            <v>99018165</v>
          </cell>
          <cell r="H1423" t="str">
            <v>31/08/99</v>
          </cell>
          <cell r="I1423">
            <v>-291.70999999999998</v>
          </cell>
          <cell r="J1423" t="str">
            <v>PORTAKAMP NACION</v>
          </cell>
        </row>
        <row r="1424">
          <cell r="A1424">
            <v>2881507</v>
          </cell>
          <cell r="B1424">
            <v>5685</v>
          </cell>
          <cell r="C1424">
            <v>999</v>
          </cell>
          <cell r="D1424" t="str">
            <v>RESULTADO EQUIPOS GSOP        T</v>
          </cell>
          <cell r="E1424">
            <v>73471</v>
          </cell>
          <cell r="F1424" t="str">
            <v>TE</v>
          </cell>
          <cell r="G1424">
            <v>99018165</v>
          </cell>
          <cell r="H1424" t="str">
            <v>31/08/99</v>
          </cell>
          <cell r="I1424">
            <v>0</v>
          </cell>
          <cell r="J1424" t="str">
            <v>PORTAKAMP NACION</v>
          </cell>
        </row>
        <row r="1425">
          <cell r="A1425">
            <v>2881507</v>
          </cell>
          <cell r="B1425">
            <v>5685</v>
          </cell>
          <cell r="C1425">
            <v>999</v>
          </cell>
          <cell r="D1425" t="str">
            <v>RESULTADO EQUIPOS GSOP        T</v>
          </cell>
          <cell r="E1425">
            <v>73471</v>
          </cell>
          <cell r="F1425" t="str">
            <v>TE</v>
          </cell>
          <cell r="G1425">
            <v>99018166</v>
          </cell>
          <cell r="H1425" t="str">
            <v>31/08/99</v>
          </cell>
          <cell r="I1425">
            <v>-254.75</v>
          </cell>
          <cell r="J1425" t="str">
            <v>RODILLO VIBRAT.D</v>
          </cell>
        </row>
        <row r="1426">
          <cell r="A1426">
            <v>2881507</v>
          </cell>
          <cell r="B1426">
            <v>5685</v>
          </cell>
          <cell r="C1426">
            <v>999</v>
          </cell>
          <cell r="D1426" t="str">
            <v>RESULTADO EQUIPOS GSOP        T</v>
          </cell>
          <cell r="E1426">
            <v>73471</v>
          </cell>
          <cell r="F1426" t="str">
            <v>TE</v>
          </cell>
          <cell r="G1426">
            <v>99018166</v>
          </cell>
          <cell r="H1426" t="str">
            <v>31/08/99</v>
          </cell>
          <cell r="I1426">
            <v>0</v>
          </cell>
          <cell r="J1426" t="str">
            <v>RODILLO VIBRAT.D</v>
          </cell>
        </row>
        <row r="1427">
          <cell r="A1427">
            <v>2881507</v>
          </cell>
          <cell r="B1427">
            <v>5685</v>
          </cell>
          <cell r="C1427">
            <v>999</v>
          </cell>
          <cell r="D1427" t="str">
            <v>RESULTADO EQUIPOS GSOP        T</v>
          </cell>
          <cell r="E1427">
            <v>73471</v>
          </cell>
          <cell r="F1427" t="str">
            <v>TE</v>
          </cell>
          <cell r="G1427">
            <v>99018167</v>
          </cell>
          <cell r="H1427" t="str">
            <v>31/08/99</v>
          </cell>
          <cell r="I1427">
            <v>-17.73</v>
          </cell>
          <cell r="J1427" t="str">
            <v>TUNELERA HORIZ.C</v>
          </cell>
        </row>
        <row r="1428">
          <cell r="A1428">
            <v>2881507</v>
          </cell>
          <cell r="B1428">
            <v>5685</v>
          </cell>
          <cell r="C1428">
            <v>999</v>
          </cell>
          <cell r="D1428" t="str">
            <v>RESULTADO EQUIPOS GSOP        T</v>
          </cell>
          <cell r="E1428">
            <v>73471</v>
          </cell>
          <cell r="F1428" t="str">
            <v>TE</v>
          </cell>
          <cell r="G1428">
            <v>99018167</v>
          </cell>
          <cell r="H1428" t="str">
            <v>31/08/99</v>
          </cell>
          <cell r="I1428">
            <v>0</v>
          </cell>
          <cell r="J1428" t="str">
            <v>TUNELERA HORIZ.C</v>
          </cell>
        </row>
        <row r="1429">
          <cell r="A1429">
            <v>2881507</v>
          </cell>
          <cell r="B1429">
            <v>5685</v>
          </cell>
          <cell r="C1429">
            <v>999</v>
          </cell>
          <cell r="D1429" t="str">
            <v>RESULTADO EQUIPOS GSOP        T</v>
          </cell>
          <cell r="E1429">
            <v>73471</v>
          </cell>
          <cell r="F1429" t="str">
            <v>TE</v>
          </cell>
          <cell r="G1429">
            <v>99018168</v>
          </cell>
          <cell r="H1429" t="str">
            <v>31/08/99</v>
          </cell>
          <cell r="I1429">
            <v>-115.94</v>
          </cell>
          <cell r="J1429" t="str">
            <v>TABLERO DISTRIBU</v>
          </cell>
        </row>
        <row r="1430">
          <cell r="A1430">
            <v>2881507</v>
          </cell>
          <cell r="B1430">
            <v>5685</v>
          </cell>
          <cell r="C1430">
            <v>999</v>
          </cell>
          <cell r="D1430" t="str">
            <v>RESULTADO EQUIPOS GSOP        T</v>
          </cell>
          <cell r="E1430">
            <v>73471</v>
          </cell>
          <cell r="F1430" t="str">
            <v>TE</v>
          </cell>
          <cell r="G1430">
            <v>99018168</v>
          </cell>
          <cell r="H1430" t="str">
            <v>31/08/99</v>
          </cell>
          <cell r="I1430">
            <v>0</v>
          </cell>
          <cell r="J1430" t="str">
            <v>TABLERO DISTRIBU</v>
          </cell>
        </row>
        <row r="1431">
          <cell r="A1431">
            <v>2881507</v>
          </cell>
          <cell r="B1431">
            <v>5685</v>
          </cell>
          <cell r="C1431">
            <v>999</v>
          </cell>
          <cell r="D1431" t="str">
            <v>RESULTADO EQUIPOS GSOP        T</v>
          </cell>
          <cell r="E1431">
            <v>73471</v>
          </cell>
          <cell r="F1431" t="str">
            <v>TE</v>
          </cell>
          <cell r="G1431">
            <v>99018169</v>
          </cell>
          <cell r="H1431" t="str">
            <v>31/08/99</v>
          </cell>
          <cell r="I1431">
            <v>-163.68</v>
          </cell>
          <cell r="J1431" t="str">
            <v>LLAVE HID. P/AJU</v>
          </cell>
        </row>
        <row r="1432">
          <cell r="A1432">
            <v>2881507</v>
          </cell>
          <cell r="B1432">
            <v>5685</v>
          </cell>
          <cell r="C1432">
            <v>999</v>
          </cell>
          <cell r="D1432" t="str">
            <v>RESULTADO EQUIPOS GSOP        T</v>
          </cell>
          <cell r="E1432">
            <v>73471</v>
          </cell>
          <cell r="F1432" t="str">
            <v>TE</v>
          </cell>
          <cell r="G1432">
            <v>99018169</v>
          </cell>
          <cell r="H1432" t="str">
            <v>31/08/99</v>
          </cell>
          <cell r="I1432">
            <v>0</v>
          </cell>
          <cell r="J1432" t="str">
            <v>LLAVE HID. P/AJU</v>
          </cell>
        </row>
        <row r="1433">
          <cell r="A1433">
            <v>2881507</v>
          </cell>
          <cell r="B1433">
            <v>5685</v>
          </cell>
          <cell r="C1433">
            <v>999</v>
          </cell>
          <cell r="D1433" t="str">
            <v>RESULTADO EQUIPOS GSOP        T</v>
          </cell>
          <cell r="E1433">
            <v>73471</v>
          </cell>
          <cell r="F1433" t="str">
            <v>TE</v>
          </cell>
          <cell r="G1433">
            <v>99018170</v>
          </cell>
          <cell r="H1433" t="str">
            <v>31/08/99</v>
          </cell>
          <cell r="I1433">
            <v>-115.94</v>
          </cell>
          <cell r="J1433" t="str">
            <v>TABLERO DISTRIBU</v>
          </cell>
        </row>
        <row r="1434">
          <cell r="A1434">
            <v>2881507</v>
          </cell>
          <cell r="B1434">
            <v>5685</v>
          </cell>
          <cell r="C1434">
            <v>999</v>
          </cell>
          <cell r="D1434" t="str">
            <v>RESULTADO EQUIPOS GSOP        T</v>
          </cell>
          <cell r="E1434">
            <v>73471</v>
          </cell>
          <cell r="F1434" t="str">
            <v>TE</v>
          </cell>
          <cell r="G1434">
            <v>99018170</v>
          </cell>
          <cell r="H1434" t="str">
            <v>31/08/99</v>
          </cell>
          <cell r="I1434">
            <v>0</v>
          </cell>
          <cell r="J1434" t="str">
            <v>TABLERO DISTRIBU</v>
          </cell>
        </row>
        <row r="1435">
          <cell r="A1435">
            <v>2881507</v>
          </cell>
          <cell r="B1435">
            <v>5685</v>
          </cell>
          <cell r="C1435">
            <v>999</v>
          </cell>
          <cell r="D1435" t="str">
            <v>RESULTADO EQUIPOS GSOP        T</v>
          </cell>
          <cell r="E1435">
            <v>73471</v>
          </cell>
          <cell r="F1435" t="str">
            <v>TE</v>
          </cell>
          <cell r="G1435">
            <v>99018171</v>
          </cell>
          <cell r="H1435" t="str">
            <v>31/08/99</v>
          </cell>
          <cell r="I1435">
            <v>-115.94</v>
          </cell>
          <cell r="J1435" t="str">
            <v>TABLERO DISTRIBU</v>
          </cell>
        </row>
        <row r="1436">
          <cell r="A1436">
            <v>2881507</v>
          </cell>
          <cell r="B1436">
            <v>5685</v>
          </cell>
          <cell r="C1436">
            <v>999</v>
          </cell>
          <cell r="D1436" t="str">
            <v>RESULTADO EQUIPOS GSOP        T</v>
          </cell>
          <cell r="E1436">
            <v>73471</v>
          </cell>
          <cell r="F1436" t="str">
            <v>TE</v>
          </cell>
          <cell r="G1436">
            <v>99018171</v>
          </cell>
          <cell r="H1436" t="str">
            <v>31/08/99</v>
          </cell>
          <cell r="I1436">
            <v>0</v>
          </cell>
          <cell r="J1436" t="str">
            <v>TABLERO DISTRIBU</v>
          </cell>
        </row>
        <row r="1437">
          <cell r="A1437">
            <v>2881507</v>
          </cell>
          <cell r="B1437">
            <v>5685</v>
          </cell>
          <cell r="C1437">
            <v>999</v>
          </cell>
          <cell r="D1437" t="str">
            <v>RESULTADO EQUIPOS GSOP        T</v>
          </cell>
          <cell r="E1437">
            <v>73471</v>
          </cell>
          <cell r="F1437" t="str">
            <v>TE</v>
          </cell>
          <cell r="G1437">
            <v>99018172</v>
          </cell>
          <cell r="H1437" t="str">
            <v>31/08/99</v>
          </cell>
          <cell r="I1437">
            <v>-63.58</v>
          </cell>
          <cell r="J1437" t="str">
            <v>TABLERO DISTRIBU</v>
          </cell>
        </row>
        <row r="1438">
          <cell r="A1438">
            <v>2881507</v>
          </cell>
          <cell r="B1438">
            <v>5685</v>
          </cell>
          <cell r="C1438">
            <v>999</v>
          </cell>
          <cell r="D1438" t="str">
            <v>RESULTADO EQUIPOS GSOP        T</v>
          </cell>
          <cell r="E1438">
            <v>73471</v>
          </cell>
          <cell r="F1438" t="str">
            <v>TE</v>
          </cell>
          <cell r="G1438">
            <v>99018172</v>
          </cell>
          <cell r="H1438" t="str">
            <v>31/08/99</v>
          </cell>
          <cell r="I1438">
            <v>0</v>
          </cell>
          <cell r="J1438" t="str">
            <v>TABLERO DISTRIBU</v>
          </cell>
        </row>
        <row r="1439">
          <cell r="A1439">
            <v>2881507</v>
          </cell>
          <cell r="B1439">
            <v>5685</v>
          </cell>
          <cell r="C1439">
            <v>999</v>
          </cell>
          <cell r="D1439" t="str">
            <v>RESULTADO EQUIPOS GSOP        T</v>
          </cell>
          <cell r="E1439">
            <v>73471</v>
          </cell>
          <cell r="F1439" t="str">
            <v>TE</v>
          </cell>
          <cell r="G1439">
            <v>99018173</v>
          </cell>
          <cell r="H1439" t="str">
            <v>31/08/99</v>
          </cell>
          <cell r="I1439">
            <v>-87.11</v>
          </cell>
          <cell r="J1439" t="str">
            <v>ARENADORA DE 650</v>
          </cell>
        </row>
        <row r="1440">
          <cell r="A1440">
            <v>2881507</v>
          </cell>
          <cell r="B1440">
            <v>5685</v>
          </cell>
          <cell r="C1440">
            <v>999</v>
          </cell>
          <cell r="D1440" t="str">
            <v>RESULTADO EQUIPOS GSOP        T</v>
          </cell>
          <cell r="E1440">
            <v>73471</v>
          </cell>
          <cell r="F1440" t="str">
            <v>TE</v>
          </cell>
          <cell r="G1440">
            <v>99018173</v>
          </cell>
          <cell r="H1440" t="str">
            <v>31/08/99</v>
          </cell>
          <cell r="I1440">
            <v>0</v>
          </cell>
          <cell r="J1440" t="str">
            <v>ARENADORA DE 650</v>
          </cell>
        </row>
        <row r="1441">
          <cell r="A1441">
            <v>2881507</v>
          </cell>
          <cell r="B1441">
            <v>5685</v>
          </cell>
          <cell r="C1441">
            <v>999</v>
          </cell>
          <cell r="D1441" t="str">
            <v>RESULTADO EQUIPOS GSOP        T</v>
          </cell>
          <cell r="E1441">
            <v>73471</v>
          </cell>
          <cell r="F1441" t="str">
            <v>TE</v>
          </cell>
          <cell r="G1441">
            <v>99018174</v>
          </cell>
          <cell r="H1441" t="str">
            <v>31/08/99</v>
          </cell>
          <cell r="I1441">
            <v>-111.91</v>
          </cell>
          <cell r="J1441" t="str">
            <v>PULMON DE AIRE C</v>
          </cell>
        </row>
        <row r="1442">
          <cell r="A1442">
            <v>2881507</v>
          </cell>
          <cell r="B1442">
            <v>5685</v>
          </cell>
          <cell r="C1442">
            <v>999</v>
          </cell>
          <cell r="D1442" t="str">
            <v>RESULTADO EQUIPOS GSOP        T</v>
          </cell>
          <cell r="E1442">
            <v>73471</v>
          </cell>
          <cell r="F1442" t="str">
            <v>TE</v>
          </cell>
          <cell r="G1442">
            <v>99018174</v>
          </cell>
          <cell r="H1442" t="str">
            <v>31/08/99</v>
          </cell>
          <cell r="I1442">
            <v>0</v>
          </cell>
          <cell r="J1442" t="str">
            <v>PULMON DE AIRE C</v>
          </cell>
        </row>
        <row r="1443">
          <cell r="A1443">
            <v>2881507</v>
          </cell>
          <cell r="B1443">
            <v>5685</v>
          </cell>
          <cell r="C1443">
            <v>999</v>
          </cell>
          <cell r="D1443" t="str">
            <v>RESULTADO EQUIPOS GSOP        T</v>
          </cell>
          <cell r="E1443">
            <v>73471</v>
          </cell>
          <cell r="F1443" t="str">
            <v>TE</v>
          </cell>
          <cell r="G1443">
            <v>99018175</v>
          </cell>
          <cell r="H1443" t="str">
            <v>31/08/99</v>
          </cell>
          <cell r="I1443">
            <v>-3.46</v>
          </cell>
          <cell r="J1443" t="str">
            <v>CALDERA FUSOR DE</v>
          </cell>
        </row>
        <row r="1444">
          <cell r="A1444">
            <v>2881507</v>
          </cell>
          <cell r="B1444">
            <v>5685</v>
          </cell>
          <cell r="C1444">
            <v>999</v>
          </cell>
          <cell r="D1444" t="str">
            <v>RESULTADO EQUIPOS GSOP        T</v>
          </cell>
          <cell r="E1444">
            <v>73471</v>
          </cell>
          <cell r="F1444" t="str">
            <v>TE</v>
          </cell>
          <cell r="G1444">
            <v>99018176</v>
          </cell>
          <cell r="H1444" t="str">
            <v>31/08/99</v>
          </cell>
          <cell r="I1444">
            <v>-115.94</v>
          </cell>
          <cell r="J1444" t="str">
            <v>TABLERO DISTRIBU</v>
          </cell>
        </row>
        <row r="1445">
          <cell r="A1445">
            <v>2881507</v>
          </cell>
          <cell r="B1445">
            <v>5685</v>
          </cell>
          <cell r="C1445">
            <v>999</v>
          </cell>
          <cell r="D1445" t="str">
            <v>RESULTADO EQUIPOS GSOP        T</v>
          </cell>
          <cell r="E1445">
            <v>73471</v>
          </cell>
          <cell r="F1445" t="str">
            <v>TE</v>
          </cell>
          <cell r="G1445">
            <v>99018176</v>
          </cell>
          <cell r="H1445" t="str">
            <v>31/08/99</v>
          </cell>
          <cell r="I1445">
            <v>0</v>
          </cell>
          <cell r="J1445" t="str">
            <v>TABLERO DISTRIBU</v>
          </cell>
        </row>
        <row r="1446">
          <cell r="A1446">
            <v>2881507</v>
          </cell>
          <cell r="B1446">
            <v>5685</v>
          </cell>
          <cell r="C1446">
            <v>999</v>
          </cell>
          <cell r="D1446" t="str">
            <v>RESULTADO EQUIPOS GSOP        T</v>
          </cell>
          <cell r="E1446">
            <v>73471</v>
          </cell>
          <cell r="F1446" t="str">
            <v>TE</v>
          </cell>
          <cell r="G1446">
            <v>99018177</v>
          </cell>
          <cell r="H1446" t="str">
            <v>31/08/99</v>
          </cell>
          <cell r="I1446">
            <v>-528.54999999999995</v>
          </cell>
          <cell r="J1446" t="str">
            <v>TRACTOR DEUTZ MO</v>
          </cell>
        </row>
        <row r="1447">
          <cell r="A1447">
            <v>2881507</v>
          </cell>
          <cell r="B1447">
            <v>5685</v>
          </cell>
          <cell r="C1447">
            <v>999</v>
          </cell>
          <cell r="D1447" t="str">
            <v>RESULTADO EQUIPOS GSOP        T</v>
          </cell>
          <cell r="E1447">
            <v>73471</v>
          </cell>
          <cell r="F1447" t="str">
            <v>TE</v>
          </cell>
          <cell r="G1447">
            <v>99018177</v>
          </cell>
          <cell r="H1447" t="str">
            <v>31/08/99</v>
          </cell>
          <cell r="I1447">
            <v>0</v>
          </cell>
          <cell r="J1447" t="str">
            <v>TRACTOR DEUTZ MO</v>
          </cell>
        </row>
        <row r="1448">
          <cell r="A1448">
            <v>2881507</v>
          </cell>
          <cell r="B1448">
            <v>5685</v>
          </cell>
          <cell r="C1448">
            <v>999</v>
          </cell>
          <cell r="D1448" t="str">
            <v>RESULTADO EQUIPOS GSOP        T</v>
          </cell>
          <cell r="E1448">
            <v>73471</v>
          </cell>
          <cell r="F1448" t="str">
            <v>TE</v>
          </cell>
          <cell r="G1448">
            <v>99018178</v>
          </cell>
          <cell r="H1448" t="str">
            <v>31/08/99</v>
          </cell>
          <cell r="I1448">
            <v>-480.81</v>
          </cell>
          <cell r="J1448" t="str">
            <v>PICK-UP F-100 NA</v>
          </cell>
        </row>
        <row r="1449">
          <cell r="A1449">
            <v>2881507</v>
          </cell>
          <cell r="B1449">
            <v>5685</v>
          </cell>
          <cell r="C1449">
            <v>999</v>
          </cell>
          <cell r="D1449" t="str">
            <v>RESULTADO EQUIPOS GSOP        T</v>
          </cell>
          <cell r="E1449">
            <v>73471</v>
          </cell>
          <cell r="F1449" t="str">
            <v>TE</v>
          </cell>
          <cell r="G1449">
            <v>99018178</v>
          </cell>
          <cell r="H1449" t="str">
            <v>31/08/99</v>
          </cell>
          <cell r="I1449">
            <v>0</v>
          </cell>
          <cell r="J1449" t="str">
            <v>PICK-UP F-100 NA</v>
          </cell>
        </row>
        <row r="1450">
          <cell r="A1450">
            <v>2881507</v>
          </cell>
          <cell r="B1450">
            <v>5685</v>
          </cell>
          <cell r="C1450">
            <v>999</v>
          </cell>
          <cell r="D1450" t="str">
            <v>RESULTADO EQUIPOS GSOP        T</v>
          </cell>
          <cell r="E1450">
            <v>73471</v>
          </cell>
          <cell r="F1450" t="str">
            <v>TE</v>
          </cell>
          <cell r="G1450">
            <v>99018179</v>
          </cell>
          <cell r="H1450" t="str">
            <v>31/08/99</v>
          </cell>
          <cell r="I1450">
            <v>-480.81</v>
          </cell>
          <cell r="J1450" t="str">
            <v>PICK-UP F-100 NA</v>
          </cell>
        </row>
        <row r="1451">
          <cell r="A1451">
            <v>2881507</v>
          </cell>
          <cell r="B1451">
            <v>5685</v>
          </cell>
          <cell r="C1451">
            <v>999</v>
          </cell>
          <cell r="D1451" t="str">
            <v>RESULTADO EQUIPOS GSOP        T</v>
          </cell>
          <cell r="E1451">
            <v>73471</v>
          </cell>
          <cell r="F1451" t="str">
            <v>TE</v>
          </cell>
          <cell r="G1451">
            <v>99018179</v>
          </cell>
          <cell r="H1451" t="str">
            <v>31/08/99</v>
          </cell>
          <cell r="I1451">
            <v>0</v>
          </cell>
          <cell r="J1451" t="str">
            <v>PICK-UP F-100 NA</v>
          </cell>
        </row>
        <row r="1452">
          <cell r="A1452">
            <v>2881507</v>
          </cell>
          <cell r="B1452">
            <v>5685</v>
          </cell>
          <cell r="C1452">
            <v>999</v>
          </cell>
          <cell r="D1452" t="str">
            <v>RESULTADO EQUIPOS GSOP        T</v>
          </cell>
          <cell r="E1452">
            <v>73471</v>
          </cell>
          <cell r="F1452" t="str">
            <v>TE</v>
          </cell>
          <cell r="G1452">
            <v>99018180</v>
          </cell>
          <cell r="H1452" t="str">
            <v>31/08/99</v>
          </cell>
          <cell r="I1452">
            <v>-480.81</v>
          </cell>
          <cell r="J1452" t="str">
            <v>PICK-UP F-100 NA</v>
          </cell>
        </row>
        <row r="1453">
          <cell r="A1453">
            <v>2881507</v>
          </cell>
          <cell r="B1453">
            <v>5685</v>
          </cell>
          <cell r="C1453">
            <v>999</v>
          </cell>
          <cell r="D1453" t="str">
            <v>RESULTADO EQUIPOS GSOP        T</v>
          </cell>
          <cell r="E1453">
            <v>73471</v>
          </cell>
          <cell r="F1453" t="str">
            <v>TE</v>
          </cell>
          <cell r="G1453">
            <v>99018180</v>
          </cell>
          <cell r="H1453" t="str">
            <v>31/08/99</v>
          </cell>
          <cell r="I1453">
            <v>0</v>
          </cell>
          <cell r="J1453" t="str">
            <v>PICK-UP F-100 NA</v>
          </cell>
        </row>
        <row r="1454">
          <cell r="A1454">
            <v>2881507</v>
          </cell>
          <cell r="B1454">
            <v>5685</v>
          </cell>
          <cell r="C1454">
            <v>999</v>
          </cell>
          <cell r="D1454" t="str">
            <v>RESULTADO EQUIPOS GSOP        T</v>
          </cell>
          <cell r="E1454">
            <v>73471</v>
          </cell>
          <cell r="F1454" t="str">
            <v>TE</v>
          </cell>
          <cell r="G1454">
            <v>99018181</v>
          </cell>
          <cell r="H1454" t="str">
            <v>31/08/99</v>
          </cell>
          <cell r="I1454">
            <v>-523.59</v>
          </cell>
          <cell r="J1454" t="str">
            <v>PICK UP FORD RAN</v>
          </cell>
        </row>
        <row r="1455">
          <cell r="A1455">
            <v>2881507</v>
          </cell>
          <cell r="B1455">
            <v>5685</v>
          </cell>
          <cell r="C1455">
            <v>999</v>
          </cell>
          <cell r="D1455" t="str">
            <v>RESULTADO EQUIPOS GSOP        T</v>
          </cell>
          <cell r="E1455">
            <v>73471</v>
          </cell>
          <cell r="F1455" t="str">
            <v>TE</v>
          </cell>
          <cell r="G1455">
            <v>99018181</v>
          </cell>
          <cell r="H1455" t="str">
            <v>31/08/99</v>
          </cell>
          <cell r="I1455">
            <v>0</v>
          </cell>
          <cell r="J1455" t="str">
            <v>PICK UP FORD RAN</v>
          </cell>
        </row>
        <row r="1456">
          <cell r="A1456">
            <v>2881507</v>
          </cell>
          <cell r="B1456">
            <v>5685</v>
          </cell>
          <cell r="C1456">
            <v>999</v>
          </cell>
          <cell r="D1456" t="str">
            <v>RESULTADO EQUIPOS GSOP        T</v>
          </cell>
          <cell r="E1456">
            <v>73471</v>
          </cell>
          <cell r="F1456" t="str">
            <v>TE</v>
          </cell>
          <cell r="G1456">
            <v>99018182</v>
          </cell>
          <cell r="H1456" t="str">
            <v>31/08/99</v>
          </cell>
          <cell r="I1456">
            <v>-560.16999999999996</v>
          </cell>
          <cell r="J1456" t="str">
            <v>PICK UP FORD F-1</v>
          </cell>
        </row>
        <row r="1457">
          <cell r="A1457">
            <v>2881507</v>
          </cell>
          <cell r="B1457">
            <v>5685</v>
          </cell>
          <cell r="C1457">
            <v>999</v>
          </cell>
          <cell r="D1457" t="str">
            <v>RESULTADO EQUIPOS GSOP        T</v>
          </cell>
          <cell r="E1457">
            <v>73471</v>
          </cell>
          <cell r="F1457" t="str">
            <v>TE</v>
          </cell>
          <cell r="G1457">
            <v>99018182</v>
          </cell>
          <cell r="H1457" t="str">
            <v>31/08/99</v>
          </cell>
          <cell r="I1457">
            <v>0</v>
          </cell>
          <cell r="J1457" t="str">
            <v>PICK UP FORD F-1</v>
          </cell>
        </row>
        <row r="1458">
          <cell r="A1458">
            <v>2881507</v>
          </cell>
          <cell r="B1458">
            <v>5685</v>
          </cell>
          <cell r="C1458">
            <v>999</v>
          </cell>
          <cell r="D1458" t="str">
            <v>RESULTADO EQUIPOS GSOP        T</v>
          </cell>
          <cell r="E1458">
            <v>73471</v>
          </cell>
          <cell r="F1458" t="str">
            <v>TE</v>
          </cell>
          <cell r="G1458">
            <v>99018183</v>
          </cell>
          <cell r="H1458" t="str">
            <v>31/08/99</v>
          </cell>
          <cell r="I1458">
            <v>-480.81</v>
          </cell>
          <cell r="J1458" t="str">
            <v>PICK-UP F-100 NA</v>
          </cell>
        </row>
        <row r="1459">
          <cell r="A1459">
            <v>2881507</v>
          </cell>
          <cell r="B1459">
            <v>5685</v>
          </cell>
          <cell r="C1459">
            <v>999</v>
          </cell>
          <cell r="D1459" t="str">
            <v>RESULTADO EQUIPOS GSOP        T</v>
          </cell>
          <cell r="E1459">
            <v>73471</v>
          </cell>
          <cell r="F1459" t="str">
            <v>TE</v>
          </cell>
          <cell r="G1459">
            <v>99018183</v>
          </cell>
          <cell r="H1459" t="str">
            <v>31/08/99</v>
          </cell>
          <cell r="I1459">
            <v>0</v>
          </cell>
          <cell r="J1459" t="str">
            <v>PICK-UP F-100 NA</v>
          </cell>
        </row>
        <row r="1460">
          <cell r="A1460">
            <v>2881507</v>
          </cell>
          <cell r="B1460">
            <v>5685</v>
          </cell>
          <cell r="C1460">
            <v>999</v>
          </cell>
          <cell r="D1460" t="str">
            <v>RESULTADO EQUIPOS GSOP        T</v>
          </cell>
          <cell r="E1460">
            <v>73471</v>
          </cell>
          <cell r="F1460" t="str">
            <v>TE</v>
          </cell>
          <cell r="G1460">
            <v>99018184</v>
          </cell>
          <cell r="H1460" t="str">
            <v>31/08/99</v>
          </cell>
          <cell r="I1460">
            <v>-480.81</v>
          </cell>
          <cell r="J1460" t="str">
            <v>PICK-UP F-100 NA</v>
          </cell>
        </row>
        <row r="1461">
          <cell r="A1461">
            <v>2881507</v>
          </cell>
          <cell r="B1461">
            <v>5685</v>
          </cell>
          <cell r="C1461">
            <v>999</v>
          </cell>
          <cell r="D1461" t="str">
            <v>RESULTADO EQUIPOS GSOP        T</v>
          </cell>
          <cell r="E1461">
            <v>73471</v>
          </cell>
          <cell r="F1461" t="str">
            <v>TE</v>
          </cell>
          <cell r="G1461">
            <v>99018184</v>
          </cell>
          <cell r="H1461" t="str">
            <v>31/08/99</v>
          </cell>
          <cell r="I1461">
            <v>0</v>
          </cell>
          <cell r="J1461" t="str">
            <v>PICK-UP F-100 NA</v>
          </cell>
        </row>
        <row r="1462">
          <cell r="A1462">
            <v>2881507</v>
          </cell>
          <cell r="B1462">
            <v>5685</v>
          </cell>
          <cell r="C1462">
            <v>999</v>
          </cell>
          <cell r="D1462" t="str">
            <v>RESULTADO EQUIPOS GSOP        T</v>
          </cell>
          <cell r="E1462">
            <v>73471</v>
          </cell>
          <cell r="F1462" t="str">
            <v>TE</v>
          </cell>
          <cell r="G1462">
            <v>99018185</v>
          </cell>
          <cell r="H1462" t="str">
            <v>31/08/99</v>
          </cell>
          <cell r="I1462">
            <v>-480.81</v>
          </cell>
          <cell r="J1462" t="str">
            <v>PICK-UP F-100 NA</v>
          </cell>
        </row>
        <row r="1463">
          <cell r="A1463">
            <v>2881507</v>
          </cell>
          <cell r="B1463">
            <v>5685</v>
          </cell>
          <cell r="C1463">
            <v>999</v>
          </cell>
          <cell r="D1463" t="str">
            <v>RESULTADO EQUIPOS GSOP        T</v>
          </cell>
          <cell r="E1463">
            <v>73471</v>
          </cell>
          <cell r="F1463" t="str">
            <v>TE</v>
          </cell>
          <cell r="G1463">
            <v>99018185</v>
          </cell>
          <cell r="H1463" t="str">
            <v>31/08/99</v>
          </cell>
          <cell r="I1463">
            <v>0</v>
          </cell>
          <cell r="J1463" t="str">
            <v>PICK-UP F-100 NA</v>
          </cell>
        </row>
        <row r="1464">
          <cell r="A1464">
            <v>2881507</v>
          </cell>
          <cell r="B1464">
            <v>5685</v>
          </cell>
          <cell r="C1464">
            <v>999</v>
          </cell>
          <cell r="D1464" t="str">
            <v>RESULTADO EQUIPOS GSOP        T</v>
          </cell>
          <cell r="E1464">
            <v>73471</v>
          </cell>
          <cell r="F1464" t="str">
            <v>TE</v>
          </cell>
          <cell r="G1464">
            <v>99018186</v>
          </cell>
          <cell r="H1464" t="str">
            <v>31/08/99</v>
          </cell>
          <cell r="I1464">
            <v>-472.92</v>
          </cell>
          <cell r="J1464" t="str">
            <v>PICK UP FORD RAN</v>
          </cell>
        </row>
        <row r="1465">
          <cell r="A1465">
            <v>2881507</v>
          </cell>
          <cell r="B1465">
            <v>5685</v>
          </cell>
          <cell r="C1465">
            <v>999</v>
          </cell>
          <cell r="D1465" t="str">
            <v>RESULTADO EQUIPOS GSOP        T</v>
          </cell>
          <cell r="E1465">
            <v>73471</v>
          </cell>
          <cell r="F1465" t="str">
            <v>TE</v>
          </cell>
          <cell r="G1465">
            <v>99018186</v>
          </cell>
          <cell r="H1465" t="str">
            <v>31/08/99</v>
          </cell>
          <cell r="I1465">
            <v>0</v>
          </cell>
          <cell r="J1465" t="str">
            <v>PICK UP FORD RAN</v>
          </cell>
        </row>
        <row r="1466">
          <cell r="A1466">
            <v>2881507</v>
          </cell>
          <cell r="B1466">
            <v>5685</v>
          </cell>
          <cell r="C1466">
            <v>999</v>
          </cell>
          <cell r="D1466" t="str">
            <v>RESULTADO EQUIPOS GSOP        T</v>
          </cell>
          <cell r="E1466">
            <v>73471</v>
          </cell>
          <cell r="F1466" t="str">
            <v>TE</v>
          </cell>
          <cell r="G1466">
            <v>99018187</v>
          </cell>
          <cell r="H1466" t="str">
            <v>31/08/99</v>
          </cell>
          <cell r="I1466">
            <v>-523.59</v>
          </cell>
          <cell r="J1466" t="str">
            <v>PICK UP FORD RAN</v>
          </cell>
        </row>
        <row r="1467">
          <cell r="A1467">
            <v>2881507</v>
          </cell>
          <cell r="B1467">
            <v>5685</v>
          </cell>
          <cell r="C1467">
            <v>999</v>
          </cell>
          <cell r="D1467" t="str">
            <v>RESULTADO EQUIPOS GSOP        T</v>
          </cell>
          <cell r="E1467">
            <v>73471</v>
          </cell>
          <cell r="F1467" t="str">
            <v>TE</v>
          </cell>
          <cell r="G1467">
            <v>99018187</v>
          </cell>
          <cell r="H1467" t="str">
            <v>31/08/99</v>
          </cell>
          <cell r="I1467">
            <v>0</v>
          </cell>
          <cell r="J1467" t="str">
            <v>PICK UP FORD RAN</v>
          </cell>
        </row>
        <row r="1468">
          <cell r="A1468">
            <v>2881507</v>
          </cell>
          <cell r="B1468">
            <v>5685</v>
          </cell>
          <cell r="C1468">
            <v>999</v>
          </cell>
          <cell r="D1468" t="str">
            <v>RESULTADO EQUIPOS GSOP        T</v>
          </cell>
          <cell r="E1468">
            <v>73471</v>
          </cell>
          <cell r="F1468" t="str">
            <v>TE</v>
          </cell>
          <cell r="G1468">
            <v>99018188</v>
          </cell>
          <cell r="H1468" t="str">
            <v>31/08/99</v>
          </cell>
          <cell r="I1468">
            <v>-480.81</v>
          </cell>
          <cell r="J1468" t="str">
            <v>PICK-UP F-100 NA</v>
          </cell>
        </row>
        <row r="1469">
          <cell r="A1469">
            <v>2881507</v>
          </cell>
          <cell r="B1469">
            <v>5685</v>
          </cell>
          <cell r="C1469">
            <v>999</v>
          </cell>
          <cell r="D1469" t="str">
            <v>RESULTADO EQUIPOS GSOP        T</v>
          </cell>
          <cell r="E1469">
            <v>73471</v>
          </cell>
          <cell r="F1469" t="str">
            <v>TE</v>
          </cell>
          <cell r="G1469">
            <v>99018188</v>
          </cell>
          <cell r="H1469" t="str">
            <v>31/08/99</v>
          </cell>
          <cell r="I1469">
            <v>0</v>
          </cell>
          <cell r="J1469" t="str">
            <v>PICK-UP F-100 NA</v>
          </cell>
        </row>
        <row r="1470">
          <cell r="A1470">
            <v>2881507</v>
          </cell>
          <cell r="B1470">
            <v>5685</v>
          </cell>
          <cell r="C1470">
            <v>999</v>
          </cell>
          <cell r="D1470" t="str">
            <v>RESULTADO EQUIPOS GSOP        T</v>
          </cell>
          <cell r="E1470">
            <v>73471</v>
          </cell>
          <cell r="F1470" t="str">
            <v>TE</v>
          </cell>
          <cell r="G1470">
            <v>99018189</v>
          </cell>
          <cell r="H1470" t="str">
            <v>31/08/99</v>
          </cell>
          <cell r="I1470">
            <v>-418.77</v>
          </cell>
          <cell r="J1470" t="str">
            <v>PICK-UP F-100 NA</v>
          </cell>
        </row>
        <row r="1471">
          <cell r="A1471">
            <v>2881507</v>
          </cell>
          <cell r="B1471">
            <v>5685</v>
          </cell>
          <cell r="C1471">
            <v>999</v>
          </cell>
          <cell r="D1471" t="str">
            <v>RESULTADO EQUIPOS GSOP        T</v>
          </cell>
          <cell r="E1471">
            <v>73471</v>
          </cell>
          <cell r="F1471" t="str">
            <v>TE</v>
          </cell>
          <cell r="G1471">
            <v>99018189</v>
          </cell>
          <cell r="H1471" t="str">
            <v>31/08/99</v>
          </cell>
          <cell r="I1471">
            <v>0</v>
          </cell>
          <cell r="J1471" t="str">
            <v>PICK-UP F-100 NA</v>
          </cell>
        </row>
        <row r="1472">
          <cell r="A1472">
            <v>2881507</v>
          </cell>
          <cell r="B1472">
            <v>5685</v>
          </cell>
          <cell r="C1472">
            <v>999</v>
          </cell>
          <cell r="D1472" t="str">
            <v>RESULTADO EQUIPOS GSOP        T</v>
          </cell>
          <cell r="E1472">
            <v>73471</v>
          </cell>
          <cell r="F1472" t="str">
            <v>TE</v>
          </cell>
          <cell r="G1472">
            <v>99018190</v>
          </cell>
          <cell r="H1472" t="str">
            <v>31/08/99</v>
          </cell>
          <cell r="I1472">
            <v>-480.81</v>
          </cell>
          <cell r="J1472" t="str">
            <v>PICK-UP F-100 NA</v>
          </cell>
        </row>
        <row r="1473">
          <cell r="A1473">
            <v>2881507</v>
          </cell>
          <cell r="B1473">
            <v>5685</v>
          </cell>
          <cell r="C1473">
            <v>999</v>
          </cell>
          <cell r="D1473" t="str">
            <v>RESULTADO EQUIPOS GSOP        T</v>
          </cell>
          <cell r="E1473">
            <v>73471</v>
          </cell>
          <cell r="F1473" t="str">
            <v>TE</v>
          </cell>
          <cell r="G1473">
            <v>99018190</v>
          </cell>
          <cell r="H1473" t="str">
            <v>31/08/99</v>
          </cell>
          <cell r="I1473">
            <v>0</v>
          </cell>
          <cell r="J1473" t="str">
            <v>PICK-UP F-100 NA</v>
          </cell>
        </row>
        <row r="1474">
          <cell r="A1474">
            <v>2881507</v>
          </cell>
          <cell r="B1474">
            <v>5685</v>
          </cell>
          <cell r="C1474">
            <v>999</v>
          </cell>
          <cell r="D1474" t="str">
            <v>RESULTADO EQUIPOS GSOP        T</v>
          </cell>
          <cell r="E1474">
            <v>73471</v>
          </cell>
          <cell r="F1474" t="str">
            <v>TE</v>
          </cell>
          <cell r="G1474">
            <v>99018191</v>
          </cell>
          <cell r="H1474" t="str">
            <v>31/08/99</v>
          </cell>
          <cell r="I1474">
            <v>-480.81</v>
          </cell>
          <cell r="J1474" t="str">
            <v>PICK-UP F-100 NA</v>
          </cell>
        </row>
        <row r="1475">
          <cell r="A1475">
            <v>2881507</v>
          </cell>
          <cell r="B1475">
            <v>5685</v>
          </cell>
          <cell r="C1475">
            <v>999</v>
          </cell>
          <cell r="D1475" t="str">
            <v>RESULTADO EQUIPOS GSOP        T</v>
          </cell>
          <cell r="E1475">
            <v>73471</v>
          </cell>
          <cell r="F1475" t="str">
            <v>TE</v>
          </cell>
          <cell r="G1475">
            <v>99018191</v>
          </cell>
          <cell r="H1475" t="str">
            <v>31/08/99</v>
          </cell>
          <cell r="I1475">
            <v>0</v>
          </cell>
          <cell r="J1475" t="str">
            <v>PICK-UP F-100 NA</v>
          </cell>
        </row>
        <row r="1476">
          <cell r="A1476">
            <v>2881507</v>
          </cell>
          <cell r="B1476">
            <v>5685</v>
          </cell>
          <cell r="C1476">
            <v>999</v>
          </cell>
          <cell r="D1476" t="str">
            <v>RESULTADO EQUIPOS GSOP        T</v>
          </cell>
          <cell r="E1476">
            <v>73471</v>
          </cell>
          <cell r="F1476" t="str">
            <v>TE</v>
          </cell>
          <cell r="G1476">
            <v>99018192</v>
          </cell>
          <cell r="H1476" t="str">
            <v>31/08/99</v>
          </cell>
          <cell r="I1476">
            <v>-480.81</v>
          </cell>
          <cell r="J1476" t="str">
            <v>PICK-UP F-100 NA</v>
          </cell>
        </row>
        <row r="1477">
          <cell r="A1477">
            <v>2881507</v>
          </cell>
          <cell r="B1477">
            <v>5685</v>
          </cell>
          <cell r="C1477">
            <v>999</v>
          </cell>
          <cell r="D1477" t="str">
            <v>RESULTADO EQUIPOS GSOP        T</v>
          </cell>
          <cell r="E1477">
            <v>73471</v>
          </cell>
          <cell r="F1477" t="str">
            <v>TE</v>
          </cell>
          <cell r="G1477">
            <v>99018192</v>
          </cell>
          <cell r="H1477" t="str">
            <v>31/08/99</v>
          </cell>
          <cell r="I1477">
            <v>0</v>
          </cell>
          <cell r="J1477" t="str">
            <v>PICK-UP F-100 NA</v>
          </cell>
        </row>
        <row r="1478">
          <cell r="A1478">
            <v>2881507</v>
          </cell>
          <cell r="B1478">
            <v>5685</v>
          </cell>
          <cell r="C1478">
            <v>999</v>
          </cell>
          <cell r="D1478" t="str">
            <v>RESULTADO EQUIPOS GSOP        T</v>
          </cell>
          <cell r="E1478">
            <v>73471</v>
          </cell>
          <cell r="F1478" t="str">
            <v>TE</v>
          </cell>
          <cell r="G1478">
            <v>99018193</v>
          </cell>
          <cell r="H1478" t="str">
            <v>31/08/99</v>
          </cell>
          <cell r="I1478">
            <v>-62.04</v>
          </cell>
          <cell r="J1478" t="str">
            <v>PICK-UP F-100 NA</v>
          </cell>
        </row>
        <row r="1479">
          <cell r="A1479">
            <v>2881507</v>
          </cell>
          <cell r="B1479">
            <v>5685</v>
          </cell>
          <cell r="C1479">
            <v>999</v>
          </cell>
          <cell r="D1479" t="str">
            <v>RESULTADO EQUIPOS GSOP        T</v>
          </cell>
          <cell r="E1479">
            <v>73471</v>
          </cell>
          <cell r="F1479" t="str">
            <v>TE</v>
          </cell>
          <cell r="G1479">
            <v>99018193</v>
          </cell>
          <cell r="H1479" t="str">
            <v>31/08/99</v>
          </cell>
          <cell r="I1479">
            <v>0</v>
          </cell>
          <cell r="J1479" t="str">
            <v>PICK-UP F-100 NA</v>
          </cell>
        </row>
        <row r="1480">
          <cell r="A1480">
            <v>2881507</v>
          </cell>
          <cell r="B1480">
            <v>5685</v>
          </cell>
          <cell r="C1480">
            <v>999</v>
          </cell>
          <cell r="D1480" t="str">
            <v>RESULTADO EQUIPOS GSOP        T</v>
          </cell>
          <cell r="E1480">
            <v>73471</v>
          </cell>
          <cell r="F1480" t="str">
            <v>TE</v>
          </cell>
          <cell r="G1480">
            <v>99018194</v>
          </cell>
          <cell r="H1480" t="str">
            <v>31/08/99</v>
          </cell>
          <cell r="I1480">
            <v>-354.69</v>
          </cell>
          <cell r="J1480" t="str">
            <v>PICK UP FORD RAN</v>
          </cell>
        </row>
        <row r="1481">
          <cell r="A1481">
            <v>2881507</v>
          </cell>
          <cell r="B1481">
            <v>5685</v>
          </cell>
          <cell r="C1481">
            <v>999</v>
          </cell>
          <cell r="D1481" t="str">
            <v>RESULTADO EQUIPOS GSOP        T</v>
          </cell>
          <cell r="E1481">
            <v>73471</v>
          </cell>
          <cell r="F1481" t="str">
            <v>TE</v>
          </cell>
          <cell r="G1481">
            <v>99018194</v>
          </cell>
          <cell r="H1481" t="str">
            <v>31/08/99</v>
          </cell>
          <cell r="I1481">
            <v>0</v>
          </cell>
          <cell r="J1481" t="str">
            <v>PICK UP FORD RAN</v>
          </cell>
        </row>
        <row r="1482">
          <cell r="A1482">
            <v>2881507</v>
          </cell>
          <cell r="B1482">
            <v>5685</v>
          </cell>
          <cell r="C1482">
            <v>999</v>
          </cell>
          <cell r="D1482" t="str">
            <v>RESULTADO EQUIPOS GSOP        T</v>
          </cell>
          <cell r="E1482">
            <v>73471</v>
          </cell>
          <cell r="F1482" t="str">
            <v>TE</v>
          </cell>
          <cell r="G1482">
            <v>99018195</v>
          </cell>
          <cell r="H1482" t="str">
            <v>31/08/99</v>
          </cell>
          <cell r="I1482">
            <v>-480.81</v>
          </cell>
          <cell r="J1482" t="str">
            <v>PICK-UP F-100 NA</v>
          </cell>
        </row>
        <row r="1483">
          <cell r="A1483">
            <v>2881507</v>
          </cell>
          <cell r="B1483">
            <v>5685</v>
          </cell>
          <cell r="C1483">
            <v>999</v>
          </cell>
          <cell r="D1483" t="str">
            <v>RESULTADO EQUIPOS GSOP        T</v>
          </cell>
          <cell r="E1483">
            <v>73471</v>
          </cell>
          <cell r="F1483" t="str">
            <v>TE</v>
          </cell>
          <cell r="G1483">
            <v>99018195</v>
          </cell>
          <cell r="H1483" t="str">
            <v>31/08/99</v>
          </cell>
          <cell r="I1483">
            <v>0</v>
          </cell>
          <cell r="J1483" t="str">
            <v>PICK-UP F-100 NA</v>
          </cell>
        </row>
        <row r="1484">
          <cell r="A1484">
            <v>2881507</v>
          </cell>
          <cell r="B1484">
            <v>5685</v>
          </cell>
          <cell r="C1484">
            <v>999</v>
          </cell>
          <cell r="D1484" t="str">
            <v>RESULTADO EQUIPOS GSOP        T</v>
          </cell>
          <cell r="E1484">
            <v>73471</v>
          </cell>
          <cell r="F1484" t="str">
            <v>TE</v>
          </cell>
          <cell r="G1484">
            <v>99018196</v>
          </cell>
          <cell r="H1484" t="str">
            <v>31/08/99</v>
          </cell>
          <cell r="I1484">
            <v>-480.81</v>
          </cell>
          <cell r="J1484" t="str">
            <v>PICK-UP F-100 NA</v>
          </cell>
        </row>
        <row r="1485">
          <cell r="A1485">
            <v>2881507</v>
          </cell>
          <cell r="B1485">
            <v>5685</v>
          </cell>
          <cell r="C1485">
            <v>999</v>
          </cell>
          <cell r="D1485" t="str">
            <v>RESULTADO EQUIPOS GSOP        T</v>
          </cell>
          <cell r="E1485">
            <v>73471</v>
          </cell>
          <cell r="F1485" t="str">
            <v>TE</v>
          </cell>
          <cell r="G1485">
            <v>99018196</v>
          </cell>
          <cell r="H1485" t="str">
            <v>31/08/99</v>
          </cell>
          <cell r="I1485">
            <v>0</v>
          </cell>
          <cell r="J1485" t="str">
            <v>PICK-UP F-100 NA</v>
          </cell>
        </row>
        <row r="1486">
          <cell r="A1486">
            <v>2881507</v>
          </cell>
          <cell r="B1486">
            <v>5685</v>
          </cell>
          <cell r="C1486">
            <v>999</v>
          </cell>
          <cell r="D1486" t="str">
            <v>RESULTADO EQUIPOS GSOP        T</v>
          </cell>
          <cell r="E1486">
            <v>73471</v>
          </cell>
          <cell r="F1486" t="str">
            <v>TE</v>
          </cell>
          <cell r="G1486">
            <v>99018197</v>
          </cell>
          <cell r="H1486" t="str">
            <v>31/08/99</v>
          </cell>
          <cell r="I1486">
            <v>-291.08999999999997</v>
          </cell>
          <cell r="J1486" t="str">
            <v>PICK UP SAVEIRO</v>
          </cell>
        </row>
        <row r="1487">
          <cell r="A1487">
            <v>2881507</v>
          </cell>
          <cell r="B1487">
            <v>5685</v>
          </cell>
          <cell r="C1487">
            <v>999</v>
          </cell>
          <cell r="D1487" t="str">
            <v>RESULTADO EQUIPOS GSOP        T</v>
          </cell>
          <cell r="E1487">
            <v>73471</v>
          </cell>
          <cell r="F1487" t="str">
            <v>TE</v>
          </cell>
          <cell r="G1487">
            <v>99018197</v>
          </cell>
          <cell r="H1487" t="str">
            <v>31/08/99</v>
          </cell>
          <cell r="I1487">
            <v>0</v>
          </cell>
          <cell r="J1487" t="str">
            <v>PICK UP SAVEIRO</v>
          </cell>
        </row>
        <row r="1488">
          <cell r="A1488">
            <v>2881507</v>
          </cell>
          <cell r="B1488">
            <v>5685</v>
          </cell>
          <cell r="C1488">
            <v>999</v>
          </cell>
          <cell r="D1488" t="str">
            <v>RESULTADO EQUIPOS GSOP        T</v>
          </cell>
          <cell r="E1488">
            <v>73471</v>
          </cell>
          <cell r="F1488" t="str">
            <v>TE</v>
          </cell>
          <cell r="G1488">
            <v>99018198</v>
          </cell>
          <cell r="H1488" t="str">
            <v>31/08/99</v>
          </cell>
          <cell r="I1488">
            <v>-560.16999999999996</v>
          </cell>
          <cell r="J1488" t="str">
            <v>PICK UP FORD F-1</v>
          </cell>
        </row>
        <row r="1489">
          <cell r="A1489">
            <v>2881507</v>
          </cell>
          <cell r="B1489">
            <v>5685</v>
          </cell>
          <cell r="C1489">
            <v>999</v>
          </cell>
          <cell r="D1489" t="str">
            <v>RESULTADO EQUIPOS GSOP        T</v>
          </cell>
          <cell r="E1489">
            <v>73471</v>
          </cell>
          <cell r="F1489" t="str">
            <v>TE</v>
          </cell>
          <cell r="G1489">
            <v>99018198</v>
          </cell>
          <cell r="H1489" t="str">
            <v>31/08/99</v>
          </cell>
          <cell r="I1489">
            <v>0</v>
          </cell>
          <cell r="J1489" t="str">
            <v>PICK UP FORD F-1</v>
          </cell>
        </row>
        <row r="1490">
          <cell r="A1490">
            <v>2881507</v>
          </cell>
          <cell r="B1490">
            <v>5685</v>
          </cell>
          <cell r="C1490">
            <v>999</v>
          </cell>
          <cell r="D1490" t="str">
            <v>RESULTADO EQUIPOS GSOP        T</v>
          </cell>
          <cell r="E1490">
            <v>73471</v>
          </cell>
          <cell r="F1490" t="str">
            <v>TE</v>
          </cell>
          <cell r="G1490">
            <v>99018199</v>
          </cell>
          <cell r="H1490" t="str">
            <v>31/08/99</v>
          </cell>
          <cell r="I1490">
            <v>-480.81</v>
          </cell>
          <cell r="J1490" t="str">
            <v>PICK-UP F-100 NA</v>
          </cell>
        </row>
        <row r="1491">
          <cell r="A1491">
            <v>2881507</v>
          </cell>
          <cell r="B1491">
            <v>5685</v>
          </cell>
          <cell r="C1491">
            <v>999</v>
          </cell>
          <cell r="D1491" t="str">
            <v>RESULTADO EQUIPOS GSOP        T</v>
          </cell>
          <cell r="E1491">
            <v>73471</v>
          </cell>
          <cell r="F1491" t="str">
            <v>TE</v>
          </cell>
          <cell r="G1491">
            <v>99018199</v>
          </cell>
          <cell r="H1491" t="str">
            <v>31/08/99</v>
          </cell>
          <cell r="I1491">
            <v>0</v>
          </cell>
          <cell r="J1491" t="str">
            <v>PICK-UP F-100 NA</v>
          </cell>
        </row>
        <row r="1492">
          <cell r="A1492">
            <v>2881507</v>
          </cell>
          <cell r="B1492">
            <v>5685</v>
          </cell>
          <cell r="C1492">
            <v>999</v>
          </cell>
          <cell r="D1492" t="str">
            <v>RESULTADO EQUIPOS GSOP        T</v>
          </cell>
          <cell r="E1492">
            <v>73471</v>
          </cell>
          <cell r="F1492" t="str">
            <v>TE</v>
          </cell>
          <cell r="G1492">
            <v>99018200</v>
          </cell>
          <cell r="H1492" t="str">
            <v>31/08/99</v>
          </cell>
          <cell r="I1492">
            <v>-480.81</v>
          </cell>
          <cell r="J1492" t="str">
            <v>PICK-UP F-100 NA</v>
          </cell>
        </row>
        <row r="1493">
          <cell r="A1493">
            <v>2881507</v>
          </cell>
          <cell r="B1493">
            <v>5685</v>
          </cell>
          <cell r="C1493">
            <v>999</v>
          </cell>
          <cell r="D1493" t="str">
            <v>RESULTADO EQUIPOS GSOP        T</v>
          </cell>
          <cell r="E1493">
            <v>73471</v>
          </cell>
          <cell r="F1493" t="str">
            <v>TE</v>
          </cell>
          <cell r="G1493">
            <v>99018200</v>
          </cell>
          <cell r="H1493" t="str">
            <v>31/08/99</v>
          </cell>
          <cell r="I1493">
            <v>0</v>
          </cell>
          <cell r="J1493" t="str">
            <v>PICK-UP F-100 NA</v>
          </cell>
        </row>
        <row r="1494">
          <cell r="A1494">
            <v>2881507</v>
          </cell>
          <cell r="B1494">
            <v>5685</v>
          </cell>
          <cell r="C1494">
            <v>999</v>
          </cell>
          <cell r="D1494" t="str">
            <v>RESULTADO EQUIPOS GSOP        T</v>
          </cell>
          <cell r="E1494">
            <v>73471</v>
          </cell>
          <cell r="F1494" t="str">
            <v>TE</v>
          </cell>
          <cell r="G1494">
            <v>99018201</v>
          </cell>
          <cell r="H1494" t="str">
            <v>31/08/99</v>
          </cell>
          <cell r="I1494">
            <v>-343.33</v>
          </cell>
          <cell r="J1494" t="str">
            <v>PICK UP FORD F-1</v>
          </cell>
        </row>
        <row r="1495">
          <cell r="A1495">
            <v>2881507</v>
          </cell>
          <cell r="B1495">
            <v>5685</v>
          </cell>
          <cell r="C1495">
            <v>999</v>
          </cell>
          <cell r="D1495" t="str">
            <v>RESULTADO EQUIPOS GSOP        T</v>
          </cell>
          <cell r="E1495">
            <v>73471</v>
          </cell>
          <cell r="F1495" t="str">
            <v>TE</v>
          </cell>
          <cell r="G1495">
            <v>99018201</v>
          </cell>
          <cell r="H1495" t="str">
            <v>31/08/99</v>
          </cell>
          <cell r="I1495">
            <v>0</v>
          </cell>
          <cell r="J1495" t="str">
            <v>PICK UP FORD F-1</v>
          </cell>
        </row>
        <row r="1496">
          <cell r="A1496">
            <v>2881507</v>
          </cell>
          <cell r="B1496">
            <v>5685</v>
          </cell>
          <cell r="C1496">
            <v>999</v>
          </cell>
          <cell r="D1496" t="str">
            <v>RESULTADO EQUIPOS GSOP        T</v>
          </cell>
          <cell r="E1496">
            <v>73471</v>
          </cell>
          <cell r="F1496" t="str">
            <v>TE</v>
          </cell>
          <cell r="G1496">
            <v>99018202</v>
          </cell>
          <cell r="H1496" t="str">
            <v>31/08/99</v>
          </cell>
          <cell r="I1496">
            <v>-560.16999999999996</v>
          </cell>
          <cell r="J1496" t="str">
            <v>PICK UP FORD F-1</v>
          </cell>
        </row>
        <row r="1497">
          <cell r="A1497">
            <v>2881507</v>
          </cell>
          <cell r="B1497">
            <v>5685</v>
          </cell>
          <cell r="C1497">
            <v>999</v>
          </cell>
          <cell r="D1497" t="str">
            <v>RESULTADO EQUIPOS GSOP        T</v>
          </cell>
          <cell r="E1497">
            <v>73471</v>
          </cell>
          <cell r="F1497" t="str">
            <v>TE</v>
          </cell>
          <cell r="G1497">
            <v>99018202</v>
          </cell>
          <cell r="H1497" t="str">
            <v>31/08/99</v>
          </cell>
          <cell r="I1497">
            <v>0</v>
          </cell>
          <cell r="J1497" t="str">
            <v>PICK UP FORD F-1</v>
          </cell>
        </row>
        <row r="1498">
          <cell r="A1498">
            <v>2881507</v>
          </cell>
          <cell r="B1498">
            <v>5685</v>
          </cell>
          <cell r="C1498">
            <v>999</v>
          </cell>
          <cell r="D1498" t="str">
            <v>RESULTADO EQUIPOS GSOP        T</v>
          </cell>
          <cell r="E1498">
            <v>73471</v>
          </cell>
          <cell r="F1498" t="str">
            <v>TE</v>
          </cell>
          <cell r="G1498">
            <v>99018203</v>
          </cell>
          <cell r="H1498" t="str">
            <v>31/08/99</v>
          </cell>
          <cell r="I1498">
            <v>-523.59</v>
          </cell>
          <cell r="J1498" t="str">
            <v>PICK UP FORD RAN</v>
          </cell>
        </row>
        <row r="1499">
          <cell r="A1499">
            <v>2881507</v>
          </cell>
          <cell r="B1499">
            <v>5685</v>
          </cell>
          <cell r="C1499">
            <v>999</v>
          </cell>
          <cell r="D1499" t="str">
            <v>RESULTADO EQUIPOS GSOP        T</v>
          </cell>
          <cell r="E1499">
            <v>73471</v>
          </cell>
          <cell r="F1499" t="str">
            <v>TE</v>
          </cell>
          <cell r="G1499">
            <v>99018203</v>
          </cell>
          <cell r="H1499" t="str">
            <v>31/08/99</v>
          </cell>
          <cell r="I1499">
            <v>0</v>
          </cell>
          <cell r="J1499" t="str">
            <v>PICK UP FORD RAN</v>
          </cell>
        </row>
        <row r="1500">
          <cell r="A1500">
            <v>2881507</v>
          </cell>
          <cell r="B1500">
            <v>5685</v>
          </cell>
          <cell r="C1500">
            <v>999</v>
          </cell>
          <cell r="D1500" t="str">
            <v>RESULTADO EQUIPOS GSOP        T</v>
          </cell>
          <cell r="E1500">
            <v>73471</v>
          </cell>
          <cell r="F1500" t="str">
            <v>TE</v>
          </cell>
          <cell r="G1500">
            <v>99018204</v>
          </cell>
          <cell r="H1500" t="str">
            <v>31/08/99</v>
          </cell>
          <cell r="I1500">
            <v>-46.53</v>
          </cell>
          <cell r="J1500" t="str">
            <v>PICK-UP F-100 NA</v>
          </cell>
        </row>
        <row r="1501">
          <cell r="A1501">
            <v>2881507</v>
          </cell>
          <cell r="B1501">
            <v>5685</v>
          </cell>
          <cell r="C1501">
            <v>999</v>
          </cell>
          <cell r="D1501" t="str">
            <v>RESULTADO EQUIPOS GSOP        T</v>
          </cell>
          <cell r="E1501">
            <v>73471</v>
          </cell>
          <cell r="F1501" t="str">
            <v>TE</v>
          </cell>
          <cell r="G1501">
            <v>99018204</v>
          </cell>
          <cell r="H1501" t="str">
            <v>31/08/99</v>
          </cell>
          <cell r="I1501">
            <v>0</v>
          </cell>
          <cell r="J1501" t="str">
            <v>PICK-UP F-100 NA</v>
          </cell>
        </row>
        <row r="1502">
          <cell r="A1502">
            <v>2881507</v>
          </cell>
          <cell r="B1502">
            <v>5685</v>
          </cell>
          <cell r="C1502">
            <v>999</v>
          </cell>
          <cell r="D1502" t="str">
            <v>RESULTADO EQUIPOS GSOP        T</v>
          </cell>
          <cell r="E1502">
            <v>73471</v>
          </cell>
          <cell r="F1502" t="str">
            <v>TE</v>
          </cell>
          <cell r="G1502">
            <v>99018205</v>
          </cell>
          <cell r="H1502" t="str">
            <v>31/08/99</v>
          </cell>
          <cell r="I1502">
            <v>-686.34</v>
          </cell>
          <cell r="J1502" t="str">
            <v>PICK UP CHEVROLE</v>
          </cell>
        </row>
        <row r="1503">
          <cell r="A1503">
            <v>2881507</v>
          </cell>
          <cell r="B1503">
            <v>5685</v>
          </cell>
          <cell r="C1503">
            <v>999</v>
          </cell>
          <cell r="D1503" t="str">
            <v>RESULTADO EQUIPOS GSOP        T</v>
          </cell>
          <cell r="E1503">
            <v>73471</v>
          </cell>
          <cell r="F1503" t="str">
            <v>TE</v>
          </cell>
          <cell r="G1503">
            <v>99018205</v>
          </cell>
          <cell r="H1503" t="str">
            <v>31/08/99</v>
          </cell>
          <cell r="I1503">
            <v>0</v>
          </cell>
          <cell r="J1503" t="str">
            <v>PICK UP CHEVROLE</v>
          </cell>
        </row>
        <row r="1504">
          <cell r="A1504">
            <v>2881507</v>
          </cell>
          <cell r="B1504">
            <v>5685</v>
          </cell>
          <cell r="C1504">
            <v>999</v>
          </cell>
          <cell r="D1504" t="str">
            <v>RESULTADO EQUIPOS GSOP        T</v>
          </cell>
          <cell r="E1504">
            <v>73471</v>
          </cell>
          <cell r="F1504" t="str">
            <v>TE</v>
          </cell>
          <cell r="G1504">
            <v>99018206</v>
          </cell>
          <cell r="H1504" t="str">
            <v>31/08/99</v>
          </cell>
          <cell r="I1504">
            <v>-298.64999999999998</v>
          </cell>
          <cell r="J1504" t="str">
            <v>PICK UP CHEVROLE</v>
          </cell>
        </row>
        <row r="1505">
          <cell r="A1505">
            <v>2881507</v>
          </cell>
          <cell r="B1505">
            <v>5685</v>
          </cell>
          <cell r="C1505">
            <v>999</v>
          </cell>
          <cell r="D1505" t="str">
            <v>RESULTADO EQUIPOS GSOP        T</v>
          </cell>
          <cell r="E1505">
            <v>73471</v>
          </cell>
          <cell r="F1505" t="str">
            <v>TE</v>
          </cell>
          <cell r="G1505">
            <v>99018206</v>
          </cell>
          <cell r="H1505" t="str">
            <v>31/08/99</v>
          </cell>
          <cell r="I1505">
            <v>0</v>
          </cell>
          <cell r="J1505" t="str">
            <v>PICK UP CHEVROLE</v>
          </cell>
        </row>
        <row r="1506">
          <cell r="A1506">
            <v>2881507</v>
          </cell>
          <cell r="B1506">
            <v>5685</v>
          </cell>
          <cell r="C1506">
            <v>999</v>
          </cell>
          <cell r="D1506" t="str">
            <v>RESULTADO EQUIPOS GSOP        T</v>
          </cell>
          <cell r="E1506">
            <v>73471</v>
          </cell>
          <cell r="F1506" t="str">
            <v>TE</v>
          </cell>
          <cell r="G1506">
            <v>99018207</v>
          </cell>
          <cell r="H1506" t="str">
            <v>31/08/99</v>
          </cell>
          <cell r="I1506">
            <v>-134.69999999999999</v>
          </cell>
          <cell r="J1506" t="str">
            <v>MINIBUS M.BENZ 1</v>
          </cell>
        </row>
        <row r="1507">
          <cell r="A1507">
            <v>2881507</v>
          </cell>
          <cell r="B1507">
            <v>5685</v>
          </cell>
          <cell r="C1507">
            <v>999</v>
          </cell>
          <cell r="D1507" t="str">
            <v>RESULTADO EQUIPOS GSOP        T</v>
          </cell>
          <cell r="E1507">
            <v>73471</v>
          </cell>
          <cell r="F1507" t="str">
            <v>TE</v>
          </cell>
          <cell r="G1507">
            <v>99018207</v>
          </cell>
          <cell r="H1507" t="str">
            <v>31/08/99</v>
          </cell>
          <cell r="I1507">
            <v>0</v>
          </cell>
          <cell r="J1507" t="str">
            <v>MINIBUS M.BENZ 1</v>
          </cell>
        </row>
        <row r="1508">
          <cell r="A1508">
            <v>2881507</v>
          </cell>
          <cell r="B1508">
            <v>5685</v>
          </cell>
          <cell r="C1508">
            <v>999</v>
          </cell>
          <cell r="D1508" t="str">
            <v>RESULTADO EQUIPOS GSOP        T</v>
          </cell>
          <cell r="E1508">
            <v>73471</v>
          </cell>
          <cell r="F1508" t="str">
            <v>TE</v>
          </cell>
          <cell r="G1508">
            <v>99018208</v>
          </cell>
          <cell r="H1508" t="str">
            <v>31/08/99</v>
          </cell>
          <cell r="I1508">
            <v>-318.08</v>
          </cell>
          <cell r="J1508" t="str">
            <v>CAMION DEUTZ AGR</v>
          </cell>
        </row>
        <row r="1509">
          <cell r="A1509">
            <v>2881507</v>
          </cell>
          <cell r="B1509">
            <v>5685</v>
          </cell>
          <cell r="C1509">
            <v>999</v>
          </cell>
          <cell r="D1509" t="str">
            <v>RESULTADO EQUIPOS GSOP        T</v>
          </cell>
          <cell r="E1509">
            <v>73471</v>
          </cell>
          <cell r="F1509" t="str">
            <v>TE</v>
          </cell>
          <cell r="G1509">
            <v>99018208</v>
          </cell>
          <cell r="H1509" t="str">
            <v>31/08/99</v>
          </cell>
          <cell r="I1509">
            <v>0</v>
          </cell>
          <cell r="J1509" t="str">
            <v>CAMION DEUTZ AGR</v>
          </cell>
        </row>
        <row r="1510">
          <cell r="A1510">
            <v>2881507</v>
          </cell>
          <cell r="B1510">
            <v>5685</v>
          </cell>
          <cell r="C1510">
            <v>999</v>
          </cell>
          <cell r="D1510" t="str">
            <v>RESULTADO EQUIPOS GSOP        T</v>
          </cell>
          <cell r="E1510">
            <v>73471</v>
          </cell>
          <cell r="F1510" t="str">
            <v>TE</v>
          </cell>
          <cell r="G1510">
            <v>99018209</v>
          </cell>
          <cell r="H1510" t="str">
            <v>31/08/99</v>
          </cell>
          <cell r="I1510">
            <v>-90.88</v>
          </cell>
          <cell r="J1510" t="str">
            <v>CAMION DEUTZ AGR</v>
          </cell>
        </row>
        <row r="1511">
          <cell r="A1511">
            <v>2881507</v>
          </cell>
          <cell r="B1511">
            <v>5685</v>
          </cell>
          <cell r="C1511">
            <v>999</v>
          </cell>
          <cell r="D1511" t="str">
            <v>RESULTADO EQUIPOS GSOP        T</v>
          </cell>
          <cell r="E1511">
            <v>73471</v>
          </cell>
          <cell r="F1511" t="str">
            <v>TE</v>
          </cell>
          <cell r="G1511">
            <v>99018209</v>
          </cell>
          <cell r="H1511" t="str">
            <v>31/08/99</v>
          </cell>
          <cell r="I1511">
            <v>0</v>
          </cell>
          <cell r="J1511" t="str">
            <v>CAMION DEUTZ AGR</v>
          </cell>
        </row>
        <row r="1512">
          <cell r="A1512">
            <v>2881507</v>
          </cell>
          <cell r="B1512">
            <v>5685</v>
          </cell>
          <cell r="C1512">
            <v>999</v>
          </cell>
          <cell r="D1512" t="str">
            <v>RESULTADO EQUIPOS GSOP        T</v>
          </cell>
          <cell r="E1512">
            <v>73471</v>
          </cell>
          <cell r="F1512" t="str">
            <v>TE</v>
          </cell>
          <cell r="G1512">
            <v>99018210</v>
          </cell>
          <cell r="H1512" t="str">
            <v>31/08/99</v>
          </cell>
          <cell r="I1512">
            <v>-704.32</v>
          </cell>
          <cell r="J1512" t="str">
            <v>FORD F-350 DIESE</v>
          </cell>
        </row>
        <row r="1513">
          <cell r="A1513">
            <v>2881507</v>
          </cell>
          <cell r="B1513">
            <v>5685</v>
          </cell>
          <cell r="C1513">
            <v>999</v>
          </cell>
          <cell r="D1513" t="str">
            <v>RESULTADO EQUIPOS GSOP        T</v>
          </cell>
          <cell r="E1513">
            <v>73471</v>
          </cell>
          <cell r="F1513" t="str">
            <v>TE</v>
          </cell>
          <cell r="G1513">
            <v>99018210</v>
          </cell>
          <cell r="H1513" t="str">
            <v>31/08/99</v>
          </cell>
          <cell r="I1513">
            <v>0</v>
          </cell>
          <cell r="J1513" t="str">
            <v>FORD F-350 DIESE</v>
          </cell>
        </row>
        <row r="1514">
          <cell r="A1514">
            <v>2881507</v>
          </cell>
          <cell r="B1514">
            <v>5685</v>
          </cell>
          <cell r="C1514">
            <v>999</v>
          </cell>
          <cell r="D1514" t="str">
            <v>RESULTADO EQUIPOS GSOP        T</v>
          </cell>
          <cell r="E1514">
            <v>73471</v>
          </cell>
          <cell r="F1514" t="str">
            <v>TE</v>
          </cell>
          <cell r="G1514">
            <v>99018211</v>
          </cell>
          <cell r="H1514" t="str">
            <v>31/08/99</v>
          </cell>
          <cell r="I1514">
            <v>-291.08999999999997</v>
          </cell>
          <cell r="J1514" t="str">
            <v>PICK-UP VW-SAVEI</v>
          </cell>
        </row>
        <row r="1515">
          <cell r="A1515">
            <v>2881507</v>
          </cell>
          <cell r="B1515">
            <v>5685</v>
          </cell>
          <cell r="C1515">
            <v>999</v>
          </cell>
          <cell r="D1515" t="str">
            <v>RESULTADO EQUIPOS GSOP        T</v>
          </cell>
          <cell r="E1515">
            <v>73471</v>
          </cell>
          <cell r="F1515" t="str">
            <v>TE</v>
          </cell>
          <cell r="G1515">
            <v>99018211</v>
          </cell>
          <cell r="H1515" t="str">
            <v>31/08/99</v>
          </cell>
          <cell r="I1515">
            <v>0</v>
          </cell>
          <cell r="J1515" t="str">
            <v>PICK-UP VW-SAVEI</v>
          </cell>
        </row>
        <row r="1516">
          <cell r="A1516">
            <v>2881507</v>
          </cell>
          <cell r="B1516">
            <v>5685</v>
          </cell>
          <cell r="C1516">
            <v>999</v>
          </cell>
          <cell r="D1516" t="str">
            <v>RESULTADO EQUIPOS GSOP        T</v>
          </cell>
          <cell r="E1516">
            <v>73471</v>
          </cell>
          <cell r="F1516" t="str">
            <v>TE</v>
          </cell>
          <cell r="G1516">
            <v>99018212</v>
          </cell>
          <cell r="H1516" t="str">
            <v>31/08/99</v>
          </cell>
          <cell r="I1516">
            <v>-177.66</v>
          </cell>
          <cell r="J1516" t="str">
            <v>FORD FALCON DE L</v>
          </cell>
        </row>
        <row r="1517">
          <cell r="A1517">
            <v>2881507</v>
          </cell>
          <cell r="B1517">
            <v>5685</v>
          </cell>
          <cell r="C1517">
            <v>999</v>
          </cell>
          <cell r="D1517" t="str">
            <v>RESULTADO EQUIPOS GSOP        T</v>
          </cell>
          <cell r="E1517">
            <v>73471</v>
          </cell>
          <cell r="F1517" t="str">
            <v>TE</v>
          </cell>
          <cell r="G1517">
            <v>99018212</v>
          </cell>
          <cell r="H1517" t="str">
            <v>31/08/99</v>
          </cell>
          <cell r="I1517">
            <v>0</v>
          </cell>
          <cell r="J1517" t="str">
            <v>FORD FALCON DE L</v>
          </cell>
        </row>
        <row r="1518">
          <cell r="A1518">
            <v>2881507</v>
          </cell>
          <cell r="B1518">
            <v>5685</v>
          </cell>
          <cell r="C1518">
            <v>999</v>
          </cell>
          <cell r="D1518" t="str">
            <v>RESULTADO EQUIPOS GSOP        T</v>
          </cell>
          <cell r="E1518">
            <v>73471</v>
          </cell>
          <cell r="F1518" t="str">
            <v>TE</v>
          </cell>
          <cell r="G1518">
            <v>99018213</v>
          </cell>
          <cell r="H1518" t="str">
            <v>31/08/99</v>
          </cell>
          <cell r="I1518">
            <v>-330.98</v>
          </cell>
          <cell r="J1518" t="str">
            <v>MINIBUS M.BENZ S</v>
          </cell>
        </row>
        <row r="1519">
          <cell r="A1519">
            <v>2881507</v>
          </cell>
          <cell r="B1519">
            <v>5685</v>
          </cell>
          <cell r="C1519">
            <v>999</v>
          </cell>
          <cell r="D1519" t="str">
            <v>RESULTADO EQUIPOS GSOP        T</v>
          </cell>
          <cell r="E1519">
            <v>73471</v>
          </cell>
          <cell r="F1519" t="str">
            <v>TE</v>
          </cell>
          <cell r="G1519">
            <v>99018213</v>
          </cell>
          <cell r="H1519" t="str">
            <v>31/08/99</v>
          </cell>
          <cell r="I1519">
            <v>0</v>
          </cell>
          <cell r="J1519" t="str">
            <v>MINIBUS M.BENZ S</v>
          </cell>
        </row>
        <row r="1520">
          <cell r="A1520">
            <v>2881507</v>
          </cell>
          <cell r="B1520">
            <v>5685</v>
          </cell>
          <cell r="C1520">
            <v>999</v>
          </cell>
          <cell r="D1520" t="str">
            <v>RESULTADO EQUIPOS GSOP        T</v>
          </cell>
          <cell r="E1520">
            <v>73471</v>
          </cell>
          <cell r="F1520" t="str">
            <v>TE</v>
          </cell>
          <cell r="G1520">
            <v>99018214</v>
          </cell>
          <cell r="H1520" t="str">
            <v>31/08/99</v>
          </cell>
          <cell r="I1520">
            <v>-1035.4000000000001</v>
          </cell>
          <cell r="J1520" t="str">
            <v>CAMION M.BENZ LK</v>
          </cell>
        </row>
        <row r="1521">
          <cell r="A1521">
            <v>2881507</v>
          </cell>
          <cell r="B1521">
            <v>5685</v>
          </cell>
          <cell r="C1521">
            <v>999</v>
          </cell>
          <cell r="D1521" t="str">
            <v>RESULTADO EQUIPOS GSOP        T</v>
          </cell>
          <cell r="E1521">
            <v>73471</v>
          </cell>
          <cell r="F1521" t="str">
            <v>TE</v>
          </cell>
          <cell r="G1521">
            <v>99018214</v>
          </cell>
          <cell r="H1521" t="str">
            <v>31/08/99</v>
          </cell>
          <cell r="I1521">
            <v>0</v>
          </cell>
          <cell r="J1521" t="str">
            <v>CAMION M.BENZ LK</v>
          </cell>
        </row>
        <row r="1522">
          <cell r="A1522">
            <v>2881507</v>
          </cell>
          <cell r="B1522">
            <v>5685</v>
          </cell>
          <cell r="C1522">
            <v>999</v>
          </cell>
          <cell r="D1522" t="str">
            <v>RESULTADO EQUIPOS GSOP        T</v>
          </cell>
          <cell r="E1522">
            <v>73471</v>
          </cell>
          <cell r="F1522" t="str">
            <v>TE</v>
          </cell>
          <cell r="G1522">
            <v>99018215</v>
          </cell>
          <cell r="H1522" t="str">
            <v>31/08/99</v>
          </cell>
          <cell r="I1522">
            <v>-704.32</v>
          </cell>
          <cell r="J1522" t="str">
            <v>CAMION DEUTZ AGR</v>
          </cell>
        </row>
        <row r="1523">
          <cell r="A1523">
            <v>2881507</v>
          </cell>
          <cell r="B1523">
            <v>5685</v>
          </cell>
          <cell r="C1523">
            <v>999</v>
          </cell>
          <cell r="D1523" t="str">
            <v>RESULTADO EQUIPOS GSOP        T</v>
          </cell>
          <cell r="E1523">
            <v>73471</v>
          </cell>
          <cell r="F1523" t="str">
            <v>TE</v>
          </cell>
          <cell r="G1523">
            <v>99018215</v>
          </cell>
          <cell r="H1523" t="str">
            <v>31/08/99</v>
          </cell>
          <cell r="I1523">
            <v>0</v>
          </cell>
          <cell r="J1523" t="str">
            <v>CAMION DEUTZ AGR</v>
          </cell>
        </row>
        <row r="1524">
          <cell r="A1524">
            <v>2881507</v>
          </cell>
          <cell r="B1524">
            <v>5685</v>
          </cell>
          <cell r="C1524">
            <v>999</v>
          </cell>
          <cell r="D1524" t="str">
            <v>RESULTADO EQUIPOS GSOP        T</v>
          </cell>
          <cell r="E1524">
            <v>73471</v>
          </cell>
          <cell r="F1524" t="str">
            <v>TE</v>
          </cell>
          <cell r="G1524">
            <v>99018216</v>
          </cell>
          <cell r="H1524" t="str">
            <v>31/08/99</v>
          </cell>
          <cell r="I1524">
            <v>-704.32</v>
          </cell>
          <cell r="J1524" t="str">
            <v>CAMION DEUTZ AGR</v>
          </cell>
        </row>
        <row r="1525">
          <cell r="A1525">
            <v>2881507</v>
          </cell>
          <cell r="B1525">
            <v>5685</v>
          </cell>
          <cell r="C1525">
            <v>999</v>
          </cell>
          <cell r="D1525" t="str">
            <v>RESULTADO EQUIPOS GSOP        T</v>
          </cell>
          <cell r="E1525">
            <v>73471</v>
          </cell>
          <cell r="F1525" t="str">
            <v>TE</v>
          </cell>
          <cell r="G1525">
            <v>99018216</v>
          </cell>
          <cell r="H1525" t="str">
            <v>31/08/99</v>
          </cell>
          <cell r="I1525">
            <v>0</v>
          </cell>
          <cell r="J1525" t="str">
            <v>CAMION DEUTZ AGR</v>
          </cell>
        </row>
        <row r="1526">
          <cell r="A1526">
            <v>2881507</v>
          </cell>
          <cell r="B1526">
            <v>5685</v>
          </cell>
          <cell r="C1526">
            <v>999</v>
          </cell>
          <cell r="D1526" t="str">
            <v>RESULTADO EQUIPOS GSOP        T</v>
          </cell>
          <cell r="E1526">
            <v>73471</v>
          </cell>
          <cell r="F1526" t="str">
            <v>TE</v>
          </cell>
          <cell r="G1526">
            <v>99018217</v>
          </cell>
          <cell r="H1526" t="str">
            <v>31/08/99</v>
          </cell>
          <cell r="I1526">
            <v>-704.32</v>
          </cell>
          <cell r="J1526" t="str">
            <v>CAMION DEUTZ AGR</v>
          </cell>
        </row>
        <row r="1527">
          <cell r="A1527">
            <v>2881507</v>
          </cell>
          <cell r="B1527">
            <v>5685</v>
          </cell>
          <cell r="C1527">
            <v>999</v>
          </cell>
          <cell r="D1527" t="str">
            <v>RESULTADO EQUIPOS GSOP        T</v>
          </cell>
          <cell r="E1527">
            <v>73471</v>
          </cell>
          <cell r="F1527" t="str">
            <v>TE</v>
          </cell>
          <cell r="G1527">
            <v>99018217</v>
          </cell>
          <cell r="H1527" t="str">
            <v>31/08/99</v>
          </cell>
          <cell r="I1527">
            <v>0</v>
          </cell>
          <cell r="J1527" t="str">
            <v>CAMION DEUTZ AGR</v>
          </cell>
        </row>
        <row r="1528">
          <cell r="A1528">
            <v>2881507</v>
          </cell>
          <cell r="B1528">
            <v>5685</v>
          </cell>
          <cell r="C1528">
            <v>999</v>
          </cell>
          <cell r="D1528" t="str">
            <v>RESULTADO EQUIPOS GSOP        T</v>
          </cell>
          <cell r="E1528">
            <v>73471</v>
          </cell>
          <cell r="F1528" t="str">
            <v>TE</v>
          </cell>
          <cell r="G1528">
            <v>99018218</v>
          </cell>
          <cell r="H1528" t="str">
            <v>31/08/99</v>
          </cell>
          <cell r="I1528">
            <v>-417.57</v>
          </cell>
          <cell r="J1528" t="str">
            <v>MINIBUS M.BENZ 1</v>
          </cell>
        </row>
        <row r="1529">
          <cell r="A1529">
            <v>2881507</v>
          </cell>
          <cell r="B1529">
            <v>5685</v>
          </cell>
          <cell r="C1529">
            <v>999</v>
          </cell>
          <cell r="D1529" t="str">
            <v>RESULTADO EQUIPOS GSOP        T</v>
          </cell>
          <cell r="E1529">
            <v>73471</v>
          </cell>
          <cell r="F1529" t="str">
            <v>TE</v>
          </cell>
          <cell r="G1529">
            <v>99018218</v>
          </cell>
          <cell r="H1529" t="str">
            <v>31/08/99</v>
          </cell>
          <cell r="I1529">
            <v>0</v>
          </cell>
          <cell r="J1529" t="str">
            <v>MINIBUS M.BENZ 1</v>
          </cell>
        </row>
        <row r="1530">
          <cell r="A1530">
            <v>2881507</v>
          </cell>
          <cell r="B1530">
            <v>5685</v>
          </cell>
          <cell r="C1530">
            <v>999</v>
          </cell>
          <cell r="D1530" t="str">
            <v>RESULTADO EQUIPOS GSOP        T</v>
          </cell>
          <cell r="E1530">
            <v>73471</v>
          </cell>
          <cell r="F1530" t="str">
            <v>TE</v>
          </cell>
          <cell r="G1530">
            <v>99018219</v>
          </cell>
          <cell r="H1530" t="str">
            <v>31/08/99</v>
          </cell>
          <cell r="I1530">
            <v>-1166.22</v>
          </cell>
          <cell r="J1530" t="str">
            <v>M.BENZ LA/1114/4</v>
          </cell>
        </row>
        <row r="1531">
          <cell r="A1531">
            <v>2881507</v>
          </cell>
          <cell r="B1531">
            <v>5685</v>
          </cell>
          <cell r="C1531">
            <v>999</v>
          </cell>
          <cell r="D1531" t="str">
            <v>RESULTADO EQUIPOS GSOP        T</v>
          </cell>
          <cell r="E1531">
            <v>73471</v>
          </cell>
          <cell r="F1531" t="str">
            <v>TE</v>
          </cell>
          <cell r="G1531">
            <v>99018219</v>
          </cell>
          <cell r="H1531" t="str">
            <v>31/08/99</v>
          </cell>
          <cell r="I1531">
            <v>0</v>
          </cell>
          <cell r="J1531" t="str">
            <v>M.BENZ LA/1114/4</v>
          </cell>
        </row>
        <row r="1532">
          <cell r="A1532">
            <v>2881507</v>
          </cell>
          <cell r="B1532">
            <v>5685</v>
          </cell>
          <cell r="C1532">
            <v>999</v>
          </cell>
          <cell r="D1532" t="str">
            <v>RESULTADO EQUIPOS GSOP        T</v>
          </cell>
          <cell r="E1532">
            <v>73471</v>
          </cell>
          <cell r="F1532" t="str">
            <v>TE</v>
          </cell>
          <cell r="G1532">
            <v>99018220</v>
          </cell>
          <cell r="H1532" t="str">
            <v>31/08/99</v>
          </cell>
          <cell r="I1532">
            <v>-181.76</v>
          </cell>
          <cell r="J1532" t="str">
            <v>CAMION DEUTZ AGR</v>
          </cell>
        </row>
        <row r="1533">
          <cell r="A1533">
            <v>2881507</v>
          </cell>
          <cell r="B1533">
            <v>5685</v>
          </cell>
          <cell r="C1533">
            <v>999</v>
          </cell>
          <cell r="D1533" t="str">
            <v>RESULTADO EQUIPOS GSOP        T</v>
          </cell>
          <cell r="E1533">
            <v>73471</v>
          </cell>
          <cell r="F1533" t="str">
            <v>TE</v>
          </cell>
          <cell r="G1533">
            <v>99018220</v>
          </cell>
          <cell r="H1533" t="str">
            <v>31/08/99</v>
          </cell>
          <cell r="I1533">
            <v>0</v>
          </cell>
          <cell r="J1533" t="str">
            <v>CAMION DEUTZ AGR</v>
          </cell>
        </row>
        <row r="1534">
          <cell r="A1534">
            <v>2881507</v>
          </cell>
          <cell r="B1534">
            <v>5685</v>
          </cell>
          <cell r="C1534">
            <v>999</v>
          </cell>
          <cell r="D1534" t="str">
            <v>RESULTADO EQUIPOS GSOP        T</v>
          </cell>
          <cell r="E1534">
            <v>73471</v>
          </cell>
          <cell r="F1534" t="str">
            <v>TE</v>
          </cell>
          <cell r="G1534">
            <v>99018221</v>
          </cell>
          <cell r="H1534" t="str">
            <v>31/08/99</v>
          </cell>
          <cell r="I1534">
            <v>-204.48</v>
          </cell>
          <cell r="J1534" t="str">
            <v>FORD F-350 DIESE</v>
          </cell>
        </row>
        <row r="1535">
          <cell r="A1535">
            <v>2881507</v>
          </cell>
          <cell r="B1535">
            <v>5685</v>
          </cell>
          <cell r="C1535">
            <v>999</v>
          </cell>
          <cell r="D1535" t="str">
            <v>RESULTADO EQUIPOS GSOP        T</v>
          </cell>
          <cell r="E1535">
            <v>73471</v>
          </cell>
          <cell r="F1535" t="str">
            <v>TE</v>
          </cell>
          <cell r="G1535">
            <v>99018221</v>
          </cell>
          <cell r="H1535" t="str">
            <v>31/08/99</v>
          </cell>
          <cell r="I1535">
            <v>0</v>
          </cell>
          <cell r="J1535" t="str">
            <v>FORD F-350 DIESE</v>
          </cell>
        </row>
        <row r="1536">
          <cell r="A1536">
            <v>2881507</v>
          </cell>
          <cell r="B1536">
            <v>5685</v>
          </cell>
          <cell r="C1536">
            <v>999</v>
          </cell>
          <cell r="D1536" t="str">
            <v>RESULTADO EQUIPOS GSOP        T</v>
          </cell>
          <cell r="E1536">
            <v>73471</v>
          </cell>
          <cell r="F1536" t="str">
            <v>TE</v>
          </cell>
          <cell r="G1536">
            <v>99018222</v>
          </cell>
          <cell r="H1536" t="str">
            <v>31/08/99</v>
          </cell>
          <cell r="I1536">
            <v>-295.36</v>
          </cell>
          <cell r="J1536" t="str">
            <v>FORD F-350 DIESE</v>
          </cell>
        </row>
        <row r="1537">
          <cell r="A1537">
            <v>2881507</v>
          </cell>
          <cell r="B1537">
            <v>5685</v>
          </cell>
          <cell r="C1537">
            <v>999</v>
          </cell>
          <cell r="D1537" t="str">
            <v>RESULTADO EQUIPOS GSOP        T</v>
          </cell>
          <cell r="E1537">
            <v>73471</v>
          </cell>
          <cell r="F1537" t="str">
            <v>TE</v>
          </cell>
          <cell r="G1537">
            <v>99018222</v>
          </cell>
          <cell r="H1537" t="str">
            <v>31/08/99</v>
          </cell>
          <cell r="I1537">
            <v>0</v>
          </cell>
          <cell r="J1537" t="str">
            <v>FORD F-350 DIESE</v>
          </cell>
        </row>
        <row r="1538">
          <cell r="A1538">
            <v>2881507</v>
          </cell>
          <cell r="B1538">
            <v>5685</v>
          </cell>
          <cell r="C1538">
            <v>999</v>
          </cell>
          <cell r="D1538" t="str">
            <v>RESULTADO EQUIPOS GSOP        T</v>
          </cell>
          <cell r="E1538">
            <v>73471</v>
          </cell>
          <cell r="F1538" t="str">
            <v>TE</v>
          </cell>
          <cell r="G1538">
            <v>99018223</v>
          </cell>
          <cell r="H1538" t="str">
            <v>31/08/99</v>
          </cell>
          <cell r="I1538">
            <v>-617.21</v>
          </cell>
          <cell r="J1538" t="str">
            <v>PICK UP CHEVROLE</v>
          </cell>
        </row>
        <row r="1539">
          <cell r="A1539">
            <v>2881507</v>
          </cell>
          <cell r="B1539">
            <v>5685</v>
          </cell>
          <cell r="C1539">
            <v>999</v>
          </cell>
          <cell r="D1539" t="str">
            <v>RESULTADO EQUIPOS GSOP        T</v>
          </cell>
          <cell r="E1539">
            <v>73471</v>
          </cell>
          <cell r="F1539" t="str">
            <v>TE</v>
          </cell>
          <cell r="G1539">
            <v>99018223</v>
          </cell>
          <cell r="H1539" t="str">
            <v>31/08/99</v>
          </cell>
          <cell r="I1539">
            <v>0</v>
          </cell>
          <cell r="J1539" t="str">
            <v>PICK UP CHEVROLE</v>
          </cell>
        </row>
        <row r="1540">
          <cell r="A1540">
            <v>2881507</v>
          </cell>
          <cell r="B1540">
            <v>5685</v>
          </cell>
          <cell r="C1540">
            <v>999</v>
          </cell>
          <cell r="D1540" t="str">
            <v>RESULTADO EQUIPOS GSOP        T</v>
          </cell>
          <cell r="E1540">
            <v>73471</v>
          </cell>
          <cell r="F1540" t="str">
            <v>TE</v>
          </cell>
          <cell r="G1540">
            <v>99018224</v>
          </cell>
          <cell r="H1540" t="str">
            <v>31/08/99</v>
          </cell>
          <cell r="I1540">
            <v>-617.21</v>
          </cell>
          <cell r="J1540" t="str">
            <v>PICK UP CHEVROLE</v>
          </cell>
        </row>
        <row r="1541">
          <cell r="A1541">
            <v>2881507</v>
          </cell>
          <cell r="B1541">
            <v>5685</v>
          </cell>
          <cell r="C1541">
            <v>999</v>
          </cell>
          <cell r="D1541" t="str">
            <v>RESULTADO EQUIPOS GSOP        T</v>
          </cell>
          <cell r="E1541">
            <v>73471</v>
          </cell>
          <cell r="F1541" t="str">
            <v>TE</v>
          </cell>
          <cell r="G1541">
            <v>99018224</v>
          </cell>
          <cell r="H1541" t="str">
            <v>31/08/99</v>
          </cell>
          <cell r="I1541">
            <v>0</v>
          </cell>
          <cell r="J1541" t="str">
            <v>PICK UP CHEVROLE</v>
          </cell>
        </row>
        <row r="1542">
          <cell r="A1542">
            <v>2881507</v>
          </cell>
          <cell r="B1542">
            <v>5685</v>
          </cell>
          <cell r="C1542">
            <v>999</v>
          </cell>
          <cell r="D1542" t="str">
            <v>RESULTADO EQUIPOS GSOP        T</v>
          </cell>
          <cell r="E1542">
            <v>73471</v>
          </cell>
          <cell r="F1542" t="str">
            <v>TE</v>
          </cell>
          <cell r="G1542">
            <v>99018225</v>
          </cell>
          <cell r="H1542" t="str">
            <v>31/08/99</v>
          </cell>
          <cell r="I1542">
            <v>-787.17</v>
          </cell>
          <cell r="J1542" t="str">
            <v>CAMION M.BENZ LK</v>
          </cell>
        </row>
        <row r="1543">
          <cell r="A1543">
            <v>2881507</v>
          </cell>
          <cell r="B1543">
            <v>5685</v>
          </cell>
          <cell r="C1543">
            <v>999</v>
          </cell>
          <cell r="D1543" t="str">
            <v>RESULTADO EQUIPOS GSOP        T</v>
          </cell>
          <cell r="E1543">
            <v>73471</v>
          </cell>
          <cell r="F1543" t="str">
            <v>TE</v>
          </cell>
          <cell r="G1543">
            <v>99018225</v>
          </cell>
          <cell r="H1543" t="str">
            <v>31/08/99</v>
          </cell>
          <cell r="I1543">
            <v>0</v>
          </cell>
          <cell r="J1543" t="str">
            <v>CAMION M.BENZ LK</v>
          </cell>
        </row>
        <row r="1544">
          <cell r="A1544">
            <v>2881507</v>
          </cell>
          <cell r="B1544">
            <v>5685</v>
          </cell>
          <cell r="C1544">
            <v>999</v>
          </cell>
          <cell r="D1544" t="str">
            <v>RESULTADO EQUIPOS GSOP        T</v>
          </cell>
          <cell r="E1544">
            <v>73471</v>
          </cell>
          <cell r="F1544" t="str">
            <v>TE</v>
          </cell>
          <cell r="G1544">
            <v>99018226</v>
          </cell>
          <cell r="H1544" t="str">
            <v>31/08/99</v>
          </cell>
          <cell r="I1544">
            <v>-417.57</v>
          </cell>
          <cell r="J1544" t="str">
            <v>MINIBUS M.BENZ 1</v>
          </cell>
        </row>
        <row r="1545">
          <cell r="A1545">
            <v>2881507</v>
          </cell>
          <cell r="B1545">
            <v>5685</v>
          </cell>
          <cell r="C1545">
            <v>999</v>
          </cell>
          <cell r="D1545" t="str">
            <v>RESULTADO EQUIPOS GSOP        T</v>
          </cell>
          <cell r="E1545">
            <v>73471</v>
          </cell>
          <cell r="F1545" t="str">
            <v>TE</v>
          </cell>
          <cell r="G1545">
            <v>99018226</v>
          </cell>
          <cell r="H1545" t="str">
            <v>31/08/99</v>
          </cell>
          <cell r="I1545">
            <v>0</v>
          </cell>
          <cell r="J1545" t="str">
            <v>MINIBUS M.BENZ 1</v>
          </cell>
        </row>
        <row r="1546">
          <cell r="A1546">
            <v>2881507</v>
          </cell>
          <cell r="B1546">
            <v>5685</v>
          </cell>
          <cell r="C1546">
            <v>999</v>
          </cell>
          <cell r="D1546" t="str">
            <v>RESULTADO EQUIPOS GSOP        T</v>
          </cell>
          <cell r="E1546">
            <v>73471</v>
          </cell>
          <cell r="F1546" t="str">
            <v>TE</v>
          </cell>
          <cell r="G1546">
            <v>99018227</v>
          </cell>
          <cell r="H1546" t="str">
            <v>31/08/99</v>
          </cell>
          <cell r="I1546">
            <v>-722.3</v>
          </cell>
          <cell r="J1546" t="str">
            <v>FORD F-4OOO DIES</v>
          </cell>
        </row>
        <row r="1547">
          <cell r="A1547">
            <v>2881507</v>
          </cell>
          <cell r="B1547">
            <v>5685</v>
          </cell>
          <cell r="C1547">
            <v>999</v>
          </cell>
          <cell r="D1547" t="str">
            <v>RESULTADO EQUIPOS GSOP        T</v>
          </cell>
          <cell r="E1547">
            <v>73471</v>
          </cell>
          <cell r="F1547" t="str">
            <v>TE</v>
          </cell>
          <cell r="G1547">
            <v>99018227</v>
          </cell>
          <cell r="H1547" t="str">
            <v>31/08/99</v>
          </cell>
          <cell r="I1547">
            <v>0</v>
          </cell>
          <cell r="J1547" t="str">
            <v>FORD F-4OOO DIES</v>
          </cell>
        </row>
        <row r="1548">
          <cell r="A1548">
            <v>2881507</v>
          </cell>
          <cell r="B1548">
            <v>5685</v>
          </cell>
          <cell r="C1548">
            <v>999</v>
          </cell>
          <cell r="D1548" t="str">
            <v>RESULTADO EQUIPOS GSOP        T</v>
          </cell>
          <cell r="E1548">
            <v>73471</v>
          </cell>
          <cell r="F1548" t="str">
            <v>TE</v>
          </cell>
          <cell r="G1548">
            <v>99018228</v>
          </cell>
          <cell r="H1548" t="str">
            <v>31/08/99</v>
          </cell>
          <cell r="I1548">
            <v>-714.78</v>
          </cell>
          <cell r="J1548" t="str">
            <v>M.BENZ LA/1114/4</v>
          </cell>
        </row>
        <row r="1549">
          <cell r="A1549">
            <v>2881507</v>
          </cell>
          <cell r="B1549">
            <v>5685</v>
          </cell>
          <cell r="C1549">
            <v>999</v>
          </cell>
          <cell r="D1549" t="str">
            <v>RESULTADO EQUIPOS GSOP        T</v>
          </cell>
          <cell r="E1549">
            <v>73471</v>
          </cell>
          <cell r="F1549" t="str">
            <v>TE</v>
          </cell>
          <cell r="G1549">
            <v>99018228</v>
          </cell>
          <cell r="H1549" t="str">
            <v>31/08/99</v>
          </cell>
          <cell r="I1549">
            <v>0</v>
          </cell>
          <cell r="J1549" t="str">
            <v>M.BENZ LA/1114/4</v>
          </cell>
        </row>
        <row r="1550">
          <cell r="A1550">
            <v>2881507</v>
          </cell>
          <cell r="B1550">
            <v>5685</v>
          </cell>
          <cell r="C1550">
            <v>999</v>
          </cell>
          <cell r="D1550" t="str">
            <v>RESULTADO EQUIPOS GSOP        T</v>
          </cell>
          <cell r="E1550">
            <v>73471</v>
          </cell>
          <cell r="F1550" t="str">
            <v>TE</v>
          </cell>
          <cell r="G1550">
            <v>99018229</v>
          </cell>
          <cell r="H1550" t="str">
            <v>31/08/99</v>
          </cell>
          <cell r="I1550">
            <v>-165.75</v>
          </cell>
          <cell r="J1550" t="str">
            <v>PICK-UP F-100 6</v>
          </cell>
        </row>
        <row r="1551">
          <cell r="A1551">
            <v>2881507</v>
          </cell>
          <cell r="B1551">
            <v>5685</v>
          </cell>
          <cell r="C1551">
            <v>999</v>
          </cell>
          <cell r="D1551" t="str">
            <v>RESULTADO EQUIPOS GSOP        T</v>
          </cell>
          <cell r="E1551">
            <v>73471</v>
          </cell>
          <cell r="F1551" t="str">
            <v>TE</v>
          </cell>
          <cell r="G1551">
            <v>99018229</v>
          </cell>
          <cell r="H1551" t="str">
            <v>31/08/99</v>
          </cell>
          <cell r="I1551">
            <v>0</v>
          </cell>
          <cell r="J1551" t="str">
            <v>PICK-UP F-100 6</v>
          </cell>
        </row>
        <row r="1552">
          <cell r="A1552">
            <v>2881507</v>
          </cell>
          <cell r="B1552">
            <v>5685</v>
          </cell>
          <cell r="C1552">
            <v>999</v>
          </cell>
          <cell r="D1552" t="str">
            <v>RESULTADO EQUIPOS GSOP        T</v>
          </cell>
          <cell r="E1552">
            <v>73471</v>
          </cell>
          <cell r="F1552" t="str">
            <v>TE</v>
          </cell>
          <cell r="G1552">
            <v>99018230</v>
          </cell>
          <cell r="H1552" t="str">
            <v>31/08/99</v>
          </cell>
          <cell r="I1552">
            <v>-207.39</v>
          </cell>
          <cell r="J1552" t="str">
            <v>PICK-UP VW-SAVEI</v>
          </cell>
        </row>
        <row r="1553">
          <cell r="A1553">
            <v>2881507</v>
          </cell>
          <cell r="B1553">
            <v>5685</v>
          </cell>
          <cell r="C1553">
            <v>999</v>
          </cell>
          <cell r="D1553" t="str">
            <v>RESULTADO EQUIPOS GSOP        T</v>
          </cell>
          <cell r="E1553">
            <v>73471</v>
          </cell>
          <cell r="F1553" t="str">
            <v>TE</v>
          </cell>
          <cell r="G1553">
            <v>99018230</v>
          </cell>
          <cell r="H1553" t="str">
            <v>31/08/99</v>
          </cell>
          <cell r="I1553">
            <v>0</v>
          </cell>
          <cell r="J1553" t="str">
            <v>PICK-UP VW-SAVEI</v>
          </cell>
        </row>
        <row r="1554">
          <cell r="A1554">
            <v>2881507</v>
          </cell>
          <cell r="B1554">
            <v>5685</v>
          </cell>
          <cell r="C1554">
            <v>999</v>
          </cell>
          <cell r="D1554" t="str">
            <v>RESULTADO EQUIPOS GSOP        T</v>
          </cell>
          <cell r="E1554">
            <v>73471</v>
          </cell>
          <cell r="F1554" t="str">
            <v>TE</v>
          </cell>
          <cell r="G1554">
            <v>99018231</v>
          </cell>
          <cell r="H1554" t="str">
            <v>31/08/99</v>
          </cell>
          <cell r="I1554">
            <v>-156.78</v>
          </cell>
          <cell r="J1554" t="str">
            <v>MINIBUS M.BENZ S</v>
          </cell>
        </row>
        <row r="1555">
          <cell r="A1555">
            <v>2881507</v>
          </cell>
          <cell r="B1555">
            <v>5685</v>
          </cell>
          <cell r="C1555">
            <v>999</v>
          </cell>
          <cell r="D1555" t="str">
            <v>RESULTADO EQUIPOS GSOP        T</v>
          </cell>
          <cell r="E1555">
            <v>73471</v>
          </cell>
          <cell r="F1555" t="str">
            <v>TE</v>
          </cell>
          <cell r="G1555">
            <v>99018231</v>
          </cell>
          <cell r="H1555" t="str">
            <v>31/08/99</v>
          </cell>
          <cell r="I1555">
            <v>0</v>
          </cell>
          <cell r="J1555" t="str">
            <v>MINIBUS M.BENZ S</v>
          </cell>
        </row>
        <row r="1556">
          <cell r="A1556">
            <v>2881507</v>
          </cell>
          <cell r="B1556">
            <v>5685</v>
          </cell>
          <cell r="C1556">
            <v>999</v>
          </cell>
          <cell r="D1556" t="str">
            <v>RESULTADO EQUIPOS GSOP        T</v>
          </cell>
          <cell r="E1556">
            <v>73471</v>
          </cell>
          <cell r="F1556" t="str">
            <v>TE</v>
          </cell>
          <cell r="G1556">
            <v>99018232</v>
          </cell>
          <cell r="H1556" t="str">
            <v>31/08/99</v>
          </cell>
          <cell r="I1556">
            <v>-617.21</v>
          </cell>
          <cell r="J1556" t="str">
            <v>PICK UP CHEVROLE</v>
          </cell>
        </row>
        <row r="1557">
          <cell r="A1557">
            <v>2881507</v>
          </cell>
          <cell r="B1557">
            <v>5685</v>
          </cell>
          <cell r="C1557">
            <v>999</v>
          </cell>
          <cell r="D1557" t="str">
            <v>RESULTADO EQUIPOS GSOP        T</v>
          </cell>
          <cell r="E1557">
            <v>73471</v>
          </cell>
          <cell r="F1557" t="str">
            <v>TE</v>
          </cell>
          <cell r="G1557">
            <v>99018232</v>
          </cell>
          <cell r="H1557" t="str">
            <v>31/08/99</v>
          </cell>
          <cell r="I1557">
            <v>0</v>
          </cell>
          <cell r="J1557" t="str">
            <v>PICK UP CHEVROLE</v>
          </cell>
        </row>
        <row r="1558">
          <cell r="A1558">
            <v>2881507</v>
          </cell>
          <cell r="B1558">
            <v>5685</v>
          </cell>
          <cell r="C1558">
            <v>999</v>
          </cell>
          <cell r="D1558" t="str">
            <v>RESULTADO EQUIPOS GSOP        T</v>
          </cell>
          <cell r="E1558">
            <v>73471</v>
          </cell>
          <cell r="F1558" t="str">
            <v>TE</v>
          </cell>
          <cell r="G1558">
            <v>99018233</v>
          </cell>
          <cell r="H1558" t="str">
            <v>31/08/99</v>
          </cell>
          <cell r="I1558">
            <v>-843.7</v>
          </cell>
          <cell r="J1558" t="str">
            <v>CAMION M.BENZ LA</v>
          </cell>
        </row>
        <row r="1559">
          <cell r="A1559">
            <v>2881507</v>
          </cell>
          <cell r="B1559">
            <v>5685</v>
          </cell>
          <cell r="C1559">
            <v>999</v>
          </cell>
          <cell r="D1559" t="str">
            <v>RESULTADO EQUIPOS GSOP        T</v>
          </cell>
          <cell r="E1559">
            <v>73471</v>
          </cell>
          <cell r="F1559" t="str">
            <v>TE</v>
          </cell>
          <cell r="G1559">
            <v>99018233</v>
          </cell>
          <cell r="H1559" t="str">
            <v>31/08/99</v>
          </cell>
          <cell r="I1559">
            <v>0</v>
          </cell>
          <cell r="J1559" t="str">
            <v>CAMION M.BENZ LA</v>
          </cell>
        </row>
        <row r="1560">
          <cell r="A1560">
            <v>2881507</v>
          </cell>
          <cell r="B1560">
            <v>5685</v>
          </cell>
          <cell r="C1560">
            <v>999</v>
          </cell>
          <cell r="D1560" t="str">
            <v>RESULTADO EQUIPOS GSOP        T</v>
          </cell>
          <cell r="E1560">
            <v>73471</v>
          </cell>
          <cell r="F1560" t="str">
            <v>TE</v>
          </cell>
          <cell r="G1560">
            <v>99018234</v>
          </cell>
          <cell r="H1560" t="str">
            <v>31/08/99</v>
          </cell>
          <cell r="I1560">
            <v>-704.32</v>
          </cell>
          <cell r="J1560" t="str">
            <v>CAMION DEUTZ AGR</v>
          </cell>
        </row>
        <row r="1561">
          <cell r="A1561">
            <v>2881507</v>
          </cell>
          <cell r="B1561">
            <v>5685</v>
          </cell>
          <cell r="C1561">
            <v>999</v>
          </cell>
          <cell r="D1561" t="str">
            <v>RESULTADO EQUIPOS GSOP        T</v>
          </cell>
          <cell r="E1561">
            <v>73471</v>
          </cell>
          <cell r="F1561" t="str">
            <v>TE</v>
          </cell>
          <cell r="G1561">
            <v>99018234</v>
          </cell>
          <cell r="H1561" t="str">
            <v>31/08/99</v>
          </cell>
          <cell r="I1561">
            <v>0</v>
          </cell>
          <cell r="J1561" t="str">
            <v>CAMION DEUTZ AGR</v>
          </cell>
        </row>
        <row r="1562">
          <cell r="A1562">
            <v>2881507</v>
          </cell>
          <cell r="B1562">
            <v>5685</v>
          </cell>
          <cell r="C1562">
            <v>999</v>
          </cell>
          <cell r="D1562" t="str">
            <v>RESULTADO EQUIPOS GSOP        T</v>
          </cell>
          <cell r="E1562">
            <v>73471</v>
          </cell>
          <cell r="F1562" t="str">
            <v>TE</v>
          </cell>
          <cell r="G1562">
            <v>99018235</v>
          </cell>
          <cell r="H1562" t="str">
            <v>31/08/99</v>
          </cell>
          <cell r="I1562">
            <v>-704.32</v>
          </cell>
          <cell r="J1562" t="str">
            <v>CAMION DEUTZ AGR</v>
          </cell>
        </row>
        <row r="1563">
          <cell r="A1563">
            <v>2881507</v>
          </cell>
          <cell r="B1563">
            <v>5685</v>
          </cell>
          <cell r="C1563">
            <v>999</v>
          </cell>
          <cell r="D1563" t="str">
            <v>RESULTADO EQUIPOS GSOP        T</v>
          </cell>
          <cell r="E1563">
            <v>73471</v>
          </cell>
          <cell r="F1563" t="str">
            <v>TE</v>
          </cell>
          <cell r="G1563">
            <v>99018235</v>
          </cell>
          <cell r="H1563" t="str">
            <v>31/08/99</v>
          </cell>
          <cell r="I1563">
            <v>0</v>
          </cell>
          <cell r="J1563" t="str">
            <v>CAMION DEUTZ AGR</v>
          </cell>
        </row>
        <row r="1564">
          <cell r="A1564">
            <v>2881507</v>
          </cell>
          <cell r="B1564">
            <v>5685</v>
          </cell>
          <cell r="C1564">
            <v>999</v>
          </cell>
          <cell r="D1564" t="str">
            <v>RESULTADO EQUIPOS GSOP        T</v>
          </cell>
          <cell r="E1564">
            <v>73471</v>
          </cell>
          <cell r="F1564" t="str">
            <v>TE</v>
          </cell>
          <cell r="G1564">
            <v>99018236</v>
          </cell>
          <cell r="H1564" t="str">
            <v>31/08/99</v>
          </cell>
          <cell r="I1564">
            <v>-686.34</v>
          </cell>
          <cell r="J1564" t="str">
            <v>PICK UP CHEVROLE</v>
          </cell>
        </row>
        <row r="1565">
          <cell r="A1565">
            <v>2881507</v>
          </cell>
          <cell r="B1565">
            <v>5685</v>
          </cell>
          <cell r="C1565">
            <v>999</v>
          </cell>
          <cell r="D1565" t="str">
            <v>RESULTADO EQUIPOS GSOP        T</v>
          </cell>
          <cell r="E1565">
            <v>73471</v>
          </cell>
          <cell r="F1565" t="str">
            <v>TE</v>
          </cell>
          <cell r="G1565">
            <v>99018236</v>
          </cell>
          <cell r="H1565" t="str">
            <v>31/08/99</v>
          </cell>
          <cell r="I1565">
            <v>0</v>
          </cell>
          <cell r="J1565" t="str">
            <v>PICK UP CHEVROLE</v>
          </cell>
        </row>
        <row r="1566">
          <cell r="A1566">
            <v>2881507</v>
          </cell>
          <cell r="B1566">
            <v>5685</v>
          </cell>
          <cell r="C1566">
            <v>999</v>
          </cell>
          <cell r="D1566" t="str">
            <v>RESULTADO EQUIPOS GSOP        T</v>
          </cell>
          <cell r="E1566">
            <v>73471</v>
          </cell>
          <cell r="F1566" t="str">
            <v>TE</v>
          </cell>
          <cell r="G1566">
            <v>99018237</v>
          </cell>
          <cell r="H1566" t="str">
            <v>31/08/99</v>
          </cell>
          <cell r="I1566">
            <v>-1035.45</v>
          </cell>
          <cell r="J1566" t="str">
            <v>CAMION M.BENZ LA</v>
          </cell>
        </row>
        <row r="1567">
          <cell r="A1567">
            <v>2881507</v>
          </cell>
          <cell r="B1567">
            <v>5685</v>
          </cell>
          <cell r="C1567">
            <v>999</v>
          </cell>
          <cell r="D1567" t="str">
            <v>RESULTADO EQUIPOS GSOP        T</v>
          </cell>
          <cell r="E1567">
            <v>73471</v>
          </cell>
          <cell r="F1567" t="str">
            <v>TE</v>
          </cell>
          <cell r="G1567">
            <v>99018237</v>
          </cell>
          <cell r="H1567" t="str">
            <v>31/08/99</v>
          </cell>
          <cell r="I1567">
            <v>0</v>
          </cell>
          <cell r="J1567" t="str">
            <v>CAMION M.BENZ LA</v>
          </cell>
        </row>
        <row r="1568">
          <cell r="A1568">
            <v>2881507</v>
          </cell>
          <cell r="B1568">
            <v>5685</v>
          </cell>
          <cell r="C1568">
            <v>999</v>
          </cell>
          <cell r="D1568" t="str">
            <v>RESULTADO EQUIPOS GSOP        T</v>
          </cell>
          <cell r="E1568">
            <v>73471</v>
          </cell>
          <cell r="F1568" t="str">
            <v>TE</v>
          </cell>
          <cell r="G1568">
            <v>99018238</v>
          </cell>
          <cell r="H1568" t="str">
            <v>31/08/99</v>
          </cell>
          <cell r="I1568">
            <v>-55.25</v>
          </cell>
          <cell r="J1568" t="str">
            <v>PICK-UP F-100 6</v>
          </cell>
        </row>
        <row r="1569">
          <cell r="A1569">
            <v>2881507</v>
          </cell>
          <cell r="B1569">
            <v>5685</v>
          </cell>
          <cell r="C1569">
            <v>999</v>
          </cell>
          <cell r="D1569" t="str">
            <v>RESULTADO EQUIPOS GSOP        T</v>
          </cell>
          <cell r="E1569">
            <v>73471</v>
          </cell>
          <cell r="F1569" t="str">
            <v>TE</v>
          </cell>
          <cell r="G1569">
            <v>99018238</v>
          </cell>
          <cell r="H1569" t="str">
            <v>31/08/99</v>
          </cell>
          <cell r="I1569">
            <v>0</v>
          </cell>
          <cell r="J1569" t="str">
            <v>PICK-UP F-100 6</v>
          </cell>
        </row>
        <row r="1570">
          <cell r="A1570">
            <v>2881507</v>
          </cell>
          <cell r="B1570">
            <v>5685</v>
          </cell>
          <cell r="C1570">
            <v>999</v>
          </cell>
          <cell r="D1570" t="str">
            <v>RESULTADO EQUIPOS GSOP        T</v>
          </cell>
          <cell r="E1570">
            <v>73471</v>
          </cell>
          <cell r="F1570" t="str">
            <v>TE</v>
          </cell>
          <cell r="G1570">
            <v>99018239</v>
          </cell>
          <cell r="H1570" t="str">
            <v>31/08/99</v>
          </cell>
          <cell r="I1570">
            <v>-55.25</v>
          </cell>
          <cell r="J1570" t="str">
            <v>PICK-UP F-100 6</v>
          </cell>
        </row>
        <row r="1571">
          <cell r="A1571">
            <v>2881507</v>
          </cell>
          <cell r="B1571">
            <v>5685</v>
          </cell>
          <cell r="C1571">
            <v>999</v>
          </cell>
          <cell r="D1571" t="str">
            <v>RESULTADO EQUIPOS GSOP        T</v>
          </cell>
          <cell r="E1571">
            <v>73471</v>
          </cell>
          <cell r="F1571" t="str">
            <v>TE</v>
          </cell>
          <cell r="G1571">
            <v>99018239</v>
          </cell>
          <cell r="H1571" t="str">
            <v>31/08/99</v>
          </cell>
          <cell r="I1571">
            <v>0</v>
          </cell>
          <cell r="J1571" t="str">
            <v>PICK-UP F-100 6</v>
          </cell>
        </row>
        <row r="1572">
          <cell r="A1572">
            <v>2881507</v>
          </cell>
          <cell r="B1572">
            <v>5685</v>
          </cell>
          <cell r="C1572">
            <v>999</v>
          </cell>
          <cell r="D1572" t="str">
            <v>RESULTADO EQUIPOS GSOP        T</v>
          </cell>
          <cell r="E1572">
            <v>73471</v>
          </cell>
          <cell r="F1572" t="str">
            <v>TE</v>
          </cell>
          <cell r="G1572">
            <v>99018240</v>
          </cell>
          <cell r="H1572" t="str">
            <v>31/08/99</v>
          </cell>
          <cell r="I1572">
            <v>-55.25</v>
          </cell>
          <cell r="J1572" t="str">
            <v>PICK-UP F-100 6</v>
          </cell>
        </row>
        <row r="1573">
          <cell r="A1573">
            <v>2881507</v>
          </cell>
          <cell r="B1573">
            <v>5685</v>
          </cell>
          <cell r="C1573">
            <v>999</v>
          </cell>
          <cell r="D1573" t="str">
            <v>RESULTADO EQUIPOS GSOP        T</v>
          </cell>
          <cell r="E1573">
            <v>73471</v>
          </cell>
          <cell r="F1573" t="str">
            <v>TE</v>
          </cell>
          <cell r="G1573">
            <v>99018240</v>
          </cell>
          <cell r="H1573" t="str">
            <v>31/08/99</v>
          </cell>
          <cell r="I1573">
            <v>0</v>
          </cell>
          <cell r="J1573" t="str">
            <v>PICK-UP F-100 6</v>
          </cell>
        </row>
        <row r="1574">
          <cell r="A1574">
            <v>2881507</v>
          </cell>
          <cell r="B1574">
            <v>5685</v>
          </cell>
          <cell r="C1574">
            <v>999</v>
          </cell>
          <cell r="D1574" t="str">
            <v>RESULTADO EQUIPOS GSOP        T</v>
          </cell>
          <cell r="E1574">
            <v>73471</v>
          </cell>
          <cell r="F1574" t="str">
            <v>TE</v>
          </cell>
          <cell r="G1574">
            <v>99018241</v>
          </cell>
          <cell r="H1574" t="str">
            <v>31/08/99</v>
          </cell>
          <cell r="I1574">
            <v>-901.8</v>
          </cell>
          <cell r="J1574" t="str">
            <v>CAMION M.BENZ LP</v>
          </cell>
        </row>
        <row r="1575">
          <cell r="A1575">
            <v>2881507</v>
          </cell>
          <cell r="B1575">
            <v>5685</v>
          </cell>
          <cell r="C1575">
            <v>999</v>
          </cell>
          <cell r="D1575" t="str">
            <v>RESULTADO EQUIPOS GSOP        T</v>
          </cell>
          <cell r="E1575">
            <v>73471</v>
          </cell>
          <cell r="F1575" t="str">
            <v>TE</v>
          </cell>
          <cell r="G1575">
            <v>99018241</v>
          </cell>
          <cell r="H1575" t="str">
            <v>31/08/99</v>
          </cell>
          <cell r="I1575">
            <v>0</v>
          </cell>
          <cell r="J1575" t="str">
            <v>CAMION M.BENZ LP</v>
          </cell>
        </row>
        <row r="1576">
          <cell r="A1576">
            <v>2881507</v>
          </cell>
          <cell r="B1576">
            <v>5685</v>
          </cell>
          <cell r="C1576">
            <v>999</v>
          </cell>
          <cell r="D1576" t="str">
            <v>RESULTADO EQUIPOS GSOP        T</v>
          </cell>
          <cell r="E1576">
            <v>73471</v>
          </cell>
          <cell r="F1576" t="str">
            <v>TE</v>
          </cell>
          <cell r="G1576">
            <v>99018242</v>
          </cell>
          <cell r="H1576" t="str">
            <v>31/08/99</v>
          </cell>
          <cell r="I1576">
            <v>-686.34</v>
          </cell>
          <cell r="J1576" t="str">
            <v>PICK UP CHEVROLE</v>
          </cell>
        </row>
        <row r="1577">
          <cell r="A1577">
            <v>2881507</v>
          </cell>
          <cell r="B1577">
            <v>5685</v>
          </cell>
          <cell r="C1577">
            <v>999</v>
          </cell>
          <cell r="D1577" t="str">
            <v>RESULTADO EQUIPOS GSOP        T</v>
          </cell>
          <cell r="E1577">
            <v>73471</v>
          </cell>
          <cell r="F1577" t="str">
            <v>TE</v>
          </cell>
          <cell r="G1577">
            <v>99018242</v>
          </cell>
          <cell r="H1577" t="str">
            <v>31/08/99</v>
          </cell>
          <cell r="I1577">
            <v>0</v>
          </cell>
          <cell r="J1577" t="str">
            <v>PICK UP CHEVROLE</v>
          </cell>
        </row>
        <row r="1578">
          <cell r="A1578">
            <v>2881507</v>
          </cell>
          <cell r="B1578">
            <v>5685</v>
          </cell>
          <cell r="C1578">
            <v>999</v>
          </cell>
          <cell r="D1578" t="str">
            <v>RESULTADO EQUIPOS GSOP        T</v>
          </cell>
          <cell r="E1578">
            <v>73471</v>
          </cell>
          <cell r="F1578" t="str">
            <v>TE</v>
          </cell>
          <cell r="G1578">
            <v>99018243</v>
          </cell>
          <cell r="H1578" t="str">
            <v>31/08/99</v>
          </cell>
          <cell r="I1578">
            <v>-882.05</v>
          </cell>
          <cell r="J1578" t="str">
            <v>CAMION M.BENZ LA</v>
          </cell>
        </row>
        <row r="1579">
          <cell r="A1579">
            <v>2881507</v>
          </cell>
          <cell r="B1579">
            <v>5685</v>
          </cell>
          <cell r="C1579">
            <v>999</v>
          </cell>
          <cell r="D1579" t="str">
            <v>RESULTADO EQUIPOS GSOP        T</v>
          </cell>
          <cell r="E1579">
            <v>73471</v>
          </cell>
          <cell r="F1579" t="str">
            <v>TE</v>
          </cell>
          <cell r="G1579">
            <v>99018243</v>
          </cell>
          <cell r="H1579" t="str">
            <v>31/08/99</v>
          </cell>
          <cell r="I1579">
            <v>0</v>
          </cell>
          <cell r="J1579" t="str">
            <v>CAMION M.BENZ LA</v>
          </cell>
        </row>
        <row r="1580">
          <cell r="A1580">
            <v>2881507</v>
          </cell>
          <cell r="B1580">
            <v>5685</v>
          </cell>
          <cell r="C1580">
            <v>999</v>
          </cell>
          <cell r="D1580" t="str">
            <v>RESULTADO EQUIPOS GSOP        T</v>
          </cell>
          <cell r="E1580">
            <v>73471</v>
          </cell>
          <cell r="F1580" t="str">
            <v>TE</v>
          </cell>
          <cell r="G1580">
            <v>99018244</v>
          </cell>
          <cell r="H1580" t="str">
            <v>31/08/99</v>
          </cell>
          <cell r="I1580">
            <v>-1035.45</v>
          </cell>
          <cell r="J1580" t="str">
            <v>CAMION M.BENZ LA</v>
          </cell>
        </row>
        <row r="1581">
          <cell r="A1581">
            <v>2881507</v>
          </cell>
          <cell r="B1581">
            <v>5685</v>
          </cell>
          <cell r="C1581">
            <v>999</v>
          </cell>
          <cell r="D1581" t="str">
            <v>RESULTADO EQUIPOS GSOP        T</v>
          </cell>
          <cell r="E1581">
            <v>73471</v>
          </cell>
          <cell r="F1581" t="str">
            <v>TE</v>
          </cell>
          <cell r="G1581">
            <v>99018244</v>
          </cell>
          <cell r="H1581" t="str">
            <v>31/08/99</v>
          </cell>
          <cell r="I1581">
            <v>0</v>
          </cell>
          <cell r="J1581" t="str">
            <v>CAMION M.BENZ LA</v>
          </cell>
        </row>
        <row r="1582">
          <cell r="A1582">
            <v>2881507</v>
          </cell>
          <cell r="B1582">
            <v>5685</v>
          </cell>
          <cell r="C1582">
            <v>999</v>
          </cell>
          <cell r="D1582" t="str">
            <v>RESULTADO EQUIPOS GSOP        T</v>
          </cell>
          <cell r="E1582">
            <v>73471</v>
          </cell>
          <cell r="F1582" t="str">
            <v>TE</v>
          </cell>
          <cell r="G1582">
            <v>99018245</v>
          </cell>
          <cell r="H1582" t="str">
            <v>31/08/99</v>
          </cell>
          <cell r="I1582">
            <v>-449.81</v>
          </cell>
          <cell r="J1582" t="str">
            <v>PLATAFORMA DE EN</v>
          </cell>
        </row>
        <row r="1583">
          <cell r="A1583">
            <v>2881507</v>
          </cell>
          <cell r="B1583">
            <v>5685</v>
          </cell>
          <cell r="C1583">
            <v>999</v>
          </cell>
          <cell r="D1583" t="str">
            <v>RESULTADO EQUIPOS GSOP        T</v>
          </cell>
          <cell r="E1583">
            <v>73471</v>
          </cell>
          <cell r="F1583" t="str">
            <v>TE</v>
          </cell>
          <cell r="G1583">
            <v>99018245</v>
          </cell>
          <cell r="H1583" t="str">
            <v>31/08/99</v>
          </cell>
          <cell r="I1583">
            <v>0</v>
          </cell>
          <cell r="J1583" t="str">
            <v>PLATAFORMA DE EN</v>
          </cell>
        </row>
        <row r="1584">
          <cell r="A1584">
            <v>2881507</v>
          </cell>
          <cell r="B1584">
            <v>5685</v>
          </cell>
          <cell r="C1584">
            <v>999</v>
          </cell>
          <cell r="D1584" t="str">
            <v>RESULTADO EQUIPOS GSOP        T</v>
          </cell>
          <cell r="E1584">
            <v>73471</v>
          </cell>
          <cell r="F1584" t="str">
            <v>TE</v>
          </cell>
          <cell r="G1584">
            <v>99018246</v>
          </cell>
          <cell r="H1584" t="str">
            <v>31/08/99</v>
          </cell>
          <cell r="I1584">
            <v>-177.01</v>
          </cell>
          <cell r="J1584" t="str">
            <v>ACOPLADO P/CAT 4</v>
          </cell>
        </row>
        <row r="1585">
          <cell r="A1585">
            <v>2881507</v>
          </cell>
          <cell r="B1585">
            <v>5685</v>
          </cell>
          <cell r="C1585">
            <v>999</v>
          </cell>
          <cell r="D1585" t="str">
            <v>RESULTADO EQUIPOS GSOP        T</v>
          </cell>
          <cell r="E1585">
            <v>73471</v>
          </cell>
          <cell r="F1585" t="str">
            <v>TE</v>
          </cell>
          <cell r="G1585">
            <v>99018246</v>
          </cell>
          <cell r="H1585" t="str">
            <v>31/08/99</v>
          </cell>
          <cell r="I1585">
            <v>0</v>
          </cell>
          <cell r="J1585" t="str">
            <v>ACOPLADO P/CAT 4</v>
          </cell>
        </row>
        <row r="1586">
          <cell r="A1586">
            <v>2881507</v>
          </cell>
          <cell r="B1586">
            <v>5685</v>
          </cell>
          <cell r="C1586">
            <v>999</v>
          </cell>
          <cell r="D1586" t="str">
            <v>RESULTADO EQUIPOS GSOP        T</v>
          </cell>
          <cell r="E1586">
            <v>73471</v>
          </cell>
          <cell r="F1586" t="str">
            <v>TE</v>
          </cell>
          <cell r="G1586">
            <v>99018247</v>
          </cell>
          <cell r="H1586" t="str">
            <v>31/08/99</v>
          </cell>
          <cell r="I1586">
            <v>-163.06</v>
          </cell>
          <cell r="J1586" t="str">
            <v>TRANSPORTIN DE C</v>
          </cell>
        </row>
        <row r="1587">
          <cell r="A1587">
            <v>2881507</v>
          </cell>
          <cell r="B1587">
            <v>5685</v>
          </cell>
          <cell r="C1587">
            <v>999</v>
          </cell>
          <cell r="D1587" t="str">
            <v>RESULTADO EQUIPOS GSOP        T</v>
          </cell>
          <cell r="E1587">
            <v>73471</v>
          </cell>
          <cell r="F1587" t="str">
            <v>TE</v>
          </cell>
          <cell r="G1587">
            <v>99018247</v>
          </cell>
          <cell r="H1587" t="str">
            <v>31/08/99</v>
          </cell>
          <cell r="I1587">
            <v>0</v>
          </cell>
          <cell r="J1587" t="str">
            <v>TRANSPORTIN DE C</v>
          </cell>
        </row>
        <row r="1588">
          <cell r="A1588">
            <v>2881507</v>
          </cell>
          <cell r="B1588">
            <v>5685</v>
          </cell>
          <cell r="C1588">
            <v>999</v>
          </cell>
          <cell r="D1588" t="str">
            <v>RESULTADO EQUIPOS GSOP        T</v>
          </cell>
          <cell r="E1588">
            <v>73471</v>
          </cell>
          <cell r="F1588" t="str">
            <v>TE</v>
          </cell>
          <cell r="G1588">
            <v>99018248</v>
          </cell>
          <cell r="H1588" t="str">
            <v>31/08/99</v>
          </cell>
          <cell r="I1588">
            <v>-26.66</v>
          </cell>
          <cell r="J1588" t="str">
            <v>ACOPLADO BATAM 1</v>
          </cell>
        </row>
        <row r="1589">
          <cell r="A1589">
            <v>2881507</v>
          </cell>
          <cell r="B1589">
            <v>5685</v>
          </cell>
          <cell r="C1589">
            <v>999</v>
          </cell>
          <cell r="D1589" t="str">
            <v>RESULTADO EQUIPOS GSOP        T</v>
          </cell>
          <cell r="E1589">
            <v>73471</v>
          </cell>
          <cell r="F1589" t="str">
            <v>TE</v>
          </cell>
          <cell r="G1589">
            <v>99018248</v>
          </cell>
          <cell r="H1589" t="str">
            <v>31/08/99</v>
          </cell>
          <cell r="I1589">
            <v>0</v>
          </cell>
          <cell r="J1589" t="str">
            <v>ACOPLADO BATAM 1</v>
          </cell>
        </row>
        <row r="1590">
          <cell r="A1590">
            <v>2881507</v>
          </cell>
          <cell r="B1590">
            <v>5685</v>
          </cell>
          <cell r="C1590">
            <v>999</v>
          </cell>
          <cell r="D1590" t="str">
            <v>RESULTADO EQUIPOS GSOP        T</v>
          </cell>
          <cell r="E1590">
            <v>73471</v>
          </cell>
          <cell r="F1590" t="str">
            <v>TE</v>
          </cell>
          <cell r="G1590">
            <v>99018249</v>
          </cell>
          <cell r="H1590" t="str">
            <v>31/08/99</v>
          </cell>
          <cell r="I1590">
            <v>-26.66</v>
          </cell>
          <cell r="J1590" t="str">
            <v>ACOPLADO BATAM 1</v>
          </cell>
        </row>
        <row r="1591">
          <cell r="A1591">
            <v>2881507</v>
          </cell>
          <cell r="B1591">
            <v>5685</v>
          </cell>
          <cell r="C1591">
            <v>999</v>
          </cell>
          <cell r="D1591" t="str">
            <v>RESULTADO EQUIPOS GSOP        T</v>
          </cell>
          <cell r="E1591">
            <v>73471</v>
          </cell>
          <cell r="F1591" t="str">
            <v>TE</v>
          </cell>
          <cell r="G1591">
            <v>99018249</v>
          </cell>
          <cell r="H1591" t="str">
            <v>31/08/99</v>
          </cell>
          <cell r="I1591">
            <v>0</v>
          </cell>
          <cell r="J1591" t="str">
            <v>ACOPLADO BATAM 1</v>
          </cell>
        </row>
        <row r="1592">
          <cell r="A1592">
            <v>2881507</v>
          </cell>
          <cell r="B1592">
            <v>5685</v>
          </cell>
          <cell r="C1592">
            <v>999</v>
          </cell>
          <cell r="D1592" t="str">
            <v>RESULTADO EQUIPOS GSOP        T</v>
          </cell>
          <cell r="E1592">
            <v>73471</v>
          </cell>
          <cell r="F1592" t="str">
            <v>TE</v>
          </cell>
          <cell r="G1592">
            <v>99018250</v>
          </cell>
          <cell r="H1592" t="str">
            <v>31/08/99</v>
          </cell>
          <cell r="I1592">
            <v>-26.66</v>
          </cell>
          <cell r="J1592" t="str">
            <v>ACOPLADO BATAM 1</v>
          </cell>
        </row>
        <row r="1593">
          <cell r="A1593">
            <v>2881507</v>
          </cell>
          <cell r="B1593">
            <v>5685</v>
          </cell>
          <cell r="C1593">
            <v>999</v>
          </cell>
          <cell r="D1593" t="str">
            <v>RESULTADO EQUIPOS GSOP        T</v>
          </cell>
          <cell r="E1593">
            <v>73471</v>
          </cell>
          <cell r="F1593" t="str">
            <v>TE</v>
          </cell>
          <cell r="G1593">
            <v>99018250</v>
          </cell>
          <cell r="H1593" t="str">
            <v>31/08/99</v>
          </cell>
          <cell r="I1593">
            <v>0</v>
          </cell>
          <cell r="J1593" t="str">
            <v>ACOPLADO BATAM 1</v>
          </cell>
        </row>
        <row r="1594">
          <cell r="A1594">
            <v>2881507</v>
          </cell>
          <cell r="B1594">
            <v>5685</v>
          </cell>
          <cell r="C1594">
            <v>999</v>
          </cell>
          <cell r="D1594" t="str">
            <v>RESULTADO EQUIPOS GSOP        T</v>
          </cell>
          <cell r="E1594">
            <v>73471</v>
          </cell>
          <cell r="F1594" t="str">
            <v>TE</v>
          </cell>
          <cell r="G1594">
            <v>99018251</v>
          </cell>
          <cell r="H1594" t="str">
            <v>31/08/99</v>
          </cell>
          <cell r="I1594">
            <v>-54.53</v>
          </cell>
          <cell r="J1594" t="str">
            <v>ACOPLADO PLAYO 8</v>
          </cell>
        </row>
        <row r="1595">
          <cell r="A1595">
            <v>2881507</v>
          </cell>
          <cell r="B1595">
            <v>5685</v>
          </cell>
          <cell r="C1595">
            <v>999</v>
          </cell>
          <cell r="D1595" t="str">
            <v>RESULTADO EQUIPOS GSOP        T</v>
          </cell>
          <cell r="E1595">
            <v>73471</v>
          </cell>
          <cell r="F1595" t="str">
            <v>TE</v>
          </cell>
          <cell r="G1595">
            <v>99018251</v>
          </cell>
          <cell r="H1595" t="str">
            <v>31/08/99</v>
          </cell>
          <cell r="I1595">
            <v>0</v>
          </cell>
          <cell r="J1595" t="str">
            <v>ACOPLADO PLAYO 8</v>
          </cell>
        </row>
        <row r="1596">
          <cell r="A1596">
            <v>2881507</v>
          </cell>
          <cell r="B1596">
            <v>5685</v>
          </cell>
          <cell r="C1596">
            <v>999</v>
          </cell>
          <cell r="D1596" t="str">
            <v>RESULTADO EQUIPOS GSOP        T</v>
          </cell>
          <cell r="E1596">
            <v>73471</v>
          </cell>
          <cell r="F1596" t="str">
            <v>TE</v>
          </cell>
          <cell r="G1596">
            <v>99018252</v>
          </cell>
          <cell r="H1596" t="str">
            <v>31/08/99</v>
          </cell>
          <cell r="I1596">
            <v>-88.97</v>
          </cell>
          <cell r="J1596" t="str">
            <v>ACOPLADO PLAYO 8</v>
          </cell>
        </row>
        <row r="1597">
          <cell r="A1597">
            <v>2881507</v>
          </cell>
          <cell r="B1597">
            <v>5685</v>
          </cell>
          <cell r="C1597">
            <v>999</v>
          </cell>
          <cell r="D1597" t="str">
            <v>RESULTADO EQUIPOS GSOP        T</v>
          </cell>
          <cell r="E1597">
            <v>73471</v>
          </cell>
          <cell r="F1597" t="str">
            <v>TE</v>
          </cell>
          <cell r="G1597">
            <v>99018252</v>
          </cell>
          <cell r="H1597" t="str">
            <v>31/08/99</v>
          </cell>
          <cell r="I1597">
            <v>0</v>
          </cell>
          <cell r="J1597" t="str">
            <v>ACOPLADO PLAYO 8</v>
          </cell>
        </row>
        <row r="1598">
          <cell r="A1598">
            <v>2881507</v>
          </cell>
          <cell r="B1598">
            <v>5685</v>
          </cell>
          <cell r="C1598">
            <v>999</v>
          </cell>
          <cell r="D1598" t="str">
            <v>RESULTADO EQUIPOS GSOP        T</v>
          </cell>
          <cell r="E1598">
            <v>73471</v>
          </cell>
          <cell r="F1598" t="str">
            <v>TE</v>
          </cell>
          <cell r="G1598">
            <v>99018253</v>
          </cell>
          <cell r="H1598" t="str">
            <v>31/08/99</v>
          </cell>
          <cell r="I1598">
            <v>-48.98</v>
          </cell>
          <cell r="J1598" t="str">
            <v>ACOPLADO PLAYO 4</v>
          </cell>
        </row>
        <row r="1599">
          <cell r="A1599">
            <v>2881507</v>
          </cell>
          <cell r="B1599">
            <v>5685</v>
          </cell>
          <cell r="C1599">
            <v>999</v>
          </cell>
          <cell r="D1599" t="str">
            <v>RESULTADO EQUIPOS GSOP        T</v>
          </cell>
          <cell r="E1599">
            <v>73471</v>
          </cell>
          <cell r="F1599" t="str">
            <v>TE</v>
          </cell>
          <cell r="G1599">
            <v>99018253</v>
          </cell>
          <cell r="H1599" t="str">
            <v>31/08/99</v>
          </cell>
          <cell r="I1599">
            <v>0</v>
          </cell>
          <cell r="J1599" t="str">
            <v>ACOPLADO PLAYO 4</v>
          </cell>
        </row>
        <row r="1600">
          <cell r="A1600">
            <v>2881507</v>
          </cell>
          <cell r="B1600">
            <v>5685</v>
          </cell>
          <cell r="C1600">
            <v>999</v>
          </cell>
          <cell r="D1600" t="str">
            <v>RESULTADO EQUIPOS GSOP        T</v>
          </cell>
          <cell r="E1600">
            <v>73471</v>
          </cell>
          <cell r="F1600" t="str">
            <v>TE</v>
          </cell>
          <cell r="G1600">
            <v>99018254</v>
          </cell>
          <cell r="H1600" t="str">
            <v>31/08/99</v>
          </cell>
          <cell r="I1600">
            <v>-48.98</v>
          </cell>
          <cell r="J1600" t="str">
            <v>ACOPLADO PLAYO 4</v>
          </cell>
        </row>
        <row r="1601">
          <cell r="A1601">
            <v>2881507</v>
          </cell>
          <cell r="B1601">
            <v>5685</v>
          </cell>
          <cell r="C1601">
            <v>999</v>
          </cell>
          <cell r="D1601" t="str">
            <v>RESULTADO EQUIPOS GSOP        T</v>
          </cell>
          <cell r="E1601">
            <v>73471</v>
          </cell>
          <cell r="F1601" t="str">
            <v>TE</v>
          </cell>
          <cell r="G1601">
            <v>99018254</v>
          </cell>
          <cell r="H1601" t="str">
            <v>31/08/99</v>
          </cell>
          <cell r="I1601">
            <v>0</v>
          </cell>
          <cell r="J1601" t="str">
            <v>ACOPLADO PLAYO 4</v>
          </cell>
        </row>
        <row r="1602">
          <cell r="A1602">
            <v>2881507</v>
          </cell>
          <cell r="B1602">
            <v>5685</v>
          </cell>
          <cell r="C1602">
            <v>999</v>
          </cell>
          <cell r="D1602" t="str">
            <v>RESULTADO EQUIPOS GSOP        T</v>
          </cell>
          <cell r="E1602">
            <v>73471</v>
          </cell>
          <cell r="F1602" t="str">
            <v>TE</v>
          </cell>
          <cell r="G1602">
            <v>99018255</v>
          </cell>
          <cell r="H1602" t="str">
            <v>31/08/99</v>
          </cell>
          <cell r="I1602">
            <v>-31.93</v>
          </cell>
          <cell r="J1602" t="str">
            <v>ACOPLADO PLAYO 3</v>
          </cell>
        </row>
        <row r="1603">
          <cell r="A1603">
            <v>2881507</v>
          </cell>
          <cell r="B1603">
            <v>5685</v>
          </cell>
          <cell r="C1603">
            <v>999</v>
          </cell>
          <cell r="D1603" t="str">
            <v>RESULTADO EQUIPOS GSOP        T</v>
          </cell>
          <cell r="E1603">
            <v>73471</v>
          </cell>
          <cell r="F1603" t="str">
            <v>TE</v>
          </cell>
          <cell r="G1603">
            <v>99018255</v>
          </cell>
          <cell r="H1603" t="str">
            <v>31/08/99</v>
          </cell>
          <cell r="I1603">
            <v>0</v>
          </cell>
          <cell r="J1603" t="str">
            <v>ACOPLADO PLAYO 3</v>
          </cell>
        </row>
        <row r="1604">
          <cell r="A1604">
            <v>2881507</v>
          </cell>
          <cell r="B1604">
            <v>5685</v>
          </cell>
          <cell r="C1604">
            <v>999</v>
          </cell>
          <cell r="D1604" t="str">
            <v>RESULTADO EQUIPOS GSOP        T</v>
          </cell>
          <cell r="E1604">
            <v>73471</v>
          </cell>
          <cell r="F1604" t="str">
            <v>TE</v>
          </cell>
          <cell r="G1604">
            <v>99018256</v>
          </cell>
          <cell r="H1604" t="str">
            <v>31/08/99</v>
          </cell>
          <cell r="I1604">
            <v>-14.42</v>
          </cell>
          <cell r="J1604" t="str">
            <v>ACOPLADO PLAYO 3</v>
          </cell>
        </row>
        <row r="1605">
          <cell r="A1605">
            <v>2881507</v>
          </cell>
          <cell r="B1605">
            <v>5685</v>
          </cell>
          <cell r="C1605">
            <v>999</v>
          </cell>
          <cell r="D1605" t="str">
            <v>RESULTADO EQUIPOS GSOP        T</v>
          </cell>
          <cell r="E1605">
            <v>73471</v>
          </cell>
          <cell r="F1605" t="str">
            <v>TE</v>
          </cell>
          <cell r="G1605">
            <v>99018256</v>
          </cell>
          <cell r="H1605" t="str">
            <v>31/08/99</v>
          </cell>
          <cell r="I1605">
            <v>0</v>
          </cell>
          <cell r="J1605" t="str">
            <v>ACOPLADO PLAYO 3</v>
          </cell>
        </row>
        <row r="1606">
          <cell r="A1606">
            <v>2881507</v>
          </cell>
          <cell r="B1606">
            <v>5685</v>
          </cell>
          <cell r="C1606">
            <v>999</v>
          </cell>
          <cell r="D1606" t="str">
            <v>RESULTADO EQUIPOS GSOP        T</v>
          </cell>
          <cell r="E1606">
            <v>73471</v>
          </cell>
          <cell r="F1606" t="str">
            <v>TE</v>
          </cell>
          <cell r="G1606">
            <v>99018257</v>
          </cell>
          <cell r="H1606" t="str">
            <v>31/08/99</v>
          </cell>
          <cell r="I1606">
            <v>-64.48</v>
          </cell>
          <cell r="J1606" t="str">
            <v>ACOPLADO TANQUE</v>
          </cell>
        </row>
        <row r="1607">
          <cell r="A1607">
            <v>2881507</v>
          </cell>
          <cell r="B1607">
            <v>5685</v>
          </cell>
          <cell r="C1607">
            <v>999</v>
          </cell>
          <cell r="D1607" t="str">
            <v>RESULTADO EQUIPOS GSOP        T</v>
          </cell>
          <cell r="E1607">
            <v>73471</v>
          </cell>
          <cell r="F1607" t="str">
            <v>TE</v>
          </cell>
          <cell r="G1607">
            <v>99018257</v>
          </cell>
          <cell r="H1607" t="str">
            <v>31/08/99</v>
          </cell>
          <cell r="I1607">
            <v>0</v>
          </cell>
          <cell r="J1607" t="str">
            <v>ACOPLADO TANQUE</v>
          </cell>
        </row>
        <row r="1608">
          <cell r="A1608">
            <v>2881507</v>
          </cell>
          <cell r="B1608">
            <v>5685</v>
          </cell>
          <cell r="C1608">
            <v>999</v>
          </cell>
          <cell r="D1608" t="str">
            <v>RESULTADO EQUIPOS GSOP        T</v>
          </cell>
          <cell r="E1608">
            <v>73471</v>
          </cell>
          <cell r="F1608" t="str">
            <v>TE</v>
          </cell>
          <cell r="G1608">
            <v>99018258</v>
          </cell>
          <cell r="H1608" t="str">
            <v>31/08/99</v>
          </cell>
          <cell r="I1608">
            <v>-35.96</v>
          </cell>
          <cell r="J1608" t="str">
            <v>ACOPLADO TANQUE</v>
          </cell>
        </row>
        <row r="1609">
          <cell r="A1609">
            <v>2881507</v>
          </cell>
          <cell r="B1609">
            <v>5685</v>
          </cell>
          <cell r="C1609">
            <v>999</v>
          </cell>
          <cell r="D1609" t="str">
            <v>RESULTADO EQUIPOS GSOP        T</v>
          </cell>
          <cell r="E1609">
            <v>73471</v>
          </cell>
          <cell r="F1609" t="str">
            <v>TE</v>
          </cell>
          <cell r="G1609">
            <v>99018258</v>
          </cell>
          <cell r="H1609" t="str">
            <v>31/08/99</v>
          </cell>
          <cell r="I1609">
            <v>0</v>
          </cell>
          <cell r="J1609" t="str">
            <v>ACOPLADO TANQUE</v>
          </cell>
        </row>
        <row r="1610">
          <cell r="A1610">
            <v>2881507</v>
          </cell>
          <cell r="B1610">
            <v>5685</v>
          </cell>
          <cell r="C1610">
            <v>999</v>
          </cell>
          <cell r="D1610" t="str">
            <v>RESULTADO EQUIPOS GSOP        T</v>
          </cell>
          <cell r="E1610">
            <v>73471</v>
          </cell>
          <cell r="F1610" t="str">
            <v>TE</v>
          </cell>
          <cell r="G1610">
            <v>99018259</v>
          </cell>
          <cell r="H1610" t="str">
            <v>31/08/99</v>
          </cell>
          <cell r="I1610">
            <v>-35.96</v>
          </cell>
          <cell r="J1610" t="str">
            <v>ACOPLADO TANQUE</v>
          </cell>
        </row>
        <row r="1611">
          <cell r="A1611">
            <v>2881507</v>
          </cell>
          <cell r="B1611">
            <v>5685</v>
          </cell>
          <cell r="C1611">
            <v>999</v>
          </cell>
          <cell r="D1611" t="str">
            <v>RESULTADO EQUIPOS GSOP        T</v>
          </cell>
          <cell r="E1611">
            <v>73471</v>
          </cell>
          <cell r="F1611" t="str">
            <v>TE</v>
          </cell>
          <cell r="G1611">
            <v>99018259</v>
          </cell>
          <cell r="H1611" t="str">
            <v>31/08/99</v>
          </cell>
          <cell r="I1611">
            <v>0</v>
          </cell>
          <cell r="J1611" t="str">
            <v>ACOPLADO TANQUE</v>
          </cell>
        </row>
        <row r="1612">
          <cell r="A1612">
            <v>2881507</v>
          </cell>
          <cell r="B1612">
            <v>5685</v>
          </cell>
          <cell r="C1612">
            <v>999</v>
          </cell>
          <cell r="D1612" t="str">
            <v>RESULTADO EQUIPOS GSOP        T</v>
          </cell>
          <cell r="E1612">
            <v>73471</v>
          </cell>
          <cell r="F1612" t="str">
            <v>TE</v>
          </cell>
          <cell r="G1612">
            <v>99018260</v>
          </cell>
          <cell r="H1612" t="str">
            <v>31/08/99</v>
          </cell>
          <cell r="I1612">
            <v>-35.96</v>
          </cell>
          <cell r="J1612" t="str">
            <v>ACOPLADO TANQUE</v>
          </cell>
        </row>
        <row r="1613">
          <cell r="A1613">
            <v>2881507</v>
          </cell>
          <cell r="B1613">
            <v>5685</v>
          </cell>
          <cell r="C1613">
            <v>999</v>
          </cell>
          <cell r="D1613" t="str">
            <v>RESULTADO EQUIPOS GSOP        T</v>
          </cell>
          <cell r="E1613">
            <v>73471</v>
          </cell>
          <cell r="F1613" t="str">
            <v>TE</v>
          </cell>
          <cell r="G1613">
            <v>99018260</v>
          </cell>
          <cell r="H1613" t="str">
            <v>31/08/99</v>
          </cell>
          <cell r="I1613">
            <v>0</v>
          </cell>
          <cell r="J1613" t="str">
            <v>ACOPLADO TANQUE</v>
          </cell>
        </row>
        <row r="1614">
          <cell r="A1614">
            <v>2881507</v>
          </cell>
          <cell r="B1614">
            <v>5685</v>
          </cell>
          <cell r="C1614">
            <v>999</v>
          </cell>
          <cell r="D1614" t="str">
            <v>RESULTADO EQUIPOS GSOP        T</v>
          </cell>
          <cell r="E1614">
            <v>73471</v>
          </cell>
          <cell r="F1614" t="str">
            <v>TE</v>
          </cell>
          <cell r="G1614">
            <v>99018261</v>
          </cell>
          <cell r="H1614" t="str">
            <v>31/08/99</v>
          </cell>
          <cell r="I1614">
            <v>-35.96</v>
          </cell>
          <cell r="J1614" t="str">
            <v>ACOPLADO TANQUE</v>
          </cell>
        </row>
        <row r="1615">
          <cell r="A1615">
            <v>2881507</v>
          </cell>
          <cell r="B1615">
            <v>5685</v>
          </cell>
          <cell r="C1615">
            <v>999</v>
          </cell>
          <cell r="D1615" t="str">
            <v>RESULTADO EQUIPOS GSOP        T</v>
          </cell>
          <cell r="E1615">
            <v>73471</v>
          </cell>
          <cell r="F1615" t="str">
            <v>TE</v>
          </cell>
          <cell r="G1615">
            <v>99018261</v>
          </cell>
          <cell r="H1615" t="str">
            <v>31/08/99</v>
          </cell>
          <cell r="I1615">
            <v>0</v>
          </cell>
          <cell r="J1615" t="str">
            <v>ACOPLADO TANQUE</v>
          </cell>
        </row>
        <row r="1616">
          <cell r="A1616">
            <v>2881507</v>
          </cell>
          <cell r="B1616">
            <v>5685</v>
          </cell>
          <cell r="C1616">
            <v>999</v>
          </cell>
          <cell r="D1616" t="str">
            <v>RESULTADO EQUIPOS GSOP        T</v>
          </cell>
          <cell r="E1616">
            <v>73471</v>
          </cell>
          <cell r="F1616" t="str">
            <v>TE</v>
          </cell>
          <cell r="G1616">
            <v>99018262</v>
          </cell>
          <cell r="H1616" t="str">
            <v>31/08/99</v>
          </cell>
          <cell r="I1616">
            <v>-35.96</v>
          </cell>
          <cell r="J1616" t="str">
            <v>ACOPLADO TANQUE</v>
          </cell>
        </row>
        <row r="1617">
          <cell r="A1617">
            <v>2881507</v>
          </cell>
          <cell r="B1617">
            <v>5685</v>
          </cell>
          <cell r="C1617">
            <v>999</v>
          </cell>
          <cell r="D1617" t="str">
            <v>RESULTADO EQUIPOS GSOP        T</v>
          </cell>
          <cell r="E1617">
            <v>73471</v>
          </cell>
          <cell r="F1617" t="str">
            <v>TE</v>
          </cell>
          <cell r="G1617">
            <v>99018262</v>
          </cell>
          <cell r="H1617" t="str">
            <v>31/08/99</v>
          </cell>
          <cell r="I1617">
            <v>0</v>
          </cell>
          <cell r="J1617" t="str">
            <v>ACOPLADO TANQUE</v>
          </cell>
        </row>
        <row r="1618">
          <cell r="A1618">
            <v>2881507</v>
          </cell>
          <cell r="B1618">
            <v>5685</v>
          </cell>
          <cell r="C1618">
            <v>999</v>
          </cell>
          <cell r="D1618" t="str">
            <v>RESULTADO EQUIPOS GSOP        T</v>
          </cell>
          <cell r="E1618">
            <v>73471</v>
          </cell>
          <cell r="F1618" t="str">
            <v>TE</v>
          </cell>
          <cell r="G1618">
            <v>99018263</v>
          </cell>
          <cell r="H1618" t="str">
            <v>31/08/99</v>
          </cell>
          <cell r="I1618">
            <v>-165.54</v>
          </cell>
          <cell r="J1618" t="str">
            <v>TANQUE REGADOR D</v>
          </cell>
        </row>
        <row r="1619">
          <cell r="A1619">
            <v>2881507</v>
          </cell>
          <cell r="B1619">
            <v>5685</v>
          </cell>
          <cell r="C1619">
            <v>999</v>
          </cell>
          <cell r="D1619" t="str">
            <v>RESULTADO EQUIPOS GSOP        T</v>
          </cell>
          <cell r="E1619">
            <v>73471</v>
          </cell>
          <cell r="F1619" t="str">
            <v>TE</v>
          </cell>
          <cell r="G1619">
            <v>99018263</v>
          </cell>
          <cell r="H1619" t="str">
            <v>31/08/99</v>
          </cell>
          <cell r="I1619">
            <v>0</v>
          </cell>
          <cell r="J1619" t="str">
            <v>TANQUE REGADOR D</v>
          </cell>
        </row>
        <row r="1620">
          <cell r="A1620">
            <v>2881507</v>
          </cell>
          <cell r="B1620">
            <v>5685</v>
          </cell>
          <cell r="C1620">
            <v>999</v>
          </cell>
          <cell r="D1620" t="str">
            <v>RESULTADO EQUIPOS GSOP        T</v>
          </cell>
          <cell r="E1620">
            <v>73471</v>
          </cell>
          <cell r="F1620" t="str">
            <v>TE</v>
          </cell>
          <cell r="G1620">
            <v>99018264</v>
          </cell>
          <cell r="H1620" t="str">
            <v>31/08/99</v>
          </cell>
          <cell r="I1620">
            <v>-449.81</v>
          </cell>
          <cell r="J1620" t="str">
            <v>PLATAFORMA DE EN</v>
          </cell>
        </row>
        <row r="1621">
          <cell r="A1621">
            <v>2881507</v>
          </cell>
          <cell r="B1621">
            <v>5685</v>
          </cell>
          <cell r="C1621">
            <v>999</v>
          </cell>
          <cell r="D1621" t="str">
            <v>RESULTADO EQUIPOS GSOP        T</v>
          </cell>
          <cell r="E1621">
            <v>73471</v>
          </cell>
          <cell r="F1621" t="str">
            <v>TE</v>
          </cell>
          <cell r="G1621">
            <v>99018264</v>
          </cell>
          <cell r="H1621" t="str">
            <v>31/08/99</v>
          </cell>
          <cell r="I1621">
            <v>0</v>
          </cell>
          <cell r="J1621" t="str">
            <v>PLATAFORMA DE EN</v>
          </cell>
        </row>
        <row r="1622">
          <cell r="A1622">
            <v>2881507</v>
          </cell>
          <cell r="B1622">
            <v>5685</v>
          </cell>
          <cell r="C1622">
            <v>999</v>
          </cell>
          <cell r="D1622" t="str">
            <v>RESULTADO EQUIPOS GSOP        T</v>
          </cell>
          <cell r="E1622">
            <v>73471</v>
          </cell>
          <cell r="F1622" t="str">
            <v>TE</v>
          </cell>
          <cell r="G1622">
            <v>99018265</v>
          </cell>
          <cell r="H1622" t="str">
            <v>31/08/99</v>
          </cell>
          <cell r="I1622">
            <v>-449.81</v>
          </cell>
          <cell r="J1622" t="str">
            <v>PLATAFORMA DE EN</v>
          </cell>
        </row>
        <row r="1623">
          <cell r="A1623">
            <v>2881507</v>
          </cell>
          <cell r="B1623">
            <v>5685</v>
          </cell>
          <cell r="C1623">
            <v>999</v>
          </cell>
          <cell r="D1623" t="str">
            <v>RESULTADO EQUIPOS GSOP        T</v>
          </cell>
          <cell r="E1623">
            <v>73471</v>
          </cell>
          <cell r="F1623" t="str">
            <v>TE</v>
          </cell>
          <cell r="G1623">
            <v>99018265</v>
          </cell>
          <cell r="H1623" t="str">
            <v>31/08/99</v>
          </cell>
          <cell r="I1623">
            <v>0</v>
          </cell>
          <cell r="J1623" t="str">
            <v>PLATAFORMA DE EN</v>
          </cell>
        </row>
        <row r="1624">
          <cell r="A1624">
            <v>2881507</v>
          </cell>
          <cell r="B1624">
            <v>5685</v>
          </cell>
          <cell r="C1624">
            <v>999</v>
          </cell>
          <cell r="D1624" t="str">
            <v>RESULTADO EQUIPOS GSOP        T</v>
          </cell>
          <cell r="E1624">
            <v>73471</v>
          </cell>
          <cell r="F1624" t="str">
            <v>TE</v>
          </cell>
          <cell r="G1624">
            <v>99018266</v>
          </cell>
          <cell r="H1624" t="str">
            <v>31/08/99</v>
          </cell>
          <cell r="I1624">
            <v>-449.81</v>
          </cell>
          <cell r="J1624" t="str">
            <v>PLATAFORMA DE EN</v>
          </cell>
        </row>
        <row r="1625">
          <cell r="A1625">
            <v>2881507</v>
          </cell>
          <cell r="B1625">
            <v>5685</v>
          </cell>
          <cell r="C1625">
            <v>999</v>
          </cell>
          <cell r="D1625" t="str">
            <v>RESULTADO EQUIPOS GSOP        T</v>
          </cell>
          <cell r="E1625">
            <v>73471</v>
          </cell>
          <cell r="F1625" t="str">
            <v>TE</v>
          </cell>
          <cell r="G1625">
            <v>99018266</v>
          </cell>
          <cell r="H1625" t="str">
            <v>31/08/99</v>
          </cell>
          <cell r="I1625">
            <v>0</v>
          </cell>
          <cell r="J1625" t="str">
            <v>PLATAFORMA DE EN</v>
          </cell>
        </row>
        <row r="1626">
          <cell r="A1626">
            <v>2881507</v>
          </cell>
          <cell r="B1626">
            <v>5685</v>
          </cell>
          <cell r="C1626">
            <v>999</v>
          </cell>
          <cell r="D1626" t="str">
            <v>RESULTADO EQUIPOS GSOP        T</v>
          </cell>
          <cell r="E1626">
            <v>73471</v>
          </cell>
          <cell r="F1626" t="str">
            <v>TE</v>
          </cell>
          <cell r="G1626">
            <v>99018267</v>
          </cell>
          <cell r="H1626" t="str">
            <v>31/08/99</v>
          </cell>
          <cell r="I1626">
            <v>-26.66</v>
          </cell>
          <cell r="J1626" t="str">
            <v>ACOPLADO BATAM 1</v>
          </cell>
        </row>
        <row r="1627">
          <cell r="A1627">
            <v>2881507</v>
          </cell>
          <cell r="B1627">
            <v>5685</v>
          </cell>
          <cell r="C1627">
            <v>999</v>
          </cell>
          <cell r="D1627" t="str">
            <v>RESULTADO EQUIPOS GSOP        T</v>
          </cell>
          <cell r="E1627">
            <v>73471</v>
          </cell>
          <cell r="F1627" t="str">
            <v>TE</v>
          </cell>
          <cell r="G1627">
            <v>99018267</v>
          </cell>
          <cell r="H1627" t="str">
            <v>31/08/99</v>
          </cell>
          <cell r="I1627">
            <v>0</v>
          </cell>
          <cell r="J1627" t="str">
            <v>ACOPLADO BATAM 1</v>
          </cell>
        </row>
        <row r="1628">
          <cell r="A1628">
            <v>2881507</v>
          </cell>
          <cell r="B1628">
            <v>5685</v>
          </cell>
          <cell r="C1628">
            <v>999</v>
          </cell>
          <cell r="D1628" t="str">
            <v>RESULTADO EQUIPOS GSOP        T</v>
          </cell>
          <cell r="E1628">
            <v>73471</v>
          </cell>
          <cell r="F1628" t="str">
            <v>TE</v>
          </cell>
          <cell r="G1628">
            <v>99018268</v>
          </cell>
          <cell r="H1628" t="str">
            <v>31/08/99</v>
          </cell>
          <cell r="I1628">
            <v>-64.48</v>
          </cell>
          <cell r="J1628" t="str">
            <v>ACOPLADO TANQUE</v>
          </cell>
        </row>
        <row r="1629">
          <cell r="A1629">
            <v>2881507</v>
          </cell>
          <cell r="B1629">
            <v>5685</v>
          </cell>
          <cell r="C1629">
            <v>999</v>
          </cell>
          <cell r="D1629" t="str">
            <v>RESULTADO EQUIPOS GSOP        T</v>
          </cell>
          <cell r="E1629">
            <v>73471</v>
          </cell>
          <cell r="F1629" t="str">
            <v>TE</v>
          </cell>
          <cell r="G1629">
            <v>99018268</v>
          </cell>
          <cell r="H1629" t="str">
            <v>31/08/99</v>
          </cell>
          <cell r="I1629">
            <v>0</v>
          </cell>
          <cell r="J1629" t="str">
            <v>ACOPLADO TANQUE</v>
          </cell>
        </row>
        <row r="1630">
          <cell r="A1630">
            <v>2881507</v>
          </cell>
          <cell r="B1630">
            <v>5685</v>
          </cell>
          <cell r="C1630">
            <v>999</v>
          </cell>
          <cell r="D1630" t="str">
            <v>RESULTADO EQUIPOS GSOP        T</v>
          </cell>
          <cell r="E1630">
            <v>73471</v>
          </cell>
          <cell r="F1630" t="str">
            <v>TE</v>
          </cell>
          <cell r="G1630">
            <v>99018269</v>
          </cell>
          <cell r="H1630" t="str">
            <v>31/08/99</v>
          </cell>
          <cell r="I1630">
            <v>-64.48</v>
          </cell>
          <cell r="J1630" t="str">
            <v>ACOPLADO TANQUE</v>
          </cell>
        </row>
        <row r="1631">
          <cell r="A1631">
            <v>2881507</v>
          </cell>
          <cell r="B1631">
            <v>5685</v>
          </cell>
          <cell r="C1631">
            <v>999</v>
          </cell>
          <cell r="D1631" t="str">
            <v>RESULTADO EQUIPOS GSOP        T</v>
          </cell>
          <cell r="E1631">
            <v>73471</v>
          </cell>
          <cell r="F1631" t="str">
            <v>TE</v>
          </cell>
          <cell r="G1631">
            <v>99018269</v>
          </cell>
          <cell r="H1631" t="str">
            <v>31/08/99</v>
          </cell>
          <cell r="I1631">
            <v>0</v>
          </cell>
          <cell r="J1631" t="str">
            <v>ACOPLADO TANQUE</v>
          </cell>
        </row>
        <row r="1632">
          <cell r="A1632">
            <v>2881507</v>
          </cell>
          <cell r="B1632">
            <v>5685</v>
          </cell>
          <cell r="C1632">
            <v>999</v>
          </cell>
          <cell r="D1632" t="str">
            <v>RESULTADO EQUIPOS GSOP        T</v>
          </cell>
          <cell r="E1632">
            <v>73471</v>
          </cell>
          <cell r="F1632" t="str">
            <v>TE</v>
          </cell>
          <cell r="G1632">
            <v>99018270</v>
          </cell>
          <cell r="H1632" t="str">
            <v>31/08/99</v>
          </cell>
          <cell r="I1632">
            <v>-163.06</v>
          </cell>
          <cell r="J1632" t="str">
            <v>TRANSPORTIN DE C</v>
          </cell>
        </row>
        <row r="1633">
          <cell r="A1633">
            <v>2881507</v>
          </cell>
          <cell r="B1633">
            <v>5685</v>
          </cell>
          <cell r="C1633">
            <v>999</v>
          </cell>
          <cell r="D1633" t="str">
            <v>RESULTADO EQUIPOS GSOP        T</v>
          </cell>
          <cell r="E1633">
            <v>73471</v>
          </cell>
          <cell r="F1633" t="str">
            <v>TE</v>
          </cell>
          <cell r="G1633">
            <v>99018270</v>
          </cell>
          <cell r="H1633" t="str">
            <v>31/08/99</v>
          </cell>
          <cell r="I1633">
            <v>0</v>
          </cell>
          <cell r="J1633" t="str">
            <v>TRANSPORTIN DE C</v>
          </cell>
        </row>
        <row r="1634">
          <cell r="A1634">
            <v>2881507</v>
          </cell>
          <cell r="B1634">
            <v>5685</v>
          </cell>
          <cell r="C1634">
            <v>999</v>
          </cell>
          <cell r="D1634" t="str">
            <v>RESULTADO EQUIPOS GSOP        T</v>
          </cell>
          <cell r="E1634">
            <v>73471</v>
          </cell>
          <cell r="F1634" t="str">
            <v>TE</v>
          </cell>
          <cell r="G1634">
            <v>99018271</v>
          </cell>
          <cell r="H1634" t="str">
            <v>31/08/99</v>
          </cell>
          <cell r="I1634">
            <v>-177.01</v>
          </cell>
          <cell r="J1634" t="str">
            <v>ACOPLADO P/CAT 4</v>
          </cell>
        </row>
        <row r="1635">
          <cell r="A1635">
            <v>2881507</v>
          </cell>
          <cell r="B1635">
            <v>5685</v>
          </cell>
          <cell r="C1635">
            <v>999</v>
          </cell>
          <cell r="D1635" t="str">
            <v>RESULTADO EQUIPOS GSOP        T</v>
          </cell>
          <cell r="E1635">
            <v>73471</v>
          </cell>
          <cell r="F1635" t="str">
            <v>TE</v>
          </cell>
          <cell r="G1635">
            <v>99018271</v>
          </cell>
          <cell r="H1635" t="str">
            <v>31/08/99</v>
          </cell>
          <cell r="I1635">
            <v>0</v>
          </cell>
          <cell r="J1635" t="str">
            <v>ACOPLADO P/CAT 4</v>
          </cell>
        </row>
        <row r="1636">
          <cell r="A1636">
            <v>2881507</v>
          </cell>
          <cell r="B1636">
            <v>5685</v>
          </cell>
          <cell r="C1636">
            <v>999</v>
          </cell>
          <cell r="D1636" t="str">
            <v>RESULTADO EQUIPOS GSOP        T</v>
          </cell>
          <cell r="E1636">
            <v>73471</v>
          </cell>
          <cell r="F1636" t="str">
            <v>TE</v>
          </cell>
          <cell r="G1636">
            <v>99018272</v>
          </cell>
          <cell r="H1636" t="str">
            <v>31/08/99</v>
          </cell>
          <cell r="I1636">
            <v>-163.06</v>
          </cell>
          <cell r="J1636" t="str">
            <v>TRANSPORTIN DE C</v>
          </cell>
        </row>
        <row r="1637">
          <cell r="A1637">
            <v>2881507</v>
          </cell>
          <cell r="B1637">
            <v>5685</v>
          </cell>
          <cell r="C1637">
            <v>999</v>
          </cell>
          <cell r="D1637" t="str">
            <v>RESULTADO EQUIPOS GSOP        T</v>
          </cell>
          <cell r="E1637">
            <v>73471</v>
          </cell>
          <cell r="F1637" t="str">
            <v>TE</v>
          </cell>
          <cell r="G1637">
            <v>99018272</v>
          </cell>
          <cell r="H1637" t="str">
            <v>31/08/99</v>
          </cell>
          <cell r="I1637">
            <v>0</v>
          </cell>
          <cell r="J1637" t="str">
            <v>TRANSPORTIN DE C</v>
          </cell>
        </row>
        <row r="1638">
          <cell r="A1638">
            <v>2881507</v>
          </cell>
          <cell r="B1638">
            <v>5685</v>
          </cell>
          <cell r="C1638">
            <v>999</v>
          </cell>
          <cell r="D1638" t="str">
            <v>RESULTADO EQUIPOS GSOP        T</v>
          </cell>
          <cell r="E1638">
            <v>73471</v>
          </cell>
          <cell r="F1638" t="str">
            <v>TE</v>
          </cell>
          <cell r="G1638">
            <v>99018273</v>
          </cell>
          <cell r="H1638" t="str">
            <v>31/08/99</v>
          </cell>
          <cell r="I1638">
            <v>-132.05000000000001</v>
          </cell>
          <cell r="J1638" t="str">
            <v>SEMIACOPLADO 2 E</v>
          </cell>
        </row>
        <row r="1639">
          <cell r="A1639">
            <v>2881507</v>
          </cell>
          <cell r="B1639">
            <v>5685</v>
          </cell>
          <cell r="C1639">
            <v>999</v>
          </cell>
          <cell r="D1639" t="str">
            <v>RESULTADO EQUIPOS GSOP        T</v>
          </cell>
          <cell r="E1639">
            <v>73471</v>
          </cell>
          <cell r="F1639" t="str">
            <v>TE</v>
          </cell>
          <cell r="G1639">
            <v>99018273</v>
          </cell>
          <cell r="H1639" t="str">
            <v>31/08/99</v>
          </cell>
          <cell r="I1639">
            <v>0</v>
          </cell>
          <cell r="J1639" t="str">
            <v>SEMIACOPLADO 2 E</v>
          </cell>
        </row>
        <row r="1640">
          <cell r="A1640">
            <v>2881507</v>
          </cell>
          <cell r="B1640">
            <v>5685</v>
          </cell>
          <cell r="C1640">
            <v>999</v>
          </cell>
          <cell r="D1640" t="str">
            <v>RESULTADO EQUIPOS GSOP        T</v>
          </cell>
          <cell r="E1640">
            <v>73471</v>
          </cell>
          <cell r="F1640" t="str">
            <v>TE</v>
          </cell>
          <cell r="G1640">
            <v>99018274</v>
          </cell>
          <cell r="H1640" t="str">
            <v>31/08/99</v>
          </cell>
          <cell r="I1640">
            <v>-26.66</v>
          </cell>
          <cell r="J1640" t="str">
            <v>ACOPLADO BATAM 1</v>
          </cell>
        </row>
        <row r="1641">
          <cell r="A1641">
            <v>2881507</v>
          </cell>
          <cell r="B1641">
            <v>5685</v>
          </cell>
          <cell r="C1641">
            <v>999</v>
          </cell>
          <cell r="D1641" t="str">
            <v>RESULTADO EQUIPOS GSOP        T</v>
          </cell>
          <cell r="E1641">
            <v>73471</v>
          </cell>
          <cell r="F1641" t="str">
            <v>TE</v>
          </cell>
          <cell r="G1641">
            <v>99018274</v>
          </cell>
          <cell r="H1641" t="str">
            <v>31/08/99</v>
          </cell>
          <cell r="I1641">
            <v>0</v>
          </cell>
          <cell r="J1641" t="str">
            <v>ACOPLADO BATAM 1</v>
          </cell>
        </row>
        <row r="1642">
          <cell r="A1642">
            <v>2881507</v>
          </cell>
          <cell r="B1642">
            <v>5685</v>
          </cell>
          <cell r="C1642">
            <v>999</v>
          </cell>
          <cell r="D1642" t="str">
            <v>RESULTADO EQUIPOS GSOP        T</v>
          </cell>
          <cell r="E1642">
            <v>73471</v>
          </cell>
          <cell r="F1642" t="str">
            <v>TE</v>
          </cell>
          <cell r="G1642">
            <v>99018275</v>
          </cell>
          <cell r="H1642" t="str">
            <v>31/08/99</v>
          </cell>
          <cell r="I1642">
            <v>-64.48</v>
          </cell>
          <cell r="J1642" t="str">
            <v>ACOPLADO TANQUE</v>
          </cell>
        </row>
        <row r="1643">
          <cell r="A1643">
            <v>2881507</v>
          </cell>
          <cell r="B1643">
            <v>5685</v>
          </cell>
          <cell r="C1643">
            <v>999</v>
          </cell>
          <cell r="D1643" t="str">
            <v>RESULTADO EQUIPOS GSOP        T</v>
          </cell>
          <cell r="E1643">
            <v>73471</v>
          </cell>
          <cell r="F1643" t="str">
            <v>TE</v>
          </cell>
          <cell r="G1643">
            <v>99018275</v>
          </cell>
          <cell r="H1643" t="str">
            <v>31/08/99</v>
          </cell>
          <cell r="I1643">
            <v>0</v>
          </cell>
          <cell r="J1643" t="str">
            <v>ACOPLADO TANQUE</v>
          </cell>
        </row>
        <row r="1644">
          <cell r="A1644">
            <v>2881507</v>
          </cell>
          <cell r="B1644">
            <v>5685</v>
          </cell>
          <cell r="C1644">
            <v>999</v>
          </cell>
          <cell r="D1644" t="str">
            <v>RESULTADO EQUIPOS GSOP        T</v>
          </cell>
          <cell r="E1644">
            <v>73471</v>
          </cell>
          <cell r="F1644" t="str">
            <v>TE</v>
          </cell>
          <cell r="G1644">
            <v>99018276</v>
          </cell>
          <cell r="H1644" t="str">
            <v>31/08/99</v>
          </cell>
          <cell r="I1644">
            <v>-739.97</v>
          </cell>
          <cell r="J1644" t="str">
            <v>CARRETON CHALLEN</v>
          </cell>
        </row>
        <row r="1645">
          <cell r="A1645">
            <v>2881507</v>
          </cell>
          <cell r="B1645">
            <v>5685</v>
          </cell>
          <cell r="C1645">
            <v>999</v>
          </cell>
          <cell r="D1645" t="str">
            <v>RESULTADO EQUIPOS GSOP        T</v>
          </cell>
          <cell r="E1645">
            <v>73471</v>
          </cell>
          <cell r="F1645" t="str">
            <v>TE</v>
          </cell>
          <cell r="G1645">
            <v>99018276</v>
          </cell>
          <cell r="H1645" t="str">
            <v>31/08/99</v>
          </cell>
          <cell r="I1645">
            <v>0</v>
          </cell>
          <cell r="J1645" t="str">
            <v>CARRETON CHALLEN</v>
          </cell>
        </row>
        <row r="1646">
          <cell r="A1646">
            <v>2881507</v>
          </cell>
          <cell r="B1646">
            <v>5685</v>
          </cell>
          <cell r="C1646">
            <v>999</v>
          </cell>
          <cell r="D1646" t="str">
            <v>RESULTADO EQUIPOS GSOP        T</v>
          </cell>
          <cell r="E1646">
            <v>73471</v>
          </cell>
          <cell r="F1646" t="str">
            <v>TE</v>
          </cell>
          <cell r="G1646">
            <v>99018277</v>
          </cell>
          <cell r="H1646" t="str">
            <v>31/08/99</v>
          </cell>
          <cell r="I1646">
            <v>-215.45</v>
          </cell>
          <cell r="J1646" t="str">
            <v>SEMIACOPLADO 2 E</v>
          </cell>
        </row>
        <row r="1647">
          <cell r="A1647">
            <v>2881507</v>
          </cell>
          <cell r="B1647">
            <v>5685</v>
          </cell>
          <cell r="C1647">
            <v>999</v>
          </cell>
          <cell r="D1647" t="str">
            <v>RESULTADO EQUIPOS GSOP        T</v>
          </cell>
          <cell r="E1647">
            <v>73471</v>
          </cell>
          <cell r="F1647" t="str">
            <v>TE</v>
          </cell>
          <cell r="G1647">
            <v>99018277</v>
          </cell>
          <cell r="H1647" t="str">
            <v>31/08/99</v>
          </cell>
          <cell r="I1647">
            <v>0</v>
          </cell>
          <cell r="J1647" t="str">
            <v>SEMIACOPLADO 2 E</v>
          </cell>
        </row>
        <row r="1648">
          <cell r="A1648">
            <v>2881507</v>
          </cell>
          <cell r="B1648">
            <v>5685</v>
          </cell>
          <cell r="C1648">
            <v>999</v>
          </cell>
          <cell r="D1648" t="str">
            <v>RESULTADO EQUIPOS GSOP        T</v>
          </cell>
          <cell r="E1648">
            <v>73471</v>
          </cell>
          <cell r="F1648" t="str">
            <v>TE</v>
          </cell>
          <cell r="G1648">
            <v>99018278</v>
          </cell>
          <cell r="H1648" t="str">
            <v>31/08/99</v>
          </cell>
          <cell r="I1648">
            <v>-2.08</v>
          </cell>
          <cell r="J1648" t="str">
            <v>ACOPLADO TANQUE</v>
          </cell>
        </row>
        <row r="1649">
          <cell r="A1649">
            <v>2881507</v>
          </cell>
          <cell r="B1649">
            <v>5685</v>
          </cell>
          <cell r="C1649">
            <v>999</v>
          </cell>
          <cell r="D1649" t="str">
            <v>RESULTADO EQUIPOS GSOP        T</v>
          </cell>
          <cell r="E1649">
            <v>73471</v>
          </cell>
          <cell r="F1649" t="str">
            <v>TE</v>
          </cell>
          <cell r="G1649">
            <v>99018278</v>
          </cell>
          <cell r="H1649" t="str">
            <v>31/08/99</v>
          </cell>
          <cell r="I1649">
            <v>0</v>
          </cell>
          <cell r="J1649" t="str">
            <v>ACOPLADO TANQUE</v>
          </cell>
        </row>
        <row r="1650">
          <cell r="A1650">
            <v>2881507</v>
          </cell>
          <cell r="B1650">
            <v>5685</v>
          </cell>
          <cell r="C1650">
            <v>999</v>
          </cell>
          <cell r="D1650" t="str">
            <v>RESULTADO EQUIPOS GSOP        T</v>
          </cell>
          <cell r="E1650">
            <v>73471</v>
          </cell>
          <cell r="F1650" t="str">
            <v>TE</v>
          </cell>
          <cell r="G1650">
            <v>99018279</v>
          </cell>
          <cell r="H1650" t="str">
            <v>31/08/99</v>
          </cell>
          <cell r="I1650">
            <v>-701.08</v>
          </cell>
          <cell r="J1650" t="str">
            <v>PALA Y RETRO CAT</v>
          </cell>
        </row>
        <row r="1651">
          <cell r="A1651">
            <v>2881507</v>
          </cell>
          <cell r="B1651">
            <v>5685</v>
          </cell>
          <cell r="C1651">
            <v>999</v>
          </cell>
          <cell r="D1651" t="str">
            <v>RESULTADO EQUIPOS GSOP        T</v>
          </cell>
          <cell r="E1651">
            <v>73471</v>
          </cell>
          <cell r="F1651" t="str">
            <v>TE</v>
          </cell>
          <cell r="G1651">
            <v>99018279</v>
          </cell>
          <cell r="H1651" t="str">
            <v>31/08/99</v>
          </cell>
          <cell r="I1651">
            <v>0</v>
          </cell>
          <cell r="J1651" t="str">
            <v>PALA Y RETRO CAT</v>
          </cell>
        </row>
        <row r="1652">
          <cell r="A1652">
            <v>2881507</v>
          </cell>
          <cell r="B1652">
            <v>5685</v>
          </cell>
          <cell r="C1652">
            <v>999</v>
          </cell>
          <cell r="D1652" t="str">
            <v>RESULTADO EQUIPOS GSOP        T</v>
          </cell>
          <cell r="E1652">
            <v>73471</v>
          </cell>
          <cell r="F1652" t="str">
            <v>TE</v>
          </cell>
          <cell r="G1652">
            <v>99018280</v>
          </cell>
          <cell r="H1652" t="str">
            <v>31/08/99</v>
          </cell>
          <cell r="I1652">
            <v>-425.25</v>
          </cell>
          <cell r="J1652" t="str">
            <v>HIDROGRUBERT GH-</v>
          </cell>
        </row>
        <row r="1653">
          <cell r="A1653">
            <v>2881507</v>
          </cell>
          <cell r="B1653">
            <v>5685</v>
          </cell>
          <cell r="C1653">
            <v>999</v>
          </cell>
          <cell r="D1653" t="str">
            <v>RESULTADO EQUIPOS GSOP        T</v>
          </cell>
          <cell r="E1653">
            <v>73471</v>
          </cell>
          <cell r="F1653" t="str">
            <v>TE</v>
          </cell>
          <cell r="G1653">
            <v>99018280</v>
          </cell>
          <cell r="H1653" t="str">
            <v>31/08/99</v>
          </cell>
          <cell r="I1653">
            <v>0</v>
          </cell>
          <cell r="J1653" t="str">
            <v>HIDROGRUBERT GH-</v>
          </cell>
        </row>
        <row r="1654">
          <cell r="A1654">
            <v>2881507</v>
          </cell>
          <cell r="B1654">
            <v>5685</v>
          </cell>
          <cell r="C1654">
            <v>999</v>
          </cell>
          <cell r="D1654" t="str">
            <v>RESULTADO EQUIPOS GSOP        T</v>
          </cell>
          <cell r="E1654">
            <v>73471</v>
          </cell>
          <cell r="F1654" t="str">
            <v>TE</v>
          </cell>
          <cell r="G1654">
            <v>99018281</v>
          </cell>
          <cell r="H1654" t="str">
            <v>31/08/99</v>
          </cell>
          <cell r="I1654">
            <v>-251.76</v>
          </cell>
          <cell r="J1654" t="str">
            <v>MOTONIVELADORA C</v>
          </cell>
        </row>
        <row r="1655">
          <cell r="A1655">
            <v>2881507</v>
          </cell>
          <cell r="B1655">
            <v>5685</v>
          </cell>
          <cell r="C1655">
            <v>999</v>
          </cell>
          <cell r="D1655" t="str">
            <v>RESULTADO EQUIPOS GSOP        T</v>
          </cell>
          <cell r="E1655">
            <v>73471</v>
          </cell>
          <cell r="F1655" t="str">
            <v>TE</v>
          </cell>
          <cell r="G1655">
            <v>99018281</v>
          </cell>
          <cell r="H1655" t="str">
            <v>31/08/99</v>
          </cell>
          <cell r="I1655">
            <v>0</v>
          </cell>
          <cell r="J1655" t="str">
            <v>MOTONIVELADORA C</v>
          </cell>
        </row>
        <row r="1656">
          <cell r="A1656">
            <v>2881507</v>
          </cell>
          <cell r="B1656">
            <v>5685</v>
          </cell>
          <cell r="C1656">
            <v>999</v>
          </cell>
          <cell r="D1656" t="str">
            <v>RESULTADO EQUIPOS GSOP        T</v>
          </cell>
          <cell r="E1656">
            <v>73471</v>
          </cell>
          <cell r="F1656" t="str">
            <v>TE</v>
          </cell>
          <cell r="G1656">
            <v>99018282</v>
          </cell>
          <cell r="H1656" t="str">
            <v>31/08/99</v>
          </cell>
          <cell r="I1656">
            <v>-3771.46</v>
          </cell>
          <cell r="J1656" t="str">
            <v>GRUA TELESCOP.GR</v>
          </cell>
        </row>
        <row r="1657">
          <cell r="A1657">
            <v>2881507</v>
          </cell>
          <cell r="B1657">
            <v>5685</v>
          </cell>
          <cell r="C1657">
            <v>999</v>
          </cell>
          <cell r="D1657" t="str">
            <v>RESULTADO EQUIPOS GSOP        T</v>
          </cell>
          <cell r="E1657">
            <v>73471</v>
          </cell>
          <cell r="F1657" t="str">
            <v>TE</v>
          </cell>
          <cell r="G1657">
            <v>99018282</v>
          </cell>
          <cell r="H1657" t="str">
            <v>31/08/99</v>
          </cell>
          <cell r="I1657">
            <v>0</v>
          </cell>
          <cell r="J1657" t="str">
            <v>GRUA TELESCOP.GR</v>
          </cell>
        </row>
        <row r="1658">
          <cell r="A1658">
            <v>2881507</v>
          </cell>
          <cell r="B1658">
            <v>5685</v>
          </cell>
          <cell r="C1658">
            <v>999</v>
          </cell>
          <cell r="D1658" t="str">
            <v>RESULTADO EQUIPOS GSOP        T</v>
          </cell>
          <cell r="E1658">
            <v>73471</v>
          </cell>
          <cell r="F1658" t="str">
            <v>TE</v>
          </cell>
          <cell r="G1658">
            <v>99018283</v>
          </cell>
          <cell r="H1658" t="str">
            <v>31/08/99</v>
          </cell>
          <cell r="I1658">
            <v>-132.06</v>
          </cell>
          <cell r="J1658" t="str">
            <v>HIDROELEVADOR VA</v>
          </cell>
        </row>
        <row r="1659">
          <cell r="A1659">
            <v>2881507</v>
          </cell>
          <cell r="B1659">
            <v>5685</v>
          </cell>
          <cell r="C1659">
            <v>999</v>
          </cell>
          <cell r="D1659" t="str">
            <v>RESULTADO EQUIPOS GSOP        T</v>
          </cell>
          <cell r="E1659">
            <v>73471</v>
          </cell>
          <cell r="F1659" t="str">
            <v>TE</v>
          </cell>
          <cell r="G1659">
            <v>99018283</v>
          </cell>
          <cell r="H1659" t="str">
            <v>31/08/99</v>
          </cell>
          <cell r="I1659">
            <v>0</v>
          </cell>
          <cell r="J1659" t="str">
            <v>HIDROELEVADOR VA</v>
          </cell>
        </row>
        <row r="1660">
          <cell r="A1660">
            <v>2881507</v>
          </cell>
          <cell r="B1660">
            <v>5685</v>
          </cell>
          <cell r="C1660">
            <v>999</v>
          </cell>
          <cell r="D1660" t="str">
            <v>RESULTADO EQUIPOS GSOP        T</v>
          </cell>
          <cell r="E1660">
            <v>73471</v>
          </cell>
          <cell r="F1660" t="str">
            <v>TE</v>
          </cell>
          <cell r="G1660">
            <v>99018284</v>
          </cell>
          <cell r="H1660" t="str">
            <v>31/08/99</v>
          </cell>
          <cell r="I1660">
            <v>-132.06</v>
          </cell>
          <cell r="J1660" t="str">
            <v>HIDROELEVADOR VA</v>
          </cell>
        </row>
        <row r="1661">
          <cell r="A1661">
            <v>2881507</v>
          </cell>
          <cell r="B1661">
            <v>5685</v>
          </cell>
          <cell r="C1661">
            <v>999</v>
          </cell>
          <cell r="D1661" t="str">
            <v>RESULTADO EQUIPOS GSOP        T</v>
          </cell>
          <cell r="E1661">
            <v>73471</v>
          </cell>
          <cell r="F1661" t="str">
            <v>TE</v>
          </cell>
          <cell r="G1661">
            <v>99018284</v>
          </cell>
          <cell r="H1661" t="str">
            <v>31/08/99</v>
          </cell>
          <cell r="I1661">
            <v>0</v>
          </cell>
          <cell r="J1661" t="str">
            <v>HIDROELEVADOR VA</v>
          </cell>
        </row>
        <row r="1662">
          <cell r="A1662">
            <v>2881507</v>
          </cell>
          <cell r="B1662">
            <v>5685</v>
          </cell>
          <cell r="C1662">
            <v>999</v>
          </cell>
          <cell r="D1662" t="str">
            <v>RESULTADO EQUIPOS GSOP        T</v>
          </cell>
          <cell r="E1662">
            <v>73471</v>
          </cell>
          <cell r="F1662" t="str">
            <v>TE</v>
          </cell>
          <cell r="G1662">
            <v>99018285</v>
          </cell>
          <cell r="H1662" t="str">
            <v>31/08/99</v>
          </cell>
          <cell r="I1662">
            <v>-2987.24</v>
          </cell>
          <cell r="J1662" t="str">
            <v>TOPADORA CAT  D-</v>
          </cell>
        </row>
        <row r="1663">
          <cell r="A1663">
            <v>2881507</v>
          </cell>
          <cell r="B1663">
            <v>5685</v>
          </cell>
          <cell r="C1663">
            <v>999</v>
          </cell>
          <cell r="D1663" t="str">
            <v>RESULTADO EQUIPOS GSOP        T</v>
          </cell>
          <cell r="E1663">
            <v>73471</v>
          </cell>
          <cell r="F1663" t="str">
            <v>TE</v>
          </cell>
          <cell r="G1663">
            <v>99018285</v>
          </cell>
          <cell r="H1663" t="str">
            <v>31/08/99</v>
          </cell>
          <cell r="I1663">
            <v>0</v>
          </cell>
          <cell r="J1663" t="str">
            <v>TOPADORA CAT  D-</v>
          </cell>
        </row>
        <row r="1664">
          <cell r="A1664">
            <v>2881507</v>
          </cell>
          <cell r="B1664">
            <v>5685</v>
          </cell>
          <cell r="C1664">
            <v>999</v>
          </cell>
          <cell r="D1664" t="str">
            <v>RESULTADO EQUIPOS GSOP        T</v>
          </cell>
          <cell r="E1664">
            <v>73471</v>
          </cell>
          <cell r="F1664" t="str">
            <v>TE</v>
          </cell>
          <cell r="G1664">
            <v>99018286</v>
          </cell>
          <cell r="H1664" t="str">
            <v>31/08/99</v>
          </cell>
          <cell r="I1664">
            <v>-1216.6500000000001</v>
          </cell>
          <cell r="J1664" t="str">
            <v>GRUA TELESCOP.P&amp;</v>
          </cell>
        </row>
        <row r="1665">
          <cell r="A1665">
            <v>2881507</v>
          </cell>
          <cell r="B1665">
            <v>5685</v>
          </cell>
          <cell r="C1665">
            <v>999</v>
          </cell>
          <cell r="D1665" t="str">
            <v>RESULTADO EQUIPOS GSOP        T</v>
          </cell>
          <cell r="E1665">
            <v>73471</v>
          </cell>
          <cell r="F1665" t="str">
            <v>TE</v>
          </cell>
          <cell r="G1665">
            <v>99018286</v>
          </cell>
          <cell r="H1665" t="str">
            <v>31/08/99</v>
          </cell>
          <cell r="I1665">
            <v>0</v>
          </cell>
          <cell r="J1665" t="str">
            <v>GRUA TELESCOP.P&amp;</v>
          </cell>
        </row>
        <row r="1666">
          <cell r="A1666">
            <v>2881507</v>
          </cell>
          <cell r="B1666">
            <v>5685</v>
          </cell>
          <cell r="C1666">
            <v>999</v>
          </cell>
          <cell r="D1666" t="str">
            <v>RESULTADO EQUIPOS GSOP        T</v>
          </cell>
          <cell r="E1666">
            <v>73471</v>
          </cell>
          <cell r="F1666" t="str">
            <v>TE</v>
          </cell>
          <cell r="G1666">
            <v>99018287</v>
          </cell>
          <cell r="H1666" t="str">
            <v>31/08/99</v>
          </cell>
          <cell r="I1666">
            <v>-2514.41</v>
          </cell>
          <cell r="J1666" t="str">
            <v>GRUA TELESCOP.P&amp;</v>
          </cell>
        </row>
        <row r="1667">
          <cell r="A1667">
            <v>2881507</v>
          </cell>
          <cell r="B1667">
            <v>5685</v>
          </cell>
          <cell r="C1667">
            <v>999</v>
          </cell>
          <cell r="D1667" t="str">
            <v>RESULTADO EQUIPOS GSOP        T</v>
          </cell>
          <cell r="E1667">
            <v>73471</v>
          </cell>
          <cell r="F1667" t="str">
            <v>TE</v>
          </cell>
          <cell r="G1667">
            <v>99018287</v>
          </cell>
          <cell r="H1667" t="str">
            <v>31/08/99</v>
          </cell>
          <cell r="I1667">
            <v>0</v>
          </cell>
          <cell r="J1667" t="str">
            <v>GRUA TELESCOP.P&amp;</v>
          </cell>
        </row>
        <row r="1668">
          <cell r="A1668">
            <v>2881507</v>
          </cell>
          <cell r="B1668">
            <v>5685</v>
          </cell>
          <cell r="C1668">
            <v>999</v>
          </cell>
          <cell r="D1668" t="str">
            <v>RESULTADO EQUIPOS GSOP        T</v>
          </cell>
          <cell r="E1668">
            <v>73471</v>
          </cell>
          <cell r="F1668" t="str">
            <v>TE</v>
          </cell>
          <cell r="G1668">
            <v>99018288</v>
          </cell>
          <cell r="H1668" t="str">
            <v>31/08/99</v>
          </cell>
          <cell r="I1668">
            <v>-192.64</v>
          </cell>
          <cell r="J1668" t="str">
            <v>TRACTOR MASSEY F</v>
          </cell>
        </row>
        <row r="1669">
          <cell r="A1669">
            <v>2881507</v>
          </cell>
          <cell r="B1669">
            <v>5685</v>
          </cell>
          <cell r="C1669">
            <v>999</v>
          </cell>
          <cell r="D1669" t="str">
            <v>RESULTADO EQUIPOS GSOP        T</v>
          </cell>
          <cell r="E1669">
            <v>73471</v>
          </cell>
          <cell r="F1669" t="str">
            <v>TE</v>
          </cell>
          <cell r="G1669">
            <v>99018288</v>
          </cell>
          <cell r="H1669" t="str">
            <v>31/08/99</v>
          </cell>
          <cell r="I1669">
            <v>0</v>
          </cell>
          <cell r="J1669" t="str">
            <v>TRACTOR MASSEY F</v>
          </cell>
        </row>
        <row r="1670">
          <cell r="A1670">
            <v>2881507</v>
          </cell>
          <cell r="B1670">
            <v>5685</v>
          </cell>
          <cell r="C1670">
            <v>999</v>
          </cell>
          <cell r="D1670" t="str">
            <v>RESULTADO EQUIPOS GSOP        T</v>
          </cell>
          <cell r="E1670">
            <v>73471</v>
          </cell>
          <cell r="F1670" t="str">
            <v>TE</v>
          </cell>
          <cell r="G1670">
            <v>99018289</v>
          </cell>
          <cell r="H1670" t="str">
            <v>31/08/99</v>
          </cell>
          <cell r="I1670">
            <v>-343.5</v>
          </cell>
          <cell r="J1670" t="str">
            <v>TRACKSON INTERNA</v>
          </cell>
        </row>
        <row r="1671">
          <cell r="A1671">
            <v>2881507</v>
          </cell>
          <cell r="B1671">
            <v>5685</v>
          </cell>
          <cell r="C1671">
            <v>999</v>
          </cell>
          <cell r="D1671" t="str">
            <v>RESULTADO EQUIPOS GSOP        T</v>
          </cell>
          <cell r="E1671">
            <v>73471</v>
          </cell>
          <cell r="F1671" t="str">
            <v>TE</v>
          </cell>
          <cell r="G1671">
            <v>99018289</v>
          </cell>
          <cell r="H1671" t="str">
            <v>31/08/99</v>
          </cell>
          <cell r="I1671">
            <v>0</v>
          </cell>
          <cell r="J1671" t="str">
            <v>TRACKSON INTERNA</v>
          </cell>
        </row>
        <row r="1672">
          <cell r="A1672">
            <v>2881507</v>
          </cell>
          <cell r="B1672">
            <v>5685</v>
          </cell>
          <cell r="C1672">
            <v>999</v>
          </cell>
          <cell r="D1672" t="str">
            <v>RESULTADO EQUIPOS GSOP        T</v>
          </cell>
          <cell r="E1672">
            <v>73471</v>
          </cell>
          <cell r="F1672" t="str">
            <v>TE</v>
          </cell>
          <cell r="G1672">
            <v>99018290</v>
          </cell>
          <cell r="H1672" t="str">
            <v>31/08/99</v>
          </cell>
          <cell r="I1672">
            <v>-3681.56</v>
          </cell>
          <cell r="J1672" t="str">
            <v>RETROEXCAVADORA</v>
          </cell>
        </row>
        <row r="1673">
          <cell r="A1673">
            <v>2881507</v>
          </cell>
          <cell r="B1673">
            <v>5685</v>
          </cell>
          <cell r="C1673">
            <v>999</v>
          </cell>
          <cell r="D1673" t="str">
            <v>RESULTADO EQUIPOS GSOP        T</v>
          </cell>
          <cell r="E1673">
            <v>73471</v>
          </cell>
          <cell r="F1673" t="str">
            <v>TE</v>
          </cell>
          <cell r="G1673">
            <v>99018290</v>
          </cell>
          <cell r="H1673" t="str">
            <v>31/08/99</v>
          </cell>
          <cell r="I1673">
            <v>0</v>
          </cell>
          <cell r="J1673" t="str">
            <v>RETROEXCAVADORA</v>
          </cell>
        </row>
        <row r="1674">
          <cell r="A1674">
            <v>2881507</v>
          </cell>
          <cell r="B1674">
            <v>5685</v>
          </cell>
          <cell r="C1674">
            <v>999</v>
          </cell>
          <cell r="D1674" t="str">
            <v>RESULTADO EQUIPOS GSOP        T</v>
          </cell>
          <cell r="E1674">
            <v>73471</v>
          </cell>
          <cell r="F1674" t="str">
            <v>TE</v>
          </cell>
          <cell r="G1674">
            <v>99018291</v>
          </cell>
          <cell r="H1674" t="str">
            <v>31/08/99</v>
          </cell>
          <cell r="I1674">
            <v>-593.79999999999995</v>
          </cell>
          <cell r="J1674" t="str">
            <v>RETROEXCAVADORA</v>
          </cell>
        </row>
        <row r="1675">
          <cell r="A1675">
            <v>2881507</v>
          </cell>
          <cell r="B1675">
            <v>5685</v>
          </cell>
          <cell r="C1675">
            <v>999</v>
          </cell>
          <cell r="D1675" t="str">
            <v>RESULTADO EQUIPOS GSOP        T</v>
          </cell>
          <cell r="E1675">
            <v>73471</v>
          </cell>
          <cell r="F1675" t="str">
            <v>TE</v>
          </cell>
          <cell r="G1675">
            <v>99018292</v>
          </cell>
          <cell r="H1675" t="str">
            <v>31/08/99</v>
          </cell>
          <cell r="I1675">
            <v>-1990.51</v>
          </cell>
          <cell r="J1675" t="str">
            <v>CARGADOR ASTARSA</v>
          </cell>
        </row>
        <row r="1676">
          <cell r="A1676">
            <v>2881507</v>
          </cell>
          <cell r="B1676">
            <v>5685</v>
          </cell>
          <cell r="C1676">
            <v>999</v>
          </cell>
          <cell r="D1676" t="str">
            <v>RESULTADO EQUIPOS GSOP        T</v>
          </cell>
          <cell r="E1676">
            <v>73471</v>
          </cell>
          <cell r="F1676" t="str">
            <v>TE</v>
          </cell>
          <cell r="G1676">
            <v>99018292</v>
          </cell>
          <cell r="H1676" t="str">
            <v>31/08/99</v>
          </cell>
          <cell r="I1676">
            <v>0</v>
          </cell>
          <cell r="J1676" t="str">
            <v>CARGADOR ASTARSA</v>
          </cell>
        </row>
        <row r="1677">
          <cell r="A1677">
            <v>2881507</v>
          </cell>
          <cell r="B1677">
            <v>5685</v>
          </cell>
          <cell r="C1677">
            <v>999</v>
          </cell>
          <cell r="D1677" t="str">
            <v>RESULTADO EQUIPOS GSOP        T</v>
          </cell>
          <cell r="E1677">
            <v>73471</v>
          </cell>
          <cell r="F1677" t="str">
            <v>TE</v>
          </cell>
          <cell r="G1677">
            <v>99018293</v>
          </cell>
          <cell r="H1677" t="str">
            <v>31/08/99</v>
          </cell>
          <cell r="I1677">
            <v>-3422.4</v>
          </cell>
          <cell r="J1677" t="str">
            <v>CARGADOR CAT 966</v>
          </cell>
        </row>
        <row r="1678">
          <cell r="A1678">
            <v>2881507</v>
          </cell>
          <cell r="B1678">
            <v>5685</v>
          </cell>
          <cell r="C1678">
            <v>999</v>
          </cell>
          <cell r="D1678" t="str">
            <v>RESULTADO EQUIPOS GSOP        T</v>
          </cell>
          <cell r="E1678">
            <v>73471</v>
          </cell>
          <cell r="F1678" t="str">
            <v>TE</v>
          </cell>
          <cell r="G1678">
            <v>99018293</v>
          </cell>
          <cell r="H1678" t="str">
            <v>31/08/99</v>
          </cell>
          <cell r="I1678">
            <v>0</v>
          </cell>
          <cell r="J1678" t="str">
            <v>CARGADOR CAT 966</v>
          </cell>
        </row>
        <row r="1679">
          <cell r="A1679">
            <v>2881507</v>
          </cell>
          <cell r="B1679">
            <v>5685</v>
          </cell>
          <cell r="C1679">
            <v>999</v>
          </cell>
          <cell r="D1679" t="str">
            <v>RESULTADO EQUIPOS GSOP        T</v>
          </cell>
          <cell r="E1679">
            <v>73471</v>
          </cell>
          <cell r="F1679" t="str">
            <v>TE</v>
          </cell>
          <cell r="G1679">
            <v>99018294</v>
          </cell>
          <cell r="H1679" t="str">
            <v>31/08/99</v>
          </cell>
          <cell r="I1679">
            <v>-4181.59</v>
          </cell>
          <cell r="J1679" t="str">
            <v>GRUA TEREX T-230</v>
          </cell>
        </row>
        <row r="1680">
          <cell r="A1680">
            <v>2881507</v>
          </cell>
          <cell r="B1680">
            <v>5685</v>
          </cell>
          <cell r="C1680">
            <v>999</v>
          </cell>
          <cell r="D1680" t="str">
            <v>RESULTADO EQUIPOS GSOP        T</v>
          </cell>
          <cell r="E1680">
            <v>73471</v>
          </cell>
          <cell r="F1680" t="str">
            <v>TE</v>
          </cell>
          <cell r="G1680">
            <v>99018294</v>
          </cell>
          <cell r="H1680" t="str">
            <v>31/08/99</v>
          </cell>
          <cell r="I1680">
            <v>0</v>
          </cell>
          <cell r="J1680" t="str">
            <v>GRUA TEREX T-230</v>
          </cell>
        </row>
        <row r="1681">
          <cell r="A1681">
            <v>2881507</v>
          </cell>
          <cell r="B1681">
            <v>5685</v>
          </cell>
          <cell r="C1681">
            <v>999</v>
          </cell>
          <cell r="D1681" t="str">
            <v>RESULTADO EQUIPOS GSOP        T</v>
          </cell>
          <cell r="E1681">
            <v>73471</v>
          </cell>
          <cell r="F1681" t="str">
            <v>TE</v>
          </cell>
          <cell r="G1681">
            <v>99018295</v>
          </cell>
          <cell r="H1681" t="str">
            <v>31/08/99</v>
          </cell>
          <cell r="I1681">
            <v>-4303.1099999999997</v>
          </cell>
          <cell r="J1681" t="str">
            <v>GRUA TELESCOP.GR</v>
          </cell>
        </row>
        <row r="1682">
          <cell r="A1682">
            <v>2881507</v>
          </cell>
          <cell r="B1682">
            <v>5685</v>
          </cell>
          <cell r="C1682">
            <v>999</v>
          </cell>
          <cell r="D1682" t="str">
            <v>RESULTADO EQUIPOS GSOP        T</v>
          </cell>
          <cell r="E1682">
            <v>73471</v>
          </cell>
          <cell r="F1682" t="str">
            <v>TE</v>
          </cell>
          <cell r="G1682">
            <v>99018295</v>
          </cell>
          <cell r="H1682" t="str">
            <v>31/08/99</v>
          </cell>
          <cell r="I1682">
            <v>0</v>
          </cell>
          <cell r="J1682" t="str">
            <v>GRUA TELESCOP.GR</v>
          </cell>
        </row>
        <row r="1683">
          <cell r="A1683">
            <v>2881507</v>
          </cell>
          <cell r="B1683">
            <v>5685</v>
          </cell>
          <cell r="C1683">
            <v>999</v>
          </cell>
          <cell r="D1683" t="str">
            <v>RESULTADO EQUIPOS GSOP        T</v>
          </cell>
          <cell r="E1683">
            <v>73471</v>
          </cell>
          <cell r="F1683" t="str">
            <v>TE</v>
          </cell>
          <cell r="G1683">
            <v>99018296</v>
          </cell>
          <cell r="H1683" t="str">
            <v>31/08/99</v>
          </cell>
          <cell r="I1683">
            <v>-463.76</v>
          </cell>
          <cell r="J1683" t="str">
            <v>GRUA CRANE/SEGRU</v>
          </cell>
        </row>
        <row r="1684">
          <cell r="A1684">
            <v>2881507</v>
          </cell>
          <cell r="B1684">
            <v>5685</v>
          </cell>
          <cell r="C1684">
            <v>999</v>
          </cell>
          <cell r="D1684" t="str">
            <v>RESULTADO EQUIPOS GSOP        T</v>
          </cell>
          <cell r="E1684">
            <v>73471</v>
          </cell>
          <cell r="F1684" t="str">
            <v>TE</v>
          </cell>
          <cell r="G1684">
            <v>99018296</v>
          </cell>
          <cell r="H1684" t="str">
            <v>31/08/99</v>
          </cell>
          <cell r="I1684">
            <v>0</v>
          </cell>
          <cell r="J1684" t="str">
            <v>GRUA CRANE/SEGRU</v>
          </cell>
        </row>
        <row r="1685">
          <cell r="A1685">
            <v>2881507</v>
          </cell>
          <cell r="B1685">
            <v>5685</v>
          </cell>
          <cell r="C1685">
            <v>999</v>
          </cell>
          <cell r="D1685" t="str">
            <v>RESULTADO EQUIPOS GSOP        T</v>
          </cell>
          <cell r="E1685">
            <v>73471</v>
          </cell>
          <cell r="F1685" t="str">
            <v>TE</v>
          </cell>
          <cell r="G1685">
            <v>99018297</v>
          </cell>
          <cell r="H1685" t="str">
            <v>31/08/99</v>
          </cell>
          <cell r="I1685">
            <v>-913.57</v>
          </cell>
          <cell r="J1685" t="str">
            <v>PALA  Y  RETRO C</v>
          </cell>
        </row>
        <row r="1686">
          <cell r="A1686">
            <v>2881507</v>
          </cell>
          <cell r="B1686">
            <v>5685</v>
          </cell>
          <cell r="C1686">
            <v>999</v>
          </cell>
          <cell r="D1686" t="str">
            <v>RESULTADO EQUIPOS GSOP        T</v>
          </cell>
          <cell r="E1686">
            <v>73471</v>
          </cell>
          <cell r="F1686" t="str">
            <v>TE</v>
          </cell>
          <cell r="G1686">
            <v>99018297</v>
          </cell>
          <cell r="H1686" t="str">
            <v>31/08/99</v>
          </cell>
          <cell r="I1686">
            <v>0</v>
          </cell>
          <cell r="J1686" t="str">
            <v>PALA  Y  RETRO C</v>
          </cell>
        </row>
        <row r="1687">
          <cell r="A1687">
            <v>2881507</v>
          </cell>
          <cell r="B1687">
            <v>5685</v>
          </cell>
          <cell r="C1687">
            <v>999</v>
          </cell>
          <cell r="D1687" t="str">
            <v>RESULTADO EQUIPOS GSOP        T</v>
          </cell>
          <cell r="E1687">
            <v>73471</v>
          </cell>
          <cell r="F1687" t="str">
            <v>TE</v>
          </cell>
          <cell r="G1687">
            <v>99018298</v>
          </cell>
          <cell r="H1687" t="str">
            <v>31/08/99</v>
          </cell>
          <cell r="I1687">
            <v>-1990.51</v>
          </cell>
          <cell r="J1687" t="str">
            <v>CARGADOR ASTARSA</v>
          </cell>
        </row>
        <row r="1688">
          <cell r="A1688">
            <v>2881507</v>
          </cell>
          <cell r="B1688">
            <v>5685</v>
          </cell>
          <cell r="C1688">
            <v>999</v>
          </cell>
          <cell r="D1688" t="str">
            <v>RESULTADO EQUIPOS GSOP        T</v>
          </cell>
          <cell r="E1688">
            <v>73471</v>
          </cell>
          <cell r="F1688" t="str">
            <v>TE</v>
          </cell>
          <cell r="G1688">
            <v>99018298</v>
          </cell>
          <cell r="H1688" t="str">
            <v>31/08/99</v>
          </cell>
          <cell r="I1688">
            <v>0</v>
          </cell>
          <cell r="J1688" t="str">
            <v>CARGADOR ASTARSA</v>
          </cell>
        </row>
        <row r="1689">
          <cell r="A1689">
            <v>2881507</v>
          </cell>
          <cell r="B1689">
            <v>5685</v>
          </cell>
          <cell r="C1689">
            <v>999</v>
          </cell>
          <cell r="D1689" t="str">
            <v>RESULTADO EQUIPOS GSOP        T</v>
          </cell>
          <cell r="E1689">
            <v>73471</v>
          </cell>
          <cell r="F1689" t="str">
            <v>TE</v>
          </cell>
          <cell r="G1689">
            <v>99018299</v>
          </cell>
          <cell r="H1689" t="str">
            <v>31/08/99</v>
          </cell>
          <cell r="I1689">
            <v>-3642.03</v>
          </cell>
          <cell r="J1689" t="str">
            <v>GRUA TEREX T-230</v>
          </cell>
        </row>
        <row r="1690">
          <cell r="A1690">
            <v>2881507</v>
          </cell>
          <cell r="B1690">
            <v>5685</v>
          </cell>
          <cell r="C1690">
            <v>999</v>
          </cell>
          <cell r="D1690" t="str">
            <v>RESULTADO EQUIPOS GSOP        T</v>
          </cell>
          <cell r="E1690">
            <v>73471</v>
          </cell>
          <cell r="F1690" t="str">
            <v>TE</v>
          </cell>
          <cell r="G1690">
            <v>99018299</v>
          </cell>
          <cell r="H1690" t="str">
            <v>31/08/99</v>
          </cell>
          <cell r="I1690">
            <v>0</v>
          </cell>
          <cell r="J1690" t="str">
            <v>GRUA TEREX T-230</v>
          </cell>
        </row>
        <row r="1691">
          <cell r="A1691">
            <v>2881507</v>
          </cell>
          <cell r="B1691">
            <v>5685</v>
          </cell>
          <cell r="C1691">
            <v>999</v>
          </cell>
          <cell r="D1691" t="str">
            <v>RESULTADO EQUIPOS GSOP        T</v>
          </cell>
          <cell r="E1691">
            <v>73471</v>
          </cell>
          <cell r="F1691" t="str">
            <v>TE</v>
          </cell>
          <cell r="G1691">
            <v>99018300</v>
          </cell>
          <cell r="H1691" t="str">
            <v>31/08/99</v>
          </cell>
          <cell r="I1691">
            <v>-119.68</v>
          </cell>
          <cell r="J1691" t="str">
            <v>HIDROGRUA HIAB 0</v>
          </cell>
        </row>
        <row r="1692">
          <cell r="A1692">
            <v>2881507</v>
          </cell>
          <cell r="B1692">
            <v>5685</v>
          </cell>
          <cell r="C1692">
            <v>999</v>
          </cell>
          <cell r="D1692" t="str">
            <v>RESULTADO EQUIPOS GSOP        T</v>
          </cell>
          <cell r="E1692">
            <v>73471</v>
          </cell>
          <cell r="F1692" t="str">
            <v>TE</v>
          </cell>
          <cell r="G1692">
            <v>99018300</v>
          </cell>
          <cell r="H1692" t="str">
            <v>31/08/99</v>
          </cell>
          <cell r="I1692">
            <v>0</v>
          </cell>
          <cell r="J1692" t="str">
            <v>HIDROGRUA HIAB 0</v>
          </cell>
        </row>
        <row r="1693">
          <cell r="A1693">
            <v>2881507</v>
          </cell>
          <cell r="B1693">
            <v>5685</v>
          </cell>
          <cell r="C1693">
            <v>999</v>
          </cell>
          <cell r="D1693" t="str">
            <v>RESULTADO EQUIPOS GSOP        T</v>
          </cell>
          <cell r="E1693">
            <v>73471</v>
          </cell>
          <cell r="F1693" t="str">
            <v>TE</v>
          </cell>
          <cell r="G1693">
            <v>99018301</v>
          </cell>
          <cell r="H1693" t="str">
            <v>31/08/99</v>
          </cell>
          <cell r="I1693">
            <v>-426.56</v>
          </cell>
          <cell r="J1693" t="str">
            <v>TRACTOR MASSEY F</v>
          </cell>
        </row>
        <row r="1694">
          <cell r="A1694">
            <v>2881507</v>
          </cell>
          <cell r="B1694">
            <v>5685</v>
          </cell>
          <cell r="C1694">
            <v>999</v>
          </cell>
          <cell r="D1694" t="str">
            <v>RESULTADO EQUIPOS GSOP        T</v>
          </cell>
          <cell r="E1694">
            <v>73471</v>
          </cell>
          <cell r="F1694" t="str">
            <v>TE</v>
          </cell>
          <cell r="G1694">
            <v>99018301</v>
          </cell>
          <cell r="H1694" t="str">
            <v>31/08/99</v>
          </cell>
          <cell r="I1694">
            <v>0</v>
          </cell>
          <cell r="J1694" t="str">
            <v>TRACTOR MASSEY F</v>
          </cell>
        </row>
        <row r="1695">
          <cell r="A1695">
            <v>2881507</v>
          </cell>
          <cell r="B1695">
            <v>5685</v>
          </cell>
          <cell r="C1695">
            <v>999</v>
          </cell>
          <cell r="D1695" t="str">
            <v>RESULTADO EQUIPOS GSOP        T</v>
          </cell>
          <cell r="E1695">
            <v>73471</v>
          </cell>
          <cell r="F1695" t="str">
            <v>TE</v>
          </cell>
          <cell r="G1695">
            <v>99018302</v>
          </cell>
          <cell r="H1695" t="str">
            <v>31/08/99</v>
          </cell>
          <cell r="I1695">
            <v>-379.43</v>
          </cell>
          <cell r="J1695" t="str">
            <v>HIDROGRUA HIAB M</v>
          </cell>
        </row>
        <row r="1696">
          <cell r="A1696">
            <v>2881507</v>
          </cell>
          <cell r="B1696">
            <v>5685</v>
          </cell>
          <cell r="C1696">
            <v>999</v>
          </cell>
          <cell r="D1696" t="str">
            <v>RESULTADO EQUIPOS GSOP        T</v>
          </cell>
          <cell r="E1696">
            <v>73471</v>
          </cell>
          <cell r="F1696" t="str">
            <v>TE</v>
          </cell>
          <cell r="G1696">
            <v>99018302</v>
          </cell>
          <cell r="H1696" t="str">
            <v>31/08/99</v>
          </cell>
          <cell r="I1696">
            <v>0</v>
          </cell>
          <cell r="J1696" t="str">
            <v>HIDROGRUA HIAB M</v>
          </cell>
        </row>
        <row r="1697">
          <cell r="A1697">
            <v>2881507</v>
          </cell>
          <cell r="B1697">
            <v>5685</v>
          </cell>
          <cell r="C1697">
            <v>999</v>
          </cell>
          <cell r="D1697" t="str">
            <v>RESULTADO EQUIPOS GSOP        T</v>
          </cell>
          <cell r="E1697">
            <v>73471</v>
          </cell>
          <cell r="F1697" t="str">
            <v>TE</v>
          </cell>
          <cell r="G1697">
            <v>99018303</v>
          </cell>
          <cell r="H1697" t="str">
            <v>31/08/99</v>
          </cell>
          <cell r="I1697">
            <v>-556.51</v>
          </cell>
          <cell r="J1697" t="str">
            <v>HIDROGRUA PITMAN</v>
          </cell>
        </row>
        <row r="1698">
          <cell r="A1698">
            <v>2881507</v>
          </cell>
          <cell r="B1698">
            <v>5685</v>
          </cell>
          <cell r="C1698">
            <v>999</v>
          </cell>
          <cell r="D1698" t="str">
            <v>RESULTADO EQUIPOS GSOP        T</v>
          </cell>
          <cell r="E1698">
            <v>73471</v>
          </cell>
          <cell r="F1698" t="str">
            <v>TE</v>
          </cell>
          <cell r="G1698">
            <v>99018303</v>
          </cell>
          <cell r="H1698" t="str">
            <v>31/08/99</v>
          </cell>
          <cell r="I1698">
            <v>0</v>
          </cell>
          <cell r="J1698" t="str">
            <v>HIDROGRUA PITMAN</v>
          </cell>
        </row>
        <row r="1699">
          <cell r="A1699">
            <v>2881507</v>
          </cell>
          <cell r="B1699">
            <v>5685</v>
          </cell>
          <cell r="C1699">
            <v>999</v>
          </cell>
          <cell r="D1699" t="str">
            <v>RESULTADO EQUIPOS GSOP        T</v>
          </cell>
          <cell r="E1699">
            <v>73471</v>
          </cell>
          <cell r="F1699" t="str">
            <v>TE</v>
          </cell>
          <cell r="G1699">
            <v>99018304</v>
          </cell>
          <cell r="H1699" t="str">
            <v>31/08/99</v>
          </cell>
          <cell r="I1699">
            <v>-234.05</v>
          </cell>
          <cell r="J1699" t="str">
            <v>HIDROGRUBERT GH</v>
          </cell>
        </row>
        <row r="1700">
          <cell r="A1700">
            <v>2881507</v>
          </cell>
          <cell r="B1700">
            <v>5685</v>
          </cell>
          <cell r="C1700">
            <v>999</v>
          </cell>
          <cell r="D1700" t="str">
            <v>RESULTADO EQUIPOS GSOP        T</v>
          </cell>
          <cell r="E1700">
            <v>73471</v>
          </cell>
          <cell r="F1700" t="str">
            <v>TE</v>
          </cell>
          <cell r="G1700">
            <v>99018304</v>
          </cell>
          <cell r="H1700" t="str">
            <v>31/08/99</v>
          </cell>
          <cell r="I1700">
            <v>0</v>
          </cell>
          <cell r="J1700" t="str">
            <v>HIDROGRUBERT GH</v>
          </cell>
        </row>
        <row r="1701">
          <cell r="A1701">
            <v>2881507</v>
          </cell>
          <cell r="B1701">
            <v>5685</v>
          </cell>
          <cell r="C1701">
            <v>999</v>
          </cell>
          <cell r="D1701" t="str">
            <v>RESULTADO EQUIPOS GSOP        T</v>
          </cell>
          <cell r="E1701">
            <v>73471</v>
          </cell>
          <cell r="F1701" t="str">
            <v>TE</v>
          </cell>
          <cell r="G1701">
            <v>99018305</v>
          </cell>
          <cell r="H1701" t="str">
            <v>31/08/99</v>
          </cell>
          <cell r="I1701">
            <v>-503.52</v>
          </cell>
          <cell r="J1701" t="str">
            <v>MOTONIVELADORA C</v>
          </cell>
        </row>
        <row r="1702">
          <cell r="A1702">
            <v>2881507</v>
          </cell>
          <cell r="B1702">
            <v>5685</v>
          </cell>
          <cell r="C1702">
            <v>999</v>
          </cell>
          <cell r="D1702" t="str">
            <v>RESULTADO EQUIPOS GSOP        T</v>
          </cell>
          <cell r="E1702">
            <v>73471</v>
          </cell>
          <cell r="F1702" t="str">
            <v>TE</v>
          </cell>
          <cell r="G1702">
            <v>99018305</v>
          </cell>
          <cell r="H1702" t="str">
            <v>31/08/99</v>
          </cell>
          <cell r="I1702">
            <v>0</v>
          </cell>
          <cell r="J1702" t="str">
            <v>MOTONIVELADORA C</v>
          </cell>
        </row>
        <row r="1703">
          <cell r="A1703">
            <v>2881507</v>
          </cell>
          <cell r="B1703">
            <v>5685</v>
          </cell>
          <cell r="C1703">
            <v>999</v>
          </cell>
          <cell r="D1703" t="str">
            <v>RESULTADO EQUIPOS GSOP        T</v>
          </cell>
          <cell r="E1703">
            <v>73471</v>
          </cell>
          <cell r="F1703" t="str">
            <v>TE</v>
          </cell>
          <cell r="G1703">
            <v>99018306</v>
          </cell>
          <cell r="H1703" t="str">
            <v>31/08/99</v>
          </cell>
          <cell r="I1703">
            <v>-725.75</v>
          </cell>
          <cell r="J1703" t="str">
            <v>TOPADORA CAT  D-</v>
          </cell>
        </row>
        <row r="1704">
          <cell r="A1704">
            <v>2881507</v>
          </cell>
          <cell r="B1704">
            <v>5685</v>
          </cell>
          <cell r="C1704">
            <v>999</v>
          </cell>
          <cell r="D1704" t="str">
            <v>RESULTADO EQUIPOS GSOP        T</v>
          </cell>
          <cell r="E1704">
            <v>73471</v>
          </cell>
          <cell r="F1704" t="str">
            <v>TE</v>
          </cell>
          <cell r="G1704">
            <v>99018306</v>
          </cell>
          <cell r="H1704" t="str">
            <v>31/08/99</v>
          </cell>
          <cell r="I1704">
            <v>0</v>
          </cell>
          <cell r="J1704" t="str">
            <v>TOPADORA CAT  D-</v>
          </cell>
        </row>
        <row r="1705">
          <cell r="A1705">
            <v>2881507</v>
          </cell>
          <cell r="B1705">
            <v>5685</v>
          </cell>
          <cell r="C1705">
            <v>999</v>
          </cell>
          <cell r="D1705" t="str">
            <v>Reg. Facturac. Ubic.          T</v>
          </cell>
          <cell r="E1705">
            <v>73471</v>
          </cell>
          <cell r="F1705" t="str">
            <v>TE</v>
          </cell>
          <cell r="G1705">
            <v>99018307</v>
          </cell>
          <cell r="H1705" t="str">
            <v>31/08/99</v>
          </cell>
          <cell r="I1705">
            <v>0</v>
          </cell>
        </row>
        <row r="1706">
          <cell r="A1706">
            <v>2881507</v>
          </cell>
          <cell r="B1706">
            <v>5685</v>
          </cell>
          <cell r="C1706">
            <v>999</v>
          </cell>
          <cell r="D1706" t="str">
            <v>RESULTADO EQUIPOS GSOP        T</v>
          </cell>
          <cell r="E1706">
            <v>73471</v>
          </cell>
          <cell r="F1706" t="str">
            <v>TE</v>
          </cell>
          <cell r="G1706">
            <v>99018308</v>
          </cell>
          <cell r="H1706" t="str">
            <v>31/08/99</v>
          </cell>
          <cell r="I1706">
            <v>-1431.58</v>
          </cell>
          <cell r="J1706" t="str">
            <v>CARGADOR CAT 920</v>
          </cell>
        </row>
        <row r="1707">
          <cell r="A1707">
            <v>2881507</v>
          </cell>
          <cell r="B1707">
            <v>5685</v>
          </cell>
          <cell r="C1707">
            <v>999</v>
          </cell>
          <cell r="D1707" t="str">
            <v>RESULTADO EQUIPOS GSOP        T</v>
          </cell>
          <cell r="E1707">
            <v>73471</v>
          </cell>
          <cell r="F1707" t="str">
            <v>TE</v>
          </cell>
          <cell r="G1707">
            <v>99018308</v>
          </cell>
          <cell r="H1707" t="str">
            <v>31/08/99</v>
          </cell>
          <cell r="I1707">
            <v>0</v>
          </cell>
          <cell r="J1707" t="str">
            <v>CARGADOR CAT 920</v>
          </cell>
        </row>
        <row r="1708">
          <cell r="A1708">
            <v>2881507</v>
          </cell>
          <cell r="B1708">
            <v>5685</v>
          </cell>
          <cell r="C1708">
            <v>999</v>
          </cell>
          <cell r="D1708" t="str">
            <v>RESULTADO EQUIPOS GSOP        T</v>
          </cell>
          <cell r="E1708">
            <v>73471</v>
          </cell>
          <cell r="F1708" t="str">
            <v>TE</v>
          </cell>
          <cell r="G1708">
            <v>99018309</v>
          </cell>
          <cell r="H1708" t="str">
            <v>31/08/99</v>
          </cell>
          <cell r="I1708">
            <v>-331.2</v>
          </cell>
          <cell r="J1708" t="str">
            <v>CARGADOR CAT 966</v>
          </cell>
        </row>
        <row r="1709">
          <cell r="A1709">
            <v>2881507</v>
          </cell>
          <cell r="B1709">
            <v>5685</v>
          </cell>
          <cell r="C1709">
            <v>999</v>
          </cell>
          <cell r="D1709" t="str">
            <v>RESULTADO EQUIPOS GSOP        T</v>
          </cell>
          <cell r="E1709">
            <v>73471</v>
          </cell>
          <cell r="F1709" t="str">
            <v>TE</v>
          </cell>
          <cell r="G1709">
            <v>99018309</v>
          </cell>
          <cell r="H1709" t="str">
            <v>31/08/99</v>
          </cell>
          <cell r="I1709">
            <v>0</v>
          </cell>
          <cell r="J1709" t="str">
            <v>CARGADOR CAT 966</v>
          </cell>
        </row>
        <row r="1710">
          <cell r="A1710">
            <v>2881507</v>
          </cell>
          <cell r="B1710">
            <v>5685</v>
          </cell>
          <cell r="C1710">
            <v>999</v>
          </cell>
          <cell r="D1710" t="str">
            <v>Reg. Facturac. Ubic.          T</v>
          </cell>
          <cell r="E1710">
            <v>73471</v>
          </cell>
          <cell r="F1710" t="str">
            <v>TE</v>
          </cell>
          <cell r="G1710">
            <v>99018310</v>
          </cell>
          <cell r="H1710" t="str">
            <v>31/08/99</v>
          </cell>
          <cell r="I1710">
            <v>0</v>
          </cell>
        </row>
        <row r="1711">
          <cell r="A1711">
            <v>2881507</v>
          </cell>
          <cell r="B1711">
            <v>5685</v>
          </cell>
          <cell r="C1711">
            <v>999</v>
          </cell>
          <cell r="D1711" t="str">
            <v>RESULTADO EQUIPOS GSOP        T</v>
          </cell>
          <cell r="E1711">
            <v>73471</v>
          </cell>
          <cell r="F1711" t="str">
            <v>TE</v>
          </cell>
          <cell r="G1711">
            <v>99018311</v>
          </cell>
          <cell r="H1711" t="str">
            <v>31/08/99</v>
          </cell>
          <cell r="I1711">
            <v>-361.9</v>
          </cell>
          <cell r="J1711" t="str">
            <v>HIDROGRUA HIAB M</v>
          </cell>
        </row>
        <row r="1712">
          <cell r="A1712">
            <v>2881507</v>
          </cell>
          <cell r="B1712">
            <v>5685</v>
          </cell>
          <cell r="C1712">
            <v>999</v>
          </cell>
          <cell r="D1712" t="str">
            <v>RESULTADO EQUIPOS GSOP        T</v>
          </cell>
          <cell r="E1712">
            <v>73471</v>
          </cell>
          <cell r="F1712" t="str">
            <v>TE</v>
          </cell>
          <cell r="G1712">
            <v>99018311</v>
          </cell>
          <cell r="H1712" t="str">
            <v>31/08/99</v>
          </cell>
          <cell r="I1712">
            <v>0</v>
          </cell>
          <cell r="J1712" t="str">
            <v>HIDROGRUA HIAB M</v>
          </cell>
        </row>
        <row r="1713">
          <cell r="A1713">
            <v>2881507</v>
          </cell>
          <cell r="B1713">
            <v>5685</v>
          </cell>
          <cell r="C1713">
            <v>999</v>
          </cell>
          <cell r="D1713" t="str">
            <v>RESULTADO EQUIPOS GSOP        T</v>
          </cell>
          <cell r="E1713">
            <v>73471</v>
          </cell>
          <cell r="F1713" t="str">
            <v>TE</v>
          </cell>
          <cell r="G1713">
            <v>99018312</v>
          </cell>
          <cell r="H1713" t="str">
            <v>31/08/99</v>
          </cell>
          <cell r="I1713">
            <v>-1341.06</v>
          </cell>
          <cell r="J1713" t="str">
            <v>ZANJADORA MULTIP</v>
          </cell>
        </row>
        <row r="1714">
          <cell r="A1714">
            <v>2881507</v>
          </cell>
          <cell r="B1714">
            <v>5685</v>
          </cell>
          <cell r="C1714">
            <v>999</v>
          </cell>
          <cell r="D1714" t="str">
            <v>RESULTADO EQUIPOS GSOP        T</v>
          </cell>
          <cell r="E1714">
            <v>73471</v>
          </cell>
          <cell r="F1714" t="str">
            <v>TE</v>
          </cell>
          <cell r="G1714">
            <v>99018312</v>
          </cell>
          <cell r="H1714" t="str">
            <v>31/08/99</v>
          </cell>
          <cell r="I1714">
            <v>0</v>
          </cell>
          <cell r="J1714" t="str">
            <v>ZANJADORA MULTIP</v>
          </cell>
        </row>
        <row r="1715">
          <cell r="A1715">
            <v>2881507</v>
          </cell>
          <cell r="B1715">
            <v>5685</v>
          </cell>
          <cell r="C1715">
            <v>999</v>
          </cell>
          <cell r="D1715" t="str">
            <v>RESULTADO EQUIPOS GSOP        T</v>
          </cell>
          <cell r="E1715">
            <v>73471</v>
          </cell>
          <cell r="F1715" t="str">
            <v>TE</v>
          </cell>
          <cell r="G1715">
            <v>99018313</v>
          </cell>
          <cell r="H1715" t="str">
            <v>31/08/99</v>
          </cell>
          <cell r="I1715">
            <v>-201.19</v>
          </cell>
          <cell r="J1715" t="str">
            <v>HIDROGRUA EDILIS</v>
          </cell>
        </row>
        <row r="1716">
          <cell r="A1716">
            <v>2881507</v>
          </cell>
          <cell r="B1716">
            <v>5685</v>
          </cell>
          <cell r="C1716">
            <v>999</v>
          </cell>
          <cell r="D1716" t="str">
            <v>RESULTADO EQUIPOS GSOP        T</v>
          </cell>
          <cell r="E1716">
            <v>73471</v>
          </cell>
          <cell r="F1716" t="str">
            <v>TE</v>
          </cell>
          <cell r="G1716">
            <v>99018313</v>
          </cell>
          <cell r="H1716" t="str">
            <v>31/08/99</v>
          </cell>
          <cell r="I1716">
            <v>0</v>
          </cell>
          <cell r="J1716" t="str">
            <v>HIDROGRUA EDILIS</v>
          </cell>
        </row>
        <row r="1717">
          <cell r="A1717">
            <v>2881507</v>
          </cell>
          <cell r="B1717">
            <v>5685</v>
          </cell>
          <cell r="C1717">
            <v>999</v>
          </cell>
          <cell r="D1717" t="str">
            <v>RESULTADO EQUIPOS GSOP        T</v>
          </cell>
          <cell r="E1717">
            <v>73471</v>
          </cell>
          <cell r="F1717" t="str">
            <v>TE</v>
          </cell>
          <cell r="G1717">
            <v>99018314</v>
          </cell>
          <cell r="H1717" t="str">
            <v>31/08/99</v>
          </cell>
          <cell r="I1717">
            <v>-611.01</v>
          </cell>
          <cell r="J1717" t="str">
            <v>HIDROGRUA AMCO V</v>
          </cell>
        </row>
        <row r="1718">
          <cell r="A1718">
            <v>2881507</v>
          </cell>
          <cell r="B1718">
            <v>5685</v>
          </cell>
          <cell r="C1718">
            <v>999</v>
          </cell>
          <cell r="D1718" t="str">
            <v>RESULTADO EQUIPOS GSOP        T</v>
          </cell>
          <cell r="E1718">
            <v>73471</v>
          </cell>
          <cell r="F1718" t="str">
            <v>TE</v>
          </cell>
          <cell r="G1718">
            <v>99018314</v>
          </cell>
          <cell r="H1718" t="str">
            <v>31/08/99</v>
          </cell>
          <cell r="I1718">
            <v>0</v>
          </cell>
          <cell r="J1718" t="str">
            <v>HIDROGRUA AMCO V</v>
          </cell>
        </row>
        <row r="1719">
          <cell r="A1719">
            <v>2881507</v>
          </cell>
          <cell r="B1719">
            <v>5685</v>
          </cell>
          <cell r="C1719">
            <v>999</v>
          </cell>
          <cell r="D1719" t="str">
            <v>RESULTADO EQUIPOS GSOP        T</v>
          </cell>
          <cell r="E1719">
            <v>73471</v>
          </cell>
          <cell r="F1719" t="str">
            <v>TE</v>
          </cell>
          <cell r="G1719">
            <v>99018315</v>
          </cell>
          <cell r="H1719" t="str">
            <v>31/08/99</v>
          </cell>
          <cell r="I1719">
            <v>-1192.32</v>
          </cell>
          <cell r="J1719" t="str">
            <v>HIDROGR.AMCO VEB</v>
          </cell>
        </row>
        <row r="1720">
          <cell r="A1720">
            <v>2881507</v>
          </cell>
          <cell r="B1720">
            <v>5685</v>
          </cell>
          <cell r="C1720">
            <v>999</v>
          </cell>
          <cell r="D1720" t="str">
            <v>RESULTADO EQUIPOS GSOP        T</v>
          </cell>
          <cell r="E1720">
            <v>73471</v>
          </cell>
          <cell r="F1720" t="str">
            <v>TE</v>
          </cell>
          <cell r="G1720">
            <v>99018315</v>
          </cell>
          <cell r="H1720" t="str">
            <v>31/08/99</v>
          </cell>
          <cell r="I1720">
            <v>0</v>
          </cell>
          <cell r="J1720" t="str">
            <v>HIDROGR.AMCO VEB</v>
          </cell>
        </row>
        <row r="1721">
          <cell r="A1721">
            <v>2881507</v>
          </cell>
          <cell r="B1721">
            <v>5685</v>
          </cell>
          <cell r="C1721">
            <v>999</v>
          </cell>
          <cell r="D1721" t="str">
            <v>RESULTADO EQUIPOS GSOP        T</v>
          </cell>
          <cell r="E1721">
            <v>73471</v>
          </cell>
          <cell r="F1721" t="str">
            <v>TE</v>
          </cell>
          <cell r="G1721">
            <v>99018316</v>
          </cell>
          <cell r="H1721" t="str">
            <v>31/08/99</v>
          </cell>
          <cell r="I1721">
            <v>-433.32</v>
          </cell>
          <cell r="J1721" t="str">
            <v>HIDROGRUA AMCO V</v>
          </cell>
        </row>
        <row r="1722">
          <cell r="A1722">
            <v>2881507</v>
          </cell>
          <cell r="B1722">
            <v>5685</v>
          </cell>
          <cell r="C1722">
            <v>999</v>
          </cell>
          <cell r="D1722" t="str">
            <v>RESULTADO EQUIPOS GSOP        T</v>
          </cell>
          <cell r="E1722">
            <v>73471</v>
          </cell>
          <cell r="F1722" t="str">
            <v>TE</v>
          </cell>
          <cell r="G1722">
            <v>99018316</v>
          </cell>
          <cell r="H1722" t="str">
            <v>31/08/99</v>
          </cell>
          <cell r="I1722">
            <v>0</v>
          </cell>
          <cell r="J1722" t="str">
            <v>HIDROGRUA AMCO V</v>
          </cell>
        </row>
        <row r="1723">
          <cell r="A1723">
            <v>2881507</v>
          </cell>
          <cell r="B1723">
            <v>5685</v>
          </cell>
          <cell r="C1723">
            <v>999</v>
          </cell>
          <cell r="D1723" t="str">
            <v>RESULTADO EQUIPOS GSOP        T</v>
          </cell>
          <cell r="E1723">
            <v>73471</v>
          </cell>
          <cell r="F1723" t="str">
            <v>TE</v>
          </cell>
          <cell r="G1723">
            <v>99018317</v>
          </cell>
          <cell r="H1723" t="str">
            <v>31/08/99</v>
          </cell>
          <cell r="I1723">
            <v>-215.45</v>
          </cell>
          <cell r="J1723" t="str">
            <v>SEMIACOPLADO 2 E</v>
          </cell>
        </row>
        <row r="1724">
          <cell r="A1724">
            <v>2881507</v>
          </cell>
          <cell r="B1724">
            <v>5685</v>
          </cell>
          <cell r="C1724">
            <v>999</v>
          </cell>
          <cell r="D1724" t="str">
            <v>RESULTADO EQUIPOS GSOP        T</v>
          </cell>
          <cell r="E1724">
            <v>73471</v>
          </cell>
          <cell r="F1724" t="str">
            <v>TE</v>
          </cell>
          <cell r="G1724">
            <v>99018317</v>
          </cell>
          <cell r="H1724" t="str">
            <v>31/08/99</v>
          </cell>
          <cell r="I1724">
            <v>0</v>
          </cell>
          <cell r="J1724" t="str">
            <v>SEMIACOPLADO 2 E</v>
          </cell>
        </row>
        <row r="1725">
          <cell r="A1725">
            <v>2881507</v>
          </cell>
          <cell r="B1725">
            <v>5685</v>
          </cell>
          <cell r="C1725">
            <v>999</v>
          </cell>
          <cell r="D1725" t="str">
            <v>RESULTADO EQUIPOS GSOP        T</v>
          </cell>
          <cell r="E1725">
            <v>73471</v>
          </cell>
          <cell r="F1725" t="str">
            <v>TE</v>
          </cell>
          <cell r="G1725">
            <v>99018318</v>
          </cell>
          <cell r="H1725" t="str">
            <v>31/08/99</v>
          </cell>
          <cell r="I1725">
            <v>-393.39</v>
          </cell>
          <cell r="J1725" t="str">
            <v>FORD FALCON DE L</v>
          </cell>
        </row>
        <row r="1726">
          <cell r="A1726">
            <v>2881507</v>
          </cell>
          <cell r="B1726">
            <v>5685</v>
          </cell>
          <cell r="C1726">
            <v>999</v>
          </cell>
          <cell r="D1726" t="str">
            <v>RESULTADO EQUIPOS GSOP        T</v>
          </cell>
          <cell r="E1726">
            <v>73471</v>
          </cell>
          <cell r="F1726" t="str">
            <v>TE</v>
          </cell>
          <cell r="G1726">
            <v>99018318</v>
          </cell>
          <cell r="H1726" t="str">
            <v>31/08/99</v>
          </cell>
          <cell r="I1726">
            <v>0</v>
          </cell>
          <cell r="J1726" t="str">
            <v>FORD FALCON DE L</v>
          </cell>
        </row>
        <row r="1727">
          <cell r="A1727">
            <v>2881507</v>
          </cell>
          <cell r="B1727">
            <v>5685</v>
          </cell>
          <cell r="C1727">
            <v>999</v>
          </cell>
          <cell r="D1727" t="str">
            <v>REPARACION EQUIPOS GSOP       T</v>
          </cell>
          <cell r="E1727">
            <v>73471</v>
          </cell>
          <cell r="F1727" t="str">
            <v>TE</v>
          </cell>
          <cell r="G1727">
            <v>99018319</v>
          </cell>
          <cell r="H1727" t="str">
            <v>31/08/99</v>
          </cell>
          <cell r="I1727">
            <v>-480.81</v>
          </cell>
          <cell r="J1727" t="str">
            <v>PICK-UP F-100 NA</v>
          </cell>
        </row>
        <row r="1728">
          <cell r="A1728">
            <v>2881507</v>
          </cell>
          <cell r="B1728">
            <v>5685</v>
          </cell>
          <cell r="C1728">
            <v>999</v>
          </cell>
          <cell r="D1728" t="str">
            <v>REPARACION EQUIPOS GSOP       T</v>
          </cell>
          <cell r="E1728">
            <v>73471</v>
          </cell>
          <cell r="F1728" t="str">
            <v>TE</v>
          </cell>
          <cell r="G1728">
            <v>99018319</v>
          </cell>
          <cell r="H1728" t="str">
            <v>31/08/99</v>
          </cell>
          <cell r="I1728">
            <v>0</v>
          </cell>
          <cell r="J1728" t="str">
            <v>PICK-UP F-100 NA</v>
          </cell>
        </row>
        <row r="1729">
          <cell r="A1729">
            <v>2881507</v>
          </cell>
          <cell r="B1729">
            <v>5685</v>
          </cell>
          <cell r="C1729">
            <v>999</v>
          </cell>
          <cell r="D1729" t="str">
            <v>REPARACION EQUIPOS GSOP       T</v>
          </cell>
          <cell r="E1729">
            <v>73471</v>
          </cell>
          <cell r="F1729" t="str">
            <v>TE</v>
          </cell>
          <cell r="G1729">
            <v>99018320</v>
          </cell>
          <cell r="H1729" t="str">
            <v>31/08/99</v>
          </cell>
          <cell r="I1729">
            <v>-338.21</v>
          </cell>
          <cell r="J1729" t="str">
            <v>PICK UP VW SAVEI</v>
          </cell>
        </row>
        <row r="1730">
          <cell r="A1730">
            <v>2881507</v>
          </cell>
          <cell r="B1730">
            <v>5685</v>
          </cell>
          <cell r="C1730">
            <v>999</v>
          </cell>
          <cell r="D1730" t="str">
            <v>REPARACION EQUIPOS GSOP       T</v>
          </cell>
          <cell r="E1730">
            <v>73471</v>
          </cell>
          <cell r="F1730" t="str">
            <v>TE</v>
          </cell>
          <cell r="G1730">
            <v>99018320</v>
          </cell>
          <cell r="H1730" t="str">
            <v>31/08/99</v>
          </cell>
          <cell r="I1730">
            <v>0</v>
          </cell>
          <cell r="J1730" t="str">
            <v>PICK UP VW SAVEI</v>
          </cell>
        </row>
        <row r="1731">
          <cell r="A1731">
            <v>2881507</v>
          </cell>
          <cell r="B1731">
            <v>5685</v>
          </cell>
          <cell r="C1731">
            <v>999</v>
          </cell>
          <cell r="D1731" t="str">
            <v>REPARACION EQUIPOS GSOP       T</v>
          </cell>
          <cell r="E1731">
            <v>73471</v>
          </cell>
          <cell r="F1731" t="str">
            <v>TE</v>
          </cell>
          <cell r="G1731">
            <v>99018321</v>
          </cell>
          <cell r="H1731" t="str">
            <v>31/08/99</v>
          </cell>
          <cell r="I1731">
            <v>-523.59</v>
          </cell>
          <cell r="J1731" t="str">
            <v>PICK UP FORD RAN</v>
          </cell>
        </row>
        <row r="1732">
          <cell r="A1732">
            <v>2881507</v>
          </cell>
          <cell r="B1732">
            <v>5685</v>
          </cell>
          <cell r="C1732">
            <v>999</v>
          </cell>
          <cell r="D1732" t="str">
            <v>REPARACION EQUIPOS GSOP       T</v>
          </cell>
          <cell r="E1732">
            <v>73471</v>
          </cell>
          <cell r="F1732" t="str">
            <v>TE</v>
          </cell>
          <cell r="G1732">
            <v>99018321</v>
          </cell>
          <cell r="H1732" t="str">
            <v>31/08/99</v>
          </cell>
          <cell r="I1732">
            <v>0</v>
          </cell>
          <cell r="J1732" t="str">
            <v>PICK UP FORD RAN</v>
          </cell>
        </row>
        <row r="1733">
          <cell r="A1733">
            <v>2881507</v>
          </cell>
          <cell r="B1733">
            <v>5685</v>
          </cell>
          <cell r="C1733">
            <v>999</v>
          </cell>
          <cell r="D1733" t="str">
            <v>REPARACION EQUIPOS GSOP       T</v>
          </cell>
          <cell r="E1733">
            <v>73471</v>
          </cell>
          <cell r="F1733" t="str">
            <v>TE</v>
          </cell>
          <cell r="G1733">
            <v>99018322</v>
          </cell>
          <cell r="H1733" t="str">
            <v>31/08/99</v>
          </cell>
          <cell r="I1733">
            <v>-480.81</v>
          </cell>
          <cell r="J1733" t="str">
            <v>PICK-UP F-100 NA</v>
          </cell>
        </row>
        <row r="1734">
          <cell r="A1734">
            <v>2881507</v>
          </cell>
          <cell r="B1734">
            <v>5685</v>
          </cell>
          <cell r="C1734">
            <v>999</v>
          </cell>
          <cell r="D1734" t="str">
            <v>REPARACION EQUIPOS GSOP       T</v>
          </cell>
          <cell r="E1734">
            <v>73471</v>
          </cell>
          <cell r="F1734" t="str">
            <v>TE</v>
          </cell>
          <cell r="G1734">
            <v>99018322</v>
          </cell>
          <cell r="H1734" t="str">
            <v>31/08/99</v>
          </cell>
          <cell r="I1734">
            <v>0</v>
          </cell>
          <cell r="J1734" t="str">
            <v>PICK-UP F-100 NA</v>
          </cell>
        </row>
        <row r="1735">
          <cell r="A1735">
            <v>2881507</v>
          </cell>
          <cell r="B1735">
            <v>5685</v>
          </cell>
          <cell r="C1735">
            <v>999</v>
          </cell>
          <cell r="D1735" t="str">
            <v>ALIANZA EN YTO.CATRIEL OESTE  T</v>
          </cell>
          <cell r="E1735">
            <v>73471</v>
          </cell>
          <cell r="F1735" t="str">
            <v>TE</v>
          </cell>
          <cell r="G1735">
            <v>99018323</v>
          </cell>
          <cell r="H1735" t="str">
            <v>31/08/99</v>
          </cell>
          <cell r="I1735">
            <v>-32.549999999999997</v>
          </cell>
          <cell r="J1735" t="str">
            <v>EXTRACTOR HIDRAU</v>
          </cell>
        </row>
        <row r="1736">
          <cell r="A1736">
            <v>2881507</v>
          </cell>
          <cell r="B1736">
            <v>5685</v>
          </cell>
          <cell r="C1736">
            <v>999</v>
          </cell>
          <cell r="D1736" t="str">
            <v>ALIANZA EN YTO.CATRIEL OESTE  T</v>
          </cell>
          <cell r="E1736">
            <v>73471</v>
          </cell>
          <cell r="F1736" t="str">
            <v>TE</v>
          </cell>
          <cell r="G1736">
            <v>99018323</v>
          </cell>
          <cell r="H1736" t="str">
            <v>31/08/99</v>
          </cell>
          <cell r="I1736">
            <v>0</v>
          </cell>
          <cell r="J1736" t="str">
            <v>EXTRACTOR HIDRAU</v>
          </cell>
        </row>
        <row r="1737">
          <cell r="A1737">
            <v>2881507</v>
          </cell>
          <cell r="B1737">
            <v>5685</v>
          </cell>
          <cell r="C1737">
            <v>999</v>
          </cell>
          <cell r="D1737" t="str">
            <v>ALIANZA EN YTO.CATRIEL OESTE  T</v>
          </cell>
          <cell r="E1737">
            <v>73471</v>
          </cell>
          <cell r="F1737" t="str">
            <v>TE</v>
          </cell>
          <cell r="G1737">
            <v>99018324</v>
          </cell>
          <cell r="H1737" t="str">
            <v>31/08/99</v>
          </cell>
          <cell r="I1737">
            <v>-168.9</v>
          </cell>
          <cell r="J1737" t="str">
            <v>PICK UP FORD RAN</v>
          </cell>
        </row>
        <row r="1738">
          <cell r="A1738">
            <v>2881507</v>
          </cell>
          <cell r="B1738">
            <v>5685</v>
          </cell>
          <cell r="C1738">
            <v>999</v>
          </cell>
          <cell r="D1738" t="str">
            <v>ALIANZA EN YTO.CATRIEL OESTE  T</v>
          </cell>
          <cell r="E1738">
            <v>73471</v>
          </cell>
          <cell r="F1738" t="str">
            <v>TE</v>
          </cell>
          <cell r="G1738">
            <v>99018324</v>
          </cell>
          <cell r="H1738" t="str">
            <v>31/08/99</v>
          </cell>
          <cell r="I1738">
            <v>0</v>
          </cell>
          <cell r="J1738" t="str">
            <v>PICK UP FORD RAN</v>
          </cell>
        </row>
        <row r="1739">
          <cell r="A1739">
            <v>2881507</v>
          </cell>
          <cell r="B1739">
            <v>5685</v>
          </cell>
          <cell r="C1739">
            <v>999</v>
          </cell>
          <cell r="D1739" t="str">
            <v>ALIANZA EN YTO.CATRIEL OESTE  T</v>
          </cell>
          <cell r="E1739">
            <v>73471</v>
          </cell>
          <cell r="F1739" t="str">
            <v>TE</v>
          </cell>
          <cell r="G1739">
            <v>99018325</v>
          </cell>
          <cell r="H1739" t="str">
            <v>31/08/99</v>
          </cell>
          <cell r="I1739">
            <v>-560.16999999999996</v>
          </cell>
          <cell r="J1739" t="str">
            <v>PICK UP FORD F-1</v>
          </cell>
        </row>
        <row r="1740">
          <cell r="A1740">
            <v>2881507</v>
          </cell>
          <cell r="B1740">
            <v>5685</v>
          </cell>
          <cell r="C1740">
            <v>999</v>
          </cell>
          <cell r="D1740" t="str">
            <v>ALIANZA EN YTO.CATRIEL OESTE  T</v>
          </cell>
          <cell r="E1740">
            <v>73471</v>
          </cell>
          <cell r="F1740" t="str">
            <v>TE</v>
          </cell>
          <cell r="G1740">
            <v>99018325</v>
          </cell>
          <cell r="H1740" t="str">
            <v>31/08/99</v>
          </cell>
          <cell r="I1740">
            <v>0</v>
          </cell>
          <cell r="J1740" t="str">
            <v>PICK UP FORD F-1</v>
          </cell>
        </row>
        <row r="1741">
          <cell r="A1741">
            <v>2881507</v>
          </cell>
          <cell r="B1741">
            <v>5685</v>
          </cell>
          <cell r="C1741">
            <v>999</v>
          </cell>
          <cell r="D1741" t="str">
            <v>ALIANZA EN YTO.CATRIEL OESTE  T</v>
          </cell>
          <cell r="E1741">
            <v>73471</v>
          </cell>
          <cell r="F1741" t="str">
            <v>TE</v>
          </cell>
          <cell r="G1741">
            <v>99018326</v>
          </cell>
          <cell r="H1741" t="str">
            <v>31/08/99</v>
          </cell>
          <cell r="I1741">
            <v>-704.32</v>
          </cell>
          <cell r="J1741" t="str">
            <v>CAMION DEUTZ AGR</v>
          </cell>
        </row>
        <row r="1742">
          <cell r="A1742">
            <v>2881507</v>
          </cell>
          <cell r="B1742">
            <v>5685</v>
          </cell>
          <cell r="C1742">
            <v>999</v>
          </cell>
          <cell r="D1742" t="str">
            <v>ALIANZA EN YTO.CATRIEL OESTE  T</v>
          </cell>
          <cell r="E1742">
            <v>73471</v>
          </cell>
          <cell r="F1742" t="str">
            <v>TE</v>
          </cell>
          <cell r="G1742">
            <v>99018326</v>
          </cell>
          <cell r="H1742" t="str">
            <v>31/08/99</v>
          </cell>
          <cell r="I1742">
            <v>0</v>
          </cell>
          <cell r="J1742" t="str">
            <v>CAMION DEUTZ AGR</v>
          </cell>
        </row>
        <row r="1743">
          <cell r="A1743">
            <v>2881507</v>
          </cell>
          <cell r="B1743">
            <v>5685</v>
          </cell>
          <cell r="C1743">
            <v>999</v>
          </cell>
          <cell r="D1743" t="str">
            <v>ALIANZA EN YTO.CATRIEL OESTE  T</v>
          </cell>
          <cell r="E1743">
            <v>73471</v>
          </cell>
          <cell r="F1743" t="str">
            <v>TE</v>
          </cell>
          <cell r="G1743">
            <v>99018327</v>
          </cell>
          <cell r="H1743" t="str">
            <v>31/08/99</v>
          </cell>
          <cell r="I1743">
            <v>-1284.33</v>
          </cell>
          <cell r="J1743" t="str">
            <v>CAMION M.BENZ LK</v>
          </cell>
        </row>
        <row r="1744">
          <cell r="A1744">
            <v>2881507</v>
          </cell>
          <cell r="B1744">
            <v>5685</v>
          </cell>
          <cell r="C1744">
            <v>999</v>
          </cell>
          <cell r="D1744" t="str">
            <v>ALIANZA EN YTO.CATRIEL OESTE  T</v>
          </cell>
          <cell r="E1744">
            <v>73471</v>
          </cell>
          <cell r="F1744" t="str">
            <v>TE</v>
          </cell>
          <cell r="G1744">
            <v>99018327</v>
          </cell>
          <cell r="H1744" t="str">
            <v>31/08/99</v>
          </cell>
          <cell r="I1744">
            <v>0</v>
          </cell>
          <cell r="J1744" t="str">
            <v>CAMION M.BENZ LK</v>
          </cell>
        </row>
        <row r="1745">
          <cell r="A1745">
            <v>2881507</v>
          </cell>
          <cell r="B1745">
            <v>5685</v>
          </cell>
          <cell r="C1745">
            <v>999</v>
          </cell>
          <cell r="D1745" t="str">
            <v>ALIANZA EN YTO.CATRIEL OESTE  T</v>
          </cell>
          <cell r="E1745">
            <v>73471</v>
          </cell>
          <cell r="F1745" t="str">
            <v>TE</v>
          </cell>
          <cell r="G1745">
            <v>99018328</v>
          </cell>
          <cell r="H1745" t="str">
            <v>31/08/99</v>
          </cell>
          <cell r="I1745">
            <v>-163.06</v>
          </cell>
          <cell r="J1745" t="str">
            <v>TRANSPORTIN DE C</v>
          </cell>
        </row>
        <row r="1746">
          <cell r="A1746">
            <v>2881507</v>
          </cell>
          <cell r="B1746">
            <v>5685</v>
          </cell>
          <cell r="C1746">
            <v>999</v>
          </cell>
          <cell r="D1746" t="str">
            <v>ALIANZA EN YTO.CATRIEL OESTE  T</v>
          </cell>
          <cell r="E1746">
            <v>73471</v>
          </cell>
          <cell r="F1746" t="str">
            <v>TE</v>
          </cell>
          <cell r="G1746">
            <v>99018328</v>
          </cell>
          <cell r="H1746" t="str">
            <v>31/08/99</v>
          </cell>
          <cell r="I1746">
            <v>0</v>
          </cell>
          <cell r="J1746" t="str">
            <v>TRANSPORTIN DE C</v>
          </cell>
        </row>
        <row r="1747">
          <cell r="A1747">
            <v>2881507</v>
          </cell>
          <cell r="B1747">
            <v>5685</v>
          </cell>
          <cell r="C1747">
            <v>999</v>
          </cell>
          <cell r="D1747" t="str">
            <v>ALIANZA EN YTO.CATRIEL OESTE  T</v>
          </cell>
          <cell r="E1747">
            <v>73471</v>
          </cell>
          <cell r="F1747" t="str">
            <v>TE</v>
          </cell>
          <cell r="G1747">
            <v>99018329</v>
          </cell>
          <cell r="H1747" t="str">
            <v>31/08/99</v>
          </cell>
          <cell r="I1747">
            <v>-619.07000000000005</v>
          </cell>
          <cell r="J1747" t="str">
            <v>HIDROGRUA HIAB M</v>
          </cell>
        </row>
        <row r="1748">
          <cell r="A1748">
            <v>2881507</v>
          </cell>
          <cell r="B1748">
            <v>5685</v>
          </cell>
          <cell r="C1748">
            <v>999</v>
          </cell>
          <cell r="D1748" t="str">
            <v>ALIANZA EN YTO.CATRIEL OESTE  T</v>
          </cell>
          <cell r="E1748">
            <v>73471</v>
          </cell>
          <cell r="F1748" t="str">
            <v>TE</v>
          </cell>
          <cell r="G1748">
            <v>99018329</v>
          </cell>
          <cell r="H1748" t="str">
            <v>31/08/99</v>
          </cell>
          <cell r="I1748">
            <v>0</v>
          </cell>
          <cell r="J1748" t="str">
            <v>HIDROGRUA HIAB M</v>
          </cell>
        </row>
        <row r="1749">
          <cell r="A1749">
            <v>2881507</v>
          </cell>
          <cell r="B1749">
            <v>5685</v>
          </cell>
          <cell r="C1749">
            <v>999</v>
          </cell>
          <cell r="D1749" t="str">
            <v>ALIANZA EN YTO. MEDANITO      T</v>
          </cell>
          <cell r="E1749">
            <v>73471</v>
          </cell>
          <cell r="F1749" t="str">
            <v>TE</v>
          </cell>
          <cell r="G1749">
            <v>99018330</v>
          </cell>
          <cell r="H1749" t="str">
            <v>31/08/99</v>
          </cell>
          <cell r="I1749">
            <v>-47.43</v>
          </cell>
          <cell r="J1749" t="str">
            <v>SOLDADORA ELECT.</v>
          </cell>
        </row>
        <row r="1750">
          <cell r="A1750">
            <v>2881507</v>
          </cell>
          <cell r="B1750">
            <v>5685</v>
          </cell>
          <cell r="C1750">
            <v>999</v>
          </cell>
          <cell r="D1750" t="str">
            <v>ALIANZA EN YTO. MEDANITO      T</v>
          </cell>
          <cell r="E1750">
            <v>73471</v>
          </cell>
          <cell r="F1750" t="str">
            <v>TE</v>
          </cell>
          <cell r="G1750">
            <v>99018330</v>
          </cell>
          <cell r="H1750" t="str">
            <v>31/08/99</v>
          </cell>
          <cell r="I1750">
            <v>0</v>
          </cell>
          <cell r="J1750" t="str">
            <v>SOLDADORA ELECT.</v>
          </cell>
        </row>
        <row r="1751">
          <cell r="A1751">
            <v>2881507</v>
          </cell>
          <cell r="B1751">
            <v>5685</v>
          </cell>
          <cell r="C1751">
            <v>999</v>
          </cell>
          <cell r="D1751" t="str">
            <v>ALIANZA EN YTO. MEDANITO      T</v>
          </cell>
          <cell r="E1751">
            <v>73471</v>
          </cell>
          <cell r="F1751" t="str">
            <v>TE</v>
          </cell>
          <cell r="G1751">
            <v>99018331</v>
          </cell>
          <cell r="H1751" t="str">
            <v>31/08/99</v>
          </cell>
          <cell r="I1751">
            <v>-523.59</v>
          </cell>
          <cell r="J1751" t="str">
            <v>PICK UP FORD RAN</v>
          </cell>
        </row>
        <row r="1752">
          <cell r="A1752">
            <v>2881507</v>
          </cell>
          <cell r="B1752">
            <v>5685</v>
          </cell>
          <cell r="C1752">
            <v>999</v>
          </cell>
          <cell r="D1752" t="str">
            <v>ALIANZA EN YTO. MEDANITO      T</v>
          </cell>
          <cell r="E1752">
            <v>73471</v>
          </cell>
          <cell r="F1752" t="str">
            <v>TE</v>
          </cell>
          <cell r="G1752">
            <v>99018331</v>
          </cell>
          <cell r="H1752" t="str">
            <v>31/08/99</v>
          </cell>
          <cell r="I1752">
            <v>0</v>
          </cell>
          <cell r="J1752" t="str">
            <v>PICK UP FORD RAN</v>
          </cell>
        </row>
        <row r="1753">
          <cell r="A1753">
            <v>2881507</v>
          </cell>
          <cell r="B1753">
            <v>5685</v>
          </cell>
          <cell r="C1753">
            <v>999</v>
          </cell>
          <cell r="D1753" t="str">
            <v>ALIANZA EN YTO. MEDANITO      T</v>
          </cell>
          <cell r="E1753">
            <v>73471</v>
          </cell>
          <cell r="F1753" t="str">
            <v>TE</v>
          </cell>
          <cell r="G1753">
            <v>99018332</v>
          </cell>
          <cell r="H1753" t="str">
            <v>31/08/99</v>
          </cell>
          <cell r="I1753">
            <v>-480.81</v>
          </cell>
          <cell r="J1753" t="str">
            <v>PICK-UP F-100 NA</v>
          </cell>
        </row>
        <row r="1754">
          <cell r="A1754">
            <v>2881507</v>
          </cell>
          <cell r="B1754">
            <v>5685</v>
          </cell>
          <cell r="C1754">
            <v>999</v>
          </cell>
          <cell r="D1754" t="str">
            <v>ALIANZA EN YTO. MEDANITO      T</v>
          </cell>
          <cell r="E1754">
            <v>73471</v>
          </cell>
          <cell r="F1754" t="str">
            <v>TE</v>
          </cell>
          <cell r="G1754">
            <v>99018332</v>
          </cell>
          <cell r="H1754" t="str">
            <v>31/08/99</v>
          </cell>
          <cell r="I1754">
            <v>0</v>
          </cell>
          <cell r="J1754" t="str">
            <v>PICK-UP F-100 NA</v>
          </cell>
        </row>
        <row r="1755">
          <cell r="A1755">
            <v>2881507</v>
          </cell>
          <cell r="B1755">
            <v>5685</v>
          </cell>
          <cell r="C1755">
            <v>999</v>
          </cell>
          <cell r="D1755" t="str">
            <v>ALIANZA EN YTO. MEDANITO      T</v>
          </cell>
          <cell r="E1755">
            <v>73471</v>
          </cell>
          <cell r="F1755" t="str">
            <v>TE</v>
          </cell>
          <cell r="G1755">
            <v>99018333</v>
          </cell>
          <cell r="H1755" t="str">
            <v>31/08/99</v>
          </cell>
          <cell r="I1755">
            <v>-480.81</v>
          </cell>
          <cell r="J1755" t="str">
            <v>PICK-UP F-100 NA</v>
          </cell>
        </row>
        <row r="1756">
          <cell r="A1756">
            <v>2881507</v>
          </cell>
          <cell r="B1756">
            <v>5685</v>
          </cell>
          <cell r="C1756">
            <v>999</v>
          </cell>
          <cell r="D1756" t="str">
            <v>ALIANZA EN YTO. MEDANITO      T</v>
          </cell>
          <cell r="E1756">
            <v>73471</v>
          </cell>
          <cell r="F1756" t="str">
            <v>TE</v>
          </cell>
          <cell r="G1756">
            <v>99018333</v>
          </cell>
          <cell r="H1756" t="str">
            <v>31/08/99</v>
          </cell>
          <cell r="I1756">
            <v>0</v>
          </cell>
          <cell r="J1756" t="str">
            <v>PICK-UP F-100 NA</v>
          </cell>
        </row>
        <row r="1757">
          <cell r="A1757">
            <v>2881507</v>
          </cell>
          <cell r="B1757">
            <v>5685</v>
          </cell>
          <cell r="C1757">
            <v>999</v>
          </cell>
          <cell r="D1757" t="str">
            <v>ALIANZA EN YTO. MEDANITO      T</v>
          </cell>
          <cell r="E1757">
            <v>73471</v>
          </cell>
          <cell r="F1757" t="str">
            <v>TE</v>
          </cell>
          <cell r="G1757">
            <v>99018334</v>
          </cell>
          <cell r="H1757" t="str">
            <v>31/08/99</v>
          </cell>
          <cell r="I1757">
            <v>-560.16999999999996</v>
          </cell>
          <cell r="J1757" t="str">
            <v>PICK UP FORD F-1</v>
          </cell>
        </row>
        <row r="1758">
          <cell r="A1758">
            <v>2881507</v>
          </cell>
          <cell r="B1758">
            <v>5685</v>
          </cell>
          <cell r="C1758">
            <v>999</v>
          </cell>
          <cell r="D1758" t="str">
            <v>ALIANZA EN YTO. MEDANITO      T</v>
          </cell>
          <cell r="E1758">
            <v>73471</v>
          </cell>
          <cell r="F1758" t="str">
            <v>TE</v>
          </cell>
          <cell r="G1758">
            <v>99018334</v>
          </cell>
          <cell r="H1758" t="str">
            <v>31/08/99</v>
          </cell>
          <cell r="I1758">
            <v>0</v>
          </cell>
          <cell r="J1758" t="str">
            <v>PICK UP FORD F-1</v>
          </cell>
        </row>
        <row r="1759">
          <cell r="A1759">
            <v>2881507</v>
          </cell>
          <cell r="B1759">
            <v>5685</v>
          </cell>
          <cell r="C1759">
            <v>999</v>
          </cell>
          <cell r="D1759" t="str">
            <v>ALIANZA EN YTO. MEDANITO      T</v>
          </cell>
          <cell r="E1759">
            <v>73471</v>
          </cell>
          <cell r="F1759" t="str">
            <v>TE</v>
          </cell>
          <cell r="G1759">
            <v>99018335</v>
          </cell>
          <cell r="H1759" t="str">
            <v>31/08/99</v>
          </cell>
          <cell r="I1759">
            <v>-560.16999999999996</v>
          </cell>
          <cell r="J1759" t="str">
            <v>PICK UP FORD F-1</v>
          </cell>
        </row>
        <row r="1760">
          <cell r="A1760">
            <v>2881507</v>
          </cell>
          <cell r="B1760">
            <v>5685</v>
          </cell>
          <cell r="C1760">
            <v>999</v>
          </cell>
          <cell r="D1760" t="str">
            <v>ALIANZA EN YTO. MEDANITO      T</v>
          </cell>
          <cell r="E1760">
            <v>73471</v>
          </cell>
          <cell r="F1760" t="str">
            <v>TE</v>
          </cell>
          <cell r="G1760">
            <v>99018335</v>
          </cell>
          <cell r="H1760" t="str">
            <v>31/08/99</v>
          </cell>
          <cell r="I1760">
            <v>0</v>
          </cell>
          <cell r="J1760" t="str">
            <v>PICK UP FORD F-1</v>
          </cell>
        </row>
        <row r="1761">
          <cell r="A1761">
            <v>2881507</v>
          </cell>
          <cell r="B1761">
            <v>5685</v>
          </cell>
          <cell r="C1761">
            <v>999</v>
          </cell>
          <cell r="D1761" t="str">
            <v>ALIANZA EN YTO. MEDANITO      T</v>
          </cell>
          <cell r="E1761">
            <v>73471</v>
          </cell>
          <cell r="F1761" t="str">
            <v>TE</v>
          </cell>
          <cell r="G1761">
            <v>99018336</v>
          </cell>
          <cell r="H1761" t="str">
            <v>31/08/99</v>
          </cell>
          <cell r="I1761">
            <v>-560.16999999999996</v>
          </cell>
          <cell r="J1761" t="str">
            <v>PICK UP FORD F-1</v>
          </cell>
        </row>
        <row r="1762">
          <cell r="A1762">
            <v>2881507</v>
          </cell>
          <cell r="B1762">
            <v>5685</v>
          </cell>
          <cell r="C1762">
            <v>999</v>
          </cell>
          <cell r="D1762" t="str">
            <v>ALIANZA EN YTO. MEDANITO      T</v>
          </cell>
          <cell r="E1762">
            <v>73471</v>
          </cell>
          <cell r="F1762" t="str">
            <v>TE</v>
          </cell>
          <cell r="G1762">
            <v>99018336</v>
          </cell>
          <cell r="H1762" t="str">
            <v>31/08/99</v>
          </cell>
          <cell r="I1762">
            <v>0</v>
          </cell>
          <cell r="J1762" t="str">
            <v>PICK UP FORD F-1</v>
          </cell>
        </row>
        <row r="1763">
          <cell r="A1763">
            <v>2881507</v>
          </cell>
          <cell r="B1763">
            <v>5685</v>
          </cell>
          <cell r="C1763">
            <v>999</v>
          </cell>
          <cell r="D1763" t="str">
            <v>ALIANZA EN YTO. MEDANITO      T</v>
          </cell>
          <cell r="E1763">
            <v>73471</v>
          </cell>
          <cell r="F1763" t="str">
            <v>TE</v>
          </cell>
          <cell r="G1763">
            <v>99018337</v>
          </cell>
          <cell r="H1763" t="str">
            <v>31/08/99</v>
          </cell>
          <cell r="I1763">
            <v>-338.21</v>
          </cell>
          <cell r="J1763" t="str">
            <v>PICK UP VW SAVEI</v>
          </cell>
        </row>
        <row r="1764">
          <cell r="A1764">
            <v>2881507</v>
          </cell>
          <cell r="B1764">
            <v>5685</v>
          </cell>
          <cell r="C1764">
            <v>999</v>
          </cell>
          <cell r="D1764" t="str">
            <v>ALIANZA EN YTO. MEDANITO      T</v>
          </cell>
          <cell r="E1764">
            <v>73471</v>
          </cell>
          <cell r="F1764" t="str">
            <v>TE</v>
          </cell>
          <cell r="G1764">
            <v>99018337</v>
          </cell>
          <cell r="H1764" t="str">
            <v>31/08/99</v>
          </cell>
          <cell r="I1764">
            <v>0</v>
          </cell>
          <cell r="J1764" t="str">
            <v>PICK UP VW SAVEI</v>
          </cell>
        </row>
        <row r="1765">
          <cell r="A1765">
            <v>2881507</v>
          </cell>
          <cell r="B1765">
            <v>5685</v>
          </cell>
          <cell r="C1765">
            <v>999</v>
          </cell>
          <cell r="D1765" t="str">
            <v>ALIANZA EN YTO. MEDANITO      T</v>
          </cell>
          <cell r="E1765">
            <v>73471</v>
          </cell>
          <cell r="F1765" t="str">
            <v>TE</v>
          </cell>
          <cell r="G1765">
            <v>99018338</v>
          </cell>
          <cell r="H1765" t="str">
            <v>31/08/99</v>
          </cell>
          <cell r="I1765">
            <v>-1188.8499999999999</v>
          </cell>
          <cell r="J1765" t="str">
            <v>CAMION M.BENZ LA</v>
          </cell>
        </row>
        <row r="1766">
          <cell r="A1766">
            <v>2881507</v>
          </cell>
          <cell r="B1766">
            <v>5685</v>
          </cell>
          <cell r="C1766">
            <v>999</v>
          </cell>
          <cell r="D1766" t="str">
            <v>ALIANZA EN YTO. MEDANITO      T</v>
          </cell>
          <cell r="E1766">
            <v>73471</v>
          </cell>
          <cell r="F1766" t="str">
            <v>TE</v>
          </cell>
          <cell r="G1766">
            <v>99018338</v>
          </cell>
          <cell r="H1766" t="str">
            <v>31/08/99</v>
          </cell>
          <cell r="I1766">
            <v>0</v>
          </cell>
          <cell r="J1766" t="str">
            <v>CAMION M.BENZ LA</v>
          </cell>
        </row>
        <row r="1767">
          <cell r="A1767">
            <v>2881507</v>
          </cell>
          <cell r="B1767">
            <v>5685</v>
          </cell>
          <cell r="C1767">
            <v>999</v>
          </cell>
          <cell r="D1767" t="str">
            <v>ALIANZA EN YTO. MEDANITO      T</v>
          </cell>
          <cell r="E1767">
            <v>73471</v>
          </cell>
          <cell r="F1767" t="str">
            <v>TE</v>
          </cell>
          <cell r="G1767">
            <v>99018339</v>
          </cell>
          <cell r="H1767" t="str">
            <v>31/08/99</v>
          </cell>
          <cell r="I1767">
            <v>-722.3</v>
          </cell>
          <cell r="J1767" t="str">
            <v>FORD F-4OOO DIES</v>
          </cell>
        </row>
        <row r="1768">
          <cell r="A1768">
            <v>2881507</v>
          </cell>
          <cell r="B1768">
            <v>5685</v>
          </cell>
          <cell r="C1768">
            <v>999</v>
          </cell>
          <cell r="D1768" t="str">
            <v>ALIANZA EN YTO. MEDANITO      T</v>
          </cell>
          <cell r="E1768">
            <v>73471</v>
          </cell>
          <cell r="F1768" t="str">
            <v>TE</v>
          </cell>
          <cell r="G1768">
            <v>99018339</v>
          </cell>
          <cell r="H1768" t="str">
            <v>31/08/99</v>
          </cell>
          <cell r="I1768">
            <v>0</v>
          </cell>
          <cell r="J1768" t="str">
            <v>FORD F-4OOO DIES</v>
          </cell>
        </row>
        <row r="1769">
          <cell r="A1769">
            <v>2881507</v>
          </cell>
          <cell r="B1769">
            <v>5685</v>
          </cell>
          <cell r="C1769">
            <v>999</v>
          </cell>
          <cell r="D1769" t="str">
            <v>ALIANZA EN YTO. MEDANITO      T</v>
          </cell>
          <cell r="E1769">
            <v>73471</v>
          </cell>
          <cell r="F1769" t="str">
            <v>TE</v>
          </cell>
          <cell r="G1769">
            <v>99018340</v>
          </cell>
          <cell r="H1769" t="str">
            <v>31/08/99</v>
          </cell>
          <cell r="I1769">
            <v>-704.32</v>
          </cell>
          <cell r="J1769" t="str">
            <v>CAMION DEUTZ AGR</v>
          </cell>
        </row>
        <row r="1770">
          <cell r="A1770">
            <v>2881507</v>
          </cell>
          <cell r="B1770">
            <v>5685</v>
          </cell>
          <cell r="C1770">
            <v>999</v>
          </cell>
          <cell r="D1770" t="str">
            <v>ALIANZA EN YTO. MEDANITO      T</v>
          </cell>
          <cell r="E1770">
            <v>73471</v>
          </cell>
          <cell r="F1770" t="str">
            <v>TE</v>
          </cell>
          <cell r="G1770">
            <v>99018340</v>
          </cell>
          <cell r="H1770" t="str">
            <v>31/08/99</v>
          </cell>
          <cell r="I1770">
            <v>0</v>
          </cell>
          <cell r="J1770" t="str">
            <v>CAMION DEUTZ AGR</v>
          </cell>
        </row>
        <row r="1771">
          <cell r="A1771">
            <v>2881507</v>
          </cell>
          <cell r="B1771">
            <v>5685</v>
          </cell>
          <cell r="C1771">
            <v>999</v>
          </cell>
          <cell r="D1771" t="str">
            <v>ALIANZA EN YTO. MEDANITO      T</v>
          </cell>
          <cell r="E1771">
            <v>73471</v>
          </cell>
          <cell r="F1771" t="str">
            <v>TE</v>
          </cell>
          <cell r="G1771">
            <v>99018341</v>
          </cell>
          <cell r="H1771" t="str">
            <v>31/08/99</v>
          </cell>
          <cell r="I1771">
            <v>-503.52</v>
          </cell>
          <cell r="J1771" t="str">
            <v>MOTONIVELADORA C</v>
          </cell>
        </row>
        <row r="1772">
          <cell r="A1772">
            <v>2881507</v>
          </cell>
          <cell r="B1772">
            <v>5685</v>
          </cell>
          <cell r="C1772">
            <v>999</v>
          </cell>
          <cell r="D1772" t="str">
            <v>ALIANZA EN YTO. MEDANITO      T</v>
          </cell>
          <cell r="E1772">
            <v>73471</v>
          </cell>
          <cell r="F1772" t="str">
            <v>TE</v>
          </cell>
          <cell r="G1772">
            <v>99018341</v>
          </cell>
          <cell r="H1772" t="str">
            <v>31/08/99</v>
          </cell>
          <cell r="I1772">
            <v>0</v>
          </cell>
          <cell r="J1772" t="str">
            <v>MOTONIVELADORA C</v>
          </cell>
        </row>
        <row r="1773">
          <cell r="A1773">
            <v>2881507</v>
          </cell>
          <cell r="B1773">
            <v>5685</v>
          </cell>
          <cell r="C1773">
            <v>999</v>
          </cell>
          <cell r="D1773" t="str">
            <v>ALIANZA EN YTO. MEDANITO      T</v>
          </cell>
          <cell r="E1773">
            <v>73471</v>
          </cell>
          <cell r="F1773" t="str">
            <v>TE</v>
          </cell>
          <cell r="G1773">
            <v>99018342</v>
          </cell>
          <cell r="H1773" t="str">
            <v>31/08/99</v>
          </cell>
          <cell r="I1773">
            <v>-261.33</v>
          </cell>
          <cell r="J1773" t="str">
            <v>HIDROGRUA MUNCK/</v>
          </cell>
        </row>
        <row r="1774">
          <cell r="A1774">
            <v>2881507</v>
          </cell>
          <cell r="B1774">
            <v>5685</v>
          </cell>
          <cell r="C1774">
            <v>999</v>
          </cell>
          <cell r="D1774" t="str">
            <v>ALIANZA EN YTO. MEDANITO      T</v>
          </cell>
          <cell r="E1774">
            <v>73471</v>
          </cell>
          <cell r="F1774" t="str">
            <v>TE</v>
          </cell>
          <cell r="G1774">
            <v>99018342</v>
          </cell>
          <cell r="H1774" t="str">
            <v>31/08/99</v>
          </cell>
          <cell r="I1774">
            <v>0</v>
          </cell>
          <cell r="J1774" t="str">
            <v>HIDROGRUA MUNCK/</v>
          </cell>
        </row>
        <row r="1775">
          <cell r="A1775">
            <v>2881507</v>
          </cell>
          <cell r="B1775">
            <v>5685</v>
          </cell>
          <cell r="C1775">
            <v>999</v>
          </cell>
          <cell r="D1775" t="str">
            <v>ALIANZA EN YTO. MEDANITO      T</v>
          </cell>
          <cell r="E1775">
            <v>73471</v>
          </cell>
          <cell r="F1775" t="str">
            <v>TE</v>
          </cell>
          <cell r="G1775">
            <v>99018343</v>
          </cell>
          <cell r="H1775" t="str">
            <v>31/08/99</v>
          </cell>
          <cell r="I1775">
            <v>-913.57</v>
          </cell>
          <cell r="J1775" t="str">
            <v>PALA  Y  RETRO C</v>
          </cell>
        </row>
        <row r="1776">
          <cell r="A1776">
            <v>2881507</v>
          </cell>
          <cell r="B1776">
            <v>5685</v>
          </cell>
          <cell r="C1776">
            <v>999</v>
          </cell>
          <cell r="D1776" t="str">
            <v>ALIANZA EN YTO. MEDANITO      T</v>
          </cell>
          <cell r="E1776">
            <v>73471</v>
          </cell>
          <cell r="F1776" t="str">
            <v>TE</v>
          </cell>
          <cell r="G1776">
            <v>99018343</v>
          </cell>
          <cell r="H1776" t="str">
            <v>31/08/99</v>
          </cell>
          <cell r="I1776">
            <v>0</v>
          </cell>
          <cell r="J1776" t="str">
            <v>PALA  Y  RETRO C</v>
          </cell>
        </row>
        <row r="1777">
          <cell r="A1777">
            <v>2881507</v>
          </cell>
          <cell r="B1777">
            <v>5685</v>
          </cell>
          <cell r="C1777">
            <v>999</v>
          </cell>
          <cell r="D1777" t="str">
            <v>ALIANZA EN YTO. RIO NEUQUEN   T</v>
          </cell>
          <cell r="E1777">
            <v>73471</v>
          </cell>
          <cell r="F1777" t="str">
            <v>TE</v>
          </cell>
          <cell r="G1777">
            <v>99018344</v>
          </cell>
          <cell r="H1777" t="str">
            <v>31/08/99</v>
          </cell>
          <cell r="I1777">
            <v>-480.81</v>
          </cell>
          <cell r="J1777" t="str">
            <v>PICK-UP F-100 NA</v>
          </cell>
        </row>
        <row r="1778">
          <cell r="A1778">
            <v>2881507</v>
          </cell>
          <cell r="B1778">
            <v>5685</v>
          </cell>
          <cell r="C1778">
            <v>999</v>
          </cell>
          <cell r="D1778" t="str">
            <v>ALIANZA EN YTO. RIO NEUQUEN   T</v>
          </cell>
          <cell r="E1778">
            <v>73471</v>
          </cell>
          <cell r="F1778" t="str">
            <v>TE</v>
          </cell>
          <cell r="G1778">
            <v>99018344</v>
          </cell>
          <cell r="H1778" t="str">
            <v>31/08/99</v>
          </cell>
          <cell r="I1778">
            <v>0</v>
          </cell>
          <cell r="J1778" t="str">
            <v>PICK-UP F-100 NA</v>
          </cell>
        </row>
        <row r="1779">
          <cell r="A1779">
            <v>2881507</v>
          </cell>
          <cell r="B1779">
            <v>5685</v>
          </cell>
          <cell r="C1779">
            <v>999</v>
          </cell>
          <cell r="D1779" t="str">
            <v>ALIANZA EN YTO. RIO NEUQUEN   T</v>
          </cell>
          <cell r="E1779">
            <v>73471</v>
          </cell>
          <cell r="F1779" t="str">
            <v>TE</v>
          </cell>
          <cell r="G1779">
            <v>99018345</v>
          </cell>
          <cell r="H1779" t="str">
            <v>31/08/99</v>
          </cell>
          <cell r="I1779">
            <v>-480.81</v>
          </cell>
          <cell r="J1779" t="str">
            <v>PICK-UP F-100 NA</v>
          </cell>
        </row>
        <row r="1780">
          <cell r="A1780">
            <v>2881507</v>
          </cell>
          <cell r="B1780">
            <v>5685</v>
          </cell>
          <cell r="C1780">
            <v>999</v>
          </cell>
          <cell r="D1780" t="str">
            <v>ALIANZA EN YTO. RIO NEUQUEN   T</v>
          </cell>
          <cell r="E1780">
            <v>73471</v>
          </cell>
          <cell r="F1780" t="str">
            <v>TE</v>
          </cell>
          <cell r="G1780">
            <v>99018345</v>
          </cell>
          <cell r="H1780" t="str">
            <v>31/08/99</v>
          </cell>
          <cell r="I1780">
            <v>0</v>
          </cell>
          <cell r="J1780" t="str">
            <v>PICK-UP F-100 NA</v>
          </cell>
        </row>
        <row r="1781">
          <cell r="A1781">
            <v>2881507</v>
          </cell>
          <cell r="B1781">
            <v>5685</v>
          </cell>
          <cell r="C1781">
            <v>999</v>
          </cell>
          <cell r="D1781" t="str">
            <v>ALIANZA EN YTO. RIO NEUQUEN   T</v>
          </cell>
          <cell r="E1781">
            <v>73471</v>
          </cell>
          <cell r="F1781" t="str">
            <v>TE</v>
          </cell>
          <cell r="G1781">
            <v>99018346</v>
          </cell>
          <cell r="H1781" t="str">
            <v>31/08/99</v>
          </cell>
          <cell r="I1781">
            <v>-480.81</v>
          </cell>
          <cell r="J1781" t="str">
            <v>PICK-UP F-100 NA</v>
          </cell>
        </row>
        <row r="1782">
          <cell r="A1782">
            <v>2881507</v>
          </cell>
          <cell r="B1782">
            <v>5685</v>
          </cell>
          <cell r="C1782">
            <v>999</v>
          </cell>
          <cell r="D1782" t="str">
            <v>ALIANZA EN YTO. RIO NEUQUEN   T</v>
          </cell>
          <cell r="E1782">
            <v>73471</v>
          </cell>
          <cell r="F1782" t="str">
            <v>TE</v>
          </cell>
          <cell r="G1782">
            <v>99018346</v>
          </cell>
          <cell r="H1782" t="str">
            <v>31/08/99</v>
          </cell>
          <cell r="I1782">
            <v>0</v>
          </cell>
          <cell r="J1782" t="str">
            <v>PICK-UP F-100 NA</v>
          </cell>
        </row>
        <row r="1783">
          <cell r="A1783">
            <v>2881507</v>
          </cell>
          <cell r="B1783">
            <v>5685</v>
          </cell>
          <cell r="C1783">
            <v>999</v>
          </cell>
          <cell r="D1783" t="str">
            <v>ALIANZA EN YTO. RIO NEUQUEN   T</v>
          </cell>
          <cell r="E1783">
            <v>73471</v>
          </cell>
          <cell r="F1783" t="str">
            <v>TE</v>
          </cell>
          <cell r="G1783">
            <v>99018347</v>
          </cell>
          <cell r="H1783" t="str">
            <v>31/08/99</v>
          </cell>
          <cell r="I1783">
            <v>-480.81</v>
          </cell>
          <cell r="J1783" t="str">
            <v>PICK-UP F-100 NA</v>
          </cell>
        </row>
        <row r="1784">
          <cell r="A1784">
            <v>2881507</v>
          </cell>
          <cell r="B1784">
            <v>5685</v>
          </cell>
          <cell r="C1784">
            <v>999</v>
          </cell>
          <cell r="D1784" t="str">
            <v>ALIANZA EN YTO. RIO NEUQUEN   T</v>
          </cell>
          <cell r="E1784">
            <v>73471</v>
          </cell>
          <cell r="F1784" t="str">
            <v>TE</v>
          </cell>
          <cell r="G1784">
            <v>99018347</v>
          </cell>
          <cell r="H1784" t="str">
            <v>31/08/99</v>
          </cell>
          <cell r="I1784">
            <v>0</v>
          </cell>
          <cell r="J1784" t="str">
            <v>PICK-UP F-100 NA</v>
          </cell>
        </row>
        <row r="1785">
          <cell r="A1785">
            <v>2881507</v>
          </cell>
          <cell r="B1785">
            <v>5685</v>
          </cell>
          <cell r="C1785">
            <v>999</v>
          </cell>
          <cell r="D1785" t="str">
            <v>ALIANZA EN YTO. RIO NEUQUEN   T</v>
          </cell>
          <cell r="E1785">
            <v>73471</v>
          </cell>
          <cell r="F1785" t="str">
            <v>TE</v>
          </cell>
          <cell r="G1785">
            <v>99018348</v>
          </cell>
          <cell r="H1785" t="str">
            <v>31/08/99</v>
          </cell>
          <cell r="I1785">
            <v>-480.81</v>
          </cell>
          <cell r="J1785" t="str">
            <v>PICK-UP F-100 NA</v>
          </cell>
        </row>
        <row r="1786">
          <cell r="A1786">
            <v>2881507</v>
          </cell>
          <cell r="B1786">
            <v>5685</v>
          </cell>
          <cell r="C1786">
            <v>999</v>
          </cell>
          <cell r="D1786" t="str">
            <v>ALIANZA EN YTO. RIO NEUQUEN   T</v>
          </cell>
          <cell r="E1786">
            <v>73471</v>
          </cell>
          <cell r="F1786" t="str">
            <v>TE</v>
          </cell>
          <cell r="G1786">
            <v>99018348</v>
          </cell>
          <cell r="H1786" t="str">
            <v>31/08/99</v>
          </cell>
          <cell r="I1786">
            <v>0</v>
          </cell>
          <cell r="J1786" t="str">
            <v>PICK-UP F-100 NA</v>
          </cell>
        </row>
        <row r="1787">
          <cell r="A1787">
            <v>2881507</v>
          </cell>
          <cell r="B1787">
            <v>5685</v>
          </cell>
          <cell r="C1787">
            <v>999</v>
          </cell>
          <cell r="D1787" t="str">
            <v>ALIANZA EN YTO. RIO NEUQUEN   T</v>
          </cell>
          <cell r="E1787">
            <v>73471</v>
          </cell>
          <cell r="F1787" t="str">
            <v>TE</v>
          </cell>
          <cell r="G1787">
            <v>99018349</v>
          </cell>
          <cell r="H1787" t="str">
            <v>31/08/99</v>
          </cell>
          <cell r="I1787">
            <v>-560.16999999999996</v>
          </cell>
          <cell r="J1787" t="str">
            <v>PICK UP FORD F-1</v>
          </cell>
        </row>
        <row r="1788">
          <cell r="A1788">
            <v>2881507</v>
          </cell>
          <cell r="B1788">
            <v>5685</v>
          </cell>
          <cell r="C1788">
            <v>999</v>
          </cell>
          <cell r="D1788" t="str">
            <v>ALIANZA EN YTO. RIO NEUQUEN   T</v>
          </cell>
          <cell r="E1788">
            <v>73471</v>
          </cell>
          <cell r="F1788" t="str">
            <v>TE</v>
          </cell>
          <cell r="G1788">
            <v>99018349</v>
          </cell>
          <cell r="H1788" t="str">
            <v>31/08/99</v>
          </cell>
          <cell r="I1788">
            <v>0</v>
          </cell>
          <cell r="J1788" t="str">
            <v>PICK UP FORD F-1</v>
          </cell>
        </row>
        <row r="1789">
          <cell r="A1789">
            <v>2881507</v>
          </cell>
          <cell r="B1789">
            <v>5685</v>
          </cell>
          <cell r="C1789">
            <v>999</v>
          </cell>
          <cell r="D1789" t="str">
            <v>ALIANZA EN YTO. RIO NEUQUEN   T</v>
          </cell>
          <cell r="E1789">
            <v>73471</v>
          </cell>
          <cell r="F1789" t="str">
            <v>TE</v>
          </cell>
          <cell r="G1789">
            <v>99018350</v>
          </cell>
          <cell r="H1789" t="str">
            <v>31/08/99</v>
          </cell>
          <cell r="I1789">
            <v>-291.08999999999997</v>
          </cell>
          <cell r="J1789" t="str">
            <v>PICK UP SAVEIRO</v>
          </cell>
        </row>
        <row r="1790">
          <cell r="A1790">
            <v>2881507</v>
          </cell>
          <cell r="B1790">
            <v>5685</v>
          </cell>
          <cell r="C1790">
            <v>999</v>
          </cell>
          <cell r="D1790" t="str">
            <v>ALIANZA EN YTO. RIO NEUQUEN   T</v>
          </cell>
          <cell r="E1790">
            <v>73471</v>
          </cell>
          <cell r="F1790" t="str">
            <v>TE</v>
          </cell>
          <cell r="G1790">
            <v>99018350</v>
          </cell>
          <cell r="H1790" t="str">
            <v>31/08/99</v>
          </cell>
          <cell r="I1790">
            <v>0</v>
          </cell>
          <cell r="J1790" t="str">
            <v>PICK UP SAVEIRO</v>
          </cell>
        </row>
        <row r="1791">
          <cell r="A1791">
            <v>2881507</v>
          </cell>
          <cell r="B1791">
            <v>5685</v>
          </cell>
          <cell r="C1791">
            <v>999</v>
          </cell>
          <cell r="D1791" t="str">
            <v>ALIANZA EN YTO. RIO NEUQUEN   T</v>
          </cell>
          <cell r="E1791">
            <v>73471</v>
          </cell>
          <cell r="F1791" t="str">
            <v>TE</v>
          </cell>
          <cell r="G1791">
            <v>99018351</v>
          </cell>
          <cell r="H1791" t="str">
            <v>31/08/99</v>
          </cell>
          <cell r="I1791">
            <v>-291.08999999999997</v>
          </cell>
          <cell r="J1791" t="str">
            <v>PICK UP SAVEIRO</v>
          </cell>
        </row>
        <row r="1792">
          <cell r="A1792">
            <v>2881507</v>
          </cell>
          <cell r="B1792">
            <v>5685</v>
          </cell>
          <cell r="C1792">
            <v>999</v>
          </cell>
          <cell r="D1792" t="str">
            <v>ALIANZA EN YTO. RIO NEUQUEN   T</v>
          </cell>
          <cell r="E1792">
            <v>73471</v>
          </cell>
          <cell r="F1792" t="str">
            <v>TE</v>
          </cell>
          <cell r="G1792">
            <v>99018351</v>
          </cell>
          <cell r="H1792" t="str">
            <v>31/08/99</v>
          </cell>
          <cell r="I1792">
            <v>0</v>
          </cell>
          <cell r="J1792" t="str">
            <v>PICK UP SAVEIRO</v>
          </cell>
        </row>
        <row r="1793">
          <cell r="A1793">
            <v>2881507</v>
          </cell>
          <cell r="B1793">
            <v>5685</v>
          </cell>
          <cell r="C1793">
            <v>999</v>
          </cell>
          <cell r="D1793" t="str">
            <v>ALIANZA EN YTO. RIO NEUQUEN   T</v>
          </cell>
          <cell r="E1793">
            <v>73471</v>
          </cell>
          <cell r="F1793" t="str">
            <v>TE</v>
          </cell>
          <cell r="G1793">
            <v>99018352</v>
          </cell>
          <cell r="H1793" t="str">
            <v>31/08/99</v>
          </cell>
          <cell r="I1793">
            <v>-70.989999999999995</v>
          </cell>
          <cell r="J1793" t="str">
            <v>GRUA ECONOTONE I</v>
          </cell>
        </row>
        <row r="1794">
          <cell r="A1794">
            <v>2881507</v>
          </cell>
          <cell r="B1794">
            <v>5685</v>
          </cell>
          <cell r="C1794">
            <v>999</v>
          </cell>
          <cell r="D1794" t="str">
            <v>ALIANZA EN YTO. RIO NEUQUEN   T</v>
          </cell>
          <cell r="E1794">
            <v>73471</v>
          </cell>
          <cell r="F1794" t="str">
            <v>TE</v>
          </cell>
          <cell r="G1794">
            <v>99018352</v>
          </cell>
          <cell r="H1794" t="str">
            <v>31/08/99</v>
          </cell>
          <cell r="I1794">
            <v>0</v>
          </cell>
          <cell r="J1794" t="str">
            <v>GRUA ECONOTONE I</v>
          </cell>
        </row>
        <row r="1795">
          <cell r="A1795">
            <v>2881507</v>
          </cell>
          <cell r="B1795">
            <v>5685</v>
          </cell>
          <cell r="C1795">
            <v>999</v>
          </cell>
          <cell r="D1795" t="str">
            <v>OBRAS Y SERVICIOS DGN         T</v>
          </cell>
          <cell r="E1795">
            <v>73471</v>
          </cell>
          <cell r="F1795" t="str">
            <v>TE</v>
          </cell>
          <cell r="G1795">
            <v>99018353</v>
          </cell>
          <cell r="H1795" t="str">
            <v>31/08/99</v>
          </cell>
          <cell r="I1795">
            <v>-25.34</v>
          </cell>
          <cell r="J1795" t="str">
            <v>SOLDADORA ESTATI</v>
          </cell>
        </row>
        <row r="1796">
          <cell r="A1796">
            <v>2881507</v>
          </cell>
          <cell r="B1796">
            <v>5685</v>
          </cell>
          <cell r="C1796">
            <v>999</v>
          </cell>
          <cell r="D1796" t="str">
            <v>OBRAS Y SERVICIOS DGN         T</v>
          </cell>
          <cell r="E1796">
            <v>73471</v>
          </cell>
          <cell r="F1796" t="str">
            <v>TE</v>
          </cell>
          <cell r="G1796">
            <v>99018353</v>
          </cell>
          <cell r="H1796" t="str">
            <v>31/08/99</v>
          </cell>
          <cell r="I1796">
            <v>0</v>
          </cell>
          <cell r="J1796" t="str">
            <v>SOLDADORA ESTATI</v>
          </cell>
        </row>
        <row r="1797">
          <cell r="A1797">
            <v>2881507</v>
          </cell>
          <cell r="B1797">
            <v>5685</v>
          </cell>
          <cell r="C1797">
            <v>999</v>
          </cell>
          <cell r="D1797" t="str">
            <v>OBRAS Y SERVICIOS DGN         T</v>
          </cell>
          <cell r="E1797">
            <v>73471</v>
          </cell>
          <cell r="F1797" t="str">
            <v>TE</v>
          </cell>
          <cell r="G1797">
            <v>99018354</v>
          </cell>
          <cell r="H1797" t="str">
            <v>31/08/99</v>
          </cell>
          <cell r="I1797">
            <v>-70.989999999999995</v>
          </cell>
          <cell r="J1797" t="str">
            <v>HOYADORA HIDR. M</v>
          </cell>
        </row>
        <row r="1798">
          <cell r="A1798">
            <v>2881507</v>
          </cell>
          <cell r="B1798">
            <v>5685</v>
          </cell>
          <cell r="C1798">
            <v>999</v>
          </cell>
          <cell r="D1798" t="str">
            <v>OBRAS Y SERVICIOS DGN         T</v>
          </cell>
          <cell r="E1798">
            <v>73471</v>
          </cell>
          <cell r="F1798" t="str">
            <v>TE</v>
          </cell>
          <cell r="G1798">
            <v>99018354</v>
          </cell>
          <cell r="H1798" t="str">
            <v>31/08/99</v>
          </cell>
          <cell r="I1798">
            <v>0</v>
          </cell>
          <cell r="J1798" t="str">
            <v>HOYADORA HIDR. M</v>
          </cell>
        </row>
        <row r="1799">
          <cell r="A1799">
            <v>2881507</v>
          </cell>
          <cell r="B1799">
            <v>5685</v>
          </cell>
          <cell r="C1799">
            <v>999</v>
          </cell>
          <cell r="D1799" t="str">
            <v>OBRAS Y SERVICIOS DGN         T</v>
          </cell>
          <cell r="E1799">
            <v>73471</v>
          </cell>
          <cell r="F1799" t="str">
            <v>TE</v>
          </cell>
          <cell r="G1799">
            <v>99018355</v>
          </cell>
          <cell r="H1799" t="str">
            <v>31/08/99</v>
          </cell>
          <cell r="I1799">
            <v>-523.59</v>
          </cell>
          <cell r="J1799" t="str">
            <v>PICK UP FORD RAN</v>
          </cell>
        </row>
        <row r="1800">
          <cell r="A1800">
            <v>2881507</v>
          </cell>
          <cell r="B1800">
            <v>5685</v>
          </cell>
          <cell r="C1800">
            <v>999</v>
          </cell>
          <cell r="D1800" t="str">
            <v>OBRAS Y SERVICIOS DGN         T</v>
          </cell>
          <cell r="E1800">
            <v>73471</v>
          </cell>
          <cell r="F1800" t="str">
            <v>TE</v>
          </cell>
          <cell r="G1800">
            <v>99018355</v>
          </cell>
          <cell r="H1800" t="str">
            <v>31/08/99</v>
          </cell>
          <cell r="I1800">
            <v>0</v>
          </cell>
          <cell r="J1800" t="str">
            <v>PICK UP FORD RAN</v>
          </cell>
        </row>
        <row r="1801">
          <cell r="A1801">
            <v>2881507</v>
          </cell>
          <cell r="B1801">
            <v>5685</v>
          </cell>
          <cell r="C1801">
            <v>999</v>
          </cell>
          <cell r="D1801" t="str">
            <v>OBRAS Y SERVICIOS DGN         T</v>
          </cell>
          <cell r="E1801">
            <v>73471</v>
          </cell>
          <cell r="F1801" t="str">
            <v>TE</v>
          </cell>
          <cell r="G1801">
            <v>99018356</v>
          </cell>
          <cell r="H1801" t="str">
            <v>31/08/99</v>
          </cell>
          <cell r="I1801">
            <v>-523.59</v>
          </cell>
          <cell r="J1801" t="str">
            <v>PICK UP FORD RAN</v>
          </cell>
        </row>
        <row r="1802">
          <cell r="A1802">
            <v>2881507</v>
          </cell>
          <cell r="B1802">
            <v>5685</v>
          </cell>
          <cell r="C1802">
            <v>999</v>
          </cell>
          <cell r="D1802" t="str">
            <v>OBRAS Y SERVICIOS DGN         T</v>
          </cell>
          <cell r="E1802">
            <v>73471</v>
          </cell>
          <cell r="F1802" t="str">
            <v>TE</v>
          </cell>
          <cell r="G1802">
            <v>99018356</v>
          </cell>
          <cell r="H1802" t="str">
            <v>31/08/99</v>
          </cell>
          <cell r="I1802">
            <v>0</v>
          </cell>
          <cell r="J1802" t="str">
            <v>PICK UP FORD RAN</v>
          </cell>
        </row>
        <row r="1803">
          <cell r="A1803">
            <v>2881507</v>
          </cell>
          <cell r="B1803">
            <v>5685</v>
          </cell>
          <cell r="C1803">
            <v>999</v>
          </cell>
          <cell r="D1803" t="str">
            <v>OBRAS Y SERVICIOS DGN         T</v>
          </cell>
          <cell r="E1803">
            <v>73471</v>
          </cell>
          <cell r="F1803" t="str">
            <v>TE</v>
          </cell>
          <cell r="G1803">
            <v>99018357</v>
          </cell>
          <cell r="H1803" t="str">
            <v>31/08/99</v>
          </cell>
          <cell r="I1803">
            <v>-480.81</v>
          </cell>
          <cell r="J1803" t="str">
            <v>PICK-UP F-100 NA</v>
          </cell>
        </row>
        <row r="1804">
          <cell r="A1804">
            <v>2881507</v>
          </cell>
          <cell r="B1804">
            <v>5685</v>
          </cell>
          <cell r="C1804">
            <v>999</v>
          </cell>
          <cell r="D1804" t="str">
            <v>OBRAS Y SERVICIOS DGN         T</v>
          </cell>
          <cell r="E1804">
            <v>73471</v>
          </cell>
          <cell r="F1804" t="str">
            <v>TE</v>
          </cell>
          <cell r="G1804">
            <v>99018357</v>
          </cell>
          <cell r="H1804" t="str">
            <v>31/08/99</v>
          </cell>
          <cell r="I1804">
            <v>0</v>
          </cell>
          <cell r="J1804" t="str">
            <v>PICK-UP F-100 NA</v>
          </cell>
        </row>
        <row r="1805">
          <cell r="A1805">
            <v>2881507</v>
          </cell>
          <cell r="B1805">
            <v>5685</v>
          </cell>
          <cell r="C1805">
            <v>999</v>
          </cell>
          <cell r="D1805" t="str">
            <v>OBRAS Y SERVICIOS DGN         T</v>
          </cell>
          <cell r="E1805">
            <v>73471</v>
          </cell>
          <cell r="F1805" t="str">
            <v>TE</v>
          </cell>
          <cell r="G1805">
            <v>99018358</v>
          </cell>
          <cell r="H1805" t="str">
            <v>31/08/99</v>
          </cell>
          <cell r="I1805">
            <v>-480.81</v>
          </cell>
          <cell r="J1805" t="str">
            <v>PICK-UP F-100 NA</v>
          </cell>
        </row>
        <row r="1806">
          <cell r="A1806">
            <v>2881507</v>
          </cell>
          <cell r="B1806">
            <v>5685</v>
          </cell>
          <cell r="C1806">
            <v>999</v>
          </cell>
          <cell r="D1806" t="str">
            <v>OBRAS Y SERVICIOS DGN         T</v>
          </cell>
          <cell r="E1806">
            <v>73471</v>
          </cell>
          <cell r="F1806" t="str">
            <v>TE</v>
          </cell>
          <cell r="G1806">
            <v>99018358</v>
          </cell>
          <cell r="H1806" t="str">
            <v>31/08/99</v>
          </cell>
          <cell r="I1806">
            <v>0</v>
          </cell>
          <cell r="J1806" t="str">
            <v>PICK-UP F-100 NA</v>
          </cell>
        </row>
        <row r="1807">
          <cell r="A1807">
            <v>2881507</v>
          </cell>
          <cell r="B1807">
            <v>5685</v>
          </cell>
          <cell r="C1807">
            <v>999</v>
          </cell>
          <cell r="D1807" t="str">
            <v>OBRAS Y SERVICIOS DGN         T</v>
          </cell>
          <cell r="E1807">
            <v>73471</v>
          </cell>
          <cell r="F1807" t="str">
            <v>TE</v>
          </cell>
          <cell r="G1807">
            <v>99018359</v>
          </cell>
          <cell r="H1807" t="str">
            <v>31/08/99</v>
          </cell>
          <cell r="I1807">
            <v>-480.81</v>
          </cell>
          <cell r="J1807" t="str">
            <v>PICK-UP F-100 NA</v>
          </cell>
        </row>
        <row r="1808">
          <cell r="A1808">
            <v>2881507</v>
          </cell>
          <cell r="B1808">
            <v>5685</v>
          </cell>
          <cell r="C1808">
            <v>999</v>
          </cell>
          <cell r="D1808" t="str">
            <v>OBRAS Y SERVICIOS DGN         T</v>
          </cell>
          <cell r="E1808">
            <v>73471</v>
          </cell>
          <cell r="F1808" t="str">
            <v>TE</v>
          </cell>
          <cell r="G1808">
            <v>99018359</v>
          </cell>
          <cell r="H1808" t="str">
            <v>31/08/99</v>
          </cell>
          <cell r="I1808">
            <v>0</v>
          </cell>
          <cell r="J1808" t="str">
            <v>PICK-UP F-100 NA</v>
          </cell>
        </row>
        <row r="1809">
          <cell r="A1809">
            <v>2881507</v>
          </cell>
          <cell r="B1809">
            <v>5685</v>
          </cell>
          <cell r="C1809">
            <v>999</v>
          </cell>
          <cell r="D1809" t="str">
            <v>OBRAS Y SERVICIOS DGN         T</v>
          </cell>
          <cell r="E1809">
            <v>73471</v>
          </cell>
          <cell r="F1809" t="str">
            <v>TE</v>
          </cell>
          <cell r="G1809">
            <v>99018360</v>
          </cell>
          <cell r="H1809" t="str">
            <v>31/08/99</v>
          </cell>
          <cell r="I1809">
            <v>-560.16999999999996</v>
          </cell>
          <cell r="J1809" t="str">
            <v>PICK UP FORD F-1</v>
          </cell>
        </row>
        <row r="1810">
          <cell r="A1810">
            <v>2881507</v>
          </cell>
          <cell r="B1810">
            <v>5685</v>
          </cell>
          <cell r="C1810">
            <v>999</v>
          </cell>
          <cell r="D1810" t="str">
            <v>OBRAS Y SERVICIOS DGN         T</v>
          </cell>
          <cell r="E1810">
            <v>73471</v>
          </cell>
          <cell r="F1810" t="str">
            <v>TE</v>
          </cell>
          <cell r="G1810">
            <v>99018360</v>
          </cell>
          <cell r="H1810" t="str">
            <v>31/08/99</v>
          </cell>
          <cell r="I1810">
            <v>0</v>
          </cell>
          <cell r="J1810" t="str">
            <v>PICK UP FORD F-1</v>
          </cell>
        </row>
        <row r="1811">
          <cell r="A1811">
            <v>2881507</v>
          </cell>
          <cell r="B1811">
            <v>5685</v>
          </cell>
          <cell r="C1811">
            <v>999</v>
          </cell>
          <cell r="D1811" t="str">
            <v>OBRAS Y SERVICIOS DGN         T</v>
          </cell>
          <cell r="E1811">
            <v>73471</v>
          </cell>
          <cell r="F1811" t="str">
            <v>TE</v>
          </cell>
          <cell r="G1811">
            <v>99018361</v>
          </cell>
          <cell r="H1811" t="str">
            <v>31/08/99</v>
          </cell>
          <cell r="I1811">
            <v>-480.81</v>
          </cell>
          <cell r="J1811" t="str">
            <v>PICK-UP F-100 NA</v>
          </cell>
        </row>
        <row r="1812">
          <cell r="A1812">
            <v>2881507</v>
          </cell>
          <cell r="B1812">
            <v>5685</v>
          </cell>
          <cell r="C1812">
            <v>999</v>
          </cell>
          <cell r="D1812" t="str">
            <v>OBRAS Y SERVICIOS DGN         T</v>
          </cell>
          <cell r="E1812">
            <v>73471</v>
          </cell>
          <cell r="F1812" t="str">
            <v>TE</v>
          </cell>
          <cell r="G1812">
            <v>99018361</v>
          </cell>
          <cell r="H1812" t="str">
            <v>31/08/99</v>
          </cell>
          <cell r="I1812">
            <v>0</v>
          </cell>
          <cell r="J1812" t="str">
            <v>PICK-UP F-100 NA</v>
          </cell>
        </row>
        <row r="1813">
          <cell r="A1813">
            <v>2881507</v>
          </cell>
          <cell r="B1813">
            <v>5685</v>
          </cell>
          <cell r="C1813">
            <v>999</v>
          </cell>
          <cell r="D1813" t="str">
            <v>OBRAS Y SERVICIOS DGN         T</v>
          </cell>
          <cell r="E1813">
            <v>73471</v>
          </cell>
          <cell r="F1813" t="str">
            <v>TE</v>
          </cell>
          <cell r="G1813">
            <v>99018362</v>
          </cell>
          <cell r="H1813" t="str">
            <v>31/08/99</v>
          </cell>
          <cell r="I1813">
            <v>-1035.4000000000001</v>
          </cell>
          <cell r="J1813" t="str">
            <v>CAMION M.BENZ 16</v>
          </cell>
        </row>
        <row r="1814">
          <cell r="A1814">
            <v>2881507</v>
          </cell>
          <cell r="B1814">
            <v>5685</v>
          </cell>
          <cell r="C1814">
            <v>999</v>
          </cell>
          <cell r="D1814" t="str">
            <v>OBRAS Y SERVICIOS DGN         T</v>
          </cell>
          <cell r="E1814">
            <v>73471</v>
          </cell>
          <cell r="F1814" t="str">
            <v>TE</v>
          </cell>
          <cell r="G1814">
            <v>99018362</v>
          </cell>
          <cell r="H1814" t="str">
            <v>31/08/99</v>
          </cell>
          <cell r="I1814">
            <v>0</v>
          </cell>
          <cell r="J1814" t="str">
            <v>CAMION M.BENZ 16</v>
          </cell>
        </row>
        <row r="1815">
          <cell r="A1815">
            <v>2881507</v>
          </cell>
          <cell r="B1815">
            <v>5685</v>
          </cell>
          <cell r="C1815">
            <v>999</v>
          </cell>
          <cell r="D1815" t="str">
            <v>OBRAS Y SERVICIOS DGN         T</v>
          </cell>
          <cell r="E1815">
            <v>73471</v>
          </cell>
          <cell r="F1815" t="str">
            <v>TE</v>
          </cell>
          <cell r="G1815">
            <v>99018363</v>
          </cell>
          <cell r="H1815" t="str">
            <v>31/08/99</v>
          </cell>
          <cell r="I1815">
            <v>-1035.4000000000001</v>
          </cell>
          <cell r="J1815" t="str">
            <v>CAMION FORD F-14</v>
          </cell>
        </row>
        <row r="1816">
          <cell r="A1816">
            <v>2881507</v>
          </cell>
          <cell r="B1816">
            <v>5685</v>
          </cell>
          <cell r="C1816">
            <v>999</v>
          </cell>
          <cell r="D1816" t="str">
            <v>OBRAS Y SERVICIOS DGN         T</v>
          </cell>
          <cell r="E1816">
            <v>73471</v>
          </cell>
          <cell r="F1816" t="str">
            <v>TE</v>
          </cell>
          <cell r="G1816">
            <v>99018363</v>
          </cell>
          <cell r="H1816" t="str">
            <v>31/08/99</v>
          </cell>
          <cell r="I1816">
            <v>0</v>
          </cell>
          <cell r="J1816" t="str">
            <v>CAMION FORD F-14</v>
          </cell>
        </row>
        <row r="1817">
          <cell r="A1817">
            <v>2881507</v>
          </cell>
          <cell r="B1817">
            <v>5685</v>
          </cell>
          <cell r="C1817">
            <v>999</v>
          </cell>
          <cell r="D1817" t="str">
            <v>OBRAS Y SERVICIOS DGN         T</v>
          </cell>
          <cell r="E1817">
            <v>73471</v>
          </cell>
          <cell r="F1817" t="str">
            <v>TE</v>
          </cell>
          <cell r="G1817">
            <v>99018364</v>
          </cell>
          <cell r="H1817" t="str">
            <v>31/08/99</v>
          </cell>
          <cell r="I1817">
            <v>-1284.33</v>
          </cell>
          <cell r="J1817" t="str">
            <v>CAMION M.BENZ LK</v>
          </cell>
        </row>
        <row r="1818">
          <cell r="A1818">
            <v>2881507</v>
          </cell>
          <cell r="B1818">
            <v>5685</v>
          </cell>
          <cell r="C1818">
            <v>999</v>
          </cell>
          <cell r="D1818" t="str">
            <v>OBRAS Y SERVICIOS DGN         T</v>
          </cell>
          <cell r="E1818">
            <v>73471</v>
          </cell>
          <cell r="F1818" t="str">
            <v>TE</v>
          </cell>
          <cell r="G1818">
            <v>99018364</v>
          </cell>
          <cell r="H1818" t="str">
            <v>31/08/99</v>
          </cell>
          <cell r="I1818">
            <v>0</v>
          </cell>
          <cell r="J1818" t="str">
            <v>CAMION M.BENZ LK</v>
          </cell>
        </row>
        <row r="1819">
          <cell r="A1819">
            <v>2881507</v>
          </cell>
          <cell r="B1819">
            <v>5685</v>
          </cell>
          <cell r="C1819">
            <v>999</v>
          </cell>
          <cell r="D1819" t="str">
            <v>OBRAS Y SERVICIOS DGN         T</v>
          </cell>
          <cell r="E1819">
            <v>73471</v>
          </cell>
          <cell r="F1819" t="str">
            <v>TE</v>
          </cell>
          <cell r="G1819">
            <v>99018365</v>
          </cell>
          <cell r="H1819" t="str">
            <v>31/08/99</v>
          </cell>
          <cell r="I1819">
            <v>-625.58000000000004</v>
          </cell>
          <cell r="J1819" t="str">
            <v>PICK UP TOYOTA D</v>
          </cell>
        </row>
        <row r="1820">
          <cell r="A1820">
            <v>2881507</v>
          </cell>
          <cell r="B1820">
            <v>5685</v>
          </cell>
          <cell r="C1820">
            <v>999</v>
          </cell>
          <cell r="D1820" t="str">
            <v>OBRAS Y SERVICIOS DGN         T</v>
          </cell>
          <cell r="E1820">
            <v>73471</v>
          </cell>
          <cell r="F1820" t="str">
            <v>TE</v>
          </cell>
          <cell r="G1820">
            <v>99018365</v>
          </cell>
          <cell r="H1820" t="str">
            <v>31/08/99</v>
          </cell>
          <cell r="I1820">
            <v>0</v>
          </cell>
          <cell r="J1820" t="str">
            <v>PICK UP TOYOTA D</v>
          </cell>
        </row>
        <row r="1821">
          <cell r="A1821">
            <v>2881507</v>
          </cell>
          <cell r="B1821">
            <v>5685</v>
          </cell>
          <cell r="C1821">
            <v>999</v>
          </cell>
          <cell r="D1821" t="str">
            <v>OBRAS Y SERVICIOS DGN         T</v>
          </cell>
          <cell r="E1821">
            <v>73471</v>
          </cell>
          <cell r="F1821" t="str">
            <v>TE</v>
          </cell>
          <cell r="G1821">
            <v>99018366</v>
          </cell>
          <cell r="H1821" t="str">
            <v>31/08/99</v>
          </cell>
          <cell r="I1821">
            <v>-1188.8499999999999</v>
          </cell>
          <cell r="J1821" t="str">
            <v>CAMION M.BENZ LA</v>
          </cell>
        </row>
        <row r="1822">
          <cell r="A1822">
            <v>2881507</v>
          </cell>
          <cell r="B1822">
            <v>5685</v>
          </cell>
          <cell r="C1822">
            <v>999</v>
          </cell>
          <cell r="D1822" t="str">
            <v>OBRAS Y SERVICIOS DGN         T</v>
          </cell>
          <cell r="E1822">
            <v>73471</v>
          </cell>
          <cell r="F1822" t="str">
            <v>TE</v>
          </cell>
          <cell r="G1822">
            <v>99018366</v>
          </cell>
          <cell r="H1822" t="str">
            <v>31/08/99</v>
          </cell>
          <cell r="I1822">
            <v>0</v>
          </cell>
          <cell r="J1822" t="str">
            <v>CAMION M.BENZ LA</v>
          </cell>
        </row>
        <row r="1823">
          <cell r="A1823">
            <v>2881507</v>
          </cell>
          <cell r="B1823">
            <v>5685</v>
          </cell>
          <cell r="C1823">
            <v>999</v>
          </cell>
          <cell r="D1823" t="str">
            <v>OBRAS Y SERVICIOS DGN         T</v>
          </cell>
          <cell r="E1823">
            <v>73471</v>
          </cell>
          <cell r="F1823" t="str">
            <v>TE</v>
          </cell>
          <cell r="G1823">
            <v>99018367</v>
          </cell>
          <cell r="H1823" t="str">
            <v>31/08/99</v>
          </cell>
          <cell r="I1823">
            <v>-704.32</v>
          </cell>
          <cell r="J1823" t="str">
            <v>CAMION DEUTZ AGR</v>
          </cell>
        </row>
        <row r="1824">
          <cell r="A1824">
            <v>2881507</v>
          </cell>
          <cell r="B1824">
            <v>5685</v>
          </cell>
          <cell r="C1824">
            <v>999</v>
          </cell>
          <cell r="D1824" t="str">
            <v>OBRAS Y SERVICIOS DGN         T</v>
          </cell>
          <cell r="E1824">
            <v>73471</v>
          </cell>
          <cell r="F1824" t="str">
            <v>TE</v>
          </cell>
          <cell r="G1824">
            <v>99018367</v>
          </cell>
          <cell r="H1824" t="str">
            <v>31/08/99</v>
          </cell>
          <cell r="I1824">
            <v>0</v>
          </cell>
          <cell r="J1824" t="str">
            <v>CAMION DEUTZ AGR</v>
          </cell>
        </row>
        <row r="1825">
          <cell r="A1825">
            <v>2881507</v>
          </cell>
          <cell r="B1825">
            <v>5685</v>
          </cell>
          <cell r="C1825">
            <v>999</v>
          </cell>
          <cell r="D1825" t="str">
            <v>OBRAS Y SERVICIOS DGN         T</v>
          </cell>
          <cell r="E1825">
            <v>73471</v>
          </cell>
          <cell r="F1825" t="str">
            <v>TE</v>
          </cell>
          <cell r="G1825">
            <v>99018368</v>
          </cell>
          <cell r="H1825" t="str">
            <v>31/08/99</v>
          </cell>
          <cell r="I1825">
            <v>-163.06</v>
          </cell>
          <cell r="J1825" t="str">
            <v>TRANSPORTIN DE C</v>
          </cell>
        </row>
        <row r="1826">
          <cell r="A1826">
            <v>2881507</v>
          </cell>
          <cell r="B1826">
            <v>5685</v>
          </cell>
          <cell r="C1826">
            <v>999</v>
          </cell>
          <cell r="D1826" t="str">
            <v>OBRAS Y SERVICIOS DGN         T</v>
          </cell>
          <cell r="E1826">
            <v>73471</v>
          </cell>
          <cell r="F1826" t="str">
            <v>TE</v>
          </cell>
          <cell r="G1826">
            <v>99018368</v>
          </cell>
          <cell r="H1826" t="str">
            <v>31/08/99</v>
          </cell>
          <cell r="I1826">
            <v>0</v>
          </cell>
          <cell r="J1826" t="str">
            <v>TRANSPORTIN DE C</v>
          </cell>
        </row>
        <row r="1827">
          <cell r="A1827">
            <v>2881507</v>
          </cell>
          <cell r="B1827">
            <v>5685</v>
          </cell>
          <cell r="C1827">
            <v>999</v>
          </cell>
          <cell r="D1827" t="str">
            <v>OBRAS Y SERVICIOS DGN         T</v>
          </cell>
          <cell r="E1827">
            <v>73471</v>
          </cell>
          <cell r="F1827" t="str">
            <v>TE</v>
          </cell>
          <cell r="G1827">
            <v>99018369</v>
          </cell>
          <cell r="H1827" t="str">
            <v>31/08/99</v>
          </cell>
          <cell r="I1827">
            <v>-215.45</v>
          </cell>
          <cell r="J1827" t="str">
            <v>SEMIACOPLADO 2 E</v>
          </cell>
        </row>
        <row r="1828">
          <cell r="A1828">
            <v>2881507</v>
          </cell>
          <cell r="B1828">
            <v>5685</v>
          </cell>
          <cell r="C1828">
            <v>999</v>
          </cell>
          <cell r="D1828" t="str">
            <v>OBRAS Y SERVICIOS DGN         T</v>
          </cell>
          <cell r="E1828">
            <v>73471</v>
          </cell>
          <cell r="F1828" t="str">
            <v>TE</v>
          </cell>
          <cell r="G1828">
            <v>99018369</v>
          </cell>
          <cell r="H1828" t="str">
            <v>31/08/99</v>
          </cell>
          <cell r="I1828">
            <v>0</v>
          </cell>
          <cell r="J1828" t="str">
            <v>SEMIACOPLADO 2 E</v>
          </cell>
        </row>
        <row r="1829">
          <cell r="A1829">
            <v>2881507</v>
          </cell>
          <cell r="B1829">
            <v>5685</v>
          </cell>
          <cell r="C1829">
            <v>999</v>
          </cell>
          <cell r="D1829" t="str">
            <v>OBRAS Y SERVICIOS DGN         T</v>
          </cell>
          <cell r="E1829">
            <v>73471</v>
          </cell>
          <cell r="F1829" t="str">
            <v>TE</v>
          </cell>
          <cell r="G1829">
            <v>99018370</v>
          </cell>
          <cell r="H1829" t="str">
            <v>31/08/99</v>
          </cell>
          <cell r="I1829">
            <v>-357.43</v>
          </cell>
          <cell r="J1829" t="str">
            <v>CARRETON ROGER/K</v>
          </cell>
        </row>
        <row r="1830">
          <cell r="A1830">
            <v>2881507</v>
          </cell>
          <cell r="B1830">
            <v>5685</v>
          </cell>
          <cell r="C1830">
            <v>999</v>
          </cell>
          <cell r="D1830" t="str">
            <v>OBRAS Y SERVICIOS DGN         T</v>
          </cell>
          <cell r="E1830">
            <v>73471</v>
          </cell>
          <cell r="F1830" t="str">
            <v>TE</v>
          </cell>
          <cell r="G1830">
            <v>99018370</v>
          </cell>
          <cell r="H1830" t="str">
            <v>31/08/99</v>
          </cell>
          <cell r="I1830">
            <v>0</v>
          </cell>
          <cell r="J1830" t="str">
            <v>CARRETON ROGER/K</v>
          </cell>
        </row>
        <row r="1831">
          <cell r="A1831">
            <v>2881507</v>
          </cell>
          <cell r="B1831">
            <v>5685</v>
          </cell>
          <cell r="C1831">
            <v>999</v>
          </cell>
          <cell r="D1831" t="str">
            <v>OBRAS Y SERVICIOS DGN         T</v>
          </cell>
          <cell r="E1831">
            <v>73471</v>
          </cell>
          <cell r="F1831" t="str">
            <v>TE</v>
          </cell>
          <cell r="G1831">
            <v>99018371</v>
          </cell>
          <cell r="H1831" t="str">
            <v>31/08/99</v>
          </cell>
          <cell r="I1831">
            <v>-48.98</v>
          </cell>
          <cell r="J1831" t="str">
            <v>ACOPLADO PLAYO 4</v>
          </cell>
        </row>
        <row r="1832">
          <cell r="A1832">
            <v>2881507</v>
          </cell>
          <cell r="B1832">
            <v>5685</v>
          </cell>
          <cell r="C1832">
            <v>999</v>
          </cell>
          <cell r="D1832" t="str">
            <v>OBRAS Y SERVICIOS DGN         T</v>
          </cell>
          <cell r="E1832">
            <v>73471</v>
          </cell>
          <cell r="F1832" t="str">
            <v>TE</v>
          </cell>
          <cell r="G1832">
            <v>99018371</v>
          </cell>
          <cell r="H1832" t="str">
            <v>31/08/99</v>
          </cell>
          <cell r="I1832">
            <v>0</v>
          </cell>
          <cell r="J1832" t="str">
            <v>ACOPLADO PLAYO 4</v>
          </cell>
        </row>
        <row r="1833">
          <cell r="A1833">
            <v>2881507</v>
          </cell>
          <cell r="B1833">
            <v>5685</v>
          </cell>
          <cell r="C1833">
            <v>999</v>
          </cell>
          <cell r="D1833" t="str">
            <v>OBRAS Y SERVICIOS DGN         T</v>
          </cell>
          <cell r="E1833">
            <v>73471</v>
          </cell>
          <cell r="F1833" t="str">
            <v>TE</v>
          </cell>
          <cell r="G1833">
            <v>99018372</v>
          </cell>
          <cell r="H1833" t="str">
            <v>31/08/99</v>
          </cell>
          <cell r="I1833">
            <v>-35.96</v>
          </cell>
          <cell r="J1833" t="str">
            <v>ACOPLADO TANQUE</v>
          </cell>
        </row>
        <row r="1834">
          <cell r="A1834">
            <v>2881507</v>
          </cell>
          <cell r="B1834">
            <v>5685</v>
          </cell>
          <cell r="C1834">
            <v>999</v>
          </cell>
          <cell r="D1834" t="str">
            <v>OBRAS Y SERVICIOS DGN         T</v>
          </cell>
          <cell r="E1834">
            <v>73471</v>
          </cell>
          <cell r="F1834" t="str">
            <v>TE</v>
          </cell>
          <cell r="G1834">
            <v>99018372</v>
          </cell>
          <cell r="H1834" t="str">
            <v>31/08/99</v>
          </cell>
          <cell r="I1834">
            <v>0</v>
          </cell>
          <cell r="J1834" t="str">
            <v>ACOPLADO TANQUE</v>
          </cell>
        </row>
        <row r="1835">
          <cell r="A1835">
            <v>2881507</v>
          </cell>
          <cell r="B1835">
            <v>5685</v>
          </cell>
          <cell r="C1835">
            <v>999</v>
          </cell>
          <cell r="D1835" t="str">
            <v>OBRAS Y SERVICIOS DGN         T</v>
          </cell>
          <cell r="E1835">
            <v>73471</v>
          </cell>
          <cell r="F1835" t="str">
            <v>TE</v>
          </cell>
          <cell r="G1835">
            <v>99018373</v>
          </cell>
          <cell r="H1835" t="str">
            <v>31/08/99</v>
          </cell>
          <cell r="I1835">
            <v>-35.96</v>
          </cell>
          <cell r="J1835" t="str">
            <v>ACOPLADO TANQUE</v>
          </cell>
        </row>
        <row r="1836">
          <cell r="A1836">
            <v>2881507</v>
          </cell>
          <cell r="B1836">
            <v>5685</v>
          </cell>
          <cell r="C1836">
            <v>999</v>
          </cell>
          <cell r="D1836" t="str">
            <v>OBRAS Y SERVICIOS DGN         T</v>
          </cell>
          <cell r="E1836">
            <v>73471</v>
          </cell>
          <cell r="F1836" t="str">
            <v>TE</v>
          </cell>
          <cell r="G1836">
            <v>99018373</v>
          </cell>
          <cell r="H1836" t="str">
            <v>31/08/99</v>
          </cell>
          <cell r="I1836">
            <v>0</v>
          </cell>
          <cell r="J1836" t="str">
            <v>ACOPLADO TANQUE</v>
          </cell>
        </row>
        <row r="1837">
          <cell r="A1837">
            <v>2881507</v>
          </cell>
          <cell r="B1837">
            <v>5685</v>
          </cell>
          <cell r="C1837">
            <v>999</v>
          </cell>
          <cell r="D1837" t="str">
            <v>OBRAS Y SERVICIOS DGN         T</v>
          </cell>
          <cell r="E1837">
            <v>73471</v>
          </cell>
          <cell r="F1837" t="str">
            <v>TE</v>
          </cell>
          <cell r="G1837">
            <v>99018374</v>
          </cell>
          <cell r="H1837" t="str">
            <v>31/08/99</v>
          </cell>
          <cell r="I1837">
            <v>-619.07000000000005</v>
          </cell>
          <cell r="J1837" t="str">
            <v>HIDROGRUA HIAB M</v>
          </cell>
        </row>
        <row r="1838">
          <cell r="A1838">
            <v>2881507</v>
          </cell>
          <cell r="B1838">
            <v>5685</v>
          </cell>
          <cell r="C1838">
            <v>999</v>
          </cell>
          <cell r="D1838" t="str">
            <v>OBRAS Y SERVICIOS DGN         T</v>
          </cell>
          <cell r="E1838">
            <v>73471</v>
          </cell>
          <cell r="F1838" t="str">
            <v>TE</v>
          </cell>
          <cell r="G1838">
            <v>99018374</v>
          </cell>
          <cell r="H1838" t="str">
            <v>31/08/99</v>
          </cell>
          <cell r="I1838">
            <v>0</v>
          </cell>
          <cell r="J1838" t="str">
            <v>HIDROGRUA HIAB M</v>
          </cell>
        </row>
        <row r="1839">
          <cell r="A1839">
            <v>2881507</v>
          </cell>
          <cell r="B1839">
            <v>5685</v>
          </cell>
          <cell r="C1839">
            <v>999</v>
          </cell>
          <cell r="D1839" t="str">
            <v>OBRAS Y SERVICIOS DGN         T</v>
          </cell>
          <cell r="E1839">
            <v>73471</v>
          </cell>
          <cell r="F1839" t="str">
            <v>TE</v>
          </cell>
          <cell r="G1839">
            <v>99018375</v>
          </cell>
          <cell r="H1839" t="str">
            <v>31/08/99</v>
          </cell>
          <cell r="I1839">
            <v>-1990.51</v>
          </cell>
          <cell r="J1839" t="str">
            <v>CARGADOR ASTARSA</v>
          </cell>
        </row>
        <row r="1840">
          <cell r="A1840">
            <v>2881507</v>
          </cell>
          <cell r="B1840">
            <v>5685</v>
          </cell>
          <cell r="C1840">
            <v>999</v>
          </cell>
          <cell r="D1840" t="str">
            <v>OBRAS Y SERVICIOS DGN         T</v>
          </cell>
          <cell r="E1840">
            <v>73471</v>
          </cell>
          <cell r="F1840" t="str">
            <v>TE</v>
          </cell>
          <cell r="G1840">
            <v>99018375</v>
          </cell>
          <cell r="H1840" t="str">
            <v>31/08/99</v>
          </cell>
          <cell r="I1840">
            <v>0</v>
          </cell>
          <cell r="J1840" t="str">
            <v>CARGADOR ASTARSA</v>
          </cell>
        </row>
        <row r="1841">
          <cell r="A1841">
            <v>2881507</v>
          </cell>
          <cell r="B1841">
            <v>5685</v>
          </cell>
          <cell r="C1841">
            <v>999</v>
          </cell>
          <cell r="D1841" t="str">
            <v>OBRAS Y SERVICIOS DGN         T</v>
          </cell>
          <cell r="E1841">
            <v>73471</v>
          </cell>
          <cell r="F1841" t="str">
            <v>TE</v>
          </cell>
          <cell r="G1841">
            <v>99018376</v>
          </cell>
          <cell r="H1841" t="str">
            <v>31/08/99</v>
          </cell>
          <cell r="I1841">
            <v>-539.55999999999995</v>
          </cell>
          <cell r="J1841" t="str">
            <v>GRUA TEREX T-230</v>
          </cell>
        </row>
        <row r="1842">
          <cell r="A1842">
            <v>2881507</v>
          </cell>
          <cell r="B1842">
            <v>5685</v>
          </cell>
          <cell r="C1842">
            <v>999</v>
          </cell>
          <cell r="D1842" t="str">
            <v>OBRAS Y SERVICIOS DGN         T</v>
          </cell>
          <cell r="E1842">
            <v>73471</v>
          </cell>
          <cell r="F1842" t="str">
            <v>TE</v>
          </cell>
          <cell r="G1842">
            <v>99018376</v>
          </cell>
          <cell r="H1842" t="str">
            <v>31/08/99</v>
          </cell>
          <cell r="I1842">
            <v>0</v>
          </cell>
          <cell r="J1842" t="str">
            <v>GRUA TEREX T-230</v>
          </cell>
        </row>
        <row r="1843">
          <cell r="A1843">
            <v>2881507</v>
          </cell>
          <cell r="B1843">
            <v>5685</v>
          </cell>
          <cell r="C1843">
            <v>999</v>
          </cell>
          <cell r="D1843" t="str">
            <v>OBRAS Y SERVICIOS DGN         T</v>
          </cell>
          <cell r="E1843">
            <v>73471</v>
          </cell>
          <cell r="F1843" t="str">
            <v>TE</v>
          </cell>
          <cell r="G1843">
            <v>99018377</v>
          </cell>
          <cell r="H1843" t="str">
            <v>31/08/99</v>
          </cell>
          <cell r="I1843">
            <v>-619.07000000000005</v>
          </cell>
          <cell r="J1843" t="str">
            <v>HIDROGRUA HIAB M</v>
          </cell>
        </row>
        <row r="1844">
          <cell r="A1844">
            <v>2881507</v>
          </cell>
          <cell r="B1844">
            <v>5685</v>
          </cell>
          <cell r="C1844">
            <v>999</v>
          </cell>
          <cell r="D1844" t="str">
            <v>OBRAS Y SERVICIOS DGN         T</v>
          </cell>
          <cell r="E1844">
            <v>73471</v>
          </cell>
          <cell r="F1844" t="str">
            <v>TE</v>
          </cell>
          <cell r="G1844">
            <v>99018377</v>
          </cell>
          <cell r="H1844" t="str">
            <v>31/08/99</v>
          </cell>
          <cell r="I1844">
            <v>0</v>
          </cell>
          <cell r="J1844" t="str">
            <v>HIDROGRUA HIAB M</v>
          </cell>
        </row>
        <row r="1845">
          <cell r="A1845">
            <v>2881507</v>
          </cell>
          <cell r="B1845">
            <v>5685</v>
          </cell>
          <cell r="C1845">
            <v>999</v>
          </cell>
          <cell r="D1845" t="str">
            <v>OBRAS Y SERVICIOS DGN         T</v>
          </cell>
          <cell r="E1845">
            <v>73471</v>
          </cell>
          <cell r="F1845" t="str">
            <v>TE</v>
          </cell>
          <cell r="G1845">
            <v>99018378</v>
          </cell>
          <cell r="H1845" t="str">
            <v>31/08/99</v>
          </cell>
          <cell r="I1845">
            <v>-509.95</v>
          </cell>
          <cell r="J1845" t="str">
            <v>HIDROGRUA HIAB M</v>
          </cell>
        </row>
        <row r="1846">
          <cell r="A1846">
            <v>2881507</v>
          </cell>
          <cell r="B1846">
            <v>5685</v>
          </cell>
          <cell r="C1846">
            <v>999</v>
          </cell>
          <cell r="D1846" t="str">
            <v>OBRAS Y SERVICIOS DGN         T</v>
          </cell>
          <cell r="E1846">
            <v>73471</v>
          </cell>
          <cell r="F1846" t="str">
            <v>TE</v>
          </cell>
          <cell r="G1846">
            <v>99018378</v>
          </cell>
          <cell r="H1846" t="str">
            <v>31/08/99</v>
          </cell>
          <cell r="I1846">
            <v>0</v>
          </cell>
          <cell r="J1846" t="str">
            <v>HIDROGRUA HIAB M</v>
          </cell>
        </row>
        <row r="1847">
          <cell r="A1847">
            <v>2881507</v>
          </cell>
          <cell r="B1847">
            <v>5685</v>
          </cell>
          <cell r="C1847">
            <v>999</v>
          </cell>
          <cell r="D1847" t="str">
            <v>OBRAS Y SERVICIOS DGN         T</v>
          </cell>
          <cell r="E1847">
            <v>73471</v>
          </cell>
          <cell r="F1847" t="str">
            <v>TE</v>
          </cell>
          <cell r="G1847">
            <v>99018379</v>
          </cell>
          <cell r="H1847" t="str">
            <v>31/08/99</v>
          </cell>
          <cell r="I1847">
            <v>-1741.74</v>
          </cell>
          <cell r="J1847" t="str">
            <v>GRUA TELESCOP.P&amp;</v>
          </cell>
        </row>
        <row r="1848">
          <cell r="A1848">
            <v>2881507</v>
          </cell>
          <cell r="B1848">
            <v>5685</v>
          </cell>
          <cell r="C1848">
            <v>999</v>
          </cell>
          <cell r="D1848" t="str">
            <v>OBRAS Y SERVICIOS DGN         T</v>
          </cell>
          <cell r="E1848">
            <v>73471</v>
          </cell>
          <cell r="F1848" t="str">
            <v>TE</v>
          </cell>
          <cell r="G1848">
            <v>99018379</v>
          </cell>
          <cell r="H1848" t="str">
            <v>31/08/99</v>
          </cell>
          <cell r="I1848">
            <v>0</v>
          </cell>
          <cell r="J1848" t="str">
            <v>GRUA TELESCOP.P&amp;</v>
          </cell>
        </row>
        <row r="1849">
          <cell r="A1849">
            <v>2881507</v>
          </cell>
          <cell r="B1849">
            <v>5685</v>
          </cell>
          <cell r="C1849">
            <v>999</v>
          </cell>
          <cell r="D1849" t="str">
            <v>OBRAS Y SERVICIOS DGN         T</v>
          </cell>
          <cell r="E1849">
            <v>73471</v>
          </cell>
          <cell r="F1849" t="str">
            <v>TE</v>
          </cell>
          <cell r="G1849">
            <v>99018380</v>
          </cell>
          <cell r="H1849" t="str">
            <v>31/08/99</v>
          </cell>
          <cell r="I1849">
            <v>-913.57</v>
          </cell>
          <cell r="J1849" t="str">
            <v>PALA Y  RETRO CA</v>
          </cell>
        </row>
        <row r="1850">
          <cell r="A1850">
            <v>2881507</v>
          </cell>
          <cell r="B1850">
            <v>5685</v>
          </cell>
          <cell r="C1850">
            <v>999</v>
          </cell>
          <cell r="D1850" t="str">
            <v>OBRAS Y SERVICIOS DGN         T</v>
          </cell>
          <cell r="E1850">
            <v>73471</v>
          </cell>
          <cell r="F1850" t="str">
            <v>TE</v>
          </cell>
          <cell r="G1850">
            <v>99018380</v>
          </cell>
          <cell r="H1850" t="str">
            <v>31/08/99</v>
          </cell>
          <cell r="I1850">
            <v>0</v>
          </cell>
          <cell r="J1850" t="str">
            <v>PALA Y  RETRO CA</v>
          </cell>
        </row>
        <row r="1851">
          <cell r="A1851">
            <v>2881507</v>
          </cell>
          <cell r="B1851">
            <v>5685</v>
          </cell>
          <cell r="C1851">
            <v>999</v>
          </cell>
          <cell r="D1851" t="str">
            <v>REMODELACION DE LINEAS DE A.T.T</v>
          </cell>
          <cell r="E1851">
            <v>73471</v>
          </cell>
          <cell r="F1851" t="str">
            <v>TE</v>
          </cell>
          <cell r="G1851">
            <v>99018381</v>
          </cell>
          <cell r="H1851" t="str">
            <v>31/08/99</v>
          </cell>
          <cell r="I1851">
            <v>-298.83999999999997</v>
          </cell>
          <cell r="J1851" t="str">
            <v>MOTOCOMPRESOR 4</v>
          </cell>
        </row>
        <row r="1852">
          <cell r="A1852">
            <v>2881507</v>
          </cell>
          <cell r="B1852">
            <v>5685</v>
          </cell>
          <cell r="C1852">
            <v>999</v>
          </cell>
          <cell r="D1852" t="str">
            <v>REMODELACION DE LINEAS DE A.T.T</v>
          </cell>
          <cell r="E1852">
            <v>73471</v>
          </cell>
          <cell r="F1852" t="str">
            <v>TE</v>
          </cell>
          <cell r="G1852">
            <v>99018381</v>
          </cell>
          <cell r="H1852" t="str">
            <v>31/08/99</v>
          </cell>
          <cell r="I1852">
            <v>0</v>
          </cell>
          <cell r="J1852" t="str">
            <v>MOTOCOMPRESOR 4</v>
          </cell>
        </row>
        <row r="1853">
          <cell r="A1853">
            <v>2881507</v>
          </cell>
          <cell r="B1853">
            <v>5685</v>
          </cell>
          <cell r="C1853">
            <v>999</v>
          </cell>
          <cell r="D1853" t="str">
            <v>REMODELACION DE LINEAS DE A.T.T</v>
          </cell>
          <cell r="E1853">
            <v>73471</v>
          </cell>
          <cell r="F1853" t="str">
            <v>TE</v>
          </cell>
          <cell r="G1853">
            <v>99018382</v>
          </cell>
          <cell r="H1853" t="str">
            <v>31/08/99</v>
          </cell>
          <cell r="I1853">
            <v>-480.81</v>
          </cell>
          <cell r="J1853" t="str">
            <v>PICK-UP F-100 NA</v>
          </cell>
        </row>
        <row r="1854">
          <cell r="A1854">
            <v>2881507</v>
          </cell>
          <cell r="B1854">
            <v>5685</v>
          </cell>
          <cell r="C1854">
            <v>999</v>
          </cell>
          <cell r="D1854" t="str">
            <v>REMODELACION DE LINEAS DE A.T.T</v>
          </cell>
          <cell r="E1854">
            <v>73471</v>
          </cell>
          <cell r="F1854" t="str">
            <v>TE</v>
          </cell>
          <cell r="G1854">
            <v>99018382</v>
          </cell>
          <cell r="H1854" t="str">
            <v>31/08/99</v>
          </cell>
          <cell r="I1854">
            <v>0</v>
          </cell>
          <cell r="J1854" t="str">
            <v>PICK-UP F-100 NA</v>
          </cell>
        </row>
        <row r="1855">
          <cell r="A1855">
            <v>2881507</v>
          </cell>
          <cell r="B1855">
            <v>5685</v>
          </cell>
          <cell r="C1855">
            <v>999</v>
          </cell>
          <cell r="D1855" t="str">
            <v>REMODELACION DE LINEAS DE A.T.T</v>
          </cell>
          <cell r="E1855">
            <v>73471</v>
          </cell>
          <cell r="F1855" t="str">
            <v>TE</v>
          </cell>
          <cell r="G1855">
            <v>99018383</v>
          </cell>
          <cell r="H1855" t="str">
            <v>31/08/99</v>
          </cell>
          <cell r="I1855">
            <v>-560.16999999999996</v>
          </cell>
          <cell r="J1855" t="str">
            <v>PICK UP FORD F-1</v>
          </cell>
        </row>
        <row r="1856">
          <cell r="A1856">
            <v>2881507</v>
          </cell>
          <cell r="B1856">
            <v>5685</v>
          </cell>
          <cell r="C1856">
            <v>999</v>
          </cell>
          <cell r="D1856" t="str">
            <v>REMODELACION DE LINEAS DE A.T.T</v>
          </cell>
          <cell r="E1856">
            <v>73471</v>
          </cell>
          <cell r="F1856" t="str">
            <v>TE</v>
          </cell>
          <cell r="G1856">
            <v>99018383</v>
          </cell>
          <cell r="H1856" t="str">
            <v>31/08/99</v>
          </cell>
          <cell r="I1856">
            <v>0</v>
          </cell>
          <cell r="J1856" t="str">
            <v>PICK UP FORD F-1</v>
          </cell>
        </row>
        <row r="1857">
          <cell r="A1857">
            <v>2881507</v>
          </cell>
          <cell r="B1857">
            <v>5685</v>
          </cell>
          <cell r="C1857">
            <v>999</v>
          </cell>
          <cell r="D1857" t="str">
            <v>REMODELACION DE LINEAS DE A.T.T</v>
          </cell>
          <cell r="E1857">
            <v>73471</v>
          </cell>
          <cell r="F1857" t="str">
            <v>TE</v>
          </cell>
          <cell r="G1857">
            <v>99018384</v>
          </cell>
          <cell r="H1857" t="str">
            <v>31/08/99</v>
          </cell>
          <cell r="I1857">
            <v>-209.25</v>
          </cell>
          <cell r="J1857" t="str">
            <v>AUTOMOVIL VW 150</v>
          </cell>
        </row>
        <row r="1858">
          <cell r="A1858">
            <v>2881507</v>
          </cell>
          <cell r="B1858">
            <v>5685</v>
          </cell>
          <cell r="C1858">
            <v>999</v>
          </cell>
          <cell r="D1858" t="str">
            <v>REMODELACION DE LINEAS DE A.T.T</v>
          </cell>
          <cell r="E1858">
            <v>73471</v>
          </cell>
          <cell r="F1858" t="str">
            <v>TE</v>
          </cell>
          <cell r="G1858">
            <v>99018384</v>
          </cell>
          <cell r="H1858" t="str">
            <v>31/08/99</v>
          </cell>
          <cell r="I1858">
            <v>0</v>
          </cell>
          <cell r="J1858" t="str">
            <v>AUTOMOVIL VW 150</v>
          </cell>
        </row>
        <row r="1859">
          <cell r="A1859">
            <v>2881507</v>
          </cell>
          <cell r="B1859">
            <v>5685</v>
          </cell>
          <cell r="C1859">
            <v>999</v>
          </cell>
          <cell r="D1859" t="str">
            <v>PRESTACIONES YTO. LA VENTANA  T</v>
          </cell>
          <cell r="E1859">
            <v>73471</v>
          </cell>
          <cell r="F1859" t="str">
            <v>TE</v>
          </cell>
          <cell r="G1859">
            <v>99018385</v>
          </cell>
          <cell r="H1859" t="str">
            <v>31/08/99</v>
          </cell>
          <cell r="I1859">
            <v>-300.7</v>
          </cell>
          <cell r="J1859" t="str">
            <v>INDUSCOPE WENLEN</v>
          </cell>
        </row>
        <row r="1860">
          <cell r="A1860">
            <v>2881507</v>
          </cell>
          <cell r="B1860">
            <v>5685</v>
          </cell>
          <cell r="C1860">
            <v>999</v>
          </cell>
          <cell r="D1860" t="str">
            <v>PRESTACIONES YTO. LA VENTANA  T</v>
          </cell>
          <cell r="E1860">
            <v>73471</v>
          </cell>
          <cell r="F1860" t="str">
            <v>TE</v>
          </cell>
          <cell r="G1860">
            <v>99018385</v>
          </cell>
          <cell r="H1860" t="str">
            <v>31/08/99</v>
          </cell>
          <cell r="I1860">
            <v>0</v>
          </cell>
          <cell r="J1860" t="str">
            <v>INDUSCOPE WENLEN</v>
          </cell>
        </row>
        <row r="1861">
          <cell r="A1861">
            <v>2881507</v>
          </cell>
          <cell r="B1861">
            <v>5685</v>
          </cell>
          <cell r="C1861">
            <v>999</v>
          </cell>
          <cell r="D1861" t="str">
            <v>PRESTACIONES YTO. LA VENTANA  T</v>
          </cell>
          <cell r="E1861">
            <v>73471</v>
          </cell>
          <cell r="F1861" t="str">
            <v>TE</v>
          </cell>
          <cell r="G1861">
            <v>99018386</v>
          </cell>
          <cell r="H1861" t="str">
            <v>31/08/99</v>
          </cell>
          <cell r="I1861">
            <v>-300.7</v>
          </cell>
          <cell r="J1861" t="str">
            <v>INDUSCOPE LL. HI</v>
          </cell>
        </row>
        <row r="1862">
          <cell r="A1862">
            <v>2881507</v>
          </cell>
          <cell r="B1862">
            <v>5685</v>
          </cell>
          <cell r="C1862">
            <v>999</v>
          </cell>
          <cell r="D1862" t="str">
            <v>PRESTACIONES YTO. LA VENTANA  T</v>
          </cell>
          <cell r="E1862">
            <v>73471</v>
          </cell>
          <cell r="F1862" t="str">
            <v>TE</v>
          </cell>
          <cell r="G1862">
            <v>99018386</v>
          </cell>
          <cell r="H1862" t="str">
            <v>31/08/99</v>
          </cell>
          <cell r="I1862">
            <v>0</v>
          </cell>
          <cell r="J1862" t="str">
            <v>INDUSCOPE LL. HI</v>
          </cell>
        </row>
        <row r="1863">
          <cell r="A1863">
            <v>2881507</v>
          </cell>
          <cell r="B1863">
            <v>5685</v>
          </cell>
          <cell r="C1863">
            <v>999</v>
          </cell>
          <cell r="D1863" t="str">
            <v>PRESTACIONES YTO. LA VENTANA  T</v>
          </cell>
          <cell r="E1863">
            <v>73471</v>
          </cell>
          <cell r="F1863" t="str">
            <v>TE</v>
          </cell>
          <cell r="G1863">
            <v>99018387</v>
          </cell>
          <cell r="H1863" t="str">
            <v>31/08/99</v>
          </cell>
          <cell r="I1863">
            <v>-300.7</v>
          </cell>
          <cell r="J1863" t="str">
            <v>INDUSCOPE 1040 P</v>
          </cell>
        </row>
        <row r="1864">
          <cell r="A1864">
            <v>2881507</v>
          </cell>
          <cell r="B1864">
            <v>5685</v>
          </cell>
          <cell r="C1864">
            <v>999</v>
          </cell>
          <cell r="D1864" t="str">
            <v>PRESTACIONES YTO. LA VENTANA  T</v>
          </cell>
          <cell r="E1864">
            <v>73471</v>
          </cell>
          <cell r="F1864" t="str">
            <v>TE</v>
          </cell>
          <cell r="G1864">
            <v>99018387</v>
          </cell>
          <cell r="H1864" t="str">
            <v>31/08/99</v>
          </cell>
          <cell r="I1864">
            <v>0</v>
          </cell>
          <cell r="J1864" t="str">
            <v>INDUSCOPE 1040 P</v>
          </cell>
        </row>
        <row r="1865">
          <cell r="A1865">
            <v>2881507</v>
          </cell>
          <cell r="B1865">
            <v>5685</v>
          </cell>
          <cell r="C1865">
            <v>999</v>
          </cell>
          <cell r="D1865" t="str">
            <v>PRESTACIONES YTO. LA VENTANA  T</v>
          </cell>
          <cell r="E1865">
            <v>73471</v>
          </cell>
          <cell r="F1865" t="str">
            <v>TE</v>
          </cell>
          <cell r="G1865">
            <v>99018388</v>
          </cell>
          <cell r="H1865" t="str">
            <v>31/08/99</v>
          </cell>
          <cell r="I1865">
            <v>-300.7</v>
          </cell>
          <cell r="J1865" t="str">
            <v>INDUSCOPE 2002 P</v>
          </cell>
        </row>
        <row r="1866">
          <cell r="A1866">
            <v>2881507</v>
          </cell>
          <cell r="B1866">
            <v>5685</v>
          </cell>
          <cell r="C1866">
            <v>999</v>
          </cell>
          <cell r="D1866" t="str">
            <v>PRESTACIONES YTO. LA VENTANA  T</v>
          </cell>
          <cell r="E1866">
            <v>73471</v>
          </cell>
          <cell r="F1866" t="str">
            <v>TE</v>
          </cell>
          <cell r="G1866">
            <v>99018388</v>
          </cell>
          <cell r="H1866" t="str">
            <v>31/08/99</v>
          </cell>
          <cell r="I1866">
            <v>0</v>
          </cell>
          <cell r="J1866" t="str">
            <v>INDUSCOPE 2002 P</v>
          </cell>
        </row>
        <row r="1867">
          <cell r="A1867">
            <v>2881507</v>
          </cell>
          <cell r="B1867">
            <v>5685</v>
          </cell>
          <cell r="C1867">
            <v>999</v>
          </cell>
          <cell r="D1867" t="str">
            <v>PRESTACIONES YTO. LA VENTANA  T</v>
          </cell>
          <cell r="E1867">
            <v>73471</v>
          </cell>
          <cell r="F1867" t="str">
            <v>TE</v>
          </cell>
          <cell r="G1867">
            <v>99018389</v>
          </cell>
          <cell r="H1867" t="str">
            <v>31/08/99</v>
          </cell>
          <cell r="I1867">
            <v>-179.49</v>
          </cell>
          <cell r="J1867" t="str">
            <v>MOTOSOLDADORA LI</v>
          </cell>
        </row>
        <row r="1868">
          <cell r="A1868">
            <v>2881507</v>
          </cell>
          <cell r="B1868">
            <v>5685</v>
          </cell>
          <cell r="C1868">
            <v>999</v>
          </cell>
          <cell r="D1868" t="str">
            <v>PRESTACIONES YTO. LA VENTANA  T</v>
          </cell>
          <cell r="E1868">
            <v>73471</v>
          </cell>
          <cell r="F1868" t="str">
            <v>TE</v>
          </cell>
          <cell r="G1868">
            <v>99018389</v>
          </cell>
          <cell r="H1868" t="str">
            <v>31/08/99</v>
          </cell>
          <cell r="I1868">
            <v>0</v>
          </cell>
          <cell r="J1868" t="str">
            <v>MOTOSOLDADORA LI</v>
          </cell>
        </row>
        <row r="1869">
          <cell r="A1869">
            <v>2881507</v>
          </cell>
          <cell r="B1869">
            <v>5685</v>
          </cell>
          <cell r="C1869">
            <v>999</v>
          </cell>
          <cell r="D1869" t="str">
            <v>PRESTACIONES YTO. LA VENTANA  T</v>
          </cell>
          <cell r="E1869">
            <v>73471</v>
          </cell>
          <cell r="F1869" t="str">
            <v>TE</v>
          </cell>
          <cell r="G1869">
            <v>99018390</v>
          </cell>
          <cell r="H1869" t="str">
            <v>31/08/99</v>
          </cell>
          <cell r="I1869">
            <v>-83.39</v>
          </cell>
          <cell r="J1869" t="str">
            <v>MOTOSOLDADORA RA</v>
          </cell>
        </row>
        <row r="1870">
          <cell r="A1870">
            <v>2881507</v>
          </cell>
          <cell r="B1870">
            <v>5685</v>
          </cell>
          <cell r="C1870">
            <v>999</v>
          </cell>
          <cell r="D1870" t="str">
            <v>PRESTACIONES YTO. LA VENTANA  T</v>
          </cell>
          <cell r="E1870">
            <v>73471</v>
          </cell>
          <cell r="F1870" t="str">
            <v>TE</v>
          </cell>
          <cell r="G1870">
            <v>99018390</v>
          </cell>
          <cell r="H1870" t="str">
            <v>31/08/99</v>
          </cell>
          <cell r="I1870">
            <v>0</v>
          </cell>
          <cell r="J1870" t="str">
            <v>MOTOSOLDADORA RA</v>
          </cell>
        </row>
        <row r="1871">
          <cell r="A1871">
            <v>2881507</v>
          </cell>
          <cell r="B1871">
            <v>5685</v>
          </cell>
          <cell r="C1871">
            <v>999</v>
          </cell>
          <cell r="D1871" t="str">
            <v>PRESTACIONES YTO. LA VENTANA  T</v>
          </cell>
          <cell r="E1871">
            <v>73471</v>
          </cell>
          <cell r="F1871" t="str">
            <v>TE</v>
          </cell>
          <cell r="G1871">
            <v>99018391</v>
          </cell>
          <cell r="H1871" t="str">
            <v>31/08/99</v>
          </cell>
          <cell r="I1871">
            <v>-83.39</v>
          </cell>
          <cell r="J1871" t="str">
            <v>MOTOSOLDADORA RA</v>
          </cell>
        </row>
        <row r="1872">
          <cell r="A1872">
            <v>2881507</v>
          </cell>
          <cell r="B1872">
            <v>5685</v>
          </cell>
          <cell r="C1872">
            <v>999</v>
          </cell>
          <cell r="D1872" t="str">
            <v>PRESTACIONES YTO. LA VENTANA  T</v>
          </cell>
          <cell r="E1872">
            <v>73471</v>
          </cell>
          <cell r="F1872" t="str">
            <v>TE</v>
          </cell>
          <cell r="G1872">
            <v>99018391</v>
          </cell>
          <cell r="H1872" t="str">
            <v>31/08/99</v>
          </cell>
          <cell r="I1872">
            <v>0</v>
          </cell>
          <cell r="J1872" t="str">
            <v>MOTOSOLDADORA RA</v>
          </cell>
        </row>
        <row r="1873">
          <cell r="A1873">
            <v>2881507</v>
          </cell>
          <cell r="B1873">
            <v>5685</v>
          </cell>
          <cell r="C1873">
            <v>999</v>
          </cell>
          <cell r="D1873" t="str">
            <v>PRESTACIONES YTO. LA VENTANA  T</v>
          </cell>
          <cell r="E1873">
            <v>73471</v>
          </cell>
          <cell r="F1873" t="str">
            <v>TE</v>
          </cell>
          <cell r="G1873">
            <v>99018392</v>
          </cell>
          <cell r="H1873" t="str">
            <v>31/08/99</v>
          </cell>
          <cell r="I1873">
            <v>-179.49</v>
          </cell>
          <cell r="J1873" t="str">
            <v>MOTOSOLDADORA LI</v>
          </cell>
        </row>
        <row r="1874">
          <cell r="A1874">
            <v>2881507</v>
          </cell>
          <cell r="B1874">
            <v>5685</v>
          </cell>
          <cell r="C1874">
            <v>999</v>
          </cell>
          <cell r="D1874" t="str">
            <v>PRESTACIONES YTO. LA VENTANA  T</v>
          </cell>
          <cell r="E1874">
            <v>73471</v>
          </cell>
          <cell r="F1874" t="str">
            <v>TE</v>
          </cell>
          <cell r="G1874">
            <v>99018392</v>
          </cell>
          <cell r="H1874" t="str">
            <v>31/08/99</v>
          </cell>
          <cell r="I1874">
            <v>0</v>
          </cell>
          <cell r="J1874" t="str">
            <v>MOTOSOLDADORA LI</v>
          </cell>
        </row>
        <row r="1875">
          <cell r="A1875">
            <v>2881507</v>
          </cell>
          <cell r="B1875">
            <v>5685</v>
          </cell>
          <cell r="C1875">
            <v>999</v>
          </cell>
          <cell r="D1875" t="str">
            <v>PRESTACIONES YTO. LA VENTANA  T</v>
          </cell>
          <cell r="E1875">
            <v>73471</v>
          </cell>
          <cell r="F1875" t="str">
            <v>TE</v>
          </cell>
          <cell r="G1875">
            <v>99018393</v>
          </cell>
          <cell r="H1875" t="str">
            <v>31/08/99</v>
          </cell>
          <cell r="I1875">
            <v>-179.49</v>
          </cell>
          <cell r="J1875" t="str">
            <v>MOTOSOLDADORA LI</v>
          </cell>
        </row>
        <row r="1876">
          <cell r="A1876">
            <v>2881507</v>
          </cell>
          <cell r="B1876">
            <v>5685</v>
          </cell>
          <cell r="C1876">
            <v>999</v>
          </cell>
          <cell r="D1876" t="str">
            <v>PRESTACIONES YTO. LA VENTANA  T</v>
          </cell>
          <cell r="E1876">
            <v>73471</v>
          </cell>
          <cell r="F1876" t="str">
            <v>TE</v>
          </cell>
          <cell r="G1876">
            <v>99018393</v>
          </cell>
          <cell r="H1876" t="str">
            <v>31/08/99</v>
          </cell>
          <cell r="I1876">
            <v>0</v>
          </cell>
          <cell r="J1876" t="str">
            <v>MOTOSOLDADORA LI</v>
          </cell>
        </row>
        <row r="1877">
          <cell r="A1877">
            <v>2881507</v>
          </cell>
          <cell r="B1877">
            <v>5685</v>
          </cell>
          <cell r="C1877">
            <v>999</v>
          </cell>
          <cell r="D1877" t="str">
            <v>PRESTACIONES YTO. LA VENTANA  T</v>
          </cell>
          <cell r="E1877">
            <v>73471</v>
          </cell>
          <cell r="F1877" t="str">
            <v>TE</v>
          </cell>
          <cell r="G1877">
            <v>99018394</v>
          </cell>
          <cell r="H1877" t="str">
            <v>31/08/99</v>
          </cell>
          <cell r="I1877">
            <v>-17.37</v>
          </cell>
          <cell r="J1877" t="str">
            <v>MOTOSOLDADORA LI</v>
          </cell>
        </row>
        <row r="1878">
          <cell r="A1878">
            <v>2881507</v>
          </cell>
          <cell r="B1878">
            <v>5685</v>
          </cell>
          <cell r="C1878">
            <v>999</v>
          </cell>
          <cell r="D1878" t="str">
            <v>PRESTACIONES YTO. LA VENTANA  T</v>
          </cell>
          <cell r="E1878">
            <v>73471</v>
          </cell>
          <cell r="F1878" t="str">
            <v>TE</v>
          </cell>
          <cell r="G1878">
            <v>99018394</v>
          </cell>
          <cell r="H1878" t="str">
            <v>31/08/99</v>
          </cell>
          <cell r="I1878">
            <v>0</v>
          </cell>
          <cell r="J1878" t="str">
            <v>MOTOSOLDADORA LI</v>
          </cell>
        </row>
        <row r="1879">
          <cell r="A1879">
            <v>2881507</v>
          </cell>
          <cell r="B1879">
            <v>5685</v>
          </cell>
          <cell r="C1879">
            <v>999</v>
          </cell>
          <cell r="D1879" t="str">
            <v>PRESTACIONES YTO. LA VENTANA  T</v>
          </cell>
          <cell r="E1879">
            <v>73471</v>
          </cell>
          <cell r="F1879" t="str">
            <v>TE</v>
          </cell>
          <cell r="G1879">
            <v>99018395</v>
          </cell>
          <cell r="H1879" t="str">
            <v>31/08/99</v>
          </cell>
          <cell r="I1879">
            <v>-179.49</v>
          </cell>
          <cell r="J1879" t="str">
            <v>MOTOSOLDADORA LI</v>
          </cell>
        </row>
        <row r="1880">
          <cell r="A1880">
            <v>2881507</v>
          </cell>
          <cell r="B1880">
            <v>5685</v>
          </cell>
          <cell r="C1880">
            <v>999</v>
          </cell>
          <cell r="D1880" t="str">
            <v>PRESTACIONES YTO. LA VENTANA  T</v>
          </cell>
          <cell r="E1880">
            <v>73471</v>
          </cell>
          <cell r="F1880" t="str">
            <v>TE</v>
          </cell>
          <cell r="G1880">
            <v>99018395</v>
          </cell>
          <cell r="H1880" t="str">
            <v>31/08/99</v>
          </cell>
          <cell r="I1880">
            <v>0</v>
          </cell>
          <cell r="J1880" t="str">
            <v>MOTOSOLDADORA LI</v>
          </cell>
        </row>
        <row r="1881">
          <cell r="A1881">
            <v>2881507</v>
          </cell>
          <cell r="B1881">
            <v>5685</v>
          </cell>
          <cell r="C1881">
            <v>999</v>
          </cell>
          <cell r="D1881" t="str">
            <v>PRESTACIONES YTO. LA VENTANA  T</v>
          </cell>
          <cell r="E1881">
            <v>73471</v>
          </cell>
          <cell r="F1881" t="str">
            <v>TE</v>
          </cell>
          <cell r="G1881">
            <v>99018396</v>
          </cell>
          <cell r="H1881" t="str">
            <v>31/08/99</v>
          </cell>
          <cell r="I1881">
            <v>-179.49</v>
          </cell>
          <cell r="J1881" t="str">
            <v>MOTOSOLDADORA LI</v>
          </cell>
        </row>
        <row r="1882">
          <cell r="A1882">
            <v>2881507</v>
          </cell>
          <cell r="B1882">
            <v>5685</v>
          </cell>
          <cell r="C1882">
            <v>999</v>
          </cell>
          <cell r="D1882" t="str">
            <v>PRESTACIONES YTO. LA VENTANA  T</v>
          </cell>
          <cell r="E1882">
            <v>73471</v>
          </cell>
          <cell r="F1882" t="str">
            <v>TE</v>
          </cell>
          <cell r="G1882">
            <v>99018396</v>
          </cell>
          <cell r="H1882" t="str">
            <v>31/08/99</v>
          </cell>
          <cell r="I1882">
            <v>0</v>
          </cell>
          <cell r="J1882" t="str">
            <v>MOTOSOLDADORA LI</v>
          </cell>
        </row>
        <row r="1883">
          <cell r="A1883">
            <v>2881507</v>
          </cell>
          <cell r="B1883">
            <v>5685</v>
          </cell>
          <cell r="C1883">
            <v>999</v>
          </cell>
          <cell r="D1883" t="str">
            <v>PRESTACIONES YTO. LA VENTANA  T</v>
          </cell>
          <cell r="E1883">
            <v>73471</v>
          </cell>
          <cell r="F1883" t="str">
            <v>TE</v>
          </cell>
          <cell r="G1883">
            <v>99018397</v>
          </cell>
          <cell r="H1883" t="str">
            <v>31/08/99</v>
          </cell>
          <cell r="I1883">
            <v>-179.49</v>
          </cell>
          <cell r="J1883" t="str">
            <v>MOTOSOLDADORA LI</v>
          </cell>
        </row>
        <row r="1884">
          <cell r="A1884">
            <v>2881507</v>
          </cell>
          <cell r="B1884">
            <v>5685</v>
          </cell>
          <cell r="C1884">
            <v>999</v>
          </cell>
          <cell r="D1884" t="str">
            <v>PRESTACIONES YTO. LA VENTANA  T</v>
          </cell>
          <cell r="E1884">
            <v>73471</v>
          </cell>
          <cell r="F1884" t="str">
            <v>TE</v>
          </cell>
          <cell r="G1884">
            <v>99018397</v>
          </cell>
          <cell r="H1884" t="str">
            <v>31/08/99</v>
          </cell>
          <cell r="I1884">
            <v>0</v>
          </cell>
          <cell r="J1884" t="str">
            <v>MOTOSOLDADORA LI</v>
          </cell>
        </row>
        <row r="1885">
          <cell r="A1885">
            <v>2881507</v>
          </cell>
          <cell r="B1885">
            <v>5685</v>
          </cell>
          <cell r="C1885">
            <v>999</v>
          </cell>
          <cell r="D1885" t="str">
            <v>PRESTACIONES YTO. LA VENTANA  T</v>
          </cell>
          <cell r="E1885">
            <v>73471</v>
          </cell>
          <cell r="F1885" t="str">
            <v>TE</v>
          </cell>
          <cell r="G1885">
            <v>99018398</v>
          </cell>
          <cell r="H1885" t="str">
            <v>31/08/99</v>
          </cell>
          <cell r="I1885">
            <v>-179.49</v>
          </cell>
          <cell r="J1885" t="str">
            <v>MOTOSOLDADORA LI</v>
          </cell>
        </row>
        <row r="1886">
          <cell r="A1886">
            <v>2881507</v>
          </cell>
          <cell r="B1886">
            <v>5685</v>
          </cell>
          <cell r="C1886">
            <v>999</v>
          </cell>
          <cell r="D1886" t="str">
            <v>PRESTACIONES YTO. LA VENTANA  T</v>
          </cell>
          <cell r="E1886">
            <v>73471</v>
          </cell>
          <cell r="F1886" t="str">
            <v>TE</v>
          </cell>
          <cell r="G1886">
            <v>99018398</v>
          </cell>
          <cell r="H1886" t="str">
            <v>31/08/99</v>
          </cell>
          <cell r="I1886">
            <v>0</v>
          </cell>
          <cell r="J1886" t="str">
            <v>MOTOSOLDADORA LI</v>
          </cell>
        </row>
        <row r="1887">
          <cell r="A1887">
            <v>2881507</v>
          </cell>
          <cell r="B1887">
            <v>5685</v>
          </cell>
          <cell r="C1887">
            <v>999</v>
          </cell>
          <cell r="D1887" t="str">
            <v>PRESTACIONES YTO. LA VENTANA  T</v>
          </cell>
          <cell r="E1887">
            <v>73471</v>
          </cell>
          <cell r="F1887" t="str">
            <v>TE</v>
          </cell>
          <cell r="G1887">
            <v>99018399</v>
          </cell>
          <cell r="H1887" t="str">
            <v>31/08/99</v>
          </cell>
          <cell r="I1887">
            <v>-179.49</v>
          </cell>
          <cell r="J1887" t="str">
            <v>MOTOSOLDADORA LI</v>
          </cell>
        </row>
        <row r="1888">
          <cell r="A1888">
            <v>2881507</v>
          </cell>
          <cell r="B1888">
            <v>5685</v>
          </cell>
          <cell r="C1888">
            <v>999</v>
          </cell>
          <cell r="D1888" t="str">
            <v>PRESTACIONES YTO. LA VENTANA  T</v>
          </cell>
          <cell r="E1888">
            <v>73471</v>
          </cell>
          <cell r="F1888" t="str">
            <v>TE</v>
          </cell>
          <cell r="G1888">
            <v>99018399</v>
          </cell>
          <cell r="H1888" t="str">
            <v>31/08/99</v>
          </cell>
          <cell r="I1888">
            <v>0</v>
          </cell>
          <cell r="J1888" t="str">
            <v>MOTOSOLDADORA LI</v>
          </cell>
        </row>
        <row r="1889">
          <cell r="A1889">
            <v>2881507</v>
          </cell>
          <cell r="B1889">
            <v>5685</v>
          </cell>
          <cell r="C1889">
            <v>999</v>
          </cell>
          <cell r="D1889" t="str">
            <v>PRESTACIONES YTO. LA VENTANA  T</v>
          </cell>
          <cell r="E1889">
            <v>73471</v>
          </cell>
          <cell r="F1889" t="str">
            <v>TE</v>
          </cell>
          <cell r="G1889">
            <v>99018400</v>
          </cell>
          <cell r="H1889" t="str">
            <v>31/08/99</v>
          </cell>
          <cell r="I1889">
            <v>-4.84</v>
          </cell>
          <cell r="J1889" t="str">
            <v>SOLDADORA ELECT.</v>
          </cell>
        </row>
        <row r="1890">
          <cell r="A1890">
            <v>2881507</v>
          </cell>
          <cell r="B1890">
            <v>5685</v>
          </cell>
          <cell r="C1890">
            <v>999</v>
          </cell>
          <cell r="D1890" t="str">
            <v>PRESTACIONES YTO. LA VENTANA  T</v>
          </cell>
          <cell r="E1890">
            <v>73471</v>
          </cell>
          <cell r="F1890" t="str">
            <v>TE</v>
          </cell>
          <cell r="G1890">
            <v>99018401</v>
          </cell>
          <cell r="H1890" t="str">
            <v>31/08/99</v>
          </cell>
          <cell r="I1890">
            <v>-53.63</v>
          </cell>
          <cell r="J1890" t="str">
            <v>SOLDADORA ELECT.</v>
          </cell>
        </row>
        <row r="1891">
          <cell r="A1891">
            <v>2881507</v>
          </cell>
          <cell r="B1891">
            <v>5685</v>
          </cell>
          <cell r="C1891">
            <v>999</v>
          </cell>
          <cell r="D1891" t="str">
            <v>PRESTACIONES YTO. LA VENTANA  T</v>
          </cell>
          <cell r="E1891">
            <v>73471</v>
          </cell>
          <cell r="F1891" t="str">
            <v>TE</v>
          </cell>
          <cell r="G1891">
            <v>99018401</v>
          </cell>
          <cell r="H1891" t="str">
            <v>31/08/99</v>
          </cell>
          <cell r="I1891">
            <v>0</v>
          </cell>
          <cell r="J1891" t="str">
            <v>SOLDADORA ELECT.</v>
          </cell>
        </row>
        <row r="1892">
          <cell r="A1892">
            <v>2881507</v>
          </cell>
          <cell r="B1892">
            <v>5685</v>
          </cell>
          <cell r="C1892">
            <v>999</v>
          </cell>
          <cell r="D1892" t="str">
            <v>PRESTACIONES YTO. LA VENTANA  T</v>
          </cell>
          <cell r="E1892">
            <v>73471</v>
          </cell>
          <cell r="F1892" t="str">
            <v>TE</v>
          </cell>
          <cell r="G1892">
            <v>99018402</v>
          </cell>
          <cell r="H1892" t="str">
            <v>31/08/99</v>
          </cell>
          <cell r="I1892">
            <v>-47.43</v>
          </cell>
          <cell r="J1892" t="str">
            <v>SOLDADORA ELECT.</v>
          </cell>
        </row>
        <row r="1893">
          <cell r="A1893">
            <v>2881507</v>
          </cell>
          <cell r="B1893">
            <v>5685</v>
          </cell>
          <cell r="C1893">
            <v>999</v>
          </cell>
          <cell r="D1893" t="str">
            <v>PRESTACIONES YTO. LA VENTANA  T</v>
          </cell>
          <cell r="E1893">
            <v>73471</v>
          </cell>
          <cell r="F1893" t="str">
            <v>TE</v>
          </cell>
          <cell r="G1893">
            <v>99018402</v>
          </cell>
          <cell r="H1893" t="str">
            <v>31/08/99</v>
          </cell>
          <cell r="I1893">
            <v>0</v>
          </cell>
          <cell r="J1893" t="str">
            <v>SOLDADORA ELECT.</v>
          </cell>
        </row>
        <row r="1894">
          <cell r="A1894">
            <v>2881507</v>
          </cell>
          <cell r="B1894">
            <v>5685</v>
          </cell>
          <cell r="C1894">
            <v>999</v>
          </cell>
          <cell r="D1894" t="str">
            <v>PRESTACIONES YTO. LA VENTANA  T</v>
          </cell>
          <cell r="E1894">
            <v>73471</v>
          </cell>
          <cell r="F1894" t="str">
            <v>TE</v>
          </cell>
          <cell r="G1894">
            <v>99018403</v>
          </cell>
          <cell r="H1894" t="str">
            <v>31/08/99</v>
          </cell>
          <cell r="I1894">
            <v>-47.43</v>
          </cell>
          <cell r="J1894" t="str">
            <v>SOLDADORA ELECT.</v>
          </cell>
        </row>
        <row r="1895">
          <cell r="A1895">
            <v>2881507</v>
          </cell>
          <cell r="B1895">
            <v>5685</v>
          </cell>
          <cell r="C1895">
            <v>999</v>
          </cell>
          <cell r="D1895" t="str">
            <v>PRESTACIONES YTO. LA VENTANA  T</v>
          </cell>
          <cell r="E1895">
            <v>73471</v>
          </cell>
          <cell r="F1895" t="str">
            <v>TE</v>
          </cell>
          <cell r="G1895">
            <v>99018403</v>
          </cell>
          <cell r="H1895" t="str">
            <v>31/08/99</v>
          </cell>
          <cell r="I1895">
            <v>0</v>
          </cell>
          <cell r="J1895" t="str">
            <v>SOLDADORA ELECT.</v>
          </cell>
        </row>
        <row r="1896">
          <cell r="A1896">
            <v>2881507</v>
          </cell>
          <cell r="B1896">
            <v>5685</v>
          </cell>
          <cell r="C1896">
            <v>999</v>
          </cell>
          <cell r="D1896" t="str">
            <v>PRESTACIONES YTO. LA VENTANA  T</v>
          </cell>
          <cell r="E1896">
            <v>73471</v>
          </cell>
          <cell r="F1896" t="str">
            <v>TE</v>
          </cell>
          <cell r="G1896">
            <v>99018404</v>
          </cell>
          <cell r="H1896" t="str">
            <v>31/08/99</v>
          </cell>
          <cell r="I1896">
            <v>-173.7</v>
          </cell>
          <cell r="J1896" t="str">
            <v>MOTOSOLDADORA LI</v>
          </cell>
        </row>
        <row r="1897">
          <cell r="A1897">
            <v>2881507</v>
          </cell>
          <cell r="B1897">
            <v>5685</v>
          </cell>
          <cell r="C1897">
            <v>999</v>
          </cell>
          <cell r="D1897" t="str">
            <v>PRESTACIONES YTO. LA VENTANA  T</v>
          </cell>
          <cell r="E1897">
            <v>73471</v>
          </cell>
          <cell r="F1897" t="str">
            <v>TE</v>
          </cell>
          <cell r="G1897">
            <v>99018404</v>
          </cell>
          <cell r="H1897" t="str">
            <v>31/08/99</v>
          </cell>
          <cell r="I1897">
            <v>0</v>
          </cell>
          <cell r="J1897" t="str">
            <v>MOTOSOLDADORA LI</v>
          </cell>
        </row>
        <row r="1898">
          <cell r="A1898">
            <v>2881507</v>
          </cell>
          <cell r="B1898">
            <v>5685</v>
          </cell>
          <cell r="C1898">
            <v>999</v>
          </cell>
          <cell r="D1898" t="str">
            <v>PRESTACIONES YTO. LA VENTANA  T</v>
          </cell>
          <cell r="E1898">
            <v>73471</v>
          </cell>
          <cell r="F1898" t="str">
            <v>TE</v>
          </cell>
          <cell r="G1898">
            <v>99018405</v>
          </cell>
          <cell r="H1898" t="str">
            <v>31/08/99</v>
          </cell>
          <cell r="I1898">
            <v>-291.70999999999998</v>
          </cell>
          <cell r="J1898" t="str">
            <v>PORTAKAMP NACION</v>
          </cell>
        </row>
        <row r="1899">
          <cell r="A1899">
            <v>2881507</v>
          </cell>
          <cell r="B1899">
            <v>5685</v>
          </cell>
          <cell r="C1899">
            <v>999</v>
          </cell>
          <cell r="D1899" t="str">
            <v>PRESTACIONES YTO. LA VENTANA  T</v>
          </cell>
          <cell r="E1899">
            <v>73471</v>
          </cell>
          <cell r="F1899" t="str">
            <v>TE</v>
          </cell>
          <cell r="G1899">
            <v>99018405</v>
          </cell>
          <cell r="H1899" t="str">
            <v>31/08/99</v>
          </cell>
          <cell r="I1899">
            <v>0</v>
          </cell>
          <cell r="J1899" t="str">
            <v>PORTAKAMP NACION</v>
          </cell>
        </row>
        <row r="1900">
          <cell r="A1900">
            <v>2881507</v>
          </cell>
          <cell r="B1900">
            <v>5685</v>
          </cell>
          <cell r="C1900">
            <v>999</v>
          </cell>
          <cell r="D1900" t="str">
            <v>PRESTACIONES YTO. LA VENTANA  T</v>
          </cell>
          <cell r="E1900">
            <v>73471</v>
          </cell>
          <cell r="F1900" t="str">
            <v>TE</v>
          </cell>
          <cell r="G1900">
            <v>99018406</v>
          </cell>
          <cell r="H1900" t="str">
            <v>31/08/99</v>
          </cell>
          <cell r="I1900">
            <v>-190.34</v>
          </cell>
          <cell r="J1900" t="str">
            <v>PORTAKAMP IMPORT</v>
          </cell>
        </row>
        <row r="1901">
          <cell r="A1901">
            <v>2881507</v>
          </cell>
          <cell r="B1901">
            <v>5685</v>
          </cell>
          <cell r="C1901">
            <v>999</v>
          </cell>
          <cell r="D1901" t="str">
            <v>PRESTACIONES YTO. LA VENTANA  T</v>
          </cell>
          <cell r="E1901">
            <v>73471</v>
          </cell>
          <cell r="F1901" t="str">
            <v>TE</v>
          </cell>
          <cell r="G1901">
            <v>99018406</v>
          </cell>
          <cell r="H1901" t="str">
            <v>31/08/99</v>
          </cell>
          <cell r="I1901">
            <v>0</v>
          </cell>
          <cell r="J1901" t="str">
            <v>PORTAKAMP IMPORT</v>
          </cell>
        </row>
        <row r="1902">
          <cell r="A1902">
            <v>2881507</v>
          </cell>
          <cell r="B1902">
            <v>5685</v>
          </cell>
          <cell r="C1902">
            <v>999</v>
          </cell>
          <cell r="D1902" t="str">
            <v>PRESTACIONES YTO. LA VENTANA  T</v>
          </cell>
          <cell r="E1902">
            <v>73471</v>
          </cell>
          <cell r="F1902" t="str">
            <v>TE</v>
          </cell>
          <cell r="G1902">
            <v>99018407</v>
          </cell>
          <cell r="H1902" t="str">
            <v>31/08/99</v>
          </cell>
          <cell r="I1902">
            <v>-190.34</v>
          </cell>
          <cell r="J1902" t="str">
            <v>PORTAKAMP IMPORT</v>
          </cell>
        </row>
        <row r="1903">
          <cell r="A1903">
            <v>2881507</v>
          </cell>
          <cell r="B1903">
            <v>5685</v>
          </cell>
          <cell r="C1903">
            <v>999</v>
          </cell>
          <cell r="D1903" t="str">
            <v>PRESTACIONES YTO. LA VENTANA  T</v>
          </cell>
          <cell r="E1903">
            <v>73471</v>
          </cell>
          <cell r="F1903" t="str">
            <v>TE</v>
          </cell>
          <cell r="G1903">
            <v>99018407</v>
          </cell>
          <cell r="H1903" t="str">
            <v>31/08/99</v>
          </cell>
          <cell r="I1903">
            <v>0</v>
          </cell>
          <cell r="J1903" t="str">
            <v>PORTAKAMP IMPORT</v>
          </cell>
        </row>
        <row r="1904">
          <cell r="A1904">
            <v>2881507</v>
          </cell>
          <cell r="B1904">
            <v>5685</v>
          </cell>
          <cell r="C1904">
            <v>999</v>
          </cell>
          <cell r="D1904" t="str">
            <v>PRESTACIONES YTO. LA VENTANA  T</v>
          </cell>
          <cell r="E1904">
            <v>73471</v>
          </cell>
          <cell r="F1904" t="str">
            <v>TE</v>
          </cell>
          <cell r="G1904">
            <v>99018408</v>
          </cell>
          <cell r="H1904" t="str">
            <v>31/08/99</v>
          </cell>
          <cell r="I1904">
            <v>-72.540000000000006</v>
          </cell>
          <cell r="J1904" t="str">
            <v>TRAILER 8.25 MT2</v>
          </cell>
        </row>
        <row r="1905">
          <cell r="A1905">
            <v>2881507</v>
          </cell>
          <cell r="B1905">
            <v>5685</v>
          </cell>
          <cell r="C1905">
            <v>999</v>
          </cell>
          <cell r="D1905" t="str">
            <v>PRESTACIONES YTO. LA VENTANA  T</v>
          </cell>
          <cell r="E1905">
            <v>73471</v>
          </cell>
          <cell r="F1905" t="str">
            <v>TE</v>
          </cell>
          <cell r="G1905">
            <v>99018408</v>
          </cell>
          <cell r="H1905" t="str">
            <v>31/08/99</v>
          </cell>
          <cell r="I1905">
            <v>0</v>
          </cell>
          <cell r="J1905" t="str">
            <v>TRAILER 8.25 MT2</v>
          </cell>
        </row>
        <row r="1906">
          <cell r="A1906">
            <v>2881507</v>
          </cell>
          <cell r="B1906">
            <v>5685</v>
          </cell>
          <cell r="C1906">
            <v>999</v>
          </cell>
          <cell r="D1906" t="str">
            <v>PRESTACIONES YTO. LA VENTANA  T</v>
          </cell>
          <cell r="E1906">
            <v>73471</v>
          </cell>
          <cell r="F1906" t="str">
            <v>TE</v>
          </cell>
          <cell r="G1906">
            <v>99018409</v>
          </cell>
          <cell r="H1906" t="str">
            <v>31/08/99</v>
          </cell>
          <cell r="I1906">
            <v>-72.540000000000006</v>
          </cell>
          <cell r="J1906" t="str">
            <v>TRAILER 8.25 MT2</v>
          </cell>
        </row>
        <row r="1907">
          <cell r="A1907">
            <v>2881507</v>
          </cell>
          <cell r="B1907">
            <v>5685</v>
          </cell>
          <cell r="C1907">
            <v>999</v>
          </cell>
          <cell r="D1907" t="str">
            <v>PRESTACIONES YTO. LA VENTANA  T</v>
          </cell>
          <cell r="E1907">
            <v>73471</v>
          </cell>
          <cell r="F1907" t="str">
            <v>TE</v>
          </cell>
          <cell r="G1907">
            <v>99018409</v>
          </cell>
          <cell r="H1907" t="str">
            <v>31/08/99</v>
          </cell>
          <cell r="I1907">
            <v>0</v>
          </cell>
          <cell r="J1907" t="str">
            <v>TRAILER 8.25 MT2</v>
          </cell>
        </row>
        <row r="1908">
          <cell r="A1908">
            <v>2881507</v>
          </cell>
          <cell r="B1908">
            <v>5685</v>
          </cell>
          <cell r="C1908">
            <v>999</v>
          </cell>
          <cell r="D1908" t="str">
            <v>PRESTACIONES YTO. LA VENTANA  T</v>
          </cell>
          <cell r="E1908">
            <v>73471</v>
          </cell>
          <cell r="F1908" t="str">
            <v>TE</v>
          </cell>
          <cell r="G1908">
            <v>99018410</v>
          </cell>
          <cell r="H1908" t="str">
            <v>31/08/99</v>
          </cell>
          <cell r="I1908">
            <v>-157.16999999999999</v>
          </cell>
          <cell r="J1908" t="str">
            <v>CONTENEDOR ENFER</v>
          </cell>
        </row>
        <row r="1909">
          <cell r="A1909">
            <v>2881507</v>
          </cell>
          <cell r="B1909">
            <v>5685</v>
          </cell>
          <cell r="C1909">
            <v>999</v>
          </cell>
          <cell r="D1909" t="str">
            <v>PRESTACIONES YTO. LA VENTANA  T</v>
          </cell>
          <cell r="E1909">
            <v>73471</v>
          </cell>
          <cell r="F1909" t="str">
            <v>TE</v>
          </cell>
          <cell r="G1909">
            <v>99018410</v>
          </cell>
          <cell r="H1909" t="str">
            <v>31/08/99</v>
          </cell>
          <cell r="I1909">
            <v>0</v>
          </cell>
          <cell r="J1909" t="str">
            <v>CONTENEDOR ENFER</v>
          </cell>
        </row>
        <row r="1910">
          <cell r="A1910">
            <v>2881507</v>
          </cell>
          <cell r="B1910">
            <v>5685</v>
          </cell>
          <cell r="C1910">
            <v>999</v>
          </cell>
          <cell r="D1910" t="str">
            <v>PRESTACIONES YTO. LA VENTANA  T</v>
          </cell>
          <cell r="E1910">
            <v>73471</v>
          </cell>
          <cell r="F1910" t="str">
            <v>TE</v>
          </cell>
          <cell r="G1910">
            <v>99018411</v>
          </cell>
          <cell r="H1910" t="str">
            <v>31/08/99</v>
          </cell>
          <cell r="I1910">
            <v>-114.7</v>
          </cell>
          <cell r="J1910" t="str">
            <v>CONTAINER OFICIN</v>
          </cell>
        </row>
        <row r="1911">
          <cell r="A1911">
            <v>2881507</v>
          </cell>
          <cell r="B1911">
            <v>5685</v>
          </cell>
          <cell r="C1911">
            <v>999</v>
          </cell>
          <cell r="D1911" t="str">
            <v>PRESTACIONES YTO. LA VENTANA  T</v>
          </cell>
          <cell r="E1911">
            <v>73471</v>
          </cell>
          <cell r="F1911" t="str">
            <v>TE</v>
          </cell>
          <cell r="G1911">
            <v>99018411</v>
          </cell>
          <cell r="H1911" t="str">
            <v>31/08/99</v>
          </cell>
          <cell r="I1911">
            <v>0</v>
          </cell>
          <cell r="J1911" t="str">
            <v>CONTAINER OFICIN</v>
          </cell>
        </row>
        <row r="1912">
          <cell r="A1912">
            <v>2881507</v>
          </cell>
          <cell r="B1912">
            <v>5685</v>
          </cell>
          <cell r="C1912">
            <v>999</v>
          </cell>
          <cell r="D1912" t="str">
            <v>PRESTACIONES YTO. LA VENTANA  T</v>
          </cell>
          <cell r="E1912">
            <v>73471</v>
          </cell>
          <cell r="F1912" t="str">
            <v>TE</v>
          </cell>
          <cell r="G1912">
            <v>99018412</v>
          </cell>
          <cell r="H1912" t="str">
            <v>31/08/99</v>
          </cell>
          <cell r="I1912">
            <v>-53.63</v>
          </cell>
          <cell r="J1912" t="str">
            <v>CALDERA FUSOR DE</v>
          </cell>
        </row>
        <row r="1913">
          <cell r="A1913">
            <v>2881507</v>
          </cell>
          <cell r="B1913">
            <v>5685</v>
          </cell>
          <cell r="C1913">
            <v>999</v>
          </cell>
          <cell r="D1913" t="str">
            <v>PRESTACIONES YTO. LA VENTANA  T</v>
          </cell>
          <cell r="E1913">
            <v>73471</v>
          </cell>
          <cell r="F1913" t="str">
            <v>TE</v>
          </cell>
          <cell r="G1913">
            <v>99018412</v>
          </cell>
          <cell r="H1913" t="str">
            <v>31/08/99</v>
          </cell>
          <cell r="I1913">
            <v>0</v>
          </cell>
          <cell r="J1913" t="str">
            <v>CALDERA FUSOR DE</v>
          </cell>
        </row>
        <row r="1914">
          <cell r="A1914">
            <v>2881507</v>
          </cell>
          <cell r="B1914">
            <v>5685</v>
          </cell>
          <cell r="C1914">
            <v>999</v>
          </cell>
          <cell r="D1914" t="str">
            <v>PRESTACIONES YTO. LA VENTANA  T</v>
          </cell>
          <cell r="E1914">
            <v>73471</v>
          </cell>
          <cell r="F1914" t="str">
            <v>TE</v>
          </cell>
          <cell r="G1914">
            <v>99018413</v>
          </cell>
          <cell r="H1914" t="str">
            <v>31/08/99</v>
          </cell>
          <cell r="I1914">
            <v>-53.63</v>
          </cell>
          <cell r="J1914" t="str">
            <v>CALDERA FUSOR DE</v>
          </cell>
        </row>
        <row r="1915">
          <cell r="A1915">
            <v>2881507</v>
          </cell>
          <cell r="B1915">
            <v>5685</v>
          </cell>
          <cell r="C1915">
            <v>999</v>
          </cell>
          <cell r="D1915" t="str">
            <v>PRESTACIONES YTO. LA VENTANA  T</v>
          </cell>
          <cell r="E1915">
            <v>73471</v>
          </cell>
          <cell r="F1915" t="str">
            <v>TE</v>
          </cell>
          <cell r="G1915">
            <v>99018413</v>
          </cell>
          <cell r="H1915" t="str">
            <v>31/08/99</v>
          </cell>
          <cell r="I1915">
            <v>0</v>
          </cell>
          <cell r="J1915" t="str">
            <v>CALDERA FUSOR DE</v>
          </cell>
        </row>
        <row r="1916">
          <cell r="A1916">
            <v>2881507</v>
          </cell>
          <cell r="B1916">
            <v>5685</v>
          </cell>
          <cell r="C1916">
            <v>999</v>
          </cell>
          <cell r="D1916" t="str">
            <v>PRESTACIONES YTO. LA VENTANA  T</v>
          </cell>
          <cell r="E1916">
            <v>73471</v>
          </cell>
          <cell r="F1916" t="str">
            <v>TE</v>
          </cell>
          <cell r="G1916">
            <v>99018414</v>
          </cell>
          <cell r="H1916" t="str">
            <v>31/08/99</v>
          </cell>
          <cell r="I1916">
            <v>-53.63</v>
          </cell>
          <cell r="J1916" t="str">
            <v>CALDERA FUSOR DE</v>
          </cell>
        </row>
        <row r="1917">
          <cell r="A1917">
            <v>2881507</v>
          </cell>
          <cell r="B1917">
            <v>5685</v>
          </cell>
          <cell r="C1917">
            <v>999</v>
          </cell>
          <cell r="D1917" t="str">
            <v>PRESTACIONES YTO. LA VENTANA  T</v>
          </cell>
          <cell r="E1917">
            <v>73471</v>
          </cell>
          <cell r="F1917" t="str">
            <v>TE</v>
          </cell>
          <cell r="G1917">
            <v>99018414</v>
          </cell>
          <cell r="H1917" t="str">
            <v>31/08/99</v>
          </cell>
          <cell r="I1917">
            <v>0</v>
          </cell>
          <cell r="J1917" t="str">
            <v>CALDERA FUSOR DE</v>
          </cell>
        </row>
        <row r="1918">
          <cell r="A1918">
            <v>2881507</v>
          </cell>
          <cell r="B1918">
            <v>5685</v>
          </cell>
          <cell r="C1918">
            <v>999</v>
          </cell>
          <cell r="D1918" t="str">
            <v>PRESTACIONES YTO. LA VENTANA  T</v>
          </cell>
          <cell r="E1918">
            <v>73471</v>
          </cell>
          <cell r="F1918" t="str">
            <v>TE</v>
          </cell>
          <cell r="G1918">
            <v>99018415</v>
          </cell>
          <cell r="H1918" t="str">
            <v>31/08/99</v>
          </cell>
          <cell r="I1918">
            <v>-480.81</v>
          </cell>
          <cell r="J1918" t="str">
            <v>PICK-UP F-100 NA</v>
          </cell>
        </row>
        <row r="1919">
          <cell r="A1919">
            <v>2881507</v>
          </cell>
          <cell r="B1919">
            <v>5685</v>
          </cell>
          <cell r="C1919">
            <v>999</v>
          </cell>
          <cell r="D1919" t="str">
            <v>PRESTACIONES YTO. LA VENTANA  T</v>
          </cell>
          <cell r="E1919">
            <v>73471</v>
          </cell>
          <cell r="F1919" t="str">
            <v>TE</v>
          </cell>
          <cell r="G1919">
            <v>99018415</v>
          </cell>
          <cell r="H1919" t="str">
            <v>31/08/99</v>
          </cell>
          <cell r="I1919">
            <v>0</v>
          </cell>
          <cell r="J1919" t="str">
            <v>PICK-UP F-100 NA</v>
          </cell>
        </row>
        <row r="1920">
          <cell r="A1920">
            <v>2881507</v>
          </cell>
          <cell r="B1920">
            <v>5685</v>
          </cell>
          <cell r="C1920">
            <v>999</v>
          </cell>
          <cell r="D1920" t="str">
            <v>PRESTACIONES YTO. LA VENTANA  T</v>
          </cell>
          <cell r="E1920">
            <v>73471</v>
          </cell>
          <cell r="F1920" t="str">
            <v>TE</v>
          </cell>
          <cell r="G1920">
            <v>99018416</v>
          </cell>
          <cell r="H1920" t="str">
            <v>31/08/99</v>
          </cell>
          <cell r="I1920">
            <v>-480.81</v>
          </cell>
          <cell r="J1920" t="str">
            <v>PICK-UP F-100 NA</v>
          </cell>
        </row>
        <row r="1921">
          <cell r="A1921">
            <v>2881507</v>
          </cell>
          <cell r="B1921">
            <v>5685</v>
          </cell>
          <cell r="C1921">
            <v>999</v>
          </cell>
          <cell r="D1921" t="str">
            <v>PRESTACIONES YTO. LA VENTANA  T</v>
          </cell>
          <cell r="E1921">
            <v>73471</v>
          </cell>
          <cell r="F1921" t="str">
            <v>TE</v>
          </cell>
          <cell r="G1921">
            <v>99018416</v>
          </cell>
          <cell r="H1921" t="str">
            <v>31/08/99</v>
          </cell>
          <cell r="I1921">
            <v>0</v>
          </cell>
          <cell r="J1921" t="str">
            <v>PICK-UP F-100 NA</v>
          </cell>
        </row>
        <row r="1922">
          <cell r="A1922">
            <v>2881507</v>
          </cell>
          <cell r="B1922">
            <v>5685</v>
          </cell>
          <cell r="C1922">
            <v>999</v>
          </cell>
          <cell r="D1922" t="str">
            <v>PRESTACIONES YTO. LA VENTANA  T</v>
          </cell>
          <cell r="E1922">
            <v>73471</v>
          </cell>
          <cell r="F1922" t="str">
            <v>TE</v>
          </cell>
          <cell r="G1922">
            <v>99018417</v>
          </cell>
          <cell r="H1922" t="str">
            <v>31/08/99</v>
          </cell>
          <cell r="I1922">
            <v>-480.81</v>
          </cell>
          <cell r="J1922" t="str">
            <v>PICK-UP F-100 NA</v>
          </cell>
        </row>
        <row r="1923">
          <cell r="A1923">
            <v>2881507</v>
          </cell>
          <cell r="B1923">
            <v>5685</v>
          </cell>
          <cell r="C1923">
            <v>999</v>
          </cell>
          <cell r="D1923" t="str">
            <v>PRESTACIONES YTO. LA VENTANA  T</v>
          </cell>
          <cell r="E1923">
            <v>73471</v>
          </cell>
          <cell r="F1923" t="str">
            <v>TE</v>
          </cell>
          <cell r="G1923">
            <v>99018417</v>
          </cell>
          <cell r="H1923" t="str">
            <v>31/08/99</v>
          </cell>
          <cell r="I1923">
            <v>0</v>
          </cell>
          <cell r="J1923" t="str">
            <v>PICK-UP F-100 NA</v>
          </cell>
        </row>
        <row r="1924">
          <cell r="A1924">
            <v>2881507</v>
          </cell>
          <cell r="B1924">
            <v>5685</v>
          </cell>
          <cell r="C1924">
            <v>999</v>
          </cell>
          <cell r="D1924" t="str">
            <v>PRESTACIONES YTO. LA VENTANA  T</v>
          </cell>
          <cell r="E1924">
            <v>73471</v>
          </cell>
          <cell r="F1924" t="str">
            <v>TE</v>
          </cell>
          <cell r="G1924">
            <v>99018418</v>
          </cell>
          <cell r="H1924" t="str">
            <v>31/08/99</v>
          </cell>
          <cell r="I1924">
            <v>-480.81</v>
          </cell>
          <cell r="J1924" t="str">
            <v>PICK-UP F-100 NA</v>
          </cell>
        </row>
        <row r="1925">
          <cell r="A1925">
            <v>2881507</v>
          </cell>
          <cell r="B1925">
            <v>5685</v>
          </cell>
          <cell r="C1925">
            <v>999</v>
          </cell>
          <cell r="D1925" t="str">
            <v>PRESTACIONES YTO. LA VENTANA  T</v>
          </cell>
          <cell r="E1925">
            <v>73471</v>
          </cell>
          <cell r="F1925" t="str">
            <v>TE</v>
          </cell>
          <cell r="G1925">
            <v>99018418</v>
          </cell>
          <cell r="H1925" t="str">
            <v>31/08/99</v>
          </cell>
          <cell r="I1925">
            <v>0</v>
          </cell>
          <cell r="J1925" t="str">
            <v>PICK-UP F-100 NA</v>
          </cell>
        </row>
        <row r="1926">
          <cell r="A1926">
            <v>2881507</v>
          </cell>
          <cell r="B1926">
            <v>5685</v>
          </cell>
          <cell r="C1926">
            <v>999</v>
          </cell>
          <cell r="D1926" t="str">
            <v>PRESTACIONES YTO. LA VENTANA  T</v>
          </cell>
          <cell r="E1926">
            <v>73471</v>
          </cell>
          <cell r="F1926" t="str">
            <v>TE</v>
          </cell>
          <cell r="G1926">
            <v>99018419</v>
          </cell>
          <cell r="H1926" t="str">
            <v>31/08/99</v>
          </cell>
          <cell r="I1926">
            <v>-480.81</v>
          </cell>
          <cell r="J1926" t="str">
            <v>PICK-UP F-100 NA</v>
          </cell>
        </row>
        <row r="1927">
          <cell r="A1927">
            <v>2881507</v>
          </cell>
          <cell r="B1927">
            <v>5685</v>
          </cell>
          <cell r="C1927">
            <v>999</v>
          </cell>
          <cell r="D1927" t="str">
            <v>PRESTACIONES YTO. LA VENTANA  T</v>
          </cell>
          <cell r="E1927">
            <v>73471</v>
          </cell>
          <cell r="F1927" t="str">
            <v>TE</v>
          </cell>
          <cell r="G1927">
            <v>99018419</v>
          </cell>
          <cell r="H1927" t="str">
            <v>31/08/99</v>
          </cell>
          <cell r="I1927">
            <v>0</v>
          </cell>
          <cell r="J1927" t="str">
            <v>PICK-UP F-100 NA</v>
          </cell>
        </row>
        <row r="1928">
          <cell r="A1928">
            <v>2881507</v>
          </cell>
          <cell r="B1928">
            <v>5685</v>
          </cell>
          <cell r="C1928">
            <v>999</v>
          </cell>
          <cell r="D1928" t="str">
            <v>PRESTACIONES YTO. LA VENTANA  T</v>
          </cell>
          <cell r="E1928">
            <v>73471</v>
          </cell>
          <cell r="F1928" t="str">
            <v>TE</v>
          </cell>
          <cell r="G1928">
            <v>99018420</v>
          </cell>
          <cell r="H1928" t="str">
            <v>31/08/99</v>
          </cell>
          <cell r="I1928">
            <v>-480.81</v>
          </cell>
          <cell r="J1928" t="str">
            <v>PICK-UP F-100 NA</v>
          </cell>
        </row>
        <row r="1929">
          <cell r="A1929">
            <v>2881507</v>
          </cell>
          <cell r="B1929">
            <v>5685</v>
          </cell>
          <cell r="C1929">
            <v>999</v>
          </cell>
          <cell r="D1929" t="str">
            <v>PRESTACIONES YTO. LA VENTANA  T</v>
          </cell>
          <cell r="E1929">
            <v>73471</v>
          </cell>
          <cell r="F1929" t="str">
            <v>TE</v>
          </cell>
          <cell r="G1929">
            <v>99018420</v>
          </cell>
          <cell r="H1929" t="str">
            <v>31/08/99</v>
          </cell>
          <cell r="I1929">
            <v>0</v>
          </cell>
          <cell r="J1929" t="str">
            <v>PICK-UP F-100 NA</v>
          </cell>
        </row>
        <row r="1930">
          <cell r="A1930">
            <v>2881507</v>
          </cell>
          <cell r="B1930">
            <v>5685</v>
          </cell>
          <cell r="C1930">
            <v>999</v>
          </cell>
          <cell r="D1930" t="str">
            <v>PRESTACIONES YTO. LA VENTANA  T</v>
          </cell>
          <cell r="E1930">
            <v>73471</v>
          </cell>
          <cell r="F1930" t="str">
            <v>TE</v>
          </cell>
          <cell r="G1930">
            <v>99018421</v>
          </cell>
          <cell r="H1930" t="str">
            <v>31/08/99</v>
          </cell>
          <cell r="I1930">
            <v>-480.81</v>
          </cell>
          <cell r="J1930" t="str">
            <v>PICK-UP F-100 NA</v>
          </cell>
        </row>
        <row r="1931">
          <cell r="A1931">
            <v>2881507</v>
          </cell>
          <cell r="B1931">
            <v>5685</v>
          </cell>
          <cell r="C1931">
            <v>999</v>
          </cell>
          <cell r="D1931" t="str">
            <v>PRESTACIONES YTO. LA VENTANA  T</v>
          </cell>
          <cell r="E1931">
            <v>73471</v>
          </cell>
          <cell r="F1931" t="str">
            <v>TE</v>
          </cell>
          <cell r="G1931">
            <v>99018421</v>
          </cell>
          <cell r="H1931" t="str">
            <v>31/08/99</v>
          </cell>
          <cell r="I1931">
            <v>0</v>
          </cell>
          <cell r="J1931" t="str">
            <v>PICK-UP F-100 NA</v>
          </cell>
        </row>
        <row r="1932">
          <cell r="A1932">
            <v>2881507</v>
          </cell>
          <cell r="B1932">
            <v>5685</v>
          </cell>
          <cell r="C1932">
            <v>999</v>
          </cell>
          <cell r="D1932" t="str">
            <v>PRESTACIONES YTO. LA VENTANA  T</v>
          </cell>
          <cell r="E1932">
            <v>73471</v>
          </cell>
          <cell r="F1932" t="str">
            <v>TE</v>
          </cell>
          <cell r="G1932">
            <v>99018422</v>
          </cell>
          <cell r="H1932" t="str">
            <v>31/08/99</v>
          </cell>
          <cell r="I1932">
            <v>-480.81</v>
          </cell>
          <cell r="J1932" t="str">
            <v>PICK-UP F-100 NA</v>
          </cell>
        </row>
        <row r="1933">
          <cell r="A1933">
            <v>2881507</v>
          </cell>
          <cell r="B1933">
            <v>5685</v>
          </cell>
          <cell r="C1933">
            <v>999</v>
          </cell>
          <cell r="D1933" t="str">
            <v>PRESTACIONES YTO. LA VENTANA  T</v>
          </cell>
          <cell r="E1933">
            <v>73471</v>
          </cell>
          <cell r="F1933" t="str">
            <v>TE</v>
          </cell>
          <cell r="G1933">
            <v>99018422</v>
          </cell>
          <cell r="H1933" t="str">
            <v>31/08/99</v>
          </cell>
          <cell r="I1933">
            <v>0</v>
          </cell>
          <cell r="J1933" t="str">
            <v>PICK-UP F-100 NA</v>
          </cell>
        </row>
        <row r="1934">
          <cell r="A1934">
            <v>2881507</v>
          </cell>
          <cell r="B1934">
            <v>5685</v>
          </cell>
          <cell r="C1934">
            <v>999</v>
          </cell>
          <cell r="D1934" t="str">
            <v>PRESTACIONES YTO. LA VENTANA  T</v>
          </cell>
          <cell r="E1934">
            <v>73471</v>
          </cell>
          <cell r="F1934" t="str">
            <v>TE</v>
          </cell>
          <cell r="G1934">
            <v>99018423</v>
          </cell>
          <cell r="H1934" t="str">
            <v>31/08/99</v>
          </cell>
          <cell r="I1934">
            <v>-480.81</v>
          </cell>
          <cell r="J1934" t="str">
            <v>PICK-UP F-100 NA</v>
          </cell>
        </row>
        <row r="1935">
          <cell r="A1935">
            <v>2881507</v>
          </cell>
          <cell r="B1935">
            <v>5685</v>
          </cell>
          <cell r="C1935">
            <v>999</v>
          </cell>
          <cell r="D1935" t="str">
            <v>PRESTACIONES YTO. LA VENTANA  T</v>
          </cell>
          <cell r="E1935">
            <v>73471</v>
          </cell>
          <cell r="F1935" t="str">
            <v>TE</v>
          </cell>
          <cell r="G1935">
            <v>99018423</v>
          </cell>
          <cell r="H1935" t="str">
            <v>31/08/99</v>
          </cell>
          <cell r="I1935">
            <v>0</v>
          </cell>
          <cell r="J1935" t="str">
            <v>PICK-UP F-100 NA</v>
          </cell>
        </row>
        <row r="1936">
          <cell r="A1936">
            <v>2881507</v>
          </cell>
          <cell r="B1936">
            <v>5685</v>
          </cell>
          <cell r="C1936">
            <v>999</v>
          </cell>
          <cell r="D1936" t="str">
            <v>PRESTACIONES YTO. LA VENTANA  T</v>
          </cell>
          <cell r="E1936">
            <v>73471</v>
          </cell>
          <cell r="F1936" t="str">
            <v>TE</v>
          </cell>
          <cell r="G1936">
            <v>99018424</v>
          </cell>
          <cell r="H1936" t="str">
            <v>31/08/99</v>
          </cell>
          <cell r="I1936">
            <v>-480.81</v>
          </cell>
          <cell r="J1936" t="str">
            <v>PICK-UP F-100 NA</v>
          </cell>
        </row>
        <row r="1937">
          <cell r="A1937">
            <v>2881507</v>
          </cell>
          <cell r="B1937">
            <v>5685</v>
          </cell>
          <cell r="C1937">
            <v>999</v>
          </cell>
          <cell r="D1937" t="str">
            <v>PRESTACIONES YTO. LA VENTANA  T</v>
          </cell>
          <cell r="E1937">
            <v>73471</v>
          </cell>
          <cell r="F1937" t="str">
            <v>TE</v>
          </cell>
          <cell r="G1937">
            <v>99018424</v>
          </cell>
          <cell r="H1937" t="str">
            <v>31/08/99</v>
          </cell>
          <cell r="I1937">
            <v>0</v>
          </cell>
          <cell r="J1937" t="str">
            <v>PICK-UP F-100 NA</v>
          </cell>
        </row>
        <row r="1938">
          <cell r="A1938">
            <v>2881507</v>
          </cell>
          <cell r="B1938">
            <v>5685</v>
          </cell>
          <cell r="C1938">
            <v>999</v>
          </cell>
          <cell r="D1938" t="str">
            <v>PRESTACIONES YTO. LA VENTANA  T</v>
          </cell>
          <cell r="E1938">
            <v>73471</v>
          </cell>
          <cell r="F1938" t="str">
            <v>TE</v>
          </cell>
          <cell r="G1938">
            <v>99018425</v>
          </cell>
          <cell r="H1938" t="str">
            <v>31/08/99</v>
          </cell>
          <cell r="I1938">
            <v>-480.81</v>
          </cell>
          <cell r="J1938" t="str">
            <v>PICK-UP F-100 NA</v>
          </cell>
        </row>
        <row r="1939">
          <cell r="A1939">
            <v>2881507</v>
          </cell>
          <cell r="B1939">
            <v>5685</v>
          </cell>
          <cell r="C1939">
            <v>999</v>
          </cell>
          <cell r="D1939" t="str">
            <v>PRESTACIONES YTO. LA VENTANA  T</v>
          </cell>
          <cell r="E1939">
            <v>73471</v>
          </cell>
          <cell r="F1939" t="str">
            <v>TE</v>
          </cell>
          <cell r="G1939">
            <v>99018425</v>
          </cell>
          <cell r="H1939" t="str">
            <v>31/08/99</v>
          </cell>
          <cell r="I1939">
            <v>0</v>
          </cell>
          <cell r="J1939" t="str">
            <v>PICK-UP F-100 NA</v>
          </cell>
        </row>
        <row r="1940">
          <cell r="A1940">
            <v>2881507</v>
          </cell>
          <cell r="B1940">
            <v>5685</v>
          </cell>
          <cell r="C1940">
            <v>999</v>
          </cell>
          <cell r="D1940" t="str">
            <v>PRESTACIONES YTO. LA VENTANA  T</v>
          </cell>
          <cell r="E1940">
            <v>73471</v>
          </cell>
          <cell r="F1940" t="str">
            <v>TE</v>
          </cell>
          <cell r="G1940">
            <v>99018426</v>
          </cell>
          <cell r="H1940" t="str">
            <v>31/08/99</v>
          </cell>
          <cell r="I1940">
            <v>-480.81</v>
          </cell>
          <cell r="J1940" t="str">
            <v>PICK-UP F-100 NA</v>
          </cell>
        </row>
        <row r="1941">
          <cell r="A1941">
            <v>2881507</v>
          </cell>
          <cell r="B1941">
            <v>5685</v>
          </cell>
          <cell r="C1941">
            <v>999</v>
          </cell>
          <cell r="D1941" t="str">
            <v>PRESTACIONES YTO. LA VENTANA  T</v>
          </cell>
          <cell r="E1941">
            <v>73471</v>
          </cell>
          <cell r="F1941" t="str">
            <v>TE</v>
          </cell>
          <cell r="G1941">
            <v>99018426</v>
          </cell>
          <cell r="H1941" t="str">
            <v>31/08/99</v>
          </cell>
          <cell r="I1941">
            <v>0</v>
          </cell>
          <cell r="J1941" t="str">
            <v>PICK-UP F-100 NA</v>
          </cell>
        </row>
        <row r="1942">
          <cell r="A1942">
            <v>2881507</v>
          </cell>
          <cell r="B1942">
            <v>5685</v>
          </cell>
          <cell r="C1942">
            <v>999</v>
          </cell>
          <cell r="D1942" t="str">
            <v>PRESTACIONES YTO. LA VENTANA  T</v>
          </cell>
          <cell r="E1942">
            <v>73471</v>
          </cell>
          <cell r="F1942" t="str">
            <v>TE</v>
          </cell>
          <cell r="G1942">
            <v>99018427</v>
          </cell>
          <cell r="H1942" t="str">
            <v>31/08/99</v>
          </cell>
          <cell r="I1942">
            <v>-560.16999999999996</v>
          </cell>
          <cell r="J1942" t="str">
            <v>PICK UP FORD F-1</v>
          </cell>
        </row>
        <row r="1943">
          <cell r="A1943">
            <v>2881507</v>
          </cell>
          <cell r="B1943">
            <v>5685</v>
          </cell>
          <cell r="C1943">
            <v>999</v>
          </cell>
          <cell r="D1943" t="str">
            <v>PRESTACIONES YTO. LA VENTANA  T</v>
          </cell>
          <cell r="E1943">
            <v>73471</v>
          </cell>
          <cell r="F1943" t="str">
            <v>TE</v>
          </cell>
          <cell r="G1943">
            <v>99018427</v>
          </cell>
          <cell r="H1943" t="str">
            <v>31/08/99</v>
          </cell>
          <cell r="I1943">
            <v>0</v>
          </cell>
          <cell r="J1943" t="str">
            <v>PICK UP FORD F-1</v>
          </cell>
        </row>
        <row r="1944">
          <cell r="A1944">
            <v>2881507</v>
          </cell>
          <cell r="B1944">
            <v>5685</v>
          </cell>
          <cell r="C1944">
            <v>999</v>
          </cell>
          <cell r="D1944" t="str">
            <v>PRESTACIONES YTO. LA VENTANA  T</v>
          </cell>
          <cell r="E1944">
            <v>73471</v>
          </cell>
          <cell r="F1944" t="str">
            <v>TE</v>
          </cell>
          <cell r="G1944">
            <v>99018428</v>
          </cell>
          <cell r="H1944" t="str">
            <v>31/08/99</v>
          </cell>
          <cell r="I1944">
            <v>-540.02</v>
          </cell>
          <cell r="J1944" t="str">
            <v>MINIBUS M.BENZ S</v>
          </cell>
        </row>
        <row r="1945">
          <cell r="A1945">
            <v>2881507</v>
          </cell>
          <cell r="B1945">
            <v>5685</v>
          </cell>
          <cell r="C1945">
            <v>999</v>
          </cell>
          <cell r="D1945" t="str">
            <v>PRESTACIONES YTO. LA VENTANA  T</v>
          </cell>
          <cell r="E1945">
            <v>73471</v>
          </cell>
          <cell r="F1945" t="str">
            <v>TE</v>
          </cell>
          <cell r="G1945">
            <v>99018428</v>
          </cell>
          <cell r="H1945" t="str">
            <v>31/08/99</v>
          </cell>
          <cell r="I1945">
            <v>0</v>
          </cell>
          <cell r="J1945" t="str">
            <v>MINIBUS M.BENZ S</v>
          </cell>
        </row>
        <row r="1946">
          <cell r="A1946">
            <v>2881507</v>
          </cell>
          <cell r="B1946">
            <v>5685</v>
          </cell>
          <cell r="C1946">
            <v>999</v>
          </cell>
          <cell r="D1946" t="str">
            <v>PRESTACIONES YTO. LA VENTANA  T</v>
          </cell>
          <cell r="E1946">
            <v>73471</v>
          </cell>
          <cell r="F1946" t="str">
            <v>TE</v>
          </cell>
          <cell r="G1946">
            <v>99018429</v>
          </cell>
          <cell r="H1946" t="str">
            <v>31/08/99</v>
          </cell>
          <cell r="I1946">
            <v>-1035.4000000000001</v>
          </cell>
          <cell r="J1946" t="str">
            <v>CAMION M.BENZ 16</v>
          </cell>
        </row>
        <row r="1947">
          <cell r="A1947">
            <v>2881507</v>
          </cell>
          <cell r="B1947">
            <v>5685</v>
          </cell>
          <cell r="C1947">
            <v>999</v>
          </cell>
          <cell r="D1947" t="str">
            <v>PRESTACIONES YTO. LA VENTANA  T</v>
          </cell>
          <cell r="E1947">
            <v>73471</v>
          </cell>
          <cell r="F1947" t="str">
            <v>TE</v>
          </cell>
          <cell r="G1947">
            <v>99018429</v>
          </cell>
          <cell r="H1947" t="str">
            <v>31/08/99</v>
          </cell>
          <cell r="I1947">
            <v>0</v>
          </cell>
          <cell r="J1947" t="str">
            <v>CAMION M.BENZ 16</v>
          </cell>
        </row>
        <row r="1948">
          <cell r="A1948">
            <v>2881507</v>
          </cell>
          <cell r="B1948">
            <v>5685</v>
          </cell>
          <cell r="C1948">
            <v>999</v>
          </cell>
          <cell r="D1948" t="str">
            <v>PRESTACIONES YTO. LA VENTANA  T</v>
          </cell>
          <cell r="E1948">
            <v>73471</v>
          </cell>
          <cell r="F1948" t="str">
            <v>TE</v>
          </cell>
          <cell r="G1948">
            <v>99018430</v>
          </cell>
          <cell r="H1948" t="str">
            <v>31/08/99</v>
          </cell>
          <cell r="I1948">
            <v>-540.02</v>
          </cell>
          <cell r="J1948" t="str">
            <v>MINIBUS M.BENZ S</v>
          </cell>
        </row>
        <row r="1949">
          <cell r="A1949">
            <v>2881507</v>
          </cell>
          <cell r="B1949">
            <v>5685</v>
          </cell>
          <cell r="C1949">
            <v>999</v>
          </cell>
          <cell r="D1949" t="str">
            <v>PRESTACIONES YTO. LA VENTANA  T</v>
          </cell>
          <cell r="E1949">
            <v>73471</v>
          </cell>
          <cell r="F1949" t="str">
            <v>TE</v>
          </cell>
          <cell r="G1949">
            <v>99018430</v>
          </cell>
          <cell r="H1949" t="str">
            <v>31/08/99</v>
          </cell>
          <cell r="I1949">
            <v>0</v>
          </cell>
          <cell r="J1949" t="str">
            <v>MINIBUS M.BENZ S</v>
          </cell>
        </row>
        <row r="1950">
          <cell r="A1950">
            <v>2881507</v>
          </cell>
          <cell r="B1950">
            <v>5685</v>
          </cell>
          <cell r="C1950">
            <v>999</v>
          </cell>
          <cell r="D1950" t="str">
            <v>PRESTACIONES YTO. LA VENTANA  T</v>
          </cell>
          <cell r="E1950">
            <v>73471</v>
          </cell>
          <cell r="F1950" t="str">
            <v>TE</v>
          </cell>
          <cell r="G1950">
            <v>99018431</v>
          </cell>
          <cell r="H1950" t="str">
            <v>31/08/99</v>
          </cell>
          <cell r="I1950">
            <v>-417.57</v>
          </cell>
          <cell r="J1950" t="str">
            <v>MINIBUS M.BENZ 1</v>
          </cell>
        </row>
        <row r="1951">
          <cell r="A1951">
            <v>2881507</v>
          </cell>
          <cell r="B1951">
            <v>5685</v>
          </cell>
          <cell r="C1951">
            <v>999</v>
          </cell>
          <cell r="D1951" t="str">
            <v>PRESTACIONES YTO. LA VENTANA  T</v>
          </cell>
          <cell r="E1951">
            <v>73471</v>
          </cell>
          <cell r="F1951" t="str">
            <v>TE</v>
          </cell>
          <cell r="G1951">
            <v>99018431</v>
          </cell>
          <cell r="H1951" t="str">
            <v>31/08/99</v>
          </cell>
          <cell r="I1951">
            <v>0</v>
          </cell>
          <cell r="J1951" t="str">
            <v>MINIBUS M.BENZ 1</v>
          </cell>
        </row>
        <row r="1952">
          <cell r="A1952">
            <v>2881507</v>
          </cell>
          <cell r="B1952">
            <v>5685</v>
          </cell>
          <cell r="C1952">
            <v>999</v>
          </cell>
          <cell r="D1952" t="str">
            <v>PRESTACIONES YTO. LA VENTANA  T</v>
          </cell>
          <cell r="E1952">
            <v>73471</v>
          </cell>
          <cell r="F1952" t="str">
            <v>TE</v>
          </cell>
          <cell r="G1952">
            <v>99018432</v>
          </cell>
          <cell r="H1952" t="str">
            <v>31/08/99</v>
          </cell>
          <cell r="I1952">
            <v>-625.58000000000004</v>
          </cell>
          <cell r="J1952" t="str">
            <v>PICK UP TOYOTA D</v>
          </cell>
        </row>
        <row r="1953">
          <cell r="A1953">
            <v>2881507</v>
          </cell>
          <cell r="B1953">
            <v>5685</v>
          </cell>
          <cell r="C1953">
            <v>999</v>
          </cell>
          <cell r="D1953" t="str">
            <v>PRESTACIONES YTO. LA VENTANA  T</v>
          </cell>
          <cell r="E1953">
            <v>73471</v>
          </cell>
          <cell r="F1953" t="str">
            <v>TE</v>
          </cell>
          <cell r="G1953">
            <v>99018432</v>
          </cell>
          <cell r="H1953" t="str">
            <v>31/08/99</v>
          </cell>
          <cell r="I1953">
            <v>0</v>
          </cell>
          <cell r="J1953" t="str">
            <v>PICK UP TOYOTA D</v>
          </cell>
        </row>
        <row r="1954">
          <cell r="A1954">
            <v>2881507</v>
          </cell>
          <cell r="B1954">
            <v>5685</v>
          </cell>
          <cell r="C1954">
            <v>999</v>
          </cell>
          <cell r="D1954" t="str">
            <v>PRESTACIONES YTO. LA VENTANA  T</v>
          </cell>
          <cell r="E1954">
            <v>73471</v>
          </cell>
          <cell r="F1954" t="str">
            <v>TE</v>
          </cell>
          <cell r="G1954">
            <v>99018433</v>
          </cell>
          <cell r="H1954" t="str">
            <v>31/08/99</v>
          </cell>
          <cell r="I1954">
            <v>-704.32</v>
          </cell>
          <cell r="J1954" t="str">
            <v>CAMION DEUTZ AGR</v>
          </cell>
        </row>
        <row r="1955">
          <cell r="A1955">
            <v>2881507</v>
          </cell>
          <cell r="B1955">
            <v>5685</v>
          </cell>
          <cell r="C1955">
            <v>999</v>
          </cell>
          <cell r="D1955" t="str">
            <v>PRESTACIONES YTO. LA VENTANA  T</v>
          </cell>
          <cell r="E1955">
            <v>73471</v>
          </cell>
          <cell r="F1955" t="str">
            <v>TE</v>
          </cell>
          <cell r="G1955">
            <v>99018433</v>
          </cell>
          <cell r="H1955" t="str">
            <v>31/08/99</v>
          </cell>
          <cell r="I1955">
            <v>0</v>
          </cell>
          <cell r="J1955" t="str">
            <v>CAMION DEUTZ AGR</v>
          </cell>
        </row>
        <row r="1956">
          <cell r="A1956">
            <v>2881507</v>
          </cell>
          <cell r="B1956">
            <v>5685</v>
          </cell>
          <cell r="C1956">
            <v>999</v>
          </cell>
          <cell r="D1956" t="str">
            <v>PRESTACIONES YTO. LA VENTANA  T</v>
          </cell>
          <cell r="E1956">
            <v>73471</v>
          </cell>
          <cell r="F1956" t="str">
            <v>TE</v>
          </cell>
          <cell r="G1956">
            <v>99018434</v>
          </cell>
          <cell r="H1956" t="str">
            <v>31/08/99</v>
          </cell>
          <cell r="I1956">
            <v>-704.32</v>
          </cell>
          <cell r="J1956" t="str">
            <v>CAMION DEUTZ AGR</v>
          </cell>
        </row>
        <row r="1957">
          <cell r="A1957">
            <v>2881507</v>
          </cell>
          <cell r="B1957">
            <v>5685</v>
          </cell>
          <cell r="C1957">
            <v>999</v>
          </cell>
          <cell r="D1957" t="str">
            <v>PRESTACIONES YTO. LA VENTANA  T</v>
          </cell>
          <cell r="E1957">
            <v>73471</v>
          </cell>
          <cell r="F1957" t="str">
            <v>TE</v>
          </cell>
          <cell r="G1957">
            <v>99018434</v>
          </cell>
          <cell r="H1957" t="str">
            <v>31/08/99</v>
          </cell>
          <cell r="I1957">
            <v>0</v>
          </cell>
          <cell r="J1957" t="str">
            <v>CAMION DEUTZ AGR</v>
          </cell>
        </row>
        <row r="1958">
          <cell r="A1958">
            <v>2881507</v>
          </cell>
          <cell r="B1958">
            <v>5685</v>
          </cell>
          <cell r="C1958">
            <v>999</v>
          </cell>
          <cell r="D1958" t="str">
            <v>PRESTACIONES YTO. LA VENTANA  T</v>
          </cell>
          <cell r="E1958">
            <v>73471</v>
          </cell>
          <cell r="F1958" t="str">
            <v>TE</v>
          </cell>
          <cell r="G1958">
            <v>99018435</v>
          </cell>
          <cell r="H1958" t="str">
            <v>31/08/99</v>
          </cell>
          <cell r="I1958">
            <v>-704.32</v>
          </cell>
          <cell r="J1958" t="str">
            <v>CAMION DEUTZ AGR</v>
          </cell>
        </row>
        <row r="1959">
          <cell r="A1959">
            <v>2881507</v>
          </cell>
          <cell r="B1959">
            <v>5685</v>
          </cell>
          <cell r="C1959">
            <v>999</v>
          </cell>
          <cell r="D1959" t="str">
            <v>PRESTACIONES YTO. LA VENTANA  T</v>
          </cell>
          <cell r="E1959">
            <v>73471</v>
          </cell>
          <cell r="F1959" t="str">
            <v>TE</v>
          </cell>
          <cell r="G1959">
            <v>99018435</v>
          </cell>
          <cell r="H1959" t="str">
            <v>31/08/99</v>
          </cell>
          <cell r="I1959">
            <v>0</v>
          </cell>
          <cell r="J1959" t="str">
            <v>CAMION DEUTZ AGR</v>
          </cell>
        </row>
        <row r="1960">
          <cell r="A1960">
            <v>2881507</v>
          </cell>
          <cell r="B1960">
            <v>5685</v>
          </cell>
          <cell r="C1960">
            <v>999</v>
          </cell>
          <cell r="D1960" t="str">
            <v>PRESTACIONES YTO. LA VENTANA  T</v>
          </cell>
          <cell r="E1960">
            <v>73471</v>
          </cell>
          <cell r="F1960" t="str">
            <v>TE</v>
          </cell>
          <cell r="G1960">
            <v>99018436</v>
          </cell>
          <cell r="H1960" t="str">
            <v>31/08/99</v>
          </cell>
          <cell r="I1960">
            <v>-704.32</v>
          </cell>
          <cell r="J1960" t="str">
            <v>CAMION DEUTZ AGR</v>
          </cell>
        </row>
        <row r="1961">
          <cell r="A1961">
            <v>2881507</v>
          </cell>
          <cell r="B1961">
            <v>5685</v>
          </cell>
          <cell r="C1961">
            <v>999</v>
          </cell>
          <cell r="D1961" t="str">
            <v>PRESTACIONES YTO. LA VENTANA  T</v>
          </cell>
          <cell r="E1961">
            <v>73471</v>
          </cell>
          <cell r="F1961" t="str">
            <v>TE</v>
          </cell>
          <cell r="G1961">
            <v>99018436</v>
          </cell>
          <cell r="H1961" t="str">
            <v>31/08/99</v>
          </cell>
          <cell r="I1961">
            <v>0</v>
          </cell>
          <cell r="J1961" t="str">
            <v>CAMION DEUTZ AGR</v>
          </cell>
        </row>
        <row r="1962">
          <cell r="A1962">
            <v>2881507</v>
          </cell>
          <cell r="B1962">
            <v>5685</v>
          </cell>
          <cell r="C1962">
            <v>999</v>
          </cell>
          <cell r="D1962" t="str">
            <v>PRESTACIONES YTO. LA VENTANA  T</v>
          </cell>
          <cell r="E1962">
            <v>73471</v>
          </cell>
          <cell r="F1962" t="str">
            <v>TE</v>
          </cell>
          <cell r="G1962">
            <v>99018437</v>
          </cell>
          <cell r="H1962" t="str">
            <v>31/08/99</v>
          </cell>
          <cell r="I1962">
            <v>-704.32</v>
          </cell>
          <cell r="J1962" t="str">
            <v>CAMION DEUTZ AGR</v>
          </cell>
        </row>
        <row r="1963">
          <cell r="A1963">
            <v>2881507</v>
          </cell>
          <cell r="B1963">
            <v>5685</v>
          </cell>
          <cell r="C1963">
            <v>999</v>
          </cell>
          <cell r="D1963" t="str">
            <v>PRESTACIONES YTO. LA VENTANA  T</v>
          </cell>
          <cell r="E1963">
            <v>73471</v>
          </cell>
          <cell r="F1963" t="str">
            <v>TE</v>
          </cell>
          <cell r="G1963">
            <v>99018437</v>
          </cell>
          <cell r="H1963" t="str">
            <v>31/08/99</v>
          </cell>
          <cell r="I1963">
            <v>0</v>
          </cell>
          <cell r="J1963" t="str">
            <v>CAMION DEUTZ AGR</v>
          </cell>
        </row>
        <row r="1964">
          <cell r="A1964">
            <v>2881507</v>
          </cell>
          <cell r="B1964">
            <v>5685</v>
          </cell>
          <cell r="C1964">
            <v>999</v>
          </cell>
          <cell r="D1964" t="str">
            <v>PRESTACIONES YTO. LA VENTANA  T</v>
          </cell>
          <cell r="E1964">
            <v>73471</v>
          </cell>
          <cell r="F1964" t="str">
            <v>TE</v>
          </cell>
          <cell r="G1964">
            <v>99018438</v>
          </cell>
          <cell r="H1964" t="str">
            <v>31/08/99</v>
          </cell>
          <cell r="I1964">
            <v>-209.25</v>
          </cell>
          <cell r="J1964" t="str">
            <v>AUTOMOVIL VW 150</v>
          </cell>
        </row>
        <row r="1965">
          <cell r="A1965">
            <v>2881507</v>
          </cell>
          <cell r="B1965">
            <v>5685</v>
          </cell>
          <cell r="C1965">
            <v>999</v>
          </cell>
          <cell r="D1965" t="str">
            <v>PRESTACIONES YTO. LA VENTANA  T</v>
          </cell>
          <cell r="E1965">
            <v>73471</v>
          </cell>
          <cell r="F1965" t="str">
            <v>TE</v>
          </cell>
          <cell r="G1965">
            <v>99018438</v>
          </cell>
          <cell r="H1965" t="str">
            <v>31/08/99</v>
          </cell>
          <cell r="I1965">
            <v>0</v>
          </cell>
          <cell r="J1965" t="str">
            <v>AUTOMOVIL VW 150</v>
          </cell>
        </row>
        <row r="1966">
          <cell r="A1966">
            <v>2881507</v>
          </cell>
          <cell r="B1966">
            <v>5685</v>
          </cell>
          <cell r="C1966">
            <v>999</v>
          </cell>
          <cell r="D1966" t="str">
            <v>PRESTACIONES YTO. LA VENTANA  T</v>
          </cell>
          <cell r="E1966">
            <v>73471</v>
          </cell>
          <cell r="F1966" t="str">
            <v>TE</v>
          </cell>
          <cell r="G1966">
            <v>99018439</v>
          </cell>
          <cell r="H1966" t="str">
            <v>31/08/99</v>
          </cell>
          <cell r="I1966">
            <v>-704.32</v>
          </cell>
          <cell r="J1966" t="str">
            <v>CAMION DEUTZ AGR</v>
          </cell>
        </row>
        <row r="1967">
          <cell r="A1967">
            <v>2881507</v>
          </cell>
          <cell r="B1967">
            <v>5685</v>
          </cell>
          <cell r="C1967">
            <v>999</v>
          </cell>
          <cell r="D1967" t="str">
            <v>PRESTACIONES YTO. LA VENTANA  T</v>
          </cell>
          <cell r="E1967">
            <v>73471</v>
          </cell>
          <cell r="F1967" t="str">
            <v>TE</v>
          </cell>
          <cell r="G1967">
            <v>99018439</v>
          </cell>
          <cell r="H1967" t="str">
            <v>31/08/99</v>
          </cell>
          <cell r="I1967">
            <v>0</v>
          </cell>
          <cell r="J1967" t="str">
            <v>CAMION DEUTZ AGR</v>
          </cell>
        </row>
        <row r="1968">
          <cell r="A1968">
            <v>2881507</v>
          </cell>
          <cell r="B1968">
            <v>5685</v>
          </cell>
          <cell r="C1968">
            <v>999</v>
          </cell>
          <cell r="D1968" t="str">
            <v>PRESTACIONES YTO. LA VENTANA  T</v>
          </cell>
          <cell r="E1968">
            <v>73471</v>
          </cell>
          <cell r="F1968" t="str">
            <v>TE</v>
          </cell>
          <cell r="G1968">
            <v>99018440</v>
          </cell>
          <cell r="H1968" t="str">
            <v>31/08/99</v>
          </cell>
          <cell r="I1968">
            <v>-163.06</v>
          </cell>
          <cell r="J1968" t="str">
            <v>TRANSPORTIN DE C</v>
          </cell>
        </row>
        <row r="1969">
          <cell r="A1969">
            <v>2881507</v>
          </cell>
          <cell r="B1969">
            <v>5685</v>
          </cell>
          <cell r="C1969">
            <v>999</v>
          </cell>
          <cell r="D1969" t="str">
            <v>PRESTACIONES YTO. LA VENTANA  T</v>
          </cell>
          <cell r="E1969">
            <v>73471</v>
          </cell>
          <cell r="F1969" t="str">
            <v>TE</v>
          </cell>
          <cell r="G1969">
            <v>99018440</v>
          </cell>
          <cell r="H1969" t="str">
            <v>31/08/99</v>
          </cell>
          <cell r="I1969">
            <v>0</v>
          </cell>
          <cell r="J1969" t="str">
            <v>TRANSPORTIN DE C</v>
          </cell>
        </row>
        <row r="1970">
          <cell r="A1970">
            <v>2881507</v>
          </cell>
          <cell r="B1970">
            <v>5685</v>
          </cell>
          <cell r="C1970">
            <v>999</v>
          </cell>
          <cell r="D1970" t="str">
            <v>PRESTACIONES YTO. LA VENTANA  T</v>
          </cell>
          <cell r="E1970">
            <v>73471</v>
          </cell>
          <cell r="F1970" t="str">
            <v>TE</v>
          </cell>
          <cell r="G1970">
            <v>99018441</v>
          </cell>
          <cell r="H1970" t="str">
            <v>31/08/99</v>
          </cell>
          <cell r="I1970">
            <v>-88.97</v>
          </cell>
          <cell r="J1970" t="str">
            <v>ACOPLADO PLAYO 8</v>
          </cell>
        </row>
        <row r="1971">
          <cell r="A1971">
            <v>2881507</v>
          </cell>
          <cell r="B1971">
            <v>5685</v>
          </cell>
          <cell r="C1971">
            <v>999</v>
          </cell>
          <cell r="D1971" t="str">
            <v>PRESTACIONES YTO. LA VENTANA  T</v>
          </cell>
          <cell r="E1971">
            <v>73471</v>
          </cell>
          <cell r="F1971" t="str">
            <v>TE</v>
          </cell>
          <cell r="G1971">
            <v>99018441</v>
          </cell>
          <cell r="H1971" t="str">
            <v>31/08/99</v>
          </cell>
          <cell r="I1971">
            <v>0</v>
          </cell>
          <cell r="J1971" t="str">
            <v>ACOPLADO PLAYO 8</v>
          </cell>
        </row>
        <row r="1972">
          <cell r="A1972">
            <v>2881507</v>
          </cell>
          <cell r="B1972">
            <v>5685</v>
          </cell>
          <cell r="C1972">
            <v>999</v>
          </cell>
          <cell r="D1972" t="str">
            <v>PRESTACIONES YTO. LA VENTANA  T</v>
          </cell>
          <cell r="E1972">
            <v>73471</v>
          </cell>
          <cell r="F1972" t="str">
            <v>TE</v>
          </cell>
          <cell r="G1972">
            <v>99018442</v>
          </cell>
          <cell r="H1972" t="str">
            <v>31/08/99</v>
          </cell>
          <cell r="I1972">
            <v>-913.57</v>
          </cell>
          <cell r="J1972" t="str">
            <v>PALA  Y  RETRO C</v>
          </cell>
        </row>
        <row r="1973">
          <cell r="A1973">
            <v>2881507</v>
          </cell>
          <cell r="B1973">
            <v>5685</v>
          </cell>
          <cell r="C1973">
            <v>999</v>
          </cell>
          <cell r="D1973" t="str">
            <v>PRESTACIONES YTO. LA VENTANA  T</v>
          </cell>
          <cell r="E1973">
            <v>73471</v>
          </cell>
          <cell r="F1973" t="str">
            <v>TE</v>
          </cell>
          <cell r="G1973">
            <v>99018442</v>
          </cell>
          <cell r="H1973" t="str">
            <v>31/08/99</v>
          </cell>
          <cell r="I1973">
            <v>0</v>
          </cell>
          <cell r="J1973" t="str">
            <v>PALA  Y  RETRO C</v>
          </cell>
        </row>
        <row r="1974">
          <cell r="A1974">
            <v>2881507</v>
          </cell>
          <cell r="B1974">
            <v>5685</v>
          </cell>
          <cell r="C1974">
            <v>999</v>
          </cell>
          <cell r="D1974" t="str">
            <v>PRESTACIONES YTO. LA VENTANA  T</v>
          </cell>
          <cell r="E1974">
            <v>73471</v>
          </cell>
          <cell r="F1974" t="str">
            <v>TE</v>
          </cell>
          <cell r="G1974">
            <v>99018443</v>
          </cell>
          <cell r="H1974" t="str">
            <v>31/08/99</v>
          </cell>
          <cell r="I1974">
            <v>-1431.58</v>
          </cell>
          <cell r="J1974" t="str">
            <v>CARGADOR CAT 920</v>
          </cell>
        </row>
        <row r="1975">
          <cell r="A1975">
            <v>2881507</v>
          </cell>
          <cell r="B1975">
            <v>5685</v>
          </cell>
          <cell r="C1975">
            <v>999</v>
          </cell>
          <cell r="D1975" t="str">
            <v>PRESTACIONES YTO. LA VENTANA  T</v>
          </cell>
          <cell r="E1975">
            <v>73471</v>
          </cell>
          <cell r="F1975" t="str">
            <v>TE</v>
          </cell>
          <cell r="G1975">
            <v>99018443</v>
          </cell>
          <cell r="H1975" t="str">
            <v>31/08/99</v>
          </cell>
          <cell r="I1975">
            <v>0</v>
          </cell>
          <cell r="J1975" t="str">
            <v>CARGADOR CAT 920</v>
          </cell>
        </row>
        <row r="1976">
          <cell r="A1976">
            <v>2881507</v>
          </cell>
          <cell r="B1976">
            <v>5685</v>
          </cell>
          <cell r="C1976">
            <v>999</v>
          </cell>
          <cell r="D1976" t="str">
            <v>PRESTACIONES YTO. LA VENTANA  T</v>
          </cell>
          <cell r="E1976">
            <v>73471</v>
          </cell>
          <cell r="F1976" t="str">
            <v>TE</v>
          </cell>
          <cell r="G1976">
            <v>99018444</v>
          </cell>
          <cell r="H1976" t="str">
            <v>31/08/99</v>
          </cell>
          <cell r="I1976">
            <v>-2108</v>
          </cell>
          <cell r="J1976" t="str">
            <v>MOTONIVELADORA S</v>
          </cell>
        </row>
        <row r="1977">
          <cell r="A1977">
            <v>2881507</v>
          </cell>
          <cell r="B1977">
            <v>5685</v>
          </cell>
          <cell r="C1977">
            <v>999</v>
          </cell>
          <cell r="D1977" t="str">
            <v>PRESTACIONES YTO. LA VENTANA  T</v>
          </cell>
          <cell r="E1977">
            <v>73471</v>
          </cell>
          <cell r="F1977" t="str">
            <v>TE</v>
          </cell>
          <cell r="G1977">
            <v>99018444</v>
          </cell>
          <cell r="H1977" t="str">
            <v>31/08/99</v>
          </cell>
          <cell r="I1977">
            <v>0</v>
          </cell>
          <cell r="J1977" t="str">
            <v>MOTONIVELADORA S</v>
          </cell>
        </row>
        <row r="1978">
          <cell r="A1978">
            <v>2881507</v>
          </cell>
          <cell r="B1978">
            <v>5685</v>
          </cell>
          <cell r="C1978">
            <v>999</v>
          </cell>
          <cell r="D1978" t="str">
            <v>PRESTACIONES YTO. LA VENTANA  T</v>
          </cell>
          <cell r="E1978">
            <v>73471</v>
          </cell>
          <cell r="F1978" t="str">
            <v>TE</v>
          </cell>
          <cell r="G1978">
            <v>99018445</v>
          </cell>
          <cell r="H1978" t="str">
            <v>31/08/99</v>
          </cell>
          <cell r="I1978">
            <v>-1840.78</v>
          </cell>
          <cell r="J1978" t="str">
            <v>MOTONIVELADORA C</v>
          </cell>
        </row>
        <row r="1979">
          <cell r="A1979">
            <v>2881507</v>
          </cell>
          <cell r="B1979">
            <v>5685</v>
          </cell>
          <cell r="C1979">
            <v>999</v>
          </cell>
          <cell r="D1979" t="str">
            <v>PRESTACIONES YTO. LA VENTANA  T</v>
          </cell>
          <cell r="E1979">
            <v>73471</v>
          </cell>
          <cell r="F1979" t="str">
            <v>TE</v>
          </cell>
          <cell r="G1979">
            <v>99018445</v>
          </cell>
          <cell r="H1979" t="str">
            <v>31/08/99</v>
          </cell>
          <cell r="I1979">
            <v>0</v>
          </cell>
          <cell r="J1979" t="str">
            <v>MOTONIVELADORA C</v>
          </cell>
        </row>
        <row r="1980">
          <cell r="A1980">
            <v>2881507</v>
          </cell>
          <cell r="B1980">
            <v>5685</v>
          </cell>
          <cell r="C1980">
            <v>999</v>
          </cell>
          <cell r="D1980" t="str">
            <v>PRESTACIONES YTO. LA VENTANA  T</v>
          </cell>
          <cell r="E1980">
            <v>73471</v>
          </cell>
          <cell r="F1980" t="str">
            <v>TE</v>
          </cell>
          <cell r="G1980">
            <v>99018446</v>
          </cell>
          <cell r="H1980" t="str">
            <v>31/08/99</v>
          </cell>
          <cell r="I1980">
            <v>-463.76</v>
          </cell>
          <cell r="J1980" t="str">
            <v>HIDROGRUA HIAB 0</v>
          </cell>
        </row>
        <row r="1981">
          <cell r="A1981">
            <v>2881507</v>
          </cell>
          <cell r="B1981">
            <v>5685</v>
          </cell>
          <cell r="C1981">
            <v>999</v>
          </cell>
          <cell r="D1981" t="str">
            <v>PRESTACIONES YTO. LA VENTANA  T</v>
          </cell>
          <cell r="E1981">
            <v>73471</v>
          </cell>
          <cell r="F1981" t="str">
            <v>TE</v>
          </cell>
          <cell r="G1981">
            <v>99018446</v>
          </cell>
          <cell r="H1981" t="str">
            <v>31/08/99</v>
          </cell>
          <cell r="I1981">
            <v>0</v>
          </cell>
          <cell r="J1981" t="str">
            <v>HIDROGRUA HIAB 0</v>
          </cell>
        </row>
        <row r="1982">
          <cell r="A1982">
            <v>2881507</v>
          </cell>
          <cell r="B1982">
            <v>5685</v>
          </cell>
          <cell r="C1982">
            <v>999</v>
          </cell>
          <cell r="D1982" t="str">
            <v>PRESTACIONES YTO. LA VENTANA  T</v>
          </cell>
          <cell r="E1982">
            <v>73471</v>
          </cell>
          <cell r="F1982" t="str">
            <v>TE</v>
          </cell>
          <cell r="G1982">
            <v>99018447</v>
          </cell>
          <cell r="H1982" t="str">
            <v>31/08/99</v>
          </cell>
          <cell r="I1982">
            <v>-509.95</v>
          </cell>
          <cell r="J1982" t="str">
            <v>HIDROGRUA HIAB M</v>
          </cell>
        </row>
        <row r="1983">
          <cell r="A1983">
            <v>2881507</v>
          </cell>
          <cell r="B1983">
            <v>5685</v>
          </cell>
          <cell r="C1983">
            <v>999</v>
          </cell>
          <cell r="D1983" t="str">
            <v>PRESTACIONES YTO. LA VENTANA  T</v>
          </cell>
          <cell r="E1983">
            <v>73471</v>
          </cell>
          <cell r="F1983" t="str">
            <v>TE</v>
          </cell>
          <cell r="G1983">
            <v>99018447</v>
          </cell>
          <cell r="H1983" t="str">
            <v>31/08/99</v>
          </cell>
          <cell r="I1983">
            <v>0</v>
          </cell>
          <cell r="J1983" t="str">
            <v>HIDROGRUA HIAB M</v>
          </cell>
        </row>
        <row r="1984">
          <cell r="A1984">
            <v>2881507</v>
          </cell>
          <cell r="B1984">
            <v>5685</v>
          </cell>
          <cell r="C1984">
            <v>999</v>
          </cell>
          <cell r="D1984" t="str">
            <v>SERVICIOS DE MEDIOS LOGISTICOST</v>
          </cell>
          <cell r="E1984">
            <v>73471</v>
          </cell>
          <cell r="F1984" t="str">
            <v>TE</v>
          </cell>
          <cell r="G1984">
            <v>99018448</v>
          </cell>
          <cell r="H1984" t="str">
            <v>31/08/99</v>
          </cell>
          <cell r="I1984">
            <v>-117.8</v>
          </cell>
          <cell r="J1984" t="str">
            <v>EQUIPO MIDWESTER</v>
          </cell>
        </row>
        <row r="1985">
          <cell r="A1985">
            <v>2881507</v>
          </cell>
          <cell r="B1985">
            <v>5685</v>
          </cell>
          <cell r="C1985">
            <v>999</v>
          </cell>
          <cell r="D1985" t="str">
            <v>SERVICIOS DE MEDIOS LOGISTICOST</v>
          </cell>
          <cell r="E1985">
            <v>73471</v>
          </cell>
          <cell r="F1985" t="str">
            <v>TE</v>
          </cell>
          <cell r="G1985">
            <v>99018448</v>
          </cell>
          <cell r="H1985" t="str">
            <v>31/08/99</v>
          </cell>
          <cell r="I1985">
            <v>0</v>
          </cell>
          <cell r="J1985" t="str">
            <v>EQUIPO MIDWESTER</v>
          </cell>
        </row>
        <row r="1986">
          <cell r="A1986">
            <v>2881507</v>
          </cell>
          <cell r="B1986">
            <v>5685</v>
          </cell>
          <cell r="C1986">
            <v>999</v>
          </cell>
          <cell r="D1986" t="str">
            <v>SERVICIOS DE MEDIOS LOGISTICOST</v>
          </cell>
          <cell r="E1986">
            <v>73471</v>
          </cell>
          <cell r="F1986" t="str">
            <v>TE</v>
          </cell>
          <cell r="G1986">
            <v>99018449</v>
          </cell>
          <cell r="H1986" t="str">
            <v>31/08/99</v>
          </cell>
          <cell r="I1986">
            <v>-65.099999999999994</v>
          </cell>
          <cell r="J1986" t="str">
            <v>SOLDADORA ESTATI</v>
          </cell>
        </row>
        <row r="1987">
          <cell r="A1987">
            <v>2881507</v>
          </cell>
          <cell r="B1987">
            <v>5685</v>
          </cell>
          <cell r="C1987">
            <v>999</v>
          </cell>
          <cell r="D1987" t="str">
            <v>SERVICIOS DE MEDIOS LOGISTICOST</v>
          </cell>
          <cell r="E1987">
            <v>73471</v>
          </cell>
          <cell r="F1987" t="str">
            <v>TE</v>
          </cell>
          <cell r="G1987">
            <v>99018449</v>
          </cell>
          <cell r="H1987" t="str">
            <v>31/08/99</v>
          </cell>
          <cell r="I1987">
            <v>0</v>
          </cell>
          <cell r="J1987" t="str">
            <v>SOLDADORA ESTATI</v>
          </cell>
        </row>
        <row r="1988">
          <cell r="A1988">
            <v>2881507</v>
          </cell>
          <cell r="B1988">
            <v>5685</v>
          </cell>
          <cell r="C1988">
            <v>999</v>
          </cell>
          <cell r="D1988" t="str">
            <v>SERVICIOS DE MEDIOS LOGISTICOST</v>
          </cell>
          <cell r="E1988">
            <v>73471</v>
          </cell>
          <cell r="F1988" t="str">
            <v>TE</v>
          </cell>
          <cell r="G1988">
            <v>99018450</v>
          </cell>
          <cell r="H1988" t="str">
            <v>31/08/99</v>
          </cell>
          <cell r="I1988">
            <v>-56.11</v>
          </cell>
          <cell r="J1988" t="str">
            <v>SOLDADORA ESTATI</v>
          </cell>
        </row>
        <row r="1989">
          <cell r="A1989">
            <v>2881507</v>
          </cell>
          <cell r="B1989">
            <v>5685</v>
          </cell>
          <cell r="C1989">
            <v>999</v>
          </cell>
          <cell r="D1989" t="str">
            <v>SERVICIOS DE MEDIOS LOGISTICOST</v>
          </cell>
          <cell r="E1989">
            <v>73471</v>
          </cell>
          <cell r="F1989" t="str">
            <v>TE</v>
          </cell>
          <cell r="G1989">
            <v>99018450</v>
          </cell>
          <cell r="H1989" t="str">
            <v>31/08/99</v>
          </cell>
          <cell r="I1989">
            <v>0</v>
          </cell>
          <cell r="J1989" t="str">
            <v>SOLDADORA ESTATI</v>
          </cell>
        </row>
        <row r="1990">
          <cell r="A1990">
            <v>2881507</v>
          </cell>
          <cell r="B1990">
            <v>5685</v>
          </cell>
          <cell r="C1990">
            <v>999</v>
          </cell>
          <cell r="D1990" t="str">
            <v>SERVICIOS DE MEDIOS LOGISTICOST</v>
          </cell>
          <cell r="E1990">
            <v>73471</v>
          </cell>
          <cell r="F1990" t="str">
            <v>TE</v>
          </cell>
          <cell r="G1990">
            <v>99018451</v>
          </cell>
          <cell r="H1990" t="str">
            <v>31/08/99</v>
          </cell>
          <cell r="I1990">
            <v>-124.44</v>
          </cell>
          <cell r="J1990" t="str">
            <v>GRUPO ELECTROG.4</v>
          </cell>
        </row>
        <row r="1991">
          <cell r="A1991">
            <v>2881507</v>
          </cell>
          <cell r="B1991">
            <v>5685</v>
          </cell>
          <cell r="C1991">
            <v>999</v>
          </cell>
          <cell r="D1991" t="str">
            <v>SERVICIOS DE MEDIOS LOGISTICOST</v>
          </cell>
          <cell r="E1991">
            <v>73471</v>
          </cell>
          <cell r="F1991" t="str">
            <v>TE</v>
          </cell>
          <cell r="G1991">
            <v>99018451</v>
          </cell>
          <cell r="H1991" t="str">
            <v>31/08/99</v>
          </cell>
          <cell r="I1991">
            <v>0</v>
          </cell>
          <cell r="J1991" t="str">
            <v>GRUPO ELECTROG.4</v>
          </cell>
        </row>
        <row r="1992">
          <cell r="A1992">
            <v>2881507</v>
          </cell>
          <cell r="B1992">
            <v>5685</v>
          </cell>
          <cell r="C1992">
            <v>999</v>
          </cell>
          <cell r="D1992" t="str">
            <v>SERVICIOS DE MEDIOS LOGISTICOST</v>
          </cell>
          <cell r="E1992">
            <v>73471</v>
          </cell>
          <cell r="F1992" t="str">
            <v>TE</v>
          </cell>
          <cell r="G1992">
            <v>99018452</v>
          </cell>
          <cell r="H1992" t="str">
            <v>31/08/99</v>
          </cell>
          <cell r="I1992">
            <v>-186</v>
          </cell>
          <cell r="J1992" t="str">
            <v>GRUPO ELECTROG 3</v>
          </cell>
        </row>
        <row r="1993">
          <cell r="A1993">
            <v>2881507</v>
          </cell>
          <cell r="B1993">
            <v>5685</v>
          </cell>
          <cell r="C1993">
            <v>999</v>
          </cell>
          <cell r="D1993" t="str">
            <v>SERVICIOS DE MEDIOS LOGISTICOST</v>
          </cell>
          <cell r="E1993">
            <v>73471</v>
          </cell>
          <cell r="F1993" t="str">
            <v>TE</v>
          </cell>
          <cell r="G1993">
            <v>99018452</v>
          </cell>
          <cell r="H1993" t="str">
            <v>31/08/99</v>
          </cell>
          <cell r="I1993">
            <v>0</v>
          </cell>
          <cell r="J1993" t="str">
            <v>GRUPO ELECTROG 3</v>
          </cell>
        </row>
        <row r="1994">
          <cell r="A1994">
            <v>2881507</v>
          </cell>
          <cell r="B1994">
            <v>5685</v>
          </cell>
          <cell r="C1994">
            <v>999</v>
          </cell>
          <cell r="D1994" t="str">
            <v>SERVICIOS DE MEDIOS LOGISTICOST</v>
          </cell>
          <cell r="E1994">
            <v>73471</v>
          </cell>
          <cell r="F1994" t="str">
            <v>TE</v>
          </cell>
          <cell r="G1994">
            <v>99018453</v>
          </cell>
          <cell r="H1994" t="str">
            <v>31/08/99</v>
          </cell>
          <cell r="I1994">
            <v>-65.099999999999994</v>
          </cell>
          <cell r="J1994" t="str">
            <v>SOLDADORA ESTATI</v>
          </cell>
        </row>
        <row r="1995">
          <cell r="A1995">
            <v>2881507</v>
          </cell>
          <cell r="B1995">
            <v>5685</v>
          </cell>
          <cell r="C1995">
            <v>999</v>
          </cell>
          <cell r="D1995" t="str">
            <v>SERVICIOS DE MEDIOS LOGISTICOST</v>
          </cell>
          <cell r="E1995">
            <v>73471</v>
          </cell>
          <cell r="F1995" t="str">
            <v>TE</v>
          </cell>
          <cell r="G1995">
            <v>99018453</v>
          </cell>
          <cell r="H1995" t="str">
            <v>31/08/99</v>
          </cell>
          <cell r="I1995">
            <v>0</v>
          </cell>
          <cell r="J1995" t="str">
            <v>SOLDADORA ESTATI</v>
          </cell>
        </row>
        <row r="1996">
          <cell r="A1996">
            <v>2881507</v>
          </cell>
          <cell r="B1996">
            <v>5685</v>
          </cell>
          <cell r="C1996">
            <v>999</v>
          </cell>
          <cell r="D1996" t="str">
            <v>SERVICIOS DE MEDIOS LOGISTICOST</v>
          </cell>
          <cell r="E1996">
            <v>73471</v>
          </cell>
          <cell r="F1996" t="str">
            <v>TE</v>
          </cell>
          <cell r="G1996">
            <v>99018454</v>
          </cell>
          <cell r="H1996" t="str">
            <v>31/08/99</v>
          </cell>
          <cell r="I1996">
            <v>-65.099999999999994</v>
          </cell>
          <cell r="J1996" t="str">
            <v>SOLDADORA ESTATI</v>
          </cell>
        </row>
        <row r="1997">
          <cell r="A1997">
            <v>2881507</v>
          </cell>
          <cell r="B1997">
            <v>5685</v>
          </cell>
          <cell r="C1997">
            <v>999</v>
          </cell>
          <cell r="D1997" t="str">
            <v>SERVICIOS DE MEDIOS LOGISTICOST</v>
          </cell>
          <cell r="E1997">
            <v>73471</v>
          </cell>
          <cell r="F1997" t="str">
            <v>TE</v>
          </cell>
          <cell r="G1997">
            <v>99018454</v>
          </cell>
          <cell r="H1997" t="str">
            <v>31/08/99</v>
          </cell>
          <cell r="I1997">
            <v>0</v>
          </cell>
          <cell r="J1997" t="str">
            <v>SOLDADORA ESTATI</v>
          </cell>
        </row>
        <row r="1998">
          <cell r="A1998">
            <v>2881507</v>
          </cell>
          <cell r="B1998">
            <v>5685</v>
          </cell>
          <cell r="C1998">
            <v>999</v>
          </cell>
          <cell r="D1998" t="str">
            <v>SERVICIOS DE MEDIOS LOGISTICOST</v>
          </cell>
          <cell r="E1998">
            <v>73471</v>
          </cell>
          <cell r="F1998" t="str">
            <v>TE</v>
          </cell>
          <cell r="G1998">
            <v>99018455</v>
          </cell>
          <cell r="H1998" t="str">
            <v>31/08/99</v>
          </cell>
          <cell r="I1998">
            <v>-391.22</v>
          </cell>
          <cell r="J1998" t="str">
            <v>MOTOCOMPRESOR 6</v>
          </cell>
        </row>
        <row r="1999">
          <cell r="A1999">
            <v>2881507</v>
          </cell>
          <cell r="B1999">
            <v>5685</v>
          </cell>
          <cell r="C1999">
            <v>999</v>
          </cell>
          <cell r="D1999" t="str">
            <v>SERVICIOS DE MEDIOS LOGISTICOST</v>
          </cell>
          <cell r="E1999">
            <v>73471</v>
          </cell>
          <cell r="F1999" t="str">
            <v>TE</v>
          </cell>
          <cell r="G1999">
            <v>99018455</v>
          </cell>
          <cell r="H1999" t="str">
            <v>31/08/99</v>
          </cell>
          <cell r="I1999">
            <v>0</v>
          </cell>
          <cell r="J1999" t="str">
            <v>MOTOCOMPRESOR 6</v>
          </cell>
        </row>
        <row r="2000">
          <cell r="A2000">
            <v>2881507</v>
          </cell>
          <cell r="B2000">
            <v>5685</v>
          </cell>
          <cell r="C2000">
            <v>999</v>
          </cell>
          <cell r="D2000" t="str">
            <v>SERVICIOS DE MEDIOS LOGISTICOST</v>
          </cell>
          <cell r="E2000">
            <v>73471</v>
          </cell>
          <cell r="F2000" t="str">
            <v>TE</v>
          </cell>
          <cell r="G2000">
            <v>99018456</v>
          </cell>
          <cell r="H2000" t="str">
            <v>31/08/99</v>
          </cell>
          <cell r="I2000">
            <v>-240.56</v>
          </cell>
          <cell r="J2000" t="str">
            <v>GRUPO ELECTROG.(</v>
          </cell>
        </row>
        <row r="2001">
          <cell r="A2001">
            <v>2881507</v>
          </cell>
          <cell r="B2001">
            <v>5685</v>
          </cell>
          <cell r="C2001">
            <v>999</v>
          </cell>
          <cell r="D2001" t="str">
            <v>SERVICIOS DE MEDIOS LOGISTICOST</v>
          </cell>
          <cell r="E2001">
            <v>73471</v>
          </cell>
          <cell r="F2001" t="str">
            <v>TE</v>
          </cell>
          <cell r="G2001">
            <v>99018456</v>
          </cell>
          <cell r="H2001" t="str">
            <v>31/08/99</v>
          </cell>
          <cell r="I2001">
            <v>0</v>
          </cell>
          <cell r="J2001" t="str">
            <v>GRUPO ELECTROG.(</v>
          </cell>
        </row>
        <row r="2002">
          <cell r="A2002">
            <v>2881507</v>
          </cell>
          <cell r="B2002">
            <v>5685</v>
          </cell>
          <cell r="C2002">
            <v>999</v>
          </cell>
          <cell r="D2002" t="str">
            <v>SERVICIOS DE MEDIOS LOGISTICOST</v>
          </cell>
          <cell r="E2002">
            <v>73471</v>
          </cell>
          <cell r="F2002" t="str">
            <v>TE</v>
          </cell>
          <cell r="G2002">
            <v>99018457</v>
          </cell>
          <cell r="H2002" t="str">
            <v>31/08/99</v>
          </cell>
          <cell r="I2002">
            <v>-133.61000000000001</v>
          </cell>
          <cell r="J2002" t="str">
            <v>CONTENEDOR COMED</v>
          </cell>
        </row>
        <row r="2003">
          <cell r="A2003">
            <v>2881507</v>
          </cell>
          <cell r="B2003">
            <v>5685</v>
          </cell>
          <cell r="C2003">
            <v>999</v>
          </cell>
          <cell r="D2003" t="str">
            <v>SERVICIOS DE MEDIOS LOGISTICOST</v>
          </cell>
          <cell r="E2003">
            <v>73471</v>
          </cell>
          <cell r="F2003" t="str">
            <v>TE</v>
          </cell>
          <cell r="G2003">
            <v>99018457</v>
          </cell>
          <cell r="H2003" t="str">
            <v>31/08/99</v>
          </cell>
          <cell r="I2003">
            <v>0</v>
          </cell>
          <cell r="J2003" t="str">
            <v>CONTENEDOR COMED</v>
          </cell>
        </row>
        <row r="2004">
          <cell r="A2004">
            <v>2881507</v>
          </cell>
          <cell r="B2004">
            <v>5685</v>
          </cell>
          <cell r="C2004">
            <v>999</v>
          </cell>
          <cell r="D2004" t="str">
            <v>SERVICIOS DE MEDIOS LOGISTICOST</v>
          </cell>
          <cell r="E2004">
            <v>73471</v>
          </cell>
          <cell r="F2004" t="str">
            <v>TE</v>
          </cell>
          <cell r="G2004">
            <v>99018458</v>
          </cell>
          <cell r="H2004" t="str">
            <v>31/08/99</v>
          </cell>
          <cell r="I2004">
            <v>-291.70999999999998</v>
          </cell>
          <cell r="J2004" t="str">
            <v>PORTAKAMP NACION</v>
          </cell>
        </row>
        <row r="2005">
          <cell r="A2005">
            <v>2881507</v>
          </cell>
          <cell r="B2005">
            <v>5685</v>
          </cell>
          <cell r="C2005">
            <v>999</v>
          </cell>
          <cell r="D2005" t="str">
            <v>SERVICIOS DE MEDIOS LOGISTICOST</v>
          </cell>
          <cell r="E2005">
            <v>73471</v>
          </cell>
          <cell r="F2005" t="str">
            <v>TE</v>
          </cell>
          <cell r="G2005">
            <v>99018458</v>
          </cell>
          <cell r="H2005" t="str">
            <v>31/08/99</v>
          </cell>
          <cell r="I2005">
            <v>0</v>
          </cell>
          <cell r="J2005" t="str">
            <v>PORTAKAMP NACION</v>
          </cell>
        </row>
        <row r="2006">
          <cell r="A2006">
            <v>2881507</v>
          </cell>
          <cell r="B2006">
            <v>5685</v>
          </cell>
          <cell r="C2006">
            <v>999</v>
          </cell>
          <cell r="D2006" t="str">
            <v>SERVICIOS DE MEDIOS LOGISTICOST</v>
          </cell>
          <cell r="E2006">
            <v>73471</v>
          </cell>
          <cell r="F2006" t="str">
            <v>TE</v>
          </cell>
          <cell r="G2006">
            <v>99018459</v>
          </cell>
          <cell r="H2006" t="str">
            <v>31/08/99</v>
          </cell>
          <cell r="I2006">
            <v>-116.66</v>
          </cell>
          <cell r="J2006" t="str">
            <v>PORTAKAMP IMPORT</v>
          </cell>
        </row>
        <row r="2007">
          <cell r="A2007">
            <v>2881507</v>
          </cell>
          <cell r="B2007">
            <v>5685</v>
          </cell>
          <cell r="C2007">
            <v>999</v>
          </cell>
          <cell r="D2007" t="str">
            <v>SERVICIOS DE MEDIOS LOGISTICOST</v>
          </cell>
          <cell r="E2007">
            <v>73471</v>
          </cell>
          <cell r="F2007" t="str">
            <v>TE</v>
          </cell>
          <cell r="G2007">
            <v>99018459</v>
          </cell>
          <cell r="H2007" t="str">
            <v>31/08/99</v>
          </cell>
          <cell r="I2007">
            <v>0</v>
          </cell>
          <cell r="J2007" t="str">
            <v>PORTAKAMP IMPORT</v>
          </cell>
        </row>
        <row r="2008">
          <cell r="A2008">
            <v>2881507</v>
          </cell>
          <cell r="B2008">
            <v>5685</v>
          </cell>
          <cell r="C2008">
            <v>999</v>
          </cell>
          <cell r="D2008" t="str">
            <v>SERVICIOS DE MEDIOS LOGISTICOST</v>
          </cell>
          <cell r="E2008">
            <v>73471</v>
          </cell>
          <cell r="F2008" t="str">
            <v>TE</v>
          </cell>
          <cell r="G2008">
            <v>99018460</v>
          </cell>
          <cell r="H2008" t="str">
            <v>31/08/99</v>
          </cell>
          <cell r="I2008">
            <v>-788.02</v>
          </cell>
          <cell r="J2008" t="str">
            <v>PICK UP TOYOTA 4</v>
          </cell>
        </row>
        <row r="2009">
          <cell r="A2009">
            <v>2881507</v>
          </cell>
          <cell r="B2009">
            <v>5685</v>
          </cell>
          <cell r="C2009">
            <v>999</v>
          </cell>
          <cell r="D2009" t="str">
            <v>SERVICIOS DE MEDIOS LOGISTICOST</v>
          </cell>
          <cell r="E2009">
            <v>73471</v>
          </cell>
          <cell r="F2009" t="str">
            <v>TE</v>
          </cell>
          <cell r="G2009">
            <v>99018460</v>
          </cell>
          <cell r="H2009" t="str">
            <v>31/08/99</v>
          </cell>
          <cell r="I2009">
            <v>0</v>
          </cell>
          <cell r="J2009" t="str">
            <v>PICK UP TOYOTA 4</v>
          </cell>
        </row>
        <row r="2010">
          <cell r="A2010">
            <v>2881507</v>
          </cell>
          <cell r="B2010">
            <v>5685</v>
          </cell>
          <cell r="C2010">
            <v>999</v>
          </cell>
          <cell r="D2010" t="str">
            <v>SERVICIOS DE MEDIOS LOGISTICOST</v>
          </cell>
          <cell r="E2010">
            <v>73471</v>
          </cell>
          <cell r="F2010" t="str">
            <v>TE</v>
          </cell>
          <cell r="G2010">
            <v>99018461</v>
          </cell>
          <cell r="H2010" t="str">
            <v>31/08/99</v>
          </cell>
          <cell r="I2010">
            <v>-540.02</v>
          </cell>
          <cell r="J2010" t="str">
            <v>MINIBUS M.BENZ S</v>
          </cell>
        </row>
        <row r="2011">
          <cell r="A2011">
            <v>2881507</v>
          </cell>
          <cell r="B2011">
            <v>5685</v>
          </cell>
          <cell r="C2011">
            <v>999</v>
          </cell>
          <cell r="D2011" t="str">
            <v>SERVICIOS DE MEDIOS LOGISTICOST</v>
          </cell>
          <cell r="E2011">
            <v>73471</v>
          </cell>
          <cell r="F2011" t="str">
            <v>TE</v>
          </cell>
          <cell r="G2011">
            <v>99018461</v>
          </cell>
          <cell r="H2011" t="str">
            <v>31/08/99</v>
          </cell>
          <cell r="I2011">
            <v>0</v>
          </cell>
          <cell r="J2011" t="str">
            <v>MINIBUS M.BENZ S</v>
          </cell>
        </row>
        <row r="2012">
          <cell r="A2012">
            <v>2881507</v>
          </cell>
          <cell r="B2012">
            <v>5685</v>
          </cell>
          <cell r="C2012">
            <v>999</v>
          </cell>
          <cell r="D2012" t="str">
            <v>SERVICIOS DE MEDIOS LOGISTICOST</v>
          </cell>
          <cell r="E2012">
            <v>73471</v>
          </cell>
          <cell r="F2012" t="str">
            <v>TE</v>
          </cell>
          <cell r="G2012">
            <v>99018462</v>
          </cell>
          <cell r="H2012" t="str">
            <v>31/08/99</v>
          </cell>
          <cell r="I2012">
            <v>-1035.4000000000001</v>
          </cell>
          <cell r="J2012" t="str">
            <v>CAMION M.BENZ 16</v>
          </cell>
        </row>
        <row r="2013">
          <cell r="A2013">
            <v>2881507</v>
          </cell>
          <cell r="B2013">
            <v>5685</v>
          </cell>
          <cell r="C2013">
            <v>999</v>
          </cell>
          <cell r="D2013" t="str">
            <v>SERVICIOS DE MEDIOS LOGISTICOST</v>
          </cell>
          <cell r="E2013">
            <v>73471</v>
          </cell>
          <cell r="F2013" t="str">
            <v>TE</v>
          </cell>
          <cell r="G2013">
            <v>99018462</v>
          </cell>
          <cell r="H2013" t="str">
            <v>31/08/99</v>
          </cell>
          <cell r="I2013">
            <v>0</v>
          </cell>
          <cell r="J2013" t="str">
            <v>CAMION M.BENZ 16</v>
          </cell>
        </row>
        <row r="2014">
          <cell r="A2014">
            <v>2881507</v>
          </cell>
          <cell r="B2014">
            <v>5685</v>
          </cell>
          <cell r="C2014">
            <v>999</v>
          </cell>
          <cell r="D2014" t="str">
            <v>SERVICIOS DE MEDIOS LOGISTICOST</v>
          </cell>
          <cell r="E2014">
            <v>73471</v>
          </cell>
          <cell r="F2014" t="str">
            <v>TE</v>
          </cell>
          <cell r="G2014">
            <v>99018463</v>
          </cell>
          <cell r="H2014" t="str">
            <v>31/08/99</v>
          </cell>
          <cell r="I2014">
            <v>-1188.8499999999999</v>
          </cell>
          <cell r="J2014" t="str">
            <v>CAMION M.BENZ LA</v>
          </cell>
        </row>
        <row r="2015">
          <cell r="A2015">
            <v>2881507</v>
          </cell>
          <cell r="B2015">
            <v>5685</v>
          </cell>
          <cell r="C2015">
            <v>999</v>
          </cell>
          <cell r="D2015" t="str">
            <v>SERVICIOS DE MEDIOS LOGISTICOST</v>
          </cell>
          <cell r="E2015">
            <v>73471</v>
          </cell>
          <cell r="F2015" t="str">
            <v>TE</v>
          </cell>
          <cell r="G2015">
            <v>99018463</v>
          </cell>
          <cell r="H2015" t="str">
            <v>31/08/99</v>
          </cell>
          <cell r="I2015">
            <v>0</v>
          </cell>
          <cell r="J2015" t="str">
            <v>CAMION M.BENZ LA</v>
          </cell>
        </row>
        <row r="2016">
          <cell r="A2016">
            <v>2881507</v>
          </cell>
          <cell r="B2016">
            <v>5685</v>
          </cell>
          <cell r="C2016">
            <v>999</v>
          </cell>
          <cell r="D2016" t="str">
            <v>SERVICIOS DE MEDIOS LOGISTICOST</v>
          </cell>
          <cell r="E2016">
            <v>73471</v>
          </cell>
          <cell r="F2016" t="str">
            <v>TE</v>
          </cell>
          <cell r="G2016">
            <v>99018464</v>
          </cell>
          <cell r="H2016" t="str">
            <v>31/08/99</v>
          </cell>
          <cell r="I2016">
            <v>-215.45</v>
          </cell>
          <cell r="J2016" t="str">
            <v>ACOPLADO PLAYO 2</v>
          </cell>
        </row>
        <row r="2017">
          <cell r="A2017">
            <v>2881507</v>
          </cell>
          <cell r="B2017">
            <v>5685</v>
          </cell>
          <cell r="C2017">
            <v>999</v>
          </cell>
          <cell r="D2017" t="str">
            <v>SERVICIOS DE MEDIOS LOGISTICOST</v>
          </cell>
          <cell r="E2017">
            <v>73471</v>
          </cell>
          <cell r="F2017" t="str">
            <v>TE</v>
          </cell>
          <cell r="G2017">
            <v>99018464</v>
          </cell>
          <cell r="H2017" t="str">
            <v>31/08/99</v>
          </cell>
          <cell r="I2017">
            <v>0</v>
          </cell>
          <cell r="J2017" t="str">
            <v>ACOPLADO PLAYO 2</v>
          </cell>
        </row>
        <row r="2018">
          <cell r="A2018">
            <v>2881507</v>
          </cell>
          <cell r="B2018">
            <v>5685</v>
          </cell>
          <cell r="C2018">
            <v>999</v>
          </cell>
          <cell r="D2018" t="str">
            <v>SERVICIOS DE MEDIOS LOGISTICOST</v>
          </cell>
          <cell r="E2018">
            <v>73471</v>
          </cell>
          <cell r="F2018" t="str">
            <v>TE</v>
          </cell>
          <cell r="G2018">
            <v>99018465</v>
          </cell>
          <cell r="H2018" t="str">
            <v>31/08/99</v>
          </cell>
          <cell r="I2018">
            <v>-48.98</v>
          </cell>
          <cell r="J2018" t="str">
            <v>ACOPLADO PLAYO 4</v>
          </cell>
        </row>
        <row r="2019">
          <cell r="A2019">
            <v>2881507</v>
          </cell>
          <cell r="B2019">
            <v>5685</v>
          </cell>
          <cell r="C2019">
            <v>999</v>
          </cell>
          <cell r="D2019" t="str">
            <v>SERVICIOS DE MEDIOS LOGISTICOST</v>
          </cell>
          <cell r="E2019">
            <v>73471</v>
          </cell>
          <cell r="F2019" t="str">
            <v>TE</v>
          </cell>
          <cell r="G2019">
            <v>99018465</v>
          </cell>
          <cell r="H2019" t="str">
            <v>31/08/99</v>
          </cell>
          <cell r="I2019">
            <v>0</v>
          </cell>
          <cell r="J2019" t="str">
            <v>ACOPLADO PLAYO 4</v>
          </cell>
        </row>
        <row r="2020">
          <cell r="A2020">
            <v>2881507</v>
          </cell>
          <cell r="B2020">
            <v>5685</v>
          </cell>
          <cell r="C2020">
            <v>999</v>
          </cell>
          <cell r="D2020" t="str">
            <v>SERVICIOS DE MEDIOS LOGISTICOST</v>
          </cell>
          <cell r="E2020">
            <v>73471</v>
          </cell>
          <cell r="F2020" t="str">
            <v>TE</v>
          </cell>
          <cell r="G2020">
            <v>99018466</v>
          </cell>
          <cell r="H2020" t="str">
            <v>31/08/99</v>
          </cell>
          <cell r="I2020">
            <v>-1278.44</v>
          </cell>
          <cell r="J2020" t="str">
            <v>PALA Y RETRO CAT</v>
          </cell>
        </row>
        <row r="2021">
          <cell r="A2021">
            <v>2881507</v>
          </cell>
          <cell r="B2021">
            <v>5685</v>
          </cell>
          <cell r="C2021">
            <v>999</v>
          </cell>
          <cell r="D2021" t="str">
            <v>SERVICIOS DE MEDIOS LOGISTICOST</v>
          </cell>
          <cell r="E2021">
            <v>73471</v>
          </cell>
          <cell r="F2021" t="str">
            <v>TE</v>
          </cell>
          <cell r="G2021">
            <v>99018466</v>
          </cell>
          <cell r="H2021" t="str">
            <v>31/08/99</v>
          </cell>
          <cell r="I2021">
            <v>0</v>
          </cell>
          <cell r="J2021" t="str">
            <v>PALA Y RETRO CAT</v>
          </cell>
        </row>
        <row r="2022">
          <cell r="A2022">
            <v>2881507</v>
          </cell>
          <cell r="B2022">
            <v>5685</v>
          </cell>
          <cell r="C2022">
            <v>999</v>
          </cell>
          <cell r="D2022" t="str">
            <v>SERVICIOS DE MEDIOS LOGISTICOST</v>
          </cell>
          <cell r="E2022">
            <v>73471</v>
          </cell>
          <cell r="F2022" t="str">
            <v>TE</v>
          </cell>
          <cell r="G2022">
            <v>99018467</v>
          </cell>
          <cell r="H2022" t="str">
            <v>31/08/99</v>
          </cell>
          <cell r="I2022">
            <v>-509.95</v>
          </cell>
          <cell r="J2022" t="str">
            <v>HIDROGRUA HIAB M</v>
          </cell>
        </row>
        <row r="2023">
          <cell r="A2023">
            <v>2881507</v>
          </cell>
          <cell r="B2023">
            <v>5685</v>
          </cell>
          <cell r="C2023">
            <v>999</v>
          </cell>
          <cell r="D2023" t="str">
            <v>SERVICIOS DE MEDIOS LOGISTICOST</v>
          </cell>
          <cell r="E2023">
            <v>73471</v>
          </cell>
          <cell r="F2023" t="str">
            <v>TE</v>
          </cell>
          <cell r="G2023">
            <v>99018467</v>
          </cell>
          <cell r="H2023" t="str">
            <v>31/08/99</v>
          </cell>
          <cell r="I2023">
            <v>0</v>
          </cell>
          <cell r="J2023" t="str">
            <v>HIDROGRUA HIAB M</v>
          </cell>
        </row>
        <row r="2024">
          <cell r="A2024">
            <v>2881507</v>
          </cell>
          <cell r="B2024">
            <v>5685</v>
          </cell>
          <cell r="C2024">
            <v>999</v>
          </cell>
          <cell r="D2024" t="str">
            <v>GASODUCTO METHANEX            T</v>
          </cell>
          <cell r="E2024">
            <v>73471</v>
          </cell>
          <cell r="F2024" t="str">
            <v>TE</v>
          </cell>
          <cell r="G2024">
            <v>99018468</v>
          </cell>
          <cell r="H2024" t="str">
            <v>31/08/99</v>
          </cell>
          <cell r="I2024">
            <v>-124.08</v>
          </cell>
          <cell r="J2024" t="str">
            <v>PICK-UP F-100 NA</v>
          </cell>
        </row>
        <row r="2025">
          <cell r="A2025">
            <v>2881507</v>
          </cell>
          <cell r="B2025">
            <v>5685</v>
          </cell>
          <cell r="C2025">
            <v>999</v>
          </cell>
          <cell r="D2025" t="str">
            <v>GASODUCTO METHANEX            T</v>
          </cell>
          <cell r="E2025">
            <v>73471</v>
          </cell>
          <cell r="F2025" t="str">
            <v>TE</v>
          </cell>
          <cell r="G2025">
            <v>99018468</v>
          </cell>
          <cell r="H2025" t="str">
            <v>31/08/99</v>
          </cell>
          <cell r="I2025">
            <v>0</v>
          </cell>
          <cell r="J2025" t="str">
            <v>PICK-UP F-100 NA</v>
          </cell>
        </row>
        <row r="2026">
          <cell r="A2026">
            <v>2881507</v>
          </cell>
          <cell r="B2026">
            <v>5685</v>
          </cell>
          <cell r="C2026">
            <v>999</v>
          </cell>
          <cell r="D2026" t="str">
            <v>AMPLIACION PTG AGUADA LA ARENAT</v>
          </cell>
          <cell r="E2026">
            <v>73471</v>
          </cell>
          <cell r="F2026" t="str">
            <v>TE</v>
          </cell>
          <cell r="G2026">
            <v>99018469</v>
          </cell>
          <cell r="H2026" t="str">
            <v>31/08/99</v>
          </cell>
          <cell r="I2026">
            <v>-83.39</v>
          </cell>
          <cell r="J2026" t="str">
            <v>MOTOSOLDADORA RA</v>
          </cell>
        </row>
        <row r="2027">
          <cell r="A2027">
            <v>2881507</v>
          </cell>
          <cell r="B2027">
            <v>5685</v>
          </cell>
          <cell r="C2027">
            <v>999</v>
          </cell>
          <cell r="D2027" t="str">
            <v>AMPLIACION PTG AGUADA LA ARENAT</v>
          </cell>
          <cell r="E2027">
            <v>73471</v>
          </cell>
          <cell r="F2027" t="str">
            <v>TE</v>
          </cell>
          <cell r="G2027">
            <v>99018469</v>
          </cell>
          <cell r="H2027" t="str">
            <v>31/08/99</v>
          </cell>
          <cell r="I2027">
            <v>0</v>
          </cell>
          <cell r="J2027" t="str">
            <v>MOTOSOLDADORA RA</v>
          </cell>
        </row>
        <row r="2028">
          <cell r="A2028">
            <v>2881507</v>
          </cell>
          <cell r="B2028">
            <v>5685</v>
          </cell>
          <cell r="C2028">
            <v>999</v>
          </cell>
          <cell r="D2028" t="str">
            <v>AMPLIACION PTG AGUADA LA ARENAT</v>
          </cell>
          <cell r="E2028">
            <v>73471</v>
          </cell>
          <cell r="F2028" t="str">
            <v>TE</v>
          </cell>
          <cell r="G2028">
            <v>99018470</v>
          </cell>
          <cell r="H2028" t="str">
            <v>31/08/99</v>
          </cell>
          <cell r="I2028">
            <v>-27.28</v>
          </cell>
          <cell r="J2028" t="str">
            <v>CARRITO (BOGGIE)</v>
          </cell>
        </row>
        <row r="2029">
          <cell r="A2029">
            <v>2881507</v>
          </cell>
          <cell r="B2029">
            <v>5685</v>
          </cell>
          <cell r="C2029">
            <v>999</v>
          </cell>
          <cell r="D2029" t="str">
            <v>AMPLIACION PTG AGUADA LA ARENAT</v>
          </cell>
          <cell r="E2029">
            <v>73471</v>
          </cell>
          <cell r="F2029" t="str">
            <v>TE</v>
          </cell>
          <cell r="G2029">
            <v>99018470</v>
          </cell>
          <cell r="H2029" t="str">
            <v>31/08/99</v>
          </cell>
          <cell r="I2029">
            <v>0</v>
          </cell>
          <cell r="J2029" t="str">
            <v>CARRITO (BOGGIE)</v>
          </cell>
        </row>
        <row r="2030">
          <cell r="A2030">
            <v>2881507</v>
          </cell>
          <cell r="B2030">
            <v>5685</v>
          </cell>
          <cell r="C2030">
            <v>999</v>
          </cell>
          <cell r="D2030" t="str">
            <v>AMPLIACION PTG AGUADA LA ARENAT</v>
          </cell>
          <cell r="E2030">
            <v>73471</v>
          </cell>
          <cell r="F2030" t="str">
            <v>TE</v>
          </cell>
          <cell r="G2030">
            <v>99018471</v>
          </cell>
          <cell r="H2030" t="str">
            <v>31/08/99</v>
          </cell>
          <cell r="I2030">
            <v>-27.28</v>
          </cell>
          <cell r="J2030" t="str">
            <v>CARRITO (BOGGIE)</v>
          </cell>
        </row>
        <row r="2031">
          <cell r="A2031">
            <v>2881507</v>
          </cell>
          <cell r="B2031">
            <v>5685</v>
          </cell>
          <cell r="C2031">
            <v>999</v>
          </cell>
          <cell r="D2031" t="str">
            <v>AMPLIACION PTG AGUADA LA ARENAT</v>
          </cell>
          <cell r="E2031">
            <v>73471</v>
          </cell>
          <cell r="F2031" t="str">
            <v>TE</v>
          </cell>
          <cell r="G2031">
            <v>99018471</v>
          </cell>
          <cell r="H2031" t="str">
            <v>31/08/99</v>
          </cell>
          <cell r="I2031">
            <v>0</v>
          </cell>
          <cell r="J2031" t="str">
            <v>CARRITO (BOGGIE)</v>
          </cell>
        </row>
        <row r="2032">
          <cell r="A2032">
            <v>2881507</v>
          </cell>
          <cell r="B2032">
            <v>5685</v>
          </cell>
          <cell r="C2032">
            <v>999</v>
          </cell>
          <cell r="D2032" t="str">
            <v>AMPLIACION PTG AGUADA LA ARENAT</v>
          </cell>
          <cell r="E2032">
            <v>73471</v>
          </cell>
          <cell r="F2032" t="str">
            <v>TE</v>
          </cell>
          <cell r="G2032">
            <v>99018472</v>
          </cell>
          <cell r="H2032" t="str">
            <v>31/08/99</v>
          </cell>
          <cell r="I2032">
            <v>-83.39</v>
          </cell>
          <cell r="J2032" t="str">
            <v>MOTOSOLDADORA RA</v>
          </cell>
        </row>
        <row r="2033">
          <cell r="A2033">
            <v>2881507</v>
          </cell>
          <cell r="B2033">
            <v>5685</v>
          </cell>
          <cell r="C2033">
            <v>999</v>
          </cell>
          <cell r="D2033" t="str">
            <v>AMPLIACION PTG AGUADA LA ARENAT</v>
          </cell>
          <cell r="E2033">
            <v>73471</v>
          </cell>
          <cell r="F2033" t="str">
            <v>TE</v>
          </cell>
          <cell r="G2033">
            <v>99018472</v>
          </cell>
          <cell r="H2033" t="str">
            <v>31/08/99</v>
          </cell>
          <cell r="I2033">
            <v>0</v>
          </cell>
          <cell r="J2033" t="str">
            <v>MOTOSOLDADORA RA</v>
          </cell>
        </row>
        <row r="2034">
          <cell r="A2034">
            <v>2881507</v>
          </cell>
          <cell r="B2034">
            <v>5685</v>
          </cell>
          <cell r="C2034">
            <v>999</v>
          </cell>
          <cell r="D2034" t="str">
            <v>AMPLIACION PTG AGUADA LA ARENAT</v>
          </cell>
          <cell r="E2034">
            <v>73471</v>
          </cell>
          <cell r="F2034" t="str">
            <v>TE</v>
          </cell>
          <cell r="G2034">
            <v>99018473</v>
          </cell>
          <cell r="H2034" t="str">
            <v>31/08/99</v>
          </cell>
          <cell r="I2034">
            <v>-34.97</v>
          </cell>
          <cell r="J2034" t="str">
            <v>MOTOSOLDADORA RA</v>
          </cell>
        </row>
        <row r="2035">
          <cell r="A2035">
            <v>2881507</v>
          </cell>
          <cell r="B2035">
            <v>5685</v>
          </cell>
          <cell r="C2035">
            <v>999</v>
          </cell>
          <cell r="D2035" t="str">
            <v>AMPLIACION PTG AGUADA LA ARENAT</v>
          </cell>
          <cell r="E2035">
            <v>73471</v>
          </cell>
          <cell r="F2035" t="str">
            <v>TE</v>
          </cell>
          <cell r="G2035">
            <v>99018473</v>
          </cell>
          <cell r="H2035" t="str">
            <v>31/08/99</v>
          </cell>
          <cell r="I2035">
            <v>0</v>
          </cell>
          <cell r="J2035" t="str">
            <v>MOTOSOLDADORA RA</v>
          </cell>
        </row>
        <row r="2036">
          <cell r="A2036">
            <v>2881507</v>
          </cell>
          <cell r="B2036">
            <v>5685</v>
          </cell>
          <cell r="C2036">
            <v>999</v>
          </cell>
          <cell r="D2036" t="str">
            <v>AMPLIACION PTG AGUADA LA ARENAT</v>
          </cell>
          <cell r="E2036">
            <v>73471</v>
          </cell>
          <cell r="F2036" t="str">
            <v>TE</v>
          </cell>
          <cell r="G2036">
            <v>99018474</v>
          </cell>
          <cell r="H2036" t="str">
            <v>31/08/99</v>
          </cell>
          <cell r="I2036">
            <v>-23.53</v>
          </cell>
          <cell r="J2036" t="str">
            <v>SOLDADORA ESTATI</v>
          </cell>
        </row>
        <row r="2037">
          <cell r="A2037">
            <v>2881507</v>
          </cell>
          <cell r="B2037">
            <v>5685</v>
          </cell>
          <cell r="C2037">
            <v>999</v>
          </cell>
          <cell r="D2037" t="str">
            <v>AMPLIACION PTG AGUADA LA ARENAT</v>
          </cell>
          <cell r="E2037">
            <v>73471</v>
          </cell>
          <cell r="F2037" t="str">
            <v>TE</v>
          </cell>
          <cell r="G2037">
            <v>99018474</v>
          </cell>
          <cell r="H2037" t="str">
            <v>31/08/99</v>
          </cell>
          <cell r="I2037">
            <v>0</v>
          </cell>
          <cell r="J2037" t="str">
            <v>SOLDADORA ESTATI</v>
          </cell>
        </row>
        <row r="2038">
          <cell r="A2038">
            <v>2881507</v>
          </cell>
          <cell r="B2038">
            <v>5685</v>
          </cell>
          <cell r="C2038">
            <v>999</v>
          </cell>
          <cell r="D2038" t="str">
            <v>AMPLIACION PTG AGUADA LA ARENAT</v>
          </cell>
          <cell r="E2038">
            <v>73471</v>
          </cell>
          <cell r="F2038" t="str">
            <v>TE</v>
          </cell>
          <cell r="G2038">
            <v>99018475</v>
          </cell>
          <cell r="H2038" t="str">
            <v>31/08/99</v>
          </cell>
          <cell r="I2038">
            <v>-36.200000000000003</v>
          </cell>
          <cell r="J2038" t="str">
            <v>SOLDADORA ESTATI</v>
          </cell>
        </row>
        <row r="2039">
          <cell r="A2039">
            <v>2881507</v>
          </cell>
          <cell r="B2039">
            <v>5685</v>
          </cell>
          <cell r="C2039">
            <v>999</v>
          </cell>
          <cell r="D2039" t="str">
            <v>AMPLIACION PTG AGUADA LA ARENAT</v>
          </cell>
          <cell r="E2039">
            <v>73471</v>
          </cell>
          <cell r="F2039" t="str">
            <v>TE</v>
          </cell>
          <cell r="G2039">
            <v>99018475</v>
          </cell>
          <cell r="H2039" t="str">
            <v>31/08/99</v>
          </cell>
          <cell r="I2039">
            <v>0</v>
          </cell>
          <cell r="J2039" t="str">
            <v>SOLDADORA ESTATI</v>
          </cell>
        </row>
        <row r="2040">
          <cell r="A2040">
            <v>2881507</v>
          </cell>
          <cell r="B2040">
            <v>5685</v>
          </cell>
          <cell r="C2040">
            <v>999</v>
          </cell>
          <cell r="D2040" t="str">
            <v>AMPLIACION PTG AGUADA LA ARENAT</v>
          </cell>
          <cell r="E2040">
            <v>73471</v>
          </cell>
          <cell r="F2040" t="str">
            <v>TE</v>
          </cell>
          <cell r="G2040">
            <v>99018476</v>
          </cell>
          <cell r="H2040" t="str">
            <v>31/08/99</v>
          </cell>
          <cell r="I2040">
            <v>-56.11</v>
          </cell>
          <cell r="J2040" t="str">
            <v>SOLDADORA ESTATI</v>
          </cell>
        </row>
        <row r="2041">
          <cell r="A2041">
            <v>2881507</v>
          </cell>
          <cell r="B2041">
            <v>5685</v>
          </cell>
          <cell r="C2041">
            <v>999</v>
          </cell>
          <cell r="D2041" t="str">
            <v>AMPLIACION PTG AGUADA LA ARENAT</v>
          </cell>
          <cell r="E2041">
            <v>73471</v>
          </cell>
          <cell r="F2041" t="str">
            <v>TE</v>
          </cell>
          <cell r="G2041">
            <v>99018476</v>
          </cell>
          <cell r="H2041" t="str">
            <v>31/08/99</v>
          </cell>
          <cell r="I2041">
            <v>0</v>
          </cell>
          <cell r="J2041" t="str">
            <v>SOLDADORA ESTATI</v>
          </cell>
        </row>
        <row r="2042">
          <cell r="A2042">
            <v>2881507</v>
          </cell>
          <cell r="B2042">
            <v>5685</v>
          </cell>
          <cell r="C2042">
            <v>999</v>
          </cell>
          <cell r="D2042" t="str">
            <v>AMPLIACION PTG AGUADA LA ARENAT</v>
          </cell>
          <cell r="E2042">
            <v>73471</v>
          </cell>
          <cell r="F2042" t="str">
            <v>TE</v>
          </cell>
          <cell r="G2042">
            <v>99018477</v>
          </cell>
          <cell r="H2042" t="str">
            <v>31/08/99</v>
          </cell>
          <cell r="I2042">
            <v>-23.53</v>
          </cell>
          <cell r="J2042" t="str">
            <v>SOLDADORA ESTATI</v>
          </cell>
        </row>
        <row r="2043">
          <cell r="A2043">
            <v>2881507</v>
          </cell>
          <cell r="B2043">
            <v>5685</v>
          </cell>
          <cell r="C2043">
            <v>999</v>
          </cell>
          <cell r="D2043" t="str">
            <v>AMPLIACION PTG AGUADA LA ARENAT</v>
          </cell>
          <cell r="E2043">
            <v>73471</v>
          </cell>
          <cell r="F2043" t="str">
            <v>TE</v>
          </cell>
          <cell r="G2043">
            <v>99018477</v>
          </cell>
          <cell r="H2043" t="str">
            <v>31/08/99</v>
          </cell>
          <cell r="I2043">
            <v>0</v>
          </cell>
          <cell r="J2043" t="str">
            <v>SOLDADORA ESTATI</v>
          </cell>
        </row>
        <row r="2044">
          <cell r="A2044">
            <v>2881507</v>
          </cell>
          <cell r="B2044">
            <v>5685</v>
          </cell>
          <cell r="C2044">
            <v>999</v>
          </cell>
          <cell r="D2044" t="str">
            <v>AMPLIACION PTG AGUADA LA ARENAT</v>
          </cell>
          <cell r="E2044">
            <v>73471</v>
          </cell>
          <cell r="F2044" t="str">
            <v>TE</v>
          </cell>
          <cell r="G2044">
            <v>99018478</v>
          </cell>
          <cell r="H2044" t="str">
            <v>31/08/99</v>
          </cell>
          <cell r="I2044">
            <v>-391.22</v>
          </cell>
          <cell r="J2044" t="str">
            <v>MOTOCOMPRESOR 6</v>
          </cell>
        </row>
        <row r="2045">
          <cell r="A2045">
            <v>2881507</v>
          </cell>
          <cell r="B2045">
            <v>5685</v>
          </cell>
          <cell r="C2045">
            <v>999</v>
          </cell>
          <cell r="D2045" t="str">
            <v>AMPLIACION PTG AGUADA LA ARENAT</v>
          </cell>
          <cell r="E2045">
            <v>73471</v>
          </cell>
          <cell r="F2045" t="str">
            <v>TE</v>
          </cell>
          <cell r="G2045">
            <v>99018478</v>
          </cell>
          <cell r="H2045" t="str">
            <v>31/08/99</v>
          </cell>
          <cell r="I2045">
            <v>0</v>
          </cell>
          <cell r="J2045" t="str">
            <v>MOTOCOMPRESOR 6</v>
          </cell>
        </row>
        <row r="2046">
          <cell r="A2046">
            <v>2881507</v>
          </cell>
          <cell r="B2046">
            <v>5685</v>
          </cell>
          <cell r="C2046">
            <v>999</v>
          </cell>
          <cell r="D2046" t="str">
            <v>AMPLIACION PTG AGUADA LA ARENAT</v>
          </cell>
          <cell r="E2046">
            <v>73471</v>
          </cell>
          <cell r="F2046" t="str">
            <v>TE</v>
          </cell>
          <cell r="G2046">
            <v>99018479</v>
          </cell>
          <cell r="H2046" t="str">
            <v>31/08/99</v>
          </cell>
          <cell r="I2046">
            <v>-240.56</v>
          </cell>
          <cell r="J2046" t="str">
            <v>GRUPO ELECTROG.(</v>
          </cell>
        </row>
        <row r="2047">
          <cell r="A2047">
            <v>2881507</v>
          </cell>
          <cell r="B2047">
            <v>5685</v>
          </cell>
          <cell r="C2047">
            <v>999</v>
          </cell>
          <cell r="D2047" t="str">
            <v>AMPLIACION PTG AGUADA LA ARENAT</v>
          </cell>
          <cell r="E2047">
            <v>73471</v>
          </cell>
          <cell r="F2047" t="str">
            <v>TE</v>
          </cell>
          <cell r="G2047">
            <v>99018479</v>
          </cell>
          <cell r="H2047" t="str">
            <v>31/08/99</v>
          </cell>
          <cell r="I2047">
            <v>0</v>
          </cell>
          <cell r="J2047" t="str">
            <v>GRUPO ELECTROG.(</v>
          </cell>
        </row>
        <row r="2048">
          <cell r="A2048">
            <v>2881507</v>
          </cell>
          <cell r="B2048">
            <v>5685</v>
          </cell>
          <cell r="C2048">
            <v>999</v>
          </cell>
          <cell r="D2048" t="str">
            <v>AMPLIACION PTG AGUADA LA ARENAT</v>
          </cell>
          <cell r="E2048">
            <v>73471</v>
          </cell>
          <cell r="F2048" t="str">
            <v>TE</v>
          </cell>
          <cell r="G2048">
            <v>99018480</v>
          </cell>
          <cell r="H2048" t="str">
            <v>31/08/99</v>
          </cell>
          <cell r="I2048">
            <v>-34.97</v>
          </cell>
          <cell r="J2048" t="str">
            <v>MOTOSOLDADORA RA</v>
          </cell>
        </row>
        <row r="2049">
          <cell r="A2049">
            <v>2881507</v>
          </cell>
          <cell r="B2049">
            <v>5685</v>
          </cell>
          <cell r="C2049">
            <v>999</v>
          </cell>
          <cell r="D2049" t="str">
            <v>AMPLIACION PTG AGUADA LA ARENAT</v>
          </cell>
          <cell r="E2049">
            <v>73471</v>
          </cell>
          <cell r="F2049" t="str">
            <v>TE</v>
          </cell>
          <cell r="G2049">
            <v>99018480</v>
          </cell>
          <cell r="H2049" t="str">
            <v>31/08/99</v>
          </cell>
          <cell r="I2049">
            <v>0</v>
          </cell>
          <cell r="J2049" t="str">
            <v>MOTOSOLDADORA RA</v>
          </cell>
        </row>
        <row r="2050">
          <cell r="A2050">
            <v>2881507</v>
          </cell>
          <cell r="B2050">
            <v>5685</v>
          </cell>
          <cell r="C2050">
            <v>999</v>
          </cell>
          <cell r="D2050" t="str">
            <v>AMPLIACION PTG AGUADA LA ARENAT</v>
          </cell>
          <cell r="E2050">
            <v>73471</v>
          </cell>
          <cell r="F2050" t="str">
            <v>TE</v>
          </cell>
          <cell r="G2050">
            <v>99018481</v>
          </cell>
          <cell r="H2050" t="str">
            <v>31/08/99</v>
          </cell>
          <cell r="I2050">
            <v>-240.56</v>
          </cell>
          <cell r="J2050" t="str">
            <v>GRUPO ELECTROG.(</v>
          </cell>
        </row>
        <row r="2051">
          <cell r="A2051">
            <v>2881507</v>
          </cell>
          <cell r="B2051">
            <v>5685</v>
          </cell>
          <cell r="C2051">
            <v>999</v>
          </cell>
          <cell r="D2051" t="str">
            <v>AMPLIACION PTG AGUADA LA ARENAT</v>
          </cell>
          <cell r="E2051">
            <v>73471</v>
          </cell>
          <cell r="F2051" t="str">
            <v>TE</v>
          </cell>
          <cell r="G2051">
            <v>99018481</v>
          </cell>
          <cell r="H2051" t="str">
            <v>31/08/99</v>
          </cell>
          <cell r="I2051">
            <v>0</v>
          </cell>
          <cell r="J2051" t="str">
            <v>GRUPO ELECTROG.(</v>
          </cell>
        </row>
        <row r="2052">
          <cell r="A2052">
            <v>2881507</v>
          </cell>
          <cell r="B2052">
            <v>5685</v>
          </cell>
          <cell r="C2052">
            <v>999</v>
          </cell>
          <cell r="D2052" t="str">
            <v>AMPLIACION PTG AGUADA LA ARENAT</v>
          </cell>
          <cell r="E2052">
            <v>73471</v>
          </cell>
          <cell r="F2052" t="str">
            <v>TE</v>
          </cell>
          <cell r="G2052">
            <v>99018482</v>
          </cell>
          <cell r="H2052" t="str">
            <v>31/08/99</v>
          </cell>
          <cell r="I2052">
            <v>-76.569999999999993</v>
          </cell>
          <cell r="J2052" t="str">
            <v>CONTAINER PAØOL</v>
          </cell>
        </row>
        <row r="2053">
          <cell r="A2053">
            <v>2881507</v>
          </cell>
          <cell r="B2053">
            <v>5685</v>
          </cell>
          <cell r="C2053">
            <v>999</v>
          </cell>
          <cell r="D2053" t="str">
            <v>AMPLIACION PTG AGUADA LA ARENAT</v>
          </cell>
          <cell r="E2053">
            <v>73471</v>
          </cell>
          <cell r="F2053" t="str">
            <v>TE</v>
          </cell>
          <cell r="G2053">
            <v>99018482</v>
          </cell>
          <cell r="H2053" t="str">
            <v>31/08/99</v>
          </cell>
          <cell r="I2053">
            <v>0</v>
          </cell>
          <cell r="J2053" t="str">
            <v>CONTAINER PAØOL</v>
          </cell>
        </row>
        <row r="2054">
          <cell r="A2054">
            <v>2881507</v>
          </cell>
          <cell r="B2054">
            <v>5685</v>
          </cell>
          <cell r="C2054">
            <v>999</v>
          </cell>
          <cell r="D2054" t="str">
            <v>AMPLIACION PTG AGUADA LA ARENAT</v>
          </cell>
          <cell r="E2054">
            <v>73471</v>
          </cell>
          <cell r="F2054" t="str">
            <v>TE</v>
          </cell>
          <cell r="G2054">
            <v>99018483</v>
          </cell>
          <cell r="H2054" t="str">
            <v>31/08/99</v>
          </cell>
          <cell r="I2054">
            <v>-114.7</v>
          </cell>
          <cell r="J2054" t="str">
            <v>CONTAINER OFICIN</v>
          </cell>
        </row>
        <row r="2055">
          <cell r="A2055">
            <v>2881507</v>
          </cell>
          <cell r="B2055">
            <v>5685</v>
          </cell>
          <cell r="C2055">
            <v>999</v>
          </cell>
          <cell r="D2055" t="str">
            <v>AMPLIACION PTG AGUADA LA ARENAT</v>
          </cell>
          <cell r="E2055">
            <v>73471</v>
          </cell>
          <cell r="F2055" t="str">
            <v>TE</v>
          </cell>
          <cell r="G2055">
            <v>99018483</v>
          </cell>
          <cell r="H2055" t="str">
            <v>31/08/99</v>
          </cell>
          <cell r="I2055">
            <v>0</v>
          </cell>
          <cell r="J2055" t="str">
            <v>CONTAINER OFICIN</v>
          </cell>
        </row>
        <row r="2056">
          <cell r="A2056">
            <v>2881507</v>
          </cell>
          <cell r="B2056">
            <v>5685</v>
          </cell>
          <cell r="C2056">
            <v>999</v>
          </cell>
          <cell r="D2056" t="str">
            <v>AMPLIACION PTG AGUADA LA ARENAT</v>
          </cell>
          <cell r="E2056">
            <v>73471</v>
          </cell>
          <cell r="F2056" t="str">
            <v>TE</v>
          </cell>
          <cell r="G2056">
            <v>99018484</v>
          </cell>
          <cell r="H2056" t="str">
            <v>31/08/99</v>
          </cell>
          <cell r="I2056">
            <v>-253.44</v>
          </cell>
          <cell r="J2056" t="str">
            <v>MAQUINA TALADRAD</v>
          </cell>
        </row>
        <row r="2057">
          <cell r="A2057">
            <v>2881507</v>
          </cell>
          <cell r="B2057">
            <v>5685</v>
          </cell>
          <cell r="C2057">
            <v>999</v>
          </cell>
          <cell r="D2057" t="str">
            <v>AMPLIACION PTG AGUADA LA ARENAT</v>
          </cell>
          <cell r="E2057">
            <v>73471</v>
          </cell>
          <cell r="F2057" t="str">
            <v>TE</v>
          </cell>
          <cell r="G2057">
            <v>99018484</v>
          </cell>
          <cell r="H2057" t="str">
            <v>31/08/99</v>
          </cell>
          <cell r="I2057">
            <v>0</v>
          </cell>
          <cell r="J2057" t="str">
            <v>MAQUINA TALADRAD</v>
          </cell>
        </row>
        <row r="2058">
          <cell r="A2058">
            <v>2881507</v>
          </cell>
          <cell r="B2058">
            <v>5685</v>
          </cell>
          <cell r="C2058">
            <v>999</v>
          </cell>
          <cell r="D2058" t="str">
            <v>AMPLIACION PTG AGUADA LA ARENAT</v>
          </cell>
          <cell r="E2058">
            <v>73471</v>
          </cell>
          <cell r="F2058" t="str">
            <v>TE</v>
          </cell>
          <cell r="G2058">
            <v>99018485</v>
          </cell>
          <cell r="H2058" t="str">
            <v>31/08/99</v>
          </cell>
          <cell r="I2058">
            <v>-52.36</v>
          </cell>
          <cell r="J2058" t="str">
            <v>TABLERO DISTRIBU</v>
          </cell>
        </row>
        <row r="2059">
          <cell r="A2059">
            <v>2881507</v>
          </cell>
          <cell r="B2059">
            <v>5685</v>
          </cell>
          <cell r="C2059">
            <v>999</v>
          </cell>
          <cell r="D2059" t="str">
            <v>AMPLIACION PTG AGUADA LA ARENAT</v>
          </cell>
          <cell r="E2059">
            <v>73471</v>
          </cell>
          <cell r="F2059" t="str">
            <v>TE</v>
          </cell>
          <cell r="G2059">
            <v>99018485</v>
          </cell>
          <cell r="H2059" t="str">
            <v>31/08/99</v>
          </cell>
          <cell r="I2059">
            <v>0</v>
          </cell>
          <cell r="J2059" t="str">
            <v>TABLERO DISTRIBU</v>
          </cell>
        </row>
        <row r="2060">
          <cell r="A2060">
            <v>2881507</v>
          </cell>
          <cell r="B2060">
            <v>5685</v>
          </cell>
          <cell r="C2060">
            <v>999</v>
          </cell>
          <cell r="D2060" t="str">
            <v>AMPLIACION PTG AGUADA LA ARENAT</v>
          </cell>
          <cell r="E2060">
            <v>73471</v>
          </cell>
          <cell r="F2060" t="str">
            <v>TE</v>
          </cell>
          <cell r="G2060">
            <v>99018486</v>
          </cell>
          <cell r="H2060" t="str">
            <v>31/08/99</v>
          </cell>
          <cell r="I2060">
            <v>-560.16999999999996</v>
          </cell>
          <cell r="J2060" t="str">
            <v>PICK UP FORD F-1</v>
          </cell>
        </row>
        <row r="2061">
          <cell r="A2061">
            <v>2881507</v>
          </cell>
          <cell r="B2061">
            <v>5685</v>
          </cell>
          <cell r="C2061">
            <v>999</v>
          </cell>
          <cell r="D2061" t="str">
            <v>AMPLIACION PTG AGUADA LA ARENAT</v>
          </cell>
          <cell r="E2061">
            <v>73471</v>
          </cell>
          <cell r="F2061" t="str">
            <v>TE</v>
          </cell>
          <cell r="G2061">
            <v>99018486</v>
          </cell>
          <cell r="H2061" t="str">
            <v>31/08/99</v>
          </cell>
          <cell r="I2061">
            <v>0</v>
          </cell>
          <cell r="J2061" t="str">
            <v>PICK UP FORD F-1</v>
          </cell>
        </row>
        <row r="2062">
          <cell r="A2062">
            <v>2881507</v>
          </cell>
          <cell r="B2062">
            <v>5685</v>
          </cell>
          <cell r="C2062">
            <v>999</v>
          </cell>
          <cell r="D2062" t="str">
            <v>AMPLIACION PTG AGUADA LA ARENAT</v>
          </cell>
          <cell r="E2062">
            <v>73471</v>
          </cell>
          <cell r="F2062" t="str">
            <v>TE</v>
          </cell>
          <cell r="G2062">
            <v>99018487</v>
          </cell>
          <cell r="H2062" t="str">
            <v>31/08/99</v>
          </cell>
          <cell r="I2062">
            <v>-523.59</v>
          </cell>
          <cell r="J2062" t="str">
            <v>PICK UP FORD RAN</v>
          </cell>
        </row>
        <row r="2063">
          <cell r="A2063">
            <v>2881507</v>
          </cell>
          <cell r="B2063">
            <v>5685</v>
          </cell>
          <cell r="C2063">
            <v>999</v>
          </cell>
          <cell r="D2063" t="str">
            <v>AMPLIACION PTG AGUADA LA ARENAT</v>
          </cell>
          <cell r="E2063">
            <v>73471</v>
          </cell>
          <cell r="F2063" t="str">
            <v>TE</v>
          </cell>
          <cell r="G2063">
            <v>99018487</v>
          </cell>
          <cell r="H2063" t="str">
            <v>31/08/99</v>
          </cell>
          <cell r="I2063">
            <v>0</v>
          </cell>
          <cell r="J2063" t="str">
            <v>PICK UP FORD RAN</v>
          </cell>
        </row>
        <row r="2064">
          <cell r="A2064">
            <v>2881507</v>
          </cell>
          <cell r="B2064">
            <v>5685</v>
          </cell>
          <cell r="C2064">
            <v>999</v>
          </cell>
          <cell r="D2064" t="str">
            <v>AMPLIACION PTG AGUADA LA ARENAT</v>
          </cell>
          <cell r="E2064">
            <v>73471</v>
          </cell>
          <cell r="F2064" t="str">
            <v>TE</v>
          </cell>
          <cell r="G2064">
            <v>99018488</v>
          </cell>
          <cell r="H2064" t="str">
            <v>31/08/99</v>
          </cell>
          <cell r="I2064">
            <v>-560.16999999999996</v>
          </cell>
          <cell r="J2064" t="str">
            <v>PICK UP FORD F-1</v>
          </cell>
        </row>
        <row r="2065">
          <cell r="A2065">
            <v>2881507</v>
          </cell>
          <cell r="B2065">
            <v>5685</v>
          </cell>
          <cell r="C2065">
            <v>999</v>
          </cell>
          <cell r="D2065" t="str">
            <v>AMPLIACION PTG AGUADA LA ARENAT</v>
          </cell>
          <cell r="E2065">
            <v>73471</v>
          </cell>
          <cell r="F2065" t="str">
            <v>TE</v>
          </cell>
          <cell r="G2065">
            <v>99018488</v>
          </cell>
          <cell r="H2065" t="str">
            <v>31/08/99</v>
          </cell>
          <cell r="I2065">
            <v>0</v>
          </cell>
          <cell r="J2065" t="str">
            <v>PICK UP FORD F-1</v>
          </cell>
        </row>
        <row r="2066">
          <cell r="A2066">
            <v>2881507</v>
          </cell>
          <cell r="B2066">
            <v>5685</v>
          </cell>
          <cell r="C2066">
            <v>999</v>
          </cell>
          <cell r="D2066" t="str">
            <v>AMPLIACION PTG AGUADA LA ARENAT</v>
          </cell>
          <cell r="E2066">
            <v>73471</v>
          </cell>
          <cell r="F2066" t="str">
            <v>TE</v>
          </cell>
          <cell r="G2066">
            <v>99018489</v>
          </cell>
          <cell r="H2066" t="str">
            <v>31/08/99</v>
          </cell>
          <cell r="I2066">
            <v>-560.16999999999996</v>
          </cell>
          <cell r="J2066" t="str">
            <v>PICK UP FORD F-1</v>
          </cell>
        </row>
        <row r="2067">
          <cell r="A2067">
            <v>2881507</v>
          </cell>
          <cell r="B2067">
            <v>5685</v>
          </cell>
          <cell r="C2067">
            <v>999</v>
          </cell>
          <cell r="D2067" t="str">
            <v>AMPLIACION PTG AGUADA LA ARENAT</v>
          </cell>
          <cell r="E2067">
            <v>73471</v>
          </cell>
          <cell r="F2067" t="str">
            <v>TE</v>
          </cell>
          <cell r="G2067">
            <v>99018489</v>
          </cell>
          <cell r="H2067" t="str">
            <v>31/08/99</v>
          </cell>
          <cell r="I2067">
            <v>0</v>
          </cell>
          <cell r="J2067" t="str">
            <v>PICK UP FORD F-1</v>
          </cell>
        </row>
        <row r="2068">
          <cell r="A2068">
            <v>2881507</v>
          </cell>
          <cell r="B2068">
            <v>5685</v>
          </cell>
          <cell r="C2068">
            <v>999</v>
          </cell>
          <cell r="D2068" t="str">
            <v>AMPLIACION PTG AGUADA LA ARENAT</v>
          </cell>
          <cell r="E2068">
            <v>73471</v>
          </cell>
          <cell r="F2068" t="str">
            <v>TE</v>
          </cell>
          <cell r="G2068">
            <v>99018490</v>
          </cell>
          <cell r="H2068" t="str">
            <v>31/08/99</v>
          </cell>
          <cell r="I2068">
            <v>-788.02</v>
          </cell>
          <cell r="J2068" t="str">
            <v>PICK UP TOYOTA 4</v>
          </cell>
        </row>
        <row r="2069">
          <cell r="A2069">
            <v>2881507</v>
          </cell>
          <cell r="B2069">
            <v>5685</v>
          </cell>
          <cell r="C2069">
            <v>999</v>
          </cell>
          <cell r="D2069" t="str">
            <v>AMPLIACION PTG AGUADA LA ARENAT</v>
          </cell>
          <cell r="E2069">
            <v>73471</v>
          </cell>
          <cell r="F2069" t="str">
            <v>TE</v>
          </cell>
          <cell r="G2069">
            <v>99018490</v>
          </cell>
          <cell r="H2069" t="str">
            <v>31/08/99</v>
          </cell>
          <cell r="I2069">
            <v>0</v>
          </cell>
          <cell r="J2069" t="str">
            <v>PICK UP TOYOTA 4</v>
          </cell>
        </row>
        <row r="2070">
          <cell r="A2070">
            <v>2881507</v>
          </cell>
          <cell r="B2070">
            <v>5685</v>
          </cell>
          <cell r="C2070">
            <v>999</v>
          </cell>
          <cell r="D2070" t="str">
            <v>AMPLIACION PTG AGUADA LA ARENAT</v>
          </cell>
          <cell r="E2070">
            <v>73471</v>
          </cell>
          <cell r="F2070" t="str">
            <v>TE</v>
          </cell>
          <cell r="G2070">
            <v>99018491</v>
          </cell>
          <cell r="H2070" t="str">
            <v>31/08/99</v>
          </cell>
          <cell r="I2070">
            <v>-1166.22</v>
          </cell>
          <cell r="J2070" t="str">
            <v>M.BENZ LA/1114/4</v>
          </cell>
        </row>
        <row r="2071">
          <cell r="A2071">
            <v>2881507</v>
          </cell>
          <cell r="B2071">
            <v>5685</v>
          </cell>
          <cell r="C2071">
            <v>999</v>
          </cell>
          <cell r="D2071" t="str">
            <v>AMPLIACION PTG AGUADA LA ARENAT</v>
          </cell>
          <cell r="E2071">
            <v>73471</v>
          </cell>
          <cell r="F2071" t="str">
            <v>TE</v>
          </cell>
          <cell r="G2071">
            <v>99018491</v>
          </cell>
          <cell r="H2071" t="str">
            <v>31/08/99</v>
          </cell>
          <cell r="I2071">
            <v>0</v>
          </cell>
          <cell r="J2071" t="str">
            <v>M.BENZ LA/1114/4</v>
          </cell>
        </row>
        <row r="2072">
          <cell r="A2072">
            <v>2881507</v>
          </cell>
          <cell r="B2072">
            <v>5685</v>
          </cell>
          <cell r="C2072">
            <v>999</v>
          </cell>
          <cell r="D2072" t="str">
            <v>AMPLIACION PTG AGUADA LA ARENAT</v>
          </cell>
          <cell r="E2072">
            <v>73471</v>
          </cell>
          <cell r="F2072" t="str">
            <v>TE</v>
          </cell>
          <cell r="G2072">
            <v>99018492</v>
          </cell>
          <cell r="H2072" t="str">
            <v>31/08/99</v>
          </cell>
          <cell r="I2072">
            <v>-386.24</v>
          </cell>
          <cell r="J2072" t="str">
            <v>CAMION DEUTZ AGR</v>
          </cell>
        </row>
        <row r="2073">
          <cell r="A2073">
            <v>2881507</v>
          </cell>
          <cell r="B2073">
            <v>5685</v>
          </cell>
          <cell r="C2073">
            <v>999</v>
          </cell>
          <cell r="D2073" t="str">
            <v>AMPLIACION PTG AGUADA LA ARENAT</v>
          </cell>
          <cell r="E2073">
            <v>73471</v>
          </cell>
          <cell r="F2073" t="str">
            <v>TE</v>
          </cell>
          <cell r="G2073">
            <v>99018492</v>
          </cell>
          <cell r="H2073" t="str">
            <v>31/08/99</v>
          </cell>
          <cell r="I2073">
            <v>0</v>
          </cell>
          <cell r="J2073" t="str">
            <v>CAMION DEUTZ AGR</v>
          </cell>
        </row>
        <row r="2074">
          <cell r="A2074">
            <v>2881507</v>
          </cell>
          <cell r="B2074">
            <v>5685</v>
          </cell>
          <cell r="C2074">
            <v>999</v>
          </cell>
          <cell r="D2074" t="str">
            <v>AMPLIACION PTG AGUADA LA ARENAT</v>
          </cell>
          <cell r="E2074">
            <v>73471</v>
          </cell>
          <cell r="F2074" t="str">
            <v>TE</v>
          </cell>
          <cell r="G2074">
            <v>99018493</v>
          </cell>
          <cell r="H2074" t="str">
            <v>31/08/99</v>
          </cell>
          <cell r="I2074">
            <v>-1035.4000000000001</v>
          </cell>
          <cell r="J2074" t="str">
            <v>CAMION M.BENZ LK</v>
          </cell>
        </row>
        <row r="2075">
          <cell r="A2075">
            <v>2881507</v>
          </cell>
          <cell r="B2075">
            <v>5685</v>
          </cell>
          <cell r="C2075">
            <v>999</v>
          </cell>
          <cell r="D2075" t="str">
            <v>AMPLIACION PTG AGUADA LA ARENAT</v>
          </cell>
          <cell r="E2075">
            <v>73471</v>
          </cell>
          <cell r="F2075" t="str">
            <v>TE</v>
          </cell>
          <cell r="G2075">
            <v>99018493</v>
          </cell>
          <cell r="H2075" t="str">
            <v>31/08/99</v>
          </cell>
          <cell r="I2075">
            <v>0</v>
          </cell>
          <cell r="J2075" t="str">
            <v>CAMION M.BENZ LK</v>
          </cell>
        </row>
        <row r="2076">
          <cell r="A2076">
            <v>2881507</v>
          </cell>
          <cell r="B2076">
            <v>5685</v>
          </cell>
          <cell r="C2076">
            <v>999</v>
          </cell>
          <cell r="D2076" t="str">
            <v>AMPLIACION PTG AGUADA LA ARENAT</v>
          </cell>
          <cell r="E2076">
            <v>73471</v>
          </cell>
          <cell r="F2076" t="str">
            <v>TE</v>
          </cell>
          <cell r="G2076">
            <v>99018494</v>
          </cell>
          <cell r="H2076" t="str">
            <v>31/08/99</v>
          </cell>
          <cell r="I2076">
            <v>-540.02</v>
          </cell>
          <cell r="J2076" t="str">
            <v>MINIBUS M.BENZ S</v>
          </cell>
        </row>
        <row r="2077">
          <cell r="A2077">
            <v>2881507</v>
          </cell>
          <cell r="B2077">
            <v>5685</v>
          </cell>
          <cell r="C2077">
            <v>999</v>
          </cell>
          <cell r="D2077" t="str">
            <v>AMPLIACION PTG AGUADA LA ARENAT</v>
          </cell>
          <cell r="E2077">
            <v>73471</v>
          </cell>
          <cell r="F2077" t="str">
            <v>TE</v>
          </cell>
          <cell r="G2077">
            <v>99018494</v>
          </cell>
          <cell r="H2077" t="str">
            <v>31/08/99</v>
          </cell>
          <cell r="I2077">
            <v>0</v>
          </cell>
          <cell r="J2077" t="str">
            <v>MINIBUS M.BENZ S</v>
          </cell>
        </row>
        <row r="2078">
          <cell r="A2078">
            <v>2881507</v>
          </cell>
          <cell r="B2078">
            <v>5685</v>
          </cell>
          <cell r="C2078">
            <v>999</v>
          </cell>
          <cell r="D2078" t="str">
            <v>AMPLIACION PTG AGUADA LA ARENAT</v>
          </cell>
          <cell r="E2078">
            <v>73471</v>
          </cell>
          <cell r="F2078" t="str">
            <v>TE</v>
          </cell>
          <cell r="G2078">
            <v>99018495</v>
          </cell>
          <cell r="H2078" t="str">
            <v>31/08/99</v>
          </cell>
          <cell r="I2078">
            <v>-17.510000000000002</v>
          </cell>
          <cell r="J2078" t="str">
            <v>ACOPLADO PLAYO 3</v>
          </cell>
        </row>
        <row r="2079">
          <cell r="A2079">
            <v>2881507</v>
          </cell>
          <cell r="B2079">
            <v>5685</v>
          </cell>
          <cell r="C2079">
            <v>999</v>
          </cell>
          <cell r="D2079" t="str">
            <v>AMPLIACION PTG AGUADA LA ARENAT</v>
          </cell>
          <cell r="E2079">
            <v>73471</v>
          </cell>
          <cell r="F2079" t="str">
            <v>TE</v>
          </cell>
          <cell r="G2079">
            <v>99018495</v>
          </cell>
          <cell r="H2079" t="str">
            <v>31/08/99</v>
          </cell>
          <cell r="I2079">
            <v>0</v>
          </cell>
          <cell r="J2079" t="str">
            <v>ACOPLADO PLAYO 3</v>
          </cell>
        </row>
        <row r="2080">
          <cell r="A2080">
            <v>2881507</v>
          </cell>
          <cell r="B2080">
            <v>5685</v>
          </cell>
          <cell r="C2080">
            <v>999</v>
          </cell>
          <cell r="D2080" t="str">
            <v>AMPLIACION PTG AGUADA LA ARENAT</v>
          </cell>
          <cell r="E2080">
            <v>73471</v>
          </cell>
          <cell r="F2080" t="str">
            <v>TE</v>
          </cell>
          <cell r="G2080">
            <v>99018496</v>
          </cell>
          <cell r="H2080" t="str">
            <v>31/08/99</v>
          </cell>
          <cell r="I2080">
            <v>-165.54</v>
          </cell>
          <cell r="J2080" t="str">
            <v>TANQUE REGADOR D</v>
          </cell>
        </row>
        <row r="2081">
          <cell r="A2081">
            <v>2881507</v>
          </cell>
          <cell r="B2081">
            <v>5685</v>
          </cell>
          <cell r="C2081">
            <v>999</v>
          </cell>
          <cell r="D2081" t="str">
            <v>AMPLIACION PTG AGUADA LA ARENAT</v>
          </cell>
          <cell r="E2081">
            <v>73471</v>
          </cell>
          <cell r="F2081" t="str">
            <v>TE</v>
          </cell>
          <cell r="G2081">
            <v>99018496</v>
          </cell>
          <cell r="H2081" t="str">
            <v>31/08/99</v>
          </cell>
          <cell r="I2081">
            <v>0</v>
          </cell>
          <cell r="J2081" t="str">
            <v>TANQUE REGADOR D</v>
          </cell>
        </row>
        <row r="2082">
          <cell r="A2082">
            <v>2881507</v>
          </cell>
          <cell r="B2082">
            <v>5685</v>
          </cell>
          <cell r="C2082">
            <v>999</v>
          </cell>
          <cell r="D2082" t="str">
            <v>AMPLIACION PTG AGUADA LA ARENAT</v>
          </cell>
          <cell r="E2082">
            <v>73471</v>
          </cell>
          <cell r="F2082" t="str">
            <v>TE</v>
          </cell>
          <cell r="G2082">
            <v>99018497</v>
          </cell>
          <cell r="H2082" t="str">
            <v>31/08/99</v>
          </cell>
          <cell r="I2082">
            <v>-2514.41</v>
          </cell>
          <cell r="J2082" t="str">
            <v>GRUA TELESCOP.P&amp;</v>
          </cell>
        </row>
        <row r="2083">
          <cell r="A2083">
            <v>2881507</v>
          </cell>
          <cell r="B2083">
            <v>5685</v>
          </cell>
          <cell r="C2083">
            <v>999</v>
          </cell>
          <cell r="D2083" t="str">
            <v>AMPLIACION PTG AGUADA LA ARENAT</v>
          </cell>
          <cell r="E2083">
            <v>73471</v>
          </cell>
          <cell r="F2083" t="str">
            <v>TE</v>
          </cell>
          <cell r="G2083">
            <v>99018497</v>
          </cell>
          <cell r="H2083" t="str">
            <v>31/08/99</v>
          </cell>
          <cell r="I2083">
            <v>0</v>
          </cell>
          <cell r="J2083" t="str">
            <v>GRUA TELESCOP.P&amp;</v>
          </cell>
        </row>
        <row r="2084">
          <cell r="A2084">
            <v>2881507</v>
          </cell>
          <cell r="B2084">
            <v>5685</v>
          </cell>
          <cell r="C2084">
            <v>999</v>
          </cell>
          <cell r="D2084" t="str">
            <v>AMPLIACION PTG AGUADA LA ARENAT</v>
          </cell>
          <cell r="E2084">
            <v>73471</v>
          </cell>
          <cell r="F2084" t="str">
            <v>TE</v>
          </cell>
          <cell r="G2084">
            <v>99018498</v>
          </cell>
          <cell r="H2084" t="str">
            <v>31/08/99</v>
          </cell>
          <cell r="I2084">
            <v>-233.92</v>
          </cell>
          <cell r="J2084" t="str">
            <v>TRACTOR MASSEY F</v>
          </cell>
        </row>
        <row r="2085">
          <cell r="A2085">
            <v>2881507</v>
          </cell>
          <cell r="B2085">
            <v>5685</v>
          </cell>
          <cell r="C2085">
            <v>999</v>
          </cell>
          <cell r="D2085" t="str">
            <v>AMPLIACION PTG AGUADA LA ARENAT</v>
          </cell>
          <cell r="E2085">
            <v>73471</v>
          </cell>
          <cell r="F2085" t="str">
            <v>TE</v>
          </cell>
          <cell r="G2085">
            <v>99018498</v>
          </cell>
          <cell r="H2085" t="str">
            <v>31/08/99</v>
          </cell>
          <cell r="I2085">
            <v>0</v>
          </cell>
          <cell r="J2085" t="str">
            <v>TRACTOR MASSEY F</v>
          </cell>
        </row>
        <row r="2086">
          <cell r="A2086">
            <v>2881507</v>
          </cell>
          <cell r="B2086">
            <v>5685</v>
          </cell>
          <cell r="C2086">
            <v>999</v>
          </cell>
          <cell r="D2086" t="str">
            <v>AMPLIACION PTG AGUADA LA ARENAT</v>
          </cell>
          <cell r="E2086">
            <v>73471</v>
          </cell>
          <cell r="F2086" t="str">
            <v>TE</v>
          </cell>
          <cell r="G2086">
            <v>99018499</v>
          </cell>
          <cell r="H2086" t="str">
            <v>31/08/99</v>
          </cell>
          <cell r="I2086">
            <v>-907.99</v>
          </cell>
          <cell r="J2086" t="str">
            <v>HIDROGRUA PITMAN</v>
          </cell>
        </row>
        <row r="2087">
          <cell r="A2087">
            <v>2881507</v>
          </cell>
          <cell r="B2087">
            <v>5685</v>
          </cell>
          <cell r="C2087">
            <v>999</v>
          </cell>
          <cell r="D2087" t="str">
            <v>AMPLIACION PTG AGUADA LA ARENAT</v>
          </cell>
          <cell r="E2087">
            <v>73471</v>
          </cell>
          <cell r="F2087" t="str">
            <v>TE</v>
          </cell>
          <cell r="G2087">
            <v>99018499</v>
          </cell>
          <cell r="H2087" t="str">
            <v>31/08/99</v>
          </cell>
          <cell r="I2087">
            <v>0</v>
          </cell>
          <cell r="J2087" t="str">
            <v>HIDROGRUA PITMAN</v>
          </cell>
        </row>
        <row r="2088">
          <cell r="A2088">
            <v>2881507</v>
          </cell>
          <cell r="B2088">
            <v>5685</v>
          </cell>
          <cell r="C2088">
            <v>999</v>
          </cell>
          <cell r="D2088" t="str">
            <v>AMPLIACION PTG AGUADA LA ARENAT</v>
          </cell>
          <cell r="E2088">
            <v>73471</v>
          </cell>
          <cell r="F2088" t="str">
            <v>TE</v>
          </cell>
          <cell r="G2088">
            <v>99018500</v>
          </cell>
          <cell r="H2088" t="str">
            <v>31/08/99</v>
          </cell>
          <cell r="I2088">
            <v>-712.53</v>
          </cell>
          <cell r="J2088" t="str">
            <v>GRUA TELESCOP.P&amp;</v>
          </cell>
        </row>
        <row r="2089">
          <cell r="A2089">
            <v>2881507</v>
          </cell>
          <cell r="B2089">
            <v>5685</v>
          </cell>
          <cell r="C2089">
            <v>999</v>
          </cell>
          <cell r="D2089" t="str">
            <v>AMPLIACION PTG AGUADA LA ARENAT</v>
          </cell>
          <cell r="E2089">
            <v>73471</v>
          </cell>
          <cell r="F2089" t="str">
            <v>TE</v>
          </cell>
          <cell r="G2089">
            <v>99018500</v>
          </cell>
          <cell r="H2089" t="str">
            <v>31/08/99</v>
          </cell>
          <cell r="I2089">
            <v>0</v>
          </cell>
          <cell r="J2089" t="str">
            <v>GRUA TELESCOP.P&amp;</v>
          </cell>
        </row>
        <row r="2090">
          <cell r="A2090">
            <v>2881507</v>
          </cell>
          <cell r="B2090">
            <v>5685</v>
          </cell>
          <cell r="C2090">
            <v>999</v>
          </cell>
          <cell r="D2090" t="str">
            <v>LOCACIONES Y MTO. DE CAMINOS  T</v>
          </cell>
          <cell r="E2090">
            <v>73471</v>
          </cell>
          <cell r="F2090" t="str">
            <v>TE</v>
          </cell>
          <cell r="G2090">
            <v>99018501</v>
          </cell>
          <cell r="H2090" t="str">
            <v>31/08/99</v>
          </cell>
          <cell r="I2090">
            <v>-179.49</v>
          </cell>
          <cell r="J2090" t="str">
            <v>MOTOSOLDADORA LI</v>
          </cell>
        </row>
        <row r="2091">
          <cell r="A2091">
            <v>2881507</v>
          </cell>
          <cell r="B2091">
            <v>5685</v>
          </cell>
          <cell r="C2091">
            <v>999</v>
          </cell>
          <cell r="D2091" t="str">
            <v>LOCACIONES Y MTO. DE CAMINOS  T</v>
          </cell>
          <cell r="E2091">
            <v>73471</v>
          </cell>
          <cell r="F2091" t="str">
            <v>TE</v>
          </cell>
          <cell r="G2091">
            <v>99018501</v>
          </cell>
          <cell r="H2091" t="str">
            <v>31/08/99</v>
          </cell>
          <cell r="I2091">
            <v>0</v>
          </cell>
          <cell r="J2091" t="str">
            <v>MOTOSOLDADORA LI</v>
          </cell>
        </row>
        <row r="2092">
          <cell r="A2092">
            <v>2881507</v>
          </cell>
          <cell r="B2092">
            <v>5685</v>
          </cell>
          <cell r="C2092">
            <v>999</v>
          </cell>
          <cell r="D2092" t="str">
            <v>LOCACIONES Y MTO. DE CAMINOS  T</v>
          </cell>
          <cell r="E2092">
            <v>73471</v>
          </cell>
          <cell r="F2092" t="str">
            <v>TE</v>
          </cell>
          <cell r="G2092">
            <v>99018502</v>
          </cell>
          <cell r="H2092" t="str">
            <v>31/08/99</v>
          </cell>
          <cell r="I2092">
            <v>-114.7</v>
          </cell>
          <cell r="J2092" t="str">
            <v>CONTAINER OFICIN</v>
          </cell>
        </row>
        <row r="2093">
          <cell r="A2093">
            <v>2881507</v>
          </cell>
          <cell r="B2093">
            <v>5685</v>
          </cell>
          <cell r="C2093">
            <v>999</v>
          </cell>
          <cell r="D2093" t="str">
            <v>LOCACIONES Y MTO. DE CAMINOS  T</v>
          </cell>
          <cell r="E2093">
            <v>73471</v>
          </cell>
          <cell r="F2093" t="str">
            <v>TE</v>
          </cell>
          <cell r="G2093">
            <v>99018502</v>
          </cell>
          <cell r="H2093" t="str">
            <v>31/08/99</v>
          </cell>
          <cell r="I2093">
            <v>0</v>
          </cell>
          <cell r="J2093" t="str">
            <v>CONTAINER OFICIN</v>
          </cell>
        </row>
        <row r="2094">
          <cell r="A2094">
            <v>2881507</v>
          </cell>
          <cell r="B2094">
            <v>5685</v>
          </cell>
          <cell r="C2094">
            <v>999</v>
          </cell>
          <cell r="D2094" t="str">
            <v>LOCACIONES Y MTO. DE CAMINOS  T</v>
          </cell>
          <cell r="E2094">
            <v>73471</v>
          </cell>
          <cell r="F2094" t="str">
            <v>TE</v>
          </cell>
          <cell r="G2094">
            <v>99018503</v>
          </cell>
          <cell r="H2094" t="str">
            <v>31/08/99</v>
          </cell>
          <cell r="I2094">
            <v>-291.70999999999998</v>
          </cell>
          <cell r="J2094" t="str">
            <v>PORTAKAMP NACION</v>
          </cell>
        </row>
        <row r="2095">
          <cell r="A2095">
            <v>2881507</v>
          </cell>
          <cell r="B2095">
            <v>5685</v>
          </cell>
          <cell r="C2095">
            <v>999</v>
          </cell>
          <cell r="D2095" t="str">
            <v>LOCACIONES Y MTO. DE CAMINOS  T</v>
          </cell>
          <cell r="E2095">
            <v>73471</v>
          </cell>
          <cell r="F2095" t="str">
            <v>TE</v>
          </cell>
          <cell r="G2095">
            <v>99018503</v>
          </cell>
          <cell r="H2095" t="str">
            <v>31/08/99</v>
          </cell>
          <cell r="I2095">
            <v>0</v>
          </cell>
          <cell r="J2095" t="str">
            <v>PORTAKAMP NACION</v>
          </cell>
        </row>
        <row r="2096">
          <cell r="A2096">
            <v>2881507</v>
          </cell>
          <cell r="B2096">
            <v>5685</v>
          </cell>
          <cell r="C2096">
            <v>999</v>
          </cell>
          <cell r="D2096" t="str">
            <v>LOCACIONES Y MTO. DE CAMINOS  T</v>
          </cell>
          <cell r="E2096">
            <v>73471</v>
          </cell>
          <cell r="F2096" t="str">
            <v>TE</v>
          </cell>
          <cell r="G2096">
            <v>99018504</v>
          </cell>
          <cell r="H2096" t="str">
            <v>31/08/99</v>
          </cell>
          <cell r="I2096">
            <v>-528.54999999999995</v>
          </cell>
          <cell r="J2096" t="str">
            <v>TRACTOR DEUTZ MO</v>
          </cell>
        </row>
        <row r="2097">
          <cell r="A2097">
            <v>2881507</v>
          </cell>
          <cell r="B2097">
            <v>5685</v>
          </cell>
          <cell r="C2097">
            <v>999</v>
          </cell>
          <cell r="D2097" t="str">
            <v>LOCACIONES Y MTO. DE CAMINOS  T</v>
          </cell>
          <cell r="E2097">
            <v>73471</v>
          </cell>
          <cell r="F2097" t="str">
            <v>TE</v>
          </cell>
          <cell r="G2097">
            <v>99018504</v>
          </cell>
          <cell r="H2097" t="str">
            <v>31/08/99</v>
          </cell>
          <cell r="I2097">
            <v>0</v>
          </cell>
          <cell r="J2097" t="str">
            <v>TRACTOR DEUTZ MO</v>
          </cell>
        </row>
        <row r="2098">
          <cell r="A2098">
            <v>2881507</v>
          </cell>
          <cell r="B2098">
            <v>5685</v>
          </cell>
          <cell r="C2098">
            <v>999</v>
          </cell>
          <cell r="D2098" t="str">
            <v>LOCACIONES Y MTO. DE CAMINOS  T</v>
          </cell>
          <cell r="E2098">
            <v>73471</v>
          </cell>
          <cell r="F2098" t="str">
            <v>TE</v>
          </cell>
          <cell r="G2098">
            <v>99018505</v>
          </cell>
          <cell r="H2098" t="str">
            <v>31/08/99</v>
          </cell>
          <cell r="I2098">
            <v>-560.16999999999996</v>
          </cell>
          <cell r="J2098" t="str">
            <v>PICK UP FORD F-1</v>
          </cell>
        </row>
        <row r="2099">
          <cell r="A2099">
            <v>2881507</v>
          </cell>
          <cell r="B2099">
            <v>5685</v>
          </cell>
          <cell r="C2099">
            <v>999</v>
          </cell>
          <cell r="D2099" t="str">
            <v>LOCACIONES Y MTO. DE CAMINOS  T</v>
          </cell>
          <cell r="E2099">
            <v>73471</v>
          </cell>
          <cell r="F2099" t="str">
            <v>TE</v>
          </cell>
          <cell r="G2099">
            <v>99018505</v>
          </cell>
          <cell r="H2099" t="str">
            <v>31/08/99</v>
          </cell>
          <cell r="I2099">
            <v>0</v>
          </cell>
          <cell r="J2099" t="str">
            <v>PICK UP FORD F-1</v>
          </cell>
        </row>
        <row r="2100">
          <cell r="A2100">
            <v>2881507</v>
          </cell>
          <cell r="B2100">
            <v>5685</v>
          </cell>
          <cell r="C2100">
            <v>999</v>
          </cell>
          <cell r="D2100" t="str">
            <v>LOCACIONES Y MTO. DE CAMINOS  T</v>
          </cell>
          <cell r="E2100">
            <v>73471</v>
          </cell>
          <cell r="F2100" t="str">
            <v>TE</v>
          </cell>
          <cell r="G2100">
            <v>99018506</v>
          </cell>
          <cell r="H2100" t="str">
            <v>31/08/99</v>
          </cell>
          <cell r="I2100">
            <v>-560.16999999999996</v>
          </cell>
          <cell r="J2100" t="str">
            <v>PICK UP FORD F-1</v>
          </cell>
        </row>
        <row r="2101">
          <cell r="A2101">
            <v>2881507</v>
          </cell>
          <cell r="B2101">
            <v>5685</v>
          </cell>
          <cell r="C2101">
            <v>999</v>
          </cell>
          <cell r="D2101" t="str">
            <v>LOCACIONES Y MTO. DE CAMINOS  T</v>
          </cell>
          <cell r="E2101">
            <v>73471</v>
          </cell>
          <cell r="F2101" t="str">
            <v>TE</v>
          </cell>
          <cell r="G2101">
            <v>99018506</v>
          </cell>
          <cell r="H2101" t="str">
            <v>31/08/99</v>
          </cell>
          <cell r="I2101">
            <v>0</v>
          </cell>
          <cell r="J2101" t="str">
            <v>PICK UP FORD F-1</v>
          </cell>
        </row>
        <row r="2102">
          <cell r="A2102">
            <v>2881507</v>
          </cell>
          <cell r="B2102">
            <v>5685</v>
          </cell>
          <cell r="C2102">
            <v>999</v>
          </cell>
          <cell r="D2102" t="str">
            <v>LOCACIONES Y MTO. DE CAMINOS  T</v>
          </cell>
          <cell r="E2102">
            <v>73471</v>
          </cell>
          <cell r="F2102" t="str">
            <v>TE</v>
          </cell>
          <cell r="G2102">
            <v>99018507</v>
          </cell>
          <cell r="H2102" t="str">
            <v>31/08/99</v>
          </cell>
          <cell r="I2102">
            <v>-1035.4000000000001</v>
          </cell>
          <cell r="J2102" t="str">
            <v>CAMION FORD F-14</v>
          </cell>
        </row>
        <row r="2103">
          <cell r="A2103">
            <v>2881507</v>
          </cell>
          <cell r="B2103">
            <v>5685</v>
          </cell>
          <cell r="C2103">
            <v>999</v>
          </cell>
          <cell r="D2103" t="str">
            <v>LOCACIONES Y MTO. DE CAMINOS  T</v>
          </cell>
          <cell r="E2103">
            <v>73471</v>
          </cell>
          <cell r="F2103" t="str">
            <v>TE</v>
          </cell>
          <cell r="G2103">
            <v>99018507</v>
          </cell>
          <cell r="H2103" t="str">
            <v>31/08/99</v>
          </cell>
          <cell r="I2103">
            <v>0</v>
          </cell>
          <cell r="J2103" t="str">
            <v>CAMION FORD F-14</v>
          </cell>
        </row>
        <row r="2104">
          <cell r="A2104">
            <v>2881507</v>
          </cell>
          <cell r="B2104">
            <v>5685</v>
          </cell>
          <cell r="C2104">
            <v>999</v>
          </cell>
          <cell r="D2104" t="str">
            <v>LOCACIONES Y MTO. DE CAMINOS  T</v>
          </cell>
          <cell r="E2104">
            <v>73471</v>
          </cell>
          <cell r="F2104" t="str">
            <v>TE</v>
          </cell>
          <cell r="G2104">
            <v>99018508</v>
          </cell>
          <cell r="H2104" t="str">
            <v>31/08/99</v>
          </cell>
          <cell r="I2104">
            <v>-1035.4000000000001</v>
          </cell>
          <cell r="J2104" t="str">
            <v>CAMION M.BENZ 16</v>
          </cell>
        </row>
        <row r="2105">
          <cell r="A2105">
            <v>2881507</v>
          </cell>
          <cell r="B2105">
            <v>5685</v>
          </cell>
          <cell r="C2105">
            <v>999</v>
          </cell>
          <cell r="D2105" t="str">
            <v>LOCACIONES Y MTO. DE CAMINOS  T</v>
          </cell>
          <cell r="E2105">
            <v>73471</v>
          </cell>
          <cell r="F2105" t="str">
            <v>TE</v>
          </cell>
          <cell r="G2105">
            <v>99018508</v>
          </cell>
          <cell r="H2105" t="str">
            <v>31/08/99</v>
          </cell>
          <cell r="I2105">
            <v>0</v>
          </cell>
          <cell r="J2105" t="str">
            <v>CAMION M.BENZ 16</v>
          </cell>
        </row>
        <row r="2106">
          <cell r="A2106">
            <v>2881507</v>
          </cell>
          <cell r="B2106">
            <v>5685</v>
          </cell>
          <cell r="C2106">
            <v>999</v>
          </cell>
          <cell r="D2106" t="str">
            <v>LOCACIONES Y MTO. DE CAMINOS  T</v>
          </cell>
          <cell r="E2106">
            <v>73471</v>
          </cell>
          <cell r="F2106" t="str">
            <v>TE</v>
          </cell>
          <cell r="G2106">
            <v>99018509</v>
          </cell>
          <cell r="H2106" t="str">
            <v>31/08/99</v>
          </cell>
          <cell r="I2106">
            <v>-1035.4000000000001</v>
          </cell>
          <cell r="J2106" t="str">
            <v>CAMION FORD F-14</v>
          </cell>
        </row>
        <row r="2107">
          <cell r="A2107">
            <v>2881507</v>
          </cell>
          <cell r="B2107">
            <v>5685</v>
          </cell>
          <cell r="C2107">
            <v>999</v>
          </cell>
          <cell r="D2107" t="str">
            <v>LOCACIONES Y MTO. DE CAMINOS  T</v>
          </cell>
          <cell r="E2107">
            <v>73471</v>
          </cell>
          <cell r="F2107" t="str">
            <v>TE</v>
          </cell>
          <cell r="G2107">
            <v>99018509</v>
          </cell>
          <cell r="H2107" t="str">
            <v>31/08/99</v>
          </cell>
          <cell r="I2107">
            <v>0</v>
          </cell>
          <cell r="J2107" t="str">
            <v>CAMION FORD F-14</v>
          </cell>
        </row>
        <row r="2108">
          <cell r="A2108">
            <v>2881507</v>
          </cell>
          <cell r="B2108">
            <v>5685</v>
          </cell>
          <cell r="C2108">
            <v>999</v>
          </cell>
          <cell r="D2108" t="str">
            <v>LOCACIONES Y MTO. DE CAMINOS  T</v>
          </cell>
          <cell r="E2108">
            <v>73471</v>
          </cell>
          <cell r="F2108" t="str">
            <v>TE</v>
          </cell>
          <cell r="G2108">
            <v>99018510</v>
          </cell>
          <cell r="H2108" t="str">
            <v>31/08/99</v>
          </cell>
          <cell r="I2108">
            <v>-48.98</v>
          </cell>
          <cell r="J2108" t="str">
            <v>ACOPLADO PLAYO 4</v>
          </cell>
        </row>
        <row r="2109">
          <cell r="A2109">
            <v>2881507</v>
          </cell>
          <cell r="B2109">
            <v>5685</v>
          </cell>
          <cell r="C2109">
            <v>999</v>
          </cell>
          <cell r="D2109" t="str">
            <v>LOCACIONES Y MTO. DE CAMINOS  T</v>
          </cell>
          <cell r="E2109">
            <v>73471</v>
          </cell>
          <cell r="F2109" t="str">
            <v>TE</v>
          </cell>
          <cell r="G2109">
            <v>99018510</v>
          </cell>
          <cell r="H2109" t="str">
            <v>31/08/99</v>
          </cell>
          <cell r="I2109">
            <v>0</v>
          </cell>
          <cell r="J2109" t="str">
            <v>ACOPLADO PLAYO 4</v>
          </cell>
        </row>
        <row r="2110">
          <cell r="A2110">
            <v>2881507</v>
          </cell>
          <cell r="B2110">
            <v>5685</v>
          </cell>
          <cell r="C2110">
            <v>999</v>
          </cell>
          <cell r="D2110" t="str">
            <v>LOCACIONES Y MTO. DE CAMINOS  T</v>
          </cell>
          <cell r="E2110">
            <v>73471</v>
          </cell>
          <cell r="F2110" t="str">
            <v>TE</v>
          </cell>
          <cell r="G2110">
            <v>99018511</v>
          </cell>
          <cell r="H2110" t="str">
            <v>31/08/99</v>
          </cell>
          <cell r="I2110">
            <v>-127.1</v>
          </cell>
          <cell r="J2110" t="str">
            <v>ACOPLADO TANQUE</v>
          </cell>
        </row>
        <row r="2111">
          <cell r="A2111">
            <v>2881507</v>
          </cell>
          <cell r="B2111">
            <v>5685</v>
          </cell>
          <cell r="C2111">
            <v>999</v>
          </cell>
          <cell r="D2111" t="str">
            <v>LOCACIONES Y MTO. DE CAMINOS  T</v>
          </cell>
          <cell r="E2111">
            <v>73471</v>
          </cell>
          <cell r="F2111" t="str">
            <v>TE</v>
          </cell>
          <cell r="G2111">
            <v>99018511</v>
          </cell>
          <cell r="H2111" t="str">
            <v>31/08/99</v>
          </cell>
          <cell r="I2111">
            <v>0</v>
          </cell>
          <cell r="J2111" t="str">
            <v>ACOPLADO TANQUE</v>
          </cell>
        </row>
        <row r="2112">
          <cell r="A2112">
            <v>2881507</v>
          </cell>
          <cell r="B2112">
            <v>5685</v>
          </cell>
          <cell r="C2112">
            <v>999</v>
          </cell>
          <cell r="D2112" t="str">
            <v>LOCACIONES Y MTO. DE CAMINOS  T</v>
          </cell>
          <cell r="E2112">
            <v>73471</v>
          </cell>
          <cell r="F2112" t="str">
            <v>TE</v>
          </cell>
          <cell r="G2112">
            <v>99018512</v>
          </cell>
          <cell r="H2112" t="str">
            <v>31/08/99</v>
          </cell>
          <cell r="I2112">
            <v>-1846.24</v>
          </cell>
          <cell r="J2112" t="str">
            <v>MOTONIVELADORA C</v>
          </cell>
        </row>
        <row r="2113">
          <cell r="A2113">
            <v>2881507</v>
          </cell>
          <cell r="B2113">
            <v>5685</v>
          </cell>
          <cell r="C2113">
            <v>999</v>
          </cell>
          <cell r="D2113" t="str">
            <v>LOCACIONES Y MTO. DE CAMINOS  T</v>
          </cell>
          <cell r="E2113">
            <v>73471</v>
          </cell>
          <cell r="F2113" t="str">
            <v>TE</v>
          </cell>
          <cell r="G2113">
            <v>99018512</v>
          </cell>
          <cell r="H2113" t="str">
            <v>31/08/99</v>
          </cell>
          <cell r="I2113">
            <v>0</v>
          </cell>
          <cell r="J2113" t="str">
            <v>MOTONIVELADORA C</v>
          </cell>
        </row>
        <row r="2114">
          <cell r="A2114">
            <v>2881507</v>
          </cell>
          <cell r="B2114">
            <v>5685</v>
          </cell>
          <cell r="C2114">
            <v>999</v>
          </cell>
          <cell r="D2114" t="str">
            <v>LOCACIONES Y MTO. DE CAMINOS  T</v>
          </cell>
          <cell r="E2114">
            <v>73471</v>
          </cell>
          <cell r="F2114" t="str">
            <v>TE</v>
          </cell>
          <cell r="G2114">
            <v>99018513</v>
          </cell>
          <cell r="H2114" t="str">
            <v>31/08/99</v>
          </cell>
          <cell r="I2114">
            <v>-2460.08</v>
          </cell>
          <cell r="J2114" t="str">
            <v>TOPADORA CAT  D-</v>
          </cell>
        </row>
        <row r="2115">
          <cell r="A2115">
            <v>2881507</v>
          </cell>
          <cell r="B2115">
            <v>5685</v>
          </cell>
          <cell r="C2115">
            <v>999</v>
          </cell>
          <cell r="D2115" t="str">
            <v>LOCACIONES Y MTO. DE CAMINOS  T</v>
          </cell>
          <cell r="E2115">
            <v>73471</v>
          </cell>
          <cell r="F2115" t="str">
            <v>TE</v>
          </cell>
          <cell r="G2115">
            <v>99018513</v>
          </cell>
          <cell r="H2115" t="str">
            <v>31/08/99</v>
          </cell>
          <cell r="I2115">
            <v>0</v>
          </cell>
          <cell r="J2115" t="str">
            <v>TOPADORA CAT  D-</v>
          </cell>
        </row>
        <row r="2116">
          <cell r="A2116">
            <v>2881507</v>
          </cell>
          <cell r="B2116">
            <v>5685</v>
          </cell>
          <cell r="C2116">
            <v>999</v>
          </cell>
          <cell r="D2116" t="str">
            <v>LOCACIONES Y MTO. DE CAMINOS  T</v>
          </cell>
          <cell r="E2116">
            <v>73471</v>
          </cell>
          <cell r="F2116" t="str">
            <v>TE</v>
          </cell>
          <cell r="G2116">
            <v>99018514</v>
          </cell>
          <cell r="H2116" t="str">
            <v>31/08/99</v>
          </cell>
          <cell r="I2116">
            <v>-1431.58</v>
          </cell>
          <cell r="J2116" t="str">
            <v>CARGADOR CAT 920</v>
          </cell>
        </row>
        <row r="2117">
          <cell r="A2117">
            <v>2881507</v>
          </cell>
          <cell r="B2117">
            <v>5685</v>
          </cell>
          <cell r="C2117">
            <v>999</v>
          </cell>
          <cell r="D2117" t="str">
            <v>LOCACIONES Y MTO. DE CAMINOS  T</v>
          </cell>
          <cell r="E2117">
            <v>73471</v>
          </cell>
          <cell r="F2117" t="str">
            <v>TE</v>
          </cell>
          <cell r="G2117">
            <v>99018514</v>
          </cell>
          <cell r="H2117" t="str">
            <v>31/08/99</v>
          </cell>
          <cell r="I2117">
            <v>0</v>
          </cell>
          <cell r="J2117" t="str">
            <v>CARGADOR CAT 920</v>
          </cell>
        </row>
        <row r="2118">
          <cell r="A2118">
            <v>2881507</v>
          </cell>
          <cell r="B2118">
            <v>5685</v>
          </cell>
          <cell r="C2118">
            <v>999</v>
          </cell>
          <cell r="D2118" t="str">
            <v>LOCACIONES Y MTO. DE CAMINOS  T</v>
          </cell>
          <cell r="E2118">
            <v>73471</v>
          </cell>
          <cell r="F2118" t="str">
            <v>TE</v>
          </cell>
          <cell r="G2118">
            <v>99018515</v>
          </cell>
          <cell r="H2118" t="str">
            <v>31/08/99</v>
          </cell>
          <cell r="I2118">
            <v>-913.57</v>
          </cell>
          <cell r="J2118" t="str">
            <v>PALA  Y  RETRO C</v>
          </cell>
        </row>
        <row r="2119">
          <cell r="A2119">
            <v>2881507</v>
          </cell>
          <cell r="B2119">
            <v>5685</v>
          </cell>
          <cell r="C2119">
            <v>999</v>
          </cell>
          <cell r="D2119" t="str">
            <v>LOCACIONES Y MTO. DE CAMINOS  T</v>
          </cell>
          <cell r="E2119">
            <v>73471</v>
          </cell>
          <cell r="F2119" t="str">
            <v>TE</v>
          </cell>
          <cell r="G2119">
            <v>99018515</v>
          </cell>
          <cell r="H2119" t="str">
            <v>31/08/99</v>
          </cell>
          <cell r="I2119">
            <v>0</v>
          </cell>
          <cell r="J2119" t="str">
            <v>PALA  Y  RETRO C</v>
          </cell>
        </row>
        <row r="2120">
          <cell r="A2120">
            <v>2881507</v>
          </cell>
          <cell r="B2120">
            <v>5685</v>
          </cell>
          <cell r="C2120">
            <v>999</v>
          </cell>
          <cell r="D2120" t="str">
            <v>LOCACIONES Y MTO. DE CAMINOS  T</v>
          </cell>
          <cell r="E2120">
            <v>73471</v>
          </cell>
          <cell r="F2120" t="str">
            <v>TE</v>
          </cell>
          <cell r="G2120">
            <v>99018516</v>
          </cell>
          <cell r="H2120" t="str">
            <v>31/08/99</v>
          </cell>
          <cell r="I2120">
            <v>-2601.52</v>
          </cell>
          <cell r="J2120" t="str">
            <v>MOTONIVELADORA C</v>
          </cell>
        </row>
        <row r="2121">
          <cell r="A2121">
            <v>2881507</v>
          </cell>
          <cell r="B2121">
            <v>5685</v>
          </cell>
          <cell r="C2121">
            <v>999</v>
          </cell>
          <cell r="D2121" t="str">
            <v>LOCACIONES Y MTO. DE CAMINOS  T</v>
          </cell>
          <cell r="E2121">
            <v>73471</v>
          </cell>
          <cell r="F2121" t="str">
            <v>TE</v>
          </cell>
          <cell r="G2121">
            <v>99018516</v>
          </cell>
          <cell r="H2121" t="str">
            <v>31/08/99</v>
          </cell>
          <cell r="I2121">
            <v>0</v>
          </cell>
          <cell r="J2121" t="str">
            <v>MOTONIVELADORA C</v>
          </cell>
        </row>
        <row r="2122">
          <cell r="A2122">
            <v>2881507</v>
          </cell>
          <cell r="B2122">
            <v>5685</v>
          </cell>
          <cell r="C2122">
            <v>999</v>
          </cell>
          <cell r="D2122" t="str">
            <v>LOCACIONES Y MTO. DE CAMINOS  T</v>
          </cell>
          <cell r="E2122">
            <v>73471</v>
          </cell>
          <cell r="F2122" t="str">
            <v>TE</v>
          </cell>
          <cell r="G2122">
            <v>99018517</v>
          </cell>
          <cell r="H2122" t="str">
            <v>31/08/99</v>
          </cell>
          <cell r="I2122">
            <v>-1042.8399999999999</v>
          </cell>
          <cell r="J2122" t="str">
            <v>PALA Y RETRO CAT</v>
          </cell>
        </row>
        <row r="2123">
          <cell r="A2123">
            <v>2881507</v>
          </cell>
          <cell r="B2123">
            <v>5685</v>
          </cell>
          <cell r="C2123">
            <v>999</v>
          </cell>
          <cell r="D2123" t="str">
            <v>LOCACIONES Y MTO. DE CAMINOS  T</v>
          </cell>
          <cell r="E2123">
            <v>73471</v>
          </cell>
          <cell r="F2123" t="str">
            <v>TE</v>
          </cell>
          <cell r="G2123">
            <v>99018517</v>
          </cell>
          <cell r="H2123" t="str">
            <v>31/08/99</v>
          </cell>
          <cell r="I2123">
            <v>0</v>
          </cell>
          <cell r="J2123" t="str">
            <v>PALA Y RETRO CAT</v>
          </cell>
        </row>
        <row r="2124">
          <cell r="A2124">
            <v>2881507</v>
          </cell>
          <cell r="B2124">
            <v>5685</v>
          </cell>
          <cell r="C2124">
            <v>999</v>
          </cell>
          <cell r="D2124" t="str">
            <v>LOCACIONES Y MTO. DE CAMINOS  T</v>
          </cell>
          <cell r="E2124">
            <v>73471</v>
          </cell>
          <cell r="F2124" t="str">
            <v>TE</v>
          </cell>
          <cell r="G2124">
            <v>99018518</v>
          </cell>
          <cell r="H2124" t="str">
            <v>31/08/99</v>
          </cell>
          <cell r="I2124">
            <v>-1990.51</v>
          </cell>
          <cell r="J2124" t="str">
            <v>CARGADOR ASTARSA</v>
          </cell>
        </row>
        <row r="2125">
          <cell r="A2125">
            <v>2881507</v>
          </cell>
          <cell r="B2125">
            <v>5685</v>
          </cell>
          <cell r="C2125">
            <v>999</v>
          </cell>
          <cell r="D2125" t="str">
            <v>LOCACIONES Y MTO. DE CAMINOS  T</v>
          </cell>
          <cell r="E2125">
            <v>73471</v>
          </cell>
          <cell r="F2125" t="str">
            <v>TE</v>
          </cell>
          <cell r="G2125">
            <v>99018518</v>
          </cell>
          <cell r="H2125" t="str">
            <v>31/08/99</v>
          </cell>
          <cell r="I2125">
            <v>0</v>
          </cell>
          <cell r="J2125" t="str">
            <v>CARGADOR ASTARSA</v>
          </cell>
        </row>
        <row r="2126">
          <cell r="A2126">
            <v>2881507</v>
          </cell>
          <cell r="B2126">
            <v>5685</v>
          </cell>
          <cell r="C2126">
            <v>999</v>
          </cell>
          <cell r="D2126" t="str">
            <v>TENDIDO CA#ERIAS UTE P.HERNANDT</v>
          </cell>
          <cell r="E2126">
            <v>73471</v>
          </cell>
          <cell r="F2126" t="str">
            <v>TE</v>
          </cell>
          <cell r="G2126">
            <v>99018519</v>
          </cell>
          <cell r="H2126" t="str">
            <v>31/08/99</v>
          </cell>
          <cell r="I2126">
            <v>-281.79000000000002</v>
          </cell>
          <cell r="J2126" t="str">
            <v>DOBLADORA HID.MO</v>
          </cell>
        </row>
        <row r="2127">
          <cell r="A2127">
            <v>2881507</v>
          </cell>
          <cell r="B2127">
            <v>5685</v>
          </cell>
          <cell r="C2127">
            <v>999</v>
          </cell>
          <cell r="D2127" t="str">
            <v>TENDIDO CA#ERIAS UTE P.HERNANDT</v>
          </cell>
          <cell r="E2127">
            <v>73471</v>
          </cell>
          <cell r="F2127" t="str">
            <v>TE</v>
          </cell>
          <cell r="G2127">
            <v>99018519</v>
          </cell>
          <cell r="H2127" t="str">
            <v>31/08/99</v>
          </cell>
          <cell r="I2127">
            <v>0</v>
          </cell>
          <cell r="J2127" t="str">
            <v>DOBLADORA HID.MO</v>
          </cell>
        </row>
        <row r="2128">
          <cell r="A2128">
            <v>2881507</v>
          </cell>
          <cell r="B2128">
            <v>5685</v>
          </cell>
          <cell r="C2128">
            <v>999</v>
          </cell>
          <cell r="D2128" t="str">
            <v>TENDIDO CA#ERIAS UTE P.HERNANDT</v>
          </cell>
          <cell r="E2128">
            <v>73471</v>
          </cell>
          <cell r="F2128" t="str">
            <v>TE</v>
          </cell>
          <cell r="G2128">
            <v>99018520</v>
          </cell>
          <cell r="H2128" t="str">
            <v>31/08/99</v>
          </cell>
          <cell r="I2128">
            <v>-21.72</v>
          </cell>
          <cell r="J2128" t="str">
            <v>SOLDADORA ESTATI</v>
          </cell>
        </row>
        <row r="2129">
          <cell r="A2129">
            <v>2881507</v>
          </cell>
          <cell r="B2129">
            <v>5685</v>
          </cell>
          <cell r="C2129">
            <v>999</v>
          </cell>
          <cell r="D2129" t="str">
            <v>TENDIDO CA#ERIAS UTE P.HERNANDT</v>
          </cell>
          <cell r="E2129">
            <v>73471</v>
          </cell>
          <cell r="F2129" t="str">
            <v>TE</v>
          </cell>
          <cell r="G2129">
            <v>99018520</v>
          </cell>
          <cell r="H2129" t="str">
            <v>31/08/99</v>
          </cell>
          <cell r="I2129">
            <v>0</v>
          </cell>
          <cell r="J2129" t="str">
            <v>SOLDADORA ESTATI</v>
          </cell>
        </row>
        <row r="2130">
          <cell r="A2130">
            <v>2881507</v>
          </cell>
          <cell r="B2130">
            <v>5685</v>
          </cell>
          <cell r="C2130">
            <v>999</v>
          </cell>
          <cell r="D2130" t="str">
            <v>TENDIDO CA#ERIAS UTE P.HERNANDT</v>
          </cell>
          <cell r="E2130">
            <v>73471</v>
          </cell>
          <cell r="F2130" t="str">
            <v>TE</v>
          </cell>
          <cell r="G2130">
            <v>99018521</v>
          </cell>
          <cell r="H2130" t="str">
            <v>31/08/99</v>
          </cell>
          <cell r="I2130">
            <v>-21.72</v>
          </cell>
          <cell r="J2130" t="str">
            <v>SOLDADORA ESTATI</v>
          </cell>
        </row>
        <row r="2131">
          <cell r="A2131">
            <v>2881507</v>
          </cell>
          <cell r="B2131">
            <v>5685</v>
          </cell>
          <cell r="C2131">
            <v>999</v>
          </cell>
          <cell r="D2131" t="str">
            <v>TENDIDO CA#ERIAS UTE P.HERNANDT</v>
          </cell>
          <cell r="E2131">
            <v>73471</v>
          </cell>
          <cell r="F2131" t="str">
            <v>TE</v>
          </cell>
          <cell r="G2131">
            <v>99018521</v>
          </cell>
          <cell r="H2131" t="str">
            <v>31/08/99</v>
          </cell>
          <cell r="I2131">
            <v>0</v>
          </cell>
          <cell r="J2131" t="str">
            <v>SOLDADORA ESTATI</v>
          </cell>
        </row>
        <row r="2132">
          <cell r="A2132">
            <v>2881507</v>
          </cell>
          <cell r="B2132">
            <v>5685</v>
          </cell>
          <cell r="C2132">
            <v>999</v>
          </cell>
          <cell r="D2132" t="str">
            <v>TENDIDO CA#ERIAS UTE P.HERNANDT</v>
          </cell>
          <cell r="E2132">
            <v>73471</v>
          </cell>
          <cell r="F2132" t="str">
            <v>TE</v>
          </cell>
          <cell r="G2132">
            <v>99018522</v>
          </cell>
          <cell r="H2132" t="str">
            <v>31/08/99</v>
          </cell>
          <cell r="I2132">
            <v>-176.28</v>
          </cell>
          <cell r="J2132" t="str">
            <v>GRUPO ELECTROGEN</v>
          </cell>
        </row>
        <row r="2133">
          <cell r="A2133">
            <v>2881507</v>
          </cell>
          <cell r="B2133">
            <v>5685</v>
          </cell>
          <cell r="C2133">
            <v>999</v>
          </cell>
          <cell r="D2133" t="str">
            <v>TENDIDO CA#ERIAS UTE P.HERNANDT</v>
          </cell>
          <cell r="E2133">
            <v>73471</v>
          </cell>
          <cell r="F2133" t="str">
            <v>TE</v>
          </cell>
          <cell r="G2133">
            <v>99018522</v>
          </cell>
          <cell r="H2133" t="str">
            <v>31/08/99</v>
          </cell>
          <cell r="I2133">
            <v>0</v>
          </cell>
          <cell r="J2133" t="str">
            <v>GRUPO ELECTROGEN</v>
          </cell>
        </row>
        <row r="2134">
          <cell r="A2134">
            <v>2881507</v>
          </cell>
          <cell r="B2134">
            <v>5685</v>
          </cell>
          <cell r="C2134">
            <v>999</v>
          </cell>
          <cell r="D2134" t="str">
            <v>TENDIDO CA#ERIAS UTE P.HERNANDT</v>
          </cell>
          <cell r="E2134">
            <v>73471</v>
          </cell>
          <cell r="F2134" t="str">
            <v>TE</v>
          </cell>
          <cell r="G2134">
            <v>99018523</v>
          </cell>
          <cell r="H2134" t="str">
            <v>31/08/99</v>
          </cell>
          <cell r="I2134">
            <v>-53.63</v>
          </cell>
          <cell r="J2134" t="str">
            <v>SOLDADORA ELECT.</v>
          </cell>
        </row>
        <row r="2135">
          <cell r="A2135">
            <v>2881507</v>
          </cell>
          <cell r="B2135">
            <v>5685</v>
          </cell>
          <cell r="C2135">
            <v>999</v>
          </cell>
          <cell r="D2135" t="str">
            <v>TENDIDO CA#ERIAS UTE P.HERNANDT</v>
          </cell>
          <cell r="E2135">
            <v>73471</v>
          </cell>
          <cell r="F2135" t="str">
            <v>TE</v>
          </cell>
          <cell r="G2135">
            <v>99018523</v>
          </cell>
          <cell r="H2135" t="str">
            <v>31/08/99</v>
          </cell>
          <cell r="I2135">
            <v>0</v>
          </cell>
          <cell r="J2135" t="str">
            <v>SOLDADORA ELECT.</v>
          </cell>
        </row>
        <row r="2136">
          <cell r="A2136">
            <v>2881507</v>
          </cell>
          <cell r="B2136">
            <v>5685</v>
          </cell>
          <cell r="C2136">
            <v>999</v>
          </cell>
          <cell r="D2136" t="str">
            <v>TENDIDO CA#ERIAS UTE P.HERNANDT</v>
          </cell>
          <cell r="E2136">
            <v>73471</v>
          </cell>
          <cell r="F2136" t="str">
            <v>TE</v>
          </cell>
          <cell r="G2136">
            <v>99018524</v>
          </cell>
          <cell r="H2136" t="str">
            <v>31/08/99</v>
          </cell>
          <cell r="I2136">
            <v>-179.49</v>
          </cell>
          <cell r="J2136" t="str">
            <v>MOTOSOLDADORA LI</v>
          </cell>
        </row>
        <row r="2137">
          <cell r="A2137">
            <v>2881507</v>
          </cell>
          <cell r="B2137">
            <v>5685</v>
          </cell>
          <cell r="C2137">
            <v>999</v>
          </cell>
          <cell r="D2137" t="str">
            <v>TENDIDO CA#ERIAS UTE P.HERNANDT</v>
          </cell>
          <cell r="E2137">
            <v>73471</v>
          </cell>
          <cell r="F2137" t="str">
            <v>TE</v>
          </cell>
          <cell r="G2137">
            <v>99018524</v>
          </cell>
          <cell r="H2137" t="str">
            <v>31/08/99</v>
          </cell>
          <cell r="I2137">
            <v>0</v>
          </cell>
          <cell r="J2137" t="str">
            <v>MOTOSOLDADORA LI</v>
          </cell>
        </row>
        <row r="2138">
          <cell r="A2138">
            <v>2881507</v>
          </cell>
          <cell r="B2138">
            <v>5685</v>
          </cell>
          <cell r="C2138">
            <v>999</v>
          </cell>
          <cell r="D2138" t="str">
            <v>TENDIDO CA#ERIAS UTE P.HERNANDT</v>
          </cell>
          <cell r="E2138">
            <v>73471</v>
          </cell>
          <cell r="F2138" t="str">
            <v>TE</v>
          </cell>
          <cell r="G2138">
            <v>99018525</v>
          </cell>
          <cell r="H2138" t="str">
            <v>31/08/99</v>
          </cell>
          <cell r="I2138">
            <v>-37.51</v>
          </cell>
          <cell r="J2138" t="str">
            <v>SOLDADORA ELECT.</v>
          </cell>
        </row>
        <row r="2139">
          <cell r="A2139">
            <v>2881507</v>
          </cell>
          <cell r="B2139">
            <v>5685</v>
          </cell>
          <cell r="C2139">
            <v>999</v>
          </cell>
          <cell r="D2139" t="str">
            <v>TENDIDO CA#ERIAS UTE P.HERNANDT</v>
          </cell>
          <cell r="E2139">
            <v>73471</v>
          </cell>
          <cell r="F2139" t="str">
            <v>TE</v>
          </cell>
          <cell r="G2139">
            <v>99018525</v>
          </cell>
          <cell r="H2139" t="str">
            <v>31/08/99</v>
          </cell>
          <cell r="I2139">
            <v>0</v>
          </cell>
          <cell r="J2139" t="str">
            <v>SOLDADORA ELECT.</v>
          </cell>
        </row>
        <row r="2140">
          <cell r="A2140">
            <v>2881507</v>
          </cell>
          <cell r="B2140">
            <v>5685</v>
          </cell>
          <cell r="C2140">
            <v>999</v>
          </cell>
          <cell r="D2140" t="str">
            <v>TENDIDO CA#ERIAS UTE P.HERNANDT</v>
          </cell>
          <cell r="E2140">
            <v>73471</v>
          </cell>
          <cell r="F2140" t="str">
            <v>TE</v>
          </cell>
          <cell r="G2140">
            <v>99018526</v>
          </cell>
          <cell r="H2140" t="str">
            <v>31/08/99</v>
          </cell>
          <cell r="I2140">
            <v>-90.83</v>
          </cell>
          <cell r="J2140" t="str">
            <v>DOBLADORA HID.MO</v>
          </cell>
        </row>
        <row r="2141">
          <cell r="A2141">
            <v>2881507</v>
          </cell>
          <cell r="B2141">
            <v>5685</v>
          </cell>
          <cell r="C2141">
            <v>999</v>
          </cell>
          <cell r="D2141" t="str">
            <v>TENDIDO CA#ERIAS UTE P.HERNANDT</v>
          </cell>
          <cell r="E2141">
            <v>73471</v>
          </cell>
          <cell r="F2141" t="str">
            <v>TE</v>
          </cell>
          <cell r="G2141">
            <v>99018526</v>
          </cell>
          <cell r="H2141" t="str">
            <v>31/08/99</v>
          </cell>
          <cell r="I2141">
            <v>0</v>
          </cell>
          <cell r="J2141" t="str">
            <v>DOBLADORA HID.MO</v>
          </cell>
        </row>
        <row r="2142">
          <cell r="A2142">
            <v>2881507</v>
          </cell>
          <cell r="B2142">
            <v>5685</v>
          </cell>
          <cell r="C2142">
            <v>999</v>
          </cell>
          <cell r="D2142" t="str">
            <v>TENDIDO CA#ERIAS UTE P.HERNANDT</v>
          </cell>
          <cell r="E2142">
            <v>73471</v>
          </cell>
          <cell r="F2142" t="str">
            <v>TE</v>
          </cell>
          <cell r="G2142">
            <v>99018527</v>
          </cell>
          <cell r="H2142" t="str">
            <v>31/08/99</v>
          </cell>
          <cell r="I2142">
            <v>-391.22</v>
          </cell>
          <cell r="J2142" t="str">
            <v>MOTOCOMPRESOR 6</v>
          </cell>
        </row>
        <row r="2143">
          <cell r="A2143">
            <v>2881507</v>
          </cell>
          <cell r="B2143">
            <v>5685</v>
          </cell>
          <cell r="C2143">
            <v>999</v>
          </cell>
          <cell r="D2143" t="str">
            <v>TENDIDO CA#ERIAS UTE P.HERNANDT</v>
          </cell>
          <cell r="E2143">
            <v>73471</v>
          </cell>
          <cell r="F2143" t="str">
            <v>TE</v>
          </cell>
          <cell r="G2143">
            <v>99018527</v>
          </cell>
          <cell r="H2143" t="str">
            <v>31/08/99</v>
          </cell>
          <cell r="I2143">
            <v>0</v>
          </cell>
          <cell r="J2143" t="str">
            <v>MOTOCOMPRESOR 6</v>
          </cell>
        </row>
        <row r="2144">
          <cell r="A2144">
            <v>2881507</v>
          </cell>
          <cell r="B2144">
            <v>5685</v>
          </cell>
          <cell r="C2144">
            <v>999</v>
          </cell>
          <cell r="D2144" t="str">
            <v>TENDIDO CA#ERIAS UTE P.HERNANDT</v>
          </cell>
          <cell r="E2144">
            <v>73471</v>
          </cell>
          <cell r="F2144" t="str">
            <v>TE</v>
          </cell>
          <cell r="G2144">
            <v>99018528</v>
          </cell>
          <cell r="H2144" t="str">
            <v>31/08/99</v>
          </cell>
          <cell r="I2144">
            <v>-179.49</v>
          </cell>
          <cell r="J2144" t="str">
            <v>MOTOSOLDADORA LI</v>
          </cell>
        </row>
        <row r="2145">
          <cell r="A2145">
            <v>2881507</v>
          </cell>
          <cell r="B2145">
            <v>5685</v>
          </cell>
          <cell r="C2145">
            <v>999</v>
          </cell>
          <cell r="D2145" t="str">
            <v>TENDIDO CA#ERIAS UTE P.HERNANDT</v>
          </cell>
          <cell r="E2145">
            <v>73471</v>
          </cell>
          <cell r="F2145" t="str">
            <v>TE</v>
          </cell>
          <cell r="G2145">
            <v>99018528</v>
          </cell>
          <cell r="H2145" t="str">
            <v>31/08/99</v>
          </cell>
          <cell r="I2145">
            <v>0</v>
          </cell>
          <cell r="J2145" t="str">
            <v>MOTOSOLDADORA LI</v>
          </cell>
        </row>
        <row r="2146">
          <cell r="A2146">
            <v>2881507</v>
          </cell>
          <cell r="B2146">
            <v>5685</v>
          </cell>
          <cell r="C2146">
            <v>999</v>
          </cell>
          <cell r="D2146" t="str">
            <v>TENDIDO CA#ERIAS UTE P.HERNANDT</v>
          </cell>
          <cell r="E2146">
            <v>73471</v>
          </cell>
          <cell r="F2146" t="str">
            <v>TE</v>
          </cell>
          <cell r="G2146">
            <v>99018529</v>
          </cell>
          <cell r="H2146" t="str">
            <v>31/08/99</v>
          </cell>
          <cell r="I2146">
            <v>-21.72</v>
          </cell>
          <cell r="J2146" t="str">
            <v>SOLDADORA ESTATI</v>
          </cell>
        </row>
        <row r="2147">
          <cell r="A2147">
            <v>2881507</v>
          </cell>
          <cell r="B2147">
            <v>5685</v>
          </cell>
          <cell r="C2147">
            <v>999</v>
          </cell>
          <cell r="D2147" t="str">
            <v>TENDIDO CA#ERIAS UTE P.HERNANDT</v>
          </cell>
          <cell r="E2147">
            <v>73471</v>
          </cell>
          <cell r="F2147" t="str">
            <v>TE</v>
          </cell>
          <cell r="G2147">
            <v>99018529</v>
          </cell>
          <cell r="H2147" t="str">
            <v>31/08/99</v>
          </cell>
          <cell r="I2147">
            <v>0</v>
          </cell>
          <cell r="J2147" t="str">
            <v>SOLDADORA ESTATI</v>
          </cell>
        </row>
        <row r="2148">
          <cell r="A2148">
            <v>2881507</v>
          </cell>
          <cell r="B2148">
            <v>5685</v>
          </cell>
          <cell r="C2148">
            <v>999</v>
          </cell>
          <cell r="D2148" t="str">
            <v>TENDIDO CA#ERIAS UTE P.HERNANDT</v>
          </cell>
          <cell r="E2148">
            <v>73471</v>
          </cell>
          <cell r="F2148" t="str">
            <v>TE</v>
          </cell>
          <cell r="G2148">
            <v>99018530</v>
          </cell>
          <cell r="H2148" t="str">
            <v>31/08/99</v>
          </cell>
          <cell r="I2148">
            <v>-190.34</v>
          </cell>
          <cell r="J2148" t="str">
            <v>PORTAKAMP IMPORT</v>
          </cell>
        </row>
        <row r="2149">
          <cell r="A2149">
            <v>2881507</v>
          </cell>
          <cell r="B2149">
            <v>5685</v>
          </cell>
          <cell r="C2149">
            <v>999</v>
          </cell>
          <cell r="D2149" t="str">
            <v>TENDIDO CA#ERIAS UTE P.HERNANDT</v>
          </cell>
          <cell r="E2149">
            <v>73471</v>
          </cell>
          <cell r="F2149" t="str">
            <v>TE</v>
          </cell>
          <cell r="G2149">
            <v>99018530</v>
          </cell>
          <cell r="H2149" t="str">
            <v>31/08/99</v>
          </cell>
          <cell r="I2149">
            <v>0</v>
          </cell>
          <cell r="J2149" t="str">
            <v>PORTAKAMP IMPORT</v>
          </cell>
        </row>
        <row r="2150">
          <cell r="A2150">
            <v>2881507</v>
          </cell>
          <cell r="B2150">
            <v>5685</v>
          </cell>
          <cell r="C2150">
            <v>999</v>
          </cell>
          <cell r="D2150" t="str">
            <v>TENDIDO CA#ERIAS UTE P.HERNANDT</v>
          </cell>
          <cell r="E2150">
            <v>73471</v>
          </cell>
          <cell r="F2150" t="str">
            <v>TE</v>
          </cell>
          <cell r="G2150">
            <v>99018531</v>
          </cell>
          <cell r="H2150" t="str">
            <v>31/08/99</v>
          </cell>
          <cell r="I2150">
            <v>-43.34</v>
          </cell>
          <cell r="J2150" t="str">
            <v>TUNELERA HORIZ.C</v>
          </cell>
        </row>
        <row r="2151">
          <cell r="A2151">
            <v>2881507</v>
          </cell>
          <cell r="B2151">
            <v>5685</v>
          </cell>
          <cell r="C2151">
            <v>999</v>
          </cell>
          <cell r="D2151" t="str">
            <v>TENDIDO CA#ERIAS UTE P.HERNANDT</v>
          </cell>
          <cell r="E2151">
            <v>73471</v>
          </cell>
          <cell r="F2151" t="str">
            <v>TE</v>
          </cell>
          <cell r="G2151">
            <v>99018531</v>
          </cell>
          <cell r="H2151" t="str">
            <v>31/08/99</v>
          </cell>
          <cell r="I2151">
            <v>0</v>
          </cell>
          <cell r="J2151" t="str">
            <v>TUNELERA HORIZ.C</v>
          </cell>
        </row>
        <row r="2152">
          <cell r="A2152">
            <v>2881507</v>
          </cell>
          <cell r="B2152">
            <v>5685</v>
          </cell>
          <cell r="C2152">
            <v>999</v>
          </cell>
          <cell r="D2152" t="str">
            <v>TENDIDO CA#ERIAS UTE P.HERNANDT</v>
          </cell>
          <cell r="E2152">
            <v>73471</v>
          </cell>
          <cell r="F2152" t="str">
            <v>TE</v>
          </cell>
          <cell r="G2152">
            <v>99018532</v>
          </cell>
          <cell r="H2152" t="str">
            <v>31/08/99</v>
          </cell>
          <cell r="I2152">
            <v>-528.54999999999995</v>
          </cell>
          <cell r="J2152" t="str">
            <v>TRACTOR DEUTZ MO</v>
          </cell>
        </row>
        <row r="2153">
          <cell r="A2153">
            <v>2881507</v>
          </cell>
          <cell r="B2153">
            <v>5685</v>
          </cell>
          <cell r="C2153">
            <v>999</v>
          </cell>
          <cell r="D2153" t="str">
            <v>TENDIDO CA#ERIAS UTE P.HERNANDT</v>
          </cell>
          <cell r="E2153">
            <v>73471</v>
          </cell>
          <cell r="F2153" t="str">
            <v>TE</v>
          </cell>
          <cell r="G2153">
            <v>99018532</v>
          </cell>
          <cell r="H2153" t="str">
            <v>31/08/99</v>
          </cell>
          <cell r="I2153">
            <v>0</v>
          </cell>
          <cell r="J2153" t="str">
            <v>TRACTOR DEUTZ MO</v>
          </cell>
        </row>
        <row r="2154">
          <cell r="A2154">
            <v>2881507</v>
          </cell>
          <cell r="B2154">
            <v>5685</v>
          </cell>
          <cell r="C2154">
            <v>999</v>
          </cell>
          <cell r="D2154" t="str">
            <v>TENDIDO CA#ERIAS UTE P.HERNANDT</v>
          </cell>
          <cell r="E2154">
            <v>73471</v>
          </cell>
          <cell r="F2154" t="str">
            <v>TE</v>
          </cell>
          <cell r="G2154">
            <v>99018533</v>
          </cell>
          <cell r="H2154" t="str">
            <v>31/08/99</v>
          </cell>
          <cell r="I2154">
            <v>-560.16999999999996</v>
          </cell>
          <cell r="J2154" t="str">
            <v>PICK UP FORD F-1</v>
          </cell>
        </row>
        <row r="2155">
          <cell r="A2155">
            <v>2881507</v>
          </cell>
          <cell r="B2155">
            <v>5685</v>
          </cell>
          <cell r="C2155">
            <v>999</v>
          </cell>
          <cell r="D2155" t="str">
            <v>TENDIDO CA#ERIAS UTE P.HERNANDT</v>
          </cell>
          <cell r="E2155">
            <v>73471</v>
          </cell>
          <cell r="F2155" t="str">
            <v>TE</v>
          </cell>
          <cell r="G2155">
            <v>99018533</v>
          </cell>
          <cell r="H2155" t="str">
            <v>31/08/99</v>
          </cell>
          <cell r="I2155">
            <v>0</v>
          </cell>
          <cell r="J2155" t="str">
            <v>PICK UP FORD F-1</v>
          </cell>
        </row>
        <row r="2156">
          <cell r="A2156">
            <v>2881507</v>
          </cell>
          <cell r="B2156">
            <v>5685</v>
          </cell>
          <cell r="C2156">
            <v>999</v>
          </cell>
          <cell r="D2156" t="str">
            <v>TENDIDO CA#ERIAS UTE P.HERNANDT</v>
          </cell>
          <cell r="E2156">
            <v>73471</v>
          </cell>
          <cell r="F2156" t="str">
            <v>TE</v>
          </cell>
          <cell r="G2156">
            <v>99018534</v>
          </cell>
          <cell r="H2156" t="str">
            <v>31/08/99</v>
          </cell>
          <cell r="I2156">
            <v>-560.16999999999996</v>
          </cell>
          <cell r="J2156" t="str">
            <v>PICK UP FORD F-1</v>
          </cell>
        </row>
        <row r="2157">
          <cell r="A2157">
            <v>2881507</v>
          </cell>
          <cell r="B2157">
            <v>5685</v>
          </cell>
          <cell r="C2157">
            <v>999</v>
          </cell>
          <cell r="D2157" t="str">
            <v>TENDIDO CA#ERIAS UTE P.HERNANDT</v>
          </cell>
          <cell r="E2157">
            <v>73471</v>
          </cell>
          <cell r="F2157" t="str">
            <v>TE</v>
          </cell>
          <cell r="G2157">
            <v>99018534</v>
          </cell>
          <cell r="H2157" t="str">
            <v>31/08/99</v>
          </cell>
          <cell r="I2157">
            <v>0</v>
          </cell>
          <cell r="J2157" t="str">
            <v>PICK UP FORD F-1</v>
          </cell>
        </row>
        <row r="2158">
          <cell r="A2158">
            <v>2881507</v>
          </cell>
          <cell r="B2158">
            <v>5685</v>
          </cell>
          <cell r="C2158">
            <v>999</v>
          </cell>
          <cell r="D2158" t="str">
            <v>TENDIDO CA#ERIAS UTE P.HERNANDT</v>
          </cell>
          <cell r="E2158">
            <v>73471</v>
          </cell>
          <cell r="F2158" t="str">
            <v>TE</v>
          </cell>
          <cell r="G2158">
            <v>99018535</v>
          </cell>
          <cell r="H2158" t="str">
            <v>31/08/99</v>
          </cell>
          <cell r="I2158">
            <v>-560.16999999999996</v>
          </cell>
          <cell r="J2158" t="str">
            <v>PICK UP FORD F-1</v>
          </cell>
        </row>
        <row r="2159">
          <cell r="A2159">
            <v>2881507</v>
          </cell>
          <cell r="B2159">
            <v>5685</v>
          </cell>
          <cell r="C2159">
            <v>999</v>
          </cell>
          <cell r="D2159" t="str">
            <v>TENDIDO CA#ERIAS UTE P.HERNANDT</v>
          </cell>
          <cell r="E2159">
            <v>73471</v>
          </cell>
          <cell r="F2159" t="str">
            <v>TE</v>
          </cell>
          <cell r="G2159">
            <v>99018535</v>
          </cell>
          <cell r="H2159" t="str">
            <v>31/08/99</v>
          </cell>
          <cell r="I2159">
            <v>0</v>
          </cell>
          <cell r="J2159" t="str">
            <v>PICK UP FORD F-1</v>
          </cell>
        </row>
        <row r="2160">
          <cell r="A2160">
            <v>2881507</v>
          </cell>
          <cell r="B2160">
            <v>5685</v>
          </cell>
          <cell r="C2160">
            <v>999</v>
          </cell>
          <cell r="D2160" t="str">
            <v>TENDIDO CA#ERIAS UTE P.HERNANDT</v>
          </cell>
          <cell r="E2160">
            <v>73471</v>
          </cell>
          <cell r="F2160" t="str">
            <v>TE</v>
          </cell>
          <cell r="G2160">
            <v>99018536</v>
          </cell>
          <cell r="H2160" t="str">
            <v>31/08/99</v>
          </cell>
          <cell r="I2160">
            <v>-523.59</v>
          </cell>
          <cell r="J2160" t="str">
            <v>PICK UP FORD RAN</v>
          </cell>
        </row>
        <row r="2161">
          <cell r="A2161">
            <v>2881507</v>
          </cell>
          <cell r="B2161">
            <v>5685</v>
          </cell>
          <cell r="C2161">
            <v>999</v>
          </cell>
          <cell r="D2161" t="str">
            <v>TENDIDO CA#ERIAS UTE P.HERNANDT</v>
          </cell>
          <cell r="E2161">
            <v>73471</v>
          </cell>
          <cell r="F2161" t="str">
            <v>TE</v>
          </cell>
          <cell r="G2161">
            <v>99018536</v>
          </cell>
          <cell r="H2161" t="str">
            <v>31/08/99</v>
          </cell>
          <cell r="I2161">
            <v>0</v>
          </cell>
          <cell r="J2161" t="str">
            <v>PICK UP FORD RAN</v>
          </cell>
        </row>
        <row r="2162">
          <cell r="A2162">
            <v>2881507</v>
          </cell>
          <cell r="B2162">
            <v>5685</v>
          </cell>
          <cell r="C2162">
            <v>999</v>
          </cell>
          <cell r="D2162" t="str">
            <v>TENDIDO CA#ERIAS UTE P.HERNANDT</v>
          </cell>
          <cell r="E2162">
            <v>73471</v>
          </cell>
          <cell r="F2162" t="str">
            <v>TE</v>
          </cell>
          <cell r="G2162">
            <v>99018537</v>
          </cell>
          <cell r="H2162" t="str">
            <v>31/08/99</v>
          </cell>
          <cell r="I2162">
            <v>-216.84</v>
          </cell>
          <cell r="J2162" t="str">
            <v>PICK UP FORD F-1</v>
          </cell>
        </row>
        <row r="2163">
          <cell r="A2163">
            <v>2881507</v>
          </cell>
          <cell r="B2163">
            <v>5685</v>
          </cell>
          <cell r="C2163">
            <v>999</v>
          </cell>
          <cell r="D2163" t="str">
            <v>TENDIDO CA#ERIAS UTE P.HERNANDT</v>
          </cell>
          <cell r="E2163">
            <v>73471</v>
          </cell>
          <cell r="F2163" t="str">
            <v>TE</v>
          </cell>
          <cell r="G2163">
            <v>99018537</v>
          </cell>
          <cell r="H2163" t="str">
            <v>31/08/99</v>
          </cell>
          <cell r="I2163">
            <v>0</v>
          </cell>
          <cell r="J2163" t="str">
            <v>PICK UP FORD F-1</v>
          </cell>
        </row>
        <row r="2164">
          <cell r="A2164">
            <v>2881507</v>
          </cell>
          <cell r="B2164">
            <v>5685</v>
          </cell>
          <cell r="C2164">
            <v>999</v>
          </cell>
          <cell r="D2164" t="str">
            <v>TENDIDO CA#ERIAS UTE P.HERNANDT</v>
          </cell>
          <cell r="E2164">
            <v>73471</v>
          </cell>
          <cell r="F2164" t="str">
            <v>TE</v>
          </cell>
          <cell r="G2164">
            <v>99018538</v>
          </cell>
          <cell r="H2164" t="str">
            <v>31/08/99</v>
          </cell>
          <cell r="I2164">
            <v>-1035.4000000000001</v>
          </cell>
          <cell r="J2164" t="str">
            <v>FORD F-7000 DIES</v>
          </cell>
        </row>
        <row r="2165">
          <cell r="A2165">
            <v>2881507</v>
          </cell>
          <cell r="B2165">
            <v>5685</v>
          </cell>
          <cell r="C2165">
            <v>999</v>
          </cell>
          <cell r="D2165" t="str">
            <v>TENDIDO CA#ERIAS UTE P.HERNANDT</v>
          </cell>
          <cell r="E2165">
            <v>73471</v>
          </cell>
          <cell r="F2165" t="str">
            <v>TE</v>
          </cell>
          <cell r="G2165">
            <v>99018538</v>
          </cell>
          <cell r="H2165" t="str">
            <v>31/08/99</v>
          </cell>
          <cell r="I2165">
            <v>0</v>
          </cell>
          <cell r="J2165" t="str">
            <v>FORD F-7000 DIES</v>
          </cell>
        </row>
        <row r="2166">
          <cell r="A2166">
            <v>2881507</v>
          </cell>
          <cell r="B2166">
            <v>5685</v>
          </cell>
          <cell r="C2166">
            <v>999</v>
          </cell>
          <cell r="D2166" t="str">
            <v>TENDIDO CA#ERIAS UTE P.HERNANDT</v>
          </cell>
          <cell r="E2166">
            <v>73471</v>
          </cell>
          <cell r="F2166" t="str">
            <v>TE</v>
          </cell>
          <cell r="G2166">
            <v>99018539</v>
          </cell>
          <cell r="H2166" t="str">
            <v>31/08/99</v>
          </cell>
          <cell r="I2166">
            <v>-209.04</v>
          </cell>
          <cell r="J2166" t="str">
            <v>MINIBUS M.BENZ S</v>
          </cell>
        </row>
        <row r="2167">
          <cell r="A2167">
            <v>2881507</v>
          </cell>
          <cell r="B2167">
            <v>5685</v>
          </cell>
          <cell r="C2167">
            <v>999</v>
          </cell>
          <cell r="D2167" t="str">
            <v>TENDIDO CA#ERIAS UTE P.HERNANDT</v>
          </cell>
          <cell r="E2167">
            <v>73471</v>
          </cell>
          <cell r="F2167" t="str">
            <v>TE</v>
          </cell>
          <cell r="G2167">
            <v>99018539</v>
          </cell>
          <cell r="H2167" t="str">
            <v>31/08/99</v>
          </cell>
          <cell r="I2167">
            <v>0</v>
          </cell>
          <cell r="J2167" t="str">
            <v>MINIBUS M.BENZ S</v>
          </cell>
        </row>
        <row r="2168">
          <cell r="A2168">
            <v>2881507</v>
          </cell>
          <cell r="B2168">
            <v>5685</v>
          </cell>
          <cell r="C2168">
            <v>999</v>
          </cell>
          <cell r="D2168" t="str">
            <v>TENDIDO CA#ERIAS UTE P.HERNANDT</v>
          </cell>
          <cell r="E2168">
            <v>73471</v>
          </cell>
          <cell r="F2168" t="str">
            <v>TE</v>
          </cell>
          <cell r="G2168">
            <v>99018540</v>
          </cell>
          <cell r="H2168" t="str">
            <v>31/08/99</v>
          </cell>
          <cell r="I2168">
            <v>-704.32</v>
          </cell>
          <cell r="J2168" t="str">
            <v>FORD F-350 DIESE</v>
          </cell>
        </row>
        <row r="2169">
          <cell r="A2169">
            <v>2881507</v>
          </cell>
          <cell r="B2169">
            <v>5685</v>
          </cell>
          <cell r="C2169">
            <v>999</v>
          </cell>
          <cell r="D2169" t="str">
            <v>TENDIDO CA#ERIAS UTE P.HERNANDT</v>
          </cell>
          <cell r="E2169">
            <v>73471</v>
          </cell>
          <cell r="F2169" t="str">
            <v>TE</v>
          </cell>
          <cell r="G2169">
            <v>99018540</v>
          </cell>
          <cell r="H2169" t="str">
            <v>31/08/99</v>
          </cell>
          <cell r="I2169">
            <v>0</v>
          </cell>
          <cell r="J2169" t="str">
            <v>FORD F-350 DIESE</v>
          </cell>
        </row>
        <row r="2170">
          <cell r="A2170">
            <v>2881507</v>
          </cell>
          <cell r="B2170">
            <v>5685</v>
          </cell>
          <cell r="C2170">
            <v>999</v>
          </cell>
          <cell r="D2170" t="str">
            <v>TENDIDO CA#ERIAS UTE P.HERNANDT</v>
          </cell>
          <cell r="E2170">
            <v>73471</v>
          </cell>
          <cell r="F2170" t="str">
            <v>TE</v>
          </cell>
          <cell r="G2170">
            <v>99018541</v>
          </cell>
          <cell r="H2170" t="str">
            <v>31/08/99</v>
          </cell>
          <cell r="I2170">
            <v>-497.16</v>
          </cell>
          <cell r="J2170" t="str">
            <v>CAMION M.BENZ LK</v>
          </cell>
        </row>
        <row r="2171">
          <cell r="A2171">
            <v>2881507</v>
          </cell>
          <cell r="B2171">
            <v>5685</v>
          </cell>
          <cell r="C2171">
            <v>999</v>
          </cell>
          <cell r="D2171" t="str">
            <v>TENDIDO CA#ERIAS UTE P.HERNANDT</v>
          </cell>
          <cell r="E2171">
            <v>73471</v>
          </cell>
          <cell r="F2171" t="str">
            <v>TE</v>
          </cell>
          <cell r="G2171">
            <v>99018541</v>
          </cell>
          <cell r="H2171" t="str">
            <v>31/08/99</v>
          </cell>
          <cell r="I2171">
            <v>0</v>
          </cell>
          <cell r="J2171" t="str">
            <v>CAMION M.BENZ LK</v>
          </cell>
        </row>
        <row r="2172">
          <cell r="A2172">
            <v>2881507</v>
          </cell>
          <cell r="B2172">
            <v>5685</v>
          </cell>
          <cell r="C2172">
            <v>999</v>
          </cell>
          <cell r="D2172" t="str">
            <v>TENDIDO CA#ERIAS UTE P.HERNANDT</v>
          </cell>
          <cell r="E2172">
            <v>73471</v>
          </cell>
          <cell r="F2172" t="str">
            <v>TE</v>
          </cell>
          <cell r="G2172">
            <v>99018542</v>
          </cell>
          <cell r="H2172" t="str">
            <v>31/08/99</v>
          </cell>
          <cell r="I2172">
            <v>-451.44</v>
          </cell>
          <cell r="J2172" t="str">
            <v>M.BENZ LA/1114/4</v>
          </cell>
        </row>
        <row r="2173">
          <cell r="A2173">
            <v>2881507</v>
          </cell>
          <cell r="B2173">
            <v>5685</v>
          </cell>
          <cell r="C2173">
            <v>999</v>
          </cell>
          <cell r="D2173" t="str">
            <v>TENDIDO CA#ERIAS UTE P.HERNANDT</v>
          </cell>
          <cell r="E2173">
            <v>73471</v>
          </cell>
          <cell r="F2173" t="str">
            <v>TE</v>
          </cell>
          <cell r="G2173">
            <v>99018542</v>
          </cell>
          <cell r="H2173" t="str">
            <v>31/08/99</v>
          </cell>
          <cell r="I2173">
            <v>0</v>
          </cell>
          <cell r="J2173" t="str">
            <v>M.BENZ LA/1114/4</v>
          </cell>
        </row>
        <row r="2174">
          <cell r="A2174">
            <v>2881507</v>
          </cell>
          <cell r="B2174">
            <v>5685</v>
          </cell>
          <cell r="C2174">
            <v>999</v>
          </cell>
          <cell r="D2174" t="str">
            <v>TENDIDO CA#ERIAS UTE P.HERNANDT</v>
          </cell>
          <cell r="E2174">
            <v>73471</v>
          </cell>
          <cell r="F2174" t="str">
            <v>TE</v>
          </cell>
          <cell r="G2174">
            <v>99018543</v>
          </cell>
          <cell r="H2174" t="str">
            <v>31/08/99</v>
          </cell>
          <cell r="I2174">
            <v>-1035.4000000000001</v>
          </cell>
          <cell r="J2174" t="str">
            <v>CAMION M.BENZ LK</v>
          </cell>
        </row>
        <row r="2175">
          <cell r="A2175">
            <v>2881507</v>
          </cell>
          <cell r="B2175">
            <v>5685</v>
          </cell>
          <cell r="C2175">
            <v>999</v>
          </cell>
          <cell r="D2175" t="str">
            <v>TENDIDO CA#ERIAS UTE P.HERNANDT</v>
          </cell>
          <cell r="E2175">
            <v>73471</v>
          </cell>
          <cell r="F2175" t="str">
            <v>TE</v>
          </cell>
          <cell r="G2175">
            <v>99018543</v>
          </cell>
          <cell r="H2175" t="str">
            <v>31/08/99</v>
          </cell>
          <cell r="I2175">
            <v>0</v>
          </cell>
          <cell r="J2175" t="str">
            <v>CAMION M.BENZ LK</v>
          </cell>
        </row>
        <row r="2176">
          <cell r="A2176">
            <v>2881507</v>
          </cell>
          <cell r="B2176">
            <v>5685</v>
          </cell>
          <cell r="C2176">
            <v>999</v>
          </cell>
          <cell r="D2176" t="str">
            <v>TENDIDO CA#ERIAS UTE P.HERNANDT</v>
          </cell>
          <cell r="E2176">
            <v>73471</v>
          </cell>
          <cell r="F2176" t="str">
            <v>TE</v>
          </cell>
          <cell r="G2176">
            <v>99018544</v>
          </cell>
          <cell r="H2176" t="str">
            <v>31/08/99</v>
          </cell>
          <cell r="I2176">
            <v>-704.32</v>
          </cell>
          <cell r="J2176" t="str">
            <v>FORD F-350 DIESE</v>
          </cell>
        </row>
        <row r="2177">
          <cell r="A2177">
            <v>2881507</v>
          </cell>
          <cell r="B2177">
            <v>5685</v>
          </cell>
          <cell r="C2177">
            <v>999</v>
          </cell>
          <cell r="D2177" t="str">
            <v>TENDIDO CA#ERIAS UTE P.HERNANDT</v>
          </cell>
          <cell r="E2177">
            <v>73471</v>
          </cell>
          <cell r="F2177" t="str">
            <v>TE</v>
          </cell>
          <cell r="G2177">
            <v>99018544</v>
          </cell>
          <cell r="H2177" t="str">
            <v>31/08/99</v>
          </cell>
          <cell r="I2177">
            <v>0</v>
          </cell>
          <cell r="J2177" t="str">
            <v>FORD F-350 DIESE</v>
          </cell>
        </row>
        <row r="2178">
          <cell r="A2178">
            <v>2881507</v>
          </cell>
          <cell r="B2178">
            <v>5685</v>
          </cell>
          <cell r="C2178">
            <v>999</v>
          </cell>
          <cell r="D2178" t="str">
            <v>TENDIDO CA#ERIAS UTE P.HERNANDT</v>
          </cell>
          <cell r="E2178">
            <v>73471</v>
          </cell>
          <cell r="F2178" t="str">
            <v>TE</v>
          </cell>
          <cell r="G2178">
            <v>99018545</v>
          </cell>
          <cell r="H2178" t="str">
            <v>31/08/99</v>
          </cell>
          <cell r="I2178">
            <v>-88.97</v>
          </cell>
          <cell r="J2178" t="str">
            <v>ACOPLADO PLAYO 8</v>
          </cell>
        </row>
        <row r="2179">
          <cell r="A2179">
            <v>2881507</v>
          </cell>
          <cell r="B2179">
            <v>5685</v>
          </cell>
          <cell r="C2179">
            <v>999</v>
          </cell>
          <cell r="D2179" t="str">
            <v>TENDIDO CA#ERIAS UTE P.HERNANDT</v>
          </cell>
          <cell r="E2179">
            <v>73471</v>
          </cell>
          <cell r="F2179" t="str">
            <v>TE</v>
          </cell>
          <cell r="G2179">
            <v>99018545</v>
          </cell>
          <cell r="H2179" t="str">
            <v>31/08/99</v>
          </cell>
          <cell r="I2179">
            <v>0</v>
          </cell>
          <cell r="J2179" t="str">
            <v>ACOPLADO PLAYO 8</v>
          </cell>
        </row>
        <row r="2180">
          <cell r="A2180">
            <v>2881507</v>
          </cell>
          <cell r="B2180">
            <v>5685</v>
          </cell>
          <cell r="C2180">
            <v>999</v>
          </cell>
          <cell r="D2180" t="str">
            <v>TENDIDO CA#ERIAS UTE P.HERNANDT</v>
          </cell>
          <cell r="E2180">
            <v>73471</v>
          </cell>
          <cell r="F2180" t="str">
            <v>TE</v>
          </cell>
          <cell r="G2180">
            <v>99018546</v>
          </cell>
          <cell r="H2180" t="str">
            <v>31/08/99</v>
          </cell>
          <cell r="I2180">
            <v>-34.44</v>
          </cell>
          <cell r="J2180" t="str">
            <v>ACOPLADO PLAYO 8</v>
          </cell>
        </row>
        <row r="2181">
          <cell r="A2181">
            <v>2881507</v>
          </cell>
          <cell r="B2181">
            <v>5685</v>
          </cell>
          <cell r="C2181">
            <v>999</v>
          </cell>
          <cell r="D2181" t="str">
            <v>TENDIDO CA#ERIAS UTE P.HERNANDT</v>
          </cell>
          <cell r="E2181">
            <v>73471</v>
          </cell>
          <cell r="F2181" t="str">
            <v>TE</v>
          </cell>
          <cell r="G2181">
            <v>99018546</v>
          </cell>
          <cell r="H2181" t="str">
            <v>31/08/99</v>
          </cell>
          <cell r="I2181">
            <v>0</v>
          </cell>
          <cell r="J2181" t="str">
            <v>ACOPLADO PLAYO 8</v>
          </cell>
        </row>
        <row r="2182">
          <cell r="A2182">
            <v>2881507</v>
          </cell>
          <cell r="B2182">
            <v>5685</v>
          </cell>
          <cell r="C2182">
            <v>999</v>
          </cell>
          <cell r="D2182" t="str">
            <v>TENDIDO CA#ERIAS UTE P.HERNANDT</v>
          </cell>
          <cell r="E2182">
            <v>73471</v>
          </cell>
          <cell r="F2182" t="str">
            <v>TE</v>
          </cell>
          <cell r="G2182">
            <v>99018547</v>
          </cell>
          <cell r="H2182" t="str">
            <v>31/08/99</v>
          </cell>
          <cell r="I2182">
            <v>-48.98</v>
          </cell>
          <cell r="J2182" t="str">
            <v>ACOPLADO PLAYO 4</v>
          </cell>
        </row>
        <row r="2183">
          <cell r="A2183">
            <v>2881507</v>
          </cell>
          <cell r="B2183">
            <v>5685</v>
          </cell>
          <cell r="C2183">
            <v>999</v>
          </cell>
          <cell r="D2183" t="str">
            <v>TENDIDO CA#ERIAS UTE P.HERNANDT</v>
          </cell>
          <cell r="E2183">
            <v>73471</v>
          </cell>
          <cell r="F2183" t="str">
            <v>TE</v>
          </cell>
          <cell r="G2183">
            <v>99018547</v>
          </cell>
          <cell r="H2183" t="str">
            <v>31/08/99</v>
          </cell>
          <cell r="I2183">
            <v>0</v>
          </cell>
          <cell r="J2183" t="str">
            <v>ACOPLADO PLAYO 4</v>
          </cell>
        </row>
        <row r="2184">
          <cell r="A2184">
            <v>2881507</v>
          </cell>
          <cell r="B2184">
            <v>5685</v>
          </cell>
          <cell r="C2184">
            <v>999</v>
          </cell>
          <cell r="D2184" t="str">
            <v>TENDIDO CA#ERIAS UTE P.HERNANDT</v>
          </cell>
          <cell r="E2184">
            <v>73471</v>
          </cell>
          <cell r="F2184" t="str">
            <v>TE</v>
          </cell>
          <cell r="G2184">
            <v>99018548</v>
          </cell>
          <cell r="H2184" t="str">
            <v>31/08/99</v>
          </cell>
          <cell r="I2184">
            <v>-83.4</v>
          </cell>
          <cell r="J2184" t="str">
            <v>SEMIACOPLADO 2 E</v>
          </cell>
        </row>
        <row r="2185">
          <cell r="A2185">
            <v>2881507</v>
          </cell>
          <cell r="B2185">
            <v>5685</v>
          </cell>
          <cell r="C2185">
            <v>999</v>
          </cell>
          <cell r="D2185" t="str">
            <v>TENDIDO CA#ERIAS UTE P.HERNANDT</v>
          </cell>
          <cell r="E2185">
            <v>73471</v>
          </cell>
          <cell r="F2185" t="str">
            <v>TE</v>
          </cell>
          <cell r="G2185">
            <v>99018548</v>
          </cell>
          <cell r="H2185" t="str">
            <v>31/08/99</v>
          </cell>
          <cell r="I2185">
            <v>0</v>
          </cell>
          <cell r="J2185" t="str">
            <v>SEMIACOPLADO 2 E</v>
          </cell>
        </row>
        <row r="2186">
          <cell r="A2186">
            <v>2881507</v>
          </cell>
          <cell r="B2186">
            <v>5685</v>
          </cell>
          <cell r="C2186">
            <v>999</v>
          </cell>
          <cell r="D2186" t="str">
            <v>TENDIDO CA#ERIAS UTE P.HERNANDT</v>
          </cell>
          <cell r="E2186">
            <v>73471</v>
          </cell>
          <cell r="F2186" t="str">
            <v>TE</v>
          </cell>
          <cell r="G2186">
            <v>99018549</v>
          </cell>
          <cell r="H2186" t="str">
            <v>31/08/99</v>
          </cell>
          <cell r="I2186">
            <v>-88.97</v>
          </cell>
          <cell r="J2186" t="str">
            <v>ACOPLADO PLAYO 8</v>
          </cell>
        </row>
        <row r="2187">
          <cell r="A2187">
            <v>2881507</v>
          </cell>
          <cell r="B2187">
            <v>5685</v>
          </cell>
          <cell r="C2187">
            <v>999</v>
          </cell>
          <cell r="D2187" t="str">
            <v>TENDIDO CA#ERIAS UTE P.HERNANDT</v>
          </cell>
          <cell r="E2187">
            <v>73471</v>
          </cell>
          <cell r="F2187" t="str">
            <v>TE</v>
          </cell>
          <cell r="G2187">
            <v>99018549</v>
          </cell>
          <cell r="H2187" t="str">
            <v>31/08/99</v>
          </cell>
          <cell r="I2187">
            <v>0</v>
          </cell>
          <cell r="J2187" t="str">
            <v>ACOPLADO PLAYO 8</v>
          </cell>
        </row>
        <row r="2188">
          <cell r="A2188">
            <v>2881507</v>
          </cell>
          <cell r="B2188">
            <v>5685</v>
          </cell>
          <cell r="C2188">
            <v>999</v>
          </cell>
          <cell r="D2188" t="str">
            <v>TENDIDO CA#ERIAS UTE P.HERNANDT</v>
          </cell>
          <cell r="E2188">
            <v>73471</v>
          </cell>
          <cell r="F2188" t="str">
            <v>TE</v>
          </cell>
          <cell r="G2188">
            <v>99018550</v>
          </cell>
          <cell r="H2188" t="str">
            <v>31/08/99</v>
          </cell>
          <cell r="I2188">
            <v>-64.48</v>
          </cell>
          <cell r="J2188" t="str">
            <v>ACOPLADO TANQUE</v>
          </cell>
        </row>
        <row r="2189">
          <cell r="A2189">
            <v>2881507</v>
          </cell>
          <cell r="B2189">
            <v>5685</v>
          </cell>
          <cell r="C2189">
            <v>999</v>
          </cell>
          <cell r="D2189" t="str">
            <v>TENDIDO CA#ERIAS UTE P.HERNANDT</v>
          </cell>
          <cell r="E2189">
            <v>73471</v>
          </cell>
          <cell r="F2189" t="str">
            <v>TE</v>
          </cell>
          <cell r="G2189">
            <v>99018550</v>
          </cell>
          <cell r="H2189" t="str">
            <v>31/08/99</v>
          </cell>
          <cell r="I2189">
            <v>0</v>
          </cell>
          <cell r="J2189" t="str">
            <v>ACOPLADO TANQUE</v>
          </cell>
        </row>
        <row r="2190">
          <cell r="A2190">
            <v>2881507</v>
          </cell>
          <cell r="B2190">
            <v>5685</v>
          </cell>
          <cell r="C2190">
            <v>999</v>
          </cell>
          <cell r="D2190" t="str">
            <v>TENDIDO CA#ERIAS UTE P.HERNANDT</v>
          </cell>
          <cell r="E2190">
            <v>73471</v>
          </cell>
          <cell r="F2190" t="str">
            <v>TE</v>
          </cell>
          <cell r="G2190">
            <v>99018551</v>
          </cell>
          <cell r="H2190" t="str">
            <v>31/08/99</v>
          </cell>
          <cell r="I2190">
            <v>-1042.8399999999999</v>
          </cell>
          <cell r="J2190" t="str">
            <v>PALA Y RETRO CAT</v>
          </cell>
        </row>
        <row r="2191">
          <cell r="A2191">
            <v>2881507</v>
          </cell>
          <cell r="B2191">
            <v>5685</v>
          </cell>
          <cell r="C2191">
            <v>999</v>
          </cell>
          <cell r="D2191" t="str">
            <v>TENDIDO CA#ERIAS UTE P.HERNANDT</v>
          </cell>
          <cell r="E2191">
            <v>73471</v>
          </cell>
          <cell r="F2191" t="str">
            <v>TE</v>
          </cell>
          <cell r="G2191">
            <v>99018551</v>
          </cell>
          <cell r="H2191" t="str">
            <v>31/08/99</v>
          </cell>
          <cell r="I2191">
            <v>0</v>
          </cell>
          <cell r="J2191" t="str">
            <v>PALA Y RETRO CAT</v>
          </cell>
        </row>
        <row r="2192">
          <cell r="A2192">
            <v>2881507</v>
          </cell>
          <cell r="B2192">
            <v>5685</v>
          </cell>
          <cell r="C2192">
            <v>999</v>
          </cell>
          <cell r="D2192" t="str">
            <v>TENDIDO CA#ERIAS UTE P.HERNANDT</v>
          </cell>
          <cell r="E2192">
            <v>73471</v>
          </cell>
          <cell r="F2192" t="str">
            <v>TE</v>
          </cell>
          <cell r="G2192">
            <v>99018552</v>
          </cell>
          <cell r="H2192" t="str">
            <v>31/08/99</v>
          </cell>
          <cell r="I2192">
            <v>-1042.8399999999999</v>
          </cell>
          <cell r="J2192" t="str">
            <v>PALA Y RETRO CAT</v>
          </cell>
        </row>
        <row r="2193">
          <cell r="A2193">
            <v>2881507</v>
          </cell>
          <cell r="B2193">
            <v>5685</v>
          </cell>
          <cell r="C2193">
            <v>999</v>
          </cell>
          <cell r="D2193" t="str">
            <v>TENDIDO CA#ERIAS UTE P.HERNANDT</v>
          </cell>
          <cell r="E2193">
            <v>73471</v>
          </cell>
          <cell r="F2193" t="str">
            <v>TE</v>
          </cell>
          <cell r="G2193">
            <v>99018552</v>
          </cell>
          <cell r="H2193" t="str">
            <v>31/08/99</v>
          </cell>
          <cell r="I2193">
            <v>0</v>
          </cell>
          <cell r="J2193" t="str">
            <v>PALA Y RETRO CAT</v>
          </cell>
        </row>
        <row r="2194">
          <cell r="A2194">
            <v>2881507</v>
          </cell>
          <cell r="B2194">
            <v>5685</v>
          </cell>
          <cell r="C2194">
            <v>999</v>
          </cell>
          <cell r="D2194" t="str">
            <v>TENDIDO CA#ERIAS UTE P.HERNANDT</v>
          </cell>
          <cell r="E2194">
            <v>73471</v>
          </cell>
          <cell r="F2194" t="str">
            <v>TE</v>
          </cell>
          <cell r="G2194">
            <v>99018553</v>
          </cell>
          <cell r="H2194" t="str">
            <v>31/08/99</v>
          </cell>
          <cell r="I2194">
            <v>-239.64</v>
          </cell>
          <cell r="J2194" t="str">
            <v>HIDROGRUA HIAB M</v>
          </cell>
        </row>
        <row r="2195">
          <cell r="A2195">
            <v>2881507</v>
          </cell>
          <cell r="B2195">
            <v>5685</v>
          </cell>
          <cell r="C2195">
            <v>999</v>
          </cell>
          <cell r="D2195" t="str">
            <v>TENDIDO CA#ERIAS UTE P.HERNANDT</v>
          </cell>
          <cell r="E2195">
            <v>73471</v>
          </cell>
          <cell r="F2195" t="str">
            <v>TE</v>
          </cell>
          <cell r="G2195">
            <v>99018553</v>
          </cell>
          <cell r="H2195" t="str">
            <v>31/08/99</v>
          </cell>
          <cell r="I2195">
            <v>0</v>
          </cell>
          <cell r="J2195" t="str">
            <v>HIDROGRUA HIAB M</v>
          </cell>
        </row>
        <row r="2196">
          <cell r="A2196">
            <v>2881507</v>
          </cell>
          <cell r="B2196">
            <v>5685</v>
          </cell>
          <cell r="C2196">
            <v>999</v>
          </cell>
          <cell r="D2196" t="str">
            <v>TENDIDO CA#ERIAS UTE P.HERNANDT</v>
          </cell>
          <cell r="E2196">
            <v>73471</v>
          </cell>
          <cell r="F2196" t="str">
            <v>TE</v>
          </cell>
          <cell r="G2196">
            <v>99018554</v>
          </cell>
          <cell r="H2196" t="str">
            <v>31/08/99</v>
          </cell>
          <cell r="I2196">
            <v>-351.48</v>
          </cell>
          <cell r="J2196" t="str">
            <v>HIDROGRUA PITMAN</v>
          </cell>
        </row>
        <row r="2197">
          <cell r="A2197">
            <v>2881507</v>
          </cell>
          <cell r="B2197">
            <v>5685</v>
          </cell>
          <cell r="C2197">
            <v>999</v>
          </cell>
          <cell r="D2197" t="str">
            <v>TENDIDO CA#ERIAS UTE P.HERNANDT</v>
          </cell>
          <cell r="E2197">
            <v>73471</v>
          </cell>
          <cell r="F2197" t="str">
            <v>TE</v>
          </cell>
          <cell r="G2197">
            <v>99018554</v>
          </cell>
          <cell r="H2197" t="str">
            <v>31/08/99</v>
          </cell>
          <cell r="I2197">
            <v>0</v>
          </cell>
          <cell r="J2197" t="str">
            <v>HIDROGRUA PITMAN</v>
          </cell>
        </row>
        <row r="2198">
          <cell r="A2198">
            <v>2881507</v>
          </cell>
          <cell r="B2198">
            <v>5685</v>
          </cell>
          <cell r="C2198">
            <v>999</v>
          </cell>
          <cell r="D2198" t="str">
            <v>TENDIDO CA#ERIAS UTE P.HERNANDT</v>
          </cell>
          <cell r="E2198">
            <v>73471</v>
          </cell>
          <cell r="F2198" t="str">
            <v>TE</v>
          </cell>
          <cell r="G2198">
            <v>99018555</v>
          </cell>
          <cell r="H2198" t="str">
            <v>31/08/99</v>
          </cell>
          <cell r="I2198">
            <v>-509.95</v>
          </cell>
          <cell r="J2198" t="str">
            <v>HIDROGRUA HIAB M</v>
          </cell>
        </row>
        <row r="2199">
          <cell r="A2199">
            <v>2881507</v>
          </cell>
          <cell r="B2199">
            <v>5685</v>
          </cell>
          <cell r="C2199">
            <v>999</v>
          </cell>
          <cell r="D2199" t="str">
            <v>TENDIDO CA#ERIAS UTE P.HERNANDT</v>
          </cell>
          <cell r="E2199">
            <v>73471</v>
          </cell>
          <cell r="F2199" t="str">
            <v>TE</v>
          </cell>
          <cell r="G2199">
            <v>99018555</v>
          </cell>
          <cell r="H2199" t="str">
            <v>31/08/99</v>
          </cell>
          <cell r="I2199">
            <v>0</v>
          </cell>
          <cell r="J2199" t="str">
            <v>HIDROGRUA HIAB M</v>
          </cell>
        </row>
        <row r="2200">
          <cell r="A2200">
            <v>2881507</v>
          </cell>
          <cell r="B2200">
            <v>5685</v>
          </cell>
          <cell r="C2200">
            <v>999</v>
          </cell>
          <cell r="D2200" t="str">
            <v>SERVICE RIO NEUQUEN           T</v>
          </cell>
          <cell r="E2200">
            <v>73471</v>
          </cell>
          <cell r="F2200" t="str">
            <v>TE</v>
          </cell>
          <cell r="G2200">
            <v>99018556</v>
          </cell>
          <cell r="H2200" t="str">
            <v>31/08/99</v>
          </cell>
          <cell r="I2200">
            <v>-523.59</v>
          </cell>
          <cell r="J2200" t="str">
            <v>PICK UP FORD RAN</v>
          </cell>
        </row>
        <row r="2201">
          <cell r="A2201">
            <v>2881507</v>
          </cell>
          <cell r="B2201">
            <v>5685</v>
          </cell>
          <cell r="C2201">
            <v>999</v>
          </cell>
          <cell r="D2201" t="str">
            <v>SERVICE RIO NEUQUEN           T</v>
          </cell>
          <cell r="E2201">
            <v>73471</v>
          </cell>
          <cell r="F2201" t="str">
            <v>TE</v>
          </cell>
          <cell r="G2201">
            <v>99018556</v>
          </cell>
          <cell r="H2201" t="str">
            <v>31/08/99</v>
          </cell>
          <cell r="I2201">
            <v>0</v>
          </cell>
          <cell r="J2201" t="str">
            <v>PICK UP FORD RAN</v>
          </cell>
        </row>
        <row r="2202">
          <cell r="A2202">
            <v>2881507</v>
          </cell>
          <cell r="B2202">
            <v>5685</v>
          </cell>
          <cell r="C2202">
            <v>999</v>
          </cell>
          <cell r="D2202" t="str">
            <v>SERVICE RIO NEUQUEN           T</v>
          </cell>
          <cell r="E2202">
            <v>73471</v>
          </cell>
          <cell r="F2202" t="str">
            <v>TE</v>
          </cell>
          <cell r="G2202">
            <v>99018557</v>
          </cell>
          <cell r="H2202" t="str">
            <v>31/08/99</v>
          </cell>
          <cell r="I2202">
            <v>-1284.33</v>
          </cell>
          <cell r="J2202" t="str">
            <v>CAMION M.BENZ LK</v>
          </cell>
        </row>
        <row r="2203">
          <cell r="A2203">
            <v>2881507</v>
          </cell>
          <cell r="B2203">
            <v>5685</v>
          </cell>
          <cell r="C2203">
            <v>999</v>
          </cell>
          <cell r="D2203" t="str">
            <v>SERVICE RIO NEUQUEN           T</v>
          </cell>
          <cell r="E2203">
            <v>73471</v>
          </cell>
          <cell r="F2203" t="str">
            <v>TE</v>
          </cell>
          <cell r="G2203">
            <v>99018557</v>
          </cell>
          <cell r="H2203" t="str">
            <v>31/08/99</v>
          </cell>
          <cell r="I2203">
            <v>0</v>
          </cell>
          <cell r="J2203" t="str">
            <v>CAMION M.BENZ LK</v>
          </cell>
        </row>
        <row r="2204">
          <cell r="A2204">
            <v>2881507</v>
          </cell>
          <cell r="B2204">
            <v>5685</v>
          </cell>
          <cell r="C2204">
            <v>999</v>
          </cell>
          <cell r="D2204" t="str">
            <v>SERVICE RIO NEUQUEN           T</v>
          </cell>
          <cell r="E2204">
            <v>73471</v>
          </cell>
          <cell r="F2204" t="str">
            <v>TE</v>
          </cell>
          <cell r="G2204">
            <v>99018558</v>
          </cell>
          <cell r="H2204" t="str">
            <v>31/08/99</v>
          </cell>
          <cell r="I2204">
            <v>-215.45</v>
          </cell>
          <cell r="J2204" t="str">
            <v>SEMIACOPLADO 2 E</v>
          </cell>
        </row>
        <row r="2205">
          <cell r="A2205">
            <v>2881507</v>
          </cell>
          <cell r="B2205">
            <v>5685</v>
          </cell>
          <cell r="C2205">
            <v>999</v>
          </cell>
          <cell r="D2205" t="str">
            <v>SERVICE RIO NEUQUEN           T</v>
          </cell>
          <cell r="E2205">
            <v>73471</v>
          </cell>
          <cell r="F2205" t="str">
            <v>TE</v>
          </cell>
          <cell r="G2205">
            <v>99018558</v>
          </cell>
          <cell r="H2205" t="str">
            <v>31/08/99</v>
          </cell>
          <cell r="I2205">
            <v>0</v>
          </cell>
          <cell r="J2205" t="str">
            <v>SEMIACOPLADO 2 E</v>
          </cell>
        </row>
        <row r="2206">
          <cell r="A2206">
            <v>2881507</v>
          </cell>
          <cell r="B2206">
            <v>5685</v>
          </cell>
          <cell r="C2206">
            <v>999</v>
          </cell>
          <cell r="D2206" t="str">
            <v>SERVICE RIO NEUQUEN           T</v>
          </cell>
          <cell r="E2206">
            <v>73471</v>
          </cell>
          <cell r="F2206" t="str">
            <v>TE</v>
          </cell>
          <cell r="G2206">
            <v>99018559</v>
          </cell>
          <cell r="H2206" t="str">
            <v>31/08/99</v>
          </cell>
          <cell r="I2206">
            <v>-619.07000000000005</v>
          </cell>
          <cell r="J2206" t="str">
            <v>HIDROGRUA HIAB M</v>
          </cell>
        </row>
        <row r="2207">
          <cell r="A2207">
            <v>2881507</v>
          </cell>
          <cell r="B2207">
            <v>5685</v>
          </cell>
          <cell r="C2207">
            <v>999</v>
          </cell>
          <cell r="D2207" t="str">
            <v>SERVICE RIO NEUQUEN           T</v>
          </cell>
          <cell r="E2207">
            <v>73471</v>
          </cell>
          <cell r="F2207" t="str">
            <v>TE</v>
          </cell>
          <cell r="G2207">
            <v>99018559</v>
          </cell>
          <cell r="H2207" t="str">
            <v>31/08/99</v>
          </cell>
          <cell r="I2207">
            <v>0</v>
          </cell>
          <cell r="J2207" t="str">
            <v>HIDROGRUA HIAB M</v>
          </cell>
        </row>
        <row r="2208">
          <cell r="A2208">
            <v>2881507</v>
          </cell>
          <cell r="B2208">
            <v>5685</v>
          </cell>
          <cell r="C2208">
            <v>999</v>
          </cell>
          <cell r="D2208" t="str">
            <v>SERV.LINDERO ATRAVESADO       T</v>
          </cell>
          <cell r="E2208">
            <v>73471</v>
          </cell>
          <cell r="F2208" t="str">
            <v>TE</v>
          </cell>
          <cell r="G2208">
            <v>99018560</v>
          </cell>
          <cell r="H2208" t="str">
            <v>31/08/99</v>
          </cell>
          <cell r="I2208">
            <v>-560.16999999999996</v>
          </cell>
          <cell r="J2208" t="str">
            <v>PICK UP FORD F-1</v>
          </cell>
        </row>
        <row r="2209">
          <cell r="A2209">
            <v>2881507</v>
          </cell>
          <cell r="B2209">
            <v>5685</v>
          </cell>
          <cell r="C2209">
            <v>999</v>
          </cell>
          <cell r="D2209" t="str">
            <v>SERV.LINDERO ATRAVESADO       T</v>
          </cell>
          <cell r="E2209">
            <v>73471</v>
          </cell>
          <cell r="F2209" t="str">
            <v>TE</v>
          </cell>
          <cell r="G2209">
            <v>99018560</v>
          </cell>
          <cell r="H2209" t="str">
            <v>31/08/99</v>
          </cell>
          <cell r="I2209">
            <v>0</v>
          </cell>
          <cell r="J2209" t="str">
            <v>PICK UP FORD F-1</v>
          </cell>
        </row>
        <row r="2210">
          <cell r="A2210">
            <v>2881507</v>
          </cell>
          <cell r="B2210">
            <v>5685</v>
          </cell>
          <cell r="C2210">
            <v>999</v>
          </cell>
          <cell r="D2210" t="str">
            <v>SERV.LINDERO ATRAVESADO       T</v>
          </cell>
          <cell r="E2210">
            <v>73471</v>
          </cell>
          <cell r="F2210" t="str">
            <v>TE</v>
          </cell>
          <cell r="G2210">
            <v>99018561</v>
          </cell>
          <cell r="H2210" t="str">
            <v>31/08/99</v>
          </cell>
          <cell r="I2210">
            <v>-788.02</v>
          </cell>
          <cell r="J2210" t="str">
            <v>PICK UP TOYOTA 4</v>
          </cell>
        </row>
        <row r="2211">
          <cell r="A2211">
            <v>2881507</v>
          </cell>
          <cell r="B2211">
            <v>5685</v>
          </cell>
          <cell r="C2211">
            <v>999</v>
          </cell>
          <cell r="D2211" t="str">
            <v>SERV.LINDERO ATRAVESADO       T</v>
          </cell>
          <cell r="E2211">
            <v>73471</v>
          </cell>
          <cell r="F2211" t="str">
            <v>TE</v>
          </cell>
          <cell r="G2211">
            <v>99018561</v>
          </cell>
          <cell r="H2211" t="str">
            <v>31/08/99</v>
          </cell>
          <cell r="I2211">
            <v>0</v>
          </cell>
          <cell r="J2211" t="str">
            <v>PICK UP TOYOTA 4</v>
          </cell>
        </row>
        <row r="2212">
          <cell r="A2212">
            <v>2881507</v>
          </cell>
          <cell r="B2212">
            <v>5685</v>
          </cell>
          <cell r="C2212">
            <v>999</v>
          </cell>
          <cell r="D2212" t="str">
            <v>SERV.LINDERO ATRAVESADO       T</v>
          </cell>
          <cell r="E2212">
            <v>73471</v>
          </cell>
          <cell r="F2212" t="str">
            <v>TE</v>
          </cell>
          <cell r="G2212">
            <v>99018562</v>
          </cell>
          <cell r="H2212" t="str">
            <v>31/08/99</v>
          </cell>
          <cell r="I2212">
            <v>-560.16999999999996</v>
          </cell>
          <cell r="J2212" t="str">
            <v>PICK UP FORD F-1</v>
          </cell>
        </row>
        <row r="2213">
          <cell r="A2213">
            <v>2881507</v>
          </cell>
          <cell r="B2213">
            <v>5685</v>
          </cell>
          <cell r="C2213">
            <v>999</v>
          </cell>
          <cell r="D2213" t="str">
            <v>SERV.LINDERO ATRAVESADO       T</v>
          </cell>
          <cell r="E2213">
            <v>73471</v>
          </cell>
          <cell r="F2213" t="str">
            <v>TE</v>
          </cell>
          <cell r="G2213">
            <v>99018562</v>
          </cell>
          <cell r="H2213" t="str">
            <v>31/08/99</v>
          </cell>
          <cell r="I2213">
            <v>0</v>
          </cell>
          <cell r="J2213" t="str">
            <v>PICK UP FORD F-1</v>
          </cell>
        </row>
        <row r="2214">
          <cell r="A2214">
            <v>2881507</v>
          </cell>
          <cell r="B2214">
            <v>5685</v>
          </cell>
          <cell r="C2214">
            <v>999</v>
          </cell>
          <cell r="D2214" t="str">
            <v>SERV.LINDERO ATRAVESADO       T</v>
          </cell>
          <cell r="E2214">
            <v>73471</v>
          </cell>
          <cell r="F2214" t="str">
            <v>TE</v>
          </cell>
          <cell r="G2214">
            <v>99018563</v>
          </cell>
          <cell r="H2214" t="str">
            <v>31/08/99</v>
          </cell>
          <cell r="I2214">
            <v>-560.16999999999996</v>
          </cell>
          <cell r="J2214" t="str">
            <v>PICK UP FORD F-1</v>
          </cell>
        </row>
        <row r="2215">
          <cell r="A2215">
            <v>2881507</v>
          </cell>
          <cell r="B2215">
            <v>5685</v>
          </cell>
          <cell r="C2215">
            <v>999</v>
          </cell>
          <cell r="D2215" t="str">
            <v>SERV.LINDERO ATRAVESADO       T</v>
          </cell>
          <cell r="E2215">
            <v>73471</v>
          </cell>
          <cell r="F2215" t="str">
            <v>TE</v>
          </cell>
          <cell r="G2215">
            <v>99018563</v>
          </cell>
          <cell r="H2215" t="str">
            <v>31/08/99</v>
          </cell>
          <cell r="I2215">
            <v>0</v>
          </cell>
          <cell r="J2215" t="str">
            <v>PICK UP FORD F-1</v>
          </cell>
        </row>
        <row r="2216">
          <cell r="A2216">
            <v>2881507</v>
          </cell>
          <cell r="B2216">
            <v>5685</v>
          </cell>
          <cell r="C2216">
            <v>999</v>
          </cell>
          <cell r="D2216" t="str">
            <v>SERV.LINDERO ATRAVESADO       T</v>
          </cell>
          <cell r="E2216">
            <v>73471</v>
          </cell>
          <cell r="F2216" t="str">
            <v>TE</v>
          </cell>
          <cell r="G2216">
            <v>99018564</v>
          </cell>
          <cell r="H2216" t="str">
            <v>31/08/99</v>
          </cell>
          <cell r="I2216">
            <v>-560.16999999999996</v>
          </cell>
          <cell r="J2216" t="str">
            <v>PICK UP FORD F-1</v>
          </cell>
        </row>
        <row r="2217">
          <cell r="A2217">
            <v>2881507</v>
          </cell>
          <cell r="B2217">
            <v>5685</v>
          </cell>
          <cell r="C2217">
            <v>999</v>
          </cell>
          <cell r="D2217" t="str">
            <v>SERV.LINDERO ATRAVESADO       T</v>
          </cell>
          <cell r="E2217">
            <v>73471</v>
          </cell>
          <cell r="F2217" t="str">
            <v>TE</v>
          </cell>
          <cell r="G2217">
            <v>99018564</v>
          </cell>
          <cell r="H2217" t="str">
            <v>31/08/99</v>
          </cell>
          <cell r="I2217">
            <v>0</v>
          </cell>
          <cell r="J2217" t="str">
            <v>PICK UP FORD F-1</v>
          </cell>
        </row>
        <row r="2218">
          <cell r="A2218">
            <v>2881507</v>
          </cell>
          <cell r="B2218">
            <v>5685</v>
          </cell>
          <cell r="C2218">
            <v>999</v>
          </cell>
          <cell r="D2218" t="str">
            <v>SERV.LINDERO ATRAVESADO       T</v>
          </cell>
          <cell r="E2218">
            <v>73471</v>
          </cell>
          <cell r="F2218" t="str">
            <v>TE</v>
          </cell>
          <cell r="G2218">
            <v>99018565</v>
          </cell>
          <cell r="H2218" t="str">
            <v>31/08/99</v>
          </cell>
          <cell r="I2218">
            <v>-625.58000000000004</v>
          </cell>
          <cell r="J2218" t="str">
            <v>PICK UP TOYOTA D</v>
          </cell>
        </row>
        <row r="2219">
          <cell r="A2219">
            <v>2881507</v>
          </cell>
          <cell r="B2219">
            <v>5685</v>
          </cell>
          <cell r="C2219">
            <v>999</v>
          </cell>
          <cell r="D2219" t="str">
            <v>SERV.LINDERO ATRAVESADO       T</v>
          </cell>
          <cell r="E2219">
            <v>73471</v>
          </cell>
          <cell r="F2219" t="str">
            <v>TE</v>
          </cell>
          <cell r="G2219">
            <v>99018565</v>
          </cell>
          <cell r="H2219" t="str">
            <v>31/08/99</v>
          </cell>
          <cell r="I2219">
            <v>0</v>
          </cell>
          <cell r="J2219" t="str">
            <v>PICK UP TOYOTA D</v>
          </cell>
        </row>
        <row r="2220">
          <cell r="A2220">
            <v>2881507</v>
          </cell>
          <cell r="B2220">
            <v>5685</v>
          </cell>
          <cell r="C2220">
            <v>999</v>
          </cell>
          <cell r="D2220" t="str">
            <v>SERV.LINDERO ATRAVESADO       T</v>
          </cell>
          <cell r="E2220">
            <v>73471</v>
          </cell>
          <cell r="F2220" t="str">
            <v>TE</v>
          </cell>
          <cell r="G2220">
            <v>99018566</v>
          </cell>
          <cell r="H2220" t="str">
            <v>31/08/99</v>
          </cell>
          <cell r="I2220">
            <v>-704.32</v>
          </cell>
          <cell r="J2220" t="str">
            <v>CAMION DEUTZ AGR</v>
          </cell>
        </row>
        <row r="2221">
          <cell r="A2221">
            <v>2881507</v>
          </cell>
          <cell r="B2221">
            <v>5685</v>
          </cell>
          <cell r="C2221">
            <v>999</v>
          </cell>
          <cell r="D2221" t="str">
            <v>SERV.LINDERO ATRAVESADO       T</v>
          </cell>
          <cell r="E2221">
            <v>73471</v>
          </cell>
          <cell r="F2221" t="str">
            <v>TE</v>
          </cell>
          <cell r="G2221">
            <v>99018566</v>
          </cell>
          <cell r="H2221" t="str">
            <v>31/08/99</v>
          </cell>
          <cell r="I2221">
            <v>0</v>
          </cell>
          <cell r="J2221" t="str">
            <v>CAMION DEUTZ AGR</v>
          </cell>
        </row>
        <row r="2222">
          <cell r="A2222">
            <v>2881507</v>
          </cell>
          <cell r="B2222">
            <v>5685</v>
          </cell>
          <cell r="C2222">
            <v>999</v>
          </cell>
          <cell r="D2222" t="str">
            <v>SERV.LINDERO ATRAVESADO       T</v>
          </cell>
          <cell r="E2222">
            <v>73471</v>
          </cell>
          <cell r="F2222" t="str">
            <v>TE</v>
          </cell>
          <cell r="G2222">
            <v>99018567</v>
          </cell>
          <cell r="H2222" t="str">
            <v>31/08/99</v>
          </cell>
          <cell r="I2222">
            <v>-1035.4000000000001</v>
          </cell>
          <cell r="J2222" t="str">
            <v>CAMION M.BENZ LK</v>
          </cell>
        </row>
        <row r="2223">
          <cell r="A2223">
            <v>2881507</v>
          </cell>
          <cell r="B2223">
            <v>5685</v>
          </cell>
          <cell r="C2223">
            <v>999</v>
          </cell>
          <cell r="D2223" t="str">
            <v>SERV.LINDERO ATRAVESADO       T</v>
          </cell>
          <cell r="E2223">
            <v>73471</v>
          </cell>
          <cell r="F2223" t="str">
            <v>TE</v>
          </cell>
          <cell r="G2223">
            <v>99018567</v>
          </cell>
          <cell r="H2223" t="str">
            <v>31/08/99</v>
          </cell>
          <cell r="I2223">
            <v>0</v>
          </cell>
          <cell r="J2223" t="str">
            <v>CAMION M.BENZ LK</v>
          </cell>
        </row>
        <row r="2224">
          <cell r="A2224">
            <v>2881507</v>
          </cell>
          <cell r="B2224">
            <v>5685</v>
          </cell>
          <cell r="C2224">
            <v>999</v>
          </cell>
          <cell r="D2224" t="str">
            <v>SERV.LINDERO ATRAVESADO       T</v>
          </cell>
          <cell r="E2224">
            <v>73471</v>
          </cell>
          <cell r="F2224" t="str">
            <v>TE</v>
          </cell>
          <cell r="G2224">
            <v>99018568</v>
          </cell>
          <cell r="H2224" t="str">
            <v>31/08/99</v>
          </cell>
          <cell r="I2224">
            <v>-540.02</v>
          </cell>
          <cell r="J2224" t="str">
            <v>MINIBUS M.BENZ S</v>
          </cell>
        </row>
        <row r="2225">
          <cell r="A2225">
            <v>2881507</v>
          </cell>
          <cell r="B2225">
            <v>5685</v>
          </cell>
          <cell r="C2225">
            <v>999</v>
          </cell>
          <cell r="D2225" t="str">
            <v>SERV.LINDERO ATRAVESADO       T</v>
          </cell>
          <cell r="E2225">
            <v>73471</v>
          </cell>
          <cell r="F2225" t="str">
            <v>TE</v>
          </cell>
          <cell r="G2225">
            <v>99018568</v>
          </cell>
          <cell r="H2225" t="str">
            <v>31/08/99</v>
          </cell>
          <cell r="I2225">
            <v>0</v>
          </cell>
          <cell r="J2225" t="str">
            <v>MINIBUS M.BENZ S</v>
          </cell>
        </row>
        <row r="2226">
          <cell r="A2226">
            <v>2881507</v>
          </cell>
          <cell r="B2226">
            <v>5685</v>
          </cell>
          <cell r="C2226">
            <v>999</v>
          </cell>
          <cell r="D2226" t="str">
            <v>SERV.LINDERO ATRAVESADO       T</v>
          </cell>
          <cell r="E2226">
            <v>73471</v>
          </cell>
          <cell r="F2226" t="str">
            <v>TE</v>
          </cell>
          <cell r="G2226">
            <v>99018569</v>
          </cell>
          <cell r="H2226" t="str">
            <v>31/08/99</v>
          </cell>
          <cell r="I2226">
            <v>-509.95</v>
          </cell>
          <cell r="J2226" t="str">
            <v>HIDROGRUA HIAB M</v>
          </cell>
        </row>
        <row r="2227">
          <cell r="A2227">
            <v>2881507</v>
          </cell>
          <cell r="B2227">
            <v>5685</v>
          </cell>
          <cell r="C2227">
            <v>999</v>
          </cell>
          <cell r="D2227" t="str">
            <v>SERV.LINDERO ATRAVESADO       T</v>
          </cell>
          <cell r="E2227">
            <v>73471</v>
          </cell>
          <cell r="F2227" t="str">
            <v>TE</v>
          </cell>
          <cell r="G2227">
            <v>99018569</v>
          </cell>
          <cell r="H2227" t="str">
            <v>31/08/99</v>
          </cell>
          <cell r="I2227">
            <v>0</v>
          </cell>
          <cell r="J2227" t="str">
            <v>HIDROGRUA HIAB M</v>
          </cell>
        </row>
        <row r="2228">
          <cell r="A2228">
            <v>2881507</v>
          </cell>
          <cell r="B2228">
            <v>5685</v>
          </cell>
          <cell r="C2228">
            <v>999</v>
          </cell>
          <cell r="D2228" t="str">
            <v>OBRAS INFRAESTR.DELEG.NEUQUEN T</v>
          </cell>
          <cell r="E2228">
            <v>73471</v>
          </cell>
          <cell r="F2228" t="str">
            <v>TE</v>
          </cell>
          <cell r="G2228">
            <v>99018570</v>
          </cell>
          <cell r="H2228" t="str">
            <v>31/08/99</v>
          </cell>
          <cell r="I2228">
            <v>-53.2</v>
          </cell>
          <cell r="J2228" t="str">
            <v>EQUIPO MIDWESTER</v>
          </cell>
        </row>
        <row r="2229">
          <cell r="A2229">
            <v>2881507</v>
          </cell>
          <cell r="B2229">
            <v>5685</v>
          </cell>
          <cell r="C2229">
            <v>999</v>
          </cell>
          <cell r="D2229" t="str">
            <v>OBRAS INFRAESTR.DELEG.NEUQUEN T</v>
          </cell>
          <cell r="E2229">
            <v>73471</v>
          </cell>
          <cell r="F2229" t="str">
            <v>TE</v>
          </cell>
          <cell r="G2229">
            <v>99018570</v>
          </cell>
          <cell r="H2229" t="str">
            <v>31/08/99</v>
          </cell>
          <cell r="I2229">
            <v>0</v>
          </cell>
          <cell r="J2229" t="str">
            <v>EQUIPO MIDWESTER</v>
          </cell>
        </row>
        <row r="2230">
          <cell r="A2230">
            <v>2881507</v>
          </cell>
          <cell r="B2230">
            <v>5685</v>
          </cell>
          <cell r="C2230">
            <v>999</v>
          </cell>
          <cell r="D2230" t="str">
            <v>OBRAS INFRAESTR.DELEG.NEUQUEN T</v>
          </cell>
          <cell r="E2230">
            <v>73471</v>
          </cell>
          <cell r="F2230" t="str">
            <v>TE</v>
          </cell>
          <cell r="G2230">
            <v>99018571</v>
          </cell>
          <cell r="H2230" t="str">
            <v>31/08/99</v>
          </cell>
          <cell r="I2230">
            <v>-337.28</v>
          </cell>
          <cell r="J2230" t="str">
            <v>BOMBA DE PRUEBA</v>
          </cell>
        </row>
        <row r="2231">
          <cell r="A2231">
            <v>2881507</v>
          </cell>
          <cell r="B2231">
            <v>5685</v>
          </cell>
          <cell r="C2231">
            <v>999</v>
          </cell>
          <cell r="D2231" t="str">
            <v>OBRAS INFRAESTR.DELEG.NEUQUEN T</v>
          </cell>
          <cell r="E2231">
            <v>73471</v>
          </cell>
          <cell r="F2231" t="str">
            <v>TE</v>
          </cell>
          <cell r="G2231">
            <v>99018571</v>
          </cell>
          <cell r="H2231" t="str">
            <v>31/08/99</v>
          </cell>
          <cell r="I2231">
            <v>0</v>
          </cell>
          <cell r="J2231" t="str">
            <v>BOMBA DE PRUEBA</v>
          </cell>
        </row>
        <row r="2232">
          <cell r="A2232">
            <v>2881507</v>
          </cell>
          <cell r="B2232">
            <v>5685</v>
          </cell>
          <cell r="C2232">
            <v>999</v>
          </cell>
          <cell r="D2232" t="str">
            <v>OBRAS INFRAESTR.DELEG.NEUQUEN T</v>
          </cell>
          <cell r="E2232">
            <v>73471</v>
          </cell>
          <cell r="F2232" t="str">
            <v>TE</v>
          </cell>
          <cell r="G2232">
            <v>99018572</v>
          </cell>
          <cell r="H2232" t="str">
            <v>31/08/99</v>
          </cell>
          <cell r="I2232">
            <v>-35.65</v>
          </cell>
          <cell r="J2232" t="str">
            <v>BOMBA SUMERG.ELE</v>
          </cell>
        </row>
        <row r="2233">
          <cell r="A2233">
            <v>2881507</v>
          </cell>
          <cell r="B2233">
            <v>5685</v>
          </cell>
          <cell r="C2233">
            <v>999</v>
          </cell>
          <cell r="D2233" t="str">
            <v>OBRAS INFRAESTR.DELEG.NEUQUEN T</v>
          </cell>
          <cell r="E2233">
            <v>73471</v>
          </cell>
          <cell r="F2233" t="str">
            <v>TE</v>
          </cell>
          <cell r="G2233">
            <v>99018572</v>
          </cell>
          <cell r="H2233" t="str">
            <v>31/08/99</v>
          </cell>
          <cell r="I2233">
            <v>0</v>
          </cell>
          <cell r="J2233" t="str">
            <v>BOMBA SUMERG.ELE</v>
          </cell>
        </row>
        <row r="2234">
          <cell r="A2234">
            <v>2881507</v>
          </cell>
          <cell r="B2234">
            <v>5685</v>
          </cell>
          <cell r="C2234">
            <v>999</v>
          </cell>
          <cell r="D2234" t="str">
            <v>OBRAS INFRAESTR.DELEG.NEUQUEN T</v>
          </cell>
          <cell r="E2234">
            <v>73471</v>
          </cell>
          <cell r="F2234" t="str">
            <v>TE</v>
          </cell>
          <cell r="G2234">
            <v>99018573</v>
          </cell>
          <cell r="H2234" t="str">
            <v>31/08/99</v>
          </cell>
          <cell r="I2234">
            <v>-21.72</v>
          </cell>
          <cell r="J2234" t="str">
            <v>SOLDADORA ESTATI</v>
          </cell>
        </row>
        <row r="2235">
          <cell r="A2235">
            <v>2881507</v>
          </cell>
          <cell r="B2235">
            <v>5685</v>
          </cell>
          <cell r="C2235">
            <v>999</v>
          </cell>
          <cell r="D2235" t="str">
            <v>OBRAS INFRAESTR.DELEG.NEUQUEN T</v>
          </cell>
          <cell r="E2235">
            <v>73471</v>
          </cell>
          <cell r="F2235" t="str">
            <v>TE</v>
          </cell>
          <cell r="G2235">
            <v>99018573</v>
          </cell>
          <cell r="H2235" t="str">
            <v>31/08/99</v>
          </cell>
          <cell r="I2235">
            <v>0</v>
          </cell>
          <cell r="J2235" t="str">
            <v>SOLDADORA ESTATI</v>
          </cell>
        </row>
        <row r="2236">
          <cell r="A2236">
            <v>2881507</v>
          </cell>
          <cell r="B2236">
            <v>5685</v>
          </cell>
          <cell r="C2236">
            <v>999</v>
          </cell>
          <cell r="D2236" t="str">
            <v>OBRAS INFRAESTR.DELEG.NEUQUEN T</v>
          </cell>
          <cell r="E2236">
            <v>73471</v>
          </cell>
          <cell r="F2236" t="str">
            <v>TE</v>
          </cell>
          <cell r="G2236">
            <v>99018574</v>
          </cell>
          <cell r="H2236" t="str">
            <v>31/08/99</v>
          </cell>
          <cell r="I2236">
            <v>-224.13</v>
          </cell>
          <cell r="J2236" t="str">
            <v>CONTAINER COMEDO</v>
          </cell>
        </row>
        <row r="2237">
          <cell r="A2237">
            <v>2881507</v>
          </cell>
          <cell r="B2237">
            <v>5685</v>
          </cell>
          <cell r="C2237">
            <v>999</v>
          </cell>
          <cell r="D2237" t="str">
            <v>OBRAS INFRAESTR.DELEG.NEUQUEN T</v>
          </cell>
          <cell r="E2237">
            <v>73471</v>
          </cell>
          <cell r="F2237" t="str">
            <v>TE</v>
          </cell>
          <cell r="G2237">
            <v>99018574</v>
          </cell>
          <cell r="H2237" t="str">
            <v>31/08/99</v>
          </cell>
          <cell r="I2237">
            <v>0</v>
          </cell>
          <cell r="J2237" t="str">
            <v>CONTAINER COMEDO</v>
          </cell>
        </row>
        <row r="2238">
          <cell r="A2238">
            <v>2881507</v>
          </cell>
          <cell r="B2238">
            <v>5685</v>
          </cell>
          <cell r="C2238">
            <v>999</v>
          </cell>
          <cell r="D2238" t="str">
            <v>OBRAS INFRAESTR.DELEG.NEUQUEN T</v>
          </cell>
          <cell r="E2238">
            <v>73471</v>
          </cell>
          <cell r="F2238" t="str">
            <v>TE</v>
          </cell>
          <cell r="G2238">
            <v>99018575</v>
          </cell>
          <cell r="H2238" t="str">
            <v>31/08/99</v>
          </cell>
          <cell r="I2238">
            <v>-88.04</v>
          </cell>
          <cell r="J2238" t="str">
            <v>TRAILER ROLER.</v>
          </cell>
        </row>
        <row r="2239">
          <cell r="A2239">
            <v>2881507</v>
          </cell>
          <cell r="B2239">
            <v>5685</v>
          </cell>
          <cell r="C2239">
            <v>999</v>
          </cell>
          <cell r="D2239" t="str">
            <v>OBRAS INFRAESTR.DELEG.NEUQUEN T</v>
          </cell>
          <cell r="E2239">
            <v>73471</v>
          </cell>
          <cell r="F2239" t="str">
            <v>TE</v>
          </cell>
          <cell r="G2239">
            <v>99018575</v>
          </cell>
          <cell r="H2239" t="str">
            <v>31/08/99</v>
          </cell>
          <cell r="I2239">
            <v>0</v>
          </cell>
          <cell r="J2239" t="str">
            <v>TRAILER ROLER.</v>
          </cell>
        </row>
        <row r="2240">
          <cell r="A2240">
            <v>2881507</v>
          </cell>
          <cell r="B2240">
            <v>5685</v>
          </cell>
          <cell r="C2240">
            <v>999</v>
          </cell>
          <cell r="D2240" t="str">
            <v>OBRAS INFRAESTR.DELEG.NEUQUEN T</v>
          </cell>
          <cell r="E2240">
            <v>73471</v>
          </cell>
          <cell r="F2240" t="str">
            <v>TE</v>
          </cell>
          <cell r="G2240">
            <v>99018576</v>
          </cell>
          <cell r="H2240" t="str">
            <v>31/08/99</v>
          </cell>
          <cell r="I2240">
            <v>-183.04</v>
          </cell>
          <cell r="J2240" t="str">
            <v>MAQUINA TALADRAD</v>
          </cell>
        </row>
        <row r="2241">
          <cell r="A2241">
            <v>2881507</v>
          </cell>
          <cell r="B2241">
            <v>5685</v>
          </cell>
          <cell r="C2241">
            <v>999</v>
          </cell>
          <cell r="D2241" t="str">
            <v>OBRAS INFRAESTR.DELEG.NEUQUEN T</v>
          </cell>
          <cell r="E2241">
            <v>73471</v>
          </cell>
          <cell r="F2241" t="str">
            <v>TE</v>
          </cell>
          <cell r="G2241">
            <v>99018576</v>
          </cell>
          <cell r="H2241" t="str">
            <v>31/08/99</v>
          </cell>
          <cell r="I2241">
            <v>0</v>
          </cell>
          <cell r="J2241" t="str">
            <v>MAQUINA TALADRAD</v>
          </cell>
        </row>
        <row r="2242">
          <cell r="A2242">
            <v>2881507</v>
          </cell>
          <cell r="B2242">
            <v>5685</v>
          </cell>
          <cell r="C2242">
            <v>999</v>
          </cell>
          <cell r="D2242" t="str">
            <v>OBRAS INFRAESTR.DELEG.NEUQUEN T</v>
          </cell>
          <cell r="E2242">
            <v>73471</v>
          </cell>
          <cell r="F2242" t="str">
            <v>TE</v>
          </cell>
          <cell r="G2242">
            <v>99018577</v>
          </cell>
          <cell r="H2242" t="str">
            <v>31/08/99</v>
          </cell>
          <cell r="I2242">
            <v>-560.16999999999996</v>
          </cell>
          <cell r="J2242" t="str">
            <v>PICK UP FORD F-1</v>
          </cell>
        </row>
        <row r="2243">
          <cell r="A2243">
            <v>2881507</v>
          </cell>
          <cell r="B2243">
            <v>5685</v>
          </cell>
          <cell r="C2243">
            <v>999</v>
          </cell>
          <cell r="D2243" t="str">
            <v>OBRAS INFRAESTR.DELEG.NEUQUEN T</v>
          </cell>
          <cell r="E2243">
            <v>73471</v>
          </cell>
          <cell r="F2243" t="str">
            <v>TE</v>
          </cell>
          <cell r="G2243">
            <v>99018577</v>
          </cell>
          <cell r="H2243" t="str">
            <v>31/08/99</v>
          </cell>
          <cell r="I2243">
            <v>0</v>
          </cell>
          <cell r="J2243" t="str">
            <v>PICK UP FORD F-1</v>
          </cell>
        </row>
        <row r="2244">
          <cell r="A2244">
            <v>2881507</v>
          </cell>
          <cell r="B2244">
            <v>5685</v>
          </cell>
          <cell r="C2244">
            <v>999</v>
          </cell>
          <cell r="D2244" t="str">
            <v>OBRAS INFRAESTR.DELEG.NEUQUEN T</v>
          </cell>
          <cell r="E2244">
            <v>73471</v>
          </cell>
          <cell r="F2244" t="str">
            <v>TE</v>
          </cell>
          <cell r="G2244">
            <v>99018578</v>
          </cell>
          <cell r="H2244" t="str">
            <v>31/08/99</v>
          </cell>
          <cell r="I2244">
            <v>-523.59</v>
          </cell>
          <cell r="J2244" t="str">
            <v>PICK UP FORD RAN</v>
          </cell>
        </row>
        <row r="2245">
          <cell r="A2245">
            <v>2881507</v>
          </cell>
          <cell r="B2245">
            <v>5685</v>
          </cell>
          <cell r="C2245">
            <v>999</v>
          </cell>
          <cell r="D2245" t="str">
            <v>OBRAS INFRAESTR.DELEG.NEUQUEN T</v>
          </cell>
          <cell r="E2245">
            <v>73471</v>
          </cell>
          <cell r="F2245" t="str">
            <v>TE</v>
          </cell>
          <cell r="G2245">
            <v>99018578</v>
          </cell>
          <cell r="H2245" t="str">
            <v>31/08/99</v>
          </cell>
          <cell r="I2245">
            <v>0</v>
          </cell>
          <cell r="J2245" t="str">
            <v>PICK UP FORD RAN</v>
          </cell>
        </row>
        <row r="2246">
          <cell r="A2246">
            <v>2881507</v>
          </cell>
          <cell r="B2246">
            <v>5685</v>
          </cell>
          <cell r="C2246">
            <v>999</v>
          </cell>
          <cell r="D2246" t="str">
            <v>OBRAS INFRAESTR.DELEG.NEUQUEN T</v>
          </cell>
          <cell r="E2246">
            <v>73471</v>
          </cell>
          <cell r="F2246" t="str">
            <v>TE</v>
          </cell>
          <cell r="G2246">
            <v>99018579</v>
          </cell>
          <cell r="H2246" t="str">
            <v>31/08/99</v>
          </cell>
          <cell r="I2246">
            <v>-523.59</v>
          </cell>
          <cell r="J2246" t="str">
            <v>PICK UP FORD RAN</v>
          </cell>
        </row>
        <row r="2247">
          <cell r="A2247">
            <v>2881507</v>
          </cell>
          <cell r="B2247">
            <v>5685</v>
          </cell>
          <cell r="C2247">
            <v>999</v>
          </cell>
          <cell r="D2247" t="str">
            <v>OBRAS INFRAESTR.DELEG.NEUQUEN T</v>
          </cell>
          <cell r="E2247">
            <v>73471</v>
          </cell>
          <cell r="F2247" t="str">
            <v>TE</v>
          </cell>
          <cell r="G2247">
            <v>99018579</v>
          </cell>
          <cell r="H2247" t="str">
            <v>31/08/99</v>
          </cell>
          <cell r="I2247">
            <v>0</v>
          </cell>
          <cell r="J2247" t="str">
            <v>PICK UP FORD RAN</v>
          </cell>
        </row>
        <row r="2248">
          <cell r="A2248">
            <v>2881507</v>
          </cell>
          <cell r="B2248">
            <v>5685</v>
          </cell>
          <cell r="C2248">
            <v>999</v>
          </cell>
          <cell r="D2248" t="str">
            <v>OBRAS INFRAESTR.DELEG.NEUQUEN T</v>
          </cell>
          <cell r="E2248">
            <v>73471</v>
          </cell>
          <cell r="F2248" t="str">
            <v>TE</v>
          </cell>
          <cell r="G2248">
            <v>99018580</v>
          </cell>
          <cell r="H2248" t="str">
            <v>31/08/99</v>
          </cell>
          <cell r="I2248">
            <v>-560.16999999999996</v>
          </cell>
          <cell r="J2248" t="str">
            <v>PICK UP FORD F-1</v>
          </cell>
        </row>
        <row r="2249">
          <cell r="A2249">
            <v>2881507</v>
          </cell>
          <cell r="B2249">
            <v>5685</v>
          </cell>
          <cell r="C2249">
            <v>999</v>
          </cell>
          <cell r="D2249" t="str">
            <v>OBRAS INFRAESTR.DELEG.NEUQUEN T</v>
          </cell>
          <cell r="E2249">
            <v>73471</v>
          </cell>
          <cell r="F2249" t="str">
            <v>TE</v>
          </cell>
          <cell r="G2249">
            <v>99018580</v>
          </cell>
          <cell r="H2249" t="str">
            <v>31/08/99</v>
          </cell>
          <cell r="I2249">
            <v>0</v>
          </cell>
          <cell r="J2249" t="str">
            <v>PICK UP FORD F-1</v>
          </cell>
        </row>
        <row r="2250">
          <cell r="A2250">
            <v>2881507</v>
          </cell>
          <cell r="B2250">
            <v>5685</v>
          </cell>
          <cell r="C2250">
            <v>999</v>
          </cell>
          <cell r="D2250" t="str">
            <v>OBRAS INFRAESTR.DELEG.NEUQUEN T</v>
          </cell>
          <cell r="E2250">
            <v>73471</v>
          </cell>
          <cell r="F2250" t="str">
            <v>TE</v>
          </cell>
          <cell r="G2250">
            <v>99018581</v>
          </cell>
          <cell r="H2250" t="str">
            <v>31/08/99</v>
          </cell>
          <cell r="I2250">
            <v>-560.16999999999996</v>
          </cell>
          <cell r="J2250" t="str">
            <v>PICK UP FORD F-1</v>
          </cell>
        </row>
        <row r="2251">
          <cell r="A2251">
            <v>2881507</v>
          </cell>
          <cell r="B2251">
            <v>5685</v>
          </cell>
          <cell r="C2251">
            <v>999</v>
          </cell>
          <cell r="D2251" t="str">
            <v>OBRAS INFRAESTR.DELEG.NEUQUEN T</v>
          </cell>
          <cell r="E2251">
            <v>73471</v>
          </cell>
          <cell r="F2251" t="str">
            <v>TE</v>
          </cell>
          <cell r="G2251">
            <v>99018581</v>
          </cell>
          <cell r="H2251" t="str">
            <v>31/08/99</v>
          </cell>
          <cell r="I2251">
            <v>0</v>
          </cell>
          <cell r="J2251" t="str">
            <v>PICK UP FORD F-1</v>
          </cell>
        </row>
        <row r="2252">
          <cell r="A2252">
            <v>2881507</v>
          </cell>
          <cell r="B2252">
            <v>5685</v>
          </cell>
          <cell r="C2252">
            <v>999</v>
          </cell>
          <cell r="D2252" t="str">
            <v>OBRAS INFRAESTR.DELEG.NEUQUEN T</v>
          </cell>
          <cell r="E2252">
            <v>73471</v>
          </cell>
          <cell r="F2252" t="str">
            <v>TE</v>
          </cell>
          <cell r="G2252">
            <v>99018582</v>
          </cell>
          <cell r="H2252" t="str">
            <v>31/08/99</v>
          </cell>
          <cell r="I2252">
            <v>-560.16999999999996</v>
          </cell>
          <cell r="J2252" t="str">
            <v>PICK UP FORD F-1</v>
          </cell>
        </row>
        <row r="2253">
          <cell r="A2253">
            <v>2881507</v>
          </cell>
          <cell r="B2253">
            <v>5685</v>
          </cell>
          <cell r="C2253">
            <v>999</v>
          </cell>
          <cell r="D2253" t="str">
            <v>OBRAS INFRAESTR.DELEG.NEUQUEN T</v>
          </cell>
          <cell r="E2253">
            <v>73471</v>
          </cell>
          <cell r="F2253" t="str">
            <v>TE</v>
          </cell>
          <cell r="G2253">
            <v>99018582</v>
          </cell>
          <cell r="H2253" t="str">
            <v>31/08/99</v>
          </cell>
          <cell r="I2253">
            <v>0</v>
          </cell>
          <cell r="J2253" t="str">
            <v>PICK UP FORD F-1</v>
          </cell>
        </row>
        <row r="2254">
          <cell r="A2254">
            <v>2881507</v>
          </cell>
          <cell r="B2254">
            <v>5685</v>
          </cell>
          <cell r="C2254">
            <v>999</v>
          </cell>
          <cell r="D2254" t="str">
            <v>OBRAS INFRAESTR.DELEG.NEUQUEN T</v>
          </cell>
          <cell r="E2254">
            <v>73471</v>
          </cell>
          <cell r="F2254" t="str">
            <v>TE</v>
          </cell>
          <cell r="G2254">
            <v>99018583</v>
          </cell>
          <cell r="H2254" t="str">
            <v>31/08/99</v>
          </cell>
          <cell r="I2254">
            <v>-625.58000000000004</v>
          </cell>
          <cell r="J2254" t="str">
            <v>PICK UP TOYOTA D</v>
          </cell>
        </row>
        <row r="2255">
          <cell r="A2255">
            <v>2881507</v>
          </cell>
          <cell r="B2255">
            <v>5685</v>
          </cell>
          <cell r="C2255">
            <v>999</v>
          </cell>
          <cell r="D2255" t="str">
            <v>OBRAS INFRAESTR.DELEG.NEUQUEN T</v>
          </cell>
          <cell r="E2255">
            <v>73471</v>
          </cell>
          <cell r="F2255" t="str">
            <v>TE</v>
          </cell>
          <cell r="G2255">
            <v>99018583</v>
          </cell>
          <cell r="H2255" t="str">
            <v>31/08/99</v>
          </cell>
          <cell r="I2255">
            <v>0</v>
          </cell>
          <cell r="J2255" t="str">
            <v>PICK UP TOYOTA D</v>
          </cell>
        </row>
        <row r="2256">
          <cell r="A2256">
            <v>2881507</v>
          </cell>
          <cell r="B2256">
            <v>5685</v>
          </cell>
          <cell r="C2256">
            <v>999</v>
          </cell>
          <cell r="D2256" t="str">
            <v>OBRAS INFRAESTR.DELEG.NEUQUEN T</v>
          </cell>
          <cell r="E2256">
            <v>73471</v>
          </cell>
          <cell r="F2256" t="str">
            <v>TE</v>
          </cell>
          <cell r="G2256">
            <v>99018584</v>
          </cell>
          <cell r="H2256" t="str">
            <v>31/08/99</v>
          </cell>
          <cell r="I2256">
            <v>-501.89</v>
          </cell>
          <cell r="J2256" t="str">
            <v>FURGON RENAULT T</v>
          </cell>
        </row>
        <row r="2257">
          <cell r="A2257">
            <v>2881507</v>
          </cell>
          <cell r="B2257">
            <v>5685</v>
          </cell>
          <cell r="C2257">
            <v>999</v>
          </cell>
          <cell r="D2257" t="str">
            <v>OBRAS INFRAESTR.DELEG.NEUQUEN T</v>
          </cell>
          <cell r="E2257">
            <v>73471</v>
          </cell>
          <cell r="F2257" t="str">
            <v>TE</v>
          </cell>
          <cell r="G2257">
            <v>99018584</v>
          </cell>
          <cell r="H2257" t="str">
            <v>31/08/99</v>
          </cell>
          <cell r="I2257">
            <v>0</v>
          </cell>
          <cell r="J2257" t="str">
            <v>FURGON RENAULT T</v>
          </cell>
        </row>
        <row r="2258">
          <cell r="A2258">
            <v>2881507</v>
          </cell>
          <cell r="B2258">
            <v>5685</v>
          </cell>
          <cell r="C2258">
            <v>999</v>
          </cell>
          <cell r="D2258" t="str">
            <v>OBRAS INFRAESTR.DELEG.NEUQUEN T</v>
          </cell>
          <cell r="E2258">
            <v>73471</v>
          </cell>
          <cell r="F2258" t="str">
            <v>TE</v>
          </cell>
          <cell r="G2258">
            <v>99018585</v>
          </cell>
          <cell r="H2258" t="str">
            <v>31/08/99</v>
          </cell>
          <cell r="I2258">
            <v>-577.36</v>
          </cell>
          <cell r="J2258" t="str">
            <v>PALA Y RETRO CAT</v>
          </cell>
        </row>
        <row r="2259">
          <cell r="A2259">
            <v>2881507</v>
          </cell>
          <cell r="B2259">
            <v>5685</v>
          </cell>
          <cell r="C2259">
            <v>999</v>
          </cell>
          <cell r="D2259" t="str">
            <v>OBRAS INFRAESTR.DELEG.NEUQUEN T</v>
          </cell>
          <cell r="E2259">
            <v>73471</v>
          </cell>
          <cell r="F2259" t="str">
            <v>TE</v>
          </cell>
          <cell r="G2259">
            <v>99018585</v>
          </cell>
          <cell r="H2259" t="str">
            <v>31/08/99</v>
          </cell>
          <cell r="I2259">
            <v>0</v>
          </cell>
          <cell r="J2259" t="str">
            <v>PALA Y RETRO CAT</v>
          </cell>
        </row>
        <row r="2260">
          <cell r="A2260">
            <v>2881507</v>
          </cell>
          <cell r="B2260">
            <v>5685</v>
          </cell>
          <cell r="C2260">
            <v>999</v>
          </cell>
          <cell r="D2260" t="str">
            <v>SERV.PAMPA DEL CASTILLO       T</v>
          </cell>
          <cell r="E2260">
            <v>73471</v>
          </cell>
          <cell r="F2260" t="str">
            <v>TE</v>
          </cell>
          <cell r="G2260">
            <v>99018586</v>
          </cell>
          <cell r="H2260" t="str">
            <v>31/08/99</v>
          </cell>
          <cell r="I2260">
            <v>-53.63</v>
          </cell>
          <cell r="J2260" t="str">
            <v>SOLDADORA ELECT.</v>
          </cell>
        </row>
        <row r="2261">
          <cell r="A2261">
            <v>2881507</v>
          </cell>
          <cell r="B2261">
            <v>5685</v>
          </cell>
          <cell r="C2261">
            <v>999</v>
          </cell>
          <cell r="D2261" t="str">
            <v>SERV.PAMPA DEL CASTILLO       T</v>
          </cell>
          <cell r="E2261">
            <v>73471</v>
          </cell>
          <cell r="F2261" t="str">
            <v>TE</v>
          </cell>
          <cell r="G2261">
            <v>99018586</v>
          </cell>
          <cell r="H2261" t="str">
            <v>31/08/99</v>
          </cell>
          <cell r="I2261">
            <v>0</v>
          </cell>
          <cell r="J2261" t="str">
            <v>SOLDADORA ELECT.</v>
          </cell>
        </row>
        <row r="2262">
          <cell r="A2262">
            <v>2881507</v>
          </cell>
          <cell r="B2262">
            <v>5685</v>
          </cell>
          <cell r="C2262">
            <v>999</v>
          </cell>
          <cell r="D2262" t="str">
            <v>SERV.PAMPA DEL CASTILLO       T</v>
          </cell>
          <cell r="E2262">
            <v>73471</v>
          </cell>
          <cell r="F2262" t="str">
            <v>TE</v>
          </cell>
          <cell r="G2262">
            <v>99018587</v>
          </cell>
          <cell r="H2262" t="str">
            <v>31/08/99</v>
          </cell>
          <cell r="I2262">
            <v>-291.08999999999997</v>
          </cell>
          <cell r="J2262" t="str">
            <v>PICK UP SAVEIRO</v>
          </cell>
        </row>
        <row r="2263">
          <cell r="A2263">
            <v>2881507</v>
          </cell>
          <cell r="B2263">
            <v>5685</v>
          </cell>
          <cell r="C2263">
            <v>999</v>
          </cell>
          <cell r="D2263" t="str">
            <v>SERV.PAMPA DEL CASTILLO       T</v>
          </cell>
          <cell r="E2263">
            <v>73471</v>
          </cell>
          <cell r="F2263" t="str">
            <v>TE</v>
          </cell>
          <cell r="G2263">
            <v>99018587</v>
          </cell>
          <cell r="H2263" t="str">
            <v>31/08/99</v>
          </cell>
          <cell r="I2263">
            <v>0</v>
          </cell>
          <cell r="J2263" t="str">
            <v>PICK UP SAVEIRO</v>
          </cell>
        </row>
        <row r="2264">
          <cell r="A2264">
            <v>2881507</v>
          </cell>
          <cell r="B2264">
            <v>5685</v>
          </cell>
          <cell r="C2264">
            <v>999</v>
          </cell>
          <cell r="D2264" t="str">
            <v>SERV.PAMPA DEL CASTILLO       T</v>
          </cell>
          <cell r="E2264">
            <v>73471</v>
          </cell>
          <cell r="F2264" t="str">
            <v>TE</v>
          </cell>
          <cell r="G2264">
            <v>99018588</v>
          </cell>
          <cell r="H2264" t="str">
            <v>31/08/99</v>
          </cell>
          <cell r="I2264">
            <v>-480.81</v>
          </cell>
          <cell r="J2264" t="str">
            <v>PICK-UP F-100 NA</v>
          </cell>
        </row>
        <row r="2265">
          <cell r="A2265">
            <v>2881507</v>
          </cell>
          <cell r="B2265">
            <v>5685</v>
          </cell>
          <cell r="C2265">
            <v>999</v>
          </cell>
          <cell r="D2265" t="str">
            <v>SERV.PAMPA DEL CASTILLO       T</v>
          </cell>
          <cell r="E2265">
            <v>73471</v>
          </cell>
          <cell r="F2265" t="str">
            <v>TE</v>
          </cell>
          <cell r="G2265">
            <v>99018588</v>
          </cell>
          <cell r="H2265" t="str">
            <v>31/08/99</v>
          </cell>
          <cell r="I2265">
            <v>0</v>
          </cell>
          <cell r="J2265" t="str">
            <v>PICK-UP F-100 NA</v>
          </cell>
        </row>
        <row r="2266">
          <cell r="A2266">
            <v>2881507</v>
          </cell>
          <cell r="B2266">
            <v>5685</v>
          </cell>
          <cell r="C2266">
            <v>999</v>
          </cell>
          <cell r="D2266" t="str">
            <v>SERV.PAMPA DEL CASTILLO       T</v>
          </cell>
          <cell r="E2266">
            <v>73471</v>
          </cell>
          <cell r="F2266" t="str">
            <v>TE</v>
          </cell>
          <cell r="G2266">
            <v>99018589</v>
          </cell>
          <cell r="H2266" t="str">
            <v>31/08/99</v>
          </cell>
          <cell r="I2266">
            <v>-480.81</v>
          </cell>
          <cell r="J2266" t="str">
            <v>PICK-UP F-100 NA</v>
          </cell>
        </row>
        <row r="2267">
          <cell r="A2267">
            <v>2881507</v>
          </cell>
          <cell r="B2267">
            <v>5685</v>
          </cell>
          <cell r="C2267">
            <v>999</v>
          </cell>
          <cell r="D2267" t="str">
            <v>SERV.PAMPA DEL CASTILLO       T</v>
          </cell>
          <cell r="E2267">
            <v>73471</v>
          </cell>
          <cell r="F2267" t="str">
            <v>TE</v>
          </cell>
          <cell r="G2267">
            <v>99018589</v>
          </cell>
          <cell r="H2267" t="str">
            <v>31/08/99</v>
          </cell>
          <cell r="I2267">
            <v>0</v>
          </cell>
          <cell r="J2267" t="str">
            <v>PICK-UP F-100 NA</v>
          </cell>
        </row>
        <row r="2268">
          <cell r="A2268">
            <v>2881507</v>
          </cell>
          <cell r="B2268">
            <v>5685</v>
          </cell>
          <cell r="C2268">
            <v>999</v>
          </cell>
          <cell r="D2268" t="str">
            <v>SERV.PAMPA DEL CASTILLO       T</v>
          </cell>
          <cell r="E2268">
            <v>73471</v>
          </cell>
          <cell r="F2268" t="str">
            <v>TE</v>
          </cell>
          <cell r="G2268">
            <v>99018590</v>
          </cell>
          <cell r="H2268" t="str">
            <v>31/08/99</v>
          </cell>
          <cell r="I2268">
            <v>-480.81</v>
          </cell>
          <cell r="J2268" t="str">
            <v>PICK-UP F-100 NA</v>
          </cell>
        </row>
        <row r="2269">
          <cell r="A2269">
            <v>2881507</v>
          </cell>
          <cell r="B2269">
            <v>5685</v>
          </cell>
          <cell r="C2269">
            <v>999</v>
          </cell>
          <cell r="D2269" t="str">
            <v>SERV.PAMPA DEL CASTILLO       T</v>
          </cell>
          <cell r="E2269">
            <v>73471</v>
          </cell>
          <cell r="F2269" t="str">
            <v>TE</v>
          </cell>
          <cell r="G2269">
            <v>99018590</v>
          </cell>
          <cell r="H2269" t="str">
            <v>31/08/99</v>
          </cell>
          <cell r="I2269">
            <v>0</v>
          </cell>
          <cell r="J2269" t="str">
            <v>PICK-UP F-100 NA</v>
          </cell>
        </row>
        <row r="2270">
          <cell r="A2270">
            <v>2881507</v>
          </cell>
          <cell r="B2270">
            <v>5685</v>
          </cell>
          <cell r="C2270">
            <v>999</v>
          </cell>
          <cell r="D2270" t="str">
            <v>SERV.PAMPA DEL CASTILLO       T</v>
          </cell>
          <cell r="E2270">
            <v>73471</v>
          </cell>
          <cell r="F2270" t="str">
            <v>TE</v>
          </cell>
          <cell r="G2270">
            <v>99018591</v>
          </cell>
          <cell r="H2270" t="str">
            <v>31/08/99</v>
          </cell>
          <cell r="I2270">
            <v>-480.81</v>
          </cell>
          <cell r="J2270" t="str">
            <v>PICK-UP F-100 NA</v>
          </cell>
        </row>
        <row r="2271">
          <cell r="A2271">
            <v>2881507</v>
          </cell>
          <cell r="B2271">
            <v>5685</v>
          </cell>
          <cell r="C2271">
            <v>999</v>
          </cell>
          <cell r="D2271" t="str">
            <v>SERV.PAMPA DEL CASTILLO       T</v>
          </cell>
          <cell r="E2271">
            <v>73471</v>
          </cell>
          <cell r="F2271" t="str">
            <v>TE</v>
          </cell>
          <cell r="G2271">
            <v>99018591</v>
          </cell>
          <cell r="H2271" t="str">
            <v>31/08/99</v>
          </cell>
          <cell r="I2271">
            <v>0</v>
          </cell>
          <cell r="J2271" t="str">
            <v>PICK-UP F-100 NA</v>
          </cell>
        </row>
        <row r="2272">
          <cell r="A2272">
            <v>2881507</v>
          </cell>
          <cell r="B2272">
            <v>5685</v>
          </cell>
          <cell r="C2272">
            <v>999</v>
          </cell>
          <cell r="D2272" t="str">
            <v>SERV.PAMPA DEL CASTILLO       T</v>
          </cell>
          <cell r="E2272">
            <v>73471</v>
          </cell>
          <cell r="F2272" t="str">
            <v>TE</v>
          </cell>
          <cell r="G2272">
            <v>99018592</v>
          </cell>
          <cell r="H2272" t="str">
            <v>31/08/99</v>
          </cell>
          <cell r="I2272">
            <v>-480.81</v>
          </cell>
          <cell r="J2272" t="str">
            <v>PICK-UP F-100 NA</v>
          </cell>
        </row>
        <row r="2273">
          <cell r="A2273">
            <v>2881507</v>
          </cell>
          <cell r="B2273">
            <v>5685</v>
          </cell>
          <cell r="C2273">
            <v>999</v>
          </cell>
          <cell r="D2273" t="str">
            <v>SERV.PAMPA DEL CASTILLO       T</v>
          </cell>
          <cell r="E2273">
            <v>73471</v>
          </cell>
          <cell r="F2273" t="str">
            <v>TE</v>
          </cell>
          <cell r="G2273">
            <v>99018592</v>
          </cell>
          <cell r="H2273" t="str">
            <v>31/08/99</v>
          </cell>
          <cell r="I2273">
            <v>0</v>
          </cell>
          <cell r="J2273" t="str">
            <v>PICK-UP F-100 NA</v>
          </cell>
        </row>
        <row r="2274">
          <cell r="A2274">
            <v>2881507</v>
          </cell>
          <cell r="B2274">
            <v>5685</v>
          </cell>
          <cell r="C2274">
            <v>999</v>
          </cell>
          <cell r="D2274" t="str">
            <v>SERV.PAMPA DEL CASTILLO       T</v>
          </cell>
          <cell r="E2274">
            <v>73471</v>
          </cell>
          <cell r="F2274" t="str">
            <v>TE</v>
          </cell>
          <cell r="G2274">
            <v>99018593</v>
          </cell>
          <cell r="H2274" t="str">
            <v>31/08/99</v>
          </cell>
          <cell r="I2274">
            <v>-480.81</v>
          </cell>
          <cell r="J2274" t="str">
            <v>PICK-UP F-100 NA</v>
          </cell>
        </row>
        <row r="2275">
          <cell r="A2275">
            <v>2881507</v>
          </cell>
          <cell r="B2275">
            <v>5685</v>
          </cell>
          <cell r="C2275">
            <v>999</v>
          </cell>
          <cell r="D2275" t="str">
            <v>SERV.PAMPA DEL CASTILLO       T</v>
          </cell>
          <cell r="E2275">
            <v>73471</v>
          </cell>
          <cell r="F2275" t="str">
            <v>TE</v>
          </cell>
          <cell r="G2275">
            <v>99018593</v>
          </cell>
          <cell r="H2275" t="str">
            <v>31/08/99</v>
          </cell>
          <cell r="I2275">
            <v>0</v>
          </cell>
          <cell r="J2275" t="str">
            <v>PICK-UP F-100 NA</v>
          </cell>
        </row>
        <row r="2276">
          <cell r="A2276">
            <v>2881507</v>
          </cell>
          <cell r="B2276">
            <v>5685</v>
          </cell>
          <cell r="C2276">
            <v>999</v>
          </cell>
          <cell r="D2276" t="str">
            <v>SERV.PAMPA DEL CASTILLO       T</v>
          </cell>
          <cell r="E2276">
            <v>73471</v>
          </cell>
          <cell r="F2276" t="str">
            <v>TE</v>
          </cell>
          <cell r="G2276">
            <v>99018594</v>
          </cell>
          <cell r="H2276" t="str">
            <v>31/08/99</v>
          </cell>
          <cell r="I2276">
            <v>-480.81</v>
          </cell>
          <cell r="J2276" t="str">
            <v>PICK-UP F-100 NA</v>
          </cell>
        </row>
        <row r="2277">
          <cell r="A2277">
            <v>2881507</v>
          </cell>
          <cell r="B2277">
            <v>5685</v>
          </cell>
          <cell r="C2277">
            <v>999</v>
          </cell>
          <cell r="D2277" t="str">
            <v>SERV.PAMPA DEL CASTILLO       T</v>
          </cell>
          <cell r="E2277">
            <v>73471</v>
          </cell>
          <cell r="F2277" t="str">
            <v>TE</v>
          </cell>
          <cell r="G2277">
            <v>99018594</v>
          </cell>
          <cell r="H2277" t="str">
            <v>31/08/99</v>
          </cell>
          <cell r="I2277">
            <v>0</v>
          </cell>
          <cell r="J2277" t="str">
            <v>PICK-UP F-100 NA</v>
          </cell>
        </row>
        <row r="2278">
          <cell r="A2278">
            <v>2881507</v>
          </cell>
          <cell r="B2278">
            <v>5685</v>
          </cell>
          <cell r="C2278">
            <v>999</v>
          </cell>
          <cell r="D2278" t="str">
            <v>SERV.PAMPA DEL CASTILLO       T</v>
          </cell>
          <cell r="E2278">
            <v>73471</v>
          </cell>
          <cell r="F2278" t="str">
            <v>TE</v>
          </cell>
          <cell r="G2278">
            <v>99018595</v>
          </cell>
          <cell r="H2278" t="str">
            <v>31/08/99</v>
          </cell>
          <cell r="I2278">
            <v>-480.81</v>
          </cell>
          <cell r="J2278" t="str">
            <v>PICK-UP F-100 NA</v>
          </cell>
        </row>
        <row r="2279">
          <cell r="A2279">
            <v>2881507</v>
          </cell>
          <cell r="B2279">
            <v>5685</v>
          </cell>
          <cell r="C2279">
            <v>999</v>
          </cell>
          <cell r="D2279" t="str">
            <v>SERV.PAMPA DEL CASTILLO       T</v>
          </cell>
          <cell r="E2279">
            <v>73471</v>
          </cell>
          <cell r="F2279" t="str">
            <v>TE</v>
          </cell>
          <cell r="G2279">
            <v>99018595</v>
          </cell>
          <cell r="H2279" t="str">
            <v>31/08/99</v>
          </cell>
          <cell r="I2279">
            <v>0</v>
          </cell>
          <cell r="J2279" t="str">
            <v>PICK-UP F-100 NA</v>
          </cell>
        </row>
        <row r="2280">
          <cell r="A2280">
            <v>2881507</v>
          </cell>
          <cell r="B2280">
            <v>5685</v>
          </cell>
          <cell r="C2280">
            <v>999</v>
          </cell>
          <cell r="D2280" t="str">
            <v>SERV.PAMPA DEL CASTILLO       T</v>
          </cell>
          <cell r="E2280">
            <v>73471</v>
          </cell>
          <cell r="F2280" t="str">
            <v>TE</v>
          </cell>
          <cell r="G2280">
            <v>99018596</v>
          </cell>
          <cell r="H2280" t="str">
            <v>31/08/99</v>
          </cell>
          <cell r="I2280">
            <v>-788.02</v>
          </cell>
          <cell r="J2280" t="str">
            <v>PICK UP TOYOTA 4</v>
          </cell>
        </row>
        <row r="2281">
          <cell r="A2281">
            <v>2881507</v>
          </cell>
          <cell r="B2281">
            <v>5685</v>
          </cell>
          <cell r="C2281">
            <v>999</v>
          </cell>
          <cell r="D2281" t="str">
            <v>SERV.PAMPA DEL CASTILLO       T</v>
          </cell>
          <cell r="E2281">
            <v>73471</v>
          </cell>
          <cell r="F2281" t="str">
            <v>TE</v>
          </cell>
          <cell r="G2281">
            <v>99018596</v>
          </cell>
          <cell r="H2281" t="str">
            <v>31/08/99</v>
          </cell>
          <cell r="I2281">
            <v>0</v>
          </cell>
          <cell r="J2281" t="str">
            <v>PICK UP TOYOTA 4</v>
          </cell>
        </row>
        <row r="2282">
          <cell r="A2282">
            <v>2881507</v>
          </cell>
          <cell r="B2282">
            <v>5685</v>
          </cell>
          <cell r="C2282">
            <v>999</v>
          </cell>
          <cell r="D2282" t="str">
            <v>SERV.PAMPA DEL CASTILLO       T</v>
          </cell>
          <cell r="E2282">
            <v>73471</v>
          </cell>
          <cell r="F2282" t="str">
            <v>TE</v>
          </cell>
          <cell r="G2282">
            <v>99018597</v>
          </cell>
          <cell r="H2282" t="str">
            <v>31/08/99</v>
          </cell>
          <cell r="I2282">
            <v>-480.81</v>
          </cell>
          <cell r="J2282" t="str">
            <v>PICK-UP F-100 NA</v>
          </cell>
        </row>
        <row r="2283">
          <cell r="A2283">
            <v>2881507</v>
          </cell>
          <cell r="B2283">
            <v>5685</v>
          </cell>
          <cell r="C2283">
            <v>999</v>
          </cell>
          <cell r="D2283" t="str">
            <v>SERV.PAMPA DEL CASTILLO       T</v>
          </cell>
          <cell r="E2283">
            <v>73471</v>
          </cell>
          <cell r="F2283" t="str">
            <v>TE</v>
          </cell>
          <cell r="G2283">
            <v>99018597</v>
          </cell>
          <cell r="H2283" t="str">
            <v>31/08/99</v>
          </cell>
          <cell r="I2283">
            <v>0</v>
          </cell>
          <cell r="J2283" t="str">
            <v>PICK-UP F-100 NA</v>
          </cell>
        </row>
        <row r="2284">
          <cell r="A2284">
            <v>2881507</v>
          </cell>
          <cell r="B2284">
            <v>5685</v>
          </cell>
          <cell r="C2284">
            <v>999</v>
          </cell>
          <cell r="D2284" t="str">
            <v>SERV.PAMPA DEL CASTILLO       T</v>
          </cell>
          <cell r="E2284">
            <v>73471</v>
          </cell>
          <cell r="F2284" t="str">
            <v>TE</v>
          </cell>
          <cell r="G2284">
            <v>99018598</v>
          </cell>
          <cell r="H2284" t="str">
            <v>31/08/99</v>
          </cell>
          <cell r="I2284">
            <v>-480.81</v>
          </cell>
          <cell r="J2284" t="str">
            <v>PICK-UP F-100 NA</v>
          </cell>
        </row>
        <row r="2285">
          <cell r="A2285">
            <v>2881507</v>
          </cell>
          <cell r="B2285">
            <v>5685</v>
          </cell>
          <cell r="C2285">
            <v>999</v>
          </cell>
          <cell r="D2285" t="str">
            <v>SERV.PAMPA DEL CASTILLO       T</v>
          </cell>
          <cell r="E2285">
            <v>73471</v>
          </cell>
          <cell r="F2285" t="str">
            <v>TE</v>
          </cell>
          <cell r="G2285">
            <v>99018598</v>
          </cell>
          <cell r="H2285" t="str">
            <v>31/08/99</v>
          </cell>
          <cell r="I2285">
            <v>0</v>
          </cell>
          <cell r="J2285" t="str">
            <v>PICK-UP F-100 NA</v>
          </cell>
        </row>
        <row r="2286">
          <cell r="A2286">
            <v>2881507</v>
          </cell>
          <cell r="B2286">
            <v>5685</v>
          </cell>
          <cell r="C2286">
            <v>999</v>
          </cell>
          <cell r="D2286" t="str">
            <v>SERV.PAMPA DEL CASTILLO       T</v>
          </cell>
          <cell r="E2286">
            <v>73471</v>
          </cell>
          <cell r="F2286" t="str">
            <v>TE</v>
          </cell>
          <cell r="G2286">
            <v>99018599</v>
          </cell>
          <cell r="H2286" t="str">
            <v>31/08/99</v>
          </cell>
          <cell r="I2286">
            <v>-1035.4000000000001</v>
          </cell>
          <cell r="J2286" t="str">
            <v>CAMION M.BENZ 16</v>
          </cell>
        </row>
        <row r="2287">
          <cell r="A2287">
            <v>2881507</v>
          </cell>
          <cell r="B2287">
            <v>5685</v>
          </cell>
          <cell r="C2287">
            <v>999</v>
          </cell>
          <cell r="D2287" t="str">
            <v>SERV.PAMPA DEL CASTILLO       T</v>
          </cell>
          <cell r="E2287">
            <v>73471</v>
          </cell>
          <cell r="F2287" t="str">
            <v>TE</v>
          </cell>
          <cell r="G2287">
            <v>99018599</v>
          </cell>
          <cell r="H2287" t="str">
            <v>31/08/99</v>
          </cell>
          <cell r="I2287">
            <v>0</v>
          </cell>
          <cell r="J2287" t="str">
            <v>CAMION M.BENZ 16</v>
          </cell>
        </row>
        <row r="2288">
          <cell r="A2288">
            <v>2881507</v>
          </cell>
          <cell r="B2288">
            <v>5685</v>
          </cell>
          <cell r="C2288">
            <v>999</v>
          </cell>
          <cell r="D2288" t="str">
            <v>SERV.PAMPA DEL CASTILLO       T</v>
          </cell>
          <cell r="E2288">
            <v>73471</v>
          </cell>
          <cell r="F2288" t="str">
            <v>TE</v>
          </cell>
          <cell r="G2288">
            <v>99018600</v>
          </cell>
          <cell r="H2288" t="str">
            <v>31/08/99</v>
          </cell>
          <cell r="I2288">
            <v>-1035.4000000000001</v>
          </cell>
          <cell r="J2288" t="str">
            <v>CAMION M.BENZ 16</v>
          </cell>
        </row>
        <row r="2289">
          <cell r="A2289">
            <v>2881507</v>
          </cell>
          <cell r="B2289">
            <v>5685</v>
          </cell>
          <cell r="C2289">
            <v>999</v>
          </cell>
          <cell r="D2289" t="str">
            <v>SERV.PAMPA DEL CASTILLO       T</v>
          </cell>
          <cell r="E2289">
            <v>73471</v>
          </cell>
          <cell r="F2289" t="str">
            <v>TE</v>
          </cell>
          <cell r="G2289">
            <v>99018600</v>
          </cell>
          <cell r="H2289" t="str">
            <v>31/08/99</v>
          </cell>
          <cell r="I2289">
            <v>0</v>
          </cell>
          <cell r="J2289" t="str">
            <v>CAMION M.BENZ 16</v>
          </cell>
        </row>
        <row r="2290">
          <cell r="A2290">
            <v>2881507</v>
          </cell>
          <cell r="B2290">
            <v>5685</v>
          </cell>
          <cell r="C2290">
            <v>999</v>
          </cell>
          <cell r="D2290" t="str">
            <v>SERV.PAMPA DEL CASTILLO       T</v>
          </cell>
          <cell r="E2290">
            <v>73471</v>
          </cell>
          <cell r="F2290" t="str">
            <v>TE</v>
          </cell>
          <cell r="G2290">
            <v>99018601</v>
          </cell>
          <cell r="H2290" t="str">
            <v>31/08/99</v>
          </cell>
          <cell r="I2290">
            <v>-1035.4000000000001</v>
          </cell>
          <cell r="J2290" t="str">
            <v>CAMION M.BENZ LK</v>
          </cell>
        </row>
        <row r="2291">
          <cell r="A2291">
            <v>2881507</v>
          </cell>
          <cell r="B2291">
            <v>5685</v>
          </cell>
          <cell r="C2291">
            <v>999</v>
          </cell>
          <cell r="D2291" t="str">
            <v>SERV.PAMPA DEL CASTILLO       T</v>
          </cell>
          <cell r="E2291">
            <v>73471</v>
          </cell>
          <cell r="F2291" t="str">
            <v>TE</v>
          </cell>
          <cell r="G2291">
            <v>99018601</v>
          </cell>
          <cell r="H2291" t="str">
            <v>31/08/99</v>
          </cell>
          <cell r="I2291">
            <v>0</v>
          </cell>
          <cell r="J2291" t="str">
            <v>CAMION M.BENZ LK</v>
          </cell>
        </row>
        <row r="2292">
          <cell r="A2292">
            <v>2881507</v>
          </cell>
          <cell r="B2292">
            <v>5685</v>
          </cell>
          <cell r="C2292">
            <v>999</v>
          </cell>
          <cell r="D2292" t="str">
            <v>SERV.PAMPA DEL CASTILLO       T</v>
          </cell>
          <cell r="E2292">
            <v>73471</v>
          </cell>
          <cell r="F2292" t="str">
            <v>TE</v>
          </cell>
          <cell r="G2292">
            <v>99018602</v>
          </cell>
          <cell r="H2292" t="str">
            <v>31/08/99</v>
          </cell>
          <cell r="I2292">
            <v>-417.57</v>
          </cell>
          <cell r="J2292" t="str">
            <v>MINIBUS M.BENZ 1</v>
          </cell>
        </row>
        <row r="2293">
          <cell r="A2293">
            <v>2881507</v>
          </cell>
          <cell r="B2293">
            <v>5685</v>
          </cell>
          <cell r="C2293">
            <v>999</v>
          </cell>
          <cell r="D2293" t="str">
            <v>SERV.PAMPA DEL CASTILLO       T</v>
          </cell>
          <cell r="E2293">
            <v>73471</v>
          </cell>
          <cell r="F2293" t="str">
            <v>TE</v>
          </cell>
          <cell r="G2293">
            <v>99018602</v>
          </cell>
          <cell r="H2293" t="str">
            <v>31/08/99</v>
          </cell>
          <cell r="I2293">
            <v>0</v>
          </cell>
          <cell r="J2293" t="str">
            <v>MINIBUS M.BENZ 1</v>
          </cell>
        </row>
        <row r="2294">
          <cell r="A2294">
            <v>2881507</v>
          </cell>
          <cell r="B2294">
            <v>5685</v>
          </cell>
          <cell r="C2294">
            <v>999</v>
          </cell>
          <cell r="D2294" t="str">
            <v>SERV.PAMPA DEL CASTILLO       T</v>
          </cell>
          <cell r="E2294">
            <v>73471</v>
          </cell>
          <cell r="F2294" t="str">
            <v>TE</v>
          </cell>
          <cell r="G2294">
            <v>99018603</v>
          </cell>
          <cell r="H2294" t="str">
            <v>31/08/99</v>
          </cell>
          <cell r="I2294">
            <v>-722.3</v>
          </cell>
          <cell r="J2294" t="str">
            <v>FORD F-4OOO DIES</v>
          </cell>
        </row>
        <row r="2295">
          <cell r="A2295">
            <v>2881507</v>
          </cell>
          <cell r="B2295">
            <v>5685</v>
          </cell>
          <cell r="C2295">
            <v>999</v>
          </cell>
          <cell r="D2295" t="str">
            <v>SERV.PAMPA DEL CASTILLO       T</v>
          </cell>
          <cell r="E2295">
            <v>73471</v>
          </cell>
          <cell r="F2295" t="str">
            <v>TE</v>
          </cell>
          <cell r="G2295">
            <v>99018603</v>
          </cell>
          <cell r="H2295" t="str">
            <v>31/08/99</v>
          </cell>
          <cell r="I2295">
            <v>0</v>
          </cell>
          <cell r="J2295" t="str">
            <v>FORD F-4OOO DIES</v>
          </cell>
        </row>
        <row r="2296">
          <cell r="A2296">
            <v>2881507</v>
          </cell>
          <cell r="B2296">
            <v>5685</v>
          </cell>
          <cell r="C2296">
            <v>999</v>
          </cell>
          <cell r="D2296" t="str">
            <v>SERV.PAMPA DEL CASTILLO       T</v>
          </cell>
          <cell r="E2296">
            <v>73471</v>
          </cell>
          <cell r="F2296" t="str">
            <v>TE</v>
          </cell>
          <cell r="G2296">
            <v>99018604</v>
          </cell>
          <cell r="H2296" t="str">
            <v>31/08/99</v>
          </cell>
          <cell r="I2296">
            <v>-704.32</v>
          </cell>
          <cell r="J2296" t="str">
            <v>CAMION DEUTZ AGR</v>
          </cell>
        </row>
        <row r="2297">
          <cell r="A2297">
            <v>2881507</v>
          </cell>
          <cell r="B2297">
            <v>5685</v>
          </cell>
          <cell r="C2297">
            <v>999</v>
          </cell>
          <cell r="D2297" t="str">
            <v>SERV.PAMPA DEL CASTILLO       T</v>
          </cell>
          <cell r="E2297">
            <v>73471</v>
          </cell>
          <cell r="F2297" t="str">
            <v>TE</v>
          </cell>
          <cell r="G2297">
            <v>99018604</v>
          </cell>
          <cell r="H2297" t="str">
            <v>31/08/99</v>
          </cell>
          <cell r="I2297">
            <v>0</v>
          </cell>
          <cell r="J2297" t="str">
            <v>CAMION DEUTZ AGR</v>
          </cell>
        </row>
        <row r="2298">
          <cell r="A2298">
            <v>2881507</v>
          </cell>
          <cell r="B2298">
            <v>5685</v>
          </cell>
          <cell r="C2298">
            <v>999</v>
          </cell>
          <cell r="D2298" t="str">
            <v>SERV.PAMPA DEL CASTILLO       T</v>
          </cell>
          <cell r="E2298">
            <v>73471</v>
          </cell>
          <cell r="F2298" t="str">
            <v>TE</v>
          </cell>
          <cell r="G2298">
            <v>99018605</v>
          </cell>
          <cell r="H2298" t="str">
            <v>31/08/99</v>
          </cell>
          <cell r="I2298">
            <v>-913.57</v>
          </cell>
          <cell r="J2298" t="str">
            <v>PALA Y  RETRO CA</v>
          </cell>
        </row>
        <row r="2299">
          <cell r="A2299">
            <v>2881507</v>
          </cell>
          <cell r="B2299">
            <v>5685</v>
          </cell>
          <cell r="C2299">
            <v>999</v>
          </cell>
          <cell r="D2299" t="str">
            <v>SERV.PAMPA DEL CASTILLO       T</v>
          </cell>
          <cell r="E2299">
            <v>73471</v>
          </cell>
          <cell r="F2299" t="str">
            <v>TE</v>
          </cell>
          <cell r="G2299">
            <v>99018605</v>
          </cell>
          <cell r="H2299" t="str">
            <v>31/08/99</v>
          </cell>
          <cell r="I2299">
            <v>0</v>
          </cell>
          <cell r="J2299" t="str">
            <v>PALA Y  RETRO CA</v>
          </cell>
        </row>
        <row r="2300">
          <cell r="A2300">
            <v>2881507</v>
          </cell>
          <cell r="B2300">
            <v>5685</v>
          </cell>
          <cell r="C2300">
            <v>999</v>
          </cell>
          <cell r="D2300" t="str">
            <v>SERV.PAMPA DEL CASTILLO       T</v>
          </cell>
          <cell r="E2300">
            <v>73471</v>
          </cell>
          <cell r="F2300" t="str">
            <v>TE</v>
          </cell>
          <cell r="G2300">
            <v>99018606</v>
          </cell>
          <cell r="H2300" t="str">
            <v>31/08/99</v>
          </cell>
          <cell r="I2300">
            <v>-3703.26</v>
          </cell>
          <cell r="J2300" t="str">
            <v>GRUA TELESCOP.GR</v>
          </cell>
        </row>
        <row r="2301">
          <cell r="A2301">
            <v>2881507</v>
          </cell>
          <cell r="B2301">
            <v>5685</v>
          </cell>
          <cell r="C2301">
            <v>999</v>
          </cell>
          <cell r="D2301" t="str">
            <v>SERV.PAMPA DEL CASTILLO       T</v>
          </cell>
          <cell r="E2301">
            <v>73471</v>
          </cell>
          <cell r="F2301" t="str">
            <v>TE</v>
          </cell>
          <cell r="G2301">
            <v>99018606</v>
          </cell>
          <cell r="H2301" t="str">
            <v>31/08/99</v>
          </cell>
          <cell r="I2301">
            <v>0</v>
          </cell>
          <cell r="J2301" t="str">
            <v>GRUA TELESCOP.GR</v>
          </cell>
        </row>
        <row r="2302">
          <cell r="A2302">
            <v>2881507</v>
          </cell>
          <cell r="B2302">
            <v>5685</v>
          </cell>
          <cell r="C2302">
            <v>999</v>
          </cell>
          <cell r="D2302" t="str">
            <v>SERV.PAMPA DEL CASTILLO       T</v>
          </cell>
          <cell r="E2302">
            <v>73471</v>
          </cell>
          <cell r="F2302" t="str">
            <v>TE</v>
          </cell>
          <cell r="G2302">
            <v>99018607</v>
          </cell>
          <cell r="H2302" t="str">
            <v>31/08/99</v>
          </cell>
          <cell r="I2302">
            <v>-509.95</v>
          </cell>
          <cell r="J2302" t="str">
            <v>HIDROGRUA HIAB M</v>
          </cell>
        </row>
        <row r="2303">
          <cell r="A2303">
            <v>2881507</v>
          </cell>
          <cell r="B2303">
            <v>5685</v>
          </cell>
          <cell r="C2303">
            <v>999</v>
          </cell>
          <cell r="D2303" t="str">
            <v>SERV.PAMPA DEL CASTILLO       T</v>
          </cell>
          <cell r="E2303">
            <v>73471</v>
          </cell>
          <cell r="F2303" t="str">
            <v>TE</v>
          </cell>
          <cell r="G2303">
            <v>99018607</v>
          </cell>
          <cell r="H2303" t="str">
            <v>31/08/99</v>
          </cell>
          <cell r="I2303">
            <v>0</v>
          </cell>
          <cell r="J2303" t="str">
            <v>HIDROGRUA HIAB M</v>
          </cell>
        </row>
        <row r="2304">
          <cell r="A2304">
            <v>2881507</v>
          </cell>
          <cell r="B2304">
            <v>5685</v>
          </cell>
          <cell r="C2304">
            <v>999</v>
          </cell>
          <cell r="D2304" t="str">
            <v>SERV.PAMPA DEL CASTILLO       T</v>
          </cell>
          <cell r="E2304">
            <v>73471</v>
          </cell>
          <cell r="F2304" t="str">
            <v>TE</v>
          </cell>
          <cell r="G2304">
            <v>99018608</v>
          </cell>
          <cell r="H2304" t="str">
            <v>31/08/99</v>
          </cell>
          <cell r="I2304">
            <v>-201.19</v>
          </cell>
          <cell r="J2304" t="str">
            <v>HIDROGRUA EDILIS</v>
          </cell>
        </row>
        <row r="2305">
          <cell r="A2305">
            <v>2881507</v>
          </cell>
          <cell r="B2305">
            <v>5685</v>
          </cell>
          <cell r="C2305">
            <v>999</v>
          </cell>
          <cell r="D2305" t="str">
            <v>SERV.PAMPA DEL CASTILLO       T</v>
          </cell>
          <cell r="E2305">
            <v>73471</v>
          </cell>
          <cell r="F2305" t="str">
            <v>TE</v>
          </cell>
          <cell r="G2305">
            <v>99018608</v>
          </cell>
          <cell r="H2305" t="str">
            <v>31/08/99</v>
          </cell>
          <cell r="I2305">
            <v>0</v>
          </cell>
          <cell r="J2305" t="str">
            <v>HIDROGRUA EDILIS</v>
          </cell>
        </row>
        <row r="2306">
          <cell r="A2306">
            <v>2881507</v>
          </cell>
          <cell r="B2306">
            <v>5685</v>
          </cell>
          <cell r="C2306">
            <v>999</v>
          </cell>
          <cell r="D2306" t="str">
            <v>SERV.PAMPA DEL CASTILLO       T</v>
          </cell>
          <cell r="E2306">
            <v>73471</v>
          </cell>
          <cell r="F2306" t="str">
            <v>TE</v>
          </cell>
          <cell r="G2306">
            <v>99018609</v>
          </cell>
          <cell r="H2306" t="str">
            <v>31/08/99</v>
          </cell>
          <cell r="I2306">
            <v>-215.45</v>
          </cell>
          <cell r="J2306" t="str">
            <v>SEMIACOPLADO 2 E</v>
          </cell>
        </row>
        <row r="2307">
          <cell r="A2307">
            <v>2881507</v>
          </cell>
          <cell r="B2307">
            <v>5685</v>
          </cell>
          <cell r="C2307">
            <v>999</v>
          </cell>
          <cell r="D2307" t="str">
            <v>SERV.PAMPA DEL CASTILLO       T</v>
          </cell>
          <cell r="E2307">
            <v>73471</v>
          </cell>
          <cell r="F2307" t="str">
            <v>TE</v>
          </cell>
          <cell r="G2307">
            <v>99018609</v>
          </cell>
          <cell r="H2307" t="str">
            <v>31/08/99</v>
          </cell>
          <cell r="I2307">
            <v>0</v>
          </cell>
          <cell r="J2307" t="str">
            <v>SEMIACOPLADO 2 E</v>
          </cell>
        </row>
        <row r="2308">
          <cell r="A2308">
            <v>2881507</v>
          </cell>
          <cell r="B2308">
            <v>5685</v>
          </cell>
          <cell r="C2308">
            <v>999</v>
          </cell>
          <cell r="D2308" t="str">
            <v>SERV.K.KAIKE - PIEDRA CLAVADA T</v>
          </cell>
          <cell r="E2308">
            <v>73471</v>
          </cell>
          <cell r="F2308" t="str">
            <v>TE</v>
          </cell>
          <cell r="G2308">
            <v>99018610</v>
          </cell>
          <cell r="H2308" t="str">
            <v>31/08/99</v>
          </cell>
          <cell r="I2308">
            <v>-72.63</v>
          </cell>
          <cell r="J2308" t="str">
            <v>MOTOSOLDADORA RA</v>
          </cell>
        </row>
        <row r="2309">
          <cell r="A2309">
            <v>2881507</v>
          </cell>
          <cell r="B2309">
            <v>5685</v>
          </cell>
          <cell r="C2309">
            <v>999</v>
          </cell>
          <cell r="D2309" t="str">
            <v>SERV.K.KAIKE - PIEDRA CLAVADA T</v>
          </cell>
          <cell r="E2309">
            <v>73471</v>
          </cell>
          <cell r="F2309" t="str">
            <v>TE</v>
          </cell>
          <cell r="G2309">
            <v>99018610</v>
          </cell>
          <cell r="H2309" t="str">
            <v>31/08/99</v>
          </cell>
          <cell r="I2309">
            <v>0</v>
          </cell>
          <cell r="J2309" t="str">
            <v>MOTOSOLDADORA RA</v>
          </cell>
        </row>
        <row r="2310">
          <cell r="A2310">
            <v>2881507</v>
          </cell>
          <cell r="B2310">
            <v>5685</v>
          </cell>
          <cell r="C2310">
            <v>999</v>
          </cell>
          <cell r="D2310" t="str">
            <v>SERV.K.KAIKE - PIEDRA CLAVADA T</v>
          </cell>
          <cell r="E2310">
            <v>73471</v>
          </cell>
          <cell r="F2310" t="str">
            <v>TE</v>
          </cell>
          <cell r="G2310">
            <v>99018611</v>
          </cell>
          <cell r="H2310" t="str">
            <v>31/08/99</v>
          </cell>
          <cell r="I2310">
            <v>-83.39</v>
          </cell>
          <cell r="J2310" t="str">
            <v>MOTOSOLDADORA RA</v>
          </cell>
        </row>
        <row r="2311">
          <cell r="A2311">
            <v>2881507</v>
          </cell>
          <cell r="B2311">
            <v>5685</v>
          </cell>
          <cell r="C2311">
            <v>999</v>
          </cell>
          <cell r="D2311" t="str">
            <v>SERV.K.KAIKE - PIEDRA CLAVADA T</v>
          </cell>
          <cell r="E2311">
            <v>73471</v>
          </cell>
          <cell r="F2311" t="str">
            <v>TE</v>
          </cell>
          <cell r="G2311">
            <v>99018611</v>
          </cell>
          <cell r="H2311" t="str">
            <v>31/08/99</v>
          </cell>
          <cell r="I2311">
            <v>0</v>
          </cell>
          <cell r="J2311" t="str">
            <v>MOTOSOLDADORA RA</v>
          </cell>
        </row>
        <row r="2312">
          <cell r="A2312">
            <v>2881507</v>
          </cell>
          <cell r="B2312">
            <v>5685</v>
          </cell>
          <cell r="C2312">
            <v>999</v>
          </cell>
          <cell r="D2312" t="str">
            <v>SERV.K.KAIKE - PIEDRA CLAVADA T</v>
          </cell>
          <cell r="E2312">
            <v>73471</v>
          </cell>
          <cell r="F2312" t="str">
            <v>TE</v>
          </cell>
          <cell r="G2312">
            <v>99018612</v>
          </cell>
          <cell r="H2312" t="str">
            <v>31/08/99</v>
          </cell>
          <cell r="I2312">
            <v>-10.76</v>
          </cell>
          <cell r="J2312" t="str">
            <v>MOTOSOLDADORA RA</v>
          </cell>
        </row>
        <row r="2313">
          <cell r="A2313">
            <v>2881507</v>
          </cell>
          <cell r="B2313">
            <v>5685</v>
          </cell>
          <cell r="C2313">
            <v>999</v>
          </cell>
          <cell r="D2313" t="str">
            <v>SERV.K.KAIKE - PIEDRA CLAVADA T</v>
          </cell>
          <cell r="E2313">
            <v>73471</v>
          </cell>
          <cell r="F2313" t="str">
            <v>TE</v>
          </cell>
          <cell r="G2313">
            <v>99018612</v>
          </cell>
          <cell r="H2313" t="str">
            <v>31/08/99</v>
          </cell>
          <cell r="I2313">
            <v>0</v>
          </cell>
          <cell r="J2313" t="str">
            <v>MOTOSOLDADORA RA</v>
          </cell>
        </row>
        <row r="2314">
          <cell r="A2314">
            <v>2881507</v>
          </cell>
          <cell r="B2314">
            <v>5685</v>
          </cell>
          <cell r="C2314">
            <v>999</v>
          </cell>
          <cell r="D2314" t="str">
            <v>SERV.K.KAIKE - PIEDRA CLAVADA T</v>
          </cell>
          <cell r="E2314">
            <v>73471</v>
          </cell>
          <cell r="F2314" t="str">
            <v>TE</v>
          </cell>
          <cell r="G2314">
            <v>99018613</v>
          </cell>
          <cell r="H2314" t="str">
            <v>31/08/99</v>
          </cell>
          <cell r="I2314">
            <v>-113.77</v>
          </cell>
          <cell r="J2314" t="str">
            <v>SOLDADORA CRTIG</v>
          </cell>
        </row>
        <row r="2315">
          <cell r="A2315">
            <v>2881507</v>
          </cell>
          <cell r="B2315">
            <v>5685</v>
          </cell>
          <cell r="C2315">
            <v>999</v>
          </cell>
          <cell r="D2315" t="str">
            <v>SERV.K.KAIKE - PIEDRA CLAVADA T</v>
          </cell>
          <cell r="E2315">
            <v>73471</v>
          </cell>
          <cell r="F2315" t="str">
            <v>TE</v>
          </cell>
          <cell r="G2315">
            <v>99018613</v>
          </cell>
          <cell r="H2315" t="str">
            <v>31/08/99</v>
          </cell>
          <cell r="I2315">
            <v>0</v>
          </cell>
          <cell r="J2315" t="str">
            <v>SOLDADORA CRTIG</v>
          </cell>
        </row>
        <row r="2316">
          <cell r="A2316">
            <v>2881507</v>
          </cell>
          <cell r="B2316">
            <v>5685</v>
          </cell>
          <cell r="C2316">
            <v>999</v>
          </cell>
          <cell r="D2316" t="str">
            <v>SERV.K.KAIKE - PIEDRA CLAVADA T</v>
          </cell>
          <cell r="E2316">
            <v>73471</v>
          </cell>
          <cell r="F2316" t="str">
            <v>TE</v>
          </cell>
          <cell r="G2316">
            <v>99018614</v>
          </cell>
          <cell r="H2316" t="str">
            <v>31/08/99</v>
          </cell>
          <cell r="I2316">
            <v>-53.63</v>
          </cell>
          <cell r="J2316" t="str">
            <v>SOLDADORA ELECT.</v>
          </cell>
        </row>
        <row r="2317">
          <cell r="A2317">
            <v>2881507</v>
          </cell>
          <cell r="B2317">
            <v>5685</v>
          </cell>
          <cell r="C2317">
            <v>999</v>
          </cell>
          <cell r="D2317" t="str">
            <v>SERV.K.KAIKE - PIEDRA CLAVADA T</v>
          </cell>
          <cell r="E2317">
            <v>73471</v>
          </cell>
          <cell r="F2317" t="str">
            <v>TE</v>
          </cell>
          <cell r="G2317">
            <v>99018614</v>
          </cell>
          <cell r="H2317" t="str">
            <v>31/08/99</v>
          </cell>
          <cell r="I2317">
            <v>0</v>
          </cell>
          <cell r="J2317" t="str">
            <v>SOLDADORA ELECT.</v>
          </cell>
        </row>
        <row r="2318">
          <cell r="A2318">
            <v>2881507</v>
          </cell>
          <cell r="B2318">
            <v>5685</v>
          </cell>
          <cell r="C2318">
            <v>999</v>
          </cell>
          <cell r="D2318" t="str">
            <v>SERV.K.KAIKE - PIEDRA CLAVADA T</v>
          </cell>
          <cell r="E2318">
            <v>73471</v>
          </cell>
          <cell r="F2318" t="str">
            <v>TE</v>
          </cell>
          <cell r="G2318">
            <v>99018615</v>
          </cell>
          <cell r="H2318" t="str">
            <v>31/08/99</v>
          </cell>
          <cell r="I2318">
            <v>-291.70999999999998</v>
          </cell>
          <cell r="J2318" t="str">
            <v>PORTAKAMP NACION</v>
          </cell>
        </row>
        <row r="2319">
          <cell r="A2319">
            <v>2881507</v>
          </cell>
          <cell r="B2319">
            <v>5685</v>
          </cell>
          <cell r="C2319">
            <v>999</v>
          </cell>
          <cell r="D2319" t="str">
            <v>SERV.K.KAIKE - PIEDRA CLAVADA T</v>
          </cell>
          <cell r="E2319">
            <v>73471</v>
          </cell>
          <cell r="F2319" t="str">
            <v>TE</v>
          </cell>
          <cell r="G2319">
            <v>99018615</v>
          </cell>
          <cell r="H2319" t="str">
            <v>31/08/99</v>
          </cell>
          <cell r="I2319">
            <v>0</v>
          </cell>
          <cell r="J2319" t="str">
            <v>PORTAKAMP NACION</v>
          </cell>
        </row>
        <row r="2320">
          <cell r="A2320">
            <v>2881507</v>
          </cell>
          <cell r="B2320">
            <v>5685</v>
          </cell>
          <cell r="C2320">
            <v>999</v>
          </cell>
          <cell r="D2320" t="str">
            <v>SERV.K.KAIKE - PIEDRA CLAVADA T</v>
          </cell>
          <cell r="E2320">
            <v>73471</v>
          </cell>
          <cell r="F2320" t="str">
            <v>TE</v>
          </cell>
          <cell r="G2320">
            <v>99018616</v>
          </cell>
          <cell r="H2320" t="str">
            <v>31/08/99</v>
          </cell>
          <cell r="I2320">
            <v>-480.81</v>
          </cell>
          <cell r="J2320" t="str">
            <v>PICK-UP F-100 NA</v>
          </cell>
        </row>
        <row r="2321">
          <cell r="A2321">
            <v>2881507</v>
          </cell>
          <cell r="B2321">
            <v>5685</v>
          </cell>
          <cell r="C2321">
            <v>999</v>
          </cell>
          <cell r="D2321" t="str">
            <v>SERV.K.KAIKE - PIEDRA CLAVADA T</v>
          </cell>
          <cell r="E2321">
            <v>73471</v>
          </cell>
          <cell r="F2321" t="str">
            <v>TE</v>
          </cell>
          <cell r="G2321">
            <v>99018616</v>
          </cell>
          <cell r="H2321" t="str">
            <v>31/08/99</v>
          </cell>
          <cell r="I2321">
            <v>0</v>
          </cell>
          <cell r="J2321" t="str">
            <v>PICK-UP F-100 NA</v>
          </cell>
        </row>
        <row r="2322">
          <cell r="A2322">
            <v>2881507</v>
          </cell>
          <cell r="B2322">
            <v>5685</v>
          </cell>
          <cell r="C2322">
            <v>999</v>
          </cell>
          <cell r="D2322" t="str">
            <v>SERV.K.KAIKE - PIEDRA CLAVADA T</v>
          </cell>
          <cell r="E2322">
            <v>73471</v>
          </cell>
          <cell r="F2322" t="str">
            <v>TE</v>
          </cell>
          <cell r="G2322">
            <v>99018617</v>
          </cell>
          <cell r="H2322" t="str">
            <v>31/08/99</v>
          </cell>
          <cell r="I2322">
            <v>-480.81</v>
          </cell>
          <cell r="J2322" t="str">
            <v>PICK-UP F-100 NA</v>
          </cell>
        </row>
        <row r="2323">
          <cell r="A2323">
            <v>2881507</v>
          </cell>
          <cell r="B2323">
            <v>5685</v>
          </cell>
          <cell r="C2323">
            <v>999</v>
          </cell>
          <cell r="D2323" t="str">
            <v>SERV.K.KAIKE - PIEDRA CLAVADA T</v>
          </cell>
          <cell r="E2323">
            <v>73471</v>
          </cell>
          <cell r="F2323" t="str">
            <v>TE</v>
          </cell>
          <cell r="G2323">
            <v>99018617</v>
          </cell>
          <cell r="H2323" t="str">
            <v>31/08/99</v>
          </cell>
          <cell r="I2323">
            <v>0</v>
          </cell>
          <cell r="J2323" t="str">
            <v>PICK-UP F-100 NA</v>
          </cell>
        </row>
        <row r="2324">
          <cell r="A2324">
            <v>2881507</v>
          </cell>
          <cell r="B2324">
            <v>5685</v>
          </cell>
          <cell r="C2324">
            <v>999</v>
          </cell>
          <cell r="D2324" t="str">
            <v>SERV.K.KAIKE - PIEDRA CLAVADA T</v>
          </cell>
          <cell r="E2324">
            <v>73471</v>
          </cell>
          <cell r="F2324" t="str">
            <v>TE</v>
          </cell>
          <cell r="G2324">
            <v>99018618</v>
          </cell>
          <cell r="H2324" t="str">
            <v>31/08/99</v>
          </cell>
          <cell r="I2324">
            <v>-291.08999999999997</v>
          </cell>
          <cell r="J2324" t="str">
            <v>PICK UP SAVEIRO</v>
          </cell>
        </row>
        <row r="2325">
          <cell r="A2325">
            <v>2881507</v>
          </cell>
          <cell r="B2325">
            <v>5685</v>
          </cell>
          <cell r="C2325">
            <v>999</v>
          </cell>
          <cell r="D2325" t="str">
            <v>SERV.K.KAIKE - PIEDRA CLAVADA T</v>
          </cell>
          <cell r="E2325">
            <v>73471</v>
          </cell>
          <cell r="F2325" t="str">
            <v>TE</v>
          </cell>
          <cell r="G2325">
            <v>99018618</v>
          </cell>
          <cell r="H2325" t="str">
            <v>31/08/99</v>
          </cell>
          <cell r="I2325">
            <v>0</v>
          </cell>
          <cell r="J2325" t="str">
            <v>PICK UP SAVEIRO</v>
          </cell>
        </row>
        <row r="2326">
          <cell r="A2326">
            <v>2881507</v>
          </cell>
          <cell r="B2326">
            <v>5685</v>
          </cell>
          <cell r="C2326">
            <v>999</v>
          </cell>
          <cell r="D2326" t="str">
            <v>SERV.K.KAIKE - PIEDRA CLAVADA T</v>
          </cell>
          <cell r="E2326">
            <v>73471</v>
          </cell>
          <cell r="F2326" t="str">
            <v>TE</v>
          </cell>
          <cell r="G2326">
            <v>99018619</v>
          </cell>
          <cell r="H2326" t="str">
            <v>31/08/99</v>
          </cell>
          <cell r="I2326">
            <v>-139.59</v>
          </cell>
          <cell r="J2326" t="str">
            <v>PICK-UP F-100 NA</v>
          </cell>
        </row>
        <row r="2327">
          <cell r="A2327">
            <v>2881507</v>
          </cell>
          <cell r="B2327">
            <v>5685</v>
          </cell>
          <cell r="C2327">
            <v>999</v>
          </cell>
          <cell r="D2327" t="str">
            <v>SERV.K.KAIKE - PIEDRA CLAVADA T</v>
          </cell>
          <cell r="E2327">
            <v>73471</v>
          </cell>
          <cell r="F2327" t="str">
            <v>TE</v>
          </cell>
          <cell r="G2327">
            <v>99018619</v>
          </cell>
          <cell r="H2327" t="str">
            <v>31/08/99</v>
          </cell>
          <cell r="I2327">
            <v>0</v>
          </cell>
          <cell r="J2327" t="str">
            <v>PICK-UP F-100 NA</v>
          </cell>
        </row>
        <row r="2328">
          <cell r="A2328">
            <v>2881507</v>
          </cell>
          <cell r="B2328">
            <v>5685</v>
          </cell>
          <cell r="C2328">
            <v>999</v>
          </cell>
          <cell r="D2328" t="str">
            <v>SERV.K.KAIKE - PIEDRA CLAVADA T</v>
          </cell>
          <cell r="E2328">
            <v>73471</v>
          </cell>
          <cell r="F2328" t="str">
            <v>TE</v>
          </cell>
          <cell r="G2328">
            <v>99018620</v>
          </cell>
          <cell r="H2328" t="str">
            <v>31/08/99</v>
          </cell>
          <cell r="I2328">
            <v>-480.81</v>
          </cell>
          <cell r="J2328" t="str">
            <v>PICK-UP F-100 NA</v>
          </cell>
        </row>
        <row r="2329">
          <cell r="A2329">
            <v>2881507</v>
          </cell>
          <cell r="B2329">
            <v>5685</v>
          </cell>
          <cell r="C2329">
            <v>999</v>
          </cell>
          <cell r="D2329" t="str">
            <v>SERV.K.KAIKE - PIEDRA CLAVADA T</v>
          </cell>
          <cell r="E2329">
            <v>73471</v>
          </cell>
          <cell r="F2329" t="str">
            <v>TE</v>
          </cell>
          <cell r="G2329">
            <v>99018620</v>
          </cell>
          <cell r="H2329" t="str">
            <v>31/08/99</v>
          </cell>
          <cell r="I2329">
            <v>0</v>
          </cell>
          <cell r="J2329" t="str">
            <v>PICK-UP F-100 NA</v>
          </cell>
        </row>
        <row r="2330">
          <cell r="A2330">
            <v>2881507</v>
          </cell>
          <cell r="B2330">
            <v>5685</v>
          </cell>
          <cell r="C2330">
            <v>999</v>
          </cell>
          <cell r="D2330" t="str">
            <v>SERV.K.KAIKE - PIEDRA CLAVADA T</v>
          </cell>
          <cell r="E2330">
            <v>73471</v>
          </cell>
          <cell r="F2330" t="str">
            <v>TE</v>
          </cell>
          <cell r="G2330">
            <v>99018621</v>
          </cell>
          <cell r="H2330" t="str">
            <v>31/08/99</v>
          </cell>
          <cell r="I2330">
            <v>-480.81</v>
          </cell>
          <cell r="J2330" t="str">
            <v>PICK-UP F-100 NA</v>
          </cell>
        </row>
        <row r="2331">
          <cell r="A2331">
            <v>2881507</v>
          </cell>
          <cell r="B2331">
            <v>5685</v>
          </cell>
          <cell r="C2331">
            <v>999</v>
          </cell>
          <cell r="D2331" t="str">
            <v>SERV.K.KAIKE - PIEDRA CLAVADA T</v>
          </cell>
          <cell r="E2331">
            <v>73471</v>
          </cell>
          <cell r="F2331" t="str">
            <v>TE</v>
          </cell>
          <cell r="G2331">
            <v>99018621</v>
          </cell>
          <cell r="H2331" t="str">
            <v>31/08/99</v>
          </cell>
          <cell r="I2331">
            <v>0</v>
          </cell>
          <cell r="J2331" t="str">
            <v>PICK-UP F-100 NA</v>
          </cell>
        </row>
        <row r="2332">
          <cell r="A2332">
            <v>2881507</v>
          </cell>
          <cell r="B2332">
            <v>5685</v>
          </cell>
          <cell r="C2332">
            <v>999</v>
          </cell>
          <cell r="D2332" t="str">
            <v>SERV.K.KAIKE - PIEDRA CLAVADA T</v>
          </cell>
          <cell r="E2332">
            <v>73471</v>
          </cell>
          <cell r="F2332" t="str">
            <v>TE</v>
          </cell>
          <cell r="G2332">
            <v>99018622</v>
          </cell>
          <cell r="H2332" t="str">
            <v>31/08/99</v>
          </cell>
          <cell r="I2332">
            <v>-480.81</v>
          </cell>
          <cell r="J2332" t="str">
            <v>PICK-UP F-100 NA</v>
          </cell>
        </row>
        <row r="2333">
          <cell r="A2333">
            <v>2881507</v>
          </cell>
          <cell r="B2333">
            <v>5685</v>
          </cell>
          <cell r="C2333">
            <v>999</v>
          </cell>
          <cell r="D2333" t="str">
            <v>SERV.K.KAIKE - PIEDRA CLAVADA T</v>
          </cell>
          <cell r="E2333">
            <v>73471</v>
          </cell>
          <cell r="F2333" t="str">
            <v>TE</v>
          </cell>
          <cell r="G2333">
            <v>99018622</v>
          </cell>
          <cell r="H2333" t="str">
            <v>31/08/99</v>
          </cell>
          <cell r="I2333">
            <v>0</v>
          </cell>
          <cell r="J2333" t="str">
            <v>PICK-UP F-100 NA</v>
          </cell>
        </row>
        <row r="2334">
          <cell r="A2334">
            <v>2881507</v>
          </cell>
          <cell r="B2334">
            <v>5685</v>
          </cell>
          <cell r="C2334">
            <v>999</v>
          </cell>
          <cell r="D2334" t="str">
            <v>SERV.K.KAIKE - PIEDRA CLAVADA T</v>
          </cell>
          <cell r="E2334">
            <v>73471</v>
          </cell>
          <cell r="F2334" t="str">
            <v>TE</v>
          </cell>
          <cell r="G2334">
            <v>99018623</v>
          </cell>
          <cell r="H2334" t="str">
            <v>31/08/99</v>
          </cell>
          <cell r="I2334">
            <v>-1284.33</v>
          </cell>
          <cell r="J2334" t="str">
            <v>CAMION M.BENZ LK</v>
          </cell>
        </row>
        <row r="2335">
          <cell r="A2335">
            <v>2881507</v>
          </cell>
          <cell r="B2335">
            <v>5685</v>
          </cell>
          <cell r="C2335">
            <v>999</v>
          </cell>
          <cell r="D2335" t="str">
            <v>SERV.K.KAIKE - PIEDRA CLAVADA T</v>
          </cell>
          <cell r="E2335">
            <v>73471</v>
          </cell>
          <cell r="F2335" t="str">
            <v>TE</v>
          </cell>
          <cell r="G2335">
            <v>99018623</v>
          </cell>
          <cell r="H2335" t="str">
            <v>31/08/99</v>
          </cell>
          <cell r="I2335">
            <v>0</v>
          </cell>
          <cell r="J2335" t="str">
            <v>CAMION M.BENZ LK</v>
          </cell>
        </row>
        <row r="2336">
          <cell r="A2336">
            <v>2881507</v>
          </cell>
          <cell r="B2336">
            <v>5685</v>
          </cell>
          <cell r="C2336">
            <v>999</v>
          </cell>
          <cell r="D2336" t="str">
            <v>SERV.K.KAIKE - PIEDRA CLAVADA T</v>
          </cell>
          <cell r="E2336">
            <v>73471</v>
          </cell>
          <cell r="F2336" t="str">
            <v>TE</v>
          </cell>
          <cell r="G2336">
            <v>99018624</v>
          </cell>
          <cell r="H2336" t="str">
            <v>31/08/99</v>
          </cell>
          <cell r="I2336">
            <v>-291.08999999999997</v>
          </cell>
          <cell r="J2336" t="str">
            <v>PICK-UP VW-SAVEI</v>
          </cell>
        </row>
        <row r="2337">
          <cell r="A2337">
            <v>2881507</v>
          </cell>
          <cell r="B2337">
            <v>5685</v>
          </cell>
          <cell r="C2337">
            <v>999</v>
          </cell>
          <cell r="D2337" t="str">
            <v>SERV.K.KAIKE - PIEDRA CLAVADA T</v>
          </cell>
          <cell r="E2337">
            <v>73471</v>
          </cell>
          <cell r="F2337" t="str">
            <v>TE</v>
          </cell>
          <cell r="G2337">
            <v>99018624</v>
          </cell>
          <cell r="H2337" t="str">
            <v>31/08/99</v>
          </cell>
          <cell r="I2337">
            <v>0</v>
          </cell>
          <cell r="J2337" t="str">
            <v>PICK-UP VW-SAVEI</v>
          </cell>
        </row>
        <row r="2338">
          <cell r="A2338">
            <v>2881507</v>
          </cell>
          <cell r="B2338">
            <v>5685</v>
          </cell>
          <cell r="C2338">
            <v>999</v>
          </cell>
          <cell r="D2338" t="str">
            <v>SERV.K.KAIKE - PIEDRA CLAVADA T</v>
          </cell>
          <cell r="E2338">
            <v>73471</v>
          </cell>
          <cell r="F2338" t="str">
            <v>TE</v>
          </cell>
          <cell r="G2338">
            <v>99018625</v>
          </cell>
          <cell r="H2338" t="str">
            <v>31/08/99</v>
          </cell>
          <cell r="I2338">
            <v>-1035.4000000000001</v>
          </cell>
          <cell r="J2338" t="str">
            <v>FORD F-7000 DIES</v>
          </cell>
        </row>
        <row r="2339">
          <cell r="A2339">
            <v>2881507</v>
          </cell>
          <cell r="B2339">
            <v>5685</v>
          </cell>
          <cell r="C2339">
            <v>999</v>
          </cell>
          <cell r="D2339" t="str">
            <v>SERV.K.KAIKE - PIEDRA CLAVADA T</v>
          </cell>
          <cell r="E2339">
            <v>73471</v>
          </cell>
          <cell r="F2339" t="str">
            <v>TE</v>
          </cell>
          <cell r="G2339">
            <v>99018625</v>
          </cell>
          <cell r="H2339" t="str">
            <v>31/08/99</v>
          </cell>
          <cell r="I2339">
            <v>0</v>
          </cell>
          <cell r="J2339" t="str">
            <v>FORD F-7000 DIES</v>
          </cell>
        </row>
        <row r="2340">
          <cell r="A2340">
            <v>2881507</v>
          </cell>
          <cell r="B2340">
            <v>5685</v>
          </cell>
          <cell r="C2340">
            <v>999</v>
          </cell>
          <cell r="D2340" t="str">
            <v>SERV.K.KAIKE - PIEDRA CLAVADA T</v>
          </cell>
          <cell r="E2340">
            <v>73471</v>
          </cell>
          <cell r="F2340" t="str">
            <v>TE</v>
          </cell>
          <cell r="G2340">
            <v>99018626</v>
          </cell>
          <cell r="H2340" t="str">
            <v>31/08/99</v>
          </cell>
          <cell r="I2340">
            <v>-704.32</v>
          </cell>
          <cell r="J2340" t="str">
            <v>CAMION DEUTZ AGR</v>
          </cell>
        </row>
        <row r="2341">
          <cell r="A2341">
            <v>2881507</v>
          </cell>
          <cell r="B2341">
            <v>5685</v>
          </cell>
          <cell r="C2341">
            <v>999</v>
          </cell>
          <cell r="D2341" t="str">
            <v>SERV.K.KAIKE - PIEDRA CLAVADA T</v>
          </cell>
          <cell r="E2341">
            <v>73471</v>
          </cell>
          <cell r="F2341" t="str">
            <v>TE</v>
          </cell>
          <cell r="G2341">
            <v>99018626</v>
          </cell>
          <cell r="H2341" t="str">
            <v>31/08/99</v>
          </cell>
          <cell r="I2341">
            <v>0</v>
          </cell>
          <cell r="J2341" t="str">
            <v>CAMION DEUTZ AGR</v>
          </cell>
        </row>
        <row r="2342">
          <cell r="A2342">
            <v>2881507</v>
          </cell>
          <cell r="B2342">
            <v>5685</v>
          </cell>
          <cell r="C2342">
            <v>999</v>
          </cell>
          <cell r="D2342" t="str">
            <v>SERV.K.KAIKE - PIEDRA CLAVADA T</v>
          </cell>
          <cell r="E2342">
            <v>73471</v>
          </cell>
          <cell r="F2342" t="str">
            <v>TE</v>
          </cell>
          <cell r="G2342">
            <v>99018627</v>
          </cell>
          <cell r="H2342" t="str">
            <v>31/08/99</v>
          </cell>
          <cell r="I2342">
            <v>-613.44000000000005</v>
          </cell>
          <cell r="J2342" t="str">
            <v>CAMION DEUTZ AGR</v>
          </cell>
        </row>
        <row r="2343">
          <cell r="A2343">
            <v>2881507</v>
          </cell>
          <cell r="B2343">
            <v>5685</v>
          </cell>
          <cell r="C2343">
            <v>999</v>
          </cell>
          <cell r="D2343" t="str">
            <v>SERV.K.KAIKE - PIEDRA CLAVADA T</v>
          </cell>
          <cell r="E2343">
            <v>73471</v>
          </cell>
          <cell r="F2343" t="str">
            <v>TE</v>
          </cell>
          <cell r="G2343">
            <v>99018627</v>
          </cell>
          <cell r="H2343" t="str">
            <v>31/08/99</v>
          </cell>
          <cell r="I2343">
            <v>0</v>
          </cell>
          <cell r="J2343" t="str">
            <v>CAMION DEUTZ AGR</v>
          </cell>
        </row>
        <row r="2344">
          <cell r="A2344">
            <v>2881507</v>
          </cell>
          <cell r="B2344">
            <v>5685</v>
          </cell>
          <cell r="C2344">
            <v>999</v>
          </cell>
          <cell r="D2344" t="str">
            <v>SERV.K.KAIKE - PIEDRA CLAVADA T</v>
          </cell>
          <cell r="E2344">
            <v>73471</v>
          </cell>
          <cell r="F2344" t="str">
            <v>TE</v>
          </cell>
          <cell r="G2344">
            <v>99018628</v>
          </cell>
          <cell r="H2344" t="str">
            <v>31/08/99</v>
          </cell>
          <cell r="I2344">
            <v>-704.32</v>
          </cell>
          <cell r="J2344" t="str">
            <v>CAMION DEUTZ AGR</v>
          </cell>
        </row>
        <row r="2345">
          <cell r="A2345">
            <v>2881507</v>
          </cell>
          <cell r="B2345">
            <v>5685</v>
          </cell>
          <cell r="C2345">
            <v>999</v>
          </cell>
          <cell r="D2345" t="str">
            <v>SERV.K.KAIKE - PIEDRA CLAVADA T</v>
          </cell>
          <cell r="E2345">
            <v>73471</v>
          </cell>
          <cell r="F2345" t="str">
            <v>TE</v>
          </cell>
          <cell r="G2345">
            <v>99018628</v>
          </cell>
          <cell r="H2345" t="str">
            <v>31/08/99</v>
          </cell>
          <cell r="I2345">
            <v>0</v>
          </cell>
          <cell r="J2345" t="str">
            <v>CAMION DEUTZ AGR</v>
          </cell>
        </row>
        <row r="2346">
          <cell r="A2346">
            <v>2881507</v>
          </cell>
          <cell r="B2346">
            <v>5685</v>
          </cell>
          <cell r="C2346">
            <v>999</v>
          </cell>
          <cell r="D2346" t="str">
            <v>SERV.K.KAIKE - PIEDRA CLAVADA T</v>
          </cell>
          <cell r="E2346">
            <v>73471</v>
          </cell>
          <cell r="F2346" t="str">
            <v>TE</v>
          </cell>
          <cell r="G2346">
            <v>99018629</v>
          </cell>
          <cell r="H2346" t="str">
            <v>31/08/99</v>
          </cell>
          <cell r="I2346">
            <v>-704.32</v>
          </cell>
          <cell r="J2346" t="str">
            <v>CAMION DEUTZ AGR</v>
          </cell>
        </row>
        <row r="2347">
          <cell r="A2347">
            <v>2881507</v>
          </cell>
          <cell r="B2347">
            <v>5685</v>
          </cell>
          <cell r="C2347">
            <v>999</v>
          </cell>
          <cell r="D2347" t="str">
            <v>SERV.K.KAIKE - PIEDRA CLAVADA T</v>
          </cell>
          <cell r="E2347">
            <v>73471</v>
          </cell>
          <cell r="F2347" t="str">
            <v>TE</v>
          </cell>
          <cell r="G2347">
            <v>99018629</v>
          </cell>
          <cell r="H2347" t="str">
            <v>31/08/99</v>
          </cell>
          <cell r="I2347">
            <v>0</v>
          </cell>
          <cell r="J2347" t="str">
            <v>CAMION DEUTZ AGR</v>
          </cell>
        </row>
        <row r="2348">
          <cell r="A2348">
            <v>2881507</v>
          </cell>
          <cell r="B2348">
            <v>5685</v>
          </cell>
          <cell r="C2348">
            <v>999</v>
          </cell>
          <cell r="D2348" t="str">
            <v>SERV.K.KAIKE - PIEDRA CLAVADA T</v>
          </cell>
          <cell r="E2348">
            <v>73471</v>
          </cell>
          <cell r="F2348" t="str">
            <v>TE</v>
          </cell>
          <cell r="G2348">
            <v>99018630</v>
          </cell>
          <cell r="H2348" t="str">
            <v>31/08/99</v>
          </cell>
          <cell r="I2348">
            <v>-704.32</v>
          </cell>
          <cell r="J2348" t="str">
            <v>CAMION DEUTZ AGR</v>
          </cell>
        </row>
        <row r="2349">
          <cell r="A2349">
            <v>2881507</v>
          </cell>
          <cell r="B2349">
            <v>5685</v>
          </cell>
          <cell r="C2349">
            <v>999</v>
          </cell>
          <cell r="D2349" t="str">
            <v>SERV.K.KAIKE - PIEDRA CLAVADA T</v>
          </cell>
          <cell r="E2349">
            <v>73471</v>
          </cell>
          <cell r="F2349" t="str">
            <v>TE</v>
          </cell>
          <cell r="G2349">
            <v>99018630</v>
          </cell>
          <cell r="H2349" t="str">
            <v>31/08/99</v>
          </cell>
          <cell r="I2349">
            <v>0</v>
          </cell>
          <cell r="J2349" t="str">
            <v>CAMION DEUTZ AGR</v>
          </cell>
        </row>
        <row r="2350">
          <cell r="A2350">
            <v>2881507</v>
          </cell>
          <cell r="B2350">
            <v>5685</v>
          </cell>
          <cell r="C2350">
            <v>999</v>
          </cell>
          <cell r="D2350" t="str">
            <v>SERV.K.KAIKE - PIEDRA CLAVADA T</v>
          </cell>
          <cell r="E2350">
            <v>73471</v>
          </cell>
          <cell r="F2350" t="str">
            <v>TE</v>
          </cell>
          <cell r="G2350">
            <v>99018631</v>
          </cell>
          <cell r="H2350" t="str">
            <v>31/08/99</v>
          </cell>
          <cell r="I2350">
            <v>-522.55999999999995</v>
          </cell>
          <cell r="J2350" t="str">
            <v>CAMION DEUTZ AGR</v>
          </cell>
        </row>
        <row r="2351">
          <cell r="A2351">
            <v>2881507</v>
          </cell>
          <cell r="B2351">
            <v>5685</v>
          </cell>
          <cell r="C2351">
            <v>999</v>
          </cell>
          <cell r="D2351" t="str">
            <v>SERV.K.KAIKE - PIEDRA CLAVADA T</v>
          </cell>
          <cell r="E2351">
            <v>73471</v>
          </cell>
          <cell r="F2351" t="str">
            <v>TE</v>
          </cell>
          <cell r="G2351">
            <v>99018631</v>
          </cell>
          <cell r="H2351" t="str">
            <v>31/08/99</v>
          </cell>
          <cell r="I2351">
            <v>0</v>
          </cell>
          <cell r="J2351" t="str">
            <v>CAMION DEUTZ AGR</v>
          </cell>
        </row>
        <row r="2352">
          <cell r="A2352">
            <v>2881507</v>
          </cell>
          <cell r="B2352">
            <v>5685</v>
          </cell>
          <cell r="C2352">
            <v>999</v>
          </cell>
          <cell r="D2352" t="str">
            <v>SERV.K.KAIKE - PIEDRA CLAVADA T</v>
          </cell>
          <cell r="E2352">
            <v>73471</v>
          </cell>
          <cell r="F2352" t="str">
            <v>TE</v>
          </cell>
          <cell r="G2352">
            <v>99018632</v>
          </cell>
          <cell r="H2352" t="str">
            <v>31/08/99</v>
          </cell>
          <cell r="I2352">
            <v>-345.15</v>
          </cell>
          <cell r="J2352" t="str">
            <v>CAMION M.BENZ LA</v>
          </cell>
        </row>
        <row r="2353">
          <cell r="A2353">
            <v>2881507</v>
          </cell>
          <cell r="B2353">
            <v>5685</v>
          </cell>
          <cell r="C2353">
            <v>999</v>
          </cell>
          <cell r="D2353" t="str">
            <v>SERV.K.KAIKE - PIEDRA CLAVADA T</v>
          </cell>
          <cell r="E2353">
            <v>73471</v>
          </cell>
          <cell r="F2353" t="str">
            <v>TE</v>
          </cell>
          <cell r="G2353">
            <v>99018632</v>
          </cell>
          <cell r="H2353" t="str">
            <v>31/08/99</v>
          </cell>
          <cell r="I2353">
            <v>0</v>
          </cell>
          <cell r="J2353" t="str">
            <v>CAMION M.BENZ LA</v>
          </cell>
        </row>
        <row r="2354">
          <cell r="A2354">
            <v>2881507</v>
          </cell>
          <cell r="B2354">
            <v>5685</v>
          </cell>
          <cell r="C2354">
            <v>999</v>
          </cell>
          <cell r="D2354" t="str">
            <v>SERV.K.KAIKE - PIEDRA CLAVADA T</v>
          </cell>
          <cell r="E2354">
            <v>73471</v>
          </cell>
          <cell r="F2354" t="str">
            <v>TE</v>
          </cell>
          <cell r="G2354">
            <v>99018633</v>
          </cell>
          <cell r="H2354" t="str">
            <v>31/08/99</v>
          </cell>
          <cell r="I2354">
            <v>-417.57</v>
          </cell>
          <cell r="J2354" t="str">
            <v>MINIBUS M.BENZ 1</v>
          </cell>
        </row>
        <row r="2355">
          <cell r="A2355">
            <v>2881507</v>
          </cell>
          <cell r="B2355">
            <v>5685</v>
          </cell>
          <cell r="C2355">
            <v>999</v>
          </cell>
          <cell r="D2355" t="str">
            <v>SERV.K.KAIKE - PIEDRA CLAVADA T</v>
          </cell>
          <cell r="E2355">
            <v>73471</v>
          </cell>
          <cell r="F2355" t="str">
            <v>TE</v>
          </cell>
          <cell r="G2355">
            <v>99018633</v>
          </cell>
          <cell r="H2355" t="str">
            <v>31/08/99</v>
          </cell>
          <cell r="I2355">
            <v>0</v>
          </cell>
          <cell r="J2355" t="str">
            <v>MINIBUS M.BENZ 1</v>
          </cell>
        </row>
        <row r="2356">
          <cell r="A2356">
            <v>2881507</v>
          </cell>
          <cell r="B2356">
            <v>5685</v>
          </cell>
          <cell r="C2356">
            <v>999</v>
          </cell>
          <cell r="D2356" t="str">
            <v>SERV.K.KAIKE - PIEDRA CLAVADA T</v>
          </cell>
          <cell r="E2356">
            <v>73471</v>
          </cell>
          <cell r="F2356" t="str">
            <v>TE</v>
          </cell>
          <cell r="G2356">
            <v>99018634</v>
          </cell>
          <cell r="H2356" t="str">
            <v>31/08/99</v>
          </cell>
          <cell r="I2356">
            <v>-1284.33</v>
          </cell>
          <cell r="J2356" t="str">
            <v>CAMION M.BENZ LB</v>
          </cell>
        </row>
        <row r="2357">
          <cell r="A2357">
            <v>2881507</v>
          </cell>
          <cell r="B2357">
            <v>5685</v>
          </cell>
          <cell r="C2357">
            <v>999</v>
          </cell>
          <cell r="D2357" t="str">
            <v>SERV.K.KAIKE - PIEDRA CLAVADA T</v>
          </cell>
          <cell r="E2357">
            <v>73471</v>
          </cell>
          <cell r="F2357" t="str">
            <v>TE</v>
          </cell>
          <cell r="G2357">
            <v>99018634</v>
          </cell>
          <cell r="H2357" t="str">
            <v>31/08/99</v>
          </cell>
          <cell r="I2357">
            <v>0</v>
          </cell>
          <cell r="J2357" t="str">
            <v>CAMION M.BENZ LB</v>
          </cell>
        </row>
        <row r="2358">
          <cell r="A2358">
            <v>2881507</v>
          </cell>
          <cell r="B2358">
            <v>5685</v>
          </cell>
          <cell r="C2358">
            <v>999</v>
          </cell>
          <cell r="D2358" t="str">
            <v>SERV.K.KAIKE - PIEDRA CLAVADA T</v>
          </cell>
          <cell r="E2358">
            <v>73471</v>
          </cell>
          <cell r="F2358" t="str">
            <v>TE</v>
          </cell>
          <cell r="G2358">
            <v>99018635</v>
          </cell>
          <cell r="H2358" t="str">
            <v>31/08/99</v>
          </cell>
          <cell r="I2358">
            <v>-1035.4000000000001</v>
          </cell>
          <cell r="J2358" t="str">
            <v>CAMION M.BENZ LK</v>
          </cell>
        </row>
        <row r="2359">
          <cell r="A2359">
            <v>2881507</v>
          </cell>
          <cell r="B2359">
            <v>5685</v>
          </cell>
          <cell r="C2359">
            <v>999</v>
          </cell>
          <cell r="D2359" t="str">
            <v>SERV.K.KAIKE - PIEDRA CLAVADA T</v>
          </cell>
          <cell r="E2359">
            <v>73471</v>
          </cell>
          <cell r="F2359" t="str">
            <v>TE</v>
          </cell>
          <cell r="G2359">
            <v>99018635</v>
          </cell>
          <cell r="H2359" t="str">
            <v>31/08/99</v>
          </cell>
          <cell r="I2359">
            <v>0</v>
          </cell>
          <cell r="J2359" t="str">
            <v>CAMION M.BENZ LK</v>
          </cell>
        </row>
        <row r="2360">
          <cell r="A2360">
            <v>2881507</v>
          </cell>
          <cell r="B2360">
            <v>5685</v>
          </cell>
          <cell r="C2360">
            <v>999</v>
          </cell>
          <cell r="D2360" t="str">
            <v>SERV.K.KAIKE - PIEDRA CLAVADA T</v>
          </cell>
          <cell r="E2360">
            <v>73471</v>
          </cell>
          <cell r="F2360" t="str">
            <v>TE</v>
          </cell>
          <cell r="G2360">
            <v>99018636</v>
          </cell>
          <cell r="H2360" t="str">
            <v>31/08/99</v>
          </cell>
          <cell r="I2360">
            <v>-1188.8499999999999</v>
          </cell>
          <cell r="J2360" t="str">
            <v>CAMION M.BENZ LA</v>
          </cell>
        </row>
        <row r="2361">
          <cell r="A2361">
            <v>2881507</v>
          </cell>
          <cell r="B2361">
            <v>5685</v>
          </cell>
          <cell r="C2361">
            <v>999</v>
          </cell>
          <cell r="D2361" t="str">
            <v>SERV.K.KAIKE - PIEDRA CLAVADA T</v>
          </cell>
          <cell r="E2361">
            <v>73471</v>
          </cell>
          <cell r="F2361" t="str">
            <v>TE</v>
          </cell>
          <cell r="G2361">
            <v>99018636</v>
          </cell>
          <cell r="H2361" t="str">
            <v>31/08/99</v>
          </cell>
          <cell r="I2361">
            <v>0</v>
          </cell>
          <cell r="J2361" t="str">
            <v>CAMION M.BENZ LA</v>
          </cell>
        </row>
        <row r="2362">
          <cell r="A2362">
            <v>2881507</v>
          </cell>
          <cell r="B2362">
            <v>5685</v>
          </cell>
          <cell r="C2362">
            <v>999</v>
          </cell>
          <cell r="D2362" t="str">
            <v>SERV.K.KAIKE - PIEDRA CLAVADA T</v>
          </cell>
          <cell r="E2362">
            <v>73471</v>
          </cell>
          <cell r="F2362" t="str">
            <v>TE</v>
          </cell>
          <cell r="G2362">
            <v>99018637</v>
          </cell>
          <cell r="H2362" t="str">
            <v>31/08/99</v>
          </cell>
          <cell r="I2362">
            <v>-1188.8499999999999</v>
          </cell>
          <cell r="J2362" t="str">
            <v>CAMION M.BENZ LA</v>
          </cell>
        </row>
        <row r="2363">
          <cell r="A2363">
            <v>2881507</v>
          </cell>
          <cell r="B2363">
            <v>5685</v>
          </cell>
          <cell r="C2363">
            <v>999</v>
          </cell>
          <cell r="D2363" t="str">
            <v>SERV.K.KAIKE - PIEDRA CLAVADA T</v>
          </cell>
          <cell r="E2363">
            <v>73471</v>
          </cell>
          <cell r="F2363" t="str">
            <v>TE</v>
          </cell>
          <cell r="G2363">
            <v>99018637</v>
          </cell>
          <cell r="H2363" t="str">
            <v>31/08/99</v>
          </cell>
          <cell r="I2363">
            <v>0</v>
          </cell>
          <cell r="J2363" t="str">
            <v>CAMION M.BENZ LA</v>
          </cell>
        </row>
        <row r="2364">
          <cell r="A2364">
            <v>2881507</v>
          </cell>
          <cell r="B2364">
            <v>5685</v>
          </cell>
          <cell r="C2364">
            <v>999</v>
          </cell>
          <cell r="D2364" t="str">
            <v>SERV.K.KAIKE - PIEDRA CLAVADA T</v>
          </cell>
          <cell r="E2364">
            <v>73471</v>
          </cell>
          <cell r="F2364" t="str">
            <v>TE</v>
          </cell>
          <cell r="G2364">
            <v>99018638</v>
          </cell>
          <cell r="H2364" t="str">
            <v>31/08/99</v>
          </cell>
          <cell r="I2364">
            <v>-1188.8499999999999</v>
          </cell>
          <cell r="J2364" t="str">
            <v>CAMION M.BENZ LA</v>
          </cell>
        </row>
        <row r="2365">
          <cell r="A2365">
            <v>2881507</v>
          </cell>
          <cell r="B2365">
            <v>5685</v>
          </cell>
          <cell r="C2365">
            <v>999</v>
          </cell>
          <cell r="D2365" t="str">
            <v>SERV.K.KAIKE - PIEDRA CLAVADA T</v>
          </cell>
          <cell r="E2365">
            <v>73471</v>
          </cell>
          <cell r="F2365" t="str">
            <v>TE</v>
          </cell>
          <cell r="G2365">
            <v>99018638</v>
          </cell>
          <cell r="H2365" t="str">
            <v>31/08/99</v>
          </cell>
          <cell r="I2365">
            <v>0</v>
          </cell>
          <cell r="J2365" t="str">
            <v>CAMION M.BENZ LA</v>
          </cell>
        </row>
        <row r="2366">
          <cell r="A2366">
            <v>2881507</v>
          </cell>
          <cell r="B2366">
            <v>5685</v>
          </cell>
          <cell r="C2366">
            <v>999</v>
          </cell>
          <cell r="D2366" t="str">
            <v>SERV.K.KAIKE - PIEDRA CLAVADA T</v>
          </cell>
          <cell r="E2366">
            <v>73471</v>
          </cell>
          <cell r="F2366" t="str">
            <v>TE</v>
          </cell>
          <cell r="G2366">
            <v>99018639</v>
          </cell>
          <cell r="H2366" t="str">
            <v>31/08/99</v>
          </cell>
          <cell r="I2366">
            <v>-704.32</v>
          </cell>
          <cell r="J2366" t="str">
            <v>CAMION DEUTZ AGR</v>
          </cell>
        </row>
        <row r="2367">
          <cell r="A2367">
            <v>2881507</v>
          </cell>
          <cell r="B2367">
            <v>5685</v>
          </cell>
          <cell r="C2367">
            <v>999</v>
          </cell>
          <cell r="D2367" t="str">
            <v>SERV.K.KAIKE - PIEDRA CLAVADA T</v>
          </cell>
          <cell r="E2367">
            <v>73471</v>
          </cell>
          <cell r="F2367" t="str">
            <v>TE</v>
          </cell>
          <cell r="G2367">
            <v>99018639</v>
          </cell>
          <cell r="H2367" t="str">
            <v>31/08/99</v>
          </cell>
          <cell r="I2367">
            <v>0</v>
          </cell>
          <cell r="J2367" t="str">
            <v>CAMION DEUTZ AGR</v>
          </cell>
        </row>
        <row r="2368">
          <cell r="A2368">
            <v>2881507</v>
          </cell>
          <cell r="B2368">
            <v>5685</v>
          </cell>
          <cell r="C2368">
            <v>999</v>
          </cell>
          <cell r="D2368" t="str">
            <v>SERV.K.KAIKE - PIEDRA CLAVADA T</v>
          </cell>
          <cell r="E2368">
            <v>73471</v>
          </cell>
          <cell r="F2368" t="str">
            <v>TE</v>
          </cell>
          <cell r="G2368">
            <v>99018640</v>
          </cell>
          <cell r="H2368" t="str">
            <v>31/08/99</v>
          </cell>
          <cell r="I2368">
            <v>-704.32</v>
          </cell>
          <cell r="J2368" t="str">
            <v>CAMION DEUTZ AGR</v>
          </cell>
        </row>
        <row r="2369">
          <cell r="A2369">
            <v>2881507</v>
          </cell>
          <cell r="B2369">
            <v>5685</v>
          </cell>
          <cell r="C2369">
            <v>999</v>
          </cell>
          <cell r="D2369" t="str">
            <v>SERV.K.KAIKE - PIEDRA CLAVADA T</v>
          </cell>
          <cell r="E2369">
            <v>73471</v>
          </cell>
          <cell r="F2369" t="str">
            <v>TE</v>
          </cell>
          <cell r="G2369">
            <v>99018640</v>
          </cell>
          <cell r="H2369" t="str">
            <v>31/08/99</v>
          </cell>
          <cell r="I2369">
            <v>0</v>
          </cell>
          <cell r="J2369" t="str">
            <v>CAMION DEUTZ AGR</v>
          </cell>
        </row>
        <row r="2370">
          <cell r="A2370">
            <v>2881507</v>
          </cell>
          <cell r="B2370">
            <v>5685</v>
          </cell>
          <cell r="C2370">
            <v>999</v>
          </cell>
          <cell r="D2370" t="str">
            <v>SERV.K.KAIKE - PIEDRA CLAVADA T</v>
          </cell>
          <cell r="E2370">
            <v>73471</v>
          </cell>
          <cell r="F2370" t="str">
            <v>TE</v>
          </cell>
          <cell r="G2370">
            <v>99018641</v>
          </cell>
          <cell r="H2370" t="str">
            <v>31/08/99</v>
          </cell>
          <cell r="I2370">
            <v>-704.32</v>
          </cell>
          <cell r="J2370" t="str">
            <v>CAMION DEUTZ AGR</v>
          </cell>
        </row>
        <row r="2371">
          <cell r="A2371">
            <v>2881507</v>
          </cell>
          <cell r="B2371">
            <v>5685</v>
          </cell>
          <cell r="C2371">
            <v>999</v>
          </cell>
          <cell r="D2371" t="str">
            <v>SERV.K.KAIKE - PIEDRA CLAVADA T</v>
          </cell>
          <cell r="E2371">
            <v>73471</v>
          </cell>
          <cell r="F2371" t="str">
            <v>TE</v>
          </cell>
          <cell r="G2371">
            <v>99018641</v>
          </cell>
          <cell r="H2371" t="str">
            <v>31/08/99</v>
          </cell>
          <cell r="I2371">
            <v>0</v>
          </cell>
          <cell r="J2371" t="str">
            <v>CAMION DEUTZ AGR</v>
          </cell>
        </row>
        <row r="2372">
          <cell r="A2372">
            <v>2881507</v>
          </cell>
          <cell r="B2372">
            <v>5685</v>
          </cell>
          <cell r="C2372">
            <v>999</v>
          </cell>
          <cell r="D2372" t="str">
            <v>SERV.K.KAIKE - PIEDRA CLAVADA T</v>
          </cell>
          <cell r="E2372">
            <v>73471</v>
          </cell>
          <cell r="F2372" t="str">
            <v>TE</v>
          </cell>
          <cell r="G2372">
            <v>99018642</v>
          </cell>
          <cell r="H2372" t="str">
            <v>31/08/99</v>
          </cell>
          <cell r="I2372">
            <v>-327.67</v>
          </cell>
          <cell r="J2372" t="str">
            <v>SEMIACOPLADO 3 E</v>
          </cell>
        </row>
        <row r="2373">
          <cell r="A2373">
            <v>2881507</v>
          </cell>
          <cell r="B2373">
            <v>5685</v>
          </cell>
          <cell r="C2373">
            <v>999</v>
          </cell>
          <cell r="D2373" t="str">
            <v>SERV.K.KAIKE - PIEDRA CLAVADA T</v>
          </cell>
          <cell r="E2373">
            <v>73471</v>
          </cell>
          <cell r="F2373" t="str">
            <v>TE</v>
          </cell>
          <cell r="G2373">
            <v>99018642</v>
          </cell>
          <cell r="H2373" t="str">
            <v>31/08/99</v>
          </cell>
          <cell r="I2373">
            <v>0</v>
          </cell>
          <cell r="J2373" t="str">
            <v>SEMIACOPLADO 3 E</v>
          </cell>
        </row>
        <row r="2374">
          <cell r="A2374">
            <v>2881507</v>
          </cell>
          <cell r="B2374">
            <v>5685</v>
          </cell>
          <cell r="C2374">
            <v>999</v>
          </cell>
          <cell r="D2374" t="str">
            <v>SERV.K.KAIKE - PIEDRA CLAVADA T</v>
          </cell>
          <cell r="E2374">
            <v>73471</v>
          </cell>
          <cell r="F2374" t="str">
            <v>TE</v>
          </cell>
          <cell r="G2374">
            <v>99018643</v>
          </cell>
          <cell r="H2374" t="str">
            <v>31/08/99</v>
          </cell>
          <cell r="I2374">
            <v>-35.96</v>
          </cell>
          <cell r="J2374" t="str">
            <v>ACOPLADO TANQUE</v>
          </cell>
        </row>
        <row r="2375">
          <cell r="A2375">
            <v>2881507</v>
          </cell>
          <cell r="B2375">
            <v>5685</v>
          </cell>
          <cell r="C2375">
            <v>999</v>
          </cell>
          <cell r="D2375" t="str">
            <v>SERV.K.KAIKE - PIEDRA CLAVADA T</v>
          </cell>
          <cell r="E2375">
            <v>73471</v>
          </cell>
          <cell r="F2375" t="str">
            <v>TE</v>
          </cell>
          <cell r="G2375">
            <v>99018643</v>
          </cell>
          <cell r="H2375" t="str">
            <v>31/08/99</v>
          </cell>
          <cell r="I2375">
            <v>0</v>
          </cell>
          <cell r="J2375" t="str">
            <v>ACOPLADO TANQUE</v>
          </cell>
        </row>
        <row r="2376">
          <cell r="A2376">
            <v>2881507</v>
          </cell>
          <cell r="B2376">
            <v>5685</v>
          </cell>
          <cell r="C2376">
            <v>999</v>
          </cell>
          <cell r="D2376" t="str">
            <v>SERV.K.KAIKE - PIEDRA CLAVADA T</v>
          </cell>
          <cell r="E2376">
            <v>73471</v>
          </cell>
          <cell r="F2376" t="str">
            <v>TE</v>
          </cell>
          <cell r="G2376">
            <v>99018644</v>
          </cell>
          <cell r="H2376" t="str">
            <v>31/08/99</v>
          </cell>
          <cell r="I2376">
            <v>-181.97</v>
          </cell>
          <cell r="J2376" t="str">
            <v>TANQUE DE VACIO</v>
          </cell>
        </row>
        <row r="2377">
          <cell r="A2377">
            <v>2881507</v>
          </cell>
          <cell r="B2377">
            <v>5685</v>
          </cell>
          <cell r="C2377">
            <v>999</v>
          </cell>
          <cell r="D2377" t="str">
            <v>SERV.K.KAIKE - PIEDRA CLAVADA T</v>
          </cell>
          <cell r="E2377">
            <v>73471</v>
          </cell>
          <cell r="F2377" t="str">
            <v>TE</v>
          </cell>
          <cell r="G2377">
            <v>99018644</v>
          </cell>
          <cell r="H2377" t="str">
            <v>31/08/99</v>
          </cell>
          <cell r="I2377">
            <v>0</v>
          </cell>
          <cell r="J2377" t="str">
            <v>TANQUE DE VACIO</v>
          </cell>
        </row>
        <row r="2378">
          <cell r="A2378">
            <v>2881507</v>
          </cell>
          <cell r="B2378">
            <v>5685</v>
          </cell>
          <cell r="C2378">
            <v>999</v>
          </cell>
          <cell r="D2378" t="str">
            <v>SERV.K.KAIKE - PIEDRA CLAVADA T</v>
          </cell>
          <cell r="E2378">
            <v>73471</v>
          </cell>
          <cell r="F2378" t="str">
            <v>TE</v>
          </cell>
          <cell r="G2378">
            <v>99018645</v>
          </cell>
          <cell r="H2378" t="str">
            <v>31/08/99</v>
          </cell>
          <cell r="I2378">
            <v>-327.67</v>
          </cell>
          <cell r="J2378" t="str">
            <v>SEMIACOPLADO 3 E</v>
          </cell>
        </row>
        <row r="2379">
          <cell r="A2379">
            <v>2881507</v>
          </cell>
          <cell r="B2379">
            <v>5685</v>
          </cell>
          <cell r="C2379">
            <v>999</v>
          </cell>
          <cell r="D2379" t="str">
            <v>SERV.K.KAIKE - PIEDRA CLAVADA T</v>
          </cell>
          <cell r="E2379">
            <v>73471</v>
          </cell>
          <cell r="F2379" t="str">
            <v>TE</v>
          </cell>
          <cell r="G2379">
            <v>99018645</v>
          </cell>
          <cell r="H2379" t="str">
            <v>31/08/99</v>
          </cell>
          <cell r="I2379">
            <v>0</v>
          </cell>
          <cell r="J2379" t="str">
            <v>SEMIACOPLADO 3 E</v>
          </cell>
        </row>
        <row r="2380">
          <cell r="A2380">
            <v>2881507</v>
          </cell>
          <cell r="B2380">
            <v>5685</v>
          </cell>
          <cell r="C2380">
            <v>999</v>
          </cell>
          <cell r="D2380" t="str">
            <v>SERV.K.KAIKE - PIEDRA CLAVADA T</v>
          </cell>
          <cell r="E2380">
            <v>73471</v>
          </cell>
          <cell r="F2380" t="str">
            <v>TE</v>
          </cell>
          <cell r="G2380">
            <v>99018646</v>
          </cell>
          <cell r="H2380" t="str">
            <v>31/08/99</v>
          </cell>
          <cell r="I2380">
            <v>-1042.8399999999999</v>
          </cell>
          <cell r="J2380" t="str">
            <v>PALA Y RETRO CAT</v>
          </cell>
        </row>
        <row r="2381">
          <cell r="A2381">
            <v>2881507</v>
          </cell>
          <cell r="B2381">
            <v>5685</v>
          </cell>
          <cell r="C2381">
            <v>999</v>
          </cell>
          <cell r="D2381" t="str">
            <v>SERV.K.KAIKE - PIEDRA CLAVADA T</v>
          </cell>
          <cell r="E2381">
            <v>73471</v>
          </cell>
          <cell r="F2381" t="str">
            <v>TE</v>
          </cell>
          <cell r="G2381">
            <v>99018646</v>
          </cell>
          <cell r="H2381" t="str">
            <v>31/08/99</v>
          </cell>
          <cell r="I2381">
            <v>0</v>
          </cell>
          <cell r="J2381" t="str">
            <v>PALA Y RETRO CAT</v>
          </cell>
        </row>
        <row r="2382">
          <cell r="A2382">
            <v>2881507</v>
          </cell>
          <cell r="B2382">
            <v>5685</v>
          </cell>
          <cell r="C2382">
            <v>999</v>
          </cell>
          <cell r="D2382" t="str">
            <v>SERV.K.KAIKE - PIEDRA CLAVADA T</v>
          </cell>
          <cell r="E2382">
            <v>73471</v>
          </cell>
          <cell r="F2382" t="str">
            <v>TE</v>
          </cell>
          <cell r="G2382">
            <v>99018647</v>
          </cell>
          <cell r="H2382" t="str">
            <v>31/08/99</v>
          </cell>
          <cell r="I2382">
            <v>-1042.8399999999999</v>
          </cell>
          <cell r="J2382" t="str">
            <v>PALA Y RETRO CAT</v>
          </cell>
        </row>
        <row r="2383">
          <cell r="A2383">
            <v>2881507</v>
          </cell>
          <cell r="B2383">
            <v>5685</v>
          </cell>
          <cell r="C2383">
            <v>999</v>
          </cell>
          <cell r="D2383" t="str">
            <v>SERV.K.KAIKE - PIEDRA CLAVADA T</v>
          </cell>
          <cell r="E2383">
            <v>73471</v>
          </cell>
          <cell r="F2383" t="str">
            <v>TE</v>
          </cell>
          <cell r="G2383">
            <v>99018647</v>
          </cell>
          <cell r="H2383" t="str">
            <v>31/08/99</v>
          </cell>
          <cell r="I2383">
            <v>0</v>
          </cell>
          <cell r="J2383" t="str">
            <v>PALA Y RETRO CAT</v>
          </cell>
        </row>
        <row r="2384">
          <cell r="A2384">
            <v>2881507</v>
          </cell>
          <cell r="B2384">
            <v>5685</v>
          </cell>
          <cell r="C2384">
            <v>999</v>
          </cell>
          <cell r="D2384" t="str">
            <v>SERV.K.KAIKE - PIEDRA CLAVADA T</v>
          </cell>
          <cell r="E2384">
            <v>73471</v>
          </cell>
          <cell r="F2384" t="str">
            <v>TE</v>
          </cell>
          <cell r="G2384">
            <v>99018648</v>
          </cell>
          <cell r="H2384" t="str">
            <v>31/08/99</v>
          </cell>
          <cell r="I2384">
            <v>-619.07000000000005</v>
          </cell>
          <cell r="J2384" t="str">
            <v>HIDROGRUA HIAB M</v>
          </cell>
        </row>
        <row r="2385">
          <cell r="A2385">
            <v>2881507</v>
          </cell>
          <cell r="B2385">
            <v>5685</v>
          </cell>
          <cell r="C2385">
            <v>999</v>
          </cell>
          <cell r="D2385" t="str">
            <v>SERV.K.KAIKE - PIEDRA CLAVADA T</v>
          </cell>
          <cell r="E2385">
            <v>73471</v>
          </cell>
          <cell r="F2385" t="str">
            <v>TE</v>
          </cell>
          <cell r="G2385">
            <v>99018648</v>
          </cell>
          <cell r="H2385" t="str">
            <v>31/08/99</v>
          </cell>
          <cell r="I2385">
            <v>0</v>
          </cell>
          <cell r="J2385" t="str">
            <v>HIDROGRUA HIAB M</v>
          </cell>
        </row>
        <row r="2386">
          <cell r="A2386">
            <v>2881507</v>
          </cell>
          <cell r="B2386">
            <v>5685</v>
          </cell>
          <cell r="C2386">
            <v>999</v>
          </cell>
          <cell r="D2386" t="str">
            <v>SERV.K.KAIKE - PIEDRA CLAVADA T</v>
          </cell>
          <cell r="E2386">
            <v>73471</v>
          </cell>
          <cell r="F2386" t="str">
            <v>TE</v>
          </cell>
          <cell r="G2386">
            <v>99018649</v>
          </cell>
          <cell r="H2386" t="str">
            <v>31/08/99</v>
          </cell>
          <cell r="I2386">
            <v>-463.76</v>
          </cell>
          <cell r="J2386" t="str">
            <v>HIDROGRUA HIAB 0</v>
          </cell>
        </row>
        <row r="2387">
          <cell r="A2387">
            <v>2881507</v>
          </cell>
          <cell r="B2387">
            <v>5685</v>
          </cell>
          <cell r="C2387">
            <v>999</v>
          </cell>
          <cell r="D2387" t="str">
            <v>SERV.K.KAIKE - PIEDRA CLAVADA T</v>
          </cell>
          <cell r="E2387">
            <v>73471</v>
          </cell>
          <cell r="F2387" t="str">
            <v>TE</v>
          </cell>
          <cell r="G2387">
            <v>99018649</v>
          </cell>
          <cell r="H2387" t="str">
            <v>31/08/99</v>
          </cell>
          <cell r="I2387">
            <v>0</v>
          </cell>
          <cell r="J2387" t="str">
            <v>HIDROGRUA HIAB 0</v>
          </cell>
        </row>
        <row r="2388">
          <cell r="A2388">
            <v>2881507</v>
          </cell>
          <cell r="B2388">
            <v>5685</v>
          </cell>
          <cell r="C2388">
            <v>999</v>
          </cell>
          <cell r="D2388" t="str">
            <v>SERV.K.KAIKE - PIEDRA CLAVADA T</v>
          </cell>
          <cell r="E2388">
            <v>73471</v>
          </cell>
          <cell r="F2388" t="str">
            <v>TE</v>
          </cell>
          <cell r="G2388">
            <v>99018650</v>
          </cell>
          <cell r="H2388" t="str">
            <v>31/08/99</v>
          </cell>
          <cell r="I2388">
            <v>-344.08</v>
          </cell>
          <cell r="J2388" t="str">
            <v>HIDROGRUA HIAB 0</v>
          </cell>
        </row>
        <row r="2389">
          <cell r="A2389">
            <v>2881507</v>
          </cell>
          <cell r="B2389">
            <v>5685</v>
          </cell>
          <cell r="C2389">
            <v>999</v>
          </cell>
          <cell r="D2389" t="str">
            <v>SERV.K.KAIKE - PIEDRA CLAVADA T</v>
          </cell>
          <cell r="E2389">
            <v>73471</v>
          </cell>
          <cell r="F2389" t="str">
            <v>TE</v>
          </cell>
          <cell r="G2389">
            <v>99018650</v>
          </cell>
          <cell r="H2389" t="str">
            <v>31/08/99</v>
          </cell>
          <cell r="I2389">
            <v>0</v>
          </cell>
          <cell r="J2389" t="str">
            <v>HIDROGRUA HIAB 0</v>
          </cell>
        </row>
        <row r="2390">
          <cell r="A2390">
            <v>2881507</v>
          </cell>
          <cell r="B2390">
            <v>5685</v>
          </cell>
          <cell r="C2390">
            <v>999</v>
          </cell>
          <cell r="D2390" t="str">
            <v>SERV.K.KAIKE - PIEDRA CLAVADA T</v>
          </cell>
          <cell r="E2390">
            <v>73471</v>
          </cell>
          <cell r="F2390" t="str">
            <v>TE</v>
          </cell>
          <cell r="G2390">
            <v>99018651</v>
          </cell>
          <cell r="H2390" t="str">
            <v>31/08/99</v>
          </cell>
          <cell r="I2390">
            <v>-148.05000000000001</v>
          </cell>
          <cell r="J2390" t="str">
            <v>HIDROGRUA HIAB M</v>
          </cell>
        </row>
        <row r="2391">
          <cell r="A2391">
            <v>2881507</v>
          </cell>
          <cell r="B2391">
            <v>5685</v>
          </cell>
          <cell r="C2391">
            <v>999</v>
          </cell>
          <cell r="D2391" t="str">
            <v>SERV.K.KAIKE - PIEDRA CLAVADA T</v>
          </cell>
          <cell r="E2391">
            <v>73471</v>
          </cell>
          <cell r="F2391" t="str">
            <v>TE</v>
          </cell>
          <cell r="G2391">
            <v>99018651</v>
          </cell>
          <cell r="H2391" t="str">
            <v>31/08/99</v>
          </cell>
          <cell r="I2391">
            <v>0</v>
          </cell>
          <cell r="J2391" t="str">
            <v>HIDROGRUA HIAB M</v>
          </cell>
        </row>
        <row r="2392">
          <cell r="A2392">
            <v>2881507</v>
          </cell>
          <cell r="B2392">
            <v>5685</v>
          </cell>
          <cell r="C2392">
            <v>999</v>
          </cell>
          <cell r="D2392" t="str">
            <v>SERV.K.KAIKE - PIEDRA CLAVADA T</v>
          </cell>
          <cell r="E2392">
            <v>73471</v>
          </cell>
          <cell r="F2392" t="str">
            <v>TE</v>
          </cell>
          <cell r="G2392">
            <v>99018652</v>
          </cell>
          <cell r="H2392" t="str">
            <v>31/08/99</v>
          </cell>
          <cell r="I2392">
            <v>-70.989999999999995</v>
          </cell>
          <cell r="J2392" t="str">
            <v>GRUA ECONOTONE I</v>
          </cell>
        </row>
        <row r="2393">
          <cell r="A2393">
            <v>2881507</v>
          </cell>
          <cell r="B2393">
            <v>5685</v>
          </cell>
          <cell r="C2393">
            <v>999</v>
          </cell>
          <cell r="D2393" t="str">
            <v>SERV.K.KAIKE - PIEDRA CLAVADA T</v>
          </cell>
          <cell r="E2393">
            <v>73471</v>
          </cell>
          <cell r="F2393" t="str">
            <v>TE</v>
          </cell>
          <cell r="G2393">
            <v>99018652</v>
          </cell>
          <cell r="H2393" t="str">
            <v>31/08/99</v>
          </cell>
          <cell r="I2393">
            <v>0</v>
          </cell>
          <cell r="J2393" t="str">
            <v>GRUA ECONOTONE I</v>
          </cell>
        </row>
        <row r="2394">
          <cell r="A2394">
            <v>2881507</v>
          </cell>
          <cell r="B2394">
            <v>5685</v>
          </cell>
          <cell r="C2394">
            <v>999</v>
          </cell>
          <cell r="D2394" t="str">
            <v>SERV.K.KAIKE - PIEDRA CLAVADA T</v>
          </cell>
          <cell r="E2394">
            <v>73471</v>
          </cell>
          <cell r="F2394" t="str">
            <v>TE</v>
          </cell>
          <cell r="G2394">
            <v>99018653</v>
          </cell>
          <cell r="H2394" t="str">
            <v>31/08/99</v>
          </cell>
          <cell r="I2394">
            <v>-70.989999999999995</v>
          </cell>
          <cell r="J2394" t="str">
            <v>GRUA ECONOTONE I</v>
          </cell>
        </row>
        <row r="2395">
          <cell r="A2395">
            <v>2881507</v>
          </cell>
          <cell r="B2395">
            <v>5685</v>
          </cell>
          <cell r="C2395">
            <v>999</v>
          </cell>
          <cell r="D2395" t="str">
            <v>SERV.K.KAIKE - PIEDRA CLAVADA T</v>
          </cell>
          <cell r="E2395">
            <v>73471</v>
          </cell>
          <cell r="F2395" t="str">
            <v>TE</v>
          </cell>
          <cell r="G2395">
            <v>99018653</v>
          </cell>
          <cell r="H2395" t="str">
            <v>31/08/99</v>
          </cell>
          <cell r="I2395">
            <v>0</v>
          </cell>
          <cell r="J2395" t="str">
            <v>GRUA ECONOTONE I</v>
          </cell>
        </row>
        <row r="2396">
          <cell r="A2396">
            <v>2881507</v>
          </cell>
          <cell r="B2396">
            <v>5685</v>
          </cell>
          <cell r="C2396">
            <v>999</v>
          </cell>
          <cell r="D2396" t="str">
            <v>SERV.K.KAIKE - PIEDRA CLAVADA T</v>
          </cell>
          <cell r="E2396">
            <v>73471</v>
          </cell>
          <cell r="F2396" t="str">
            <v>TE</v>
          </cell>
          <cell r="G2396">
            <v>99018654</v>
          </cell>
          <cell r="H2396" t="str">
            <v>31/08/99</v>
          </cell>
          <cell r="I2396">
            <v>-619.07000000000005</v>
          </cell>
          <cell r="J2396" t="str">
            <v>HIDROGRUA HIAB M</v>
          </cell>
        </row>
        <row r="2397">
          <cell r="A2397">
            <v>2881507</v>
          </cell>
          <cell r="B2397">
            <v>5685</v>
          </cell>
          <cell r="C2397">
            <v>999</v>
          </cell>
          <cell r="D2397" t="str">
            <v>SERV.K.KAIKE - PIEDRA CLAVADA T</v>
          </cell>
          <cell r="E2397">
            <v>73471</v>
          </cell>
          <cell r="F2397" t="str">
            <v>TE</v>
          </cell>
          <cell r="G2397">
            <v>99018654</v>
          </cell>
          <cell r="H2397" t="str">
            <v>31/08/99</v>
          </cell>
          <cell r="I2397">
            <v>0</v>
          </cell>
          <cell r="J2397" t="str">
            <v>HIDROGRUA HIAB M</v>
          </cell>
        </row>
        <row r="2398">
          <cell r="A2398">
            <v>2881507</v>
          </cell>
          <cell r="B2398">
            <v>5685</v>
          </cell>
          <cell r="C2398">
            <v>999</v>
          </cell>
          <cell r="D2398" t="str">
            <v>SERV.K.KAIKE - PIEDRA CLAVADA T</v>
          </cell>
          <cell r="E2398">
            <v>73471</v>
          </cell>
          <cell r="F2398" t="str">
            <v>TE</v>
          </cell>
          <cell r="G2398">
            <v>99018655</v>
          </cell>
          <cell r="H2398" t="str">
            <v>31/08/99</v>
          </cell>
          <cell r="I2398">
            <v>-463.76</v>
          </cell>
          <cell r="J2398" t="str">
            <v>HIDROGRUA HIAB 0</v>
          </cell>
        </row>
        <row r="2399">
          <cell r="A2399">
            <v>2881507</v>
          </cell>
          <cell r="B2399">
            <v>5685</v>
          </cell>
          <cell r="C2399">
            <v>999</v>
          </cell>
          <cell r="D2399" t="str">
            <v>SERV.K.KAIKE - PIEDRA CLAVADA T</v>
          </cell>
          <cell r="E2399">
            <v>73471</v>
          </cell>
          <cell r="F2399" t="str">
            <v>TE</v>
          </cell>
          <cell r="G2399">
            <v>99018655</v>
          </cell>
          <cell r="H2399" t="str">
            <v>31/08/99</v>
          </cell>
          <cell r="I2399">
            <v>0</v>
          </cell>
          <cell r="J2399" t="str">
            <v>HIDROGRUA HIAB 0</v>
          </cell>
        </row>
        <row r="2400">
          <cell r="A2400">
            <v>2881507</v>
          </cell>
          <cell r="B2400">
            <v>5685</v>
          </cell>
          <cell r="C2400">
            <v>999</v>
          </cell>
          <cell r="D2400" t="str">
            <v>SERV.K.KAIKE - PIEDRA CLAVADA T</v>
          </cell>
          <cell r="E2400">
            <v>73471</v>
          </cell>
          <cell r="F2400" t="str">
            <v>TE</v>
          </cell>
          <cell r="G2400">
            <v>99018656</v>
          </cell>
          <cell r="H2400" t="str">
            <v>31/08/99</v>
          </cell>
          <cell r="I2400">
            <v>-509.95</v>
          </cell>
          <cell r="J2400" t="str">
            <v>HIDROGRUA HIAB M</v>
          </cell>
        </row>
        <row r="2401">
          <cell r="A2401">
            <v>2881507</v>
          </cell>
          <cell r="B2401">
            <v>5685</v>
          </cell>
          <cell r="C2401">
            <v>999</v>
          </cell>
          <cell r="D2401" t="str">
            <v>SERV.K.KAIKE - PIEDRA CLAVADA T</v>
          </cell>
          <cell r="E2401">
            <v>73471</v>
          </cell>
          <cell r="F2401" t="str">
            <v>TE</v>
          </cell>
          <cell r="G2401">
            <v>99018656</v>
          </cell>
          <cell r="H2401" t="str">
            <v>31/08/99</v>
          </cell>
          <cell r="I2401">
            <v>0</v>
          </cell>
          <cell r="J2401" t="str">
            <v>HIDROGRUA HIAB M</v>
          </cell>
        </row>
        <row r="2402">
          <cell r="A2402">
            <v>2881507</v>
          </cell>
          <cell r="B2402">
            <v>5685</v>
          </cell>
          <cell r="C2402">
            <v>999</v>
          </cell>
          <cell r="D2402" t="str">
            <v>SERV.K.KAIKE - PIEDRA CLAVADA T</v>
          </cell>
          <cell r="E2402">
            <v>73471</v>
          </cell>
          <cell r="F2402" t="str">
            <v>TE</v>
          </cell>
          <cell r="G2402">
            <v>99018657</v>
          </cell>
          <cell r="H2402" t="str">
            <v>31/08/99</v>
          </cell>
          <cell r="I2402">
            <v>-509.95</v>
          </cell>
          <cell r="J2402" t="str">
            <v>HIDROGRUA HIAB M</v>
          </cell>
        </row>
        <row r="2403">
          <cell r="A2403">
            <v>2881507</v>
          </cell>
          <cell r="B2403">
            <v>5685</v>
          </cell>
          <cell r="C2403">
            <v>999</v>
          </cell>
          <cell r="D2403" t="str">
            <v>SERV.K.KAIKE - PIEDRA CLAVADA T</v>
          </cell>
          <cell r="E2403">
            <v>73471</v>
          </cell>
          <cell r="F2403" t="str">
            <v>TE</v>
          </cell>
          <cell r="G2403">
            <v>99018657</v>
          </cell>
          <cell r="H2403" t="str">
            <v>31/08/99</v>
          </cell>
          <cell r="I2403">
            <v>0</v>
          </cell>
          <cell r="J2403" t="str">
            <v>HIDROGRUA HIAB M</v>
          </cell>
        </row>
        <row r="2404">
          <cell r="A2404">
            <v>2881507</v>
          </cell>
          <cell r="B2404">
            <v>5685</v>
          </cell>
          <cell r="C2404">
            <v>999</v>
          </cell>
          <cell r="D2404" t="str">
            <v>SERV.K.KAIKE - PIEDRA CLAVADA T</v>
          </cell>
          <cell r="E2404">
            <v>73471</v>
          </cell>
          <cell r="F2404" t="str">
            <v>TE</v>
          </cell>
          <cell r="G2404">
            <v>99018658</v>
          </cell>
          <cell r="H2404" t="str">
            <v>31/08/99</v>
          </cell>
          <cell r="I2404">
            <v>-509.95</v>
          </cell>
          <cell r="J2404" t="str">
            <v>HIDROGRUA HIAB M</v>
          </cell>
        </row>
        <row r="2405">
          <cell r="A2405">
            <v>2881507</v>
          </cell>
          <cell r="B2405">
            <v>5685</v>
          </cell>
          <cell r="C2405">
            <v>999</v>
          </cell>
          <cell r="D2405" t="str">
            <v>SERV.K.KAIKE - PIEDRA CLAVADA T</v>
          </cell>
          <cell r="E2405">
            <v>73471</v>
          </cell>
          <cell r="F2405" t="str">
            <v>TE</v>
          </cell>
          <cell r="G2405">
            <v>99018658</v>
          </cell>
          <cell r="H2405" t="str">
            <v>31/08/99</v>
          </cell>
          <cell r="I2405">
            <v>0</v>
          </cell>
          <cell r="J2405" t="str">
            <v>HIDROGRUA HIAB M</v>
          </cell>
        </row>
        <row r="2406">
          <cell r="A2406">
            <v>2881507</v>
          </cell>
          <cell r="B2406">
            <v>5685</v>
          </cell>
          <cell r="C2406">
            <v>999</v>
          </cell>
          <cell r="D2406" t="str">
            <v>SERV.K.KAIKE - PIEDRA CLAVADA T</v>
          </cell>
          <cell r="E2406">
            <v>73471</v>
          </cell>
          <cell r="F2406" t="str">
            <v>TE</v>
          </cell>
          <cell r="G2406">
            <v>99018659</v>
          </cell>
          <cell r="H2406" t="str">
            <v>31/08/99</v>
          </cell>
          <cell r="I2406">
            <v>-463.45</v>
          </cell>
          <cell r="J2406" t="str">
            <v>HIDROGRUA HIAB 0</v>
          </cell>
        </row>
        <row r="2407">
          <cell r="A2407">
            <v>2881507</v>
          </cell>
          <cell r="B2407">
            <v>5685</v>
          </cell>
          <cell r="C2407">
            <v>999</v>
          </cell>
          <cell r="D2407" t="str">
            <v>SERV.K.KAIKE - PIEDRA CLAVADA T</v>
          </cell>
          <cell r="E2407">
            <v>73471</v>
          </cell>
          <cell r="F2407" t="str">
            <v>TE</v>
          </cell>
          <cell r="G2407">
            <v>99018659</v>
          </cell>
          <cell r="H2407" t="str">
            <v>31/08/99</v>
          </cell>
          <cell r="I2407">
            <v>0</v>
          </cell>
          <cell r="J2407" t="str">
            <v>HIDROGRUA HIAB 0</v>
          </cell>
        </row>
        <row r="2408">
          <cell r="A2408">
            <v>2881507</v>
          </cell>
          <cell r="B2408">
            <v>5685</v>
          </cell>
          <cell r="C2408">
            <v>999</v>
          </cell>
          <cell r="D2408" t="str">
            <v>OBRAS INFRAEST.CDRO.RIVADAVIA T</v>
          </cell>
          <cell r="E2408">
            <v>73471</v>
          </cell>
          <cell r="F2408" t="str">
            <v>TE</v>
          </cell>
          <cell r="G2408">
            <v>99018660</v>
          </cell>
          <cell r="H2408" t="str">
            <v>31/08/99</v>
          </cell>
          <cell r="I2408">
            <v>-65.099999999999994</v>
          </cell>
          <cell r="J2408" t="str">
            <v>SOLDADORA ESTATI</v>
          </cell>
        </row>
        <row r="2409">
          <cell r="A2409">
            <v>2881507</v>
          </cell>
          <cell r="B2409">
            <v>5685</v>
          </cell>
          <cell r="C2409">
            <v>999</v>
          </cell>
          <cell r="D2409" t="str">
            <v>OBRAS INFRAEST.CDRO.RIVADAVIA T</v>
          </cell>
          <cell r="E2409">
            <v>73471</v>
          </cell>
          <cell r="F2409" t="str">
            <v>TE</v>
          </cell>
          <cell r="G2409">
            <v>99018660</v>
          </cell>
          <cell r="H2409" t="str">
            <v>31/08/99</v>
          </cell>
          <cell r="I2409">
            <v>0</v>
          </cell>
          <cell r="J2409" t="str">
            <v>SOLDADORA ESTATI</v>
          </cell>
        </row>
        <row r="2410">
          <cell r="A2410">
            <v>2881507</v>
          </cell>
          <cell r="B2410">
            <v>5685</v>
          </cell>
          <cell r="C2410">
            <v>999</v>
          </cell>
          <cell r="D2410" t="str">
            <v>OBRAS INFRAEST.CDRO.RIVADAVIA T</v>
          </cell>
          <cell r="E2410">
            <v>73471</v>
          </cell>
          <cell r="F2410" t="str">
            <v>TE</v>
          </cell>
          <cell r="G2410">
            <v>99018661</v>
          </cell>
          <cell r="H2410" t="str">
            <v>31/08/99</v>
          </cell>
          <cell r="I2410">
            <v>-391.22</v>
          </cell>
          <cell r="J2410" t="str">
            <v>MOTOCOMPRESOR 6</v>
          </cell>
        </row>
        <row r="2411">
          <cell r="A2411">
            <v>2881507</v>
          </cell>
          <cell r="B2411">
            <v>5685</v>
          </cell>
          <cell r="C2411">
            <v>999</v>
          </cell>
          <cell r="D2411" t="str">
            <v>OBRAS INFRAEST.CDRO.RIVADAVIA T</v>
          </cell>
          <cell r="E2411">
            <v>73471</v>
          </cell>
          <cell r="F2411" t="str">
            <v>TE</v>
          </cell>
          <cell r="G2411">
            <v>99018661</v>
          </cell>
          <cell r="H2411" t="str">
            <v>31/08/99</v>
          </cell>
          <cell r="I2411">
            <v>0</v>
          </cell>
          <cell r="J2411" t="str">
            <v>MOTOCOMPRESOR 6</v>
          </cell>
        </row>
        <row r="2412">
          <cell r="A2412">
            <v>2881507</v>
          </cell>
          <cell r="B2412">
            <v>5685</v>
          </cell>
          <cell r="C2412">
            <v>999</v>
          </cell>
          <cell r="D2412" t="str">
            <v>OBRAS INFRAEST.CDRO.RIVADAVIA T</v>
          </cell>
          <cell r="E2412">
            <v>73471</v>
          </cell>
          <cell r="F2412" t="str">
            <v>TE</v>
          </cell>
          <cell r="G2412">
            <v>99018662</v>
          </cell>
          <cell r="H2412" t="str">
            <v>31/08/99</v>
          </cell>
          <cell r="I2412">
            <v>-240.56</v>
          </cell>
          <cell r="J2412" t="str">
            <v>GRUPO ELECTROG.(</v>
          </cell>
        </row>
        <row r="2413">
          <cell r="A2413">
            <v>2881507</v>
          </cell>
          <cell r="B2413">
            <v>5685</v>
          </cell>
          <cell r="C2413">
            <v>999</v>
          </cell>
          <cell r="D2413" t="str">
            <v>OBRAS INFRAEST.CDRO.RIVADAVIA T</v>
          </cell>
          <cell r="E2413">
            <v>73471</v>
          </cell>
          <cell r="F2413" t="str">
            <v>TE</v>
          </cell>
          <cell r="G2413">
            <v>99018662</v>
          </cell>
          <cell r="H2413" t="str">
            <v>31/08/99</v>
          </cell>
          <cell r="I2413">
            <v>0</v>
          </cell>
          <cell r="J2413" t="str">
            <v>GRUPO ELECTROG.(</v>
          </cell>
        </row>
        <row r="2414">
          <cell r="A2414">
            <v>2881507</v>
          </cell>
          <cell r="B2414">
            <v>5685</v>
          </cell>
          <cell r="C2414">
            <v>999</v>
          </cell>
          <cell r="D2414" t="str">
            <v>OBRAS INFRAEST.CDRO.RIVADAVIA T</v>
          </cell>
          <cell r="E2414">
            <v>73471</v>
          </cell>
          <cell r="F2414" t="str">
            <v>TE</v>
          </cell>
          <cell r="G2414">
            <v>99018663</v>
          </cell>
          <cell r="H2414" t="str">
            <v>31/08/99</v>
          </cell>
          <cell r="I2414">
            <v>-455.39</v>
          </cell>
          <cell r="J2414" t="str">
            <v>GRUPO ELECTROGEN</v>
          </cell>
        </row>
        <row r="2415">
          <cell r="A2415">
            <v>2881507</v>
          </cell>
          <cell r="B2415">
            <v>5685</v>
          </cell>
          <cell r="C2415">
            <v>999</v>
          </cell>
          <cell r="D2415" t="str">
            <v>OBRAS INFRAEST.CDRO.RIVADAVIA T</v>
          </cell>
          <cell r="E2415">
            <v>73471</v>
          </cell>
          <cell r="F2415" t="str">
            <v>TE</v>
          </cell>
          <cell r="G2415">
            <v>99018663</v>
          </cell>
          <cell r="H2415" t="str">
            <v>31/08/99</v>
          </cell>
          <cell r="I2415">
            <v>0</v>
          </cell>
          <cell r="J2415" t="str">
            <v>GRUPO ELECTROGEN</v>
          </cell>
        </row>
        <row r="2416">
          <cell r="A2416">
            <v>2881507</v>
          </cell>
          <cell r="B2416">
            <v>5685</v>
          </cell>
          <cell r="C2416">
            <v>999</v>
          </cell>
          <cell r="D2416" t="str">
            <v>OBRAS INFRAEST.CDRO.RIVADAVIA T</v>
          </cell>
          <cell r="E2416">
            <v>73471</v>
          </cell>
          <cell r="F2416" t="str">
            <v>TE</v>
          </cell>
          <cell r="G2416">
            <v>99018664</v>
          </cell>
          <cell r="H2416" t="str">
            <v>31/08/99</v>
          </cell>
          <cell r="I2416">
            <v>-72.63</v>
          </cell>
          <cell r="J2416" t="str">
            <v>MOTOSOLDADORA RA</v>
          </cell>
        </row>
        <row r="2417">
          <cell r="A2417">
            <v>2881507</v>
          </cell>
          <cell r="B2417">
            <v>5685</v>
          </cell>
          <cell r="C2417">
            <v>999</v>
          </cell>
          <cell r="D2417" t="str">
            <v>OBRAS INFRAEST.CDRO.RIVADAVIA T</v>
          </cell>
          <cell r="E2417">
            <v>73471</v>
          </cell>
          <cell r="F2417" t="str">
            <v>TE</v>
          </cell>
          <cell r="G2417">
            <v>99018664</v>
          </cell>
          <cell r="H2417" t="str">
            <v>31/08/99</v>
          </cell>
          <cell r="I2417">
            <v>0</v>
          </cell>
          <cell r="J2417" t="str">
            <v>MOTOSOLDADORA RA</v>
          </cell>
        </row>
        <row r="2418">
          <cell r="A2418">
            <v>2881507</v>
          </cell>
          <cell r="B2418">
            <v>5685</v>
          </cell>
          <cell r="C2418">
            <v>999</v>
          </cell>
          <cell r="D2418" t="str">
            <v>OBRAS INFRAEST.CDRO.RIVADAVIA T</v>
          </cell>
          <cell r="E2418">
            <v>73471</v>
          </cell>
          <cell r="F2418" t="str">
            <v>TE</v>
          </cell>
          <cell r="G2418">
            <v>99018665</v>
          </cell>
          <cell r="H2418" t="str">
            <v>31/08/99</v>
          </cell>
          <cell r="I2418">
            <v>-480.81</v>
          </cell>
          <cell r="J2418" t="str">
            <v>PICK-UP F-100 NA</v>
          </cell>
        </row>
        <row r="2419">
          <cell r="A2419">
            <v>2881507</v>
          </cell>
          <cell r="B2419">
            <v>5685</v>
          </cell>
          <cell r="C2419">
            <v>999</v>
          </cell>
          <cell r="D2419" t="str">
            <v>OBRAS INFRAEST.CDRO.RIVADAVIA T</v>
          </cell>
          <cell r="E2419">
            <v>73471</v>
          </cell>
          <cell r="F2419" t="str">
            <v>TE</v>
          </cell>
          <cell r="G2419">
            <v>99018665</v>
          </cell>
          <cell r="H2419" t="str">
            <v>31/08/99</v>
          </cell>
          <cell r="I2419">
            <v>0</v>
          </cell>
          <cell r="J2419" t="str">
            <v>PICK-UP F-100 NA</v>
          </cell>
        </row>
        <row r="2420">
          <cell r="A2420">
            <v>2881507</v>
          </cell>
          <cell r="B2420">
            <v>5685</v>
          </cell>
          <cell r="C2420">
            <v>999</v>
          </cell>
          <cell r="D2420" t="str">
            <v>OBRAS INFRAEST.CDRO.RIVADAVIA T</v>
          </cell>
          <cell r="E2420">
            <v>73471</v>
          </cell>
          <cell r="F2420" t="str">
            <v>TE</v>
          </cell>
          <cell r="G2420">
            <v>99018666</v>
          </cell>
          <cell r="H2420" t="str">
            <v>31/08/99</v>
          </cell>
          <cell r="I2420">
            <v>-560.16999999999996</v>
          </cell>
          <cell r="J2420" t="str">
            <v>PICK UP FORD F-1</v>
          </cell>
        </row>
        <row r="2421">
          <cell r="A2421">
            <v>2881507</v>
          </cell>
          <cell r="B2421">
            <v>5685</v>
          </cell>
          <cell r="C2421">
            <v>999</v>
          </cell>
          <cell r="D2421" t="str">
            <v>OBRAS INFRAEST.CDRO.RIVADAVIA T</v>
          </cell>
          <cell r="E2421">
            <v>73471</v>
          </cell>
          <cell r="F2421" t="str">
            <v>TE</v>
          </cell>
          <cell r="G2421">
            <v>99018666</v>
          </cell>
          <cell r="H2421" t="str">
            <v>31/08/99</v>
          </cell>
          <cell r="I2421">
            <v>0</v>
          </cell>
          <cell r="J2421" t="str">
            <v>PICK UP FORD F-1</v>
          </cell>
        </row>
        <row r="2422">
          <cell r="A2422">
            <v>2881507</v>
          </cell>
          <cell r="B2422">
            <v>5685</v>
          </cell>
          <cell r="C2422">
            <v>999</v>
          </cell>
          <cell r="D2422" t="str">
            <v>OBRAS INFRAEST.CDRO.RIVADAVIA T</v>
          </cell>
          <cell r="E2422">
            <v>73471</v>
          </cell>
          <cell r="F2422" t="str">
            <v>TE</v>
          </cell>
          <cell r="G2422">
            <v>99018667</v>
          </cell>
          <cell r="H2422" t="str">
            <v>31/08/99</v>
          </cell>
          <cell r="I2422">
            <v>-480.81</v>
          </cell>
          <cell r="J2422" t="str">
            <v>PICK-UP F-100 NA</v>
          </cell>
        </row>
        <row r="2423">
          <cell r="A2423">
            <v>2881507</v>
          </cell>
          <cell r="B2423">
            <v>5685</v>
          </cell>
          <cell r="C2423">
            <v>999</v>
          </cell>
          <cell r="D2423" t="str">
            <v>OBRAS INFRAEST.CDRO.RIVADAVIA T</v>
          </cell>
          <cell r="E2423">
            <v>73471</v>
          </cell>
          <cell r="F2423" t="str">
            <v>TE</v>
          </cell>
          <cell r="G2423">
            <v>99018667</v>
          </cell>
          <cell r="H2423" t="str">
            <v>31/08/99</v>
          </cell>
          <cell r="I2423">
            <v>0</v>
          </cell>
          <cell r="J2423" t="str">
            <v>PICK-UP F-100 NA</v>
          </cell>
        </row>
        <row r="2424">
          <cell r="A2424">
            <v>2881507</v>
          </cell>
          <cell r="B2424">
            <v>5685</v>
          </cell>
          <cell r="C2424">
            <v>999</v>
          </cell>
          <cell r="D2424" t="str">
            <v>OBRAS INFRAEST.CDRO.RIVADAVIA T</v>
          </cell>
          <cell r="E2424">
            <v>73471</v>
          </cell>
          <cell r="F2424" t="str">
            <v>TE</v>
          </cell>
          <cell r="G2424">
            <v>99018668</v>
          </cell>
          <cell r="H2424" t="str">
            <v>31/08/99</v>
          </cell>
          <cell r="I2424">
            <v>-341.22</v>
          </cell>
          <cell r="J2424" t="str">
            <v>PICK-UP F-100 NA</v>
          </cell>
        </row>
        <row r="2425">
          <cell r="A2425">
            <v>2881507</v>
          </cell>
          <cell r="B2425">
            <v>5685</v>
          </cell>
          <cell r="C2425">
            <v>999</v>
          </cell>
          <cell r="D2425" t="str">
            <v>OBRAS INFRAEST.CDRO.RIVADAVIA T</v>
          </cell>
          <cell r="E2425">
            <v>73471</v>
          </cell>
          <cell r="F2425" t="str">
            <v>TE</v>
          </cell>
          <cell r="G2425">
            <v>99018668</v>
          </cell>
          <cell r="H2425" t="str">
            <v>31/08/99</v>
          </cell>
          <cell r="I2425">
            <v>0</v>
          </cell>
          <cell r="J2425" t="str">
            <v>PICK-UP F-100 NA</v>
          </cell>
        </row>
        <row r="2426">
          <cell r="A2426">
            <v>2881507</v>
          </cell>
          <cell r="B2426">
            <v>5685</v>
          </cell>
          <cell r="C2426">
            <v>999</v>
          </cell>
          <cell r="D2426" t="str">
            <v>OBRAS INFRAEST.CDRO.RIVADAVIA T</v>
          </cell>
          <cell r="E2426">
            <v>73471</v>
          </cell>
          <cell r="F2426" t="str">
            <v>TE</v>
          </cell>
          <cell r="G2426">
            <v>99018669</v>
          </cell>
          <cell r="H2426" t="str">
            <v>31/08/99</v>
          </cell>
          <cell r="I2426">
            <v>-480.81</v>
          </cell>
          <cell r="J2426" t="str">
            <v>PICK-UP F-100 NA</v>
          </cell>
        </row>
        <row r="2427">
          <cell r="A2427">
            <v>2881507</v>
          </cell>
          <cell r="B2427">
            <v>5685</v>
          </cell>
          <cell r="C2427">
            <v>999</v>
          </cell>
          <cell r="D2427" t="str">
            <v>OBRAS INFRAEST.CDRO.RIVADAVIA T</v>
          </cell>
          <cell r="E2427">
            <v>73471</v>
          </cell>
          <cell r="F2427" t="str">
            <v>TE</v>
          </cell>
          <cell r="G2427">
            <v>99018669</v>
          </cell>
          <cell r="H2427" t="str">
            <v>31/08/99</v>
          </cell>
          <cell r="I2427">
            <v>0</v>
          </cell>
          <cell r="J2427" t="str">
            <v>PICK-UP F-100 NA</v>
          </cell>
        </row>
        <row r="2428">
          <cell r="A2428">
            <v>2881507</v>
          </cell>
          <cell r="B2428">
            <v>5685</v>
          </cell>
          <cell r="C2428">
            <v>999</v>
          </cell>
          <cell r="D2428" t="str">
            <v>OBRAS INFRAEST.CDRO.RIVADAVIA T</v>
          </cell>
          <cell r="E2428">
            <v>73471</v>
          </cell>
          <cell r="F2428" t="str">
            <v>TE</v>
          </cell>
          <cell r="G2428">
            <v>99018670</v>
          </cell>
          <cell r="H2428" t="str">
            <v>31/08/99</v>
          </cell>
          <cell r="I2428">
            <v>-282.87</v>
          </cell>
          <cell r="J2428" t="str">
            <v>MINIBUS M.BENZ 1</v>
          </cell>
        </row>
        <row r="2429">
          <cell r="A2429">
            <v>2881507</v>
          </cell>
          <cell r="B2429">
            <v>5685</v>
          </cell>
          <cell r="C2429">
            <v>999</v>
          </cell>
          <cell r="D2429" t="str">
            <v>OBRAS INFRAEST.CDRO.RIVADAVIA T</v>
          </cell>
          <cell r="E2429">
            <v>73471</v>
          </cell>
          <cell r="F2429" t="str">
            <v>TE</v>
          </cell>
          <cell r="G2429">
            <v>99018670</v>
          </cell>
          <cell r="H2429" t="str">
            <v>31/08/99</v>
          </cell>
          <cell r="I2429">
            <v>0</v>
          </cell>
          <cell r="J2429" t="str">
            <v>MINIBUS M.BENZ 1</v>
          </cell>
        </row>
        <row r="2430">
          <cell r="A2430">
            <v>2881507</v>
          </cell>
          <cell r="B2430">
            <v>5685</v>
          </cell>
          <cell r="C2430">
            <v>999</v>
          </cell>
          <cell r="D2430" t="str">
            <v>OBRAS INFRAEST.CDRO.RIVADAVIA T</v>
          </cell>
          <cell r="E2430">
            <v>73471</v>
          </cell>
          <cell r="F2430" t="str">
            <v>TE</v>
          </cell>
          <cell r="G2430">
            <v>99018671</v>
          </cell>
          <cell r="H2430" t="str">
            <v>31/08/99</v>
          </cell>
          <cell r="I2430">
            <v>-1441.19</v>
          </cell>
          <cell r="J2430" t="str">
            <v>CAMION FIAT 697</v>
          </cell>
        </row>
        <row r="2431">
          <cell r="A2431">
            <v>2881507</v>
          </cell>
          <cell r="B2431">
            <v>5685</v>
          </cell>
          <cell r="C2431">
            <v>999</v>
          </cell>
          <cell r="D2431" t="str">
            <v>OBRAS INFRAEST.CDRO.RIVADAVIA T</v>
          </cell>
          <cell r="E2431">
            <v>73471</v>
          </cell>
          <cell r="F2431" t="str">
            <v>TE</v>
          </cell>
          <cell r="G2431">
            <v>99018671</v>
          </cell>
          <cell r="H2431" t="str">
            <v>31/08/99</v>
          </cell>
          <cell r="I2431">
            <v>0</v>
          </cell>
          <cell r="J2431" t="str">
            <v>CAMION FIAT 697</v>
          </cell>
        </row>
        <row r="2432">
          <cell r="A2432">
            <v>2881507</v>
          </cell>
          <cell r="B2432">
            <v>5685</v>
          </cell>
          <cell r="C2432">
            <v>999</v>
          </cell>
          <cell r="D2432" t="str">
            <v>OBRAS INFRAEST.CDRO.RIVADAVIA T</v>
          </cell>
          <cell r="E2432">
            <v>73471</v>
          </cell>
          <cell r="F2432" t="str">
            <v>TE</v>
          </cell>
          <cell r="G2432">
            <v>99018672</v>
          </cell>
          <cell r="H2432" t="str">
            <v>31/08/99</v>
          </cell>
          <cell r="I2432">
            <v>-101.06</v>
          </cell>
          <cell r="J2432" t="str">
            <v>ACOPLADO TANQUE</v>
          </cell>
        </row>
        <row r="2433">
          <cell r="A2433">
            <v>2881507</v>
          </cell>
          <cell r="B2433">
            <v>5685</v>
          </cell>
          <cell r="C2433">
            <v>999</v>
          </cell>
          <cell r="D2433" t="str">
            <v>OBRAS INFRAEST.CDRO.RIVADAVIA T</v>
          </cell>
          <cell r="E2433">
            <v>73471</v>
          </cell>
          <cell r="F2433" t="str">
            <v>TE</v>
          </cell>
          <cell r="G2433">
            <v>99018672</v>
          </cell>
          <cell r="H2433" t="str">
            <v>31/08/99</v>
          </cell>
          <cell r="I2433">
            <v>0</v>
          </cell>
          <cell r="J2433" t="str">
            <v>ACOPLADO TANQUE</v>
          </cell>
        </row>
        <row r="2434">
          <cell r="A2434">
            <v>2881507</v>
          </cell>
          <cell r="B2434">
            <v>5685</v>
          </cell>
          <cell r="C2434">
            <v>999</v>
          </cell>
          <cell r="D2434" t="str">
            <v>OBRAS INFRAEST.CDRO.RIVADAVIA T</v>
          </cell>
          <cell r="E2434">
            <v>73471</v>
          </cell>
          <cell r="F2434" t="str">
            <v>TE</v>
          </cell>
          <cell r="G2434">
            <v>99018673</v>
          </cell>
          <cell r="H2434" t="str">
            <v>31/08/99</v>
          </cell>
          <cell r="I2434">
            <v>-35.96</v>
          </cell>
          <cell r="J2434" t="str">
            <v>ACOPLADO TANQUE</v>
          </cell>
        </row>
        <row r="2435">
          <cell r="A2435">
            <v>2881507</v>
          </cell>
          <cell r="B2435">
            <v>5685</v>
          </cell>
          <cell r="C2435">
            <v>999</v>
          </cell>
          <cell r="D2435" t="str">
            <v>OBRAS INFRAEST.CDRO.RIVADAVIA T</v>
          </cell>
          <cell r="E2435">
            <v>73471</v>
          </cell>
          <cell r="F2435" t="str">
            <v>TE</v>
          </cell>
          <cell r="G2435">
            <v>99018673</v>
          </cell>
          <cell r="H2435" t="str">
            <v>31/08/99</v>
          </cell>
          <cell r="I2435">
            <v>0</v>
          </cell>
          <cell r="J2435" t="str">
            <v>ACOPLADO TANQUE</v>
          </cell>
        </row>
        <row r="2436">
          <cell r="A2436">
            <v>2881507</v>
          </cell>
          <cell r="B2436">
            <v>5685</v>
          </cell>
          <cell r="C2436">
            <v>999</v>
          </cell>
          <cell r="D2436" t="str">
            <v>OBRAS INFRAEST.CDRO.RIVADAVIA T</v>
          </cell>
          <cell r="E2436">
            <v>73471</v>
          </cell>
          <cell r="F2436" t="str">
            <v>TE</v>
          </cell>
          <cell r="G2436">
            <v>99018674</v>
          </cell>
          <cell r="H2436" t="str">
            <v>31/08/99</v>
          </cell>
          <cell r="I2436">
            <v>-327.67</v>
          </cell>
          <cell r="J2436" t="str">
            <v>SEMIACOPLADO 3 E</v>
          </cell>
        </row>
        <row r="2437">
          <cell r="A2437">
            <v>2881507</v>
          </cell>
          <cell r="B2437">
            <v>5685</v>
          </cell>
          <cell r="C2437">
            <v>999</v>
          </cell>
          <cell r="D2437" t="str">
            <v>OBRAS INFRAEST.CDRO.RIVADAVIA T</v>
          </cell>
          <cell r="E2437">
            <v>73471</v>
          </cell>
          <cell r="F2437" t="str">
            <v>TE</v>
          </cell>
          <cell r="G2437">
            <v>99018674</v>
          </cell>
          <cell r="H2437" t="str">
            <v>31/08/99</v>
          </cell>
          <cell r="I2437">
            <v>0</v>
          </cell>
          <cell r="J2437" t="str">
            <v>SEMIACOPLADO 3 E</v>
          </cell>
        </row>
        <row r="2438">
          <cell r="A2438">
            <v>2881507</v>
          </cell>
          <cell r="B2438">
            <v>5685</v>
          </cell>
          <cell r="C2438">
            <v>999</v>
          </cell>
          <cell r="D2438" t="str">
            <v>OBRAS INFRAEST.CDRO.RIVADAVIA T</v>
          </cell>
          <cell r="E2438">
            <v>73471</v>
          </cell>
          <cell r="F2438" t="str">
            <v>TE</v>
          </cell>
          <cell r="G2438">
            <v>99018675</v>
          </cell>
          <cell r="H2438" t="str">
            <v>31/08/99</v>
          </cell>
          <cell r="I2438">
            <v>-1042.8399999999999</v>
          </cell>
          <cell r="J2438" t="str">
            <v>PALA Y RETRO CAT</v>
          </cell>
        </row>
        <row r="2439">
          <cell r="A2439">
            <v>2881507</v>
          </cell>
          <cell r="B2439">
            <v>5685</v>
          </cell>
          <cell r="C2439">
            <v>999</v>
          </cell>
          <cell r="D2439" t="str">
            <v>OBRAS INFRAEST.CDRO.RIVADAVIA T</v>
          </cell>
          <cell r="E2439">
            <v>73471</v>
          </cell>
          <cell r="F2439" t="str">
            <v>TE</v>
          </cell>
          <cell r="G2439">
            <v>99018675</v>
          </cell>
          <cell r="H2439" t="str">
            <v>31/08/99</v>
          </cell>
          <cell r="I2439">
            <v>0</v>
          </cell>
          <cell r="J2439" t="str">
            <v>PALA Y RETRO CAT</v>
          </cell>
        </row>
        <row r="2440">
          <cell r="A2440">
            <v>2881507</v>
          </cell>
          <cell r="B2440">
            <v>5685</v>
          </cell>
          <cell r="C2440">
            <v>999</v>
          </cell>
          <cell r="D2440" t="str">
            <v>OBRAS INFRAEST.CDRO.RIVADAVIA T</v>
          </cell>
          <cell r="E2440">
            <v>73471</v>
          </cell>
          <cell r="F2440" t="str">
            <v>TE</v>
          </cell>
          <cell r="G2440">
            <v>99018676</v>
          </cell>
          <cell r="H2440" t="str">
            <v>31/08/99</v>
          </cell>
          <cell r="I2440">
            <v>-721.35</v>
          </cell>
          <cell r="J2440" t="str">
            <v>TRACKSON INTERNA</v>
          </cell>
        </row>
        <row r="2441">
          <cell r="A2441">
            <v>2881507</v>
          </cell>
          <cell r="B2441">
            <v>5685</v>
          </cell>
          <cell r="C2441">
            <v>999</v>
          </cell>
          <cell r="D2441" t="str">
            <v>OBRAS INFRAEST.CDRO.RIVADAVIA T</v>
          </cell>
          <cell r="E2441">
            <v>73471</v>
          </cell>
          <cell r="F2441" t="str">
            <v>TE</v>
          </cell>
          <cell r="G2441">
            <v>99018676</v>
          </cell>
          <cell r="H2441" t="str">
            <v>31/08/99</v>
          </cell>
          <cell r="I2441">
            <v>0</v>
          </cell>
          <cell r="J2441" t="str">
            <v>TRACKSON INTERNA</v>
          </cell>
        </row>
        <row r="2442">
          <cell r="A2442">
            <v>2881507</v>
          </cell>
          <cell r="B2442">
            <v>5685</v>
          </cell>
          <cell r="C2442">
            <v>999</v>
          </cell>
          <cell r="D2442" t="str">
            <v>SERV.P.COLORADAS              T</v>
          </cell>
          <cell r="E2442">
            <v>73471</v>
          </cell>
          <cell r="F2442" t="str">
            <v>TE</v>
          </cell>
          <cell r="G2442">
            <v>99018677</v>
          </cell>
          <cell r="H2442" t="str">
            <v>31/08/99</v>
          </cell>
          <cell r="I2442">
            <v>-5.79</v>
          </cell>
          <cell r="J2442" t="str">
            <v>MOTOSOLDADORA LI</v>
          </cell>
        </row>
        <row r="2443">
          <cell r="A2443">
            <v>2881507</v>
          </cell>
          <cell r="B2443">
            <v>5685</v>
          </cell>
          <cell r="C2443">
            <v>999</v>
          </cell>
          <cell r="D2443" t="str">
            <v>SERV.P.COLORADAS              T</v>
          </cell>
          <cell r="E2443">
            <v>73471</v>
          </cell>
          <cell r="F2443" t="str">
            <v>TE</v>
          </cell>
          <cell r="G2443">
            <v>99018677</v>
          </cell>
          <cell r="H2443" t="str">
            <v>31/08/99</v>
          </cell>
          <cell r="I2443">
            <v>0</v>
          </cell>
          <cell r="J2443" t="str">
            <v>MOTOSOLDADORA LI</v>
          </cell>
        </row>
        <row r="2444">
          <cell r="A2444">
            <v>2881507</v>
          </cell>
          <cell r="B2444">
            <v>5685</v>
          </cell>
          <cell r="C2444">
            <v>999</v>
          </cell>
          <cell r="D2444" t="str">
            <v>SERV.P.COLORADAS              T</v>
          </cell>
          <cell r="E2444">
            <v>73471</v>
          </cell>
          <cell r="F2444" t="str">
            <v>TE</v>
          </cell>
          <cell r="G2444">
            <v>99018678</v>
          </cell>
          <cell r="H2444" t="str">
            <v>31/08/99</v>
          </cell>
          <cell r="I2444">
            <v>-37.51</v>
          </cell>
          <cell r="J2444" t="str">
            <v>SOLDADORA ELECT.</v>
          </cell>
        </row>
        <row r="2445">
          <cell r="A2445">
            <v>2881507</v>
          </cell>
          <cell r="B2445">
            <v>5685</v>
          </cell>
          <cell r="C2445">
            <v>999</v>
          </cell>
          <cell r="D2445" t="str">
            <v>SERV.P.COLORADAS              T</v>
          </cell>
          <cell r="E2445">
            <v>73471</v>
          </cell>
          <cell r="F2445" t="str">
            <v>TE</v>
          </cell>
          <cell r="G2445">
            <v>99018678</v>
          </cell>
          <cell r="H2445" t="str">
            <v>31/08/99</v>
          </cell>
          <cell r="I2445">
            <v>0</v>
          </cell>
          <cell r="J2445" t="str">
            <v>SOLDADORA ELECT.</v>
          </cell>
        </row>
        <row r="2446">
          <cell r="A2446">
            <v>2881507</v>
          </cell>
          <cell r="B2446">
            <v>5685</v>
          </cell>
          <cell r="C2446">
            <v>999</v>
          </cell>
          <cell r="D2446" t="str">
            <v>SERV.P.COLORADAS              T</v>
          </cell>
          <cell r="E2446">
            <v>73471</v>
          </cell>
          <cell r="F2446" t="str">
            <v>TE</v>
          </cell>
          <cell r="G2446">
            <v>99018679</v>
          </cell>
          <cell r="H2446" t="str">
            <v>31/08/99</v>
          </cell>
          <cell r="I2446">
            <v>-47.43</v>
          </cell>
          <cell r="J2446" t="str">
            <v>SOLDADORA ELECT.</v>
          </cell>
        </row>
        <row r="2447">
          <cell r="A2447">
            <v>2881507</v>
          </cell>
          <cell r="B2447">
            <v>5685</v>
          </cell>
          <cell r="C2447">
            <v>999</v>
          </cell>
          <cell r="D2447" t="str">
            <v>SERV.P.COLORADAS              T</v>
          </cell>
          <cell r="E2447">
            <v>73471</v>
          </cell>
          <cell r="F2447" t="str">
            <v>TE</v>
          </cell>
          <cell r="G2447">
            <v>99018679</v>
          </cell>
          <cell r="H2447" t="str">
            <v>31/08/99</v>
          </cell>
          <cell r="I2447">
            <v>0</v>
          </cell>
          <cell r="J2447" t="str">
            <v>SOLDADORA ELECT.</v>
          </cell>
        </row>
        <row r="2448">
          <cell r="A2448">
            <v>2881507</v>
          </cell>
          <cell r="B2448">
            <v>5685</v>
          </cell>
          <cell r="C2448">
            <v>999</v>
          </cell>
          <cell r="D2448" t="str">
            <v>SERV.P.COLORADAS              T</v>
          </cell>
          <cell r="E2448">
            <v>73471</v>
          </cell>
          <cell r="F2448" t="str">
            <v>TE</v>
          </cell>
          <cell r="G2448">
            <v>99018680</v>
          </cell>
          <cell r="H2448" t="str">
            <v>31/08/99</v>
          </cell>
          <cell r="I2448">
            <v>-92.38</v>
          </cell>
          <cell r="J2448" t="str">
            <v>PRENSA HIDRAUL.P</v>
          </cell>
        </row>
        <row r="2449">
          <cell r="A2449">
            <v>2881507</v>
          </cell>
          <cell r="B2449">
            <v>5685</v>
          </cell>
          <cell r="C2449">
            <v>999</v>
          </cell>
          <cell r="D2449" t="str">
            <v>SERV.P.COLORADAS              T</v>
          </cell>
          <cell r="E2449">
            <v>73471</v>
          </cell>
          <cell r="F2449" t="str">
            <v>TE</v>
          </cell>
          <cell r="G2449">
            <v>99018680</v>
          </cell>
          <cell r="H2449" t="str">
            <v>31/08/99</v>
          </cell>
          <cell r="I2449">
            <v>0</v>
          </cell>
          <cell r="J2449" t="str">
            <v>PRENSA HIDRAUL.P</v>
          </cell>
        </row>
        <row r="2450">
          <cell r="A2450">
            <v>2881507</v>
          </cell>
          <cell r="B2450">
            <v>5685</v>
          </cell>
          <cell r="C2450">
            <v>999</v>
          </cell>
          <cell r="D2450" t="str">
            <v>SERV.P.COLORADAS              T</v>
          </cell>
          <cell r="E2450">
            <v>73471</v>
          </cell>
          <cell r="F2450" t="str">
            <v>TE</v>
          </cell>
          <cell r="G2450">
            <v>99018681</v>
          </cell>
          <cell r="H2450" t="str">
            <v>31/08/99</v>
          </cell>
          <cell r="I2450">
            <v>-50.67</v>
          </cell>
          <cell r="J2450" t="str">
            <v>PICK UP FORD RAN</v>
          </cell>
        </row>
        <row r="2451">
          <cell r="A2451">
            <v>2881507</v>
          </cell>
          <cell r="B2451">
            <v>5685</v>
          </cell>
          <cell r="C2451">
            <v>999</v>
          </cell>
          <cell r="D2451" t="str">
            <v>SERV.P.COLORADAS              T</v>
          </cell>
          <cell r="E2451">
            <v>73471</v>
          </cell>
          <cell r="F2451" t="str">
            <v>TE</v>
          </cell>
          <cell r="G2451">
            <v>99018681</v>
          </cell>
          <cell r="H2451" t="str">
            <v>31/08/99</v>
          </cell>
          <cell r="I2451">
            <v>0</v>
          </cell>
          <cell r="J2451" t="str">
            <v>PICK UP FORD RAN</v>
          </cell>
        </row>
        <row r="2452">
          <cell r="A2452">
            <v>2881507</v>
          </cell>
          <cell r="B2452">
            <v>5685</v>
          </cell>
          <cell r="C2452">
            <v>999</v>
          </cell>
          <cell r="D2452" t="str">
            <v>SERV.P.COLORADAS              T</v>
          </cell>
          <cell r="E2452">
            <v>73471</v>
          </cell>
          <cell r="F2452" t="str">
            <v>TE</v>
          </cell>
          <cell r="G2452">
            <v>99018682</v>
          </cell>
          <cell r="H2452" t="str">
            <v>31/08/99</v>
          </cell>
          <cell r="I2452">
            <v>-62.04</v>
          </cell>
          <cell r="J2452" t="str">
            <v>PICK-UP F-100 NA</v>
          </cell>
        </row>
        <row r="2453">
          <cell r="A2453">
            <v>2881507</v>
          </cell>
          <cell r="B2453">
            <v>5685</v>
          </cell>
          <cell r="C2453">
            <v>999</v>
          </cell>
          <cell r="D2453" t="str">
            <v>SERV.P.COLORADAS              T</v>
          </cell>
          <cell r="E2453">
            <v>73471</v>
          </cell>
          <cell r="F2453" t="str">
            <v>TE</v>
          </cell>
          <cell r="G2453">
            <v>99018682</v>
          </cell>
          <cell r="H2453" t="str">
            <v>31/08/99</v>
          </cell>
          <cell r="I2453">
            <v>0</v>
          </cell>
          <cell r="J2453" t="str">
            <v>PICK-UP F-100 NA</v>
          </cell>
        </row>
        <row r="2454">
          <cell r="A2454">
            <v>2881507</v>
          </cell>
          <cell r="B2454">
            <v>5685</v>
          </cell>
          <cell r="C2454">
            <v>999</v>
          </cell>
          <cell r="D2454" t="str">
            <v>SERV.P.COLORADAS              T</v>
          </cell>
          <cell r="E2454">
            <v>73471</v>
          </cell>
          <cell r="F2454" t="str">
            <v>TE</v>
          </cell>
          <cell r="G2454">
            <v>99018683</v>
          </cell>
          <cell r="H2454" t="str">
            <v>31/08/99</v>
          </cell>
          <cell r="I2454">
            <v>-480.81</v>
          </cell>
          <cell r="J2454" t="str">
            <v>PICK-UP F-100 NA</v>
          </cell>
        </row>
        <row r="2455">
          <cell r="A2455">
            <v>2881507</v>
          </cell>
          <cell r="B2455">
            <v>5685</v>
          </cell>
          <cell r="C2455">
            <v>999</v>
          </cell>
          <cell r="D2455" t="str">
            <v>SERV.P.COLORADAS              T</v>
          </cell>
          <cell r="E2455">
            <v>73471</v>
          </cell>
          <cell r="F2455" t="str">
            <v>TE</v>
          </cell>
          <cell r="G2455">
            <v>99018683</v>
          </cell>
          <cell r="H2455" t="str">
            <v>31/08/99</v>
          </cell>
          <cell r="I2455">
            <v>0</v>
          </cell>
          <cell r="J2455" t="str">
            <v>PICK-UP F-100 NA</v>
          </cell>
        </row>
        <row r="2456">
          <cell r="A2456">
            <v>2881507</v>
          </cell>
          <cell r="B2456">
            <v>5685</v>
          </cell>
          <cell r="C2456">
            <v>999</v>
          </cell>
          <cell r="D2456" t="str">
            <v>SERV.P.COLORADAS              T</v>
          </cell>
          <cell r="E2456">
            <v>73471</v>
          </cell>
          <cell r="F2456" t="str">
            <v>TE</v>
          </cell>
          <cell r="G2456">
            <v>99018684</v>
          </cell>
          <cell r="H2456" t="str">
            <v>31/08/99</v>
          </cell>
          <cell r="I2456">
            <v>-418.77</v>
          </cell>
          <cell r="J2456" t="str">
            <v>PICK-UP F-100 NA</v>
          </cell>
        </row>
        <row r="2457">
          <cell r="A2457">
            <v>2881507</v>
          </cell>
          <cell r="B2457">
            <v>5685</v>
          </cell>
          <cell r="C2457">
            <v>999</v>
          </cell>
          <cell r="D2457" t="str">
            <v>SERV.P.COLORADAS              T</v>
          </cell>
          <cell r="E2457">
            <v>73471</v>
          </cell>
          <cell r="F2457" t="str">
            <v>TE</v>
          </cell>
          <cell r="G2457">
            <v>99018684</v>
          </cell>
          <cell r="H2457" t="str">
            <v>31/08/99</v>
          </cell>
          <cell r="I2457">
            <v>0</v>
          </cell>
          <cell r="J2457" t="str">
            <v>PICK-UP F-100 NA</v>
          </cell>
        </row>
        <row r="2458">
          <cell r="A2458">
            <v>2881507</v>
          </cell>
          <cell r="B2458">
            <v>5685</v>
          </cell>
          <cell r="C2458">
            <v>999</v>
          </cell>
          <cell r="D2458" t="str">
            <v>SERV.P.COLORADAS              T</v>
          </cell>
          <cell r="E2458">
            <v>73471</v>
          </cell>
          <cell r="F2458" t="str">
            <v>TE</v>
          </cell>
          <cell r="G2458">
            <v>99018685</v>
          </cell>
          <cell r="H2458" t="str">
            <v>31/08/99</v>
          </cell>
          <cell r="I2458">
            <v>-480.81</v>
          </cell>
          <cell r="J2458" t="str">
            <v>PICK-UP F-100 NA</v>
          </cell>
        </row>
        <row r="2459">
          <cell r="A2459">
            <v>2881507</v>
          </cell>
          <cell r="B2459">
            <v>5685</v>
          </cell>
          <cell r="C2459">
            <v>999</v>
          </cell>
          <cell r="D2459" t="str">
            <v>SERV.P.COLORADAS              T</v>
          </cell>
          <cell r="E2459">
            <v>73471</v>
          </cell>
          <cell r="F2459" t="str">
            <v>TE</v>
          </cell>
          <cell r="G2459">
            <v>99018685</v>
          </cell>
          <cell r="H2459" t="str">
            <v>31/08/99</v>
          </cell>
          <cell r="I2459">
            <v>0</v>
          </cell>
          <cell r="J2459" t="str">
            <v>PICK-UP F-100 NA</v>
          </cell>
        </row>
        <row r="2460">
          <cell r="A2460">
            <v>2881507</v>
          </cell>
          <cell r="B2460">
            <v>5685</v>
          </cell>
          <cell r="C2460">
            <v>999</v>
          </cell>
          <cell r="D2460" t="str">
            <v>SERV.P.COLORADAS              T</v>
          </cell>
          <cell r="E2460">
            <v>73471</v>
          </cell>
          <cell r="F2460" t="str">
            <v>TE</v>
          </cell>
          <cell r="G2460">
            <v>99018686</v>
          </cell>
          <cell r="H2460" t="str">
            <v>31/08/99</v>
          </cell>
          <cell r="I2460">
            <v>-480.81</v>
          </cell>
          <cell r="J2460" t="str">
            <v>PICK-UP F-100 NA</v>
          </cell>
        </row>
        <row r="2461">
          <cell r="A2461">
            <v>2881507</v>
          </cell>
          <cell r="B2461">
            <v>5685</v>
          </cell>
          <cell r="C2461">
            <v>999</v>
          </cell>
          <cell r="D2461" t="str">
            <v>SERV.P.COLORADAS              T</v>
          </cell>
          <cell r="E2461">
            <v>73471</v>
          </cell>
          <cell r="F2461" t="str">
            <v>TE</v>
          </cell>
          <cell r="G2461">
            <v>99018686</v>
          </cell>
          <cell r="H2461" t="str">
            <v>31/08/99</v>
          </cell>
          <cell r="I2461">
            <v>0</v>
          </cell>
          <cell r="J2461" t="str">
            <v>PICK-UP F-100 NA</v>
          </cell>
        </row>
        <row r="2462">
          <cell r="A2462">
            <v>2881507</v>
          </cell>
          <cell r="B2462">
            <v>5685</v>
          </cell>
          <cell r="C2462">
            <v>999</v>
          </cell>
          <cell r="D2462" t="str">
            <v>SERV.P.COLORADAS              T</v>
          </cell>
          <cell r="E2462">
            <v>73471</v>
          </cell>
          <cell r="F2462" t="str">
            <v>TE</v>
          </cell>
          <cell r="G2462">
            <v>99018687</v>
          </cell>
          <cell r="H2462" t="str">
            <v>31/08/99</v>
          </cell>
          <cell r="I2462">
            <v>-480.81</v>
          </cell>
          <cell r="J2462" t="str">
            <v>PICK-UP F-100 NA</v>
          </cell>
        </row>
        <row r="2463">
          <cell r="A2463">
            <v>2881507</v>
          </cell>
          <cell r="B2463">
            <v>5685</v>
          </cell>
          <cell r="C2463">
            <v>999</v>
          </cell>
          <cell r="D2463" t="str">
            <v>SERV.P.COLORADAS              T</v>
          </cell>
          <cell r="E2463">
            <v>73471</v>
          </cell>
          <cell r="F2463" t="str">
            <v>TE</v>
          </cell>
          <cell r="G2463">
            <v>99018687</v>
          </cell>
          <cell r="H2463" t="str">
            <v>31/08/99</v>
          </cell>
          <cell r="I2463">
            <v>0</v>
          </cell>
          <cell r="J2463" t="str">
            <v>PICK-UP F-100 NA</v>
          </cell>
        </row>
        <row r="2464">
          <cell r="A2464">
            <v>2881507</v>
          </cell>
          <cell r="B2464">
            <v>5685</v>
          </cell>
          <cell r="C2464">
            <v>999</v>
          </cell>
          <cell r="D2464" t="str">
            <v>SERV.P.COLORADAS              T</v>
          </cell>
          <cell r="E2464">
            <v>73471</v>
          </cell>
          <cell r="F2464" t="str">
            <v>TE</v>
          </cell>
          <cell r="G2464">
            <v>99018688</v>
          </cell>
          <cell r="H2464" t="str">
            <v>31/08/99</v>
          </cell>
          <cell r="I2464">
            <v>-560.16999999999996</v>
          </cell>
          <cell r="J2464" t="str">
            <v>PICK UP FORD F-1</v>
          </cell>
        </row>
        <row r="2465">
          <cell r="A2465">
            <v>2881507</v>
          </cell>
          <cell r="B2465">
            <v>5685</v>
          </cell>
          <cell r="C2465">
            <v>999</v>
          </cell>
          <cell r="D2465" t="str">
            <v>SERV.P.COLORADAS              T</v>
          </cell>
          <cell r="E2465">
            <v>73471</v>
          </cell>
          <cell r="F2465" t="str">
            <v>TE</v>
          </cell>
          <cell r="G2465">
            <v>99018688</v>
          </cell>
          <cell r="H2465" t="str">
            <v>31/08/99</v>
          </cell>
          <cell r="I2465">
            <v>0</v>
          </cell>
          <cell r="J2465" t="str">
            <v>PICK UP FORD F-1</v>
          </cell>
        </row>
        <row r="2466">
          <cell r="A2466">
            <v>2881507</v>
          </cell>
          <cell r="B2466">
            <v>5685</v>
          </cell>
          <cell r="C2466">
            <v>999</v>
          </cell>
          <cell r="D2466" t="str">
            <v>SERV.P.COLORADAS              T</v>
          </cell>
          <cell r="E2466">
            <v>73471</v>
          </cell>
          <cell r="F2466" t="str">
            <v>TE</v>
          </cell>
          <cell r="G2466">
            <v>99018689</v>
          </cell>
          <cell r="H2466" t="str">
            <v>31/08/99</v>
          </cell>
          <cell r="I2466">
            <v>-1035.4000000000001</v>
          </cell>
          <cell r="J2466" t="str">
            <v>CAMION M.BENZ LK</v>
          </cell>
        </row>
        <row r="2467">
          <cell r="A2467">
            <v>2881507</v>
          </cell>
          <cell r="B2467">
            <v>5685</v>
          </cell>
          <cell r="C2467">
            <v>999</v>
          </cell>
          <cell r="D2467" t="str">
            <v>SERV.P.COLORADAS              T</v>
          </cell>
          <cell r="E2467">
            <v>73471</v>
          </cell>
          <cell r="F2467" t="str">
            <v>TE</v>
          </cell>
          <cell r="G2467">
            <v>99018689</v>
          </cell>
          <cell r="H2467" t="str">
            <v>31/08/99</v>
          </cell>
          <cell r="I2467">
            <v>0</v>
          </cell>
          <cell r="J2467" t="str">
            <v>CAMION M.BENZ LK</v>
          </cell>
        </row>
        <row r="2468">
          <cell r="A2468">
            <v>2881507</v>
          </cell>
          <cell r="B2468">
            <v>5685</v>
          </cell>
          <cell r="C2468">
            <v>999</v>
          </cell>
          <cell r="D2468" t="str">
            <v>SERV.P.COLORADAS              T</v>
          </cell>
          <cell r="E2468">
            <v>73471</v>
          </cell>
          <cell r="F2468" t="str">
            <v>TE</v>
          </cell>
          <cell r="G2468">
            <v>99018690</v>
          </cell>
          <cell r="H2468" t="str">
            <v>31/08/99</v>
          </cell>
          <cell r="I2468">
            <v>-704.32</v>
          </cell>
          <cell r="J2468" t="str">
            <v>CAMION DEUTZ AGR</v>
          </cell>
        </row>
        <row r="2469">
          <cell r="A2469">
            <v>2881507</v>
          </cell>
          <cell r="B2469">
            <v>5685</v>
          </cell>
          <cell r="C2469">
            <v>999</v>
          </cell>
          <cell r="D2469" t="str">
            <v>SERV.P.COLORADAS              T</v>
          </cell>
          <cell r="E2469">
            <v>73471</v>
          </cell>
          <cell r="F2469" t="str">
            <v>TE</v>
          </cell>
          <cell r="G2469">
            <v>99018690</v>
          </cell>
          <cell r="H2469" t="str">
            <v>31/08/99</v>
          </cell>
          <cell r="I2469">
            <v>0</v>
          </cell>
          <cell r="J2469" t="str">
            <v>CAMION DEUTZ AGR</v>
          </cell>
        </row>
        <row r="2470">
          <cell r="A2470">
            <v>2881507</v>
          </cell>
          <cell r="B2470">
            <v>5685</v>
          </cell>
          <cell r="C2470">
            <v>999</v>
          </cell>
          <cell r="D2470" t="str">
            <v>SERV.P.COLORADAS              T</v>
          </cell>
          <cell r="E2470">
            <v>73471</v>
          </cell>
          <cell r="F2470" t="str">
            <v>TE</v>
          </cell>
          <cell r="G2470">
            <v>99018691</v>
          </cell>
          <cell r="H2470" t="str">
            <v>31/08/99</v>
          </cell>
          <cell r="I2470">
            <v>-1035.4000000000001</v>
          </cell>
          <cell r="J2470" t="str">
            <v>CAMION M.BENZ LK</v>
          </cell>
        </row>
        <row r="2471">
          <cell r="A2471">
            <v>2881507</v>
          </cell>
          <cell r="B2471">
            <v>5685</v>
          </cell>
          <cell r="C2471">
            <v>999</v>
          </cell>
          <cell r="D2471" t="str">
            <v>SERV.P.COLORADAS              T</v>
          </cell>
          <cell r="E2471">
            <v>73471</v>
          </cell>
          <cell r="F2471" t="str">
            <v>TE</v>
          </cell>
          <cell r="G2471">
            <v>99018691</v>
          </cell>
          <cell r="H2471" t="str">
            <v>31/08/99</v>
          </cell>
          <cell r="I2471">
            <v>0</v>
          </cell>
          <cell r="J2471" t="str">
            <v>CAMION M.BENZ LK</v>
          </cell>
        </row>
        <row r="2472">
          <cell r="A2472">
            <v>2881507</v>
          </cell>
          <cell r="B2472">
            <v>5685</v>
          </cell>
          <cell r="C2472">
            <v>999</v>
          </cell>
          <cell r="D2472" t="str">
            <v>SERV.P.COLORADAS              T</v>
          </cell>
          <cell r="E2472">
            <v>73471</v>
          </cell>
          <cell r="F2472" t="str">
            <v>TE</v>
          </cell>
          <cell r="G2472">
            <v>99018692</v>
          </cell>
          <cell r="H2472" t="str">
            <v>31/08/99</v>
          </cell>
          <cell r="I2472">
            <v>-625.58000000000004</v>
          </cell>
          <cell r="J2472" t="str">
            <v>PICK UP TOYOTA D</v>
          </cell>
        </row>
        <row r="2473">
          <cell r="A2473">
            <v>2881507</v>
          </cell>
          <cell r="B2473">
            <v>5685</v>
          </cell>
          <cell r="C2473">
            <v>999</v>
          </cell>
          <cell r="D2473" t="str">
            <v>SERV.P.COLORADAS              T</v>
          </cell>
          <cell r="E2473">
            <v>73471</v>
          </cell>
          <cell r="F2473" t="str">
            <v>TE</v>
          </cell>
          <cell r="G2473">
            <v>99018692</v>
          </cell>
          <cell r="H2473" t="str">
            <v>31/08/99</v>
          </cell>
          <cell r="I2473">
            <v>0</v>
          </cell>
          <cell r="J2473" t="str">
            <v>PICK UP TOYOTA D</v>
          </cell>
        </row>
        <row r="2474">
          <cell r="A2474">
            <v>2881507</v>
          </cell>
          <cell r="B2474">
            <v>5685</v>
          </cell>
          <cell r="C2474">
            <v>999</v>
          </cell>
          <cell r="D2474" t="str">
            <v>SERV.P.COLORADAS              T</v>
          </cell>
          <cell r="E2474">
            <v>73471</v>
          </cell>
          <cell r="F2474" t="str">
            <v>TE</v>
          </cell>
          <cell r="G2474">
            <v>99018693</v>
          </cell>
          <cell r="H2474" t="str">
            <v>31/08/99</v>
          </cell>
          <cell r="I2474">
            <v>-704.32</v>
          </cell>
          <cell r="J2474" t="str">
            <v>CAMION DEUTZ AGR</v>
          </cell>
        </row>
        <row r="2475">
          <cell r="A2475">
            <v>2881507</v>
          </cell>
          <cell r="B2475">
            <v>5685</v>
          </cell>
          <cell r="C2475">
            <v>999</v>
          </cell>
          <cell r="D2475" t="str">
            <v>SERV.P.COLORADAS              T</v>
          </cell>
          <cell r="E2475">
            <v>73471</v>
          </cell>
          <cell r="F2475" t="str">
            <v>TE</v>
          </cell>
          <cell r="G2475">
            <v>99018693</v>
          </cell>
          <cell r="H2475" t="str">
            <v>31/08/99</v>
          </cell>
          <cell r="I2475">
            <v>0</v>
          </cell>
          <cell r="J2475" t="str">
            <v>CAMION DEUTZ AGR</v>
          </cell>
        </row>
        <row r="2476">
          <cell r="A2476">
            <v>2881507</v>
          </cell>
          <cell r="B2476">
            <v>5685</v>
          </cell>
          <cell r="C2476">
            <v>999</v>
          </cell>
          <cell r="D2476" t="str">
            <v>SERV.P.COLORADAS              T</v>
          </cell>
          <cell r="E2476">
            <v>73471</v>
          </cell>
          <cell r="F2476" t="str">
            <v>TE</v>
          </cell>
          <cell r="G2476">
            <v>99018694</v>
          </cell>
          <cell r="H2476" t="str">
            <v>31/08/99</v>
          </cell>
          <cell r="I2476">
            <v>-181.97</v>
          </cell>
          <cell r="J2476" t="str">
            <v>TANQUE DE VACIO</v>
          </cell>
        </row>
        <row r="2477">
          <cell r="A2477">
            <v>2881507</v>
          </cell>
          <cell r="B2477">
            <v>5685</v>
          </cell>
          <cell r="C2477">
            <v>999</v>
          </cell>
          <cell r="D2477" t="str">
            <v>SERV.P.COLORADAS              T</v>
          </cell>
          <cell r="E2477">
            <v>73471</v>
          </cell>
          <cell r="F2477" t="str">
            <v>TE</v>
          </cell>
          <cell r="G2477">
            <v>99018694</v>
          </cell>
          <cell r="H2477" t="str">
            <v>31/08/99</v>
          </cell>
          <cell r="I2477">
            <v>0</v>
          </cell>
          <cell r="J2477" t="str">
            <v>TANQUE DE VACIO</v>
          </cell>
        </row>
        <row r="2478">
          <cell r="A2478">
            <v>2881507</v>
          </cell>
          <cell r="B2478">
            <v>5685</v>
          </cell>
          <cell r="C2478">
            <v>999</v>
          </cell>
          <cell r="D2478" t="str">
            <v>SERV.P.COLORADAS              T</v>
          </cell>
          <cell r="E2478">
            <v>73471</v>
          </cell>
          <cell r="F2478" t="str">
            <v>TE</v>
          </cell>
          <cell r="G2478">
            <v>99018695</v>
          </cell>
          <cell r="H2478" t="str">
            <v>31/08/99</v>
          </cell>
          <cell r="I2478">
            <v>-509.95</v>
          </cell>
          <cell r="J2478" t="str">
            <v>HIDROGRUA HIAB M</v>
          </cell>
        </row>
        <row r="2479">
          <cell r="A2479">
            <v>2881507</v>
          </cell>
          <cell r="B2479">
            <v>5685</v>
          </cell>
          <cell r="C2479">
            <v>999</v>
          </cell>
          <cell r="D2479" t="str">
            <v>SERV.P.COLORADAS              T</v>
          </cell>
          <cell r="E2479">
            <v>73471</v>
          </cell>
          <cell r="F2479" t="str">
            <v>TE</v>
          </cell>
          <cell r="G2479">
            <v>99018695</v>
          </cell>
          <cell r="H2479" t="str">
            <v>31/08/99</v>
          </cell>
          <cell r="I2479">
            <v>0</v>
          </cell>
          <cell r="J2479" t="str">
            <v>HIDROGRUA HIAB M</v>
          </cell>
        </row>
        <row r="2480">
          <cell r="A2480">
            <v>2881507</v>
          </cell>
          <cell r="B2480">
            <v>5685</v>
          </cell>
          <cell r="C2480">
            <v>999</v>
          </cell>
          <cell r="D2480" t="str">
            <v>SERV.P.COLORADAS              T</v>
          </cell>
          <cell r="E2480">
            <v>73471</v>
          </cell>
          <cell r="F2480" t="str">
            <v>TE</v>
          </cell>
          <cell r="G2480">
            <v>99018696</v>
          </cell>
          <cell r="H2480" t="str">
            <v>31/08/99</v>
          </cell>
          <cell r="I2480">
            <v>-913.57</v>
          </cell>
          <cell r="J2480" t="str">
            <v>PALA Y  RETRO CA</v>
          </cell>
        </row>
        <row r="2481">
          <cell r="A2481">
            <v>2881507</v>
          </cell>
          <cell r="B2481">
            <v>5685</v>
          </cell>
          <cell r="C2481">
            <v>999</v>
          </cell>
          <cell r="D2481" t="str">
            <v>SERV.P.COLORADAS              T</v>
          </cell>
          <cell r="E2481">
            <v>73471</v>
          </cell>
          <cell r="F2481" t="str">
            <v>TE</v>
          </cell>
          <cell r="G2481">
            <v>99018696</v>
          </cell>
          <cell r="H2481" t="str">
            <v>31/08/99</v>
          </cell>
          <cell r="I2481">
            <v>0</v>
          </cell>
          <cell r="J2481" t="str">
            <v>PALA Y  RETRO CA</v>
          </cell>
        </row>
        <row r="2482">
          <cell r="A2482">
            <v>2881507</v>
          </cell>
          <cell r="B2482">
            <v>5685</v>
          </cell>
          <cell r="C2482">
            <v>999</v>
          </cell>
          <cell r="D2482" t="str">
            <v>TRANSP.C.SOLIDA               T</v>
          </cell>
          <cell r="E2482">
            <v>73471</v>
          </cell>
          <cell r="F2482" t="str">
            <v>TE</v>
          </cell>
          <cell r="G2482">
            <v>99018697</v>
          </cell>
          <cell r="H2482" t="str">
            <v>31/08/99</v>
          </cell>
          <cell r="I2482">
            <v>-1188.8499999999999</v>
          </cell>
          <cell r="J2482" t="str">
            <v>CAMION M.BENZ LA</v>
          </cell>
        </row>
        <row r="2483">
          <cell r="A2483">
            <v>2881507</v>
          </cell>
          <cell r="B2483">
            <v>5685</v>
          </cell>
          <cell r="C2483">
            <v>999</v>
          </cell>
          <cell r="D2483" t="str">
            <v>TRANSP.C.SOLIDA               T</v>
          </cell>
          <cell r="E2483">
            <v>73471</v>
          </cell>
          <cell r="F2483" t="str">
            <v>TE</v>
          </cell>
          <cell r="G2483">
            <v>99018697</v>
          </cell>
          <cell r="H2483" t="str">
            <v>31/08/99</v>
          </cell>
          <cell r="I2483">
            <v>0</v>
          </cell>
          <cell r="J2483" t="str">
            <v>CAMION M.BENZ LA</v>
          </cell>
        </row>
        <row r="2484">
          <cell r="A2484">
            <v>2881507</v>
          </cell>
          <cell r="B2484">
            <v>5685</v>
          </cell>
          <cell r="C2484">
            <v>999</v>
          </cell>
          <cell r="D2484" t="str">
            <v>TRANSP.C.SOLIDA               T</v>
          </cell>
          <cell r="E2484">
            <v>73471</v>
          </cell>
          <cell r="F2484" t="str">
            <v>TE</v>
          </cell>
          <cell r="G2484">
            <v>99018698</v>
          </cell>
          <cell r="H2484" t="str">
            <v>31/08/99</v>
          </cell>
          <cell r="I2484">
            <v>-704.32</v>
          </cell>
          <cell r="J2484" t="str">
            <v>CAMION DEUTZ AGR</v>
          </cell>
        </row>
        <row r="2485">
          <cell r="A2485">
            <v>2881507</v>
          </cell>
          <cell r="B2485">
            <v>5685</v>
          </cell>
          <cell r="C2485">
            <v>999</v>
          </cell>
          <cell r="D2485" t="str">
            <v>TRANSP.C.SOLIDA               T</v>
          </cell>
          <cell r="E2485">
            <v>73471</v>
          </cell>
          <cell r="F2485" t="str">
            <v>TE</v>
          </cell>
          <cell r="G2485">
            <v>99018698</v>
          </cell>
          <cell r="H2485" t="str">
            <v>31/08/99</v>
          </cell>
          <cell r="I2485">
            <v>0</v>
          </cell>
          <cell r="J2485" t="str">
            <v>CAMION DEUTZ AGR</v>
          </cell>
        </row>
        <row r="2486">
          <cell r="A2486">
            <v>2881507</v>
          </cell>
          <cell r="B2486">
            <v>5685</v>
          </cell>
          <cell r="C2486">
            <v>999</v>
          </cell>
          <cell r="D2486" t="str">
            <v>TRANSP.C.SOLIDA               T</v>
          </cell>
          <cell r="E2486">
            <v>73471</v>
          </cell>
          <cell r="F2486" t="str">
            <v>TE</v>
          </cell>
          <cell r="G2486">
            <v>99018699</v>
          </cell>
          <cell r="H2486" t="str">
            <v>31/08/99</v>
          </cell>
          <cell r="I2486">
            <v>-215.45</v>
          </cell>
          <cell r="J2486" t="str">
            <v>ACOPLADO PLAYO 2</v>
          </cell>
        </row>
        <row r="2487">
          <cell r="A2487">
            <v>2881507</v>
          </cell>
          <cell r="B2487">
            <v>5685</v>
          </cell>
          <cell r="C2487">
            <v>999</v>
          </cell>
          <cell r="D2487" t="str">
            <v>TRANSP.C.SOLIDA               T</v>
          </cell>
          <cell r="E2487">
            <v>73471</v>
          </cell>
          <cell r="F2487" t="str">
            <v>TE</v>
          </cell>
          <cell r="G2487">
            <v>99018699</v>
          </cell>
          <cell r="H2487" t="str">
            <v>31/08/99</v>
          </cell>
          <cell r="I2487">
            <v>0</v>
          </cell>
          <cell r="J2487" t="str">
            <v>ACOPLADO PLAYO 2</v>
          </cell>
        </row>
        <row r="2488">
          <cell r="A2488">
            <v>2881507</v>
          </cell>
          <cell r="B2488">
            <v>5685</v>
          </cell>
          <cell r="C2488">
            <v>999</v>
          </cell>
          <cell r="D2488" t="str">
            <v>TRANSP.C.SOLIDA               T</v>
          </cell>
          <cell r="E2488">
            <v>73471</v>
          </cell>
          <cell r="F2488" t="str">
            <v>TE</v>
          </cell>
          <cell r="G2488">
            <v>99018700</v>
          </cell>
          <cell r="H2488" t="str">
            <v>31/08/99</v>
          </cell>
          <cell r="I2488">
            <v>-509.95</v>
          </cell>
          <cell r="J2488" t="str">
            <v>HIDROGRUA HIAB M</v>
          </cell>
        </row>
        <row r="2489">
          <cell r="A2489">
            <v>2881507</v>
          </cell>
          <cell r="B2489">
            <v>5685</v>
          </cell>
          <cell r="C2489">
            <v>999</v>
          </cell>
          <cell r="D2489" t="str">
            <v>TRANSP.C.SOLIDA               T</v>
          </cell>
          <cell r="E2489">
            <v>73471</v>
          </cell>
          <cell r="F2489" t="str">
            <v>TE</v>
          </cell>
          <cell r="G2489">
            <v>99018700</v>
          </cell>
          <cell r="H2489" t="str">
            <v>31/08/99</v>
          </cell>
          <cell r="I2489">
            <v>0</v>
          </cell>
          <cell r="J2489" t="str">
            <v>HIDROGRUA HIAB M</v>
          </cell>
        </row>
        <row r="2490">
          <cell r="A2490">
            <v>2881507</v>
          </cell>
          <cell r="B2490">
            <v>5685</v>
          </cell>
          <cell r="C2490">
            <v>999</v>
          </cell>
          <cell r="D2490" t="str">
            <v>SERV.EL CONDOR                T</v>
          </cell>
          <cell r="E2490">
            <v>73471</v>
          </cell>
          <cell r="F2490" t="str">
            <v>TE</v>
          </cell>
          <cell r="G2490">
            <v>99018701</v>
          </cell>
          <cell r="H2490" t="str">
            <v>31/08/99</v>
          </cell>
          <cell r="I2490">
            <v>-179.49</v>
          </cell>
          <cell r="J2490" t="str">
            <v>MOTOSOLDADORA LI</v>
          </cell>
        </row>
        <row r="2491">
          <cell r="A2491">
            <v>2881507</v>
          </cell>
          <cell r="B2491">
            <v>5685</v>
          </cell>
          <cell r="C2491">
            <v>999</v>
          </cell>
          <cell r="D2491" t="str">
            <v>SERV.EL CONDOR                T</v>
          </cell>
          <cell r="E2491">
            <v>73471</v>
          </cell>
          <cell r="F2491" t="str">
            <v>TE</v>
          </cell>
          <cell r="G2491">
            <v>99018701</v>
          </cell>
          <cell r="H2491" t="str">
            <v>31/08/99</v>
          </cell>
          <cell r="I2491">
            <v>0</v>
          </cell>
          <cell r="J2491" t="str">
            <v>MOTOSOLDADORA LI</v>
          </cell>
        </row>
        <row r="2492">
          <cell r="A2492">
            <v>2881507</v>
          </cell>
          <cell r="B2492">
            <v>5685</v>
          </cell>
          <cell r="C2492">
            <v>999</v>
          </cell>
          <cell r="D2492" t="str">
            <v>SERV.EL CONDOR                T</v>
          </cell>
          <cell r="E2492">
            <v>73471</v>
          </cell>
          <cell r="F2492" t="str">
            <v>TE</v>
          </cell>
          <cell r="G2492">
            <v>99018702</v>
          </cell>
          <cell r="H2492" t="str">
            <v>31/08/99</v>
          </cell>
          <cell r="I2492">
            <v>-179.49</v>
          </cell>
          <cell r="J2492" t="str">
            <v>MOTOSOLDADORA LI</v>
          </cell>
        </row>
        <row r="2493">
          <cell r="A2493">
            <v>2881507</v>
          </cell>
          <cell r="B2493">
            <v>5685</v>
          </cell>
          <cell r="C2493">
            <v>999</v>
          </cell>
          <cell r="D2493" t="str">
            <v>SERV.EL CONDOR                T</v>
          </cell>
          <cell r="E2493">
            <v>73471</v>
          </cell>
          <cell r="F2493" t="str">
            <v>TE</v>
          </cell>
          <cell r="G2493">
            <v>99018702</v>
          </cell>
          <cell r="H2493" t="str">
            <v>31/08/99</v>
          </cell>
          <cell r="I2493">
            <v>0</v>
          </cell>
          <cell r="J2493" t="str">
            <v>MOTOSOLDADORA LI</v>
          </cell>
        </row>
        <row r="2494">
          <cell r="A2494">
            <v>2881507</v>
          </cell>
          <cell r="B2494">
            <v>5685</v>
          </cell>
          <cell r="C2494">
            <v>999</v>
          </cell>
          <cell r="D2494" t="str">
            <v>SERV.EL CONDOR                T</v>
          </cell>
          <cell r="E2494">
            <v>73471</v>
          </cell>
          <cell r="F2494" t="str">
            <v>TE</v>
          </cell>
          <cell r="G2494">
            <v>99018703</v>
          </cell>
          <cell r="H2494" t="str">
            <v>31/08/99</v>
          </cell>
          <cell r="I2494">
            <v>-480.81</v>
          </cell>
          <cell r="J2494" t="str">
            <v>PICK-UP F-100 NA</v>
          </cell>
        </row>
        <row r="2495">
          <cell r="A2495">
            <v>2881507</v>
          </cell>
          <cell r="B2495">
            <v>5685</v>
          </cell>
          <cell r="C2495">
            <v>999</v>
          </cell>
          <cell r="D2495" t="str">
            <v>SERV.EL CONDOR                T</v>
          </cell>
          <cell r="E2495">
            <v>73471</v>
          </cell>
          <cell r="F2495" t="str">
            <v>TE</v>
          </cell>
          <cell r="G2495">
            <v>99018703</v>
          </cell>
          <cell r="H2495" t="str">
            <v>31/08/99</v>
          </cell>
          <cell r="I2495">
            <v>0</v>
          </cell>
          <cell r="J2495" t="str">
            <v>PICK-UP F-100 NA</v>
          </cell>
        </row>
        <row r="2496">
          <cell r="A2496">
            <v>2881507</v>
          </cell>
          <cell r="B2496">
            <v>5685</v>
          </cell>
          <cell r="C2496">
            <v>999</v>
          </cell>
          <cell r="D2496" t="str">
            <v>SERV.EL CONDOR                T</v>
          </cell>
          <cell r="E2496">
            <v>73471</v>
          </cell>
          <cell r="F2496" t="str">
            <v>TE</v>
          </cell>
          <cell r="G2496">
            <v>99018704</v>
          </cell>
          <cell r="H2496" t="str">
            <v>31/08/99</v>
          </cell>
          <cell r="I2496">
            <v>-480.81</v>
          </cell>
          <cell r="J2496" t="str">
            <v>PICK-UP F-100 NA</v>
          </cell>
        </row>
        <row r="2497">
          <cell r="A2497">
            <v>2881507</v>
          </cell>
          <cell r="B2497">
            <v>5685</v>
          </cell>
          <cell r="C2497">
            <v>999</v>
          </cell>
          <cell r="D2497" t="str">
            <v>SERV.EL CONDOR                T</v>
          </cell>
          <cell r="E2497">
            <v>73471</v>
          </cell>
          <cell r="F2497" t="str">
            <v>TE</v>
          </cell>
          <cell r="G2497">
            <v>99018704</v>
          </cell>
          <cell r="H2497" t="str">
            <v>31/08/99</v>
          </cell>
          <cell r="I2497">
            <v>0</v>
          </cell>
          <cell r="J2497" t="str">
            <v>PICK-UP F-100 NA</v>
          </cell>
        </row>
        <row r="2498">
          <cell r="A2498">
            <v>2881507</v>
          </cell>
          <cell r="B2498">
            <v>5685</v>
          </cell>
          <cell r="C2498">
            <v>999</v>
          </cell>
          <cell r="D2498" t="str">
            <v>SERV.EL CONDOR                T</v>
          </cell>
          <cell r="E2498">
            <v>73471</v>
          </cell>
          <cell r="F2498" t="str">
            <v>TE</v>
          </cell>
          <cell r="G2498">
            <v>99018705</v>
          </cell>
          <cell r="H2498" t="str">
            <v>31/08/99</v>
          </cell>
          <cell r="I2498">
            <v>-480.81</v>
          </cell>
          <cell r="J2498" t="str">
            <v>PICK-UP F-100 NA</v>
          </cell>
        </row>
        <row r="2499">
          <cell r="A2499">
            <v>2881507</v>
          </cell>
          <cell r="B2499">
            <v>5685</v>
          </cell>
          <cell r="C2499">
            <v>999</v>
          </cell>
          <cell r="D2499" t="str">
            <v>SERV.EL CONDOR                T</v>
          </cell>
          <cell r="E2499">
            <v>73471</v>
          </cell>
          <cell r="F2499" t="str">
            <v>TE</v>
          </cell>
          <cell r="G2499">
            <v>99018705</v>
          </cell>
          <cell r="H2499" t="str">
            <v>31/08/99</v>
          </cell>
          <cell r="I2499">
            <v>0</v>
          </cell>
          <cell r="J2499" t="str">
            <v>PICK-UP F-100 NA</v>
          </cell>
        </row>
        <row r="2500">
          <cell r="A2500">
            <v>2881507</v>
          </cell>
          <cell r="B2500">
            <v>5685</v>
          </cell>
          <cell r="C2500">
            <v>999</v>
          </cell>
          <cell r="D2500" t="str">
            <v>SERV.EL CONDOR                T</v>
          </cell>
          <cell r="E2500">
            <v>73471</v>
          </cell>
          <cell r="F2500" t="str">
            <v>TE</v>
          </cell>
          <cell r="G2500">
            <v>99018706</v>
          </cell>
          <cell r="H2500" t="str">
            <v>31/08/99</v>
          </cell>
          <cell r="I2500">
            <v>-480.81</v>
          </cell>
          <cell r="J2500" t="str">
            <v>PICK-UP F-100 NA</v>
          </cell>
        </row>
        <row r="2501">
          <cell r="A2501">
            <v>2881507</v>
          </cell>
          <cell r="B2501">
            <v>5685</v>
          </cell>
          <cell r="C2501">
            <v>999</v>
          </cell>
          <cell r="D2501" t="str">
            <v>SERV.EL CONDOR                T</v>
          </cell>
          <cell r="E2501">
            <v>73471</v>
          </cell>
          <cell r="F2501" t="str">
            <v>TE</v>
          </cell>
          <cell r="G2501">
            <v>99018706</v>
          </cell>
          <cell r="H2501" t="str">
            <v>31/08/99</v>
          </cell>
          <cell r="I2501">
            <v>0</v>
          </cell>
          <cell r="J2501" t="str">
            <v>PICK-UP F-100 NA</v>
          </cell>
        </row>
        <row r="2502">
          <cell r="A2502">
            <v>2881507</v>
          </cell>
          <cell r="B2502">
            <v>5685</v>
          </cell>
          <cell r="C2502">
            <v>999</v>
          </cell>
          <cell r="D2502" t="str">
            <v>SERV.EL CONDOR                T</v>
          </cell>
          <cell r="E2502">
            <v>73471</v>
          </cell>
          <cell r="F2502" t="str">
            <v>TE</v>
          </cell>
          <cell r="G2502">
            <v>99018707</v>
          </cell>
          <cell r="H2502" t="str">
            <v>31/08/99</v>
          </cell>
          <cell r="I2502">
            <v>-480.81</v>
          </cell>
          <cell r="J2502" t="str">
            <v>PICK-UP F-100 NA</v>
          </cell>
        </row>
        <row r="2503">
          <cell r="A2503">
            <v>2881507</v>
          </cell>
          <cell r="B2503">
            <v>5685</v>
          </cell>
          <cell r="C2503">
            <v>999</v>
          </cell>
          <cell r="D2503" t="str">
            <v>SERV.EL CONDOR                T</v>
          </cell>
          <cell r="E2503">
            <v>73471</v>
          </cell>
          <cell r="F2503" t="str">
            <v>TE</v>
          </cell>
          <cell r="G2503">
            <v>99018707</v>
          </cell>
          <cell r="H2503" t="str">
            <v>31/08/99</v>
          </cell>
          <cell r="I2503">
            <v>0</v>
          </cell>
          <cell r="J2503" t="str">
            <v>PICK-UP F-100 NA</v>
          </cell>
        </row>
        <row r="2504">
          <cell r="A2504">
            <v>2881507</v>
          </cell>
          <cell r="B2504">
            <v>5685</v>
          </cell>
          <cell r="C2504">
            <v>999</v>
          </cell>
          <cell r="D2504" t="str">
            <v>SERV.EL CONDOR                T</v>
          </cell>
          <cell r="E2504">
            <v>73471</v>
          </cell>
          <cell r="F2504" t="str">
            <v>TE</v>
          </cell>
          <cell r="G2504">
            <v>99018708</v>
          </cell>
          <cell r="H2504" t="str">
            <v>31/08/99</v>
          </cell>
          <cell r="I2504">
            <v>-480.81</v>
          </cell>
          <cell r="J2504" t="str">
            <v>PICK-UP F-100 NA</v>
          </cell>
        </row>
        <row r="2505">
          <cell r="A2505">
            <v>2881507</v>
          </cell>
          <cell r="B2505">
            <v>5685</v>
          </cell>
          <cell r="C2505">
            <v>999</v>
          </cell>
          <cell r="D2505" t="str">
            <v>SERV.EL CONDOR                T</v>
          </cell>
          <cell r="E2505">
            <v>73471</v>
          </cell>
          <cell r="F2505" t="str">
            <v>TE</v>
          </cell>
          <cell r="G2505">
            <v>99018708</v>
          </cell>
          <cell r="H2505" t="str">
            <v>31/08/99</v>
          </cell>
          <cell r="I2505">
            <v>0</v>
          </cell>
          <cell r="J2505" t="str">
            <v>PICK-UP F-100 NA</v>
          </cell>
        </row>
        <row r="2506">
          <cell r="A2506">
            <v>2881507</v>
          </cell>
          <cell r="B2506">
            <v>5685</v>
          </cell>
          <cell r="C2506">
            <v>999</v>
          </cell>
          <cell r="D2506" t="str">
            <v>SERV.EL CONDOR                T</v>
          </cell>
          <cell r="E2506">
            <v>73471</v>
          </cell>
          <cell r="F2506" t="str">
            <v>TE</v>
          </cell>
          <cell r="G2506">
            <v>99018709</v>
          </cell>
          <cell r="H2506" t="str">
            <v>31/08/99</v>
          </cell>
          <cell r="I2506">
            <v>-480.81</v>
          </cell>
          <cell r="J2506" t="str">
            <v>PICK-UP F-100 NA</v>
          </cell>
        </row>
        <row r="2507">
          <cell r="A2507">
            <v>2881507</v>
          </cell>
          <cell r="B2507">
            <v>5685</v>
          </cell>
          <cell r="C2507">
            <v>999</v>
          </cell>
          <cell r="D2507" t="str">
            <v>SERV.EL CONDOR                T</v>
          </cell>
          <cell r="E2507">
            <v>73471</v>
          </cell>
          <cell r="F2507" t="str">
            <v>TE</v>
          </cell>
          <cell r="G2507">
            <v>99018709</v>
          </cell>
          <cell r="H2507" t="str">
            <v>31/08/99</v>
          </cell>
          <cell r="I2507">
            <v>0</v>
          </cell>
          <cell r="J2507" t="str">
            <v>PICK-UP F-100 NA</v>
          </cell>
        </row>
        <row r="2508">
          <cell r="A2508">
            <v>2881507</v>
          </cell>
          <cell r="B2508">
            <v>5685</v>
          </cell>
          <cell r="C2508">
            <v>999</v>
          </cell>
          <cell r="D2508" t="str">
            <v>SERV.EL CONDOR                T</v>
          </cell>
          <cell r="E2508">
            <v>73471</v>
          </cell>
          <cell r="F2508" t="str">
            <v>TE</v>
          </cell>
          <cell r="G2508">
            <v>99018710</v>
          </cell>
          <cell r="H2508" t="str">
            <v>31/08/99</v>
          </cell>
          <cell r="I2508">
            <v>-1035.4000000000001</v>
          </cell>
          <cell r="J2508" t="str">
            <v>CAMION M.BENZ 16</v>
          </cell>
        </row>
        <row r="2509">
          <cell r="A2509">
            <v>2881507</v>
          </cell>
          <cell r="B2509">
            <v>5685</v>
          </cell>
          <cell r="C2509">
            <v>999</v>
          </cell>
          <cell r="D2509" t="str">
            <v>SERV.EL CONDOR                T</v>
          </cell>
          <cell r="E2509">
            <v>73471</v>
          </cell>
          <cell r="F2509" t="str">
            <v>TE</v>
          </cell>
          <cell r="G2509">
            <v>99018710</v>
          </cell>
          <cell r="H2509" t="str">
            <v>31/08/99</v>
          </cell>
          <cell r="I2509">
            <v>0</v>
          </cell>
          <cell r="J2509" t="str">
            <v>CAMION M.BENZ 16</v>
          </cell>
        </row>
        <row r="2510">
          <cell r="A2510">
            <v>2881507</v>
          </cell>
          <cell r="B2510">
            <v>5685</v>
          </cell>
          <cell r="C2510">
            <v>999</v>
          </cell>
          <cell r="D2510" t="str">
            <v>SERV.EL CONDOR                T</v>
          </cell>
          <cell r="E2510">
            <v>73471</v>
          </cell>
          <cell r="F2510" t="str">
            <v>TE</v>
          </cell>
          <cell r="G2510">
            <v>99018711</v>
          </cell>
          <cell r="H2510" t="str">
            <v>31/08/99</v>
          </cell>
          <cell r="I2510">
            <v>-501.89</v>
          </cell>
          <cell r="J2510" t="str">
            <v>FURGON RENAULT T</v>
          </cell>
        </row>
        <row r="2511">
          <cell r="A2511">
            <v>2881507</v>
          </cell>
          <cell r="B2511">
            <v>5685</v>
          </cell>
          <cell r="C2511">
            <v>999</v>
          </cell>
          <cell r="D2511" t="str">
            <v>SERV.EL CONDOR                T</v>
          </cell>
          <cell r="E2511">
            <v>73471</v>
          </cell>
          <cell r="F2511" t="str">
            <v>TE</v>
          </cell>
          <cell r="G2511">
            <v>99018711</v>
          </cell>
          <cell r="H2511" t="str">
            <v>31/08/99</v>
          </cell>
          <cell r="I2511">
            <v>0</v>
          </cell>
          <cell r="J2511" t="str">
            <v>FURGON RENAULT T</v>
          </cell>
        </row>
        <row r="2512">
          <cell r="A2512">
            <v>2881507</v>
          </cell>
          <cell r="B2512">
            <v>5685</v>
          </cell>
          <cell r="C2512">
            <v>999</v>
          </cell>
          <cell r="D2512" t="str">
            <v>SERV.EL CONDOR                T</v>
          </cell>
          <cell r="E2512">
            <v>73471</v>
          </cell>
          <cell r="F2512" t="str">
            <v>TE</v>
          </cell>
          <cell r="G2512">
            <v>99018712</v>
          </cell>
          <cell r="H2512" t="str">
            <v>31/08/99</v>
          </cell>
          <cell r="I2512">
            <v>-704.32</v>
          </cell>
          <cell r="J2512" t="str">
            <v>CAMION DEUTZ AGR</v>
          </cell>
        </row>
        <row r="2513">
          <cell r="A2513">
            <v>2881507</v>
          </cell>
          <cell r="B2513">
            <v>5685</v>
          </cell>
          <cell r="C2513">
            <v>999</v>
          </cell>
          <cell r="D2513" t="str">
            <v>SERV.EL CONDOR                T</v>
          </cell>
          <cell r="E2513">
            <v>73471</v>
          </cell>
          <cell r="F2513" t="str">
            <v>TE</v>
          </cell>
          <cell r="G2513">
            <v>99018712</v>
          </cell>
          <cell r="H2513" t="str">
            <v>31/08/99</v>
          </cell>
          <cell r="I2513">
            <v>0</v>
          </cell>
          <cell r="J2513" t="str">
            <v>CAMION DEUTZ AGR</v>
          </cell>
        </row>
        <row r="2514">
          <cell r="A2514">
            <v>2881507</v>
          </cell>
          <cell r="B2514">
            <v>5685</v>
          </cell>
          <cell r="C2514">
            <v>999</v>
          </cell>
          <cell r="D2514" t="str">
            <v>SERV.EL CONDOR                T</v>
          </cell>
          <cell r="E2514">
            <v>73471</v>
          </cell>
          <cell r="F2514" t="str">
            <v>TE</v>
          </cell>
          <cell r="G2514">
            <v>99018713</v>
          </cell>
          <cell r="H2514" t="str">
            <v>31/08/99</v>
          </cell>
          <cell r="I2514">
            <v>-704.32</v>
          </cell>
          <cell r="J2514" t="str">
            <v>CAMION DEUTZ AGR</v>
          </cell>
        </row>
        <row r="2515">
          <cell r="A2515">
            <v>2881507</v>
          </cell>
          <cell r="B2515">
            <v>5685</v>
          </cell>
          <cell r="C2515">
            <v>999</v>
          </cell>
          <cell r="D2515" t="str">
            <v>SERV.EL CONDOR                T</v>
          </cell>
          <cell r="E2515">
            <v>73471</v>
          </cell>
          <cell r="F2515" t="str">
            <v>TE</v>
          </cell>
          <cell r="G2515">
            <v>99018713</v>
          </cell>
          <cell r="H2515" t="str">
            <v>31/08/99</v>
          </cell>
          <cell r="I2515">
            <v>0</v>
          </cell>
          <cell r="J2515" t="str">
            <v>CAMION DEUTZ AGR</v>
          </cell>
        </row>
        <row r="2516">
          <cell r="A2516">
            <v>2881507</v>
          </cell>
          <cell r="B2516">
            <v>5685</v>
          </cell>
          <cell r="C2516">
            <v>999</v>
          </cell>
          <cell r="D2516" t="str">
            <v>SERV.EL CONDOR                T</v>
          </cell>
          <cell r="E2516">
            <v>73471</v>
          </cell>
          <cell r="F2516" t="str">
            <v>TE</v>
          </cell>
          <cell r="G2516">
            <v>99018714</v>
          </cell>
          <cell r="H2516" t="str">
            <v>31/08/99</v>
          </cell>
          <cell r="I2516">
            <v>-704.32</v>
          </cell>
          <cell r="J2516" t="str">
            <v>CAMION DEUTZ AGR</v>
          </cell>
        </row>
        <row r="2517">
          <cell r="A2517">
            <v>2881507</v>
          </cell>
          <cell r="B2517">
            <v>5685</v>
          </cell>
          <cell r="C2517">
            <v>999</v>
          </cell>
          <cell r="D2517" t="str">
            <v>SERV.EL CONDOR                T</v>
          </cell>
          <cell r="E2517">
            <v>73471</v>
          </cell>
          <cell r="F2517" t="str">
            <v>TE</v>
          </cell>
          <cell r="G2517">
            <v>99018714</v>
          </cell>
          <cell r="H2517" t="str">
            <v>31/08/99</v>
          </cell>
          <cell r="I2517">
            <v>0</v>
          </cell>
          <cell r="J2517" t="str">
            <v>CAMION DEUTZ AGR</v>
          </cell>
        </row>
        <row r="2518">
          <cell r="A2518">
            <v>2881507</v>
          </cell>
          <cell r="B2518">
            <v>5685</v>
          </cell>
          <cell r="C2518">
            <v>999</v>
          </cell>
          <cell r="D2518" t="str">
            <v>SERV.EL CONDOR                T</v>
          </cell>
          <cell r="E2518">
            <v>73471</v>
          </cell>
          <cell r="F2518" t="str">
            <v>TE</v>
          </cell>
          <cell r="G2518">
            <v>99018715</v>
          </cell>
          <cell r="H2518" t="str">
            <v>31/08/99</v>
          </cell>
          <cell r="I2518">
            <v>-704.32</v>
          </cell>
          <cell r="J2518" t="str">
            <v>CAMION DEUTZ AGR</v>
          </cell>
        </row>
        <row r="2519">
          <cell r="A2519">
            <v>2881507</v>
          </cell>
          <cell r="B2519">
            <v>5685</v>
          </cell>
          <cell r="C2519">
            <v>999</v>
          </cell>
          <cell r="D2519" t="str">
            <v>SERV.EL CONDOR                T</v>
          </cell>
          <cell r="E2519">
            <v>73471</v>
          </cell>
          <cell r="F2519" t="str">
            <v>TE</v>
          </cell>
          <cell r="G2519">
            <v>99018715</v>
          </cell>
          <cell r="H2519" t="str">
            <v>31/08/99</v>
          </cell>
          <cell r="I2519">
            <v>0</v>
          </cell>
          <cell r="J2519" t="str">
            <v>CAMION DEUTZ AGR</v>
          </cell>
        </row>
        <row r="2520">
          <cell r="A2520">
            <v>2881507</v>
          </cell>
          <cell r="B2520">
            <v>5685</v>
          </cell>
          <cell r="C2520">
            <v>999</v>
          </cell>
          <cell r="D2520" t="str">
            <v>SERV.EL CONDOR                T</v>
          </cell>
          <cell r="E2520">
            <v>73471</v>
          </cell>
          <cell r="F2520" t="str">
            <v>TE</v>
          </cell>
          <cell r="G2520">
            <v>99018716</v>
          </cell>
          <cell r="H2520" t="str">
            <v>31/08/99</v>
          </cell>
          <cell r="I2520">
            <v>-136.32</v>
          </cell>
          <cell r="J2520" t="str">
            <v>FORD F-350 DIESE</v>
          </cell>
        </row>
        <row r="2521">
          <cell r="A2521">
            <v>2881507</v>
          </cell>
          <cell r="B2521">
            <v>5685</v>
          </cell>
          <cell r="C2521">
            <v>999</v>
          </cell>
          <cell r="D2521" t="str">
            <v>SERV.EL CONDOR                T</v>
          </cell>
          <cell r="E2521">
            <v>73471</v>
          </cell>
          <cell r="F2521" t="str">
            <v>TE</v>
          </cell>
          <cell r="G2521">
            <v>99018716</v>
          </cell>
          <cell r="H2521" t="str">
            <v>31/08/99</v>
          </cell>
          <cell r="I2521">
            <v>0</v>
          </cell>
          <cell r="J2521" t="str">
            <v>FORD F-350 DIESE</v>
          </cell>
        </row>
        <row r="2522">
          <cell r="A2522">
            <v>2881507</v>
          </cell>
          <cell r="B2522">
            <v>5685</v>
          </cell>
          <cell r="C2522">
            <v>999</v>
          </cell>
          <cell r="D2522" t="str">
            <v>SERV.EL CONDOR                T</v>
          </cell>
          <cell r="E2522">
            <v>73471</v>
          </cell>
          <cell r="F2522" t="str">
            <v>TE</v>
          </cell>
          <cell r="G2522">
            <v>99018717</v>
          </cell>
          <cell r="H2522" t="str">
            <v>31/08/99</v>
          </cell>
          <cell r="I2522">
            <v>-704.32</v>
          </cell>
          <cell r="J2522" t="str">
            <v>FORD F-350 DIESE</v>
          </cell>
        </row>
        <row r="2523">
          <cell r="A2523">
            <v>2881507</v>
          </cell>
          <cell r="B2523">
            <v>5685</v>
          </cell>
          <cell r="C2523">
            <v>999</v>
          </cell>
          <cell r="D2523" t="str">
            <v>SERV.EL CONDOR                T</v>
          </cell>
          <cell r="E2523">
            <v>73471</v>
          </cell>
          <cell r="F2523" t="str">
            <v>TE</v>
          </cell>
          <cell r="G2523">
            <v>99018717</v>
          </cell>
          <cell r="H2523" t="str">
            <v>31/08/99</v>
          </cell>
          <cell r="I2523">
            <v>0</v>
          </cell>
          <cell r="J2523" t="str">
            <v>FORD F-350 DIESE</v>
          </cell>
        </row>
        <row r="2524">
          <cell r="A2524">
            <v>2881507</v>
          </cell>
          <cell r="B2524">
            <v>5685</v>
          </cell>
          <cell r="C2524">
            <v>999</v>
          </cell>
          <cell r="D2524" t="str">
            <v>SERV.EL CONDOR                T</v>
          </cell>
          <cell r="E2524">
            <v>73471</v>
          </cell>
          <cell r="F2524" t="str">
            <v>TE</v>
          </cell>
          <cell r="G2524">
            <v>99018718</v>
          </cell>
          <cell r="H2524" t="str">
            <v>31/08/99</v>
          </cell>
          <cell r="I2524">
            <v>-213.28</v>
          </cell>
          <cell r="J2524" t="str">
            <v>HIDROGRUA AMCO-V</v>
          </cell>
        </row>
        <row r="2525">
          <cell r="A2525">
            <v>2881507</v>
          </cell>
          <cell r="B2525">
            <v>5685</v>
          </cell>
          <cell r="C2525">
            <v>999</v>
          </cell>
          <cell r="D2525" t="str">
            <v>SERV.EL CONDOR                T</v>
          </cell>
          <cell r="E2525">
            <v>73471</v>
          </cell>
          <cell r="F2525" t="str">
            <v>TE</v>
          </cell>
          <cell r="G2525">
            <v>99018718</v>
          </cell>
          <cell r="H2525" t="str">
            <v>31/08/99</v>
          </cell>
          <cell r="I2525">
            <v>0</v>
          </cell>
          <cell r="J2525" t="str">
            <v>HIDROGRUA AMCO-V</v>
          </cell>
        </row>
        <row r="2526">
          <cell r="A2526">
            <v>2881507</v>
          </cell>
          <cell r="B2526">
            <v>5685</v>
          </cell>
          <cell r="C2526">
            <v>999</v>
          </cell>
          <cell r="D2526" t="str">
            <v>SERV.EL CONDOR                T</v>
          </cell>
          <cell r="E2526">
            <v>73471</v>
          </cell>
          <cell r="F2526" t="str">
            <v>TE</v>
          </cell>
          <cell r="G2526">
            <v>99018719</v>
          </cell>
          <cell r="H2526" t="str">
            <v>31/08/99</v>
          </cell>
          <cell r="I2526">
            <v>-913.57</v>
          </cell>
          <cell r="J2526" t="str">
            <v>PALA  Y  RETRO C</v>
          </cell>
        </row>
        <row r="2527">
          <cell r="A2527">
            <v>2881507</v>
          </cell>
          <cell r="B2527">
            <v>5685</v>
          </cell>
          <cell r="C2527">
            <v>999</v>
          </cell>
          <cell r="D2527" t="str">
            <v>SERV.EL CONDOR                T</v>
          </cell>
          <cell r="E2527">
            <v>73471</v>
          </cell>
          <cell r="F2527" t="str">
            <v>TE</v>
          </cell>
          <cell r="G2527">
            <v>99018719</v>
          </cell>
          <cell r="H2527" t="str">
            <v>31/08/99</v>
          </cell>
          <cell r="I2527">
            <v>0</v>
          </cell>
          <cell r="J2527" t="str">
            <v>PALA  Y  RETRO C</v>
          </cell>
        </row>
        <row r="2528">
          <cell r="A2528">
            <v>2881507</v>
          </cell>
          <cell r="B2528">
            <v>5685</v>
          </cell>
          <cell r="C2528">
            <v>999</v>
          </cell>
          <cell r="D2528" t="str">
            <v>SERV.MARIA INES               T</v>
          </cell>
          <cell r="E2528">
            <v>73471</v>
          </cell>
          <cell r="F2528" t="str">
            <v>TE</v>
          </cell>
          <cell r="G2528">
            <v>99018720</v>
          </cell>
          <cell r="H2528" t="str">
            <v>31/08/99</v>
          </cell>
          <cell r="I2528">
            <v>-72.540000000000006</v>
          </cell>
          <cell r="J2528" t="str">
            <v>TRAILER 8.25 MT2</v>
          </cell>
        </row>
        <row r="2529">
          <cell r="A2529">
            <v>2881507</v>
          </cell>
          <cell r="B2529">
            <v>5685</v>
          </cell>
          <cell r="C2529">
            <v>999</v>
          </cell>
          <cell r="D2529" t="str">
            <v>SERV.MARIA INES               T</v>
          </cell>
          <cell r="E2529">
            <v>73471</v>
          </cell>
          <cell r="F2529" t="str">
            <v>TE</v>
          </cell>
          <cell r="G2529">
            <v>99018720</v>
          </cell>
          <cell r="H2529" t="str">
            <v>31/08/99</v>
          </cell>
          <cell r="I2529">
            <v>0</v>
          </cell>
          <cell r="J2529" t="str">
            <v>TRAILER 8.25 MT2</v>
          </cell>
        </row>
        <row r="2530">
          <cell r="A2530">
            <v>2881507</v>
          </cell>
          <cell r="B2530">
            <v>5685</v>
          </cell>
          <cell r="C2530">
            <v>999</v>
          </cell>
          <cell r="D2530" t="str">
            <v>SERV.MARIA INES               T</v>
          </cell>
          <cell r="E2530">
            <v>73471</v>
          </cell>
          <cell r="F2530" t="str">
            <v>TE</v>
          </cell>
          <cell r="G2530">
            <v>99018721</v>
          </cell>
          <cell r="H2530" t="str">
            <v>31/08/99</v>
          </cell>
          <cell r="I2530">
            <v>-480.81</v>
          </cell>
          <cell r="J2530" t="str">
            <v>PICK-UP F-100 NA</v>
          </cell>
        </row>
        <row r="2531">
          <cell r="A2531">
            <v>2881507</v>
          </cell>
          <cell r="B2531">
            <v>5685</v>
          </cell>
          <cell r="C2531">
            <v>999</v>
          </cell>
          <cell r="D2531" t="str">
            <v>SERV.MARIA INES               T</v>
          </cell>
          <cell r="E2531">
            <v>73471</v>
          </cell>
          <cell r="F2531" t="str">
            <v>TE</v>
          </cell>
          <cell r="G2531">
            <v>99018721</v>
          </cell>
          <cell r="H2531" t="str">
            <v>31/08/99</v>
          </cell>
          <cell r="I2531">
            <v>0</v>
          </cell>
          <cell r="J2531" t="str">
            <v>PICK-UP F-100 NA</v>
          </cell>
        </row>
        <row r="2532">
          <cell r="A2532">
            <v>2881507</v>
          </cell>
          <cell r="B2532">
            <v>5685</v>
          </cell>
          <cell r="C2532">
            <v>999</v>
          </cell>
          <cell r="D2532" t="str">
            <v>SERV.MARIA INES               T</v>
          </cell>
          <cell r="E2532">
            <v>73471</v>
          </cell>
          <cell r="F2532" t="str">
            <v>TE</v>
          </cell>
          <cell r="G2532">
            <v>99018722</v>
          </cell>
          <cell r="H2532" t="str">
            <v>31/08/99</v>
          </cell>
          <cell r="I2532">
            <v>-480.81</v>
          </cell>
          <cell r="J2532" t="str">
            <v>PICK-UP F-100 NA</v>
          </cell>
        </row>
        <row r="2533">
          <cell r="A2533">
            <v>2881507</v>
          </cell>
          <cell r="B2533">
            <v>5685</v>
          </cell>
          <cell r="C2533">
            <v>999</v>
          </cell>
          <cell r="D2533" t="str">
            <v>SERV.MARIA INES               T</v>
          </cell>
          <cell r="E2533">
            <v>73471</v>
          </cell>
          <cell r="F2533" t="str">
            <v>TE</v>
          </cell>
          <cell r="G2533">
            <v>99018722</v>
          </cell>
          <cell r="H2533" t="str">
            <v>31/08/99</v>
          </cell>
          <cell r="I2533">
            <v>0</v>
          </cell>
          <cell r="J2533" t="str">
            <v>PICK-UP F-100 NA</v>
          </cell>
        </row>
        <row r="2534">
          <cell r="A2534">
            <v>2881507</v>
          </cell>
          <cell r="B2534">
            <v>5685</v>
          </cell>
          <cell r="C2534">
            <v>999</v>
          </cell>
          <cell r="D2534" t="str">
            <v>SERV.MARIA INES               T</v>
          </cell>
          <cell r="E2534">
            <v>73471</v>
          </cell>
          <cell r="F2534" t="str">
            <v>TE</v>
          </cell>
          <cell r="G2534">
            <v>99018723</v>
          </cell>
          <cell r="H2534" t="str">
            <v>31/08/99</v>
          </cell>
          <cell r="I2534">
            <v>-788.02</v>
          </cell>
          <cell r="J2534" t="str">
            <v>PICK UP TOYOTA 4</v>
          </cell>
        </row>
        <row r="2535">
          <cell r="A2535">
            <v>2881507</v>
          </cell>
          <cell r="B2535">
            <v>5685</v>
          </cell>
          <cell r="C2535">
            <v>999</v>
          </cell>
          <cell r="D2535" t="str">
            <v>SERV.MARIA INES               T</v>
          </cell>
          <cell r="E2535">
            <v>73471</v>
          </cell>
          <cell r="F2535" t="str">
            <v>TE</v>
          </cell>
          <cell r="G2535">
            <v>99018723</v>
          </cell>
          <cell r="H2535" t="str">
            <v>31/08/99</v>
          </cell>
          <cell r="I2535">
            <v>0</v>
          </cell>
          <cell r="J2535" t="str">
            <v>PICK UP TOYOTA 4</v>
          </cell>
        </row>
        <row r="2536">
          <cell r="A2536">
            <v>2881507</v>
          </cell>
          <cell r="B2536">
            <v>5685</v>
          </cell>
          <cell r="C2536">
            <v>999</v>
          </cell>
          <cell r="D2536" t="str">
            <v>SERV.MARIA INES               T</v>
          </cell>
          <cell r="E2536">
            <v>73471</v>
          </cell>
          <cell r="F2536" t="str">
            <v>TE</v>
          </cell>
          <cell r="G2536">
            <v>99018724</v>
          </cell>
          <cell r="H2536" t="str">
            <v>31/08/99</v>
          </cell>
          <cell r="I2536">
            <v>-417.57</v>
          </cell>
          <cell r="J2536" t="str">
            <v>MINIBUS M.BENZ 1</v>
          </cell>
        </row>
        <row r="2537">
          <cell r="A2537">
            <v>2881507</v>
          </cell>
          <cell r="B2537">
            <v>5685</v>
          </cell>
          <cell r="C2537">
            <v>999</v>
          </cell>
          <cell r="D2537" t="str">
            <v>SERV.MARIA INES               T</v>
          </cell>
          <cell r="E2537">
            <v>73471</v>
          </cell>
          <cell r="F2537" t="str">
            <v>TE</v>
          </cell>
          <cell r="G2537">
            <v>99018724</v>
          </cell>
          <cell r="H2537" t="str">
            <v>31/08/99</v>
          </cell>
          <cell r="I2537">
            <v>0</v>
          </cell>
          <cell r="J2537" t="str">
            <v>MINIBUS M.BENZ 1</v>
          </cell>
        </row>
        <row r="2538">
          <cell r="A2538">
            <v>2881507</v>
          </cell>
          <cell r="B2538">
            <v>5685</v>
          </cell>
          <cell r="C2538">
            <v>999</v>
          </cell>
          <cell r="D2538" t="str">
            <v>CONSTRUC.DE LOCACION          T</v>
          </cell>
          <cell r="E2538">
            <v>73471</v>
          </cell>
          <cell r="F2538" t="str">
            <v>TE</v>
          </cell>
          <cell r="G2538">
            <v>99018725</v>
          </cell>
          <cell r="H2538" t="str">
            <v>31/08/99</v>
          </cell>
          <cell r="I2538">
            <v>-522.20000000000005</v>
          </cell>
          <cell r="J2538" t="str">
            <v>EQUIPO MIDWESTER</v>
          </cell>
        </row>
        <row r="2539">
          <cell r="A2539">
            <v>2881507</v>
          </cell>
          <cell r="B2539">
            <v>5685</v>
          </cell>
          <cell r="C2539">
            <v>999</v>
          </cell>
          <cell r="D2539" t="str">
            <v>CONSTRUC.DE LOCACION          T</v>
          </cell>
          <cell r="E2539">
            <v>73471</v>
          </cell>
          <cell r="F2539" t="str">
            <v>TE</v>
          </cell>
          <cell r="G2539">
            <v>99018725</v>
          </cell>
          <cell r="H2539" t="str">
            <v>31/08/99</v>
          </cell>
          <cell r="I2539">
            <v>0</v>
          </cell>
          <cell r="J2539" t="str">
            <v>EQUIPO MIDWESTER</v>
          </cell>
        </row>
        <row r="2540">
          <cell r="A2540">
            <v>2881507</v>
          </cell>
          <cell r="B2540">
            <v>5685</v>
          </cell>
          <cell r="C2540">
            <v>999</v>
          </cell>
          <cell r="D2540" t="str">
            <v>CONSTRUC.DE LOCACION          T</v>
          </cell>
          <cell r="E2540">
            <v>73471</v>
          </cell>
          <cell r="F2540" t="str">
            <v>TE</v>
          </cell>
          <cell r="G2540">
            <v>99018726</v>
          </cell>
          <cell r="H2540" t="str">
            <v>31/08/99</v>
          </cell>
          <cell r="I2540">
            <v>-1324.7</v>
          </cell>
          <cell r="J2540" t="str">
            <v>RODILLO VIBRAT.D</v>
          </cell>
        </row>
        <row r="2541">
          <cell r="A2541">
            <v>2881507</v>
          </cell>
          <cell r="B2541">
            <v>5685</v>
          </cell>
          <cell r="C2541">
            <v>999</v>
          </cell>
          <cell r="D2541" t="str">
            <v>CONSTRUC.DE LOCACION          T</v>
          </cell>
          <cell r="E2541">
            <v>73471</v>
          </cell>
          <cell r="F2541" t="str">
            <v>TE</v>
          </cell>
          <cell r="G2541">
            <v>99018726</v>
          </cell>
          <cell r="H2541" t="str">
            <v>31/08/99</v>
          </cell>
          <cell r="I2541">
            <v>0</v>
          </cell>
          <cell r="J2541" t="str">
            <v>RODILLO VIBRAT.D</v>
          </cell>
        </row>
        <row r="2542">
          <cell r="A2542">
            <v>2881507</v>
          </cell>
          <cell r="B2542">
            <v>5685</v>
          </cell>
          <cell r="C2542">
            <v>999</v>
          </cell>
          <cell r="D2542" t="str">
            <v>CONSTRUC.DE LOCACION          T</v>
          </cell>
          <cell r="E2542">
            <v>73471</v>
          </cell>
          <cell r="F2542" t="str">
            <v>TE</v>
          </cell>
          <cell r="G2542">
            <v>99018727</v>
          </cell>
          <cell r="H2542" t="str">
            <v>31/08/99</v>
          </cell>
          <cell r="I2542">
            <v>-480.81</v>
          </cell>
          <cell r="J2542" t="str">
            <v>PICK-UP F-100 NA</v>
          </cell>
        </row>
        <row r="2543">
          <cell r="A2543">
            <v>2881507</v>
          </cell>
          <cell r="B2543">
            <v>5685</v>
          </cell>
          <cell r="C2543">
            <v>999</v>
          </cell>
          <cell r="D2543" t="str">
            <v>CONSTRUC.DE LOCACION          T</v>
          </cell>
          <cell r="E2543">
            <v>73471</v>
          </cell>
          <cell r="F2543" t="str">
            <v>TE</v>
          </cell>
          <cell r="G2543">
            <v>99018727</v>
          </cell>
          <cell r="H2543" t="str">
            <v>31/08/99</v>
          </cell>
          <cell r="I2543">
            <v>0</v>
          </cell>
          <cell r="J2543" t="str">
            <v>PICK-UP F-100 NA</v>
          </cell>
        </row>
        <row r="2544">
          <cell r="A2544">
            <v>2881507</v>
          </cell>
          <cell r="B2544">
            <v>5685</v>
          </cell>
          <cell r="C2544">
            <v>999</v>
          </cell>
          <cell r="D2544" t="str">
            <v>CONSTRUC.DE LOCACION          T</v>
          </cell>
          <cell r="E2544">
            <v>73471</v>
          </cell>
          <cell r="F2544" t="str">
            <v>TE</v>
          </cell>
          <cell r="G2544">
            <v>99018728</v>
          </cell>
          <cell r="H2544" t="str">
            <v>31/08/99</v>
          </cell>
          <cell r="I2544">
            <v>-480.81</v>
          </cell>
          <cell r="J2544" t="str">
            <v>PICK-UP F-100 NA</v>
          </cell>
        </row>
        <row r="2545">
          <cell r="A2545">
            <v>2881507</v>
          </cell>
          <cell r="B2545">
            <v>5685</v>
          </cell>
          <cell r="C2545">
            <v>999</v>
          </cell>
          <cell r="D2545" t="str">
            <v>CONSTRUC.DE LOCACION          T</v>
          </cell>
          <cell r="E2545">
            <v>73471</v>
          </cell>
          <cell r="F2545" t="str">
            <v>TE</v>
          </cell>
          <cell r="G2545">
            <v>99018728</v>
          </cell>
          <cell r="H2545" t="str">
            <v>31/08/99</v>
          </cell>
          <cell r="I2545">
            <v>0</v>
          </cell>
          <cell r="J2545" t="str">
            <v>PICK-UP F-100 NA</v>
          </cell>
        </row>
        <row r="2546">
          <cell r="A2546">
            <v>2881507</v>
          </cell>
          <cell r="B2546">
            <v>5685</v>
          </cell>
          <cell r="C2546">
            <v>999</v>
          </cell>
          <cell r="D2546" t="str">
            <v>CONSTRUC.DE LOCACION          T</v>
          </cell>
          <cell r="E2546">
            <v>73471</v>
          </cell>
          <cell r="F2546" t="str">
            <v>TE</v>
          </cell>
          <cell r="G2546">
            <v>99018729</v>
          </cell>
          <cell r="H2546" t="str">
            <v>31/08/99</v>
          </cell>
          <cell r="I2546">
            <v>-356.73</v>
          </cell>
          <cell r="J2546" t="str">
            <v>PICK-UP F-100 NA</v>
          </cell>
        </row>
        <row r="2547">
          <cell r="A2547">
            <v>2881507</v>
          </cell>
          <cell r="B2547">
            <v>5685</v>
          </cell>
          <cell r="C2547">
            <v>999</v>
          </cell>
          <cell r="D2547" t="str">
            <v>CONSTRUC.DE LOCACION          T</v>
          </cell>
          <cell r="E2547">
            <v>73471</v>
          </cell>
          <cell r="F2547" t="str">
            <v>TE</v>
          </cell>
          <cell r="G2547">
            <v>99018729</v>
          </cell>
          <cell r="H2547" t="str">
            <v>31/08/99</v>
          </cell>
          <cell r="I2547">
            <v>0</v>
          </cell>
          <cell r="J2547" t="str">
            <v>PICK-UP F-100 NA</v>
          </cell>
        </row>
        <row r="2548">
          <cell r="A2548">
            <v>2881507</v>
          </cell>
          <cell r="B2548">
            <v>5685</v>
          </cell>
          <cell r="C2548">
            <v>999</v>
          </cell>
          <cell r="D2548" t="str">
            <v>CONSTRUC.DE LOCACION          T</v>
          </cell>
          <cell r="E2548">
            <v>73471</v>
          </cell>
          <cell r="F2548" t="str">
            <v>TE</v>
          </cell>
          <cell r="G2548">
            <v>99018730</v>
          </cell>
          <cell r="H2548" t="str">
            <v>31/08/99</v>
          </cell>
          <cell r="I2548">
            <v>-480.81</v>
          </cell>
          <cell r="J2548" t="str">
            <v>PICK-UP F-100 NA</v>
          </cell>
        </row>
        <row r="2549">
          <cell r="A2549">
            <v>2881507</v>
          </cell>
          <cell r="B2549">
            <v>5685</v>
          </cell>
          <cell r="C2549">
            <v>999</v>
          </cell>
          <cell r="D2549" t="str">
            <v>CONSTRUC.DE LOCACION          T</v>
          </cell>
          <cell r="E2549">
            <v>73471</v>
          </cell>
          <cell r="F2549" t="str">
            <v>TE</v>
          </cell>
          <cell r="G2549">
            <v>99018730</v>
          </cell>
          <cell r="H2549" t="str">
            <v>31/08/99</v>
          </cell>
          <cell r="I2549">
            <v>0</v>
          </cell>
          <cell r="J2549" t="str">
            <v>PICK-UP F-100 NA</v>
          </cell>
        </row>
        <row r="2550">
          <cell r="A2550">
            <v>2881507</v>
          </cell>
          <cell r="B2550">
            <v>5685</v>
          </cell>
          <cell r="C2550">
            <v>999</v>
          </cell>
          <cell r="D2550" t="str">
            <v>CONSTRUC.DE LOCACION          T</v>
          </cell>
          <cell r="E2550">
            <v>73471</v>
          </cell>
          <cell r="F2550" t="str">
            <v>TE</v>
          </cell>
          <cell r="G2550">
            <v>99018731</v>
          </cell>
          <cell r="H2550" t="str">
            <v>31/08/99</v>
          </cell>
          <cell r="I2550">
            <v>-480.81</v>
          </cell>
          <cell r="J2550" t="str">
            <v>PICK-UP F-100 NA</v>
          </cell>
        </row>
        <row r="2551">
          <cell r="A2551">
            <v>2881507</v>
          </cell>
          <cell r="B2551">
            <v>5685</v>
          </cell>
          <cell r="C2551">
            <v>999</v>
          </cell>
          <cell r="D2551" t="str">
            <v>CONSTRUC.DE LOCACION          T</v>
          </cell>
          <cell r="E2551">
            <v>73471</v>
          </cell>
          <cell r="F2551" t="str">
            <v>TE</v>
          </cell>
          <cell r="G2551">
            <v>99018731</v>
          </cell>
          <cell r="H2551" t="str">
            <v>31/08/99</v>
          </cell>
          <cell r="I2551">
            <v>0</v>
          </cell>
          <cell r="J2551" t="str">
            <v>PICK-UP F-100 NA</v>
          </cell>
        </row>
        <row r="2552">
          <cell r="A2552">
            <v>2881507</v>
          </cell>
          <cell r="B2552">
            <v>5685</v>
          </cell>
          <cell r="C2552">
            <v>999</v>
          </cell>
          <cell r="D2552" t="str">
            <v>CONSTRUC.DE LOCACION          T</v>
          </cell>
          <cell r="E2552">
            <v>73471</v>
          </cell>
          <cell r="F2552" t="str">
            <v>TE</v>
          </cell>
          <cell r="G2552">
            <v>99018732</v>
          </cell>
          <cell r="H2552" t="str">
            <v>31/08/99</v>
          </cell>
          <cell r="I2552">
            <v>-480.81</v>
          </cell>
          <cell r="J2552" t="str">
            <v>PICK-UP F-100 NA</v>
          </cell>
        </row>
        <row r="2553">
          <cell r="A2553">
            <v>2881507</v>
          </cell>
          <cell r="B2553">
            <v>5685</v>
          </cell>
          <cell r="C2553">
            <v>999</v>
          </cell>
          <cell r="D2553" t="str">
            <v>CONSTRUC.DE LOCACION          T</v>
          </cell>
          <cell r="E2553">
            <v>73471</v>
          </cell>
          <cell r="F2553" t="str">
            <v>TE</v>
          </cell>
          <cell r="G2553">
            <v>99018732</v>
          </cell>
          <cell r="H2553" t="str">
            <v>31/08/99</v>
          </cell>
          <cell r="I2553">
            <v>0</v>
          </cell>
          <cell r="J2553" t="str">
            <v>PICK-UP F-100 NA</v>
          </cell>
        </row>
        <row r="2554">
          <cell r="A2554">
            <v>2881507</v>
          </cell>
          <cell r="B2554">
            <v>5685</v>
          </cell>
          <cell r="C2554">
            <v>999</v>
          </cell>
          <cell r="D2554" t="str">
            <v>CONSTRUC.DE LOCACION          T</v>
          </cell>
          <cell r="E2554">
            <v>73471</v>
          </cell>
          <cell r="F2554" t="str">
            <v>TE</v>
          </cell>
          <cell r="G2554">
            <v>99018733</v>
          </cell>
          <cell r="H2554" t="str">
            <v>31/08/99</v>
          </cell>
          <cell r="I2554">
            <v>-704.32</v>
          </cell>
          <cell r="J2554" t="str">
            <v>CAMION DEUTZ AGR</v>
          </cell>
        </row>
        <row r="2555">
          <cell r="A2555">
            <v>2881507</v>
          </cell>
          <cell r="B2555">
            <v>5685</v>
          </cell>
          <cell r="C2555">
            <v>999</v>
          </cell>
          <cell r="D2555" t="str">
            <v>CONSTRUC.DE LOCACION          T</v>
          </cell>
          <cell r="E2555">
            <v>73471</v>
          </cell>
          <cell r="F2555" t="str">
            <v>TE</v>
          </cell>
          <cell r="G2555">
            <v>99018733</v>
          </cell>
          <cell r="H2555" t="str">
            <v>31/08/99</v>
          </cell>
          <cell r="I2555">
            <v>0</v>
          </cell>
          <cell r="J2555" t="str">
            <v>CAMION DEUTZ AGR</v>
          </cell>
        </row>
        <row r="2556">
          <cell r="A2556">
            <v>2881507</v>
          </cell>
          <cell r="B2556">
            <v>5685</v>
          </cell>
          <cell r="C2556">
            <v>999</v>
          </cell>
          <cell r="D2556" t="str">
            <v>CONSTRUC.DE LOCACION          T</v>
          </cell>
          <cell r="E2556">
            <v>73471</v>
          </cell>
          <cell r="F2556" t="str">
            <v>TE</v>
          </cell>
          <cell r="G2556">
            <v>99018734</v>
          </cell>
          <cell r="H2556" t="str">
            <v>31/08/99</v>
          </cell>
          <cell r="I2556">
            <v>-1188.8499999999999</v>
          </cell>
          <cell r="J2556" t="str">
            <v>CAMION M.BENZ LA</v>
          </cell>
        </row>
        <row r="2557">
          <cell r="A2557">
            <v>2881507</v>
          </cell>
          <cell r="B2557">
            <v>5685</v>
          </cell>
          <cell r="C2557">
            <v>999</v>
          </cell>
          <cell r="D2557" t="str">
            <v>CONSTRUC.DE LOCACION          T</v>
          </cell>
          <cell r="E2557">
            <v>73471</v>
          </cell>
          <cell r="F2557" t="str">
            <v>TE</v>
          </cell>
          <cell r="G2557">
            <v>99018734</v>
          </cell>
          <cell r="H2557" t="str">
            <v>31/08/99</v>
          </cell>
          <cell r="I2557">
            <v>0</v>
          </cell>
          <cell r="J2557" t="str">
            <v>CAMION M.BENZ LA</v>
          </cell>
        </row>
        <row r="2558">
          <cell r="A2558">
            <v>2881507</v>
          </cell>
          <cell r="B2558">
            <v>5685</v>
          </cell>
          <cell r="C2558">
            <v>999</v>
          </cell>
          <cell r="D2558" t="str">
            <v>CONSTRUC.DE LOCACION          T</v>
          </cell>
          <cell r="E2558">
            <v>73471</v>
          </cell>
          <cell r="F2558" t="str">
            <v>TE</v>
          </cell>
          <cell r="G2558">
            <v>99018735</v>
          </cell>
          <cell r="H2558" t="str">
            <v>31/08/99</v>
          </cell>
          <cell r="I2558">
            <v>-68.16</v>
          </cell>
          <cell r="J2558" t="str">
            <v>FORD F-350 DIESE</v>
          </cell>
        </row>
        <row r="2559">
          <cell r="A2559">
            <v>2881507</v>
          </cell>
          <cell r="B2559">
            <v>5685</v>
          </cell>
          <cell r="C2559">
            <v>999</v>
          </cell>
          <cell r="D2559" t="str">
            <v>CONSTRUC.DE LOCACION          T</v>
          </cell>
          <cell r="E2559">
            <v>73471</v>
          </cell>
          <cell r="F2559" t="str">
            <v>TE</v>
          </cell>
          <cell r="G2559">
            <v>99018735</v>
          </cell>
          <cell r="H2559" t="str">
            <v>31/08/99</v>
          </cell>
          <cell r="I2559">
            <v>0</v>
          </cell>
          <cell r="J2559" t="str">
            <v>FORD F-350 DIESE</v>
          </cell>
        </row>
        <row r="2560">
          <cell r="A2560">
            <v>2881507</v>
          </cell>
          <cell r="B2560">
            <v>5685</v>
          </cell>
          <cell r="C2560">
            <v>999</v>
          </cell>
          <cell r="D2560" t="str">
            <v>CONSTRUC.DE LOCACION          T</v>
          </cell>
          <cell r="E2560">
            <v>73471</v>
          </cell>
          <cell r="F2560" t="str">
            <v>TE</v>
          </cell>
          <cell r="G2560">
            <v>99018736</v>
          </cell>
          <cell r="H2560" t="str">
            <v>31/08/99</v>
          </cell>
          <cell r="I2560">
            <v>-1421.97</v>
          </cell>
          <cell r="J2560" t="str">
            <v>CAMION M.BENZ LK</v>
          </cell>
        </row>
        <row r="2561">
          <cell r="A2561">
            <v>2881507</v>
          </cell>
          <cell r="B2561">
            <v>5685</v>
          </cell>
          <cell r="C2561">
            <v>999</v>
          </cell>
          <cell r="D2561" t="str">
            <v>CONSTRUC.DE LOCACION          T</v>
          </cell>
          <cell r="E2561">
            <v>73471</v>
          </cell>
          <cell r="F2561" t="str">
            <v>TE</v>
          </cell>
          <cell r="G2561">
            <v>99018736</v>
          </cell>
          <cell r="H2561" t="str">
            <v>31/08/99</v>
          </cell>
          <cell r="I2561">
            <v>0</v>
          </cell>
          <cell r="J2561" t="str">
            <v>CAMION M.BENZ LK</v>
          </cell>
        </row>
        <row r="2562">
          <cell r="A2562">
            <v>2881507</v>
          </cell>
          <cell r="B2562">
            <v>5685</v>
          </cell>
          <cell r="C2562">
            <v>999</v>
          </cell>
          <cell r="D2562" t="str">
            <v>CONSTRUC.DE LOCACION          T</v>
          </cell>
          <cell r="E2562">
            <v>73471</v>
          </cell>
          <cell r="F2562" t="str">
            <v>TE</v>
          </cell>
          <cell r="G2562">
            <v>99018737</v>
          </cell>
          <cell r="H2562" t="str">
            <v>31/08/99</v>
          </cell>
          <cell r="I2562">
            <v>-383.24</v>
          </cell>
          <cell r="J2562" t="str">
            <v>MINIBUS M.BENZ S</v>
          </cell>
        </row>
        <row r="2563">
          <cell r="A2563">
            <v>2881507</v>
          </cell>
          <cell r="B2563">
            <v>5685</v>
          </cell>
          <cell r="C2563">
            <v>999</v>
          </cell>
          <cell r="D2563" t="str">
            <v>CONSTRUC.DE LOCACION          T</v>
          </cell>
          <cell r="E2563">
            <v>73471</v>
          </cell>
          <cell r="F2563" t="str">
            <v>TE</v>
          </cell>
          <cell r="G2563">
            <v>99018737</v>
          </cell>
          <cell r="H2563" t="str">
            <v>31/08/99</v>
          </cell>
          <cell r="I2563">
            <v>0</v>
          </cell>
          <cell r="J2563" t="str">
            <v>MINIBUS M.BENZ S</v>
          </cell>
        </row>
        <row r="2564">
          <cell r="A2564">
            <v>2881507</v>
          </cell>
          <cell r="B2564">
            <v>5685</v>
          </cell>
          <cell r="C2564">
            <v>999</v>
          </cell>
          <cell r="D2564" t="str">
            <v>CONSTRUC.DE LOCACION          T</v>
          </cell>
          <cell r="E2564">
            <v>73471</v>
          </cell>
          <cell r="F2564" t="str">
            <v>TE</v>
          </cell>
          <cell r="G2564">
            <v>99018738</v>
          </cell>
          <cell r="H2564" t="str">
            <v>31/08/99</v>
          </cell>
          <cell r="I2564">
            <v>-1166.22</v>
          </cell>
          <cell r="J2564" t="str">
            <v>M.BENZ LA/1114/4</v>
          </cell>
        </row>
        <row r="2565">
          <cell r="A2565">
            <v>2881507</v>
          </cell>
          <cell r="B2565">
            <v>5685</v>
          </cell>
          <cell r="C2565">
            <v>999</v>
          </cell>
          <cell r="D2565" t="str">
            <v>CONSTRUC.DE LOCACION          T</v>
          </cell>
          <cell r="E2565">
            <v>73471</v>
          </cell>
          <cell r="F2565" t="str">
            <v>TE</v>
          </cell>
          <cell r="G2565">
            <v>99018738</v>
          </cell>
          <cell r="H2565" t="str">
            <v>31/08/99</v>
          </cell>
          <cell r="I2565">
            <v>0</v>
          </cell>
          <cell r="J2565" t="str">
            <v>M.BENZ LA/1114/4</v>
          </cell>
        </row>
        <row r="2566">
          <cell r="A2566">
            <v>2881507</v>
          </cell>
          <cell r="B2566">
            <v>5685</v>
          </cell>
          <cell r="C2566">
            <v>999</v>
          </cell>
          <cell r="D2566" t="str">
            <v>CONSTRUC.DE LOCACION          T</v>
          </cell>
          <cell r="E2566">
            <v>73471</v>
          </cell>
          <cell r="F2566" t="str">
            <v>TE</v>
          </cell>
          <cell r="G2566">
            <v>99018739</v>
          </cell>
          <cell r="H2566" t="str">
            <v>31/08/99</v>
          </cell>
          <cell r="I2566">
            <v>-62.4</v>
          </cell>
          <cell r="J2566" t="str">
            <v>ACOPLADO TANQUE</v>
          </cell>
        </row>
        <row r="2567">
          <cell r="A2567">
            <v>2881507</v>
          </cell>
          <cell r="B2567">
            <v>5685</v>
          </cell>
          <cell r="C2567">
            <v>999</v>
          </cell>
          <cell r="D2567" t="str">
            <v>CONSTRUC.DE LOCACION          T</v>
          </cell>
          <cell r="E2567">
            <v>73471</v>
          </cell>
          <cell r="F2567" t="str">
            <v>TE</v>
          </cell>
          <cell r="G2567">
            <v>99018739</v>
          </cell>
          <cell r="H2567" t="str">
            <v>31/08/99</v>
          </cell>
          <cell r="I2567">
            <v>0</v>
          </cell>
          <cell r="J2567" t="str">
            <v>ACOPLADO TANQUE</v>
          </cell>
        </row>
        <row r="2568">
          <cell r="A2568">
            <v>2881507</v>
          </cell>
          <cell r="B2568">
            <v>5685</v>
          </cell>
          <cell r="C2568">
            <v>999</v>
          </cell>
          <cell r="D2568" t="str">
            <v>CONSTRUC.DE LOCACION          T</v>
          </cell>
          <cell r="E2568">
            <v>73471</v>
          </cell>
          <cell r="F2568" t="str">
            <v>TE</v>
          </cell>
          <cell r="G2568">
            <v>99018740</v>
          </cell>
          <cell r="H2568" t="str">
            <v>31/08/99</v>
          </cell>
          <cell r="I2568">
            <v>-913.57</v>
          </cell>
          <cell r="J2568" t="str">
            <v>PALA  Y  RETRO C</v>
          </cell>
        </row>
        <row r="2569">
          <cell r="A2569">
            <v>2881507</v>
          </cell>
          <cell r="B2569">
            <v>5685</v>
          </cell>
          <cell r="C2569">
            <v>999</v>
          </cell>
          <cell r="D2569" t="str">
            <v>CONSTRUC.DE LOCACION          T</v>
          </cell>
          <cell r="E2569">
            <v>73471</v>
          </cell>
          <cell r="F2569" t="str">
            <v>TE</v>
          </cell>
          <cell r="G2569">
            <v>99018740</v>
          </cell>
          <cell r="H2569" t="str">
            <v>31/08/99</v>
          </cell>
          <cell r="I2569">
            <v>0</v>
          </cell>
          <cell r="J2569" t="str">
            <v>PALA  Y  RETRO C</v>
          </cell>
        </row>
        <row r="2570">
          <cell r="A2570">
            <v>2881507</v>
          </cell>
          <cell r="B2570">
            <v>5685</v>
          </cell>
          <cell r="C2570">
            <v>999</v>
          </cell>
          <cell r="D2570" t="str">
            <v>CONSTRUC.DE LOCACION          T</v>
          </cell>
          <cell r="E2570">
            <v>73471</v>
          </cell>
          <cell r="F2570" t="str">
            <v>TE</v>
          </cell>
          <cell r="G2570">
            <v>99018741</v>
          </cell>
          <cell r="H2570" t="str">
            <v>31/08/99</v>
          </cell>
          <cell r="I2570">
            <v>-2098</v>
          </cell>
          <cell r="J2570" t="str">
            <v>MOTONIVELADORA C</v>
          </cell>
        </row>
        <row r="2571">
          <cell r="A2571">
            <v>2881507</v>
          </cell>
          <cell r="B2571">
            <v>5685</v>
          </cell>
          <cell r="C2571">
            <v>999</v>
          </cell>
          <cell r="D2571" t="str">
            <v>CONSTRUC.DE LOCACION          T</v>
          </cell>
          <cell r="E2571">
            <v>73471</v>
          </cell>
          <cell r="F2571" t="str">
            <v>TE</v>
          </cell>
          <cell r="G2571">
            <v>99018741</v>
          </cell>
          <cell r="H2571" t="str">
            <v>31/08/99</v>
          </cell>
          <cell r="I2571">
            <v>0</v>
          </cell>
          <cell r="J2571" t="str">
            <v>MOTONIVELADORA C</v>
          </cell>
        </row>
        <row r="2572">
          <cell r="A2572">
            <v>2881507</v>
          </cell>
          <cell r="B2572">
            <v>5685</v>
          </cell>
          <cell r="C2572">
            <v>999</v>
          </cell>
          <cell r="D2572" t="str">
            <v>CONSTRUC.DE LOCACION          T</v>
          </cell>
          <cell r="E2572">
            <v>73471</v>
          </cell>
          <cell r="F2572" t="str">
            <v>TE</v>
          </cell>
          <cell r="G2572">
            <v>99018742</v>
          </cell>
          <cell r="H2572" t="str">
            <v>31/08/99</v>
          </cell>
          <cell r="I2572">
            <v>-3773.9</v>
          </cell>
          <cell r="J2572" t="str">
            <v>TOPADORA CAT  D-</v>
          </cell>
        </row>
        <row r="2573">
          <cell r="A2573">
            <v>2881507</v>
          </cell>
          <cell r="B2573">
            <v>5685</v>
          </cell>
          <cell r="C2573">
            <v>999</v>
          </cell>
          <cell r="D2573" t="str">
            <v>CONSTRUC.DE LOCACION          T</v>
          </cell>
          <cell r="E2573">
            <v>73471</v>
          </cell>
          <cell r="F2573" t="str">
            <v>TE</v>
          </cell>
          <cell r="G2573">
            <v>99018742</v>
          </cell>
          <cell r="H2573" t="str">
            <v>31/08/99</v>
          </cell>
          <cell r="I2573">
            <v>0</v>
          </cell>
          <cell r="J2573" t="str">
            <v>TOPADORA CAT  D-</v>
          </cell>
        </row>
        <row r="2574">
          <cell r="A2574">
            <v>2881507</v>
          </cell>
          <cell r="B2574">
            <v>5685</v>
          </cell>
          <cell r="C2574">
            <v>999</v>
          </cell>
          <cell r="D2574" t="str">
            <v>Reg. Facturac. Ubic.          T</v>
          </cell>
          <cell r="E2574">
            <v>73471</v>
          </cell>
          <cell r="F2574" t="str">
            <v>TE</v>
          </cell>
          <cell r="G2574">
            <v>99018743</v>
          </cell>
          <cell r="H2574" t="str">
            <v>31/08/99</v>
          </cell>
          <cell r="I2574">
            <v>0</v>
          </cell>
        </row>
        <row r="2575">
          <cell r="A2575">
            <v>2881507</v>
          </cell>
          <cell r="B2575">
            <v>5685</v>
          </cell>
          <cell r="C2575">
            <v>999</v>
          </cell>
          <cell r="D2575" t="str">
            <v>CONSTRUC.DE LOCACION          T</v>
          </cell>
          <cell r="E2575">
            <v>73471</v>
          </cell>
          <cell r="F2575" t="str">
            <v>TE</v>
          </cell>
          <cell r="G2575">
            <v>99018744</v>
          </cell>
          <cell r="H2575" t="str">
            <v>31/08/99</v>
          </cell>
          <cell r="I2575">
            <v>-3091.2</v>
          </cell>
          <cell r="J2575" t="str">
            <v>CARGADOR CAT 966</v>
          </cell>
        </row>
        <row r="2576">
          <cell r="A2576">
            <v>2881507</v>
          </cell>
          <cell r="B2576">
            <v>5685</v>
          </cell>
          <cell r="C2576">
            <v>999</v>
          </cell>
          <cell r="D2576" t="str">
            <v>CONSTRUC.DE LOCACION          T</v>
          </cell>
          <cell r="E2576">
            <v>73471</v>
          </cell>
          <cell r="F2576" t="str">
            <v>TE</v>
          </cell>
          <cell r="G2576">
            <v>99018744</v>
          </cell>
          <cell r="H2576" t="str">
            <v>31/08/99</v>
          </cell>
          <cell r="I2576">
            <v>0</v>
          </cell>
          <cell r="J2576" t="str">
            <v>CARGADOR CAT 966</v>
          </cell>
        </row>
        <row r="2577">
          <cell r="A2577">
            <v>2881507</v>
          </cell>
          <cell r="B2577">
            <v>5685</v>
          </cell>
          <cell r="C2577">
            <v>999</v>
          </cell>
          <cell r="D2577" t="str">
            <v>Reg. Facturac. Ubic.          T</v>
          </cell>
          <cell r="E2577">
            <v>73471</v>
          </cell>
          <cell r="F2577" t="str">
            <v>TE</v>
          </cell>
          <cell r="G2577">
            <v>99018745</v>
          </cell>
          <cell r="H2577" t="str">
            <v>31/08/99</v>
          </cell>
          <cell r="I2577">
            <v>0</v>
          </cell>
        </row>
        <row r="2578">
          <cell r="A2578">
            <v>2881507</v>
          </cell>
          <cell r="B2578">
            <v>5685</v>
          </cell>
          <cell r="C2578">
            <v>999</v>
          </cell>
          <cell r="D2578" t="str">
            <v>CONSTRUC.DE LOCACION          T</v>
          </cell>
          <cell r="E2578">
            <v>73471</v>
          </cell>
          <cell r="F2578" t="str">
            <v>TE</v>
          </cell>
          <cell r="G2578">
            <v>99018746</v>
          </cell>
          <cell r="H2578" t="str">
            <v>31/08/99</v>
          </cell>
          <cell r="I2578">
            <v>-907.99</v>
          </cell>
          <cell r="J2578" t="str">
            <v>HIDROGRUA PITMAN</v>
          </cell>
        </row>
        <row r="2579">
          <cell r="A2579">
            <v>2881507</v>
          </cell>
          <cell r="B2579">
            <v>5685</v>
          </cell>
          <cell r="C2579">
            <v>999</v>
          </cell>
          <cell r="D2579" t="str">
            <v>CONSTRUC.DE LOCACION          T</v>
          </cell>
          <cell r="E2579">
            <v>73471</v>
          </cell>
          <cell r="F2579" t="str">
            <v>TE</v>
          </cell>
          <cell r="G2579">
            <v>99018746</v>
          </cell>
          <cell r="H2579" t="str">
            <v>31/08/99</v>
          </cell>
          <cell r="I2579">
            <v>0</v>
          </cell>
          <cell r="J2579" t="str">
            <v>HIDROGRUA PITMAN</v>
          </cell>
        </row>
        <row r="2580">
          <cell r="A2580">
            <v>2881507</v>
          </cell>
          <cell r="B2580">
            <v>5685</v>
          </cell>
          <cell r="C2580">
            <v>999</v>
          </cell>
          <cell r="D2580" t="str">
            <v>PTA P.DEL CASTILLO            T</v>
          </cell>
          <cell r="E2580">
            <v>73471</v>
          </cell>
          <cell r="F2580" t="str">
            <v>TE</v>
          </cell>
          <cell r="G2580">
            <v>99018747</v>
          </cell>
          <cell r="H2580" t="str">
            <v>31/08/99</v>
          </cell>
          <cell r="I2580">
            <v>-788.02</v>
          </cell>
          <cell r="J2580" t="str">
            <v>PICK UP TOYOTA 4</v>
          </cell>
        </row>
        <row r="2581">
          <cell r="A2581">
            <v>2881507</v>
          </cell>
          <cell r="B2581">
            <v>5685</v>
          </cell>
          <cell r="C2581">
            <v>999</v>
          </cell>
          <cell r="D2581" t="str">
            <v>PTA P.DEL CASTILLO            T</v>
          </cell>
          <cell r="E2581">
            <v>73471</v>
          </cell>
          <cell r="F2581" t="str">
            <v>TE</v>
          </cell>
          <cell r="G2581">
            <v>99018747</v>
          </cell>
          <cell r="H2581" t="str">
            <v>31/08/99</v>
          </cell>
          <cell r="I2581">
            <v>0</v>
          </cell>
          <cell r="J2581" t="str">
            <v>PICK UP TOYOTA 4</v>
          </cell>
        </row>
        <row r="2582">
          <cell r="A2582">
            <v>2881507</v>
          </cell>
          <cell r="B2582">
            <v>5685</v>
          </cell>
          <cell r="C2582">
            <v>999</v>
          </cell>
          <cell r="D2582" t="str">
            <v>O.INFRAES.Y.CHIHUIDO          T</v>
          </cell>
          <cell r="E2582">
            <v>73471</v>
          </cell>
          <cell r="F2582" t="str">
            <v>TE</v>
          </cell>
          <cell r="G2582">
            <v>99018748</v>
          </cell>
          <cell r="H2582" t="str">
            <v>31/08/99</v>
          </cell>
          <cell r="I2582">
            <v>-53.63</v>
          </cell>
          <cell r="J2582" t="str">
            <v>SOLDADORA ELECT.</v>
          </cell>
        </row>
        <row r="2583">
          <cell r="A2583">
            <v>2881507</v>
          </cell>
          <cell r="B2583">
            <v>5685</v>
          </cell>
          <cell r="C2583">
            <v>999</v>
          </cell>
          <cell r="D2583" t="str">
            <v>O.INFRAES.Y.CHIHUIDO          T</v>
          </cell>
          <cell r="E2583">
            <v>73471</v>
          </cell>
          <cell r="F2583" t="str">
            <v>TE</v>
          </cell>
          <cell r="G2583">
            <v>99018748</v>
          </cell>
          <cell r="H2583" t="str">
            <v>31/08/99</v>
          </cell>
          <cell r="I2583">
            <v>0</v>
          </cell>
          <cell r="J2583" t="str">
            <v>SOLDADORA ELECT.</v>
          </cell>
        </row>
        <row r="2584">
          <cell r="A2584">
            <v>2881507</v>
          </cell>
          <cell r="B2584">
            <v>5685</v>
          </cell>
          <cell r="C2584">
            <v>999</v>
          </cell>
          <cell r="D2584" t="str">
            <v>O.INFRAES.Y.CHIHUIDO          T</v>
          </cell>
          <cell r="E2584">
            <v>73471</v>
          </cell>
          <cell r="F2584" t="str">
            <v>TE</v>
          </cell>
          <cell r="G2584">
            <v>99018749</v>
          </cell>
          <cell r="H2584" t="str">
            <v>31/08/99</v>
          </cell>
          <cell r="I2584">
            <v>-37.51</v>
          </cell>
          <cell r="J2584" t="str">
            <v>SOLDADORA ELECT.</v>
          </cell>
        </row>
        <row r="2585">
          <cell r="A2585">
            <v>2881507</v>
          </cell>
          <cell r="B2585">
            <v>5685</v>
          </cell>
          <cell r="C2585">
            <v>999</v>
          </cell>
          <cell r="D2585" t="str">
            <v>O.INFRAES.Y.CHIHUIDO          T</v>
          </cell>
          <cell r="E2585">
            <v>73471</v>
          </cell>
          <cell r="F2585" t="str">
            <v>TE</v>
          </cell>
          <cell r="G2585">
            <v>99018749</v>
          </cell>
          <cell r="H2585" t="str">
            <v>31/08/99</v>
          </cell>
          <cell r="I2585">
            <v>0</v>
          </cell>
          <cell r="J2585" t="str">
            <v>SOLDADORA ELECT.</v>
          </cell>
        </row>
        <row r="2586">
          <cell r="A2586">
            <v>2881507</v>
          </cell>
          <cell r="B2586">
            <v>5685</v>
          </cell>
          <cell r="C2586">
            <v>999</v>
          </cell>
          <cell r="D2586" t="str">
            <v>O.INFRAES.Y.CHIHUIDO          T</v>
          </cell>
          <cell r="E2586">
            <v>73471</v>
          </cell>
          <cell r="F2586" t="str">
            <v>TE</v>
          </cell>
          <cell r="G2586">
            <v>99018750</v>
          </cell>
          <cell r="H2586" t="str">
            <v>31/08/99</v>
          </cell>
          <cell r="I2586">
            <v>-480.81</v>
          </cell>
          <cell r="J2586" t="str">
            <v>PICK-UP F-100 NA</v>
          </cell>
        </row>
        <row r="2587">
          <cell r="A2587">
            <v>2881507</v>
          </cell>
          <cell r="B2587">
            <v>5685</v>
          </cell>
          <cell r="C2587">
            <v>999</v>
          </cell>
          <cell r="D2587" t="str">
            <v>O.INFRAES.Y.CHIHUIDO          T</v>
          </cell>
          <cell r="E2587">
            <v>73471</v>
          </cell>
          <cell r="F2587" t="str">
            <v>TE</v>
          </cell>
          <cell r="G2587">
            <v>99018750</v>
          </cell>
          <cell r="H2587" t="str">
            <v>31/08/99</v>
          </cell>
          <cell r="I2587">
            <v>0</v>
          </cell>
          <cell r="J2587" t="str">
            <v>PICK-UP F-100 NA</v>
          </cell>
        </row>
        <row r="2588">
          <cell r="A2588">
            <v>2881507</v>
          </cell>
          <cell r="B2588">
            <v>5685</v>
          </cell>
          <cell r="C2588">
            <v>999</v>
          </cell>
          <cell r="D2588" t="str">
            <v>O.INFRAES.Y.CHIHUIDO          T</v>
          </cell>
          <cell r="E2588">
            <v>73471</v>
          </cell>
          <cell r="F2588" t="str">
            <v>TE</v>
          </cell>
          <cell r="G2588">
            <v>99018751</v>
          </cell>
          <cell r="H2588" t="str">
            <v>31/08/99</v>
          </cell>
          <cell r="I2588">
            <v>-1035.4000000000001</v>
          </cell>
          <cell r="J2588" t="str">
            <v>CAMION FORD F-14</v>
          </cell>
        </row>
        <row r="2589">
          <cell r="A2589">
            <v>2881507</v>
          </cell>
          <cell r="B2589">
            <v>5685</v>
          </cell>
          <cell r="C2589">
            <v>999</v>
          </cell>
          <cell r="D2589" t="str">
            <v>O.INFRAES.Y.CHIHUIDO          T</v>
          </cell>
          <cell r="E2589">
            <v>73471</v>
          </cell>
          <cell r="F2589" t="str">
            <v>TE</v>
          </cell>
          <cell r="G2589">
            <v>99018751</v>
          </cell>
          <cell r="H2589" t="str">
            <v>31/08/99</v>
          </cell>
          <cell r="I2589">
            <v>0</v>
          </cell>
          <cell r="J2589" t="str">
            <v>CAMION FORD F-14</v>
          </cell>
        </row>
        <row r="2590">
          <cell r="A2590">
            <v>2881507</v>
          </cell>
          <cell r="B2590">
            <v>5685</v>
          </cell>
          <cell r="C2590">
            <v>999</v>
          </cell>
          <cell r="D2590" t="str">
            <v>O.INFRAES.Y.CHIHUIDO          T</v>
          </cell>
          <cell r="E2590">
            <v>73471</v>
          </cell>
          <cell r="F2590" t="str">
            <v>TE</v>
          </cell>
          <cell r="G2590">
            <v>99018752</v>
          </cell>
          <cell r="H2590" t="str">
            <v>31/08/99</v>
          </cell>
          <cell r="I2590">
            <v>-342.55</v>
          </cell>
          <cell r="J2590" t="str">
            <v>PICK-UP F-100 6</v>
          </cell>
        </row>
        <row r="2591">
          <cell r="A2591">
            <v>2881507</v>
          </cell>
          <cell r="B2591">
            <v>5685</v>
          </cell>
          <cell r="C2591">
            <v>999</v>
          </cell>
          <cell r="D2591" t="str">
            <v>O.INFRAES.Y.CHIHUIDO          T</v>
          </cell>
          <cell r="E2591">
            <v>73471</v>
          </cell>
          <cell r="F2591" t="str">
            <v>TE</v>
          </cell>
          <cell r="G2591">
            <v>99018752</v>
          </cell>
          <cell r="H2591" t="str">
            <v>31/08/99</v>
          </cell>
          <cell r="I2591">
            <v>0</v>
          </cell>
          <cell r="J2591" t="str">
            <v>PICK-UP F-100 6</v>
          </cell>
        </row>
        <row r="2592">
          <cell r="A2592">
            <v>2881507</v>
          </cell>
          <cell r="B2592">
            <v>5685</v>
          </cell>
          <cell r="C2592">
            <v>999</v>
          </cell>
          <cell r="D2592" t="str">
            <v>O.INFRAES.Y.CHIHUIDO          T</v>
          </cell>
          <cell r="E2592">
            <v>73471</v>
          </cell>
          <cell r="F2592" t="str">
            <v>TE</v>
          </cell>
          <cell r="G2592">
            <v>99018753</v>
          </cell>
          <cell r="H2592" t="str">
            <v>31/08/99</v>
          </cell>
          <cell r="I2592">
            <v>-64.48</v>
          </cell>
          <cell r="J2592" t="str">
            <v>ACOPLADO TANQUE</v>
          </cell>
        </row>
        <row r="2593">
          <cell r="A2593">
            <v>2881507</v>
          </cell>
          <cell r="B2593">
            <v>5685</v>
          </cell>
          <cell r="C2593">
            <v>999</v>
          </cell>
          <cell r="D2593" t="str">
            <v>O.INFRAES.Y.CHIHUIDO          T</v>
          </cell>
          <cell r="E2593">
            <v>73471</v>
          </cell>
          <cell r="F2593" t="str">
            <v>TE</v>
          </cell>
          <cell r="G2593">
            <v>99018753</v>
          </cell>
          <cell r="H2593" t="str">
            <v>31/08/99</v>
          </cell>
          <cell r="I2593">
            <v>0</v>
          </cell>
          <cell r="J2593" t="str">
            <v>ACOPLADO TANQUE</v>
          </cell>
        </row>
        <row r="2594">
          <cell r="A2594">
            <v>2881507</v>
          </cell>
          <cell r="B2594">
            <v>5685</v>
          </cell>
          <cell r="C2594">
            <v>999</v>
          </cell>
          <cell r="D2594" t="str">
            <v>O.INFRAES.Y.CHIHUIDO          T</v>
          </cell>
          <cell r="E2594">
            <v>73471</v>
          </cell>
          <cell r="F2594" t="str">
            <v>TE</v>
          </cell>
          <cell r="G2594">
            <v>99018754</v>
          </cell>
          <cell r="H2594" t="str">
            <v>31/08/99</v>
          </cell>
          <cell r="I2594">
            <v>-913.57</v>
          </cell>
          <cell r="J2594" t="str">
            <v>PALA  Y  RETRO C</v>
          </cell>
        </row>
        <row r="2595">
          <cell r="A2595">
            <v>2881507</v>
          </cell>
          <cell r="B2595">
            <v>5685</v>
          </cell>
          <cell r="C2595">
            <v>999</v>
          </cell>
          <cell r="D2595" t="str">
            <v>O.INFRAES.Y.CHIHUIDO          T</v>
          </cell>
          <cell r="E2595">
            <v>73471</v>
          </cell>
          <cell r="F2595" t="str">
            <v>TE</v>
          </cell>
          <cell r="G2595">
            <v>99018754</v>
          </cell>
          <cell r="H2595" t="str">
            <v>31/08/99</v>
          </cell>
          <cell r="I2595">
            <v>0</v>
          </cell>
          <cell r="J2595" t="str">
            <v>PALA  Y  RETRO C</v>
          </cell>
        </row>
        <row r="2596">
          <cell r="A2596">
            <v>2881507</v>
          </cell>
          <cell r="B2596">
            <v>5685</v>
          </cell>
          <cell r="C2596">
            <v>999</v>
          </cell>
          <cell r="D2596" t="str">
            <v>SERV.PTO.HERNANDEZ            T</v>
          </cell>
          <cell r="E2596">
            <v>73471</v>
          </cell>
          <cell r="F2596" t="str">
            <v>TE</v>
          </cell>
          <cell r="G2596">
            <v>99018755</v>
          </cell>
          <cell r="H2596" t="str">
            <v>31/08/99</v>
          </cell>
          <cell r="I2596">
            <v>-57.66</v>
          </cell>
          <cell r="J2596" t="str">
            <v>BOMBA SUMERG.ELE</v>
          </cell>
        </row>
        <row r="2597">
          <cell r="A2597">
            <v>2881507</v>
          </cell>
          <cell r="B2597">
            <v>5685</v>
          </cell>
          <cell r="C2597">
            <v>999</v>
          </cell>
          <cell r="D2597" t="str">
            <v>SERV.PTO.HERNANDEZ            T</v>
          </cell>
          <cell r="E2597">
            <v>73471</v>
          </cell>
          <cell r="F2597" t="str">
            <v>TE</v>
          </cell>
          <cell r="G2597">
            <v>99018755</v>
          </cell>
          <cell r="H2597" t="str">
            <v>31/08/99</v>
          </cell>
          <cell r="I2597">
            <v>0</v>
          </cell>
          <cell r="J2597" t="str">
            <v>BOMBA SUMERG.ELE</v>
          </cell>
        </row>
        <row r="2598">
          <cell r="A2598">
            <v>2881507</v>
          </cell>
          <cell r="B2598">
            <v>5685</v>
          </cell>
          <cell r="C2598">
            <v>999</v>
          </cell>
          <cell r="D2598" t="str">
            <v>SERV.PTO.HERNANDEZ            T</v>
          </cell>
          <cell r="E2598">
            <v>73471</v>
          </cell>
          <cell r="F2598" t="str">
            <v>TE</v>
          </cell>
          <cell r="G2598">
            <v>99018756</v>
          </cell>
          <cell r="H2598" t="str">
            <v>31/08/99</v>
          </cell>
          <cell r="I2598">
            <v>-33.17</v>
          </cell>
          <cell r="J2598" t="str">
            <v>SOLDADORA 150 A</v>
          </cell>
        </row>
        <row r="2599">
          <cell r="A2599">
            <v>2881507</v>
          </cell>
          <cell r="B2599">
            <v>5685</v>
          </cell>
          <cell r="C2599">
            <v>999</v>
          </cell>
          <cell r="D2599" t="str">
            <v>SERV.PTO.HERNANDEZ            T</v>
          </cell>
          <cell r="E2599">
            <v>73471</v>
          </cell>
          <cell r="F2599" t="str">
            <v>TE</v>
          </cell>
          <cell r="G2599">
            <v>99018756</v>
          </cell>
          <cell r="H2599" t="str">
            <v>31/08/99</v>
          </cell>
          <cell r="I2599">
            <v>0</v>
          </cell>
          <cell r="J2599" t="str">
            <v>SOLDADORA 150 A</v>
          </cell>
        </row>
        <row r="2600">
          <cell r="A2600">
            <v>2881507</v>
          </cell>
          <cell r="B2600">
            <v>5685</v>
          </cell>
          <cell r="C2600">
            <v>999</v>
          </cell>
          <cell r="D2600" t="str">
            <v>SERV.PTO.HERNANDEZ            T</v>
          </cell>
          <cell r="E2600">
            <v>73471</v>
          </cell>
          <cell r="F2600" t="str">
            <v>TE</v>
          </cell>
          <cell r="G2600">
            <v>99018757</v>
          </cell>
          <cell r="H2600" t="str">
            <v>31/08/99</v>
          </cell>
          <cell r="I2600">
            <v>-37.51</v>
          </cell>
          <cell r="J2600" t="str">
            <v>SOLDADORA ELECT.</v>
          </cell>
        </row>
        <row r="2601">
          <cell r="A2601">
            <v>2881507</v>
          </cell>
          <cell r="B2601">
            <v>5685</v>
          </cell>
          <cell r="C2601">
            <v>999</v>
          </cell>
          <cell r="D2601" t="str">
            <v>SERV.PTO.HERNANDEZ            T</v>
          </cell>
          <cell r="E2601">
            <v>73471</v>
          </cell>
          <cell r="F2601" t="str">
            <v>TE</v>
          </cell>
          <cell r="G2601">
            <v>99018757</v>
          </cell>
          <cell r="H2601" t="str">
            <v>31/08/99</v>
          </cell>
          <cell r="I2601">
            <v>0</v>
          </cell>
          <cell r="J2601" t="str">
            <v>SOLDADORA ELECT.</v>
          </cell>
        </row>
        <row r="2602">
          <cell r="A2602">
            <v>2881507</v>
          </cell>
          <cell r="B2602">
            <v>5685</v>
          </cell>
          <cell r="C2602">
            <v>999</v>
          </cell>
          <cell r="D2602" t="str">
            <v>SERV.PTO.HERNANDEZ            T</v>
          </cell>
          <cell r="E2602">
            <v>73471</v>
          </cell>
          <cell r="F2602" t="str">
            <v>TE</v>
          </cell>
          <cell r="G2602">
            <v>99018758</v>
          </cell>
          <cell r="H2602" t="str">
            <v>31/08/99</v>
          </cell>
          <cell r="I2602">
            <v>-37.51</v>
          </cell>
          <cell r="J2602" t="str">
            <v>SOLDADORA ELECT.</v>
          </cell>
        </row>
        <row r="2603">
          <cell r="A2603">
            <v>2881507</v>
          </cell>
          <cell r="B2603">
            <v>5685</v>
          </cell>
          <cell r="C2603">
            <v>999</v>
          </cell>
          <cell r="D2603" t="str">
            <v>SERV.PTO.HERNANDEZ            T</v>
          </cell>
          <cell r="E2603">
            <v>73471</v>
          </cell>
          <cell r="F2603" t="str">
            <v>TE</v>
          </cell>
          <cell r="G2603">
            <v>99018758</v>
          </cell>
          <cell r="H2603" t="str">
            <v>31/08/99</v>
          </cell>
          <cell r="I2603">
            <v>0</v>
          </cell>
          <cell r="J2603" t="str">
            <v>SOLDADORA ELECT.</v>
          </cell>
        </row>
        <row r="2604">
          <cell r="A2604">
            <v>2881507</v>
          </cell>
          <cell r="B2604">
            <v>5685</v>
          </cell>
          <cell r="C2604">
            <v>999</v>
          </cell>
          <cell r="D2604" t="str">
            <v>SERV.PTO.HERNANDEZ            T</v>
          </cell>
          <cell r="E2604">
            <v>73471</v>
          </cell>
          <cell r="F2604" t="str">
            <v>TE</v>
          </cell>
          <cell r="G2604">
            <v>99018759</v>
          </cell>
          <cell r="H2604" t="str">
            <v>31/08/99</v>
          </cell>
          <cell r="I2604">
            <v>-248.16</v>
          </cell>
          <cell r="J2604" t="str">
            <v>PICK-UP F-100 NA</v>
          </cell>
        </row>
        <row r="2605">
          <cell r="A2605">
            <v>2881507</v>
          </cell>
          <cell r="B2605">
            <v>5685</v>
          </cell>
          <cell r="C2605">
            <v>999</v>
          </cell>
          <cell r="D2605" t="str">
            <v>SERV.PTO.HERNANDEZ            T</v>
          </cell>
          <cell r="E2605">
            <v>73471</v>
          </cell>
          <cell r="F2605" t="str">
            <v>TE</v>
          </cell>
          <cell r="G2605">
            <v>99018759</v>
          </cell>
          <cell r="H2605" t="str">
            <v>31/08/99</v>
          </cell>
          <cell r="I2605">
            <v>0</v>
          </cell>
          <cell r="J2605" t="str">
            <v>PICK-UP F-100 NA</v>
          </cell>
        </row>
        <row r="2606">
          <cell r="A2606">
            <v>2881507</v>
          </cell>
          <cell r="B2606">
            <v>5685</v>
          </cell>
          <cell r="C2606">
            <v>999</v>
          </cell>
          <cell r="D2606" t="str">
            <v>SERV.PTO.HERNANDEZ            T</v>
          </cell>
          <cell r="E2606">
            <v>73471</v>
          </cell>
          <cell r="F2606" t="str">
            <v>TE</v>
          </cell>
          <cell r="G2606">
            <v>99018760</v>
          </cell>
          <cell r="H2606" t="str">
            <v>31/08/99</v>
          </cell>
          <cell r="I2606">
            <v>-523.59</v>
          </cell>
          <cell r="J2606" t="str">
            <v>PICK UP FORD RAN</v>
          </cell>
        </row>
        <row r="2607">
          <cell r="A2607">
            <v>2881507</v>
          </cell>
          <cell r="B2607">
            <v>5685</v>
          </cell>
          <cell r="C2607">
            <v>999</v>
          </cell>
          <cell r="D2607" t="str">
            <v>SERV.PTO.HERNANDEZ            T</v>
          </cell>
          <cell r="E2607">
            <v>73471</v>
          </cell>
          <cell r="F2607" t="str">
            <v>TE</v>
          </cell>
          <cell r="G2607">
            <v>99018760</v>
          </cell>
          <cell r="H2607" t="str">
            <v>31/08/99</v>
          </cell>
          <cell r="I2607">
            <v>0</v>
          </cell>
          <cell r="J2607" t="str">
            <v>PICK UP FORD RAN</v>
          </cell>
        </row>
        <row r="2608">
          <cell r="A2608">
            <v>2881507</v>
          </cell>
          <cell r="B2608">
            <v>5685</v>
          </cell>
          <cell r="C2608">
            <v>999</v>
          </cell>
          <cell r="D2608" t="str">
            <v>SERV.PTO.HERNANDEZ            T</v>
          </cell>
          <cell r="E2608">
            <v>73471</v>
          </cell>
          <cell r="F2608" t="str">
            <v>TE</v>
          </cell>
          <cell r="G2608">
            <v>99018761</v>
          </cell>
          <cell r="H2608" t="str">
            <v>31/08/99</v>
          </cell>
          <cell r="I2608">
            <v>-523.59</v>
          </cell>
          <cell r="J2608" t="str">
            <v>PICK UP FORD RAN</v>
          </cell>
        </row>
        <row r="2609">
          <cell r="A2609">
            <v>2881507</v>
          </cell>
          <cell r="B2609">
            <v>5685</v>
          </cell>
          <cell r="C2609">
            <v>999</v>
          </cell>
          <cell r="D2609" t="str">
            <v>SERV.PTO.HERNANDEZ            T</v>
          </cell>
          <cell r="E2609">
            <v>73471</v>
          </cell>
          <cell r="F2609" t="str">
            <v>TE</v>
          </cell>
          <cell r="G2609">
            <v>99018761</v>
          </cell>
          <cell r="H2609" t="str">
            <v>31/08/99</v>
          </cell>
          <cell r="I2609">
            <v>0</v>
          </cell>
          <cell r="J2609" t="str">
            <v>PICK UP FORD RAN</v>
          </cell>
        </row>
        <row r="2610">
          <cell r="A2610">
            <v>2881507</v>
          </cell>
          <cell r="B2610">
            <v>5685</v>
          </cell>
          <cell r="C2610">
            <v>999</v>
          </cell>
          <cell r="D2610" t="str">
            <v>SERV.PTO.HERNANDEZ            T</v>
          </cell>
          <cell r="E2610">
            <v>73471</v>
          </cell>
          <cell r="F2610" t="str">
            <v>TE</v>
          </cell>
          <cell r="G2610">
            <v>99018762</v>
          </cell>
          <cell r="H2610" t="str">
            <v>31/08/99</v>
          </cell>
          <cell r="I2610">
            <v>-523.59</v>
          </cell>
          <cell r="J2610" t="str">
            <v>PICK UP FORD RAN</v>
          </cell>
        </row>
        <row r="2611">
          <cell r="A2611">
            <v>2881507</v>
          </cell>
          <cell r="B2611">
            <v>5685</v>
          </cell>
          <cell r="C2611">
            <v>999</v>
          </cell>
          <cell r="D2611" t="str">
            <v>SERV.PTO.HERNANDEZ            T</v>
          </cell>
          <cell r="E2611">
            <v>73471</v>
          </cell>
          <cell r="F2611" t="str">
            <v>TE</v>
          </cell>
          <cell r="G2611">
            <v>99018762</v>
          </cell>
          <cell r="H2611" t="str">
            <v>31/08/99</v>
          </cell>
          <cell r="I2611">
            <v>0</v>
          </cell>
          <cell r="J2611" t="str">
            <v>PICK UP FORD RAN</v>
          </cell>
        </row>
        <row r="2612">
          <cell r="A2612">
            <v>2881507</v>
          </cell>
          <cell r="B2612">
            <v>5685</v>
          </cell>
          <cell r="C2612">
            <v>999</v>
          </cell>
          <cell r="D2612" t="str">
            <v>SERV.PTO.HERNANDEZ            T</v>
          </cell>
          <cell r="E2612">
            <v>73471</v>
          </cell>
          <cell r="F2612" t="str">
            <v>TE</v>
          </cell>
          <cell r="G2612">
            <v>99018763</v>
          </cell>
          <cell r="H2612" t="str">
            <v>31/08/99</v>
          </cell>
          <cell r="I2612">
            <v>-560.16999999999996</v>
          </cell>
          <cell r="J2612" t="str">
            <v>PICK UP FORD F-1</v>
          </cell>
        </row>
        <row r="2613">
          <cell r="A2613">
            <v>2881507</v>
          </cell>
          <cell r="B2613">
            <v>5685</v>
          </cell>
          <cell r="C2613">
            <v>999</v>
          </cell>
          <cell r="D2613" t="str">
            <v>SERV.PTO.HERNANDEZ            T</v>
          </cell>
          <cell r="E2613">
            <v>73471</v>
          </cell>
          <cell r="F2613" t="str">
            <v>TE</v>
          </cell>
          <cell r="G2613">
            <v>99018763</v>
          </cell>
          <cell r="H2613" t="str">
            <v>31/08/99</v>
          </cell>
          <cell r="I2613">
            <v>0</v>
          </cell>
          <cell r="J2613" t="str">
            <v>PICK UP FORD F-1</v>
          </cell>
        </row>
        <row r="2614">
          <cell r="A2614">
            <v>2881507</v>
          </cell>
          <cell r="B2614">
            <v>5685</v>
          </cell>
          <cell r="C2614">
            <v>999</v>
          </cell>
          <cell r="D2614" t="str">
            <v>SERV.PTO.HERNANDEZ            T</v>
          </cell>
          <cell r="E2614">
            <v>73471</v>
          </cell>
          <cell r="F2614" t="str">
            <v>TE</v>
          </cell>
          <cell r="G2614">
            <v>99018764</v>
          </cell>
          <cell r="H2614" t="str">
            <v>31/08/99</v>
          </cell>
          <cell r="I2614">
            <v>-560.16999999999996</v>
          </cell>
          <cell r="J2614" t="str">
            <v>PICK UP FORD F-1</v>
          </cell>
        </row>
        <row r="2615">
          <cell r="A2615">
            <v>2881507</v>
          </cell>
          <cell r="B2615">
            <v>5685</v>
          </cell>
          <cell r="C2615">
            <v>999</v>
          </cell>
          <cell r="D2615" t="str">
            <v>SERV.PTO.HERNANDEZ            T</v>
          </cell>
          <cell r="E2615">
            <v>73471</v>
          </cell>
          <cell r="F2615" t="str">
            <v>TE</v>
          </cell>
          <cell r="G2615">
            <v>99018764</v>
          </cell>
          <cell r="H2615" t="str">
            <v>31/08/99</v>
          </cell>
          <cell r="I2615">
            <v>0</v>
          </cell>
          <cell r="J2615" t="str">
            <v>PICK UP FORD F-1</v>
          </cell>
        </row>
        <row r="2616">
          <cell r="A2616">
            <v>2881507</v>
          </cell>
          <cell r="B2616">
            <v>5685</v>
          </cell>
          <cell r="C2616">
            <v>999</v>
          </cell>
          <cell r="D2616" t="str">
            <v>SERV.PTO.HERNANDEZ            T</v>
          </cell>
          <cell r="E2616">
            <v>73471</v>
          </cell>
          <cell r="F2616" t="str">
            <v>TE</v>
          </cell>
          <cell r="G2616">
            <v>99018765</v>
          </cell>
          <cell r="H2616" t="str">
            <v>31/08/99</v>
          </cell>
          <cell r="I2616">
            <v>-560.16999999999996</v>
          </cell>
          <cell r="J2616" t="str">
            <v>PICK UP FORD F-1</v>
          </cell>
        </row>
        <row r="2617">
          <cell r="A2617">
            <v>2881507</v>
          </cell>
          <cell r="B2617">
            <v>5685</v>
          </cell>
          <cell r="C2617">
            <v>999</v>
          </cell>
          <cell r="D2617" t="str">
            <v>SERV.PTO.HERNANDEZ            T</v>
          </cell>
          <cell r="E2617">
            <v>73471</v>
          </cell>
          <cell r="F2617" t="str">
            <v>TE</v>
          </cell>
          <cell r="G2617">
            <v>99018765</v>
          </cell>
          <cell r="H2617" t="str">
            <v>31/08/99</v>
          </cell>
          <cell r="I2617">
            <v>0</v>
          </cell>
          <cell r="J2617" t="str">
            <v>PICK UP FORD F-1</v>
          </cell>
        </row>
        <row r="2618">
          <cell r="A2618">
            <v>2881507</v>
          </cell>
          <cell r="B2618">
            <v>5685</v>
          </cell>
          <cell r="C2618">
            <v>999</v>
          </cell>
          <cell r="D2618" t="str">
            <v>SERV.PTO.HERNANDEZ            T</v>
          </cell>
          <cell r="E2618">
            <v>73471</v>
          </cell>
          <cell r="F2618" t="str">
            <v>TE</v>
          </cell>
          <cell r="G2618">
            <v>99018766</v>
          </cell>
          <cell r="H2618" t="str">
            <v>31/08/99</v>
          </cell>
          <cell r="I2618">
            <v>-560.16999999999996</v>
          </cell>
          <cell r="J2618" t="str">
            <v>PICK UP FORD F-1</v>
          </cell>
        </row>
        <row r="2619">
          <cell r="A2619">
            <v>2881507</v>
          </cell>
          <cell r="B2619">
            <v>5685</v>
          </cell>
          <cell r="C2619">
            <v>999</v>
          </cell>
          <cell r="D2619" t="str">
            <v>SERV.PTO.HERNANDEZ            T</v>
          </cell>
          <cell r="E2619">
            <v>73471</v>
          </cell>
          <cell r="F2619" t="str">
            <v>TE</v>
          </cell>
          <cell r="G2619">
            <v>99018766</v>
          </cell>
          <cell r="H2619" t="str">
            <v>31/08/99</v>
          </cell>
          <cell r="I2619">
            <v>0</v>
          </cell>
          <cell r="J2619" t="str">
            <v>PICK UP FORD F-1</v>
          </cell>
        </row>
        <row r="2620">
          <cell r="A2620">
            <v>2881507</v>
          </cell>
          <cell r="B2620">
            <v>5685</v>
          </cell>
          <cell r="C2620">
            <v>999</v>
          </cell>
          <cell r="D2620" t="str">
            <v>SERV.PTO.HERNANDEZ            T</v>
          </cell>
          <cell r="E2620">
            <v>73471</v>
          </cell>
          <cell r="F2620" t="str">
            <v>TE</v>
          </cell>
          <cell r="G2620">
            <v>99018767</v>
          </cell>
          <cell r="H2620" t="str">
            <v>31/08/99</v>
          </cell>
          <cell r="I2620">
            <v>-560.16999999999996</v>
          </cell>
          <cell r="J2620" t="str">
            <v>PICK UP FORD F-1</v>
          </cell>
        </row>
        <row r="2621">
          <cell r="A2621">
            <v>2881507</v>
          </cell>
          <cell r="B2621">
            <v>5685</v>
          </cell>
          <cell r="C2621">
            <v>999</v>
          </cell>
          <cell r="D2621" t="str">
            <v>SERV.PTO.HERNANDEZ            T</v>
          </cell>
          <cell r="E2621">
            <v>73471</v>
          </cell>
          <cell r="F2621" t="str">
            <v>TE</v>
          </cell>
          <cell r="G2621">
            <v>99018767</v>
          </cell>
          <cell r="H2621" t="str">
            <v>31/08/99</v>
          </cell>
          <cell r="I2621">
            <v>0</v>
          </cell>
          <cell r="J2621" t="str">
            <v>PICK UP FORD F-1</v>
          </cell>
        </row>
        <row r="2622">
          <cell r="A2622">
            <v>2881507</v>
          </cell>
          <cell r="B2622">
            <v>5685</v>
          </cell>
          <cell r="C2622">
            <v>999</v>
          </cell>
          <cell r="D2622" t="str">
            <v>SERV.PTO.HERNANDEZ            T</v>
          </cell>
          <cell r="E2622">
            <v>73471</v>
          </cell>
          <cell r="F2622" t="str">
            <v>TE</v>
          </cell>
          <cell r="G2622">
            <v>99018768</v>
          </cell>
          <cell r="H2622" t="str">
            <v>31/08/99</v>
          </cell>
          <cell r="I2622">
            <v>-560.16999999999996</v>
          </cell>
          <cell r="J2622" t="str">
            <v>PICK UP FORD F-1</v>
          </cell>
        </row>
        <row r="2623">
          <cell r="A2623">
            <v>2881507</v>
          </cell>
          <cell r="B2623">
            <v>5685</v>
          </cell>
          <cell r="C2623">
            <v>999</v>
          </cell>
          <cell r="D2623" t="str">
            <v>SERV.PTO.HERNANDEZ            T</v>
          </cell>
          <cell r="E2623">
            <v>73471</v>
          </cell>
          <cell r="F2623" t="str">
            <v>TE</v>
          </cell>
          <cell r="G2623">
            <v>99018768</v>
          </cell>
          <cell r="H2623" t="str">
            <v>31/08/99</v>
          </cell>
          <cell r="I2623">
            <v>0</v>
          </cell>
          <cell r="J2623" t="str">
            <v>PICK UP FORD F-1</v>
          </cell>
        </row>
        <row r="2624">
          <cell r="A2624">
            <v>2881507</v>
          </cell>
          <cell r="B2624">
            <v>5685</v>
          </cell>
          <cell r="C2624">
            <v>999</v>
          </cell>
          <cell r="D2624" t="str">
            <v>SERV.PTO.HERNANDEZ            T</v>
          </cell>
          <cell r="E2624">
            <v>73471</v>
          </cell>
          <cell r="F2624" t="str">
            <v>TE</v>
          </cell>
          <cell r="G2624">
            <v>99018769</v>
          </cell>
          <cell r="H2624" t="str">
            <v>31/08/99</v>
          </cell>
          <cell r="I2624">
            <v>-560.16999999999996</v>
          </cell>
          <cell r="J2624" t="str">
            <v>PICK UP FORD F-1</v>
          </cell>
        </row>
        <row r="2625">
          <cell r="A2625">
            <v>2881507</v>
          </cell>
          <cell r="B2625">
            <v>5685</v>
          </cell>
          <cell r="C2625">
            <v>999</v>
          </cell>
          <cell r="D2625" t="str">
            <v>SERV.PTO.HERNANDEZ            T</v>
          </cell>
          <cell r="E2625">
            <v>73471</v>
          </cell>
          <cell r="F2625" t="str">
            <v>TE</v>
          </cell>
          <cell r="G2625">
            <v>99018769</v>
          </cell>
          <cell r="H2625" t="str">
            <v>31/08/99</v>
          </cell>
          <cell r="I2625">
            <v>0</v>
          </cell>
          <cell r="J2625" t="str">
            <v>PICK UP FORD F-1</v>
          </cell>
        </row>
        <row r="2626">
          <cell r="A2626">
            <v>2881507</v>
          </cell>
          <cell r="B2626">
            <v>5685</v>
          </cell>
          <cell r="C2626">
            <v>999</v>
          </cell>
          <cell r="D2626" t="str">
            <v>SERV.PTO.HERNANDEZ            T</v>
          </cell>
          <cell r="E2626">
            <v>73471</v>
          </cell>
          <cell r="F2626" t="str">
            <v>TE</v>
          </cell>
          <cell r="G2626">
            <v>99018770</v>
          </cell>
          <cell r="H2626" t="str">
            <v>31/08/99</v>
          </cell>
          <cell r="I2626">
            <v>-560.16999999999996</v>
          </cell>
          <cell r="J2626" t="str">
            <v>PICK UP FORD F-1</v>
          </cell>
        </row>
        <row r="2627">
          <cell r="A2627">
            <v>2881507</v>
          </cell>
          <cell r="B2627">
            <v>5685</v>
          </cell>
          <cell r="C2627">
            <v>999</v>
          </cell>
          <cell r="D2627" t="str">
            <v>SERV.PTO.HERNANDEZ            T</v>
          </cell>
          <cell r="E2627">
            <v>73471</v>
          </cell>
          <cell r="F2627" t="str">
            <v>TE</v>
          </cell>
          <cell r="G2627">
            <v>99018770</v>
          </cell>
          <cell r="H2627" t="str">
            <v>31/08/99</v>
          </cell>
          <cell r="I2627">
            <v>0</v>
          </cell>
          <cell r="J2627" t="str">
            <v>PICK UP FORD F-1</v>
          </cell>
        </row>
        <row r="2628">
          <cell r="A2628">
            <v>2881507</v>
          </cell>
          <cell r="B2628">
            <v>5685</v>
          </cell>
          <cell r="C2628">
            <v>999</v>
          </cell>
          <cell r="D2628" t="str">
            <v>SERV.PTO.HERNANDEZ            T</v>
          </cell>
          <cell r="E2628">
            <v>73471</v>
          </cell>
          <cell r="F2628" t="str">
            <v>TE</v>
          </cell>
          <cell r="G2628">
            <v>99018771</v>
          </cell>
          <cell r="H2628" t="str">
            <v>31/08/99</v>
          </cell>
          <cell r="I2628">
            <v>-560.16999999999996</v>
          </cell>
          <cell r="J2628" t="str">
            <v>PICK UP FORD F-1</v>
          </cell>
        </row>
        <row r="2629">
          <cell r="A2629">
            <v>2881507</v>
          </cell>
          <cell r="B2629">
            <v>5685</v>
          </cell>
          <cell r="C2629">
            <v>999</v>
          </cell>
          <cell r="D2629" t="str">
            <v>SERV.PTO.HERNANDEZ            T</v>
          </cell>
          <cell r="E2629">
            <v>73471</v>
          </cell>
          <cell r="F2629" t="str">
            <v>TE</v>
          </cell>
          <cell r="G2629">
            <v>99018771</v>
          </cell>
          <cell r="H2629" t="str">
            <v>31/08/99</v>
          </cell>
          <cell r="I2629">
            <v>0</v>
          </cell>
          <cell r="J2629" t="str">
            <v>PICK UP FORD F-1</v>
          </cell>
        </row>
        <row r="2630">
          <cell r="A2630">
            <v>2881507</v>
          </cell>
          <cell r="B2630">
            <v>5685</v>
          </cell>
          <cell r="C2630">
            <v>999</v>
          </cell>
          <cell r="D2630" t="str">
            <v>SERV.PTO.HERNANDEZ            T</v>
          </cell>
          <cell r="E2630">
            <v>73471</v>
          </cell>
          <cell r="F2630" t="str">
            <v>TE</v>
          </cell>
          <cell r="G2630">
            <v>99018772</v>
          </cell>
          <cell r="H2630" t="str">
            <v>31/08/99</v>
          </cell>
          <cell r="I2630">
            <v>-560.16999999999996</v>
          </cell>
          <cell r="J2630" t="str">
            <v>PICK UP FORD F-1</v>
          </cell>
        </row>
        <row r="2631">
          <cell r="A2631">
            <v>2881507</v>
          </cell>
          <cell r="B2631">
            <v>5685</v>
          </cell>
          <cell r="C2631">
            <v>999</v>
          </cell>
          <cell r="D2631" t="str">
            <v>SERV.PTO.HERNANDEZ            T</v>
          </cell>
          <cell r="E2631">
            <v>73471</v>
          </cell>
          <cell r="F2631" t="str">
            <v>TE</v>
          </cell>
          <cell r="G2631">
            <v>99018772</v>
          </cell>
          <cell r="H2631" t="str">
            <v>31/08/99</v>
          </cell>
          <cell r="I2631">
            <v>0</v>
          </cell>
          <cell r="J2631" t="str">
            <v>PICK UP FORD F-1</v>
          </cell>
        </row>
        <row r="2632">
          <cell r="A2632">
            <v>2881507</v>
          </cell>
          <cell r="B2632">
            <v>5685</v>
          </cell>
          <cell r="C2632">
            <v>999</v>
          </cell>
          <cell r="D2632" t="str">
            <v>SERV.PTO.HERNANDEZ            T</v>
          </cell>
          <cell r="E2632">
            <v>73471</v>
          </cell>
          <cell r="F2632" t="str">
            <v>TE</v>
          </cell>
          <cell r="G2632">
            <v>99018773</v>
          </cell>
          <cell r="H2632" t="str">
            <v>31/08/99</v>
          </cell>
          <cell r="I2632">
            <v>-560.16999999999996</v>
          </cell>
          <cell r="J2632" t="str">
            <v>PICK UP FORD F-1</v>
          </cell>
        </row>
        <row r="2633">
          <cell r="A2633">
            <v>2881507</v>
          </cell>
          <cell r="B2633">
            <v>5685</v>
          </cell>
          <cell r="C2633">
            <v>999</v>
          </cell>
          <cell r="D2633" t="str">
            <v>SERV.PTO.HERNANDEZ            T</v>
          </cell>
          <cell r="E2633">
            <v>73471</v>
          </cell>
          <cell r="F2633" t="str">
            <v>TE</v>
          </cell>
          <cell r="G2633">
            <v>99018773</v>
          </cell>
          <cell r="H2633" t="str">
            <v>31/08/99</v>
          </cell>
          <cell r="I2633">
            <v>0</v>
          </cell>
          <cell r="J2633" t="str">
            <v>PICK UP FORD F-1</v>
          </cell>
        </row>
        <row r="2634">
          <cell r="A2634">
            <v>2881507</v>
          </cell>
          <cell r="B2634">
            <v>5685</v>
          </cell>
          <cell r="C2634">
            <v>999</v>
          </cell>
          <cell r="D2634" t="str">
            <v>SERV.PTO.HERNANDEZ            T</v>
          </cell>
          <cell r="E2634">
            <v>73471</v>
          </cell>
          <cell r="F2634" t="str">
            <v>TE</v>
          </cell>
          <cell r="G2634">
            <v>99018774</v>
          </cell>
          <cell r="H2634" t="str">
            <v>31/08/99</v>
          </cell>
          <cell r="I2634">
            <v>-560.16999999999996</v>
          </cell>
          <cell r="J2634" t="str">
            <v>PICK UP FORD F-1</v>
          </cell>
        </row>
        <row r="2635">
          <cell r="A2635">
            <v>2881507</v>
          </cell>
          <cell r="B2635">
            <v>5685</v>
          </cell>
          <cell r="C2635">
            <v>999</v>
          </cell>
          <cell r="D2635" t="str">
            <v>SERV.PTO.HERNANDEZ            T</v>
          </cell>
          <cell r="E2635">
            <v>73471</v>
          </cell>
          <cell r="F2635" t="str">
            <v>TE</v>
          </cell>
          <cell r="G2635">
            <v>99018774</v>
          </cell>
          <cell r="H2635" t="str">
            <v>31/08/99</v>
          </cell>
          <cell r="I2635">
            <v>0</v>
          </cell>
          <cell r="J2635" t="str">
            <v>PICK UP FORD F-1</v>
          </cell>
        </row>
        <row r="2636">
          <cell r="A2636">
            <v>2881507</v>
          </cell>
          <cell r="B2636">
            <v>5685</v>
          </cell>
          <cell r="C2636">
            <v>999</v>
          </cell>
          <cell r="D2636" t="str">
            <v>SERV.PTO.HERNANDEZ            T</v>
          </cell>
          <cell r="E2636">
            <v>73471</v>
          </cell>
          <cell r="F2636" t="str">
            <v>TE</v>
          </cell>
          <cell r="G2636">
            <v>99018775</v>
          </cell>
          <cell r="H2636" t="str">
            <v>31/08/99</v>
          </cell>
          <cell r="I2636">
            <v>-704.32</v>
          </cell>
          <cell r="J2636" t="str">
            <v>CAMION DEUTZ AGR</v>
          </cell>
        </row>
        <row r="2637">
          <cell r="A2637">
            <v>2881507</v>
          </cell>
          <cell r="B2637">
            <v>5685</v>
          </cell>
          <cell r="C2637">
            <v>999</v>
          </cell>
          <cell r="D2637" t="str">
            <v>SERV.PTO.HERNANDEZ            T</v>
          </cell>
          <cell r="E2637">
            <v>73471</v>
          </cell>
          <cell r="F2637" t="str">
            <v>TE</v>
          </cell>
          <cell r="G2637">
            <v>99018775</v>
          </cell>
          <cell r="H2637" t="str">
            <v>31/08/99</v>
          </cell>
          <cell r="I2637">
            <v>0</v>
          </cell>
          <cell r="J2637" t="str">
            <v>CAMION DEUTZ AGR</v>
          </cell>
        </row>
        <row r="2638">
          <cell r="A2638">
            <v>2881507</v>
          </cell>
          <cell r="B2638">
            <v>5685</v>
          </cell>
          <cell r="C2638">
            <v>999</v>
          </cell>
          <cell r="D2638" t="str">
            <v>SERV.PTO.HERNANDEZ            T</v>
          </cell>
          <cell r="E2638">
            <v>73471</v>
          </cell>
          <cell r="F2638" t="str">
            <v>TE</v>
          </cell>
          <cell r="G2638">
            <v>99018776</v>
          </cell>
          <cell r="H2638" t="str">
            <v>31/08/99</v>
          </cell>
          <cell r="I2638">
            <v>-1035.4000000000001</v>
          </cell>
          <cell r="J2638" t="str">
            <v>CAMION M.BENZ LK</v>
          </cell>
        </row>
        <row r="2639">
          <cell r="A2639">
            <v>2881507</v>
          </cell>
          <cell r="B2639">
            <v>5685</v>
          </cell>
          <cell r="C2639">
            <v>999</v>
          </cell>
          <cell r="D2639" t="str">
            <v>SERV.PTO.HERNANDEZ            T</v>
          </cell>
          <cell r="E2639">
            <v>73471</v>
          </cell>
          <cell r="F2639" t="str">
            <v>TE</v>
          </cell>
          <cell r="G2639">
            <v>99018776</v>
          </cell>
          <cell r="H2639" t="str">
            <v>31/08/99</v>
          </cell>
          <cell r="I2639">
            <v>0</v>
          </cell>
          <cell r="J2639" t="str">
            <v>CAMION M.BENZ LK</v>
          </cell>
        </row>
        <row r="2640">
          <cell r="A2640">
            <v>2881507</v>
          </cell>
          <cell r="B2640">
            <v>5685</v>
          </cell>
          <cell r="C2640">
            <v>999</v>
          </cell>
          <cell r="D2640" t="str">
            <v>SERV.PTO.HERNANDEZ            T</v>
          </cell>
          <cell r="E2640">
            <v>73471</v>
          </cell>
          <cell r="F2640" t="str">
            <v>TE</v>
          </cell>
          <cell r="G2640">
            <v>99018777</v>
          </cell>
          <cell r="H2640" t="str">
            <v>31/08/99</v>
          </cell>
          <cell r="I2640">
            <v>-1441.19</v>
          </cell>
          <cell r="J2640" t="str">
            <v>CAMION FIAT 697</v>
          </cell>
        </row>
        <row r="2641">
          <cell r="A2641">
            <v>2881507</v>
          </cell>
          <cell r="B2641">
            <v>5685</v>
          </cell>
          <cell r="C2641">
            <v>999</v>
          </cell>
          <cell r="D2641" t="str">
            <v>SERV.PTO.HERNANDEZ            T</v>
          </cell>
          <cell r="E2641">
            <v>73471</v>
          </cell>
          <cell r="F2641" t="str">
            <v>TE</v>
          </cell>
          <cell r="G2641">
            <v>99018777</v>
          </cell>
          <cell r="H2641" t="str">
            <v>31/08/99</v>
          </cell>
          <cell r="I2641">
            <v>0</v>
          </cell>
          <cell r="J2641" t="str">
            <v>CAMION FIAT 697</v>
          </cell>
        </row>
        <row r="2642">
          <cell r="A2642">
            <v>2881507</v>
          </cell>
          <cell r="B2642">
            <v>5685</v>
          </cell>
          <cell r="C2642">
            <v>999</v>
          </cell>
          <cell r="D2642" t="str">
            <v>SERV.PTO.HERNANDEZ            T</v>
          </cell>
          <cell r="E2642">
            <v>73471</v>
          </cell>
          <cell r="F2642" t="str">
            <v>TE</v>
          </cell>
          <cell r="G2642">
            <v>99018778</v>
          </cell>
          <cell r="H2642" t="str">
            <v>31/08/99</v>
          </cell>
          <cell r="I2642">
            <v>-1795.21</v>
          </cell>
          <cell r="J2642" t="str">
            <v>CAMION SCANIA VA</v>
          </cell>
        </row>
        <row r="2643">
          <cell r="A2643">
            <v>2881507</v>
          </cell>
          <cell r="B2643">
            <v>5685</v>
          </cell>
          <cell r="C2643">
            <v>999</v>
          </cell>
          <cell r="D2643" t="str">
            <v>SERV.PTO.HERNANDEZ            T</v>
          </cell>
          <cell r="E2643">
            <v>73471</v>
          </cell>
          <cell r="F2643" t="str">
            <v>TE</v>
          </cell>
          <cell r="G2643">
            <v>99018778</v>
          </cell>
          <cell r="H2643" t="str">
            <v>31/08/99</v>
          </cell>
          <cell r="I2643">
            <v>0</v>
          </cell>
          <cell r="J2643" t="str">
            <v>CAMION SCANIA VA</v>
          </cell>
        </row>
        <row r="2644">
          <cell r="A2644">
            <v>2881507</v>
          </cell>
          <cell r="B2644">
            <v>5685</v>
          </cell>
          <cell r="C2644">
            <v>999</v>
          </cell>
          <cell r="D2644" t="str">
            <v>SERV.PTO.HERNANDEZ            T</v>
          </cell>
          <cell r="E2644">
            <v>73471</v>
          </cell>
          <cell r="F2644" t="str">
            <v>TE</v>
          </cell>
          <cell r="G2644">
            <v>99018779</v>
          </cell>
          <cell r="H2644" t="str">
            <v>31/08/99</v>
          </cell>
          <cell r="I2644">
            <v>-417.57</v>
          </cell>
          <cell r="J2644" t="str">
            <v>MINIBUS M.BENZ 1</v>
          </cell>
        </row>
        <row r="2645">
          <cell r="A2645">
            <v>2881507</v>
          </cell>
          <cell r="B2645">
            <v>5685</v>
          </cell>
          <cell r="C2645">
            <v>999</v>
          </cell>
          <cell r="D2645" t="str">
            <v>SERV.PTO.HERNANDEZ            T</v>
          </cell>
          <cell r="E2645">
            <v>73471</v>
          </cell>
          <cell r="F2645" t="str">
            <v>TE</v>
          </cell>
          <cell r="G2645">
            <v>99018779</v>
          </cell>
          <cell r="H2645" t="str">
            <v>31/08/99</v>
          </cell>
          <cell r="I2645">
            <v>0</v>
          </cell>
          <cell r="J2645" t="str">
            <v>MINIBUS M.BENZ 1</v>
          </cell>
        </row>
        <row r="2646">
          <cell r="A2646">
            <v>2881507</v>
          </cell>
          <cell r="B2646">
            <v>5685</v>
          </cell>
          <cell r="C2646">
            <v>999</v>
          </cell>
          <cell r="D2646" t="str">
            <v>SERV.PTO.HERNANDEZ            T</v>
          </cell>
          <cell r="E2646">
            <v>73471</v>
          </cell>
          <cell r="F2646" t="str">
            <v>TE</v>
          </cell>
          <cell r="G2646">
            <v>99018780</v>
          </cell>
          <cell r="H2646" t="str">
            <v>31/08/99</v>
          </cell>
          <cell r="I2646">
            <v>-1166.22</v>
          </cell>
          <cell r="J2646" t="str">
            <v>M.BENZ LA/1114/4</v>
          </cell>
        </row>
        <row r="2647">
          <cell r="A2647">
            <v>2881507</v>
          </cell>
          <cell r="B2647">
            <v>5685</v>
          </cell>
          <cell r="C2647">
            <v>999</v>
          </cell>
          <cell r="D2647" t="str">
            <v>SERV.PTO.HERNANDEZ            T</v>
          </cell>
          <cell r="E2647">
            <v>73471</v>
          </cell>
          <cell r="F2647" t="str">
            <v>TE</v>
          </cell>
          <cell r="G2647">
            <v>99018780</v>
          </cell>
          <cell r="H2647" t="str">
            <v>31/08/99</v>
          </cell>
          <cell r="I2647">
            <v>0</v>
          </cell>
          <cell r="J2647" t="str">
            <v>M.BENZ LA/1114/4</v>
          </cell>
        </row>
        <row r="2648">
          <cell r="A2648">
            <v>2881507</v>
          </cell>
          <cell r="B2648">
            <v>5685</v>
          </cell>
          <cell r="C2648">
            <v>999</v>
          </cell>
          <cell r="D2648" t="str">
            <v>SERV.PTO.HERNANDEZ            T</v>
          </cell>
          <cell r="E2648">
            <v>73471</v>
          </cell>
          <cell r="F2648" t="str">
            <v>TE</v>
          </cell>
          <cell r="G2648">
            <v>99018781</v>
          </cell>
          <cell r="H2648" t="str">
            <v>31/08/99</v>
          </cell>
          <cell r="I2648">
            <v>-704.32</v>
          </cell>
          <cell r="J2648" t="str">
            <v>CAMION DEUTZ AGR</v>
          </cell>
        </row>
        <row r="2649">
          <cell r="A2649">
            <v>2881507</v>
          </cell>
          <cell r="B2649">
            <v>5685</v>
          </cell>
          <cell r="C2649">
            <v>999</v>
          </cell>
          <cell r="D2649" t="str">
            <v>SERV.PTO.HERNANDEZ            T</v>
          </cell>
          <cell r="E2649">
            <v>73471</v>
          </cell>
          <cell r="F2649" t="str">
            <v>TE</v>
          </cell>
          <cell r="G2649">
            <v>99018781</v>
          </cell>
          <cell r="H2649" t="str">
            <v>31/08/99</v>
          </cell>
          <cell r="I2649">
            <v>0</v>
          </cell>
          <cell r="J2649" t="str">
            <v>CAMION DEUTZ AGR</v>
          </cell>
        </row>
        <row r="2650">
          <cell r="A2650">
            <v>2881507</v>
          </cell>
          <cell r="B2650">
            <v>5685</v>
          </cell>
          <cell r="C2650">
            <v>999</v>
          </cell>
          <cell r="D2650" t="str">
            <v>SERV.PTO.HERNANDEZ            T</v>
          </cell>
          <cell r="E2650">
            <v>73471</v>
          </cell>
          <cell r="F2650" t="str">
            <v>TE</v>
          </cell>
          <cell r="G2650">
            <v>99018782</v>
          </cell>
          <cell r="H2650" t="str">
            <v>31/08/99</v>
          </cell>
          <cell r="I2650">
            <v>-704.32</v>
          </cell>
          <cell r="J2650" t="str">
            <v>CAMION DEUTZ AGR</v>
          </cell>
        </row>
        <row r="2651">
          <cell r="A2651">
            <v>2881507</v>
          </cell>
          <cell r="B2651">
            <v>5685</v>
          </cell>
          <cell r="C2651">
            <v>999</v>
          </cell>
          <cell r="D2651" t="str">
            <v>SERV.PTO.HERNANDEZ            T</v>
          </cell>
          <cell r="E2651">
            <v>73471</v>
          </cell>
          <cell r="F2651" t="str">
            <v>TE</v>
          </cell>
          <cell r="G2651">
            <v>99018782</v>
          </cell>
          <cell r="H2651" t="str">
            <v>31/08/99</v>
          </cell>
          <cell r="I2651">
            <v>0</v>
          </cell>
          <cell r="J2651" t="str">
            <v>CAMION DEUTZ AGR</v>
          </cell>
        </row>
        <row r="2652">
          <cell r="A2652">
            <v>2881507</v>
          </cell>
          <cell r="B2652">
            <v>5685</v>
          </cell>
          <cell r="C2652">
            <v>999</v>
          </cell>
          <cell r="D2652" t="str">
            <v>SERV.PTO.HERNANDEZ            T</v>
          </cell>
          <cell r="E2652">
            <v>73471</v>
          </cell>
          <cell r="F2652" t="str">
            <v>TE</v>
          </cell>
          <cell r="G2652">
            <v>99018783</v>
          </cell>
          <cell r="H2652" t="str">
            <v>31/08/99</v>
          </cell>
          <cell r="I2652">
            <v>-704.32</v>
          </cell>
          <cell r="J2652" t="str">
            <v>CAMION DEUTZ AGR</v>
          </cell>
        </row>
        <row r="2653">
          <cell r="A2653">
            <v>2881507</v>
          </cell>
          <cell r="B2653">
            <v>5685</v>
          </cell>
          <cell r="C2653">
            <v>999</v>
          </cell>
          <cell r="D2653" t="str">
            <v>SERV.PTO.HERNANDEZ            T</v>
          </cell>
          <cell r="E2653">
            <v>73471</v>
          </cell>
          <cell r="F2653" t="str">
            <v>TE</v>
          </cell>
          <cell r="G2653">
            <v>99018783</v>
          </cell>
          <cell r="H2653" t="str">
            <v>31/08/99</v>
          </cell>
          <cell r="I2653">
            <v>0</v>
          </cell>
          <cell r="J2653" t="str">
            <v>CAMION DEUTZ AGR</v>
          </cell>
        </row>
        <row r="2654">
          <cell r="A2654">
            <v>2881507</v>
          </cell>
          <cell r="B2654">
            <v>5685</v>
          </cell>
          <cell r="C2654">
            <v>999</v>
          </cell>
          <cell r="D2654" t="str">
            <v>SERV.PTO.HERNANDEZ            T</v>
          </cell>
          <cell r="E2654">
            <v>73471</v>
          </cell>
          <cell r="F2654" t="str">
            <v>TE</v>
          </cell>
          <cell r="G2654">
            <v>99018784</v>
          </cell>
          <cell r="H2654" t="str">
            <v>31/08/99</v>
          </cell>
          <cell r="I2654">
            <v>-704.32</v>
          </cell>
          <cell r="J2654" t="str">
            <v>CAMION DEUTZ AGR</v>
          </cell>
        </row>
        <row r="2655">
          <cell r="A2655">
            <v>2881507</v>
          </cell>
          <cell r="B2655">
            <v>5685</v>
          </cell>
          <cell r="C2655">
            <v>999</v>
          </cell>
          <cell r="D2655" t="str">
            <v>SERV.PTO.HERNANDEZ            T</v>
          </cell>
          <cell r="E2655">
            <v>73471</v>
          </cell>
          <cell r="F2655" t="str">
            <v>TE</v>
          </cell>
          <cell r="G2655">
            <v>99018784</v>
          </cell>
          <cell r="H2655" t="str">
            <v>31/08/99</v>
          </cell>
          <cell r="I2655">
            <v>0</v>
          </cell>
          <cell r="J2655" t="str">
            <v>CAMION DEUTZ AGR</v>
          </cell>
        </row>
        <row r="2656">
          <cell r="A2656">
            <v>2881507</v>
          </cell>
          <cell r="B2656">
            <v>5685</v>
          </cell>
          <cell r="C2656">
            <v>999</v>
          </cell>
          <cell r="D2656" t="str">
            <v>SERV.PTO.HERNANDEZ            T</v>
          </cell>
          <cell r="E2656">
            <v>73471</v>
          </cell>
          <cell r="F2656" t="str">
            <v>TE</v>
          </cell>
          <cell r="G2656">
            <v>99018785</v>
          </cell>
          <cell r="H2656" t="str">
            <v>31/08/99</v>
          </cell>
          <cell r="I2656">
            <v>-215.45</v>
          </cell>
          <cell r="J2656" t="str">
            <v>SEMIACOPLADO 2 E</v>
          </cell>
        </row>
        <row r="2657">
          <cell r="A2657">
            <v>2881507</v>
          </cell>
          <cell r="B2657">
            <v>5685</v>
          </cell>
          <cell r="C2657">
            <v>999</v>
          </cell>
          <cell r="D2657" t="str">
            <v>SERV.PTO.HERNANDEZ            T</v>
          </cell>
          <cell r="E2657">
            <v>73471</v>
          </cell>
          <cell r="F2657" t="str">
            <v>TE</v>
          </cell>
          <cell r="G2657">
            <v>99018785</v>
          </cell>
          <cell r="H2657" t="str">
            <v>31/08/99</v>
          </cell>
          <cell r="I2657">
            <v>0</v>
          </cell>
          <cell r="J2657" t="str">
            <v>SEMIACOPLADO 2 E</v>
          </cell>
        </row>
        <row r="2658">
          <cell r="A2658">
            <v>2881507</v>
          </cell>
          <cell r="B2658">
            <v>5685</v>
          </cell>
          <cell r="C2658">
            <v>999</v>
          </cell>
          <cell r="D2658" t="str">
            <v>SERV.PTO.HERNANDEZ            T</v>
          </cell>
          <cell r="E2658">
            <v>73471</v>
          </cell>
          <cell r="F2658" t="str">
            <v>TE</v>
          </cell>
          <cell r="G2658">
            <v>99018786</v>
          </cell>
          <cell r="H2658" t="str">
            <v>31/08/99</v>
          </cell>
          <cell r="I2658">
            <v>-215.45</v>
          </cell>
          <cell r="J2658" t="str">
            <v>SEMIACOPLADO 2 E</v>
          </cell>
        </row>
        <row r="2659">
          <cell r="A2659">
            <v>2881507</v>
          </cell>
          <cell r="B2659">
            <v>5685</v>
          </cell>
          <cell r="C2659">
            <v>999</v>
          </cell>
          <cell r="D2659" t="str">
            <v>SERV.PTO.HERNANDEZ            T</v>
          </cell>
          <cell r="E2659">
            <v>73471</v>
          </cell>
          <cell r="F2659" t="str">
            <v>TE</v>
          </cell>
          <cell r="G2659">
            <v>99018786</v>
          </cell>
          <cell r="H2659" t="str">
            <v>31/08/99</v>
          </cell>
          <cell r="I2659">
            <v>0</v>
          </cell>
          <cell r="J2659" t="str">
            <v>SEMIACOPLADO 2 E</v>
          </cell>
        </row>
        <row r="2660">
          <cell r="A2660">
            <v>2881507</v>
          </cell>
          <cell r="B2660">
            <v>5685</v>
          </cell>
          <cell r="C2660">
            <v>999</v>
          </cell>
          <cell r="D2660" t="str">
            <v>SERV.PTO.HERNANDEZ            T</v>
          </cell>
          <cell r="E2660">
            <v>73471</v>
          </cell>
          <cell r="F2660" t="str">
            <v>TE</v>
          </cell>
          <cell r="G2660">
            <v>99018787</v>
          </cell>
          <cell r="H2660" t="str">
            <v>31/08/99</v>
          </cell>
          <cell r="I2660">
            <v>-327.67</v>
          </cell>
          <cell r="J2660" t="str">
            <v>SEMIACOPLADO 3 E</v>
          </cell>
        </row>
        <row r="2661">
          <cell r="A2661">
            <v>2881507</v>
          </cell>
          <cell r="B2661">
            <v>5685</v>
          </cell>
          <cell r="C2661">
            <v>999</v>
          </cell>
          <cell r="D2661" t="str">
            <v>SERV.PTO.HERNANDEZ            T</v>
          </cell>
          <cell r="E2661">
            <v>73471</v>
          </cell>
          <cell r="F2661" t="str">
            <v>TE</v>
          </cell>
          <cell r="G2661">
            <v>99018787</v>
          </cell>
          <cell r="H2661" t="str">
            <v>31/08/99</v>
          </cell>
          <cell r="I2661">
            <v>0</v>
          </cell>
          <cell r="J2661" t="str">
            <v>SEMIACOPLADO 3 E</v>
          </cell>
        </row>
        <row r="2662">
          <cell r="A2662">
            <v>2881507</v>
          </cell>
          <cell r="B2662">
            <v>5685</v>
          </cell>
          <cell r="C2662">
            <v>999</v>
          </cell>
          <cell r="D2662" t="str">
            <v>SERV.PTO.HERNANDEZ            T</v>
          </cell>
          <cell r="E2662">
            <v>73471</v>
          </cell>
          <cell r="F2662" t="str">
            <v>TE</v>
          </cell>
          <cell r="G2662">
            <v>99018788</v>
          </cell>
          <cell r="H2662" t="str">
            <v>31/08/99</v>
          </cell>
          <cell r="I2662">
            <v>-1297.76</v>
          </cell>
          <cell r="J2662" t="str">
            <v>GRUA TELESCOP.P&amp;</v>
          </cell>
        </row>
        <row r="2663">
          <cell r="A2663">
            <v>2881507</v>
          </cell>
          <cell r="B2663">
            <v>5685</v>
          </cell>
          <cell r="C2663">
            <v>999</v>
          </cell>
          <cell r="D2663" t="str">
            <v>SERV.PTO.HERNANDEZ            T</v>
          </cell>
          <cell r="E2663">
            <v>73471</v>
          </cell>
          <cell r="F2663" t="str">
            <v>TE</v>
          </cell>
          <cell r="G2663">
            <v>99018788</v>
          </cell>
          <cell r="H2663" t="str">
            <v>31/08/99</v>
          </cell>
          <cell r="I2663">
            <v>0</v>
          </cell>
          <cell r="J2663" t="str">
            <v>GRUA TELESCOP.P&amp;</v>
          </cell>
        </row>
        <row r="2664">
          <cell r="A2664">
            <v>2881507</v>
          </cell>
          <cell r="B2664">
            <v>5685</v>
          </cell>
          <cell r="C2664">
            <v>999</v>
          </cell>
          <cell r="D2664" t="str">
            <v>SERV.PTO.HERNANDEZ            T</v>
          </cell>
          <cell r="E2664">
            <v>73471</v>
          </cell>
          <cell r="F2664" t="str">
            <v>TE</v>
          </cell>
          <cell r="G2664">
            <v>99018789</v>
          </cell>
          <cell r="H2664" t="str">
            <v>31/08/99</v>
          </cell>
          <cell r="I2664">
            <v>-1231.6300000000001</v>
          </cell>
          <cell r="J2664" t="str">
            <v>PALA Y RETRO CAS</v>
          </cell>
        </row>
        <row r="2665">
          <cell r="A2665">
            <v>2881507</v>
          </cell>
          <cell r="B2665">
            <v>5685</v>
          </cell>
          <cell r="C2665">
            <v>999</v>
          </cell>
          <cell r="D2665" t="str">
            <v>SERV.PTO.HERNANDEZ            T</v>
          </cell>
          <cell r="E2665">
            <v>73471</v>
          </cell>
          <cell r="F2665" t="str">
            <v>TE</v>
          </cell>
          <cell r="G2665">
            <v>99018789</v>
          </cell>
          <cell r="H2665" t="str">
            <v>31/08/99</v>
          </cell>
          <cell r="I2665">
            <v>0</v>
          </cell>
          <cell r="J2665" t="str">
            <v>PALA Y RETRO CAS</v>
          </cell>
        </row>
        <row r="2666">
          <cell r="A2666">
            <v>2881507</v>
          </cell>
          <cell r="B2666">
            <v>5685</v>
          </cell>
          <cell r="C2666">
            <v>999</v>
          </cell>
          <cell r="D2666" t="str">
            <v>SERV.PTO.HERNANDEZ            T</v>
          </cell>
          <cell r="E2666">
            <v>73471</v>
          </cell>
          <cell r="F2666" t="str">
            <v>TE</v>
          </cell>
          <cell r="G2666">
            <v>99018790</v>
          </cell>
          <cell r="H2666" t="str">
            <v>31/08/99</v>
          </cell>
          <cell r="I2666">
            <v>-4303.1099999999997</v>
          </cell>
          <cell r="J2666" t="str">
            <v>GRUA TELESCOP.GR</v>
          </cell>
        </row>
        <row r="2667">
          <cell r="A2667">
            <v>2881507</v>
          </cell>
          <cell r="B2667">
            <v>5685</v>
          </cell>
          <cell r="C2667">
            <v>999</v>
          </cell>
          <cell r="D2667" t="str">
            <v>SERV.PTO.HERNANDEZ            T</v>
          </cell>
          <cell r="E2667">
            <v>73471</v>
          </cell>
          <cell r="F2667" t="str">
            <v>TE</v>
          </cell>
          <cell r="G2667">
            <v>99018790</v>
          </cell>
          <cell r="H2667" t="str">
            <v>31/08/99</v>
          </cell>
          <cell r="I2667">
            <v>0</v>
          </cell>
          <cell r="J2667" t="str">
            <v>GRUA TELESCOP.GR</v>
          </cell>
        </row>
        <row r="2668">
          <cell r="A2668">
            <v>2881507</v>
          </cell>
          <cell r="B2668">
            <v>5685</v>
          </cell>
          <cell r="C2668">
            <v>999</v>
          </cell>
          <cell r="D2668" t="str">
            <v>SERV.PTO.HERNANDEZ            T</v>
          </cell>
          <cell r="E2668">
            <v>73471</v>
          </cell>
          <cell r="F2668" t="str">
            <v>TE</v>
          </cell>
          <cell r="G2668">
            <v>99018791</v>
          </cell>
          <cell r="H2668" t="str">
            <v>31/08/99</v>
          </cell>
          <cell r="I2668">
            <v>-463.76</v>
          </cell>
          <cell r="J2668" t="str">
            <v>HIDROGRUA HIAB 0</v>
          </cell>
        </row>
        <row r="2669">
          <cell r="A2669">
            <v>2881507</v>
          </cell>
          <cell r="B2669">
            <v>5685</v>
          </cell>
          <cell r="C2669">
            <v>999</v>
          </cell>
          <cell r="D2669" t="str">
            <v>SERV.PTO.HERNANDEZ            T</v>
          </cell>
          <cell r="E2669">
            <v>73471</v>
          </cell>
          <cell r="F2669" t="str">
            <v>TE</v>
          </cell>
          <cell r="G2669">
            <v>99018791</v>
          </cell>
          <cell r="H2669" t="str">
            <v>31/08/99</v>
          </cell>
          <cell r="I2669">
            <v>0</v>
          </cell>
          <cell r="J2669" t="str">
            <v>HIDROGRUA HIAB 0</v>
          </cell>
        </row>
        <row r="2670">
          <cell r="A2670">
            <v>2881507</v>
          </cell>
          <cell r="B2670">
            <v>5685</v>
          </cell>
          <cell r="C2670">
            <v>999</v>
          </cell>
          <cell r="D2670" t="str">
            <v>SERV.PTO.HERNANDEZ            T</v>
          </cell>
          <cell r="E2670">
            <v>73471</v>
          </cell>
          <cell r="F2670" t="str">
            <v>TE</v>
          </cell>
          <cell r="G2670">
            <v>99018792</v>
          </cell>
          <cell r="H2670" t="str">
            <v>31/08/99</v>
          </cell>
          <cell r="I2670">
            <v>-997.58</v>
          </cell>
          <cell r="J2670" t="str">
            <v>HIDROGRUA PITMAN</v>
          </cell>
        </row>
        <row r="2671">
          <cell r="A2671">
            <v>2881507</v>
          </cell>
          <cell r="B2671">
            <v>5685</v>
          </cell>
          <cell r="C2671">
            <v>999</v>
          </cell>
          <cell r="D2671" t="str">
            <v>SERV.PTO.HERNANDEZ            T</v>
          </cell>
          <cell r="E2671">
            <v>73471</v>
          </cell>
          <cell r="F2671" t="str">
            <v>TE</v>
          </cell>
          <cell r="G2671">
            <v>99018792</v>
          </cell>
          <cell r="H2671" t="str">
            <v>31/08/99</v>
          </cell>
          <cell r="I2671">
            <v>0</v>
          </cell>
          <cell r="J2671" t="str">
            <v>HIDROGRUA PITMAN</v>
          </cell>
        </row>
        <row r="2672">
          <cell r="A2672">
            <v>2881507</v>
          </cell>
          <cell r="B2672">
            <v>5685</v>
          </cell>
          <cell r="C2672">
            <v>999</v>
          </cell>
          <cell r="D2672" t="str">
            <v>TEND.CAÑERIAS MEX PET.        T</v>
          </cell>
          <cell r="E2672">
            <v>73471</v>
          </cell>
          <cell r="F2672" t="str">
            <v>TE</v>
          </cell>
          <cell r="G2672">
            <v>99018793</v>
          </cell>
          <cell r="H2672" t="str">
            <v>31/08/99</v>
          </cell>
          <cell r="I2672">
            <v>-49.91</v>
          </cell>
          <cell r="J2672" t="str">
            <v>BOMBA CENTRIF.MO</v>
          </cell>
        </row>
        <row r="2673">
          <cell r="A2673">
            <v>2881507</v>
          </cell>
          <cell r="B2673">
            <v>5685</v>
          </cell>
          <cell r="C2673">
            <v>999</v>
          </cell>
          <cell r="D2673" t="str">
            <v>TEND.CAÑERIAS MEX PET.        T</v>
          </cell>
          <cell r="E2673">
            <v>73471</v>
          </cell>
          <cell r="F2673" t="str">
            <v>TE</v>
          </cell>
          <cell r="G2673">
            <v>99018793</v>
          </cell>
          <cell r="H2673" t="str">
            <v>31/08/99</v>
          </cell>
          <cell r="I2673">
            <v>0</v>
          </cell>
          <cell r="J2673" t="str">
            <v>BOMBA CENTRIF.MO</v>
          </cell>
        </row>
        <row r="2674">
          <cell r="A2674">
            <v>2881507</v>
          </cell>
          <cell r="B2674">
            <v>5685</v>
          </cell>
          <cell r="C2674">
            <v>999</v>
          </cell>
          <cell r="D2674" t="str">
            <v>TEND.CAÑERIAS MEX PET.        T</v>
          </cell>
          <cell r="E2674">
            <v>73471</v>
          </cell>
          <cell r="F2674" t="str">
            <v>TE</v>
          </cell>
          <cell r="G2674">
            <v>99018794</v>
          </cell>
          <cell r="H2674" t="str">
            <v>31/08/99</v>
          </cell>
          <cell r="I2674">
            <v>-391.22</v>
          </cell>
          <cell r="J2674" t="str">
            <v>MOTOCOMPRESOR 6</v>
          </cell>
        </row>
        <row r="2675">
          <cell r="A2675">
            <v>2881507</v>
          </cell>
          <cell r="B2675">
            <v>5685</v>
          </cell>
          <cell r="C2675">
            <v>999</v>
          </cell>
          <cell r="D2675" t="str">
            <v>TEND.CAÑERIAS MEX PET.        T</v>
          </cell>
          <cell r="E2675">
            <v>73471</v>
          </cell>
          <cell r="F2675" t="str">
            <v>TE</v>
          </cell>
          <cell r="G2675">
            <v>99018794</v>
          </cell>
          <cell r="H2675" t="str">
            <v>31/08/99</v>
          </cell>
          <cell r="I2675">
            <v>0</v>
          </cell>
          <cell r="J2675" t="str">
            <v>MOTOCOMPRESOR 6</v>
          </cell>
        </row>
        <row r="2676">
          <cell r="A2676">
            <v>2881507</v>
          </cell>
          <cell r="B2676">
            <v>5685</v>
          </cell>
          <cell r="C2676">
            <v>999</v>
          </cell>
          <cell r="D2676" t="str">
            <v>TEND.CAÑERIAS MEX PET.        T</v>
          </cell>
          <cell r="E2676">
            <v>73471</v>
          </cell>
          <cell r="F2676" t="str">
            <v>TE</v>
          </cell>
          <cell r="G2676">
            <v>99018795</v>
          </cell>
          <cell r="H2676" t="str">
            <v>31/08/99</v>
          </cell>
          <cell r="I2676">
            <v>-47.43</v>
          </cell>
          <cell r="J2676" t="str">
            <v>SOLDADORA ELECT.</v>
          </cell>
        </row>
        <row r="2677">
          <cell r="A2677">
            <v>2881507</v>
          </cell>
          <cell r="B2677">
            <v>5685</v>
          </cell>
          <cell r="C2677">
            <v>999</v>
          </cell>
          <cell r="D2677" t="str">
            <v>TEND.CAÑERIAS MEX PET.        T</v>
          </cell>
          <cell r="E2677">
            <v>73471</v>
          </cell>
          <cell r="F2677" t="str">
            <v>TE</v>
          </cell>
          <cell r="G2677">
            <v>99018795</v>
          </cell>
          <cell r="H2677" t="str">
            <v>31/08/99</v>
          </cell>
          <cell r="I2677">
            <v>0</v>
          </cell>
          <cell r="J2677" t="str">
            <v>SOLDADORA ELECT.</v>
          </cell>
        </row>
        <row r="2678">
          <cell r="A2678">
            <v>2881507</v>
          </cell>
          <cell r="B2678">
            <v>5685</v>
          </cell>
          <cell r="C2678">
            <v>999</v>
          </cell>
          <cell r="D2678" t="str">
            <v>TEND.CAÑERIAS MEX PET.        T</v>
          </cell>
          <cell r="E2678">
            <v>73471</v>
          </cell>
          <cell r="F2678" t="str">
            <v>TE</v>
          </cell>
          <cell r="G2678">
            <v>99018796</v>
          </cell>
          <cell r="H2678" t="str">
            <v>31/08/99</v>
          </cell>
          <cell r="I2678">
            <v>-226.92</v>
          </cell>
          <cell r="J2678" t="str">
            <v>GRUPO ELECTROG.4</v>
          </cell>
        </row>
        <row r="2679">
          <cell r="A2679">
            <v>2881507</v>
          </cell>
          <cell r="B2679">
            <v>5685</v>
          </cell>
          <cell r="C2679">
            <v>999</v>
          </cell>
          <cell r="D2679" t="str">
            <v>TEND.CAÑERIAS MEX PET.        T</v>
          </cell>
          <cell r="E2679">
            <v>73471</v>
          </cell>
          <cell r="F2679" t="str">
            <v>TE</v>
          </cell>
          <cell r="G2679">
            <v>99018796</v>
          </cell>
          <cell r="H2679" t="str">
            <v>31/08/99</v>
          </cell>
          <cell r="I2679">
            <v>0</v>
          </cell>
          <cell r="J2679" t="str">
            <v>GRUPO ELECTROG.4</v>
          </cell>
        </row>
        <row r="2680">
          <cell r="A2680">
            <v>2881507</v>
          </cell>
          <cell r="B2680">
            <v>5685</v>
          </cell>
          <cell r="C2680">
            <v>999</v>
          </cell>
          <cell r="D2680" t="str">
            <v>TEND.CAÑERIAS MEX PET.        T</v>
          </cell>
          <cell r="E2680">
            <v>73471</v>
          </cell>
          <cell r="F2680" t="str">
            <v>TE</v>
          </cell>
          <cell r="G2680">
            <v>99018797</v>
          </cell>
          <cell r="H2680" t="str">
            <v>31/08/99</v>
          </cell>
          <cell r="I2680">
            <v>-88.04</v>
          </cell>
          <cell r="J2680" t="str">
            <v>TRAILER ROLER.</v>
          </cell>
        </row>
        <row r="2681">
          <cell r="A2681">
            <v>2881507</v>
          </cell>
          <cell r="B2681">
            <v>5685</v>
          </cell>
          <cell r="C2681">
            <v>999</v>
          </cell>
          <cell r="D2681" t="str">
            <v>TEND.CAÑERIAS MEX PET.        T</v>
          </cell>
          <cell r="E2681">
            <v>73471</v>
          </cell>
          <cell r="F2681" t="str">
            <v>TE</v>
          </cell>
          <cell r="G2681">
            <v>99018797</v>
          </cell>
          <cell r="H2681" t="str">
            <v>31/08/99</v>
          </cell>
          <cell r="I2681">
            <v>0</v>
          </cell>
          <cell r="J2681" t="str">
            <v>TRAILER ROLER.</v>
          </cell>
        </row>
        <row r="2682">
          <cell r="A2682">
            <v>2881507</v>
          </cell>
          <cell r="B2682">
            <v>5685</v>
          </cell>
          <cell r="C2682">
            <v>999</v>
          </cell>
          <cell r="D2682" t="str">
            <v>TEND.CAÑERIAS MEX PET.        T</v>
          </cell>
          <cell r="E2682">
            <v>73471</v>
          </cell>
          <cell r="F2682" t="str">
            <v>TE</v>
          </cell>
          <cell r="G2682">
            <v>99018798</v>
          </cell>
          <cell r="H2682" t="str">
            <v>31/08/99</v>
          </cell>
          <cell r="I2682">
            <v>-291.70999999999998</v>
          </cell>
          <cell r="J2682" t="str">
            <v>PORTAKAMP NACION</v>
          </cell>
        </row>
        <row r="2683">
          <cell r="A2683">
            <v>2881507</v>
          </cell>
          <cell r="B2683">
            <v>5685</v>
          </cell>
          <cell r="C2683">
            <v>999</v>
          </cell>
          <cell r="D2683" t="str">
            <v>TEND.CAÑERIAS MEX PET.        T</v>
          </cell>
          <cell r="E2683">
            <v>73471</v>
          </cell>
          <cell r="F2683" t="str">
            <v>TE</v>
          </cell>
          <cell r="G2683">
            <v>99018798</v>
          </cell>
          <cell r="H2683" t="str">
            <v>31/08/99</v>
          </cell>
          <cell r="I2683">
            <v>0</v>
          </cell>
          <cell r="J2683" t="str">
            <v>PORTAKAMP NACION</v>
          </cell>
        </row>
        <row r="2684">
          <cell r="A2684">
            <v>2881507</v>
          </cell>
          <cell r="B2684">
            <v>5685</v>
          </cell>
          <cell r="C2684">
            <v>999</v>
          </cell>
          <cell r="D2684" t="str">
            <v>TEND.CAÑERIAS MEX PET.        T</v>
          </cell>
          <cell r="E2684">
            <v>73471</v>
          </cell>
          <cell r="F2684" t="str">
            <v>TE</v>
          </cell>
          <cell r="G2684">
            <v>99018799</v>
          </cell>
          <cell r="H2684" t="str">
            <v>31/08/99</v>
          </cell>
          <cell r="I2684">
            <v>-560.16999999999996</v>
          </cell>
          <cell r="J2684" t="str">
            <v>PICK UP FORD F-1</v>
          </cell>
        </row>
        <row r="2685">
          <cell r="A2685">
            <v>2881507</v>
          </cell>
          <cell r="B2685">
            <v>5685</v>
          </cell>
          <cell r="C2685">
            <v>999</v>
          </cell>
          <cell r="D2685" t="str">
            <v>TEND.CAÑERIAS MEX PET.        T</v>
          </cell>
          <cell r="E2685">
            <v>73471</v>
          </cell>
          <cell r="F2685" t="str">
            <v>TE</v>
          </cell>
          <cell r="G2685">
            <v>99018799</v>
          </cell>
          <cell r="H2685" t="str">
            <v>31/08/99</v>
          </cell>
          <cell r="I2685">
            <v>0</v>
          </cell>
          <cell r="J2685" t="str">
            <v>PICK UP FORD F-1</v>
          </cell>
        </row>
        <row r="2686">
          <cell r="A2686">
            <v>2881507</v>
          </cell>
          <cell r="B2686">
            <v>5685</v>
          </cell>
          <cell r="C2686">
            <v>999</v>
          </cell>
          <cell r="D2686" t="str">
            <v>TEND.CAÑERIAS MEX PET.        T</v>
          </cell>
          <cell r="E2686">
            <v>73471</v>
          </cell>
          <cell r="F2686" t="str">
            <v>TE</v>
          </cell>
          <cell r="G2686">
            <v>99018800</v>
          </cell>
          <cell r="H2686" t="str">
            <v>31/08/99</v>
          </cell>
          <cell r="I2686">
            <v>-1035.4000000000001</v>
          </cell>
          <cell r="J2686" t="str">
            <v>CAMION FORD F-14</v>
          </cell>
        </row>
        <row r="2687">
          <cell r="A2687">
            <v>2881507</v>
          </cell>
          <cell r="B2687">
            <v>5685</v>
          </cell>
          <cell r="C2687">
            <v>999</v>
          </cell>
          <cell r="D2687" t="str">
            <v>TEND.CAÑERIAS MEX PET.        T</v>
          </cell>
          <cell r="E2687">
            <v>73471</v>
          </cell>
          <cell r="F2687" t="str">
            <v>TE</v>
          </cell>
          <cell r="G2687">
            <v>99018800</v>
          </cell>
          <cell r="H2687" t="str">
            <v>31/08/99</v>
          </cell>
          <cell r="I2687">
            <v>0</v>
          </cell>
          <cell r="J2687" t="str">
            <v>CAMION FORD F-14</v>
          </cell>
        </row>
        <row r="2688">
          <cell r="A2688">
            <v>2881507</v>
          </cell>
          <cell r="B2688">
            <v>5685</v>
          </cell>
          <cell r="C2688">
            <v>999</v>
          </cell>
          <cell r="D2688" t="str">
            <v>TEND.CAÑERIAS MEX PET.        T</v>
          </cell>
          <cell r="E2688">
            <v>73471</v>
          </cell>
          <cell r="F2688" t="str">
            <v>TE</v>
          </cell>
          <cell r="G2688">
            <v>99018801</v>
          </cell>
          <cell r="H2688" t="str">
            <v>31/08/99</v>
          </cell>
          <cell r="I2688">
            <v>-88.97</v>
          </cell>
          <cell r="J2688" t="str">
            <v>ACOPLADO PLAYO 8</v>
          </cell>
        </row>
        <row r="2689">
          <cell r="A2689">
            <v>2881507</v>
          </cell>
          <cell r="B2689">
            <v>5685</v>
          </cell>
          <cell r="C2689">
            <v>999</v>
          </cell>
          <cell r="D2689" t="str">
            <v>TEND.CAÑERIAS MEX PET.        T</v>
          </cell>
          <cell r="E2689">
            <v>73471</v>
          </cell>
          <cell r="F2689" t="str">
            <v>TE</v>
          </cell>
          <cell r="G2689">
            <v>99018801</v>
          </cell>
          <cell r="H2689" t="str">
            <v>31/08/99</v>
          </cell>
          <cell r="I2689">
            <v>0</v>
          </cell>
          <cell r="J2689" t="str">
            <v>ACOPLADO PLAYO 8</v>
          </cell>
        </row>
        <row r="2690">
          <cell r="A2690">
            <v>2881507</v>
          </cell>
          <cell r="B2690">
            <v>5685</v>
          </cell>
          <cell r="C2690">
            <v>999</v>
          </cell>
          <cell r="D2690" t="str">
            <v>TEND.CAÑERIAS MEX PET.        T</v>
          </cell>
          <cell r="E2690">
            <v>73471</v>
          </cell>
          <cell r="F2690" t="str">
            <v>TE</v>
          </cell>
          <cell r="G2690">
            <v>99018802</v>
          </cell>
          <cell r="H2690" t="str">
            <v>31/08/99</v>
          </cell>
          <cell r="I2690">
            <v>-64.48</v>
          </cell>
          <cell r="J2690" t="str">
            <v>ACOPLADO TANQUE</v>
          </cell>
        </row>
        <row r="2691">
          <cell r="A2691">
            <v>2881507</v>
          </cell>
          <cell r="B2691">
            <v>5685</v>
          </cell>
          <cell r="C2691">
            <v>999</v>
          </cell>
          <cell r="D2691" t="str">
            <v>TEND.CAÑERIAS MEX PET.        T</v>
          </cell>
          <cell r="E2691">
            <v>73471</v>
          </cell>
          <cell r="F2691" t="str">
            <v>TE</v>
          </cell>
          <cell r="G2691">
            <v>99018802</v>
          </cell>
          <cell r="H2691" t="str">
            <v>31/08/99</v>
          </cell>
          <cell r="I2691">
            <v>0</v>
          </cell>
          <cell r="J2691" t="str">
            <v>ACOPLADO TANQUE</v>
          </cell>
        </row>
        <row r="2692">
          <cell r="A2692">
            <v>2881507</v>
          </cell>
          <cell r="B2692">
            <v>5685</v>
          </cell>
          <cell r="C2692">
            <v>999</v>
          </cell>
          <cell r="D2692" t="str">
            <v>TEND.CAÑERIAS MEX PET.        T</v>
          </cell>
          <cell r="E2692">
            <v>73471</v>
          </cell>
          <cell r="F2692" t="str">
            <v>TE</v>
          </cell>
          <cell r="G2692">
            <v>99018803</v>
          </cell>
          <cell r="H2692" t="str">
            <v>31/08/99</v>
          </cell>
          <cell r="I2692">
            <v>-913.57</v>
          </cell>
          <cell r="J2692" t="str">
            <v>PALA  Y  RETRO C</v>
          </cell>
        </row>
        <row r="2693">
          <cell r="A2693">
            <v>2881507</v>
          </cell>
          <cell r="B2693">
            <v>5685</v>
          </cell>
          <cell r="C2693">
            <v>999</v>
          </cell>
          <cell r="D2693" t="str">
            <v>TEND.CAÑERIAS MEX PET.        T</v>
          </cell>
          <cell r="E2693">
            <v>73471</v>
          </cell>
          <cell r="F2693" t="str">
            <v>TE</v>
          </cell>
          <cell r="G2693">
            <v>99018803</v>
          </cell>
          <cell r="H2693" t="str">
            <v>31/08/99</v>
          </cell>
          <cell r="I2693">
            <v>0</v>
          </cell>
          <cell r="J2693" t="str">
            <v>PALA  Y  RETRO C</v>
          </cell>
        </row>
        <row r="2694">
          <cell r="A2694">
            <v>2881507</v>
          </cell>
          <cell r="B2694">
            <v>5685</v>
          </cell>
          <cell r="C2694">
            <v>999</v>
          </cell>
          <cell r="D2694" t="str">
            <v>TEND.CAÑERIAS MEX PET.        T</v>
          </cell>
          <cell r="E2694">
            <v>73471</v>
          </cell>
          <cell r="F2694" t="str">
            <v>TE</v>
          </cell>
          <cell r="G2694">
            <v>99018804</v>
          </cell>
          <cell r="H2694" t="str">
            <v>31/08/99</v>
          </cell>
          <cell r="I2694">
            <v>-913.57</v>
          </cell>
          <cell r="J2694" t="str">
            <v>PALA  Y  RETRO C</v>
          </cell>
        </row>
        <row r="2695">
          <cell r="A2695">
            <v>2881507</v>
          </cell>
          <cell r="B2695">
            <v>5685</v>
          </cell>
          <cell r="C2695">
            <v>999</v>
          </cell>
          <cell r="D2695" t="str">
            <v>TEND.CAÑERIAS MEX PET.        T</v>
          </cell>
          <cell r="E2695">
            <v>73471</v>
          </cell>
          <cell r="F2695" t="str">
            <v>TE</v>
          </cell>
          <cell r="G2695">
            <v>99018804</v>
          </cell>
          <cell r="H2695" t="str">
            <v>31/08/99</v>
          </cell>
          <cell r="I2695">
            <v>0</v>
          </cell>
          <cell r="J2695" t="str">
            <v>PALA  Y  RETRO C</v>
          </cell>
        </row>
        <row r="2696">
          <cell r="A2696">
            <v>2881507</v>
          </cell>
          <cell r="B2696">
            <v>5685</v>
          </cell>
          <cell r="C2696">
            <v>999</v>
          </cell>
          <cell r="D2696" t="str">
            <v>IV LINEA MAIN CONTRACTOR      T</v>
          </cell>
          <cell r="E2696">
            <v>73471</v>
          </cell>
          <cell r="F2696" t="str">
            <v>TE</v>
          </cell>
          <cell r="G2696">
            <v>99019556</v>
          </cell>
          <cell r="H2696" t="str">
            <v>31/08/99</v>
          </cell>
          <cell r="I2696">
            <v>0</v>
          </cell>
          <cell r="J2696" t="str">
            <v>PICK-UP F-100 6</v>
          </cell>
        </row>
        <row r="2697">
          <cell r="A2697">
            <v>2881507</v>
          </cell>
          <cell r="B2697">
            <v>5685</v>
          </cell>
          <cell r="C2697">
            <v>999</v>
          </cell>
          <cell r="D2697" t="str">
            <v>IV LINEA MAIN CONTRACTOR      T</v>
          </cell>
          <cell r="E2697">
            <v>73471</v>
          </cell>
          <cell r="F2697" t="str">
            <v>TE</v>
          </cell>
          <cell r="G2697">
            <v>99019559</v>
          </cell>
          <cell r="H2697" t="str">
            <v>31/08/99</v>
          </cell>
          <cell r="I2697">
            <v>0</v>
          </cell>
          <cell r="J2697" t="str">
            <v>PICK-UP F-100 6</v>
          </cell>
        </row>
        <row r="2698">
          <cell r="A2698">
            <v>2881507</v>
          </cell>
          <cell r="B2698">
            <v>5685</v>
          </cell>
          <cell r="C2698">
            <v>999</v>
          </cell>
          <cell r="D2698" t="str">
            <v>IV LINEA MAIN CONTRACTOR      T</v>
          </cell>
          <cell r="E2698">
            <v>73471</v>
          </cell>
          <cell r="F2698" t="str">
            <v>TE</v>
          </cell>
          <cell r="G2698">
            <v>99019562</v>
          </cell>
          <cell r="H2698" t="str">
            <v>31/08/99</v>
          </cell>
          <cell r="I2698">
            <v>0</v>
          </cell>
          <cell r="J2698" t="str">
            <v>PICK-UP F-100 6</v>
          </cell>
        </row>
        <row r="2699">
          <cell r="A2699">
            <v>2881507</v>
          </cell>
          <cell r="B2699">
            <v>5685</v>
          </cell>
          <cell r="C2699">
            <v>999</v>
          </cell>
          <cell r="D2699" t="str">
            <v>GASODUCO CORDOBA              T</v>
          </cell>
          <cell r="E2699">
            <v>73471</v>
          </cell>
          <cell r="F2699" t="str">
            <v>TE</v>
          </cell>
          <cell r="G2699">
            <v>99019635</v>
          </cell>
          <cell r="H2699" t="str">
            <v>31/08/99</v>
          </cell>
          <cell r="I2699">
            <v>0</v>
          </cell>
          <cell r="J2699" t="str">
            <v>CAMION M.BENZ LA</v>
          </cell>
        </row>
        <row r="2700">
          <cell r="A2700">
            <v>2881507</v>
          </cell>
          <cell r="B2700">
            <v>5685</v>
          </cell>
          <cell r="C2700">
            <v>999</v>
          </cell>
          <cell r="D2700" t="str">
            <v>GASODUCO CORDOBA              T</v>
          </cell>
          <cell r="E2700">
            <v>73471</v>
          </cell>
          <cell r="F2700" t="str">
            <v>TE</v>
          </cell>
          <cell r="G2700">
            <v>99019636</v>
          </cell>
          <cell r="H2700" t="str">
            <v>31/08/99</v>
          </cell>
          <cell r="I2700">
            <v>0</v>
          </cell>
          <cell r="J2700" t="str">
            <v>HIDROGRUA AMCO V</v>
          </cell>
        </row>
        <row r="2701">
          <cell r="A2701">
            <v>2881507</v>
          </cell>
          <cell r="B2701">
            <v>5685</v>
          </cell>
          <cell r="C2701">
            <v>999</v>
          </cell>
          <cell r="D2701" t="str">
            <v>AD VSOP 08/99 II              G</v>
          </cell>
          <cell r="E2701">
            <v>74281</v>
          </cell>
          <cell r="F2701" t="str">
            <v>J8</v>
          </cell>
          <cell r="G2701">
            <v>99001238</v>
          </cell>
          <cell r="H2701" t="str">
            <v>31/08/99</v>
          </cell>
          <cell r="I2701">
            <v>-7111.4</v>
          </cell>
        </row>
        <row r="2702">
          <cell r="A2702">
            <v>2881507</v>
          </cell>
          <cell r="B2702">
            <v>5852</v>
          </cell>
          <cell r="C2702">
            <v>999</v>
          </cell>
          <cell r="D2702" t="str">
            <v>DIAZ LA ESQUINA DEL GAS       W</v>
          </cell>
          <cell r="E2702">
            <v>68658</v>
          </cell>
          <cell r="F2702" t="str">
            <v>PM</v>
          </cell>
          <cell r="G2702">
            <v>99004102</v>
          </cell>
          <cell r="H2702">
            <v>36441</v>
          </cell>
          <cell r="I2702">
            <v>6.61</v>
          </cell>
        </row>
        <row r="2703">
          <cell r="A2703">
            <v>2881507</v>
          </cell>
          <cell r="B2703">
            <v>5852</v>
          </cell>
          <cell r="C2703">
            <v>999</v>
          </cell>
          <cell r="D2703" t="str">
            <v>CINCOTTA NEUMATICOS           V</v>
          </cell>
          <cell r="E2703">
            <v>71476</v>
          </cell>
          <cell r="F2703" t="str">
            <v>FF</v>
          </cell>
          <cell r="G2703">
            <v>99023359</v>
          </cell>
          <cell r="H2703" t="str">
            <v>25/08/99</v>
          </cell>
          <cell r="I2703">
            <v>39.67</v>
          </cell>
          <cell r="J2703" t="str">
            <v>O.R. 76794</v>
          </cell>
        </row>
        <row r="2704">
          <cell r="A2704">
            <v>2881507</v>
          </cell>
          <cell r="B2704">
            <v>5852</v>
          </cell>
          <cell r="C2704">
            <v>999</v>
          </cell>
          <cell r="D2704" t="str">
            <v>CINCOTTA NEUMATICOS           V</v>
          </cell>
          <cell r="E2704">
            <v>71476</v>
          </cell>
          <cell r="F2704" t="str">
            <v>FF</v>
          </cell>
          <cell r="G2704">
            <v>99023362</v>
          </cell>
          <cell r="H2704" t="str">
            <v>25/08/99</v>
          </cell>
          <cell r="I2704">
            <v>37.19</v>
          </cell>
          <cell r="J2704" t="str">
            <v>O.R. 76794</v>
          </cell>
        </row>
        <row r="2705">
          <cell r="A2705">
            <v>2881507</v>
          </cell>
          <cell r="B2705">
            <v>5852</v>
          </cell>
          <cell r="C2705">
            <v>999</v>
          </cell>
          <cell r="D2705" t="str">
            <v>MIL BULONES S.A.              V</v>
          </cell>
          <cell r="E2705">
            <v>71554</v>
          </cell>
          <cell r="F2705" t="str">
            <v>FF</v>
          </cell>
          <cell r="G2705">
            <v>99023432</v>
          </cell>
          <cell r="H2705" t="str">
            <v>25/08/99</v>
          </cell>
          <cell r="I2705">
            <v>48</v>
          </cell>
          <cell r="J2705" t="str">
            <v>O.R. 76799</v>
          </cell>
        </row>
        <row r="2706">
          <cell r="A2706">
            <v>2881507</v>
          </cell>
          <cell r="B2706">
            <v>5852</v>
          </cell>
          <cell r="C2706">
            <v>999</v>
          </cell>
          <cell r="D2706" t="str">
            <v>SAN MARTIN PATRICIA N.        V</v>
          </cell>
          <cell r="E2706">
            <v>72816</v>
          </cell>
          <cell r="F2706" t="str">
            <v>FF</v>
          </cell>
          <cell r="G2706">
            <v>99024109</v>
          </cell>
          <cell r="H2706" t="str">
            <v>31/08/99</v>
          </cell>
          <cell r="I2706">
            <v>58</v>
          </cell>
          <cell r="J2706" t="str">
            <v>or 76464</v>
          </cell>
        </row>
        <row r="2707">
          <cell r="A2707">
            <v>2881507</v>
          </cell>
          <cell r="B2707">
            <v>5852</v>
          </cell>
          <cell r="C2707">
            <v>999</v>
          </cell>
          <cell r="D2707" t="str">
            <v>SAPAC S.A.                    V</v>
          </cell>
          <cell r="E2707">
            <v>73161</v>
          </cell>
          <cell r="F2707" t="str">
            <v>FF</v>
          </cell>
          <cell r="G2707">
            <v>99024352</v>
          </cell>
          <cell r="H2707" t="str">
            <v>31/08/99</v>
          </cell>
          <cell r="I2707">
            <v>58.85</v>
          </cell>
          <cell r="J2707" t="str">
            <v>or 78939</v>
          </cell>
        </row>
        <row r="2708">
          <cell r="A2708">
            <v>2881507</v>
          </cell>
          <cell r="B2708">
            <v>5852</v>
          </cell>
          <cell r="C2708">
            <v>999</v>
          </cell>
          <cell r="D2708" t="str">
            <v>PEREZ OMAR                    V</v>
          </cell>
          <cell r="E2708">
            <v>73161</v>
          </cell>
          <cell r="F2708" t="str">
            <v>FF</v>
          </cell>
          <cell r="G2708">
            <v>99024361</v>
          </cell>
          <cell r="H2708" t="str">
            <v>31/08/99</v>
          </cell>
          <cell r="I2708">
            <v>130.63</v>
          </cell>
          <cell r="J2708" t="str">
            <v>or 78944</v>
          </cell>
        </row>
        <row r="2709">
          <cell r="A2709">
            <v>2881507</v>
          </cell>
          <cell r="B2709">
            <v>5852</v>
          </cell>
          <cell r="C2709">
            <v>999</v>
          </cell>
          <cell r="D2709" t="str">
            <v>PEREZ OMAR                    V</v>
          </cell>
          <cell r="E2709">
            <v>73161</v>
          </cell>
          <cell r="F2709" t="str">
            <v>FF</v>
          </cell>
          <cell r="G2709">
            <v>99024366</v>
          </cell>
          <cell r="H2709" t="str">
            <v>31/08/99</v>
          </cell>
          <cell r="I2709">
            <v>130.63</v>
          </cell>
          <cell r="J2709" t="str">
            <v>or 78945</v>
          </cell>
        </row>
        <row r="2710">
          <cell r="A2710">
            <v>2881507</v>
          </cell>
          <cell r="B2710">
            <v>5852</v>
          </cell>
          <cell r="C2710">
            <v>999</v>
          </cell>
          <cell r="D2710" t="str">
            <v>HIDRAULICA PETROLERA S.R.L.   V</v>
          </cell>
          <cell r="E2710">
            <v>73197</v>
          </cell>
          <cell r="F2710" t="str">
            <v>FF</v>
          </cell>
          <cell r="G2710">
            <v>99024422</v>
          </cell>
          <cell r="H2710" t="str">
            <v>31/08/99</v>
          </cell>
          <cell r="I2710">
            <v>1287</v>
          </cell>
          <cell r="J2710" t="str">
            <v>or 76463</v>
          </cell>
        </row>
        <row r="2711">
          <cell r="A2711">
            <v>2881507</v>
          </cell>
          <cell r="B2711">
            <v>5852</v>
          </cell>
          <cell r="C2711">
            <v>999</v>
          </cell>
          <cell r="D2711" t="str">
            <v>REPAR.SOLDADORAS TRANSF.A VSOPG</v>
          </cell>
          <cell r="E2711">
            <v>73335</v>
          </cell>
          <cell r="F2711" t="str">
            <v>G3</v>
          </cell>
          <cell r="G2711">
            <v>99000566</v>
          </cell>
          <cell r="H2711" t="str">
            <v>31/08/99</v>
          </cell>
          <cell r="I2711">
            <v>2139.21</v>
          </cell>
          <cell r="J2711" t="str">
            <v>INT.696-007419</v>
          </cell>
        </row>
        <row r="2712">
          <cell r="A2712">
            <v>2881507</v>
          </cell>
          <cell r="B2712">
            <v>5852</v>
          </cell>
          <cell r="C2712">
            <v>999</v>
          </cell>
          <cell r="D2712" t="str">
            <v>REPAR.SOLDADORAS TRANSF.A VSOPG</v>
          </cell>
          <cell r="E2712">
            <v>73335</v>
          </cell>
          <cell r="F2712" t="str">
            <v>G3</v>
          </cell>
          <cell r="G2712">
            <v>99000566</v>
          </cell>
          <cell r="H2712" t="str">
            <v>31/08/99</v>
          </cell>
          <cell r="I2712">
            <v>1210.0999999999999</v>
          </cell>
          <cell r="J2712" t="str">
            <v>INT.696-001112</v>
          </cell>
        </row>
        <row r="2713">
          <cell r="A2713">
            <v>2881507</v>
          </cell>
          <cell r="B2713">
            <v>5855</v>
          </cell>
          <cell r="C2713">
            <v>999</v>
          </cell>
          <cell r="D2713" t="str">
            <v>ALBORELLI HECTOR              V</v>
          </cell>
          <cell r="E2713">
            <v>73161</v>
          </cell>
          <cell r="F2713" t="str">
            <v>FF</v>
          </cell>
          <cell r="G2713">
            <v>99024353</v>
          </cell>
          <cell r="H2713" t="str">
            <v>31/08/99</v>
          </cell>
          <cell r="I2713">
            <v>33.07</v>
          </cell>
          <cell r="J2713" t="str">
            <v>or 78940</v>
          </cell>
        </row>
        <row r="2714">
          <cell r="A2714">
            <v>2881507</v>
          </cell>
          <cell r="B2714">
            <v>5856</v>
          </cell>
          <cell r="C2714">
            <v>999</v>
          </cell>
          <cell r="D2714" t="str">
            <v>LOZANO HECTOR                 W</v>
          </cell>
          <cell r="E2714">
            <v>68658</v>
          </cell>
          <cell r="F2714" t="str">
            <v>PM</v>
          </cell>
          <cell r="G2714">
            <v>99004100</v>
          </cell>
          <cell r="H2714">
            <v>36441</v>
          </cell>
          <cell r="I2714">
            <v>33.06</v>
          </cell>
        </row>
        <row r="2715">
          <cell r="A2715">
            <v>2881507</v>
          </cell>
          <cell r="B2715">
            <v>5856</v>
          </cell>
          <cell r="C2715">
            <v>999</v>
          </cell>
          <cell r="D2715" t="str">
            <v>AGUSTIN C. HERNANDEZ          V</v>
          </cell>
          <cell r="E2715">
            <v>71305</v>
          </cell>
          <cell r="F2715" t="str">
            <v>FF</v>
          </cell>
          <cell r="G2715">
            <v>99023242</v>
          </cell>
          <cell r="H2715" t="str">
            <v>24/08/99</v>
          </cell>
          <cell r="I2715">
            <v>327.43</v>
          </cell>
          <cell r="J2715" t="str">
            <v>O.R. 78912</v>
          </cell>
        </row>
        <row r="2716">
          <cell r="A2716">
            <v>2881507</v>
          </cell>
          <cell r="B2716">
            <v>5856</v>
          </cell>
          <cell r="C2716">
            <v>999</v>
          </cell>
          <cell r="D2716" t="str">
            <v>MIL BULONES S.A.              V</v>
          </cell>
          <cell r="E2716">
            <v>71554</v>
          </cell>
          <cell r="F2716" t="str">
            <v>FF</v>
          </cell>
          <cell r="G2716">
            <v>99023438</v>
          </cell>
          <cell r="H2716" t="str">
            <v>25/08/99</v>
          </cell>
          <cell r="I2716">
            <v>741.24</v>
          </cell>
          <cell r="J2716" t="str">
            <v>O.R. 78901</v>
          </cell>
        </row>
        <row r="2717">
          <cell r="A2717">
            <v>2881507</v>
          </cell>
          <cell r="B2717">
            <v>5856</v>
          </cell>
          <cell r="C2717">
            <v>999</v>
          </cell>
          <cell r="D2717" t="str">
            <v>MIL BULONES S.A.              V</v>
          </cell>
          <cell r="E2717">
            <v>71554</v>
          </cell>
          <cell r="F2717" t="str">
            <v>FF</v>
          </cell>
          <cell r="G2717">
            <v>99023446</v>
          </cell>
          <cell r="H2717" t="str">
            <v>25/08/99</v>
          </cell>
          <cell r="I2717">
            <v>154</v>
          </cell>
          <cell r="J2717" t="str">
            <v>O.R. 78907</v>
          </cell>
        </row>
        <row r="2718">
          <cell r="A2718">
            <v>2881507</v>
          </cell>
          <cell r="B2718">
            <v>5856</v>
          </cell>
          <cell r="C2718">
            <v>999</v>
          </cell>
          <cell r="D2718" t="str">
            <v>MIL BULONES S.A.              V</v>
          </cell>
          <cell r="E2718">
            <v>71554</v>
          </cell>
          <cell r="F2718" t="str">
            <v>FF</v>
          </cell>
          <cell r="G2718">
            <v>99023450</v>
          </cell>
          <cell r="H2718" t="str">
            <v>25/08/99</v>
          </cell>
          <cell r="I2718">
            <v>170.8</v>
          </cell>
          <cell r="J2718" t="str">
            <v>O.R. 78905</v>
          </cell>
        </row>
        <row r="2719">
          <cell r="A2719">
            <v>2881507</v>
          </cell>
          <cell r="B2719">
            <v>5856</v>
          </cell>
          <cell r="C2719">
            <v>999</v>
          </cell>
          <cell r="D2719" t="str">
            <v>MIL BULONES S.A.              V</v>
          </cell>
          <cell r="E2719">
            <v>71554</v>
          </cell>
          <cell r="F2719" t="str">
            <v>FF</v>
          </cell>
          <cell r="G2719">
            <v>99023453</v>
          </cell>
          <cell r="H2719" t="str">
            <v>25/08/99</v>
          </cell>
          <cell r="I2719">
            <v>38</v>
          </cell>
          <cell r="J2719" t="str">
            <v>O.R. 78906</v>
          </cell>
        </row>
        <row r="2720">
          <cell r="A2720">
            <v>2881507</v>
          </cell>
          <cell r="B2720">
            <v>5856</v>
          </cell>
          <cell r="C2720">
            <v>999</v>
          </cell>
          <cell r="D2720" t="str">
            <v>MIL BULONES S.A.              V</v>
          </cell>
          <cell r="E2720">
            <v>71554</v>
          </cell>
          <cell r="F2720" t="str">
            <v>FF</v>
          </cell>
          <cell r="G2720">
            <v>99023461</v>
          </cell>
          <cell r="H2720" t="str">
            <v>25/08/99</v>
          </cell>
          <cell r="I2720">
            <v>81</v>
          </cell>
          <cell r="J2720" t="str">
            <v>O.R. 78903</v>
          </cell>
        </row>
        <row r="2721">
          <cell r="A2721">
            <v>2881507</v>
          </cell>
          <cell r="B2721">
            <v>5856</v>
          </cell>
          <cell r="C2721">
            <v>999</v>
          </cell>
          <cell r="D2721" t="str">
            <v>MIL BULONES S.A.              V</v>
          </cell>
          <cell r="E2721">
            <v>71554</v>
          </cell>
          <cell r="F2721" t="str">
            <v>FF</v>
          </cell>
          <cell r="G2721">
            <v>99023463</v>
          </cell>
          <cell r="H2721" t="str">
            <v>25/08/99</v>
          </cell>
          <cell r="I2721">
            <v>48.5</v>
          </cell>
          <cell r="J2721" t="str">
            <v>O.R. 78904</v>
          </cell>
        </row>
        <row r="2722">
          <cell r="A2722">
            <v>2881507</v>
          </cell>
          <cell r="B2722">
            <v>5856</v>
          </cell>
          <cell r="C2722">
            <v>999</v>
          </cell>
          <cell r="D2722" t="str">
            <v>DISTRIBUIDORA NEUQUEN S.A.    V</v>
          </cell>
          <cell r="E2722">
            <v>72740</v>
          </cell>
          <cell r="F2722" t="str">
            <v>FF</v>
          </cell>
          <cell r="G2722">
            <v>99024065</v>
          </cell>
          <cell r="H2722" t="str">
            <v>31/08/99</v>
          </cell>
          <cell r="I2722">
            <v>315.52</v>
          </cell>
          <cell r="J2722" t="str">
            <v>or 76786</v>
          </cell>
        </row>
        <row r="2723">
          <cell r="A2723">
            <v>2881507</v>
          </cell>
          <cell r="B2723">
            <v>5856</v>
          </cell>
          <cell r="C2723">
            <v>999</v>
          </cell>
          <cell r="D2723" t="str">
            <v>REVERSA LAB insumos           G</v>
          </cell>
          <cell r="E2723">
            <v>73185</v>
          </cell>
          <cell r="F2723" t="str">
            <v>JE</v>
          </cell>
          <cell r="G2723">
            <v>99000924</v>
          </cell>
          <cell r="H2723" t="str">
            <v>31/08/99</v>
          </cell>
          <cell r="I2723">
            <v>-1306</v>
          </cell>
          <cell r="J2723" t="str">
            <v>CI/EQ/LAB</v>
          </cell>
        </row>
        <row r="2724">
          <cell r="A2724">
            <v>2881507</v>
          </cell>
          <cell r="B2724">
            <v>5856</v>
          </cell>
          <cell r="C2724">
            <v>999</v>
          </cell>
          <cell r="D2724" t="str">
            <v>MIL BULONES S.A.              V</v>
          </cell>
          <cell r="E2724">
            <v>73197</v>
          </cell>
          <cell r="F2724" t="str">
            <v>FF</v>
          </cell>
          <cell r="G2724">
            <v>99024410</v>
          </cell>
          <cell r="H2724" t="str">
            <v>31/08/99</v>
          </cell>
          <cell r="I2724">
            <v>203.33</v>
          </cell>
        </row>
        <row r="2725">
          <cell r="A2725">
            <v>2881507</v>
          </cell>
          <cell r="B2725">
            <v>5856</v>
          </cell>
          <cell r="C2725">
            <v>999</v>
          </cell>
          <cell r="D2725" t="str">
            <v>MADERERA ENTRE RIOS S.A.      V</v>
          </cell>
          <cell r="E2725">
            <v>73197</v>
          </cell>
          <cell r="F2725" t="str">
            <v>FF</v>
          </cell>
          <cell r="G2725">
            <v>99024412</v>
          </cell>
          <cell r="H2725" t="str">
            <v>31/08/99</v>
          </cell>
          <cell r="I2725">
            <v>184.26</v>
          </cell>
          <cell r="J2725" t="str">
            <v>or 76453</v>
          </cell>
        </row>
        <row r="2726">
          <cell r="A2726">
            <v>2881507</v>
          </cell>
          <cell r="B2726">
            <v>6002</v>
          </cell>
          <cell r="C2726">
            <v>999</v>
          </cell>
          <cell r="D2726" t="str">
            <v>EXPRESO EL RAPIDO             V</v>
          </cell>
          <cell r="E2726">
            <v>69993</v>
          </cell>
          <cell r="F2726" t="str">
            <v>FF</v>
          </cell>
          <cell r="G2726">
            <v>99022401</v>
          </cell>
          <cell r="H2726" t="str">
            <v>18/08/99</v>
          </cell>
          <cell r="I2726">
            <v>16.8</v>
          </cell>
          <cell r="J2726" t="str">
            <v>O.R. 71951</v>
          </cell>
        </row>
        <row r="2727">
          <cell r="A2727">
            <v>2881507</v>
          </cell>
          <cell r="B2727">
            <v>6002</v>
          </cell>
          <cell r="C2727">
            <v>999</v>
          </cell>
          <cell r="D2727" t="str">
            <v>AEROLINEAS ARGENTINAS         V</v>
          </cell>
          <cell r="E2727">
            <v>71303</v>
          </cell>
          <cell r="F2727" t="str">
            <v>FF</v>
          </cell>
          <cell r="G2727">
            <v>99023227</v>
          </cell>
          <cell r="H2727" t="str">
            <v>24/08/99</v>
          </cell>
          <cell r="I2727">
            <v>125.62</v>
          </cell>
        </row>
        <row r="2728">
          <cell r="A2728">
            <v>2881507</v>
          </cell>
          <cell r="B2728">
            <v>6002</v>
          </cell>
          <cell r="C2728">
            <v>999</v>
          </cell>
          <cell r="D2728" t="str">
            <v>FLETE DAE SEMI CHOFER BERARDONG</v>
          </cell>
          <cell r="E2728">
            <v>71817</v>
          </cell>
          <cell r="F2728" t="str">
            <v>G3</v>
          </cell>
          <cell r="G2728">
            <v>99000535</v>
          </cell>
          <cell r="H2728" t="str">
            <v>26/08/99</v>
          </cell>
          <cell r="I2728">
            <v>1000</v>
          </cell>
          <cell r="J2728" t="str">
            <v>NE.11037 PICK-UP</v>
          </cell>
        </row>
        <row r="2729">
          <cell r="A2729">
            <v>2881507</v>
          </cell>
          <cell r="B2729">
            <v>6002</v>
          </cell>
          <cell r="C2729">
            <v>999</v>
          </cell>
          <cell r="D2729" t="str">
            <v>FLETE PILAR VSOP OV 99006748  G</v>
          </cell>
          <cell r="E2729">
            <v>72109</v>
          </cell>
          <cell r="F2729" t="str">
            <v>G3</v>
          </cell>
          <cell r="G2729">
            <v>99000537</v>
          </cell>
          <cell r="H2729" t="str">
            <v>27/08/99</v>
          </cell>
          <cell r="I2729">
            <v>260</v>
          </cell>
          <cell r="J2729" t="str">
            <v>BATEA</v>
          </cell>
        </row>
        <row r="2730">
          <cell r="A2730">
            <v>2881507</v>
          </cell>
          <cell r="B2730">
            <v>6002</v>
          </cell>
          <cell r="C2730">
            <v>999</v>
          </cell>
          <cell r="D2730" t="str">
            <v>310899-COBRA260/000188        G</v>
          </cell>
          <cell r="E2730">
            <v>74104</v>
          </cell>
          <cell r="F2730" t="str">
            <v>J7</v>
          </cell>
          <cell r="G2730">
            <v>99000174</v>
          </cell>
          <cell r="H2730" t="str">
            <v>31/08/99</v>
          </cell>
          <cell r="I2730">
            <v>12</v>
          </cell>
          <cell r="J2730">
            <v>5217065157</v>
          </cell>
        </row>
        <row r="2731">
          <cell r="A2731">
            <v>2881507</v>
          </cell>
          <cell r="B2731">
            <v>6062</v>
          </cell>
          <cell r="C2731">
            <v>999</v>
          </cell>
          <cell r="D2731" t="str">
            <v>SARTORI ERNESTO JUAN          V</v>
          </cell>
          <cell r="E2731">
            <v>68510</v>
          </cell>
          <cell r="F2731" t="str">
            <v>FF</v>
          </cell>
          <cell r="G2731">
            <v>99021681</v>
          </cell>
          <cell r="H2731">
            <v>36411</v>
          </cell>
          <cell r="I2731">
            <v>108.56</v>
          </cell>
          <cell r="J2731" t="str">
            <v>O.R. 71919 - 767</v>
          </cell>
        </row>
        <row r="2732">
          <cell r="A2732">
            <v>2881507</v>
          </cell>
          <cell r="B2732">
            <v>6404</v>
          </cell>
          <cell r="C2732">
            <v>999</v>
          </cell>
          <cell r="D2732" t="str">
            <v>BOSTON CIA. ARG. DE SEGUROS   V</v>
          </cell>
          <cell r="E2732">
            <v>71181</v>
          </cell>
          <cell r="F2732" t="str">
            <v>FF</v>
          </cell>
          <cell r="G2732">
            <v>99023183</v>
          </cell>
          <cell r="H2732" t="str">
            <v>24/08/99</v>
          </cell>
          <cell r="I2732">
            <v>392.83</v>
          </cell>
        </row>
        <row r="2733">
          <cell r="A2733">
            <v>2881507</v>
          </cell>
          <cell r="B2733">
            <v>6404</v>
          </cell>
          <cell r="C2733">
            <v>999</v>
          </cell>
          <cell r="D2733" t="str">
            <v>BOSTON CIA. ARG. DE SEGUROS   V</v>
          </cell>
          <cell r="E2733">
            <v>71192</v>
          </cell>
          <cell r="F2733" t="str">
            <v>FF</v>
          </cell>
          <cell r="G2733">
            <v>99023194</v>
          </cell>
          <cell r="H2733" t="str">
            <v>24/08/99</v>
          </cell>
          <cell r="I2733">
            <v>516.26</v>
          </cell>
        </row>
        <row r="2734">
          <cell r="A2734">
            <v>2881507</v>
          </cell>
          <cell r="B2734">
            <v>6404</v>
          </cell>
          <cell r="C2734">
            <v>999</v>
          </cell>
          <cell r="D2734" t="str">
            <v>Reversas Varias Equipos       G</v>
          </cell>
          <cell r="E2734">
            <v>73194</v>
          </cell>
          <cell r="F2734" t="str">
            <v>JE</v>
          </cell>
          <cell r="G2734">
            <v>99000927</v>
          </cell>
          <cell r="H2734" t="str">
            <v>31/08/99</v>
          </cell>
          <cell r="I2734">
            <v>-5596</v>
          </cell>
          <cell r="J2734" t="str">
            <v>CI/EQ/442/99</v>
          </cell>
        </row>
        <row r="2735">
          <cell r="A2735">
            <v>2881507</v>
          </cell>
          <cell r="B2735">
            <v>6404</v>
          </cell>
          <cell r="C2735">
            <v>999</v>
          </cell>
          <cell r="D2735" t="str">
            <v>VSOP-SEGUROS CAMIONES Y P.UP  G</v>
          </cell>
          <cell r="E2735">
            <v>73335</v>
          </cell>
          <cell r="F2735" t="str">
            <v>G3</v>
          </cell>
          <cell r="G2735">
            <v>99000565</v>
          </cell>
          <cell r="H2735" t="str">
            <v>31/08/99</v>
          </cell>
          <cell r="I2735">
            <v>4334.68</v>
          </cell>
          <cell r="J2735" t="str">
            <v>TRANSFERIDOS</v>
          </cell>
        </row>
        <row r="2736">
          <cell r="A2736">
            <v>2881507</v>
          </cell>
          <cell r="B2736">
            <v>6404</v>
          </cell>
          <cell r="C2736">
            <v>999</v>
          </cell>
          <cell r="D2736" t="str">
            <v>VSOP-SEGUROS CAMIONES Y P.UP  G</v>
          </cell>
          <cell r="E2736">
            <v>73335</v>
          </cell>
          <cell r="F2736" t="str">
            <v>G3</v>
          </cell>
          <cell r="G2736">
            <v>99000565</v>
          </cell>
          <cell r="H2736" t="str">
            <v>31/08/99</v>
          </cell>
          <cell r="I2736">
            <v>1052.49</v>
          </cell>
          <cell r="J2736" t="str">
            <v>TRES F-100 TRANS</v>
          </cell>
        </row>
        <row r="2737">
          <cell r="A2737">
            <v>2881507</v>
          </cell>
          <cell r="B2737">
            <v>6404</v>
          </cell>
          <cell r="C2737">
            <v>999</v>
          </cell>
          <cell r="D2737" t="str">
            <v>VSOP-SEGUROS CAMIONES Y P.UP  G</v>
          </cell>
          <cell r="E2737">
            <v>73335</v>
          </cell>
          <cell r="F2737" t="str">
            <v>G3</v>
          </cell>
          <cell r="G2737">
            <v>99000565</v>
          </cell>
          <cell r="H2737" t="str">
            <v>31/08/99</v>
          </cell>
          <cell r="I2737">
            <v>625.41</v>
          </cell>
          <cell r="J2737" t="str">
            <v>SEG.COMPL.</v>
          </cell>
        </row>
        <row r="2738">
          <cell r="A2738">
            <v>2881507</v>
          </cell>
          <cell r="B2738">
            <v>6751</v>
          </cell>
          <cell r="C2738">
            <v>999</v>
          </cell>
          <cell r="D2738" t="str">
            <v>GONZALEZ, LUIS ANGEL          I</v>
          </cell>
          <cell r="E2738">
            <v>68558</v>
          </cell>
          <cell r="F2738" t="str">
            <v>KM</v>
          </cell>
          <cell r="G2738">
            <v>11000079</v>
          </cell>
          <cell r="H2738">
            <v>36411</v>
          </cell>
          <cell r="I2738">
            <v>-120</v>
          </cell>
          <cell r="J2738" t="str">
            <v>POR ALQUILER DE</v>
          </cell>
        </row>
        <row r="2739">
          <cell r="A2739">
            <v>2881507</v>
          </cell>
          <cell r="B2739">
            <v>6751</v>
          </cell>
          <cell r="C2739">
            <v>999</v>
          </cell>
          <cell r="D2739" t="str">
            <v>ALCARAZ MARIA ROSA            V</v>
          </cell>
          <cell r="E2739">
            <v>66655</v>
          </cell>
          <cell r="F2739" t="str">
            <v>FF</v>
          </cell>
          <cell r="G2739">
            <v>99020863</v>
          </cell>
          <cell r="H2739">
            <v>36199</v>
          </cell>
          <cell r="I2739">
            <v>185</v>
          </cell>
          <cell r="J2739" t="str">
            <v>Honorarios Gesto</v>
          </cell>
        </row>
        <row r="2740">
          <cell r="A2740">
            <v>2881507</v>
          </cell>
          <cell r="B2740">
            <v>6751</v>
          </cell>
          <cell r="C2740">
            <v>999</v>
          </cell>
          <cell r="D2740" t="str">
            <v>PROVEEDORES MENORES           W</v>
          </cell>
          <cell r="E2740">
            <v>68658</v>
          </cell>
          <cell r="F2740" t="str">
            <v>PM</v>
          </cell>
          <cell r="G2740">
            <v>99004099</v>
          </cell>
          <cell r="H2740">
            <v>36441</v>
          </cell>
          <cell r="I2740">
            <v>4.63</v>
          </cell>
        </row>
        <row r="2741">
          <cell r="A2741">
            <v>2881507</v>
          </cell>
          <cell r="B2741">
            <v>6751</v>
          </cell>
          <cell r="C2741">
            <v>999</v>
          </cell>
          <cell r="D2741" t="str">
            <v>FONDO FIJO ADMIN. PILAR       W</v>
          </cell>
          <cell r="E2741">
            <v>69998</v>
          </cell>
          <cell r="F2741" t="str">
            <v>PM</v>
          </cell>
          <cell r="G2741">
            <v>99004175</v>
          </cell>
          <cell r="H2741" t="str">
            <v>18/08/99</v>
          </cell>
          <cell r="I2741">
            <v>10.25</v>
          </cell>
          <cell r="J2741" t="str">
            <v>Contab. F.Fijo A</v>
          </cell>
        </row>
        <row r="2742">
          <cell r="A2742">
            <v>2881507</v>
          </cell>
          <cell r="B2742">
            <v>6751</v>
          </cell>
          <cell r="C2742">
            <v>999</v>
          </cell>
          <cell r="D2742" t="str">
            <v>DONATO BIANCHI                V</v>
          </cell>
          <cell r="E2742">
            <v>69993</v>
          </cell>
          <cell r="F2742" t="str">
            <v>FF</v>
          </cell>
          <cell r="G2742">
            <v>99022384</v>
          </cell>
          <cell r="H2742" t="str">
            <v>18/08/99</v>
          </cell>
          <cell r="I2742">
            <v>195</v>
          </cell>
          <cell r="J2742" t="str">
            <v>1.R. 71848</v>
          </cell>
        </row>
        <row r="2743">
          <cell r="A2743">
            <v>2881507</v>
          </cell>
          <cell r="B2743">
            <v>6751</v>
          </cell>
          <cell r="C2743">
            <v>999</v>
          </cell>
          <cell r="D2743" t="str">
            <v>PROVEEDOR GENERICO VARIOS     V</v>
          </cell>
          <cell r="E2743">
            <v>70268</v>
          </cell>
          <cell r="F2743" t="str">
            <v>FG</v>
          </cell>
          <cell r="G2743">
            <v>99003498</v>
          </cell>
          <cell r="H2743" t="str">
            <v>19/08/99</v>
          </cell>
          <cell r="I2743">
            <v>13755.86</v>
          </cell>
          <cell r="J2743" t="str">
            <v>Pgo 4° Cuota A¦o</v>
          </cell>
        </row>
        <row r="2744">
          <cell r="A2744">
            <v>2881507</v>
          </cell>
          <cell r="B2744">
            <v>6751</v>
          </cell>
          <cell r="C2744">
            <v>999</v>
          </cell>
          <cell r="D2744" t="str">
            <v>REC.35% SDO.CORTI A VSOP AGO  G</v>
          </cell>
          <cell r="E2744">
            <v>70801</v>
          </cell>
          <cell r="F2744" t="str">
            <v>G3</v>
          </cell>
          <cell r="G2744">
            <v>99000516</v>
          </cell>
          <cell r="H2744" t="str">
            <v>23/08/99</v>
          </cell>
          <cell r="I2744">
            <v>756</v>
          </cell>
        </row>
        <row r="2745">
          <cell r="A2745">
            <v>2881507</v>
          </cell>
          <cell r="B2745">
            <v>6751</v>
          </cell>
          <cell r="C2745">
            <v>999</v>
          </cell>
          <cell r="D2745" t="str">
            <v>REST SERVICES S.R.L.          V</v>
          </cell>
          <cell r="E2745">
            <v>70968</v>
          </cell>
          <cell r="F2745" t="str">
            <v>FF</v>
          </cell>
          <cell r="G2745">
            <v>99023066</v>
          </cell>
          <cell r="H2745" t="str">
            <v>23/08/99</v>
          </cell>
          <cell r="I2745">
            <v>1286.5</v>
          </cell>
          <cell r="J2745" t="str">
            <v>O.R. 71837</v>
          </cell>
        </row>
        <row r="2746">
          <cell r="A2746">
            <v>2881507</v>
          </cell>
          <cell r="B2746">
            <v>6751</v>
          </cell>
          <cell r="C2746">
            <v>999</v>
          </cell>
          <cell r="D2746" t="str">
            <v>REST SERVICES S.R.L.          V</v>
          </cell>
          <cell r="E2746">
            <v>70968</v>
          </cell>
          <cell r="F2746" t="str">
            <v>FF</v>
          </cell>
          <cell r="G2746">
            <v>99023067</v>
          </cell>
          <cell r="H2746" t="str">
            <v>23/08/99</v>
          </cell>
          <cell r="I2746">
            <v>1375.72</v>
          </cell>
          <cell r="J2746" t="str">
            <v>O.R. 71931</v>
          </cell>
        </row>
        <row r="2747">
          <cell r="A2747">
            <v>2881507</v>
          </cell>
          <cell r="B2747">
            <v>6751</v>
          </cell>
          <cell r="C2747">
            <v>999</v>
          </cell>
          <cell r="D2747" t="str">
            <v>REST SERVICES S.R.L.          V</v>
          </cell>
          <cell r="E2747">
            <v>70968</v>
          </cell>
          <cell r="F2747" t="str">
            <v>FF</v>
          </cell>
          <cell r="G2747">
            <v>99023069</v>
          </cell>
          <cell r="H2747" t="str">
            <v>23/08/99</v>
          </cell>
          <cell r="I2747">
            <v>80.58</v>
          </cell>
          <cell r="J2747" t="str">
            <v>O.R. 71931</v>
          </cell>
        </row>
        <row r="2748">
          <cell r="A2748">
            <v>2881507</v>
          </cell>
          <cell r="B2748">
            <v>6751</v>
          </cell>
          <cell r="C2748">
            <v>999</v>
          </cell>
          <cell r="D2748" t="str">
            <v>150899-COBRA260/000173        G</v>
          </cell>
          <cell r="E2748">
            <v>71559</v>
          </cell>
          <cell r="F2748" t="str">
            <v>J6</v>
          </cell>
          <cell r="G2748">
            <v>99000176</v>
          </cell>
          <cell r="H2748" t="str">
            <v>15/08/99</v>
          </cell>
          <cell r="I2748">
            <v>-181</v>
          </cell>
          <cell r="J2748">
            <v>5206071157</v>
          </cell>
        </row>
        <row r="2749">
          <cell r="A2749">
            <v>2881507</v>
          </cell>
          <cell r="B2749">
            <v>6751</v>
          </cell>
          <cell r="C2749">
            <v>999</v>
          </cell>
          <cell r="D2749" t="str">
            <v>150899-COBRA260/000173        G</v>
          </cell>
          <cell r="E2749">
            <v>71559</v>
          </cell>
          <cell r="F2749" t="str">
            <v>J7</v>
          </cell>
          <cell r="G2749">
            <v>99000161</v>
          </cell>
          <cell r="H2749" t="str">
            <v>15/08/99</v>
          </cell>
          <cell r="I2749">
            <v>181</v>
          </cell>
          <cell r="J2749">
            <v>5206071157</v>
          </cell>
        </row>
        <row r="2750">
          <cell r="A2750">
            <v>2881507</v>
          </cell>
          <cell r="B2750">
            <v>6751</v>
          </cell>
          <cell r="C2750">
            <v>999</v>
          </cell>
          <cell r="D2750" t="str">
            <v>PROVEEDOR GENERICO VARIOS     V</v>
          </cell>
          <cell r="E2750">
            <v>72195</v>
          </cell>
          <cell r="F2750" t="str">
            <v>FG</v>
          </cell>
          <cell r="G2750">
            <v>99003628</v>
          </cell>
          <cell r="H2750" t="str">
            <v>27/08/99</v>
          </cell>
          <cell r="I2750">
            <v>3394.23</v>
          </cell>
          <cell r="J2750" t="str">
            <v>Pgo.Dominio VOP</v>
          </cell>
        </row>
        <row r="2751">
          <cell r="A2751">
            <v>2881507</v>
          </cell>
          <cell r="B2751">
            <v>6751</v>
          </cell>
          <cell r="C2751">
            <v>999</v>
          </cell>
          <cell r="D2751" t="str">
            <v>BUREAU VERITAS ARGENTINA S.A. V</v>
          </cell>
          <cell r="E2751">
            <v>72840</v>
          </cell>
          <cell r="F2751" t="str">
            <v>FD</v>
          </cell>
          <cell r="G2751">
            <v>99000062</v>
          </cell>
          <cell r="H2751" t="str">
            <v>31/08/99</v>
          </cell>
          <cell r="I2751">
            <v>813.9</v>
          </cell>
          <cell r="J2751" t="str">
            <v>or 78938</v>
          </cell>
        </row>
        <row r="2752">
          <cell r="A2752">
            <v>2881507</v>
          </cell>
          <cell r="B2752">
            <v>6751</v>
          </cell>
          <cell r="C2752">
            <v>999</v>
          </cell>
          <cell r="D2752" t="str">
            <v>CIPPITELLI PABLO ENRIQUE      V</v>
          </cell>
          <cell r="E2752">
            <v>73668</v>
          </cell>
          <cell r="F2752" t="str">
            <v>FF</v>
          </cell>
          <cell r="G2752">
            <v>99024709</v>
          </cell>
          <cell r="H2752" t="str">
            <v>31/08/99</v>
          </cell>
          <cell r="I2752">
            <v>298.7</v>
          </cell>
          <cell r="J2752" t="str">
            <v>or 79440</v>
          </cell>
        </row>
        <row r="2753">
          <cell r="A2753">
            <v>2881507</v>
          </cell>
          <cell r="B2753">
            <v>7092</v>
          </cell>
          <cell r="C2753">
            <v>999</v>
          </cell>
          <cell r="D2753" t="str">
            <v>POZO GOWLAND; HECTOR MARIA    V</v>
          </cell>
          <cell r="E2753">
            <v>68012</v>
          </cell>
          <cell r="F2753" t="str">
            <v>FF</v>
          </cell>
          <cell r="G2753">
            <v>99021412</v>
          </cell>
          <cell r="H2753">
            <v>36319</v>
          </cell>
          <cell r="I2753">
            <v>60</v>
          </cell>
          <cell r="J2753" t="str">
            <v>Gs. x cta.y orde</v>
          </cell>
        </row>
        <row r="2754">
          <cell r="A2754">
            <v>2881507</v>
          </cell>
          <cell r="B2754">
            <v>7092</v>
          </cell>
          <cell r="C2754">
            <v>999</v>
          </cell>
          <cell r="D2754" t="str">
            <v>INES NOUZEILLES DE ORTEGA     V</v>
          </cell>
          <cell r="E2754">
            <v>71305</v>
          </cell>
          <cell r="F2754" t="str">
            <v>FF</v>
          </cell>
          <cell r="G2754">
            <v>99023237</v>
          </cell>
          <cell r="H2754" t="str">
            <v>24/08/99</v>
          </cell>
          <cell r="I2754">
            <v>39.659999999999997</v>
          </cell>
          <cell r="J2754" t="str">
            <v>O.R. 78956</v>
          </cell>
        </row>
        <row r="2755">
          <cell r="A2755">
            <v>2881508</v>
          </cell>
          <cell r="B2755">
            <v>5282</v>
          </cell>
          <cell r="C2755">
            <v>999</v>
          </cell>
          <cell r="D2755" t="str">
            <v>DIST. MO COMUNICACIONES       G</v>
          </cell>
          <cell r="E2755">
            <v>73153</v>
          </cell>
          <cell r="F2755" t="str">
            <v>JE</v>
          </cell>
          <cell r="G2755">
            <v>99000921</v>
          </cell>
          <cell r="H2755" t="str">
            <v>31/08/99</v>
          </cell>
          <cell r="I2755">
            <v>-1281</v>
          </cell>
          <cell r="J2755" t="str">
            <v>CI/EQ/BERON</v>
          </cell>
        </row>
        <row r="2756">
          <cell r="A2756">
            <v>2881508</v>
          </cell>
          <cell r="B2756">
            <v>5282</v>
          </cell>
          <cell r="C2756">
            <v>999</v>
          </cell>
          <cell r="D2756" t="str">
            <v>REVERSA LAB                   G</v>
          </cell>
          <cell r="E2756">
            <v>73170</v>
          </cell>
          <cell r="F2756" t="str">
            <v>JE</v>
          </cell>
          <cell r="G2756">
            <v>99000923</v>
          </cell>
          <cell r="H2756" t="str">
            <v>31/08/99</v>
          </cell>
          <cell r="I2756">
            <v>-1167</v>
          </cell>
          <cell r="J2756" t="str">
            <v>CI/EQ/LAB</v>
          </cell>
        </row>
        <row r="2757">
          <cell r="A2757">
            <v>2881508</v>
          </cell>
          <cell r="B2757">
            <v>5282</v>
          </cell>
          <cell r="C2757">
            <v>999</v>
          </cell>
          <cell r="D2757" t="str">
            <v>REVERSA MO MTO.               G</v>
          </cell>
          <cell r="E2757">
            <v>73192</v>
          </cell>
          <cell r="F2757" t="str">
            <v>JE</v>
          </cell>
          <cell r="G2757">
            <v>99000925</v>
          </cell>
          <cell r="H2757" t="str">
            <v>31/08/99</v>
          </cell>
          <cell r="I2757">
            <v>-21991</v>
          </cell>
          <cell r="J2757" t="str">
            <v>REVERSA MO</v>
          </cell>
        </row>
        <row r="2758">
          <cell r="A2758">
            <v>2881508</v>
          </cell>
          <cell r="B2758">
            <v>5282</v>
          </cell>
          <cell r="C2758">
            <v>999</v>
          </cell>
          <cell r="D2758" t="str">
            <v>Reversas Varias Equipos       G</v>
          </cell>
          <cell r="E2758">
            <v>73194</v>
          </cell>
          <cell r="F2758" t="str">
            <v>JE</v>
          </cell>
          <cell r="G2758">
            <v>99000927</v>
          </cell>
          <cell r="H2758" t="str">
            <v>31/08/99</v>
          </cell>
          <cell r="I2758">
            <v>-1000</v>
          </cell>
          <cell r="J2758" t="str">
            <v>CI/EQ/398/99</v>
          </cell>
        </row>
        <row r="2759">
          <cell r="A2759">
            <v>2881508</v>
          </cell>
          <cell r="B2759">
            <v>5282</v>
          </cell>
          <cell r="C2759">
            <v>999</v>
          </cell>
          <cell r="D2759" t="str">
            <v>REVERSAS VARIAS               G</v>
          </cell>
          <cell r="E2759">
            <v>73443</v>
          </cell>
          <cell r="F2759" t="str">
            <v>JE</v>
          </cell>
          <cell r="G2759">
            <v>99000939</v>
          </cell>
          <cell r="H2759" t="str">
            <v>31/08/99</v>
          </cell>
          <cell r="I2759">
            <v>-1000</v>
          </cell>
          <cell r="J2759" t="str">
            <v>CI/EQ/457/99</v>
          </cell>
        </row>
        <row r="2760">
          <cell r="A2760">
            <v>2881508</v>
          </cell>
          <cell r="B2760">
            <v>5282</v>
          </cell>
          <cell r="C2760">
            <v>999</v>
          </cell>
          <cell r="D2760" t="str">
            <v>SUELDOS PETROLEROS 08/99      G</v>
          </cell>
          <cell r="E2760">
            <v>73949</v>
          </cell>
          <cell r="F2760" t="str">
            <v>JS</v>
          </cell>
          <cell r="G2760">
            <v>99000032</v>
          </cell>
          <cell r="H2760" t="str">
            <v>31/08/99</v>
          </cell>
          <cell r="I2760">
            <v>20823</v>
          </cell>
          <cell r="J2760">
            <v>5202001158</v>
          </cell>
        </row>
        <row r="2761">
          <cell r="A2761">
            <v>2881508</v>
          </cell>
          <cell r="B2761">
            <v>5282</v>
          </cell>
          <cell r="C2761">
            <v>999</v>
          </cell>
          <cell r="D2761" t="str">
            <v>SUELDOS MENSUALES VSOP 08/99  G</v>
          </cell>
          <cell r="E2761">
            <v>74433</v>
          </cell>
          <cell r="F2761" t="str">
            <v>JS</v>
          </cell>
          <cell r="G2761">
            <v>99000033</v>
          </cell>
          <cell r="H2761" t="str">
            <v>31/08/99</v>
          </cell>
          <cell r="I2761">
            <v>28343</v>
          </cell>
          <cell r="J2761">
            <v>5202001158</v>
          </cell>
        </row>
        <row r="2762">
          <cell r="A2762">
            <v>2881508</v>
          </cell>
          <cell r="B2762">
            <v>5283</v>
          </cell>
          <cell r="C2762">
            <v>999</v>
          </cell>
          <cell r="D2762" t="str">
            <v>2DA QUINC.JORNALES 7/99   0000G</v>
          </cell>
          <cell r="E2762">
            <v>69005</v>
          </cell>
          <cell r="F2762" t="str">
            <v>JS</v>
          </cell>
          <cell r="G2762">
            <v>99000030</v>
          </cell>
          <cell r="H2762">
            <v>36168</v>
          </cell>
          <cell r="I2762">
            <v>3310</v>
          </cell>
          <cell r="J2762">
            <v>5202003158</v>
          </cell>
        </row>
        <row r="2763">
          <cell r="A2763">
            <v>2881508</v>
          </cell>
          <cell r="B2763">
            <v>5283</v>
          </cell>
          <cell r="C2763">
            <v>999</v>
          </cell>
          <cell r="D2763" t="str">
            <v>PROV. JORNALES 2DA.Q.07/99    G</v>
          </cell>
          <cell r="E2763">
            <v>68033</v>
          </cell>
          <cell r="F2763" t="str">
            <v>JE</v>
          </cell>
          <cell r="G2763">
            <v>99000846</v>
          </cell>
          <cell r="H2763">
            <v>36168</v>
          </cell>
          <cell r="I2763">
            <v>-3406</v>
          </cell>
          <cell r="J2763">
            <v>5202003158</v>
          </cell>
        </row>
        <row r="2764">
          <cell r="A2764">
            <v>2881508</v>
          </cell>
          <cell r="B2764">
            <v>5283</v>
          </cell>
          <cell r="C2764">
            <v>999</v>
          </cell>
          <cell r="D2764" t="str">
            <v>SUELDOS JORNALES 1RA.Q. 08/99 G</v>
          </cell>
          <cell r="E2764">
            <v>71352</v>
          </cell>
          <cell r="F2764" t="str">
            <v>JS</v>
          </cell>
          <cell r="G2764">
            <v>99000031</v>
          </cell>
          <cell r="H2764" t="str">
            <v>20/08/99</v>
          </cell>
          <cell r="I2764">
            <v>3277</v>
          </cell>
          <cell r="J2764">
            <v>5202003158</v>
          </cell>
        </row>
        <row r="2765">
          <cell r="A2765">
            <v>2881508</v>
          </cell>
          <cell r="B2765">
            <v>5283</v>
          </cell>
          <cell r="C2765">
            <v>999</v>
          </cell>
          <cell r="D2765" t="str">
            <v>Reversas Varias Equipos       G</v>
          </cell>
          <cell r="E2765">
            <v>73194</v>
          </cell>
          <cell r="F2765" t="str">
            <v>JE</v>
          </cell>
          <cell r="G2765">
            <v>99000927</v>
          </cell>
          <cell r="H2765" t="str">
            <v>31/08/99</v>
          </cell>
          <cell r="I2765">
            <v>-546</v>
          </cell>
          <cell r="J2765" t="str">
            <v>CI/EQ/462/99</v>
          </cell>
        </row>
        <row r="2766">
          <cell r="A2766">
            <v>2881508</v>
          </cell>
          <cell r="B2766">
            <v>5283</v>
          </cell>
          <cell r="C2766">
            <v>999</v>
          </cell>
          <cell r="D2766" t="str">
            <v>Reversas Varias Equipos       G</v>
          </cell>
          <cell r="E2766">
            <v>73194</v>
          </cell>
          <cell r="F2766" t="str">
            <v>JE</v>
          </cell>
          <cell r="G2766">
            <v>99000927</v>
          </cell>
          <cell r="H2766" t="str">
            <v>31/08/99</v>
          </cell>
          <cell r="I2766">
            <v>-635</v>
          </cell>
          <cell r="J2766" t="str">
            <v>CI/EQ/461/99</v>
          </cell>
        </row>
        <row r="2767">
          <cell r="A2767">
            <v>2881508</v>
          </cell>
          <cell r="B2767">
            <v>5283</v>
          </cell>
          <cell r="C2767">
            <v>999</v>
          </cell>
          <cell r="D2767" t="str">
            <v>Reversas Varias Equipos       G</v>
          </cell>
          <cell r="E2767">
            <v>73194</v>
          </cell>
          <cell r="F2767" t="str">
            <v>JE</v>
          </cell>
          <cell r="G2767">
            <v>99000927</v>
          </cell>
          <cell r="H2767" t="str">
            <v>31/08/99</v>
          </cell>
          <cell r="I2767">
            <v>-2144</v>
          </cell>
          <cell r="J2767" t="str">
            <v>CI/EQ/397/99</v>
          </cell>
        </row>
        <row r="2768">
          <cell r="A2768">
            <v>2881508</v>
          </cell>
          <cell r="B2768">
            <v>5283</v>
          </cell>
          <cell r="C2768">
            <v>999</v>
          </cell>
          <cell r="D2768" t="str">
            <v>Reversas Varias Equipos       G</v>
          </cell>
          <cell r="E2768">
            <v>73194</v>
          </cell>
          <cell r="F2768" t="str">
            <v>JE</v>
          </cell>
          <cell r="G2768">
            <v>99000927</v>
          </cell>
          <cell r="H2768" t="str">
            <v>31/08/99</v>
          </cell>
          <cell r="I2768">
            <v>-1065</v>
          </cell>
          <cell r="J2768" t="str">
            <v>CI/EQ/402/99</v>
          </cell>
        </row>
        <row r="2769">
          <cell r="A2769">
            <v>2881508</v>
          </cell>
          <cell r="B2769">
            <v>5283</v>
          </cell>
          <cell r="C2769">
            <v>999</v>
          </cell>
          <cell r="D2769" t="str">
            <v>REVERSAS VARIAS               G</v>
          </cell>
          <cell r="E2769">
            <v>73443</v>
          </cell>
          <cell r="F2769" t="str">
            <v>JE</v>
          </cell>
          <cell r="G2769">
            <v>99000939</v>
          </cell>
          <cell r="H2769" t="str">
            <v>31/08/99</v>
          </cell>
          <cell r="I2769">
            <v>-820</v>
          </cell>
          <cell r="J2769" t="str">
            <v>CI/EQ/464/99</v>
          </cell>
        </row>
        <row r="2770">
          <cell r="A2770">
            <v>2881508</v>
          </cell>
          <cell r="B2770">
            <v>5283</v>
          </cell>
          <cell r="C2770">
            <v>999</v>
          </cell>
          <cell r="D2770" t="str">
            <v>REVERSAS VARIAS               G</v>
          </cell>
          <cell r="E2770">
            <v>73443</v>
          </cell>
          <cell r="F2770" t="str">
            <v>JE</v>
          </cell>
          <cell r="G2770">
            <v>99000939</v>
          </cell>
          <cell r="H2770" t="str">
            <v>31/08/99</v>
          </cell>
          <cell r="I2770">
            <v>-2460</v>
          </cell>
          <cell r="J2770" t="str">
            <v>CI/EQ/456/99</v>
          </cell>
        </row>
        <row r="2771">
          <cell r="A2771">
            <v>2881508</v>
          </cell>
          <cell r="B2771">
            <v>5283</v>
          </cell>
          <cell r="C2771">
            <v>999</v>
          </cell>
          <cell r="D2771" t="str">
            <v>REVERSAS VARIAS               G</v>
          </cell>
          <cell r="E2771">
            <v>73443</v>
          </cell>
          <cell r="F2771" t="str">
            <v>JE</v>
          </cell>
          <cell r="G2771">
            <v>99000939</v>
          </cell>
          <cell r="H2771" t="str">
            <v>31/08/99</v>
          </cell>
          <cell r="I2771">
            <v>-1092</v>
          </cell>
          <cell r="J2771" t="str">
            <v>CI/EQ/463/99</v>
          </cell>
        </row>
        <row r="2772">
          <cell r="A2772">
            <v>2881508</v>
          </cell>
          <cell r="B2772">
            <v>5283</v>
          </cell>
          <cell r="C2772">
            <v>999</v>
          </cell>
          <cell r="D2772" t="str">
            <v>SUELDOS JORNALES 2DA.Q.08/99  G</v>
          </cell>
          <cell r="E2772">
            <v>74716</v>
          </cell>
          <cell r="F2772" t="str">
            <v>JS</v>
          </cell>
          <cell r="G2772">
            <v>99000034</v>
          </cell>
          <cell r="H2772" t="str">
            <v>31/08/99</v>
          </cell>
          <cell r="I2772">
            <v>3431</v>
          </cell>
          <cell r="J2772">
            <v>5202003158</v>
          </cell>
        </row>
        <row r="2773">
          <cell r="A2773">
            <v>2881508</v>
          </cell>
          <cell r="B2773">
            <v>5322</v>
          </cell>
          <cell r="C2773">
            <v>999</v>
          </cell>
          <cell r="D2773" t="str">
            <v>SUELDOS MENSUALES VSOP 08/99  G</v>
          </cell>
          <cell r="E2773">
            <v>74433</v>
          </cell>
          <cell r="F2773" t="str">
            <v>JS</v>
          </cell>
          <cell r="G2773">
            <v>99000033</v>
          </cell>
          <cell r="H2773" t="str">
            <v>31/08/99</v>
          </cell>
          <cell r="I2773">
            <v>10206</v>
          </cell>
          <cell r="J2773">
            <v>5202062158</v>
          </cell>
        </row>
        <row r="2774">
          <cell r="A2774">
            <v>2881508</v>
          </cell>
          <cell r="B2774">
            <v>5432</v>
          </cell>
          <cell r="C2774">
            <v>999</v>
          </cell>
          <cell r="D2774" t="str">
            <v>ESTIMACION T.C. 07/99         G</v>
          </cell>
          <cell r="E2774">
            <v>67285</v>
          </cell>
          <cell r="F2774" t="str">
            <v>J8</v>
          </cell>
          <cell r="G2774">
            <v>99001062</v>
          </cell>
          <cell r="H2774">
            <v>36168</v>
          </cell>
          <cell r="I2774">
            <v>-783.35</v>
          </cell>
        </row>
        <row r="2775">
          <cell r="A2775">
            <v>2881508</v>
          </cell>
          <cell r="B2775">
            <v>5432</v>
          </cell>
          <cell r="C2775">
            <v>999</v>
          </cell>
          <cell r="D2775" t="str">
            <v>ESTIMACION ART 07/99          G</v>
          </cell>
          <cell r="E2775">
            <v>67285</v>
          </cell>
          <cell r="F2775" t="str">
            <v>J8</v>
          </cell>
          <cell r="G2775">
            <v>99001063</v>
          </cell>
          <cell r="H2775">
            <v>36168</v>
          </cell>
          <cell r="I2775">
            <v>-668.49</v>
          </cell>
        </row>
        <row r="2776">
          <cell r="A2776">
            <v>2881508</v>
          </cell>
          <cell r="B2776">
            <v>5432</v>
          </cell>
          <cell r="C2776">
            <v>999</v>
          </cell>
          <cell r="D2776" t="str">
            <v>DISTRIBUCION ART 7/99         G</v>
          </cell>
          <cell r="E2776">
            <v>69683</v>
          </cell>
          <cell r="F2776" t="str">
            <v>J8</v>
          </cell>
          <cell r="G2776">
            <v>99001104</v>
          </cell>
          <cell r="H2776">
            <v>36168</v>
          </cell>
          <cell r="I2776">
            <v>694.3</v>
          </cell>
        </row>
        <row r="2777">
          <cell r="A2777">
            <v>2881508</v>
          </cell>
          <cell r="B2777">
            <v>5432</v>
          </cell>
          <cell r="C2777">
            <v>999</v>
          </cell>
          <cell r="D2777" t="str">
            <v>DISTRIB. LEY 24700 14% TC 7/99G</v>
          </cell>
          <cell r="E2777">
            <v>69700</v>
          </cell>
          <cell r="F2777" t="str">
            <v>J8</v>
          </cell>
          <cell r="G2777">
            <v>99001105</v>
          </cell>
          <cell r="H2777">
            <v>36168</v>
          </cell>
          <cell r="I2777">
            <v>636.9</v>
          </cell>
        </row>
        <row r="2778">
          <cell r="A2778">
            <v>2881508</v>
          </cell>
          <cell r="B2778">
            <v>5432</v>
          </cell>
          <cell r="C2778">
            <v>999</v>
          </cell>
          <cell r="D2778" t="str">
            <v>Dist. LEY 24557 ART 08/99     G</v>
          </cell>
          <cell r="E2778">
            <v>71439</v>
          </cell>
          <cell r="F2778" t="str">
            <v>J8</v>
          </cell>
          <cell r="G2778">
            <v>99001122</v>
          </cell>
          <cell r="H2778" t="str">
            <v>31/08/99</v>
          </cell>
          <cell r="I2778">
            <v>627.52</v>
          </cell>
        </row>
        <row r="2779">
          <cell r="A2779">
            <v>2881508</v>
          </cell>
          <cell r="B2779">
            <v>5432</v>
          </cell>
          <cell r="C2779">
            <v>999</v>
          </cell>
          <cell r="D2779" t="str">
            <v>Dist. Ley 24700 T.Canasta 8/99G</v>
          </cell>
          <cell r="E2779">
            <v>71417</v>
          </cell>
          <cell r="F2779" t="str">
            <v>J8</v>
          </cell>
          <cell r="G2779">
            <v>99001123</v>
          </cell>
          <cell r="H2779" t="str">
            <v>31/08/99</v>
          </cell>
          <cell r="I2779">
            <v>783.9</v>
          </cell>
        </row>
        <row r="2780">
          <cell r="A2780">
            <v>2881508</v>
          </cell>
          <cell r="B2780">
            <v>5432</v>
          </cell>
          <cell r="C2780">
            <v>999</v>
          </cell>
          <cell r="D2780" t="str">
            <v>DIST. MO COMUNICACIONES       G</v>
          </cell>
          <cell r="E2780">
            <v>73153</v>
          </cell>
          <cell r="F2780" t="str">
            <v>JE</v>
          </cell>
          <cell r="G2780">
            <v>99000921</v>
          </cell>
          <cell r="H2780" t="str">
            <v>31/08/99</v>
          </cell>
          <cell r="I2780">
            <v>-400</v>
          </cell>
          <cell r="J2780" t="str">
            <v>CI/EQ/BERON</v>
          </cell>
        </row>
        <row r="2781">
          <cell r="A2781">
            <v>2881508</v>
          </cell>
          <cell r="B2781">
            <v>5432</v>
          </cell>
          <cell r="C2781">
            <v>999</v>
          </cell>
          <cell r="D2781" t="str">
            <v>REVERSA LAB                   G</v>
          </cell>
          <cell r="E2781">
            <v>73170</v>
          </cell>
          <cell r="F2781" t="str">
            <v>JE</v>
          </cell>
          <cell r="G2781">
            <v>99000923</v>
          </cell>
          <cell r="H2781" t="str">
            <v>31/08/99</v>
          </cell>
          <cell r="I2781">
            <v>-330</v>
          </cell>
          <cell r="J2781" t="str">
            <v>CI/EQ/LAB</v>
          </cell>
        </row>
        <row r="2782">
          <cell r="A2782">
            <v>2881508</v>
          </cell>
          <cell r="B2782">
            <v>5432</v>
          </cell>
          <cell r="C2782">
            <v>999</v>
          </cell>
          <cell r="D2782" t="str">
            <v>REVERSA MO MTO.               G</v>
          </cell>
          <cell r="E2782">
            <v>73192</v>
          </cell>
          <cell r="F2782" t="str">
            <v>JE</v>
          </cell>
          <cell r="G2782">
            <v>99000925</v>
          </cell>
          <cell r="H2782" t="str">
            <v>31/08/99</v>
          </cell>
          <cell r="I2782">
            <v>-6836</v>
          </cell>
          <cell r="J2782" t="str">
            <v>REVERSA MO</v>
          </cell>
        </row>
        <row r="2783">
          <cell r="A2783">
            <v>2881508</v>
          </cell>
          <cell r="B2783">
            <v>5432</v>
          </cell>
          <cell r="C2783">
            <v>999</v>
          </cell>
          <cell r="D2783" t="str">
            <v>SUELDOS PETROLEROS 08/99      G</v>
          </cell>
          <cell r="E2783">
            <v>73949</v>
          </cell>
          <cell r="F2783" t="str">
            <v>JS</v>
          </cell>
          <cell r="G2783">
            <v>99000032</v>
          </cell>
          <cell r="H2783" t="str">
            <v>31/08/99</v>
          </cell>
          <cell r="I2783">
            <v>6671</v>
          </cell>
          <cell r="J2783">
            <v>5202002158</v>
          </cell>
        </row>
        <row r="2784">
          <cell r="A2784">
            <v>2881508</v>
          </cell>
          <cell r="B2784">
            <v>5432</v>
          </cell>
          <cell r="C2784">
            <v>999</v>
          </cell>
          <cell r="D2784" t="str">
            <v>SUELDOS MENSUALES VSOP 08/99  G</v>
          </cell>
          <cell r="E2784">
            <v>74433</v>
          </cell>
          <cell r="F2784" t="str">
            <v>JS</v>
          </cell>
          <cell r="G2784">
            <v>99000033</v>
          </cell>
          <cell r="H2784" t="str">
            <v>31/08/99</v>
          </cell>
          <cell r="I2784">
            <v>10061</v>
          </cell>
          <cell r="J2784">
            <v>5202002158</v>
          </cell>
        </row>
        <row r="2785">
          <cell r="A2785">
            <v>2881508</v>
          </cell>
          <cell r="B2785">
            <v>5433</v>
          </cell>
          <cell r="C2785">
            <v>999</v>
          </cell>
          <cell r="D2785" t="str">
            <v>2DA QUINC.JORNALES 7/99   0000G</v>
          </cell>
          <cell r="E2785">
            <v>69005</v>
          </cell>
          <cell r="F2785" t="str">
            <v>JS</v>
          </cell>
          <cell r="G2785">
            <v>99000030</v>
          </cell>
          <cell r="H2785">
            <v>36168</v>
          </cell>
          <cell r="I2785">
            <v>1720</v>
          </cell>
          <cell r="J2785">
            <v>5202004158</v>
          </cell>
        </row>
        <row r="2786">
          <cell r="A2786">
            <v>2881508</v>
          </cell>
          <cell r="B2786">
            <v>5433</v>
          </cell>
          <cell r="C2786">
            <v>999</v>
          </cell>
          <cell r="D2786" t="str">
            <v>PROV. JORNALES 2DA.Q.07/99    G</v>
          </cell>
          <cell r="E2786">
            <v>68033</v>
          </cell>
          <cell r="F2786" t="str">
            <v>JE</v>
          </cell>
          <cell r="G2786">
            <v>99000846</v>
          </cell>
          <cell r="H2786">
            <v>36168</v>
          </cell>
          <cell r="I2786">
            <v>-1719</v>
          </cell>
          <cell r="J2786">
            <v>5202004158</v>
          </cell>
        </row>
        <row r="2787">
          <cell r="A2787">
            <v>2881508</v>
          </cell>
          <cell r="B2787">
            <v>5433</v>
          </cell>
          <cell r="C2787">
            <v>999</v>
          </cell>
          <cell r="D2787" t="str">
            <v>APORTE R.N.I.C. 7-99          G</v>
          </cell>
          <cell r="E2787">
            <v>69932</v>
          </cell>
          <cell r="F2787" t="str">
            <v>J8</v>
          </cell>
          <cell r="G2787">
            <v>99001107</v>
          </cell>
          <cell r="H2787" t="str">
            <v>17/08/99</v>
          </cell>
          <cell r="I2787">
            <v>21.9</v>
          </cell>
        </row>
        <row r="2788">
          <cell r="A2788">
            <v>2881508</v>
          </cell>
          <cell r="B2788">
            <v>5433</v>
          </cell>
          <cell r="C2788">
            <v>999</v>
          </cell>
          <cell r="D2788" t="str">
            <v>SUELDOS JORNALES 1RA.Q. 08/99 G</v>
          </cell>
          <cell r="E2788">
            <v>71352</v>
          </cell>
          <cell r="F2788" t="str">
            <v>JS</v>
          </cell>
          <cell r="G2788">
            <v>99000031</v>
          </cell>
          <cell r="H2788" t="str">
            <v>20/08/99</v>
          </cell>
          <cell r="I2788">
            <v>1082</v>
          </cell>
          <cell r="J2788">
            <v>5202004158</v>
          </cell>
        </row>
        <row r="2789">
          <cell r="A2789">
            <v>2881508</v>
          </cell>
          <cell r="B2789">
            <v>5433</v>
          </cell>
          <cell r="C2789">
            <v>999</v>
          </cell>
          <cell r="D2789" t="str">
            <v>SUELDOS JORNALES 2DA.Q.08/99  G</v>
          </cell>
          <cell r="E2789">
            <v>74716</v>
          </cell>
          <cell r="F2789" t="str">
            <v>JS</v>
          </cell>
          <cell r="G2789">
            <v>99000034</v>
          </cell>
          <cell r="H2789" t="str">
            <v>31/08/99</v>
          </cell>
          <cell r="I2789">
            <v>1775</v>
          </cell>
          <cell r="J2789">
            <v>5202004158</v>
          </cell>
        </row>
        <row r="2790">
          <cell r="A2790">
            <v>2881508</v>
          </cell>
          <cell r="B2790">
            <v>5528</v>
          </cell>
          <cell r="C2790">
            <v>999</v>
          </cell>
          <cell r="D2790" t="str">
            <v>ESCUELA INTERNACIONAL DE NEGOCV</v>
          </cell>
          <cell r="E2790">
            <v>72843</v>
          </cell>
          <cell r="F2790" t="str">
            <v>FF</v>
          </cell>
          <cell r="G2790">
            <v>99024129</v>
          </cell>
          <cell r="H2790" t="str">
            <v>31/08/99</v>
          </cell>
          <cell r="I2790">
            <v>310</v>
          </cell>
          <cell r="J2790" t="str">
            <v>or 76624</v>
          </cell>
        </row>
        <row r="2791">
          <cell r="A2791">
            <v>2881508</v>
          </cell>
          <cell r="B2791">
            <v>5528</v>
          </cell>
          <cell r="C2791">
            <v>999</v>
          </cell>
          <cell r="D2791" t="str">
            <v>REVERSAS VARIAS               G</v>
          </cell>
          <cell r="E2791">
            <v>73556</v>
          </cell>
          <cell r="F2791" t="str">
            <v>JE</v>
          </cell>
          <cell r="G2791">
            <v>99000950</v>
          </cell>
          <cell r="H2791" t="str">
            <v>31/08/99</v>
          </cell>
          <cell r="I2791">
            <v>-3857</v>
          </cell>
          <cell r="J2791" t="str">
            <v>CURSO OPERADORES</v>
          </cell>
        </row>
        <row r="2792">
          <cell r="A2792">
            <v>2881508</v>
          </cell>
          <cell r="B2792">
            <v>5534</v>
          </cell>
          <cell r="C2792">
            <v>999</v>
          </cell>
          <cell r="D2792" t="str">
            <v>DIST. MO COMUNICACIONES       G</v>
          </cell>
          <cell r="E2792">
            <v>73153</v>
          </cell>
          <cell r="F2792" t="str">
            <v>JE</v>
          </cell>
          <cell r="G2792">
            <v>99000921</v>
          </cell>
          <cell r="H2792" t="str">
            <v>31/08/99</v>
          </cell>
          <cell r="I2792">
            <v>-352</v>
          </cell>
          <cell r="J2792" t="str">
            <v>CI/EQ/BERON</v>
          </cell>
        </row>
        <row r="2793">
          <cell r="A2793">
            <v>2881508</v>
          </cell>
          <cell r="B2793">
            <v>5534</v>
          </cell>
          <cell r="C2793">
            <v>999</v>
          </cell>
          <cell r="D2793" t="str">
            <v>REVERSA MO MTO.               G</v>
          </cell>
          <cell r="E2793">
            <v>73192</v>
          </cell>
          <cell r="F2793" t="str">
            <v>JE</v>
          </cell>
          <cell r="G2793">
            <v>99000925</v>
          </cell>
          <cell r="H2793" t="str">
            <v>31/08/99</v>
          </cell>
          <cell r="I2793">
            <v>-3013</v>
          </cell>
          <cell r="J2793" t="str">
            <v>REVERSA MO</v>
          </cell>
        </row>
        <row r="2794">
          <cell r="A2794">
            <v>2881508</v>
          </cell>
          <cell r="B2794">
            <v>5542</v>
          </cell>
          <cell r="C2794">
            <v>999</v>
          </cell>
          <cell r="D2794" t="str">
            <v>ORGANIZACION MORENO S.A.      O</v>
          </cell>
          <cell r="E2794">
            <v>68661</v>
          </cell>
          <cell r="F2794" t="str">
            <v>OV</v>
          </cell>
          <cell r="G2794">
            <v>99007089</v>
          </cell>
          <cell r="H2794">
            <v>36441</v>
          </cell>
          <cell r="I2794">
            <v>1283.4000000000001</v>
          </cell>
          <cell r="J2794" t="str">
            <v>SERVICIO VARIOS</v>
          </cell>
        </row>
        <row r="2795">
          <cell r="A2795">
            <v>2881508</v>
          </cell>
          <cell r="B2795">
            <v>5542</v>
          </cell>
          <cell r="C2795">
            <v>999</v>
          </cell>
          <cell r="D2795" t="str">
            <v>SERVICIOS TICKET S.A.         V</v>
          </cell>
          <cell r="E2795">
            <v>69125</v>
          </cell>
          <cell r="F2795" t="str">
            <v>FH</v>
          </cell>
          <cell r="G2795">
            <v>99000722</v>
          </cell>
          <cell r="H2795">
            <v>36472</v>
          </cell>
          <cell r="I2795">
            <v>-60</v>
          </cell>
          <cell r="J2795" t="str">
            <v>N.C. FACT. 01 -</v>
          </cell>
        </row>
        <row r="2796">
          <cell r="A2796">
            <v>2881508</v>
          </cell>
          <cell r="B2796">
            <v>5542</v>
          </cell>
          <cell r="C2796">
            <v>999</v>
          </cell>
          <cell r="D2796" t="str">
            <v>SERVICIOS TICKET S.A.         V</v>
          </cell>
          <cell r="E2796">
            <v>69134</v>
          </cell>
          <cell r="F2796" t="str">
            <v>FF</v>
          </cell>
          <cell r="G2796">
            <v>99021875</v>
          </cell>
          <cell r="H2796">
            <v>36502</v>
          </cell>
          <cell r="I2796">
            <v>5000</v>
          </cell>
        </row>
        <row r="2797">
          <cell r="A2797">
            <v>2881508</v>
          </cell>
          <cell r="B2797">
            <v>5542</v>
          </cell>
          <cell r="C2797">
            <v>999</v>
          </cell>
          <cell r="D2797" t="str">
            <v>SERVICIOS TICKET S.A.         V</v>
          </cell>
          <cell r="E2797">
            <v>69134</v>
          </cell>
          <cell r="F2797" t="str">
            <v>FF</v>
          </cell>
          <cell r="G2797">
            <v>99021885</v>
          </cell>
          <cell r="H2797">
            <v>36502</v>
          </cell>
          <cell r="I2797">
            <v>4228</v>
          </cell>
        </row>
        <row r="2798">
          <cell r="A2798">
            <v>2881508</v>
          </cell>
          <cell r="B2798">
            <v>5542</v>
          </cell>
          <cell r="C2798">
            <v>999</v>
          </cell>
          <cell r="D2798" t="str">
            <v>SERVICIOS TICKET S.A.         V</v>
          </cell>
          <cell r="E2798">
            <v>69134</v>
          </cell>
          <cell r="F2798" t="str">
            <v>FF</v>
          </cell>
          <cell r="G2798">
            <v>99021904</v>
          </cell>
          <cell r="H2798">
            <v>36502</v>
          </cell>
          <cell r="I2798">
            <v>118</v>
          </cell>
        </row>
        <row r="2799">
          <cell r="A2799">
            <v>2881508</v>
          </cell>
          <cell r="B2799">
            <v>5542</v>
          </cell>
          <cell r="C2799">
            <v>999</v>
          </cell>
          <cell r="D2799" t="str">
            <v>150899-COBRA260/000173        G</v>
          </cell>
          <cell r="E2799">
            <v>71559</v>
          </cell>
          <cell r="F2799" t="str">
            <v>J6</v>
          </cell>
          <cell r="G2799">
            <v>99000176</v>
          </cell>
          <cell r="H2799" t="str">
            <v>15/08/99</v>
          </cell>
          <cell r="I2799">
            <v>-244</v>
          </cell>
          <cell r="J2799">
            <v>5224009158</v>
          </cell>
        </row>
        <row r="2800">
          <cell r="A2800">
            <v>2881508</v>
          </cell>
          <cell r="B2800">
            <v>5542</v>
          </cell>
          <cell r="C2800">
            <v>999</v>
          </cell>
          <cell r="D2800" t="str">
            <v>150899-COBRA260/000173        G</v>
          </cell>
          <cell r="E2800">
            <v>71559</v>
          </cell>
          <cell r="F2800" t="str">
            <v>J7</v>
          </cell>
          <cell r="G2800">
            <v>99000161</v>
          </cell>
          <cell r="H2800" t="str">
            <v>15/08/99</v>
          </cell>
          <cell r="I2800">
            <v>244</v>
          </cell>
          <cell r="J2800">
            <v>5224009158</v>
          </cell>
        </row>
        <row r="2801">
          <cell r="A2801">
            <v>2881508</v>
          </cell>
          <cell r="B2801">
            <v>5542</v>
          </cell>
          <cell r="C2801">
            <v>999</v>
          </cell>
          <cell r="D2801" t="str">
            <v>REVERSAS VARIAS               G</v>
          </cell>
          <cell r="E2801">
            <v>72395</v>
          </cell>
          <cell r="F2801" t="str">
            <v>JE</v>
          </cell>
          <cell r="G2801">
            <v>99000908</v>
          </cell>
          <cell r="H2801" t="str">
            <v>31/08/99</v>
          </cell>
          <cell r="I2801">
            <v>258</v>
          </cell>
          <cell r="J2801" t="str">
            <v>CI/SP256/088/99</v>
          </cell>
        </row>
        <row r="2802">
          <cell r="A2802">
            <v>2881508</v>
          </cell>
          <cell r="B2802">
            <v>5542</v>
          </cell>
          <cell r="C2802">
            <v>999</v>
          </cell>
          <cell r="D2802" t="str">
            <v>REVERSA LAB                   G</v>
          </cell>
          <cell r="E2802">
            <v>73170</v>
          </cell>
          <cell r="F2802" t="str">
            <v>JE</v>
          </cell>
          <cell r="G2802">
            <v>99000923</v>
          </cell>
          <cell r="H2802" t="str">
            <v>31/08/99</v>
          </cell>
          <cell r="I2802">
            <v>-200</v>
          </cell>
          <cell r="J2802" t="str">
            <v>CI/EQ/LAB</v>
          </cell>
        </row>
        <row r="2803">
          <cell r="A2803">
            <v>2881508</v>
          </cell>
          <cell r="B2803">
            <v>5542</v>
          </cell>
          <cell r="C2803">
            <v>999</v>
          </cell>
          <cell r="D2803" t="str">
            <v>REVERSA MO MTO.               G</v>
          </cell>
          <cell r="E2803">
            <v>73192</v>
          </cell>
          <cell r="F2803" t="str">
            <v>JE</v>
          </cell>
          <cell r="G2803">
            <v>99000925</v>
          </cell>
          <cell r="H2803" t="str">
            <v>31/08/99</v>
          </cell>
          <cell r="I2803">
            <v>-706</v>
          </cell>
        </row>
        <row r="2804">
          <cell r="A2804">
            <v>2881508</v>
          </cell>
          <cell r="B2804">
            <v>5542</v>
          </cell>
          <cell r="C2804">
            <v>999</v>
          </cell>
          <cell r="D2804" t="str">
            <v>AD VSOP 8/99                  G</v>
          </cell>
          <cell r="E2804">
            <v>74281</v>
          </cell>
          <cell r="F2804" t="str">
            <v>J8</v>
          </cell>
          <cell r="G2804">
            <v>99001237</v>
          </cell>
          <cell r="H2804" t="str">
            <v>31/08/99</v>
          </cell>
          <cell r="I2804">
            <v>-16037</v>
          </cell>
        </row>
        <row r="2805">
          <cell r="A2805">
            <v>2881508</v>
          </cell>
          <cell r="B2805">
            <v>5583</v>
          </cell>
          <cell r="C2805">
            <v>999</v>
          </cell>
          <cell r="D2805" t="str">
            <v>CONTROL S.R.L.                V</v>
          </cell>
          <cell r="E2805">
            <v>72038</v>
          </cell>
          <cell r="F2805" t="str">
            <v>FF</v>
          </cell>
          <cell r="G2805">
            <v>99023707</v>
          </cell>
          <cell r="H2805" t="str">
            <v>26/08/99</v>
          </cell>
          <cell r="I2805">
            <v>20</v>
          </cell>
          <cell r="J2805" t="str">
            <v>or 78973</v>
          </cell>
        </row>
        <row r="2806">
          <cell r="A2806">
            <v>2881508</v>
          </cell>
          <cell r="B2806">
            <v>5583</v>
          </cell>
          <cell r="C2806">
            <v>999</v>
          </cell>
          <cell r="D2806" t="str">
            <v>AJUSTE PROV.I.B. 07/99        G</v>
          </cell>
          <cell r="E2806">
            <v>72932</v>
          </cell>
          <cell r="F2806" t="str">
            <v>J8</v>
          </cell>
          <cell r="G2806">
            <v>99001134</v>
          </cell>
          <cell r="H2806" t="str">
            <v>31/08/99</v>
          </cell>
          <cell r="I2806">
            <v>-9.41</v>
          </cell>
          <cell r="J2806" t="str">
            <v>AJUSTE PROV.I.B.</v>
          </cell>
        </row>
        <row r="2807">
          <cell r="A2807">
            <v>2881508</v>
          </cell>
          <cell r="B2807">
            <v>5583</v>
          </cell>
          <cell r="C2807">
            <v>999</v>
          </cell>
          <cell r="D2807" t="str">
            <v>CONTROL S.R.L.                V</v>
          </cell>
          <cell r="E2807">
            <v>73197</v>
          </cell>
          <cell r="F2807" t="str">
            <v>FF</v>
          </cell>
          <cell r="G2807">
            <v>99024418</v>
          </cell>
          <cell r="H2807" t="str">
            <v>31/08/99</v>
          </cell>
          <cell r="I2807">
            <v>70</v>
          </cell>
          <cell r="J2807" t="str">
            <v>or 76483</v>
          </cell>
        </row>
        <row r="2808">
          <cell r="A2808">
            <v>2881508</v>
          </cell>
          <cell r="B2808">
            <v>5674</v>
          </cell>
          <cell r="C2808">
            <v>999</v>
          </cell>
          <cell r="D2808" t="str">
            <v>REVERSA LAB                   G</v>
          </cell>
          <cell r="E2808">
            <v>73170</v>
          </cell>
          <cell r="F2808" t="str">
            <v>JE</v>
          </cell>
          <cell r="G2808">
            <v>99000923</v>
          </cell>
          <cell r="H2808" t="str">
            <v>31/08/99</v>
          </cell>
          <cell r="I2808">
            <v>17</v>
          </cell>
          <cell r="J2808" t="str">
            <v>CI/EQ/LAB</v>
          </cell>
        </row>
        <row r="2809">
          <cell r="A2809">
            <v>2881508</v>
          </cell>
          <cell r="B2809">
            <v>5674</v>
          </cell>
          <cell r="C2809">
            <v>999</v>
          </cell>
          <cell r="D2809" t="str">
            <v>REVERSA LAB insumos           G</v>
          </cell>
          <cell r="E2809">
            <v>73185</v>
          </cell>
          <cell r="F2809" t="str">
            <v>JE</v>
          </cell>
          <cell r="G2809">
            <v>99000924</v>
          </cell>
          <cell r="H2809" t="str">
            <v>31/08/99</v>
          </cell>
          <cell r="I2809">
            <v>13</v>
          </cell>
          <cell r="J2809" t="str">
            <v>CI/EQ/LAB</v>
          </cell>
        </row>
        <row r="2810">
          <cell r="A2810">
            <v>2881508</v>
          </cell>
          <cell r="B2810">
            <v>5685</v>
          </cell>
          <cell r="C2810">
            <v>999</v>
          </cell>
          <cell r="D2810" t="str">
            <v>REVERSAS VARIAS               G</v>
          </cell>
          <cell r="E2810">
            <v>73443</v>
          </cell>
          <cell r="F2810" t="str">
            <v>JE</v>
          </cell>
          <cell r="G2810">
            <v>99000939</v>
          </cell>
          <cell r="H2810" t="str">
            <v>31/08/99</v>
          </cell>
          <cell r="I2810">
            <v>-627</v>
          </cell>
          <cell r="J2810" t="str">
            <v>CI/EQ/452/99</v>
          </cell>
        </row>
        <row r="2811">
          <cell r="A2811">
            <v>2881508</v>
          </cell>
          <cell r="B2811">
            <v>5685</v>
          </cell>
          <cell r="C2811">
            <v>999</v>
          </cell>
          <cell r="D2811" t="str">
            <v>Reg. Facturac. Ubic.          T</v>
          </cell>
          <cell r="E2811">
            <v>73471</v>
          </cell>
          <cell r="F2811" t="str">
            <v>TE</v>
          </cell>
          <cell r="G2811">
            <v>99018319</v>
          </cell>
          <cell r="H2811" t="str">
            <v>31/08/99</v>
          </cell>
          <cell r="I2811">
            <v>661.54</v>
          </cell>
        </row>
        <row r="2812">
          <cell r="A2812">
            <v>2881508</v>
          </cell>
          <cell r="B2812">
            <v>5685</v>
          </cell>
          <cell r="C2812">
            <v>999</v>
          </cell>
          <cell r="D2812" t="str">
            <v>Reg. Facturac. Ubic.          T</v>
          </cell>
          <cell r="E2812">
            <v>73471</v>
          </cell>
          <cell r="F2812" t="str">
            <v>TE</v>
          </cell>
          <cell r="G2812">
            <v>99018320</v>
          </cell>
          <cell r="H2812" t="str">
            <v>31/08/99</v>
          </cell>
          <cell r="I2812">
            <v>465</v>
          </cell>
        </row>
        <row r="2813">
          <cell r="A2813">
            <v>2881508</v>
          </cell>
          <cell r="B2813">
            <v>5685</v>
          </cell>
          <cell r="C2813">
            <v>999</v>
          </cell>
          <cell r="D2813" t="str">
            <v>Reg. Facturac. Ubic.          T</v>
          </cell>
          <cell r="E2813">
            <v>73471</v>
          </cell>
          <cell r="F2813" t="str">
            <v>TE</v>
          </cell>
          <cell r="G2813">
            <v>99018321</v>
          </cell>
          <cell r="H2813" t="str">
            <v>31/08/99</v>
          </cell>
          <cell r="I2813">
            <v>720.44</v>
          </cell>
        </row>
        <row r="2814">
          <cell r="A2814">
            <v>2881508</v>
          </cell>
          <cell r="B2814">
            <v>5685</v>
          </cell>
          <cell r="C2814">
            <v>999</v>
          </cell>
          <cell r="D2814" t="str">
            <v>Reg. Facturac. Ubic.          T</v>
          </cell>
          <cell r="E2814">
            <v>73471</v>
          </cell>
          <cell r="F2814" t="str">
            <v>TE</v>
          </cell>
          <cell r="G2814">
            <v>99018322</v>
          </cell>
          <cell r="H2814" t="str">
            <v>31/08/99</v>
          </cell>
          <cell r="I2814">
            <v>661.54</v>
          </cell>
        </row>
        <row r="2815">
          <cell r="A2815">
            <v>2881508</v>
          </cell>
          <cell r="B2815">
            <v>5852</v>
          </cell>
          <cell r="C2815">
            <v>999</v>
          </cell>
          <cell r="D2815" t="str">
            <v>SARTORI ERNESTO JUAN          V</v>
          </cell>
          <cell r="E2815">
            <v>68560</v>
          </cell>
          <cell r="F2815" t="str">
            <v>FF</v>
          </cell>
          <cell r="G2815">
            <v>99021685</v>
          </cell>
          <cell r="H2815">
            <v>36441</v>
          </cell>
          <cell r="I2815">
            <v>16.53</v>
          </cell>
          <cell r="J2815" t="str">
            <v>O.R. 71983</v>
          </cell>
        </row>
        <row r="2816">
          <cell r="A2816">
            <v>2881508</v>
          </cell>
          <cell r="B2816">
            <v>5852</v>
          </cell>
          <cell r="C2816">
            <v>999</v>
          </cell>
          <cell r="D2816" t="str">
            <v>LLAUPI SUSANA BEATRIZ         W</v>
          </cell>
          <cell r="E2816">
            <v>68658</v>
          </cell>
          <cell r="F2816" t="str">
            <v>PM</v>
          </cell>
          <cell r="G2816">
            <v>99004111</v>
          </cell>
          <cell r="H2816">
            <v>36441</v>
          </cell>
          <cell r="I2816">
            <v>136</v>
          </cell>
        </row>
        <row r="2817">
          <cell r="A2817">
            <v>2881508</v>
          </cell>
          <cell r="B2817">
            <v>5852</v>
          </cell>
          <cell r="C2817">
            <v>999</v>
          </cell>
          <cell r="D2817" t="str">
            <v>LEON INDUSTRIAL               V</v>
          </cell>
          <cell r="E2817">
            <v>70106</v>
          </cell>
          <cell r="F2817" t="str">
            <v>FF</v>
          </cell>
          <cell r="G2817">
            <v>99022443</v>
          </cell>
          <cell r="H2817" t="str">
            <v>18/08/99</v>
          </cell>
          <cell r="I2817">
            <v>54</v>
          </cell>
          <cell r="J2817" t="str">
            <v>O.R. 72009</v>
          </cell>
        </row>
        <row r="2818">
          <cell r="A2818">
            <v>2881508</v>
          </cell>
          <cell r="B2818">
            <v>5852</v>
          </cell>
          <cell r="C2818">
            <v>999</v>
          </cell>
          <cell r="D2818" t="str">
            <v>CONTRERAS JORGE EDUARDO       V</v>
          </cell>
          <cell r="E2818">
            <v>70956</v>
          </cell>
          <cell r="F2818" t="str">
            <v>FF</v>
          </cell>
          <cell r="G2818">
            <v>99023036</v>
          </cell>
          <cell r="H2818" t="str">
            <v>23/08/99</v>
          </cell>
          <cell r="I2818">
            <v>784</v>
          </cell>
          <cell r="J2818" t="str">
            <v>O.R. 76694</v>
          </cell>
        </row>
        <row r="2819">
          <cell r="A2819">
            <v>2881508</v>
          </cell>
          <cell r="B2819">
            <v>5852</v>
          </cell>
          <cell r="C2819">
            <v>999</v>
          </cell>
          <cell r="D2819" t="str">
            <v>RADIADORES NEUQUEN            V</v>
          </cell>
          <cell r="E2819">
            <v>71101</v>
          </cell>
          <cell r="F2819" t="str">
            <v>FF</v>
          </cell>
          <cell r="G2819">
            <v>99023164</v>
          </cell>
          <cell r="H2819" t="str">
            <v>24/08/99</v>
          </cell>
          <cell r="I2819">
            <v>371.9</v>
          </cell>
          <cell r="J2819" t="str">
            <v>O.R. 76734</v>
          </cell>
        </row>
        <row r="2820">
          <cell r="A2820">
            <v>2881508</v>
          </cell>
          <cell r="B2820">
            <v>5852</v>
          </cell>
          <cell r="C2820">
            <v>999</v>
          </cell>
          <cell r="D2820" t="str">
            <v>SAPAC S.A.                    V</v>
          </cell>
          <cell r="E2820">
            <v>71305</v>
          </cell>
          <cell r="F2820" t="str">
            <v>FF</v>
          </cell>
          <cell r="G2820">
            <v>99023264</v>
          </cell>
          <cell r="H2820" t="str">
            <v>24/08/99</v>
          </cell>
          <cell r="I2820">
            <v>101.15</v>
          </cell>
          <cell r="J2820" t="str">
            <v>O.R. 73834</v>
          </cell>
        </row>
        <row r="2821">
          <cell r="A2821">
            <v>2881508</v>
          </cell>
          <cell r="B2821">
            <v>5852</v>
          </cell>
          <cell r="C2821">
            <v>999</v>
          </cell>
          <cell r="D2821" t="str">
            <v>MIL BULONES S.A.              V</v>
          </cell>
          <cell r="E2821">
            <v>71554</v>
          </cell>
          <cell r="F2821" t="str">
            <v>FF</v>
          </cell>
          <cell r="G2821">
            <v>99023440</v>
          </cell>
          <cell r="H2821" t="str">
            <v>25/08/99</v>
          </cell>
          <cell r="I2821">
            <v>8.1999999999999993</v>
          </cell>
          <cell r="J2821" t="str">
            <v>O.R. 76800</v>
          </cell>
        </row>
        <row r="2822">
          <cell r="A2822">
            <v>2881508</v>
          </cell>
          <cell r="B2822">
            <v>5852</v>
          </cell>
          <cell r="C2822">
            <v>999</v>
          </cell>
          <cell r="D2822" t="str">
            <v>CONTROL S.R.L.                V</v>
          </cell>
          <cell r="E2822">
            <v>72038</v>
          </cell>
          <cell r="F2822" t="str">
            <v>FF</v>
          </cell>
          <cell r="G2822">
            <v>99023707</v>
          </cell>
          <cell r="H2822" t="str">
            <v>26/08/99</v>
          </cell>
          <cell r="I2822">
            <v>50</v>
          </cell>
          <cell r="J2822" t="str">
            <v>or 78973</v>
          </cell>
        </row>
        <row r="2823">
          <cell r="A2823">
            <v>2881508</v>
          </cell>
          <cell r="B2823">
            <v>5852</v>
          </cell>
          <cell r="C2823">
            <v>999</v>
          </cell>
          <cell r="D2823" t="str">
            <v>TAPICERIA EL POLACO           V</v>
          </cell>
          <cell r="E2823">
            <v>72038</v>
          </cell>
          <cell r="F2823" t="str">
            <v>FF</v>
          </cell>
          <cell r="G2823">
            <v>99023712</v>
          </cell>
          <cell r="H2823" t="str">
            <v>26/08/99</v>
          </cell>
          <cell r="I2823">
            <v>82.64</v>
          </cell>
          <cell r="J2823" t="str">
            <v>or 72020</v>
          </cell>
        </row>
        <row r="2824">
          <cell r="A2824">
            <v>2881508</v>
          </cell>
          <cell r="B2824">
            <v>5852</v>
          </cell>
          <cell r="C2824">
            <v>999</v>
          </cell>
          <cell r="D2824" t="str">
            <v>REVERSA SALDO PROV. REP.      G</v>
          </cell>
          <cell r="E2824">
            <v>72238</v>
          </cell>
          <cell r="F2824" t="str">
            <v>JE</v>
          </cell>
          <cell r="G2824">
            <v>99000904</v>
          </cell>
          <cell r="H2824" t="str">
            <v>31/08/99</v>
          </cell>
          <cell r="I2824">
            <v>18041</v>
          </cell>
          <cell r="J2824" t="str">
            <v>REVERSA SALDO AL</v>
          </cell>
        </row>
        <row r="2825">
          <cell r="A2825">
            <v>2881508</v>
          </cell>
          <cell r="B2825">
            <v>5852</v>
          </cell>
          <cell r="C2825">
            <v>999</v>
          </cell>
          <cell r="D2825" t="str">
            <v>PEREZ OMAR                    V</v>
          </cell>
          <cell r="E2825">
            <v>73161</v>
          </cell>
          <cell r="F2825" t="str">
            <v>FF</v>
          </cell>
          <cell r="G2825">
            <v>99024370</v>
          </cell>
          <cell r="H2825" t="str">
            <v>31/08/99</v>
          </cell>
          <cell r="I2825">
            <v>130.63</v>
          </cell>
          <cell r="J2825" t="str">
            <v>or 78946</v>
          </cell>
        </row>
        <row r="2826">
          <cell r="A2826">
            <v>2881508</v>
          </cell>
          <cell r="B2826">
            <v>5852</v>
          </cell>
          <cell r="C2826">
            <v>999</v>
          </cell>
          <cell r="D2826" t="str">
            <v>PEREZ OMAR                    V</v>
          </cell>
          <cell r="E2826">
            <v>73161</v>
          </cell>
          <cell r="F2826" t="str">
            <v>FF</v>
          </cell>
          <cell r="G2826">
            <v>99024374</v>
          </cell>
          <cell r="H2826" t="str">
            <v>31/08/99</v>
          </cell>
          <cell r="I2826">
            <v>130.63</v>
          </cell>
          <cell r="J2826" t="str">
            <v>or 76456</v>
          </cell>
        </row>
        <row r="2827">
          <cell r="A2827">
            <v>2881508</v>
          </cell>
          <cell r="B2827">
            <v>5852</v>
          </cell>
          <cell r="C2827">
            <v>999</v>
          </cell>
          <cell r="D2827" t="str">
            <v>PEREZ OMAR                    V</v>
          </cell>
          <cell r="E2827">
            <v>73161</v>
          </cell>
          <cell r="F2827" t="str">
            <v>FF</v>
          </cell>
          <cell r="G2827">
            <v>99024380</v>
          </cell>
          <cell r="H2827" t="str">
            <v>31/08/99</v>
          </cell>
          <cell r="I2827">
            <v>130.63</v>
          </cell>
          <cell r="J2827" t="str">
            <v>or 76451</v>
          </cell>
        </row>
        <row r="2828">
          <cell r="A2828">
            <v>2881508</v>
          </cell>
          <cell r="B2828">
            <v>5852</v>
          </cell>
          <cell r="C2828">
            <v>999</v>
          </cell>
          <cell r="D2828" t="str">
            <v>AD VSOP 8/99                  G</v>
          </cell>
          <cell r="E2828">
            <v>74281</v>
          </cell>
          <cell r="F2828" t="str">
            <v>J8</v>
          </cell>
          <cell r="G2828">
            <v>99001237</v>
          </cell>
          <cell r="H2828" t="str">
            <v>31/08/99</v>
          </cell>
          <cell r="I2828">
            <v>-29632</v>
          </cell>
        </row>
        <row r="2829">
          <cell r="A2829">
            <v>2881508</v>
          </cell>
          <cell r="B2829">
            <v>5853</v>
          </cell>
          <cell r="C2829">
            <v>999</v>
          </cell>
          <cell r="D2829" t="str">
            <v>EQUIPEL S.R.L.                V</v>
          </cell>
          <cell r="E2829">
            <v>70106</v>
          </cell>
          <cell r="F2829" t="str">
            <v>FF</v>
          </cell>
          <cell r="G2829">
            <v>99022437</v>
          </cell>
          <cell r="H2829" t="str">
            <v>18/08/99</v>
          </cell>
          <cell r="I2829">
            <v>196.69</v>
          </cell>
          <cell r="J2829" t="str">
            <v>O.R. 71968</v>
          </cell>
        </row>
        <row r="2830">
          <cell r="A2830">
            <v>2881508</v>
          </cell>
          <cell r="B2830">
            <v>5853</v>
          </cell>
          <cell r="C2830">
            <v>999</v>
          </cell>
          <cell r="D2830" t="str">
            <v>REVERSAS VARIAS               G</v>
          </cell>
          <cell r="E2830">
            <v>72655</v>
          </cell>
          <cell r="F2830" t="str">
            <v>JE</v>
          </cell>
          <cell r="G2830">
            <v>99000914</v>
          </cell>
          <cell r="H2830" t="str">
            <v>31/08/99</v>
          </cell>
          <cell r="I2830">
            <v>1378</v>
          </cell>
          <cell r="J2830" t="str">
            <v>OV 99006831/6804</v>
          </cell>
        </row>
        <row r="2831">
          <cell r="A2831">
            <v>2881508</v>
          </cell>
          <cell r="B2831">
            <v>5856</v>
          </cell>
          <cell r="C2831">
            <v>999</v>
          </cell>
          <cell r="D2831" t="str">
            <v>DISTRIBUIDORA NEUQUEN S.A.    V</v>
          </cell>
          <cell r="E2831">
            <v>69420</v>
          </cell>
          <cell r="F2831" t="str">
            <v>FF</v>
          </cell>
          <cell r="G2831">
            <v>99021950</v>
          </cell>
          <cell r="H2831" t="str">
            <v>13/08/99</v>
          </cell>
          <cell r="I2831">
            <v>132</v>
          </cell>
          <cell r="J2831" t="str">
            <v>O.R. 76784</v>
          </cell>
        </row>
        <row r="2832">
          <cell r="A2832">
            <v>2881508</v>
          </cell>
          <cell r="B2832">
            <v>5856</v>
          </cell>
          <cell r="C2832">
            <v>999</v>
          </cell>
          <cell r="D2832" t="str">
            <v>HUGLICH LUIS GUSTAVO          V</v>
          </cell>
          <cell r="E2832">
            <v>71305</v>
          </cell>
          <cell r="F2832" t="str">
            <v>FF</v>
          </cell>
          <cell r="G2832">
            <v>99023232</v>
          </cell>
          <cell r="H2832" t="str">
            <v>24/08/99</v>
          </cell>
          <cell r="I2832">
            <v>44.7</v>
          </cell>
          <cell r="J2832" t="str">
            <v>O.R. 78915</v>
          </cell>
        </row>
        <row r="2833">
          <cell r="A2833">
            <v>2881508</v>
          </cell>
          <cell r="B2833">
            <v>5856</v>
          </cell>
          <cell r="C2833">
            <v>999</v>
          </cell>
          <cell r="D2833" t="str">
            <v>D'ALLEVA S.R.L.               V</v>
          </cell>
          <cell r="E2833">
            <v>71305</v>
          </cell>
          <cell r="F2833" t="str">
            <v>FF</v>
          </cell>
          <cell r="G2833">
            <v>99023277</v>
          </cell>
          <cell r="H2833" t="str">
            <v>24/08/99</v>
          </cell>
          <cell r="I2833">
            <v>74.75</v>
          </cell>
          <cell r="J2833" t="str">
            <v>O.R. 76757</v>
          </cell>
        </row>
        <row r="2834">
          <cell r="A2834">
            <v>2881508</v>
          </cell>
          <cell r="B2834">
            <v>5856</v>
          </cell>
          <cell r="C2834">
            <v>999</v>
          </cell>
          <cell r="D2834" t="str">
            <v>EQUIPEL S.R.L.                V</v>
          </cell>
          <cell r="E2834">
            <v>71438</v>
          </cell>
          <cell r="F2834" t="str">
            <v>FF</v>
          </cell>
          <cell r="G2834">
            <v>99023316</v>
          </cell>
          <cell r="H2834" t="str">
            <v>25/08/99</v>
          </cell>
          <cell r="I2834">
            <v>468.58</v>
          </cell>
          <cell r="J2834" t="str">
            <v>or 78910</v>
          </cell>
        </row>
        <row r="2835">
          <cell r="A2835">
            <v>2881508</v>
          </cell>
          <cell r="B2835">
            <v>5856</v>
          </cell>
          <cell r="C2835">
            <v>999</v>
          </cell>
          <cell r="D2835" t="str">
            <v>SELVA NESTOR JOSE             V</v>
          </cell>
          <cell r="E2835">
            <v>71547</v>
          </cell>
          <cell r="F2835" t="str">
            <v>FF</v>
          </cell>
          <cell r="G2835">
            <v>99023448</v>
          </cell>
          <cell r="H2835" t="str">
            <v>25/08/99</v>
          </cell>
          <cell r="I2835">
            <v>58.95</v>
          </cell>
          <cell r="J2835" t="str">
            <v>or 76742</v>
          </cell>
        </row>
        <row r="2836">
          <cell r="A2836">
            <v>2881508</v>
          </cell>
          <cell r="B2836">
            <v>5856</v>
          </cell>
          <cell r="C2836">
            <v>999</v>
          </cell>
          <cell r="D2836" t="str">
            <v>PEREZ OMAR                    V</v>
          </cell>
          <cell r="E2836">
            <v>73161</v>
          </cell>
          <cell r="F2836" t="str">
            <v>FF</v>
          </cell>
          <cell r="G2836">
            <v>99024372</v>
          </cell>
          <cell r="H2836" t="str">
            <v>31/08/99</v>
          </cell>
          <cell r="I2836">
            <v>130.63</v>
          </cell>
          <cell r="J2836" t="str">
            <v>or 76457</v>
          </cell>
        </row>
        <row r="2837">
          <cell r="A2837">
            <v>2881508</v>
          </cell>
          <cell r="B2837">
            <v>5856</v>
          </cell>
          <cell r="C2837">
            <v>999</v>
          </cell>
          <cell r="D2837" t="str">
            <v>HORACIO GUILLERMO JAZMIN      V</v>
          </cell>
          <cell r="E2837">
            <v>74205</v>
          </cell>
          <cell r="F2837" t="str">
            <v>FF</v>
          </cell>
          <cell r="G2837">
            <v>99025041</v>
          </cell>
          <cell r="H2837" t="str">
            <v>31/08/99</v>
          </cell>
          <cell r="I2837">
            <v>290</v>
          </cell>
          <cell r="J2837" t="str">
            <v>or 79012</v>
          </cell>
        </row>
        <row r="2838">
          <cell r="A2838">
            <v>2881508</v>
          </cell>
          <cell r="B2838">
            <v>6002</v>
          </cell>
          <cell r="C2838">
            <v>999</v>
          </cell>
          <cell r="D2838" t="str">
            <v>CIPPITELLI PABLO ENRIQUE      O</v>
          </cell>
          <cell r="E2838">
            <v>67268</v>
          </cell>
          <cell r="F2838" t="str">
            <v>OV</v>
          </cell>
          <cell r="G2838">
            <v>99006753</v>
          </cell>
          <cell r="H2838">
            <v>36258</v>
          </cell>
          <cell r="I2838">
            <v>86</v>
          </cell>
          <cell r="J2838" t="str">
            <v>SERVICIO DE MENS</v>
          </cell>
        </row>
        <row r="2839">
          <cell r="A2839">
            <v>2881508</v>
          </cell>
          <cell r="B2839">
            <v>6002</v>
          </cell>
          <cell r="C2839">
            <v>999</v>
          </cell>
          <cell r="D2839" t="str">
            <v>CIPPITELLI PABLO ENRIQUE      O</v>
          </cell>
          <cell r="E2839">
            <v>67271</v>
          </cell>
          <cell r="F2839" t="str">
            <v>OV</v>
          </cell>
          <cell r="G2839">
            <v>99006754</v>
          </cell>
          <cell r="H2839">
            <v>36258</v>
          </cell>
          <cell r="I2839">
            <v>86</v>
          </cell>
          <cell r="J2839" t="str">
            <v>SERVICIO DE MENS</v>
          </cell>
        </row>
        <row r="2840">
          <cell r="A2840">
            <v>2881508</v>
          </cell>
          <cell r="B2840">
            <v>6002</v>
          </cell>
          <cell r="C2840">
            <v>999</v>
          </cell>
          <cell r="D2840" t="str">
            <v>CIPPITELLI PABLO ENRIQUE      O</v>
          </cell>
          <cell r="E2840">
            <v>67276</v>
          </cell>
          <cell r="F2840" t="str">
            <v>OV</v>
          </cell>
          <cell r="G2840">
            <v>99006757</v>
          </cell>
          <cell r="H2840">
            <v>36258</v>
          </cell>
          <cell r="I2840">
            <v>86</v>
          </cell>
          <cell r="J2840" t="str">
            <v>SERVICIO DE MENS</v>
          </cell>
        </row>
        <row r="2841">
          <cell r="A2841">
            <v>2881508</v>
          </cell>
          <cell r="B2841">
            <v>6002</v>
          </cell>
          <cell r="C2841">
            <v>999</v>
          </cell>
          <cell r="D2841" t="str">
            <v>CIPPITELLI PABLO ENRIQUE      O</v>
          </cell>
          <cell r="E2841">
            <v>67280</v>
          </cell>
          <cell r="F2841" t="str">
            <v>OV</v>
          </cell>
          <cell r="G2841">
            <v>99006758</v>
          </cell>
          <cell r="H2841">
            <v>36258</v>
          </cell>
          <cell r="I2841">
            <v>86</v>
          </cell>
          <cell r="J2841" t="str">
            <v>SERVICIO DE MENS</v>
          </cell>
        </row>
        <row r="2842">
          <cell r="A2842">
            <v>2881508</v>
          </cell>
          <cell r="B2842">
            <v>6002</v>
          </cell>
          <cell r="C2842">
            <v>999</v>
          </cell>
          <cell r="D2842" t="str">
            <v>CIPPITELLI PABLO ENRIQUE      O</v>
          </cell>
          <cell r="E2842">
            <v>67323</v>
          </cell>
          <cell r="F2842" t="str">
            <v>OV</v>
          </cell>
          <cell r="G2842">
            <v>99006762</v>
          </cell>
          <cell r="H2842">
            <v>36258</v>
          </cell>
          <cell r="I2842">
            <v>86</v>
          </cell>
          <cell r="J2842" t="str">
            <v>SERVICIO DE MENS</v>
          </cell>
        </row>
        <row r="2843">
          <cell r="A2843">
            <v>2881508</v>
          </cell>
          <cell r="B2843">
            <v>6002</v>
          </cell>
          <cell r="C2843">
            <v>999</v>
          </cell>
          <cell r="D2843" t="str">
            <v>CIPPITELLI PABLO ENRIQUE      O</v>
          </cell>
          <cell r="E2843">
            <v>67327</v>
          </cell>
          <cell r="F2843" t="str">
            <v>OV</v>
          </cell>
          <cell r="G2843">
            <v>99006763</v>
          </cell>
          <cell r="H2843">
            <v>36258</v>
          </cell>
          <cell r="I2843">
            <v>86</v>
          </cell>
          <cell r="J2843" t="str">
            <v>SERVICIO DE MENS</v>
          </cell>
        </row>
        <row r="2844">
          <cell r="A2844">
            <v>2881508</v>
          </cell>
          <cell r="B2844">
            <v>6002</v>
          </cell>
          <cell r="C2844">
            <v>999</v>
          </cell>
          <cell r="D2844" t="str">
            <v>CIPPITELLI PABLO ENRIQUE      O</v>
          </cell>
          <cell r="E2844">
            <v>67388</v>
          </cell>
          <cell r="F2844" t="str">
            <v>OV</v>
          </cell>
          <cell r="G2844">
            <v>99006773</v>
          </cell>
          <cell r="H2844">
            <v>36258</v>
          </cell>
          <cell r="I2844">
            <v>86</v>
          </cell>
          <cell r="J2844" t="str">
            <v>SERVICIO DE MENS</v>
          </cell>
        </row>
        <row r="2845">
          <cell r="A2845">
            <v>2881508</v>
          </cell>
          <cell r="B2845">
            <v>6002</v>
          </cell>
          <cell r="C2845">
            <v>999</v>
          </cell>
          <cell r="D2845" t="str">
            <v>PROVEEDORES MENORES           W</v>
          </cell>
          <cell r="E2845">
            <v>68658</v>
          </cell>
          <cell r="F2845" t="str">
            <v>PM</v>
          </cell>
          <cell r="G2845">
            <v>99004105</v>
          </cell>
          <cell r="H2845">
            <v>36441</v>
          </cell>
          <cell r="I2845">
            <v>10.74</v>
          </cell>
        </row>
        <row r="2846">
          <cell r="A2846">
            <v>2881508</v>
          </cell>
          <cell r="B2846">
            <v>6002</v>
          </cell>
          <cell r="C2846">
            <v>999</v>
          </cell>
          <cell r="D2846" t="str">
            <v>EXPRESO INTERPROVINCIAL       W</v>
          </cell>
          <cell r="E2846">
            <v>68658</v>
          </cell>
          <cell r="F2846" t="str">
            <v>PM</v>
          </cell>
          <cell r="G2846">
            <v>99004108</v>
          </cell>
          <cell r="H2846">
            <v>36441</v>
          </cell>
          <cell r="I2846">
            <v>216</v>
          </cell>
        </row>
        <row r="2847">
          <cell r="A2847">
            <v>2881508</v>
          </cell>
          <cell r="B2847">
            <v>6002</v>
          </cell>
          <cell r="C2847">
            <v>999</v>
          </cell>
          <cell r="D2847" t="str">
            <v>PROVEEDORES MENORES           W</v>
          </cell>
          <cell r="E2847">
            <v>68658</v>
          </cell>
          <cell r="F2847" t="str">
            <v>PM</v>
          </cell>
          <cell r="G2847">
            <v>99004113</v>
          </cell>
          <cell r="H2847">
            <v>36441</v>
          </cell>
          <cell r="I2847">
            <v>6.55</v>
          </cell>
          <cell r="J2847" t="str">
            <v>registro nac.</v>
          </cell>
        </row>
        <row r="2848">
          <cell r="A2848">
            <v>2881508</v>
          </cell>
          <cell r="B2848">
            <v>6002</v>
          </cell>
          <cell r="C2848">
            <v>999</v>
          </cell>
          <cell r="D2848" t="str">
            <v>PROVEEDORES MENORES           W</v>
          </cell>
          <cell r="E2848">
            <v>68658</v>
          </cell>
          <cell r="F2848" t="str">
            <v>PM</v>
          </cell>
          <cell r="G2848">
            <v>99004113</v>
          </cell>
          <cell r="H2848">
            <v>36441</v>
          </cell>
          <cell r="I2848">
            <v>3.65</v>
          </cell>
          <cell r="J2848" t="str">
            <v>registro nac.</v>
          </cell>
        </row>
        <row r="2849">
          <cell r="A2849">
            <v>2881508</v>
          </cell>
          <cell r="B2849">
            <v>6002</v>
          </cell>
          <cell r="C2849">
            <v>999</v>
          </cell>
          <cell r="D2849" t="str">
            <v>PROVEEDORES MENORES           W</v>
          </cell>
          <cell r="E2849">
            <v>68658</v>
          </cell>
          <cell r="F2849" t="str">
            <v>PM</v>
          </cell>
          <cell r="G2849">
            <v>99004113</v>
          </cell>
          <cell r="H2849">
            <v>36441</v>
          </cell>
          <cell r="I2849">
            <v>7.16</v>
          </cell>
          <cell r="J2849" t="str">
            <v>registro nac.</v>
          </cell>
        </row>
        <row r="2850">
          <cell r="A2850">
            <v>2881508</v>
          </cell>
          <cell r="B2850">
            <v>6002</v>
          </cell>
          <cell r="C2850">
            <v>999</v>
          </cell>
          <cell r="D2850" t="str">
            <v>GOMEZ JOSE RAFAEL             V</v>
          </cell>
          <cell r="E2850">
            <v>70640</v>
          </cell>
          <cell r="F2850" t="str">
            <v>FF</v>
          </cell>
          <cell r="G2850">
            <v>99022890</v>
          </cell>
          <cell r="H2850" t="str">
            <v>20/08/99</v>
          </cell>
          <cell r="I2850">
            <v>800</v>
          </cell>
          <cell r="J2850" t="str">
            <v>O.R. 71974</v>
          </cell>
        </row>
        <row r="2851">
          <cell r="A2851">
            <v>2881508</v>
          </cell>
          <cell r="B2851">
            <v>6002</v>
          </cell>
          <cell r="C2851">
            <v>999</v>
          </cell>
          <cell r="D2851" t="str">
            <v>TTES. DOLORES PARRA           V</v>
          </cell>
          <cell r="E2851">
            <v>71547</v>
          </cell>
          <cell r="F2851" t="str">
            <v>FF</v>
          </cell>
          <cell r="G2851">
            <v>99023436</v>
          </cell>
          <cell r="H2851" t="str">
            <v>25/08/99</v>
          </cell>
          <cell r="I2851">
            <v>650</v>
          </cell>
          <cell r="J2851" t="str">
            <v>or 71939</v>
          </cell>
        </row>
        <row r="2852">
          <cell r="A2852">
            <v>2881508</v>
          </cell>
          <cell r="B2852">
            <v>6002</v>
          </cell>
          <cell r="C2852">
            <v>999</v>
          </cell>
          <cell r="D2852" t="str">
            <v>EXPRESO EL RAPIDO             V</v>
          </cell>
          <cell r="E2852">
            <v>71822</v>
          </cell>
          <cell r="F2852" t="str">
            <v>FF</v>
          </cell>
          <cell r="G2852">
            <v>99023599</v>
          </cell>
          <cell r="H2852" t="str">
            <v>26/08/99</v>
          </cell>
          <cell r="I2852">
            <v>12.8</v>
          </cell>
          <cell r="J2852" t="str">
            <v>O.R. 71967</v>
          </cell>
        </row>
        <row r="2853">
          <cell r="A2853">
            <v>2881508</v>
          </cell>
          <cell r="B2853">
            <v>6002</v>
          </cell>
          <cell r="C2853">
            <v>999</v>
          </cell>
          <cell r="D2853" t="str">
            <v>EXPRESO EL RAPIDO             V</v>
          </cell>
          <cell r="E2853">
            <v>71822</v>
          </cell>
          <cell r="F2853" t="str">
            <v>FF</v>
          </cell>
          <cell r="G2853">
            <v>99023604</v>
          </cell>
          <cell r="H2853" t="str">
            <v>26/08/99</v>
          </cell>
          <cell r="I2853">
            <v>59.6</v>
          </cell>
          <cell r="J2853" t="str">
            <v>O.R. 71964</v>
          </cell>
        </row>
        <row r="2854">
          <cell r="A2854">
            <v>2881508</v>
          </cell>
          <cell r="B2854">
            <v>6002</v>
          </cell>
          <cell r="C2854">
            <v>999</v>
          </cell>
          <cell r="D2854" t="str">
            <v>ROSASCO ALFREDO               V</v>
          </cell>
          <cell r="E2854">
            <v>73161</v>
          </cell>
          <cell r="F2854" t="str">
            <v>FF</v>
          </cell>
          <cell r="G2854">
            <v>99024391</v>
          </cell>
          <cell r="H2854" t="str">
            <v>31/08/99</v>
          </cell>
          <cell r="I2854">
            <v>850</v>
          </cell>
          <cell r="J2854" t="str">
            <v>or 76683</v>
          </cell>
        </row>
        <row r="2855">
          <cell r="A2855">
            <v>2881508</v>
          </cell>
          <cell r="B2855">
            <v>6002</v>
          </cell>
          <cell r="C2855">
            <v>999</v>
          </cell>
          <cell r="D2855" t="str">
            <v>CREXELL TRANSPORTES S.A.      V</v>
          </cell>
          <cell r="E2855">
            <v>73197</v>
          </cell>
          <cell r="F2855" t="str">
            <v>FF</v>
          </cell>
          <cell r="G2855">
            <v>99024396</v>
          </cell>
          <cell r="H2855" t="str">
            <v>31/08/99</v>
          </cell>
          <cell r="I2855">
            <v>1500</v>
          </cell>
          <cell r="J2855" t="str">
            <v>or 76690</v>
          </cell>
        </row>
        <row r="2856">
          <cell r="A2856">
            <v>2881508</v>
          </cell>
          <cell r="B2856">
            <v>6002</v>
          </cell>
          <cell r="C2856">
            <v>999</v>
          </cell>
          <cell r="D2856" t="str">
            <v>BOTICELLI ELDO DARIO          V</v>
          </cell>
          <cell r="E2856">
            <v>73197</v>
          </cell>
          <cell r="F2856" t="str">
            <v>FF</v>
          </cell>
          <cell r="G2856">
            <v>99024405</v>
          </cell>
          <cell r="H2856" t="str">
            <v>31/08/99</v>
          </cell>
          <cell r="I2856">
            <v>540</v>
          </cell>
          <cell r="J2856" t="str">
            <v>or 78955/76684</v>
          </cell>
        </row>
        <row r="2857">
          <cell r="A2857">
            <v>2881508</v>
          </cell>
          <cell r="B2857">
            <v>6002</v>
          </cell>
          <cell r="C2857">
            <v>999</v>
          </cell>
          <cell r="D2857" t="str">
            <v>Reversas Varias Equipos       G</v>
          </cell>
          <cell r="E2857">
            <v>73194</v>
          </cell>
          <cell r="F2857" t="str">
            <v>JE</v>
          </cell>
          <cell r="G2857">
            <v>99000927</v>
          </cell>
          <cell r="H2857" t="str">
            <v>31/08/99</v>
          </cell>
          <cell r="I2857">
            <v>-1325</v>
          </cell>
          <cell r="J2857" t="str">
            <v>CI/EQ/418/99</v>
          </cell>
        </row>
        <row r="2858">
          <cell r="A2858">
            <v>2881508</v>
          </cell>
          <cell r="B2858">
            <v>6062</v>
          </cell>
          <cell r="C2858">
            <v>999</v>
          </cell>
          <cell r="D2858" t="str">
            <v>PROVEEDORES MENORES           W</v>
          </cell>
          <cell r="E2858">
            <v>68658</v>
          </cell>
          <cell r="F2858" t="str">
            <v>PM</v>
          </cell>
          <cell r="G2858">
            <v>99004110</v>
          </cell>
          <cell r="H2858">
            <v>36441</v>
          </cell>
          <cell r="I2858">
            <v>8.26</v>
          </cell>
        </row>
        <row r="2859">
          <cell r="A2859">
            <v>2881508</v>
          </cell>
          <cell r="B2859">
            <v>6062</v>
          </cell>
          <cell r="C2859">
            <v>999</v>
          </cell>
          <cell r="D2859" t="str">
            <v>SARTORI ERNESTO JUAN          V</v>
          </cell>
          <cell r="E2859">
            <v>69766</v>
          </cell>
          <cell r="F2859" t="str">
            <v>FF</v>
          </cell>
          <cell r="G2859">
            <v>99022234</v>
          </cell>
          <cell r="H2859" t="str">
            <v>17/08/99</v>
          </cell>
          <cell r="I2859">
            <v>329.11</v>
          </cell>
          <cell r="J2859" t="str">
            <v>O.R. VARIOS</v>
          </cell>
        </row>
        <row r="2860">
          <cell r="A2860">
            <v>2881508</v>
          </cell>
          <cell r="B2860">
            <v>6062</v>
          </cell>
          <cell r="C2860">
            <v>999</v>
          </cell>
          <cell r="D2860" t="str">
            <v>SARTORI ERNESTO JUAN          V</v>
          </cell>
          <cell r="E2860">
            <v>69766</v>
          </cell>
          <cell r="F2860" t="str">
            <v>FF</v>
          </cell>
          <cell r="G2860">
            <v>99022238</v>
          </cell>
          <cell r="H2860" t="str">
            <v>17/08/99</v>
          </cell>
          <cell r="I2860">
            <v>84.1</v>
          </cell>
          <cell r="J2860" t="str">
            <v>O.R. VARIOS</v>
          </cell>
        </row>
        <row r="2861">
          <cell r="A2861">
            <v>2881508</v>
          </cell>
          <cell r="B2861">
            <v>6062</v>
          </cell>
          <cell r="C2861">
            <v>999</v>
          </cell>
          <cell r="D2861" t="str">
            <v>ANGELA N DE CARISTO - ISAURA  V</v>
          </cell>
          <cell r="E2861">
            <v>70488</v>
          </cell>
          <cell r="F2861" t="str">
            <v>FF</v>
          </cell>
          <cell r="G2861">
            <v>99022708</v>
          </cell>
          <cell r="H2861" t="str">
            <v>19/08/99</v>
          </cell>
          <cell r="I2861">
            <v>47.43</v>
          </cell>
          <cell r="J2861" t="str">
            <v>O.R. 71917</v>
          </cell>
        </row>
        <row r="2862">
          <cell r="A2862">
            <v>2881508</v>
          </cell>
          <cell r="B2862">
            <v>6062</v>
          </cell>
          <cell r="C2862">
            <v>999</v>
          </cell>
          <cell r="D2862" t="str">
            <v>SARTORI ERNESTO JUAN          V</v>
          </cell>
          <cell r="E2862">
            <v>72091</v>
          </cell>
          <cell r="F2862" t="str">
            <v>FF</v>
          </cell>
          <cell r="G2862">
            <v>99023724</v>
          </cell>
          <cell r="H2862" t="str">
            <v>27/08/99</v>
          </cell>
          <cell r="I2862">
            <v>61.82</v>
          </cell>
          <cell r="J2862" t="str">
            <v>O.R. 72005 - 766</v>
          </cell>
        </row>
        <row r="2863">
          <cell r="A2863">
            <v>2881508</v>
          </cell>
          <cell r="B2863">
            <v>6062</v>
          </cell>
          <cell r="C2863">
            <v>999</v>
          </cell>
          <cell r="D2863" t="str">
            <v>SARTORI ERNESTO JUAN          V</v>
          </cell>
          <cell r="E2863">
            <v>72091</v>
          </cell>
          <cell r="F2863" t="str">
            <v>FF</v>
          </cell>
          <cell r="G2863">
            <v>99023726</v>
          </cell>
          <cell r="H2863" t="str">
            <v>27/08/99</v>
          </cell>
          <cell r="I2863">
            <v>24.82</v>
          </cell>
          <cell r="J2863" t="str">
            <v>O.R. 76789 - 789</v>
          </cell>
        </row>
        <row r="2864">
          <cell r="A2864">
            <v>2881508</v>
          </cell>
          <cell r="B2864">
            <v>6062</v>
          </cell>
          <cell r="C2864">
            <v>999</v>
          </cell>
          <cell r="D2864" t="str">
            <v>SARTORI ERNESTO JUAN          V</v>
          </cell>
          <cell r="E2864">
            <v>72524</v>
          </cell>
          <cell r="F2864" t="str">
            <v>FF</v>
          </cell>
          <cell r="G2864">
            <v>99023932</v>
          </cell>
          <cell r="H2864" t="str">
            <v>30/08/99</v>
          </cell>
          <cell r="I2864">
            <v>62.58</v>
          </cell>
          <cell r="J2864" t="str">
            <v>O.R. VARIOS</v>
          </cell>
        </row>
        <row r="2865">
          <cell r="A2865">
            <v>2881508</v>
          </cell>
          <cell r="B2865">
            <v>6124</v>
          </cell>
          <cell r="C2865">
            <v>999</v>
          </cell>
          <cell r="D2865" t="str">
            <v>CANTOS JORGE ALBERTO          V</v>
          </cell>
          <cell r="E2865">
            <v>72679</v>
          </cell>
          <cell r="F2865" t="str">
            <v>FF</v>
          </cell>
          <cell r="G2865">
            <v>99024003</v>
          </cell>
          <cell r="H2865" t="str">
            <v>30/08/99</v>
          </cell>
          <cell r="I2865">
            <v>121.1</v>
          </cell>
          <cell r="J2865" t="str">
            <v>or 71970</v>
          </cell>
        </row>
        <row r="2866">
          <cell r="A2866">
            <v>2881508</v>
          </cell>
          <cell r="B2866">
            <v>6124</v>
          </cell>
          <cell r="C2866">
            <v>999</v>
          </cell>
          <cell r="D2866" t="str">
            <v>CANTOS JORGE ALBERTO          V</v>
          </cell>
          <cell r="E2866">
            <v>72679</v>
          </cell>
          <cell r="F2866" t="str">
            <v>FF</v>
          </cell>
          <cell r="G2866">
            <v>99024010</v>
          </cell>
          <cell r="H2866" t="str">
            <v>30/08/99</v>
          </cell>
          <cell r="I2866">
            <v>128.69999999999999</v>
          </cell>
          <cell r="J2866" t="str">
            <v>or 71961</v>
          </cell>
        </row>
        <row r="2867">
          <cell r="A2867">
            <v>2881508</v>
          </cell>
          <cell r="B2867">
            <v>6124</v>
          </cell>
          <cell r="C2867">
            <v>999</v>
          </cell>
          <cell r="D2867" t="str">
            <v>CANTOS JORGE ALBERTO          V</v>
          </cell>
          <cell r="E2867">
            <v>72679</v>
          </cell>
          <cell r="F2867" t="str">
            <v>FF</v>
          </cell>
          <cell r="G2867">
            <v>99024012</v>
          </cell>
          <cell r="H2867" t="str">
            <v>30/08/99</v>
          </cell>
          <cell r="I2867">
            <v>100</v>
          </cell>
          <cell r="J2867" t="str">
            <v>or 71960</v>
          </cell>
        </row>
        <row r="2868">
          <cell r="A2868">
            <v>2881508</v>
          </cell>
          <cell r="B2868">
            <v>6124</v>
          </cell>
          <cell r="C2868">
            <v>999</v>
          </cell>
          <cell r="D2868" t="str">
            <v>CANTOS JORGE ALBERTO          V</v>
          </cell>
          <cell r="E2868">
            <v>72679</v>
          </cell>
          <cell r="F2868" t="str">
            <v>FF</v>
          </cell>
          <cell r="G2868">
            <v>99024013</v>
          </cell>
          <cell r="H2868" t="str">
            <v>30/08/99</v>
          </cell>
          <cell r="I2868">
            <v>293.95</v>
          </cell>
          <cell r="J2868" t="str">
            <v>or 71960</v>
          </cell>
        </row>
        <row r="2869">
          <cell r="A2869">
            <v>2881508</v>
          </cell>
          <cell r="B2869">
            <v>6124</v>
          </cell>
          <cell r="C2869">
            <v>999</v>
          </cell>
          <cell r="D2869" t="str">
            <v>CANTOS JORGE ALBERTO          V</v>
          </cell>
          <cell r="E2869">
            <v>72679</v>
          </cell>
          <cell r="F2869" t="str">
            <v>FF</v>
          </cell>
          <cell r="G2869">
            <v>99024018</v>
          </cell>
          <cell r="H2869" t="str">
            <v>30/08/99</v>
          </cell>
          <cell r="I2869">
            <v>47.56</v>
          </cell>
          <cell r="J2869" t="str">
            <v>or 71962</v>
          </cell>
        </row>
        <row r="2870">
          <cell r="A2870">
            <v>2881508</v>
          </cell>
          <cell r="B2870">
            <v>6124</v>
          </cell>
          <cell r="C2870">
            <v>999</v>
          </cell>
          <cell r="D2870" t="str">
            <v>CANTOS JORGE ALBERTO          V</v>
          </cell>
          <cell r="E2870">
            <v>72700</v>
          </cell>
          <cell r="F2870" t="str">
            <v>PD</v>
          </cell>
          <cell r="G2870">
            <v>99024003</v>
          </cell>
          <cell r="H2870" t="str">
            <v>30/08/99</v>
          </cell>
          <cell r="I2870">
            <v>-6</v>
          </cell>
          <cell r="J2870" t="str">
            <v>sobre fra 5605</v>
          </cell>
        </row>
        <row r="2871">
          <cell r="A2871">
            <v>2881508</v>
          </cell>
          <cell r="B2871">
            <v>6125</v>
          </cell>
          <cell r="C2871">
            <v>999</v>
          </cell>
          <cell r="D2871" t="str">
            <v>EXABYTE SOLUTION PROVIDER     V</v>
          </cell>
          <cell r="E2871">
            <v>71476</v>
          </cell>
          <cell r="F2871" t="str">
            <v>FF</v>
          </cell>
          <cell r="G2871">
            <v>99023371</v>
          </cell>
          <cell r="H2871" t="str">
            <v>25/08/99</v>
          </cell>
          <cell r="I2871">
            <v>45</v>
          </cell>
          <cell r="J2871" t="str">
            <v>O.R. 67990</v>
          </cell>
        </row>
        <row r="2872">
          <cell r="A2872">
            <v>2881508</v>
          </cell>
          <cell r="B2872">
            <v>6125</v>
          </cell>
          <cell r="C2872">
            <v>999</v>
          </cell>
          <cell r="D2872" t="str">
            <v>Reversa Sistema               G</v>
          </cell>
          <cell r="E2872">
            <v>72829</v>
          </cell>
          <cell r="F2872" t="str">
            <v>JE</v>
          </cell>
          <cell r="G2872">
            <v>99000917</v>
          </cell>
          <cell r="H2872" t="str">
            <v>31/08/99</v>
          </cell>
          <cell r="I2872">
            <v>1911</v>
          </cell>
          <cell r="J2872" t="str">
            <v>DIST. JDE</v>
          </cell>
        </row>
        <row r="2873">
          <cell r="A2873">
            <v>2881508</v>
          </cell>
          <cell r="B2873">
            <v>6125</v>
          </cell>
          <cell r="C2873">
            <v>999</v>
          </cell>
          <cell r="D2873" t="str">
            <v>Reversa Sistema               G</v>
          </cell>
          <cell r="E2873">
            <v>72829</v>
          </cell>
          <cell r="F2873" t="str">
            <v>JE</v>
          </cell>
          <cell r="G2873">
            <v>99000917</v>
          </cell>
          <cell r="H2873" t="str">
            <v>31/08/99</v>
          </cell>
          <cell r="I2873">
            <v>1501</v>
          </cell>
          <cell r="J2873" t="str">
            <v>DIST. RED</v>
          </cell>
        </row>
        <row r="2874">
          <cell r="A2874">
            <v>2881508</v>
          </cell>
          <cell r="B2874">
            <v>6125</v>
          </cell>
          <cell r="C2874">
            <v>999</v>
          </cell>
          <cell r="D2874" t="str">
            <v>Reversa Sistema               G</v>
          </cell>
          <cell r="E2874">
            <v>72829</v>
          </cell>
          <cell r="F2874" t="str">
            <v>JE</v>
          </cell>
          <cell r="G2874">
            <v>99000917</v>
          </cell>
          <cell r="H2874" t="str">
            <v>31/08/99</v>
          </cell>
          <cell r="I2874">
            <v>1762</v>
          </cell>
          <cell r="J2874" t="str">
            <v>DIST. LEASING- S</v>
          </cell>
        </row>
        <row r="2875">
          <cell r="A2875">
            <v>2881508</v>
          </cell>
          <cell r="B2875">
            <v>6125</v>
          </cell>
          <cell r="C2875">
            <v>999</v>
          </cell>
          <cell r="D2875" t="str">
            <v>Reversa Sistema               G</v>
          </cell>
          <cell r="E2875">
            <v>72829</v>
          </cell>
          <cell r="F2875" t="str">
            <v>JE</v>
          </cell>
          <cell r="G2875">
            <v>99000917</v>
          </cell>
          <cell r="H2875" t="str">
            <v>31/08/99</v>
          </cell>
          <cell r="I2875">
            <v>282</v>
          </cell>
          <cell r="J2875" t="str">
            <v>DIST. LEASING- S</v>
          </cell>
        </row>
        <row r="2876">
          <cell r="A2876">
            <v>2881508</v>
          </cell>
          <cell r="B2876">
            <v>6125</v>
          </cell>
          <cell r="C2876">
            <v>999</v>
          </cell>
          <cell r="D2876" t="str">
            <v>DIST. CARGO EQ. COMPUTACION   G</v>
          </cell>
          <cell r="E2876">
            <v>73424</v>
          </cell>
          <cell r="F2876" t="str">
            <v>JE</v>
          </cell>
          <cell r="G2876">
            <v>99000938</v>
          </cell>
          <cell r="H2876" t="str">
            <v>31/08/99</v>
          </cell>
          <cell r="I2876">
            <v>1500</v>
          </cell>
          <cell r="J2876" t="str">
            <v>3 COMPAQ DESKPRO</v>
          </cell>
        </row>
        <row r="2877">
          <cell r="A2877">
            <v>2881508</v>
          </cell>
          <cell r="B2877">
            <v>6404</v>
          </cell>
          <cell r="C2877">
            <v>999</v>
          </cell>
          <cell r="D2877" t="str">
            <v>Seguro Vida Colectivo06/99    G</v>
          </cell>
          <cell r="E2877">
            <v>74063</v>
          </cell>
          <cell r="F2877" t="str">
            <v>J8</v>
          </cell>
          <cell r="G2877">
            <v>99001193</v>
          </cell>
          <cell r="H2877" t="str">
            <v>31/08/99</v>
          </cell>
          <cell r="I2877">
            <v>137.32</v>
          </cell>
          <cell r="J2877" t="str">
            <v>Vida Colect.06/9</v>
          </cell>
        </row>
        <row r="2878">
          <cell r="A2878">
            <v>2881508</v>
          </cell>
          <cell r="B2878">
            <v>6404</v>
          </cell>
          <cell r="C2878">
            <v>999</v>
          </cell>
          <cell r="D2878" t="str">
            <v>Distrib. FF 99022823          G</v>
          </cell>
          <cell r="E2878">
            <v>74194</v>
          </cell>
          <cell r="F2878" t="str">
            <v>J8</v>
          </cell>
          <cell r="G2878">
            <v>99001221</v>
          </cell>
          <cell r="H2878" t="str">
            <v>31/08/99</v>
          </cell>
          <cell r="I2878">
            <v>137.78</v>
          </cell>
          <cell r="J2878" t="str">
            <v>SeguroVidaColect</v>
          </cell>
        </row>
        <row r="2879">
          <cell r="A2879">
            <v>2881508</v>
          </cell>
          <cell r="B2879">
            <v>6553</v>
          </cell>
          <cell r="C2879">
            <v>999</v>
          </cell>
          <cell r="D2879" t="str">
            <v>REST SERVICES S.R.L.          V</v>
          </cell>
          <cell r="E2879">
            <v>71281</v>
          </cell>
          <cell r="F2879" t="str">
            <v>FF</v>
          </cell>
          <cell r="G2879">
            <v>99023225</v>
          </cell>
          <cell r="H2879" t="str">
            <v>24/08/99</v>
          </cell>
          <cell r="I2879">
            <v>831.87</v>
          </cell>
          <cell r="J2879" t="str">
            <v>O.R. 71890</v>
          </cell>
        </row>
        <row r="2880">
          <cell r="A2880">
            <v>2881508</v>
          </cell>
          <cell r="B2880">
            <v>6662</v>
          </cell>
          <cell r="C2880">
            <v>999</v>
          </cell>
          <cell r="D2880" t="str">
            <v>ALBORELLI HECTOR              V</v>
          </cell>
          <cell r="E2880">
            <v>70106</v>
          </cell>
          <cell r="F2880" t="str">
            <v>FF</v>
          </cell>
          <cell r="G2880">
            <v>99022417</v>
          </cell>
          <cell r="H2880" t="str">
            <v>18/08/99</v>
          </cell>
          <cell r="I2880">
            <v>57.26</v>
          </cell>
          <cell r="J2880" t="str">
            <v>O.R. 72008</v>
          </cell>
        </row>
        <row r="2881">
          <cell r="A2881">
            <v>2881508</v>
          </cell>
          <cell r="B2881">
            <v>6662</v>
          </cell>
          <cell r="C2881">
            <v>999</v>
          </cell>
          <cell r="D2881" t="str">
            <v>CIA. DE TELEF. DEL INTERIOR SV</v>
          </cell>
          <cell r="E2881">
            <v>71271</v>
          </cell>
          <cell r="F2881" t="str">
            <v>FF</v>
          </cell>
          <cell r="G2881">
            <v>99023208</v>
          </cell>
          <cell r="H2881" t="str">
            <v>24/08/99</v>
          </cell>
          <cell r="I2881">
            <v>97.89</v>
          </cell>
        </row>
        <row r="2882">
          <cell r="A2882">
            <v>2881508</v>
          </cell>
          <cell r="B2882">
            <v>6662</v>
          </cell>
          <cell r="C2882">
            <v>999</v>
          </cell>
          <cell r="D2882" t="str">
            <v>EXABYTE SOLUTION PROVIDER     V</v>
          </cell>
          <cell r="E2882">
            <v>71476</v>
          </cell>
          <cell r="F2882" t="str">
            <v>FF</v>
          </cell>
          <cell r="G2882">
            <v>99023378</v>
          </cell>
          <cell r="H2882" t="str">
            <v>25/08/99</v>
          </cell>
          <cell r="I2882">
            <v>217.45</v>
          </cell>
          <cell r="J2882" t="str">
            <v>O.R. 67989</v>
          </cell>
        </row>
        <row r="2883">
          <cell r="A2883">
            <v>2881508</v>
          </cell>
          <cell r="B2883">
            <v>6662</v>
          </cell>
          <cell r="C2883">
            <v>999</v>
          </cell>
          <cell r="D2883" t="str">
            <v>MIL BULONES S.A.              V</v>
          </cell>
          <cell r="E2883">
            <v>71554</v>
          </cell>
          <cell r="F2883" t="str">
            <v>FF</v>
          </cell>
          <cell r="G2883">
            <v>99023464</v>
          </cell>
          <cell r="H2883" t="str">
            <v>25/08/99</v>
          </cell>
          <cell r="I2883">
            <v>29.6</v>
          </cell>
          <cell r="J2883" t="str">
            <v>O.R. 78902</v>
          </cell>
        </row>
        <row r="2884">
          <cell r="A2884">
            <v>2881508</v>
          </cell>
          <cell r="B2884">
            <v>6662</v>
          </cell>
          <cell r="C2884">
            <v>999</v>
          </cell>
          <cell r="D2884" t="str">
            <v>NEXER S.A.                    O</v>
          </cell>
          <cell r="E2884">
            <v>72243</v>
          </cell>
          <cell r="F2884" t="str">
            <v>OV</v>
          </cell>
          <cell r="G2884">
            <v>99007658</v>
          </cell>
          <cell r="H2884" t="str">
            <v>27/08/99</v>
          </cell>
          <cell r="I2884">
            <v>9702</v>
          </cell>
          <cell r="J2884" t="str">
            <v>Transceptor VHF,</v>
          </cell>
        </row>
        <row r="2885">
          <cell r="A2885">
            <v>2881508</v>
          </cell>
          <cell r="B2885">
            <v>6662</v>
          </cell>
          <cell r="C2885">
            <v>999</v>
          </cell>
          <cell r="D2885" t="str">
            <v>NEXER S.A.                    O</v>
          </cell>
          <cell r="E2885">
            <v>72243</v>
          </cell>
          <cell r="F2885" t="str">
            <v>OV</v>
          </cell>
          <cell r="G2885">
            <v>99007658</v>
          </cell>
          <cell r="H2885" t="str">
            <v>27/08/99</v>
          </cell>
          <cell r="I2885">
            <v>2734.2</v>
          </cell>
          <cell r="J2885" t="str">
            <v>Microfono de pal</v>
          </cell>
        </row>
        <row r="2886">
          <cell r="A2886">
            <v>2881508</v>
          </cell>
          <cell r="B2886">
            <v>6662</v>
          </cell>
          <cell r="C2886">
            <v>999</v>
          </cell>
          <cell r="D2886" t="str">
            <v>NEXER S.A.                    O</v>
          </cell>
          <cell r="E2886">
            <v>72796</v>
          </cell>
          <cell r="F2886" t="str">
            <v>OV</v>
          </cell>
          <cell r="G2886">
            <v>99007760</v>
          </cell>
          <cell r="H2886" t="str">
            <v>31/08/99</v>
          </cell>
          <cell r="I2886">
            <v>333.2</v>
          </cell>
          <cell r="J2886" t="str">
            <v>Kit de antena pa</v>
          </cell>
        </row>
        <row r="2887">
          <cell r="A2887">
            <v>2881508</v>
          </cell>
          <cell r="B2887">
            <v>6662</v>
          </cell>
          <cell r="C2887">
            <v>999</v>
          </cell>
          <cell r="D2887" t="str">
            <v>DIST. MO COMUNICACIONES       G</v>
          </cell>
          <cell r="E2887">
            <v>73153</v>
          </cell>
          <cell r="F2887" t="str">
            <v>JE</v>
          </cell>
          <cell r="G2887">
            <v>99000921</v>
          </cell>
          <cell r="H2887" t="str">
            <v>31/08/99</v>
          </cell>
          <cell r="I2887">
            <v>6</v>
          </cell>
          <cell r="J2887" t="str">
            <v>CI/EQ/BERON</v>
          </cell>
        </row>
        <row r="2888">
          <cell r="A2888">
            <v>2881508</v>
          </cell>
          <cell r="B2888">
            <v>6728</v>
          </cell>
          <cell r="C2888">
            <v>999</v>
          </cell>
          <cell r="D2888" t="str">
            <v>CALF COOP.LTDA.               V</v>
          </cell>
          <cell r="E2888">
            <v>69630</v>
          </cell>
          <cell r="F2888" t="str">
            <v>FF</v>
          </cell>
          <cell r="G2888">
            <v>99022148</v>
          </cell>
          <cell r="H2888" t="str">
            <v>17/08/99</v>
          </cell>
          <cell r="I2888">
            <v>1962.32</v>
          </cell>
        </row>
        <row r="2889">
          <cell r="A2889">
            <v>2881508</v>
          </cell>
          <cell r="B2889">
            <v>6728</v>
          </cell>
          <cell r="C2889">
            <v>999</v>
          </cell>
          <cell r="D2889" t="str">
            <v>CAMUZZI GAS DEL SUR S.A.      V</v>
          </cell>
          <cell r="E2889">
            <v>69699</v>
          </cell>
          <cell r="F2889" t="str">
            <v>FF</v>
          </cell>
          <cell r="G2889">
            <v>99022160</v>
          </cell>
          <cell r="H2889" t="str">
            <v>17/08/99</v>
          </cell>
          <cell r="I2889">
            <v>1108.99</v>
          </cell>
        </row>
        <row r="2890">
          <cell r="A2890">
            <v>2881508</v>
          </cell>
          <cell r="B2890">
            <v>6750</v>
          </cell>
          <cell r="C2890">
            <v>999</v>
          </cell>
          <cell r="D2890" t="str">
            <v>TURISMO PECOM S.A.C.F.I.      V</v>
          </cell>
          <cell r="E2890">
            <v>67672</v>
          </cell>
          <cell r="F2890" t="str">
            <v>FF</v>
          </cell>
          <cell r="G2890">
            <v>99021301</v>
          </cell>
          <cell r="H2890">
            <v>36288</v>
          </cell>
          <cell r="I2890">
            <v>244</v>
          </cell>
          <cell r="J2890" t="str">
            <v>Suarez Marcelo</v>
          </cell>
        </row>
        <row r="2891">
          <cell r="A2891">
            <v>2881508</v>
          </cell>
          <cell r="B2891">
            <v>6750</v>
          </cell>
          <cell r="C2891">
            <v>999</v>
          </cell>
          <cell r="D2891" t="str">
            <v>PROVEEDORES MENORES           W</v>
          </cell>
          <cell r="E2891">
            <v>68658</v>
          </cell>
          <cell r="F2891" t="str">
            <v>PM</v>
          </cell>
          <cell r="G2891">
            <v>99004113</v>
          </cell>
          <cell r="H2891">
            <v>36441</v>
          </cell>
          <cell r="I2891">
            <v>206</v>
          </cell>
          <cell r="J2891" t="str">
            <v>registro nac.</v>
          </cell>
        </row>
        <row r="2892">
          <cell r="A2892">
            <v>2881508</v>
          </cell>
          <cell r="B2892">
            <v>6750</v>
          </cell>
          <cell r="C2892">
            <v>999</v>
          </cell>
          <cell r="D2892" t="str">
            <v>LAPA                          V</v>
          </cell>
          <cell r="E2892">
            <v>72038</v>
          </cell>
          <cell r="F2892" t="str">
            <v>FF</v>
          </cell>
          <cell r="G2892">
            <v>99023705</v>
          </cell>
          <cell r="H2892" t="str">
            <v>26/08/99</v>
          </cell>
          <cell r="I2892">
            <v>210</v>
          </cell>
        </row>
        <row r="2893">
          <cell r="A2893">
            <v>2881508</v>
          </cell>
          <cell r="B2893">
            <v>6750</v>
          </cell>
          <cell r="C2893">
            <v>999</v>
          </cell>
          <cell r="D2893" t="str">
            <v>KAIKEN LINEAS AEREAS          V</v>
          </cell>
          <cell r="E2893">
            <v>73419</v>
          </cell>
          <cell r="F2893" t="str">
            <v>FF</v>
          </cell>
          <cell r="G2893">
            <v>99024530</v>
          </cell>
          <cell r="H2893" t="str">
            <v>31/08/99</v>
          </cell>
          <cell r="I2893">
            <v>1016</v>
          </cell>
        </row>
        <row r="2894">
          <cell r="A2894">
            <v>2881508</v>
          </cell>
          <cell r="B2894">
            <v>6751</v>
          </cell>
          <cell r="C2894">
            <v>999</v>
          </cell>
          <cell r="D2894" t="str">
            <v>HYDRO _ GAS                   O</v>
          </cell>
          <cell r="E2894">
            <v>66627</v>
          </cell>
          <cell r="F2894" t="str">
            <v>OV</v>
          </cell>
          <cell r="G2894">
            <v>99006622</v>
          </cell>
          <cell r="H2894">
            <v>36199</v>
          </cell>
          <cell r="I2894">
            <v>250</v>
          </cell>
          <cell r="J2894" t="str">
            <v>SERVICIO VARIOS</v>
          </cell>
        </row>
        <row r="2895">
          <cell r="A2895">
            <v>2881508</v>
          </cell>
          <cell r="B2895">
            <v>6751</v>
          </cell>
          <cell r="C2895">
            <v>999</v>
          </cell>
          <cell r="D2895" t="str">
            <v>HYDRO _ GAS                   O</v>
          </cell>
          <cell r="E2895">
            <v>66627</v>
          </cell>
          <cell r="F2895" t="str">
            <v>OV</v>
          </cell>
          <cell r="G2895">
            <v>99006625</v>
          </cell>
          <cell r="H2895">
            <v>36199</v>
          </cell>
          <cell r="I2895">
            <v>250</v>
          </cell>
          <cell r="J2895" t="str">
            <v>SERVICIO VARIOS</v>
          </cell>
        </row>
        <row r="2896">
          <cell r="A2896">
            <v>2881508</v>
          </cell>
          <cell r="B2896">
            <v>6751</v>
          </cell>
          <cell r="C2896">
            <v>999</v>
          </cell>
          <cell r="D2896" t="str">
            <v>HORACIO GUILLERMO JAZMIN      V</v>
          </cell>
          <cell r="E2896">
            <v>68471</v>
          </cell>
          <cell r="F2896" t="str">
            <v>FF</v>
          </cell>
          <cell r="G2896">
            <v>99021673</v>
          </cell>
          <cell r="H2896">
            <v>36411</v>
          </cell>
          <cell r="I2896">
            <v>32</v>
          </cell>
          <cell r="J2896" t="str">
            <v>or 74969</v>
          </cell>
        </row>
        <row r="2897">
          <cell r="A2897">
            <v>2881508</v>
          </cell>
          <cell r="B2897">
            <v>6751</v>
          </cell>
          <cell r="C2897">
            <v>999</v>
          </cell>
          <cell r="D2897" t="str">
            <v>MARA S.A.                     V</v>
          </cell>
          <cell r="E2897">
            <v>68557</v>
          </cell>
          <cell r="F2897" t="str">
            <v>FF</v>
          </cell>
          <cell r="G2897">
            <v>99021683</v>
          </cell>
          <cell r="H2897">
            <v>36441</v>
          </cell>
          <cell r="I2897">
            <v>195</v>
          </cell>
        </row>
        <row r="2898">
          <cell r="A2898">
            <v>2881508</v>
          </cell>
          <cell r="B2898">
            <v>6751</v>
          </cell>
          <cell r="C2898">
            <v>999</v>
          </cell>
          <cell r="D2898" t="str">
            <v>MARA S.A.                     V</v>
          </cell>
          <cell r="E2898">
            <v>68604</v>
          </cell>
          <cell r="F2898" t="str">
            <v>FF</v>
          </cell>
          <cell r="G2898">
            <v>99021717</v>
          </cell>
          <cell r="H2898">
            <v>36441</v>
          </cell>
          <cell r="I2898">
            <v>318.81</v>
          </cell>
        </row>
        <row r="2899">
          <cell r="A2899">
            <v>2881508</v>
          </cell>
          <cell r="B2899">
            <v>6751</v>
          </cell>
          <cell r="C2899">
            <v>999</v>
          </cell>
          <cell r="D2899" t="str">
            <v>MARA S.A.                     V</v>
          </cell>
          <cell r="E2899">
            <v>68604</v>
          </cell>
          <cell r="F2899" t="str">
            <v>FF</v>
          </cell>
          <cell r="G2899">
            <v>99021719</v>
          </cell>
          <cell r="H2899">
            <v>36441</v>
          </cell>
          <cell r="I2899">
            <v>28.94</v>
          </cell>
        </row>
        <row r="2900">
          <cell r="A2900">
            <v>2881508</v>
          </cell>
          <cell r="B2900">
            <v>6751</v>
          </cell>
          <cell r="C2900">
            <v>999</v>
          </cell>
          <cell r="D2900" t="str">
            <v>PROVEEDORES MENORES           W</v>
          </cell>
          <cell r="E2900">
            <v>68658</v>
          </cell>
          <cell r="F2900" t="str">
            <v>PM</v>
          </cell>
          <cell r="G2900">
            <v>99004103</v>
          </cell>
          <cell r="H2900">
            <v>36441</v>
          </cell>
          <cell r="I2900">
            <v>4</v>
          </cell>
        </row>
        <row r="2901">
          <cell r="A2901">
            <v>2881508</v>
          </cell>
          <cell r="B2901">
            <v>6751</v>
          </cell>
          <cell r="C2901">
            <v>999</v>
          </cell>
          <cell r="D2901" t="str">
            <v>PROVEEDORES MENORES           W</v>
          </cell>
          <cell r="E2901">
            <v>68658</v>
          </cell>
          <cell r="F2901" t="str">
            <v>PM</v>
          </cell>
          <cell r="G2901">
            <v>99004104</v>
          </cell>
          <cell r="H2901">
            <v>36441</v>
          </cell>
          <cell r="I2901">
            <v>4</v>
          </cell>
        </row>
        <row r="2902">
          <cell r="A2902">
            <v>2881508</v>
          </cell>
          <cell r="B2902">
            <v>6751</v>
          </cell>
          <cell r="C2902">
            <v>999</v>
          </cell>
          <cell r="D2902" t="str">
            <v>MARTIN Y CIA S.A.             O</v>
          </cell>
          <cell r="E2902">
            <v>68664</v>
          </cell>
          <cell r="F2902" t="str">
            <v>OV</v>
          </cell>
          <cell r="G2902">
            <v>99007090</v>
          </cell>
          <cell r="H2902">
            <v>36441</v>
          </cell>
          <cell r="I2902">
            <v>905.22</v>
          </cell>
          <cell r="J2902" t="str">
            <v>POR LA PROVISION</v>
          </cell>
        </row>
        <row r="2903">
          <cell r="A2903">
            <v>2881508</v>
          </cell>
          <cell r="B2903">
            <v>6751</v>
          </cell>
          <cell r="C2903">
            <v>999</v>
          </cell>
          <cell r="D2903" t="str">
            <v>MARTIN Y CIA S.A.             O</v>
          </cell>
          <cell r="E2903">
            <v>68664</v>
          </cell>
          <cell r="F2903" t="str">
            <v>OV</v>
          </cell>
          <cell r="G2903">
            <v>99007091</v>
          </cell>
          <cell r="H2903">
            <v>36441</v>
          </cell>
          <cell r="I2903">
            <v>905.22</v>
          </cell>
          <cell r="J2903" t="str">
            <v>POR LA PROVISION</v>
          </cell>
        </row>
        <row r="2904">
          <cell r="A2904">
            <v>2881508</v>
          </cell>
          <cell r="B2904">
            <v>6751</v>
          </cell>
          <cell r="C2904">
            <v>999</v>
          </cell>
          <cell r="D2904" t="str">
            <v>PROVEEDORES MENORES           W</v>
          </cell>
          <cell r="E2904">
            <v>68658</v>
          </cell>
          <cell r="F2904" t="str">
            <v>PM</v>
          </cell>
          <cell r="G2904">
            <v>99004113</v>
          </cell>
          <cell r="H2904">
            <v>36441</v>
          </cell>
          <cell r="I2904">
            <v>2</v>
          </cell>
          <cell r="J2904" t="str">
            <v>registro nac.</v>
          </cell>
        </row>
        <row r="2905">
          <cell r="A2905">
            <v>2881508</v>
          </cell>
          <cell r="B2905">
            <v>6751</v>
          </cell>
          <cell r="C2905">
            <v>999</v>
          </cell>
          <cell r="D2905" t="str">
            <v>PROVEEDORES MENORES           W</v>
          </cell>
          <cell r="E2905">
            <v>68658</v>
          </cell>
          <cell r="F2905" t="str">
            <v>PM</v>
          </cell>
          <cell r="G2905">
            <v>99004113</v>
          </cell>
          <cell r="H2905">
            <v>36441</v>
          </cell>
          <cell r="I2905">
            <v>12.8</v>
          </cell>
          <cell r="J2905" t="str">
            <v>registro nac.</v>
          </cell>
        </row>
        <row r="2906">
          <cell r="A2906">
            <v>2881508</v>
          </cell>
          <cell r="B2906">
            <v>6751</v>
          </cell>
          <cell r="C2906">
            <v>999</v>
          </cell>
          <cell r="D2906" t="str">
            <v>SERVICIOS TICKET S.A.         V</v>
          </cell>
          <cell r="E2906">
            <v>69134</v>
          </cell>
          <cell r="F2906" t="str">
            <v>FF</v>
          </cell>
          <cell r="G2906">
            <v>99021885</v>
          </cell>
          <cell r="H2906">
            <v>36502</v>
          </cell>
          <cell r="I2906">
            <v>63.42</v>
          </cell>
        </row>
        <row r="2907">
          <cell r="A2907">
            <v>2881508</v>
          </cell>
          <cell r="B2907">
            <v>6751</v>
          </cell>
          <cell r="C2907">
            <v>999</v>
          </cell>
          <cell r="D2907" t="str">
            <v>SERVICIOS TICKET S.A.         V</v>
          </cell>
          <cell r="E2907">
            <v>69134</v>
          </cell>
          <cell r="F2907" t="str">
            <v>FF</v>
          </cell>
          <cell r="G2907">
            <v>99021904</v>
          </cell>
          <cell r="H2907">
            <v>36502</v>
          </cell>
          <cell r="I2907">
            <v>1.77</v>
          </cell>
        </row>
        <row r="2908">
          <cell r="A2908">
            <v>2881508</v>
          </cell>
          <cell r="B2908">
            <v>6751</v>
          </cell>
          <cell r="C2908">
            <v>999</v>
          </cell>
          <cell r="D2908" t="str">
            <v>HOTEL EL AMUCAN S.A.          V</v>
          </cell>
          <cell r="E2908">
            <v>70106</v>
          </cell>
          <cell r="F2908" t="str">
            <v>FF</v>
          </cell>
          <cell r="G2908">
            <v>99022462</v>
          </cell>
          <cell r="H2908" t="str">
            <v>18/08/99</v>
          </cell>
          <cell r="I2908">
            <v>182.2</v>
          </cell>
          <cell r="J2908" t="str">
            <v>O.R. 71928</v>
          </cell>
        </row>
        <row r="2909">
          <cell r="A2909">
            <v>2881508</v>
          </cell>
          <cell r="B2909">
            <v>6751</v>
          </cell>
          <cell r="C2909">
            <v>999</v>
          </cell>
          <cell r="D2909" t="str">
            <v>HOTEL EL AMUCAN S.A.          V</v>
          </cell>
          <cell r="E2909">
            <v>70106</v>
          </cell>
          <cell r="F2909" t="str">
            <v>FF</v>
          </cell>
          <cell r="G2909">
            <v>99022466</v>
          </cell>
          <cell r="H2909" t="str">
            <v>18/08/99</v>
          </cell>
          <cell r="I2909">
            <v>182.2</v>
          </cell>
          <cell r="J2909" t="str">
            <v>O.R. 71928</v>
          </cell>
        </row>
        <row r="2910">
          <cell r="A2910">
            <v>2881508</v>
          </cell>
          <cell r="B2910">
            <v>6751</v>
          </cell>
          <cell r="C2910">
            <v>999</v>
          </cell>
          <cell r="D2910" t="str">
            <v>HOTEL EL AMUCAN S.A.          V</v>
          </cell>
          <cell r="E2910">
            <v>70106</v>
          </cell>
          <cell r="F2910" t="str">
            <v>FF</v>
          </cell>
          <cell r="G2910">
            <v>99022468</v>
          </cell>
          <cell r="H2910" t="str">
            <v>18/08/99</v>
          </cell>
          <cell r="I2910">
            <v>78.09</v>
          </cell>
          <cell r="J2910" t="str">
            <v>O.R. 71928</v>
          </cell>
        </row>
        <row r="2911">
          <cell r="A2911">
            <v>2881508</v>
          </cell>
          <cell r="B2911">
            <v>6751</v>
          </cell>
          <cell r="C2911">
            <v>999</v>
          </cell>
          <cell r="D2911" t="str">
            <v>HOTEL EL AMUCAN S.A.          V</v>
          </cell>
          <cell r="E2911">
            <v>70106</v>
          </cell>
          <cell r="F2911" t="str">
            <v>FF</v>
          </cell>
          <cell r="G2911">
            <v>99022470</v>
          </cell>
          <cell r="H2911" t="str">
            <v>18/08/99</v>
          </cell>
          <cell r="I2911">
            <v>117.12</v>
          </cell>
          <cell r="J2911" t="str">
            <v>O.R. 71936</v>
          </cell>
        </row>
        <row r="2912">
          <cell r="A2912">
            <v>2881508</v>
          </cell>
          <cell r="B2912">
            <v>6751</v>
          </cell>
          <cell r="C2912">
            <v>999</v>
          </cell>
          <cell r="D2912" t="str">
            <v>HOTEL EL AMUCAN S.A.          V</v>
          </cell>
          <cell r="E2912">
            <v>70106</v>
          </cell>
          <cell r="F2912" t="str">
            <v>FF</v>
          </cell>
          <cell r="G2912">
            <v>99022471</v>
          </cell>
          <cell r="H2912" t="str">
            <v>18/08/99</v>
          </cell>
          <cell r="I2912">
            <v>16.739999999999998</v>
          </cell>
          <cell r="J2912" t="str">
            <v>O.R. 71936</v>
          </cell>
        </row>
        <row r="2913">
          <cell r="A2913">
            <v>2881508</v>
          </cell>
          <cell r="B2913">
            <v>6751</v>
          </cell>
          <cell r="C2913">
            <v>999</v>
          </cell>
          <cell r="D2913" t="str">
            <v>HOTEL EL AMUCAN S.A.          V</v>
          </cell>
          <cell r="E2913">
            <v>70106</v>
          </cell>
          <cell r="F2913" t="str">
            <v>FF</v>
          </cell>
          <cell r="G2913">
            <v>99022475</v>
          </cell>
          <cell r="H2913" t="str">
            <v>18/08/99</v>
          </cell>
          <cell r="I2913">
            <v>117.12</v>
          </cell>
          <cell r="J2913" t="str">
            <v>O.R. 71936</v>
          </cell>
        </row>
        <row r="2914">
          <cell r="A2914">
            <v>2881508</v>
          </cell>
          <cell r="B2914">
            <v>6751</v>
          </cell>
          <cell r="C2914">
            <v>999</v>
          </cell>
          <cell r="D2914" t="str">
            <v>HOTEL EL AMUCAN S.A.          V</v>
          </cell>
          <cell r="E2914">
            <v>70106</v>
          </cell>
          <cell r="F2914" t="str">
            <v>FF</v>
          </cell>
          <cell r="G2914">
            <v>99022476</v>
          </cell>
          <cell r="H2914" t="str">
            <v>18/08/99</v>
          </cell>
          <cell r="I2914">
            <v>16.739999999999998</v>
          </cell>
          <cell r="J2914" t="str">
            <v>O.R. 71936</v>
          </cell>
        </row>
        <row r="2915">
          <cell r="A2915">
            <v>2881508</v>
          </cell>
          <cell r="B2915">
            <v>6751</v>
          </cell>
          <cell r="C2915">
            <v>999</v>
          </cell>
          <cell r="D2915" t="str">
            <v>CAPRIOLO AMERICO LUIS         V</v>
          </cell>
          <cell r="E2915">
            <v>70640</v>
          </cell>
          <cell r="F2915" t="str">
            <v>FF</v>
          </cell>
          <cell r="G2915">
            <v>99022877</v>
          </cell>
          <cell r="H2915" t="str">
            <v>20/08/99</v>
          </cell>
          <cell r="I2915">
            <v>62.48</v>
          </cell>
          <cell r="J2915" t="str">
            <v>O.R. 76700</v>
          </cell>
        </row>
        <row r="2916">
          <cell r="A2916">
            <v>2881508</v>
          </cell>
          <cell r="B2916">
            <v>6751</v>
          </cell>
          <cell r="C2916">
            <v>999</v>
          </cell>
          <cell r="D2916" t="str">
            <v>SERVICIOS GODOY DE ORLAND GODOV</v>
          </cell>
          <cell r="E2916">
            <v>70640</v>
          </cell>
          <cell r="F2916" t="str">
            <v>FF</v>
          </cell>
          <cell r="G2916">
            <v>99022902</v>
          </cell>
          <cell r="H2916" t="str">
            <v>20/08/99</v>
          </cell>
          <cell r="I2916">
            <v>590</v>
          </cell>
          <cell r="J2916" t="str">
            <v>O.R. 73875</v>
          </cell>
        </row>
        <row r="2917">
          <cell r="A2917">
            <v>2881508</v>
          </cell>
          <cell r="B2917">
            <v>6751</v>
          </cell>
          <cell r="C2917">
            <v>999</v>
          </cell>
          <cell r="D2917" t="str">
            <v>HOTEL EL AMUCAN S.A.          V</v>
          </cell>
          <cell r="E2917">
            <v>70106</v>
          </cell>
          <cell r="F2917" t="str">
            <v>FF</v>
          </cell>
          <cell r="G2917">
            <v>99022468</v>
          </cell>
          <cell r="H2917" t="str">
            <v>18/08/99</v>
          </cell>
          <cell r="I2917">
            <v>16.39</v>
          </cell>
          <cell r="J2917">
            <v>71928</v>
          </cell>
        </row>
        <row r="2918">
          <cell r="A2918">
            <v>2881508</v>
          </cell>
          <cell r="B2918">
            <v>6751</v>
          </cell>
          <cell r="C2918">
            <v>999</v>
          </cell>
          <cell r="D2918" t="str">
            <v>HOTEL EL AMUCAN S.A.          V</v>
          </cell>
          <cell r="E2918">
            <v>70106</v>
          </cell>
          <cell r="F2918" t="str">
            <v>FF</v>
          </cell>
          <cell r="G2918">
            <v>99022466</v>
          </cell>
          <cell r="H2918" t="str">
            <v>18/08/99</v>
          </cell>
          <cell r="I2918">
            <v>38.26</v>
          </cell>
          <cell r="J2918">
            <v>71928</v>
          </cell>
        </row>
        <row r="2919">
          <cell r="A2919">
            <v>2881508</v>
          </cell>
          <cell r="B2919">
            <v>6751</v>
          </cell>
          <cell r="C2919">
            <v>999</v>
          </cell>
          <cell r="D2919" t="str">
            <v>HOTEL EL AMUCAN S.A.          V</v>
          </cell>
          <cell r="E2919">
            <v>70106</v>
          </cell>
          <cell r="F2919" t="str">
            <v>FF</v>
          </cell>
          <cell r="G2919">
            <v>99022462</v>
          </cell>
          <cell r="H2919" t="str">
            <v>18/08/99</v>
          </cell>
          <cell r="I2919">
            <v>38.26</v>
          </cell>
          <cell r="J2919">
            <v>71928</v>
          </cell>
        </row>
        <row r="2920">
          <cell r="A2920">
            <v>2881508</v>
          </cell>
          <cell r="B2920">
            <v>6751</v>
          </cell>
          <cell r="C2920">
            <v>999</v>
          </cell>
          <cell r="D2920" t="str">
            <v>HOTEL EL AMUCAN S.A.          V</v>
          </cell>
          <cell r="E2920">
            <v>70106</v>
          </cell>
          <cell r="F2920" t="str">
            <v>FF</v>
          </cell>
          <cell r="G2920">
            <v>99022476</v>
          </cell>
          <cell r="H2920" t="str">
            <v>18/08/99</v>
          </cell>
          <cell r="I2920">
            <v>3.51</v>
          </cell>
          <cell r="J2920">
            <v>71936</v>
          </cell>
        </row>
        <row r="2921">
          <cell r="A2921">
            <v>2881508</v>
          </cell>
          <cell r="B2921">
            <v>6751</v>
          </cell>
          <cell r="C2921">
            <v>999</v>
          </cell>
          <cell r="D2921" t="str">
            <v>HOTEL EL AMUCAN S.A.          V</v>
          </cell>
          <cell r="E2921">
            <v>70106</v>
          </cell>
          <cell r="F2921" t="str">
            <v>FF</v>
          </cell>
          <cell r="G2921">
            <v>99022475</v>
          </cell>
          <cell r="H2921" t="str">
            <v>18/08/99</v>
          </cell>
          <cell r="I2921">
            <v>24.59</v>
          </cell>
          <cell r="J2921">
            <v>71936</v>
          </cell>
        </row>
        <row r="2922">
          <cell r="A2922">
            <v>2881508</v>
          </cell>
          <cell r="B2922">
            <v>6751</v>
          </cell>
          <cell r="C2922">
            <v>999</v>
          </cell>
          <cell r="D2922" t="str">
            <v>HOTEL EL AMUCAN S.A.          V</v>
          </cell>
          <cell r="E2922">
            <v>70106</v>
          </cell>
          <cell r="F2922" t="str">
            <v>FF</v>
          </cell>
          <cell r="G2922">
            <v>99022471</v>
          </cell>
          <cell r="H2922" t="str">
            <v>18/08/99</v>
          </cell>
          <cell r="I2922">
            <v>3.51</v>
          </cell>
          <cell r="J2922">
            <v>71936</v>
          </cell>
        </row>
        <row r="2923">
          <cell r="A2923">
            <v>2881508</v>
          </cell>
          <cell r="B2923">
            <v>6751</v>
          </cell>
          <cell r="C2923">
            <v>999</v>
          </cell>
          <cell r="D2923" t="str">
            <v>HOTEL EL AMUCAN S.A.          V</v>
          </cell>
          <cell r="E2923">
            <v>70106</v>
          </cell>
          <cell r="F2923" t="str">
            <v>FF</v>
          </cell>
          <cell r="G2923">
            <v>99022470</v>
          </cell>
          <cell r="H2923" t="str">
            <v>18/08/99</v>
          </cell>
          <cell r="I2923">
            <v>24.59</v>
          </cell>
          <cell r="J2923">
            <v>71936</v>
          </cell>
        </row>
        <row r="2924">
          <cell r="A2924">
            <v>2881508</v>
          </cell>
          <cell r="B2924">
            <v>6751</v>
          </cell>
          <cell r="C2924">
            <v>999</v>
          </cell>
          <cell r="D2924" t="str">
            <v>SANCHEZ CARLOS                V</v>
          </cell>
          <cell r="E2924">
            <v>71005</v>
          </cell>
          <cell r="F2924" t="str">
            <v>FF</v>
          </cell>
          <cell r="G2924">
            <v>99023099</v>
          </cell>
          <cell r="H2924" t="str">
            <v>23/08/99</v>
          </cell>
          <cell r="I2924">
            <v>150</v>
          </cell>
          <cell r="J2924" t="str">
            <v>O.R. VARIOS</v>
          </cell>
        </row>
        <row r="2925">
          <cell r="A2925">
            <v>2881508</v>
          </cell>
          <cell r="B2925">
            <v>6751</v>
          </cell>
          <cell r="C2925">
            <v>999</v>
          </cell>
          <cell r="D2925" t="str">
            <v>HOTEL EL AMUCAN S.A.          V</v>
          </cell>
          <cell r="E2925">
            <v>70106</v>
          </cell>
          <cell r="F2925" t="str">
            <v>FF</v>
          </cell>
          <cell r="G2925">
            <v>99022462</v>
          </cell>
          <cell r="H2925" t="str">
            <v>18/08/99</v>
          </cell>
          <cell r="I2925">
            <v>-38.26</v>
          </cell>
        </row>
        <row r="2926">
          <cell r="A2926">
            <v>2881508</v>
          </cell>
          <cell r="B2926">
            <v>6751</v>
          </cell>
          <cell r="C2926">
            <v>999</v>
          </cell>
          <cell r="D2926" t="str">
            <v>HOTEL EL AMUCAN S.A.          V</v>
          </cell>
          <cell r="E2926">
            <v>70106</v>
          </cell>
          <cell r="F2926" t="str">
            <v>FF</v>
          </cell>
          <cell r="G2926">
            <v>99022466</v>
          </cell>
          <cell r="H2926" t="str">
            <v>18/08/99</v>
          </cell>
          <cell r="I2926">
            <v>-38.26</v>
          </cell>
        </row>
        <row r="2927">
          <cell r="A2927">
            <v>2881508</v>
          </cell>
          <cell r="B2927">
            <v>6751</v>
          </cell>
          <cell r="C2927">
            <v>999</v>
          </cell>
          <cell r="D2927" t="str">
            <v>HOTEL EL AMUCAN S.A.          V</v>
          </cell>
          <cell r="E2927">
            <v>70106</v>
          </cell>
          <cell r="F2927" t="str">
            <v>FF</v>
          </cell>
          <cell r="G2927">
            <v>99022468</v>
          </cell>
          <cell r="H2927" t="str">
            <v>18/08/99</v>
          </cell>
          <cell r="I2927">
            <v>-16.39</v>
          </cell>
        </row>
        <row r="2928">
          <cell r="A2928">
            <v>2881508</v>
          </cell>
          <cell r="B2928">
            <v>6751</v>
          </cell>
          <cell r="C2928">
            <v>999</v>
          </cell>
          <cell r="D2928" t="str">
            <v>HOTEL EL AMUCAN S.A.          V</v>
          </cell>
          <cell r="E2928">
            <v>70106</v>
          </cell>
          <cell r="F2928" t="str">
            <v>FF</v>
          </cell>
          <cell r="G2928">
            <v>99022470</v>
          </cell>
          <cell r="H2928" t="str">
            <v>18/08/99</v>
          </cell>
          <cell r="I2928">
            <v>-24.59</v>
          </cell>
        </row>
        <row r="2929">
          <cell r="A2929">
            <v>2881508</v>
          </cell>
          <cell r="B2929">
            <v>6751</v>
          </cell>
          <cell r="C2929">
            <v>999</v>
          </cell>
          <cell r="D2929" t="str">
            <v>HOTEL EL AMUCAN S.A.          V</v>
          </cell>
          <cell r="E2929">
            <v>70106</v>
          </cell>
          <cell r="F2929" t="str">
            <v>FF</v>
          </cell>
          <cell r="G2929">
            <v>99022471</v>
          </cell>
          <cell r="H2929" t="str">
            <v>18/08/99</v>
          </cell>
          <cell r="I2929">
            <v>-3.51</v>
          </cell>
        </row>
        <row r="2930">
          <cell r="A2930">
            <v>2881508</v>
          </cell>
          <cell r="B2930">
            <v>6751</v>
          </cell>
          <cell r="C2930">
            <v>999</v>
          </cell>
          <cell r="D2930" t="str">
            <v>SEPULVEDA NORMA GLADYS        V</v>
          </cell>
          <cell r="E2930">
            <v>71305</v>
          </cell>
          <cell r="F2930" t="str">
            <v>FF</v>
          </cell>
          <cell r="G2930">
            <v>99023248</v>
          </cell>
          <cell r="H2930" t="str">
            <v>24/08/99</v>
          </cell>
          <cell r="I2930">
            <v>24.79</v>
          </cell>
          <cell r="J2930" t="str">
            <v>O.R. 78917</v>
          </cell>
        </row>
        <row r="2931">
          <cell r="A2931">
            <v>2881508</v>
          </cell>
          <cell r="B2931">
            <v>6751</v>
          </cell>
          <cell r="C2931">
            <v>999</v>
          </cell>
          <cell r="D2931" t="str">
            <v>HOTEL EL AMUCAN S.A.          V</v>
          </cell>
          <cell r="E2931">
            <v>70106</v>
          </cell>
          <cell r="F2931" t="str">
            <v>FF</v>
          </cell>
          <cell r="G2931">
            <v>99022475</v>
          </cell>
          <cell r="H2931" t="str">
            <v>18/08/99</v>
          </cell>
          <cell r="I2931">
            <v>-24.59</v>
          </cell>
        </row>
        <row r="2932">
          <cell r="A2932">
            <v>2881508</v>
          </cell>
          <cell r="B2932">
            <v>6751</v>
          </cell>
          <cell r="C2932">
            <v>999</v>
          </cell>
          <cell r="D2932" t="str">
            <v>HOTEL EL AMUCAN S.A.          V</v>
          </cell>
          <cell r="E2932">
            <v>70106</v>
          </cell>
          <cell r="F2932" t="str">
            <v>FF</v>
          </cell>
          <cell r="G2932">
            <v>99022476</v>
          </cell>
          <cell r="H2932" t="str">
            <v>18/08/99</v>
          </cell>
          <cell r="I2932">
            <v>-3.51</v>
          </cell>
        </row>
        <row r="2933">
          <cell r="A2933">
            <v>2881508</v>
          </cell>
          <cell r="B2933">
            <v>6751</v>
          </cell>
          <cell r="C2933">
            <v>999</v>
          </cell>
          <cell r="D2933" t="str">
            <v>HOTEL EL AMUCAN S.A.          V</v>
          </cell>
          <cell r="E2933">
            <v>70106</v>
          </cell>
          <cell r="F2933" t="str">
            <v>FF</v>
          </cell>
          <cell r="G2933">
            <v>99022462</v>
          </cell>
          <cell r="H2933" t="str">
            <v>18/08/99</v>
          </cell>
          <cell r="I2933">
            <v>-182.2</v>
          </cell>
          <cell r="J2933" t="str">
            <v>O.R. 71928</v>
          </cell>
        </row>
        <row r="2934">
          <cell r="A2934">
            <v>2881508</v>
          </cell>
          <cell r="B2934">
            <v>6751</v>
          </cell>
          <cell r="C2934">
            <v>999</v>
          </cell>
          <cell r="D2934" t="str">
            <v>HOTEL EL AMUCAN S.A.          V</v>
          </cell>
          <cell r="E2934">
            <v>70106</v>
          </cell>
          <cell r="F2934" t="str">
            <v>FF</v>
          </cell>
          <cell r="G2934">
            <v>99022462</v>
          </cell>
          <cell r="H2934" t="str">
            <v>18/08/99</v>
          </cell>
          <cell r="I2934">
            <v>-38.26</v>
          </cell>
          <cell r="J2934">
            <v>71928</v>
          </cell>
        </row>
        <row r="2935">
          <cell r="A2935">
            <v>2881508</v>
          </cell>
          <cell r="B2935">
            <v>6751</v>
          </cell>
          <cell r="C2935">
            <v>999</v>
          </cell>
          <cell r="D2935" t="str">
            <v>HOTEL EL AMUCAN S.A.          V</v>
          </cell>
          <cell r="E2935">
            <v>70106</v>
          </cell>
          <cell r="F2935" t="str">
            <v>FF</v>
          </cell>
          <cell r="G2935">
            <v>99022462</v>
          </cell>
          <cell r="H2935" t="str">
            <v>18/08/99</v>
          </cell>
          <cell r="I2935">
            <v>38.26</v>
          </cell>
        </row>
        <row r="2936">
          <cell r="A2936">
            <v>2881508</v>
          </cell>
          <cell r="B2936">
            <v>6751</v>
          </cell>
          <cell r="C2936">
            <v>999</v>
          </cell>
          <cell r="D2936" t="str">
            <v>HOTEL EL AMUCAN S.A.          V</v>
          </cell>
          <cell r="E2936">
            <v>70106</v>
          </cell>
          <cell r="F2936" t="str">
            <v>FF</v>
          </cell>
          <cell r="G2936">
            <v>99022466</v>
          </cell>
          <cell r="H2936" t="str">
            <v>18/08/99</v>
          </cell>
          <cell r="I2936">
            <v>-182.2</v>
          </cell>
          <cell r="J2936" t="str">
            <v>O.R. 71928</v>
          </cell>
        </row>
        <row r="2937">
          <cell r="A2937">
            <v>2881508</v>
          </cell>
          <cell r="B2937">
            <v>6751</v>
          </cell>
          <cell r="C2937">
            <v>999</v>
          </cell>
          <cell r="D2937" t="str">
            <v>HOTEL EL AMUCAN S.A.          V</v>
          </cell>
          <cell r="E2937">
            <v>70106</v>
          </cell>
          <cell r="F2937" t="str">
            <v>FF</v>
          </cell>
          <cell r="G2937">
            <v>99022466</v>
          </cell>
          <cell r="H2937" t="str">
            <v>18/08/99</v>
          </cell>
          <cell r="I2937">
            <v>-38.26</v>
          </cell>
          <cell r="J2937">
            <v>71928</v>
          </cell>
        </row>
        <row r="2938">
          <cell r="A2938">
            <v>2881508</v>
          </cell>
          <cell r="B2938">
            <v>6751</v>
          </cell>
          <cell r="C2938">
            <v>999</v>
          </cell>
          <cell r="D2938" t="str">
            <v>HOTEL EL AMUCAN S.A.          V</v>
          </cell>
          <cell r="E2938">
            <v>70106</v>
          </cell>
          <cell r="F2938" t="str">
            <v>FF</v>
          </cell>
          <cell r="G2938">
            <v>99022466</v>
          </cell>
          <cell r="H2938" t="str">
            <v>18/08/99</v>
          </cell>
          <cell r="I2938">
            <v>38.26</v>
          </cell>
        </row>
        <row r="2939">
          <cell r="A2939">
            <v>2881508</v>
          </cell>
          <cell r="B2939">
            <v>6751</v>
          </cell>
          <cell r="C2939">
            <v>999</v>
          </cell>
          <cell r="D2939" t="str">
            <v>HOTEL EL AMUCAN S.A.          V</v>
          </cell>
          <cell r="E2939">
            <v>70106</v>
          </cell>
          <cell r="F2939" t="str">
            <v>FF</v>
          </cell>
          <cell r="G2939">
            <v>99022468</v>
          </cell>
          <cell r="H2939" t="str">
            <v>18/08/99</v>
          </cell>
          <cell r="I2939">
            <v>-78.09</v>
          </cell>
          <cell r="J2939" t="str">
            <v>O.R. 71928</v>
          </cell>
        </row>
        <row r="2940">
          <cell r="A2940">
            <v>2881508</v>
          </cell>
          <cell r="B2940">
            <v>6751</v>
          </cell>
          <cell r="C2940">
            <v>999</v>
          </cell>
          <cell r="D2940" t="str">
            <v>HOTEL EL AMUCAN S.A.          V</v>
          </cell>
          <cell r="E2940">
            <v>70106</v>
          </cell>
          <cell r="F2940" t="str">
            <v>FF</v>
          </cell>
          <cell r="G2940">
            <v>99022468</v>
          </cell>
          <cell r="H2940" t="str">
            <v>18/08/99</v>
          </cell>
          <cell r="I2940">
            <v>-16.39</v>
          </cell>
          <cell r="J2940">
            <v>71928</v>
          </cell>
        </row>
        <row r="2941">
          <cell r="A2941">
            <v>2881508</v>
          </cell>
          <cell r="B2941">
            <v>6751</v>
          </cell>
          <cell r="C2941">
            <v>999</v>
          </cell>
          <cell r="D2941" t="str">
            <v>HOTEL EL AMUCAN S.A.          V</v>
          </cell>
          <cell r="E2941">
            <v>70106</v>
          </cell>
          <cell r="F2941" t="str">
            <v>FF</v>
          </cell>
          <cell r="G2941">
            <v>99022468</v>
          </cell>
          <cell r="H2941" t="str">
            <v>18/08/99</v>
          </cell>
          <cell r="I2941">
            <v>16.39</v>
          </cell>
        </row>
        <row r="2942">
          <cell r="A2942">
            <v>2881508</v>
          </cell>
          <cell r="B2942">
            <v>6751</v>
          </cell>
          <cell r="C2942">
            <v>999</v>
          </cell>
          <cell r="D2942" t="str">
            <v>HOTEL EL AMUCAN S.A.          V</v>
          </cell>
          <cell r="E2942">
            <v>70106</v>
          </cell>
          <cell r="F2942" t="str">
            <v>FF</v>
          </cell>
          <cell r="G2942">
            <v>99022470</v>
          </cell>
          <cell r="H2942" t="str">
            <v>18/08/99</v>
          </cell>
          <cell r="I2942">
            <v>-117.12</v>
          </cell>
          <cell r="J2942" t="str">
            <v>O.R. 71936</v>
          </cell>
        </row>
        <row r="2943">
          <cell r="A2943">
            <v>2881508</v>
          </cell>
          <cell r="B2943">
            <v>6751</v>
          </cell>
          <cell r="C2943">
            <v>999</v>
          </cell>
          <cell r="D2943" t="str">
            <v>HOTEL EL AMUCAN S.A.          V</v>
          </cell>
          <cell r="E2943">
            <v>70106</v>
          </cell>
          <cell r="F2943" t="str">
            <v>FF</v>
          </cell>
          <cell r="G2943">
            <v>99022470</v>
          </cell>
          <cell r="H2943" t="str">
            <v>18/08/99</v>
          </cell>
          <cell r="I2943">
            <v>-24.59</v>
          </cell>
          <cell r="J2943">
            <v>71936</v>
          </cell>
        </row>
        <row r="2944">
          <cell r="A2944">
            <v>2881508</v>
          </cell>
          <cell r="B2944">
            <v>6751</v>
          </cell>
          <cell r="C2944">
            <v>999</v>
          </cell>
          <cell r="D2944" t="str">
            <v>HOTEL EL AMUCAN S.A.          V</v>
          </cell>
          <cell r="E2944">
            <v>70106</v>
          </cell>
          <cell r="F2944" t="str">
            <v>FF</v>
          </cell>
          <cell r="G2944">
            <v>99022470</v>
          </cell>
          <cell r="H2944" t="str">
            <v>18/08/99</v>
          </cell>
          <cell r="I2944">
            <v>24.59</v>
          </cell>
        </row>
        <row r="2945">
          <cell r="A2945">
            <v>2881508</v>
          </cell>
          <cell r="B2945">
            <v>6751</v>
          </cell>
          <cell r="C2945">
            <v>999</v>
          </cell>
          <cell r="D2945" t="str">
            <v>HOTEL EL AMUCAN S.A.          V</v>
          </cell>
          <cell r="E2945">
            <v>70106</v>
          </cell>
          <cell r="F2945" t="str">
            <v>FF</v>
          </cell>
          <cell r="G2945">
            <v>99022471</v>
          </cell>
          <cell r="H2945" t="str">
            <v>18/08/99</v>
          </cell>
          <cell r="I2945">
            <v>-16.739999999999998</v>
          </cell>
          <cell r="J2945" t="str">
            <v>O.R. 71936</v>
          </cell>
        </row>
        <row r="2946">
          <cell r="A2946">
            <v>2881508</v>
          </cell>
          <cell r="B2946">
            <v>6751</v>
          </cell>
          <cell r="C2946">
            <v>999</v>
          </cell>
          <cell r="D2946" t="str">
            <v>HOTEL EL AMUCAN S.A.          V</v>
          </cell>
          <cell r="E2946">
            <v>70106</v>
          </cell>
          <cell r="F2946" t="str">
            <v>FF</v>
          </cell>
          <cell r="G2946">
            <v>99022471</v>
          </cell>
          <cell r="H2946" t="str">
            <v>18/08/99</v>
          </cell>
          <cell r="I2946">
            <v>-3.51</v>
          </cell>
          <cell r="J2946">
            <v>71936</v>
          </cell>
        </row>
        <row r="2947">
          <cell r="A2947">
            <v>2881508</v>
          </cell>
          <cell r="B2947">
            <v>6751</v>
          </cell>
          <cell r="C2947">
            <v>999</v>
          </cell>
          <cell r="D2947" t="str">
            <v>HOTEL EL AMUCAN S.A.          V</v>
          </cell>
          <cell r="E2947">
            <v>70106</v>
          </cell>
          <cell r="F2947" t="str">
            <v>FF</v>
          </cell>
          <cell r="G2947">
            <v>99022471</v>
          </cell>
          <cell r="H2947" t="str">
            <v>18/08/99</v>
          </cell>
          <cell r="I2947">
            <v>3.51</v>
          </cell>
        </row>
        <row r="2948">
          <cell r="A2948">
            <v>2881508</v>
          </cell>
          <cell r="B2948">
            <v>6751</v>
          </cell>
          <cell r="C2948">
            <v>999</v>
          </cell>
          <cell r="D2948" t="str">
            <v>HOTEL EL AMUCAN S.A.          V</v>
          </cell>
          <cell r="E2948">
            <v>70106</v>
          </cell>
          <cell r="F2948" t="str">
            <v>FF</v>
          </cell>
          <cell r="G2948">
            <v>99022475</v>
          </cell>
          <cell r="H2948" t="str">
            <v>18/08/99</v>
          </cell>
          <cell r="I2948">
            <v>-117.12</v>
          </cell>
          <cell r="J2948" t="str">
            <v>O.R. 71936</v>
          </cell>
        </row>
        <row r="2949">
          <cell r="A2949">
            <v>2881508</v>
          </cell>
          <cell r="B2949">
            <v>6751</v>
          </cell>
          <cell r="C2949">
            <v>999</v>
          </cell>
          <cell r="D2949" t="str">
            <v>HOTEL EL AMUCAN S.A.          V</v>
          </cell>
          <cell r="E2949">
            <v>70106</v>
          </cell>
          <cell r="F2949" t="str">
            <v>FF</v>
          </cell>
          <cell r="G2949">
            <v>99022475</v>
          </cell>
          <cell r="H2949" t="str">
            <v>18/08/99</v>
          </cell>
          <cell r="I2949">
            <v>-24.59</v>
          </cell>
          <cell r="J2949">
            <v>71936</v>
          </cell>
        </row>
        <row r="2950">
          <cell r="A2950">
            <v>2881508</v>
          </cell>
          <cell r="B2950">
            <v>6751</v>
          </cell>
          <cell r="C2950">
            <v>999</v>
          </cell>
          <cell r="D2950" t="str">
            <v>HOTEL EL AMUCAN S.A.          V</v>
          </cell>
          <cell r="E2950">
            <v>70106</v>
          </cell>
          <cell r="F2950" t="str">
            <v>FF</v>
          </cell>
          <cell r="G2950">
            <v>99022475</v>
          </cell>
          <cell r="H2950" t="str">
            <v>18/08/99</v>
          </cell>
          <cell r="I2950">
            <v>24.59</v>
          </cell>
        </row>
        <row r="2951">
          <cell r="A2951">
            <v>2881508</v>
          </cell>
          <cell r="B2951">
            <v>6751</v>
          </cell>
          <cell r="C2951">
            <v>999</v>
          </cell>
          <cell r="D2951" t="str">
            <v>HOTEL EL AMUCAN S.A.          V</v>
          </cell>
          <cell r="E2951">
            <v>70106</v>
          </cell>
          <cell r="F2951" t="str">
            <v>FF</v>
          </cell>
          <cell r="G2951">
            <v>99022476</v>
          </cell>
          <cell r="H2951" t="str">
            <v>18/08/99</v>
          </cell>
          <cell r="I2951">
            <v>-16.739999999999998</v>
          </cell>
          <cell r="J2951" t="str">
            <v>O.R. 71936</v>
          </cell>
        </row>
        <row r="2952">
          <cell r="A2952">
            <v>2881508</v>
          </cell>
          <cell r="B2952">
            <v>6751</v>
          </cell>
          <cell r="C2952">
            <v>999</v>
          </cell>
          <cell r="D2952" t="str">
            <v>HOTEL EL AMUCAN S.A.          V</v>
          </cell>
          <cell r="E2952">
            <v>70106</v>
          </cell>
          <cell r="F2952" t="str">
            <v>FF</v>
          </cell>
          <cell r="G2952">
            <v>99022476</v>
          </cell>
          <cell r="H2952" t="str">
            <v>18/08/99</v>
          </cell>
          <cell r="I2952">
            <v>-3.51</v>
          </cell>
          <cell r="J2952">
            <v>71936</v>
          </cell>
        </row>
        <row r="2953">
          <cell r="A2953">
            <v>2881508</v>
          </cell>
          <cell r="B2953">
            <v>6751</v>
          </cell>
          <cell r="C2953">
            <v>999</v>
          </cell>
          <cell r="D2953" t="str">
            <v>HOTEL EL AMUCAN S.A.          V</v>
          </cell>
          <cell r="E2953">
            <v>70106</v>
          </cell>
          <cell r="F2953" t="str">
            <v>FF</v>
          </cell>
          <cell r="G2953">
            <v>99022476</v>
          </cell>
          <cell r="H2953" t="str">
            <v>18/08/99</v>
          </cell>
          <cell r="I2953">
            <v>3.51</v>
          </cell>
        </row>
        <row r="2954">
          <cell r="A2954">
            <v>2881508</v>
          </cell>
          <cell r="B2954">
            <v>6751</v>
          </cell>
          <cell r="C2954">
            <v>999</v>
          </cell>
          <cell r="D2954" t="str">
            <v>HOTEL EL AMUCAN S.A.          V</v>
          </cell>
          <cell r="E2954">
            <v>71345</v>
          </cell>
          <cell r="F2954" t="str">
            <v>FF</v>
          </cell>
          <cell r="G2954">
            <v>99023266</v>
          </cell>
          <cell r="H2954" t="str">
            <v>24/08/99</v>
          </cell>
          <cell r="I2954">
            <v>94.48</v>
          </cell>
          <cell r="J2954" t="str">
            <v>or 71928</v>
          </cell>
        </row>
        <row r="2955">
          <cell r="A2955">
            <v>2881508</v>
          </cell>
          <cell r="B2955">
            <v>6751</v>
          </cell>
          <cell r="C2955">
            <v>999</v>
          </cell>
          <cell r="D2955" t="str">
            <v>HOTEL EL AMUCAN S.A.          V</v>
          </cell>
          <cell r="E2955">
            <v>71345</v>
          </cell>
          <cell r="F2955" t="str">
            <v>FF</v>
          </cell>
          <cell r="G2955">
            <v>99023268</v>
          </cell>
          <cell r="H2955" t="str">
            <v>24/08/99</v>
          </cell>
          <cell r="I2955">
            <v>220.46</v>
          </cell>
          <cell r="J2955" t="str">
            <v>or 71928</v>
          </cell>
        </row>
        <row r="2956">
          <cell r="A2956">
            <v>2881508</v>
          </cell>
          <cell r="B2956">
            <v>6751</v>
          </cell>
          <cell r="C2956">
            <v>999</v>
          </cell>
          <cell r="D2956" t="str">
            <v>HOTEL EL AMUCAN S.A.          V</v>
          </cell>
          <cell r="E2956">
            <v>71345</v>
          </cell>
          <cell r="F2956" t="str">
            <v>FF</v>
          </cell>
          <cell r="G2956">
            <v>99023271</v>
          </cell>
          <cell r="H2956" t="str">
            <v>24/08/99</v>
          </cell>
          <cell r="I2956">
            <v>220.46</v>
          </cell>
          <cell r="J2956" t="str">
            <v>or 71928</v>
          </cell>
        </row>
        <row r="2957">
          <cell r="A2957">
            <v>2881508</v>
          </cell>
          <cell r="B2957">
            <v>6751</v>
          </cell>
          <cell r="C2957">
            <v>999</v>
          </cell>
          <cell r="D2957" t="str">
            <v>HOTEL EL AMUCAN S.A.          V</v>
          </cell>
          <cell r="E2957">
            <v>71345</v>
          </cell>
          <cell r="F2957" t="str">
            <v>FF</v>
          </cell>
          <cell r="G2957">
            <v>99023274</v>
          </cell>
          <cell r="H2957" t="str">
            <v>24/08/99</v>
          </cell>
          <cell r="I2957">
            <v>20.25</v>
          </cell>
          <cell r="J2957" t="str">
            <v>or 71936</v>
          </cell>
        </row>
        <row r="2958">
          <cell r="A2958">
            <v>2881508</v>
          </cell>
          <cell r="B2958">
            <v>6751</v>
          </cell>
          <cell r="C2958">
            <v>999</v>
          </cell>
          <cell r="D2958" t="str">
            <v>HOTEL EL AMUCAN S.A.          V</v>
          </cell>
          <cell r="E2958">
            <v>71345</v>
          </cell>
          <cell r="F2958" t="str">
            <v>FF</v>
          </cell>
          <cell r="G2958">
            <v>99023276</v>
          </cell>
          <cell r="H2958" t="str">
            <v>24/08/99</v>
          </cell>
          <cell r="I2958">
            <v>141.71</v>
          </cell>
          <cell r="J2958" t="str">
            <v>or 71936</v>
          </cell>
        </row>
        <row r="2959">
          <cell r="A2959">
            <v>2881508</v>
          </cell>
          <cell r="B2959">
            <v>6751</v>
          </cell>
          <cell r="C2959">
            <v>999</v>
          </cell>
          <cell r="D2959" t="str">
            <v>HOTEL EL AMUCAN S.A.          V</v>
          </cell>
          <cell r="E2959">
            <v>71345</v>
          </cell>
          <cell r="F2959" t="str">
            <v>FF</v>
          </cell>
          <cell r="G2959">
            <v>99023278</v>
          </cell>
          <cell r="H2959" t="str">
            <v>24/08/99</v>
          </cell>
          <cell r="I2959">
            <v>20.25</v>
          </cell>
          <cell r="J2959" t="str">
            <v>or 71936</v>
          </cell>
        </row>
        <row r="2960">
          <cell r="A2960">
            <v>2881508</v>
          </cell>
          <cell r="B2960">
            <v>6751</v>
          </cell>
          <cell r="C2960">
            <v>999</v>
          </cell>
          <cell r="D2960" t="str">
            <v>HOTEL EL AMUCAN S.A.          V</v>
          </cell>
          <cell r="E2960">
            <v>71345</v>
          </cell>
          <cell r="F2960" t="str">
            <v>FF</v>
          </cell>
          <cell r="G2960">
            <v>99023279</v>
          </cell>
          <cell r="H2960" t="str">
            <v>24/08/99</v>
          </cell>
          <cell r="I2960">
            <v>141.71</v>
          </cell>
          <cell r="J2960" t="str">
            <v>or 71936</v>
          </cell>
        </row>
        <row r="2961">
          <cell r="A2961">
            <v>2881508</v>
          </cell>
          <cell r="B2961">
            <v>6751</v>
          </cell>
          <cell r="C2961">
            <v>999</v>
          </cell>
          <cell r="D2961" t="str">
            <v>DISTRIBUIDORA NEUQUEN S.A.    V</v>
          </cell>
          <cell r="E2961">
            <v>72740</v>
          </cell>
          <cell r="F2961" t="str">
            <v>FF</v>
          </cell>
          <cell r="G2961">
            <v>99024072</v>
          </cell>
          <cell r="H2961" t="str">
            <v>31/08/99</v>
          </cell>
          <cell r="I2961">
            <v>181</v>
          </cell>
          <cell r="J2961" t="str">
            <v>or 72315</v>
          </cell>
        </row>
        <row r="2962">
          <cell r="A2962">
            <v>2881508</v>
          </cell>
          <cell r="B2962">
            <v>6751</v>
          </cell>
          <cell r="C2962">
            <v>999</v>
          </cell>
          <cell r="D2962" t="str">
            <v>SUMINISTROS HECAR S.A.C.I.A.  V</v>
          </cell>
          <cell r="E2962">
            <v>72816</v>
          </cell>
          <cell r="F2962" t="str">
            <v>FF</v>
          </cell>
          <cell r="G2962">
            <v>99024103</v>
          </cell>
          <cell r="H2962" t="str">
            <v>31/08/99</v>
          </cell>
          <cell r="I2962">
            <v>114</v>
          </cell>
          <cell r="J2962" t="str">
            <v>or 76791</v>
          </cell>
        </row>
        <row r="2963">
          <cell r="A2963">
            <v>2881508</v>
          </cell>
          <cell r="B2963">
            <v>6751</v>
          </cell>
          <cell r="C2963">
            <v>999</v>
          </cell>
          <cell r="D2963" t="str">
            <v>BAZAR PARA TI                 V</v>
          </cell>
          <cell r="E2963">
            <v>73125</v>
          </cell>
          <cell r="F2963" t="str">
            <v>FF</v>
          </cell>
          <cell r="G2963">
            <v>99024303</v>
          </cell>
          <cell r="H2963" t="str">
            <v>31/08/99</v>
          </cell>
          <cell r="I2963">
            <v>61.84</v>
          </cell>
          <cell r="J2963" t="str">
            <v>O.R. 79030</v>
          </cell>
        </row>
        <row r="2964">
          <cell r="A2964">
            <v>2881508</v>
          </cell>
          <cell r="B2964">
            <v>6751</v>
          </cell>
          <cell r="C2964">
            <v>999</v>
          </cell>
          <cell r="D2964" t="str">
            <v>SILIQUINI S.R.L.              V</v>
          </cell>
          <cell r="E2964">
            <v>73161</v>
          </cell>
          <cell r="F2964" t="str">
            <v>FF</v>
          </cell>
          <cell r="G2964">
            <v>99024339</v>
          </cell>
          <cell r="H2964" t="str">
            <v>31/08/99</v>
          </cell>
          <cell r="I2964">
            <v>171.19</v>
          </cell>
          <cell r="J2964" t="str">
            <v>or 76500</v>
          </cell>
        </row>
        <row r="2965">
          <cell r="A2965">
            <v>2881508</v>
          </cell>
          <cell r="B2965">
            <v>6751</v>
          </cell>
          <cell r="C2965">
            <v>999</v>
          </cell>
          <cell r="D2965" t="str">
            <v>FARMACIA Y PERFUMERIA DEL PUEBV</v>
          </cell>
          <cell r="E2965">
            <v>73141</v>
          </cell>
          <cell r="F2965" t="str">
            <v>FF</v>
          </cell>
          <cell r="G2965">
            <v>99024393</v>
          </cell>
          <cell r="H2965" t="str">
            <v>31/08/99</v>
          </cell>
          <cell r="I2965">
            <v>128.33000000000001</v>
          </cell>
          <cell r="J2965" t="str">
            <v>O.R. 79028/029</v>
          </cell>
        </row>
        <row r="2966">
          <cell r="A2966">
            <v>2881508</v>
          </cell>
          <cell r="B2966">
            <v>6751</v>
          </cell>
          <cell r="C2966">
            <v>999</v>
          </cell>
          <cell r="D2966" t="str">
            <v>FARMACIA Y PERFUMERIA DEL PUEBV</v>
          </cell>
          <cell r="E2966">
            <v>73141</v>
          </cell>
          <cell r="F2966" t="str">
            <v>FF</v>
          </cell>
          <cell r="G2966">
            <v>99024394</v>
          </cell>
          <cell r="H2966" t="str">
            <v>31/08/99</v>
          </cell>
          <cell r="I2966">
            <v>90.56</v>
          </cell>
          <cell r="J2966" t="str">
            <v>O.R. 79028/029</v>
          </cell>
        </row>
        <row r="2967">
          <cell r="A2967">
            <v>2881508</v>
          </cell>
          <cell r="B2967">
            <v>6751</v>
          </cell>
          <cell r="C2967">
            <v>999</v>
          </cell>
          <cell r="D2967" t="str">
            <v>FARMACIA Y PERFUMERIA DEL PUEBV</v>
          </cell>
          <cell r="E2967">
            <v>73141</v>
          </cell>
          <cell r="F2967" t="str">
            <v>FF</v>
          </cell>
          <cell r="G2967">
            <v>99024395</v>
          </cell>
          <cell r="H2967" t="str">
            <v>31/08/99</v>
          </cell>
          <cell r="I2967">
            <v>20.04</v>
          </cell>
          <cell r="J2967" t="str">
            <v>O.R. 79028/029</v>
          </cell>
        </row>
        <row r="2968">
          <cell r="A2968">
            <v>2881508</v>
          </cell>
          <cell r="B2968">
            <v>6751</v>
          </cell>
          <cell r="C2968">
            <v>999</v>
          </cell>
          <cell r="D2968" t="str">
            <v>Reversas Varias Equipos       G</v>
          </cell>
          <cell r="E2968">
            <v>73194</v>
          </cell>
          <cell r="F2968" t="str">
            <v>JE</v>
          </cell>
          <cell r="G2968">
            <v>99000927</v>
          </cell>
          <cell r="H2968" t="str">
            <v>31/08/99</v>
          </cell>
          <cell r="I2968">
            <v>-3072</v>
          </cell>
          <cell r="J2968" t="str">
            <v>CI/EQ/435/99</v>
          </cell>
        </row>
        <row r="2969">
          <cell r="A2969">
            <v>2881508</v>
          </cell>
          <cell r="B2969">
            <v>6751</v>
          </cell>
          <cell r="C2969">
            <v>999</v>
          </cell>
          <cell r="D2969" t="str">
            <v>REST SERVICES S.R.L.          V</v>
          </cell>
          <cell r="E2969">
            <v>73660</v>
          </cell>
          <cell r="F2969" t="str">
            <v>FF</v>
          </cell>
          <cell r="G2969">
            <v>99024693</v>
          </cell>
          <cell r="H2969" t="str">
            <v>31/08/99</v>
          </cell>
          <cell r="I2969">
            <v>151.68</v>
          </cell>
          <cell r="J2969" t="str">
            <v>O.R. 71779</v>
          </cell>
        </row>
        <row r="2970">
          <cell r="A2970">
            <v>2881508</v>
          </cell>
          <cell r="B2970">
            <v>6751</v>
          </cell>
          <cell r="C2970">
            <v>999</v>
          </cell>
          <cell r="D2970" t="str">
            <v>AVILA JESUS B.                V</v>
          </cell>
          <cell r="E2970">
            <v>74114</v>
          </cell>
          <cell r="F2970" t="str">
            <v>FF</v>
          </cell>
          <cell r="G2970">
            <v>99025018</v>
          </cell>
          <cell r="H2970" t="str">
            <v>31/08/99</v>
          </cell>
          <cell r="I2970">
            <v>284</v>
          </cell>
        </row>
        <row r="2971">
          <cell r="A2971">
            <v>2881508</v>
          </cell>
          <cell r="B2971">
            <v>6751</v>
          </cell>
          <cell r="C2971">
            <v>999</v>
          </cell>
          <cell r="D2971" t="str">
            <v>AD VSOP 8/99                  G</v>
          </cell>
          <cell r="E2971">
            <v>74281</v>
          </cell>
          <cell r="F2971" t="str">
            <v>J8</v>
          </cell>
          <cell r="G2971">
            <v>99001237</v>
          </cell>
          <cell r="H2971" t="str">
            <v>31/08/99</v>
          </cell>
          <cell r="I2971">
            <v>-1003</v>
          </cell>
        </row>
        <row r="2972">
          <cell r="A2972">
            <v>2881508</v>
          </cell>
          <cell r="B2972">
            <v>7092</v>
          </cell>
          <cell r="C2972">
            <v>999</v>
          </cell>
          <cell r="D2972" t="str">
            <v>RECAMAN CRISTINA              V</v>
          </cell>
          <cell r="E2972">
            <v>68557</v>
          </cell>
          <cell r="F2972" t="str">
            <v>FF</v>
          </cell>
          <cell r="G2972">
            <v>99021705</v>
          </cell>
          <cell r="H2972">
            <v>36441</v>
          </cell>
          <cell r="I2972">
            <v>130</v>
          </cell>
          <cell r="J2972" t="str">
            <v>or 76653</v>
          </cell>
        </row>
        <row r="2973">
          <cell r="A2973">
            <v>2881509</v>
          </cell>
          <cell r="B2973">
            <v>5432</v>
          </cell>
          <cell r="C2973">
            <v>999</v>
          </cell>
          <cell r="D2973" t="str">
            <v>ESTIMACION T.C. 07/99         G</v>
          </cell>
          <cell r="E2973">
            <v>67285</v>
          </cell>
          <cell r="F2973" t="str">
            <v>J8</v>
          </cell>
          <cell r="G2973">
            <v>99001062</v>
          </cell>
          <cell r="H2973">
            <v>36168</v>
          </cell>
          <cell r="I2973">
            <v>-36.46</v>
          </cell>
        </row>
        <row r="2974">
          <cell r="A2974">
            <v>2881509</v>
          </cell>
          <cell r="B2974">
            <v>5432</v>
          </cell>
          <cell r="C2974">
            <v>999</v>
          </cell>
          <cell r="D2974" t="str">
            <v>ESTIMACION ART 07/99          G</v>
          </cell>
          <cell r="E2974">
            <v>67285</v>
          </cell>
          <cell r="F2974" t="str">
            <v>J8</v>
          </cell>
          <cell r="G2974">
            <v>99001063</v>
          </cell>
          <cell r="H2974">
            <v>36168</v>
          </cell>
          <cell r="I2974">
            <v>-31.11</v>
          </cell>
        </row>
        <row r="2975">
          <cell r="A2975">
            <v>2881509</v>
          </cell>
          <cell r="B2975">
            <v>5542</v>
          </cell>
          <cell r="C2975">
            <v>999</v>
          </cell>
          <cell r="D2975" t="str">
            <v>Ajuste Cargo ARCA             G</v>
          </cell>
          <cell r="E2975">
            <v>72264</v>
          </cell>
          <cell r="F2975" t="str">
            <v>JE</v>
          </cell>
          <cell r="G2975">
            <v>99000905</v>
          </cell>
          <cell r="H2975" t="str">
            <v>31/08/99</v>
          </cell>
          <cell r="I2975">
            <v>-1480</v>
          </cell>
          <cell r="J2975" t="str">
            <v>junio 99</v>
          </cell>
        </row>
        <row r="2976">
          <cell r="A2976">
            <v>2881509</v>
          </cell>
          <cell r="B2976">
            <v>5853</v>
          </cell>
          <cell r="C2976">
            <v>999</v>
          </cell>
          <cell r="D2976" t="str">
            <v>REVERSAS VARIAS               G</v>
          </cell>
          <cell r="E2976">
            <v>72655</v>
          </cell>
          <cell r="F2976" t="str">
            <v>JE</v>
          </cell>
          <cell r="G2976">
            <v>99000914</v>
          </cell>
          <cell r="H2976" t="str">
            <v>31/08/99</v>
          </cell>
          <cell r="I2976">
            <v>-4053</v>
          </cell>
          <cell r="J2976" t="str">
            <v>OV 99006831/6804</v>
          </cell>
        </row>
        <row r="2977">
          <cell r="A2977">
            <v>2881509</v>
          </cell>
          <cell r="B2977">
            <v>6404</v>
          </cell>
          <cell r="C2977">
            <v>999</v>
          </cell>
          <cell r="D2977" t="str">
            <v>Distrib. FF 99022823          G</v>
          </cell>
          <cell r="E2977">
            <v>74194</v>
          </cell>
          <cell r="F2977" t="str">
            <v>J8</v>
          </cell>
          <cell r="G2977">
            <v>99001221</v>
          </cell>
          <cell r="H2977" t="str">
            <v>31/08/99</v>
          </cell>
          <cell r="I2977">
            <v>10.11</v>
          </cell>
          <cell r="J2977" t="str">
            <v>SeguroVidaColect</v>
          </cell>
        </row>
        <row r="2978">
          <cell r="A2978">
            <v>2881509</v>
          </cell>
          <cell r="B2978">
            <v>6662</v>
          </cell>
          <cell r="C2978">
            <v>999</v>
          </cell>
          <cell r="D2978" t="str">
            <v>CIA. DE TELEF. DEL INTERIOR SV</v>
          </cell>
          <cell r="E2978">
            <v>71271</v>
          </cell>
          <cell r="F2978" t="str">
            <v>FF</v>
          </cell>
          <cell r="G2978">
            <v>99023208</v>
          </cell>
          <cell r="H2978" t="str">
            <v>24/08/99</v>
          </cell>
          <cell r="I2978">
            <v>556.17999999999995</v>
          </cell>
        </row>
        <row r="2979">
          <cell r="A2979">
            <v>2881509</v>
          </cell>
          <cell r="B2979">
            <v>6750</v>
          </cell>
          <cell r="C2979">
            <v>999</v>
          </cell>
          <cell r="D2979" t="str">
            <v>LAPA                          V</v>
          </cell>
          <cell r="E2979">
            <v>72038</v>
          </cell>
          <cell r="F2979" t="str">
            <v>FF</v>
          </cell>
          <cell r="G2979">
            <v>99023705</v>
          </cell>
          <cell r="H2979" t="str">
            <v>26/08/99</v>
          </cell>
          <cell r="I2979">
            <v>189</v>
          </cell>
        </row>
        <row r="2980">
          <cell r="A2980">
            <v>2881509</v>
          </cell>
          <cell r="B2980">
            <v>6750</v>
          </cell>
          <cell r="C2980">
            <v>999</v>
          </cell>
          <cell r="D2980" t="str">
            <v>LAPA                          V</v>
          </cell>
          <cell r="E2980">
            <v>72038</v>
          </cell>
          <cell r="F2980" t="str">
            <v>FF</v>
          </cell>
          <cell r="G2980">
            <v>99023705</v>
          </cell>
          <cell r="H2980" t="str">
            <v>26/08/99</v>
          </cell>
          <cell r="I2980">
            <v>-189</v>
          </cell>
        </row>
        <row r="2981">
          <cell r="A2981">
            <v>2881509</v>
          </cell>
          <cell r="B2981">
            <v>6751</v>
          </cell>
          <cell r="C2981">
            <v>999</v>
          </cell>
          <cell r="D2981" t="str">
            <v>MUSSATTI DANIEL HUMBERTO      V</v>
          </cell>
          <cell r="E2981">
            <v>66943</v>
          </cell>
          <cell r="F2981" t="str">
            <v>FF</v>
          </cell>
          <cell r="G2981">
            <v>99021012</v>
          </cell>
          <cell r="H2981">
            <v>36227</v>
          </cell>
          <cell r="I2981">
            <v>21.7</v>
          </cell>
          <cell r="J2981" t="str">
            <v>or 64819</v>
          </cell>
        </row>
        <row r="2982">
          <cell r="A2982">
            <v>2881509</v>
          </cell>
          <cell r="B2982">
            <v>6751</v>
          </cell>
          <cell r="C2982">
            <v>999</v>
          </cell>
          <cell r="D2982" t="str">
            <v>IASA S.A                      V</v>
          </cell>
          <cell r="E2982">
            <v>68609</v>
          </cell>
          <cell r="F2982" t="str">
            <v>FF</v>
          </cell>
          <cell r="G2982">
            <v>99021720</v>
          </cell>
          <cell r="H2982">
            <v>36441</v>
          </cell>
          <cell r="I2982">
            <v>6.28</v>
          </cell>
        </row>
        <row r="2983">
          <cell r="A2983">
            <v>2881509</v>
          </cell>
          <cell r="B2983">
            <v>6751</v>
          </cell>
          <cell r="C2983">
            <v>999</v>
          </cell>
          <cell r="D2983" t="str">
            <v>REVERSAS VARIAS               G</v>
          </cell>
          <cell r="E2983">
            <v>72655</v>
          </cell>
          <cell r="F2983" t="str">
            <v>JE</v>
          </cell>
          <cell r="G2983">
            <v>99000914</v>
          </cell>
          <cell r="H2983" t="str">
            <v>31/08/99</v>
          </cell>
          <cell r="I2983">
            <v>-1495</v>
          </cell>
          <cell r="J2983" t="str">
            <v>SALDO 1509</v>
          </cell>
        </row>
        <row r="2984">
          <cell r="A2984">
            <v>2881509</v>
          </cell>
          <cell r="B2984">
            <v>6751</v>
          </cell>
          <cell r="C2984">
            <v>999</v>
          </cell>
          <cell r="D2984" t="str">
            <v>AVILA JESUS B.                V</v>
          </cell>
          <cell r="E2984">
            <v>74114</v>
          </cell>
          <cell r="F2984" t="str">
            <v>FF</v>
          </cell>
          <cell r="G2984">
            <v>99025018</v>
          </cell>
          <cell r="H2984" t="str">
            <v>31/08/99</v>
          </cell>
          <cell r="I2984">
            <v>36</v>
          </cell>
        </row>
        <row r="2985">
          <cell r="A2985">
            <v>2881510</v>
          </cell>
          <cell r="B2985">
            <v>6404</v>
          </cell>
          <cell r="C2985">
            <v>999</v>
          </cell>
          <cell r="D2985" t="str">
            <v>Seguro Vida Colectivo06/99    G</v>
          </cell>
          <cell r="E2985">
            <v>74063</v>
          </cell>
          <cell r="F2985" t="str">
            <v>J8</v>
          </cell>
          <cell r="G2985">
            <v>99001193</v>
          </cell>
          <cell r="H2985" t="str">
            <v>31/08/99</v>
          </cell>
          <cell r="I2985">
            <v>192.08</v>
          </cell>
          <cell r="J2985" t="str">
            <v>Vida Colect.06/9</v>
          </cell>
        </row>
        <row r="2986">
          <cell r="A2986">
            <v>2882001</v>
          </cell>
          <cell r="B2986">
            <v>5283</v>
          </cell>
          <cell r="C2986">
            <v>999</v>
          </cell>
          <cell r="D2986" t="str">
            <v>2DA QUINC.JORNALES 7/99   0000G</v>
          </cell>
          <cell r="E2986">
            <v>69005</v>
          </cell>
          <cell r="F2986" t="str">
            <v>JS</v>
          </cell>
          <cell r="G2986">
            <v>99000030</v>
          </cell>
          <cell r="H2986">
            <v>36168</v>
          </cell>
          <cell r="I2986">
            <v>3545</v>
          </cell>
          <cell r="J2986">
            <v>4003293</v>
          </cell>
        </row>
        <row r="2987">
          <cell r="A2987">
            <v>2882001</v>
          </cell>
          <cell r="B2987">
            <v>5283</v>
          </cell>
          <cell r="C2987">
            <v>999</v>
          </cell>
          <cell r="D2987" t="str">
            <v>PROV. JORNALES 2DA.Q.07/99    G</v>
          </cell>
          <cell r="E2987">
            <v>68033</v>
          </cell>
          <cell r="F2987" t="str">
            <v>JE</v>
          </cell>
          <cell r="G2987">
            <v>99000846</v>
          </cell>
          <cell r="H2987">
            <v>36168</v>
          </cell>
          <cell r="I2987">
            <v>-11734</v>
          </cell>
          <cell r="J2987">
            <v>4003293</v>
          </cell>
        </row>
        <row r="2988">
          <cell r="A2988">
            <v>2882001</v>
          </cell>
          <cell r="B2988">
            <v>5432</v>
          </cell>
          <cell r="C2988">
            <v>999</v>
          </cell>
          <cell r="D2988" t="str">
            <v>ESTIMACION T.C. 07/99         G</v>
          </cell>
          <cell r="E2988">
            <v>67285</v>
          </cell>
          <cell r="F2988" t="str">
            <v>J8</v>
          </cell>
          <cell r="G2988">
            <v>99001062</v>
          </cell>
          <cell r="H2988">
            <v>36168</v>
          </cell>
          <cell r="I2988">
            <v>-298.94</v>
          </cell>
        </row>
        <row r="2989">
          <cell r="A2989">
            <v>2882001</v>
          </cell>
          <cell r="B2989">
            <v>5432</v>
          </cell>
          <cell r="C2989">
            <v>999</v>
          </cell>
          <cell r="D2989" t="str">
            <v>ESTIMACION ART 07/99          G</v>
          </cell>
          <cell r="E2989">
            <v>67285</v>
          </cell>
          <cell r="F2989" t="str">
            <v>J8</v>
          </cell>
          <cell r="G2989">
            <v>99001063</v>
          </cell>
          <cell r="H2989">
            <v>36168</v>
          </cell>
          <cell r="I2989">
            <v>-255.2</v>
          </cell>
        </row>
        <row r="2990">
          <cell r="A2990">
            <v>2882001</v>
          </cell>
          <cell r="B2990">
            <v>5432</v>
          </cell>
          <cell r="C2990">
            <v>999</v>
          </cell>
          <cell r="D2990" t="str">
            <v>DISTRIBUCION ART 7/99         G</v>
          </cell>
          <cell r="E2990">
            <v>69683</v>
          </cell>
          <cell r="F2990" t="str">
            <v>J8</v>
          </cell>
          <cell r="G2990">
            <v>99001104</v>
          </cell>
          <cell r="H2990">
            <v>36168</v>
          </cell>
          <cell r="I2990">
            <v>268.52999999999997</v>
          </cell>
        </row>
        <row r="2991">
          <cell r="A2991">
            <v>2882001</v>
          </cell>
          <cell r="B2991">
            <v>5432</v>
          </cell>
          <cell r="C2991">
            <v>999</v>
          </cell>
          <cell r="D2991" t="str">
            <v>DISTRIB. LEY 24700 14% TC 7/99G</v>
          </cell>
          <cell r="E2991">
            <v>69700</v>
          </cell>
          <cell r="F2991" t="str">
            <v>J8</v>
          </cell>
          <cell r="G2991">
            <v>99001105</v>
          </cell>
          <cell r="H2991">
            <v>36168</v>
          </cell>
          <cell r="I2991">
            <v>246.33</v>
          </cell>
        </row>
        <row r="2992">
          <cell r="A2992">
            <v>2882001</v>
          </cell>
          <cell r="B2992">
            <v>5432</v>
          </cell>
          <cell r="C2992">
            <v>999</v>
          </cell>
          <cell r="D2992" t="str">
            <v>Dist. LEY 24557 ART 08/99     G</v>
          </cell>
          <cell r="E2992">
            <v>71439</v>
          </cell>
          <cell r="F2992" t="str">
            <v>J8</v>
          </cell>
          <cell r="G2992">
            <v>99001122</v>
          </cell>
          <cell r="H2992" t="str">
            <v>31/08/99</v>
          </cell>
          <cell r="I2992">
            <v>208.73</v>
          </cell>
        </row>
        <row r="2993">
          <cell r="A2993">
            <v>2882001</v>
          </cell>
          <cell r="B2993">
            <v>5432</v>
          </cell>
          <cell r="C2993">
            <v>999</v>
          </cell>
          <cell r="D2993" t="str">
            <v>Dist. Ley 24700 T.Canasta 8/99G</v>
          </cell>
          <cell r="E2993">
            <v>71417</v>
          </cell>
          <cell r="F2993" t="str">
            <v>J8</v>
          </cell>
          <cell r="G2993">
            <v>99001123</v>
          </cell>
          <cell r="H2993" t="str">
            <v>31/08/99</v>
          </cell>
          <cell r="I2993">
            <v>260.75</v>
          </cell>
        </row>
        <row r="2994">
          <cell r="A2994">
            <v>2882001</v>
          </cell>
          <cell r="B2994">
            <v>5433</v>
          </cell>
          <cell r="C2994">
            <v>999</v>
          </cell>
          <cell r="D2994" t="str">
            <v>2DA QUINC.JORNALES 7/99   0000G</v>
          </cell>
          <cell r="E2994">
            <v>69005</v>
          </cell>
          <cell r="F2994" t="str">
            <v>JS</v>
          </cell>
          <cell r="G2994">
            <v>99000030</v>
          </cell>
          <cell r="H2994">
            <v>36168</v>
          </cell>
          <cell r="I2994">
            <v>2198</v>
          </cell>
          <cell r="J2994">
            <v>4004293</v>
          </cell>
        </row>
        <row r="2995">
          <cell r="A2995">
            <v>2882001</v>
          </cell>
          <cell r="B2995">
            <v>5433</v>
          </cell>
          <cell r="C2995">
            <v>999</v>
          </cell>
          <cell r="D2995" t="str">
            <v>PROV. JORNALES 2DA.Q.07/99    G</v>
          </cell>
          <cell r="E2995">
            <v>68033</v>
          </cell>
          <cell r="F2995" t="str">
            <v>JE</v>
          </cell>
          <cell r="G2995">
            <v>99000846</v>
          </cell>
          <cell r="H2995">
            <v>36168</v>
          </cell>
          <cell r="I2995">
            <v>-6231</v>
          </cell>
          <cell r="J2995">
            <v>4004293</v>
          </cell>
        </row>
        <row r="2996">
          <cell r="A2996">
            <v>2882001</v>
          </cell>
          <cell r="B2996">
            <v>5433</v>
          </cell>
          <cell r="C2996">
            <v>999</v>
          </cell>
          <cell r="D2996" t="str">
            <v>APORTE R.N.I.C. 7-99          G</v>
          </cell>
          <cell r="E2996">
            <v>69932</v>
          </cell>
          <cell r="F2996" t="str">
            <v>J8</v>
          </cell>
          <cell r="G2996">
            <v>99001107</v>
          </cell>
          <cell r="H2996" t="str">
            <v>17/08/99</v>
          </cell>
          <cell r="I2996">
            <v>5.94</v>
          </cell>
        </row>
        <row r="2997">
          <cell r="A2997">
            <v>2882001</v>
          </cell>
          <cell r="B2997">
            <v>5542</v>
          </cell>
          <cell r="C2997">
            <v>1001</v>
          </cell>
          <cell r="D2997" t="str">
            <v>Ajuste entre obras DGN        G</v>
          </cell>
          <cell r="E2997">
            <v>72285</v>
          </cell>
          <cell r="F2997" t="str">
            <v>JE</v>
          </cell>
          <cell r="G2997">
            <v>99000906</v>
          </cell>
          <cell r="H2997" t="str">
            <v>31/08/99</v>
          </cell>
          <cell r="I2997">
            <v>2574</v>
          </cell>
          <cell r="J2997" t="str">
            <v>CI/DGN/2906/03</v>
          </cell>
        </row>
        <row r="2998">
          <cell r="A2998">
            <v>2882001</v>
          </cell>
          <cell r="B2998">
            <v>5542</v>
          </cell>
          <cell r="C2998">
            <v>1001</v>
          </cell>
          <cell r="D2998" t="str">
            <v>REVERSAS VARIAS               G</v>
          </cell>
          <cell r="E2998">
            <v>73450</v>
          </cell>
          <cell r="F2998" t="str">
            <v>JE</v>
          </cell>
          <cell r="G2998">
            <v>99000940</v>
          </cell>
          <cell r="H2998" t="str">
            <v>31/08/99</v>
          </cell>
          <cell r="I2998">
            <v>1482</v>
          </cell>
          <cell r="J2998" t="str">
            <v>SUELDO MENDOZA (</v>
          </cell>
        </row>
        <row r="2999">
          <cell r="A2999">
            <v>2882001</v>
          </cell>
          <cell r="B2999">
            <v>5542</v>
          </cell>
          <cell r="C2999">
            <v>999</v>
          </cell>
          <cell r="D2999" t="str">
            <v>SERVICIOS TICKET S.A.         V</v>
          </cell>
          <cell r="E2999">
            <v>69134</v>
          </cell>
          <cell r="F2999" t="str">
            <v>FF</v>
          </cell>
          <cell r="G2999">
            <v>99021885</v>
          </cell>
          <cell r="H2999">
            <v>36502</v>
          </cell>
          <cell r="I2999">
            <v>119</v>
          </cell>
        </row>
        <row r="3000">
          <cell r="A3000">
            <v>2882001</v>
          </cell>
          <cell r="B3000">
            <v>5542</v>
          </cell>
          <cell r="C3000">
            <v>999</v>
          </cell>
          <cell r="D3000" t="str">
            <v>SERVICIOS TICKET S.A.         V</v>
          </cell>
          <cell r="E3000">
            <v>69134</v>
          </cell>
          <cell r="F3000" t="str">
            <v>FF</v>
          </cell>
          <cell r="G3000">
            <v>99021889</v>
          </cell>
          <cell r="H3000">
            <v>36502</v>
          </cell>
          <cell r="I3000">
            <v>36</v>
          </cell>
        </row>
        <row r="3001">
          <cell r="A3001">
            <v>2882001</v>
          </cell>
          <cell r="B3001">
            <v>5542</v>
          </cell>
          <cell r="C3001">
            <v>999</v>
          </cell>
          <cell r="D3001" t="str">
            <v>SERVICIOS TICKET S.A.         V</v>
          </cell>
          <cell r="E3001">
            <v>69134</v>
          </cell>
          <cell r="F3001" t="str">
            <v>FF</v>
          </cell>
          <cell r="G3001">
            <v>99021893</v>
          </cell>
          <cell r="H3001">
            <v>36502</v>
          </cell>
          <cell r="I3001">
            <v>1180</v>
          </cell>
        </row>
        <row r="3002">
          <cell r="A3002">
            <v>2882001</v>
          </cell>
          <cell r="B3002">
            <v>5542</v>
          </cell>
          <cell r="C3002">
            <v>999</v>
          </cell>
          <cell r="D3002" t="str">
            <v>SERVICIOS TICKET S.A.         V</v>
          </cell>
          <cell r="E3002">
            <v>69134</v>
          </cell>
          <cell r="F3002" t="str">
            <v>FF</v>
          </cell>
          <cell r="G3002">
            <v>99021896</v>
          </cell>
          <cell r="H3002">
            <v>36502</v>
          </cell>
          <cell r="I3002">
            <v>561</v>
          </cell>
        </row>
        <row r="3003">
          <cell r="A3003">
            <v>2882001</v>
          </cell>
          <cell r="B3003">
            <v>5542</v>
          </cell>
          <cell r="C3003">
            <v>999</v>
          </cell>
          <cell r="D3003" t="str">
            <v>SERVICIOS TICKET S.A.         V</v>
          </cell>
          <cell r="E3003">
            <v>69134</v>
          </cell>
          <cell r="F3003" t="str">
            <v>FF</v>
          </cell>
          <cell r="G3003">
            <v>99021902</v>
          </cell>
          <cell r="H3003">
            <v>36502</v>
          </cell>
          <cell r="I3003">
            <v>203</v>
          </cell>
          <cell r="J3003">
            <v>1</v>
          </cell>
        </row>
        <row r="3004">
          <cell r="A3004">
            <v>2882001</v>
          </cell>
          <cell r="B3004">
            <v>5852</v>
          </cell>
          <cell r="C3004" t="str">
            <v>ZALM</v>
          </cell>
          <cell r="D3004" t="str">
            <v>ARAUCO S.A.C.I.F.             V</v>
          </cell>
          <cell r="E3004">
            <v>69993</v>
          </cell>
          <cell r="F3004" t="str">
            <v>FF</v>
          </cell>
          <cell r="G3004">
            <v>99022347</v>
          </cell>
          <cell r="H3004" t="str">
            <v>18/08/99</v>
          </cell>
          <cell r="I3004">
            <v>786.9</v>
          </cell>
          <cell r="J3004" t="str">
            <v>O.R. 76762</v>
          </cell>
        </row>
        <row r="3005">
          <cell r="A3005">
            <v>2882001</v>
          </cell>
          <cell r="B3005">
            <v>5852</v>
          </cell>
          <cell r="C3005">
            <v>1001</v>
          </cell>
          <cell r="D3005" t="str">
            <v>TAPICERIA EL POLACO           V</v>
          </cell>
          <cell r="E3005">
            <v>69993</v>
          </cell>
          <cell r="F3005" t="str">
            <v>FF</v>
          </cell>
          <cell r="G3005">
            <v>99022332</v>
          </cell>
          <cell r="H3005" t="str">
            <v>18/08/99</v>
          </cell>
          <cell r="I3005">
            <v>190.08</v>
          </cell>
          <cell r="J3005" t="str">
            <v>O.R. 72025</v>
          </cell>
        </row>
        <row r="3006">
          <cell r="A3006">
            <v>2882001</v>
          </cell>
          <cell r="B3006">
            <v>5852</v>
          </cell>
          <cell r="C3006">
            <v>1001</v>
          </cell>
          <cell r="D3006" t="str">
            <v>ARAUCO S.A.C.I.F.             V</v>
          </cell>
          <cell r="E3006">
            <v>69993</v>
          </cell>
          <cell r="F3006" t="str">
            <v>FF</v>
          </cell>
          <cell r="G3006">
            <v>99022340</v>
          </cell>
          <cell r="H3006" t="str">
            <v>18/08/99</v>
          </cell>
          <cell r="I3006">
            <v>615.29999999999995</v>
          </cell>
          <cell r="J3006" t="str">
            <v>O.R. 76766</v>
          </cell>
        </row>
        <row r="3007">
          <cell r="A3007">
            <v>2882001</v>
          </cell>
          <cell r="B3007">
            <v>5852</v>
          </cell>
          <cell r="C3007">
            <v>1001</v>
          </cell>
          <cell r="D3007" t="str">
            <v>RADIADORES NEUQUEN            V</v>
          </cell>
          <cell r="E3007">
            <v>71101</v>
          </cell>
          <cell r="F3007" t="str">
            <v>FF</v>
          </cell>
          <cell r="G3007">
            <v>99023165</v>
          </cell>
          <cell r="H3007" t="str">
            <v>24/08/99</v>
          </cell>
          <cell r="I3007">
            <v>248</v>
          </cell>
          <cell r="J3007" t="str">
            <v>O.R. 76763</v>
          </cell>
        </row>
        <row r="3008">
          <cell r="A3008">
            <v>2882001</v>
          </cell>
          <cell r="B3008">
            <v>5852</v>
          </cell>
          <cell r="C3008">
            <v>1001</v>
          </cell>
          <cell r="D3008" t="str">
            <v>RADIADORES NEUQUEN            V</v>
          </cell>
          <cell r="E3008">
            <v>71157</v>
          </cell>
          <cell r="F3008" t="str">
            <v>PD</v>
          </cell>
          <cell r="G3008">
            <v>99023165</v>
          </cell>
          <cell r="H3008" t="str">
            <v>24/08/99</v>
          </cell>
          <cell r="I3008">
            <v>-24.79</v>
          </cell>
          <cell r="J3008" t="str">
            <v>DESC. 10% FACT.</v>
          </cell>
        </row>
        <row r="3009">
          <cell r="A3009">
            <v>2882001</v>
          </cell>
          <cell r="B3009">
            <v>5855</v>
          </cell>
          <cell r="C3009">
            <v>1001</v>
          </cell>
          <cell r="D3009" t="str">
            <v>EFCO ARGENTINA LTD            V</v>
          </cell>
          <cell r="E3009">
            <v>71787</v>
          </cell>
          <cell r="F3009" t="str">
            <v>FF</v>
          </cell>
          <cell r="G3009">
            <v>99023586</v>
          </cell>
          <cell r="H3009" t="str">
            <v>26/08/99</v>
          </cell>
          <cell r="I3009">
            <v>70.650000000000006</v>
          </cell>
          <cell r="J3009" t="str">
            <v>or 58923</v>
          </cell>
        </row>
        <row r="3010">
          <cell r="A3010">
            <v>2882001</v>
          </cell>
          <cell r="B3010">
            <v>5856</v>
          </cell>
          <cell r="C3010">
            <v>1001</v>
          </cell>
          <cell r="D3010" t="str">
            <v>ALBORELLI HECTOR              V</v>
          </cell>
          <cell r="E3010">
            <v>68870</v>
          </cell>
          <cell r="F3010" t="str">
            <v>FF</v>
          </cell>
          <cell r="G3010">
            <v>99021808</v>
          </cell>
          <cell r="H3010">
            <v>36472</v>
          </cell>
          <cell r="I3010">
            <v>70.25</v>
          </cell>
          <cell r="J3010" t="str">
            <v>O.R. 76958</v>
          </cell>
        </row>
        <row r="3011">
          <cell r="A3011">
            <v>2882001</v>
          </cell>
          <cell r="B3011">
            <v>5856</v>
          </cell>
          <cell r="C3011">
            <v>1001</v>
          </cell>
          <cell r="D3011" t="str">
            <v>LA CASA DE LAS HERRAMIENTAS S.V</v>
          </cell>
          <cell r="E3011">
            <v>71820</v>
          </cell>
          <cell r="F3011" t="str">
            <v>FF</v>
          </cell>
          <cell r="G3011">
            <v>99023601</v>
          </cell>
          <cell r="H3011" t="str">
            <v>26/08/99</v>
          </cell>
          <cell r="I3011">
            <v>150.91999999999999</v>
          </cell>
          <cell r="J3011" t="str">
            <v>or 79265</v>
          </cell>
        </row>
        <row r="3012">
          <cell r="A3012">
            <v>2882001</v>
          </cell>
          <cell r="B3012">
            <v>5856</v>
          </cell>
          <cell r="C3012">
            <v>1001</v>
          </cell>
          <cell r="D3012" t="str">
            <v>LA CASA DE LAS HERRAMIENTAS S.V</v>
          </cell>
          <cell r="E3012">
            <v>73417</v>
          </cell>
          <cell r="F3012" t="str">
            <v>FF</v>
          </cell>
          <cell r="G3012">
            <v>99024544</v>
          </cell>
          <cell r="H3012" t="str">
            <v>31/08/99</v>
          </cell>
          <cell r="I3012">
            <v>52.97</v>
          </cell>
          <cell r="J3012" t="str">
            <v>O.R. 79267</v>
          </cell>
        </row>
        <row r="3013">
          <cell r="A3013">
            <v>2882001</v>
          </cell>
          <cell r="B3013">
            <v>6062</v>
          </cell>
          <cell r="C3013">
            <v>1001</v>
          </cell>
          <cell r="D3013" t="str">
            <v>ANGELA N DE CARISTO - ISAURA  V</v>
          </cell>
          <cell r="E3013">
            <v>70488</v>
          </cell>
          <cell r="F3013" t="str">
            <v>FF</v>
          </cell>
          <cell r="G3013">
            <v>99022708</v>
          </cell>
          <cell r="H3013" t="str">
            <v>19/08/99</v>
          </cell>
          <cell r="I3013">
            <v>105.84</v>
          </cell>
          <cell r="J3013" t="str">
            <v>O.R. 72143/144/2</v>
          </cell>
        </row>
        <row r="3014">
          <cell r="A3014">
            <v>2882001</v>
          </cell>
          <cell r="B3014">
            <v>6062</v>
          </cell>
          <cell r="C3014">
            <v>1001</v>
          </cell>
          <cell r="D3014" t="str">
            <v>ANGELA N DE CARISTO - ISAURA  V</v>
          </cell>
          <cell r="E3014">
            <v>70488</v>
          </cell>
          <cell r="F3014" t="str">
            <v>FF</v>
          </cell>
          <cell r="G3014">
            <v>99022712</v>
          </cell>
          <cell r="H3014" t="str">
            <v>19/08/99</v>
          </cell>
          <cell r="I3014">
            <v>408.21</v>
          </cell>
          <cell r="J3014" t="str">
            <v>O.R. VARIOS</v>
          </cell>
        </row>
        <row r="3015">
          <cell r="A3015">
            <v>2882001</v>
          </cell>
          <cell r="B3015">
            <v>6062</v>
          </cell>
          <cell r="C3015">
            <v>1002</v>
          </cell>
          <cell r="D3015" t="str">
            <v>ANGELA N DE CARISTO - ISAURA  V</v>
          </cell>
          <cell r="E3015">
            <v>70488</v>
          </cell>
          <cell r="F3015" t="str">
            <v>FF</v>
          </cell>
          <cell r="G3015">
            <v>99022712</v>
          </cell>
          <cell r="H3015" t="str">
            <v>19/08/99</v>
          </cell>
          <cell r="I3015">
            <v>29.82</v>
          </cell>
          <cell r="J3015" t="str">
            <v>O.R. 76360</v>
          </cell>
        </row>
        <row r="3016">
          <cell r="A3016">
            <v>2882001</v>
          </cell>
          <cell r="B3016">
            <v>6242</v>
          </cell>
          <cell r="C3016" t="str">
            <v>ZALM</v>
          </cell>
          <cell r="D3016" t="str">
            <v>PULIDO DE PISOS DE PEDRO FARIAV</v>
          </cell>
          <cell r="E3016">
            <v>68870</v>
          </cell>
          <cell r="F3016" t="str">
            <v>FF</v>
          </cell>
          <cell r="G3016">
            <v>99021800</v>
          </cell>
          <cell r="H3016">
            <v>36472</v>
          </cell>
          <cell r="I3016">
            <v>1362.5</v>
          </cell>
          <cell r="J3016" t="str">
            <v>O.R. 76344</v>
          </cell>
        </row>
        <row r="3017">
          <cell r="A3017">
            <v>2882001</v>
          </cell>
          <cell r="B3017">
            <v>6242</v>
          </cell>
          <cell r="C3017">
            <v>1001</v>
          </cell>
          <cell r="D3017" t="str">
            <v>CORRALON COMAHUE S.A.         V</v>
          </cell>
          <cell r="E3017">
            <v>68870</v>
          </cell>
          <cell r="F3017" t="str">
            <v>FF</v>
          </cell>
          <cell r="G3017">
            <v>99021798</v>
          </cell>
          <cell r="H3017">
            <v>36472</v>
          </cell>
          <cell r="I3017">
            <v>18.66</v>
          </cell>
          <cell r="J3017" t="str">
            <v>O.R. 76363</v>
          </cell>
        </row>
        <row r="3018">
          <cell r="A3018">
            <v>2882001</v>
          </cell>
          <cell r="B3018">
            <v>6242</v>
          </cell>
          <cell r="C3018">
            <v>1001</v>
          </cell>
          <cell r="D3018" t="str">
            <v>GOTLIP S.A.                   V</v>
          </cell>
          <cell r="E3018">
            <v>71787</v>
          </cell>
          <cell r="F3018" t="str">
            <v>FF</v>
          </cell>
          <cell r="G3018">
            <v>99023588</v>
          </cell>
          <cell r="H3018" t="str">
            <v>26/08/99</v>
          </cell>
          <cell r="I3018">
            <v>60.6</v>
          </cell>
          <cell r="J3018" t="str">
            <v>or 76318</v>
          </cell>
        </row>
        <row r="3019">
          <cell r="A3019">
            <v>2882001</v>
          </cell>
          <cell r="B3019">
            <v>6242</v>
          </cell>
          <cell r="C3019">
            <v>1001</v>
          </cell>
          <cell r="D3019" t="str">
            <v>PESINEY BERNARDO              V</v>
          </cell>
          <cell r="E3019">
            <v>71844</v>
          </cell>
          <cell r="F3019" t="str">
            <v>FF</v>
          </cell>
          <cell r="G3019">
            <v>99023690</v>
          </cell>
          <cell r="H3019" t="str">
            <v>26/08/99</v>
          </cell>
          <cell r="I3019">
            <v>13.92</v>
          </cell>
          <cell r="J3019" t="str">
            <v>or 76962</v>
          </cell>
        </row>
        <row r="3020">
          <cell r="A3020">
            <v>2882001</v>
          </cell>
          <cell r="B3020">
            <v>6242</v>
          </cell>
          <cell r="C3020">
            <v>1001</v>
          </cell>
          <cell r="D3020" t="str">
            <v>TRANSMIX SACI                 V</v>
          </cell>
          <cell r="E3020">
            <v>71844</v>
          </cell>
          <cell r="F3020" t="str">
            <v>FF</v>
          </cell>
          <cell r="G3020">
            <v>99023693</v>
          </cell>
          <cell r="H3020" t="str">
            <v>26/08/99</v>
          </cell>
          <cell r="I3020">
            <v>134</v>
          </cell>
          <cell r="J3020" t="str">
            <v>or 76968</v>
          </cell>
        </row>
        <row r="3021">
          <cell r="A3021">
            <v>2882001</v>
          </cell>
          <cell r="B3021">
            <v>6242</v>
          </cell>
          <cell r="C3021">
            <v>1001</v>
          </cell>
          <cell r="D3021" t="str">
            <v>TRANSMIX SACI                 V</v>
          </cell>
          <cell r="E3021">
            <v>71844</v>
          </cell>
          <cell r="F3021" t="str">
            <v>FF</v>
          </cell>
          <cell r="G3021">
            <v>99023694</v>
          </cell>
          <cell r="H3021" t="str">
            <v>26/08/99</v>
          </cell>
          <cell r="I3021">
            <v>10</v>
          </cell>
          <cell r="J3021" t="str">
            <v>or 76968</v>
          </cell>
        </row>
        <row r="3022">
          <cell r="A3022">
            <v>2882001</v>
          </cell>
          <cell r="B3022">
            <v>6242</v>
          </cell>
          <cell r="C3022">
            <v>1001</v>
          </cell>
          <cell r="D3022" t="str">
            <v>TRANSMIX SACI                 V</v>
          </cell>
          <cell r="E3022">
            <v>72025</v>
          </cell>
          <cell r="F3022" t="str">
            <v>PD</v>
          </cell>
          <cell r="G3022">
            <v>99000216</v>
          </cell>
          <cell r="H3022" t="str">
            <v>26/08/99</v>
          </cell>
          <cell r="I3022">
            <v>-2.17</v>
          </cell>
          <cell r="J3022" t="str">
            <v>desc. 1,5%</v>
          </cell>
        </row>
        <row r="3023">
          <cell r="A3023">
            <v>2882001</v>
          </cell>
          <cell r="B3023">
            <v>6242</v>
          </cell>
          <cell r="C3023">
            <v>1001</v>
          </cell>
          <cell r="D3023" t="str">
            <v>GOTLIP S.A.                   V</v>
          </cell>
          <cell r="E3023">
            <v>72033</v>
          </cell>
          <cell r="F3023" t="str">
            <v>FH</v>
          </cell>
          <cell r="G3023">
            <v>99000777</v>
          </cell>
          <cell r="H3023" t="str">
            <v>26/08/99</v>
          </cell>
          <cell r="I3023">
            <v>-26.88</v>
          </cell>
        </row>
        <row r="3024">
          <cell r="A3024">
            <v>2882001</v>
          </cell>
          <cell r="B3024">
            <v>6242</v>
          </cell>
          <cell r="C3024">
            <v>1001</v>
          </cell>
          <cell r="D3024" t="str">
            <v>J. JULIAN S.R.L.              V</v>
          </cell>
          <cell r="E3024">
            <v>73417</v>
          </cell>
          <cell r="F3024" t="str">
            <v>FF</v>
          </cell>
          <cell r="G3024">
            <v>99024543</v>
          </cell>
          <cell r="H3024" t="str">
            <v>31/08/99</v>
          </cell>
          <cell r="I3024">
            <v>232.24</v>
          </cell>
          <cell r="J3024" t="str">
            <v>O.R. 79266</v>
          </cell>
        </row>
        <row r="3025">
          <cell r="A3025">
            <v>2882001</v>
          </cell>
          <cell r="B3025">
            <v>6242</v>
          </cell>
          <cell r="C3025">
            <v>1001</v>
          </cell>
          <cell r="D3025" t="str">
            <v>PIFLACS ROBERTO ADRIAN        V</v>
          </cell>
          <cell r="E3025">
            <v>73417</v>
          </cell>
          <cell r="F3025" t="str">
            <v>FF</v>
          </cell>
          <cell r="G3025">
            <v>99024547</v>
          </cell>
          <cell r="H3025" t="str">
            <v>31/08/99</v>
          </cell>
          <cell r="I3025">
            <v>57.5</v>
          </cell>
          <cell r="J3025" t="str">
            <v>O.R. 79257</v>
          </cell>
        </row>
        <row r="3026">
          <cell r="A3026">
            <v>2882001</v>
          </cell>
          <cell r="B3026">
            <v>6242</v>
          </cell>
          <cell r="C3026">
            <v>1001</v>
          </cell>
          <cell r="D3026" t="str">
            <v>PRODUCTOS Y SERVICIOS S.R.L.  V</v>
          </cell>
          <cell r="E3026">
            <v>73417</v>
          </cell>
          <cell r="F3026" t="str">
            <v>FF</v>
          </cell>
          <cell r="G3026">
            <v>99024551</v>
          </cell>
          <cell r="H3026" t="str">
            <v>31/08/99</v>
          </cell>
          <cell r="I3026">
            <v>423.14</v>
          </cell>
          <cell r="J3026" t="str">
            <v>O.R. 79277</v>
          </cell>
        </row>
        <row r="3027">
          <cell r="A3027">
            <v>2882001</v>
          </cell>
          <cell r="B3027">
            <v>6242</v>
          </cell>
          <cell r="C3027">
            <v>1002</v>
          </cell>
          <cell r="D3027" t="str">
            <v>GOYGO                         V</v>
          </cell>
          <cell r="E3027">
            <v>68870</v>
          </cell>
          <cell r="F3027" t="str">
            <v>FF</v>
          </cell>
          <cell r="G3027">
            <v>99021803</v>
          </cell>
          <cell r="H3027">
            <v>36472</v>
          </cell>
          <cell r="I3027">
            <v>135</v>
          </cell>
          <cell r="J3027" t="str">
            <v>O.R. 76323</v>
          </cell>
        </row>
        <row r="3028">
          <cell r="A3028">
            <v>2882001</v>
          </cell>
          <cell r="B3028">
            <v>6242</v>
          </cell>
          <cell r="C3028">
            <v>1002</v>
          </cell>
          <cell r="D3028" t="str">
            <v>PESINEY BERNARDO              V</v>
          </cell>
          <cell r="E3028">
            <v>73417</v>
          </cell>
          <cell r="F3028" t="str">
            <v>FF</v>
          </cell>
          <cell r="G3028">
            <v>99024548</v>
          </cell>
          <cell r="H3028" t="str">
            <v>31/08/99</v>
          </cell>
          <cell r="I3028">
            <v>10.5</v>
          </cell>
          <cell r="J3028" t="str">
            <v>O.R. 79278</v>
          </cell>
        </row>
        <row r="3029">
          <cell r="A3029">
            <v>2882001</v>
          </cell>
          <cell r="B3029">
            <v>6242</v>
          </cell>
          <cell r="C3029">
            <v>1002</v>
          </cell>
          <cell r="D3029" t="str">
            <v>SIMIONATI HERMINIO            V</v>
          </cell>
          <cell r="E3029">
            <v>73417</v>
          </cell>
          <cell r="F3029" t="str">
            <v>FF</v>
          </cell>
          <cell r="G3029">
            <v>99024549</v>
          </cell>
          <cell r="H3029" t="str">
            <v>31/08/99</v>
          </cell>
          <cell r="I3029">
            <v>24.54</v>
          </cell>
          <cell r="J3029" t="str">
            <v>O.R. 79279</v>
          </cell>
        </row>
        <row r="3030">
          <cell r="A3030">
            <v>2882001</v>
          </cell>
          <cell r="B3030">
            <v>6404</v>
          </cell>
          <cell r="C3030">
            <v>999</v>
          </cell>
          <cell r="D3030" t="str">
            <v>Seguro Vida Colectivo06/99    G</v>
          </cell>
          <cell r="E3030">
            <v>74063</v>
          </cell>
          <cell r="F3030" t="str">
            <v>J8</v>
          </cell>
          <cell r="G3030">
            <v>99001193</v>
          </cell>
          <cell r="H3030" t="str">
            <v>31/08/99</v>
          </cell>
          <cell r="I3030">
            <v>6.33</v>
          </cell>
          <cell r="J3030" t="str">
            <v>Vida Colect.06/9</v>
          </cell>
        </row>
        <row r="3031">
          <cell r="A3031">
            <v>2882001</v>
          </cell>
          <cell r="B3031">
            <v>6442</v>
          </cell>
          <cell r="C3031">
            <v>1001</v>
          </cell>
          <cell r="D3031" t="str">
            <v>RENTA MAQ S.R.L.              V</v>
          </cell>
          <cell r="E3031">
            <v>68870</v>
          </cell>
          <cell r="F3031" t="str">
            <v>FF</v>
          </cell>
          <cell r="G3031">
            <v>99021810</v>
          </cell>
          <cell r="H3031">
            <v>36472</v>
          </cell>
          <cell r="I3031">
            <v>60</v>
          </cell>
          <cell r="J3031" t="str">
            <v>O.R. 76252</v>
          </cell>
        </row>
        <row r="3032">
          <cell r="A3032">
            <v>2882001</v>
          </cell>
          <cell r="B3032">
            <v>6442</v>
          </cell>
          <cell r="C3032">
            <v>1001</v>
          </cell>
          <cell r="D3032" t="str">
            <v>CORREA JUAN C.                V</v>
          </cell>
          <cell r="E3032">
            <v>71844</v>
          </cell>
          <cell r="F3032" t="str">
            <v>FF</v>
          </cell>
          <cell r="G3032">
            <v>99023684</v>
          </cell>
          <cell r="H3032" t="str">
            <v>26/08/99</v>
          </cell>
          <cell r="I3032">
            <v>410</v>
          </cell>
          <cell r="J3032" t="str">
            <v>or 76967</v>
          </cell>
        </row>
        <row r="3033">
          <cell r="A3033">
            <v>2882001</v>
          </cell>
          <cell r="B3033">
            <v>6442</v>
          </cell>
          <cell r="C3033">
            <v>1002</v>
          </cell>
          <cell r="D3033" t="str">
            <v>SOMMI VIRGINIA                V</v>
          </cell>
          <cell r="E3033">
            <v>69420</v>
          </cell>
          <cell r="F3033" t="str">
            <v>FF</v>
          </cell>
          <cell r="G3033">
            <v>99021987</v>
          </cell>
          <cell r="H3033" t="str">
            <v>13/08/99</v>
          </cell>
          <cell r="I3033">
            <v>160</v>
          </cell>
          <cell r="J3033" t="str">
            <v>O.R. 76357</v>
          </cell>
        </row>
        <row r="3034">
          <cell r="A3034">
            <v>2882001</v>
          </cell>
          <cell r="B3034">
            <v>6549</v>
          </cell>
          <cell r="C3034">
            <v>1001</v>
          </cell>
          <cell r="D3034" t="str">
            <v>PROTAL                        V</v>
          </cell>
          <cell r="E3034">
            <v>71820</v>
          </cell>
          <cell r="F3034" t="str">
            <v>FF</v>
          </cell>
          <cell r="G3034">
            <v>99023603</v>
          </cell>
          <cell r="H3034" t="str">
            <v>26/08/99</v>
          </cell>
          <cell r="I3034">
            <v>5852.24</v>
          </cell>
          <cell r="J3034" t="str">
            <v>oc 035/285/99</v>
          </cell>
        </row>
        <row r="3035">
          <cell r="A3035">
            <v>2882001</v>
          </cell>
          <cell r="B3035">
            <v>6549</v>
          </cell>
          <cell r="C3035">
            <v>1001</v>
          </cell>
          <cell r="D3035" t="str">
            <v>FIGUEROA RAUL VICENTE         V</v>
          </cell>
          <cell r="E3035">
            <v>71844</v>
          </cell>
          <cell r="F3035" t="str">
            <v>FF</v>
          </cell>
          <cell r="G3035">
            <v>99023629</v>
          </cell>
          <cell r="H3035" t="str">
            <v>26/08/99</v>
          </cell>
          <cell r="I3035">
            <v>893</v>
          </cell>
          <cell r="J3035" t="str">
            <v>oc 043/285/99</v>
          </cell>
        </row>
        <row r="3036">
          <cell r="A3036">
            <v>2882001</v>
          </cell>
          <cell r="B3036">
            <v>6549</v>
          </cell>
          <cell r="C3036">
            <v>1001</v>
          </cell>
          <cell r="D3036" t="str">
            <v>FIGUEROA RAUL VICENTE         V</v>
          </cell>
          <cell r="E3036">
            <v>71844</v>
          </cell>
          <cell r="F3036" t="str">
            <v>FF</v>
          </cell>
          <cell r="G3036">
            <v>99023634</v>
          </cell>
          <cell r="H3036" t="str">
            <v>26/08/99</v>
          </cell>
          <cell r="I3036">
            <v>500</v>
          </cell>
          <cell r="J3036" t="str">
            <v>or 79262</v>
          </cell>
        </row>
        <row r="3037">
          <cell r="A3037">
            <v>2882001</v>
          </cell>
          <cell r="B3037">
            <v>6549</v>
          </cell>
          <cell r="C3037">
            <v>1001</v>
          </cell>
          <cell r="D3037" t="str">
            <v>LA BALSA S.R.L.               V</v>
          </cell>
          <cell r="E3037">
            <v>71844</v>
          </cell>
          <cell r="F3037" t="str">
            <v>FF</v>
          </cell>
          <cell r="G3037">
            <v>99023662</v>
          </cell>
          <cell r="H3037" t="str">
            <v>26/08/99</v>
          </cell>
          <cell r="I3037">
            <v>910</v>
          </cell>
          <cell r="J3037" t="str">
            <v>or 76349</v>
          </cell>
        </row>
        <row r="3038">
          <cell r="A3038">
            <v>2882001</v>
          </cell>
          <cell r="B3038">
            <v>6549</v>
          </cell>
          <cell r="C3038">
            <v>1002</v>
          </cell>
          <cell r="D3038" t="str">
            <v>CONTRERAS JORGE EDUARDO       V</v>
          </cell>
          <cell r="E3038">
            <v>69007</v>
          </cell>
          <cell r="F3038" t="str">
            <v>FF</v>
          </cell>
          <cell r="G3038">
            <v>99021849</v>
          </cell>
          <cell r="H3038">
            <v>36472</v>
          </cell>
          <cell r="I3038">
            <v>60</v>
          </cell>
          <cell r="J3038" t="str">
            <v>O.R. 76341</v>
          </cell>
        </row>
        <row r="3039">
          <cell r="A3039">
            <v>2882001</v>
          </cell>
          <cell r="B3039">
            <v>6549</v>
          </cell>
          <cell r="C3039">
            <v>1002</v>
          </cell>
          <cell r="D3039" t="str">
            <v>CONSULTORA COMAHUE S.R.L.     V</v>
          </cell>
          <cell r="E3039">
            <v>69367</v>
          </cell>
          <cell r="F3039" t="str">
            <v>FF</v>
          </cell>
          <cell r="G3039">
            <v>99021924</v>
          </cell>
          <cell r="H3039">
            <v>36502</v>
          </cell>
          <cell r="I3039">
            <v>2940</v>
          </cell>
          <cell r="J3039" t="str">
            <v>oc/044/285/99</v>
          </cell>
        </row>
        <row r="3040">
          <cell r="A3040">
            <v>2882001</v>
          </cell>
          <cell r="B3040">
            <v>6549</v>
          </cell>
          <cell r="C3040">
            <v>1002</v>
          </cell>
          <cell r="D3040" t="str">
            <v>CONSULTORA COMAHUE S.R.L.     V</v>
          </cell>
          <cell r="E3040">
            <v>69372</v>
          </cell>
          <cell r="F3040" t="str">
            <v>FH</v>
          </cell>
          <cell r="G3040">
            <v>99021924</v>
          </cell>
          <cell r="H3040">
            <v>36502</v>
          </cell>
          <cell r="I3040">
            <v>-826.45</v>
          </cell>
          <cell r="J3040" t="str">
            <v>diferencia en ce</v>
          </cell>
        </row>
        <row r="3041">
          <cell r="A3041">
            <v>2882001</v>
          </cell>
          <cell r="B3041">
            <v>6751</v>
          </cell>
          <cell r="C3041">
            <v>1001</v>
          </cell>
          <cell r="D3041" t="str">
            <v>CIA. DE TELEF. DEL INTERIOR SV</v>
          </cell>
          <cell r="E3041">
            <v>71271</v>
          </cell>
          <cell r="F3041" t="str">
            <v>FF</v>
          </cell>
          <cell r="G3041">
            <v>99023208</v>
          </cell>
          <cell r="H3041" t="str">
            <v>24/08/99</v>
          </cell>
          <cell r="I3041">
            <v>113.34</v>
          </cell>
        </row>
        <row r="3042">
          <cell r="A3042">
            <v>2882001</v>
          </cell>
          <cell r="B3042">
            <v>6751</v>
          </cell>
          <cell r="C3042">
            <v>1001</v>
          </cell>
          <cell r="D3042" t="str">
            <v>PROVISIONES                   G</v>
          </cell>
          <cell r="E3042">
            <v>73504</v>
          </cell>
          <cell r="F3042" t="str">
            <v>JE</v>
          </cell>
          <cell r="G3042">
            <v>99000948</v>
          </cell>
          <cell r="H3042" t="str">
            <v>31/08/99</v>
          </cell>
          <cell r="I3042">
            <v>-30000</v>
          </cell>
          <cell r="J3042" t="str">
            <v>MAIL DGN COSTOS</v>
          </cell>
        </row>
        <row r="3043">
          <cell r="A3043">
            <v>2882001</v>
          </cell>
          <cell r="B3043">
            <v>6751</v>
          </cell>
          <cell r="C3043">
            <v>1001</v>
          </cell>
          <cell r="D3043" t="str">
            <v>AVILA JESUS B.                V</v>
          </cell>
          <cell r="E3043">
            <v>74114</v>
          </cell>
          <cell r="F3043" t="str">
            <v>FF</v>
          </cell>
          <cell r="G3043">
            <v>99025018</v>
          </cell>
          <cell r="H3043" t="str">
            <v>31/08/99</v>
          </cell>
          <cell r="I3043">
            <v>12</v>
          </cell>
        </row>
        <row r="3044">
          <cell r="A3044">
            <v>2882001</v>
          </cell>
          <cell r="B3044">
            <v>6751</v>
          </cell>
          <cell r="C3044">
            <v>1002</v>
          </cell>
          <cell r="D3044" t="str">
            <v>MARA S.A.                     V</v>
          </cell>
          <cell r="E3044">
            <v>68604</v>
          </cell>
          <cell r="F3044" t="str">
            <v>FF</v>
          </cell>
          <cell r="G3044">
            <v>99021719</v>
          </cell>
          <cell r="H3044">
            <v>36441</v>
          </cell>
          <cell r="I3044">
            <v>122.72</v>
          </cell>
        </row>
        <row r="3045">
          <cell r="A3045">
            <v>2882001</v>
          </cell>
          <cell r="B3045">
            <v>6751</v>
          </cell>
          <cell r="C3045">
            <v>1002</v>
          </cell>
          <cell r="D3045" t="str">
            <v>MONASTEROLO VICTOR            V</v>
          </cell>
          <cell r="E3045">
            <v>68870</v>
          </cell>
          <cell r="F3045" t="str">
            <v>FF</v>
          </cell>
          <cell r="G3045">
            <v>99021804</v>
          </cell>
          <cell r="H3045">
            <v>36472</v>
          </cell>
          <cell r="I3045">
            <v>370</v>
          </cell>
          <cell r="J3045" t="str">
            <v>O.R. 58921</v>
          </cell>
        </row>
        <row r="3046">
          <cell r="A3046">
            <v>2882001</v>
          </cell>
          <cell r="B3046">
            <v>6751</v>
          </cell>
          <cell r="C3046">
            <v>1002</v>
          </cell>
          <cell r="D3046" t="str">
            <v>SIMIONATI HERMINIO            V</v>
          </cell>
          <cell r="E3046">
            <v>68870</v>
          </cell>
          <cell r="F3046" t="str">
            <v>FF</v>
          </cell>
          <cell r="G3046">
            <v>99021807</v>
          </cell>
          <cell r="H3046">
            <v>36472</v>
          </cell>
          <cell r="I3046">
            <v>8.26</v>
          </cell>
          <cell r="J3046" t="str">
            <v>O.R. 58920</v>
          </cell>
        </row>
        <row r="3047">
          <cell r="A3047">
            <v>2882001</v>
          </cell>
          <cell r="B3047">
            <v>6751</v>
          </cell>
          <cell r="C3047">
            <v>1002</v>
          </cell>
          <cell r="D3047" t="str">
            <v>EFCO ARGENTINA LTD            V</v>
          </cell>
          <cell r="E3047">
            <v>71844</v>
          </cell>
          <cell r="F3047" t="str">
            <v>FF</v>
          </cell>
          <cell r="G3047">
            <v>99023617</v>
          </cell>
          <cell r="H3047" t="str">
            <v>26/08/99</v>
          </cell>
          <cell r="I3047">
            <v>141.44</v>
          </cell>
          <cell r="J3047" t="str">
            <v>or 67445</v>
          </cell>
        </row>
        <row r="3048">
          <cell r="A3048">
            <v>2882001</v>
          </cell>
          <cell r="B3048">
            <v>6751</v>
          </cell>
          <cell r="C3048">
            <v>1002</v>
          </cell>
          <cell r="D3048" t="str">
            <v>EFCO ARGENTINA LTD            V</v>
          </cell>
          <cell r="E3048">
            <v>71844</v>
          </cell>
          <cell r="F3048" t="str">
            <v>FF</v>
          </cell>
          <cell r="G3048">
            <v>99023626</v>
          </cell>
          <cell r="H3048" t="str">
            <v>26/08/99</v>
          </cell>
          <cell r="I3048">
            <v>154.36000000000001</v>
          </cell>
          <cell r="J3048" t="str">
            <v>or 76347</v>
          </cell>
        </row>
        <row r="3049">
          <cell r="A3049">
            <v>2882001</v>
          </cell>
          <cell r="B3049">
            <v>6751</v>
          </cell>
          <cell r="C3049">
            <v>1002</v>
          </cell>
          <cell r="D3049" t="str">
            <v>AD VSOP 08/99 II              G</v>
          </cell>
          <cell r="E3049">
            <v>74281</v>
          </cell>
          <cell r="F3049" t="str">
            <v>J8</v>
          </cell>
          <cell r="G3049">
            <v>99001238</v>
          </cell>
          <cell r="H3049" t="str">
            <v>31/08/99</v>
          </cell>
          <cell r="I3049">
            <v>-17180.919999999998</v>
          </cell>
        </row>
        <row r="3050">
          <cell r="A3050">
            <v>2882001</v>
          </cell>
          <cell r="B3050">
            <v>6751</v>
          </cell>
          <cell r="C3050">
            <v>1002</v>
          </cell>
          <cell r="D3050" t="str">
            <v>AD VSOP 08/99 II              G</v>
          </cell>
          <cell r="E3050">
            <v>74281</v>
          </cell>
          <cell r="F3050" t="str">
            <v>J8</v>
          </cell>
          <cell r="G3050">
            <v>99001238</v>
          </cell>
          <cell r="H3050" t="str">
            <v>31/08/99</v>
          </cell>
          <cell r="I3050">
            <v>-6959.78</v>
          </cell>
        </row>
        <row r="3051">
          <cell r="A3051">
            <v>2882001</v>
          </cell>
          <cell r="B3051">
            <v>6751</v>
          </cell>
          <cell r="C3051">
            <v>999</v>
          </cell>
          <cell r="D3051" t="str">
            <v>SERVICIOS TICKET S.A.         V</v>
          </cell>
          <cell r="E3051">
            <v>69134</v>
          </cell>
          <cell r="F3051" t="str">
            <v>FF</v>
          </cell>
          <cell r="G3051">
            <v>99021885</v>
          </cell>
          <cell r="H3051">
            <v>36502</v>
          </cell>
          <cell r="I3051">
            <v>1.78</v>
          </cell>
        </row>
        <row r="3052">
          <cell r="A3052">
            <v>2882001</v>
          </cell>
          <cell r="B3052">
            <v>6751</v>
          </cell>
          <cell r="C3052">
            <v>999</v>
          </cell>
          <cell r="D3052" t="str">
            <v>SERVICIOS TICKET S.A.         V</v>
          </cell>
          <cell r="E3052">
            <v>69134</v>
          </cell>
          <cell r="F3052" t="str">
            <v>FF</v>
          </cell>
          <cell r="G3052">
            <v>99021889</v>
          </cell>
          <cell r="H3052">
            <v>36502</v>
          </cell>
          <cell r="I3052">
            <v>0.54</v>
          </cell>
        </row>
        <row r="3053">
          <cell r="A3053">
            <v>2882001</v>
          </cell>
          <cell r="B3053">
            <v>6751</v>
          </cell>
          <cell r="C3053">
            <v>999</v>
          </cell>
          <cell r="D3053" t="str">
            <v>SERVICIOS TICKET S.A.         V</v>
          </cell>
          <cell r="E3053">
            <v>69134</v>
          </cell>
          <cell r="F3053" t="str">
            <v>FF</v>
          </cell>
          <cell r="G3053">
            <v>99021893</v>
          </cell>
          <cell r="H3053">
            <v>36502</v>
          </cell>
          <cell r="I3053">
            <v>17.7</v>
          </cell>
        </row>
        <row r="3054">
          <cell r="A3054">
            <v>2882001</v>
          </cell>
          <cell r="B3054">
            <v>6751</v>
          </cell>
          <cell r="C3054">
            <v>999</v>
          </cell>
          <cell r="D3054" t="str">
            <v>SERVICIOS TICKET S.A.         V</v>
          </cell>
          <cell r="E3054">
            <v>69134</v>
          </cell>
          <cell r="F3054" t="str">
            <v>FF</v>
          </cell>
          <cell r="G3054">
            <v>99021896</v>
          </cell>
          <cell r="H3054">
            <v>36502</v>
          </cell>
          <cell r="I3054">
            <v>8.41</v>
          </cell>
        </row>
        <row r="3055">
          <cell r="A3055">
            <v>2882001</v>
          </cell>
          <cell r="B3055">
            <v>6751</v>
          </cell>
          <cell r="C3055">
            <v>999</v>
          </cell>
          <cell r="D3055" t="str">
            <v>SERVICIOS TICKET S.A.         V</v>
          </cell>
          <cell r="E3055">
            <v>69134</v>
          </cell>
          <cell r="F3055" t="str">
            <v>FF</v>
          </cell>
          <cell r="G3055">
            <v>99021902</v>
          </cell>
          <cell r="H3055">
            <v>36502</v>
          </cell>
          <cell r="I3055">
            <v>3.05</v>
          </cell>
        </row>
        <row r="3056">
          <cell r="A3056">
            <v>2882001</v>
          </cell>
          <cell r="B3056">
            <v>6751</v>
          </cell>
          <cell r="C3056">
            <v>999</v>
          </cell>
          <cell r="D3056" t="str">
            <v>PROVEEDORES MENORES           W</v>
          </cell>
          <cell r="E3056">
            <v>71075</v>
          </cell>
          <cell r="F3056" t="str">
            <v>PM</v>
          </cell>
          <cell r="G3056">
            <v>99004254</v>
          </cell>
          <cell r="H3056" t="str">
            <v>24/08/99</v>
          </cell>
          <cell r="I3056">
            <v>146.19999999999999</v>
          </cell>
        </row>
        <row r="3057">
          <cell r="A3057">
            <v>2882001</v>
          </cell>
          <cell r="B3057">
            <v>6751</v>
          </cell>
          <cell r="C3057">
            <v>999</v>
          </cell>
          <cell r="D3057" t="str">
            <v>Ajuste entre obras DGN        G</v>
          </cell>
          <cell r="E3057">
            <v>72285</v>
          </cell>
          <cell r="F3057" t="str">
            <v>JE</v>
          </cell>
          <cell r="G3057">
            <v>99000906</v>
          </cell>
          <cell r="H3057" t="str">
            <v>31/08/99</v>
          </cell>
          <cell r="I3057">
            <v>27000</v>
          </cell>
          <cell r="J3057" t="str">
            <v>LINDERO</v>
          </cell>
        </row>
        <row r="3058">
          <cell r="A3058">
            <v>2882001</v>
          </cell>
          <cell r="B3058">
            <v>6752</v>
          </cell>
          <cell r="C3058">
            <v>999</v>
          </cell>
          <cell r="D3058" t="str">
            <v>DIST. GSOP                    G</v>
          </cell>
          <cell r="E3058">
            <v>73495</v>
          </cell>
          <cell r="F3058" t="str">
            <v>JE</v>
          </cell>
          <cell r="G3058">
            <v>99000944</v>
          </cell>
          <cell r="H3058" t="str">
            <v>31/08/99</v>
          </cell>
          <cell r="I3058">
            <v>188</v>
          </cell>
        </row>
        <row r="3059">
          <cell r="A3059">
            <v>2882001</v>
          </cell>
          <cell r="B3059">
            <v>6752</v>
          </cell>
          <cell r="C3059">
            <v>999</v>
          </cell>
          <cell r="D3059" t="str">
            <v>DIST. GTOS DELEGACION         G</v>
          </cell>
          <cell r="E3059">
            <v>73498</v>
          </cell>
          <cell r="F3059" t="str">
            <v>JE</v>
          </cell>
          <cell r="G3059">
            <v>99000945</v>
          </cell>
          <cell r="H3059" t="str">
            <v>31/08/99</v>
          </cell>
          <cell r="I3059">
            <v>2036</v>
          </cell>
        </row>
        <row r="3060">
          <cell r="A3060">
            <v>2882001</v>
          </cell>
          <cell r="B3060">
            <v>7144</v>
          </cell>
          <cell r="C3060">
            <v>999</v>
          </cell>
          <cell r="D3060" t="str">
            <v>FASTR - BALANCE288 RDOPEND01  G</v>
          </cell>
          <cell r="E3060">
            <v>68098</v>
          </cell>
          <cell r="F3060" t="str">
            <v>FS</v>
          </cell>
          <cell r="G3060">
            <v>99000036</v>
          </cell>
          <cell r="H3060">
            <v>36168</v>
          </cell>
          <cell r="I3060">
            <v>-54450</v>
          </cell>
          <cell r="J3060" t="str">
            <v>Practice Set 1 -</v>
          </cell>
        </row>
        <row r="3061">
          <cell r="A3061">
            <v>2882002</v>
          </cell>
          <cell r="B3061">
            <v>4103</v>
          </cell>
          <cell r="C3061">
            <v>999</v>
          </cell>
          <cell r="D3061" t="str">
            <v>YACIMIENTO CATRIEL OESTE      I</v>
          </cell>
          <cell r="E3061">
            <v>71503</v>
          </cell>
          <cell r="F3061" t="str">
            <v>E7</v>
          </cell>
          <cell r="G3061">
            <v>11005423</v>
          </cell>
          <cell r="H3061" t="str">
            <v>23/08/99</v>
          </cell>
          <cell r="I3061">
            <v>-61796</v>
          </cell>
          <cell r="J3061" t="str">
            <v>POR LA PROVISION</v>
          </cell>
        </row>
        <row r="3062">
          <cell r="A3062">
            <v>2882002</v>
          </cell>
          <cell r="B3062">
            <v>4121</v>
          </cell>
          <cell r="C3062">
            <v>999</v>
          </cell>
          <cell r="D3062" t="str">
            <v>YACIMIENTO CATRIEL OESTE      I</v>
          </cell>
          <cell r="E3062">
            <v>71503</v>
          </cell>
          <cell r="F3062" t="str">
            <v>E7</v>
          </cell>
          <cell r="G3062">
            <v>11005423</v>
          </cell>
          <cell r="H3062" t="str">
            <v>23/08/99</v>
          </cell>
          <cell r="I3062">
            <v>-1727.89</v>
          </cell>
          <cell r="J3062" t="str">
            <v>ADICIONAL/DEDUCC</v>
          </cell>
        </row>
        <row r="3063">
          <cell r="A3063">
            <v>2882002</v>
          </cell>
          <cell r="B3063">
            <v>4121</v>
          </cell>
          <cell r="C3063">
            <v>999</v>
          </cell>
          <cell r="D3063" t="str">
            <v>YACIMIENTO CATRIEL OESTE      I</v>
          </cell>
          <cell r="E3063">
            <v>71503</v>
          </cell>
          <cell r="F3063" t="str">
            <v>E7</v>
          </cell>
          <cell r="G3063">
            <v>11005424</v>
          </cell>
          <cell r="H3063" t="str">
            <v>23/08/99</v>
          </cell>
          <cell r="I3063">
            <v>-642</v>
          </cell>
          <cell r="J3063" t="str">
            <v>POR LA PROVISION</v>
          </cell>
        </row>
        <row r="3064">
          <cell r="A3064">
            <v>2882002</v>
          </cell>
          <cell r="B3064">
            <v>4903</v>
          </cell>
          <cell r="C3064">
            <v>999</v>
          </cell>
          <cell r="D3064" t="str">
            <v>AJUSTE PROV.I.B. 06/99        G</v>
          </cell>
          <cell r="E3064">
            <v>67284</v>
          </cell>
          <cell r="F3064" t="str">
            <v>J8</v>
          </cell>
          <cell r="G3064">
            <v>99001072</v>
          </cell>
          <cell r="H3064">
            <v>36258</v>
          </cell>
          <cell r="I3064">
            <v>3999.55</v>
          </cell>
          <cell r="J3064" t="str">
            <v>AJUSTE PROV.I.B.</v>
          </cell>
        </row>
        <row r="3065">
          <cell r="A3065">
            <v>2882002</v>
          </cell>
          <cell r="B3065">
            <v>4903</v>
          </cell>
          <cell r="C3065">
            <v>999</v>
          </cell>
          <cell r="D3065" t="str">
            <v>AJUSTE PROV.I.B. 06/99        G</v>
          </cell>
          <cell r="E3065">
            <v>67284</v>
          </cell>
          <cell r="F3065" t="str">
            <v>J8</v>
          </cell>
          <cell r="G3065">
            <v>99001072</v>
          </cell>
          <cell r="H3065">
            <v>36258</v>
          </cell>
          <cell r="I3065">
            <v>-3999.55</v>
          </cell>
          <cell r="J3065" t="str">
            <v>AJUSTE PROV.I.B.</v>
          </cell>
        </row>
        <row r="3066">
          <cell r="A3066">
            <v>2882002</v>
          </cell>
          <cell r="B3066">
            <v>4903</v>
          </cell>
          <cell r="C3066">
            <v>999</v>
          </cell>
          <cell r="D3066" t="str">
            <v>AJUSTE PROV.I.B. 07/99        G</v>
          </cell>
          <cell r="E3066">
            <v>72932</v>
          </cell>
          <cell r="F3066" t="str">
            <v>J8</v>
          </cell>
          <cell r="G3066">
            <v>99001134</v>
          </cell>
          <cell r="H3066" t="str">
            <v>31/08/99</v>
          </cell>
          <cell r="I3066">
            <v>300.89999999999998</v>
          </cell>
          <cell r="J3066" t="str">
            <v>AJUSTE PROV.I.B.</v>
          </cell>
        </row>
        <row r="3067">
          <cell r="A3067">
            <v>2882002</v>
          </cell>
          <cell r="B3067">
            <v>4903</v>
          </cell>
          <cell r="C3067">
            <v>999</v>
          </cell>
          <cell r="D3067" t="str">
            <v>PROV.ING.BRUT.2002            D</v>
          </cell>
          <cell r="E3067">
            <v>74430</v>
          </cell>
          <cell r="F3067" t="str">
            <v>JA</v>
          </cell>
          <cell r="G3067">
            <v>98000171</v>
          </cell>
          <cell r="H3067" t="str">
            <v>31/08/99</v>
          </cell>
          <cell r="I3067">
            <v>1761.19</v>
          </cell>
          <cell r="J3067" t="str">
            <v>PROV.ING.BRUT.</v>
          </cell>
        </row>
        <row r="3068">
          <cell r="A3068">
            <v>2882002</v>
          </cell>
          <cell r="B3068">
            <v>4903</v>
          </cell>
          <cell r="C3068">
            <v>999</v>
          </cell>
          <cell r="D3068" t="str">
            <v>PROV.ING.BRUT.2002            D</v>
          </cell>
          <cell r="E3068">
            <v>74430</v>
          </cell>
          <cell r="F3068" t="str">
            <v>JA</v>
          </cell>
          <cell r="G3068">
            <v>98000171</v>
          </cell>
          <cell r="H3068" t="str">
            <v>31/08/99</v>
          </cell>
          <cell r="I3068">
            <v>67.540000000000006</v>
          </cell>
          <cell r="J3068" t="str">
            <v>PROV.ING.BRUT.</v>
          </cell>
        </row>
        <row r="3069">
          <cell r="A3069">
            <v>2882002</v>
          </cell>
          <cell r="B3069">
            <v>5282</v>
          </cell>
          <cell r="C3069">
            <v>999</v>
          </cell>
          <cell r="D3069" t="str">
            <v>SUELDOS PETROLEROS 08/99      G</v>
          </cell>
          <cell r="E3069">
            <v>73949</v>
          </cell>
          <cell r="F3069" t="str">
            <v>JS</v>
          </cell>
          <cell r="G3069">
            <v>99000032</v>
          </cell>
          <cell r="H3069" t="str">
            <v>31/08/99</v>
          </cell>
          <cell r="I3069">
            <v>25083</v>
          </cell>
          <cell r="J3069">
            <v>4001294</v>
          </cell>
        </row>
        <row r="3070">
          <cell r="A3070">
            <v>2882002</v>
          </cell>
          <cell r="B3070">
            <v>5432</v>
          </cell>
          <cell r="C3070">
            <v>999</v>
          </cell>
          <cell r="D3070" t="str">
            <v>ESTIMACION T.C. 07/99         G</v>
          </cell>
          <cell r="E3070">
            <v>67285</v>
          </cell>
          <cell r="F3070" t="str">
            <v>J8</v>
          </cell>
          <cell r="G3070">
            <v>99001062</v>
          </cell>
          <cell r="H3070">
            <v>36168</v>
          </cell>
          <cell r="I3070">
            <v>-330.37</v>
          </cell>
        </row>
        <row r="3071">
          <cell r="A3071">
            <v>2882002</v>
          </cell>
          <cell r="B3071">
            <v>5432</v>
          </cell>
          <cell r="C3071">
            <v>999</v>
          </cell>
          <cell r="D3071" t="str">
            <v>ESTIMACION ART 07/99          G</v>
          </cell>
          <cell r="E3071">
            <v>67285</v>
          </cell>
          <cell r="F3071" t="str">
            <v>J8</v>
          </cell>
          <cell r="G3071">
            <v>99001063</v>
          </cell>
          <cell r="H3071">
            <v>36168</v>
          </cell>
          <cell r="I3071">
            <v>-282.01</v>
          </cell>
        </row>
        <row r="3072">
          <cell r="A3072">
            <v>2882002</v>
          </cell>
          <cell r="B3072">
            <v>5432</v>
          </cell>
          <cell r="C3072">
            <v>999</v>
          </cell>
          <cell r="D3072" t="str">
            <v>DISTRIBUCION ART 7/99         G</v>
          </cell>
          <cell r="E3072">
            <v>69683</v>
          </cell>
          <cell r="F3072" t="str">
            <v>J8</v>
          </cell>
          <cell r="G3072">
            <v>99001104</v>
          </cell>
          <cell r="H3072">
            <v>36168</v>
          </cell>
          <cell r="I3072">
            <v>295.88</v>
          </cell>
        </row>
        <row r="3073">
          <cell r="A3073">
            <v>2882002</v>
          </cell>
          <cell r="B3073">
            <v>5432</v>
          </cell>
          <cell r="C3073">
            <v>999</v>
          </cell>
          <cell r="D3073" t="str">
            <v>DISTRIB. LEY 24700 14% TC 7/99G</v>
          </cell>
          <cell r="E3073">
            <v>69700</v>
          </cell>
          <cell r="F3073" t="str">
            <v>J8</v>
          </cell>
          <cell r="G3073">
            <v>99001105</v>
          </cell>
          <cell r="H3073">
            <v>36168</v>
          </cell>
          <cell r="I3073">
            <v>271.42</v>
          </cell>
        </row>
        <row r="3074">
          <cell r="A3074">
            <v>2882002</v>
          </cell>
          <cell r="B3074">
            <v>5432</v>
          </cell>
          <cell r="C3074">
            <v>999</v>
          </cell>
          <cell r="D3074" t="str">
            <v>Dist. LEY 24557 ART 08/99     G</v>
          </cell>
          <cell r="E3074">
            <v>71439</v>
          </cell>
          <cell r="F3074" t="str">
            <v>J8</v>
          </cell>
          <cell r="G3074">
            <v>99001122</v>
          </cell>
          <cell r="H3074" t="str">
            <v>31/08/99</v>
          </cell>
          <cell r="I3074">
            <v>250.43</v>
          </cell>
        </row>
        <row r="3075">
          <cell r="A3075">
            <v>2882002</v>
          </cell>
          <cell r="B3075">
            <v>5432</v>
          </cell>
          <cell r="C3075">
            <v>999</v>
          </cell>
          <cell r="D3075" t="str">
            <v>Dist. Ley 24700 T.Canasta 8/99G</v>
          </cell>
          <cell r="E3075">
            <v>71417</v>
          </cell>
          <cell r="F3075" t="str">
            <v>J8</v>
          </cell>
          <cell r="G3075">
            <v>99001123</v>
          </cell>
          <cell r="H3075" t="str">
            <v>31/08/99</v>
          </cell>
          <cell r="I3075">
            <v>312.83</v>
          </cell>
        </row>
        <row r="3076">
          <cell r="A3076">
            <v>2882002</v>
          </cell>
          <cell r="B3076">
            <v>5432</v>
          </cell>
          <cell r="C3076">
            <v>999</v>
          </cell>
          <cell r="D3076" t="str">
            <v>SUELDOS PETROLEROS 08/99      G</v>
          </cell>
          <cell r="E3076">
            <v>73949</v>
          </cell>
          <cell r="F3076" t="str">
            <v>JS</v>
          </cell>
          <cell r="G3076">
            <v>99000032</v>
          </cell>
          <cell r="H3076" t="str">
            <v>31/08/99</v>
          </cell>
          <cell r="I3076">
            <v>8010</v>
          </cell>
          <cell r="J3076">
            <v>4002294</v>
          </cell>
        </row>
        <row r="3077">
          <cell r="A3077">
            <v>2882002</v>
          </cell>
          <cell r="B3077">
            <v>5542</v>
          </cell>
          <cell r="C3077">
            <v>999</v>
          </cell>
          <cell r="D3077" t="str">
            <v>SERVICIOS TICKET S.A.         V</v>
          </cell>
          <cell r="E3077">
            <v>69134</v>
          </cell>
          <cell r="F3077" t="str">
            <v>FF</v>
          </cell>
          <cell r="G3077">
            <v>99021882</v>
          </cell>
          <cell r="H3077">
            <v>36502</v>
          </cell>
          <cell r="I3077">
            <v>1232</v>
          </cell>
        </row>
        <row r="3078">
          <cell r="A3078">
            <v>2882002</v>
          </cell>
          <cell r="B3078">
            <v>5542</v>
          </cell>
          <cell r="C3078">
            <v>999</v>
          </cell>
          <cell r="D3078" t="str">
            <v>Ajuste Cargo ARCA             G</v>
          </cell>
          <cell r="E3078">
            <v>72264</v>
          </cell>
          <cell r="F3078" t="str">
            <v>JE</v>
          </cell>
          <cell r="G3078">
            <v>99000905</v>
          </cell>
          <cell r="H3078" t="str">
            <v>31/08/99</v>
          </cell>
          <cell r="I3078">
            <v>130</v>
          </cell>
          <cell r="J3078" t="str">
            <v>junio 99</v>
          </cell>
        </row>
        <row r="3079">
          <cell r="A3079">
            <v>2882002</v>
          </cell>
          <cell r="B3079">
            <v>5542</v>
          </cell>
          <cell r="C3079">
            <v>999</v>
          </cell>
          <cell r="D3079" t="str">
            <v>REVERSAS VARIAS DGN           G</v>
          </cell>
          <cell r="E3079">
            <v>73361</v>
          </cell>
          <cell r="F3079" t="str">
            <v>JE</v>
          </cell>
          <cell r="G3079">
            <v>99000932</v>
          </cell>
          <cell r="H3079" t="str">
            <v>31/08/99</v>
          </cell>
          <cell r="I3079">
            <v>584</v>
          </cell>
          <cell r="J3079" t="str">
            <v>REVERSA MO AGOST</v>
          </cell>
        </row>
        <row r="3080">
          <cell r="A3080">
            <v>2882002</v>
          </cell>
          <cell r="B3080">
            <v>5542</v>
          </cell>
          <cell r="C3080">
            <v>999</v>
          </cell>
          <cell r="D3080" t="str">
            <v>REVERSAS DGN                  G</v>
          </cell>
          <cell r="E3080">
            <v>73403</v>
          </cell>
          <cell r="F3080" t="str">
            <v>JE</v>
          </cell>
          <cell r="G3080">
            <v>99000933</v>
          </cell>
          <cell r="H3080" t="str">
            <v>31/08/99</v>
          </cell>
          <cell r="I3080">
            <v>164</v>
          </cell>
          <cell r="J3080" t="str">
            <v>DIST. ARCA</v>
          </cell>
        </row>
        <row r="3081">
          <cell r="A3081">
            <v>2882002</v>
          </cell>
          <cell r="B3081">
            <v>5542</v>
          </cell>
          <cell r="C3081">
            <v>999</v>
          </cell>
          <cell r="D3081" t="str">
            <v>REVERSAS VARIAS               G</v>
          </cell>
          <cell r="E3081">
            <v>73450</v>
          </cell>
          <cell r="F3081" t="str">
            <v>JE</v>
          </cell>
          <cell r="G3081">
            <v>99000940</v>
          </cell>
          <cell r="H3081" t="str">
            <v>31/08/99</v>
          </cell>
          <cell r="I3081">
            <v>2257</v>
          </cell>
          <cell r="J3081" t="str">
            <v>PERSONAL ALIANZA</v>
          </cell>
        </row>
        <row r="3082">
          <cell r="A3082">
            <v>2882002</v>
          </cell>
          <cell r="B3082">
            <v>5674</v>
          </cell>
          <cell r="C3082">
            <v>999</v>
          </cell>
          <cell r="D3082" t="str">
            <v>REVERSA LAB                   G</v>
          </cell>
          <cell r="E3082">
            <v>73170</v>
          </cell>
          <cell r="F3082" t="str">
            <v>JE</v>
          </cell>
          <cell r="G3082">
            <v>99000923</v>
          </cell>
          <cell r="H3082" t="str">
            <v>31/08/99</v>
          </cell>
          <cell r="I3082">
            <v>67</v>
          </cell>
          <cell r="J3082" t="str">
            <v>CI/EQ/LAB</v>
          </cell>
        </row>
        <row r="3083">
          <cell r="A3083">
            <v>2882002</v>
          </cell>
          <cell r="B3083">
            <v>5674</v>
          </cell>
          <cell r="C3083">
            <v>999</v>
          </cell>
          <cell r="D3083" t="str">
            <v>REVERSA LAB insumos           G</v>
          </cell>
          <cell r="E3083">
            <v>73185</v>
          </cell>
          <cell r="F3083" t="str">
            <v>JE</v>
          </cell>
          <cell r="G3083">
            <v>99000924</v>
          </cell>
          <cell r="H3083" t="str">
            <v>31/08/99</v>
          </cell>
          <cell r="I3083">
            <v>52</v>
          </cell>
          <cell r="J3083" t="str">
            <v>CI/EQ/LAB</v>
          </cell>
        </row>
        <row r="3084">
          <cell r="A3084">
            <v>2882002</v>
          </cell>
          <cell r="B3084">
            <v>5685</v>
          </cell>
          <cell r="C3084">
            <v>999</v>
          </cell>
          <cell r="D3084" t="str">
            <v>REVERSAS VARIAS DGN           G</v>
          </cell>
          <cell r="E3084">
            <v>73361</v>
          </cell>
          <cell r="F3084" t="str">
            <v>JE</v>
          </cell>
          <cell r="G3084">
            <v>99000932</v>
          </cell>
          <cell r="H3084" t="str">
            <v>31/08/99</v>
          </cell>
          <cell r="I3084">
            <v>116</v>
          </cell>
          <cell r="J3084" t="str">
            <v>EQ. Y MOVILES AL</v>
          </cell>
        </row>
        <row r="3085">
          <cell r="A3085">
            <v>2882002</v>
          </cell>
          <cell r="B3085">
            <v>5685</v>
          </cell>
          <cell r="C3085">
            <v>999</v>
          </cell>
          <cell r="D3085" t="str">
            <v>Reg. Facturac. Ubic.          T</v>
          </cell>
          <cell r="E3085">
            <v>73471</v>
          </cell>
          <cell r="F3085" t="str">
            <v>TE</v>
          </cell>
          <cell r="G3085">
            <v>99018323</v>
          </cell>
          <cell r="H3085" t="str">
            <v>31/08/99</v>
          </cell>
          <cell r="I3085">
            <v>44.95</v>
          </cell>
        </row>
        <row r="3086">
          <cell r="A3086">
            <v>2882002</v>
          </cell>
          <cell r="B3086">
            <v>5685</v>
          </cell>
          <cell r="C3086">
            <v>999</v>
          </cell>
          <cell r="D3086" t="str">
            <v>Reg. Facturac. Ubic.          T</v>
          </cell>
          <cell r="E3086">
            <v>73471</v>
          </cell>
          <cell r="F3086" t="str">
            <v>TE</v>
          </cell>
          <cell r="G3086">
            <v>99018324</v>
          </cell>
          <cell r="H3086" t="str">
            <v>31/08/99</v>
          </cell>
          <cell r="I3086">
            <v>232.4</v>
          </cell>
        </row>
        <row r="3087">
          <cell r="A3087">
            <v>2882002</v>
          </cell>
          <cell r="B3087">
            <v>5685</v>
          </cell>
          <cell r="C3087">
            <v>999</v>
          </cell>
          <cell r="D3087" t="str">
            <v>Reg. Facturac. Ubic.          T</v>
          </cell>
          <cell r="E3087">
            <v>73471</v>
          </cell>
          <cell r="F3087" t="str">
            <v>TE</v>
          </cell>
          <cell r="G3087">
            <v>99018325</v>
          </cell>
          <cell r="H3087" t="str">
            <v>31/08/99</v>
          </cell>
          <cell r="I3087">
            <v>770.35</v>
          </cell>
        </row>
        <row r="3088">
          <cell r="A3088">
            <v>2882002</v>
          </cell>
          <cell r="B3088">
            <v>5685</v>
          </cell>
          <cell r="C3088">
            <v>999</v>
          </cell>
          <cell r="D3088" t="str">
            <v>Reg. Facturac. Ubic.          T</v>
          </cell>
          <cell r="E3088">
            <v>73471</v>
          </cell>
          <cell r="F3088" t="str">
            <v>TE</v>
          </cell>
          <cell r="G3088">
            <v>99018326</v>
          </cell>
          <cell r="H3088" t="str">
            <v>31/08/99</v>
          </cell>
          <cell r="I3088">
            <v>968.75</v>
          </cell>
        </row>
        <row r="3089">
          <cell r="A3089">
            <v>2882002</v>
          </cell>
          <cell r="B3089">
            <v>5685</v>
          </cell>
          <cell r="C3089">
            <v>999</v>
          </cell>
          <cell r="D3089" t="str">
            <v>Reg. Facturac. Ubic.          T</v>
          </cell>
          <cell r="E3089">
            <v>73471</v>
          </cell>
          <cell r="F3089" t="str">
            <v>TE</v>
          </cell>
          <cell r="G3089">
            <v>99018327</v>
          </cell>
          <cell r="H3089" t="str">
            <v>31/08/99</v>
          </cell>
          <cell r="I3089">
            <v>1766.69</v>
          </cell>
        </row>
        <row r="3090">
          <cell r="A3090">
            <v>2882002</v>
          </cell>
          <cell r="B3090">
            <v>5685</v>
          </cell>
          <cell r="C3090">
            <v>999</v>
          </cell>
          <cell r="D3090" t="str">
            <v>Reg. Facturac. Ubic.          T</v>
          </cell>
          <cell r="E3090">
            <v>73471</v>
          </cell>
          <cell r="F3090" t="str">
            <v>TE</v>
          </cell>
          <cell r="G3090">
            <v>99018328</v>
          </cell>
          <cell r="H3090" t="str">
            <v>31/08/99</v>
          </cell>
          <cell r="I3090">
            <v>224.13</v>
          </cell>
        </row>
        <row r="3091">
          <cell r="A3091">
            <v>2882002</v>
          </cell>
          <cell r="B3091">
            <v>5685</v>
          </cell>
          <cell r="C3091">
            <v>999</v>
          </cell>
          <cell r="D3091" t="str">
            <v>Reg. Facturac. Ubic.          T</v>
          </cell>
          <cell r="E3091">
            <v>73471</v>
          </cell>
          <cell r="F3091" t="str">
            <v>TE</v>
          </cell>
          <cell r="G3091">
            <v>99018329</v>
          </cell>
          <cell r="H3091" t="str">
            <v>31/08/99</v>
          </cell>
          <cell r="I3091">
            <v>851.57</v>
          </cell>
        </row>
        <row r="3092">
          <cell r="A3092">
            <v>2882002</v>
          </cell>
          <cell r="B3092">
            <v>5852</v>
          </cell>
          <cell r="C3092" t="str">
            <v>ZALM</v>
          </cell>
          <cell r="D3092" t="str">
            <v>SALOMONE JULIO                V</v>
          </cell>
          <cell r="E3092">
            <v>70956</v>
          </cell>
          <cell r="F3092" t="str">
            <v>FF</v>
          </cell>
          <cell r="G3092">
            <v>99023039</v>
          </cell>
          <cell r="H3092" t="str">
            <v>23/08/99</v>
          </cell>
          <cell r="I3092">
            <v>145.04</v>
          </cell>
          <cell r="J3092" t="str">
            <v>O.R. 69774</v>
          </cell>
        </row>
        <row r="3093">
          <cell r="A3093">
            <v>2882002</v>
          </cell>
          <cell r="B3093">
            <v>5852</v>
          </cell>
          <cell r="C3093" t="str">
            <v>ZALM</v>
          </cell>
          <cell r="D3093" t="str">
            <v>SALOMONE JULIO                V</v>
          </cell>
          <cell r="E3093">
            <v>72871</v>
          </cell>
          <cell r="F3093" t="str">
            <v>FF</v>
          </cell>
          <cell r="G3093">
            <v>99024152</v>
          </cell>
          <cell r="H3093" t="str">
            <v>31/08/99</v>
          </cell>
          <cell r="I3093">
            <v>90.91</v>
          </cell>
        </row>
        <row r="3094">
          <cell r="A3094">
            <v>2882002</v>
          </cell>
          <cell r="B3094">
            <v>5852</v>
          </cell>
          <cell r="C3094" t="str">
            <v>ZALM</v>
          </cell>
          <cell r="D3094" t="str">
            <v>ELECTROMECANICA  SANTOIANNI   V</v>
          </cell>
          <cell r="E3094">
            <v>73197</v>
          </cell>
          <cell r="F3094" t="str">
            <v>FF</v>
          </cell>
          <cell r="G3094">
            <v>99024407</v>
          </cell>
          <cell r="H3094" t="str">
            <v>31/08/99</v>
          </cell>
          <cell r="I3094">
            <v>30</v>
          </cell>
          <cell r="J3094" t="str">
            <v>or 76469</v>
          </cell>
        </row>
        <row r="3095">
          <cell r="A3095">
            <v>2882002</v>
          </cell>
          <cell r="B3095">
            <v>5852</v>
          </cell>
          <cell r="C3095" t="str">
            <v>ZALM</v>
          </cell>
          <cell r="D3095" t="str">
            <v>ARAUCO S.A.C.I.F.             V</v>
          </cell>
          <cell r="E3095">
            <v>73914</v>
          </cell>
          <cell r="F3095" t="str">
            <v>FF</v>
          </cell>
          <cell r="G3095">
            <v>99024953</v>
          </cell>
          <cell r="H3095" t="str">
            <v>31/08/99</v>
          </cell>
          <cell r="I3095">
            <v>80.05</v>
          </cell>
          <cell r="J3095" t="str">
            <v>or 74656</v>
          </cell>
        </row>
        <row r="3096">
          <cell r="A3096">
            <v>2882002</v>
          </cell>
          <cell r="B3096">
            <v>5855</v>
          </cell>
          <cell r="C3096" t="str">
            <v>ZALM</v>
          </cell>
          <cell r="D3096" t="str">
            <v>PALMIER LEOPOLDO JOSE         V</v>
          </cell>
          <cell r="E3096">
            <v>69340</v>
          </cell>
          <cell r="F3096" t="str">
            <v>FF</v>
          </cell>
          <cell r="G3096">
            <v>99021915</v>
          </cell>
          <cell r="H3096">
            <v>36502</v>
          </cell>
          <cell r="I3096">
            <v>188</v>
          </cell>
          <cell r="J3096" t="str">
            <v>or 69697</v>
          </cell>
        </row>
        <row r="3097">
          <cell r="A3097">
            <v>2882002</v>
          </cell>
          <cell r="B3097">
            <v>5855</v>
          </cell>
          <cell r="C3097" t="str">
            <v>ZALM</v>
          </cell>
          <cell r="D3097" t="str">
            <v>PALMIER LEOPOLDO JOSE         V</v>
          </cell>
          <cell r="E3097">
            <v>69340</v>
          </cell>
          <cell r="F3097" t="str">
            <v>FF</v>
          </cell>
          <cell r="G3097">
            <v>99021917</v>
          </cell>
          <cell r="H3097">
            <v>36502</v>
          </cell>
          <cell r="I3097">
            <v>355.26</v>
          </cell>
          <cell r="J3097" t="str">
            <v>or 69697</v>
          </cell>
        </row>
        <row r="3098">
          <cell r="A3098">
            <v>2882002</v>
          </cell>
          <cell r="B3098">
            <v>5855</v>
          </cell>
          <cell r="C3098" t="str">
            <v>ZALM</v>
          </cell>
          <cell r="D3098" t="str">
            <v>PALMIER LEOPOLDO JOSE         V</v>
          </cell>
          <cell r="E3098">
            <v>69674</v>
          </cell>
          <cell r="F3098" t="str">
            <v>FH</v>
          </cell>
          <cell r="G3098">
            <v>99021917</v>
          </cell>
          <cell r="H3098" t="str">
            <v>17/08/99</v>
          </cell>
          <cell r="I3098">
            <v>-51.15</v>
          </cell>
          <cell r="J3098" t="str">
            <v>sobre fra 6677</v>
          </cell>
        </row>
        <row r="3099">
          <cell r="A3099">
            <v>2882002</v>
          </cell>
          <cell r="B3099">
            <v>5855</v>
          </cell>
          <cell r="C3099" t="str">
            <v>ZALM</v>
          </cell>
          <cell r="D3099" t="str">
            <v>PALMIER LEOPOLDO JOSE         V</v>
          </cell>
          <cell r="E3099">
            <v>69685</v>
          </cell>
          <cell r="F3099" t="str">
            <v>PD</v>
          </cell>
          <cell r="G3099">
            <v>99021915</v>
          </cell>
          <cell r="H3099" t="str">
            <v>17/08/99</v>
          </cell>
          <cell r="I3099">
            <v>-18.8</v>
          </cell>
          <cell r="J3099" t="str">
            <v>desc.10% sobre f</v>
          </cell>
        </row>
        <row r="3100">
          <cell r="A3100">
            <v>2882002</v>
          </cell>
          <cell r="B3100">
            <v>5855</v>
          </cell>
          <cell r="C3100" t="str">
            <v>ZALM</v>
          </cell>
          <cell r="D3100" t="str">
            <v>PALMIER LEOPOLDO JOSE         V</v>
          </cell>
          <cell r="E3100">
            <v>69685</v>
          </cell>
          <cell r="F3100" t="str">
            <v>PD</v>
          </cell>
          <cell r="G3100">
            <v>99021917</v>
          </cell>
          <cell r="H3100" t="str">
            <v>17/08/99</v>
          </cell>
          <cell r="I3100">
            <v>-35.53</v>
          </cell>
          <cell r="J3100" t="str">
            <v>desc.10% sobre f</v>
          </cell>
        </row>
        <row r="3101">
          <cell r="A3101">
            <v>2882002</v>
          </cell>
          <cell r="B3101">
            <v>5855</v>
          </cell>
          <cell r="C3101" t="str">
            <v>ZALM</v>
          </cell>
          <cell r="D3101" t="str">
            <v>ALBORELLI HECTOR              V</v>
          </cell>
          <cell r="E3101">
            <v>70956</v>
          </cell>
          <cell r="F3101" t="str">
            <v>FF</v>
          </cell>
          <cell r="G3101">
            <v>99023049</v>
          </cell>
          <cell r="H3101" t="str">
            <v>23/08/99</v>
          </cell>
          <cell r="I3101">
            <v>113.62</v>
          </cell>
          <cell r="J3101" t="str">
            <v>O.R. 74499</v>
          </cell>
        </row>
        <row r="3102">
          <cell r="A3102">
            <v>2882002</v>
          </cell>
          <cell r="B3102">
            <v>5855</v>
          </cell>
          <cell r="C3102" t="str">
            <v>ZALM</v>
          </cell>
          <cell r="D3102" t="str">
            <v>150899-COBRA251/000172        G</v>
          </cell>
          <cell r="E3102">
            <v>71559</v>
          </cell>
          <cell r="F3102" t="str">
            <v>J6</v>
          </cell>
          <cell r="G3102">
            <v>99000175</v>
          </cell>
          <cell r="H3102" t="str">
            <v>15/08/99</v>
          </cell>
          <cell r="I3102">
            <v>-1022</v>
          </cell>
          <cell r="J3102">
            <v>5119061294</v>
          </cell>
        </row>
        <row r="3103">
          <cell r="A3103">
            <v>2882002</v>
          </cell>
          <cell r="B3103">
            <v>5856</v>
          </cell>
          <cell r="C3103" t="str">
            <v>ZALM</v>
          </cell>
          <cell r="D3103" t="str">
            <v>SILIQUINI S.R.L.              V</v>
          </cell>
          <cell r="E3103">
            <v>68036</v>
          </cell>
          <cell r="F3103" t="str">
            <v>FF</v>
          </cell>
          <cell r="G3103">
            <v>99021447</v>
          </cell>
          <cell r="H3103">
            <v>36319</v>
          </cell>
          <cell r="I3103">
            <v>44.4</v>
          </cell>
          <cell r="J3103" t="str">
            <v>O.R. 69792</v>
          </cell>
        </row>
        <row r="3104">
          <cell r="A3104">
            <v>2882002</v>
          </cell>
          <cell r="B3104">
            <v>5856</v>
          </cell>
          <cell r="C3104" t="str">
            <v>ZALM</v>
          </cell>
          <cell r="D3104" t="str">
            <v>SILIQUINI S.R.L.              V</v>
          </cell>
          <cell r="E3104">
            <v>68036</v>
          </cell>
          <cell r="F3104" t="str">
            <v>FF</v>
          </cell>
          <cell r="G3104">
            <v>99021453</v>
          </cell>
          <cell r="H3104">
            <v>36319</v>
          </cell>
          <cell r="I3104">
            <v>260</v>
          </cell>
          <cell r="J3104" t="str">
            <v>O.R. 69832</v>
          </cell>
        </row>
        <row r="3105">
          <cell r="A3105">
            <v>2882002</v>
          </cell>
          <cell r="B3105">
            <v>5856</v>
          </cell>
          <cell r="C3105" t="str">
            <v>ZALM</v>
          </cell>
          <cell r="D3105" t="str">
            <v>FERRAGOM                      V</v>
          </cell>
          <cell r="E3105">
            <v>68247</v>
          </cell>
          <cell r="F3105" t="str">
            <v>FF</v>
          </cell>
          <cell r="G3105">
            <v>99021570</v>
          </cell>
          <cell r="H3105">
            <v>36411</v>
          </cell>
          <cell r="I3105">
            <v>134.74</v>
          </cell>
          <cell r="J3105" t="str">
            <v>O.R. 69522</v>
          </cell>
        </row>
        <row r="3106">
          <cell r="A3106">
            <v>2882002</v>
          </cell>
          <cell r="B3106">
            <v>5856</v>
          </cell>
          <cell r="C3106" t="str">
            <v>ZALM</v>
          </cell>
          <cell r="D3106" t="str">
            <v>FERRAGOM                      V</v>
          </cell>
          <cell r="E3106">
            <v>68247</v>
          </cell>
          <cell r="F3106" t="str">
            <v>FF</v>
          </cell>
          <cell r="G3106">
            <v>99021587</v>
          </cell>
          <cell r="H3106">
            <v>36411</v>
          </cell>
          <cell r="I3106">
            <v>50.13</v>
          </cell>
          <cell r="J3106" t="str">
            <v>O.R. 69696</v>
          </cell>
        </row>
        <row r="3107">
          <cell r="A3107">
            <v>2882002</v>
          </cell>
          <cell r="B3107">
            <v>5856</v>
          </cell>
          <cell r="C3107" t="str">
            <v>ZALM</v>
          </cell>
          <cell r="D3107" t="str">
            <v>FERRAGOM                      V</v>
          </cell>
          <cell r="E3107">
            <v>68247</v>
          </cell>
          <cell r="F3107" t="str">
            <v>FF</v>
          </cell>
          <cell r="G3107">
            <v>99021591</v>
          </cell>
          <cell r="H3107">
            <v>36411</v>
          </cell>
          <cell r="I3107">
            <v>162.58000000000001</v>
          </cell>
          <cell r="J3107" t="str">
            <v>O.R. 69755</v>
          </cell>
        </row>
        <row r="3108">
          <cell r="A3108">
            <v>2882002</v>
          </cell>
          <cell r="B3108">
            <v>5856</v>
          </cell>
          <cell r="C3108" t="str">
            <v>ZALM</v>
          </cell>
          <cell r="D3108" t="str">
            <v>FERRAGOM                      V</v>
          </cell>
          <cell r="E3108">
            <v>68247</v>
          </cell>
          <cell r="F3108" t="str">
            <v>FF</v>
          </cell>
          <cell r="G3108">
            <v>99021592</v>
          </cell>
          <cell r="H3108">
            <v>36411</v>
          </cell>
          <cell r="I3108">
            <v>242.49</v>
          </cell>
          <cell r="J3108" t="str">
            <v>O.R. 69766</v>
          </cell>
        </row>
        <row r="3109">
          <cell r="A3109">
            <v>2882002</v>
          </cell>
          <cell r="B3109">
            <v>5856</v>
          </cell>
          <cell r="C3109" t="str">
            <v>ZALM</v>
          </cell>
          <cell r="D3109" t="str">
            <v>SAN MARTIN VICTOR RODOLFO     V</v>
          </cell>
          <cell r="E3109">
            <v>68247</v>
          </cell>
          <cell r="F3109" t="str">
            <v>FF</v>
          </cell>
          <cell r="G3109">
            <v>99021606</v>
          </cell>
          <cell r="H3109">
            <v>36411</v>
          </cell>
          <cell r="I3109">
            <v>128</v>
          </cell>
          <cell r="J3109" t="str">
            <v>O.R. 69786</v>
          </cell>
        </row>
        <row r="3110">
          <cell r="A3110">
            <v>2882002</v>
          </cell>
          <cell r="B3110">
            <v>5856</v>
          </cell>
          <cell r="C3110" t="str">
            <v>ZALM</v>
          </cell>
          <cell r="D3110" t="str">
            <v>ALBORELLI HECTOR              V</v>
          </cell>
          <cell r="E3110">
            <v>69448</v>
          </cell>
          <cell r="F3110" t="str">
            <v>FF</v>
          </cell>
          <cell r="G3110">
            <v>99022001</v>
          </cell>
          <cell r="H3110" t="str">
            <v>13/08/99</v>
          </cell>
          <cell r="I3110">
            <v>331.68</v>
          </cell>
          <cell r="J3110" t="str">
            <v>or 74534</v>
          </cell>
        </row>
        <row r="3111">
          <cell r="A3111">
            <v>2882002</v>
          </cell>
          <cell r="B3111">
            <v>5856</v>
          </cell>
          <cell r="C3111" t="str">
            <v>ZALM</v>
          </cell>
          <cell r="D3111" t="str">
            <v>L.A.A.P. S.A.                 V</v>
          </cell>
          <cell r="E3111">
            <v>70579</v>
          </cell>
          <cell r="F3111" t="str">
            <v>FF</v>
          </cell>
          <cell r="G3111">
            <v>99022854</v>
          </cell>
          <cell r="H3111" t="str">
            <v>20/08/99</v>
          </cell>
          <cell r="I3111">
            <v>475</v>
          </cell>
          <cell r="J3111" t="str">
            <v>O.R. 74451</v>
          </cell>
        </row>
        <row r="3112">
          <cell r="A3112">
            <v>2882002</v>
          </cell>
          <cell r="B3112">
            <v>5856</v>
          </cell>
          <cell r="C3112" t="str">
            <v>ZALM</v>
          </cell>
          <cell r="D3112" t="str">
            <v>DISTRIBUIDORA NEUQUEN S.A.    V</v>
          </cell>
          <cell r="E3112">
            <v>70809</v>
          </cell>
          <cell r="F3112" t="str">
            <v>FF</v>
          </cell>
          <cell r="G3112">
            <v>99023023</v>
          </cell>
          <cell r="H3112" t="str">
            <v>23/08/99</v>
          </cell>
          <cell r="I3112">
            <v>143.47999999999999</v>
          </cell>
          <cell r="J3112" t="str">
            <v>O.R. 74500</v>
          </cell>
        </row>
        <row r="3113">
          <cell r="A3113">
            <v>2882002</v>
          </cell>
          <cell r="B3113">
            <v>5856</v>
          </cell>
          <cell r="C3113" t="str">
            <v>ZALM</v>
          </cell>
          <cell r="D3113" t="str">
            <v>SICE SERV.DE INSTRUMENTACION TO</v>
          </cell>
          <cell r="E3113">
            <v>72010</v>
          </cell>
          <cell r="F3113" t="str">
            <v>OV</v>
          </cell>
          <cell r="G3113">
            <v>99007640</v>
          </cell>
          <cell r="H3113" t="str">
            <v>26/08/99</v>
          </cell>
          <cell r="I3113">
            <v>400</v>
          </cell>
          <cell r="J3113" t="str">
            <v>REPARACION Y/O C</v>
          </cell>
        </row>
        <row r="3114">
          <cell r="A3114">
            <v>2882002</v>
          </cell>
          <cell r="B3114">
            <v>5856</v>
          </cell>
          <cell r="C3114" t="str">
            <v>ZALM</v>
          </cell>
          <cell r="D3114" t="str">
            <v>SAN MARTIN VICTOR RODOLFO     V</v>
          </cell>
          <cell r="E3114">
            <v>72894</v>
          </cell>
          <cell r="F3114" t="str">
            <v>FF</v>
          </cell>
          <cell r="G3114">
            <v>99024178</v>
          </cell>
          <cell r="H3114" t="str">
            <v>31/08/99</v>
          </cell>
          <cell r="I3114">
            <v>154.88</v>
          </cell>
          <cell r="J3114" t="str">
            <v>or 74638</v>
          </cell>
        </row>
        <row r="3115">
          <cell r="A3115">
            <v>2882002</v>
          </cell>
          <cell r="B3115">
            <v>5856</v>
          </cell>
          <cell r="C3115" t="str">
            <v>ZALM</v>
          </cell>
          <cell r="D3115" t="str">
            <v>SILIQUINI S.R.L.              V</v>
          </cell>
          <cell r="E3115">
            <v>72894</v>
          </cell>
          <cell r="F3115" t="str">
            <v>FF</v>
          </cell>
          <cell r="G3115">
            <v>99024182</v>
          </cell>
          <cell r="H3115" t="str">
            <v>31/08/99</v>
          </cell>
          <cell r="I3115">
            <v>62.3</v>
          </cell>
          <cell r="J3115" t="str">
            <v>or 74682</v>
          </cell>
        </row>
        <row r="3116">
          <cell r="A3116">
            <v>2882002</v>
          </cell>
          <cell r="B3116">
            <v>5856</v>
          </cell>
          <cell r="C3116" t="str">
            <v>ZALM</v>
          </cell>
          <cell r="D3116" t="str">
            <v>SILIQUINI S.R.L.              V</v>
          </cell>
          <cell r="E3116">
            <v>72944</v>
          </cell>
          <cell r="F3116" t="str">
            <v>FF</v>
          </cell>
          <cell r="G3116">
            <v>99024215</v>
          </cell>
          <cell r="H3116" t="str">
            <v>31/08/99</v>
          </cell>
          <cell r="I3116">
            <v>52</v>
          </cell>
          <cell r="J3116" t="str">
            <v>O.R. 74677</v>
          </cell>
        </row>
        <row r="3117">
          <cell r="A3117">
            <v>2882002</v>
          </cell>
          <cell r="B3117">
            <v>5856</v>
          </cell>
          <cell r="C3117" t="str">
            <v>ZALM</v>
          </cell>
          <cell r="D3117" t="str">
            <v>KAPITULA CARLOS ALBERTO       V</v>
          </cell>
          <cell r="E3117">
            <v>73052</v>
          </cell>
          <cell r="F3117" t="str">
            <v>FF</v>
          </cell>
          <cell r="G3117">
            <v>99024241</v>
          </cell>
          <cell r="H3117" t="str">
            <v>31/08/99</v>
          </cell>
          <cell r="I3117">
            <v>190.8</v>
          </cell>
          <cell r="J3117" t="str">
            <v>or 74639</v>
          </cell>
        </row>
        <row r="3118">
          <cell r="A3118">
            <v>2882002</v>
          </cell>
          <cell r="B3118">
            <v>5856</v>
          </cell>
          <cell r="C3118" t="str">
            <v>ZALM</v>
          </cell>
          <cell r="D3118" t="str">
            <v>FERRAGOM                      V</v>
          </cell>
          <cell r="E3118">
            <v>73328</v>
          </cell>
          <cell r="F3118" t="str">
            <v>FF</v>
          </cell>
          <cell r="G3118">
            <v>99024503</v>
          </cell>
          <cell r="H3118" t="str">
            <v>31/08/99</v>
          </cell>
          <cell r="I3118">
            <v>11.7</v>
          </cell>
        </row>
        <row r="3119">
          <cell r="A3119">
            <v>2882002</v>
          </cell>
          <cell r="B3119">
            <v>5856</v>
          </cell>
          <cell r="C3119" t="str">
            <v>ZALM</v>
          </cell>
          <cell r="D3119" t="str">
            <v>FERRAGOM                      V</v>
          </cell>
          <cell r="E3119">
            <v>73328</v>
          </cell>
          <cell r="F3119" t="str">
            <v>FF</v>
          </cell>
          <cell r="G3119">
            <v>99024506</v>
          </cell>
          <cell r="H3119" t="str">
            <v>31/08/99</v>
          </cell>
          <cell r="I3119">
            <v>134.47</v>
          </cell>
        </row>
        <row r="3120">
          <cell r="A3120">
            <v>2882002</v>
          </cell>
          <cell r="B3120">
            <v>5856</v>
          </cell>
          <cell r="C3120" t="str">
            <v>ZALM</v>
          </cell>
          <cell r="D3120" t="str">
            <v>FERRAGOM                      V</v>
          </cell>
          <cell r="E3120">
            <v>73328</v>
          </cell>
          <cell r="F3120" t="str">
            <v>FF</v>
          </cell>
          <cell r="G3120">
            <v>99024508</v>
          </cell>
          <cell r="H3120" t="str">
            <v>31/08/99</v>
          </cell>
          <cell r="I3120">
            <v>77.92</v>
          </cell>
        </row>
        <row r="3121">
          <cell r="A3121">
            <v>2882002</v>
          </cell>
          <cell r="B3121">
            <v>6002</v>
          </cell>
          <cell r="C3121">
            <v>999</v>
          </cell>
          <cell r="D3121" t="str">
            <v>PONCE DE LEON ANA MARIA       V</v>
          </cell>
          <cell r="E3121">
            <v>68406</v>
          </cell>
          <cell r="F3121" t="str">
            <v>FF</v>
          </cell>
          <cell r="G3121">
            <v>99021651</v>
          </cell>
          <cell r="H3121">
            <v>36411</v>
          </cell>
          <cell r="I3121">
            <v>82.5</v>
          </cell>
          <cell r="J3121" t="str">
            <v>O.R. 69671</v>
          </cell>
        </row>
        <row r="3122">
          <cell r="A3122">
            <v>2882002</v>
          </cell>
          <cell r="B3122">
            <v>6002</v>
          </cell>
          <cell r="C3122">
            <v>999</v>
          </cell>
          <cell r="D3122" t="str">
            <v>PROVEEDORES MENORES           W</v>
          </cell>
          <cell r="E3122">
            <v>68450</v>
          </cell>
          <cell r="F3122" t="str">
            <v>PM</v>
          </cell>
          <cell r="G3122">
            <v>99004089</v>
          </cell>
          <cell r="H3122">
            <v>36411</v>
          </cell>
          <cell r="I3122">
            <v>3</v>
          </cell>
          <cell r="J3122" t="str">
            <v>COMP.VARIOS</v>
          </cell>
        </row>
        <row r="3123">
          <cell r="A3123">
            <v>2882002</v>
          </cell>
          <cell r="B3123">
            <v>6002</v>
          </cell>
          <cell r="C3123">
            <v>999</v>
          </cell>
          <cell r="D3123" t="str">
            <v>EXPRESO OLIVA HERMANOS SRL    V</v>
          </cell>
          <cell r="E3123">
            <v>70640</v>
          </cell>
          <cell r="F3123" t="str">
            <v>FF</v>
          </cell>
          <cell r="G3123">
            <v>99022880</v>
          </cell>
          <cell r="H3123" t="str">
            <v>20/08/99</v>
          </cell>
          <cell r="I3123">
            <v>14.52</v>
          </cell>
          <cell r="J3123" t="str">
            <v>O.R. 74522</v>
          </cell>
        </row>
        <row r="3124">
          <cell r="A3124">
            <v>2882002</v>
          </cell>
          <cell r="B3124">
            <v>6002</v>
          </cell>
          <cell r="C3124">
            <v>999</v>
          </cell>
          <cell r="D3124" t="str">
            <v>150899-COBRA251/000172        G</v>
          </cell>
          <cell r="E3124">
            <v>71559</v>
          </cell>
          <cell r="F3124" t="str">
            <v>J6</v>
          </cell>
          <cell r="G3124">
            <v>99000175</v>
          </cell>
          <cell r="H3124" t="str">
            <v>15/08/99</v>
          </cell>
          <cell r="I3124">
            <v>-83</v>
          </cell>
          <cell r="J3124">
            <v>5117065294</v>
          </cell>
        </row>
        <row r="3125">
          <cell r="A3125">
            <v>2882002</v>
          </cell>
          <cell r="B3125">
            <v>6002</v>
          </cell>
          <cell r="C3125">
            <v>999</v>
          </cell>
          <cell r="D3125" t="str">
            <v>EXPRESO EL RAPIDO             V</v>
          </cell>
          <cell r="E3125">
            <v>71822</v>
          </cell>
          <cell r="F3125" t="str">
            <v>FF</v>
          </cell>
          <cell r="G3125">
            <v>99023605</v>
          </cell>
          <cell r="H3125" t="str">
            <v>26/08/99</v>
          </cell>
          <cell r="I3125">
            <v>29.8</v>
          </cell>
          <cell r="J3125" t="str">
            <v>O.R. 76680</v>
          </cell>
        </row>
        <row r="3126">
          <cell r="A3126">
            <v>2882002</v>
          </cell>
          <cell r="B3126">
            <v>6002</v>
          </cell>
          <cell r="C3126">
            <v>999</v>
          </cell>
          <cell r="D3126" t="str">
            <v>EXPRESO EL RAPIDO             V</v>
          </cell>
          <cell r="E3126">
            <v>71822</v>
          </cell>
          <cell r="F3126" t="str">
            <v>FF</v>
          </cell>
          <cell r="G3126">
            <v>99023619</v>
          </cell>
          <cell r="H3126" t="str">
            <v>26/08/99</v>
          </cell>
          <cell r="I3126">
            <v>31.8</v>
          </cell>
          <cell r="J3126" t="str">
            <v>O.R. 69619</v>
          </cell>
        </row>
        <row r="3127">
          <cell r="A3127">
            <v>2882002</v>
          </cell>
          <cell r="B3127">
            <v>6002</v>
          </cell>
          <cell r="C3127">
            <v>999</v>
          </cell>
          <cell r="D3127" t="str">
            <v>PONCE DE LEON ANA MARIA       V</v>
          </cell>
          <cell r="E3127">
            <v>72864</v>
          </cell>
          <cell r="F3127" t="str">
            <v>FF</v>
          </cell>
          <cell r="G3127">
            <v>99024148</v>
          </cell>
          <cell r="H3127" t="str">
            <v>31/08/99</v>
          </cell>
          <cell r="I3127">
            <v>33</v>
          </cell>
          <cell r="J3127" t="str">
            <v>or 74510</v>
          </cell>
        </row>
        <row r="3128">
          <cell r="A3128">
            <v>2882002</v>
          </cell>
          <cell r="B3128">
            <v>6002</v>
          </cell>
          <cell r="C3128">
            <v>999</v>
          </cell>
          <cell r="D3128" t="str">
            <v>EXPRESO OLIVA HERMANOS SRL    V</v>
          </cell>
          <cell r="E3128">
            <v>72894</v>
          </cell>
          <cell r="F3128" t="str">
            <v>FF</v>
          </cell>
          <cell r="G3128">
            <v>99024224</v>
          </cell>
          <cell r="H3128" t="str">
            <v>31/08/99</v>
          </cell>
          <cell r="I3128">
            <v>7.55</v>
          </cell>
          <cell r="J3128" t="str">
            <v>or 74711</v>
          </cell>
        </row>
        <row r="3129">
          <cell r="A3129">
            <v>2882002</v>
          </cell>
          <cell r="B3129">
            <v>6062</v>
          </cell>
          <cell r="C3129" t="str">
            <v>ZALM</v>
          </cell>
          <cell r="D3129" t="str">
            <v>PRIDE INTERNATIONAL S.A.      I</v>
          </cell>
          <cell r="E3129">
            <v>71503</v>
          </cell>
          <cell r="F3129" t="str">
            <v>E0</v>
          </cell>
          <cell r="G3129">
            <v>11000314</v>
          </cell>
          <cell r="H3129" t="str">
            <v>23/08/99</v>
          </cell>
          <cell r="I3129">
            <v>-18.2</v>
          </cell>
          <cell r="J3129" t="str">
            <v>POR LA PROVISION</v>
          </cell>
        </row>
        <row r="3130">
          <cell r="A3130">
            <v>2882002</v>
          </cell>
          <cell r="B3130">
            <v>6062</v>
          </cell>
          <cell r="C3130" t="str">
            <v>ZALM</v>
          </cell>
          <cell r="D3130" t="str">
            <v>PRIDE INTERNATIONAL S.A.      I</v>
          </cell>
          <cell r="E3130">
            <v>71503</v>
          </cell>
          <cell r="F3130" t="str">
            <v>E0</v>
          </cell>
          <cell r="G3130">
            <v>11000314</v>
          </cell>
          <cell r="H3130" t="str">
            <v>23/08/99</v>
          </cell>
          <cell r="I3130">
            <v>-19.38</v>
          </cell>
          <cell r="J3130" t="str">
            <v>IMPUESTO INTERNO</v>
          </cell>
        </row>
        <row r="3131">
          <cell r="A3131">
            <v>2882002</v>
          </cell>
          <cell r="B3131">
            <v>6062</v>
          </cell>
          <cell r="C3131" t="str">
            <v>ZALM</v>
          </cell>
          <cell r="D3131" t="str">
            <v>PRIDE INTERNATIONAL S.A.      I</v>
          </cell>
          <cell r="E3131">
            <v>71503</v>
          </cell>
          <cell r="F3131" t="str">
            <v>E0</v>
          </cell>
          <cell r="G3131">
            <v>11000314</v>
          </cell>
          <cell r="H3131" t="str">
            <v>23/08/99</v>
          </cell>
          <cell r="I3131">
            <v>-959.9</v>
          </cell>
          <cell r="J3131" t="str">
            <v>3520 LTS.DE GAS</v>
          </cell>
        </row>
        <row r="3132">
          <cell r="A3132">
            <v>2882002</v>
          </cell>
          <cell r="B3132">
            <v>6062</v>
          </cell>
          <cell r="C3132" t="str">
            <v>ZALM</v>
          </cell>
          <cell r="D3132" t="str">
            <v>PRIDE INTERNATIONAL S.A.      I</v>
          </cell>
          <cell r="E3132">
            <v>71503</v>
          </cell>
          <cell r="F3132" t="str">
            <v>E0</v>
          </cell>
          <cell r="G3132">
            <v>11000314</v>
          </cell>
          <cell r="H3132" t="str">
            <v>23/08/99</v>
          </cell>
          <cell r="I3132">
            <v>-422.52</v>
          </cell>
          <cell r="J3132" t="str">
            <v>IMPUESTO INTERNO</v>
          </cell>
        </row>
        <row r="3133">
          <cell r="A3133">
            <v>2882002</v>
          </cell>
          <cell r="B3133">
            <v>6062</v>
          </cell>
          <cell r="C3133" t="str">
            <v>ZALM</v>
          </cell>
          <cell r="D3133" t="str">
            <v>PRIDE INTERNATIONAL S.A.      I</v>
          </cell>
          <cell r="E3133">
            <v>71503</v>
          </cell>
          <cell r="F3133" t="str">
            <v>E0</v>
          </cell>
          <cell r="G3133">
            <v>11000314</v>
          </cell>
          <cell r="H3133" t="str">
            <v>23/08/99</v>
          </cell>
          <cell r="I3133">
            <v>-201.5</v>
          </cell>
          <cell r="J3133" t="str">
            <v>TRANSPORTE Y MAN</v>
          </cell>
        </row>
        <row r="3134">
          <cell r="A3134">
            <v>2882002</v>
          </cell>
          <cell r="B3134">
            <v>6062</v>
          </cell>
          <cell r="C3134" t="str">
            <v>ZALM</v>
          </cell>
          <cell r="D3134" t="str">
            <v>YACIMIENTO CATRIEL OESTE      I</v>
          </cell>
          <cell r="E3134">
            <v>71503</v>
          </cell>
          <cell r="F3134" t="str">
            <v>E0</v>
          </cell>
          <cell r="G3134">
            <v>11000315</v>
          </cell>
          <cell r="H3134" t="str">
            <v>23/08/99</v>
          </cell>
          <cell r="I3134">
            <v>-441.9</v>
          </cell>
          <cell r="J3134" t="str">
            <v>POR LA PROVISION</v>
          </cell>
        </row>
        <row r="3135">
          <cell r="A3135">
            <v>2882002</v>
          </cell>
          <cell r="B3135">
            <v>6062</v>
          </cell>
          <cell r="C3135" t="str">
            <v>ZALM</v>
          </cell>
          <cell r="D3135" t="str">
            <v>YACIMIENTO CATRIEL OESTE      I</v>
          </cell>
          <cell r="E3135">
            <v>71503</v>
          </cell>
          <cell r="F3135" t="str">
            <v>E0</v>
          </cell>
          <cell r="G3135">
            <v>11000315</v>
          </cell>
          <cell r="H3135" t="str">
            <v>23/08/99</v>
          </cell>
          <cell r="I3135">
            <v>-470.5</v>
          </cell>
          <cell r="J3135" t="str">
            <v>IMPUESTO INTERNO</v>
          </cell>
        </row>
        <row r="3136">
          <cell r="A3136">
            <v>2882002</v>
          </cell>
          <cell r="B3136">
            <v>6062</v>
          </cell>
          <cell r="C3136" t="str">
            <v>ZALM</v>
          </cell>
          <cell r="D3136" t="str">
            <v>YACIMIENTO CATRIEL OESTE      I</v>
          </cell>
          <cell r="E3136">
            <v>71503</v>
          </cell>
          <cell r="F3136" t="str">
            <v>E0</v>
          </cell>
          <cell r="G3136">
            <v>11000315</v>
          </cell>
          <cell r="H3136" t="str">
            <v>23/08/99</v>
          </cell>
          <cell r="I3136">
            <v>-124.61</v>
          </cell>
          <cell r="J3136" t="str">
            <v>TRANSPORTE Y MAN</v>
          </cell>
        </row>
        <row r="3137">
          <cell r="A3137">
            <v>2882002</v>
          </cell>
          <cell r="B3137">
            <v>6062</v>
          </cell>
          <cell r="C3137" t="str">
            <v>ZALM</v>
          </cell>
          <cell r="D3137" t="str">
            <v>SALOMONE JULIO                V</v>
          </cell>
          <cell r="E3137">
            <v>68247</v>
          </cell>
          <cell r="F3137" t="str">
            <v>FF</v>
          </cell>
          <cell r="G3137">
            <v>99021528</v>
          </cell>
          <cell r="H3137">
            <v>36411</v>
          </cell>
          <cell r="I3137">
            <v>14.58</v>
          </cell>
          <cell r="J3137" t="str">
            <v>O.R. 69693/699/7</v>
          </cell>
        </row>
        <row r="3138">
          <cell r="A3138">
            <v>2882002</v>
          </cell>
          <cell r="B3138">
            <v>6062</v>
          </cell>
          <cell r="C3138" t="str">
            <v>ZALM</v>
          </cell>
          <cell r="D3138" t="str">
            <v>NOEL EUGENIO GOENAGA          V</v>
          </cell>
          <cell r="E3138">
            <v>68247</v>
          </cell>
          <cell r="F3138" t="str">
            <v>FF</v>
          </cell>
          <cell r="G3138">
            <v>99021535</v>
          </cell>
          <cell r="H3138">
            <v>36411</v>
          </cell>
          <cell r="I3138">
            <v>3413.32</v>
          </cell>
          <cell r="J3138" t="str">
            <v>O.C. 023/2003/99</v>
          </cell>
        </row>
        <row r="3139">
          <cell r="A3139">
            <v>2882002</v>
          </cell>
          <cell r="B3139">
            <v>6062</v>
          </cell>
          <cell r="C3139" t="str">
            <v>ZALM</v>
          </cell>
          <cell r="D3139" t="str">
            <v>NOEL EUGENIO GOENAGA          V</v>
          </cell>
          <cell r="E3139">
            <v>68247</v>
          </cell>
          <cell r="F3139" t="str">
            <v>FF</v>
          </cell>
          <cell r="G3139">
            <v>99021539</v>
          </cell>
          <cell r="H3139">
            <v>36411</v>
          </cell>
          <cell r="I3139">
            <v>392.14</v>
          </cell>
          <cell r="J3139" t="str">
            <v>O.R. 69754/756/7</v>
          </cell>
        </row>
        <row r="3140">
          <cell r="A3140">
            <v>2882002</v>
          </cell>
          <cell r="B3140">
            <v>6062</v>
          </cell>
          <cell r="C3140" t="str">
            <v>ZALM</v>
          </cell>
          <cell r="D3140" t="str">
            <v>NOEL EUGENIO GOENAGA          V</v>
          </cell>
          <cell r="E3140">
            <v>70579</v>
          </cell>
          <cell r="F3140" t="str">
            <v>FF</v>
          </cell>
          <cell r="G3140">
            <v>99022843</v>
          </cell>
          <cell r="H3140" t="str">
            <v>20/08/99</v>
          </cell>
          <cell r="I3140">
            <v>123.31</v>
          </cell>
          <cell r="J3140" t="str">
            <v>O.R. 69773/763 -</v>
          </cell>
        </row>
        <row r="3141">
          <cell r="A3141">
            <v>2882002</v>
          </cell>
          <cell r="B3141">
            <v>6062</v>
          </cell>
          <cell r="C3141" t="str">
            <v>ZALM</v>
          </cell>
          <cell r="D3141" t="str">
            <v>NOEL EUGENIO GOENAGA          V</v>
          </cell>
          <cell r="E3141">
            <v>70579</v>
          </cell>
          <cell r="F3141" t="str">
            <v>FF</v>
          </cell>
          <cell r="G3141">
            <v>99022845</v>
          </cell>
          <cell r="H3141" t="str">
            <v>20/08/99</v>
          </cell>
          <cell r="I3141">
            <v>143.47</v>
          </cell>
          <cell r="J3141" t="str">
            <v>O.R. 69763/773 -</v>
          </cell>
        </row>
        <row r="3142">
          <cell r="A3142">
            <v>2882002</v>
          </cell>
          <cell r="B3142">
            <v>6062</v>
          </cell>
          <cell r="C3142" t="str">
            <v>ZALM</v>
          </cell>
          <cell r="D3142" t="str">
            <v>NOEL EUGENIO GOENAGA          V</v>
          </cell>
          <cell r="E3142">
            <v>70579</v>
          </cell>
          <cell r="F3142" t="str">
            <v>FF</v>
          </cell>
          <cell r="G3142">
            <v>99022847</v>
          </cell>
          <cell r="H3142" t="str">
            <v>20/08/99</v>
          </cell>
          <cell r="I3142">
            <v>172.17</v>
          </cell>
          <cell r="J3142" t="str">
            <v>O.R. 74481/486/4</v>
          </cell>
        </row>
        <row r="3143">
          <cell r="A3143">
            <v>2882002</v>
          </cell>
          <cell r="B3143">
            <v>6062</v>
          </cell>
          <cell r="C3143" t="str">
            <v>ZALM</v>
          </cell>
          <cell r="D3143" t="str">
            <v>150899-COBRA251/000172        G</v>
          </cell>
          <cell r="E3143">
            <v>71559</v>
          </cell>
          <cell r="F3143" t="str">
            <v>J6</v>
          </cell>
          <cell r="G3143">
            <v>99000175</v>
          </cell>
          <cell r="H3143" t="str">
            <v>15/08/99</v>
          </cell>
          <cell r="I3143">
            <v>-3820</v>
          </cell>
          <cell r="J3143">
            <v>5134020294</v>
          </cell>
        </row>
        <row r="3144">
          <cell r="A3144">
            <v>2882002</v>
          </cell>
          <cell r="B3144">
            <v>6062</v>
          </cell>
          <cell r="C3144" t="str">
            <v>ZALM</v>
          </cell>
          <cell r="D3144" t="str">
            <v>SALOMONE JULIO                V</v>
          </cell>
          <cell r="E3144">
            <v>72871</v>
          </cell>
          <cell r="F3144" t="str">
            <v>FF</v>
          </cell>
          <cell r="G3144">
            <v>99024157</v>
          </cell>
          <cell r="H3144" t="str">
            <v>31/08/99</v>
          </cell>
          <cell r="I3144">
            <v>21.49</v>
          </cell>
        </row>
        <row r="3145">
          <cell r="A3145">
            <v>2882002</v>
          </cell>
          <cell r="B3145">
            <v>6062</v>
          </cell>
          <cell r="C3145" t="str">
            <v>ZALM</v>
          </cell>
          <cell r="D3145" t="str">
            <v>NOEL EUGENIO GOENAGA          V</v>
          </cell>
          <cell r="E3145">
            <v>72871</v>
          </cell>
          <cell r="F3145" t="str">
            <v>FF</v>
          </cell>
          <cell r="G3145">
            <v>99024163</v>
          </cell>
          <cell r="H3145" t="str">
            <v>31/08/99</v>
          </cell>
          <cell r="I3145">
            <v>1369.26</v>
          </cell>
          <cell r="J3145" t="str">
            <v>or 74592</v>
          </cell>
        </row>
        <row r="3146">
          <cell r="A3146">
            <v>2882002</v>
          </cell>
          <cell r="B3146">
            <v>6062</v>
          </cell>
          <cell r="C3146" t="str">
            <v>ZALM</v>
          </cell>
          <cell r="D3146" t="str">
            <v>ARAUCO S.A.C.I.F.             V</v>
          </cell>
          <cell r="E3146">
            <v>73914</v>
          </cell>
          <cell r="F3146" t="str">
            <v>FF</v>
          </cell>
          <cell r="G3146">
            <v>99024953</v>
          </cell>
          <cell r="H3146" t="str">
            <v>31/08/99</v>
          </cell>
          <cell r="I3146">
            <v>31.3</v>
          </cell>
          <cell r="J3146" t="str">
            <v>or 74656</v>
          </cell>
        </row>
        <row r="3147">
          <cell r="A3147">
            <v>2882002</v>
          </cell>
          <cell r="B3147">
            <v>6122</v>
          </cell>
          <cell r="C3147">
            <v>999</v>
          </cell>
          <cell r="D3147" t="str">
            <v>LEON INDUSTRIAL               V</v>
          </cell>
          <cell r="E3147">
            <v>69340</v>
          </cell>
          <cell r="F3147" t="str">
            <v>FF</v>
          </cell>
          <cell r="G3147">
            <v>99021931</v>
          </cell>
          <cell r="H3147">
            <v>36502</v>
          </cell>
          <cell r="I3147">
            <v>565</v>
          </cell>
          <cell r="J3147" t="str">
            <v>or 70496</v>
          </cell>
        </row>
        <row r="3148">
          <cell r="A3148">
            <v>2882002</v>
          </cell>
          <cell r="B3148">
            <v>6122</v>
          </cell>
          <cell r="C3148">
            <v>999</v>
          </cell>
          <cell r="D3148" t="str">
            <v>DON MIGUEL SUERMERCADO        V</v>
          </cell>
          <cell r="E3148">
            <v>70220</v>
          </cell>
          <cell r="F3148" t="str">
            <v>FF</v>
          </cell>
          <cell r="G3148">
            <v>99022497</v>
          </cell>
          <cell r="H3148" t="str">
            <v>18/08/99</v>
          </cell>
          <cell r="I3148">
            <v>91.8</v>
          </cell>
        </row>
        <row r="3149">
          <cell r="A3149">
            <v>2882002</v>
          </cell>
          <cell r="B3149">
            <v>6122</v>
          </cell>
          <cell r="C3149">
            <v>999</v>
          </cell>
          <cell r="D3149" t="str">
            <v>DON MIGUEL SUERMERCADO        V</v>
          </cell>
          <cell r="E3149">
            <v>70333</v>
          </cell>
          <cell r="F3149" t="str">
            <v>FF</v>
          </cell>
          <cell r="G3149">
            <v>99022581</v>
          </cell>
          <cell r="H3149" t="str">
            <v>19/08/99</v>
          </cell>
          <cell r="I3149">
            <v>40.67</v>
          </cell>
        </row>
        <row r="3150">
          <cell r="A3150">
            <v>2882002</v>
          </cell>
          <cell r="B3150">
            <v>6122</v>
          </cell>
          <cell r="C3150">
            <v>999</v>
          </cell>
          <cell r="D3150" t="str">
            <v>DON MIGUEL SUERMERCADO        V</v>
          </cell>
          <cell r="E3150">
            <v>70333</v>
          </cell>
          <cell r="F3150" t="str">
            <v>FF</v>
          </cell>
          <cell r="G3150">
            <v>99022582</v>
          </cell>
          <cell r="H3150" t="str">
            <v>19/08/99</v>
          </cell>
          <cell r="I3150">
            <v>103.13</v>
          </cell>
        </row>
        <row r="3151">
          <cell r="A3151">
            <v>2882002</v>
          </cell>
          <cell r="B3151">
            <v>6122</v>
          </cell>
          <cell r="C3151">
            <v>999</v>
          </cell>
          <cell r="D3151" t="str">
            <v>DON MIGUEL SUERMERCADO        V</v>
          </cell>
          <cell r="E3151">
            <v>70333</v>
          </cell>
          <cell r="F3151" t="str">
            <v>FF</v>
          </cell>
          <cell r="G3151">
            <v>99022583</v>
          </cell>
          <cell r="H3151" t="str">
            <v>19/08/99</v>
          </cell>
          <cell r="I3151">
            <v>4.4400000000000004</v>
          </cell>
        </row>
        <row r="3152">
          <cell r="A3152">
            <v>2882002</v>
          </cell>
          <cell r="B3152">
            <v>6122</v>
          </cell>
          <cell r="C3152">
            <v>999</v>
          </cell>
          <cell r="D3152" t="str">
            <v>DON MIGUEL SUERMERCADO        V</v>
          </cell>
          <cell r="E3152">
            <v>70333</v>
          </cell>
          <cell r="F3152" t="str">
            <v>FF</v>
          </cell>
          <cell r="G3152">
            <v>99022584</v>
          </cell>
          <cell r="H3152" t="str">
            <v>19/08/99</v>
          </cell>
          <cell r="I3152">
            <v>62.52</v>
          </cell>
        </row>
        <row r="3153">
          <cell r="A3153">
            <v>2882002</v>
          </cell>
          <cell r="B3153">
            <v>6122</v>
          </cell>
          <cell r="C3153">
            <v>999</v>
          </cell>
          <cell r="D3153" t="str">
            <v>DON MIGUEL SUERMERCADO        V</v>
          </cell>
          <cell r="E3153">
            <v>70333</v>
          </cell>
          <cell r="F3153" t="str">
            <v>FF</v>
          </cell>
          <cell r="G3153">
            <v>99022585</v>
          </cell>
          <cell r="H3153" t="str">
            <v>19/08/99</v>
          </cell>
          <cell r="I3153">
            <v>4</v>
          </cell>
        </row>
        <row r="3154">
          <cell r="A3154">
            <v>2882002</v>
          </cell>
          <cell r="B3154">
            <v>6122</v>
          </cell>
          <cell r="C3154">
            <v>999</v>
          </cell>
          <cell r="D3154" t="str">
            <v>DON MIGUEL SUERMERCADO        V</v>
          </cell>
          <cell r="E3154">
            <v>70333</v>
          </cell>
          <cell r="F3154" t="str">
            <v>FF</v>
          </cell>
          <cell r="G3154">
            <v>99022587</v>
          </cell>
          <cell r="H3154" t="str">
            <v>19/08/99</v>
          </cell>
          <cell r="I3154">
            <v>42.69</v>
          </cell>
        </row>
        <row r="3155">
          <cell r="A3155">
            <v>2882002</v>
          </cell>
          <cell r="B3155">
            <v>6122</v>
          </cell>
          <cell r="C3155">
            <v>999</v>
          </cell>
          <cell r="D3155" t="str">
            <v>DON MIGUEL SUERMERCADO        V</v>
          </cell>
          <cell r="E3155">
            <v>70333</v>
          </cell>
          <cell r="F3155" t="str">
            <v>FF</v>
          </cell>
          <cell r="G3155">
            <v>99022589</v>
          </cell>
          <cell r="H3155" t="str">
            <v>19/08/99</v>
          </cell>
          <cell r="I3155">
            <v>45.83</v>
          </cell>
        </row>
        <row r="3156">
          <cell r="A3156">
            <v>2882002</v>
          </cell>
          <cell r="B3156">
            <v>6122</v>
          </cell>
          <cell r="C3156">
            <v>999</v>
          </cell>
          <cell r="D3156" t="str">
            <v>DON MIGUEL SUERMERCADO        V</v>
          </cell>
          <cell r="E3156">
            <v>70333</v>
          </cell>
          <cell r="F3156" t="str">
            <v>FF</v>
          </cell>
          <cell r="G3156">
            <v>99022591</v>
          </cell>
          <cell r="H3156" t="str">
            <v>19/08/99</v>
          </cell>
          <cell r="I3156">
            <v>66.3</v>
          </cell>
        </row>
        <row r="3157">
          <cell r="A3157">
            <v>2882002</v>
          </cell>
          <cell r="B3157">
            <v>6122</v>
          </cell>
          <cell r="C3157">
            <v>999</v>
          </cell>
          <cell r="D3157" t="str">
            <v>DON MIGUEL SUERMERCADO        V</v>
          </cell>
          <cell r="E3157">
            <v>70333</v>
          </cell>
          <cell r="F3157" t="str">
            <v>FF</v>
          </cell>
          <cell r="G3157">
            <v>99022593</v>
          </cell>
          <cell r="H3157" t="str">
            <v>19/08/99</v>
          </cell>
          <cell r="I3157">
            <v>157.02000000000001</v>
          </cell>
        </row>
        <row r="3158">
          <cell r="A3158">
            <v>2882002</v>
          </cell>
          <cell r="B3158">
            <v>6122</v>
          </cell>
          <cell r="C3158">
            <v>999</v>
          </cell>
          <cell r="D3158" t="str">
            <v>DON MIGUEL SUERMERCADO        V</v>
          </cell>
          <cell r="E3158">
            <v>70333</v>
          </cell>
          <cell r="F3158" t="str">
            <v>FF</v>
          </cell>
          <cell r="G3158">
            <v>99022594</v>
          </cell>
          <cell r="H3158" t="str">
            <v>19/08/99</v>
          </cell>
          <cell r="I3158">
            <v>5.8</v>
          </cell>
        </row>
        <row r="3159">
          <cell r="A3159">
            <v>2882002</v>
          </cell>
          <cell r="B3159">
            <v>6122</v>
          </cell>
          <cell r="C3159">
            <v>999</v>
          </cell>
          <cell r="D3159" t="str">
            <v>DON MIGUEL SUERMERCADO        V</v>
          </cell>
          <cell r="E3159">
            <v>70375</v>
          </cell>
          <cell r="F3159" t="str">
            <v>FF</v>
          </cell>
          <cell r="G3159">
            <v>99022596</v>
          </cell>
          <cell r="H3159" t="str">
            <v>19/08/99</v>
          </cell>
          <cell r="I3159">
            <v>86.9</v>
          </cell>
        </row>
        <row r="3160">
          <cell r="A3160">
            <v>2882002</v>
          </cell>
          <cell r="B3160">
            <v>6122</v>
          </cell>
          <cell r="C3160">
            <v>999</v>
          </cell>
          <cell r="D3160" t="str">
            <v>DON MIGUEL SUERMERCADO        V</v>
          </cell>
          <cell r="E3160">
            <v>70375</v>
          </cell>
          <cell r="F3160" t="str">
            <v>FF</v>
          </cell>
          <cell r="G3160">
            <v>99022603</v>
          </cell>
          <cell r="H3160" t="str">
            <v>19/08/99</v>
          </cell>
          <cell r="I3160">
            <v>86.19</v>
          </cell>
        </row>
        <row r="3161">
          <cell r="A3161">
            <v>2882002</v>
          </cell>
          <cell r="B3161">
            <v>6122</v>
          </cell>
          <cell r="C3161">
            <v>999</v>
          </cell>
          <cell r="D3161" t="str">
            <v>DON MIGUEL SUERMERCADO        V</v>
          </cell>
          <cell r="E3161">
            <v>70375</v>
          </cell>
          <cell r="F3161" t="str">
            <v>FF</v>
          </cell>
          <cell r="G3161">
            <v>99022604</v>
          </cell>
          <cell r="H3161" t="str">
            <v>19/08/99</v>
          </cell>
          <cell r="I3161">
            <v>82.54</v>
          </cell>
        </row>
        <row r="3162">
          <cell r="A3162">
            <v>2882002</v>
          </cell>
          <cell r="B3162">
            <v>6122</v>
          </cell>
          <cell r="C3162">
            <v>999</v>
          </cell>
          <cell r="D3162" t="str">
            <v>DON MIGUEL SUERMERCADO        V</v>
          </cell>
          <cell r="E3162">
            <v>70375</v>
          </cell>
          <cell r="F3162" t="str">
            <v>FF</v>
          </cell>
          <cell r="G3162">
            <v>99022605</v>
          </cell>
          <cell r="H3162" t="str">
            <v>19/08/99</v>
          </cell>
          <cell r="I3162">
            <v>112.44</v>
          </cell>
        </row>
        <row r="3163">
          <cell r="A3163">
            <v>2882002</v>
          </cell>
          <cell r="B3163">
            <v>6122</v>
          </cell>
          <cell r="C3163">
            <v>999</v>
          </cell>
          <cell r="D3163" t="str">
            <v>DON MIGUEL SUERMERCADO        V</v>
          </cell>
          <cell r="E3163">
            <v>70375</v>
          </cell>
          <cell r="F3163" t="str">
            <v>FF</v>
          </cell>
          <cell r="G3163">
            <v>99022606</v>
          </cell>
          <cell r="H3163" t="str">
            <v>19/08/99</v>
          </cell>
          <cell r="I3163">
            <v>96.64</v>
          </cell>
        </row>
        <row r="3164">
          <cell r="A3164">
            <v>2882002</v>
          </cell>
          <cell r="B3164">
            <v>6122</v>
          </cell>
          <cell r="C3164">
            <v>999</v>
          </cell>
          <cell r="D3164" t="str">
            <v>DON MIGUEL SUERMERCADO        V</v>
          </cell>
          <cell r="E3164">
            <v>70375</v>
          </cell>
          <cell r="F3164" t="str">
            <v>FF</v>
          </cell>
          <cell r="G3164">
            <v>99022607</v>
          </cell>
          <cell r="H3164" t="str">
            <v>19/08/99</v>
          </cell>
          <cell r="I3164">
            <v>94.22</v>
          </cell>
        </row>
        <row r="3165">
          <cell r="A3165">
            <v>2882002</v>
          </cell>
          <cell r="B3165">
            <v>6122</v>
          </cell>
          <cell r="C3165">
            <v>999</v>
          </cell>
          <cell r="D3165" t="str">
            <v>DON MIGUEL SUERMERCADO        V</v>
          </cell>
          <cell r="E3165">
            <v>70375</v>
          </cell>
          <cell r="F3165" t="str">
            <v>FF</v>
          </cell>
          <cell r="G3165">
            <v>99022608</v>
          </cell>
          <cell r="H3165" t="str">
            <v>19/08/99</v>
          </cell>
          <cell r="I3165">
            <v>29.52</v>
          </cell>
        </row>
        <row r="3166">
          <cell r="A3166">
            <v>2882002</v>
          </cell>
          <cell r="B3166">
            <v>6122</v>
          </cell>
          <cell r="C3166">
            <v>999</v>
          </cell>
          <cell r="D3166" t="str">
            <v>DON MIGUEL SUERMERCADO        V</v>
          </cell>
          <cell r="E3166">
            <v>70375</v>
          </cell>
          <cell r="F3166" t="str">
            <v>FF</v>
          </cell>
          <cell r="G3166">
            <v>99022609</v>
          </cell>
          <cell r="H3166" t="str">
            <v>19/08/99</v>
          </cell>
          <cell r="I3166">
            <v>28.2</v>
          </cell>
        </row>
        <row r="3167">
          <cell r="A3167">
            <v>2882002</v>
          </cell>
          <cell r="B3167">
            <v>6122</v>
          </cell>
          <cell r="C3167">
            <v>999</v>
          </cell>
          <cell r="D3167" t="str">
            <v>DON MIGUEL SUERMERCADO        V</v>
          </cell>
          <cell r="E3167">
            <v>70375</v>
          </cell>
          <cell r="F3167" t="str">
            <v>FF</v>
          </cell>
          <cell r="G3167">
            <v>99022610</v>
          </cell>
          <cell r="H3167" t="str">
            <v>19/08/99</v>
          </cell>
          <cell r="I3167">
            <v>47.87</v>
          </cell>
        </row>
        <row r="3168">
          <cell r="A3168">
            <v>2882002</v>
          </cell>
          <cell r="B3168">
            <v>6122</v>
          </cell>
          <cell r="C3168">
            <v>999</v>
          </cell>
          <cell r="D3168" t="str">
            <v>DON MIGUEL SUERMERCADO        V</v>
          </cell>
          <cell r="E3168">
            <v>70375</v>
          </cell>
          <cell r="F3168" t="str">
            <v>FF</v>
          </cell>
          <cell r="G3168">
            <v>99022612</v>
          </cell>
          <cell r="H3168" t="str">
            <v>19/08/99</v>
          </cell>
          <cell r="I3168">
            <v>55.88</v>
          </cell>
        </row>
        <row r="3169">
          <cell r="A3169">
            <v>2882002</v>
          </cell>
          <cell r="B3169">
            <v>6122</v>
          </cell>
          <cell r="C3169">
            <v>999</v>
          </cell>
          <cell r="D3169" t="str">
            <v>DON MIGUEL SUERMERCADO        V</v>
          </cell>
          <cell r="E3169">
            <v>70375</v>
          </cell>
          <cell r="F3169" t="str">
            <v>FF</v>
          </cell>
          <cell r="G3169">
            <v>99022614</v>
          </cell>
          <cell r="H3169" t="str">
            <v>19/08/99</v>
          </cell>
          <cell r="I3169">
            <v>28.2</v>
          </cell>
        </row>
        <row r="3170">
          <cell r="A3170">
            <v>2882002</v>
          </cell>
          <cell r="B3170">
            <v>6122</v>
          </cell>
          <cell r="C3170">
            <v>999</v>
          </cell>
          <cell r="D3170" t="str">
            <v>DON MIGUEL SUERMERCADO        V</v>
          </cell>
          <cell r="E3170">
            <v>70375</v>
          </cell>
          <cell r="F3170" t="str">
            <v>FF</v>
          </cell>
          <cell r="G3170">
            <v>99022616</v>
          </cell>
          <cell r="H3170" t="str">
            <v>19/08/99</v>
          </cell>
          <cell r="I3170">
            <v>41.52</v>
          </cell>
        </row>
        <row r="3171">
          <cell r="A3171">
            <v>2882002</v>
          </cell>
          <cell r="B3171">
            <v>6122</v>
          </cell>
          <cell r="C3171">
            <v>999</v>
          </cell>
          <cell r="D3171" t="str">
            <v>DON MIGUEL SUERMERCADO        V</v>
          </cell>
          <cell r="E3171">
            <v>70375</v>
          </cell>
          <cell r="F3171" t="str">
            <v>FF</v>
          </cell>
          <cell r="G3171">
            <v>99022618</v>
          </cell>
          <cell r="H3171" t="str">
            <v>19/08/99</v>
          </cell>
          <cell r="I3171">
            <v>33.119999999999997</v>
          </cell>
        </row>
        <row r="3172">
          <cell r="A3172">
            <v>2882002</v>
          </cell>
          <cell r="B3172">
            <v>6122</v>
          </cell>
          <cell r="C3172">
            <v>999</v>
          </cell>
          <cell r="D3172" t="str">
            <v>DON MIGUEL SUERMERCADO        V</v>
          </cell>
          <cell r="E3172">
            <v>70375</v>
          </cell>
          <cell r="F3172" t="str">
            <v>FF</v>
          </cell>
          <cell r="G3172">
            <v>99022620</v>
          </cell>
          <cell r="H3172" t="str">
            <v>19/08/99</v>
          </cell>
          <cell r="I3172">
            <v>26.26</v>
          </cell>
        </row>
        <row r="3173">
          <cell r="A3173">
            <v>2882002</v>
          </cell>
          <cell r="B3173">
            <v>6122</v>
          </cell>
          <cell r="C3173">
            <v>999</v>
          </cell>
          <cell r="D3173" t="str">
            <v>DON MIGUEL SUERMERCADO        V</v>
          </cell>
          <cell r="E3173">
            <v>70375</v>
          </cell>
          <cell r="F3173" t="str">
            <v>FF</v>
          </cell>
          <cell r="G3173">
            <v>99022623</v>
          </cell>
          <cell r="H3173" t="str">
            <v>19/08/99</v>
          </cell>
          <cell r="I3173">
            <v>18.989999999999998</v>
          </cell>
        </row>
        <row r="3174">
          <cell r="A3174">
            <v>2882002</v>
          </cell>
          <cell r="B3174">
            <v>6122</v>
          </cell>
          <cell r="C3174">
            <v>999</v>
          </cell>
          <cell r="D3174" t="str">
            <v>DON MIGUEL SUERMERCADO        V</v>
          </cell>
          <cell r="E3174">
            <v>70375</v>
          </cell>
          <cell r="F3174" t="str">
            <v>FF</v>
          </cell>
          <cell r="G3174">
            <v>99022626</v>
          </cell>
          <cell r="H3174" t="str">
            <v>19/08/99</v>
          </cell>
          <cell r="I3174">
            <v>37.99</v>
          </cell>
        </row>
        <row r="3175">
          <cell r="A3175">
            <v>2882002</v>
          </cell>
          <cell r="B3175">
            <v>6122</v>
          </cell>
          <cell r="C3175">
            <v>999</v>
          </cell>
          <cell r="D3175" t="str">
            <v>DON MIGUEL SUERMERCADO        V</v>
          </cell>
          <cell r="E3175">
            <v>70375</v>
          </cell>
          <cell r="F3175" t="str">
            <v>FF</v>
          </cell>
          <cell r="G3175">
            <v>99022630</v>
          </cell>
          <cell r="H3175" t="str">
            <v>19/08/99</v>
          </cell>
          <cell r="I3175">
            <v>146.77000000000001</v>
          </cell>
        </row>
        <row r="3176">
          <cell r="A3176">
            <v>2882002</v>
          </cell>
          <cell r="B3176">
            <v>6122</v>
          </cell>
          <cell r="C3176">
            <v>999</v>
          </cell>
          <cell r="D3176" t="str">
            <v>DON MIGUEL SUERMERCADO        V</v>
          </cell>
          <cell r="E3176">
            <v>70375</v>
          </cell>
          <cell r="F3176" t="str">
            <v>FF</v>
          </cell>
          <cell r="G3176">
            <v>99022634</v>
          </cell>
          <cell r="H3176" t="str">
            <v>19/08/99</v>
          </cell>
          <cell r="I3176">
            <v>24.9</v>
          </cell>
        </row>
        <row r="3177">
          <cell r="A3177">
            <v>2882002</v>
          </cell>
          <cell r="B3177">
            <v>6122</v>
          </cell>
          <cell r="C3177">
            <v>999</v>
          </cell>
          <cell r="D3177" t="str">
            <v>DON MIGUEL SUERMERCADO        V</v>
          </cell>
          <cell r="E3177">
            <v>70375</v>
          </cell>
          <cell r="F3177" t="str">
            <v>FF</v>
          </cell>
          <cell r="G3177">
            <v>99022639</v>
          </cell>
          <cell r="H3177" t="str">
            <v>19/08/99</v>
          </cell>
          <cell r="I3177">
            <v>65.209999999999994</v>
          </cell>
        </row>
        <row r="3178">
          <cell r="A3178">
            <v>2882002</v>
          </cell>
          <cell r="B3178">
            <v>6122</v>
          </cell>
          <cell r="C3178">
            <v>999</v>
          </cell>
          <cell r="D3178" t="str">
            <v>DON MIGUEL SUERMERCADO        V</v>
          </cell>
          <cell r="E3178">
            <v>70375</v>
          </cell>
          <cell r="F3178" t="str">
            <v>FF</v>
          </cell>
          <cell r="G3178">
            <v>99022646</v>
          </cell>
          <cell r="H3178" t="str">
            <v>19/08/99</v>
          </cell>
          <cell r="I3178">
            <v>17.93</v>
          </cell>
        </row>
        <row r="3179">
          <cell r="A3179">
            <v>2882002</v>
          </cell>
          <cell r="B3179">
            <v>6122</v>
          </cell>
          <cell r="C3179">
            <v>999</v>
          </cell>
          <cell r="D3179" t="str">
            <v>DON MIGUEL SUERMERCADO        V</v>
          </cell>
          <cell r="E3179">
            <v>70375</v>
          </cell>
          <cell r="F3179" t="str">
            <v>FF</v>
          </cell>
          <cell r="G3179">
            <v>99022650</v>
          </cell>
          <cell r="H3179" t="str">
            <v>19/08/99</v>
          </cell>
          <cell r="I3179">
            <v>6.56</v>
          </cell>
        </row>
        <row r="3180">
          <cell r="A3180">
            <v>2882002</v>
          </cell>
          <cell r="B3180">
            <v>6122</v>
          </cell>
          <cell r="C3180">
            <v>999</v>
          </cell>
          <cell r="D3180" t="str">
            <v>DON MIGUEL SUERMERCADO        V</v>
          </cell>
          <cell r="E3180">
            <v>70375</v>
          </cell>
          <cell r="F3180" t="str">
            <v>FF</v>
          </cell>
          <cell r="G3180">
            <v>99022652</v>
          </cell>
          <cell r="H3180" t="str">
            <v>19/08/99</v>
          </cell>
          <cell r="I3180">
            <v>6.95</v>
          </cell>
        </row>
        <row r="3181">
          <cell r="A3181">
            <v>2882002</v>
          </cell>
          <cell r="B3181">
            <v>6122</v>
          </cell>
          <cell r="C3181">
            <v>999</v>
          </cell>
          <cell r="D3181" t="str">
            <v>DON MIGUEL SUERMERCADO        V</v>
          </cell>
          <cell r="E3181">
            <v>70375</v>
          </cell>
          <cell r="F3181" t="str">
            <v>FF</v>
          </cell>
          <cell r="G3181">
            <v>99022656</v>
          </cell>
          <cell r="H3181" t="str">
            <v>19/08/99</v>
          </cell>
          <cell r="I3181">
            <v>154.77000000000001</v>
          </cell>
        </row>
        <row r="3182">
          <cell r="A3182">
            <v>2882002</v>
          </cell>
          <cell r="B3182">
            <v>6122</v>
          </cell>
          <cell r="C3182">
            <v>999</v>
          </cell>
          <cell r="D3182" t="str">
            <v>DON MIGUEL SUERMERCADO        V</v>
          </cell>
          <cell r="E3182">
            <v>70375</v>
          </cell>
          <cell r="F3182" t="str">
            <v>FF</v>
          </cell>
          <cell r="G3182">
            <v>99022661</v>
          </cell>
          <cell r="H3182" t="str">
            <v>19/08/99</v>
          </cell>
          <cell r="I3182">
            <v>37.54</v>
          </cell>
        </row>
        <row r="3183">
          <cell r="A3183">
            <v>2882002</v>
          </cell>
          <cell r="B3183">
            <v>6122</v>
          </cell>
          <cell r="C3183">
            <v>999</v>
          </cell>
          <cell r="D3183" t="str">
            <v>DON MIGUEL SUERMERCADO        V</v>
          </cell>
          <cell r="E3183">
            <v>70375</v>
          </cell>
          <cell r="F3183" t="str">
            <v>FF</v>
          </cell>
          <cell r="G3183">
            <v>99022677</v>
          </cell>
          <cell r="H3183" t="str">
            <v>19/08/99</v>
          </cell>
          <cell r="I3183">
            <v>21.15</v>
          </cell>
        </row>
        <row r="3184">
          <cell r="A3184">
            <v>2882002</v>
          </cell>
          <cell r="B3184">
            <v>6122</v>
          </cell>
          <cell r="C3184">
            <v>999</v>
          </cell>
          <cell r="D3184" t="str">
            <v>DON MIGUEL SUERMERCADO        V</v>
          </cell>
          <cell r="E3184">
            <v>70375</v>
          </cell>
          <cell r="F3184" t="str">
            <v>FF</v>
          </cell>
          <cell r="G3184">
            <v>99022684</v>
          </cell>
          <cell r="H3184" t="str">
            <v>19/08/99</v>
          </cell>
          <cell r="I3184">
            <v>64</v>
          </cell>
        </row>
        <row r="3185">
          <cell r="A3185">
            <v>2882002</v>
          </cell>
          <cell r="B3185">
            <v>6122</v>
          </cell>
          <cell r="C3185">
            <v>999</v>
          </cell>
          <cell r="D3185" t="str">
            <v>DON MIGUEL SUERMERCADO        V</v>
          </cell>
          <cell r="E3185">
            <v>70375</v>
          </cell>
          <cell r="F3185" t="str">
            <v>FF</v>
          </cell>
          <cell r="G3185">
            <v>99022686</v>
          </cell>
          <cell r="H3185" t="str">
            <v>19/08/99</v>
          </cell>
          <cell r="I3185">
            <v>1.0900000000000001</v>
          </cell>
        </row>
        <row r="3186">
          <cell r="A3186">
            <v>2882002</v>
          </cell>
          <cell r="B3186">
            <v>6122</v>
          </cell>
          <cell r="C3186">
            <v>999</v>
          </cell>
          <cell r="D3186" t="str">
            <v>DON MIGUEL SUERMERCADO        V</v>
          </cell>
          <cell r="E3186">
            <v>70375</v>
          </cell>
          <cell r="F3186" t="str">
            <v>FF</v>
          </cell>
          <cell r="G3186">
            <v>99022688</v>
          </cell>
          <cell r="H3186" t="str">
            <v>19/08/99</v>
          </cell>
          <cell r="I3186">
            <v>4.72</v>
          </cell>
        </row>
        <row r="3187">
          <cell r="A3187">
            <v>2882002</v>
          </cell>
          <cell r="B3187">
            <v>6122</v>
          </cell>
          <cell r="C3187">
            <v>999</v>
          </cell>
          <cell r="D3187" t="str">
            <v>DON MIGUEL SUERMERCADO        V</v>
          </cell>
          <cell r="E3187">
            <v>70375</v>
          </cell>
          <cell r="F3187" t="str">
            <v>FF</v>
          </cell>
          <cell r="G3187">
            <v>99022690</v>
          </cell>
          <cell r="H3187" t="str">
            <v>19/08/99</v>
          </cell>
          <cell r="I3187">
            <v>34.840000000000003</v>
          </cell>
        </row>
        <row r="3188">
          <cell r="A3188">
            <v>2882002</v>
          </cell>
          <cell r="B3188">
            <v>6122</v>
          </cell>
          <cell r="C3188">
            <v>999</v>
          </cell>
          <cell r="D3188" t="str">
            <v>DON MIGUEL SUERMERCADO        V</v>
          </cell>
          <cell r="E3188">
            <v>70375</v>
          </cell>
          <cell r="F3188" t="str">
            <v>FF</v>
          </cell>
          <cell r="G3188">
            <v>99022692</v>
          </cell>
          <cell r="H3188" t="str">
            <v>19/08/99</v>
          </cell>
          <cell r="I3188">
            <v>16.36</v>
          </cell>
        </row>
        <row r="3189">
          <cell r="A3189">
            <v>2882002</v>
          </cell>
          <cell r="B3189">
            <v>6122</v>
          </cell>
          <cell r="C3189">
            <v>999</v>
          </cell>
          <cell r="D3189" t="str">
            <v>DON MIGUEL SUERMERCADO        V</v>
          </cell>
          <cell r="E3189">
            <v>70375</v>
          </cell>
          <cell r="F3189" t="str">
            <v>FF</v>
          </cell>
          <cell r="G3189">
            <v>99022694</v>
          </cell>
          <cell r="H3189" t="str">
            <v>19/08/99</v>
          </cell>
          <cell r="I3189">
            <v>150.62</v>
          </cell>
        </row>
        <row r="3190">
          <cell r="A3190">
            <v>2882002</v>
          </cell>
          <cell r="B3190">
            <v>6122</v>
          </cell>
          <cell r="C3190">
            <v>999</v>
          </cell>
          <cell r="D3190" t="str">
            <v>DON MIGUEL SUERMERCADO        V</v>
          </cell>
          <cell r="E3190">
            <v>70375</v>
          </cell>
          <cell r="F3190" t="str">
            <v>FF</v>
          </cell>
          <cell r="G3190">
            <v>99022695</v>
          </cell>
          <cell r="H3190" t="str">
            <v>19/08/99</v>
          </cell>
          <cell r="I3190">
            <v>19.899999999999999</v>
          </cell>
        </row>
        <row r="3191">
          <cell r="A3191">
            <v>2882002</v>
          </cell>
          <cell r="B3191">
            <v>6122</v>
          </cell>
          <cell r="C3191">
            <v>999</v>
          </cell>
          <cell r="D3191" t="str">
            <v>PANADERIA LA DELICIA (MANUEL RV</v>
          </cell>
          <cell r="E3191">
            <v>70956</v>
          </cell>
          <cell r="F3191" t="str">
            <v>FF</v>
          </cell>
          <cell r="G3191">
            <v>99023038</v>
          </cell>
          <cell r="H3191" t="str">
            <v>23/08/99</v>
          </cell>
          <cell r="I3191">
            <v>99</v>
          </cell>
          <cell r="J3191" t="str">
            <v>O.R. 69694</v>
          </cell>
        </row>
        <row r="3192">
          <cell r="A3192">
            <v>2882002</v>
          </cell>
          <cell r="B3192">
            <v>6122</v>
          </cell>
          <cell r="C3192">
            <v>999</v>
          </cell>
          <cell r="D3192" t="str">
            <v>150899-COBRA251/000172        G</v>
          </cell>
          <cell r="E3192">
            <v>71559</v>
          </cell>
          <cell r="F3192" t="str">
            <v>J6</v>
          </cell>
          <cell r="G3192">
            <v>99000175</v>
          </cell>
          <cell r="H3192" t="str">
            <v>15/08/99</v>
          </cell>
          <cell r="I3192">
            <v>-1500</v>
          </cell>
          <cell r="J3192">
            <v>5107063294</v>
          </cell>
        </row>
        <row r="3193">
          <cell r="A3193">
            <v>2882002</v>
          </cell>
          <cell r="B3193">
            <v>6122</v>
          </cell>
          <cell r="C3193">
            <v>999</v>
          </cell>
          <cell r="D3193" t="str">
            <v>FERRAGOM                      V</v>
          </cell>
          <cell r="E3193">
            <v>73328</v>
          </cell>
          <cell r="F3193" t="str">
            <v>FF</v>
          </cell>
          <cell r="G3193">
            <v>99024503</v>
          </cell>
          <cell r="H3193" t="str">
            <v>31/08/99</v>
          </cell>
          <cell r="I3193">
            <v>39.39</v>
          </cell>
        </row>
        <row r="3194">
          <cell r="A3194">
            <v>2882002</v>
          </cell>
          <cell r="B3194">
            <v>6122</v>
          </cell>
          <cell r="C3194">
            <v>999</v>
          </cell>
          <cell r="D3194" t="str">
            <v>FERRAGOM                      V</v>
          </cell>
          <cell r="E3194">
            <v>73328</v>
          </cell>
          <cell r="F3194" t="str">
            <v>FF</v>
          </cell>
          <cell r="G3194">
            <v>99024511</v>
          </cell>
          <cell r="H3194" t="str">
            <v>31/08/99</v>
          </cell>
          <cell r="I3194">
            <v>110.79</v>
          </cell>
        </row>
        <row r="3195">
          <cell r="A3195">
            <v>2882002</v>
          </cell>
          <cell r="B3195">
            <v>6122</v>
          </cell>
          <cell r="C3195">
            <v>999</v>
          </cell>
          <cell r="D3195" t="str">
            <v>310899-COBRA251/000186        G</v>
          </cell>
          <cell r="E3195">
            <v>74104</v>
          </cell>
          <cell r="F3195" t="str">
            <v>J6</v>
          </cell>
          <cell r="G3195">
            <v>99000189</v>
          </cell>
          <cell r="H3195" t="str">
            <v>31/08/99</v>
          </cell>
          <cell r="I3195">
            <v>1500</v>
          </cell>
          <cell r="J3195">
            <v>5107063294</v>
          </cell>
        </row>
        <row r="3196">
          <cell r="A3196">
            <v>2882002</v>
          </cell>
          <cell r="B3196">
            <v>6242</v>
          </cell>
          <cell r="C3196" t="str">
            <v>ZALM</v>
          </cell>
          <cell r="D3196" t="str">
            <v>CEBITRONIC SAFETY S.A.        V</v>
          </cell>
          <cell r="E3196">
            <v>70057</v>
          </cell>
          <cell r="F3196" t="str">
            <v>FF</v>
          </cell>
          <cell r="G3196">
            <v>99022385</v>
          </cell>
          <cell r="H3196" t="str">
            <v>18/08/99</v>
          </cell>
          <cell r="I3196">
            <v>67.5</v>
          </cell>
          <cell r="J3196" t="str">
            <v>or 74471</v>
          </cell>
        </row>
        <row r="3197">
          <cell r="A3197">
            <v>2882002</v>
          </cell>
          <cell r="B3197">
            <v>6502</v>
          </cell>
          <cell r="C3197">
            <v>999</v>
          </cell>
          <cell r="D3197" t="str">
            <v>YACIMIENTO CATRIEL OESTE      I</v>
          </cell>
          <cell r="E3197">
            <v>71503</v>
          </cell>
          <cell r="F3197" t="str">
            <v>E7</v>
          </cell>
          <cell r="G3197">
            <v>11005425</v>
          </cell>
          <cell r="H3197" t="str">
            <v>23/08/99</v>
          </cell>
          <cell r="I3197">
            <v>-3909.75</v>
          </cell>
          <cell r="J3197" t="str">
            <v>POR TRABAJOS REA</v>
          </cell>
        </row>
        <row r="3198">
          <cell r="A3198">
            <v>2882002</v>
          </cell>
          <cell r="B3198">
            <v>6502</v>
          </cell>
          <cell r="C3198">
            <v>999</v>
          </cell>
          <cell r="D3198" t="str">
            <v>YACIMIENTO CATRIEL OESTE      I</v>
          </cell>
          <cell r="E3198">
            <v>71503</v>
          </cell>
          <cell r="F3198" t="str">
            <v>E7</v>
          </cell>
          <cell r="G3198">
            <v>11005426</v>
          </cell>
          <cell r="H3198" t="str">
            <v>23/08/99</v>
          </cell>
          <cell r="I3198">
            <v>-1800</v>
          </cell>
          <cell r="J3198" t="str">
            <v>POR EL SERVICIO</v>
          </cell>
        </row>
        <row r="3199">
          <cell r="A3199">
            <v>2882002</v>
          </cell>
          <cell r="B3199">
            <v>6549</v>
          </cell>
          <cell r="C3199">
            <v>999</v>
          </cell>
          <cell r="D3199" t="str">
            <v>GFW PERSONAL EVENTUAL S.A.    V</v>
          </cell>
          <cell r="E3199">
            <v>69766</v>
          </cell>
          <cell r="F3199" t="str">
            <v>FF</v>
          </cell>
          <cell r="G3199">
            <v>99022269</v>
          </cell>
          <cell r="H3199" t="str">
            <v>17/08/99</v>
          </cell>
          <cell r="I3199">
            <v>1597.51</v>
          </cell>
          <cell r="J3199" t="str">
            <v>O.R. 69758/753/6</v>
          </cell>
        </row>
        <row r="3200">
          <cell r="A3200">
            <v>2882002</v>
          </cell>
          <cell r="B3200">
            <v>6549</v>
          </cell>
          <cell r="C3200">
            <v>999</v>
          </cell>
          <cell r="D3200" t="str">
            <v>TRANSPORTE BIANQUI            V</v>
          </cell>
          <cell r="E3200">
            <v>72731</v>
          </cell>
          <cell r="F3200" t="str">
            <v>FF</v>
          </cell>
          <cell r="G3200">
            <v>99024086</v>
          </cell>
          <cell r="H3200" t="str">
            <v>31/08/99</v>
          </cell>
          <cell r="I3200">
            <v>2340</v>
          </cell>
          <cell r="J3200" t="str">
            <v>O.C. 018/2901/99</v>
          </cell>
        </row>
        <row r="3201">
          <cell r="A3201">
            <v>2882002</v>
          </cell>
          <cell r="B3201">
            <v>6549</v>
          </cell>
          <cell r="C3201">
            <v>999</v>
          </cell>
          <cell r="D3201" t="str">
            <v>TRASNPORTE SANCHEZ            V</v>
          </cell>
          <cell r="E3201">
            <v>73328</v>
          </cell>
          <cell r="F3201" t="str">
            <v>FF</v>
          </cell>
          <cell r="G3201">
            <v>99024519</v>
          </cell>
          <cell r="H3201" t="str">
            <v>31/08/99</v>
          </cell>
          <cell r="I3201">
            <v>2100</v>
          </cell>
          <cell r="J3201" t="str">
            <v>oc 071/251/99</v>
          </cell>
        </row>
        <row r="3202">
          <cell r="A3202">
            <v>2882002</v>
          </cell>
          <cell r="B3202">
            <v>6549</v>
          </cell>
          <cell r="C3202">
            <v>999</v>
          </cell>
          <cell r="D3202" t="str">
            <v>GFW PERSONAL EVENTUAL S.A.    V</v>
          </cell>
          <cell r="E3202">
            <v>73554</v>
          </cell>
          <cell r="F3202" t="str">
            <v>FF</v>
          </cell>
          <cell r="G3202">
            <v>99024633</v>
          </cell>
          <cell r="H3202" t="str">
            <v>31/08/99</v>
          </cell>
          <cell r="I3202">
            <v>1335.69</v>
          </cell>
          <cell r="J3202" t="str">
            <v>or 69762</v>
          </cell>
        </row>
        <row r="3203">
          <cell r="A3203">
            <v>2882002</v>
          </cell>
          <cell r="B3203">
            <v>6549</v>
          </cell>
          <cell r="C3203">
            <v>999</v>
          </cell>
          <cell r="D3203" t="str">
            <v>GFW PERSONAL EVENTUAL S.A.    V</v>
          </cell>
          <cell r="E3203">
            <v>73554</v>
          </cell>
          <cell r="F3203" t="str">
            <v>FF</v>
          </cell>
          <cell r="G3203">
            <v>99024635</v>
          </cell>
          <cell r="H3203" t="str">
            <v>31/08/99</v>
          </cell>
          <cell r="I3203">
            <v>1572.8</v>
          </cell>
          <cell r="J3203" t="str">
            <v>or 74479</v>
          </cell>
        </row>
        <row r="3204">
          <cell r="A3204">
            <v>2882002</v>
          </cell>
          <cell r="B3204">
            <v>6662</v>
          </cell>
          <cell r="C3204">
            <v>999</v>
          </cell>
          <cell r="D3204" t="str">
            <v>DIST. MO COMUNICACIONES       G</v>
          </cell>
          <cell r="E3204">
            <v>73153</v>
          </cell>
          <cell r="F3204" t="str">
            <v>JE</v>
          </cell>
          <cell r="G3204">
            <v>99000921</v>
          </cell>
          <cell r="H3204" t="str">
            <v>31/08/99</v>
          </cell>
          <cell r="I3204">
            <v>52</v>
          </cell>
          <cell r="J3204" t="str">
            <v>CI/EQ/BERON</v>
          </cell>
        </row>
        <row r="3205">
          <cell r="A3205">
            <v>2882002</v>
          </cell>
          <cell r="B3205">
            <v>6751</v>
          </cell>
          <cell r="C3205">
            <v>999</v>
          </cell>
          <cell r="D3205" t="str">
            <v>SOLARI COMPUTACION            V</v>
          </cell>
          <cell r="E3205">
            <v>67818</v>
          </cell>
          <cell r="F3205" t="str">
            <v>FF</v>
          </cell>
          <cell r="G3205">
            <v>99021321</v>
          </cell>
          <cell r="H3205">
            <v>36319</v>
          </cell>
          <cell r="I3205">
            <v>216</v>
          </cell>
          <cell r="J3205" t="str">
            <v>or 70493</v>
          </cell>
        </row>
        <row r="3206">
          <cell r="A3206">
            <v>2882002</v>
          </cell>
          <cell r="B3206">
            <v>6751</v>
          </cell>
          <cell r="C3206">
            <v>999</v>
          </cell>
          <cell r="D3206" t="str">
            <v>DEL CENTRO SERVICIOS GRAFICOS V</v>
          </cell>
          <cell r="E3206">
            <v>68247</v>
          </cell>
          <cell r="F3206" t="str">
            <v>FF</v>
          </cell>
          <cell r="G3206">
            <v>99021598</v>
          </cell>
          <cell r="H3206">
            <v>36411</v>
          </cell>
          <cell r="I3206">
            <v>81.75</v>
          </cell>
          <cell r="J3206" t="str">
            <v>O.R. 69770</v>
          </cell>
        </row>
        <row r="3207">
          <cell r="A3207">
            <v>2882002</v>
          </cell>
          <cell r="B3207">
            <v>6751</v>
          </cell>
          <cell r="C3207">
            <v>999</v>
          </cell>
          <cell r="D3207" t="str">
            <v>PIPAS - CARLOS A. PORTMAN     V</v>
          </cell>
          <cell r="E3207">
            <v>69340</v>
          </cell>
          <cell r="F3207" t="str">
            <v>FF</v>
          </cell>
          <cell r="G3207">
            <v>99021933</v>
          </cell>
          <cell r="H3207">
            <v>36502</v>
          </cell>
          <cell r="I3207">
            <v>22.48</v>
          </cell>
          <cell r="J3207" t="str">
            <v>or 69695</v>
          </cell>
        </row>
        <row r="3208">
          <cell r="A3208">
            <v>2882002</v>
          </cell>
          <cell r="B3208">
            <v>6751</v>
          </cell>
          <cell r="C3208">
            <v>999</v>
          </cell>
          <cell r="D3208" t="str">
            <v>150899-COBRA251/000172        G</v>
          </cell>
          <cell r="E3208">
            <v>71559</v>
          </cell>
          <cell r="F3208" t="str">
            <v>J6</v>
          </cell>
          <cell r="G3208">
            <v>99000175</v>
          </cell>
          <cell r="H3208" t="str">
            <v>15/08/99</v>
          </cell>
          <cell r="I3208">
            <v>-94</v>
          </cell>
          <cell r="J3208">
            <v>5106071294</v>
          </cell>
        </row>
        <row r="3209">
          <cell r="A3209">
            <v>2882002</v>
          </cell>
          <cell r="B3209">
            <v>6751</v>
          </cell>
          <cell r="C3209">
            <v>999</v>
          </cell>
          <cell r="D3209" t="str">
            <v>Ajuste entre obras DGN        G</v>
          </cell>
          <cell r="E3209">
            <v>72285</v>
          </cell>
          <cell r="F3209" t="str">
            <v>JE</v>
          </cell>
          <cell r="G3209">
            <v>99000906</v>
          </cell>
          <cell r="H3209" t="str">
            <v>31/08/99</v>
          </cell>
          <cell r="I3209">
            <v>5016</v>
          </cell>
          <cell r="J3209" t="str">
            <v>C. OESTE</v>
          </cell>
        </row>
        <row r="3210">
          <cell r="A3210">
            <v>2882002</v>
          </cell>
          <cell r="B3210">
            <v>6752</v>
          </cell>
          <cell r="C3210">
            <v>999</v>
          </cell>
          <cell r="D3210" t="str">
            <v>DIST. GSOP                    G</v>
          </cell>
          <cell r="E3210">
            <v>73495</v>
          </cell>
          <cell r="F3210" t="str">
            <v>JE</v>
          </cell>
          <cell r="G3210">
            <v>99000944</v>
          </cell>
          <cell r="H3210" t="str">
            <v>31/08/99</v>
          </cell>
          <cell r="I3210">
            <v>301</v>
          </cell>
        </row>
        <row r="3211">
          <cell r="A3211">
            <v>2882002</v>
          </cell>
          <cell r="B3211">
            <v>6752</v>
          </cell>
          <cell r="C3211">
            <v>999</v>
          </cell>
          <cell r="D3211" t="str">
            <v>DIST. GTOS DELEGACION         G</v>
          </cell>
          <cell r="E3211">
            <v>73498</v>
          </cell>
          <cell r="F3211" t="str">
            <v>JE</v>
          </cell>
          <cell r="G3211">
            <v>99000945</v>
          </cell>
          <cell r="H3211" t="str">
            <v>31/08/99</v>
          </cell>
          <cell r="I3211">
            <v>3265</v>
          </cell>
        </row>
        <row r="3212">
          <cell r="A3212">
            <v>2882002</v>
          </cell>
          <cell r="B3212">
            <v>7144</v>
          </cell>
          <cell r="C3212">
            <v>999</v>
          </cell>
          <cell r="D3212" t="str">
            <v>FASTR - BALANCE288 RDOPEND01  G</v>
          </cell>
          <cell r="E3212">
            <v>68098</v>
          </cell>
          <cell r="F3212" t="str">
            <v>FS</v>
          </cell>
          <cell r="G3212">
            <v>99000036</v>
          </cell>
          <cell r="H3212">
            <v>36168</v>
          </cell>
          <cell r="I3212">
            <v>-10240</v>
          </cell>
          <cell r="J3212" t="str">
            <v>Practice Set 1 -</v>
          </cell>
        </row>
        <row r="3213">
          <cell r="A3213">
            <v>2882002</v>
          </cell>
          <cell r="B3213">
            <v>7144</v>
          </cell>
          <cell r="C3213">
            <v>999</v>
          </cell>
          <cell r="D3213" t="str">
            <v>AJUSTE REPEN OBRAS VS 7-99    G</v>
          </cell>
          <cell r="E3213">
            <v>68342</v>
          </cell>
          <cell r="F3213" t="str">
            <v>JE</v>
          </cell>
          <cell r="G3213">
            <v>99000854</v>
          </cell>
          <cell r="H3213">
            <v>36168</v>
          </cell>
          <cell r="I3213">
            <v>4000</v>
          </cell>
        </row>
        <row r="3214">
          <cell r="A3214">
            <v>2882002</v>
          </cell>
          <cell r="B3214">
            <v>9482</v>
          </cell>
          <cell r="C3214">
            <v>1</v>
          </cell>
          <cell r="D3214" t="str">
            <v>150899-COBRA251/000172        G</v>
          </cell>
          <cell r="E3214">
            <v>71559</v>
          </cell>
          <cell r="F3214" t="str">
            <v>J6</v>
          </cell>
          <cell r="G3214">
            <v>99000175</v>
          </cell>
          <cell r="H3214" t="str">
            <v>15/08/99</v>
          </cell>
          <cell r="I3214">
            <v>98</v>
          </cell>
          <cell r="J3214">
            <v>6320534294</v>
          </cell>
        </row>
        <row r="3215">
          <cell r="A3215">
            <v>2882003</v>
          </cell>
          <cell r="B3215">
            <v>4103</v>
          </cell>
          <cell r="C3215">
            <v>999</v>
          </cell>
          <cell r="D3215" t="str">
            <v>PEREZ COMPANC S.A             I</v>
          </cell>
          <cell r="E3215">
            <v>72092</v>
          </cell>
          <cell r="F3215" t="str">
            <v>E7</v>
          </cell>
          <cell r="G3215">
            <v>11005478</v>
          </cell>
          <cell r="H3215" t="str">
            <v>25/08/99</v>
          </cell>
          <cell r="I3215">
            <v>-146287</v>
          </cell>
          <cell r="J3215" t="str">
            <v>POR LA PRESTACIO</v>
          </cell>
        </row>
        <row r="3216">
          <cell r="A3216">
            <v>2882003</v>
          </cell>
          <cell r="B3216">
            <v>4121</v>
          </cell>
          <cell r="C3216">
            <v>999</v>
          </cell>
          <cell r="D3216" t="str">
            <v>PEREZ COMPANC S.A             I</v>
          </cell>
          <cell r="E3216">
            <v>72092</v>
          </cell>
          <cell r="F3216" t="str">
            <v>E7</v>
          </cell>
          <cell r="G3216">
            <v>11005478</v>
          </cell>
          <cell r="H3216" t="str">
            <v>25/08/99</v>
          </cell>
          <cell r="I3216">
            <v>-3374.52</v>
          </cell>
          <cell r="J3216" t="str">
            <v>ADICIONALES/DEDU</v>
          </cell>
        </row>
        <row r="3217">
          <cell r="A3217">
            <v>2882003</v>
          </cell>
          <cell r="B3217">
            <v>4121</v>
          </cell>
          <cell r="C3217">
            <v>999</v>
          </cell>
          <cell r="D3217" t="str">
            <v>PEREZ COMPANC S.A             I</v>
          </cell>
          <cell r="E3217">
            <v>72092</v>
          </cell>
          <cell r="F3217" t="str">
            <v>E7</v>
          </cell>
          <cell r="G3217">
            <v>11005481</v>
          </cell>
          <cell r="H3217" t="str">
            <v>25/08/99</v>
          </cell>
          <cell r="I3217">
            <v>-3820</v>
          </cell>
          <cell r="J3217" t="str">
            <v>POR EL SERVICIO</v>
          </cell>
        </row>
        <row r="3218">
          <cell r="A3218">
            <v>2882003</v>
          </cell>
          <cell r="B3218">
            <v>4903</v>
          </cell>
          <cell r="C3218">
            <v>999</v>
          </cell>
          <cell r="D3218" t="str">
            <v>AJUSTE PROV.I.B. 06/99        G</v>
          </cell>
          <cell r="E3218">
            <v>67284</v>
          </cell>
          <cell r="F3218" t="str">
            <v>J8</v>
          </cell>
          <cell r="G3218">
            <v>99001072</v>
          </cell>
          <cell r="H3218">
            <v>36258</v>
          </cell>
          <cell r="I3218">
            <v>8046.19</v>
          </cell>
          <cell r="J3218" t="str">
            <v>AJUSTE PROV.I.B.</v>
          </cell>
        </row>
        <row r="3219">
          <cell r="A3219">
            <v>2882003</v>
          </cell>
          <cell r="B3219">
            <v>4903</v>
          </cell>
          <cell r="C3219">
            <v>999</v>
          </cell>
          <cell r="D3219" t="str">
            <v>AJUSTE PROV.I.B. 06/99        G</v>
          </cell>
          <cell r="E3219">
            <v>67284</v>
          </cell>
          <cell r="F3219" t="str">
            <v>J8</v>
          </cell>
          <cell r="G3219">
            <v>99001072</v>
          </cell>
          <cell r="H3219">
            <v>36258</v>
          </cell>
          <cell r="I3219">
            <v>-8046.19</v>
          </cell>
          <cell r="J3219" t="str">
            <v>AJUSTE PROV.I.B.</v>
          </cell>
        </row>
        <row r="3220">
          <cell r="A3220">
            <v>2882003</v>
          </cell>
          <cell r="B3220">
            <v>4903</v>
          </cell>
          <cell r="C3220">
            <v>999</v>
          </cell>
          <cell r="D3220" t="str">
            <v>AJUSTE PROV.I.B. 07/99        G</v>
          </cell>
          <cell r="E3220">
            <v>72932</v>
          </cell>
          <cell r="F3220" t="str">
            <v>J8</v>
          </cell>
          <cell r="G3220">
            <v>99001134</v>
          </cell>
          <cell r="H3220" t="str">
            <v>31/08/99</v>
          </cell>
          <cell r="I3220">
            <v>432.93</v>
          </cell>
          <cell r="J3220" t="str">
            <v>AJUSTE PROV.I.B.</v>
          </cell>
        </row>
        <row r="3221">
          <cell r="A3221">
            <v>2882003</v>
          </cell>
          <cell r="B3221">
            <v>4903</v>
          </cell>
          <cell r="C3221">
            <v>999</v>
          </cell>
          <cell r="D3221" t="str">
            <v>PROV.ING.BRUT.2003            D</v>
          </cell>
          <cell r="E3221">
            <v>74430</v>
          </cell>
          <cell r="F3221" t="str">
            <v>JA</v>
          </cell>
          <cell r="G3221">
            <v>98000172</v>
          </cell>
          <cell r="H3221" t="str">
            <v>31/08/99</v>
          </cell>
          <cell r="I3221">
            <v>1404.36</v>
          </cell>
          <cell r="J3221" t="str">
            <v>PROV.ING.BRUT.</v>
          </cell>
        </row>
        <row r="3222">
          <cell r="A3222">
            <v>2882003</v>
          </cell>
          <cell r="B3222">
            <v>4903</v>
          </cell>
          <cell r="C3222">
            <v>999</v>
          </cell>
          <cell r="D3222" t="str">
            <v>PROV.ING.BRUT.2003            D</v>
          </cell>
          <cell r="E3222">
            <v>74430</v>
          </cell>
          <cell r="F3222" t="str">
            <v>JA</v>
          </cell>
          <cell r="G3222">
            <v>98000172</v>
          </cell>
          <cell r="H3222" t="str">
            <v>31/08/99</v>
          </cell>
          <cell r="I3222">
            <v>69.069999999999993</v>
          </cell>
          <cell r="J3222" t="str">
            <v>PROV.ING.BRUT.</v>
          </cell>
        </row>
        <row r="3223">
          <cell r="A3223">
            <v>2882003</v>
          </cell>
          <cell r="B3223">
            <v>4903</v>
          </cell>
          <cell r="C3223">
            <v>999</v>
          </cell>
          <cell r="D3223" t="str">
            <v>PROV.ING.BRUT.2003            D</v>
          </cell>
          <cell r="E3223">
            <v>74430</v>
          </cell>
          <cell r="F3223" t="str">
            <v>JA</v>
          </cell>
          <cell r="G3223">
            <v>98000172</v>
          </cell>
          <cell r="H3223" t="str">
            <v>31/08/99</v>
          </cell>
          <cell r="I3223">
            <v>2530.77</v>
          </cell>
          <cell r="J3223" t="str">
            <v>PROV.ING.BRUT.</v>
          </cell>
        </row>
        <row r="3224">
          <cell r="A3224">
            <v>2882003</v>
          </cell>
          <cell r="B3224">
            <v>4903</v>
          </cell>
          <cell r="C3224">
            <v>999</v>
          </cell>
          <cell r="D3224" t="str">
            <v>PROV.ING.BRUT.2003            D</v>
          </cell>
          <cell r="E3224">
            <v>74430</v>
          </cell>
          <cell r="F3224" t="str">
            <v>JA</v>
          </cell>
          <cell r="G3224">
            <v>98000172</v>
          </cell>
          <cell r="H3224" t="str">
            <v>31/08/99</v>
          </cell>
          <cell r="I3224">
            <v>124.47</v>
          </cell>
          <cell r="J3224" t="str">
            <v>PROV.ING.BRUT.</v>
          </cell>
        </row>
        <row r="3225">
          <cell r="A3225">
            <v>2882003</v>
          </cell>
          <cell r="B3225">
            <v>5282</v>
          </cell>
          <cell r="C3225">
            <v>999</v>
          </cell>
          <cell r="D3225" t="str">
            <v>SUELDOS PETROLEROS 08/99      G</v>
          </cell>
          <cell r="E3225">
            <v>73949</v>
          </cell>
          <cell r="F3225" t="str">
            <v>JS</v>
          </cell>
          <cell r="G3225">
            <v>99000032</v>
          </cell>
          <cell r="H3225" t="str">
            <v>31/08/99</v>
          </cell>
          <cell r="I3225">
            <v>51349</v>
          </cell>
          <cell r="J3225">
            <v>4001295</v>
          </cell>
        </row>
        <row r="3226">
          <cell r="A3226">
            <v>2882003</v>
          </cell>
          <cell r="B3226">
            <v>5282</v>
          </cell>
          <cell r="C3226">
            <v>999</v>
          </cell>
          <cell r="D3226" t="str">
            <v>SUELDOS MENSUALES VSOP 08/99  G</v>
          </cell>
          <cell r="E3226">
            <v>74433</v>
          </cell>
          <cell r="F3226" t="str">
            <v>JS</v>
          </cell>
          <cell r="G3226">
            <v>99000033</v>
          </cell>
          <cell r="H3226" t="str">
            <v>31/08/99</v>
          </cell>
          <cell r="I3226">
            <v>1106</v>
          </cell>
          <cell r="J3226">
            <v>4001295</v>
          </cell>
        </row>
        <row r="3227">
          <cell r="A3227">
            <v>2882003</v>
          </cell>
          <cell r="B3227">
            <v>5283</v>
          </cell>
          <cell r="C3227">
            <v>999</v>
          </cell>
          <cell r="D3227" t="str">
            <v>2DA QUINC.JORNALES 7/99   0000G</v>
          </cell>
          <cell r="E3227">
            <v>69005</v>
          </cell>
          <cell r="F3227" t="str">
            <v>JS</v>
          </cell>
          <cell r="G3227">
            <v>99000030</v>
          </cell>
          <cell r="H3227">
            <v>36168</v>
          </cell>
          <cell r="I3227">
            <v>251</v>
          </cell>
          <cell r="J3227">
            <v>4003295</v>
          </cell>
        </row>
        <row r="3228">
          <cell r="A3228">
            <v>2882003</v>
          </cell>
          <cell r="B3228">
            <v>5283</v>
          </cell>
          <cell r="C3228">
            <v>999</v>
          </cell>
          <cell r="D3228" t="str">
            <v>SUELDOS JORNALES 1RA.Q. 08/99 G</v>
          </cell>
          <cell r="E3228">
            <v>71352</v>
          </cell>
          <cell r="F3228" t="str">
            <v>JS</v>
          </cell>
          <cell r="G3228">
            <v>99000031</v>
          </cell>
          <cell r="H3228" t="str">
            <v>20/08/99</v>
          </cell>
          <cell r="I3228">
            <v>330</v>
          </cell>
          <cell r="J3228">
            <v>4003295</v>
          </cell>
        </row>
        <row r="3229">
          <cell r="A3229">
            <v>2882003</v>
          </cell>
          <cell r="B3229">
            <v>5283</v>
          </cell>
          <cell r="C3229">
            <v>999</v>
          </cell>
          <cell r="D3229" t="str">
            <v>SUELDOS JORNALES 2DA.Q.08/99  G</v>
          </cell>
          <cell r="E3229">
            <v>74716</v>
          </cell>
          <cell r="F3229" t="str">
            <v>JS</v>
          </cell>
          <cell r="G3229">
            <v>99000034</v>
          </cell>
          <cell r="H3229" t="str">
            <v>31/08/99</v>
          </cell>
          <cell r="I3229">
            <v>340</v>
          </cell>
          <cell r="J3229">
            <v>4003295</v>
          </cell>
        </row>
        <row r="3230">
          <cell r="A3230">
            <v>2882003</v>
          </cell>
          <cell r="B3230">
            <v>5432</v>
          </cell>
          <cell r="C3230">
            <v>999</v>
          </cell>
          <cell r="D3230" t="str">
            <v>ESTIMACION T.C. 07/99         G</v>
          </cell>
          <cell r="E3230">
            <v>67285</v>
          </cell>
          <cell r="F3230" t="str">
            <v>J8</v>
          </cell>
          <cell r="G3230">
            <v>99001062</v>
          </cell>
          <cell r="H3230">
            <v>36168</v>
          </cell>
          <cell r="I3230">
            <v>-787.39</v>
          </cell>
        </row>
        <row r="3231">
          <cell r="A3231">
            <v>2882003</v>
          </cell>
          <cell r="B3231">
            <v>5432</v>
          </cell>
          <cell r="C3231">
            <v>999</v>
          </cell>
          <cell r="D3231" t="str">
            <v>ESTIMACION ART 07/99          G</v>
          </cell>
          <cell r="E3231">
            <v>67285</v>
          </cell>
          <cell r="F3231" t="str">
            <v>J8</v>
          </cell>
          <cell r="G3231">
            <v>99001063</v>
          </cell>
          <cell r="H3231">
            <v>36168</v>
          </cell>
          <cell r="I3231">
            <v>-671.08</v>
          </cell>
        </row>
        <row r="3232">
          <cell r="A3232">
            <v>2882003</v>
          </cell>
          <cell r="B3232">
            <v>5432</v>
          </cell>
          <cell r="C3232">
            <v>999</v>
          </cell>
          <cell r="D3232" t="str">
            <v>DISTRIBUCION ART 7/99         G</v>
          </cell>
          <cell r="E3232">
            <v>69683</v>
          </cell>
          <cell r="F3232" t="str">
            <v>J8</v>
          </cell>
          <cell r="G3232">
            <v>99001104</v>
          </cell>
          <cell r="H3232">
            <v>36168</v>
          </cell>
          <cell r="I3232">
            <v>688.14</v>
          </cell>
        </row>
        <row r="3233">
          <cell r="A3233">
            <v>2882003</v>
          </cell>
          <cell r="B3233">
            <v>5432</v>
          </cell>
          <cell r="C3233">
            <v>999</v>
          </cell>
          <cell r="D3233" t="str">
            <v>DISTRIB. LEY 24700 14% TC 7/99G</v>
          </cell>
          <cell r="E3233">
            <v>69700</v>
          </cell>
          <cell r="F3233" t="str">
            <v>J8</v>
          </cell>
          <cell r="G3233">
            <v>99001105</v>
          </cell>
          <cell r="H3233">
            <v>36168</v>
          </cell>
          <cell r="I3233">
            <v>631.25</v>
          </cell>
        </row>
        <row r="3234">
          <cell r="A3234">
            <v>2882003</v>
          </cell>
          <cell r="B3234">
            <v>5432</v>
          </cell>
          <cell r="C3234">
            <v>999</v>
          </cell>
          <cell r="D3234" t="str">
            <v>Dist. LEY 24557 ART 08/99     G</v>
          </cell>
          <cell r="E3234">
            <v>71439</v>
          </cell>
          <cell r="F3234" t="str">
            <v>J8</v>
          </cell>
          <cell r="G3234">
            <v>99001122</v>
          </cell>
          <cell r="H3234" t="str">
            <v>31/08/99</v>
          </cell>
          <cell r="I3234">
            <v>539.11</v>
          </cell>
        </row>
        <row r="3235">
          <cell r="A3235">
            <v>2882003</v>
          </cell>
          <cell r="B3235">
            <v>5432</v>
          </cell>
          <cell r="C3235">
            <v>999</v>
          </cell>
          <cell r="D3235" t="str">
            <v>Dist. Ley 24700 T.Canasta 8/99G</v>
          </cell>
          <cell r="E3235">
            <v>71417</v>
          </cell>
          <cell r="F3235" t="str">
            <v>J8</v>
          </cell>
          <cell r="G3235">
            <v>99001123</v>
          </cell>
          <cell r="H3235" t="str">
            <v>31/08/99</v>
          </cell>
          <cell r="I3235">
            <v>673.45</v>
          </cell>
        </row>
        <row r="3236">
          <cell r="A3236">
            <v>2882003</v>
          </cell>
          <cell r="B3236">
            <v>5432</v>
          </cell>
          <cell r="C3236">
            <v>999</v>
          </cell>
          <cell r="D3236" t="str">
            <v>SUELDOS PETROLEROS 08/99      G</v>
          </cell>
          <cell r="E3236">
            <v>73949</v>
          </cell>
          <cell r="F3236" t="str">
            <v>JS</v>
          </cell>
          <cell r="G3236">
            <v>99000032</v>
          </cell>
          <cell r="H3236" t="str">
            <v>31/08/99</v>
          </cell>
          <cell r="I3236">
            <v>16892</v>
          </cell>
          <cell r="J3236">
            <v>4002295</v>
          </cell>
        </row>
        <row r="3237">
          <cell r="A3237">
            <v>2882003</v>
          </cell>
          <cell r="B3237">
            <v>5432</v>
          </cell>
          <cell r="C3237">
            <v>999</v>
          </cell>
          <cell r="D3237" t="str">
            <v>SUELDOS MENSUALES VSOP 08/99  G</v>
          </cell>
          <cell r="E3237">
            <v>74433</v>
          </cell>
          <cell r="F3237" t="str">
            <v>JS</v>
          </cell>
          <cell r="G3237">
            <v>99000033</v>
          </cell>
          <cell r="H3237" t="str">
            <v>31/08/99</v>
          </cell>
          <cell r="I3237">
            <v>715</v>
          </cell>
          <cell r="J3237">
            <v>4002295</v>
          </cell>
        </row>
        <row r="3238">
          <cell r="A3238">
            <v>2882003</v>
          </cell>
          <cell r="B3238">
            <v>5433</v>
          </cell>
          <cell r="C3238">
            <v>999</v>
          </cell>
          <cell r="D3238" t="str">
            <v>2DA QUINC.JORNALES 7/99   0000G</v>
          </cell>
          <cell r="E3238">
            <v>69005</v>
          </cell>
          <cell r="F3238" t="str">
            <v>JS</v>
          </cell>
          <cell r="G3238">
            <v>99000030</v>
          </cell>
          <cell r="H3238">
            <v>36168</v>
          </cell>
          <cell r="I3238">
            <v>121</v>
          </cell>
          <cell r="J3238">
            <v>4004295</v>
          </cell>
        </row>
        <row r="3239">
          <cell r="A3239">
            <v>2882003</v>
          </cell>
          <cell r="B3239">
            <v>5433</v>
          </cell>
          <cell r="C3239">
            <v>999</v>
          </cell>
          <cell r="D3239" t="str">
            <v>APORTE R.N.I.C. 7-99          G</v>
          </cell>
          <cell r="E3239">
            <v>69932</v>
          </cell>
          <cell r="F3239" t="str">
            <v>J8</v>
          </cell>
          <cell r="G3239">
            <v>99001107</v>
          </cell>
          <cell r="H3239" t="str">
            <v>17/08/99</v>
          </cell>
          <cell r="I3239">
            <v>1.47</v>
          </cell>
        </row>
        <row r="3240">
          <cell r="A3240">
            <v>2882003</v>
          </cell>
          <cell r="B3240">
            <v>5433</v>
          </cell>
          <cell r="C3240">
            <v>999</v>
          </cell>
          <cell r="D3240" t="str">
            <v>SUELDOS JORNALES 1RA.Q. 08/99 G</v>
          </cell>
          <cell r="E3240">
            <v>71352</v>
          </cell>
          <cell r="F3240" t="str">
            <v>JS</v>
          </cell>
          <cell r="G3240">
            <v>99000031</v>
          </cell>
          <cell r="H3240" t="str">
            <v>20/08/99</v>
          </cell>
          <cell r="I3240">
            <v>105</v>
          </cell>
          <cell r="J3240">
            <v>4004295</v>
          </cell>
        </row>
        <row r="3241">
          <cell r="A3241">
            <v>2882003</v>
          </cell>
          <cell r="B3241">
            <v>5433</v>
          </cell>
          <cell r="C3241">
            <v>999</v>
          </cell>
          <cell r="D3241" t="str">
            <v>SUELDOS JORNALES 2DA.Q.08/99  G</v>
          </cell>
          <cell r="E3241">
            <v>74716</v>
          </cell>
          <cell r="F3241" t="str">
            <v>JS</v>
          </cell>
          <cell r="G3241">
            <v>99000034</v>
          </cell>
          <cell r="H3241" t="str">
            <v>31/08/99</v>
          </cell>
          <cell r="I3241">
            <v>152</v>
          </cell>
          <cell r="J3241">
            <v>4004295</v>
          </cell>
        </row>
        <row r="3242">
          <cell r="A3242">
            <v>2882003</v>
          </cell>
          <cell r="B3242">
            <v>5542</v>
          </cell>
          <cell r="C3242">
            <v>999</v>
          </cell>
          <cell r="D3242" t="str">
            <v>SERVICIOS TICKET S.A.         V</v>
          </cell>
          <cell r="E3242">
            <v>69134</v>
          </cell>
          <cell r="F3242" t="str">
            <v>FF</v>
          </cell>
          <cell r="G3242">
            <v>99021880</v>
          </cell>
          <cell r="H3242">
            <v>36502</v>
          </cell>
          <cell r="I3242">
            <v>1981</v>
          </cell>
        </row>
        <row r="3243">
          <cell r="A3243">
            <v>2882003</v>
          </cell>
          <cell r="B3243">
            <v>5542</v>
          </cell>
          <cell r="C3243">
            <v>999</v>
          </cell>
          <cell r="D3243" t="str">
            <v>SERVICIOS TICKET S.A.         V</v>
          </cell>
          <cell r="E3243">
            <v>69134</v>
          </cell>
          <cell r="F3243" t="str">
            <v>FF</v>
          </cell>
          <cell r="G3243">
            <v>99021885</v>
          </cell>
          <cell r="H3243">
            <v>36502</v>
          </cell>
          <cell r="I3243">
            <v>1106</v>
          </cell>
        </row>
        <row r="3244">
          <cell r="A3244">
            <v>2882003</v>
          </cell>
          <cell r="B3244">
            <v>5542</v>
          </cell>
          <cell r="C3244">
            <v>999</v>
          </cell>
          <cell r="D3244" t="str">
            <v>POLICLINICO NEUQUEN S.A.      V</v>
          </cell>
          <cell r="E3244">
            <v>71547</v>
          </cell>
          <cell r="F3244" t="str">
            <v>FF</v>
          </cell>
          <cell r="G3244">
            <v>99023429</v>
          </cell>
          <cell r="H3244" t="str">
            <v>25/08/99</v>
          </cell>
          <cell r="I3244">
            <v>73.17</v>
          </cell>
        </row>
        <row r="3245">
          <cell r="A3245">
            <v>2882003</v>
          </cell>
          <cell r="B3245">
            <v>5542</v>
          </cell>
          <cell r="C3245">
            <v>999</v>
          </cell>
          <cell r="D3245" t="str">
            <v>Ajuste Cargo ARCA             G</v>
          </cell>
          <cell r="E3245">
            <v>72264</v>
          </cell>
          <cell r="F3245" t="str">
            <v>JE</v>
          </cell>
          <cell r="G3245">
            <v>99000905</v>
          </cell>
          <cell r="H3245" t="str">
            <v>31/08/99</v>
          </cell>
          <cell r="I3245">
            <v>325</v>
          </cell>
          <cell r="J3245" t="str">
            <v>junio 99</v>
          </cell>
        </row>
        <row r="3246">
          <cell r="A3246">
            <v>2882003</v>
          </cell>
          <cell r="B3246">
            <v>5542</v>
          </cell>
          <cell r="C3246">
            <v>999</v>
          </cell>
          <cell r="D3246" t="str">
            <v>REVERSAS VARIAS DGN           G</v>
          </cell>
          <cell r="E3246">
            <v>73361</v>
          </cell>
          <cell r="F3246" t="str">
            <v>JE</v>
          </cell>
          <cell r="G3246">
            <v>99000932</v>
          </cell>
          <cell r="H3246" t="str">
            <v>31/08/99</v>
          </cell>
          <cell r="I3246">
            <v>2143</v>
          </cell>
          <cell r="J3246" t="str">
            <v>REVERSA MO AGOST</v>
          </cell>
        </row>
        <row r="3247">
          <cell r="A3247">
            <v>2882003</v>
          </cell>
          <cell r="B3247">
            <v>5542</v>
          </cell>
          <cell r="C3247">
            <v>999</v>
          </cell>
          <cell r="D3247" t="str">
            <v>REVERSAS DGN                  G</v>
          </cell>
          <cell r="E3247">
            <v>73403</v>
          </cell>
          <cell r="F3247" t="str">
            <v>JE</v>
          </cell>
          <cell r="G3247">
            <v>99000933</v>
          </cell>
          <cell r="H3247" t="str">
            <v>31/08/99</v>
          </cell>
          <cell r="I3247">
            <v>389</v>
          </cell>
          <cell r="J3247" t="str">
            <v>DIST. ARCA</v>
          </cell>
        </row>
        <row r="3248">
          <cell r="A3248">
            <v>2882003</v>
          </cell>
          <cell r="B3248">
            <v>5542</v>
          </cell>
          <cell r="C3248">
            <v>999</v>
          </cell>
          <cell r="D3248" t="str">
            <v>REVERSAS VARIAS               G</v>
          </cell>
          <cell r="E3248">
            <v>73450</v>
          </cell>
          <cell r="F3248" t="str">
            <v>JE</v>
          </cell>
          <cell r="G3248">
            <v>99000940</v>
          </cell>
          <cell r="H3248" t="str">
            <v>31/08/99</v>
          </cell>
          <cell r="I3248">
            <v>-6452</v>
          </cell>
          <cell r="J3248" t="str">
            <v>PERSONAL ALIANZA</v>
          </cell>
        </row>
        <row r="3249">
          <cell r="A3249">
            <v>2882003</v>
          </cell>
          <cell r="B3249">
            <v>5674</v>
          </cell>
          <cell r="C3249">
            <v>999</v>
          </cell>
          <cell r="D3249" t="str">
            <v>REVERSA LAB                   G</v>
          </cell>
          <cell r="E3249">
            <v>73170</v>
          </cell>
          <cell r="F3249" t="str">
            <v>JE</v>
          </cell>
          <cell r="G3249">
            <v>99000923</v>
          </cell>
          <cell r="H3249" t="str">
            <v>31/08/99</v>
          </cell>
          <cell r="I3249">
            <v>87</v>
          </cell>
          <cell r="J3249" t="str">
            <v>CI/EQ/LAB</v>
          </cell>
        </row>
        <row r="3250">
          <cell r="A3250">
            <v>2882003</v>
          </cell>
          <cell r="B3250">
            <v>5674</v>
          </cell>
          <cell r="C3250">
            <v>999</v>
          </cell>
          <cell r="D3250" t="str">
            <v>REVERSA LAB insumos           G</v>
          </cell>
          <cell r="E3250">
            <v>73185</v>
          </cell>
          <cell r="F3250" t="str">
            <v>JE</v>
          </cell>
          <cell r="G3250">
            <v>99000924</v>
          </cell>
          <cell r="H3250" t="str">
            <v>31/08/99</v>
          </cell>
          <cell r="I3250">
            <v>67</v>
          </cell>
          <cell r="J3250" t="str">
            <v>CI/EQ/LAB</v>
          </cell>
        </row>
        <row r="3251">
          <cell r="A3251">
            <v>2882003</v>
          </cell>
          <cell r="B3251">
            <v>5685</v>
          </cell>
          <cell r="C3251">
            <v>999</v>
          </cell>
          <cell r="D3251" t="str">
            <v>REVERSAS VARIAS DGN           G</v>
          </cell>
          <cell r="E3251">
            <v>73361</v>
          </cell>
          <cell r="F3251" t="str">
            <v>JE</v>
          </cell>
          <cell r="G3251">
            <v>99000932</v>
          </cell>
          <cell r="H3251" t="str">
            <v>31/08/99</v>
          </cell>
          <cell r="I3251">
            <v>424</v>
          </cell>
          <cell r="J3251" t="str">
            <v>EQ. Y MOVILES AL</v>
          </cell>
        </row>
        <row r="3252">
          <cell r="A3252">
            <v>2882003</v>
          </cell>
          <cell r="B3252">
            <v>5685</v>
          </cell>
          <cell r="C3252">
            <v>999</v>
          </cell>
          <cell r="D3252" t="str">
            <v>Reg. Facturac. Ubic.          T</v>
          </cell>
          <cell r="E3252">
            <v>73471</v>
          </cell>
          <cell r="F3252" t="str">
            <v>TE</v>
          </cell>
          <cell r="G3252">
            <v>99018330</v>
          </cell>
          <cell r="H3252" t="str">
            <v>31/08/99</v>
          </cell>
          <cell r="I3252">
            <v>65.099999999999994</v>
          </cell>
        </row>
        <row r="3253">
          <cell r="A3253">
            <v>2882003</v>
          </cell>
          <cell r="B3253">
            <v>5685</v>
          </cell>
          <cell r="C3253">
            <v>999</v>
          </cell>
          <cell r="D3253" t="str">
            <v>Reg. Facturac. Ubic.          T</v>
          </cell>
          <cell r="E3253">
            <v>73471</v>
          </cell>
          <cell r="F3253" t="str">
            <v>TE</v>
          </cell>
          <cell r="G3253">
            <v>99018331</v>
          </cell>
          <cell r="H3253" t="str">
            <v>31/08/99</v>
          </cell>
          <cell r="I3253">
            <v>720.44</v>
          </cell>
        </row>
        <row r="3254">
          <cell r="A3254">
            <v>2882003</v>
          </cell>
          <cell r="B3254">
            <v>5685</v>
          </cell>
          <cell r="C3254">
            <v>999</v>
          </cell>
          <cell r="D3254" t="str">
            <v>Reg. Facturac. Ubic.          T</v>
          </cell>
          <cell r="E3254">
            <v>73471</v>
          </cell>
          <cell r="F3254" t="str">
            <v>TE</v>
          </cell>
          <cell r="G3254">
            <v>99018332</v>
          </cell>
          <cell r="H3254" t="str">
            <v>31/08/99</v>
          </cell>
          <cell r="I3254">
            <v>661.54</v>
          </cell>
        </row>
        <row r="3255">
          <cell r="A3255">
            <v>2882003</v>
          </cell>
          <cell r="B3255">
            <v>5685</v>
          </cell>
          <cell r="C3255">
            <v>999</v>
          </cell>
          <cell r="D3255" t="str">
            <v>Reg. Facturac. Ubic.          T</v>
          </cell>
          <cell r="E3255">
            <v>73471</v>
          </cell>
          <cell r="F3255" t="str">
            <v>TE</v>
          </cell>
          <cell r="G3255">
            <v>99018333</v>
          </cell>
          <cell r="H3255" t="str">
            <v>31/08/99</v>
          </cell>
          <cell r="I3255">
            <v>661.54</v>
          </cell>
        </row>
        <row r="3256">
          <cell r="A3256">
            <v>2882003</v>
          </cell>
          <cell r="B3256">
            <v>5685</v>
          </cell>
          <cell r="C3256">
            <v>999</v>
          </cell>
          <cell r="D3256" t="str">
            <v>Reg. Facturac. Ubic.          T</v>
          </cell>
          <cell r="E3256">
            <v>73471</v>
          </cell>
          <cell r="F3256" t="str">
            <v>TE</v>
          </cell>
          <cell r="G3256">
            <v>99018334</v>
          </cell>
          <cell r="H3256" t="str">
            <v>31/08/99</v>
          </cell>
          <cell r="I3256">
            <v>770.35</v>
          </cell>
        </row>
        <row r="3257">
          <cell r="A3257">
            <v>2882003</v>
          </cell>
          <cell r="B3257">
            <v>5685</v>
          </cell>
          <cell r="C3257">
            <v>999</v>
          </cell>
          <cell r="D3257" t="str">
            <v>Reg. Facturac. Ubic.          T</v>
          </cell>
          <cell r="E3257">
            <v>73471</v>
          </cell>
          <cell r="F3257" t="str">
            <v>TE</v>
          </cell>
          <cell r="G3257">
            <v>99018335</v>
          </cell>
          <cell r="H3257" t="str">
            <v>31/08/99</v>
          </cell>
          <cell r="I3257">
            <v>770.35</v>
          </cell>
        </row>
        <row r="3258">
          <cell r="A3258">
            <v>2882003</v>
          </cell>
          <cell r="B3258">
            <v>5685</v>
          </cell>
          <cell r="C3258">
            <v>999</v>
          </cell>
          <cell r="D3258" t="str">
            <v>Reg. Facturac. Ubic.          T</v>
          </cell>
          <cell r="E3258">
            <v>73471</v>
          </cell>
          <cell r="F3258" t="str">
            <v>TE</v>
          </cell>
          <cell r="G3258">
            <v>99018336</v>
          </cell>
          <cell r="H3258" t="str">
            <v>31/08/99</v>
          </cell>
          <cell r="I3258">
            <v>770.35</v>
          </cell>
        </row>
        <row r="3259">
          <cell r="A3259">
            <v>2882003</v>
          </cell>
          <cell r="B3259">
            <v>5685</v>
          </cell>
          <cell r="C3259">
            <v>999</v>
          </cell>
          <cell r="D3259" t="str">
            <v>Reg. Facturac. Ubic.          T</v>
          </cell>
          <cell r="E3259">
            <v>73471</v>
          </cell>
          <cell r="F3259" t="str">
            <v>TE</v>
          </cell>
          <cell r="G3259">
            <v>99018337</v>
          </cell>
          <cell r="H3259" t="str">
            <v>31/08/99</v>
          </cell>
          <cell r="I3259">
            <v>465</v>
          </cell>
        </row>
        <row r="3260">
          <cell r="A3260">
            <v>2882003</v>
          </cell>
          <cell r="B3260">
            <v>5685</v>
          </cell>
          <cell r="C3260">
            <v>999</v>
          </cell>
          <cell r="D3260" t="str">
            <v>Reg. Facturac. Ubic.          T</v>
          </cell>
          <cell r="E3260">
            <v>73471</v>
          </cell>
          <cell r="F3260" t="str">
            <v>TE</v>
          </cell>
          <cell r="G3260">
            <v>99018338</v>
          </cell>
          <cell r="H3260" t="str">
            <v>31/08/99</v>
          </cell>
          <cell r="I3260">
            <v>1635.25</v>
          </cell>
        </row>
        <row r="3261">
          <cell r="A3261">
            <v>2882003</v>
          </cell>
          <cell r="B3261">
            <v>5685</v>
          </cell>
          <cell r="C3261">
            <v>999</v>
          </cell>
          <cell r="D3261" t="str">
            <v>Reg. Facturac. Ubic.          T</v>
          </cell>
          <cell r="E3261">
            <v>73471</v>
          </cell>
          <cell r="F3261" t="str">
            <v>TE</v>
          </cell>
          <cell r="G3261">
            <v>99018339</v>
          </cell>
          <cell r="H3261" t="str">
            <v>31/08/99</v>
          </cell>
          <cell r="I3261">
            <v>993.55</v>
          </cell>
        </row>
        <row r="3262">
          <cell r="A3262">
            <v>2882003</v>
          </cell>
          <cell r="B3262">
            <v>5685</v>
          </cell>
          <cell r="C3262">
            <v>999</v>
          </cell>
          <cell r="D3262" t="str">
            <v>Reg. Facturac. Ubic.          T</v>
          </cell>
          <cell r="E3262">
            <v>73471</v>
          </cell>
          <cell r="F3262" t="str">
            <v>TE</v>
          </cell>
          <cell r="G3262">
            <v>99018340</v>
          </cell>
          <cell r="H3262" t="str">
            <v>31/08/99</v>
          </cell>
          <cell r="I3262">
            <v>968.75</v>
          </cell>
        </row>
        <row r="3263">
          <cell r="A3263">
            <v>2882003</v>
          </cell>
          <cell r="B3263">
            <v>5685</v>
          </cell>
          <cell r="C3263">
            <v>999</v>
          </cell>
          <cell r="D3263" t="str">
            <v>Reg. Facturac. Ubic.          T</v>
          </cell>
          <cell r="E3263">
            <v>73471</v>
          </cell>
          <cell r="F3263" t="str">
            <v>TE</v>
          </cell>
          <cell r="G3263">
            <v>99018341</v>
          </cell>
          <cell r="H3263" t="str">
            <v>31/08/99</v>
          </cell>
          <cell r="I3263">
            <v>692.64</v>
          </cell>
        </row>
        <row r="3264">
          <cell r="A3264">
            <v>2882003</v>
          </cell>
          <cell r="B3264">
            <v>5685</v>
          </cell>
          <cell r="C3264">
            <v>999</v>
          </cell>
          <cell r="D3264" t="str">
            <v>Reg. Facturac. Ubic.          T</v>
          </cell>
          <cell r="E3264">
            <v>73471</v>
          </cell>
          <cell r="F3264" t="str">
            <v>TE</v>
          </cell>
          <cell r="G3264">
            <v>99018342</v>
          </cell>
          <cell r="H3264" t="str">
            <v>31/08/99</v>
          </cell>
          <cell r="I3264">
            <v>359.6</v>
          </cell>
        </row>
        <row r="3265">
          <cell r="A3265">
            <v>2882003</v>
          </cell>
          <cell r="B3265">
            <v>5685</v>
          </cell>
          <cell r="C3265">
            <v>999</v>
          </cell>
          <cell r="D3265" t="str">
            <v>Reg. Facturac. Ubic.          T</v>
          </cell>
          <cell r="E3265">
            <v>73471</v>
          </cell>
          <cell r="F3265" t="str">
            <v>TE</v>
          </cell>
          <cell r="G3265">
            <v>99018343</v>
          </cell>
          <cell r="H3265" t="str">
            <v>31/08/99</v>
          </cell>
          <cell r="I3265">
            <v>1256.43</v>
          </cell>
        </row>
        <row r="3266">
          <cell r="A3266">
            <v>2882003</v>
          </cell>
          <cell r="B3266">
            <v>5852</v>
          </cell>
          <cell r="C3266" t="str">
            <v>ZALM</v>
          </cell>
          <cell r="D3266" t="str">
            <v>TECNODIESEL S.R.L.            V</v>
          </cell>
          <cell r="E3266">
            <v>69426</v>
          </cell>
          <cell r="F3266" t="str">
            <v>FF</v>
          </cell>
          <cell r="G3266">
            <v>99021983</v>
          </cell>
          <cell r="H3266" t="str">
            <v>13/08/99</v>
          </cell>
          <cell r="I3266">
            <v>55.4</v>
          </cell>
          <cell r="J3266" t="str">
            <v>or 69846</v>
          </cell>
        </row>
        <row r="3267">
          <cell r="A3267">
            <v>2882003</v>
          </cell>
          <cell r="B3267">
            <v>5852</v>
          </cell>
          <cell r="C3267" t="str">
            <v>ZALM</v>
          </cell>
          <cell r="D3267" t="str">
            <v>EMEBESUR S.A.                 V</v>
          </cell>
          <cell r="E3267">
            <v>69448</v>
          </cell>
          <cell r="F3267" t="str">
            <v>FF</v>
          </cell>
          <cell r="G3267">
            <v>99022014</v>
          </cell>
          <cell r="H3267" t="str">
            <v>13/08/99</v>
          </cell>
          <cell r="I3267">
            <v>252.3</v>
          </cell>
          <cell r="J3267" t="str">
            <v>or 69848</v>
          </cell>
        </row>
        <row r="3268">
          <cell r="A3268">
            <v>2882003</v>
          </cell>
          <cell r="B3268">
            <v>5852</v>
          </cell>
          <cell r="C3268" t="str">
            <v>ZALM</v>
          </cell>
          <cell r="D3268" t="str">
            <v>MACROSA DEL PLATA S.A.        V</v>
          </cell>
          <cell r="E3268">
            <v>69906</v>
          </cell>
          <cell r="F3268" t="str">
            <v>FF</v>
          </cell>
          <cell r="G3268">
            <v>99022278</v>
          </cell>
          <cell r="H3268" t="str">
            <v>17/08/99</v>
          </cell>
          <cell r="I3268">
            <v>272.07</v>
          </cell>
          <cell r="J3268" t="str">
            <v>O.R. 69849</v>
          </cell>
        </row>
        <row r="3269">
          <cell r="A3269">
            <v>2882003</v>
          </cell>
          <cell r="B3269">
            <v>5852</v>
          </cell>
          <cell r="C3269" t="str">
            <v>ZALM</v>
          </cell>
          <cell r="D3269" t="str">
            <v>MACROSA DEL PLATA S.A.        V</v>
          </cell>
          <cell r="E3269">
            <v>69906</v>
          </cell>
          <cell r="F3269" t="str">
            <v>FF</v>
          </cell>
          <cell r="G3269">
            <v>99022281</v>
          </cell>
          <cell r="H3269" t="str">
            <v>17/08/99</v>
          </cell>
          <cell r="I3269">
            <v>55.64</v>
          </cell>
          <cell r="J3269" t="str">
            <v>O.R. 69849</v>
          </cell>
        </row>
        <row r="3270">
          <cell r="A3270">
            <v>2882003</v>
          </cell>
          <cell r="B3270">
            <v>5852</v>
          </cell>
          <cell r="C3270" t="str">
            <v>ZALM</v>
          </cell>
          <cell r="D3270" t="str">
            <v>ARAUCO S.A.C.I.F.             V</v>
          </cell>
          <cell r="E3270">
            <v>69993</v>
          </cell>
          <cell r="F3270" t="str">
            <v>FF</v>
          </cell>
          <cell r="G3270">
            <v>99022358</v>
          </cell>
          <cell r="H3270" t="str">
            <v>18/08/99</v>
          </cell>
          <cell r="I3270">
            <v>378.05</v>
          </cell>
          <cell r="J3270" t="str">
            <v>O.R. 69837/838 -</v>
          </cell>
        </row>
        <row r="3271">
          <cell r="A3271">
            <v>2882003</v>
          </cell>
          <cell r="B3271">
            <v>5852</v>
          </cell>
          <cell r="C3271" t="str">
            <v>ZALM</v>
          </cell>
          <cell r="D3271" t="str">
            <v>ARAUCO S.A.C.I.F.             V</v>
          </cell>
          <cell r="E3271">
            <v>69993</v>
          </cell>
          <cell r="F3271" t="str">
            <v>FF</v>
          </cell>
          <cell r="G3271">
            <v>99022360</v>
          </cell>
          <cell r="H3271" t="str">
            <v>18/08/99</v>
          </cell>
          <cell r="I3271">
            <v>79.400000000000006</v>
          </cell>
          <cell r="J3271" t="str">
            <v>O.R. 69837/838 -</v>
          </cell>
        </row>
        <row r="3272">
          <cell r="A3272">
            <v>2882003</v>
          </cell>
          <cell r="B3272">
            <v>5852</v>
          </cell>
          <cell r="C3272" t="str">
            <v>ZALM</v>
          </cell>
          <cell r="D3272" t="str">
            <v>ARAUCO S.A.C.I.F.             V</v>
          </cell>
          <cell r="E3272">
            <v>69993</v>
          </cell>
          <cell r="F3272" t="str">
            <v>FF</v>
          </cell>
          <cell r="G3272">
            <v>99022365</v>
          </cell>
          <cell r="H3272" t="str">
            <v>18/08/99</v>
          </cell>
          <cell r="I3272">
            <v>43.8</v>
          </cell>
          <cell r="J3272" t="str">
            <v>O.R. 69837/838 -</v>
          </cell>
        </row>
        <row r="3273">
          <cell r="A3273">
            <v>2882003</v>
          </cell>
          <cell r="B3273">
            <v>5852</v>
          </cell>
          <cell r="C3273" t="str">
            <v>ZALM</v>
          </cell>
          <cell r="D3273" t="str">
            <v>SALOMONE JULIO                V</v>
          </cell>
          <cell r="E3273">
            <v>70956</v>
          </cell>
          <cell r="F3273" t="str">
            <v>FF</v>
          </cell>
          <cell r="G3273">
            <v>99023040</v>
          </cell>
          <cell r="H3273" t="str">
            <v>23/08/99</v>
          </cell>
          <cell r="I3273">
            <v>61.65</v>
          </cell>
          <cell r="J3273" t="str">
            <v>O.R. 69844 - 744</v>
          </cell>
        </row>
        <row r="3274">
          <cell r="A3274">
            <v>2882003</v>
          </cell>
          <cell r="B3274">
            <v>5852</v>
          </cell>
          <cell r="C3274" t="str">
            <v>ZALM</v>
          </cell>
          <cell r="D3274" t="str">
            <v>SALOMONE JULIO                V</v>
          </cell>
          <cell r="E3274">
            <v>70956</v>
          </cell>
          <cell r="F3274" t="str">
            <v>FF</v>
          </cell>
          <cell r="G3274">
            <v>99023042</v>
          </cell>
          <cell r="H3274" t="str">
            <v>23/08/99</v>
          </cell>
          <cell r="I3274">
            <v>23.97</v>
          </cell>
          <cell r="J3274" t="str">
            <v>O.R. 74518</v>
          </cell>
        </row>
        <row r="3275">
          <cell r="A3275">
            <v>2882003</v>
          </cell>
          <cell r="B3275">
            <v>5852</v>
          </cell>
          <cell r="C3275" t="str">
            <v>ZALM</v>
          </cell>
          <cell r="D3275" t="str">
            <v>150899-COBRA251/000172        G</v>
          </cell>
          <cell r="E3275">
            <v>71559</v>
          </cell>
          <cell r="F3275" t="str">
            <v>J6</v>
          </cell>
          <cell r="G3275">
            <v>99000175</v>
          </cell>
          <cell r="H3275" t="str">
            <v>15/08/99</v>
          </cell>
          <cell r="I3275">
            <v>-1210</v>
          </cell>
          <cell r="J3275">
            <v>5144021295</v>
          </cell>
        </row>
        <row r="3276">
          <cell r="A3276">
            <v>2882003</v>
          </cell>
          <cell r="B3276">
            <v>5852</v>
          </cell>
          <cell r="C3276" t="str">
            <v>ZALM</v>
          </cell>
          <cell r="D3276" t="str">
            <v>SALOMONE JULIO                V</v>
          </cell>
          <cell r="E3276">
            <v>72871</v>
          </cell>
          <cell r="F3276" t="str">
            <v>FF</v>
          </cell>
          <cell r="G3276">
            <v>99024160</v>
          </cell>
          <cell r="H3276" t="str">
            <v>31/08/99</v>
          </cell>
          <cell r="I3276">
            <v>15.74</v>
          </cell>
        </row>
        <row r="3277">
          <cell r="A3277">
            <v>2882003</v>
          </cell>
          <cell r="B3277">
            <v>5852</v>
          </cell>
          <cell r="C3277" t="str">
            <v>ZALM</v>
          </cell>
          <cell r="D3277" t="str">
            <v>CENTRO LLANTAS                V</v>
          </cell>
          <cell r="E3277">
            <v>72894</v>
          </cell>
          <cell r="F3277" t="str">
            <v>FF</v>
          </cell>
          <cell r="G3277">
            <v>99024210</v>
          </cell>
          <cell r="H3277" t="str">
            <v>31/08/99</v>
          </cell>
          <cell r="I3277">
            <v>24.79</v>
          </cell>
          <cell r="J3277" t="str">
            <v>or 74655</v>
          </cell>
        </row>
        <row r="3278">
          <cell r="A3278">
            <v>2882003</v>
          </cell>
          <cell r="B3278">
            <v>5852</v>
          </cell>
          <cell r="C3278" t="str">
            <v>ZALM</v>
          </cell>
          <cell r="D3278" t="str">
            <v>310899-COBRA251/000186        G</v>
          </cell>
          <cell r="E3278">
            <v>74104</v>
          </cell>
          <cell r="F3278" t="str">
            <v>J6</v>
          </cell>
          <cell r="G3278">
            <v>99000189</v>
          </cell>
          <cell r="H3278" t="str">
            <v>31/08/99</v>
          </cell>
          <cell r="I3278">
            <v>-679</v>
          </cell>
          <cell r="J3278">
            <v>5144021295</v>
          </cell>
        </row>
        <row r="3279">
          <cell r="A3279">
            <v>2882003</v>
          </cell>
          <cell r="B3279">
            <v>5852</v>
          </cell>
          <cell r="C3279">
            <v>999</v>
          </cell>
          <cell r="D3279" t="str">
            <v>SALOMONE JULIO                V</v>
          </cell>
          <cell r="E3279">
            <v>68247</v>
          </cell>
          <cell r="F3279" t="str">
            <v>FF</v>
          </cell>
          <cell r="G3279">
            <v>99021530</v>
          </cell>
          <cell r="H3279">
            <v>36411</v>
          </cell>
          <cell r="I3279">
            <v>6.2</v>
          </cell>
          <cell r="J3279" t="str">
            <v>O.R. 69744/721</v>
          </cell>
        </row>
        <row r="3280">
          <cell r="A3280">
            <v>2882003</v>
          </cell>
          <cell r="B3280">
            <v>5852</v>
          </cell>
          <cell r="C3280">
            <v>999</v>
          </cell>
          <cell r="D3280" t="str">
            <v>SALOMONE JULIO                V</v>
          </cell>
          <cell r="E3280">
            <v>68247</v>
          </cell>
          <cell r="F3280" t="str">
            <v>FF</v>
          </cell>
          <cell r="G3280">
            <v>99021531</v>
          </cell>
          <cell r="H3280">
            <v>36411</v>
          </cell>
          <cell r="I3280">
            <v>111.15</v>
          </cell>
          <cell r="J3280" t="str">
            <v>O.R. 69806/804/7</v>
          </cell>
        </row>
        <row r="3281">
          <cell r="A3281">
            <v>2882003</v>
          </cell>
          <cell r="B3281">
            <v>5852</v>
          </cell>
          <cell r="C3281">
            <v>999</v>
          </cell>
          <cell r="D3281" t="str">
            <v>PROVEEDORES MENORES           W</v>
          </cell>
          <cell r="E3281">
            <v>68450</v>
          </cell>
          <cell r="F3281" t="str">
            <v>PM</v>
          </cell>
          <cell r="G3281">
            <v>99004089</v>
          </cell>
          <cell r="H3281">
            <v>36411</v>
          </cell>
          <cell r="I3281">
            <v>27</v>
          </cell>
          <cell r="J3281" t="str">
            <v>COMP.VARIOS</v>
          </cell>
        </row>
        <row r="3282">
          <cell r="A3282">
            <v>2882003</v>
          </cell>
          <cell r="B3282">
            <v>5855</v>
          </cell>
          <cell r="C3282" t="str">
            <v>ZALM</v>
          </cell>
          <cell r="D3282" t="str">
            <v>ALBORELLI HECTOR              V</v>
          </cell>
          <cell r="E3282">
            <v>69340</v>
          </cell>
          <cell r="F3282" t="str">
            <v>FF</v>
          </cell>
          <cell r="G3282">
            <v>99021918</v>
          </cell>
          <cell r="H3282">
            <v>36502</v>
          </cell>
          <cell r="I3282">
            <v>116.36</v>
          </cell>
          <cell r="J3282" t="str">
            <v>or 74557</v>
          </cell>
        </row>
        <row r="3283">
          <cell r="A3283">
            <v>2882003</v>
          </cell>
          <cell r="B3283">
            <v>5855</v>
          </cell>
          <cell r="C3283" t="str">
            <v>ZALM</v>
          </cell>
          <cell r="D3283" t="str">
            <v>ALBORELLI HECTOR              V</v>
          </cell>
          <cell r="E3283">
            <v>69340</v>
          </cell>
          <cell r="F3283" t="str">
            <v>FF</v>
          </cell>
          <cell r="G3283">
            <v>99021919</v>
          </cell>
          <cell r="H3283">
            <v>36502</v>
          </cell>
          <cell r="I3283">
            <v>13.79</v>
          </cell>
          <cell r="J3283" t="str">
            <v>OR 70499</v>
          </cell>
        </row>
        <row r="3284">
          <cell r="A3284">
            <v>2882003</v>
          </cell>
          <cell r="B3284">
            <v>5855</v>
          </cell>
          <cell r="C3284" t="str">
            <v>ZALM</v>
          </cell>
          <cell r="D3284" t="str">
            <v>ALBORELLI HECTOR              V</v>
          </cell>
          <cell r="E3284">
            <v>69340</v>
          </cell>
          <cell r="F3284" t="str">
            <v>FF</v>
          </cell>
          <cell r="G3284">
            <v>99021920</v>
          </cell>
          <cell r="H3284">
            <v>36502</v>
          </cell>
          <cell r="I3284">
            <v>7.56</v>
          </cell>
          <cell r="J3284" t="str">
            <v>OR 70499</v>
          </cell>
        </row>
        <row r="3285">
          <cell r="A3285">
            <v>2882003</v>
          </cell>
          <cell r="B3285">
            <v>5855</v>
          </cell>
          <cell r="C3285" t="str">
            <v>ZALM</v>
          </cell>
          <cell r="D3285" t="str">
            <v>ALBORELLI HECTOR              V</v>
          </cell>
          <cell r="E3285">
            <v>69340</v>
          </cell>
          <cell r="F3285" t="str">
            <v>FF</v>
          </cell>
          <cell r="G3285">
            <v>99021921</v>
          </cell>
          <cell r="H3285">
            <v>36502</v>
          </cell>
          <cell r="I3285">
            <v>54.25</v>
          </cell>
          <cell r="J3285" t="str">
            <v>OR 74556</v>
          </cell>
        </row>
        <row r="3286">
          <cell r="A3286">
            <v>2882003</v>
          </cell>
          <cell r="B3286">
            <v>5855</v>
          </cell>
          <cell r="C3286" t="str">
            <v>ZALM</v>
          </cell>
          <cell r="D3286" t="str">
            <v>ALBORELLI HECTOR              V</v>
          </cell>
          <cell r="E3286">
            <v>69340</v>
          </cell>
          <cell r="F3286" t="str">
            <v>FF</v>
          </cell>
          <cell r="G3286">
            <v>99021922</v>
          </cell>
          <cell r="H3286">
            <v>36502</v>
          </cell>
          <cell r="I3286">
            <v>105.42</v>
          </cell>
          <cell r="J3286" t="str">
            <v>or 74556</v>
          </cell>
        </row>
        <row r="3287">
          <cell r="A3287">
            <v>2882003</v>
          </cell>
          <cell r="B3287">
            <v>5855</v>
          </cell>
          <cell r="C3287" t="str">
            <v>ZALM</v>
          </cell>
          <cell r="D3287" t="str">
            <v>ALBORELLI HECTOR              V</v>
          </cell>
          <cell r="E3287">
            <v>69340</v>
          </cell>
          <cell r="F3287" t="str">
            <v>FF</v>
          </cell>
          <cell r="G3287">
            <v>99021925</v>
          </cell>
          <cell r="H3287">
            <v>36502</v>
          </cell>
          <cell r="I3287">
            <v>60.11</v>
          </cell>
          <cell r="J3287" t="str">
            <v>or 74556</v>
          </cell>
        </row>
        <row r="3288">
          <cell r="A3288">
            <v>2882003</v>
          </cell>
          <cell r="B3288">
            <v>5855</v>
          </cell>
          <cell r="C3288" t="str">
            <v>ZALM</v>
          </cell>
          <cell r="D3288" t="str">
            <v>ALBORELLI HECTOR              V</v>
          </cell>
          <cell r="E3288">
            <v>69448</v>
          </cell>
          <cell r="F3288" t="str">
            <v>FF</v>
          </cell>
          <cell r="G3288">
            <v>99022010</v>
          </cell>
          <cell r="H3288" t="str">
            <v>13/08/99</v>
          </cell>
          <cell r="I3288">
            <v>66.22</v>
          </cell>
          <cell r="J3288" t="str">
            <v>or 74651</v>
          </cell>
        </row>
        <row r="3289">
          <cell r="A3289">
            <v>2882003</v>
          </cell>
          <cell r="B3289">
            <v>5855</v>
          </cell>
          <cell r="C3289" t="str">
            <v>ZALM</v>
          </cell>
          <cell r="D3289" t="str">
            <v>LUSCHER HNOS S/H              V</v>
          </cell>
          <cell r="E3289">
            <v>70956</v>
          </cell>
          <cell r="F3289" t="str">
            <v>FF</v>
          </cell>
          <cell r="G3289">
            <v>99023043</v>
          </cell>
          <cell r="H3289" t="str">
            <v>23/08/99</v>
          </cell>
          <cell r="I3289">
            <v>37.33</v>
          </cell>
          <cell r="J3289" t="str">
            <v>O.R. 69735</v>
          </cell>
        </row>
        <row r="3290">
          <cell r="A3290">
            <v>2882003</v>
          </cell>
          <cell r="B3290">
            <v>5855</v>
          </cell>
          <cell r="C3290" t="str">
            <v>ZALM</v>
          </cell>
          <cell r="D3290" t="str">
            <v>ALBORELLI HECTOR              V</v>
          </cell>
          <cell r="E3290">
            <v>70956</v>
          </cell>
          <cell r="F3290" t="str">
            <v>FF</v>
          </cell>
          <cell r="G3290">
            <v>99023053</v>
          </cell>
          <cell r="H3290" t="str">
            <v>23/08/99</v>
          </cell>
          <cell r="I3290">
            <v>21.77</v>
          </cell>
          <cell r="J3290" t="str">
            <v>O.R. 69865</v>
          </cell>
        </row>
        <row r="3291">
          <cell r="A3291">
            <v>2882003</v>
          </cell>
          <cell r="B3291">
            <v>5855</v>
          </cell>
          <cell r="C3291" t="str">
            <v>ZALM</v>
          </cell>
          <cell r="D3291" t="str">
            <v>150899-COBRA251/000172        G</v>
          </cell>
          <cell r="E3291">
            <v>71559</v>
          </cell>
          <cell r="F3291" t="str">
            <v>J6</v>
          </cell>
          <cell r="G3291">
            <v>99000175</v>
          </cell>
          <cell r="H3291" t="str">
            <v>15/08/99</v>
          </cell>
          <cell r="I3291">
            <v>-5644</v>
          </cell>
          <cell r="J3291">
            <v>5119061295</v>
          </cell>
        </row>
        <row r="3292">
          <cell r="A3292">
            <v>2882003</v>
          </cell>
          <cell r="B3292">
            <v>5855</v>
          </cell>
          <cell r="C3292" t="str">
            <v>ZALM</v>
          </cell>
          <cell r="D3292" t="str">
            <v>METROCAL S.R.L.               V</v>
          </cell>
          <cell r="E3292">
            <v>73197</v>
          </cell>
          <cell r="F3292" t="str">
            <v>FF</v>
          </cell>
          <cell r="G3292">
            <v>99024408</v>
          </cell>
          <cell r="H3292" t="str">
            <v>31/08/99</v>
          </cell>
          <cell r="I3292">
            <v>180</v>
          </cell>
          <cell r="J3292" t="str">
            <v>or 76468</v>
          </cell>
        </row>
        <row r="3293">
          <cell r="A3293">
            <v>2882003</v>
          </cell>
          <cell r="B3293">
            <v>5855</v>
          </cell>
          <cell r="C3293" t="str">
            <v>ZALM</v>
          </cell>
          <cell r="D3293" t="str">
            <v>310899-COBRA251/000186        G</v>
          </cell>
          <cell r="E3293">
            <v>74104</v>
          </cell>
          <cell r="F3293" t="str">
            <v>J6</v>
          </cell>
          <cell r="G3293">
            <v>99000189</v>
          </cell>
          <cell r="H3293" t="str">
            <v>31/08/99</v>
          </cell>
          <cell r="I3293">
            <v>1329</v>
          </cell>
          <cell r="J3293">
            <v>5119061295</v>
          </cell>
        </row>
        <row r="3294">
          <cell r="A3294">
            <v>2882003</v>
          </cell>
          <cell r="B3294">
            <v>5855</v>
          </cell>
          <cell r="C3294" t="str">
            <v>ZALM</v>
          </cell>
          <cell r="D3294" t="str">
            <v>310899-COBRA251/000186        G</v>
          </cell>
          <cell r="E3294">
            <v>74104</v>
          </cell>
          <cell r="F3294" t="str">
            <v>J6</v>
          </cell>
          <cell r="G3294">
            <v>99000189</v>
          </cell>
          <cell r="H3294" t="str">
            <v>31/08/99</v>
          </cell>
          <cell r="I3294">
            <v>-5293</v>
          </cell>
          <cell r="J3294">
            <v>5119061295</v>
          </cell>
        </row>
        <row r="3295">
          <cell r="A3295">
            <v>2882003</v>
          </cell>
          <cell r="B3295">
            <v>5856</v>
          </cell>
          <cell r="C3295" t="str">
            <v>ZALM</v>
          </cell>
          <cell r="D3295" t="str">
            <v>PEREZ COMPANC S.A             I</v>
          </cell>
          <cell r="E3295">
            <v>71503</v>
          </cell>
          <cell r="F3295" t="str">
            <v>E7</v>
          </cell>
          <cell r="G3295">
            <v>11005446</v>
          </cell>
          <cell r="H3295" t="str">
            <v>24/08/99</v>
          </cell>
          <cell r="I3295">
            <v>-901.69</v>
          </cell>
          <cell r="J3295" t="str">
            <v>POR LA PROVISION</v>
          </cell>
        </row>
        <row r="3296">
          <cell r="A3296">
            <v>2882003</v>
          </cell>
          <cell r="B3296">
            <v>5856</v>
          </cell>
          <cell r="C3296" t="str">
            <v>ZALM</v>
          </cell>
          <cell r="D3296" t="str">
            <v>CAMPBELL JORGE DANIEL (FOX INGO</v>
          </cell>
          <cell r="E3296">
            <v>67202</v>
          </cell>
          <cell r="F3296" t="str">
            <v>OV</v>
          </cell>
          <cell r="G3296">
            <v>99006744</v>
          </cell>
          <cell r="H3296">
            <v>36258</v>
          </cell>
          <cell r="I3296">
            <v>300</v>
          </cell>
          <cell r="J3296" t="str">
            <v>REPARACION Y/O C</v>
          </cell>
        </row>
        <row r="3297">
          <cell r="A3297">
            <v>2882003</v>
          </cell>
          <cell r="B3297">
            <v>5856</v>
          </cell>
          <cell r="C3297" t="str">
            <v>ZALM</v>
          </cell>
          <cell r="D3297" t="str">
            <v>CAMPBELL JORGE DANIEL (FOX INGO</v>
          </cell>
          <cell r="E3297">
            <v>67202</v>
          </cell>
          <cell r="F3297" t="str">
            <v>OV</v>
          </cell>
          <cell r="G3297">
            <v>99006744</v>
          </cell>
          <cell r="H3297">
            <v>36258</v>
          </cell>
          <cell r="I3297">
            <v>380</v>
          </cell>
          <cell r="J3297" t="str">
            <v>REPARACION Y/O C</v>
          </cell>
        </row>
        <row r="3298">
          <cell r="A3298">
            <v>2882003</v>
          </cell>
          <cell r="B3298">
            <v>5856</v>
          </cell>
          <cell r="C3298" t="str">
            <v>ZALM</v>
          </cell>
          <cell r="D3298" t="str">
            <v>SICE SERV.DE INSTRUMENTACION TO</v>
          </cell>
          <cell r="E3298">
            <v>67204</v>
          </cell>
          <cell r="F3298" t="str">
            <v>OV</v>
          </cell>
          <cell r="G3298">
            <v>99006745</v>
          </cell>
          <cell r="H3298">
            <v>36258</v>
          </cell>
          <cell r="I3298">
            <v>700</v>
          </cell>
          <cell r="J3298" t="str">
            <v>REPARACION Y/O C</v>
          </cell>
        </row>
        <row r="3299">
          <cell r="A3299">
            <v>2882003</v>
          </cell>
          <cell r="B3299">
            <v>5856</v>
          </cell>
          <cell r="C3299" t="str">
            <v>ZALM</v>
          </cell>
          <cell r="D3299" t="str">
            <v>KAPITULA CARLOS ALBERTO       V</v>
          </cell>
          <cell r="E3299">
            <v>67920</v>
          </cell>
          <cell r="F3299" t="str">
            <v>FF</v>
          </cell>
          <cell r="G3299">
            <v>99021368</v>
          </cell>
          <cell r="H3299">
            <v>36319</v>
          </cell>
          <cell r="I3299">
            <v>555.4</v>
          </cell>
          <cell r="J3299" t="str">
            <v>O.R. 69736</v>
          </cell>
        </row>
        <row r="3300">
          <cell r="A3300">
            <v>2882003</v>
          </cell>
          <cell r="B3300">
            <v>5856</v>
          </cell>
          <cell r="C3300" t="str">
            <v>ZALM</v>
          </cell>
          <cell r="D3300" t="str">
            <v>LUSCHER HNOS S/H              V</v>
          </cell>
          <cell r="E3300">
            <v>67940</v>
          </cell>
          <cell r="F3300" t="str">
            <v>FF</v>
          </cell>
          <cell r="G3300">
            <v>99021385</v>
          </cell>
          <cell r="H3300">
            <v>36319</v>
          </cell>
          <cell r="I3300">
            <v>333.8</v>
          </cell>
          <cell r="J3300" t="str">
            <v>O.R. 69617</v>
          </cell>
        </row>
        <row r="3301">
          <cell r="A3301">
            <v>2882003</v>
          </cell>
          <cell r="B3301">
            <v>5856</v>
          </cell>
          <cell r="C3301" t="str">
            <v>ZALM</v>
          </cell>
          <cell r="D3301" t="str">
            <v>LUSCHER HNOS S/H              V</v>
          </cell>
          <cell r="E3301">
            <v>67940</v>
          </cell>
          <cell r="F3301" t="str">
            <v>FF</v>
          </cell>
          <cell r="G3301">
            <v>99021387</v>
          </cell>
          <cell r="H3301">
            <v>36319</v>
          </cell>
          <cell r="I3301">
            <v>336.1</v>
          </cell>
          <cell r="J3301" t="str">
            <v>O.R. 69674</v>
          </cell>
        </row>
        <row r="3302">
          <cell r="A3302">
            <v>2882003</v>
          </cell>
          <cell r="B3302">
            <v>5856</v>
          </cell>
          <cell r="C3302" t="str">
            <v>ZALM</v>
          </cell>
          <cell r="D3302" t="str">
            <v>EQUIPEL S.R.L.                V</v>
          </cell>
          <cell r="E3302">
            <v>68036</v>
          </cell>
          <cell r="F3302" t="str">
            <v>FF</v>
          </cell>
          <cell r="G3302">
            <v>99021438</v>
          </cell>
          <cell r="H3302">
            <v>36319</v>
          </cell>
          <cell r="I3302">
            <v>120</v>
          </cell>
          <cell r="J3302" t="str">
            <v>O.R. 69816</v>
          </cell>
        </row>
        <row r="3303">
          <cell r="A3303">
            <v>2882003</v>
          </cell>
          <cell r="B3303">
            <v>5856</v>
          </cell>
          <cell r="C3303" t="str">
            <v>ZALM</v>
          </cell>
          <cell r="D3303" t="str">
            <v>EQUIPEL S.R.L.                V</v>
          </cell>
          <cell r="E3303">
            <v>68036</v>
          </cell>
          <cell r="F3303" t="str">
            <v>FF</v>
          </cell>
          <cell r="G3303">
            <v>99021441</v>
          </cell>
          <cell r="H3303">
            <v>36319</v>
          </cell>
          <cell r="I3303">
            <v>809.85</v>
          </cell>
          <cell r="J3303" t="str">
            <v>O.R. 69824</v>
          </cell>
        </row>
        <row r="3304">
          <cell r="A3304">
            <v>2882003</v>
          </cell>
          <cell r="B3304">
            <v>5856</v>
          </cell>
          <cell r="C3304" t="str">
            <v>ZALM</v>
          </cell>
          <cell r="D3304" t="str">
            <v>FLUODINAMICA S.A.             V</v>
          </cell>
          <cell r="E3304">
            <v>68247</v>
          </cell>
          <cell r="F3304" t="str">
            <v>FF</v>
          </cell>
          <cell r="G3304">
            <v>99021543</v>
          </cell>
          <cell r="H3304">
            <v>36411</v>
          </cell>
          <cell r="I3304">
            <v>322.22000000000003</v>
          </cell>
          <cell r="J3304" t="str">
            <v>O.R. 69749</v>
          </cell>
        </row>
        <row r="3305">
          <cell r="A3305">
            <v>2882003</v>
          </cell>
          <cell r="B3305">
            <v>5856</v>
          </cell>
          <cell r="C3305" t="str">
            <v>ZALM</v>
          </cell>
          <cell r="D3305" t="str">
            <v>ELECTRO CATRIEL               V</v>
          </cell>
          <cell r="E3305">
            <v>68247</v>
          </cell>
          <cell r="F3305" t="str">
            <v>FF</v>
          </cell>
          <cell r="G3305">
            <v>99021545</v>
          </cell>
          <cell r="H3305">
            <v>36411</v>
          </cell>
          <cell r="I3305">
            <v>74.38</v>
          </cell>
          <cell r="J3305" t="str">
            <v>O.R. 69406/829/8</v>
          </cell>
        </row>
        <row r="3306">
          <cell r="A3306">
            <v>2882003</v>
          </cell>
          <cell r="B3306">
            <v>5856</v>
          </cell>
          <cell r="C3306" t="str">
            <v>ZALM</v>
          </cell>
          <cell r="D3306" t="str">
            <v>FERRAGOM                      V</v>
          </cell>
          <cell r="E3306">
            <v>68247</v>
          </cell>
          <cell r="F3306" t="str">
            <v>FF</v>
          </cell>
          <cell r="G3306">
            <v>99021566</v>
          </cell>
          <cell r="H3306">
            <v>36411</v>
          </cell>
          <cell r="I3306">
            <v>19.66</v>
          </cell>
          <cell r="J3306" t="str">
            <v>O.R. 69473</v>
          </cell>
        </row>
        <row r="3307">
          <cell r="A3307">
            <v>2882003</v>
          </cell>
          <cell r="B3307">
            <v>5856</v>
          </cell>
          <cell r="C3307" t="str">
            <v>ZALM</v>
          </cell>
          <cell r="D3307" t="str">
            <v>FERRAGOM                      V</v>
          </cell>
          <cell r="E3307">
            <v>68247</v>
          </cell>
          <cell r="F3307" t="str">
            <v>FF</v>
          </cell>
          <cell r="G3307">
            <v>99021572</v>
          </cell>
          <cell r="H3307">
            <v>36411</v>
          </cell>
          <cell r="I3307">
            <v>25.8</v>
          </cell>
          <cell r="J3307" t="str">
            <v>O.R. 69530</v>
          </cell>
        </row>
        <row r="3308">
          <cell r="A3308">
            <v>2882003</v>
          </cell>
          <cell r="B3308">
            <v>5856</v>
          </cell>
          <cell r="C3308" t="str">
            <v>ZALM</v>
          </cell>
          <cell r="D3308" t="str">
            <v>FERRAGOM                      V</v>
          </cell>
          <cell r="E3308">
            <v>68247</v>
          </cell>
          <cell r="F3308" t="str">
            <v>FF</v>
          </cell>
          <cell r="G3308">
            <v>99021577</v>
          </cell>
          <cell r="H3308">
            <v>36411</v>
          </cell>
          <cell r="I3308">
            <v>15.9</v>
          </cell>
          <cell r="J3308" t="str">
            <v>O.R. 69550</v>
          </cell>
        </row>
        <row r="3309">
          <cell r="A3309">
            <v>2882003</v>
          </cell>
          <cell r="B3309">
            <v>5856</v>
          </cell>
          <cell r="C3309" t="str">
            <v>ZALM</v>
          </cell>
          <cell r="D3309" t="str">
            <v>FERRAGOM                      V</v>
          </cell>
          <cell r="E3309">
            <v>68247</v>
          </cell>
          <cell r="F3309" t="str">
            <v>FF</v>
          </cell>
          <cell r="G3309">
            <v>99021586</v>
          </cell>
          <cell r="H3309">
            <v>36411</v>
          </cell>
          <cell r="I3309">
            <v>61.33</v>
          </cell>
          <cell r="J3309" t="str">
            <v>O.R. 69834</v>
          </cell>
        </row>
        <row r="3310">
          <cell r="A3310">
            <v>2882003</v>
          </cell>
          <cell r="B3310">
            <v>5856</v>
          </cell>
          <cell r="C3310" t="str">
            <v>ZALM</v>
          </cell>
          <cell r="D3310" t="str">
            <v>CINCO LADOS S.A.              V</v>
          </cell>
          <cell r="E3310">
            <v>68247</v>
          </cell>
          <cell r="F3310" t="str">
            <v>FF</v>
          </cell>
          <cell r="G3310">
            <v>99021596</v>
          </cell>
          <cell r="H3310">
            <v>36411</v>
          </cell>
          <cell r="I3310">
            <v>408.8</v>
          </cell>
          <cell r="J3310" t="str">
            <v>O.R. 73895</v>
          </cell>
        </row>
        <row r="3311">
          <cell r="A3311">
            <v>2882003</v>
          </cell>
          <cell r="B3311">
            <v>5856</v>
          </cell>
          <cell r="C3311" t="str">
            <v>ZALM</v>
          </cell>
          <cell r="D3311" t="str">
            <v>SAN MARTIN VICTOR RODOLFO     V</v>
          </cell>
          <cell r="E3311">
            <v>68247</v>
          </cell>
          <cell r="F3311" t="str">
            <v>FF</v>
          </cell>
          <cell r="G3311">
            <v>99021605</v>
          </cell>
          <cell r="H3311">
            <v>36411</v>
          </cell>
          <cell r="I3311">
            <v>240</v>
          </cell>
          <cell r="J3311" t="str">
            <v>O.R. 69750</v>
          </cell>
        </row>
        <row r="3312">
          <cell r="A3312">
            <v>2882003</v>
          </cell>
          <cell r="B3312">
            <v>5856</v>
          </cell>
          <cell r="C3312" t="str">
            <v>ZALM</v>
          </cell>
          <cell r="D3312" t="str">
            <v>VILLEGAS HIPOLITO ANTONIO     V</v>
          </cell>
          <cell r="E3312">
            <v>68406</v>
          </cell>
          <cell r="F3312" t="str">
            <v>FF</v>
          </cell>
          <cell r="G3312">
            <v>99021623</v>
          </cell>
          <cell r="H3312">
            <v>36411</v>
          </cell>
          <cell r="I3312">
            <v>650</v>
          </cell>
          <cell r="J3312" t="str">
            <v>O.R. 74455</v>
          </cell>
        </row>
        <row r="3313">
          <cell r="A3313">
            <v>2882003</v>
          </cell>
          <cell r="B3313">
            <v>5856</v>
          </cell>
          <cell r="C3313" t="str">
            <v>ZALM</v>
          </cell>
          <cell r="D3313" t="str">
            <v>VILLEGAS HIPOLITO ANTONIO     V</v>
          </cell>
          <cell r="E3313">
            <v>68406</v>
          </cell>
          <cell r="F3313" t="str">
            <v>FF</v>
          </cell>
          <cell r="G3313">
            <v>99021626</v>
          </cell>
          <cell r="H3313">
            <v>36411</v>
          </cell>
          <cell r="I3313">
            <v>1300</v>
          </cell>
          <cell r="J3313" t="str">
            <v>O.R. 69743</v>
          </cell>
        </row>
        <row r="3314">
          <cell r="A3314">
            <v>2882003</v>
          </cell>
          <cell r="B3314">
            <v>5856</v>
          </cell>
          <cell r="C3314" t="str">
            <v>ZALM</v>
          </cell>
          <cell r="D3314" t="str">
            <v>FLUODINAMICA S.A.             V</v>
          </cell>
          <cell r="E3314">
            <v>69340</v>
          </cell>
          <cell r="F3314" t="str">
            <v>FF</v>
          </cell>
          <cell r="G3314">
            <v>99021926</v>
          </cell>
          <cell r="H3314">
            <v>36502</v>
          </cell>
          <cell r="I3314">
            <v>49.5</v>
          </cell>
          <cell r="J3314" t="str">
            <v>or 74569</v>
          </cell>
        </row>
        <row r="3315">
          <cell r="A3315">
            <v>2882003</v>
          </cell>
          <cell r="B3315">
            <v>5856</v>
          </cell>
          <cell r="C3315" t="str">
            <v>ZALM</v>
          </cell>
          <cell r="D3315" t="str">
            <v>SILIQUINI S.R.L.              V</v>
          </cell>
          <cell r="E3315">
            <v>69340</v>
          </cell>
          <cell r="F3315" t="str">
            <v>FF</v>
          </cell>
          <cell r="G3315">
            <v>99021934</v>
          </cell>
          <cell r="H3315">
            <v>36502</v>
          </cell>
          <cell r="I3315">
            <v>311.5</v>
          </cell>
          <cell r="J3315" t="str">
            <v>or 74514</v>
          </cell>
        </row>
        <row r="3316">
          <cell r="A3316">
            <v>2882003</v>
          </cell>
          <cell r="B3316">
            <v>5856</v>
          </cell>
          <cell r="C3316" t="str">
            <v>ZALM</v>
          </cell>
          <cell r="D3316" t="str">
            <v>FLUODINAMICA S.A.             V</v>
          </cell>
          <cell r="E3316">
            <v>69426</v>
          </cell>
          <cell r="F3316" t="str">
            <v>FF</v>
          </cell>
          <cell r="G3316">
            <v>99021971</v>
          </cell>
          <cell r="H3316" t="str">
            <v>13/08/99</v>
          </cell>
          <cell r="I3316">
            <v>282.20999999999998</v>
          </cell>
          <cell r="J3316" t="str">
            <v>or 69812</v>
          </cell>
        </row>
        <row r="3317">
          <cell r="A3317">
            <v>2882003</v>
          </cell>
          <cell r="B3317">
            <v>5856</v>
          </cell>
          <cell r="C3317" t="str">
            <v>ZALM</v>
          </cell>
          <cell r="D3317" t="str">
            <v>LABORATORIOS CERTIFICADOS S.A.V</v>
          </cell>
          <cell r="E3317">
            <v>69426</v>
          </cell>
          <cell r="F3317" t="str">
            <v>FF</v>
          </cell>
          <cell r="G3317">
            <v>99021986</v>
          </cell>
          <cell r="H3317" t="str">
            <v>13/08/99</v>
          </cell>
          <cell r="I3317">
            <v>175</v>
          </cell>
          <cell r="J3317" t="str">
            <v>or 69847</v>
          </cell>
        </row>
        <row r="3318">
          <cell r="A3318">
            <v>2882003</v>
          </cell>
          <cell r="B3318">
            <v>5856</v>
          </cell>
          <cell r="C3318" t="str">
            <v>ZALM</v>
          </cell>
          <cell r="D3318" t="str">
            <v>FALCONE,BODETTO S.A.          V</v>
          </cell>
          <cell r="E3318">
            <v>70579</v>
          </cell>
          <cell r="F3318" t="str">
            <v>FF</v>
          </cell>
          <cell r="G3318">
            <v>99022853</v>
          </cell>
          <cell r="H3318" t="str">
            <v>20/08/99</v>
          </cell>
          <cell r="I3318">
            <v>102.76</v>
          </cell>
          <cell r="J3318" t="str">
            <v>O.R. 69737</v>
          </cell>
        </row>
        <row r="3319">
          <cell r="A3319">
            <v>2882003</v>
          </cell>
          <cell r="B3319">
            <v>5856</v>
          </cell>
          <cell r="C3319" t="str">
            <v>ZALM</v>
          </cell>
          <cell r="D3319" t="str">
            <v>EQUIPEL S.R.L.                V</v>
          </cell>
          <cell r="E3319">
            <v>70809</v>
          </cell>
          <cell r="F3319" t="str">
            <v>FF</v>
          </cell>
          <cell r="G3319">
            <v>99023019</v>
          </cell>
          <cell r="H3319" t="str">
            <v>23/08/99</v>
          </cell>
          <cell r="I3319">
            <v>668.53</v>
          </cell>
          <cell r="J3319" t="str">
            <v>O.R. 74637</v>
          </cell>
        </row>
        <row r="3320">
          <cell r="A3320">
            <v>2882003</v>
          </cell>
          <cell r="B3320">
            <v>5856</v>
          </cell>
          <cell r="C3320" t="str">
            <v>ZALM</v>
          </cell>
          <cell r="D3320" t="str">
            <v>LUSCHER HNOS S/H              V</v>
          </cell>
          <cell r="E3320">
            <v>70956</v>
          </cell>
          <cell r="F3320" t="str">
            <v>FF</v>
          </cell>
          <cell r="G3320">
            <v>99023044</v>
          </cell>
          <cell r="H3320" t="str">
            <v>23/08/99</v>
          </cell>
          <cell r="I3320">
            <v>249</v>
          </cell>
          <cell r="J3320" t="str">
            <v>O.R. 69809</v>
          </cell>
        </row>
        <row r="3321">
          <cell r="A3321">
            <v>2882003</v>
          </cell>
          <cell r="B3321">
            <v>5856</v>
          </cell>
          <cell r="C3321" t="str">
            <v>ZALM</v>
          </cell>
          <cell r="D3321" t="str">
            <v>LUSCHER HNOS S/H              V</v>
          </cell>
          <cell r="E3321">
            <v>70956</v>
          </cell>
          <cell r="F3321" t="str">
            <v>FF</v>
          </cell>
          <cell r="G3321">
            <v>99023045</v>
          </cell>
          <cell r="H3321" t="str">
            <v>23/08/99</v>
          </cell>
          <cell r="I3321">
            <v>135</v>
          </cell>
          <cell r="J3321" t="str">
            <v>O.R. 74628</v>
          </cell>
        </row>
        <row r="3322">
          <cell r="A3322">
            <v>2882003</v>
          </cell>
          <cell r="B3322">
            <v>5856</v>
          </cell>
          <cell r="C3322" t="str">
            <v>ZALM</v>
          </cell>
          <cell r="D3322" t="str">
            <v>LUSCHER HNOS S/H              V</v>
          </cell>
          <cell r="E3322">
            <v>70956</v>
          </cell>
          <cell r="F3322" t="str">
            <v>FF</v>
          </cell>
          <cell r="G3322">
            <v>99023047</v>
          </cell>
          <cell r="H3322" t="str">
            <v>23/08/99</v>
          </cell>
          <cell r="I3322">
            <v>199.2</v>
          </cell>
          <cell r="J3322" t="str">
            <v>O.R. 74462</v>
          </cell>
        </row>
        <row r="3323">
          <cell r="A3323">
            <v>2882003</v>
          </cell>
          <cell r="B3323">
            <v>5856</v>
          </cell>
          <cell r="C3323" t="str">
            <v>ZALM</v>
          </cell>
          <cell r="D3323" t="str">
            <v>ALBORELLI HECTOR              V</v>
          </cell>
          <cell r="E3323">
            <v>70956</v>
          </cell>
          <cell r="F3323" t="str">
            <v>FF</v>
          </cell>
          <cell r="G3323">
            <v>99023048</v>
          </cell>
          <cell r="H3323" t="str">
            <v>23/08/99</v>
          </cell>
          <cell r="I3323">
            <v>723.09</v>
          </cell>
          <cell r="J3323" t="str">
            <v>O.R. 74635</v>
          </cell>
        </row>
        <row r="3324">
          <cell r="A3324">
            <v>2882003</v>
          </cell>
          <cell r="B3324">
            <v>5856</v>
          </cell>
          <cell r="C3324" t="str">
            <v>ZALM</v>
          </cell>
          <cell r="D3324" t="str">
            <v>ALBORELLI HECTOR              V</v>
          </cell>
          <cell r="E3324">
            <v>70956</v>
          </cell>
          <cell r="F3324" t="str">
            <v>FF</v>
          </cell>
          <cell r="G3324">
            <v>99023050</v>
          </cell>
          <cell r="H3324" t="str">
            <v>23/08/99</v>
          </cell>
          <cell r="I3324">
            <v>825.08</v>
          </cell>
          <cell r="J3324" t="str">
            <v>O.R. 74634</v>
          </cell>
        </row>
        <row r="3325">
          <cell r="A3325">
            <v>2882003</v>
          </cell>
          <cell r="B3325">
            <v>5856</v>
          </cell>
          <cell r="C3325" t="str">
            <v>ZALM</v>
          </cell>
          <cell r="D3325" t="str">
            <v>ALBORELLI HECTOR              V</v>
          </cell>
          <cell r="E3325">
            <v>70960</v>
          </cell>
          <cell r="F3325" t="str">
            <v>FH</v>
          </cell>
          <cell r="G3325">
            <v>99023053</v>
          </cell>
          <cell r="H3325" t="str">
            <v>23/08/99</v>
          </cell>
          <cell r="I3325">
            <v>-20.3</v>
          </cell>
          <cell r="J3325" t="str">
            <v>N.C. FACT. 01 -</v>
          </cell>
        </row>
        <row r="3326">
          <cell r="A3326">
            <v>2882003</v>
          </cell>
          <cell r="B3326">
            <v>5856</v>
          </cell>
          <cell r="C3326" t="str">
            <v>ZALM</v>
          </cell>
          <cell r="D3326" t="str">
            <v>VILLEGAS HIPOLITO ANTONIO     V</v>
          </cell>
          <cell r="E3326">
            <v>72894</v>
          </cell>
          <cell r="F3326" t="str">
            <v>FF</v>
          </cell>
          <cell r="G3326">
            <v>99024214</v>
          </cell>
          <cell r="H3326" t="str">
            <v>31/08/99</v>
          </cell>
          <cell r="I3326">
            <v>1300</v>
          </cell>
          <cell r="J3326" t="str">
            <v>or 74699</v>
          </cell>
        </row>
        <row r="3327">
          <cell r="A3327">
            <v>2882003</v>
          </cell>
          <cell r="B3327">
            <v>5856</v>
          </cell>
          <cell r="C3327" t="str">
            <v>ZALM</v>
          </cell>
          <cell r="D3327" t="str">
            <v>KAPITULA CARLOS ALBERTO       V</v>
          </cell>
          <cell r="E3327">
            <v>73052</v>
          </cell>
          <cell r="F3327" t="str">
            <v>FF</v>
          </cell>
          <cell r="G3327">
            <v>99024240</v>
          </cell>
          <cell r="H3327" t="str">
            <v>31/08/99</v>
          </cell>
          <cell r="I3327">
            <v>482.76</v>
          </cell>
          <cell r="J3327" t="str">
            <v>or 74640</v>
          </cell>
        </row>
        <row r="3328">
          <cell r="A3328">
            <v>2882003</v>
          </cell>
          <cell r="B3328">
            <v>5856</v>
          </cell>
          <cell r="C3328" t="str">
            <v>ZALM</v>
          </cell>
          <cell r="D3328" t="str">
            <v>SUMINISTROS HECAR S.A.C.I.A.  V</v>
          </cell>
          <cell r="E3328">
            <v>73052</v>
          </cell>
          <cell r="F3328" t="str">
            <v>FF</v>
          </cell>
          <cell r="G3328">
            <v>99024250</v>
          </cell>
          <cell r="H3328" t="str">
            <v>31/08/99</v>
          </cell>
          <cell r="I3328">
            <v>348</v>
          </cell>
        </row>
        <row r="3329">
          <cell r="A3329">
            <v>2882003</v>
          </cell>
          <cell r="B3329">
            <v>5856</v>
          </cell>
          <cell r="C3329" t="str">
            <v>ZALM</v>
          </cell>
          <cell r="D3329" t="str">
            <v>EL ORO NEGRO                  V</v>
          </cell>
          <cell r="E3329">
            <v>73328</v>
          </cell>
          <cell r="F3329" t="str">
            <v>FF</v>
          </cell>
          <cell r="G3329">
            <v>99024501</v>
          </cell>
          <cell r="H3329" t="str">
            <v>31/08/99</v>
          </cell>
          <cell r="I3329">
            <v>150.37</v>
          </cell>
        </row>
        <row r="3330">
          <cell r="A3330">
            <v>2882003</v>
          </cell>
          <cell r="B3330">
            <v>5856</v>
          </cell>
          <cell r="C3330" t="str">
            <v>ZALM</v>
          </cell>
          <cell r="D3330" t="str">
            <v>FERRAGOM                      V</v>
          </cell>
          <cell r="E3330">
            <v>73328</v>
          </cell>
          <cell r="F3330" t="str">
            <v>FF</v>
          </cell>
          <cell r="G3330">
            <v>99024513</v>
          </cell>
          <cell r="H3330" t="str">
            <v>31/08/99</v>
          </cell>
          <cell r="I3330">
            <v>84.38</v>
          </cell>
        </row>
        <row r="3331">
          <cell r="A3331">
            <v>2882003</v>
          </cell>
          <cell r="B3331">
            <v>5856</v>
          </cell>
          <cell r="C3331" t="str">
            <v>ZALM</v>
          </cell>
          <cell r="D3331" t="str">
            <v>FERRAGOM                      V</v>
          </cell>
          <cell r="E3331">
            <v>73328</v>
          </cell>
          <cell r="F3331" t="str">
            <v>FF</v>
          </cell>
          <cell r="G3331">
            <v>99024515</v>
          </cell>
          <cell r="H3331" t="str">
            <v>31/08/99</v>
          </cell>
          <cell r="I3331">
            <v>217.1</v>
          </cell>
        </row>
        <row r="3332">
          <cell r="A3332">
            <v>2882003</v>
          </cell>
          <cell r="B3332">
            <v>6002</v>
          </cell>
          <cell r="C3332">
            <v>999</v>
          </cell>
          <cell r="D3332" t="str">
            <v>PONCE DE LEON ANA MARIA       V</v>
          </cell>
          <cell r="E3332">
            <v>68406</v>
          </cell>
          <cell r="F3332" t="str">
            <v>FF</v>
          </cell>
          <cell r="G3332">
            <v>99021648</v>
          </cell>
          <cell r="H3332">
            <v>36411</v>
          </cell>
          <cell r="I3332">
            <v>82</v>
          </cell>
          <cell r="J3332" t="str">
            <v>O.R. 69671</v>
          </cell>
        </row>
        <row r="3333">
          <cell r="A3333">
            <v>2882003</v>
          </cell>
          <cell r="B3333">
            <v>6002</v>
          </cell>
          <cell r="C3333">
            <v>999</v>
          </cell>
          <cell r="D3333" t="str">
            <v>EXPRESO OLIVA HERMANOS SRL    V</v>
          </cell>
          <cell r="E3333">
            <v>68406</v>
          </cell>
          <cell r="F3333" t="str">
            <v>FF</v>
          </cell>
          <cell r="G3333">
            <v>99021670</v>
          </cell>
          <cell r="H3333">
            <v>36411</v>
          </cell>
          <cell r="I3333">
            <v>10.1</v>
          </cell>
          <cell r="J3333" t="str">
            <v>O.R. 74473</v>
          </cell>
        </row>
        <row r="3334">
          <cell r="A3334">
            <v>2882003</v>
          </cell>
          <cell r="B3334">
            <v>6002</v>
          </cell>
          <cell r="C3334">
            <v>999</v>
          </cell>
          <cell r="D3334" t="str">
            <v>EXPRESO OLIVA HERMANOS SRL    V</v>
          </cell>
          <cell r="E3334">
            <v>68406</v>
          </cell>
          <cell r="F3334" t="str">
            <v>FF</v>
          </cell>
          <cell r="G3334">
            <v>99021672</v>
          </cell>
          <cell r="H3334">
            <v>36411</v>
          </cell>
          <cell r="I3334">
            <v>27.24</v>
          </cell>
          <cell r="J3334" t="str">
            <v>O.R. 69827</v>
          </cell>
        </row>
        <row r="3335">
          <cell r="A3335">
            <v>2882003</v>
          </cell>
          <cell r="B3335">
            <v>6002</v>
          </cell>
          <cell r="C3335">
            <v>999</v>
          </cell>
          <cell r="D3335" t="str">
            <v>EXPRESO OLIVA HERMANOS SRL    V</v>
          </cell>
          <cell r="E3335">
            <v>69426</v>
          </cell>
          <cell r="F3335" t="str">
            <v>FF</v>
          </cell>
          <cell r="G3335">
            <v>99021994</v>
          </cell>
          <cell r="H3335" t="str">
            <v>13/08/99</v>
          </cell>
          <cell r="I3335">
            <v>19.43</v>
          </cell>
          <cell r="J3335" t="str">
            <v>or 74523</v>
          </cell>
        </row>
        <row r="3336">
          <cell r="A3336">
            <v>2882003</v>
          </cell>
          <cell r="B3336">
            <v>6002</v>
          </cell>
          <cell r="C3336">
            <v>999</v>
          </cell>
          <cell r="D3336" t="str">
            <v>TRANSPETROL                   V</v>
          </cell>
          <cell r="E3336">
            <v>70640</v>
          </cell>
          <cell r="F3336" t="str">
            <v>FF</v>
          </cell>
          <cell r="G3336">
            <v>99022908</v>
          </cell>
          <cell r="H3336" t="str">
            <v>20/08/99</v>
          </cell>
          <cell r="I3336">
            <v>350</v>
          </cell>
          <cell r="J3336" t="str">
            <v>O.R. 76689</v>
          </cell>
        </row>
        <row r="3337">
          <cell r="A3337">
            <v>2882003</v>
          </cell>
          <cell r="B3337">
            <v>6002</v>
          </cell>
          <cell r="C3337">
            <v>999</v>
          </cell>
          <cell r="D3337" t="str">
            <v>TRANSPETROL                   V</v>
          </cell>
          <cell r="E3337">
            <v>70640</v>
          </cell>
          <cell r="F3337" t="str">
            <v>FF</v>
          </cell>
          <cell r="G3337">
            <v>99022915</v>
          </cell>
          <cell r="H3337" t="str">
            <v>20/08/99</v>
          </cell>
          <cell r="I3337">
            <v>1080</v>
          </cell>
          <cell r="J3337" t="str">
            <v>O.R. 76689/685</v>
          </cell>
        </row>
        <row r="3338">
          <cell r="A3338">
            <v>2882003</v>
          </cell>
          <cell r="B3338">
            <v>6002</v>
          </cell>
          <cell r="C3338">
            <v>999</v>
          </cell>
          <cell r="D3338" t="str">
            <v>PROVEEDORES MENORES           W</v>
          </cell>
          <cell r="E3338">
            <v>71075</v>
          </cell>
          <cell r="F3338" t="str">
            <v>PM</v>
          </cell>
          <cell r="G3338">
            <v>99004245</v>
          </cell>
          <cell r="H3338" t="str">
            <v>24/08/99</v>
          </cell>
          <cell r="I3338">
            <v>2.48</v>
          </cell>
        </row>
        <row r="3339">
          <cell r="A3339">
            <v>2882003</v>
          </cell>
          <cell r="B3339">
            <v>6002</v>
          </cell>
          <cell r="C3339">
            <v>999</v>
          </cell>
          <cell r="D3339" t="str">
            <v>PROVEEDORES MENORES           W</v>
          </cell>
          <cell r="E3339">
            <v>71075</v>
          </cell>
          <cell r="F3339" t="str">
            <v>PM</v>
          </cell>
          <cell r="G3339">
            <v>99004248</v>
          </cell>
          <cell r="H3339" t="str">
            <v>24/08/99</v>
          </cell>
          <cell r="I3339">
            <v>2.48</v>
          </cell>
        </row>
        <row r="3340">
          <cell r="A3340">
            <v>2882003</v>
          </cell>
          <cell r="B3340">
            <v>6002</v>
          </cell>
          <cell r="C3340">
            <v>999</v>
          </cell>
          <cell r="D3340" t="str">
            <v>150899-COBRA251/000172        G</v>
          </cell>
          <cell r="E3340">
            <v>71559</v>
          </cell>
          <cell r="F3340" t="str">
            <v>J6</v>
          </cell>
          <cell r="G3340">
            <v>99000175</v>
          </cell>
          <cell r="H3340" t="str">
            <v>15/08/99</v>
          </cell>
          <cell r="I3340">
            <v>-109</v>
          </cell>
          <cell r="J3340">
            <v>5117065295</v>
          </cell>
        </row>
        <row r="3341">
          <cell r="A3341">
            <v>2882003</v>
          </cell>
          <cell r="B3341">
            <v>6002</v>
          </cell>
          <cell r="C3341">
            <v>999</v>
          </cell>
          <cell r="D3341" t="str">
            <v>EXPRESO EL RAPIDO             V</v>
          </cell>
          <cell r="E3341">
            <v>71822</v>
          </cell>
          <cell r="F3341" t="str">
            <v>FF</v>
          </cell>
          <cell r="G3341">
            <v>99023607</v>
          </cell>
          <cell r="H3341" t="str">
            <v>26/08/99</v>
          </cell>
          <cell r="I3341">
            <v>45.8</v>
          </cell>
          <cell r="J3341" t="str">
            <v>O.R. 71878</v>
          </cell>
        </row>
        <row r="3342">
          <cell r="A3342">
            <v>2882003</v>
          </cell>
          <cell r="B3342">
            <v>6002</v>
          </cell>
          <cell r="C3342">
            <v>999</v>
          </cell>
          <cell r="D3342" t="str">
            <v>PONCE DE LEON ANA MARIA       V</v>
          </cell>
          <cell r="E3342">
            <v>72864</v>
          </cell>
          <cell r="F3342" t="str">
            <v>FF</v>
          </cell>
          <cell r="G3342">
            <v>99024151</v>
          </cell>
          <cell r="H3342" t="str">
            <v>31/08/99</v>
          </cell>
          <cell r="I3342">
            <v>138</v>
          </cell>
          <cell r="J3342" t="str">
            <v>or 74510</v>
          </cell>
        </row>
        <row r="3343">
          <cell r="A3343">
            <v>2882003</v>
          </cell>
          <cell r="B3343">
            <v>6002</v>
          </cell>
          <cell r="C3343">
            <v>999</v>
          </cell>
          <cell r="D3343" t="str">
            <v>EXPRESO OLIVA HERMANOS SRL    V</v>
          </cell>
          <cell r="E3343">
            <v>73052</v>
          </cell>
          <cell r="F3343" t="str">
            <v>FF</v>
          </cell>
          <cell r="G3343">
            <v>99024239</v>
          </cell>
          <cell r="H3343" t="str">
            <v>31/08/99</v>
          </cell>
          <cell r="I3343">
            <v>19.64</v>
          </cell>
          <cell r="J3343" t="str">
            <v>or 74710</v>
          </cell>
        </row>
        <row r="3344">
          <cell r="A3344">
            <v>2882003</v>
          </cell>
          <cell r="B3344">
            <v>6002</v>
          </cell>
          <cell r="C3344">
            <v>999</v>
          </cell>
          <cell r="D3344" t="str">
            <v>TTES. DOLORES PARRA           V</v>
          </cell>
          <cell r="E3344">
            <v>73197</v>
          </cell>
          <cell r="F3344" t="str">
            <v>FF</v>
          </cell>
          <cell r="G3344">
            <v>99024402</v>
          </cell>
          <cell r="H3344" t="str">
            <v>31/08/99</v>
          </cell>
          <cell r="I3344">
            <v>500</v>
          </cell>
          <cell r="J3344" t="str">
            <v>or 76697</v>
          </cell>
        </row>
        <row r="3345">
          <cell r="A3345">
            <v>2882003</v>
          </cell>
          <cell r="B3345">
            <v>6002</v>
          </cell>
          <cell r="C3345">
            <v>999</v>
          </cell>
          <cell r="D3345" t="str">
            <v>310899-COBRA251/000186        G</v>
          </cell>
          <cell r="E3345">
            <v>74104</v>
          </cell>
          <cell r="F3345" t="str">
            <v>J6</v>
          </cell>
          <cell r="G3345">
            <v>99000189</v>
          </cell>
          <cell r="H3345" t="str">
            <v>31/08/99</v>
          </cell>
          <cell r="I3345">
            <v>108</v>
          </cell>
          <cell r="J3345">
            <v>5117065295</v>
          </cell>
        </row>
        <row r="3346">
          <cell r="A3346">
            <v>2882003</v>
          </cell>
          <cell r="B3346">
            <v>6062</v>
          </cell>
          <cell r="C3346" t="str">
            <v>ZALM</v>
          </cell>
          <cell r="D3346" t="str">
            <v>NOEL EUGENIO GOENAGA          V</v>
          </cell>
          <cell r="E3346">
            <v>68247</v>
          </cell>
          <cell r="F3346" t="str">
            <v>FF</v>
          </cell>
          <cell r="G3346">
            <v>99021536</v>
          </cell>
          <cell r="H3346">
            <v>36411</v>
          </cell>
          <cell r="I3346">
            <v>6860.73</v>
          </cell>
          <cell r="J3346" t="str">
            <v>O.C. 022/2003/99</v>
          </cell>
        </row>
        <row r="3347">
          <cell r="A3347">
            <v>2882003</v>
          </cell>
          <cell r="B3347">
            <v>6062</v>
          </cell>
          <cell r="C3347" t="str">
            <v>ZALM</v>
          </cell>
          <cell r="D3347" t="str">
            <v>NOEL EUGENIO GOENAGA          V</v>
          </cell>
          <cell r="E3347">
            <v>68247</v>
          </cell>
          <cell r="F3347" t="str">
            <v>FF</v>
          </cell>
          <cell r="G3347">
            <v>99021537</v>
          </cell>
          <cell r="H3347">
            <v>36411</v>
          </cell>
          <cell r="I3347">
            <v>2396.1999999999998</v>
          </cell>
          <cell r="J3347" t="str">
            <v>O.R. 74461</v>
          </cell>
        </row>
        <row r="3348">
          <cell r="A3348">
            <v>2882003</v>
          </cell>
          <cell r="B3348">
            <v>6062</v>
          </cell>
          <cell r="C3348" t="str">
            <v>ZALM</v>
          </cell>
          <cell r="D3348" t="str">
            <v>NOEL EUGENIO GOENAGA          V</v>
          </cell>
          <cell r="E3348">
            <v>68247</v>
          </cell>
          <cell r="F3348" t="str">
            <v>FF</v>
          </cell>
          <cell r="G3348">
            <v>99021538</v>
          </cell>
          <cell r="H3348">
            <v>36411</v>
          </cell>
          <cell r="I3348">
            <v>2396.1999999999998</v>
          </cell>
          <cell r="J3348" t="str">
            <v>O.R. 69813</v>
          </cell>
        </row>
        <row r="3349">
          <cell r="A3349">
            <v>2882003</v>
          </cell>
          <cell r="B3349">
            <v>6062</v>
          </cell>
          <cell r="C3349" t="str">
            <v>ZALM</v>
          </cell>
          <cell r="D3349" t="str">
            <v>GIACOMA DE BONA               V</v>
          </cell>
          <cell r="E3349">
            <v>68832</v>
          </cell>
          <cell r="F3349" t="str">
            <v>FF</v>
          </cell>
          <cell r="G3349">
            <v>99021787</v>
          </cell>
          <cell r="H3349">
            <v>36441</v>
          </cell>
          <cell r="I3349">
            <v>39.22</v>
          </cell>
          <cell r="J3349" t="str">
            <v>O.R. 66498</v>
          </cell>
        </row>
        <row r="3350">
          <cell r="A3350">
            <v>2882003</v>
          </cell>
          <cell r="B3350">
            <v>6062</v>
          </cell>
          <cell r="C3350" t="str">
            <v>ZALM</v>
          </cell>
          <cell r="D3350" t="str">
            <v>NOEL EUGENIO GOENAGA          V</v>
          </cell>
          <cell r="E3350">
            <v>70579</v>
          </cell>
          <cell r="F3350" t="str">
            <v>FF</v>
          </cell>
          <cell r="G3350">
            <v>99022795</v>
          </cell>
          <cell r="H3350" t="str">
            <v>20/08/99</v>
          </cell>
          <cell r="I3350">
            <v>75.42</v>
          </cell>
          <cell r="J3350" t="str">
            <v>O.R. 74468</v>
          </cell>
        </row>
        <row r="3351">
          <cell r="A3351">
            <v>2882003</v>
          </cell>
          <cell r="B3351">
            <v>6062</v>
          </cell>
          <cell r="C3351" t="str">
            <v>ZALM</v>
          </cell>
          <cell r="D3351" t="str">
            <v>NOEL EUGENIO GOENAGA          V</v>
          </cell>
          <cell r="E3351">
            <v>70579</v>
          </cell>
          <cell r="F3351" t="str">
            <v>FF</v>
          </cell>
          <cell r="G3351">
            <v>99022821</v>
          </cell>
          <cell r="H3351" t="str">
            <v>20/08/99</v>
          </cell>
          <cell r="I3351">
            <v>34.75</v>
          </cell>
          <cell r="J3351" t="str">
            <v>O.R. 69852</v>
          </cell>
        </row>
        <row r="3352">
          <cell r="A3352">
            <v>2882003</v>
          </cell>
          <cell r="B3352">
            <v>6062</v>
          </cell>
          <cell r="C3352" t="str">
            <v>ZALM</v>
          </cell>
          <cell r="D3352" t="str">
            <v>NOEL EUGENIO GOENAGA          V</v>
          </cell>
          <cell r="E3352">
            <v>70579</v>
          </cell>
          <cell r="F3352" t="str">
            <v>FF</v>
          </cell>
          <cell r="G3352">
            <v>99022822</v>
          </cell>
          <cell r="H3352" t="str">
            <v>20/08/99</v>
          </cell>
          <cell r="I3352">
            <v>1509.62</v>
          </cell>
          <cell r="J3352" t="str">
            <v>O.R. 69741/789/8</v>
          </cell>
        </row>
        <row r="3353">
          <cell r="A3353">
            <v>2882003</v>
          </cell>
          <cell r="B3353">
            <v>6062</v>
          </cell>
          <cell r="C3353" t="str">
            <v>ZALM</v>
          </cell>
          <cell r="D3353" t="str">
            <v>NOEL EUGENIO GOENAGA          V</v>
          </cell>
          <cell r="E3353">
            <v>70579</v>
          </cell>
          <cell r="F3353" t="str">
            <v>FF</v>
          </cell>
          <cell r="G3353">
            <v>99022840</v>
          </cell>
          <cell r="H3353" t="str">
            <v>20/08/99</v>
          </cell>
          <cell r="I3353">
            <v>4792.3999999999996</v>
          </cell>
          <cell r="J3353" t="str">
            <v>O.R. 74519/602</v>
          </cell>
        </row>
        <row r="3354">
          <cell r="A3354">
            <v>2882003</v>
          </cell>
          <cell r="B3354">
            <v>6062</v>
          </cell>
          <cell r="C3354" t="str">
            <v>ZALM</v>
          </cell>
          <cell r="D3354" t="str">
            <v>NOEL EUGENIO GOENAGA          V</v>
          </cell>
          <cell r="E3354">
            <v>70579</v>
          </cell>
          <cell r="F3354" t="str">
            <v>FF</v>
          </cell>
          <cell r="G3354">
            <v>99022841</v>
          </cell>
          <cell r="H3354" t="str">
            <v>20/08/99</v>
          </cell>
          <cell r="I3354">
            <v>4135.32</v>
          </cell>
          <cell r="J3354" t="str">
            <v>O.C. 028/2003/99</v>
          </cell>
        </row>
        <row r="3355">
          <cell r="A3355">
            <v>2882003</v>
          </cell>
          <cell r="B3355">
            <v>6062</v>
          </cell>
          <cell r="C3355" t="str">
            <v>ZALM</v>
          </cell>
          <cell r="D3355" t="str">
            <v>NOEL EUGENIO GOENAGA          V</v>
          </cell>
          <cell r="E3355">
            <v>70579</v>
          </cell>
          <cell r="F3355" t="str">
            <v>FF</v>
          </cell>
          <cell r="G3355">
            <v>99022849</v>
          </cell>
          <cell r="H3355" t="str">
            <v>20/08/99</v>
          </cell>
          <cell r="I3355">
            <v>48.69</v>
          </cell>
          <cell r="J3355" t="str">
            <v>O.R. 69856</v>
          </cell>
        </row>
        <row r="3356">
          <cell r="A3356">
            <v>2882003</v>
          </cell>
          <cell r="B3356">
            <v>6062</v>
          </cell>
          <cell r="C3356" t="str">
            <v>ZALM</v>
          </cell>
          <cell r="D3356" t="str">
            <v>NOEL EUGENIO GOENAGA          V</v>
          </cell>
          <cell r="E3356">
            <v>70579</v>
          </cell>
          <cell r="F3356" t="str">
            <v>FF</v>
          </cell>
          <cell r="G3356">
            <v>99022850</v>
          </cell>
          <cell r="H3356" t="str">
            <v>20/08/99</v>
          </cell>
          <cell r="I3356">
            <v>416.71</v>
          </cell>
          <cell r="J3356" t="str">
            <v>O.R. 74618/568/6</v>
          </cell>
        </row>
        <row r="3357">
          <cell r="A3357">
            <v>2882003</v>
          </cell>
          <cell r="B3357">
            <v>6062</v>
          </cell>
          <cell r="C3357" t="str">
            <v>ZALM</v>
          </cell>
          <cell r="D3357" t="str">
            <v>150899-COBRA251/000172        G</v>
          </cell>
          <cell r="E3357">
            <v>71559</v>
          </cell>
          <cell r="F3357" t="str">
            <v>J6</v>
          </cell>
          <cell r="G3357">
            <v>99000175</v>
          </cell>
          <cell r="H3357" t="str">
            <v>15/08/99</v>
          </cell>
          <cell r="I3357">
            <v>-11653</v>
          </cell>
          <cell r="J3357">
            <v>5134020295</v>
          </cell>
        </row>
        <row r="3358">
          <cell r="A3358">
            <v>2882003</v>
          </cell>
          <cell r="B3358">
            <v>6062</v>
          </cell>
          <cell r="C3358" t="str">
            <v>ZALM</v>
          </cell>
          <cell r="D3358" t="str">
            <v>NOEL EUGENIO GOENAGA          V</v>
          </cell>
          <cell r="E3358">
            <v>72871</v>
          </cell>
          <cell r="F3358" t="str">
            <v>FF</v>
          </cell>
          <cell r="G3358">
            <v>99024166</v>
          </cell>
          <cell r="H3358" t="str">
            <v>31/08/99</v>
          </cell>
          <cell r="I3358">
            <v>3406.77</v>
          </cell>
          <cell r="J3358" t="str">
            <v>oc 029/2003/99</v>
          </cell>
        </row>
        <row r="3359">
          <cell r="A3359">
            <v>2882003</v>
          </cell>
          <cell r="B3359">
            <v>6062</v>
          </cell>
          <cell r="C3359" t="str">
            <v>ZALM</v>
          </cell>
          <cell r="D3359" t="str">
            <v>NOEL EUGENIO GOENAGA          V</v>
          </cell>
          <cell r="E3359">
            <v>72871</v>
          </cell>
          <cell r="F3359" t="str">
            <v>FF</v>
          </cell>
          <cell r="G3359">
            <v>99024167</v>
          </cell>
          <cell r="H3359" t="str">
            <v>31/08/99</v>
          </cell>
          <cell r="I3359">
            <v>2396.1999999999998</v>
          </cell>
          <cell r="J3359" t="str">
            <v>oc 029/2003/99</v>
          </cell>
        </row>
        <row r="3360">
          <cell r="A3360">
            <v>2882003</v>
          </cell>
          <cell r="B3360">
            <v>6062</v>
          </cell>
          <cell r="C3360" t="str">
            <v>ZALM</v>
          </cell>
          <cell r="D3360" t="str">
            <v>PUNTAMAR S.A.                 V</v>
          </cell>
          <cell r="E3360">
            <v>72939</v>
          </cell>
          <cell r="F3360" t="str">
            <v>PH</v>
          </cell>
          <cell r="G3360">
            <v>99024107</v>
          </cell>
          <cell r="H3360" t="str">
            <v>31/08/99</v>
          </cell>
          <cell r="I3360">
            <v>-920.76</v>
          </cell>
          <cell r="J3360" t="str">
            <v>N.C. FACT. 01 -</v>
          </cell>
        </row>
        <row r="3361">
          <cell r="A3361">
            <v>2882003</v>
          </cell>
          <cell r="B3361">
            <v>6062</v>
          </cell>
          <cell r="C3361" t="str">
            <v>ZALM</v>
          </cell>
          <cell r="D3361" t="str">
            <v>SERVICIOS SAN CAYETANO S.R.L. V</v>
          </cell>
          <cell r="E3361">
            <v>73104</v>
          </cell>
          <cell r="F3361" t="str">
            <v>PH</v>
          </cell>
          <cell r="G3361">
            <v>99024293</v>
          </cell>
          <cell r="H3361" t="str">
            <v>31/08/99</v>
          </cell>
          <cell r="I3361">
            <v>-3948.64</v>
          </cell>
          <cell r="J3361" t="str">
            <v>N.C. FACT. 01 -</v>
          </cell>
        </row>
        <row r="3362">
          <cell r="A3362">
            <v>2882003</v>
          </cell>
          <cell r="B3362">
            <v>6062</v>
          </cell>
          <cell r="C3362" t="str">
            <v>ZALM</v>
          </cell>
          <cell r="D3362" t="str">
            <v>BOMOLI S.H.                   V</v>
          </cell>
          <cell r="E3362">
            <v>73104</v>
          </cell>
          <cell r="F3362" t="str">
            <v>PH</v>
          </cell>
          <cell r="G3362">
            <v>99024289</v>
          </cell>
          <cell r="H3362" t="str">
            <v>31/08/99</v>
          </cell>
          <cell r="I3362">
            <v>-1857.11</v>
          </cell>
          <cell r="J3362" t="str">
            <v>N.C. FACT. 01 -</v>
          </cell>
        </row>
        <row r="3363">
          <cell r="A3363">
            <v>2882003</v>
          </cell>
          <cell r="B3363">
            <v>6062</v>
          </cell>
          <cell r="C3363" t="str">
            <v>ZALM</v>
          </cell>
          <cell r="D3363" t="str">
            <v>310899-COBRA251/000186        G</v>
          </cell>
          <cell r="E3363">
            <v>74104</v>
          </cell>
          <cell r="F3363" t="str">
            <v>J6</v>
          </cell>
          <cell r="G3363">
            <v>99000189</v>
          </cell>
          <cell r="H3363" t="str">
            <v>31/08/99</v>
          </cell>
          <cell r="I3363">
            <v>2396</v>
          </cell>
          <cell r="J3363">
            <v>5134020295</v>
          </cell>
        </row>
        <row r="3364">
          <cell r="A3364">
            <v>2882003</v>
          </cell>
          <cell r="B3364">
            <v>6062</v>
          </cell>
          <cell r="C3364" t="str">
            <v>ZALM</v>
          </cell>
          <cell r="D3364" t="str">
            <v>310899-COBRA251/000186        G</v>
          </cell>
          <cell r="E3364">
            <v>74104</v>
          </cell>
          <cell r="F3364" t="str">
            <v>J6</v>
          </cell>
          <cell r="G3364">
            <v>99000189</v>
          </cell>
          <cell r="H3364" t="str">
            <v>31/08/99</v>
          </cell>
          <cell r="I3364">
            <v>-6347</v>
          </cell>
          <cell r="J3364">
            <v>5134020295</v>
          </cell>
        </row>
        <row r="3365">
          <cell r="A3365">
            <v>2882003</v>
          </cell>
          <cell r="B3365">
            <v>6122</v>
          </cell>
          <cell r="C3365">
            <v>999</v>
          </cell>
          <cell r="D3365" t="str">
            <v>DON MIGUEL SUERMERCADO        V</v>
          </cell>
          <cell r="E3365">
            <v>70123</v>
          </cell>
          <cell r="F3365" t="str">
            <v>FF</v>
          </cell>
          <cell r="G3365">
            <v>99022416</v>
          </cell>
          <cell r="H3365" t="str">
            <v>18/08/99</v>
          </cell>
          <cell r="I3365">
            <v>103.32</v>
          </cell>
        </row>
        <row r="3366">
          <cell r="A3366">
            <v>2882003</v>
          </cell>
          <cell r="B3366">
            <v>6122</v>
          </cell>
          <cell r="C3366">
            <v>999</v>
          </cell>
          <cell r="D3366" t="str">
            <v>DON MIGUEL SUERMERCADO        V</v>
          </cell>
          <cell r="E3366">
            <v>70123</v>
          </cell>
          <cell r="F3366" t="str">
            <v>FF</v>
          </cell>
          <cell r="G3366">
            <v>99022420</v>
          </cell>
          <cell r="H3366" t="str">
            <v>18/08/99</v>
          </cell>
          <cell r="I3366">
            <v>117.91</v>
          </cell>
        </row>
        <row r="3367">
          <cell r="A3367">
            <v>2882003</v>
          </cell>
          <cell r="B3367">
            <v>6122</v>
          </cell>
          <cell r="C3367">
            <v>999</v>
          </cell>
          <cell r="D3367" t="str">
            <v>DON MIGUEL SUERMERCADO        V</v>
          </cell>
          <cell r="E3367">
            <v>70123</v>
          </cell>
          <cell r="F3367" t="str">
            <v>FF</v>
          </cell>
          <cell r="G3367">
            <v>99022421</v>
          </cell>
          <cell r="H3367" t="str">
            <v>18/08/99</v>
          </cell>
          <cell r="I3367">
            <v>10</v>
          </cell>
        </row>
        <row r="3368">
          <cell r="A3368">
            <v>2882003</v>
          </cell>
          <cell r="B3368">
            <v>6122</v>
          </cell>
          <cell r="C3368">
            <v>999</v>
          </cell>
          <cell r="D3368" t="str">
            <v>DON MIGUEL SUERMERCADO        V</v>
          </cell>
          <cell r="E3368">
            <v>70123</v>
          </cell>
          <cell r="F3368" t="str">
            <v>FF</v>
          </cell>
          <cell r="G3368">
            <v>99022422</v>
          </cell>
          <cell r="H3368" t="str">
            <v>18/08/99</v>
          </cell>
          <cell r="I3368">
            <v>158.12</v>
          </cell>
        </row>
        <row r="3369">
          <cell r="A3369">
            <v>2882003</v>
          </cell>
          <cell r="B3369">
            <v>6122</v>
          </cell>
          <cell r="C3369">
            <v>999</v>
          </cell>
          <cell r="D3369" t="str">
            <v>DON MIGUEL SUERMERCADO        V</v>
          </cell>
          <cell r="E3369">
            <v>70123</v>
          </cell>
          <cell r="F3369" t="str">
            <v>FF</v>
          </cell>
          <cell r="G3369">
            <v>99022424</v>
          </cell>
          <cell r="H3369" t="str">
            <v>18/08/99</v>
          </cell>
          <cell r="I3369">
            <v>243.05</v>
          </cell>
        </row>
        <row r="3370">
          <cell r="A3370">
            <v>2882003</v>
          </cell>
          <cell r="B3370">
            <v>6122</v>
          </cell>
          <cell r="C3370">
            <v>999</v>
          </cell>
          <cell r="D3370" t="str">
            <v>DON MIGUEL SUERMERCADO        V</v>
          </cell>
          <cell r="E3370">
            <v>70123</v>
          </cell>
          <cell r="F3370" t="str">
            <v>FF</v>
          </cell>
          <cell r="G3370">
            <v>99022426</v>
          </cell>
          <cell r="H3370" t="str">
            <v>18/08/99</v>
          </cell>
          <cell r="I3370">
            <v>753.07</v>
          </cell>
        </row>
        <row r="3371">
          <cell r="A3371">
            <v>2882003</v>
          </cell>
          <cell r="B3371">
            <v>6122</v>
          </cell>
          <cell r="C3371">
            <v>999</v>
          </cell>
          <cell r="D3371" t="str">
            <v>DON MIGUEL SUERMERCADO        V</v>
          </cell>
          <cell r="E3371">
            <v>70123</v>
          </cell>
          <cell r="F3371" t="str">
            <v>FF</v>
          </cell>
          <cell r="G3371">
            <v>99022429</v>
          </cell>
          <cell r="H3371" t="str">
            <v>18/08/99</v>
          </cell>
          <cell r="I3371">
            <v>15.76</v>
          </cell>
        </row>
        <row r="3372">
          <cell r="A3372">
            <v>2882003</v>
          </cell>
          <cell r="B3372">
            <v>6122</v>
          </cell>
          <cell r="C3372">
            <v>999</v>
          </cell>
          <cell r="D3372" t="str">
            <v>DON MIGUEL SUERMERCADO        V</v>
          </cell>
          <cell r="E3372">
            <v>70123</v>
          </cell>
          <cell r="F3372" t="str">
            <v>FF</v>
          </cell>
          <cell r="G3372">
            <v>99022431</v>
          </cell>
          <cell r="H3372" t="str">
            <v>18/08/99</v>
          </cell>
          <cell r="I3372">
            <v>61.22</v>
          </cell>
        </row>
        <row r="3373">
          <cell r="A3373">
            <v>2882003</v>
          </cell>
          <cell r="B3373">
            <v>6122</v>
          </cell>
          <cell r="C3373">
            <v>999</v>
          </cell>
          <cell r="D3373" t="str">
            <v>DON MIGUEL SUERMERCADO        V</v>
          </cell>
          <cell r="E3373">
            <v>70123</v>
          </cell>
          <cell r="F3373" t="str">
            <v>FF</v>
          </cell>
          <cell r="G3373">
            <v>99022434</v>
          </cell>
          <cell r="H3373" t="str">
            <v>18/08/99</v>
          </cell>
          <cell r="I3373">
            <v>25.37</v>
          </cell>
        </row>
        <row r="3374">
          <cell r="A3374">
            <v>2882003</v>
          </cell>
          <cell r="B3374">
            <v>6122</v>
          </cell>
          <cell r="C3374">
            <v>999</v>
          </cell>
          <cell r="D3374" t="str">
            <v>DON MIGUEL SUERMERCADO        V</v>
          </cell>
          <cell r="E3374">
            <v>70123</v>
          </cell>
          <cell r="F3374" t="str">
            <v>FF</v>
          </cell>
          <cell r="G3374">
            <v>99022438</v>
          </cell>
          <cell r="H3374" t="str">
            <v>18/08/99</v>
          </cell>
          <cell r="I3374">
            <v>3.44</v>
          </cell>
        </row>
        <row r="3375">
          <cell r="A3375">
            <v>2882003</v>
          </cell>
          <cell r="B3375">
            <v>6122</v>
          </cell>
          <cell r="C3375">
            <v>999</v>
          </cell>
          <cell r="D3375" t="str">
            <v>DON MIGUEL SUERMERCADO        V</v>
          </cell>
          <cell r="E3375">
            <v>70123</v>
          </cell>
          <cell r="F3375" t="str">
            <v>FF</v>
          </cell>
          <cell r="G3375">
            <v>99022439</v>
          </cell>
          <cell r="H3375" t="str">
            <v>18/08/99</v>
          </cell>
          <cell r="I3375">
            <v>16.559999999999999</v>
          </cell>
        </row>
        <row r="3376">
          <cell r="A3376">
            <v>2882003</v>
          </cell>
          <cell r="B3376">
            <v>6122</v>
          </cell>
          <cell r="C3376">
            <v>999</v>
          </cell>
          <cell r="D3376" t="str">
            <v>DON MIGUEL SUERMERCADO        V</v>
          </cell>
          <cell r="E3376">
            <v>70123</v>
          </cell>
          <cell r="F3376" t="str">
            <v>FF</v>
          </cell>
          <cell r="G3376">
            <v>99022444</v>
          </cell>
          <cell r="H3376" t="str">
            <v>18/08/99</v>
          </cell>
          <cell r="I3376">
            <v>8.2799999999999994</v>
          </cell>
        </row>
        <row r="3377">
          <cell r="A3377">
            <v>2882003</v>
          </cell>
          <cell r="B3377">
            <v>6122</v>
          </cell>
          <cell r="C3377">
            <v>999</v>
          </cell>
          <cell r="D3377" t="str">
            <v>DON MIGUEL SUERMERCADO        V</v>
          </cell>
          <cell r="E3377">
            <v>70123</v>
          </cell>
          <cell r="F3377" t="str">
            <v>FF</v>
          </cell>
          <cell r="G3377">
            <v>99022448</v>
          </cell>
          <cell r="H3377" t="str">
            <v>18/08/99</v>
          </cell>
          <cell r="I3377">
            <v>128.08000000000001</v>
          </cell>
        </row>
        <row r="3378">
          <cell r="A3378">
            <v>2882003</v>
          </cell>
          <cell r="B3378">
            <v>6122</v>
          </cell>
          <cell r="C3378">
            <v>999</v>
          </cell>
          <cell r="D3378" t="str">
            <v>DON MIGUEL SUERMERCADO        V</v>
          </cell>
          <cell r="E3378">
            <v>70123</v>
          </cell>
          <cell r="F3378" t="str">
            <v>FF</v>
          </cell>
          <cell r="G3378">
            <v>99022451</v>
          </cell>
          <cell r="H3378" t="str">
            <v>18/08/99</v>
          </cell>
          <cell r="I3378">
            <v>46.49</v>
          </cell>
        </row>
        <row r="3379">
          <cell r="A3379">
            <v>2882003</v>
          </cell>
          <cell r="B3379">
            <v>6122</v>
          </cell>
          <cell r="C3379">
            <v>999</v>
          </cell>
          <cell r="D3379" t="str">
            <v>DON MIGUEL SUERMERCADO        V</v>
          </cell>
          <cell r="E3379">
            <v>70123</v>
          </cell>
          <cell r="F3379" t="str">
            <v>FF</v>
          </cell>
          <cell r="G3379">
            <v>99022453</v>
          </cell>
          <cell r="H3379" t="str">
            <v>18/08/99</v>
          </cell>
          <cell r="I3379">
            <v>598.34</v>
          </cell>
        </row>
        <row r="3380">
          <cell r="A3380">
            <v>2882003</v>
          </cell>
          <cell r="B3380">
            <v>6122</v>
          </cell>
          <cell r="C3380">
            <v>999</v>
          </cell>
          <cell r="D3380" t="str">
            <v>DON MIGUEL SUERMERCADO        V</v>
          </cell>
          <cell r="E3380">
            <v>70123</v>
          </cell>
          <cell r="F3380" t="str">
            <v>FF</v>
          </cell>
          <cell r="G3380">
            <v>99022455</v>
          </cell>
          <cell r="H3380" t="str">
            <v>18/08/99</v>
          </cell>
          <cell r="I3380">
            <v>202.7</v>
          </cell>
        </row>
        <row r="3381">
          <cell r="A3381">
            <v>2882003</v>
          </cell>
          <cell r="B3381">
            <v>6122</v>
          </cell>
          <cell r="C3381">
            <v>999</v>
          </cell>
          <cell r="D3381" t="str">
            <v>DON MIGUEL SUERMERCADO        V</v>
          </cell>
          <cell r="E3381">
            <v>70123</v>
          </cell>
          <cell r="F3381" t="str">
            <v>FF</v>
          </cell>
          <cell r="G3381">
            <v>99022458</v>
          </cell>
          <cell r="H3381" t="str">
            <v>18/08/99</v>
          </cell>
          <cell r="I3381">
            <v>70.61</v>
          </cell>
        </row>
        <row r="3382">
          <cell r="A3382">
            <v>2882003</v>
          </cell>
          <cell r="B3382">
            <v>6122</v>
          </cell>
          <cell r="C3382">
            <v>999</v>
          </cell>
          <cell r="D3382" t="str">
            <v>DON MIGUEL SUERMERCADO        V</v>
          </cell>
          <cell r="E3382">
            <v>70123</v>
          </cell>
          <cell r="F3382" t="str">
            <v>FF</v>
          </cell>
          <cell r="G3382">
            <v>99022460</v>
          </cell>
          <cell r="H3382" t="str">
            <v>18/08/99</v>
          </cell>
          <cell r="I3382">
            <v>52.72</v>
          </cell>
        </row>
        <row r="3383">
          <cell r="A3383">
            <v>2882003</v>
          </cell>
          <cell r="B3383">
            <v>6122</v>
          </cell>
          <cell r="C3383">
            <v>999</v>
          </cell>
          <cell r="D3383" t="str">
            <v>DON MIGUEL SUERMERCADO        V</v>
          </cell>
          <cell r="E3383">
            <v>70123</v>
          </cell>
          <cell r="F3383" t="str">
            <v>FF</v>
          </cell>
          <cell r="G3383">
            <v>99022463</v>
          </cell>
          <cell r="H3383" t="str">
            <v>18/08/99</v>
          </cell>
          <cell r="I3383">
            <v>145.21</v>
          </cell>
        </row>
        <row r="3384">
          <cell r="A3384">
            <v>2882003</v>
          </cell>
          <cell r="B3384">
            <v>6122</v>
          </cell>
          <cell r="C3384">
            <v>999</v>
          </cell>
          <cell r="D3384" t="str">
            <v>DON MIGUEL SUERMERCADO        V</v>
          </cell>
          <cell r="E3384">
            <v>70123</v>
          </cell>
          <cell r="F3384" t="str">
            <v>FF</v>
          </cell>
          <cell r="G3384">
            <v>99022474</v>
          </cell>
          <cell r="H3384" t="str">
            <v>18/08/99</v>
          </cell>
          <cell r="I3384">
            <v>33.11</v>
          </cell>
        </row>
        <row r="3385">
          <cell r="A3385">
            <v>2882003</v>
          </cell>
          <cell r="B3385">
            <v>6122</v>
          </cell>
          <cell r="C3385">
            <v>999</v>
          </cell>
          <cell r="D3385" t="str">
            <v>DON MIGUEL SUERMERCADO        V</v>
          </cell>
          <cell r="E3385">
            <v>70123</v>
          </cell>
          <cell r="F3385" t="str">
            <v>FF</v>
          </cell>
          <cell r="G3385">
            <v>99022477</v>
          </cell>
          <cell r="H3385" t="str">
            <v>18/08/99</v>
          </cell>
          <cell r="I3385">
            <v>67.95</v>
          </cell>
        </row>
        <row r="3386">
          <cell r="A3386">
            <v>2882003</v>
          </cell>
          <cell r="B3386">
            <v>6122</v>
          </cell>
          <cell r="C3386">
            <v>999</v>
          </cell>
          <cell r="D3386" t="str">
            <v>DON MIGUEL SUERMERCADO        V</v>
          </cell>
          <cell r="E3386">
            <v>70123</v>
          </cell>
          <cell r="F3386" t="str">
            <v>FF</v>
          </cell>
          <cell r="G3386">
            <v>99022478</v>
          </cell>
          <cell r="H3386" t="str">
            <v>18/08/99</v>
          </cell>
          <cell r="I3386">
            <v>60.01</v>
          </cell>
        </row>
        <row r="3387">
          <cell r="A3387">
            <v>2882003</v>
          </cell>
          <cell r="B3387">
            <v>6122</v>
          </cell>
          <cell r="C3387">
            <v>999</v>
          </cell>
          <cell r="D3387" t="str">
            <v>DON MIGUEL SUERMERCADO        V</v>
          </cell>
          <cell r="E3387">
            <v>70123</v>
          </cell>
          <cell r="F3387" t="str">
            <v>FF</v>
          </cell>
          <cell r="G3387">
            <v>99022480</v>
          </cell>
          <cell r="H3387" t="str">
            <v>18/08/99</v>
          </cell>
          <cell r="I3387">
            <v>128.24</v>
          </cell>
        </row>
        <row r="3388">
          <cell r="A3388">
            <v>2882003</v>
          </cell>
          <cell r="B3388">
            <v>6122</v>
          </cell>
          <cell r="C3388">
            <v>999</v>
          </cell>
          <cell r="D3388" t="str">
            <v>DON MIGUEL SUERMERCADO        V</v>
          </cell>
          <cell r="E3388">
            <v>70123</v>
          </cell>
          <cell r="F3388" t="str">
            <v>FF</v>
          </cell>
          <cell r="G3388">
            <v>99022483</v>
          </cell>
          <cell r="H3388" t="str">
            <v>18/08/99</v>
          </cell>
          <cell r="I3388">
            <v>168.4</v>
          </cell>
        </row>
        <row r="3389">
          <cell r="A3389">
            <v>2882003</v>
          </cell>
          <cell r="B3389">
            <v>6122</v>
          </cell>
          <cell r="C3389">
            <v>999</v>
          </cell>
          <cell r="D3389" t="str">
            <v>DON MIGUEL SUERMERCADO        V</v>
          </cell>
          <cell r="E3389">
            <v>70123</v>
          </cell>
          <cell r="F3389" t="str">
            <v>FF</v>
          </cell>
          <cell r="G3389">
            <v>99022484</v>
          </cell>
          <cell r="H3389" t="str">
            <v>18/08/99</v>
          </cell>
          <cell r="I3389">
            <v>881.18</v>
          </cell>
        </row>
        <row r="3390">
          <cell r="A3390">
            <v>2882003</v>
          </cell>
          <cell r="B3390">
            <v>6122</v>
          </cell>
          <cell r="C3390">
            <v>999</v>
          </cell>
          <cell r="D3390" t="str">
            <v>DON MIGUEL SUERMERCADO        V</v>
          </cell>
          <cell r="E3390">
            <v>70123</v>
          </cell>
          <cell r="F3390" t="str">
            <v>FF</v>
          </cell>
          <cell r="G3390">
            <v>99022486</v>
          </cell>
          <cell r="H3390" t="str">
            <v>18/08/99</v>
          </cell>
          <cell r="I3390">
            <v>107.07</v>
          </cell>
        </row>
        <row r="3391">
          <cell r="A3391">
            <v>2882003</v>
          </cell>
          <cell r="B3391">
            <v>6122</v>
          </cell>
          <cell r="C3391">
            <v>999</v>
          </cell>
          <cell r="D3391" t="str">
            <v>DON MIGUEL SUERMERCADO        V</v>
          </cell>
          <cell r="E3391">
            <v>70123</v>
          </cell>
          <cell r="F3391" t="str">
            <v>FF</v>
          </cell>
          <cell r="G3391">
            <v>99022490</v>
          </cell>
          <cell r="H3391" t="str">
            <v>18/08/99</v>
          </cell>
          <cell r="I3391">
            <v>258.55</v>
          </cell>
        </row>
        <row r="3392">
          <cell r="A3392">
            <v>2882003</v>
          </cell>
          <cell r="B3392">
            <v>6122</v>
          </cell>
          <cell r="C3392">
            <v>999</v>
          </cell>
          <cell r="D3392" t="str">
            <v>DON MIGUEL SUERMERCADO        V</v>
          </cell>
          <cell r="E3392">
            <v>70123</v>
          </cell>
          <cell r="F3392" t="str">
            <v>FF</v>
          </cell>
          <cell r="G3392">
            <v>99022492</v>
          </cell>
          <cell r="H3392" t="str">
            <v>18/08/99</v>
          </cell>
          <cell r="I3392">
            <v>21.29</v>
          </cell>
        </row>
        <row r="3393">
          <cell r="A3393">
            <v>2882003</v>
          </cell>
          <cell r="B3393">
            <v>6122</v>
          </cell>
          <cell r="C3393">
            <v>999</v>
          </cell>
          <cell r="D3393" t="str">
            <v>DON MIGUEL SUERMERCADO        V</v>
          </cell>
          <cell r="E3393">
            <v>70220</v>
          </cell>
          <cell r="F3393" t="str">
            <v>FF</v>
          </cell>
          <cell r="G3393">
            <v>99022494</v>
          </cell>
          <cell r="H3393" t="str">
            <v>18/08/99</v>
          </cell>
          <cell r="I3393">
            <v>206.4</v>
          </cell>
        </row>
        <row r="3394">
          <cell r="A3394">
            <v>2882003</v>
          </cell>
          <cell r="B3394">
            <v>6122</v>
          </cell>
          <cell r="C3394">
            <v>999</v>
          </cell>
          <cell r="D3394" t="str">
            <v>DON MIGUEL SUERMERCADO        V</v>
          </cell>
          <cell r="E3394">
            <v>70220</v>
          </cell>
          <cell r="F3394" t="str">
            <v>FF</v>
          </cell>
          <cell r="G3394">
            <v>99022495</v>
          </cell>
          <cell r="H3394" t="str">
            <v>18/08/99</v>
          </cell>
          <cell r="I3394">
            <v>268.61</v>
          </cell>
        </row>
        <row r="3395">
          <cell r="A3395">
            <v>2882003</v>
          </cell>
          <cell r="B3395">
            <v>6122</v>
          </cell>
          <cell r="C3395">
            <v>999</v>
          </cell>
          <cell r="D3395" t="str">
            <v>DON MIGUEL SUERMERCADO        V</v>
          </cell>
          <cell r="E3395">
            <v>70220</v>
          </cell>
          <cell r="F3395" t="str">
            <v>FF</v>
          </cell>
          <cell r="G3395">
            <v>99022498</v>
          </cell>
          <cell r="H3395" t="str">
            <v>18/08/99</v>
          </cell>
          <cell r="I3395">
            <v>90.88</v>
          </cell>
        </row>
        <row r="3396">
          <cell r="A3396">
            <v>2882003</v>
          </cell>
          <cell r="B3396">
            <v>6122</v>
          </cell>
          <cell r="C3396">
            <v>999</v>
          </cell>
          <cell r="D3396" t="str">
            <v>DON MIGUEL SUERMERCADO        V</v>
          </cell>
          <cell r="E3396">
            <v>70220</v>
          </cell>
          <cell r="F3396" t="str">
            <v>FF</v>
          </cell>
          <cell r="G3396">
            <v>99022499</v>
          </cell>
          <cell r="H3396" t="str">
            <v>18/08/99</v>
          </cell>
          <cell r="I3396">
            <v>243.23</v>
          </cell>
        </row>
        <row r="3397">
          <cell r="A3397">
            <v>2882003</v>
          </cell>
          <cell r="B3397">
            <v>6122</v>
          </cell>
          <cell r="C3397">
            <v>999</v>
          </cell>
          <cell r="D3397" t="str">
            <v>DON MIGUEL SUERMERCADO        V</v>
          </cell>
          <cell r="E3397">
            <v>70220</v>
          </cell>
          <cell r="F3397" t="str">
            <v>FF</v>
          </cell>
          <cell r="G3397">
            <v>99022501</v>
          </cell>
          <cell r="H3397" t="str">
            <v>18/08/99</v>
          </cell>
          <cell r="I3397">
            <v>876.25</v>
          </cell>
        </row>
        <row r="3398">
          <cell r="A3398">
            <v>2882003</v>
          </cell>
          <cell r="B3398">
            <v>6122</v>
          </cell>
          <cell r="C3398">
            <v>999</v>
          </cell>
          <cell r="D3398" t="str">
            <v>DON MIGUEL SUERMERCADO        V</v>
          </cell>
          <cell r="E3398">
            <v>70220</v>
          </cell>
          <cell r="F3398" t="str">
            <v>FF</v>
          </cell>
          <cell r="G3398">
            <v>99022502</v>
          </cell>
          <cell r="H3398" t="str">
            <v>18/08/99</v>
          </cell>
          <cell r="I3398">
            <v>123.32</v>
          </cell>
        </row>
        <row r="3399">
          <cell r="A3399">
            <v>2882003</v>
          </cell>
          <cell r="B3399">
            <v>6122</v>
          </cell>
          <cell r="C3399">
            <v>999</v>
          </cell>
          <cell r="D3399" t="str">
            <v>DON MIGUEL SUERMERCADO        V</v>
          </cell>
          <cell r="E3399">
            <v>70220</v>
          </cell>
          <cell r="F3399" t="str">
            <v>FF</v>
          </cell>
          <cell r="G3399">
            <v>99022503</v>
          </cell>
          <cell r="H3399" t="str">
            <v>18/08/99</v>
          </cell>
          <cell r="I3399">
            <v>115.8</v>
          </cell>
        </row>
        <row r="3400">
          <cell r="A3400">
            <v>2882003</v>
          </cell>
          <cell r="B3400">
            <v>6122</v>
          </cell>
          <cell r="C3400">
            <v>999</v>
          </cell>
          <cell r="D3400" t="str">
            <v>DON MIGUEL SUERMERCADO        V</v>
          </cell>
          <cell r="E3400">
            <v>70220</v>
          </cell>
          <cell r="F3400" t="str">
            <v>FF</v>
          </cell>
          <cell r="G3400">
            <v>99022504</v>
          </cell>
          <cell r="H3400" t="str">
            <v>18/08/99</v>
          </cell>
          <cell r="I3400">
            <v>24.49</v>
          </cell>
        </row>
        <row r="3401">
          <cell r="A3401">
            <v>2882003</v>
          </cell>
          <cell r="B3401">
            <v>6122</v>
          </cell>
          <cell r="C3401">
            <v>999</v>
          </cell>
          <cell r="D3401" t="str">
            <v>DON MIGUEL SUERMERCADO        V</v>
          </cell>
          <cell r="E3401">
            <v>70220</v>
          </cell>
          <cell r="F3401" t="str">
            <v>FF</v>
          </cell>
          <cell r="G3401">
            <v>99022505</v>
          </cell>
          <cell r="H3401" t="str">
            <v>18/08/99</v>
          </cell>
          <cell r="I3401">
            <v>78.17</v>
          </cell>
        </row>
        <row r="3402">
          <cell r="A3402">
            <v>2882003</v>
          </cell>
          <cell r="B3402">
            <v>6122</v>
          </cell>
          <cell r="C3402">
            <v>999</v>
          </cell>
          <cell r="D3402" t="str">
            <v>DON MIGUEL SUERMERCADO        V</v>
          </cell>
          <cell r="E3402">
            <v>70220</v>
          </cell>
          <cell r="F3402" t="str">
            <v>FF</v>
          </cell>
          <cell r="G3402">
            <v>99022506</v>
          </cell>
          <cell r="H3402" t="str">
            <v>18/08/99</v>
          </cell>
          <cell r="I3402">
            <v>450.92</v>
          </cell>
        </row>
        <row r="3403">
          <cell r="A3403">
            <v>2882003</v>
          </cell>
          <cell r="B3403">
            <v>6122</v>
          </cell>
          <cell r="C3403">
            <v>999</v>
          </cell>
          <cell r="D3403" t="str">
            <v>DON MIGUEL SUERMERCADO        V</v>
          </cell>
          <cell r="E3403">
            <v>70220</v>
          </cell>
          <cell r="F3403" t="str">
            <v>FF</v>
          </cell>
          <cell r="G3403">
            <v>99022507</v>
          </cell>
          <cell r="H3403" t="str">
            <v>18/08/99</v>
          </cell>
          <cell r="I3403">
            <v>250.98</v>
          </cell>
        </row>
        <row r="3404">
          <cell r="A3404">
            <v>2882003</v>
          </cell>
          <cell r="B3404">
            <v>6122</v>
          </cell>
          <cell r="C3404">
            <v>999</v>
          </cell>
          <cell r="D3404" t="str">
            <v>DON MIGUEL SUERMERCADO        V</v>
          </cell>
          <cell r="E3404">
            <v>70220</v>
          </cell>
          <cell r="F3404" t="str">
            <v>FF</v>
          </cell>
          <cell r="G3404">
            <v>99022508</v>
          </cell>
          <cell r="H3404" t="str">
            <v>18/08/99</v>
          </cell>
          <cell r="I3404">
            <v>98.48</v>
          </cell>
        </row>
        <row r="3405">
          <cell r="A3405">
            <v>2882003</v>
          </cell>
          <cell r="B3405">
            <v>6122</v>
          </cell>
          <cell r="C3405">
            <v>999</v>
          </cell>
          <cell r="D3405" t="str">
            <v>DON MIGUEL SUERMERCADO        V</v>
          </cell>
          <cell r="E3405">
            <v>70220</v>
          </cell>
          <cell r="F3405" t="str">
            <v>FF</v>
          </cell>
          <cell r="G3405">
            <v>99022509</v>
          </cell>
          <cell r="H3405" t="str">
            <v>18/08/99</v>
          </cell>
          <cell r="I3405">
            <v>22.5</v>
          </cell>
        </row>
        <row r="3406">
          <cell r="A3406">
            <v>2882003</v>
          </cell>
          <cell r="B3406">
            <v>6122</v>
          </cell>
          <cell r="C3406">
            <v>999</v>
          </cell>
          <cell r="D3406" t="str">
            <v>DON MIGUEL SUERMERCADO        V</v>
          </cell>
          <cell r="E3406">
            <v>70314</v>
          </cell>
          <cell r="F3406" t="str">
            <v>FF</v>
          </cell>
          <cell r="G3406">
            <v>99022554</v>
          </cell>
          <cell r="H3406" t="str">
            <v>19/08/99</v>
          </cell>
          <cell r="I3406">
            <v>92.25</v>
          </cell>
        </row>
        <row r="3407">
          <cell r="A3407">
            <v>2882003</v>
          </cell>
          <cell r="B3407">
            <v>6122</v>
          </cell>
          <cell r="C3407">
            <v>999</v>
          </cell>
          <cell r="D3407" t="str">
            <v>DON MIGUEL SUERMERCADO        V</v>
          </cell>
          <cell r="E3407">
            <v>70314</v>
          </cell>
          <cell r="F3407" t="str">
            <v>FF</v>
          </cell>
          <cell r="G3407">
            <v>99022556</v>
          </cell>
          <cell r="H3407" t="str">
            <v>19/08/99</v>
          </cell>
          <cell r="I3407">
            <v>254.11</v>
          </cell>
        </row>
        <row r="3408">
          <cell r="A3408">
            <v>2882003</v>
          </cell>
          <cell r="B3408">
            <v>6122</v>
          </cell>
          <cell r="C3408">
            <v>999</v>
          </cell>
          <cell r="D3408" t="str">
            <v>DON MIGUEL SUERMERCADO        V</v>
          </cell>
          <cell r="E3408">
            <v>70314</v>
          </cell>
          <cell r="F3408" t="str">
            <v>FF</v>
          </cell>
          <cell r="G3408">
            <v>99022557</v>
          </cell>
          <cell r="H3408" t="str">
            <v>19/08/99</v>
          </cell>
          <cell r="I3408">
            <v>858.62</v>
          </cell>
        </row>
        <row r="3409">
          <cell r="A3409">
            <v>2882003</v>
          </cell>
          <cell r="B3409">
            <v>6122</v>
          </cell>
          <cell r="C3409">
            <v>999</v>
          </cell>
          <cell r="D3409" t="str">
            <v>DON MIGUEL SUERMERCADO        V</v>
          </cell>
          <cell r="E3409">
            <v>70333</v>
          </cell>
          <cell r="F3409" t="str">
            <v>FF</v>
          </cell>
          <cell r="G3409">
            <v>99022566</v>
          </cell>
          <cell r="H3409" t="str">
            <v>19/08/99</v>
          </cell>
          <cell r="I3409">
            <v>177.83</v>
          </cell>
        </row>
        <row r="3410">
          <cell r="A3410">
            <v>2882003</v>
          </cell>
          <cell r="B3410">
            <v>6122</v>
          </cell>
          <cell r="C3410">
            <v>999</v>
          </cell>
          <cell r="D3410" t="str">
            <v>DON MIGUEL SUERMERCADO        V</v>
          </cell>
          <cell r="E3410">
            <v>70333</v>
          </cell>
          <cell r="F3410" t="str">
            <v>FF</v>
          </cell>
          <cell r="G3410">
            <v>99022571</v>
          </cell>
          <cell r="H3410" t="str">
            <v>19/08/99</v>
          </cell>
          <cell r="I3410">
            <v>146.15</v>
          </cell>
        </row>
        <row r="3411">
          <cell r="A3411">
            <v>2882003</v>
          </cell>
          <cell r="B3411">
            <v>6122</v>
          </cell>
          <cell r="C3411">
            <v>999</v>
          </cell>
          <cell r="D3411" t="str">
            <v>DON MIGUEL SUERMERCADO        V</v>
          </cell>
          <cell r="E3411">
            <v>70333</v>
          </cell>
          <cell r="F3411" t="str">
            <v>FF</v>
          </cell>
          <cell r="G3411">
            <v>99022573</v>
          </cell>
          <cell r="H3411" t="str">
            <v>19/08/99</v>
          </cell>
          <cell r="I3411">
            <v>229.05</v>
          </cell>
        </row>
        <row r="3412">
          <cell r="A3412">
            <v>2882003</v>
          </cell>
          <cell r="B3412">
            <v>6122</v>
          </cell>
          <cell r="C3412">
            <v>999</v>
          </cell>
          <cell r="D3412" t="str">
            <v>DON MIGUEL SUERMERCADO        V</v>
          </cell>
          <cell r="E3412">
            <v>70333</v>
          </cell>
          <cell r="F3412" t="str">
            <v>FF</v>
          </cell>
          <cell r="G3412">
            <v>99022575</v>
          </cell>
          <cell r="H3412" t="str">
            <v>19/08/99</v>
          </cell>
          <cell r="I3412">
            <v>35.840000000000003</v>
          </cell>
        </row>
        <row r="3413">
          <cell r="A3413">
            <v>2882003</v>
          </cell>
          <cell r="B3413">
            <v>6122</v>
          </cell>
          <cell r="C3413">
            <v>999</v>
          </cell>
          <cell r="D3413" t="str">
            <v>DON MIGUEL SUERMERCADO        V</v>
          </cell>
          <cell r="E3413">
            <v>70333</v>
          </cell>
          <cell r="F3413" t="str">
            <v>FF</v>
          </cell>
          <cell r="G3413">
            <v>99022576</v>
          </cell>
          <cell r="H3413" t="str">
            <v>19/08/99</v>
          </cell>
          <cell r="I3413">
            <v>15.35</v>
          </cell>
        </row>
        <row r="3414">
          <cell r="A3414">
            <v>2882003</v>
          </cell>
          <cell r="B3414">
            <v>6122</v>
          </cell>
          <cell r="C3414">
            <v>999</v>
          </cell>
          <cell r="D3414" t="str">
            <v>DON MIGUEL SUERMERCADO        V</v>
          </cell>
          <cell r="E3414">
            <v>70333</v>
          </cell>
          <cell r="F3414" t="str">
            <v>FF</v>
          </cell>
          <cell r="G3414">
            <v>99022578</v>
          </cell>
          <cell r="H3414" t="str">
            <v>19/08/99</v>
          </cell>
          <cell r="I3414">
            <v>15.66</v>
          </cell>
        </row>
        <row r="3415">
          <cell r="A3415">
            <v>2882003</v>
          </cell>
          <cell r="B3415">
            <v>6122</v>
          </cell>
          <cell r="C3415">
            <v>999</v>
          </cell>
          <cell r="D3415" t="str">
            <v>QUINAR S.R.L.                 V</v>
          </cell>
          <cell r="E3415">
            <v>70640</v>
          </cell>
          <cell r="F3415" t="str">
            <v>FF</v>
          </cell>
          <cell r="G3415">
            <v>99022888</v>
          </cell>
          <cell r="H3415" t="str">
            <v>20/08/99</v>
          </cell>
          <cell r="I3415">
            <v>53.74</v>
          </cell>
          <cell r="J3415" t="str">
            <v>O.R. 70487</v>
          </cell>
        </row>
        <row r="3416">
          <cell r="A3416">
            <v>2882003</v>
          </cell>
          <cell r="B3416">
            <v>6122</v>
          </cell>
          <cell r="C3416">
            <v>999</v>
          </cell>
          <cell r="D3416" t="str">
            <v>PANADERIA LA DELICIA (MANUEL RV</v>
          </cell>
          <cell r="E3416">
            <v>70956</v>
          </cell>
          <cell r="F3416" t="str">
            <v>FF</v>
          </cell>
          <cell r="G3416">
            <v>99023037</v>
          </cell>
          <cell r="H3416" t="str">
            <v>23/08/99</v>
          </cell>
          <cell r="I3416">
            <v>799.95</v>
          </cell>
          <cell r="J3416" t="str">
            <v>O.R. 69722</v>
          </cell>
        </row>
        <row r="3417">
          <cell r="A3417">
            <v>2882003</v>
          </cell>
          <cell r="B3417">
            <v>6122</v>
          </cell>
          <cell r="C3417">
            <v>999</v>
          </cell>
          <cell r="D3417" t="str">
            <v>150899-COBRA251/000172        G</v>
          </cell>
          <cell r="E3417">
            <v>71559</v>
          </cell>
          <cell r="F3417" t="str">
            <v>J6</v>
          </cell>
          <cell r="G3417">
            <v>99000175</v>
          </cell>
          <cell r="H3417" t="str">
            <v>15/08/99</v>
          </cell>
          <cell r="I3417">
            <v>-4580</v>
          </cell>
          <cell r="J3417">
            <v>5107063295</v>
          </cell>
        </row>
        <row r="3418">
          <cell r="A3418">
            <v>2882003</v>
          </cell>
          <cell r="B3418">
            <v>6122</v>
          </cell>
          <cell r="C3418">
            <v>999</v>
          </cell>
          <cell r="D3418" t="str">
            <v>ELECTRO CATRIEL               V</v>
          </cell>
          <cell r="E3418">
            <v>72894</v>
          </cell>
          <cell r="F3418" t="str">
            <v>FF</v>
          </cell>
          <cell r="G3418">
            <v>99024196</v>
          </cell>
          <cell r="H3418" t="str">
            <v>31/08/99</v>
          </cell>
          <cell r="I3418">
            <v>99.2</v>
          </cell>
          <cell r="J3418" t="str">
            <v>or 74649</v>
          </cell>
        </row>
        <row r="3419">
          <cell r="A3419">
            <v>2882003</v>
          </cell>
          <cell r="B3419">
            <v>6122</v>
          </cell>
          <cell r="C3419">
            <v>999</v>
          </cell>
          <cell r="D3419" t="str">
            <v>ELECTRO CATRIEL               V</v>
          </cell>
          <cell r="E3419">
            <v>72894</v>
          </cell>
          <cell r="F3419" t="str">
            <v>FF</v>
          </cell>
          <cell r="G3419">
            <v>99024198</v>
          </cell>
          <cell r="H3419" t="str">
            <v>31/08/99</v>
          </cell>
          <cell r="I3419">
            <v>107.31</v>
          </cell>
          <cell r="J3419" t="str">
            <v>or 74713</v>
          </cell>
        </row>
        <row r="3420">
          <cell r="A3420">
            <v>2882003</v>
          </cell>
          <cell r="B3420">
            <v>6122</v>
          </cell>
          <cell r="C3420">
            <v>999</v>
          </cell>
          <cell r="D3420" t="str">
            <v>ELECTRO CATRIEL               V</v>
          </cell>
          <cell r="E3420">
            <v>72894</v>
          </cell>
          <cell r="F3420" t="str">
            <v>FF</v>
          </cell>
          <cell r="G3420">
            <v>99024200</v>
          </cell>
          <cell r="H3420" t="str">
            <v>31/08/99</v>
          </cell>
          <cell r="I3420">
            <v>99.16</v>
          </cell>
          <cell r="J3420" t="str">
            <v>or 74703</v>
          </cell>
        </row>
        <row r="3421">
          <cell r="A3421">
            <v>2882003</v>
          </cell>
          <cell r="B3421">
            <v>6122</v>
          </cell>
          <cell r="C3421">
            <v>999</v>
          </cell>
          <cell r="D3421" t="str">
            <v>310899-COBRA251/000186        G</v>
          </cell>
          <cell r="E3421">
            <v>74104</v>
          </cell>
          <cell r="F3421" t="str">
            <v>J6</v>
          </cell>
          <cell r="G3421">
            <v>99000189</v>
          </cell>
          <cell r="H3421" t="str">
            <v>31/08/99</v>
          </cell>
          <cell r="I3421">
            <v>4500</v>
          </cell>
          <cell r="J3421">
            <v>5107063295</v>
          </cell>
        </row>
        <row r="3422">
          <cell r="A3422">
            <v>2882003</v>
          </cell>
          <cell r="B3422">
            <v>6242</v>
          </cell>
          <cell r="C3422" t="str">
            <v>ZALM</v>
          </cell>
          <cell r="D3422" t="str">
            <v>EL ORO NEGRO                  V</v>
          </cell>
          <cell r="E3422">
            <v>68247</v>
          </cell>
          <cell r="F3422" t="str">
            <v>FF</v>
          </cell>
          <cell r="G3422">
            <v>99021607</v>
          </cell>
          <cell r="H3422">
            <v>36411</v>
          </cell>
          <cell r="I3422">
            <v>558.11</v>
          </cell>
          <cell r="J3422" t="str">
            <v>O.R. 69818/828</v>
          </cell>
        </row>
        <row r="3423">
          <cell r="A3423">
            <v>2882003</v>
          </cell>
          <cell r="B3423">
            <v>6242</v>
          </cell>
          <cell r="C3423" t="str">
            <v>ZALM</v>
          </cell>
          <cell r="D3423" t="str">
            <v>EL ORO NEGRO                  V</v>
          </cell>
          <cell r="E3423">
            <v>68247</v>
          </cell>
          <cell r="F3423" t="str">
            <v>FF</v>
          </cell>
          <cell r="G3423">
            <v>99021610</v>
          </cell>
          <cell r="H3423">
            <v>36411</v>
          </cell>
          <cell r="I3423">
            <v>3.47</v>
          </cell>
          <cell r="J3423" t="str">
            <v>O.R. 69732/742/7</v>
          </cell>
        </row>
        <row r="3424">
          <cell r="A3424">
            <v>2882003</v>
          </cell>
          <cell r="B3424">
            <v>6242</v>
          </cell>
          <cell r="C3424" t="str">
            <v>ZALM</v>
          </cell>
          <cell r="D3424" t="str">
            <v>FLUODINAMICA S.A.             V</v>
          </cell>
          <cell r="E3424">
            <v>69340</v>
          </cell>
          <cell r="F3424" t="str">
            <v>FF</v>
          </cell>
          <cell r="G3424">
            <v>99021928</v>
          </cell>
          <cell r="H3424">
            <v>36502</v>
          </cell>
          <cell r="I3424">
            <v>18.399999999999999</v>
          </cell>
          <cell r="J3424" t="str">
            <v>or 74553</v>
          </cell>
        </row>
        <row r="3425">
          <cell r="A3425">
            <v>2882003</v>
          </cell>
          <cell r="B3425">
            <v>6242</v>
          </cell>
          <cell r="C3425" t="str">
            <v>ZALM</v>
          </cell>
          <cell r="D3425" t="str">
            <v>FLUODINAMICA S.A.             V</v>
          </cell>
          <cell r="E3425">
            <v>69413</v>
          </cell>
          <cell r="F3425" t="str">
            <v>FF</v>
          </cell>
          <cell r="G3425">
            <v>99021943</v>
          </cell>
          <cell r="H3425" t="str">
            <v>13/08/99</v>
          </cell>
          <cell r="I3425">
            <v>26.6</v>
          </cell>
          <cell r="J3425" t="str">
            <v>or 74609</v>
          </cell>
        </row>
        <row r="3426">
          <cell r="A3426">
            <v>2882003</v>
          </cell>
          <cell r="B3426">
            <v>6242</v>
          </cell>
          <cell r="C3426" t="str">
            <v>ZALM</v>
          </cell>
          <cell r="D3426" t="str">
            <v>FLUODINAMICA S.A.             V</v>
          </cell>
          <cell r="E3426">
            <v>69426</v>
          </cell>
          <cell r="F3426" t="str">
            <v>FF</v>
          </cell>
          <cell r="G3426">
            <v>99021975</v>
          </cell>
          <cell r="H3426" t="str">
            <v>13/08/99</v>
          </cell>
          <cell r="I3426">
            <v>549.9</v>
          </cell>
          <cell r="J3426" t="str">
            <v>or 69825</v>
          </cell>
        </row>
        <row r="3427">
          <cell r="A3427">
            <v>2882003</v>
          </cell>
          <cell r="B3427">
            <v>6242</v>
          </cell>
          <cell r="C3427" t="str">
            <v>ZALM</v>
          </cell>
          <cell r="D3427" t="str">
            <v>FLUODINAMICA S.A.             V</v>
          </cell>
          <cell r="E3427">
            <v>69426</v>
          </cell>
          <cell r="F3427" t="str">
            <v>FF</v>
          </cell>
          <cell r="G3427">
            <v>99021977</v>
          </cell>
          <cell r="H3427" t="str">
            <v>13/08/99</v>
          </cell>
          <cell r="I3427">
            <v>150</v>
          </cell>
          <cell r="J3427" t="str">
            <v>or 74507</v>
          </cell>
        </row>
        <row r="3428">
          <cell r="A3428">
            <v>2882003</v>
          </cell>
          <cell r="B3428">
            <v>6242</v>
          </cell>
          <cell r="C3428" t="str">
            <v>ZALM</v>
          </cell>
          <cell r="D3428" t="str">
            <v>150899-COBRA251/000172        G</v>
          </cell>
          <cell r="E3428">
            <v>71559</v>
          </cell>
          <cell r="F3428" t="str">
            <v>J6</v>
          </cell>
          <cell r="G3428">
            <v>99000175</v>
          </cell>
          <cell r="H3428" t="str">
            <v>15/08/99</v>
          </cell>
          <cell r="I3428">
            <v>-970</v>
          </cell>
          <cell r="J3428">
            <v>5103050295</v>
          </cell>
        </row>
        <row r="3429">
          <cell r="A3429">
            <v>2882003</v>
          </cell>
          <cell r="B3429">
            <v>6242</v>
          </cell>
          <cell r="C3429" t="str">
            <v>ZALM</v>
          </cell>
          <cell r="D3429" t="str">
            <v>FLUODINAMICA S.A.             V</v>
          </cell>
          <cell r="E3429">
            <v>72894</v>
          </cell>
          <cell r="F3429" t="str">
            <v>FF</v>
          </cell>
          <cell r="G3429">
            <v>99024207</v>
          </cell>
          <cell r="H3429" t="str">
            <v>31/08/99</v>
          </cell>
          <cell r="I3429">
            <v>302.14</v>
          </cell>
          <cell r="J3429" t="str">
            <v>or 74648</v>
          </cell>
        </row>
        <row r="3430">
          <cell r="A3430">
            <v>2882003</v>
          </cell>
          <cell r="B3430">
            <v>6242</v>
          </cell>
          <cell r="C3430" t="str">
            <v>ZALM</v>
          </cell>
          <cell r="D3430" t="str">
            <v>EL ORO NEGRO                  V</v>
          </cell>
          <cell r="E3430">
            <v>73328</v>
          </cell>
          <cell r="F3430" t="str">
            <v>FF</v>
          </cell>
          <cell r="G3430">
            <v>99024502</v>
          </cell>
          <cell r="H3430" t="str">
            <v>31/08/99</v>
          </cell>
          <cell r="I3430">
            <v>41.92</v>
          </cell>
        </row>
        <row r="3431">
          <cell r="A3431">
            <v>2882003</v>
          </cell>
          <cell r="B3431">
            <v>6242</v>
          </cell>
          <cell r="C3431">
            <v>999</v>
          </cell>
          <cell r="D3431" t="str">
            <v>CEBITRONIC SAFETY S.A.        V</v>
          </cell>
          <cell r="E3431">
            <v>70057</v>
          </cell>
          <cell r="F3431" t="str">
            <v>FF</v>
          </cell>
          <cell r="G3431">
            <v>99022385</v>
          </cell>
          <cell r="H3431" t="str">
            <v>18/08/99</v>
          </cell>
          <cell r="I3431">
            <v>135</v>
          </cell>
          <cell r="J3431" t="str">
            <v>or 74471</v>
          </cell>
        </row>
        <row r="3432">
          <cell r="A3432">
            <v>2882003</v>
          </cell>
          <cell r="B3432">
            <v>6404</v>
          </cell>
          <cell r="C3432">
            <v>999</v>
          </cell>
          <cell r="D3432" t="str">
            <v>Seguro Vida Colectivo06/99    G</v>
          </cell>
          <cell r="E3432">
            <v>74063</v>
          </cell>
          <cell r="F3432" t="str">
            <v>J8</v>
          </cell>
          <cell r="G3432">
            <v>99001193</v>
          </cell>
          <cell r="H3432" t="str">
            <v>31/08/99</v>
          </cell>
          <cell r="I3432">
            <v>5.66</v>
          </cell>
          <cell r="J3432" t="str">
            <v>Vida Colect.06/9</v>
          </cell>
        </row>
        <row r="3433">
          <cell r="A3433">
            <v>2882003</v>
          </cell>
          <cell r="B3433">
            <v>6404</v>
          </cell>
          <cell r="C3433">
            <v>999</v>
          </cell>
          <cell r="D3433" t="str">
            <v>Distrib. FF 99022823          G</v>
          </cell>
          <cell r="E3433">
            <v>74194</v>
          </cell>
          <cell r="F3433" t="str">
            <v>J8</v>
          </cell>
          <cell r="G3433">
            <v>99001221</v>
          </cell>
          <cell r="H3433" t="str">
            <v>31/08/99</v>
          </cell>
          <cell r="I3433">
            <v>5.66</v>
          </cell>
          <cell r="J3433" t="str">
            <v>SeguroVidaColect</v>
          </cell>
        </row>
        <row r="3434">
          <cell r="A3434">
            <v>2882003</v>
          </cell>
          <cell r="B3434">
            <v>6549</v>
          </cell>
          <cell r="C3434">
            <v>999</v>
          </cell>
          <cell r="D3434" t="str">
            <v>TRASNPORTE SANCHEZ            V</v>
          </cell>
          <cell r="E3434">
            <v>73328</v>
          </cell>
          <cell r="F3434" t="str">
            <v>FF</v>
          </cell>
          <cell r="G3434">
            <v>99024518</v>
          </cell>
          <cell r="H3434" t="str">
            <v>31/08/99</v>
          </cell>
          <cell r="I3434">
            <v>6500</v>
          </cell>
          <cell r="J3434" t="str">
            <v>oc 025/2003/99</v>
          </cell>
        </row>
        <row r="3435">
          <cell r="A3435">
            <v>2882003</v>
          </cell>
          <cell r="B3435">
            <v>6549</v>
          </cell>
          <cell r="C3435">
            <v>999</v>
          </cell>
          <cell r="D3435" t="str">
            <v>GFW PERSONAL EVENTUAL S.A.    V</v>
          </cell>
          <cell r="E3435">
            <v>73554</v>
          </cell>
          <cell r="F3435" t="str">
            <v>FF</v>
          </cell>
          <cell r="G3435">
            <v>99024602</v>
          </cell>
          <cell r="H3435" t="str">
            <v>31/08/99</v>
          </cell>
          <cell r="I3435">
            <v>255.09</v>
          </cell>
          <cell r="J3435" t="str">
            <v>or 69860</v>
          </cell>
        </row>
        <row r="3436">
          <cell r="A3436">
            <v>2882003</v>
          </cell>
          <cell r="B3436">
            <v>6662</v>
          </cell>
          <cell r="C3436">
            <v>999</v>
          </cell>
          <cell r="D3436" t="str">
            <v>DIST. MO COMUNICACIONES       G</v>
          </cell>
          <cell r="E3436">
            <v>73153</v>
          </cell>
          <cell r="F3436" t="str">
            <v>JE</v>
          </cell>
          <cell r="G3436">
            <v>99000921</v>
          </cell>
          <cell r="H3436" t="str">
            <v>31/08/99</v>
          </cell>
          <cell r="I3436">
            <v>70</v>
          </cell>
          <cell r="J3436" t="str">
            <v>CI/EQ/BERON</v>
          </cell>
        </row>
        <row r="3437">
          <cell r="A3437">
            <v>2882003</v>
          </cell>
          <cell r="B3437">
            <v>6751</v>
          </cell>
          <cell r="C3437">
            <v>999</v>
          </cell>
          <cell r="D3437" t="str">
            <v>QUINAR S.R.L.                 V</v>
          </cell>
          <cell r="E3437">
            <v>67920</v>
          </cell>
          <cell r="F3437" t="str">
            <v>FF</v>
          </cell>
          <cell r="G3437">
            <v>99021369</v>
          </cell>
          <cell r="H3437">
            <v>36319</v>
          </cell>
          <cell r="I3437">
            <v>16</v>
          </cell>
          <cell r="J3437" t="str">
            <v>O.R. 69668</v>
          </cell>
        </row>
        <row r="3438">
          <cell r="A3438">
            <v>2882003</v>
          </cell>
          <cell r="B3438">
            <v>6751</v>
          </cell>
          <cell r="C3438">
            <v>999</v>
          </cell>
          <cell r="D3438" t="str">
            <v>MIRBLA S.A.                   V</v>
          </cell>
          <cell r="E3438">
            <v>67940</v>
          </cell>
          <cell r="F3438" t="str">
            <v>FF</v>
          </cell>
          <cell r="G3438">
            <v>99021395</v>
          </cell>
          <cell r="H3438">
            <v>36319</v>
          </cell>
          <cell r="I3438">
            <v>720</v>
          </cell>
          <cell r="J3438" t="str">
            <v>O.R. 63810</v>
          </cell>
        </row>
        <row r="3439">
          <cell r="A3439">
            <v>2882003</v>
          </cell>
          <cell r="B3439">
            <v>6751</v>
          </cell>
          <cell r="C3439">
            <v>999</v>
          </cell>
          <cell r="D3439" t="str">
            <v>MONTIVERO JUANA MABEL         V</v>
          </cell>
          <cell r="E3439">
            <v>67940</v>
          </cell>
          <cell r="F3439" t="str">
            <v>FF</v>
          </cell>
          <cell r="G3439">
            <v>99021415</v>
          </cell>
          <cell r="H3439">
            <v>36319</v>
          </cell>
          <cell r="I3439">
            <v>423</v>
          </cell>
          <cell r="J3439" t="str">
            <v>O.R. 69628/629/6</v>
          </cell>
        </row>
        <row r="3440">
          <cell r="A3440">
            <v>2882003</v>
          </cell>
          <cell r="B3440">
            <v>6751</v>
          </cell>
          <cell r="C3440">
            <v>999</v>
          </cell>
          <cell r="D3440" t="str">
            <v>MIRBLA S.A.                   V</v>
          </cell>
          <cell r="E3440">
            <v>68031</v>
          </cell>
          <cell r="F3440" t="str">
            <v>FH</v>
          </cell>
          <cell r="G3440">
            <v>99021395</v>
          </cell>
          <cell r="H3440">
            <v>36319</v>
          </cell>
          <cell r="I3440">
            <v>-220</v>
          </cell>
          <cell r="J3440" t="str">
            <v>N.C. POR FACT. 0</v>
          </cell>
        </row>
        <row r="3441">
          <cell r="A3441">
            <v>2882003</v>
          </cell>
          <cell r="B3441">
            <v>6751</v>
          </cell>
          <cell r="C3441">
            <v>999</v>
          </cell>
          <cell r="D3441" t="str">
            <v>COTECAL                       V</v>
          </cell>
          <cell r="E3441">
            <v>68070</v>
          </cell>
          <cell r="F3441" t="str">
            <v>FF</v>
          </cell>
          <cell r="G3441">
            <v>99021473</v>
          </cell>
          <cell r="H3441">
            <v>36319</v>
          </cell>
          <cell r="I3441">
            <v>690.29</v>
          </cell>
        </row>
        <row r="3442">
          <cell r="A3442">
            <v>2882003</v>
          </cell>
          <cell r="B3442">
            <v>6751</v>
          </cell>
          <cell r="C3442">
            <v>999</v>
          </cell>
          <cell r="D3442" t="str">
            <v>DEL CENTRO SERVICIOS GRAFICOS V</v>
          </cell>
          <cell r="E3442">
            <v>68247</v>
          </cell>
          <cell r="F3442" t="str">
            <v>FF</v>
          </cell>
          <cell r="G3442">
            <v>99021544</v>
          </cell>
          <cell r="H3442">
            <v>36411</v>
          </cell>
          <cell r="I3442">
            <v>20</v>
          </cell>
          <cell r="J3442" t="str">
            <v>O.R. 63730</v>
          </cell>
        </row>
        <row r="3443">
          <cell r="A3443">
            <v>2882003</v>
          </cell>
          <cell r="B3443">
            <v>6751</v>
          </cell>
          <cell r="C3443">
            <v>999</v>
          </cell>
          <cell r="D3443" t="str">
            <v>SUIZO S.R.L.                  V</v>
          </cell>
          <cell r="E3443">
            <v>68247</v>
          </cell>
          <cell r="F3443" t="str">
            <v>FF</v>
          </cell>
          <cell r="G3443">
            <v>99021599</v>
          </cell>
          <cell r="H3443">
            <v>36411</v>
          </cell>
          <cell r="I3443">
            <v>33.880000000000003</v>
          </cell>
          <cell r="J3443" t="str">
            <v>O.R. 58349</v>
          </cell>
        </row>
        <row r="3444">
          <cell r="A3444">
            <v>2882003</v>
          </cell>
          <cell r="B3444">
            <v>6751</v>
          </cell>
          <cell r="C3444">
            <v>999</v>
          </cell>
          <cell r="D3444" t="str">
            <v>INTEGRACION S.A.              V</v>
          </cell>
          <cell r="E3444">
            <v>68247</v>
          </cell>
          <cell r="F3444" t="str">
            <v>FF</v>
          </cell>
          <cell r="G3444">
            <v>99021601</v>
          </cell>
          <cell r="H3444">
            <v>36411</v>
          </cell>
          <cell r="I3444">
            <v>81.819999999999993</v>
          </cell>
          <cell r="J3444" t="str">
            <v>O.R. 70483</v>
          </cell>
        </row>
        <row r="3445">
          <cell r="A3445">
            <v>2882003</v>
          </cell>
          <cell r="B3445">
            <v>6751</v>
          </cell>
          <cell r="C3445">
            <v>999</v>
          </cell>
          <cell r="D3445" t="str">
            <v>SERVICIOS TICKET S.A.         V</v>
          </cell>
          <cell r="E3445">
            <v>69134</v>
          </cell>
          <cell r="F3445" t="str">
            <v>FF</v>
          </cell>
          <cell r="G3445">
            <v>99021885</v>
          </cell>
          <cell r="H3445">
            <v>36502</v>
          </cell>
          <cell r="I3445">
            <v>16.59</v>
          </cell>
        </row>
        <row r="3446">
          <cell r="A3446">
            <v>2882003</v>
          </cell>
          <cell r="B3446">
            <v>6751</v>
          </cell>
          <cell r="C3446">
            <v>999</v>
          </cell>
          <cell r="D3446" t="str">
            <v>DEL CENTRO SERVICIOS GRAFICOS V</v>
          </cell>
          <cell r="E3446">
            <v>69340</v>
          </cell>
          <cell r="F3446" t="str">
            <v>FF</v>
          </cell>
          <cell r="G3446">
            <v>99021914</v>
          </cell>
          <cell r="H3446">
            <v>36502</v>
          </cell>
          <cell r="I3446">
            <v>523.75</v>
          </cell>
        </row>
        <row r="3447">
          <cell r="A3447">
            <v>2882003</v>
          </cell>
          <cell r="B3447">
            <v>6751</v>
          </cell>
          <cell r="C3447">
            <v>999</v>
          </cell>
          <cell r="D3447" t="str">
            <v>XEROX ARGENTINA I.C.S.A.      V</v>
          </cell>
          <cell r="E3447">
            <v>69340</v>
          </cell>
          <cell r="F3447" t="str">
            <v>FF</v>
          </cell>
          <cell r="G3447">
            <v>99021935</v>
          </cell>
          <cell r="H3447">
            <v>36502</v>
          </cell>
          <cell r="I3447">
            <v>164.46</v>
          </cell>
          <cell r="J3447" t="str">
            <v>or 74513</v>
          </cell>
        </row>
        <row r="3448">
          <cell r="A3448">
            <v>2882003</v>
          </cell>
          <cell r="B3448">
            <v>6751</v>
          </cell>
          <cell r="C3448">
            <v>999</v>
          </cell>
          <cell r="D3448" t="str">
            <v>DEL CENTRO SERVICIOS GRAFICOS V</v>
          </cell>
          <cell r="E3448">
            <v>70314</v>
          </cell>
          <cell r="F3448" t="str">
            <v>FF</v>
          </cell>
          <cell r="G3448">
            <v>99022547</v>
          </cell>
          <cell r="H3448" t="str">
            <v>19/08/99</v>
          </cell>
          <cell r="I3448">
            <v>71</v>
          </cell>
        </row>
        <row r="3449">
          <cell r="A3449">
            <v>2882003</v>
          </cell>
          <cell r="B3449">
            <v>6751</v>
          </cell>
          <cell r="C3449">
            <v>999</v>
          </cell>
          <cell r="D3449" t="str">
            <v>PIPAS - CARLOS A. PORTMAN     V</v>
          </cell>
          <cell r="E3449">
            <v>70809</v>
          </cell>
          <cell r="F3449" t="str">
            <v>FF</v>
          </cell>
          <cell r="G3449">
            <v>99023016</v>
          </cell>
          <cell r="H3449" t="str">
            <v>23/08/99</v>
          </cell>
          <cell r="I3449">
            <v>18.760000000000002</v>
          </cell>
          <cell r="J3449" t="str">
            <v>O.R. VARIOS</v>
          </cell>
        </row>
        <row r="3450">
          <cell r="A3450">
            <v>2882003</v>
          </cell>
          <cell r="B3450">
            <v>6751</v>
          </cell>
          <cell r="C3450">
            <v>999</v>
          </cell>
          <cell r="D3450" t="str">
            <v>PIPAS - CARLOS A. PORTMAN     V</v>
          </cell>
          <cell r="E3450">
            <v>70809</v>
          </cell>
          <cell r="F3450" t="str">
            <v>FF</v>
          </cell>
          <cell r="G3450">
            <v>99023017</v>
          </cell>
          <cell r="H3450" t="str">
            <v>23/08/99</v>
          </cell>
          <cell r="I3450">
            <v>36.31</v>
          </cell>
          <cell r="J3450" t="str">
            <v>O.R. VARIOS</v>
          </cell>
        </row>
        <row r="3451">
          <cell r="A3451">
            <v>2882003</v>
          </cell>
          <cell r="B3451">
            <v>6751</v>
          </cell>
          <cell r="C3451">
            <v>999</v>
          </cell>
          <cell r="D3451" t="str">
            <v>150899-COBRA251/000172        G</v>
          </cell>
          <cell r="E3451">
            <v>71559</v>
          </cell>
          <cell r="F3451" t="str">
            <v>J6</v>
          </cell>
          <cell r="G3451">
            <v>99000175</v>
          </cell>
          <cell r="H3451" t="str">
            <v>15/08/99</v>
          </cell>
          <cell r="I3451">
            <v>-917</v>
          </cell>
          <cell r="J3451">
            <v>5106071295</v>
          </cell>
        </row>
        <row r="3452">
          <cell r="A3452">
            <v>2882003</v>
          </cell>
          <cell r="B3452">
            <v>6751</v>
          </cell>
          <cell r="C3452">
            <v>999</v>
          </cell>
          <cell r="D3452" t="str">
            <v>Ajuste entre obras DGN        G</v>
          </cell>
          <cell r="E3452">
            <v>72285</v>
          </cell>
          <cell r="F3452" t="str">
            <v>JE</v>
          </cell>
          <cell r="G3452">
            <v>99000906</v>
          </cell>
          <cell r="H3452" t="str">
            <v>31/08/99</v>
          </cell>
          <cell r="I3452">
            <v>41572</v>
          </cell>
          <cell r="J3452" t="str">
            <v>MEDANITO</v>
          </cell>
        </row>
        <row r="3453">
          <cell r="A3453">
            <v>2882003</v>
          </cell>
          <cell r="B3453">
            <v>6751</v>
          </cell>
          <cell r="C3453">
            <v>999</v>
          </cell>
          <cell r="D3453" t="str">
            <v>SATURNO HOGAR S.A.            V</v>
          </cell>
          <cell r="E3453">
            <v>72894</v>
          </cell>
          <cell r="F3453" t="str">
            <v>FF</v>
          </cell>
          <cell r="G3453">
            <v>99024201</v>
          </cell>
          <cell r="H3453" t="str">
            <v>31/08/99</v>
          </cell>
          <cell r="I3453">
            <v>465.7</v>
          </cell>
          <cell r="J3453" t="str">
            <v>or 69822</v>
          </cell>
        </row>
        <row r="3454">
          <cell r="A3454">
            <v>2882003</v>
          </cell>
          <cell r="B3454">
            <v>6751</v>
          </cell>
          <cell r="C3454">
            <v>999</v>
          </cell>
          <cell r="D3454" t="str">
            <v>SOLARI COMPUTACION            V</v>
          </cell>
          <cell r="E3454">
            <v>72894</v>
          </cell>
          <cell r="F3454" t="str">
            <v>FF</v>
          </cell>
          <cell r="G3454">
            <v>99024219</v>
          </cell>
          <cell r="H3454" t="str">
            <v>31/08/99</v>
          </cell>
          <cell r="I3454">
            <v>147.94</v>
          </cell>
          <cell r="J3454" t="str">
            <v>or 74659</v>
          </cell>
        </row>
        <row r="3455">
          <cell r="A3455">
            <v>2882003</v>
          </cell>
          <cell r="B3455">
            <v>6751</v>
          </cell>
          <cell r="C3455">
            <v>999</v>
          </cell>
          <cell r="D3455" t="str">
            <v>INTEGRACION S.A.              V</v>
          </cell>
          <cell r="E3455">
            <v>73914</v>
          </cell>
          <cell r="F3455" t="str">
            <v>FF</v>
          </cell>
          <cell r="G3455">
            <v>99024951</v>
          </cell>
          <cell r="H3455" t="str">
            <v>31/08/99</v>
          </cell>
          <cell r="I3455">
            <v>148.76</v>
          </cell>
          <cell r="J3455" t="str">
            <v>or 74660</v>
          </cell>
        </row>
        <row r="3456">
          <cell r="A3456">
            <v>2882003</v>
          </cell>
          <cell r="B3456">
            <v>6751</v>
          </cell>
          <cell r="C3456">
            <v>999</v>
          </cell>
          <cell r="D3456" t="str">
            <v>PIPAS - CARLOS A. PORTMAN     V</v>
          </cell>
          <cell r="E3456">
            <v>73914</v>
          </cell>
          <cell r="F3456" t="str">
            <v>FF</v>
          </cell>
          <cell r="G3456">
            <v>99024959</v>
          </cell>
          <cell r="H3456" t="str">
            <v>31/08/99</v>
          </cell>
          <cell r="I3456">
            <v>75.45</v>
          </cell>
        </row>
        <row r="3457">
          <cell r="A3457">
            <v>2882003</v>
          </cell>
          <cell r="B3457">
            <v>6751</v>
          </cell>
          <cell r="C3457">
            <v>999</v>
          </cell>
          <cell r="D3457" t="str">
            <v>PIPAS - CARLOS A. PORTMAN     V</v>
          </cell>
          <cell r="E3457">
            <v>73914</v>
          </cell>
          <cell r="F3457" t="str">
            <v>FF</v>
          </cell>
          <cell r="G3457">
            <v>99024963</v>
          </cell>
          <cell r="H3457" t="str">
            <v>31/08/99</v>
          </cell>
          <cell r="I3457">
            <v>45.29</v>
          </cell>
        </row>
        <row r="3458">
          <cell r="A3458">
            <v>2882003</v>
          </cell>
          <cell r="B3458">
            <v>6751</v>
          </cell>
          <cell r="C3458">
            <v>999</v>
          </cell>
          <cell r="D3458" t="str">
            <v>310899-COBRA251/000186        G</v>
          </cell>
          <cell r="E3458">
            <v>74104</v>
          </cell>
          <cell r="F3458" t="str">
            <v>J6</v>
          </cell>
          <cell r="G3458">
            <v>99000189</v>
          </cell>
          <cell r="H3458" t="str">
            <v>31/08/99</v>
          </cell>
          <cell r="I3458">
            <v>100</v>
          </cell>
          <cell r="J3458">
            <v>5106071295</v>
          </cell>
        </row>
        <row r="3459">
          <cell r="A3459">
            <v>2882003</v>
          </cell>
          <cell r="B3459">
            <v>6752</v>
          </cell>
          <cell r="C3459">
            <v>999</v>
          </cell>
          <cell r="D3459" t="str">
            <v>DIST. GSOP                    G</v>
          </cell>
          <cell r="E3459">
            <v>73495</v>
          </cell>
          <cell r="F3459" t="str">
            <v>JE</v>
          </cell>
          <cell r="G3459">
            <v>99000944</v>
          </cell>
          <cell r="H3459" t="str">
            <v>31/08/99</v>
          </cell>
          <cell r="I3459">
            <v>719</v>
          </cell>
        </row>
        <row r="3460">
          <cell r="A3460">
            <v>2882003</v>
          </cell>
          <cell r="B3460">
            <v>6752</v>
          </cell>
          <cell r="C3460">
            <v>999</v>
          </cell>
          <cell r="D3460" t="str">
            <v>DIST. GTOS DELEGACION         G</v>
          </cell>
          <cell r="E3460">
            <v>73498</v>
          </cell>
          <cell r="F3460" t="str">
            <v>JE</v>
          </cell>
          <cell r="G3460">
            <v>99000945</v>
          </cell>
          <cell r="H3460" t="str">
            <v>31/08/99</v>
          </cell>
          <cell r="I3460">
            <v>7811</v>
          </cell>
        </row>
        <row r="3461">
          <cell r="A3461">
            <v>2882003</v>
          </cell>
          <cell r="B3461">
            <v>7144</v>
          </cell>
          <cell r="C3461">
            <v>999</v>
          </cell>
          <cell r="D3461" t="str">
            <v>FASTR - BALANCE288 RDOPEND01  G</v>
          </cell>
          <cell r="E3461">
            <v>68098</v>
          </cell>
          <cell r="F3461" t="str">
            <v>FS</v>
          </cell>
          <cell r="G3461">
            <v>99000036</v>
          </cell>
          <cell r="H3461">
            <v>36168</v>
          </cell>
          <cell r="I3461">
            <v>-49618</v>
          </cell>
          <cell r="J3461" t="str">
            <v>Practice Set 1 -</v>
          </cell>
        </row>
        <row r="3462">
          <cell r="A3462">
            <v>2882003</v>
          </cell>
          <cell r="B3462">
            <v>7144</v>
          </cell>
          <cell r="C3462">
            <v>999</v>
          </cell>
          <cell r="D3462" t="str">
            <v>AJUSTE REPEN OBRAS VS 7-99    G</v>
          </cell>
          <cell r="E3462">
            <v>68342</v>
          </cell>
          <cell r="F3462" t="str">
            <v>JE</v>
          </cell>
          <cell r="G3462">
            <v>99000854</v>
          </cell>
          <cell r="H3462">
            <v>36168</v>
          </cell>
          <cell r="I3462">
            <v>8047</v>
          </cell>
        </row>
        <row r="3463">
          <cell r="A3463">
            <v>2882003</v>
          </cell>
          <cell r="B3463">
            <v>9482</v>
          </cell>
          <cell r="C3463">
            <v>1</v>
          </cell>
          <cell r="D3463" t="str">
            <v>150899-COBRA251/000172        G</v>
          </cell>
          <cell r="E3463">
            <v>71559</v>
          </cell>
          <cell r="F3463" t="str">
            <v>J6</v>
          </cell>
          <cell r="G3463">
            <v>99000175</v>
          </cell>
          <cell r="H3463" t="str">
            <v>15/08/99</v>
          </cell>
          <cell r="I3463">
            <v>98</v>
          </cell>
          <cell r="J3463">
            <v>6320534295</v>
          </cell>
        </row>
        <row r="3464">
          <cell r="A3464">
            <v>2882003</v>
          </cell>
          <cell r="B3464">
            <v>9482</v>
          </cell>
          <cell r="C3464">
            <v>1</v>
          </cell>
          <cell r="D3464" t="str">
            <v>310899-COBRA251/000186        G</v>
          </cell>
          <cell r="E3464">
            <v>74104</v>
          </cell>
          <cell r="F3464" t="str">
            <v>J6</v>
          </cell>
          <cell r="G3464">
            <v>99000189</v>
          </cell>
          <cell r="H3464" t="str">
            <v>31/08/99</v>
          </cell>
          <cell r="I3464">
            <v>182</v>
          </cell>
          <cell r="J3464">
            <v>6320534295</v>
          </cell>
        </row>
        <row r="3465">
          <cell r="A3465">
            <v>2882004</v>
          </cell>
          <cell r="B3465">
            <v>4103</v>
          </cell>
          <cell r="C3465">
            <v>999</v>
          </cell>
          <cell r="D3465" t="str">
            <v>PEREZ COMPANC S.A.            I</v>
          </cell>
          <cell r="E3465">
            <v>72629</v>
          </cell>
          <cell r="F3465" t="str">
            <v>E7</v>
          </cell>
          <cell r="G3465">
            <v>11005518</v>
          </cell>
          <cell r="H3465" t="str">
            <v>30/08/99</v>
          </cell>
          <cell r="I3465">
            <v>-90764</v>
          </cell>
          <cell r="J3465" t="str">
            <v>POR LA PRESTACIO</v>
          </cell>
        </row>
        <row r="3466">
          <cell r="A3466">
            <v>2882004</v>
          </cell>
          <cell r="B3466">
            <v>4103</v>
          </cell>
          <cell r="C3466">
            <v>999</v>
          </cell>
          <cell r="D3466" t="str">
            <v>Reversas Varias               G</v>
          </cell>
          <cell r="E3466">
            <v>72844</v>
          </cell>
          <cell r="F3466" t="str">
            <v>JE</v>
          </cell>
          <cell r="G3466">
            <v>99000918</v>
          </cell>
          <cell r="H3466" t="str">
            <v>31/08/99</v>
          </cell>
          <cell r="I3466">
            <v>1550</v>
          </cell>
          <cell r="J3466" t="str">
            <v>AJUSTA FACT. REC</v>
          </cell>
        </row>
        <row r="3467">
          <cell r="A3467">
            <v>2882004</v>
          </cell>
          <cell r="B3467">
            <v>4903</v>
          </cell>
          <cell r="C3467">
            <v>999</v>
          </cell>
          <cell r="D3467" t="str">
            <v>AJUSTE PROV.I.B. 06/99        G</v>
          </cell>
          <cell r="E3467">
            <v>67284</v>
          </cell>
          <cell r="F3467" t="str">
            <v>J8</v>
          </cell>
          <cell r="G3467">
            <v>99001072</v>
          </cell>
          <cell r="H3467">
            <v>36258</v>
          </cell>
          <cell r="I3467">
            <v>4550.26</v>
          </cell>
          <cell r="J3467" t="str">
            <v>AJUSTE PROV.I.B.</v>
          </cell>
        </row>
        <row r="3468">
          <cell r="A3468">
            <v>2882004</v>
          </cell>
          <cell r="B3468">
            <v>4903</v>
          </cell>
          <cell r="C3468">
            <v>999</v>
          </cell>
          <cell r="D3468" t="str">
            <v>AJUSTE PROV.I.B. 06/99        G</v>
          </cell>
          <cell r="E3468">
            <v>67284</v>
          </cell>
          <cell r="F3468" t="str">
            <v>J8</v>
          </cell>
          <cell r="G3468">
            <v>99001072</v>
          </cell>
          <cell r="H3468">
            <v>36258</v>
          </cell>
          <cell r="I3468">
            <v>-4550.26</v>
          </cell>
          <cell r="J3468" t="str">
            <v>AJUSTE PROV.I.B.</v>
          </cell>
        </row>
        <row r="3469">
          <cell r="A3469">
            <v>2882004</v>
          </cell>
          <cell r="B3469">
            <v>4903</v>
          </cell>
          <cell r="C3469">
            <v>999</v>
          </cell>
          <cell r="D3469" t="str">
            <v>AJUSTE PROV.I.B. 07/99        G</v>
          </cell>
          <cell r="E3469">
            <v>72932</v>
          </cell>
          <cell r="F3469" t="str">
            <v>J8</v>
          </cell>
          <cell r="G3469">
            <v>99001134</v>
          </cell>
          <cell r="H3469" t="str">
            <v>31/08/99</v>
          </cell>
          <cell r="I3469">
            <v>-75.209999999999994</v>
          </cell>
          <cell r="J3469" t="str">
            <v>AJUSTE PROV.I.B.</v>
          </cell>
        </row>
        <row r="3470">
          <cell r="A3470">
            <v>2882004</v>
          </cell>
          <cell r="B3470">
            <v>4903</v>
          </cell>
          <cell r="C3470">
            <v>999</v>
          </cell>
          <cell r="D3470" t="str">
            <v>PROV.ING.BRUT.2004            D</v>
          </cell>
          <cell r="E3470">
            <v>74430</v>
          </cell>
          <cell r="F3470" t="str">
            <v>JA</v>
          </cell>
          <cell r="G3470">
            <v>98000173</v>
          </cell>
          <cell r="H3470" t="str">
            <v>31/08/99</v>
          </cell>
          <cell r="I3470">
            <v>856.45</v>
          </cell>
          <cell r="J3470" t="str">
            <v>PROV.ING.BRUT.</v>
          </cell>
        </row>
        <row r="3471">
          <cell r="A3471">
            <v>2882004</v>
          </cell>
          <cell r="B3471">
            <v>4903</v>
          </cell>
          <cell r="C3471">
            <v>999</v>
          </cell>
          <cell r="D3471" t="str">
            <v>PROV.ING.BRUT.2004            D</v>
          </cell>
          <cell r="E3471">
            <v>74430</v>
          </cell>
          <cell r="F3471" t="str">
            <v>JA</v>
          </cell>
          <cell r="G3471">
            <v>98000173</v>
          </cell>
          <cell r="H3471" t="str">
            <v>31/08/99</v>
          </cell>
          <cell r="I3471">
            <v>1257.92</v>
          </cell>
          <cell r="J3471" t="str">
            <v>PROV.ING.BRUT.</v>
          </cell>
        </row>
        <row r="3472">
          <cell r="A3472">
            <v>2882004</v>
          </cell>
          <cell r="B3472">
            <v>5282</v>
          </cell>
          <cell r="C3472">
            <v>999</v>
          </cell>
          <cell r="D3472" t="str">
            <v>SUELDOS PETROLEROS 08/99      G</v>
          </cell>
          <cell r="E3472">
            <v>73949</v>
          </cell>
          <cell r="F3472" t="str">
            <v>JS</v>
          </cell>
          <cell r="G3472">
            <v>99000032</v>
          </cell>
          <cell r="H3472" t="str">
            <v>31/08/99</v>
          </cell>
          <cell r="I3472">
            <v>37442</v>
          </cell>
          <cell r="J3472">
            <v>4001296</v>
          </cell>
        </row>
        <row r="3473">
          <cell r="A3473">
            <v>2882004</v>
          </cell>
          <cell r="B3473">
            <v>5282</v>
          </cell>
          <cell r="C3473">
            <v>999</v>
          </cell>
          <cell r="D3473" t="str">
            <v>SUELDOS MENSUALES VSOP 08/99  G</v>
          </cell>
          <cell r="E3473">
            <v>74433</v>
          </cell>
          <cell r="F3473" t="str">
            <v>JS</v>
          </cell>
          <cell r="G3473">
            <v>99000033</v>
          </cell>
          <cell r="H3473" t="str">
            <v>31/08/99</v>
          </cell>
          <cell r="I3473">
            <v>2773</v>
          </cell>
          <cell r="J3473">
            <v>4001296</v>
          </cell>
        </row>
        <row r="3474">
          <cell r="A3474">
            <v>2882004</v>
          </cell>
          <cell r="B3474">
            <v>5432</v>
          </cell>
          <cell r="C3474">
            <v>999</v>
          </cell>
          <cell r="D3474" t="str">
            <v>ESTIMACION T.C. 07/99         G</v>
          </cell>
          <cell r="E3474">
            <v>67285</v>
          </cell>
          <cell r="F3474" t="str">
            <v>J8</v>
          </cell>
          <cell r="G3474">
            <v>99001062</v>
          </cell>
          <cell r="H3474">
            <v>36168</v>
          </cell>
          <cell r="I3474">
            <v>-490.75</v>
          </cell>
        </row>
        <row r="3475">
          <cell r="A3475">
            <v>2882004</v>
          </cell>
          <cell r="B3475">
            <v>5432</v>
          </cell>
          <cell r="C3475">
            <v>999</v>
          </cell>
          <cell r="D3475" t="str">
            <v>ESTIMACION ART 07/99          G</v>
          </cell>
          <cell r="E3475">
            <v>67285</v>
          </cell>
          <cell r="F3475" t="str">
            <v>J8</v>
          </cell>
          <cell r="G3475">
            <v>99001063</v>
          </cell>
          <cell r="H3475">
            <v>36168</v>
          </cell>
          <cell r="I3475">
            <v>-418.85</v>
          </cell>
        </row>
        <row r="3476">
          <cell r="A3476">
            <v>2882004</v>
          </cell>
          <cell r="B3476">
            <v>5432</v>
          </cell>
          <cell r="C3476">
            <v>999</v>
          </cell>
          <cell r="D3476" t="str">
            <v>DISTRIBUCION ART 7/99         G</v>
          </cell>
          <cell r="E3476">
            <v>69683</v>
          </cell>
          <cell r="F3476" t="str">
            <v>J8</v>
          </cell>
          <cell r="G3476">
            <v>99001104</v>
          </cell>
          <cell r="H3476">
            <v>36168</v>
          </cell>
          <cell r="I3476">
            <v>444.19</v>
          </cell>
        </row>
        <row r="3477">
          <cell r="A3477">
            <v>2882004</v>
          </cell>
          <cell r="B3477">
            <v>5432</v>
          </cell>
          <cell r="C3477">
            <v>999</v>
          </cell>
          <cell r="D3477" t="str">
            <v>DISTRIB. LEY 24700 14% TC 7/99G</v>
          </cell>
          <cell r="E3477">
            <v>69700</v>
          </cell>
          <cell r="F3477" t="str">
            <v>J8</v>
          </cell>
          <cell r="G3477">
            <v>99001105</v>
          </cell>
          <cell r="H3477">
            <v>36168</v>
          </cell>
          <cell r="I3477">
            <v>407.47</v>
          </cell>
        </row>
        <row r="3478">
          <cell r="A3478">
            <v>2882004</v>
          </cell>
          <cell r="B3478">
            <v>5432</v>
          </cell>
          <cell r="C3478">
            <v>999</v>
          </cell>
          <cell r="D3478" t="str">
            <v>Dist. LEY 24557 ART 08/99     G</v>
          </cell>
          <cell r="E3478">
            <v>71439</v>
          </cell>
          <cell r="F3478" t="str">
            <v>J8</v>
          </cell>
          <cell r="G3478">
            <v>99001122</v>
          </cell>
          <cell r="H3478" t="str">
            <v>31/08/99</v>
          </cell>
          <cell r="I3478">
            <v>409.93</v>
          </cell>
        </row>
        <row r="3479">
          <cell r="A3479">
            <v>2882004</v>
          </cell>
          <cell r="B3479">
            <v>5432</v>
          </cell>
          <cell r="C3479">
            <v>999</v>
          </cell>
          <cell r="D3479" t="str">
            <v>Dist. Ley 24700 T.Canasta 8/99G</v>
          </cell>
          <cell r="E3479">
            <v>71417</v>
          </cell>
          <cell r="F3479" t="str">
            <v>J8</v>
          </cell>
          <cell r="G3479">
            <v>99001123</v>
          </cell>
          <cell r="H3479" t="str">
            <v>31/08/99</v>
          </cell>
          <cell r="I3479">
            <v>512.09</v>
          </cell>
        </row>
        <row r="3480">
          <cell r="A3480">
            <v>2882004</v>
          </cell>
          <cell r="B3480">
            <v>5432</v>
          </cell>
          <cell r="C3480">
            <v>999</v>
          </cell>
          <cell r="D3480" t="str">
            <v>SUELDOS PETROLEROS 08/99      G</v>
          </cell>
          <cell r="E3480">
            <v>73949</v>
          </cell>
          <cell r="F3480" t="str">
            <v>JS</v>
          </cell>
          <cell r="G3480">
            <v>99000032</v>
          </cell>
          <cell r="H3480" t="str">
            <v>31/08/99</v>
          </cell>
          <cell r="I3480">
            <v>11885</v>
          </cell>
          <cell r="J3480">
            <v>4002296</v>
          </cell>
        </row>
        <row r="3481">
          <cell r="A3481">
            <v>2882004</v>
          </cell>
          <cell r="B3481">
            <v>5432</v>
          </cell>
          <cell r="C3481">
            <v>999</v>
          </cell>
          <cell r="D3481" t="str">
            <v>SUELDOS MENSUALES VSOP 08/99  G</v>
          </cell>
          <cell r="E3481">
            <v>74433</v>
          </cell>
          <cell r="F3481" t="str">
            <v>JS</v>
          </cell>
          <cell r="G3481">
            <v>99000033</v>
          </cell>
          <cell r="H3481" t="str">
            <v>31/08/99</v>
          </cell>
          <cell r="I3481">
            <v>873</v>
          </cell>
          <cell r="J3481">
            <v>4002296</v>
          </cell>
        </row>
        <row r="3482">
          <cell r="A3482">
            <v>2882004</v>
          </cell>
          <cell r="B3482">
            <v>5542</v>
          </cell>
          <cell r="C3482">
            <v>999</v>
          </cell>
          <cell r="D3482" t="str">
            <v>SERVICIOS TICKET S.A.         V</v>
          </cell>
          <cell r="E3482">
            <v>69134</v>
          </cell>
          <cell r="F3482" t="str">
            <v>FF</v>
          </cell>
          <cell r="G3482">
            <v>99021871</v>
          </cell>
          <cell r="H3482">
            <v>36502</v>
          </cell>
          <cell r="I3482">
            <v>3166</v>
          </cell>
        </row>
        <row r="3483">
          <cell r="A3483">
            <v>2882004</v>
          </cell>
          <cell r="B3483">
            <v>5542</v>
          </cell>
          <cell r="C3483">
            <v>999</v>
          </cell>
          <cell r="D3483" t="str">
            <v>SERVICIOS TICKET S.A.         V</v>
          </cell>
          <cell r="E3483">
            <v>69134</v>
          </cell>
          <cell r="F3483" t="str">
            <v>FF</v>
          </cell>
          <cell r="G3483">
            <v>99021897</v>
          </cell>
          <cell r="H3483">
            <v>36502</v>
          </cell>
          <cell r="I3483">
            <v>3976</v>
          </cell>
        </row>
        <row r="3484">
          <cell r="A3484">
            <v>2882004</v>
          </cell>
          <cell r="B3484">
            <v>5542</v>
          </cell>
          <cell r="C3484">
            <v>999</v>
          </cell>
          <cell r="D3484" t="str">
            <v>DISTRIBUIDORA NEUQUEN S.A.    V</v>
          </cell>
          <cell r="E3484">
            <v>69420</v>
          </cell>
          <cell r="F3484" t="str">
            <v>FF</v>
          </cell>
          <cell r="G3484">
            <v>99021953</v>
          </cell>
          <cell r="H3484" t="str">
            <v>13/08/99</v>
          </cell>
          <cell r="I3484">
            <v>15</v>
          </cell>
          <cell r="J3484" t="str">
            <v>O.R. 76565</v>
          </cell>
        </row>
        <row r="3485">
          <cell r="A3485">
            <v>2882004</v>
          </cell>
          <cell r="B3485">
            <v>5542</v>
          </cell>
          <cell r="C3485">
            <v>999</v>
          </cell>
          <cell r="D3485" t="str">
            <v>Ajuste Cargo ARCA             G</v>
          </cell>
          <cell r="E3485">
            <v>72264</v>
          </cell>
          <cell r="F3485" t="str">
            <v>JE</v>
          </cell>
          <cell r="G3485">
            <v>99000905</v>
          </cell>
          <cell r="H3485" t="str">
            <v>31/08/99</v>
          </cell>
          <cell r="I3485">
            <v>233</v>
          </cell>
          <cell r="J3485" t="str">
            <v>junio 99</v>
          </cell>
        </row>
        <row r="3486">
          <cell r="A3486">
            <v>2882004</v>
          </cell>
          <cell r="B3486">
            <v>5542</v>
          </cell>
          <cell r="C3486">
            <v>999</v>
          </cell>
          <cell r="D3486" t="str">
            <v>LARA FERNANDO JORGE           V</v>
          </cell>
          <cell r="E3486">
            <v>72731</v>
          </cell>
          <cell r="F3486" t="str">
            <v>FF</v>
          </cell>
          <cell r="G3486">
            <v>99024140</v>
          </cell>
          <cell r="H3486" t="str">
            <v>31/08/99</v>
          </cell>
          <cell r="I3486">
            <v>98.4</v>
          </cell>
          <cell r="J3486" t="str">
            <v>O.R. 70690</v>
          </cell>
        </row>
        <row r="3487">
          <cell r="A3487">
            <v>2882004</v>
          </cell>
          <cell r="B3487">
            <v>5542</v>
          </cell>
          <cell r="C3487">
            <v>999</v>
          </cell>
          <cell r="D3487" t="str">
            <v>SILIQUINI S.R.L.              V</v>
          </cell>
          <cell r="E3487">
            <v>73282</v>
          </cell>
          <cell r="F3487" t="str">
            <v>FF</v>
          </cell>
          <cell r="G3487">
            <v>99024487</v>
          </cell>
          <cell r="H3487" t="str">
            <v>31/08/99</v>
          </cell>
          <cell r="I3487">
            <v>119.94</v>
          </cell>
          <cell r="J3487" t="str">
            <v>or 70750</v>
          </cell>
        </row>
        <row r="3488">
          <cell r="A3488">
            <v>2882004</v>
          </cell>
          <cell r="B3488">
            <v>5542</v>
          </cell>
          <cell r="C3488">
            <v>999</v>
          </cell>
          <cell r="D3488" t="str">
            <v>REVERSAS VARIAS DGN           G</v>
          </cell>
          <cell r="E3488">
            <v>73361</v>
          </cell>
          <cell r="F3488" t="str">
            <v>JE</v>
          </cell>
          <cell r="G3488">
            <v>99000932</v>
          </cell>
          <cell r="H3488" t="str">
            <v>31/08/99</v>
          </cell>
          <cell r="I3488">
            <v>4872</v>
          </cell>
          <cell r="J3488" t="str">
            <v>REVERSA MO AGOST</v>
          </cell>
        </row>
        <row r="3489">
          <cell r="A3489">
            <v>2882004</v>
          </cell>
          <cell r="B3489">
            <v>5542</v>
          </cell>
          <cell r="C3489">
            <v>999</v>
          </cell>
          <cell r="D3489" t="str">
            <v>REVERSAS VARIAS DGN           G</v>
          </cell>
          <cell r="E3489">
            <v>73361</v>
          </cell>
          <cell r="F3489" t="str">
            <v>JE</v>
          </cell>
          <cell r="G3489">
            <v>99000932</v>
          </cell>
          <cell r="H3489" t="str">
            <v>31/08/99</v>
          </cell>
          <cell r="I3489">
            <v>-6004</v>
          </cell>
          <cell r="J3489" t="str">
            <v>REVERSA MO AGOST</v>
          </cell>
        </row>
        <row r="3490">
          <cell r="A3490">
            <v>2882004</v>
          </cell>
          <cell r="B3490">
            <v>5542</v>
          </cell>
          <cell r="C3490">
            <v>999</v>
          </cell>
          <cell r="D3490" t="str">
            <v>REVERSAS DGN                  G</v>
          </cell>
          <cell r="E3490">
            <v>73403</v>
          </cell>
          <cell r="F3490" t="str">
            <v>JE</v>
          </cell>
          <cell r="G3490">
            <v>99000933</v>
          </cell>
          <cell r="H3490" t="str">
            <v>31/08/99</v>
          </cell>
          <cell r="I3490">
            <v>248</v>
          </cell>
          <cell r="J3490" t="str">
            <v>DIST. ARCA</v>
          </cell>
        </row>
        <row r="3491">
          <cell r="A3491">
            <v>2882004</v>
          </cell>
          <cell r="B3491">
            <v>5542</v>
          </cell>
          <cell r="C3491">
            <v>999</v>
          </cell>
          <cell r="D3491" t="str">
            <v>REVERSAS VARIAS               G</v>
          </cell>
          <cell r="E3491">
            <v>73450</v>
          </cell>
          <cell r="F3491" t="str">
            <v>JE</v>
          </cell>
          <cell r="G3491">
            <v>99000940</v>
          </cell>
          <cell r="H3491" t="str">
            <v>31/08/99</v>
          </cell>
          <cell r="I3491">
            <v>673</v>
          </cell>
          <cell r="J3491" t="str">
            <v>PERSONAL ALIANZA</v>
          </cell>
        </row>
        <row r="3492">
          <cell r="A3492">
            <v>2882004</v>
          </cell>
          <cell r="B3492">
            <v>5542</v>
          </cell>
          <cell r="C3492">
            <v>999</v>
          </cell>
          <cell r="D3492" t="str">
            <v>POLICLINICO NEUQUEN S.A.      V</v>
          </cell>
          <cell r="E3492">
            <v>73548</v>
          </cell>
          <cell r="F3492" t="str">
            <v>FF</v>
          </cell>
          <cell r="G3492">
            <v>99024597</v>
          </cell>
          <cell r="H3492" t="str">
            <v>31/08/99</v>
          </cell>
          <cell r="I3492">
            <v>73.180000000000007</v>
          </cell>
          <cell r="J3492" t="str">
            <v>O.M. AGUERO ROGE</v>
          </cell>
        </row>
        <row r="3493">
          <cell r="A3493">
            <v>2882004</v>
          </cell>
          <cell r="B3493">
            <v>5685</v>
          </cell>
          <cell r="C3493">
            <v>999</v>
          </cell>
          <cell r="D3493" t="str">
            <v>REVERSAS VARIAS DGN           G</v>
          </cell>
          <cell r="E3493">
            <v>73361</v>
          </cell>
          <cell r="F3493" t="str">
            <v>JE</v>
          </cell>
          <cell r="G3493">
            <v>99000932</v>
          </cell>
          <cell r="H3493" t="str">
            <v>31/08/99</v>
          </cell>
          <cell r="I3493">
            <v>5137</v>
          </cell>
          <cell r="J3493" t="str">
            <v>EQ. Y MOVILES AL</v>
          </cell>
        </row>
        <row r="3494">
          <cell r="A3494">
            <v>2882004</v>
          </cell>
          <cell r="B3494">
            <v>5685</v>
          </cell>
          <cell r="C3494">
            <v>999</v>
          </cell>
          <cell r="D3494" t="str">
            <v>Reg. Facturac. Ubic.          T</v>
          </cell>
          <cell r="E3494">
            <v>73471</v>
          </cell>
          <cell r="F3494" t="str">
            <v>TE</v>
          </cell>
          <cell r="G3494">
            <v>99018344</v>
          </cell>
          <cell r="H3494" t="str">
            <v>31/08/99</v>
          </cell>
          <cell r="I3494">
            <v>661.54</v>
          </cell>
        </row>
        <row r="3495">
          <cell r="A3495">
            <v>2882004</v>
          </cell>
          <cell r="B3495">
            <v>5685</v>
          </cell>
          <cell r="C3495">
            <v>999</v>
          </cell>
          <cell r="D3495" t="str">
            <v>Reg. Facturac. Ubic.          T</v>
          </cell>
          <cell r="E3495">
            <v>73471</v>
          </cell>
          <cell r="F3495" t="str">
            <v>TE</v>
          </cell>
          <cell r="G3495">
            <v>99018345</v>
          </cell>
          <cell r="H3495" t="str">
            <v>31/08/99</v>
          </cell>
          <cell r="I3495">
            <v>661.54</v>
          </cell>
        </row>
        <row r="3496">
          <cell r="A3496">
            <v>2882004</v>
          </cell>
          <cell r="B3496">
            <v>5685</v>
          </cell>
          <cell r="C3496">
            <v>999</v>
          </cell>
          <cell r="D3496" t="str">
            <v>Reg. Facturac. Ubic.          T</v>
          </cell>
          <cell r="E3496">
            <v>73471</v>
          </cell>
          <cell r="F3496" t="str">
            <v>TE</v>
          </cell>
          <cell r="G3496">
            <v>99018346</v>
          </cell>
          <cell r="H3496" t="str">
            <v>31/08/99</v>
          </cell>
          <cell r="I3496">
            <v>661.54</v>
          </cell>
        </row>
        <row r="3497">
          <cell r="A3497">
            <v>2882004</v>
          </cell>
          <cell r="B3497">
            <v>5685</v>
          </cell>
          <cell r="C3497">
            <v>999</v>
          </cell>
          <cell r="D3497" t="str">
            <v>Reg. Facturac. Ubic.          T</v>
          </cell>
          <cell r="E3497">
            <v>73471</v>
          </cell>
          <cell r="F3497" t="str">
            <v>TE</v>
          </cell>
          <cell r="G3497">
            <v>99018347</v>
          </cell>
          <cell r="H3497" t="str">
            <v>31/08/99</v>
          </cell>
          <cell r="I3497">
            <v>661.54</v>
          </cell>
        </row>
        <row r="3498">
          <cell r="A3498">
            <v>2882004</v>
          </cell>
          <cell r="B3498">
            <v>5685</v>
          </cell>
          <cell r="C3498">
            <v>999</v>
          </cell>
          <cell r="D3498" t="str">
            <v>Reg. Facturac. Ubic.          T</v>
          </cell>
          <cell r="E3498">
            <v>73471</v>
          </cell>
          <cell r="F3498" t="str">
            <v>TE</v>
          </cell>
          <cell r="G3498">
            <v>99018348</v>
          </cell>
          <cell r="H3498" t="str">
            <v>31/08/99</v>
          </cell>
          <cell r="I3498">
            <v>661.54</v>
          </cell>
        </row>
        <row r="3499">
          <cell r="A3499">
            <v>2882004</v>
          </cell>
          <cell r="B3499">
            <v>5685</v>
          </cell>
          <cell r="C3499">
            <v>999</v>
          </cell>
          <cell r="D3499" t="str">
            <v>Reg. Facturac. Ubic.          T</v>
          </cell>
          <cell r="E3499">
            <v>73471</v>
          </cell>
          <cell r="F3499" t="str">
            <v>TE</v>
          </cell>
          <cell r="G3499">
            <v>99018349</v>
          </cell>
          <cell r="H3499" t="str">
            <v>31/08/99</v>
          </cell>
          <cell r="I3499">
            <v>770.35</v>
          </cell>
        </row>
        <row r="3500">
          <cell r="A3500">
            <v>2882004</v>
          </cell>
          <cell r="B3500">
            <v>5685</v>
          </cell>
          <cell r="C3500">
            <v>999</v>
          </cell>
          <cell r="D3500" t="str">
            <v>Reg. Facturac. Ubic.          T</v>
          </cell>
          <cell r="E3500">
            <v>73471</v>
          </cell>
          <cell r="F3500" t="str">
            <v>TE</v>
          </cell>
          <cell r="G3500">
            <v>99018350</v>
          </cell>
          <cell r="H3500" t="str">
            <v>31/08/99</v>
          </cell>
          <cell r="I3500">
            <v>400.52</v>
          </cell>
        </row>
        <row r="3501">
          <cell r="A3501">
            <v>2882004</v>
          </cell>
          <cell r="B3501">
            <v>5685</v>
          </cell>
          <cell r="C3501">
            <v>999</v>
          </cell>
          <cell r="D3501" t="str">
            <v>Reg. Facturac. Ubic.          T</v>
          </cell>
          <cell r="E3501">
            <v>73471</v>
          </cell>
          <cell r="F3501" t="str">
            <v>TE</v>
          </cell>
          <cell r="G3501">
            <v>99018351</v>
          </cell>
          <cell r="H3501" t="str">
            <v>31/08/99</v>
          </cell>
          <cell r="I3501">
            <v>400.52</v>
          </cell>
        </row>
        <row r="3502">
          <cell r="A3502">
            <v>2882004</v>
          </cell>
          <cell r="B3502">
            <v>5685</v>
          </cell>
          <cell r="C3502">
            <v>999</v>
          </cell>
          <cell r="D3502" t="str">
            <v>Reg. Facturac. Ubic.          T</v>
          </cell>
          <cell r="E3502">
            <v>73471</v>
          </cell>
          <cell r="F3502" t="str">
            <v>TE</v>
          </cell>
          <cell r="G3502">
            <v>99018352</v>
          </cell>
          <cell r="H3502" t="str">
            <v>31/08/99</v>
          </cell>
          <cell r="I3502">
            <v>97.65</v>
          </cell>
        </row>
        <row r="3503">
          <cell r="A3503">
            <v>2882004</v>
          </cell>
          <cell r="B3503">
            <v>5852</v>
          </cell>
          <cell r="C3503" t="str">
            <v>ZALM</v>
          </cell>
          <cell r="D3503" t="str">
            <v>GHIGLIONI Y GALAR             V</v>
          </cell>
          <cell r="E3503">
            <v>67530</v>
          </cell>
          <cell r="F3503" t="str">
            <v>FF</v>
          </cell>
          <cell r="G3503">
            <v>99021236</v>
          </cell>
          <cell r="H3503">
            <v>36288</v>
          </cell>
          <cell r="I3503">
            <v>80</v>
          </cell>
          <cell r="J3503" t="str">
            <v>or 70423</v>
          </cell>
        </row>
        <row r="3504">
          <cell r="A3504">
            <v>2882004</v>
          </cell>
          <cell r="B3504">
            <v>5852</v>
          </cell>
          <cell r="C3504" t="str">
            <v>ZALM</v>
          </cell>
          <cell r="D3504" t="str">
            <v>EL PORTE#O S.C.C. - FCA DE ELAV</v>
          </cell>
          <cell r="E3504">
            <v>67693</v>
          </cell>
          <cell r="F3504" t="str">
            <v>FF</v>
          </cell>
          <cell r="G3504">
            <v>99021315</v>
          </cell>
          <cell r="H3504">
            <v>36288</v>
          </cell>
          <cell r="I3504">
            <v>202.4</v>
          </cell>
          <cell r="J3504" t="str">
            <v>OR 70639</v>
          </cell>
        </row>
        <row r="3505">
          <cell r="A3505">
            <v>2882004</v>
          </cell>
          <cell r="B3505">
            <v>5852</v>
          </cell>
          <cell r="C3505" t="str">
            <v>ZALM</v>
          </cell>
          <cell r="D3505" t="str">
            <v>CALLUAN HNOS. DE CALLUAN J.E. V</v>
          </cell>
          <cell r="E3505">
            <v>67818</v>
          </cell>
          <cell r="F3505" t="str">
            <v>FF</v>
          </cell>
          <cell r="G3505">
            <v>99021324</v>
          </cell>
          <cell r="H3505">
            <v>36319</v>
          </cell>
          <cell r="I3505">
            <v>84</v>
          </cell>
          <cell r="J3505" t="str">
            <v>or 70640</v>
          </cell>
        </row>
        <row r="3506">
          <cell r="A3506">
            <v>2882004</v>
          </cell>
          <cell r="B3506">
            <v>5852</v>
          </cell>
          <cell r="C3506" t="str">
            <v>ZALM</v>
          </cell>
          <cell r="D3506" t="str">
            <v>R.S. ROBERTO SCATIZZA         V</v>
          </cell>
          <cell r="E3506">
            <v>67818</v>
          </cell>
          <cell r="F3506" t="str">
            <v>FF</v>
          </cell>
          <cell r="G3506">
            <v>99021327</v>
          </cell>
          <cell r="H3506">
            <v>36319</v>
          </cell>
          <cell r="I3506">
            <v>65</v>
          </cell>
          <cell r="J3506" t="str">
            <v>or 70641</v>
          </cell>
        </row>
        <row r="3507">
          <cell r="A3507">
            <v>2882004</v>
          </cell>
          <cell r="B3507">
            <v>5852</v>
          </cell>
          <cell r="C3507" t="str">
            <v>ZALM</v>
          </cell>
          <cell r="D3507" t="str">
            <v>ARAUCO S.A.C.I.F.             V</v>
          </cell>
          <cell r="E3507">
            <v>72740</v>
          </cell>
          <cell r="F3507" t="str">
            <v>FF</v>
          </cell>
          <cell r="G3507">
            <v>99024056</v>
          </cell>
          <cell r="H3507" t="str">
            <v>31/08/99</v>
          </cell>
          <cell r="I3507">
            <v>609.16999999999996</v>
          </cell>
          <cell r="J3507" t="str">
            <v>or 78883</v>
          </cell>
        </row>
        <row r="3508">
          <cell r="A3508">
            <v>2882004</v>
          </cell>
          <cell r="B3508">
            <v>5852</v>
          </cell>
          <cell r="C3508" t="str">
            <v>ZALM</v>
          </cell>
          <cell r="D3508" t="str">
            <v>CINCOTTA NEUMATICOS           V</v>
          </cell>
          <cell r="E3508">
            <v>72740</v>
          </cell>
          <cell r="F3508" t="str">
            <v>FF</v>
          </cell>
          <cell r="G3508">
            <v>99024058</v>
          </cell>
          <cell r="H3508" t="str">
            <v>31/08/99</v>
          </cell>
          <cell r="I3508">
            <v>47.73</v>
          </cell>
          <cell r="J3508" t="str">
            <v>or 78884</v>
          </cell>
        </row>
        <row r="3509">
          <cell r="A3509">
            <v>2882004</v>
          </cell>
          <cell r="B3509">
            <v>5852</v>
          </cell>
          <cell r="C3509" t="str">
            <v>ZALM</v>
          </cell>
          <cell r="D3509" t="str">
            <v>CALLUAN HNOS. DE CALLUAN J.E. V</v>
          </cell>
          <cell r="E3509">
            <v>72960</v>
          </cell>
          <cell r="F3509" t="str">
            <v>FF</v>
          </cell>
          <cell r="G3509">
            <v>99024249</v>
          </cell>
          <cell r="H3509" t="str">
            <v>31/08/99</v>
          </cell>
          <cell r="I3509">
            <v>132</v>
          </cell>
          <cell r="J3509" t="str">
            <v>O.R. 70710</v>
          </cell>
        </row>
        <row r="3510">
          <cell r="A3510">
            <v>2882004</v>
          </cell>
          <cell r="B3510">
            <v>5855</v>
          </cell>
          <cell r="C3510" t="str">
            <v>ZALM</v>
          </cell>
          <cell r="D3510" t="str">
            <v>ALBORELLI HECTOR              V</v>
          </cell>
          <cell r="E3510">
            <v>67818</v>
          </cell>
          <cell r="F3510" t="str">
            <v>FF</v>
          </cell>
          <cell r="G3510">
            <v>99021320</v>
          </cell>
          <cell r="H3510">
            <v>36319</v>
          </cell>
          <cell r="I3510">
            <v>35.58</v>
          </cell>
          <cell r="J3510" t="str">
            <v>or 70592</v>
          </cell>
        </row>
        <row r="3511">
          <cell r="A3511">
            <v>2882004</v>
          </cell>
          <cell r="B3511">
            <v>5855</v>
          </cell>
          <cell r="C3511" t="str">
            <v>ZALM</v>
          </cell>
          <cell r="D3511" t="str">
            <v>ALBORELLI HECTOR              V</v>
          </cell>
          <cell r="E3511">
            <v>71101</v>
          </cell>
          <cell r="F3511" t="str">
            <v>FF</v>
          </cell>
          <cell r="G3511">
            <v>99023140</v>
          </cell>
          <cell r="H3511" t="str">
            <v>24/08/99</v>
          </cell>
          <cell r="I3511">
            <v>54.38</v>
          </cell>
          <cell r="J3511" t="str">
            <v>O.R. 78881</v>
          </cell>
        </row>
        <row r="3512">
          <cell r="A3512">
            <v>2882004</v>
          </cell>
          <cell r="B3512">
            <v>5855</v>
          </cell>
          <cell r="C3512" t="str">
            <v>ZALM</v>
          </cell>
          <cell r="D3512" t="str">
            <v>TORNERIA TOMINI S.A.          V</v>
          </cell>
          <cell r="E3512">
            <v>72731</v>
          </cell>
          <cell r="F3512" t="str">
            <v>FF</v>
          </cell>
          <cell r="G3512">
            <v>99024124</v>
          </cell>
          <cell r="H3512" t="str">
            <v>31/08/99</v>
          </cell>
          <cell r="I3512">
            <v>190</v>
          </cell>
          <cell r="J3512" t="str">
            <v>O.R. 70741</v>
          </cell>
        </row>
        <row r="3513">
          <cell r="A3513">
            <v>2882004</v>
          </cell>
          <cell r="B3513">
            <v>5855</v>
          </cell>
          <cell r="C3513" t="str">
            <v>ZALM</v>
          </cell>
          <cell r="D3513" t="str">
            <v>PALMIER LEOPOLDO JOSE         V</v>
          </cell>
          <cell r="E3513">
            <v>72960</v>
          </cell>
          <cell r="F3513" t="str">
            <v>FF</v>
          </cell>
          <cell r="G3513">
            <v>99024235</v>
          </cell>
          <cell r="H3513" t="str">
            <v>31/08/99</v>
          </cell>
          <cell r="I3513">
            <v>314.14</v>
          </cell>
          <cell r="J3513" t="str">
            <v>O.R. 70691</v>
          </cell>
        </row>
        <row r="3514">
          <cell r="A3514">
            <v>2882004</v>
          </cell>
          <cell r="B3514">
            <v>5855</v>
          </cell>
          <cell r="C3514" t="str">
            <v>ZALM</v>
          </cell>
          <cell r="D3514" t="str">
            <v>ALBORELLI HECTOR              V</v>
          </cell>
          <cell r="E3514">
            <v>72960</v>
          </cell>
          <cell r="F3514" t="str">
            <v>FF</v>
          </cell>
          <cell r="G3514">
            <v>99024273</v>
          </cell>
          <cell r="H3514" t="str">
            <v>31/08/99</v>
          </cell>
          <cell r="I3514">
            <v>175.95</v>
          </cell>
          <cell r="J3514" t="str">
            <v>O.R. 70694</v>
          </cell>
        </row>
        <row r="3515">
          <cell r="A3515">
            <v>2882004</v>
          </cell>
          <cell r="B3515">
            <v>5855</v>
          </cell>
          <cell r="C3515" t="str">
            <v>ZALM</v>
          </cell>
          <cell r="D3515" t="str">
            <v>ALBORELLI HECTOR              V</v>
          </cell>
          <cell r="E3515">
            <v>72960</v>
          </cell>
          <cell r="F3515" t="str">
            <v>FF</v>
          </cell>
          <cell r="G3515">
            <v>99024274</v>
          </cell>
          <cell r="H3515" t="str">
            <v>31/08/99</v>
          </cell>
          <cell r="I3515">
            <v>23.29</v>
          </cell>
          <cell r="J3515" t="str">
            <v>O.R. 70693</v>
          </cell>
        </row>
        <row r="3516">
          <cell r="A3516">
            <v>2882004</v>
          </cell>
          <cell r="B3516">
            <v>5855</v>
          </cell>
          <cell r="C3516" t="str">
            <v>ZALM</v>
          </cell>
          <cell r="D3516" t="str">
            <v>ALBORELLI HECTOR              V</v>
          </cell>
          <cell r="E3516">
            <v>72960</v>
          </cell>
          <cell r="F3516" t="str">
            <v>FF</v>
          </cell>
          <cell r="G3516">
            <v>99024276</v>
          </cell>
          <cell r="H3516" t="str">
            <v>31/08/99</v>
          </cell>
          <cell r="I3516">
            <v>373.8</v>
          </cell>
          <cell r="J3516" t="str">
            <v>O.R. 70693</v>
          </cell>
        </row>
        <row r="3517">
          <cell r="A3517">
            <v>2882004</v>
          </cell>
          <cell r="B3517">
            <v>5855</v>
          </cell>
          <cell r="C3517" t="str">
            <v>ZALM</v>
          </cell>
          <cell r="D3517" t="str">
            <v>PALMIER LEOPOLDO JOSE         V</v>
          </cell>
          <cell r="E3517">
            <v>73112</v>
          </cell>
          <cell r="F3517" t="str">
            <v>PD</v>
          </cell>
          <cell r="G3517">
            <v>99024235</v>
          </cell>
          <cell r="H3517" t="str">
            <v>31/08/99</v>
          </cell>
          <cell r="I3517">
            <v>-31.41</v>
          </cell>
          <cell r="J3517" t="str">
            <v>1DESC. 10% FACT.</v>
          </cell>
        </row>
        <row r="3518">
          <cell r="A3518">
            <v>2882004</v>
          </cell>
          <cell r="B3518">
            <v>5855</v>
          </cell>
          <cell r="C3518" t="str">
            <v>ZALM</v>
          </cell>
          <cell r="D3518" t="str">
            <v>ALBORELLI HECTOR              V</v>
          </cell>
          <cell r="E3518">
            <v>73282</v>
          </cell>
          <cell r="F3518" t="str">
            <v>FF</v>
          </cell>
          <cell r="G3518">
            <v>99024490</v>
          </cell>
          <cell r="H3518" t="str">
            <v>31/08/99</v>
          </cell>
          <cell r="I3518">
            <v>59.04</v>
          </cell>
          <cell r="J3518" t="str">
            <v>or 70737</v>
          </cell>
        </row>
        <row r="3519">
          <cell r="A3519">
            <v>2882004</v>
          </cell>
          <cell r="B3519">
            <v>5855</v>
          </cell>
          <cell r="C3519" t="str">
            <v>ZALM</v>
          </cell>
          <cell r="D3519" t="str">
            <v>ALBORELLI HECTOR              V</v>
          </cell>
          <cell r="E3519">
            <v>73282</v>
          </cell>
          <cell r="F3519" t="str">
            <v>FF</v>
          </cell>
          <cell r="G3519">
            <v>99024493</v>
          </cell>
          <cell r="H3519" t="str">
            <v>31/08/99</v>
          </cell>
          <cell r="I3519">
            <v>98.31</v>
          </cell>
          <cell r="J3519">
            <v>70682</v>
          </cell>
        </row>
        <row r="3520">
          <cell r="A3520">
            <v>2882004</v>
          </cell>
          <cell r="B3520">
            <v>5855</v>
          </cell>
          <cell r="C3520" t="str">
            <v>ZALM</v>
          </cell>
          <cell r="D3520" t="str">
            <v>ALBORELLI HECTOR              V</v>
          </cell>
          <cell r="E3520">
            <v>73282</v>
          </cell>
          <cell r="F3520" t="str">
            <v>FF</v>
          </cell>
          <cell r="G3520">
            <v>99024494</v>
          </cell>
          <cell r="H3520" t="str">
            <v>31/08/99</v>
          </cell>
          <cell r="I3520">
            <v>50.23</v>
          </cell>
          <cell r="J3520" t="str">
            <v>or 70682</v>
          </cell>
        </row>
        <row r="3521">
          <cell r="A3521">
            <v>2882004</v>
          </cell>
          <cell r="B3521">
            <v>5855</v>
          </cell>
          <cell r="C3521" t="str">
            <v>ZALM</v>
          </cell>
          <cell r="D3521" t="str">
            <v>TORNERIA TOMINI S.A.          V</v>
          </cell>
          <cell r="E3521">
            <v>73456</v>
          </cell>
          <cell r="F3521" t="str">
            <v>FF</v>
          </cell>
          <cell r="G3521">
            <v>99024559</v>
          </cell>
          <cell r="H3521" t="str">
            <v>31/08/99</v>
          </cell>
          <cell r="I3521">
            <v>100.66</v>
          </cell>
          <cell r="J3521" t="str">
            <v>or 70536</v>
          </cell>
        </row>
        <row r="3522">
          <cell r="A3522">
            <v>2882004</v>
          </cell>
          <cell r="B3522">
            <v>5856</v>
          </cell>
          <cell r="C3522" t="str">
            <v>ZALM</v>
          </cell>
          <cell r="D3522" t="str">
            <v>XEROX ARGENTINA I.C.S.A.      V</v>
          </cell>
          <cell r="E3522">
            <v>67615</v>
          </cell>
          <cell r="F3522" t="str">
            <v>FF</v>
          </cell>
          <cell r="G3522">
            <v>99021273</v>
          </cell>
          <cell r="H3522">
            <v>36288</v>
          </cell>
          <cell r="I3522">
            <v>392.49</v>
          </cell>
          <cell r="J3522" t="str">
            <v>OR 70590</v>
          </cell>
        </row>
        <row r="3523">
          <cell r="A3523">
            <v>2882004</v>
          </cell>
          <cell r="B3523">
            <v>5856</v>
          </cell>
          <cell r="C3523" t="str">
            <v>ZALM</v>
          </cell>
          <cell r="D3523" t="str">
            <v>MIL BULONES S.A.              V</v>
          </cell>
          <cell r="E3523">
            <v>67818</v>
          </cell>
          <cell r="F3523" t="str">
            <v>FF</v>
          </cell>
          <cell r="G3523">
            <v>99021323</v>
          </cell>
          <cell r="H3523">
            <v>36319</v>
          </cell>
          <cell r="I3523">
            <v>3.21</v>
          </cell>
          <cell r="J3523" t="str">
            <v>or 70638</v>
          </cell>
        </row>
        <row r="3524">
          <cell r="A3524">
            <v>2882004</v>
          </cell>
          <cell r="B3524">
            <v>5856</v>
          </cell>
          <cell r="C3524" t="str">
            <v>ZALM</v>
          </cell>
          <cell r="D3524" t="str">
            <v>EQUIPEL S.R.L.                V</v>
          </cell>
          <cell r="E3524">
            <v>69007</v>
          </cell>
          <cell r="F3524" t="str">
            <v>FF</v>
          </cell>
          <cell r="G3524">
            <v>99021838</v>
          </cell>
          <cell r="H3524">
            <v>36472</v>
          </cell>
          <cell r="I3524">
            <v>20.88</v>
          </cell>
          <cell r="J3524" t="str">
            <v>O.R. 78879</v>
          </cell>
        </row>
        <row r="3525">
          <cell r="A3525">
            <v>2882004</v>
          </cell>
          <cell r="B3525">
            <v>5856</v>
          </cell>
          <cell r="C3525" t="str">
            <v>ZALM</v>
          </cell>
          <cell r="D3525" t="str">
            <v>RAUL GAVAROTTO                V</v>
          </cell>
          <cell r="E3525">
            <v>69007</v>
          </cell>
          <cell r="F3525" t="str">
            <v>FF</v>
          </cell>
          <cell r="G3525">
            <v>99021843</v>
          </cell>
          <cell r="H3525">
            <v>36472</v>
          </cell>
          <cell r="I3525">
            <v>134.47999999999999</v>
          </cell>
          <cell r="J3525" t="str">
            <v>O.R. 78878</v>
          </cell>
        </row>
        <row r="3526">
          <cell r="A3526">
            <v>2882004</v>
          </cell>
          <cell r="B3526">
            <v>5856</v>
          </cell>
          <cell r="C3526" t="str">
            <v>ZALM</v>
          </cell>
          <cell r="D3526" t="str">
            <v>SOLARI COMPUTACION            V</v>
          </cell>
          <cell r="E3526">
            <v>71005</v>
          </cell>
          <cell r="F3526" t="str">
            <v>FF</v>
          </cell>
          <cell r="G3526">
            <v>99023114</v>
          </cell>
          <cell r="H3526" t="str">
            <v>23/08/99</v>
          </cell>
          <cell r="I3526">
            <v>49.58</v>
          </cell>
          <cell r="J3526" t="str">
            <v>O.R. 76567</v>
          </cell>
        </row>
        <row r="3527">
          <cell r="A3527">
            <v>2882004</v>
          </cell>
          <cell r="B3527">
            <v>6002</v>
          </cell>
          <cell r="C3527">
            <v>999</v>
          </cell>
          <cell r="D3527" t="str">
            <v>EXPRESO EL RAPIDO             V</v>
          </cell>
          <cell r="E3527">
            <v>73161</v>
          </cell>
          <cell r="F3527" t="str">
            <v>FF</v>
          </cell>
          <cell r="G3527">
            <v>99024336</v>
          </cell>
          <cell r="H3527" t="str">
            <v>31/08/99</v>
          </cell>
          <cell r="I3527">
            <v>12.8</v>
          </cell>
          <cell r="J3527" t="str">
            <v>or 79097</v>
          </cell>
        </row>
        <row r="3528">
          <cell r="A3528">
            <v>2882004</v>
          </cell>
          <cell r="B3528">
            <v>6062</v>
          </cell>
          <cell r="C3528" t="str">
            <v>ZALM</v>
          </cell>
          <cell r="D3528" t="str">
            <v>SERVICENTENARIO S.R.L.        V</v>
          </cell>
          <cell r="E3528">
            <v>68672</v>
          </cell>
          <cell r="F3528" t="str">
            <v>FF</v>
          </cell>
          <cell r="G3528">
            <v>99021754</v>
          </cell>
          <cell r="H3528">
            <v>36441</v>
          </cell>
          <cell r="I3528">
            <v>25.45</v>
          </cell>
          <cell r="J3528" t="str">
            <v>O.R. 70605</v>
          </cell>
        </row>
        <row r="3529">
          <cell r="A3529">
            <v>2882004</v>
          </cell>
          <cell r="B3529">
            <v>6062</v>
          </cell>
          <cell r="C3529" t="str">
            <v>ZALM</v>
          </cell>
          <cell r="D3529" t="str">
            <v>SERVICENTENARIO S.R.L.        V</v>
          </cell>
          <cell r="E3529">
            <v>68672</v>
          </cell>
          <cell r="F3529" t="str">
            <v>FF</v>
          </cell>
          <cell r="G3529">
            <v>99021757</v>
          </cell>
          <cell r="H3529">
            <v>36441</v>
          </cell>
          <cell r="I3529">
            <v>26.44</v>
          </cell>
          <cell r="J3529" t="str">
            <v>O.R. 64749</v>
          </cell>
        </row>
        <row r="3530">
          <cell r="A3530">
            <v>2882004</v>
          </cell>
          <cell r="B3530">
            <v>6062</v>
          </cell>
          <cell r="C3530" t="str">
            <v>ZALM</v>
          </cell>
          <cell r="D3530" t="str">
            <v>SERVICENTENARIO S.R.L.        V</v>
          </cell>
          <cell r="E3530">
            <v>71101</v>
          </cell>
          <cell r="F3530" t="str">
            <v>FF</v>
          </cell>
          <cell r="G3530">
            <v>99023122</v>
          </cell>
          <cell r="H3530" t="str">
            <v>24/08/99</v>
          </cell>
          <cell r="I3530">
            <v>33.29</v>
          </cell>
          <cell r="J3530" t="str">
            <v>O.R. 70491</v>
          </cell>
        </row>
        <row r="3531">
          <cell r="A3531">
            <v>2882004</v>
          </cell>
          <cell r="B3531">
            <v>6062</v>
          </cell>
          <cell r="C3531" t="str">
            <v>ZALM</v>
          </cell>
          <cell r="D3531" t="str">
            <v>GIACOMA DE BONA               V</v>
          </cell>
          <cell r="E3531">
            <v>72524</v>
          </cell>
          <cell r="F3531" t="str">
            <v>FF</v>
          </cell>
          <cell r="G3531">
            <v>99023925</v>
          </cell>
          <cell r="H3531" t="str">
            <v>30/08/99</v>
          </cell>
          <cell r="I3531">
            <v>90.15</v>
          </cell>
          <cell r="J3531" t="str">
            <v>O.R. 70497</v>
          </cell>
        </row>
        <row r="3532">
          <cell r="A3532">
            <v>2882004</v>
          </cell>
          <cell r="B3532">
            <v>6062</v>
          </cell>
          <cell r="C3532" t="str">
            <v>ZALM</v>
          </cell>
          <cell r="D3532" t="str">
            <v>SARTORI ERNESTO JUAN          V</v>
          </cell>
          <cell r="E3532">
            <v>72524</v>
          </cell>
          <cell r="F3532" t="str">
            <v>FF</v>
          </cell>
          <cell r="G3532">
            <v>99023930</v>
          </cell>
          <cell r="H3532" t="str">
            <v>30/08/99</v>
          </cell>
          <cell r="I3532">
            <v>19.78</v>
          </cell>
          <cell r="J3532" t="str">
            <v>O.R. 70684</v>
          </cell>
        </row>
        <row r="3533">
          <cell r="A3533">
            <v>2882004</v>
          </cell>
          <cell r="B3533">
            <v>6122</v>
          </cell>
          <cell r="C3533">
            <v>999</v>
          </cell>
          <cell r="D3533" t="str">
            <v>PROVEEDORES MENORES           W</v>
          </cell>
          <cell r="E3533">
            <v>68450</v>
          </cell>
          <cell r="F3533" t="str">
            <v>PM</v>
          </cell>
          <cell r="G3533">
            <v>99004089</v>
          </cell>
          <cell r="H3533">
            <v>36411</v>
          </cell>
          <cell r="I3533">
            <v>220.98</v>
          </cell>
          <cell r="J3533" t="str">
            <v>COMP.VARIOS</v>
          </cell>
        </row>
        <row r="3534">
          <cell r="A3534">
            <v>2882004</v>
          </cell>
          <cell r="B3534">
            <v>6242</v>
          </cell>
          <cell r="C3534" t="str">
            <v>ZALM</v>
          </cell>
          <cell r="D3534" t="str">
            <v>CEBITRONIC SAFETY S.A.        V</v>
          </cell>
          <cell r="E3534">
            <v>70057</v>
          </cell>
          <cell r="F3534" t="str">
            <v>FF</v>
          </cell>
          <cell r="G3534">
            <v>99022385</v>
          </cell>
          <cell r="H3534" t="str">
            <v>18/08/99</v>
          </cell>
          <cell r="I3534">
            <v>67.5</v>
          </cell>
          <cell r="J3534" t="str">
            <v>or 74471</v>
          </cell>
        </row>
        <row r="3535">
          <cell r="A3535">
            <v>2882004</v>
          </cell>
          <cell r="B3535">
            <v>6242</v>
          </cell>
          <cell r="C3535" t="str">
            <v>ZALM</v>
          </cell>
          <cell r="D3535" t="str">
            <v>SIMIONATI HERMINIO            V</v>
          </cell>
          <cell r="E3535">
            <v>73548</v>
          </cell>
          <cell r="F3535" t="str">
            <v>FF</v>
          </cell>
          <cell r="G3535">
            <v>99024667</v>
          </cell>
          <cell r="H3535" t="str">
            <v>31/08/99</v>
          </cell>
          <cell r="I3535">
            <v>20.28</v>
          </cell>
          <cell r="J3535" t="str">
            <v>O.R. 78835</v>
          </cell>
        </row>
        <row r="3536">
          <cell r="A3536">
            <v>2882004</v>
          </cell>
          <cell r="B3536">
            <v>6404</v>
          </cell>
          <cell r="C3536">
            <v>999</v>
          </cell>
          <cell r="D3536" t="str">
            <v>Reversas Varias Equipos       G</v>
          </cell>
          <cell r="E3536">
            <v>73194</v>
          </cell>
          <cell r="F3536" t="str">
            <v>JE</v>
          </cell>
          <cell r="G3536">
            <v>99000927</v>
          </cell>
          <cell r="H3536" t="str">
            <v>31/08/99</v>
          </cell>
          <cell r="I3536">
            <v>2548</v>
          </cell>
          <cell r="J3536" t="str">
            <v>CI/EQ/444-3/99</v>
          </cell>
        </row>
        <row r="3537">
          <cell r="A3537">
            <v>2882004</v>
          </cell>
          <cell r="B3537">
            <v>6404</v>
          </cell>
          <cell r="C3537">
            <v>999</v>
          </cell>
          <cell r="D3537" t="str">
            <v>Seguro Vida Colectivo06/99    G</v>
          </cell>
          <cell r="E3537">
            <v>74063</v>
          </cell>
          <cell r="F3537" t="str">
            <v>J8</v>
          </cell>
          <cell r="G3537">
            <v>99001193</v>
          </cell>
          <cell r="H3537" t="str">
            <v>31/08/99</v>
          </cell>
          <cell r="I3537">
            <v>12.49</v>
          </cell>
          <cell r="J3537" t="str">
            <v>Vida Colect.06/9</v>
          </cell>
        </row>
        <row r="3538">
          <cell r="A3538">
            <v>2882004</v>
          </cell>
          <cell r="B3538">
            <v>6404</v>
          </cell>
          <cell r="C3538">
            <v>999</v>
          </cell>
          <cell r="D3538" t="str">
            <v>Distrib. FF 99022823          G</v>
          </cell>
          <cell r="E3538">
            <v>74194</v>
          </cell>
          <cell r="F3538" t="str">
            <v>J8</v>
          </cell>
          <cell r="G3538">
            <v>99001221</v>
          </cell>
          <cell r="H3538" t="str">
            <v>31/08/99</v>
          </cell>
          <cell r="I3538">
            <v>12.49</v>
          </cell>
          <cell r="J3538" t="str">
            <v>SeguroVidaColect</v>
          </cell>
        </row>
        <row r="3539">
          <cell r="A3539">
            <v>2882004</v>
          </cell>
          <cell r="B3539">
            <v>6442</v>
          </cell>
          <cell r="C3539">
            <v>999</v>
          </cell>
          <cell r="D3539" t="str">
            <v>PROVEEDORES MENORES           W</v>
          </cell>
          <cell r="E3539">
            <v>68450</v>
          </cell>
          <cell r="F3539" t="str">
            <v>PM</v>
          </cell>
          <cell r="G3539">
            <v>99004089</v>
          </cell>
          <cell r="H3539">
            <v>36411</v>
          </cell>
          <cell r="I3539">
            <v>30</v>
          </cell>
          <cell r="J3539" t="str">
            <v>COMP.VARIOS</v>
          </cell>
        </row>
        <row r="3540">
          <cell r="A3540">
            <v>2882004</v>
          </cell>
          <cell r="B3540">
            <v>6442</v>
          </cell>
          <cell r="C3540">
            <v>999</v>
          </cell>
          <cell r="D3540" t="str">
            <v>AIR LIQUIDE ARGENTINA S.A.    V</v>
          </cell>
          <cell r="E3540">
            <v>72731</v>
          </cell>
          <cell r="F3540" t="str">
            <v>FF</v>
          </cell>
          <cell r="G3540">
            <v>99024144</v>
          </cell>
          <cell r="H3540" t="str">
            <v>31/08/99</v>
          </cell>
          <cell r="I3540">
            <v>33.03</v>
          </cell>
          <cell r="J3540" t="str">
            <v>O.R. 70513</v>
          </cell>
        </row>
        <row r="3541">
          <cell r="A3541">
            <v>2882004</v>
          </cell>
          <cell r="B3541">
            <v>6549</v>
          </cell>
          <cell r="C3541">
            <v>999</v>
          </cell>
          <cell r="D3541" t="str">
            <v>PROVISIONES DGN               G</v>
          </cell>
          <cell r="E3541">
            <v>66690</v>
          </cell>
          <cell r="F3541" t="str">
            <v>JE</v>
          </cell>
          <cell r="G3541">
            <v>99000793</v>
          </cell>
          <cell r="H3541">
            <v>36168</v>
          </cell>
          <cell r="I3541">
            <v>-4062</v>
          </cell>
          <cell r="J3541" t="str">
            <v>JULIO/99</v>
          </cell>
        </row>
        <row r="3542">
          <cell r="A3542">
            <v>2882004</v>
          </cell>
          <cell r="B3542">
            <v>6549</v>
          </cell>
          <cell r="C3542">
            <v>999</v>
          </cell>
          <cell r="D3542" t="str">
            <v>AVILA JESUS B.                V</v>
          </cell>
          <cell r="E3542">
            <v>67530</v>
          </cell>
          <cell r="F3542" t="str">
            <v>FF</v>
          </cell>
          <cell r="G3542">
            <v>99021240</v>
          </cell>
          <cell r="H3542">
            <v>36288</v>
          </cell>
          <cell r="I3542">
            <v>1132</v>
          </cell>
        </row>
        <row r="3543">
          <cell r="A3543">
            <v>2882004</v>
          </cell>
          <cell r="B3543">
            <v>6549</v>
          </cell>
          <cell r="C3543">
            <v>999</v>
          </cell>
          <cell r="D3543" t="str">
            <v>BARRIGA OSCAR RUBEN           V</v>
          </cell>
          <cell r="E3543">
            <v>67530</v>
          </cell>
          <cell r="F3543" t="str">
            <v>FF</v>
          </cell>
          <cell r="G3543">
            <v>99021242</v>
          </cell>
          <cell r="H3543">
            <v>36288</v>
          </cell>
          <cell r="I3543">
            <v>868</v>
          </cell>
          <cell r="J3543" t="str">
            <v>or 70506</v>
          </cell>
        </row>
        <row r="3544">
          <cell r="A3544">
            <v>2882004</v>
          </cell>
          <cell r="B3544">
            <v>6549</v>
          </cell>
          <cell r="C3544">
            <v>999</v>
          </cell>
          <cell r="D3544" t="str">
            <v>AVILA JESUS B.                V</v>
          </cell>
          <cell r="E3544">
            <v>67530</v>
          </cell>
          <cell r="F3544" t="str">
            <v>FF</v>
          </cell>
          <cell r="G3544">
            <v>99021243</v>
          </cell>
          <cell r="H3544">
            <v>36288</v>
          </cell>
          <cell r="I3544">
            <v>1892</v>
          </cell>
          <cell r="J3544" t="str">
            <v>or 70505</v>
          </cell>
        </row>
        <row r="3545">
          <cell r="A3545">
            <v>2882004</v>
          </cell>
          <cell r="B3545">
            <v>6549</v>
          </cell>
          <cell r="C3545">
            <v>999</v>
          </cell>
          <cell r="D3545" t="str">
            <v>AQUINO HAYDEE                 V</v>
          </cell>
          <cell r="E3545">
            <v>67615</v>
          </cell>
          <cell r="F3545" t="str">
            <v>FF</v>
          </cell>
          <cell r="G3545">
            <v>99021263</v>
          </cell>
          <cell r="H3545">
            <v>36288</v>
          </cell>
          <cell r="I3545">
            <v>967.5</v>
          </cell>
          <cell r="J3545" t="str">
            <v>OC 004/237/99</v>
          </cell>
        </row>
        <row r="3546">
          <cell r="A3546">
            <v>2882004</v>
          </cell>
          <cell r="B3546">
            <v>6549</v>
          </cell>
          <cell r="C3546">
            <v>999</v>
          </cell>
          <cell r="D3546" t="str">
            <v>TURISMO PATAGONIA S.A.        V</v>
          </cell>
          <cell r="E3546">
            <v>67615</v>
          </cell>
          <cell r="F3546" t="str">
            <v>FF</v>
          </cell>
          <cell r="G3546">
            <v>99021278</v>
          </cell>
          <cell r="H3546">
            <v>36288</v>
          </cell>
          <cell r="I3546">
            <v>1584</v>
          </cell>
          <cell r="J3546" t="str">
            <v>OC 002/237/99</v>
          </cell>
        </row>
        <row r="3547">
          <cell r="A3547">
            <v>2882004</v>
          </cell>
          <cell r="B3547">
            <v>6549</v>
          </cell>
          <cell r="C3547">
            <v>999</v>
          </cell>
          <cell r="D3547" t="str">
            <v>BARRIGA OSCAR RUBEN           V</v>
          </cell>
          <cell r="E3547">
            <v>72731</v>
          </cell>
          <cell r="F3547" t="str">
            <v>FF</v>
          </cell>
          <cell r="G3547">
            <v>99024090</v>
          </cell>
          <cell r="H3547" t="str">
            <v>31/08/99</v>
          </cell>
          <cell r="I3547">
            <v>868</v>
          </cell>
          <cell r="J3547" t="str">
            <v>O.R. 70470</v>
          </cell>
        </row>
        <row r="3548">
          <cell r="A3548">
            <v>2882004</v>
          </cell>
          <cell r="B3548">
            <v>6549</v>
          </cell>
          <cell r="C3548">
            <v>999</v>
          </cell>
          <cell r="D3548" t="str">
            <v>AQUINO HAYDEE                 V</v>
          </cell>
          <cell r="E3548">
            <v>72731</v>
          </cell>
          <cell r="F3548" t="str">
            <v>FF</v>
          </cell>
          <cell r="G3548">
            <v>99024091</v>
          </cell>
          <cell r="H3548" t="str">
            <v>31/08/99</v>
          </cell>
          <cell r="I3548">
            <v>1256.25</v>
          </cell>
          <cell r="J3548" t="str">
            <v>O.C. 003-2/237/9</v>
          </cell>
        </row>
        <row r="3549">
          <cell r="A3549">
            <v>2882004</v>
          </cell>
          <cell r="B3549">
            <v>6549</v>
          </cell>
          <cell r="C3549">
            <v>999</v>
          </cell>
          <cell r="D3549" t="str">
            <v>AQUINO HAYDEE                 V</v>
          </cell>
          <cell r="E3549">
            <v>72731</v>
          </cell>
          <cell r="F3549" t="str">
            <v>FF</v>
          </cell>
          <cell r="G3549">
            <v>99024099</v>
          </cell>
          <cell r="H3549" t="str">
            <v>31/08/99</v>
          </cell>
          <cell r="I3549">
            <v>1121.25</v>
          </cell>
          <cell r="J3549" t="str">
            <v>O.C. 003-2/237/9</v>
          </cell>
        </row>
        <row r="3550">
          <cell r="A3550">
            <v>2882004</v>
          </cell>
          <cell r="B3550">
            <v>6549</v>
          </cell>
          <cell r="C3550">
            <v>999</v>
          </cell>
          <cell r="D3550" t="str">
            <v>XEROX ARGENTINA I.C.S.A.      V</v>
          </cell>
          <cell r="E3550">
            <v>72960</v>
          </cell>
          <cell r="F3550" t="str">
            <v>FF</v>
          </cell>
          <cell r="G3550">
            <v>99024232</v>
          </cell>
          <cell r="H3550" t="str">
            <v>31/08/99</v>
          </cell>
          <cell r="I3550">
            <v>81</v>
          </cell>
        </row>
        <row r="3551">
          <cell r="A3551">
            <v>2882004</v>
          </cell>
          <cell r="B3551">
            <v>6549</v>
          </cell>
          <cell r="C3551">
            <v>999</v>
          </cell>
          <cell r="D3551" t="str">
            <v>TURISMO PATAGONIA S.A.        V</v>
          </cell>
          <cell r="E3551">
            <v>73282</v>
          </cell>
          <cell r="F3551" t="str">
            <v>FF</v>
          </cell>
          <cell r="G3551">
            <v>99024476</v>
          </cell>
          <cell r="H3551" t="str">
            <v>31/08/99</v>
          </cell>
          <cell r="I3551">
            <v>1490</v>
          </cell>
          <cell r="J3551" t="str">
            <v>oc 002/237/99</v>
          </cell>
        </row>
        <row r="3552">
          <cell r="A3552">
            <v>2882004</v>
          </cell>
          <cell r="B3552">
            <v>6549</v>
          </cell>
          <cell r="C3552">
            <v>999</v>
          </cell>
          <cell r="D3552" t="str">
            <v>DE MONTE DANIEL HUMBERTO      V</v>
          </cell>
          <cell r="E3552">
            <v>73282</v>
          </cell>
          <cell r="F3552" t="str">
            <v>FF</v>
          </cell>
          <cell r="G3552">
            <v>99024477</v>
          </cell>
          <cell r="H3552" t="str">
            <v>31/08/99</v>
          </cell>
          <cell r="I3552">
            <v>1000</v>
          </cell>
          <cell r="J3552" t="str">
            <v>oc 009/2906/99</v>
          </cell>
        </row>
        <row r="3553">
          <cell r="A3553">
            <v>2882004</v>
          </cell>
          <cell r="B3553">
            <v>6549</v>
          </cell>
          <cell r="C3553">
            <v>999</v>
          </cell>
          <cell r="D3553" t="str">
            <v>DE MONTE DANIEL HUMBERTO      V</v>
          </cell>
          <cell r="E3553">
            <v>73282</v>
          </cell>
          <cell r="F3553" t="str">
            <v>FF</v>
          </cell>
          <cell r="G3553">
            <v>99024482</v>
          </cell>
          <cell r="H3553" t="str">
            <v>31/08/99</v>
          </cell>
          <cell r="I3553">
            <v>1000</v>
          </cell>
          <cell r="J3553" t="str">
            <v>oc 010/2906/99</v>
          </cell>
        </row>
        <row r="3554">
          <cell r="A3554">
            <v>2882004</v>
          </cell>
          <cell r="B3554">
            <v>6549</v>
          </cell>
          <cell r="C3554">
            <v>999</v>
          </cell>
          <cell r="D3554" t="str">
            <v>GFW PERSONAL EVENTUAL S.A.    V</v>
          </cell>
          <cell r="E3554">
            <v>73282</v>
          </cell>
          <cell r="F3554" t="str">
            <v>FF</v>
          </cell>
          <cell r="G3554">
            <v>99024489</v>
          </cell>
          <cell r="H3554" t="str">
            <v>31/08/99</v>
          </cell>
          <cell r="I3554">
            <v>71.400000000000006</v>
          </cell>
          <cell r="J3554" t="str">
            <v>or 70445</v>
          </cell>
        </row>
        <row r="3555">
          <cell r="A3555">
            <v>2882004</v>
          </cell>
          <cell r="B3555">
            <v>6662</v>
          </cell>
          <cell r="C3555">
            <v>999</v>
          </cell>
          <cell r="D3555" t="str">
            <v>DIST. MO COMUNICACIONES       G</v>
          </cell>
          <cell r="E3555">
            <v>73153</v>
          </cell>
          <cell r="F3555" t="str">
            <v>JE</v>
          </cell>
          <cell r="G3555">
            <v>99000921</v>
          </cell>
          <cell r="H3555" t="str">
            <v>31/08/99</v>
          </cell>
          <cell r="I3555">
            <v>64</v>
          </cell>
          <cell r="J3555" t="str">
            <v>CI/EQ/BERON</v>
          </cell>
        </row>
        <row r="3556">
          <cell r="A3556">
            <v>2882004</v>
          </cell>
          <cell r="B3556">
            <v>6751</v>
          </cell>
          <cell r="C3556">
            <v>999</v>
          </cell>
          <cell r="D3556" t="str">
            <v>PROVEEDORES MENORES           W</v>
          </cell>
          <cell r="E3556">
            <v>68450</v>
          </cell>
          <cell r="F3556" t="str">
            <v>PM</v>
          </cell>
          <cell r="G3556">
            <v>99004089</v>
          </cell>
          <cell r="H3556">
            <v>36411</v>
          </cell>
          <cell r="I3556">
            <v>146.55000000000001</v>
          </cell>
          <cell r="J3556" t="str">
            <v>COMP.VARIOS</v>
          </cell>
        </row>
        <row r="3557">
          <cell r="A3557">
            <v>2882004</v>
          </cell>
          <cell r="B3557">
            <v>6751</v>
          </cell>
          <cell r="C3557">
            <v>999</v>
          </cell>
          <cell r="D3557" t="str">
            <v>FULCINITI MARIO               V</v>
          </cell>
          <cell r="E3557">
            <v>68557</v>
          </cell>
          <cell r="F3557" t="str">
            <v>FF</v>
          </cell>
          <cell r="G3557">
            <v>99021711</v>
          </cell>
          <cell r="H3557">
            <v>36441</v>
          </cell>
          <cell r="I3557">
            <v>206.12</v>
          </cell>
        </row>
        <row r="3558">
          <cell r="A3558">
            <v>2882004</v>
          </cell>
          <cell r="B3558">
            <v>6751</v>
          </cell>
          <cell r="C3558">
            <v>999</v>
          </cell>
          <cell r="D3558" t="str">
            <v>FULCINITI MARIO               V</v>
          </cell>
          <cell r="E3558">
            <v>68598</v>
          </cell>
          <cell r="F3558" t="str">
            <v>FH</v>
          </cell>
          <cell r="G3558">
            <v>99000715</v>
          </cell>
          <cell r="H3558">
            <v>36441</v>
          </cell>
          <cell r="I3558">
            <v>-18.059999999999999</v>
          </cell>
        </row>
        <row r="3559">
          <cell r="A3559">
            <v>2882004</v>
          </cell>
          <cell r="B3559">
            <v>6751</v>
          </cell>
          <cell r="C3559">
            <v>999</v>
          </cell>
          <cell r="D3559" t="str">
            <v>SERVICIOS TICKET S.A.         V</v>
          </cell>
          <cell r="E3559">
            <v>69134</v>
          </cell>
          <cell r="F3559" t="str">
            <v>FF</v>
          </cell>
          <cell r="G3559">
            <v>99021897</v>
          </cell>
          <cell r="H3559">
            <v>36502</v>
          </cell>
          <cell r="I3559">
            <v>59.63</v>
          </cell>
        </row>
        <row r="3560">
          <cell r="A3560">
            <v>2882004</v>
          </cell>
          <cell r="B3560">
            <v>6751</v>
          </cell>
          <cell r="C3560">
            <v>999</v>
          </cell>
          <cell r="D3560" t="str">
            <v>CAPRIOLO AMERICO LUIS         V</v>
          </cell>
          <cell r="E3560">
            <v>69420</v>
          </cell>
          <cell r="F3560" t="str">
            <v>FF</v>
          </cell>
          <cell r="G3560">
            <v>99021985</v>
          </cell>
          <cell r="H3560" t="str">
            <v>13/08/99</v>
          </cell>
          <cell r="I3560">
            <v>89.28</v>
          </cell>
          <cell r="J3560" t="str">
            <v>O.R. 73950</v>
          </cell>
        </row>
        <row r="3561">
          <cell r="A3561">
            <v>2882004</v>
          </cell>
          <cell r="B3561">
            <v>6751</v>
          </cell>
          <cell r="C3561">
            <v>999</v>
          </cell>
          <cell r="D3561" t="str">
            <v>Ajuste entre obras DGN        G</v>
          </cell>
          <cell r="E3561">
            <v>72285</v>
          </cell>
          <cell r="F3561" t="str">
            <v>JE</v>
          </cell>
          <cell r="G3561">
            <v>99000906</v>
          </cell>
          <cell r="H3561" t="str">
            <v>31/08/99</v>
          </cell>
          <cell r="I3561">
            <v>22951</v>
          </cell>
          <cell r="J3561" t="str">
            <v>R. NQN</v>
          </cell>
        </row>
        <row r="3562">
          <cell r="A3562">
            <v>2882004</v>
          </cell>
          <cell r="B3562">
            <v>6751</v>
          </cell>
          <cell r="C3562">
            <v>999</v>
          </cell>
          <cell r="D3562" t="str">
            <v>HORACIO GUILLERMO JAZMIN      V</v>
          </cell>
          <cell r="E3562">
            <v>72618</v>
          </cell>
          <cell r="F3562" t="str">
            <v>FF</v>
          </cell>
          <cell r="G3562">
            <v>99023958</v>
          </cell>
          <cell r="H3562" t="str">
            <v>30/08/99</v>
          </cell>
          <cell r="I3562">
            <v>115</v>
          </cell>
          <cell r="J3562" t="str">
            <v>or 70516</v>
          </cell>
        </row>
        <row r="3563">
          <cell r="A3563">
            <v>2882004</v>
          </cell>
          <cell r="B3563">
            <v>6751</v>
          </cell>
          <cell r="C3563">
            <v>999</v>
          </cell>
          <cell r="D3563" t="str">
            <v>HORACIO GUILLERMO JAZMIN      V</v>
          </cell>
          <cell r="E3563">
            <v>72731</v>
          </cell>
          <cell r="F3563" t="str">
            <v>FF</v>
          </cell>
          <cell r="G3563">
            <v>99024126</v>
          </cell>
          <cell r="H3563" t="str">
            <v>31/08/99</v>
          </cell>
          <cell r="I3563">
            <v>378</v>
          </cell>
          <cell r="J3563" t="str">
            <v>O.R. 70726</v>
          </cell>
        </row>
        <row r="3564">
          <cell r="A3564">
            <v>2882004</v>
          </cell>
          <cell r="B3564">
            <v>6751</v>
          </cell>
          <cell r="C3564">
            <v>999</v>
          </cell>
          <cell r="D3564" t="str">
            <v>FEMA S.R.L.                   V</v>
          </cell>
          <cell r="E3564">
            <v>72731</v>
          </cell>
          <cell r="F3564" t="str">
            <v>FF</v>
          </cell>
          <cell r="G3564">
            <v>99024146</v>
          </cell>
          <cell r="H3564" t="str">
            <v>31/08/99</v>
          </cell>
          <cell r="I3564">
            <v>61.17</v>
          </cell>
          <cell r="J3564" t="str">
            <v>O.R. 70512</v>
          </cell>
        </row>
        <row r="3565">
          <cell r="A3565">
            <v>2882004</v>
          </cell>
          <cell r="B3565">
            <v>6752</v>
          </cell>
          <cell r="C3565">
            <v>999</v>
          </cell>
          <cell r="D3565" t="str">
            <v>DIST. GSOP                    G</v>
          </cell>
          <cell r="E3565">
            <v>73495</v>
          </cell>
          <cell r="F3565" t="str">
            <v>JE</v>
          </cell>
          <cell r="G3565">
            <v>99000944</v>
          </cell>
          <cell r="H3565" t="str">
            <v>31/08/99</v>
          </cell>
          <cell r="I3565">
            <v>428</v>
          </cell>
        </row>
        <row r="3566">
          <cell r="A3566">
            <v>2882004</v>
          </cell>
          <cell r="B3566">
            <v>6752</v>
          </cell>
          <cell r="C3566">
            <v>999</v>
          </cell>
          <cell r="D3566" t="str">
            <v>DIST. GTOS DELEGACION         G</v>
          </cell>
          <cell r="E3566">
            <v>73498</v>
          </cell>
          <cell r="F3566" t="str">
            <v>JE</v>
          </cell>
          <cell r="G3566">
            <v>99000945</v>
          </cell>
          <cell r="H3566" t="str">
            <v>31/08/99</v>
          </cell>
          <cell r="I3566">
            <v>4619</v>
          </cell>
        </row>
        <row r="3567">
          <cell r="A3567">
            <v>2882004</v>
          </cell>
          <cell r="B3567">
            <v>7144</v>
          </cell>
          <cell r="C3567">
            <v>999</v>
          </cell>
          <cell r="D3567" t="str">
            <v>FASTR - BALANCE288 RDOPEND01  G</v>
          </cell>
          <cell r="E3567">
            <v>68098</v>
          </cell>
          <cell r="F3567" t="str">
            <v>FS</v>
          </cell>
          <cell r="G3567">
            <v>99000036</v>
          </cell>
          <cell r="H3567">
            <v>36168</v>
          </cell>
          <cell r="I3567">
            <v>-27501</v>
          </cell>
          <cell r="J3567" t="str">
            <v>Practice Set 1 -</v>
          </cell>
        </row>
        <row r="3568">
          <cell r="A3568">
            <v>2882004</v>
          </cell>
          <cell r="B3568">
            <v>7144</v>
          </cell>
          <cell r="C3568">
            <v>999</v>
          </cell>
          <cell r="D3568" t="str">
            <v>AJUSTE REPEN OBRAS VS 7-99    G</v>
          </cell>
          <cell r="E3568">
            <v>68342</v>
          </cell>
          <cell r="F3568" t="str">
            <v>JE</v>
          </cell>
          <cell r="G3568">
            <v>99000854</v>
          </cell>
          <cell r="H3568">
            <v>36168</v>
          </cell>
          <cell r="I3568">
            <v>4550</v>
          </cell>
        </row>
        <row r="3569">
          <cell r="A3569">
            <v>2882004</v>
          </cell>
          <cell r="B3569">
            <v>7144</v>
          </cell>
          <cell r="C3569">
            <v>999</v>
          </cell>
          <cell r="D3569" t="str">
            <v>AJUSTE REPEN OBRAS VS 7-99    G</v>
          </cell>
          <cell r="E3569">
            <v>68342</v>
          </cell>
          <cell r="F3569" t="str">
            <v>JE</v>
          </cell>
          <cell r="G3569">
            <v>99000854</v>
          </cell>
          <cell r="H3569">
            <v>36168</v>
          </cell>
          <cell r="I3569">
            <v>9174</v>
          </cell>
        </row>
        <row r="3570">
          <cell r="A3570">
            <v>2882004</v>
          </cell>
          <cell r="B3570">
            <v>7144</v>
          </cell>
          <cell r="C3570">
            <v>999</v>
          </cell>
          <cell r="D3570" t="str">
            <v>AJUSTE REPEN 7-99             G</v>
          </cell>
          <cell r="E3570">
            <v>68346</v>
          </cell>
          <cell r="F3570" t="str">
            <v>JE</v>
          </cell>
          <cell r="G3570">
            <v>99000855</v>
          </cell>
          <cell r="H3570">
            <v>36168</v>
          </cell>
          <cell r="I3570">
            <v>-9174</v>
          </cell>
        </row>
        <row r="3571">
          <cell r="A3571">
            <v>2882005</v>
          </cell>
          <cell r="B3571">
            <v>4111</v>
          </cell>
          <cell r="C3571">
            <v>999</v>
          </cell>
          <cell r="D3571" t="str">
            <v>VSA VSOP 08/99                G</v>
          </cell>
          <cell r="E3571">
            <v>73154</v>
          </cell>
          <cell r="F3571" t="str">
            <v>JE</v>
          </cell>
          <cell r="G3571">
            <v>99000922</v>
          </cell>
          <cell r="H3571" t="str">
            <v>31/08/99</v>
          </cell>
          <cell r="I3571">
            <v>-20000</v>
          </cell>
        </row>
        <row r="3572">
          <cell r="A3572">
            <v>2882005</v>
          </cell>
          <cell r="B3572">
            <v>4121</v>
          </cell>
          <cell r="C3572">
            <v>1001</v>
          </cell>
          <cell r="D3572" t="str">
            <v>PEREZ COMPANC S.A             I</v>
          </cell>
          <cell r="E3572">
            <v>71503</v>
          </cell>
          <cell r="F3572" t="str">
            <v>E7</v>
          </cell>
          <cell r="G3572">
            <v>11005430</v>
          </cell>
          <cell r="H3572" t="str">
            <v>23/08/99</v>
          </cell>
          <cell r="I3572">
            <v>-2295.59</v>
          </cell>
          <cell r="J3572" t="str">
            <v>POR LA PROVISION</v>
          </cell>
        </row>
        <row r="3573">
          <cell r="A3573">
            <v>2882005</v>
          </cell>
          <cell r="B3573">
            <v>4121</v>
          </cell>
          <cell r="C3573">
            <v>1002</v>
          </cell>
          <cell r="D3573" t="str">
            <v>PEREZ COMPANC S.A             I</v>
          </cell>
          <cell r="E3573">
            <v>71503</v>
          </cell>
          <cell r="F3573" t="str">
            <v>E7</v>
          </cell>
          <cell r="G3573">
            <v>11005431</v>
          </cell>
          <cell r="H3573" t="str">
            <v>23/08/99</v>
          </cell>
          <cell r="I3573">
            <v>-15404.14</v>
          </cell>
          <cell r="J3573" t="str">
            <v>POR LA PROVISION</v>
          </cell>
        </row>
        <row r="3574">
          <cell r="A3574">
            <v>2882005</v>
          </cell>
          <cell r="B3574">
            <v>4121</v>
          </cell>
          <cell r="C3574">
            <v>1003</v>
          </cell>
          <cell r="D3574" t="str">
            <v>PEREZ COMPANC S.A             I</v>
          </cell>
          <cell r="E3574">
            <v>71503</v>
          </cell>
          <cell r="F3574" t="str">
            <v>E7</v>
          </cell>
          <cell r="G3574">
            <v>11005432</v>
          </cell>
          <cell r="H3574" t="str">
            <v>23/08/99</v>
          </cell>
          <cell r="I3574">
            <v>-34157.1</v>
          </cell>
          <cell r="J3574" t="str">
            <v>POR EL MONTAJE,</v>
          </cell>
        </row>
        <row r="3575">
          <cell r="A3575">
            <v>2882005</v>
          </cell>
          <cell r="B3575">
            <v>4121</v>
          </cell>
          <cell r="C3575">
            <v>1004</v>
          </cell>
          <cell r="D3575" t="str">
            <v>PEREZ COMPANC S.A             I</v>
          </cell>
          <cell r="E3575">
            <v>71503</v>
          </cell>
          <cell r="F3575" t="str">
            <v>E7</v>
          </cell>
          <cell r="G3575">
            <v>11005433</v>
          </cell>
          <cell r="H3575" t="str">
            <v>24/08/99</v>
          </cell>
          <cell r="I3575">
            <v>-7595.18</v>
          </cell>
          <cell r="J3575" t="str">
            <v>POR EL MONTAJE Y</v>
          </cell>
        </row>
        <row r="3576">
          <cell r="A3576">
            <v>2882005</v>
          </cell>
          <cell r="B3576">
            <v>4121</v>
          </cell>
          <cell r="C3576">
            <v>1005</v>
          </cell>
          <cell r="D3576" t="str">
            <v>PEREZ COMPANC S.A             I</v>
          </cell>
          <cell r="E3576">
            <v>71503</v>
          </cell>
          <cell r="F3576" t="str">
            <v>E7</v>
          </cell>
          <cell r="G3576">
            <v>11005434</v>
          </cell>
          <cell r="H3576" t="str">
            <v>24/08/99</v>
          </cell>
          <cell r="I3576">
            <v>-8649.7199999999993</v>
          </cell>
          <cell r="J3576" t="str">
            <v>POR LA PROVISION</v>
          </cell>
        </row>
        <row r="3577">
          <cell r="A3577">
            <v>2882005</v>
          </cell>
          <cell r="B3577">
            <v>4121</v>
          </cell>
          <cell r="C3577">
            <v>1005</v>
          </cell>
          <cell r="D3577" t="str">
            <v>PEREZ COMPANC S.A             I</v>
          </cell>
          <cell r="E3577">
            <v>71503</v>
          </cell>
          <cell r="F3577" t="str">
            <v>E7</v>
          </cell>
          <cell r="G3577">
            <v>11005445</v>
          </cell>
          <cell r="H3577" t="str">
            <v>24/08/99</v>
          </cell>
          <cell r="I3577">
            <v>-1154.44</v>
          </cell>
          <cell r="J3577" t="str">
            <v>POR DIFERENCIA E</v>
          </cell>
        </row>
        <row r="3578">
          <cell r="A3578">
            <v>2882005</v>
          </cell>
          <cell r="B3578">
            <v>4121</v>
          </cell>
          <cell r="C3578">
            <v>1006</v>
          </cell>
          <cell r="D3578" t="str">
            <v>PEREZ COMPANC S.A             I</v>
          </cell>
          <cell r="E3578">
            <v>71503</v>
          </cell>
          <cell r="F3578" t="str">
            <v>E7</v>
          </cell>
          <cell r="G3578">
            <v>11005435</v>
          </cell>
          <cell r="H3578" t="str">
            <v>24/08/99</v>
          </cell>
          <cell r="I3578">
            <v>-32384</v>
          </cell>
          <cell r="J3578" t="str">
            <v>POR LA PROVISION</v>
          </cell>
        </row>
        <row r="3579">
          <cell r="A3579">
            <v>2882005</v>
          </cell>
          <cell r="B3579">
            <v>4121</v>
          </cell>
          <cell r="C3579">
            <v>1007</v>
          </cell>
          <cell r="D3579" t="str">
            <v>PEREZ COMPANC S.A             I</v>
          </cell>
          <cell r="E3579">
            <v>71503</v>
          </cell>
          <cell r="F3579" t="str">
            <v>E7</v>
          </cell>
          <cell r="G3579">
            <v>11005436</v>
          </cell>
          <cell r="H3579" t="str">
            <v>24/08/99</v>
          </cell>
          <cell r="I3579">
            <v>-14633.53</v>
          </cell>
          <cell r="J3579" t="str">
            <v>POR LA PROVISION</v>
          </cell>
        </row>
        <row r="3580">
          <cell r="A3580">
            <v>2882005</v>
          </cell>
          <cell r="B3580">
            <v>4121</v>
          </cell>
          <cell r="C3580">
            <v>1008</v>
          </cell>
          <cell r="D3580" t="str">
            <v>PEREZ COMPANC S.A             I</v>
          </cell>
          <cell r="E3580">
            <v>71503</v>
          </cell>
          <cell r="F3580" t="str">
            <v>E7</v>
          </cell>
          <cell r="G3580">
            <v>11005437</v>
          </cell>
          <cell r="H3580" t="str">
            <v>24/08/99</v>
          </cell>
          <cell r="I3580">
            <v>-55020.25</v>
          </cell>
          <cell r="J3580" t="str">
            <v>POR LA PROVISION</v>
          </cell>
        </row>
        <row r="3581">
          <cell r="A3581">
            <v>2882005</v>
          </cell>
          <cell r="B3581">
            <v>4121</v>
          </cell>
          <cell r="C3581">
            <v>1009</v>
          </cell>
          <cell r="D3581" t="str">
            <v>PEREZ COMPANC S.A             I</v>
          </cell>
          <cell r="E3581">
            <v>71503</v>
          </cell>
          <cell r="F3581" t="str">
            <v>E7</v>
          </cell>
          <cell r="G3581">
            <v>11005438</v>
          </cell>
          <cell r="H3581" t="str">
            <v>24/08/99</v>
          </cell>
          <cell r="I3581">
            <v>-376.35</v>
          </cell>
          <cell r="J3581" t="str">
            <v>POR LA PROVISION</v>
          </cell>
        </row>
        <row r="3582">
          <cell r="A3582">
            <v>2882005</v>
          </cell>
          <cell r="B3582">
            <v>4121</v>
          </cell>
          <cell r="C3582">
            <v>1010</v>
          </cell>
          <cell r="D3582" t="str">
            <v>PEREZ COMPANC S.A             I</v>
          </cell>
          <cell r="E3582">
            <v>71503</v>
          </cell>
          <cell r="F3582" t="str">
            <v>E7</v>
          </cell>
          <cell r="G3582">
            <v>11005439</v>
          </cell>
          <cell r="H3582" t="str">
            <v>24/08/99</v>
          </cell>
          <cell r="I3582">
            <v>-15577.96</v>
          </cell>
          <cell r="J3582" t="str">
            <v>POR LA PROVISION</v>
          </cell>
        </row>
        <row r="3583">
          <cell r="A3583">
            <v>2882005</v>
          </cell>
          <cell r="B3583">
            <v>4121</v>
          </cell>
          <cell r="C3583">
            <v>1011</v>
          </cell>
          <cell r="D3583" t="str">
            <v>PEREZ COMPANC S.A             I</v>
          </cell>
          <cell r="E3583">
            <v>71503</v>
          </cell>
          <cell r="F3583" t="str">
            <v>E7</v>
          </cell>
          <cell r="G3583">
            <v>11005440</v>
          </cell>
          <cell r="H3583" t="str">
            <v>24/08/99</v>
          </cell>
          <cell r="I3583">
            <v>-16002.09</v>
          </cell>
          <cell r="J3583" t="str">
            <v>POR LA PROVISION</v>
          </cell>
        </row>
        <row r="3584">
          <cell r="A3584">
            <v>2882005</v>
          </cell>
          <cell r="B3584">
            <v>4121</v>
          </cell>
          <cell r="C3584">
            <v>1014</v>
          </cell>
          <cell r="D3584" t="str">
            <v>PEREZ COMPANC S.A             I</v>
          </cell>
          <cell r="E3584">
            <v>71503</v>
          </cell>
          <cell r="F3584" t="str">
            <v>E7</v>
          </cell>
          <cell r="G3584">
            <v>11005441</v>
          </cell>
          <cell r="H3584" t="str">
            <v>24/08/99</v>
          </cell>
          <cell r="I3584">
            <v>-7797.57</v>
          </cell>
          <cell r="J3584" t="str">
            <v>POR LA PROVISION</v>
          </cell>
        </row>
        <row r="3585">
          <cell r="A3585">
            <v>2882005</v>
          </cell>
          <cell r="B3585">
            <v>4121</v>
          </cell>
          <cell r="C3585">
            <v>1016</v>
          </cell>
          <cell r="D3585" t="str">
            <v>PEREZ COMPANC S.A             I</v>
          </cell>
          <cell r="E3585">
            <v>71503</v>
          </cell>
          <cell r="F3585" t="str">
            <v>E7</v>
          </cell>
          <cell r="G3585">
            <v>11005442</v>
          </cell>
          <cell r="H3585" t="str">
            <v>24/08/99</v>
          </cell>
          <cell r="I3585">
            <v>-10723</v>
          </cell>
          <cell r="J3585" t="str">
            <v>POR LA PROVISION</v>
          </cell>
        </row>
        <row r="3586">
          <cell r="A3586">
            <v>2882005</v>
          </cell>
          <cell r="B3586">
            <v>4121</v>
          </cell>
          <cell r="C3586">
            <v>1017</v>
          </cell>
          <cell r="D3586" t="str">
            <v>PEREZ COMPANC S.A             I</v>
          </cell>
          <cell r="E3586">
            <v>71503</v>
          </cell>
          <cell r="F3586" t="str">
            <v>E7</v>
          </cell>
          <cell r="G3586">
            <v>11005443</v>
          </cell>
          <cell r="H3586" t="str">
            <v>24/08/99</v>
          </cell>
          <cell r="I3586">
            <v>-25334.19</v>
          </cell>
          <cell r="J3586" t="str">
            <v>POR EL SERVICIO</v>
          </cell>
        </row>
        <row r="3587">
          <cell r="A3587">
            <v>2882005</v>
          </cell>
          <cell r="B3587">
            <v>4121</v>
          </cell>
          <cell r="C3587">
            <v>1018</v>
          </cell>
          <cell r="D3587" t="str">
            <v>PEREZ COMPANC S.A             I</v>
          </cell>
          <cell r="E3587">
            <v>71503</v>
          </cell>
          <cell r="F3587" t="str">
            <v>E7</v>
          </cell>
          <cell r="G3587">
            <v>11005444</v>
          </cell>
          <cell r="H3587" t="str">
            <v>24/08/99</v>
          </cell>
          <cell r="I3587">
            <v>-4865</v>
          </cell>
          <cell r="J3587" t="str">
            <v>POR LIMPIEZA DE</v>
          </cell>
        </row>
        <row r="3588">
          <cell r="A3588">
            <v>2882005</v>
          </cell>
          <cell r="B3588">
            <v>4121</v>
          </cell>
          <cell r="C3588">
            <v>1019</v>
          </cell>
          <cell r="D3588" t="str">
            <v>SERVICIOS ESPECIALES SAN ANTONI</v>
          </cell>
          <cell r="E3588">
            <v>70642</v>
          </cell>
          <cell r="F3588" t="str">
            <v>E7</v>
          </cell>
          <cell r="G3588">
            <v>11005412</v>
          </cell>
          <cell r="H3588" t="str">
            <v>19/08/99</v>
          </cell>
          <cell r="I3588">
            <v>-110964</v>
          </cell>
          <cell r="J3588" t="str">
            <v>POR CONSTRUCCION</v>
          </cell>
        </row>
        <row r="3589">
          <cell r="A3589">
            <v>2882005</v>
          </cell>
          <cell r="B3589">
            <v>4121</v>
          </cell>
          <cell r="C3589">
            <v>1019</v>
          </cell>
          <cell r="D3589" t="str">
            <v>SERVICIOS ESPECIALES SAN ANTONI</v>
          </cell>
          <cell r="E3589">
            <v>70807</v>
          </cell>
          <cell r="F3589" t="str">
            <v>KW</v>
          </cell>
          <cell r="G3589">
            <v>11001007</v>
          </cell>
          <cell r="H3589" t="str">
            <v>20/08/99</v>
          </cell>
          <cell r="I3589">
            <v>110964</v>
          </cell>
          <cell r="J3589" t="str">
            <v>POR REVERSA DE F</v>
          </cell>
        </row>
        <row r="3590">
          <cell r="A3590">
            <v>2882005</v>
          </cell>
          <cell r="B3590">
            <v>4121</v>
          </cell>
          <cell r="C3590">
            <v>1019</v>
          </cell>
          <cell r="D3590" t="str">
            <v>PEREZ COMPANC S.A             I</v>
          </cell>
          <cell r="E3590">
            <v>70807</v>
          </cell>
          <cell r="F3590" t="str">
            <v>E7</v>
          </cell>
          <cell r="G3590">
            <v>11005422</v>
          </cell>
          <cell r="H3590" t="str">
            <v>20/08/99</v>
          </cell>
          <cell r="I3590">
            <v>-110964</v>
          </cell>
          <cell r="J3590" t="str">
            <v>POR CONSTRUCCION</v>
          </cell>
        </row>
        <row r="3591">
          <cell r="A3591">
            <v>2882005</v>
          </cell>
          <cell r="B3591">
            <v>4903</v>
          </cell>
          <cell r="C3591">
            <v>999</v>
          </cell>
          <cell r="D3591" t="str">
            <v>AJUSTE PROV.I.B. 06/99        G</v>
          </cell>
          <cell r="E3591">
            <v>67284</v>
          </cell>
          <cell r="F3591" t="str">
            <v>J8</v>
          </cell>
          <cell r="G3591">
            <v>99001072</v>
          </cell>
          <cell r="H3591">
            <v>36258</v>
          </cell>
          <cell r="I3591">
            <v>9174</v>
          </cell>
          <cell r="J3591" t="str">
            <v>AJUSTE PROV.I.B.</v>
          </cell>
        </row>
        <row r="3592">
          <cell r="A3592">
            <v>2882005</v>
          </cell>
          <cell r="B3592">
            <v>4903</v>
          </cell>
          <cell r="C3592">
            <v>999</v>
          </cell>
          <cell r="D3592" t="str">
            <v>AJUSTE PROV.I.B. 06/99        G</v>
          </cell>
          <cell r="E3592">
            <v>67284</v>
          </cell>
          <cell r="F3592" t="str">
            <v>J8</v>
          </cell>
          <cell r="G3592">
            <v>99001072</v>
          </cell>
          <cell r="H3592">
            <v>36258</v>
          </cell>
          <cell r="I3592">
            <v>-9174</v>
          </cell>
          <cell r="J3592" t="str">
            <v>AJUSTE PROV.I.B.</v>
          </cell>
        </row>
        <row r="3593">
          <cell r="A3593">
            <v>2882005</v>
          </cell>
          <cell r="B3593">
            <v>4903</v>
          </cell>
          <cell r="C3593">
            <v>999</v>
          </cell>
          <cell r="D3593" t="str">
            <v>AJUSTE PROV.I.B. 07/99        G</v>
          </cell>
          <cell r="E3593">
            <v>72932</v>
          </cell>
          <cell r="F3593" t="str">
            <v>J8</v>
          </cell>
          <cell r="G3593">
            <v>99001134</v>
          </cell>
          <cell r="H3593" t="str">
            <v>31/08/99</v>
          </cell>
          <cell r="I3593">
            <v>1187.3599999999999</v>
          </cell>
          <cell r="J3593" t="str">
            <v>AJUSTE PROV.I.B.</v>
          </cell>
        </row>
        <row r="3594">
          <cell r="A3594">
            <v>2882005</v>
          </cell>
          <cell r="B3594">
            <v>4903</v>
          </cell>
          <cell r="C3594">
            <v>999</v>
          </cell>
          <cell r="D3594" t="str">
            <v>PROV.ING.BRUT.2005            D</v>
          </cell>
          <cell r="E3594">
            <v>74430</v>
          </cell>
          <cell r="F3594" t="str">
            <v>JA</v>
          </cell>
          <cell r="G3594">
            <v>98000174</v>
          </cell>
          <cell r="H3594" t="str">
            <v>31/08/99</v>
          </cell>
          <cell r="I3594">
            <v>22.04</v>
          </cell>
          <cell r="J3594" t="str">
            <v>PROV.ING.BRUT.</v>
          </cell>
        </row>
        <row r="3595">
          <cell r="A3595">
            <v>2882005</v>
          </cell>
          <cell r="B3595">
            <v>4903</v>
          </cell>
          <cell r="C3595">
            <v>999</v>
          </cell>
          <cell r="D3595" t="str">
            <v>PROV.ING.BRUT.2005            D</v>
          </cell>
          <cell r="E3595">
            <v>74430</v>
          </cell>
          <cell r="F3595" t="str">
            <v>JA</v>
          </cell>
          <cell r="G3595">
            <v>98000174</v>
          </cell>
          <cell r="H3595" t="str">
            <v>31/08/99</v>
          </cell>
          <cell r="I3595">
            <v>147.88</v>
          </cell>
          <cell r="J3595" t="str">
            <v>PROV.ING.BRUT.</v>
          </cell>
        </row>
        <row r="3596">
          <cell r="A3596">
            <v>2882005</v>
          </cell>
          <cell r="B3596">
            <v>4903</v>
          </cell>
          <cell r="C3596">
            <v>999</v>
          </cell>
          <cell r="D3596" t="str">
            <v>PROV.ING.BRUT.2005            D</v>
          </cell>
          <cell r="E3596">
            <v>74430</v>
          </cell>
          <cell r="F3596" t="str">
            <v>JA</v>
          </cell>
          <cell r="G3596">
            <v>98000174</v>
          </cell>
          <cell r="H3596" t="str">
            <v>31/08/99</v>
          </cell>
          <cell r="I3596">
            <v>327.91</v>
          </cell>
          <cell r="J3596" t="str">
            <v>PROV.ING.BRUT.</v>
          </cell>
        </row>
        <row r="3597">
          <cell r="A3597">
            <v>2882005</v>
          </cell>
          <cell r="B3597">
            <v>4903</v>
          </cell>
          <cell r="C3597">
            <v>999</v>
          </cell>
          <cell r="D3597" t="str">
            <v>PROV.ING.BRUT.2005            D</v>
          </cell>
          <cell r="E3597">
            <v>74430</v>
          </cell>
          <cell r="F3597" t="str">
            <v>JA</v>
          </cell>
          <cell r="G3597">
            <v>98000174</v>
          </cell>
          <cell r="H3597" t="str">
            <v>31/08/99</v>
          </cell>
          <cell r="I3597">
            <v>72.91</v>
          </cell>
          <cell r="J3597" t="str">
            <v>PROV.ING.BRUT.</v>
          </cell>
        </row>
        <row r="3598">
          <cell r="A3598">
            <v>2882005</v>
          </cell>
          <cell r="B3598">
            <v>4903</v>
          </cell>
          <cell r="C3598">
            <v>999</v>
          </cell>
          <cell r="D3598" t="str">
            <v>PROV.ING.BRUT.2005            D</v>
          </cell>
          <cell r="E3598">
            <v>74430</v>
          </cell>
          <cell r="F3598" t="str">
            <v>JA</v>
          </cell>
          <cell r="G3598">
            <v>98000174</v>
          </cell>
          <cell r="H3598" t="str">
            <v>31/08/99</v>
          </cell>
          <cell r="I3598">
            <v>94.12</v>
          </cell>
          <cell r="J3598" t="str">
            <v>PROV.ING.BRUT.</v>
          </cell>
        </row>
        <row r="3599">
          <cell r="A3599">
            <v>2882005</v>
          </cell>
          <cell r="B3599">
            <v>4903</v>
          </cell>
          <cell r="C3599">
            <v>999</v>
          </cell>
          <cell r="D3599" t="str">
            <v>PROV.ING.BRUT.2005            D</v>
          </cell>
          <cell r="E3599">
            <v>74430</v>
          </cell>
          <cell r="F3599" t="str">
            <v>JA</v>
          </cell>
          <cell r="G3599">
            <v>98000174</v>
          </cell>
          <cell r="H3599" t="str">
            <v>31/08/99</v>
          </cell>
          <cell r="I3599">
            <v>310.89</v>
          </cell>
          <cell r="J3599" t="str">
            <v>PROV.ING.BRUT.</v>
          </cell>
        </row>
        <row r="3600">
          <cell r="A3600">
            <v>2882005</v>
          </cell>
          <cell r="B3600">
            <v>4903</v>
          </cell>
          <cell r="C3600">
            <v>999</v>
          </cell>
          <cell r="D3600" t="str">
            <v>PROV.ING.BRUT.2005            D</v>
          </cell>
          <cell r="E3600">
            <v>74430</v>
          </cell>
          <cell r="F3600" t="str">
            <v>JA</v>
          </cell>
          <cell r="G3600">
            <v>98000174</v>
          </cell>
          <cell r="H3600" t="str">
            <v>31/08/99</v>
          </cell>
          <cell r="I3600">
            <v>140.47999999999999</v>
          </cell>
          <cell r="J3600" t="str">
            <v>PROV.ING.BRUT.</v>
          </cell>
        </row>
        <row r="3601">
          <cell r="A3601">
            <v>2882005</v>
          </cell>
          <cell r="B3601">
            <v>4903</v>
          </cell>
          <cell r="C3601">
            <v>999</v>
          </cell>
          <cell r="D3601" t="str">
            <v>PROV.ING.BRUT.2005            D</v>
          </cell>
          <cell r="E3601">
            <v>74430</v>
          </cell>
          <cell r="F3601" t="str">
            <v>JA</v>
          </cell>
          <cell r="G3601">
            <v>98000174</v>
          </cell>
          <cell r="H3601" t="str">
            <v>31/08/99</v>
          </cell>
          <cell r="I3601">
            <v>528.19000000000005</v>
          </cell>
          <cell r="J3601" t="str">
            <v>PROV.ING.BRUT.</v>
          </cell>
        </row>
        <row r="3602">
          <cell r="A3602">
            <v>2882005</v>
          </cell>
          <cell r="B3602">
            <v>4903</v>
          </cell>
          <cell r="C3602">
            <v>999</v>
          </cell>
          <cell r="D3602" t="str">
            <v>PROV.ING.BRUT.2005            D</v>
          </cell>
          <cell r="E3602">
            <v>74430</v>
          </cell>
          <cell r="F3602" t="str">
            <v>JA</v>
          </cell>
          <cell r="G3602">
            <v>98000174</v>
          </cell>
          <cell r="H3602" t="str">
            <v>31/08/99</v>
          </cell>
          <cell r="I3602">
            <v>3.61</v>
          </cell>
          <cell r="J3602" t="str">
            <v>PROV.ING.BRUT.</v>
          </cell>
        </row>
        <row r="3603">
          <cell r="A3603">
            <v>2882005</v>
          </cell>
          <cell r="B3603">
            <v>4903</v>
          </cell>
          <cell r="C3603">
            <v>999</v>
          </cell>
          <cell r="D3603" t="str">
            <v>PROV.ING.BRUT.2005            D</v>
          </cell>
          <cell r="E3603">
            <v>74430</v>
          </cell>
          <cell r="F3603" t="str">
            <v>JA</v>
          </cell>
          <cell r="G3603">
            <v>98000174</v>
          </cell>
          <cell r="H3603" t="str">
            <v>31/08/99</v>
          </cell>
          <cell r="I3603">
            <v>149.55000000000001</v>
          </cell>
          <cell r="J3603" t="str">
            <v>PROV.ING.BRUT.</v>
          </cell>
        </row>
        <row r="3604">
          <cell r="A3604">
            <v>2882005</v>
          </cell>
          <cell r="B3604">
            <v>4903</v>
          </cell>
          <cell r="C3604">
            <v>999</v>
          </cell>
          <cell r="D3604" t="str">
            <v>PROV.ING.BRUT.2005            D</v>
          </cell>
          <cell r="E3604">
            <v>74430</v>
          </cell>
          <cell r="F3604" t="str">
            <v>JA</v>
          </cell>
          <cell r="G3604">
            <v>98000174</v>
          </cell>
          <cell r="H3604" t="str">
            <v>31/08/99</v>
          </cell>
          <cell r="I3604">
            <v>153.62</v>
          </cell>
          <cell r="J3604" t="str">
            <v>PROV.ING.BRUT.</v>
          </cell>
        </row>
        <row r="3605">
          <cell r="A3605">
            <v>2882005</v>
          </cell>
          <cell r="B3605">
            <v>4903</v>
          </cell>
          <cell r="C3605">
            <v>999</v>
          </cell>
          <cell r="D3605" t="str">
            <v>PROV.ING.BRUT.2005            D</v>
          </cell>
          <cell r="E3605">
            <v>74430</v>
          </cell>
          <cell r="F3605" t="str">
            <v>JA</v>
          </cell>
          <cell r="G3605">
            <v>98000174</v>
          </cell>
          <cell r="H3605" t="str">
            <v>31/08/99</v>
          </cell>
          <cell r="I3605">
            <v>74.86</v>
          </cell>
          <cell r="J3605" t="str">
            <v>PROV.ING.BRUT.</v>
          </cell>
        </row>
        <row r="3606">
          <cell r="A3606">
            <v>2882005</v>
          </cell>
          <cell r="B3606">
            <v>4903</v>
          </cell>
          <cell r="C3606">
            <v>999</v>
          </cell>
          <cell r="D3606" t="str">
            <v>PROV.ING.BRUT.2005            D</v>
          </cell>
          <cell r="E3606">
            <v>74430</v>
          </cell>
          <cell r="F3606" t="str">
            <v>JA</v>
          </cell>
          <cell r="G3606">
            <v>98000174</v>
          </cell>
          <cell r="H3606" t="str">
            <v>31/08/99</v>
          </cell>
          <cell r="I3606">
            <v>102.94</v>
          </cell>
          <cell r="J3606" t="str">
            <v>PROV.ING.BRUT.</v>
          </cell>
        </row>
        <row r="3607">
          <cell r="A3607">
            <v>2882005</v>
          </cell>
          <cell r="B3607">
            <v>4903</v>
          </cell>
          <cell r="C3607">
            <v>999</v>
          </cell>
          <cell r="D3607" t="str">
            <v>PROV.ING.BRUT.2005            D</v>
          </cell>
          <cell r="E3607">
            <v>74430</v>
          </cell>
          <cell r="F3607" t="str">
            <v>JA</v>
          </cell>
          <cell r="G3607">
            <v>98000174</v>
          </cell>
          <cell r="H3607" t="str">
            <v>31/08/99</v>
          </cell>
          <cell r="I3607">
            <v>243.21</v>
          </cell>
          <cell r="J3607" t="str">
            <v>PROV.ING.BRUT.</v>
          </cell>
        </row>
        <row r="3608">
          <cell r="A3608">
            <v>2882005</v>
          </cell>
          <cell r="B3608">
            <v>4903</v>
          </cell>
          <cell r="C3608">
            <v>999</v>
          </cell>
          <cell r="D3608" t="str">
            <v>PROV.ING.BRUT.2005            D</v>
          </cell>
          <cell r="E3608">
            <v>74430</v>
          </cell>
          <cell r="F3608" t="str">
            <v>JA</v>
          </cell>
          <cell r="G3608">
            <v>98000174</v>
          </cell>
          <cell r="H3608" t="str">
            <v>31/08/99</v>
          </cell>
          <cell r="I3608">
            <v>46.7</v>
          </cell>
          <cell r="J3608" t="str">
            <v>PROV.ING.BRUT.</v>
          </cell>
        </row>
        <row r="3609">
          <cell r="A3609">
            <v>2882005</v>
          </cell>
          <cell r="B3609">
            <v>4903</v>
          </cell>
          <cell r="C3609">
            <v>999</v>
          </cell>
          <cell r="D3609" t="str">
            <v>PROV.ING.BRUT.2005            D</v>
          </cell>
          <cell r="E3609">
            <v>74430</v>
          </cell>
          <cell r="F3609" t="str">
            <v>JA</v>
          </cell>
          <cell r="G3609">
            <v>98000174</v>
          </cell>
          <cell r="H3609" t="str">
            <v>31/08/99</v>
          </cell>
          <cell r="I3609">
            <v>1065.25</v>
          </cell>
          <cell r="J3609" t="str">
            <v>PROV.ING.BRUT.</v>
          </cell>
        </row>
        <row r="3610">
          <cell r="A3610">
            <v>2882005</v>
          </cell>
          <cell r="B3610">
            <v>4903</v>
          </cell>
          <cell r="C3610">
            <v>999</v>
          </cell>
          <cell r="D3610" t="str">
            <v>PROV.ING.BRUT.2005            D</v>
          </cell>
          <cell r="E3610">
            <v>74430</v>
          </cell>
          <cell r="F3610" t="str">
            <v>JA</v>
          </cell>
          <cell r="G3610">
            <v>98000174</v>
          </cell>
          <cell r="H3610" t="str">
            <v>31/08/99</v>
          </cell>
          <cell r="I3610">
            <v>39.71</v>
          </cell>
          <cell r="J3610" t="str">
            <v>PROV.ING.BRUT.</v>
          </cell>
        </row>
        <row r="3611">
          <cell r="A3611">
            <v>2882005</v>
          </cell>
          <cell r="B3611">
            <v>4903</v>
          </cell>
          <cell r="C3611">
            <v>999</v>
          </cell>
          <cell r="D3611" t="str">
            <v>PROV.ING.BRUT.2005            D</v>
          </cell>
          <cell r="E3611">
            <v>74430</v>
          </cell>
          <cell r="F3611" t="str">
            <v>JA</v>
          </cell>
          <cell r="G3611">
            <v>98000174</v>
          </cell>
          <cell r="H3611" t="str">
            <v>31/08/99</v>
          </cell>
          <cell r="I3611">
            <v>266.49</v>
          </cell>
          <cell r="J3611" t="str">
            <v>PROV.ING.BRUT.</v>
          </cell>
        </row>
        <row r="3612">
          <cell r="A3612">
            <v>2882005</v>
          </cell>
          <cell r="B3612">
            <v>4903</v>
          </cell>
          <cell r="C3612">
            <v>999</v>
          </cell>
          <cell r="D3612" t="str">
            <v>PROV.ING.BRUT.2005            D</v>
          </cell>
          <cell r="E3612">
            <v>74430</v>
          </cell>
          <cell r="F3612" t="str">
            <v>JA</v>
          </cell>
          <cell r="G3612">
            <v>98000174</v>
          </cell>
          <cell r="H3612" t="str">
            <v>31/08/99</v>
          </cell>
          <cell r="I3612">
            <v>590.91999999999996</v>
          </cell>
          <cell r="J3612" t="str">
            <v>PROV.ING.BRUT.</v>
          </cell>
        </row>
        <row r="3613">
          <cell r="A3613">
            <v>2882005</v>
          </cell>
          <cell r="B3613">
            <v>4903</v>
          </cell>
          <cell r="C3613">
            <v>999</v>
          </cell>
          <cell r="D3613" t="str">
            <v>PROV.ING.BRUT.2005            D</v>
          </cell>
          <cell r="E3613">
            <v>74430</v>
          </cell>
          <cell r="F3613" t="str">
            <v>JA</v>
          </cell>
          <cell r="G3613">
            <v>98000174</v>
          </cell>
          <cell r="H3613" t="str">
            <v>31/08/99</v>
          </cell>
          <cell r="I3613">
            <v>131.4</v>
          </cell>
          <cell r="J3613" t="str">
            <v>PROV.ING.BRUT.</v>
          </cell>
        </row>
        <row r="3614">
          <cell r="A3614">
            <v>2882005</v>
          </cell>
          <cell r="B3614">
            <v>4903</v>
          </cell>
          <cell r="C3614">
            <v>999</v>
          </cell>
          <cell r="D3614" t="str">
            <v>PROV.ING.BRUT.2005            D</v>
          </cell>
          <cell r="E3614">
            <v>74430</v>
          </cell>
          <cell r="F3614" t="str">
            <v>JA</v>
          </cell>
          <cell r="G3614">
            <v>98000174</v>
          </cell>
          <cell r="H3614" t="str">
            <v>31/08/99</v>
          </cell>
          <cell r="I3614">
            <v>169.61</v>
          </cell>
          <cell r="J3614" t="str">
            <v>PROV.ING.BRUT.</v>
          </cell>
        </row>
        <row r="3615">
          <cell r="A3615">
            <v>2882005</v>
          </cell>
          <cell r="B3615">
            <v>4903</v>
          </cell>
          <cell r="C3615">
            <v>999</v>
          </cell>
          <cell r="D3615" t="str">
            <v>PROV.ING.BRUT.2005            D</v>
          </cell>
          <cell r="E3615">
            <v>74430</v>
          </cell>
          <cell r="F3615" t="str">
            <v>JA</v>
          </cell>
          <cell r="G3615">
            <v>98000174</v>
          </cell>
          <cell r="H3615" t="str">
            <v>31/08/99</v>
          </cell>
          <cell r="I3615">
            <v>560.24</v>
          </cell>
          <cell r="J3615" t="str">
            <v>PROV.ING.BRUT.</v>
          </cell>
        </row>
        <row r="3616">
          <cell r="A3616">
            <v>2882005</v>
          </cell>
          <cell r="B3616">
            <v>4903</v>
          </cell>
          <cell r="C3616">
            <v>999</v>
          </cell>
          <cell r="D3616" t="str">
            <v>PROV.ING.BRUT.2005            D</v>
          </cell>
          <cell r="E3616">
            <v>74430</v>
          </cell>
          <cell r="F3616" t="str">
            <v>JA</v>
          </cell>
          <cell r="G3616">
            <v>98000174</v>
          </cell>
          <cell r="H3616" t="str">
            <v>31/08/99</v>
          </cell>
          <cell r="I3616">
            <v>253.16</v>
          </cell>
          <cell r="J3616" t="str">
            <v>PROV.ING.BRUT.</v>
          </cell>
        </row>
        <row r="3617">
          <cell r="A3617">
            <v>2882005</v>
          </cell>
          <cell r="B3617">
            <v>4903</v>
          </cell>
          <cell r="C3617">
            <v>999</v>
          </cell>
          <cell r="D3617" t="str">
            <v>PROV.ING.BRUT.2005            D</v>
          </cell>
          <cell r="E3617">
            <v>74430</v>
          </cell>
          <cell r="F3617" t="str">
            <v>JA</v>
          </cell>
          <cell r="G3617">
            <v>98000174</v>
          </cell>
          <cell r="H3617" t="str">
            <v>31/08/99</v>
          </cell>
          <cell r="I3617">
            <v>951.85</v>
          </cell>
          <cell r="J3617" t="str">
            <v>PROV.ING.BRUT.</v>
          </cell>
        </row>
        <row r="3618">
          <cell r="A3618">
            <v>2882005</v>
          </cell>
          <cell r="B3618">
            <v>4903</v>
          </cell>
          <cell r="C3618">
            <v>999</v>
          </cell>
          <cell r="D3618" t="str">
            <v>PROV.ING.BRUT.2005            D</v>
          </cell>
          <cell r="E3618">
            <v>74430</v>
          </cell>
          <cell r="F3618" t="str">
            <v>JA</v>
          </cell>
          <cell r="G3618">
            <v>98000174</v>
          </cell>
          <cell r="H3618" t="str">
            <v>31/08/99</v>
          </cell>
          <cell r="I3618">
            <v>6.51</v>
          </cell>
          <cell r="J3618" t="str">
            <v>PROV.ING.BRUT.</v>
          </cell>
        </row>
        <row r="3619">
          <cell r="A3619">
            <v>2882005</v>
          </cell>
          <cell r="B3619">
            <v>4903</v>
          </cell>
          <cell r="C3619">
            <v>999</v>
          </cell>
          <cell r="D3619" t="str">
            <v>PROV.ING.BRUT.2005            D</v>
          </cell>
          <cell r="E3619">
            <v>74430</v>
          </cell>
          <cell r="F3619" t="str">
            <v>JA</v>
          </cell>
          <cell r="G3619">
            <v>98000174</v>
          </cell>
          <cell r="H3619" t="str">
            <v>31/08/99</v>
          </cell>
          <cell r="I3619">
            <v>269.5</v>
          </cell>
          <cell r="J3619" t="str">
            <v>PROV.ING.BRUT.</v>
          </cell>
        </row>
        <row r="3620">
          <cell r="A3620">
            <v>2882005</v>
          </cell>
          <cell r="B3620">
            <v>4903</v>
          </cell>
          <cell r="C3620">
            <v>999</v>
          </cell>
          <cell r="D3620" t="str">
            <v>PROV.ING.BRUT.2005            D</v>
          </cell>
          <cell r="E3620">
            <v>74430</v>
          </cell>
          <cell r="F3620" t="str">
            <v>JA</v>
          </cell>
          <cell r="G3620">
            <v>98000174</v>
          </cell>
          <cell r="H3620" t="str">
            <v>31/08/99</v>
          </cell>
          <cell r="I3620">
            <v>276.83999999999997</v>
          </cell>
          <cell r="J3620" t="str">
            <v>PROV.ING.BRUT.</v>
          </cell>
        </row>
        <row r="3621">
          <cell r="A3621">
            <v>2882005</v>
          </cell>
          <cell r="B3621">
            <v>4903</v>
          </cell>
          <cell r="C3621">
            <v>999</v>
          </cell>
          <cell r="D3621" t="str">
            <v>PROV.ING.BRUT.2005            D</v>
          </cell>
          <cell r="E3621">
            <v>74430</v>
          </cell>
          <cell r="F3621" t="str">
            <v>JA</v>
          </cell>
          <cell r="G3621">
            <v>98000174</v>
          </cell>
          <cell r="H3621" t="str">
            <v>31/08/99</v>
          </cell>
          <cell r="I3621">
            <v>134.9</v>
          </cell>
          <cell r="J3621" t="str">
            <v>PROV.ING.BRUT.</v>
          </cell>
        </row>
        <row r="3622">
          <cell r="A3622">
            <v>2882005</v>
          </cell>
          <cell r="B3622">
            <v>4903</v>
          </cell>
          <cell r="C3622">
            <v>999</v>
          </cell>
          <cell r="D3622" t="str">
            <v>PROV.ING.BRUT.2005            D</v>
          </cell>
          <cell r="E3622">
            <v>74430</v>
          </cell>
          <cell r="F3622" t="str">
            <v>JA</v>
          </cell>
          <cell r="G3622">
            <v>98000174</v>
          </cell>
          <cell r="H3622" t="str">
            <v>31/08/99</v>
          </cell>
          <cell r="I3622">
            <v>185.51</v>
          </cell>
          <cell r="J3622" t="str">
            <v>PROV.ING.BRUT.</v>
          </cell>
        </row>
        <row r="3623">
          <cell r="A3623">
            <v>2882005</v>
          </cell>
          <cell r="B3623">
            <v>4903</v>
          </cell>
          <cell r="C3623">
            <v>999</v>
          </cell>
          <cell r="D3623" t="str">
            <v>PROV.ING.BRUT.2005            D</v>
          </cell>
          <cell r="E3623">
            <v>74430</v>
          </cell>
          <cell r="F3623" t="str">
            <v>JA</v>
          </cell>
          <cell r="G3623">
            <v>98000174</v>
          </cell>
          <cell r="H3623" t="str">
            <v>31/08/99</v>
          </cell>
          <cell r="I3623">
            <v>438.28</v>
          </cell>
          <cell r="J3623" t="str">
            <v>PROV.ING.BRUT.</v>
          </cell>
        </row>
        <row r="3624">
          <cell r="A3624">
            <v>2882005</v>
          </cell>
          <cell r="B3624">
            <v>4903</v>
          </cell>
          <cell r="C3624">
            <v>999</v>
          </cell>
          <cell r="D3624" t="str">
            <v>PROV.ING.BRUT.2005            D</v>
          </cell>
          <cell r="E3624">
            <v>74430</v>
          </cell>
          <cell r="F3624" t="str">
            <v>JA</v>
          </cell>
          <cell r="G3624">
            <v>98000174</v>
          </cell>
          <cell r="H3624" t="str">
            <v>31/08/99</v>
          </cell>
          <cell r="I3624">
            <v>84.16</v>
          </cell>
          <cell r="J3624" t="str">
            <v>PROV.ING.BRUT.</v>
          </cell>
        </row>
        <row r="3625">
          <cell r="A3625">
            <v>2882005</v>
          </cell>
          <cell r="B3625">
            <v>4903</v>
          </cell>
          <cell r="C3625">
            <v>999</v>
          </cell>
          <cell r="D3625" t="str">
            <v>PROV.ING.BRUT.2005            D</v>
          </cell>
          <cell r="E3625">
            <v>74430</v>
          </cell>
          <cell r="F3625" t="str">
            <v>JA</v>
          </cell>
          <cell r="G3625">
            <v>98000174</v>
          </cell>
          <cell r="H3625" t="str">
            <v>31/08/99</v>
          </cell>
          <cell r="I3625">
            <v>1919.68</v>
          </cell>
          <cell r="J3625" t="str">
            <v>PROV.ING.BRUT.</v>
          </cell>
        </row>
        <row r="3626">
          <cell r="A3626">
            <v>2882005</v>
          </cell>
          <cell r="B3626">
            <v>5282</v>
          </cell>
          <cell r="C3626">
            <v>999</v>
          </cell>
          <cell r="D3626" t="str">
            <v>SUELDOS PETROLEROS 08/99      G</v>
          </cell>
          <cell r="E3626">
            <v>73949</v>
          </cell>
          <cell r="F3626" t="str">
            <v>JS</v>
          </cell>
          <cell r="G3626">
            <v>99000032</v>
          </cell>
          <cell r="H3626" t="str">
            <v>31/08/99</v>
          </cell>
          <cell r="I3626">
            <v>51176</v>
          </cell>
          <cell r="J3626">
            <v>4001297</v>
          </cell>
        </row>
        <row r="3627">
          <cell r="A3627">
            <v>2882005</v>
          </cell>
          <cell r="B3627">
            <v>5282</v>
          </cell>
          <cell r="C3627">
            <v>999</v>
          </cell>
          <cell r="D3627" t="str">
            <v>SUELDOS MENSUALES VSOP 08/99  G</v>
          </cell>
          <cell r="E3627">
            <v>74433</v>
          </cell>
          <cell r="F3627" t="str">
            <v>JS</v>
          </cell>
          <cell r="G3627">
            <v>99000033</v>
          </cell>
          <cell r="H3627" t="str">
            <v>31/08/99</v>
          </cell>
          <cell r="I3627">
            <v>2835</v>
          </cell>
          <cell r="J3627">
            <v>4001297</v>
          </cell>
        </row>
        <row r="3628">
          <cell r="A3628">
            <v>2882005</v>
          </cell>
          <cell r="B3628">
            <v>5283</v>
          </cell>
          <cell r="C3628">
            <v>999</v>
          </cell>
          <cell r="D3628" t="str">
            <v>2DA QUINC.JORNALES 7/99   0000G</v>
          </cell>
          <cell r="E3628">
            <v>69005</v>
          </cell>
          <cell r="F3628" t="str">
            <v>JS</v>
          </cell>
          <cell r="G3628">
            <v>99000030</v>
          </cell>
          <cell r="H3628">
            <v>36168</v>
          </cell>
          <cell r="I3628">
            <v>619</v>
          </cell>
          <cell r="J3628">
            <v>4003297</v>
          </cell>
        </row>
        <row r="3629">
          <cell r="A3629">
            <v>2882005</v>
          </cell>
          <cell r="B3629">
            <v>5283</v>
          </cell>
          <cell r="C3629">
            <v>999</v>
          </cell>
          <cell r="D3629" t="str">
            <v>SUELDOS JORNALES 1RA.Q. 08/99 G</v>
          </cell>
          <cell r="E3629">
            <v>71352</v>
          </cell>
          <cell r="F3629" t="str">
            <v>JS</v>
          </cell>
          <cell r="G3629">
            <v>99000031</v>
          </cell>
          <cell r="H3629" t="str">
            <v>20/08/99</v>
          </cell>
          <cell r="I3629">
            <v>622</v>
          </cell>
          <cell r="J3629">
            <v>4003297</v>
          </cell>
        </row>
        <row r="3630">
          <cell r="A3630">
            <v>2882005</v>
          </cell>
          <cell r="B3630">
            <v>5283</v>
          </cell>
          <cell r="C3630">
            <v>999</v>
          </cell>
          <cell r="D3630" t="str">
            <v>SUELDOS JORNALES 2DA.Q.08/99  G</v>
          </cell>
          <cell r="E3630">
            <v>74716</v>
          </cell>
          <cell r="F3630" t="str">
            <v>JS</v>
          </cell>
          <cell r="G3630">
            <v>99000034</v>
          </cell>
          <cell r="H3630" t="str">
            <v>31/08/99</v>
          </cell>
          <cell r="I3630">
            <v>1323</v>
          </cell>
          <cell r="J3630">
            <v>4003297</v>
          </cell>
        </row>
        <row r="3631">
          <cell r="A3631">
            <v>2882005</v>
          </cell>
          <cell r="B3631">
            <v>5432</v>
          </cell>
          <cell r="C3631">
            <v>999</v>
          </cell>
          <cell r="D3631" t="str">
            <v>ESTIMACION T.C. 07/99         G</v>
          </cell>
          <cell r="E3631">
            <v>67285</v>
          </cell>
          <cell r="F3631" t="str">
            <v>J8</v>
          </cell>
          <cell r="G3631">
            <v>99001062</v>
          </cell>
          <cell r="H3631">
            <v>36168</v>
          </cell>
          <cell r="I3631">
            <v>-810.4</v>
          </cell>
        </row>
        <row r="3632">
          <cell r="A3632">
            <v>2882005</v>
          </cell>
          <cell r="B3632">
            <v>5432</v>
          </cell>
          <cell r="C3632">
            <v>999</v>
          </cell>
          <cell r="D3632" t="str">
            <v>ESTIMACION ART 07/99          G</v>
          </cell>
          <cell r="E3632">
            <v>67285</v>
          </cell>
          <cell r="F3632" t="str">
            <v>J8</v>
          </cell>
          <cell r="G3632">
            <v>99001063</v>
          </cell>
          <cell r="H3632">
            <v>36168</v>
          </cell>
          <cell r="I3632">
            <v>-691.56</v>
          </cell>
        </row>
        <row r="3633">
          <cell r="A3633">
            <v>2882005</v>
          </cell>
          <cell r="B3633">
            <v>5432</v>
          </cell>
          <cell r="C3633">
            <v>999</v>
          </cell>
          <cell r="D3633" t="str">
            <v>DISTRIBUCION ART 7/99         G</v>
          </cell>
          <cell r="E3633">
            <v>69683</v>
          </cell>
          <cell r="F3633" t="str">
            <v>J8</v>
          </cell>
          <cell r="G3633">
            <v>99001104</v>
          </cell>
          <cell r="H3633">
            <v>36168</v>
          </cell>
          <cell r="I3633">
            <v>693.23</v>
          </cell>
        </row>
        <row r="3634">
          <cell r="A3634">
            <v>2882005</v>
          </cell>
          <cell r="B3634">
            <v>5432</v>
          </cell>
          <cell r="C3634">
            <v>999</v>
          </cell>
          <cell r="D3634" t="str">
            <v>DISTRIB. LEY 24700 14% TC 7/99G</v>
          </cell>
          <cell r="E3634">
            <v>69700</v>
          </cell>
          <cell r="F3634" t="str">
            <v>J8</v>
          </cell>
          <cell r="G3634">
            <v>99001105</v>
          </cell>
          <cell r="H3634">
            <v>36168</v>
          </cell>
          <cell r="I3634">
            <v>635.91</v>
          </cell>
        </row>
        <row r="3635">
          <cell r="A3635">
            <v>2882005</v>
          </cell>
          <cell r="B3635">
            <v>5432</v>
          </cell>
          <cell r="C3635">
            <v>999</v>
          </cell>
          <cell r="D3635" t="str">
            <v>Dist. LEY 24557 ART 08/99     G</v>
          </cell>
          <cell r="E3635">
            <v>71439</v>
          </cell>
          <cell r="F3635" t="str">
            <v>J8</v>
          </cell>
          <cell r="G3635">
            <v>99001122</v>
          </cell>
          <cell r="H3635" t="str">
            <v>31/08/99</v>
          </cell>
          <cell r="I3635">
            <v>581.36</v>
          </cell>
        </row>
        <row r="3636">
          <cell r="A3636">
            <v>2882005</v>
          </cell>
          <cell r="B3636">
            <v>5432</v>
          </cell>
          <cell r="C3636">
            <v>999</v>
          </cell>
          <cell r="D3636" t="str">
            <v>Dist. Ley 24700 T.Canasta 8/99G</v>
          </cell>
          <cell r="E3636">
            <v>71417</v>
          </cell>
          <cell r="F3636" t="str">
            <v>J8</v>
          </cell>
          <cell r="G3636">
            <v>99001123</v>
          </cell>
          <cell r="H3636" t="str">
            <v>31/08/99</v>
          </cell>
          <cell r="I3636">
            <v>726.23</v>
          </cell>
        </row>
        <row r="3637">
          <cell r="A3637">
            <v>2882005</v>
          </cell>
          <cell r="B3637">
            <v>5432</v>
          </cell>
          <cell r="C3637">
            <v>999</v>
          </cell>
          <cell r="D3637" t="str">
            <v>SUELDOS PETROLEROS 08/99      G</v>
          </cell>
          <cell r="E3637">
            <v>73949</v>
          </cell>
          <cell r="F3637" t="str">
            <v>JS</v>
          </cell>
          <cell r="G3637">
            <v>99000032</v>
          </cell>
          <cell r="H3637" t="str">
            <v>31/08/99</v>
          </cell>
          <cell r="I3637">
            <v>16867</v>
          </cell>
          <cell r="J3637">
            <v>4002297</v>
          </cell>
        </row>
        <row r="3638">
          <cell r="A3638">
            <v>2882005</v>
          </cell>
          <cell r="B3638">
            <v>5432</v>
          </cell>
          <cell r="C3638">
            <v>999</v>
          </cell>
          <cell r="D3638" t="str">
            <v>SUELDOS MENSUALES VSOP 08/99  G</v>
          </cell>
          <cell r="E3638">
            <v>74433</v>
          </cell>
          <cell r="F3638" t="str">
            <v>JS</v>
          </cell>
          <cell r="G3638">
            <v>99000033</v>
          </cell>
          <cell r="H3638" t="str">
            <v>31/08/99</v>
          </cell>
          <cell r="I3638">
            <v>873</v>
          </cell>
          <cell r="J3638">
            <v>4002297</v>
          </cell>
        </row>
        <row r="3639">
          <cell r="A3639">
            <v>2882005</v>
          </cell>
          <cell r="B3639">
            <v>5433</v>
          </cell>
          <cell r="C3639">
            <v>999</v>
          </cell>
          <cell r="D3639" t="str">
            <v>2DA QUINC.JORNALES 7/99   0000G</v>
          </cell>
          <cell r="E3639">
            <v>69005</v>
          </cell>
          <cell r="F3639" t="str">
            <v>JS</v>
          </cell>
          <cell r="G3639">
            <v>99000030</v>
          </cell>
          <cell r="H3639">
            <v>36168</v>
          </cell>
          <cell r="I3639">
            <v>283</v>
          </cell>
          <cell r="J3639">
            <v>4004297</v>
          </cell>
        </row>
        <row r="3640">
          <cell r="A3640">
            <v>2882005</v>
          </cell>
          <cell r="B3640">
            <v>5433</v>
          </cell>
          <cell r="C3640">
            <v>999</v>
          </cell>
          <cell r="D3640" t="str">
            <v>APORTE R.N.I.C. 7-99          G</v>
          </cell>
          <cell r="E3640">
            <v>69932</v>
          </cell>
          <cell r="F3640" t="str">
            <v>J8</v>
          </cell>
          <cell r="G3640">
            <v>99001107</v>
          </cell>
          <cell r="H3640" t="str">
            <v>17/08/99</v>
          </cell>
          <cell r="I3640">
            <v>3</v>
          </cell>
        </row>
        <row r="3641">
          <cell r="A3641">
            <v>2882005</v>
          </cell>
          <cell r="B3641">
            <v>5433</v>
          </cell>
          <cell r="C3641">
            <v>999</v>
          </cell>
          <cell r="D3641" t="str">
            <v>SUELDOS JORNALES 1RA.Q. 08/99 G</v>
          </cell>
          <cell r="E3641">
            <v>71352</v>
          </cell>
          <cell r="F3641" t="str">
            <v>JS</v>
          </cell>
          <cell r="G3641">
            <v>99000031</v>
          </cell>
          <cell r="H3641" t="str">
            <v>20/08/99</v>
          </cell>
          <cell r="I3641">
            <v>197</v>
          </cell>
          <cell r="J3641">
            <v>4004297</v>
          </cell>
        </row>
        <row r="3642">
          <cell r="A3642">
            <v>2882005</v>
          </cell>
          <cell r="B3642">
            <v>5433</v>
          </cell>
          <cell r="C3642">
            <v>999</v>
          </cell>
          <cell r="D3642" t="str">
            <v>SUELDOS JORNALES 2DA.Q.08/99  G</v>
          </cell>
          <cell r="E3642">
            <v>74716</v>
          </cell>
          <cell r="F3642" t="str">
            <v>JS</v>
          </cell>
          <cell r="G3642">
            <v>99000034</v>
          </cell>
          <cell r="H3642" t="str">
            <v>31/08/99</v>
          </cell>
          <cell r="I3642">
            <v>586</v>
          </cell>
          <cell r="J3642">
            <v>4004297</v>
          </cell>
        </row>
        <row r="3643">
          <cell r="A3643">
            <v>2882005</v>
          </cell>
          <cell r="B3643">
            <v>5442</v>
          </cell>
          <cell r="C3643">
            <v>999</v>
          </cell>
          <cell r="D3643" t="str">
            <v>PREVISIONES                   G</v>
          </cell>
          <cell r="E3643">
            <v>73609</v>
          </cell>
          <cell r="F3643" t="str">
            <v>JE</v>
          </cell>
          <cell r="G3643">
            <v>99000953</v>
          </cell>
          <cell r="H3643" t="str">
            <v>31/08/99</v>
          </cell>
          <cell r="I3643">
            <v>5080</v>
          </cell>
          <cell r="J3643" t="str">
            <v>PREV. DESP. 08/9</v>
          </cell>
        </row>
        <row r="3644">
          <cell r="A3644">
            <v>2882005</v>
          </cell>
          <cell r="B3644">
            <v>5542</v>
          </cell>
          <cell r="C3644">
            <v>1016</v>
          </cell>
          <cell r="D3644" t="str">
            <v>POLICLINICO NEUQUEN S.A.      V</v>
          </cell>
          <cell r="E3644">
            <v>69906</v>
          </cell>
          <cell r="F3644" t="str">
            <v>FF</v>
          </cell>
          <cell r="G3644">
            <v>99022275</v>
          </cell>
          <cell r="H3644" t="str">
            <v>17/08/99</v>
          </cell>
          <cell r="I3644">
            <v>73.180000000000007</v>
          </cell>
        </row>
        <row r="3645">
          <cell r="A3645">
            <v>2882005</v>
          </cell>
          <cell r="B3645">
            <v>5542</v>
          </cell>
          <cell r="C3645">
            <v>1016</v>
          </cell>
          <cell r="D3645" t="str">
            <v>POLICLINICO NEUQUEN S.A.      V</v>
          </cell>
          <cell r="E3645">
            <v>73548</v>
          </cell>
          <cell r="F3645" t="str">
            <v>FF</v>
          </cell>
          <cell r="G3645">
            <v>99024596</v>
          </cell>
          <cell r="H3645" t="str">
            <v>31/08/99</v>
          </cell>
          <cell r="I3645">
            <v>73.180000000000007</v>
          </cell>
          <cell r="J3645" t="str">
            <v>O.M. FAVERO JORG</v>
          </cell>
        </row>
        <row r="3646">
          <cell r="A3646">
            <v>2882005</v>
          </cell>
          <cell r="B3646">
            <v>5542</v>
          </cell>
          <cell r="C3646">
            <v>1018</v>
          </cell>
          <cell r="D3646" t="str">
            <v>POLICLINICO NEUQUEN S.A.      V</v>
          </cell>
          <cell r="E3646">
            <v>71547</v>
          </cell>
          <cell r="F3646" t="str">
            <v>FF</v>
          </cell>
          <cell r="G3646">
            <v>99023427</v>
          </cell>
          <cell r="H3646" t="str">
            <v>25/08/99</v>
          </cell>
          <cell r="I3646">
            <v>73.17</v>
          </cell>
        </row>
        <row r="3647">
          <cell r="A3647">
            <v>2882005</v>
          </cell>
          <cell r="B3647">
            <v>5542</v>
          </cell>
          <cell r="C3647">
            <v>1018</v>
          </cell>
          <cell r="D3647" t="str">
            <v>REVERSAS VARIAS DGN           G</v>
          </cell>
          <cell r="E3647">
            <v>73361</v>
          </cell>
          <cell r="F3647" t="str">
            <v>JE</v>
          </cell>
          <cell r="G3647">
            <v>99000932</v>
          </cell>
          <cell r="H3647" t="str">
            <v>31/08/99</v>
          </cell>
          <cell r="I3647">
            <v>816</v>
          </cell>
          <cell r="J3647" t="str">
            <v>REVERSA MO AGOST</v>
          </cell>
        </row>
        <row r="3648">
          <cell r="A3648">
            <v>2882005</v>
          </cell>
          <cell r="B3648">
            <v>5542</v>
          </cell>
          <cell r="C3648">
            <v>999</v>
          </cell>
          <cell r="D3648" t="str">
            <v>SERVICIOS TICKET S.A.         V</v>
          </cell>
          <cell r="E3648">
            <v>69134</v>
          </cell>
          <cell r="F3648" t="str">
            <v>FF</v>
          </cell>
          <cell r="G3648">
            <v>99021878</v>
          </cell>
          <cell r="H3648">
            <v>36502</v>
          </cell>
          <cell r="I3648">
            <v>2590</v>
          </cell>
        </row>
        <row r="3649">
          <cell r="A3649">
            <v>2882005</v>
          </cell>
          <cell r="B3649">
            <v>5542</v>
          </cell>
          <cell r="C3649">
            <v>999</v>
          </cell>
          <cell r="D3649" t="str">
            <v>SERVICIOS TICKET S.A.         V</v>
          </cell>
          <cell r="E3649">
            <v>69134</v>
          </cell>
          <cell r="F3649" t="str">
            <v>FF</v>
          </cell>
          <cell r="G3649">
            <v>99021885</v>
          </cell>
          <cell r="H3649">
            <v>36502</v>
          </cell>
          <cell r="I3649">
            <v>1299</v>
          </cell>
        </row>
        <row r="3650">
          <cell r="A3650">
            <v>2882005</v>
          </cell>
          <cell r="B3650">
            <v>5542</v>
          </cell>
          <cell r="C3650">
            <v>999</v>
          </cell>
          <cell r="D3650" t="str">
            <v>REVERSAS VARIAS               G</v>
          </cell>
          <cell r="E3650">
            <v>73450</v>
          </cell>
          <cell r="F3650" t="str">
            <v>JE</v>
          </cell>
          <cell r="G3650">
            <v>99000940</v>
          </cell>
          <cell r="H3650" t="str">
            <v>31/08/99</v>
          </cell>
          <cell r="I3650">
            <v>3522</v>
          </cell>
          <cell r="J3650" t="str">
            <v>PERSONAL ALIANZA</v>
          </cell>
        </row>
        <row r="3651">
          <cell r="A3651">
            <v>2882005</v>
          </cell>
          <cell r="B3651">
            <v>5674</v>
          </cell>
          <cell r="C3651">
            <v>999</v>
          </cell>
          <cell r="D3651" t="str">
            <v>REVERSA LAB                   G</v>
          </cell>
          <cell r="E3651">
            <v>73170</v>
          </cell>
          <cell r="F3651" t="str">
            <v>JE</v>
          </cell>
          <cell r="G3651">
            <v>99000923</v>
          </cell>
          <cell r="H3651" t="str">
            <v>31/08/99</v>
          </cell>
          <cell r="I3651">
            <v>37</v>
          </cell>
          <cell r="J3651" t="str">
            <v>CI/EQ/LAB</v>
          </cell>
        </row>
        <row r="3652">
          <cell r="A3652">
            <v>2882005</v>
          </cell>
          <cell r="B3652">
            <v>5674</v>
          </cell>
          <cell r="C3652">
            <v>999</v>
          </cell>
          <cell r="D3652" t="str">
            <v>REVERSA LAB insumos           G</v>
          </cell>
          <cell r="E3652">
            <v>73185</v>
          </cell>
          <cell r="F3652" t="str">
            <v>JE</v>
          </cell>
          <cell r="G3652">
            <v>99000924</v>
          </cell>
          <cell r="H3652" t="str">
            <v>31/08/99</v>
          </cell>
          <cell r="I3652">
            <v>28</v>
          </cell>
          <cell r="J3652" t="str">
            <v>CI/EQ/LAB</v>
          </cell>
        </row>
        <row r="3653">
          <cell r="A3653">
            <v>2882005</v>
          </cell>
          <cell r="B3653">
            <v>5685</v>
          </cell>
          <cell r="C3653">
            <v>999</v>
          </cell>
          <cell r="D3653" t="str">
            <v>Reg. Facturac. Ubic.          T</v>
          </cell>
          <cell r="E3653">
            <v>73471</v>
          </cell>
          <cell r="F3653" t="str">
            <v>TE</v>
          </cell>
          <cell r="G3653">
            <v>99018353</v>
          </cell>
          <cell r="H3653" t="str">
            <v>31/08/99</v>
          </cell>
          <cell r="I3653">
            <v>34.86</v>
          </cell>
        </row>
        <row r="3654">
          <cell r="A3654">
            <v>2882005</v>
          </cell>
          <cell r="B3654">
            <v>5685</v>
          </cell>
          <cell r="C3654">
            <v>999</v>
          </cell>
          <cell r="D3654" t="str">
            <v>Reg. Facturac. Ubic.          T</v>
          </cell>
          <cell r="E3654">
            <v>73471</v>
          </cell>
          <cell r="F3654" t="str">
            <v>TE</v>
          </cell>
          <cell r="G3654">
            <v>99018354</v>
          </cell>
          <cell r="H3654" t="str">
            <v>31/08/99</v>
          </cell>
          <cell r="I3654">
            <v>97.65</v>
          </cell>
        </row>
        <row r="3655">
          <cell r="A3655">
            <v>2882005</v>
          </cell>
          <cell r="B3655">
            <v>5685</v>
          </cell>
          <cell r="C3655">
            <v>999</v>
          </cell>
          <cell r="D3655" t="str">
            <v>Reg. Facturac. Ubic.          T</v>
          </cell>
          <cell r="E3655">
            <v>73471</v>
          </cell>
          <cell r="F3655" t="str">
            <v>TE</v>
          </cell>
          <cell r="G3655">
            <v>99018355</v>
          </cell>
          <cell r="H3655" t="str">
            <v>31/08/99</v>
          </cell>
          <cell r="I3655">
            <v>720.44</v>
          </cell>
        </row>
        <row r="3656">
          <cell r="A3656">
            <v>2882005</v>
          </cell>
          <cell r="B3656">
            <v>5685</v>
          </cell>
          <cell r="C3656">
            <v>999</v>
          </cell>
          <cell r="D3656" t="str">
            <v>Reg. Facturac. Ubic.          T</v>
          </cell>
          <cell r="E3656">
            <v>73471</v>
          </cell>
          <cell r="F3656" t="str">
            <v>TE</v>
          </cell>
          <cell r="G3656">
            <v>99018356</v>
          </cell>
          <cell r="H3656" t="str">
            <v>31/08/99</v>
          </cell>
          <cell r="I3656">
            <v>720.44</v>
          </cell>
        </row>
        <row r="3657">
          <cell r="A3657">
            <v>2882005</v>
          </cell>
          <cell r="B3657">
            <v>5685</v>
          </cell>
          <cell r="C3657">
            <v>999</v>
          </cell>
          <cell r="D3657" t="str">
            <v>Reg. Facturac. Ubic.          T</v>
          </cell>
          <cell r="E3657">
            <v>73471</v>
          </cell>
          <cell r="F3657" t="str">
            <v>TE</v>
          </cell>
          <cell r="G3657">
            <v>99018357</v>
          </cell>
          <cell r="H3657" t="str">
            <v>31/08/99</v>
          </cell>
          <cell r="I3657">
            <v>661.54</v>
          </cell>
        </row>
        <row r="3658">
          <cell r="A3658">
            <v>2882005</v>
          </cell>
          <cell r="B3658">
            <v>5685</v>
          </cell>
          <cell r="C3658">
            <v>999</v>
          </cell>
          <cell r="D3658" t="str">
            <v>Reg. Facturac. Ubic.          T</v>
          </cell>
          <cell r="E3658">
            <v>73471</v>
          </cell>
          <cell r="F3658" t="str">
            <v>TE</v>
          </cell>
          <cell r="G3658">
            <v>99018358</v>
          </cell>
          <cell r="H3658" t="str">
            <v>31/08/99</v>
          </cell>
          <cell r="I3658">
            <v>661.54</v>
          </cell>
        </row>
        <row r="3659">
          <cell r="A3659">
            <v>2882005</v>
          </cell>
          <cell r="B3659">
            <v>5685</v>
          </cell>
          <cell r="C3659">
            <v>999</v>
          </cell>
          <cell r="D3659" t="str">
            <v>Reg. Facturac. Ubic.          T</v>
          </cell>
          <cell r="E3659">
            <v>73471</v>
          </cell>
          <cell r="F3659" t="str">
            <v>TE</v>
          </cell>
          <cell r="G3659">
            <v>99018359</v>
          </cell>
          <cell r="H3659" t="str">
            <v>31/08/99</v>
          </cell>
          <cell r="I3659">
            <v>661.54</v>
          </cell>
        </row>
        <row r="3660">
          <cell r="A3660">
            <v>2882005</v>
          </cell>
          <cell r="B3660">
            <v>5685</v>
          </cell>
          <cell r="C3660">
            <v>999</v>
          </cell>
          <cell r="D3660" t="str">
            <v>Reg. Facturac. Ubic.          T</v>
          </cell>
          <cell r="E3660">
            <v>73471</v>
          </cell>
          <cell r="F3660" t="str">
            <v>TE</v>
          </cell>
          <cell r="G3660">
            <v>99018360</v>
          </cell>
          <cell r="H3660" t="str">
            <v>31/08/99</v>
          </cell>
          <cell r="I3660">
            <v>770.35</v>
          </cell>
        </row>
        <row r="3661">
          <cell r="A3661">
            <v>2882005</v>
          </cell>
          <cell r="B3661">
            <v>5685</v>
          </cell>
          <cell r="C3661">
            <v>999</v>
          </cell>
          <cell r="D3661" t="str">
            <v>Reg. Facturac. Ubic.          T</v>
          </cell>
          <cell r="E3661">
            <v>73471</v>
          </cell>
          <cell r="F3661" t="str">
            <v>TE</v>
          </cell>
          <cell r="G3661">
            <v>99018361</v>
          </cell>
          <cell r="H3661" t="str">
            <v>31/08/99</v>
          </cell>
          <cell r="I3661">
            <v>661.54</v>
          </cell>
        </row>
        <row r="3662">
          <cell r="A3662">
            <v>2882005</v>
          </cell>
          <cell r="B3662">
            <v>5685</v>
          </cell>
          <cell r="C3662">
            <v>999</v>
          </cell>
          <cell r="D3662" t="str">
            <v>Reg. Facturac. Ubic.          T</v>
          </cell>
          <cell r="E3662">
            <v>73471</v>
          </cell>
          <cell r="F3662" t="str">
            <v>TE</v>
          </cell>
          <cell r="G3662">
            <v>99018362</v>
          </cell>
          <cell r="H3662" t="str">
            <v>31/08/99</v>
          </cell>
          <cell r="I3662">
            <v>1424.14</v>
          </cell>
        </row>
        <row r="3663">
          <cell r="A3663">
            <v>2882005</v>
          </cell>
          <cell r="B3663">
            <v>5685</v>
          </cell>
          <cell r="C3663">
            <v>999</v>
          </cell>
          <cell r="D3663" t="str">
            <v>Reg. Facturac. Ubic.          T</v>
          </cell>
          <cell r="E3663">
            <v>73471</v>
          </cell>
          <cell r="F3663" t="str">
            <v>TE</v>
          </cell>
          <cell r="G3663">
            <v>99018363</v>
          </cell>
          <cell r="H3663" t="str">
            <v>31/08/99</v>
          </cell>
          <cell r="I3663">
            <v>1424.14</v>
          </cell>
        </row>
        <row r="3664">
          <cell r="A3664">
            <v>2882005</v>
          </cell>
          <cell r="B3664">
            <v>5685</v>
          </cell>
          <cell r="C3664">
            <v>999</v>
          </cell>
          <cell r="D3664" t="str">
            <v>Reg. Facturac. Ubic.          T</v>
          </cell>
          <cell r="E3664">
            <v>73471</v>
          </cell>
          <cell r="F3664" t="str">
            <v>TE</v>
          </cell>
          <cell r="G3664">
            <v>99018364</v>
          </cell>
          <cell r="H3664" t="str">
            <v>31/08/99</v>
          </cell>
          <cell r="I3664">
            <v>1766.69</v>
          </cell>
        </row>
        <row r="3665">
          <cell r="A3665">
            <v>2882005</v>
          </cell>
          <cell r="B3665">
            <v>5685</v>
          </cell>
          <cell r="C3665">
            <v>999</v>
          </cell>
          <cell r="D3665" t="str">
            <v>Reg. Facturac. Ubic.          T</v>
          </cell>
          <cell r="E3665">
            <v>73471</v>
          </cell>
          <cell r="F3665" t="str">
            <v>TE</v>
          </cell>
          <cell r="G3665">
            <v>99018365</v>
          </cell>
          <cell r="H3665" t="str">
            <v>31/08/99</v>
          </cell>
          <cell r="I3665">
            <v>860.56</v>
          </cell>
        </row>
        <row r="3666">
          <cell r="A3666">
            <v>2882005</v>
          </cell>
          <cell r="B3666">
            <v>5685</v>
          </cell>
          <cell r="C3666">
            <v>999</v>
          </cell>
          <cell r="D3666" t="str">
            <v>Reg. Facturac. Ubic.          T</v>
          </cell>
          <cell r="E3666">
            <v>73471</v>
          </cell>
          <cell r="F3666" t="str">
            <v>TE</v>
          </cell>
          <cell r="G3666">
            <v>99018366</v>
          </cell>
          <cell r="H3666" t="str">
            <v>31/08/99</v>
          </cell>
          <cell r="I3666">
            <v>1635.25</v>
          </cell>
        </row>
        <row r="3667">
          <cell r="A3667">
            <v>2882005</v>
          </cell>
          <cell r="B3667">
            <v>5685</v>
          </cell>
          <cell r="C3667">
            <v>999</v>
          </cell>
          <cell r="D3667" t="str">
            <v>Reg. Facturac. Ubic.          T</v>
          </cell>
          <cell r="E3667">
            <v>73471</v>
          </cell>
          <cell r="F3667" t="str">
            <v>TE</v>
          </cell>
          <cell r="G3667">
            <v>99018367</v>
          </cell>
          <cell r="H3667" t="str">
            <v>31/08/99</v>
          </cell>
          <cell r="I3667">
            <v>968.75</v>
          </cell>
        </row>
        <row r="3668">
          <cell r="A3668">
            <v>2882005</v>
          </cell>
          <cell r="B3668">
            <v>5685</v>
          </cell>
          <cell r="C3668">
            <v>999</v>
          </cell>
          <cell r="D3668" t="str">
            <v>Reg. Facturac. Ubic.          T</v>
          </cell>
          <cell r="E3668">
            <v>73471</v>
          </cell>
          <cell r="F3668" t="str">
            <v>TE</v>
          </cell>
          <cell r="G3668">
            <v>99018368</v>
          </cell>
          <cell r="H3668" t="str">
            <v>31/08/99</v>
          </cell>
          <cell r="I3668">
            <v>224.13</v>
          </cell>
        </row>
        <row r="3669">
          <cell r="A3669">
            <v>2882005</v>
          </cell>
          <cell r="B3669">
            <v>5685</v>
          </cell>
          <cell r="C3669">
            <v>999</v>
          </cell>
          <cell r="D3669" t="str">
            <v>Reg. Facturac. Ubic.          T</v>
          </cell>
          <cell r="E3669">
            <v>73471</v>
          </cell>
          <cell r="F3669" t="str">
            <v>TE</v>
          </cell>
          <cell r="G3669">
            <v>99018369</v>
          </cell>
          <cell r="H3669" t="str">
            <v>31/08/99</v>
          </cell>
          <cell r="I3669">
            <v>296.36</v>
          </cell>
        </row>
        <row r="3670">
          <cell r="A3670">
            <v>2882005</v>
          </cell>
          <cell r="B3670">
            <v>5685</v>
          </cell>
          <cell r="C3670">
            <v>999</v>
          </cell>
          <cell r="D3670" t="str">
            <v>Reg. Facturac. Ubic.          T</v>
          </cell>
          <cell r="E3670">
            <v>73471</v>
          </cell>
          <cell r="F3670" t="str">
            <v>TE</v>
          </cell>
          <cell r="G3670">
            <v>99018370</v>
          </cell>
          <cell r="H3670" t="str">
            <v>31/08/99</v>
          </cell>
          <cell r="I3670">
            <v>491.66</v>
          </cell>
        </row>
        <row r="3671">
          <cell r="A3671">
            <v>2882005</v>
          </cell>
          <cell r="B3671">
            <v>5685</v>
          </cell>
          <cell r="C3671">
            <v>999</v>
          </cell>
          <cell r="D3671" t="str">
            <v>Reg. Facturac. Ubic.          T</v>
          </cell>
          <cell r="E3671">
            <v>73471</v>
          </cell>
          <cell r="F3671" t="str">
            <v>TE</v>
          </cell>
          <cell r="G3671">
            <v>99018371</v>
          </cell>
          <cell r="H3671" t="str">
            <v>31/08/99</v>
          </cell>
          <cell r="I3671">
            <v>67.58</v>
          </cell>
        </row>
        <row r="3672">
          <cell r="A3672">
            <v>2882005</v>
          </cell>
          <cell r="B3672">
            <v>5685</v>
          </cell>
          <cell r="C3672">
            <v>999</v>
          </cell>
          <cell r="D3672" t="str">
            <v>Reg. Facturac. Ubic.          T</v>
          </cell>
          <cell r="E3672">
            <v>73471</v>
          </cell>
          <cell r="F3672" t="str">
            <v>TE</v>
          </cell>
          <cell r="G3672">
            <v>99018372</v>
          </cell>
          <cell r="H3672" t="str">
            <v>31/08/99</v>
          </cell>
          <cell r="I3672">
            <v>49.6</v>
          </cell>
        </row>
        <row r="3673">
          <cell r="A3673">
            <v>2882005</v>
          </cell>
          <cell r="B3673">
            <v>5685</v>
          </cell>
          <cell r="C3673">
            <v>999</v>
          </cell>
          <cell r="D3673" t="str">
            <v>Reg. Facturac. Ubic.          T</v>
          </cell>
          <cell r="E3673">
            <v>73471</v>
          </cell>
          <cell r="F3673" t="str">
            <v>TE</v>
          </cell>
          <cell r="G3673">
            <v>99018373</v>
          </cell>
          <cell r="H3673" t="str">
            <v>31/08/99</v>
          </cell>
          <cell r="I3673">
            <v>49.6</v>
          </cell>
        </row>
        <row r="3674">
          <cell r="A3674">
            <v>2882005</v>
          </cell>
          <cell r="B3674">
            <v>5685</v>
          </cell>
          <cell r="C3674">
            <v>999</v>
          </cell>
          <cell r="D3674" t="str">
            <v>Reg. Facturac. Ubic.          T</v>
          </cell>
          <cell r="E3674">
            <v>73471</v>
          </cell>
          <cell r="F3674" t="str">
            <v>TE</v>
          </cell>
          <cell r="G3674">
            <v>99018374</v>
          </cell>
          <cell r="H3674" t="str">
            <v>31/08/99</v>
          </cell>
          <cell r="I3674">
            <v>851.57</v>
          </cell>
        </row>
        <row r="3675">
          <cell r="A3675">
            <v>2882005</v>
          </cell>
          <cell r="B3675">
            <v>5685</v>
          </cell>
          <cell r="C3675">
            <v>999</v>
          </cell>
          <cell r="D3675" t="str">
            <v>Reg. Facturac. Ubic.          T</v>
          </cell>
          <cell r="E3675">
            <v>73471</v>
          </cell>
          <cell r="F3675" t="str">
            <v>TE</v>
          </cell>
          <cell r="G3675">
            <v>99018375</v>
          </cell>
          <cell r="H3675" t="str">
            <v>31/08/99</v>
          </cell>
          <cell r="I3675">
            <v>2738.23</v>
          </cell>
        </row>
        <row r="3676">
          <cell r="A3676">
            <v>2882005</v>
          </cell>
          <cell r="B3676">
            <v>5685</v>
          </cell>
          <cell r="C3676">
            <v>999</v>
          </cell>
          <cell r="D3676" t="str">
            <v>Reg. Facturac. Ubic.          T</v>
          </cell>
          <cell r="E3676">
            <v>73471</v>
          </cell>
          <cell r="F3676" t="str">
            <v>TE</v>
          </cell>
          <cell r="G3676">
            <v>99018376</v>
          </cell>
          <cell r="H3676" t="str">
            <v>31/08/99</v>
          </cell>
          <cell r="I3676">
            <v>742.16</v>
          </cell>
        </row>
        <row r="3677">
          <cell r="A3677">
            <v>2882005</v>
          </cell>
          <cell r="B3677">
            <v>5685</v>
          </cell>
          <cell r="C3677">
            <v>999</v>
          </cell>
          <cell r="D3677" t="str">
            <v>Reg. Facturac. Ubic.          T</v>
          </cell>
          <cell r="E3677">
            <v>73471</v>
          </cell>
          <cell r="F3677" t="str">
            <v>TE</v>
          </cell>
          <cell r="G3677">
            <v>99018377</v>
          </cell>
          <cell r="H3677" t="str">
            <v>31/08/99</v>
          </cell>
          <cell r="I3677">
            <v>851.57</v>
          </cell>
        </row>
        <row r="3678">
          <cell r="A3678">
            <v>2882005</v>
          </cell>
          <cell r="B3678">
            <v>5685</v>
          </cell>
          <cell r="C3678">
            <v>999</v>
          </cell>
          <cell r="D3678" t="str">
            <v>Reg. Facturac. Ubic.          T</v>
          </cell>
          <cell r="E3678">
            <v>73471</v>
          </cell>
          <cell r="F3678" t="str">
            <v>TE</v>
          </cell>
          <cell r="G3678">
            <v>99018378</v>
          </cell>
          <cell r="H3678" t="str">
            <v>31/08/99</v>
          </cell>
          <cell r="I3678">
            <v>701.53</v>
          </cell>
        </row>
        <row r="3679">
          <cell r="A3679">
            <v>2882005</v>
          </cell>
          <cell r="B3679">
            <v>5685</v>
          </cell>
          <cell r="C3679">
            <v>999</v>
          </cell>
          <cell r="D3679" t="str">
            <v>Reg. Facturac. Ubic.          T</v>
          </cell>
          <cell r="E3679">
            <v>73471</v>
          </cell>
          <cell r="F3679" t="str">
            <v>TE</v>
          </cell>
          <cell r="G3679">
            <v>99018379</v>
          </cell>
          <cell r="H3679" t="str">
            <v>31/08/99</v>
          </cell>
          <cell r="I3679">
            <v>2395.8000000000002</v>
          </cell>
        </row>
        <row r="3680">
          <cell r="A3680">
            <v>2882005</v>
          </cell>
          <cell r="B3680">
            <v>5685</v>
          </cell>
          <cell r="C3680">
            <v>999</v>
          </cell>
          <cell r="D3680" t="str">
            <v>Reg. Facturac. Ubic.          T</v>
          </cell>
          <cell r="E3680">
            <v>73471</v>
          </cell>
          <cell r="F3680" t="str">
            <v>TE</v>
          </cell>
          <cell r="G3680">
            <v>99018380</v>
          </cell>
          <cell r="H3680" t="str">
            <v>31/08/99</v>
          </cell>
          <cell r="I3680">
            <v>1256.43</v>
          </cell>
        </row>
        <row r="3681">
          <cell r="A3681">
            <v>2882005</v>
          </cell>
          <cell r="B3681">
            <v>5852</v>
          </cell>
          <cell r="C3681" t="str">
            <v>ZALM</v>
          </cell>
          <cell r="D3681" t="str">
            <v>150899-COBRA251/000172        G</v>
          </cell>
          <cell r="E3681">
            <v>71559</v>
          </cell>
          <cell r="F3681" t="str">
            <v>J6</v>
          </cell>
          <cell r="G3681">
            <v>99000175</v>
          </cell>
          <cell r="H3681" t="str">
            <v>15/08/99</v>
          </cell>
          <cell r="I3681">
            <v>-105</v>
          </cell>
          <cell r="J3681">
            <v>5144021297</v>
          </cell>
        </row>
        <row r="3682">
          <cell r="A3682">
            <v>2882005</v>
          </cell>
          <cell r="B3682">
            <v>5852</v>
          </cell>
          <cell r="C3682" t="str">
            <v>ZALM</v>
          </cell>
          <cell r="D3682" t="str">
            <v>150899-COBRA251/000172        G</v>
          </cell>
          <cell r="E3682">
            <v>71559</v>
          </cell>
          <cell r="F3682" t="str">
            <v>J6</v>
          </cell>
          <cell r="G3682">
            <v>99000175</v>
          </cell>
          <cell r="H3682" t="str">
            <v>15/08/99</v>
          </cell>
          <cell r="I3682">
            <v>-37</v>
          </cell>
          <cell r="J3682">
            <v>5144021297</v>
          </cell>
        </row>
        <row r="3683">
          <cell r="A3683">
            <v>2882005</v>
          </cell>
          <cell r="B3683">
            <v>5852</v>
          </cell>
          <cell r="C3683" t="str">
            <v>ZALM</v>
          </cell>
          <cell r="D3683" t="str">
            <v>310899-COBRA251/000186        G</v>
          </cell>
          <cell r="E3683">
            <v>74104</v>
          </cell>
          <cell r="F3683" t="str">
            <v>J6</v>
          </cell>
          <cell r="G3683">
            <v>99000189</v>
          </cell>
          <cell r="H3683" t="str">
            <v>31/08/99</v>
          </cell>
          <cell r="I3683">
            <v>217</v>
          </cell>
          <cell r="J3683">
            <v>5144021297</v>
          </cell>
        </row>
        <row r="3684">
          <cell r="A3684">
            <v>2882005</v>
          </cell>
          <cell r="B3684">
            <v>5852</v>
          </cell>
          <cell r="C3684" t="str">
            <v>ZALM</v>
          </cell>
          <cell r="D3684" t="str">
            <v>310899-COBRA251/000186        G</v>
          </cell>
          <cell r="E3684">
            <v>74104</v>
          </cell>
          <cell r="F3684" t="str">
            <v>J6</v>
          </cell>
          <cell r="G3684">
            <v>99000189</v>
          </cell>
          <cell r="H3684" t="str">
            <v>31/08/99</v>
          </cell>
          <cell r="I3684">
            <v>84</v>
          </cell>
          <cell r="J3684">
            <v>5144021297</v>
          </cell>
        </row>
        <row r="3685">
          <cell r="A3685">
            <v>2882005</v>
          </cell>
          <cell r="B3685">
            <v>5852</v>
          </cell>
          <cell r="C3685" t="str">
            <v>ZALM</v>
          </cell>
          <cell r="D3685" t="str">
            <v>310899-COBRA251/000186        G</v>
          </cell>
          <cell r="E3685">
            <v>74104</v>
          </cell>
          <cell r="F3685" t="str">
            <v>J6</v>
          </cell>
          <cell r="G3685">
            <v>99000189</v>
          </cell>
          <cell r="H3685" t="str">
            <v>31/08/99</v>
          </cell>
          <cell r="I3685">
            <v>21</v>
          </cell>
          <cell r="J3685">
            <v>5144021297</v>
          </cell>
        </row>
        <row r="3686">
          <cell r="A3686">
            <v>2882005</v>
          </cell>
          <cell r="B3686">
            <v>5852</v>
          </cell>
          <cell r="C3686" t="str">
            <v>ZALM</v>
          </cell>
          <cell r="D3686" t="str">
            <v>310899-COBRA251/000186        G</v>
          </cell>
          <cell r="E3686">
            <v>74104</v>
          </cell>
          <cell r="F3686" t="str">
            <v>J6</v>
          </cell>
          <cell r="G3686">
            <v>99000189</v>
          </cell>
          <cell r="H3686" t="str">
            <v>31/08/99</v>
          </cell>
          <cell r="I3686">
            <v>62</v>
          </cell>
          <cell r="J3686">
            <v>5144021297</v>
          </cell>
        </row>
        <row r="3687">
          <cell r="A3687">
            <v>2882005</v>
          </cell>
          <cell r="B3687">
            <v>5852</v>
          </cell>
          <cell r="C3687" t="str">
            <v>ZALM</v>
          </cell>
          <cell r="D3687" t="str">
            <v>310899-COBRA251/000186        G</v>
          </cell>
          <cell r="E3687">
            <v>74104</v>
          </cell>
          <cell r="F3687" t="str">
            <v>J6</v>
          </cell>
          <cell r="G3687">
            <v>99000189</v>
          </cell>
          <cell r="H3687" t="str">
            <v>31/08/99</v>
          </cell>
          <cell r="I3687">
            <v>109</v>
          </cell>
          <cell r="J3687">
            <v>5144021297</v>
          </cell>
        </row>
        <row r="3688">
          <cell r="A3688">
            <v>2882005</v>
          </cell>
          <cell r="B3688">
            <v>5852</v>
          </cell>
          <cell r="C3688" t="str">
            <v>ZALM</v>
          </cell>
          <cell r="D3688" t="str">
            <v>310899-COBRA251/000186        G</v>
          </cell>
          <cell r="E3688">
            <v>74104</v>
          </cell>
          <cell r="F3688" t="str">
            <v>J6</v>
          </cell>
          <cell r="G3688">
            <v>99000189</v>
          </cell>
          <cell r="H3688" t="str">
            <v>31/08/99</v>
          </cell>
          <cell r="I3688">
            <v>42</v>
          </cell>
          <cell r="J3688">
            <v>5144021297</v>
          </cell>
        </row>
        <row r="3689">
          <cell r="A3689">
            <v>2882005</v>
          </cell>
          <cell r="B3689">
            <v>5852</v>
          </cell>
          <cell r="C3689" t="str">
            <v>ZALM</v>
          </cell>
          <cell r="D3689" t="str">
            <v>310899-COBRA251/000186        G</v>
          </cell>
          <cell r="E3689">
            <v>74104</v>
          </cell>
          <cell r="F3689" t="str">
            <v>J6</v>
          </cell>
          <cell r="G3689">
            <v>99000189</v>
          </cell>
          <cell r="H3689" t="str">
            <v>31/08/99</v>
          </cell>
          <cell r="I3689">
            <v>144</v>
          </cell>
          <cell r="J3689">
            <v>5144021297</v>
          </cell>
        </row>
        <row r="3690">
          <cell r="A3690">
            <v>2882005</v>
          </cell>
          <cell r="B3690">
            <v>5852</v>
          </cell>
          <cell r="C3690" t="str">
            <v>ZALM</v>
          </cell>
          <cell r="D3690" t="str">
            <v>310899-COBRA251/000186        G</v>
          </cell>
          <cell r="E3690">
            <v>74104</v>
          </cell>
          <cell r="F3690" t="str">
            <v>J6</v>
          </cell>
          <cell r="G3690">
            <v>99000189</v>
          </cell>
          <cell r="H3690" t="str">
            <v>31/08/99</v>
          </cell>
          <cell r="I3690">
            <v>81</v>
          </cell>
          <cell r="J3690">
            <v>5144021297</v>
          </cell>
        </row>
        <row r="3691">
          <cell r="A3691">
            <v>2882005</v>
          </cell>
          <cell r="B3691">
            <v>5852</v>
          </cell>
          <cell r="C3691">
            <v>1011</v>
          </cell>
          <cell r="D3691" t="str">
            <v>TECNODIESEL S.R.L.            V</v>
          </cell>
          <cell r="E3691">
            <v>69448</v>
          </cell>
          <cell r="F3691" t="str">
            <v>FF</v>
          </cell>
          <cell r="G3691">
            <v>99022023</v>
          </cell>
          <cell r="H3691" t="str">
            <v>13/08/99</v>
          </cell>
          <cell r="I3691">
            <v>9</v>
          </cell>
          <cell r="J3691" t="str">
            <v>or 74474</v>
          </cell>
        </row>
        <row r="3692">
          <cell r="A3692">
            <v>2882005</v>
          </cell>
          <cell r="B3692">
            <v>5852</v>
          </cell>
          <cell r="C3692">
            <v>1012</v>
          </cell>
          <cell r="D3692" t="str">
            <v>NIPPON CAR S.R.L.             V</v>
          </cell>
          <cell r="E3692">
            <v>69448</v>
          </cell>
          <cell r="F3692" t="str">
            <v>FF</v>
          </cell>
          <cell r="G3692">
            <v>99022026</v>
          </cell>
          <cell r="H3692" t="str">
            <v>13/08/99</v>
          </cell>
          <cell r="I3692">
            <v>104.86</v>
          </cell>
          <cell r="J3692" t="str">
            <v>or 69835</v>
          </cell>
        </row>
        <row r="3693">
          <cell r="A3693">
            <v>2882005</v>
          </cell>
          <cell r="B3693">
            <v>5852</v>
          </cell>
          <cell r="C3693">
            <v>1017</v>
          </cell>
          <cell r="D3693" t="str">
            <v>LA CASA DE LAS HERRAMIENTAS S.V</v>
          </cell>
          <cell r="E3693">
            <v>70809</v>
          </cell>
          <cell r="F3693" t="str">
            <v>FF</v>
          </cell>
          <cell r="G3693">
            <v>99022991</v>
          </cell>
          <cell r="H3693" t="str">
            <v>23/08/99</v>
          </cell>
          <cell r="I3693">
            <v>469.8</v>
          </cell>
          <cell r="J3693" t="str">
            <v>O.R. 78929</v>
          </cell>
        </row>
        <row r="3694">
          <cell r="A3694">
            <v>2882005</v>
          </cell>
          <cell r="B3694">
            <v>5852</v>
          </cell>
          <cell r="C3694">
            <v>1017</v>
          </cell>
          <cell r="D3694" t="str">
            <v>ZANELLATO E HIJOS S.A         V</v>
          </cell>
          <cell r="E3694">
            <v>70809</v>
          </cell>
          <cell r="F3694" t="str">
            <v>FF</v>
          </cell>
          <cell r="G3694">
            <v>99023012</v>
          </cell>
          <cell r="H3694" t="str">
            <v>23/08/99</v>
          </cell>
          <cell r="I3694">
            <v>13.81</v>
          </cell>
          <cell r="J3694" t="str">
            <v>O.R. 78925</v>
          </cell>
        </row>
        <row r="3695">
          <cell r="A3695">
            <v>2882005</v>
          </cell>
          <cell r="B3695">
            <v>5855</v>
          </cell>
          <cell r="C3695" t="str">
            <v>ZALM</v>
          </cell>
          <cell r="D3695" t="str">
            <v>PALMIER LEOPOLDO JOSE         V</v>
          </cell>
          <cell r="E3695">
            <v>70965</v>
          </cell>
          <cell r="F3695" t="str">
            <v>PD</v>
          </cell>
          <cell r="G3695">
            <v>99023058</v>
          </cell>
          <cell r="H3695" t="str">
            <v>23/08/99</v>
          </cell>
          <cell r="I3695">
            <v>-53.5</v>
          </cell>
          <cell r="J3695" t="str">
            <v>DESC. 10% FACT.</v>
          </cell>
        </row>
        <row r="3696">
          <cell r="A3696">
            <v>2882005</v>
          </cell>
          <cell r="B3696">
            <v>5855</v>
          </cell>
          <cell r="C3696" t="str">
            <v>ZALM</v>
          </cell>
          <cell r="D3696" t="str">
            <v>PALMIER LEOPOLDO JOSE         V</v>
          </cell>
          <cell r="E3696">
            <v>70965</v>
          </cell>
          <cell r="F3696" t="str">
            <v>PD</v>
          </cell>
          <cell r="G3696">
            <v>99023060</v>
          </cell>
          <cell r="H3696" t="str">
            <v>23/08/99</v>
          </cell>
          <cell r="I3696">
            <v>-66.3</v>
          </cell>
          <cell r="J3696" t="str">
            <v>DESC. 10% FACT.</v>
          </cell>
        </row>
        <row r="3697">
          <cell r="A3697">
            <v>2882005</v>
          </cell>
          <cell r="B3697">
            <v>5855</v>
          </cell>
          <cell r="C3697" t="str">
            <v>ZALM</v>
          </cell>
          <cell r="D3697" t="str">
            <v>PALMIER LEOPOLDO JOSE         V</v>
          </cell>
          <cell r="E3697">
            <v>70965</v>
          </cell>
          <cell r="F3697" t="str">
            <v>PD</v>
          </cell>
          <cell r="G3697">
            <v>99023061</v>
          </cell>
          <cell r="H3697" t="str">
            <v>23/08/99</v>
          </cell>
          <cell r="I3697">
            <v>-29.9</v>
          </cell>
          <cell r="J3697" t="str">
            <v>DESC. 10% FACT.</v>
          </cell>
        </row>
        <row r="3698">
          <cell r="A3698">
            <v>2882005</v>
          </cell>
          <cell r="B3698">
            <v>5855</v>
          </cell>
          <cell r="C3698" t="str">
            <v>ZALM</v>
          </cell>
          <cell r="D3698" t="str">
            <v>150899-COBRA251/000172        G</v>
          </cell>
          <cell r="E3698">
            <v>71559</v>
          </cell>
          <cell r="F3698" t="str">
            <v>J6</v>
          </cell>
          <cell r="G3698">
            <v>99000175</v>
          </cell>
          <cell r="H3698" t="str">
            <v>15/08/99</v>
          </cell>
          <cell r="I3698">
            <v>-96</v>
          </cell>
          <cell r="J3698">
            <v>5119061297</v>
          </cell>
        </row>
        <row r="3699">
          <cell r="A3699">
            <v>2882005</v>
          </cell>
          <cell r="B3699">
            <v>5855</v>
          </cell>
          <cell r="C3699" t="str">
            <v>ZALM</v>
          </cell>
          <cell r="D3699" t="str">
            <v>150899-COBRA251/000172        G</v>
          </cell>
          <cell r="E3699">
            <v>71559</v>
          </cell>
          <cell r="F3699" t="str">
            <v>J6</v>
          </cell>
          <cell r="G3699">
            <v>99000175</v>
          </cell>
          <cell r="H3699" t="str">
            <v>15/08/99</v>
          </cell>
          <cell r="I3699">
            <v>-135</v>
          </cell>
          <cell r="J3699">
            <v>5119061297</v>
          </cell>
        </row>
        <row r="3700">
          <cell r="A3700">
            <v>2882005</v>
          </cell>
          <cell r="B3700">
            <v>5855</v>
          </cell>
          <cell r="C3700" t="str">
            <v>ZALM</v>
          </cell>
          <cell r="D3700" t="str">
            <v>150899-COBRA251/000172        G</v>
          </cell>
          <cell r="E3700">
            <v>71559</v>
          </cell>
          <cell r="F3700" t="str">
            <v>J6</v>
          </cell>
          <cell r="G3700">
            <v>99000175</v>
          </cell>
          <cell r="H3700" t="str">
            <v>15/08/99</v>
          </cell>
          <cell r="I3700">
            <v>-92</v>
          </cell>
          <cell r="J3700">
            <v>5119061297</v>
          </cell>
        </row>
        <row r="3701">
          <cell r="A3701">
            <v>2882005</v>
          </cell>
          <cell r="B3701">
            <v>5855</v>
          </cell>
          <cell r="C3701" t="str">
            <v>ZALM</v>
          </cell>
          <cell r="D3701" t="str">
            <v>150899-COBRA251/000172        G</v>
          </cell>
          <cell r="E3701">
            <v>71559</v>
          </cell>
          <cell r="F3701" t="str">
            <v>J6</v>
          </cell>
          <cell r="G3701">
            <v>99000175</v>
          </cell>
          <cell r="H3701" t="str">
            <v>15/08/99</v>
          </cell>
          <cell r="I3701">
            <v>-9</v>
          </cell>
          <cell r="J3701">
            <v>5119061297</v>
          </cell>
        </row>
        <row r="3702">
          <cell r="A3702">
            <v>2882005</v>
          </cell>
          <cell r="B3702">
            <v>5855</v>
          </cell>
          <cell r="C3702" t="str">
            <v>ZALM</v>
          </cell>
          <cell r="D3702" t="str">
            <v>150899-COBRA251/000172        G</v>
          </cell>
          <cell r="E3702">
            <v>71559</v>
          </cell>
          <cell r="F3702" t="str">
            <v>J6</v>
          </cell>
          <cell r="G3702">
            <v>99000175</v>
          </cell>
          <cell r="H3702" t="str">
            <v>15/08/99</v>
          </cell>
          <cell r="I3702">
            <v>-3789</v>
          </cell>
          <cell r="J3702">
            <v>5119061297</v>
          </cell>
        </row>
        <row r="3703">
          <cell r="A3703">
            <v>2882005</v>
          </cell>
          <cell r="B3703">
            <v>5855</v>
          </cell>
          <cell r="C3703" t="str">
            <v>ZALM</v>
          </cell>
          <cell r="D3703" t="str">
            <v>150899-COBRA251/000172        G</v>
          </cell>
          <cell r="E3703">
            <v>71559</v>
          </cell>
          <cell r="F3703" t="str">
            <v>J6</v>
          </cell>
          <cell r="G3703">
            <v>99000175</v>
          </cell>
          <cell r="H3703" t="str">
            <v>15/08/99</v>
          </cell>
          <cell r="I3703">
            <v>-30</v>
          </cell>
          <cell r="J3703">
            <v>5119061297</v>
          </cell>
        </row>
        <row r="3704">
          <cell r="A3704">
            <v>2882005</v>
          </cell>
          <cell r="B3704">
            <v>5855</v>
          </cell>
          <cell r="C3704" t="str">
            <v>ZALM</v>
          </cell>
          <cell r="D3704" t="str">
            <v>150899-COBRA251/000172        G</v>
          </cell>
          <cell r="E3704">
            <v>71559</v>
          </cell>
          <cell r="F3704" t="str">
            <v>J6</v>
          </cell>
          <cell r="G3704">
            <v>99000175</v>
          </cell>
          <cell r="H3704" t="str">
            <v>15/08/99</v>
          </cell>
          <cell r="I3704">
            <v>-1497</v>
          </cell>
          <cell r="J3704">
            <v>5119061297</v>
          </cell>
        </row>
        <row r="3705">
          <cell r="A3705">
            <v>2882005</v>
          </cell>
          <cell r="B3705">
            <v>5855</v>
          </cell>
          <cell r="C3705" t="str">
            <v>ZALM</v>
          </cell>
          <cell r="D3705" t="str">
            <v>310899-COBRA251/000186        G</v>
          </cell>
          <cell r="E3705">
            <v>74104</v>
          </cell>
          <cell r="F3705" t="str">
            <v>J6</v>
          </cell>
          <cell r="G3705">
            <v>99000189</v>
          </cell>
          <cell r="H3705" t="str">
            <v>31/08/99</v>
          </cell>
          <cell r="I3705">
            <v>417</v>
          </cell>
          <cell r="J3705">
            <v>5119061297</v>
          </cell>
        </row>
        <row r="3706">
          <cell r="A3706">
            <v>2882005</v>
          </cell>
          <cell r="B3706">
            <v>5855</v>
          </cell>
          <cell r="C3706" t="str">
            <v>ZALM</v>
          </cell>
          <cell r="D3706" t="str">
            <v>310899-COBRA251/000186        G</v>
          </cell>
          <cell r="E3706">
            <v>74104</v>
          </cell>
          <cell r="F3706" t="str">
            <v>J6</v>
          </cell>
          <cell r="G3706">
            <v>99000189</v>
          </cell>
          <cell r="H3706" t="str">
            <v>31/08/99</v>
          </cell>
          <cell r="I3706">
            <v>172</v>
          </cell>
          <cell r="J3706">
            <v>5119061297</v>
          </cell>
        </row>
        <row r="3707">
          <cell r="A3707">
            <v>2882005</v>
          </cell>
          <cell r="B3707">
            <v>5855</v>
          </cell>
          <cell r="C3707" t="str">
            <v>ZALM</v>
          </cell>
          <cell r="D3707" t="str">
            <v>310899-COBRA251/000186        G</v>
          </cell>
          <cell r="E3707">
            <v>74104</v>
          </cell>
          <cell r="F3707" t="str">
            <v>J6</v>
          </cell>
          <cell r="G3707">
            <v>99000189</v>
          </cell>
          <cell r="H3707" t="str">
            <v>31/08/99</v>
          </cell>
          <cell r="I3707">
            <v>58</v>
          </cell>
          <cell r="J3707">
            <v>5119061297</v>
          </cell>
        </row>
        <row r="3708">
          <cell r="A3708">
            <v>2882005</v>
          </cell>
          <cell r="B3708">
            <v>5855</v>
          </cell>
          <cell r="C3708" t="str">
            <v>ZALM</v>
          </cell>
          <cell r="D3708" t="str">
            <v>310899-COBRA251/000186        G</v>
          </cell>
          <cell r="E3708">
            <v>74104</v>
          </cell>
          <cell r="F3708" t="str">
            <v>J6</v>
          </cell>
          <cell r="G3708">
            <v>99000189</v>
          </cell>
          <cell r="H3708" t="str">
            <v>31/08/99</v>
          </cell>
          <cell r="I3708">
            <v>571</v>
          </cell>
          <cell r="J3708">
            <v>5119061297</v>
          </cell>
        </row>
        <row r="3709">
          <cell r="A3709">
            <v>2882005</v>
          </cell>
          <cell r="B3709">
            <v>5855</v>
          </cell>
          <cell r="C3709" t="str">
            <v>ZALM</v>
          </cell>
          <cell r="D3709" t="str">
            <v>310899-COBRA251/000186        G</v>
          </cell>
          <cell r="E3709">
            <v>74104</v>
          </cell>
          <cell r="F3709" t="str">
            <v>J6</v>
          </cell>
          <cell r="G3709">
            <v>99000189</v>
          </cell>
          <cell r="H3709" t="str">
            <v>31/08/99</v>
          </cell>
          <cell r="I3709">
            <v>8</v>
          </cell>
          <cell r="J3709">
            <v>5119061297</v>
          </cell>
        </row>
        <row r="3710">
          <cell r="A3710">
            <v>2882005</v>
          </cell>
          <cell r="B3710">
            <v>5855</v>
          </cell>
          <cell r="C3710" t="str">
            <v>ZALM</v>
          </cell>
          <cell r="D3710" t="str">
            <v>310899-COBRA251/000186        G</v>
          </cell>
          <cell r="E3710">
            <v>74104</v>
          </cell>
          <cell r="F3710" t="str">
            <v>J6</v>
          </cell>
          <cell r="G3710">
            <v>99000189</v>
          </cell>
          <cell r="H3710" t="str">
            <v>31/08/99</v>
          </cell>
          <cell r="I3710">
            <v>12</v>
          </cell>
          <cell r="J3710">
            <v>5119061297</v>
          </cell>
        </row>
        <row r="3711">
          <cell r="A3711">
            <v>2882005</v>
          </cell>
          <cell r="B3711">
            <v>5855</v>
          </cell>
          <cell r="C3711" t="str">
            <v>ZALM</v>
          </cell>
          <cell r="D3711" t="str">
            <v>310899-COBRA251/000186        G</v>
          </cell>
          <cell r="E3711">
            <v>74104</v>
          </cell>
          <cell r="F3711" t="str">
            <v>J6</v>
          </cell>
          <cell r="G3711">
            <v>99000189</v>
          </cell>
          <cell r="H3711" t="str">
            <v>31/08/99</v>
          </cell>
          <cell r="I3711">
            <v>930</v>
          </cell>
          <cell r="J3711">
            <v>5119061297</v>
          </cell>
        </row>
        <row r="3712">
          <cell r="A3712">
            <v>2882005</v>
          </cell>
          <cell r="B3712">
            <v>5855</v>
          </cell>
          <cell r="C3712" t="str">
            <v>ZALM</v>
          </cell>
          <cell r="D3712" t="str">
            <v>310899-COBRA251/000186        G</v>
          </cell>
          <cell r="E3712">
            <v>74104</v>
          </cell>
          <cell r="F3712" t="str">
            <v>J6</v>
          </cell>
          <cell r="G3712">
            <v>99000189</v>
          </cell>
          <cell r="H3712" t="str">
            <v>31/08/99</v>
          </cell>
          <cell r="I3712">
            <v>105</v>
          </cell>
          <cell r="J3712">
            <v>5119061297</v>
          </cell>
        </row>
        <row r="3713">
          <cell r="A3713">
            <v>2882005</v>
          </cell>
          <cell r="B3713">
            <v>5855</v>
          </cell>
          <cell r="C3713" t="str">
            <v>ZALM</v>
          </cell>
          <cell r="D3713" t="str">
            <v>310899-COBRA251/000186        G</v>
          </cell>
          <cell r="E3713">
            <v>74104</v>
          </cell>
          <cell r="F3713" t="str">
            <v>J6</v>
          </cell>
          <cell r="G3713">
            <v>99000189</v>
          </cell>
          <cell r="H3713" t="str">
            <v>31/08/99</v>
          </cell>
          <cell r="I3713">
            <v>1646</v>
          </cell>
          <cell r="J3713">
            <v>5119061297</v>
          </cell>
        </row>
        <row r="3714">
          <cell r="A3714">
            <v>2882005</v>
          </cell>
          <cell r="B3714">
            <v>5855</v>
          </cell>
          <cell r="C3714" t="str">
            <v>ZALM</v>
          </cell>
          <cell r="D3714" t="str">
            <v>310899-COBRA251/000186        G</v>
          </cell>
          <cell r="E3714">
            <v>74104</v>
          </cell>
          <cell r="F3714" t="str">
            <v>J6</v>
          </cell>
          <cell r="G3714">
            <v>99000189</v>
          </cell>
          <cell r="H3714" t="str">
            <v>31/08/99</v>
          </cell>
          <cell r="I3714">
            <v>17</v>
          </cell>
          <cell r="J3714">
            <v>5119061297</v>
          </cell>
        </row>
        <row r="3715">
          <cell r="A3715">
            <v>2882005</v>
          </cell>
          <cell r="B3715">
            <v>5855</v>
          </cell>
          <cell r="C3715" t="str">
            <v>ZALM</v>
          </cell>
          <cell r="D3715" t="str">
            <v>310899-COBRA251/000186        G</v>
          </cell>
          <cell r="E3715">
            <v>74104</v>
          </cell>
          <cell r="F3715" t="str">
            <v>J6</v>
          </cell>
          <cell r="G3715">
            <v>99000189</v>
          </cell>
          <cell r="H3715" t="str">
            <v>31/08/99</v>
          </cell>
          <cell r="I3715">
            <v>48</v>
          </cell>
          <cell r="J3715">
            <v>5119061297</v>
          </cell>
        </row>
        <row r="3716">
          <cell r="A3716">
            <v>2882005</v>
          </cell>
          <cell r="B3716">
            <v>5855</v>
          </cell>
          <cell r="C3716" t="str">
            <v>ZALM</v>
          </cell>
          <cell r="D3716" t="str">
            <v>310899-COBRA251/000186        G</v>
          </cell>
          <cell r="E3716">
            <v>74104</v>
          </cell>
          <cell r="F3716" t="str">
            <v>J6</v>
          </cell>
          <cell r="G3716">
            <v>99000189</v>
          </cell>
          <cell r="H3716" t="str">
            <v>31/08/99</v>
          </cell>
          <cell r="I3716">
            <v>1396</v>
          </cell>
          <cell r="J3716">
            <v>5119061297</v>
          </cell>
        </row>
        <row r="3717">
          <cell r="A3717">
            <v>2882005</v>
          </cell>
          <cell r="B3717">
            <v>5855</v>
          </cell>
          <cell r="C3717" t="str">
            <v>ZALM</v>
          </cell>
          <cell r="D3717" t="str">
            <v>310899-COBRA251/000186        G</v>
          </cell>
          <cell r="E3717">
            <v>74104</v>
          </cell>
          <cell r="F3717" t="str">
            <v>J6</v>
          </cell>
          <cell r="G3717">
            <v>99000189</v>
          </cell>
          <cell r="H3717" t="str">
            <v>31/08/99</v>
          </cell>
          <cell r="I3717">
            <v>250</v>
          </cell>
          <cell r="J3717">
            <v>5119061297</v>
          </cell>
        </row>
        <row r="3718">
          <cell r="A3718">
            <v>2882005</v>
          </cell>
          <cell r="B3718">
            <v>5855</v>
          </cell>
          <cell r="C3718" t="str">
            <v>ZALM</v>
          </cell>
          <cell r="D3718" t="str">
            <v>310899-COBRA251/000186        G</v>
          </cell>
          <cell r="E3718">
            <v>74104</v>
          </cell>
          <cell r="F3718" t="str">
            <v>J6</v>
          </cell>
          <cell r="G3718">
            <v>99000189</v>
          </cell>
          <cell r="H3718" t="str">
            <v>31/08/99</v>
          </cell>
          <cell r="I3718">
            <v>134</v>
          </cell>
          <cell r="J3718">
            <v>5119061297</v>
          </cell>
        </row>
        <row r="3719">
          <cell r="A3719">
            <v>2882005</v>
          </cell>
          <cell r="B3719">
            <v>5855</v>
          </cell>
          <cell r="C3719" t="str">
            <v>ZALM</v>
          </cell>
          <cell r="D3719" t="str">
            <v>310899-COBRA251/000186        G</v>
          </cell>
          <cell r="E3719">
            <v>74104</v>
          </cell>
          <cell r="F3719" t="str">
            <v>J6</v>
          </cell>
          <cell r="G3719">
            <v>99000189</v>
          </cell>
          <cell r="H3719" t="str">
            <v>31/08/99</v>
          </cell>
          <cell r="I3719">
            <v>688</v>
          </cell>
          <cell r="J3719">
            <v>5119061297</v>
          </cell>
        </row>
        <row r="3720">
          <cell r="A3720">
            <v>2882005</v>
          </cell>
          <cell r="B3720">
            <v>5855</v>
          </cell>
          <cell r="C3720" t="str">
            <v>ZALM</v>
          </cell>
          <cell r="D3720" t="str">
            <v>310899-COBRA251/000186        G</v>
          </cell>
          <cell r="E3720">
            <v>74104</v>
          </cell>
          <cell r="F3720" t="str">
            <v>J6</v>
          </cell>
          <cell r="G3720">
            <v>99000189</v>
          </cell>
          <cell r="H3720" t="str">
            <v>31/08/99</v>
          </cell>
          <cell r="I3720">
            <v>266</v>
          </cell>
          <cell r="J3720">
            <v>5119061297</v>
          </cell>
        </row>
        <row r="3721">
          <cell r="A3721">
            <v>2882005</v>
          </cell>
          <cell r="B3721">
            <v>5855</v>
          </cell>
          <cell r="C3721">
            <v>1002</v>
          </cell>
          <cell r="D3721" t="str">
            <v>ALBORELLI HECTOR              V</v>
          </cell>
          <cell r="E3721">
            <v>68247</v>
          </cell>
          <cell r="F3721" t="str">
            <v>FF</v>
          </cell>
          <cell r="G3721">
            <v>99021550</v>
          </cell>
          <cell r="H3721">
            <v>36411</v>
          </cell>
          <cell r="I3721">
            <v>85.23</v>
          </cell>
          <cell r="J3721" t="str">
            <v>O.R. 74456</v>
          </cell>
        </row>
        <row r="3722">
          <cell r="A3722">
            <v>2882005</v>
          </cell>
          <cell r="B3722">
            <v>5855</v>
          </cell>
          <cell r="C3722">
            <v>1005</v>
          </cell>
          <cell r="D3722" t="str">
            <v>ALBORELLI HECTOR              V</v>
          </cell>
          <cell r="E3722">
            <v>69716</v>
          </cell>
          <cell r="F3722" t="str">
            <v>FF</v>
          </cell>
          <cell r="G3722">
            <v>99022179</v>
          </cell>
          <cell r="H3722" t="str">
            <v>17/08/99</v>
          </cell>
          <cell r="I3722">
            <v>32.880000000000003</v>
          </cell>
          <cell r="J3722" t="str">
            <v>or 74555</v>
          </cell>
        </row>
        <row r="3723">
          <cell r="A3723">
            <v>2882005</v>
          </cell>
          <cell r="B3723">
            <v>5855</v>
          </cell>
          <cell r="C3723">
            <v>1005</v>
          </cell>
          <cell r="D3723" t="str">
            <v>ALBORELLI HECTOR              V</v>
          </cell>
          <cell r="E3723">
            <v>69716</v>
          </cell>
          <cell r="F3723" t="str">
            <v>FF</v>
          </cell>
          <cell r="G3723">
            <v>99022185</v>
          </cell>
          <cell r="H3723" t="str">
            <v>17/08/99</v>
          </cell>
          <cell r="I3723">
            <v>292.20999999999998</v>
          </cell>
          <cell r="J3723" t="str">
            <v>or 74555</v>
          </cell>
        </row>
        <row r="3724">
          <cell r="A3724">
            <v>2882005</v>
          </cell>
          <cell r="B3724">
            <v>5855</v>
          </cell>
          <cell r="C3724">
            <v>1007</v>
          </cell>
          <cell r="D3724" t="str">
            <v>ALBORELLI HECTOR              V</v>
          </cell>
          <cell r="E3724">
            <v>69716</v>
          </cell>
          <cell r="F3724" t="str">
            <v>FF</v>
          </cell>
          <cell r="G3724">
            <v>99022185</v>
          </cell>
          <cell r="H3724" t="str">
            <v>17/08/99</v>
          </cell>
          <cell r="I3724">
            <v>15.33</v>
          </cell>
          <cell r="J3724" t="str">
            <v>or 74555</v>
          </cell>
        </row>
        <row r="3725">
          <cell r="A3725">
            <v>2882005</v>
          </cell>
          <cell r="B3725">
            <v>5855</v>
          </cell>
          <cell r="C3725">
            <v>1010</v>
          </cell>
          <cell r="D3725" t="str">
            <v>ALBORELLI HECTOR              V</v>
          </cell>
          <cell r="E3725">
            <v>69716</v>
          </cell>
          <cell r="F3725" t="str">
            <v>FF</v>
          </cell>
          <cell r="G3725">
            <v>99022185</v>
          </cell>
          <cell r="H3725" t="str">
            <v>17/08/99</v>
          </cell>
          <cell r="I3725">
            <v>135.66</v>
          </cell>
          <cell r="J3725" t="str">
            <v>or 74555</v>
          </cell>
        </row>
        <row r="3726">
          <cell r="A3726">
            <v>2882005</v>
          </cell>
          <cell r="B3726">
            <v>5855</v>
          </cell>
          <cell r="C3726">
            <v>1011</v>
          </cell>
          <cell r="D3726" t="str">
            <v>ALBORELLI HECTOR              V</v>
          </cell>
          <cell r="E3726">
            <v>69716</v>
          </cell>
          <cell r="F3726" t="str">
            <v>FF</v>
          </cell>
          <cell r="G3726">
            <v>99022185</v>
          </cell>
          <cell r="H3726" t="str">
            <v>17/08/99</v>
          </cell>
          <cell r="I3726">
            <v>31.47</v>
          </cell>
          <cell r="J3726" t="str">
            <v>or 7455</v>
          </cell>
        </row>
        <row r="3727">
          <cell r="A3727">
            <v>2882005</v>
          </cell>
          <cell r="B3727">
            <v>5855</v>
          </cell>
          <cell r="C3727">
            <v>1012</v>
          </cell>
          <cell r="D3727" t="str">
            <v>JUAN DA ROS                   V</v>
          </cell>
          <cell r="E3727">
            <v>69448</v>
          </cell>
          <cell r="F3727" t="str">
            <v>FF</v>
          </cell>
          <cell r="G3727">
            <v>99022028</v>
          </cell>
          <cell r="H3727" t="str">
            <v>13/08/99</v>
          </cell>
          <cell r="I3727">
            <v>178</v>
          </cell>
          <cell r="J3727" t="str">
            <v>or 74457</v>
          </cell>
        </row>
        <row r="3728">
          <cell r="A3728">
            <v>2882005</v>
          </cell>
          <cell r="B3728">
            <v>5855</v>
          </cell>
          <cell r="C3728">
            <v>1017</v>
          </cell>
          <cell r="D3728" t="str">
            <v>ALBORELLI HECTOR              V</v>
          </cell>
          <cell r="E3728">
            <v>69716</v>
          </cell>
          <cell r="F3728" t="str">
            <v>FF</v>
          </cell>
          <cell r="G3728">
            <v>99022179</v>
          </cell>
          <cell r="H3728" t="str">
            <v>17/08/99</v>
          </cell>
          <cell r="I3728">
            <v>9.8800000000000008</v>
          </cell>
          <cell r="J3728" t="str">
            <v>or 74555</v>
          </cell>
        </row>
        <row r="3729">
          <cell r="A3729">
            <v>2882005</v>
          </cell>
          <cell r="B3729">
            <v>5855</v>
          </cell>
          <cell r="C3729">
            <v>1017</v>
          </cell>
          <cell r="D3729" t="str">
            <v>PALMIER LEOPOLDO JOSE         V</v>
          </cell>
          <cell r="E3729">
            <v>70962</v>
          </cell>
          <cell r="F3729" t="str">
            <v>FF</v>
          </cell>
          <cell r="G3729">
            <v>99023058</v>
          </cell>
          <cell r="H3729" t="str">
            <v>23/08/99</v>
          </cell>
          <cell r="I3729">
            <v>535</v>
          </cell>
          <cell r="J3729" t="str">
            <v>O.R. 73779</v>
          </cell>
        </row>
        <row r="3730">
          <cell r="A3730">
            <v>2882005</v>
          </cell>
          <cell r="B3730">
            <v>5855</v>
          </cell>
          <cell r="C3730">
            <v>1017</v>
          </cell>
          <cell r="D3730" t="str">
            <v>PALMIER LEOPOLDO JOSE         V</v>
          </cell>
          <cell r="E3730">
            <v>70962</v>
          </cell>
          <cell r="F3730" t="str">
            <v>FF</v>
          </cell>
          <cell r="G3730">
            <v>99023060</v>
          </cell>
          <cell r="H3730" t="str">
            <v>23/08/99</v>
          </cell>
          <cell r="I3730">
            <v>662.96</v>
          </cell>
          <cell r="J3730" t="str">
            <v>O.R. 69703/720</v>
          </cell>
        </row>
        <row r="3731">
          <cell r="A3731">
            <v>2882005</v>
          </cell>
          <cell r="B3731">
            <v>5855</v>
          </cell>
          <cell r="C3731">
            <v>1018</v>
          </cell>
          <cell r="D3731" t="str">
            <v>ELECTRO CATRIEL               V</v>
          </cell>
          <cell r="E3731">
            <v>72894</v>
          </cell>
          <cell r="F3731" t="str">
            <v>FF</v>
          </cell>
          <cell r="G3731">
            <v>99024187</v>
          </cell>
          <cell r="H3731" t="str">
            <v>31/08/99</v>
          </cell>
          <cell r="I3731">
            <v>80.150000000000006</v>
          </cell>
          <cell r="J3731" t="str">
            <v>or 74698</v>
          </cell>
        </row>
        <row r="3732">
          <cell r="A3732">
            <v>2882005</v>
          </cell>
          <cell r="B3732">
            <v>5856</v>
          </cell>
          <cell r="C3732">
            <v>1015</v>
          </cell>
          <cell r="D3732" t="str">
            <v>PEREZ COMPANC S.A             I</v>
          </cell>
          <cell r="E3732">
            <v>71503</v>
          </cell>
          <cell r="F3732" t="str">
            <v>E7</v>
          </cell>
          <cell r="G3732">
            <v>11005446</v>
          </cell>
          <cell r="H3732" t="str">
            <v>24/08/99</v>
          </cell>
          <cell r="I3732">
            <v>-6833.58</v>
          </cell>
          <cell r="J3732" t="str">
            <v>......UN 2005...</v>
          </cell>
        </row>
        <row r="3733">
          <cell r="A3733">
            <v>2882005</v>
          </cell>
          <cell r="B3733">
            <v>5856</v>
          </cell>
          <cell r="C3733" t="str">
            <v>ZALM</v>
          </cell>
          <cell r="D3733" t="str">
            <v>ELECTRO CATRIEL               V</v>
          </cell>
          <cell r="E3733">
            <v>68247</v>
          </cell>
          <cell r="F3733" t="str">
            <v>FF</v>
          </cell>
          <cell r="G3733">
            <v>99021545</v>
          </cell>
          <cell r="H3733">
            <v>36411</v>
          </cell>
          <cell r="I3733">
            <v>10.67</v>
          </cell>
          <cell r="J3733" t="str">
            <v>O.R. 69406/829/8</v>
          </cell>
        </row>
        <row r="3734">
          <cell r="A3734">
            <v>2882005</v>
          </cell>
          <cell r="B3734">
            <v>5856</v>
          </cell>
          <cell r="C3734" t="str">
            <v>ZALM</v>
          </cell>
          <cell r="D3734" t="str">
            <v>PALMIER LEOPOLDO JOSE         V</v>
          </cell>
          <cell r="E3734">
            <v>70962</v>
          </cell>
          <cell r="F3734" t="str">
            <v>FF</v>
          </cell>
          <cell r="G3734">
            <v>99023061</v>
          </cell>
          <cell r="H3734" t="str">
            <v>23/08/99</v>
          </cell>
          <cell r="I3734">
            <v>299.02</v>
          </cell>
          <cell r="J3734" t="str">
            <v>O.R. 69703/720</v>
          </cell>
        </row>
        <row r="3735">
          <cell r="A3735">
            <v>2882005</v>
          </cell>
          <cell r="B3735">
            <v>5856</v>
          </cell>
          <cell r="C3735">
            <v>1002</v>
          </cell>
          <cell r="D3735" t="str">
            <v>SILIQUINI S.R.L.              V</v>
          </cell>
          <cell r="E3735">
            <v>69699</v>
          </cell>
          <cell r="F3735" t="str">
            <v>FF</v>
          </cell>
          <cell r="G3735">
            <v>99022164</v>
          </cell>
          <cell r="H3735" t="str">
            <v>17/08/99</v>
          </cell>
          <cell r="I3735">
            <v>62.3</v>
          </cell>
          <cell r="J3735" t="str">
            <v>or 74515</v>
          </cell>
        </row>
        <row r="3736">
          <cell r="A3736">
            <v>2882005</v>
          </cell>
          <cell r="B3736">
            <v>5856</v>
          </cell>
          <cell r="C3736">
            <v>1002</v>
          </cell>
          <cell r="D3736" t="str">
            <v>EL ORO NEGRO                  V</v>
          </cell>
          <cell r="E3736">
            <v>73328</v>
          </cell>
          <cell r="F3736" t="str">
            <v>FF</v>
          </cell>
          <cell r="G3736">
            <v>99024501</v>
          </cell>
          <cell r="H3736" t="str">
            <v>31/08/99</v>
          </cell>
          <cell r="I3736">
            <v>26.78</v>
          </cell>
        </row>
        <row r="3737">
          <cell r="A3737">
            <v>2882005</v>
          </cell>
          <cell r="B3737">
            <v>5856</v>
          </cell>
          <cell r="C3737">
            <v>1003</v>
          </cell>
          <cell r="D3737" t="str">
            <v>SILIQUINI S.R.L.              V</v>
          </cell>
          <cell r="E3737">
            <v>69699</v>
          </cell>
          <cell r="F3737" t="str">
            <v>FF</v>
          </cell>
          <cell r="G3737">
            <v>99022164</v>
          </cell>
          <cell r="H3737" t="str">
            <v>17/08/99</v>
          </cell>
          <cell r="I3737">
            <v>62.3</v>
          </cell>
          <cell r="J3737" t="str">
            <v>or 74515</v>
          </cell>
        </row>
        <row r="3738">
          <cell r="A3738">
            <v>2882005</v>
          </cell>
          <cell r="B3738">
            <v>5856</v>
          </cell>
          <cell r="C3738">
            <v>1003</v>
          </cell>
          <cell r="D3738" t="str">
            <v>DISTRIBUIDORA NEUQUEN S.A.    V</v>
          </cell>
          <cell r="E3738">
            <v>69716</v>
          </cell>
          <cell r="F3738" t="str">
            <v>FF</v>
          </cell>
          <cell r="G3738">
            <v>99022176</v>
          </cell>
          <cell r="H3738" t="str">
            <v>17/08/99</v>
          </cell>
          <cell r="I3738">
            <v>24.8</v>
          </cell>
          <cell r="J3738" t="str">
            <v>or 74528</v>
          </cell>
        </row>
        <row r="3739">
          <cell r="A3739">
            <v>2882005</v>
          </cell>
          <cell r="B3739">
            <v>5856</v>
          </cell>
          <cell r="C3739">
            <v>1003</v>
          </cell>
          <cell r="D3739" t="str">
            <v>ELECTRO CATRIEL               V</v>
          </cell>
          <cell r="E3739">
            <v>72894</v>
          </cell>
          <cell r="F3739" t="str">
            <v>FF</v>
          </cell>
          <cell r="G3739">
            <v>99024189</v>
          </cell>
          <cell r="H3739" t="str">
            <v>31/08/99</v>
          </cell>
          <cell r="I3739">
            <v>25.6</v>
          </cell>
          <cell r="J3739" t="str">
            <v>or 74607</v>
          </cell>
        </row>
        <row r="3740">
          <cell r="A3740">
            <v>2882005</v>
          </cell>
          <cell r="B3740">
            <v>5856</v>
          </cell>
          <cell r="C3740">
            <v>1003</v>
          </cell>
          <cell r="D3740" t="str">
            <v>ELECTRO CATRIEL               V</v>
          </cell>
          <cell r="E3740">
            <v>72894</v>
          </cell>
          <cell r="F3740" t="str">
            <v>FF</v>
          </cell>
          <cell r="G3740">
            <v>99024192</v>
          </cell>
          <cell r="H3740" t="str">
            <v>31/08/99</v>
          </cell>
          <cell r="I3740">
            <v>7.03</v>
          </cell>
          <cell r="J3740" t="str">
            <v>or 74465</v>
          </cell>
        </row>
        <row r="3741">
          <cell r="A3741">
            <v>2882005</v>
          </cell>
          <cell r="B3741">
            <v>5856</v>
          </cell>
          <cell r="C3741">
            <v>1005</v>
          </cell>
          <cell r="D3741" t="str">
            <v>LUSCHER HNOS S/H              V</v>
          </cell>
          <cell r="E3741">
            <v>70956</v>
          </cell>
          <cell r="F3741" t="str">
            <v>FF</v>
          </cell>
          <cell r="G3741">
            <v>99023045</v>
          </cell>
          <cell r="H3741" t="str">
            <v>23/08/99</v>
          </cell>
          <cell r="I3741">
            <v>135</v>
          </cell>
          <cell r="J3741" t="str">
            <v>O.R. 74628</v>
          </cell>
        </row>
        <row r="3742">
          <cell r="A3742">
            <v>2882005</v>
          </cell>
          <cell r="B3742">
            <v>5856</v>
          </cell>
          <cell r="C3742">
            <v>1008</v>
          </cell>
          <cell r="D3742" t="str">
            <v>SILIQUINI S.R.L.              V</v>
          </cell>
          <cell r="E3742">
            <v>69699</v>
          </cell>
          <cell r="F3742" t="str">
            <v>FF</v>
          </cell>
          <cell r="G3742">
            <v>99022164</v>
          </cell>
          <cell r="H3742" t="str">
            <v>17/08/99</v>
          </cell>
          <cell r="I3742">
            <v>62.3</v>
          </cell>
          <cell r="J3742" t="str">
            <v>or 74515</v>
          </cell>
        </row>
        <row r="3743">
          <cell r="A3743">
            <v>2882005</v>
          </cell>
          <cell r="B3743">
            <v>5856</v>
          </cell>
          <cell r="C3743">
            <v>1009</v>
          </cell>
          <cell r="D3743" t="str">
            <v>SILIQUINI S.R.L.              V</v>
          </cell>
          <cell r="E3743">
            <v>68036</v>
          </cell>
          <cell r="F3743" t="str">
            <v>FF</v>
          </cell>
          <cell r="G3743">
            <v>99021452</v>
          </cell>
          <cell r="H3743">
            <v>36319</v>
          </cell>
          <cell r="I3743">
            <v>22.2</v>
          </cell>
          <cell r="J3743" t="str">
            <v>O.R. 69792</v>
          </cell>
        </row>
        <row r="3744">
          <cell r="A3744">
            <v>2882005</v>
          </cell>
          <cell r="B3744">
            <v>5856</v>
          </cell>
          <cell r="C3744">
            <v>1009</v>
          </cell>
          <cell r="D3744" t="str">
            <v>FERRAGOM                      V</v>
          </cell>
          <cell r="E3744">
            <v>68247</v>
          </cell>
          <cell r="F3744" t="str">
            <v>FF</v>
          </cell>
          <cell r="G3744">
            <v>99021578</v>
          </cell>
          <cell r="H3744">
            <v>36411</v>
          </cell>
          <cell r="I3744">
            <v>32.299999999999997</v>
          </cell>
          <cell r="J3744" t="str">
            <v>O.R. 69618/656</v>
          </cell>
        </row>
        <row r="3745">
          <cell r="A3745">
            <v>2882005</v>
          </cell>
          <cell r="B3745">
            <v>5856</v>
          </cell>
          <cell r="C3745">
            <v>1009</v>
          </cell>
          <cell r="D3745" t="str">
            <v>FERRAGOM                      V</v>
          </cell>
          <cell r="E3745">
            <v>68247</v>
          </cell>
          <cell r="F3745" t="str">
            <v>FF</v>
          </cell>
          <cell r="G3745">
            <v>99021580</v>
          </cell>
          <cell r="H3745">
            <v>36411</v>
          </cell>
          <cell r="I3745">
            <v>37.86</v>
          </cell>
          <cell r="J3745" t="str">
            <v>O.R. 69669/665/7</v>
          </cell>
        </row>
        <row r="3746">
          <cell r="A3746">
            <v>2882005</v>
          </cell>
          <cell r="B3746">
            <v>5856</v>
          </cell>
          <cell r="C3746">
            <v>1009</v>
          </cell>
          <cell r="D3746" t="str">
            <v>SILIQUINI S.R.L.              V</v>
          </cell>
          <cell r="E3746">
            <v>69699</v>
          </cell>
          <cell r="F3746" t="str">
            <v>FF</v>
          </cell>
          <cell r="G3746">
            <v>99022164</v>
          </cell>
          <cell r="H3746" t="str">
            <v>17/08/99</v>
          </cell>
          <cell r="I3746">
            <v>186.9</v>
          </cell>
          <cell r="J3746" t="str">
            <v>OR 74515</v>
          </cell>
        </row>
        <row r="3747">
          <cell r="A3747">
            <v>2882005</v>
          </cell>
          <cell r="B3747">
            <v>5856</v>
          </cell>
          <cell r="C3747">
            <v>1010</v>
          </cell>
          <cell r="D3747" t="str">
            <v>ELECTRO CATRIEL               V</v>
          </cell>
          <cell r="E3747">
            <v>72894</v>
          </cell>
          <cell r="F3747" t="str">
            <v>FF</v>
          </cell>
          <cell r="G3747">
            <v>99024189</v>
          </cell>
          <cell r="H3747" t="str">
            <v>31/08/99</v>
          </cell>
          <cell r="I3747">
            <v>3</v>
          </cell>
          <cell r="J3747" t="str">
            <v>or 74607</v>
          </cell>
        </row>
        <row r="3748">
          <cell r="A3748">
            <v>2882005</v>
          </cell>
          <cell r="B3748">
            <v>5856</v>
          </cell>
          <cell r="C3748">
            <v>1011</v>
          </cell>
          <cell r="D3748" t="str">
            <v>EL ORO NEGRO                  V</v>
          </cell>
          <cell r="E3748">
            <v>73328</v>
          </cell>
          <cell r="F3748" t="str">
            <v>FF</v>
          </cell>
          <cell r="G3748">
            <v>99024501</v>
          </cell>
          <cell r="H3748" t="str">
            <v>31/08/99</v>
          </cell>
          <cell r="I3748">
            <v>61.98</v>
          </cell>
        </row>
        <row r="3749">
          <cell r="A3749">
            <v>2882005</v>
          </cell>
          <cell r="B3749">
            <v>5856</v>
          </cell>
          <cell r="C3749">
            <v>1012</v>
          </cell>
          <cell r="D3749" t="str">
            <v>ELECTRO CATRIEL               V</v>
          </cell>
          <cell r="E3749">
            <v>72894</v>
          </cell>
          <cell r="F3749" t="str">
            <v>FF</v>
          </cell>
          <cell r="G3749">
            <v>99024189</v>
          </cell>
          <cell r="H3749" t="str">
            <v>31/08/99</v>
          </cell>
          <cell r="I3749">
            <v>12</v>
          </cell>
          <cell r="J3749" t="str">
            <v>or 74607</v>
          </cell>
        </row>
        <row r="3750">
          <cell r="A3750">
            <v>2882005</v>
          </cell>
          <cell r="B3750">
            <v>5856</v>
          </cell>
          <cell r="C3750">
            <v>1013</v>
          </cell>
          <cell r="D3750" t="str">
            <v>LUSCHER HNOS S/H              V</v>
          </cell>
          <cell r="E3750">
            <v>67940</v>
          </cell>
          <cell r="F3750" t="str">
            <v>FF</v>
          </cell>
          <cell r="G3750">
            <v>99021378</v>
          </cell>
          <cell r="H3750">
            <v>36319</v>
          </cell>
          <cell r="I3750">
            <v>8.5</v>
          </cell>
          <cell r="J3750" t="str">
            <v>O.R. 69535</v>
          </cell>
        </row>
        <row r="3751">
          <cell r="A3751">
            <v>2882005</v>
          </cell>
          <cell r="B3751">
            <v>5856</v>
          </cell>
          <cell r="C3751">
            <v>1013</v>
          </cell>
          <cell r="D3751" t="str">
            <v>FERRAGOM                      V</v>
          </cell>
          <cell r="E3751">
            <v>68247</v>
          </cell>
          <cell r="F3751" t="str">
            <v>FF</v>
          </cell>
          <cell r="G3751">
            <v>99021584</v>
          </cell>
          <cell r="H3751">
            <v>36411</v>
          </cell>
          <cell r="I3751">
            <v>36.9</v>
          </cell>
          <cell r="J3751" t="str">
            <v>O.R. 69657/814</v>
          </cell>
        </row>
        <row r="3752">
          <cell r="A3752">
            <v>2882005</v>
          </cell>
          <cell r="B3752">
            <v>5856</v>
          </cell>
          <cell r="C3752">
            <v>1015</v>
          </cell>
          <cell r="D3752" t="str">
            <v>EQUIPEL S.R.L.                V</v>
          </cell>
          <cell r="E3752">
            <v>68036</v>
          </cell>
          <cell r="F3752" t="str">
            <v>FF</v>
          </cell>
          <cell r="G3752">
            <v>99021440</v>
          </cell>
          <cell r="H3752">
            <v>36319</v>
          </cell>
          <cell r="I3752">
            <v>705</v>
          </cell>
          <cell r="J3752" t="str">
            <v>O.R. 69819</v>
          </cell>
        </row>
        <row r="3753">
          <cell r="A3753">
            <v>2882005</v>
          </cell>
          <cell r="B3753">
            <v>5856</v>
          </cell>
          <cell r="C3753">
            <v>1015</v>
          </cell>
          <cell r="D3753" t="str">
            <v>FLUODINAMICA S.A.             V</v>
          </cell>
          <cell r="E3753">
            <v>68036</v>
          </cell>
          <cell r="F3753" t="str">
            <v>FF</v>
          </cell>
          <cell r="G3753">
            <v>99021444</v>
          </cell>
          <cell r="H3753">
            <v>36319</v>
          </cell>
          <cell r="I3753">
            <v>700.3</v>
          </cell>
          <cell r="J3753" t="str">
            <v>O.R. 69496</v>
          </cell>
        </row>
        <row r="3754">
          <cell r="A3754">
            <v>2882005</v>
          </cell>
          <cell r="B3754">
            <v>5856</v>
          </cell>
          <cell r="C3754">
            <v>1015</v>
          </cell>
          <cell r="D3754" t="str">
            <v>ALBORELLI HECTOR              V</v>
          </cell>
          <cell r="E3754">
            <v>68247</v>
          </cell>
          <cell r="F3754" t="str">
            <v>FF</v>
          </cell>
          <cell r="G3754">
            <v>99021548</v>
          </cell>
          <cell r="H3754">
            <v>36411</v>
          </cell>
          <cell r="I3754">
            <v>84.87</v>
          </cell>
          <cell r="J3754" t="str">
            <v>O.R. 69842</v>
          </cell>
        </row>
        <row r="3755">
          <cell r="A3755">
            <v>2882005</v>
          </cell>
          <cell r="B3755">
            <v>5856</v>
          </cell>
          <cell r="C3755">
            <v>1015</v>
          </cell>
          <cell r="D3755" t="str">
            <v>FERRAGOM                      V</v>
          </cell>
          <cell r="E3755">
            <v>68247</v>
          </cell>
          <cell r="F3755" t="str">
            <v>FF</v>
          </cell>
          <cell r="G3755">
            <v>99021580</v>
          </cell>
          <cell r="H3755">
            <v>36411</v>
          </cell>
          <cell r="I3755">
            <v>20.7</v>
          </cell>
          <cell r="J3755" t="str">
            <v>O.R. 69669/665/7</v>
          </cell>
        </row>
        <row r="3756">
          <cell r="A3756">
            <v>2882005</v>
          </cell>
          <cell r="B3756">
            <v>5856</v>
          </cell>
          <cell r="C3756">
            <v>1015</v>
          </cell>
          <cell r="D3756" t="str">
            <v>FERRAGOM                      V</v>
          </cell>
          <cell r="E3756">
            <v>68247</v>
          </cell>
          <cell r="F3756" t="str">
            <v>FF</v>
          </cell>
          <cell r="G3756">
            <v>99021582</v>
          </cell>
          <cell r="H3756">
            <v>36411</v>
          </cell>
          <cell r="I3756">
            <v>986.5</v>
          </cell>
          <cell r="J3756" t="str">
            <v>O.R. 69800</v>
          </cell>
        </row>
        <row r="3757">
          <cell r="A3757">
            <v>2882005</v>
          </cell>
          <cell r="B3757">
            <v>5856</v>
          </cell>
          <cell r="C3757">
            <v>1015</v>
          </cell>
          <cell r="D3757" t="str">
            <v>FERRAGOM                      V</v>
          </cell>
          <cell r="E3757">
            <v>68247</v>
          </cell>
          <cell r="F3757" t="str">
            <v>FF</v>
          </cell>
          <cell r="G3757">
            <v>99021584</v>
          </cell>
          <cell r="H3757">
            <v>36411</v>
          </cell>
          <cell r="I3757">
            <v>74.55</v>
          </cell>
          <cell r="J3757" t="str">
            <v>O.R. 69657/814</v>
          </cell>
        </row>
        <row r="3758">
          <cell r="A3758">
            <v>2882005</v>
          </cell>
          <cell r="B3758">
            <v>5856</v>
          </cell>
          <cell r="C3758">
            <v>1015</v>
          </cell>
          <cell r="D3758" t="str">
            <v>EUROMAGLIA                    V</v>
          </cell>
          <cell r="E3758">
            <v>68247</v>
          </cell>
          <cell r="F3758" t="str">
            <v>FF</v>
          </cell>
          <cell r="G3758">
            <v>99021602</v>
          </cell>
          <cell r="H3758">
            <v>36411</v>
          </cell>
          <cell r="I3758">
            <v>564</v>
          </cell>
          <cell r="J3758" t="str">
            <v>O.R. 69715</v>
          </cell>
        </row>
        <row r="3759">
          <cell r="A3759">
            <v>2882005</v>
          </cell>
          <cell r="B3759">
            <v>5856</v>
          </cell>
          <cell r="C3759">
            <v>1015</v>
          </cell>
          <cell r="D3759" t="str">
            <v>EUROMAGLIA                    V</v>
          </cell>
          <cell r="E3759">
            <v>68247</v>
          </cell>
          <cell r="F3759" t="str">
            <v>FF</v>
          </cell>
          <cell r="G3759">
            <v>99021604</v>
          </cell>
          <cell r="H3759">
            <v>36411</v>
          </cell>
          <cell r="I3759">
            <v>611</v>
          </cell>
          <cell r="J3759" t="str">
            <v>O.R. 69715</v>
          </cell>
        </row>
        <row r="3760">
          <cell r="A3760">
            <v>2882005</v>
          </cell>
          <cell r="B3760">
            <v>5856</v>
          </cell>
          <cell r="C3760">
            <v>1015</v>
          </cell>
          <cell r="D3760" t="str">
            <v>EL ORO NEGRO                  V</v>
          </cell>
          <cell r="E3760">
            <v>68247</v>
          </cell>
          <cell r="F3760" t="str">
            <v>FF</v>
          </cell>
          <cell r="G3760">
            <v>99021610</v>
          </cell>
          <cell r="H3760">
            <v>36411</v>
          </cell>
          <cell r="I3760">
            <v>14.54</v>
          </cell>
          <cell r="J3760" t="str">
            <v>O.R. 69732/742/7</v>
          </cell>
        </row>
        <row r="3761">
          <cell r="A3761">
            <v>2882005</v>
          </cell>
          <cell r="B3761">
            <v>5856</v>
          </cell>
          <cell r="C3761">
            <v>1015</v>
          </cell>
          <cell r="D3761" t="str">
            <v>EXPRESO OLIVA HERMANOS SRL    V</v>
          </cell>
          <cell r="E3761">
            <v>68406</v>
          </cell>
          <cell r="F3761" t="str">
            <v>FF</v>
          </cell>
          <cell r="G3761">
            <v>99021663</v>
          </cell>
          <cell r="H3761">
            <v>36411</v>
          </cell>
          <cell r="I3761">
            <v>42.5</v>
          </cell>
          <cell r="J3761" t="str">
            <v>O.R. 69826</v>
          </cell>
        </row>
        <row r="3762">
          <cell r="A3762">
            <v>2882005</v>
          </cell>
          <cell r="B3762">
            <v>5856</v>
          </cell>
          <cell r="C3762">
            <v>1015</v>
          </cell>
          <cell r="D3762" t="str">
            <v>EXPRESO OLIVA HERMANOS SRL    V</v>
          </cell>
          <cell r="E3762">
            <v>68406</v>
          </cell>
          <cell r="F3762" t="str">
            <v>FF</v>
          </cell>
          <cell r="G3762">
            <v>99021665</v>
          </cell>
          <cell r="H3762">
            <v>36411</v>
          </cell>
          <cell r="I3762">
            <v>47.6</v>
          </cell>
          <cell r="J3762" t="str">
            <v>O.R. 74473</v>
          </cell>
        </row>
        <row r="3763">
          <cell r="A3763">
            <v>2882005</v>
          </cell>
          <cell r="B3763">
            <v>5856</v>
          </cell>
          <cell r="C3763">
            <v>1015</v>
          </cell>
          <cell r="D3763" t="str">
            <v>EUROMAGLIA                    V</v>
          </cell>
          <cell r="E3763">
            <v>69699</v>
          </cell>
          <cell r="F3763" t="str">
            <v>FF</v>
          </cell>
          <cell r="G3763">
            <v>99022162</v>
          </cell>
          <cell r="H3763" t="str">
            <v>17/08/99</v>
          </cell>
          <cell r="I3763">
            <v>1250</v>
          </cell>
          <cell r="J3763" t="str">
            <v>or 69796</v>
          </cell>
        </row>
        <row r="3764">
          <cell r="A3764">
            <v>2882005</v>
          </cell>
          <cell r="B3764">
            <v>5856</v>
          </cell>
          <cell r="C3764">
            <v>1015</v>
          </cell>
          <cell r="D3764" t="str">
            <v>EXPRESO OLIVA HERMANOS SRL    V</v>
          </cell>
          <cell r="E3764">
            <v>69699</v>
          </cell>
          <cell r="F3764" t="str">
            <v>FF</v>
          </cell>
          <cell r="G3764">
            <v>99022163</v>
          </cell>
          <cell r="H3764" t="str">
            <v>17/08/99</v>
          </cell>
          <cell r="I3764">
            <v>50.7</v>
          </cell>
          <cell r="J3764" t="str">
            <v>OR 74524</v>
          </cell>
        </row>
        <row r="3765">
          <cell r="A3765">
            <v>2882005</v>
          </cell>
          <cell r="B3765">
            <v>5856</v>
          </cell>
          <cell r="C3765">
            <v>1015</v>
          </cell>
          <cell r="D3765" t="str">
            <v>POLAK ALEJANDRO CONSTRUCCIONESV</v>
          </cell>
          <cell r="E3765">
            <v>69730</v>
          </cell>
          <cell r="F3765" t="str">
            <v>FF</v>
          </cell>
          <cell r="G3765">
            <v>99022201</v>
          </cell>
          <cell r="H3765" t="str">
            <v>17/08/99</v>
          </cell>
          <cell r="I3765">
            <v>1284</v>
          </cell>
          <cell r="J3765" t="str">
            <v>or 74551</v>
          </cell>
        </row>
        <row r="3766">
          <cell r="A3766">
            <v>2882005</v>
          </cell>
          <cell r="B3766">
            <v>5856</v>
          </cell>
          <cell r="C3766">
            <v>1015</v>
          </cell>
          <cell r="D3766" t="str">
            <v>GUTIERREZ JORGE ERNESTO       V</v>
          </cell>
          <cell r="E3766">
            <v>70809</v>
          </cell>
          <cell r="F3766" t="str">
            <v>FF</v>
          </cell>
          <cell r="G3766">
            <v>99023006</v>
          </cell>
          <cell r="H3766" t="str">
            <v>23/08/99</v>
          </cell>
          <cell r="I3766">
            <v>144</v>
          </cell>
          <cell r="J3766" t="str">
            <v>O.R. 69808</v>
          </cell>
        </row>
        <row r="3767">
          <cell r="A3767">
            <v>2882005</v>
          </cell>
          <cell r="B3767">
            <v>5856</v>
          </cell>
          <cell r="C3767">
            <v>1015</v>
          </cell>
          <cell r="D3767" t="str">
            <v>POLAK ALEJANDRO CONSTRUCCIONESV</v>
          </cell>
          <cell r="E3767">
            <v>72871</v>
          </cell>
          <cell r="F3767" t="str">
            <v>FF</v>
          </cell>
          <cell r="G3767">
            <v>99024173</v>
          </cell>
          <cell r="H3767" t="str">
            <v>31/08/99</v>
          </cell>
          <cell r="I3767">
            <v>642</v>
          </cell>
          <cell r="J3767" t="str">
            <v>or 74647</v>
          </cell>
        </row>
        <row r="3768">
          <cell r="A3768">
            <v>2882005</v>
          </cell>
          <cell r="B3768">
            <v>5856</v>
          </cell>
          <cell r="C3768">
            <v>1015</v>
          </cell>
          <cell r="D3768" t="str">
            <v>ELECTRO CATRIEL               V</v>
          </cell>
          <cell r="E3768">
            <v>72894</v>
          </cell>
          <cell r="F3768" t="str">
            <v>FF</v>
          </cell>
          <cell r="G3768">
            <v>99024192</v>
          </cell>
          <cell r="H3768" t="str">
            <v>31/08/99</v>
          </cell>
          <cell r="I3768">
            <v>7.02</v>
          </cell>
          <cell r="J3768" t="str">
            <v>or 74465</v>
          </cell>
        </row>
        <row r="3769">
          <cell r="A3769">
            <v>2882005</v>
          </cell>
          <cell r="B3769">
            <v>5856</v>
          </cell>
          <cell r="C3769">
            <v>1015</v>
          </cell>
          <cell r="D3769" t="str">
            <v>EL ORO NEGRO                  V</v>
          </cell>
          <cell r="E3769">
            <v>73328</v>
          </cell>
          <cell r="F3769" t="str">
            <v>FF</v>
          </cell>
          <cell r="G3769">
            <v>99024502</v>
          </cell>
          <cell r="H3769" t="str">
            <v>31/08/99</v>
          </cell>
          <cell r="I3769">
            <v>85.93</v>
          </cell>
        </row>
        <row r="3770">
          <cell r="A3770">
            <v>2882005</v>
          </cell>
          <cell r="B3770">
            <v>5856</v>
          </cell>
          <cell r="C3770">
            <v>1015</v>
          </cell>
          <cell r="D3770" t="str">
            <v>FERRAGOM                      V</v>
          </cell>
          <cell r="E3770">
            <v>73328</v>
          </cell>
          <cell r="F3770" t="str">
            <v>FF</v>
          </cell>
          <cell r="G3770">
            <v>99024517</v>
          </cell>
          <cell r="H3770" t="str">
            <v>31/08/99</v>
          </cell>
          <cell r="I3770">
            <v>89.23</v>
          </cell>
        </row>
        <row r="3771">
          <cell r="A3771">
            <v>2882005</v>
          </cell>
          <cell r="B3771">
            <v>5856</v>
          </cell>
          <cell r="C3771">
            <v>1015</v>
          </cell>
          <cell r="D3771" t="str">
            <v>EXPRESO OLIVA HERMANOS SRL    V</v>
          </cell>
          <cell r="E3771">
            <v>73914</v>
          </cell>
          <cell r="F3771" t="str">
            <v>FF</v>
          </cell>
          <cell r="G3771">
            <v>99024946</v>
          </cell>
          <cell r="H3771" t="str">
            <v>31/08/99</v>
          </cell>
          <cell r="I3771">
            <v>107.3</v>
          </cell>
          <cell r="J3771" t="str">
            <v>or 63818</v>
          </cell>
        </row>
        <row r="3772">
          <cell r="A3772">
            <v>2882005</v>
          </cell>
          <cell r="B3772">
            <v>5856</v>
          </cell>
          <cell r="C3772">
            <v>1016</v>
          </cell>
          <cell r="D3772" t="str">
            <v>LUSCHER HNOS S/H              V</v>
          </cell>
          <cell r="E3772">
            <v>67940</v>
          </cell>
          <cell r="F3772" t="str">
            <v>FF</v>
          </cell>
          <cell r="G3772">
            <v>99021381</v>
          </cell>
          <cell r="H3772">
            <v>36319</v>
          </cell>
          <cell r="I3772">
            <v>29.8</v>
          </cell>
          <cell r="J3772" t="str">
            <v>O.R. 69540</v>
          </cell>
        </row>
        <row r="3773">
          <cell r="A3773">
            <v>2882005</v>
          </cell>
          <cell r="B3773">
            <v>5856</v>
          </cell>
          <cell r="C3773">
            <v>1017</v>
          </cell>
          <cell r="D3773" t="str">
            <v>ZANELLATO E HIJOS S.A         V</v>
          </cell>
          <cell r="E3773">
            <v>70809</v>
          </cell>
          <cell r="F3773" t="str">
            <v>FF</v>
          </cell>
          <cell r="G3773">
            <v>99023012</v>
          </cell>
          <cell r="H3773" t="str">
            <v>23/08/99</v>
          </cell>
          <cell r="I3773">
            <v>13.82</v>
          </cell>
          <cell r="J3773" t="str">
            <v>O.R. 78925</v>
          </cell>
        </row>
        <row r="3774">
          <cell r="A3774">
            <v>2882005</v>
          </cell>
          <cell r="B3774">
            <v>5856</v>
          </cell>
          <cell r="C3774">
            <v>1018</v>
          </cell>
          <cell r="D3774" t="str">
            <v>LABORATORIOS CERTIFICADOS S.A.V</v>
          </cell>
          <cell r="E3774">
            <v>69426</v>
          </cell>
          <cell r="F3774" t="str">
            <v>FF</v>
          </cell>
          <cell r="G3774">
            <v>99021986</v>
          </cell>
          <cell r="H3774" t="str">
            <v>13/08/99</v>
          </cell>
          <cell r="I3774">
            <v>175</v>
          </cell>
          <cell r="J3774" t="str">
            <v>or 69847</v>
          </cell>
        </row>
        <row r="3775">
          <cell r="A3775">
            <v>2882005</v>
          </cell>
          <cell r="B3775">
            <v>5856</v>
          </cell>
          <cell r="C3775">
            <v>1018</v>
          </cell>
          <cell r="D3775" t="str">
            <v>LUSCHER HNOS S/H              V</v>
          </cell>
          <cell r="E3775">
            <v>70956</v>
          </cell>
          <cell r="F3775" t="str">
            <v>FF</v>
          </cell>
          <cell r="G3775">
            <v>99023046</v>
          </cell>
          <cell r="H3775" t="str">
            <v>23/08/99</v>
          </cell>
          <cell r="I3775">
            <v>322.3</v>
          </cell>
          <cell r="J3775" t="str">
            <v>O.R. 74459</v>
          </cell>
        </row>
        <row r="3776">
          <cell r="A3776">
            <v>2882005</v>
          </cell>
          <cell r="B3776">
            <v>5856</v>
          </cell>
          <cell r="C3776">
            <v>1018</v>
          </cell>
          <cell r="D3776" t="str">
            <v>ELECTRODOS CONARCO            V</v>
          </cell>
          <cell r="E3776">
            <v>72944</v>
          </cell>
          <cell r="F3776" t="str">
            <v>FF</v>
          </cell>
          <cell r="G3776">
            <v>99024222</v>
          </cell>
          <cell r="H3776" t="str">
            <v>31/08/99</v>
          </cell>
          <cell r="I3776">
            <v>204.8</v>
          </cell>
          <cell r="J3776" t="str">
            <v>O.R. 74543</v>
          </cell>
        </row>
        <row r="3777">
          <cell r="A3777">
            <v>2882005</v>
          </cell>
          <cell r="B3777">
            <v>5856</v>
          </cell>
          <cell r="C3777">
            <v>1019</v>
          </cell>
          <cell r="D3777" t="str">
            <v>PALMIER LEOPOLDO JOSE         V</v>
          </cell>
          <cell r="E3777">
            <v>69747</v>
          </cell>
          <cell r="F3777" t="str">
            <v>FF</v>
          </cell>
          <cell r="G3777">
            <v>99022208</v>
          </cell>
          <cell r="H3777" t="str">
            <v>17/08/99</v>
          </cell>
          <cell r="I3777">
            <v>49.5</v>
          </cell>
          <cell r="J3777" t="str">
            <v>or 74575</v>
          </cell>
        </row>
        <row r="3778">
          <cell r="A3778">
            <v>2882005</v>
          </cell>
          <cell r="B3778">
            <v>5856</v>
          </cell>
          <cell r="C3778">
            <v>1019</v>
          </cell>
          <cell r="D3778" t="str">
            <v>PALMIER LEOPOLDO JOSE         V</v>
          </cell>
          <cell r="E3778">
            <v>69752</v>
          </cell>
          <cell r="F3778" t="str">
            <v>PD</v>
          </cell>
          <cell r="G3778">
            <v>99022208</v>
          </cell>
          <cell r="H3778" t="str">
            <v>17/08/99</v>
          </cell>
          <cell r="I3778">
            <v>-4.95</v>
          </cell>
          <cell r="J3778" t="str">
            <v>desc.10% sobre f</v>
          </cell>
        </row>
        <row r="3779">
          <cell r="A3779">
            <v>2882005</v>
          </cell>
          <cell r="B3779">
            <v>5856</v>
          </cell>
          <cell r="C3779">
            <v>1019</v>
          </cell>
          <cell r="D3779" t="str">
            <v>ELECTRO CATRIEL               V</v>
          </cell>
          <cell r="E3779">
            <v>72894</v>
          </cell>
          <cell r="F3779" t="str">
            <v>FF</v>
          </cell>
          <cell r="G3779">
            <v>99024195</v>
          </cell>
          <cell r="H3779" t="str">
            <v>31/08/99</v>
          </cell>
          <cell r="I3779">
            <v>19.829999999999998</v>
          </cell>
          <cell r="J3779" t="str">
            <v>or 74714</v>
          </cell>
        </row>
        <row r="3780">
          <cell r="A3780">
            <v>2882005</v>
          </cell>
          <cell r="B3780">
            <v>5856</v>
          </cell>
          <cell r="C3780">
            <v>1019</v>
          </cell>
          <cell r="D3780" t="str">
            <v>EL ORO NEGRO                  V</v>
          </cell>
          <cell r="E3780">
            <v>73328</v>
          </cell>
          <cell r="F3780" t="str">
            <v>FF</v>
          </cell>
          <cell r="G3780">
            <v>99024501</v>
          </cell>
          <cell r="H3780" t="str">
            <v>31/08/99</v>
          </cell>
          <cell r="I3780">
            <v>406.61</v>
          </cell>
        </row>
        <row r="3781">
          <cell r="A3781">
            <v>2882005</v>
          </cell>
          <cell r="B3781">
            <v>6002</v>
          </cell>
          <cell r="C3781">
            <v>1002</v>
          </cell>
          <cell r="D3781" t="str">
            <v>EXPRESO EL RAPIDO             V</v>
          </cell>
          <cell r="E3781">
            <v>69857</v>
          </cell>
          <cell r="F3781" t="str">
            <v>FF</v>
          </cell>
          <cell r="G3781">
            <v>99022327</v>
          </cell>
          <cell r="H3781" t="str">
            <v>17/08/99</v>
          </cell>
          <cell r="I3781">
            <v>16.8</v>
          </cell>
          <cell r="J3781" t="str">
            <v>or 74538</v>
          </cell>
        </row>
        <row r="3782">
          <cell r="A3782">
            <v>2882005</v>
          </cell>
          <cell r="B3782">
            <v>6002</v>
          </cell>
          <cell r="C3782">
            <v>1003</v>
          </cell>
          <cell r="D3782" t="str">
            <v>EXPRESO EL RAPIDO             V</v>
          </cell>
          <cell r="E3782">
            <v>71822</v>
          </cell>
          <cell r="F3782" t="str">
            <v>FF</v>
          </cell>
          <cell r="G3782">
            <v>99023623</v>
          </cell>
          <cell r="H3782" t="str">
            <v>26/08/99</v>
          </cell>
          <cell r="I3782">
            <v>16.8</v>
          </cell>
          <cell r="J3782" t="str">
            <v>O.R. 69600</v>
          </cell>
        </row>
        <row r="3783">
          <cell r="A3783">
            <v>2882005</v>
          </cell>
          <cell r="B3783">
            <v>6002</v>
          </cell>
          <cell r="C3783">
            <v>1009</v>
          </cell>
          <cell r="D3783" t="str">
            <v>PONCE DE LEON ANA MARIA       V</v>
          </cell>
          <cell r="E3783">
            <v>68406</v>
          </cell>
          <cell r="F3783" t="str">
            <v>FF</v>
          </cell>
          <cell r="G3783">
            <v>99021627</v>
          </cell>
          <cell r="H3783">
            <v>36411</v>
          </cell>
          <cell r="I3783">
            <v>39</v>
          </cell>
          <cell r="J3783" t="str">
            <v>O.R. 69671</v>
          </cell>
        </row>
        <row r="3784">
          <cell r="A3784">
            <v>2882005</v>
          </cell>
          <cell r="B3784">
            <v>6002</v>
          </cell>
          <cell r="C3784">
            <v>1009</v>
          </cell>
          <cell r="D3784" t="str">
            <v>EXPRESO EL RAPIDO             V</v>
          </cell>
          <cell r="E3784">
            <v>69857</v>
          </cell>
          <cell r="F3784" t="str">
            <v>FF</v>
          </cell>
          <cell r="G3784">
            <v>99022320</v>
          </cell>
          <cell r="H3784" t="str">
            <v>17/08/99</v>
          </cell>
          <cell r="I3784">
            <v>16.8</v>
          </cell>
          <cell r="J3784" t="str">
            <v>or 74538</v>
          </cell>
        </row>
        <row r="3785">
          <cell r="A3785">
            <v>2882005</v>
          </cell>
          <cell r="B3785">
            <v>6002</v>
          </cell>
          <cell r="C3785">
            <v>1009</v>
          </cell>
          <cell r="D3785" t="str">
            <v>EXPRESO EL RAPIDO             V</v>
          </cell>
          <cell r="E3785">
            <v>69857</v>
          </cell>
          <cell r="F3785" t="str">
            <v>FF</v>
          </cell>
          <cell r="G3785">
            <v>99022321</v>
          </cell>
          <cell r="H3785" t="str">
            <v>17/08/99</v>
          </cell>
          <cell r="I3785">
            <v>16.8</v>
          </cell>
          <cell r="J3785" t="str">
            <v>or 74538</v>
          </cell>
        </row>
        <row r="3786">
          <cell r="A3786">
            <v>2882005</v>
          </cell>
          <cell r="B3786">
            <v>6002</v>
          </cell>
          <cell r="C3786">
            <v>1009</v>
          </cell>
          <cell r="D3786" t="str">
            <v>EXPRESO EL RAPIDO             V</v>
          </cell>
          <cell r="E3786">
            <v>69857</v>
          </cell>
          <cell r="F3786" t="str">
            <v>FF</v>
          </cell>
          <cell r="G3786">
            <v>99022322</v>
          </cell>
          <cell r="H3786" t="str">
            <v>17/08/99</v>
          </cell>
          <cell r="I3786">
            <v>16.8</v>
          </cell>
          <cell r="J3786" t="str">
            <v>or 74538</v>
          </cell>
        </row>
        <row r="3787">
          <cell r="A3787">
            <v>2882005</v>
          </cell>
          <cell r="B3787">
            <v>6002</v>
          </cell>
          <cell r="C3787">
            <v>1009</v>
          </cell>
          <cell r="D3787" t="str">
            <v>EXPRESO EL RAPIDO             V</v>
          </cell>
          <cell r="E3787">
            <v>69857</v>
          </cell>
          <cell r="F3787" t="str">
            <v>FF</v>
          </cell>
          <cell r="G3787">
            <v>99022325</v>
          </cell>
          <cell r="H3787" t="str">
            <v>17/08/99</v>
          </cell>
          <cell r="I3787">
            <v>16.8</v>
          </cell>
          <cell r="J3787" t="str">
            <v>or 74538</v>
          </cell>
        </row>
        <row r="3788">
          <cell r="A3788">
            <v>2882005</v>
          </cell>
          <cell r="B3788">
            <v>6002</v>
          </cell>
          <cell r="C3788">
            <v>1009</v>
          </cell>
          <cell r="D3788" t="str">
            <v>EXPRESO EL RAPIDO             V</v>
          </cell>
          <cell r="E3788">
            <v>69857</v>
          </cell>
          <cell r="F3788" t="str">
            <v>FF</v>
          </cell>
          <cell r="G3788">
            <v>99022326</v>
          </cell>
          <cell r="H3788" t="str">
            <v>17/08/99</v>
          </cell>
          <cell r="I3788">
            <v>31.8</v>
          </cell>
          <cell r="J3788" t="str">
            <v>or 74538</v>
          </cell>
        </row>
        <row r="3789">
          <cell r="A3789">
            <v>2882005</v>
          </cell>
          <cell r="B3789">
            <v>6002</v>
          </cell>
          <cell r="C3789">
            <v>1009</v>
          </cell>
          <cell r="D3789" t="str">
            <v>EXPRESO EL RAPIDO             V</v>
          </cell>
          <cell r="E3789">
            <v>70007</v>
          </cell>
          <cell r="F3789" t="str">
            <v>FF</v>
          </cell>
          <cell r="G3789">
            <v>99022368</v>
          </cell>
          <cell r="H3789" t="str">
            <v>18/08/99</v>
          </cell>
          <cell r="I3789">
            <v>9.8000000000000007</v>
          </cell>
          <cell r="J3789" t="str">
            <v>or 74620</v>
          </cell>
        </row>
        <row r="3790">
          <cell r="A3790">
            <v>2882005</v>
          </cell>
          <cell r="B3790">
            <v>6002</v>
          </cell>
          <cell r="C3790">
            <v>1009</v>
          </cell>
          <cell r="D3790" t="str">
            <v>EXPRESO EL RAPIDO             V</v>
          </cell>
          <cell r="E3790">
            <v>71822</v>
          </cell>
          <cell r="F3790" t="str">
            <v>FF</v>
          </cell>
          <cell r="G3790">
            <v>99023614</v>
          </cell>
          <cell r="H3790" t="str">
            <v>26/08/99</v>
          </cell>
          <cell r="I3790">
            <v>31.8</v>
          </cell>
          <cell r="J3790" t="str">
            <v>O.R. 69619</v>
          </cell>
        </row>
        <row r="3791">
          <cell r="A3791">
            <v>2882005</v>
          </cell>
          <cell r="B3791">
            <v>6002</v>
          </cell>
          <cell r="C3791">
            <v>1009</v>
          </cell>
          <cell r="D3791" t="str">
            <v>PONCE DE LEON ANA MARIA       V</v>
          </cell>
          <cell r="E3791">
            <v>72864</v>
          </cell>
          <cell r="F3791" t="str">
            <v>FF</v>
          </cell>
          <cell r="G3791">
            <v>99024149</v>
          </cell>
          <cell r="H3791" t="str">
            <v>31/08/99</v>
          </cell>
          <cell r="I3791">
            <v>42</v>
          </cell>
          <cell r="J3791" t="str">
            <v>or 74510</v>
          </cell>
        </row>
        <row r="3792">
          <cell r="A3792">
            <v>2882005</v>
          </cell>
          <cell r="B3792">
            <v>6002</v>
          </cell>
          <cell r="C3792">
            <v>1009</v>
          </cell>
          <cell r="D3792" t="str">
            <v>EXPRESO OLIVA HERMANOS SRL    V</v>
          </cell>
          <cell r="E3792">
            <v>74143</v>
          </cell>
          <cell r="F3792" t="str">
            <v>FF</v>
          </cell>
          <cell r="G3792">
            <v>99025035</v>
          </cell>
          <cell r="H3792" t="str">
            <v>31/08/99</v>
          </cell>
          <cell r="I3792">
            <v>15.3</v>
          </cell>
          <cell r="J3792" t="str">
            <v>or 63818</v>
          </cell>
        </row>
        <row r="3793">
          <cell r="A3793">
            <v>2882005</v>
          </cell>
          <cell r="B3793">
            <v>6002</v>
          </cell>
          <cell r="C3793">
            <v>1011</v>
          </cell>
          <cell r="D3793" t="str">
            <v>EXPRESO EL RAPIDO             V</v>
          </cell>
          <cell r="E3793">
            <v>70007</v>
          </cell>
          <cell r="F3793" t="str">
            <v>FF</v>
          </cell>
          <cell r="G3793">
            <v>99022341</v>
          </cell>
          <cell r="H3793" t="str">
            <v>18/08/99</v>
          </cell>
          <cell r="I3793">
            <v>17.8</v>
          </cell>
          <cell r="J3793" t="str">
            <v>or 74620</v>
          </cell>
        </row>
        <row r="3794">
          <cell r="A3794">
            <v>2882005</v>
          </cell>
          <cell r="B3794">
            <v>6002</v>
          </cell>
          <cell r="C3794">
            <v>1011</v>
          </cell>
          <cell r="D3794" t="str">
            <v>EXPRESO EL RAPIDO             V</v>
          </cell>
          <cell r="E3794">
            <v>70007</v>
          </cell>
          <cell r="F3794" t="str">
            <v>FF</v>
          </cell>
          <cell r="G3794">
            <v>99022366</v>
          </cell>
          <cell r="H3794" t="str">
            <v>18/08/99</v>
          </cell>
          <cell r="I3794">
            <v>16.8</v>
          </cell>
          <cell r="J3794" t="str">
            <v>or 74620</v>
          </cell>
        </row>
        <row r="3795">
          <cell r="A3795">
            <v>2882005</v>
          </cell>
          <cell r="B3795">
            <v>6002</v>
          </cell>
          <cell r="C3795">
            <v>1013</v>
          </cell>
          <cell r="D3795" t="str">
            <v>EXPRESO EL RAPIDO             V</v>
          </cell>
          <cell r="E3795">
            <v>69857</v>
          </cell>
          <cell r="F3795" t="str">
            <v>FF</v>
          </cell>
          <cell r="G3795">
            <v>99022307</v>
          </cell>
          <cell r="H3795" t="str">
            <v>17/08/99</v>
          </cell>
          <cell r="I3795">
            <v>22.8</v>
          </cell>
          <cell r="J3795" t="str">
            <v>or 74538</v>
          </cell>
        </row>
        <row r="3796">
          <cell r="A3796">
            <v>2882005</v>
          </cell>
          <cell r="B3796">
            <v>6002</v>
          </cell>
          <cell r="C3796">
            <v>1013</v>
          </cell>
          <cell r="D3796" t="str">
            <v>EXPRESO EL RAPIDO             V</v>
          </cell>
          <cell r="E3796">
            <v>69857</v>
          </cell>
          <cell r="F3796" t="str">
            <v>FF</v>
          </cell>
          <cell r="G3796">
            <v>99022308</v>
          </cell>
          <cell r="H3796" t="str">
            <v>17/08/99</v>
          </cell>
          <cell r="I3796">
            <v>16.8</v>
          </cell>
          <cell r="J3796" t="str">
            <v>or 74538</v>
          </cell>
        </row>
        <row r="3797">
          <cell r="A3797">
            <v>2882005</v>
          </cell>
          <cell r="B3797">
            <v>6002</v>
          </cell>
          <cell r="C3797">
            <v>1013</v>
          </cell>
          <cell r="D3797" t="str">
            <v>EXPRESO EL RAPIDO             V</v>
          </cell>
          <cell r="E3797">
            <v>69857</v>
          </cell>
          <cell r="F3797" t="str">
            <v>FF</v>
          </cell>
          <cell r="G3797">
            <v>99022310</v>
          </cell>
          <cell r="H3797" t="str">
            <v>17/08/99</v>
          </cell>
          <cell r="I3797">
            <v>23.8</v>
          </cell>
          <cell r="J3797" t="str">
            <v>or 74538</v>
          </cell>
        </row>
        <row r="3798">
          <cell r="A3798">
            <v>2882005</v>
          </cell>
          <cell r="B3798">
            <v>6002</v>
          </cell>
          <cell r="C3798">
            <v>1013</v>
          </cell>
          <cell r="D3798" t="str">
            <v>EXPRESO EL RAPIDO             V</v>
          </cell>
          <cell r="E3798">
            <v>69857</v>
          </cell>
          <cell r="F3798" t="str">
            <v>FF</v>
          </cell>
          <cell r="G3798">
            <v>99022315</v>
          </cell>
          <cell r="H3798" t="str">
            <v>17/08/99</v>
          </cell>
          <cell r="I3798">
            <v>16.8</v>
          </cell>
          <cell r="J3798" t="str">
            <v>or 74538</v>
          </cell>
        </row>
        <row r="3799">
          <cell r="A3799">
            <v>2882005</v>
          </cell>
          <cell r="B3799">
            <v>6002</v>
          </cell>
          <cell r="C3799">
            <v>1013</v>
          </cell>
          <cell r="D3799" t="str">
            <v>EXPRESO EL RAPIDO             V</v>
          </cell>
          <cell r="E3799">
            <v>69857</v>
          </cell>
          <cell r="F3799" t="str">
            <v>FF</v>
          </cell>
          <cell r="G3799">
            <v>99022317</v>
          </cell>
          <cell r="H3799" t="str">
            <v>17/08/99</v>
          </cell>
          <cell r="I3799">
            <v>29.8</v>
          </cell>
          <cell r="J3799" t="str">
            <v>or 74538</v>
          </cell>
        </row>
        <row r="3800">
          <cell r="A3800">
            <v>2882005</v>
          </cell>
          <cell r="B3800">
            <v>6002</v>
          </cell>
          <cell r="C3800">
            <v>1013</v>
          </cell>
          <cell r="D3800" t="str">
            <v>EXPRESO EL RAPIDO             V</v>
          </cell>
          <cell r="E3800">
            <v>69857</v>
          </cell>
          <cell r="F3800" t="str">
            <v>FF</v>
          </cell>
          <cell r="G3800">
            <v>99022318</v>
          </cell>
          <cell r="H3800" t="str">
            <v>17/08/99</v>
          </cell>
          <cell r="I3800">
            <v>17.8</v>
          </cell>
          <cell r="J3800" t="str">
            <v>or 74538</v>
          </cell>
        </row>
        <row r="3801">
          <cell r="A3801">
            <v>2882005</v>
          </cell>
          <cell r="B3801">
            <v>6002</v>
          </cell>
          <cell r="C3801">
            <v>1013</v>
          </cell>
          <cell r="D3801" t="str">
            <v>EXPRESO EL RAPIDO             V</v>
          </cell>
          <cell r="E3801">
            <v>69857</v>
          </cell>
          <cell r="F3801" t="str">
            <v>FF</v>
          </cell>
          <cell r="G3801">
            <v>99022319</v>
          </cell>
          <cell r="H3801" t="str">
            <v>17/08/99</v>
          </cell>
          <cell r="I3801">
            <v>12.8</v>
          </cell>
          <cell r="J3801" t="str">
            <v>or 74538</v>
          </cell>
        </row>
        <row r="3802">
          <cell r="A3802">
            <v>2882005</v>
          </cell>
          <cell r="B3802">
            <v>6002</v>
          </cell>
          <cell r="C3802">
            <v>1013</v>
          </cell>
          <cell r="D3802" t="str">
            <v>EXPRESO EL RAPIDO             V</v>
          </cell>
          <cell r="E3802">
            <v>69857</v>
          </cell>
          <cell r="F3802" t="str">
            <v>FF</v>
          </cell>
          <cell r="G3802">
            <v>99022323</v>
          </cell>
          <cell r="H3802" t="str">
            <v>17/08/99</v>
          </cell>
          <cell r="I3802">
            <v>16.8</v>
          </cell>
          <cell r="J3802" t="str">
            <v>or 74538</v>
          </cell>
        </row>
        <row r="3803">
          <cell r="A3803">
            <v>2882005</v>
          </cell>
          <cell r="B3803">
            <v>6002</v>
          </cell>
          <cell r="C3803">
            <v>1013</v>
          </cell>
          <cell r="D3803" t="str">
            <v>EXPRESO EL RAPIDO             V</v>
          </cell>
          <cell r="E3803">
            <v>69857</v>
          </cell>
          <cell r="F3803" t="str">
            <v>FF</v>
          </cell>
          <cell r="G3803">
            <v>99022324</v>
          </cell>
          <cell r="H3803" t="str">
            <v>17/08/99</v>
          </cell>
          <cell r="I3803">
            <v>16.8</v>
          </cell>
          <cell r="J3803" t="str">
            <v>or 74538</v>
          </cell>
        </row>
        <row r="3804">
          <cell r="A3804">
            <v>2882005</v>
          </cell>
          <cell r="B3804">
            <v>6002</v>
          </cell>
          <cell r="C3804">
            <v>1013</v>
          </cell>
          <cell r="D3804" t="str">
            <v>EXPRESO EL RAPIDO             V</v>
          </cell>
          <cell r="E3804">
            <v>69857</v>
          </cell>
          <cell r="F3804" t="str">
            <v>FF</v>
          </cell>
          <cell r="G3804">
            <v>99022329</v>
          </cell>
          <cell r="H3804" t="str">
            <v>17/08/99</v>
          </cell>
          <cell r="I3804">
            <v>16.8</v>
          </cell>
          <cell r="J3804" t="str">
            <v>or 74538</v>
          </cell>
        </row>
        <row r="3805">
          <cell r="A3805">
            <v>2882005</v>
          </cell>
          <cell r="B3805">
            <v>6002</v>
          </cell>
          <cell r="C3805">
            <v>1013</v>
          </cell>
          <cell r="D3805" t="str">
            <v>EXPRESO EL RAPIDO             V</v>
          </cell>
          <cell r="E3805">
            <v>70007</v>
          </cell>
          <cell r="F3805" t="str">
            <v>FF</v>
          </cell>
          <cell r="G3805">
            <v>99022348</v>
          </cell>
          <cell r="H3805" t="str">
            <v>18/08/99</v>
          </cell>
          <cell r="I3805">
            <v>14.8</v>
          </cell>
          <cell r="J3805" t="str">
            <v>or 74620</v>
          </cell>
        </row>
        <row r="3806">
          <cell r="A3806">
            <v>2882005</v>
          </cell>
          <cell r="B3806">
            <v>6002</v>
          </cell>
          <cell r="C3806">
            <v>1013</v>
          </cell>
          <cell r="D3806" t="str">
            <v>EXPRESO EL RAPIDO             V</v>
          </cell>
          <cell r="E3806">
            <v>70007</v>
          </cell>
          <cell r="F3806" t="str">
            <v>FF</v>
          </cell>
          <cell r="G3806">
            <v>99022350</v>
          </cell>
          <cell r="H3806" t="str">
            <v>18/08/99</v>
          </cell>
          <cell r="I3806">
            <v>118</v>
          </cell>
          <cell r="J3806" t="str">
            <v>or 74620</v>
          </cell>
        </row>
        <row r="3807">
          <cell r="A3807">
            <v>2882005</v>
          </cell>
          <cell r="B3807">
            <v>6002</v>
          </cell>
          <cell r="C3807">
            <v>1013</v>
          </cell>
          <cell r="D3807" t="str">
            <v>EXPRESO EL RAPIDO             V</v>
          </cell>
          <cell r="E3807">
            <v>70007</v>
          </cell>
          <cell r="F3807" t="str">
            <v>FF</v>
          </cell>
          <cell r="G3807">
            <v>99022354</v>
          </cell>
          <cell r="H3807" t="str">
            <v>18/08/99</v>
          </cell>
          <cell r="I3807">
            <v>118</v>
          </cell>
          <cell r="J3807" t="str">
            <v>or 74620</v>
          </cell>
        </row>
        <row r="3808">
          <cell r="A3808">
            <v>2882005</v>
          </cell>
          <cell r="B3808">
            <v>6002</v>
          </cell>
          <cell r="C3808">
            <v>1013</v>
          </cell>
          <cell r="D3808" t="str">
            <v>EXPRESO EL RAPIDO             V</v>
          </cell>
          <cell r="E3808">
            <v>70007</v>
          </cell>
          <cell r="F3808" t="str">
            <v>FF</v>
          </cell>
          <cell r="G3808">
            <v>99022356</v>
          </cell>
          <cell r="H3808" t="str">
            <v>18/08/99</v>
          </cell>
          <cell r="I3808">
            <v>23.8</v>
          </cell>
          <cell r="J3808" t="str">
            <v>or 74620</v>
          </cell>
        </row>
        <row r="3809">
          <cell r="A3809">
            <v>2882005</v>
          </cell>
          <cell r="B3809">
            <v>6002</v>
          </cell>
          <cell r="C3809">
            <v>1013</v>
          </cell>
          <cell r="D3809" t="str">
            <v>EXPRESO EL RAPIDO             V</v>
          </cell>
          <cell r="E3809">
            <v>70007</v>
          </cell>
          <cell r="F3809" t="str">
            <v>FF</v>
          </cell>
          <cell r="G3809">
            <v>99022364</v>
          </cell>
          <cell r="H3809" t="str">
            <v>18/08/99</v>
          </cell>
          <cell r="I3809">
            <v>27.8</v>
          </cell>
          <cell r="J3809" t="str">
            <v>or 74620</v>
          </cell>
        </row>
        <row r="3810">
          <cell r="A3810">
            <v>2882005</v>
          </cell>
          <cell r="B3810">
            <v>6002</v>
          </cell>
          <cell r="C3810">
            <v>1013</v>
          </cell>
          <cell r="D3810" t="str">
            <v>EXPRESO EL RAPIDO             V</v>
          </cell>
          <cell r="E3810">
            <v>70007</v>
          </cell>
          <cell r="F3810" t="str">
            <v>FF</v>
          </cell>
          <cell r="G3810">
            <v>99022370</v>
          </cell>
          <cell r="H3810" t="str">
            <v>18/08/99</v>
          </cell>
          <cell r="I3810">
            <v>65.8</v>
          </cell>
          <cell r="J3810" t="str">
            <v>or 74620</v>
          </cell>
        </row>
        <row r="3811">
          <cell r="A3811">
            <v>2882005</v>
          </cell>
          <cell r="B3811">
            <v>6002</v>
          </cell>
          <cell r="C3811">
            <v>1013</v>
          </cell>
          <cell r="D3811" t="str">
            <v>EXPRESO EL RAPIDO             V</v>
          </cell>
          <cell r="E3811">
            <v>70007</v>
          </cell>
          <cell r="F3811" t="str">
            <v>FF</v>
          </cell>
          <cell r="G3811">
            <v>99022372</v>
          </cell>
          <cell r="H3811" t="str">
            <v>18/08/99</v>
          </cell>
          <cell r="I3811">
            <v>63.8</v>
          </cell>
          <cell r="J3811" t="str">
            <v>or 74620</v>
          </cell>
        </row>
        <row r="3812">
          <cell r="A3812">
            <v>2882005</v>
          </cell>
          <cell r="B3812">
            <v>6002</v>
          </cell>
          <cell r="C3812">
            <v>1013</v>
          </cell>
          <cell r="D3812" t="str">
            <v>EXPRESO EL RAPIDO             V</v>
          </cell>
          <cell r="E3812">
            <v>70007</v>
          </cell>
          <cell r="F3812" t="str">
            <v>FF</v>
          </cell>
          <cell r="G3812">
            <v>99022374</v>
          </cell>
          <cell r="H3812" t="str">
            <v>18/08/99</v>
          </cell>
          <cell r="I3812">
            <v>14.95</v>
          </cell>
          <cell r="J3812" t="str">
            <v>or 74620</v>
          </cell>
        </row>
        <row r="3813">
          <cell r="A3813">
            <v>2882005</v>
          </cell>
          <cell r="B3813">
            <v>6002</v>
          </cell>
          <cell r="C3813">
            <v>1013</v>
          </cell>
          <cell r="D3813" t="str">
            <v>EXPRESO EL RAPIDO             V</v>
          </cell>
          <cell r="E3813">
            <v>70007</v>
          </cell>
          <cell r="F3813" t="str">
            <v>FF</v>
          </cell>
          <cell r="G3813">
            <v>99022375</v>
          </cell>
          <cell r="H3813" t="str">
            <v>18/08/99</v>
          </cell>
          <cell r="I3813">
            <v>79.8</v>
          </cell>
          <cell r="J3813" t="str">
            <v>or 74620</v>
          </cell>
        </row>
        <row r="3814">
          <cell r="A3814">
            <v>2882005</v>
          </cell>
          <cell r="B3814">
            <v>6002</v>
          </cell>
          <cell r="C3814">
            <v>1013</v>
          </cell>
          <cell r="D3814" t="str">
            <v>EXPRESO EL RAPIDO             V</v>
          </cell>
          <cell r="E3814">
            <v>70007</v>
          </cell>
          <cell r="F3814" t="str">
            <v>FF</v>
          </cell>
          <cell r="G3814">
            <v>99022377</v>
          </cell>
          <cell r="H3814" t="str">
            <v>18/08/99</v>
          </cell>
          <cell r="I3814">
            <v>31.8</v>
          </cell>
          <cell r="J3814" t="str">
            <v>or 74620</v>
          </cell>
        </row>
        <row r="3815">
          <cell r="A3815">
            <v>2882005</v>
          </cell>
          <cell r="B3815">
            <v>6002</v>
          </cell>
          <cell r="C3815">
            <v>1013</v>
          </cell>
          <cell r="D3815" t="str">
            <v>EXPRESO EL RAPIDO             V</v>
          </cell>
          <cell r="E3815">
            <v>70007</v>
          </cell>
          <cell r="F3815" t="str">
            <v>FF</v>
          </cell>
          <cell r="G3815">
            <v>99022378</v>
          </cell>
          <cell r="H3815" t="str">
            <v>18/08/99</v>
          </cell>
          <cell r="I3815">
            <v>93.8</v>
          </cell>
          <cell r="J3815" t="str">
            <v>or 74620</v>
          </cell>
        </row>
        <row r="3816">
          <cell r="A3816">
            <v>2882005</v>
          </cell>
          <cell r="B3816">
            <v>6002</v>
          </cell>
          <cell r="C3816">
            <v>1013</v>
          </cell>
          <cell r="D3816" t="str">
            <v>EXPRESO EL RAPIDO             V</v>
          </cell>
          <cell r="E3816">
            <v>70007</v>
          </cell>
          <cell r="F3816" t="str">
            <v>FF</v>
          </cell>
          <cell r="G3816">
            <v>99022380</v>
          </cell>
          <cell r="H3816" t="str">
            <v>18/08/99</v>
          </cell>
          <cell r="I3816">
            <v>27.8</v>
          </cell>
          <cell r="J3816" t="str">
            <v>or 74620</v>
          </cell>
        </row>
        <row r="3817">
          <cell r="A3817">
            <v>2882005</v>
          </cell>
          <cell r="B3817">
            <v>6002</v>
          </cell>
          <cell r="C3817">
            <v>1013</v>
          </cell>
          <cell r="D3817" t="str">
            <v>EXPRESO EL RAPIDO             V</v>
          </cell>
          <cell r="E3817">
            <v>70007</v>
          </cell>
          <cell r="F3817" t="str">
            <v>FF</v>
          </cell>
          <cell r="G3817">
            <v>99022381</v>
          </cell>
          <cell r="H3817" t="str">
            <v>18/08/99</v>
          </cell>
          <cell r="I3817">
            <v>12.8</v>
          </cell>
          <cell r="J3817" t="str">
            <v>or 74620</v>
          </cell>
        </row>
        <row r="3818">
          <cell r="A3818">
            <v>2882005</v>
          </cell>
          <cell r="B3818">
            <v>6002</v>
          </cell>
          <cell r="C3818">
            <v>1013</v>
          </cell>
          <cell r="D3818" t="str">
            <v>EXPRESO EL RAPIDO             V</v>
          </cell>
          <cell r="E3818">
            <v>70007</v>
          </cell>
          <cell r="F3818" t="str">
            <v>FF</v>
          </cell>
          <cell r="G3818">
            <v>99022382</v>
          </cell>
          <cell r="H3818" t="str">
            <v>18/08/99</v>
          </cell>
          <cell r="I3818">
            <v>27.8</v>
          </cell>
          <cell r="J3818" t="str">
            <v>or 74620</v>
          </cell>
        </row>
        <row r="3819">
          <cell r="A3819">
            <v>2882005</v>
          </cell>
          <cell r="B3819">
            <v>6002</v>
          </cell>
          <cell r="C3819">
            <v>1013</v>
          </cell>
          <cell r="D3819" t="str">
            <v>EXPRESO EL RAPIDO             V</v>
          </cell>
          <cell r="E3819">
            <v>71822</v>
          </cell>
          <cell r="F3819" t="str">
            <v>FF</v>
          </cell>
          <cell r="G3819">
            <v>99023616</v>
          </cell>
          <cell r="H3819" t="str">
            <v>26/08/99</v>
          </cell>
          <cell r="I3819">
            <v>27.8</v>
          </cell>
          <cell r="J3819" t="str">
            <v>O.R. 69619</v>
          </cell>
        </row>
        <row r="3820">
          <cell r="A3820">
            <v>2882005</v>
          </cell>
          <cell r="B3820">
            <v>6002</v>
          </cell>
          <cell r="C3820">
            <v>1013</v>
          </cell>
          <cell r="D3820" t="str">
            <v>EXPRESO EL RAPIDO             V</v>
          </cell>
          <cell r="E3820">
            <v>71822</v>
          </cell>
          <cell r="F3820" t="str">
            <v>FF</v>
          </cell>
          <cell r="G3820">
            <v>99023625</v>
          </cell>
          <cell r="H3820" t="str">
            <v>26/08/99</v>
          </cell>
          <cell r="I3820">
            <v>27.8</v>
          </cell>
          <cell r="J3820" t="str">
            <v>O.R. 69600</v>
          </cell>
        </row>
        <row r="3821">
          <cell r="A3821">
            <v>2882005</v>
          </cell>
          <cell r="B3821">
            <v>6002</v>
          </cell>
          <cell r="C3821">
            <v>1013</v>
          </cell>
          <cell r="D3821" t="str">
            <v>EXPRESO EL RAPIDO             V</v>
          </cell>
          <cell r="E3821">
            <v>71822</v>
          </cell>
          <cell r="F3821" t="str">
            <v>FF</v>
          </cell>
          <cell r="G3821">
            <v>99023628</v>
          </cell>
          <cell r="H3821" t="str">
            <v>26/08/99</v>
          </cell>
          <cell r="I3821">
            <v>27.8</v>
          </cell>
          <cell r="J3821" t="str">
            <v>O.R. 69600</v>
          </cell>
        </row>
        <row r="3822">
          <cell r="A3822">
            <v>2882005</v>
          </cell>
          <cell r="B3822">
            <v>6002</v>
          </cell>
          <cell r="C3822">
            <v>1013</v>
          </cell>
          <cell r="D3822" t="str">
            <v>EXPRESO EL RAPIDO             V</v>
          </cell>
          <cell r="E3822">
            <v>71822</v>
          </cell>
          <cell r="F3822" t="str">
            <v>FF</v>
          </cell>
          <cell r="G3822">
            <v>99023631</v>
          </cell>
          <cell r="H3822" t="str">
            <v>26/08/99</v>
          </cell>
          <cell r="I3822">
            <v>31.8</v>
          </cell>
          <cell r="J3822" t="str">
            <v>O.R. 69600</v>
          </cell>
        </row>
        <row r="3823">
          <cell r="A3823">
            <v>2882005</v>
          </cell>
          <cell r="B3823">
            <v>6002</v>
          </cell>
          <cell r="C3823">
            <v>1013</v>
          </cell>
          <cell r="D3823" t="str">
            <v>EXPRESO EL RAPIDO             V</v>
          </cell>
          <cell r="E3823">
            <v>71822</v>
          </cell>
          <cell r="F3823" t="str">
            <v>FF</v>
          </cell>
          <cell r="G3823">
            <v>99023639</v>
          </cell>
          <cell r="H3823" t="str">
            <v>26/08/99</v>
          </cell>
          <cell r="I3823">
            <v>23.8</v>
          </cell>
          <cell r="J3823" t="str">
            <v>O.R. 69600</v>
          </cell>
        </row>
        <row r="3824">
          <cell r="A3824">
            <v>2882005</v>
          </cell>
          <cell r="B3824">
            <v>6002</v>
          </cell>
          <cell r="C3824">
            <v>1013</v>
          </cell>
          <cell r="D3824" t="str">
            <v>PONCE DE LEON ANA MARIA       V</v>
          </cell>
          <cell r="E3824">
            <v>72864</v>
          </cell>
          <cell r="F3824" t="str">
            <v>FF</v>
          </cell>
          <cell r="G3824">
            <v>99024150</v>
          </cell>
          <cell r="H3824" t="str">
            <v>31/08/99</v>
          </cell>
          <cell r="I3824">
            <v>153</v>
          </cell>
          <cell r="J3824" t="str">
            <v>or 74510</v>
          </cell>
        </row>
        <row r="3825">
          <cell r="A3825">
            <v>2882005</v>
          </cell>
          <cell r="B3825">
            <v>6002</v>
          </cell>
          <cell r="C3825">
            <v>1018</v>
          </cell>
          <cell r="D3825" t="str">
            <v>EXPRESO OLIVA HERMANOS SRL    V</v>
          </cell>
          <cell r="E3825">
            <v>69426</v>
          </cell>
          <cell r="F3825" t="str">
            <v>FF</v>
          </cell>
          <cell r="G3825">
            <v>99021994</v>
          </cell>
          <cell r="H3825" t="str">
            <v>13/08/99</v>
          </cell>
          <cell r="I3825">
            <v>19.43</v>
          </cell>
          <cell r="J3825" t="str">
            <v>or 74523</v>
          </cell>
        </row>
        <row r="3826">
          <cell r="A3826">
            <v>2882005</v>
          </cell>
          <cell r="B3826">
            <v>6002</v>
          </cell>
          <cell r="C3826">
            <v>999</v>
          </cell>
          <cell r="D3826" t="str">
            <v>150899-COBRA251/000172        G</v>
          </cell>
          <cell r="E3826">
            <v>71559</v>
          </cell>
          <cell r="F3826" t="str">
            <v>J6</v>
          </cell>
          <cell r="G3826">
            <v>99000175</v>
          </cell>
          <cell r="H3826" t="str">
            <v>15/08/99</v>
          </cell>
          <cell r="I3826">
            <v>-39</v>
          </cell>
          <cell r="J3826">
            <v>5117065297</v>
          </cell>
        </row>
        <row r="3827">
          <cell r="A3827">
            <v>2882005</v>
          </cell>
          <cell r="B3827">
            <v>6002</v>
          </cell>
          <cell r="C3827">
            <v>999</v>
          </cell>
          <cell r="D3827" t="str">
            <v>EXPRESO EL RAPIDO             V</v>
          </cell>
          <cell r="E3827">
            <v>71554</v>
          </cell>
          <cell r="F3827" t="str">
            <v>FF</v>
          </cell>
          <cell r="G3827">
            <v>99023531</v>
          </cell>
          <cell r="H3827" t="str">
            <v>25/08/99</v>
          </cell>
          <cell r="I3827">
            <v>5.94</v>
          </cell>
          <cell r="J3827" t="str">
            <v>O.R. 76687</v>
          </cell>
        </row>
        <row r="3828">
          <cell r="A3828">
            <v>2882005</v>
          </cell>
          <cell r="B3828">
            <v>6002</v>
          </cell>
          <cell r="C3828">
            <v>999</v>
          </cell>
          <cell r="D3828" t="str">
            <v>EXPRESO EL RAPIDO             V</v>
          </cell>
          <cell r="E3828">
            <v>71822</v>
          </cell>
          <cell r="F3828" t="str">
            <v>FF</v>
          </cell>
          <cell r="G3828">
            <v>99023607</v>
          </cell>
          <cell r="H3828" t="str">
            <v>26/08/99</v>
          </cell>
          <cell r="I3828">
            <v>45.8</v>
          </cell>
          <cell r="J3828" t="str">
            <v>O.R. 71878</v>
          </cell>
        </row>
        <row r="3829">
          <cell r="A3829">
            <v>2882005</v>
          </cell>
          <cell r="B3829">
            <v>6002</v>
          </cell>
          <cell r="C3829">
            <v>999</v>
          </cell>
          <cell r="D3829" t="str">
            <v>310899-COBRA251/000186        G</v>
          </cell>
          <cell r="E3829">
            <v>74104</v>
          </cell>
          <cell r="F3829" t="str">
            <v>J6</v>
          </cell>
          <cell r="G3829">
            <v>99000189</v>
          </cell>
          <cell r="H3829" t="str">
            <v>31/08/99</v>
          </cell>
          <cell r="I3829">
            <v>108</v>
          </cell>
          <cell r="J3829">
            <v>5117065297</v>
          </cell>
        </row>
        <row r="3830">
          <cell r="A3830">
            <v>2882005</v>
          </cell>
          <cell r="B3830">
            <v>6062</v>
          </cell>
          <cell r="C3830" t="str">
            <v>ZALM</v>
          </cell>
          <cell r="D3830" t="str">
            <v>310899-COBRA251/000186        G</v>
          </cell>
          <cell r="E3830">
            <v>74104</v>
          </cell>
          <cell r="F3830" t="str">
            <v>J6</v>
          </cell>
          <cell r="G3830">
            <v>99000189</v>
          </cell>
          <cell r="H3830" t="str">
            <v>31/08/99</v>
          </cell>
          <cell r="I3830">
            <v>620</v>
          </cell>
          <cell r="J3830">
            <v>5134020297</v>
          </cell>
        </row>
        <row r="3831">
          <cell r="A3831">
            <v>2882005</v>
          </cell>
          <cell r="B3831">
            <v>6062</v>
          </cell>
          <cell r="C3831" t="str">
            <v>ZALM</v>
          </cell>
          <cell r="D3831" t="str">
            <v>310899-COBRA251/000186        G</v>
          </cell>
          <cell r="E3831">
            <v>74104</v>
          </cell>
          <cell r="F3831" t="str">
            <v>J6</v>
          </cell>
          <cell r="G3831">
            <v>99000189</v>
          </cell>
          <cell r="H3831" t="str">
            <v>31/08/99</v>
          </cell>
          <cell r="I3831">
            <v>143</v>
          </cell>
          <cell r="J3831">
            <v>5134020297</v>
          </cell>
        </row>
        <row r="3832">
          <cell r="A3832">
            <v>2882005</v>
          </cell>
          <cell r="B3832">
            <v>6062</v>
          </cell>
          <cell r="C3832" t="str">
            <v>ZALM</v>
          </cell>
          <cell r="D3832" t="str">
            <v>310899-COBRA251/000186        G</v>
          </cell>
          <cell r="E3832">
            <v>74104</v>
          </cell>
          <cell r="F3832" t="str">
            <v>J6</v>
          </cell>
          <cell r="G3832">
            <v>99000189</v>
          </cell>
          <cell r="H3832" t="str">
            <v>31/08/99</v>
          </cell>
          <cell r="I3832">
            <v>701</v>
          </cell>
          <cell r="J3832">
            <v>5134020297</v>
          </cell>
        </row>
        <row r="3833">
          <cell r="A3833">
            <v>2882005</v>
          </cell>
          <cell r="B3833">
            <v>6062</v>
          </cell>
          <cell r="C3833" t="str">
            <v>ZALM</v>
          </cell>
          <cell r="D3833" t="str">
            <v>310899-COBRA251/000186        G</v>
          </cell>
          <cell r="E3833">
            <v>74104</v>
          </cell>
          <cell r="F3833" t="str">
            <v>J6</v>
          </cell>
          <cell r="G3833">
            <v>99000189</v>
          </cell>
          <cell r="H3833" t="str">
            <v>31/08/99</v>
          </cell>
          <cell r="I3833">
            <v>257</v>
          </cell>
          <cell r="J3833">
            <v>5134020297</v>
          </cell>
        </row>
        <row r="3834">
          <cell r="A3834">
            <v>2882005</v>
          </cell>
          <cell r="B3834">
            <v>6062</v>
          </cell>
          <cell r="C3834" t="str">
            <v>ZALM</v>
          </cell>
          <cell r="D3834" t="str">
            <v>310899-COBRA251/000186        G</v>
          </cell>
          <cell r="E3834">
            <v>74104</v>
          </cell>
          <cell r="F3834" t="str">
            <v>J6</v>
          </cell>
          <cell r="G3834">
            <v>99000189</v>
          </cell>
          <cell r="H3834" t="str">
            <v>31/08/99</v>
          </cell>
          <cell r="I3834">
            <v>452</v>
          </cell>
          <cell r="J3834">
            <v>5134020297</v>
          </cell>
        </row>
        <row r="3835">
          <cell r="A3835">
            <v>2882005</v>
          </cell>
          <cell r="B3835">
            <v>6062</v>
          </cell>
          <cell r="C3835" t="str">
            <v>ZALM</v>
          </cell>
          <cell r="D3835" t="str">
            <v>310899-COBRA251/000186        G</v>
          </cell>
          <cell r="E3835">
            <v>74104</v>
          </cell>
          <cell r="F3835" t="str">
            <v>J6</v>
          </cell>
          <cell r="G3835">
            <v>99000189</v>
          </cell>
          <cell r="H3835" t="str">
            <v>31/08/99</v>
          </cell>
          <cell r="I3835">
            <v>322</v>
          </cell>
          <cell r="J3835">
            <v>5134020297</v>
          </cell>
        </row>
        <row r="3836">
          <cell r="A3836">
            <v>2882005</v>
          </cell>
          <cell r="B3836">
            <v>6062</v>
          </cell>
          <cell r="C3836" t="str">
            <v>ZALM</v>
          </cell>
          <cell r="D3836" t="str">
            <v>310899-COBRA251/000186        G</v>
          </cell>
          <cell r="E3836">
            <v>74104</v>
          </cell>
          <cell r="F3836" t="str">
            <v>J6</v>
          </cell>
          <cell r="G3836">
            <v>99000189</v>
          </cell>
          <cell r="H3836" t="str">
            <v>31/08/99</v>
          </cell>
          <cell r="I3836">
            <v>897</v>
          </cell>
          <cell r="J3836">
            <v>5134020297</v>
          </cell>
        </row>
        <row r="3837">
          <cell r="A3837">
            <v>2882005</v>
          </cell>
          <cell r="B3837">
            <v>6062</v>
          </cell>
          <cell r="C3837" t="str">
            <v>ZALM</v>
          </cell>
          <cell r="D3837" t="str">
            <v>310899-COBRA251/000186        G</v>
          </cell>
          <cell r="E3837">
            <v>74104</v>
          </cell>
          <cell r="F3837" t="str">
            <v>J6</v>
          </cell>
          <cell r="G3837">
            <v>99000189</v>
          </cell>
          <cell r="H3837" t="str">
            <v>31/08/99</v>
          </cell>
          <cell r="I3837">
            <v>403</v>
          </cell>
          <cell r="J3837">
            <v>5134020297</v>
          </cell>
        </row>
        <row r="3838">
          <cell r="A3838">
            <v>2882005</v>
          </cell>
          <cell r="B3838">
            <v>6062</v>
          </cell>
          <cell r="C3838" t="str">
            <v>ZALM</v>
          </cell>
          <cell r="D3838" t="str">
            <v>310899-COBRA251/000186        G</v>
          </cell>
          <cell r="E3838">
            <v>74104</v>
          </cell>
          <cell r="F3838" t="str">
            <v>J6</v>
          </cell>
          <cell r="G3838">
            <v>99000189</v>
          </cell>
          <cell r="H3838" t="str">
            <v>31/08/99</v>
          </cell>
          <cell r="I3838">
            <v>711</v>
          </cell>
          <cell r="J3838">
            <v>5134020297</v>
          </cell>
        </row>
        <row r="3839">
          <cell r="A3839">
            <v>2882005</v>
          </cell>
          <cell r="B3839">
            <v>6062</v>
          </cell>
          <cell r="C3839" t="str">
            <v>ZALM</v>
          </cell>
          <cell r="D3839" t="str">
            <v>310899-COBRA251/000186        G</v>
          </cell>
          <cell r="E3839">
            <v>74104</v>
          </cell>
          <cell r="F3839" t="str">
            <v>J6</v>
          </cell>
          <cell r="G3839">
            <v>99000189</v>
          </cell>
          <cell r="H3839" t="str">
            <v>31/08/99</v>
          </cell>
          <cell r="I3839">
            <v>1031</v>
          </cell>
          <cell r="J3839">
            <v>5134020297</v>
          </cell>
        </row>
        <row r="3840">
          <cell r="A3840">
            <v>2882005</v>
          </cell>
          <cell r="B3840">
            <v>6062</v>
          </cell>
          <cell r="C3840" t="str">
            <v>ZALM</v>
          </cell>
          <cell r="D3840" t="str">
            <v>310899-COBRA251/000186        G</v>
          </cell>
          <cell r="E3840">
            <v>74104</v>
          </cell>
          <cell r="F3840" t="str">
            <v>J6</v>
          </cell>
          <cell r="G3840">
            <v>99000189</v>
          </cell>
          <cell r="H3840" t="str">
            <v>31/08/99</v>
          </cell>
          <cell r="I3840">
            <v>499</v>
          </cell>
          <cell r="J3840">
            <v>5134020297</v>
          </cell>
        </row>
        <row r="3841">
          <cell r="A3841">
            <v>2882005</v>
          </cell>
          <cell r="B3841">
            <v>6062</v>
          </cell>
          <cell r="C3841" t="str">
            <v>ZALM</v>
          </cell>
          <cell r="D3841" t="str">
            <v>310899-COBRA251/000186        G</v>
          </cell>
          <cell r="E3841">
            <v>74104</v>
          </cell>
          <cell r="F3841" t="str">
            <v>J6</v>
          </cell>
          <cell r="G3841">
            <v>99000189</v>
          </cell>
          <cell r="H3841" t="str">
            <v>31/08/99</v>
          </cell>
          <cell r="I3841">
            <v>310</v>
          </cell>
          <cell r="J3841">
            <v>5134020297</v>
          </cell>
        </row>
        <row r="3842">
          <cell r="A3842">
            <v>2882005</v>
          </cell>
          <cell r="B3842">
            <v>6062</v>
          </cell>
          <cell r="C3842">
            <v>1008</v>
          </cell>
          <cell r="D3842" t="str">
            <v>NOEL EUGENIO GOENAGA          V</v>
          </cell>
          <cell r="E3842">
            <v>70579</v>
          </cell>
          <cell r="F3842" t="str">
            <v>FF</v>
          </cell>
          <cell r="G3842">
            <v>99022822</v>
          </cell>
          <cell r="H3842" t="str">
            <v>20/08/99</v>
          </cell>
          <cell r="I3842">
            <v>127.41</v>
          </cell>
          <cell r="J3842" t="str">
            <v>O.R. 74520</v>
          </cell>
        </row>
        <row r="3843">
          <cell r="A3843">
            <v>2882005</v>
          </cell>
          <cell r="B3843">
            <v>6062</v>
          </cell>
          <cell r="C3843">
            <v>1009</v>
          </cell>
          <cell r="D3843" t="str">
            <v>NOEL EUGENIO GOENAGA          V</v>
          </cell>
          <cell r="E3843">
            <v>70579</v>
          </cell>
          <cell r="F3843" t="str">
            <v>FF</v>
          </cell>
          <cell r="G3843">
            <v>99022850</v>
          </cell>
          <cell r="H3843" t="str">
            <v>20/08/99</v>
          </cell>
          <cell r="I3843">
            <v>238</v>
          </cell>
          <cell r="J3843" t="str">
            <v>O.R. 74618/568/6</v>
          </cell>
        </row>
        <row r="3844">
          <cell r="A3844">
            <v>2882005</v>
          </cell>
          <cell r="B3844">
            <v>6062</v>
          </cell>
          <cell r="C3844">
            <v>1017</v>
          </cell>
          <cell r="D3844" t="str">
            <v>NOEL EUGENIO GOENAGA          V</v>
          </cell>
          <cell r="E3844">
            <v>70579</v>
          </cell>
          <cell r="F3844" t="str">
            <v>FF</v>
          </cell>
          <cell r="G3844">
            <v>99022850</v>
          </cell>
          <cell r="H3844" t="str">
            <v>20/08/99</v>
          </cell>
          <cell r="I3844">
            <v>207.6</v>
          </cell>
          <cell r="J3844" t="str">
            <v>O.R. 74618/568/6</v>
          </cell>
        </row>
        <row r="3845">
          <cell r="A3845">
            <v>2882005</v>
          </cell>
          <cell r="B3845">
            <v>6122</v>
          </cell>
          <cell r="C3845">
            <v>1009</v>
          </cell>
          <cell r="D3845" t="str">
            <v>QUINAR S.R.L.                 V</v>
          </cell>
          <cell r="E3845">
            <v>70640</v>
          </cell>
          <cell r="F3845" t="str">
            <v>FF</v>
          </cell>
          <cell r="G3845">
            <v>99022888</v>
          </cell>
          <cell r="H3845" t="str">
            <v>20/08/99</v>
          </cell>
          <cell r="I3845">
            <v>53.74</v>
          </cell>
          <cell r="J3845" t="str">
            <v>O.R. 70487</v>
          </cell>
        </row>
        <row r="3846">
          <cell r="A3846">
            <v>2882005</v>
          </cell>
          <cell r="B3846">
            <v>6122</v>
          </cell>
          <cell r="C3846">
            <v>999</v>
          </cell>
          <cell r="D3846" t="str">
            <v>150899-COBRA251/000172        G</v>
          </cell>
          <cell r="E3846">
            <v>71559</v>
          </cell>
          <cell r="F3846" t="str">
            <v>J6</v>
          </cell>
          <cell r="G3846">
            <v>99000175</v>
          </cell>
          <cell r="H3846" t="str">
            <v>15/08/99</v>
          </cell>
          <cell r="I3846">
            <v>-210</v>
          </cell>
          <cell r="J3846">
            <v>5107063297</v>
          </cell>
        </row>
        <row r="3847">
          <cell r="A3847">
            <v>2882005</v>
          </cell>
          <cell r="B3847">
            <v>6122</v>
          </cell>
          <cell r="C3847">
            <v>999</v>
          </cell>
          <cell r="D3847" t="str">
            <v>150899-COBRA251/000172        G</v>
          </cell>
          <cell r="E3847">
            <v>71559</v>
          </cell>
          <cell r="F3847" t="str">
            <v>J6</v>
          </cell>
          <cell r="G3847">
            <v>99000175</v>
          </cell>
          <cell r="H3847" t="str">
            <v>15/08/99</v>
          </cell>
          <cell r="I3847">
            <v>-252</v>
          </cell>
          <cell r="J3847">
            <v>5107063297</v>
          </cell>
        </row>
        <row r="3848">
          <cell r="A3848">
            <v>2882005</v>
          </cell>
          <cell r="B3848">
            <v>6122</v>
          </cell>
          <cell r="C3848">
            <v>999</v>
          </cell>
          <cell r="D3848" t="str">
            <v>150899-COBRA251/000172        G</v>
          </cell>
          <cell r="E3848">
            <v>71559</v>
          </cell>
          <cell r="F3848" t="str">
            <v>J6</v>
          </cell>
          <cell r="G3848">
            <v>99000175</v>
          </cell>
          <cell r="H3848" t="str">
            <v>15/08/99</v>
          </cell>
          <cell r="I3848">
            <v>-42</v>
          </cell>
          <cell r="J3848">
            <v>5107063297</v>
          </cell>
        </row>
        <row r="3849">
          <cell r="A3849">
            <v>2882005</v>
          </cell>
          <cell r="B3849">
            <v>6122</v>
          </cell>
          <cell r="C3849">
            <v>999</v>
          </cell>
          <cell r="D3849" t="str">
            <v>150899-COBRA251/000172        G</v>
          </cell>
          <cell r="E3849">
            <v>71559</v>
          </cell>
          <cell r="F3849" t="str">
            <v>J6</v>
          </cell>
          <cell r="G3849">
            <v>99000175</v>
          </cell>
          <cell r="H3849" t="str">
            <v>15/08/99</v>
          </cell>
          <cell r="I3849">
            <v>-126</v>
          </cell>
          <cell r="J3849">
            <v>5107063297</v>
          </cell>
        </row>
        <row r="3850">
          <cell r="A3850">
            <v>2882005</v>
          </cell>
          <cell r="B3850">
            <v>6122</v>
          </cell>
          <cell r="C3850">
            <v>999</v>
          </cell>
          <cell r="D3850" t="str">
            <v>150899-COBRA251/000172        G</v>
          </cell>
          <cell r="E3850">
            <v>71559</v>
          </cell>
          <cell r="F3850" t="str">
            <v>J6</v>
          </cell>
          <cell r="G3850">
            <v>99000175</v>
          </cell>
          <cell r="H3850" t="str">
            <v>15/08/99</v>
          </cell>
          <cell r="I3850">
            <v>-126</v>
          </cell>
          <cell r="J3850">
            <v>5107063297</v>
          </cell>
        </row>
        <row r="3851">
          <cell r="A3851">
            <v>2882005</v>
          </cell>
          <cell r="B3851">
            <v>6122</v>
          </cell>
          <cell r="C3851">
            <v>999</v>
          </cell>
          <cell r="D3851" t="str">
            <v>150899-COBRA251/000172        G</v>
          </cell>
          <cell r="E3851">
            <v>71559</v>
          </cell>
          <cell r="F3851" t="str">
            <v>J6</v>
          </cell>
          <cell r="G3851">
            <v>99000175</v>
          </cell>
          <cell r="H3851" t="str">
            <v>15/08/99</v>
          </cell>
          <cell r="I3851">
            <v>-168</v>
          </cell>
          <cell r="J3851">
            <v>5107063297</v>
          </cell>
        </row>
        <row r="3852">
          <cell r="A3852">
            <v>2882005</v>
          </cell>
          <cell r="B3852">
            <v>6122</v>
          </cell>
          <cell r="C3852">
            <v>999</v>
          </cell>
          <cell r="D3852" t="str">
            <v>150899-COBRA251/000172        G</v>
          </cell>
          <cell r="E3852">
            <v>71559</v>
          </cell>
          <cell r="F3852" t="str">
            <v>J6</v>
          </cell>
          <cell r="G3852">
            <v>99000175</v>
          </cell>
          <cell r="H3852" t="str">
            <v>15/08/99</v>
          </cell>
          <cell r="I3852">
            <v>-567</v>
          </cell>
          <cell r="J3852">
            <v>5107063297</v>
          </cell>
        </row>
        <row r="3853">
          <cell r="A3853">
            <v>2882005</v>
          </cell>
          <cell r="B3853">
            <v>6122</v>
          </cell>
          <cell r="C3853">
            <v>999</v>
          </cell>
          <cell r="D3853" t="str">
            <v>150899-COBRA251/000172        G</v>
          </cell>
          <cell r="E3853">
            <v>71559</v>
          </cell>
          <cell r="F3853" t="str">
            <v>J6</v>
          </cell>
          <cell r="G3853">
            <v>99000175</v>
          </cell>
          <cell r="H3853" t="str">
            <v>15/08/99</v>
          </cell>
          <cell r="I3853">
            <v>-84</v>
          </cell>
          <cell r="J3853">
            <v>5107063297</v>
          </cell>
        </row>
        <row r="3854">
          <cell r="A3854">
            <v>2882005</v>
          </cell>
          <cell r="B3854">
            <v>6122</v>
          </cell>
          <cell r="C3854">
            <v>999</v>
          </cell>
          <cell r="D3854" t="str">
            <v>150899-COBRA251/000172        G</v>
          </cell>
          <cell r="E3854">
            <v>71559</v>
          </cell>
          <cell r="F3854" t="str">
            <v>J6</v>
          </cell>
          <cell r="G3854">
            <v>99000175</v>
          </cell>
          <cell r="H3854" t="str">
            <v>15/08/99</v>
          </cell>
          <cell r="I3854">
            <v>-210</v>
          </cell>
          <cell r="J3854">
            <v>5107063297</v>
          </cell>
        </row>
        <row r="3855">
          <cell r="A3855">
            <v>2882005</v>
          </cell>
          <cell r="B3855">
            <v>6122</v>
          </cell>
          <cell r="C3855">
            <v>999</v>
          </cell>
          <cell r="D3855" t="str">
            <v>150899-COBRA251/000172        G</v>
          </cell>
          <cell r="E3855">
            <v>71559</v>
          </cell>
          <cell r="F3855" t="str">
            <v>J6</v>
          </cell>
          <cell r="G3855">
            <v>99000175</v>
          </cell>
          <cell r="H3855" t="str">
            <v>15/08/99</v>
          </cell>
          <cell r="I3855">
            <v>-210</v>
          </cell>
          <cell r="J3855">
            <v>5107063297</v>
          </cell>
        </row>
        <row r="3856">
          <cell r="A3856">
            <v>2882005</v>
          </cell>
          <cell r="B3856">
            <v>6122</v>
          </cell>
          <cell r="C3856">
            <v>999</v>
          </cell>
          <cell r="D3856" t="str">
            <v>150899-COBRA251/000172        G</v>
          </cell>
          <cell r="E3856">
            <v>71559</v>
          </cell>
          <cell r="F3856" t="str">
            <v>J6</v>
          </cell>
          <cell r="G3856">
            <v>99000175</v>
          </cell>
          <cell r="H3856" t="str">
            <v>15/08/99</v>
          </cell>
          <cell r="I3856">
            <v>-903</v>
          </cell>
          <cell r="J3856">
            <v>5107063297</v>
          </cell>
        </row>
        <row r="3857">
          <cell r="A3857">
            <v>2882005</v>
          </cell>
          <cell r="B3857">
            <v>6122</v>
          </cell>
          <cell r="C3857">
            <v>999</v>
          </cell>
          <cell r="D3857" t="str">
            <v>150899-COBRA251/000172        G</v>
          </cell>
          <cell r="E3857">
            <v>71559</v>
          </cell>
          <cell r="F3857" t="str">
            <v>J6</v>
          </cell>
          <cell r="G3857">
            <v>99000175</v>
          </cell>
          <cell r="H3857" t="str">
            <v>15/08/99</v>
          </cell>
          <cell r="I3857">
            <v>-168</v>
          </cell>
          <cell r="J3857">
            <v>5107063297</v>
          </cell>
        </row>
        <row r="3858">
          <cell r="A3858">
            <v>2882005</v>
          </cell>
          <cell r="B3858">
            <v>6122</v>
          </cell>
          <cell r="C3858">
            <v>999</v>
          </cell>
          <cell r="D3858" t="str">
            <v>150899-COBRA251/000172        G</v>
          </cell>
          <cell r="E3858">
            <v>71559</v>
          </cell>
          <cell r="F3858" t="str">
            <v>J6</v>
          </cell>
          <cell r="G3858">
            <v>99000175</v>
          </cell>
          <cell r="H3858" t="str">
            <v>15/08/99</v>
          </cell>
          <cell r="I3858">
            <v>-357</v>
          </cell>
          <cell r="J3858">
            <v>5107063297</v>
          </cell>
        </row>
        <row r="3859">
          <cell r="A3859">
            <v>2882005</v>
          </cell>
          <cell r="B3859">
            <v>6122</v>
          </cell>
          <cell r="C3859">
            <v>999</v>
          </cell>
          <cell r="D3859" t="str">
            <v>150899-COBRA251/000172        G</v>
          </cell>
          <cell r="E3859">
            <v>71559</v>
          </cell>
          <cell r="F3859" t="str">
            <v>J6</v>
          </cell>
          <cell r="G3859">
            <v>99000175</v>
          </cell>
          <cell r="H3859" t="str">
            <v>15/08/99</v>
          </cell>
          <cell r="I3859">
            <v>-777</v>
          </cell>
          <cell r="J3859">
            <v>5107063297</v>
          </cell>
        </row>
        <row r="3860">
          <cell r="A3860">
            <v>2882005</v>
          </cell>
          <cell r="B3860">
            <v>6122</v>
          </cell>
          <cell r="C3860">
            <v>999</v>
          </cell>
          <cell r="D3860" t="str">
            <v>310899-COBRA251/000186        G</v>
          </cell>
          <cell r="E3860">
            <v>74104</v>
          </cell>
          <cell r="F3860" t="str">
            <v>J6</v>
          </cell>
          <cell r="G3860">
            <v>99000189</v>
          </cell>
          <cell r="H3860" t="str">
            <v>31/08/99</v>
          </cell>
          <cell r="I3860">
            <v>210</v>
          </cell>
          <cell r="J3860">
            <v>5107063297</v>
          </cell>
        </row>
        <row r="3861">
          <cell r="A3861">
            <v>2882005</v>
          </cell>
          <cell r="B3861">
            <v>6122</v>
          </cell>
          <cell r="C3861">
            <v>999</v>
          </cell>
          <cell r="D3861" t="str">
            <v>310899-COBRA251/000186        G</v>
          </cell>
          <cell r="E3861">
            <v>74104</v>
          </cell>
          <cell r="F3861" t="str">
            <v>J6</v>
          </cell>
          <cell r="G3861">
            <v>99000189</v>
          </cell>
          <cell r="H3861" t="str">
            <v>31/08/99</v>
          </cell>
          <cell r="I3861">
            <v>252</v>
          </cell>
          <cell r="J3861">
            <v>5107063297</v>
          </cell>
        </row>
        <row r="3862">
          <cell r="A3862">
            <v>2882005</v>
          </cell>
          <cell r="B3862">
            <v>6122</v>
          </cell>
          <cell r="C3862">
            <v>999</v>
          </cell>
          <cell r="D3862" t="str">
            <v>310899-COBRA251/000186        G</v>
          </cell>
          <cell r="E3862">
            <v>74104</v>
          </cell>
          <cell r="F3862" t="str">
            <v>J6</v>
          </cell>
          <cell r="G3862">
            <v>99000189</v>
          </cell>
          <cell r="H3862" t="str">
            <v>31/08/99</v>
          </cell>
          <cell r="I3862">
            <v>42</v>
          </cell>
          <cell r="J3862">
            <v>5107063297</v>
          </cell>
        </row>
        <row r="3863">
          <cell r="A3863">
            <v>2882005</v>
          </cell>
          <cell r="B3863">
            <v>6122</v>
          </cell>
          <cell r="C3863">
            <v>999</v>
          </cell>
          <cell r="D3863" t="str">
            <v>310899-COBRA251/000186        G</v>
          </cell>
          <cell r="E3863">
            <v>74104</v>
          </cell>
          <cell r="F3863" t="str">
            <v>J6</v>
          </cell>
          <cell r="G3863">
            <v>99000189</v>
          </cell>
          <cell r="H3863" t="str">
            <v>31/08/99</v>
          </cell>
          <cell r="I3863">
            <v>126</v>
          </cell>
          <cell r="J3863">
            <v>5107063297</v>
          </cell>
        </row>
        <row r="3864">
          <cell r="A3864">
            <v>2882005</v>
          </cell>
          <cell r="B3864">
            <v>6122</v>
          </cell>
          <cell r="C3864">
            <v>999</v>
          </cell>
          <cell r="D3864" t="str">
            <v>310899-COBRA251/000186        G</v>
          </cell>
          <cell r="E3864">
            <v>74104</v>
          </cell>
          <cell r="F3864" t="str">
            <v>J6</v>
          </cell>
          <cell r="G3864">
            <v>99000189</v>
          </cell>
          <cell r="H3864" t="str">
            <v>31/08/99</v>
          </cell>
          <cell r="I3864">
            <v>126</v>
          </cell>
          <cell r="J3864">
            <v>5107063297</v>
          </cell>
        </row>
        <row r="3865">
          <cell r="A3865">
            <v>2882005</v>
          </cell>
          <cell r="B3865">
            <v>6122</v>
          </cell>
          <cell r="C3865">
            <v>999</v>
          </cell>
          <cell r="D3865" t="str">
            <v>310899-COBRA251/000186        G</v>
          </cell>
          <cell r="E3865">
            <v>74104</v>
          </cell>
          <cell r="F3865" t="str">
            <v>J6</v>
          </cell>
          <cell r="G3865">
            <v>99000189</v>
          </cell>
          <cell r="H3865" t="str">
            <v>31/08/99</v>
          </cell>
          <cell r="I3865">
            <v>168</v>
          </cell>
          <cell r="J3865">
            <v>5107063297</v>
          </cell>
        </row>
        <row r="3866">
          <cell r="A3866">
            <v>2882005</v>
          </cell>
          <cell r="B3866">
            <v>6122</v>
          </cell>
          <cell r="C3866">
            <v>999</v>
          </cell>
          <cell r="D3866" t="str">
            <v>310899-COBRA251/000186        G</v>
          </cell>
          <cell r="E3866">
            <v>74104</v>
          </cell>
          <cell r="F3866" t="str">
            <v>J6</v>
          </cell>
          <cell r="G3866">
            <v>99000189</v>
          </cell>
          <cell r="H3866" t="str">
            <v>31/08/99</v>
          </cell>
          <cell r="I3866">
            <v>567</v>
          </cell>
          <cell r="J3866">
            <v>5107063297</v>
          </cell>
        </row>
        <row r="3867">
          <cell r="A3867">
            <v>2882005</v>
          </cell>
          <cell r="B3867">
            <v>6122</v>
          </cell>
          <cell r="C3867">
            <v>999</v>
          </cell>
          <cell r="D3867" t="str">
            <v>310899-COBRA251/000186        G</v>
          </cell>
          <cell r="E3867">
            <v>74104</v>
          </cell>
          <cell r="F3867" t="str">
            <v>J6</v>
          </cell>
          <cell r="G3867">
            <v>99000189</v>
          </cell>
          <cell r="H3867" t="str">
            <v>31/08/99</v>
          </cell>
          <cell r="I3867">
            <v>84</v>
          </cell>
          <cell r="J3867">
            <v>5107063297</v>
          </cell>
        </row>
        <row r="3868">
          <cell r="A3868">
            <v>2882005</v>
          </cell>
          <cell r="B3868">
            <v>6122</v>
          </cell>
          <cell r="C3868">
            <v>999</v>
          </cell>
          <cell r="D3868" t="str">
            <v>310899-COBRA251/000186        G</v>
          </cell>
          <cell r="E3868">
            <v>74104</v>
          </cell>
          <cell r="F3868" t="str">
            <v>J6</v>
          </cell>
          <cell r="G3868">
            <v>99000189</v>
          </cell>
          <cell r="H3868" t="str">
            <v>31/08/99</v>
          </cell>
          <cell r="I3868">
            <v>210</v>
          </cell>
          <cell r="J3868">
            <v>5107063297</v>
          </cell>
        </row>
        <row r="3869">
          <cell r="A3869">
            <v>2882005</v>
          </cell>
          <cell r="B3869">
            <v>6122</v>
          </cell>
          <cell r="C3869">
            <v>999</v>
          </cell>
          <cell r="D3869" t="str">
            <v>310899-COBRA251/000186        G</v>
          </cell>
          <cell r="E3869">
            <v>74104</v>
          </cell>
          <cell r="F3869" t="str">
            <v>J6</v>
          </cell>
          <cell r="G3869">
            <v>99000189</v>
          </cell>
          <cell r="H3869" t="str">
            <v>31/08/99</v>
          </cell>
          <cell r="I3869">
            <v>210</v>
          </cell>
          <cell r="J3869">
            <v>5107063297</v>
          </cell>
        </row>
        <row r="3870">
          <cell r="A3870">
            <v>2882005</v>
          </cell>
          <cell r="B3870">
            <v>6122</v>
          </cell>
          <cell r="C3870">
            <v>999</v>
          </cell>
          <cell r="D3870" t="str">
            <v>310899-COBRA251/000186        G</v>
          </cell>
          <cell r="E3870">
            <v>74104</v>
          </cell>
          <cell r="F3870" t="str">
            <v>J6</v>
          </cell>
          <cell r="G3870">
            <v>99000189</v>
          </cell>
          <cell r="H3870" t="str">
            <v>31/08/99</v>
          </cell>
          <cell r="I3870">
            <v>653</v>
          </cell>
          <cell r="J3870">
            <v>5107063297</v>
          </cell>
        </row>
        <row r="3871">
          <cell r="A3871">
            <v>2882005</v>
          </cell>
          <cell r="B3871">
            <v>6122</v>
          </cell>
          <cell r="C3871">
            <v>999</v>
          </cell>
          <cell r="D3871" t="str">
            <v>310899-COBRA251/000186        G</v>
          </cell>
          <cell r="E3871">
            <v>74104</v>
          </cell>
          <cell r="F3871" t="str">
            <v>J6</v>
          </cell>
          <cell r="G3871">
            <v>99000189</v>
          </cell>
          <cell r="H3871" t="str">
            <v>31/08/99</v>
          </cell>
          <cell r="I3871">
            <v>168</v>
          </cell>
          <cell r="J3871">
            <v>5107063297</v>
          </cell>
        </row>
        <row r="3872">
          <cell r="A3872">
            <v>2882005</v>
          </cell>
          <cell r="B3872">
            <v>6122</v>
          </cell>
          <cell r="C3872">
            <v>999</v>
          </cell>
          <cell r="D3872" t="str">
            <v>310899-COBRA251/000186        G</v>
          </cell>
          <cell r="E3872">
            <v>74104</v>
          </cell>
          <cell r="F3872" t="str">
            <v>J6</v>
          </cell>
          <cell r="G3872">
            <v>99000189</v>
          </cell>
          <cell r="H3872" t="str">
            <v>31/08/99</v>
          </cell>
          <cell r="I3872">
            <v>357</v>
          </cell>
          <cell r="J3872">
            <v>5107063297</v>
          </cell>
        </row>
        <row r="3873">
          <cell r="A3873">
            <v>2882005</v>
          </cell>
          <cell r="B3873">
            <v>6122</v>
          </cell>
          <cell r="C3873">
            <v>999</v>
          </cell>
          <cell r="D3873" t="str">
            <v>310899-COBRA251/000186        G</v>
          </cell>
          <cell r="E3873">
            <v>74104</v>
          </cell>
          <cell r="F3873" t="str">
            <v>J6</v>
          </cell>
          <cell r="G3873">
            <v>99000189</v>
          </cell>
          <cell r="H3873" t="str">
            <v>31/08/99</v>
          </cell>
          <cell r="I3873">
            <v>350</v>
          </cell>
          <cell r="J3873">
            <v>5107063297</v>
          </cell>
        </row>
        <row r="3874">
          <cell r="A3874">
            <v>2882005</v>
          </cell>
          <cell r="B3874">
            <v>6122</v>
          </cell>
          <cell r="C3874">
            <v>999</v>
          </cell>
          <cell r="D3874" t="str">
            <v>310899-COBRA251/000186        G</v>
          </cell>
          <cell r="E3874">
            <v>74104</v>
          </cell>
          <cell r="F3874" t="str">
            <v>J6</v>
          </cell>
          <cell r="G3874">
            <v>99000189</v>
          </cell>
          <cell r="H3874" t="str">
            <v>31/08/99</v>
          </cell>
          <cell r="I3874">
            <v>150</v>
          </cell>
          <cell r="J3874">
            <v>5107063297</v>
          </cell>
        </row>
        <row r="3875">
          <cell r="A3875">
            <v>2882005</v>
          </cell>
          <cell r="B3875">
            <v>6122</v>
          </cell>
          <cell r="C3875">
            <v>999</v>
          </cell>
          <cell r="D3875" t="str">
            <v>310899-COBRA251/000186        G</v>
          </cell>
          <cell r="E3875">
            <v>74104</v>
          </cell>
          <cell r="F3875" t="str">
            <v>J6</v>
          </cell>
          <cell r="G3875">
            <v>99000189</v>
          </cell>
          <cell r="H3875" t="str">
            <v>31/08/99</v>
          </cell>
          <cell r="I3875">
            <v>527</v>
          </cell>
          <cell r="J3875">
            <v>5107063297</v>
          </cell>
        </row>
        <row r="3876">
          <cell r="A3876">
            <v>2882005</v>
          </cell>
          <cell r="B3876">
            <v>6242</v>
          </cell>
          <cell r="C3876" t="str">
            <v>ZALM</v>
          </cell>
          <cell r="D3876" t="str">
            <v>150899-COBRA251/000172        G</v>
          </cell>
          <cell r="E3876">
            <v>71559</v>
          </cell>
          <cell r="F3876" t="str">
            <v>J6</v>
          </cell>
          <cell r="G3876">
            <v>99000175</v>
          </cell>
          <cell r="H3876" t="str">
            <v>15/08/99</v>
          </cell>
          <cell r="I3876">
            <v>-16</v>
          </cell>
          <cell r="J3876">
            <v>5103050297</v>
          </cell>
        </row>
        <row r="3877">
          <cell r="A3877">
            <v>2882005</v>
          </cell>
          <cell r="B3877">
            <v>6242</v>
          </cell>
          <cell r="C3877" t="str">
            <v>ZALM</v>
          </cell>
          <cell r="D3877" t="str">
            <v>310899-COBRA251/000186        G</v>
          </cell>
          <cell r="E3877">
            <v>74104</v>
          </cell>
          <cell r="F3877" t="str">
            <v>J6</v>
          </cell>
          <cell r="G3877">
            <v>99000189</v>
          </cell>
          <cell r="H3877" t="str">
            <v>31/08/99</v>
          </cell>
          <cell r="I3877">
            <v>1790</v>
          </cell>
          <cell r="J3877">
            <v>5103050297</v>
          </cell>
        </row>
        <row r="3878">
          <cell r="A3878">
            <v>2882005</v>
          </cell>
          <cell r="B3878">
            <v>6242</v>
          </cell>
          <cell r="C3878" t="str">
            <v>ZALM</v>
          </cell>
          <cell r="D3878" t="str">
            <v>310899-COBRA251/000186        G</v>
          </cell>
          <cell r="E3878">
            <v>74104</v>
          </cell>
          <cell r="F3878" t="str">
            <v>J6</v>
          </cell>
          <cell r="G3878">
            <v>99000189</v>
          </cell>
          <cell r="H3878" t="str">
            <v>31/08/99</v>
          </cell>
          <cell r="I3878">
            <v>388</v>
          </cell>
          <cell r="J3878">
            <v>5103050297</v>
          </cell>
        </row>
        <row r="3879">
          <cell r="A3879">
            <v>2882005</v>
          </cell>
          <cell r="B3879">
            <v>6242</v>
          </cell>
          <cell r="C3879">
            <v>1003</v>
          </cell>
          <cell r="D3879" t="str">
            <v>ELECTRO CATRIEL               V</v>
          </cell>
          <cell r="E3879">
            <v>72894</v>
          </cell>
          <cell r="F3879" t="str">
            <v>FF</v>
          </cell>
          <cell r="G3879">
            <v>99024191</v>
          </cell>
          <cell r="H3879" t="str">
            <v>31/08/99</v>
          </cell>
          <cell r="I3879">
            <v>31.88</v>
          </cell>
          <cell r="J3879" t="str">
            <v>or 74573</v>
          </cell>
        </row>
        <row r="3880">
          <cell r="A3880">
            <v>2882005</v>
          </cell>
          <cell r="B3880">
            <v>6242</v>
          </cell>
          <cell r="C3880">
            <v>1004</v>
          </cell>
          <cell r="D3880" t="str">
            <v>PALMIER LEOPOLDO JOSE         V</v>
          </cell>
          <cell r="E3880">
            <v>69747</v>
          </cell>
          <cell r="F3880" t="str">
            <v>FF</v>
          </cell>
          <cell r="G3880">
            <v>99022208</v>
          </cell>
          <cell r="H3880" t="str">
            <v>17/08/99</v>
          </cell>
          <cell r="I3880">
            <v>639.62</v>
          </cell>
          <cell r="J3880" t="str">
            <v>or 74575</v>
          </cell>
        </row>
        <row r="3881">
          <cell r="A3881">
            <v>2882005</v>
          </cell>
          <cell r="B3881">
            <v>6242</v>
          </cell>
          <cell r="C3881">
            <v>1004</v>
          </cell>
          <cell r="D3881" t="str">
            <v>PALMIER LEOPOLDO JOSE         V</v>
          </cell>
          <cell r="E3881">
            <v>69752</v>
          </cell>
          <cell r="F3881" t="str">
            <v>PD</v>
          </cell>
          <cell r="G3881">
            <v>99022208</v>
          </cell>
          <cell r="H3881" t="str">
            <v>17/08/99</v>
          </cell>
          <cell r="I3881">
            <v>-63.96</v>
          </cell>
          <cell r="J3881" t="str">
            <v>desc 10% sobre f</v>
          </cell>
        </row>
        <row r="3882">
          <cell r="A3882">
            <v>2882005</v>
          </cell>
          <cell r="B3882">
            <v>6242</v>
          </cell>
          <cell r="C3882">
            <v>1011</v>
          </cell>
          <cell r="D3882" t="str">
            <v>FERRAGOM                      V</v>
          </cell>
          <cell r="E3882">
            <v>68247</v>
          </cell>
          <cell r="F3882" t="str">
            <v>FF</v>
          </cell>
          <cell r="G3882">
            <v>99021582</v>
          </cell>
          <cell r="H3882">
            <v>36411</v>
          </cell>
          <cell r="I3882">
            <v>16.36</v>
          </cell>
          <cell r="J3882" t="str">
            <v>O.R. 69800</v>
          </cell>
        </row>
        <row r="3883">
          <cell r="A3883">
            <v>2882005</v>
          </cell>
          <cell r="B3883">
            <v>6242</v>
          </cell>
          <cell r="C3883">
            <v>1011</v>
          </cell>
          <cell r="D3883" t="str">
            <v>SALOMONE JULIO                V</v>
          </cell>
          <cell r="E3883">
            <v>72871</v>
          </cell>
          <cell r="F3883" t="str">
            <v>FF</v>
          </cell>
          <cell r="G3883">
            <v>99024156</v>
          </cell>
          <cell r="H3883" t="str">
            <v>31/08/99</v>
          </cell>
          <cell r="I3883">
            <v>1.33</v>
          </cell>
        </row>
        <row r="3884">
          <cell r="A3884">
            <v>2882005</v>
          </cell>
          <cell r="B3884">
            <v>6242</v>
          </cell>
          <cell r="C3884">
            <v>1011</v>
          </cell>
          <cell r="D3884" t="str">
            <v>FERRAGOM                      V</v>
          </cell>
          <cell r="E3884">
            <v>73328</v>
          </cell>
          <cell r="F3884" t="str">
            <v>FF</v>
          </cell>
          <cell r="G3884">
            <v>99024517</v>
          </cell>
          <cell r="H3884" t="str">
            <v>31/08/99</v>
          </cell>
          <cell r="I3884">
            <v>59.5</v>
          </cell>
        </row>
        <row r="3885">
          <cell r="A3885">
            <v>2882005</v>
          </cell>
          <cell r="B3885">
            <v>6242</v>
          </cell>
          <cell r="C3885">
            <v>1013</v>
          </cell>
          <cell r="D3885" t="str">
            <v>REINFORCED PLASTIC S.A        V</v>
          </cell>
          <cell r="E3885">
            <v>72864</v>
          </cell>
          <cell r="F3885" t="str">
            <v>FF</v>
          </cell>
          <cell r="G3885">
            <v>99024147</v>
          </cell>
          <cell r="H3885" t="str">
            <v>31/08/99</v>
          </cell>
          <cell r="I3885">
            <v>959.77</v>
          </cell>
          <cell r="J3885" t="str">
            <v>OR 69589</v>
          </cell>
        </row>
        <row r="3886">
          <cell r="A3886">
            <v>2882005</v>
          </cell>
          <cell r="B3886">
            <v>6242</v>
          </cell>
          <cell r="C3886">
            <v>1017</v>
          </cell>
          <cell r="D3886" t="str">
            <v>FERRAGOM                      V</v>
          </cell>
          <cell r="E3886">
            <v>73328</v>
          </cell>
          <cell r="F3886" t="str">
            <v>FF</v>
          </cell>
          <cell r="G3886">
            <v>99024517</v>
          </cell>
          <cell r="H3886" t="str">
            <v>31/08/99</v>
          </cell>
          <cell r="I3886">
            <v>73.5</v>
          </cell>
        </row>
        <row r="3887">
          <cell r="A3887">
            <v>2882005</v>
          </cell>
          <cell r="B3887">
            <v>6242</v>
          </cell>
          <cell r="C3887">
            <v>1018</v>
          </cell>
          <cell r="D3887" t="str">
            <v>PALMIER LEOPOLDO JOSE         V</v>
          </cell>
          <cell r="E3887">
            <v>69747</v>
          </cell>
          <cell r="F3887" t="str">
            <v>FF</v>
          </cell>
          <cell r="G3887">
            <v>99022206</v>
          </cell>
          <cell r="H3887" t="str">
            <v>17/08/99</v>
          </cell>
          <cell r="I3887">
            <v>403.3</v>
          </cell>
          <cell r="J3887" t="str">
            <v>or 74529</v>
          </cell>
        </row>
        <row r="3888">
          <cell r="A3888">
            <v>2882005</v>
          </cell>
          <cell r="B3888">
            <v>6242</v>
          </cell>
          <cell r="C3888">
            <v>1018</v>
          </cell>
          <cell r="D3888" t="str">
            <v>PALMIER LEOPOLDO JOSE         V</v>
          </cell>
          <cell r="E3888">
            <v>69747</v>
          </cell>
          <cell r="F3888" t="str">
            <v>FF</v>
          </cell>
          <cell r="G3888">
            <v>99022207</v>
          </cell>
          <cell r="H3888" t="str">
            <v>17/08/99</v>
          </cell>
          <cell r="I3888">
            <v>261.35000000000002</v>
          </cell>
          <cell r="J3888" t="str">
            <v>or 74530</v>
          </cell>
        </row>
        <row r="3889">
          <cell r="A3889">
            <v>2882005</v>
          </cell>
          <cell r="B3889">
            <v>6242</v>
          </cell>
          <cell r="C3889">
            <v>1018</v>
          </cell>
          <cell r="D3889" t="str">
            <v>PALMIER LEOPOLDO JOSE         V</v>
          </cell>
          <cell r="E3889">
            <v>69752</v>
          </cell>
          <cell r="F3889" t="str">
            <v>PD</v>
          </cell>
          <cell r="G3889">
            <v>99022207</v>
          </cell>
          <cell r="H3889" t="str">
            <v>17/08/99</v>
          </cell>
          <cell r="I3889">
            <v>-26.13</v>
          </cell>
          <cell r="J3889" t="str">
            <v>DESC 10% SOBRE F</v>
          </cell>
        </row>
        <row r="3890">
          <cell r="A3890">
            <v>2882005</v>
          </cell>
          <cell r="B3890">
            <v>6242</v>
          </cell>
          <cell r="C3890">
            <v>1018</v>
          </cell>
          <cell r="D3890" t="str">
            <v>PALMIER LEOPOLDO JOSE         V</v>
          </cell>
          <cell r="E3890">
            <v>69752</v>
          </cell>
          <cell r="F3890" t="str">
            <v>PD</v>
          </cell>
          <cell r="G3890">
            <v>99022206</v>
          </cell>
          <cell r="H3890" t="str">
            <v>17/08/99</v>
          </cell>
          <cell r="I3890">
            <v>-40.33</v>
          </cell>
          <cell r="J3890" t="str">
            <v>desc 10% sobre f</v>
          </cell>
        </row>
        <row r="3891">
          <cell r="A3891">
            <v>2882005</v>
          </cell>
          <cell r="B3891">
            <v>6242</v>
          </cell>
          <cell r="C3891">
            <v>1018</v>
          </cell>
          <cell r="D3891" t="str">
            <v>FLUODINAMICA S.A.             V</v>
          </cell>
          <cell r="E3891">
            <v>72894</v>
          </cell>
          <cell r="F3891" t="str">
            <v>FF</v>
          </cell>
          <cell r="G3891">
            <v>99024204</v>
          </cell>
          <cell r="H3891" t="str">
            <v>31/08/99</v>
          </cell>
          <cell r="I3891">
            <v>6644.4</v>
          </cell>
          <cell r="J3891" t="str">
            <v>oc 024/2005/99</v>
          </cell>
        </row>
        <row r="3892">
          <cell r="A3892">
            <v>2882005</v>
          </cell>
          <cell r="B3892">
            <v>6242</v>
          </cell>
          <cell r="C3892">
            <v>1018</v>
          </cell>
          <cell r="D3892" t="str">
            <v>FLUODINAMICA S.A.             V</v>
          </cell>
          <cell r="E3892">
            <v>72944</v>
          </cell>
          <cell r="F3892" t="str">
            <v>FF</v>
          </cell>
          <cell r="G3892">
            <v>99024218</v>
          </cell>
          <cell r="H3892" t="str">
            <v>31/08/99</v>
          </cell>
          <cell r="I3892">
            <v>925.12</v>
          </cell>
          <cell r="J3892" t="str">
            <v>O.R. 74537</v>
          </cell>
        </row>
        <row r="3893">
          <cell r="A3893">
            <v>2882005</v>
          </cell>
          <cell r="B3893">
            <v>6242</v>
          </cell>
          <cell r="C3893">
            <v>1018</v>
          </cell>
          <cell r="D3893" t="str">
            <v>PAEZ ANTULIO                  V</v>
          </cell>
          <cell r="E3893">
            <v>73052</v>
          </cell>
          <cell r="F3893" t="str">
            <v>FF</v>
          </cell>
          <cell r="G3893">
            <v>99024242</v>
          </cell>
          <cell r="H3893" t="str">
            <v>31/08/99</v>
          </cell>
          <cell r="I3893">
            <v>1528</v>
          </cell>
          <cell r="J3893" t="str">
            <v>or 74540</v>
          </cell>
        </row>
        <row r="3894">
          <cell r="A3894">
            <v>2882005</v>
          </cell>
          <cell r="B3894">
            <v>6242</v>
          </cell>
          <cell r="C3894">
            <v>1018</v>
          </cell>
          <cell r="D3894" t="str">
            <v>PALMIER LEOPOLDO JOSE         V</v>
          </cell>
          <cell r="E3894">
            <v>73052</v>
          </cell>
          <cell r="F3894" t="str">
            <v>FF</v>
          </cell>
          <cell r="G3894">
            <v>99024245</v>
          </cell>
          <cell r="H3894" t="str">
            <v>31/08/99</v>
          </cell>
          <cell r="I3894">
            <v>165.32</v>
          </cell>
          <cell r="J3894" t="str">
            <v>or 74545</v>
          </cell>
        </row>
        <row r="3895">
          <cell r="A3895">
            <v>2882005</v>
          </cell>
          <cell r="B3895">
            <v>6242</v>
          </cell>
          <cell r="C3895">
            <v>1018</v>
          </cell>
          <cell r="D3895" t="str">
            <v>PALMIER LEOPOLDO JOSE         V</v>
          </cell>
          <cell r="E3895">
            <v>73105</v>
          </cell>
          <cell r="F3895" t="str">
            <v>PD</v>
          </cell>
          <cell r="G3895">
            <v>99000224</v>
          </cell>
          <cell r="H3895" t="str">
            <v>31/08/99</v>
          </cell>
          <cell r="I3895">
            <v>-16.53</v>
          </cell>
          <cell r="J3895" t="str">
            <v>desc. sobre fra</v>
          </cell>
        </row>
        <row r="3896">
          <cell r="A3896">
            <v>2882005</v>
          </cell>
          <cell r="B3896">
            <v>6242</v>
          </cell>
          <cell r="C3896">
            <v>1018</v>
          </cell>
          <cell r="D3896" t="str">
            <v>PALMIER LEOPOLDO JOSE         V</v>
          </cell>
          <cell r="E3896">
            <v>73914</v>
          </cell>
          <cell r="F3896" t="str">
            <v>FF</v>
          </cell>
          <cell r="G3896">
            <v>99024950</v>
          </cell>
          <cell r="H3896" t="str">
            <v>31/08/99</v>
          </cell>
          <cell r="I3896">
            <v>130.56</v>
          </cell>
          <cell r="J3896" t="str">
            <v>or 74547</v>
          </cell>
        </row>
        <row r="3897">
          <cell r="A3897">
            <v>2882005</v>
          </cell>
          <cell r="B3897">
            <v>6242</v>
          </cell>
          <cell r="C3897">
            <v>1018</v>
          </cell>
          <cell r="D3897" t="str">
            <v>PALMIER LEOPOLDO JOSE         V</v>
          </cell>
          <cell r="E3897">
            <v>73926</v>
          </cell>
          <cell r="F3897" t="str">
            <v>PD</v>
          </cell>
          <cell r="G3897">
            <v>99024950</v>
          </cell>
          <cell r="H3897" t="str">
            <v>31/08/99</v>
          </cell>
          <cell r="I3897">
            <v>-13.06</v>
          </cell>
          <cell r="J3897" t="str">
            <v>desc. sobre fra</v>
          </cell>
        </row>
        <row r="3898">
          <cell r="A3898">
            <v>2882005</v>
          </cell>
          <cell r="B3898">
            <v>6242</v>
          </cell>
          <cell r="C3898">
            <v>1019</v>
          </cell>
          <cell r="D3898" t="str">
            <v>POLAK ALEJANDRO CONSTRUCCIONESV</v>
          </cell>
          <cell r="E3898">
            <v>72871</v>
          </cell>
          <cell r="F3898" t="str">
            <v>FF</v>
          </cell>
          <cell r="G3898">
            <v>99024172</v>
          </cell>
          <cell r="H3898" t="str">
            <v>31/08/99</v>
          </cell>
          <cell r="I3898">
            <v>650</v>
          </cell>
          <cell r="J3898" t="str">
            <v>or 74716</v>
          </cell>
        </row>
        <row r="3899">
          <cell r="A3899">
            <v>2882005</v>
          </cell>
          <cell r="B3899">
            <v>6242</v>
          </cell>
          <cell r="C3899">
            <v>1019</v>
          </cell>
          <cell r="D3899" t="str">
            <v>POLAK ALEJANDRO CONSTRUCCIONESV</v>
          </cell>
          <cell r="E3899">
            <v>72871</v>
          </cell>
          <cell r="F3899" t="str">
            <v>FF</v>
          </cell>
          <cell r="G3899">
            <v>99024174</v>
          </cell>
          <cell r="H3899" t="str">
            <v>31/08/99</v>
          </cell>
          <cell r="I3899">
            <v>1300</v>
          </cell>
          <cell r="J3899" t="str">
            <v>or 74650</v>
          </cell>
        </row>
        <row r="3900">
          <cell r="A3900">
            <v>2882005</v>
          </cell>
          <cell r="B3900">
            <v>6242</v>
          </cell>
          <cell r="C3900">
            <v>1019</v>
          </cell>
          <cell r="D3900" t="str">
            <v>POLAK ALEJANDRO CONSTRUCCIONESV</v>
          </cell>
          <cell r="E3900">
            <v>72871</v>
          </cell>
          <cell r="F3900" t="str">
            <v>FF</v>
          </cell>
          <cell r="G3900">
            <v>99024175</v>
          </cell>
          <cell r="H3900" t="str">
            <v>31/08/99</v>
          </cell>
          <cell r="I3900">
            <v>1300</v>
          </cell>
          <cell r="J3900" t="str">
            <v>or 74622</v>
          </cell>
        </row>
        <row r="3901">
          <cell r="A3901">
            <v>2882005</v>
          </cell>
          <cell r="B3901">
            <v>6242</v>
          </cell>
          <cell r="C3901">
            <v>1019</v>
          </cell>
          <cell r="D3901" t="str">
            <v>EL ORO NEGRO                  V</v>
          </cell>
          <cell r="E3901">
            <v>73328</v>
          </cell>
          <cell r="F3901" t="str">
            <v>FF</v>
          </cell>
          <cell r="G3901">
            <v>99024502</v>
          </cell>
          <cell r="H3901" t="str">
            <v>31/08/99</v>
          </cell>
          <cell r="I3901">
            <v>377.97</v>
          </cell>
        </row>
        <row r="3902">
          <cell r="A3902">
            <v>2882005</v>
          </cell>
          <cell r="B3902">
            <v>6404</v>
          </cell>
          <cell r="C3902">
            <v>999</v>
          </cell>
          <cell r="D3902" t="str">
            <v>Seguro Vida Colectivo06/99    G</v>
          </cell>
          <cell r="E3902">
            <v>74063</v>
          </cell>
          <cell r="F3902" t="str">
            <v>J8</v>
          </cell>
          <cell r="G3902">
            <v>99001193</v>
          </cell>
          <cell r="H3902" t="str">
            <v>31/08/99</v>
          </cell>
          <cell r="I3902">
            <v>8.7799999999999994</v>
          </cell>
          <cell r="J3902" t="str">
            <v>Vida Colect.06/9</v>
          </cell>
        </row>
        <row r="3903">
          <cell r="A3903">
            <v>2882005</v>
          </cell>
          <cell r="B3903">
            <v>6404</v>
          </cell>
          <cell r="C3903">
            <v>999</v>
          </cell>
          <cell r="D3903" t="str">
            <v>Distrib. FF 99022823          G</v>
          </cell>
          <cell r="E3903">
            <v>74194</v>
          </cell>
          <cell r="F3903" t="str">
            <v>J8</v>
          </cell>
          <cell r="G3903">
            <v>99001221</v>
          </cell>
          <cell r="H3903" t="str">
            <v>31/08/99</v>
          </cell>
          <cell r="I3903">
            <v>8.7799999999999994</v>
          </cell>
          <cell r="J3903" t="str">
            <v>SeguroVidaColect</v>
          </cell>
        </row>
        <row r="3904">
          <cell r="A3904">
            <v>2882005</v>
          </cell>
          <cell r="B3904">
            <v>6442</v>
          </cell>
          <cell r="C3904">
            <v>1009</v>
          </cell>
          <cell r="D3904" t="str">
            <v>WELDING S.A.                  V</v>
          </cell>
          <cell r="E3904">
            <v>68036</v>
          </cell>
          <cell r="F3904" t="str">
            <v>FF</v>
          </cell>
          <cell r="G3904">
            <v>99021455</v>
          </cell>
          <cell r="H3904">
            <v>36319</v>
          </cell>
          <cell r="I3904">
            <v>600</v>
          </cell>
          <cell r="J3904" t="str">
            <v>O.R. 69805</v>
          </cell>
        </row>
        <row r="3905">
          <cell r="A3905">
            <v>2882005</v>
          </cell>
          <cell r="B3905">
            <v>6442</v>
          </cell>
          <cell r="C3905">
            <v>1009</v>
          </cell>
          <cell r="D3905" t="str">
            <v>ELIZONDO BASILIO              V</v>
          </cell>
          <cell r="E3905">
            <v>73052</v>
          </cell>
          <cell r="F3905" t="str">
            <v>FF</v>
          </cell>
          <cell r="G3905">
            <v>99024244</v>
          </cell>
          <cell r="H3905" t="str">
            <v>31/08/99</v>
          </cell>
          <cell r="I3905">
            <v>917.5</v>
          </cell>
        </row>
        <row r="3906">
          <cell r="A3906">
            <v>2882005</v>
          </cell>
          <cell r="B3906">
            <v>6442</v>
          </cell>
          <cell r="C3906">
            <v>1009</v>
          </cell>
          <cell r="D3906" t="str">
            <v>WELDING S.A.                  V</v>
          </cell>
          <cell r="E3906">
            <v>73328</v>
          </cell>
          <cell r="F3906" t="str">
            <v>FF</v>
          </cell>
          <cell r="G3906">
            <v>99024499</v>
          </cell>
          <cell r="H3906" t="str">
            <v>31/08/99</v>
          </cell>
          <cell r="I3906">
            <v>650</v>
          </cell>
        </row>
        <row r="3907">
          <cell r="A3907">
            <v>2882005</v>
          </cell>
          <cell r="B3907">
            <v>6442</v>
          </cell>
          <cell r="C3907">
            <v>1017</v>
          </cell>
          <cell r="D3907" t="str">
            <v>ELIZONDO BASILIO              V</v>
          </cell>
          <cell r="E3907">
            <v>73052</v>
          </cell>
          <cell r="F3907" t="str">
            <v>FF</v>
          </cell>
          <cell r="G3907">
            <v>99024244</v>
          </cell>
          <cell r="H3907" t="str">
            <v>31/08/99</v>
          </cell>
          <cell r="I3907">
            <v>1021.5</v>
          </cell>
        </row>
        <row r="3908">
          <cell r="A3908">
            <v>2882005</v>
          </cell>
          <cell r="B3908">
            <v>6442</v>
          </cell>
          <cell r="C3908">
            <v>1017</v>
          </cell>
          <cell r="D3908" t="str">
            <v>WELDING S.A.                  V</v>
          </cell>
          <cell r="E3908">
            <v>73328</v>
          </cell>
          <cell r="F3908" t="str">
            <v>FF</v>
          </cell>
          <cell r="G3908">
            <v>99024499</v>
          </cell>
          <cell r="H3908" t="str">
            <v>31/08/99</v>
          </cell>
          <cell r="I3908">
            <v>4762.5</v>
          </cell>
        </row>
        <row r="3909">
          <cell r="A3909">
            <v>2882005</v>
          </cell>
          <cell r="B3909">
            <v>6442</v>
          </cell>
          <cell r="C3909">
            <v>1018</v>
          </cell>
          <cell r="D3909" t="str">
            <v>RA SERVICIOS GENERALES DE RAMIV</v>
          </cell>
          <cell r="E3909">
            <v>72894</v>
          </cell>
          <cell r="F3909" t="str">
            <v>FF</v>
          </cell>
          <cell r="G3909">
            <v>99024184</v>
          </cell>
          <cell r="H3909" t="str">
            <v>31/08/99</v>
          </cell>
          <cell r="I3909">
            <v>375</v>
          </cell>
          <cell r="J3909" t="str">
            <v>or 74630</v>
          </cell>
        </row>
        <row r="3910">
          <cell r="A3910">
            <v>2882005</v>
          </cell>
          <cell r="B3910">
            <v>6442</v>
          </cell>
          <cell r="C3910">
            <v>1018</v>
          </cell>
          <cell r="D3910" t="str">
            <v>WELDING S.A.                  V</v>
          </cell>
          <cell r="E3910">
            <v>73328</v>
          </cell>
          <cell r="F3910" t="str">
            <v>FF</v>
          </cell>
          <cell r="G3910">
            <v>99024499</v>
          </cell>
          <cell r="H3910" t="str">
            <v>31/08/99</v>
          </cell>
          <cell r="I3910">
            <v>672.5</v>
          </cell>
        </row>
        <row r="3911">
          <cell r="A3911">
            <v>2882005</v>
          </cell>
          <cell r="B3911">
            <v>6442</v>
          </cell>
          <cell r="C3911">
            <v>999</v>
          </cell>
          <cell r="D3911" t="str">
            <v>150899-COBRA251/000172        G</v>
          </cell>
          <cell r="E3911">
            <v>71559</v>
          </cell>
          <cell r="F3911" t="str">
            <v>J6</v>
          </cell>
          <cell r="G3911">
            <v>99000175</v>
          </cell>
          <cell r="H3911" t="str">
            <v>15/08/99</v>
          </cell>
          <cell r="I3911">
            <v>-600</v>
          </cell>
          <cell r="J3911">
            <v>5114012297</v>
          </cell>
        </row>
        <row r="3912">
          <cell r="A3912">
            <v>2882005</v>
          </cell>
          <cell r="B3912">
            <v>6549</v>
          </cell>
          <cell r="C3912">
            <v>1002</v>
          </cell>
          <cell r="D3912" t="str">
            <v>GFW PERSONAL EVENTUAL S.A.    V</v>
          </cell>
          <cell r="E3912">
            <v>73554</v>
          </cell>
          <cell r="F3912" t="str">
            <v>FF</v>
          </cell>
          <cell r="G3912">
            <v>99024602</v>
          </cell>
          <cell r="H3912" t="str">
            <v>31/08/99</v>
          </cell>
          <cell r="I3912">
            <v>323.81</v>
          </cell>
          <cell r="J3912" t="str">
            <v>or 69860</v>
          </cell>
        </row>
        <row r="3913">
          <cell r="A3913">
            <v>2882005</v>
          </cell>
          <cell r="B3913">
            <v>6549</v>
          </cell>
          <cell r="C3913">
            <v>1002</v>
          </cell>
          <cell r="D3913" t="str">
            <v>GFW PERSONAL EVENTUAL S.A.    V</v>
          </cell>
          <cell r="E3913">
            <v>73554</v>
          </cell>
          <cell r="F3913" t="str">
            <v>FF</v>
          </cell>
          <cell r="G3913">
            <v>99024604</v>
          </cell>
          <cell r="H3913" t="str">
            <v>31/08/99</v>
          </cell>
          <cell r="I3913">
            <v>138.78</v>
          </cell>
          <cell r="J3913" t="str">
            <v>or 74453/64</v>
          </cell>
        </row>
        <row r="3914">
          <cell r="A3914">
            <v>2882005</v>
          </cell>
          <cell r="B3914">
            <v>6549</v>
          </cell>
          <cell r="C3914">
            <v>1003</v>
          </cell>
          <cell r="D3914" t="str">
            <v>BOMOLI S.H.                   V</v>
          </cell>
          <cell r="E3914">
            <v>72960</v>
          </cell>
          <cell r="F3914" t="str">
            <v>FF</v>
          </cell>
          <cell r="G3914">
            <v>99024287</v>
          </cell>
          <cell r="H3914" t="str">
            <v>31/08/99</v>
          </cell>
          <cell r="I3914">
            <v>2011.5</v>
          </cell>
          <cell r="J3914" t="str">
            <v>O.C. 06/251/99</v>
          </cell>
        </row>
        <row r="3915">
          <cell r="A3915">
            <v>2882005</v>
          </cell>
          <cell r="B3915">
            <v>6549</v>
          </cell>
          <cell r="C3915">
            <v>1006</v>
          </cell>
          <cell r="D3915" t="str">
            <v>BOMOLI S.H.                   V</v>
          </cell>
          <cell r="E3915">
            <v>72960</v>
          </cell>
          <cell r="F3915" t="str">
            <v>FF</v>
          </cell>
          <cell r="G3915">
            <v>99024286</v>
          </cell>
          <cell r="H3915" t="str">
            <v>31/08/99</v>
          </cell>
          <cell r="I3915">
            <v>10560</v>
          </cell>
          <cell r="J3915" t="str">
            <v>O.C. 06/251/99</v>
          </cell>
        </row>
        <row r="3916">
          <cell r="A3916">
            <v>2882005</v>
          </cell>
          <cell r="B3916">
            <v>6549</v>
          </cell>
          <cell r="C3916">
            <v>1007</v>
          </cell>
          <cell r="D3916" t="str">
            <v>BOMOLI S.H.                   V</v>
          </cell>
          <cell r="E3916">
            <v>72960</v>
          </cell>
          <cell r="F3916" t="str">
            <v>FF</v>
          </cell>
          <cell r="G3916">
            <v>99024287</v>
          </cell>
          <cell r="H3916" t="str">
            <v>31/08/99</v>
          </cell>
          <cell r="I3916">
            <v>8046</v>
          </cell>
          <cell r="J3916" t="str">
            <v>O.C. 06/251/99</v>
          </cell>
        </row>
        <row r="3917">
          <cell r="A3917">
            <v>2882005</v>
          </cell>
          <cell r="B3917">
            <v>6549</v>
          </cell>
          <cell r="C3917">
            <v>1007</v>
          </cell>
          <cell r="D3917" t="str">
            <v>BOMOLI S.H.                   V</v>
          </cell>
          <cell r="E3917">
            <v>72960</v>
          </cell>
          <cell r="F3917" t="str">
            <v>FF</v>
          </cell>
          <cell r="G3917">
            <v>99024289</v>
          </cell>
          <cell r="H3917" t="str">
            <v>31/08/99</v>
          </cell>
          <cell r="I3917">
            <v>3136</v>
          </cell>
          <cell r="J3917" t="str">
            <v>O.C. 08/251/99</v>
          </cell>
        </row>
        <row r="3918">
          <cell r="A3918">
            <v>2882005</v>
          </cell>
          <cell r="B3918">
            <v>6549</v>
          </cell>
          <cell r="C3918">
            <v>1008</v>
          </cell>
          <cell r="D3918" t="str">
            <v>PUNTAMAR S.A.                 V</v>
          </cell>
          <cell r="E3918">
            <v>72731</v>
          </cell>
          <cell r="F3918" t="str">
            <v>FF</v>
          </cell>
          <cell r="G3918">
            <v>99024107</v>
          </cell>
          <cell r="H3918" t="str">
            <v>31/08/99</v>
          </cell>
          <cell r="I3918">
            <v>6443.25</v>
          </cell>
          <cell r="J3918" t="str">
            <v>O.C. 005/251/99</v>
          </cell>
        </row>
        <row r="3919">
          <cell r="A3919">
            <v>2882005</v>
          </cell>
          <cell r="B3919">
            <v>6549</v>
          </cell>
          <cell r="C3919">
            <v>1008</v>
          </cell>
          <cell r="D3919" t="str">
            <v>BOMOLI S.H.                   V</v>
          </cell>
          <cell r="E3919">
            <v>72960</v>
          </cell>
          <cell r="F3919" t="str">
            <v>FF</v>
          </cell>
          <cell r="G3919">
            <v>99024289</v>
          </cell>
          <cell r="H3919" t="str">
            <v>31/08/99</v>
          </cell>
          <cell r="I3919">
            <v>46</v>
          </cell>
          <cell r="J3919" t="str">
            <v>O.C. 08/251/99</v>
          </cell>
        </row>
        <row r="3920">
          <cell r="A3920">
            <v>2882005</v>
          </cell>
          <cell r="B3920">
            <v>6549</v>
          </cell>
          <cell r="C3920">
            <v>1008</v>
          </cell>
          <cell r="D3920" t="str">
            <v>SERVICIOS SAN CAYETANO S.R.L. V</v>
          </cell>
          <cell r="E3920">
            <v>72960</v>
          </cell>
          <cell r="F3920" t="str">
            <v>FF</v>
          </cell>
          <cell r="G3920">
            <v>99024291</v>
          </cell>
          <cell r="H3920" t="str">
            <v>31/08/99</v>
          </cell>
          <cell r="I3920">
            <v>22273.47</v>
          </cell>
          <cell r="J3920" t="str">
            <v>O.C. 07/251/99</v>
          </cell>
        </row>
        <row r="3921">
          <cell r="A3921">
            <v>2882005</v>
          </cell>
          <cell r="B3921">
            <v>6549</v>
          </cell>
          <cell r="C3921">
            <v>1018</v>
          </cell>
          <cell r="D3921" t="str">
            <v>SERVICIOS SAN CAYETANO S.R.L. V</v>
          </cell>
          <cell r="E3921">
            <v>72960</v>
          </cell>
          <cell r="F3921" t="str">
            <v>FF</v>
          </cell>
          <cell r="G3921">
            <v>99024291</v>
          </cell>
          <cell r="H3921" t="str">
            <v>31/08/99</v>
          </cell>
          <cell r="I3921">
            <v>93</v>
          </cell>
          <cell r="J3921" t="str">
            <v>O.C. 07/251/99</v>
          </cell>
        </row>
        <row r="3922">
          <cell r="A3922">
            <v>2882005</v>
          </cell>
          <cell r="B3922">
            <v>6549</v>
          </cell>
          <cell r="C3922">
            <v>1019</v>
          </cell>
          <cell r="D3922" t="str">
            <v>SERVICIOS SAN CAYETANO S.R.L. V</v>
          </cell>
          <cell r="E3922">
            <v>70103</v>
          </cell>
          <cell r="F3922" t="str">
            <v>FF</v>
          </cell>
          <cell r="G3922">
            <v>99022407</v>
          </cell>
          <cell r="H3922" t="str">
            <v>18/08/99</v>
          </cell>
          <cell r="I3922">
            <v>6473.5</v>
          </cell>
          <cell r="J3922" t="str">
            <v>cert nro. 1</v>
          </cell>
        </row>
        <row r="3923">
          <cell r="A3923">
            <v>2882005</v>
          </cell>
          <cell r="B3923">
            <v>6549</v>
          </cell>
          <cell r="C3923">
            <v>1019</v>
          </cell>
          <cell r="D3923" t="str">
            <v>BOMOLI S.H.                   V</v>
          </cell>
          <cell r="E3923">
            <v>72960</v>
          </cell>
          <cell r="F3923" t="str">
            <v>FF</v>
          </cell>
          <cell r="G3923">
            <v>99024287</v>
          </cell>
          <cell r="H3923" t="str">
            <v>31/08/99</v>
          </cell>
          <cell r="I3923">
            <v>540</v>
          </cell>
          <cell r="J3923" t="str">
            <v>O.C. 06/251/99</v>
          </cell>
        </row>
        <row r="3924">
          <cell r="A3924">
            <v>2882005</v>
          </cell>
          <cell r="B3924">
            <v>6549</v>
          </cell>
          <cell r="C3924">
            <v>1019</v>
          </cell>
          <cell r="D3924" t="str">
            <v>SERVICIOS SAN CAYETANO S.R.L. V</v>
          </cell>
          <cell r="E3924">
            <v>72960</v>
          </cell>
          <cell r="F3924" t="str">
            <v>FF</v>
          </cell>
          <cell r="G3924">
            <v>99024293</v>
          </cell>
          <cell r="H3924" t="str">
            <v>31/08/99</v>
          </cell>
          <cell r="I3924">
            <v>54312.67</v>
          </cell>
          <cell r="J3924" t="str">
            <v>O.R. 027/2005/99</v>
          </cell>
        </row>
        <row r="3925">
          <cell r="A3925">
            <v>2882005</v>
          </cell>
          <cell r="B3925">
            <v>6662</v>
          </cell>
          <cell r="C3925">
            <v>999</v>
          </cell>
          <cell r="D3925" t="str">
            <v>DIST. MO COMUNICACIONES       G</v>
          </cell>
          <cell r="E3925">
            <v>73153</v>
          </cell>
          <cell r="F3925" t="str">
            <v>JE</v>
          </cell>
          <cell r="G3925">
            <v>99000921</v>
          </cell>
          <cell r="H3925" t="str">
            <v>31/08/99</v>
          </cell>
          <cell r="I3925">
            <v>93</v>
          </cell>
          <cell r="J3925" t="str">
            <v>CI/EQ/BERON</v>
          </cell>
        </row>
        <row r="3926">
          <cell r="A3926">
            <v>2882005</v>
          </cell>
          <cell r="B3926">
            <v>6751</v>
          </cell>
          <cell r="C3926">
            <v>1002</v>
          </cell>
          <cell r="D3926" t="str">
            <v>MONTIVERO JUANA MABEL         V</v>
          </cell>
          <cell r="E3926">
            <v>67940</v>
          </cell>
          <cell r="F3926" t="str">
            <v>FF</v>
          </cell>
          <cell r="G3926">
            <v>99021415</v>
          </cell>
          <cell r="H3926">
            <v>36319</v>
          </cell>
          <cell r="I3926">
            <v>81</v>
          </cell>
          <cell r="J3926" t="str">
            <v>O.R. 69628/629/6</v>
          </cell>
        </row>
        <row r="3927">
          <cell r="A3927">
            <v>2882005</v>
          </cell>
          <cell r="B3927">
            <v>6751</v>
          </cell>
          <cell r="C3927">
            <v>1002</v>
          </cell>
          <cell r="D3927" t="str">
            <v>DEL CENTRO SERVICIOS GRAFICOS V</v>
          </cell>
          <cell r="E3927">
            <v>70314</v>
          </cell>
          <cell r="F3927" t="str">
            <v>FF</v>
          </cell>
          <cell r="G3927">
            <v>99022547</v>
          </cell>
          <cell r="H3927" t="str">
            <v>19/08/99</v>
          </cell>
          <cell r="I3927">
            <v>115</v>
          </cell>
        </row>
        <row r="3928">
          <cell r="A3928">
            <v>2882005</v>
          </cell>
          <cell r="B3928">
            <v>6751</v>
          </cell>
          <cell r="C3928">
            <v>1002</v>
          </cell>
          <cell r="D3928" t="str">
            <v>SATURNO HOGAR S.A.            V</v>
          </cell>
          <cell r="E3928">
            <v>72894</v>
          </cell>
          <cell r="F3928" t="str">
            <v>FF</v>
          </cell>
          <cell r="G3928">
            <v>99024201</v>
          </cell>
          <cell r="H3928" t="str">
            <v>31/08/99</v>
          </cell>
          <cell r="I3928">
            <v>186.28</v>
          </cell>
          <cell r="J3928" t="str">
            <v>or 69822</v>
          </cell>
        </row>
        <row r="3929">
          <cell r="A3929">
            <v>2882005</v>
          </cell>
          <cell r="B3929">
            <v>6751</v>
          </cell>
          <cell r="C3929">
            <v>1003</v>
          </cell>
          <cell r="D3929" t="str">
            <v>MONTIVERO JUANA MABEL         V</v>
          </cell>
          <cell r="E3929">
            <v>67940</v>
          </cell>
          <cell r="F3929" t="str">
            <v>FF</v>
          </cell>
          <cell r="G3929">
            <v>99021415</v>
          </cell>
          <cell r="H3929">
            <v>36319</v>
          </cell>
          <cell r="I3929">
            <v>9</v>
          </cell>
          <cell r="J3929" t="str">
            <v>O.R. 69628/629/6</v>
          </cell>
        </row>
        <row r="3930">
          <cell r="A3930">
            <v>2882005</v>
          </cell>
          <cell r="B3930">
            <v>6751</v>
          </cell>
          <cell r="C3930">
            <v>1005</v>
          </cell>
          <cell r="D3930" t="str">
            <v>MONTIVERO JUANA MABEL         V</v>
          </cell>
          <cell r="E3930">
            <v>67940</v>
          </cell>
          <cell r="F3930" t="str">
            <v>FF</v>
          </cell>
          <cell r="G3930">
            <v>99021415</v>
          </cell>
          <cell r="H3930">
            <v>36319</v>
          </cell>
          <cell r="I3930">
            <v>27</v>
          </cell>
          <cell r="J3930" t="str">
            <v>O.R. 69628/629/6</v>
          </cell>
        </row>
        <row r="3931">
          <cell r="A3931">
            <v>2882005</v>
          </cell>
          <cell r="B3931">
            <v>6751</v>
          </cell>
          <cell r="C3931">
            <v>1006</v>
          </cell>
          <cell r="D3931" t="str">
            <v>MONTIVERO JUANA MABEL         V</v>
          </cell>
          <cell r="E3931">
            <v>67940</v>
          </cell>
          <cell r="F3931" t="str">
            <v>FF</v>
          </cell>
          <cell r="G3931">
            <v>99021415</v>
          </cell>
          <cell r="H3931">
            <v>36319</v>
          </cell>
          <cell r="I3931">
            <v>9</v>
          </cell>
          <cell r="J3931" t="str">
            <v>O.R. 69628/629/6</v>
          </cell>
        </row>
        <row r="3932">
          <cell r="A3932">
            <v>2882005</v>
          </cell>
          <cell r="B3932">
            <v>6751</v>
          </cell>
          <cell r="C3932">
            <v>1007</v>
          </cell>
          <cell r="D3932" t="str">
            <v>MONTIVERO JUANA MABEL         V</v>
          </cell>
          <cell r="E3932">
            <v>67940</v>
          </cell>
          <cell r="F3932" t="str">
            <v>FF</v>
          </cell>
          <cell r="G3932">
            <v>99021415</v>
          </cell>
          <cell r="H3932">
            <v>36319</v>
          </cell>
          <cell r="I3932">
            <v>54</v>
          </cell>
          <cell r="J3932" t="str">
            <v>O.R. 69628/629/6</v>
          </cell>
        </row>
        <row r="3933">
          <cell r="A3933">
            <v>2882005</v>
          </cell>
          <cell r="B3933">
            <v>6751</v>
          </cell>
          <cell r="C3933">
            <v>1008</v>
          </cell>
          <cell r="D3933" t="str">
            <v>MONTIVERO JUANA MABEL         V</v>
          </cell>
          <cell r="E3933">
            <v>67940</v>
          </cell>
          <cell r="F3933" t="str">
            <v>FF</v>
          </cell>
          <cell r="G3933">
            <v>99021415</v>
          </cell>
          <cell r="H3933">
            <v>36319</v>
          </cell>
          <cell r="I3933">
            <v>9</v>
          </cell>
          <cell r="J3933" t="str">
            <v>O.R. 69628/629/6</v>
          </cell>
        </row>
        <row r="3934">
          <cell r="A3934">
            <v>2882005</v>
          </cell>
          <cell r="B3934">
            <v>6751</v>
          </cell>
          <cell r="C3934">
            <v>1008</v>
          </cell>
          <cell r="D3934" t="str">
            <v>DEL CENTRO SERVICIOS GRAFICOS V</v>
          </cell>
          <cell r="E3934">
            <v>70314</v>
          </cell>
          <cell r="F3934" t="str">
            <v>FF</v>
          </cell>
          <cell r="G3934">
            <v>99022547</v>
          </cell>
          <cell r="H3934" t="str">
            <v>19/08/99</v>
          </cell>
          <cell r="I3934">
            <v>115</v>
          </cell>
        </row>
        <row r="3935">
          <cell r="A3935">
            <v>2882005</v>
          </cell>
          <cell r="B3935">
            <v>6751</v>
          </cell>
          <cell r="C3935">
            <v>1009</v>
          </cell>
          <cell r="D3935" t="str">
            <v>QUINAR S.R.L.                 V</v>
          </cell>
          <cell r="E3935">
            <v>67920</v>
          </cell>
          <cell r="F3935" t="str">
            <v>FF</v>
          </cell>
          <cell r="G3935">
            <v>99021369</v>
          </cell>
          <cell r="H3935">
            <v>36319</v>
          </cell>
          <cell r="I3935">
            <v>16</v>
          </cell>
          <cell r="J3935" t="str">
            <v>O.R. 69668</v>
          </cell>
        </row>
        <row r="3936">
          <cell r="A3936">
            <v>2882005</v>
          </cell>
          <cell r="B3936">
            <v>6751</v>
          </cell>
          <cell r="C3936">
            <v>1009</v>
          </cell>
          <cell r="D3936" t="str">
            <v>XEROX ARGENTINA I.C.S.A.      V</v>
          </cell>
          <cell r="E3936">
            <v>69340</v>
          </cell>
          <cell r="F3936" t="str">
            <v>FF</v>
          </cell>
          <cell r="G3936">
            <v>99021935</v>
          </cell>
          <cell r="H3936">
            <v>36502</v>
          </cell>
          <cell r="I3936">
            <v>164.46</v>
          </cell>
          <cell r="J3936" t="str">
            <v>or 74513</v>
          </cell>
        </row>
        <row r="3937">
          <cell r="A3937">
            <v>2882005</v>
          </cell>
          <cell r="B3937">
            <v>6751</v>
          </cell>
          <cell r="C3937">
            <v>1009</v>
          </cell>
          <cell r="D3937" t="str">
            <v>DEL CENTRO SERVICIOS GRAFICOS V</v>
          </cell>
          <cell r="E3937">
            <v>70314</v>
          </cell>
          <cell r="F3937" t="str">
            <v>FF</v>
          </cell>
          <cell r="G3937">
            <v>99022547</v>
          </cell>
          <cell r="H3937" t="str">
            <v>19/08/99</v>
          </cell>
          <cell r="I3937">
            <v>20</v>
          </cell>
        </row>
        <row r="3938">
          <cell r="A3938">
            <v>2882005</v>
          </cell>
          <cell r="B3938">
            <v>6751</v>
          </cell>
          <cell r="C3938">
            <v>1009</v>
          </cell>
          <cell r="D3938" t="str">
            <v>PIPAS - CARLOS A. PORTMAN     V</v>
          </cell>
          <cell r="E3938">
            <v>70809</v>
          </cell>
          <cell r="F3938" t="str">
            <v>FF</v>
          </cell>
          <cell r="G3938">
            <v>99023016</v>
          </cell>
          <cell r="H3938" t="str">
            <v>23/08/99</v>
          </cell>
          <cell r="I3938">
            <v>18.760000000000002</v>
          </cell>
          <cell r="J3938" t="str">
            <v>O.R. VARIOS</v>
          </cell>
        </row>
        <row r="3939">
          <cell r="A3939">
            <v>2882005</v>
          </cell>
          <cell r="B3939">
            <v>6751</v>
          </cell>
          <cell r="C3939">
            <v>1009</v>
          </cell>
          <cell r="D3939" t="str">
            <v>PIPAS - CARLOS A. PORTMAN     V</v>
          </cell>
          <cell r="E3939">
            <v>70809</v>
          </cell>
          <cell r="F3939" t="str">
            <v>FF</v>
          </cell>
          <cell r="G3939">
            <v>99023017</v>
          </cell>
          <cell r="H3939" t="str">
            <v>23/08/99</v>
          </cell>
          <cell r="I3939">
            <v>36.29</v>
          </cell>
          <cell r="J3939" t="str">
            <v>O.R. VARIOS</v>
          </cell>
        </row>
        <row r="3940">
          <cell r="A3940">
            <v>2882005</v>
          </cell>
          <cell r="B3940">
            <v>6751</v>
          </cell>
          <cell r="C3940">
            <v>1010</v>
          </cell>
          <cell r="D3940" t="str">
            <v>MONTIVERO JUANA MABEL         V</v>
          </cell>
          <cell r="E3940">
            <v>67940</v>
          </cell>
          <cell r="F3940" t="str">
            <v>FF</v>
          </cell>
          <cell r="G3940">
            <v>99021415</v>
          </cell>
          <cell r="H3940">
            <v>36319</v>
          </cell>
          <cell r="I3940">
            <v>252</v>
          </cell>
          <cell r="J3940" t="str">
            <v>O.R. 69628/629/6</v>
          </cell>
        </row>
        <row r="3941">
          <cell r="A3941">
            <v>2882005</v>
          </cell>
          <cell r="B3941">
            <v>6751</v>
          </cell>
          <cell r="C3941">
            <v>1011</v>
          </cell>
          <cell r="D3941" t="str">
            <v>MONTIVERO JUANA MABEL         V</v>
          </cell>
          <cell r="E3941">
            <v>67940</v>
          </cell>
          <cell r="F3941" t="str">
            <v>FF</v>
          </cell>
          <cell r="G3941">
            <v>99021415</v>
          </cell>
          <cell r="H3941">
            <v>36319</v>
          </cell>
          <cell r="I3941">
            <v>9</v>
          </cell>
          <cell r="J3941" t="str">
            <v>O.R. 69628/629/6</v>
          </cell>
        </row>
        <row r="3942">
          <cell r="A3942">
            <v>2882005</v>
          </cell>
          <cell r="B3942">
            <v>6751</v>
          </cell>
          <cell r="C3942">
            <v>1013</v>
          </cell>
          <cell r="D3942" t="str">
            <v>COTECAL                       V</v>
          </cell>
          <cell r="E3942">
            <v>68070</v>
          </cell>
          <cell r="F3942" t="str">
            <v>FF</v>
          </cell>
          <cell r="G3942">
            <v>99021471</v>
          </cell>
          <cell r="H3942">
            <v>36319</v>
          </cell>
          <cell r="I3942">
            <v>445.09</v>
          </cell>
        </row>
        <row r="3943">
          <cell r="A3943">
            <v>2882005</v>
          </cell>
          <cell r="B3943">
            <v>6751</v>
          </cell>
          <cell r="C3943">
            <v>1013</v>
          </cell>
          <cell r="D3943" t="str">
            <v>PIPAS - CARLOS A. PORTMAN     V</v>
          </cell>
          <cell r="E3943">
            <v>70809</v>
          </cell>
          <cell r="F3943" t="str">
            <v>FF</v>
          </cell>
          <cell r="G3943">
            <v>99023017</v>
          </cell>
          <cell r="H3943" t="str">
            <v>23/08/99</v>
          </cell>
          <cell r="I3943">
            <v>36.29</v>
          </cell>
          <cell r="J3943" t="str">
            <v>O.R. VARIOS</v>
          </cell>
        </row>
        <row r="3944">
          <cell r="A3944">
            <v>2882005</v>
          </cell>
          <cell r="B3944">
            <v>6751</v>
          </cell>
          <cell r="C3944">
            <v>1013</v>
          </cell>
          <cell r="D3944" t="str">
            <v>SATURNO HOGAR S.A.            V</v>
          </cell>
          <cell r="E3944">
            <v>72894</v>
          </cell>
          <cell r="F3944" t="str">
            <v>FF</v>
          </cell>
          <cell r="G3944">
            <v>99024201</v>
          </cell>
          <cell r="H3944" t="str">
            <v>31/08/99</v>
          </cell>
          <cell r="I3944">
            <v>279.42</v>
          </cell>
          <cell r="J3944" t="str">
            <v>or 69822</v>
          </cell>
        </row>
        <row r="3945">
          <cell r="A3945">
            <v>2882005</v>
          </cell>
          <cell r="B3945">
            <v>6751</v>
          </cell>
          <cell r="C3945">
            <v>1013</v>
          </cell>
          <cell r="D3945" t="str">
            <v>SOLARI COMPUTACION            V</v>
          </cell>
          <cell r="E3945">
            <v>72894</v>
          </cell>
          <cell r="F3945" t="str">
            <v>FF</v>
          </cell>
          <cell r="G3945">
            <v>99024219</v>
          </cell>
          <cell r="H3945" t="str">
            <v>31/08/99</v>
          </cell>
          <cell r="I3945">
            <v>147.93</v>
          </cell>
          <cell r="J3945" t="str">
            <v>or 74659</v>
          </cell>
        </row>
        <row r="3946">
          <cell r="A3946">
            <v>2882005</v>
          </cell>
          <cell r="B3946">
            <v>6751</v>
          </cell>
          <cell r="C3946">
            <v>1014</v>
          </cell>
          <cell r="D3946" t="str">
            <v>MONTIVERO JUANA MABEL         V</v>
          </cell>
          <cell r="E3946">
            <v>67940</v>
          </cell>
          <cell r="F3946" t="str">
            <v>FF</v>
          </cell>
          <cell r="G3946">
            <v>99021415</v>
          </cell>
          <cell r="H3946">
            <v>36319</v>
          </cell>
          <cell r="I3946">
            <v>36</v>
          </cell>
          <cell r="J3946" t="str">
            <v>O.R. 69628/629/6</v>
          </cell>
        </row>
        <row r="3947">
          <cell r="A3947">
            <v>2882005</v>
          </cell>
          <cell r="B3947">
            <v>6751</v>
          </cell>
          <cell r="C3947">
            <v>1016</v>
          </cell>
          <cell r="D3947" t="str">
            <v>MONTIVERO JUANA MABEL         V</v>
          </cell>
          <cell r="E3947">
            <v>67940</v>
          </cell>
          <cell r="F3947" t="str">
            <v>FF</v>
          </cell>
          <cell r="G3947">
            <v>99021415</v>
          </cell>
          <cell r="H3947">
            <v>36319</v>
          </cell>
          <cell r="I3947">
            <v>45</v>
          </cell>
          <cell r="J3947" t="str">
            <v>O.R. 69628/629/6</v>
          </cell>
        </row>
        <row r="3948">
          <cell r="A3948">
            <v>2882005</v>
          </cell>
          <cell r="B3948">
            <v>6751</v>
          </cell>
          <cell r="C3948">
            <v>1017</v>
          </cell>
          <cell r="D3948" t="str">
            <v>MONTIVERO JUANA MABEL         V</v>
          </cell>
          <cell r="E3948">
            <v>67940</v>
          </cell>
          <cell r="F3948" t="str">
            <v>FF</v>
          </cell>
          <cell r="G3948">
            <v>99021415</v>
          </cell>
          <cell r="H3948">
            <v>36319</v>
          </cell>
          <cell r="I3948">
            <v>63</v>
          </cell>
          <cell r="J3948" t="str">
            <v>O.R. 69628/629/6</v>
          </cell>
        </row>
        <row r="3949">
          <cell r="A3949">
            <v>2882005</v>
          </cell>
          <cell r="B3949">
            <v>6751</v>
          </cell>
          <cell r="C3949">
            <v>1018</v>
          </cell>
          <cell r="D3949" t="str">
            <v>INGENIEROS ASOCIADOS SRL      V</v>
          </cell>
          <cell r="E3949">
            <v>73052</v>
          </cell>
          <cell r="F3949" t="str">
            <v>FF</v>
          </cell>
          <cell r="G3949">
            <v>99024247</v>
          </cell>
          <cell r="H3949" t="str">
            <v>31/08/99</v>
          </cell>
          <cell r="I3949">
            <v>1210</v>
          </cell>
          <cell r="J3949" t="str">
            <v>or 74526</v>
          </cell>
        </row>
        <row r="3950">
          <cell r="A3950">
            <v>2882005</v>
          </cell>
          <cell r="B3950">
            <v>6751</v>
          </cell>
          <cell r="C3950">
            <v>999</v>
          </cell>
          <cell r="D3950" t="str">
            <v>SERVICIOS TICKET S.A.         V</v>
          </cell>
          <cell r="E3950">
            <v>69134</v>
          </cell>
          <cell r="F3950" t="str">
            <v>FF</v>
          </cell>
          <cell r="G3950">
            <v>99021885</v>
          </cell>
          <cell r="H3950">
            <v>36502</v>
          </cell>
          <cell r="I3950">
            <v>19.48</v>
          </cell>
        </row>
        <row r="3951">
          <cell r="A3951">
            <v>2882005</v>
          </cell>
          <cell r="B3951">
            <v>6751</v>
          </cell>
          <cell r="C3951">
            <v>999</v>
          </cell>
          <cell r="D3951" t="str">
            <v>HORACIO GUILLERMO JAZMIN      V</v>
          </cell>
          <cell r="E3951">
            <v>70809</v>
          </cell>
          <cell r="F3951" t="str">
            <v>FF</v>
          </cell>
          <cell r="G3951">
            <v>99022996</v>
          </cell>
          <cell r="H3951" t="str">
            <v>23/08/99</v>
          </cell>
          <cell r="I3951">
            <v>36</v>
          </cell>
          <cell r="J3951" t="str">
            <v>O.R. 66500</v>
          </cell>
        </row>
        <row r="3952">
          <cell r="A3952">
            <v>2882005</v>
          </cell>
          <cell r="B3952">
            <v>6751</v>
          </cell>
          <cell r="C3952">
            <v>999</v>
          </cell>
          <cell r="D3952" t="str">
            <v>150899-COBRA251/000172        G</v>
          </cell>
          <cell r="E3952">
            <v>71559</v>
          </cell>
          <cell r="F3952" t="str">
            <v>J6</v>
          </cell>
          <cell r="G3952">
            <v>99000175</v>
          </cell>
          <cell r="H3952" t="str">
            <v>15/08/99</v>
          </cell>
          <cell r="I3952">
            <v>-186</v>
          </cell>
          <cell r="J3952">
            <v>5106071297</v>
          </cell>
        </row>
        <row r="3953">
          <cell r="A3953">
            <v>2882005</v>
          </cell>
          <cell r="B3953">
            <v>6751</v>
          </cell>
          <cell r="C3953">
            <v>999</v>
          </cell>
          <cell r="D3953" t="str">
            <v>150899-COBRA251/000172        G</v>
          </cell>
          <cell r="E3953">
            <v>71559</v>
          </cell>
          <cell r="F3953" t="str">
            <v>J6</v>
          </cell>
          <cell r="G3953">
            <v>99000175</v>
          </cell>
          <cell r="H3953" t="str">
            <v>15/08/99</v>
          </cell>
          <cell r="I3953">
            <v>-16</v>
          </cell>
          <cell r="J3953">
            <v>5106071297</v>
          </cell>
        </row>
        <row r="3954">
          <cell r="A3954">
            <v>2882005</v>
          </cell>
          <cell r="B3954">
            <v>6751</v>
          </cell>
          <cell r="C3954">
            <v>999</v>
          </cell>
          <cell r="D3954" t="str">
            <v>150899-COBRA251/000172        G</v>
          </cell>
          <cell r="E3954">
            <v>71559</v>
          </cell>
          <cell r="F3954" t="str">
            <v>J6</v>
          </cell>
          <cell r="G3954">
            <v>99000175</v>
          </cell>
          <cell r="H3954" t="str">
            <v>15/08/99</v>
          </cell>
          <cell r="I3954">
            <v>-291</v>
          </cell>
          <cell r="J3954">
            <v>5106071297</v>
          </cell>
        </row>
        <row r="3955">
          <cell r="A3955">
            <v>2882005</v>
          </cell>
          <cell r="B3955">
            <v>6751</v>
          </cell>
          <cell r="C3955">
            <v>999</v>
          </cell>
          <cell r="D3955" t="str">
            <v>Ajuste entre obras DGN        G</v>
          </cell>
          <cell r="E3955">
            <v>72285</v>
          </cell>
          <cell r="F3955" t="str">
            <v>JE</v>
          </cell>
          <cell r="G3955">
            <v>99000906</v>
          </cell>
          <cell r="H3955" t="str">
            <v>31/08/99</v>
          </cell>
          <cell r="I3955">
            <v>10000</v>
          </cell>
          <cell r="J3955" t="str">
            <v>MEDANITO</v>
          </cell>
        </row>
        <row r="3956">
          <cell r="A3956">
            <v>2882005</v>
          </cell>
          <cell r="B3956">
            <v>6751</v>
          </cell>
          <cell r="C3956">
            <v>999</v>
          </cell>
          <cell r="D3956" t="str">
            <v>310899-COBRA251/000186        G</v>
          </cell>
          <cell r="E3956">
            <v>74104</v>
          </cell>
          <cell r="F3956" t="str">
            <v>J6</v>
          </cell>
          <cell r="G3956">
            <v>99000189</v>
          </cell>
          <cell r="H3956" t="str">
            <v>31/08/99</v>
          </cell>
          <cell r="I3956">
            <v>450</v>
          </cell>
          <cell r="J3956">
            <v>5106071297</v>
          </cell>
        </row>
        <row r="3957">
          <cell r="A3957">
            <v>2882005</v>
          </cell>
          <cell r="B3957">
            <v>6752</v>
          </cell>
          <cell r="C3957">
            <v>999</v>
          </cell>
          <cell r="D3957" t="str">
            <v>DIST. GSOP                    G</v>
          </cell>
          <cell r="E3957">
            <v>73495</v>
          </cell>
          <cell r="F3957" t="str">
            <v>JE</v>
          </cell>
          <cell r="G3957">
            <v>99000944</v>
          </cell>
          <cell r="H3957" t="str">
            <v>31/08/99</v>
          </cell>
          <cell r="I3957">
            <v>1800</v>
          </cell>
        </row>
        <row r="3958">
          <cell r="A3958">
            <v>2882005</v>
          </cell>
          <cell r="B3958">
            <v>6752</v>
          </cell>
          <cell r="C3958">
            <v>999</v>
          </cell>
          <cell r="D3958" t="str">
            <v>DIST. GTOS DELEGACION         G</v>
          </cell>
          <cell r="E3958">
            <v>73498</v>
          </cell>
          <cell r="F3958" t="str">
            <v>JE</v>
          </cell>
          <cell r="G3958">
            <v>99000945</v>
          </cell>
          <cell r="H3958" t="str">
            <v>31/08/99</v>
          </cell>
          <cell r="I3958">
            <v>19488</v>
          </cell>
        </row>
        <row r="3959">
          <cell r="A3959">
            <v>2882005</v>
          </cell>
          <cell r="B3959">
            <v>7144</v>
          </cell>
          <cell r="C3959">
            <v>999</v>
          </cell>
          <cell r="D3959" t="str">
            <v>FASTR - BALANCE288 RDOPEND01  G</v>
          </cell>
          <cell r="E3959">
            <v>68098</v>
          </cell>
          <cell r="F3959" t="str">
            <v>FS</v>
          </cell>
          <cell r="G3959">
            <v>99000036</v>
          </cell>
          <cell r="H3959">
            <v>36168</v>
          </cell>
          <cell r="I3959">
            <v>-8650</v>
          </cell>
          <cell r="J3959" t="str">
            <v>Practice Set 1 -</v>
          </cell>
        </row>
        <row r="3960">
          <cell r="A3960">
            <v>2882005</v>
          </cell>
          <cell r="B3960">
            <v>7144</v>
          </cell>
          <cell r="C3960">
            <v>999</v>
          </cell>
          <cell r="D3960" t="str">
            <v>AJUSTE REPEN 7-99             G</v>
          </cell>
          <cell r="E3960">
            <v>68346</v>
          </cell>
          <cell r="F3960" t="str">
            <v>JE</v>
          </cell>
          <cell r="G3960">
            <v>99000855</v>
          </cell>
          <cell r="H3960">
            <v>36168</v>
          </cell>
          <cell r="I3960">
            <v>9174</v>
          </cell>
        </row>
        <row r="3961">
          <cell r="A3961">
            <v>2882005</v>
          </cell>
          <cell r="B3961">
            <v>9482</v>
          </cell>
          <cell r="C3961">
            <v>1</v>
          </cell>
          <cell r="D3961" t="str">
            <v>150899-COBRA251/000172        G</v>
          </cell>
          <cell r="E3961">
            <v>71559</v>
          </cell>
          <cell r="F3961" t="str">
            <v>J6</v>
          </cell>
          <cell r="G3961">
            <v>99000175</v>
          </cell>
          <cell r="H3961" t="str">
            <v>15/08/99</v>
          </cell>
          <cell r="I3961">
            <v>98</v>
          </cell>
          <cell r="J3961">
            <v>6320534297</v>
          </cell>
        </row>
        <row r="3962">
          <cell r="A3962">
            <v>2882006</v>
          </cell>
          <cell r="B3962">
            <v>4111</v>
          </cell>
          <cell r="C3962">
            <v>999</v>
          </cell>
          <cell r="D3962" t="str">
            <v>VSA VSOP 08/99                G</v>
          </cell>
          <cell r="E3962">
            <v>73154</v>
          </cell>
          <cell r="F3962" t="str">
            <v>JE</v>
          </cell>
          <cell r="G3962">
            <v>99000922</v>
          </cell>
          <cell r="H3962" t="str">
            <v>31/08/99</v>
          </cell>
          <cell r="I3962">
            <v>-90000</v>
          </cell>
        </row>
        <row r="3963">
          <cell r="A3963">
            <v>2882006</v>
          </cell>
          <cell r="B3963">
            <v>5282</v>
          </cell>
          <cell r="C3963">
            <v>999</v>
          </cell>
          <cell r="D3963" t="str">
            <v>SUELDOS MENSUALES VSOP 08/99  G</v>
          </cell>
          <cell r="E3963">
            <v>74433</v>
          </cell>
          <cell r="F3963" t="str">
            <v>JS</v>
          </cell>
          <cell r="G3963">
            <v>99000033</v>
          </cell>
          <cell r="H3963" t="str">
            <v>31/08/99</v>
          </cell>
          <cell r="I3963">
            <v>8252</v>
          </cell>
          <cell r="J3963">
            <v>4001201</v>
          </cell>
        </row>
        <row r="3964">
          <cell r="A3964">
            <v>2882006</v>
          </cell>
          <cell r="B3964">
            <v>5283</v>
          </cell>
          <cell r="C3964">
            <v>999</v>
          </cell>
          <cell r="D3964" t="str">
            <v>SUELDOS JORNALES 1RA.Q. 08/99 G</v>
          </cell>
          <cell r="E3964">
            <v>71352</v>
          </cell>
          <cell r="F3964" t="str">
            <v>JS</v>
          </cell>
          <cell r="G3964">
            <v>99000031</v>
          </cell>
          <cell r="H3964" t="str">
            <v>20/08/99</v>
          </cell>
          <cell r="I3964">
            <v>2695</v>
          </cell>
          <cell r="J3964">
            <v>4003201</v>
          </cell>
        </row>
        <row r="3965">
          <cell r="A3965">
            <v>2882006</v>
          </cell>
          <cell r="B3965">
            <v>5283</v>
          </cell>
          <cell r="C3965">
            <v>999</v>
          </cell>
          <cell r="D3965" t="str">
            <v>SUELDOS JORNALES 2DA.Q.08/99  G</v>
          </cell>
          <cell r="E3965">
            <v>74716</v>
          </cell>
          <cell r="F3965" t="str">
            <v>JS</v>
          </cell>
          <cell r="G3965">
            <v>99000034</v>
          </cell>
          <cell r="H3965" t="str">
            <v>31/08/99</v>
          </cell>
          <cell r="I3965">
            <v>2442</v>
          </cell>
          <cell r="J3965">
            <v>4003201</v>
          </cell>
        </row>
        <row r="3966">
          <cell r="A3966">
            <v>2882006</v>
          </cell>
          <cell r="B3966">
            <v>5432</v>
          </cell>
          <cell r="C3966">
            <v>999</v>
          </cell>
          <cell r="D3966" t="str">
            <v>Dist. LEY 24557 ART 08/99     G</v>
          </cell>
          <cell r="E3966">
            <v>71439</v>
          </cell>
          <cell r="F3966" t="str">
            <v>J8</v>
          </cell>
          <cell r="G3966">
            <v>99001122</v>
          </cell>
          <cell r="H3966" t="str">
            <v>31/08/99</v>
          </cell>
          <cell r="I3966">
            <v>37.36</v>
          </cell>
        </row>
        <row r="3967">
          <cell r="A3967">
            <v>2882006</v>
          </cell>
          <cell r="B3967">
            <v>5432</v>
          </cell>
          <cell r="C3967">
            <v>999</v>
          </cell>
          <cell r="D3967" t="str">
            <v>Dist. Ley 24700 T.Canasta 8/99G</v>
          </cell>
          <cell r="E3967">
            <v>71417</v>
          </cell>
          <cell r="F3967" t="str">
            <v>J8</v>
          </cell>
          <cell r="G3967">
            <v>99001123</v>
          </cell>
          <cell r="H3967" t="str">
            <v>31/08/99</v>
          </cell>
          <cell r="I3967">
            <v>46.67</v>
          </cell>
        </row>
        <row r="3968">
          <cell r="A3968">
            <v>2882006</v>
          </cell>
          <cell r="B3968">
            <v>5432</v>
          </cell>
          <cell r="C3968">
            <v>999</v>
          </cell>
          <cell r="D3968" t="str">
            <v>SUELDOS MENSUALES VSOP 08/99  G</v>
          </cell>
          <cell r="E3968">
            <v>74433</v>
          </cell>
          <cell r="F3968" t="str">
            <v>JS</v>
          </cell>
          <cell r="G3968">
            <v>99000033</v>
          </cell>
          <cell r="H3968" t="str">
            <v>31/08/99</v>
          </cell>
          <cell r="I3968">
            <v>2607</v>
          </cell>
          <cell r="J3968">
            <v>4002201</v>
          </cell>
        </row>
        <row r="3969">
          <cell r="A3969">
            <v>2882006</v>
          </cell>
          <cell r="B3969">
            <v>5433</v>
          </cell>
          <cell r="C3969">
            <v>999</v>
          </cell>
          <cell r="D3969" t="str">
            <v>SUELDOS JORNALES 1RA.Q. 08/99 G</v>
          </cell>
          <cell r="E3969">
            <v>71352</v>
          </cell>
          <cell r="F3969" t="str">
            <v>JS</v>
          </cell>
          <cell r="G3969">
            <v>99000031</v>
          </cell>
          <cell r="H3969" t="str">
            <v>20/08/99</v>
          </cell>
          <cell r="I3969">
            <v>933</v>
          </cell>
          <cell r="J3969">
            <v>4004201</v>
          </cell>
        </row>
        <row r="3970">
          <cell r="A3970">
            <v>2882006</v>
          </cell>
          <cell r="B3970">
            <v>5433</v>
          </cell>
          <cell r="C3970">
            <v>999</v>
          </cell>
          <cell r="D3970" t="str">
            <v>SUELDOS JORNALES 2DA.Q.08/99  G</v>
          </cell>
          <cell r="E3970">
            <v>74716</v>
          </cell>
          <cell r="F3970" t="str">
            <v>JS</v>
          </cell>
          <cell r="G3970">
            <v>99000034</v>
          </cell>
          <cell r="H3970" t="str">
            <v>31/08/99</v>
          </cell>
          <cell r="I3970">
            <v>1316</v>
          </cell>
          <cell r="J3970">
            <v>4004201</v>
          </cell>
        </row>
        <row r="3971">
          <cell r="A3971">
            <v>2882006</v>
          </cell>
          <cell r="B3971">
            <v>5536</v>
          </cell>
          <cell r="C3971">
            <v>999</v>
          </cell>
          <cell r="D3971" t="str">
            <v>SILIQUINI S.R.L.              V</v>
          </cell>
          <cell r="E3971">
            <v>68672</v>
          </cell>
          <cell r="F3971" t="str">
            <v>FF</v>
          </cell>
          <cell r="G3971">
            <v>99021776</v>
          </cell>
          <cell r="H3971">
            <v>36441</v>
          </cell>
          <cell r="I3971">
            <v>115.09</v>
          </cell>
          <cell r="J3971" t="str">
            <v>O.R. 76570</v>
          </cell>
        </row>
        <row r="3972">
          <cell r="A3972">
            <v>2882006</v>
          </cell>
          <cell r="B3972">
            <v>5536</v>
          </cell>
          <cell r="C3972">
            <v>999</v>
          </cell>
          <cell r="D3972" t="str">
            <v>SILIQUINI S.R.L.              V</v>
          </cell>
          <cell r="E3972">
            <v>72740</v>
          </cell>
          <cell r="F3972" t="str">
            <v>FF</v>
          </cell>
          <cell r="G3972">
            <v>99024100</v>
          </cell>
          <cell r="H3972" t="str">
            <v>31/08/99</v>
          </cell>
          <cell r="I3972">
            <v>250.25</v>
          </cell>
          <cell r="J3972" t="str">
            <v>or 72187</v>
          </cell>
        </row>
        <row r="3973">
          <cell r="A3973">
            <v>2882006</v>
          </cell>
          <cell r="B3973">
            <v>5536</v>
          </cell>
          <cell r="C3973">
            <v>999</v>
          </cell>
          <cell r="D3973" t="str">
            <v>ATILIO MARASCO E HIJOS S.R.L. V</v>
          </cell>
          <cell r="E3973">
            <v>73828</v>
          </cell>
          <cell r="F3973" t="str">
            <v>FF</v>
          </cell>
          <cell r="G3973">
            <v>99024840</v>
          </cell>
          <cell r="H3973" t="str">
            <v>31/08/99</v>
          </cell>
          <cell r="I3973">
            <v>110</v>
          </cell>
          <cell r="J3973" t="str">
            <v>O.R. 78857</v>
          </cell>
        </row>
        <row r="3974">
          <cell r="A3974">
            <v>2882006</v>
          </cell>
          <cell r="B3974">
            <v>5542</v>
          </cell>
          <cell r="C3974">
            <v>999</v>
          </cell>
          <cell r="D3974" t="str">
            <v>SERVICIOS TICKET S.A.         V</v>
          </cell>
          <cell r="E3974">
            <v>69134</v>
          </cell>
          <cell r="F3974" t="str">
            <v>FF</v>
          </cell>
          <cell r="G3974">
            <v>99021875</v>
          </cell>
          <cell r="H3974">
            <v>36502</v>
          </cell>
          <cell r="I3974">
            <v>200</v>
          </cell>
        </row>
        <row r="3975">
          <cell r="A3975">
            <v>2882006</v>
          </cell>
          <cell r="B3975">
            <v>5542</v>
          </cell>
          <cell r="C3975">
            <v>999</v>
          </cell>
          <cell r="D3975" t="str">
            <v>SERVICIOS TICKET S.A.         V</v>
          </cell>
          <cell r="E3975">
            <v>69134</v>
          </cell>
          <cell r="F3975" t="str">
            <v>FF</v>
          </cell>
          <cell r="G3975">
            <v>99021885</v>
          </cell>
          <cell r="H3975">
            <v>36502</v>
          </cell>
          <cell r="I3975">
            <v>191</v>
          </cell>
        </row>
        <row r="3976">
          <cell r="A3976">
            <v>2882006</v>
          </cell>
          <cell r="B3976">
            <v>5542</v>
          </cell>
          <cell r="C3976">
            <v>999</v>
          </cell>
          <cell r="D3976" t="str">
            <v>SERVICIOS TICKET S.A.         V</v>
          </cell>
          <cell r="E3976">
            <v>69134</v>
          </cell>
          <cell r="F3976" t="str">
            <v>FF</v>
          </cell>
          <cell r="G3976">
            <v>99021904</v>
          </cell>
          <cell r="H3976">
            <v>36502</v>
          </cell>
          <cell r="I3976">
            <v>36</v>
          </cell>
        </row>
        <row r="3977">
          <cell r="A3977">
            <v>2882006</v>
          </cell>
          <cell r="B3977">
            <v>5542</v>
          </cell>
          <cell r="C3977">
            <v>999</v>
          </cell>
          <cell r="D3977" t="str">
            <v>PROVEEDORES MENORES           W</v>
          </cell>
          <cell r="E3977">
            <v>71075</v>
          </cell>
          <cell r="F3977" t="str">
            <v>PM</v>
          </cell>
          <cell r="G3977">
            <v>99004236</v>
          </cell>
          <cell r="H3977" t="str">
            <v>24/08/99</v>
          </cell>
          <cell r="I3977">
            <v>24</v>
          </cell>
        </row>
        <row r="3978">
          <cell r="A3978">
            <v>2882006</v>
          </cell>
          <cell r="B3978">
            <v>5542</v>
          </cell>
          <cell r="C3978">
            <v>999</v>
          </cell>
          <cell r="D3978" t="str">
            <v>PROVEEDORES MENORES           W</v>
          </cell>
          <cell r="E3978">
            <v>71075</v>
          </cell>
          <cell r="F3978" t="str">
            <v>PM</v>
          </cell>
          <cell r="G3978">
            <v>99004241</v>
          </cell>
          <cell r="H3978" t="str">
            <v>24/08/99</v>
          </cell>
          <cell r="I3978">
            <v>12.5</v>
          </cell>
        </row>
        <row r="3979">
          <cell r="A3979">
            <v>2882006</v>
          </cell>
          <cell r="B3979">
            <v>5542</v>
          </cell>
          <cell r="C3979">
            <v>999</v>
          </cell>
          <cell r="D3979" t="str">
            <v>PROVEEDORES MENORES           W</v>
          </cell>
          <cell r="E3979">
            <v>71075</v>
          </cell>
          <cell r="F3979" t="str">
            <v>PM</v>
          </cell>
          <cell r="G3979">
            <v>99004243</v>
          </cell>
          <cell r="H3979" t="str">
            <v>24/08/99</v>
          </cell>
          <cell r="I3979">
            <v>165</v>
          </cell>
        </row>
        <row r="3980">
          <cell r="A3980">
            <v>2882006</v>
          </cell>
          <cell r="B3980">
            <v>5542</v>
          </cell>
          <cell r="C3980">
            <v>999</v>
          </cell>
          <cell r="D3980" t="str">
            <v>POLICLINICO NEUQUEN S.A.      V</v>
          </cell>
          <cell r="E3980">
            <v>71547</v>
          </cell>
          <cell r="F3980" t="str">
            <v>FF</v>
          </cell>
          <cell r="G3980">
            <v>99023426</v>
          </cell>
          <cell r="H3980" t="str">
            <v>25/08/99</v>
          </cell>
          <cell r="I3980">
            <v>77.39</v>
          </cell>
        </row>
        <row r="3981">
          <cell r="A3981">
            <v>2882006</v>
          </cell>
          <cell r="B3981">
            <v>5542</v>
          </cell>
          <cell r="C3981">
            <v>999</v>
          </cell>
          <cell r="D3981" t="str">
            <v>CAPRIOLO AMERICO LUIS         V</v>
          </cell>
          <cell r="E3981">
            <v>71820</v>
          </cell>
          <cell r="F3981" t="str">
            <v>FF</v>
          </cell>
          <cell r="G3981">
            <v>99023608</v>
          </cell>
          <cell r="H3981" t="str">
            <v>26/08/99</v>
          </cell>
          <cell r="I3981">
            <v>13.4</v>
          </cell>
          <cell r="J3981" t="str">
            <v>or 78787</v>
          </cell>
        </row>
        <row r="3982">
          <cell r="A3982">
            <v>2882006</v>
          </cell>
          <cell r="B3982">
            <v>5542</v>
          </cell>
          <cell r="C3982">
            <v>999</v>
          </cell>
          <cell r="D3982" t="str">
            <v>REVERSAS VARIAS DGN           G</v>
          </cell>
          <cell r="E3982">
            <v>73361</v>
          </cell>
          <cell r="F3982" t="str">
            <v>JE</v>
          </cell>
          <cell r="G3982">
            <v>99000932</v>
          </cell>
          <cell r="H3982" t="str">
            <v>31/08/99</v>
          </cell>
          <cell r="I3982">
            <v>-2561</v>
          </cell>
          <cell r="J3982" t="str">
            <v>JORNALIZADOS</v>
          </cell>
        </row>
        <row r="3983">
          <cell r="A3983">
            <v>2882006</v>
          </cell>
          <cell r="B3983">
            <v>5542</v>
          </cell>
          <cell r="C3983">
            <v>999</v>
          </cell>
          <cell r="D3983" t="str">
            <v>DISTRIBUIDORA NEUQUEN S.A.    V</v>
          </cell>
          <cell r="E3983">
            <v>73417</v>
          </cell>
          <cell r="F3983" t="str">
            <v>FF</v>
          </cell>
          <cell r="G3983">
            <v>99024541</v>
          </cell>
          <cell r="H3983" t="str">
            <v>31/08/99</v>
          </cell>
          <cell r="I3983">
            <v>40.86</v>
          </cell>
          <cell r="J3983" t="str">
            <v>O.R. 79274</v>
          </cell>
        </row>
        <row r="3984">
          <cell r="A3984">
            <v>2882006</v>
          </cell>
          <cell r="B3984">
            <v>5542</v>
          </cell>
          <cell r="C3984">
            <v>999</v>
          </cell>
          <cell r="D3984" t="str">
            <v>SILIQUINI S.R.L.              V</v>
          </cell>
          <cell r="E3984">
            <v>73417</v>
          </cell>
          <cell r="F3984" t="str">
            <v>FF</v>
          </cell>
          <cell r="G3984">
            <v>99024550</v>
          </cell>
          <cell r="H3984" t="str">
            <v>31/08/99</v>
          </cell>
          <cell r="I3984">
            <v>101.44</v>
          </cell>
          <cell r="J3984" t="str">
            <v>O.R. 79280</v>
          </cell>
        </row>
        <row r="3985">
          <cell r="A3985">
            <v>2882006</v>
          </cell>
          <cell r="B3985">
            <v>5542</v>
          </cell>
          <cell r="C3985">
            <v>999</v>
          </cell>
          <cell r="D3985" t="str">
            <v>REVERSAS VARIAS               G</v>
          </cell>
          <cell r="E3985">
            <v>73450</v>
          </cell>
          <cell r="F3985" t="str">
            <v>JE</v>
          </cell>
          <cell r="G3985">
            <v>99000940</v>
          </cell>
          <cell r="H3985" t="str">
            <v>31/08/99</v>
          </cell>
          <cell r="I3985">
            <v>-549</v>
          </cell>
          <cell r="J3985" t="str">
            <v>JORNALIZADOS 2Q</v>
          </cell>
        </row>
        <row r="3986">
          <cell r="A3986">
            <v>2882006</v>
          </cell>
          <cell r="B3986">
            <v>5542</v>
          </cell>
          <cell r="C3986">
            <v>999</v>
          </cell>
          <cell r="D3986" t="str">
            <v>REVERSAS VARIAS               G</v>
          </cell>
          <cell r="E3986">
            <v>73450</v>
          </cell>
          <cell r="F3986" t="str">
            <v>JE</v>
          </cell>
          <cell r="G3986">
            <v>99000940</v>
          </cell>
          <cell r="H3986" t="str">
            <v>31/08/99</v>
          </cell>
          <cell r="I3986">
            <v>1482</v>
          </cell>
          <cell r="J3986" t="str">
            <v>SUELDO MENDOZA (</v>
          </cell>
        </row>
        <row r="3987">
          <cell r="A3987">
            <v>2882006</v>
          </cell>
          <cell r="B3987">
            <v>5542</v>
          </cell>
          <cell r="C3987">
            <v>999</v>
          </cell>
          <cell r="D3987" t="str">
            <v>REVERSAS VARIAS               G</v>
          </cell>
          <cell r="E3987">
            <v>73450</v>
          </cell>
          <cell r="F3987" t="str">
            <v>JE</v>
          </cell>
          <cell r="G3987">
            <v>99000940</v>
          </cell>
          <cell r="H3987" t="str">
            <v>31/08/99</v>
          </cell>
          <cell r="I3987">
            <v>1323</v>
          </cell>
          <cell r="J3987" t="str">
            <v>ADRA (50%)</v>
          </cell>
        </row>
        <row r="3988">
          <cell r="A3988">
            <v>2882006</v>
          </cell>
          <cell r="B3988">
            <v>5852</v>
          </cell>
          <cell r="C3988" t="str">
            <v>ZALM</v>
          </cell>
          <cell r="D3988" t="str">
            <v>ARAUCO S.A.C.I.F.             V</v>
          </cell>
          <cell r="E3988">
            <v>69993</v>
          </cell>
          <cell r="F3988" t="str">
            <v>FF</v>
          </cell>
          <cell r="G3988">
            <v>99022337</v>
          </cell>
          <cell r="H3988" t="str">
            <v>18/08/99</v>
          </cell>
          <cell r="I3988">
            <v>170.54</v>
          </cell>
          <cell r="J3988" t="str">
            <v>O.R. 76981</v>
          </cell>
        </row>
        <row r="3989">
          <cell r="A3989">
            <v>2882006</v>
          </cell>
          <cell r="B3989">
            <v>5852</v>
          </cell>
          <cell r="C3989" t="str">
            <v>ZALM</v>
          </cell>
          <cell r="D3989" t="str">
            <v>ARAUCO S.A.C.I.F.             V</v>
          </cell>
          <cell r="E3989">
            <v>71005</v>
          </cell>
          <cell r="F3989" t="str">
            <v>FF</v>
          </cell>
          <cell r="G3989">
            <v>99023106</v>
          </cell>
          <cell r="H3989" t="str">
            <v>23/08/99</v>
          </cell>
          <cell r="I3989">
            <v>55.64</v>
          </cell>
          <cell r="J3989" t="str">
            <v>O.R. 76978</v>
          </cell>
        </row>
        <row r="3990">
          <cell r="A3990">
            <v>2882006</v>
          </cell>
          <cell r="B3990">
            <v>5852</v>
          </cell>
          <cell r="C3990" t="str">
            <v>ZALM</v>
          </cell>
          <cell r="D3990" t="str">
            <v>PROVEEDORES MENORES           W</v>
          </cell>
          <cell r="E3990">
            <v>71075</v>
          </cell>
          <cell r="F3990" t="str">
            <v>PM</v>
          </cell>
          <cell r="G3990">
            <v>99004238</v>
          </cell>
          <cell r="H3990" t="str">
            <v>24/08/99</v>
          </cell>
          <cell r="I3990">
            <v>3</v>
          </cell>
        </row>
        <row r="3991">
          <cell r="A3991">
            <v>2882006</v>
          </cell>
          <cell r="B3991">
            <v>5852</v>
          </cell>
          <cell r="C3991" t="str">
            <v>ZALM</v>
          </cell>
          <cell r="D3991" t="str">
            <v>LLAUPI SUSANA BEATRIZ         W</v>
          </cell>
          <cell r="E3991">
            <v>71075</v>
          </cell>
          <cell r="F3991" t="str">
            <v>PM</v>
          </cell>
          <cell r="G3991">
            <v>99004250</v>
          </cell>
          <cell r="H3991" t="str">
            <v>24/08/99</v>
          </cell>
          <cell r="I3991">
            <v>4</v>
          </cell>
        </row>
        <row r="3992">
          <cell r="A3992">
            <v>2882006</v>
          </cell>
          <cell r="B3992">
            <v>5852</v>
          </cell>
          <cell r="C3992" t="str">
            <v>ZALM</v>
          </cell>
          <cell r="D3992" t="str">
            <v>SELVA NESTOR JOSE             V</v>
          </cell>
          <cell r="E3992">
            <v>72740</v>
          </cell>
          <cell r="F3992" t="str">
            <v>FF</v>
          </cell>
          <cell r="G3992">
            <v>99024085</v>
          </cell>
          <cell r="H3992" t="str">
            <v>31/08/99</v>
          </cell>
          <cell r="I3992">
            <v>275</v>
          </cell>
          <cell r="J3992" t="str">
            <v>or 79102</v>
          </cell>
        </row>
        <row r="3993">
          <cell r="A3993">
            <v>2882006</v>
          </cell>
          <cell r="B3993">
            <v>5852</v>
          </cell>
          <cell r="C3993" t="str">
            <v>ZALM</v>
          </cell>
          <cell r="D3993" t="str">
            <v>RADIADORES NEUQUEN            V</v>
          </cell>
          <cell r="E3993">
            <v>73548</v>
          </cell>
          <cell r="F3993" t="str">
            <v>FF</v>
          </cell>
          <cell r="G3993">
            <v>99024613</v>
          </cell>
          <cell r="H3993" t="str">
            <v>31/08/99</v>
          </cell>
          <cell r="I3993">
            <v>79.72</v>
          </cell>
          <cell r="J3993" t="str">
            <v>O.R. 79111</v>
          </cell>
        </row>
        <row r="3994">
          <cell r="A3994">
            <v>2882006</v>
          </cell>
          <cell r="B3994">
            <v>5852</v>
          </cell>
          <cell r="C3994" t="str">
            <v>ZALM</v>
          </cell>
          <cell r="D3994" t="str">
            <v>ARAUCO S.A.C.I.F.             V</v>
          </cell>
          <cell r="E3994">
            <v>73548</v>
          </cell>
          <cell r="F3994" t="str">
            <v>FF</v>
          </cell>
          <cell r="G3994">
            <v>99024649</v>
          </cell>
          <cell r="H3994" t="str">
            <v>31/08/99</v>
          </cell>
          <cell r="I3994">
            <v>70</v>
          </cell>
          <cell r="J3994" t="str">
            <v>O.R. 72188</v>
          </cell>
        </row>
        <row r="3995">
          <cell r="A3995">
            <v>2882006</v>
          </cell>
          <cell r="B3995">
            <v>5852</v>
          </cell>
          <cell r="C3995" t="str">
            <v>ZALM</v>
          </cell>
          <cell r="D3995" t="str">
            <v>ARAUCO S.A.C.I.F.             V</v>
          </cell>
          <cell r="E3995">
            <v>73548</v>
          </cell>
          <cell r="F3995" t="str">
            <v>FF</v>
          </cell>
          <cell r="G3995">
            <v>99024652</v>
          </cell>
          <cell r="H3995" t="str">
            <v>31/08/99</v>
          </cell>
          <cell r="I3995">
            <v>55.64</v>
          </cell>
          <cell r="J3995" t="str">
            <v>O.R. 72190</v>
          </cell>
        </row>
        <row r="3996">
          <cell r="A3996">
            <v>2882006</v>
          </cell>
          <cell r="B3996">
            <v>5852</v>
          </cell>
          <cell r="C3996" t="str">
            <v>ZALM</v>
          </cell>
          <cell r="D3996" t="str">
            <v>SELVA NESTOR JOSE             V</v>
          </cell>
          <cell r="E3996">
            <v>73548</v>
          </cell>
          <cell r="F3996" t="str">
            <v>FF</v>
          </cell>
          <cell r="G3996">
            <v>99024664</v>
          </cell>
          <cell r="H3996" t="str">
            <v>31/08/99</v>
          </cell>
          <cell r="I3996">
            <v>25</v>
          </cell>
          <cell r="J3996" t="str">
            <v>O.R. 79116</v>
          </cell>
        </row>
        <row r="3997">
          <cell r="A3997">
            <v>2882006</v>
          </cell>
          <cell r="B3997">
            <v>5855</v>
          </cell>
          <cell r="C3997" t="str">
            <v>ZALM</v>
          </cell>
          <cell r="D3997" t="str">
            <v>LA CASA DE LAS HERRAMIENTAS S.V</v>
          </cell>
          <cell r="E3997">
            <v>71844</v>
          </cell>
          <cell r="F3997" t="str">
            <v>FF</v>
          </cell>
          <cell r="G3997">
            <v>99023659</v>
          </cell>
          <cell r="H3997" t="str">
            <v>26/08/99</v>
          </cell>
          <cell r="I3997">
            <v>39.78</v>
          </cell>
          <cell r="J3997" t="str">
            <v>or 76970</v>
          </cell>
        </row>
        <row r="3998">
          <cell r="A3998">
            <v>2882006</v>
          </cell>
          <cell r="B3998">
            <v>5855</v>
          </cell>
          <cell r="C3998" t="str">
            <v>ZALM</v>
          </cell>
          <cell r="D3998" t="str">
            <v>CAMPORA HECTO GUILLERMO       V</v>
          </cell>
          <cell r="E3998">
            <v>71844</v>
          </cell>
          <cell r="F3998" t="str">
            <v>FF</v>
          </cell>
          <cell r="G3998">
            <v>99023670</v>
          </cell>
          <cell r="H3998" t="str">
            <v>26/08/99</v>
          </cell>
          <cell r="I3998">
            <v>57.76</v>
          </cell>
          <cell r="J3998" t="str">
            <v>or 78781</v>
          </cell>
        </row>
        <row r="3999">
          <cell r="A3999">
            <v>2882006</v>
          </cell>
          <cell r="B3999">
            <v>5856</v>
          </cell>
          <cell r="C3999" t="str">
            <v>ZALM</v>
          </cell>
          <cell r="D3999" t="str">
            <v>DISTRIBUIDORA NEUQUEN S.A.    V</v>
          </cell>
          <cell r="E3999">
            <v>69007</v>
          </cell>
          <cell r="F3999" t="str">
            <v>FF</v>
          </cell>
          <cell r="G3999">
            <v>99021847</v>
          </cell>
          <cell r="H3999">
            <v>36472</v>
          </cell>
          <cell r="I3999">
            <v>48.8</v>
          </cell>
          <cell r="J3999" t="str">
            <v>O.R. 76959</v>
          </cell>
        </row>
        <row r="4000">
          <cell r="A4000">
            <v>2882006</v>
          </cell>
          <cell r="B4000">
            <v>5856</v>
          </cell>
          <cell r="C4000" t="str">
            <v>ZALM</v>
          </cell>
          <cell r="D4000" t="str">
            <v>MAR COAT S.H.                 V</v>
          </cell>
          <cell r="E4000">
            <v>69420</v>
          </cell>
          <cell r="F4000" t="str">
            <v>FF</v>
          </cell>
          <cell r="G4000">
            <v>99021954</v>
          </cell>
          <cell r="H4000" t="str">
            <v>13/08/99</v>
          </cell>
          <cell r="I4000">
            <v>117</v>
          </cell>
          <cell r="J4000" t="str">
            <v>O.R. 76311</v>
          </cell>
        </row>
        <row r="4001">
          <cell r="A4001">
            <v>2882006</v>
          </cell>
          <cell r="B4001">
            <v>5856</v>
          </cell>
          <cell r="C4001" t="str">
            <v>ZALM</v>
          </cell>
          <cell r="D4001" t="str">
            <v>DISTRIBUIDORA NEUQUEN S.A.    V</v>
          </cell>
          <cell r="E4001">
            <v>71005</v>
          </cell>
          <cell r="F4001" t="str">
            <v>FF</v>
          </cell>
          <cell r="G4001">
            <v>99023103</v>
          </cell>
          <cell r="H4001" t="str">
            <v>23/08/99</v>
          </cell>
          <cell r="I4001">
            <v>151.74</v>
          </cell>
          <cell r="J4001" t="str">
            <v>O.R. 76951</v>
          </cell>
        </row>
        <row r="4002">
          <cell r="A4002">
            <v>2882006</v>
          </cell>
          <cell r="B4002">
            <v>5856</v>
          </cell>
          <cell r="C4002" t="str">
            <v>ZALM</v>
          </cell>
          <cell r="D4002" t="str">
            <v>DISTRIBUIDORA NEUQUEN S.A.    V</v>
          </cell>
          <cell r="E4002">
            <v>71844</v>
          </cell>
          <cell r="F4002" t="str">
            <v>FF</v>
          </cell>
          <cell r="G4002">
            <v>99023615</v>
          </cell>
          <cell r="H4002" t="str">
            <v>26/08/99</v>
          </cell>
          <cell r="I4002">
            <v>137.52000000000001</v>
          </cell>
          <cell r="J4002" t="str">
            <v>or 76348</v>
          </cell>
        </row>
        <row r="4003">
          <cell r="A4003">
            <v>2882006</v>
          </cell>
          <cell r="B4003">
            <v>5856</v>
          </cell>
          <cell r="C4003" t="str">
            <v>ZALM</v>
          </cell>
          <cell r="D4003" t="str">
            <v>PESINEY BERNARDO              V</v>
          </cell>
          <cell r="E4003">
            <v>71844</v>
          </cell>
          <cell r="F4003" t="str">
            <v>FF</v>
          </cell>
          <cell r="G4003">
            <v>99023689</v>
          </cell>
          <cell r="H4003" t="str">
            <v>26/08/99</v>
          </cell>
          <cell r="I4003">
            <v>296.55</v>
          </cell>
          <cell r="J4003" t="str">
            <v>or 76953</v>
          </cell>
        </row>
        <row r="4004">
          <cell r="A4004">
            <v>2882006</v>
          </cell>
          <cell r="B4004">
            <v>5856</v>
          </cell>
          <cell r="C4004" t="str">
            <v>ZALM</v>
          </cell>
          <cell r="D4004" t="str">
            <v>DISTRIBUIDORA NEUQUEN S.A.    V</v>
          </cell>
          <cell r="E4004">
            <v>73417</v>
          </cell>
          <cell r="F4004" t="str">
            <v>FF</v>
          </cell>
          <cell r="G4004">
            <v>99024542</v>
          </cell>
          <cell r="H4004" t="str">
            <v>31/08/99</v>
          </cell>
          <cell r="I4004">
            <v>122.8</v>
          </cell>
          <cell r="J4004" t="str">
            <v>O.R. 79270</v>
          </cell>
        </row>
        <row r="4005">
          <cell r="A4005">
            <v>2882006</v>
          </cell>
          <cell r="B4005">
            <v>6002</v>
          </cell>
          <cell r="C4005">
            <v>999</v>
          </cell>
          <cell r="D4005" t="str">
            <v>TRANSPORTE LANG S.R.L.        V</v>
          </cell>
          <cell r="E4005">
            <v>71005</v>
          </cell>
          <cell r="F4005" t="str">
            <v>FF</v>
          </cell>
          <cell r="G4005">
            <v>99023074</v>
          </cell>
          <cell r="H4005" t="str">
            <v>23/08/99</v>
          </cell>
          <cell r="I4005">
            <v>150</v>
          </cell>
          <cell r="J4005" t="str">
            <v>O.R. 76543</v>
          </cell>
        </row>
        <row r="4006">
          <cell r="A4006">
            <v>2882006</v>
          </cell>
          <cell r="B4006">
            <v>6002</v>
          </cell>
          <cell r="C4006">
            <v>999</v>
          </cell>
          <cell r="D4006" t="str">
            <v>ANDESMAR CARGAS S.A.          W</v>
          </cell>
          <cell r="E4006">
            <v>71075</v>
          </cell>
          <cell r="F4006" t="str">
            <v>PM</v>
          </cell>
          <cell r="G4006">
            <v>99004253</v>
          </cell>
          <cell r="H4006" t="str">
            <v>24/08/99</v>
          </cell>
          <cell r="I4006">
            <v>5.85</v>
          </cell>
        </row>
        <row r="4007">
          <cell r="A4007">
            <v>2882006</v>
          </cell>
          <cell r="B4007">
            <v>6002</v>
          </cell>
          <cell r="C4007">
            <v>999</v>
          </cell>
          <cell r="D4007" t="str">
            <v>EXPRESO EL RAPIDO             V</v>
          </cell>
          <cell r="E4007">
            <v>71554</v>
          </cell>
          <cell r="F4007" t="str">
            <v>FF</v>
          </cell>
          <cell r="G4007">
            <v>99023527</v>
          </cell>
          <cell r="H4007" t="str">
            <v>25/08/99</v>
          </cell>
          <cell r="I4007">
            <v>21.4</v>
          </cell>
          <cell r="J4007" t="str">
            <v>O.R. 71842</v>
          </cell>
        </row>
        <row r="4008">
          <cell r="A4008">
            <v>2882006</v>
          </cell>
          <cell r="B4008">
            <v>6002</v>
          </cell>
          <cell r="C4008">
            <v>999</v>
          </cell>
          <cell r="D4008" t="str">
            <v>KAIKEN LINEAS AEREAS          V</v>
          </cell>
          <cell r="E4008">
            <v>71820</v>
          </cell>
          <cell r="F4008" t="str">
            <v>FF</v>
          </cell>
          <cell r="G4008">
            <v>99023598</v>
          </cell>
          <cell r="H4008" t="str">
            <v>26/08/99</v>
          </cell>
          <cell r="I4008">
            <v>10.74</v>
          </cell>
          <cell r="J4008" t="str">
            <v>or 76973</v>
          </cell>
        </row>
        <row r="4009">
          <cell r="A4009">
            <v>2882006</v>
          </cell>
          <cell r="B4009">
            <v>6002</v>
          </cell>
          <cell r="C4009">
            <v>999</v>
          </cell>
          <cell r="D4009" t="str">
            <v>KAIKEN LINEAS AEREAS          V</v>
          </cell>
          <cell r="E4009">
            <v>71820</v>
          </cell>
          <cell r="F4009" t="str">
            <v>FF</v>
          </cell>
          <cell r="G4009">
            <v>99023600</v>
          </cell>
          <cell r="H4009" t="str">
            <v>26/08/99</v>
          </cell>
          <cell r="I4009">
            <v>10.74</v>
          </cell>
          <cell r="J4009" t="str">
            <v>or 76973</v>
          </cell>
        </row>
        <row r="4010">
          <cell r="A4010">
            <v>2882006</v>
          </cell>
          <cell r="B4010">
            <v>6002</v>
          </cell>
          <cell r="C4010">
            <v>999</v>
          </cell>
          <cell r="D4010" t="str">
            <v>EXPRESO EL RAPIDO             V</v>
          </cell>
          <cell r="E4010">
            <v>71822</v>
          </cell>
          <cell r="F4010" t="str">
            <v>FF</v>
          </cell>
          <cell r="G4010">
            <v>99023658</v>
          </cell>
          <cell r="H4010" t="str">
            <v>26/08/99</v>
          </cell>
          <cell r="I4010">
            <v>117.8</v>
          </cell>
          <cell r="J4010" t="str">
            <v>O.R. 78879</v>
          </cell>
        </row>
        <row r="4011">
          <cell r="A4011">
            <v>2882006</v>
          </cell>
          <cell r="B4011">
            <v>6002</v>
          </cell>
          <cell r="C4011">
            <v>999</v>
          </cell>
          <cell r="D4011" t="str">
            <v>EXPRESO EL RAPIDO             V</v>
          </cell>
          <cell r="E4011">
            <v>71822</v>
          </cell>
          <cell r="F4011" t="str">
            <v>FF</v>
          </cell>
          <cell r="G4011">
            <v>99023660</v>
          </cell>
          <cell r="H4011" t="str">
            <v>26/08/99</v>
          </cell>
          <cell r="I4011">
            <v>22.8</v>
          </cell>
          <cell r="J4011" t="str">
            <v>O.R. 78897</v>
          </cell>
        </row>
        <row r="4012">
          <cell r="A4012">
            <v>2882006</v>
          </cell>
          <cell r="B4012">
            <v>6002</v>
          </cell>
          <cell r="C4012">
            <v>999</v>
          </cell>
          <cell r="D4012" t="str">
            <v>EXPRESO EL RAPIDO             V</v>
          </cell>
          <cell r="E4012">
            <v>71822</v>
          </cell>
          <cell r="F4012" t="str">
            <v>FF</v>
          </cell>
          <cell r="G4012">
            <v>99023661</v>
          </cell>
          <cell r="H4012" t="str">
            <v>26/08/99</v>
          </cell>
          <cell r="I4012">
            <v>16.8</v>
          </cell>
          <cell r="J4012" t="str">
            <v>O.R. 78897</v>
          </cell>
        </row>
        <row r="4013">
          <cell r="A4013">
            <v>2882006</v>
          </cell>
          <cell r="B4013">
            <v>6002</v>
          </cell>
          <cell r="C4013">
            <v>999</v>
          </cell>
          <cell r="D4013" t="str">
            <v>EXPRESO EL RAPIDO             V</v>
          </cell>
          <cell r="E4013">
            <v>71822</v>
          </cell>
          <cell r="F4013" t="str">
            <v>FF</v>
          </cell>
          <cell r="G4013">
            <v>99023664</v>
          </cell>
          <cell r="H4013" t="str">
            <v>26/08/99</v>
          </cell>
          <cell r="I4013">
            <v>29.8</v>
          </cell>
          <cell r="J4013" t="str">
            <v>O.R. 78897</v>
          </cell>
        </row>
        <row r="4014">
          <cell r="A4014">
            <v>2882006</v>
          </cell>
          <cell r="B4014">
            <v>6002</v>
          </cell>
          <cell r="C4014">
            <v>999</v>
          </cell>
          <cell r="D4014" t="str">
            <v>EXPRESO EL RAPIDO             V</v>
          </cell>
          <cell r="E4014">
            <v>71822</v>
          </cell>
          <cell r="F4014" t="str">
            <v>FF</v>
          </cell>
          <cell r="G4014">
            <v>99023666</v>
          </cell>
          <cell r="H4014" t="str">
            <v>26/08/99</v>
          </cell>
          <cell r="I4014">
            <v>118</v>
          </cell>
          <cell r="J4014" t="str">
            <v>O.R. 78897</v>
          </cell>
        </row>
        <row r="4015">
          <cell r="A4015">
            <v>2882006</v>
          </cell>
          <cell r="B4015">
            <v>6002</v>
          </cell>
          <cell r="C4015">
            <v>999</v>
          </cell>
          <cell r="D4015" t="str">
            <v>EXPRESO EL RAPIDO             V</v>
          </cell>
          <cell r="E4015">
            <v>71822</v>
          </cell>
          <cell r="F4015" t="str">
            <v>FF</v>
          </cell>
          <cell r="G4015">
            <v>99023667</v>
          </cell>
          <cell r="H4015" t="str">
            <v>26/08/99</v>
          </cell>
          <cell r="I4015">
            <v>44.8</v>
          </cell>
          <cell r="J4015" t="str">
            <v>O.R. 78897</v>
          </cell>
        </row>
        <row r="4016">
          <cell r="A4016">
            <v>2882006</v>
          </cell>
          <cell r="B4016">
            <v>6002</v>
          </cell>
          <cell r="C4016">
            <v>999</v>
          </cell>
          <cell r="D4016" t="str">
            <v>EXPRESO EL RAPIDO             V</v>
          </cell>
          <cell r="E4016">
            <v>71822</v>
          </cell>
          <cell r="F4016" t="str">
            <v>FF</v>
          </cell>
          <cell r="G4016">
            <v>99023668</v>
          </cell>
          <cell r="H4016" t="str">
            <v>26/08/99</v>
          </cell>
          <cell r="I4016">
            <v>42.8</v>
          </cell>
          <cell r="J4016" t="str">
            <v>O.R. 78897</v>
          </cell>
        </row>
        <row r="4017">
          <cell r="A4017">
            <v>2882006</v>
          </cell>
          <cell r="B4017">
            <v>6062</v>
          </cell>
          <cell r="C4017" t="str">
            <v>ZALM</v>
          </cell>
          <cell r="D4017" t="str">
            <v>ANGELA N DE CARISTO - ISAURA  V</v>
          </cell>
          <cell r="E4017">
            <v>70488</v>
          </cell>
          <cell r="F4017" t="str">
            <v>FF</v>
          </cell>
          <cell r="G4017">
            <v>99022712</v>
          </cell>
          <cell r="H4017" t="str">
            <v>19/08/99</v>
          </cell>
          <cell r="I4017">
            <v>902.06</v>
          </cell>
          <cell r="J4017" t="str">
            <v>O.R. VARIOS</v>
          </cell>
        </row>
        <row r="4018">
          <cell r="A4018">
            <v>2882006</v>
          </cell>
          <cell r="B4018">
            <v>6062</v>
          </cell>
          <cell r="C4018" t="str">
            <v>ZALM</v>
          </cell>
          <cell r="D4018" t="str">
            <v>PROVEEDORES MENORES           W</v>
          </cell>
          <cell r="E4018">
            <v>71075</v>
          </cell>
          <cell r="F4018" t="str">
            <v>PM</v>
          </cell>
          <cell r="G4018">
            <v>99004240</v>
          </cell>
          <cell r="H4018" t="str">
            <v>24/08/99</v>
          </cell>
          <cell r="I4018">
            <v>10</v>
          </cell>
        </row>
        <row r="4019">
          <cell r="A4019">
            <v>2882006</v>
          </cell>
          <cell r="B4019">
            <v>6062</v>
          </cell>
          <cell r="C4019" t="str">
            <v>ZALM</v>
          </cell>
          <cell r="D4019" t="str">
            <v>C.M.V.DE CRISTIAN M. VASQUEZ  V</v>
          </cell>
          <cell r="E4019">
            <v>72444</v>
          </cell>
          <cell r="F4019" t="str">
            <v>PD</v>
          </cell>
          <cell r="G4019">
            <v>99023612</v>
          </cell>
          <cell r="H4019" t="str">
            <v>30/08/99</v>
          </cell>
          <cell r="I4019">
            <v>-1101.32</v>
          </cell>
          <cell r="J4019" t="str">
            <v>debito provisión</v>
          </cell>
        </row>
        <row r="4020">
          <cell r="A4020">
            <v>2882006</v>
          </cell>
          <cell r="B4020">
            <v>6062</v>
          </cell>
          <cell r="C4020" t="str">
            <v>ZALM</v>
          </cell>
          <cell r="D4020" t="str">
            <v>SERVICENTENARIO S.R.L.        V</v>
          </cell>
          <cell r="E4020">
            <v>73417</v>
          </cell>
          <cell r="F4020" t="str">
            <v>FF</v>
          </cell>
          <cell r="G4020">
            <v>99024526</v>
          </cell>
          <cell r="H4020" t="str">
            <v>31/08/99</v>
          </cell>
          <cell r="I4020">
            <v>17.13</v>
          </cell>
          <cell r="J4020" t="str">
            <v>O.R. 78778</v>
          </cell>
        </row>
        <row r="4021">
          <cell r="A4021">
            <v>2882006</v>
          </cell>
          <cell r="B4021">
            <v>6122</v>
          </cell>
          <cell r="C4021">
            <v>999</v>
          </cell>
          <cell r="D4021" t="str">
            <v>GRATTI GABRIEL ATILIO         V</v>
          </cell>
          <cell r="E4021">
            <v>68870</v>
          </cell>
          <cell r="F4021" t="str">
            <v>FF</v>
          </cell>
          <cell r="G4021">
            <v>99021802</v>
          </cell>
          <cell r="H4021">
            <v>36472</v>
          </cell>
          <cell r="I4021">
            <v>1197.2</v>
          </cell>
          <cell r="J4021" t="str">
            <v>O.R. 76375</v>
          </cell>
        </row>
        <row r="4022">
          <cell r="A4022">
            <v>2882006</v>
          </cell>
          <cell r="B4022">
            <v>6122</v>
          </cell>
          <cell r="C4022">
            <v>999</v>
          </cell>
          <cell r="D4022" t="str">
            <v>PIFLACS ROBERTO ADRIAN        V</v>
          </cell>
          <cell r="E4022">
            <v>68870</v>
          </cell>
          <cell r="F4022" t="str">
            <v>FF</v>
          </cell>
          <cell r="G4022">
            <v>99021806</v>
          </cell>
          <cell r="H4022">
            <v>36472</v>
          </cell>
          <cell r="I4022">
            <v>48.33</v>
          </cell>
          <cell r="J4022" t="str">
            <v>O.R. 76957</v>
          </cell>
        </row>
        <row r="4023">
          <cell r="A4023">
            <v>2882006</v>
          </cell>
          <cell r="B4023">
            <v>6122</v>
          </cell>
          <cell r="C4023">
            <v>999</v>
          </cell>
          <cell r="D4023" t="str">
            <v>DISTRIBUIDORA NEUQUEN S.A.    V</v>
          </cell>
          <cell r="E4023">
            <v>69007</v>
          </cell>
          <cell r="F4023" t="str">
            <v>FF</v>
          </cell>
          <cell r="G4023">
            <v>99021848</v>
          </cell>
          <cell r="H4023">
            <v>36472</v>
          </cell>
          <cell r="I4023">
            <v>39.659999999999997</v>
          </cell>
          <cell r="J4023" t="str">
            <v>O.R. 76959</v>
          </cell>
        </row>
        <row r="4024">
          <cell r="A4024">
            <v>2882006</v>
          </cell>
          <cell r="B4024">
            <v>6122</v>
          </cell>
          <cell r="C4024">
            <v>999</v>
          </cell>
          <cell r="D4024" t="str">
            <v>ESPOSITO GRACIELA             W</v>
          </cell>
          <cell r="E4024">
            <v>71075</v>
          </cell>
          <cell r="F4024" t="str">
            <v>PM</v>
          </cell>
          <cell r="G4024">
            <v>99004235</v>
          </cell>
          <cell r="H4024" t="str">
            <v>24/08/99</v>
          </cell>
          <cell r="I4024">
            <v>6.37</v>
          </cell>
        </row>
        <row r="4025">
          <cell r="A4025">
            <v>2882006</v>
          </cell>
          <cell r="B4025">
            <v>6122</v>
          </cell>
          <cell r="C4025">
            <v>999</v>
          </cell>
          <cell r="D4025" t="str">
            <v>GRATTI GABRIEL ATILIO         V</v>
          </cell>
          <cell r="E4025">
            <v>71787</v>
          </cell>
          <cell r="F4025" t="str">
            <v>FF</v>
          </cell>
          <cell r="G4025">
            <v>99023587</v>
          </cell>
          <cell r="H4025" t="str">
            <v>26/08/99</v>
          </cell>
          <cell r="I4025">
            <v>340</v>
          </cell>
          <cell r="J4025" t="str">
            <v>or 79264</v>
          </cell>
        </row>
        <row r="4026">
          <cell r="A4026">
            <v>2882006</v>
          </cell>
          <cell r="B4026">
            <v>6122</v>
          </cell>
          <cell r="C4026">
            <v>999</v>
          </cell>
          <cell r="D4026" t="str">
            <v>GRATTI GABRIEL ATILIO         V</v>
          </cell>
          <cell r="E4026">
            <v>71844</v>
          </cell>
          <cell r="F4026" t="str">
            <v>FF</v>
          </cell>
          <cell r="G4026">
            <v>99023655</v>
          </cell>
          <cell r="H4026" t="str">
            <v>26/08/99</v>
          </cell>
          <cell r="I4026">
            <v>293.86</v>
          </cell>
          <cell r="J4026" t="str">
            <v>or 76969</v>
          </cell>
        </row>
        <row r="4027">
          <cell r="A4027">
            <v>2882006</v>
          </cell>
          <cell r="B4027">
            <v>6242</v>
          </cell>
          <cell r="C4027" t="str">
            <v>ZALM</v>
          </cell>
          <cell r="D4027" t="str">
            <v>FUTURA HNOS SRL               O</v>
          </cell>
          <cell r="E4027">
            <v>66608</v>
          </cell>
          <cell r="F4027" t="str">
            <v>OV</v>
          </cell>
          <cell r="G4027">
            <v>99006618</v>
          </cell>
          <cell r="H4027">
            <v>36199</v>
          </cell>
          <cell r="I4027">
            <v>316.08</v>
          </cell>
          <cell r="J4027" t="str">
            <v>BRIDA WN 2¨ " S</v>
          </cell>
        </row>
        <row r="4028">
          <cell r="A4028">
            <v>2882006</v>
          </cell>
          <cell r="B4028">
            <v>6242</v>
          </cell>
          <cell r="C4028" t="str">
            <v>ZALM</v>
          </cell>
          <cell r="D4028" t="str">
            <v>FUTURA HNOS SRL               O</v>
          </cell>
          <cell r="E4028">
            <v>66608</v>
          </cell>
          <cell r="F4028" t="str">
            <v>OV</v>
          </cell>
          <cell r="G4028">
            <v>99006618</v>
          </cell>
          <cell r="H4028">
            <v>36199</v>
          </cell>
          <cell r="I4028">
            <v>314.39999999999998</v>
          </cell>
          <cell r="J4028" t="str">
            <v>BRIDA WN 3 " S 3</v>
          </cell>
        </row>
        <row r="4029">
          <cell r="A4029">
            <v>2882006</v>
          </cell>
          <cell r="B4029">
            <v>6242</v>
          </cell>
          <cell r="C4029" t="str">
            <v>ZALM</v>
          </cell>
          <cell r="D4029" t="str">
            <v>FUTURA HNOS SRL               O</v>
          </cell>
          <cell r="E4029">
            <v>66608</v>
          </cell>
          <cell r="F4029" t="str">
            <v>OV</v>
          </cell>
          <cell r="G4029">
            <v>99006618</v>
          </cell>
          <cell r="H4029">
            <v>36199</v>
          </cell>
          <cell r="I4029">
            <v>174.6</v>
          </cell>
          <cell r="J4029" t="str">
            <v>BRIDA CIEGA S.30</v>
          </cell>
        </row>
        <row r="4030">
          <cell r="A4030">
            <v>2882006</v>
          </cell>
          <cell r="B4030">
            <v>6242</v>
          </cell>
          <cell r="C4030" t="str">
            <v>ZALM</v>
          </cell>
          <cell r="D4030" t="str">
            <v>FUTURA HNOS SRL               O</v>
          </cell>
          <cell r="E4030">
            <v>66608</v>
          </cell>
          <cell r="F4030" t="str">
            <v>OV</v>
          </cell>
          <cell r="G4030">
            <v>99006618</v>
          </cell>
          <cell r="H4030">
            <v>36199</v>
          </cell>
          <cell r="I4030">
            <v>1057.8399999999999</v>
          </cell>
          <cell r="J4030" t="str">
            <v>BRIDA WN 8 " S 3</v>
          </cell>
        </row>
        <row r="4031">
          <cell r="A4031">
            <v>2882006</v>
          </cell>
          <cell r="B4031">
            <v>6242</v>
          </cell>
          <cell r="C4031" t="str">
            <v>ZALM</v>
          </cell>
          <cell r="D4031" t="str">
            <v>FUTURA HNOS SRL               O</v>
          </cell>
          <cell r="E4031">
            <v>66608</v>
          </cell>
          <cell r="F4031" t="str">
            <v>OV</v>
          </cell>
          <cell r="G4031">
            <v>99006618</v>
          </cell>
          <cell r="H4031">
            <v>36199</v>
          </cell>
          <cell r="I4031">
            <v>181.76</v>
          </cell>
          <cell r="J4031" t="str">
            <v>BRIDA WN 6 " S 3</v>
          </cell>
        </row>
        <row r="4032">
          <cell r="A4032">
            <v>2882006</v>
          </cell>
          <cell r="B4032">
            <v>6242</v>
          </cell>
          <cell r="C4032" t="str">
            <v>ZALM</v>
          </cell>
          <cell r="D4032" t="str">
            <v>FUTURA HNOS SRL               O</v>
          </cell>
          <cell r="E4032">
            <v>66608</v>
          </cell>
          <cell r="F4032" t="str">
            <v>OV</v>
          </cell>
          <cell r="G4032">
            <v>99006618</v>
          </cell>
          <cell r="H4032">
            <v>36199</v>
          </cell>
          <cell r="I4032">
            <v>98.26</v>
          </cell>
          <cell r="J4032" t="str">
            <v>WELDOLETS 6X2 "</v>
          </cell>
        </row>
        <row r="4033">
          <cell r="A4033">
            <v>2882006</v>
          </cell>
          <cell r="B4033">
            <v>6242</v>
          </cell>
          <cell r="C4033" t="str">
            <v>ZALM</v>
          </cell>
          <cell r="D4033" t="str">
            <v>FUTURA HNOS SRL               O</v>
          </cell>
          <cell r="E4033">
            <v>66608</v>
          </cell>
          <cell r="F4033" t="str">
            <v>OV</v>
          </cell>
          <cell r="G4033">
            <v>99006618</v>
          </cell>
          <cell r="H4033">
            <v>36199</v>
          </cell>
          <cell r="I4033">
            <v>1499.4</v>
          </cell>
          <cell r="J4033" t="str">
            <v>WELDOLETS 8X3 "</v>
          </cell>
        </row>
        <row r="4034">
          <cell r="A4034">
            <v>2882006</v>
          </cell>
          <cell r="B4034">
            <v>6242</v>
          </cell>
          <cell r="C4034" t="str">
            <v>ZALM</v>
          </cell>
          <cell r="D4034" t="str">
            <v>SIDERCA S.A.I.C.              O</v>
          </cell>
          <cell r="E4034">
            <v>66636</v>
          </cell>
          <cell r="F4034" t="str">
            <v>OV</v>
          </cell>
          <cell r="G4034">
            <v>99006646</v>
          </cell>
          <cell r="H4034">
            <v>36199</v>
          </cell>
          <cell r="I4034">
            <v>534.86</v>
          </cell>
          <cell r="J4034" t="str">
            <v>CA#O ACERO A106</v>
          </cell>
        </row>
        <row r="4035">
          <cell r="A4035">
            <v>2882006</v>
          </cell>
          <cell r="B4035">
            <v>6242</v>
          </cell>
          <cell r="C4035" t="str">
            <v>ZALM</v>
          </cell>
          <cell r="D4035" t="str">
            <v>SIDERCA S.A.I.C.              O</v>
          </cell>
          <cell r="E4035">
            <v>66636</v>
          </cell>
          <cell r="F4035" t="str">
            <v>OV</v>
          </cell>
          <cell r="G4035">
            <v>99006646</v>
          </cell>
          <cell r="H4035">
            <v>36199</v>
          </cell>
          <cell r="I4035">
            <v>293.58</v>
          </cell>
          <cell r="J4035" t="str">
            <v>CA#O ACERO A106</v>
          </cell>
        </row>
        <row r="4036">
          <cell r="A4036">
            <v>2882006</v>
          </cell>
          <cell r="B4036">
            <v>6242</v>
          </cell>
          <cell r="C4036" t="str">
            <v>ZALM</v>
          </cell>
          <cell r="D4036" t="str">
            <v>SIDERCA S.A.I.C.              O</v>
          </cell>
          <cell r="E4036">
            <v>66636</v>
          </cell>
          <cell r="F4036" t="str">
            <v>OV</v>
          </cell>
          <cell r="G4036">
            <v>99006646</v>
          </cell>
          <cell r="H4036">
            <v>36199</v>
          </cell>
          <cell r="I4036">
            <v>345.09</v>
          </cell>
          <cell r="J4036" t="str">
            <v>CA#O ACERO A106</v>
          </cell>
        </row>
        <row r="4037">
          <cell r="A4037">
            <v>2882006</v>
          </cell>
          <cell r="B4037">
            <v>6242</v>
          </cell>
          <cell r="C4037" t="str">
            <v>ZALM</v>
          </cell>
          <cell r="D4037" t="str">
            <v>INDUSTRIAS DELGADO S.A.       O</v>
          </cell>
          <cell r="E4037">
            <v>68670</v>
          </cell>
          <cell r="F4037" t="str">
            <v>OV</v>
          </cell>
          <cell r="G4037">
            <v>99007092</v>
          </cell>
          <cell r="H4037">
            <v>36441</v>
          </cell>
          <cell r="I4037">
            <v>218.88</v>
          </cell>
          <cell r="J4037" t="str">
            <v>ESP. T.ROSC. A 1</v>
          </cell>
        </row>
        <row r="4038">
          <cell r="A4038">
            <v>2882006</v>
          </cell>
          <cell r="B4038">
            <v>6242</v>
          </cell>
          <cell r="C4038" t="str">
            <v>ZALM</v>
          </cell>
          <cell r="D4038" t="str">
            <v>INDUSTRIAS DELGADO S.A.       O</v>
          </cell>
          <cell r="E4038">
            <v>68670</v>
          </cell>
          <cell r="F4038" t="str">
            <v>OV</v>
          </cell>
          <cell r="G4038">
            <v>99007092</v>
          </cell>
          <cell r="H4038">
            <v>36441</v>
          </cell>
          <cell r="I4038">
            <v>213.12</v>
          </cell>
          <cell r="J4038" t="str">
            <v>ESP. T.ROSC. A 1</v>
          </cell>
        </row>
        <row r="4039">
          <cell r="A4039">
            <v>2882006</v>
          </cell>
          <cell r="B4039">
            <v>6242</v>
          </cell>
          <cell r="C4039" t="str">
            <v>ZALM</v>
          </cell>
          <cell r="D4039" t="str">
            <v>INDUSTRIAS DELGADO S.A.       O</v>
          </cell>
          <cell r="E4039">
            <v>68670</v>
          </cell>
          <cell r="F4039" t="str">
            <v>OV</v>
          </cell>
          <cell r="G4039">
            <v>99007092</v>
          </cell>
          <cell r="H4039">
            <v>36441</v>
          </cell>
          <cell r="I4039">
            <v>314.76</v>
          </cell>
          <cell r="J4039" t="str">
            <v>ESP. T.ROSC. A 1</v>
          </cell>
        </row>
        <row r="4040">
          <cell r="A4040">
            <v>2882006</v>
          </cell>
          <cell r="B4040">
            <v>6242</v>
          </cell>
          <cell r="C4040" t="str">
            <v>ZALM</v>
          </cell>
          <cell r="D4040" t="str">
            <v>M. KEDA S.A.C.I.M.            O</v>
          </cell>
          <cell r="E4040">
            <v>68670</v>
          </cell>
          <cell r="F4040" t="str">
            <v>OV</v>
          </cell>
          <cell r="G4040">
            <v>99007097</v>
          </cell>
          <cell r="H4040">
            <v>36441</v>
          </cell>
          <cell r="I4040">
            <v>93.96</v>
          </cell>
          <cell r="J4040" t="str">
            <v>JTA ESP P/BR S30</v>
          </cell>
        </row>
        <row r="4041">
          <cell r="A4041">
            <v>2882006</v>
          </cell>
          <cell r="B4041">
            <v>6242</v>
          </cell>
          <cell r="C4041" t="str">
            <v>ZALM</v>
          </cell>
          <cell r="D4041" t="str">
            <v>M. KEDA S.A.C.I.M.            O</v>
          </cell>
          <cell r="E4041">
            <v>68670</v>
          </cell>
          <cell r="F4041" t="str">
            <v>OV</v>
          </cell>
          <cell r="G4041">
            <v>99007097</v>
          </cell>
          <cell r="H4041">
            <v>36441</v>
          </cell>
          <cell r="I4041">
            <v>85.44</v>
          </cell>
          <cell r="J4041" t="str">
            <v>JTA ESP P/BR S30</v>
          </cell>
        </row>
        <row r="4042">
          <cell r="A4042">
            <v>2882006</v>
          </cell>
          <cell r="B4042">
            <v>6242</v>
          </cell>
          <cell r="C4042" t="str">
            <v>ZALM</v>
          </cell>
          <cell r="D4042" t="str">
            <v>M. KEDA S.A.C.I.M.            O</v>
          </cell>
          <cell r="E4042">
            <v>68670</v>
          </cell>
          <cell r="F4042" t="str">
            <v>OV</v>
          </cell>
          <cell r="G4042">
            <v>99007097</v>
          </cell>
          <cell r="H4042">
            <v>36441</v>
          </cell>
          <cell r="I4042">
            <v>166.32</v>
          </cell>
          <cell r="J4042" t="str">
            <v>JTA ESP P/BR S30</v>
          </cell>
        </row>
        <row r="4043">
          <cell r="A4043">
            <v>2882006</v>
          </cell>
          <cell r="B4043">
            <v>6242</v>
          </cell>
          <cell r="C4043" t="str">
            <v>ZALM</v>
          </cell>
          <cell r="D4043" t="str">
            <v>M. KEDA S.A.C.I.M.            O</v>
          </cell>
          <cell r="E4043">
            <v>68670</v>
          </cell>
          <cell r="F4043" t="str">
            <v>OV</v>
          </cell>
          <cell r="G4043">
            <v>99007097</v>
          </cell>
          <cell r="H4043">
            <v>36441</v>
          </cell>
          <cell r="I4043">
            <v>42.84</v>
          </cell>
          <cell r="J4043" t="str">
            <v>JTA ESP P/BR S30</v>
          </cell>
        </row>
        <row r="4044">
          <cell r="A4044">
            <v>2882006</v>
          </cell>
          <cell r="B4044">
            <v>6242</v>
          </cell>
          <cell r="C4044" t="str">
            <v>ZALM</v>
          </cell>
          <cell r="D4044" t="str">
            <v>CINTOLO HNOS. METALURGICA SAI&amp;O</v>
          </cell>
          <cell r="E4044">
            <v>68670</v>
          </cell>
          <cell r="F4044" t="str">
            <v>OV</v>
          </cell>
          <cell r="G4044">
            <v>99007098</v>
          </cell>
          <cell r="H4044">
            <v>36441</v>
          </cell>
          <cell r="I4044">
            <v>29.12</v>
          </cell>
          <cell r="J4044" t="str">
            <v>CODO 45 GR BISEL</v>
          </cell>
        </row>
        <row r="4045">
          <cell r="A4045">
            <v>2882006</v>
          </cell>
          <cell r="B4045">
            <v>6242</v>
          </cell>
          <cell r="C4045" t="str">
            <v>ZALM</v>
          </cell>
          <cell r="D4045" t="str">
            <v>CINTOLO HNOS. METALURGICA SAI&amp;O</v>
          </cell>
          <cell r="E4045">
            <v>68670</v>
          </cell>
          <cell r="F4045" t="str">
            <v>OV</v>
          </cell>
          <cell r="G4045">
            <v>99007098</v>
          </cell>
          <cell r="H4045">
            <v>36441</v>
          </cell>
          <cell r="I4045">
            <v>4.34</v>
          </cell>
          <cell r="J4045" t="str">
            <v>CASQUETE BISELAD</v>
          </cell>
        </row>
        <row r="4046">
          <cell r="A4046">
            <v>2882006</v>
          </cell>
          <cell r="B4046">
            <v>6242</v>
          </cell>
          <cell r="C4046" t="str">
            <v>ZALM</v>
          </cell>
          <cell r="D4046" t="str">
            <v>CINTOLO HNOS. METALURGICA SAI&amp;O</v>
          </cell>
          <cell r="E4046">
            <v>68670</v>
          </cell>
          <cell r="F4046" t="str">
            <v>OV</v>
          </cell>
          <cell r="G4046">
            <v>99007098</v>
          </cell>
          <cell r="H4046">
            <v>36441</v>
          </cell>
          <cell r="I4046">
            <v>45.72</v>
          </cell>
          <cell r="J4046" t="str">
            <v>CODO 45 GR BISEL</v>
          </cell>
        </row>
        <row r="4047">
          <cell r="A4047">
            <v>2882006</v>
          </cell>
          <cell r="B4047">
            <v>6242</v>
          </cell>
          <cell r="C4047" t="str">
            <v>ZALM</v>
          </cell>
          <cell r="D4047" t="str">
            <v>CINTOLO HNOS. METALURGICA SAI&amp;O</v>
          </cell>
          <cell r="E4047">
            <v>68670</v>
          </cell>
          <cell r="F4047" t="str">
            <v>OV</v>
          </cell>
          <cell r="G4047">
            <v>99007098</v>
          </cell>
          <cell r="H4047">
            <v>36441</v>
          </cell>
          <cell r="I4047">
            <v>7.47</v>
          </cell>
          <cell r="J4047" t="str">
            <v>CODO 90 GR BISEL</v>
          </cell>
        </row>
        <row r="4048">
          <cell r="A4048">
            <v>2882006</v>
          </cell>
          <cell r="B4048">
            <v>6242</v>
          </cell>
          <cell r="C4048" t="str">
            <v>ZALM</v>
          </cell>
          <cell r="D4048" t="str">
            <v>CINTOLO HNOS. METALURGICA SAI&amp;O</v>
          </cell>
          <cell r="E4048">
            <v>68670</v>
          </cell>
          <cell r="F4048" t="str">
            <v>OV</v>
          </cell>
          <cell r="G4048">
            <v>99007098</v>
          </cell>
          <cell r="H4048">
            <v>36441</v>
          </cell>
          <cell r="I4048">
            <v>11.32</v>
          </cell>
          <cell r="J4048" t="str">
            <v>CODO 90 GR BISEL</v>
          </cell>
        </row>
        <row r="4049">
          <cell r="A4049">
            <v>2882006</v>
          </cell>
          <cell r="B4049">
            <v>6242</v>
          </cell>
          <cell r="C4049" t="str">
            <v>ZALM</v>
          </cell>
          <cell r="D4049" t="str">
            <v>CINTOLO HNOS. METALURGICA SAI&amp;O</v>
          </cell>
          <cell r="E4049">
            <v>68670</v>
          </cell>
          <cell r="F4049" t="str">
            <v>OV</v>
          </cell>
          <cell r="G4049">
            <v>99007098</v>
          </cell>
          <cell r="H4049">
            <v>36441</v>
          </cell>
          <cell r="I4049">
            <v>65.44</v>
          </cell>
          <cell r="J4049" t="str">
            <v>CODO 90 GR BISEL</v>
          </cell>
        </row>
        <row r="4050">
          <cell r="A4050">
            <v>2882006</v>
          </cell>
          <cell r="B4050">
            <v>6242</v>
          </cell>
          <cell r="C4050" t="str">
            <v>ZALM</v>
          </cell>
          <cell r="D4050" t="str">
            <v>CINTOLO HNOS. METALURGICA SAI&amp;O</v>
          </cell>
          <cell r="E4050">
            <v>68670</v>
          </cell>
          <cell r="F4050" t="str">
            <v>OV</v>
          </cell>
          <cell r="G4050">
            <v>99007098</v>
          </cell>
          <cell r="H4050">
            <v>36441</v>
          </cell>
          <cell r="I4050">
            <v>23.43</v>
          </cell>
          <cell r="J4050" t="str">
            <v>TE NORMAL BISELA</v>
          </cell>
        </row>
        <row r="4051">
          <cell r="A4051">
            <v>2882006</v>
          </cell>
          <cell r="B4051">
            <v>6242</v>
          </cell>
          <cell r="C4051" t="str">
            <v>ZALM</v>
          </cell>
          <cell r="D4051" t="str">
            <v>CINTOLO HNOS. METALURGICA SAI&amp;O</v>
          </cell>
          <cell r="E4051">
            <v>68670</v>
          </cell>
          <cell r="F4051" t="str">
            <v>OV</v>
          </cell>
          <cell r="G4051">
            <v>99007098</v>
          </cell>
          <cell r="H4051">
            <v>36441</v>
          </cell>
          <cell r="I4051">
            <v>179.34</v>
          </cell>
          <cell r="J4051" t="str">
            <v>TE NORMAL BISELA</v>
          </cell>
        </row>
        <row r="4052">
          <cell r="A4052">
            <v>2882006</v>
          </cell>
          <cell r="B4052">
            <v>6242</v>
          </cell>
          <cell r="C4052" t="str">
            <v>ZALM</v>
          </cell>
          <cell r="D4052" t="str">
            <v>CINTOLO HNOS. METALURGICA SAI&amp;O</v>
          </cell>
          <cell r="E4052">
            <v>68670</v>
          </cell>
          <cell r="F4052" t="str">
            <v>OV</v>
          </cell>
          <cell r="G4052">
            <v>99007098</v>
          </cell>
          <cell r="H4052">
            <v>36441</v>
          </cell>
          <cell r="I4052">
            <v>48.66</v>
          </cell>
          <cell r="J4052" t="str">
            <v>TE NORMAL BISELA</v>
          </cell>
        </row>
        <row r="4053">
          <cell r="A4053">
            <v>2882006</v>
          </cell>
          <cell r="B4053">
            <v>6242</v>
          </cell>
          <cell r="C4053" t="str">
            <v>ZALM</v>
          </cell>
          <cell r="D4053" t="str">
            <v>CINTOLO HNOS. METALURGICA SAI&amp;O</v>
          </cell>
          <cell r="E4053">
            <v>68670</v>
          </cell>
          <cell r="F4053" t="str">
            <v>OV</v>
          </cell>
          <cell r="G4053">
            <v>99007098</v>
          </cell>
          <cell r="H4053">
            <v>36441</v>
          </cell>
          <cell r="I4053">
            <v>125.58</v>
          </cell>
          <cell r="J4053" t="str">
            <v>TE REDUCCION BIS</v>
          </cell>
        </row>
        <row r="4054">
          <cell r="A4054">
            <v>2882006</v>
          </cell>
          <cell r="B4054">
            <v>6242</v>
          </cell>
          <cell r="C4054" t="str">
            <v>ZALM</v>
          </cell>
          <cell r="D4054" t="str">
            <v>CINTOLO HNOS. METALURGICA SAI&amp;O</v>
          </cell>
          <cell r="E4054">
            <v>68670</v>
          </cell>
          <cell r="F4054" t="str">
            <v>OV</v>
          </cell>
          <cell r="G4054">
            <v>99007098</v>
          </cell>
          <cell r="H4054">
            <v>36441</v>
          </cell>
          <cell r="I4054">
            <v>237.54</v>
          </cell>
          <cell r="J4054" t="str">
            <v>TE REDUCCION BIS</v>
          </cell>
        </row>
        <row r="4055">
          <cell r="A4055">
            <v>2882006</v>
          </cell>
          <cell r="B4055">
            <v>6242</v>
          </cell>
          <cell r="C4055" t="str">
            <v>ZALM</v>
          </cell>
          <cell r="D4055" t="str">
            <v>ALGOMEC S.R.L.                O</v>
          </cell>
          <cell r="E4055">
            <v>68670</v>
          </cell>
          <cell r="F4055" t="str">
            <v>OV</v>
          </cell>
          <cell r="G4055">
            <v>99007100</v>
          </cell>
          <cell r="H4055">
            <v>36441</v>
          </cell>
          <cell r="I4055">
            <v>14.76</v>
          </cell>
          <cell r="J4055" t="str">
            <v>NIPLE ROSCADO A5</v>
          </cell>
        </row>
        <row r="4056">
          <cell r="A4056">
            <v>2882006</v>
          </cell>
          <cell r="B4056">
            <v>6242</v>
          </cell>
          <cell r="C4056" t="str">
            <v>ZALM</v>
          </cell>
          <cell r="D4056" t="str">
            <v>ALGOMEC S.R.L.                O</v>
          </cell>
          <cell r="E4056">
            <v>68670</v>
          </cell>
          <cell r="F4056" t="str">
            <v>OV</v>
          </cell>
          <cell r="G4056">
            <v>99007100</v>
          </cell>
          <cell r="H4056">
            <v>36441</v>
          </cell>
          <cell r="I4056">
            <v>13.56</v>
          </cell>
          <cell r="J4056" t="str">
            <v>CUPLA MEDIA SECC</v>
          </cell>
        </row>
        <row r="4057">
          <cell r="A4057">
            <v>2882006</v>
          </cell>
          <cell r="B4057">
            <v>6242</v>
          </cell>
          <cell r="C4057" t="str">
            <v>ZALM</v>
          </cell>
          <cell r="D4057" t="str">
            <v>ALGOMEC S.R.L.                O</v>
          </cell>
          <cell r="E4057">
            <v>68670</v>
          </cell>
          <cell r="F4057" t="str">
            <v>OV</v>
          </cell>
          <cell r="G4057">
            <v>99007100</v>
          </cell>
          <cell r="H4057">
            <v>36441</v>
          </cell>
          <cell r="I4057">
            <v>7.2</v>
          </cell>
          <cell r="J4057" t="str">
            <v>TAPON ROSCADO HE</v>
          </cell>
        </row>
        <row r="4058">
          <cell r="A4058">
            <v>2882006</v>
          </cell>
          <cell r="B4058">
            <v>6242</v>
          </cell>
          <cell r="C4058" t="str">
            <v>ZALM</v>
          </cell>
          <cell r="D4058" t="str">
            <v>CINTOLO HNOS. METALURGICA SAI&amp;V</v>
          </cell>
          <cell r="E4058">
            <v>69992</v>
          </cell>
          <cell r="F4058" t="str">
            <v>FC</v>
          </cell>
          <cell r="G4058">
            <v>99006466</v>
          </cell>
          <cell r="H4058" t="str">
            <v>18/08/99</v>
          </cell>
          <cell r="I4058">
            <v>-77.78</v>
          </cell>
          <cell r="J4058" t="str">
            <v>CODO 45 GR BISEL</v>
          </cell>
        </row>
        <row r="4059">
          <cell r="A4059">
            <v>2882006</v>
          </cell>
          <cell r="B4059">
            <v>6242</v>
          </cell>
          <cell r="C4059" t="str">
            <v>ZALM</v>
          </cell>
          <cell r="D4059" t="str">
            <v>SIDERCA S.A.I.C.              V</v>
          </cell>
          <cell r="E4059">
            <v>71165</v>
          </cell>
          <cell r="F4059" t="str">
            <v>FF</v>
          </cell>
          <cell r="G4059">
            <v>99023171</v>
          </cell>
          <cell r="H4059" t="str">
            <v>24/08/99</v>
          </cell>
          <cell r="I4059">
            <v>433.01</v>
          </cell>
          <cell r="J4059" t="str">
            <v>O.R. 76529</v>
          </cell>
        </row>
        <row r="4060">
          <cell r="A4060">
            <v>2882006</v>
          </cell>
          <cell r="B4060">
            <v>6242</v>
          </cell>
          <cell r="C4060" t="str">
            <v>ZALM</v>
          </cell>
          <cell r="D4060" t="str">
            <v>SIDERCA S.A.I.C.              V</v>
          </cell>
          <cell r="E4060">
            <v>71168</v>
          </cell>
          <cell r="F4060" t="str">
            <v>FH</v>
          </cell>
          <cell r="G4060">
            <v>99000752</v>
          </cell>
          <cell r="H4060" t="str">
            <v>24/08/99</v>
          </cell>
          <cell r="I4060">
            <v>-639.30999999999995</v>
          </cell>
        </row>
        <row r="4061">
          <cell r="A4061">
            <v>2882006</v>
          </cell>
          <cell r="B4061">
            <v>6242</v>
          </cell>
          <cell r="C4061" t="str">
            <v>ZALM</v>
          </cell>
          <cell r="D4061" t="str">
            <v>MAR COAT S.H.                 V</v>
          </cell>
          <cell r="E4061">
            <v>71844</v>
          </cell>
          <cell r="F4061" t="str">
            <v>FF</v>
          </cell>
          <cell r="G4061">
            <v>99023669</v>
          </cell>
          <cell r="H4061" t="str">
            <v>26/08/99</v>
          </cell>
          <cell r="I4061">
            <v>126.74</v>
          </cell>
          <cell r="J4061" t="str">
            <v>or 76346</v>
          </cell>
        </row>
        <row r="4062">
          <cell r="A4062">
            <v>2882006</v>
          </cell>
          <cell r="B4062">
            <v>6242</v>
          </cell>
          <cell r="C4062" t="str">
            <v>ZALM</v>
          </cell>
          <cell r="D4062" t="str">
            <v>PALMIER LEOPOLDO JOSE         V</v>
          </cell>
          <cell r="E4062">
            <v>71844</v>
          </cell>
          <cell r="F4062" t="str">
            <v>FF</v>
          </cell>
          <cell r="G4062">
            <v>99023682</v>
          </cell>
          <cell r="H4062" t="str">
            <v>26/08/99</v>
          </cell>
          <cell r="I4062">
            <v>72.28</v>
          </cell>
          <cell r="J4062" t="str">
            <v>or 78782</v>
          </cell>
        </row>
        <row r="4063">
          <cell r="A4063">
            <v>2882006</v>
          </cell>
          <cell r="B4063">
            <v>6242</v>
          </cell>
          <cell r="C4063" t="str">
            <v>ZALM</v>
          </cell>
          <cell r="D4063" t="str">
            <v>PALMIER LEOPOLDO JOSE         V</v>
          </cell>
          <cell r="E4063">
            <v>72025</v>
          </cell>
          <cell r="F4063" t="str">
            <v>PD</v>
          </cell>
          <cell r="G4063">
            <v>99023682</v>
          </cell>
          <cell r="H4063" t="str">
            <v>26/08/99</v>
          </cell>
          <cell r="I4063">
            <v>-7.23</v>
          </cell>
          <cell r="J4063" t="str">
            <v>desc. sobre fra</v>
          </cell>
        </row>
        <row r="4064">
          <cell r="A4064">
            <v>2882006</v>
          </cell>
          <cell r="B4064">
            <v>6242</v>
          </cell>
          <cell r="C4064" t="str">
            <v>ZALM</v>
          </cell>
          <cell r="D4064" t="str">
            <v>MIL BULONES S.A.              V</v>
          </cell>
          <cell r="E4064">
            <v>73417</v>
          </cell>
          <cell r="F4064" t="str">
            <v>FF</v>
          </cell>
          <cell r="G4064">
            <v>99024545</v>
          </cell>
          <cell r="H4064" t="str">
            <v>31/08/99</v>
          </cell>
          <cell r="I4064">
            <v>4.8</v>
          </cell>
          <cell r="J4064" t="str">
            <v>O.R. 79271</v>
          </cell>
        </row>
        <row r="4065">
          <cell r="A4065">
            <v>2882006</v>
          </cell>
          <cell r="B4065">
            <v>6242</v>
          </cell>
          <cell r="C4065" t="str">
            <v>ZALM</v>
          </cell>
          <cell r="D4065" t="str">
            <v>PIFLACS ROBERTO ADRIAN        V</v>
          </cell>
          <cell r="E4065">
            <v>73417</v>
          </cell>
          <cell r="F4065" t="str">
            <v>FF</v>
          </cell>
          <cell r="G4065">
            <v>99024546</v>
          </cell>
          <cell r="H4065" t="str">
            <v>31/08/99</v>
          </cell>
          <cell r="I4065">
            <v>33.06</v>
          </cell>
          <cell r="J4065" t="str">
            <v>O.R. 79258</v>
          </cell>
        </row>
        <row r="4066">
          <cell r="A4066">
            <v>2882006</v>
          </cell>
          <cell r="B4066">
            <v>6242</v>
          </cell>
          <cell r="C4066" t="str">
            <v>ZALM</v>
          </cell>
          <cell r="D4066" t="str">
            <v>MAR COAT S.H.                 V</v>
          </cell>
          <cell r="E4066">
            <v>73452</v>
          </cell>
          <cell r="F4066" t="str">
            <v>FF</v>
          </cell>
          <cell r="G4066">
            <v>99024571</v>
          </cell>
          <cell r="H4066" t="str">
            <v>31/08/99</v>
          </cell>
          <cell r="I4066">
            <v>643.36</v>
          </cell>
          <cell r="J4066" t="str">
            <v>O.R. 79273</v>
          </cell>
        </row>
        <row r="4067">
          <cell r="A4067">
            <v>2882006</v>
          </cell>
          <cell r="B4067">
            <v>6242</v>
          </cell>
          <cell r="C4067" t="str">
            <v>ZALM</v>
          </cell>
          <cell r="D4067" t="str">
            <v>MAR COAT S.H.                 V</v>
          </cell>
          <cell r="E4067">
            <v>73548</v>
          </cell>
          <cell r="F4067" t="str">
            <v>FF</v>
          </cell>
          <cell r="G4067">
            <v>99024638</v>
          </cell>
          <cell r="H4067" t="str">
            <v>31/08/99</v>
          </cell>
          <cell r="I4067">
            <v>1035</v>
          </cell>
          <cell r="J4067" t="str">
            <v>O.R. 78794</v>
          </cell>
        </row>
        <row r="4068">
          <cell r="A4068">
            <v>2882006</v>
          </cell>
          <cell r="B4068">
            <v>6549</v>
          </cell>
          <cell r="C4068">
            <v>999</v>
          </cell>
          <cell r="D4068" t="str">
            <v>C.M.V.DE CRISTIAN M. VASQUEZ  V</v>
          </cell>
          <cell r="E4068">
            <v>71820</v>
          </cell>
          <cell r="F4068" t="str">
            <v>FF</v>
          </cell>
          <cell r="G4068">
            <v>99023612</v>
          </cell>
          <cell r="H4068" t="str">
            <v>26/08/99</v>
          </cell>
          <cell r="I4068">
            <v>39250.519999999997</v>
          </cell>
          <cell r="J4068" t="str">
            <v>oc 002/2006/99 0</v>
          </cell>
        </row>
        <row r="4069">
          <cell r="A4069">
            <v>2882006</v>
          </cell>
          <cell r="B4069">
            <v>6662</v>
          </cell>
          <cell r="C4069">
            <v>999</v>
          </cell>
          <cell r="D4069" t="str">
            <v>EXABYTE SOLUTION PROVIDER     V</v>
          </cell>
          <cell r="E4069">
            <v>71005</v>
          </cell>
          <cell r="F4069" t="str">
            <v>FF</v>
          </cell>
          <cell r="G4069">
            <v>99023083</v>
          </cell>
          <cell r="H4069" t="str">
            <v>23/08/99</v>
          </cell>
          <cell r="I4069">
            <v>165</v>
          </cell>
          <cell r="J4069" t="str">
            <v>O.R. 71179</v>
          </cell>
        </row>
        <row r="4070">
          <cell r="A4070">
            <v>2882006</v>
          </cell>
          <cell r="B4070">
            <v>6662</v>
          </cell>
          <cell r="C4070">
            <v>999</v>
          </cell>
          <cell r="D4070" t="str">
            <v>EXABYTE SOLUTION PROVIDER     V</v>
          </cell>
          <cell r="E4070">
            <v>71476</v>
          </cell>
          <cell r="F4070" t="str">
            <v>FF</v>
          </cell>
          <cell r="G4070">
            <v>99023383</v>
          </cell>
          <cell r="H4070" t="str">
            <v>25/08/99</v>
          </cell>
          <cell r="I4070">
            <v>44</v>
          </cell>
          <cell r="J4070" t="str">
            <v>O.R. 67988</v>
          </cell>
        </row>
        <row r="4071">
          <cell r="A4071">
            <v>2882006</v>
          </cell>
          <cell r="B4071">
            <v>6751</v>
          </cell>
          <cell r="C4071">
            <v>999</v>
          </cell>
          <cell r="D4071" t="str">
            <v>SERVICIOS TICKET S.A.         V</v>
          </cell>
          <cell r="E4071">
            <v>69134</v>
          </cell>
          <cell r="F4071" t="str">
            <v>FF</v>
          </cell>
          <cell r="G4071">
            <v>99021885</v>
          </cell>
          <cell r="H4071">
            <v>36502</v>
          </cell>
          <cell r="I4071">
            <v>2.86</v>
          </cell>
        </row>
        <row r="4072">
          <cell r="A4072">
            <v>2882006</v>
          </cell>
          <cell r="B4072">
            <v>6751</v>
          </cell>
          <cell r="C4072">
            <v>999</v>
          </cell>
          <cell r="D4072" t="str">
            <v>SERVICIOS TICKET S.A.         V</v>
          </cell>
          <cell r="E4072">
            <v>69134</v>
          </cell>
          <cell r="F4072" t="str">
            <v>FF</v>
          </cell>
          <cell r="G4072">
            <v>99021904</v>
          </cell>
          <cell r="H4072">
            <v>36502</v>
          </cell>
          <cell r="I4072">
            <v>0.54</v>
          </cell>
        </row>
        <row r="4073">
          <cell r="A4073">
            <v>2882006</v>
          </cell>
          <cell r="B4073">
            <v>6751</v>
          </cell>
          <cell r="C4073">
            <v>999</v>
          </cell>
          <cell r="D4073" t="str">
            <v>ING. JORGE CESETTI            V</v>
          </cell>
          <cell r="E4073">
            <v>69420</v>
          </cell>
          <cell r="F4073" t="str">
            <v>FF</v>
          </cell>
          <cell r="G4073">
            <v>99021969</v>
          </cell>
          <cell r="H4073" t="str">
            <v>13/08/99</v>
          </cell>
          <cell r="I4073">
            <v>44.63</v>
          </cell>
          <cell r="J4073" t="str">
            <v>O.R. 76954</v>
          </cell>
        </row>
        <row r="4074">
          <cell r="A4074">
            <v>2882006</v>
          </cell>
          <cell r="B4074">
            <v>6751</v>
          </cell>
          <cell r="C4074">
            <v>999</v>
          </cell>
          <cell r="D4074" t="str">
            <v>HORACIO GUILLERMO JAZMIN      V</v>
          </cell>
          <cell r="E4074">
            <v>69494</v>
          </cell>
          <cell r="F4074" t="str">
            <v>FF</v>
          </cell>
          <cell r="G4074">
            <v>99022055</v>
          </cell>
          <cell r="H4074" t="str">
            <v>13/08/99</v>
          </cell>
          <cell r="I4074">
            <v>20.66</v>
          </cell>
          <cell r="J4074" t="str">
            <v>O.R. 76372</v>
          </cell>
        </row>
        <row r="4075">
          <cell r="A4075">
            <v>2882006</v>
          </cell>
          <cell r="B4075">
            <v>6751</v>
          </cell>
          <cell r="C4075">
            <v>999</v>
          </cell>
          <cell r="D4075" t="str">
            <v>HORACIO GUILLERMO JAZMIN      V</v>
          </cell>
          <cell r="E4075">
            <v>70809</v>
          </cell>
          <cell r="F4075" t="str">
            <v>FF</v>
          </cell>
          <cell r="G4075">
            <v>99022996</v>
          </cell>
          <cell r="H4075" t="str">
            <v>23/08/99</v>
          </cell>
          <cell r="I4075">
            <v>36</v>
          </cell>
          <cell r="J4075" t="str">
            <v>O.R. 66500</v>
          </cell>
        </row>
        <row r="4076">
          <cell r="A4076">
            <v>2882006</v>
          </cell>
          <cell r="B4076">
            <v>6751</v>
          </cell>
          <cell r="C4076">
            <v>999</v>
          </cell>
          <cell r="D4076" t="str">
            <v>DIN DON S.R.L.                W</v>
          </cell>
          <cell r="E4076">
            <v>71075</v>
          </cell>
          <cell r="F4076" t="str">
            <v>PM</v>
          </cell>
          <cell r="G4076">
            <v>99004246</v>
          </cell>
          <cell r="H4076" t="str">
            <v>24/08/99</v>
          </cell>
          <cell r="I4076">
            <v>26.12</v>
          </cell>
        </row>
        <row r="4077">
          <cell r="A4077">
            <v>2882006</v>
          </cell>
          <cell r="B4077">
            <v>6751</v>
          </cell>
          <cell r="C4077">
            <v>999</v>
          </cell>
          <cell r="D4077" t="str">
            <v>PROVEEDORES MENORES           W</v>
          </cell>
          <cell r="E4077">
            <v>71075</v>
          </cell>
          <cell r="F4077" t="str">
            <v>PM</v>
          </cell>
          <cell r="G4077">
            <v>99004249</v>
          </cell>
          <cell r="H4077" t="str">
            <v>24/08/99</v>
          </cell>
          <cell r="I4077">
            <v>21.49</v>
          </cell>
        </row>
        <row r="4078">
          <cell r="A4078">
            <v>2882006</v>
          </cell>
          <cell r="B4078">
            <v>6751</v>
          </cell>
          <cell r="C4078">
            <v>999</v>
          </cell>
          <cell r="D4078" t="str">
            <v>PROVEEDORES MENORES           W</v>
          </cell>
          <cell r="E4078">
            <v>71075</v>
          </cell>
          <cell r="F4078" t="str">
            <v>PM</v>
          </cell>
          <cell r="G4078">
            <v>99004251</v>
          </cell>
          <cell r="H4078" t="str">
            <v>24/08/99</v>
          </cell>
          <cell r="I4078">
            <v>17</v>
          </cell>
        </row>
        <row r="4079">
          <cell r="A4079">
            <v>2882006</v>
          </cell>
          <cell r="B4079">
            <v>6751</v>
          </cell>
          <cell r="C4079">
            <v>999</v>
          </cell>
          <cell r="D4079" t="str">
            <v>PROVEEDORES MENORES           W</v>
          </cell>
          <cell r="E4079">
            <v>71075</v>
          </cell>
          <cell r="F4079" t="str">
            <v>PM</v>
          </cell>
          <cell r="G4079">
            <v>99004252</v>
          </cell>
          <cell r="H4079" t="str">
            <v>24/08/99</v>
          </cell>
          <cell r="I4079">
            <v>18.7</v>
          </cell>
        </row>
        <row r="4080">
          <cell r="A4080">
            <v>2882006</v>
          </cell>
          <cell r="B4080">
            <v>6751</v>
          </cell>
          <cell r="C4080">
            <v>999</v>
          </cell>
          <cell r="D4080" t="str">
            <v>PROVEEDORES MENORES           W</v>
          </cell>
          <cell r="E4080">
            <v>71075</v>
          </cell>
          <cell r="F4080" t="str">
            <v>PM</v>
          </cell>
          <cell r="G4080">
            <v>99004254</v>
          </cell>
          <cell r="H4080" t="str">
            <v>24/08/99</v>
          </cell>
          <cell r="I4080">
            <v>265.74</v>
          </cell>
        </row>
        <row r="4081">
          <cell r="A4081">
            <v>2882006</v>
          </cell>
          <cell r="B4081">
            <v>6752</v>
          </cell>
          <cell r="C4081">
            <v>999</v>
          </cell>
          <cell r="D4081" t="str">
            <v>DIST. GSOP                    G</v>
          </cell>
          <cell r="E4081">
            <v>73495</v>
          </cell>
          <cell r="F4081" t="str">
            <v>JE</v>
          </cell>
          <cell r="G4081">
            <v>99000944</v>
          </cell>
          <cell r="H4081" t="str">
            <v>31/08/99</v>
          </cell>
          <cell r="I4081">
            <v>423</v>
          </cell>
        </row>
        <row r="4082">
          <cell r="A4082">
            <v>2882006</v>
          </cell>
          <cell r="B4082">
            <v>6752</v>
          </cell>
          <cell r="C4082">
            <v>999</v>
          </cell>
          <cell r="D4082" t="str">
            <v>DIST. GTOS DELEGACION         G</v>
          </cell>
          <cell r="E4082">
            <v>73498</v>
          </cell>
          <cell r="F4082" t="str">
            <v>JE</v>
          </cell>
          <cell r="G4082">
            <v>99000945</v>
          </cell>
          <cell r="H4082" t="str">
            <v>31/08/99</v>
          </cell>
          <cell r="I4082">
            <v>4580</v>
          </cell>
        </row>
        <row r="4083">
          <cell r="A4083">
            <v>2882006</v>
          </cell>
          <cell r="B4083">
            <v>7144</v>
          </cell>
          <cell r="C4083">
            <v>999</v>
          </cell>
          <cell r="D4083" t="str">
            <v>FASTR - BALANCE288 RDOPEND01  G</v>
          </cell>
          <cell r="E4083">
            <v>68098</v>
          </cell>
          <cell r="F4083" t="str">
            <v>FS</v>
          </cell>
          <cell r="G4083">
            <v>99000036</v>
          </cell>
          <cell r="H4083">
            <v>36168</v>
          </cell>
          <cell r="I4083">
            <v>23216</v>
          </cell>
          <cell r="J4083" t="str">
            <v>Practice Set 1 -</v>
          </cell>
        </row>
        <row r="4084">
          <cell r="A4084">
            <v>2882007</v>
          </cell>
          <cell r="B4084">
            <v>4103</v>
          </cell>
          <cell r="C4084">
            <v>999</v>
          </cell>
          <cell r="D4084" t="str">
            <v>PEREZ COMPANC S.A             I</v>
          </cell>
          <cell r="E4084">
            <v>72092</v>
          </cell>
          <cell r="F4084" t="str">
            <v>E7</v>
          </cell>
          <cell r="G4084">
            <v>11005479</v>
          </cell>
          <cell r="H4084" t="str">
            <v>25/08/99</v>
          </cell>
          <cell r="I4084">
            <v>-2468.34</v>
          </cell>
          <cell r="J4084" t="str">
            <v>POR LA PARTICIPA</v>
          </cell>
        </row>
        <row r="4085">
          <cell r="A4085">
            <v>2882007</v>
          </cell>
          <cell r="B4085">
            <v>4103</v>
          </cell>
          <cell r="C4085">
            <v>999</v>
          </cell>
          <cell r="D4085" t="str">
            <v>YACIMIENTO CATRIEL OESTE      I</v>
          </cell>
          <cell r="E4085">
            <v>72092</v>
          </cell>
          <cell r="F4085" t="str">
            <v>E7</v>
          </cell>
          <cell r="G4085">
            <v>11005480</v>
          </cell>
          <cell r="H4085" t="str">
            <v>25/08/99</v>
          </cell>
          <cell r="I4085">
            <v>-756.54</v>
          </cell>
          <cell r="J4085" t="str">
            <v>POR LA PARTICIPA</v>
          </cell>
        </row>
        <row r="4086">
          <cell r="A4086">
            <v>2882007</v>
          </cell>
          <cell r="B4086">
            <v>4103</v>
          </cell>
          <cell r="C4086">
            <v>999</v>
          </cell>
          <cell r="D4086" t="str">
            <v>PEREZ COMPANC S.A.            I</v>
          </cell>
          <cell r="E4086">
            <v>72629</v>
          </cell>
          <cell r="F4086" t="str">
            <v>E7</v>
          </cell>
          <cell r="G4086">
            <v>11005519</v>
          </cell>
          <cell r="H4086" t="str">
            <v>30/08/99</v>
          </cell>
          <cell r="I4086">
            <v>-1550</v>
          </cell>
          <cell r="J4086" t="str">
            <v>MEJORA DE COSTOS</v>
          </cell>
        </row>
        <row r="4087">
          <cell r="A4087">
            <v>2882007</v>
          </cell>
          <cell r="B4087">
            <v>4103</v>
          </cell>
          <cell r="C4087">
            <v>999</v>
          </cell>
          <cell r="D4087" t="str">
            <v>Reversas Varias               G</v>
          </cell>
          <cell r="E4087">
            <v>72844</v>
          </cell>
          <cell r="F4087" t="str">
            <v>JE</v>
          </cell>
          <cell r="G4087">
            <v>99000918</v>
          </cell>
          <cell r="H4087" t="str">
            <v>31/08/99</v>
          </cell>
          <cell r="I4087">
            <v>-1550</v>
          </cell>
          <cell r="J4087" t="str">
            <v>AJUSTA FACT. REC</v>
          </cell>
        </row>
        <row r="4088">
          <cell r="A4088">
            <v>2882007</v>
          </cell>
          <cell r="B4088">
            <v>4903</v>
          </cell>
          <cell r="C4088">
            <v>999</v>
          </cell>
          <cell r="D4088" t="str">
            <v>AJUSTE PROV.I.B. 07/99        G</v>
          </cell>
          <cell r="E4088">
            <v>72932</v>
          </cell>
          <cell r="F4088" t="str">
            <v>J8</v>
          </cell>
          <cell r="G4088">
            <v>99001134</v>
          </cell>
          <cell r="H4088" t="str">
            <v>31/08/99</v>
          </cell>
          <cell r="I4088">
            <v>31.29</v>
          </cell>
          <cell r="J4088" t="str">
            <v>AJUSTE PROV.I.B.</v>
          </cell>
        </row>
        <row r="4089">
          <cell r="A4089">
            <v>2882101</v>
          </cell>
          <cell r="B4089">
            <v>5283</v>
          </cell>
          <cell r="C4089">
            <v>999</v>
          </cell>
          <cell r="D4089" t="str">
            <v>SUELDOS JORNALES 2DA.Q.08/99  G</v>
          </cell>
          <cell r="E4089">
            <v>74716</v>
          </cell>
          <cell r="F4089" t="str">
            <v>JS</v>
          </cell>
          <cell r="G4089">
            <v>99000034</v>
          </cell>
          <cell r="H4089" t="str">
            <v>31/08/99</v>
          </cell>
          <cell r="I4089">
            <v>1034</v>
          </cell>
          <cell r="J4089">
            <v>4003202</v>
          </cell>
        </row>
        <row r="4090">
          <cell r="A4090">
            <v>2882101</v>
          </cell>
          <cell r="B4090">
            <v>5433</v>
          </cell>
          <cell r="C4090">
            <v>999</v>
          </cell>
          <cell r="D4090" t="str">
            <v>SUELDOS JORNALES 2DA.Q.08/99  G</v>
          </cell>
          <cell r="E4090">
            <v>74716</v>
          </cell>
          <cell r="F4090" t="str">
            <v>JS</v>
          </cell>
          <cell r="G4090">
            <v>99000034</v>
          </cell>
          <cell r="H4090" t="str">
            <v>31/08/99</v>
          </cell>
          <cell r="I4090">
            <v>528</v>
          </cell>
          <cell r="J4090">
            <v>4004202</v>
          </cell>
        </row>
        <row r="4091">
          <cell r="A4091">
            <v>2882201</v>
          </cell>
          <cell r="B4091">
            <v>4111</v>
          </cell>
          <cell r="C4091">
            <v>999</v>
          </cell>
          <cell r="D4091" t="str">
            <v>VSA VSOP 07/99                G</v>
          </cell>
          <cell r="E4091">
            <v>66497</v>
          </cell>
          <cell r="F4091" t="str">
            <v>JE</v>
          </cell>
          <cell r="G4091">
            <v>99000784</v>
          </cell>
          <cell r="H4091">
            <v>36168</v>
          </cell>
          <cell r="I4091">
            <v>20000</v>
          </cell>
        </row>
        <row r="4092">
          <cell r="A4092">
            <v>2882201</v>
          </cell>
          <cell r="B4092">
            <v>4111</v>
          </cell>
          <cell r="C4092">
            <v>999</v>
          </cell>
          <cell r="D4092" t="str">
            <v>VSA VSOP 08/99                G</v>
          </cell>
          <cell r="E4092">
            <v>73154</v>
          </cell>
          <cell r="F4092" t="str">
            <v>JE</v>
          </cell>
          <cell r="G4092">
            <v>99000922</v>
          </cell>
          <cell r="H4092" t="str">
            <v>31/08/99</v>
          </cell>
          <cell r="I4092">
            <v>-121000</v>
          </cell>
        </row>
        <row r="4093">
          <cell r="A4093">
            <v>2882201</v>
          </cell>
          <cell r="B4093">
            <v>4903</v>
          </cell>
          <cell r="C4093">
            <v>999</v>
          </cell>
          <cell r="D4093" t="str">
            <v>AJUSTE PROV.I.B. 06/99        G</v>
          </cell>
          <cell r="E4093">
            <v>67284</v>
          </cell>
          <cell r="F4093" t="str">
            <v>J8</v>
          </cell>
          <cell r="G4093">
            <v>99001072</v>
          </cell>
          <cell r="H4093">
            <v>36258</v>
          </cell>
          <cell r="I4093">
            <v>-0.7</v>
          </cell>
          <cell r="J4093" t="str">
            <v>AJUSTE PROV.I.B.</v>
          </cell>
        </row>
        <row r="4094">
          <cell r="A4094">
            <v>2882201</v>
          </cell>
          <cell r="B4094">
            <v>4903</v>
          </cell>
          <cell r="C4094">
            <v>999</v>
          </cell>
          <cell r="D4094" t="str">
            <v>AJUSTE PROV.I.B. 06/99        G</v>
          </cell>
          <cell r="E4094">
            <v>67284</v>
          </cell>
          <cell r="F4094" t="str">
            <v>J8</v>
          </cell>
          <cell r="G4094">
            <v>99001072</v>
          </cell>
          <cell r="H4094">
            <v>36258</v>
          </cell>
          <cell r="I4094">
            <v>0.7</v>
          </cell>
          <cell r="J4094" t="str">
            <v>AJUSTE PROV.I.B.</v>
          </cell>
        </row>
        <row r="4095">
          <cell r="A4095">
            <v>2882201</v>
          </cell>
          <cell r="B4095">
            <v>5282</v>
          </cell>
          <cell r="C4095">
            <v>999</v>
          </cell>
          <cell r="D4095" t="str">
            <v>Reversas Varias               G</v>
          </cell>
          <cell r="E4095">
            <v>72844</v>
          </cell>
          <cell r="F4095" t="str">
            <v>JE</v>
          </cell>
          <cell r="G4095">
            <v>99000918</v>
          </cell>
          <cell r="H4095" t="str">
            <v>31/08/99</v>
          </cell>
          <cell r="I4095">
            <v>2900</v>
          </cell>
          <cell r="J4095" t="str">
            <v>CI/DMZ/143/99</v>
          </cell>
        </row>
        <row r="4096">
          <cell r="A4096">
            <v>2882201</v>
          </cell>
          <cell r="B4096">
            <v>5282</v>
          </cell>
          <cell r="C4096">
            <v>999</v>
          </cell>
          <cell r="D4096" t="str">
            <v>SUELDOS MENSUALES VSOP 08/99  G</v>
          </cell>
          <cell r="E4096">
            <v>74433</v>
          </cell>
          <cell r="F4096" t="str">
            <v>JS</v>
          </cell>
          <cell r="G4096">
            <v>99000033</v>
          </cell>
          <cell r="H4096" t="str">
            <v>31/08/99</v>
          </cell>
          <cell r="I4096">
            <v>1416</v>
          </cell>
          <cell r="J4096">
            <v>4001287</v>
          </cell>
        </row>
        <row r="4097">
          <cell r="A4097">
            <v>2882201</v>
          </cell>
          <cell r="B4097">
            <v>5432</v>
          </cell>
          <cell r="C4097">
            <v>999</v>
          </cell>
          <cell r="D4097" t="str">
            <v>ESTIMACION T.C. 07/99         G</v>
          </cell>
          <cell r="E4097">
            <v>67285</v>
          </cell>
          <cell r="F4097" t="str">
            <v>J8</v>
          </cell>
          <cell r="G4097">
            <v>99001062</v>
          </cell>
          <cell r="H4097">
            <v>36168</v>
          </cell>
          <cell r="I4097">
            <v>-42.4</v>
          </cell>
        </row>
        <row r="4098">
          <cell r="A4098">
            <v>2882201</v>
          </cell>
          <cell r="B4098">
            <v>5432</v>
          </cell>
          <cell r="C4098">
            <v>999</v>
          </cell>
          <cell r="D4098" t="str">
            <v>ESTIMACION ART 07/99          G</v>
          </cell>
          <cell r="E4098">
            <v>67285</v>
          </cell>
          <cell r="F4098" t="str">
            <v>J8</v>
          </cell>
          <cell r="G4098">
            <v>99001063</v>
          </cell>
          <cell r="H4098">
            <v>36168</v>
          </cell>
          <cell r="I4098">
            <v>-35.32</v>
          </cell>
        </row>
        <row r="4099">
          <cell r="A4099">
            <v>2882201</v>
          </cell>
          <cell r="B4099">
            <v>5432</v>
          </cell>
          <cell r="C4099">
            <v>999</v>
          </cell>
          <cell r="D4099" t="str">
            <v>DISTRIBUCION ART 7/99         G</v>
          </cell>
          <cell r="E4099">
            <v>69683</v>
          </cell>
          <cell r="F4099" t="str">
            <v>J8</v>
          </cell>
          <cell r="G4099">
            <v>99001104</v>
          </cell>
          <cell r="H4099">
            <v>36168</v>
          </cell>
          <cell r="I4099">
            <v>38.200000000000003</v>
          </cell>
        </row>
        <row r="4100">
          <cell r="A4100">
            <v>2882201</v>
          </cell>
          <cell r="B4100">
            <v>5432</v>
          </cell>
          <cell r="C4100">
            <v>999</v>
          </cell>
          <cell r="D4100" t="str">
            <v>DISTRIB. LEY 24700 14% TC 7/99G</v>
          </cell>
          <cell r="E4100">
            <v>69700</v>
          </cell>
          <cell r="F4100" t="str">
            <v>J8</v>
          </cell>
          <cell r="G4100">
            <v>99001105</v>
          </cell>
          <cell r="H4100">
            <v>36168</v>
          </cell>
          <cell r="I4100">
            <v>35.04</v>
          </cell>
        </row>
        <row r="4101">
          <cell r="A4101">
            <v>2882201</v>
          </cell>
          <cell r="B4101">
            <v>5432</v>
          </cell>
          <cell r="C4101">
            <v>999</v>
          </cell>
          <cell r="D4101" t="str">
            <v>Dist. LEY 24557 ART 08/99     G</v>
          </cell>
          <cell r="E4101">
            <v>71439</v>
          </cell>
          <cell r="F4101" t="str">
            <v>J8</v>
          </cell>
          <cell r="G4101">
            <v>99001122</v>
          </cell>
          <cell r="H4101" t="str">
            <v>31/08/99</v>
          </cell>
          <cell r="I4101">
            <v>15.44</v>
          </cell>
        </row>
        <row r="4102">
          <cell r="A4102">
            <v>2882201</v>
          </cell>
          <cell r="B4102">
            <v>5432</v>
          </cell>
          <cell r="C4102">
            <v>999</v>
          </cell>
          <cell r="D4102" t="str">
            <v>Dist. Ley 24700 T.Canasta 8/99G</v>
          </cell>
          <cell r="E4102">
            <v>71417</v>
          </cell>
          <cell r="F4102" t="str">
            <v>J8</v>
          </cell>
          <cell r="G4102">
            <v>99001123</v>
          </cell>
          <cell r="H4102" t="str">
            <v>31/08/99</v>
          </cell>
          <cell r="I4102">
            <v>19.29</v>
          </cell>
        </row>
        <row r="4103">
          <cell r="A4103">
            <v>2882201</v>
          </cell>
          <cell r="B4103">
            <v>5432</v>
          </cell>
          <cell r="C4103">
            <v>999</v>
          </cell>
          <cell r="D4103" t="str">
            <v>Reversas Varias               G</v>
          </cell>
          <cell r="E4103">
            <v>72844</v>
          </cell>
          <cell r="F4103" t="str">
            <v>JE</v>
          </cell>
          <cell r="G4103">
            <v>99000918</v>
          </cell>
          <cell r="H4103" t="str">
            <v>31/08/99</v>
          </cell>
          <cell r="I4103">
            <v>1000</v>
          </cell>
          <cell r="J4103" t="str">
            <v>CI/DMZ/143/99</v>
          </cell>
        </row>
        <row r="4104">
          <cell r="A4104">
            <v>2882201</v>
          </cell>
          <cell r="B4104">
            <v>5432</v>
          </cell>
          <cell r="C4104">
            <v>999</v>
          </cell>
          <cell r="D4104" t="str">
            <v>SUELDOS MENSUALES VSOP 08/99  G</v>
          </cell>
          <cell r="E4104">
            <v>74433</v>
          </cell>
          <cell r="F4104" t="str">
            <v>JS</v>
          </cell>
          <cell r="G4104">
            <v>99000033</v>
          </cell>
          <cell r="H4104" t="str">
            <v>31/08/99</v>
          </cell>
          <cell r="I4104">
            <v>361</v>
          </cell>
          <cell r="J4104">
            <v>4002287</v>
          </cell>
        </row>
        <row r="4105">
          <cell r="A4105">
            <v>2882201</v>
          </cell>
          <cell r="B4105">
            <v>5542</v>
          </cell>
          <cell r="C4105">
            <v>999</v>
          </cell>
          <cell r="D4105" t="str">
            <v>SERVICIOS TICKET S.A.         V</v>
          </cell>
          <cell r="E4105">
            <v>69134</v>
          </cell>
          <cell r="F4105" t="str">
            <v>FF</v>
          </cell>
          <cell r="G4105">
            <v>99021885</v>
          </cell>
          <cell r="H4105">
            <v>36502</v>
          </cell>
          <cell r="I4105">
            <v>91</v>
          </cell>
        </row>
        <row r="4106">
          <cell r="A4106">
            <v>2882201</v>
          </cell>
          <cell r="B4106">
            <v>5685</v>
          </cell>
          <cell r="C4106">
            <v>999</v>
          </cell>
          <cell r="D4106" t="str">
            <v>Reg. Facturac. Ubic.          T</v>
          </cell>
          <cell r="E4106">
            <v>73471</v>
          </cell>
          <cell r="F4106" t="str">
            <v>TE</v>
          </cell>
          <cell r="G4106">
            <v>99018381</v>
          </cell>
          <cell r="H4106" t="str">
            <v>31/08/99</v>
          </cell>
          <cell r="I4106">
            <v>411.06</v>
          </cell>
        </row>
        <row r="4107">
          <cell r="A4107">
            <v>2882201</v>
          </cell>
          <cell r="B4107">
            <v>5685</v>
          </cell>
          <cell r="C4107">
            <v>999</v>
          </cell>
          <cell r="D4107" t="str">
            <v>Reg. Facturac. Ubic.          T</v>
          </cell>
          <cell r="E4107">
            <v>73471</v>
          </cell>
          <cell r="F4107" t="str">
            <v>TE</v>
          </cell>
          <cell r="G4107">
            <v>99018382</v>
          </cell>
          <cell r="H4107" t="str">
            <v>31/08/99</v>
          </cell>
          <cell r="I4107">
            <v>661.54</v>
          </cell>
        </row>
        <row r="4108">
          <cell r="A4108">
            <v>2882201</v>
          </cell>
          <cell r="B4108">
            <v>5685</v>
          </cell>
          <cell r="C4108">
            <v>999</v>
          </cell>
          <cell r="D4108" t="str">
            <v>Reg. Facturac. Ubic.          T</v>
          </cell>
          <cell r="E4108">
            <v>73471</v>
          </cell>
          <cell r="F4108" t="str">
            <v>TE</v>
          </cell>
          <cell r="G4108">
            <v>99018383</v>
          </cell>
          <cell r="H4108" t="str">
            <v>31/08/99</v>
          </cell>
          <cell r="I4108">
            <v>770.35</v>
          </cell>
        </row>
        <row r="4109">
          <cell r="A4109">
            <v>2882201</v>
          </cell>
          <cell r="B4109">
            <v>5685</v>
          </cell>
          <cell r="C4109">
            <v>999</v>
          </cell>
          <cell r="D4109" t="str">
            <v>Reg. Facturac. Ubic.          T</v>
          </cell>
          <cell r="E4109">
            <v>73471</v>
          </cell>
          <cell r="F4109" t="str">
            <v>TE</v>
          </cell>
          <cell r="G4109">
            <v>99018384</v>
          </cell>
          <cell r="H4109" t="str">
            <v>31/08/99</v>
          </cell>
          <cell r="I4109">
            <v>287.68</v>
          </cell>
        </row>
        <row r="4110">
          <cell r="A4110">
            <v>2882201</v>
          </cell>
          <cell r="B4110">
            <v>5855</v>
          </cell>
          <cell r="C4110" t="str">
            <v>ZALM</v>
          </cell>
          <cell r="D4110" t="str">
            <v>310899-COBRA256/000187        G</v>
          </cell>
          <cell r="E4110">
            <v>74104</v>
          </cell>
          <cell r="F4110" t="str">
            <v>J6</v>
          </cell>
          <cell r="G4110">
            <v>99000190</v>
          </cell>
          <cell r="H4110" t="str">
            <v>31/08/99</v>
          </cell>
          <cell r="I4110">
            <v>1628</v>
          </cell>
          <cell r="J4110">
            <v>5119061287</v>
          </cell>
        </row>
        <row r="4111">
          <cell r="A4111">
            <v>2882201</v>
          </cell>
          <cell r="B4111">
            <v>5855</v>
          </cell>
          <cell r="C4111" t="str">
            <v>ZALM</v>
          </cell>
          <cell r="D4111" t="str">
            <v>310899-COBRA256/000187        G</v>
          </cell>
          <cell r="E4111">
            <v>74104</v>
          </cell>
          <cell r="F4111" t="str">
            <v>J6</v>
          </cell>
          <cell r="G4111">
            <v>99000190</v>
          </cell>
          <cell r="H4111" t="str">
            <v>31/08/99</v>
          </cell>
          <cell r="I4111">
            <v>-40</v>
          </cell>
          <cell r="J4111">
            <v>5119061287</v>
          </cell>
        </row>
        <row r="4112">
          <cell r="A4112">
            <v>2882201</v>
          </cell>
          <cell r="B4112">
            <v>5855</v>
          </cell>
          <cell r="C4112" t="str">
            <v>ZALM</v>
          </cell>
          <cell r="D4112" t="str">
            <v>310899-COBRA256/000187        G</v>
          </cell>
          <cell r="E4112">
            <v>74104</v>
          </cell>
          <cell r="F4112" t="str">
            <v>J6</v>
          </cell>
          <cell r="G4112">
            <v>99000190</v>
          </cell>
          <cell r="H4112" t="str">
            <v>31/08/99</v>
          </cell>
          <cell r="I4112">
            <v>-1026</v>
          </cell>
          <cell r="J4112">
            <v>5119061287</v>
          </cell>
        </row>
        <row r="4113">
          <cell r="A4113">
            <v>2882201</v>
          </cell>
          <cell r="B4113">
            <v>5855</v>
          </cell>
          <cell r="C4113" t="str">
            <v>ZALM</v>
          </cell>
          <cell r="D4113" t="str">
            <v>310899-COBRA256/000187        G</v>
          </cell>
          <cell r="E4113">
            <v>74104</v>
          </cell>
          <cell r="F4113" t="str">
            <v>J6</v>
          </cell>
          <cell r="G4113">
            <v>99000190</v>
          </cell>
          <cell r="H4113" t="str">
            <v>31/08/99</v>
          </cell>
          <cell r="I4113">
            <v>-1910</v>
          </cell>
          <cell r="J4113">
            <v>5119061287</v>
          </cell>
        </row>
        <row r="4114">
          <cell r="A4114">
            <v>2882201</v>
          </cell>
          <cell r="B4114">
            <v>5855</v>
          </cell>
          <cell r="C4114" t="str">
            <v>ZALM</v>
          </cell>
          <cell r="D4114" t="str">
            <v>310899-COBRA256/000187        G</v>
          </cell>
          <cell r="E4114">
            <v>74104</v>
          </cell>
          <cell r="F4114" t="str">
            <v>J7</v>
          </cell>
          <cell r="G4114">
            <v>99000173</v>
          </cell>
          <cell r="H4114" t="str">
            <v>31/08/99</v>
          </cell>
          <cell r="I4114">
            <v>40</v>
          </cell>
          <cell r="J4114">
            <v>5119061287</v>
          </cell>
        </row>
        <row r="4115">
          <cell r="A4115">
            <v>2882201</v>
          </cell>
          <cell r="B4115">
            <v>5855</v>
          </cell>
          <cell r="C4115" t="str">
            <v>ZALM</v>
          </cell>
          <cell r="D4115" t="str">
            <v>310899-COBRA256/000187        G</v>
          </cell>
          <cell r="E4115">
            <v>74104</v>
          </cell>
          <cell r="F4115" t="str">
            <v>J7</v>
          </cell>
          <cell r="G4115">
            <v>99000173</v>
          </cell>
          <cell r="H4115" t="str">
            <v>31/08/99</v>
          </cell>
          <cell r="I4115">
            <v>1026</v>
          </cell>
          <cell r="J4115">
            <v>5119061287</v>
          </cell>
        </row>
        <row r="4116">
          <cell r="A4116">
            <v>2882201</v>
          </cell>
          <cell r="B4116">
            <v>5855</v>
          </cell>
          <cell r="C4116" t="str">
            <v>ZALM</v>
          </cell>
          <cell r="D4116" t="str">
            <v>310899-COBRA256/000187        G</v>
          </cell>
          <cell r="E4116">
            <v>74104</v>
          </cell>
          <cell r="F4116" t="str">
            <v>J7</v>
          </cell>
          <cell r="G4116">
            <v>99000173</v>
          </cell>
          <cell r="H4116" t="str">
            <v>31/08/99</v>
          </cell>
          <cell r="I4116">
            <v>1910</v>
          </cell>
          <cell r="J4116">
            <v>5119061287</v>
          </cell>
        </row>
        <row r="4117">
          <cell r="A4117">
            <v>2882201</v>
          </cell>
          <cell r="B4117">
            <v>6002</v>
          </cell>
          <cell r="C4117">
            <v>999</v>
          </cell>
          <cell r="D4117" t="str">
            <v>310899-COBRA256/000187        G</v>
          </cell>
          <cell r="E4117">
            <v>74104</v>
          </cell>
          <cell r="F4117" t="str">
            <v>J6</v>
          </cell>
          <cell r="G4117">
            <v>99000190</v>
          </cell>
          <cell r="H4117" t="str">
            <v>31/08/99</v>
          </cell>
          <cell r="I4117">
            <v>-157</v>
          </cell>
          <cell r="J4117">
            <v>5117065287</v>
          </cell>
        </row>
        <row r="4118">
          <cell r="A4118">
            <v>2882201</v>
          </cell>
          <cell r="B4118">
            <v>6002</v>
          </cell>
          <cell r="C4118">
            <v>999</v>
          </cell>
          <cell r="D4118" t="str">
            <v>310899-COBRA256/000187        G</v>
          </cell>
          <cell r="E4118">
            <v>74104</v>
          </cell>
          <cell r="F4118" t="str">
            <v>J6</v>
          </cell>
          <cell r="G4118">
            <v>99000190</v>
          </cell>
          <cell r="H4118" t="str">
            <v>31/08/99</v>
          </cell>
          <cell r="I4118">
            <v>-182</v>
          </cell>
          <cell r="J4118">
            <v>5117065287</v>
          </cell>
        </row>
        <row r="4119">
          <cell r="A4119">
            <v>2882201</v>
          </cell>
          <cell r="B4119">
            <v>6002</v>
          </cell>
          <cell r="C4119">
            <v>999</v>
          </cell>
          <cell r="D4119" t="str">
            <v>310899-COBRA256/000187        G</v>
          </cell>
          <cell r="E4119">
            <v>74104</v>
          </cell>
          <cell r="F4119" t="str">
            <v>J7</v>
          </cell>
          <cell r="G4119">
            <v>99000173</v>
          </cell>
          <cell r="H4119" t="str">
            <v>31/08/99</v>
          </cell>
          <cell r="I4119">
            <v>157</v>
          </cell>
          <cell r="J4119">
            <v>5117065287</v>
          </cell>
        </row>
        <row r="4120">
          <cell r="A4120">
            <v>2882201</v>
          </cell>
          <cell r="B4120">
            <v>6002</v>
          </cell>
          <cell r="C4120">
            <v>999</v>
          </cell>
          <cell r="D4120" t="str">
            <v>310899-COBRA256/000187        G</v>
          </cell>
          <cell r="E4120">
            <v>74104</v>
          </cell>
          <cell r="F4120" t="str">
            <v>J7</v>
          </cell>
          <cell r="G4120">
            <v>99000173</v>
          </cell>
          <cell r="H4120" t="str">
            <v>31/08/99</v>
          </cell>
          <cell r="I4120">
            <v>231</v>
          </cell>
          <cell r="J4120">
            <v>5117065287</v>
          </cell>
        </row>
        <row r="4121">
          <cell r="A4121">
            <v>2882201</v>
          </cell>
          <cell r="B4121">
            <v>6062</v>
          </cell>
          <cell r="C4121" t="str">
            <v>ZALM</v>
          </cell>
          <cell r="D4121" t="str">
            <v>310899-COBRA256/000187        G</v>
          </cell>
          <cell r="E4121">
            <v>74104</v>
          </cell>
          <cell r="F4121" t="str">
            <v>J6</v>
          </cell>
          <cell r="G4121">
            <v>99000190</v>
          </cell>
          <cell r="H4121" t="str">
            <v>31/08/99</v>
          </cell>
          <cell r="I4121">
            <v>387</v>
          </cell>
          <cell r="J4121">
            <v>5134020287</v>
          </cell>
        </row>
        <row r="4122">
          <cell r="A4122">
            <v>2882201</v>
          </cell>
          <cell r="B4122">
            <v>6062</v>
          </cell>
          <cell r="C4122" t="str">
            <v>ZALM</v>
          </cell>
          <cell r="D4122" t="str">
            <v>310899-COBRA256/000187        G</v>
          </cell>
          <cell r="E4122">
            <v>74104</v>
          </cell>
          <cell r="F4122" t="str">
            <v>J6</v>
          </cell>
          <cell r="G4122">
            <v>99000190</v>
          </cell>
          <cell r="H4122" t="str">
            <v>31/08/99</v>
          </cell>
          <cell r="I4122">
            <v>-387</v>
          </cell>
          <cell r="J4122">
            <v>5134020287</v>
          </cell>
        </row>
        <row r="4123">
          <cell r="A4123">
            <v>2882201</v>
          </cell>
          <cell r="B4123">
            <v>6062</v>
          </cell>
          <cell r="C4123" t="str">
            <v>ZALM</v>
          </cell>
          <cell r="D4123" t="str">
            <v>310899-COBRA256/000187        G</v>
          </cell>
          <cell r="E4123">
            <v>74104</v>
          </cell>
          <cell r="F4123" t="str">
            <v>J7</v>
          </cell>
          <cell r="G4123">
            <v>99000173</v>
          </cell>
          <cell r="H4123" t="str">
            <v>31/08/99</v>
          </cell>
          <cell r="I4123">
            <v>387</v>
          </cell>
          <cell r="J4123">
            <v>5134020287</v>
          </cell>
        </row>
        <row r="4124">
          <cell r="A4124">
            <v>2882201</v>
          </cell>
          <cell r="B4124">
            <v>6122</v>
          </cell>
          <cell r="C4124">
            <v>999</v>
          </cell>
          <cell r="D4124" t="str">
            <v>310899-COBRA256/000187        G</v>
          </cell>
          <cell r="E4124">
            <v>74104</v>
          </cell>
          <cell r="F4124" t="str">
            <v>J6</v>
          </cell>
          <cell r="G4124">
            <v>99000190</v>
          </cell>
          <cell r="H4124" t="str">
            <v>31/08/99</v>
          </cell>
          <cell r="I4124">
            <v>17</v>
          </cell>
          <cell r="J4124">
            <v>5107063287</v>
          </cell>
        </row>
        <row r="4125">
          <cell r="A4125">
            <v>2882201</v>
          </cell>
          <cell r="B4125">
            <v>6122</v>
          </cell>
          <cell r="C4125">
            <v>999</v>
          </cell>
          <cell r="D4125" t="str">
            <v>310899-COBRA256/000187        G</v>
          </cell>
          <cell r="E4125">
            <v>74104</v>
          </cell>
          <cell r="F4125" t="str">
            <v>J6</v>
          </cell>
          <cell r="G4125">
            <v>99000190</v>
          </cell>
          <cell r="H4125" t="str">
            <v>31/08/99</v>
          </cell>
          <cell r="I4125">
            <v>-34</v>
          </cell>
          <cell r="J4125">
            <v>5107063287</v>
          </cell>
        </row>
        <row r="4126">
          <cell r="A4126">
            <v>2882201</v>
          </cell>
          <cell r="B4126">
            <v>6122</v>
          </cell>
          <cell r="C4126">
            <v>999</v>
          </cell>
          <cell r="D4126" t="str">
            <v>310899-COBRA256/000187        G</v>
          </cell>
          <cell r="E4126">
            <v>74104</v>
          </cell>
          <cell r="F4126" t="str">
            <v>J7</v>
          </cell>
          <cell r="G4126">
            <v>99000173</v>
          </cell>
          <cell r="H4126" t="str">
            <v>31/08/99</v>
          </cell>
          <cell r="I4126">
            <v>34</v>
          </cell>
          <cell r="J4126">
            <v>5107063287</v>
          </cell>
        </row>
        <row r="4127">
          <cell r="A4127">
            <v>2882201</v>
          </cell>
          <cell r="B4127">
            <v>6242</v>
          </cell>
          <cell r="C4127" t="str">
            <v>ZALM</v>
          </cell>
          <cell r="D4127" t="str">
            <v>310899-COBRA256/000187        G</v>
          </cell>
          <cell r="E4127">
            <v>74104</v>
          </cell>
          <cell r="F4127" t="str">
            <v>J6</v>
          </cell>
          <cell r="G4127">
            <v>99000190</v>
          </cell>
          <cell r="H4127" t="str">
            <v>31/08/99</v>
          </cell>
          <cell r="I4127">
            <v>417</v>
          </cell>
          <cell r="J4127">
            <v>5103050287</v>
          </cell>
        </row>
        <row r="4128">
          <cell r="A4128">
            <v>2882201</v>
          </cell>
          <cell r="B4128">
            <v>6242</v>
          </cell>
          <cell r="C4128" t="str">
            <v>ZALM</v>
          </cell>
          <cell r="D4128" t="str">
            <v>310899-COBRA256/000187        G</v>
          </cell>
          <cell r="E4128">
            <v>74104</v>
          </cell>
          <cell r="F4128" t="str">
            <v>J6</v>
          </cell>
          <cell r="G4128">
            <v>99000190</v>
          </cell>
          <cell r="H4128" t="str">
            <v>31/08/99</v>
          </cell>
          <cell r="I4128">
            <v>64079</v>
          </cell>
          <cell r="J4128">
            <v>5103050287</v>
          </cell>
        </row>
        <row r="4129">
          <cell r="A4129">
            <v>2882201</v>
          </cell>
          <cell r="B4129">
            <v>6242</v>
          </cell>
          <cell r="C4129" t="str">
            <v>ZALM</v>
          </cell>
          <cell r="D4129" t="str">
            <v>310899-COBRA256/000187        G</v>
          </cell>
          <cell r="E4129">
            <v>74104</v>
          </cell>
          <cell r="F4129" t="str">
            <v>J6</v>
          </cell>
          <cell r="G4129">
            <v>99000190</v>
          </cell>
          <cell r="H4129" t="str">
            <v>31/08/99</v>
          </cell>
          <cell r="I4129">
            <v>-14748</v>
          </cell>
          <cell r="J4129">
            <v>5103050287</v>
          </cell>
        </row>
        <row r="4130">
          <cell r="A4130">
            <v>2882201</v>
          </cell>
          <cell r="B4130">
            <v>6242</v>
          </cell>
          <cell r="C4130" t="str">
            <v>ZALM</v>
          </cell>
          <cell r="D4130" t="str">
            <v>310899-COBRA256/000187        G</v>
          </cell>
          <cell r="E4130">
            <v>74104</v>
          </cell>
          <cell r="F4130" t="str">
            <v>J6</v>
          </cell>
          <cell r="G4130">
            <v>99000190</v>
          </cell>
          <cell r="H4130" t="str">
            <v>31/08/99</v>
          </cell>
          <cell r="I4130">
            <v>-1110</v>
          </cell>
          <cell r="J4130">
            <v>5103050287</v>
          </cell>
        </row>
        <row r="4131">
          <cell r="A4131">
            <v>2882201</v>
          </cell>
          <cell r="B4131">
            <v>6242</v>
          </cell>
          <cell r="C4131" t="str">
            <v>ZALM</v>
          </cell>
          <cell r="D4131" t="str">
            <v>310899-COBRA256/000187        G</v>
          </cell>
          <cell r="E4131">
            <v>74104</v>
          </cell>
          <cell r="F4131" t="str">
            <v>J6</v>
          </cell>
          <cell r="G4131">
            <v>99000190</v>
          </cell>
          <cell r="H4131" t="str">
            <v>31/08/99</v>
          </cell>
          <cell r="I4131">
            <v>-63124</v>
          </cell>
          <cell r="J4131">
            <v>5103050287</v>
          </cell>
        </row>
        <row r="4132">
          <cell r="A4132">
            <v>2882201</v>
          </cell>
          <cell r="B4132">
            <v>6242</v>
          </cell>
          <cell r="C4132" t="str">
            <v>ZALM</v>
          </cell>
          <cell r="D4132" t="str">
            <v>310899-COBRA256/000187        G</v>
          </cell>
          <cell r="E4132">
            <v>74104</v>
          </cell>
          <cell r="F4132" t="str">
            <v>J7</v>
          </cell>
          <cell r="G4132">
            <v>99000173</v>
          </cell>
          <cell r="H4132" t="str">
            <v>31/08/99</v>
          </cell>
          <cell r="I4132">
            <v>195</v>
          </cell>
          <cell r="J4132">
            <v>5103050287</v>
          </cell>
        </row>
        <row r="4133">
          <cell r="A4133">
            <v>2882201</v>
          </cell>
          <cell r="B4133">
            <v>6242</v>
          </cell>
          <cell r="C4133" t="str">
            <v>ZALM</v>
          </cell>
          <cell r="D4133" t="str">
            <v>310899-COBRA256/000187        G</v>
          </cell>
          <cell r="E4133">
            <v>74104</v>
          </cell>
          <cell r="F4133" t="str">
            <v>J7</v>
          </cell>
          <cell r="G4133">
            <v>99000173</v>
          </cell>
          <cell r="H4133" t="str">
            <v>31/08/99</v>
          </cell>
          <cell r="I4133">
            <v>693</v>
          </cell>
          <cell r="J4133">
            <v>5103050287</v>
          </cell>
        </row>
        <row r="4134">
          <cell r="A4134">
            <v>2882201</v>
          </cell>
          <cell r="B4134">
            <v>6242</v>
          </cell>
          <cell r="C4134" t="str">
            <v>ZALM</v>
          </cell>
          <cell r="D4134" t="str">
            <v>310899-COBRA256/000187        G</v>
          </cell>
          <cell r="E4134">
            <v>74104</v>
          </cell>
          <cell r="F4134" t="str">
            <v>J7</v>
          </cell>
          <cell r="G4134">
            <v>99000173</v>
          </cell>
          <cell r="H4134" t="str">
            <v>31/08/99</v>
          </cell>
          <cell r="I4134">
            <v>12644</v>
          </cell>
          <cell r="J4134">
            <v>5103050287</v>
          </cell>
        </row>
        <row r="4135">
          <cell r="A4135">
            <v>2882201</v>
          </cell>
          <cell r="B4135">
            <v>6242</v>
          </cell>
          <cell r="C4135" t="str">
            <v>ZALM</v>
          </cell>
          <cell r="D4135" t="str">
            <v>310899-COBRA256/000187        G</v>
          </cell>
          <cell r="E4135">
            <v>74104</v>
          </cell>
          <cell r="F4135" t="str">
            <v>J7</v>
          </cell>
          <cell r="G4135">
            <v>99000173</v>
          </cell>
          <cell r="H4135" t="str">
            <v>31/08/99</v>
          </cell>
          <cell r="I4135">
            <v>-417</v>
          </cell>
          <cell r="J4135">
            <v>5103050287</v>
          </cell>
        </row>
        <row r="4136">
          <cell r="A4136">
            <v>2882201</v>
          </cell>
          <cell r="B4136">
            <v>6404</v>
          </cell>
          <cell r="C4136">
            <v>999</v>
          </cell>
          <cell r="D4136" t="str">
            <v>ASEGURADORA DE CREDITOS Y GARAV</v>
          </cell>
          <cell r="E4136">
            <v>66808</v>
          </cell>
          <cell r="F4136" t="str">
            <v>FF</v>
          </cell>
          <cell r="G4136">
            <v>99020918</v>
          </cell>
          <cell r="H4136">
            <v>36227</v>
          </cell>
          <cell r="I4136">
            <v>106.53</v>
          </cell>
        </row>
        <row r="4137">
          <cell r="A4137">
            <v>2882201</v>
          </cell>
          <cell r="B4137">
            <v>6404</v>
          </cell>
          <cell r="C4137">
            <v>999</v>
          </cell>
          <cell r="D4137" t="str">
            <v>Seguro Vida Colectivo06/99    G</v>
          </cell>
          <cell r="E4137">
            <v>74063</v>
          </cell>
          <cell r="F4137" t="str">
            <v>J8</v>
          </cell>
          <cell r="G4137">
            <v>99001193</v>
          </cell>
          <cell r="H4137" t="str">
            <v>31/08/99</v>
          </cell>
          <cell r="I4137">
            <v>10.65</v>
          </cell>
          <cell r="J4137" t="str">
            <v>Vida Colect.06/9</v>
          </cell>
        </row>
        <row r="4138">
          <cell r="A4138">
            <v>2882201</v>
          </cell>
          <cell r="B4138">
            <v>6404</v>
          </cell>
          <cell r="C4138">
            <v>999</v>
          </cell>
          <cell r="D4138" t="str">
            <v>Distrib. FF 99022823          G</v>
          </cell>
          <cell r="E4138">
            <v>74194</v>
          </cell>
          <cell r="F4138" t="str">
            <v>J8</v>
          </cell>
          <cell r="G4138">
            <v>99001221</v>
          </cell>
          <cell r="H4138" t="str">
            <v>31/08/99</v>
          </cell>
          <cell r="I4138">
            <v>10.65</v>
          </cell>
          <cell r="J4138" t="str">
            <v>SeguroVidaColect</v>
          </cell>
        </row>
        <row r="4139">
          <cell r="A4139">
            <v>2882201</v>
          </cell>
          <cell r="B4139">
            <v>6442</v>
          </cell>
          <cell r="C4139">
            <v>999</v>
          </cell>
          <cell r="D4139" t="str">
            <v>310899-COBRA256/000187        G</v>
          </cell>
          <cell r="E4139">
            <v>74104</v>
          </cell>
          <cell r="F4139" t="str">
            <v>J6</v>
          </cell>
          <cell r="G4139">
            <v>99000190</v>
          </cell>
          <cell r="H4139" t="str">
            <v>31/08/99</v>
          </cell>
          <cell r="I4139">
            <v>10820</v>
          </cell>
          <cell r="J4139">
            <v>5114012287</v>
          </cell>
        </row>
        <row r="4140">
          <cell r="A4140">
            <v>2882201</v>
          </cell>
          <cell r="B4140">
            <v>6442</v>
          </cell>
          <cell r="C4140">
            <v>999</v>
          </cell>
          <cell r="D4140" t="str">
            <v>310899-COBRA256/000187        G</v>
          </cell>
          <cell r="E4140">
            <v>74104</v>
          </cell>
          <cell r="F4140" t="str">
            <v>J6</v>
          </cell>
          <cell r="G4140">
            <v>99000190</v>
          </cell>
          <cell r="H4140" t="str">
            <v>31/08/99</v>
          </cell>
          <cell r="I4140">
            <v>-1485</v>
          </cell>
          <cell r="J4140">
            <v>5114012287</v>
          </cell>
        </row>
        <row r="4141">
          <cell r="A4141">
            <v>2882201</v>
          </cell>
          <cell r="B4141">
            <v>6442</v>
          </cell>
          <cell r="C4141">
            <v>999</v>
          </cell>
          <cell r="D4141" t="str">
            <v>310899-COBRA256/000187        G</v>
          </cell>
          <cell r="E4141">
            <v>74104</v>
          </cell>
          <cell r="F4141" t="str">
            <v>J6</v>
          </cell>
          <cell r="G4141">
            <v>99000190</v>
          </cell>
          <cell r="H4141" t="str">
            <v>31/08/99</v>
          </cell>
          <cell r="I4141">
            <v>-820</v>
          </cell>
          <cell r="J4141">
            <v>5114012287</v>
          </cell>
        </row>
        <row r="4142">
          <cell r="A4142">
            <v>2882201</v>
          </cell>
          <cell r="B4142">
            <v>6442</v>
          </cell>
          <cell r="C4142">
            <v>999</v>
          </cell>
          <cell r="D4142" t="str">
            <v>310899-COBRA256/000187        G</v>
          </cell>
          <cell r="E4142">
            <v>74104</v>
          </cell>
          <cell r="F4142" t="str">
            <v>J7</v>
          </cell>
          <cell r="G4142">
            <v>99000173</v>
          </cell>
          <cell r="H4142" t="str">
            <v>31/08/99</v>
          </cell>
          <cell r="I4142">
            <v>1485</v>
          </cell>
          <cell r="J4142">
            <v>5114012287</v>
          </cell>
        </row>
        <row r="4143">
          <cell r="A4143">
            <v>2882201</v>
          </cell>
          <cell r="B4143">
            <v>6442</v>
          </cell>
          <cell r="C4143">
            <v>999</v>
          </cell>
          <cell r="D4143" t="str">
            <v>310899-COBRA256/000187        G</v>
          </cell>
          <cell r="E4143">
            <v>74104</v>
          </cell>
          <cell r="F4143" t="str">
            <v>J7</v>
          </cell>
          <cell r="G4143">
            <v>99000173</v>
          </cell>
          <cell r="H4143" t="str">
            <v>31/08/99</v>
          </cell>
          <cell r="I4143">
            <v>820</v>
          </cell>
          <cell r="J4143">
            <v>5114012287</v>
          </cell>
        </row>
        <row r="4144">
          <cell r="A4144">
            <v>2882201</v>
          </cell>
          <cell r="B4144">
            <v>6549</v>
          </cell>
          <cell r="C4144">
            <v>999</v>
          </cell>
          <cell r="D4144" t="str">
            <v>310899-COBRA256/000187        G</v>
          </cell>
          <cell r="E4144">
            <v>74104</v>
          </cell>
          <cell r="F4144" t="str">
            <v>J6</v>
          </cell>
          <cell r="G4144">
            <v>99000190</v>
          </cell>
          <cell r="H4144" t="str">
            <v>31/08/99</v>
          </cell>
          <cell r="I4144">
            <v>54904</v>
          </cell>
          <cell r="J4144">
            <v>5105060287</v>
          </cell>
        </row>
        <row r="4145">
          <cell r="A4145">
            <v>2882201</v>
          </cell>
          <cell r="B4145">
            <v>6549</v>
          </cell>
          <cell r="C4145">
            <v>999</v>
          </cell>
          <cell r="D4145" t="str">
            <v>310899-COBRA256/000187        G</v>
          </cell>
          <cell r="E4145">
            <v>74104</v>
          </cell>
          <cell r="F4145" t="str">
            <v>J6</v>
          </cell>
          <cell r="G4145">
            <v>99000190</v>
          </cell>
          <cell r="H4145" t="str">
            <v>31/08/99</v>
          </cell>
          <cell r="I4145">
            <v>-2800</v>
          </cell>
          <cell r="J4145">
            <v>5105060287</v>
          </cell>
        </row>
        <row r="4146">
          <cell r="A4146">
            <v>2882201</v>
          </cell>
          <cell r="B4146">
            <v>6549</v>
          </cell>
          <cell r="C4146">
            <v>999</v>
          </cell>
          <cell r="D4146" t="str">
            <v>310899-COBRA256/000187        G</v>
          </cell>
          <cell r="E4146">
            <v>74104</v>
          </cell>
          <cell r="F4146" t="str">
            <v>J6</v>
          </cell>
          <cell r="G4146">
            <v>99000190</v>
          </cell>
          <cell r="H4146" t="str">
            <v>31/08/99</v>
          </cell>
          <cell r="I4146">
            <v>-24854</v>
          </cell>
          <cell r="J4146">
            <v>5105060287</v>
          </cell>
        </row>
        <row r="4147">
          <cell r="A4147">
            <v>2882201</v>
          </cell>
          <cell r="B4147">
            <v>6549</v>
          </cell>
          <cell r="C4147">
            <v>999</v>
          </cell>
          <cell r="D4147" t="str">
            <v>310899-COBRA256/000187        G</v>
          </cell>
          <cell r="E4147">
            <v>74104</v>
          </cell>
          <cell r="F4147" t="str">
            <v>J7</v>
          </cell>
          <cell r="G4147">
            <v>99000173</v>
          </cell>
          <cell r="H4147" t="str">
            <v>31/08/99</v>
          </cell>
          <cell r="I4147">
            <v>2800</v>
          </cell>
          <cell r="J4147">
            <v>5105060287</v>
          </cell>
        </row>
        <row r="4148">
          <cell r="A4148">
            <v>2882201</v>
          </cell>
          <cell r="B4148">
            <v>6549</v>
          </cell>
          <cell r="C4148">
            <v>999</v>
          </cell>
          <cell r="D4148" t="str">
            <v>310899-COBRA256/000187        G</v>
          </cell>
          <cell r="E4148">
            <v>74104</v>
          </cell>
          <cell r="F4148" t="str">
            <v>J7</v>
          </cell>
          <cell r="G4148">
            <v>99000173</v>
          </cell>
          <cell r="H4148" t="str">
            <v>31/08/99</v>
          </cell>
          <cell r="I4148">
            <v>24854</v>
          </cell>
          <cell r="J4148">
            <v>5105060287</v>
          </cell>
        </row>
        <row r="4149">
          <cell r="A4149">
            <v>2882201</v>
          </cell>
          <cell r="B4149">
            <v>6751</v>
          </cell>
          <cell r="C4149">
            <v>999</v>
          </cell>
          <cell r="D4149" t="str">
            <v>SERVICIOS TICKET S.A.         V</v>
          </cell>
          <cell r="E4149">
            <v>69134</v>
          </cell>
          <cell r="F4149" t="str">
            <v>FF</v>
          </cell>
          <cell r="G4149">
            <v>99021885</v>
          </cell>
          <cell r="H4149">
            <v>36502</v>
          </cell>
          <cell r="I4149">
            <v>1.36</v>
          </cell>
        </row>
        <row r="4150">
          <cell r="A4150">
            <v>2882201</v>
          </cell>
          <cell r="B4150">
            <v>6751</v>
          </cell>
          <cell r="C4150">
            <v>999</v>
          </cell>
          <cell r="D4150" t="str">
            <v>310899-COBRA256/000187        G</v>
          </cell>
          <cell r="E4150">
            <v>74104</v>
          </cell>
          <cell r="F4150" t="str">
            <v>J6</v>
          </cell>
          <cell r="G4150">
            <v>99000190</v>
          </cell>
          <cell r="H4150" t="str">
            <v>31/08/99</v>
          </cell>
          <cell r="I4150">
            <v>1183</v>
          </cell>
          <cell r="J4150">
            <v>5106071287</v>
          </cell>
        </row>
        <row r="4151">
          <cell r="A4151">
            <v>2882201</v>
          </cell>
          <cell r="B4151">
            <v>6751</v>
          </cell>
          <cell r="C4151">
            <v>999</v>
          </cell>
          <cell r="D4151" t="str">
            <v>310899-COBRA256/000187        G</v>
          </cell>
          <cell r="E4151">
            <v>74104</v>
          </cell>
          <cell r="F4151" t="str">
            <v>J6</v>
          </cell>
          <cell r="G4151">
            <v>99000190</v>
          </cell>
          <cell r="H4151" t="str">
            <v>31/08/99</v>
          </cell>
          <cell r="I4151">
            <v>-282</v>
          </cell>
          <cell r="J4151">
            <v>5106071287</v>
          </cell>
        </row>
        <row r="4152">
          <cell r="A4152">
            <v>2882201</v>
          </cell>
          <cell r="B4152">
            <v>6751</v>
          </cell>
          <cell r="C4152">
            <v>999</v>
          </cell>
          <cell r="D4152" t="str">
            <v>310899-COBRA256/000187        G</v>
          </cell>
          <cell r="E4152">
            <v>74104</v>
          </cell>
          <cell r="F4152" t="str">
            <v>J7</v>
          </cell>
          <cell r="G4152">
            <v>99000173</v>
          </cell>
          <cell r="H4152" t="str">
            <v>31/08/99</v>
          </cell>
          <cell r="I4152">
            <v>170</v>
          </cell>
          <cell r="J4152">
            <v>5106071287</v>
          </cell>
        </row>
        <row r="4153">
          <cell r="A4153">
            <v>2882201</v>
          </cell>
          <cell r="B4153">
            <v>6751</v>
          </cell>
          <cell r="C4153">
            <v>999</v>
          </cell>
          <cell r="D4153" t="str">
            <v>310899-COBRA256/000187        G</v>
          </cell>
          <cell r="E4153">
            <v>74104</v>
          </cell>
          <cell r="F4153" t="str">
            <v>J7</v>
          </cell>
          <cell r="G4153">
            <v>99000173</v>
          </cell>
          <cell r="H4153" t="str">
            <v>31/08/99</v>
          </cell>
          <cell r="I4153">
            <v>547</v>
          </cell>
          <cell r="J4153">
            <v>5106071287</v>
          </cell>
        </row>
        <row r="4154">
          <cell r="A4154">
            <v>2882201</v>
          </cell>
          <cell r="B4154">
            <v>6752</v>
          </cell>
          <cell r="C4154">
            <v>999</v>
          </cell>
          <cell r="D4154" t="str">
            <v>DIST. GSOP                    G</v>
          </cell>
          <cell r="E4154">
            <v>73495</v>
          </cell>
          <cell r="F4154" t="str">
            <v>JE</v>
          </cell>
          <cell r="G4154">
            <v>99000944</v>
          </cell>
          <cell r="H4154" t="str">
            <v>31/08/99</v>
          </cell>
          <cell r="I4154">
            <v>475</v>
          </cell>
        </row>
        <row r="4155">
          <cell r="A4155">
            <v>2882201</v>
          </cell>
          <cell r="B4155">
            <v>6752</v>
          </cell>
          <cell r="C4155">
            <v>999</v>
          </cell>
          <cell r="D4155" t="str">
            <v>DIST. GTOS DELEGACION         G</v>
          </cell>
          <cell r="E4155">
            <v>73498</v>
          </cell>
          <cell r="F4155" t="str">
            <v>JE</v>
          </cell>
          <cell r="G4155">
            <v>99000945</v>
          </cell>
          <cell r="H4155" t="str">
            <v>31/08/99</v>
          </cell>
          <cell r="I4155">
            <v>6000</v>
          </cell>
        </row>
        <row r="4156">
          <cell r="A4156">
            <v>2882201</v>
          </cell>
          <cell r="B4156">
            <v>7144</v>
          </cell>
          <cell r="C4156">
            <v>999</v>
          </cell>
          <cell r="D4156" t="str">
            <v>FASTR - BALANCE288 RDOPEND01  G</v>
          </cell>
          <cell r="E4156">
            <v>68098</v>
          </cell>
          <cell r="F4156" t="str">
            <v>FS</v>
          </cell>
          <cell r="G4156">
            <v>99000036</v>
          </cell>
          <cell r="H4156">
            <v>36168</v>
          </cell>
          <cell r="I4156">
            <v>-26448</v>
          </cell>
          <cell r="J4156" t="str">
            <v>Practice Set 1 -</v>
          </cell>
        </row>
        <row r="4157">
          <cell r="A4157">
            <v>2882201</v>
          </cell>
          <cell r="B4157">
            <v>7144</v>
          </cell>
          <cell r="C4157">
            <v>999</v>
          </cell>
          <cell r="D4157" t="str">
            <v>FASTR - BALANCE288 RDOPEND01  G</v>
          </cell>
          <cell r="E4157">
            <v>68928</v>
          </cell>
          <cell r="F4157" t="str">
            <v>FS</v>
          </cell>
          <cell r="G4157">
            <v>99000037</v>
          </cell>
          <cell r="H4157">
            <v>36168</v>
          </cell>
          <cell r="I4157">
            <v>-1</v>
          </cell>
          <cell r="J4157" t="str">
            <v>Practice Set 1 -</v>
          </cell>
        </row>
        <row r="4158">
          <cell r="A4158">
            <v>2882202</v>
          </cell>
          <cell r="B4158">
            <v>4103</v>
          </cell>
          <cell r="C4158">
            <v>999</v>
          </cell>
          <cell r="D4158" t="str">
            <v>ASTRA C.A.P.S.A. P/YAC VIZCACHI</v>
          </cell>
          <cell r="E4158">
            <v>69771</v>
          </cell>
          <cell r="F4158" t="str">
            <v>E7</v>
          </cell>
          <cell r="G4158">
            <v>11005401</v>
          </cell>
          <cell r="H4158">
            <v>36502</v>
          </cell>
          <cell r="I4158">
            <v>-43676.42</v>
          </cell>
          <cell r="J4158" t="str">
            <v>A.O.LINEAS INYEC</v>
          </cell>
        </row>
        <row r="4159">
          <cell r="A4159">
            <v>2882202</v>
          </cell>
          <cell r="B4159">
            <v>4103</v>
          </cell>
          <cell r="C4159">
            <v>999</v>
          </cell>
          <cell r="D4159" t="str">
            <v>ASTRA C.A.P.S.A. P/YAC VIZCACHI</v>
          </cell>
          <cell r="E4159">
            <v>69771</v>
          </cell>
          <cell r="F4159" t="str">
            <v>E7</v>
          </cell>
          <cell r="G4159">
            <v>11005401</v>
          </cell>
          <cell r="H4159">
            <v>36502</v>
          </cell>
          <cell r="I4159">
            <v>-13996.88</v>
          </cell>
          <cell r="J4159" t="str">
            <v>A.O.LIMPIEZA TK</v>
          </cell>
        </row>
        <row r="4160">
          <cell r="A4160">
            <v>2882202</v>
          </cell>
          <cell r="B4160">
            <v>4103</v>
          </cell>
          <cell r="C4160">
            <v>999</v>
          </cell>
          <cell r="D4160" t="str">
            <v>ASTRA C.A.P.S.A. P/YAC VIZCACHI</v>
          </cell>
          <cell r="E4160">
            <v>69771</v>
          </cell>
          <cell r="F4160" t="str">
            <v>E7</v>
          </cell>
          <cell r="G4160">
            <v>11005402</v>
          </cell>
          <cell r="H4160">
            <v>36502</v>
          </cell>
          <cell r="I4160">
            <v>-57467.91</v>
          </cell>
          <cell r="J4160" t="str">
            <v>CONTRATO MARCO V</v>
          </cell>
        </row>
        <row r="4161">
          <cell r="A4161">
            <v>2882202</v>
          </cell>
          <cell r="B4161">
            <v>4103</v>
          </cell>
          <cell r="C4161">
            <v>999</v>
          </cell>
          <cell r="D4161" t="str">
            <v>ASTRA CAPSA P/YAC. LA VENTANA I</v>
          </cell>
          <cell r="E4161">
            <v>69771</v>
          </cell>
          <cell r="F4161" t="str">
            <v>E7</v>
          </cell>
          <cell r="G4161">
            <v>11005404</v>
          </cell>
          <cell r="H4161">
            <v>36502</v>
          </cell>
          <cell r="I4161">
            <v>-117005.7</v>
          </cell>
          <cell r="J4161" t="str">
            <v>CONTRATO MARCO L</v>
          </cell>
        </row>
        <row r="4162">
          <cell r="A4162">
            <v>2882202</v>
          </cell>
          <cell r="B4162">
            <v>4103</v>
          </cell>
          <cell r="C4162">
            <v>999</v>
          </cell>
          <cell r="D4162" t="str">
            <v>BETZ DEARBORN ARGENTINA S.A.  I</v>
          </cell>
          <cell r="E4162">
            <v>69771</v>
          </cell>
          <cell r="F4162" t="str">
            <v>E7</v>
          </cell>
          <cell r="G4162">
            <v>11005405</v>
          </cell>
          <cell r="H4162">
            <v>36502</v>
          </cell>
          <cell r="I4162">
            <v>-3979</v>
          </cell>
          <cell r="J4162" t="str">
            <v>EQUIPO CARGAS LI</v>
          </cell>
        </row>
        <row r="4163">
          <cell r="A4163">
            <v>2882202</v>
          </cell>
          <cell r="B4163">
            <v>4103</v>
          </cell>
          <cell r="C4163">
            <v>999</v>
          </cell>
          <cell r="D4163" t="str">
            <v>BETZ DEARBORN ARGENTINA S.A.  I</v>
          </cell>
          <cell r="E4163">
            <v>69771</v>
          </cell>
          <cell r="F4163" t="str">
            <v>E7</v>
          </cell>
          <cell r="G4163">
            <v>11005405</v>
          </cell>
          <cell r="H4163">
            <v>36502</v>
          </cell>
          <cell r="I4163">
            <v>-270</v>
          </cell>
          <cell r="J4163" t="str">
            <v>CAMION SEMIREMOL</v>
          </cell>
        </row>
        <row r="4164">
          <cell r="A4164">
            <v>2882202</v>
          </cell>
          <cell r="B4164">
            <v>4103</v>
          </cell>
          <cell r="C4164">
            <v>999</v>
          </cell>
          <cell r="D4164" t="str">
            <v>BETZ DEARBORN ARGENTINA S.A.  I</v>
          </cell>
          <cell r="E4164">
            <v>69771</v>
          </cell>
          <cell r="F4164" t="str">
            <v>E7</v>
          </cell>
          <cell r="G4164">
            <v>11005405</v>
          </cell>
          <cell r="H4164">
            <v>36502</v>
          </cell>
          <cell r="I4164">
            <v>-720</v>
          </cell>
          <cell r="J4164" t="str">
            <v>CAMION HIDROGRUA</v>
          </cell>
        </row>
        <row r="4165">
          <cell r="A4165">
            <v>2882202</v>
          </cell>
          <cell r="B4165">
            <v>4103</v>
          </cell>
          <cell r="C4165">
            <v>999</v>
          </cell>
          <cell r="D4165" t="str">
            <v>TECPETROL S.A.                I</v>
          </cell>
          <cell r="E4165">
            <v>69771</v>
          </cell>
          <cell r="F4165" t="str">
            <v>E7</v>
          </cell>
          <cell r="G4165">
            <v>11005407</v>
          </cell>
          <cell r="H4165">
            <v>36502</v>
          </cell>
          <cell r="I4165">
            <v>-296.19</v>
          </cell>
          <cell r="J4165" t="str">
            <v>NP N°150-000.703</v>
          </cell>
        </row>
        <row r="4166">
          <cell r="A4166">
            <v>2882202</v>
          </cell>
          <cell r="B4166">
            <v>4103</v>
          </cell>
          <cell r="C4166">
            <v>999</v>
          </cell>
          <cell r="D4166" t="str">
            <v>TECPETROL S.A.                I</v>
          </cell>
          <cell r="E4166">
            <v>69771</v>
          </cell>
          <cell r="F4166" t="str">
            <v>E7</v>
          </cell>
          <cell r="G4166">
            <v>11005407</v>
          </cell>
          <cell r="H4166">
            <v>36502</v>
          </cell>
          <cell r="I4166">
            <v>-1055.29</v>
          </cell>
          <cell r="J4166" t="str">
            <v>NP N°150-000.703</v>
          </cell>
        </row>
        <row r="4167">
          <cell r="A4167">
            <v>2882202</v>
          </cell>
          <cell r="B4167">
            <v>4103</v>
          </cell>
          <cell r="C4167">
            <v>999</v>
          </cell>
          <cell r="D4167" t="str">
            <v>TECPETROL S.A.                I</v>
          </cell>
          <cell r="E4167">
            <v>69771</v>
          </cell>
          <cell r="F4167" t="str">
            <v>E7</v>
          </cell>
          <cell r="G4167">
            <v>11005407</v>
          </cell>
          <cell r="H4167">
            <v>36502</v>
          </cell>
          <cell r="I4167">
            <v>-834.57</v>
          </cell>
          <cell r="J4167" t="str">
            <v>NP N°150-000.727</v>
          </cell>
        </row>
        <row r="4168">
          <cell r="A4168">
            <v>2882202</v>
          </cell>
          <cell r="B4168">
            <v>4103</v>
          </cell>
          <cell r="C4168">
            <v>999</v>
          </cell>
          <cell r="D4168" t="str">
            <v>TECPETROL S.A.                I</v>
          </cell>
          <cell r="E4168">
            <v>69771</v>
          </cell>
          <cell r="F4168" t="str">
            <v>E7</v>
          </cell>
          <cell r="G4168">
            <v>11005407</v>
          </cell>
          <cell r="H4168">
            <v>36502</v>
          </cell>
          <cell r="I4168">
            <v>-1900.09</v>
          </cell>
          <cell r="J4168" t="str">
            <v>NP N°150-000.722</v>
          </cell>
        </row>
        <row r="4169">
          <cell r="A4169">
            <v>2882202</v>
          </cell>
          <cell r="B4169">
            <v>4111</v>
          </cell>
          <cell r="C4169">
            <v>999</v>
          </cell>
          <cell r="D4169" t="str">
            <v>VSA VSOP 07/99                G</v>
          </cell>
          <cell r="E4169">
            <v>66497</v>
          </cell>
          <cell r="F4169" t="str">
            <v>JE</v>
          </cell>
          <cell r="G4169">
            <v>99000784</v>
          </cell>
          <cell r="H4169">
            <v>36168</v>
          </cell>
          <cell r="I4169">
            <v>300000</v>
          </cell>
        </row>
        <row r="4170">
          <cell r="A4170">
            <v>2882202</v>
          </cell>
          <cell r="B4170">
            <v>4111</v>
          </cell>
          <cell r="C4170">
            <v>999</v>
          </cell>
          <cell r="D4170" t="str">
            <v>VSA VSOP 08/99                G</v>
          </cell>
          <cell r="E4170">
            <v>73154</v>
          </cell>
          <cell r="F4170" t="str">
            <v>JE</v>
          </cell>
          <cell r="G4170">
            <v>99000922</v>
          </cell>
          <cell r="H4170" t="str">
            <v>31/08/99</v>
          </cell>
          <cell r="I4170">
            <v>-104000</v>
          </cell>
        </row>
        <row r="4171">
          <cell r="A4171">
            <v>2882202</v>
          </cell>
          <cell r="B4171">
            <v>4121</v>
          </cell>
          <cell r="C4171">
            <v>999</v>
          </cell>
          <cell r="D4171" t="str">
            <v>ASTRA CAPSA P/YAC. LA VENTANA I</v>
          </cell>
          <cell r="E4171">
            <v>69771</v>
          </cell>
          <cell r="F4171" t="str">
            <v>E7</v>
          </cell>
          <cell r="G4171">
            <v>11005403</v>
          </cell>
          <cell r="H4171">
            <v>36502</v>
          </cell>
          <cell r="I4171">
            <v>-31575</v>
          </cell>
          <cell r="J4171" t="str">
            <v>A.O.OLEODUCTO 1</v>
          </cell>
        </row>
        <row r="4172">
          <cell r="A4172">
            <v>2882202</v>
          </cell>
          <cell r="B4172">
            <v>4121</v>
          </cell>
          <cell r="C4172">
            <v>999</v>
          </cell>
          <cell r="D4172" t="str">
            <v>BETZ DEARBORN ARGENTINA S.A.  I</v>
          </cell>
          <cell r="E4172">
            <v>69771</v>
          </cell>
          <cell r="F4172" t="str">
            <v>E7</v>
          </cell>
          <cell r="G4172">
            <v>11005406</v>
          </cell>
          <cell r="H4172">
            <v>36502</v>
          </cell>
          <cell r="I4172">
            <v>-868</v>
          </cell>
          <cell r="J4172" t="str">
            <v>SERV.CAMION APLI</v>
          </cell>
        </row>
        <row r="4173">
          <cell r="A4173">
            <v>2882202</v>
          </cell>
          <cell r="B4173">
            <v>4903</v>
          </cell>
          <cell r="C4173">
            <v>999</v>
          </cell>
          <cell r="D4173" t="str">
            <v>AJUSTE PROV.I.B. 06/99        G</v>
          </cell>
          <cell r="E4173">
            <v>67284</v>
          </cell>
          <cell r="F4173" t="str">
            <v>J8</v>
          </cell>
          <cell r="G4173">
            <v>99001072</v>
          </cell>
          <cell r="H4173">
            <v>36258</v>
          </cell>
          <cell r="I4173">
            <v>-69.37</v>
          </cell>
          <cell r="J4173" t="str">
            <v>AJUSTE PROV.I.B.</v>
          </cell>
        </row>
        <row r="4174">
          <cell r="A4174">
            <v>2882202</v>
          </cell>
          <cell r="B4174">
            <v>4903</v>
          </cell>
          <cell r="C4174">
            <v>999</v>
          </cell>
          <cell r="D4174" t="str">
            <v>AJUSTE PROV.I.B. 06/99        G</v>
          </cell>
          <cell r="E4174">
            <v>67284</v>
          </cell>
          <cell r="F4174" t="str">
            <v>J8</v>
          </cell>
          <cell r="G4174">
            <v>99001072</v>
          </cell>
          <cell r="H4174">
            <v>36258</v>
          </cell>
          <cell r="I4174">
            <v>69.37</v>
          </cell>
          <cell r="J4174" t="str">
            <v>AJUSTE PROV.I.B.</v>
          </cell>
        </row>
        <row r="4175">
          <cell r="A4175">
            <v>2882202</v>
          </cell>
          <cell r="B4175">
            <v>4903</v>
          </cell>
          <cell r="C4175">
            <v>999</v>
          </cell>
          <cell r="D4175" t="str">
            <v>AJUSTE PROV.I.B. 07/99        G</v>
          </cell>
          <cell r="E4175">
            <v>72932</v>
          </cell>
          <cell r="F4175" t="str">
            <v>J8</v>
          </cell>
          <cell r="G4175">
            <v>99001134</v>
          </cell>
          <cell r="H4175" t="str">
            <v>31/08/99</v>
          </cell>
          <cell r="I4175">
            <v>54.57</v>
          </cell>
          <cell r="J4175" t="str">
            <v>AJUSTE PROV.I.B.</v>
          </cell>
        </row>
        <row r="4176">
          <cell r="A4176">
            <v>2882202</v>
          </cell>
          <cell r="B4176">
            <v>4903</v>
          </cell>
          <cell r="C4176">
            <v>999</v>
          </cell>
          <cell r="D4176" t="str">
            <v>PROV.ING.BRUT.2202            D</v>
          </cell>
          <cell r="E4176">
            <v>74430</v>
          </cell>
          <cell r="F4176" t="str">
            <v>JA</v>
          </cell>
          <cell r="G4176">
            <v>98000164</v>
          </cell>
          <cell r="H4176" t="str">
            <v>31/08/99</v>
          </cell>
          <cell r="I4176">
            <v>6874.26</v>
          </cell>
          <cell r="J4176" t="str">
            <v>PROV.ING.BRUT.</v>
          </cell>
        </row>
        <row r="4177">
          <cell r="A4177">
            <v>2882202</v>
          </cell>
          <cell r="B4177">
            <v>4903</v>
          </cell>
          <cell r="C4177">
            <v>999</v>
          </cell>
          <cell r="D4177" t="str">
            <v>PROV.ING.BRUT.2202            D</v>
          </cell>
          <cell r="E4177">
            <v>74430</v>
          </cell>
          <cell r="F4177" t="str">
            <v>JA</v>
          </cell>
          <cell r="G4177">
            <v>98000164</v>
          </cell>
          <cell r="H4177" t="str">
            <v>31/08/99</v>
          </cell>
          <cell r="I4177">
            <v>924.63</v>
          </cell>
          <cell r="J4177" t="str">
            <v>PROV.ING.BRUT.</v>
          </cell>
        </row>
        <row r="4178">
          <cell r="A4178">
            <v>2882202</v>
          </cell>
          <cell r="B4178">
            <v>5282</v>
          </cell>
          <cell r="C4178">
            <v>999</v>
          </cell>
          <cell r="D4178" t="str">
            <v>REVERSAS VARIAS               G</v>
          </cell>
          <cell r="E4178">
            <v>72395</v>
          </cell>
          <cell r="F4178" t="str">
            <v>JE</v>
          </cell>
          <cell r="G4178">
            <v>99000908</v>
          </cell>
          <cell r="H4178" t="str">
            <v>31/08/99</v>
          </cell>
          <cell r="I4178">
            <v>361</v>
          </cell>
          <cell r="J4178" t="str">
            <v>CI/SP256/089/99</v>
          </cell>
        </row>
        <row r="4179">
          <cell r="A4179">
            <v>2882202</v>
          </cell>
          <cell r="B4179">
            <v>5282</v>
          </cell>
          <cell r="C4179">
            <v>999</v>
          </cell>
          <cell r="D4179" t="str">
            <v>Reversas Varias               G</v>
          </cell>
          <cell r="E4179">
            <v>72844</v>
          </cell>
          <cell r="F4179" t="str">
            <v>JE</v>
          </cell>
          <cell r="G4179">
            <v>99000918</v>
          </cell>
          <cell r="H4179" t="str">
            <v>31/08/99</v>
          </cell>
          <cell r="I4179">
            <v>-6500</v>
          </cell>
          <cell r="J4179" t="str">
            <v>CI/DMZ/143/99</v>
          </cell>
        </row>
        <row r="4180">
          <cell r="A4180">
            <v>2882202</v>
          </cell>
          <cell r="B4180">
            <v>5282</v>
          </cell>
          <cell r="C4180">
            <v>999</v>
          </cell>
          <cell r="D4180" t="str">
            <v>SUELDOS PETROLEROS 08/99      G</v>
          </cell>
          <cell r="E4180">
            <v>73949</v>
          </cell>
          <cell r="F4180" t="str">
            <v>JS</v>
          </cell>
          <cell r="G4180">
            <v>99000032</v>
          </cell>
          <cell r="H4180" t="str">
            <v>31/08/99</v>
          </cell>
          <cell r="I4180">
            <v>19506</v>
          </cell>
          <cell r="J4180">
            <v>4001288</v>
          </cell>
        </row>
        <row r="4181">
          <cell r="A4181">
            <v>2882202</v>
          </cell>
          <cell r="B4181">
            <v>5282</v>
          </cell>
          <cell r="C4181">
            <v>999</v>
          </cell>
          <cell r="D4181" t="str">
            <v>SUELDOS MENSUALES VSOP 08/99  G</v>
          </cell>
          <cell r="E4181">
            <v>74433</v>
          </cell>
          <cell r="F4181" t="str">
            <v>JS</v>
          </cell>
          <cell r="G4181">
            <v>99000033</v>
          </cell>
          <cell r="H4181" t="str">
            <v>31/08/99</v>
          </cell>
          <cell r="I4181">
            <v>6211</v>
          </cell>
          <cell r="J4181">
            <v>4001288</v>
          </cell>
        </row>
        <row r="4182">
          <cell r="A4182">
            <v>2882202</v>
          </cell>
          <cell r="B4182">
            <v>5283</v>
          </cell>
          <cell r="C4182">
            <v>999</v>
          </cell>
          <cell r="D4182" t="str">
            <v>2DA QUINC.JORNALES 7/99   0000G</v>
          </cell>
          <cell r="E4182">
            <v>69005</v>
          </cell>
          <cell r="F4182" t="str">
            <v>JS</v>
          </cell>
          <cell r="G4182">
            <v>99000030</v>
          </cell>
          <cell r="H4182">
            <v>36168</v>
          </cell>
          <cell r="I4182">
            <v>12666</v>
          </cell>
          <cell r="J4182">
            <v>4003288</v>
          </cell>
        </row>
        <row r="4183">
          <cell r="A4183">
            <v>2882202</v>
          </cell>
          <cell r="B4183">
            <v>5283</v>
          </cell>
          <cell r="C4183">
            <v>999</v>
          </cell>
          <cell r="D4183" t="str">
            <v>PROV. JORNALES 2DA.Q.07/99    G</v>
          </cell>
          <cell r="E4183">
            <v>68033</v>
          </cell>
          <cell r="F4183" t="str">
            <v>JE</v>
          </cell>
          <cell r="G4183">
            <v>99000846</v>
          </cell>
          <cell r="H4183">
            <v>36168</v>
          </cell>
          <cell r="I4183">
            <v>-15080</v>
          </cell>
          <cell r="J4183">
            <v>4003288</v>
          </cell>
        </row>
        <row r="4184">
          <cell r="A4184">
            <v>2882202</v>
          </cell>
          <cell r="B4184">
            <v>5283</v>
          </cell>
          <cell r="C4184">
            <v>999</v>
          </cell>
          <cell r="D4184" t="str">
            <v>SUELDOS JORNALES 1RA.Q. 08/99 G</v>
          </cell>
          <cell r="E4184">
            <v>71352</v>
          </cell>
          <cell r="F4184" t="str">
            <v>JS</v>
          </cell>
          <cell r="G4184">
            <v>99000031</v>
          </cell>
          <cell r="H4184" t="str">
            <v>20/08/99</v>
          </cell>
          <cell r="I4184">
            <v>5445</v>
          </cell>
          <cell r="J4184">
            <v>4003288</v>
          </cell>
        </row>
        <row r="4185">
          <cell r="A4185">
            <v>2882202</v>
          </cell>
          <cell r="B4185">
            <v>5283</v>
          </cell>
          <cell r="C4185">
            <v>999</v>
          </cell>
          <cell r="D4185" t="str">
            <v>SUELDOS JORNALES 2DA.Q.08/99  G</v>
          </cell>
          <cell r="E4185">
            <v>74716</v>
          </cell>
          <cell r="F4185" t="str">
            <v>JS</v>
          </cell>
          <cell r="G4185">
            <v>99000034</v>
          </cell>
          <cell r="H4185" t="str">
            <v>31/08/99</v>
          </cell>
          <cell r="I4185">
            <v>4781</v>
          </cell>
          <cell r="J4185">
            <v>4003288</v>
          </cell>
        </row>
        <row r="4186">
          <cell r="A4186">
            <v>2882202</v>
          </cell>
          <cell r="B4186">
            <v>5432</v>
          </cell>
          <cell r="C4186">
            <v>999</v>
          </cell>
          <cell r="D4186" t="str">
            <v>ESTIMACION T.C. 07/99         G</v>
          </cell>
          <cell r="E4186">
            <v>67285</v>
          </cell>
          <cell r="F4186" t="str">
            <v>J8</v>
          </cell>
          <cell r="G4186">
            <v>99001062</v>
          </cell>
          <cell r="H4186">
            <v>36168</v>
          </cell>
          <cell r="I4186">
            <v>-1309.1500000000001</v>
          </cell>
        </row>
        <row r="4187">
          <cell r="A4187">
            <v>2882202</v>
          </cell>
          <cell r="B4187">
            <v>5432</v>
          </cell>
          <cell r="C4187">
            <v>999</v>
          </cell>
          <cell r="D4187" t="str">
            <v>ESTIMACION ART 07/99          G</v>
          </cell>
          <cell r="E4187">
            <v>67285</v>
          </cell>
          <cell r="F4187" t="str">
            <v>J8</v>
          </cell>
          <cell r="G4187">
            <v>99001063</v>
          </cell>
          <cell r="H4187">
            <v>36168</v>
          </cell>
          <cell r="I4187">
            <v>-1118.0899999999999</v>
          </cell>
        </row>
        <row r="4188">
          <cell r="A4188">
            <v>2882202</v>
          </cell>
          <cell r="B4188">
            <v>5432</v>
          </cell>
          <cell r="C4188">
            <v>999</v>
          </cell>
          <cell r="D4188" t="str">
            <v>DISTRIBUCION ART 7/99         G</v>
          </cell>
          <cell r="E4188">
            <v>69683</v>
          </cell>
          <cell r="F4188" t="str">
            <v>J8</v>
          </cell>
          <cell r="G4188">
            <v>99001104</v>
          </cell>
          <cell r="H4188">
            <v>36168</v>
          </cell>
          <cell r="I4188">
            <v>1136.49</v>
          </cell>
        </row>
        <row r="4189">
          <cell r="A4189">
            <v>2882202</v>
          </cell>
          <cell r="B4189">
            <v>5432</v>
          </cell>
          <cell r="C4189">
            <v>999</v>
          </cell>
          <cell r="D4189" t="str">
            <v>DISTRIB. LEY 24700 14% TC 7/99G</v>
          </cell>
          <cell r="E4189">
            <v>69700</v>
          </cell>
          <cell r="F4189" t="str">
            <v>J8</v>
          </cell>
          <cell r="G4189">
            <v>99001105</v>
          </cell>
          <cell r="H4189">
            <v>36168</v>
          </cell>
          <cell r="I4189">
            <v>1042.53</v>
          </cell>
        </row>
        <row r="4190">
          <cell r="A4190">
            <v>2882202</v>
          </cell>
          <cell r="B4190">
            <v>5432</v>
          </cell>
          <cell r="C4190">
            <v>999</v>
          </cell>
          <cell r="D4190" t="str">
            <v>Dist. LEY 24557 ART 08/99     G</v>
          </cell>
          <cell r="E4190">
            <v>71439</v>
          </cell>
          <cell r="F4190" t="str">
            <v>J8</v>
          </cell>
          <cell r="G4190">
            <v>99001122</v>
          </cell>
          <cell r="H4190" t="str">
            <v>31/08/99</v>
          </cell>
          <cell r="I4190">
            <v>981.62</v>
          </cell>
        </row>
        <row r="4191">
          <cell r="A4191">
            <v>2882202</v>
          </cell>
          <cell r="B4191">
            <v>5432</v>
          </cell>
          <cell r="C4191">
            <v>999</v>
          </cell>
          <cell r="D4191" t="str">
            <v>Dist. Ley 24700 T.Canasta 8/99G</v>
          </cell>
          <cell r="E4191">
            <v>71417</v>
          </cell>
          <cell r="F4191" t="str">
            <v>J8</v>
          </cell>
          <cell r="G4191">
            <v>99001123</v>
          </cell>
          <cell r="H4191" t="str">
            <v>31/08/99</v>
          </cell>
          <cell r="I4191">
            <v>1226.24</v>
          </cell>
        </row>
        <row r="4192">
          <cell r="A4192">
            <v>2882202</v>
          </cell>
          <cell r="B4192">
            <v>5432</v>
          </cell>
          <cell r="C4192">
            <v>999</v>
          </cell>
          <cell r="D4192" t="str">
            <v>REVERSAS VARIAS               G</v>
          </cell>
          <cell r="E4192">
            <v>72395</v>
          </cell>
          <cell r="F4192" t="str">
            <v>JE</v>
          </cell>
          <cell r="G4192">
            <v>99000908</v>
          </cell>
          <cell r="H4192" t="str">
            <v>31/08/99</v>
          </cell>
          <cell r="I4192">
            <v>122</v>
          </cell>
          <cell r="J4192" t="str">
            <v>CI/SP256/089/99</v>
          </cell>
        </row>
        <row r="4193">
          <cell r="A4193">
            <v>2882202</v>
          </cell>
          <cell r="B4193">
            <v>5432</v>
          </cell>
          <cell r="C4193">
            <v>999</v>
          </cell>
          <cell r="D4193" t="str">
            <v>Reversas Varias               G</v>
          </cell>
          <cell r="E4193">
            <v>72844</v>
          </cell>
          <cell r="F4193" t="str">
            <v>JE</v>
          </cell>
          <cell r="G4193">
            <v>99000918</v>
          </cell>
          <cell r="H4193" t="str">
            <v>31/08/99</v>
          </cell>
          <cell r="I4193">
            <v>-2300</v>
          </cell>
          <cell r="J4193" t="str">
            <v>CI/DMZ/143/99</v>
          </cell>
        </row>
        <row r="4194">
          <cell r="A4194">
            <v>2882202</v>
          </cell>
          <cell r="B4194">
            <v>5432</v>
          </cell>
          <cell r="C4194">
            <v>999</v>
          </cell>
          <cell r="D4194" t="str">
            <v>SUELDOS PETROLEROS 08/99      G</v>
          </cell>
          <cell r="E4194">
            <v>73949</v>
          </cell>
          <cell r="F4194" t="str">
            <v>JS</v>
          </cell>
          <cell r="G4194">
            <v>99000032</v>
          </cell>
          <cell r="H4194" t="str">
            <v>31/08/99</v>
          </cell>
          <cell r="I4194">
            <v>6096</v>
          </cell>
          <cell r="J4194">
            <v>4002288</v>
          </cell>
        </row>
        <row r="4195">
          <cell r="A4195">
            <v>2882202</v>
          </cell>
          <cell r="B4195">
            <v>5432</v>
          </cell>
          <cell r="C4195">
            <v>999</v>
          </cell>
          <cell r="D4195" t="str">
            <v>SUELDOS MENSUALES VSOP 08/99  G</v>
          </cell>
          <cell r="E4195">
            <v>74433</v>
          </cell>
          <cell r="F4195" t="str">
            <v>JS</v>
          </cell>
          <cell r="G4195">
            <v>99000033</v>
          </cell>
          <cell r="H4195" t="str">
            <v>31/08/99</v>
          </cell>
          <cell r="I4195">
            <v>2246</v>
          </cell>
          <cell r="J4195">
            <v>4002288</v>
          </cell>
        </row>
        <row r="4196">
          <cell r="A4196">
            <v>2882202</v>
          </cell>
          <cell r="B4196">
            <v>5433</v>
          </cell>
          <cell r="C4196">
            <v>999</v>
          </cell>
          <cell r="D4196" t="str">
            <v>2DA QUINC.JORNALES 7/99   0000G</v>
          </cell>
          <cell r="E4196">
            <v>69005</v>
          </cell>
          <cell r="F4196" t="str">
            <v>JS</v>
          </cell>
          <cell r="G4196">
            <v>99000030</v>
          </cell>
          <cell r="H4196">
            <v>36168</v>
          </cell>
          <cell r="I4196">
            <v>6691</v>
          </cell>
          <cell r="J4196">
            <v>4004288</v>
          </cell>
        </row>
        <row r="4197">
          <cell r="A4197">
            <v>2882202</v>
          </cell>
          <cell r="B4197">
            <v>5433</v>
          </cell>
          <cell r="C4197">
            <v>999</v>
          </cell>
          <cell r="D4197" t="str">
            <v>PROV. JORNALES 2DA.Q.07/99    G</v>
          </cell>
          <cell r="E4197">
            <v>68033</v>
          </cell>
          <cell r="F4197" t="str">
            <v>JE</v>
          </cell>
          <cell r="G4197">
            <v>99000846</v>
          </cell>
          <cell r="H4197">
            <v>36168</v>
          </cell>
          <cell r="I4197">
            <v>-8367</v>
          </cell>
          <cell r="J4197">
            <v>4004288</v>
          </cell>
        </row>
        <row r="4198">
          <cell r="A4198">
            <v>2882202</v>
          </cell>
          <cell r="B4198">
            <v>5433</v>
          </cell>
          <cell r="C4198">
            <v>999</v>
          </cell>
          <cell r="D4198" t="str">
            <v>APORTE R.N.I.C. 7-99          G</v>
          </cell>
          <cell r="E4198">
            <v>69932</v>
          </cell>
          <cell r="F4198" t="str">
            <v>J8</v>
          </cell>
          <cell r="G4198">
            <v>99001107</v>
          </cell>
          <cell r="H4198" t="str">
            <v>17/08/99</v>
          </cell>
          <cell r="I4198">
            <v>93.7</v>
          </cell>
        </row>
        <row r="4199">
          <cell r="A4199">
            <v>2882202</v>
          </cell>
          <cell r="B4199">
            <v>5433</v>
          </cell>
          <cell r="C4199">
            <v>999</v>
          </cell>
          <cell r="D4199" t="str">
            <v>SUELDOS JORNALES 1RA.Q. 08/99 G</v>
          </cell>
          <cell r="E4199">
            <v>71352</v>
          </cell>
          <cell r="F4199" t="str">
            <v>JS</v>
          </cell>
          <cell r="G4199">
            <v>99000031</v>
          </cell>
          <cell r="H4199" t="str">
            <v>20/08/99</v>
          </cell>
          <cell r="I4199">
            <v>1724</v>
          </cell>
          <cell r="J4199">
            <v>4004288</v>
          </cell>
        </row>
        <row r="4200">
          <cell r="A4200">
            <v>2882202</v>
          </cell>
          <cell r="B4200">
            <v>5433</v>
          </cell>
          <cell r="C4200">
            <v>999</v>
          </cell>
          <cell r="D4200" t="str">
            <v>SUELDOS JORNALES 2DA.Q.08/99  G</v>
          </cell>
          <cell r="E4200">
            <v>74716</v>
          </cell>
          <cell r="F4200" t="str">
            <v>JS</v>
          </cell>
          <cell r="G4200">
            <v>99000034</v>
          </cell>
          <cell r="H4200" t="str">
            <v>31/08/99</v>
          </cell>
          <cell r="I4200">
            <v>2404</v>
          </cell>
          <cell r="J4200">
            <v>4004288</v>
          </cell>
        </row>
        <row r="4201">
          <cell r="A4201">
            <v>2882202</v>
          </cell>
          <cell r="B4201">
            <v>5434</v>
          </cell>
          <cell r="C4201">
            <v>999</v>
          </cell>
          <cell r="D4201" t="str">
            <v>CLIENTE GENERICO A.R.T.       I</v>
          </cell>
          <cell r="E4201">
            <v>69080</v>
          </cell>
          <cell r="F4201" t="str">
            <v>KN</v>
          </cell>
          <cell r="G4201">
            <v>99000228</v>
          </cell>
          <cell r="H4201">
            <v>36472</v>
          </cell>
          <cell r="I4201">
            <v>-572.1</v>
          </cell>
        </row>
        <row r="4202">
          <cell r="A4202">
            <v>2882202</v>
          </cell>
          <cell r="B4202">
            <v>5442</v>
          </cell>
          <cell r="C4202">
            <v>999</v>
          </cell>
          <cell r="D4202" t="str">
            <v>PETROLEROS 7-99 COD.NO IMPUTADG</v>
          </cell>
          <cell r="E4202">
            <v>69091</v>
          </cell>
          <cell r="F4202" t="str">
            <v>JE</v>
          </cell>
          <cell r="G4202">
            <v>99000864</v>
          </cell>
          <cell r="H4202">
            <v>36168</v>
          </cell>
          <cell r="I4202">
            <v>1063</v>
          </cell>
          <cell r="J4202" t="str">
            <v>CODIGO 289</v>
          </cell>
        </row>
        <row r="4203">
          <cell r="A4203">
            <v>2882202</v>
          </cell>
          <cell r="B4203">
            <v>5442</v>
          </cell>
          <cell r="C4203">
            <v>999</v>
          </cell>
          <cell r="D4203" t="str">
            <v>SUELDOS PETROLEROS 08/99      G</v>
          </cell>
          <cell r="E4203">
            <v>73949</v>
          </cell>
          <cell r="F4203" t="str">
            <v>JS</v>
          </cell>
          <cell r="G4203">
            <v>99000032</v>
          </cell>
          <cell r="H4203" t="str">
            <v>31/08/99</v>
          </cell>
          <cell r="I4203">
            <v>14569</v>
          </cell>
          <cell r="J4203">
            <v>4062288</v>
          </cell>
        </row>
        <row r="4204">
          <cell r="A4204">
            <v>2882202</v>
          </cell>
          <cell r="B4204">
            <v>5542</v>
          </cell>
          <cell r="C4204">
            <v>999</v>
          </cell>
          <cell r="D4204" t="str">
            <v>SERVICIOS TICKET S.A.         V</v>
          </cell>
          <cell r="E4204">
            <v>69134</v>
          </cell>
          <cell r="F4204" t="str">
            <v>FF</v>
          </cell>
          <cell r="G4204">
            <v>99021885</v>
          </cell>
          <cell r="H4204">
            <v>36502</v>
          </cell>
          <cell r="I4204">
            <v>1721</v>
          </cell>
        </row>
        <row r="4205">
          <cell r="A4205">
            <v>2882202</v>
          </cell>
          <cell r="B4205">
            <v>5542</v>
          </cell>
          <cell r="C4205">
            <v>999</v>
          </cell>
          <cell r="D4205" t="str">
            <v>PREVISIONES                   G</v>
          </cell>
          <cell r="E4205">
            <v>73609</v>
          </cell>
          <cell r="F4205" t="str">
            <v>JE</v>
          </cell>
          <cell r="G4205">
            <v>99000953</v>
          </cell>
          <cell r="H4205" t="str">
            <v>31/08/99</v>
          </cell>
          <cell r="I4205">
            <v>-7562</v>
          </cell>
          <cell r="J4205" t="str">
            <v>PREV. DESP. 08/9</v>
          </cell>
        </row>
        <row r="4206">
          <cell r="A4206">
            <v>2882202</v>
          </cell>
          <cell r="B4206">
            <v>5674</v>
          </cell>
          <cell r="C4206">
            <v>999</v>
          </cell>
          <cell r="D4206" t="str">
            <v>REVERSA LAB                   G</v>
          </cell>
          <cell r="E4206">
            <v>73170</v>
          </cell>
          <cell r="F4206" t="str">
            <v>JE</v>
          </cell>
          <cell r="G4206">
            <v>99000923</v>
          </cell>
          <cell r="H4206" t="str">
            <v>31/08/99</v>
          </cell>
          <cell r="I4206">
            <v>53</v>
          </cell>
          <cell r="J4206" t="str">
            <v>CI/EQ/LAB</v>
          </cell>
        </row>
        <row r="4207">
          <cell r="A4207">
            <v>2882202</v>
          </cell>
          <cell r="B4207">
            <v>5674</v>
          </cell>
          <cell r="C4207">
            <v>999</v>
          </cell>
          <cell r="D4207" t="str">
            <v>REVERSA LAB insumos           G</v>
          </cell>
          <cell r="E4207">
            <v>73185</v>
          </cell>
          <cell r="F4207" t="str">
            <v>JE</v>
          </cell>
          <cell r="G4207">
            <v>99000924</v>
          </cell>
          <cell r="H4207" t="str">
            <v>31/08/99</v>
          </cell>
          <cell r="I4207">
            <v>41</v>
          </cell>
          <cell r="J4207" t="str">
            <v>CI/EQ/LAB</v>
          </cell>
        </row>
        <row r="4208">
          <cell r="A4208">
            <v>2882202</v>
          </cell>
          <cell r="B4208">
            <v>5685</v>
          </cell>
          <cell r="C4208">
            <v>999</v>
          </cell>
          <cell r="D4208" t="str">
            <v>Reg. Facturac. Ubic.          T</v>
          </cell>
          <cell r="E4208">
            <v>73471</v>
          </cell>
          <cell r="F4208" t="str">
            <v>TE</v>
          </cell>
          <cell r="G4208">
            <v>99018385</v>
          </cell>
          <cell r="H4208" t="str">
            <v>31/08/99</v>
          </cell>
          <cell r="I4208">
            <v>413.54</v>
          </cell>
        </row>
        <row r="4209">
          <cell r="A4209">
            <v>2882202</v>
          </cell>
          <cell r="B4209">
            <v>5685</v>
          </cell>
          <cell r="C4209">
            <v>999</v>
          </cell>
          <cell r="D4209" t="str">
            <v>Reg. Facturac. Ubic.          T</v>
          </cell>
          <cell r="E4209">
            <v>73471</v>
          </cell>
          <cell r="F4209" t="str">
            <v>TE</v>
          </cell>
          <cell r="G4209">
            <v>99018386</v>
          </cell>
          <cell r="H4209" t="str">
            <v>31/08/99</v>
          </cell>
          <cell r="I4209">
            <v>413.54</v>
          </cell>
        </row>
        <row r="4210">
          <cell r="A4210">
            <v>2882202</v>
          </cell>
          <cell r="B4210">
            <v>5685</v>
          </cell>
          <cell r="C4210">
            <v>999</v>
          </cell>
          <cell r="D4210" t="str">
            <v>Reg. Facturac. Ubic.          T</v>
          </cell>
          <cell r="E4210">
            <v>73471</v>
          </cell>
          <cell r="F4210" t="str">
            <v>TE</v>
          </cell>
          <cell r="G4210">
            <v>99018387</v>
          </cell>
          <cell r="H4210" t="str">
            <v>31/08/99</v>
          </cell>
          <cell r="I4210">
            <v>413.54</v>
          </cell>
        </row>
        <row r="4211">
          <cell r="A4211">
            <v>2882202</v>
          </cell>
          <cell r="B4211">
            <v>5685</v>
          </cell>
          <cell r="C4211">
            <v>999</v>
          </cell>
          <cell r="D4211" t="str">
            <v>Reg. Facturac. Ubic.          T</v>
          </cell>
          <cell r="E4211">
            <v>73471</v>
          </cell>
          <cell r="F4211" t="str">
            <v>TE</v>
          </cell>
          <cell r="G4211">
            <v>99018388</v>
          </cell>
          <cell r="H4211" t="str">
            <v>31/08/99</v>
          </cell>
          <cell r="I4211">
            <v>413.54</v>
          </cell>
        </row>
        <row r="4212">
          <cell r="A4212">
            <v>2882202</v>
          </cell>
          <cell r="B4212">
            <v>5685</v>
          </cell>
          <cell r="C4212">
            <v>999</v>
          </cell>
          <cell r="D4212" t="str">
            <v>Reg. Facturac. Ubic.          T</v>
          </cell>
          <cell r="E4212">
            <v>73471</v>
          </cell>
          <cell r="F4212" t="str">
            <v>TE</v>
          </cell>
          <cell r="G4212">
            <v>99018389</v>
          </cell>
          <cell r="H4212" t="str">
            <v>31/08/99</v>
          </cell>
          <cell r="I4212">
            <v>246.76</v>
          </cell>
        </row>
        <row r="4213">
          <cell r="A4213">
            <v>2882202</v>
          </cell>
          <cell r="B4213">
            <v>5685</v>
          </cell>
          <cell r="C4213">
            <v>999</v>
          </cell>
          <cell r="D4213" t="str">
            <v>Reg. Facturac. Ubic.          T</v>
          </cell>
          <cell r="E4213">
            <v>73471</v>
          </cell>
          <cell r="F4213" t="str">
            <v>TE</v>
          </cell>
          <cell r="G4213">
            <v>99018390</v>
          </cell>
          <cell r="H4213" t="str">
            <v>31/08/99</v>
          </cell>
          <cell r="I4213">
            <v>114.7</v>
          </cell>
        </row>
        <row r="4214">
          <cell r="A4214">
            <v>2882202</v>
          </cell>
          <cell r="B4214">
            <v>5685</v>
          </cell>
          <cell r="C4214">
            <v>999</v>
          </cell>
          <cell r="D4214" t="str">
            <v>Reg. Facturac. Ubic.          T</v>
          </cell>
          <cell r="E4214">
            <v>73471</v>
          </cell>
          <cell r="F4214" t="str">
            <v>TE</v>
          </cell>
          <cell r="G4214">
            <v>99018391</v>
          </cell>
          <cell r="H4214" t="str">
            <v>31/08/99</v>
          </cell>
          <cell r="I4214">
            <v>114.7</v>
          </cell>
        </row>
        <row r="4215">
          <cell r="A4215">
            <v>2882202</v>
          </cell>
          <cell r="B4215">
            <v>5685</v>
          </cell>
          <cell r="C4215">
            <v>999</v>
          </cell>
          <cell r="D4215" t="str">
            <v>Reg. Facturac. Ubic.          T</v>
          </cell>
          <cell r="E4215">
            <v>73471</v>
          </cell>
          <cell r="F4215" t="str">
            <v>TE</v>
          </cell>
          <cell r="G4215">
            <v>99018392</v>
          </cell>
          <cell r="H4215" t="str">
            <v>31/08/99</v>
          </cell>
          <cell r="I4215">
            <v>246.76</v>
          </cell>
        </row>
        <row r="4216">
          <cell r="A4216">
            <v>2882202</v>
          </cell>
          <cell r="B4216">
            <v>5685</v>
          </cell>
          <cell r="C4216">
            <v>999</v>
          </cell>
          <cell r="D4216" t="str">
            <v>Reg. Facturac. Ubic.          T</v>
          </cell>
          <cell r="E4216">
            <v>73471</v>
          </cell>
          <cell r="F4216" t="str">
            <v>TE</v>
          </cell>
          <cell r="G4216">
            <v>99018393</v>
          </cell>
          <cell r="H4216" t="str">
            <v>31/08/99</v>
          </cell>
          <cell r="I4216">
            <v>246.76</v>
          </cell>
        </row>
        <row r="4217">
          <cell r="A4217">
            <v>2882202</v>
          </cell>
          <cell r="B4217">
            <v>5685</v>
          </cell>
          <cell r="C4217">
            <v>999</v>
          </cell>
          <cell r="D4217" t="str">
            <v>Reg. Facturac. Ubic.          T</v>
          </cell>
          <cell r="E4217">
            <v>73471</v>
          </cell>
          <cell r="F4217" t="str">
            <v>TE</v>
          </cell>
          <cell r="G4217">
            <v>99018394</v>
          </cell>
          <cell r="H4217" t="str">
            <v>31/08/99</v>
          </cell>
          <cell r="I4217">
            <v>23.88</v>
          </cell>
        </row>
        <row r="4218">
          <cell r="A4218">
            <v>2882202</v>
          </cell>
          <cell r="B4218">
            <v>5685</v>
          </cell>
          <cell r="C4218">
            <v>999</v>
          </cell>
          <cell r="D4218" t="str">
            <v>Reg. Facturac. Ubic.          T</v>
          </cell>
          <cell r="E4218">
            <v>73471</v>
          </cell>
          <cell r="F4218" t="str">
            <v>TE</v>
          </cell>
          <cell r="G4218">
            <v>99018395</v>
          </cell>
          <cell r="H4218" t="str">
            <v>31/08/99</v>
          </cell>
          <cell r="I4218">
            <v>246.76</v>
          </cell>
        </row>
        <row r="4219">
          <cell r="A4219">
            <v>2882202</v>
          </cell>
          <cell r="B4219">
            <v>5685</v>
          </cell>
          <cell r="C4219">
            <v>999</v>
          </cell>
          <cell r="D4219" t="str">
            <v>Reg. Facturac. Ubic.          T</v>
          </cell>
          <cell r="E4219">
            <v>73471</v>
          </cell>
          <cell r="F4219" t="str">
            <v>TE</v>
          </cell>
          <cell r="G4219">
            <v>99018396</v>
          </cell>
          <cell r="H4219" t="str">
            <v>31/08/99</v>
          </cell>
          <cell r="I4219">
            <v>246.76</v>
          </cell>
        </row>
        <row r="4220">
          <cell r="A4220">
            <v>2882202</v>
          </cell>
          <cell r="B4220">
            <v>5685</v>
          </cell>
          <cell r="C4220">
            <v>999</v>
          </cell>
          <cell r="D4220" t="str">
            <v>Reg. Facturac. Ubic.          T</v>
          </cell>
          <cell r="E4220">
            <v>73471</v>
          </cell>
          <cell r="F4220" t="str">
            <v>TE</v>
          </cell>
          <cell r="G4220">
            <v>99018397</v>
          </cell>
          <cell r="H4220" t="str">
            <v>31/08/99</v>
          </cell>
          <cell r="I4220">
            <v>246.76</v>
          </cell>
        </row>
        <row r="4221">
          <cell r="A4221">
            <v>2882202</v>
          </cell>
          <cell r="B4221">
            <v>5685</v>
          </cell>
          <cell r="C4221">
            <v>999</v>
          </cell>
          <cell r="D4221" t="str">
            <v>Reg. Facturac. Ubic.          T</v>
          </cell>
          <cell r="E4221">
            <v>73471</v>
          </cell>
          <cell r="F4221" t="str">
            <v>TE</v>
          </cell>
          <cell r="G4221">
            <v>99018398</v>
          </cell>
          <cell r="H4221" t="str">
            <v>31/08/99</v>
          </cell>
          <cell r="I4221">
            <v>246.76</v>
          </cell>
        </row>
        <row r="4222">
          <cell r="A4222">
            <v>2882202</v>
          </cell>
          <cell r="B4222">
            <v>5685</v>
          </cell>
          <cell r="C4222">
            <v>999</v>
          </cell>
          <cell r="D4222" t="str">
            <v>Reg. Facturac. Ubic.          T</v>
          </cell>
          <cell r="E4222">
            <v>73471</v>
          </cell>
          <cell r="F4222" t="str">
            <v>TE</v>
          </cell>
          <cell r="G4222">
            <v>99018399</v>
          </cell>
          <cell r="H4222" t="str">
            <v>31/08/99</v>
          </cell>
          <cell r="I4222">
            <v>246.76</v>
          </cell>
        </row>
        <row r="4223">
          <cell r="A4223">
            <v>2882202</v>
          </cell>
          <cell r="B4223">
            <v>5685</v>
          </cell>
          <cell r="C4223">
            <v>999</v>
          </cell>
          <cell r="D4223" t="str">
            <v>Reg. Facturac. Ubic.          T</v>
          </cell>
          <cell r="E4223">
            <v>73471</v>
          </cell>
          <cell r="F4223" t="str">
            <v>TE</v>
          </cell>
          <cell r="G4223">
            <v>99018400</v>
          </cell>
          <cell r="H4223" t="str">
            <v>31/08/99</v>
          </cell>
          <cell r="I4223">
            <v>6.68</v>
          </cell>
        </row>
        <row r="4224">
          <cell r="A4224">
            <v>2882202</v>
          </cell>
          <cell r="B4224">
            <v>5685</v>
          </cell>
          <cell r="C4224">
            <v>999</v>
          </cell>
          <cell r="D4224" t="str">
            <v>Reg. Facturac. Ubic.          T</v>
          </cell>
          <cell r="E4224">
            <v>73471</v>
          </cell>
          <cell r="F4224" t="str">
            <v>TE</v>
          </cell>
          <cell r="G4224">
            <v>99018401</v>
          </cell>
          <cell r="H4224" t="str">
            <v>31/08/99</v>
          </cell>
          <cell r="I4224">
            <v>73.78</v>
          </cell>
        </row>
        <row r="4225">
          <cell r="A4225">
            <v>2882202</v>
          </cell>
          <cell r="B4225">
            <v>5685</v>
          </cell>
          <cell r="C4225">
            <v>999</v>
          </cell>
          <cell r="D4225" t="str">
            <v>Reg. Facturac. Ubic.          T</v>
          </cell>
          <cell r="E4225">
            <v>73471</v>
          </cell>
          <cell r="F4225" t="str">
            <v>TE</v>
          </cell>
          <cell r="G4225">
            <v>99018402</v>
          </cell>
          <cell r="H4225" t="str">
            <v>31/08/99</v>
          </cell>
          <cell r="I4225">
            <v>65.099999999999994</v>
          </cell>
        </row>
        <row r="4226">
          <cell r="A4226">
            <v>2882202</v>
          </cell>
          <cell r="B4226">
            <v>5685</v>
          </cell>
          <cell r="C4226">
            <v>999</v>
          </cell>
          <cell r="D4226" t="str">
            <v>Reg. Facturac. Ubic.          T</v>
          </cell>
          <cell r="E4226">
            <v>73471</v>
          </cell>
          <cell r="F4226" t="str">
            <v>TE</v>
          </cell>
          <cell r="G4226">
            <v>99018403</v>
          </cell>
          <cell r="H4226" t="str">
            <v>31/08/99</v>
          </cell>
          <cell r="I4226">
            <v>65.099999999999994</v>
          </cell>
        </row>
        <row r="4227">
          <cell r="A4227">
            <v>2882202</v>
          </cell>
          <cell r="B4227">
            <v>5685</v>
          </cell>
          <cell r="C4227">
            <v>999</v>
          </cell>
          <cell r="D4227" t="str">
            <v>Reg. Facturac. Ubic.          T</v>
          </cell>
          <cell r="E4227">
            <v>73471</v>
          </cell>
          <cell r="F4227" t="str">
            <v>TE</v>
          </cell>
          <cell r="G4227">
            <v>99018404</v>
          </cell>
          <cell r="H4227" t="str">
            <v>31/08/99</v>
          </cell>
          <cell r="I4227">
            <v>238.8</v>
          </cell>
        </row>
        <row r="4228">
          <cell r="A4228">
            <v>2882202</v>
          </cell>
          <cell r="B4228">
            <v>5685</v>
          </cell>
          <cell r="C4228">
            <v>999</v>
          </cell>
          <cell r="D4228" t="str">
            <v>Reg. Facturac. Ubic.          T</v>
          </cell>
          <cell r="E4228">
            <v>73471</v>
          </cell>
          <cell r="F4228" t="str">
            <v>TE</v>
          </cell>
          <cell r="G4228">
            <v>99018405</v>
          </cell>
          <cell r="H4228" t="str">
            <v>31/08/99</v>
          </cell>
          <cell r="I4228">
            <v>401.45</v>
          </cell>
        </row>
        <row r="4229">
          <cell r="A4229">
            <v>2882202</v>
          </cell>
          <cell r="B4229">
            <v>5685</v>
          </cell>
          <cell r="C4229">
            <v>999</v>
          </cell>
          <cell r="D4229" t="str">
            <v>Reg. Facturac. Ubic.          T</v>
          </cell>
          <cell r="E4229">
            <v>73471</v>
          </cell>
          <cell r="F4229" t="str">
            <v>TE</v>
          </cell>
          <cell r="G4229">
            <v>99018406</v>
          </cell>
          <cell r="H4229" t="str">
            <v>31/08/99</v>
          </cell>
          <cell r="I4229">
            <v>261.64</v>
          </cell>
        </row>
        <row r="4230">
          <cell r="A4230">
            <v>2882202</v>
          </cell>
          <cell r="B4230">
            <v>5685</v>
          </cell>
          <cell r="C4230">
            <v>999</v>
          </cell>
          <cell r="D4230" t="str">
            <v>Reg. Facturac. Ubic.          T</v>
          </cell>
          <cell r="E4230">
            <v>73471</v>
          </cell>
          <cell r="F4230" t="str">
            <v>TE</v>
          </cell>
          <cell r="G4230">
            <v>99018407</v>
          </cell>
          <cell r="H4230" t="str">
            <v>31/08/99</v>
          </cell>
          <cell r="I4230">
            <v>261.64</v>
          </cell>
        </row>
        <row r="4231">
          <cell r="A4231">
            <v>2882202</v>
          </cell>
          <cell r="B4231">
            <v>5685</v>
          </cell>
          <cell r="C4231">
            <v>999</v>
          </cell>
          <cell r="D4231" t="str">
            <v>Reg. Facturac. Ubic.          T</v>
          </cell>
          <cell r="E4231">
            <v>73471</v>
          </cell>
          <cell r="F4231" t="str">
            <v>TE</v>
          </cell>
          <cell r="G4231">
            <v>99018408</v>
          </cell>
          <cell r="H4231" t="str">
            <v>31/08/99</v>
          </cell>
          <cell r="I4231">
            <v>99.82</v>
          </cell>
        </row>
        <row r="4232">
          <cell r="A4232">
            <v>2882202</v>
          </cell>
          <cell r="B4232">
            <v>5685</v>
          </cell>
          <cell r="C4232">
            <v>999</v>
          </cell>
          <cell r="D4232" t="str">
            <v>Reg. Facturac. Ubic.          T</v>
          </cell>
          <cell r="E4232">
            <v>73471</v>
          </cell>
          <cell r="F4232" t="str">
            <v>TE</v>
          </cell>
          <cell r="G4232">
            <v>99018409</v>
          </cell>
          <cell r="H4232" t="str">
            <v>31/08/99</v>
          </cell>
          <cell r="I4232">
            <v>99.82</v>
          </cell>
        </row>
        <row r="4233">
          <cell r="A4233">
            <v>2882202</v>
          </cell>
          <cell r="B4233">
            <v>5685</v>
          </cell>
          <cell r="C4233">
            <v>999</v>
          </cell>
          <cell r="D4233" t="str">
            <v>Reg. Facturac. Ubic.          T</v>
          </cell>
          <cell r="E4233">
            <v>73471</v>
          </cell>
          <cell r="F4233" t="str">
            <v>TE</v>
          </cell>
          <cell r="G4233">
            <v>99018410</v>
          </cell>
          <cell r="H4233" t="str">
            <v>31/08/99</v>
          </cell>
          <cell r="I4233">
            <v>216.07</v>
          </cell>
        </row>
        <row r="4234">
          <cell r="A4234">
            <v>2882202</v>
          </cell>
          <cell r="B4234">
            <v>5685</v>
          </cell>
          <cell r="C4234">
            <v>999</v>
          </cell>
          <cell r="D4234" t="str">
            <v>Reg. Facturac. Ubic.          T</v>
          </cell>
          <cell r="E4234">
            <v>73471</v>
          </cell>
          <cell r="F4234" t="str">
            <v>TE</v>
          </cell>
          <cell r="G4234">
            <v>99018411</v>
          </cell>
          <cell r="H4234" t="str">
            <v>31/08/99</v>
          </cell>
          <cell r="I4234">
            <v>157.79</v>
          </cell>
        </row>
        <row r="4235">
          <cell r="A4235">
            <v>2882202</v>
          </cell>
          <cell r="B4235">
            <v>5685</v>
          </cell>
          <cell r="C4235">
            <v>999</v>
          </cell>
          <cell r="D4235" t="str">
            <v>Reg. Facturac. Ubic.          T</v>
          </cell>
          <cell r="E4235">
            <v>73471</v>
          </cell>
          <cell r="F4235" t="str">
            <v>TE</v>
          </cell>
          <cell r="G4235">
            <v>99018412</v>
          </cell>
          <cell r="H4235" t="str">
            <v>31/08/99</v>
          </cell>
          <cell r="I4235">
            <v>73.78</v>
          </cell>
        </row>
        <row r="4236">
          <cell r="A4236">
            <v>2882202</v>
          </cell>
          <cell r="B4236">
            <v>5685</v>
          </cell>
          <cell r="C4236">
            <v>999</v>
          </cell>
          <cell r="D4236" t="str">
            <v>Reg. Facturac. Ubic.          T</v>
          </cell>
          <cell r="E4236">
            <v>73471</v>
          </cell>
          <cell r="F4236" t="str">
            <v>TE</v>
          </cell>
          <cell r="G4236">
            <v>99018413</v>
          </cell>
          <cell r="H4236" t="str">
            <v>31/08/99</v>
          </cell>
          <cell r="I4236">
            <v>73.78</v>
          </cell>
        </row>
        <row r="4237">
          <cell r="A4237">
            <v>2882202</v>
          </cell>
          <cell r="B4237">
            <v>5685</v>
          </cell>
          <cell r="C4237">
            <v>999</v>
          </cell>
          <cell r="D4237" t="str">
            <v>Reg. Facturac. Ubic.          T</v>
          </cell>
          <cell r="E4237">
            <v>73471</v>
          </cell>
          <cell r="F4237" t="str">
            <v>TE</v>
          </cell>
          <cell r="G4237">
            <v>99018414</v>
          </cell>
          <cell r="H4237" t="str">
            <v>31/08/99</v>
          </cell>
          <cell r="I4237">
            <v>73.78</v>
          </cell>
        </row>
        <row r="4238">
          <cell r="A4238">
            <v>2882202</v>
          </cell>
          <cell r="B4238">
            <v>5685</v>
          </cell>
          <cell r="C4238">
            <v>999</v>
          </cell>
          <cell r="D4238" t="str">
            <v>Reg. Facturac. Ubic.          T</v>
          </cell>
          <cell r="E4238">
            <v>73471</v>
          </cell>
          <cell r="F4238" t="str">
            <v>TE</v>
          </cell>
          <cell r="G4238">
            <v>99018415</v>
          </cell>
          <cell r="H4238" t="str">
            <v>31/08/99</v>
          </cell>
          <cell r="I4238">
            <v>661.54</v>
          </cell>
        </row>
        <row r="4239">
          <cell r="A4239">
            <v>2882202</v>
          </cell>
          <cell r="B4239">
            <v>5685</v>
          </cell>
          <cell r="C4239">
            <v>999</v>
          </cell>
          <cell r="D4239" t="str">
            <v>Reg. Facturac. Ubic.          T</v>
          </cell>
          <cell r="E4239">
            <v>73471</v>
          </cell>
          <cell r="F4239" t="str">
            <v>TE</v>
          </cell>
          <cell r="G4239">
            <v>99018416</v>
          </cell>
          <cell r="H4239" t="str">
            <v>31/08/99</v>
          </cell>
          <cell r="I4239">
            <v>661.54</v>
          </cell>
        </row>
        <row r="4240">
          <cell r="A4240">
            <v>2882202</v>
          </cell>
          <cell r="B4240">
            <v>5685</v>
          </cell>
          <cell r="C4240">
            <v>999</v>
          </cell>
          <cell r="D4240" t="str">
            <v>Reg. Facturac. Ubic.          T</v>
          </cell>
          <cell r="E4240">
            <v>73471</v>
          </cell>
          <cell r="F4240" t="str">
            <v>TE</v>
          </cell>
          <cell r="G4240">
            <v>99018417</v>
          </cell>
          <cell r="H4240" t="str">
            <v>31/08/99</v>
          </cell>
          <cell r="I4240">
            <v>661.54</v>
          </cell>
        </row>
        <row r="4241">
          <cell r="A4241">
            <v>2882202</v>
          </cell>
          <cell r="B4241">
            <v>5685</v>
          </cell>
          <cell r="C4241">
            <v>999</v>
          </cell>
          <cell r="D4241" t="str">
            <v>Reg. Facturac. Ubic.          T</v>
          </cell>
          <cell r="E4241">
            <v>73471</v>
          </cell>
          <cell r="F4241" t="str">
            <v>TE</v>
          </cell>
          <cell r="G4241">
            <v>99018418</v>
          </cell>
          <cell r="H4241" t="str">
            <v>31/08/99</v>
          </cell>
          <cell r="I4241">
            <v>661.54</v>
          </cell>
        </row>
        <row r="4242">
          <cell r="A4242">
            <v>2882202</v>
          </cell>
          <cell r="B4242">
            <v>5685</v>
          </cell>
          <cell r="C4242">
            <v>999</v>
          </cell>
          <cell r="D4242" t="str">
            <v>Reg. Facturac. Ubic.          T</v>
          </cell>
          <cell r="E4242">
            <v>73471</v>
          </cell>
          <cell r="F4242" t="str">
            <v>TE</v>
          </cell>
          <cell r="G4242">
            <v>99018419</v>
          </cell>
          <cell r="H4242" t="str">
            <v>31/08/99</v>
          </cell>
          <cell r="I4242">
            <v>661.54</v>
          </cell>
        </row>
        <row r="4243">
          <cell r="A4243">
            <v>2882202</v>
          </cell>
          <cell r="B4243">
            <v>5685</v>
          </cell>
          <cell r="C4243">
            <v>999</v>
          </cell>
          <cell r="D4243" t="str">
            <v>Reg. Facturac. Ubic.          T</v>
          </cell>
          <cell r="E4243">
            <v>73471</v>
          </cell>
          <cell r="F4243" t="str">
            <v>TE</v>
          </cell>
          <cell r="G4243">
            <v>99018420</v>
          </cell>
          <cell r="H4243" t="str">
            <v>31/08/99</v>
          </cell>
          <cell r="I4243">
            <v>661.54</v>
          </cell>
        </row>
        <row r="4244">
          <cell r="A4244">
            <v>2882202</v>
          </cell>
          <cell r="B4244">
            <v>5685</v>
          </cell>
          <cell r="C4244">
            <v>999</v>
          </cell>
          <cell r="D4244" t="str">
            <v>Reg. Facturac. Ubic.          T</v>
          </cell>
          <cell r="E4244">
            <v>73471</v>
          </cell>
          <cell r="F4244" t="str">
            <v>TE</v>
          </cell>
          <cell r="G4244">
            <v>99018421</v>
          </cell>
          <cell r="H4244" t="str">
            <v>31/08/99</v>
          </cell>
          <cell r="I4244">
            <v>661.54</v>
          </cell>
        </row>
        <row r="4245">
          <cell r="A4245">
            <v>2882202</v>
          </cell>
          <cell r="B4245">
            <v>5685</v>
          </cell>
          <cell r="C4245">
            <v>999</v>
          </cell>
          <cell r="D4245" t="str">
            <v>Reg. Facturac. Ubic.          T</v>
          </cell>
          <cell r="E4245">
            <v>73471</v>
          </cell>
          <cell r="F4245" t="str">
            <v>TE</v>
          </cell>
          <cell r="G4245">
            <v>99018422</v>
          </cell>
          <cell r="H4245" t="str">
            <v>31/08/99</v>
          </cell>
          <cell r="I4245">
            <v>661.54</v>
          </cell>
        </row>
        <row r="4246">
          <cell r="A4246">
            <v>2882202</v>
          </cell>
          <cell r="B4246">
            <v>5685</v>
          </cell>
          <cell r="C4246">
            <v>999</v>
          </cell>
          <cell r="D4246" t="str">
            <v>Reg. Facturac. Ubic.          T</v>
          </cell>
          <cell r="E4246">
            <v>73471</v>
          </cell>
          <cell r="F4246" t="str">
            <v>TE</v>
          </cell>
          <cell r="G4246">
            <v>99018423</v>
          </cell>
          <cell r="H4246" t="str">
            <v>31/08/99</v>
          </cell>
          <cell r="I4246">
            <v>661.54</v>
          </cell>
        </row>
        <row r="4247">
          <cell r="A4247">
            <v>2882202</v>
          </cell>
          <cell r="B4247">
            <v>5685</v>
          </cell>
          <cell r="C4247">
            <v>999</v>
          </cell>
          <cell r="D4247" t="str">
            <v>Reg. Facturac. Ubic.          T</v>
          </cell>
          <cell r="E4247">
            <v>73471</v>
          </cell>
          <cell r="F4247" t="str">
            <v>TE</v>
          </cell>
          <cell r="G4247">
            <v>99018424</v>
          </cell>
          <cell r="H4247" t="str">
            <v>31/08/99</v>
          </cell>
          <cell r="I4247">
            <v>661.54</v>
          </cell>
        </row>
        <row r="4248">
          <cell r="A4248">
            <v>2882202</v>
          </cell>
          <cell r="B4248">
            <v>5685</v>
          </cell>
          <cell r="C4248">
            <v>999</v>
          </cell>
          <cell r="D4248" t="str">
            <v>Reg. Facturac. Ubic.          T</v>
          </cell>
          <cell r="E4248">
            <v>73471</v>
          </cell>
          <cell r="F4248" t="str">
            <v>TE</v>
          </cell>
          <cell r="G4248">
            <v>99018425</v>
          </cell>
          <cell r="H4248" t="str">
            <v>31/08/99</v>
          </cell>
          <cell r="I4248">
            <v>661.54</v>
          </cell>
        </row>
        <row r="4249">
          <cell r="A4249">
            <v>2882202</v>
          </cell>
          <cell r="B4249">
            <v>5685</v>
          </cell>
          <cell r="C4249">
            <v>999</v>
          </cell>
          <cell r="D4249" t="str">
            <v>Reg. Facturac. Ubic.          T</v>
          </cell>
          <cell r="E4249">
            <v>73471</v>
          </cell>
          <cell r="F4249" t="str">
            <v>TE</v>
          </cell>
          <cell r="G4249">
            <v>99018426</v>
          </cell>
          <cell r="H4249" t="str">
            <v>31/08/99</v>
          </cell>
          <cell r="I4249">
            <v>661.54</v>
          </cell>
        </row>
        <row r="4250">
          <cell r="A4250">
            <v>2882202</v>
          </cell>
          <cell r="B4250">
            <v>5685</v>
          </cell>
          <cell r="C4250">
            <v>999</v>
          </cell>
          <cell r="D4250" t="str">
            <v>Reg. Facturac. Ubic.          T</v>
          </cell>
          <cell r="E4250">
            <v>73471</v>
          </cell>
          <cell r="F4250" t="str">
            <v>TE</v>
          </cell>
          <cell r="G4250">
            <v>99018427</v>
          </cell>
          <cell r="H4250" t="str">
            <v>31/08/99</v>
          </cell>
          <cell r="I4250">
            <v>770.35</v>
          </cell>
        </row>
        <row r="4251">
          <cell r="A4251">
            <v>2882202</v>
          </cell>
          <cell r="B4251">
            <v>5685</v>
          </cell>
          <cell r="C4251">
            <v>999</v>
          </cell>
          <cell r="D4251" t="str">
            <v>Reg. Facturac. Ubic.          T</v>
          </cell>
          <cell r="E4251">
            <v>73471</v>
          </cell>
          <cell r="F4251" t="str">
            <v>TE</v>
          </cell>
          <cell r="G4251">
            <v>99018428</v>
          </cell>
          <cell r="H4251" t="str">
            <v>31/08/99</v>
          </cell>
          <cell r="I4251">
            <v>742.76</v>
          </cell>
        </row>
        <row r="4252">
          <cell r="A4252">
            <v>2882202</v>
          </cell>
          <cell r="B4252">
            <v>5685</v>
          </cell>
          <cell r="C4252">
            <v>999</v>
          </cell>
          <cell r="D4252" t="str">
            <v>Reg. Facturac. Ubic.          T</v>
          </cell>
          <cell r="E4252">
            <v>73471</v>
          </cell>
          <cell r="F4252" t="str">
            <v>TE</v>
          </cell>
          <cell r="G4252">
            <v>99018429</v>
          </cell>
          <cell r="H4252" t="str">
            <v>31/08/99</v>
          </cell>
          <cell r="I4252">
            <v>1424.14</v>
          </cell>
        </row>
        <row r="4253">
          <cell r="A4253">
            <v>2882202</v>
          </cell>
          <cell r="B4253">
            <v>5685</v>
          </cell>
          <cell r="C4253">
            <v>999</v>
          </cell>
          <cell r="D4253" t="str">
            <v>Reg. Facturac. Ubic.          T</v>
          </cell>
          <cell r="E4253">
            <v>73471</v>
          </cell>
          <cell r="F4253" t="str">
            <v>TE</v>
          </cell>
          <cell r="G4253">
            <v>99018430</v>
          </cell>
          <cell r="H4253" t="str">
            <v>31/08/99</v>
          </cell>
          <cell r="I4253">
            <v>742.76</v>
          </cell>
        </row>
        <row r="4254">
          <cell r="A4254">
            <v>2882202</v>
          </cell>
          <cell r="B4254">
            <v>5685</v>
          </cell>
          <cell r="C4254">
            <v>999</v>
          </cell>
          <cell r="D4254" t="str">
            <v>Reg. Facturac. Ubic.          T</v>
          </cell>
          <cell r="E4254">
            <v>73471</v>
          </cell>
          <cell r="F4254" t="str">
            <v>TE</v>
          </cell>
          <cell r="G4254">
            <v>99018431</v>
          </cell>
          <cell r="H4254" t="str">
            <v>31/08/99</v>
          </cell>
          <cell r="I4254">
            <v>574.42999999999995</v>
          </cell>
        </row>
        <row r="4255">
          <cell r="A4255">
            <v>2882202</v>
          </cell>
          <cell r="B4255">
            <v>5685</v>
          </cell>
          <cell r="C4255">
            <v>999</v>
          </cell>
          <cell r="D4255" t="str">
            <v>Reg. Facturac. Ubic.          T</v>
          </cell>
          <cell r="E4255">
            <v>73471</v>
          </cell>
          <cell r="F4255" t="str">
            <v>TE</v>
          </cell>
          <cell r="G4255">
            <v>99018432</v>
          </cell>
          <cell r="H4255" t="str">
            <v>31/08/99</v>
          </cell>
          <cell r="I4255">
            <v>860.56</v>
          </cell>
        </row>
        <row r="4256">
          <cell r="A4256">
            <v>2882202</v>
          </cell>
          <cell r="B4256">
            <v>5685</v>
          </cell>
          <cell r="C4256">
            <v>999</v>
          </cell>
          <cell r="D4256" t="str">
            <v>Reg. Facturac. Ubic.          T</v>
          </cell>
          <cell r="E4256">
            <v>73471</v>
          </cell>
          <cell r="F4256" t="str">
            <v>TE</v>
          </cell>
          <cell r="G4256">
            <v>99018433</v>
          </cell>
          <cell r="H4256" t="str">
            <v>31/08/99</v>
          </cell>
          <cell r="I4256">
            <v>968.75</v>
          </cell>
        </row>
        <row r="4257">
          <cell r="A4257">
            <v>2882202</v>
          </cell>
          <cell r="B4257">
            <v>5685</v>
          </cell>
          <cell r="C4257">
            <v>999</v>
          </cell>
          <cell r="D4257" t="str">
            <v>Reg. Facturac. Ubic.          T</v>
          </cell>
          <cell r="E4257">
            <v>73471</v>
          </cell>
          <cell r="F4257" t="str">
            <v>TE</v>
          </cell>
          <cell r="G4257">
            <v>99018434</v>
          </cell>
          <cell r="H4257" t="str">
            <v>31/08/99</v>
          </cell>
          <cell r="I4257">
            <v>968.75</v>
          </cell>
        </row>
        <row r="4258">
          <cell r="A4258">
            <v>2882202</v>
          </cell>
          <cell r="B4258">
            <v>5685</v>
          </cell>
          <cell r="C4258">
            <v>999</v>
          </cell>
          <cell r="D4258" t="str">
            <v>Reg. Facturac. Ubic.          T</v>
          </cell>
          <cell r="E4258">
            <v>73471</v>
          </cell>
          <cell r="F4258" t="str">
            <v>TE</v>
          </cell>
          <cell r="G4258">
            <v>99018435</v>
          </cell>
          <cell r="H4258" t="str">
            <v>31/08/99</v>
          </cell>
          <cell r="I4258">
            <v>968.75</v>
          </cell>
        </row>
        <row r="4259">
          <cell r="A4259">
            <v>2882202</v>
          </cell>
          <cell r="B4259">
            <v>5685</v>
          </cell>
          <cell r="C4259">
            <v>999</v>
          </cell>
          <cell r="D4259" t="str">
            <v>Reg. Facturac. Ubic.          T</v>
          </cell>
          <cell r="E4259">
            <v>73471</v>
          </cell>
          <cell r="F4259" t="str">
            <v>TE</v>
          </cell>
          <cell r="G4259">
            <v>99018436</v>
          </cell>
          <cell r="H4259" t="str">
            <v>31/08/99</v>
          </cell>
          <cell r="I4259">
            <v>968.75</v>
          </cell>
        </row>
        <row r="4260">
          <cell r="A4260">
            <v>2882202</v>
          </cell>
          <cell r="B4260">
            <v>5685</v>
          </cell>
          <cell r="C4260">
            <v>999</v>
          </cell>
          <cell r="D4260" t="str">
            <v>Reg. Facturac. Ubic.          T</v>
          </cell>
          <cell r="E4260">
            <v>73471</v>
          </cell>
          <cell r="F4260" t="str">
            <v>TE</v>
          </cell>
          <cell r="G4260">
            <v>99018437</v>
          </cell>
          <cell r="H4260" t="str">
            <v>31/08/99</v>
          </cell>
          <cell r="I4260">
            <v>968.75</v>
          </cell>
        </row>
        <row r="4261">
          <cell r="A4261">
            <v>2882202</v>
          </cell>
          <cell r="B4261">
            <v>5685</v>
          </cell>
          <cell r="C4261">
            <v>999</v>
          </cell>
          <cell r="D4261" t="str">
            <v>Reg. Facturac. Ubic.          T</v>
          </cell>
          <cell r="E4261">
            <v>73471</v>
          </cell>
          <cell r="F4261" t="str">
            <v>TE</v>
          </cell>
          <cell r="G4261">
            <v>99018438</v>
          </cell>
          <cell r="H4261" t="str">
            <v>31/08/99</v>
          </cell>
          <cell r="I4261">
            <v>287.68</v>
          </cell>
        </row>
        <row r="4262">
          <cell r="A4262">
            <v>2882202</v>
          </cell>
          <cell r="B4262">
            <v>5685</v>
          </cell>
          <cell r="C4262">
            <v>999</v>
          </cell>
          <cell r="D4262" t="str">
            <v>Reg. Facturac. Ubic.          T</v>
          </cell>
          <cell r="E4262">
            <v>73471</v>
          </cell>
          <cell r="F4262" t="str">
            <v>TE</v>
          </cell>
          <cell r="G4262">
            <v>99018439</v>
          </cell>
          <cell r="H4262" t="str">
            <v>31/08/99</v>
          </cell>
          <cell r="I4262">
            <v>968.75</v>
          </cell>
        </row>
        <row r="4263">
          <cell r="A4263">
            <v>2882202</v>
          </cell>
          <cell r="B4263">
            <v>5685</v>
          </cell>
          <cell r="C4263">
            <v>999</v>
          </cell>
          <cell r="D4263" t="str">
            <v>Reg. Facturac. Ubic.          T</v>
          </cell>
          <cell r="E4263">
            <v>73471</v>
          </cell>
          <cell r="F4263" t="str">
            <v>TE</v>
          </cell>
          <cell r="G4263">
            <v>99018440</v>
          </cell>
          <cell r="H4263" t="str">
            <v>31/08/99</v>
          </cell>
          <cell r="I4263">
            <v>224.13</v>
          </cell>
        </row>
        <row r="4264">
          <cell r="A4264">
            <v>2882202</v>
          </cell>
          <cell r="B4264">
            <v>5685</v>
          </cell>
          <cell r="C4264">
            <v>999</v>
          </cell>
          <cell r="D4264" t="str">
            <v>Reg. Facturac. Ubic.          T</v>
          </cell>
          <cell r="E4264">
            <v>73471</v>
          </cell>
          <cell r="F4264" t="str">
            <v>TE</v>
          </cell>
          <cell r="G4264">
            <v>99018441</v>
          </cell>
          <cell r="H4264" t="str">
            <v>31/08/99</v>
          </cell>
          <cell r="I4264">
            <v>122.14</v>
          </cell>
        </row>
        <row r="4265">
          <cell r="A4265">
            <v>2882202</v>
          </cell>
          <cell r="B4265">
            <v>5685</v>
          </cell>
          <cell r="C4265">
            <v>999</v>
          </cell>
          <cell r="D4265" t="str">
            <v>Reg. Facturac. Ubic.          T</v>
          </cell>
          <cell r="E4265">
            <v>73471</v>
          </cell>
          <cell r="F4265" t="str">
            <v>TE</v>
          </cell>
          <cell r="G4265">
            <v>99018442</v>
          </cell>
          <cell r="H4265" t="str">
            <v>31/08/99</v>
          </cell>
          <cell r="I4265">
            <v>1256.43</v>
          </cell>
        </row>
        <row r="4266">
          <cell r="A4266">
            <v>2882202</v>
          </cell>
          <cell r="B4266">
            <v>5685</v>
          </cell>
          <cell r="C4266">
            <v>999</v>
          </cell>
          <cell r="D4266" t="str">
            <v>Reg. Facturac. Ubic.          T</v>
          </cell>
          <cell r="E4266">
            <v>73471</v>
          </cell>
          <cell r="F4266" t="str">
            <v>TE</v>
          </cell>
          <cell r="G4266">
            <v>99018443</v>
          </cell>
          <cell r="H4266" t="str">
            <v>31/08/99</v>
          </cell>
          <cell r="I4266">
            <v>1969.12</v>
          </cell>
        </row>
        <row r="4267">
          <cell r="A4267">
            <v>2882202</v>
          </cell>
          <cell r="B4267">
            <v>5685</v>
          </cell>
          <cell r="C4267">
            <v>999</v>
          </cell>
          <cell r="D4267" t="str">
            <v>Reg. Facturac. Ubic.          T</v>
          </cell>
          <cell r="E4267">
            <v>73471</v>
          </cell>
          <cell r="F4267" t="str">
            <v>TE</v>
          </cell>
          <cell r="G4267">
            <v>99018444</v>
          </cell>
          <cell r="H4267" t="str">
            <v>31/08/99</v>
          </cell>
          <cell r="I4267">
            <v>2899.43</v>
          </cell>
        </row>
        <row r="4268">
          <cell r="A4268">
            <v>2882202</v>
          </cell>
          <cell r="B4268">
            <v>5685</v>
          </cell>
          <cell r="C4268">
            <v>999</v>
          </cell>
          <cell r="D4268" t="str">
            <v>Reg. Facturac. Ubic.          T</v>
          </cell>
          <cell r="E4268">
            <v>73471</v>
          </cell>
          <cell r="F4268" t="str">
            <v>TE</v>
          </cell>
          <cell r="G4268">
            <v>99018445</v>
          </cell>
          <cell r="H4268" t="str">
            <v>31/08/99</v>
          </cell>
          <cell r="I4268">
            <v>2532.08</v>
          </cell>
        </row>
        <row r="4269">
          <cell r="A4269">
            <v>2882202</v>
          </cell>
          <cell r="B4269">
            <v>5685</v>
          </cell>
          <cell r="C4269">
            <v>999</v>
          </cell>
          <cell r="D4269" t="str">
            <v>Reg. Facturac. Ubic.          T</v>
          </cell>
          <cell r="E4269">
            <v>73471</v>
          </cell>
          <cell r="F4269" t="str">
            <v>TE</v>
          </cell>
          <cell r="G4269">
            <v>99018446</v>
          </cell>
          <cell r="H4269" t="str">
            <v>31/08/99</v>
          </cell>
          <cell r="I4269">
            <v>637.66999999999996</v>
          </cell>
        </row>
        <row r="4270">
          <cell r="A4270">
            <v>2882202</v>
          </cell>
          <cell r="B4270">
            <v>5685</v>
          </cell>
          <cell r="C4270">
            <v>999</v>
          </cell>
          <cell r="D4270" t="str">
            <v>Reg. Facturac. Ubic.          T</v>
          </cell>
          <cell r="E4270">
            <v>73471</v>
          </cell>
          <cell r="F4270" t="str">
            <v>TE</v>
          </cell>
          <cell r="G4270">
            <v>99018447</v>
          </cell>
          <cell r="H4270" t="str">
            <v>31/08/99</v>
          </cell>
          <cell r="I4270">
            <v>701.53</v>
          </cell>
        </row>
        <row r="4271">
          <cell r="A4271">
            <v>2882202</v>
          </cell>
          <cell r="B4271">
            <v>5852</v>
          </cell>
          <cell r="C4271" t="str">
            <v>ZALM</v>
          </cell>
          <cell r="D4271" t="str">
            <v>LA CASA DE LAS HERRAMIENTAS S.V</v>
          </cell>
          <cell r="E4271">
            <v>71305</v>
          </cell>
          <cell r="F4271" t="str">
            <v>FF</v>
          </cell>
          <cell r="G4271">
            <v>99023251</v>
          </cell>
          <cell r="H4271" t="str">
            <v>24/08/99</v>
          </cell>
          <cell r="I4271">
            <v>31.09</v>
          </cell>
          <cell r="J4271" t="str">
            <v>O.R. 78908</v>
          </cell>
        </row>
        <row r="4272">
          <cell r="A4272">
            <v>2882202</v>
          </cell>
          <cell r="B4272">
            <v>5855</v>
          </cell>
          <cell r="C4272" t="str">
            <v>ZALM</v>
          </cell>
          <cell r="D4272" t="str">
            <v>310899-COBRA256/000187        G</v>
          </cell>
          <cell r="E4272">
            <v>74104</v>
          </cell>
          <cell r="F4272" t="str">
            <v>J6</v>
          </cell>
          <cell r="G4272">
            <v>99000190</v>
          </cell>
          <cell r="H4272" t="str">
            <v>31/08/99</v>
          </cell>
          <cell r="I4272">
            <v>189</v>
          </cell>
          <cell r="J4272">
            <v>5119061288</v>
          </cell>
        </row>
        <row r="4273">
          <cell r="A4273">
            <v>2882202</v>
          </cell>
          <cell r="B4273">
            <v>5855</v>
          </cell>
          <cell r="C4273" t="str">
            <v>ZALM</v>
          </cell>
          <cell r="D4273" t="str">
            <v>310899-COBRA256/000187        G</v>
          </cell>
          <cell r="E4273">
            <v>74104</v>
          </cell>
          <cell r="F4273" t="str">
            <v>J6</v>
          </cell>
          <cell r="G4273">
            <v>99000190</v>
          </cell>
          <cell r="H4273" t="str">
            <v>31/08/99</v>
          </cell>
          <cell r="I4273">
            <v>74</v>
          </cell>
          <cell r="J4273">
            <v>5119061288</v>
          </cell>
        </row>
        <row r="4274">
          <cell r="A4274">
            <v>2882202</v>
          </cell>
          <cell r="B4274">
            <v>5855</v>
          </cell>
          <cell r="C4274" t="str">
            <v>ZALM</v>
          </cell>
          <cell r="D4274" t="str">
            <v>310899-COBRA256/000187        G</v>
          </cell>
          <cell r="E4274">
            <v>74104</v>
          </cell>
          <cell r="F4274" t="str">
            <v>J6</v>
          </cell>
          <cell r="G4274">
            <v>99000190</v>
          </cell>
          <cell r="H4274" t="str">
            <v>31/08/99</v>
          </cell>
          <cell r="I4274">
            <v>25000</v>
          </cell>
          <cell r="J4274">
            <v>5119061288</v>
          </cell>
        </row>
        <row r="4275">
          <cell r="A4275">
            <v>2882202</v>
          </cell>
          <cell r="B4275">
            <v>5855</v>
          </cell>
          <cell r="C4275" t="str">
            <v>ZALM</v>
          </cell>
          <cell r="D4275" t="str">
            <v>310899-COBRA256/000187        G</v>
          </cell>
          <cell r="E4275">
            <v>74104</v>
          </cell>
          <cell r="F4275" t="str">
            <v>J6</v>
          </cell>
          <cell r="G4275">
            <v>99000190</v>
          </cell>
          <cell r="H4275" t="str">
            <v>31/08/99</v>
          </cell>
          <cell r="I4275">
            <v>1089</v>
          </cell>
          <cell r="J4275">
            <v>5119061288</v>
          </cell>
        </row>
        <row r="4276">
          <cell r="A4276">
            <v>2882202</v>
          </cell>
          <cell r="B4276">
            <v>5855</v>
          </cell>
          <cell r="C4276" t="str">
            <v>ZALM</v>
          </cell>
          <cell r="D4276" t="str">
            <v>310899-COBRA256/000187        G</v>
          </cell>
          <cell r="E4276">
            <v>74104</v>
          </cell>
          <cell r="F4276" t="str">
            <v>J6</v>
          </cell>
          <cell r="G4276">
            <v>99000190</v>
          </cell>
          <cell r="H4276" t="str">
            <v>31/08/99</v>
          </cell>
          <cell r="I4276">
            <v>1338</v>
          </cell>
          <cell r="J4276">
            <v>5119061288</v>
          </cell>
        </row>
        <row r="4277">
          <cell r="A4277">
            <v>2882202</v>
          </cell>
          <cell r="B4277">
            <v>5855</v>
          </cell>
          <cell r="C4277" t="str">
            <v>ZALM</v>
          </cell>
          <cell r="D4277" t="str">
            <v>310899-COBRA256/000187        G</v>
          </cell>
          <cell r="E4277">
            <v>74104</v>
          </cell>
          <cell r="F4277" t="str">
            <v>J6</v>
          </cell>
          <cell r="G4277">
            <v>99000190</v>
          </cell>
          <cell r="H4277" t="str">
            <v>31/08/99</v>
          </cell>
          <cell r="I4277">
            <v>-254</v>
          </cell>
          <cell r="J4277">
            <v>5119061288</v>
          </cell>
        </row>
        <row r="4278">
          <cell r="A4278">
            <v>2882202</v>
          </cell>
          <cell r="B4278">
            <v>5855</v>
          </cell>
          <cell r="C4278" t="str">
            <v>ZALM</v>
          </cell>
          <cell r="D4278" t="str">
            <v>310899-COBRA256/000187        G</v>
          </cell>
          <cell r="E4278">
            <v>74104</v>
          </cell>
          <cell r="F4278" t="str">
            <v>J6</v>
          </cell>
          <cell r="G4278">
            <v>99000190</v>
          </cell>
          <cell r="H4278" t="str">
            <v>31/08/99</v>
          </cell>
          <cell r="I4278">
            <v>-1587</v>
          </cell>
          <cell r="J4278">
            <v>5119061288</v>
          </cell>
        </row>
        <row r="4279">
          <cell r="A4279">
            <v>2882202</v>
          </cell>
          <cell r="B4279">
            <v>5855</v>
          </cell>
          <cell r="C4279" t="str">
            <v>ZALM</v>
          </cell>
          <cell r="D4279" t="str">
            <v>310899-COBRA256/000187        G</v>
          </cell>
          <cell r="E4279">
            <v>74104</v>
          </cell>
          <cell r="F4279" t="str">
            <v>J6</v>
          </cell>
          <cell r="G4279">
            <v>99000190</v>
          </cell>
          <cell r="H4279" t="str">
            <v>31/08/99</v>
          </cell>
          <cell r="I4279">
            <v>-260</v>
          </cell>
          <cell r="J4279">
            <v>5119061288</v>
          </cell>
        </row>
        <row r="4280">
          <cell r="A4280">
            <v>2882202</v>
          </cell>
          <cell r="B4280">
            <v>5855</v>
          </cell>
          <cell r="C4280" t="str">
            <v>ZALM</v>
          </cell>
          <cell r="D4280" t="str">
            <v>310899-COBRA256/000187        G</v>
          </cell>
          <cell r="E4280">
            <v>74104</v>
          </cell>
          <cell r="F4280" t="str">
            <v>J6</v>
          </cell>
          <cell r="G4280">
            <v>99000190</v>
          </cell>
          <cell r="H4280" t="str">
            <v>31/08/99</v>
          </cell>
          <cell r="I4280">
            <v>-25414</v>
          </cell>
          <cell r="J4280">
            <v>5119061288</v>
          </cell>
        </row>
        <row r="4281">
          <cell r="A4281">
            <v>2882202</v>
          </cell>
          <cell r="B4281">
            <v>5855</v>
          </cell>
          <cell r="C4281" t="str">
            <v>ZALM</v>
          </cell>
          <cell r="D4281" t="str">
            <v>310899-COBRA256/000187        G</v>
          </cell>
          <cell r="E4281">
            <v>74104</v>
          </cell>
          <cell r="F4281" t="str">
            <v>J6</v>
          </cell>
          <cell r="G4281">
            <v>99000190</v>
          </cell>
          <cell r="H4281" t="str">
            <v>31/08/99</v>
          </cell>
          <cell r="I4281">
            <v>-625</v>
          </cell>
          <cell r="J4281">
            <v>5119061288</v>
          </cell>
        </row>
        <row r="4282">
          <cell r="A4282">
            <v>2882202</v>
          </cell>
          <cell r="B4282">
            <v>5855</v>
          </cell>
          <cell r="C4282" t="str">
            <v>ZALM</v>
          </cell>
          <cell r="D4282" t="str">
            <v>310899-COBRA256/000187        G</v>
          </cell>
          <cell r="E4282">
            <v>74104</v>
          </cell>
          <cell r="F4282" t="str">
            <v>J6</v>
          </cell>
          <cell r="G4282">
            <v>99000190</v>
          </cell>
          <cell r="H4282" t="str">
            <v>31/08/99</v>
          </cell>
          <cell r="I4282">
            <v>-229</v>
          </cell>
          <cell r="J4282">
            <v>5119061288</v>
          </cell>
        </row>
        <row r="4283">
          <cell r="A4283">
            <v>2882202</v>
          </cell>
          <cell r="B4283">
            <v>5855</v>
          </cell>
          <cell r="C4283" t="str">
            <v>ZALM</v>
          </cell>
          <cell r="D4283" t="str">
            <v>310899-COBRA256/000187        G</v>
          </cell>
          <cell r="E4283">
            <v>74104</v>
          </cell>
          <cell r="F4283" t="str">
            <v>J6</v>
          </cell>
          <cell r="G4283">
            <v>99000190</v>
          </cell>
          <cell r="H4283" t="str">
            <v>31/08/99</v>
          </cell>
          <cell r="I4283">
            <v>-832</v>
          </cell>
          <cell r="J4283">
            <v>5119061288</v>
          </cell>
        </row>
        <row r="4284">
          <cell r="A4284">
            <v>2882202</v>
          </cell>
          <cell r="B4284">
            <v>5855</v>
          </cell>
          <cell r="C4284" t="str">
            <v>ZALM</v>
          </cell>
          <cell r="D4284" t="str">
            <v>310899-COBRA256/000187        G</v>
          </cell>
          <cell r="E4284">
            <v>74104</v>
          </cell>
          <cell r="F4284" t="str">
            <v>J6</v>
          </cell>
          <cell r="G4284">
            <v>99000190</v>
          </cell>
          <cell r="H4284" t="str">
            <v>31/08/99</v>
          </cell>
          <cell r="I4284">
            <v>-243</v>
          </cell>
          <cell r="J4284">
            <v>5119061288</v>
          </cell>
        </row>
        <row r="4285">
          <cell r="A4285">
            <v>2882202</v>
          </cell>
          <cell r="B4285">
            <v>5855</v>
          </cell>
          <cell r="C4285" t="str">
            <v>ZALM</v>
          </cell>
          <cell r="D4285" t="str">
            <v>310899-COBRA256/000187        G</v>
          </cell>
          <cell r="E4285">
            <v>74104</v>
          </cell>
          <cell r="F4285" t="str">
            <v>J7</v>
          </cell>
          <cell r="G4285">
            <v>99000173</v>
          </cell>
          <cell r="H4285" t="str">
            <v>31/08/99</v>
          </cell>
          <cell r="I4285">
            <v>254</v>
          </cell>
          <cell r="J4285">
            <v>5119061288</v>
          </cell>
        </row>
        <row r="4286">
          <cell r="A4286">
            <v>2882202</v>
          </cell>
          <cell r="B4286">
            <v>5855</v>
          </cell>
          <cell r="C4286" t="str">
            <v>ZALM</v>
          </cell>
          <cell r="D4286" t="str">
            <v>310899-COBRA256/000187        G</v>
          </cell>
          <cell r="E4286">
            <v>74104</v>
          </cell>
          <cell r="F4286" t="str">
            <v>J7</v>
          </cell>
          <cell r="G4286">
            <v>99000173</v>
          </cell>
          <cell r="H4286" t="str">
            <v>31/08/99</v>
          </cell>
          <cell r="I4286">
            <v>508</v>
          </cell>
          <cell r="J4286">
            <v>5119061288</v>
          </cell>
        </row>
        <row r="4287">
          <cell r="A4287">
            <v>2882202</v>
          </cell>
          <cell r="B4287">
            <v>5855</v>
          </cell>
          <cell r="C4287" t="str">
            <v>ZALM</v>
          </cell>
          <cell r="D4287" t="str">
            <v>310899-COBRA256/000187        G</v>
          </cell>
          <cell r="E4287">
            <v>74104</v>
          </cell>
          <cell r="F4287" t="str">
            <v>J7</v>
          </cell>
          <cell r="G4287">
            <v>99000173</v>
          </cell>
          <cell r="H4287" t="str">
            <v>31/08/99</v>
          </cell>
          <cell r="I4287">
            <v>260</v>
          </cell>
          <cell r="J4287">
            <v>5119061288</v>
          </cell>
        </row>
        <row r="4288">
          <cell r="A4288">
            <v>2882202</v>
          </cell>
          <cell r="B4288">
            <v>5855</v>
          </cell>
          <cell r="C4288" t="str">
            <v>ZALM</v>
          </cell>
          <cell r="D4288" t="str">
            <v>310899-COBRA256/000187        G</v>
          </cell>
          <cell r="E4288">
            <v>74104</v>
          </cell>
          <cell r="F4288" t="str">
            <v>J7</v>
          </cell>
          <cell r="G4288">
            <v>99000173</v>
          </cell>
          <cell r="H4288" t="str">
            <v>31/08/99</v>
          </cell>
          <cell r="I4288">
            <v>414</v>
          </cell>
          <cell r="J4288">
            <v>5119061288</v>
          </cell>
        </row>
        <row r="4289">
          <cell r="A4289">
            <v>2882202</v>
          </cell>
          <cell r="B4289">
            <v>5855</v>
          </cell>
          <cell r="C4289" t="str">
            <v>ZALM</v>
          </cell>
          <cell r="D4289" t="str">
            <v>310899-COBRA256/000187        G</v>
          </cell>
          <cell r="E4289">
            <v>74104</v>
          </cell>
          <cell r="F4289" t="str">
            <v>J7</v>
          </cell>
          <cell r="G4289">
            <v>99000173</v>
          </cell>
          <cell r="H4289" t="str">
            <v>31/08/99</v>
          </cell>
          <cell r="I4289">
            <v>625</v>
          </cell>
          <cell r="J4289">
            <v>5119061288</v>
          </cell>
        </row>
        <row r="4290">
          <cell r="A4290">
            <v>2882202</v>
          </cell>
          <cell r="B4290">
            <v>5855</v>
          </cell>
          <cell r="C4290" t="str">
            <v>ZALM</v>
          </cell>
          <cell r="D4290" t="str">
            <v>310899-COBRA256/000187        G</v>
          </cell>
          <cell r="E4290">
            <v>74104</v>
          </cell>
          <cell r="F4290" t="str">
            <v>J7</v>
          </cell>
          <cell r="G4290">
            <v>99000173</v>
          </cell>
          <cell r="H4290" t="str">
            <v>31/08/99</v>
          </cell>
          <cell r="I4290">
            <v>229</v>
          </cell>
          <cell r="J4290">
            <v>5119061288</v>
          </cell>
        </row>
        <row r="4291">
          <cell r="A4291">
            <v>2882202</v>
          </cell>
          <cell r="B4291">
            <v>5855</v>
          </cell>
          <cell r="C4291" t="str">
            <v>ZALM</v>
          </cell>
          <cell r="D4291" t="str">
            <v>310899-COBRA256/000187        G</v>
          </cell>
          <cell r="E4291">
            <v>74104</v>
          </cell>
          <cell r="F4291" t="str">
            <v>J7</v>
          </cell>
          <cell r="G4291">
            <v>99000173</v>
          </cell>
          <cell r="H4291" t="str">
            <v>31/08/99</v>
          </cell>
          <cell r="I4291">
            <v>832</v>
          </cell>
          <cell r="J4291">
            <v>5119061288</v>
          </cell>
        </row>
        <row r="4292">
          <cell r="A4292">
            <v>2882202</v>
          </cell>
          <cell r="B4292">
            <v>5855</v>
          </cell>
          <cell r="C4292" t="str">
            <v>ZALM</v>
          </cell>
          <cell r="D4292" t="str">
            <v>310899-COBRA256/000187        G</v>
          </cell>
          <cell r="E4292">
            <v>74104</v>
          </cell>
          <cell r="F4292" t="str">
            <v>J7</v>
          </cell>
          <cell r="G4292">
            <v>99000173</v>
          </cell>
          <cell r="H4292" t="str">
            <v>31/08/99</v>
          </cell>
          <cell r="I4292">
            <v>243</v>
          </cell>
          <cell r="J4292">
            <v>5119061288</v>
          </cell>
        </row>
        <row r="4293">
          <cell r="A4293">
            <v>2882202</v>
          </cell>
          <cell r="B4293">
            <v>5855</v>
          </cell>
          <cell r="C4293" t="str">
            <v>ZALM</v>
          </cell>
          <cell r="D4293" t="str">
            <v>310899-COBRA256/000187        G</v>
          </cell>
          <cell r="E4293">
            <v>74104</v>
          </cell>
          <cell r="F4293" t="str">
            <v>J7</v>
          </cell>
          <cell r="G4293">
            <v>99000173</v>
          </cell>
          <cell r="H4293" t="str">
            <v>31/08/99</v>
          </cell>
          <cell r="I4293">
            <v>-74</v>
          </cell>
          <cell r="J4293">
            <v>5119061288</v>
          </cell>
        </row>
        <row r="4294">
          <cell r="A4294">
            <v>2882202</v>
          </cell>
          <cell r="B4294">
            <v>6002</v>
          </cell>
          <cell r="C4294">
            <v>999</v>
          </cell>
          <cell r="D4294" t="str">
            <v>310899-COBRA256/000187        G</v>
          </cell>
          <cell r="E4294">
            <v>74104</v>
          </cell>
          <cell r="F4294" t="str">
            <v>J6</v>
          </cell>
          <cell r="G4294">
            <v>99000190</v>
          </cell>
          <cell r="H4294" t="str">
            <v>31/08/99</v>
          </cell>
          <cell r="I4294">
            <v>55</v>
          </cell>
          <cell r="J4294">
            <v>5117065288</v>
          </cell>
        </row>
        <row r="4295">
          <cell r="A4295">
            <v>2882202</v>
          </cell>
          <cell r="B4295">
            <v>6002</v>
          </cell>
          <cell r="C4295">
            <v>999</v>
          </cell>
          <cell r="D4295" t="str">
            <v>310899-COBRA256/000187        G</v>
          </cell>
          <cell r="E4295">
            <v>74104</v>
          </cell>
          <cell r="F4295" t="str">
            <v>J6</v>
          </cell>
          <cell r="G4295">
            <v>99000190</v>
          </cell>
          <cell r="H4295" t="str">
            <v>31/08/99</v>
          </cell>
          <cell r="I4295">
            <v>18</v>
          </cell>
          <cell r="J4295">
            <v>5117065288</v>
          </cell>
        </row>
        <row r="4296">
          <cell r="A4296">
            <v>2882202</v>
          </cell>
          <cell r="B4296">
            <v>6062</v>
          </cell>
          <cell r="C4296" t="str">
            <v>ZALM</v>
          </cell>
          <cell r="D4296" t="str">
            <v>ASTRA C.A.P.S.A. P/YAC VIZCACHI</v>
          </cell>
          <cell r="E4296">
            <v>69771</v>
          </cell>
          <cell r="F4296" t="str">
            <v>KW</v>
          </cell>
          <cell r="G4296">
            <v>11001003</v>
          </cell>
          <cell r="H4296">
            <v>36502</v>
          </cell>
          <cell r="I4296">
            <v>2598.4299999999998</v>
          </cell>
          <cell r="J4296" t="str">
            <v>CREDITO POR PROV</v>
          </cell>
        </row>
        <row r="4297">
          <cell r="A4297">
            <v>2882202</v>
          </cell>
          <cell r="B4297">
            <v>6062</v>
          </cell>
          <cell r="C4297" t="str">
            <v>ZALM</v>
          </cell>
          <cell r="D4297" t="str">
            <v>310899-COBRA256/000187        G</v>
          </cell>
          <cell r="E4297">
            <v>74104</v>
          </cell>
          <cell r="F4297" t="str">
            <v>J6</v>
          </cell>
          <cell r="G4297">
            <v>99000190</v>
          </cell>
          <cell r="H4297" t="str">
            <v>31/08/99</v>
          </cell>
          <cell r="I4297">
            <v>96</v>
          </cell>
          <cell r="J4297">
            <v>5134020288</v>
          </cell>
        </row>
        <row r="4298">
          <cell r="A4298">
            <v>2882202</v>
          </cell>
          <cell r="B4298">
            <v>6062</v>
          </cell>
          <cell r="C4298" t="str">
            <v>ZALM</v>
          </cell>
          <cell r="D4298" t="str">
            <v>310899-COBRA256/000187        G</v>
          </cell>
          <cell r="E4298">
            <v>74104</v>
          </cell>
          <cell r="F4298" t="str">
            <v>J6</v>
          </cell>
          <cell r="G4298">
            <v>99000190</v>
          </cell>
          <cell r="H4298" t="str">
            <v>31/08/99</v>
          </cell>
          <cell r="I4298">
            <v>181</v>
          </cell>
          <cell r="J4298">
            <v>5134020288</v>
          </cell>
        </row>
        <row r="4299">
          <cell r="A4299">
            <v>2882202</v>
          </cell>
          <cell r="B4299">
            <v>6062</v>
          </cell>
          <cell r="C4299" t="str">
            <v>ZALM</v>
          </cell>
          <cell r="D4299" t="str">
            <v>310899-COBRA256/000187        G</v>
          </cell>
          <cell r="E4299">
            <v>74104</v>
          </cell>
          <cell r="F4299" t="str">
            <v>J6</v>
          </cell>
          <cell r="G4299">
            <v>99000190</v>
          </cell>
          <cell r="H4299" t="str">
            <v>31/08/99</v>
          </cell>
          <cell r="I4299">
            <v>-18</v>
          </cell>
          <cell r="J4299">
            <v>5134020288</v>
          </cell>
        </row>
        <row r="4300">
          <cell r="A4300">
            <v>2882202</v>
          </cell>
          <cell r="B4300">
            <v>6062</v>
          </cell>
          <cell r="C4300" t="str">
            <v>ZALM</v>
          </cell>
          <cell r="D4300" t="str">
            <v>310899-COBRA256/000187        G</v>
          </cell>
          <cell r="E4300">
            <v>74104</v>
          </cell>
          <cell r="F4300" t="str">
            <v>J6</v>
          </cell>
          <cell r="G4300">
            <v>99000190</v>
          </cell>
          <cell r="H4300" t="str">
            <v>31/08/99</v>
          </cell>
          <cell r="I4300">
            <v>-96</v>
          </cell>
          <cell r="J4300">
            <v>5134020288</v>
          </cell>
        </row>
        <row r="4301">
          <cell r="A4301">
            <v>2882202</v>
          </cell>
          <cell r="B4301">
            <v>6062</v>
          </cell>
          <cell r="C4301" t="str">
            <v>ZALM</v>
          </cell>
          <cell r="D4301" t="str">
            <v>310899-COBRA256/000187        G</v>
          </cell>
          <cell r="E4301">
            <v>74104</v>
          </cell>
          <cell r="F4301" t="str">
            <v>J6</v>
          </cell>
          <cell r="G4301">
            <v>99000190</v>
          </cell>
          <cell r="H4301" t="str">
            <v>31/08/99</v>
          </cell>
          <cell r="I4301">
            <v>-181</v>
          </cell>
          <cell r="J4301">
            <v>5134020288</v>
          </cell>
        </row>
        <row r="4302">
          <cell r="A4302">
            <v>2882202</v>
          </cell>
          <cell r="B4302">
            <v>6062</v>
          </cell>
          <cell r="C4302" t="str">
            <v>ZALM</v>
          </cell>
          <cell r="D4302" t="str">
            <v>310899-COBRA256/000187        G</v>
          </cell>
          <cell r="E4302">
            <v>74104</v>
          </cell>
          <cell r="F4302" t="str">
            <v>J7</v>
          </cell>
          <cell r="G4302">
            <v>99000173</v>
          </cell>
          <cell r="H4302" t="str">
            <v>31/08/99</v>
          </cell>
          <cell r="I4302">
            <v>18</v>
          </cell>
          <cell r="J4302">
            <v>5134020288</v>
          </cell>
        </row>
        <row r="4303">
          <cell r="A4303">
            <v>2882202</v>
          </cell>
          <cell r="B4303">
            <v>6062</v>
          </cell>
          <cell r="C4303" t="str">
            <v>ZALM</v>
          </cell>
          <cell r="D4303" t="str">
            <v>310899-COBRA256/000187        G</v>
          </cell>
          <cell r="E4303">
            <v>74104</v>
          </cell>
          <cell r="F4303" t="str">
            <v>J7</v>
          </cell>
          <cell r="G4303">
            <v>99000173</v>
          </cell>
          <cell r="H4303" t="str">
            <v>31/08/99</v>
          </cell>
          <cell r="I4303">
            <v>181</v>
          </cell>
          <cell r="J4303">
            <v>5134020288</v>
          </cell>
        </row>
        <row r="4304">
          <cell r="A4304">
            <v>2882202</v>
          </cell>
          <cell r="B4304">
            <v>6062</v>
          </cell>
          <cell r="C4304" t="str">
            <v>ZALM</v>
          </cell>
          <cell r="D4304" t="str">
            <v>310899-COBRA256/000187        G</v>
          </cell>
          <cell r="E4304">
            <v>74104</v>
          </cell>
          <cell r="F4304" t="str">
            <v>J7</v>
          </cell>
          <cell r="G4304">
            <v>99000173</v>
          </cell>
          <cell r="H4304" t="str">
            <v>31/08/99</v>
          </cell>
          <cell r="I4304">
            <v>-96</v>
          </cell>
          <cell r="J4304">
            <v>5134020288</v>
          </cell>
        </row>
        <row r="4305">
          <cell r="A4305">
            <v>2882202</v>
          </cell>
          <cell r="B4305">
            <v>6122</v>
          </cell>
          <cell r="C4305">
            <v>999</v>
          </cell>
          <cell r="D4305" t="str">
            <v>310899-COBRA256/000187        G</v>
          </cell>
          <cell r="E4305">
            <v>74104</v>
          </cell>
          <cell r="F4305" t="str">
            <v>J6</v>
          </cell>
          <cell r="G4305">
            <v>99000190</v>
          </cell>
          <cell r="H4305" t="str">
            <v>31/08/99</v>
          </cell>
          <cell r="I4305">
            <v>263</v>
          </cell>
          <cell r="J4305">
            <v>5107063288</v>
          </cell>
        </row>
        <row r="4306">
          <cell r="A4306">
            <v>2882202</v>
          </cell>
          <cell r="B4306">
            <v>6122</v>
          </cell>
          <cell r="C4306">
            <v>999</v>
          </cell>
          <cell r="D4306" t="str">
            <v>310899-COBRA256/000187        G</v>
          </cell>
          <cell r="E4306">
            <v>74104</v>
          </cell>
          <cell r="F4306" t="str">
            <v>J6</v>
          </cell>
          <cell r="G4306">
            <v>99000190</v>
          </cell>
          <cell r="H4306" t="str">
            <v>31/08/99</v>
          </cell>
          <cell r="I4306">
            <v>263</v>
          </cell>
          <cell r="J4306">
            <v>5107063288</v>
          </cell>
        </row>
        <row r="4307">
          <cell r="A4307">
            <v>2882202</v>
          </cell>
          <cell r="B4307">
            <v>6122</v>
          </cell>
          <cell r="C4307">
            <v>999</v>
          </cell>
          <cell r="D4307" t="str">
            <v>310899-COBRA256/000187        G</v>
          </cell>
          <cell r="E4307">
            <v>74104</v>
          </cell>
          <cell r="F4307" t="str">
            <v>J6</v>
          </cell>
          <cell r="G4307">
            <v>99000190</v>
          </cell>
          <cell r="H4307" t="str">
            <v>31/08/99</v>
          </cell>
          <cell r="I4307">
            <v>2505</v>
          </cell>
          <cell r="J4307">
            <v>5107063288</v>
          </cell>
        </row>
        <row r="4308">
          <cell r="A4308">
            <v>2882202</v>
          </cell>
          <cell r="B4308">
            <v>6122</v>
          </cell>
          <cell r="C4308">
            <v>999</v>
          </cell>
          <cell r="D4308" t="str">
            <v>310899-COBRA256/000187        G</v>
          </cell>
          <cell r="E4308">
            <v>74104</v>
          </cell>
          <cell r="F4308" t="str">
            <v>J6</v>
          </cell>
          <cell r="G4308">
            <v>99000190</v>
          </cell>
          <cell r="H4308" t="str">
            <v>31/08/99</v>
          </cell>
          <cell r="I4308">
            <v>804</v>
          </cell>
          <cell r="J4308">
            <v>5107063288</v>
          </cell>
        </row>
        <row r="4309">
          <cell r="A4309">
            <v>2882202</v>
          </cell>
          <cell r="B4309">
            <v>6122</v>
          </cell>
          <cell r="C4309">
            <v>999</v>
          </cell>
          <cell r="D4309" t="str">
            <v>310899-COBRA256/000187        G</v>
          </cell>
          <cell r="E4309">
            <v>74104</v>
          </cell>
          <cell r="F4309" t="str">
            <v>J6</v>
          </cell>
          <cell r="G4309">
            <v>99000190</v>
          </cell>
          <cell r="H4309" t="str">
            <v>31/08/99</v>
          </cell>
          <cell r="I4309">
            <v>783</v>
          </cell>
          <cell r="J4309">
            <v>5107063288</v>
          </cell>
        </row>
        <row r="4310">
          <cell r="A4310">
            <v>2882202</v>
          </cell>
          <cell r="B4310">
            <v>6122</v>
          </cell>
          <cell r="C4310">
            <v>999</v>
          </cell>
          <cell r="D4310" t="str">
            <v>310899-COBRA256/000187        G</v>
          </cell>
          <cell r="E4310">
            <v>74104</v>
          </cell>
          <cell r="F4310" t="str">
            <v>J6</v>
          </cell>
          <cell r="G4310">
            <v>99000190</v>
          </cell>
          <cell r="H4310" t="str">
            <v>31/08/99</v>
          </cell>
          <cell r="I4310">
            <v>-263</v>
          </cell>
          <cell r="J4310">
            <v>5107063288</v>
          </cell>
        </row>
        <row r="4311">
          <cell r="A4311">
            <v>2882202</v>
          </cell>
          <cell r="B4311">
            <v>6122</v>
          </cell>
          <cell r="C4311">
            <v>999</v>
          </cell>
          <cell r="D4311" t="str">
            <v>310899-COBRA256/000187        G</v>
          </cell>
          <cell r="E4311">
            <v>74104</v>
          </cell>
          <cell r="F4311" t="str">
            <v>J6</v>
          </cell>
          <cell r="G4311">
            <v>99000190</v>
          </cell>
          <cell r="H4311" t="str">
            <v>31/08/99</v>
          </cell>
          <cell r="I4311">
            <v>-263</v>
          </cell>
          <cell r="J4311">
            <v>5107063288</v>
          </cell>
        </row>
        <row r="4312">
          <cell r="A4312">
            <v>2882202</v>
          </cell>
          <cell r="B4312">
            <v>6122</v>
          </cell>
          <cell r="C4312">
            <v>999</v>
          </cell>
          <cell r="D4312" t="str">
            <v>310899-COBRA256/000187        G</v>
          </cell>
          <cell r="E4312">
            <v>74104</v>
          </cell>
          <cell r="F4312" t="str">
            <v>J6</v>
          </cell>
          <cell r="G4312">
            <v>99000190</v>
          </cell>
          <cell r="H4312" t="str">
            <v>31/08/99</v>
          </cell>
          <cell r="I4312">
            <v>-174</v>
          </cell>
          <cell r="J4312">
            <v>5107063288</v>
          </cell>
        </row>
        <row r="4313">
          <cell r="A4313">
            <v>2882202</v>
          </cell>
          <cell r="B4313">
            <v>6122</v>
          </cell>
          <cell r="C4313">
            <v>999</v>
          </cell>
          <cell r="D4313" t="str">
            <v>310899-COBRA256/000187        G</v>
          </cell>
          <cell r="E4313">
            <v>74104</v>
          </cell>
          <cell r="F4313" t="str">
            <v>J6</v>
          </cell>
          <cell r="G4313">
            <v>99000190</v>
          </cell>
          <cell r="H4313" t="str">
            <v>31/08/99</v>
          </cell>
          <cell r="I4313">
            <v>-5010</v>
          </cell>
          <cell r="J4313">
            <v>5107063288</v>
          </cell>
        </row>
        <row r="4314">
          <cell r="A4314">
            <v>2882202</v>
          </cell>
          <cell r="B4314">
            <v>6122</v>
          </cell>
          <cell r="C4314">
            <v>999</v>
          </cell>
          <cell r="D4314" t="str">
            <v>310899-COBRA256/000187        G</v>
          </cell>
          <cell r="E4314">
            <v>74104</v>
          </cell>
          <cell r="F4314" t="str">
            <v>J6</v>
          </cell>
          <cell r="G4314">
            <v>99000190</v>
          </cell>
          <cell r="H4314" t="str">
            <v>31/08/99</v>
          </cell>
          <cell r="I4314">
            <v>-788</v>
          </cell>
          <cell r="J4314">
            <v>5107063288</v>
          </cell>
        </row>
        <row r="4315">
          <cell r="A4315">
            <v>2882202</v>
          </cell>
          <cell r="B4315">
            <v>6122</v>
          </cell>
          <cell r="C4315">
            <v>999</v>
          </cell>
          <cell r="D4315" t="str">
            <v>310899-COBRA256/000187        G</v>
          </cell>
          <cell r="E4315">
            <v>74104</v>
          </cell>
          <cell r="F4315" t="str">
            <v>J6</v>
          </cell>
          <cell r="G4315">
            <v>99000190</v>
          </cell>
          <cell r="H4315" t="str">
            <v>31/08/99</v>
          </cell>
          <cell r="I4315">
            <v>-358</v>
          </cell>
          <cell r="J4315">
            <v>5107063288</v>
          </cell>
        </row>
        <row r="4316">
          <cell r="A4316">
            <v>2882202</v>
          </cell>
          <cell r="B4316">
            <v>6122</v>
          </cell>
          <cell r="C4316">
            <v>999</v>
          </cell>
          <cell r="D4316" t="str">
            <v>310899-COBRA256/000187        G</v>
          </cell>
          <cell r="E4316">
            <v>74104</v>
          </cell>
          <cell r="F4316" t="str">
            <v>J7</v>
          </cell>
          <cell r="G4316">
            <v>99000173</v>
          </cell>
          <cell r="H4316" t="str">
            <v>31/08/99</v>
          </cell>
          <cell r="I4316">
            <v>263</v>
          </cell>
          <cell r="J4316">
            <v>5107063288</v>
          </cell>
        </row>
        <row r="4317">
          <cell r="A4317">
            <v>2882202</v>
          </cell>
          <cell r="B4317">
            <v>6122</v>
          </cell>
          <cell r="C4317">
            <v>999</v>
          </cell>
          <cell r="D4317" t="str">
            <v>310899-COBRA256/000187        G</v>
          </cell>
          <cell r="E4317">
            <v>74104</v>
          </cell>
          <cell r="F4317" t="str">
            <v>J7</v>
          </cell>
          <cell r="G4317">
            <v>99000173</v>
          </cell>
          <cell r="H4317" t="str">
            <v>31/08/99</v>
          </cell>
          <cell r="I4317">
            <v>263</v>
          </cell>
          <cell r="J4317">
            <v>5107063288</v>
          </cell>
        </row>
        <row r="4318">
          <cell r="A4318">
            <v>2882202</v>
          </cell>
          <cell r="B4318">
            <v>6122</v>
          </cell>
          <cell r="C4318">
            <v>999</v>
          </cell>
          <cell r="D4318" t="str">
            <v>310899-COBRA256/000187        G</v>
          </cell>
          <cell r="E4318">
            <v>74104</v>
          </cell>
          <cell r="F4318" t="str">
            <v>J7</v>
          </cell>
          <cell r="G4318">
            <v>99000173</v>
          </cell>
          <cell r="H4318" t="str">
            <v>31/08/99</v>
          </cell>
          <cell r="I4318">
            <v>174</v>
          </cell>
          <cell r="J4318">
            <v>5107063288</v>
          </cell>
        </row>
        <row r="4319">
          <cell r="A4319">
            <v>2882202</v>
          </cell>
          <cell r="B4319">
            <v>6122</v>
          </cell>
          <cell r="C4319">
            <v>999</v>
          </cell>
          <cell r="D4319" t="str">
            <v>310899-COBRA256/000187        G</v>
          </cell>
          <cell r="E4319">
            <v>74104</v>
          </cell>
          <cell r="F4319" t="str">
            <v>J7</v>
          </cell>
          <cell r="G4319">
            <v>99000173</v>
          </cell>
          <cell r="H4319" t="str">
            <v>31/08/99</v>
          </cell>
          <cell r="I4319">
            <v>2505</v>
          </cell>
          <cell r="J4319">
            <v>5107063288</v>
          </cell>
        </row>
        <row r="4320">
          <cell r="A4320">
            <v>2882202</v>
          </cell>
          <cell r="B4320">
            <v>6122</v>
          </cell>
          <cell r="C4320">
            <v>999</v>
          </cell>
          <cell r="D4320" t="str">
            <v>310899-COBRA256/000187        G</v>
          </cell>
          <cell r="E4320">
            <v>74104</v>
          </cell>
          <cell r="F4320" t="str">
            <v>J7</v>
          </cell>
          <cell r="G4320">
            <v>99000173</v>
          </cell>
          <cell r="H4320" t="str">
            <v>31/08/99</v>
          </cell>
          <cell r="I4320">
            <v>788</v>
          </cell>
          <cell r="J4320">
            <v>5107063288</v>
          </cell>
        </row>
        <row r="4321">
          <cell r="A4321">
            <v>2882202</v>
          </cell>
          <cell r="B4321">
            <v>6122</v>
          </cell>
          <cell r="C4321">
            <v>999</v>
          </cell>
          <cell r="D4321" t="str">
            <v>310899-COBRA256/000187        G</v>
          </cell>
          <cell r="E4321">
            <v>74104</v>
          </cell>
          <cell r="F4321" t="str">
            <v>J7</v>
          </cell>
          <cell r="G4321">
            <v>99000173</v>
          </cell>
          <cell r="H4321" t="str">
            <v>31/08/99</v>
          </cell>
          <cell r="I4321">
            <v>358</v>
          </cell>
          <cell r="J4321">
            <v>5107063288</v>
          </cell>
        </row>
        <row r="4322">
          <cell r="A4322">
            <v>2882202</v>
          </cell>
          <cell r="B4322">
            <v>6124</v>
          </cell>
          <cell r="C4322" t="str">
            <v>ZALM</v>
          </cell>
          <cell r="D4322" t="str">
            <v>GESTETNER S.A.C.I.            V</v>
          </cell>
          <cell r="E4322">
            <v>67978</v>
          </cell>
          <cell r="F4322" t="str">
            <v>FF</v>
          </cell>
          <cell r="G4322">
            <v>99021410</v>
          </cell>
          <cell r="H4322" t="str">
            <v>30/08/99</v>
          </cell>
          <cell r="I4322">
            <v>79.97</v>
          </cell>
        </row>
        <row r="4323">
          <cell r="A4323">
            <v>2882202</v>
          </cell>
          <cell r="B4323">
            <v>6242</v>
          </cell>
          <cell r="C4323" t="str">
            <v>ZALM</v>
          </cell>
          <cell r="D4323" t="str">
            <v>310899-COBRA256/000187        G</v>
          </cell>
          <cell r="E4323">
            <v>74104</v>
          </cell>
          <cell r="F4323" t="str">
            <v>J6</v>
          </cell>
          <cell r="G4323">
            <v>99000190</v>
          </cell>
          <cell r="H4323" t="str">
            <v>31/08/99</v>
          </cell>
          <cell r="I4323">
            <v>1200</v>
          </cell>
          <cell r="J4323">
            <v>5103050288</v>
          </cell>
        </row>
        <row r="4324">
          <cell r="A4324">
            <v>2882202</v>
          </cell>
          <cell r="B4324">
            <v>6242</v>
          </cell>
          <cell r="C4324" t="str">
            <v>ZALM</v>
          </cell>
          <cell r="D4324" t="str">
            <v>310899-COBRA256/000187        G</v>
          </cell>
          <cell r="E4324">
            <v>74104</v>
          </cell>
          <cell r="F4324" t="str">
            <v>J6</v>
          </cell>
          <cell r="G4324">
            <v>99000190</v>
          </cell>
          <cell r="H4324" t="str">
            <v>31/08/99</v>
          </cell>
          <cell r="I4324">
            <v>694</v>
          </cell>
          <cell r="J4324">
            <v>5103050288</v>
          </cell>
        </row>
        <row r="4325">
          <cell r="A4325">
            <v>2882202</v>
          </cell>
          <cell r="B4325">
            <v>6242</v>
          </cell>
          <cell r="C4325" t="str">
            <v>ZALM</v>
          </cell>
          <cell r="D4325" t="str">
            <v>310899-COBRA256/000187        G</v>
          </cell>
          <cell r="E4325">
            <v>74104</v>
          </cell>
          <cell r="F4325" t="str">
            <v>J6</v>
          </cell>
          <cell r="G4325">
            <v>99000190</v>
          </cell>
          <cell r="H4325" t="str">
            <v>31/08/99</v>
          </cell>
          <cell r="I4325">
            <v>531</v>
          </cell>
          <cell r="J4325">
            <v>5103050288</v>
          </cell>
        </row>
        <row r="4326">
          <cell r="A4326">
            <v>2882202</v>
          </cell>
          <cell r="B4326">
            <v>6242</v>
          </cell>
          <cell r="C4326" t="str">
            <v>ZALM</v>
          </cell>
          <cell r="D4326" t="str">
            <v>310899-COBRA256/000187        G</v>
          </cell>
          <cell r="E4326">
            <v>74104</v>
          </cell>
          <cell r="F4326" t="str">
            <v>J6</v>
          </cell>
          <cell r="G4326">
            <v>99000190</v>
          </cell>
          <cell r="H4326" t="str">
            <v>31/08/99</v>
          </cell>
          <cell r="I4326">
            <v>-9612</v>
          </cell>
          <cell r="J4326">
            <v>5103050288</v>
          </cell>
        </row>
        <row r="4327">
          <cell r="A4327">
            <v>2882202</v>
          </cell>
          <cell r="B4327">
            <v>6242</v>
          </cell>
          <cell r="C4327" t="str">
            <v>ZALM</v>
          </cell>
          <cell r="D4327" t="str">
            <v>310899-COBRA256/000187        G</v>
          </cell>
          <cell r="E4327">
            <v>74104</v>
          </cell>
          <cell r="F4327" t="str">
            <v>J6</v>
          </cell>
          <cell r="G4327">
            <v>99000190</v>
          </cell>
          <cell r="H4327" t="str">
            <v>31/08/99</v>
          </cell>
          <cell r="I4327">
            <v>-297</v>
          </cell>
          <cell r="J4327">
            <v>5103050288</v>
          </cell>
        </row>
        <row r="4328">
          <cell r="A4328">
            <v>2882202</v>
          </cell>
          <cell r="B4328">
            <v>6242</v>
          </cell>
          <cell r="C4328" t="str">
            <v>ZALM</v>
          </cell>
          <cell r="D4328" t="str">
            <v>310899-COBRA256/000187        G</v>
          </cell>
          <cell r="E4328">
            <v>74104</v>
          </cell>
          <cell r="F4328" t="str">
            <v>J6</v>
          </cell>
          <cell r="G4328">
            <v>99000190</v>
          </cell>
          <cell r="H4328" t="str">
            <v>31/08/99</v>
          </cell>
          <cell r="I4328">
            <v>-1388</v>
          </cell>
          <cell r="J4328">
            <v>5103050288</v>
          </cell>
        </row>
        <row r="4329">
          <cell r="A4329">
            <v>2882202</v>
          </cell>
          <cell r="B4329">
            <v>6242</v>
          </cell>
          <cell r="C4329" t="str">
            <v>ZALM</v>
          </cell>
          <cell r="D4329" t="str">
            <v>310899-COBRA256/000187        G</v>
          </cell>
          <cell r="E4329">
            <v>74104</v>
          </cell>
          <cell r="F4329" t="str">
            <v>J6</v>
          </cell>
          <cell r="G4329">
            <v>99000190</v>
          </cell>
          <cell r="H4329" t="str">
            <v>31/08/99</v>
          </cell>
          <cell r="I4329">
            <v>-362</v>
          </cell>
          <cell r="J4329">
            <v>5103050288</v>
          </cell>
        </row>
        <row r="4330">
          <cell r="A4330">
            <v>2882202</v>
          </cell>
          <cell r="B4330">
            <v>6242</v>
          </cell>
          <cell r="C4330" t="str">
            <v>ZALM</v>
          </cell>
          <cell r="D4330" t="str">
            <v>310899-COBRA256/000187        G</v>
          </cell>
          <cell r="E4330">
            <v>74104</v>
          </cell>
          <cell r="F4330" t="str">
            <v>J6</v>
          </cell>
          <cell r="G4330">
            <v>99000190</v>
          </cell>
          <cell r="H4330" t="str">
            <v>31/08/99</v>
          </cell>
          <cell r="I4330">
            <v>-971</v>
          </cell>
          <cell r="J4330">
            <v>5103050288</v>
          </cell>
        </row>
        <row r="4331">
          <cell r="A4331">
            <v>2882202</v>
          </cell>
          <cell r="B4331">
            <v>6242</v>
          </cell>
          <cell r="C4331" t="str">
            <v>ZALM</v>
          </cell>
          <cell r="D4331" t="str">
            <v>310899-COBRA256/000187        G</v>
          </cell>
          <cell r="E4331">
            <v>74104</v>
          </cell>
          <cell r="F4331" t="str">
            <v>J7</v>
          </cell>
          <cell r="G4331">
            <v>99000173</v>
          </cell>
          <cell r="H4331" t="str">
            <v>31/08/99</v>
          </cell>
          <cell r="I4331">
            <v>9612</v>
          </cell>
          <cell r="J4331">
            <v>5103050288</v>
          </cell>
        </row>
        <row r="4332">
          <cell r="A4332">
            <v>2882202</v>
          </cell>
          <cell r="B4332">
            <v>6242</v>
          </cell>
          <cell r="C4332" t="str">
            <v>ZALM</v>
          </cell>
          <cell r="D4332" t="str">
            <v>310899-COBRA256/000187        G</v>
          </cell>
          <cell r="E4332">
            <v>74104</v>
          </cell>
          <cell r="F4332" t="str">
            <v>J7</v>
          </cell>
          <cell r="G4332">
            <v>99000173</v>
          </cell>
          <cell r="H4332" t="str">
            <v>31/08/99</v>
          </cell>
          <cell r="I4332">
            <v>297</v>
          </cell>
          <cell r="J4332">
            <v>5103050288</v>
          </cell>
        </row>
        <row r="4333">
          <cell r="A4333">
            <v>2882202</v>
          </cell>
          <cell r="B4333">
            <v>6242</v>
          </cell>
          <cell r="C4333" t="str">
            <v>ZALM</v>
          </cell>
          <cell r="D4333" t="str">
            <v>310899-COBRA256/000187        G</v>
          </cell>
          <cell r="E4333">
            <v>74104</v>
          </cell>
          <cell r="F4333" t="str">
            <v>J7</v>
          </cell>
          <cell r="G4333">
            <v>99000173</v>
          </cell>
          <cell r="H4333" t="str">
            <v>31/08/99</v>
          </cell>
          <cell r="I4333">
            <v>694</v>
          </cell>
          <cell r="J4333">
            <v>5103050288</v>
          </cell>
        </row>
        <row r="4334">
          <cell r="A4334">
            <v>2882202</v>
          </cell>
          <cell r="B4334">
            <v>6242</v>
          </cell>
          <cell r="C4334" t="str">
            <v>ZALM</v>
          </cell>
          <cell r="D4334" t="str">
            <v>310899-COBRA256/000187        G</v>
          </cell>
          <cell r="E4334">
            <v>74104</v>
          </cell>
          <cell r="F4334" t="str">
            <v>J7</v>
          </cell>
          <cell r="G4334">
            <v>99000173</v>
          </cell>
          <cell r="H4334" t="str">
            <v>31/08/99</v>
          </cell>
          <cell r="I4334">
            <v>362</v>
          </cell>
          <cell r="J4334">
            <v>5103050288</v>
          </cell>
        </row>
        <row r="4335">
          <cell r="A4335">
            <v>2882202</v>
          </cell>
          <cell r="B4335">
            <v>6242</v>
          </cell>
          <cell r="C4335" t="str">
            <v>ZALM</v>
          </cell>
          <cell r="D4335" t="str">
            <v>310899-COBRA256/000187        G</v>
          </cell>
          <cell r="E4335">
            <v>74104</v>
          </cell>
          <cell r="F4335" t="str">
            <v>J7</v>
          </cell>
          <cell r="G4335">
            <v>99000173</v>
          </cell>
          <cell r="H4335" t="str">
            <v>31/08/99</v>
          </cell>
          <cell r="I4335">
            <v>57</v>
          </cell>
          <cell r="J4335">
            <v>5103050288</v>
          </cell>
        </row>
        <row r="4336">
          <cell r="A4336">
            <v>2882202</v>
          </cell>
          <cell r="B4336">
            <v>6242</v>
          </cell>
          <cell r="C4336" t="str">
            <v>ZALM</v>
          </cell>
          <cell r="D4336" t="str">
            <v>310899-COBRA256/000187        G</v>
          </cell>
          <cell r="E4336">
            <v>74104</v>
          </cell>
          <cell r="F4336" t="str">
            <v>J7</v>
          </cell>
          <cell r="G4336">
            <v>99000173</v>
          </cell>
          <cell r="H4336" t="str">
            <v>31/08/99</v>
          </cell>
          <cell r="I4336">
            <v>971</v>
          </cell>
          <cell r="J4336">
            <v>5103050288</v>
          </cell>
        </row>
        <row r="4337">
          <cell r="A4337">
            <v>2882202</v>
          </cell>
          <cell r="B4337">
            <v>6404</v>
          </cell>
          <cell r="C4337">
            <v>999</v>
          </cell>
          <cell r="D4337" t="str">
            <v>Seguro Vida Colectivo06/99    G</v>
          </cell>
          <cell r="E4337">
            <v>74063</v>
          </cell>
          <cell r="F4337" t="str">
            <v>J8</v>
          </cell>
          <cell r="G4337">
            <v>99001193</v>
          </cell>
          <cell r="H4337" t="str">
            <v>31/08/99</v>
          </cell>
          <cell r="I4337">
            <v>21.25</v>
          </cell>
          <cell r="J4337" t="str">
            <v>Vida Colect.06/9</v>
          </cell>
        </row>
        <row r="4338">
          <cell r="A4338">
            <v>2882202</v>
          </cell>
          <cell r="B4338">
            <v>6404</v>
          </cell>
          <cell r="C4338">
            <v>999</v>
          </cell>
          <cell r="D4338" t="str">
            <v>Distrib. FF 99022823          G</v>
          </cell>
          <cell r="E4338">
            <v>74194</v>
          </cell>
          <cell r="F4338" t="str">
            <v>J8</v>
          </cell>
          <cell r="G4338">
            <v>99001221</v>
          </cell>
          <cell r="H4338" t="str">
            <v>31/08/99</v>
          </cell>
          <cell r="I4338">
            <v>21.25</v>
          </cell>
          <cell r="J4338" t="str">
            <v>SeguroVidaColect</v>
          </cell>
        </row>
        <row r="4339">
          <cell r="A4339">
            <v>2882202</v>
          </cell>
          <cell r="B4339">
            <v>6442</v>
          </cell>
          <cell r="C4339">
            <v>999</v>
          </cell>
          <cell r="D4339" t="str">
            <v>310899-COBRA256/000187        G</v>
          </cell>
          <cell r="E4339">
            <v>74104</v>
          </cell>
          <cell r="F4339" t="str">
            <v>J6</v>
          </cell>
          <cell r="G4339">
            <v>99000190</v>
          </cell>
          <cell r="H4339" t="str">
            <v>31/08/99</v>
          </cell>
          <cell r="I4339">
            <v>26071</v>
          </cell>
          <cell r="J4339">
            <v>5114012288</v>
          </cell>
        </row>
        <row r="4340">
          <cell r="A4340">
            <v>2882202</v>
          </cell>
          <cell r="B4340">
            <v>6442</v>
          </cell>
          <cell r="C4340">
            <v>999</v>
          </cell>
          <cell r="D4340" t="str">
            <v>310899-COBRA256/000187        G</v>
          </cell>
          <cell r="E4340">
            <v>74104</v>
          </cell>
          <cell r="F4340" t="str">
            <v>J6</v>
          </cell>
          <cell r="G4340">
            <v>99000190</v>
          </cell>
          <cell r="H4340" t="str">
            <v>31/08/99</v>
          </cell>
          <cell r="I4340">
            <v>5934</v>
          </cell>
          <cell r="J4340">
            <v>5114012288</v>
          </cell>
        </row>
        <row r="4341">
          <cell r="A4341">
            <v>2882202</v>
          </cell>
          <cell r="B4341">
            <v>6442</v>
          </cell>
          <cell r="C4341">
            <v>999</v>
          </cell>
          <cell r="D4341" t="str">
            <v>310899-COBRA256/000187        G</v>
          </cell>
          <cell r="E4341">
            <v>74104</v>
          </cell>
          <cell r="F4341" t="str">
            <v>J6</v>
          </cell>
          <cell r="G4341">
            <v>99000190</v>
          </cell>
          <cell r="H4341" t="str">
            <v>31/08/99</v>
          </cell>
          <cell r="I4341">
            <v>8217</v>
          </cell>
          <cell r="J4341">
            <v>5114012288</v>
          </cell>
        </row>
        <row r="4342">
          <cell r="A4342">
            <v>2882202</v>
          </cell>
          <cell r="B4342">
            <v>6442</v>
          </cell>
          <cell r="C4342">
            <v>999</v>
          </cell>
          <cell r="D4342" t="str">
            <v>310899-COBRA256/000187        G</v>
          </cell>
          <cell r="E4342">
            <v>74104</v>
          </cell>
          <cell r="F4342" t="str">
            <v>J6</v>
          </cell>
          <cell r="G4342">
            <v>99000190</v>
          </cell>
          <cell r="H4342" t="str">
            <v>31/08/99</v>
          </cell>
          <cell r="I4342">
            <v>4295</v>
          </cell>
          <cell r="J4342">
            <v>5114012288</v>
          </cell>
        </row>
        <row r="4343">
          <cell r="A4343">
            <v>2882202</v>
          </cell>
          <cell r="B4343">
            <v>6442</v>
          </cell>
          <cell r="C4343">
            <v>999</v>
          </cell>
          <cell r="D4343" t="str">
            <v>310899-COBRA256/000187        G</v>
          </cell>
          <cell r="E4343">
            <v>74104</v>
          </cell>
          <cell r="F4343" t="str">
            <v>J6</v>
          </cell>
          <cell r="G4343">
            <v>99000190</v>
          </cell>
          <cell r="H4343" t="str">
            <v>31/08/99</v>
          </cell>
          <cell r="I4343">
            <v>25000</v>
          </cell>
          <cell r="J4343">
            <v>5114012288</v>
          </cell>
        </row>
        <row r="4344">
          <cell r="A4344">
            <v>2882202</v>
          </cell>
          <cell r="B4344">
            <v>6442</v>
          </cell>
          <cell r="C4344">
            <v>999</v>
          </cell>
          <cell r="D4344" t="str">
            <v>310899-COBRA256/000187        G</v>
          </cell>
          <cell r="E4344">
            <v>74104</v>
          </cell>
          <cell r="F4344" t="str">
            <v>J6</v>
          </cell>
          <cell r="G4344">
            <v>99000190</v>
          </cell>
          <cell r="H4344" t="str">
            <v>31/08/99</v>
          </cell>
          <cell r="I4344">
            <v>1252</v>
          </cell>
          <cell r="J4344">
            <v>5114012288</v>
          </cell>
        </row>
        <row r="4345">
          <cell r="A4345">
            <v>2882202</v>
          </cell>
          <cell r="B4345">
            <v>6442</v>
          </cell>
          <cell r="C4345">
            <v>999</v>
          </cell>
          <cell r="D4345" t="str">
            <v>310899-COBRA256/000187        G</v>
          </cell>
          <cell r="E4345">
            <v>74104</v>
          </cell>
          <cell r="F4345" t="str">
            <v>J6</v>
          </cell>
          <cell r="G4345">
            <v>99000190</v>
          </cell>
          <cell r="H4345" t="str">
            <v>31/08/99</v>
          </cell>
          <cell r="I4345">
            <v>-26071</v>
          </cell>
          <cell r="J4345">
            <v>5114012288</v>
          </cell>
        </row>
        <row r="4346">
          <cell r="A4346">
            <v>2882202</v>
          </cell>
          <cell r="B4346">
            <v>6442</v>
          </cell>
          <cell r="C4346">
            <v>999</v>
          </cell>
          <cell r="D4346" t="str">
            <v>310899-COBRA256/000187        G</v>
          </cell>
          <cell r="E4346">
            <v>74104</v>
          </cell>
          <cell r="F4346" t="str">
            <v>J6</v>
          </cell>
          <cell r="G4346">
            <v>99000190</v>
          </cell>
          <cell r="H4346" t="str">
            <v>31/08/99</v>
          </cell>
          <cell r="I4346">
            <v>-5934</v>
          </cell>
          <cell r="J4346">
            <v>5114012288</v>
          </cell>
        </row>
        <row r="4347">
          <cell r="A4347">
            <v>2882202</v>
          </cell>
          <cell r="B4347">
            <v>6442</v>
          </cell>
          <cell r="C4347">
            <v>999</v>
          </cell>
          <cell r="D4347" t="str">
            <v>310899-COBRA256/000187        G</v>
          </cell>
          <cell r="E4347">
            <v>74104</v>
          </cell>
          <cell r="F4347" t="str">
            <v>J6</v>
          </cell>
          <cell r="G4347">
            <v>99000190</v>
          </cell>
          <cell r="H4347" t="str">
            <v>31/08/99</v>
          </cell>
          <cell r="I4347">
            <v>-53900</v>
          </cell>
          <cell r="J4347">
            <v>5114012288</v>
          </cell>
        </row>
        <row r="4348">
          <cell r="A4348">
            <v>2882202</v>
          </cell>
          <cell r="B4348">
            <v>6442</v>
          </cell>
          <cell r="C4348">
            <v>999</v>
          </cell>
          <cell r="D4348" t="str">
            <v>310899-COBRA256/000187        G</v>
          </cell>
          <cell r="E4348">
            <v>74104</v>
          </cell>
          <cell r="F4348" t="str">
            <v>J6</v>
          </cell>
          <cell r="G4348">
            <v>99000190</v>
          </cell>
          <cell r="H4348" t="str">
            <v>31/08/99</v>
          </cell>
          <cell r="I4348">
            <v>-16434</v>
          </cell>
          <cell r="J4348">
            <v>5114012288</v>
          </cell>
        </row>
        <row r="4349">
          <cell r="A4349">
            <v>2882202</v>
          </cell>
          <cell r="B4349">
            <v>6442</v>
          </cell>
          <cell r="C4349">
            <v>999</v>
          </cell>
          <cell r="D4349" t="str">
            <v>310899-COBRA256/000187        G</v>
          </cell>
          <cell r="E4349">
            <v>74104</v>
          </cell>
          <cell r="F4349" t="str">
            <v>J6</v>
          </cell>
          <cell r="G4349">
            <v>99000190</v>
          </cell>
          <cell r="H4349" t="str">
            <v>31/08/99</v>
          </cell>
          <cell r="I4349">
            <v>-4295</v>
          </cell>
          <cell r="J4349">
            <v>5114012288</v>
          </cell>
        </row>
        <row r="4350">
          <cell r="A4350">
            <v>2882202</v>
          </cell>
          <cell r="B4350">
            <v>6442</v>
          </cell>
          <cell r="C4350">
            <v>999</v>
          </cell>
          <cell r="D4350" t="str">
            <v>310899-COBRA256/000187        G</v>
          </cell>
          <cell r="E4350">
            <v>74104</v>
          </cell>
          <cell r="F4350" t="str">
            <v>J6</v>
          </cell>
          <cell r="G4350">
            <v>99000190</v>
          </cell>
          <cell r="H4350" t="str">
            <v>31/08/99</v>
          </cell>
          <cell r="I4350">
            <v>-1252</v>
          </cell>
          <cell r="J4350">
            <v>5114012288</v>
          </cell>
        </row>
        <row r="4351">
          <cell r="A4351">
            <v>2882202</v>
          </cell>
          <cell r="B4351">
            <v>6442</v>
          </cell>
          <cell r="C4351">
            <v>999</v>
          </cell>
          <cell r="D4351" t="str">
            <v>310899-COBRA256/000187        G</v>
          </cell>
          <cell r="E4351">
            <v>74104</v>
          </cell>
          <cell r="F4351" t="str">
            <v>J7</v>
          </cell>
          <cell r="G4351">
            <v>99000173</v>
          </cell>
          <cell r="H4351" t="str">
            <v>31/08/99</v>
          </cell>
          <cell r="I4351">
            <v>26028</v>
          </cell>
          <cell r="J4351">
            <v>5114012288</v>
          </cell>
        </row>
        <row r="4352">
          <cell r="A4352">
            <v>2882202</v>
          </cell>
          <cell r="B4352">
            <v>6442</v>
          </cell>
          <cell r="C4352">
            <v>999</v>
          </cell>
          <cell r="D4352" t="str">
            <v>310899-COBRA256/000187        G</v>
          </cell>
          <cell r="E4352">
            <v>74104</v>
          </cell>
          <cell r="F4352" t="str">
            <v>J7</v>
          </cell>
          <cell r="G4352">
            <v>99000173</v>
          </cell>
          <cell r="H4352" t="str">
            <v>31/08/99</v>
          </cell>
          <cell r="I4352">
            <v>5934</v>
          </cell>
          <cell r="J4352">
            <v>5114012288</v>
          </cell>
        </row>
        <row r="4353">
          <cell r="A4353">
            <v>2882202</v>
          </cell>
          <cell r="B4353">
            <v>6442</v>
          </cell>
          <cell r="C4353">
            <v>999</v>
          </cell>
          <cell r="D4353" t="str">
            <v>310899-COBRA256/000187        G</v>
          </cell>
          <cell r="E4353">
            <v>74104</v>
          </cell>
          <cell r="F4353" t="str">
            <v>J7</v>
          </cell>
          <cell r="G4353">
            <v>99000173</v>
          </cell>
          <cell r="H4353" t="str">
            <v>31/08/99</v>
          </cell>
          <cell r="I4353">
            <v>900</v>
          </cell>
          <cell r="J4353">
            <v>5114012288</v>
          </cell>
        </row>
        <row r="4354">
          <cell r="A4354">
            <v>2882202</v>
          </cell>
          <cell r="B4354">
            <v>6442</v>
          </cell>
          <cell r="C4354">
            <v>999</v>
          </cell>
          <cell r="D4354" t="str">
            <v>310899-COBRA256/000187        G</v>
          </cell>
          <cell r="E4354">
            <v>74104</v>
          </cell>
          <cell r="F4354" t="str">
            <v>J7</v>
          </cell>
          <cell r="G4354">
            <v>99000173</v>
          </cell>
          <cell r="H4354" t="str">
            <v>31/08/99</v>
          </cell>
          <cell r="I4354">
            <v>8217</v>
          </cell>
          <cell r="J4354">
            <v>5114012288</v>
          </cell>
        </row>
        <row r="4355">
          <cell r="A4355">
            <v>2882202</v>
          </cell>
          <cell r="B4355">
            <v>6442</v>
          </cell>
          <cell r="C4355">
            <v>999</v>
          </cell>
          <cell r="D4355" t="str">
            <v>310899-COBRA256/000187        G</v>
          </cell>
          <cell r="E4355">
            <v>74104</v>
          </cell>
          <cell r="F4355" t="str">
            <v>J7</v>
          </cell>
          <cell r="G4355">
            <v>99000173</v>
          </cell>
          <cell r="H4355" t="str">
            <v>31/08/99</v>
          </cell>
          <cell r="I4355">
            <v>4295</v>
          </cell>
          <cell r="J4355">
            <v>5114012288</v>
          </cell>
        </row>
        <row r="4356">
          <cell r="A4356">
            <v>2882202</v>
          </cell>
          <cell r="B4356">
            <v>6442</v>
          </cell>
          <cell r="C4356">
            <v>999</v>
          </cell>
          <cell r="D4356" t="str">
            <v>310899-COBRA256/000187        G</v>
          </cell>
          <cell r="E4356">
            <v>74104</v>
          </cell>
          <cell r="F4356" t="str">
            <v>J7</v>
          </cell>
          <cell r="G4356">
            <v>99000173</v>
          </cell>
          <cell r="H4356" t="str">
            <v>31/08/99</v>
          </cell>
          <cell r="I4356">
            <v>1252</v>
          </cell>
          <cell r="J4356">
            <v>5114012288</v>
          </cell>
        </row>
        <row r="4357">
          <cell r="A4357">
            <v>2882202</v>
          </cell>
          <cell r="B4357">
            <v>6442</v>
          </cell>
          <cell r="C4357">
            <v>999</v>
          </cell>
          <cell r="D4357" t="str">
            <v>310899-COBRA256/000187        G</v>
          </cell>
          <cell r="E4357">
            <v>74104</v>
          </cell>
          <cell r="F4357" t="str">
            <v>J7</v>
          </cell>
          <cell r="G4357">
            <v>99000173</v>
          </cell>
          <cell r="H4357" t="str">
            <v>31/08/99</v>
          </cell>
          <cell r="I4357">
            <v>-44</v>
          </cell>
          <cell r="J4357">
            <v>5114012288</v>
          </cell>
        </row>
        <row r="4358">
          <cell r="A4358">
            <v>2882202</v>
          </cell>
          <cell r="B4358">
            <v>6549</v>
          </cell>
          <cell r="C4358">
            <v>999</v>
          </cell>
          <cell r="D4358" t="str">
            <v>310899-COBRA256/000187        G</v>
          </cell>
          <cell r="E4358">
            <v>74104</v>
          </cell>
          <cell r="F4358" t="str">
            <v>J6</v>
          </cell>
          <cell r="G4358">
            <v>99000190</v>
          </cell>
          <cell r="H4358" t="str">
            <v>31/08/99</v>
          </cell>
          <cell r="I4358">
            <v>11630</v>
          </cell>
          <cell r="J4358">
            <v>5105060288</v>
          </cell>
        </row>
        <row r="4359">
          <cell r="A4359">
            <v>2882202</v>
          </cell>
          <cell r="B4359">
            <v>6549</v>
          </cell>
          <cell r="C4359">
            <v>999</v>
          </cell>
          <cell r="D4359" t="str">
            <v>310899-COBRA256/000187        G</v>
          </cell>
          <cell r="E4359">
            <v>74104</v>
          </cell>
          <cell r="F4359" t="str">
            <v>J6</v>
          </cell>
          <cell r="G4359">
            <v>99000190</v>
          </cell>
          <cell r="H4359" t="str">
            <v>31/08/99</v>
          </cell>
          <cell r="I4359">
            <v>1079</v>
          </cell>
          <cell r="J4359">
            <v>5105060288</v>
          </cell>
        </row>
        <row r="4360">
          <cell r="A4360">
            <v>2882202</v>
          </cell>
          <cell r="B4360">
            <v>6549</v>
          </cell>
          <cell r="C4360">
            <v>999</v>
          </cell>
          <cell r="D4360" t="str">
            <v>310899-COBRA256/000187        G</v>
          </cell>
          <cell r="E4360">
            <v>74104</v>
          </cell>
          <cell r="F4360" t="str">
            <v>J6</v>
          </cell>
          <cell r="G4360">
            <v>99000190</v>
          </cell>
          <cell r="H4360" t="str">
            <v>31/08/99</v>
          </cell>
          <cell r="I4360">
            <v>221</v>
          </cell>
          <cell r="J4360">
            <v>5105060288</v>
          </cell>
        </row>
        <row r="4361">
          <cell r="A4361">
            <v>2882202</v>
          </cell>
          <cell r="B4361">
            <v>6549</v>
          </cell>
          <cell r="C4361">
            <v>999</v>
          </cell>
          <cell r="D4361" t="str">
            <v>310899-COBRA256/000187        G</v>
          </cell>
          <cell r="E4361">
            <v>74104</v>
          </cell>
          <cell r="F4361" t="str">
            <v>J6</v>
          </cell>
          <cell r="G4361">
            <v>99000190</v>
          </cell>
          <cell r="H4361" t="str">
            <v>31/08/99</v>
          </cell>
          <cell r="I4361">
            <v>25000</v>
          </cell>
          <cell r="J4361">
            <v>5105060288</v>
          </cell>
        </row>
        <row r="4362">
          <cell r="A4362">
            <v>2882202</v>
          </cell>
          <cell r="B4362">
            <v>6549</v>
          </cell>
          <cell r="C4362">
            <v>999</v>
          </cell>
          <cell r="D4362" t="str">
            <v>310899-COBRA256/000187        G</v>
          </cell>
          <cell r="E4362">
            <v>74104</v>
          </cell>
          <cell r="F4362" t="str">
            <v>J6</v>
          </cell>
          <cell r="G4362">
            <v>99000190</v>
          </cell>
          <cell r="H4362" t="str">
            <v>31/08/99</v>
          </cell>
          <cell r="I4362">
            <v>-14243</v>
          </cell>
          <cell r="J4362">
            <v>5105060288</v>
          </cell>
        </row>
        <row r="4363">
          <cell r="A4363">
            <v>2882202</v>
          </cell>
          <cell r="B4363">
            <v>6549</v>
          </cell>
          <cell r="C4363">
            <v>999</v>
          </cell>
          <cell r="D4363" t="str">
            <v>310899-COBRA256/000187        G</v>
          </cell>
          <cell r="E4363">
            <v>74104</v>
          </cell>
          <cell r="F4363" t="str">
            <v>J6</v>
          </cell>
          <cell r="G4363">
            <v>99000190</v>
          </cell>
          <cell r="H4363" t="str">
            <v>31/08/99</v>
          </cell>
          <cell r="I4363">
            <v>-1079</v>
          </cell>
          <cell r="J4363">
            <v>5105060288</v>
          </cell>
        </row>
        <row r="4364">
          <cell r="A4364">
            <v>2882202</v>
          </cell>
          <cell r="B4364">
            <v>6549</v>
          </cell>
          <cell r="C4364">
            <v>999</v>
          </cell>
          <cell r="D4364" t="str">
            <v>310899-COBRA256/000187        G</v>
          </cell>
          <cell r="E4364">
            <v>74104</v>
          </cell>
          <cell r="F4364" t="str">
            <v>J6</v>
          </cell>
          <cell r="G4364">
            <v>99000190</v>
          </cell>
          <cell r="H4364" t="str">
            <v>31/08/99</v>
          </cell>
          <cell r="I4364">
            <v>-25000</v>
          </cell>
          <cell r="J4364">
            <v>5105060288</v>
          </cell>
        </row>
        <row r="4365">
          <cell r="A4365">
            <v>2882202</v>
          </cell>
          <cell r="B4365">
            <v>6549</v>
          </cell>
          <cell r="C4365">
            <v>999</v>
          </cell>
          <cell r="D4365" t="str">
            <v>310899-COBRA256/000187        G</v>
          </cell>
          <cell r="E4365">
            <v>74104</v>
          </cell>
          <cell r="F4365" t="str">
            <v>J6</v>
          </cell>
          <cell r="G4365">
            <v>99000190</v>
          </cell>
          <cell r="H4365" t="str">
            <v>31/08/99</v>
          </cell>
          <cell r="I4365">
            <v>-442</v>
          </cell>
          <cell r="J4365">
            <v>5105060288</v>
          </cell>
        </row>
        <row r="4366">
          <cell r="A4366">
            <v>2882202</v>
          </cell>
          <cell r="B4366">
            <v>6549</v>
          </cell>
          <cell r="C4366">
            <v>999</v>
          </cell>
          <cell r="D4366" t="str">
            <v>310899-COBRA256/000187        G</v>
          </cell>
          <cell r="E4366">
            <v>74104</v>
          </cell>
          <cell r="F4366" t="str">
            <v>J6</v>
          </cell>
          <cell r="G4366">
            <v>99000190</v>
          </cell>
          <cell r="H4366" t="str">
            <v>31/08/99</v>
          </cell>
          <cell r="I4366">
            <v>-1092</v>
          </cell>
          <cell r="J4366">
            <v>5105060288</v>
          </cell>
        </row>
        <row r="4367">
          <cell r="A4367">
            <v>2882202</v>
          </cell>
          <cell r="B4367">
            <v>6549</v>
          </cell>
          <cell r="C4367">
            <v>999</v>
          </cell>
          <cell r="D4367" t="str">
            <v>310899-COBRA256/000187        G</v>
          </cell>
          <cell r="E4367">
            <v>74104</v>
          </cell>
          <cell r="F4367" t="str">
            <v>J6</v>
          </cell>
          <cell r="G4367">
            <v>99000190</v>
          </cell>
          <cell r="H4367" t="str">
            <v>31/08/99</v>
          </cell>
          <cell r="I4367">
            <v>-7063</v>
          </cell>
          <cell r="J4367">
            <v>5105060288</v>
          </cell>
        </row>
        <row r="4368">
          <cell r="A4368">
            <v>2882202</v>
          </cell>
          <cell r="B4368">
            <v>6549</v>
          </cell>
          <cell r="C4368">
            <v>999</v>
          </cell>
          <cell r="D4368" t="str">
            <v>310899-COBRA256/000187        G</v>
          </cell>
          <cell r="E4368">
            <v>74104</v>
          </cell>
          <cell r="F4368" t="str">
            <v>J7</v>
          </cell>
          <cell r="G4368">
            <v>99000173</v>
          </cell>
          <cell r="H4368" t="str">
            <v>31/08/99</v>
          </cell>
          <cell r="I4368">
            <v>10300</v>
          </cell>
          <cell r="J4368">
            <v>5105060288</v>
          </cell>
        </row>
        <row r="4369">
          <cell r="A4369">
            <v>2882202</v>
          </cell>
          <cell r="B4369">
            <v>6549</v>
          </cell>
          <cell r="C4369">
            <v>999</v>
          </cell>
          <cell r="D4369" t="str">
            <v>310899-COBRA256/000187        G</v>
          </cell>
          <cell r="E4369">
            <v>74104</v>
          </cell>
          <cell r="F4369" t="str">
            <v>J7</v>
          </cell>
          <cell r="G4369">
            <v>99000173</v>
          </cell>
          <cell r="H4369" t="str">
            <v>31/08/99</v>
          </cell>
          <cell r="I4369">
            <v>1079</v>
          </cell>
          <cell r="J4369">
            <v>5105060288</v>
          </cell>
        </row>
        <row r="4370">
          <cell r="A4370">
            <v>2882202</v>
          </cell>
          <cell r="B4370">
            <v>6549</v>
          </cell>
          <cell r="C4370">
            <v>999</v>
          </cell>
          <cell r="D4370" t="str">
            <v>310899-COBRA256/000187        G</v>
          </cell>
          <cell r="E4370">
            <v>74104</v>
          </cell>
          <cell r="F4370" t="str">
            <v>J7</v>
          </cell>
          <cell r="G4370">
            <v>99000173</v>
          </cell>
          <cell r="H4370" t="str">
            <v>31/08/99</v>
          </cell>
          <cell r="I4370">
            <v>221</v>
          </cell>
          <cell r="J4370">
            <v>5105060288</v>
          </cell>
        </row>
        <row r="4371">
          <cell r="A4371">
            <v>2882202</v>
          </cell>
          <cell r="B4371">
            <v>6549</v>
          </cell>
          <cell r="C4371">
            <v>999</v>
          </cell>
          <cell r="D4371" t="str">
            <v>310899-COBRA256/000187        G</v>
          </cell>
          <cell r="E4371">
            <v>74104</v>
          </cell>
          <cell r="F4371" t="str">
            <v>J7</v>
          </cell>
          <cell r="G4371">
            <v>99000173</v>
          </cell>
          <cell r="H4371" t="str">
            <v>31/08/99</v>
          </cell>
          <cell r="I4371">
            <v>1092</v>
          </cell>
          <cell r="J4371">
            <v>5105060288</v>
          </cell>
        </row>
        <row r="4372">
          <cell r="A4372">
            <v>2882202</v>
          </cell>
          <cell r="B4372">
            <v>6549</v>
          </cell>
          <cell r="C4372">
            <v>999</v>
          </cell>
          <cell r="D4372" t="str">
            <v>310899-COBRA256/000187        G</v>
          </cell>
          <cell r="E4372">
            <v>74104</v>
          </cell>
          <cell r="F4372" t="str">
            <v>J7</v>
          </cell>
          <cell r="G4372">
            <v>99000173</v>
          </cell>
          <cell r="H4372" t="str">
            <v>31/08/99</v>
          </cell>
          <cell r="I4372">
            <v>7063</v>
          </cell>
          <cell r="J4372">
            <v>5105060288</v>
          </cell>
        </row>
        <row r="4373">
          <cell r="A4373">
            <v>2882202</v>
          </cell>
          <cell r="B4373">
            <v>6662</v>
          </cell>
          <cell r="C4373">
            <v>999</v>
          </cell>
          <cell r="D4373" t="str">
            <v>DIST. MO COMUNICACIONES       G</v>
          </cell>
          <cell r="E4373">
            <v>73153</v>
          </cell>
          <cell r="F4373" t="str">
            <v>JE</v>
          </cell>
          <cell r="G4373">
            <v>99000921</v>
          </cell>
          <cell r="H4373" t="str">
            <v>31/08/99</v>
          </cell>
          <cell r="I4373">
            <v>187</v>
          </cell>
          <cell r="J4373" t="str">
            <v>CI/EQ/BERON</v>
          </cell>
        </row>
        <row r="4374">
          <cell r="A4374">
            <v>2882202</v>
          </cell>
          <cell r="B4374">
            <v>6751</v>
          </cell>
          <cell r="C4374">
            <v>999</v>
          </cell>
          <cell r="D4374" t="str">
            <v>ASTRA CAPSA P/YAC. LA VENTANA I</v>
          </cell>
          <cell r="E4374">
            <v>69771</v>
          </cell>
          <cell r="F4374" t="str">
            <v>E7</v>
          </cell>
          <cell r="G4374">
            <v>11005403</v>
          </cell>
          <cell r="H4374">
            <v>36502</v>
          </cell>
          <cell r="I4374">
            <v>-26710.240000000002</v>
          </cell>
          <cell r="J4374" t="str">
            <v>LAVADERO DE TUBI</v>
          </cell>
        </row>
        <row r="4375">
          <cell r="A4375">
            <v>2882202</v>
          </cell>
          <cell r="B4375">
            <v>6751</v>
          </cell>
          <cell r="C4375">
            <v>999</v>
          </cell>
          <cell r="D4375" t="str">
            <v>SERVICIOS TICKET S.A.         V</v>
          </cell>
          <cell r="E4375">
            <v>69134</v>
          </cell>
          <cell r="F4375" t="str">
            <v>FF</v>
          </cell>
          <cell r="G4375">
            <v>99021885</v>
          </cell>
          <cell r="H4375">
            <v>36502</v>
          </cell>
          <cell r="I4375">
            <v>25.81</v>
          </cell>
        </row>
        <row r="4376">
          <cell r="A4376">
            <v>2882202</v>
          </cell>
          <cell r="B4376">
            <v>6751</v>
          </cell>
          <cell r="C4376">
            <v>999</v>
          </cell>
          <cell r="D4376" t="str">
            <v>PROVISIONES                   G</v>
          </cell>
          <cell r="E4376">
            <v>73504</v>
          </cell>
          <cell r="F4376" t="str">
            <v>JE</v>
          </cell>
          <cell r="G4376">
            <v>99000948</v>
          </cell>
          <cell r="H4376" t="str">
            <v>31/08/99</v>
          </cell>
          <cell r="I4376">
            <v>-22000</v>
          </cell>
          <cell r="J4376" t="str">
            <v>MAIL DMZ COSTOS</v>
          </cell>
        </row>
        <row r="4377">
          <cell r="A4377">
            <v>2882202</v>
          </cell>
          <cell r="B4377">
            <v>6751</v>
          </cell>
          <cell r="C4377">
            <v>999</v>
          </cell>
          <cell r="D4377" t="str">
            <v>310899-COBRA256/000187        G</v>
          </cell>
          <cell r="E4377">
            <v>74104</v>
          </cell>
          <cell r="F4377" t="str">
            <v>J6</v>
          </cell>
          <cell r="G4377">
            <v>99000190</v>
          </cell>
          <cell r="H4377" t="str">
            <v>31/08/99</v>
          </cell>
          <cell r="I4377">
            <v>735</v>
          </cell>
          <cell r="J4377">
            <v>5106071288</v>
          </cell>
        </row>
        <row r="4378">
          <cell r="A4378">
            <v>2882202</v>
          </cell>
          <cell r="B4378">
            <v>6751</v>
          </cell>
          <cell r="C4378">
            <v>999</v>
          </cell>
          <cell r="D4378" t="str">
            <v>310899-COBRA256/000187        G</v>
          </cell>
          <cell r="E4378">
            <v>74104</v>
          </cell>
          <cell r="F4378" t="str">
            <v>J6</v>
          </cell>
          <cell r="G4378">
            <v>99000190</v>
          </cell>
          <cell r="H4378" t="str">
            <v>31/08/99</v>
          </cell>
          <cell r="I4378">
            <v>-1420</v>
          </cell>
          <cell r="J4378">
            <v>5106071288</v>
          </cell>
        </row>
        <row r="4379">
          <cell r="A4379">
            <v>2882202</v>
          </cell>
          <cell r="B4379">
            <v>6751</v>
          </cell>
          <cell r="C4379">
            <v>999</v>
          </cell>
          <cell r="D4379" t="str">
            <v>310899-COBRA256/000187        G</v>
          </cell>
          <cell r="E4379">
            <v>74104</v>
          </cell>
          <cell r="F4379" t="str">
            <v>J6</v>
          </cell>
          <cell r="G4379">
            <v>99000190</v>
          </cell>
          <cell r="H4379" t="str">
            <v>31/08/99</v>
          </cell>
          <cell r="I4379">
            <v>-565</v>
          </cell>
          <cell r="J4379">
            <v>5106071288</v>
          </cell>
        </row>
        <row r="4380">
          <cell r="A4380">
            <v>2882202</v>
          </cell>
          <cell r="B4380">
            <v>6751</v>
          </cell>
          <cell r="C4380">
            <v>999</v>
          </cell>
          <cell r="D4380" t="str">
            <v>310899-COBRA256/000187        G</v>
          </cell>
          <cell r="E4380">
            <v>74104</v>
          </cell>
          <cell r="F4380" t="str">
            <v>J6</v>
          </cell>
          <cell r="G4380">
            <v>99000190</v>
          </cell>
          <cell r="H4380" t="str">
            <v>31/08/99</v>
          </cell>
          <cell r="I4380">
            <v>-180</v>
          </cell>
          <cell r="J4380">
            <v>5106071288</v>
          </cell>
        </row>
        <row r="4381">
          <cell r="A4381">
            <v>2882202</v>
          </cell>
          <cell r="B4381">
            <v>6751</v>
          </cell>
          <cell r="C4381">
            <v>999</v>
          </cell>
          <cell r="D4381" t="str">
            <v>310899-COBRA256/000187        G</v>
          </cell>
          <cell r="E4381">
            <v>74104</v>
          </cell>
          <cell r="F4381" t="str">
            <v>J6</v>
          </cell>
          <cell r="G4381">
            <v>99000190</v>
          </cell>
          <cell r="H4381" t="str">
            <v>31/08/99</v>
          </cell>
          <cell r="I4381">
            <v>-72</v>
          </cell>
          <cell r="J4381">
            <v>5106071288</v>
          </cell>
        </row>
        <row r="4382">
          <cell r="A4382">
            <v>2882202</v>
          </cell>
          <cell r="B4382">
            <v>6751</v>
          </cell>
          <cell r="C4382">
            <v>999</v>
          </cell>
          <cell r="D4382" t="str">
            <v>310899-COBRA256/000187        G</v>
          </cell>
          <cell r="E4382">
            <v>74104</v>
          </cell>
          <cell r="F4382" t="str">
            <v>J7</v>
          </cell>
          <cell r="G4382">
            <v>99000173</v>
          </cell>
          <cell r="H4382" t="str">
            <v>31/08/99</v>
          </cell>
          <cell r="I4382">
            <v>1420</v>
          </cell>
          <cell r="J4382">
            <v>5106071288</v>
          </cell>
        </row>
        <row r="4383">
          <cell r="A4383">
            <v>2882202</v>
          </cell>
          <cell r="B4383">
            <v>6751</v>
          </cell>
          <cell r="C4383">
            <v>999</v>
          </cell>
          <cell r="D4383" t="str">
            <v>310899-COBRA256/000187        G</v>
          </cell>
          <cell r="E4383">
            <v>74104</v>
          </cell>
          <cell r="F4383" t="str">
            <v>J7</v>
          </cell>
          <cell r="G4383">
            <v>99000173</v>
          </cell>
          <cell r="H4383" t="str">
            <v>31/08/99</v>
          </cell>
          <cell r="I4383">
            <v>581</v>
          </cell>
          <cell r="J4383">
            <v>5106071288</v>
          </cell>
        </row>
        <row r="4384">
          <cell r="A4384">
            <v>2882202</v>
          </cell>
          <cell r="B4384">
            <v>6751</v>
          </cell>
          <cell r="C4384">
            <v>999</v>
          </cell>
          <cell r="D4384" t="str">
            <v>310899-COBRA256/000187        G</v>
          </cell>
          <cell r="E4384">
            <v>74104</v>
          </cell>
          <cell r="F4384" t="str">
            <v>J7</v>
          </cell>
          <cell r="G4384">
            <v>99000173</v>
          </cell>
          <cell r="H4384" t="str">
            <v>31/08/99</v>
          </cell>
          <cell r="I4384">
            <v>180</v>
          </cell>
          <cell r="J4384">
            <v>5106071288</v>
          </cell>
        </row>
        <row r="4385">
          <cell r="A4385">
            <v>2882202</v>
          </cell>
          <cell r="B4385">
            <v>6751</v>
          </cell>
          <cell r="C4385">
            <v>999</v>
          </cell>
          <cell r="D4385" t="str">
            <v>310899-COBRA256/000187        G</v>
          </cell>
          <cell r="E4385">
            <v>74104</v>
          </cell>
          <cell r="F4385" t="str">
            <v>J7</v>
          </cell>
          <cell r="G4385">
            <v>99000173</v>
          </cell>
          <cell r="H4385" t="str">
            <v>31/08/99</v>
          </cell>
          <cell r="I4385">
            <v>41</v>
          </cell>
          <cell r="J4385">
            <v>5106071288</v>
          </cell>
        </row>
        <row r="4386">
          <cell r="A4386">
            <v>2882202</v>
          </cell>
          <cell r="B4386">
            <v>6751</v>
          </cell>
          <cell r="C4386">
            <v>999</v>
          </cell>
          <cell r="D4386" t="str">
            <v>310899-COBRA256/000187        G</v>
          </cell>
          <cell r="E4386">
            <v>74104</v>
          </cell>
          <cell r="F4386" t="str">
            <v>J7</v>
          </cell>
          <cell r="G4386">
            <v>99000173</v>
          </cell>
          <cell r="H4386" t="str">
            <v>31/08/99</v>
          </cell>
          <cell r="I4386">
            <v>72</v>
          </cell>
          <cell r="J4386">
            <v>5106071288</v>
          </cell>
        </row>
        <row r="4387">
          <cell r="A4387">
            <v>2882202</v>
          </cell>
          <cell r="B4387">
            <v>6752</v>
          </cell>
          <cell r="C4387">
            <v>999</v>
          </cell>
          <cell r="D4387" t="str">
            <v>DIST. GSOP                    G</v>
          </cell>
          <cell r="E4387">
            <v>73495</v>
          </cell>
          <cell r="F4387" t="str">
            <v>JE</v>
          </cell>
          <cell r="G4387">
            <v>99000944</v>
          </cell>
          <cell r="H4387" t="str">
            <v>31/08/99</v>
          </cell>
          <cell r="I4387">
            <v>367</v>
          </cell>
        </row>
        <row r="4388">
          <cell r="A4388">
            <v>2882202</v>
          </cell>
          <cell r="B4388">
            <v>6752</v>
          </cell>
          <cell r="C4388">
            <v>999</v>
          </cell>
          <cell r="D4388" t="str">
            <v>DIST. GTOS DELEGACION         G</v>
          </cell>
          <cell r="E4388">
            <v>73498</v>
          </cell>
          <cell r="F4388" t="str">
            <v>JE</v>
          </cell>
          <cell r="G4388">
            <v>99000945</v>
          </cell>
          <cell r="H4388" t="str">
            <v>31/08/99</v>
          </cell>
          <cell r="I4388">
            <v>2500</v>
          </cell>
        </row>
        <row r="4389">
          <cell r="A4389">
            <v>2882202</v>
          </cell>
          <cell r="B4389">
            <v>7092</v>
          </cell>
          <cell r="C4389">
            <v>999</v>
          </cell>
          <cell r="D4389" t="str">
            <v>310899-COBRA256/000187        G</v>
          </cell>
          <cell r="E4389">
            <v>74104</v>
          </cell>
          <cell r="F4389" t="str">
            <v>J6</v>
          </cell>
          <cell r="G4389">
            <v>99000190</v>
          </cell>
          <cell r="H4389" t="str">
            <v>31/08/99</v>
          </cell>
          <cell r="I4389">
            <v>872</v>
          </cell>
          <cell r="J4389">
            <v>5106035288</v>
          </cell>
        </row>
        <row r="4390">
          <cell r="A4390">
            <v>2882202</v>
          </cell>
          <cell r="B4390">
            <v>7092</v>
          </cell>
          <cell r="C4390">
            <v>999</v>
          </cell>
          <cell r="D4390" t="str">
            <v>310899-COBRA256/000187        G</v>
          </cell>
          <cell r="E4390">
            <v>74104</v>
          </cell>
          <cell r="F4390" t="str">
            <v>J6</v>
          </cell>
          <cell r="G4390">
            <v>99000190</v>
          </cell>
          <cell r="H4390" t="str">
            <v>31/08/99</v>
          </cell>
          <cell r="I4390">
            <v>1362</v>
          </cell>
          <cell r="J4390">
            <v>5106035288</v>
          </cell>
        </row>
        <row r="4391">
          <cell r="A4391">
            <v>2882202</v>
          </cell>
          <cell r="B4391">
            <v>7092</v>
          </cell>
          <cell r="C4391">
            <v>999</v>
          </cell>
          <cell r="D4391" t="str">
            <v>310899-COBRA256/000187        G</v>
          </cell>
          <cell r="E4391">
            <v>74104</v>
          </cell>
          <cell r="F4391" t="str">
            <v>J6</v>
          </cell>
          <cell r="G4391">
            <v>99000190</v>
          </cell>
          <cell r="H4391" t="str">
            <v>31/08/99</v>
          </cell>
          <cell r="I4391">
            <v>396</v>
          </cell>
          <cell r="J4391">
            <v>5106035288</v>
          </cell>
        </row>
        <row r="4392">
          <cell r="A4392">
            <v>2882202</v>
          </cell>
          <cell r="B4392">
            <v>7092</v>
          </cell>
          <cell r="C4392">
            <v>999</v>
          </cell>
          <cell r="D4392" t="str">
            <v>310899-COBRA256/000187        G</v>
          </cell>
          <cell r="E4392">
            <v>74104</v>
          </cell>
          <cell r="F4392" t="str">
            <v>J6</v>
          </cell>
          <cell r="G4392">
            <v>99000190</v>
          </cell>
          <cell r="H4392" t="str">
            <v>31/08/99</v>
          </cell>
          <cell r="I4392">
            <v>-872</v>
          </cell>
          <cell r="J4392">
            <v>5106035288</v>
          </cell>
        </row>
        <row r="4393">
          <cell r="A4393">
            <v>2882202</v>
          </cell>
          <cell r="B4393">
            <v>7092</v>
          </cell>
          <cell r="C4393">
            <v>999</v>
          </cell>
          <cell r="D4393" t="str">
            <v>310899-COBRA256/000187        G</v>
          </cell>
          <cell r="E4393">
            <v>74104</v>
          </cell>
          <cell r="F4393" t="str">
            <v>J6</v>
          </cell>
          <cell r="G4393">
            <v>99000190</v>
          </cell>
          <cell r="H4393" t="str">
            <v>31/08/99</v>
          </cell>
          <cell r="I4393">
            <v>-1362</v>
          </cell>
          <cell r="J4393">
            <v>5106035288</v>
          </cell>
        </row>
        <row r="4394">
          <cell r="A4394">
            <v>2882202</v>
          </cell>
          <cell r="B4394">
            <v>7092</v>
          </cell>
          <cell r="C4394">
            <v>999</v>
          </cell>
          <cell r="D4394" t="str">
            <v>310899-COBRA256/000187        G</v>
          </cell>
          <cell r="E4394">
            <v>74104</v>
          </cell>
          <cell r="F4394" t="str">
            <v>J6</v>
          </cell>
          <cell r="G4394">
            <v>99000190</v>
          </cell>
          <cell r="H4394" t="str">
            <v>31/08/99</v>
          </cell>
          <cell r="I4394">
            <v>-436</v>
          </cell>
          <cell r="J4394">
            <v>5106035288</v>
          </cell>
        </row>
        <row r="4395">
          <cell r="A4395">
            <v>2882202</v>
          </cell>
          <cell r="B4395">
            <v>7092</v>
          </cell>
          <cell r="C4395">
            <v>999</v>
          </cell>
          <cell r="D4395" t="str">
            <v>310899-COBRA256/000187        G</v>
          </cell>
          <cell r="E4395">
            <v>74104</v>
          </cell>
          <cell r="F4395" t="str">
            <v>J7</v>
          </cell>
          <cell r="G4395">
            <v>99000173</v>
          </cell>
          <cell r="H4395" t="str">
            <v>31/08/99</v>
          </cell>
          <cell r="I4395">
            <v>872</v>
          </cell>
          <cell r="J4395">
            <v>5106035288</v>
          </cell>
        </row>
        <row r="4396">
          <cell r="A4396">
            <v>2882202</v>
          </cell>
          <cell r="B4396">
            <v>7092</v>
          </cell>
          <cell r="C4396">
            <v>999</v>
          </cell>
          <cell r="D4396" t="str">
            <v>310899-COBRA256/000187        G</v>
          </cell>
          <cell r="E4396">
            <v>74104</v>
          </cell>
          <cell r="F4396" t="str">
            <v>J7</v>
          </cell>
          <cell r="G4396">
            <v>99000173</v>
          </cell>
          <cell r="H4396" t="str">
            <v>31/08/99</v>
          </cell>
          <cell r="I4396">
            <v>1362</v>
          </cell>
          <cell r="J4396">
            <v>5106035288</v>
          </cell>
        </row>
        <row r="4397">
          <cell r="A4397">
            <v>2882202</v>
          </cell>
          <cell r="B4397">
            <v>7092</v>
          </cell>
          <cell r="C4397">
            <v>999</v>
          </cell>
          <cell r="D4397" t="str">
            <v>310899-COBRA256/000187        G</v>
          </cell>
          <cell r="E4397">
            <v>74104</v>
          </cell>
          <cell r="F4397" t="str">
            <v>J7</v>
          </cell>
          <cell r="G4397">
            <v>99000173</v>
          </cell>
          <cell r="H4397" t="str">
            <v>31/08/99</v>
          </cell>
          <cell r="I4397">
            <v>436</v>
          </cell>
          <cell r="J4397">
            <v>5106035288</v>
          </cell>
        </row>
        <row r="4398">
          <cell r="A4398">
            <v>2882202</v>
          </cell>
          <cell r="B4398">
            <v>7144</v>
          </cell>
          <cell r="C4398">
            <v>999</v>
          </cell>
          <cell r="D4398" t="str">
            <v>FASTR - BALANCE288 RDOPEND01  G</v>
          </cell>
          <cell r="E4398">
            <v>68098</v>
          </cell>
          <cell r="F4398" t="str">
            <v>FS</v>
          </cell>
          <cell r="G4398">
            <v>99000036</v>
          </cell>
          <cell r="H4398">
            <v>36168</v>
          </cell>
          <cell r="I4398">
            <v>267647</v>
          </cell>
          <cell r="J4398" t="str">
            <v>Practice Set 1 -</v>
          </cell>
        </row>
        <row r="4399">
          <cell r="A4399">
            <v>2882202</v>
          </cell>
          <cell r="B4399">
            <v>7144</v>
          </cell>
          <cell r="C4399">
            <v>999</v>
          </cell>
          <cell r="D4399" t="str">
            <v>AJUSTE REPEN 7-99             G</v>
          </cell>
          <cell r="E4399">
            <v>68346</v>
          </cell>
          <cell r="F4399" t="str">
            <v>JE</v>
          </cell>
          <cell r="G4399">
            <v>99000855</v>
          </cell>
          <cell r="H4399">
            <v>36168</v>
          </cell>
          <cell r="I4399">
            <v>-69</v>
          </cell>
        </row>
        <row r="4400">
          <cell r="A4400">
            <v>2882203</v>
          </cell>
          <cell r="B4400">
            <v>4111</v>
          </cell>
          <cell r="C4400">
            <v>999</v>
          </cell>
          <cell r="D4400" t="str">
            <v>VSA VSOP 08/99                G</v>
          </cell>
          <cell r="E4400">
            <v>73154</v>
          </cell>
          <cell r="F4400" t="str">
            <v>JE</v>
          </cell>
          <cell r="G4400">
            <v>99000922</v>
          </cell>
          <cell r="H4400" t="str">
            <v>31/08/99</v>
          </cell>
          <cell r="I4400">
            <v>-197000</v>
          </cell>
        </row>
        <row r="4401">
          <cell r="A4401">
            <v>2882203</v>
          </cell>
          <cell r="B4401">
            <v>4121</v>
          </cell>
          <cell r="C4401">
            <v>999</v>
          </cell>
          <cell r="D4401" t="str">
            <v>PEREZ COMPANC S.A - YAC.P.COLOI</v>
          </cell>
          <cell r="E4401">
            <v>71503</v>
          </cell>
          <cell r="F4401" t="str">
            <v>E7</v>
          </cell>
          <cell r="G4401">
            <v>11005465</v>
          </cell>
          <cell r="H4401" t="str">
            <v>24/08/99</v>
          </cell>
          <cell r="I4401">
            <v>-5468.54</v>
          </cell>
          <cell r="J4401" t="str">
            <v>POR LA PROVISION</v>
          </cell>
        </row>
        <row r="4402">
          <cell r="A4402">
            <v>2882203</v>
          </cell>
          <cell r="B4402">
            <v>4121</v>
          </cell>
          <cell r="C4402">
            <v>999</v>
          </cell>
          <cell r="D4402" t="str">
            <v>PEREZ COMPANC S.A - YAC.P.COLOI</v>
          </cell>
          <cell r="E4402">
            <v>71503</v>
          </cell>
          <cell r="F4402" t="str">
            <v>E7</v>
          </cell>
          <cell r="G4402">
            <v>11005466</v>
          </cell>
          <cell r="H4402" t="str">
            <v>24/08/99</v>
          </cell>
          <cell r="I4402">
            <v>-2760.38</v>
          </cell>
          <cell r="J4402" t="str">
            <v>POR LA PROVISION</v>
          </cell>
        </row>
        <row r="4403">
          <cell r="A4403">
            <v>2882203</v>
          </cell>
          <cell r="B4403">
            <v>4121</v>
          </cell>
          <cell r="C4403">
            <v>999</v>
          </cell>
          <cell r="D4403" t="str">
            <v>PEREZ COMPANC S.A - YAC.P.COLOI</v>
          </cell>
          <cell r="E4403">
            <v>71503</v>
          </cell>
          <cell r="F4403" t="str">
            <v>E7</v>
          </cell>
          <cell r="G4403">
            <v>11005472</v>
          </cell>
          <cell r="H4403" t="str">
            <v>24/08/99</v>
          </cell>
          <cell r="I4403">
            <v>-3679.72</v>
          </cell>
          <cell r="J4403" t="str">
            <v>POR LA PROVISION</v>
          </cell>
        </row>
        <row r="4404">
          <cell r="A4404">
            <v>2882203</v>
          </cell>
          <cell r="B4404">
            <v>4121</v>
          </cell>
          <cell r="C4404">
            <v>999</v>
          </cell>
          <cell r="D4404" t="str">
            <v>PEREZ COMPANC S.A - YAC.P.COLOI</v>
          </cell>
          <cell r="E4404">
            <v>71503</v>
          </cell>
          <cell r="F4404" t="str">
            <v>E7</v>
          </cell>
          <cell r="G4404">
            <v>11005474</v>
          </cell>
          <cell r="H4404" t="str">
            <v>24/08/99</v>
          </cell>
          <cell r="I4404">
            <v>-12235.95</v>
          </cell>
          <cell r="J4404" t="str">
            <v>POR EL SERVICIO</v>
          </cell>
        </row>
        <row r="4405">
          <cell r="A4405">
            <v>2882203</v>
          </cell>
          <cell r="B4405">
            <v>4121</v>
          </cell>
          <cell r="C4405">
            <v>999</v>
          </cell>
          <cell r="D4405" t="str">
            <v>PEREZ COMPANC S.A - YAC.P.COLOI</v>
          </cell>
          <cell r="E4405">
            <v>71503</v>
          </cell>
          <cell r="F4405" t="str">
            <v>E7</v>
          </cell>
          <cell r="G4405">
            <v>11005475</v>
          </cell>
          <cell r="H4405" t="str">
            <v>24/08/99</v>
          </cell>
          <cell r="I4405">
            <v>-7410.95</v>
          </cell>
          <cell r="J4405" t="str">
            <v>POR EL SERVICIO</v>
          </cell>
        </row>
        <row r="4406">
          <cell r="A4406">
            <v>2882203</v>
          </cell>
          <cell r="B4406">
            <v>4121</v>
          </cell>
          <cell r="C4406">
            <v>999</v>
          </cell>
          <cell r="D4406" t="str">
            <v>PEREZ COMPANC S.A - YAC.P.COLOI</v>
          </cell>
          <cell r="E4406">
            <v>71503</v>
          </cell>
          <cell r="F4406" t="str">
            <v>E7</v>
          </cell>
          <cell r="G4406">
            <v>11005476</v>
          </cell>
          <cell r="H4406" t="str">
            <v>24/08/99</v>
          </cell>
          <cell r="I4406">
            <v>-56800</v>
          </cell>
          <cell r="J4406" t="str">
            <v>POR CONSTRUCCION</v>
          </cell>
        </row>
        <row r="4407">
          <cell r="A4407">
            <v>2882203</v>
          </cell>
          <cell r="B4407">
            <v>5282</v>
          </cell>
          <cell r="C4407">
            <v>999</v>
          </cell>
          <cell r="D4407" t="str">
            <v>Reversas Varias               G</v>
          </cell>
          <cell r="E4407">
            <v>72844</v>
          </cell>
          <cell r="F4407" t="str">
            <v>JE</v>
          </cell>
          <cell r="G4407">
            <v>99000918</v>
          </cell>
          <cell r="H4407" t="str">
            <v>31/08/99</v>
          </cell>
          <cell r="I4407">
            <v>3600</v>
          </cell>
          <cell r="J4407" t="str">
            <v>CI/DMZ/143/99</v>
          </cell>
        </row>
        <row r="4408">
          <cell r="A4408">
            <v>2882203</v>
          </cell>
          <cell r="B4408">
            <v>5282</v>
          </cell>
          <cell r="C4408">
            <v>999</v>
          </cell>
          <cell r="D4408" t="str">
            <v>SUELDOS PETROLEROS 08/99      G</v>
          </cell>
          <cell r="E4408">
            <v>73949</v>
          </cell>
          <cell r="F4408" t="str">
            <v>JS</v>
          </cell>
          <cell r="G4408">
            <v>99000032</v>
          </cell>
          <cell r="H4408" t="str">
            <v>31/08/99</v>
          </cell>
          <cell r="I4408">
            <v>37042</v>
          </cell>
          <cell r="J4408">
            <v>4001204</v>
          </cell>
        </row>
        <row r="4409">
          <cell r="A4409">
            <v>2882203</v>
          </cell>
          <cell r="B4409">
            <v>5283</v>
          </cell>
          <cell r="C4409">
            <v>999</v>
          </cell>
          <cell r="D4409" t="str">
            <v>SUELDOS JORNALES 1RA.Q. 08/99 G</v>
          </cell>
          <cell r="E4409">
            <v>71352</v>
          </cell>
          <cell r="F4409" t="str">
            <v>JS</v>
          </cell>
          <cell r="G4409">
            <v>99000031</v>
          </cell>
          <cell r="H4409" t="str">
            <v>20/08/99</v>
          </cell>
          <cell r="I4409">
            <v>10834</v>
          </cell>
          <cell r="J4409">
            <v>4003204</v>
          </cell>
        </row>
        <row r="4410">
          <cell r="A4410">
            <v>2882203</v>
          </cell>
          <cell r="B4410">
            <v>5283</v>
          </cell>
          <cell r="C4410">
            <v>999</v>
          </cell>
          <cell r="D4410" t="str">
            <v>REVERSAS VARIAS               G</v>
          </cell>
          <cell r="E4410">
            <v>72395</v>
          </cell>
          <cell r="F4410" t="str">
            <v>JE</v>
          </cell>
          <cell r="G4410">
            <v>99000908</v>
          </cell>
          <cell r="H4410" t="str">
            <v>31/08/99</v>
          </cell>
          <cell r="I4410">
            <v>3724</v>
          </cell>
          <cell r="J4410" t="str">
            <v>CI/SP256/095/99</v>
          </cell>
        </row>
        <row r="4411">
          <cell r="A4411">
            <v>2882203</v>
          </cell>
          <cell r="B4411">
            <v>5283</v>
          </cell>
          <cell r="C4411">
            <v>999</v>
          </cell>
          <cell r="D4411" t="str">
            <v>SUELDOS JORNALES 2DA.Q.08/99  G</v>
          </cell>
          <cell r="E4411">
            <v>74716</v>
          </cell>
          <cell r="F4411" t="str">
            <v>JS</v>
          </cell>
          <cell r="G4411">
            <v>99000034</v>
          </cell>
          <cell r="H4411" t="str">
            <v>31/08/99</v>
          </cell>
          <cell r="I4411">
            <v>9454</v>
          </cell>
          <cell r="J4411">
            <v>4003204</v>
          </cell>
        </row>
        <row r="4412">
          <cell r="A4412">
            <v>2882203</v>
          </cell>
          <cell r="B4412">
            <v>5432</v>
          </cell>
          <cell r="C4412">
            <v>999</v>
          </cell>
          <cell r="D4412" t="str">
            <v>Reversas Varias               G</v>
          </cell>
          <cell r="E4412">
            <v>72844</v>
          </cell>
          <cell r="F4412" t="str">
            <v>JE</v>
          </cell>
          <cell r="G4412">
            <v>99000918</v>
          </cell>
          <cell r="H4412" t="str">
            <v>31/08/99</v>
          </cell>
          <cell r="I4412">
            <v>1300</v>
          </cell>
          <cell r="J4412" t="str">
            <v>CI/DMZ/143/99</v>
          </cell>
        </row>
        <row r="4413">
          <cell r="A4413">
            <v>2882203</v>
          </cell>
          <cell r="B4413">
            <v>5432</v>
          </cell>
          <cell r="C4413">
            <v>999</v>
          </cell>
          <cell r="D4413" t="str">
            <v>SUELDOS PETROLEROS 08/99      G</v>
          </cell>
          <cell r="E4413">
            <v>73949</v>
          </cell>
          <cell r="F4413" t="str">
            <v>JS</v>
          </cell>
          <cell r="G4413">
            <v>99000032</v>
          </cell>
          <cell r="H4413" t="str">
            <v>31/08/99</v>
          </cell>
          <cell r="I4413">
            <v>13004</v>
          </cell>
          <cell r="J4413">
            <v>4002204</v>
          </cell>
        </row>
        <row r="4414">
          <cell r="A4414">
            <v>2882203</v>
          </cell>
          <cell r="B4414">
            <v>5433</v>
          </cell>
          <cell r="C4414">
            <v>999</v>
          </cell>
          <cell r="D4414" t="str">
            <v>SUELDOS JORNALES 1RA.Q. 08/99 G</v>
          </cell>
          <cell r="E4414">
            <v>71352</v>
          </cell>
          <cell r="F4414" t="str">
            <v>JS</v>
          </cell>
          <cell r="G4414">
            <v>99000031</v>
          </cell>
          <cell r="H4414" t="str">
            <v>20/08/99</v>
          </cell>
          <cell r="I4414">
            <v>4003</v>
          </cell>
          <cell r="J4414">
            <v>4004204</v>
          </cell>
        </row>
        <row r="4415">
          <cell r="A4415">
            <v>2882203</v>
          </cell>
          <cell r="B4415">
            <v>5433</v>
          </cell>
          <cell r="C4415">
            <v>999</v>
          </cell>
          <cell r="D4415" t="str">
            <v>REVERSAS VARIAS               G</v>
          </cell>
          <cell r="E4415">
            <v>72395</v>
          </cell>
          <cell r="F4415" t="str">
            <v>JE</v>
          </cell>
          <cell r="G4415">
            <v>99000908</v>
          </cell>
          <cell r="H4415" t="str">
            <v>31/08/99</v>
          </cell>
          <cell r="I4415">
            <v>1083</v>
          </cell>
          <cell r="J4415" t="str">
            <v>CI/SP256/095/99</v>
          </cell>
        </row>
        <row r="4416">
          <cell r="A4416">
            <v>2882203</v>
          </cell>
          <cell r="B4416">
            <v>5433</v>
          </cell>
          <cell r="C4416">
            <v>999</v>
          </cell>
          <cell r="D4416" t="str">
            <v>SUELDOS JORNALES 2DA.Q.08/99  G</v>
          </cell>
          <cell r="E4416">
            <v>74716</v>
          </cell>
          <cell r="F4416" t="str">
            <v>JS</v>
          </cell>
          <cell r="G4416">
            <v>99000034</v>
          </cell>
          <cell r="H4416" t="str">
            <v>31/08/99</v>
          </cell>
          <cell r="I4416">
            <v>5560</v>
          </cell>
          <cell r="J4416">
            <v>4004204</v>
          </cell>
        </row>
        <row r="4417">
          <cell r="A4417">
            <v>2882203</v>
          </cell>
          <cell r="B4417">
            <v>5442</v>
          </cell>
          <cell r="C4417">
            <v>999</v>
          </cell>
          <cell r="D4417" t="str">
            <v>SUELDOS JORNALES 1RA.Q. 08/99 G</v>
          </cell>
          <cell r="E4417">
            <v>71352</v>
          </cell>
          <cell r="F4417" t="str">
            <v>JS</v>
          </cell>
          <cell r="G4417">
            <v>99000031</v>
          </cell>
          <cell r="H4417" t="str">
            <v>20/08/99</v>
          </cell>
          <cell r="I4417">
            <v>1807</v>
          </cell>
          <cell r="J4417" t="str">
            <v>GRATIFICACION EX</v>
          </cell>
        </row>
        <row r="4418">
          <cell r="A4418">
            <v>2882203</v>
          </cell>
          <cell r="B4418">
            <v>5855</v>
          </cell>
          <cell r="C4418" t="str">
            <v>ZALM</v>
          </cell>
          <cell r="D4418" t="str">
            <v>310899-COBRA256/000187        G</v>
          </cell>
          <cell r="E4418">
            <v>74104</v>
          </cell>
          <cell r="F4418" t="str">
            <v>J6</v>
          </cell>
          <cell r="G4418">
            <v>99000190</v>
          </cell>
          <cell r="H4418" t="str">
            <v>31/08/99</v>
          </cell>
          <cell r="I4418">
            <v>189</v>
          </cell>
          <cell r="J4418">
            <v>5119061204</v>
          </cell>
        </row>
        <row r="4419">
          <cell r="A4419">
            <v>2882203</v>
          </cell>
          <cell r="B4419">
            <v>5855</v>
          </cell>
          <cell r="C4419" t="str">
            <v>ZALM</v>
          </cell>
          <cell r="D4419" t="str">
            <v>310899-COBRA256/000187        G</v>
          </cell>
          <cell r="E4419">
            <v>74104</v>
          </cell>
          <cell r="F4419" t="str">
            <v>J6</v>
          </cell>
          <cell r="G4419">
            <v>99000190</v>
          </cell>
          <cell r="H4419" t="str">
            <v>31/08/99</v>
          </cell>
          <cell r="I4419">
            <v>145</v>
          </cell>
          <cell r="J4419">
            <v>5119061204</v>
          </cell>
        </row>
        <row r="4420">
          <cell r="A4420">
            <v>2882203</v>
          </cell>
          <cell r="B4420">
            <v>5855</v>
          </cell>
          <cell r="C4420" t="str">
            <v>ZALM</v>
          </cell>
          <cell r="D4420" t="str">
            <v>310899-COBRA256/000187        G</v>
          </cell>
          <cell r="E4420">
            <v>74104</v>
          </cell>
          <cell r="F4420" t="str">
            <v>J6</v>
          </cell>
          <cell r="G4420">
            <v>99000190</v>
          </cell>
          <cell r="H4420" t="str">
            <v>31/08/99</v>
          </cell>
          <cell r="I4420">
            <v>1120</v>
          </cell>
          <cell r="J4420">
            <v>5119061204</v>
          </cell>
        </row>
        <row r="4421">
          <cell r="A4421">
            <v>2882203</v>
          </cell>
          <cell r="B4421">
            <v>5855</v>
          </cell>
          <cell r="C4421" t="str">
            <v>ZALM</v>
          </cell>
          <cell r="D4421" t="str">
            <v>310899-COBRA256/000187        G</v>
          </cell>
          <cell r="E4421">
            <v>74104</v>
          </cell>
          <cell r="F4421" t="str">
            <v>J6</v>
          </cell>
          <cell r="G4421">
            <v>99000190</v>
          </cell>
          <cell r="H4421" t="str">
            <v>31/08/99</v>
          </cell>
          <cell r="I4421">
            <v>959</v>
          </cell>
          <cell r="J4421">
            <v>5119061204</v>
          </cell>
        </row>
        <row r="4422">
          <cell r="A4422">
            <v>2882203</v>
          </cell>
          <cell r="B4422">
            <v>5855</v>
          </cell>
          <cell r="C4422" t="str">
            <v>ZALM</v>
          </cell>
          <cell r="D4422" t="str">
            <v>310899-COBRA256/000187        G</v>
          </cell>
          <cell r="E4422">
            <v>74104</v>
          </cell>
          <cell r="F4422" t="str">
            <v>J6</v>
          </cell>
          <cell r="G4422">
            <v>99000190</v>
          </cell>
          <cell r="H4422" t="str">
            <v>31/08/99</v>
          </cell>
          <cell r="I4422">
            <v>710</v>
          </cell>
          <cell r="J4422">
            <v>5119061204</v>
          </cell>
        </row>
        <row r="4423">
          <cell r="A4423">
            <v>2882203</v>
          </cell>
          <cell r="B4423">
            <v>5855</v>
          </cell>
          <cell r="C4423" t="str">
            <v>ZALM</v>
          </cell>
          <cell r="D4423" t="str">
            <v>310899-COBRA256/000187        G</v>
          </cell>
          <cell r="E4423">
            <v>74104</v>
          </cell>
          <cell r="F4423" t="str">
            <v>J6</v>
          </cell>
          <cell r="G4423">
            <v>99000190</v>
          </cell>
          <cell r="H4423" t="str">
            <v>31/08/99</v>
          </cell>
          <cell r="I4423">
            <v>6</v>
          </cell>
          <cell r="J4423">
            <v>5119061204</v>
          </cell>
        </row>
        <row r="4424">
          <cell r="A4424">
            <v>2882203</v>
          </cell>
          <cell r="B4424">
            <v>5855</v>
          </cell>
          <cell r="C4424" t="str">
            <v>ZALM</v>
          </cell>
          <cell r="D4424" t="str">
            <v>310899-COBRA256/000187        G</v>
          </cell>
          <cell r="E4424">
            <v>74104</v>
          </cell>
          <cell r="F4424" t="str">
            <v>J6</v>
          </cell>
          <cell r="G4424">
            <v>99000190</v>
          </cell>
          <cell r="H4424" t="str">
            <v>31/08/99</v>
          </cell>
          <cell r="I4424">
            <v>18</v>
          </cell>
          <cell r="J4424">
            <v>5119061204</v>
          </cell>
        </row>
        <row r="4425">
          <cell r="A4425">
            <v>2882203</v>
          </cell>
          <cell r="B4425">
            <v>5855</v>
          </cell>
          <cell r="C4425" t="str">
            <v>ZALM</v>
          </cell>
          <cell r="D4425" t="str">
            <v>310899-COBRA256/000187        G</v>
          </cell>
          <cell r="E4425">
            <v>74104</v>
          </cell>
          <cell r="F4425" t="str">
            <v>J6</v>
          </cell>
          <cell r="G4425">
            <v>99000190</v>
          </cell>
          <cell r="H4425" t="str">
            <v>31/08/99</v>
          </cell>
          <cell r="I4425">
            <v>656</v>
          </cell>
          <cell r="J4425">
            <v>5119061204</v>
          </cell>
        </row>
        <row r="4426">
          <cell r="A4426">
            <v>2882203</v>
          </cell>
          <cell r="B4426">
            <v>5855</v>
          </cell>
          <cell r="C4426" t="str">
            <v>ZALM</v>
          </cell>
          <cell r="D4426" t="str">
            <v>310899-COBRA256/000187        G</v>
          </cell>
          <cell r="E4426">
            <v>74104</v>
          </cell>
          <cell r="F4426" t="str">
            <v>J6</v>
          </cell>
          <cell r="G4426">
            <v>99000190</v>
          </cell>
          <cell r="H4426" t="str">
            <v>31/08/99</v>
          </cell>
          <cell r="I4426">
            <v>392</v>
          </cell>
          <cell r="J4426">
            <v>5119061204</v>
          </cell>
        </row>
        <row r="4427">
          <cell r="A4427">
            <v>2882203</v>
          </cell>
          <cell r="B4427">
            <v>5855</v>
          </cell>
          <cell r="C4427" t="str">
            <v>ZALM</v>
          </cell>
          <cell r="D4427" t="str">
            <v>310899-COBRA256/000187        G</v>
          </cell>
          <cell r="E4427">
            <v>74104</v>
          </cell>
          <cell r="F4427" t="str">
            <v>J6</v>
          </cell>
          <cell r="G4427">
            <v>99000190</v>
          </cell>
          <cell r="H4427" t="str">
            <v>31/08/99</v>
          </cell>
          <cell r="I4427">
            <v>-5</v>
          </cell>
          <cell r="J4427">
            <v>5119061204</v>
          </cell>
        </row>
        <row r="4428">
          <cell r="A4428">
            <v>2882203</v>
          </cell>
          <cell r="B4428">
            <v>6002</v>
          </cell>
          <cell r="C4428">
            <v>999</v>
          </cell>
          <cell r="D4428" t="str">
            <v>310899-COBRA256/000187        G</v>
          </cell>
          <cell r="E4428">
            <v>74104</v>
          </cell>
          <cell r="F4428" t="str">
            <v>J6</v>
          </cell>
          <cell r="G4428">
            <v>99000190</v>
          </cell>
          <cell r="H4428" t="str">
            <v>31/08/99</v>
          </cell>
          <cell r="I4428">
            <v>7</v>
          </cell>
          <cell r="J4428">
            <v>5117065204</v>
          </cell>
        </row>
        <row r="4429">
          <cell r="A4429">
            <v>2882203</v>
          </cell>
          <cell r="B4429">
            <v>6002</v>
          </cell>
          <cell r="C4429">
            <v>999</v>
          </cell>
          <cell r="D4429" t="str">
            <v>310899-COBRA256/000187        G</v>
          </cell>
          <cell r="E4429">
            <v>74104</v>
          </cell>
          <cell r="F4429" t="str">
            <v>J7</v>
          </cell>
          <cell r="G4429">
            <v>99000173</v>
          </cell>
          <cell r="H4429" t="str">
            <v>31/08/99</v>
          </cell>
          <cell r="I4429">
            <v>49</v>
          </cell>
          <cell r="J4429">
            <v>5117065204</v>
          </cell>
        </row>
        <row r="4430">
          <cell r="A4430">
            <v>2882203</v>
          </cell>
          <cell r="B4430">
            <v>6062</v>
          </cell>
          <cell r="C4430" t="str">
            <v>ZALM</v>
          </cell>
          <cell r="D4430" t="str">
            <v>310899-COBRA256/000187        G</v>
          </cell>
          <cell r="E4430">
            <v>74104</v>
          </cell>
          <cell r="F4430" t="str">
            <v>J6</v>
          </cell>
          <cell r="G4430">
            <v>99000190</v>
          </cell>
          <cell r="H4430" t="str">
            <v>31/08/99</v>
          </cell>
          <cell r="I4430">
            <v>42</v>
          </cell>
          <cell r="J4430">
            <v>5134020204</v>
          </cell>
        </row>
        <row r="4431">
          <cell r="A4431">
            <v>2882203</v>
          </cell>
          <cell r="B4431">
            <v>6062</v>
          </cell>
          <cell r="C4431" t="str">
            <v>ZALM</v>
          </cell>
          <cell r="D4431" t="str">
            <v>310899-COBRA256/000187        G</v>
          </cell>
          <cell r="E4431">
            <v>74104</v>
          </cell>
          <cell r="F4431" t="str">
            <v>J6</v>
          </cell>
          <cell r="G4431">
            <v>99000190</v>
          </cell>
          <cell r="H4431" t="str">
            <v>31/08/99</v>
          </cell>
          <cell r="I4431">
            <v>42</v>
          </cell>
          <cell r="J4431">
            <v>5134020204</v>
          </cell>
        </row>
        <row r="4432">
          <cell r="A4432">
            <v>2882203</v>
          </cell>
          <cell r="B4432">
            <v>6062</v>
          </cell>
          <cell r="C4432" t="str">
            <v>ZALM</v>
          </cell>
          <cell r="D4432" t="str">
            <v>310899-COBRA256/000187        G</v>
          </cell>
          <cell r="E4432">
            <v>74104</v>
          </cell>
          <cell r="F4432" t="str">
            <v>J6</v>
          </cell>
          <cell r="G4432">
            <v>99000190</v>
          </cell>
          <cell r="H4432" t="str">
            <v>31/08/99</v>
          </cell>
          <cell r="I4432">
            <v>31</v>
          </cell>
          <cell r="J4432">
            <v>5134020204</v>
          </cell>
        </row>
        <row r="4433">
          <cell r="A4433">
            <v>2882203</v>
          </cell>
          <cell r="B4433">
            <v>6062</v>
          </cell>
          <cell r="C4433" t="str">
            <v>ZALM</v>
          </cell>
          <cell r="D4433" t="str">
            <v>310899-COBRA256/000187        G</v>
          </cell>
          <cell r="E4433">
            <v>74104</v>
          </cell>
          <cell r="F4433" t="str">
            <v>J6</v>
          </cell>
          <cell r="G4433">
            <v>99000190</v>
          </cell>
          <cell r="H4433" t="str">
            <v>31/08/99</v>
          </cell>
          <cell r="I4433">
            <v>-42</v>
          </cell>
          <cell r="J4433">
            <v>5134020204</v>
          </cell>
        </row>
        <row r="4434">
          <cell r="A4434">
            <v>2882203</v>
          </cell>
          <cell r="B4434">
            <v>6062</v>
          </cell>
          <cell r="C4434" t="str">
            <v>ZALM</v>
          </cell>
          <cell r="D4434" t="str">
            <v>310899-COBRA256/000187        G</v>
          </cell>
          <cell r="E4434">
            <v>74104</v>
          </cell>
          <cell r="F4434" t="str">
            <v>J6</v>
          </cell>
          <cell r="G4434">
            <v>99000190</v>
          </cell>
          <cell r="H4434" t="str">
            <v>31/08/99</v>
          </cell>
          <cell r="I4434">
            <v>-42</v>
          </cell>
          <cell r="J4434">
            <v>5134020204</v>
          </cell>
        </row>
        <row r="4435">
          <cell r="A4435">
            <v>2882203</v>
          </cell>
          <cell r="B4435">
            <v>6062</v>
          </cell>
          <cell r="C4435" t="str">
            <v>ZALM</v>
          </cell>
          <cell r="D4435" t="str">
            <v>310899-COBRA256/000187        G</v>
          </cell>
          <cell r="E4435">
            <v>74104</v>
          </cell>
          <cell r="F4435" t="str">
            <v>J7</v>
          </cell>
          <cell r="G4435">
            <v>99000173</v>
          </cell>
          <cell r="H4435" t="str">
            <v>31/08/99</v>
          </cell>
          <cell r="I4435">
            <v>-42</v>
          </cell>
          <cell r="J4435">
            <v>5134020204</v>
          </cell>
        </row>
        <row r="4436">
          <cell r="A4436">
            <v>2882203</v>
          </cell>
          <cell r="B4436">
            <v>6062</v>
          </cell>
          <cell r="C4436" t="str">
            <v>ZALM</v>
          </cell>
          <cell r="D4436" t="str">
            <v>310899-COBRA256/000187        G</v>
          </cell>
          <cell r="E4436">
            <v>74104</v>
          </cell>
          <cell r="F4436" t="str">
            <v>J7</v>
          </cell>
          <cell r="G4436">
            <v>99000173</v>
          </cell>
          <cell r="H4436" t="str">
            <v>31/08/99</v>
          </cell>
          <cell r="I4436">
            <v>-42</v>
          </cell>
          <cell r="J4436">
            <v>5134020204</v>
          </cell>
        </row>
        <row r="4437">
          <cell r="A4437">
            <v>2882203</v>
          </cell>
          <cell r="B4437">
            <v>6122</v>
          </cell>
          <cell r="C4437">
            <v>999</v>
          </cell>
          <cell r="D4437" t="str">
            <v>310899-COBRA256/000187        G</v>
          </cell>
          <cell r="E4437">
            <v>74104</v>
          </cell>
          <cell r="F4437" t="str">
            <v>J6</v>
          </cell>
          <cell r="G4437">
            <v>99000190</v>
          </cell>
          <cell r="H4437" t="str">
            <v>31/08/99</v>
          </cell>
          <cell r="I4437">
            <v>16</v>
          </cell>
          <cell r="J4437">
            <v>5107063204</v>
          </cell>
        </row>
        <row r="4438">
          <cell r="A4438">
            <v>2882203</v>
          </cell>
          <cell r="B4438">
            <v>6122</v>
          </cell>
          <cell r="C4438">
            <v>999</v>
          </cell>
          <cell r="D4438" t="str">
            <v>310899-COBRA256/000187        G</v>
          </cell>
          <cell r="E4438">
            <v>74104</v>
          </cell>
          <cell r="F4438" t="str">
            <v>J6</v>
          </cell>
          <cell r="G4438">
            <v>99000190</v>
          </cell>
          <cell r="H4438" t="str">
            <v>31/08/99</v>
          </cell>
          <cell r="I4438">
            <v>1313</v>
          </cell>
          <cell r="J4438">
            <v>5107063204</v>
          </cell>
        </row>
        <row r="4439">
          <cell r="A4439">
            <v>2882203</v>
          </cell>
          <cell r="B4439">
            <v>6122</v>
          </cell>
          <cell r="C4439">
            <v>999</v>
          </cell>
          <cell r="D4439" t="str">
            <v>310899-COBRA256/000187        G</v>
          </cell>
          <cell r="E4439">
            <v>74104</v>
          </cell>
          <cell r="F4439" t="str">
            <v>J6</v>
          </cell>
          <cell r="G4439">
            <v>99000190</v>
          </cell>
          <cell r="H4439" t="str">
            <v>31/08/99</v>
          </cell>
          <cell r="I4439">
            <v>930</v>
          </cell>
          <cell r="J4439">
            <v>5107063204</v>
          </cell>
        </row>
        <row r="4440">
          <cell r="A4440">
            <v>2882203</v>
          </cell>
          <cell r="B4440">
            <v>6122</v>
          </cell>
          <cell r="C4440">
            <v>999</v>
          </cell>
          <cell r="D4440" t="str">
            <v>310899-COBRA256/000187        G</v>
          </cell>
          <cell r="E4440">
            <v>74104</v>
          </cell>
          <cell r="F4440" t="str">
            <v>J6</v>
          </cell>
          <cell r="G4440">
            <v>99000190</v>
          </cell>
          <cell r="H4440" t="str">
            <v>31/08/99</v>
          </cell>
          <cell r="I4440">
            <v>263</v>
          </cell>
          <cell r="J4440">
            <v>5107063204</v>
          </cell>
        </row>
        <row r="4441">
          <cell r="A4441">
            <v>2882203</v>
          </cell>
          <cell r="B4441">
            <v>6122</v>
          </cell>
          <cell r="C4441">
            <v>999</v>
          </cell>
          <cell r="D4441" t="str">
            <v>310899-COBRA256/000187        G</v>
          </cell>
          <cell r="E4441">
            <v>74104</v>
          </cell>
          <cell r="F4441" t="str">
            <v>J6</v>
          </cell>
          <cell r="G4441">
            <v>99000190</v>
          </cell>
          <cell r="H4441" t="str">
            <v>31/08/99</v>
          </cell>
          <cell r="I4441">
            <v>464</v>
          </cell>
          <cell r="J4441">
            <v>5107063204</v>
          </cell>
        </row>
        <row r="4442">
          <cell r="A4442">
            <v>2882203</v>
          </cell>
          <cell r="B4442">
            <v>6242</v>
          </cell>
          <cell r="C4442" t="str">
            <v>ZALM</v>
          </cell>
          <cell r="D4442" t="str">
            <v>310899-COBRA256/000187        G</v>
          </cell>
          <cell r="E4442">
            <v>74104</v>
          </cell>
          <cell r="F4442" t="str">
            <v>J6</v>
          </cell>
          <cell r="G4442">
            <v>99000190</v>
          </cell>
          <cell r="H4442" t="str">
            <v>31/08/99</v>
          </cell>
          <cell r="I4442">
            <v>7103</v>
          </cell>
          <cell r="J4442">
            <v>5103050204</v>
          </cell>
        </row>
        <row r="4443">
          <cell r="A4443">
            <v>2882203</v>
          </cell>
          <cell r="B4443">
            <v>6242</v>
          </cell>
          <cell r="C4443" t="str">
            <v>ZALM</v>
          </cell>
          <cell r="D4443" t="str">
            <v>310899-COBRA256/000187        G</v>
          </cell>
          <cell r="E4443">
            <v>74104</v>
          </cell>
          <cell r="F4443" t="str">
            <v>J6</v>
          </cell>
          <cell r="G4443">
            <v>99000190</v>
          </cell>
          <cell r="H4443" t="str">
            <v>31/08/99</v>
          </cell>
          <cell r="I4443">
            <v>34</v>
          </cell>
          <cell r="J4443">
            <v>5103050204</v>
          </cell>
        </row>
        <row r="4444">
          <cell r="A4444">
            <v>2882203</v>
          </cell>
          <cell r="B4444">
            <v>6242</v>
          </cell>
          <cell r="C4444" t="str">
            <v>ZALM</v>
          </cell>
          <cell r="D4444" t="str">
            <v>310899-COBRA256/000187        G</v>
          </cell>
          <cell r="E4444">
            <v>74104</v>
          </cell>
          <cell r="F4444" t="str">
            <v>J6</v>
          </cell>
          <cell r="G4444">
            <v>99000190</v>
          </cell>
          <cell r="H4444" t="str">
            <v>31/08/99</v>
          </cell>
          <cell r="I4444">
            <v>5076</v>
          </cell>
          <cell r="J4444">
            <v>5103050204</v>
          </cell>
        </row>
        <row r="4445">
          <cell r="A4445">
            <v>2882203</v>
          </cell>
          <cell r="B4445">
            <v>6242</v>
          </cell>
          <cell r="C4445" t="str">
            <v>ZALM</v>
          </cell>
          <cell r="D4445" t="str">
            <v>310899-COBRA256/000187        G</v>
          </cell>
          <cell r="E4445">
            <v>74104</v>
          </cell>
          <cell r="F4445" t="str">
            <v>J6</v>
          </cell>
          <cell r="G4445">
            <v>99000190</v>
          </cell>
          <cell r="H4445" t="str">
            <v>31/08/99</v>
          </cell>
          <cell r="I4445">
            <v>640</v>
          </cell>
          <cell r="J4445">
            <v>5103050204</v>
          </cell>
        </row>
        <row r="4446">
          <cell r="A4446">
            <v>2882203</v>
          </cell>
          <cell r="B4446">
            <v>6242</v>
          </cell>
          <cell r="C4446" t="str">
            <v>ZALM</v>
          </cell>
          <cell r="D4446" t="str">
            <v>310899-COBRA256/000187        G</v>
          </cell>
          <cell r="E4446">
            <v>74104</v>
          </cell>
          <cell r="F4446" t="str">
            <v>J6</v>
          </cell>
          <cell r="G4446">
            <v>99000190</v>
          </cell>
          <cell r="H4446" t="str">
            <v>31/08/99</v>
          </cell>
          <cell r="I4446">
            <v>379</v>
          </cell>
          <cell r="J4446">
            <v>5103050204</v>
          </cell>
        </row>
        <row r="4447">
          <cell r="A4447">
            <v>2882203</v>
          </cell>
          <cell r="B4447">
            <v>6242</v>
          </cell>
          <cell r="C4447" t="str">
            <v>ZALM</v>
          </cell>
          <cell r="D4447" t="str">
            <v>310899-COBRA256/000187        G</v>
          </cell>
          <cell r="E4447">
            <v>74104</v>
          </cell>
          <cell r="F4447" t="str">
            <v>J6</v>
          </cell>
          <cell r="G4447">
            <v>99000190</v>
          </cell>
          <cell r="H4447" t="str">
            <v>31/08/99</v>
          </cell>
          <cell r="I4447">
            <v>13173</v>
          </cell>
          <cell r="J4447">
            <v>5103050204</v>
          </cell>
        </row>
        <row r="4448">
          <cell r="A4448">
            <v>2882203</v>
          </cell>
          <cell r="B4448">
            <v>6242</v>
          </cell>
          <cell r="C4448" t="str">
            <v>ZALM</v>
          </cell>
          <cell r="D4448" t="str">
            <v>310899-COBRA256/000187        G</v>
          </cell>
          <cell r="E4448">
            <v>74104</v>
          </cell>
          <cell r="F4448" t="str">
            <v>J6</v>
          </cell>
          <cell r="G4448">
            <v>99000190</v>
          </cell>
          <cell r="H4448" t="str">
            <v>31/08/99</v>
          </cell>
          <cell r="I4448">
            <v>-5883</v>
          </cell>
          <cell r="J4448">
            <v>5103050204</v>
          </cell>
        </row>
        <row r="4449">
          <cell r="A4449">
            <v>2882203</v>
          </cell>
          <cell r="B4449">
            <v>6242</v>
          </cell>
          <cell r="C4449" t="str">
            <v>ZALM</v>
          </cell>
          <cell r="D4449" t="str">
            <v>310899-COBRA256/000187        G</v>
          </cell>
          <cell r="E4449">
            <v>74104</v>
          </cell>
          <cell r="F4449" t="str">
            <v>J6</v>
          </cell>
          <cell r="G4449">
            <v>99000190</v>
          </cell>
          <cell r="H4449" t="str">
            <v>31/08/99</v>
          </cell>
          <cell r="I4449">
            <v>-3479</v>
          </cell>
          <cell r="J4449">
            <v>5103050204</v>
          </cell>
        </row>
        <row r="4450">
          <cell r="A4450">
            <v>2882203</v>
          </cell>
          <cell r="B4450">
            <v>6242</v>
          </cell>
          <cell r="C4450" t="str">
            <v>ZALM</v>
          </cell>
          <cell r="D4450" t="str">
            <v>310899-COBRA256/000187        G</v>
          </cell>
          <cell r="E4450">
            <v>74104</v>
          </cell>
          <cell r="F4450" t="str">
            <v>J6</v>
          </cell>
          <cell r="G4450">
            <v>99000190</v>
          </cell>
          <cell r="H4450" t="str">
            <v>31/08/99</v>
          </cell>
          <cell r="I4450">
            <v>-640</v>
          </cell>
          <cell r="J4450">
            <v>5103050204</v>
          </cell>
        </row>
        <row r="4451">
          <cell r="A4451">
            <v>2882203</v>
          </cell>
          <cell r="B4451">
            <v>6242</v>
          </cell>
          <cell r="C4451" t="str">
            <v>ZALM</v>
          </cell>
          <cell r="D4451" t="str">
            <v>310899-COBRA256/000187        G</v>
          </cell>
          <cell r="E4451">
            <v>74104</v>
          </cell>
          <cell r="F4451" t="str">
            <v>J6</v>
          </cell>
          <cell r="G4451">
            <v>99000190</v>
          </cell>
          <cell r="H4451" t="str">
            <v>31/08/99</v>
          </cell>
          <cell r="I4451">
            <v>-3940</v>
          </cell>
          <cell r="J4451">
            <v>5103050204</v>
          </cell>
        </row>
        <row r="4452">
          <cell r="A4452">
            <v>2882203</v>
          </cell>
          <cell r="B4452">
            <v>6242</v>
          </cell>
          <cell r="C4452" t="str">
            <v>ZALM</v>
          </cell>
          <cell r="D4452" t="str">
            <v>310899-COBRA256/000187        G</v>
          </cell>
          <cell r="E4452">
            <v>74104</v>
          </cell>
          <cell r="F4452" t="str">
            <v>J7</v>
          </cell>
          <cell r="G4452">
            <v>99000173</v>
          </cell>
          <cell r="H4452" t="str">
            <v>31/08/99</v>
          </cell>
          <cell r="I4452">
            <v>5883</v>
          </cell>
          <cell r="J4452">
            <v>5103050204</v>
          </cell>
        </row>
        <row r="4453">
          <cell r="A4453">
            <v>2882203</v>
          </cell>
          <cell r="B4453">
            <v>6242</v>
          </cell>
          <cell r="C4453" t="str">
            <v>ZALM</v>
          </cell>
          <cell r="D4453" t="str">
            <v>310899-COBRA256/000187        G</v>
          </cell>
          <cell r="E4453">
            <v>74104</v>
          </cell>
          <cell r="F4453" t="str">
            <v>J7</v>
          </cell>
          <cell r="G4453">
            <v>99000173</v>
          </cell>
          <cell r="H4453" t="str">
            <v>31/08/99</v>
          </cell>
          <cell r="I4453">
            <v>3479</v>
          </cell>
          <cell r="J4453">
            <v>5103050204</v>
          </cell>
        </row>
        <row r="4454">
          <cell r="A4454">
            <v>2882203</v>
          </cell>
          <cell r="B4454">
            <v>6242</v>
          </cell>
          <cell r="C4454" t="str">
            <v>ZALM</v>
          </cell>
          <cell r="D4454" t="str">
            <v>310899-COBRA256/000187        G</v>
          </cell>
          <cell r="E4454">
            <v>74104</v>
          </cell>
          <cell r="F4454" t="str">
            <v>J7</v>
          </cell>
          <cell r="G4454">
            <v>99000173</v>
          </cell>
          <cell r="H4454" t="str">
            <v>31/08/99</v>
          </cell>
          <cell r="I4454">
            <v>640</v>
          </cell>
          <cell r="J4454">
            <v>5103050204</v>
          </cell>
        </row>
        <row r="4455">
          <cell r="A4455">
            <v>2882203</v>
          </cell>
          <cell r="B4455">
            <v>6242</v>
          </cell>
          <cell r="C4455" t="str">
            <v>ZALM</v>
          </cell>
          <cell r="D4455" t="str">
            <v>310899-COBRA256/000187        G</v>
          </cell>
          <cell r="E4455">
            <v>74104</v>
          </cell>
          <cell r="F4455" t="str">
            <v>J7</v>
          </cell>
          <cell r="G4455">
            <v>99000173</v>
          </cell>
          <cell r="H4455" t="str">
            <v>31/08/99</v>
          </cell>
          <cell r="I4455">
            <v>12</v>
          </cell>
          <cell r="J4455">
            <v>5103050204</v>
          </cell>
        </row>
        <row r="4456">
          <cell r="A4456">
            <v>2882203</v>
          </cell>
          <cell r="B4456">
            <v>6242</v>
          </cell>
          <cell r="C4456" t="str">
            <v>ZALM</v>
          </cell>
          <cell r="D4456" t="str">
            <v>310899-COBRA256/000187        G</v>
          </cell>
          <cell r="E4456">
            <v>74104</v>
          </cell>
          <cell r="F4456" t="str">
            <v>J7</v>
          </cell>
          <cell r="G4456">
            <v>99000173</v>
          </cell>
          <cell r="H4456" t="str">
            <v>31/08/99</v>
          </cell>
          <cell r="I4456">
            <v>3940</v>
          </cell>
          <cell r="J4456">
            <v>5103050204</v>
          </cell>
        </row>
        <row r="4457">
          <cell r="A4457">
            <v>2882203</v>
          </cell>
          <cell r="B4457">
            <v>6442</v>
          </cell>
          <cell r="C4457">
            <v>999</v>
          </cell>
          <cell r="D4457" t="str">
            <v>310899-COBRA256/000187        G</v>
          </cell>
          <cell r="E4457">
            <v>74104</v>
          </cell>
          <cell r="F4457" t="str">
            <v>J6</v>
          </cell>
          <cell r="G4457">
            <v>99000190</v>
          </cell>
          <cell r="H4457" t="str">
            <v>31/08/99</v>
          </cell>
          <cell r="I4457">
            <v>689</v>
          </cell>
          <cell r="J4457">
            <v>5114012204</v>
          </cell>
        </row>
        <row r="4458">
          <cell r="A4458">
            <v>2882203</v>
          </cell>
          <cell r="B4458">
            <v>6442</v>
          </cell>
          <cell r="C4458">
            <v>999</v>
          </cell>
          <cell r="D4458" t="str">
            <v>310899-COBRA256/000187        G</v>
          </cell>
          <cell r="E4458">
            <v>74104</v>
          </cell>
          <cell r="F4458" t="str">
            <v>J6</v>
          </cell>
          <cell r="G4458">
            <v>99000190</v>
          </cell>
          <cell r="H4458" t="str">
            <v>31/08/99</v>
          </cell>
          <cell r="I4458">
            <v>40829</v>
          </cell>
          <cell r="J4458">
            <v>5114012204</v>
          </cell>
        </row>
        <row r="4459">
          <cell r="A4459">
            <v>2882203</v>
          </cell>
          <cell r="B4459">
            <v>6442</v>
          </cell>
          <cell r="C4459">
            <v>999</v>
          </cell>
          <cell r="D4459" t="str">
            <v>310899-COBRA256/000187        G</v>
          </cell>
          <cell r="E4459">
            <v>74104</v>
          </cell>
          <cell r="F4459" t="str">
            <v>J6</v>
          </cell>
          <cell r="G4459">
            <v>99000190</v>
          </cell>
          <cell r="H4459" t="str">
            <v>31/08/99</v>
          </cell>
          <cell r="I4459">
            <v>3237</v>
          </cell>
          <cell r="J4459">
            <v>5114012204</v>
          </cell>
        </row>
        <row r="4460">
          <cell r="A4460">
            <v>2882203</v>
          </cell>
          <cell r="B4460">
            <v>6442</v>
          </cell>
          <cell r="C4460">
            <v>999</v>
          </cell>
          <cell r="D4460" t="str">
            <v>310899-COBRA256/000187        G</v>
          </cell>
          <cell r="E4460">
            <v>74104</v>
          </cell>
          <cell r="F4460" t="str">
            <v>J6</v>
          </cell>
          <cell r="G4460">
            <v>99000190</v>
          </cell>
          <cell r="H4460" t="str">
            <v>31/08/99</v>
          </cell>
          <cell r="I4460">
            <v>1785</v>
          </cell>
          <cell r="J4460">
            <v>5114012204</v>
          </cell>
        </row>
        <row r="4461">
          <cell r="A4461">
            <v>2882203</v>
          </cell>
          <cell r="B4461">
            <v>6442</v>
          </cell>
          <cell r="C4461">
            <v>999</v>
          </cell>
          <cell r="D4461" t="str">
            <v>310899-COBRA256/000187        G</v>
          </cell>
          <cell r="E4461">
            <v>74104</v>
          </cell>
          <cell r="F4461" t="str">
            <v>J6</v>
          </cell>
          <cell r="G4461">
            <v>99000190</v>
          </cell>
          <cell r="H4461" t="str">
            <v>31/08/99</v>
          </cell>
          <cell r="I4461">
            <v>477</v>
          </cell>
          <cell r="J4461">
            <v>5114012204</v>
          </cell>
        </row>
        <row r="4462">
          <cell r="A4462">
            <v>2882203</v>
          </cell>
          <cell r="B4462">
            <v>6442</v>
          </cell>
          <cell r="C4462">
            <v>999</v>
          </cell>
          <cell r="D4462" t="str">
            <v>310899-COBRA256/000187        G</v>
          </cell>
          <cell r="E4462">
            <v>74104</v>
          </cell>
          <cell r="F4462" t="str">
            <v>J6</v>
          </cell>
          <cell r="G4462">
            <v>99000190</v>
          </cell>
          <cell r="H4462" t="str">
            <v>31/08/99</v>
          </cell>
          <cell r="I4462">
            <v>2610</v>
          </cell>
          <cell r="J4462">
            <v>5114012204</v>
          </cell>
        </row>
        <row r="4463">
          <cell r="A4463">
            <v>2882203</v>
          </cell>
          <cell r="B4463">
            <v>6442</v>
          </cell>
          <cell r="C4463">
            <v>999</v>
          </cell>
          <cell r="D4463" t="str">
            <v>310899-COBRA256/000187        G</v>
          </cell>
          <cell r="E4463">
            <v>74104</v>
          </cell>
          <cell r="F4463" t="str">
            <v>J6</v>
          </cell>
          <cell r="G4463">
            <v>99000190</v>
          </cell>
          <cell r="H4463" t="str">
            <v>31/08/99</v>
          </cell>
          <cell r="I4463">
            <v>4650</v>
          </cell>
          <cell r="J4463">
            <v>5114012204</v>
          </cell>
        </row>
        <row r="4464">
          <cell r="A4464">
            <v>2882203</v>
          </cell>
          <cell r="B4464">
            <v>6442</v>
          </cell>
          <cell r="C4464">
            <v>999</v>
          </cell>
          <cell r="D4464" t="str">
            <v>310899-COBRA256/000187        G</v>
          </cell>
          <cell r="E4464">
            <v>74104</v>
          </cell>
          <cell r="F4464" t="str">
            <v>J6</v>
          </cell>
          <cell r="G4464">
            <v>99000190</v>
          </cell>
          <cell r="H4464" t="str">
            <v>31/08/99</v>
          </cell>
          <cell r="I4464">
            <v>598</v>
          </cell>
          <cell r="J4464">
            <v>5114012204</v>
          </cell>
        </row>
        <row r="4465">
          <cell r="A4465">
            <v>2882203</v>
          </cell>
          <cell r="B4465">
            <v>6442</v>
          </cell>
          <cell r="C4465">
            <v>999</v>
          </cell>
          <cell r="D4465" t="str">
            <v>310899-COBRA256/000187        G</v>
          </cell>
          <cell r="E4465">
            <v>74104</v>
          </cell>
          <cell r="F4465" t="str">
            <v>J6</v>
          </cell>
          <cell r="G4465">
            <v>99000190</v>
          </cell>
          <cell r="H4465" t="str">
            <v>31/08/99</v>
          </cell>
          <cell r="I4465">
            <v>5800</v>
          </cell>
          <cell r="J4465">
            <v>5114012204</v>
          </cell>
        </row>
        <row r="4466">
          <cell r="A4466">
            <v>2882203</v>
          </cell>
          <cell r="B4466">
            <v>6442</v>
          </cell>
          <cell r="C4466">
            <v>999</v>
          </cell>
          <cell r="D4466" t="str">
            <v>310899-COBRA256/000187        G</v>
          </cell>
          <cell r="E4466">
            <v>74104</v>
          </cell>
          <cell r="F4466" t="str">
            <v>J6</v>
          </cell>
          <cell r="G4466">
            <v>99000190</v>
          </cell>
          <cell r="H4466" t="str">
            <v>31/08/99</v>
          </cell>
          <cell r="I4466">
            <v>466</v>
          </cell>
          <cell r="J4466">
            <v>5114012204</v>
          </cell>
        </row>
        <row r="4467">
          <cell r="A4467">
            <v>2882203</v>
          </cell>
          <cell r="B4467">
            <v>6442</v>
          </cell>
          <cell r="C4467">
            <v>999</v>
          </cell>
          <cell r="D4467" t="str">
            <v>310899-COBRA256/000187        G</v>
          </cell>
          <cell r="E4467">
            <v>74104</v>
          </cell>
          <cell r="F4467" t="str">
            <v>J6</v>
          </cell>
          <cell r="G4467">
            <v>99000190</v>
          </cell>
          <cell r="H4467" t="str">
            <v>31/08/99</v>
          </cell>
          <cell r="I4467">
            <v>2750</v>
          </cell>
          <cell r="J4467">
            <v>5114012204</v>
          </cell>
        </row>
        <row r="4468">
          <cell r="A4468">
            <v>2882203</v>
          </cell>
          <cell r="B4468">
            <v>6442</v>
          </cell>
          <cell r="C4468">
            <v>999</v>
          </cell>
          <cell r="D4468" t="str">
            <v>310899-COBRA256/000187        G</v>
          </cell>
          <cell r="E4468">
            <v>74104</v>
          </cell>
          <cell r="F4468" t="str">
            <v>J6</v>
          </cell>
          <cell r="G4468">
            <v>99000190</v>
          </cell>
          <cell r="H4468" t="str">
            <v>31/08/99</v>
          </cell>
          <cell r="I4468">
            <v>2575</v>
          </cell>
          <cell r="J4468">
            <v>5114012204</v>
          </cell>
        </row>
        <row r="4469">
          <cell r="A4469">
            <v>2882203</v>
          </cell>
          <cell r="B4469">
            <v>6442</v>
          </cell>
          <cell r="C4469">
            <v>999</v>
          </cell>
          <cell r="D4469" t="str">
            <v>310899-COBRA256/000187        G</v>
          </cell>
          <cell r="E4469">
            <v>74104</v>
          </cell>
          <cell r="F4469" t="str">
            <v>J7</v>
          </cell>
          <cell r="G4469">
            <v>99000173</v>
          </cell>
          <cell r="H4469" t="str">
            <v>31/08/99</v>
          </cell>
          <cell r="I4469">
            <v>150</v>
          </cell>
          <cell r="J4469">
            <v>5114012204</v>
          </cell>
        </row>
        <row r="4470">
          <cell r="A4470">
            <v>2882203</v>
          </cell>
          <cell r="B4470">
            <v>6549</v>
          </cell>
          <cell r="C4470">
            <v>999</v>
          </cell>
          <cell r="D4470" t="str">
            <v>310899-COBRA256/000187        G</v>
          </cell>
          <cell r="E4470">
            <v>74104</v>
          </cell>
          <cell r="F4470" t="str">
            <v>J6</v>
          </cell>
          <cell r="G4470">
            <v>99000190</v>
          </cell>
          <cell r="H4470" t="str">
            <v>31/08/99</v>
          </cell>
          <cell r="I4470">
            <v>221</v>
          </cell>
          <cell r="J4470">
            <v>5105060204</v>
          </cell>
        </row>
        <row r="4471">
          <cell r="A4471">
            <v>2882203</v>
          </cell>
          <cell r="B4471">
            <v>6549</v>
          </cell>
          <cell r="C4471">
            <v>999</v>
          </cell>
          <cell r="D4471" t="str">
            <v>310899-COBRA256/000187        G</v>
          </cell>
          <cell r="E4471">
            <v>74104</v>
          </cell>
          <cell r="F4471" t="str">
            <v>J6</v>
          </cell>
          <cell r="G4471">
            <v>99000190</v>
          </cell>
          <cell r="H4471" t="str">
            <v>31/08/99</v>
          </cell>
          <cell r="I4471">
            <v>33496</v>
          </cell>
          <cell r="J4471">
            <v>5105060204</v>
          </cell>
        </row>
        <row r="4472">
          <cell r="A4472">
            <v>2882203</v>
          </cell>
          <cell r="B4472">
            <v>6549</v>
          </cell>
          <cell r="C4472">
            <v>999</v>
          </cell>
          <cell r="D4472" t="str">
            <v>310899-COBRA256/000187        G</v>
          </cell>
          <cell r="E4472">
            <v>74104</v>
          </cell>
          <cell r="F4472" t="str">
            <v>J6</v>
          </cell>
          <cell r="G4472">
            <v>99000190</v>
          </cell>
          <cell r="H4472" t="str">
            <v>31/08/99</v>
          </cell>
          <cell r="I4472">
            <v>2757</v>
          </cell>
          <cell r="J4472">
            <v>5105060204</v>
          </cell>
        </row>
        <row r="4473">
          <cell r="A4473">
            <v>2882203</v>
          </cell>
          <cell r="B4473">
            <v>6549</v>
          </cell>
          <cell r="C4473">
            <v>999</v>
          </cell>
          <cell r="D4473" t="str">
            <v>310899-COBRA256/000187        G</v>
          </cell>
          <cell r="E4473">
            <v>74104</v>
          </cell>
          <cell r="F4473" t="str">
            <v>J6</v>
          </cell>
          <cell r="G4473">
            <v>99000190</v>
          </cell>
          <cell r="H4473" t="str">
            <v>31/08/99</v>
          </cell>
          <cell r="I4473">
            <v>4661</v>
          </cell>
          <cell r="J4473">
            <v>5105060204</v>
          </cell>
        </row>
        <row r="4474">
          <cell r="A4474">
            <v>2882203</v>
          </cell>
          <cell r="B4474">
            <v>6549</v>
          </cell>
          <cell r="C4474">
            <v>999</v>
          </cell>
          <cell r="D4474" t="str">
            <v>310899-COBRA256/000187        G</v>
          </cell>
          <cell r="E4474">
            <v>74104</v>
          </cell>
          <cell r="F4474" t="str">
            <v>J6</v>
          </cell>
          <cell r="G4474">
            <v>99000190</v>
          </cell>
          <cell r="H4474" t="str">
            <v>31/08/99</v>
          </cell>
          <cell r="I4474">
            <v>2905</v>
          </cell>
          <cell r="J4474">
            <v>5105060204</v>
          </cell>
        </row>
        <row r="4475">
          <cell r="A4475">
            <v>2882203</v>
          </cell>
          <cell r="B4475">
            <v>6549</v>
          </cell>
          <cell r="C4475">
            <v>999</v>
          </cell>
          <cell r="D4475" t="str">
            <v>310899-COBRA256/000187        G</v>
          </cell>
          <cell r="E4475">
            <v>74104</v>
          </cell>
          <cell r="F4475" t="str">
            <v>J6</v>
          </cell>
          <cell r="G4475">
            <v>99000190</v>
          </cell>
          <cell r="H4475" t="str">
            <v>31/08/99</v>
          </cell>
          <cell r="I4475">
            <v>4200</v>
          </cell>
          <cell r="J4475">
            <v>5105060204</v>
          </cell>
        </row>
        <row r="4476">
          <cell r="A4476">
            <v>2882203</v>
          </cell>
          <cell r="B4476">
            <v>6549</v>
          </cell>
          <cell r="C4476">
            <v>999</v>
          </cell>
          <cell r="D4476" t="str">
            <v>310899-COBRA256/000187        G</v>
          </cell>
          <cell r="E4476">
            <v>74104</v>
          </cell>
          <cell r="F4476" t="str">
            <v>J6</v>
          </cell>
          <cell r="G4476">
            <v>99000190</v>
          </cell>
          <cell r="H4476" t="str">
            <v>31/08/99</v>
          </cell>
          <cell r="I4476">
            <v>2425</v>
          </cell>
          <cell r="J4476">
            <v>5105060204</v>
          </cell>
        </row>
        <row r="4477">
          <cell r="A4477">
            <v>2882203</v>
          </cell>
          <cell r="B4477">
            <v>6549</v>
          </cell>
          <cell r="C4477">
            <v>999</v>
          </cell>
          <cell r="D4477" t="str">
            <v>310899-COBRA256/000187        G</v>
          </cell>
          <cell r="E4477">
            <v>74104</v>
          </cell>
          <cell r="F4477" t="str">
            <v>J6</v>
          </cell>
          <cell r="G4477">
            <v>99000190</v>
          </cell>
          <cell r="H4477" t="str">
            <v>31/08/99</v>
          </cell>
          <cell r="I4477">
            <v>1922</v>
          </cell>
          <cell r="J4477">
            <v>5105060204</v>
          </cell>
        </row>
        <row r="4478">
          <cell r="A4478">
            <v>2882203</v>
          </cell>
          <cell r="B4478">
            <v>6549</v>
          </cell>
          <cell r="C4478">
            <v>999</v>
          </cell>
          <cell r="D4478" t="str">
            <v>310899-COBRA256/000187        G</v>
          </cell>
          <cell r="E4478">
            <v>74104</v>
          </cell>
          <cell r="F4478" t="str">
            <v>J6</v>
          </cell>
          <cell r="G4478">
            <v>99000190</v>
          </cell>
          <cell r="H4478" t="str">
            <v>31/08/99</v>
          </cell>
          <cell r="I4478">
            <v>-33496</v>
          </cell>
          <cell r="J4478">
            <v>5105060204</v>
          </cell>
        </row>
        <row r="4479">
          <cell r="A4479">
            <v>2882203</v>
          </cell>
          <cell r="B4479">
            <v>6549</v>
          </cell>
          <cell r="C4479">
            <v>999</v>
          </cell>
          <cell r="D4479" t="str">
            <v>310899-COBRA256/000187        G</v>
          </cell>
          <cell r="E4479">
            <v>74104</v>
          </cell>
          <cell r="F4479" t="str">
            <v>J6</v>
          </cell>
          <cell r="G4479">
            <v>99000190</v>
          </cell>
          <cell r="H4479" t="str">
            <v>31/08/99</v>
          </cell>
          <cell r="I4479">
            <v>-2757</v>
          </cell>
          <cell r="J4479">
            <v>5105060204</v>
          </cell>
        </row>
        <row r="4480">
          <cell r="A4480">
            <v>2882203</v>
          </cell>
          <cell r="B4480">
            <v>6549</v>
          </cell>
          <cell r="C4480">
            <v>999</v>
          </cell>
          <cell r="D4480" t="str">
            <v>310899-COBRA256/000187        G</v>
          </cell>
          <cell r="E4480">
            <v>74104</v>
          </cell>
          <cell r="F4480" t="str">
            <v>J6</v>
          </cell>
          <cell r="G4480">
            <v>99000190</v>
          </cell>
          <cell r="H4480" t="str">
            <v>31/08/99</v>
          </cell>
          <cell r="I4480">
            <v>-4661</v>
          </cell>
          <cell r="J4480">
            <v>5105060204</v>
          </cell>
        </row>
        <row r="4481">
          <cell r="A4481">
            <v>2882203</v>
          </cell>
          <cell r="B4481">
            <v>6549</v>
          </cell>
          <cell r="C4481">
            <v>999</v>
          </cell>
          <cell r="D4481" t="str">
            <v>310899-COBRA256/000187        G</v>
          </cell>
          <cell r="E4481">
            <v>74104</v>
          </cell>
          <cell r="F4481" t="str">
            <v>J6</v>
          </cell>
          <cell r="G4481">
            <v>99000190</v>
          </cell>
          <cell r="H4481" t="str">
            <v>31/08/99</v>
          </cell>
          <cell r="I4481">
            <v>-2905</v>
          </cell>
          <cell r="J4481">
            <v>5105060204</v>
          </cell>
        </row>
        <row r="4482">
          <cell r="A4482">
            <v>2882203</v>
          </cell>
          <cell r="B4482">
            <v>6549</v>
          </cell>
          <cell r="C4482">
            <v>999</v>
          </cell>
          <cell r="D4482" t="str">
            <v>310899-COBRA256/000187        G</v>
          </cell>
          <cell r="E4482">
            <v>74104</v>
          </cell>
          <cell r="F4482" t="str">
            <v>J6</v>
          </cell>
          <cell r="G4482">
            <v>99000190</v>
          </cell>
          <cell r="H4482" t="str">
            <v>31/08/99</v>
          </cell>
          <cell r="I4482">
            <v>-4200</v>
          </cell>
          <cell r="J4482">
            <v>5105060204</v>
          </cell>
        </row>
        <row r="4483">
          <cell r="A4483">
            <v>2882203</v>
          </cell>
          <cell r="B4483">
            <v>6549</v>
          </cell>
          <cell r="C4483">
            <v>999</v>
          </cell>
          <cell r="D4483" t="str">
            <v>310899-COBRA256/000187        G</v>
          </cell>
          <cell r="E4483">
            <v>74104</v>
          </cell>
          <cell r="F4483" t="str">
            <v>J7</v>
          </cell>
          <cell r="G4483">
            <v>99000173</v>
          </cell>
          <cell r="H4483" t="str">
            <v>31/08/99</v>
          </cell>
          <cell r="I4483">
            <v>32690</v>
          </cell>
          <cell r="J4483">
            <v>5105060204</v>
          </cell>
        </row>
        <row r="4484">
          <cell r="A4484">
            <v>2882203</v>
          </cell>
          <cell r="B4484">
            <v>6549</v>
          </cell>
          <cell r="C4484">
            <v>999</v>
          </cell>
          <cell r="D4484" t="str">
            <v>310899-COBRA256/000187        G</v>
          </cell>
          <cell r="E4484">
            <v>74104</v>
          </cell>
          <cell r="F4484" t="str">
            <v>J7</v>
          </cell>
          <cell r="G4484">
            <v>99000173</v>
          </cell>
          <cell r="H4484" t="str">
            <v>31/08/99</v>
          </cell>
          <cell r="I4484">
            <v>2757</v>
          </cell>
          <cell r="J4484">
            <v>5105060204</v>
          </cell>
        </row>
        <row r="4485">
          <cell r="A4485">
            <v>2882203</v>
          </cell>
          <cell r="B4485">
            <v>6549</v>
          </cell>
          <cell r="C4485">
            <v>999</v>
          </cell>
          <cell r="D4485" t="str">
            <v>310899-COBRA256/000187        G</v>
          </cell>
          <cell r="E4485">
            <v>74104</v>
          </cell>
          <cell r="F4485" t="str">
            <v>J7</v>
          </cell>
          <cell r="G4485">
            <v>99000173</v>
          </cell>
          <cell r="H4485" t="str">
            <v>31/08/99</v>
          </cell>
          <cell r="I4485">
            <v>4661</v>
          </cell>
          <cell r="J4485">
            <v>5105060204</v>
          </cell>
        </row>
        <row r="4486">
          <cell r="A4486">
            <v>2882203</v>
          </cell>
          <cell r="B4486">
            <v>6549</v>
          </cell>
          <cell r="C4486">
            <v>999</v>
          </cell>
          <cell r="D4486" t="str">
            <v>310899-COBRA256/000187        G</v>
          </cell>
          <cell r="E4486">
            <v>74104</v>
          </cell>
          <cell r="F4486" t="str">
            <v>J7</v>
          </cell>
          <cell r="G4486">
            <v>99000173</v>
          </cell>
          <cell r="H4486" t="str">
            <v>31/08/99</v>
          </cell>
          <cell r="I4486">
            <v>2905</v>
          </cell>
          <cell r="J4486">
            <v>5105060204</v>
          </cell>
        </row>
        <row r="4487">
          <cell r="A4487">
            <v>2882203</v>
          </cell>
          <cell r="B4487">
            <v>6549</v>
          </cell>
          <cell r="C4487">
            <v>999</v>
          </cell>
          <cell r="D4487" t="str">
            <v>310899-COBRA256/000187        G</v>
          </cell>
          <cell r="E4487">
            <v>74104</v>
          </cell>
          <cell r="F4487" t="str">
            <v>J7</v>
          </cell>
          <cell r="G4487">
            <v>99000173</v>
          </cell>
          <cell r="H4487" t="str">
            <v>31/08/99</v>
          </cell>
          <cell r="I4487">
            <v>4200</v>
          </cell>
          <cell r="J4487">
            <v>5105060204</v>
          </cell>
        </row>
        <row r="4488">
          <cell r="A4488">
            <v>2882203</v>
          </cell>
          <cell r="B4488">
            <v>6549</v>
          </cell>
          <cell r="C4488">
            <v>999</v>
          </cell>
          <cell r="D4488" t="str">
            <v>310899-COBRA256/000187        G</v>
          </cell>
          <cell r="E4488">
            <v>74104</v>
          </cell>
          <cell r="F4488" t="str">
            <v>J7</v>
          </cell>
          <cell r="G4488">
            <v>99000173</v>
          </cell>
          <cell r="H4488" t="str">
            <v>31/08/99</v>
          </cell>
          <cell r="I4488">
            <v>-806</v>
          </cell>
          <cell r="J4488">
            <v>5105060204</v>
          </cell>
        </row>
        <row r="4489">
          <cell r="A4489">
            <v>2882203</v>
          </cell>
          <cell r="B4489">
            <v>6751</v>
          </cell>
          <cell r="C4489">
            <v>999</v>
          </cell>
          <cell r="D4489" t="str">
            <v>PEREZ COMPANC S.A - YAC.P.COLOI</v>
          </cell>
          <cell r="E4489">
            <v>71503</v>
          </cell>
          <cell r="F4489" t="str">
            <v>E7</v>
          </cell>
          <cell r="G4489">
            <v>11005467</v>
          </cell>
          <cell r="H4489" t="str">
            <v>24/08/99</v>
          </cell>
          <cell r="I4489">
            <v>-3152.59</v>
          </cell>
          <cell r="J4489" t="str">
            <v>POR LA PROVISION</v>
          </cell>
        </row>
        <row r="4490">
          <cell r="A4490">
            <v>2882203</v>
          </cell>
          <cell r="B4490">
            <v>6751</v>
          </cell>
          <cell r="C4490">
            <v>999</v>
          </cell>
          <cell r="D4490" t="str">
            <v>PEREZ COMPANC S.A - YAC.P.COLOI</v>
          </cell>
          <cell r="E4490">
            <v>71503</v>
          </cell>
          <cell r="F4490" t="str">
            <v>E7</v>
          </cell>
          <cell r="G4490">
            <v>11005468</v>
          </cell>
          <cell r="H4490" t="str">
            <v>24/08/99</v>
          </cell>
          <cell r="I4490">
            <v>-4502.25</v>
          </cell>
          <cell r="J4490" t="str">
            <v>POR PROVISION DE</v>
          </cell>
        </row>
        <row r="4491">
          <cell r="A4491">
            <v>2882203</v>
          </cell>
          <cell r="B4491">
            <v>6751</v>
          </cell>
          <cell r="C4491">
            <v>999</v>
          </cell>
          <cell r="D4491" t="str">
            <v>PEREZ COMPANC S.A - YAC.P.COLOI</v>
          </cell>
          <cell r="E4491">
            <v>71503</v>
          </cell>
          <cell r="F4491" t="str">
            <v>E7</v>
          </cell>
          <cell r="G4491">
            <v>11005469</v>
          </cell>
          <cell r="H4491" t="str">
            <v>24/08/99</v>
          </cell>
          <cell r="I4491">
            <v>-428.58</v>
          </cell>
          <cell r="J4491" t="str">
            <v>POR EL SERVICIO</v>
          </cell>
        </row>
        <row r="4492">
          <cell r="A4492">
            <v>2882203</v>
          </cell>
          <cell r="B4492">
            <v>6751</v>
          </cell>
          <cell r="C4492">
            <v>999</v>
          </cell>
          <cell r="D4492" t="str">
            <v>PEREZ COMPANC S.A - YAC.P.COLOI</v>
          </cell>
          <cell r="E4492">
            <v>71503</v>
          </cell>
          <cell r="F4492" t="str">
            <v>E7</v>
          </cell>
          <cell r="G4492">
            <v>11005470</v>
          </cell>
          <cell r="H4492" t="str">
            <v>24/08/99</v>
          </cell>
          <cell r="I4492">
            <v>-6008.18</v>
          </cell>
          <cell r="J4492" t="str">
            <v>POR EL SERVICIO</v>
          </cell>
        </row>
        <row r="4493">
          <cell r="A4493">
            <v>2882203</v>
          </cell>
          <cell r="B4493">
            <v>6751</v>
          </cell>
          <cell r="C4493">
            <v>999</v>
          </cell>
          <cell r="D4493" t="str">
            <v>PEREZ COMPANC S.A - YAC.P.COLOI</v>
          </cell>
          <cell r="E4493">
            <v>71503</v>
          </cell>
          <cell r="F4493" t="str">
            <v>E7</v>
          </cell>
          <cell r="G4493">
            <v>11005471</v>
          </cell>
          <cell r="H4493" t="str">
            <v>24/08/99</v>
          </cell>
          <cell r="I4493">
            <v>-734.25</v>
          </cell>
          <cell r="J4493" t="str">
            <v>POR EL SERVICIO</v>
          </cell>
        </row>
        <row r="4494">
          <cell r="A4494">
            <v>2882203</v>
          </cell>
          <cell r="B4494">
            <v>6751</v>
          </cell>
          <cell r="C4494">
            <v>999</v>
          </cell>
          <cell r="D4494" t="str">
            <v>PEREZ COMPANC S.A - YAC.P.COLOI</v>
          </cell>
          <cell r="E4494">
            <v>71503</v>
          </cell>
          <cell r="F4494" t="str">
            <v>E7</v>
          </cell>
          <cell r="G4494">
            <v>11005473</v>
          </cell>
          <cell r="H4494" t="str">
            <v>24/08/99</v>
          </cell>
          <cell r="I4494">
            <v>-937.5</v>
          </cell>
          <cell r="J4494" t="str">
            <v>POR ALQUILER DE</v>
          </cell>
        </row>
        <row r="4495">
          <cell r="A4495">
            <v>2882203</v>
          </cell>
          <cell r="B4495">
            <v>6751</v>
          </cell>
          <cell r="C4495">
            <v>999</v>
          </cell>
          <cell r="D4495" t="str">
            <v>310899-COBRA256/000187        G</v>
          </cell>
          <cell r="E4495">
            <v>74104</v>
          </cell>
          <cell r="F4495" t="str">
            <v>J6</v>
          </cell>
          <cell r="G4495">
            <v>99000190</v>
          </cell>
          <cell r="H4495" t="str">
            <v>31/08/99</v>
          </cell>
          <cell r="I4495">
            <v>10</v>
          </cell>
          <cell r="J4495">
            <v>5106071204</v>
          </cell>
        </row>
        <row r="4496">
          <cell r="A4496">
            <v>2882203</v>
          </cell>
          <cell r="B4496">
            <v>6751</v>
          </cell>
          <cell r="C4496">
            <v>999</v>
          </cell>
          <cell r="D4496" t="str">
            <v>310899-COBRA256/000187        G</v>
          </cell>
          <cell r="E4496">
            <v>74104</v>
          </cell>
          <cell r="F4496" t="str">
            <v>J6</v>
          </cell>
          <cell r="G4496">
            <v>99000190</v>
          </cell>
          <cell r="H4496" t="str">
            <v>31/08/99</v>
          </cell>
          <cell r="I4496">
            <v>202</v>
          </cell>
          <cell r="J4496">
            <v>5106071204</v>
          </cell>
        </row>
        <row r="4497">
          <cell r="A4497">
            <v>2882203</v>
          </cell>
          <cell r="B4497">
            <v>6751</v>
          </cell>
          <cell r="C4497">
            <v>999</v>
          </cell>
          <cell r="D4497" t="str">
            <v>310899-COBRA256/000187        G</v>
          </cell>
          <cell r="E4497">
            <v>74104</v>
          </cell>
          <cell r="F4497" t="str">
            <v>J6</v>
          </cell>
          <cell r="G4497">
            <v>99000190</v>
          </cell>
          <cell r="H4497" t="str">
            <v>31/08/99</v>
          </cell>
          <cell r="I4497">
            <v>24</v>
          </cell>
          <cell r="J4497">
            <v>5106071204</v>
          </cell>
        </row>
        <row r="4498">
          <cell r="A4498">
            <v>2882203</v>
          </cell>
          <cell r="B4498">
            <v>6751</v>
          </cell>
          <cell r="C4498">
            <v>999</v>
          </cell>
          <cell r="D4498" t="str">
            <v>310899-COBRA256/000187        G</v>
          </cell>
          <cell r="E4498">
            <v>74104</v>
          </cell>
          <cell r="F4498" t="str">
            <v>J7</v>
          </cell>
          <cell r="G4498">
            <v>99000173</v>
          </cell>
          <cell r="H4498" t="str">
            <v>31/08/99</v>
          </cell>
          <cell r="I4498">
            <v>97</v>
          </cell>
          <cell r="J4498">
            <v>5106071204</v>
          </cell>
        </row>
        <row r="4499">
          <cell r="A4499">
            <v>2882203</v>
          </cell>
          <cell r="B4499">
            <v>6751</v>
          </cell>
          <cell r="C4499">
            <v>999</v>
          </cell>
          <cell r="D4499" t="str">
            <v>310899-COBRA256/000187        G</v>
          </cell>
          <cell r="E4499">
            <v>74104</v>
          </cell>
          <cell r="F4499" t="str">
            <v>J7</v>
          </cell>
          <cell r="G4499">
            <v>99000173</v>
          </cell>
          <cell r="H4499" t="str">
            <v>31/08/99</v>
          </cell>
          <cell r="I4499">
            <v>250</v>
          </cell>
          <cell r="J4499">
            <v>5106071204</v>
          </cell>
        </row>
        <row r="4500">
          <cell r="A4500">
            <v>2882203</v>
          </cell>
          <cell r="B4500">
            <v>6751</v>
          </cell>
          <cell r="C4500">
            <v>999</v>
          </cell>
          <cell r="D4500" t="str">
            <v>310899-COBRA256/000187        G</v>
          </cell>
          <cell r="E4500">
            <v>74104</v>
          </cell>
          <cell r="F4500" t="str">
            <v>J7</v>
          </cell>
          <cell r="G4500">
            <v>99000173</v>
          </cell>
          <cell r="H4500" t="str">
            <v>31/08/99</v>
          </cell>
          <cell r="I4500">
            <v>16</v>
          </cell>
          <cell r="J4500">
            <v>5106071204</v>
          </cell>
        </row>
        <row r="4501">
          <cell r="A4501">
            <v>2882203</v>
          </cell>
          <cell r="B4501">
            <v>6751</v>
          </cell>
          <cell r="C4501">
            <v>999</v>
          </cell>
          <cell r="D4501" t="str">
            <v>310899-COBRA256/000187        G</v>
          </cell>
          <cell r="E4501">
            <v>74104</v>
          </cell>
          <cell r="F4501" t="str">
            <v>J7</v>
          </cell>
          <cell r="G4501">
            <v>99000173</v>
          </cell>
          <cell r="H4501" t="str">
            <v>31/08/99</v>
          </cell>
          <cell r="I4501">
            <v>33</v>
          </cell>
          <cell r="J4501">
            <v>5106071204</v>
          </cell>
        </row>
        <row r="4502">
          <cell r="A4502">
            <v>2882203</v>
          </cell>
          <cell r="B4502">
            <v>6752</v>
          </cell>
          <cell r="C4502">
            <v>999</v>
          </cell>
          <cell r="D4502" t="str">
            <v>DIST. GSOP                    G</v>
          </cell>
          <cell r="E4502">
            <v>73495</v>
          </cell>
          <cell r="F4502" t="str">
            <v>JE</v>
          </cell>
          <cell r="G4502">
            <v>99000944</v>
          </cell>
          <cell r="H4502" t="str">
            <v>31/08/99</v>
          </cell>
          <cell r="I4502">
            <v>1340</v>
          </cell>
        </row>
        <row r="4503">
          <cell r="A4503">
            <v>2882203</v>
          </cell>
          <cell r="B4503">
            <v>6752</v>
          </cell>
          <cell r="C4503">
            <v>999</v>
          </cell>
          <cell r="D4503" t="str">
            <v>DIST. GTOS DELEGACION         G</v>
          </cell>
          <cell r="E4503">
            <v>73498</v>
          </cell>
          <cell r="F4503" t="str">
            <v>JE</v>
          </cell>
          <cell r="G4503">
            <v>99000945</v>
          </cell>
          <cell r="H4503" t="str">
            <v>31/08/99</v>
          </cell>
          <cell r="I4503">
            <v>13500</v>
          </cell>
        </row>
        <row r="4504">
          <cell r="A4504">
            <v>2882203</v>
          </cell>
          <cell r="B4504">
            <v>7092</v>
          </cell>
          <cell r="C4504">
            <v>999</v>
          </cell>
          <cell r="D4504" t="str">
            <v>310899-COBRA256/000187        G</v>
          </cell>
          <cell r="E4504">
            <v>74104</v>
          </cell>
          <cell r="F4504" t="str">
            <v>J6</v>
          </cell>
          <cell r="G4504">
            <v>99000190</v>
          </cell>
          <cell r="H4504" t="str">
            <v>31/08/99</v>
          </cell>
          <cell r="I4504">
            <v>41</v>
          </cell>
          <cell r="J4504">
            <v>5106035204</v>
          </cell>
        </row>
        <row r="4505">
          <cell r="A4505">
            <v>2882203</v>
          </cell>
          <cell r="B4505">
            <v>7092</v>
          </cell>
          <cell r="C4505">
            <v>999</v>
          </cell>
          <cell r="D4505" t="str">
            <v>310899-COBRA256/000187        G</v>
          </cell>
          <cell r="E4505">
            <v>74104</v>
          </cell>
          <cell r="F4505" t="str">
            <v>J6</v>
          </cell>
          <cell r="G4505">
            <v>99000190</v>
          </cell>
          <cell r="H4505" t="str">
            <v>31/08/99</v>
          </cell>
          <cell r="I4505">
            <v>30</v>
          </cell>
          <cell r="J4505">
            <v>5106035204</v>
          </cell>
        </row>
        <row r="4506">
          <cell r="A4506">
            <v>2882203</v>
          </cell>
          <cell r="B4506">
            <v>7092</v>
          </cell>
          <cell r="C4506">
            <v>999</v>
          </cell>
          <cell r="D4506" t="str">
            <v>310899-COBRA256/000187        G</v>
          </cell>
          <cell r="E4506">
            <v>74104</v>
          </cell>
          <cell r="F4506" t="str">
            <v>J6</v>
          </cell>
          <cell r="G4506">
            <v>99000190</v>
          </cell>
          <cell r="H4506" t="str">
            <v>31/08/99</v>
          </cell>
          <cell r="I4506">
            <v>380</v>
          </cell>
          <cell r="J4506">
            <v>5106035204</v>
          </cell>
        </row>
        <row r="4507">
          <cell r="A4507">
            <v>2882203</v>
          </cell>
          <cell r="B4507">
            <v>7092</v>
          </cell>
          <cell r="C4507">
            <v>999</v>
          </cell>
          <cell r="D4507" t="str">
            <v>310899-COBRA256/000187        G</v>
          </cell>
          <cell r="E4507">
            <v>74104</v>
          </cell>
          <cell r="F4507" t="str">
            <v>J6</v>
          </cell>
          <cell r="G4507">
            <v>99000190</v>
          </cell>
          <cell r="H4507" t="str">
            <v>31/08/99</v>
          </cell>
          <cell r="I4507">
            <v>-200</v>
          </cell>
          <cell r="J4507">
            <v>5106035204</v>
          </cell>
        </row>
        <row r="4508">
          <cell r="A4508">
            <v>2882203</v>
          </cell>
          <cell r="B4508">
            <v>7092</v>
          </cell>
          <cell r="C4508">
            <v>999</v>
          </cell>
          <cell r="D4508" t="str">
            <v>310899-COBRA256/000187        G</v>
          </cell>
          <cell r="E4508">
            <v>74104</v>
          </cell>
          <cell r="F4508" t="str">
            <v>J7</v>
          </cell>
          <cell r="G4508">
            <v>99000173</v>
          </cell>
          <cell r="H4508" t="str">
            <v>31/08/99</v>
          </cell>
          <cell r="I4508">
            <v>200</v>
          </cell>
          <cell r="J4508">
            <v>5106035204</v>
          </cell>
        </row>
        <row r="4509">
          <cell r="A4509">
            <v>2882301</v>
          </cell>
          <cell r="B4509">
            <v>4103</v>
          </cell>
          <cell r="C4509">
            <v>401</v>
          </cell>
          <cell r="D4509" t="str">
            <v>TOTAL AUSTRAL S.A. AREA CUENCAI</v>
          </cell>
          <cell r="E4509">
            <v>72092</v>
          </cell>
          <cell r="F4509" t="str">
            <v>E7</v>
          </cell>
          <cell r="G4509">
            <v>11005489</v>
          </cell>
          <cell r="H4509" t="str">
            <v>26/08/99</v>
          </cell>
          <cell r="I4509">
            <v>-20862.400000000001</v>
          </cell>
          <cell r="J4509" t="str">
            <v>SERVICIO DE RETR</v>
          </cell>
        </row>
        <row r="4510">
          <cell r="A4510">
            <v>2882301</v>
          </cell>
          <cell r="B4510">
            <v>4103</v>
          </cell>
          <cell r="C4510">
            <v>403</v>
          </cell>
          <cell r="D4510" t="str">
            <v>CAMUZZI GAS DEL SUR           I</v>
          </cell>
          <cell r="E4510">
            <v>70685</v>
          </cell>
          <cell r="F4510" t="str">
            <v>E7</v>
          </cell>
          <cell r="G4510">
            <v>11005416</v>
          </cell>
          <cell r="H4510" t="str">
            <v>20/08/99</v>
          </cell>
          <cell r="I4510">
            <v>-29856</v>
          </cell>
          <cell r="J4510" t="str">
            <v>POR LA EJECUCION</v>
          </cell>
        </row>
        <row r="4511">
          <cell r="A4511">
            <v>2882301</v>
          </cell>
          <cell r="B4511">
            <v>4103</v>
          </cell>
          <cell r="C4511">
            <v>403</v>
          </cell>
          <cell r="D4511" t="str">
            <v>CAMUZZI GAS DEL SUR           I</v>
          </cell>
          <cell r="E4511">
            <v>70685</v>
          </cell>
          <cell r="F4511" t="str">
            <v>E7</v>
          </cell>
          <cell r="G4511">
            <v>11005417</v>
          </cell>
          <cell r="H4511" t="str">
            <v>20/08/99</v>
          </cell>
          <cell r="I4511">
            <v>-62534.13</v>
          </cell>
          <cell r="J4511" t="str">
            <v>POR LOS TRABAJOS</v>
          </cell>
        </row>
        <row r="4512">
          <cell r="A4512">
            <v>2882301</v>
          </cell>
          <cell r="B4512">
            <v>4103</v>
          </cell>
          <cell r="C4512">
            <v>999</v>
          </cell>
          <cell r="D4512" t="str">
            <v>TOTAL AUSTRAL S.A. AREA CUENCAI</v>
          </cell>
          <cell r="E4512">
            <v>72092</v>
          </cell>
          <cell r="F4512" t="str">
            <v>KW</v>
          </cell>
          <cell r="G4512">
            <v>11001008</v>
          </cell>
          <cell r="H4512" t="str">
            <v>26/08/99</v>
          </cell>
          <cell r="I4512">
            <v>5</v>
          </cell>
          <cell r="J4512" t="str">
            <v>CREDITO SOBRE NU</v>
          </cell>
        </row>
        <row r="4513">
          <cell r="A4513">
            <v>2882301</v>
          </cell>
          <cell r="B4513">
            <v>4111</v>
          </cell>
          <cell r="C4513">
            <v>999</v>
          </cell>
          <cell r="D4513" t="str">
            <v>VSA VSOP 07/99                G</v>
          </cell>
          <cell r="E4513">
            <v>66497</v>
          </cell>
          <cell r="F4513" t="str">
            <v>JE</v>
          </cell>
          <cell r="G4513">
            <v>99000784</v>
          </cell>
          <cell r="H4513">
            <v>36168</v>
          </cell>
          <cell r="I4513">
            <v>50000</v>
          </cell>
        </row>
        <row r="4514">
          <cell r="A4514">
            <v>2882301</v>
          </cell>
          <cell r="B4514">
            <v>4111</v>
          </cell>
          <cell r="C4514">
            <v>999</v>
          </cell>
          <cell r="D4514" t="str">
            <v>VSA VSOP 07/99                G</v>
          </cell>
          <cell r="E4514">
            <v>66497</v>
          </cell>
          <cell r="F4514" t="str">
            <v>JE</v>
          </cell>
          <cell r="G4514">
            <v>99000784</v>
          </cell>
          <cell r="H4514">
            <v>36168</v>
          </cell>
          <cell r="I4514">
            <v>106285</v>
          </cell>
        </row>
        <row r="4515">
          <cell r="A4515">
            <v>2882301</v>
          </cell>
          <cell r="B4515">
            <v>4111</v>
          </cell>
          <cell r="C4515">
            <v>999</v>
          </cell>
          <cell r="D4515" t="str">
            <v>VSA VSOP 08/99                G</v>
          </cell>
          <cell r="E4515">
            <v>73154</v>
          </cell>
          <cell r="F4515" t="str">
            <v>JE</v>
          </cell>
          <cell r="G4515">
            <v>99000922</v>
          </cell>
          <cell r="H4515" t="str">
            <v>31/08/99</v>
          </cell>
          <cell r="I4515">
            <v>-50000</v>
          </cell>
        </row>
        <row r="4516">
          <cell r="A4516">
            <v>2882301</v>
          </cell>
          <cell r="B4516">
            <v>4111</v>
          </cell>
          <cell r="C4516">
            <v>999</v>
          </cell>
          <cell r="D4516" t="str">
            <v>VSA VSOP 08/99                G</v>
          </cell>
          <cell r="E4516">
            <v>73154</v>
          </cell>
          <cell r="F4516" t="str">
            <v>JE</v>
          </cell>
          <cell r="G4516">
            <v>99000922</v>
          </cell>
          <cell r="H4516" t="str">
            <v>31/08/99</v>
          </cell>
          <cell r="I4516">
            <v>-350000</v>
          </cell>
        </row>
        <row r="4517">
          <cell r="A4517">
            <v>2882301</v>
          </cell>
          <cell r="B4517">
            <v>4121</v>
          </cell>
          <cell r="C4517">
            <v>999</v>
          </cell>
          <cell r="D4517" t="str">
            <v>Reversas Varias               G</v>
          </cell>
          <cell r="E4517">
            <v>72844</v>
          </cell>
          <cell r="F4517" t="str">
            <v>JE</v>
          </cell>
          <cell r="G4517">
            <v>99000918</v>
          </cell>
          <cell r="H4517" t="str">
            <v>31/08/99</v>
          </cell>
          <cell r="I4517">
            <v>-8146</v>
          </cell>
          <cell r="J4517" t="str">
            <v>Error JULIO. NC</v>
          </cell>
        </row>
        <row r="4518">
          <cell r="A4518">
            <v>2882301</v>
          </cell>
          <cell r="B4518">
            <v>4121</v>
          </cell>
          <cell r="C4518">
            <v>999</v>
          </cell>
          <cell r="D4518" t="str">
            <v>Reversas Varias               G</v>
          </cell>
          <cell r="E4518">
            <v>72844</v>
          </cell>
          <cell r="F4518" t="str">
            <v>JE</v>
          </cell>
          <cell r="G4518">
            <v>99000918</v>
          </cell>
          <cell r="H4518" t="str">
            <v>31/08/99</v>
          </cell>
          <cell r="I4518">
            <v>-3254</v>
          </cell>
          <cell r="J4518" t="str">
            <v>Error JULIO. NC</v>
          </cell>
        </row>
        <row r="4519">
          <cell r="A4519">
            <v>2882301</v>
          </cell>
          <cell r="B4519">
            <v>4903</v>
          </cell>
          <cell r="C4519">
            <v>999</v>
          </cell>
          <cell r="D4519" t="str">
            <v>150899-COBRA260/000173        G</v>
          </cell>
          <cell r="E4519">
            <v>71559</v>
          </cell>
          <cell r="F4519" t="str">
            <v>J6</v>
          </cell>
          <cell r="G4519">
            <v>99000176</v>
          </cell>
          <cell r="H4519" t="str">
            <v>15/08/99</v>
          </cell>
          <cell r="I4519">
            <v>-50</v>
          </cell>
          <cell r="J4519">
            <v>5118030286</v>
          </cell>
        </row>
        <row r="4520">
          <cell r="A4520">
            <v>2882301</v>
          </cell>
          <cell r="B4520">
            <v>4903</v>
          </cell>
          <cell r="C4520">
            <v>999</v>
          </cell>
          <cell r="D4520" t="str">
            <v>150899-COBRA260/000173        G</v>
          </cell>
          <cell r="E4520">
            <v>71559</v>
          </cell>
          <cell r="F4520" t="str">
            <v>J7</v>
          </cell>
          <cell r="G4520">
            <v>99000161</v>
          </cell>
          <cell r="H4520" t="str">
            <v>15/08/99</v>
          </cell>
          <cell r="I4520">
            <v>50</v>
          </cell>
          <cell r="J4520">
            <v>5118030286</v>
          </cell>
        </row>
        <row r="4521">
          <cell r="A4521">
            <v>2882301</v>
          </cell>
          <cell r="B4521">
            <v>4903</v>
          </cell>
          <cell r="C4521">
            <v>999</v>
          </cell>
          <cell r="D4521" t="str">
            <v>AJUSTE PROV.I.B. 07/99        G</v>
          </cell>
          <cell r="E4521">
            <v>72932</v>
          </cell>
          <cell r="F4521" t="str">
            <v>J8</v>
          </cell>
          <cell r="G4521">
            <v>99001134</v>
          </cell>
          <cell r="H4521" t="str">
            <v>31/08/99</v>
          </cell>
          <cell r="I4521">
            <v>162.44999999999999</v>
          </cell>
          <cell r="J4521" t="str">
            <v>AJUSTE PROV.I.B.</v>
          </cell>
        </row>
        <row r="4522">
          <cell r="A4522">
            <v>2882301</v>
          </cell>
          <cell r="B4522">
            <v>4903</v>
          </cell>
          <cell r="C4522">
            <v>999</v>
          </cell>
          <cell r="D4522" t="str">
            <v>PROV.ING.BRUT.2301            D</v>
          </cell>
          <cell r="E4522">
            <v>74430</v>
          </cell>
          <cell r="F4522" t="str">
            <v>JA</v>
          </cell>
          <cell r="G4522">
            <v>98000157</v>
          </cell>
          <cell r="H4522" t="str">
            <v>31/08/99</v>
          </cell>
          <cell r="I4522">
            <v>594.58000000000004</v>
          </cell>
          <cell r="J4522" t="str">
            <v>PROV.ING.BRUT.</v>
          </cell>
        </row>
        <row r="4523">
          <cell r="A4523">
            <v>2882301</v>
          </cell>
          <cell r="B4523">
            <v>4903</v>
          </cell>
          <cell r="C4523">
            <v>999</v>
          </cell>
          <cell r="D4523" t="str">
            <v>PROV.ING.BRUT.2301            D</v>
          </cell>
          <cell r="E4523">
            <v>74430</v>
          </cell>
          <cell r="F4523" t="str">
            <v>JA</v>
          </cell>
          <cell r="G4523">
            <v>98000157</v>
          </cell>
          <cell r="H4523" t="str">
            <v>31/08/99</v>
          </cell>
          <cell r="I4523">
            <v>2633.12</v>
          </cell>
          <cell r="J4523" t="str">
            <v>PROV.ING.BRUT.</v>
          </cell>
        </row>
        <row r="4524">
          <cell r="A4524">
            <v>2882301</v>
          </cell>
          <cell r="B4524">
            <v>4903</v>
          </cell>
          <cell r="C4524">
            <v>999</v>
          </cell>
          <cell r="D4524" t="str">
            <v>PROV.ING.BRUT.2301            D</v>
          </cell>
          <cell r="E4524">
            <v>74430</v>
          </cell>
          <cell r="F4524" t="str">
            <v>JA</v>
          </cell>
          <cell r="G4524">
            <v>98000157</v>
          </cell>
          <cell r="H4524" t="str">
            <v>31/08/99</v>
          </cell>
          <cell r="I4524">
            <v>-0.14000000000000001</v>
          </cell>
          <cell r="J4524" t="str">
            <v>PROV.ING.BRUT.</v>
          </cell>
        </row>
        <row r="4525">
          <cell r="A4525">
            <v>2882301</v>
          </cell>
          <cell r="B4525">
            <v>4903</v>
          </cell>
          <cell r="C4525">
            <v>999</v>
          </cell>
          <cell r="D4525" t="str">
            <v>PROV.ING.BRUT.2301            D</v>
          </cell>
          <cell r="E4525">
            <v>74430</v>
          </cell>
          <cell r="F4525" t="str">
            <v>JA</v>
          </cell>
          <cell r="G4525">
            <v>98000157</v>
          </cell>
          <cell r="H4525" t="str">
            <v>31/08/99</v>
          </cell>
          <cell r="I4525">
            <v>324.89999999999998</v>
          </cell>
          <cell r="J4525" t="str">
            <v>PROV.ING.BRUT.</v>
          </cell>
        </row>
        <row r="4526">
          <cell r="A4526">
            <v>2882301</v>
          </cell>
          <cell r="B4526">
            <v>4903</v>
          </cell>
          <cell r="C4526">
            <v>999</v>
          </cell>
          <cell r="D4526" t="str">
            <v>PROV.ING.BRUT.2301            D</v>
          </cell>
          <cell r="E4526">
            <v>74430</v>
          </cell>
          <cell r="F4526" t="str">
            <v>JA</v>
          </cell>
          <cell r="G4526">
            <v>98000157</v>
          </cell>
          <cell r="H4526" t="str">
            <v>31/08/99</v>
          </cell>
          <cell r="I4526">
            <v>871.39</v>
          </cell>
          <cell r="J4526" t="str">
            <v>PROV.ING.BRUT.</v>
          </cell>
        </row>
        <row r="4527">
          <cell r="A4527">
            <v>2882301</v>
          </cell>
          <cell r="B4527">
            <v>5282</v>
          </cell>
          <cell r="C4527">
            <v>999</v>
          </cell>
          <cell r="D4527" t="str">
            <v>SUELDOS PETROLEROS 08/99      G</v>
          </cell>
          <cell r="E4527">
            <v>73949</v>
          </cell>
          <cell r="F4527" t="str">
            <v>JS</v>
          </cell>
          <cell r="G4527">
            <v>99000032</v>
          </cell>
          <cell r="H4527" t="str">
            <v>31/08/99</v>
          </cell>
          <cell r="I4527">
            <v>14323</v>
          </cell>
          <cell r="J4527">
            <v>5102001286</v>
          </cell>
        </row>
        <row r="4528">
          <cell r="A4528">
            <v>2882301</v>
          </cell>
          <cell r="B4528">
            <v>5282</v>
          </cell>
          <cell r="C4528">
            <v>999</v>
          </cell>
          <cell r="D4528" t="str">
            <v>SUELDOS MENSUALES VSOP 08/99  G</v>
          </cell>
          <cell r="E4528">
            <v>74433</v>
          </cell>
          <cell r="F4528" t="str">
            <v>JS</v>
          </cell>
          <cell r="G4528">
            <v>99000033</v>
          </cell>
          <cell r="H4528" t="str">
            <v>31/08/99</v>
          </cell>
          <cell r="I4528">
            <v>17845</v>
          </cell>
          <cell r="J4528">
            <v>5102001286</v>
          </cell>
        </row>
        <row r="4529">
          <cell r="A4529">
            <v>2882301</v>
          </cell>
          <cell r="B4529">
            <v>5283</v>
          </cell>
          <cell r="C4529">
            <v>999</v>
          </cell>
          <cell r="D4529" t="str">
            <v>2DA QUINC.JORNALES 7/99   0000G</v>
          </cell>
          <cell r="E4529">
            <v>69005</v>
          </cell>
          <cell r="F4529" t="str">
            <v>JS</v>
          </cell>
          <cell r="G4529">
            <v>99000030</v>
          </cell>
          <cell r="H4529">
            <v>36168</v>
          </cell>
          <cell r="I4529">
            <v>15226</v>
          </cell>
          <cell r="J4529">
            <v>5102003286</v>
          </cell>
        </row>
        <row r="4530">
          <cell r="A4530">
            <v>2882301</v>
          </cell>
          <cell r="B4530">
            <v>5283</v>
          </cell>
          <cell r="C4530">
            <v>999</v>
          </cell>
          <cell r="D4530" t="str">
            <v>PROV. JORNALES 2DA.Q.07/99    G</v>
          </cell>
          <cell r="E4530">
            <v>68033</v>
          </cell>
          <cell r="F4530" t="str">
            <v>JE</v>
          </cell>
          <cell r="G4530">
            <v>99000846</v>
          </cell>
          <cell r="H4530">
            <v>36168</v>
          </cell>
          <cell r="I4530">
            <v>-274</v>
          </cell>
          <cell r="J4530">
            <v>5102003286</v>
          </cell>
        </row>
        <row r="4531">
          <cell r="A4531">
            <v>2882301</v>
          </cell>
          <cell r="B4531">
            <v>5283</v>
          </cell>
          <cell r="C4531">
            <v>999</v>
          </cell>
          <cell r="D4531" t="str">
            <v>SUELDOS JORNALES 1RA.Q. 08/99 G</v>
          </cell>
          <cell r="E4531">
            <v>71352</v>
          </cell>
          <cell r="F4531" t="str">
            <v>JS</v>
          </cell>
          <cell r="G4531">
            <v>99000031</v>
          </cell>
          <cell r="H4531" t="str">
            <v>20/08/99</v>
          </cell>
          <cell r="I4531">
            <v>13912</v>
          </cell>
          <cell r="J4531">
            <v>5102003286</v>
          </cell>
        </row>
        <row r="4532">
          <cell r="A4532">
            <v>2882301</v>
          </cell>
          <cell r="B4532">
            <v>5283</v>
          </cell>
          <cell r="C4532">
            <v>999</v>
          </cell>
          <cell r="D4532" t="str">
            <v>SUELDOS JORNALES 2DA.Q.08/99  G</v>
          </cell>
          <cell r="E4532">
            <v>74716</v>
          </cell>
          <cell r="F4532" t="str">
            <v>JS</v>
          </cell>
          <cell r="G4532">
            <v>99000034</v>
          </cell>
          <cell r="H4532" t="str">
            <v>31/08/99</v>
          </cell>
          <cell r="I4532">
            <v>27977</v>
          </cell>
          <cell r="J4532">
            <v>5102003286</v>
          </cell>
        </row>
        <row r="4533">
          <cell r="A4533">
            <v>2882301</v>
          </cell>
          <cell r="B4533">
            <v>5432</v>
          </cell>
          <cell r="C4533">
            <v>999</v>
          </cell>
          <cell r="D4533" t="str">
            <v>ESTIMACION T.C. 07/99         G</v>
          </cell>
          <cell r="E4533">
            <v>67285</v>
          </cell>
          <cell r="F4533" t="str">
            <v>J8</v>
          </cell>
          <cell r="G4533">
            <v>99001062</v>
          </cell>
          <cell r="H4533">
            <v>36168</v>
          </cell>
          <cell r="I4533">
            <v>-217.65</v>
          </cell>
        </row>
        <row r="4534">
          <cell r="A4534">
            <v>2882301</v>
          </cell>
          <cell r="B4534">
            <v>5432</v>
          </cell>
          <cell r="C4534">
            <v>999</v>
          </cell>
          <cell r="D4534" t="str">
            <v>ESTIMACION ART 07/99          G</v>
          </cell>
          <cell r="E4534">
            <v>67285</v>
          </cell>
          <cell r="F4534" t="str">
            <v>J8</v>
          </cell>
          <cell r="G4534">
            <v>99001063</v>
          </cell>
          <cell r="H4534">
            <v>36168</v>
          </cell>
          <cell r="I4534">
            <v>-185.84</v>
          </cell>
        </row>
        <row r="4535">
          <cell r="A4535">
            <v>2882301</v>
          </cell>
          <cell r="B4535">
            <v>5432</v>
          </cell>
          <cell r="C4535">
            <v>999</v>
          </cell>
          <cell r="D4535" t="str">
            <v>DISTRIBUCION ART 7/99         G</v>
          </cell>
          <cell r="E4535">
            <v>69683</v>
          </cell>
          <cell r="F4535" t="str">
            <v>J8</v>
          </cell>
          <cell r="G4535">
            <v>99001104</v>
          </cell>
          <cell r="H4535">
            <v>36168</v>
          </cell>
          <cell r="I4535">
            <v>456.3</v>
          </cell>
        </row>
        <row r="4536">
          <cell r="A4536">
            <v>2882301</v>
          </cell>
          <cell r="B4536">
            <v>5432</v>
          </cell>
          <cell r="C4536">
            <v>999</v>
          </cell>
          <cell r="D4536" t="str">
            <v>DISTRIB. LEY 24700 14% TC 7/99G</v>
          </cell>
          <cell r="E4536">
            <v>69700</v>
          </cell>
          <cell r="F4536" t="str">
            <v>J8</v>
          </cell>
          <cell r="G4536">
            <v>99001105</v>
          </cell>
          <cell r="H4536">
            <v>36168</v>
          </cell>
          <cell r="I4536">
            <v>418.57</v>
          </cell>
        </row>
        <row r="4537">
          <cell r="A4537">
            <v>2882301</v>
          </cell>
          <cell r="B4537">
            <v>5432</v>
          </cell>
          <cell r="C4537">
            <v>999</v>
          </cell>
          <cell r="D4537" t="str">
            <v>Dist. LEY 24557 ART 08/99     G</v>
          </cell>
          <cell r="E4537">
            <v>71439</v>
          </cell>
          <cell r="F4537" t="str">
            <v>J8</v>
          </cell>
          <cell r="G4537">
            <v>99001122</v>
          </cell>
          <cell r="H4537" t="str">
            <v>31/08/99</v>
          </cell>
          <cell r="I4537">
            <v>306.37</v>
          </cell>
        </row>
        <row r="4538">
          <cell r="A4538">
            <v>2882301</v>
          </cell>
          <cell r="B4538">
            <v>5432</v>
          </cell>
          <cell r="C4538">
            <v>999</v>
          </cell>
          <cell r="D4538" t="str">
            <v>Dist. Ley 24700 T.Canasta 8/99G</v>
          </cell>
          <cell r="E4538">
            <v>71417</v>
          </cell>
          <cell r="F4538" t="str">
            <v>J8</v>
          </cell>
          <cell r="G4538">
            <v>99001123</v>
          </cell>
          <cell r="H4538" t="str">
            <v>31/08/99</v>
          </cell>
          <cell r="I4538">
            <v>382.72</v>
          </cell>
        </row>
        <row r="4539">
          <cell r="A4539">
            <v>2882301</v>
          </cell>
          <cell r="B4539">
            <v>5432</v>
          </cell>
          <cell r="C4539">
            <v>999</v>
          </cell>
          <cell r="D4539" t="str">
            <v>SUELDOS PETROLEROS 08/99      G</v>
          </cell>
          <cell r="E4539">
            <v>73949</v>
          </cell>
          <cell r="F4539" t="str">
            <v>JS</v>
          </cell>
          <cell r="G4539">
            <v>99000032</v>
          </cell>
          <cell r="H4539" t="str">
            <v>31/08/99</v>
          </cell>
          <cell r="I4539">
            <v>3403</v>
          </cell>
          <cell r="J4539">
            <v>5102002286</v>
          </cell>
        </row>
        <row r="4540">
          <cell r="A4540">
            <v>2882301</v>
          </cell>
          <cell r="B4540">
            <v>5432</v>
          </cell>
          <cell r="C4540">
            <v>999</v>
          </cell>
          <cell r="D4540" t="str">
            <v>SUELDOS MENSUALES VSOP 08/99  G</v>
          </cell>
          <cell r="E4540">
            <v>74433</v>
          </cell>
          <cell r="F4540" t="str">
            <v>JS</v>
          </cell>
          <cell r="G4540">
            <v>99000033</v>
          </cell>
          <cell r="H4540" t="str">
            <v>31/08/99</v>
          </cell>
          <cell r="I4540">
            <v>4027</v>
          </cell>
          <cell r="J4540">
            <v>5102002286</v>
          </cell>
        </row>
        <row r="4541">
          <cell r="A4541">
            <v>2882301</v>
          </cell>
          <cell r="B4541">
            <v>5433</v>
          </cell>
          <cell r="C4541">
            <v>999</v>
          </cell>
          <cell r="D4541" t="str">
            <v>2DA QUINC.JORNALES 7/99   0000G</v>
          </cell>
          <cell r="E4541">
            <v>69005</v>
          </cell>
          <cell r="F4541" t="str">
            <v>JS</v>
          </cell>
          <cell r="G4541">
            <v>99000030</v>
          </cell>
          <cell r="H4541">
            <v>36168</v>
          </cell>
          <cell r="I4541">
            <v>6569</v>
          </cell>
          <cell r="J4541">
            <v>5102004286</v>
          </cell>
        </row>
        <row r="4542">
          <cell r="A4542">
            <v>2882301</v>
          </cell>
          <cell r="B4542">
            <v>5433</v>
          </cell>
          <cell r="C4542">
            <v>999</v>
          </cell>
          <cell r="D4542" t="str">
            <v>PROV. JORNALES 2DA.Q.07/99    G</v>
          </cell>
          <cell r="E4542">
            <v>68033</v>
          </cell>
          <cell r="F4542" t="str">
            <v>JE</v>
          </cell>
          <cell r="G4542">
            <v>99000846</v>
          </cell>
          <cell r="H4542">
            <v>36168</v>
          </cell>
          <cell r="I4542">
            <v>-141</v>
          </cell>
          <cell r="J4542">
            <v>5102004286</v>
          </cell>
        </row>
        <row r="4543">
          <cell r="A4543">
            <v>2882301</v>
          </cell>
          <cell r="B4543">
            <v>5433</v>
          </cell>
          <cell r="C4543">
            <v>999</v>
          </cell>
          <cell r="D4543" t="str">
            <v>APORTE R.N.I.C. 7-99          G</v>
          </cell>
          <cell r="E4543">
            <v>69932</v>
          </cell>
          <cell r="F4543" t="str">
            <v>J8</v>
          </cell>
          <cell r="G4543">
            <v>99001107</v>
          </cell>
          <cell r="H4543" t="str">
            <v>17/08/99</v>
          </cell>
          <cell r="I4543">
            <v>66.88</v>
          </cell>
        </row>
        <row r="4544">
          <cell r="A4544">
            <v>2882301</v>
          </cell>
          <cell r="B4544">
            <v>5433</v>
          </cell>
          <cell r="C4544">
            <v>999</v>
          </cell>
          <cell r="D4544" t="str">
            <v>SUELDOS JORNALES 1RA.Q. 08/99 G</v>
          </cell>
          <cell r="E4544">
            <v>71352</v>
          </cell>
          <cell r="F4544" t="str">
            <v>JS</v>
          </cell>
          <cell r="G4544">
            <v>99000031</v>
          </cell>
          <cell r="H4544" t="str">
            <v>20/08/99</v>
          </cell>
          <cell r="I4544">
            <v>4098</v>
          </cell>
          <cell r="J4544">
            <v>5102004286</v>
          </cell>
        </row>
        <row r="4545">
          <cell r="A4545">
            <v>2882301</v>
          </cell>
          <cell r="B4545">
            <v>5433</v>
          </cell>
          <cell r="C4545">
            <v>999</v>
          </cell>
          <cell r="D4545" t="str">
            <v>SUELDOS JORNALES 2DA.Q.08/99  G</v>
          </cell>
          <cell r="E4545">
            <v>74716</v>
          </cell>
          <cell r="F4545" t="str">
            <v>JS</v>
          </cell>
          <cell r="G4545">
            <v>99000034</v>
          </cell>
          <cell r="H4545" t="str">
            <v>31/08/99</v>
          </cell>
          <cell r="I4545">
            <v>11910</v>
          </cell>
          <cell r="J4545">
            <v>5102004286</v>
          </cell>
        </row>
        <row r="4546">
          <cell r="A4546">
            <v>2882301</v>
          </cell>
          <cell r="B4546">
            <v>5442</v>
          </cell>
          <cell r="C4546">
            <v>999</v>
          </cell>
          <cell r="D4546" t="str">
            <v>150899-COBRA260/000173        G</v>
          </cell>
          <cell r="E4546">
            <v>71559</v>
          </cell>
          <cell r="F4546" t="str">
            <v>J6</v>
          </cell>
          <cell r="G4546">
            <v>99000176</v>
          </cell>
          <cell r="H4546" t="str">
            <v>15/08/99</v>
          </cell>
          <cell r="I4546">
            <v>1850</v>
          </cell>
          <cell r="J4546">
            <v>5102062286</v>
          </cell>
        </row>
        <row r="4547">
          <cell r="A4547">
            <v>2882301</v>
          </cell>
          <cell r="B4547">
            <v>5442</v>
          </cell>
          <cell r="C4547">
            <v>999</v>
          </cell>
          <cell r="D4547" t="str">
            <v>150899-COBRA260/000173        G</v>
          </cell>
          <cell r="E4547">
            <v>71559</v>
          </cell>
          <cell r="F4547" t="str">
            <v>J6</v>
          </cell>
          <cell r="G4547">
            <v>99000176</v>
          </cell>
          <cell r="H4547" t="str">
            <v>15/08/99</v>
          </cell>
          <cell r="I4547">
            <v>600</v>
          </cell>
          <cell r="J4547">
            <v>5102062286</v>
          </cell>
        </row>
        <row r="4548">
          <cell r="A4548">
            <v>2882301</v>
          </cell>
          <cell r="B4548">
            <v>5442</v>
          </cell>
          <cell r="C4548">
            <v>999</v>
          </cell>
          <cell r="D4548" t="str">
            <v>150899-COBRA260/000173        G</v>
          </cell>
          <cell r="E4548">
            <v>71559</v>
          </cell>
          <cell r="F4548" t="str">
            <v>J6</v>
          </cell>
          <cell r="G4548">
            <v>99000176</v>
          </cell>
          <cell r="H4548" t="str">
            <v>15/08/99</v>
          </cell>
          <cell r="I4548">
            <v>-50</v>
          </cell>
          <cell r="J4548">
            <v>5102062286</v>
          </cell>
        </row>
        <row r="4549">
          <cell r="A4549">
            <v>2882301</v>
          </cell>
          <cell r="B4549">
            <v>5442</v>
          </cell>
          <cell r="C4549">
            <v>999</v>
          </cell>
          <cell r="D4549" t="str">
            <v>SUELDOS PETROLEROS 08/99      G</v>
          </cell>
          <cell r="E4549">
            <v>73949</v>
          </cell>
          <cell r="F4549" t="str">
            <v>JS</v>
          </cell>
          <cell r="G4549">
            <v>99000032</v>
          </cell>
          <cell r="H4549" t="str">
            <v>31/08/99</v>
          </cell>
          <cell r="I4549">
            <v>2882</v>
          </cell>
          <cell r="J4549">
            <v>5102062286</v>
          </cell>
        </row>
        <row r="4550">
          <cell r="A4550">
            <v>2882301</v>
          </cell>
          <cell r="B4550">
            <v>5534</v>
          </cell>
          <cell r="C4550">
            <v>999</v>
          </cell>
          <cell r="D4550" t="str">
            <v>SERVICIOS TICKET S.A.         V</v>
          </cell>
          <cell r="E4550">
            <v>69134</v>
          </cell>
          <cell r="F4550" t="str">
            <v>FF</v>
          </cell>
          <cell r="G4550">
            <v>99021873</v>
          </cell>
          <cell r="H4550">
            <v>36502</v>
          </cell>
          <cell r="I4550">
            <v>140</v>
          </cell>
        </row>
        <row r="4551">
          <cell r="A4551">
            <v>2882301</v>
          </cell>
          <cell r="B4551">
            <v>5534</v>
          </cell>
          <cell r="C4551">
            <v>999</v>
          </cell>
          <cell r="D4551" t="str">
            <v>SERVICIOS TICKET S.A.         V</v>
          </cell>
          <cell r="E4551">
            <v>69134</v>
          </cell>
          <cell r="F4551" t="str">
            <v>FF</v>
          </cell>
          <cell r="G4551">
            <v>99021894</v>
          </cell>
          <cell r="H4551">
            <v>36502</v>
          </cell>
          <cell r="I4551">
            <v>1500</v>
          </cell>
        </row>
        <row r="4552">
          <cell r="A4552">
            <v>2882301</v>
          </cell>
          <cell r="B4552">
            <v>5542</v>
          </cell>
          <cell r="C4552">
            <v>999</v>
          </cell>
          <cell r="D4552" t="str">
            <v>SERVICIOS TICKET S.A.         V</v>
          </cell>
          <cell r="E4552">
            <v>69134</v>
          </cell>
          <cell r="F4552" t="str">
            <v>FF</v>
          </cell>
          <cell r="G4552">
            <v>99021885</v>
          </cell>
          <cell r="H4552">
            <v>36502</v>
          </cell>
          <cell r="I4552">
            <v>560</v>
          </cell>
        </row>
        <row r="4553">
          <cell r="A4553">
            <v>2882301</v>
          </cell>
          <cell r="B4553">
            <v>5542</v>
          </cell>
          <cell r="C4553">
            <v>999</v>
          </cell>
          <cell r="D4553" t="str">
            <v>SERVICIOS TICKET S.A.         V</v>
          </cell>
          <cell r="E4553">
            <v>69134</v>
          </cell>
          <cell r="F4553" t="str">
            <v>FF</v>
          </cell>
          <cell r="G4553">
            <v>99021904</v>
          </cell>
          <cell r="H4553">
            <v>36502</v>
          </cell>
          <cell r="I4553">
            <v>44</v>
          </cell>
        </row>
        <row r="4554">
          <cell r="A4554">
            <v>2882301</v>
          </cell>
          <cell r="B4554">
            <v>5542</v>
          </cell>
          <cell r="C4554">
            <v>999</v>
          </cell>
          <cell r="D4554" t="str">
            <v>150899-COBRA260/000173        G</v>
          </cell>
          <cell r="E4554">
            <v>71559</v>
          </cell>
          <cell r="F4554" t="str">
            <v>J6</v>
          </cell>
          <cell r="G4554">
            <v>99000176</v>
          </cell>
          <cell r="H4554" t="str">
            <v>15/08/99</v>
          </cell>
          <cell r="I4554">
            <v>293</v>
          </cell>
          <cell r="J4554">
            <v>5124005286</v>
          </cell>
        </row>
        <row r="4555">
          <cell r="A4555">
            <v>2882301</v>
          </cell>
          <cell r="B4555">
            <v>5542</v>
          </cell>
          <cell r="C4555">
            <v>999</v>
          </cell>
          <cell r="D4555" t="str">
            <v>150899-COBRA260/000173        G</v>
          </cell>
          <cell r="E4555">
            <v>71559</v>
          </cell>
          <cell r="F4555" t="str">
            <v>J6</v>
          </cell>
          <cell r="G4555">
            <v>99000176</v>
          </cell>
          <cell r="H4555" t="str">
            <v>15/08/99</v>
          </cell>
          <cell r="I4555">
            <v>394</v>
          </cell>
          <cell r="J4555">
            <v>5124005286</v>
          </cell>
        </row>
        <row r="4556">
          <cell r="A4556">
            <v>2882301</v>
          </cell>
          <cell r="B4556">
            <v>5542</v>
          </cell>
          <cell r="C4556">
            <v>999</v>
          </cell>
          <cell r="D4556" t="str">
            <v>150899-COBRA260/000173        G</v>
          </cell>
          <cell r="E4556">
            <v>71559</v>
          </cell>
          <cell r="F4556" t="str">
            <v>J6</v>
          </cell>
          <cell r="G4556">
            <v>99000176</v>
          </cell>
          <cell r="H4556" t="str">
            <v>15/08/99</v>
          </cell>
          <cell r="I4556">
            <v>-1151</v>
          </cell>
          <cell r="J4556">
            <v>5124005286</v>
          </cell>
        </row>
        <row r="4557">
          <cell r="A4557">
            <v>2882301</v>
          </cell>
          <cell r="B4557">
            <v>5542</v>
          </cell>
          <cell r="C4557">
            <v>999</v>
          </cell>
          <cell r="D4557" t="str">
            <v>150899-COBRA260/000173        G</v>
          </cell>
          <cell r="E4557">
            <v>71559</v>
          </cell>
          <cell r="F4557" t="str">
            <v>J6</v>
          </cell>
          <cell r="G4557">
            <v>99000176</v>
          </cell>
          <cell r="H4557" t="str">
            <v>15/08/99</v>
          </cell>
          <cell r="I4557">
            <v>-2588</v>
          </cell>
          <cell r="J4557">
            <v>5124005286</v>
          </cell>
        </row>
        <row r="4558">
          <cell r="A4558">
            <v>2882301</v>
          </cell>
          <cell r="B4558">
            <v>5542</v>
          </cell>
          <cell r="C4558">
            <v>999</v>
          </cell>
          <cell r="D4558" t="str">
            <v>150899-COBRA260/000173        G</v>
          </cell>
          <cell r="E4558">
            <v>71559</v>
          </cell>
          <cell r="F4558" t="str">
            <v>J7</v>
          </cell>
          <cell r="G4558">
            <v>99000161</v>
          </cell>
          <cell r="H4558" t="str">
            <v>15/08/99</v>
          </cell>
          <cell r="I4558">
            <v>163</v>
          </cell>
          <cell r="J4558">
            <v>5124005286</v>
          </cell>
        </row>
        <row r="4559">
          <cell r="A4559">
            <v>2882301</v>
          </cell>
          <cell r="B4559">
            <v>5542</v>
          </cell>
          <cell r="C4559">
            <v>999</v>
          </cell>
          <cell r="D4559" t="str">
            <v>150899-COBRA260/000173        G</v>
          </cell>
          <cell r="E4559">
            <v>71559</v>
          </cell>
          <cell r="F4559" t="str">
            <v>J7</v>
          </cell>
          <cell r="G4559">
            <v>99000161</v>
          </cell>
          <cell r="H4559" t="str">
            <v>15/08/99</v>
          </cell>
          <cell r="I4559">
            <v>1771</v>
          </cell>
          <cell r="J4559">
            <v>5124005286</v>
          </cell>
        </row>
        <row r="4560">
          <cell r="A4560">
            <v>2882301</v>
          </cell>
          <cell r="B4560">
            <v>5542</v>
          </cell>
          <cell r="C4560">
            <v>999</v>
          </cell>
          <cell r="D4560" t="str">
            <v>150899-COBRA260/000173        G</v>
          </cell>
          <cell r="E4560">
            <v>71559</v>
          </cell>
          <cell r="F4560" t="str">
            <v>J7</v>
          </cell>
          <cell r="G4560">
            <v>99000161</v>
          </cell>
          <cell r="H4560" t="str">
            <v>15/08/99</v>
          </cell>
          <cell r="I4560">
            <v>2827</v>
          </cell>
          <cell r="J4560">
            <v>5124005286</v>
          </cell>
        </row>
        <row r="4561">
          <cell r="A4561">
            <v>2882301</v>
          </cell>
          <cell r="B4561">
            <v>5542</v>
          </cell>
          <cell r="C4561">
            <v>999</v>
          </cell>
          <cell r="D4561" t="str">
            <v>150899-COBRA260/000173        G</v>
          </cell>
          <cell r="E4561">
            <v>71559</v>
          </cell>
          <cell r="F4561" t="str">
            <v>J7</v>
          </cell>
          <cell r="G4561">
            <v>99000161</v>
          </cell>
          <cell r="H4561" t="str">
            <v>15/08/99</v>
          </cell>
          <cell r="I4561">
            <v>130</v>
          </cell>
          <cell r="J4561">
            <v>5124005286</v>
          </cell>
        </row>
        <row r="4562">
          <cell r="A4562">
            <v>2882301</v>
          </cell>
          <cell r="B4562">
            <v>5542</v>
          </cell>
          <cell r="C4562">
            <v>999</v>
          </cell>
          <cell r="D4562" t="str">
            <v>150899-COBRA260/000173        G</v>
          </cell>
          <cell r="E4562">
            <v>71559</v>
          </cell>
          <cell r="F4562" t="str">
            <v>J7</v>
          </cell>
          <cell r="G4562">
            <v>99000161</v>
          </cell>
          <cell r="H4562" t="str">
            <v>15/08/99</v>
          </cell>
          <cell r="I4562">
            <v>-341</v>
          </cell>
          <cell r="J4562">
            <v>5124005286</v>
          </cell>
        </row>
        <row r="4563">
          <cell r="A4563">
            <v>2882301</v>
          </cell>
          <cell r="B4563">
            <v>5542</v>
          </cell>
          <cell r="C4563">
            <v>999</v>
          </cell>
          <cell r="D4563" t="str">
            <v>REVERSAS VARIAS               G</v>
          </cell>
          <cell r="E4563">
            <v>72721</v>
          </cell>
          <cell r="F4563" t="str">
            <v>JE</v>
          </cell>
          <cell r="G4563">
            <v>99000915</v>
          </cell>
          <cell r="H4563" t="str">
            <v>31/08/99</v>
          </cell>
          <cell r="I4563">
            <v>2714</v>
          </cell>
          <cell r="J4563" t="str">
            <v>SUELDO PROP. AGO</v>
          </cell>
        </row>
        <row r="4564">
          <cell r="A4564">
            <v>2882301</v>
          </cell>
          <cell r="B4564">
            <v>5542</v>
          </cell>
          <cell r="C4564">
            <v>999</v>
          </cell>
          <cell r="D4564" t="str">
            <v>POLICLINICO NEUQUEN S.A.      V</v>
          </cell>
          <cell r="E4564">
            <v>73548</v>
          </cell>
          <cell r="F4564" t="str">
            <v>FF</v>
          </cell>
          <cell r="G4564">
            <v>99024593</v>
          </cell>
          <cell r="H4564" t="str">
            <v>31/08/99</v>
          </cell>
          <cell r="I4564">
            <v>73.180000000000007</v>
          </cell>
          <cell r="J4564" t="str">
            <v>O.M.</v>
          </cell>
        </row>
        <row r="4565">
          <cell r="A4565">
            <v>2882301</v>
          </cell>
          <cell r="B4565">
            <v>5542</v>
          </cell>
          <cell r="C4565">
            <v>999</v>
          </cell>
          <cell r="D4565" t="str">
            <v>310899-COBRA260/000188        G</v>
          </cell>
          <cell r="E4565">
            <v>74104</v>
          </cell>
          <cell r="F4565" t="str">
            <v>J6</v>
          </cell>
          <cell r="G4565">
            <v>99000191</v>
          </cell>
          <cell r="H4565" t="str">
            <v>31/08/99</v>
          </cell>
          <cell r="I4565">
            <v>525</v>
          </cell>
          <cell r="J4565">
            <v>5124005286</v>
          </cell>
        </row>
        <row r="4566">
          <cell r="A4566">
            <v>2882301</v>
          </cell>
          <cell r="B4566">
            <v>5542</v>
          </cell>
          <cell r="C4566">
            <v>999</v>
          </cell>
          <cell r="D4566" t="str">
            <v>310899-COBRA260/000188        G</v>
          </cell>
          <cell r="E4566">
            <v>74104</v>
          </cell>
          <cell r="F4566" t="str">
            <v>J6</v>
          </cell>
          <cell r="G4566">
            <v>99000191</v>
          </cell>
          <cell r="H4566" t="str">
            <v>31/08/99</v>
          </cell>
          <cell r="I4566">
            <v>1037</v>
          </cell>
          <cell r="J4566">
            <v>5124005286</v>
          </cell>
        </row>
        <row r="4567">
          <cell r="A4567">
            <v>2882301</v>
          </cell>
          <cell r="B4567">
            <v>5542</v>
          </cell>
          <cell r="C4567">
            <v>999</v>
          </cell>
          <cell r="D4567" t="str">
            <v>310899-COBRA260/000188        G</v>
          </cell>
          <cell r="E4567">
            <v>74104</v>
          </cell>
          <cell r="F4567" t="str">
            <v>J6</v>
          </cell>
          <cell r="G4567">
            <v>99000191</v>
          </cell>
          <cell r="H4567" t="str">
            <v>31/08/99</v>
          </cell>
          <cell r="I4567">
            <v>6086</v>
          </cell>
          <cell r="J4567">
            <v>5124005286</v>
          </cell>
        </row>
        <row r="4568">
          <cell r="A4568">
            <v>2882301</v>
          </cell>
          <cell r="B4568">
            <v>5542</v>
          </cell>
          <cell r="C4568">
            <v>999</v>
          </cell>
          <cell r="D4568" t="str">
            <v>310899-COBRA260/000188        G</v>
          </cell>
          <cell r="E4568">
            <v>74104</v>
          </cell>
          <cell r="F4568" t="str">
            <v>J6</v>
          </cell>
          <cell r="G4568">
            <v>99000191</v>
          </cell>
          <cell r="H4568" t="str">
            <v>31/08/99</v>
          </cell>
          <cell r="I4568">
            <v>342</v>
          </cell>
          <cell r="J4568">
            <v>5124005286</v>
          </cell>
        </row>
        <row r="4569">
          <cell r="A4569">
            <v>2882301</v>
          </cell>
          <cell r="B4569">
            <v>5542</v>
          </cell>
          <cell r="C4569">
            <v>999</v>
          </cell>
          <cell r="D4569" t="str">
            <v>310899-COBRA260/000188        G</v>
          </cell>
          <cell r="E4569">
            <v>74104</v>
          </cell>
          <cell r="F4569" t="str">
            <v>J6</v>
          </cell>
          <cell r="G4569">
            <v>99000191</v>
          </cell>
          <cell r="H4569" t="str">
            <v>31/08/99</v>
          </cell>
          <cell r="I4569">
            <v>421</v>
          </cell>
          <cell r="J4569">
            <v>5124005286</v>
          </cell>
        </row>
        <row r="4570">
          <cell r="A4570">
            <v>2882301</v>
          </cell>
          <cell r="B4570">
            <v>5542</v>
          </cell>
          <cell r="C4570">
            <v>999</v>
          </cell>
          <cell r="D4570" t="str">
            <v>310899-COBRA260/000188        G</v>
          </cell>
          <cell r="E4570">
            <v>74104</v>
          </cell>
          <cell r="F4570" t="str">
            <v>J6</v>
          </cell>
          <cell r="G4570">
            <v>99000191</v>
          </cell>
          <cell r="H4570" t="str">
            <v>31/08/99</v>
          </cell>
          <cell r="I4570">
            <v>3270</v>
          </cell>
          <cell r="J4570">
            <v>5124005286</v>
          </cell>
        </row>
        <row r="4571">
          <cell r="A4571">
            <v>2882301</v>
          </cell>
          <cell r="B4571">
            <v>5542</v>
          </cell>
          <cell r="C4571">
            <v>999</v>
          </cell>
          <cell r="D4571" t="str">
            <v>310899-COBRA260/000188        G</v>
          </cell>
          <cell r="E4571">
            <v>74104</v>
          </cell>
          <cell r="F4571" t="str">
            <v>J6</v>
          </cell>
          <cell r="G4571">
            <v>99000191</v>
          </cell>
          <cell r="H4571" t="str">
            <v>31/08/99</v>
          </cell>
          <cell r="I4571">
            <v>-680</v>
          </cell>
          <cell r="J4571">
            <v>5124005286</v>
          </cell>
        </row>
        <row r="4572">
          <cell r="A4572">
            <v>2882301</v>
          </cell>
          <cell r="B4572">
            <v>5542</v>
          </cell>
          <cell r="C4572">
            <v>999</v>
          </cell>
          <cell r="D4572" t="str">
            <v>310899-COBRA260/000188        G</v>
          </cell>
          <cell r="E4572">
            <v>74104</v>
          </cell>
          <cell r="F4572" t="str">
            <v>J6</v>
          </cell>
          <cell r="G4572">
            <v>99000191</v>
          </cell>
          <cell r="H4572" t="str">
            <v>31/08/99</v>
          </cell>
          <cell r="I4572">
            <v>-2295</v>
          </cell>
          <cell r="J4572">
            <v>5124005286</v>
          </cell>
        </row>
        <row r="4573">
          <cell r="A4573">
            <v>2882301</v>
          </cell>
          <cell r="B4573">
            <v>5542</v>
          </cell>
          <cell r="C4573">
            <v>999</v>
          </cell>
          <cell r="D4573" t="str">
            <v>310899-COBRA260/000188        G</v>
          </cell>
          <cell r="E4573">
            <v>74104</v>
          </cell>
          <cell r="F4573" t="str">
            <v>J7</v>
          </cell>
          <cell r="G4573">
            <v>99000174</v>
          </cell>
          <cell r="H4573" t="str">
            <v>31/08/99</v>
          </cell>
          <cell r="I4573">
            <v>44</v>
          </cell>
          <cell r="J4573">
            <v>5124005286</v>
          </cell>
        </row>
        <row r="4574">
          <cell r="A4574">
            <v>2882301</v>
          </cell>
          <cell r="B4574">
            <v>5542</v>
          </cell>
          <cell r="C4574">
            <v>999</v>
          </cell>
          <cell r="D4574" t="str">
            <v>310899-COBRA260/000188        G</v>
          </cell>
          <cell r="E4574">
            <v>74104</v>
          </cell>
          <cell r="F4574" t="str">
            <v>J7</v>
          </cell>
          <cell r="G4574">
            <v>99000174</v>
          </cell>
          <cell r="H4574" t="str">
            <v>31/08/99</v>
          </cell>
          <cell r="I4574">
            <v>22</v>
          </cell>
          <cell r="J4574">
            <v>5124005286</v>
          </cell>
        </row>
        <row r="4575">
          <cell r="A4575">
            <v>2882301</v>
          </cell>
          <cell r="B4575">
            <v>5542</v>
          </cell>
          <cell r="C4575">
            <v>999</v>
          </cell>
          <cell r="D4575" t="str">
            <v>310899-COBRA260/000188        G</v>
          </cell>
          <cell r="E4575">
            <v>74104</v>
          </cell>
          <cell r="F4575" t="str">
            <v>J7</v>
          </cell>
          <cell r="G4575">
            <v>99000174</v>
          </cell>
          <cell r="H4575" t="str">
            <v>31/08/99</v>
          </cell>
          <cell r="I4575">
            <v>328</v>
          </cell>
          <cell r="J4575">
            <v>5124005286</v>
          </cell>
        </row>
        <row r="4576">
          <cell r="A4576">
            <v>2882301</v>
          </cell>
          <cell r="B4576">
            <v>5542</v>
          </cell>
          <cell r="C4576">
            <v>999</v>
          </cell>
          <cell r="D4576" t="str">
            <v>310899-COBRA260/000188        G</v>
          </cell>
          <cell r="E4576">
            <v>74104</v>
          </cell>
          <cell r="F4576" t="str">
            <v>J7</v>
          </cell>
          <cell r="G4576">
            <v>99000174</v>
          </cell>
          <cell r="H4576" t="str">
            <v>31/08/99</v>
          </cell>
          <cell r="I4576">
            <v>42</v>
          </cell>
          <cell r="J4576">
            <v>5124005286</v>
          </cell>
        </row>
        <row r="4577">
          <cell r="A4577">
            <v>2882301</v>
          </cell>
          <cell r="B4577">
            <v>5542</v>
          </cell>
          <cell r="C4577">
            <v>999</v>
          </cell>
          <cell r="D4577" t="str">
            <v>310899-COBRA260/000188        G</v>
          </cell>
          <cell r="E4577">
            <v>74104</v>
          </cell>
          <cell r="F4577" t="str">
            <v>J7</v>
          </cell>
          <cell r="G4577">
            <v>99000174</v>
          </cell>
          <cell r="H4577" t="str">
            <v>31/08/99</v>
          </cell>
          <cell r="I4577">
            <v>107</v>
          </cell>
          <cell r="J4577">
            <v>5124005286</v>
          </cell>
        </row>
        <row r="4578">
          <cell r="A4578">
            <v>2882301</v>
          </cell>
          <cell r="B4578">
            <v>5685</v>
          </cell>
          <cell r="C4578">
            <v>999</v>
          </cell>
          <cell r="D4578" t="str">
            <v>Reg. Facturac. Ubic.          T</v>
          </cell>
          <cell r="E4578">
            <v>73471</v>
          </cell>
          <cell r="F4578" t="str">
            <v>TE</v>
          </cell>
          <cell r="G4578">
            <v>99018448</v>
          </cell>
          <cell r="H4578" t="str">
            <v>31/08/99</v>
          </cell>
          <cell r="I4578">
            <v>162.13</v>
          </cell>
        </row>
        <row r="4579">
          <cell r="A4579">
            <v>2882301</v>
          </cell>
          <cell r="B4579">
            <v>5685</v>
          </cell>
          <cell r="C4579">
            <v>999</v>
          </cell>
          <cell r="D4579" t="str">
            <v>Reg. Facturac. Ubic.          T</v>
          </cell>
          <cell r="E4579">
            <v>73471</v>
          </cell>
          <cell r="F4579" t="str">
            <v>TE</v>
          </cell>
          <cell r="G4579">
            <v>99018449</v>
          </cell>
          <cell r="H4579" t="str">
            <v>31/08/99</v>
          </cell>
          <cell r="I4579">
            <v>89.28</v>
          </cell>
        </row>
        <row r="4580">
          <cell r="A4580">
            <v>2882301</v>
          </cell>
          <cell r="B4580">
            <v>5685</v>
          </cell>
          <cell r="C4580">
            <v>999</v>
          </cell>
          <cell r="D4580" t="str">
            <v>Reg. Facturac. Ubic.          T</v>
          </cell>
          <cell r="E4580">
            <v>73471</v>
          </cell>
          <cell r="F4580" t="str">
            <v>TE</v>
          </cell>
          <cell r="G4580">
            <v>99018450</v>
          </cell>
          <cell r="H4580" t="str">
            <v>31/08/99</v>
          </cell>
          <cell r="I4580">
            <v>77.19</v>
          </cell>
        </row>
        <row r="4581">
          <cell r="A4581">
            <v>2882301</v>
          </cell>
          <cell r="B4581">
            <v>5685</v>
          </cell>
          <cell r="C4581">
            <v>999</v>
          </cell>
          <cell r="D4581" t="str">
            <v>Reg. Facturac. Ubic.          T</v>
          </cell>
          <cell r="E4581">
            <v>73471</v>
          </cell>
          <cell r="F4581" t="str">
            <v>TE</v>
          </cell>
          <cell r="G4581">
            <v>99018451</v>
          </cell>
          <cell r="H4581" t="str">
            <v>31/08/99</v>
          </cell>
          <cell r="I4581">
            <v>171.19</v>
          </cell>
        </row>
        <row r="4582">
          <cell r="A4582">
            <v>2882301</v>
          </cell>
          <cell r="B4582">
            <v>5685</v>
          </cell>
          <cell r="C4582">
            <v>999</v>
          </cell>
          <cell r="D4582" t="str">
            <v>Reg. Facturac. Ubic.          T</v>
          </cell>
          <cell r="E4582">
            <v>73471</v>
          </cell>
          <cell r="F4582" t="str">
            <v>TE</v>
          </cell>
          <cell r="G4582">
            <v>99018452</v>
          </cell>
          <cell r="H4582" t="str">
            <v>31/08/99</v>
          </cell>
          <cell r="I4582">
            <v>255.75</v>
          </cell>
        </row>
        <row r="4583">
          <cell r="A4583">
            <v>2882301</v>
          </cell>
          <cell r="B4583">
            <v>5685</v>
          </cell>
          <cell r="C4583">
            <v>999</v>
          </cell>
          <cell r="D4583" t="str">
            <v>Reg. Facturac. Ubic.          T</v>
          </cell>
          <cell r="E4583">
            <v>73471</v>
          </cell>
          <cell r="F4583" t="str">
            <v>TE</v>
          </cell>
          <cell r="G4583">
            <v>99018453</v>
          </cell>
          <cell r="H4583" t="str">
            <v>31/08/99</v>
          </cell>
          <cell r="I4583">
            <v>89.28</v>
          </cell>
        </row>
        <row r="4584">
          <cell r="A4584">
            <v>2882301</v>
          </cell>
          <cell r="B4584">
            <v>5685</v>
          </cell>
          <cell r="C4584">
            <v>999</v>
          </cell>
          <cell r="D4584" t="str">
            <v>Reg. Facturac. Ubic.          T</v>
          </cell>
          <cell r="E4584">
            <v>73471</v>
          </cell>
          <cell r="F4584" t="str">
            <v>TE</v>
          </cell>
          <cell r="G4584">
            <v>99018454</v>
          </cell>
          <cell r="H4584" t="str">
            <v>31/08/99</v>
          </cell>
          <cell r="I4584">
            <v>89.28</v>
          </cell>
        </row>
        <row r="4585">
          <cell r="A4585">
            <v>2882301</v>
          </cell>
          <cell r="B4585">
            <v>5685</v>
          </cell>
          <cell r="C4585">
            <v>999</v>
          </cell>
          <cell r="D4585" t="str">
            <v>Reg. Facturac. Ubic.          T</v>
          </cell>
          <cell r="E4585">
            <v>73471</v>
          </cell>
          <cell r="F4585" t="str">
            <v>TE</v>
          </cell>
          <cell r="G4585">
            <v>99018455</v>
          </cell>
          <cell r="H4585" t="str">
            <v>31/08/99</v>
          </cell>
          <cell r="I4585">
            <v>537.85</v>
          </cell>
        </row>
        <row r="4586">
          <cell r="A4586">
            <v>2882301</v>
          </cell>
          <cell r="B4586">
            <v>5685</v>
          </cell>
          <cell r="C4586">
            <v>999</v>
          </cell>
          <cell r="D4586" t="str">
            <v>Reg. Facturac. Ubic.          T</v>
          </cell>
          <cell r="E4586">
            <v>73471</v>
          </cell>
          <cell r="F4586" t="str">
            <v>TE</v>
          </cell>
          <cell r="G4586">
            <v>99018456</v>
          </cell>
          <cell r="H4586" t="str">
            <v>31/08/99</v>
          </cell>
          <cell r="I4586">
            <v>330.77</v>
          </cell>
        </row>
        <row r="4587">
          <cell r="A4587">
            <v>2882301</v>
          </cell>
          <cell r="B4587">
            <v>5685</v>
          </cell>
          <cell r="C4587">
            <v>999</v>
          </cell>
          <cell r="D4587" t="str">
            <v>Reg. Facturac. Ubic.          T</v>
          </cell>
          <cell r="E4587">
            <v>73471</v>
          </cell>
          <cell r="F4587" t="str">
            <v>TE</v>
          </cell>
          <cell r="G4587">
            <v>99018457</v>
          </cell>
          <cell r="H4587" t="str">
            <v>31/08/99</v>
          </cell>
          <cell r="I4587">
            <v>183.83</v>
          </cell>
        </row>
        <row r="4588">
          <cell r="A4588">
            <v>2882301</v>
          </cell>
          <cell r="B4588">
            <v>5685</v>
          </cell>
          <cell r="C4588">
            <v>999</v>
          </cell>
          <cell r="D4588" t="str">
            <v>Reg. Facturac. Ubic.          T</v>
          </cell>
          <cell r="E4588">
            <v>73471</v>
          </cell>
          <cell r="F4588" t="str">
            <v>TE</v>
          </cell>
          <cell r="G4588">
            <v>99018458</v>
          </cell>
          <cell r="H4588" t="str">
            <v>31/08/99</v>
          </cell>
          <cell r="I4588">
            <v>401.45</v>
          </cell>
        </row>
        <row r="4589">
          <cell r="A4589">
            <v>2882301</v>
          </cell>
          <cell r="B4589">
            <v>5685</v>
          </cell>
          <cell r="C4589">
            <v>999</v>
          </cell>
          <cell r="D4589" t="str">
            <v>Reg. Facturac. Ubic.          T</v>
          </cell>
          <cell r="E4589">
            <v>73471</v>
          </cell>
          <cell r="F4589" t="str">
            <v>TE</v>
          </cell>
          <cell r="G4589">
            <v>99018459</v>
          </cell>
          <cell r="H4589" t="str">
            <v>31/08/99</v>
          </cell>
          <cell r="I4589">
            <v>160.36000000000001</v>
          </cell>
        </row>
        <row r="4590">
          <cell r="A4590">
            <v>2882301</v>
          </cell>
          <cell r="B4590">
            <v>5685</v>
          </cell>
          <cell r="C4590">
            <v>999</v>
          </cell>
          <cell r="D4590" t="str">
            <v>Reg. Facturac. Ubic.          T</v>
          </cell>
          <cell r="E4590">
            <v>73471</v>
          </cell>
          <cell r="F4590" t="str">
            <v>TE</v>
          </cell>
          <cell r="G4590">
            <v>99018460</v>
          </cell>
          <cell r="H4590" t="str">
            <v>31/08/99</v>
          </cell>
          <cell r="I4590">
            <v>1084.07</v>
          </cell>
        </row>
        <row r="4591">
          <cell r="A4591">
            <v>2882301</v>
          </cell>
          <cell r="B4591">
            <v>5685</v>
          </cell>
          <cell r="C4591">
            <v>999</v>
          </cell>
          <cell r="D4591" t="str">
            <v>Reg. Facturac. Ubic.          T</v>
          </cell>
          <cell r="E4591">
            <v>73471</v>
          </cell>
          <cell r="F4591" t="str">
            <v>TE</v>
          </cell>
          <cell r="G4591">
            <v>99018461</v>
          </cell>
          <cell r="H4591" t="str">
            <v>31/08/99</v>
          </cell>
          <cell r="I4591">
            <v>742.76</v>
          </cell>
        </row>
        <row r="4592">
          <cell r="A4592">
            <v>2882301</v>
          </cell>
          <cell r="B4592">
            <v>5685</v>
          </cell>
          <cell r="C4592">
            <v>999</v>
          </cell>
          <cell r="D4592" t="str">
            <v>Reg. Facturac. Ubic.          T</v>
          </cell>
          <cell r="E4592">
            <v>73471</v>
          </cell>
          <cell r="F4592" t="str">
            <v>TE</v>
          </cell>
          <cell r="G4592">
            <v>99018462</v>
          </cell>
          <cell r="H4592" t="str">
            <v>31/08/99</v>
          </cell>
          <cell r="I4592">
            <v>1424.14</v>
          </cell>
        </row>
        <row r="4593">
          <cell r="A4593">
            <v>2882301</v>
          </cell>
          <cell r="B4593">
            <v>5685</v>
          </cell>
          <cell r="C4593">
            <v>999</v>
          </cell>
          <cell r="D4593" t="str">
            <v>Reg. Facturac. Ubic.          T</v>
          </cell>
          <cell r="E4593">
            <v>73471</v>
          </cell>
          <cell r="F4593" t="str">
            <v>TE</v>
          </cell>
          <cell r="G4593">
            <v>99018463</v>
          </cell>
          <cell r="H4593" t="str">
            <v>31/08/99</v>
          </cell>
          <cell r="I4593">
            <v>1635.25</v>
          </cell>
        </row>
        <row r="4594">
          <cell r="A4594">
            <v>2882301</v>
          </cell>
          <cell r="B4594">
            <v>5685</v>
          </cell>
          <cell r="C4594">
            <v>999</v>
          </cell>
          <cell r="D4594" t="str">
            <v>Reg. Facturac. Ubic.          T</v>
          </cell>
          <cell r="E4594">
            <v>73471</v>
          </cell>
          <cell r="F4594" t="str">
            <v>TE</v>
          </cell>
          <cell r="G4594">
            <v>99018464</v>
          </cell>
          <cell r="H4594" t="str">
            <v>31/08/99</v>
          </cell>
          <cell r="I4594">
            <v>296.36</v>
          </cell>
        </row>
        <row r="4595">
          <cell r="A4595">
            <v>2882301</v>
          </cell>
          <cell r="B4595">
            <v>5685</v>
          </cell>
          <cell r="C4595">
            <v>999</v>
          </cell>
          <cell r="D4595" t="str">
            <v>Reg. Facturac. Ubic.          T</v>
          </cell>
          <cell r="E4595">
            <v>73471</v>
          </cell>
          <cell r="F4595" t="str">
            <v>TE</v>
          </cell>
          <cell r="G4595">
            <v>99018465</v>
          </cell>
          <cell r="H4595" t="str">
            <v>31/08/99</v>
          </cell>
          <cell r="I4595">
            <v>67.58</v>
          </cell>
        </row>
        <row r="4596">
          <cell r="A4596">
            <v>2882301</v>
          </cell>
          <cell r="B4596">
            <v>5685</v>
          </cell>
          <cell r="C4596">
            <v>999</v>
          </cell>
          <cell r="D4596" t="str">
            <v>Reg. Facturac. Ubic.          T</v>
          </cell>
          <cell r="E4596">
            <v>73471</v>
          </cell>
          <cell r="F4596" t="str">
            <v>TE</v>
          </cell>
          <cell r="G4596">
            <v>99018466</v>
          </cell>
          <cell r="H4596" t="str">
            <v>31/08/99</v>
          </cell>
          <cell r="I4596">
            <v>1758.63</v>
          </cell>
        </row>
        <row r="4597">
          <cell r="A4597">
            <v>2882301</v>
          </cell>
          <cell r="B4597">
            <v>5685</v>
          </cell>
          <cell r="C4597">
            <v>999</v>
          </cell>
          <cell r="D4597" t="str">
            <v>Reg. Facturac. Ubic.          T</v>
          </cell>
          <cell r="E4597">
            <v>73471</v>
          </cell>
          <cell r="F4597" t="str">
            <v>TE</v>
          </cell>
          <cell r="G4597">
            <v>99018467</v>
          </cell>
          <cell r="H4597" t="str">
            <v>31/08/99</v>
          </cell>
          <cell r="I4597">
            <v>701.53</v>
          </cell>
        </row>
        <row r="4598">
          <cell r="A4598">
            <v>2882301</v>
          </cell>
          <cell r="B4598">
            <v>5852</v>
          </cell>
          <cell r="C4598" t="str">
            <v>ZALM</v>
          </cell>
          <cell r="D4598" t="str">
            <v>150899-COBRA260/000173        G</v>
          </cell>
          <cell r="E4598">
            <v>71559</v>
          </cell>
          <cell r="F4598" t="str">
            <v>J6</v>
          </cell>
          <cell r="G4598">
            <v>99000176</v>
          </cell>
          <cell r="H4598" t="str">
            <v>15/08/99</v>
          </cell>
          <cell r="I4598">
            <v>120</v>
          </cell>
          <cell r="J4598">
            <v>5144021286</v>
          </cell>
        </row>
        <row r="4599">
          <cell r="A4599">
            <v>2882301</v>
          </cell>
          <cell r="B4599">
            <v>5852</v>
          </cell>
          <cell r="C4599" t="str">
            <v>ZALM</v>
          </cell>
          <cell r="D4599" t="str">
            <v>150899-COBRA260/000173        G</v>
          </cell>
          <cell r="E4599">
            <v>71559</v>
          </cell>
          <cell r="F4599" t="str">
            <v>J6</v>
          </cell>
          <cell r="G4599">
            <v>99000176</v>
          </cell>
          <cell r="H4599" t="str">
            <v>15/08/99</v>
          </cell>
          <cell r="I4599">
            <v>430</v>
          </cell>
          <cell r="J4599">
            <v>5144021286</v>
          </cell>
        </row>
        <row r="4600">
          <cell r="A4600">
            <v>2882301</v>
          </cell>
          <cell r="B4600">
            <v>5852</v>
          </cell>
          <cell r="C4600" t="str">
            <v>ZALM</v>
          </cell>
          <cell r="D4600" t="str">
            <v>150899-COBRA260/000173        G</v>
          </cell>
          <cell r="E4600">
            <v>71559</v>
          </cell>
          <cell r="F4600" t="str">
            <v>J6</v>
          </cell>
          <cell r="G4600">
            <v>99000176</v>
          </cell>
          <cell r="H4600" t="str">
            <v>15/08/99</v>
          </cell>
          <cell r="I4600">
            <v>-304</v>
          </cell>
          <cell r="J4600">
            <v>5144021286</v>
          </cell>
        </row>
        <row r="4601">
          <cell r="A4601">
            <v>2882301</v>
          </cell>
          <cell r="B4601">
            <v>5852</v>
          </cell>
          <cell r="C4601" t="str">
            <v>ZALM</v>
          </cell>
          <cell r="D4601" t="str">
            <v>150899-COBRA260/000173        G</v>
          </cell>
          <cell r="E4601">
            <v>71559</v>
          </cell>
          <cell r="F4601" t="str">
            <v>J6</v>
          </cell>
          <cell r="G4601">
            <v>99000176</v>
          </cell>
          <cell r="H4601" t="str">
            <v>15/08/99</v>
          </cell>
          <cell r="I4601">
            <v>-73</v>
          </cell>
          <cell r="J4601">
            <v>5144021286</v>
          </cell>
        </row>
        <row r="4602">
          <cell r="A4602">
            <v>2882301</v>
          </cell>
          <cell r="B4602">
            <v>5852</v>
          </cell>
          <cell r="C4602" t="str">
            <v>ZALM</v>
          </cell>
          <cell r="D4602" t="str">
            <v>150899-COBRA260/000173        G</v>
          </cell>
          <cell r="E4602">
            <v>71559</v>
          </cell>
          <cell r="F4602" t="str">
            <v>J6</v>
          </cell>
          <cell r="G4602">
            <v>99000176</v>
          </cell>
          <cell r="H4602" t="str">
            <v>15/08/99</v>
          </cell>
          <cell r="I4602">
            <v>-859</v>
          </cell>
          <cell r="J4602">
            <v>5144021286</v>
          </cell>
        </row>
        <row r="4603">
          <cell r="A4603">
            <v>2882301</v>
          </cell>
          <cell r="B4603">
            <v>5852</v>
          </cell>
          <cell r="C4603" t="str">
            <v>ZALM</v>
          </cell>
          <cell r="D4603" t="str">
            <v>150899-COBRA260/000173        G</v>
          </cell>
          <cell r="E4603">
            <v>71559</v>
          </cell>
          <cell r="F4603" t="str">
            <v>J6</v>
          </cell>
          <cell r="G4603">
            <v>99000176</v>
          </cell>
          <cell r="H4603" t="str">
            <v>15/08/99</v>
          </cell>
          <cell r="I4603">
            <v>-26</v>
          </cell>
          <cell r="J4603">
            <v>5144021286</v>
          </cell>
        </row>
        <row r="4604">
          <cell r="A4604">
            <v>2882301</v>
          </cell>
          <cell r="B4604">
            <v>5852</v>
          </cell>
          <cell r="C4604" t="str">
            <v>ZALM</v>
          </cell>
          <cell r="D4604" t="str">
            <v>150899-COBRA260/000173        G</v>
          </cell>
          <cell r="E4604">
            <v>71559</v>
          </cell>
          <cell r="F4604" t="str">
            <v>J6</v>
          </cell>
          <cell r="G4604">
            <v>99000176</v>
          </cell>
          <cell r="H4604" t="str">
            <v>15/08/99</v>
          </cell>
          <cell r="I4604">
            <v>-388</v>
          </cell>
          <cell r="J4604">
            <v>5144021286</v>
          </cell>
        </row>
        <row r="4605">
          <cell r="A4605">
            <v>2882301</v>
          </cell>
          <cell r="B4605">
            <v>5852</v>
          </cell>
          <cell r="C4605" t="str">
            <v>ZALM</v>
          </cell>
          <cell r="D4605" t="str">
            <v>150899-COBRA260/000173        G</v>
          </cell>
          <cell r="E4605">
            <v>71559</v>
          </cell>
          <cell r="F4605" t="str">
            <v>J7</v>
          </cell>
          <cell r="G4605">
            <v>99000161</v>
          </cell>
          <cell r="H4605" t="str">
            <v>15/08/99</v>
          </cell>
          <cell r="I4605">
            <v>304</v>
          </cell>
          <cell r="J4605">
            <v>5144021286</v>
          </cell>
        </row>
        <row r="4606">
          <cell r="A4606">
            <v>2882301</v>
          </cell>
          <cell r="B4606">
            <v>5852</v>
          </cell>
          <cell r="C4606" t="str">
            <v>ZALM</v>
          </cell>
          <cell r="D4606" t="str">
            <v>150899-COBRA260/000173        G</v>
          </cell>
          <cell r="E4606">
            <v>71559</v>
          </cell>
          <cell r="F4606" t="str">
            <v>J7</v>
          </cell>
          <cell r="G4606">
            <v>99000161</v>
          </cell>
          <cell r="H4606" t="str">
            <v>15/08/99</v>
          </cell>
          <cell r="I4606">
            <v>73</v>
          </cell>
          <cell r="J4606">
            <v>5144021286</v>
          </cell>
        </row>
        <row r="4607">
          <cell r="A4607">
            <v>2882301</v>
          </cell>
          <cell r="B4607">
            <v>5852</v>
          </cell>
          <cell r="C4607" t="str">
            <v>ZALM</v>
          </cell>
          <cell r="D4607" t="str">
            <v>150899-COBRA260/000173        G</v>
          </cell>
          <cell r="E4607">
            <v>71559</v>
          </cell>
          <cell r="F4607" t="str">
            <v>J7</v>
          </cell>
          <cell r="G4607">
            <v>99000161</v>
          </cell>
          <cell r="H4607" t="str">
            <v>15/08/99</v>
          </cell>
          <cell r="I4607">
            <v>430</v>
          </cell>
          <cell r="J4607">
            <v>5144021286</v>
          </cell>
        </row>
        <row r="4608">
          <cell r="A4608">
            <v>2882301</v>
          </cell>
          <cell r="B4608">
            <v>5852</v>
          </cell>
          <cell r="C4608" t="str">
            <v>ZALM</v>
          </cell>
          <cell r="D4608" t="str">
            <v>150899-COBRA260/000173        G</v>
          </cell>
          <cell r="E4608">
            <v>71559</v>
          </cell>
          <cell r="F4608" t="str">
            <v>J7</v>
          </cell>
          <cell r="G4608">
            <v>99000161</v>
          </cell>
          <cell r="H4608" t="str">
            <v>15/08/99</v>
          </cell>
          <cell r="I4608">
            <v>72</v>
          </cell>
          <cell r="J4608">
            <v>5144021286</v>
          </cell>
        </row>
        <row r="4609">
          <cell r="A4609">
            <v>2882301</v>
          </cell>
          <cell r="B4609">
            <v>5852</v>
          </cell>
          <cell r="C4609" t="str">
            <v>ZALM</v>
          </cell>
          <cell r="D4609" t="str">
            <v>150899-COBRA260/000173        G</v>
          </cell>
          <cell r="E4609">
            <v>71559</v>
          </cell>
          <cell r="F4609" t="str">
            <v>J7</v>
          </cell>
          <cell r="G4609">
            <v>99000161</v>
          </cell>
          <cell r="H4609" t="str">
            <v>15/08/99</v>
          </cell>
          <cell r="I4609">
            <v>408</v>
          </cell>
          <cell r="J4609">
            <v>5144021286</v>
          </cell>
        </row>
        <row r="4610">
          <cell r="A4610">
            <v>2882301</v>
          </cell>
          <cell r="B4610">
            <v>5852</v>
          </cell>
          <cell r="C4610" t="str">
            <v>ZALM</v>
          </cell>
          <cell r="D4610" t="str">
            <v>150899-COBRA260/000173        G</v>
          </cell>
          <cell r="E4610">
            <v>71559</v>
          </cell>
          <cell r="F4610" t="str">
            <v>J7</v>
          </cell>
          <cell r="G4610">
            <v>99000161</v>
          </cell>
          <cell r="H4610" t="str">
            <v>15/08/99</v>
          </cell>
          <cell r="I4610">
            <v>124</v>
          </cell>
          <cell r="J4610">
            <v>5144021286</v>
          </cell>
        </row>
        <row r="4611">
          <cell r="A4611">
            <v>2882301</v>
          </cell>
          <cell r="B4611">
            <v>5852</v>
          </cell>
          <cell r="C4611" t="str">
            <v>ZALM</v>
          </cell>
          <cell r="D4611" t="str">
            <v>310899-COBRA260/000188        G</v>
          </cell>
          <cell r="E4611">
            <v>74104</v>
          </cell>
          <cell r="F4611" t="str">
            <v>J6</v>
          </cell>
          <cell r="G4611">
            <v>99000191</v>
          </cell>
          <cell r="H4611" t="str">
            <v>31/08/99</v>
          </cell>
          <cell r="I4611">
            <v>287</v>
          </cell>
          <cell r="J4611">
            <v>5144021286</v>
          </cell>
        </row>
        <row r="4612">
          <cell r="A4612">
            <v>2882301</v>
          </cell>
          <cell r="B4612">
            <v>5852</v>
          </cell>
          <cell r="C4612" t="str">
            <v>ZALM</v>
          </cell>
          <cell r="D4612" t="str">
            <v>310899-COBRA260/000188        G</v>
          </cell>
          <cell r="E4612">
            <v>74104</v>
          </cell>
          <cell r="F4612" t="str">
            <v>J6</v>
          </cell>
          <cell r="G4612">
            <v>99000191</v>
          </cell>
          <cell r="H4612" t="str">
            <v>31/08/99</v>
          </cell>
          <cell r="I4612">
            <v>66</v>
          </cell>
          <cell r="J4612">
            <v>5144021286</v>
          </cell>
        </row>
        <row r="4613">
          <cell r="A4613">
            <v>2882301</v>
          </cell>
          <cell r="B4613">
            <v>5852</v>
          </cell>
          <cell r="C4613" t="str">
            <v>ZALM</v>
          </cell>
          <cell r="D4613" t="str">
            <v>310899-COBRA260/000188        G</v>
          </cell>
          <cell r="E4613">
            <v>74104</v>
          </cell>
          <cell r="F4613" t="str">
            <v>J6</v>
          </cell>
          <cell r="G4613">
            <v>99000191</v>
          </cell>
          <cell r="H4613" t="str">
            <v>31/08/99</v>
          </cell>
          <cell r="I4613">
            <v>4300</v>
          </cell>
          <cell r="J4613">
            <v>5144021286</v>
          </cell>
        </row>
        <row r="4614">
          <cell r="A4614">
            <v>2882301</v>
          </cell>
          <cell r="B4614">
            <v>5852</v>
          </cell>
          <cell r="C4614" t="str">
            <v>ZALM</v>
          </cell>
          <cell r="D4614" t="str">
            <v>310899-COBRA260/000188        G</v>
          </cell>
          <cell r="E4614">
            <v>74104</v>
          </cell>
          <cell r="F4614" t="str">
            <v>J6</v>
          </cell>
          <cell r="G4614">
            <v>99000191</v>
          </cell>
          <cell r="H4614" t="str">
            <v>31/08/99</v>
          </cell>
          <cell r="I4614">
            <v>-91</v>
          </cell>
          <cell r="J4614">
            <v>5144021286</v>
          </cell>
        </row>
        <row r="4615">
          <cell r="A4615">
            <v>2882301</v>
          </cell>
          <cell r="B4615">
            <v>5852</v>
          </cell>
          <cell r="C4615" t="str">
            <v>ZALM</v>
          </cell>
          <cell r="D4615" t="str">
            <v>310899-COBRA260/000188        G</v>
          </cell>
          <cell r="E4615">
            <v>74104</v>
          </cell>
          <cell r="F4615" t="str">
            <v>J7</v>
          </cell>
          <cell r="G4615">
            <v>99000174</v>
          </cell>
          <cell r="H4615" t="str">
            <v>31/08/99</v>
          </cell>
          <cell r="I4615">
            <v>207</v>
          </cell>
          <cell r="J4615">
            <v>5144021286</v>
          </cell>
        </row>
        <row r="4616">
          <cell r="A4616">
            <v>2882301</v>
          </cell>
          <cell r="B4616">
            <v>5852</v>
          </cell>
          <cell r="C4616">
            <v>401</v>
          </cell>
          <cell r="D4616" t="str">
            <v>CINCOTTA NEUMATICOS           V</v>
          </cell>
          <cell r="E4616">
            <v>71476</v>
          </cell>
          <cell r="F4616" t="str">
            <v>FF</v>
          </cell>
          <cell r="G4616">
            <v>99023363</v>
          </cell>
          <cell r="H4616" t="str">
            <v>25/08/99</v>
          </cell>
          <cell r="I4616">
            <v>847.93</v>
          </cell>
          <cell r="J4616" t="str">
            <v>O.R. 66218</v>
          </cell>
        </row>
        <row r="4617">
          <cell r="A4617">
            <v>2882301</v>
          </cell>
          <cell r="B4617">
            <v>5852</v>
          </cell>
          <cell r="C4617">
            <v>401</v>
          </cell>
          <cell r="D4617" t="str">
            <v>MACROSA DEL PLATA S.A.        V</v>
          </cell>
          <cell r="E4617">
            <v>71646</v>
          </cell>
          <cell r="F4617" t="str">
            <v>FF</v>
          </cell>
          <cell r="G4617">
            <v>99023537</v>
          </cell>
          <cell r="H4617" t="str">
            <v>25/08/99</v>
          </cell>
          <cell r="I4617">
            <v>261.25</v>
          </cell>
        </row>
        <row r="4618">
          <cell r="A4618">
            <v>2882301</v>
          </cell>
          <cell r="B4618">
            <v>5852</v>
          </cell>
          <cell r="C4618">
            <v>401</v>
          </cell>
          <cell r="D4618" t="str">
            <v>MACROSA DEL PLATA S.A.        V</v>
          </cell>
          <cell r="E4618">
            <v>71689</v>
          </cell>
          <cell r="F4618" t="str">
            <v>FF</v>
          </cell>
          <cell r="G4618">
            <v>99023559</v>
          </cell>
          <cell r="H4618" t="str">
            <v>26/08/99</v>
          </cell>
          <cell r="I4618">
            <v>693.66</v>
          </cell>
          <cell r="J4618" t="str">
            <v>or 65810</v>
          </cell>
        </row>
        <row r="4619">
          <cell r="A4619">
            <v>2882301</v>
          </cell>
          <cell r="B4619">
            <v>5852</v>
          </cell>
          <cell r="C4619">
            <v>401</v>
          </cell>
          <cell r="D4619" t="str">
            <v>GRIMA NEUMATICOS              V</v>
          </cell>
          <cell r="E4619">
            <v>72880</v>
          </cell>
          <cell r="F4619" t="str">
            <v>FF</v>
          </cell>
          <cell r="G4619">
            <v>99024177</v>
          </cell>
          <cell r="H4619" t="str">
            <v>31/08/99</v>
          </cell>
          <cell r="I4619">
            <v>2127.29</v>
          </cell>
          <cell r="J4619" t="str">
            <v>or 77635</v>
          </cell>
        </row>
        <row r="4620">
          <cell r="A4620">
            <v>2882301</v>
          </cell>
          <cell r="B4620">
            <v>5852</v>
          </cell>
          <cell r="C4620">
            <v>405</v>
          </cell>
          <cell r="D4620" t="str">
            <v>RUGGERI Y MONTESORO "INYECCIONV</v>
          </cell>
          <cell r="E4620">
            <v>72711</v>
          </cell>
          <cell r="F4620" t="str">
            <v>FF</v>
          </cell>
          <cell r="G4620">
            <v>99024036</v>
          </cell>
          <cell r="H4620" t="str">
            <v>30/08/99</v>
          </cell>
          <cell r="I4620">
            <v>260.33</v>
          </cell>
          <cell r="J4620" t="str">
            <v>or 77608</v>
          </cell>
        </row>
        <row r="4621">
          <cell r="A4621">
            <v>2882301</v>
          </cell>
          <cell r="B4621">
            <v>5852</v>
          </cell>
          <cell r="C4621">
            <v>405</v>
          </cell>
          <cell r="D4621" t="str">
            <v>RUGGERI Y MONTESORO "INYECCIONV</v>
          </cell>
          <cell r="E4621">
            <v>72711</v>
          </cell>
          <cell r="F4621" t="str">
            <v>FF</v>
          </cell>
          <cell r="G4621">
            <v>99024037</v>
          </cell>
          <cell r="H4621" t="str">
            <v>30/08/99</v>
          </cell>
          <cell r="I4621">
            <v>318.18</v>
          </cell>
          <cell r="J4621" t="str">
            <v>or 77625</v>
          </cell>
        </row>
        <row r="4622">
          <cell r="A4622">
            <v>2882301</v>
          </cell>
          <cell r="B4622">
            <v>5855</v>
          </cell>
          <cell r="C4622" t="str">
            <v>ZALM</v>
          </cell>
          <cell r="D4622" t="str">
            <v>150899-COBRA260/000173        G</v>
          </cell>
          <cell r="E4622">
            <v>71559</v>
          </cell>
          <cell r="F4622" t="str">
            <v>J6</v>
          </cell>
          <cell r="G4622">
            <v>99000176</v>
          </cell>
          <cell r="H4622" t="str">
            <v>15/08/99</v>
          </cell>
          <cell r="I4622">
            <v>422</v>
          </cell>
          <cell r="J4622">
            <v>5119061286</v>
          </cell>
        </row>
        <row r="4623">
          <cell r="A4623">
            <v>2882301</v>
          </cell>
          <cell r="B4623">
            <v>5855</v>
          </cell>
          <cell r="C4623" t="str">
            <v>ZALM</v>
          </cell>
          <cell r="D4623" t="str">
            <v>150899-COBRA260/000173        G</v>
          </cell>
          <cell r="E4623">
            <v>71559</v>
          </cell>
          <cell r="F4623" t="str">
            <v>J6</v>
          </cell>
          <cell r="G4623">
            <v>99000176</v>
          </cell>
          <cell r="H4623" t="str">
            <v>15/08/99</v>
          </cell>
          <cell r="I4623">
            <v>2378</v>
          </cell>
          <cell r="J4623">
            <v>5119061286</v>
          </cell>
        </row>
        <row r="4624">
          <cell r="A4624">
            <v>2882301</v>
          </cell>
          <cell r="B4624">
            <v>5855</v>
          </cell>
          <cell r="C4624" t="str">
            <v>ZALM</v>
          </cell>
          <cell r="D4624" t="str">
            <v>150899-COBRA260/000173        G</v>
          </cell>
          <cell r="E4624">
            <v>71559</v>
          </cell>
          <cell r="F4624" t="str">
            <v>J6</v>
          </cell>
          <cell r="G4624">
            <v>99000176</v>
          </cell>
          <cell r="H4624" t="str">
            <v>15/08/99</v>
          </cell>
          <cell r="I4624">
            <v>219</v>
          </cell>
          <cell r="J4624">
            <v>5119061286</v>
          </cell>
        </row>
        <row r="4625">
          <cell r="A4625">
            <v>2882301</v>
          </cell>
          <cell r="B4625">
            <v>5855</v>
          </cell>
          <cell r="C4625" t="str">
            <v>ZALM</v>
          </cell>
          <cell r="D4625" t="str">
            <v>150899-COBRA260/000173        G</v>
          </cell>
          <cell r="E4625">
            <v>71559</v>
          </cell>
          <cell r="F4625" t="str">
            <v>J6</v>
          </cell>
          <cell r="G4625">
            <v>99000176</v>
          </cell>
          <cell r="H4625" t="str">
            <v>15/08/99</v>
          </cell>
          <cell r="I4625">
            <v>-65</v>
          </cell>
          <cell r="J4625">
            <v>5119061286</v>
          </cell>
        </row>
        <row r="4626">
          <cell r="A4626">
            <v>2882301</v>
          </cell>
          <cell r="B4626">
            <v>5855</v>
          </cell>
          <cell r="C4626" t="str">
            <v>ZALM</v>
          </cell>
          <cell r="D4626" t="str">
            <v>150899-COBRA260/000173        G</v>
          </cell>
          <cell r="E4626">
            <v>71559</v>
          </cell>
          <cell r="F4626" t="str">
            <v>J6</v>
          </cell>
          <cell r="G4626">
            <v>99000176</v>
          </cell>
          <cell r="H4626" t="str">
            <v>15/08/99</v>
          </cell>
          <cell r="I4626">
            <v>-134</v>
          </cell>
          <cell r="J4626">
            <v>5119061286</v>
          </cell>
        </row>
        <row r="4627">
          <cell r="A4627">
            <v>2882301</v>
          </cell>
          <cell r="B4627">
            <v>5855</v>
          </cell>
          <cell r="C4627" t="str">
            <v>ZALM</v>
          </cell>
          <cell r="D4627" t="str">
            <v>150899-COBRA260/000173        G</v>
          </cell>
          <cell r="E4627">
            <v>71559</v>
          </cell>
          <cell r="F4627" t="str">
            <v>J6</v>
          </cell>
          <cell r="G4627">
            <v>99000176</v>
          </cell>
          <cell r="H4627" t="str">
            <v>15/08/99</v>
          </cell>
          <cell r="I4627">
            <v>-75</v>
          </cell>
          <cell r="J4627">
            <v>5119061286</v>
          </cell>
        </row>
        <row r="4628">
          <cell r="A4628">
            <v>2882301</v>
          </cell>
          <cell r="B4628">
            <v>5855</v>
          </cell>
          <cell r="C4628" t="str">
            <v>ZALM</v>
          </cell>
          <cell r="D4628" t="str">
            <v>150899-COBRA260/000173        G</v>
          </cell>
          <cell r="E4628">
            <v>71559</v>
          </cell>
          <cell r="F4628" t="str">
            <v>J6</v>
          </cell>
          <cell r="G4628">
            <v>99000176</v>
          </cell>
          <cell r="H4628" t="str">
            <v>15/08/99</v>
          </cell>
          <cell r="I4628">
            <v>-7570</v>
          </cell>
          <cell r="J4628">
            <v>5119061286</v>
          </cell>
        </row>
        <row r="4629">
          <cell r="A4629">
            <v>2882301</v>
          </cell>
          <cell r="B4629">
            <v>5855</v>
          </cell>
          <cell r="C4629" t="str">
            <v>ZALM</v>
          </cell>
          <cell r="D4629" t="str">
            <v>150899-COBRA260/000173        G</v>
          </cell>
          <cell r="E4629">
            <v>71559</v>
          </cell>
          <cell r="F4629" t="str">
            <v>J6</v>
          </cell>
          <cell r="G4629">
            <v>99000176</v>
          </cell>
          <cell r="H4629" t="str">
            <v>15/08/99</v>
          </cell>
          <cell r="I4629">
            <v>-1367</v>
          </cell>
          <cell r="J4629">
            <v>5119061286</v>
          </cell>
        </row>
        <row r="4630">
          <cell r="A4630">
            <v>2882301</v>
          </cell>
          <cell r="B4630">
            <v>5855</v>
          </cell>
          <cell r="C4630" t="str">
            <v>ZALM</v>
          </cell>
          <cell r="D4630" t="str">
            <v>150899-COBRA260/000173        G</v>
          </cell>
          <cell r="E4630">
            <v>71559</v>
          </cell>
          <cell r="F4630" t="str">
            <v>J7</v>
          </cell>
          <cell r="G4630">
            <v>99000161</v>
          </cell>
          <cell r="H4630" t="str">
            <v>15/08/99</v>
          </cell>
          <cell r="I4630">
            <v>65</v>
          </cell>
          <cell r="J4630">
            <v>5119061286</v>
          </cell>
        </row>
        <row r="4631">
          <cell r="A4631">
            <v>2882301</v>
          </cell>
          <cell r="B4631">
            <v>5855</v>
          </cell>
          <cell r="C4631" t="str">
            <v>ZALM</v>
          </cell>
          <cell r="D4631" t="str">
            <v>150899-COBRA260/000173        G</v>
          </cell>
          <cell r="E4631">
            <v>71559</v>
          </cell>
          <cell r="F4631" t="str">
            <v>J7</v>
          </cell>
          <cell r="G4631">
            <v>99000161</v>
          </cell>
          <cell r="H4631" t="str">
            <v>15/08/99</v>
          </cell>
          <cell r="I4631">
            <v>134</v>
          </cell>
          <cell r="J4631">
            <v>5119061286</v>
          </cell>
        </row>
        <row r="4632">
          <cell r="A4632">
            <v>2882301</v>
          </cell>
          <cell r="B4632">
            <v>5855</v>
          </cell>
          <cell r="C4632" t="str">
            <v>ZALM</v>
          </cell>
          <cell r="D4632" t="str">
            <v>150899-COBRA260/000173        G</v>
          </cell>
          <cell r="E4632">
            <v>71559</v>
          </cell>
          <cell r="F4632" t="str">
            <v>J7</v>
          </cell>
          <cell r="G4632">
            <v>99000161</v>
          </cell>
          <cell r="H4632" t="str">
            <v>15/08/99</v>
          </cell>
          <cell r="I4632">
            <v>83</v>
          </cell>
          <cell r="J4632">
            <v>5119061286</v>
          </cell>
        </row>
        <row r="4633">
          <cell r="A4633">
            <v>2882301</v>
          </cell>
          <cell r="B4633">
            <v>5855</v>
          </cell>
          <cell r="C4633" t="str">
            <v>ZALM</v>
          </cell>
          <cell r="D4633" t="str">
            <v>150899-COBRA260/000173        G</v>
          </cell>
          <cell r="E4633">
            <v>71559</v>
          </cell>
          <cell r="F4633" t="str">
            <v>J7</v>
          </cell>
          <cell r="G4633">
            <v>99000161</v>
          </cell>
          <cell r="H4633" t="str">
            <v>15/08/99</v>
          </cell>
          <cell r="I4633">
            <v>6270</v>
          </cell>
          <cell r="J4633">
            <v>5119061286</v>
          </cell>
        </row>
        <row r="4634">
          <cell r="A4634">
            <v>2882301</v>
          </cell>
          <cell r="B4634">
            <v>5855</v>
          </cell>
          <cell r="C4634" t="str">
            <v>ZALM</v>
          </cell>
          <cell r="D4634" t="str">
            <v>150899-COBRA260/000173        G</v>
          </cell>
          <cell r="E4634">
            <v>71559</v>
          </cell>
          <cell r="F4634" t="str">
            <v>J7</v>
          </cell>
          <cell r="G4634">
            <v>99000161</v>
          </cell>
          <cell r="H4634" t="str">
            <v>15/08/99</v>
          </cell>
          <cell r="I4634">
            <v>1148</v>
          </cell>
          <cell r="J4634">
            <v>5119061286</v>
          </cell>
        </row>
        <row r="4635">
          <cell r="A4635">
            <v>2882301</v>
          </cell>
          <cell r="B4635">
            <v>5855</v>
          </cell>
          <cell r="C4635" t="str">
            <v>ZALM</v>
          </cell>
          <cell r="D4635" t="str">
            <v>150899-COBRA260/000173        G</v>
          </cell>
          <cell r="E4635">
            <v>71559</v>
          </cell>
          <cell r="F4635" t="str">
            <v>J7</v>
          </cell>
          <cell r="G4635">
            <v>99000161</v>
          </cell>
          <cell r="H4635" t="str">
            <v>15/08/99</v>
          </cell>
          <cell r="I4635">
            <v>-422</v>
          </cell>
          <cell r="J4635">
            <v>5119061286</v>
          </cell>
        </row>
        <row r="4636">
          <cell r="A4636">
            <v>2882301</v>
          </cell>
          <cell r="B4636">
            <v>5855</v>
          </cell>
          <cell r="C4636" t="str">
            <v>ZALM</v>
          </cell>
          <cell r="D4636" t="str">
            <v>310899-COBRA260/000188        G</v>
          </cell>
          <cell r="E4636">
            <v>74104</v>
          </cell>
          <cell r="F4636" t="str">
            <v>J6</v>
          </cell>
          <cell r="G4636">
            <v>99000191</v>
          </cell>
          <cell r="H4636" t="str">
            <v>31/08/99</v>
          </cell>
          <cell r="I4636">
            <v>3055</v>
          </cell>
          <cell r="J4636">
            <v>5119061286</v>
          </cell>
        </row>
        <row r="4637">
          <cell r="A4637">
            <v>2882301</v>
          </cell>
          <cell r="B4637">
            <v>5855</v>
          </cell>
          <cell r="C4637" t="str">
            <v>ZALM</v>
          </cell>
          <cell r="D4637" t="str">
            <v>310899-COBRA260/000188        G</v>
          </cell>
          <cell r="E4637">
            <v>74104</v>
          </cell>
          <cell r="F4637" t="str">
            <v>J6</v>
          </cell>
          <cell r="G4637">
            <v>99000191</v>
          </cell>
          <cell r="H4637" t="str">
            <v>31/08/99</v>
          </cell>
          <cell r="I4637">
            <v>10756</v>
          </cell>
          <cell r="J4637">
            <v>5119061286</v>
          </cell>
        </row>
        <row r="4638">
          <cell r="A4638">
            <v>2882301</v>
          </cell>
          <cell r="B4638">
            <v>5855</v>
          </cell>
          <cell r="C4638" t="str">
            <v>ZALM</v>
          </cell>
          <cell r="D4638" t="str">
            <v>310899-COBRA260/000188        G</v>
          </cell>
          <cell r="E4638">
            <v>74104</v>
          </cell>
          <cell r="F4638" t="str">
            <v>J6</v>
          </cell>
          <cell r="G4638">
            <v>99000191</v>
          </cell>
          <cell r="H4638" t="str">
            <v>31/08/99</v>
          </cell>
          <cell r="I4638">
            <v>238</v>
          </cell>
          <cell r="J4638">
            <v>5119061286</v>
          </cell>
        </row>
        <row r="4639">
          <cell r="A4639">
            <v>2882301</v>
          </cell>
          <cell r="B4639">
            <v>5855</v>
          </cell>
          <cell r="C4639" t="str">
            <v>ZALM</v>
          </cell>
          <cell r="D4639" t="str">
            <v>310899-COBRA260/000188        G</v>
          </cell>
          <cell r="E4639">
            <v>74104</v>
          </cell>
          <cell r="F4639" t="str">
            <v>J6</v>
          </cell>
          <cell r="G4639">
            <v>99000191</v>
          </cell>
          <cell r="H4639" t="str">
            <v>31/08/99</v>
          </cell>
          <cell r="I4639">
            <v>2104</v>
          </cell>
          <cell r="J4639">
            <v>5119061286</v>
          </cell>
        </row>
        <row r="4640">
          <cell r="A4640">
            <v>2882301</v>
          </cell>
          <cell r="B4640">
            <v>5855</v>
          </cell>
          <cell r="C4640" t="str">
            <v>ZALM</v>
          </cell>
          <cell r="D4640" t="str">
            <v>310899-COBRA260/000188        G</v>
          </cell>
          <cell r="E4640">
            <v>74104</v>
          </cell>
          <cell r="F4640" t="str">
            <v>J6</v>
          </cell>
          <cell r="G4640">
            <v>99000191</v>
          </cell>
          <cell r="H4640" t="str">
            <v>31/08/99</v>
          </cell>
          <cell r="I4640">
            <v>3187</v>
          </cell>
          <cell r="J4640">
            <v>5119061286</v>
          </cell>
        </row>
        <row r="4641">
          <cell r="A4641">
            <v>2882301</v>
          </cell>
          <cell r="B4641">
            <v>5855</v>
          </cell>
          <cell r="C4641" t="str">
            <v>ZALM</v>
          </cell>
          <cell r="D4641" t="str">
            <v>310899-COBRA260/000188        G</v>
          </cell>
          <cell r="E4641">
            <v>74104</v>
          </cell>
          <cell r="F4641" t="str">
            <v>J6</v>
          </cell>
          <cell r="G4641">
            <v>99000191</v>
          </cell>
          <cell r="H4641" t="str">
            <v>31/08/99</v>
          </cell>
          <cell r="I4641">
            <v>3945</v>
          </cell>
          <cell r="J4641">
            <v>5119061286</v>
          </cell>
        </row>
        <row r="4642">
          <cell r="A4642">
            <v>2882301</v>
          </cell>
          <cell r="B4642">
            <v>5855</v>
          </cell>
          <cell r="C4642" t="str">
            <v>ZALM</v>
          </cell>
          <cell r="D4642" t="str">
            <v>310899-COBRA260/000188        G</v>
          </cell>
          <cell r="E4642">
            <v>74104</v>
          </cell>
          <cell r="F4642" t="str">
            <v>J6</v>
          </cell>
          <cell r="G4642">
            <v>99000191</v>
          </cell>
          <cell r="H4642" t="str">
            <v>31/08/99</v>
          </cell>
          <cell r="I4642">
            <v>6588</v>
          </cell>
          <cell r="J4642">
            <v>5119061286</v>
          </cell>
        </row>
        <row r="4643">
          <cell r="A4643">
            <v>2882301</v>
          </cell>
          <cell r="B4643">
            <v>5855</v>
          </cell>
          <cell r="C4643" t="str">
            <v>ZALM</v>
          </cell>
          <cell r="D4643" t="str">
            <v>310899-COBRA260/000188        G</v>
          </cell>
          <cell r="E4643">
            <v>74104</v>
          </cell>
          <cell r="F4643" t="str">
            <v>J6</v>
          </cell>
          <cell r="G4643">
            <v>99000191</v>
          </cell>
          <cell r="H4643" t="str">
            <v>31/08/99</v>
          </cell>
          <cell r="I4643">
            <v>-195</v>
          </cell>
          <cell r="J4643">
            <v>5119061286</v>
          </cell>
        </row>
        <row r="4644">
          <cell r="A4644">
            <v>2882301</v>
          </cell>
          <cell r="B4644">
            <v>5855</v>
          </cell>
          <cell r="C4644" t="str">
            <v>ZALM</v>
          </cell>
          <cell r="D4644" t="str">
            <v>310899-COBRA260/000188        G</v>
          </cell>
          <cell r="E4644">
            <v>74104</v>
          </cell>
          <cell r="F4644" t="str">
            <v>J6</v>
          </cell>
          <cell r="G4644">
            <v>99000191</v>
          </cell>
          <cell r="H4644" t="str">
            <v>31/08/99</v>
          </cell>
          <cell r="I4644">
            <v>-1038</v>
          </cell>
          <cell r="J4644">
            <v>5119061286</v>
          </cell>
        </row>
        <row r="4645">
          <cell r="A4645">
            <v>2882301</v>
          </cell>
          <cell r="B4645">
            <v>5855</v>
          </cell>
          <cell r="C4645" t="str">
            <v>ZALM</v>
          </cell>
          <cell r="D4645" t="str">
            <v>310899-COBRA260/000188        G</v>
          </cell>
          <cell r="E4645">
            <v>74104</v>
          </cell>
          <cell r="F4645" t="str">
            <v>J6</v>
          </cell>
          <cell r="G4645">
            <v>99000191</v>
          </cell>
          <cell r="H4645" t="str">
            <v>31/08/99</v>
          </cell>
          <cell r="I4645">
            <v>-563</v>
          </cell>
          <cell r="J4645">
            <v>5119061286</v>
          </cell>
        </row>
        <row r="4646">
          <cell r="A4646">
            <v>2882301</v>
          </cell>
          <cell r="B4646">
            <v>5855</v>
          </cell>
          <cell r="C4646" t="str">
            <v>ZALM</v>
          </cell>
          <cell r="D4646" t="str">
            <v>310899-COBRA260/000188        G</v>
          </cell>
          <cell r="E4646">
            <v>74104</v>
          </cell>
          <cell r="F4646" t="str">
            <v>J7</v>
          </cell>
          <cell r="G4646">
            <v>99000174</v>
          </cell>
          <cell r="H4646" t="str">
            <v>31/08/99</v>
          </cell>
          <cell r="I4646">
            <v>442</v>
          </cell>
          <cell r="J4646">
            <v>5119061286</v>
          </cell>
        </row>
        <row r="4647">
          <cell r="A4647">
            <v>2882301</v>
          </cell>
          <cell r="B4647">
            <v>5855</v>
          </cell>
          <cell r="C4647" t="str">
            <v>ZALM</v>
          </cell>
          <cell r="D4647" t="str">
            <v>310899-COBRA260/000188        G</v>
          </cell>
          <cell r="E4647">
            <v>74104</v>
          </cell>
          <cell r="F4647" t="str">
            <v>J7</v>
          </cell>
          <cell r="G4647">
            <v>99000174</v>
          </cell>
          <cell r="H4647" t="str">
            <v>31/08/99</v>
          </cell>
          <cell r="I4647">
            <v>291</v>
          </cell>
          <cell r="J4647">
            <v>5119061286</v>
          </cell>
        </row>
        <row r="4648">
          <cell r="A4648">
            <v>2882301</v>
          </cell>
          <cell r="B4648">
            <v>5855</v>
          </cell>
          <cell r="C4648">
            <v>401</v>
          </cell>
          <cell r="D4648" t="str">
            <v>SEGUFER S.R.L.                V</v>
          </cell>
          <cell r="E4648">
            <v>72618</v>
          </cell>
          <cell r="F4648" t="str">
            <v>FF</v>
          </cell>
          <cell r="G4648">
            <v>99023974</v>
          </cell>
          <cell r="H4648" t="str">
            <v>30/08/99</v>
          </cell>
          <cell r="I4648">
            <v>36.76</v>
          </cell>
          <cell r="J4648" t="str">
            <v>or 77604</v>
          </cell>
        </row>
        <row r="4649">
          <cell r="A4649">
            <v>2882301</v>
          </cell>
          <cell r="B4649">
            <v>5855</v>
          </cell>
          <cell r="C4649">
            <v>402</v>
          </cell>
          <cell r="D4649" t="str">
            <v>SUMINISTROS HECAR S.A.C.I.A.  V</v>
          </cell>
          <cell r="E4649">
            <v>72880</v>
          </cell>
          <cell r="F4649" t="str">
            <v>FF</v>
          </cell>
          <cell r="G4649">
            <v>99024169</v>
          </cell>
          <cell r="H4649" t="str">
            <v>31/08/99</v>
          </cell>
          <cell r="I4649">
            <v>342</v>
          </cell>
          <cell r="J4649" t="str">
            <v>or 77619</v>
          </cell>
        </row>
        <row r="4650">
          <cell r="A4650">
            <v>2882301</v>
          </cell>
          <cell r="B4650">
            <v>5855</v>
          </cell>
          <cell r="C4650">
            <v>405</v>
          </cell>
          <cell r="D4650" t="str">
            <v>NEXER S.A.                    V</v>
          </cell>
          <cell r="E4650">
            <v>71005</v>
          </cell>
          <cell r="F4650" t="str">
            <v>FF</v>
          </cell>
          <cell r="G4650">
            <v>99023087</v>
          </cell>
          <cell r="H4650" t="str">
            <v>23/08/99</v>
          </cell>
          <cell r="I4650">
            <v>2480</v>
          </cell>
          <cell r="J4650" t="str">
            <v>O.R. 76764</v>
          </cell>
        </row>
        <row r="4651">
          <cell r="A4651">
            <v>2882301</v>
          </cell>
          <cell r="B4651">
            <v>5855</v>
          </cell>
          <cell r="C4651">
            <v>406</v>
          </cell>
          <cell r="D4651" t="str">
            <v>PROV-IND SRL                  V</v>
          </cell>
          <cell r="E4651">
            <v>71547</v>
          </cell>
          <cell r="F4651" t="str">
            <v>FF</v>
          </cell>
          <cell r="G4651">
            <v>99023479</v>
          </cell>
          <cell r="H4651" t="str">
            <v>25/08/99</v>
          </cell>
          <cell r="I4651">
            <v>629.42999999999995</v>
          </cell>
        </row>
        <row r="4652">
          <cell r="A4652">
            <v>2882301</v>
          </cell>
          <cell r="B4652">
            <v>5855</v>
          </cell>
          <cell r="C4652">
            <v>408</v>
          </cell>
          <cell r="D4652" t="str">
            <v>FERNANDEZ HORACIO RAUL        V</v>
          </cell>
          <cell r="E4652">
            <v>72880</v>
          </cell>
          <cell r="F4652" t="str">
            <v>FF</v>
          </cell>
          <cell r="G4652">
            <v>99024176</v>
          </cell>
          <cell r="H4652" t="str">
            <v>31/08/99</v>
          </cell>
          <cell r="I4652">
            <v>92</v>
          </cell>
          <cell r="J4652" t="str">
            <v>or 66169</v>
          </cell>
        </row>
        <row r="4653">
          <cell r="A4653">
            <v>2882301</v>
          </cell>
          <cell r="B4653">
            <v>5855</v>
          </cell>
          <cell r="C4653">
            <v>408</v>
          </cell>
          <cell r="D4653" t="str">
            <v>FERRETERIA INDUSTRIAL DECKERT V</v>
          </cell>
          <cell r="E4653">
            <v>72906</v>
          </cell>
          <cell r="F4653" t="str">
            <v>FF</v>
          </cell>
          <cell r="G4653">
            <v>99024183</v>
          </cell>
          <cell r="H4653" t="str">
            <v>31/08/99</v>
          </cell>
          <cell r="I4653">
            <v>282.2</v>
          </cell>
          <cell r="J4653" t="str">
            <v>OR 66248</v>
          </cell>
        </row>
        <row r="4654">
          <cell r="A4654">
            <v>2882301</v>
          </cell>
          <cell r="B4654">
            <v>6002</v>
          </cell>
          <cell r="C4654">
            <v>402</v>
          </cell>
          <cell r="D4654" t="str">
            <v>TRANSPORTE CRUZ DEL SUR       V</v>
          </cell>
          <cell r="E4654">
            <v>73439</v>
          </cell>
          <cell r="F4654" t="str">
            <v>FF</v>
          </cell>
          <cell r="G4654">
            <v>99024554</v>
          </cell>
          <cell r="H4654" t="str">
            <v>31/08/99</v>
          </cell>
          <cell r="I4654">
            <v>31.27</v>
          </cell>
          <cell r="J4654" t="str">
            <v>O.R. 77695</v>
          </cell>
        </row>
        <row r="4655">
          <cell r="A4655">
            <v>2882301</v>
          </cell>
          <cell r="B4655">
            <v>6002</v>
          </cell>
          <cell r="C4655">
            <v>406</v>
          </cell>
          <cell r="D4655" t="str">
            <v>TRANSPORTE CRUZ DEL SUR       V</v>
          </cell>
          <cell r="E4655">
            <v>73439</v>
          </cell>
          <cell r="F4655" t="str">
            <v>FF</v>
          </cell>
          <cell r="G4655">
            <v>99024554</v>
          </cell>
          <cell r="H4655" t="str">
            <v>31/08/99</v>
          </cell>
          <cell r="I4655">
            <v>57.61</v>
          </cell>
          <cell r="J4655" t="str">
            <v>O.R. 77695</v>
          </cell>
        </row>
        <row r="4656">
          <cell r="A4656">
            <v>2882301</v>
          </cell>
          <cell r="B4656">
            <v>6002</v>
          </cell>
          <cell r="C4656">
            <v>407</v>
          </cell>
          <cell r="D4656" t="str">
            <v>TRANSPORTE CRUZ DEL SUR       V</v>
          </cell>
          <cell r="E4656">
            <v>72524</v>
          </cell>
          <cell r="F4656" t="str">
            <v>FF</v>
          </cell>
          <cell r="G4656">
            <v>99023980</v>
          </cell>
          <cell r="H4656" t="str">
            <v>30/08/99</v>
          </cell>
          <cell r="I4656">
            <v>18.149999999999999</v>
          </cell>
          <cell r="J4656" t="str">
            <v>O.R. 77670</v>
          </cell>
        </row>
        <row r="4657">
          <cell r="A4657">
            <v>2882301</v>
          </cell>
          <cell r="B4657">
            <v>6002</v>
          </cell>
          <cell r="C4657">
            <v>407</v>
          </cell>
          <cell r="D4657" t="str">
            <v>TRANSPORTE CRUZ DEL SUR       V</v>
          </cell>
          <cell r="E4657">
            <v>73439</v>
          </cell>
          <cell r="F4657" t="str">
            <v>FF</v>
          </cell>
          <cell r="G4657">
            <v>99024554</v>
          </cell>
          <cell r="H4657" t="str">
            <v>31/08/99</v>
          </cell>
          <cell r="I4657">
            <v>1110.94</v>
          </cell>
          <cell r="J4657" t="str">
            <v>O.R. 77695</v>
          </cell>
        </row>
        <row r="4658">
          <cell r="A4658">
            <v>2882301</v>
          </cell>
          <cell r="B4658">
            <v>6002</v>
          </cell>
          <cell r="C4658">
            <v>999</v>
          </cell>
          <cell r="D4658" t="str">
            <v>150899-COBRA260/000173        G</v>
          </cell>
          <cell r="E4658">
            <v>71559</v>
          </cell>
          <cell r="F4658" t="str">
            <v>J6</v>
          </cell>
          <cell r="G4658">
            <v>99000176</v>
          </cell>
          <cell r="H4658" t="str">
            <v>15/08/99</v>
          </cell>
          <cell r="I4658">
            <v>37</v>
          </cell>
          <cell r="J4658">
            <v>5117065286</v>
          </cell>
        </row>
        <row r="4659">
          <cell r="A4659">
            <v>2882301</v>
          </cell>
          <cell r="B4659">
            <v>6002</v>
          </cell>
          <cell r="C4659">
            <v>999</v>
          </cell>
          <cell r="D4659" t="str">
            <v>150899-COBRA260/000173        G</v>
          </cell>
          <cell r="E4659">
            <v>71559</v>
          </cell>
          <cell r="F4659" t="str">
            <v>J6</v>
          </cell>
          <cell r="G4659">
            <v>99000176</v>
          </cell>
          <cell r="H4659" t="str">
            <v>15/08/99</v>
          </cell>
          <cell r="I4659">
            <v>-55</v>
          </cell>
          <cell r="J4659">
            <v>5117065286</v>
          </cell>
        </row>
        <row r="4660">
          <cell r="A4660">
            <v>2882301</v>
          </cell>
          <cell r="B4660">
            <v>6002</v>
          </cell>
          <cell r="C4660">
            <v>999</v>
          </cell>
          <cell r="D4660" t="str">
            <v>150899-COBRA260/000173        G</v>
          </cell>
          <cell r="E4660">
            <v>71559</v>
          </cell>
          <cell r="F4660" t="str">
            <v>J6</v>
          </cell>
          <cell r="G4660">
            <v>99000176</v>
          </cell>
          <cell r="H4660" t="str">
            <v>15/08/99</v>
          </cell>
          <cell r="I4660">
            <v>-5341</v>
          </cell>
          <cell r="J4660">
            <v>5117065286</v>
          </cell>
        </row>
        <row r="4661">
          <cell r="A4661">
            <v>2882301</v>
          </cell>
          <cell r="B4661">
            <v>6002</v>
          </cell>
          <cell r="C4661">
            <v>999</v>
          </cell>
          <cell r="D4661" t="str">
            <v>150899-COBRA260/000173        G</v>
          </cell>
          <cell r="E4661">
            <v>71559</v>
          </cell>
          <cell r="F4661" t="str">
            <v>J7</v>
          </cell>
          <cell r="G4661">
            <v>99000161</v>
          </cell>
          <cell r="H4661" t="str">
            <v>15/08/99</v>
          </cell>
          <cell r="I4661">
            <v>74</v>
          </cell>
          <cell r="J4661">
            <v>5117065286</v>
          </cell>
        </row>
        <row r="4662">
          <cell r="A4662">
            <v>2882301</v>
          </cell>
          <cell r="B4662">
            <v>6002</v>
          </cell>
          <cell r="C4662">
            <v>999</v>
          </cell>
          <cell r="D4662" t="str">
            <v>150899-COBRA260/000173        G</v>
          </cell>
          <cell r="E4662">
            <v>71559</v>
          </cell>
          <cell r="F4662" t="str">
            <v>J7</v>
          </cell>
          <cell r="G4662">
            <v>99000161</v>
          </cell>
          <cell r="H4662" t="str">
            <v>15/08/99</v>
          </cell>
          <cell r="I4662">
            <v>65</v>
          </cell>
          <cell r="J4662">
            <v>5117065286</v>
          </cell>
        </row>
        <row r="4663">
          <cell r="A4663">
            <v>2882301</v>
          </cell>
          <cell r="B4663">
            <v>6002</v>
          </cell>
          <cell r="C4663">
            <v>999</v>
          </cell>
          <cell r="D4663" t="str">
            <v>150899-COBRA260/000173        G</v>
          </cell>
          <cell r="E4663">
            <v>71559</v>
          </cell>
          <cell r="F4663" t="str">
            <v>J7</v>
          </cell>
          <cell r="G4663">
            <v>99000161</v>
          </cell>
          <cell r="H4663" t="str">
            <v>15/08/99</v>
          </cell>
          <cell r="I4663">
            <v>5403</v>
          </cell>
          <cell r="J4663">
            <v>5117065286</v>
          </cell>
        </row>
        <row r="4664">
          <cell r="A4664">
            <v>2882301</v>
          </cell>
          <cell r="B4664">
            <v>6002</v>
          </cell>
          <cell r="C4664">
            <v>999</v>
          </cell>
          <cell r="D4664" t="str">
            <v>150899-COBRA260/000173        G</v>
          </cell>
          <cell r="E4664">
            <v>71559</v>
          </cell>
          <cell r="F4664" t="str">
            <v>J7</v>
          </cell>
          <cell r="G4664">
            <v>99000161</v>
          </cell>
          <cell r="H4664" t="str">
            <v>15/08/99</v>
          </cell>
          <cell r="I4664">
            <v>228</v>
          </cell>
          <cell r="J4664">
            <v>5117065286</v>
          </cell>
        </row>
        <row r="4665">
          <cell r="A4665">
            <v>2882301</v>
          </cell>
          <cell r="B4665">
            <v>6002</v>
          </cell>
          <cell r="C4665">
            <v>999</v>
          </cell>
          <cell r="D4665" t="str">
            <v>310899-COBRA260/000188        G</v>
          </cell>
          <cell r="E4665">
            <v>74104</v>
          </cell>
          <cell r="F4665" t="str">
            <v>J6</v>
          </cell>
          <cell r="G4665">
            <v>99000191</v>
          </cell>
          <cell r="H4665" t="str">
            <v>31/08/99</v>
          </cell>
          <cell r="I4665">
            <v>371</v>
          </cell>
          <cell r="J4665">
            <v>5117065286</v>
          </cell>
        </row>
        <row r="4666">
          <cell r="A4666">
            <v>2882301</v>
          </cell>
          <cell r="B4666">
            <v>6002</v>
          </cell>
          <cell r="C4666">
            <v>999</v>
          </cell>
          <cell r="D4666" t="str">
            <v>310899-COBRA260/000188        G</v>
          </cell>
          <cell r="E4666">
            <v>74104</v>
          </cell>
          <cell r="F4666" t="str">
            <v>J6</v>
          </cell>
          <cell r="G4666">
            <v>99000191</v>
          </cell>
          <cell r="H4666" t="str">
            <v>31/08/99</v>
          </cell>
          <cell r="I4666">
            <v>272</v>
          </cell>
          <cell r="J4666">
            <v>5117065286</v>
          </cell>
        </row>
        <row r="4667">
          <cell r="A4667">
            <v>2882301</v>
          </cell>
          <cell r="B4667">
            <v>6002</v>
          </cell>
          <cell r="C4667">
            <v>999</v>
          </cell>
          <cell r="D4667" t="str">
            <v>310899-COBRA260/000188        G</v>
          </cell>
          <cell r="E4667">
            <v>74104</v>
          </cell>
          <cell r="F4667" t="str">
            <v>J6</v>
          </cell>
          <cell r="G4667">
            <v>99000191</v>
          </cell>
          <cell r="H4667" t="str">
            <v>31/08/99</v>
          </cell>
          <cell r="I4667">
            <v>1979</v>
          </cell>
          <cell r="J4667">
            <v>5117065286</v>
          </cell>
        </row>
        <row r="4668">
          <cell r="A4668">
            <v>2882301</v>
          </cell>
          <cell r="B4668">
            <v>6002</v>
          </cell>
          <cell r="C4668">
            <v>999</v>
          </cell>
          <cell r="D4668" t="str">
            <v>310899-COBRA260/000188        G</v>
          </cell>
          <cell r="E4668">
            <v>74104</v>
          </cell>
          <cell r="F4668" t="str">
            <v>J6</v>
          </cell>
          <cell r="G4668">
            <v>99000191</v>
          </cell>
          <cell r="H4668" t="str">
            <v>31/08/99</v>
          </cell>
          <cell r="I4668">
            <v>2400</v>
          </cell>
          <cell r="J4668">
            <v>5117065286</v>
          </cell>
        </row>
        <row r="4669">
          <cell r="A4669">
            <v>2882301</v>
          </cell>
          <cell r="B4669">
            <v>6002</v>
          </cell>
          <cell r="C4669">
            <v>999</v>
          </cell>
          <cell r="D4669" t="str">
            <v>310899-COBRA260/000188        G</v>
          </cell>
          <cell r="E4669">
            <v>74104</v>
          </cell>
          <cell r="F4669" t="str">
            <v>J6</v>
          </cell>
          <cell r="G4669">
            <v>99000191</v>
          </cell>
          <cell r="H4669" t="str">
            <v>31/08/99</v>
          </cell>
          <cell r="I4669">
            <v>1650</v>
          </cell>
          <cell r="J4669">
            <v>5117065286</v>
          </cell>
        </row>
        <row r="4670">
          <cell r="A4670">
            <v>2882301</v>
          </cell>
          <cell r="B4670">
            <v>6002</v>
          </cell>
          <cell r="C4670">
            <v>999</v>
          </cell>
          <cell r="D4670" t="str">
            <v>310899-COBRA260/000188        G</v>
          </cell>
          <cell r="E4670">
            <v>74104</v>
          </cell>
          <cell r="F4670" t="str">
            <v>J7</v>
          </cell>
          <cell r="G4670">
            <v>99000174</v>
          </cell>
          <cell r="H4670" t="str">
            <v>31/08/99</v>
          </cell>
          <cell r="I4670">
            <v>32</v>
          </cell>
          <cell r="J4670">
            <v>5117065286</v>
          </cell>
        </row>
        <row r="4671">
          <cell r="A4671">
            <v>2882301</v>
          </cell>
          <cell r="B4671">
            <v>6002</v>
          </cell>
          <cell r="C4671">
            <v>999</v>
          </cell>
          <cell r="D4671" t="str">
            <v>310899-COBRA260/000188        G</v>
          </cell>
          <cell r="E4671">
            <v>74104</v>
          </cell>
          <cell r="F4671" t="str">
            <v>J7</v>
          </cell>
          <cell r="G4671">
            <v>99000174</v>
          </cell>
          <cell r="H4671" t="str">
            <v>31/08/99</v>
          </cell>
          <cell r="I4671">
            <v>29</v>
          </cell>
          <cell r="J4671">
            <v>5117065286</v>
          </cell>
        </row>
        <row r="4672">
          <cell r="A4672">
            <v>2882301</v>
          </cell>
          <cell r="B4672">
            <v>6062</v>
          </cell>
          <cell r="C4672" t="str">
            <v>ZALM</v>
          </cell>
          <cell r="D4672" t="str">
            <v>150899-COBRA260/000173        G</v>
          </cell>
          <cell r="E4672">
            <v>71559</v>
          </cell>
          <cell r="F4672" t="str">
            <v>J6</v>
          </cell>
          <cell r="G4672">
            <v>99000176</v>
          </cell>
          <cell r="H4672" t="str">
            <v>15/08/99</v>
          </cell>
          <cell r="I4672">
            <v>119</v>
          </cell>
          <cell r="J4672">
            <v>5134020286</v>
          </cell>
        </row>
        <row r="4673">
          <cell r="A4673">
            <v>2882301</v>
          </cell>
          <cell r="B4673">
            <v>6062</v>
          </cell>
          <cell r="C4673" t="str">
            <v>ZALM</v>
          </cell>
          <cell r="D4673" t="str">
            <v>150899-COBRA260/000173        G</v>
          </cell>
          <cell r="E4673">
            <v>71559</v>
          </cell>
          <cell r="F4673" t="str">
            <v>J6</v>
          </cell>
          <cell r="G4673">
            <v>99000176</v>
          </cell>
          <cell r="H4673" t="str">
            <v>15/08/99</v>
          </cell>
          <cell r="I4673">
            <v>-226</v>
          </cell>
          <cell r="J4673">
            <v>5134020286</v>
          </cell>
        </row>
        <row r="4674">
          <cell r="A4674">
            <v>2882301</v>
          </cell>
          <cell r="B4674">
            <v>6062</v>
          </cell>
          <cell r="C4674" t="str">
            <v>ZALM</v>
          </cell>
          <cell r="D4674" t="str">
            <v>150899-COBRA260/000173        G</v>
          </cell>
          <cell r="E4674">
            <v>71559</v>
          </cell>
          <cell r="F4674" t="str">
            <v>J6</v>
          </cell>
          <cell r="G4674">
            <v>99000176</v>
          </cell>
          <cell r="H4674" t="str">
            <v>15/08/99</v>
          </cell>
          <cell r="I4674">
            <v>-937</v>
          </cell>
          <cell r="J4674">
            <v>5134020286</v>
          </cell>
        </row>
        <row r="4675">
          <cell r="A4675">
            <v>2882301</v>
          </cell>
          <cell r="B4675">
            <v>6062</v>
          </cell>
          <cell r="C4675" t="str">
            <v>ZALM</v>
          </cell>
          <cell r="D4675" t="str">
            <v>150899-COBRA260/000173        G</v>
          </cell>
          <cell r="E4675">
            <v>71559</v>
          </cell>
          <cell r="F4675" t="str">
            <v>J7</v>
          </cell>
          <cell r="G4675">
            <v>99000161</v>
          </cell>
          <cell r="H4675" t="str">
            <v>15/08/99</v>
          </cell>
          <cell r="I4675">
            <v>243</v>
          </cell>
          <cell r="J4675">
            <v>5134020286</v>
          </cell>
        </row>
        <row r="4676">
          <cell r="A4676">
            <v>2882301</v>
          </cell>
          <cell r="B4676">
            <v>6062</v>
          </cell>
          <cell r="C4676" t="str">
            <v>ZALM</v>
          </cell>
          <cell r="D4676" t="str">
            <v>150899-COBRA260/000173        G</v>
          </cell>
          <cell r="E4676">
            <v>71559</v>
          </cell>
          <cell r="F4676" t="str">
            <v>J7</v>
          </cell>
          <cell r="G4676">
            <v>99000161</v>
          </cell>
          <cell r="H4676" t="str">
            <v>15/08/99</v>
          </cell>
          <cell r="I4676">
            <v>499</v>
          </cell>
          <cell r="J4676">
            <v>5134020286</v>
          </cell>
        </row>
        <row r="4677">
          <cell r="A4677">
            <v>2882301</v>
          </cell>
          <cell r="B4677">
            <v>6062</v>
          </cell>
          <cell r="C4677" t="str">
            <v>ZALM</v>
          </cell>
          <cell r="D4677" t="str">
            <v>150899-COBRA260/000173        G</v>
          </cell>
          <cell r="E4677">
            <v>71559</v>
          </cell>
          <cell r="F4677" t="str">
            <v>J7</v>
          </cell>
          <cell r="G4677">
            <v>99000161</v>
          </cell>
          <cell r="H4677" t="str">
            <v>15/08/99</v>
          </cell>
          <cell r="I4677">
            <v>284</v>
          </cell>
          <cell r="J4677">
            <v>5134020286</v>
          </cell>
        </row>
        <row r="4678">
          <cell r="A4678">
            <v>2882301</v>
          </cell>
          <cell r="B4678">
            <v>6062</v>
          </cell>
          <cell r="C4678" t="str">
            <v>ZALM</v>
          </cell>
          <cell r="D4678" t="str">
            <v>150899-COBRA260/000173        G</v>
          </cell>
          <cell r="E4678">
            <v>71559</v>
          </cell>
          <cell r="F4678" t="str">
            <v>J7</v>
          </cell>
          <cell r="G4678">
            <v>99000161</v>
          </cell>
          <cell r="H4678" t="str">
            <v>15/08/99</v>
          </cell>
          <cell r="I4678">
            <v>19</v>
          </cell>
          <cell r="J4678">
            <v>5134020286</v>
          </cell>
        </row>
        <row r="4679">
          <cell r="A4679">
            <v>2882301</v>
          </cell>
          <cell r="B4679">
            <v>6062</v>
          </cell>
          <cell r="C4679" t="str">
            <v>ZALM</v>
          </cell>
          <cell r="D4679" t="str">
            <v>310899-COBRA260/000188        G</v>
          </cell>
          <cell r="E4679">
            <v>74104</v>
          </cell>
          <cell r="F4679" t="str">
            <v>J6</v>
          </cell>
          <cell r="G4679">
            <v>99000191</v>
          </cell>
          <cell r="H4679" t="str">
            <v>31/08/99</v>
          </cell>
          <cell r="I4679">
            <v>851</v>
          </cell>
          <cell r="J4679">
            <v>5134020286</v>
          </cell>
        </row>
        <row r="4680">
          <cell r="A4680">
            <v>2882301</v>
          </cell>
          <cell r="B4680">
            <v>6062</v>
          </cell>
          <cell r="C4680" t="str">
            <v>ZALM</v>
          </cell>
          <cell r="D4680" t="str">
            <v>310899-COBRA260/000188        G</v>
          </cell>
          <cell r="E4680">
            <v>74104</v>
          </cell>
          <cell r="F4680" t="str">
            <v>J6</v>
          </cell>
          <cell r="G4680">
            <v>99000191</v>
          </cell>
          <cell r="H4680" t="str">
            <v>31/08/99</v>
          </cell>
          <cell r="I4680">
            <v>-6</v>
          </cell>
          <cell r="J4680">
            <v>5134020286</v>
          </cell>
        </row>
        <row r="4681">
          <cell r="A4681">
            <v>2882301</v>
          </cell>
          <cell r="B4681">
            <v>6062</v>
          </cell>
          <cell r="C4681" t="str">
            <v>ZALM</v>
          </cell>
          <cell r="D4681" t="str">
            <v>310899-COBRA260/000188        G</v>
          </cell>
          <cell r="E4681">
            <v>74104</v>
          </cell>
          <cell r="F4681" t="str">
            <v>J7</v>
          </cell>
          <cell r="G4681">
            <v>99000174</v>
          </cell>
          <cell r="H4681" t="str">
            <v>31/08/99</v>
          </cell>
          <cell r="I4681">
            <v>8</v>
          </cell>
          <cell r="J4681">
            <v>5134020286</v>
          </cell>
        </row>
        <row r="4682">
          <cell r="A4682">
            <v>2882301</v>
          </cell>
          <cell r="B4682">
            <v>6122</v>
          </cell>
          <cell r="C4682">
            <v>999</v>
          </cell>
          <cell r="D4682" t="str">
            <v>150899-COBRA260/000173        G</v>
          </cell>
          <cell r="E4682">
            <v>71559</v>
          </cell>
          <cell r="F4682" t="str">
            <v>J6</v>
          </cell>
          <cell r="G4682">
            <v>99000176</v>
          </cell>
          <cell r="H4682" t="str">
            <v>15/08/99</v>
          </cell>
          <cell r="I4682">
            <v>-529</v>
          </cell>
          <cell r="J4682">
            <v>5107063286</v>
          </cell>
        </row>
        <row r="4683">
          <cell r="A4683">
            <v>2882301</v>
          </cell>
          <cell r="B4683">
            <v>6122</v>
          </cell>
          <cell r="C4683">
            <v>999</v>
          </cell>
          <cell r="D4683" t="str">
            <v>150899-COBRA260/000173        G</v>
          </cell>
          <cell r="E4683">
            <v>71559</v>
          </cell>
          <cell r="F4683" t="str">
            <v>J7</v>
          </cell>
          <cell r="G4683">
            <v>99000161</v>
          </cell>
          <cell r="H4683" t="str">
            <v>15/08/99</v>
          </cell>
          <cell r="I4683">
            <v>529</v>
          </cell>
          <cell r="J4683">
            <v>5107063286</v>
          </cell>
        </row>
        <row r="4684">
          <cell r="A4684">
            <v>2882301</v>
          </cell>
          <cell r="B4684">
            <v>6122</v>
          </cell>
          <cell r="C4684">
            <v>999</v>
          </cell>
          <cell r="D4684" t="str">
            <v>310899-COBRA260/000188        G</v>
          </cell>
          <cell r="E4684">
            <v>74104</v>
          </cell>
          <cell r="F4684" t="str">
            <v>J6</v>
          </cell>
          <cell r="G4684">
            <v>99000191</v>
          </cell>
          <cell r="H4684" t="str">
            <v>31/08/99</v>
          </cell>
          <cell r="I4684">
            <v>14700</v>
          </cell>
          <cell r="J4684">
            <v>5107063286</v>
          </cell>
        </row>
        <row r="4685">
          <cell r="A4685">
            <v>2882301</v>
          </cell>
          <cell r="B4685">
            <v>6122</v>
          </cell>
          <cell r="C4685">
            <v>999</v>
          </cell>
          <cell r="D4685" t="str">
            <v>310899-COBRA260/000188        G</v>
          </cell>
          <cell r="E4685">
            <v>74104</v>
          </cell>
          <cell r="F4685" t="str">
            <v>J6</v>
          </cell>
          <cell r="G4685">
            <v>99000191</v>
          </cell>
          <cell r="H4685" t="str">
            <v>31/08/99</v>
          </cell>
          <cell r="I4685">
            <v>1443</v>
          </cell>
          <cell r="J4685">
            <v>5107063286</v>
          </cell>
        </row>
        <row r="4686">
          <cell r="A4686">
            <v>2882301</v>
          </cell>
          <cell r="B4686">
            <v>6122</v>
          </cell>
          <cell r="C4686">
            <v>999</v>
          </cell>
          <cell r="D4686" t="str">
            <v>310899-COBRA260/000188        G</v>
          </cell>
          <cell r="E4686">
            <v>74104</v>
          </cell>
          <cell r="F4686" t="str">
            <v>J6</v>
          </cell>
          <cell r="G4686">
            <v>99000191</v>
          </cell>
          <cell r="H4686" t="str">
            <v>31/08/99</v>
          </cell>
          <cell r="I4686">
            <v>8285</v>
          </cell>
          <cell r="J4686">
            <v>5107063286</v>
          </cell>
        </row>
        <row r="4687">
          <cell r="A4687">
            <v>2882301</v>
          </cell>
          <cell r="B4687">
            <v>6122</v>
          </cell>
          <cell r="C4687">
            <v>999</v>
          </cell>
          <cell r="D4687" t="str">
            <v>310899-COBRA260/000188        G</v>
          </cell>
          <cell r="E4687">
            <v>74104</v>
          </cell>
          <cell r="F4687" t="str">
            <v>J6</v>
          </cell>
          <cell r="G4687">
            <v>99000191</v>
          </cell>
          <cell r="H4687" t="str">
            <v>31/08/99</v>
          </cell>
          <cell r="I4687">
            <v>10500</v>
          </cell>
          <cell r="J4687">
            <v>5107063286</v>
          </cell>
        </row>
        <row r="4688">
          <cell r="A4688">
            <v>2882301</v>
          </cell>
          <cell r="B4688">
            <v>6122</v>
          </cell>
          <cell r="C4688">
            <v>999</v>
          </cell>
          <cell r="D4688" t="str">
            <v>310899-COBRA260/000188        G</v>
          </cell>
          <cell r="E4688">
            <v>74104</v>
          </cell>
          <cell r="F4688" t="str">
            <v>J6</v>
          </cell>
          <cell r="G4688">
            <v>99000191</v>
          </cell>
          <cell r="H4688" t="str">
            <v>31/08/99</v>
          </cell>
          <cell r="I4688">
            <v>-1058</v>
          </cell>
          <cell r="J4688">
            <v>5107063286</v>
          </cell>
        </row>
        <row r="4689">
          <cell r="A4689">
            <v>2882301</v>
          </cell>
          <cell r="B4689">
            <v>6122</v>
          </cell>
          <cell r="C4689">
            <v>999</v>
          </cell>
          <cell r="D4689" t="str">
            <v>310899-COBRA260/000188        G</v>
          </cell>
          <cell r="E4689">
            <v>74104</v>
          </cell>
          <cell r="F4689" t="str">
            <v>J7</v>
          </cell>
          <cell r="G4689">
            <v>99000174</v>
          </cell>
          <cell r="H4689" t="str">
            <v>31/08/99</v>
          </cell>
          <cell r="I4689">
            <v>529</v>
          </cell>
          <cell r="J4689">
            <v>5107063286</v>
          </cell>
        </row>
        <row r="4690">
          <cell r="A4690">
            <v>2882301</v>
          </cell>
          <cell r="B4690">
            <v>6242</v>
          </cell>
          <cell r="C4690" t="str">
            <v>ZALM</v>
          </cell>
          <cell r="D4690" t="str">
            <v>150899-COBRA260/000173        G</v>
          </cell>
          <cell r="E4690">
            <v>71559</v>
          </cell>
          <cell r="F4690" t="str">
            <v>J6</v>
          </cell>
          <cell r="G4690">
            <v>99000176</v>
          </cell>
          <cell r="H4690" t="str">
            <v>15/08/99</v>
          </cell>
          <cell r="I4690">
            <v>-111</v>
          </cell>
          <cell r="J4690">
            <v>5103050286</v>
          </cell>
        </row>
        <row r="4691">
          <cell r="A4691">
            <v>2882301</v>
          </cell>
          <cell r="B4691">
            <v>6242</v>
          </cell>
          <cell r="C4691" t="str">
            <v>ZALM</v>
          </cell>
          <cell r="D4691" t="str">
            <v>150899-COBRA260/000173        G</v>
          </cell>
          <cell r="E4691">
            <v>71559</v>
          </cell>
          <cell r="F4691" t="str">
            <v>J6</v>
          </cell>
          <cell r="G4691">
            <v>99000176</v>
          </cell>
          <cell r="H4691" t="str">
            <v>15/08/99</v>
          </cell>
          <cell r="I4691">
            <v>-1947</v>
          </cell>
          <cell r="J4691">
            <v>5103050286</v>
          </cell>
        </row>
        <row r="4692">
          <cell r="A4692">
            <v>2882301</v>
          </cell>
          <cell r="B4692">
            <v>6242</v>
          </cell>
          <cell r="C4692" t="str">
            <v>ZALM</v>
          </cell>
          <cell r="D4692" t="str">
            <v>150899-COBRA260/000173        G</v>
          </cell>
          <cell r="E4692">
            <v>71559</v>
          </cell>
          <cell r="F4692" t="str">
            <v>J6</v>
          </cell>
          <cell r="G4692">
            <v>99000176</v>
          </cell>
          <cell r="H4692" t="str">
            <v>15/08/99</v>
          </cell>
          <cell r="I4692">
            <v>-707</v>
          </cell>
          <cell r="J4692">
            <v>5103050286</v>
          </cell>
        </row>
        <row r="4693">
          <cell r="A4693">
            <v>2882301</v>
          </cell>
          <cell r="B4693">
            <v>6242</v>
          </cell>
          <cell r="C4693" t="str">
            <v>ZALM</v>
          </cell>
          <cell r="D4693" t="str">
            <v>150899-COBRA260/000173        G</v>
          </cell>
          <cell r="E4693">
            <v>71559</v>
          </cell>
          <cell r="F4693" t="str">
            <v>J6</v>
          </cell>
          <cell r="G4693">
            <v>99000176</v>
          </cell>
          <cell r="H4693" t="str">
            <v>15/08/99</v>
          </cell>
          <cell r="I4693">
            <v>-947</v>
          </cell>
          <cell r="J4693">
            <v>5103050286</v>
          </cell>
        </row>
        <row r="4694">
          <cell r="A4694">
            <v>2882301</v>
          </cell>
          <cell r="B4694">
            <v>6242</v>
          </cell>
          <cell r="C4694" t="str">
            <v>ZALM</v>
          </cell>
          <cell r="D4694" t="str">
            <v>150899-COBRA260/000173        G</v>
          </cell>
          <cell r="E4694">
            <v>71559</v>
          </cell>
          <cell r="F4694" t="str">
            <v>J6</v>
          </cell>
          <cell r="G4694">
            <v>99000176</v>
          </cell>
          <cell r="H4694" t="str">
            <v>15/08/99</v>
          </cell>
          <cell r="I4694">
            <v>-2410</v>
          </cell>
          <cell r="J4694">
            <v>5103050286</v>
          </cell>
        </row>
        <row r="4695">
          <cell r="A4695">
            <v>2882301</v>
          </cell>
          <cell r="B4695">
            <v>6242</v>
          </cell>
          <cell r="C4695" t="str">
            <v>ZALM</v>
          </cell>
          <cell r="D4695" t="str">
            <v>150899-COBRA260/000173        G</v>
          </cell>
          <cell r="E4695">
            <v>71559</v>
          </cell>
          <cell r="F4695" t="str">
            <v>J7</v>
          </cell>
          <cell r="G4695">
            <v>99000161</v>
          </cell>
          <cell r="H4695" t="str">
            <v>15/08/99</v>
          </cell>
          <cell r="I4695">
            <v>111</v>
          </cell>
          <cell r="J4695">
            <v>5103050286</v>
          </cell>
        </row>
        <row r="4696">
          <cell r="A4696">
            <v>2882301</v>
          </cell>
          <cell r="B4696">
            <v>6242</v>
          </cell>
          <cell r="C4696" t="str">
            <v>ZALM</v>
          </cell>
          <cell r="D4696" t="str">
            <v>150899-COBRA260/000173        G</v>
          </cell>
          <cell r="E4696">
            <v>71559</v>
          </cell>
          <cell r="F4696" t="str">
            <v>J7</v>
          </cell>
          <cell r="G4696">
            <v>99000161</v>
          </cell>
          <cell r="H4696" t="str">
            <v>15/08/99</v>
          </cell>
          <cell r="I4696">
            <v>1947</v>
          </cell>
          <cell r="J4696">
            <v>5103050286</v>
          </cell>
        </row>
        <row r="4697">
          <cell r="A4697">
            <v>2882301</v>
          </cell>
          <cell r="B4697">
            <v>6242</v>
          </cell>
          <cell r="C4697" t="str">
            <v>ZALM</v>
          </cell>
          <cell r="D4697" t="str">
            <v>150899-COBRA260/000173        G</v>
          </cell>
          <cell r="E4697">
            <v>71559</v>
          </cell>
          <cell r="F4697" t="str">
            <v>J7</v>
          </cell>
          <cell r="G4697">
            <v>99000161</v>
          </cell>
          <cell r="H4697" t="str">
            <v>15/08/99</v>
          </cell>
          <cell r="I4697">
            <v>707</v>
          </cell>
          <cell r="J4697">
            <v>5103050286</v>
          </cell>
        </row>
        <row r="4698">
          <cell r="A4698">
            <v>2882301</v>
          </cell>
          <cell r="B4698">
            <v>6242</v>
          </cell>
          <cell r="C4698" t="str">
            <v>ZALM</v>
          </cell>
          <cell r="D4698" t="str">
            <v>150899-COBRA260/000173        G</v>
          </cell>
          <cell r="E4698">
            <v>71559</v>
          </cell>
          <cell r="F4698" t="str">
            <v>J7</v>
          </cell>
          <cell r="G4698">
            <v>99000161</v>
          </cell>
          <cell r="H4698" t="str">
            <v>15/08/99</v>
          </cell>
          <cell r="I4698">
            <v>947</v>
          </cell>
          <cell r="J4698">
            <v>5103050286</v>
          </cell>
        </row>
        <row r="4699">
          <cell r="A4699">
            <v>2882301</v>
          </cell>
          <cell r="B4699">
            <v>6242</v>
          </cell>
          <cell r="C4699" t="str">
            <v>ZALM</v>
          </cell>
          <cell r="D4699" t="str">
            <v>150899-COBRA260/000173        G</v>
          </cell>
          <cell r="E4699">
            <v>71559</v>
          </cell>
          <cell r="F4699" t="str">
            <v>J7</v>
          </cell>
          <cell r="G4699">
            <v>99000161</v>
          </cell>
          <cell r="H4699" t="str">
            <v>15/08/99</v>
          </cell>
          <cell r="I4699">
            <v>2644</v>
          </cell>
          <cell r="J4699">
            <v>5103050286</v>
          </cell>
        </row>
        <row r="4700">
          <cell r="A4700">
            <v>2882301</v>
          </cell>
          <cell r="B4700">
            <v>6242</v>
          </cell>
          <cell r="C4700" t="str">
            <v>ZALM</v>
          </cell>
          <cell r="D4700" t="str">
            <v>310899-COBRA260/000188        G</v>
          </cell>
          <cell r="E4700">
            <v>74104</v>
          </cell>
          <cell r="F4700" t="str">
            <v>J6</v>
          </cell>
          <cell r="G4700">
            <v>99000191</v>
          </cell>
          <cell r="H4700" t="str">
            <v>31/08/99</v>
          </cell>
          <cell r="I4700">
            <v>4231</v>
          </cell>
          <cell r="J4700">
            <v>5103050286</v>
          </cell>
        </row>
        <row r="4701">
          <cell r="A4701">
            <v>2882301</v>
          </cell>
          <cell r="B4701">
            <v>6242</v>
          </cell>
          <cell r="C4701" t="str">
            <v>ZALM</v>
          </cell>
          <cell r="D4701" t="str">
            <v>310899-COBRA260/000188        G</v>
          </cell>
          <cell r="E4701">
            <v>74104</v>
          </cell>
          <cell r="F4701" t="str">
            <v>J6</v>
          </cell>
          <cell r="G4701">
            <v>99000191</v>
          </cell>
          <cell r="H4701" t="str">
            <v>31/08/99</v>
          </cell>
          <cell r="I4701">
            <v>5868</v>
          </cell>
          <cell r="J4701">
            <v>5103050286</v>
          </cell>
        </row>
        <row r="4702">
          <cell r="A4702">
            <v>2882301</v>
          </cell>
          <cell r="B4702">
            <v>6242</v>
          </cell>
          <cell r="C4702" t="str">
            <v>ZALM</v>
          </cell>
          <cell r="D4702" t="str">
            <v>310899-COBRA260/000188        G</v>
          </cell>
          <cell r="E4702">
            <v>74104</v>
          </cell>
          <cell r="F4702" t="str">
            <v>J6</v>
          </cell>
          <cell r="G4702">
            <v>99000191</v>
          </cell>
          <cell r="H4702" t="str">
            <v>31/08/99</v>
          </cell>
          <cell r="I4702">
            <v>137</v>
          </cell>
          <cell r="J4702">
            <v>5103050286</v>
          </cell>
        </row>
        <row r="4703">
          <cell r="A4703">
            <v>2882301</v>
          </cell>
          <cell r="B4703">
            <v>6242</v>
          </cell>
          <cell r="C4703" t="str">
            <v>ZALM</v>
          </cell>
          <cell r="D4703" t="str">
            <v>310899-COBRA260/000188        G</v>
          </cell>
          <cell r="E4703">
            <v>74104</v>
          </cell>
          <cell r="F4703" t="str">
            <v>J6</v>
          </cell>
          <cell r="G4703">
            <v>99000191</v>
          </cell>
          <cell r="H4703" t="str">
            <v>31/08/99</v>
          </cell>
          <cell r="I4703">
            <v>3509</v>
          </cell>
          <cell r="J4703">
            <v>5103050286</v>
          </cell>
        </row>
        <row r="4704">
          <cell r="A4704">
            <v>2882301</v>
          </cell>
          <cell r="B4704">
            <v>6242</v>
          </cell>
          <cell r="C4704" t="str">
            <v>ZALM</v>
          </cell>
          <cell r="D4704" t="str">
            <v>310899-COBRA260/000188        G</v>
          </cell>
          <cell r="E4704">
            <v>74104</v>
          </cell>
          <cell r="F4704" t="str">
            <v>J6</v>
          </cell>
          <cell r="G4704">
            <v>99000191</v>
          </cell>
          <cell r="H4704" t="str">
            <v>31/08/99</v>
          </cell>
          <cell r="I4704">
            <v>-2475</v>
          </cell>
          <cell r="J4704">
            <v>5103050286</v>
          </cell>
        </row>
        <row r="4705">
          <cell r="A4705">
            <v>2882301</v>
          </cell>
          <cell r="B4705">
            <v>6242</v>
          </cell>
          <cell r="C4705" t="str">
            <v>ZALM</v>
          </cell>
          <cell r="D4705" t="str">
            <v>310899-COBRA260/000188        G</v>
          </cell>
          <cell r="E4705">
            <v>74104</v>
          </cell>
          <cell r="F4705" t="str">
            <v>J6</v>
          </cell>
          <cell r="G4705">
            <v>99000191</v>
          </cell>
          <cell r="H4705" t="str">
            <v>31/08/99</v>
          </cell>
          <cell r="I4705">
            <v>-4820</v>
          </cell>
          <cell r="J4705">
            <v>5103050286</v>
          </cell>
        </row>
        <row r="4706">
          <cell r="A4706">
            <v>2882301</v>
          </cell>
          <cell r="B4706">
            <v>6242</v>
          </cell>
          <cell r="C4706" t="str">
            <v>ZALM</v>
          </cell>
          <cell r="D4706" t="str">
            <v>310899-COBRA260/000188        G</v>
          </cell>
          <cell r="E4706">
            <v>74104</v>
          </cell>
          <cell r="F4706" t="str">
            <v>J7</v>
          </cell>
          <cell r="G4706">
            <v>99000174</v>
          </cell>
          <cell r="H4706" t="str">
            <v>31/08/99</v>
          </cell>
          <cell r="I4706">
            <v>248</v>
          </cell>
          <cell r="J4706">
            <v>5103050286</v>
          </cell>
        </row>
        <row r="4707">
          <cell r="A4707">
            <v>2882301</v>
          </cell>
          <cell r="B4707">
            <v>6242</v>
          </cell>
          <cell r="C4707" t="str">
            <v>ZALM</v>
          </cell>
          <cell r="D4707" t="str">
            <v>310899-COBRA260/000188        G</v>
          </cell>
          <cell r="E4707">
            <v>74104</v>
          </cell>
          <cell r="F4707" t="str">
            <v>J7</v>
          </cell>
          <cell r="G4707">
            <v>99000174</v>
          </cell>
          <cell r="H4707" t="str">
            <v>31/08/99</v>
          </cell>
          <cell r="I4707">
            <v>137</v>
          </cell>
          <cell r="J4707">
            <v>5103050286</v>
          </cell>
        </row>
        <row r="4708">
          <cell r="A4708">
            <v>2882301</v>
          </cell>
          <cell r="B4708">
            <v>6242</v>
          </cell>
          <cell r="C4708" t="str">
            <v>ZALM</v>
          </cell>
          <cell r="D4708" t="str">
            <v>310899-COBRA260/000188        G</v>
          </cell>
          <cell r="E4708">
            <v>74104</v>
          </cell>
          <cell r="F4708" t="str">
            <v>J7</v>
          </cell>
          <cell r="G4708">
            <v>99000174</v>
          </cell>
          <cell r="H4708" t="str">
            <v>31/08/99</v>
          </cell>
          <cell r="I4708">
            <v>2410</v>
          </cell>
          <cell r="J4708">
            <v>5103050286</v>
          </cell>
        </row>
        <row r="4709">
          <cell r="A4709">
            <v>2882301</v>
          </cell>
          <cell r="B4709">
            <v>6242</v>
          </cell>
          <cell r="C4709">
            <v>403</v>
          </cell>
          <cell r="D4709" t="str">
            <v>SISTEMAS IRRADIANTES S.R.L.   V</v>
          </cell>
          <cell r="E4709">
            <v>72906</v>
          </cell>
          <cell r="F4709" t="str">
            <v>FF</v>
          </cell>
          <cell r="G4709">
            <v>99024197</v>
          </cell>
          <cell r="H4709" t="str">
            <v>31/08/99</v>
          </cell>
          <cell r="I4709">
            <v>3390</v>
          </cell>
          <cell r="J4709" t="str">
            <v>OC 2301/403/07</v>
          </cell>
        </row>
        <row r="4710">
          <cell r="A4710">
            <v>2882301</v>
          </cell>
          <cell r="B4710">
            <v>6242</v>
          </cell>
          <cell r="C4710">
            <v>406</v>
          </cell>
          <cell r="D4710" t="str">
            <v>TERRAMAR S.R.L.               V</v>
          </cell>
          <cell r="E4710">
            <v>71402</v>
          </cell>
          <cell r="F4710" t="str">
            <v>FF</v>
          </cell>
          <cell r="G4710">
            <v>99023283</v>
          </cell>
          <cell r="H4710" t="str">
            <v>25/08/99</v>
          </cell>
          <cell r="I4710">
            <v>205</v>
          </cell>
          <cell r="J4710" t="str">
            <v>O.R. 66008</v>
          </cell>
        </row>
        <row r="4711">
          <cell r="A4711">
            <v>2882301</v>
          </cell>
          <cell r="B4711">
            <v>6242</v>
          </cell>
          <cell r="C4711">
            <v>406</v>
          </cell>
          <cell r="D4711" t="str">
            <v>MINARMCO S.A.                 V</v>
          </cell>
          <cell r="E4711">
            <v>71402</v>
          </cell>
          <cell r="F4711" t="str">
            <v>FF</v>
          </cell>
          <cell r="G4711">
            <v>99023284</v>
          </cell>
          <cell r="H4711" t="str">
            <v>25/08/99</v>
          </cell>
          <cell r="I4711">
            <v>1940.28</v>
          </cell>
          <cell r="J4711" t="str">
            <v>O.R.65967</v>
          </cell>
        </row>
        <row r="4712">
          <cell r="A4712">
            <v>2882301</v>
          </cell>
          <cell r="B4712">
            <v>6242</v>
          </cell>
          <cell r="C4712">
            <v>406</v>
          </cell>
          <cell r="D4712" t="str">
            <v>ACEROS INOXIDABLES FITZNER SRLV</v>
          </cell>
          <cell r="E4712">
            <v>71402</v>
          </cell>
          <cell r="F4712" t="str">
            <v>FF</v>
          </cell>
          <cell r="G4712">
            <v>99023285</v>
          </cell>
          <cell r="H4712" t="str">
            <v>25/08/99</v>
          </cell>
          <cell r="I4712">
            <v>205.88</v>
          </cell>
          <cell r="J4712" t="str">
            <v>O.R. 65971</v>
          </cell>
        </row>
        <row r="4713">
          <cell r="A4713">
            <v>2882301</v>
          </cell>
          <cell r="B4713">
            <v>6242</v>
          </cell>
          <cell r="C4713">
            <v>406</v>
          </cell>
          <cell r="D4713" t="str">
            <v>ACEROS INOXIDABLES FITZNER SRLV</v>
          </cell>
          <cell r="E4713">
            <v>72880</v>
          </cell>
          <cell r="F4713" t="str">
            <v>FF</v>
          </cell>
          <cell r="G4713">
            <v>99024170</v>
          </cell>
          <cell r="H4713" t="str">
            <v>31/08/99</v>
          </cell>
          <cell r="I4713">
            <v>377</v>
          </cell>
          <cell r="J4713">
            <v>66202</v>
          </cell>
        </row>
        <row r="4714">
          <cell r="A4714">
            <v>2882301</v>
          </cell>
          <cell r="B4714">
            <v>6404</v>
          </cell>
          <cell r="C4714">
            <v>999</v>
          </cell>
          <cell r="D4714" t="str">
            <v>ASEGURADORA DE CREDITOS Y GARAV</v>
          </cell>
          <cell r="E4714">
            <v>66498</v>
          </cell>
          <cell r="F4714" t="str">
            <v>FF</v>
          </cell>
          <cell r="G4714">
            <v>99020791</v>
          </cell>
          <cell r="H4714">
            <v>36199</v>
          </cell>
          <cell r="I4714">
            <v>169.65</v>
          </cell>
        </row>
        <row r="4715">
          <cell r="A4715">
            <v>2882301</v>
          </cell>
          <cell r="B4715">
            <v>6404</v>
          </cell>
          <cell r="C4715">
            <v>999</v>
          </cell>
          <cell r="D4715" t="str">
            <v>ASEGURADORA DE CREDITOS Y GARAV</v>
          </cell>
          <cell r="E4715">
            <v>66808</v>
          </cell>
          <cell r="F4715" t="str">
            <v>FF</v>
          </cell>
          <cell r="G4715">
            <v>99020908</v>
          </cell>
          <cell r="H4715">
            <v>36227</v>
          </cell>
          <cell r="I4715">
            <v>32.880000000000003</v>
          </cell>
        </row>
        <row r="4716">
          <cell r="A4716">
            <v>2882301</v>
          </cell>
          <cell r="B4716">
            <v>6404</v>
          </cell>
          <cell r="C4716">
            <v>999</v>
          </cell>
          <cell r="D4716" t="str">
            <v>ASEGURADORA DE CREDITOS Y GARAV</v>
          </cell>
          <cell r="E4716">
            <v>66808</v>
          </cell>
          <cell r="F4716" t="str">
            <v>FF</v>
          </cell>
          <cell r="G4716">
            <v>99020909</v>
          </cell>
          <cell r="H4716">
            <v>36227</v>
          </cell>
          <cell r="I4716">
            <v>32.880000000000003</v>
          </cell>
        </row>
        <row r="4717">
          <cell r="A4717">
            <v>2882301</v>
          </cell>
          <cell r="B4717">
            <v>6404</v>
          </cell>
          <cell r="C4717">
            <v>999</v>
          </cell>
          <cell r="D4717" t="str">
            <v>Seguro Vida Colectivo06/99    G</v>
          </cell>
          <cell r="E4717">
            <v>74063</v>
          </cell>
          <cell r="F4717" t="str">
            <v>J8</v>
          </cell>
          <cell r="G4717">
            <v>99001193</v>
          </cell>
          <cell r="H4717" t="str">
            <v>31/08/99</v>
          </cell>
          <cell r="I4717">
            <v>22.73</v>
          </cell>
          <cell r="J4717" t="str">
            <v>Vida Colect.06/9</v>
          </cell>
        </row>
        <row r="4718">
          <cell r="A4718">
            <v>2882301</v>
          </cell>
          <cell r="B4718">
            <v>6404</v>
          </cell>
          <cell r="C4718">
            <v>999</v>
          </cell>
          <cell r="D4718" t="str">
            <v>Distrib. FF 99022823          G</v>
          </cell>
          <cell r="E4718">
            <v>74194</v>
          </cell>
          <cell r="F4718" t="str">
            <v>J8</v>
          </cell>
          <cell r="G4718">
            <v>99001221</v>
          </cell>
          <cell r="H4718" t="str">
            <v>31/08/99</v>
          </cell>
          <cell r="I4718">
            <v>16.309999999999999</v>
          </cell>
          <cell r="J4718" t="str">
            <v>SeguroVidaColect</v>
          </cell>
        </row>
        <row r="4719">
          <cell r="A4719">
            <v>2882301</v>
          </cell>
          <cell r="B4719">
            <v>6442</v>
          </cell>
          <cell r="C4719">
            <v>403</v>
          </cell>
          <cell r="D4719" t="str">
            <v>MARICICH JUAN PABLO           V</v>
          </cell>
          <cell r="E4719">
            <v>71402</v>
          </cell>
          <cell r="F4719" t="str">
            <v>FF</v>
          </cell>
          <cell r="G4719">
            <v>99023288</v>
          </cell>
          <cell r="H4719" t="str">
            <v>25/08/99</v>
          </cell>
          <cell r="I4719">
            <v>1000</v>
          </cell>
          <cell r="J4719" t="str">
            <v>O.R. 66153</v>
          </cell>
        </row>
        <row r="4720">
          <cell r="A4720">
            <v>2882301</v>
          </cell>
          <cell r="B4720">
            <v>6442</v>
          </cell>
          <cell r="C4720">
            <v>999</v>
          </cell>
          <cell r="D4720" t="str">
            <v>150899-COBRA260/000173        G</v>
          </cell>
          <cell r="E4720">
            <v>71559</v>
          </cell>
          <cell r="F4720" t="str">
            <v>J6</v>
          </cell>
          <cell r="G4720">
            <v>99000176</v>
          </cell>
          <cell r="H4720" t="str">
            <v>15/08/99</v>
          </cell>
          <cell r="I4720">
            <v>1600</v>
          </cell>
          <cell r="J4720">
            <v>5114012286</v>
          </cell>
        </row>
        <row r="4721">
          <cell r="A4721">
            <v>2882301</v>
          </cell>
          <cell r="B4721">
            <v>6442</v>
          </cell>
          <cell r="C4721">
            <v>999</v>
          </cell>
          <cell r="D4721" t="str">
            <v>150899-COBRA260/000173        G</v>
          </cell>
          <cell r="E4721">
            <v>71559</v>
          </cell>
          <cell r="F4721" t="str">
            <v>J6</v>
          </cell>
          <cell r="G4721">
            <v>99000176</v>
          </cell>
          <cell r="H4721" t="str">
            <v>15/08/99</v>
          </cell>
          <cell r="I4721">
            <v>-1600</v>
          </cell>
          <cell r="J4721">
            <v>5114012286</v>
          </cell>
        </row>
        <row r="4722">
          <cell r="A4722">
            <v>2882301</v>
          </cell>
          <cell r="B4722">
            <v>6442</v>
          </cell>
          <cell r="C4722">
            <v>999</v>
          </cell>
          <cell r="D4722" t="str">
            <v>150899-COBRA260/000173        G</v>
          </cell>
          <cell r="E4722">
            <v>71559</v>
          </cell>
          <cell r="F4722" t="str">
            <v>J7</v>
          </cell>
          <cell r="G4722">
            <v>99000161</v>
          </cell>
          <cell r="H4722" t="str">
            <v>15/08/99</v>
          </cell>
          <cell r="I4722">
            <v>1600</v>
          </cell>
          <cell r="J4722">
            <v>5114012286</v>
          </cell>
        </row>
        <row r="4723">
          <cell r="A4723">
            <v>2882301</v>
          </cell>
          <cell r="B4723">
            <v>6442</v>
          </cell>
          <cell r="C4723">
            <v>999</v>
          </cell>
          <cell r="D4723" t="str">
            <v>310899-COBRA260/000188        G</v>
          </cell>
          <cell r="E4723">
            <v>74104</v>
          </cell>
          <cell r="F4723" t="str">
            <v>J6</v>
          </cell>
          <cell r="G4723">
            <v>99000191</v>
          </cell>
          <cell r="H4723" t="str">
            <v>31/08/99</v>
          </cell>
          <cell r="I4723">
            <v>99</v>
          </cell>
          <cell r="J4723">
            <v>5114012286</v>
          </cell>
        </row>
        <row r="4724">
          <cell r="A4724">
            <v>2882301</v>
          </cell>
          <cell r="B4724">
            <v>6442</v>
          </cell>
          <cell r="C4724">
            <v>999</v>
          </cell>
          <cell r="D4724" t="str">
            <v>310899-COBRA260/000188        G</v>
          </cell>
          <cell r="E4724">
            <v>74104</v>
          </cell>
          <cell r="F4724" t="str">
            <v>J6</v>
          </cell>
          <cell r="G4724">
            <v>99000191</v>
          </cell>
          <cell r="H4724" t="str">
            <v>31/08/99</v>
          </cell>
          <cell r="I4724">
            <v>3700</v>
          </cell>
          <cell r="J4724">
            <v>5114012286</v>
          </cell>
        </row>
        <row r="4725">
          <cell r="A4725">
            <v>2882301</v>
          </cell>
          <cell r="B4725">
            <v>6442</v>
          </cell>
          <cell r="C4725">
            <v>999</v>
          </cell>
          <cell r="D4725" t="str">
            <v>310899-COBRA260/000188        G</v>
          </cell>
          <cell r="E4725">
            <v>74104</v>
          </cell>
          <cell r="F4725" t="str">
            <v>J6</v>
          </cell>
          <cell r="G4725">
            <v>99000191</v>
          </cell>
          <cell r="H4725" t="str">
            <v>31/08/99</v>
          </cell>
          <cell r="I4725">
            <v>4147</v>
          </cell>
          <cell r="J4725">
            <v>5114012286</v>
          </cell>
        </row>
        <row r="4726">
          <cell r="A4726">
            <v>2882301</v>
          </cell>
          <cell r="B4726">
            <v>6442</v>
          </cell>
          <cell r="C4726">
            <v>999</v>
          </cell>
          <cell r="D4726" t="str">
            <v>310899-COBRA260/000188        G</v>
          </cell>
          <cell r="E4726">
            <v>74104</v>
          </cell>
          <cell r="F4726" t="str">
            <v>J6</v>
          </cell>
          <cell r="G4726">
            <v>99000191</v>
          </cell>
          <cell r="H4726" t="str">
            <v>31/08/99</v>
          </cell>
          <cell r="I4726">
            <v>4547</v>
          </cell>
          <cell r="J4726">
            <v>5114012286</v>
          </cell>
        </row>
        <row r="4727">
          <cell r="A4727">
            <v>2882301</v>
          </cell>
          <cell r="B4727">
            <v>6442</v>
          </cell>
          <cell r="C4727">
            <v>999</v>
          </cell>
          <cell r="D4727" t="str">
            <v>310899-COBRA260/000188        G</v>
          </cell>
          <cell r="E4727">
            <v>74104</v>
          </cell>
          <cell r="F4727" t="str">
            <v>J6</v>
          </cell>
          <cell r="G4727">
            <v>99000191</v>
          </cell>
          <cell r="H4727" t="str">
            <v>31/08/99</v>
          </cell>
          <cell r="I4727">
            <v>1482</v>
          </cell>
          <cell r="J4727">
            <v>5114012286</v>
          </cell>
        </row>
        <row r="4728">
          <cell r="A4728">
            <v>2882301</v>
          </cell>
          <cell r="B4728">
            <v>6442</v>
          </cell>
          <cell r="C4728">
            <v>999</v>
          </cell>
          <cell r="D4728" t="str">
            <v>310899-COBRA260/000188        G</v>
          </cell>
          <cell r="E4728">
            <v>74104</v>
          </cell>
          <cell r="F4728" t="str">
            <v>J6</v>
          </cell>
          <cell r="G4728">
            <v>99000191</v>
          </cell>
          <cell r="H4728" t="str">
            <v>31/08/99</v>
          </cell>
          <cell r="I4728">
            <v>2375</v>
          </cell>
          <cell r="J4728">
            <v>5114012286</v>
          </cell>
        </row>
        <row r="4729">
          <cell r="A4729">
            <v>2882301</v>
          </cell>
          <cell r="B4729">
            <v>6442</v>
          </cell>
          <cell r="C4729">
            <v>999</v>
          </cell>
          <cell r="D4729" t="str">
            <v>310899-COBRA260/000188        G</v>
          </cell>
          <cell r="E4729">
            <v>74104</v>
          </cell>
          <cell r="F4729" t="str">
            <v>J6</v>
          </cell>
          <cell r="G4729">
            <v>99000191</v>
          </cell>
          <cell r="H4729" t="str">
            <v>31/08/99</v>
          </cell>
          <cell r="I4729">
            <v>-1600</v>
          </cell>
          <cell r="J4729">
            <v>5114012286</v>
          </cell>
        </row>
        <row r="4730">
          <cell r="A4730">
            <v>2882301</v>
          </cell>
          <cell r="B4730">
            <v>6442</v>
          </cell>
          <cell r="C4730">
            <v>999</v>
          </cell>
          <cell r="D4730" t="str">
            <v>310899-COBRA260/000188        G</v>
          </cell>
          <cell r="E4730">
            <v>74104</v>
          </cell>
          <cell r="F4730" t="str">
            <v>J6</v>
          </cell>
          <cell r="G4730">
            <v>99000191</v>
          </cell>
          <cell r="H4730" t="str">
            <v>31/08/99</v>
          </cell>
          <cell r="I4730">
            <v>-5950</v>
          </cell>
          <cell r="J4730">
            <v>5114012286</v>
          </cell>
        </row>
        <row r="4731">
          <cell r="A4731">
            <v>2882301</v>
          </cell>
          <cell r="B4731">
            <v>6442</v>
          </cell>
          <cell r="C4731">
            <v>999</v>
          </cell>
          <cell r="D4731" t="str">
            <v>310899-COBRA260/000188        G</v>
          </cell>
          <cell r="E4731">
            <v>74104</v>
          </cell>
          <cell r="F4731" t="str">
            <v>J7</v>
          </cell>
          <cell r="G4731">
            <v>99000174</v>
          </cell>
          <cell r="H4731" t="str">
            <v>31/08/99</v>
          </cell>
          <cell r="I4731">
            <v>5950</v>
          </cell>
          <cell r="J4731">
            <v>5114012286</v>
          </cell>
        </row>
        <row r="4732">
          <cell r="A4732">
            <v>2882301</v>
          </cell>
          <cell r="B4732">
            <v>6549</v>
          </cell>
          <cell r="C4732">
            <v>403</v>
          </cell>
          <cell r="D4732" t="str">
            <v>EMERSON ARGENTINA SA          V</v>
          </cell>
          <cell r="E4732">
            <v>72846</v>
          </cell>
          <cell r="F4732" t="str">
            <v>FF</v>
          </cell>
          <cell r="G4732">
            <v>99024127</v>
          </cell>
          <cell r="H4732" t="str">
            <v>31/08/99</v>
          </cell>
          <cell r="I4732">
            <v>15574.66</v>
          </cell>
          <cell r="J4732" t="str">
            <v>oc 286/0403/01/9</v>
          </cell>
        </row>
        <row r="4733">
          <cell r="A4733">
            <v>2882301</v>
          </cell>
          <cell r="B4733">
            <v>6549</v>
          </cell>
          <cell r="C4733">
            <v>403</v>
          </cell>
          <cell r="D4733" t="str">
            <v>EMERSON ARGENTINA SA          V</v>
          </cell>
          <cell r="E4733">
            <v>72848</v>
          </cell>
          <cell r="F4733" t="str">
            <v>FH</v>
          </cell>
          <cell r="G4733">
            <v>99000804</v>
          </cell>
          <cell r="H4733" t="str">
            <v>31/08/99</v>
          </cell>
          <cell r="I4733">
            <v>3114.93</v>
          </cell>
          <cell r="J4733" t="str">
            <v>credit por antic</v>
          </cell>
        </row>
        <row r="4734">
          <cell r="A4734">
            <v>2882301</v>
          </cell>
          <cell r="B4734">
            <v>6549</v>
          </cell>
          <cell r="C4734">
            <v>403</v>
          </cell>
          <cell r="D4734" t="str">
            <v>EMERSON ARGENTINA SA          V</v>
          </cell>
          <cell r="E4734">
            <v>72848</v>
          </cell>
          <cell r="F4734" t="str">
            <v>FH</v>
          </cell>
          <cell r="G4734">
            <v>99000804</v>
          </cell>
          <cell r="H4734" t="str">
            <v>31/08/99</v>
          </cell>
          <cell r="I4734">
            <v>-6229.86</v>
          </cell>
          <cell r="J4734" t="str">
            <v>credit por antic</v>
          </cell>
        </row>
        <row r="4735">
          <cell r="A4735">
            <v>2882301</v>
          </cell>
          <cell r="B4735">
            <v>6549</v>
          </cell>
          <cell r="C4735">
            <v>407</v>
          </cell>
          <cell r="D4735" t="str">
            <v>MARLEW S.A.                   V</v>
          </cell>
          <cell r="E4735">
            <v>72880</v>
          </cell>
          <cell r="F4735" t="str">
            <v>FF</v>
          </cell>
          <cell r="G4735">
            <v>99024162</v>
          </cell>
          <cell r="H4735" t="str">
            <v>31/08/99</v>
          </cell>
          <cell r="I4735">
            <v>11280.85</v>
          </cell>
          <cell r="J4735" t="str">
            <v>oc013/99</v>
          </cell>
        </row>
        <row r="4736">
          <cell r="A4736">
            <v>2882301</v>
          </cell>
          <cell r="B4736">
            <v>6549</v>
          </cell>
          <cell r="C4736">
            <v>999</v>
          </cell>
          <cell r="D4736" t="str">
            <v>150899-COBRA260/000173        G</v>
          </cell>
          <cell r="E4736">
            <v>71559</v>
          </cell>
          <cell r="F4736" t="str">
            <v>J6</v>
          </cell>
          <cell r="G4736">
            <v>99000176</v>
          </cell>
          <cell r="H4736" t="str">
            <v>15/08/99</v>
          </cell>
          <cell r="I4736">
            <v>2100</v>
          </cell>
          <cell r="J4736">
            <v>5105060286</v>
          </cell>
        </row>
        <row r="4737">
          <cell r="A4737">
            <v>2882301</v>
          </cell>
          <cell r="B4737">
            <v>6549</v>
          </cell>
          <cell r="C4737">
            <v>999</v>
          </cell>
          <cell r="D4737" t="str">
            <v>150899-COBRA260/000173        G</v>
          </cell>
          <cell r="E4737">
            <v>71559</v>
          </cell>
          <cell r="F4737" t="str">
            <v>J6</v>
          </cell>
          <cell r="G4737">
            <v>99000176</v>
          </cell>
          <cell r="H4737" t="str">
            <v>15/08/99</v>
          </cell>
          <cell r="I4737">
            <v>2592</v>
          </cell>
          <cell r="J4737">
            <v>5105060286</v>
          </cell>
        </row>
        <row r="4738">
          <cell r="A4738">
            <v>2882301</v>
          </cell>
          <cell r="B4738">
            <v>6549</v>
          </cell>
          <cell r="C4738">
            <v>999</v>
          </cell>
          <cell r="D4738" t="str">
            <v>150899-COBRA260/000173        G</v>
          </cell>
          <cell r="E4738">
            <v>71559</v>
          </cell>
          <cell r="F4738" t="str">
            <v>J6</v>
          </cell>
          <cell r="G4738">
            <v>99000176</v>
          </cell>
          <cell r="H4738" t="str">
            <v>15/08/99</v>
          </cell>
          <cell r="I4738">
            <v>-2100</v>
          </cell>
          <cell r="J4738">
            <v>5105060286</v>
          </cell>
        </row>
        <row r="4739">
          <cell r="A4739">
            <v>2882301</v>
          </cell>
          <cell r="B4739">
            <v>6549</v>
          </cell>
          <cell r="C4739">
            <v>999</v>
          </cell>
          <cell r="D4739" t="str">
            <v>150899-COBRA260/000173        G</v>
          </cell>
          <cell r="E4739">
            <v>71559</v>
          </cell>
          <cell r="F4739" t="str">
            <v>J6</v>
          </cell>
          <cell r="G4739">
            <v>99000176</v>
          </cell>
          <cell r="H4739" t="str">
            <v>15/08/99</v>
          </cell>
          <cell r="I4739">
            <v>-2592</v>
          </cell>
          <cell r="J4739">
            <v>5105060286</v>
          </cell>
        </row>
        <row r="4740">
          <cell r="A4740">
            <v>2882301</v>
          </cell>
          <cell r="B4740">
            <v>6549</v>
          </cell>
          <cell r="C4740">
            <v>999</v>
          </cell>
          <cell r="D4740" t="str">
            <v>150899-COBRA260/000173        G</v>
          </cell>
          <cell r="E4740">
            <v>71559</v>
          </cell>
          <cell r="F4740" t="str">
            <v>J7</v>
          </cell>
          <cell r="G4740">
            <v>99000161</v>
          </cell>
          <cell r="H4740" t="str">
            <v>15/08/99</v>
          </cell>
          <cell r="I4740">
            <v>2100</v>
          </cell>
          <cell r="J4740">
            <v>5105060286</v>
          </cell>
        </row>
        <row r="4741">
          <cell r="A4741">
            <v>2882301</v>
          </cell>
          <cell r="B4741">
            <v>6549</v>
          </cell>
          <cell r="C4741">
            <v>999</v>
          </cell>
          <cell r="D4741" t="str">
            <v>150899-COBRA260/000173        G</v>
          </cell>
          <cell r="E4741">
            <v>71559</v>
          </cell>
          <cell r="F4741" t="str">
            <v>J7</v>
          </cell>
          <cell r="G4741">
            <v>99000161</v>
          </cell>
          <cell r="H4741" t="str">
            <v>15/08/99</v>
          </cell>
          <cell r="I4741">
            <v>2592</v>
          </cell>
          <cell r="J4741">
            <v>5105060286</v>
          </cell>
        </row>
        <row r="4742">
          <cell r="A4742">
            <v>2882301</v>
          </cell>
          <cell r="B4742">
            <v>6549</v>
          </cell>
          <cell r="C4742">
            <v>999</v>
          </cell>
          <cell r="D4742" t="str">
            <v>310899-COBRA260/000188        G</v>
          </cell>
          <cell r="E4742">
            <v>74104</v>
          </cell>
          <cell r="F4742" t="str">
            <v>J6</v>
          </cell>
          <cell r="G4742">
            <v>99000191</v>
          </cell>
          <cell r="H4742" t="str">
            <v>31/08/99</v>
          </cell>
          <cell r="I4742">
            <v>1800</v>
          </cell>
          <cell r="J4742">
            <v>5105060286</v>
          </cell>
        </row>
        <row r="4743">
          <cell r="A4743">
            <v>2882301</v>
          </cell>
          <cell r="B4743">
            <v>6549</v>
          </cell>
          <cell r="C4743">
            <v>999</v>
          </cell>
          <cell r="D4743" t="str">
            <v>310899-COBRA260/000188        G</v>
          </cell>
          <cell r="E4743">
            <v>74104</v>
          </cell>
          <cell r="F4743" t="str">
            <v>J6</v>
          </cell>
          <cell r="G4743">
            <v>99000191</v>
          </cell>
          <cell r="H4743" t="str">
            <v>31/08/99</v>
          </cell>
          <cell r="I4743">
            <v>34974</v>
          </cell>
          <cell r="J4743">
            <v>5105060286</v>
          </cell>
        </row>
        <row r="4744">
          <cell r="A4744">
            <v>2882301</v>
          </cell>
          <cell r="B4744">
            <v>6549</v>
          </cell>
          <cell r="C4744">
            <v>999</v>
          </cell>
          <cell r="D4744" t="str">
            <v>310899-COBRA260/000188        G</v>
          </cell>
          <cell r="E4744">
            <v>74104</v>
          </cell>
          <cell r="F4744" t="str">
            <v>J6</v>
          </cell>
          <cell r="G4744">
            <v>99000191</v>
          </cell>
          <cell r="H4744" t="str">
            <v>31/08/99</v>
          </cell>
          <cell r="I4744">
            <v>-1800</v>
          </cell>
          <cell r="J4744">
            <v>5105060286</v>
          </cell>
        </row>
        <row r="4745">
          <cell r="A4745">
            <v>2882301</v>
          </cell>
          <cell r="B4745">
            <v>6549</v>
          </cell>
          <cell r="C4745">
            <v>999</v>
          </cell>
          <cell r="D4745" t="str">
            <v>310899-COBRA260/000188        G</v>
          </cell>
          <cell r="E4745">
            <v>74104</v>
          </cell>
          <cell r="F4745" t="str">
            <v>J7</v>
          </cell>
          <cell r="G4745">
            <v>99000174</v>
          </cell>
          <cell r="H4745" t="str">
            <v>31/08/99</v>
          </cell>
          <cell r="I4745">
            <v>1800</v>
          </cell>
          <cell r="J4745">
            <v>5105060286</v>
          </cell>
        </row>
        <row r="4746">
          <cell r="A4746">
            <v>2882301</v>
          </cell>
          <cell r="B4746">
            <v>6662</v>
          </cell>
          <cell r="C4746">
            <v>999</v>
          </cell>
          <cell r="D4746" t="str">
            <v>DIST. MO COMUNICACIONES       G</v>
          </cell>
          <cell r="E4746">
            <v>73153</v>
          </cell>
          <cell r="F4746" t="str">
            <v>JE</v>
          </cell>
          <cell r="G4746">
            <v>99000921</v>
          </cell>
          <cell r="H4746" t="str">
            <v>31/08/99</v>
          </cell>
          <cell r="I4746">
            <v>47</v>
          </cell>
          <cell r="J4746" t="str">
            <v>CI/EQ/BERON</v>
          </cell>
        </row>
        <row r="4747">
          <cell r="A4747">
            <v>2882301</v>
          </cell>
          <cell r="B4747">
            <v>6750</v>
          </cell>
          <cell r="C4747">
            <v>999</v>
          </cell>
          <cell r="D4747" t="str">
            <v>KAIKEN LINEAS AEREAS          V</v>
          </cell>
          <cell r="E4747">
            <v>73419</v>
          </cell>
          <cell r="F4747" t="str">
            <v>FF</v>
          </cell>
          <cell r="G4747">
            <v>99024530</v>
          </cell>
          <cell r="H4747" t="str">
            <v>31/08/99</v>
          </cell>
          <cell r="I4747">
            <v>315</v>
          </cell>
        </row>
        <row r="4748">
          <cell r="A4748">
            <v>2882301</v>
          </cell>
          <cell r="B4748">
            <v>6750</v>
          </cell>
          <cell r="C4748">
            <v>999</v>
          </cell>
          <cell r="D4748" t="str">
            <v>KAIKEN LINEAS AEREAS          V</v>
          </cell>
          <cell r="E4748">
            <v>73419</v>
          </cell>
          <cell r="F4748" t="str">
            <v>FF</v>
          </cell>
          <cell r="G4748">
            <v>99024538</v>
          </cell>
          <cell r="H4748" t="str">
            <v>31/08/99</v>
          </cell>
          <cell r="I4748">
            <v>1333</v>
          </cell>
        </row>
        <row r="4749">
          <cell r="A4749">
            <v>2882301</v>
          </cell>
          <cell r="B4749">
            <v>6751</v>
          </cell>
          <cell r="C4749">
            <v>403</v>
          </cell>
          <cell r="D4749" t="str">
            <v>CAMUZZI GAS DEL SUR           I</v>
          </cell>
          <cell r="E4749">
            <v>70685</v>
          </cell>
          <cell r="F4749" t="str">
            <v>E7</v>
          </cell>
          <cell r="G4749">
            <v>11005416</v>
          </cell>
          <cell r="H4749" t="str">
            <v>20/08/99</v>
          </cell>
          <cell r="I4749">
            <v>-298.56</v>
          </cell>
          <cell r="J4749" t="str">
            <v>IMPUESTO A LOS S</v>
          </cell>
        </row>
        <row r="4750">
          <cell r="A4750">
            <v>2882301</v>
          </cell>
          <cell r="B4750">
            <v>6751</v>
          </cell>
          <cell r="C4750">
            <v>404</v>
          </cell>
          <cell r="D4750" t="str">
            <v>SOLDADURA EN GENERAL          V</v>
          </cell>
          <cell r="E4750">
            <v>72543</v>
          </cell>
          <cell r="F4750" t="str">
            <v>FF</v>
          </cell>
          <cell r="G4750">
            <v>99023936</v>
          </cell>
          <cell r="H4750" t="str">
            <v>30/08/99</v>
          </cell>
          <cell r="I4750">
            <v>240</v>
          </cell>
          <cell r="J4750" t="str">
            <v>or 77691</v>
          </cell>
        </row>
        <row r="4751">
          <cell r="A4751">
            <v>2882301</v>
          </cell>
          <cell r="B4751">
            <v>6751</v>
          </cell>
          <cell r="C4751">
            <v>404</v>
          </cell>
          <cell r="D4751" t="str">
            <v>Reversas Varias               G</v>
          </cell>
          <cell r="E4751">
            <v>72844</v>
          </cell>
          <cell r="F4751" t="str">
            <v>JE</v>
          </cell>
          <cell r="G4751">
            <v>99000918</v>
          </cell>
          <cell r="H4751" t="str">
            <v>31/08/99</v>
          </cell>
          <cell r="I4751">
            <v>3254</v>
          </cell>
          <cell r="J4751" t="str">
            <v>Error JULIO. NC</v>
          </cell>
        </row>
        <row r="4752">
          <cell r="A4752">
            <v>2882301</v>
          </cell>
          <cell r="B4752">
            <v>6751</v>
          </cell>
          <cell r="C4752">
            <v>406</v>
          </cell>
          <cell r="D4752" t="str">
            <v>Reversas Varias               G</v>
          </cell>
          <cell r="E4752">
            <v>72844</v>
          </cell>
          <cell r="F4752" t="str">
            <v>JE</v>
          </cell>
          <cell r="G4752">
            <v>99000918</v>
          </cell>
          <cell r="H4752" t="str">
            <v>31/08/99</v>
          </cell>
          <cell r="I4752">
            <v>8146</v>
          </cell>
          <cell r="J4752" t="str">
            <v>Error JULIO. NC</v>
          </cell>
        </row>
        <row r="4753">
          <cell r="A4753">
            <v>2882301</v>
          </cell>
          <cell r="B4753">
            <v>6751</v>
          </cell>
          <cell r="C4753">
            <v>408</v>
          </cell>
          <cell r="D4753" t="str">
            <v>EL RELOJ                      V</v>
          </cell>
          <cell r="E4753">
            <v>72524</v>
          </cell>
          <cell r="F4753" t="str">
            <v>FF</v>
          </cell>
          <cell r="G4753">
            <v>99023954</v>
          </cell>
          <cell r="H4753" t="str">
            <v>30/08/99</v>
          </cell>
          <cell r="I4753">
            <v>53.55</v>
          </cell>
          <cell r="J4753" t="str">
            <v>O.R. 66231</v>
          </cell>
        </row>
        <row r="4754">
          <cell r="A4754">
            <v>2882301</v>
          </cell>
          <cell r="B4754">
            <v>6751</v>
          </cell>
          <cell r="C4754">
            <v>408</v>
          </cell>
          <cell r="D4754" t="str">
            <v>EL RELOJ                      V</v>
          </cell>
          <cell r="E4754">
            <v>72524</v>
          </cell>
          <cell r="F4754" t="str">
            <v>FF</v>
          </cell>
          <cell r="G4754">
            <v>99023955</v>
          </cell>
          <cell r="H4754" t="str">
            <v>30/08/99</v>
          </cell>
          <cell r="I4754">
            <v>19.170000000000002</v>
          </cell>
          <cell r="J4754" t="str">
            <v>O.R. 66231</v>
          </cell>
        </row>
        <row r="4755">
          <cell r="A4755">
            <v>2882301</v>
          </cell>
          <cell r="B4755">
            <v>6751</v>
          </cell>
          <cell r="C4755">
            <v>999</v>
          </cell>
          <cell r="D4755" t="str">
            <v>SERVICIOS TICKET S.A.         V</v>
          </cell>
          <cell r="E4755">
            <v>69134</v>
          </cell>
          <cell r="F4755" t="str">
            <v>FF</v>
          </cell>
          <cell r="G4755">
            <v>99021885</v>
          </cell>
          <cell r="H4755">
            <v>36502</v>
          </cell>
          <cell r="I4755">
            <v>8.4</v>
          </cell>
        </row>
        <row r="4756">
          <cell r="A4756">
            <v>2882301</v>
          </cell>
          <cell r="B4756">
            <v>6751</v>
          </cell>
          <cell r="C4756">
            <v>999</v>
          </cell>
          <cell r="D4756" t="str">
            <v>SERVICIOS TICKET S.A.         V</v>
          </cell>
          <cell r="E4756">
            <v>69134</v>
          </cell>
          <cell r="F4756" t="str">
            <v>FF</v>
          </cell>
          <cell r="G4756">
            <v>99021894</v>
          </cell>
          <cell r="H4756">
            <v>36502</v>
          </cell>
          <cell r="I4756">
            <v>22.5</v>
          </cell>
        </row>
        <row r="4757">
          <cell r="A4757">
            <v>2882301</v>
          </cell>
          <cell r="B4757">
            <v>6751</v>
          </cell>
          <cell r="C4757">
            <v>999</v>
          </cell>
          <cell r="D4757" t="str">
            <v>SERVICIOS TICKET S.A.         V</v>
          </cell>
          <cell r="E4757">
            <v>69134</v>
          </cell>
          <cell r="F4757" t="str">
            <v>FF</v>
          </cell>
          <cell r="G4757">
            <v>99021904</v>
          </cell>
          <cell r="H4757">
            <v>36502</v>
          </cell>
          <cell r="I4757">
            <v>0.66</v>
          </cell>
        </row>
        <row r="4758">
          <cell r="A4758">
            <v>2882301</v>
          </cell>
          <cell r="B4758">
            <v>6751</v>
          </cell>
          <cell r="C4758">
            <v>999</v>
          </cell>
          <cell r="D4758" t="str">
            <v>150899-COBRA260/000173        G</v>
          </cell>
          <cell r="E4758">
            <v>71559</v>
          </cell>
          <cell r="F4758" t="str">
            <v>J6</v>
          </cell>
          <cell r="G4758">
            <v>99000176</v>
          </cell>
          <cell r="H4758" t="str">
            <v>15/08/99</v>
          </cell>
          <cell r="I4758">
            <v>445</v>
          </cell>
          <cell r="J4758">
            <v>5106071286</v>
          </cell>
        </row>
        <row r="4759">
          <cell r="A4759">
            <v>2882301</v>
          </cell>
          <cell r="B4759">
            <v>6751</v>
          </cell>
          <cell r="C4759">
            <v>999</v>
          </cell>
          <cell r="D4759" t="str">
            <v>150899-COBRA260/000173        G</v>
          </cell>
          <cell r="E4759">
            <v>71559</v>
          </cell>
          <cell r="F4759" t="str">
            <v>J6</v>
          </cell>
          <cell r="G4759">
            <v>99000176</v>
          </cell>
          <cell r="H4759" t="str">
            <v>15/08/99</v>
          </cell>
          <cell r="I4759">
            <v>373</v>
          </cell>
          <cell r="J4759">
            <v>5106071286</v>
          </cell>
        </row>
        <row r="4760">
          <cell r="A4760">
            <v>2882301</v>
          </cell>
          <cell r="B4760">
            <v>6751</v>
          </cell>
          <cell r="C4760">
            <v>999</v>
          </cell>
          <cell r="D4760" t="str">
            <v>150899-COBRA260/000173        G</v>
          </cell>
          <cell r="E4760">
            <v>71559</v>
          </cell>
          <cell r="F4760" t="str">
            <v>J6</v>
          </cell>
          <cell r="G4760">
            <v>99000176</v>
          </cell>
          <cell r="H4760" t="str">
            <v>15/08/99</v>
          </cell>
          <cell r="I4760">
            <v>-445</v>
          </cell>
          <cell r="J4760">
            <v>5106071286</v>
          </cell>
        </row>
        <row r="4761">
          <cell r="A4761">
            <v>2882301</v>
          </cell>
          <cell r="B4761">
            <v>6751</v>
          </cell>
          <cell r="C4761">
            <v>999</v>
          </cell>
          <cell r="D4761" t="str">
            <v>150899-COBRA260/000173        G</v>
          </cell>
          <cell r="E4761">
            <v>71559</v>
          </cell>
          <cell r="F4761" t="str">
            <v>J6</v>
          </cell>
          <cell r="G4761">
            <v>99000176</v>
          </cell>
          <cell r="H4761" t="str">
            <v>15/08/99</v>
          </cell>
          <cell r="I4761">
            <v>-195</v>
          </cell>
          <cell r="J4761">
            <v>5106071286</v>
          </cell>
        </row>
        <row r="4762">
          <cell r="A4762">
            <v>2882301</v>
          </cell>
          <cell r="B4762">
            <v>6751</v>
          </cell>
          <cell r="C4762">
            <v>999</v>
          </cell>
          <cell r="D4762" t="str">
            <v>150899-COBRA260/000173        G</v>
          </cell>
          <cell r="E4762">
            <v>71559</v>
          </cell>
          <cell r="F4762" t="str">
            <v>J6</v>
          </cell>
          <cell r="G4762">
            <v>99000176</v>
          </cell>
          <cell r="H4762" t="str">
            <v>15/08/99</v>
          </cell>
          <cell r="I4762">
            <v>-373</v>
          </cell>
          <cell r="J4762">
            <v>5106071286</v>
          </cell>
        </row>
        <row r="4763">
          <cell r="A4763">
            <v>2882301</v>
          </cell>
          <cell r="B4763">
            <v>6751</v>
          </cell>
          <cell r="C4763">
            <v>999</v>
          </cell>
          <cell r="D4763" t="str">
            <v>150899-COBRA260/000173        G</v>
          </cell>
          <cell r="E4763">
            <v>71559</v>
          </cell>
          <cell r="F4763" t="str">
            <v>J6</v>
          </cell>
          <cell r="G4763">
            <v>99000176</v>
          </cell>
          <cell r="H4763" t="str">
            <v>15/08/99</v>
          </cell>
          <cell r="I4763">
            <v>-294</v>
          </cell>
          <cell r="J4763">
            <v>5106071286</v>
          </cell>
        </row>
        <row r="4764">
          <cell r="A4764">
            <v>2882301</v>
          </cell>
          <cell r="B4764">
            <v>6751</v>
          </cell>
          <cell r="C4764">
            <v>999</v>
          </cell>
          <cell r="D4764" t="str">
            <v>150899-COBRA260/000173        G</v>
          </cell>
          <cell r="E4764">
            <v>71559</v>
          </cell>
          <cell r="F4764" t="str">
            <v>J7</v>
          </cell>
          <cell r="G4764">
            <v>99000161</v>
          </cell>
          <cell r="H4764" t="str">
            <v>15/08/99</v>
          </cell>
          <cell r="I4764">
            <v>9</v>
          </cell>
          <cell r="J4764">
            <v>5106071286</v>
          </cell>
        </row>
        <row r="4765">
          <cell r="A4765">
            <v>2882301</v>
          </cell>
          <cell r="B4765">
            <v>6751</v>
          </cell>
          <cell r="C4765">
            <v>999</v>
          </cell>
          <cell r="D4765" t="str">
            <v>150899-COBRA260/000173        G</v>
          </cell>
          <cell r="E4765">
            <v>71559</v>
          </cell>
          <cell r="F4765" t="str">
            <v>J7</v>
          </cell>
          <cell r="G4765">
            <v>99000161</v>
          </cell>
          <cell r="H4765" t="str">
            <v>15/08/99</v>
          </cell>
          <cell r="I4765">
            <v>535</v>
          </cell>
          <cell r="J4765">
            <v>5106071286</v>
          </cell>
        </row>
        <row r="4766">
          <cell r="A4766">
            <v>2882301</v>
          </cell>
          <cell r="B4766">
            <v>6751</v>
          </cell>
          <cell r="C4766">
            <v>999</v>
          </cell>
          <cell r="D4766" t="str">
            <v>150899-COBRA260/000173        G</v>
          </cell>
          <cell r="E4766">
            <v>71559</v>
          </cell>
          <cell r="F4766" t="str">
            <v>J7</v>
          </cell>
          <cell r="G4766">
            <v>99000161</v>
          </cell>
          <cell r="H4766" t="str">
            <v>15/08/99</v>
          </cell>
          <cell r="I4766">
            <v>195</v>
          </cell>
          <cell r="J4766">
            <v>5106071286</v>
          </cell>
        </row>
        <row r="4767">
          <cell r="A4767">
            <v>2882301</v>
          </cell>
          <cell r="B4767">
            <v>6751</v>
          </cell>
          <cell r="C4767">
            <v>999</v>
          </cell>
          <cell r="D4767" t="str">
            <v>150899-COBRA260/000173        G</v>
          </cell>
          <cell r="E4767">
            <v>71559</v>
          </cell>
          <cell r="F4767" t="str">
            <v>J7</v>
          </cell>
          <cell r="G4767">
            <v>99000161</v>
          </cell>
          <cell r="H4767" t="str">
            <v>15/08/99</v>
          </cell>
          <cell r="I4767">
            <v>1121</v>
          </cell>
          <cell r="J4767">
            <v>5106071286</v>
          </cell>
        </row>
        <row r="4768">
          <cell r="A4768">
            <v>2882301</v>
          </cell>
          <cell r="B4768">
            <v>6751</v>
          </cell>
          <cell r="C4768">
            <v>999</v>
          </cell>
          <cell r="D4768" t="str">
            <v>150899-COBRA260/000173        G</v>
          </cell>
          <cell r="E4768">
            <v>71559</v>
          </cell>
          <cell r="F4768" t="str">
            <v>J7</v>
          </cell>
          <cell r="G4768">
            <v>99000161</v>
          </cell>
          <cell r="H4768" t="str">
            <v>15/08/99</v>
          </cell>
          <cell r="I4768">
            <v>473</v>
          </cell>
          <cell r="J4768">
            <v>5106071286</v>
          </cell>
        </row>
        <row r="4769">
          <cell r="A4769">
            <v>2882301</v>
          </cell>
          <cell r="B4769">
            <v>6751</v>
          </cell>
          <cell r="C4769">
            <v>999</v>
          </cell>
          <cell r="D4769" t="str">
            <v>150899-COBRA260/000173        G</v>
          </cell>
          <cell r="E4769">
            <v>71559</v>
          </cell>
          <cell r="F4769" t="str">
            <v>J7</v>
          </cell>
          <cell r="G4769">
            <v>99000161</v>
          </cell>
          <cell r="H4769" t="str">
            <v>15/08/99</v>
          </cell>
          <cell r="I4769">
            <v>88</v>
          </cell>
          <cell r="J4769">
            <v>5106071286</v>
          </cell>
        </row>
        <row r="4770">
          <cell r="A4770">
            <v>2882301</v>
          </cell>
          <cell r="B4770">
            <v>6751</v>
          </cell>
          <cell r="C4770">
            <v>999</v>
          </cell>
          <cell r="D4770" t="str">
            <v>310899-COBRA260/000188        G</v>
          </cell>
          <cell r="E4770">
            <v>74104</v>
          </cell>
          <cell r="F4770" t="str">
            <v>J6</v>
          </cell>
          <cell r="G4770">
            <v>99000191</v>
          </cell>
          <cell r="H4770" t="str">
            <v>31/08/99</v>
          </cell>
          <cell r="I4770">
            <v>50</v>
          </cell>
          <cell r="J4770">
            <v>5106071286</v>
          </cell>
        </row>
        <row r="4771">
          <cell r="A4771">
            <v>2882301</v>
          </cell>
          <cell r="B4771">
            <v>6751</v>
          </cell>
          <cell r="C4771">
            <v>999</v>
          </cell>
          <cell r="D4771" t="str">
            <v>310899-COBRA260/000188        G</v>
          </cell>
          <cell r="E4771">
            <v>74104</v>
          </cell>
          <cell r="F4771" t="str">
            <v>J6</v>
          </cell>
          <cell r="G4771">
            <v>99000191</v>
          </cell>
          <cell r="H4771" t="str">
            <v>31/08/99</v>
          </cell>
          <cell r="I4771">
            <v>1188</v>
          </cell>
          <cell r="J4771">
            <v>5106071286</v>
          </cell>
        </row>
        <row r="4772">
          <cell r="A4772">
            <v>2882301</v>
          </cell>
          <cell r="B4772">
            <v>6751</v>
          </cell>
          <cell r="C4772">
            <v>999</v>
          </cell>
          <cell r="D4772" t="str">
            <v>310899-COBRA260/000188        G</v>
          </cell>
          <cell r="E4772">
            <v>74104</v>
          </cell>
          <cell r="F4772" t="str">
            <v>J6</v>
          </cell>
          <cell r="G4772">
            <v>99000191</v>
          </cell>
          <cell r="H4772" t="str">
            <v>31/08/99</v>
          </cell>
          <cell r="I4772">
            <v>787</v>
          </cell>
          <cell r="J4772">
            <v>5106071286</v>
          </cell>
        </row>
        <row r="4773">
          <cell r="A4773">
            <v>2882301</v>
          </cell>
          <cell r="B4773">
            <v>6751</v>
          </cell>
          <cell r="C4773">
            <v>999</v>
          </cell>
          <cell r="D4773" t="str">
            <v>310899-COBRA260/000188        G</v>
          </cell>
          <cell r="E4773">
            <v>74104</v>
          </cell>
          <cell r="F4773" t="str">
            <v>J6</v>
          </cell>
          <cell r="G4773">
            <v>99000191</v>
          </cell>
          <cell r="H4773" t="str">
            <v>31/08/99</v>
          </cell>
          <cell r="I4773">
            <v>183</v>
          </cell>
          <cell r="J4773">
            <v>5106071286</v>
          </cell>
        </row>
        <row r="4774">
          <cell r="A4774">
            <v>2882301</v>
          </cell>
          <cell r="B4774">
            <v>6751</v>
          </cell>
          <cell r="C4774">
            <v>999</v>
          </cell>
          <cell r="D4774" t="str">
            <v>310899-COBRA260/000188        G</v>
          </cell>
          <cell r="E4774">
            <v>74104</v>
          </cell>
          <cell r="F4774" t="str">
            <v>J7</v>
          </cell>
          <cell r="G4774">
            <v>99000174</v>
          </cell>
          <cell r="H4774" t="str">
            <v>31/08/99</v>
          </cell>
          <cell r="I4774">
            <v>16</v>
          </cell>
          <cell r="J4774">
            <v>5106071286</v>
          </cell>
        </row>
        <row r="4775">
          <cell r="A4775">
            <v>2882301</v>
          </cell>
          <cell r="B4775">
            <v>6751</v>
          </cell>
          <cell r="C4775">
            <v>999</v>
          </cell>
          <cell r="D4775" t="str">
            <v>310899-COBRA260/000188        G</v>
          </cell>
          <cell r="E4775">
            <v>74104</v>
          </cell>
          <cell r="F4775" t="str">
            <v>J7</v>
          </cell>
          <cell r="G4775">
            <v>99000174</v>
          </cell>
          <cell r="H4775" t="str">
            <v>31/08/99</v>
          </cell>
          <cell r="I4775">
            <v>20</v>
          </cell>
          <cell r="J4775">
            <v>5106071286</v>
          </cell>
        </row>
        <row r="4776">
          <cell r="A4776">
            <v>2882301</v>
          </cell>
          <cell r="B4776">
            <v>6751</v>
          </cell>
          <cell r="C4776">
            <v>999</v>
          </cell>
          <cell r="D4776" t="str">
            <v>310899-COBRA260/000188        G</v>
          </cell>
          <cell r="E4776">
            <v>74104</v>
          </cell>
          <cell r="F4776" t="str">
            <v>J7</v>
          </cell>
          <cell r="G4776">
            <v>99000174</v>
          </cell>
          <cell r="H4776" t="str">
            <v>31/08/99</v>
          </cell>
          <cell r="I4776">
            <v>179</v>
          </cell>
          <cell r="J4776">
            <v>5106071286</v>
          </cell>
        </row>
        <row r="4777">
          <cell r="A4777">
            <v>2882301</v>
          </cell>
          <cell r="B4777">
            <v>6752</v>
          </cell>
          <cell r="C4777">
            <v>999</v>
          </cell>
          <cell r="D4777" t="str">
            <v>DIST. GSOP                    G</v>
          </cell>
          <cell r="E4777">
            <v>73495</v>
          </cell>
          <cell r="F4777" t="str">
            <v>JE</v>
          </cell>
          <cell r="G4777">
            <v>99000944</v>
          </cell>
          <cell r="H4777" t="str">
            <v>31/08/99</v>
          </cell>
          <cell r="I4777">
            <v>1650</v>
          </cell>
        </row>
        <row r="4778">
          <cell r="A4778">
            <v>2882301</v>
          </cell>
          <cell r="B4778">
            <v>6752</v>
          </cell>
          <cell r="C4778">
            <v>999</v>
          </cell>
          <cell r="D4778" t="str">
            <v>DIST. GTOS DELEGACION         G</v>
          </cell>
          <cell r="E4778">
            <v>73498</v>
          </cell>
          <cell r="F4778" t="str">
            <v>JE</v>
          </cell>
          <cell r="G4778">
            <v>99000945</v>
          </cell>
          <cell r="H4778" t="str">
            <v>31/08/99</v>
          </cell>
          <cell r="I4778">
            <v>21069</v>
          </cell>
        </row>
        <row r="4779">
          <cell r="A4779">
            <v>2882301</v>
          </cell>
          <cell r="B4779">
            <v>7092</v>
          </cell>
          <cell r="C4779">
            <v>999</v>
          </cell>
          <cell r="D4779" t="str">
            <v>RECAMAN CRISTINA              V</v>
          </cell>
          <cell r="E4779">
            <v>72843</v>
          </cell>
          <cell r="F4779" t="str">
            <v>FF</v>
          </cell>
          <cell r="G4779">
            <v>99024137</v>
          </cell>
          <cell r="H4779" t="str">
            <v>31/08/99</v>
          </cell>
          <cell r="I4779">
            <v>130</v>
          </cell>
          <cell r="J4779" t="str">
            <v>or 76616</v>
          </cell>
        </row>
        <row r="4780">
          <cell r="A4780">
            <v>2882301</v>
          </cell>
          <cell r="B4780">
            <v>7144</v>
          </cell>
          <cell r="C4780">
            <v>999</v>
          </cell>
          <cell r="D4780" t="str">
            <v>FASTR - BALANCE288 RDOPEND01  G</v>
          </cell>
          <cell r="E4780">
            <v>68098</v>
          </cell>
          <cell r="F4780" t="str">
            <v>FS</v>
          </cell>
          <cell r="G4780">
            <v>99000036</v>
          </cell>
          <cell r="H4780">
            <v>36168</v>
          </cell>
          <cell r="I4780">
            <v>-29112</v>
          </cell>
          <cell r="J4780" t="str">
            <v>Practice Set 1 -</v>
          </cell>
        </row>
        <row r="4781">
          <cell r="A4781">
            <v>2882302</v>
          </cell>
          <cell r="B4781">
            <v>4103</v>
          </cell>
          <cell r="C4781">
            <v>601</v>
          </cell>
          <cell r="D4781" t="str">
            <v>SIPETROL ARGENTINA S.A.       I</v>
          </cell>
          <cell r="E4781">
            <v>72092</v>
          </cell>
          <cell r="F4781" t="str">
            <v>E7</v>
          </cell>
          <cell r="G4781">
            <v>11005490</v>
          </cell>
          <cell r="H4781" t="str">
            <v>26/08/99</v>
          </cell>
          <cell r="I4781">
            <v>-168124.35</v>
          </cell>
          <cell r="J4781" t="str">
            <v>POR EL AVANCE DE</v>
          </cell>
        </row>
        <row r="4782">
          <cell r="A4782">
            <v>2882302</v>
          </cell>
          <cell r="B4782">
            <v>4111</v>
          </cell>
          <cell r="C4782">
            <v>999</v>
          </cell>
          <cell r="D4782" t="str">
            <v>VSA VSOP 07/99                G</v>
          </cell>
          <cell r="E4782">
            <v>66497</v>
          </cell>
          <cell r="F4782" t="str">
            <v>JE</v>
          </cell>
          <cell r="G4782">
            <v>99000784</v>
          </cell>
          <cell r="H4782">
            <v>36168</v>
          </cell>
          <cell r="I4782">
            <v>275000</v>
          </cell>
        </row>
        <row r="4783">
          <cell r="A4783">
            <v>2882302</v>
          </cell>
          <cell r="B4783">
            <v>4111</v>
          </cell>
          <cell r="C4783">
            <v>999</v>
          </cell>
          <cell r="D4783" t="str">
            <v>VSA VSOP 08/99                G</v>
          </cell>
          <cell r="E4783">
            <v>73154</v>
          </cell>
          <cell r="F4783" t="str">
            <v>JE</v>
          </cell>
          <cell r="G4783">
            <v>99000922</v>
          </cell>
          <cell r="H4783" t="str">
            <v>31/08/99</v>
          </cell>
          <cell r="I4783">
            <v>-106876</v>
          </cell>
        </row>
        <row r="4784">
          <cell r="A4784">
            <v>2882302</v>
          </cell>
          <cell r="B4784">
            <v>4903</v>
          </cell>
          <cell r="C4784">
            <v>999</v>
          </cell>
          <cell r="D4784" t="str">
            <v>AJUSTE PROV.I.B. 06/99        G</v>
          </cell>
          <cell r="E4784">
            <v>67284</v>
          </cell>
          <cell r="F4784" t="str">
            <v>J8</v>
          </cell>
          <cell r="G4784">
            <v>99001072</v>
          </cell>
          <cell r="H4784">
            <v>36258</v>
          </cell>
          <cell r="I4784">
            <v>5135.43</v>
          </cell>
          <cell r="J4784" t="str">
            <v>AJUSTE PROV.I.B.</v>
          </cell>
        </row>
        <row r="4785">
          <cell r="A4785">
            <v>2882302</v>
          </cell>
          <cell r="B4785">
            <v>4903</v>
          </cell>
          <cell r="C4785">
            <v>999</v>
          </cell>
          <cell r="D4785" t="str">
            <v>AJUSTE PROV.I.B. 06/99        G</v>
          </cell>
          <cell r="E4785">
            <v>67284</v>
          </cell>
          <cell r="F4785" t="str">
            <v>J8</v>
          </cell>
          <cell r="G4785">
            <v>99001072</v>
          </cell>
          <cell r="H4785">
            <v>36258</v>
          </cell>
          <cell r="I4785">
            <v>-5135.43</v>
          </cell>
          <cell r="J4785" t="str">
            <v>AJUSTE PROV.I.B.</v>
          </cell>
        </row>
        <row r="4786">
          <cell r="A4786">
            <v>2882302</v>
          </cell>
          <cell r="B4786">
            <v>4903</v>
          </cell>
          <cell r="C4786">
            <v>999</v>
          </cell>
          <cell r="D4786" t="str">
            <v>AJUSTE PROV.I.B. 07/99        G</v>
          </cell>
          <cell r="E4786">
            <v>72932</v>
          </cell>
          <cell r="F4786" t="str">
            <v>J8</v>
          </cell>
          <cell r="G4786">
            <v>99001134</v>
          </cell>
          <cell r="H4786" t="str">
            <v>31/08/99</v>
          </cell>
          <cell r="I4786">
            <v>10189.35</v>
          </cell>
          <cell r="J4786" t="str">
            <v>AJUSTE PROV.I.B.</v>
          </cell>
        </row>
        <row r="4787">
          <cell r="A4787">
            <v>2882302</v>
          </cell>
          <cell r="B4787">
            <v>5283</v>
          </cell>
          <cell r="C4787">
            <v>999</v>
          </cell>
          <cell r="D4787" t="str">
            <v>2DA QUINC.JORNALES 7/99   0000G</v>
          </cell>
          <cell r="E4787">
            <v>69005</v>
          </cell>
          <cell r="F4787" t="str">
            <v>JS</v>
          </cell>
          <cell r="G4787">
            <v>99000030</v>
          </cell>
          <cell r="H4787">
            <v>36168</v>
          </cell>
          <cell r="I4787">
            <v>8387</v>
          </cell>
          <cell r="J4787">
            <v>4003291</v>
          </cell>
        </row>
        <row r="4788">
          <cell r="A4788">
            <v>2882302</v>
          </cell>
          <cell r="B4788">
            <v>5283</v>
          </cell>
          <cell r="C4788">
            <v>999</v>
          </cell>
          <cell r="D4788" t="str">
            <v>PROV. JORNALES 2DA.Q.07/99    G</v>
          </cell>
          <cell r="E4788">
            <v>68033</v>
          </cell>
          <cell r="F4788" t="str">
            <v>JE</v>
          </cell>
          <cell r="G4788">
            <v>99000846</v>
          </cell>
          <cell r="H4788">
            <v>36168</v>
          </cell>
          <cell r="I4788">
            <v>-9094</v>
          </cell>
          <cell r="J4788">
            <v>4003291</v>
          </cell>
        </row>
        <row r="4789">
          <cell r="A4789">
            <v>2882302</v>
          </cell>
          <cell r="B4789">
            <v>5432</v>
          </cell>
          <cell r="C4789">
            <v>999</v>
          </cell>
          <cell r="D4789" t="str">
            <v>ESTIMACION T.C. 07/99         G</v>
          </cell>
          <cell r="E4789">
            <v>67285</v>
          </cell>
          <cell r="F4789" t="str">
            <v>J8</v>
          </cell>
          <cell r="G4789">
            <v>99001062</v>
          </cell>
          <cell r="H4789">
            <v>36168</v>
          </cell>
          <cell r="I4789">
            <v>-239.33</v>
          </cell>
        </row>
        <row r="4790">
          <cell r="A4790">
            <v>2882302</v>
          </cell>
          <cell r="B4790">
            <v>5432</v>
          </cell>
          <cell r="C4790">
            <v>999</v>
          </cell>
          <cell r="D4790" t="str">
            <v>ESTIMACION ART 07/99          G</v>
          </cell>
          <cell r="E4790">
            <v>67285</v>
          </cell>
          <cell r="F4790" t="str">
            <v>J8</v>
          </cell>
          <cell r="G4790">
            <v>99001063</v>
          </cell>
          <cell r="H4790">
            <v>36168</v>
          </cell>
          <cell r="I4790">
            <v>-204.33</v>
          </cell>
        </row>
        <row r="4791">
          <cell r="A4791">
            <v>2882302</v>
          </cell>
          <cell r="B4791">
            <v>5432</v>
          </cell>
          <cell r="C4791">
            <v>999</v>
          </cell>
          <cell r="D4791" t="str">
            <v>DISTRIBUCION ART 7/99         G</v>
          </cell>
          <cell r="E4791">
            <v>69683</v>
          </cell>
          <cell r="F4791" t="str">
            <v>J8</v>
          </cell>
          <cell r="G4791">
            <v>99001104</v>
          </cell>
          <cell r="H4791">
            <v>36168</v>
          </cell>
          <cell r="I4791">
            <v>212.19</v>
          </cell>
        </row>
        <row r="4792">
          <cell r="A4792">
            <v>2882302</v>
          </cell>
          <cell r="B4792">
            <v>5432</v>
          </cell>
          <cell r="C4792">
            <v>999</v>
          </cell>
          <cell r="D4792" t="str">
            <v>DISTRIB. LEY 24700 14% TC 7/99G</v>
          </cell>
          <cell r="E4792">
            <v>69700</v>
          </cell>
          <cell r="F4792" t="str">
            <v>J8</v>
          </cell>
          <cell r="G4792">
            <v>99001105</v>
          </cell>
          <cell r="H4792">
            <v>36168</v>
          </cell>
          <cell r="I4792">
            <v>194.65</v>
          </cell>
        </row>
        <row r="4793">
          <cell r="A4793">
            <v>2882302</v>
          </cell>
          <cell r="B4793">
            <v>5432</v>
          </cell>
          <cell r="C4793">
            <v>999</v>
          </cell>
          <cell r="D4793" t="str">
            <v>Dist. LEY 24557 ART 08/99     G</v>
          </cell>
          <cell r="E4793">
            <v>71439</v>
          </cell>
          <cell r="F4793" t="str">
            <v>J8</v>
          </cell>
          <cell r="G4793">
            <v>99001122</v>
          </cell>
          <cell r="H4793" t="str">
            <v>31/08/99</v>
          </cell>
          <cell r="I4793">
            <v>192.77</v>
          </cell>
        </row>
        <row r="4794">
          <cell r="A4794">
            <v>2882302</v>
          </cell>
          <cell r="B4794">
            <v>5432</v>
          </cell>
          <cell r="C4794">
            <v>999</v>
          </cell>
          <cell r="D4794" t="str">
            <v>Dist. Ley 24700 T.Canasta 8/99G</v>
          </cell>
          <cell r="E4794">
            <v>71417</v>
          </cell>
          <cell r="F4794" t="str">
            <v>J8</v>
          </cell>
          <cell r="G4794">
            <v>99001123</v>
          </cell>
          <cell r="H4794" t="str">
            <v>31/08/99</v>
          </cell>
          <cell r="I4794">
            <v>240.8</v>
          </cell>
        </row>
        <row r="4795">
          <cell r="A4795">
            <v>2882302</v>
          </cell>
          <cell r="B4795">
            <v>5433</v>
          </cell>
          <cell r="C4795">
            <v>999</v>
          </cell>
          <cell r="D4795" t="str">
            <v>2DA QUINC.JORNALES 7/99   0000G</v>
          </cell>
          <cell r="E4795">
            <v>69005</v>
          </cell>
          <cell r="F4795" t="str">
            <v>JS</v>
          </cell>
          <cell r="G4795">
            <v>99000030</v>
          </cell>
          <cell r="H4795">
            <v>36168</v>
          </cell>
          <cell r="I4795">
            <v>3574</v>
          </cell>
          <cell r="J4795">
            <v>4004291</v>
          </cell>
        </row>
        <row r="4796">
          <cell r="A4796">
            <v>2882302</v>
          </cell>
          <cell r="B4796">
            <v>5433</v>
          </cell>
          <cell r="C4796">
            <v>999</v>
          </cell>
          <cell r="D4796" t="str">
            <v>PROV. JORNALES 2DA.Q.07/99    G</v>
          </cell>
          <cell r="E4796">
            <v>68033</v>
          </cell>
          <cell r="F4796" t="str">
            <v>JE</v>
          </cell>
          <cell r="G4796">
            <v>99000846</v>
          </cell>
          <cell r="H4796">
            <v>36168</v>
          </cell>
          <cell r="I4796">
            <v>-3904</v>
          </cell>
          <cell r="J4796">
            <v>4004291</v>
          </cell>
        </row>
        <row r="4797">
          <cell r="A4797">
            <v>2882302</v>
          </cell>
          <cell r="B4797">
            <v>5433</v>
          </cell>
          <cell r="C4797">
            <v>999</v>
          </cell>
          <cell r="D4797" t="str">
            <v>APORTE R.N.I.C. 7-99          G</v>
          </cell>
          <cell r="E4797">
            <v>69932</v>
          </cell>
          <cell r="F4797" t="str">
            <v>J8</v>
          </cell>
          <cell r="G4797">
            <v>99001107</v>
          </cell>
          <cell r="H4797" t="str">
            <v>17/08/99</v>
          </cell>
          <cell r="I4797">
            <v>43.97</v>
          </cell>
        </row>
        <row r="4798">
          <cell r="A4798">
            <v>2882302</v>
          </cell>
          <cell r="B4798">
            <v>5534</v>
          </cell>
          <cell r="C4798">
            <v>999</v>
          </cell>
          <cell r="D4798" t="str">
            <v>SERVICIOS TICKET S.A.         V</v>
          </cell>
          <cell r="E4798">
            <v>69134</v>
          </cell>
          <cell r="F4798" t="str">
            <v>FF</v>
          </cell>
          <cell r="G4798">
            <v>99021894</v>
          </cell>
          <cell r="H4798">
            <v>36502</v>
          </cell>
          <cell r="I4798">
            <v>390</v>
          </cell>
        </row>
        <row r="4799">
          <cell r="A4799">
            <v>2882302</v>
          </cell>
          <cell r="B4799">
            <v>5542</v>
          </cell>
          <cell r="C4799">
            <v>999</v>
          </cell>
          <cell r="D4799" t="str">
            <v>150899-COBRA260/000173        G</v>
          </cell>
          <cell r="E4799">
            <v>71559</v>
          </cell>
          <cell r="F4799" t="str">
            <v>J6</v>
          </cell>
          <cell r="G4799">
            <v>99000176</v>
          </cell>
          <cell r="H4799" t="str">
            <v>15/08/99</v>
          </cell>
          <cell r="I4799">
            <v>139</v>
          </cell>
          <cell r="J4799">
            <v>5124005291</v>
          </cell>
        </row>
        <row r="4800">
          <cell r="A4800">
            <v>2882302</v>
          </cell>
          <cell r="B4800">
            <v>5542</v>
          </cell>
          <cell r="C4800">
            <v>999</v>
          </cell>
          <cell r="D4800" t="str">
            <v>150899-COBRA260/000173        G</v>
          </cell>
          <cell r="E4800">
            <v>71559</v>
          </cell>
          <cell r="F4800" t="str">
            <v>J6</v>
          </cell>
          <cell r="G4800">
            <v>99000176</v>
          </cell>
          <cell r="H4800" t="str">
            <v>15/08/99</v>
          </cell>
          <cell r="I4800">
            <v>-139</v>
          </cell>
          <cell r="J4800">
            <v>5124005291</v>
          </cell>
        </row>
        <row r="4801">
          <cell r="A4801">
            <v>2882302</v>
          </cell>
          <cell r="B4801">
            <v>5542</v>
          </cell>
          <cell r="C4801">
            <v>999</v>
          </cell>
          <cell r="D4801" t="str">
            <v>150899-COBRA260/000173        G</v>
          </cell>
          <cell r="E4801">
            <v>71559</v>
          </cell>
          <cell r="F4801" t="str">
            <v>J7</v>
          </cell>
          <cell r="G4801">
            <v>99000161</v>
          </cell>
          <cell r="H4801" t="str">
            <v>15/08/99</v>
          </cell>
          <cell r="I4801">
            <v>139</v>
          </cell>
          <cell r="J4801">
            <v>5124005291</v>
          </cell>
        </row>
        <row r="4802">
          <cell r="A4802">
            <v>2882302</v>
          </cell>
          <cell r="B4802">
            <v>5542</v>
          </cell>
          <cell r="C4802">
            <v>999</v>
          </cell>
          <cell r="D4802" t="str">
            <v>310899-COBRA260/000188        G</v>
          </cell>
          <cell r="E4802">
            <v>74104</v>
          </cell>
          <cell r="F4802" t="str">
            <v>J7</v>
          </cell>
          <cell r="G4802">
            <v>99000174</v>
          </cell>
          <cell r="H4802" t="str">
            <v>31/08/99</v>
          </cell>
          <cell r="I4802">
            <v>182</v>
          </cell>
          <cell r="J4802">
            <v>5124005291</v>
          </cell>
        </row>
        <row r="4803">
          <cell r="A4803">
            <v>2882302</v>
          </cell>
          <cell r="B4803">
            <v>5685</v>
          </cell>
          <cell r="C4803">
            <v>999</v>
          </cell>
          <cell r="D4803" t="str">
            <v>Reg. Facturac. Ubic.          T</v>
          </cell>
          <cell r="E4803">
            <v>73471</v>
          </cell>
          <cell r="F4803" t="str">
            <v>TE</v>
          </cell>
          <cell r="G4803">
            <v>99018468</v>
          </cell>
          <cell r="H4803" t="str">
            <v>31/08/99</v>
          </cell>
          <cell r="I4803">
            <v>170.72</v>
          </cell>
        </row>
        <row r="4804">
          <cell r="A4804">
            <v>2882302</v>
          </cell>
          <cell r="B4804">
            <v>5852</v>
          </cell>
          <cell r="C4804" t="str">
            <v>ZALM</v>
          </cell>
          <cell r="D4804" t="str">
            <v>150899-COBRA260/000173        G</v>
          </cell>
          <cell r="E4804">
            <v>71559</v>
          </cell>
          <cell r="F4804" t="str">
            <v>J6</v>
          </cell>
          <cell r="G4804">
            <v>99000176</v>
          </cell>
          <cell r="H4804" t="str">
            <v>15/08/99</v>
          </cell>
          <cell r="I4804">
            <v>-390</v>
          </cell>
          <cell r="J4804">
            <v>5144021291</v>
          </cell>
        </row>
        <row r="4805">
          <cell r="A4805">
            <v>2882302</v>
          </cell>
          <cell r="B4805">
            <v>5852</v>
          </cell>
          <cell r="C4805" t="str">
            <v>ZALM</v>
          </cell>
          <cell r="D4805" t="str">
            <v>150899-COBRA260/000173        G</v>
          </cell>
          <cell r="E4805">
            <v>71559</v>
          </cell>
          <cell r="F4805" t="str">
            <v>J7</v>
          </cell>
          <cell r="G4805">
            <v>99000161</v>
          </cell>
          <cell r="H4805" t="str">
            <v>15/08/99</v>
          </cell>
          <cell r="I4805">
            <v>390</v>
          </cell>
          <cell r="J4805">
            <v>5144021291</v>
          </cell>
        </row>
        <row r="4806">
          <cell r="A4806">
            <v>2882302</v>
          </cell>
          <cell r="B4806">
            <v>5852</v>
          </cell>
          <cell r="C4806" t="str">
            <v>ZALM</v>
          </cell>
          <cell r="D4806" t="str">
            <v>310899-COBRA260/000188        G</v>
          </cell>
          <cell r="E4806">
            <v>74104</v>
          </cell>
          <cell r="F4806" t="str">
            <v>J6</v>
          </cell>
          <cell r="G4806">
            <v>99000191</v>
          </cell>
          <cell r="H4806" t="str">
            <v>31/08/99</v>
          </cell>
          <cell r="I4806">
            <v>4097</v>
          </cell>
          <cell r="J4806">
            <v>5144021291</v>
          </cell>
        </row>
        <row r="4807">
          <cell r="A4807">
            <v>2882302</v>
          </cell>
          <cell r="B4807">
            <v>5852</v>
          </cell>
          <cell r="C4807" t="str">
            <v>ZALM</v>
          </cell>
          <cell r="D4807" t="str">
            <v>310899-COBRA260/000188        G</v>
          </cell>
          <cell r="E4807">
            <v>74104</v>
          </cell>
          <cell r="F4807" t="str">
            <v>J6</v>
          </cell>
          <cell r="G4807">
            <v>99000191</v>
          </cell>
          <cell r="H4807" t="str">
            <v>31/08/99</v>
          </cell>
          <cell r="I4807">
            <v>-50</v>
          </cell>
          <cell r="J4807">
            <v>5144021291</v>
          </cell>
        </row>
        <row r="4808">
          <cell r="A4808">
            <v>2882302</v>
          </cell>
          <cell r="B4808">
            <v>5852</v>
          </cell>
          <cell r="C4808" t="str">
            <v>ZALM</v>
          </cell>
          <cell r="D4808" t="str">
            <v>310899-COBRA260/000188        G</v>
          </cell>
          <cell r="E4808">
            <v>74104</v>
          </cell>
          <cell r="F4808" t="str">
            <v>J7</v>
          </cell>
          <cell r="G4808">
            <v>99000174</v>
          </cell>
          <cell r="H4808" t="str">
            <v>31/08/99</v>
          </cell>
          <cell r="I4808">
            <v>9</v>
          </cell>
          <cell r="J4808">
            <v>5144021291</v>
          </cell>
        </row>
        <row r="4809">
          <cell r="A4809">
            <v>2882302</v>
          </cell>
          <cell r="B4809">
            <v>5852</v>
          </cell>
          <cell r="C4809">
            <v>601</v>
          </cell>
          <cell r="D4809" t="str">
            <v>FERNANDEZ HORACIO RAUL        V</v>
          </cell>
          <cell r="E4809">
            <v>71476</v>
          </cell>
          <cell r="F4809" t="str">
            <v>FF</v>
          </cell>
          <cell r="G4809">
            <v>99023342</v>
          </cell>
          <cell r="H4809" t="str">
            <v>25/08/99</v>
          </cell>
          <cell r="I4809">
            <v>186</v>
          </cell>
          <cell r="J4809" t="str">
            <v>O.R. 66151</v>
          </cell>
        </row>
        <row r="4810">
          <cell r="A4810">
            <v>2882302</v>
          </cell>
          <cell r="B4810">
            <v>5852</v>
          </cell>
          <cell r="C4810">
            <v>601</v>
          </cell>
          <cell r="D4810" t="str">
            <v>GRIMA NEUMATICOS              V</v>
          </cell>
          <cell r="E4810">
            <v>71476</v>
          </cell>
          <cell r="F4810" t="str">
            <v>FF</v>
          </cell>
          <cell r="G4810">
            <v>99023346</v>
          </cell>
          <cell r="H4810" t="str">
            <v>25/08/99</v>
          </cell>
          <cell r="I4810">
            <v>261.54000000000002</v>
          </cell>
          <cell r="J4810" t="str">
            <v>O.R. 66137</v>
          </cell>
        </row>
        <row r="4811">
          <cell r="A4811">
            <v>2882302</v>
          </cell>
          <cell r="B4811">
            <v>5855</v>
          </cell>
          <cell r="C4811" t="str">
            <v>ZALM</v>
          </cell>
          <cell r="D4811" t="str">
            <v>150899-COBRA260/000173        G</v>
          </cell>
          <cell r="E4811">
            <v>71559</v>
          </cell>
          <cell r="F4811" t="str">
            <v>J6</v>
          </cell>
          <cell r="G4811">
            <v>99000176</v>
          </cell>
          <cell r="H4811" t="str">
            <v>15/08/99</v>
          </cell>
          <cell r="I4811">
            <v>-160</v>
          </cell>
          <cell r="J4811">
            <v>5119061291</v>
          </cell>
        </row>
        <row r="4812">
          <cell r="A4812">
            <v>2882302</v>
          </cell>
          <cell r="B4812">
            <v>5855</v>
          </cell>
          <cell r="C4812" t="str">
            <v>ZALM</v>
          </cell>
          <cell r="D4812" t="str">
            <v>150899-COBRA260/000173        G</v>
          </cell>
          <cell r="E4812">
            <v>71559</v>
          </cell>
          <cell r="F4812" t="str">
            <v>J7</v>
          </cell>
          <cell r="G4812">
            <v>99000161</v>
          </cell>
          <cell r="H4812" t="str">
            <v>15/08/99</v>
          </cell>
          <cell r="I4812">
            <v>160</v>
          </cell>
          <cell r="J4812">
            <v>5119061291</v>
          </cell>
        </row>
        <row r="4813">
          <cell r="A4813">
            <v>2882302</v>
          </cell>
          <cell r="B4813">
            <v>5855</v>
          </cell>
          <cell r="C4813" t="str">
            <v>ZALM</v>
          </cell>
          <cell r="D4813" t="str">
            <v>310899-COBRA260/000188        G</v>
          </cell>
          <cell r="E4813">
            <v>74104</v>
          </cell>
          <cell r="F4813" t="str">
            <v>J6</v>
          </cell>
          <cell r="G4813">
            <v>99000191</v>
          </cell>
          <cell r="H4813" t="str">
            <v>31/08/99</v>
          </cell>
          <cell r="I4813">
            <v>8</v>
          </cell>
          <cell r="J4813">
            <v>5119061291</v>
          </cell>
        </row>
        <row r="4814">
          <cell r="A4814">
            <v>2882302</v>
          </cell>
          <cell r="B4814">
            <v>5855</v>
          </cell>
          <cell r="C4814" t="str">
            <v>ZALM</v>
          </cell>
          <cell r="D4814" t="str">
            <v>310899-COBRA260/000188        G</v>
          </cell>
          <cell r="E4814">
            <v>74104</v>
          </cell>
          <cell r="F4814" t="str">
            <v>J7</v>
          </cell>
          <cell r="G4814">
            <v>99000174</v>
          </cell>
          <cell r="H4814" t="str">
            <v>31/08/99</v>
          </cell>
          <cell r="I4814">
            <v>119</v>
          </cell>
          <cell r="J4814">
            <v>5119061291</v>
          </cell>
        </row>
        <row r="4815">
          <cell r="A4815">
            <v>2882302</v>
          </cell>
          <cell r="B4815">
            <v>6002</v>
          </cell>
          <cell r="C4815">
            <v>999</v>
          </cell>
          <cell r="D4815" t="str">
            <v>150899-COBRA260/000173        G</v>
          </cell>
          <cell r="E4815">
            <v>71559</v>
          </cell>
          <cell r="F4815" t="str">
            <v>J6</v>
          </cell>
          <cell r="G4815">
            <v>99000176</v>
          </cell>
          <cell r="H4815" t="str">
            <v>15/08/99</v>
          </cell>
          <cell r="I4815">
            <v>2650</v>
          </cell>
          <cell r="J4815">
            <v>5117065291</v>
          </cell>
        </row>
        <row r="4816">
          <cell r="A4816">
            <v>2882302</v>
          </cell>
          <cell r="B4816">
            <v>6002</v>
          </cell>
          <cell r="C4816">
            <v>999</v>
          </cell>
          <cell r="D4816" t="str">
            <v>150899-COBRA260/000173        G</v>
          </cell>
          <cell r="E4816">
            <v>71559</v>
          </cell>
          <cell r="F4816" t="str">
            <v>J6</v>
          </cell>
          <cell r="G4816">
            <v>99000176</v>
          </cell>
          <cell r="H4816" t="str">
            <v>15/08/99</v>
          </cell>
          <cell r="I4816">
            <v>-5800</v>
          </cell>
          <cell r="J4816">
            <v>5117065291</v>
          </cell>
        </row>
        <row r="4817">
          <cell r="A4817">
            <v>2882302</v>
          </cell>
          <cell r="B4817">
            <v>6002</v>
          </cell>
          <cell r="C4817">
            <v>999</v>
          </cell>
          <cell r="D4817" t="str">
            <v>150899-COBRA260/000173        G</v>
          </cell>
          <cell r="E4817">
            <v>71559</v>
          </cell>
          <cell r="F4817" t="str">
            <v>J7</v>
          </cell>
          <cell r="G4817">
            <v>99000161</v>
          </cell>
          <cell r="H4817" t="str">
            <v>15/08/99</v>
          </cell>
          <cell r="I4817">
            <v>3156</v>
          </cell>
          <cell r="J4817">
            <v>5117065291</v>
          </cell>
        </row>
        <row r="4818">
          <cell r="A4818">
            <v>2882302</v>
          </cell>
          <cell r="B4818">
            <v>6002</v>
          </cell>
          <cell r="C4818">
            <v>999</v>
          </cell>
          <cell r="D4818" t="str">
            <v>310899-COBRA260/000188        G</v>
          </cell>
          <cell r="E4818">
            <v>74104</v>
          </cell>
          <cell r="F4818" t="str">
            <v>J7</v>
          </cell>
          <cell r="G4818">
            <v>99000174</v>
          </cell>
          <cell r="H4818" t="str">
            <v>31/08/99</v>
          </cell>
          <cell r="I4818">
            <v>8</v>
          </cell>
          <cell r="J4818">
            <v>5117065291</v>
          </cell>
        </row>
        <row r="4819">
          <cell r="A4819">
            <v>2882302</v>
          </cell>
          <cell r="B4819">
            <v>6062</v>
          </cell>
          <cell r="C4819" t="str">
            <v>ZALM</v>
          </cell>
          <cell r="D4819" t="str">
            <v>150899-COBRA260/000173        G</v>
          </cell>
          <cell r="E4819">
            <v>71559</v>
          </cell>
          <cell r="F4819" t="str">
            <v>J6</v>
          </cell>
          <cell r="G4819">
            <v>99000176</v>
          </cell>
          <cell r="H4819" t="str">
            <v>15/08/99</v>
          </cell>
          <cell r="I4819">
            <v>2028</v>
          </cell>
          <cell r="J4819">
            <v>5134020291</v>
          </cell>
        </row>
        <row r="4820">
          <cell r="A4820">
            <v>2882302</v>
          </cell>
          <cell r="B4820">
            <v>6062</v>
          </cell>
          <cell r="C4820" t="str">
            <v>ZALM</v>
          </cell>
          <cell r="D4820" t="str">
            <v>150899-COBRA260/000173        G</v>
          </cell>
          <cell r="E4820">
            <v>71559</v>
          </cell>
          <cell r="F4820" t="str">
            <v>J6</v>
          </cell>
          <cell r="G4820">
            <v>99000176</v>
          </cell>
          <cell r="H4820" t="str">
            <v>15/08/99</v>
          </cell>
          <cell r="I4820">
            <v>-1908</v>
          </cell>
          <cell r="J4820">
            <v>5134020291</v>
          </cell>
        </row>
        <row r="4821">
          <cell r="A4821">
            <v>2882302</v>
          </cell>
          <cell r="B4821">
            <v>6062</v>
          </cell>
          <cell r="C4821" t="str">
            <v>ZALM</v>
          </cell>
          <cell r="D4821" t="str">
            <v>150899-COBRA260/000173        G</v>
          </cell>
          <cell r="E4821">
            <v>71559</v>
          </cell>
          <cell r="F4821" t="str">
            <v>J7</v>
          </cell>
          <cell r="G4821">
            <v>99000161</v>
          </cell>
          <cell r="H4821" t="str">
            <v>15/08/99</v>
          </cell>
          <cell r="I4821">
            <v>954</v>
          </cell>
          <cell r="J4821">
            <v>5134020291</v>
          </cell>
        </row>
        <row r="4822">
          <cell r="A4822">
            <v>2882302</v>
          </cell>
          <cell r="B4822">
            <v>6122</v>
          </cell>
          <cell r="C4822">
            <v>999</v>
          </cell>
          <cell r="D4822" t="str">
            <v>150899-COBRA260/000173        G</v>
          </cell>
          <cell r="E4822">
            <v>71559</v>
          </cell>
          <cell r="F4822" t="str">
            <v>J6</v>
          </cell>
          <cell r="G4822">
            <v>99000176</v>
          </cell>
          <cell r="H4822" t="str">
            <v>15/08/99</v>
          </cell>
          <cell r="I4822">
            <v>-2947</v>
          </cell>
          <cell r="J4822">
            <v>5107063291</v>
          </cell>
        </row>
        <row r="4823">
          <cell r="A4823">
            <v>2882302</v>
          </cell>
          <cell r="B4823">
            <v>6122</v>
          </cell>
          <cell r="C4823">
            <v>999</v>
          </cell>
          <cell r="D4823" t="str">
            <v>150899-COBRA260/000173        G</v>
          </cell>
          <cell r="E4823">
            <v>71559</v>
          </cell>
          <cell r="F4823" t="str">
            <v>J7</v>
          </cell>
          <cell r="G4823">
            <v>99000161</v>
          </cell>
          <cell r="H4823" t="str">
            <v>15/08/99</v>
          </cell>
          <cell r="I4823">
            <v>2947</v>
          </cell>
          <cell r="J4823">
            <v>5107063291</v>
          </cell>
        </row>
        <row r="4824">
          <cell r="A4824">
            <v>2882302</v>
          </cell>
          <cell r="B4824">
            <v>6242</v>
          </cell>
          <cell r="C4824" t="str">
            <v>ZALM</v>
          </cell>
          <cell r="D4824" t="str">
            <v>150899-COBRA260/000173        G</v>
          </cell>
          <cell r="E4824">
            <v>71559</v>
          </cell>
          <cell r="F4824" t="str">
            <v>J6</v>
          </cell>
          <cell r="G4824">
            <v>99000176</v>
          </cell>
          <cell r="H4824" t="str">
            <v>15/08/99</v>
          </cell>
          <cell r="I4824">
            <v>-6569</v>
          </cell>
          <cell r="J4824">
            <v>5103050291</v>
          </cell>
        </row>
        <row r="4825">
          <cell r="A4825">
            <v>2882302</v>
          </cell>
          <cell r="B4825">
            <v>6242</v>
          </cell>
          <cell r="C4825" t="str">
            <v>ZALM</v>
          </cell>
          <cell r="D4825" t="str">
            <v>150899-COBRA260/000173        G</v>
          </cell>
          <cell r="E4825">
            <v>71559</v>
          </cell>
          <cell r="F4825" t="str">
            <v>J7</v>
          </cell>
          <cell r="G4825">
            <v>99000161</v>
          </cell>
          <cell r="H4825" t="str">
            <v>15/08/99</v>
          </cell>
          <cell r="I4825">
            <v>6569</v>
          </cell>
          <cell r="J4825">
            <v>5103050291</v>
          </cell>
        </row>
        <row r="4826">
          <cell r="A4826">
            <v>2882302</v>
          </cell>
          <cell r="B4826">
            <v>6242</v>
          </cell>
          <cell r="C4826" t="str">
            <v>ZALM</v>
          </cell>
          <cell r="D4826" t="str">
            <v>310899-COBRA260/000188        G</v>
          </cell>
          <cell r="E4826">
            <v>74104</v>
          </cell>
          <cell r="F4826" t="str">
            <v>J6</v>
          </cell>
          <cell r="G4826">
            <v>99000191</v>
          </cell>
          <cell r="H4826" t="str">
            <v>31/08/99</v>
          </cell>
          <cell r="I4826">
            <v>1807</v>
          </cell>
          <cell r="J4826">
            <v>5103050291</v>
          </cell>
        </row>
        <row r="4827">
          <cell r="A4827">
            <v>2882302</v>
          </cell>
          <cell r="B4827">
            <v>6242</v>
          </cell>
          <cell r="C4827" t="str">
            <v>ZALM</v>
          </cell>
          <cell r="D4827" t="str">
            <v>310899-COBRA260/000188        G</v>
          </cell>
          <cell r="E4827">
            <v>74104</v>
          </cell>
          <cell r="F4827" t="str">
            <v>J6</v>
          </cell>
          <cell r="G4827">
            <v>99000191</v>
          </cell>
          <cell r="H4827" t="str">
            <v>31/08/99</v>
          </cell>
          <cell r="I4827">
            <v>-13347</v>
          </cell>
          <cell r="J4827">
            <v>5103050291</v>
          </cell>
        </row>
        <row r="4828">
          <cell r="A4828">
            <v>2882302</v>
          </cell>
          <cell r="B4828">
            <v>6242</v>
          </cell>
          <cell r="C4828" t="str">
            <v>ZALM</v>
          </cell>
          <cell r="D4828" t="str">
            <v>310899-COBRA260/000188        G</v>
          </cell>
          <cell r="E4828">
            <v>74104</v>
          </cell>
          <cell r="F4828" t="str">
            <v>J7</v>
          </cell>
          <cell r="G4828">
            <v>99000174</v>
          </cell>
          <cell r="H4828" t="str">
            <v>31/08/99</v>
          </cell>
          <cell r="I4828">
            <v>674</v>
          </cell>
          <cell r="J4828">
            <v>5103050291</v>
          </cell>
        </row>
        <row r="4829">
          <cell r="A4829">
            <v>2882302</v>
          </cell>
          <cell r="B4829">
            <v>6242</v>
          </cell>
          <cell r="C4829">
            <v>601</v>
          </cell>
          <cell r="D4829" t="str">
            <v>TERRAMAR S.R.L.               V</v>
          </cell>
          <cell r="E4829">
            <v>73452</v>
          </cell>
          <cell r="F4829" t="str">
            <v>FF</v>
          </cell>
          <cell r="G4829">
            <v>99024558</v>
          </cell>
          <cell r="H4829" t="str">
            <v>31/08/99</v>
          </cell>
          <cell r="I4829">
            <v>39</v>
          </cell>
          <cell r="J4829" t="str">
            <v>O.R. 66215</v>
          </cell>
        </row>
        <row r="4830">
          <cell r="A4830">
            <v>2882302</v>
          </cell>
          <cell r="B4830">
            <v>6404</v>
          </cell>
          <cell r="C4830">
            <v>999</v>
          </cell>
          <cell r="D4830" t="str">
            <v>Seguro Vida Colectivo06/99    G</v>
          </cell>
          <cell r="E4830">
            <v>74063</v>
          </cell>
          <cell r="F4830" t="str">
            <v>J8</v>
          </cell>
          <cell r="G4830">
            <v>99001193</v>
          </cell>
          <cell r="H4830" t="str">
            <v>31/08/99</v>
          </cell>
          <cell r="I4830">
            <v>9.2899999999999991</v>
          </cell>
          <cell r="J4830" t="str">
            <v>Vida Colect.06/9</v>
          </cell>
        </row>
        <row r="4831">
          <cell r="A4831">
            <v>2882302</v>
          </cell>
          <cell r="B4831">
            <v>6404</v>
          </cell>
          <cell r="C4831">
            <v>999</v>
          </cell>
          <cell r="D4831" t="str">
            <v>Distrib. FF 99022823          G</v>
          </cell>
          <cell r="E4831">
            <v>74194</v>
          </cell>
          <cell r="F4831" t="str">
            <v>J8</v>
          </cell>
          <cell r="G4831">
            <v>99001221</v>
          </cell>
          <cell r="H4831" t="str">
            <v>31/08/99</v>
          </cell>
          <cell r="I4831">
            <v>9.2899999999999991</v>
          </cell>
          <cell r="J4831" t="str">
            <v>SeguroVidaColect</v>
          </cell>
        </row>
        <row r="4832">
          <cell r="A4832">
            <v>2882302</v>
          </cell>
          <cell r="B4832">
            <v>6442</v>
          </cell>
          <cell r="C4832">
            <v>601</v>
          </cell>
          <cell r="D4832" t="str">
            <v>CLAMAJUCAR                    V</v>
          </cell>
          <cell r="E4832">
            <v>72694</v>
          </cell>
          <cell r="F4832" t="str">
            <v>FF</v>
          </cell>
          <cell r="G4832">
            <v>99024019</v>
          </cell>
          <cell r="H4832" t="str">
            <v>30/08/99</v>
          </cell>
          <cell r="I4832">
            <v>2110.9699999999998</v>
          </cell>
          <cell r="J4832" t="str">
            <v>or 77784</v>
          </cell>
        </row>
        <row r="4833">
          <cell r="A4833">
            <v>2882302</v>
          </cell>
          <cell r="B4833">
            <v>6442</v>
          </cell>
          <cell r="C4833">
            <v>999</v>
          </cell>
          <cell r="D4833" t="str">
            <v>150899-COBRA260/000173        G</v>
          </cell>
          <cell r="E4833">
            <v>71559</v>
          </cell>
          <cell r="F4833" t="str">
            <v>J6</v>
          </cell>
          <cell r="G4833">
            <v>99000176</v>
          </cell>
          <cell r="H4833" t="str">
            <v>15/08/99</v>
          </cell>
          <cell r="I4833">
            <v>-3254</v>
          </cell>
          <cell r="J4833">
            <v>5114012291</v>
          </cell>
        </row>
        <row r="4834">
          <cell r="A4834">
            <v>2882302</v>
          </cell>
          <cell r="B4834">
            <v>6442</v>
          </cell>
          <cell r="C4834">
            <v>999</v>
          </cell>
          <cell r="D4834" t="str">
            <v>150899-COBRA260/000173        G</v>
          </cell>
          <cell r="E4834">
            <v>71559</v>
          </cell>
          <cell r="F4834" t="str">
            <v>J7</v>
          </cell>
          <cell r="G4834">
            <v>99000161</v>
          </cell>
          <cell r="H4834" t="str">
            <v>15/08/99</v>
          </cell>
          <cell r="I4834">
            <v>3254</v>
          </cell>
          <cell r="J4834">
            <v>5114012291</v>
          </cell>
        </row>
        <row r="4835">
          <cell r="A4835">
            <v>2882302</v>
          </cell>
          <cell r="B4835">
            <v>6442</v>
          </cell>
          <cell r="C4835">
            <v>999</v>
          </cell>
          <cell r="D4835" t="str">
            <v>310899-COBRA260/000188        G</v>
          </cell>
          <cell r="E4835">
            <v>74104</v>
          </cell>
          <cell r="F4835" t="str">
            <v>J6</v>
          </cell>
          <cell r="G4835">
            <v>99000191</v>
          </cell>
          <cell r="H4835" t="str">
            <v>31/08/99</v>
          </cell>
          <cell r="I4835">
            <v>3959</v>
          </cell>
          <cell r="J4835">
            <v>5114012291</v>
          </cell>
        </row>
        <row r="4836">
          <cell r="A4836">
            <v>2882302</v>
          </cell>
          <cell r="B4836">
            <v>6549</v>
          </cell>
          <cell r="C4836">
            <v>601</v>
          </cell>
          <cell r="D4836" t="str">
            <v>ESCARABAJAL INGENIERIA SRL    V</v>
          </cell>
          <cell r="E4836">
            <v>73452</v>
          </cell>
          <cell r="F4836" t="str">
            <v>FF</v>
          </cell>
          <cell r="G4836">
            <v>99024556</v>
          </cell>
          <cell r="H4836" t="str">
            <v>31/08/99</v>
          </cell>
          <cell r="I4836">
            <v>1280</v>
          </cell>
          <cell r="J4836" t="str">
            <v>O.R. 77567</v>
          </cell>
        </row>
        <row r="4837">
          <cell r="A4837">
            <v>2882302</v>
          </cell>
          <cell r="B4837">
            <v>6549</v>
          </cell>
          <cell r="C4837">
            <v>999</v>
          </cell>
          <cell r="D4837" t="str">
            <v>150899-COBRA260/000173        G</v>
          </cell>
          <cell r="E4837">
            <v>71559</v>
          </cell>
          <cell r="F4837" t="str">
            <v>J6</v>
          </cell>
          <cell r="G4837">
            <v>99000176</v>
          </cell>
          <cell r="H4837" t="str">
            <v>15/08/99</v>
          </cell>
          <cell r="I4837">
            <v>21776</v>
          </cell>
          <cell r="J4837">
            <v>5105060291</v>
          </cell>
        </row>
        <row r="4838">
          <cell r="A4838">
            <v>2882302</v>
          </cell>
          <cell r="B4838">
            <v>6549</v>
          </cell>
          <cell r="C4838">
            <v>999</v>
          </cell>
          <cell r="D4838" t="str">
            <v>150899-COBRA260/000173        G</v>
          </cell>
          <cell r="E4838">
            <v>71559</v>
          </cell>
          <cell r="F4838" t="str">
            <v>J6</v>
          </cell>
          <cell r="G4838">
            <v>99000176</v>
          </cell>
          <cell r="H4838" t="str">
            <v>15/08/99</v>
          </cell>
          <cell r="I4838">
            <v>-28150</v>
          </cell>
          <cell r="J4838">
            <v>5105060291</v>
          </cell>
        </row>
        <row r="4839">
          <cell r="A4839">
            <v>2882302</v>
          </cell>
          <cell r="B4839">
            <v>6549</v>
          </cell>
          <cell r="C4839">
            <v>999</v>
          </cell>
          <cell r="D4839" t="str">
            <v>150899-COBRA260/000173        G</v>
          </cell>
          <cell r="E4839">
            <v>71559</v>
          </cell>
          <cell r="F4839" t="str">
            <v>J7</v>
          </cell>
          <cell r="G4839">
            <v>99000161</v>
          </cell>
          <cell r="H4839" t="str">
            <v>15/08/99</v>
          </cell>
          <cell r="I4839">
            <v>28150</v>
          </cell>
          <cell r="J4839">
            <v>5105060291</v>
          </cell>
        </row>
        <row r="4840">
          <cell r="A4840">
            <v>2882302</v>
          </cell>
          <cell r="B4840">
            <v>6549</v>
          </cell>
          <cell r="C4840">
            <v>999</v>
          </cell>
          <cell r="D4840" t="str">
            <v>310899-COBRA260/000188        G</v>
          </cell>
          <cell r="E4840">
            <v>74104</v>
          </cell>
          <cell r="F4840" t="str">
            <v>J6</v>
          </cell>
          <cell r="G4840">
            <v>99000191</v>
          </cell>
          <cell r="H4840" t="str">
            <v>31/08/99</v>
          </cell>
          <cell r="I4840">
            <v>14393</v>
          </cell>
          <cell r="J4840">
            <v>5105060291</v>
          </cell>
        </row>
        <row r="4841">
          <cell r="A4841">
            <v>2882302</v>
          </cell>
          <cell r="B4841">
            <v>6549</v>
          </cell>
          <cell r="C4841">
            <v>999</v>
          </cell>
          <cell r="D4841" t="str">
            <v>310899-COBRA260/000188        G</v>
          </cell>
          <cell r="E4841">
            <v>74104</v>
          </cell>
          <cell r="F4841" t="str">
            <v>J6</v>
          </cell>
          <cell r="G4841">
            <v>99000191</v>
          </cell>
          <cell r="H4841" t="str">
            <v>31/08/99</v>
          </cell>
          <cell r="I4841">
            <v>-11748</v>
          </cell>
          <cell r="J4841">
            <v>5105060291</v>
          </cell>
        </row>
        <row r="4842">
          <cell r="A4842">
            <v>2882302</v>
          </cell>
          <cell r="B4842">
            <v>6549</v>
          </cell>
          <cell r="C4842">
            <v>999</v>
          </cell>
          <cell r="D4842" t="str">
            <v>310899-COBRA260/000188        G</v>
          </cell>
          <cell r="E4842">
            <v>74104</v>
          </cell>
          <cell r="F4842" t="str">
            <v>J7</v>
          </cell>
          <cell r="G4842">
            <v>99000174</v>
          </cell>
          <cell r="H4842" t="str">
            <v>31/08/99</v>
          </cell>
          <cell r="I4842">
            <v>11748</v>
          </cell>
          <cell r="J4842">
            <v>5105060291</v>
          </cell>
        </row>
        <row r="4843">
          <cell r="A4843">
            <v>2882302</v>
          </cell>
          <cell r="B4843">
            <v>6662</v>
          </cell>
          <cell r="C4843">
            <v>999</v>
          </cell>
          <cell r="D4843" t="str">
            <v>DIST. MO COMUNICACIONES       G</v>
          </cell>
          <cell r="E4843">
            <v>73153</v>
          </cell>
          <cell r="F4843" t="str">
            <v>JE</v>
          </cell>
          <cell r="G4843">
            <v>99000921</v>
          </cell>
          <cell r="H4843" t="str">
            <v>31/08/99</v>
          </cell>
          <cell r="I4843">
            <v>12</v>
          </cell>
          <cell r="J4843" t="str">
            <v>CI/EQ/BERON</v>
          </cell>
        </row>
        <row r="4844">
          <cell r="A4844">
            <v>2882302</v>
          </cell>
          <cell r="B4844">
            <v>6751</v>
          </cell>
          <cell r="C4844">
            <v>999</v>
          </cell>
          <cell r="D4844" t="str">
            <v>SERVICIOS TICKET S.A.         V</v>
          </cell>
          <cell r="E4844">
            <v>69134</v>
          </cell>
          <cell r="F4844" t="str">
            <v>FF</v>
          </cell>
          <cell r="G4844">
            <v>99021894</v>
          </cell>
          <cell r="H4844">
            <v>36502</v>
          </cell>
          <cell r="I4844">
            <v>5.85</v>
          </cell>
        </row>
        <row r="4845">
          <cell r="A4845">
            <v>2882302</v>
          </cell>
          <cell r="B4845">
            <v>6751</v>
          </cell>
          <cell r="C4845">
            <v>999</v>
          </cell>
          <cell r="D4845" t="str">
            <v>Bco Nac.Paris CtralCCPES 91621W</v>
          </cell>
          <cell r="E4845">
            <v>72202</v>
          </cell>
          <cell r="F4845" t="str">
            <v>PM</v>
          </cell>
          <cell r="G4845">
            <v>99004323</v>
          </cell>
          <cell r="H4845">
            <v>36168</v>
          </cell>
          <cell r="I4845">
            <v>200</v>
          </cell>
          <cell r="J4845" t="str">
            <v>Garantía 8499074</v>
          </cell>
        </row>
        <row r="4846">
          <cell r="A4846">
            <v>2882302</v>
          </cell>
          <cell r="B4846">
            <v>6751</v>
          </cell>
          <cell r="C4846">
            <v>999</v>
          </cell>
          <cell r="D4846" t="str">
            <v>Bco Nac.Paris CtralCCPES 91621W</v>
          </cell>
          <cell r="E4846">
            <v>72202</v>
          </cell>
          <cell r="F4846" t="str">
            <v>PM</v>
          </cell>
          <cell r="G4846">
            <v>99004324</v>
          </cell>
          <cell r="H4846">
            <v>36168</v>
          </cell>
          <cell r="I4846">
            <v>200</v>
          </cell>
          <cell r="J4846" t="str">
            <v>garantía 8499075</v>
          </cell>
        </row>
        <row r="4847">
          <cell r="A4847">
            <v>2882302</v>
          </cell>
          <cell r="B4847">
            <v>6751</v>
          </cell>
          <cell r="C4847">
            <v>999</v>
          </cell>
          <cell r="D4847" t="str">
            <v>310899-COBRA260/000188        G</v>
          </cell>
          <cell r="E4847">
            <v>74104</v>
          </cell>
          <cell r="F4847" t="str">
            <v>J6</v>
          </cell>
          <cell r="G4847">
            <v>99000191</v>
          </cell>
          <cell r="H4847" t="str">
            <v>31/08/99</v>
          </cell>
          <cell r="I4847">
            <v>114</v>
          </cell>
          <cell r="J4847">
            <v>5106071291</v>
          </cell>
        </row>
        <row r="4848">
          <cell r="A4848">
            <v>2882302</v>
          </cell>
          <cell r="B4848">
            <v>7144</v>
          </cell>
          <cell r="C4848">
            <v>999</v>
          </cell>
          <cell r="D4848" t="str">
            <v>FASTR - BALANCE288 RDOPEND01  G</v>
          </cell>
          <cell r="E4848">
            <v>68098</v>
          </cell>
          <cell r="F4848" t="str">
            <v>FS</v>
          </cell>
          <cell r="G4848">
            <v>99000036</v>
          </cell>
          <cell r="H4848">
            <v>36168</v>
          </cell>
          <cell r="I4848">
            <v>-73278</v>
          </cell>
          <cell r="J4848" t="str">
            <v>Practice Set 1 -</v>
          </cell>
        </row>
        <row r="4849">
          <cell r="A4849">
            <v>2882302</v>
          </cell>
          <cell r="B4849">
            <v>7144</v>
          </cell>
          <cell r="C4849">
            <v>999</v>
          </cell>
          <cell r="D4849" t="str">
            <v>AJUSTE REPEN OBRAS VS 7-99    G</v>
          </cell>
          <cell r="E4849">
            <v>68342</v>
          </cell>
          <cell r="F4849" t="str">
            <v>JE</v>
          </cell>
          <cell r="G4849">
            <v>99000854</v>
          </cell>
          <cell r="H4849">
            <v>36168</v>
          </cell>
          <cell r="I4849">
            <v>5136</v>
          </cell>
        </row>
        <row r="4850">
          <cell r="A4850">
            <v>2882303</v>
          </cell>
          <cell r="B4850">
            <v>4151</v>
          </cell>
          <cell r="C4850">
            <v>999</v>
          </cell>
          <cell r="D4850" t="str">
            <v>SADE BAKER S.A.               I</v>
          </cell>
          <cell r="E4850">
            <v>72629</v>
          </cell>
          <cell r="F4850" t="str">
            <v>E7</v>
          </cell>
          <cell r="G4850">
            <v>11005537</v>
          </cell>
          <cell r="H4850" t="str">
            <v>30/08/99</v>
          </cell>
          <cell r="I4850">
            <v>-30750</v>
          </cell>
          <cell r="J4850" t="str">
            <v>POR EL SERVICIO</v>
          </cell>
        </row>
        <row r="4851">
          <cell r="A4851">
            <v>2882303</v>
          </cell>
          <cell r="B4851">
            <v>4903</v>
          </cell>
          <cell r="C4851">
            <v>999</v>
          </cell>
          <cell r="D4851" t="str">
            <v>AJUSTE PROV.I.B. 06/99        G</v>
          </cell>
          <cell r="E4851">
            <v>67284</v>
          </cell>
          <cell r="F4851" t="str">
            <v>J8</v>
          </cell>
          <cell r="G4851">
            <v>99001072</v>
          </cell>
          <cell r="H4851">
            <v>36258</v>
          </cell>
          <cell r="I4851">
            <v>768.75</v>
          </cell>
          <cell r="J4851" t="str">
            <v>AJUSTE PROV.I.B.</v>
          </cell>
        </row>
        <row r="4852">
          <cell r="A4852">
            <v>2882303</v>
          </cell>
          <cell r="B4852">
            <v>4903</v>
          </cell>
          <cell r="C4852">
            <v>999</v>
          </cell>
          <cell r="D4852" t="str">
            <v>AJUSTE PROV.I.B. 06/99        G</v>
          </cell>
          <cell r="E4852">
            <v>67284</v>
          </cell>
          <cell r="F4852" t="str">
            <v>J8</v>
          </cell>
          <cell r="G4852">
            <v>99001072</v>
          </cell>
          <cell r="H4852">
            <v>36258</v>
          </cell>
          <cell r="I4852">
            <v>-768.75</v>
          </cell>
          <cell r="J4852" t="str">
            <v>AJUSTE PROV.I.B.</v>
          </cell>
        </row>
        <row r="4853">
          <cell r="A4853">
            <v>2882303</v>
          </cell>
          <cell r="B4853">
            <v>4903</v>
          </cell>
          <cell r="C4853">
            <v>999</v>
          </cell>
          <cell r="D4853" t="str">
            <v>AJUSTE PROV.I.B. 07/99        G</v>
          </cell>
          <cell r="E4853">
            <v>72932</v>
          </cell>
          <cell r="F4853" t="str">
            <v>J8</v>
          </cell>
          <cell r="G4853">
            <v>99001134</v>
          </cell>
          <cell r="H4853" t="str">
            <v>31/08/99</v>
          </cell>
          <cell r="I4853">
            <v>30.75</v>
          </cell>
          <cell r="J4853" t="str">
            <v>AJUSTE PROV.I.B.</v>
          </cell>
        </row>
        <row r="4854">
          <cell r="A4854">
            <v>2882303</v>
          </cell>
          <cell r="B4854">
            <v>4903</v>
          </cell>
          <cell r="C4854">
            <v>999</v>
          </cell>
          <cell r="D4854" t="str">
            <v>PROV.ING.BRUT.2303            D</v>
          </cell>
          <cell r="E4854">
            <v>74430</v>
          </cell>
          <cell r="F4854" t="str">
            <v>JA</v>
          </cell>
          <cell r="G4854">
            <v>98000178</v>
          </cell>
          <cell r="H4854" t="str">
            <v>31/08/99</v>
          </cell>
          <cell r="I4854">
            <v>738</v>
          </cell>
          <cell r="J4854" t="str">
            <v>PROV.ING.BRUT.</v>
          </cell>
        </row>
        <row r="4855">
          <cell r="A4855">
            <v>2882303</v>
          </cell>
          <cell r="B4855">
            <v>5282</v>
          </cell>
          <cell r="C4855">
            <v>999</v>
          </cell>
          <cell r="D4855" t="str">
            <v>SUELDOS PETROLEROS 08/99      G</v>
          </cell>
          <cell r="E4855">
            <v>73949</v>
          </cell>
          <cell r="F4855" t="str">
            <v>JS</v>
          </cell>
          <cell r="G4855">
            <v>99000032</v>
          </cell>
          <cell r="H4855" t="str">
            <v>31/08/99</v>
          </cell>
          <cell r="I4855">
            <v>4698</v>
          </cell>
          <cell r="J4855">
            <v>4001298</v>
          </cell>
        </row>
        <row r="4856">
          <cell r="A4856">
            <v>2882303</v>
          </cell>
          <cell r="B4856">
            <v>5432</v>
          </cell>
          <cell r="C4856">
            <v>999</v>
          </cell>
          <cell r="D4856" t="str">
            <v>DISTRIBUCION ART 7/99         G</v>
          </cell>
          <cell r="E4856">
            <v>69683</v>
          </cell>
          <cell r="F4856" t="str">
            <v>J8</v>
          </cell>
          <cell r="G4856">
            <v>99001104</v>
          </cell>
          <cell r="H4856">
            <v>36168</v>
          </cell>
          <cell r="I4856">
            <v>56.48</v>
          </cell>
        </row>
        <row r="4857">
          <cell r="A4857">
            <v>2882303</v>
          </cell>
          <cell r="B4857">
            <v>5432</v>
          </cell>
          <cell r="C4857">
            <v>999</v>
          </cell>
          <cell r="D4857" t="str">
            <v>DISTRIB. LEY 24700 14% TC 7/99G</v>
          </cell>
          <cell r="E4857">
            <v>69700</v>
          </cell>
          <cell r="F4857" t="str">
            <v>J8</v>
          </cell>
          <cell r="G4857">
            <v>99001105</v>
          </cell>
          <cell r="H4857">
            <v>36168</v>
          </cell>
          <cell r="I4857">
            <v>51.81</v>
          </cell>
        </row>
        <row r="4858">
          <cell r="A4858">
            <v>2882303</v>
          </cell>
          <cell r="B4858">
            <v>5432</v>
          </cell>
          <cell r="C4858">
            <v>999</v>
          </cell>
          <cell r="D4858" t="str">
            <v>Dist. LEY 24557 ART 08/99     G</v>
          </cell>
          <cell r="E4858">
            <v>71439</v>
          </cell>
          <cell r="F4858" t="str">
            <v>J8</v>
          </cell>
          <cell r="G4858">
            <v>99001122</v>
          </cell>
          <cell r="H4858" t="str">
            <v>31/08/99</v>
          </cell>
          <cell r="I4858">
            <v>50.03</v>
          </cell>
        </row>
        <row r="4859">
          <cell r="A4859">
            <v>2882303</v>
          </cell>
          <cell r="B4859">
            <v>5432</v>
          </cell>
          <cell r="C4859">
            <v>999</v>
          </cell>
          <cell r="D4859" t="str">
            <v>Dist. Ley 24700 T.Canasta 8/99G</v>
          </cell>
          <cell r="E4859">
            <v>71417</v>
          </cell>
          <cell r="F4859" t="str">
            <v>J8</v>
          </cell>
          <cell r="G4859">
            <v>99001123</v>
          </cell>
          <cell r="H4859" t="str">
            <v>31/08/99</v>
          </cell>
          <cell r="I4859">
            <v>62.5</v>
          </cell>
        </row>
        <row r="4860">
          <cell r="A4860">
            <v>2882303</v>
          </cell>
          <cell r="B4860">
            <v>5432</v>
          </cell>
          <cell r="C4860">
            <v>999</v>
          </cell>
          <cell r="D4860" t="str">
            <v>SUELDOS PETROLEROS 08/99      G</v>
          </cell>
          <cell r="E4860">
            <v>73949</v>
          </cell>
          <cell r="F4860" t="str">
            <v>JS</v>
          </cell>
          <cell r="G4860">
            <v>99000032</v>
          </cell>
          <cell r="H4860" t="str">
            <v>31/08/99</v>
          </cell>
          <cell r="I4860">
            <v>1263</v>
          </cell>
          <cell r="J4860">
            <v>4002298</v>
          </cell>
        </row>
        <row r="4861">
          <cell r="A4861">
            <v>2882303</v>
          </cell>
          <cell r="B4861">
            <v>5542</v>
          </cell>
          <cell r="C4861">
            <v>999</v>
          </cell>
          <cell r="D4861" t="str">
            <v>310899-COBRA260/000188        G</v>
          </cell>
          <cell r="E4861">
            <v>74104</v>
          </cell>
          <cell r="F4861" t="str">
            <v>J6</v>
          </cell>
          <cell r="G4861">
            <v>99000191</v>
          </cell>
          <cell r="H4861" t="str">
            <v>31/08/99</v>
          </cell>
          <cell r="I4861">
            <v>364</v>
          </cell>
          <cell r="J4861">
            <v>5124005298</v>
          </cell>
        </row>
        <row r="4862">
          <cell r="A4862">
            <v>2882303</v>
          </cell>
          <cell r="B4862">
            <v>5852</v>
          </cell>
          <cell r="C4862" t="str">
            <v>ZALM</v>
          </cell>
          <cell r="D4862" t="str">
            <v>310899-COBRA260/000188        G</v>
          </cell>
          <cell r="E4862">
            <v>74104</v>
          </cell>
          <cell r="F4862" t="str">
            <v>J6</v>
          </cell>
          <cell r="G4862">
            <v>99000191</v>
          </cell>
          <cell r="H4862" t="str">
            <v>31/08/99</v>
          </cell>
          <cell r="I4862">
            <v>2180</v>
          </cell>
          <cell r="J4862">
            <v>5144021298</v>
          </cell>
        </row>
        <row r="4863">
          <cell r="A4863">
            <v>2882303</v>
          </cell>
          <cell r="B4863">
            <v>5855</v>
          </cell>
          <cell r="C4863" t="str">
            <v>ZALM</v>
          </cell>
          <cell r="D4863" t="str">
            <v>QUIMILAB                      V</v>
          </cell>
          <cell r="E4863">
            <v>72651</v>
          </cell>
          <cell r="F4863" t="str">
            <v>FF</v>
          </cell>
          <cell r="G4863">
            <v>99023979</v>
          </cell>
          <cell r="H4863" t="str">
            <v>30/08/99</v>
          </cell>
          <cell r="I4863">
            <v>1209.5999999999999</v>
          </cell>
          <cell r="J4863" t="str">
            <v>or 65995</v>
          </cell>
        </row>
        <row r="4864">
          <cell r="A4864">
            <v>2882303</v>
          </cell>
          <cell r="B4864">
            <v>5855</v>
          </cell>
          <cell r="C4864" t="str">
            <v>ZALM</v>
          </cell>
          <cell r="D4864" t="str">
            <v>310899-COBRA260/000188        G</v>
          </cell>
          <cell r="E4864">
            <v>74104</v>
          </cell>
          <cell r="F4864" t="str">
            <v>J6</v>
          </cell>
          <cell r="G4864">
            <v>99000191</v>
          </cell>
          <cell r="H4864" t="str">
            <v>31/08/99</v>
          </cell>
          <cell r="I4864">
            <v>957</v>
          </cell>
          <cell r="J4864">
            <v>5119061298</v>
          </cell>
        </row>
        <row r="4865">
          <cell r="A4865">
            <v>2882303</v>
          </cell>
          <cell r="B4865">
            <v>6751</v>
          </cell>
          <cell r="C4865">
            <v>999</v>
          </cell>
          <cell r="D4865" t="str">
            <v>SADE BAKER S.A.               I</v>
          </cell>
          <cell r="E4865">
            <v>72629</v>
          </cell>
          <cell r="F4865" t="str">
            <v>E7</v>
          </cell>
          <cell r="G4865">
            <v>11005538</v>
          </cell>
          <cell r="H4865" t="str">
            <v>30/08/99</v>
          </cell>
          <cell r="I4865">
            <v>-8067</v>
          </cell>
          <cell r="J4865" t="str">
            <v>POR LA PROVISION</v>
          </cell>
        </row>
        <row r="4866">
          <cell r="A4866">
            <v>2882303</v>
          </cell>
          <cell r="B4866">
            <v>6752</v>
          </cell>
          <cell r="C4866">
            <v>999</v>
          </cell>
          <cell r="D4866" t="str">
            <v>DIST. GSOP                    G</v>
          </cell>
          <cell r="E4866">
            <v>73495</v>
          </cell>
          <cell r="F4866" t="str">
            <v>JE</v>
          </cell>
          <cell r="G4866">
            <v>99000944</v>
          </cell>
          <cell r="H4866" t="str">
            <v>31/08/99</v>
          </cell>
          <cell r="I4866">
            <v>146</v>
          </cell>
        </row>
        <row r="4867">
          <cell r="A4867">
            <v>2882303</v>
          </cell>
          <cell r="B4867">
            <v>6752</v>
          </cell>
          <cell r="C4867">
            <v>999</v>
          </cell>
          <cell r="D4867" t="str">
            <v>DIST. GTOS DELEGACION         G</v>
          </cell>
          <cell r="E4867">
            <v>73498</v>
          </cell>
          <cell r="F4867" t="str">
            <v>JE</v>
          </cell>
          <cell r="G4867">
            <v>99000945</v>
          </cell>
          <cell r="H4867" t="str">
            <v>31/08/99</v>
          </cell>
          <cell r="I4867">
            <v>2105</v>
          </cell>
        </row>
        <row r="4868">
          <cell r="A4868">
            <v>2882303</v>
          </cell>
          <cell r="B4868">
            <v>7144</v>
          </cell>
          <cell r="C4868">
            <v>999</v>
          </cell>
          <cell r="D4868" t="str">
            <v>FASTR - BALANCE288 RDOPEND01  G</v>
          </cell>
          <cell r="E4868">
            <v>68098</v>
          </cell>
          <cell r="F4868" t="str">
            <v>FS</v>
          </cell>
          <cell r="G4868">
            <v>99000036</v>
          </cell>
          <cell r="H4868">
            <v>36168</v>
          </cell>
          <cell r="I4868">
            <v>-13840</v>
          </cell>
          <cell r="J4868" t="str">
            <v>Practice Set 1 -</v>
          </cell>
        </row>
        <row r="4869">
          <cell r="A4869">
            <v>2882303</v>
          </cell>
          <cell r="B4869">
            <v>7144</v>
          </cell>
          <cell r="C4869">
            <v>999</v>
          </cell>
          <cell r="D4869" t="str">
            <v>AJUSTE REPEN OBRAS VS 7-99    G</v>
          </cell>
          <cell r="E4869">
            <v>68342</v>
          </cell>
          <cell r="F4869" t="str">
            <v>JE</v>
          </cell>
          <cell r="G4869">
            <v>99000854</v>
          </cell>
          <cell r="H4869">
            <v>36168</v>
          </cell>
          <cell r="I4869">
            <v>769</v>
          </cell>
        </row>
        <row r="4870">
          <cell r="A4870">
            <v>2882501</v>
          </cell>
          <cell r="B4870">
            <v>4111</v>
          </cell>
          <cell r="C4870">
            <v>999</v>
          </cell>
          <cell r="D4870" t="str">
            <v>VSA VSOP 07/99                G</v>
          </cell>
          <cell r="E4870">
            <v>66497</v>
          </cell>
          <cell r="F4870" t="str">
            <v>JE</v>
          </cell>
          <cell r="G4870">
            <v>99000784</v>
          </cell>
          <cell r="H4870">
            <v>36168</v>
          </cell>
          <cell r="I4870">
            <v>327000</v>
          </cell>
        </row>
        <row r="4871">
          <cell r="A4871">
            <v>2882501</v>
          </cell>
          <cell r="B4871">
            <v>4111</v>
          </cell>
          <cell r="C4871">
            <v>999</v>
          </cell>
          <cell r="D4871" t="str">
            <v>VSA VSOP 08/99                G</v>
          </cell>
          <cell r="E4871">
            <v>73154</v>
          </cell>
          <cell r="F4871" t="str">
            <v>JE</v>
          </cell>
          <cell r="G4871">
            <v>99000922</v>
          </cell>
          <cell r="H4871" t="str">
            <v>31/08/99</v>
          </cell>
          <cell r="I4871">
            <v>-327000</v>
          </cell>
        </row>
        <row r="4872">
          <cell r="A4872">
            <v>2882501</v>
          </cell>
          <cell r="B4872">
            <v>4903</v>
          </cell>
          <cell r="C4872">
            <v>999</v>
          </cell>
          <cell r="D4872" t="str">
            <v>AJUSTE PROV.I.B. 06/99        G</v>
          </cell>
          <cell r="E4872">
            <v>67284</v>
          </cell>
          <cell r="F4872" t="str">
            <v>J8</v>
          </cell>
          <cell r="G4872">
            <v>99001072</v>
          </cell>
          <cell r="H4872">
            <v>36258</v>
          </cell>
          <cell r="I4872">
            <v>4319.83</v>
          </cell>
          <cell r="J4872" t="str">
            <v>AJUSTE PROV.I.B.</v>
          </cell>
        </row>
        <row r="4873">
          <cell r="A4873">
            <v>2882501</v>
          </cell>
          <cell r="B4873">
            <v>4903</v>
          </cell>
          <cell r="C4873">
            <v>999</v>
          </cell>
          <cell r="D4873" t="str">
            <v>AJUSTE PROV.I.B. 06/99        G</v>
          </cell>
          <cell r="E4873">
            <v>67284</v>
          </cell>
          <cell r="F4873" t="str">
            <v>J8</v>
          </cell>
          <cell r="G4873">
            <v>99001072</v>
          </cell>
          <cell r="H4873">
            <v>36258</v>
          </cell>
          <cell r="I4873">
            <v>-4319.83</v>
          </cell>
          <cell r="J4873" t="str">
            <v>AJUSTE PROV.I.B.</v>
          </cell>
        </row>
        <row r="4874">
          <cell r="A4874">
            <v>2882501</v>
          </cell>
          <cell r="B4874">
            <v>5282</v>
          </cell>
          <cell r="C4874">
            <v>999</v>
          </cell>
          <cell r="D4874" t="str">
            <v>SUELDOS MENSUALES VSOP 08/99  G</v>
          </cell>
          <cell r="E4874">
            <v>74433</v>
          </cell>
          <cell r="F4874" t="str">
            <v>JS</v>
          </cell>
          <cell r="G4874">
            <v>99000033</v>
          </cell>
          <cell r="H4874" t="str">
            <v>31/08/99</v>
          </cell>
          <cell r="I4874">
            <v>-448</v>
          </cell>
          <cell r="J4874">
            <v>4001289</v>
          </cell>
        </row>
        <row r="4875">
          <cell r="A4875">
            <v>2882501</v>
          </cell>
          <cell r="B4875">
            <v>5432</v>
          </cell>
          <cell r="C4875">
            <v>999</v>
          </cell>
          <cell r="D4875" t="str">
            <v>ESTIMACION T.C. 07/99         G</v>
          </cell>
          <cell r="E4875">
            <v>67285</v>
          </cell>
          <cell r="F4875" t="str">
            <v>J8</v>
          </cell>
          <cell r="G4875">
            <v>99001062</v>
          </cell>
          <cell r="H4875">
            <v>36168</v>
          </cell>
          <cell r="I4875">
            <v>-532.57000000000005</v>
          </cell>
        </row>
        <row r="4876">
          <cell r="A4876">
            <v>2882501</v>
          </cell>
          <cell r="B4876">
            <v>5432</v>
          </cell>
          <cell r="C4876">
            <v>999</v>
          </cell>
          <cell r="D4876" t="str">
            <v>ESTIMACION ART 07/99          G</v>
          </cell>
          <cell r="E4876">
            <v>67285</v>
          </cell>
          <cell r="F4876" t="str">
            <v>J8</v>
          </cell>
          <cell r="G4876">
            <v>99001063</v>
          </cell>
          <cell r="H4876">
            <v>36168</v>
          </cell>
          <cell r="I4876">
            <v>-454.52</v>
          </cell>
        </row>
        <row r="4877">
          <cell r="A4877">
            <v>2882501</v>
          </cell>
          <cell r="B4877">
            <v>5432</v>
          </cell>
          <cell r="C4877">
            <v>999</v>
          </cell>
          <cell r="D4877" t="str">
            <v>DISTRIBUCION ART 7/99         G</v>
          </cell>
          <cell r="E4877">
            <v>69683</v>
          </cell>
          <cell r="F4877" t="str">
            <v>J8</v>
          </cell>
          <cell r="G4877">
            <v>99001104</v>
          </cell>
          <cell r="H4877">
            <v>36168</v>
          </cell>
          <cell r="I4877">
            <v>126.03</v>
          </cell>
        </row>
        <row r="4878">
          <cell r="A4878">
            <v>2882501</v>
          </cell>
          <cell r="B4878">
            <v>5432</v>
          </cell>
          <cell r="C4878">
            <v>999</v>
          </cell>
          <cell r="D4878" t="str">
            <v>DISTRIB. LEY 24700 14% TC 7/99G</v>
          </cell>
          <cell r="E4878">
            <v>69700</v>
          </cell>
          <cell r="F4878" t="str">
            <v>J8</v>
          </cell>
          <cell r="G4878">
            <v>99001105</v>
          </cell>
          <cell r="H4878">
            <v>36168</v>
          </cell>
          <cell r="I4878">
            <v>115.61</v>
          </cell>
        </row>
        <row r="4879">
          <cell r="A4879">
            <v>2882501</v>
          </cell>
          <cell r="B4879">
            <v>5432</v>
          </cell>
          <cell r="C4879">
            <v>999</v>
          </cell>
          <cell r="D4879" t="str">
            <v>Dist. LEY 24557 ART 08/99     G</v>
          </cell>
          <cell r="E4879">
            <v>71439</v>
          </cell>
          <cell r="F4879" t="str">
            <v>J8</v>
          </cell>
          <cell r="G4879">
            <v>99001122</v>
          </cell>
          <cell r="H4879" t="str">
            <v>31/08/99</v>
          </cell>
          <cell r="I4879">
            <v>40.869999999999997</v>
          </cell>
        </row>
        <row r="4880">
          <cell r="A4880">
            <v>2882501</v>
          </cell>
          <cell r="B4880">
            <v>5432</v>
          </cell>
          <cell r="C4880">
            <v>999</v>
          </cell>
          <cell r="D4880" t="str">
            <v>Dist. Ley 24700 T.Canasta 8/99G</v>
          </cell>
          <cell r="E4880">
            <v>71417</v>
          </cell>
          <cell r="F4880" t="str">
            <v>J8</v>
          </cell>
          <cell r="G4880">
            <v>99001123</v>
          </cell>
          <cell r="H4880" t="str">
            <v>31/08/99</v>
          </cell>
          <cell r="I4880">
            <v>51.06</v>
          </cell>
        </row>
        <row r="4881">
          <cell r="A4881">
            <v>2882501</v>
          </cell>
          <cell r="B4881">
            <v>5432</v>
          </cell>
          <cell r="C4881">
            <v>999</v>
          </cell>
          <cell r="D4881" t="str">
            <v>SUELDOS MENSUALES VSOP 08/99  G</v>
          </cell>
          <cell r="E4881">
            <v>74433</v>
          </cell>
          <cell r="F4881" t="str">
            <v>JS</v>
          </cell>
          <cell r="G4881">
            <v>99000033</v>
          </cell>
          <cell r="H4881" t="str">
            <v>31/08/99</v>
          </cell>
          <cell r="I4881">
            <v>900</v>
          </cell>
          <cell r="J4881">
            <v>4002289</v>
          </cell>
        </row>
        <row r="4882">
          <cell r="A4882">
            <v>2882501</v>
          </cell>
          <cell r="B4882">
            <v>5538</v>
          </cell>
          <cell r="C4882">
            <v>999</v>
          </cell>
          <cell r="D4882" t="str">
            <v>MARTIN ROSA PILAR             V</v>
          </cell>
          <cell r="E4882">
            <v>71305</v>
          </cell>
          <cell r="F4882" t="str">
            <v>FF</v>
          </cell>
          <cell r="G4882">
            <v>99023229</v>
          </cell>
          <cell r="H4882" t="str">
            <v>24/08/99</v>
          </cell>
          <cell r="I4882">
            <v>22.31</v>
          </cell>
          <cell r="J4882" t="str">
            <v>O.R. 79352</v>
          </cell>
        </row>
        <row r="4883">
          <cell r="A4883">
            <v>2882501</v>
          </cell>
          <cell r="B4883">
            <v>5542</v>
          </cell>
          <cell r="C4883">
            <v>999</v>
          </cell>
          <cell r="D4883" t="str">
            <v>SERVICIOS TICKET S.A.         V</v>
          </cell>
          <cell r="E4883">
            <v>69134</v>
          </cell>
          <cell r="F4883" t="str">
            <v>FF</v>
          </cell>
          <cell r="G4883">
            <v>99021885</v>
          </cell>
          <cell r="H4883">
            <v>36502</v>
          </cell>
          <cell r="I4883">
            <v>235</v>
          </cell>
        </row>
        <row r="4884">
          <cell r="A4884">
            <v>2882501</v>
          </cell>
          <cell r="B4884">
            <v>5542</v>
          </cell>
          <cell r="C4884">
            <v>999</v>
          </cell>
          <cell r="D4884" t="str">
            <v>SERVICIOS TICKET S.A.         V</v>
          </cell>
          <cell r="E4884">
            <v>69134</v>
          </cell>
          <cell r="F4884" t="str">
            <v>FF</v>
          </cell>
          <cell r="G4884">
            <v>99021904</v>
          </cell>
          <cell r="H4884">
            <v>36502</v>
          </cell>
          <cell r="I4884">
            <v>109</v>
          </cell>
        </row>
        <row r="4885">
          <cell r="A4885">
            <v>2882501</v>
          </cell>
          <cell r="B4885">
            <v>5542</v>
          </cell>
          <cell r="C4885">
            <v>999</v>
          </cell>
          <cell r="D4885" t="str">
            <v>150899-COBRA260/000173        G</v>
          </cell>
          <cell r="E4885">
            <v>71559</v>
          </cell>
          <cell r="F4885" t="str">
            <v>J6</v>
          </cell>
          <cell r="G4885">
            <v>99000176</v>
          </cell>
          <cell r="H4885" t="str">
            <v>15/08/99</v>
          </cell>
          <cell r="I4885">
            <v>-785</v>
          </cell>
          <cell r="J4885">
            <v>5124005289</v>
          </cell>
        </row>
        <row r="4886">
          <cell r="A4886">
            <v>2882501</v>
          </cell>
          <cell r="B4886">
            <v>5542</v>
          </cell>
          <cell r="C4886">
            <v>999</v>
          </cell>
          <cell r="D4886" t="str">
            <v>150899-COBRA260/000173        G</v>
          </cell>
          <cell r="E4886">
            <v>71559</v>
          </cell>
          <cell r="F4886" t="str">
            <v>J7</v>
          </cell>
          <cell r="G4886">
            <v>99000161</v>
          </cell>
          <cell r="H4886" t="str">
            <v>15/08/99</v>
          </cell>
          <cell r="I4886">
            <v>770</v>
          </cell>
          <cell r="J4886">
            <v>5124005289</v>
          </cell>
        </row>
        <row r="4887">
          <cell r="A4887">
            <v>2882501</v>
          </cell>
          <cell r="B4887">
            <v>5852</v>
          </cell>
          <cell r="C4887" t="str">
            <v>ZALM</v>
          </cell>
          <cell r="D4887" t="str">
            <v>LA CASA DE LAS HERRAMIENTAS S.V</v>
          </cell>
          <cell r="E4887">
            <v>73828</v>
          </cell>
          <cell r="F4887" t="str">
            <v>FF</v>
          </cell>
          <cell r="G4887">
            <v>99024845</v>
          </cell>
          <cell r="H4887" t="str">
            <v>31/08/99</v>
          </cell>
          <cell r="I4887">
            <v>355.6</v>
          </cell>
          <cell r="J4887" t="str">
            <v>O.R. 76452</v>
          </cell>
        </row>
        <row r="4888">
          <cell r="A4888">
            <v>2882501</v>
          </cell>
          <cell r="B4888">
            <v>5855</v>
          </cell>
          <cell r="C4888" t="str">
            <v>ZALM</v>
          </cell>
          <cell r="D4888" t="str">
            <v>150899-COBRA260/000173        G</v>
          </cell>
          <cell r="E4888">
            <v>71559</v>
          </cell>
          <cell r="F4888" t="str">
            <v>J6</v>
          </cell>
          <cell r="G4888">
            <v>99000176</v>
          </cell>
          <cell r="H4888" t="str">
            <v>15/08/99</v>
          </cell>
          <cell r="I4888">
            <v>-9</v>
          </cell>
          <cell r="J4888">
            <v>5119061289</v>
          </cell>
        </row>
        <row r="4889">
          <cell r="A4889">
            <v>2882501</v>
          </cell>
          <cell r="B4889">
            <v>5855</v>
          </cell>
          <cell r="C4889" t="str">
            <v>ZALM</v>
          </cell>
          <cell r="D4889" t="str">
            <v>150899-COBRA260/000173        G</v>
          </cell>
          <cell r="E4889">
            <v>71559</v>
          </cell>
          <cell r="F4889" t="str">
            <v>J7</v>
          </cell>
          <cell r="G4889">
            <v>99000161</v>
          </cell>
          <cell r="H4889" t="str">
            <v>15/08/99</v>
          </cell>
          <cell r="I4889">
            <v>9</v>
          </cell>
          <cell r="J4889">
            <v>5119061289</v>
          </cell>
        </row>
        <row r="4890">
          <cell r="A4890">
            <v>2882501</v>
          </cell>
          <cell r="B4890">
            <v>5856</v>
          </cell>
          <cell r="C4890" t="str">
            <v>ZALM</v>
          </cell>
          <cell r="D4890" t="str">
            <v>CANTERO HUGO ALBERTO          V</v>
          </cell>
          <cell r="E4890">
            <v>70640</v>
          </cell>
          <cell r="F4890" t="str">
            <v>FF</v>
          </cell>
          <cell r="G4890">
            <v>99022865</v>
          </cell>
          <cell r="H4890" t="str">
            <v>20/08/99</v>
          </cell>
          <cell r="I4890">
            <v>34.26</v>
          </cell>
          <cell r="J4890" t="str">
            <v>O.R. 78921</v>
          </cell>
        </row>
        <row r="4891">
          <cell r="A4891">
            <v>2882501</v>
          </cell>
          <cell r="B4891">
            <v>5856</v>
          </cell>
          <cell r="C4891" t="str">
            <v>ZALM</v>
          </cell>
          <cell r="D4891" t="str">
            <v>DISTRIBUIDORA DIESEL NEUQUEN SV</v>
          </cell>
          <cell r="E4891">
            <v>70640</v>
          </cell>
          <cell r="F4891" t="str">
            <v>FF</v>
          </cell>
          <cell r="G4891">
            <v>99022878</v>
          </cell>
          <cell r="H4891" t="str">
            <v>20/08/99</v>
          </cell>
          <cell r="I4891">
            <v>119.38</v>
          </cell>
          <cell r="J4891" t="str">
            <v>O.R. 78922</v>
          </cell>
        </row>
        <row r="4892">
          <cell r="A4892">
            <v>2882501</v>
          </cell>
          <cell r="B4892">
            <v>5856</v>
          </cell>
          <cell r="C4892" t="str">
            <v>ZALM</v>
          </cell>
          <cell r="D4892" t="str">
            <v>ZANELLATO E HIJOS S.A         V</v>
          </cell>
          <cell r="E4892">
            <v>70809</v>
          </cell>
          <cell r="F4892" t="str">
            <v>FF</v>
          </cell>
          <cell r="G4892">
            <v>99023013</v>
          </cell>
          <cell r="H4892" t="str">
            <v>23/08/99</v>
          </cell>
          <cell r="I4892">
            <v>22.43</v>
          </cell>
          <cell r="J4892" t="str">
            <v>O.R. 78924</v>
          </cell>
        </row>
        <row r="4893">
          <cell r="A4893">
            <v>2882501</v>
          </cell>
          <cell r="B4893">
            <v>6002</v>
          </cell>
          <cell r="C4893">
            <v>999</v>
          </cell>
          <cell r="D4893" t="str">
            <v>TRANSPORTE THB DE HORACIO BERGV</v>
          </cell>
          <cell r="E4893">
            <v>69376</v>
          </cell>
          <cell r="F4893" t="str">
            <v>FF</v>
          </cell>
          <cell r="G4893">
            <v>99021927</v>
          </cell>
          <cell r="H4893">
            <v>36502</v>
          </cell>
          <cell r="I4893">
            <v>600</v>
          </cell>
          <cell r="J4893" t="str">
            <v>or 73051</v>
          </cell>
        </row>
        <row r="4894">
          <cell r="A4894">
            <v>2882501</v>
          </cell>
          <cell r="B4894">
            <v>6002</v>
          </cell>
          <cell r="C4894">
            <v>999</v>
          </cell>
          <cell r="D4894" t="str">
            <v>150899-COBRA260/000173        G</v>
          </cell>
          <cell r="E4894">
            <v>71559</v>
          </cell>
          <cell r="F4894" t="str">
            <v>J6</v>
          </cell>
          <cell r="G4894">
            <v>99000176</v>
          </cell>
          <cell r="H4894" t="str">
            <v>15/08/99</v>
          </cell>
          <cell r="I4894">
            <v>-450</v>
          </cell>
          <cell r="J4894">
            <v>5117065289</v>
          </cell>
        </row>
        <row r="4895">
          <cell r="A4895">
            <v>2882501</v>
          </cell>
          <cell r="B4895">
            <v>6002</v>
          </cell>
          <cell r="C4895">
            <v>999</v>
          </cell>
          <cell r="D4895" t="str">
            <v>150899-COBRA260/000173        G</v>
          </cell>
          <cell r="E4895">
            <v>71559</v>
          </cell>
          <cell r="F4895" t="str">
            <v>J7</v>
          </cell>
          <cell r="G4895">
            <v>99000161</v>
          </cell>
          <cell r="H4895" t="str">
            <v>15/08/99</v>
          </cell>
          <cell r="I4895">
            <v>450</v>
          </cell>
          <cell r="J4895">
            <v>5117065289</v>
          </cell>
        </row>
        <row r="4896">
          <cell r="A4896">
            <v>2882501</v>
          </cell>
          <cell r="B4896">
            <v>6242</v>
          </cell>
          <cell r="C4896" t="str">
            <v>ZALM</v>
          </cell>
          <cell r="D4896" t="str">
            <v>RICH, KLINGER S.A.A.C.I. Y F. V</v>
          </cell>
          <cell r="E4896">
            <v>69420</v>
          </cell>
          <cell r="F4896" t="str">
            <v>FF</v>
          </cell>
          <cell r="G4896">
            <v>99021966</v>
          </cell>
          <cell r="H4896" t="str">
            <v>13/08/99</v>
          </cell>
          <cell r="I4896">
            <v>364.53</v>
          </cell>
          <cell r="J4896" t="str">
            <v>O.R. 60599</v>
          </cell>
        </row>
        <row r="4897">
          <cell r="A4897">
            <v>2882501</v>
          </cell>
          <cell r="B4897">
            <v>6242</v>
          </cell>
          <cell r="C4897" t="str">
            <v>ZALM</v>
          </cell>
          <cell r="D4897" t="str">
            <v>SIDERCA S.A.I.C.              V</v>
          </cell>
          <cell r="E4897">
            <v>71168</v>
          </cell>
          <cell r="F4897" t="str">
            <v>FH</v>
          </cell>
          <cell r="G4897">
            <v>99000752</v>
          </cell>
          <cell r="H4897" t="str">
            <v>24/08/99</v>
          </cell>
          <cell r="I4897">
            <v>-639.51</v>
          </cell>
        </row>
        <row r="4898">
          <cell r="A4898">
            <v>2882501</v>
          </cell>
          <cell r="B4898">
            <v>6404</v>
          </cell>
          <cell r="C4898">
            <v>999</v>
          </cell>
          <cell r="D4898" t="str">
            <v>Seguro Vida Colectivo06/99    G</v>
          </cell>
          <cell r="E4898">
            <v>74063</v>
          </cell>
          <cell r="F4898" t="str">
            <v>J8</v>
          </cell>
          <cell r="G4898">
            <v>99001193</v>
          </cell>
          <cell r="H4898" t="str">
            <v>31/08/99</v>
          </cell>
          <cell r="I4898">
            <v>26.98</v>
          </cell>
          <cell r="J4898" t="str">
            <v>Vida Colect.06/9</v>
          </cell>
        </row>
        <row r="4899">
          <cell r="A4899">
            <v>2882501</v>
          </cell>
          <cell r="B4899">
            <v>6404</v>
          </cell>
          <cell r="C4899">
            <v>999</v>
          </cell>
          <cell r="D4899" t="str">
            <v>Distrib. FF 99022823          G</v>
          </cell>
          <cell r="E4899">
            <v>74194</v>
          </cell>
          <cell r="F4899" t="str">
            <v>J8</v>
          </cell>
          <cell r="G4899">
            <v>99001221</v>
          </cell>
          <cell r="H4899" t="str">
            <v>31/08/99</v>
          </cell>
          <cell r="I4899">
            <v>68.83</v>
          </cell>
          <cell r="J4899" t="str">
            <v>SeguroVidaColect</v>
          </cell>
        </row>
        <row r="4900">
          <cell r="A4900">
            <v>2882501</v>
          </cell>
          <cell r="B4900">
            <v>6442</v>
          </cell>
          <cell r="C4900">
            <v>999</v>
          </cell>
          <cell r="D4900" t="str">
            <v>150899-COBRA260/000173        G</v>
          </cell>
          <cell r="E4900">
            <v>71559</v>
          </cell>
          <cell r="F4900" t="str">
            <v>J6</v>
          </cell>
          <cell r="G4900">
            <v>99000176</v>
          </cell>
          <cell r="H4900" t="str">
            <v>15/08/99</v>
          </cell>
          <cell r="I4900">
            <v>450</v>
          </cell>
          <cell r="J4900">
            <v>5114012289</v>
          </cell>
        </row>
        <row r="4901">
          <cell r="A4901">
            <v>2882501</v>
          </cell>
          <cell r="B4901">
            <v>6442</v>
          </cell>
          <cell r="C4901">
            <v>999</v>
          </cell>
          <cell r="D4901" t="str">
            <v>150899-COBRA260/000173        G</v>
          </cell>
          <cell r="E4901">
            <v>71559</v>
          </cell>
          <cell r="F4901" t="str">
            <v>J6</v>
          </cell>
          <cell r="G4901">
            <v>99000176</v>
          </cell>
          <cell r="H4901" t="str">
            <v>15/08/99</v>
          </cell>
          <cell r="I4901">
            <v>-4037</v>
          </cell>
          <cell r="J4901">
            <v>5114012289</v>
          </cell>
        </row>
        <row r="4902">
          <cell r="A4902">
            <v>2882501</v>
          </cell>
          <cell r="B4902">
            <v>6442</v>
          </cell>
          <cell r="C4902">
            <v>999</v>
          </cell>
          <cell r="D4902" t="str">
            <v>150899-COBRA260/000173        G</v>
          </cell>
          <cell r="E4902">
            <v>71559</v>
          </cell>
          <cell r="F4902" t="str">
            <v>J7</v>
          </cell>
          <cell r="G4902">
            <v>99000161</v>
          </cell>
          <cell r="H4902" t="str">
            <v>15/08/99</v>
          </cell>
          <cell r="I4902">
            <v>4037</v>
          </cell>
          <cell r="J4902">
            <v>5114012289</v>
          </cell>
        </row>
        <row r="4903">
          <cell r="A4903">
            <v>2882501</v>
          </cell>
          <cell r="B4903">
            <v>6442</v>
          </cell>
          <cell r="C4903">
            <v>999</v>
          </cell>
          <cell r="D4903" t="str">
            <v>150899-COBRA260/000173        G</v>
          </cell>
          <cell r="E4903">
            <v>71559</v>
          </cell>
          <cell r="F4903" t="str">
            <v>J7</v>
          </cell>
          <cell r="G4903">
            <v>99000161</v>
          </cell>
          <cell r="H4903" t="str">
            <v>15/08/99</v>
          </cell>
          <cell r="I4903">
            <v>-450</v>
          </cell>
          <cell r="J4903">
            <v>5114012289</v>
          </cell>
        </row>
        <row r="4904">
          <cell r="A4904">
            <v>2882501</v>
          </cell>
          <cell r="B4904">
            <v>6549</v>
          </cell>
          <cell r="C4904">
            <v>999</v>
          </cell>
          <cell r="D4904" t="str">
            <v>PROVISIONES DE jULIO          G</v>
          </cell>
          <cell r="E4904">
            <v>67412</v>
          </cell>
          <cell r="F4904" t="str">
            <v>JE</v>
          </cell>
          <cell r="G4904">
            <v>99000812</v>
          </cell>
          <cell r="H4904">
            <v>36168</v>
          </cell>
          <cell r="I4904">
            <v>-70000</v>
          </cell>
          <cell r="J4904" t="str">
            <v>COSTOS IMPAGOS</v>
          </cell>
        </row>
        <row r="4905">
          <cell r="A4905">
            <v>2882501</v>
          </cell>
          <cell r="B4905">
            <v>6549</v>
          </cell>
          <cell r="C4905">
            <v>999</v>
          </cell>
          <cell r="D4905" t="str">
            <v>PROVISIONES                   G</v>
          </cell>
          <cell r="E4905">
            <v>73504</v>
          </cell>
          <cell r="F4905" t="str">
            <v>JE</v>
          </cell>
          <cell r="G4905">
            <v>99000948</v>
          </cell>
          <cell r="H4905" t="str">
            <v>31/08/99</v>
          </cell>
          <cell r="I4905">
            <v>70000</v>
          </cell>
          <cell r="J4905" t="str">
            <v>MAIL DP</v>
          </cell>
        </row>
        <row r="4906">
          <cell r="A4906">
            <v>2882501</v>
          </cell>
          <cell r="B4906">
            <v>6750</v>
          </cell>
          <cell r="C4906">
            <v>999</v>
          </cell>
          <cell r="D4906" t="str">
            <v>IASA S.A                      V</v>
          </cell>
          <cell r="E4906">
            <v>68557</v>
          </cell>
          <cell r="F4906" t="str">
            <v>FF</v>
          </cell>
          <cell r="G4906">
            <v>99021692</v>
          </cell>
          <cell r="H4906">
            <v>36441</v>
          </cell>
          <cell r="I4906">
            <v>119.57</v>
          </cell>
        </row>
        <row r="4907">
          <cell r="A4907">
            <v>2882501</v>
          </cell>
          <cell r="B4907">
            <v>6751</v>
          </cell>
          <cell r="C4907">
            <v>999</v>
          </cell>
          <cell r="D4907" t="str">
            <v>MUSSATTI DANIEL HUMBERTO      V</v>
          </cell>
          <cell r="E4907">
            <v>66943</v>
          </cell>
          <cell r="F4907" t="str">
            <v>FF</v>
          </cell>
          <cell r="G4907">
            <v>99021012</v>
          </cell>
          <cell r="H4907">
            <v>36227</v>
          </cell>
          <cell r="I4907">
            <v>15.29</v>
          </cell>
          <cell r="J4907" t="str">
            <v>or 63258</v>
          </cell>
        </row>
        <row r="4908">
          <cell r="A4908">
            <v>2882501</v>
          </cell>
          <cell r="B4908">
            <v>6751</v>
          </cell>
          <cell r="C4908">
            <v>999</v>
          </cell>
          <cell r="D4908" t="str">
            <v>PROVISIONES DE jULIO          G</v>
          </cell>
          <cell r="E4908">
            <v>67412</v>
          </cell>
          <cell r="F4908" t="str">
            <v>JE</v>
          </cell>
          <cell r="G4908">
            <v>99000812</v>
          </cell>
          <cell r="H4908">
            <v>36168</v>
          </cell>
          <cell r="I4908">
            <v>-80000</v>
          </cell>
          <cell r="J4908" t="str">
            <v>COSTOS IMPAGOS</v>
          </cell>
        </row>
        <row r="4909">
          <cell r="A4909">
            <v>2882501</v>
          </cell>
          <cell r="B4909">
            <v>6751</v>
          </cell>
          <cell r="C4909">
            <v>999</v>
          </cell>
          <cell r="D4909" t="str">
            <v>SERVICIOS TICKET S.A.         V</v>
          </cell>
          <cell r="E4909">
            <v>69134</v>
          </cell>
          <cell r="F4909" t="str">
            <v>FF</v>
          </cell>
          <cell r="G4909">
            <v>99021885</v>
          </cell>
          <cell r="H4909">
            <v>36502</v>
          </cell>
          <cell r="I4909">
            <v>3.52</v>
          </cell>
        </row>
        <row r="4910">
          <cell r="A4910">
            <v>2882501</v>
          </cell>
          <cell r="B4910">
            <v>6751</v>
          </cell>
          <cell r="C4910">
            <v>999</v>
          </cell>
          <cell r="D4910" t="str">
            <v>SERVICIOS TICKET S.A.         V</v>
          </cell>
          <cell r="E4910">
            <v>69134</v>
          </cell>
          <cell r="F4910" t="str">
            <v>FF</v>
          </cell>
          <cell r="G4910">
            <v>99021904</v>
          </cell>
          <cell r="H4910">
            <v>36502</v>
          </cell>
          <cell r="I4910">
            <v>1.64</v>
          </cell>
        </row>
        <row r="4911">
          <cell r="A4911">
            <v>2882501</v>
          </cell>
          <cell r="B4911">
            <v>6751</v>
          </cell>
          <cell r="C4911">
            <v>999</v>
          </cell>
          <cell r="D4911" t="str">
            <v>150899-COBRA260/000173        G</v>
          </cell>
          <cell r="E4911">
            <v>71559</v>
          </cell>
          <cell r="F4911" t="str">
            <v>J6</v>
          </cell>
          <cell r="G4911">
            <v>99000176</v>
          </cell>
          <cell r="H4911" t="str">
            <v>15/08/99</v>
          </cell>
          <cell r="I4911">
            <v>19</v>
          </cell>
          <cell r="J4911">
            <v>5106071289</v>
          </cell>
        </row>
        <row r="4912">
          <cell r="A4912">
            <v>2882501</v>
          </cell>
          <cell r="B4912">
            <v>6751</v>
          </cell>
          <cell r="C4912">
            <v>999</v>
          </cell>
          <cell r="D4912" t="str">
            <v>150899-COBRA260/000173        G</v>
          </cell>
          <cell r="E4912">
            <v>71559</v>
          </cell>
          <cell r="F4912" t="str">
            <v>J6</v>
          </cell>
          <cell r="G4912">
            <v>99000176</v>
          </cell>
          <cell r="H4912" t="str">
            <v>15/08/99</v>
          </cell>
          <cell r="I4912">
            <v>-370</v>
          </cell>
          <cell r="J4912">
            <v>5106071289</v>
          </cell>
        </row>
        <row r="4913">
          <cell r="A4913">
            <v>2882501</v>
          </cell>
          <cell r="B4913">
            <v>6751</v>
          </cell>
          <cell r="C4913">
            <v>999</v>
          </cell>
          <cell r="D4913" t="str">
            <v>150899-COBRA260/000173        G</v>
          </cell>
          <cell r="E4913">
            <v>71559</v>
          </cell>
          <cell r="F4913" t="str">
            <v>J7</v>
          </cell>
          <cell r="G4913">
            <v>99000161</v>
          </cell>
          <cell r="H4913" t="str">
            <v>15/08/99</v>
          </cell>
          <cell r="I4913">
            <v>185</v>
          </cell>
          <cell r="J4913">
            <v>5106071289</v>
          </cell>
        </row>
        <row r="4914">
          <cell r="A4914">
            <v>2882501</v>
          </cell>
          <cell r="B4914">
            <v>6751</v>
          </cell>
          <cell r="C4914">
            <v>999</v>
          </cell>
          <cell r="D4914" t="str">
            <v>PROVISIONES                   G</v>
          </cell>
          <cell r="E4914">
            <v>73504</v>
          </cell>
          <cell r="F4914" t="str">
            <v>JE</v>
          </cell>
          <cell r="G4914">
            <v>99000948</v>
          </cell>
          <cell r="H4914" t="str">
            <v>31/08/99</v>
          </cell>
          <cell r="I4914">
            <v>90000</v>
          </cell>
          <cell r="J4914" t="str">
            <v>MAIL DP</v>
          </cell>
        </row>
        <row r="4915">
          <cell r="A4915">
            <v>2882501</v>
          </cell>
          <cell r="B4915">
            <v>7144</v>
          </cell>
          <cell r="C4915">
            <v>999</v>
          </cell>
          <cell r="D4915" t="str">
            <v>FASTR - BALANCE288 RDOPEND01  G</v>
          </cell>
          <cell r="E4915">
            <v>68098</v>
          </cell>
          <cell r="F4915" t="str">
            <v>FS</v>
          </cell>
          <cell r="G4915">
            <v>99000036</v>
          </cell>
          <cell r="H4915">
            <v>36168</v>
          </cell>
          <cell r="I4915">
            <v>-63277</v>
          </cell>
          <cell r="J4915" t="str">
            <v>Practice Set 1 -</v>
          </cell>
        </row>
        <row r="4916">
          <cell r="A4916">
            <v>2882501</v>
          </cell>
          <cell r="B4916">
            <v>7144</v>
          </cell>
          <cell r="C4916">
            <v>999</v>
          </cell>
          <cell r="D4916" t="str">
            <v>AJUSTE REPEN OBRAS VS 7-99    G</v>
          </cell>
          <cell r="E4916">
            <v>68342</v>
          </cell>
          <cell r="F4916" t="str">
            <v>JE</v>
          </cell>
          <cell r="G4916">
            <v>99000854</v>
          </cell>
          <cell r="H4916">
            <v>36168</v>
          </cell>
          <cell r="I4916">
            <v>4320</v>
          </cell>
        </row>
        <row r="4917">
          <cell r="A4917">
            <v>2882502</v>
          </cell>
          <cell r="B4917">
            <v>4103</v>
          </cell>
          <cell r="C4917">
            <v>999</v>
          </cell>
          <cell r="D4917" t="str">
            <v>PEREZ COMPANC-PETROURUGUAY-A. I</v>
          </cell>
          <cell r="E4917">
            <v>70285</v>
          </cell>
          <cell r="F4917" t="str">
            <v>KW</v>
          </cell>
          <cell r="G4917">
            <v>11001005</v>
          </cell>
          <cell r="H4917" t="str">
            <v>18/08/99</v>
          </cell>
          <cell r="I4917">
            <v>1046591</v>
          </cell>
          <cell r="J4917" t="str">
            <v>CREDITO CORRESPO</v>
          </cell>
        </row>
        <row r="4918">
          <cell r="A4918">
            <v>2882502</v>
          </cell>
          <cell r="B4918">
            <v>4103</v>
          </cell>
          <cell r="C4918">
            <v>999</v>
          </cell>
          <cell r="D4918" t="str">
            <v>PEREZ COMPANC S.A             I</v>
          </cell>
          <cell r="E4918">
            <v>70285</v>
          </cell>
          <cell r="F4918" t="str">
            <v>E7</v>
          </cell>
          <cell r="G4918">
            <v>11005409</v>
          </cell>
          <cell r="H4918" t="str">
            <v>18/08/99</v>
          </cell>
          <cell r="I4918">
            <v>-1046591</v>
          </cell>
          <cell r="J4918" t="str">
            <v>POR TRABAJOS EJE</v>
          </cell>
        </row>
        <row r="4919">
          <cell r="A4919">
            <v>2882502</v>
          </cell>
          <cell r="B4919">
            <v>4111</v>
          </cell>
          <cell r="C4919">
            <v>999</v>
          </cell>
          <cell r="D4919" t="str">
            <v>VSA VSOP 08/99                G</v>
          </cell>
          <cell r="E4919">
            <v>73154</v>
          </cell>
          <cell r="F4919" t="str">
            <v>JE</v>
          </cell>
          <cell r="G4919">
            <v>99000922</v>
          </cell>
          <cell r="H4919" t="str">
            <v>31/08/99</v>
          </cell>
          <cell r="I4919">
            <v>-350000</v>
          </cell>
        </row>
        <row r="4920">
          <cell r="A4920">
            <v>2882502</v>
          </cell>
          <cell r="B4920">
            <v>4903</v>
          </cell>
          <cell r="C4920">
            <v>999</v>
          </cell>
          <cell r="D4920" t="str">
            <v>AJUSTE PROV.I.B. 07/99        G</v>
          </cell>
          <cell r="E4920">
            <v>72932</v>
          </cell>
          <cell r="F4920" t="str">
            <v>J8</v>
          </cell>
          <cell r="G4920">
            <v>99001134</v>
          </cell>
          <cell r="H4920" t="str">
            <v>31/08/99</v>
          </cell>
          <cell r="I4920">
            <v>552.63</v>
          </cell>
          <cell r="J4920" t="str">
            <v>AJUSTE PROV.I.B.</v>
          </cell>
        </row>
        <row r="4921">
          <cell r="A4921">
            <v>2882502</v>
          </cell>
          <cell r="B4921">
            <v>5282</v>
          </cell>
          <cell r="C4921">
            <v>999</v>
          </cell>
          <cell r="D4921" t="str">
            <v>REVERSAS VARIAS               G</v>
          </cell>
          <cell r="E4921">
            <v>72395</v>
          </cell>
          <cell r="F4921" t="str">
            <v>JE</v>
          </cell>
          <cell r="G4921">
            <v>99000908</v>
          </cell>
          <cell r="H4921" t="str">
            <v>31/08/99</v>
          </cell>
          <cell r="I4921">
            <v>4048</v>
          </cell>
          <cell r="J4921" t="str">
            <v>CI/DGN/ 26/08/99</v>
          </cell>
        </row>
        <row r="4922">
          <cell r="A4922">
            <v>2882502</v>
          </cell>
          <cell r="B4922">
            <v>5282</v>
          </cell>
          <cell r="C4922">
            <v>999</v>
          </cell>
          <cell r="D4922" t="str">
            <v>Reversas Varias Equipos       G</v>
          </cell>
          <cell r="E4922">
            <v>73194</v>
          </cell>
          <cell r="F4922" t="str">
            <v>JE</v>
          </cell>
          <cell r="G4922">
            <v>99000927</v>
          </cell>
          <cell r="H4922" t="str">
            <v>31/08/99</v>
          </cell>
          <cell r="I4922">
            <v>1000</v>
          </cell>
          <cell r="J4922" t="str">
            <v>CI/EQ/398/99</v>
          </cell>
        </row>
        <row r="4923">
          <cell r="A4923">
            <v>2882502</v>
          </cell>
          <cell r="B4923">
            <v>5282</v>
          </cell>
          <cell r="C4923">
            <v>999</v>
          </cell>
          <cell r="D4923" t="str">
            <v>REVERSAS VARIAS               G</v>
          </cell>
          <cell r="E4923">
            <v>73443</v>
          </cell>
          <cell r="F4923" t="str">
            <v>JE</v>
          </cell>
          <cell r="G4923">
            <v>99000939</v>
          </cell>
          <cell r="H4923" t="str">
            <v>31/08/99</v>
          </cell>
          <cell r="I4923">
            <v>1000</v>
          </cell>
          <cell r="J4923" t="str">
            <v>CI/EQ/457/99</v>
          </cell>
        </row>
        <row r="4924">
          <cell r="A4924">
            <v>2882502</v>
          </cell>
          <cell r="B4924">
            <v>5282</v>
          </cell>
          <cell r="C4924">
            <v>999</v>
          </cell>
          <cell r="D4924" t="str">
            <v>SUELDOS MENSUALES VSOP 08/99  G</v>
          </cell>
          <cell r="E4924">
            <v>74433</v>
          </cell>
          <cell r="F4924" t="str">
            <v>JS</v>
          </cell>
          <cell r="G4924">
            <v>99000033</v>
          </cell>
          <cell r="H4924" t="str">
            <v>31/08/99</v>
          </cell>
          <cell r="I4924">
            <v>46461</v>
          </cell>
          <cell r="J4924">
            <v>4001290</v>
          </cell>
        </row>
        <row r="4925">
          <cell r="A4925">
            <v>2882502</v>
          </cell>
          <cell r="B4925">
            <v>5283</v>
          </cell>
          <cell r="C4925">
            <v>999</v>
          </cell>
          <cell r="D4925" t="str">
            <v>2DA QUINC.JORNALES 7/99   0000G</v>
          </cell>
          <cell r="E4925">
            <v>69005</v>
          </cell>
          <cell r="F4925" t="str">
            <v>JS</v>
          </cell>
          <cell r="G4925">
            <v>99000030</v>
          </cell>
          <cell r="H4925">
            <v>36168</v>
          </cell>
          <cell r="I4925">
            <v>29626</v>
          </cell>
          <cell r="J4925">
            <v>4003290</v>
          </cell>
        </row>
        <row r="4926">
          <cell r="A4926">
            <v>2882502</v>
          </cell>
          <cell r="B4926">
            <v>5283</v>
          </cell>
          <cell r="C4926">
            <v>999</v>
          </cell>
          <cell r="D4926" t="str">
            <v>PROV. JORNALES 2DA.Q.07/99    G</v>
          </cell>
          <cell r="E4926">
            <v>68033</v>
          </cell>
          <cell r="F4926" t="str">
            <v>JE</v>
          </cell>
          <cell r="G4926">
            <v>99000846</v>
          </cell>
          <cell r="H4926">
            <v>36168</v>
          </cell>
          <cell r="I4926">
            <v>-16394</v>
          </cell>
          <cell r="J4926">
            <v>4003290</v>
          </cell>
        </row>
        <row r="4927">
          <cell r="A4927">
            <v>2882502</v>
          </cell>
          <cell r="B4927">
            <v>5283</v>
          </cell>
          <cell r="C4927">
            <v>999</v>
          </cell>
          <cell r="D4927" t="str">
            <v>SUELDOS JORNALES 1RA.Q. 08/99 G</v>
          </cell>
          <cell r="E4927">
            <v>71352</v>
          </cell>
          <cell r="F4927" t="str">
            <v>JS</v>
          </cell>
          <cell r="G4927">
            <v>99000031</v>
          </cell>
          <cell r="H4927" t="str">
            <v>20/08/99</v>
          </cell>
          <cell r="I4927">
            <v>28925</v>
          </cell>
          <cell r="J4927">
            <v>4003290</v>
          </cell>
        </row>
        <row r="4928">
          <cell r="A4928">
            <v>2882502</v>
          </cell>
          <cell r="B4928">
            <v>5283</v>
          </cell>
          <cell r="C4928">
            <v>999</v>
          </cell>
          <cell r="D4928" t="str">
            <v>Reversas Varias Equipos       G</v>
          </cell>
          <cell r="E4928">
            <v>73194</v>
          </cell>
          <cell r="F4928" t="str">
            <v>JE</v>
          </cell>
          <cell r="G4928">
            <v>99000927</v>
          </cell>
          <cell r="H4928" t="str">
            <v>31/08/99</v>
          </cell>
          <cell r="I4928">
            <v>2144</v>
          </cell>
          <cell r="J4928" t="str">
            <v>CI/EQ/397/99</v>
          </cell>
        </row>
        <row r="4929">
          <cell r="A4929">
            <v>2882502</v>
          </cell>
          <cell r="B4929">
            <v>5283</v>
          </cell>
          <cell r="C4929">
            <v>999</v>
          </cell>
          <cell r="D4929" t="str">
            <v>Reversas Varias Equipos       G</v>
          </cell>
          <cell r="E4929">
            <v>73194</v>
          </cell>
          <cell r="F4929" t="str">
            <v>JE</v>
          </cell>
          <cell r="G4929">
            <v>99000927</v>
          </cell>
          <cell r="H4929" t="str">
            <v>31/08/99</v>
          </cell>
          <cell r="I4929">
            <v>1065</v>
          </cell>
          <cell r="J4929" t="str">
            <v>CI/EQ/402/99</v>
          </cell>
        </row>
        <row r="4930">
          <cell r="A4930">
            <v>2882502</v>
          </cell>
          <cell r="B4930">
            <v>5283</v>
          </cell>
          <cell r="C4930">
            <v>999</v>
          </cell>
          <cell r="D4930" t="str">
            <v>REVERSAS VARIAS               G</v>
          </cell>
          <cell r="E4930">
            <v>73443</v>
          </cell>
          <cell r="F4930" t="str">
            <v>JE</v>
          </cell>
          <cell r="G4930">
            <v>99000939</v>
          </cell>
          <cell r="H4930" t="str">
            <v>31/08/99</v>
          </cell>
          <cell r="I4930">
            <v>820</v>
          </cell>
          <cell r="J4930" t="str">
            <v>CI/EQ/464/99</v>
          </cell>
        </row>
        <row r="4931">
          <cell r="A4931">
            <v>2882502</v>
          </cell>
          <cell r="B4931">
            <v>5283</v>
          </cell>
          <cell r="C4931">
            <v>999</v>
          </cell>
          <cell r="D4931" t="str">
            <v>REVERSAS VARIAS               G</v>
          </cell>
          <cell r="E4931">
            <v>73443</v>
          </cell>
          <cell r="F4931" t="str">
            <v>JE</v>
          </cell>
          <cell r="G4931">
            <v>99000939</v>
          </cell>
          <cell r="H4931" t="str">
            <v>31/08/99</v>
          </cell>
          <cell r="I4931">
            <v>2460</v>
          </cell>
          <cell r="J4931" t="str">
            <v>CI/EQ/456/99</v>
          </cell>
        </row>
        <row r="4932">
          <cell r="A4932">
            <v>2882502</v>
          </cell>
          <cell r="B4932">
            <v>5283</v>
          </cell>
          <cell r="C4932">
            <v>999</v>
          </cell>
          <cell r="D4932" t="str">
            <v>SUELDOS JORNALES 2DA.Q.08/99  G</v>
          </cell>
          <cell r="E4932">
            <v>74716</v>
          </cell>
          <cell r="F4932" t="str">
            <v>JS</v>
          </cell>
          <cell r="G4932">
            <v>99000034</v>
          </cell>
          <cell r="H4932" t="str">
            <v>31/08/99</v>
          </cell>
          <cell r="I4932">
            <v>19079</v>
          </cell>
          <cell r="J4932">
            <v>4003290</v>
          </cell>
        </row>
        <row r="4933">
          <cell r="A4933">
            <v>2882502</v>
          </cell>
          <cell r="B4933">
            <v>5432</v>
          </cell>
          <cell r="C4933">
            <v>999</v>
          </cell>
          <cell r="D4933" t="str">
            <v>ESTIMACION T.C. 07/99         G</v>
          </cell>
          <cell r="E4933">
            <v>67285</v>
          </cell>
          <cell r="F4933" t="str">
            <v>J8</v>
          </cell>
          <cell r="G4933">
            <v>99001062</v>
          </cell>
          <cell r="H4933">
            <v>36168</v>
          </cell>
          <cell r="I4933">
            <v>-821.82</v>
          </cell>
        </row>
        <row r="4934">
          <cell r="A4934">
            <v>2882502</v>
          </cell>
          <cell r="B4934">
            <v>5432</v>
          </cell>
          <cell r="C4934">
            <v>999</v>
          </cell>
          <cell r="D4934" t="str">
            <v>ESTIMACION ART 07/99          G</v>
          </cell>
          <cell r="E4934">
            <v>67285</v>
          </cell>
          <cell r="F4934" t="str">
            <v>J8</v>
          </cell>
          <cell r="G4934">
            <v>99001063</v>
          </cell>
          <cell r="H4934">
            <v>36168</v>
          </cell>
          <cell r="I4934">
            <v>-701.3</v>
          </cell>
        </row>
        <row r="4935">
          <cell r="A4935">
            <v>2882502</v>
          </cell>
          <cell r="B4935">
            <v>5432</v>
          </cell>
          <cell r="C4935">
            <v>999</v>
          </cell>
          <cell r="D4935" t="str">
            <v>DISTRIBUCION ART 7/99         G</v>
          </cell>
          <cell r="E4935">
            <v>69683</v>
          </cell>
          <cell r="F4935" t="str">
            <v>J8</v>
          </cell>
          <cell r="G4935">
            <v>99001104</v>
          </cell>
          <cell r="H4935">
            <v>36168</v>
          </cell>
          <cell r="I4935">
            <v>1114.22</v>
          </cell>
        </row>
        <row r="4936">
          <cell r="A4936">
            <v>2882502</v>
          </cell>
          <cell r="B4936">
            <v>5432</v>
          </cell>
          <cell r="C4936">
            <v>999</v>
          </cell>
          <cell r="D4936" t="str">
            <v>DISTRIB. LEY 24700 14% TC 7/99G</v>
          </cell>
          <cell r="E4936">
            <v>69700</v>
          </cell>
          <cell r="F4936" t="str">
            <v>J8</v>
          </cell>
          <cell r="G4936">
            <v>99001105</v>
          </cell>
          <cell r="H4936">
            <v>36168</v>
          </cell>
          <cell r="I4936">
            <v>1022.1</v>
          </cell>
        </row>
        <row r="4937">
          <cell r="A4937">
            <v>2882502</v>
          </cell>
          <cell r="B4937">
            <v>5432</v>
          </cell>
          <cell r="C4937">
            <v>999</v>
          </cell>
          <cell r="D4937" t="str">
            <v>Dist. LEY 24557 ART 08/99     G</v>
          </cell>
          <cell r="E4937">
            <v>71439</v>
          </cell>
          <cell r="F4937" t="str">
            <v>J8</v>
          </cell>
          <cell r="G4937">
            <v>99001122</v>
          </cell>
          <cell r="H4937" t="str">
            <v>31/08/99</v>
          </cell>
          <cell r="I4937">
            <v>900.23</v>
          </cell>
        </row>
        <row r="4938">
          <cell r="A4938">
            <v>2882502</v>
          </cell>
          <cell r="B4938">
            <v>5432</v>
          </cell>
          <cell r="C4938">
            <v>999</v>
          </cell>
          <cell r="D4938" t="str">
            <v>Dist. Ley 24700 T.Canasta 8/99G</v>
          </cell>
          <cell r="E4938">
            <v>71417</v>
          </cell>
          <cell r="F4938" t="str">
            <v>J8</v>
          </cell>
          <cell r="G4938">
            <v>99001123</v>
          </cell>
          <cell r="H4938" t="str">
            <v>31/08/99</v>
          </cell>
          <cell r="I4938">
            <v>1124.57</v>
          </cell>
        </row>
        <row r="4939">
          <cell r="A4939">
            <v>2882502</v>
          </cell>
          <cell r="B4939">
            <v>5432</v>
          </cell>
          <cell r="C4939">
            <v>999</v>
          </cell>
          <cell r="D4939" t="str">
            <v>SUELDOS MENSUALES VSOP 08/99  G</v>
          </cell>
          <cell r="E4939">
            <v>74433</v>
          </cell>
          <cell r="F4939" t="str">
            <v>JS</v>
          </cell>
          <cell r="G4939">
            <v>99000033</v>
          </cell>
          <cell r="H4939" t="str">
            <v>31/08/99</v>
          </cell>
          <cell r="I4939">
            <v>13937</v>
          </cell>
          <cell r="J4939">
            <v>4002290</v>
          </cell>
        </row>
        <row r="4940">
          <cell r="A4940">
            <v>2882502</v>
          </cell>
          <cell r="B4940">
            <v>5433</v>
          </cell>
          <cell r="C4940">
            <v>999</v>
          </cell>
          <cell r="D4940" t="str">
            <v>2DA QUINC.JORNALES 7/99   0000G</v>
          </cell>
          <cell r="E4940">
            <v>69005</v>
          </cell>
          <cell r="F4940" t="str">
            <v>JS</v>
          </cell>
          <cell r="G4940">
            <v>99000030</v>
          </cell>
          <cell r="H4940">
            <v>36168</v>
          </cell>
          <cell r="I4940">
            <v>14511</v>
          </cell>
          <cell r="J4940">
            <v>4004290</v>
          </cell>
        </row>
        <row r="4941">
          <cell r="A4941">
            <v>2882502</v>
          </cell>
          <cell r="B4941">
            <v>5433</v>
          </cell>
          <cell r="C4941">
            <v>999</v>
          </cell>
          <cell r="D4941" t="str">
            <v>PROV. JORNALES 2DA.Q.07/99    G</v>
          </cell>
          <cell r="E4941">
            <v>68033</v>
          </cell>
          <cell r="F4941" t="str">
            <v>JE</v>
          </cell>
          <cell r="G4941">
            <v>99000846</v>
          </cell>
          <cell r="H4941">
            <v>36168</v>
          </cell>
          <cell r="I4941">
            <v>-7989</v>
          </cell>
          <cell r="J4941">
            <v>4004290</v>
          </cell>
        </row>
        <row r="4942">
          <cell r="A4942">
            <v>2882502</v>
          </cell>
          <cell r="B4942">
            <v>5433</v>
          </cell>
          <cell r="C4942">
            <v>999</v>
          </cell>
          <cell r="D4942" t="str">
            <v>APORTE R.N.I.C. 7-99          G</v>
          </cell>
          <cell r="E4942">
            <v>69932</v>
          </cell>
          <cell r="F4942" t="str">
            <v>J8</v>
          </cell>
          <cell r="G4942">
            <v>99001107</v>
          </cell>
          <cell r="H4942" t="str">
            <v>17/08/99</v>
          </cell>
          <cell r="I4942">
            <v>172.73</v>
          </cell>
        </row>
        <row r="4943">
          <cell r="A4943">
            <v>2882502</v>
          </cell>
          <cell r="B4943">
            <v>5433</v>
          </cell>
          <cell r="C4943">
            <v>999</v>
          </cell>
          <cell r="D4943" t="str">
            <v>SUELDOS JORNALES 1RA.Q. 08/99 G</v>
          </cell>
          <cell r="E4943">
            <v>71352</v>
          </cell>
          <cell r="F4943" t="str">
            <v>JS</v>
          </cell>
          <cell r="G4943">
            <v>99000031</v>
          </cell>
          <cell r="H4943" t="str">
            <v>20/08/99</v>
          </cell>
          <cell r="I4943">
            <v>7500</v>
          </cell>
          <cell r="J4943">
            <v>4004290</v>
          </cell>
        </row>
        <row r="4944">
          <cell r="A4944">
            <v>2882502</v>
          </cell>
          <cell r="B4944">
            <v>5433</v>
          </cell>
          <cell r="C4944">
            <v>999</v>
          </cell>
          <cell r="D4944" t="str">
            <v>SUELDOS JORNALES 2DA.Q.08/99  G</v>
          </cell>
          <cell r="E4944">
            <v>74716</v>
          </cell>
          <cell r="F4944" t="str">
            <v>JS</v>
          </cell>
          <cell r="G4944">
            <v>99000034</v>
          </cell>
          <cell r="H4944" t="str">
            <v>31/08/99</v>
          </cell>
          <cell r="I4944">
            <v>7850</v>
          </cell>
          <cell r="J4944">
            <v>4004290</v>
          </cell>
        </row>
        <row r="4945">
          <cell r="A4945">
            <v>2882502</v>
          </cell>
          <cell r="B4945">
            <v>5536</v>
          </cell>
          <cell r="C4945">
            <v>999</v>
          </cell>
          <cell r="D4945" t="str">
            <v>FARMACIA Y PERFUMERIA DEL PUEBV</v>
          </cell>
          <cell r="E4945">
            <v>69007</v>
          </cell>
          <cell r="F4945" t="str">
            <v>FF</v>
          </cell>
          <cell r="G4945">
            <v>99021826</v>
          </cell>
          <cell r="H4945">
            <v>36472</v>
          </cell>
          <cell r="I4945">
            <v>27.27</v>
          </cell>
          <cell r="J4945" t="str">
            <v>O.R. 76574</v>
          </cell>
        </row>
        <row r="4946">
          <cell r="A4946">
            <v>2882502</v>
          </cell>
          <cell r="B4946">
            <v>5536</v>
          </cell>
          <cell r="C4946">
            <v>999</v>
          </cell>
          <cell r="D4946" t="str">
            <v>SILIQUINI S.R.L.              V</v>
          </cell>
          <cell r="E4946">
            <v>72740</v>
          </cell>
          <cell r="F4946" t="str">
            <v>FF</v>
          </cell>
          <cell r="G4946">
            <v>99024097</v>
          </cell>
          <cell r="H4946" t="str">
            <v>31/08/99</v>
          </cell>
          <cell r="I4946">
            <v>201.09</v>
          </cell>
          <cell r="J4946" t="str">
            <v>or 76946</v>
          </cell>
        </row>
        <row r="4947">
          <cell r="A4947">
            <v>2882502</v>
          </cell>
          <cell r="B4947">
            <v>5537</v>
          </cell>
          <cell r="C4947" t="str">
            <v>ZALM</v>
          </cell>
          <cell r="D4947" t="str">
            <v>LARA FERNANDO JORGE           V</v>
          </cell>
          <cell r="E4947">
            <v>69007</v>
          </cell>
          <cell r="F4947" t="str">
            <v>FF</v>
          </cell>
          <cell r="G4947">
            <v>99021822</v>
          </cell>
          <cell r="H4947">
            <v>36472</v>
          </cell>
          <cell r="I4947">
            <v>254.4</v>
          </cell>
          <cell r="J4947" t="str">
            <v>O.R. 49369</v>
          </cell>
        </row>
        <row r="4948">
          <cell r="A4948">
            <v>2882502</v>
          </cell>
          <cell r="B4948">
            <v>5538</v>
          </cell>
          <cell r="C4948">
            <v>999</v>
          </cell>
          <cell r="D4948" t="str">
            <v>CAPRIOLO AMERICO LUIS         V</v>
          </cell>
          <cell r="E4948">
            <v>70640</v>
          </cell>
          <cell r="F4948" t="str">
            <v>FF</v>
          </cell>
          <cell r="G4948">
            <v>99022871</v>
          </cell>
          <cell r="H4948" t="str">
            <v>20/08/99</v>
          </cell>
          <cell r="I4948">
            <v>94.94</v>
          </cell>
          <cell r="J4948" t="str">
            <v>O.R. 49375</v>
          </cell>
        </row>
        <row r="4949">
          <cell r="A4949">
            <v>2882502</v>
          </cell>
          <cell r="B4949">
            <v>5538</v>
          </cell>
          <cell r="C4949">
            <v>999</v>
          </cell>
          <cell r="D4949" t="str">
            <v>MARTIN ROSA PILAR             V</v>
          </cell>
          <cell r="E4949">
            <v>71305</v>
          </cell>
          <cell r="F4949" t="str">
            <v>FF</v>
          </cell>
          <cell r="G4949">
            <v>99023229</v>
          </cell>
          <cell r="H4949" t="str">
            <v>24/08/99</v>
          </cell>
          <cell r="I4949">
            <v>8.26</v>
          </cell>
          <cell r="J4949" t="str">
            <v>O.R. 79352</v>
          </cell>
        </row>
        <row r="4950">
          <cell r="A4950">
            <v>2882502</v>
          </cell>
          <cell r="B4950">
            <v>5538</v>
          </cell>
          <cell r="C4950">
            <v>999</v>
          </cell>
          <cell r="D4950" t="str">
            <v>CAPRIOLO AMERICO LUIS         V</v>
          </cell>
          <cell r="E4950">
            <v>71438</v>
          </cell>
          <cell r="F4950" t="str">
            <v>FF</v>
          </cell>
          <cell r="G4950">
            <v>99023313</v>
          </cell>
          <cell r="H4950" t="str">
            <v>25/08/99</v>
          </cell>
          <cell r="I4950">
            <v>89.98</v>
          </cell>
          <cell r="J4950" t="str">
            <v>or 49341</v>
          </cell>
        </row>
        <row r="4951">
          <cell r="A4951">
            <v>2882502</v>
          </cell>
          <cell r="B4951">
            <v>5538</v>
          </cell>
          <cell r="C4951">
            <v>999</v>
          </cell>
          <cell r="D4951" t="str">
            <v>CAPRIOLO AMERICO LUIS         V</v>
          </cell>
          <cell r="E4951">
            <v>73141</v>
          </cell>
          <cell r="F4951" t="str">
            <v>FF</v>
          </cell>
          <cell r="G4951">
            <v>99024344</v>
          </cell>
          <cell r="H4951" t="str">
            <v>31/08/99</v>
          </cell>
          <cell r="I4951">
            <v>104.56</v>
          </cell>
          <cell r="J4951" t="str">
            <v>O.R. 49294</v>
          </cell>
        </row>
        <row r="4952">
          <cell r="A4952">
            <v>2882502</v>
          </cell>
          <cell r="B4952">
            <v>5538</v>
          </cell>
          <cell r="C4952">
            <v>999</v>
          </cell>
          <cell r="D4952" t="str">
            <v>CAPRIOLO AMERICO LUIS         V</v>
          </cell>
          <cell r="E4952">
            <v>73141</v>
          </cell>
          <cell r="F4952" t="str">
            <v>FF</v>
          </cell>
          <cell r="G4952">
            <v>99024357</v>
          </cell>
          <cell r="H4952" t="str">
            <v>31/08/99</v>
          </cell>
          <cell r="I4952">
            <v>107.32</v>
          </cell>
          <cell r="J4952" t="str">
            <v>O.R. 76904</v>
          </cell>
        </row>
        <row r="4953">
          <cell r="A4953">
            <v>2882502</v>
          </cell>
          <cell r="B4953">
            <v>5539</v>
          </cell>
          <cell r="C4953">
            <v>999</v>
          </cell>
          <cell r="D4953" t="str">
            <v>SCHWINDT MARIA ELENA          V</v>
          </cell>
          <cell r="E4953">
            <v>67792</v>
          </cell>
          <cell r="F4953" t="str">
            <v>FH</v>
          </cell>
          <cell r="G4953">
            <v>99000686</v>
          </cell>
          <cell r="H4953">
            <v>36319</v>
          </cell>
          <cell r="I4953">
            <v>-1530</v>
          </cell>
          <cell r="J4953" t="str">
            <v>descuento de via</v>
          </cell>
        </row>
        <row r="4954">
          <cell r="A4954">
            <v>2882502</v>
          </cell>
          <cell r="B4954">
            <v>5539</v>
          </cell>
          <cell r="C4954">
            <v>999</v>
          </cell>
          <cell r="D4954" t="str">
            <v>MARTIN ROSA PILAR             V</v>
          </cell>
          <cell r="E4954">
            <v>68870</v>
          </cell>
          <cell r="F4954" t="str">
            <v>FF</v>
          </cell>
          <cell r="G4954">
            <v>99021794</v>
          </cell>
          <cell r="H4954">
            <v>36472</v>
          </cell>
          <cell r="I4954">
            <v>30.57</v>
          </cell>
          <cell r="J4954" t="str">
            <v>O.R. 78859</v>
          </cell>
        </row>
        <row r="4955">
          <cell r="A4955">
            <v>2882502</v>
          </cell>
          <cell r="B4955">
            <v>5542</v>
          </cell>
          <cell r="C4955">
            <v>999</v>
          </cell>
          <cell r="D4955" t="str">
            <v>SERVICIOS TICKET S.A.         V</v>
          </cell>
          <cell r="E4955">
            <v>69134</v>
          </cell>
          <cell r="F4955" t="str">
            <v>FF</v>
          </cell>
          <cell r="G4955">
            <v>99021875</v>
          </cell>
          <cell r="H4955">
            <v>36502</v>
          </cell>
          <cell r="I4955">
            <v>3000</v>
          </cell>
        </row>
        <row r="4956">
          <cell r="A4956">
            <v>2882502</v>
          </cell>
          <cell r="B4956">
            <v>5542</v>
          </cell>
          <cell r="C4956">
            <v>999</v>
          </cell>
          <cell r="D4956" t="str">
            <v>SERVICIOS TICKET S.A.         V</v>
          </cell>
          <cell r="E4956">
            <v>69134</v>
          </cell>
          <cell r="F4956" t="str">
            <v>FF</v>
          </cell>
          <cell r="G4956">
            <v>99021885</v>
          </cell>
          <cell r="H4956">
            <v>36502</v>
          </cell>
          <cell r="I4956">
            <v>2693</v>
          </cell>
        </row>
        <row r="4957">
          <cell r="A4957">
            <v>2882502</v>
          </cell>
          <cell r="B4957">
            <v>5542</v>
          </cell>
          <cell r="C4957">
            <v>999</v>
          </cell>
          <cell r="D4957" t="str">
            <v>SERVICIOS TICKET S.A.         V</v>
          </cell>
          <cell r="E4957">
            <v>69134</v>
          </cell>
          <cell r="F4957" t="str">
            <v>FF</v>
          </cell>
          <cell r="G4957">
            <v>99021888</v>
          </cell>
          <cell r="H4957">
            <v>36502</v>
          </cell>
          <cell r="I4957">
            <v>320</v>
          </cell>
        </row>
        <row r="4958">
          <cell r="A4958">
            <v>2882502</v>
          </cell>
          <cell r="B4958">
            <v>5542</v>
          </cell>
          <cell r="C4958">
            <v>999</v>
          </cell>
          <cell r="D4958" t="str">
            <v>SERVICIOS TICKET S.A.         V</v>
          </cell>
          <cell r="E4958">
            <v>69134</v>
          </cell>
          <cell r="F4958" t="str">
            <v>FF</v>
          </cell>
          <cell r="G4958">
            <v>99021903</v>
          </cell>
          <cell r="H4958">
            <v>36502</v>
          </cell>
          <cell r="I4958">
            <v>104.5</v>
          </cell>
        </row>
        <row r="4959">
          <cell r="A4959">
            <v>2882502</v>
          </cell>
          <cell r="B4959">
            <v>5542</v>
          </cell>
          <cell r="C4959">
            <v>999</v>
          </cell>
          <cell r="D4959" t="str">
            <v>SERVICIOS TICKET S.A.         V</v>
          </cell>
          <cell r="E4959">
            <v>69134</v>
          </cell>
          <cell r="F4959" t="str">
            <v>FF</v>
          </cell>
          <cell r="G4959">
            <v>99021904</v>
          </cell>
          <cell r="H4959">
            <v>36502</v>
          </cell>
          <cell r="I4959">
            <v>1378</v>
          </cell>
        </row>
        <row r="4960">
          <cell r="A4960">
            <v>2882502</v>
          </cell>
          <cell r="B4960">
            <v>5542</v>
          </cell>
          <cell r="C4960">
            <v>999</v>
          </cell>
          <cell r="D4960" t="str">
            <v>SERVICIOS TICKET S.A.         V</v>
          </cell>
          <cell r="E4960">
            <v>69134</v>
          </cell>
          <cell r="F4960" t="str">
            <v>FF</v>
          </cell>
          <cell r="G4960">
            <v>99021905</v>
          </cell>
          <cell r="H4960">
            <v>36502</v>
          </cell>
          <cell r="I4960">
            <v>10174</v>
          </cell>
        </row>
        <row r="4961">
          <cell r="A4961">
            <v>2882502</v>
          </cell>
          <cell r="B4961">
            <v>5542</v>
          </cell>
          <cell r="C4961">
            <v>999</v>
          </cell>
          <cell r="D4961" t="str">
            <v>SERVICIOS TICKET S.A.         V</v>
          </cell>
          <cell r="E4961">
            <v>69940</v>
          </cell>
          <cell r="F4961" t="str">
            <v>FF</v>
          </cell>
          <cell r="G4961">
            <v>99022312</v>
          </cell>
          <cell r="H4961" t="str">
            <v>17/08/99</v>
          </cell>
          <cell r="I4961">
            <v>1541</v>
          </cell>
        </row>
        <row r="4962">
          <cell r="A4962">
            <v>2882502</v>
          </cell>
          <cell r="B4962">
            <v>5542</v>
          </cell>
          <cell r="C4962">
            <v>999</v>
          </cell>
          <cell r="D4962" t="str">
            <v>POLICLINICO NEUQUEN S.A.      V</v>
          </cell>
          <cell r="E4962">
            <v>70057</v>
          </cell>
          <cell r="F4962" t="str">
            <v>FF</v>
          </cell>
          <cell r="G4962">
            <v>99022386</v>
          </cell>
          <cell r="H4962" t="str">
            <v>18/08/99</v>
          </cell>
          <cell r="I4962">
            <v>73.17</v>
          </cell>
        </row>
        <row r="4963">
          <cell r="A4963">
            <v>2882502</v>
          </cell>
          <cell r="B4963">
            <v>5543</v>
          </cell>
          <cell r="C4963">
            <v>999</v>
          </cell>
          <cell r="D4963" t="str">
            <v>POLICLINICO NEUQUEN S.A.      V</v>
          </cell>
          <cell r="E4963">
            <v>70057</v>
          </cell>
          <cell r="F4963" t="str">
            <v>FF</v>
          </cell>
          <cell r="G4963">
            <v>99022388</v>
          </cell>
          <cell r="H4963" t="str">
            <v>18/08/99</v>
          </cell>
          <cell r="I4963">
            <v>96.95</v>
          </cell>
        </row>
        <row r="4964">
          <cell r="A4964">
            <v>2882502</v>
          </cell>
          <cell r="B4964">
            <v>5674</v>
          </cell>
          <cell r="C4964">
            <v>999</v>
          </cell>
          <cell r="D4964" t="str">
            <v>REVERSA LAB                   G</v>
          </cell>
          <cell r="E4964">
            <v>73170</v>
          </cell>
          <cell r="F4964" t="str">
            <v>JE</v>
          </cell>
          <cell r="G4964">
            <v>99000923</v>
          </cell>
          <cell r="H4964" t="str">
            <v>31/08/99</v>
          </cell>
          <cell r="I4964">
            <v>39</v>
          </cell>
          <cell r="J4964" t="str">
            <v>CI/EQ/LAB</v>
          </cell>
        </row>
        <row r="4965">
          <cell r="A4965">
            <v>2882502</v>
          </cell>
          <cell r="B4965">
            <v>5674</v>
          </cell>
          <cell r="C4965">
            <v>999</v>
          </cell>
          <cell r="D4965" t="str">
            <v>REVERSA LAB insumos           G</v>
          </cell>
          <cell r="E4965">
            <v>73185</v>
          </cell>
          <cell r="F4965" t="str">
            <v>JE</v>
          </cell>
          <cell r="G4965">
            <v>99000924</v>
          </cell>
          <cell r="H4965" t="str">
            <v>31/08/99</v>
          </cell>
          <cell r="I4965">
            <v>30</v>
          </cell>
          <cell r="J4965" t="str">
            <v>CI/EQ/LAB</v>
          </cell>
        </row>
        <row r="4966">
          <cell r="A4966">
            <v>2882502</v>
          </cell>
          <cell r="B4966">
            <v>5685</v>
          </cell>
          <cell r="C4966">
            <v>999</v>
          </cell>
          <cell r="D4966" t="str">
            <v>REVERSAS VARIAS               G</v>
          </cell>
          <cell r="E4966">
            <v>73443</v>
          </cell>
          <cell r="F4966" t="str">
            <v>JE</v>
          </cell>
          <cell r="G4966">
            <v>99000939</v>
          </cell>
          <cell r="H4966" t="str">
            <v>31/08/99</v>
          </cell>
          <cell r="I4966">
            <v>627</v>
          </cell>
          <cell r="J4966" t="str">
            <v>CI/EQ/452/99</v>
          </cell>
        </row>
        <row r="4967">
          <cell r="A4967">
            <v>2882502</v>
          </cell>
          <cell r="B4967">
            <v>5685</v>
          </cell>
          <cell r="C4967">
            <v>999</v>
          </cell>
          <cell r="D4967" t="str">
            <v>Reg. Facturac. Ubic.          T</v>
          </cell>
          <cell r="E4967">
            <v>73471</v>
          </cell>
          <cell r="F4967" t="str">
            <v>TE</v>
          </cell>
          <cell r="G4967">
            <v>99018469</v>
          </cell>
          <cell r="H4967" t="str">
            <v>31/08/99</v>
          </cell>
          <cell r="I4967">
            <v>114.7</v>
          </cell>
        </row>
        <row r="4968">
          <cell r="A4968">
            <v>2882502</v>
          </cell>
          <cell r="B4968">
            <v>5685</v>
          </cell>
          <cell r="C4968">
            <v>999</v>
          </cell>
          <cell r="D4968" t="str">
            <v>Reg. Facturac. Ubic.          T</v>
          </cell>
          <cell r="E4968">
            <v>73471</v>
          </cell>
          <cell r="F4968" t="str">
            <v>TE</v>
          </cell>
          <cell r="G4968">
            <v>99018470</v>
          </cell>
          <cell r="H4968" t="str">
            <v>31/08/99</v>
          </cell>
          <cell r="I4968">
            <v>37.51</v>
          </cell>
        </row>
        <row r="4969">
          <cell r="A4969">
            <v>2882502</v>
          </cell>
          <cell r="B4969">
            <v>5685</v>
          </cell>
          <cell r="C4969">
            <v>999</v>
          </cell>
          <cell r="D4969" t="str">
            <v>Reg. Facturac. Ubic.          T</v>
          </cell>
          <cell r="E4969">
            <v>73471</v>
          </cell>
          <cell r="F4969" t="str">
            <v>TE</v>
          </cell>
          <cell r="G4969">
            <v>99018471</v>
          </cell>
          <cell r="H4969" t="str">
            <v>31/08/99</v>
          </cell>
          <cell r="I4969">
            <v>37.51</v>
          </cell>
        </row>
        <row r="4970">
          <cell r="A4970">
            <v>2882502</v>
          </cell>
          <cell r="B4970">
            <v>5685</v>
          </cell>
          <cell r="C4970">
            <v>999</v>
          </cell>
          <cell r="D4970" t="str">
            <v>Reg. Facturac. Ubic.          T</v>
          </cell>
          <cell r="E4970">
            <v>73471</v>
          </cell>
          <cell r="F4970" t="str">
            <v>TE</v>
          </cell>
          <cell r="G4970">
            <v>99018472</v>
          </cell>
          <cell r="H4970" t="str">
            <v>31/08/99</v>
          </cell>
          <cell r="I4970">
            <v>114.7</v>
          </cell>
        </row>
        <row r="4971">
          <cell r="A4971">
            <v>2882502</v>
          </cell>
          <cell r="B4971">
            <v>5685</v>
          </cell>
          <cell r="C4971">
            <v>999</v>
          </cell>
          <cell r="D4971" t="str">
            <v>Reg. Facturac. Ubic.          T</v>
          </cell>
          <cell r="E4971">
            <v>73471</v>
          </cell>
          <cell r="F4971" t="str">
            <v>TE</v>
          </cell>
          <cell r="G4971">
            <v>99018473</v>
          </cell>
          <cell r="H4971" t="str">
            <v>31/08/99</v>
          </cell>
          <cell r="I4971">
            <v>48.1</v>
          </cell>
        </row>
        <row r="4972">
          <cell r="A4972">
            <v>2882502</v>
          </cell>
          <cell r="B4972">
            <v>5685</v>
          </cell>
          <cell r="C4972">
            <v>999</v>
          </cell>
          <cell r="D4972" t="str">
            <v>Reg. Facturac. Ubic.          T</v>
          </cell>
          <cell r="E4972">
            <v>73471</v>
          </cell>
          <cell r="F4972" t="str">
            <v>TE</v>
          </cell>
          <cell r="G4972">
            <v>99018474</v>
          </cell>
          <cell r="H4972" t="str">
            <v>31/08/99</v>
          </cell>
          <cell r="I4972">
            <v>32.369999999999997</v>
          </cell>
        </row>
        <row r="4973">
          <cell r="A4973">
            <v>2882502</v>
          </cell>
          <cell r="B4973">
            <v>5685</v>
          </cell>
          <cell r="C4973">
            <v>999</v>
          </cell>
          <cell r="D4973" t="str">
            <v>Reg. Facturac. Ubic.          T</v>
          </cell>
          <cell r="E4973">
            <v>73471</v>
          </cell>
          <cell r="F4973" t="str">
            <v>TE</v>
          </cell>
          <cell r="G4973">
            <v>99018475</v>
          </cell>
          <cell r="H4973" t="str">
            <v>31/08/99</v>
          </cell>
          <cell r="I4973">
            <v>49.8</v>
          </cell>
        </row>
        <row r="4974">
          <cell r="A4974">
            <v>2882502</v>
          </cell>
          <cell r="B4974">
            <v>5685</v>
          </cell>
          <cell r="C4974">
            <v>999</v>
          </cell>
          <cell r="D4974" t="str">
            <v>Reg. Facturac. Ubic.          T</v>
          </cell>
          <cell r="E4974">
            <v>73471</v>
          </cell>
          <cell r="F4974" t="str">
            <v>TE</v>
          </cell>
          <cell r="G4974">
            <v>99018476</v>
          </cell>
          <cell r="H4974" t="str">
            <v>31/08/99</v>
          </cell>
          <cell r="I4974">
            <v>77.19</v>
          </cell>
        </row>
        <row r="4975">
          <cell r="A4975">
            <v>2882502</v>
          </cell>
          <cell r="B4975">
            <v>5685</v>
          </cell>
          <cell r="C4975">
            <v>999</v>
          </cell>
          <cell r="D4975" t="str">
            <v>Reg. Facturac. Ubic.          T</v>
          </cell>
          <cell r="E4975">
            <v>73471</v>
          </cell>
          <cell r="F4975" t="str">
            <v>TE</v>
          </cell>
          <cell r="G4975">
            <v>99018477</v>
          </cell>
          <cell r="H4975" t="str">
            <v>31/08/99</v>
          </cell>
          <cell r="I4975">
            <v>32.369999999999997</v>
          </cell>
        </row>
        <row r="4976">
          <cell r="A4976">
            <v>2882502</v>
          </cell>
          <cell r="B4976">
            <v>5685</v>
          </cell>
          <cell r="C4976">
            <v>999</v>
          </cell>
          <cell r="D4976" t="str">
            <v>Reg. Facturac. Ubic.          T</v>
          </cell>
          <cell r="E4976">
            <v>73471</v>
          </cell>
          <cell r="F4976" t="str">
            <v>TE</v>
          </cell>
          <cell r="G4976">
            <v>99018478</v>
          </cell>
          <cell r="H4976" t="str">
            <v>31/08/99</v>
          </cell>
          <cell r="I4976">
            <v>537.85</v>
          </cell>
        </row>
        <row r="4977">
          <cell r="A4977">
            <v>2882502</v>
          </cell>
          <cell r="B4977">
            <v>5685</v>
          </cell>
          <cell r="C4977">
            <v>999</v>
          </cell>
          <cell r="D4977" t="str">
            <v>Reg. Facturac. Ubic.          T</v>
          </cell>
          <cell r="E4977">
            <v>73471</v>
          </cell>
          <cell r="F4977" t="str">
            <v>TE</v>
          </cell>
          <cell r="G4977">
            <v>99018479</v>
          </cell>
          <cell r="H4977" t="str">
            <v>31/08/99</v>
          </cell>
          <cell r="I4977">
            <v>330.77</v>
          </cell>
        </row>
        <row r="4978">
          <cell r="A4978">
            <v>2882502</v>
          </cell>
          <cell r="B4978">
            <v>5685</v>
          </cell>
          <cell r="C4978">
            <v>999</v>
          </cell>
          <cell r="D4978" t="str">
            <v>Reg. Facturac. Ubic.          T</v>
          </cell>
          <cell r="E4978">
            <v>73471</v>
          </cell>
          <cell r="F4978" t="str">
            <v>TE</v>
          </cell>
          <cell r="G4978">
            <v>99018480</v>
          </cell>
          <cell r="H4978" t="str">
            <v>31/08/99</v>
          </cell>
          <cell r="I4978">
            <v>48.1</v>
          </cell>
        </row>
        <row r="4979">
          <cell r="A4979">
            <v>2882502</v>
          </cell>
          <cell r="B4979">
            <v>5685</v>
          </cell>
          <cell r="C4979">
            <v>999</v>
          </cell>
          <cell r="D4979" t="str">
            <v>Reg. Facturac. Ubic.          T</v>
          </cell>
          <cell r="E4979">
            <v>73471</v>
          </cell>
          <cell r="F4979" t="str">
            <v>TE</v>
          </cell>
          <cell r="G4979">
            <v>99018481</v>
          </cell>
          <cell r="H4979" t="str">
            <v>31/08/99</v>
          </cell>
          <cell r="I4979">
            <v>330.77</v>
          </cell>
        </row>
        <row r="4980">
          <cell r="A4980">
            <v>2882502</v>
          </cell>
          <cell r="B4980">
            <v>5685</v>
          </cell>
          <cell r="C4980">
            <v>999</v>
          </cell>
          <cell r="D4980" t="str">
            <v>Reg. Facturac. Ubic.          T</v>
          </cell>
          <cell r="E4980">
            <v>73471</v>
          </cell>
          <cell r="F4980" t="str">
            <v>TE</v>
          </cell>
          <cell r="G4980">
            <v>99018482</v>
          </cell>
          <cell r="H4980" t="str">
            <v>31/08/99</v>
          </cell>
          <cell r="I4980">
            <v>105.09</v>
          </cell>
        </row>
        <row r="4981">
          <cell r="A4981">
            <v>2882502</v>
          </cell>
          <cell r="B4981">
            <v>5685</v>
          </cell>
          <cell r="C4981">
            <v>999</v>
          </cell>
          <cell r="D4981" t="str">
            <v>Reg. Facturac. Ubic.          T</v>
          </cell>
          <cell r="E4981">
            <v>73471</v>
          </cell>
          <cell r="F4981" t="str">
            <v>TE</v>
          </cell>
          <cell r="G4981">
            <v>99018483</v>
          </cell>
          <cell r="H4981" t="str">
            <v>31/08/99</v>
          </cell>
          <cell r="I4981">
            <v>157.79</v>
          </cell>
        </row>
        <row r="4982">
          <cell r="A4982">
            <v>2882502</v>
          </cell>
          <cell r="B4982">
            <v>5685</v>
          </cell>
          <cell r="C4982">
            <v>999</v>
          </cell>
          <cell r="D4982" t="str">
            <v>Reg. Facturac. Ubic.          T</v>
          </cell>
          <cell r="E4982">
            <v>73471</v>
          </cell>
          <cell r="F4982" t="str">
            <v>TE</v>
          </cell>
          <cell r="G4982">
            <v>99018484</v>
          </cell>
          <cell r="H4982" t="str">
            <v>31/08/99</v>
          </cell>
          <cell r="I4982">
            <v>348.66</v>
          </cell>
        </row>
        <row r="4983">
          <cell r="A4983">
            <v>2882502</v>
          </cell>
          <cell r="B4983">
            <v>5685</v>
          </cell>
          <cell r="C4983">
            <v>999</v>
          </cell>
          <cell r="D4983" t="str">
            <v>Reg. Facturac. Ubic.          T</v>
          </cell>
          <cell r="E4983">
            <v>73471</v>
          </cell>
          <cell r="F4983" t="str">
            <v>TE</v>
          </cell>
          <cell r="G4983">
            <v>99018485</v>
          </cell>
          <cell r="H4983" t="str">
            <v>31/08/99</v>
          </cell>
          <cell r="I4983">
            <v>72.099999999999994</v>
          </cell>
        </row>
        <row r="4984">
          <cell r="A4984">
            <v>2882502</v>
          </cell>
          <cell r="B4984">
            <v>5685</v>
          </cell>
          <cell r="C4984">
            <v>999</v>
          </cell>
          <cell r="D4984" t="str">
            <v>Reg. Facturac. Ubic.          T</v>
          </cell>
          <cell r="E4984">
            <v>73471</v>
          </cell>
          <cell r="F4984" t="str">
            <v>TE</v>
          </cell>
          <cell r="G4984">
            <v>99018486</v>
          </cell>
          <cell r="H4984" t="str">
            <v>31/08/99</v>
          </cell>
          <cell r="I4984">
            <v>770.35</v>
          </cell>
        </row>
        <row r="4985">
          <cell r="A4985">
            <v>2882502</v>
          </cell>
          <cell r="B4985">
            <v>5685</v>
          </cell>
          <cell r="C4985">
            <v>999</v>
          </cell>
          <cell r="D4985" t="str">
            <v>Reg. Facturac. Ubic.          T</v>
          </cell>
          <cell r="E4985">
            <v>73471</v>
          </cell>
          <cell r="F4985" t="str">
            <v>TE</v>
          </cell>
          <cell r="G4985">
            <v>99018487</v>
          </cell>
          <cell r="H4985" t="str">
            <v>31/08/99</v>
          </cell>
          <cell r="I4985">
            <v>720.44</v>
          </cell>
        </row>
        <row r="4986">
          <cell r="A4986">
            <v>2882502</v>
          </cell>
          <cell r="B4986">
            <v>5685</v>
          </cell>
          <cell r="C4986">
            <v>999</v>
          </cell>
          <cell r="D4986" t="str">
            <v>Reg. Facturac. Ubic.          T</v>
          </cell>
          <cell r="E4986">
            <v>73471</v>
          </cell>
          <cell r="F4986" t="str">
            <v>TE</v>
          </cell>
          <cell r="G4986">
            <v>99018488</v>
          </cell>
          <cell r="H4986" t="str">
            <v>31/08/99</v>
          </cell>
          <cell r="I4986">
            <v>770.35</v>
          </cell>
        </row>
        <row r="4987">
          <cell r="A4987">
            <v>2882502</v>
          </cell>
          <cell r="B4987">
            <v>5685</v>
          </cell>
          <cell r="C4987">
            <v>999</v>
          </cell>
          <cell r="D4987" t="str">
            <v>Reg. Facturac. Ubic.          T</v>
          </cell>
          <cell r="E4987">
            <v>73471</v>
          </cell>
          <cell r="F4987" t="str">
            <v>TE</v>
          </cell>
          <cell r="G4987">
            <v>99018489</v>
          </cell>
          <cell r="H4987" t="str">
            <v>31/08/99</v>
          </cell>
          <cell r="I4987">
            <v>770.35</v>
          </cell>
        </row>
        <row r="4988">
          <cell r="A4988">
            <v>2882502</v>
          </cell>
          <cell r="B4988">
            <v>5685</v>
          </cell>
          <cell r="C4988">
            <v>999</v>
          </cell>
          <cell r="D4988" t="str">
            <v>Reg. Facturac. Ubic.          T</v>
          </cell>
          <cell r="E4988">
            <v>73471</v>
          </cell>
          <cell r="F4988" t="str">
            <v>TE</v>
          </cell>
          <cell r="G4988">
            <v>99018490</v>
          </cell>
          <cell r="H4988" t="str">
            <v>31/08/99</v>
          </cell>
          <cell r="I4988">
            <v>1084.07</v>
          </cell>
        </row>
        <row r="4989">
          <cell r="A4989">
            <v>2882502</v>
          </cell>
          <cell r="B4989">
            <v>5685</v>
          </cell>
          <cell r="C4989">
            <v>999</v>
          </cell>
          <cell r="D4989" t="str">
            <v>Reg. Facturac. Ubic.          T</v>
          </cell>
          <cell r="E4989">
            <v>73471</v>
          </cell>
          <cell r="F4989" t="str">
            <v>TE</v>
          </cell>
          <cell r="G4989">
            <v>99018491</v>
          </cell>
          <cell r="H4989" t="str">
            <v>31/08/99</v>
          </cell>
          <cell r="I4989">
            <v>1604.25</v>
          </cell>
        </row>
        <row r="4990">
          <cell r="A4990">
            <v>2882502</v>
          </cell>
          <cell r="B4990">
            <v>5685</v>
          </cell>
          <cell r="C4990">
            <v>999</v>
          </cell>
          <cell r="D4990" t="str">
            <v>Reg. Facturac. Ubic.          T</v>
          </cell>
          <cell r="E4990">
            <v>73471</v>
          </cell>
          <cell r="F4990" t="str">
            <v>TE</v>
          </cell>
          <cell r="G4990">
            <v>99018492</v>
          </cell>
          <cell r="H4990" t="str">
            <v>31/08/99</v>
          </cell>
          <cell r="I4990">
            <v>531.25</v>
          </cell>
        </row>
        <row r="4991">
          <cell r="A4991">
            <v>2882502</v>
          </cell>
          <cell r="B4991">
            <v>5685</v>
          </cell>
          <cell r="C4991">
            <v>999</v>
          </cell>
          <cell r="D4991" t="str">
            <v>Reg. Facturac. Ubic.          T</v>
          </cell>
          <cell r="E4991">
            <v>73471</v>
          </cell>
          <cell r="F4991" t="str">
            <v>TE</v>
          </cell>
          <cell r="G4991">
            <v>99018493</v>
          </cell>
          <cell r="H4991" t="str">
            <v>31/08/99</v>
          </cell>
          <cell r="I4991">
            <v>1424.14</v>
          </cell>
        </row>
        <row r="4992">
          <cell r="A4992">
            <v>2882502</v>
          </cell>
          <cell r="B4992">
            <v>5685</v>
          </cell>
          <cell r="C4992">
            <v>999</v>
          </cell>
          <cell r="D4992" t="str">
            <v>Reg. Facturac. Ubic.          T</v>
          </cell>
          <cell r="E4992">
            <v>73471</v>
          </cell>
          <cell r="F4992" t="str">
            <v>TE</v>
          </cell>
          <cell r="G4992">
            <v>99018494</v>
          </cell>
          <cell r="H4992" t="str">
            <v>31/08/99</v>
          </cell>
          <cell r="I4992">
            <v>742.76</v>
          </cell>
        </row>
        <row r="4993">
          <cell r="A4993">
            <v>2882502</v>
          </cell>
          <cell r="B4993">
            <v>5685</v>
          </cell>
          <cell r="C4993">
            <v>999</v>
          </cell>
          <cell r="D4993" t="str">
            <v>Reg. Facturac. Ubic.          T</v>
          </cell>
          <cell r="E4993">
            <v>73471</v>
          </cell>
          <cell r="F4993" t="str">
            <v>TE</v>
          </cell>
          <cell r="G4993">
            <v>99018495</v>
          </cell>
          <cell r="H4993" t="str">
            <v>31/08/99</v>
          </cell>
          <cell r="I4993">
            <v>24.14</v>
          </cell>
        </row>
        <row r="4994">
          <cell r="A4994">
            <v>2882502</v>
          </cell>
          <cell r="B4994">
            <v>5685</v>
          </cell>
          <cell r="C4994">
            <v>999</v>
          </cell>
          <cell r="D4994" t="str">
            <v>Reg. Facturac. Ubic.          T</v>
          </cell>
          <cell r="E4994">
            <v>73471</v>
          </cell>
          <cell r="F4994" t="str">
            <v>TE</v>
          </cell>
          <cell r="G4994">
            <v>99018496</v>
          </cell>
          <cell r="H4994" t="str">
            <v>31/08/99</v>
          </cell>
          <cell r="I4994">
            <v>227.54</v>
          </cell>
        </row>
        <row r="4995">
          <cell r="A4995">
            <v>2882502</v>
          </cell>
          <cell r="B4995">
            <v>5685</v>
          </cell>
          <cell r="C4995">
            <v>999</v>
          </cell>
          <cell r="D4995" t="str">
            <v>Reg. Facturac. Ubic.          T</v>
          </cell>
          <cell r="E4995">
            <v>73471</v>
          </cell>
          <cell r="F4995" t="str">
            <v>TE</v>
          </cell>
          <cell r="G4995">
            <v>99018497</v>
          </cell>
          <cell r="H4995" t="str">
            <v>31/08/99</v>
          </cell>
          <cell r="I4995">
            <v>3458.67</v>
          </cell>
        </row>
        <row r="4996">
          <cell r="A4996">
            <v>2882502</v>
          </cell>
          <cell r="B4996">
            <v>5685</v>
          </cell>
          <cell r="C4996">
            <v>999</v>
          </cell>
          <cell r="D4996" t="str">
            <v>Reg. Facturac. Ubic.          T</v>
          </cell>
          <cell r="E4996">
            <v>73471</v>
          </cell>
          <cell r="F4996" t="str">
            <v>TE</v>
          </cell>
          <cell r="G4996">
            <v>99018498</v>
          </cell>
          <cell r="H4996" t="str">
            <v>31/08/99</v>
          </cell>
          <cell r="I4996">
            <v>321.81</v>
          </cell>
        </row>
        <row r="4997">
          <cell r="A4997">
            <v>2882502</v>
          </cell>
          <cell r="B4997">
            <v>5685</v>
          </cell>
          <cell r="C4997">
            <v>999</v>
          </cell>
          <cell r="D4997" t="str">
            <v>Reg. Facturac. Ubic.          T</v>
          </cell>
          <cell r="E4997">
            <v>73471</v>
          </cell>
          <cell r="F4997" t="str">
            <v>TE</v>
          </cell>
          <cell r="G4997">
            <v>99018499</v>
          </cell>
          <cell r="H4997" t="str">
            <v>31/08/99</v>
          </cell>
          <cell r="I4997">
            <v>1248.99</v>
          </cell>
        </row>
        <row r="4998">
          <cell r="A4998">
            <v>2882502</v>
          </cell>
          <cell r="B4998">
            <v>5685</v>
          </cell>
          <cell r="C4998">
            <v>999</v>
          </cell>
          <cell r="D4998" t="str">
            <v>Reg. Facturac. Ubic.          T</v>
          </cell>
          <cell r="E4998">
            <v>73471</v>
          </cell>
          <cell r="F4998" t="str">
            <v>TE</v>
          </cell>
          <cell r="G4998">
            <v>99018500</v>
          </cell>
          <cell r="H4998" t="str">
            <v>31/08/99</v>
          </cell>
          <cell r="I4998">
            <v>980.1</v>
          </cell>
        </row>
        <row r="4999">
          <cell r="A4999">
            <v>2882502</v>
          </cell>
          <cell r="B4999">
            <v>5852</v>
          </cell>
          <cell r="C4999" t="str">
            <v>ZALM</v>
          </cell>
          <cell r="D4999" t="str">
            <v>LA UNION                      W</v>
          </cell>
          <cell r="E4999">
            <v>68658</v>
          </cell>
          <cell r="F4999" t="str">
            <v>PM</v>
          </cell>
          <cell r="G4999">
            <v>99004101</v>
          </cell>
          <cell r="H4999">
            <v>36441</v>
          </cell>
          <cell r="I4999">
            <v>0.96</v>
          </cell>
        </row>
        <row r="5000">
          <cell r="A5000">
            <v>2882502</v>
          </cell>
          <cell r="B5000">
            <v>5852</v>
          </cell>
          <cell r="C5000" t="str">
            <v>ZALM</v>
          </cell>
          <cell r="D5000" t="str">
            <v>CANTERO HUGO ALBERTO          V</v>
          </cell>
          <cell r="E5000">
            <v>70640</v>
          </cell>
          <cell r="F5000" t="str">
            <v>FF</v>
          </cell>
          <cell r="G5000">
            <v>99022865</v>
          </cell>
          <cell r="H5000" t="str">
            <v>20/08/99</v>
          </cell>
          <cell r="I5000">
            <v>104.13</v>
          </cell>
          <cell r="J5000" t="str">
            <v>O.R. 73837</v>
          </cell>
        </row>
        <row r="5001">
          <cell r="A5001">
            <v>2882502</v>
          </cell>
          <cell r="B5001">
            <v>5852</v>
          </cell>
          <cell r="C5001" t="str">
            <v>ZALM</v>
          </cell>
          <cell r="D5001" t="str">
            <v>TECNODIESEL S.R.L.            V</v>
          </cell>
          <cell r="E5001">
            <v>71005</v>
          </cell>
          <cell r="F5001" t="str">
            <v>FF</v>
          </cell>
          <cell r="G5001">
            <v>99023078</v>
          </cell>
          <cell r="H5001" t="str">
            <v>23/08/99</v>
          </cell>
          <cell r="I5001">
            <v>36.119999999999997</v>
          </cell>
          <cell r="J5001" t="str">
            <v>O.R. 73838</v>
          </cell>
        </row>
        <row r="5002">
          <cell r="A5002">
            <v>2882502</v>
          </cell>
          <cell r="B5002">
            <v>5852</v>
          </cell>
          <cell r="C5002" t="str">
            <v>ZALM</v>
          </cell>
          <cell r="D5002" t="str">
            <v>EMEBESUR S.A.                 V</v>
          </cell>
          <cell r="E5002">
            <v>71402</v>
          </cell>
          <cell r="F5002" t="str">
            <v>FF</v>
          </cell>
          <cell r="G5002">
            <v>99023293</v>
          </cell>
          <cell r="H5002" t="str">
            <v>25/08/99</v>
          </cell>
          <cell r="I5002">
            <v>109.88</v>
          </cell>
          <cell r="J5002" t="str">
            <v>O.R. 49346</v>
          </cell>
        </row>
        <row r="5003">
          <cell r="A5003">
            <v>2882502</v>
          </cell>
          <cell r="B5003">
            <v>5852</v>
          </cell>
          <cell r="C5003" t="str">
            <v>ZALM</v>
          </cell>
          <cell r="D5003" t="str">
            <v>ARAUCO S.A.C.I.F.             O</v>
          </cell>
          <cell r="E5003">
            <v>72327</v>
          </cell>
          <cell r="F5003" t="str">
            <v>OV</v>
          </cell>
          <cell r="G5003">
            <v>99007659</v>
          </cell>
          <cell r="H5003" t="str">
            <v>27/08/99</v>
          </cell>
          <cell r="I5003">
            <v>2603.73</v>
          </cell>
          <cell r="J5003" t="str">
            <v>REPARACION S/DET</v>
          </cell>
        </row>
        <row r="5004">
          <cell r="A5004">
            <v>2882502</v>
          </cell>
          <cell r="B5004">
            <v>5855</v>
          </cell>
          <cell r="C5004" t="str">
            <v>ZALM</v>
          </cell>
          <cell r="D5004" t="str">
            <v>PILI CONSTRUCCIONES S.R.L.    O</v>
          </cell>
          <cell r="E5004">
            <v>66608</v>
          </cell>
          <cell r="F5004" t="str">
            <v>OV</v>
          </cell>
          <cell r="G5004">
            <v>99006611</v>
          </cell>
          <cell r="H5004">
            <v>36199</v>
          </cell>
          <cell r="I5004">
            <v>7500</v>
          </cell>
          <cell r="J5004" t="str">
            <v>APAREJO A CADENA</v>
          </cell>
        </row>
        <row r="5005">
          <cell r="A5005">
            <v>2882502</v>
          </cell>
          <cell r="B5005">
            <v>5855</v>
          </cell>
          <cell r="C5005" t="str">
            <v>ZALM</v>
          </cell>
          <cell r="D5005" t="str">
            <v>ALBORELLI HECTOR              V</v>
          </cell>
          <cell r="E5005">
            <v>70956</v>
          </cell>
          <cell r="F5005" t="str">
            <v>FF</v>
          </cell>
          <cell r="G5005">
            <v>99023051</v>
          </cell>
          <cell r="H5005" t="str">
            <v>23/08/99</v>
          </cell>
          <cell r="I5005">
            <v>254.71</v>
          </cell>
          <cell r="J5005" t="str">
            <v>O.R. 76931</v>
          </cell>
        </row>
        <row r="5006">
          <cell r="A5006">
            <v>2882502</v>
          </cell>
          <cell r="B5006">
            <v>5855</v>
          </cell>
          <cell r="C5006" t="str">
            <v>ZALM</v>
          </cell>
          <cell r="D5006" t="str">
            <v>ALBORELLI HECTOR              V</v>
          </cell>
          <cell r="E5006">
            <v>71402</v>
          </cell>
          <cell r="F5006" t="str">
            <v>FF</v>
          </cell>
          <cell r="G5006">
            <v>99023294</v>
          </cell>
          <cell r="H5006" t="str">
            <v>25/08/99</v>
          </cell>
          <cell r="I5006">
            <v>38.93</v>
          </cell>
          <cell r="J5006" t="str">
            <v>O.R. 76876</v>
          </cell>
        </row>
        <row r="5007">
          <cell r="A5007">
            <v>2882502</v>
          </cell>
          <cell r="B5007">
            <v>5856</v>
          </cell>
          <cell r="C5007" t="str">
            <v>ZALM</v>
          </cell>
          <cell r="D5007" t="str">
            <v>AGA S.A.                      V</v>
          </cell>
          <cell r="E5007">
            <v>69007</v>
          </cell>
          <cell r="F5007" t="str">
            <v>FF</v>
          </cell>
          <cell r="G5007">
            <v>99021832</v>
          </cell>
          <cell r="H5007">
            <v>36472</v>
          </cell>
          <cell r="I5007">
            <v>132</v>
          </cell>
          <cell r="J5007" t="str">
            <v>O.R. 49372</v>
          </cell>
        </row>
        <row r="5008">
          <cell r="A5008">
            <v>2882502</v>
          </cell>
          <cell r="B5008">
            <v>5856</v>
          </cell>
          <cell r="C5008" t="str">
            <v>ZALM</v>
          </cell>
          <cell r="D5008" t="str">
            <v>AGA S.A.                      V</v>
          </cell>
          <cell r="E5008">
            <v>69420</v>
          </cell>
          <cell r="F5008" t="str">
            <v>FF</v>
          </cell>
          <cell r="G5008">
            <v>99021992</v>
          </cell>
          <cell r="H5008" t="str">
            <v>13/08/99</v>
          </cell>
          <cell r="I5008">
            <v>281.64999999999998</v>
          </cell>
          <cell r="J5008" t="str">
            <v>O.R. 66300</v>
          </cell>
        </row>
        <row r="5009">
          <cell r="A5009">
            <v>2882502</v>
          </cell>
          <cell r="B5009">
            <v>5856</v>
          </cell>
          <cell r="C5009" t="str">
            <v>ZALM</v>
          </cell>
          <cell r="D5009" t="str">
            <v>ARAUCO S.A.C.I.F.             V</v>
          </cell>
          <cell r="E5009">
            <v>69993</v>
          </cell>
          <cell r="F5009" t="str">
            <v>FF</v>
          </cell>
          <cell r="G5009">
            <v>99022343</v>
          </cell>
          <cell r="H5009" t="str">
            <v>18/08/99</v>
          </cell>
          <cell r="I5009">
            <v>80.05</v>
          </cell>
          <cell r="J5009" t="str">
            <v>O.R. 76761</v>
          </cell>
        </row>
        <row r="5010">
          <cell r="A5010">
            <v>2882502</v>
          </cell>
          <cell r="B5010">
            <v>5856</v>
          </cell>
          <cell r="C5010" t="str">
            <v>ZALM</v>
          </cell>
          <cell r="D5010" t="str">
            <v>DISTRIBUIDORA NEUQUEN S.A.    V</v>
          </cell>
          <cell r="E5010">
            <v>70809</v>
          </cell>
          <cell r="F5010" t="str">
            <v>FF</v>
          </cell>
          <cell r="G5010">
            <v>99023022</v>
          </cell>
          <cell r="H5010" t="str">
            <v>23/08/99</v>
          </cell>
          <cell r="I5010">
            <v>148.68</v>
          </cell>
          <cell r="J5010" t="str">
            <v>O.R. 49374</v>
          </cell>
        </row>
        <row r="5011">
          <cell r="A5011">
            <v>2882502</v>
          </cell>
          <cell r="B5011">
            <v>5856</v>
          </cell>
          <cell r="C5011" t="str">
            <v>ZALM</v>
          </cell>
          <cell r="D5011" t="str">
            <v>ALBORELLI HECTOR              V</v>
          </cell>
          <cell r="E5011">
            <v>70956</v>
          </cell>
          <cell r="F5011" t="str">
            <v>FF</v>
          </cell>
          <cell r="G5011">
            <v>99023052</v>
          </cell>
          <cell r="H5011" t="str">
            <v>23/08/99</v>
          </cell>
          <cell r="I5011">
            <v>49</v>
          </cell>
          <cell r="J5011" t="str">
            <v>O.R. 76940</v>
          </cell>
        </row>
        <row r="5012">
          <cell r="A5012">
            <v>2882502</v>
          </cell>
          <cell r="B5012">
            <v>5856</v>
          </cell>
          <cell r="C5012" t="str">
            <v>ZALM</v>
          </cell>
          <cell r="D5012" t="str">
            <v>ALBORELLI HECTOR              V</v>
          </cell>
          <cell r="E5012">
            <v>71101</v>
          </cell>
          <cell r="F5012" t="str">
            <v>FF</v>
          </cell>
          <cell r="G5012">
            <v>99023137</v>
          </cell>
          <cell r="H5012" t="str">
            <v>24/08/99</v>
          </cell>
          <cell r="I5012">
            <v>257.38</v>
          </cell>
          <cell r="J5012" t="str">
            <v>O.R. 64953</v>
          </cell>
        </row>
        <row r="5013">
          <cell r="A5013">
            <v>2882502</v>
          </cell>
          <cell r="B5013">
            <v>5856</v>
          </cell>
          <cell r="C5013" t="str">
            <v>ZALM</v>
          </cell>
          <cell r="D5013" t="str">
            <v>NIPPON CAR S.R.L.             V</v>
          </cell>
          <cell r="E5013">
            <v>71402</v>
          </cell>
          <cell r="F5013" t="str">
            <v>FF</v>
          </cell>
          <cell r="G5013">
            <v>99023282</v>
          </cell>
          <cell r="H5013" t="str">
            <v>25/08/99</v>
          </cell>
          <cell r="I5013">
            <v>67.25</v>
          </cell>
          <cell r="J5013" t="str">
            <v>O.R. 76792</v>
          </cell>
        </row>
        <row r="5014">
          <cell r="A5014">
            <v>2882502</v>
          </cell>
          <cell r="B5014">
            <v>5856</v>
          </cell>
          <cell r="C5014" t="str">
            <v>ZALM</v>
          </cell>
          <cell r="D5014" t="str">
            <v>ASMUS CARLOS ENRIQUE          V</v>
          </cell>
          <cell r="E5014">
            <v>71605</v>
          </cell>
          <cell r="F5014" t="str">
            <v>FF</v>
          </cell>
          <cell r="G5014">
            <v>99023484</v>
          </cell>
          <cell r="H5014" t="str">
            <v>25/08/99</v>
          </cell>
          <cell r="I5014">
            <v>750</v>
          </cell>
          <cell r="J5014" t="str">
            <v>or 73885</v>
          </cell>
        </row>
        <row r="5015">
          <cell r="A5015">
            <v>2882502</v>
          </cell>
          <cell r="B5015">
            <v>5856</v>
          </cell>
          <cell r="C5015" t="str">
            <v>ZALM</v>
          </cell>
          <cell r="D5015" t="str">
            <v>DISTRIBUIDORA NEUQUEN S.A.    V</v>
          </cell>
          <cell r="E5015">
            <v>72740</v>
          </cell>
          <cell r="F5015" t="str">
            <v>FF</v>
          </cell>
          <cell r="G5015">
            <v>99024067</v>
          </cell>
          <cell r="H5015" t="str">
            <v>31/08/99</v>
          </cell>
          <cell r="I5015">
            <v>290.32</v>
          </cell>
          <cell r="J5015" t="str">
            <v>or 64952</v>
          </cell>
        </row>
        <row r="5016">
          <cell r="A5016">
            <v>2882502</v>
          </cell>
          <cell r="B5016">
            <v>5856</v>
          </cell>
          <cell r="C5016" t="str">
            <v>ZALM</v>
          </cell>
          <cell r="D5016" t="str">
            <v>ARAUCO S.A.C.I.F.             V</v>
          </cell>
          <cell r="E5016">
            <v>73141</v>
          </cell>
          <cell r="F5016" t="str">
            <v>FF</v>
          </cell>
          <cell r="G5016">
            <v>99024362</v>
          </cell>
          <cell r="H5016" t="str">
            <v>31/08/99</v>
          </cell>
          <cell r="I5016">
            <v>58.37</v>
          </cell>
          <cell r="J5016" t="str">
            <v>O.R. 76798</v>
          </cell>
        </row>
        <row r="5017">
          <cell r="A5017">
            <v>2882502</v>
          </cell>
          <cell r="B5017">
            <v>5856</v>
          </cell>
          <cell r="C5017" t="str">
            <v>ZALM</v>
          </cell>
          <cell r="D5017" t="str">
            <v>EQUIPEL S.R.L.                V</v>
          </cell>
          <cell r="E5017">
            <v>73141</v>
          </cell>
          <cell r="F5017" t="str">
            <v>FF</v>
          </cell>
          <cell r="G5017">
            <v>99024376</v>
          </cell>
          <cell r="H5017" t="str">
            <v>31/08/99</v>
          </cell>
          <cell r="I5017">
            <v>50.4</v>
          </cell>
          <cell r="J5017" t="str">
            <v>O.R. 76889</v>
          </cell>
        </row>
        <row r="5018">
          <cell r="A5018">
            <v>2882502</v>
          </cell>
          <cell r="B5018">
            <v>6002</v>
          </cell>
          <cell r="C5018">
            <v>999</v>
          </cell>
          <cell r="D5018" t="str">
            <v>PEREZ COMPANC-PETROURUGUAY-A. I</v>
          </cell>
          <cell r="E5018">
            <v>69771</v>
          </cell>
          <cell r="F5018" t="str">
            <v>KW</v>
          </cell>
          <cell r="G5018">
            <v>11001004</v>
          </cell>
          <cell r="H5018" t="str">
            <v>13/08/99</v>
          </cell>
          <cell r="I5018">
            <v>40684.449999999997</v>
          </cell>
          <cell r="J5018" t="str">
            <v>DP N°0118-0041 P</v>
          </cell>
        </row>
        <row r="5019">
          <cell r="A5019">
            <v>2882502</v>
          </cell>
          <cell r="B5019">
            <v>6002</v>
          </cell>
          <cell r="C5019">
            <v>999</v>
          </cell>
          <cell r="D5019" t="str">
            <v>PROVISIONES DE jULIO          G</v>
          </cell>
          <cell r="E5019">
            <v>67412</v>
          </cell>
          <cell r="F5019" t="str">
            <v>JE</v>
          </cell>
          <cell r="G5019">
            <v>99000812</v>
          </cell>
          <cell r="H5019">
            <v>36168</v>
          </cell>
          <cell r="I5019">
            <v>-50000</v>
          </cell>
          <cell r="J5019" t="str">
            <v>COSTOS IMPAGOS</v>
          </cell>
        </row>
        <row r="5020">
          <cell r="A5020">
            <v>2882502</v>
          </cell>
          <cell r="B5020">
            <v>6002</v>
          </cell>
          <cell r="C5020">
            <v>999</v>
          </cell>
          <cell r="D5020" t="str">
            <v>REMISES PUERTO NUEVO          V</v>
          </cell>
          <cell r="E5020">
            <v>68022</v>
          </cell>
          <cell r="F5020" t="str">
            <v>FF</v>
          </cell>
          <cell r="G5020">
            <v>99021418</v>
          </cell>
          <cell r="H5020">
            <v>36319</v>
          </cell>
          <cell r="I5020">
            <v>18.420000000000002</v>
          </cell>
          <cell r="J5020" t="str">
            <v>Sr. Rigo</v>
          </cell>
        </row>
        <row r="5021">
          <cell r="A5021">
            <v>2882502</v>
          </cell>
          <cell r="B5021">
            <v>6002</v>
          </cell>
          <cell r="C5021">
            <v>999</v>
          </cell>
          <cell r="D5021" t="str">
            <v>LA PAGLIA PAULINA             V</v>
          </cell>
          <cell r="E5021">
            <v>69857</v>
          </cell>
          <cell r="F5021" t="str">
            <v>FF</v>
          </cell>
          <cell r="G5021">
            <v>99022295</v>
          </cell>
          <cell r="H5021" t="str">
            <v>17/08/99</v>
          </cell>
          <cell r="I5021">
            <v>230</v>
          </cell>
          <cell r="J5021" t="str">
            <v>or 49367</v>
          </cell>
        </row>
        <row r="5022">
          <cell r="A5022">
            <v>2882502</v>
          </cell>
          <cell r="B5022">
            <v>6002</v>
          </cell>
          <cell r="C5022">
            <v>999</v>
          </cell>
          <cell r="D5022" t="str">
            <v>PEREZ COMPANC-PETROURUGUAY-A. I</v>
          </cell>
          <cell r="E5022">
            <v>69960</v>
          </cell>
          <cell r="F5022" t="str">
            <v>KO</v>
          </cell>
          <cell r="G5022">
            <v>99000063</v>
          </cell>
          <cell r="H5022" t="str">
            <v>17/08/99</v>
          </cell>
          <cell r="I5022">
            <v>49228.18</v>
          </cell>
          <cell r="J5022" t="str">
            <v>REGULAR. ASOCIAC</v>
          </cell>
        </row>
        <row r="5023">
          <cell r="A5023">
            <v>2882502</v>
          </cell>
          <cell r="B5023">
            <v>6002</v>
          </cell>
          <cell r="C5023">
            <v>999</v>
          </cell>
          <cell r="D5023" t="str">
            <v>PEREZ COMPANC-PETROURUGUAY-A. I</v>
          </cell>
          <cell r="E5023">
            <v>69960</v>
          </cell>
          <cell r="F5023" t="str">
            <v>KN</v>
          </cell>
          <cell r="G5023">
            <v>99000233</v>
          </cell>
          <cell r="H5023" t="str">
            <v>17/08/99</v>
          </cell>
          <cell r="I5023">
            <v>-49228.18</v>
          </cell>
          <cell r="J5023" t="str">
            <v>REGULAR. ASOCIAC</v>
          </cell>
        </row>
        <row r="5024">
          <cell r="A5024">
            <v>2882502</v>
          </cell>
          <cell r="B5024">
            <v>6002</v>
          </cell>
          <cell r="C5024">
            <v>999</v>
          </cell>
          <cell r="D5024" t="str">
            <v>EXPRESO EL RAPIDO             V</v>
          </cell>
          <cell r="E5024">
            <v>70007</v>
          </cell>
          <cell r="F5024" t="str">
            <v>FF</v>
          </cell>
          <cell r="G5024">
            <v>99022339</v>
          </cell>
          <cell r="H5024" t="str">
            <v>18/08/99</v>
          </cell>
          <cell r="I5024">
            <v>42.8</v>
          </cell>
          <cell r="J5024" t="str">
            <v>or 74620</v>
          </cell>
        </row>
        <row r="5025">
          <cell r="A5025">
            <v>2882502</v>
          </cell>
          <cell r="B5025">
            <v>6002</v>
          </cell>
          <cell r="C5025">
            <v>999</v>
          </cell>
          <cell r="D5025" t="str">
            <v>TRANSPORTES LA RUTA S.A       V</v>
          </cell>
          <cell r="E5025">
            <v>71264</v>
          </cell>
          <cell r="F5025" t="str">
            <v>FF</v>
          </cell>
          <cell r="G5025">
            <v>99023198</v>
          </cell>
          <cell r="H5025" t="str">
            <v>24/08/99</v>
          </cell>
          <cell r="I5025">
            <v>1280</v>
          </cell>
        </row>
        <row r="5026">
          <cell r="A5026">
            <v>2882502</v>
          </cell>
          <cell r="B5026">
            <v>6002</v>
          </cell>
          <cell r="C5026">
            <v>999</v>
          </cell>
          <cell r="D5026" t="str">
            <v>TRANSPORTES LA RUTA S.A       V</v>
          </cell>
          <cell r="E5026">
            <v>71264</v>
          </cell>
          <cell r="F5026" t="str">
            <v>FF</v>
          </cell>
          <cell r="G5026">
            <v>99023199</v>
          </cell>
          <cell r="H5026" t="str">
            <v>24/08/99</v>
          </cell>
          <cell r="I5026">
            <v>1472</v>
          </cell>
        </row>
        <row r="5027">
          <cell r="A5027">
            <v>2882502</v>
          </cell>
          <cell r="B5027">
            <v>6002</v>
          </cell>
          <cell r="C5027">
            <v>999</v>
          </cell>
          <cell r="D5027" t="str">
            <v>TRANSPORTES LA RUTA S.A       V</v>
          </cell>
          <cell r="E5027">
            <v>71264</v>
          </cell>
          <cell r="F5027" t="str">
            <v>FF</v>
          </cell>
          <cell r="G5027">
            <v>99023200</v>
          </cell>
          <cell r="H5027" t="str">
            <v>24/08/99</v>
          </cell>
          <cell r="I5027">
            <v>1280</v>
          </cell>
        </row>
        <row r="5028">
          <cell r="A5028">
            <v>2882502</v>
          </cell>
          <cell r="B5028">
            <v>6002</v>
          </cell>
          <cell r="C5028">
            <v>999</v>
          </cell>
          <cell r="D5028" t="str">
            <v>TRANSPORTES LA RUTA S.A       V</v>
          </cell>
          <cell r="E5028">
            <v>71264</v>
          </cell>
          <cell r="F5028" t="str">
            <v>FF</v>
          </cell>
          <cell r="G5028">
            <v>99023202</v>
          </cell>
          <cell r="H5028" t="str">
            <v>24/08/99</v>
          </cell>
          <cell r="I5028">
            <v>1280</v>
          </cell>
        </row>
        <row r="5029">
          <cell r="A5029">
            <v>2882502</v>
          </cell>
          <cell r="B5029">
            <v>6002</v>
          </cell>
          <cell r="C5029">
            <v>999</v>
          </cell>
          <cell r="D5029" t="str">
            <v>TRANSPORTES LA RUTA S.A       V</v>
          </cell>
          <cell r="E5029">
            <v>71264</v>
          </cell>
          <cell r="F5029" t="str">
            <v>FF</v>
          </cell>
          <cell r="G5029">
            <v>99023203</v>
          </cell>
          <cell r="H5029" t="str">
            <v>24/08/99</v>
          </cell>
          <cell r="I5029">
            <v>1280</v>
          </cell>
        </row>
        <row r="5030">
          <cell r="A5030">
            <v>2882502</v>
          </cell>
          <cell r="B5030">
            <v>6002</v>
          </cell>
          <cell r="C5030">
            <v>999</v>
          </cell>
          <cell r="D5030" t="str">
            <v>TRANSPORTES LA RUTA S.A       V</v>
          </cell>
          <cell r="E5030">
            <v>71348</v>
          </cell>
          <cell r="F5030" t="str">
            <v>FF</v>
          </cell>
          <cell r="G5030">
            <v>99023267</v>
          </cell>
          <cell r="H5030" t="str">
            <v>24/08/99</v>
          </cell>
          <cell r="I5030">
            <v>1280</v>
          </cell>
        </row>
        <row r="5031">
          <cell r="A5031">
            <v>2882502</v>
          </cell>
          <cell r="B5031">
            <v>6002</v>
          </cell>
          <cell r="C5031">
            <v>999</v>
          </cell>
          <cell r="D5031" t="str">
            <v>LA PAGLIA PAULINA             V</v>
          </cell>
          <cell r="E5031">
            <v>71402</v>
          </cell>
          <cell r="F5031" t="str">
            <v>FF</v>
          </cell>
          <cell r="G5031">
            <v>99023300</v>
          </cell>
          <cell r="H5031" t="str">
            <v>25/08/99</v>
          </cell>
          <cell r="I5031">
            <v>460</v>
          </cell>
          <cell r="J5031" t="str">
            <v>O.R. 76938</v>
          </cell>
        </row>
        <row r="5032">
          <cell r="A5032">
            <v>2882502</v>
          </cell>
          <cell r="B5032">
            <v>6002</v>
          </cell>
          <cell r="C5032">
            <v>999</v>
          </cell>
          <cell r="D5032" t="str">
            <v>MECANICA INDUSTRIAL           V</v>
          </cell>
          <cell r="E5032">
            <v>71822</v>
          </cell>
          <cell r="F5032" t="str">
            <v>FF</v>
          </cell>
          <cell r="G5032">
            <v>99023606</v>
          </cell>
          <cell r="H5032" t="str">
            <v>26/08/99</v>
          </cell>
          <cell r="I5032">
            <v>42.8</v>
          </cell>
          <cell r="J5032" t="str">
            <v>O.R. 76681</v>
          </cell>
        </row>
        <row r="5033">
          <cell r="A5033">
            <v>2882502</v>
          </cell>
          <cell r="B5033">
            <v>6002</v>
          </cell>
          <cell r="C5033">
            <v>999</v>
          </cell>
          <cell r="D5033" t="str">
            <v>EXPRESO EL RAPIDO             V</v>
          </cell>
          <cell r="E5033">
            <v>71822</v>
          </cell>
          <cell r="F5033" t="str">
            <v>FF</v>
          </cell>
          <cell r="G5033">
            <v>99023609</v>
          </cell>
          <cell r="H5033" t="str">
            <v>26/08/99</v>
          </cell>
          <cell r="I5033">
            <v>12.8</v>
          </cell>
          <cell r="J5033" t="str">
            <v>O.R. 78898</v>
          </cell>
        </row>
        <row r="5034">
          <cell r="A5034">
            <v>2882502</v>
          </cell>
          <cell r="B5034">
            <v>6002</v>
          </cell>
          <cell r="C5034">
            <v>999</v>
          </cell>
          <cell r="D5034" t="str">
            <v>EXPRESO EL RAPIDO             V</v>
          </cell>
          <cell r="E5034">
            <v>71822</v>
          </cell>
          <cell r="F5034" t="str">
            <v>FF</v>
          </cell>
          <cell r="G5034">
            <v>99023610</v>
          </cell>
          <cell r="H5034" t="str">
            <v>26/08/99</v>
          </cell>
          <cell r="I5034">
            <v>12.8</v>
          </cell>
          <cell r="J5034" t="str">
            <v>O.R. 78898</v>
          </cell>
        </row>
        <row r="5035">
          <cell r="A5035">
            <v>2882502</v>
          </cell>
          <cell r="B5035">
            <v>6002</v>
          </cell>
          <cell r="C5035">
            <v>999</v>
          </cell>
          <cell r="D5035" t="str">
            <v>EXPRESO EL RAPIDO             V</v>
          </cell>
          <cell r="E5035">
            <v>71822</v>
          </cell>
          <cell r="F5035" t="str">
            <v>FF</v>
          </cell>
          <cell r="G5035">
            <v>99023611</v>
          </cell>
          <cell r="H5035" t="str">
            <v>26/08/99</v>
          </cell>
          <cell r="I5035">
            <v>42.8</v>
          </cell>
          <cell r="J5035" t="str">
            <v>O.R. 78898</v>
          </cell>
        </row>
        <row r="5036">
          <cell r="A5036">
            <v>2882502</v>
          </cell>
          <cell r="B5036">
            <v>6002</v>
          </cell>
          <cell r="C5036">
            <v>999</v>
          </cell>
          <cell r="D5036" t="str">
            <v>EXPRESO EL RAPIDO             V</v>
          </cell>
          <cell r="E5036">
            <v>71822</v>
          </cell>
          <cell r="F5036" t="str">
            <v>FF</v>
          </cell>
          <cell r="G5036">
            <v>99023672</v>
          </cell>
          <cell r="H5036" t="str">
            <v>26/08/99</v>
          </cell>
          <cell r="I5036">
            <v>12.8</v>
          </cell>
          <cell r="J5036" t="str">
            <v>O.R. 78896</v>
          </cell>
        </row>
        <row r="5037">
          <cell r="A5037">
            <v>2882502</v>
          </cell>
          <cell r="B5037">
            <v>6002</v>
          </cell>
          <cell r="C5037">
            <v>999</v>
          </cell>
          <cell r="D5037" t="str">
            <v>EXPRESO EL RAPIDO             V</v>
          </cell>
          <cell r="E5037">
            <v>71822</v>
          </cell>
          <cell r="F5037" t="str">
            <v>FF</v>
          </cell>
          <cell r="G5037">
            <v>99023674</v>
          </cell>
          <cell r="H5037" t="str">
            <v>26/08/99</v>
          </cell>
          <cell r="I5037">
            <v>214.5</v>
          </cell>
          <cell r="J5037" t="str">
            <v>O.R. 78896</v>
          </cell>
        </row>
        <row r="5038">
          <cell r="A5038">
            <v>2882502</v>
          </cell>
          <cell r="B5038">
            <v>6002</v>
          </cell>
          <cell r="C5038">
            <v>999</v>
          </cell>
          <cell r="D5038" t="str">
            <v>EXPRESO EL RAPIDO             V</v>
          </cell>
          <cell r="E5038">
            <v>71822</v>
          </cell>
          <cell r="F5038" t="str">
            <v>FF</v>
          </cell>
          <cell r="G5038">
            <v>99023675</v>
          </cell>
          <cell r="H5038" t="str">
            <v>26/08/99</v>
          </cell>
          <cell r="I5038">
            <v>46.83</v>
          </cell>
          <cell r="J5038" t="str">
            <v>O.R. 78896</v>
          </cell>
        </row>
        <row r="5039">
          <cell r="A5039">
            <v>2882502</v>
          </cell>
          <cell r="B5039">
            <v>6002</v>
          </cell>
          <cell r="C5039">
            <v>999</v>
          </cell>
          <cell r="D5039" t="str">
            <v>EXPRESO EL RAPIDO             V</v>
          </cell>
          <cell r="E5039">
            <v>71822</v>
          </cell>
          <cell r="F5039" t="str">
            <v>FF</v>
          </cell>
          <cell r="G5039">
            <v>99023676</v>
          </cell>
          <cell r="H5039" t="str">
            <v>26/08/99</v>
          </cell>
          <cell r="I5039">
            <v>62.8</v>
          </cell>
          <cell r="J5039" t="str">
            <v>O.R. 78896</v>
          </cell>
        </row>
        <row r="5040">
          <cell r="A5040">
            <v>2882502</v>
          </cell>
          <cell r="B5040">
            <v>6002</v>
          </cell>
          <cell r="C5040">
            <v>999</v>
          </cell>
          <cell r="D5040" t="str">
            <v>EXPRESO EL RAPIDO             V</v>
          </cell>
          <cell r="E5040">
            <v>71822</v>
          </cell>
          <cell r="F5040" t="str">
            <v>FF</v>
          </cell>
          <cell r="G5040">
            <v>99023678</v>
          </cell>
          <cell r="H5040" t="str">
            <v>26/08/99</v>
          </cell>
          <cell r="I5040">
            <v>16.8</v>
          </cell>
          <cell r="J5040" t="str">
            <v>O.R. 78896</v>
          </cell>
        </row>
        <row r="5041">
          <cell r="A5041">
            <v>2882502</v>
          </cell>
          <cell r="B5041">
            <v>6002</v>
          </cell>
          <cell r="C5041">
            <v>999</v>
          </cell>
          <cell r="D5041" t="str">
            <v>EXPRESO EL RAPIDO             V</v>
          </cell>
          <cell r="E5041">
            <v>71822</v>
          </cell>
          <cell r="F5041" t="str">
            <v>FF</v>
          </cell>
          <cell r="G5041">
            <v>99023679</v>
          </cell>
          <cell r="H5041" t="str">
            <v>26/08/99</v>
          </cell>
          <cell r="I5041">
            <v>16.8</v>
          </cell>
          <cell r="J5041" t="str">
            <v>O.R. 78896</v>
          </cell>
        </row>
        <row r="5042">
          <cell r="A5042">
            <v>2882502</v>
          </cell>
          <cell r="B5042">
            <v>6002</v>
          </cell>
          <cell r="C5042">
            <v>999</v>
          </cell>
          <cell r="D5042" t="str">
            <v>EXPRESO EL RAPIDO             V</v>
          </cell>
          <cell r="E5042">
            <v>71822</v>
          </cell>
          <cell r="F5042" t="str">
            <v>FF</v>
          </cell>
          <cell r="G5042">
            <v>99023698</v>
          </cell>
          <cell r="H5042" t="str">
            <v>26/08/99</v>
          </cell>
          <cell r="I5042">
            <v>16.8</v>
          </cell>
          <cell r="J5042" t="str">
            <v>O.R. 78896</v>
          </cell>
        </row>
        <row r="5043">
          <cell r="A5043">
            <v>2882502</v>
          </cell>
          <cell r="B5043">
            <v>6002</v>
          </cell>
          <cell r="C5043">
            <v>999</v>
          </cell>
          <cell r="D5043" t="str">
            <v>EXPRESO EL RAPIDO             V</v>
          </cell>
          <cell r="E5043">
            <v>71822</v>
          </cell>
          <cell r="F5043" t="str">
            <v>FF</v>
          </cell>
          <cell r="G5043">
            <v>99023699</v>
          </cell>
          <cell r="H5043" t="str">
            <v>26/08/99</v>
          </cell>
          <cell r="I5043">
            <v>16.8</v>
          </cell>
          <cell r="J5043" t="str">
            <v>O.R. 78896</v>
          </cell>
        </row>
        <row r="5044">
          <cell r="A5044">
            <v>2882502</v>
          </cell>
          <cell r="B5044">
            <v>6002</v>
          </cell>
          <cell r="C5044">
            <v>999</v>
          </cell>
          <cell r="D5044" t="str">
            <v>EXPRESO EL RAPIDO             V</v>
          </cell>
          <cell r="E5044">
            <v>71822</v>
          </cell>
          <cell r="F5044" t="str">
            <v>FF</v>
          </cell>
          <cell r="G5044">
            <v>99023700</v>
          </cell>
          <cell r="H5044" t="str">
            <v>26/08/99</v>
          </cell>
          <cell r="I5044">
            <v>22.8</v>
          </cell>
          <cell r="J5044" t="str">
            <v>O.R. 78896</v>
          </cell>
        </row>
        <row r="5045">
          <cell r="A5045">
            <v>2882502</v>
          </cell>
          <cell r="B5045">
            <v>6002</v>
          </cell>
          <cell r="C5045">
            <v>999</v>
          </cell>
          <cell r="D5045" t="str">
            <v>EXPRESO EL RAPIDO             V</v>
          </cell>
          <cell r="E5045">
            <v>71822</v>
          </cell>
          <cell r="F5045" t="str">
            <v>FF</v>
          </cell>
          <cell r="G5045">
            <v>99023702</v>
          </cell>
          <cell r="H5045" t="str">
            <v>26/08/99</v>
          </cell>
          <cell r="I5045">
            <v>19.8</v>
          </cell>
          <cell r="J5045" t="str">
            <v>O.R. 78896</v>
          </cell>
        </row>
        <row r="5046">
          <cell r="A5046">
            <v>2882502</v>
          </cell>
          <cell r="B5046">
            <v>6002</v>
          </cell>
          <cell r="C5046">
            <v>999</v>
          </cell>
          <cell r="D5046" t="str">
            <v>EXPRESO EL RAPIDO             V</v>
          </cell>
          <cell r="E5046">
            <v>71822</v>
          </cell>
          <cell r="F5046" t="str">
            <v>FF</v>
          </cell>
          <cell r="G5046">
            <v>99023704</v>
          </cell>
          <cell r="H5046" t="str">
            <v>26/08/99</v>
          </cell>
          <cell r="I5046">
            <v>22.8</v>
          </cell>
          <cell r="J5046" t="str">
            <v>O.R. 78896</v>
          </cell>
        </row>
        <row r="5047">
          <cell r="A5047">
            <v>2882502</v>
          </cell>
          <cell r="B5047">
            <v>6002</v>
          </cell>
          <cell r="C5047">
            <v>999</v>
          </cell>
          <cell r="D5047" t="str">
            <v>EXPRESO EL RAPIDO             V</v>
          </cell>
          <cell r="E5047">
            <v>71822</v>
          </cell>
          <cell r="F5047" t="str">
            <v>FF</v>
          </cell>
          <cell r="G5047">
            <v>99023706</v>
          </cell>
          <cell r="H5047" t="str">
            <v>26/08/99</v>
          </cell>
          <cell r="I5047">
            <v>16.8</v>
          </cell>
          <cell r="J5047" t="str">
            <v>O.R. 78896</v>
          </cell>
        </row>
        <row r="5048">
          <cell r="A5048">
            <v>2882502</v>
          </cell>
          <cell r="B5048">
            <v>6002</v>
          </cell>
          <cell r="C5048">
            <v>999</v>
          </cell>
          <cell r="D5048" t="str">
            <v>EXPRESO EL RAPIDO             V</v>
          </cell>
          <cell r="E5048">
            <v>73125</v>
          </cell>
          <cell r="F5048" t="str">
            <v>FF</v>
          </cell>
          <cell r="G5048">
            <v>99024319</v>
          </cell>
          <cell r="H5048" t="str">
            <v>31/08/99</v>
          </cell>
          <cell r="I5048">
            <v>38.799999999999997</v>
          </cell>
          <cell r="J5048" t="str">
            <v>O.R. 79098</v>
          </cell>
        </row>
        <row r="5049">
          <cell r="A5049">
            <v>2882502</v>
          </cell>
          <cell r="B5049">
            <v>6002</v>
          </cell>
          <cell r="C5049">
            <v>999</v>
          </cell>
          <cell r="D5049" t="str">
            <v>ROSASCO ALFREDO               V</v>
          </cell>
          <cell r="E5049">
            <v>73197</v>
          </cell>
          <cell r="F5049" t="str">
            <v>FF</v>
          </cell>
          <cell r="G5049">
            <v>99024406</v>
          </cell>
          <cell r="H5049" t="str">
            <v>31/08/99</v>
          </cell>
          <cell r="I5049">
            <v>900</v>
          </cell>
          <cell r="J5049" t="str">
            <v>or 76688</v>
          </cell>
        </row>
        <row r="5050">
          <cell r="A5050">
            <v>2882502</v>
          </cell>
          <cell r="B5050">
            <v>6002</v>
          </cell>
          <cell r="C5050">
            <v>999</v>
          </cell>
          <cell r="D5050" t="str">
            <v>ROSASCO ALFREDO               V</v>
          </cell>
          <cell r="E5050">
            <v>73477</v>
          </cell>
          <cell r="F5050" t="str">
            <v>FH</v>
          </cell>
          <cell r="G5050">
            <v>99024406</v>
          </cell>
          <cell r="H5050" t="str">
            <v>31/08/99</v>
          </cell>
          <cell r="I5050">
            <v>-200</v>
          </cell>
          <cell r="J5050" t="str">
            <v>dif. de $ sobre</v>
          </cell>
        </row>
        <row r="5051">
          <cell r="A5051">
            <v>2882502</v>
          </cell>
          <cell r="B5051">
            <v>6062</v>
          </cell>
          <cell r="C5051" t="str">
            <v>ZALM</v>
          </cell>
          <cell r="D5051" t="str">
            <v>SERVICENTENARIO S.R.L.        V</v>
          </cell>
          <cell r="E5051">
            <v>68672</v>
          </cell>
          <cell r="F5051" t="str">
            <v>FF</v>
          </cell>
          <cell r="G5051">
            <v>99021752</v>
          </cell>
          <cell r="H5051">
            <v>36441</v>
          </cell>
          <cell r="I5051">
            <v>22.7</v>
          </cell>
          <cell r="J5051" t="str">
            <v>O.R. 72439</v>
          </cell>
        </row>
        <row r="5052">
          <cell r="A5052">
            <v>2882502</v>
          </cell>
          <cell r="B5052">
            <v>6062</v>
          </cell>
          <cell r="C5052" t="str">
            <v>ZALM</v>
          </cell>
          <cell r="D5052" t="str">
            <v>SERVICENTENARIO S.R.L.        V</v>
          </cell>
          <cell r="E5052">
            <v>68832</v>
          </cell>
          <cell r="F5052" t="str">
            <v>FF</v>
          </cell>
          <cell r="G5052">
            <v>99021786</v>
          </cell>
          <cell r="H5052">
            <v>36441</v>
          </cell>
          <cell r="I5052">
            <v>49.42</v>
          </cell>
          <cell r="J5052" t="str">
            <v>O.R. 49321/359</v>
          </cell>
        </row>
        <row r="5053">
          <cell r="A5053">
            <v>2882502</v>
          </cell>
          <cell r="B5053">
            <v>6062</v>
          </cell>
          <cell r="C5053" t="str">
            <v>ZALM</v>
          </cell>
          <cell r="D5053" t="str">
            <v>GIACOMA DE BONA               V</v>
          </cell>
          <cell r="E5053">
            <v>68832</v>
          </cell>
          <cell r="F5053" t="str">
            <v>FF</v>
          </cell>
          <cell r="G5053">
            <v>99021789</v>
          </cell>
          <cell r="H5053">
            <v>36441</v>
          </cell>
          <cell r="I5053">
            <v>115.49</v>
          </cell>
          <cell r="J5053" t="str">
            <v>O.R. 49334/335/3</v>
          </cell>
        </row>
        <row r="5054">
          <cell r="A5054">
            <v>2882502</v>
          </cell>
          <cell r="B5054">
            <v>6062</v>
          </cell>
          <cell r="C5054" t="str">
            <v>ZALM</v>
          </cell>
          <cell r="D5054" t="str">
            <v>GIACOMA DE BONA               V</v>
          </cell>
          <cell r="E5054">
            <v>68870</v>
          </cell>
          <cell r="F5054" t="str">
            <v>FF</v>
          </cell>
          <cell r="G5054">
            <v>99021796</v>
          </cell>
          <cell r="H5054">
            <v>36472</v>
          </cell>
          <cell r="I5054">
            <v>620.28</v>
          </cell>
          <cell r="J5054" t="str">
            <v>O.R. 49352</v>
          </cell>
        </row>
        <row r="5055">
          <cell r="A5055">
            <v>2882502</v>
          </cell>
          <cell r="B5055">
            <v>6062</v>
          </cell>
          <cell r="C5055" t="str">
            <v>ZALM</v>
          </cell>
          <cell r="D5055" t="str">
            <v>GIACOMA DE BONA               V</v>
          </cell>
          <cell r="E5055">
            <v>69698</v>
          </cell>
          <cell r="F5055" t="str">
            <v>FF</v>
          </cell>
          <cell r="G5055">
            <v>99022161</v>
          </cell>
          <cell r="H5055" t="str">
            <v>17/08/99</v>
          </cell>
          <cell r="I5055">
            <v>977.26</v>
          </cell>
          <cell r="J5055" t="str">
            <v>O.R. VARIOS</v>
          </cell>
        </row>
        <row r="5056">
          <cell r="A5056">
            <v>2882502</v>
          </cell>
          <cell r="B5056">
            <v>6062</v>
          </cell>
          <cell r="C5056" t="str">
            <v>ZALM</v>
          </cell>
          <cell r="D5056" t="str">
            <v>SARTORI ERNESTO JUAN          V</v>
          </cell>
          <cell r="E5056">
            <v>69698</v>
          </cell>
          <cell r="F5056" t="str">
            <v>FF</v>
          </cell>
          <cell r="G5056">
            <v>99022165</v>
          </cell>
          <cell r="H5056" t="str">
            <v>17/08/99</v>
          </cell>
          <cell r="I5056">
            <v>43.77</v>
          </cell>
          <cell r="J5056" t="str">
            <v>O.R. 49340</v>
          </cell>
        </row>
        <row r="5057">
          <cell r="A5057">
            <v>2882502</v>
          </cell>
          <cell r="B5057">
            <v>6062</v>
          </cell>
          <cell r="C5057" t="str">
            <v>ZALM</v>
          </cell>
          <cell r="D5057" t="str">
            <v>SARTORI ERNESTO JUAN          V</v>
          </cell>
          <cell r="E5057">
            <v>69698</v>
          </cell>
          <cell r="F5057" t="str">
            <v>FF</v>
          </cell>
          <cell r="G5057">
            <v>99022180</v>
          </cell>
          <cell r="H5057" t="str">
            <v>17/08/99</v>
          </cell>
          <cell r="I5057">
            <v>38.840000000000003</v>
          </cell>
          <cell r="J5057" t="str">
            <v>O.R. 49339</v>
          </cell>
        </row>
        <row r="5058">
          <cell r="A5058">
            <v>2882502</v>
          </cell>
          <cell r="B5058">
            <v>6062</v>
          </cell>
          <cell r="C5058" t="str">
            <v>ZALM</v>
          </cell>
          <cell r="D5058" t="str">
            <v>SARTORI ERNESTO JUAN          V</v>
          </cell>
          <cell r="E5058">
            <v>69766</v>
          </cell>
          <cell r="F5058" t="str">
            <v>FF</v>
          </cell>
          <cell r="G5058">
            <v>99022226</v>
          </cell>
          <cell r="H5058" t="str">
            <v>17/08/99</v>
          </cell>
          <cell r="I5058">
            <v>77.02</v>
          </cell>
          <cell r="J5058" t="str">
            <v>O.R. 70897/898</v>
          </cell>
        </row>
        <row r="5059">
          <cell r="A5059">
            <v>2882502</v>
          </cell>
          <cell r="B5059">
            <v>6062</v>
          </cell>
          <cell r="C5059" t="str">
            <v>ZALM</v>
          </cell>
          <cell r="D5059" t="str">
            <v>SARTORI ERNESTO JUAN          V</v>
          </cell>
          <cell r="E5059">
            <v>69766</v>
          </cell>
          <cell r="F5059" t="str">
            <v>FF</v>
          </cell>
          <cell r="G5059">
            <v>99022238</v>
          </cell>
          <cell r="H5059" t="str">
            <v>17/08/99</v>
          </cell>
          <cell r="I5059">
            <v>41.5</v>
          </cell>
          <cell r="J5059" t="str">
            <v>O.R. 49331</v>
          </cell>
        </row>
        <row r="5060">
          <cell r="A5060">
            <v>2882502</v>
          </cell>
          <cell r="B5060">
            <v>6062</v>
          </cell>
          <cell r="C5060" t="str">
            <v>ZALM</v>
          </cell>
          <cell r="D5060" t="str">
            <v>ANGELA N DE CARISTO - ISAURA  V</v>
          </cell>
          <cell r="E5060">
            <v>70488</v>
          </cell>
          <cell r="F5060" t="str">
            <v>FF</v>
          </cell>
          <cell r="G5060">
            <v>99022705</v>
          </cell>
          <cell r="H5060" t="str">
            <v>19/08/99</v>
          </cell>
          <cell r="I5060">
            <v>184.94</v>
          </cell>
          <cell r="J5060" t="str">
            <v>O.R. VARIOS</v>
          </cell>
        </row>
        <row r="5061">
          <cell r="A5061">
            <v>2882502</v>
          </cell>
          <cell r="B5061">
            <v>6062</v>
          </cell>
          <cell r="C5061" t="str">
            <v>ZALM</v>
          </cell>
          <cell r="D5061" t="str">
            <v>SERVICENTENARIO S.R.L.        V</v>
          </cell>
          <cell r="E5061">
            <v>70579</v>
          </cell>
          <cell r="F5061" t="str">
            <v>FF</v>
          </cell>
          <cell r="G5061">
            <v>99022826</v>
          </cell>
          <cell r="H5061" t="str">
            <v>20/08/99</v>
          </cell>
          <cell r="I5061">
            <v>85.85</v>
          </cell>
          <cell r="J5061" t="str">
            <v>O.R. 49289/360 -</v>
          </cell>
        </row>
        <row r="5062">
          <cell r="A5062">
            <v>2882502</v>
          </cell>
          <cell r="B5062">
            <v>6062</v>
          </cell>
          <cell r="C5062" t="str">
            <v>ZALM</v>
          </cell>
          <cell r="D5062" t="str">
            <v>GIACOMA DE BONA               V</v>
          </cell>
          <cell r="E5062">
            <v>71101</v>
          </cell>
          <cell r="F5062" t="str">
            <v>FF</v>
          </cell>
          <cell r="G5062">
            <v>99023125</v>
          </cell>
          <cell r="H5062" t="str">
            <v>24/08/99</v>
          </cell>
          <cell r="I5062">
            <v>1334.61</v>
          </cell>
          <cell r="J5062" t="str">
            <v>O.R. VARIOS</v>
          </cell>
        </row>
        <row r="5063">
          <cell r="A5063">
            <v>2882502</v>
          </cell>
          <cell r="B5063">
            <v>6062</v>
          </cell>
          <cell r="C5063" t="str">
            <v>ZALM</v>
          </cell>
          <cell r="D5063" t="str">
            <v>SARTORI ERNESTO JUAN          V</v>
          </cell>
          <cell r="E5063">
            <v>72091</v>
          </cell>
          <cell r="F5063" t="str">
            <v>FF</v>
          </cell>
          <cell r="G5063">
            <v>99023730</v>
          </cell>
          <cell r="H5063" t="str">
            <v>27/08/99</v>
          </cell>
          <cell r="I5063">
            <v>223.42</v>
          </cell>
          <cell r="J5063" t="str">
            <v>O.R. VARIOS</v>
          </cell>
        </row>
        <row r="5064">
          <cell r="A5064">
            <v>2882502</v>
          </cell>
          <cell r="B5064">
            <v>6062</v>
          </cell>
          <cell r="C5064" t="str">
            <v>ZALM</v>
          </cell>
          <cell r="D5064" t="str">
            <v>SERVICENTENARIO S.R.L.        V</v>
          </cell>
          <cell r="E5064">
            <v>73417</v>
          </cell>
          <cell r="F5064" t="str">
            <v>FF</v>
          </cell>
          <cell r="G5064">
            <v>99024532</v>
          </cell>
          <cell r="H5064" t="str">
            <v>31/08/99</v>
          </cell>
          <cell r="I5064">
            <v>73.97</v>
          </cell>
          <cell r="J5064" t="str">
            <v>O.R. 76901 - 788</v>
          </cell>
        </row>
        <row r="5065">
          <cell r="A5065">
            <v>2882502</v>
          </cell>
          <cell r="B5065">
            <v>6062</v>
          </cell>
          <cell r="C5065" t="str">
            <v>ZALM</v>
          </cell>
          <cell r="D5065" t="str">
            <v>SARTORI ERNESTO JUAN          V</v>
          </cell>
          <cell r="E5065">
            <v>73417</v>
          </cell>
          <cell r="F5065" t="str">
            <v>FF</v>
          </cell>
          <cell r="G5065">
            <v>99024534</v>
          </cell>
          <cell r="H5065" t="str">
            <v>31/08/99</v>
          </cell>
          <cell r="I5065">
            <v>347.12</v>
          </cell>
          <cell r="J5065" t="str">
            <v>O.R. VARIOS</v>
          </cell>
        </row>
        <row r="5066">
          <cell r="A5066">
            <v>2882502</v>
          </cell>
          <cell r="B5066">
            <v>6062</v>
          </cell>
          <cell r="C5066" t="str">
            <v>ZALM</v>
          </cell>
          <cell r="D5066" t="str">
            <v>SARTORI ERNESTO JUAN          V</v>
          </cell>
          <cell r="E5066">
            <v>73417</v>
          </cell>
          <cell r="F5066" t="str">
            <v>FF</v>
          </cell>
          <cell r="G5066">
            <v>99024536</v>
          </cell>
          <cell r="H5066" t="str">
            <v>31/08/99</v>
          </cell>
          <cell r="I5066">
            <v>297.10000000000002</v>
          </cell>
          <cell r="J5066" t="str">
            <v>O.R. VARIOS</v>
          </cell>
        </row>
        <row r="5067">
          <cell r="A5067">
            <v>2882502</v>
          </cell>
          <cell r="B5067">
            <v>6062</v>
          </cell>
          <cell r="C5067" t="str">
            <v>ZALM</v>
          </cell>
          <cell r="D5067" t="str">
            <v>GIACOMA DE BONA               V</v>
          </cell>
          <cell r="E5067">
            <v>73417</v>
          </cell>
          <cell r="F5067" t="str">
            <v>FF</v>
          </cell>
          <cell r="G5067">
            <v>99024539</v>
          </cell>
          <cell r="H5067" t="str">
            <v>31/08/99</v>
          </cell>
          <cell r="I5067">
            <v>2447.75</v>
          </cell>
          <cell r="J5067" t="str">
            <v>O.R VARIOS</v>
          </cell>
        </row>
        <row r="5068">
          <cell r="A5068">
            <v>2882502</v>
          </cell>
          <cell r="B5068">
            <v>6122</v>
          </cell>
          <cell r="C5068">
            <v>999</v>
          </cell>
          <cell r="D5068" t="str">
            <v>BLANCOAMOR                    V</v>
          </cell>
          <cell r="E5068">
            <v>68870</v>
          </cell>
          <cell r="F5068" t="str">
            <v>FF</v>
          </cell>
          <cell r="G5068">
            <v>99021811</v>
          </cell>
          <cell r="H5068">
            <v>36472</v>
          </cell>
          <cell r="I5068">
            <v>836</v>
          </cell>
          <cell r="J5068" t="str">
            <v>O.R. 49362</v>
          </cell>
        </row>
        <row r="5069">
          <cell r="A5069">
            <v>2882502</v>
          </cell>
          <cell r="B5069">
            <v>6122</v>
          </cell>
          <cell r="C5069">
            <v>999</v>
          </cell>
          <cell r="D5069" t="str">
            <v>TRANSPORTE BERRA              V</v>
          </cell>
          <cell r="E5069">
            <v>69192</v>
          </cell>
          <cell r="F5069" t="str">
            <v>FF</v>
          </cell>
          <cell r="G5069">
            <v>99021899</v>
          </cell>
          <cell r="H5069">
            <v>36502</v>
          </cell>
          <cell r="I5069">
            <v>800</v>
          </cell>
          <cell r="J5069" t="str">
            <v>or 64948</v>
          </cell>
        </row>
        <row r="5070">
          <cell r="A5070">
            <v>2882502</v>
          </cell>
          <cell r="B5070">
            <v>6122</v>
          </cell>
          <cell r="C5070">
            <v>999</v>
          </cell>
          <cell r="D5070" t="str">
            <v>SIMIONATI HERMINIO            V</v>
          </cell>
          <cell r="E5070">
            <v>69857</v>
          </cell>
          <cell r="F5070" t="str">
            <v>FF</v>
          </cell>
          <cell r="G5070">
            <v>99022237</v>
          </cell>
          <cell r="H5070" t="str">
            <v>17/08/99</v>
          </cell>
          <cell r="I5070">
            <v>27.73</v>
          </cell>
          <cell r="J5070" t="str">
            <v>or 76504</v>
          </cell>
        </row>
        <row r="5071">
          <cell r="A5071">
            <v>2882502</v>
          </cell>
          <cell r="B5071">
            <v>6122</v>
          </cell>
          <cell r="C5071">
            <v>999</v>
          </cell>
          <cell r="D5071" t="str">
            <v>CAPRIOLO AMERICO LUIS         V</v>
          </cell>
          <cell r="E5071">
            <v>73141</v>
          </cell>
          <cell r="F5071" t="str">
            <v>FF</v>
          </cell>
          <cell r="G5071">
            <v>99024330</v>
          </cell>
          <cell r="H5071" t="str">
            <v>31/08/99</v>
          </cell>
          <cell r="I5071">
            <v>67.150000000000006</v>
          </cell>
          <cell r="J5071" t="str">
            <v>O.R. 76893</v>
          </cell>
        </row>
        <row r="5072">
          <cell r="A5072">
            <v>2882502</v>
          </cell>
          <cell r="B5072">
            <v>6122</v>
          </cell>
          <cell r="C5072">
            <v>999</v>
          </cell>
          <cell r="D5072" t="str">
            <v>MARA S.A.                     V</v>
          </cell>
          <cell r="E5072">
            <v>73548</v>
          </cell>
          <cell r="F5072" t="str">
            <v>FF</v>
          </cell>
          <cell r="G5072">
            <v>99024592</v>
          </cell>
          <cell r="H5072" t="str">
            <v>31/08/99</v>
          </cell>
          <cell r="I5072">
            <v>390</v>
          </cell>
          <cell r="J5072" t="str">
            <v>O.R. 49317</v>
          </cell>
        </row>
        <row r="5073">
          <cell r="A5073">
            <v>2882502</v>
          </cell>
          <cell r="B5073">
            <v>6123</v>
          </cell>
          <cell r="C5073">
            <v>999</v>
          </cell>
          <cell r="D5073" t="str">
            <v>VPI 094-07/99                 G</v>
          </cell>
          <cell r="E5073">
            <v>67292</v>
          </cell>
          <cell r="F5073" t="str">
            <v>J8</v>
          </cell>
          <cell r="G5073">
            <v>99001064</v>
          </cell>
          <cell r="H5073">
            <v>36168</v>
          </cell>
          <cell r="I5073">
            <v>-30630.37</v>
          </cell>
          <cell r="J5073" t="str">
            <v>HS.INGENIERIA VP</v>
          </cell>
        </row>
        <row r="5074">
          <cell r="A5074">
            <v>2882502</v>
          </cell>
          <cell r="B5074">
            <v>6124</v>
          </cell>
          <cell r="C5074" t="str">
            <v>ZALM</v>
          </cell>
          <cell r="D5074" t="str">
            <v>CANTOS JORGE ALBERTO          V</v>
          </cell>
          <cell r="E5074">
            <v>72679</v>
          </cell>
          <cell r="F5074" t="str">
            <v>FF</v>
          </cell>
          <cell r="G5074">
            <v>99023996</v>
          </cell>
          <cell r="H5074" t="str">
            <v>30/08/99</v>
          </cell>
          <cell r="I5074">
            <v>196.65</v>
          </cell>
          <cell r="J5074" t="str">
            <v>or 49320</v>
          </cell>
        </row>
        <row r="5075">
          <cell r="A5075">
            <v>2882502</v>
          </cell>
          <cell r="B5075">
            <v>6124</v>
          </cell>
          <cell r="C5075" t="str">
            <v>ZALM</v>
          </cell>
          <cell r="D5075" t="str">
            <v>CANTOS JORGE ALBERTO          V</v>
          </cell>
          <cell r="E5075">
            <v>72679</v>
          </cell>
          <cell r="F5075" t="str">
            <v>FF</v>
          </cell>
          <cell r="G5075">
            <v>99024000</v>
          </cell>
          <cell r="H5075" t="str">
            <v>30/08/99</v>
          </cell>
          <cell r="I5075">
            <v>133.38999999999999</v>
          </cell>
          <cell r="J5075" t="str">
            <v>or 76936</v>
          </cell>
        </row>
        <row r="5076">
          <cell r="A5076">
            <v>2882502</v>
          </cell>
          <cell r="B5076">
            <v>6124</v>
          </cell>
          <cell r="C5076" t="str">
            <v>ZALM</v>
          </cell>
          <cell r="D5076" t="str">
            <v>CANTOS JORGE ALBERTO          V</v>
          </cell>
          <cell r="E5076">
            <v>72679</v>
          </cell>
          <cell r="F5076" t="str">
            <v>FF</v>
          </cell>
          <cell r="G5076">
            <v>99024020</v>
          </cell>
          <cell r="H5076" t="str">
            <v>30/08/99</v>
          </cell>
          <cell r="I5076">
            <v>39.79</v>
          </cell>
          <cell r="J5076" t="str">
            <v>or 49363</v>
          </cell>
        </row>
        <row r="5077">
          <cell r="A5077">
            <v>2882502</v>
          </cell>
          <cell r="B5077">
            <v>6125</v>
          </cell>
          <cell r="C5077" t="str">
            <v>ZALM</v>
          </cell>
          <cell r="D5077" t="str">
            <v>VAZQUEZ MARIA FABIANA         V</v>
          </cell>
          <cell r="E5077">
            <v>68870</v>
          </cell>
          <cell r="F5077" t="str">
            <v>FF</v>
          </cell>
          <cell r="G5077">
            <v>99021793</v>
          </cell>
          <cell r="H5077">
            <v>36472</v>
          </cell>
          <cell r="I5077">
            <v>250</v>
          </cell>
          <cell r="J5077" t="str">
            <v>O.R. 72446</v>
          </cell>
        </row>
        <row r="5078">
          <cell r="A5078">
            <v>2882502</v>
          </cell>
          <cell r="B5078">
            <v>6125</v>
          </cell>
          <cell r="C5078" t="str">
            <v>ZALM</v>
          </cell>
          <cell r="D5078" t="str">
            <v>CANTOS JORGE ALBERTO          V</v>
          </cell>
          <cell r="E5078">
            <v>72679</v>
          </cell>
          <cell r="F5078" t="str">
            <v>FF</v>
          </cell>
          <cell r="G5078">
            <v>99023994</v>
          </cell>
          <cell r="H5078" t="str">
            <v>30/08/99</v>
          </cell>
          <cell r="I5078">
            <v>45.8</v>
          </cell>
          <cell r="J5078" t="str">
            <v>or 76558</v>
          </cell>
        </row>
        <row r="5079">
          <cell r="A5079">
            <v>2882502</v>
          </cell>
          <cell r="B5079">
            <v>6242</v>
          </cell>
          <cell r="C5079" t="str">
            <v>ZALM</v>
          </cell>
          <cell r="D5079" t="str">
            <v>PIRELLI CABLES S.A.I.C.       O</v>
          </cell>
          <cell r="E5079">
            <v>66604</v>
          </cell>
          <cell r="F5079" t="str">
            <v>OV</v>
          </cell>
          <cell r="G5079">
            <v>99006607</v>
          </cell>
          <cell r="H5079">
            <v>36199</v>
          </cell>
          <cell r="I5079">
            <v>3144.84</v>
          </cell>
          <cell r="J5079" t="str">
            <v>CABLE CUE 3X35/1</v>
          </cell>
        </row>
        <row r="5080">
          <cell r="A5080">
            <v>2882502</v>
          </cell>
          <cell r="B5080">
            <v>6242</v>
          </cell>
          <cell r="C5080" t="str">
            <v>ZALM</v>
          </cell>
          <cell r="D5080" t="str">
            <v>PIRELLI CABLES S.A.I.C.       O</v>
          </cell>
          <cell r="E5080">
            <v>66604</v>
          </cell>
          <cell r="F5080" t="str">
            <v>OV</v>
          </cell>
          <cell r="G5080">
            <v>99006607</v>
          </cell>
          <cell r="H5080">
            <v>36199</v>
          </cell>
          <cell r="I5080">
            <v>360</v>
          </cell>
          <cell r="J5080" t="str">
            <v>CABLE CUE 3X4 PV</v>
          </cell>
        </row>
        <row r="5081">
          <cell r="A5081">
            <v>2882502</v>
          </cell>
          <cell r="B5081">
            <v>6242</v>
          </cell>
          <cell r="C5081" t="str">
            <v>ZALM</v>
          </cell>
          <cell r="D5081" t="str">
            <v>PIRELLI CABLES S.A.I.C.       O</v>
          </cell>
          <cell r="E5081">
            <v>66604</v>
          </cell>
          <cell r="F5081" t="str">
            <v>OV</v>
          </cell>
          <cell r="G5081">
            <v>99006607</v>
          </cell>
          <cell r="H5081">
            <v>36199</v>
          </cell>
          <cell r="I5081">
            <v>2274.36</v>
          </cell>
          <cell r="J5081" t="str">
            <v>CABLE CUE 3X10 P</v>
          </cell>
        </row>
        <row r="5082">
          <cell r="A5082">
            <v>2882502</v>
          </cell>
          <cell r="B5082">
            <v>6242</v>
          </cell>
          <cell r="C5082" t="str">
            <v>ZALM</v>
          </cell>
          <cell r="D5082" t="str">
            <v>PIRELLI CABLES S.A.I.C.       O</v>
          </cell>
          <cell r="E5082">
            <v>66604</v>
          </cell>
          <cell r="F5082" t="str">
            <v>OV</v>
          </cell>
          <cell r="G5082">
            <v>99006607</v>
          </cell>
          <cell r="H5082">
            <v>36199</v>
          </cell>
          <cell r="I5082">
            <v>954.72</v>
          </cell>
          <cell r="J5082" t="str">
            <v>CABLE CUE 3X16 P</v>
          </cell>
        </row>
        <row r="5083">
          <cell r="A5083">
            <v>2882502</v>
          </cell>
          <cell r="B5083">
            <v>6242</v>
          </cell>
          <cell r="C5083" t="str">
            <v>ZALM</v>
          </cell>
          <cell r="D5083" t="str">
            <v>PIRELLI CABLES S.A.I.C.       O</v>
          </cell>
          <cell r="E5083">
            <v>66604</v>
          </cell>
          <cell r="F5083" t="str">
            <v>OV</v>
          </cell>
          <cell r="G5083">
            <v>99006607</v>
          </cell>
          <cell r="H5083">
            <v>36199</v>
          </cell>
          <cell r="I5083">
            <v>907.5</v>
          </cell>
          <cell r="J5083" t="str">
            <v>CABLE CUE 4X16 P</v>
          </cell>
        </row>
        <row r="5084">
          <cell r="A5084">
            <v>2882502</v>
          </cell>
          <cell r="B5084">
            <v>6242</v>
          </cell>
          <cell r="C5084" t="str">
            <v>ZALM</v>
          </cell>
          <cell r="D5084" t="str">
            <v>PROVISIONES DE jULIO          G</v>
          </cell>
          <cell r="E5084">
            <v>67412</v>
          </cell>
          <cell r="F5084" t="str">
            <v>JE</v>
          </cell>
          <cell r="G5084">
            <v>99000812</v>
          </cell>
          <cell r="H5084">
            <v>36168</v>
          </cell>
          <cell r="I5084">
            <v>-50000</v>
          </cell>
          <cell r="J5084" t="str">
            <v>COSTOS IMPAGOS</v>
          </cell>
        </row>
        <row r="5085">
          <cell r="A5085">
            <v>2882502</v>
          </cell>
          <cell r="B5085">
            <v>6242</v>
          </cell>
          <cell r="C5085" t="str">
            <v>ZALM</v>
          </cell>
          <cell r="D5085" t="str">
            <v>ABASTELEC S.R.L.              O</v>
          </cell>
          <cell r="E5085">
            <v>68141</v>
          </cell>
          <cell r="F5085" t="str">
            <v>OV</v>
          </cell>
          <cell r="G5085">
            <v>99006936</v>
          </cell>
          <cell r="H5085">
            <v>36349</v>
          </cell>
          <cell r="I5085">
            <v>28.34</v>
          </cell>
          <cell r="J5085" t="str">
            <v>ENTREROSCA 1/2 "</v>
          </cell>
        </row>
        <row r="5086">
          <cell r="A5086">
            <v>2882502</v>
          </cell>
          <cell r="B5086">
            <v>6242</v>
          </cell>
          <cell r="C5086" t="str">
            <v>ZALM</v>
          </cell>
          <cell r="D5086" t="str">
            <v>ABASTELEC S.R.L.              O</v>
          </cell>
          <cell r="E5086">
            <v>68141</v>
          </cell>
          <cell r="F5086" t="str">
            <v>OV</v>
          </cell>
          <cell r="G5086">
            <v>99006936</v>
          </cell>
          <cell r="H5086">
            <v>36349</v>
          </cell>
          <cell r="I5086">
            <v>45.36</v>
          </cell>
          <cell r="J5086" t="str">
            <v>ENTREROSCA 3/4 "</v>
          </cell>
        </row>
        <row r="5087">
          <cell r="A5087">
            <v>2882502</v>
          </cell>
          <cell r="B5087">
            <v>6242</v>
          </cell>
          <cell r="C5087" t="str">
            <v>ZALM</v>
          </cell>
          <cell r="D5087" t="str">
            <v>ABASTELEC S.R.L.              O</v>
          </cell>
          <cell r="E5087">
            <v>68141</v>
          </cell>
          <cell r="F5087" t="str">
            <v>OV</v>
          </cell>
          <cell r="G5087">
            <v>99006936</v>
          </cell>
          <cell r="H5087">
            <v>36349</v>
          </cell>
          <cell r="I5087">
            <v>90.64</v>
          </cell>
          <cell r="J5087" t="str">
            <v>CAJA AL EST.OVAL</v>
          </cell>
        </row>
        <row r="5088">
          <cell r="A5088">
            <v>2882502</v>
          </cell>
          <cell r="B5088">
            <v>6242</v>
          </cell>
          <cell r="C5088" t="str">
            <v>ZALM</v>
          </cell>
          <cell r="D5088" t="str">
            <v>ABASTELEC S.R.L.              O</v>
          </cell>
          <cell r="E5088">
            <v>68141</v>
          </cell>
          <cell r="F5088" t="str">
            <v>OV</v>
          </cell>
          <cell r="G5088">
            <v>99006936</v>
          </cell>
          <cell r="H5088">
            <v>36349</v>
          </cell>
          <cell r="I5088">
            <v>90.64</v>
          </cell>
          <cell r="J5088" t="str">
            <v>CAJA AL EST.OVAL</v>
          </cell>
        </row>
        <row r="5089">
          <cell r="A5089">
            <v>2882502</v>
          </cell>
          <cell r="B5089">
            <v>6242</v>
          </cell>
          <cell r="C5089" t="str">
            <v>ZALM</v>
          </cell>
          <cell r="D5089" t="str">
            <v>ABASTELEC S.R.L.              O</v>
          </cell>
          <cell r="E5089">
            <v>68141</v>
          </cell>
          <cell r="F5089" t="str">
            <v>OV</v>
          </cell>
          <cell r="G5089">
            <v>99006936</v>
          </cell>
          <cell r="H5089">
            <v>36349</v>
          </cell>
          <cell r="I5089">
            <v>198</v>
          </cell>
          <cell r="J5089" t="str">
            <v>CAJA APE MAT AL</v>
          </cell>
        </row>
        <row r="5090">
          <cell r="A5090">
            <v>2882502</v>
          </cell>
          <cell r="B5090">
            <v>6242</v>
          </cell>
          <cell r="C5090" t="str">
            <v>ZALM</v>
          </cell>
          <cell r="D5090" t="str">
            <v>ABASTELEC S.R.L.              O</v>
          </cell>
          <cell r="E5090">
            <v>68141</v>
          </cell>
          <cell r="F5090" t="str">
            <v>OV</v>
          </cell>
          <cell r="G5090">
            <v>99006936</v>
          </cell>
          <cell r="H5090">
            <v>36349</v>
          </cell>
          <cell r="I5090">
            <v>7.98</v>
          </cell>
          <cell r="J5090" t="str">
            <v>ACCESORIO STD BU</v>
          </cell>
        </row>
        <row r="5091">
          <cell r="A5091">
            <v>2882502</v>
          </cell>
          <cell r="B5091">
            <v>6242</v>
          </cell>
          <cell r="C5091" t="str">
            <v>ZALM</v>
          </cell>
          <cell r="D5091" t="str">
            <v>ABASTELEC S.R.L.              O</v>
          </cell>
          <cell r="E5091">
            <v>68141</v>
          </cell>
          <cell r="F5091" t="str">
            <v>OV</v>
          </cell>
          <cell r="G5091">
            <v>99006936</v>
          </cell>
          <cell r="H5091">
            <v>36349</v>
          </cell>
          <cell r="I5091">
            <v>55.6</v>
          </cell>
          <cell r="J5091" t="str">
            <v>ACCESORIO APE UN</v>
          </cell>
        </row>
        <row r="5092">
          <cell r="A5092">
            <v>2882502</v>
          </cell>
          <cell r="B5092">
            <v>6242</v>
          </cell>
          <cell r="C5092" t="str">
            <v>ZALM</v>
          </cell>
          <cell r="D5092" t="str">
            <v>ABASTELEC S.R.L.              O</v>
          </cell>
          <cell r="E5092">
            <v>68141</v>
          </cell>
          <cell r="F5092" t="str">
            <v>OV</v>
          </cell>
          <cell r="G5092">
            <v>99006936</v>
          </cell>
          <cell r="H5092">
            <v>36349</v>
          </cell>
          <cell r="I5092">
            <v>29.13</v>
          </cell>
          <cell r="J5092" t="str">
            <v>CAJA AL EST.OVAL</v>
          </cell>
        </row>
        <row r="5093">
          <cell r="A5093">
            <v>2882502</v>
          </cell>
          <cell r="B5093">
            <v>6242</v>
          </cell>
          <cell r="C5093" t="str">
            <v>ZALM</v>
          </cell>
          <cell r="D5093" t="str">
            <v>M. KEDA S.A.C.I.M.            O</v>
          </cell>
          <cell r="E5093">
            <v>68670</v>
          </cell>
          <cell r="F5093" t="str">
            <v>OV</v>
          </cell>
          <cell r="G5093">
            <v>99007099</v>
          </cell>
          <cell r="H5093">
            <v>36441</v>
          </cell>
          <cell r="I5093">
            <v>2.4300000000000002</v>
          </cell>
          <cell r="J5093" t="str">
            <v>JTA ESP P/BR S60</v>
          </cell>
        </row>
        <row r="5094">
          <cell r="A5094">
            <v>2882502</v>
          </cell>
          <cell r="B5094">
            <v>6242</v>
          </cell>
          <cell r="C5094" t="str">
            <v>ZALM</v>
          </cell>
          <cell r="D5094" t="str">
            <v>M. KEDA S.A.C.I.M.            O</v>
          </cell>
          <cell r="E5094">
            <v>68670</v>
          </cell>
          <cell r="F5094" t="str">
            <v>OV</v>
          </cell>
          <cell r="G5094">
            <v>99007099</v>
          </cell>
          <cell r="H5094">
            <v>36441</v>
          </cell>
          <cell r="I5094">
            <v>20.88</v>
          </cell>
          <cell r="J5094" t="str">
            <v>JTA ESP P/BR S60</v>
          </cell>
        </row>
        <row r="5095">
          <cell r="A5095">
            <v>2882502</v>
          </cell>
          <cell r="B5095">
            <v>6242</v>
          </cell>
          <cell r="C5095" t="str">
            <v>ZALM</v>
          </cell>
          <cell r="D5095" t="str">
            <v>M. KEDA S.A.C.I.M.            O</v>
          </cell>
          <cell r="E5095">
            <v>68670</v>
          </cell>
          <cell r="F5095" t="str">
            <v>OV</v>
          </cell>
          <cell r="G5095">
            <v>99007099</v>
          </cell>
          <cell r="H5095">
            <v>36441</v>
          </cell>
          <cell r="I5095">
            <v>98.91</v>
          </cell>
          <cell r="J5095" t="str">
            <v>JTA ESP P/BR S60</v>
          </cell>
        </row>
        <row r="5096">
          <cell r="A5096">
            <v>2882502</v>
          </cell>
          <cell r="B5096">
            <v>6242</v>
          </cell>
          <cell r="C5096" t="str">
            <v>ZALM</v>
          </cell>
          <cell r="D5096" t="str">
            <v>M. KEDA S.A.C.I.M.            O</v>
          </cell>
          <cell r="E5096">
            <v>68670</v>
          </cell>
          <cell r="F5096" t="str">
            <v>OV</v>
          </cell>
          <cell r="G5096">
            <v>99007099</v>
          </cell>
          <cell r="H5096">
            <v>36441</v>
          </cell>
          <cell r="I5096">
            <v>52.2</v>
          </cell>
          <cell r="J5096" t="str">
            <v>JTA ESP P/BR S60</v>
          </cell>
        </row>
        <row r="5097">
          <cell r="A5097">
            <v>2882502</v>
          </cell>
          <cell r="B5097">
            <v>6242</v>
          </cell>
          <cell r="C5097" t="str">
            <v>ZALM</v>
          </cell>
          <cell r="D5097" t="str">
            <v>MIYASHIRO; MARIO - SCHONBORN PO</v>
          </cell>
          <cell r="E5097">
            <v>68784</v>
          </cell>
          <cell r="F5097" t="str">
            <v>OV</v>
          </cell>
          <cell r="G5097">
            <v>99007110</v>
          </cell>
          <cell r="H5097">
            <v>36441</v>
          </cell>
          <cell r="I5097">
            <v>390.54</v>
          </cell>
          <cell r="J5097" t="str">
            <v>JTA ESP P/BR S60</v>
          </cell>
        </row>
        <row r="5098">
          <cell r="A5098">
            <v>2882502</v>
          </cell>
          <cell r="B5098">
            <v>6242</v>
          </cell>
          <cell r="C5098" t="str">
            <v>ZALM</v>
          </cell>
          <cell r="D5098" t="str">
            <v>MIYASHIRO; MARIO - SCHONBORN PO</v>
          </cell>
          <cell r="E5098">
            <v>68784</v>
          </cell>
          <cell r="F5098" t="str">
            <v>OV</v>
          </cell>
          <cell r="G5098">
            <v>99007110</v>
          </cell>
          <cell r="H5098">
            <v>36441</v>
          </cell>
          <cell r="I5098">
            <v>324.24</v>
          </cell>
          <cell r="J5098" t="str">
            <v>JTA ESP P/BR S90</v>
          </cell>
        </row>
        <row r="5099">
          <cell r="A5099">
            <v>2882502</v>
          </cell>
          <cell r="B5099">
            <v>6242</v>
          </cell>
          <cell r="C5099" t="str">
            <v>ZALM</v>
          </cell>
          <cell r="D5099" t="str">
            <v>MIYASHIRO; MARIO - SCHONBORN PO</v>
          </cell>
          <cell r="E5099">
            <v>68784</v>
          </cell>
          <cell r="F5099" t="str">
            <v>OV</v>
          </cell>
          <cell r="G5099">
            <v>99007110</v>
          </cell>
          <cell r="H5099">
            <v>36441</v>
          </cell>
          <cell r="I5099">
            <v>103.14</v>
          </cell>
          <cell r="J5099" t="str">
            <v>JTA ESP P/BR S60</v>
          </cell>
        </row>
        <row r="5100">
          <cell r="A5100">
            <v>2882502</v>
          </cell>
          <cell r="B5100">
            <v>6242</v>
          </cell>
          <cell r="C5100" t="str">
            <v>ZALM</v>
          </cell>
          <cell r="D5100" t="str">
            <v>LOPEZ LUIS                    V</v>
          </cell>
          <cell r="E5100">
            <v>69007</v>
          </cell>
          <cell r="F5100" t="str">
            <v>FF</v>
          </cell>
          <cell r="G5100">
            <v>99021818</v>
          </cell>
          <cell r="H5100">
            <v>36472</v>
          </cell>
          <cell r="I5100">
            <v>185.89</v>
          </cell>
          <cell r="J5100" t="str">
            <v>O.R. 49365</v>
          </cell>
        </row>
        <row r="5101">
          <cell r="A5101">
            <v>2882502</v>
          </cell>
          <cell r="B5101">
            <v>6242</v>
          </cell>
          <cell r="C5101" t="str">
            <v>ZALM</v>
          </cell>
          <cell r="D5101" t="str">
            <v>PEDROZO MORINIGO JOSE LIDER   V</v>
          </cell>
          <cell r="E5101">
            <v>69007</v>
          </cell>
          <cell r="F5101" t="str">
            <v>FF</v>
          </cell>
          <cell r="G5101">
            <v>99021834</v>
          </cell>
          <cell r="H5101">
            <v>36472</v>
          </cell>
          <cell r="I5101">
            <v>780</v>
          </cell>
          <cell r="J5101" t="str">
            <v>O.R. 49283</v>
          </cell>
        </row>
        <row r="5102">
          <cell r="A5102">
            <v>2882502</v>
          </cell>
          <cell r="B5102">
            <v>6242</v>
          </cell>
          <cell r="C5102" t="str">
            <v>ZALM</v>
          </cell>
          <cell r="D5102" t="str">
            <v>EQUIPEL S.R.L.                V</v>
          </cell>
          <cell r="E5102">
            <v>69007</v>
          </cell>
          <cell r="F5102" t="str">
            <v>FF</v>
          </cell>
          <cell r="G5102">
            <v>99021840</v>
          </cell>
          <cell r="H5102">
            <v>36472</v>
          </cell>
          <cell r="I5102">
            <v>4.9000000000000004</v>
          </cell>
          <cell r="J5102" t="str">
            <v>O.R. 76548</v>
          </cell>
        </row>
        <row r="5103">
          <cell r="A5103">
            <v>2882502</v>
          </cell>
          <cell r="B5103">
            <v>6242</v>
          </cell>
          <cell r="C5103" t="str">
            <v>ZALM</v>
          </cell>
          <cell r="D5103" t="str">
            <v>EQUIPEL S.R.L.                V</v>
          </cell>
          <cell r="E5103">
            <v>69007</v>
          </cell>
          <cell r="F5103" t="str">
            <v>FF</v>
          </cell>
          <cell r="G5103">
            <v>99021841</v>
          </cell>
          <cell r="H5103">
            <v>36472</v>
          </cell>
          <cell r="I5103">
            <v>114.5</v>
          </cell>
          <cell r="J5103" t="str">
            <v>O.R. 76548</v>
          </cell>
        </row>
        <row r="5104">
          <cell r="A5104">
            <v>2882502</v>
          </cell>
          <cell r="B5104">
            <v>6242</v>
          </cell>
          <cell r="C5104" t="str">
            <v>ZALM</v>
          </cell>
          <cell r="D5104" t="str">
            <v>MARLEW S.A.                   V</v>
          </cell>
          <cell r="E5104">
            <v>69420</v>
          </cell>
          <cell r="F5104" t="str">
            <v>FF</v>
          </cell>
          <cell r="G5104">
            <v>99021957</v>
          </cell>
          <cell r="H5104" t="str">
            <v>13/08/99</v>
          </cell>
          <cell r="I5104">
            <v>266.8</v>
          </cell>
          <cell r="J5104" t="str">
            <v>O.R. 76541</v>
          </cell>
        </row>
        <row r="5105">
          <cell r="A5105">
            <v>2882502</v>
          </cell>
          <cell r="B5105">
            <v>6242</v>
          </cell>
          <cell r="C5105" t="str">
            <v>ZALM</v>
          </cell>
          <cell r="D5105" t="str">
            <v>BUFFOLO ELECTRICIDAD          V</v>
          </cell>
          <cell r="E5105">
            <v>69420</v>
          </cell>
          <cell r="F5105" t="str">
            <v>FF</v>
          </cell>
          <cell r="G5105">
            <v>99022029</v>
          </cell>
          <cell r="H5105" t="str">
            <v>13/08/99</v>
          </cell>
          <cell r="I5105">
            <v>198.99</v>
          </cell>
          <cell r="J5105" t="str">
            <v>O.R. 76572</v>
          </cell>
        </row>
        <row r="5106">
          <cell r="A5106">
            <v>2882502</v>
          </cell>
          <cell r="B5106">
            <v>6242</v>
          </cell>
          <cell r="C5106" t="str">
            <v>ZALM</v>
          </cell>
          <cell r="D5106" t="str">
            <v>BUFFOLO ELECTRICIDAD          V</v>
          </cell>
          <cell r="E5106">
            <v>69420</v>
          </cell>
          <cell r="F5106" t="str">
            <v>FF</v>
          </cell>
          <cell r="G5106">
            <v>99022030</v>
          </cell>
          <cell r="H5106" t="str">
            <v>13/08/99</v>
          </cell>
          <cell r="I5106">
            <v>294.95999999999998</v>
          </cell>
          <cell r="J5106" t="str">
            <v>O.R. 76550</v>
          </cell>
        </row>
        <row r="5107">
          <cell r="A5107">
            <v>2882502</v>
          </cell>
          <cell r="B5107">
            <v>6242</v>
          </cell>
          <cell r="C5107" t="str">
            <v>ZALM</v>
          </cell>
          <cell r="D5107" t="str">
            <v>ABASTELEC S.R.L.              V</v>
          </cell>
          <cell r="E5107">
            <v>69494</v>
          </cell>
          <cell r="F5107" t="str">
            <v>FF</v>
          </cell>
          <cell r="G5107">
            <v>99022058</v>
          </cell>
          <cell r="H5107" t="str">
            <v>13/08/99</v>
          </cell>
          <cell r="I5107">
            <v>204.1</v>
          </cell>
          <cell r="J5107" t="str">
            <v>O.R. 76549</v>
          </cell>
        </row>
        <row r="5108">
          <cell r="A5108">
            <v>2882502</v>
          </cell>
          <cell r="B5108">
            <v>6242</v>
          </cell>
          <cell r="C5108" t="str">
            <v>ZALM</v>
          </cell>
          <cell r="D5108" t="str">
            <v>ABASTELEC S.R.L.              V</v>
          </cell>
          <cell r="E5108">
            <v>69494</v>
          </cell>
          <cell r="F5108" t="str">
            <v>FF</v>
          </cell>
          <cell r="G5108">
            <v>99022062</v>
          </cell>
          <cell r="H5108" t="str">
            <v>13/08/99</v>
          </cell>
          <cell r="I5108">
            <v>119.6</v>
          </cell>
          <cell r="J5108" t="str">
            <v>O.R. 76534</v>
          </cell>
        </row>
        <row r="5109">
          <cell r="A5109">
            <v>2882502</v>
          </cell>
          <cell r="B5109">
            <v>6242</v>
          </cell>
          <cell r="C5109" t="str">
            <v>ZALM</v>
          </cell>
          <cell r="D5109" t="str">
            <v>ABASTELEC S.R.L.              V</v>
          </cell>
          <cell r="E5109">
            <v>69494</v>
          </cell>
          <cell r="F5109" t="str">
            <v>FF</v>
          </cell>
          <cell r="G5109">
            <v>99022063</v>
          </cell>
          <cell r="H5109" t="str">
            <v>13/08/99</v>
          </cell>
          <cell r="I5109">
            <v>119.6</v>
          </cell>
          <cell r="J5109" t="str">
            <v>O.R. 76534</v>
          </cell>
        </row>
        <row r="5110">
          <cell r="A5110">
            <v>2882502</v>
          </cell>
          <cell r="B5110">
            <v>6242</v>
          </cell>
          <cell r="C5110" t="str">
            <v>ZALM</v>
          </cell>
          <cell r="D5110" t="str">
            <v>ABASTELEC S.R.L.              V</v>
          </cell>
          <cell r="E5110">
            <v>69494</v>
          </cell>
          <cell r="F5110" t="str">
            <v>FF</v>
          </cell>
          <cell r="G5110">
            <v>99022066</v>
          </cell>
          <cell r="H5110" t="str">
            <v>13/08/99</v>
          </cell>
          <cell r="I5110">
            <v>622.74</v>
          </cell>
          <cell r="J5110" t="str">
            <v>O.R. 76534</v>
          </cell>
        </row>
        <row r="5111">
          <cell r="A5111">
            <v>2882502</v>
          </cell>
          <cell r="B5111">
            <v>6242</v>
          </cell>
          <cell r="C5111" t="str">
            <v>ZALM</v>
          </cell>
          <cell r="D5111" t="str">
            <v>MIYASHIRO; MARIO - SCHONBORN PV</v>
          </cell>
          <cell r="E5111">
            <v>69761</v>
          </cell>
          <cell r="F5111" t="str">
            <v>FF</v>
          </cell>
          <cell r="G5111">
            <v>99022217</v>
          </cell>
          <cell r="H5111" t="str">
            <v>17/08/99</v>
          </cell>
          <cell r="I5111">
            <v>108.15</v>
          </cell>
          <cell r="J5111" t="str">
            <v>or 76520</v>
          </cell>
        </row>
        <row r="5112">
          <cell r="A5112">
            <v>2882502</v>
          </cell>
          <cell r="B5112">
            <v>6242</v>
          </cell>
          <cell r="C5112" t="str">
            <v>ZALM</v>
          </cell>
          <cell r="D5112" t="str">
            <v>MIYASHIRO; MARIO - SCHONBORN PV</v>
          </cell>
          <cell r="E5112">
            <v>69761</v>
          </cell>
          <cell r="F5112" t="str">
            <v>FF</v>
          </cell>
          <cell r="G5112">
            <v>99022219</v>
          </cell>
          <cell r="H5112" t="str">
            <v>17/08/99</v>
          </cell>
          <cell r="I5112">
            <v>172.12</v>
          </cell>
          <cell r="J5112" t="str">
            <v>or 49315</v>
          </cell>
        </row>
        <row r="5113">
          <cell r="A5113">
            <v>2882502</v>
          </cell>
          <cell r="B5113">
            <v>6242</v>
          </cell>
          <cell r="C5113" t="str">
            <v>ZALM</v>
          </cell>
          <cell r="D5113" t="str">
            <v>AGUSTIN C. HERNANDEZ          V</v>
          </cell>
          <cell r="E5113">
            <v>69761</v>
          </cell>
          <cell r="F5113" t="str">
            <v>FF</v>
          </cell>
          <cell r="G5113">
            <v>99022228</v>
          </cell>
          <cell r="H5113" t="str">
            <v>17/08/99</v>
          </cell>
          <cell r="I5113">
            <v>125.52</v>
          </cell>
          <cell r="J5113" t="str">
            <v>or 76379</v>
          </cell>
        </row>
        <row r="5114">
          <cell r="A5114">
            <v>2882502</v>
          </cell>
          <cell r="B5114">
            <v>6242</v>
          </cell>
          <cell r="C5114" t="str">
            <v>ZALM</v>
          </cell>
          <cell r="D5114" t="str">
            <v>SUMINISTROS TECNICOS          V</v>
          </cell>
          <cell r="E5114">
            <v>69857</v>
          </cell>
          <cell r="F5114" t="str">
            <v>FF</v>
          </cell>
          <cell r="G5114">
            <v>99022262</v>
          </cell>
          <cell r="H5114" t="str">
            <v>17/08/99</v>
          </cell>
          <cell r="I5114">
            <v>607.20000000000005</v>
          </cell>
          <cell r="J5114" t="str">
            <v>or 49357</v>
          </cell>
        </row>
        <row r="5115">
          <cell r="A5115">
            <v>2882502</v>
          </cell>
          <cell r="B5115">
            <v>6242</v>
          </cell>
          <cell r="C5115" t="str">
            <v>ZALM</v>
          </cell>
          <cell r="D5115" t="str">
            <v>SUMINISTROS TECNICOS          V</v>
          </cell>
          <cell r="E5115">
            <v>69857</v>
          </cell>
          <cell r="F5115" t="str">
            <v>FF</v>
          </cell>
          <cell r="G5115">
            <v>99022265</v>
          </cell>
          <cell r="H5115" t="str">
            <v>17/08/99</v>
          </cell>
          <cell r="I5115">
            <v>175</v>
          </cell>
          <cell r="J5115" t="str">
            <v>or 49312</v>
          </cell>
        </row>
        <row r="5116">
          <cell r="A5116">
            <v>2882502</v>
          </cell>
          <cell r="B5116">
            <v>6242</v>
          </cell>
          <cell r="C5116" t="str">
            <v>ZALM</v>
          </cell>
          <cell r="D5116" t="str">
            <v>TELEMETER SRL                 V</v>
          </cell>
          <cell r="E5116">
            <v>69857</v>
          </cell>
          <cell r="F5116" t="str">
            <v>FF</v>
          </cell>
          <cell r="G5116">
            <v>99022271</v>
          </cell>
          <cell r="H5116" t="str">
            <v>17/08/99</v>
          </cell>
          <cell r="I5116">
            <v>600</v>
          </cell>
          <cell r="J5116" t="str">
            <v>or 49304</v>
          </cell>
        </row>
        <row r="5117">
          <cell r="A5117">
            <v>2882502</v>
          </cell>
          <cell r="B5117">
            <v>6242</v>
          </cell>
          <cell r="C5117" t="str">
            <v>ZALM</v>
          </cell>
          <cell r="D5117" t="str">
            <v>VALVULAS INDUSTRIALES S.A.    V</v>
          </cell>
          <cell r="E5117">
            <v>69857</v>
          </cell>
          <cell r="F5117" t="str">
            <v>FF</v>
          </cell>
          <cell r="G5117">
            <v>99022293</v>
          </cell>
          <cell r="H5117" t="str">
            <v>17/08/99</v>
          </cell>
          <cell r="I5117">
            <v>272</v>
          </cell>
          <cell r="J5117" t="str">
            <v>or 49311</v>
          </cell>
        </row>
        <row r="5118">
          <cell r="A5118">
            <v>2882502</v>
          </cell>
          <cell r="B5118">
            <v>6242</v>
          </cell>
          <cell r="C5118" t="str">
            <v>ZALM</v>
          </cell>
          <cell r="D5118" t="str">
            <v>ABASTELEC S.R.L.              V</v>
          </cell>
          <cell r="E5118">
            <v>69952</v>
          </cell>
          <cell r="F5118" t="str">
            <v>FC</v>
          </cell>
          <cell r="G5118">
            <v>99006463</v>
          </cell>
          <cell r="H5118" t="str">
            <v>17/08/99</v>
          </cell>
          <cell r="I5118">
            <v>-41.82</v>
          </cell>
          <cell r="J5118" t="str">
            <v>DIFERENCIA PRECI</v>
          </cell>
        </row>
        <row r="5119">
          <cell r="A5119">
            <v>2882502</v>
          </cell>
          <cell r="B5119">
            <v>6242</v>
          </cell>
          <cell r="C5119" t="str">
            <v>ZALM</v>
          </cell>
          <cell r="D5119" t="str">
            <v>FUTURA HNOS SRL               V</v>
          </cell>
          <cell r="E5119">
            <v>70439</v>
          </cell>
          <cell r="F5119" t="str">
            <v>FC</v>
          </cell>
          <cell r="G5119">
            <v>99006536</v>
          </cell>
          <cell r="H5119" t="str">
            <v>19/08/99</v>
          </cell>
          <cell r="I5119">
            <v>69.06</v>
          </cell>
          <cell r="J5119" t="str">
            <v>MAT. CON OR Y PA</v>
          </cell>
        </row>
        <row r="5120">
          <cell r="A5120">
            <v>2882502</v>
          </cell>
          <cell r="B5120">
            <v>6242</v>
          </cell>
          <cell r="C5120" t="str">
            <v>ZALM</v>
          </cell>
          <cell r="D5120" t="str">
            <v>FUTURA HNOS SRL               V</v>
          </cell>
          <cell r="E5120">
            <v>70440</v>
          </cell>
          <cell r="F5120" t="str">
            <v>FH</v>
          </cell>
          <cell r="G5120">
            <v>99006536</v>
          </cell>
          <cell r="H5120" t="str">
            <v>19/08/99</v>
          </cell>
          <cell r="I5120">
            <v>-13.84</v>
          </cell>
          <cell r="J5120" t="str">
            <v>NC SOBRE FRA 193</v>
          </cell>
        </row>
        <row r="5121">
          <cell r="A5121">
            <v>2882502</v>
          </cell>
          <cell r="B5121">
            <v>6242</v>
          </cell>
          <cell r="C5121" t="str">
            <v>ZALM</v>
          </cell>
          <cell r="D5121" t="str">
            <v>PESINEY BERNARDO              V</v>
          </cell>
          <cell r="E5121">
            <v>70640</v>
          </cell>
          <cell r="F5121" t="str">
            <v>FF</v>
          </cell>
          <cell r="G5121">
            <v>99022898</v>
          </cell>
          <cell r="H5121" t="str">
            <v>20/08/99</v>
          </cell>
          <cell r="I5121">
            <v>15.36</v>
          </cell>
          <cell r="J5121" t="str">
            <v>O.R. 78889</v>
          </cell>
        </row>
        <row r="5122">
          <cell r="A5122">
            <v>2882502</v>
          </cell>
          <cell r="B5122">
            <v>6242</v>
          </cell>
          <cell r="C5122" t="str">
            <v>ZALM</v>
          </cell>
          <cell r="D5122" t="str">
            <v>AGUSTIN C. HERNANDEZ          V</v>
          </cell>
          <cell r="E5122">
            <v>70640</v>
          </cell>
          <cell r="F5122" t="str">
            <v>FF</v>
          </cell>
          <cell r="G5122">
            <v>99022900</v>
          </cell>
          <cell r="H5122" t="str">
            <v>20/08/99</v>
          </cell>
          <cell r="I5122">
            <v>295.91000000000003</v>
          </cell>
          <cell r="J5122" t="str">
            <v>O.R. 76937</v>
          </cell>
        </row>
        <row r="5123">
          <cell r="A5123">
            <v>2882502</v>
          </cell>
          <cell r="B5123">
            <v>6242</v>
          </cell>
          <cell r="C5123" t="str">
            <v>ZALM</v>
          </cell>
          <cell r="D5123" t="str">
            <v>EQUIPEL S.R.L.                V</v>
          </cell>
          <cell r="E5123">
            <v>70809</v>
          </cell>
          <cell r="F5123" t="str">
            <v>FF</v>
          </cell>
          <cell r="G5123">
            <v>99023018</v>
          </cell>
          <cell r="H5123" t="str">
            <v>23/08/99</v>
          </cell>
          <cell r="I5123">
            <v>93</v>
          </cell>
          <cell r="J5123" t="str">
            <v>O.R. 49288</v>
          </cell>
        </row>
        <row r="5124">
          <cell r="A5124">
            <v>2882502</v>
          </cell>
          <cell r="B5124">
            <v>6242</v>
          </cell>
          <cell r="C5124" t="str">
            <v>ZALM</v>
          </cell>
          <cell r="D5124" t="str">
            <v>EQUIPEL S.R.L.                V</v>
          </cell>
          <cell r="E5124">
            <v>70809</v>
          </cell>
          <cell r="F5124" t="str">
            <v>FF</v>
          </cell>
          <cell r="G5124">
            <v>99023020</v>
          </cell>
          <cell r="H5124" t="str">
            <v>23/08/99</v>
          </cell>
          <cell r="I5124">
            <v>22</v>
          </cell>
          <cell r="J5124" t="str">
            <v>O.R. 76943</v>
          </cell>
        </row>
        <row r="5125">
          <cell r="A5125">
            <v>2882502</v>
          </cell>
          <cell r="B5125">
            <v>6242</v>
          </cell>
          <cell r="C5125" t="str">
            <v>ZALM</v>
          </cell>
          <cell r="D5125" t="str">
            <v>PALMIER LEOPOLDO JOSE         V</v>
          </cell>
          <cell r="E5125">
            <v>70962</v>
          </cell>
          <cell r="F5125" t="str">
            <v>FF</v>
          </cell>
          <cell r="G5125">
            <v>99023056</v>
          </cell>
          <cell r="H5125" t="str">
            <v>23/08/99</v>
          </cell>
          <cell r="I5125">
            <v>134.6</v>
          </cell>
          <cell r="J5125" t="str">
            <v>O.R. 78890</v>
          </cell>
        </row>
        <row r="5126">
          <cell r="A5126">
            <v>2882502</v>
          </cell>
          <cell r="B5126">
            <v>6242</v>
          </cell>
          <cell r="C5126" t="str">
            <v>ZALM</v>
          </cell>
          <cell r="D5126" t="str">
            <v>PALMIER LEOPOLDO JOSE         V</v>
          </cell>
          <cell r="E5126">
            <v>70965</v>
          </cell>
          <cell r="F5126" t="str">
            <v>PD</v>
          </cell>
          <cell r="G5126">
            <v>99023056</v>
          </cell>
          <cell r="H5126" t="str">
            <v>23/08/99</v>
          </cell>
          <cell r="I5126">
            <v>-13.46</v>
          </cell>
          <cell r="J5126" t="str">
            <v>DESC. 10% FACT.</v>
          </cell>
        </row>
        <row r="5127">
          <cell r="A5127">
            <v>2882502</v>
          </cell>
          <cell r="B5127">
            <v>6242</v>
          </cell>
          <cell r="C5127" t="str">
            <v>ZALM</v>
          </cell>
          <cell r="D5127" t="str">
            <v>LOPEZ LUIS                    V</v>
          </cell>
          <cell r="E5127">
            <v>71005</v>
          </cell>
          <cell r="F5127" t="str">
            <v>FF</v>
          </cell>
          <cell r="G5127">
            <v>99023112</v>
          </cell>
          <cell r="H5127" t="str">
            <v>23/08/99</v>
          </cell>
          <cell r="I5127">
            <v>43.92</v>
          </cell>
          <cell r="J5127" t="str">
            <v>O.R. 78830</v>
          </cell>
        </row>
        <row r="5128">
          <cell r="A5128">
            <v>2882502</v>
          </cell>
          <cell r="B5128">
            <v>6242</v>
          </cell>
          <cell r="C5128" t="str">
            <v>ZALM</v>
          </cell>
          <cell r="D5128" t="str">
            <v>MEIER Y FISCHER S.R.L.        V</v>
          </cell>
          <cell r="E5128">
            <v>71005</v>
          </cell>
          <cell r="F5128" t="str">
            <v>FF</v>
          </cell>
          <cell r="G5128">
            <v>99023116</v>
          </cell>
          <cell r="H5128" t="str">
            <v>23/08/99</v>
          </cell>
          <cell r="I5128">
            <v>297</v>
          </cell>
          <cell r="J5128" t="str">
            <v>O.R. 76934</v>
          </cell>
        </row>
        <row r="5129">
          <cell r="A5129">
            <v>2882502</v>
          </cell>
          <cell r="B5129">
            <v>6242</v>
          </cell>
          <cell r="C5129" t="str">
            <v>ZALM</v>
          </cell>
          <cell r="D5129" t="str">
            <v>RIM TV - CENTRO ELECTRONICO DEV</v>
          </cell>
          <cell r="E5129">
            <v>71402</v>
          </cell>
          <cell r="F5129" t="str">
            <v>FF</v>
          </cell>
          <cell r="G5129">
            <v>99023298</v>
          </cell>
          <cell r="H5129" t="str">
            <v>25/08/99</v>
          </cell>
          <cell r="I5129">
            <v>220.66</v>
          </cell>
          <cell r="J5129" t="str">
            <v>O.R. 76902</v>
          </cell>
        </row>
        <row r="5130">
          <cell r="A5130">
            <v>2882502</v>
          </cell>
          <cell r="B5130">
            <v>6242</v>
          </cell>
          <cell r="C5130" t="str">
            <v>ZALM</v>
          </cell>
          <cell r="D5130" t="str">
            <v>PALMIER LEOPOLDO JOSE         V</v>
          </cell>
          <cell r="E5130">
            <v>71402</v>
          </cell>
          <cell r="F5130" t="str">
            <v>FF</v>
          </cell>
          <cell r="G5130">
            <v>99023310</v>
          </cell>
          <cell r="H5130" t="str">
            <v>25/08/99</v>
          </cell>
          <cell r="I5130">
            <v>202.14</v>
          </cell>
          <cell r="J5130" t="str">
            <v>O.R. 76933</v>
          </cell>
        </row>
        <row r="5131">
          <cell r="A5131">
            <v>2882502</v>
          </cell>
          <cell r="B5131">
            <v>6242</v>
          </cell>
          <cell r="C5131" t="str">
            <v>ZALM</v>
          </cell>
          <cell r="D5131" t="str">
            <v>PALMIER LEOPOLDO JOSE         V</v>
          </cell>
          <cell r="E5131">
            <v>71466</v>
          </cell>
          <cell r="F5131" t="str">
            <v>PD</v>
          </cell>
          <cell r="G5131">
            <v>99023310</v>
          </cell>
          <cell r="H5131" t="str">
            <v>25/08/99</v>
          </cell>
          <cell r="I5131">
            <v>-20.21</v>
          </cell>
          <cell r="J5131" t="str">
            <v>DESC. 10% FACT.</v>
          </cell>
        </row>
        <row r="5132">
          <cell r="A5132">
            <v>2882502</v>
          </cell>
          <cell r="B5132">
            <v>6242</v>
          </cell>
          <cell r="C5132" t="str">
            <v>ZALM</v>
          </cell>
          <cell r="D5132" t="str">
            <v>EQUIPEL S.R.L.                V</v>
          </cell>
          <cell r="E5132">
            <v>71438</v>
          </cell>
          <cell r="F5132" t="str">
            <v>FF</v>
          </cell>
          <cell r="G5132">
            <v>99023318</v>
          </cell>
          <cell r="H5132" t="str">
            <v>25/08/99</v>
          </cell>
          <cell r="I5132">
            <v>10.4</v>
          </cell>
          <cell r="J5132" t="str">
            <v>or 79076</v>
          </cell>
        </row>
        <row r="5133">
          <cell r="A5133">
            <v>2882502</v>
          </cell>
          <cell r="B5133">
            <v>6242</v>
          </cell>
          <cell r="C5133" t="str">
            <v>ZALM</v>
          </cell>
          <cell r="D5133" t="str">
            <v>HORACIO GUILLERMO JAZMIN      O</v>
          </cell>
          <cell r="E5133">
            <v>71618</v>
          </cell>
          <cell r="F5133" t="str">
            <v>OV</v>
          </cell>
          <cell r="G5133">
            <v>99007588</v>
          </cell>
          <cell r="H5133" t="str">
            <v>25/08/99</v>
          </cell>
          <cell r="I5133">
            <v>1456</v>
          </cell>
          <cell r="J5133" t="str">
            <v>CARTEL SEGUN DES</v>
          </cell>
        </row>
        <row r="5134">
          <cell r="A5134">
            <v>2882502</v>
          </cell>
          <cell r="B5134">
            <v>6242</v>
          </cell>
          <cell r="C5134" t="str">
            <v>ZALM</v>
          </cell>
          <cell r="D5134" t="str">
            <v>MEIER Y FISCHER S.R.L.        V</v>
          </cell>
          <cell r="E5134">
            <v>72740</v>
          </cell>
          <cell r="F5134" t="str">
            <v>FF</v>
          </cell>
          <cell r="G5134">
            <v>99024089</v>
          </cell>
          <cell r="H5134" t="str">
            <v>31/08/99</v>
          </cell>
          <cell r="I5134">
            <v>200</v>
          </cell>
          <cell r="J5134" t="str">
            <v>or 78834</v>
          </cell>
        </row>
        <row r="5135">
          <cell r="A5135">
            <v>2882502</v>
          </cell>
          <cell r="B5135">
            <v>6242</v>
          </cell>
          <cell r="C5135" t="str">
            <v>ZALM</v>
          </cell>
          <cell r="D5135" t="str">
            <v>NOVOPLAST S.A.                V</v>
          </cell>
          <cell r="E5135">
            <v>72740</v>
          </cell>
          <cell r="F5135" t="str">
            <v>FF</v>
          </cell>
          <cell r="G5135">
            <v>99024095</v>
          </cell>
          <cell r="H5135" t="str">
            <v>31/08/99</v>
          </cell>
          <cell r="I5135">
            <v>214.88</v>
          </cell>
          <cell r="J5135" t="str">
            <v>or 76929</v>
          </cell>
        </row>
        <row r="5136">
          <cell r="A5136">
            <v>2882502</v>
          </cell>
          <cell r="B5136">
            <v>6242</v>
          </cell>
          <cell r="C5136" t="str">
            <v>ZALM</v>
          </cell>
          <cell r="D5136" t="str">
            <v>HORACIO GUILLERMO JAZMIN      V</v>
          </cell>
          <cell r="E5136">
            <v>73121</v>
          </cell>
          <cell r="F5136" t="str">
            <v>FF</v>
          </cell>
          <cell r="G5136">
            <v>99024298</v>
          </cell>
          <cell r="H5136" t="str">
            <v>31/08/99</v>
          </cell>
          <cell r="I5136">
            <v>162.4</v>
          </cell>
          <cell r="J5136" t="str">
            <v>or 78871</v>
          </cell>
        </row>
        <row r="5137">
          <cell r="A5137">
            <v>2882502</v>
          </cell>
          <cell r="B5137">
            <v>6242</v>
          </cell>
          <cell r="C5137" t="str">
            <v>ZALM</v>
          </cell>
          <cell r="D5137" t="str">
            <v>AIR LIQUIDE ARGENTINA S.A.    V</v>
          </cell>
          <cell r="E5137">
            <v>73125</v>
          </cell>
          <cell r="F5137" t="str">
            <v>FF</v>
          </cell>
          <cell r="G5137">
            <v>99024311</v>
          </cell>
          <cell r="H5137" t="str">
            <v>31/08/99</v>
          </cell>
          <cell r="I5137">
            <v>1.82</v>
          </cell>
          <cell r="J5137" t="str">
            <v>O.R. 79402</v>
          </cell>
        </row>
        <row r="5138">
          <cell r="A5138">
            <v>2882502</v>
          </cell>
          <cell r="B5138">
            <v>6242</v>
          </cell>
          <cell r="C5138" t="str">
            <v>ZALM</v>
          </cell>
          <cell r="D5138" t="str">
            <v>MIYASHIRO; MARIO - SCHONBORN PV</v>
          </cell>
          <cell r="E5138">
            <v>73125</v>
          </cell>
          <cell r="F5138" t="str">
            <v>FF</v>
          </cell>
          <cell r="G5138">
            <v>99024312</v>
          </cell>
          <cell r="H5138" t="str">
            <v>31/08/99</v>
          </cell>
          <cell r="I5138">
            <v>1609.44</v>
          </cell>
          <cell r="J5138" t="str">
            <v>O.R. 78892</v>
          </cell>
        </row>
        <row r="5139">
          <cell r="A5139">
            <v>2882502</v>
          </cell>
          <cell r="B5139">
            <v>6242</v>
          </cell>
          <cell r="C5139" t="str">
            <v>ZALM</v>
          </cell>
          <cell r="D5139" t="str">
            <v>PESINEY BERNARDO              V</v>
          </cell>
          <cell r="E5139">
            <v>73125</v>
          </cell>
          <cell r="F5139" t="str">
            <v>FF</v>
          </cell>
          <cell r="G5139">
            <v>99024313</v>
          </cell>
          <cell r="H5139" t="str">
            <v>31/08/99</v>
          </cell>
          <cell r="I5139">
            <v>445.53</v>
          </cell>
          <cell r="J5139" t="str">
            <v>O.R. 79096</v>
          </cell>
        </row>
        <row r="5140">
          <cell r="A5140">
            <v>2882502</v>
          </cell>
          <cell r="B5140">
            <v>6242</v>
          </cell>
          <cell r="C5140" t="str">
            <v>ZALM</v>
          </cell>
          <cell r="D5140" t="str">
            <v>ARIAS ROBERTO JORGE           V</v>
          </cell>
          <cell r="E5140">
            <v>73125</v>
          </cell>
          <cell r="F5140" t="str">
            <v>FF</v>
          </cell>
          <cell r="G5140">
            <v>99024315</v>
          </cell>
          <cell r="H5140" t="str">
            <v>31/08/99</v>
          </cell>
          <cell r="I5140">
            <v>50</v>
          </cell>
          <cell r="J5140" t="str">
            <v>O.R. 76886</v>
          </cell>
        </row>
        <row r="5141">
          <cell r="A5141">
            <v>2882502</v>
          </cell>
          <cell r="B5141">
            <v>6242</v>
          </cell>
          <cell r="C5141" t="str">
            <v>ZALM</v>
          </cell>
          <cell r="D5141" t="str">
            <v>AGUSTIN C. HERNANDEZ          V</v>
          </cell>
          <cell r="E5141">
            <v>73125</v>
          </cell>
          <cell r="F5141" t="str">
            <v>FF</v>
          </cell>
          <cell r="G5141">
            <v>99024316</v>
          </cell>
          <cell r="H5141" t="str">
            <v>31/08/99</v>
          </cell>
          <cell r="I5141">
            <v>154.86000000000001</v>
          </cell>
        </row>
        <row r="5142">
          <cell r="A5142">
            <v>2882502</v>
          </cell>
          <cell r="B5142">
            <v>6242</v>
          </cell>
          <cell r="C5142" t="str">
            <v>ZALM</v>
          </cell>
          <cell r="D5142" t="str">
            <v>GOTLIP S.A.                   V</v>
          </cell>
          <cell r="E5142">
            <v>73125</v>
          </cell>
          <cell r="F5142" t="str">
            <v>FF</v>
          </cell>
          <cell r="G5142">
            <v>99024317</v>
          </cell>
          <cell r="H5142" t="str">
            <v>31/08/99</v>
          </cell>
          <cell r="I5142">
            <v>49.42</v>
          </cell>
          <cell r="J5142" t="str">
            <v>O.R. 79436</v>
          </cell>
        </row>
        <row r="5143">
          <cell r="A5143">
            <v>2882502</v>
          </cell>
          <cell r="B5143">
            <v>6242</v>
          </cell>
          <cell r="C5143" t="str">
            <v>ZALM</v>
          </cell>
          <cell r="D5143" t="str">
            <v>PALMIER LEOPOLDO JOSE         V</v>
          </cell>
          <cell r="E5143">
            <v>73141</v>
          </cell>
          <cell r="F5143" t="str">
            <v>FF</v>
          </cell>
          <cell r="G5143">
            <v>99024324</v>
          </cell>
          <cell r="H5143" t="str">
            <v>31/08/99</v>
          </cell>
          <cell r="I5143">
            <v>134.6</v>
          </cell>
          <cell r="J5143" t="str">
            <v>O.R. 76888</v>
          </cell>
        </row>
        <row r="5144">
          <cell r="A5144">
            <v>2882502</v>
          </cell>
          <cell r="B5144">
            <v>6242</v>
          </cell>
          <cell r="C5144" t="str">
            <v>ZALM</v>
          </cell>
          <cell r="D5144" t="str">
            <v>PALMIER LEOPOLDO JOSE         V</v>
          </cell>
          <cell r="E5144">
            <v>73141</v>
          </cell>
          <cell r="F5144" t="str">
            <v>FF</v>
          </cell>
          <cell r="G5144">
            <v>99024327</v>
          </cell>
          <cell r="H5144" t="str">
            <v>31/08/99</v>
          </cell>
          <cell r="I5144">
            <v>79.36</v>
          </cell>
          <cell r="J5144" t="str">
            <v>O.R. 79077</v>
          </cell>
        </row>
        <row r="5145">
          <cell r="A5145">
            <v>2882502</v>
          </cell>
          <cell r="B5145">
            <v>6242</v>
          </cell>
          <cell r="C5145" t="str">
            <v>ZALM</v>
          </cell>
          <cell r="D5145" t="str">
            <v>EQUIPEL S.R.L.                V</v>
          </cell>
          <cell r="E5145">
            <v>73141</v>
          </cell>
          <cell r="F5145" t="str">
            <v>FF</v>
          </cell>
          <cell r="G5145">
            <v>99024371</v>
          </cell>
          <cell r="H5145" t="str">
            <v>31/08/99</v>
          </cell>
          <cell r="I5145">
            <v>36</v>
          </cell>
          <cell r="J5145" t="str">
            <v>O.R. 76879</v>
          </cell>
        </row>
        <row r="5146">
          <cell r="A5146">
            <v>2882502</v>
          </cell>
          <cell r="B5146">
            <v>6242</v>
          </cell>
          <cell r="C5146" t="str">
            <v>ZALM</v>
          </cell>
          <cell r="D5146" t="str">
            <v>EQUIPEL S.R.L.                V</v>
          </cell>
          <cell r="E5146">
            <v>73141</v>
          </cell>
          <cell r="F5146" t="str">
            <v>FF</v>
          </cell>
          <cell r="G5146">
            <v>99024373</v>
          </cell>
          <cell r="H5146" t="str">
            <v>31/08/99</v>
          </cell>
          <cell r="I5146">
            <v>239.61</v>
          </cell>
          <cell r="J5146" t="str">
            <v>O.R. 76862</v>
          </cell>
        </row>
        <row r="5147">
          <cell r="A5147">
            <v>2882502</v>
          </cell>
          <cell r="B5147">
            <v>6242</v>
          </cell>
          <cell r="C5147" t="str">
            <v>ZALM</v>
          </cell>
          <cell r="D5147" t="str">
            <v>EQUIPEL S.R.L.                V</v>
          </cell>
          <cell r="E5147">
            <v>73141</v>
          </cell>
          <cell r="F5147" t="str">
            <v>FF</v>
          </cell>
          <cell r="G5147">
            <v>99024378</v>
          </cell>
          <cell r="H5147" t="str">
            <v>31/08/99</v>
          </cell>
          <cell r="I5147">
            <v>26</v>
          </cell>
          <cell r="J5147">
            <v>79094</v>
          </cell>
        </row>
        <row r="5148">
          <cell r="A5148">
            <v>2882502</v>
          </cell>
          <cell r="B5148">
            <v>6242</v>
          </cell>
          <cell r="C5148" t="str">
            <v>ZALM</v>
          </cell>
          <cell r="D5148" t="str">
            <v>EQUIPEL S.R.L.                V</v>
          </cell>
          <cell r="E5148">
            <v>73141</v>
          </cell>
          <cell r="F5148" t="str">
            <v>FF</v>
          </cell>
          <cell r="G5148">
            <v>99024386</v>
          </cell>
          <cell r="H5148" t="str">
            <v>31/08/99</v>
          </cell>
          <cell r="I5148">
            <v>56.8</v>
          </cell>
          <cell r="J5148" t="str">
            <v>O.R. 79429</v>
          </cell>
        </row>
        <row r="5149">
          <cell r="A5149">
            <v>2882502</v>
          </cell>
          <cell r="B5149">
            <v>6242</v>
          </cell>
          <cell r="C5149" t="str">
            <v>ZALM</v>
          </cell>
          <cell r="D5149" t="str">
            <v>UNIONSUD S.R.L.               V</v>
          </cell>
          <cell r="E5149">
            <v>73456</v>
          </cell>
          <cell r="F5149" t="str">
            <v>FF</v>
          </cell>
          <cell r="G5149">
            <v>99024563</v>
          </cell>
          <cell r="H5149" t="str">
            <v>31/08/99</v>
          </cell>
          <cell r="I5149">
            <v>285.2</v>
          </cell>
          <cell r="J5149" t="str">
            <v>or 49370</v>
          </cell>
        </row>
        <row r="5150">
          <cell r="A5150">
            <v>2882502</v>
          </cell>
          <cell r="B5150">
            <v>6242</v>
          </cell>
          <cell r="C5150" t="str">
            <v>ZALM</v>
          </cell>
          <cell r="D5150" t="str">
            <v>MIYASHIRO; MARIO - SCHONBORN PV</v>
          </cell>
          <cell r="E5150">
            <v>73499</v>
          </cell>
          <cell r="F5150" t="str">
            <v>FC</v>
          </cell>
          <cell r="G5150">
            <v>99006890</v>
          </cell>
          <cell r="H5150" t="str">
            <v>31/08/99</v>
          </cell>
          <cell r="I5150">
            <v>0.28000000000000003</v>
          </cell>
          <cell r="J5150" t="str">
            <v>JTA ESP P/BR S90</v>
          </cell>
        </row>
        <row r="5151">
          <cell r="A5151">
            <v>2882502</v>
          </cell>
          <cell r="B5151">
            <v>6242</v>
          </cell>
          <cell r="C5151" t="str">
            <v>ZALM</v>
          </cell>
          <cell r="D5151" t="str">
            <v>PROVISIONES                   G</v>
          </cell>
          <cell r="E5151">
            <v>73504</v>
          </cell>
          <cell r="F5151" t="str">
            <v>JE</v>
          </cell>
          <cell r="G5151">
            <v>99000948</v>
          </cell>
          <cell r="H5151" t="str">
            <v>31/08/99</v>
          </cell>
          <cell r="I5151">
            <v>50000</v>
          </cell>
          <cell r="J5151" t="str">
            <v>MAIL DP</v>
          </cell>
        </row>
        <row r="5152">
          <cell r="A5152">
            <v>2882502</v>
          </cell>
          <cell r="B5152">
            <v>6242</v>
          </cell>
          <cell r="C5152" t="str">
            <v>ZALM</v>
          </cell>
          <cell r="D5152" t="str">
            <v>JUBETE FELIPE A.              V</v>
          </cell>
          <cell r="E5152">
            <v>73548</v>
          </cell>
          <cell r="F5152" t="str">
            <v>FF</v>
          </cell>
          <cell r="G5152">
            <v>99024610</v>
          </cell>
          <cell r="H5152" t="str">
            <v>31/08/99</v>
          </cell>
          <cell r="I5152">
            <v>370</v>
          </cell>
          <cell r="J5152" t="str">
            <v>O.R. 79084</v>
          </cell>
        </row>
        <row r="5153">
          <cell r="A5153">
            <v>2882502</v>
          </cell>
          <cell r="B5153">
            <v>6242</v>
          </cell>
          <cell r="C5153" t="str">
            <v>ZALM</v>
          </cell>
          <cell r="D5153" t="str">
            <v>MEIER Y FISCHER S.R.L.        V</v>
          </cell>
          <cell r="E5153">
            <v>73548</v>
          </cell>
          <cell r="F5153" t="str">
            <v>FF</v>
          </cell>
          <cell r="G5153">
            <v>99024628</v>
          </cell>
          <cell r="H5153" t="str">
            <v>31/08/99</v>
          </cell>
          <cell r="I5153">
            <v>480</v>
          </cell>
          <cell r="J5153" t="str">
            <v>O.R. 78863</v>
          </cell>
        </row>
        <row r="5154">
          <cell r="A5154">
            <v>2882502</v>
          </cell>
          <cell r="B5154">
            <v>6242</v>
          </cell>
          <cell r="C5154" t="str">
            <v>ZALM</v>
          </cell>
          <cell r="D5154" t="str">
            <v>INGEMAR S.H                   V</v>
          </cell>
          <cell r="E5154">
            <v>73548</v>
          </cell>
          <cell r="F5154" t="str">
            <v>FF</v>
          </cell>
          <cell r="G5154">
            <v>99024643</v>
          </cell>
          <cell r="H5154" t="str">
            <v>31/08/99</v>
          </cell>
          <cell r="I5154">
            <v>96.2</v>
          </cell>
          <cell r="J5154" t="str">
            <v>O.R. 76380</v>
          </cell>
        </row>
        <row r="5155">
          <cell r="A5155">
            <v>2882502</v>
          </cell>
          <cell r="B5155">
            <v>6242</v>
          </cell>
          <cell r="C5155" t="str">
            <v>ZALM</v>
          </cell>
          <cell r="D5155" t="str">
            <v>SIMIONATI HERMINIO            V</v>
          </cell>
          <cell r="E5155">
            <v>73548</v>
          </cell>
          <cell r="F5155" t="str">
            <v>FF</v>
          </cell>
          <cell r="G5155">
            <v>99024669</v>
          </cell>
          <cell r="H5155" t="str">
            <v>31/08/99</v>
          </cell>
          <cell r="I5155">
            <v>532.5</v>
          </cell>
          <cell r="J5155" t="str">
            <v>O.R. 49319</v>
          </cell>
        </row>
        <row r="5156">
          <cell r="A5156">
            <v>2882502</v>
          </cell>
          <cell r="B5156">
            <v>6242</v>
          </cell>
          <cell r="C5156" t="str">
            <v>ZALM</v>
          </cell>
          <cell r="D5156" t="str">
            <v>SIMIONATI HERMINIO            V</v>
          </cell>
          <cell r="E5156">
            <v>73548</v>
          </cell>
          <cell r="F5156" t="str">
            <v>FF</v>
          </cell>
          <cell r="G5156">
            <v>99024671</v>
          </cell>
          <cell r="H5156" t="str">
            <v>31/08/99</v>
          </cell>
          <cell r="I5156">
            <v>60</v>
          </cell>
          <cell r="J5156" t="str">
            <v>O.R. 76542</v>
          </cell>
        </row>
        <row r="5157">
          <cell r="A5157">
            <v>2882502</v>
          </cell>
          <cell r="B5157">
            <v>6404</v>
          </cell>
          <cell r="C5157">
            <v>999</v>
          </cell>
          <cell r="D5157" t="str">
            <v>Seguro Vida Colectivo06/99    G</v>
          </cell>
          <cell r="E5157">
            <v>74063</v>
          </cell>
          <cell r="F5157" t="str">
            <v>J8</v>
          </cell>
          <cell r="G5157">
            <v>99001193</v>
          </cell>
          <cell r="H5157" t="str">
            <v>31/08/99</v>
          </cell>
          <cell r="I5157">
            <v>130.19</v>
          </cell>
          <cell r="J5157" t="str">
            <v>Vida Colect.06/9</v>
          </cell>
        </row>
        <row r="5158">
          <cell r="A5158">
            <v>2882502</v>
          </cell>
          <cell r="B5158">
            <v>6404</v>
          </cell>
          <cell r="C5158">
            <v>999</v>
          </cell>
          <cell r="D5158" t="str">
            <v>Distrib. FF 99022823          G</v>
          </cell>
          <cell r="E5158">
            <v>74194</v>
          </cell>
          <cell r="F5158" t="str">
            <v>J8</v>
          </cell>
          <cell r="G5158">
            <v>99001221</v>
          </cell>
          <cell r="H5158" t="str">
            <v>31/08/99</v>
          </cell>
          <cell r="I5158">
            <v>75.27</v>
          </cell>
          <cell r="J5158" t="str">
            <v>SeguroVidaColect</v>
          </cell>
        </row>
        <row r="5159">
          <cell r="A5159">
            <v>2882502</v>
          </cell>
          <cell r="B5159">
            <v>6442</v>
          </cell>
          <cell r="C5159">
            <v>999</v>
          </cell>
          <cell r="D5159" t="str">
            <v>LA PAGLIA PAULINA             V</v>
          </cell>
          <cell r="E5159">
            <v>71402</v>
          </cell>
          <cell r="F5159" t="str">
            <v>FF</v>
          </cell>
          <cell r="G5159">
            <v>99023300</v>
          </cell>
          <cell r="H5159" t="str">
            <v>25/08/99</v>
          </cell>
          <cell r="I5159">
            <v>200</v>
          </cell>
          <cell r="J5159" t="str">
            <v>O.R. 76938</v>
          </cell>
        </row>
        <row r="5160">
          <cell r="A5160">
            <v>2882502</v>
          </cell>
          <cell r="B5160">
            <v>6442</v>
          </cell>
          <cell r="C5160">
            <v>999</v>
          </cell>
          <cell r="D5160" t="str">
            <v>TRANSPORTE ANTONIO FELICE S.R.O</v>
          </cell>
          <cell r="E5160">
            <v>73513</v>
          </cell>
          <cell r="F5160" t="str">
            <v>OV</v>
          </cell>
          <cell r="G5160">
            <v>99007819</v>
          </cell>
          <cell r="H5160" t="str">
            <v>31/08/99</v>
          </cell>
          <cell r="I5160">
            <v>1800</v>
          </cell>
          <cell r="J5160" t="str">
            <v>ALQUILER MENSUAL</v>
          </cell>
        </row>
        <row r="5161">
          <cell r="A5161">
            <v>2882502</v>
          </cell>
          <cell r="B5161">
            <v>6442</v>
          </cell>
          <cell r="C5161">
            <v>999</v>
          </cell>
          <cell r="D5161" t="str">
            <v>TRANSPORTE ANTONIO FELICE S.R.O</v>
          </cell>
          <cell r="E5161">
            <v>73513</v>
          </cell>
          <cell r="F5161" t="str">
            <v>OV</v>
          </cell>
          <cell r="G5161">
            <v>99007819</v>
          </cell>
          <cell r="H5161" t="str">
            <v>31/08/99</v>
          </cell>
          <cell r="I5161">
            <v>1800</v>
          </cell>
          <cell r="J5161" t="str">
            <v>ALQUILER MENSUAL</v>
          </cell>
        </row>
        <row r="5162">
          <cell r="A5162">
            <v>2882502</v>
          </cell>
          <cell r="B5162">
            <v>6442</v>
          </cell>
          <cell r="C5162">
            <v>999</v>
          </cell>
          <cell r="D5162" t="str">
            <v>TRANSPORTE ANTONIO FELICE S.R.O</v>
          </cell>
          <cell r="E5162">
            <v>73513</v>
          </cell>
          <cell r="F5162" t="str">
            <v>OV</v>
          </cell>
          <cell r="G5162">
            <v>99007819</v>
          </cell>
          <cell r="H5162" t="str">
            <v>31/08/99</v>
          </cell>
          <cell r="I5162">
            <v>960</v>
          </cell>
          <cell r="J5162" t="str">
            <v>TRANSPORTE DE EQ</v>
          </cell>
        </row>
        <row r="5163">
          <cell r="A5163">
            <v>2882502</v>
          </cell>
          <cell r="B5163">
            <v>6504</v>
          </cell>
          <cell r="C5163">
            <v>999</v>
          </cell>
          <cell r="D5163" t="str">
            <v>DIST. DPTO. PROYECTOS         G</v>
          </cell>
          <cell r="E5163">
            <v>73551</v>
          </cell>
          <cell r="F5163" t="str">
            <v>JE</v>
          </cell>
          <cell r="G5163">
            <v>99000949</v>
          </cell>
          <cell r="H5163" t="str">
            <v>31/08/99</v>
          </cell>
          <cell r="I5163">
            <v>10500</v>
          </cell>
          <cell r="J5163">
            <v>36373</v>
          </cell>
        </row>
        <row r="5164">
          <cell r="A5164">
            <v>2882502</v>
          </cell>
          <cell r="B5164">
            <v>6548</v>
          </cell>
          <cell r="C5164">
            <v>999</v>
          </cell>
          <cell r="D5164" t="str">
            <v>REST SERVICES S.R.L.          V</v>
          </cell>
          <cell r="E5164">
            <v>70974</v>
          </cell>
          <cell r="F5164" t="str">
            <v>FF</v>
          </cell>
          <cell r="G5164">
            <v>99023070</v>
          </cell>
          <cell r="H5164" t="str">
            <v>23/08/99</v>
          </cell>
          <cell r="I5164">
            <v>1610</v>
          </cell>
          <cell r="J5164" t="str">
            <v>O.R. 64949 - 724</v>
          </cell>
        </row>
        <row r="5165">
          <cell r="A5165">
            <v>2882502</v>
          </cell>
          <cell r="B5165">
            <v>6549</v>
          </cell>
          <cell r="C5165">
            <v>999</v>
          </cell>
          <cell r="D5165" t="str">
            <v>PILI CONSTRUCCIONES S.R.L.    O</v>
          </cell>
          <cell r="E5165">
            <v>66605</v>
          </cell>
          <cell r="F5165" t="str">
            <v>OV</v>
          </cell>
          <cell r="G5165">
            <v>99006609</v>
          </cell>
          <cell r="H5165">
            <v>36199</v>
          </cell>
          <cell r="I5165">
            <v>18720.740000000002</v>
          </cell>
          <cell r="J5165" t="str">
            <v>POR LA FABRICACI</v>
          </cell>
        </row>
        <row r="5166">
          <cell r="A5166">
            <v>2882502</v>
          </cell>
          <cell r="B5166">
            <v>6549</v>
          </cell>
          <cell r="C5166">
            <v>999</v>
          </cell>
          <cell r="D5166" t="str">
            <v>IPE NEUQUEN S.A.              O</v>
          </cell>
          <cell r="E5166">
            <v>66608</v>
          </cell>
          <cell r="F5166" t="str">
            <v>OV</v>
          </cell>
          <cell r="G5166">
            <v>99006615</v>
          </cell>
          <cell r="H5166">
            <v>36199</v>
          </cell>
          <cell r="I5166">
            <v>18533.91</v>
          </cell>
          <cell r="J5166" t="str">
            <v>CONTRATACION DE</v>
          </cell>
        </row>
        <row r="5167">
          <cell r="A5167">
            <v>2882502</v>
          </cell>
          <cell r="B5167">
            <v>6549</v>
          </cell>
          <cell r="C5167">
            <v>999</v>
          </cell>
          <cell r="D5167" t="str">
            <v>PROVISIONES DE jULIO          G</v>
          </cell>
          <cell r="E5167">
            <v>67412</v>
          </cell>
          <cell r="F5167" t="str">
            <v>JE</v>
          </cell>
          <cell r="G5167">
            <v>99000812</v>
          </cell>
          <cell r="H5167">
            <v>36168</v>
          </cell>
          <cell r="I5167">
            <v>-120000</v>
          </cell>
          <cell r="J5167" t="str">
            <v>COSTOS IMPAGOS</v>
          </cell>
        </row>
        <row r="5168">
          <cell r="A5168">
            <v>2882502</v>
          </cell>
          <cell r="B5168">
            <v>6549</v>
          </cell>
          <cell r="C5168">
            <v>999</v>
          </cell>
          <cell r="D5168" t="str">
            <v>SCHWINDT MARIA ELENA          O</v>
          </cell>
          <cell r="E5168">
            <v>67734</v>
          </cell>
          <cell r="F5168" t="str">
            <v>OV</v>
          </cell>
          <cell r="G5168">
            <v>99006855</v>
          </cell>
          <cell r="H5168">
            <v>36288</v>
          </cell>
          <cell r="I5168">
            <v>25489.69</v>
          </cell>
          <cell r="J5168" t="str">
            <v>SUBCONTRATO DE O</v>
          </cell>
        </row>
        <row r="5169">
          <cell r="A5169">
            <v>2882502</v>
          </cell>
          <cell r="B5169">
            <v>6549</v>
          </cell>
          <cell r="C5169">
            <v>999</v>
          </cell>
          <cell r="D5169" t="str">
            <v>SCHWINDT MARIA ELENA          V</v>
          </cell>
          <cell r="E5169">
            <v>67788</v>
          </cell>
          <cell r="F5169" t="str">
            <v>FC</v>
          </cell>
          <cell r="G5169">
            <v>99005959</v>
          </cell>
          <cell r="H5169">
            <v>36319</v>
          </cell>
          <cell r="I5169">
            <v>63.35</v>
          </cell>
          <cell r="J5169" t="str">
            <v>SUBCONTRATO DE O</v>
          </cell>
        </row>
        <row r="5170">
          <cell r="A5170">
            <v>2882502</v>
          </cell>
          <cell r="B5170">
            <v>6549</v>
          </cell>
          <cell r="C5170">
            <v>999</v>
          </cell>
          <cell r="D5170" t="str">
            <v>KVAERNER MEMBRANE SYSTEMS     O</v>
          </cell>
          <cell r="E5170">
            <v>68145</v>
          </cell>
          <cell r="F5170" t="str">
            <v>OV</v>
          </cell>
          <cell r="G5170">
            <v>99006939</v>
          </cell>
          <cell r="H5170">
            <v>36349</v>
          </cell>
          <cell r="I5170">
            <v>20900</v>
          </cell>
          <cell r="J5170" t="str">
            <v>SERVICIO VARIOS</v>
          </cell>
        </row>
        <row r="5171">
          <cell r="A5171">
            <v>2882502</v>
          </cell>
          <cell r="B5171">
            <v>6549</v>
          </cell>
          <cell r="C5171">
            <v>999</v>
          </cell>
          <cell r="D5171" t="str">
            <v>PILI CONSTRUCCIONES S.R.L.    O</v>
          </cell>
          <cell r="E5171">
            <v>68501</v>
          </cell>
          <cell r="F5171" t="str">
            <v>OV</v>
          </cell>
          <cell r="G5171">
            <v>99007055</v>
          </cell>
          <cell r="H5171">
            <v>36411</v>
          </cell>
          <cell r="I5171">
            <v>4398.25</v>
          </cell>
          <cell r="J5171" t="str">
            <v>POR LA FABRICACI</v>
          </cell>
        </row>
        <row r="5172">
          <cell r="A5172">
            <v>2882502</v>
          </cell>
          <cell r="B5172">
            <v>6549</v>
          </cell>
          <cell r="C5172">
            <v>999</v>
          </cell>
          <cell r="D5172" t="str">
            <v>MIGUEL ANGEL MAMONDEZ         O</v>
          </cell>
          <cell r="E5172">
            <v>68767</v>
          </cell>
          <cell r="F5172" t="str">
            <v>OV</v>
          </cell>
          <cell r="G5172">
            <v>99007101</v>
          </cell>
          <cell r="H5172">
            <v>36441</v>
          </cell>
          <cell r="I5172">
            <v>4267.5</v>
          </cell>
          <cell r="J5172" t="str">
            <v>POR EL SERVICIO</v>
          </cell>
        </row>
        <row r="5173">
          <cell r="A5173">
            <v>2882502</v>
          </cell>
          <cell r="B5173">
            <v>6549</v>
          </cell>
          <cell r="C5173">
            <v>999</v>
          </cell>
          <cell r="D5173" t="str">
            <v>IPE NEUQUEN S.A.              O</v>
          </cell>
          <cell r="E5173">
            <v>68769</v>
          </cell>
          <cell r="F5173" t="str">
            <v>OV</v>
          </cell>
          <cell r="G5173">
            <v>99007105</v>
          </cell>
          <cell r="H5173">
            <v>36441</v>
          </cell>
          <cell r="I5173">
            <v>22264.01</v>
          </cell>
          <cell r="J5173" t="str">
            <v>CONTRATACION DE</v>
          </cell>
        </row>
        <row r="5174">
          <cell r="A5174">
            <v>2882502</v>
          </cell>
          <cell r="B5174">
            <v>6549</v>
          </cell>
          <cell r="C5174">
            <v>999</v>
          </cell>
          <cell r="D5174" t="str">
            <v>MIGUEL ANGEL MAMONDEZ         O</v>
          </cell>
          <cell r="E5174">
            <v>68773</v>
          </cell>
          <cell r="F5174" t="str">
            <v>OV</v>
          </cell>
          <cell r="G5174">
            <v>99007107</v>
          </cell>
          <cell r="H5174">
            <v>36441</v>
          </cell>
          <cell r="I5174">
            <v>6817.5</v>
          </cell>
          <cell r="J5174" t="str">
            <v>POR EL SERVICIO</v>
          </cell>
        </row>
        <row r="5175">
          <cell r="A5175">
            <v>2882502</v>
          </cell>
          <cell r="B5175">
            <v>6549</v>
          </cell>
          <cell r="C5175">
            <v>999</v>
          </cell>
          <cell r="D5175" t="str">
            <v>ARG S.A                       V</v>
          </cell>
          <cell r="E5175">
            <v>68955</v>
          </cell>
          <cell r="F5175" t="str">
            <v>PD</v>
          </cell>
          <cell r="G5175">
            <v>99006268</v>
          </cell>
          <cell r="H5175">
            <v>36472</v>
          </cell>
          <cell r="I5175">
            <v>-1245</v>
          </cell>
          <cell r="J5175" t="str">
            <v>DESCUENTO PROVIS</v>
          </cell>
        </row>
        <row r="5176">
          <cell r="A5176">
            <v>2882502</v>
          </cell>
          <cell r="B5176">
            <v>6549</v>
          </cell>
          <cell r="C5176">
            <v>999</v>
          </cell>
          <cell r="D5176" t="str">
            <v>ARG S.A                       V</v>
          </cell>
          <cell r="E5176">
            <v>68959</v>
          </cell>
          <cell r="F5176" t="str">
            <v>FH</v>
          </cell>
          <cell r="G5176">
            <v>99006268</v>
          </cell>
          <cell r="H5176">
            <v>36472</v>
          </cell>
          <cell r="I5176">
            <v>-1388.43</v>
          </cell>
          <cell r="J5176" t="str">
            <v>DESCUENTO PRONTO</v>
          </cell>
        </row>
        <row r="5177">
          <cell r="A5177">
            <v>2882502</v>
          </cell>
          <cell r="B5177">
            <v>6549</v>
          </cell>
          <cell r="C5177">
            <v>999</v>
          </cell>
          <cell r="D5177" t="str">
            <v>NAVARRO RUBEN WILLIAM         O</v>
          </cell>
          <cell r="E5177">
            <v>69736</v>
          </cell>
          <cell r="F5177" t="str">
            <v>OV</v>
          </cell>
          <cell r="G5177">
            <v>99007284</v>
          </cell>
          <cell r="H5177" t="str">
            <v>17/08/99</v>
          </cell>
          <cell r="I5177">
            <v>5800</v>
          </cell>
        </row>
        <row r="5178">
          <cell r="A5178">
            <v>2882502</v>
          </cell>
          <cell r="B5178">
            <v>6549</v>
          </cell>
          <cell r="C5178">
            <v>999</v>
          </cell>
          <cell r="D5178" t="str">
            <v>PILI CONSTRUCCIONES S.R.L.    V</v>
          </cell>
          <cell r="E5178">
            <v>69765</v>
          </cell>
          <cell r="F5178" t="str">
            <v>FC</v>
          </cell>
          <cell r="G5178">
            <v>99006443</v>
          </cell>
          <cell r="H5178" t="str">
            <v>17/08/99</v>
          </cell>
          <cell r="I5178">
            <v>64.34</v>
          </cell>
          <cell r="J5178" t="str">
            <v>DIFERENCIA CERTI</v>
          </cell>
        </row>
        <row r="5179">
          <cell r="A5179">
            <v>2882502</v>
          </cell>
          <cell r="B5179">
            <v>6549</v>
          </cell>
          <cell r="C5179">
            <v>999</v>
          </cell>
          <cell r="D5179" t="str">
            <v>PILI CONSTRUCCIONES S.R.L.    V</v>
          </cell>
          <cell r="E5179">
            <v>69773</v>
          </cell>
          <cell r="F5179" t="str">
            <v>FC</v>
          </cell>
          <cell r="G5179">
            <v>99006444</v>
          </cell>
          <cell r="H5179" t="str">
            <v>17/08/99</v>
          </cell>
          <cell r="I5179">
            <v>-68.709999999999994</v>
          </cell>
          <cell r="J5179" t="str">
            <v>POR LA FABRICACI</v>
          </cell>
        </row>
        <row r="5180">
          <cell r="A5180">
            <v>2882502</v>
          </cell>
          <cell r="B5180">
            <v>6549</v>
          </cell>
          <cell r="C5180">
            <v>999</v>
          </cell>
          <cell r="D5180" t="str">
            <v>PILI CONSTRUCCIONES S.R.L.    V</v>
          </cell>
          <cell r="E5180">
            <v>69773</v>
          </cell>
          <cell r="F5180" t="str">
            <v>FC</v>
          </cell>
          <cell r="G5180">
            <v>99006445</v>
          </cell>
          <cell r="H5180" t="str">
            <v>17/08/99</v>
          </cell>
          <cell r="I5180">
            <v>-71.58</v>
          </cell>
          <cell r="J5180" t="str">
            <v>POR LA FABRICACI</v>
          </cell>
        </row>
        <row r="5181">
          <cell r="A5181">
            <v>2882502</v>
          </cell>
          <cell r="B5181">
            <v>6549</v>
          </cell>
          <cell r="C5181">
            <v>999</v>
          </cell>
          <cell r="D5181" t="str">
            <v>PILI CONSTRUCCIONES S.R.L.    V</v>
          </cell>
          <cell r="E5181">
            <v>69881</v>
          </cell>
          <cell r="F5181" t="str">
            <v>PD</v>
          </cell>
          <cell r="G5181">
            <v>99000211</v>
          </cell>
          <cell r="H5181" t="str">
            <v>14/08/99</v>
          </cell>
          <cell r="I5181">
            <v>-1045.5</v>
          </cell>
          <cell r="J5181" t="str">
            <v>123 comidas</v>
          </cell>
        </row>
        <row r="5182">
          <cell r="A5182">
            <v>2882502</v>
          </cell>
          <cell r="B5182">
            <v>6549</v>
          </cell>
          <cell r="C5182">
            <v>999</v>
          </cell>
          <cell r="D5182" t="str">
            <v>PILI CONSTRUCCIONES S.R.L.    V</v>
          </cell>
          <cell r="E5182">
            <v>69884</v>
          </cell>
          <cell r="F5182" t="str">
            <v>FH</v>
          </cell>
          <cell r="G5182">
            <v>99006445</v>
          </cell>
          <cell r="H5182" t="str">
            <v>17/08/99</v>
          </cell>
          <cell r="I5182">
            <v>-374</v>
          </cell>
          <cell r="J5182" t="str">
            <v>44 comidas</v>
          </cell>
        </row>
        <row r="5183">
          <cell r="A5183">
            <v>2882502</v>
          </cell>
          <cell r="B5183">
            <v>6549</v>
          </cell>
          <cell r="C5183">
            <v>999</v>
          </cell>
          <cell r="D5183" t="str">
            <v>NAVARRO RUBEN WILLIAM         V</v>
          </cell>
          <cell r="E5183">
            <v>69926</v>
          </cell>
          <cell r="F5183" t="str">
            <v>FH</v>
          </cell>
          <cell r="G5183">
            <v>99006455</v>
          </cell>
          <cell r="H5183" t="str">
            <v>17/08/99</v>
          </cell>
          <cell r="I5183">
            <v>-97.5</v>
          </cell>
          <cell r="J5183" t="str">
            <v>13 viandas</v>
          </cell>
        </row>
        <row r="5184">
          <cell r="A5184">
            <v>2882502</v>
          </cell>
          <cell r="B5184">
            <v>6549</v>
          </cell>
          <cell r="C5184">
            <v>999</v>
          </cell>
          <cell r="D5184" t="str">
            <v>NAVARRO RUBEN WILLIAM         O</v>
          </cell>
          <cell r="E5184">
            <v>70585</v>
          </cell>
          <cell r="F5184" t="str">
            <v>OV</v>
          </cell>
          <cell r="G5184">
            <v>99007457</v>
          </cell>
          <cell r="H5184" t="str">
            <v>20/08/99</v>
          </cell>
          <cell r="I5184">
            <v>3480</v>
          </cell>
        </row>
        <row r="5185">
          <cell r="A5185">
            <v>2882502</v>
          </cell>
          <cell r="B5185">
            <v>6549</v>
          </cell>
          <cell r="C5185">
            <v>999</v>
          </cell>
          <cell r="D5185" t="str">
            <v>PILI CONSTRUCCIONES S.R.L.    V</v>
          </cell>
          <cell r="E5185">
            <v>70809</v>
          </cell>
          <cell r="F5185" t="str">
            <v>FF</v>
          </cell>
          <cell r="G5185">
            <v>99023031</v>
          </cell>
          <cell r="H5185" t="str">
            <v>23/08/99</v>
          </cell>
          <cell r="I5185">
            <v>2000</v>
          </cell>
          <cell r="J5185" t="str">
            <v>1.R. 76927</v>
          </cell>
        </row>
        <row r="5186">
          <cell r="A5186">
            <v>2882502</v>
          </cell>
          <cell r="B5186">
            <v>6549</v>
          </cell>
          <cell r="C5186">
            <v>999</v>
          </cell>
          <cell r="D5186" t="str">
            <v>PILI CONSTRUCCIONES S.R.L.    V</v>
          </cell>
          <cell r="E5186">
            <v>70809</v>
          </cell>
          <cell r="F5186" t="str">
            <v>FF</v>
          </cell>
          <cell r="G5186">
            <v>99023034</v>
          </cell>
          <cell r="H5186" t="str">
            <v>23/08/99</v>
          </cell>
          <cell r="I5186">
            <v>1100</v>
          </cell>
          <cell r="J5186" t="str">
            <v>O.R. 76926</v>
          </cell>
        </row>
        <row r="5187">
          <cell r="A5187">
            <v>2882502</v>
          </cell>
          <cell r="B5187">
            <v>6549</v>
          </cell>
          <cell r="C5187">
            <v>999</v>
          </cell>
          <cell r="D5187" t="str">
            <v>MEIER Y FISCHER S.R.L.        V</v>
          </cell>
          <cell r="E5187">
            <v>71005</v>
          </cell>
          <cell r="F5187" t="str">
            <v>FF</v>
          </cell>
          <cell r="G5187">
            <v>99023115</v>
          </cell>
          <cell r="H5187" t="str">
            <v>23/08/99</v>
          </cell>
          <cell r="I5187">
            <v>1700</v>
          </cell>
          <cell r="J5187" t="str">
            <v>O.R. 49368</v>
          </cell>
        </row>
        <row r="5188">
          <cell r="A5188">
            <v>2882502</v>
          </cell>
          <cell r="B5188">
            <v>6549</v>
          </cell>
          <cell r="C5188">
            <v>999</v>
          </cell>
          <cell r="D5188" t="str">
            <v>TIPSA S.A.                    O</v>
          </cell>
          <cell r="E5188">
            <v>72138</v>
          </cell>
          <cell r="F5188" t="str">
            <v>OV</v>
          </cell>
          <cell r="G5188">
            <v>99007649</v>
          </cell>
          <cell r="H5188" t="str">
            <v>27/08/99</v>
          </cell>
          <cell r="I5188">
            <v>1350</v>
          </cell>
          <cell r="J5188" t="str">
            <v>TRANSPORTE DE PE</v>
          </cell>
        </row>
        <row r="5189">
          <cell r="A5189">
            <v>2882502</v>
          </cell>
          <cell r="B5189">
            <v>6549</v>
          </cell>
          <cell r="C5189">
            <v>999</v>
          </cell>
          <cell r="D5189" t="str">
            <v>TIPSA S.A.                    O</v>
          </cell>
          <cell r="E5189">
            <v>72138</v>
          </cell>
          <cell r="F5189" t="str">
            <v>OV</v>
          </cell>
          <cell r="G5189">
            <v>99007649</v>
          </cell>
          <cell r="H5189" t="str">
            <v>27/08/99</v>
          </cell>
          <cell r="I5189">
            <v>675</v>
          </cell>
          <cell r="J5189" t="str">
            <v>SERVICIO VARIOS</v>
          </cell>
        </row>
        <row r="5190">
          <cell r="A5190">
            <v>2882502</v>
          </cell>
          <cell r="B5190">
            <v>6549</v>
          </cell>
          <cell r="C5190">
            <v>999</v>
          </cell>
          <cell r="D5190" t="str">
            <v>TIPSA S.A.                    V</v>
          </cell>
          <cell r="E5190">
            <v>72600</v>
          </cell>
          <cell r="F5190" t="str">
            <v>PC</v>
          </cell>
          <cell r="G5190">
            <v>99000034</v>
          </cell>
          <cell r="H5190" t="str">
            <v>30/08/99</v>
          </cell>
          <cell r="I5190">
            <v>28.93</v>
          </cell>
        </row>
        <row r="5191">
          <cell r="A5191">
            <v>2882502</v>
          </cell>
          <cell r="B5191">
            <v>6549</v>
          </cell>
          <cell r="C5191">
            <v>999</v>
          </cell>
          <cell r="D5191" t="str">
            <v>NAVARRO RUBEN WILLIAM         V</v>
          </cell>
          <cell r="E5191">
            <v>72759</v>
          </cell>
          <cell r="F5191" t="str">
            <v>FH</v>
          </cell>
          <cell r="G5191">
            <v>99000799</v>
          </cell>
          <cell r="H5191" t="str">
            <v>31/08/99</v>
          </cell>
          <cell r="I5191">
            <v>-210</v>
          </cell>
          <cell r="J5191" t="str">
            <v>descuento vianda</v>
          </cell>
        </row>
        <row r="5192">
          <cell r="A5192">
            <v>2882502</v>
          </cell>
          <cell r="B5192">
            <v>6549</v>
          </cell>
          <cell r="C5192">
            <v>999</v>
          </cell>
          <cell r="D5192" t="str">
            <v>MIGUEL ANGEL MAMONDEZ         O</v>
          </cell>
          <cell r="E5192">
            <v>73231</v>
          </cell>
          <cell r="F5192" t="str">
            <v>OV</v>
          </cell>
          <cell r="G5192">
            <v>99007792</v>
          </cell>
          <cell r="H5192" t="str">
            <v>31/08/99</v>
          </cell>
          <cell r="I5192">
            <v>6465</v>
          </cell>
          <cell r="J5192" t="str">
            <v>POR EL SERVICIO</v>
          </cell>
        </row>
        <row r="5193">
          <cell r="A5193">
            <v>2882502</v>
          </cell>
          <cell r="B5193">
            <v>6549</v>
          </cell>
          <cell r="C5193">
            <v>999</v>
          </cell>
          <cell r="D5193" t="str">
            <v>JACQUIER OSCAR                O</v>
          </cell>
          <cell r="E5193">
            <v>73254</v>
          </cell>
          <cell r="F5193" t="str">
            <v>OV</v>
          </cell>
          <cell r="G5193">
            <v>99007795</v>
          </cell>
          <cell r="H5193" t="str">
            <v>31/08/99</v>
          </cell>
          <cell r="I5193">
            <v>17557.599999999999</v>
          </cell>
        </row>
        <row r="5194">
          <cell r="A5194">
            <v>2882502</v>
          </cell>
          <cell r="B5194">
            <v>6549</v>
          </cell>
          <cell r="C5194">
            <v>999</v>
          </cell>
          <cell r="D5194" t="str">
            <v>ARG S.A                       V</v>
          </cell>
          <cell r="E5194">
            <v>68959</v>
          </cell>
          <cell r="F5194" t="str">
            <v>FH</v>
          </cell>
          <cell r="G5194">
            <v>99006268</v>
          </cell>
          <cell r="H5194">
            <v>36472</v>
          </cell>
          <cell r="I5194">
            <v>1388.43</v>
          </cell>
          <cell r="J5194" t="str">
            <v>DESCUENTO PRONTO</v>
          </cell>
        </row>
        <row r="5195">
          <cell r="A5195">
            <v>2882502</v>
          </cell>
          <cell r="B5195">
            <v>6549</v>
          </cell>
          <cell r="C5195">
            <v>999</v>
          </cell>
          <cell r="D5195" t="str">
            <v>IPE NEUQUEN S.A.              O</v>
          </cell>
          <cell r="E5195">
            <v>73513</v>
          </cell>
          <cell r="F5195" t="str">
            <v>OV</v>
          </cell>
          <cell r="G5195">
            <v>99007817</v>
          </cell>
          <cell r="H5195" t="str">
            <v>31/08/99</v>
          </cell>
          <cell r="I5195">
            <v>5828.28</v>
          </cell>
          <cell r="J5195" t="str">
            <v>CONTRATACION DE</v>
          </cell>
        </row>
        <row r="5196">
          <cell r="A5196">
            <v>2882502</v>
          </cell>
          <cell r="B5196">
            <v>6549</v>
          </cell>
          <cell r="C5196">
            <v>999</v>
          </cell>
          <cell r="D5196" t="str">
            <v>PROVISIONES                   G</v>
          </cell>
          <cell r="E5196">
            <v>73504</v>
          </cell>
          <cell r="F5196" t="str">
            <v>JE</v>
          </cell>
          <cell r="G5196">
            <v>99000948</v>
          </cell>
          <cell r="H5196" t="str">
            <v>31/08/99</v>
          </cell>
          <cell r="I5196">
            <v>250000</v>
          </cell>
          <cell r="J5196" t="str">
            <v>MAIL DP</v>
          </cell>
        </row>
        <row r="5197">
          <cell r="A5197">
            <v>2882502</v>
          </cell>
          <cell r="B5197">
            <v>6549</v>
          </cell>
          <cell r="C5197">
            <v>999</v>
          </cell>
          <cell r="D5197" t="str">
            <v>REVERSAS VARIAS               G</v>
          </cell>
          <cell r="E5197">
            <v>73556</v>
          </cell>
          <cell r="F5197" t="str">
            <v>JE</v>
          </cell>
          <cell r="G5197">
            <v>99000950</v>
          </cell>
          <cell r="H5197" t="str">
            <v>31/08/99</v>
          </cell>
          <cell r="I5197">
            <v>245</v>
          </cell>
          <cell r="J5197" t="str">
            <v>DESCUENTO PRONTO</v>
          </cell>
        </row>
        <row r="5198">
          <cell r="A5198">
            <v>2882502</v>
          </cell>
          <cell r="B5198">
            <v>6549</v>
          </cell>
          <cell r="C5198">
            <v>999</v>
          </cell>
          <cell r="D5198" t="str">
            <v>AISLACIONES DEL VALLE S.R.L.  V</v>
          </cell>
          <cell r="E5198">
            <v>73891</v>
          </cell>
          <cell r="F5198" t="str">
            <v>PD</v>
          </cell>
          <cell r="G5198">
            <v>99006980</v>
          </cell>
          <cell r="H5198" t="str">
            <v>31/08/99</v>
          </cell>
          <cell r="I5198">
            <v>-367</v>
          </cell>
          <cell r="J5198" t="str">
            <v>PROVISIONES</v>
          </cell>
        </row>
        <row r="5199">
          <cell r="A5199">
            <v>2882502</v>
          </cell>
          <cell r="B5199">
            <v>6549</v>
          </cell>
          <cell r="C5199">
            <v>999</v>
          </cell>
          <cell r="D5199" t="str">
            <v>AISLACIONES DEL VALLE S.R.L.  V</v>
          </cell>
          <cell r="E5199">
            <v>73892</v>
          </cell>
          <cell r="F5199" t="str">
            <v>FH</v>
          </cell>
          <cell r="G5199">
            <v>99006977</v>
          </cell>
          <cell r="H5199" t="str">
            <v>31/08/99</v>
          </cell>
          <cell r="I5199">
            <v>-420</v>
          </cell>
          <cell r="J5199" t="str">
            <v>PROVISIONES</v>
          </cell>
        </row>
        <row r="5200">
          <cell r="A5200">
            <v>2882502</v>
          </cell>
          <cell r="B5200">
            <v>6662</v>
          </cell>
          <cell r="C5200">
            <v>999</v>
          </cell>
          <cell r="D5200" t="str">
            <v>CIA. DE TELEF. DEL INTERIOR SV</v>
          </cell>
          <cell r="E5200">
            <v>71271</v>
          </cell>
          <cell r="F5200" t="str">
            <v>FF</v>
          </cell>
          <cell r="G5200">
            <v>99023208</v>
          </cell>
          <cell r="H5200" t="str">
            <v>24/08/99</v>
          </cell>
          <cell r="I5200">
            <v>1214.5999999999999</v>
          </cell>
        </row>
        <row r="5201">
          <cell r="A5201">
            <v>2882502</v>
          </cell>
          <cell r="B5201">
            <v>6662</v>
          </cell>
          <cell r="C5201">
            <v>999</v>
          </cell>
          <cell r="D5201" t="str">
            <v>ING. JORGE CESETTI            V</v>
          </cell>
          <cell r="E5201">
            <v>73125</v>
          </cell>
          <cell r="F5201" t="str">
            <v>FF</v>
          </cell>
          <cell r="G5201">
            <v>99024314</v>
          </cell>
          <cell r="H5201" t="str">
            <v>31/08/99</v>
          </cell>
          <cell r="I5201">
            <v>308.27999999999997</v>
          </cell>
          <cell r="J5201" t="str">
            <v>O.R. 76894</v>
          </cell>
        </row>
        <row r="5202">
          <cell r="A5202">
            <v>2882502</v>
          </cell>
          <cell r="B5202">
            <v>6750</v>
          </cell>
          <cell r="C5202">
            <v>999</v>
          </cell>
          <cell r="D5202" t="str">
            <v>REMISES PUERTO NUEVO          V</v>
          </cell>
          <cell r="E5202">
            <v>62997</v>
          </cell>
          <cell r="F5202" t="str">
            <v>FF</v>
          </cell>
          <cell r="G5202">
            <v>99019113</v>
          </cell>
          <cell r="H5202">
            <v>36227</v>
          </cell>
          <cell r="I5202">
            <v>40.700000000000003</v>
          </cell>
        </row>
        <row r="5203">
          <cell r="A5203">
            <v>2882502</v>
          </cell>
          <cell r="B5203">
            <v>6750</v>
          </cell>
          <cell r="C5203">
            <v>999</v>
          </cell>
          <cell r="D5203" t="str">
            <v>SERVICHEK                     V</v>
          </cell>
          <cell r="E5203">
            <v>69314</v>
          </cell>
          <cell r="F5203" t="str">
            <v>FF</v>
          </cell>
          <cell r="G5203">
            <v>99021911</v>
          </cell>
          <cell r="H5203">
            <v>36502</v>
          </cell>
          <cell r="I5203">
            <v>907.2</v>
          </cell>
        </row>
        <row r="5204">
          <cell r="A5204">
            <v>2882502</v>
          </cell>
          <cell r="B5204">
            <v>6750</v>
          </cell>
          <cell r="C5204">
            <v>999</v>
          </cell>
          <cell r="D5204" t="str">
            <v>REMISES PUERTO NUEVO          V</v>
          </cell>
          <cell r="E5204">
            <v>65969</v>
          </cell>
          <cell r="F5204" t="str">
            <v>FF</v>
          </cell>
          <cell r="G5204">
            <v>99020672</v>
          </cell>
          <cell r="H5204" t="str">
            <v>18/08/99</v>
          </cell>
          <cell r="I5204">
            <v>78.25</v>
          </cell>
        </row>
        <row r="5205">
          <cell r="A5205">
            <v>2882502</v>
          </cell>
          <cell r="B5205">
            <v>6751</v>
          </cell>
          <cell r="C5205">
            <v>999</v>
          </cell>
          <cell r="D5205" t="str">
            <v>IASA S.A                      V</v>
          </cell>
          <cell r="E5205">
            <v>68557</v>
          </cell>
          <cell r="F5205" t="str">
            <v>FF</v>
          </cell>
          <cell r="G5205">
            <v>99021692</v>
          </cell>
          <cell r="H5205">
            <v>36441</v>
          </cell>
          <cell r="I5205">
            <v>126.18</v>
          </cell>
        </row>
        <row r="5206">
          <cell r="A5206">
            <v>2882502</v>
          </cell>
          <cell r="B5206">
            <v>6751</v>
          </cell>
          <cell r="C5206">
            <v>999</v>
          </cell>
          <cell r="D5206" t="str">
            <v>SERVICIOS TICKET S.A.         V</v>
          </cell>
          <cell r="E5206">
            <v>69134</v>
          </cell>
          <cell r="F5206" t="str">
            <v>FF</v>
          </cell>
          <cell r="G5206">
            <v>99021885</v>
          </cell>
          <cell r="H5206">
            <v>36502</v>
          </cell>
          <cell r="I5206">
            <v>40.39</v>
          </cell>
        </row>
        <row r="5207">
          <cell r="A5207">
            <v>2882502</v>
          </cell>
          <cell r="B5207">
            <v>6751</v>
          </cell>
          <cell r="C5207">
            <v>999</v>
          </cell>
          <cell r="D5207" t="str">
            <v>SERVICIOS TICKET S.A.         V</v>
          </cell>
          <cell r="E5207">
            <v>69134</v>
          </cell>
          <cell r="F5207" t="str">
            <v>FF</v>
          </cell>
          <cell r="G5207">
            <v>99021888</v>
          </cell>
          <cell r="H5207">
            <v>36502</v>
          </cell>
          <cell r="I5207">
            <v>4.8</v>
          </cell>
        </row>
        <row r="5208">
          <cell r="A5208">
            <v>2882502</v>
          </cell>
          <cell r="B5208">
            <v>6751</v>
          </cell>
          <cell r="C5208">
            <v>999</v>
          </cell>
          <cell r="D5208" t="str">
            <v>SERVICIOS TICKET S.A.         V</v>
          </cell>
          <cell r="E5208">
            <v>69134</v>
          </cell>
          <cell r="F5208" t="str">
            <v>FF</v>
          </cell>
          <cell r="G5208">
            <v>99021903</v>
          </cell>
          <cell r="H5208">
            <v>36502</v>
          </cell>
          <cell r="I5208">
            <v>1.57</v>
          </cell>
        </row>
        <row r="5209">
          <cell r="A5209">
            <v>2882502</v>
          </cell>
          <cell r="B5209">
            <v>6751</v>
          </cell>
          <cell r="C5209">
            <v>999</v>
          </cell>
          <cell r="D5209" t="str">
            <v>SERVICIOS TICKET S.A.         V</v>
          </cell>
          <cell r="E5209">
            <v>69134</v>
          </cell>
          <cell r="F5209" t="str">
            <v>FF</v>
          </cell>
          <cell r="G5209">
            <v>99021904</v>
          </cell>
          <cell r="H5209">
            <v>36502</v>
          </cell>
          <cell r="I5209">
            <v>20.66</v>
          </cell>
        </row>
        <row r="5210">
          <cell r="A5210">
            <v>2882502</v>
          </cell>
          <cell r="B5210">
            <v>6751</v>
          </cell>
          <cell r="C5210">
            <v>999</v>
          </cell>
          <cell r="D5210" t="str">
            <v>SERVICIOS TICKET S.A.         V</v>
          </cell>
          <cell r="E5210">
            <v>69134</v>
          </cell>
          <cell r="F5210" t="str">
            <v>FF</v>
          </cell>
          <cell r="G5210">
            <v>99021905</v>
          </cell>
          <cell r="H5210">
            <v>36502</v>
          </cell>
          <cell r="I5210">
            <v>152.61000000000001</v>
          </cell>
        </row>
        <row r="5211">
          <cell r="A5211">
            <v>2882502</v>
          </cell>
          <cell r="B5211">
            <v>6751</v>
          </cell>
          <cell r="C5211">
            <v>999</v>
          </cell>
          <cell r="D5211" t="str">
            <v>Reversa imputaciones de gastosG</v>
          </cell>
          <cell r="E5211">
            <v>69495</v>
          </cell>
          <cell r="F5211" t="str">
            <v>JE</v>
          </cell>
          <cell r="G5211">
            <v>99000866</v>
          </cell>
          <cell r="H5211" t="str">
            <v>13/08/99</v>
          </cell>
          <cell r="I5211">
            <v>41</v>
          </cell>
          <cell r="J5211" t="str">
            <v>Debito por trans</v>
          </cell>
        </row>
        <row r="5212">
          <cell r="A5212">
            <v>2882502</v>
          </cell>
          <cell r="B5212">
            <v>6751</v>
          </cell>
          <cell r="C5212">
            <v>999</v>
          </cell>
          <cell r="D5212" t="str">
            <v>Reversa imputaciones de gastosG</v>
          </cell>
          <cell r="E5212">
            <v>69495</v>
          </cell>
          <cell r="F5212" t="str">
            <v>JE</v>
          </cell>
          <cell r="G5212">
            <v>99000866</v>
          </cell>
          <cell r="H5212" t="str">
            <v>13/08/99</v>
          </cell>
          <cell r="I5212">
            <v>230</v>
          </cell>
          <cell r="J5212" t="str">
            <v>Debito por trans</v>
          </cell>
        </row>
        <row r="5213">
          <cell r="A5213">
            <v>2882502</v>
          </cell>
          <cell r="B5213">
            <v>6751</v>
          </cell>
          <cell r="C5213">
            <v>999</v>
          </cell>
          <cell r="D5213" t="str">
            <v>SERVICIOS TICKET S.A.         V</v>
          </cell>
          <cell r="E5213">
            <v>69940</v>
          </cell>
          <cell r="F5213" t="str">
            <v>FF</v>
          </cell>
          <cell r="G5213">
            <v>99022312</v>
          </cell>
          <cell r="H5213" t="str">
            <v>17/08/99</v>
          </cell>
          <cell r="I5213">
            <v>23.12</v>
          </cell>
        </row>
        <row r="5214">
          <cell r="A5214">
            <v>2882502</v>
          </cell>
          <cell r="B5214">
            <v>6751</v>
          </cell>
          <cell r="C5214">
            <v>999</v>
          </cell>
          <cell r="D5214" t="str">
            <v>PROVEEDORES MENORES           W</v>
          </cell>
          <cell r="E5214">
            <v>71091</v>
          </cell>
          <cell r="F5214" t="str">
            <v>PM</v>
          </cell>
          <cell r="G5214">
            <v>99004255</v>
          </cell>
          <cell r="H5214" t="str">
            <v>24/08/99</v>
          </cell>
          <cell r="I5214">
            <v>1163.96</v>
          </cell>
        </row>
        <row r="5215">
          <cell r="A5215">
            <v>2882502</v>
          </cell>
          <cell r="B5215">
            <v>6751</v>
          </cell>
          <cell r="C5215">
            <v>999</v>
          </cell>
          <cell r="D5215" t="str">
            <v>MORALES ALDO ANIBAL           V</v>
          </cell>
          <cell r="E5215">
            <v>73125</v>
          </cell>
          <cell r="F5215" t="str">
            <v>FF</v>
          </cell>
          <cell r="G5215">
            <v>99024310</v>
          </cell>
          <cell r="H5215" t="str">
            <v>31/08/99</v>
          </cell>
          <cell r="I5215">
            <v>65</v>
          </cell>
          <cell r="J5215" t="str">
            <v>O.R. 79439</v>
          </cell>
        </row>
        <row r="5216">
          <cell r="A5216">
            <v>2882502</v>
          </cell>
          <cell r="B5216">
            <v>6751</v>
          </cell>
          <cell r="C5216">
            <v>999</v>
          </cell>
          <cell r="D5216" t="str">
            <v>PROVISIONES                   G</v>
          </cell>
          <cell r="E5216">
            <v>73504</v>
          </cell>
          <cell r="F5216" t="str">
            <v>JE</v>
          </cell>
          <cell r="G5216">
            <v>99000948</v>
          </cell>
          <cell r="H5216" t="str">
            <v>31/08/99</v>
          </cell>
          <cell r="I5216">
            <v>50000</v>
          </cell>
          <cell r="J5216" t="str">
            <v>MAIL DP</v>
          </cell>
        </row>
        <row r="5217">
          <cell r="A5217">
            <v>2882502</v>
          </cell>
          <cell r="B5217">
            <v>6751</v>
          </cell>
          <cell r="C5217">
            <v>999</v>
          </cell>
          <cell r="D5217" t="str">
            <v>AVILA JESUS B.                V</v>
          </cell>
          <cell r="E5217">
            <v>74114</v>
          </cell>
          <cell r="F5217" t="str">
            <v>FF</v>
          </cell>
          <cell r="G5217">
            <v>99025018</v>
          </cell>
          <cell r="H5217" t="str">
            <v>31/08/99</v>
          </cell>
          <cell r="I5217">
            <v>148</v>
          </cell>
        </row>
        <row r="5218">
          <cell r="A5218">
            <v>2882502</v>
          </cell>
          <cell r="B5218">
            <v>6752</v>
          </cell>
          <cell r="C5218">
            <v>999</v>
          </cell>
          <cell r="D5218" t="str">
            <v>DIST. SERVICIOS FA            G</v>
          </cell>
          <cell r="E5218">
            <v>72854</v>
          </cell>
          <cell r="F5218" t="str">
            <v>JE</v>
          </cell>
          <cell r="G5218">
            <v>99000919</v>
          </cell>
          <cell r="H5218" t="str">
            <v>31/08/99</v>
          </cell>
          <cell r="I5218">
            <v>4835</v>
          </cell>
          <cell r="J5218" t="str">
            <v>DIST. AGOSTO 99</v>
          </cell>
        </row>
        <row r="5219">
          <cell r="A5219">
            <v>2882502</v>
          </cell>
          <cell r="B5219">
            <v>6752</v>
          </cell>
          <cell r="C5219">
            <v>999</v>
          </cell>
          <cell r="D5219" t="str">
            <v>DIST. GSOP                    G</v>
          </cell>
          <cell r="E5219">
            <v>73495</v>
          </cell>
          <cell r="F5219" t="str">
            <v>JE</v>
          </cell>
          <cell r="G5219">
            <v>99000944</v>
          </cell>
          <cell r="H5219" t="str">
            <v>31/08/99</v>
          </cell>
          <cell r="I5219">
            <v>1645</v>
          </cell>
        </row>
        <row r="5220">
          <cell r="A5220">
            <v>2882502</v>
          </cell>
          <cell r="B5220">
            <v>7144</v>
          </cell>
          <cell r="C5220">
            <v>999</v>
          </cell>
          <cell r="D5220" t="str">
            <v>FASTR - BALANCE288 RDOPEND01  G</v>
          </cell>
          <cell r="E5220">
            <v>68098</v>
          </cell>
          <cell r="F5220" t="str">
            <v>FS</v>
          </cell>
          <cell r="G5220">
            <v>99000036</v>
          </cell>
          <cell r="H5220">
            <v>36168</v>
          </cell>
          <cell r="I5220">
            <v>-555250</v>
          </cell>
          <cell r="J5220" t="str">
            <v>Practice Set 1 -</v>
          </cell>
        </row>
        <row r="5221">
          <cell r="A5221">
            <v>2882601</v>
          </cell>
          <cell r="B5221">
            <v>4103</v>
          </cell>
          <cell r="C5221">
            <v>999</v>
          </cell>
          <cell r="D5221" t="str">
            <v>YTO.HUANTRAICO-PETROL.ARG.SAN I</v>
          </cell>
          <cell r="E5221">
            <v>68986</v>
          </cell>
          <cell r="F5221" t="str">
            <v>E7</v>
          </cell>
          <cell r="G5221">
            <v>11005392</v>
          </cell>
          <cell r="H5221">
            <v>36441</v>
          </cell>
          <cell r="I5221">
            <v>-30002.5</v>
          </cell>
          <cell r="J5221" t="str">
            <v>CONSTRUCCION DE</v>
          </cell>
        </row>
        <row r="5222">
          <cell r="A5222">
            <v>2882601</v>
          </cell>
          <cell r="B5222">
            <v>4103</v>
          </cell>
          <cell r="C5222">
            <v>999</v>
          </cell>
          <cell r="D5222" t="str">
            <v>YTO.HUANTRAICO-PETROL.ARG.SAN I</v>
          </cell>
          <cell r="E5222">
            <v>68986</v>
          </cell>
          <cell r="F5222" t="str">
            <v>E7</v>
          </cell>
          <cell r="G5222">
            <v>11005393</v>
          </cell>
          <cell r="H5222">
            <v>36441</v>
          </cell>
          <cell r="I5222">
            <v>-22707.48</v>
          </cell>
          <cell r="J5222" t="str">
            <v>CONSTRUCCION DE</v>
          </cell>
        </row>
        <row r="5223">
          <cell r="A5223">
            <v>2882601</v>
          </cell>
          <cell r="B5223">
            <v>4103</v>
          </cell>
          <cell r="C5223">
            <v>999</v>
          </cell>
          <cell r="D5223" t="str">
            <v>YTO.HUANTRAICO-PETROL.ARG.SAN I</v>
          </cell>
          <cell r="E5223">
            <v>72629</v>
          </cell>
          <cell r="F5223" t="str">
            <v>E7</v>
          </cell>
          <cell r="G5223">
            <v>11005528</v>
          </cell>
          <cell r="H5223" t="str">
            <v>30/08/99</v>
          </cell>
          <cell r="I5223">
            <v>-53176.5</v>
          </cell>
          <cell r="J5223" t="str">
            <v>POR EL SERVICIO</v>
          </cell>
        </row>
        <row r="5224">
          <cell r="A5224">
            <v>2882601</v>
          </cell>
          <cell r="B5224">
            <v>4111</v>
          </cell>
          <cell r="C5224">
            <v>999</v>
          </cell>
          <cell r="D5224" t="str">
            <v>VSA VSOP 07/99                G</v>
          </cell>
          <cell r="E5224">
            <v>66497</v>
          </cell>
          <cell r="F5224" t="str">
            <v>JE</v>
          </cell>
          <cell r="G5224">
            <v>99000784</v>
          </cell>
          <cell r="H5224">
            <v>36168</v>
          </cell>
          <cell r="I5224">
            <v>60000</v>
          </cell>
        </row>
        <row r="5225">
          <cell r="A5225">
            <v>2882601</v>
          </cell>
          <cell r="B5225">
            <v>4111</v>
          </cell>
          <cell r="C5225">
            <v>999</v>
          </cell>
          <cell r="D5225" t="str">
            <v>VSA VSOP 08/99                G</v>
          </cell>
          <cell r="E5225">
            <v>73154</v>
          </cell>
          <cell r="F5225" t="str">
            <v>JE</v>
          </cell>
          <cell r="G5225">
            <v>99000922</v>
          </cell>
          <cell r="H5225" t="str">
            <v>31/08/99</v>
          </cell>
          <cell r="I5225">
            <v>-40000</v>
          </cell>
        </row>
        <row r="5226">
          <cell r="A5226">
            <v>2882601</v>
          </cell>
          <cell r="B5226">
            <v>4121</v>
          </cell>
          <cell r="C5226">
            <v>999</v>
          </cell>
          <cell r="D5226" t="str">
            <v>YTO.HUANTRAICO-PETROL.ARG.SAN I</v>
          </cell>
          <cell r="E5226">
            <v>68986</v>
          </cell>
          <cell r="F5226" t="str">
            <v>E7</v>
          </cell>
          <cell r="G5226">
            <v>11005391</v>
          </cell>
          <cell r="H5226">
            <v>36441</v>
          </cell>
          <cell r="I5226">
            <v>-2024</v>
          </cell>
          <cell r="J5226" t="str">
            <v>POR TRABAJOS DE</v>
          </cell>
        </row>
        <row r="5227">
          <cell r="A5227">
            <v>2882601</v>
          </cell>
          <cell r="B5227">
            <v>4903</v>
          </cell>
          <cell r="C5227">
            <v>999</v>
          </cell>
          <cell r="D5227" t="str">
            <v>AJUSTE PROV.I.B. 07/99        G</v>
          </cell>
          <cell r="E5227">
            <v>72932</v>
          </cell>
          <cell r="F5227" t="str">
            <v>J8</v>
          </cell>
          <cell r="G5227">
            <v>99001134</v>
          </cell>
          <cell r="H5227" t="str">
            <v>31/08/99</v>
          </cell>
          <cell r="I5227">
            <v>-0.01</v>
          </cell>
          <cell r="J5227" t="str">
            <v>AJUSTE PROV.I.B.</v>
          </cell>
        </row>
        <row r="5228">
          <cell r="A5228">
            <v>2882601</v>
          </cell>
          <cell r="B5228">
            <v>4903</v>
          </cell>
          <cell r="C5228">
            <v>999</v>
          </cell>
          <cell r="D5228" t="str">
            <v>PROV.ING.BRUT.2601            D</v>
          </cell>
          <cell r="E5228">
            <v>74430</v>
          </cell>
          <cell r="F5228" t="str">
            <v>JA</v>
          </cell>
          <cell r="G5228">
            <v>98000167</v>
          </cell>
          <cell r="H5228" t="str">
            <v>31/08/99</v>
          </cell>
          <cell r="I5228">
            <v>2064.79</v>
          </cell>
          <cell r="J5228" t="str">
            <v>PROV.ING.BRUT.</v>
          </cell>
        </row>
        <row r="5229">
          <cell r="A5229">
            <v>2882601</v>
          </cell>
          <cell r="B5229">
            <v>4903</v>
          </cell>
          <cell r="C5229">
            <v>999</v>
          </cell>
          <cell r="D5229" t="str">
            <v>PROV.ING.BRUT.2601            D</v>
          </cell>
          <cell r="E5229">
            <v>74430</v>
          </cell>
          <cell r="F5229" t="str">
            <v>JA</v>
          </cell>
          <cell r="G5229">
            <v>98000167</v>
          </cell>
          <cell r="H5229" t="str">
            <v>31/08/99</v>
          </cell>
          <cell r="I5229">
            <v>39.47</v>
          </cell>
          <cell r="J5229" t="str">
            <v>PROV.ING.BRUT.</v>
          </cell>
        </row>
        <row r="5230">
          <cell r="A5230">
            <v>2882601</v>
          </cell>
          <cell r="B5230">
            <v>5282</v>
          </cell>
          <cell r="C5230">
            <v>999</v>
          </cell>
          <cell r="D5230" t="str">
            <v>REVERSAS VARIAS               G</v>
          </cell>
          <cell r="E5230">
            <v>72721</v>
          </cell>
          <cell r="F5230" t="str">
            <v>JE</v>
          </cell>
          <cell r="G5230">
            <v>99000915</v>
          </cell>
          <cell r="H5230" t="str">
            <v>31/08/99</v>
          </cell>
          <cell r="I5230">
            <v>2170</v>
          </cell>
          <cell r="J5230" t="str">
            <v>AD DRS</v>
          </cell>
        </row>
        <row r="5231">
          <cell r="A5231">
            <v>2882601</v>
          </cell>
          <cell r="B5231">
            <v>5282</v>
          </cell>
          <cell r="C5231">
            <v>999</v>
          </cell>
          <cell r="D5231" t="str">
            <v>REVERSAS VARIAS               G</v>
          </cell>
          <cell r="E5231">
            <v>72721</v>
          </cell>
          <cell r="F5231" t="str">
            <v>JE</v>
          </cell>
          <cell r="G5231">
            <v>99000915</v>
          </cell>
          <cell r="H5231" t="str">
            <v>31/08/99</v>
          </cell>
          <cell r="I5231">
            <v>1728</v>
          </cell>
          <cell r="J5231" t="str">
            <v>AD DRS</v>
          </cell>
        </row>
        <row r="5232">
          <cell r="A5232">
            <v>2882601</v>
          </cell>
          <cell r="B5232">
            <v>5283</v>
          </cell>
          <cell r="C5232">
            <v>999</v>
          </cell>
          <cell r="D5232" t="str">
            <v>2DA QUINC.JORNALES 7/99   0000G</v>
          </cell>
          <cell r="E5232">
            <v>69005</v>
          </cell>
          <cell r="F5232" t="str">
            <v>JS</v>
          </cell>
          <cell r="G5232">
            <v>99000030</v>
          </cell>
          <cell r="H5232">
            <v>36168</v>
          </cell>
          <cell r="I5232">
            <v>6356</v>
          </cell>
          <cell r="J5232">
            <v>4003292</v>
          </cell>
        </row>
        <row r="5233">
          <cell r="A5233">
            <v>2882601</v>
          </cell>
          <cell r="B5233">
            <v>5283</v>
          </cell>
          <cell r="C5233">
            <v>999</v>
          </cell>
          <cell r="D5233" t="str">
            <v>PROV. JORNALES 2DA.Q.07/99    G</v>
          </cell>
          <cell r="E5233">
            <v>68033</v>
          </cell>
          <cell r="F5233" t="str">
            <v>JE</v>
          </cell>
          <cell r="G5233">
            <v>99000846</v>
          </cell>
          <cell r="H5233">
            <v>36168</v>
          </cell>
          <cell r="I5233">
            <v>-5750</v>
          </cell>
          <cell r="J5233">
            <v>4003292</v>
          </cell>
        </row>
        <row r="5234">
          <cell r="A5234">
            <v>2882601</v>
          </cell>
          <cell r="B5234">
            <v>5283</v>
          </cell>
          <cell r="C5234">
            <v>999</v>
          </cell>
          <cell r="D5234" t="str">
            <v>SUELDOS JORNALES 1RA.Q. 08/99 G</v>
          </cell>
          <cell r="E5234">
            <v>71352</v>
          </cell>
          <cell r="F5234" t="str">
            <v>JS</v>
          </cell>
          <cell r="G5234">
            <v>99000031</v>
          </cell>
          <cell r="H5234" t="str">
            <v>20/08/99</v>
          </cell>
          <cell r="I5234">
            <v>6657</v>
          </cell>
          <cell r="J5234">
            <v>4003292</v>
          </cell>
        </row>
        <row r="5235">
          <cell r="A5235">
            <v>2882601</v>
          </cell>
          <cell r="B5235">
            <v>5283</v>
          </cell>
          <cell r="C5235">
            <v>999</v>
          </cell>
          <cell r="D5235" t="str">
            <v>SUELDOS JORNALES 2DA.Q.08/99  G</v>
          </cell>
          <cell r="E5235">
            <v>74716</v>
          </cell>
          <cell r="F5235" t="str">
            <v>JS</v>
          </cell>
          <cell r="G5235">
            <v>99000034</v>
          </cell>
          <cell r="H5235" t="str">
            <v>31/08/99</v>
          </cell>
          <cell r="I5235">
            <v>6941</v>
          </cell>
          <cell r="J5235">
            <v>4003292</v>
          </cell>
        </row>
        <row r="5236">
          <cell r="A5236">
            <v>2882601</v>
          </cell>
          <cell r="B5236">
            <v>5432</v>
          </cell>
          <cell r="C5236">
            <v>999</v>
          </cell>
          <cell r="D5236" t="str">
            <v>ESTIMACION T.C. 07/99         G</v>
          </cell>
          <cell r="E5236">
            <v>67285</v>
          </cell>
          <cell r="F5236" t="str">
            <v>J8</v>
          </cell>
          <cell r="G5236">
            <v>99001062</v>
          </cell>
          <cell r="H5236">
            <v>36168</v>
          </cell>
          <cell r="I5236">
            <v>-148.97999999999999</v>
          </cell>
        </row>
        <row r="5237">
          <cell r="A5237">
            <v>2882601</v>
          </cell>
          <cell r="B5237">
            <v>5432</v>
          </cell>
          <cell r="C5237">
            <v>999</v>
          </cell>
          <cell r="D5237" t="str">
            <v>ESTIMACION ART 07/99          G</v>
          </cell>
          <cell r="E5237">
            <v>67285</v>
          </cell>
          <cell r="F5237" t="str">
            <v>J8</v>
          </cell>
          <cell r="G5237">
            <v>99001063</v>
          </cell>
          <cell r="H5237">
            <v>36168</v>
          </cell>
          <cell r="I5237">
            <v>-127.25</v>
          </cell>
        </row>
        <row r="5238">
          <cell r="A5238">
            <v>2882601</v>
          </cell>
          <cell r="B5238">
            <v>5432</v>
          </cell>
          <cell r="C5238">
            <v>999</v>
          </cell>
          <cell r="D5238" t="str">
            <v>DISTRIBUCION ART 7/99         G</v>
          </cell>
          <cell r="E5238">
            <v>69683</v>
          </cell>
          <cell r="F5238" t="str">
            <v>J8</v>
          </cell>
          <cell r="G5238">
            <v>99001104</v>
          </cell>
          <cell r="H5238">
            <v>36168</v>
          </cell>
          <cell r="I5238">
            <v>119.1</v>
          </cell>
        </row>
        <row r="5239">
          <cell r="A5239">
            <v>2882601</v>
          </cell>
          <cell r="B5239">
            <v>5432</v>
          </cell>
          <cell r="C5239">
            <v>999</v>
          </cell>
          <cell r="D5239" t="str">
            <v>DISTRIB. LEY 24700 14% TC 7/99G</v>
          </cell>
          <cell r="E5239">
            <v>69700</v>
          </cell>
          <cell r="F5239" t="str">
            <v>J8</v>
          </cell>
          <cell r="G5239">
            <v>99001105</v>
          </cell>
          <cell r="H5239">
            <v>36168</v>
          </cell>
          <cell r="I5239">
            <v>109.25</v>
          </cell>
        </row>
        <row r="5240">
          <cell r="A5240">
            <v>2882601</v>
          </cell>
          <cell r="B5240">
            <v>5432</v>
          </cell>
          <cell r="C5240">
            <v>999</v>
          </cell>
          <cell r="D5240" t="str">
            <v>Dist. LEY 24557 ART 08/99     G</v>
          </cell>
          <cell r="E5240">
            <v>71439</v>
          </cell>
          <cell r="F5240" t="str">
            <v>J8</v>
          </cell>
          <cell r="G5240">
            <v>99001122</v>
          </cell>
          <cell r="H5240" t="str">
            <v>31/08/99</v>
          </cell>
          <cell r="I5240">
            <v>122.81</v>
          </cell>
        </row>
        <row r="5241">
          <cell r="A5241">
            <v>2882601</v>
          </cell>
          <cell r="B5241">
            <v>5432</v>
          </cell>
          <cell r="C5241">
            <v>999</v>
          </cell>
          <cell r="D5241" t="str">
            <v>Dist. Ley 24700 T.Canasta 8/99G</v>
          </cell>
          <cell r="E5241">
            <v>71417</v>
          </cell>
          <cell r="F5241" t="str">
            <v>J8</v>
          </cell>
          <cell r="G5241">
            <v>99001123</v>
          </cell>
          <cell r="H5241" t="str">
            <v>31/08/99</v>
          </cell>
          <cell r="I5241">
            <v>153.41</v>
          </cell>
        </row>
        <row r="5242">
          <cell r="A5242">
            <v>2882601</v>
          </cell>
          <cell r="B5242">
            <v>5432</v>
          </cell>
          <cell r="C5242">
            <v>999</v>
          </cell>
          <cell r="D5242" t="str">
            <v>REVERSAS VARIAS               G</v>
          </cell>
          <cell r="E5242">
            <v>72721</v>
          </cell>
          <cell r="F5242" t="str">
            <v>JE</v>
          </cell>
          <cell r="G5242">
            <v>99000915</v>
          </cell>
          <cell r="H5242" t="str">
            <v>31/08/99</v>
          </cell>
          <cell r="I5242">
            <v>650</v>
          </cell>
          <cell r="J5242" t="str">
            <v>AD DRS</v>
          </cell>
        </row>
        <row r="5243">
          <cell r="A5243">
            <v>2882601</v>
          </cell>
          <cell r="B5243">
            <v>5432</v>
          </cell>
          <cell r="C5243">
            <v>999</v>
          </cell>
          <cell r="D5243" t="str">
            <v>REVERSAS VARIAS               G</v>
          </cell>
          <cell r="E5243">
            <v>72721</v>
          </cell>
          <cell r="F5243" t="str">
            <v>JE</v>
          </cell>
          <cell r="G5243">
            <v>99000915</v>
          </cell>
          <cell r="H5243" t="str">
            <v>31/08/99</v>
          </cell>
          <cell r="I5243">
            <v>519</v>
          </cell>
          <cell r="J5243" t="str">
            <v>AD DRS</v>
          </cell>
        </row>
        <row r="5244">
          <cell r="A5244">
            <v>2882601</v>
          </cell>
          <cell r="B5244">
            <v>5433</v>
          </cell>
          <cell r="C5244">
            <v>999</v>
          </cell>
          <cell r="D5244" t="str">
            <v>2DA QUINC.JORNALES 7/99   0000G</v>
          </cell>
          <cell r="E5244">
            <v>69005</v>
          </cell>
          <cell r="F5244" t="str">
            <v>JS</v>
          </cell>
          <cell r="G5244">
            <v>99000030</v>
          </cell>
          <cell r="H5244">
            <v>36168</v>
          </cell>
          <cell r="I5244">
            <v>3136</v>
          </cell>
          <cell r="J5244">
            <v>4004292</v>
          </cell>
        </row>
        <row r="5245">
          <cell r="A5245">
            <v>2882601</v>
          </cell>
          <cell r="B5245">
            <v>5433</v>
          </cell>
          <cell r="C5245">
            <v>999</v>
          </cell>
          <cell r="D5245" t="str">
            <v>PROV. JORNALES 2DA.Q.07/99    G</v>
          </cell>
          <cell r="E5245">
            <v>68033</v>
          </cell>
          <cell r="F5245" t="str">
            <v>JE</v>
          </cell>
          <cell r="G5245">
            <v>99000846</v>
          </cell>
          <cell r="H5245">
            <v>36168</v>
          </cell>
          <cell r="I5245">
            <v>-2986</v>
          </cell>
          <cell r="J5245">
            <v>4004292</v>
          </cell>
        </row>
        <row r="5246">
          <cell r="A5246">
            <v>2882601</v>
          </cell>
          <cell r="B5246">
            <v>5433</v>
          </cell>
          <cell r="C5246">
            <v>999</v>
          </cell>
          <cell r="D5246" t="str">
            <v>APORTE R.N.I.C. 7-99          G</v>
          </cell>
          <cell r="E5246">
            <v>69932</v>
          </cell>
          <cell r="F5246" t="str">
            <v>J8</v>
          </cell>
          <cell r="G5246">
            <v>99001107</v>
          </cell>
          <cell r="H5246" t="str">
            <v>17/08/99</v>
          </cell>
          <cell r="I5246">
            <v>39.22</v>
          </cell>
        </row>
        <row r="5247">
          <cell r="A5247">
            <v>2882601</v>
          </cell>
          <cell r="B5247">
            <v>5433</v>
          </cell>
          <cell r="C5247">
            <v>999</v>
          </cell>
          <cell r="D5247" t="str">
            <v>SUELDOS JORNALES 1RA.Q. 08/99 G</v>
          </cell>
          <cell r="E5247">
            <v>71352</v>
          </cell>
          <cell r="F5247" t="str">
            <v>JS</v>
          </cell>
          <cell r="G5247">
            <v>99000031</v>
          </cell>
          <cell r="H5247" t="str">
            <v>20/08/99</v>
          </cell>
          <cell r="I5247">
            <v>2107</v>
          </cell>
          <cell r="J5247">
            <v>4004292</v>
          </cell>
        </row>
        <row r="5248">
          <cell r="A5248">
            <v>2882601</v>
          </cell>
          <cell r="B5248">
            <v>5433</v>
          </cell>
          <cell r="C5248">
            <v>999</v>
          </cell>
          <cell r="D5248" t="str">
            <v>SUELDOS JORNALES 2DA.Q.08/99  G</v>
          </cell>
          <cell r="E5248">
            <v>74716</v>
          </cell>
          <cell r="F5248" t="str">
            <v>JS</v>
          </cell>
          <cell r="G5248">
            <v>99000034</v>
          </cell>
          <cell r="H5248" t="str">
            <v>31/08/99</v>
          </cell>
          <cell r="I5248">
            <v>3511</v>
          </cell>
          <cell r="J5248">
            <v>4004292</v>
          </cell>
        </row>
        <row r="5249">
          <cell r="A5249">
            <v>2882601</v>
          </cell>
          <cell r="B5249">
            <v>5542</v>
          </cell>
          <cell r="C5249">
            <v>999</v>
          </cell>
          <cell r="D5249" t="str">
            <v>SERVICIOS TICKET S.A.         V</v>
          </cell>
          <cell r="E5249">
            <v>69125</v>
          </cell>
          <cell r="F5249" t="str">
            <v>FH</v>
          </cell>
          <cell r="G5249">
            <v>99000720</v>
          </cell>
          <cell r="H5249">
            <v>36502</v>
          </cell>
          <cell r="I5249">
            <v>-160</v>
          </cell>
          <cell r="J5249" t="str">
            <v>N.C. FACT. 01 -</v>
          </cell>
        </row>
        <row r="5250">
          <cell r="A5250">
            <v>2882601</v>
          </cell>
          <cell r="B5250">
            <v>5542</v>
          </cell>
          <cell r="C5250">
            <v>999</v>
          </cell>
          <cell r="D5250" t="str">
            <v>SERVICIOS TICKET S.A.         V</v>
          </cell>
          <cell r="E5250">
            <v>69134</v>
          </cell>
          <cell r="F5250" t="str">
            <v>FF</v>
          </cell>
          <cell r="G5250">
            <v>99021881</v>
          </cell>
          <cell r="H5250">
            <v>36502</v>
          </cell>
          <cell r="I5250">
            <v>2016</v>
          </cell>
        </row>
        <row r="5251">
          <cell r="A5251">
            <v>2882601</v>
          </cell>
          <cell r="B5251">
            <v>5542</v>
          </cell>
          <cell r="C5251">
            <v>999</v>
          </cell>
          <cell r="D5251" t="str">
            <v>150899-COBRA155/000170        G</v>
          </cell>
          <cell r="E5251">
            <v>71559</v>
          </cell>
          <cell r="F5251" t="str">
            <v>J7</v>
          </cell>
          <cell r="G5251">
            <v>99000160</v>
          </cell>
          <cell r="H5251" t="str">
            <v>15/08/99</v>
          </cell>
          <cell r="I5251">
            <v>122</v>
          </cell>
          <cell r="J5251">
            <v>5124005292</v>
          </cell>
        </row>
        <row r="5252">
          <cell r="A5252">
            <v>2882601</v>
          </cell>
          <cell r="B5252">
            <v>5542</v>
          </cell>
          <cell r="C5252">
            <v>999</v>
          </cell>
          <cell r="D5252" t="str">
            <v>150899-COBRA155/000170        G</v>
          </cell>
          <cell r="E5252">
            <v>71565</v>
          </cell>
          <cell r="F5252" t="str">
            <v>J6</v>
          </cell>
          <cell r="G5252">
            <v>99000187</v>
          </cell>
          <cell r="H5252" t="str">
            <v>15/08/99</v>
          </cell>
          <cell r="I5252">
            <v>30</v>
          </cell>
          <cell r="J5252">
            <v>5124005292</v>
          </cell>
        </row>
        <row r="5253">
          <cell r="A5253">
            <v>2882601</v>
          </cell>
          <cell r="B5253">
            <v>5542</v>
          </cell>
          <cell r="C5253">
            <v>999</v>
          </cell>
          <cell r="D5253" t="str">
            <v>150899-COBRA155/000170        G</v>
          </cell>
          <cell r="E5253">
            <v>71565</v>
          </cell>
          <cell r="F5253" t="str">
            <v>J6</v>
          </cell>
          <cell r="G5253">
            <v>99000187</v>
          </cell>
          <cell r="H5253" t="str">
            <v>15/08/99</v>
          </cell>
          <cell r="I5253">
            <v>-122</v>
          </cell>
          <cell r="J5253">
            <v>5124005292</v>
          </cell>
        </row>
        <row r="5254">
          <cell r="A5254">
            <v>2882601</v>
          </cell>
          <cell r="B5254">
            <v>5542</v>
          </cell>
          <cell r="C5254">
            <v>999</v>
          </cell>
          <cell r="D5254" t="str">
            <v>ARRUA MARIA ELENA             V</v>
          </cell>
          <cell r="E5254">
            <v>73828</v>
          </cell>
          <cell r="F5254" t="str">
            <v>FF</v>
          </cell>
          <cell r="G5254">
            <v>99024871</v>
          </cell>
          <cell r="H5254" t="str">
            <v>31/08/99</v>
          </cell>
          <cell r="I5254">
            <v>68</v>
          </cell>
          <cell r="J5254" t="str">
            <v>O.R. VARIOS</v>
          </cell>
        </row>
        <row r="5255">
          <cell r="A5255">
            <v>2882601</v>
          </cell>
          <cell r="B5255">
            <v>5542</v>
          </cell>
          <cell r="C5255">
            <v>999</v>
          </cell>
          <cell r="D5255" t="str">
            <v>310899-COBRA155/000184        G</v>
          </cell>
          <cell r="E5255">
            <v>74104</v>
          </cell>
          <cell r="F5255" t="str">
            <v>J7</v>
          </cell>
          <cell r="G5255">
            <v>99000172</v>
          </cell>
          <cell r="H5255" t="str">
            <v>31/08/99</v>
          </cell>
          <cell r="I5255">
            <v>64</v>
          </cell>
          <cell r="J5255">
            <v>5124005292</v>
          </cell>
        </row>
        <row r="5256">
          <cell r="A5256">
            <v>2882601</v>
          </cell>
          <cell r="B5256">
            <v>5542</v>
          </cell>
          <cell r="C5256">
            <v>999</v>
          </cell>
          <cell r="D5256" t="str">
            <v>310899-COBRA155/000184        G</v>
          </cell>
          <cell r="E5256">
            <v>74115</v>
          </cell>
          <cell r="F5256" t="str">
            <v>J6</v>
          </cell>
          <cell r="G5256">
            <v>99000202</v>
          </cell>
          <cell r="H5256" t="str">
            <v>31/08/99</v>
          </cell>
          <cell r="I5256">
            <v>2554</v>
          </cell>
          <cell r="J5256">
            <v>5124005292</v>
          </cell>
        </row>
        <row r="5257">
          <cell r="A5257">
            <v>2882601</v>
          </cell>
          <cell r="B5257">
            <v>5542</v>
          </cell>
          <cell r="C5257">
            <v>999</v>
          </cell>
          <cell r="D5257" t="str">
            <v>310899-COBRA155/000184        G</v>
          </cell>
          <cell r="E5257">
            <v>74115</v>
          </cell>
          <cell r="F5257" t="str">
            <v>J6</v>
          </cell>
          <cell r="G5257">
            <v>99000202</v>
          </cell>
          <cell r="H5257" t="str">
            <v>31/08/99</v>
          </cell>
          <cell r="I5257">
            <v>-173</v>
          </cell>
          <cell r="J5257">
            <v>5124005292</v>
          </cell>
        </row>
        <row r="5258">
          <cell r="A5258">
            <v>2882601</v>
          </cell>
          <cell r="B5258">
            <v>5685</v>
          </cell>
          <cell r="C5258">
            <v>999</v>
          </cell>
          <cell r="D5258" t="str">
            <v>Reg. Facturac. Ubic.          T</v>
          </cell>
          <cell r="E5258">
            <v>73471</v>
          </cell>
          <cell r="F5258" t="str">
            <v>TE</v>
          </cell>
          <cell r="G5258">
            <v>99018501</v>
          </cell>
          <cell r="H5258" t="str">
            <v>31/08/99</v>
          </cell>
          <cell r="I5258">
            <v>246.76</v>
          </cell>
        </row>
        <row r="5259">
          <cell r="A5259">
            <v>2882601</v>
          </cell>
          <cell r="B5259">
            <v>5685</v>
          </cell>
          <cell r="C5259">
            <v>999</v>
          </cell>
          <cell r="D5259" t="str">
            <v>Reg. Facturac. Ubic.          T</v>
          </cell>
          <cell r="E5259">
            <v>73471</v>
          </cell>
          <cell r="F5259" t="str">
            <v>TE</v>
          </cell>
          <cell r="G5259">
            <v>99018502</v>
          </cell>
          <cell r="H5259" t="str">
            <v>31/08/99</v>
          </cell>
          <cell r="I5259">
            <v>157.79</v>
          </cell>
        </row>
        <row r="5260">
          <cell r="A5260">
            <v>2882601</v>
          </cell>
          <cell r="B5260">
            <v>5685</v>
          </cell>
          <cell r="C5260">
            <v>999</v>
          </cell>
          <cell r="D5260" t="str">
            <v>Reg. Facturac. Ubic.          T</v>
          </cell>
          <cell r="E5260">
            <v>73471</v>
          </cell>
          <cell r="F5260" t="str">
            <v>TE</v>
          </cell>
          <cell r="G5260">
            <v>99018503</v>
          </cell>
          <cell r="H5260" t="str">
            <v>31/08/99</v>
          </cell>
          <cell r="I5260">
            <v>401.45</v>
          </cell>
        </row>
        <row r="5261">
          <cell r="A5261">
            <v>2882601</v>
          </cell>
          <cell r="B5261">
            <v>5685</v>
          </cell>
          <cell r="C5261">
            <v>999</v>
          </cell>
          <cell r="D5261" t="str">
            <v>Reg. Facturac. Ubic.          T</v>
          </cell>
          <cell r="E5261">
            <v>73471</v>
          </cell>
          <cell r="F5261" t="str">
            <v>TE</v>
          </cell>
          <cell r="G5261">
            <v>99018504</v>
          </cell>
          <cell r="H5261" t="str">
            <v>31/08/99</v>
          </cell>
          <cell r="I5261">
            <v>726.95</v>
          </cell>
        </row>
        <row r="5262">
          <cell r="A5262">
            <v>2882601</v>
          </cell>
          <cell r="B5262">
            <v>5685</v>
          </cell>
          <cell r="C5262">
            <v>999</v>
          </cell>
          <cell r="D5262" t="str">
            <v>Reg. Facturac. Ubic.          T</v>
          </cell>
          <cell r="E5262">
            <v>73471</v>
          </cell>
          <cell r="F5262" t="str">
            <v>TE</v>
          </cell>
          <cell r="G5262">
            <v>99018505</v>
          </cell>
          <cell r="H5262" t="str">
            <v>31/08/99</v>
          </cell>
          <cell r="I5262">
            <v>770.35</v>
          </cell>
        </row>
        <row r="5263">
          <cell r="A5263">
            <v>2882601</v>
          </cell>
          <cell r="B5263">
            <v>5685</v>
          </cell>
          <cell r="C5263">
            <v>999</v>
          </cell>
          <cell r="D5263" t="str">
            <v>Reg. Facturac. Ubic.          T</v>
          </cell>
          <cell r="E5263">
            <v>73471</v>
          </cell>
          <cell r="F5263" t="str">
            <v>TE</v>
          </cell>
          <cell r="G5263">
            <v>99018506</v>
          </cell>
          <cell r="H5263" t="str">
            <v>31/08/99</v>
          </cell>
          <cell r="I5263">
            <v>770.35</v>
          </cell>
        </row>
        <row r="5264">
          <cell r="A5264">
            <v>2882601</v>
          </cell>
          <cell r="B5264">
            <v>5685</v>
          </cell>
          <cell r="C5264">
            <v>999</v>
          </cell>
          <cell r="D5264" t="str">
            <v>Reg. Facturac. Ubic.          T</v>
          </cell>
          <cell r="E5264">
            <v>73471</v>
          </cell>
          <cell r="F5264" t="str">
            <v>TE</v>
          </cell>
          <cell r="G5264">
            <v>99018507</v>
          </cell>
          <cell r="H5264" t="str">
            <v>31/08/99</v>
          </cell>
          <cell r="I5264">
            <v>1424.14</v>
          </cell>
        </row>
        <row r="5265">
          <cell r="A5265">
            <v>2882601</v>
          </cell>
          <cell r="B5265">
            <v>5685</v>
          </cell>
          <cell r="C5265">
            <v>999</v>
          </cell>
          <cell r="D5265" t="str">
            <v>Reg. Facturac. Ubic.          T</v>
          </cell>
          <cell r="E5265">
            <v>73471</v>
          </cell>
          <cell r="F5265" t="str">
            <v>TE</v>
          </cell>
          <cell r="G5265">
            <v>99018508</v>
          </cell>
          <cell r="H5265" t="str">
            <v>31/08/99</v>
          </cell>
          <cell r="I5265">
            <v>1424.14</v>
          </cell>
        </row>
        <row r="5266">
          <cell r="A5266">
            <v>2882601</v>
          </cell>
          <cell r="B5266">
            <v>5685</v>
          </cell>
          <cell r="C5266">
            <v>999</v>
          </cell>
          <cell r="D5266" t="str">
            <v>Reg. Facturac. Ubic.          T</v>
          </cell>
          <cell r="E5266">
            <v>73471</v>
          </cell>
          <cell r="F5266" t="str">
            <v>TE</v>
          </cell>
          <cell r="G5266">
            <v>99018509</v>
          </cell>
          <cell r="H5266" t="str">
            <v>31/08/99</v>
          </cell>
          <cell r="I5266">
            <v>1424.14</v>
          </cell>
        </row>
        <row r="5267">
          <cell r="A5267">
            <v>2882601</v>
          </cell>
          <cell r="B5267">
            <v>5685</v>
          </cell>
          <cell r="C5267">
            <v>999</v>
          </cell>
          <cell r="D5267" t="str">
            <v>Reg. Facturac. Ubic.          T</v>
          </cell>
          <cell r="E5267">
            <v>73471</v>
          </cell>
          <cell r="F5267" t="str">
            <v>TE</v>
          </cell>
          <cell r="G5267">
            <v>99018510</v>
          </cell>
          <cell r="H5267" t="str">
            <v>31/08/99</v>
          </cell>
          <cell r="I5267">
            <v>67.58</v>
          </cell>
        </row>
        <row r="5268">
          <cell r="A5268">
            <v>2882601</v>
          </cell>
          <cell r="B5268">
            <v>5685</v>
          </cell>
          <cell r="C5268">
            <v>999</v>
          </cell>
          <cell r="D5268" t="str">
            <v>Reg. Facturac. Ubic.          T</v>
          </cell>
          <cell r="E5268">
            <v>73471</v>
          </cell>
          <cell r="F5268" t="str">
            <v>TE</v>
          </cell>
          <cell r="G5268">
            <v>99018511</v>
          </cell>
          <cell r="H5268" t="str">
            <v>31/08/99</v>
          </cell>
          <cell r="I5268">
            <v>174.84</v>
          </cell>
        </row>
        <row r="5269">
          <cell r="A5269">
            <v>2882601</v>
          </cell>
          <cell r="B5269">
            <v>5685</v>
          </cell>
          <cell r="C5269">
            <v>999</v>
          </cell>
          <cell r="D5269" t="str">
            <v>Reg. Facturac. Ubic.          T</v>
          </cell>
          <cell r="E5269">
            <v>73471</v>
          </cell>
          <cell r="F5269" t="str">
            <v>TE</v>
          </cell>
          <cell r="G5269">
            <v>99018512</v>
          </cell>
          <cell r="H5269" t="str">
            <v>31/08/99</v>
          </cell>
          <cell r="I5269">
            <v>2539.6799999999998</v>
          </cell>
        </row>
        <row r="5270">
          <cell r="A5270">
            <v>2882601</v>
          </cell>
          <cell r="B5270">
            <v>5685</v>
          </cell>
          <cell r="C5270">
            <v>999</v>
          </cell>
          <cell r="D5270" t="str">
            <v>Reg. Facturac. Ubic.          T</v>
          </cell>
          <cell r="E5270">
            <v>73471</v>
          </cell>
          <cell r="F5270" t="str">
            <v>TE</v>
          </cell>
          <cell r="G5270">
            <v>99018513</v>
          </cell>
          <cell r="H5270" t="str">
            <v>31/08/99</v>
          </cell>
          <cell r="I5270">
            <v>3383.94</v>
          </cell>
        </row>
        <row r="5271">
          <cell r="A5271">
            <v>2882601</v>
          </cell>
          <cell r="B5271">
            <v>5685</v>
          </cell>
          <cell r="C5271">
            <v>999</v>
          </cell>
          <cell r="D5271" t="str">
            <v>Reg. Facturac. Ubic.          T</v>
          </cell>
          <cell r="E5271">
            <v>73471</v>
          </cell>
          <cell r="F5271" t="str">
            <v>TE</v>
          </cell>
          <cell r="G5271">
            <v>99018514</v>
          </cell>
          <cell r="H5271" t="str">
            <v>31/08/99</v>
          </cell>
          <cell r="I5271">
            <v>1969.12</v>
          </cell>
        </row>
        <row r="5272">
          <cell r="A5272">
            <v>2882601</v>
          </cell>
          <cell r="B5272">
            <v>5685</v>
          </cell>
          <cell r="C5272">
            <v>999</v>
          </cell>
          <cell r="D5272" t="str">
            <v>Reg. Facturac. Ubic.          T</v>
          </cell>
          <cell r="E5272">
            <v>73471</v>
          </cell>
          <cell r="F5272" t="str">
            <v>TE</v>
          </cell>
          <cell r="G5272">
            <v>99018515</v>
          </cell>
          <cell r="H5272" t="str">
            <v>31/08/99</v>
          </cell>
          <cell r="I5272">
            <v>1256.43</v>
          </cell>
        </row>
        <row r="5273">
          <cell r="A5273">
            <v>2882601</v>
          </cell>
          <cell r="B5273">
            <v>5685</v>
          </cell>
          <cell r="C5273">
            <v>999</v>
          </cell>
          <cell r="D5273" t="str">
            <v>Reg. Facturac. Ubic.          T</v>
          </cell>
          <cell r="E5273">
            <v>73471</v>
          </cell>
          <cell r="F5273" t="str">
            <v>TE</v>
          </cell>
          <cell r="G5273">
            <v>99018516</v>
          </cell>
          <cell r="H5273" t="str">
            <v>31/08/99</v>
          </cell>
          <cell r="I5273">
            <v>3578.64</v>
          </cell>
        </row>
        <row r="5274">
          <cell r="A5274">
            <v>2882601</v>
          </cell>
          <cell r="B5274">
            <v>5685</v>
          </cell>
          <cell r="C5274">
            <v>999</v>
          </cell>
          <cell r="D5274" t="str">
            <v>Reg. Facturac. Ubic.          T</v>
          </cell>
          <cell r="E5274">
            <v>73471</v>
          </cell>
          <cell r="F5274" t="str">
            <v>TE</v>
          </cell>
          <cell r="G5274">
            <v>99018517</v>
          </cell>
          <cell r="H5274" t="str">
            <v>31/08/99</v>
          </cell>
          <cell r="I5274">
            <v>1434.37</v>
          </cell>
        </row>
        <row r="5275">
          <cell r="A5275">
            <v>2882601</v>
          </cell>
          <cell r="B5275">
            <v>5685</v>
          </cell>
          <cell r="C5275">
            <v>999</v>
          </cell>
          <cell r="D5275" t="str">
            <v>Reg. Facturac. Ubic.          T</v>
          </cell>
          <cell r="E5275">
            <v>73471</v>
          </cell>
          <cell r="F5275" t="str">
            <v>TE</v>
          </cell>
          <cell r="G5275">
            <v>99018518</v>
          </cell>
          <cell r="H5275" t="str">
            <v>31/08/99</v>
          </cell>
          <cell r="I5275">
            <v>2738.23</v>
          </cell>
        </row>
        <row r="5276">
          <cell r="A5276">
            <v>2882601</v>
          </cell>
          <cell r="B5276">
            <v>5852</v>
          </cell>
          <cell r="C5276" t="str">
            <v>ZALM</v>
          </cell>
          <cell r="D5276" t="str">
            <v>150899-COBRA155/000170        G</v>
          </cell>
          <cell r="E5276">
            <v>71559</v>
          </cell>
          <cell r="F5276" t="str">
            <v>J7</v>
          </cell>
          <cell r="G5276">
            <v>99000160</v>
          </cell>
          <cell r="H5276" t="str">
            <v>15/08/99</v>
          </cell>
          <cell r="I5276">
            <v>882</v>
          </cell>
          <cell r="J5276">
            <v>5144021292</v>
          </cell>
        </row>
        <row r="5277">
          <cell r="A5277">
            <v>2882601</v>
          </cell>
          <cell r="B5277">
            <v>5852</v>
          </cell>
          <cell r="C5277" t="str">
            <v>ZALM</v>
          </cell>
          <cell r="D5277" t="str">
            <v>150899-COBRA155/000170        G</v>
          </cell>
          <cell r="E5277">
            <v>71565</v>
          </cell>
          <cell r="F5277" t="str">
            <v>J6</v>
          </cell>
          <cell r="G5277">
            <v>99000187</v>
          </cell>
          <cell r="H5277" t="str">
            <v>15/08/99</v>
          </cell>
          <cell r="I5277">
            <v>-882</v>
          </cell>
          <cell r="J5277">
            <v>5144021292</v>
          </cell>
        </row>
        <row r="5278">
          <cell r="A5278">
            <v>2882601</v>
          </cell>
          <cell r="B5278">
            <v>5852</v>
          </cell>
          <cell r="C5278" t="str">
            <v>ZALM</v>
          </cell>
          <cell r="D5278" t="str">
            <v>TRAC SUR S.R.L.               V</v>
          </cell>
          <cell r="E5278">
            <v>73161</v>
          </cell>
          <cell r="F5278" t="str">
            <v>FF</v>
          </cell>
          <cell r="G5278">
            <v>99024341</v>
          </cell>
          <cell r="H5278" t="str">
            <v>31/08/99</v>
          </cell>
          <cell r="I5278">
            <v>322.39999999999998</v>
          </cell>
          <cell r="J5278" t="str">
            <v>or 76466</v>
          </cell>
        </row>
        <row r="5279">
          <cell r="A5279">
            <v>2882601</v>
          </cell>
          <cell r="B5279">
            <v>5852</v>
          </cell>
          <cell r="C5279" t="str">
            <v>ZALM</v>
          </cell>
          <cell r="D5279" t="str">
            <v>310899-COBRA155/000184        G</v>
          </cell>
          <cell r="E5279">
            <v>74115</v>
          </cell>
          <cell r="F5279" t="str">
            <v>J6</v>
          </cell>
          <cell r="G5279">
            <v>99000202</v>
          </cell>
          <cell r="H5279" t="str">
            <v>31/08/99</v>
          </cell>
          <cell r="I5279">
            <v>1443</v>
          </cell>
          <cell r="J5279">
            <v>5144021292</v>
          </cell>
        </row>
        <row r="5280">
          <cell r="A5280">
            <v>2882601</v>
          </cell>
          <cell r="B5280">
            <v>5855</v>
          </cell>
          <cell r="C5280" t="str">
            <v>ZALM</v>
          </cell>
          <cell r="D5280" t="str">
            <v>150899-COBRA155/000170        G</v>
          </cell>
          <cell r="E5280">
            <v>71559</v>
          </cell>
          <cell r="F5280" t="str">
            <v>J7</v>
          </cell>
          <cell r="G5280">
            <v>99000160</v>
          </cell>
          <cell r="H5280" t="str">
            <v>15/08/99</v>
          </cell>
          <cell r="I5280">
            <v>398</v>
          </cell>
          <cell r="J5280">
            <v>5119061292</v>
          </cell>
        </row>
        <row r="5281">
          <cell r="A5281">
            <v>2882601</v>
          </cell>
          <cell r="B5281">
            <v>5855</v>
          </cell>
          <cell r="C5281" t="str">
            <v>ZALM</v>
          </cell>
          <cell r="D5281" t="str">
            <v>150899-COBRA155/000170        G</v>
          </cell>
          <cell r="E5281">
            <v>71565</v>
          </cell>
          <cell r="F5281" t="str">
            <v>J6</v>
          </cell>
          <cell r="G5281">
            <v>99000187</v>
          </cell>
          <cell r="H5281" t="str">
            <v>15/08/99</v>
          </cell>
          <cell r="I5281">
            <v>97</v>
          </cell>
          <cell r="J5281">
            <v>5119061292</v>
          </cell>
        </row>
        <row r="5282">
          <cell r="A5282">
            <v>2882601</v>
          </cell>
          <cell r="B5282">
            <v>5855</v>
          </cell>
          <cell r="C5282" t="str">
            <v>ZALM</v>
          </cell>
          <cell r="D5282" t="str">
            <v>150899-COBRA155/000170        G</v>
          </cell>
          <cell r="E5282">
            <v>71565</v>
          </cell>
          <cell r="F5282" t="str">
            <v>J6</v>
          </cell>
          <cell r="G5282">
            <v>99000187</v>
          </cell>
          <cell r="H5282" t="str">
            <v>15/08/99</v>
          </cell>
          <cell r="I5282">
            <v>-398</v>
          </cell>
          <cell r="J5282">
            <v>5119061292</v>
          </cell>
        </row>
        <row r="5283">
          <cell r="A5283">
            <v>2882601</v>
          </cell>
          <cell r="B5283">
            <v>5855</v>
          </cell>
          <cell r="C5283" t="str">
            <v>ZALM</v>
          </cell>
          <cell r="D5283" t="str">
            <v>ALBORELLI HECTOR              V</v>
          </cell>
          <cell r="E5283">
            <v>72524</v>
          </cell>
          <cell r="F5283" t="str">
            <v>FF</v>
          </cell>
          <cell r="G5283">
            <v>99023975</v>
          </cell>
          <cell r="H5283" t="str">
            <v>30/08/99</v>
          </cell>
          <cell r="I5283">
            <v>260.52999999999997</v>
          </cell>
          <cell r="J5283" t="str">
            <v>O.R. 74171</v>
          </cell>
        </row>
        <row r="5284">
          <cell r="A5284">
            <v>2882601</v>
          </cell>
          <cell r="B5284">
            <v>5855</v>
          </cell>
          <cell r="C5284" t="str">
            <v>ZALM</v>
          </cell>
          <cell r="D5284" t="str">
            <v>310899-COBRA155/000184        G</v>
          </cell>
          <cell r="E5284">
            <v>74104</v>
          </cell>
          <cell r="F5284" t="str">
            <v>J7</v>
          </cell>
          <cell r="G5284">
            <v>99000172</v>
          </cell>
          <cell r="H5284" t="str">
            <v>31/08/99</v>
          </cell>
          <cell r="I5284">
            <v>10</v>
          </cell>
          <cell r="J5284">
            <v>5119061292</v>
          </cell>
        </row>
        <row r="5285">
          <cell r="A5285">
            <v>2882601</v>
          </cell>
          <cell r="B5285">
            <v>5855</v>
          </cell>
          <cell r="C5285" t="str">
            <v>ZALM</v>
          </cell>
          <cell r="D5285" t="str">
            <v>310899-COBRA155/000184        G</v>
          </cell>
          <cell r="E5285">
            <v>74115</v>
          </cell>
          <cell r="F5285" t="str">
            <v>J6</v>
          </cell>
          <cell r="G5285">
            <v>99000202</v>
          </cell>
          <cell r="H5285" t="str">
            <v>31/08/99</v>
          </cell>
          <cell r="I5285">
            <v>312</v>
          </cell>
          <cell r="J5285">
            <v>5119061292</v>
          </cell>
        </row>
        <row r="5286">
          <cell r="A5286">
            <v>2882601</v>
          </cell>
          <cell r="B5286">
            <v>5855</v>
          </cell>
          <cell r="C5286" t="str">
            <v>ZALM</v>
          </cell>
          <cell r="D5286" t="str">
            <v>310899-COBRA155/000184        G</v>
          </cell>
          <cell r="E5286">
            <v>74115</v>
          </cell>
          <cell r="F5286" t="str">
            <v>J6</v>
          </cell>
          <cell r="G5286">
            <v>99000202</v>
          </cell>
          <cell r="H5286" t="str">
            <v>31/08/99</v>
          </cell>
          <cell r="I5286">
            <v>-10</v>
          </cell>
          <cell r="J5286">
            <v>5119061292</v>
          </cell>
        </row>
        <row r="5287">
          <cell r="A5287">
            <v>2882601</v>
          </cell>
          <cell r="B5287">
            <v>5856</v>
          </cell>
          <cell r="C5287" t="str">
            <v>ZALM</v>
          </cell>
          <cell r="D5287" t="str">
            <v>ALBORELLI HECTOR              V</v>
          </cell>
          <cell r="E5287">
            <v>73889</v>
          </cell>
          <cell r="F5287" t="str">
            <v>FF</v>
          </cell>
          <cell r="G5287">
            <v>99024962</v>
          </cell>
          <cell r="H5287" t="str">
            <v>31/08/99</v>
          </cell>
          <cell r="I5287">
            <v>28.51</v>
          </cell>
          <cell r="J5287" t="str">
            <v>O.R. 74316</v>
          </cell>
        </row>
        <row r="5288">
          <cell r="A5288">
            <v>2882601</v>
          </cell>
          <cell r="B5288">
            <v>6062</v>
          </cell>
          <cell r="C5288" t="str">
            <v>ZALM</v>
          </cell>
          <cell r="D5288" t="str">
            <v>150899-COBRA155/000170        G</v>
          </cell>
          <cell r="E5288">
            <v>71559</v>
          </cell>
          <cell r="F5288" t="str">
            <v>J7</v>
          </cell>
          <cell r="G5288">
            <v>99000160</v>
          </cell>
          <cell r="H5288" t="str">
            <v>15/08/99</v>
          </cell>
          <cell r="I5288">
            <v>112</v>
          </cell>
          <cell r="J5288">
            <v>5134020292</v>
          </cell>
        </row>
        <row r="5289">
          <cell r="A5289">
            <v>2882601</v>
          </cell>
          <cell r="B5289">
            <v>6062</v>
          </cell>
          <cell r="C5289" t="str">
            <v>ZALM</v>
          </cell>
          <cell r="D5289" t="str">
            <v>150899-COBRA155/000170        G</v>
          </cell>
          <cell r="E5289">
            <v>71559</v>
          </cell>
          <cell r="F5289" t="str">
            <v>J7</v>
          </cell>
          <cell r="G5289">
            <v>99000160</v>
          </cell>
          <cell r="H5289" t="str">
            <v>15/08/99</v>
          </cell>
          <cell r="I5289">
            <v>-2058</v>
          </cell>
          <cell r="J5289">
            <v>5134020292</v>
          </cell>
        </row>
        <row r="5290">
          <cell r="A5290">
            <v>2882601</v>
          </cell>
          <cell r="B5290">
            <v>6062</v>
          </cell>
          <cell r="C5290" t="str">
            <v>ZALM</v>
          </cell>
          <cell r="D5290" t="str">
            <v>150899-COBRA155/000170        G</v>
          </cell>
          <cell r="E5290">
            <v>71565</v>
          </cell>
          <cell r="F5290" t="str">
            <v>J6</v>
          </cell>
          <cell r="G5290">
            <v>99000187</v>
          </cell>
          <cell r="H5290" t="str">
            <v>15/08/99</v>
          </cell>
          <cell r="I5290">
            <v>2147</v>
          </cell>
          <cell r="J5290">
            <v>5134020292</v>
          </cell>
        </row>
        <row r="5291">
          <cell r="A5291">
            <v>2882601</v>
          </cell>
          <cell r="B5291">
            <v>6062</v>
          </cell>
          <cell r="C5291" t="str">
            <v>ZALM</v>
          </cell>
          <cell r="D5291" t="str">
            <v>150899-COBRA155/000170        G</v>
          </cell>
          <cell r="E5291">
            <v>71565</v>
          </cell>
          <cell r="F5291" t="str">
            <v>J6</v>
          </cell>
          <cell r="G5291">
            <v>99000187</v>
          </cell>
          <cell r="H5291" t="str">
            <v>15/08/99</v>
          </cell>
          <cell r="I5291">
            <v>-112</v>
          </cell>
          <cell r="J5291">
            <v>5134020292</v>
          </cell>
        </row>
        <row r="5292">
          <cell r="A5292">
            <v>2882601</v>
          </cell>
          <cell r="B5292">
            <v>6062</v>
          </cell>
          <cell r="C5292" t="str">
            <v>ZALM</v>
          </cell>
          <cell r="D5292" t="str">
            <v>MACROSA DEL PLATA S.A.        V</v>
          </cell>
          <cell r="E5292">
            <v>73052</v>
          </cell>
          <cell r="F5292" t="str">
            <v>FF</v>
          </cell>
          <cell r="G5292">
            <v>99024258</v>
          </cell>
          <cell r="H5292" t="str">
            <v>31/08/99</v>
          </cell>
          <cell r="I5292">
            <v>26.96</v>
          </cell>
          <cell r="J5292" t="str">
            <v>or 74078</v>
          </cell>
        </row>
        <row r="5293">
          <cell r="A5293">
            <v>2882601</v>
          </cell>
          <cell r="B5293">
            <v>6062</v>
          </cell>
          <cell r="C5293" t="str">
            <v>ZALM</v>
          </cell>
          <cell r="D5293" t="str">
            <v>310899-COBRA155/000184        G</v>
          </cell>
          <cell r="E5293">
            <v>74104</v>
          </cell>
          <cell r="F5293" t="str">
            <v>J7</v>
          </cell>
          <cell r="G5293">
            <v>99000172</v>
          </cell>
          <cell r="H5293" t="str">
            <v>31/08/99</v>
          </cell>
          <cell r="I5293">
            <v>2705</v>
          </cell>
          <cell r="J5293">
            <v>5134020292</v>
          </cell>
        </row>
        <row r="5294">
          <cell r="A5294">
            <v>2882601</v>
          </cell>
          <cell r="B5294">
            <v>6062</v>
          </cell>
          <cell r="C5294" t="str">
            <v>ZALM</v>
          </cell>
          <cell r="D5294" t="str">
            <v>310899-COBRA155/000184        G</v>
          </cell>
          <cell r="E5294">
            <v>74115</v>
          </cell>
          <cell r="F5294" t="str">
            <v>J6</v>
          </cell>
          <cell r="G5294">
            <v>99000202</v>
          </cell>
          <cell r="H5294" t="str">
            <v>31/08/99</v>
          </cell>
          <cell r="I5294">
            <v>10446</v>
          </cell>
          <cell r="J5294">
            <v>5134020292</v>
          </cell>
        </row>
        <row r="5295">
          <cell r="A5295">
            <v>2882601</v>
          </cell>
          <cell r="B5295">
            <v>6062</v>
          </cell>
          <cell r="C5295" t="str">
            <v>ZALM</v>
          </cell>
          <cell r="D5295" t="str">
            <v>310899-COBRA155/000184        G</v>
          </cell>
          <cell r="E5295">
            <v>74115</v>
          </cell>
          <cell r="F5295" t="str">
            <v>J6</v>
          </cell>
          <cell r="G5295">
            <v>99000202</v>
          </cell>
          <cell r="H5295" t="str">
            <v>31/08/99</v>
          </cell>
          <cell r="I5295">
            <v>-6542</v>
          </cell>
          <cell r="J5295">
            <v>5134020292</v>
          </cell>
        </row>
        <row r="5296">
          <cell r="A5296">
            <v>2882601</v>
          </cell>
          <cell r="B5296">
            <v>6122</v>
          </cell>
          <cell r="C5296">
            <v>999</v>
          </cell>
          <cell r="D5296" t="str">
            <v>150899-COBRA155/000170        G</v>
          </cell>
          <cell r="E5296">
            <v>71559</v>
          </cell>
          <cell r="F5296" t="str">
            <v>J7</v>
          </cell>
          <cell r="G5296">
            <v>99000160</v>
          </cell>
          <cell r="H5296" t="str">
            <v>15/08/99</v>
          </cell>
          <cell r="I5296">
            <v>47</v>
          </cell>
          <cell r="J5296">
            <v>5107063292</v>
          </cell>
        </row>
        <row r="5297">
          <cell r="A5297">
            <v>2882601</v>
          </cell>
          <cell r="B5297">
            <v>6122</v>
          </cell>
          <cell r="C5297">
            <v>999</v>
          </cell>
          <cell r="D5297" t="str">
            <v>150899-COBRA155/000170        G</v>
          </cell>
          <cell r="E5297">
            <v>71565</v>
          </cell>
          <cell r="F5297" t="str">
            <v>J6</v>
          </cell>
          <cell r="G5297">
            <v>99000187</v>
          </cell>
          <cell r="H5297" t="str">
            <v>15/08/99</v>
          </cell>
          <cell r="I5297">
            <v>38</v>
          </cell>
          <cell r="J5297">
            <v>5107063292</v>
          </cell>
        </row>
        <row r="5298">
          <cell r="A5298">
            <v>2882601</v>
          </cell>
          <cell r="B5298">
            <v>6122</v>
          </cell>
          <cell r="C5298">
            <v>999</v>
          </cell>
          <cell r="D5298" t="str">
            <v>150899-COBRA155/000170        G</v>
          </cell>
          <cell r="E5298">
            <v>71565</v>
          </cell>
          <cell r="F5298" t="str">
            <v>J6</v>
          </cell>
          <cell r="G5298">
            <v>99000187</v>
          </cell>
          <cell r="H5298" t="str">
            <v>15/08/99</v>
          </cell>
          <cell r="I5298">
            <v>-47</v>
          </cell>
          <cell r="J5298">
            <v>5107063292</v>
          </cell>
        </row>
        <row r="5299">
          <cell r="A5299">
            <v>2882601</v>
          </cell>
          <cell r="B5299">
            <v>6122</v>
          </cell>
          <cell r="C5299">
            <v>999</v>
          </cell>
          <cell r="D5299" t="str">
            <v>310899-COBRA155/000184        G</v>
          </cell>
          <cell r="E5299">
            <v>74115</v>
          </cell>
          <cell r="F5299" t="str">
            <v>J6</v>
          </cell>
          <cell r="G5299">
            <v>99000202</v>
          </cell>
          <cell r="H5299" t="str">
            <v>31/08/99</v>
          </cell>
          <cell r="I5299">
            <v>50</v>
          </cell>
          <cell r="J5299">
            <v>5107063292</v>
          </cell>
        </row>
        <row r="5300">
          <cell r="A5300">
            <v>2882601</v>
          </cell>
          <cell r="B5300">
            <v>6124</v>
          </cell>
          <cell r="C5300" t="str">
            <v>ZALM</v>
          </cell>
          <cell r="D5300" t="str">
            <v>ESPOSITO GRACIELA             V</v>
          </cell>
          <cell r="E5300">
            <v>72466</v>
          </cell>
          <cell r="F5300" t="str">
            <v>FF</v>
          </cell>
          <cell r="G5300">
            <v>99023915</v>
          </cell>
          <cell r="H5300" t="str">
            <v>30/08/99</v>
          </cell>
          <cell r="I5300">
            <v>10.66</v>
          </cell>
          <cell r="J5300" t="str">
            <v>O.R. 73819</v>
          </cell>
        </row>
        <row r="5301">
          <cell r="A5301">
            <v>2882601</v>
          </cell>
          <cell r="B5301">
            <v>6242</v>
          </cell>
          <cell r="C5301" t="str">
            <v>ZALM</v>
          </cell>
          <cell r="D5301" t="str">
            <v>310899-COBRA155/000184        G</v>
          </cell>
          <cell r="E5301">
            <v>74115</v>
          </cell>
          <cell r="F5301" t="str">
            <v>J6</v>
          </cell>
          <cell r="G5301">
            <v>99000202</v>
          </cell>
          <cell r="H5301" t="str">
            <v>31/08/99</v>
          </cell>
          <cell r="I5301">
            <v>990</v>
          </cell>
          <cell r="J5301">
            <v>5103050292</v>
          </cell>
        </row>
        <row r="5302">
          <cell r="A5302">
            <v>2882601</v>
          </cell>
          <cell r="B5302">
            <v>6242</v>
          </cell>
          <cell r="C5302" t="str">
            <v>ZALM</v>
          </cell>
          <cell r="D5302" t="str">
            <v>310899-COBRA155/000184        G</v>
          </cell>
          <cell r="E5302">
            <v>74115</v>
          </cell>
          <cell r="F5302" t="str">
            <v>J6</v>
          </cell>
          <cell r="G5302">
            <v>99000202</v>
          </cell>
          <cell r="H5302" t="str">
            <v>31/08/99</v>
          </cell>
          <cell r="I5302">
            <v>-585</v>
          </cell>
          <cell r="J5302">
            <v>5103050292</v>
          </cell>
        </row>
        <row r="5303">
          <cell r="A5303">
            <v>2882601</v>
          </cell>
          <cell r="B5303">
            <v>6442</v>
          </cell>
          <cell r="C5303">
            <v>999</v>
          </cell>
          <cell r="D5303" t="str">
            <v>150899-COBRA155/000170        G</v>
          </cell>
          <cell r="E5303">
            <v>71559</v>
          </cell>
          <cell r="F5303" t="str">
            <v>J7</v>
          </cell>
          <cell r="G5303">
            <v>99000160</v>
          </cell>
          <cell r="H5303" t="str">
            <v>15/08/99</v>
          </cell>
          <cell r="I5303">
            <v>12447</v>
          </cell>
          <cell r="J5303">
            <v>5114012292</v>
          </cell>
        </row>
        <row r="5304">
          <cell r="A5304">
            <v>2882601</v>
          </cell>
          <cell r="B5304">
            <v>6442</v>
          </cell>
          <cell r="C5304">
            <v>999</v>
          </cell>
          <cell r="D5304" t="str">
            <v>150899-COBRA155/000170        G</v>
          </cell>
          <cell r="E5304">
            <v>71559</v>
          </cell>
          <cell r="F5304" t="str">
            <v>J7</v>
          </cell>
          <cell r="G5304">
            <v>99000160</v>
          </cell>
          <cell r="H5304" t="str">
            <v>15/08/99</v>
          </cell>
          <cell r="I5304">
            <v>-45</v>
          </cell>
          <cell r="J5304">
            <v>5114012292</v>
          </cell>
        </row>
        <row r="5305">
          <cell r="A5305">
            <v>2882601</v>
          </cell>
          <cell r="B5305">
            <v>6442</v>
          </cell>
          <cell r="C5305">
            <v>999</v>
          </cell>
          <cell r="D5305" t="str">
            <v>150899-COBRA155/000170        G</v>
          </cell>
          <cell r="E5305">
            <v>71565</v>
          </cell>
          <cell r="F5305" t="str">
            <v>J6</v>
          </cell>
          <cell r="G5305">
            <v>99000187</v>
          </cell>
          <cell r="H5305" t="str">
            <v>15/08/99</v>
          </cell>
          <cell r="I5305">
            <v>605</v>
          </cell>
          <cell r="J5305">
            <v>5114012292</v>
          </cell>
        </row>
        <row r="5306">
          <cell r="A5306">
            <v>2882601</v>
          </cell>
          <cell r="B5306">
            <v>6442</v>
          </cell>
          <cell r="C5306">
            <v>999</v>
          </cell>
          <cell r="D5306" t="str">
            <v>150899-COBRA155/000170        G</v>
          </cell>
          <cell r="E5306">
            <v>71565</v>
          </cell>
          <cell r="F5306" t="str">
            <v>J6</v>
          </cell>
          <cell r="G5306">
            <v>99000187</v>
          </cell>
          <cell r="H5306" t="str">
            <v>15/08/99</v>
          </cell>
          <cell r="I5306">
            <v>-12447</v>
          </cell>
          <cell r="J5306">
            <v>5114012292</v>
          </cell>
        </row>
        <row r="5307">
          <cell r="A5307">
            <v>2882601</v>
          </cell>
          <cell r="B5307">
            <v>6442</v>
          </cell>
          <cell r="C5307">
            <v>999</v>
          </cell>
          <cell r="D5307" t="str">
            <v>310899-COBRA155/000184        G</v>
          </cell>
          <cell r="E5307">
            <v>74104</v>
          </cell>
          <cell r="F5307" t="str">
            <v>J7</v>
          </cell>
          <cell r="G5307">
            <v>99000172</v>
          </cell>
          <cell r="H5307" t="str">
            <v>31/08/99</v>
          </cell>
          <cell r="I5307">
            <v>800</v>
          </cell>
          <cell r="J5307">
            <v>5114012292</v>
          </cell>
        </row>
        <row r="5308">
          <cell r="A5308">
            <v>2882601</v>
          </cell>
          <cell r="B5308">
            <v>6442</v>
          </cell>
          <cell r="C5308">
            <v>999</v>
          </cell>
          <cell r="D5308" t="str">
            <v>310899-COBRA155/000184        G</v>
          </cell>
          <cell r="E5308">
            <v>74115</v>
          </cell>
          <cell r="F5308" t="str">
            <v>J6</v>
          </cell>
          <cell r="G5308">
            <v>99000202</v>
          </cell>
          <cell r="H5308" t="str">
            <v>31/08/99</v>
          </cell>
          <cell r="I5308">
            <v>17695</v>
          </cell>
          <cell r="J5308">
            <v>5114012292</v>
          </cell>
        </row>
        <row r="5309">
          <cell r="A5309">
            <v>2882601</v>
          </cell>
          <cell r="B5309">
            <v>6442</v>
          </cell>
          <cell r="C5309">
            <v>999</v>
          </cell>
          <cell r="D5309" t="str">
            <v>310899-COBRA155/000184        G</v>
          </cell>
          <cell r="E5309">
            <v>74115</v>
          </cell>
          <cell r="F5309" t="str">
            <v>J6</v>
          </cell>
          <cell r="G5309">
            <v>99000202</v>
          </cell>
          <cell r="H5309" t="str">
            <v>31/08/99</v>
          </cell>
          <cell r="I5309">
            <v>-800</v>
          </cell>
          <cell r="J5309">
            <v>5114012292</v>
          </cell>
        </row>
        <row r="5310">
          <cell r="A5310">
            <v>2882601</v>
          </cell>
          <cell r="B5310">
            <v>6504</v>
          </cell>
          <cell r="C5310">
            <v>999</v>
          </cell>
          <cell r="D5310" t="str">
            <v>YTO.HUANTRAICO-PETROL.ARG.SAN I</v>
          </cell>
          <cell r="E5310">
            <v>70285</v>
          </cell>
          <cell r="F5310" t="str">
            <v>E7</v>
          </cell>
          <cell r="G5310">
            <v>11005410</v>
          </cell>
          <cell r="H5310" t="str">
            <v>18/08/99</v>
          </cell>
          <cell r="I5310">
            <v>-11351.45</v>
          </cell>
          <cell r="J5310" t="str">
            <v>ALTEO DE CAMINOS</v>
          </cell>
        </row>
        <row r="5311">
          <cell r="A5311">
            <v>2882601</v>
          </cell>
          <cell r="B5311">
            <v>6549</v>
          </cell>
          <cell r="C5311">
            <v>999</v>
          </cell>
          <cell r="D5311" t="str">
            <v>150899-COBRA155/000170        G</v>
          </cell>
          <cell r="E5311">
            <v>71559</v>
          </cell>
          <cell r="F5311" t="str">
            <v>J7</v>
          </cell>
          <cell r="G5311">
            <v>99000160</v>
          </cell>
          <cell r="H5311" t="str">
            <v>15/08/99</v>
          </cell>
          <cell r="I5311">
            <v>472</v>
          </cell>
          <cell r="J5311">
            <v>5105060292</v>
          </cell>
        </row>
        <row r="5312">
          <cell r="A5312">
            <v>2882601</v>
          </cell>
          <cell r="B5312">
            <v>6549</v>
          </cell>
          <cell r="C5312">
            <v>999</v>
          </cell>
          <cell r="D5312" t="str">
            <v>150899-COBRA155/000170        G</v>
          </cell>
          <cell r="E5312">
            <v>71565</v>
          </cell>
          <cell r="F5312" t="str">
            <v>J6</v>
          </cell>
          <cell r="G5312">
            <v>99000187</v>
          </cell>
          <cell r="H5312" t="str">
            <v>15/08/99</v>
          </cell>
          <cell r="I5312">
            <v>-472</v>
          </cell>
          <cell r="J5312">
            <v>5105060292</v>
          </cell>
        </row>
        <row r="5313">
          <cell r="A5313">
            <v>2882601</v>
          </cell>
          <cell r="B5313">
            <v>6549</v>
          </cell>
          <cell r="C5313">
            <v>999</v>
          </cell>
          <cell r="D5313" t="str">
            <v>310899-COBRA155/000184        G</v>
          </cell>
          <cell r="E5313">
            <v>74104</v>
          </cell>
          <cell r="F5313" t="str">
            <v>J7</v>
          </cell>
          <cell r="G5313">
            <v>99000172</v>
          </cell>
          <cell r="H5313" t="str">
            <v>31/08/99</v>
          </cell>
          <cell r="I5313">
            <v>1158</v>
          </cell>
          <cell r="J5313">
            <v>5105060292</v>
          </cell>
        </row>
        <row r="5314">
          <cell r="A5314">
            <v>2882601</v>
          </cell>
          <cell r="B5314">
            <v>6549</v>
          </cell>
          <cell r="C5314">
            <v>999</v>
          </cell>
          <cell r="D5314" t="str">
            <v>310899-COBRA155/000184        G</v>
          </cell>
          <cell r="E5314">
            <v>74115</v>
          </cell>
          <cell r="F5314" t="str">
            <v>J6</v>
          </cell>
          <cell r="G5314">
            <v>99000202</v>
          </cell>
          <cell r="H5314" t="str">
            <v>31/08/99</v>
          </cell>
          <cell r="I5314">
            <v>8987</v>
          </cell>
          <cell r="J5314">
            <v>5105060292</v>
          </cell>
        </row>
        <row r="5315">
          <cell r="A5315">
            <v>2882601</v>
          </cell>
          <cell r="B5315">
            <v>6549</v>
          </cell>
          <cell r="C5315">
            <v>999</v>
          </cell>
          <cell r="D5315" t="str">
            <v>310899-COBRA155/000184        G</v>
          </cell>
          <cell r="E5315">
            <v>74115</v>
          </cell>
          <cell r="F5315" t="str">
            <v>J6</v>
          </cell>
          <cell r="G5315">
            <v>99000202</v>
          </cell>
          <cell r="H5315" t="str">
            <v>31/08/99</v>
          </cell>
          <cell r="I5315">
            <v>-1158</v>
          </cell>
          <cell r="J5315">
            <v>5105060292</v>
          </cell>
        </row>
        <row r="5316">
          <cell r="A5316">
            <v>2882601</v>
          </cell>
          <cell r="B5316">
            <v>6751</v>
          </cell>
          <cell r="C5316">
            <v>999</v>
          </cell>
          <cell r="D5316" t="str">
            <v>150899-COBRA155/000170        G</v>
          </cell>
          <cell r="E5316">
            <v>71559</v>
          </cell>
          <cell r="F5316" t="str">
            <v>J7</v>
          </cell>
          <cell r="G5316">
            <v>99000160</v>
          </cell>
          <cell r="H5316" t="str">
            <v>15/08/99</v>
          </cell>
          <cell r="I5316">
            <v>9</v>
          </cell>
          <cell r="J5316">
            <v>5106071292</v>
          </cell>
        </row>
        <row r="5317">
          <cell r="A5317">
            <v>2882601</v>
          </cell>
          <cell r="B5317">
            <v>6751</v>
          </cell>
          <cell r="C5317">
            <v>999</v>
          </cell>
          <cell r="D5317" t="str">
            <v>150899-COBRA155/000170        G</v>
          </cell>
          <cell r="E5317">
            <v>71565</v>
          </cell>
          <cell r="F5317" t="str">
            <v>J6</v>
          </cell>
          <cell r="G5317">
            <v>99000187</v>
          </cell>
          <cell r="H5317" t="str">
            <v>15/08/99</v>
          </cell>
          <cell r="I5317">
            <v>-9</v>
          </cell>
          <cell r="J5317">
            <v>5106071292</v>
          </cell>
        </row>
        <row r="5318">
          <cell r="A5318">
            <v>2882601</v>
          </cell>
          <cell r="B5318">
            <v>6751</v>
          </cell>
          <cell r="C5318">
            <v>999</v>
          </cell>
          <cell r="D5318" t="str">
            <v>310899-COBRA155/000184        G</v>
          </cell>
          <cell r="E5318">
            <v>74104</v>
          </cell>
          <cell r="F5318" t="str">
            <v>J7</v>
          </cell>
          <cell r="G5318">
            <v>99000172</v>
          </cell>
          <cell r="H5318" t="str">
            <v>31/08/99</v>
          </cell>
          <cell r="I5318">
            <v>15</v>
          </cell>
          <cell r="J5318">
            <v>5106071292</v>
          </cell>
        </row>
        <row r="5319">
          <cell r="A5319">
            <v>2882601</v>
          </cell>
          <cell r="B5319">
            <v>6752</v>
          </cell>
          <cell r="C5319">
            <v>999</v>
          </cell>
          <cell r="D5319" t="str">
            <v>DIST. GSOP                    G</v>
          </cell>
          <cell r="E5319">
            <v>73495</v>
          </cell>
          <cell r="F5319" t="str">
            <v>JE</v>
          </cell>
          <cell r="G5319">
            <v>99000944</v>
          </cell>
          <cell r="H5319" t="str">
            <v>31/08/99</v>
          </cell>
          <cell r="I5319">
            <v>414</v>
          </cell>
        </row>
        <row r="5320">
          <cell r="A5320">
            <v>2882601</v>
          </cell>
          <cell r="B5320">
            <v>6752</v>
          </cell>
          <cell r="C5320">
            <v>999</v>
          </cell>
          <cell r="D5320" t="str">
            <v>DIST. GTOS DELEGACION         G</v>
          </cell>
          <cell r="E5320">
            <v>73498</v>
          </cell>
          <cell r="F5320" t="str">
            <v>JE</v>
          </cell>
          <cell r="G5320">
            <v>99000945</v>
          </cell>
          <cell r="H5320" t="str">
            <v>31/08/99</v>
          </cell>
          <cell r="I5320">
            <v>3419</v>
          </cell>
        </row>
        <row r="5321">
          <cell r="A5321">
            <v>2882601</v>
          </cell>
          <cell r="B5321">
            <v>7092</v>
          </cell>
          <cell r="C5321">
            <v>999</v>
          </cell>
          <cell r="D5321" t="str">
            <v>310899-COBRA155/000184        G</v>
          </cell>
          <cell r="E5321">
            <v>74104</v>
          </cell>
          <cell r="F5321" t="str">
            <v>J7</v>
          </cell>
          <cell r="G5321">
            <v>99000172</v>
          </cell>
          <cell r="H5321" t="str">
            <v>31/08/99</v>
          </cell>
          <cell r="I5321">
            <v>64</v>
          </cell>
          <cell r="J5321">
            <v>5106035292</v>
          </cell>
        </row>
        <row r="5322">
          <cell r="A5322">
            <v>2882601</v>
          </cell>
          <cell r="B5322">
            <v>7144</v>
          </cell>
          <cell r="C5322">
            <v>999</v>
          </cell>
          <cell r="D5322" t="str">
            <v>FASTR - BALANCE288 RDOPEND01  G</v>
          </cell>
          <cell r="E5322">
            <v>68098</v>
          </cell>
          <cell r="F5322" t="str">
            <v>FS</v>
          </cell>
          <cell r="G5322">
            <v>99000036</v>
          </cell>
          <cell r="H5322">
            <v>36168</v>
          </cell>
          <cell r="I5322">
            <v>88305</v>
          </cell>
          <cell r="J5322" t="str">
            <v>Practice Set 1 -</v>
          </cell>
        </row>
        <row r="5323">
          <cell r="A5323">
            <v>2882602</v>
          </cell>
          <cell r="B5323">
            <v>4103</v>
          </cell>
          <cell r="C5323">
            <v>999</v>
          </cell>
          <cell r="D5323" t="str">
            <v>UTE AREA PUESTO HERNANDEZ     I</v>
          </cell>
          <cell r="E5323">
            <v>72092</v>
          </cell>
          <cell r="F5323" t="str">
            <v>E7</v>
          </cell>
          <cell r="G5323">
            <v>11005477</v>
          </cell>
          <cell r="H5323" t="str">
            <v>25/08/99</v>
          </cell>
          <cell r="I5323">
            <v>-57349.69</v>
          </cell>
          <cell r="J5323" t="str">
            <v>POR EL SERVICIO</v>
          </cell>
        </row>
        <row r="5324">
          <cell r="A5324">
            <v>2882602</v>
          </cell>
          <cell r="B5324">
            <v>4103</v>
          </cell>
          <cell r="C5324">
            <v>999</v>
          </cell>
          <cell r="D5324" t="str">
            <v>UTE AREA PUESTO HERNANDEZ     I</v>
          </cell>
          <cell r="E5324">
            <v>72092</v>
          </cell>
          <cell r="F5324" t="str">
            <v>E7</v>
          </cell>
          <cell r="G5324">
            <v>11005488</v>
          </cell>
          <cell r="H5324" t="str">
            <v>26/08/99</v>
          </cell>
          <cell r="I5324">
            <v>-39532.28</v>
          </cell>
          <cell r="J5324" t="str">
            <v>POR EL SERVICIO</v>
          </cell>
        </row>
        <row r="5325">
          <cell r="A5325">
            <v>2882602</v>
          </cell>
          <cell r="B5325">
            <v>4111</v>
          </cell>
          <cell r="C5325">
            <v>999</v>
          </cell>
          <cell r="D5325" t="str">
            <v>VSA VSOP 08/99                G</v>
          </cell>
          <cell r="E5325">
            <v>73154</v>
          </cell>
          <cell r="F5325" t="str">
            <v>JE</v>
          </cell>
          <cell r="G5325">
            <v>99000922</v>
          </cell>
          <cell r="H5325" t="str">
            <v>31/08/99</v>
          </cell>
          <cell r="I5325">
            <v>-10000</v>
          </cell>
        </row>
        <row r="5326">
          <cell r="A5326">
            <v>2882602</v>
          </cell>
          <cell r="B5326">
            <v>4121</v>
          </cell>
          <cell r="C5326">
            <v>999</v>
          </cell>
          <cell r="D5326" t="str">
            <v>UTE AREA PUESTO HERNANDEZ     I</v>
          </cell>
          <cell r="E5326">
            <v>72629</v>
          </cell>
          <cell r="F5326" t="str">
            <v>E7</v>
          </cell>
          <cell r="G5326">
            <v>11005529</v>
          </cell>
          <cell r="H5326" t="str">
            <v>30/08/99</v>
          </cell>
          <cell r="I5326">
            <v>-1068.78</v>
          </cell>
          <cell r="J5326" t="str">
            <v>POR EL SERVICIO</v>
          </cell>
        </row>
        <row r="5327">
          <cell r="A5327">
            <v>2882602</v>
          </cell>
          <cell r="B5327">
            <v>5282</v>
          </cell>
          <cell r="C5327">
            <v>999</v>
          </cell>
          <cell r="D5327" t="str">
            <v>REVERSAS VARIAS               G</v>
          </cell>
          <cell r="E5327">
            <v>72395</v>
          </cell>
          <cell r="F5327" t="str">
            <v>JE</v>
          </cell>
          <cell r="G5327">
            <v>99000908</v>
          </cell>
          <cell r="H5327" t="str">
            <v>31/08/99</v>
          </cell>
          <cell r="I5327">
            <v>8669</v>
          </cell>
          <cell r="J5327" t="str">
            <v>AD DRS</v>
          </cell>
        </row>
        <row r="5328">
          <cell r="A5328">
            <v>2882602</v>
          </cell>
          <cell r="B5328">
            <v>5282</v>
          </cell>
          <cell r="C5328">
            <v>999</v>
          </cell>
          <cell r="D5328" t="str">
            <v>REVERSAS VARIAS               G</v>
          </cell>
          <cell r="E5328">
            <v>72721</v>
          </cell>
          <cell r="F5328" t="str">
            <v>JE</v>
          </cell>
          <cell r="G5328">
            <v>99000915</v>
          </cell>
          <cell r="H5328" t="str">
            <v>31/08/99</v>
          </cell>
          <cell r="I5328">
            <v>2622</v>
          </cell>
          <cell r="J5328" t="str">
            <v>AD DRS</v>
          </cell>
        </row>
        <row r="5329">
          <cell r="A5329">
            <v>2882602</v>
          </cell>
          <cell r="B5329">
            <v>5282</v>
          </cell>
          <cell r="C5329">
            <v>999</v>
          </cell>
          <cell r="D5329" t="str">
            <v>SUELDOS PETROLEROS 08/99      G</v>
          </cell>
          <cell r="E5329">
            <v>73949</v>
          </cell>
          <cell r="F5329" t="str">
            <v>JS</v>
          </cell>
          <cell r="G5329">
            <v>99000032</v>
          </cell>
          <cell r="H5329" t="str">
            <v>31/08/99</v>
          </cell>
          <cell r="I5329">
            <v>5223</v>
          </cell>
          <cell r="J5329">
            <v>4001203</v>
          </cell>
        </row>
        <row r="5330">
          <cell r="A5330">
            <v>2882602</v>
          </cell>
          <cell r="B5330">
            <v>5283</v>
          </cell>
          <cell r="C5330">
            <v>999</v>
          </cell>
          <cell r="D5330" t="str">
            <v>SUELDOS JORNALES 1RA.Q. 08/99 G</v>
          </cell>
          <cell r="E5330">
            <v>71352</v>
          </cell>
          <cell r="F5330" t="str">
            <v>JS</v>
          </cell>
          <cell r="G5330">
            <v>99000031</v>
          </cell>
          <cell r="H5330" t="str">
            <v>20/08/99</v>
          </cell>
          <cell r="I5330">
            <v>7528</v>
          </cell>
          <cell r="J5330">
            <v>4003203</v>
          </cell>
        </row>
        <row r="5331">
          <cell r="A5331">
            <v>2882602</v>
          </cell>
          <cell r="B5331">
            <v>5283</v>
          </cell>
          <cell r="C5331">
            <v>999</v>
          </cell>
          <cell r="D5331" t="str">
            <v>SUELDOS JORNALES 2DA.Q.08/99  G</v>
          </cell>
          <cell r="E5331">
            <v>74716</v>
          </cell>
          <cell r="F5331" t="str">
            <v>JS</v>
          </cell>
          <cell r="G5331">
            <v>99000034</v>
          </cell>
          <cell r="H5331" t="str">
            <v>31/08/99</v>
          </cell>
          <cell r="I5331">
            <v>14802</v>
          </cell>
          <cell r="J5331">
            <v>4003203</v>
          </cell>
        </row>
        <row r="5332">
          <cell r="A5332">
            <v>2882602</v>
          </cell>
          <cell r="B5332">
            <v>5432</v>
          </cell>
          <cell r="C5332">
            <v>999</v>
          </cell>
          <cell r="D5332" t="str">
            <v>REVERSAS VARIAS               G</v>
          </cell>
          <cell r="E5332">
            <v>72395</v>
          </cell>
          <cell r="F5332" t="str">
            <v>JE</v>
          </cell>
          <cell r="G5332">
            <v>99000908</v>
          </cell>
          <cell r="H5332" t="str">
            <v>31/08/99</v>
          </cell>
          <cell r="I5332">
            <v>2215</v>
          </cell>
          <cell r="J5332" t="str">
            <v>AD DRS</v>
          </cell>
        </row>
        <row r="5333">
          <cell r="A5333">
            <v>2882602</v>
          </cell>
          <cell r="B5333">
            <v>5432</v>
          </cell>
          <cell r="C5333">
            <v>999</v>
          </cell>
          <cell r="D5333" t="str">
            <v>REVERSAS VARIAS               G</v>
          </cell>
          <cell r="E5333">
            <v>72721</v>
          </cell>
          <cell r="F5333" t="str">
            <v>JE</v>
          </cell>
          <cell r="G5333">
            <v>99000915</v>
          </cell>
          <cell r="H5333" t="str">
            <v>31/08/99</v>
          </cell>
          <cell r="I5333">
            <v>787</v>
          </cell>
          <cell r="J5333" t="str">
            <v>AD DRS</v>
          </cell>
        </row>
        <row r="5334">
          <cell r="A5334">
            <v>2882602</v>
          </cell>
          <cell r="B5334">
            <v>5432</v>
          </cell>
          <cell r="C5334">
            <v>999</v>
          </cell>
          <cell r="D5334" t="str">
            <v>SUELDOS PETROLEROS 08/99      G</v>
          </cell>
          <cell r="E5334">
            <v>73949</v>
          </cell>
          <cell r="F5334" t="str">
            <v>JS</v>
          </cell>
          <cell r="G5334">
            <v>99000032</v>
          </cell>
          <cell r="H5334" t="str">
            <v>31/08/99</v>
          </cell>
          <cell r="I5334">
            <v>1691</v>
          </cell>
          <cell r="J5334">
            <v>4002203</v>
          </cell>
        </row>
        <row r="5335">
          <cell r="A5335">
            <v>2882602</v>
          </cell>
          <cell r="B5335">
            <v>5433</v>
          </cell>
          <cell r="C5335">
            <v>999</v>
          </cell>
          <cell r="D5335" t="str">
            <v>SUELDOS JORNALES 1RA.Q. 08/99 G</v>
          </cell>
          <cell r="E5335">
            <v>71352</v>
          </cell>
          <cell r="F5335" t="str">
            <v>JS</v>
          </cell>
          <cell r="G5335">
            <v>99000031</v>
          </cell>
          <cell r="H5335" t="str">
            <v>20/08/99</v>
          </cell>
          <cell r="I5335">
            <v>2383</v>
          </cell>
          <cell r="J5335">
            <v>4004203</v>
          </cell>
        </row>
        <row r="5336">
          <cell r="A5336">
            <v>2882602</v>
          </cell>
          <cell r="B5336">
            <v>5433</v>
          </cell>
          <cell r="C5336">
            <v>999</v>
          </cell>
          <cell r="D5336" t="str">
            <v>SUELDOS JORNALES 2DA.Q.08/99  G</v>
          </cell>
          <cell r="E5336">
            <v>74716</v>
          </cell>
          <cell r="F5336" t="str">
            <v>JS</v>
          </cell>
          <cell r="G5336">
            <v>99000034</v>
          </cell>
          <cell r="H5336" t="str">
            <v>31/08/99</v>
          </cell>
          <cell r="I5336">
            <v>6878</v>
          </cell>
          <cell r="J5336">
            <v>4004203</v>
          </cell>
        </row>
        <row r="5337">
          <cell r="A5337">
            <v>2882602</v>
          </cell>
          <cell r="B5337">
            <v>5542</v>
          </cell>
          <cell r="C5337">
            <v>999</v>
          </cell>
          <cell r="D5337" t="str">
            <v>REVERSAS VARIAS               G</v>
          </cell>
          <cell r="E5337">
            <v>72395</v>
          </cell>
          <cell r="F5337" t="str">
            <v>JE</v>
          </cell>
          <cell r="G5337">
            <v>99000908</v>
          </cell>
          <cell r="H5337" t="str">
            <v>31/08/99</v>
          </cell>
          <cell r="I5337">
            <v>1051</v>
          </cell>
          <cell r="J5337" t="str">
            <v>AD DRS</v>
          </cell>
        </row>
        <row r="5338">
          <cell r="A5338">
            <v>2882602</v>
          </cell>
          <cell r="B5338">
            <v>5542</v>
          </cell>
          <cell r="C5338">
            <v>999</v>
          </cell>
          <cell r="D5338" t="str">
            <v>310899-COBRA155/000184        G</v>
          </cell>
          <cell r="E5338">
            <v>74104</v>
          </cell>
          <cell r="F5338" t="str">
            <v>J7</v>
          </cell>
          <cell r="G5338">
            <v>99000172</v>
          </cell>
          <cell r="H5338" t="str">
            <v>31/08/99</v>
          </cell>
          <cell r="I5338">
            <v>1071</v>
          </cell>
          <cell r="J5338">
            <v>5124005203</v>
          </cell>
        </row>
        <row r="5339">
          <cell r="A5339">
            <v>2882602</v>
          </cell>
          <cell r="B5339">
            <v>5542</v>
          </cell>
          <cell r="C5339">
            <v>999</v>
          </cell>
          <cell r="D5339" t="str">
            <v>310899-COBRA155/000184        G</v>
          </cell>
          <cell r="E5339">
            <v>74104</v>
          </cell>
          <cell r="F5339" t="str">
            <v>J7</v>
          </cell>
          <cell r="G5339">
            <v>99000172</v>
          </cell>
          <cell r="H5339" t="str">
            <v>31/08/99</v>
          </cell>
          <cell r="I5339">
            <v>400</v>
          </cell>
          <cell r="J5339">
            <v>5124005203</v>
          </cell>
        </row>
        <row r="5340">
          <cell r="A5340">
            <v>2882602</v>
          </cell>
          <cell r="B5340">
            <v>5542</v>
          </cell>
          <cell r="C5340">
            <v>999</v>
          </cell>
          <cell r="D5340" t="str">
            <v>310899-COBRA155/000184        G</v>
          </cell>
          <cell r="E5340">
            <v>74104</v>
          </cell>
          <cell r="F5340" t="str">
            <v>J7</v>
          </cell>
          <cell r="G5340">
            <v>99000172</v>
          </cell>
          <cell r="H5340" t="str">
            <v>31/08/99</v>
          </cell>
          <cell r="I5340">
            <v>785</v>
          </cell>
          <cell r="J5340">
            <v>5124005203</v>
          </cell>
        </row>
        <row r="5341">
          <cell r="A5341">
            <v>2882602</v>
          </cell>
          <cell r="B5341">
            <v>5542</v>
          </cell>
          <cell r="C5341">
            <v>999</v>
          </cell>
          <cell r="D5341" t="str">
            <v>310899-COBRA155/000184        G</v>
          </cell>
          <cell r="E5341">
            <v>74115</v>
          </cell>
          <cell r="F5341" t="str">
            <v>J6</v>
          </cell>
          <cell r="G5341">
            <v>99000202</v>
          </cell>
          <cell r="H5341" t="str">
            <v>31/08/99</v>
          </cell>
          <cell r="I5341">
            <v>6904</v>
          </cell>
          <cell r="J5341">
            <v>5124005203</v>
          </cell>
        </row>
        <row r="5342">
          <cell r="A5342">
            <v>2882602</v>
          </cell>
          <cell r="B5342">
            <v>5542</v>
          </cell>
          <cell r="C5342">
            <v>999</v>
          </cell>
          <cell r="D5342" t="str">
            <v>310899-COBRA155/000184        G</v>
          </cell>
          <cell r="E5342">
            <v>74115</v>
          </cell>
          <cell r="F5342" t="str">
            <v>J6</v>
          </cell>
          <cell r="G5342">
            <v>99000202</v>
          </cell>
          <cell r="H5342" t="str">
            <v>31/08/99</v>
          </cell>
          <cell r="I5342">
            <v>5964</v>
          </cell>
          <cell r="J5342">
            <v>5124005203</v>
          </cell>
        </row>
        <row r="5343">
          <cell r="A5343">
            <v>2882602</v>
          </cell>
          <cell r="B5343">
            <v>5542</v>
          </cell>
          <cell r="C5343">
            <v>999</v>
          </cell>
          <cell r="D5343" t="str">
            <v>310899-COBRA155/000184        G</v>
          </cell>
          <cell r="E5343">
            <v>74115</v>
          </cell>
          <cell r="F5343" t="str">
            <v>J6</v>
          </cell>
          <cell r="G5343">
            <v>99000202</v>
          </cell>
          <cell r="H5343" t="str">
            <v>31/08/99</v>
          </cell>
          <cell r="I5343">
            <v>2588</v>
          </cell>
          <cell r="J5343">
            <v>5124005203</v>
          </cell>
        </row>
        <row r="5344">
          <cell r="A5344">
            <v>2882602</v>
          </cell>
          <cell r="B5344">
            <v>5542</v>
          </cell>
          <cell r="C5344">
            <v>999</v>
          </cell>
          <cell r="D5344" t="str">
            <v>310899-COBRA155/000184        G</v>
          </cell>
          <cell r="E5344">
            <v>74115</v>
          </cell>
          <cell r="F5344" t="str">
            <v>J6</v>
          </cell>
          <cell r="G5344">
            <v>99000202</v>
          </cell>
          <cell r="H5344" t="str">
            <v>31/08/99</v>
          </cell>
          <cell r="I5344">
            <v>-1071</v>
          </cell>
          <cell r="J5344">
            <v>5124005203</v>
          </cell>
        </row>
        <row r="5345">
          <cell r="A5345">
            <v>2882602</v>
          </cell>
          <cell r="B5345">
            <v>5542</v>
          </cell>
          <cell r="C5345">
            <v>999</v>
          </cell>
          <cell r="D5345" t="str">
            <v>310899-COBRA155/000184        G</v>
          </cell>
          <cell r="E5345">
            <v>74115</v>
          </cell>
          <cell r="F5345" t="str">
            <v>J6</v>
          </cell>
          <cell r="G5345">
            <v>99000202</v>
          </cell>
          <cell r="H5345" t="str">
            <v>31/08/99</v>
          </cell>
          <cell r="I5345">
            <v>-400</v>
          </cell>
          <cell r="J5345">
            <v>5124005203</v>
          </cell>
        </row>
        <row r="5346">
          <cell r="A5346">
            <v>2882602</v>
          </cell>
          <cell r="B5346">
            <v>5542</v>
          </cell>
          <cell r="C5346">
            <v>999</v>
          </cell>
          <cell r="D5346" t="str">
            <v>310899-COBRA155/000184        G</v>
          </cell>
          <cell r="E5346">
            <v>74115</v>
          </cell>
          <cell r="F5346" t="str">
            <v>J6</v>
          </cell>
          <cell r="G5346">
            <v>99000202</v>
          </cell>
          <cell r="H5346" t="str">
            <v>31/08/99</v>
          </cell>
          <cell r="I5346">
            <v>-785</v>
          </cell>
          <cell r="J5346">
            <v>5124005203</v>
          </cell>
        </row>
        <row r="5347">
          <cell r="A5347">
            <v>2882602</v>
          </cell>
          <cell r="B5347">
            <v>5685</v>
          </cell>
          <cell r="C5347">
            <v>999</v>
          </cell>
          <cell r="D5347" t="str">
            <v>Reg. Facturac. Ubic.          T</v>
          </cell>
          <cell r="E5347">
            <v>73471</v>
          </cell>
          <cell r="F5347" t="str">
            <v>TE</v>
          </cell>
          <cell r="G5347">
            <v>99018519</v>
          </cell>
          <cell r="H5347" t="str">
            <v>31/08/99</v>
          </cell>
          <cell r="I5347">
            <v>387.5</v>
          </cell>
        </row>
        <row r="5348">
          <cell r="A5348">
            <v>2882602</v>
          </cell>
          <cell r="B5348">
            <v>5685</v>
          </cell>
          <cell r="C5348">
            <v>999</v>
          </cell>
          <cell r="D5348" t="str">
            <v>Reg. Facturac. Ubic.          T</v>
          </cell>
          <cell r="E5348">
            <v>73471</v>
          </cell>
          <cell r="F5348" t="str">
            <v>TE</v>
          </cell>
          <cell r="G5348">
            <v>99018520</v>
          </cell>
          <cell r="H5348" t="str">
            <v>31/08/99</v>
          </cell>
          <cell r="I5348">
            <v>29.88</v>
          </cell>
        </row>
        <row r="5349">
          <cell r="A5349">
            <v>2882602</v>
          </cell>
          <cell r="B5349">
            <v>5685</v>
          </cell>
          <cell r="C5349">
            <v>999</v>
          </cell>
          <cell r="D5349" t="str">
            <v>Reg. Facturac. Ubic.          T</v>
          </cell>
          <cell r="E5349">
            <v>73471</v>
          </cell>
          <cell r="F5349" t="str">
            <v>TE</v>
          </cell>
          <cell r="G5349">
            <v>99018521</v>
          </cell>
          <cell r="H5349" t="str">
            <v>31/08/99</v>
          </cell>
          <cell r="I5349">
            <v>29.88</v>
          </cell>
        </row>
        <row r="5350">
          <cell r="A5350">
            <v>2882602</v>
          </cell>
          <cell r="B5350">
            <v>5685</v>
          </cell>
          <cell r="C5350">
            <v>999</v>
          </cell>
          <cell r="D5350" t="str">
            <v>Reg. Facturac. Ubic.          T</v>
          </cell>
          <cell r="E5350">
            <v>73471</v>
          </cell>
          <cell r="F5350" t="str">
            <v>TE</v>
          </cell>
          <cell r="G5350">
            <v>99018522</v>
          </cell>
          <cell r="H5350" t="str">
            <v>31/08/99</v>
          </cell>
          <cell r="I5350">
            <v>242.52</v>
          </cell>
        </row>
        <row r="5351">
          <cell r="A5351">
            <v>2882602</v>
          </cell>
          <cell r="B5351">
            <v>5685</v>
          </cell>
          <cell r="C5351">
            <v>999</v>
          </cell>
          <cell r="D5351" t="str">
            <v>Reg. Facturac. Ubic.          T</v>
          </cell>
          <cell r="E5351">
            <v>73471</v>
          </cell>
          <cell r="F5351" t="str">
            <v>TE</v>
          </cell>
          <cell r="G5351">
            <v>99018523</v>
          </cell>
          <cell r="H5351" t="str">
            <v>31/08/99</v>
          </cell>
          <cell r="I5351">
            <v>73.78</v>
          </cell>
        </row>
        <row r="5352">
          <cell r="A5352">
            <v>2882602</v>
          </cell>
          <cell r="B5352">
            <v>5685</v>
          </cell>
          <cell r="C5352">
            <v>999</v>
          </cell>
          <cell r="D5352" t="str">
            <v>Reg. Facturac. Ubic.          T</v>
          </cell>
          <cell r="E5352">
            <v>73471</v>
          </cell>
          <cell r="F5352" t="str">
            <v>TE</v>
          </cell>
          <cell r="G5352">
            <v>99018524</v>
          </cell>
          <cell r="H5352" t="str">
            <v>31/08/99</v>
          </cell>
          <cell r="I5352">
            <v>246.76</v>
          </cell>
        </row>
        <row r="5353">
          <cell r="A5353">
            <v>2882602</v>
          </cell>
          <cell r="B5353">
            <v>5685</v>
          </cell>
          <cell r="C5353">
            <v>999</v>
          </cell>
          <cell r="D5353" t="str">
            <v>Reg. Facturac. Ubic.          T</v>
          </cell>
          <cell r="E5353">
            <v>73471</v>
          </cell>
          <cell r="F5353" t="str">
            <v>TE</v>
          </cell>
          <cell r="G5353">
            <v>99018525</v>
          </cell>
          <cell r="H5353" t="str">
            <v>31/08/99</v>
          </cell>
          <cell r="I5353">
            <v>51.77</v>
          </cell>
        </row>
        <row r="5354">
          <cell r="A5354">
            <v>2882602</v>
          </cell>
          <cell r="B5354">
            <v>5685</v>
          </cell>
          <cell r="C5354">
            <v>999</v>
          </cell>
          <cell r="D5354" t="str">
            <v>Reg. Facturac. Ubic.          T</v>
          </cell>
          <cell r="E5354">
            <v>73471</v>
          </cell>
          <cell r="F5354" t="str">
            <v>TE</v>
          </cell>
          <cell r="G5354">
            <v>99018526</v>
          </cell>
          <cell r="H5354" t="str">
            <v>31/08/99</v>
          </cell>
          <cell r="I5354">
            <v>124.93</v>
          </cell>
        </row>
        <row r="5355">
          <cell r="A5355">
            <v>2882602</v>
          </cell>
          <cell r="B5355">
            <v>5685</v>
          </cell>
          <cell r="C5355">
            <v>999</v>
          </cell>
          <cell r="D5355" t="str">
            <v>Reg. Facturac. Ubic.          T</v>
          </cell>
          <cell r="E5355">
            <v>73471</v>
          </cell>
          <cell r="F5355" t="str">
            <v>TE</v>
          </cell>
          <cell r="G5355">
            <v>99018527</v>
          </cell>
          <cell r="H5355" t="str">
            <v>31/08/99</v>
          </cell>
          <cell r="I5355">
            <v>537.85</v>
          </cell>
        </row>
        <row r="5356">
          <cell r="A5356">
            <v>2882602</v>
          </cell>
          <cell r="B5356">
            <v>5685</v>
          </cell>
          <cell r="C5356">
            <v>999</v>
          </cell>
          <cell r="D5356" t="str">
            <v>Reg. Facturac. Ubic.          T</v>
          </cell>
          <cell r="E5356">
            <v>73471</v>
          </cell>
          <cell r="F5356" t="str">
            <v>TE</v>
          </cell>
          <cell r="G5356">
            <v>99018528</v>
          </cell>
          <cell r="H5356" t="str">
            <v>31/08/99</v>
          </cell>
          <cell r="I5356">
            <v>246.76</v>
          </cell>
        </row>
        <row r="5357">
          <cell r="A5357">
            <v>2882602</v>
          </cell>
          <cell r="B5357">
            <v>5685</v>
          </cell>
          <cell r="C5357">
            <v>999</v>
          </cell>
          <cell r="D5357" t="str">
            <v>Reg. Facturac. Ubic.          T</v>
          </cell>
          <cell r="E5357">
            <v>73471</v>
          </cell>
          <cell r="F5357" t="str">
            <v>TE</v>
          </cell>
          <cell r="G5357">
            <v>99018529</v>
          </cell>
          <cell r="H5357" t="str">
            <v>31/08/99</v>
          </cell>
          <cell r="I5357">
            <v>29.88</v>
          </cell>
        </row>
        <row r="5358">
          <cell r="A5358">
            <v>2882602</v>
          </cell>
          <cell r="B5358">
            <v>5685</v>
          </cell>
          <cell r="C5358">
            <v>999</v>
          </cell>
          <cell r="D5358" t="str">
            <v>Reg. Facturac. Ubic.          T</v>
          </cell>
          <cell r="E5358">
            <v>73471</v>
          </cell>
          <cell r="F5358" t="str">
            <v>TE</v>
          </cell>
          <cell r="G5358">
            <v>99018530</v>
          </cell>
          <cell r="H5358" t="str">
            <v>31/08/99</v>
          </cell>
          <cell r="I5358">
            <v>261.64</v>
          </cell>
        </row>
        <row r="5359">
          <cell r="A5359">
            <v>2882602</v>
          </cell>
          <cell r="B5359">
            <v>5685</v>
          </cell>
          <cell r="C5359">
            <v>999</v>
          </cell>
          <cell r="D5359" t="str">
            <v>Reg. Facturac. Ubic.          T</v>
          </cell>
          <cell r="E5359">
            <v>73471</v>
          </cell>
          <cell r="F5359" t="str">
            <v>TE</v>
          </cell>
          <cell r="G5359">
            <v>99018531</v>
          </cell>
          <cell r="H5359" t="str">
            <v>31/08/99</v>
          </cell>
          <cell r="I5359">
            <v>59.62</v>
          </cell>
        </row>
        <row r="5360">
          <cell r="A5360">
            <v>2882602</v>
          </cell>
          <cell r="B5360">
            <v>5685</v>
          </cell>
          <cell r="C5360">
            <v>999</v>
          </cell>
          <cell r="D5360" t="str">
            <v>Reg. Facturac. Ubic.          T</v>
          </cell>
          <cell r="E5360">
            <v>73471</v>
          </cell>
          <cell r="F5360" t="str">
            <v>TE</v>
          </cell>
          <cell r="G5360">
            <v>99018532</v>
          </cell>
          <cell r="H5360" t="str">
            <v>31/08/99</v>
          </cell>
          <cell r="I5360">
            <v>726.95</v>
          </cell>
        </row>
        <row r="5361">
          <cell r="A5361">
            <v>2882602</v>
          </cell>
          <cell r="B5361">
            <v>5685</v>
          </cell>
          <cell r="C5361">
            <v>999</v>
          </cell>
          <cell r="D5361" t="str">
            <v>Reg. Facturac. Ubic.          T</v>
          </cell>
          <cell r="E5361">
            <v>73471</v>
          </cell>
          <cell r="F5361" t="str">
            <v>TE</v>
          </cell>
          <cell r="G5361">
            <v>99018533</v>
          </cell>
          <cell r="H5361" t="str">
            <v>31/08/99</v>
          </cell>
          <cell r="I5361">
            <v>770.35</v>
          </cell>
        </row>
        <row r="5362">
          <cell r="A5362">
            <v>2882602</v>
          </cell>
          <cell r="B5362">
            <v>5685</v>
          </cell>
          <cell r="C5362">
            <v>999</v>
          </cell>
          <cell r="D5362" t="str">
            <v>Reg. Facturac. Ubic.          T</v>
          </cell>
          <cell r="E5362">
            <v>73471</v>
          </cell>
          <cell r="F5362" t="str">
            <v>TE</v>
          </cell>
          <cell r="G5362">
            <v>99018534</v>
          </cell>
          <cell r="H5362" t="str">
            <v>31/08/99</v>
          </cell>
          <cell r="I5362">
            <v>770.35</v>
          </cell>
        </row>
        <row r="5363">
          <cell r="A5363">
            <v>2882602</v>
          </cell>
          <cell r="B5363">
            <v>5685</v>
          </cell>
          <cell r="C5363">
            <v>999</v>
          </cell>
          <cell r="D5363" t="str">
            <v>Reg. Facturac. Ubic.          T</v>
          </cell>
          <cell r="E5363">
            <v>73471</v>
          </cell>
          <cell r="F5363" t="str">
            <v>TE</v>
          </cell>
          <cell r="G5363">
            <v>99018535</v>
          </cell>
          <cell r="H5363" t="str">
            <v>31/08/99</v>
          </cell>
          <cell r="I5363">
            <v>770.35</v>
          </cell>
        </row>
        <row r="5364">
          <cell r="A5364">
            <v>2882602</v>
          </cell>
          <cell r="B5364">
            <v>5685</v>
          </cell>
          <cell r="C5364">
            <v>999</v>
          </cell>
          <cell r="D5364" t="str">
            <v>Reg. Facturac. Ubic.          T</v>
          </cell>
          <cell r="E5364">
            <v>73471</v>
          </cell>
          <cell r="F5364" t="str">
            <v>TE</v>
          </cell>
          <cell r="G5364">
            <v>99018536</v>
          </cell>
          <cell r="H5364" t="str">
            <v>31/08/99</v>
          </cell>
          <cell r="I5364">
            <v>720.44</v>
          </cell>
        </row>
        <row r="5365">
          <cell r="A5365">
            <v>2882602</v>
          </cell>
          <cell r="B5365">
            <v>5685</v>
          </cell>
          <cell r="C5365">
            <v>999</v>
          </cell>
          <cell r="D5365" t="str">
            <v>Reg. Facturac. Ubic.          T</v>
          </cell>
          <cell r="E5365">
            <v>73471</v>
          </cell>
          <cell r="F5365" t="str">
            <v>TE</v>
          </cell>
          <cell r="G5365">
            <v>99018537</v>
          </cell>
          <cell r="H5365" t="str">
            <v>31/08/99</v>
          </cell>
          <cell r="I5365">
            <v>298.2</v>
          </cell>
        </row>
        <row r="5366">
          <cell r="A5366">
            <v>2882602</v>
          </cell>
          <cell r="B5366">
            <v>5685</v>
          </cell>
          <cell r="C5366">
            <v>999</v>
          </cell>
          <cell r="D5366" t="str">
            <v>Reg. Facturac. Ubic.          T</v>
          </cell>
          <cell r="E5366">
            <v>73471</v>
          </cell>
          <cell r="F5366" t="str">
            <v>TE</v>
          </cell>
          <cell r="G5366">
            <v>99018538</v>
          </cell>
          <cell r="H5366" t="str">
            <v>31/08/99</v>
          </cell>
          <cell r="I5366">
            <v>1424.14</v>
          </cell>
        </row>
        <row r="5367">
          <cell r="A5367">
            <v>2882602</v>
          </cell>
          <cell r="B5367">
            <v>5685</v>
          </cell>
          <cell r="C5367">
            <v>999</v>
          </cell>
          <cell r="D5367" t="str">
            <v>Reg. Facturac. Ubic.          T</v>
          </cell>
          <cell r="E5367">
            <v>73471</v>
          </cell>
          <cell r="F5367" t="str">
            <v>TE</v>
          </cell>
          <cell r="G5367">
            <v>99018539</v>
          </cell>
          <cell r="H5367" t="str">
            <v>31/08/99</v>
          </cell>
          <cell r="I5367">
            <v>287.52</v>
          </cell>
        </row>
        <row r="5368">
          <cell r="A5368">
            <v>2882602</v>
          </cell>
          <cell r="B5368">
            <v>5685</v>
          </cell>
          <cell r="C5368">
            <v>999</v>
          </cell>
          <cell r="D5368" t="str">
            <v>Reg. Facturac. Ubic.          T</v>
          </cell>
          <cell r="E5368">
            <v>73471</v>
          </cell>
          <cell r="F5368" t="str">
            <v>TE</v>
          </cell>
          <cell r="G5368">
            <v>99018540</v>
          </cell>
          <cell r="H5368" t="str">
            <v>31/08/99</v>
          </cell>
          <cell r="I5368">
            <v>968.75</v>
          </cell>
        </row>
        <row r="5369">
          <cell r="A5369">
            <v>2882602</v>
          </cell>
          <cell r="B5369">
            <v>5685</v>
          </cell>
          <cell r="C5369">
            <v>999</v>
          </cell>
          <cell r="D5369" t="str">
            <v>Reg. Facturac. Ubic.          T</v>
          </cell>
          <cell r="E5369">
            <v>73471</v>
          </cell>
          <cell r="F5369" t="str">
            <v>TE</v>
          </cell>
          <cell r="G5369">
            <v>99018541</v>
          </cell>
          <cell r="H5369" t="str">
            <v>31/08/99</v>
          </cell>
          <cell r="I5369">
            <v>683.88</v>
          </cell>
        </row>
        <row r="5370">
          <cell r="A5370">
            <v>2882602</v>
          </cell>
          <cell r="B5370">
            <v>5685</v>
          </cell>
          <cell r="C5370">
            <v>999</v>
          </cell>
          <cell r="D5370" t="str">
            <v>Reg. Facturac. Ubic.          T</v>
          </cell>
          <cell r="E5370">
            <v>73471</v>
          </cell>
          <cell r="F5370" t="str">
            <v>TE</v>
          </cell>
          <cell r="G5370">
            <v>99018542</v>
          </cell>
          <cell r="H5370" t="str">
            <v>31/08/99</v>
          </cell>
          <cell r="I5370">
            <v>621</v>
          </cell>
        </row>
        <row r="5371">
          <cell r="A5371">
            <v>2882602</v>
          </cell>
          <cell r="B5371">
            <v>5685</v>
          </cell>
          <cell r="C5371">
            <v>999</v>
          </cell>
          <cell r="D5371" t="str">
            <v>Reg. Facturac. Ubic.          T</v>
          </cell>
          <cell r="E5371">
            <v>73471</v>
          </cell>
          <cell r="F5371" t="str">
            <v>TE</v>
          </cell>
          <cell r="G5371">
            <v>99018543</v>
          </cell>
          <cell r="H5371" t="str">
            <v>31/08/99</v>
          </cell>
          <cell r="I5371">
            <v>1424.14</v>
          </cell>
        </row>
        <row r="5372">
          <cell r="A5372">
            <v>2882602</v>
          </cell>
          <cell r="B5372">
            <v>5685</v>
          </cell>
          <cell r="C5372">
            <v>999</v>
          </cell>
          <cell r="D5372" t="str">
            <v>Reg. Facturac. Ubic.          T</v>
          </cell>
          <cell r="E5372">
            <v>73471</v>
          </cell>
          <cell r="F5372" t="str">
            <v>TE</v>
          </cell>
          <cell r="G5372">
            <v>99018544</v>
          </cell>
          <cell r="H5372" t="str">
            <v>31/08/99</v>
          </cell>
          <cell r="I5372">
            <v>968.75</v>
          </cell>
        </row>
        <row r="5373">
          <cell r="A5373">
            <v>2882602</v>
          </cell>
          <cell r="B5373">
            <v>5685</v>
          </cell>
          <cell r="C5373">
            <v>999</v>
          </cell>
          <cell r="D5373" t="str">
            <v>Reg. Facturac. Ubic.          T</v>
          </cell>
          <cell r="E5373">
            <v>73471</v>
          </cell>
          <cell r="F5373" t="str">
            <v>TE</v>
          </cell>
          <cell r="G5373">
            <v>99018545</v>
          </cell>
          <cell r="H5373" t="str">
            <v>31/08/99</v>
          </cell>
          <cell r="I5373">
            <v>122.14</v>
          </cell>
        </row>
        <row r="5374">
          <cell r="A5374">
            <v>2882602</v>
          </cell>
          <cell r="B5374">
            <v>5685</v>
          </cell>
          <cell r="C5374">
            <v>999</v>
          </cell>
          <cell r="D5374" t="str">
            <v>Reg. Facturac. Ubic.          T</v>
          </cell>
          <cell r="E5374">
            <v>73471</v>
          </cell>
          <cell r="F5374" t="str">
            <v>TE</v>
          </cell>
          <cell r="G5374">
            <v>99018546</v>
          </cell>
          <cell r="H5374" t="str">
            <v>31/08/99</v>
          </cell>
          <cell r="I5374">
            <v>47.28</v>
          </cell>
        </row>
        <row r="5375">
          <cell r="A5375">
            <v>2882602</v>
          </cell>
          <cell r="B5375">
            <v>5685</v>
          </cell>
          <cell r="C5375">
            <v>999</v>
          </cell>
          <cell r="D5375" t="str">
            <v>Reg. Facturac. Ubic.          T</v>
          </cell>
          <cell r="E5375">
            <v>73471</v>
          </cell>
          <cell r="F5375" t="str">
            <v>TE</v>
          </cell>
          <cell r="G5375">
            <v>99018547</v>
          </cell>
          <cell r="H5375" t="str">
            <v>31/08/99</v>
          </cell>
          <cell r="I5375">
            <v>67.58</v>
          </cell>
        </row>
        <row r="5376">
          <cell r="A5376">
            <v>2882602</v>
          </cell>
          <cell r="B5376">
            <v>5685</v>
          </cell>
          <cell r="C5376">
            <v>999</v>
          </cell>
          <cell r="D5376" t="str">
            <v>Reg. Facturac. Ubic.          T</v>
          </cell>
          <cell r="E5376">
            <v>73471</v>
          </cell>
          <cell r="F5376" t="str">
            <v>TE</v>
          </cell>
          <cell r="G5376">
            <v>99018548</v>
          </cell>
          <cell r="H5376" t="str">
            <v>31/08/99</v>
          </cell>
          <cell r="I5376">
            <v>114.72</v>
          </cell>
        </row>
        <row r="5377">
          <cell r="A5377">
            <v>2882602</v>
          </cell>
          <cell r="B5377">
            <v>5685</v>
          </cell>
          <cell r="C5377">
            <v>999</v>
          </cell>
          <cell r="D5377" t="str">
            <v>Reg. Facturac. Ubic.          T</v>
          </cell>
          <cell r="E5377">
            <v>73471</v>
          </cell>
          <cell r="F5377" t="str">
            <v>TE</v>
          </cell>
          <cell r="G5377">
            <v>99018549</v>
          </cell>
          <cell r="H5377" t="str">
            <v>31/08/99</v>
          </cell>
          <cell r="I5377">
            <v>122.14</v>
          </cell>
        </row>
        <row r="5378">
          <cell r="A5378">
            <v>2882602</v>
          </cell>
          <cell r="B5378">
            <v>5685</v>
          </cell>
          <cell r="C5378">
            <v>999</v>
          </cell>
          <cell r="D5378" t="str">
            <v>Reg. Facturac. Ubic.          T</v>
          </cell>
          <cell r="E5378">
            <v>73471</v>
          </cell>
          <cell r="F5378" t="str">
            <v>TE</v>
          </cell>
          <cell r="G5378">
            <v>99018550</v>
          </cell>
          <cell r="H5378" t="str">
            <v>31/08/99</v>
          </cell>
          <cell r="I5378">
            <v>88.66</v>
          </cell>
        </row>
        <row r="5379">
          <cell r="A5379">
            <v>2882602</v>
          </cell>
          <cell r="B5379">
            <v>5685</v>
          </cell>
          <cell r="C5379">
            <v>999</v>
          </cell>
          <cell r="D5379" t="str">
            <v>Reg. Facturac. Ubic.          T</v>
          </cell>
          <cell r="E5379">
            <v>73471</v>
          </cell>
          <cell r="F5379" t="str">
            <v>TE</v>
          </cell>
          <cell r="G5379">
            <v>99018551</v>
          </cell>
          <cell r="H5379" t="str">
            <v>31/08/99</v>
          </cell>
          <cell r="I5379">
            <v>1434.37</v>
          </cell>
        </row>
        <row r="5380">
          <cell r="A5380">
            <v>2882602</v>
          </cell>
          <cell r="B5380">
            <v>5685</v>
          </cell>
          <cell r="C5380">
            <v>999</v>
          </cell>
          <cell r="D5380" t="str">
            <v>Reg. Facturac. Ubic.          T</v>
          </cell>
          <cell r="E5380">
            <v>73471</v>
          </cell>
          <cell r="F5380" t="str">
            <v>TE</v>
          </cell>
          <cell r="G5380">
            <v>99018552</v>
          </cell>
          <cell r="H5380" t="str">
            <v>31/08/99</v>
          </cell>
          <cell r="I5380">
            <v>1434.37</v>
          </cell>
        </row>
        <row r="5381">
          <cell r="A5381">
            <v>2882602</v>
          </cell>
          <cell r="B5381">
            <v>5685</v>
          </cell>
          <cell r="C5381">
            <v>999</v>
          </cell>
          <cell r="D5381" t="str">
            <v>Reg. Facturac. Ubic.          T</v>
          </cell>
          <cell r="E5381">
            <v>73471</v>
          </cell>
          <cell r="F5381" t="str">
            <v>TE</v>
          </cell>
          <cell r="G5381">
            <v>99018553</v>
          </cell>
          <cell r="H5381" t="str">
            <v>31/08/99</v>
          </cell>
          <cell r="I5381">
            <v>329.64</v>
          </cell>
        </row>
        <row r="5382">
          <cell r="A5382">
            <v>2882602</v>
          </cell>
          <cell r="B5382">
            <v>5685</v>
          </cell>
          <cell r="C5382">
            <v>999</v>
          </cell>
          <cell r="D5382" t="str">
            <v>Reg. Facturac. Ubic.          T</v>
          </cell>
          <cell r="E5382">
            <v>73471</v>
          </cell>
          <cell r="F5382" t="str">
            <v>TE</v>
          </cell>
          <cell r="G5382">
            <v>99018554</v>
          </cell>
          <cell r="H5382" t="str">
            <v>31/08/99</v>
          </cell>
          <cell r="I5382">
            <v>483.48</v>
          </cell>
        </row>
        <row r="5383">
          <cell r="A5383">
            <v>2882602</v>
          </cell>
          <cell r="B5383">
            <v>5685</v>
          </cell>
          <cell r="C5383">
            <v>999</v>
          </cell>
          <cell r="D5383" t="str">
            <v>Reg. Facturac. Ubic.          T</v>
          </cell>
          <cell r="E5383">
            <v>73471</v>
          </cell>
          <cell r="F5383" t="str">
            <v>TE</v>
          </cell>
          <cell r="G5383">
            <v>99018555</v>
          </cell>
          <cell r="H5383" t="str">
            <v>31/08/99</v>
          </cell>
          <cell r="I5383">
            <v>701.53</v>
          </cell>
        </row>
        <row r="5384">
          <cell r="A5384">
            <v>2882602</v>
          </cell>
          <cell r="B5384">
            <v>5852</v>
          </cell>
          <cell r="C5384" t="str">
            <v>ZALM</v>
          </cell>
          <cell r="D5384" t="str">
            <v>310899-COBRA155/000184        G</v>
          </cell>
          <cell r="E5384">
            <v>74115</v>
          </cell>
          <cell r="F5384" t="str">
            <v>J6</v>
          </cell>
          <cell r="G5384">
            <v>99000202</v>
          </cell>
          <cell r="H5384" t="str">
            <v>31/08/99</v>
          </cell>
          <cell r="I5384">
            <v>345</v>
          </cell>
          <cell r="J5384">
            <v>5144021203</v>
          </cell>
        </row>
        <row r="5385">
          <cell r="A5385">
            <v>2882602</v>
          </cell>
          <cell r="B5385">
            <v>5852</v>
          </cell>
          <cell r="C5385" t="str">
            <v>ZALM</v>
          </cell>
          <cell r="D5385" t="str">
            <v>310899-COBRA155/000184        G</v>
          </cell>
          <cell r="E5385">
            <v>74115</v>
          </cell>
          <cell r="F5385" t="str">
            <v>J6</v>
          </cell>
          <cell r="G5385">
            <v>99000202</v>
          </cell>
          <cell r="H5385" t="str">
            <v>31/08/99</v>
          </cell>
          <cell r="I5385">
            <v>87</v>
          </cell>
          <cell r="J5385">
            <v>5144021203</v>
          </cell>
        </row>
        <row r="5386">
          <cell r="A5386">
            <v>2882602</v>
          </cell>
          <cell r="B5386">
            <v>5855</v>
          </cell>
          <cell r="C5386" t="str">
            <v>ZALM</v>
          </cell>
          <cell r="D5386" t="str">
            <v>PALMIER LEOPOLDO JOSE         V</v>
          </cell>
          <cell r="E5386">
            <v>73889</v>
          </cell>
          <cell r="F5386" t="str">
            <v>FF</v>
          </cell>
          <cell r="G5386">
            <v>99024949</v>
          </cell>
          <cell r="H5386" t="str">
            <v>31/08/99</v>
          </cell>
          <cell r="I5386">
            <v>62.6</v>
          </cell>
          <cell r="J5386" t="str">
            <v>O.R. 74131</v>
          </cell>
        </row>
        <row r="5387">
          <cell r="A5387">
            <v>2882602</v>
          </cell>
          <cell r="B5387">
            <v>5855</v>
          </cell>
          <cell r="C5387" t="str">
            <v>ZALM</v>
          </cell>
          <cell r="D5387" t="str">
            <v>310899-COBRA155/000184        G</v>
          </cell>
          <cell r="E5387">
            <v>74115</v>
          </cell>
          <cell r="F5387" t="str">
            <v>J6</v>
          </cell>
          <cell r="G5387">
            <v>99000202</v>
          </cell>
          <cell r="H5387" t="str">
            <v>31/08/99</v>
          </cell>
          <cell r="I5387">
            <v>2818</v>
          </cell>
          <cell r="J5387">
            <v>5119061203</v>
          </cell>
        </row>
        <row r="5388">
          <cell r="A5388">
            <v>2882602</v>
          </cell>
          <cell r="B5388">
            <v>5855</v>
          </cell>
          <cell r="C5388" t="str">
            <v>ZALM</v>
          </cell>
          <cell r="D5388" t="str">
            <v>310899-COBRA155/000184        G</v>
          </cell>
          <cell r="E5388">
            <v>74115</v>
          </cell>
          <cell r="F5388" t="str">
            <v>J6</v>
          </cell>
          <cell r="G5388">
            <v>99000202</v>
          </cell>
          <cell r="H5388" t="str">
            <v>31/08/99</v>
          </cell>
          <cell r="I5388">
            <v>5928</v>
          </cell>
          <cell r="J5388">
            <v>5119061203</v>
          </cell>
        </row>
        <row r="5389">
          <cell r="A5389">
            <v>2882602</v>
          </cell>
          <cell r="B5389">
            <v>5855</v>
          </cell>
          <cell r="C5389" t="str">
            <v>ZALM</v>
          </cell>
          <cell r="D5389" t="str">
            <v>310899-COBRA155/000184        G</v>
          </cell>
          <cell r="E5389">
            <v>74115</v>
          </cell>
          <cell r="F5389" t="str">
            <v>J6</v>
          </cell>
          <cell r="G5389">
            <v>99000202</v>
          </cell>
          <cell r="H5389" t="str">
            <v>31/08/99</v>
          </cell>
          <cell r="I5389">
            <v>373</v>
          </cell>
          <cell r="J5389">
            <v>5119061203</v>
          </cell>
        </row>
        <row r="5390">
          <cell r="A5390">
            <v>2882602</v>
          </cell>
          <cell r="B5390">
            <v>5855</v>
          </cell>
          <cell r="C5390" t="str">
            <v>ZALM</v>
          </cell>
          <cell r="D5390" t="str">
            <v>310899-COBRA155/000184        G</v>
          </cell>
          <cell r="E5390">
            <v>74115</v>
          </cell>
          <cell r="F5390" t="str">
            <v>J6</v>
          </cell>
          <cell r="G5390">
            <v>99000202</v>
          </cell>
          <cell r="H5390" t="str">
            <v>31/08/99</v>
          </cell>
          <cell r="I5390">
            <v>-129</v>
          </cell>
          <cell r="J5390">
            <v>5119061203</v>
          </cell>
        </row>
        <row r="5391">
          <cell r="A5391">
            <v>2882602</v>
          </cell>
          <cell r="B5391">
            <v>5856</v>
          </cell>
          <cell r="C5391" t="str">
            <v>ZALM</v>
          </cell>
          <cell r="D5391" t="str">
            <v>ROGELIO DIEZ Y CIA            V</v>
          </cell>
          <cell r="E5391">
            <v>73889</v>
          </cell>
          <cell r="F5391" t="str">
            <v>FF</v>
          </cell>
          <cell r="G5391">
            <v>99024892</v>
          </cell>
          <cell r="H5391" t="str">
            <v>31/08/99</v>
          </cell>
          <cell r="I5391">
            <v>66.12</v>
          </cell>
          <cell r="J5391" t="str">
            <v>O.R. 74146</v>
          </cell>
        </row>
        <row r="5392">
          <cell r="A5392">
            <v>2882602</v>
          </cell>
          <cell r="B5392">
            <v>5856</v>
          </cell>
          <cell r="C5392" t="str">
            <v>ZALM</v>
          </cell>
          <cell r="D5392" t="str">
            <v>LOPEZ LUIS                    V</v>
          </cell>
          <cell r="E5392">
            <v>73896</v>
          </cell>
          <cell r="F5392" t="str">
            <v>FF</v>
          </cell>
          <cell r="G5392">
            <v>99024910</v>
          </cell>
          <cell r="H5392" t="str">
            <v>31/08/99</v>
          </cell>
          <cell r="I5392">
            <v>92</v>
          </cell>
          <cell r="J5392" t="str">
            <v>or 74254</v>
          </cell>
        </row>
        <row r="5393">
          <cell r="A5393">
            <v>2882602</v>
          </cell>
          <cell r="B5393">
            <v>5856</v>
          </cell>
          <cell r="C5393" t="str">
            <v>ZALM</v>
          </cell>
          <cell r="D5393" t="str">
            <v>LOPEZ LUIS                    V</v>
          </cell>
          <cell r="E5393">
            <v>73896</v>
          </cell>
          <cell r="F5393" t="str">
            <v>FF</v>
          </cell>
          <cell r="G5393">
            <v>99024919</v>
          </cell>
          <cell r="H5393" t="str">
            <v>31/08/99</v>
          </cell>
          <cell r="I5393">
            <v>45.5</v>
          </cell>
          <cell r="J5393" t="str">
            <v>or 74341</v>
          </cell>
        </row>
        <row r="5394">
          <cell r="A5394">
            <v>2882602</v>
          </cell>
          <cell r="B5394">
            <v>5856</v>
          </cell>
          <cell r="C5394" t="str">
            <v>ZALM</v>
          </cell>
          <cell r="D5394" t="str">
            <v>EQUIPEL S.R.L.                V</v>
          </cell>
          <cell r="E5394">
            <v>73896</v>
          </cell>
          <cell r="F5394" t="str">
            <v>FF</v>
          </cell>
          <cell r="G5394">
            <v>99024926</v>
          </cell>
          <cell r="H5394" t="str">
            <v>31/08/99</v>
          </cell>
          <cell r="I5394">
            <v>264.56</v>
          </cell>
          <cell r="J5394" t="str">
            <v>or 74144</v>
          </cell>
        </row>
        <row r="5395">
          <cell r="A5395">
            <v>2882602</v>
          </cell>
          <cell r="B5395">
            <v>5856</v>
          </cell>
          <cell r="C5395" t="str">
            <v>ZALM</v>
          </cell>
          <cell r="D5395" t="str">
            <v>ALBORELLI HECTOR              V</v>
          </cell>
          <cell r="E5395">
            <v>73889</v>
          </cell>
          <cell r="F5395" t="str">
            <v>FF</v>
          </cell>
          <cell r="G5395">
            <v>99024964</v>
          </cell>
          <cell r="H5395" t="str">
            <v>31/08/99</v>
          </cell>
          <cell r="I5395">
            <v>13.73</v>
          </cell>
          <cell r="J5395" t="str">
            <v>O.R. 74289</v>
          </cell>
        </row>
        <row r="5396">
          <cell r="A5396">
            <v>2882602</v>
          </cell>
          <cell r="B5396">
            <v>5856</v>
          </cell>
          <cell r="C5396" t="str">
            <v>ZALM</v>
          </cell>
          <cell r="D5396" t="str">
            <v>ALBORELLI HECTOR              V</v>
          </cell>
          <cell r="E5396">
            <v>73889</v>
          </cell>
          <cell r="F5396" t="str">
            <v>FF</v>
          </cell>
          <cell r="G5396">
            <v>99024966</v>
          </cell>
          <cell r="H5396" t="str">
            <v>31/08/99</v>
          </cell>
          <cell r="I5396">
            <v>67.819999999999993</v>
          </cell>
          <cell r="J5396" t="str">
            <v>O.R. 74289</v>
          </cell>
        </row>
        <row r="5397">
          <cell r="A5397">
            <v>2882602</v>
          </cell>
          <cell r="B5397">
            <v>5856</v>
          </cell>
          <cell r="C5397" t="str">
            <v>ZALM</v>
          </cell>
          <cell r="D5397" t="str">
            <v>ALBORELLI HECTOR              V</v>
          </cell>
          <cell r="E5397">
            <v>73889</v>
          </cell>
          <cell r="F5397" t="str">
            <v>FF</v>
          </cell>
          <cell r="G5397">
            <v>99024970</v>
          </cell>
          <cell r="H5397" t="str">
            <v>31/08/99</v>
          </cell>
          <cell r="I5397">
            <v>471.4</v>
          </cell>
          <cell r="J5397" t="str">
            <v>O.R. 74224</v>
          </cell>
        </row>
        <row r="5398">
          <cell r="A5398">
            <v>2882602</v>
          </cell>
          <cell r="B5398">
            <v>5856</v>
          </cell>
          <cell r="C5398" t="str">
            <v>ZALM</v>
          </cell>
          <cell r="D5398" t="str">
            <v>ALBORELLI HECTOR              V</v>
          </cell>
          <cell r="E5398">
            <v>73889</v>
          </cell>
          <cell r="F5398" t="str">
            <v>FF</v>
          </cell>
          <cell r="G5398">
            <v>99024973</v>
          </cell>
          <cell r="H5398" t="str">
            <v>31/08/99</v>
          </cell>
          <cell r="I5398">
            <v>248.6</v>
          </cell>
          <cell r="J5398" t="str">
            <v>O.R. 74132</v>
          </cell>
        </row>
        <row r="5399">
          <cell r="A5399">
            <v>2882602</v>
          </cell>
          <cell r="B5399">
            <v>5856</v>
          </cell>
          <cell r="C5399" t="str">
            <v>ZALM</v>
          </cell>
          <cell r="D5399" t="str">
            <v>ALBORELLI HECTOR              V</v>
          </cell>
          <cell r="E5399">
            <v>73889</v>
          </cell>
          <cell r="F5399" t="str">
            <v>FF</v>
          </cell>
          <cell r="G5399">
            <v>99024975</v>
          </cell>
          <cell r="H5399" t="str">
            <v>31/08/99</v>
          </cell>
          <cell r="I5399">
            <v>1523.98</v>
          </cell>
          <cell r="J5399" t="str">
            <v>O.R. 74143</v>
          </cell>
        </row>
        <row r="5400">
          <cell r="A5400">
            <v>2882602</v>
          </cell>
          <cell r="B5400">
            <v>5856</v>
          </cell>
          <cell r="C5400" t="str">
            <v>ZALM</v>
          </cell>
          <cell r="D5400" t="str">
            <v>PALMIER LEOPOLDO JOSE         V</v>
          </cell>
          <cell r="E5400">
            <v>73933</v>
          </cell>
          <cell r="F5400" t="str">
            <v>PD</v>
          </cell>
          <cell r="G5400">
            <v>99024949</v>
          </cell>
          <cell r="H5400" t="str">
            <v>31/08/99</v>
          </cell>
          <cell r="I5400">
            <v>-6.26</v>
          </cell>
          <cell r="J5400" t="str">
            <v>DESC. 10% FACT.</v>
          </cell>
        </row>
        <row r="5401">
          <cell r="A5401">
            <v>2882602</v>
          </cell>
          <cell r="B5401">
            <v>6062</v>
          </cell>
          <cell r="C5401" t="str">
            <v>ZALM</v>
          </cell>
          <cell r="D5401" t="str">
            <v>310899-COBRA155/000184        G</v>
          </cell>
          <cell r="E5401">
            <v>74115</v>
          </cell>
          <cell r="F5401" t="str">
            <v>J6</v>
          </cell>
          <cell r="G5401">
            <v>99000202</v>
          </cell>
          <cell r="H5401" t="str">
            <v>31/08/99</v>
          </cell>
          <cell r="I5401">
            <v>1343</v>
          </cell>
          <cell r="J5401">
            <v>5134020203</v>
          </cell>
        </row>
        <row r="5402">
          <cell r="A5402">
            <v>2882602</v>
          </cell>
          <cell r="B5402">
            <v>6062</v>
          </cell>
          <cell r="C5402" t="str">
            <v>ZALM</v>
          </cell>
          <cell r="D5402" t="str">
            <v>310899-COBRA155/000184        G</v>
          </cell>
          <cell r="E5402">
            <v>74115</v>
          </cell>
          <cell r="F5402" t="str">
            <v>J6</v>
          </cell>
          <cell r="G5402">
            <v>99000202</v>
          </cell>
          <cell r="H5402" t="str">
            <v>31/08/99</v>
          </cell>
          <cell r="I5402">
            <v>771</v>
          </cell>
          <cell r="J5402">
            <v>5134020203</v>
          </cell>
        </row>
        <row r="5403">
          <cell r="A5403">
            <v>2882602</v>
          </cell>
          <cell r="B5403">
            <v>6242</v>
          </cell>
          <cell r="C5403" t="str">
            <v>ZALM</v>
          </cell>
          <cell r="D5403" t="str">
            <v>MIYASHIRO; MARIO - SCHONBORN PV</v>
          </cell>
          <cell r="E5403">
            <v>73889</v>
          </cell>
          <cell r="F5403" t="str">
            <v>FF</v>
          </cell>
          <cell r="G5403">
            <v>99024902</v>
          </cell>
          <cell r="H5403" t="str">
            <v>31/08/99</v>
          </cell>
          <cell r="I5403">
            <v>1033.52</v>
          </cell>
          <cell r="J5403" t="str">
            <v>O.R. 74167</v>
          </cell>
        </row>
        <row r="5404">
          <cell r="A5404">
            <v>2882602</v>
          </cell>
          <cell r="B5404">
            <v>6242</v>
          </cell>
          <cell r="C5404" t="str">
            <v>ZALM</v>
          </cell>
          <cell r="D5404" t="str">
            <v>LOPEZ LUIS                    V</v>
          </cell>
          <cell r="E5404">
            <v>73896</v>
          </cell>
          <cell r="F5404" t="str">
            <v>FF</v>
          </cell>
          <cell r="G5404">
            <v>99024909</v>
          </cell>
          <cell r="H5404" t="str">
            <v>31/08/99</v>
          </cell>
          <cell r="I5404">
            <v>14.68</v>
          </cell>
          <cell r="J5404" t="str">
            <v>or 74242</v>
          </cell>
        </row>
        <row r="5405">
          <cell r="A5405">
            <v>2882602</v>
          </cell>
          <cell r="B5405">
            <v>6242</v>
          </cell>
          <cell r="C5405" t="str">
            <v>ZALM</v>
          </cell>
          <cell r="D5405" t="str">
            <v>310899-COBRA155/000184        G</v>
          </cell>
          <cell r="E5405">
            <v>74115</v>
          </cell>
          <cell r="F5405" t="str">
            <v>J6</v>
          </cell>
          <cell r="G5405">
            <v>99000202</v>
          </cell>
          <cell r="H5405" t="str">
            <v>31/08/99</v>
          </cell>
          <cell r="I5405">
            <v>293</v>
          </cell>
          <cell r="J5405">
            <v>5103050203</v>
          </cell>
        </row>
        <row r="5406">
          <cell r="A5406">
            <v>2882602</v>
          </cell>
          <cell r="B5406">
            <v>6242</v>
          </cell>
          <cell r="C5406" t="str">
            <v>ZALM</v>
          </cell>
          <cell r="D5406" t="str">
            <v>310899-COBRA155/000184        G</v>
          </cell>
          <cell r="E5406">
            <v>74115</v>
          </cell>
          <cell r="F5406" t="str">
            <v>J6</v>
          </cell>
          <cell r="G5406">
            <v>99000202</v>
          </cell>
          <cell r="H5406" t="str">
            <v>31/08/99</v>
          </cell>
          <cell r="I5406">
            <v>253</v>
          </cell>
          <cell r="J5406">
            <v>5103050203</v>
          </cell>
        </row>
        <row r="5407">
          <cell r="A5407">
            <v>2882602</v>
          </cell>
          <cell r="B5407">
            <v>6442</v>
          </cell>
          <cell r="C5407">
            <v>999</v>
          </cell>
          <cell r="D5407" t="str">
            <v>310899-COBRA155/000184        G</v>
          </cell>
          <cell r="E5407">
            <v>74115</v>
          </cell>
          <cell r="F5407" t="str">
            <v>J6</v>
          </cell>
          <cell r="G5407">
            <v>99000202</v>
          </cell>
          <cell r="H5407" t="str">
            <v>31/08/99</v>
          </cell>
          <cell r="I5407">
            <v>550</v>
          </cell>
          <cell r="J5407">
            <v>5114012203</v>
          </cell>
        </row>
        <row r="5408">
          <cell r="A5408">
            <v>2882602</v>
          </cell>
          <cell r="B5408">
            <v>6442</v>
          </cell>
          <cell r="C5408">
            <v>999</v>
          </cell>
          <cell r="D5408" t="str">
            <v>310899-COBRA155/000184        G</v>
          </cell>
          <cell r="E5408">
            <v>74115</v>
          </cell>
          <cell r="F5408" t="str">
            <v>J6</v>
          </cell>
          <cell r="G5408">
            <v>99000202</v>
          </cell>
          <cell r="H5408" t="str">
            <v>31/08/99</v>
          </cell>
          <cell r="I5408">
            <v>550</v>
          </cell>
          <cell r="J5408">
            <v>5114012203</v>
          </cell>
        </row>
        <row r="5409">
          <cell r="A5409">
            <v>2882602</v>
          </cell>
          <cell r="B5409">
            <v>6549</v>
          </cell>
          <cell r="C5409">
            <v>999</v>
          </cell>
          <cell r="D5409" t="str">
            <v>310899-COBRA155/000184        G</v>
          </cell>
          <cell r="E5409">
            <v>74115</v>
          </cell>
          <cell r="F5409" t="str">
            <v>J6</v>
          </cell>
          <cell r="G5409">
            <v>99000202</v>
          </cell>
          <cell r="H5409" t="str">
            <v>31/08/99</v>
          </cell>
          <cell r="I5409">
            <v>935</v>
          </cell>
          <cell r="J5409">
            <v>5105060203</v>
          </cell>
        </row>
        <row r="5410">
          <cell r="A5410">
            <v>2882602</v>
          </cell>
          <cell r="B5410">
            <v>6549</v>
          </cell>
          <cell r="C5410">
            <v>999</v>
          </cell>
          <cell r="D5410" t="str">
            <v>310899-COBRA155/000184        G</v>
          </cell>
          <cell r="E5410">
            <v>74115</v>
          </cell>
          <cell r="F5410" t="str">
            <v>J6</v>
          </cell>
          <cell r="G5410">
            <v>99000202</v>
          </cell>
          <cell r="H5410" t="str">
            <v>31/08/99</v>
          </cell>
          <cell r="I5410">
            <v>2000</v>
          </cell>
          <cell r="J5410">
            <v>5105060203</v>
          </cell>
        </row>
        <row r="5411">
          <cell r="A5411">
            <v>2882602</v>
          </cell>
          <cell r="B5411">
            <v>6751</v>
          </cell>
          <cell r="C5411">
            <v>999</v>
          </cell>
          <cell r="D5411" t="str">
            <v>310899-COBRA155/000184        G</v>
          </cell>
          <cell r="E5411">
            <v>74104</v>
          </cell>
          <cell r="F5411" t="str">
            <v>J7</v>
          </cell>
          <cell r="G5411">
            <v>99000172</v>
          </cell>
          <cell r="H5411" t="str">
            <v>31/08/99</v>
          </cell>
          <cell r="I5411">
            <v>6</v>
          </cell>
          <cell r="J5411">
            <v>5106071203</v>
          </cell>
        </row>
        <row r="5412">
          <cell r="A5412">
            <v>2882602</v>
          </cell>
          <cell r="B5412">
            <v>6751</v>
          </cell>
          <cell r="C5412">
            <v>999</v>
          </cell>
          <cell r="D5412" t="str">
            <v>310899-COBRA155/000184        G</v>
          </cell>
          <cell r="E5412">
            <v>74104</v>
          </cell>
          <cell r="F5412" t="str">
            <v>J7</v>
          </cell>
          <cell r="G5412">
            <v>99000172</v>
          </cell>
          <cell r="H5412" t="str">
            <v>31/08/99</v>
          </cell>
          <cell r="I5412">
            <v>2</v>
          </cell>
          <cell r="J5412">
            <v>5106071203</v>
          </cell>
        </row>
        <row r="5413">
          <cell r="A5413">
            <v>2882602</v>
          </cell>
          <cell r="B5413">
            <v>6752</v>
          </cell>
          <cell r="C5413">
            <v>999</v>
          </cell>
          <cell r="D5413" t="str">
            <v>DIST. GSOP                    G</v>
          </cell>
          <cell r="E5413">
            <v>73495</v>
          </cell>
          <cell r="F5413" t="str">
            <v>JE</v>
          </cell>
          <cell r="G5413">
            <v>99000944</v>
          </cell>
          <cell r="H5413" t="str">
            <v>31/08/99</v>
          </cell>
          <cell r="I5413">
            <v>508</v>
          </cell>
        </row>
        <row r="5414">
          <cell r="A5414">
            <v>2882602</v>
          </cell>
          <cell r="B5414">
            <v>6752</v>
          </cell>
          <cell r="C5414">
            <v>999</v>
          </cell>
          <cell r="D5414" t="str">
            <v>DIST. GTOS DELEGACION         G</v>
          </cell>
          <cell r="E5414">
            <v>73498</v>
          </cell>
          <cell r="F5414" t="str">
            <v>JE</v>
          </cell>
          <cell r="G5414">
            <v>99000945</v>
          </cell>
          <cell r="H5414" t="str">
            <v>31/08/99</v>
          </cell>
          <cell r="I5414">
            <v>4199</v>
          </cell>
        </row>
        <row r="5415">
          <cell r="A5415">
            <v>2882602</v>
          </cell>
          <cell r="B5415">
            <v>7092</v>
          </cell>
          <cell r="C5415">
            <v>999</v>
          </cell>
          <cell r="D5415" t="str">
            <v>310899-COBRA155/000184        G</v>
          </cell>
          <cell r="E5415">
            <v>74104</v>
          </cell>
          <cell r="F5415" t="str">
            <v>J7</v>
          </cell>
          <cell r="G5415">
            <v>99000172</v>
          </cell>
          <cell r="H5415" t="str">
            <v>31/08/99</v>
          </cell>
          <cell r="I5415">
            <v>64</v>
          </cell>
          <cell r="J5415">
            <v>5106035203</v>
          </cell>
        </row>
        <row r="5416">
          <cell r="A5416">
            <v>2882602</v>
          </cell>
          <cell r="B5416">
            <v>7092</v>
          </cell>
          <cell r="C5416">
            <v>999</v>
          </cell>
          <cell r="D5416" t="str">
            <v>310899-COBRA155/000184        G</v>
          </cell>
          <cell r="E5416">
            <v>74104</v>
          </cell>
          <cell r="F5416" t="str">
            <v>J7</v>
          </cell>
          <cell r="G5416">
            <v>99000172</v>
          </cell>
          <cell r="H5416" t="str">
            <v>31/08/99</v>
          </cell>
          <cell r="I5416">
            <v>64</v>
          </cell>
          <cell r="J5416">
            <v>5106035203</v>
          </cell>
        </row>
        <row r="5417">
          <cell r="A5417">
            <v>2882602</v>
          </cell>
          <cell r="B5417">
            <v>7144</v>
          </cell>
          <cell r="C5417">
            <v>999</v>
          </cell>
          <cell r="D5417" t="str">
            <v>FASTR - BALANCE288 RDOPEND01  G</v>
          </cell>
          <cell r="E5417">
            <v>68098</v>
          </cell>
          <cell r="F5417" t="str">
            <v>FS</v>
          </cell>
          <cell r="G5417">
            <v>99000036</v>
          </cell>
          <cell r="H5417">
            <v>36168</v>
          </cell>
          <cell r="I5417">
            <v>-12424</v>
          </cell>
          <cell r="J5417" t="str">
            <v>Practice Set 1 -</v>
          </cell>
        </row>
        <row r="5418">
          <cell r="A5418">
            <v>2882901</v>
          </cell>
          <cell r="B5418">
            <v>4171</v>
          </cell>
          <cell r="C5418">
            <v>999</v>
          </cell>
          <cell r="D5418" t="str">
            <v>PEREZ COMPANC S.A             I</v>
          </cell>
          <cell r="E5418">
            <v>72092</v>
          </cell>
          <cell r="F5418" t="str">
            <v>E0</v>
          </cell>
          <cell r="G5418">
            <v>11000317</v>
          </cell>
          <cell r="H5418" t="str">
            <v>26/08/99</v>
          </cell>
          <cell r="I5418">
            <v>-5297.53</v>
          </cell>
          <cell r="J5418" t="str">
            <v>CP N°46-0969 POR</v>
          </cell>
        </row>
        <row r="5419">
          <cell r="A5419">
            <v>2882901</v>
          </cell>
          <cell r="B5419">
            <v>4903</v>
          </cell>
          <cell r="C5419">
            <v>999</v>
          </cell>
          <cell r="D5419" t="str">
            <v>AJUSTE PROV.I.B. 06/99        G</v>
          </cell>
          <cell r="E5419">
            <v>67284</v>
          </cell>
          <cell r="F5419" t="str">
            <v>J8</v>
          </cell>
          <cell r="G5419">
            <v>99001072</v>
          </cell>
          <cell r="H5419">
            <v>36258</v>
          </cell>
          <cell r="I5419">
            <v>-1067.01</v>
          </cell>
          <cell r="J5419" t="str">
            <v>AJUSTE PROV.I.B.</v>
          </cell>
        </row>
        <row r="5420">
          <cell r="A5420">
            <v>2882901</v>
          </cell>
          <cell r="B5420">
            <v>4903</v>
          </cell>
          <cell r="C5420">
            <v>999</v>
          </cell>
          <cell r="D5420" t="str">
            <v>AJUSTE PROV.I.B. 06/99        G</v>
          </cell>
          <cell r="E5420">
            <v>67284</v>
          </cell>
          <cell r="F5420" t="str">
            <v>J8</v>
          </cell>
          <cell r="G5420">
            <v>99001072</v>
          </cell>
          <cell r="H5420">
            <v>36258</v>
          </cell>
          <cell r="I5420">
            <v>1067.01</v>
          </cell>
          <cell r="J5420" t="str">
            <v>AJUSTE PROV.I.B.</v>
          </cell>
        </row>
        <row r="5421">
          <cell r="A5421">
            <v>2882901</v>
          </cell>
          <cell r="B5421">
            <v>4903</v>
          </cell>
          <cell r="C5421">
            <v>999</v>
          </cell>
          <cell r="D5421" t="str">
            <v>PROV.ING.BRUT.2901            D</v>
          </cell>
          <cell r="E5421">
            <v>74430</v>
          </cell>
          <cell r="F5421" t="str">
            <v>JA</v>
          </cell>
          <cell r="G5421">
            <v>98000105</v>
          </cell>
          <cell r="H5421" t="str">
            <v>31/08/99</v>
          </cell>
          <cell r="I5421">
            <v>134.29</v>
          </cell>
          <cell r="J5421" t="str">
            <v>PROV.ING.BRUT.</v>
          </cell>
        </row>
        <row r="5422">
          <cell r="A5422">
            <v>2882901</v>
          </cell>
          <cell r="B5422">
            <v>5283</v>
          </cell>
          <cell r="C5422">
            <v>999</v>
          </cell>
          <cell r="D5422" t="str">
            <v>PROV. JORNALES 2DA.Q.07/99    G</v>
          </cell>
          <cell r="E5422">
            <v>68033</v>
          </cell>
          <cell r="F5422" t="str">
            <v>JE</v>
          </cell>
          <cell r="G5422">
            <v>99000846</v>
          </cell>
          <cell r="H5422">
            <v>36168</v>
          </cell>
          <cell r="I5422">
            <v>-1052</v>
          </cell>
          <cell r="J5422">
            <v>5102003251</v>
          </cell>
        </row>
        <row r="5423">
          <cell r="A5423">
            <v>2882901</v>
          </cell>
          <cell r="B5423">
            <v>5432</v>
          </cell>
          <cell r="C5423">
            <v>999</v>
          </cell>
          <cell r="D5423" t="str">
            <v>ESTIMACION T.C. 07/99         G</v>
          </cell>
          <cell r="E5423">
            <v>67285</v>
          </cell>
          <cell r="F5423" t="str">
            <v>J8</v>
          </cell>
          <cell r="G5423">
            <v>99001062</v>
          </cell>
          <cell r="H5423">
            <v>36168</v>
          </cell>
          <cell r="I5423">
            <v>-55.78</v>
          </cell>
        </row>
        <row r="5424">
          <cell r="A5424">
            <v>2882901</v>
          </cell>
          <cell r="B5424">
            <v>5432</v>
          </cell>
          <cell r="C5424">
            <v>999</v>
          </cell>
          <cell r="D5424" t="str">
            <v>ESTIMACION ART 07/99          G</v>
          </cell>
          <cell r="E5424">
            <v>67285</v>
          </cell>
          <cell r="F5424" t="str">
            <v>J8</v>
          </cell>
          <cell r="G5424">
            <v>99001063</v>
          </cell>
          <cell r="H5424">
            <v>36168</v>
          </cell>
          <cell r="I5424">
            <v>-46.73</v>
          </cell>
        </row>
        <row r="5425">
          <cell r="A5425">
            <v>2882901</v>
          </cell>
          <cell r="B5425">
            <v>5432</v>
          </cell>
          <cell r="C5425">
            <v>999</v>
          </cell>
          <cell r="D5425" t="str">
            <v>Dist. LEY 24557 ART 08/99     G</v>
          </cell>
          <cell r="E5425">
            <v>71439</v>
          </cell>
          <cell r="F5425" t="str">
            <v>J8</v>
          </cell>
          <cell r="G5425">
            <v>99001122</v>
          </cell>
          <cell r="H5425" t="str">
            <v>31/08/99</v>
          </cell>
          <cell r="I5425">
            <v>11.2</v>
          </cell>
        </row>
        <row r="5426">
          <cell r="A5426">
            <v>2882901</v>
          </cell>
          <cell r="B5426">
            <v>5432</v>
          </cell>
          <cell r="C5426">
            <v>999</v>
          </cell>
          <cell r="D5426" t="str">
            <v>Dist. Ley 24700 T.Canasta 8/99G</v>
          </cell>
          <cell r="E5426">
            <v>71417</v>
          </cell>
          <cell r="F5426" t="str">
            <v>J8</v>
          </cell>
          <cell r="G5426">
            <v>99001123</v>
          </cell>
          <cell r="H5426" t="str">
            <v>31/08/99</v>
          </cell>
          <cell r="I5426">
            <v>14</v>
          </cell>
        </row>
        <row r="5427">
          <cell r="A5427">
            <v>2882901</v>
          </cell>
          <cell r="B5427">
            <v>5433</v>
          </cell>
          <cell r="C5427">
            <v>999</v>
          </cell>
          <cell r="D5427" t="str">
            <v>PROV. JORNALES 2DA.Q.07/99    G</v>
          </cell>
          <cell r="E5427">
            <v>68033</v>
          </cell>
          <cell r="F5427" t="str">
            <v>JE</v>
          </cell>
          <cell r="G5427">
            <v>99000846</v>
          </cell>
          <cell r="H5427">
            <v>36168</v>
          </cell>
          <cell r="I5427">
            <v>-478</v>
          </cell>
          <cell r="J5427">
            <v>5102004251</v>
          </cell>
        </row>
        <row r="5428">
          <cell r="A5428">
            <v>2882901</v>
          </cell>
          <cell r="B5428">
            <v>5442</v>
          </cell>
          <cell r="C5428">
            <v>999</v>
          </cell>
          <cell r="D5428" t="str">
            <v>PEREZ COMPANC S.A             I</v>
          </cell>
          <cell r="E5428">
            <v>72629</v>
          </cell>
          <cell r="F5428" t="str">
            <v>E7</v>
          </cell>
          <cell r="G5428">
            <v>11005526</v>
          </cell>
          <cell r="H5428" t="str">
            <v>30/08/99</v>
          </cell>
          <cell r="I5428">
            <v>-17462</v>
          </cell>
          <cell r="J5428" t="str">
            <v>POR LA DESAFECTA</v>
          </cell>
        </row>
        <row r="5429">
          <cell r="A5429">
            <v>2882901</v>
          </cell>
          <cell r="B5429">
            <v>5674</v>
          </cell>
          <cell r="C5429">
            <v>999</v>
          </cell>
          <cell r="D5429" t="str">
            <v>Transac. de depreciación resumX</v>
          </cell>
          <cell r="E5429">
            <v>73639</v>
          </cell>
          <cell r="F5429" t="str">
            <v>DP</v>
          </cell>
          <cell r="G5429">
            <v>99000008</v>
          </cell>
          <cell r="H5429" t="str">
            <v>31/08/99</v>
          </cell>
          <cell r="I5429">
            <v>1.78</v>
          </cell>
          <cell r="J5429" t="str">
            <v>Cuota Amortizaci</v>
          </cell>
        </row>
        <row r="5430">
          <cell r="A5430">
            <v>2882901</v>
          </cell>
          <cell r="B5430">
            <v>5852</v>
          </cell>
          <cell r="C5430" t="str">
            <v>ZALM</v>
          </cell>
          <cell r="D5430" t="str">
            <v>LEON INDUSTRIAL               V</v>
          </cell>
          <cell r="E5430">
            <v>70640</v>
          </cell>
          <cell r="F5430" t="str">
            <v>FF</v>
          </cell>
          <cell r="G5430">
            <v>99022882</v>
          </cell>
          <cell r="H5430" t="str">
            <v>20/08/99</v>
          </cell>
          <cell r="I5430">
            <v>179.59</v>
          </cell>
          <cell r="J5430" t="str">
            <v>O.R. 78927</v>
          </cell>
        </row>
        <row r="5431">
          <cell r="A5431">
            <v>2882901</v>
          </cell>
          <cell r="B5431">
            <v>6662</v>
          </cell>
          <cell r="C5431">
            <v>999</v>
          </cell>
          <cell r="D5431" t="str">
            <v>CIA. DE TELEF. DEL INTERIOR SV</v>
          </cell>
          <cell r="E5431">
            <v>71271</v>
          </cell>
          <cell r="F5431" t="str">
            <v>FF</v>
          </cell>
          <cell r="G5431">
            <v>99023208</v>
          </cell>
          <cell r="H5431" t="str">
            <v>24/08/99</v>
          </cell>
          <cell r="I5431">
            <v>92.4</v>
          </cell>
        </row>
        <row r="5432">
          <cell r="A5432">
            <v>2882901</v>
          </cell>
          <cell r="B5432">
            <v>6751</v>
          </cell>
          <cell r="C5432">
            <v>999</v>
          </cell>
          <cell r="D5432" t="str">
            <v>PEREZ COMPANC S.A             I</v>
          </cell>
          <cell r="E5432">
            <v>68558</v>
          </cell>
          <cell r="F5432" t="str">
            <v>KW</v>
          </cell>
          <cell r="G5432">
            <v>11000999</v>
          </cell>
          <cell r="H5432">
            <v>36288</v>
          </cell>
          <cell r="I5432">
            <v>4485.5200000000004</v>
          </cell>
          <cell r="J5432" t="str">
            <v>CARGOS S/ DETALL</v>
          </cell>
        </row>
        <row r="5433">
          <cell r="A5433">
            <v>2882901</v>
          </cell>
          <cell r="B5433">
            <v>6751</v>
          </cell>
          <cell r="C5433">
            <v>999</v>
          </cell>
          <cell r="D5433" t="str">
            <v>PEREZ COMPANC S.A             I</v>
          </cell>
          <cell r="E5433">
            <v>68558</v>
          </cell>
          <cell r="F5433" t="str">
            <v>KW</v>
          </cell>
          <cell r="G5433">
            <v>11000999</v>
          </cell>
          <cell r="H5433">
            <v>36288</v>
          </cell>
          <cell r="I5433">
            <v>280.66000000000003</v>
          </cell>
          <cell r="J5433" t="str">
            <v>DIF.CARGO HS.S/F</v>
          </cell>
        </row>
        <row r="5434">
          <cell r="A5434">
            <v>2882901</v>
          </cell>
          <cell r="B5434">
            <v>6751</v>
          </cell>
          <cell r="C5434">
            <v>999</v>
          </cell>
          <cell r="D5434" t="str">
            <v>PEREZ COMPANC S.A             I</v>
          </cell>
          <cell r="E5434">
            <v>68558</v>
          </cell>
          <cell r="F5434" t="str">
            <v>KW</v>
          </cell>
          <cell r="G5434">
            <v>11000999</v>
          </cell>
          <cell r="H5434">
            <v>36288</v>
          </cell>
          <cell r="I5434">
            <v>4314</v>
          </cell>
          <cell r="J5434" t="str">
            <v>DUPLICIDAD DE CA</v>
          </cell>
        </row>
        <row r="5435">
          <cell r="A5435">
            <v>2882901</v>
          </cell>
          <cell r="B5435">
            <v>6751</v>
          </cell>
          <cell r="C5435">
            <v>999</v>
          </cell>
          <cell r="D5435" t="str">
            <v>PEREZ COMPANC S.A             I</v>
          </cell>
          <cell r="E5435">
            <v>72092</v>
          </cell>
          <cell r="F5435" t="str">
            <v>E0</v>
          </cell>
          <cell r="G5435">
            <v>11000317</v>
          </cell>
          <cell r="H5435" t="str">
            <v>26/08/99</v>
          </cell>
          <cell r="I5435">
            <v>-2009</v>
          </cell>
          <cell r="J5435" t="str">
            <v>CP N°46-0969 POR</v>
          </cell>
        </row>
        <row r="5436">
          <cell r="A5436">
            <v>2882901</v>
          </cell>
          <cell r="B5436">
            <v>6751</v>
          </cell>
          <cell r="C5436">
            <v>999</v>
          </cell>
          <cell r="D5436" t="str">
            <v>Ajuste entre obras DGN        G</v>
          </cell>
          <cell r="E5436">
            <v>72285</v>
          </cell>
          <cell r="F5436" t="str">
            <v>JE</v>
          </cell>
          <cell r="G5436">
            <v>99000906</v>
          </cell>
          <cell r="H5436" t="str">
            <v>31/08/99</v>
          </cell>
          <cell r="I5436">
            <v>-88593</v>
          </cell>
          <cell r="J5436" t="str">
            <v>MEDANITO</v>
          </cell>
        </row>
        <row r="5437">
          <cell r="A5437">
            <v>2882901</v>
          </cell>
          <cell r="B5437">
            <v>7144</v>
          </cell>
          <cell r="C5437">
            <v>999</v>
          </cell>
          <cell r="D5437" t="str">
            <v>FASTR - BALANCE288 RDOPEND01  G</v>
          </cell>
          <cell r="E5437">
            <v>68098</v>
          </cell>
          <cell r="F5437" t="str">
            <v>FS</v>
          </cell>
          <cell r="G5437">
            <v>99000036</v>
          </cell>
          <cell r="H5437">
            <v>36168</v>
          </cell>
          <cell r="I5437">
            <v>105346</v>
          </cell>
          <cell r="J5437" t="str">
            <v>Practice Set 1 -</v>
          </cell>
        </row>
        <row r="5438">
          <cell r="A5438">
            <v>2882901</v>
          </cell>
          <cell r="B5438">
            <v>7144</v>
          </cell>
          <cell r="C5438">
            <v>999</v>
          </cell>
          <cell r="D5438" t="str">
            <v>AJUSTE REPEN OBRAS VS 7-99    G</v>
          </cell>
          <cell r="E5438">
            <v>68342</v>
          </cell>
          <cell r="F5438" t="str">
            <v>JE</v>
          </cell>
          <cell r="G5438">
            <v>99000854</v>
          </cell>
          <cell r="H5438">
            <v>36168</v>
          </cell>
          <cell r="I5438">
            <v>-1067</v>
          </cell>
        </row>
        <row r="5439">
          <cell r="A5439">
            <v>2882902</v>
          </cell>
          <cell r="B5439">
            <v>4903</v>
          </cell>
          <cell r="C5439">
            <v>999</v>
          </cell>
          <cell r="D5439" t="str">
            <v>AJUSTE PROV.I.B. 07/99        G</v>
          </cell>
          <cell r="E5439">
            <v>72932</v>
          </cell>
          <cell r="F5439" t="str">
            <v>J8</v>
          </cell>
          <cell r="G5439">
            <v>99001134</v>
          </cell>
          <cell r="H5439" t="str">
            <v>31/08/99</v>
          </cell>
          <cell r="I5439">
            <v>-7.17</v>
          </cell>
          <cell r="J5439" t="str">
            <v>AJUSTE PROV.I.B.</v>
          </cell>
        </row>
        <row r="5440">
          <cell r="A5440">
            <v>2882902</v>
          </cell>
          <cell r="B5440">
            <v>5671</v>
          </cell>
          <cell r="C5440">
            <v>999</v>
          </cell>
          <cell r="D5440" t="str">
            <v>Transac. de depreciación resumX</v>
          </cell>
          <cell r="E5440">
            <v>73639</v>
          </cell>
          <cell r="F5440" t="str">
            <v>DP</v>
          </cell>
          <cell r="G5440">
            <v>99000008</v>
          </cell>
          <cell r="H5440" t="str">
            <v>31/08/99</v>
          </cell>
          <cell r="I5440">
            <v>402.62</v>
          </cell>
          <cell r="J5440" t="str">
            <v>Cuota Amortizaci</v>
          </cell>
        </row>
        <row r="5441">
          <cell r="A5441">
            <v>2882902</v>
          </cell>
          <cell r="B5441">
            <v>6002</v>
          </cell>
          <cell r="C5441">
            <v>999</v>
          </cell>
          <cell r="D5441" t="str">
            <v>RODRIGUEZ RICARDO DANIEL      V</v>
          </cell>
          <cell r="E5441">
            <v>68672</v>
          </cell>
          <cell r="F5441" t="str">
            <v>FF</v>
          </cell>
          <cell r="G5441">
            <v>99021764</v>
          </cell>
          <cell r="H5441">
            <v>36441</v>
          </cell>
          <cell r="I5441">
            <v>150</v>
          </cell>
          <cell r="J5441" t="str">
            <v>O.R. 71926</v>
          </cell>
        </row>
        <row r="5442">
          <cell r="A5442">
            <v>2882902</v>
          </cell>
          <cell r="B5442">
            <v>6125</v>
          </cell>
          <cell r="C5442" t="str">
            <v>ZALM</v>
          </cell>
          <cell r="D5442" t="str">
            <v>EXABYTE SOLUTION PROVIDER     V</v>
          </cell>
          <cell r="E5442">
            <v>71476</v>
          </cell>
          <cell r="F5442" t="str">
            <v>FF</v>
          </cell>
          <cell r="G5442">
            <v>99023386</v>
          </cell>
          <cell r="H5442" t="str">
            <v>25/08/99</v>
          </cell>
          <cell r="I5442">
            <v>59</v>
          </cell>
          <cell r="J5442" t="str">
            <v>O.R. 67992</v>
          </cell>
        </row>
        <row r="5443">
          <cell r="A5443">
            <v>2882902</v>
          </cell>
          <cell r="B5443">
            <v>6751</v>
          </cell>
          <cell r="C5443">
            <v>999</v>
          </cell>
          <cell r="D5443" t="str">
            <v>PEREZ COMPANC S.A             I</v>
          </cell>
          <cell r="E5443">
            <v>68558</v>
          </cell>
          <cell r="F5443" t="str">
            <v>KW</v>
          </cell>
          <cell r="G5443">
            <v>11000999</v>
          </cell>
          <cell r="H5443">
            <v>36288</v>
          </cell>
          <cell r="I5443">
            <v>1922.36</v>
          </cell>
          <cell r="J5443" t="str">
            <v>GASTOS DE MANTEN</v>
          </cell>
        </row>
        <row r="5444">
          <cell r="A5444">
            <v>2882902</v>
          </cell>
          <cell r="B5444">
            <v>6751</v>
          </cell>
          <cell r="C5444">
            <v>999</v>
          </cell>
          <cell r="D5444" t="str">
            <v>Ajuste entre obras DGN        G</v>
          </cell>
          <cell r="E5444">
            <v>72285</v>
          </cell>
          <cell r="F5444" t="str">
            <v>JE</v>
          </cell>
          <cell r="G5444">
            <v>99000906</v>
          </cell>
          <cell r="H5444" t="str">
            <v>31/08/99</v>
          </cell>
          <cell r="I5444">
            <v>-5016</v>
          </cell>
          <cell r="J5444" t="str">
            <v>C. OESTE</v>
          </cell>
        </row>
        <row r="5445">
          <cell r="A5445">
            <v>2882902</v>
          </cell>
          <cell r="B5445">
            <v>7144</v>
          </cell>
          <cell r="C5445">
            <v>999</v>
          </cell>
          <cell r="D5445" t="str">
            <v>FASTR - BALANCE288 RDOPEND01  G</v>
          </cell>
          <cell r="E5445">
            <v>68098</v>
          </cell>
          <cell r="F5445" t="str">
            <v>FS</v>
          </cell>
          <cell r="G5445">
            <v>99000036</v>
          </cell>
          <cell r="H5445">
            <v>36168</v>
          </cell>
          <cell r="I5445">
            <v>5014</v>
          </cell>
          <cell r="J5445" t="str">
            <v>Practice Set 1 -</v>
          </cell>
        </row>
        <row r="5446">
          <cell r="A5446">
            <v>2882903</v>
          </cell>
          <cell r="B5446">
            <v>4121</v>
          </cell>
          <cell r="C5446">
            <v>1002</v>
          </cell>
          <cell r="D5446" t="str">
            <v>PEREZ COMPANC S.A.            I</v>
          </cell>
          <cell r="E5446">
            <v>72629</v>
          </cell>
          <cell r="F5446" t="str">
            <v>E7</v>
          </cell>
          <cell r="G5446">
            <v>11005518</v>
          </cell>
          <cell r="H5446" t="str">
            <v>30/08/99</v>
          </cell>
          <cell r="I5446">
            <v>-10869.5</v>
          </cell>
          <cell r="J5446" t="str">
            <v>ADICIONALES/DEDU</v>
          </cell>
        </row>
        <row r="5447">
          <cell r="A5447">
            <v>2882903</v>
          </cell>
          <cell r="B5447">
            <v>4121</v>
          </cell>
          <cell r="C5447">
            <v>1002</v>
          </cell>
          <cell r="D5447" t="str">
            <v>PEREZ COMPANC S.A.            I</v>
          </cell>
          <cell r="E5447">
            <v>72629</v>
          </cell>
          <cell r="F5447" t="str">
            <v>E7</v>
          </cell>
          <cell r="G5447">
            <v>11005520</v>
          </cell>
          <cell r="H5447" t="str">
            <v>30/08/99</v>
          </cell>
          <cell r="I5447">
            <v>-3442.6</v>
          </cell>
          <cell r="J5447" t="str">
            <v>POR LA PROVISION</v>
          </cell>
        </row>
        <row r="5448">
          <cell r="A5448">
            <v>2882903</v>
          </cell>
          <cell r="B5448">
            <v>4121</v>
          </cell>
          <cell r="C5448">
            <v>1003</v>
          </cell>
          <cell r="D5448" t="str">
            <v>PEREZ COMPANC-PETROURUGUAY-A. I</v>
          </cell>
          <cell r="E5448">
            <v>72629</v>
          </cell>
          <cell r="F5448" t="str">
            <v>E7</v>
          </cell>
          <cell r="G5448">
            <v>11005523</v>
          </cell>
          <cell r="H5448" t="str">
            <v>30/08/99</v>
          </cell>
          <cell r="I5448">
            <v>-4508.71</v>
          </cell>
          <cell r="J5448" t="str">
            <v>POR LA PROVISION</v>
          </cell>
        </row>
        <row r="5449">
          <cell r="A5449">
            <v>2882903</v>
          </cell>
          <cell r="B5449">
            <v>4121</v>
          </cell>
          <cell r="C5449">
            <v>1004</v>
          </cell>
          <cell r="D5449" t="str">
            <v>UTE AMARGA CHICA-BAJADA DEL PAI</v>
          </cell>
          <cell r="E5449">
            <v>72629</v>
          </cell>
          <cell r="F5449" t="str">
            <v>E7</v>
          </cell>
          <cell r="G5449">
            <v>11005524</v>
          </cell>
          <cell r="H5449" t="str">
            <v>30/08/99</v>
          </cell>
          <cell r="I5449">
            <v>-941.19</v>
          </cell>
          <cell r="J5449" t="str">
            <v>POR LA PROVISION</v>
          </cell>
        </row>
        <row r="5450">
          <cell r="A5450">
            <v>2882903</v>
          </cell>
          <cell r="B5450">
            <v>4121</v>
          </cell>
          <cell r="C5450">
            <v>1020</v>
          </cell>
          <cell r="D5450" t="str">
            <v>PEREZ COMPANC-PETROURUGUAY-A. I</v>
          </cell>
          <cell r="E5450">
            <v>72629</v>
          </cell>
          <cell r="F5450" t="str">
            <v>E7</v>
          </cell>
          <cell r="G5450">
            <v>11005522</v>
          </cell>
          <cell r="H5450" t="str">
            <v>30/08/99</v>
          </cell>
          <cell r="I5450">
            <v>-8938</v>
          </cell>
          <cell r="J5450" t="str">
            <v>POR LA PRESTACIO</v>
          </cell>
        </row>
        <row r="5451">
          <cell r="A5451">
            <v>2882903</v>
          </cell>
          <cell r="B5451">
            <v>4121</v>
          </cell>
          <cell r="C5451">
            <v>1021</v>
          </cell>
          <cell r="D5451" t="str">
            <v>UTE AMARGA CHICA-BAJADA DEL PAI</v>
          </cell>
          <cell r="E5451">
            <v>72629</v>
          </cell>
          <cell r="F5451" t="str">
            <v>E7</v>
          </cell>
          <cell r="G5451">
            <v>11005525</v>
          </cell>
          <cell r="H5451" t="str">
            <v>30/08/99</v>
          </cell>
          <cell r="I5451">
            <v>-13500</v>
          </cell>
          <cell r="J5451" t="str">
            <v>POR EL SERVICIO</v>
          </cell>
        </row>
        <row r="5452">
          <cell r="A5452">
            <v>2882903</v>
          </cell>
          <cell r="B5452">
            <v>4121</v>
          </cell>
          <cell r="C5452">
            <v>1025</v>
          </cell>
          <cell r="D5452" t="str">
            <v>PEREZ COMPANC S.A.            I</v>
          </cell>
          <cell r="E5452">
            <v>72629</v>
          </cell>
          <cell r="F5452" t="str">
            <v>E7</v>
          </cell>
          <cell r="G5452">
            <v>11005521</v>
          </cell>
          <cell r="H5452" t="str">
            <v>30/08/99</v>
          </cell>
          <cell r="I5452">
            <v>-8364.01</v>
          </cell>
          <cell r="J5452" t="str">
            <v>POR LA PRESTACIO</v>
          </cell>
        </row>
        <row r="5453">
          <cell r="A5453">
            <v>2882903</v>
          </cell>
          <cell r="B5453">
            <v>4903</v>
          </cell>
          <cell r="C5453">
            <v>999</v>
          </cell>
          <cell r="D5453" t="str">
            <v>AJUSTE PROV.I.B. 06/99        G</v>
          </cell>
          <cell r="E5453">
            <v>67284</v>
          </cell>
          <cell r="F5453" t="str">
            <v>J8</v>
          </cell>
          <cell r="G5453">
            <v>99001072</v>
          </cell>
          <cell r="H5453">
            <v>36258</v>
          </cell>
          <cell r="I5453">
            <v>291.57</v>
          </cell>
          <cell r="J5453" t="str">
            <v>AJUSTE PROV.I.B.</v>
          </cell>
        </row>
        <row r="5454">
          <cell r="A5454">
            <v>2882903</v>
          </cell>
          <cell r="B5454">
            <v>4903</v>
          </cell>
          <cell r="C5454">
            <v>999</v>
          </cell>
          <cell r="D5454" t="str">
            <v>AJUSTE PROV.I.B. 06/99        G</v>
          </cell>
          <cell r="E5454">
            <v>67284</v>
          </cell>
          <cell r="F5454" t="str">
            <v>J8</v>
          </cell>
          <cell r="G5454">
            <v>99001072</v>
          </cell>
          <cell r="H5454">
            <v>36258</v>
          </cell>
          <cell r="I5454">
            <v>-291.57</v>
          </cell>
          <cell r="J5454" t="str">
            <v>AJUSTE PROV.I.B.</v>
          </cell>
        </row>
        <row r="5455">
          <cell r="A5455">
            <v>2882903</v>
          </cell>
          <cell r="B5455">
            <v>4903</v>
          </cell>
          <cell r="C5455">
            <v>999</v>
          </cell>
          <cell r="D5455" t="str">
            <v>AJUSTE PROV.I.B. 07/99        G</v>
          </cell>
          <cell r="E5455">
            <v>72932</v>
          </cell>
          <cell r="F5455" t="str">
            <v>J8</v>
          </cell>
          <cell r="G5455">
            <v>99001134</v>
          </cell>
          <cell r="H5455" t="str">
            <v>31/08/99</v>
          </cell>
          <cell r="I5455">
            <v>0.01</v>
          </cell>
          <cell r="J5455" t="str">
            <v>AJUSTE PROV.I.B.</v>
          </cell>
        </row>
        <row r="5456">
          <cell r="A5456">
            <v>2882903</v>
          </cell>
          <cell r="B5456">
            <v>4903</v>
          </cell>
          <cell r="C5456">
            <v>999</v>
          </cell>
          <cell r="D5456" t="str">
            <v>PROV.ING.BRUT.2903            D</v>
          </cell>
          <cell r="E5456">
            <v>74430</v>
          </cell>
          <cell r="F5456" t="str">
            <v>JA</v>
          </cell>
          <cell r="G5456">
            <v>98000102</v>
          </cell>
          <cell r="H5456" t="str">
            <v>31/08/99</v>
          </cell>
          <cell r="I5456">
            <v>317.73</v>
          </cell>
          <cell r="J5456" t="str">
            <v>PROV.ING.BRUT.</v>
          </cell>
        </row>
        <row r="5457">
          <cell r="A5457">
            <v>2882903</v>
          </cell>
          <cell r="B5457">
            <v>4903</v>
          </cell>
          <cell r="C5457">
            <v>999</v>
          </cell>
          <cell r="D5457" t="str">
            <v>PROV.ING.BRUT.2903            D</v>
          </cell>
          <cell r="E5457">
            <v>74430</v>
          </cell>
          <cell r="F5457" t="str">
            <v>JA</v>
          </cell>
          <cell r="G5457">
            <v>98000102</v>
          </cell>
          <cell r="H5457" t="str">
            <v>31/08/99</v>
          </cell>
          <cell r="I5457">
            <v>100.09</v>
          </cell>
          <cell r="J5457" t="str">
            <v>PROV.ING.BRUT.</v>
          </cell>
        </row>
        <row r="5458">
          <cell r="A5458">
            <v>2882903</v>
          </cell>
          <cell r="B5458">
            <v>4903</v>
          </cell>
          <cell r="C5458">
            <v>999</v>
          </cell>
          <cell r="D5458" t="str">
            <v>PROV.ING.BRUT.2903            D</v>
          </cell>
          <cell r="E5458">
            <v>74430</v>
          </cell>
          <cell r="F5458" t="str">
            <v>JA</v>
          </cell>
          <cell r="G5458">
            <v>98000102</v>
          </cell>
          <cell r="H5458" t="str">
            <v>31/08/99</v>
          </cell>
          <cell r="I5458">
            <v>20.89</v>
          </cell>
          <cell r="J5458" t="str">
            <v>PROV.ING.BRUT.</v>
          </cell>
        </row>
        <row r="5459">
          <cell r="A5459">
            <v>2882903</v>
          </cell>
          <cell r="B5459">
            <v>4903</v>
          </cell>
          <cell r="C5459">
            <v>999</v>
          </cell>
          <cell r="D5459" t="str">
            <v>PROV.ING.BRUT.2903            D</v>
          </cell>
          <cell r="E5459">
            <v>74430</v>
          </cell>
          <cell r="F5459" t="str">
            <v>JA</v>
          </cell>
          <cell r="G5459">
            <v>98000102</v>
          </cell>
          <cell r="H5459" t="str">
            <v>31/08/99</v>
          </cell>
          <cell r="I5459">
            <v>198.42</v>
          </cell>
          <cell r="J5459" t="str">
            <v>PROV.ING.BRUT.</v>
          </cell>
        </row>
        <row r="5460">
          <cell r="A5460">
            <v>2882903</v>
          </cell>
          <cell r="B5460">
            <v>4903</v>
          </cell>
          <cell r="C5460">
            <v>999</v>
          </cell>
          <cell r="D5460" t="str">
            <v>PROV.ING.BRUT.2903            D</v>
          </cell>
          <cell r="E5460">
            <v>74430</v>
          </cell>
          <cell r="F5460" t="str">
            <v>JA</v>
          </cell>
          <cell r="G5460">
            <v>98000102</v>
          </cell>
          <cell r="H5460" t="str">
            <v>31/08/99</v>
          </cell>
          <cell r="I5460">
            <v>299.7</v>
          </cell>
          <cell r="J5460" t="str">
            <v>PROV.ING.BRUT.</v>
          </cell>
        </row>
        <row r="5461">
          <cell r="A5461">
            <v>2882903</v>
          </cell>
          <cell r="B5461">
            <v>4903</v>
          </cell>
          <cell r="C5461">
            <v>999</v>
          </cell>
          <cell r="D5461" t="str">
            <v>PROV.ING.BRUT.2903            D</v>
          </cell>
          <cell r="E5461">
            <v>74430</v>
          </cell>
          <cell r="F5461" t="str">
            <v>JA</v>
          </cell>
          <cell r="G5461">
            <v>98000102</v>
          </cell>
          <cell r="H5461" t="str">
            <v>31/08/99</v>
          </cell>
          <cell r="I5461">
            <v>185.68</v>
          </cell>
          <cell r="J5461" t="str">
            <v>PROV.ING.BRUT.</v>
          </cell>
        </row>
        <row r="5462">
          <cell r="A5462">
            <v>2882903</v>
          </cell>
          <cell r="B5462">
            <v>5282</v>
          </cell>
          <cell r="C5462">
            <v>999</v>
          </cell>
          <cell r="D5462" t="str">
            <v>SUELDOS PETROLEROS 08/99      G</v>
          </cell>
          <cell r="E5462">
            <v>73949</v>
          </cell>
          <cell r="F5462" t="str">
            <v>JS</v>
          </cell>
          <cell r="G5462">
            <v>99000032</v>
          </cell>
          <cell r="H5462" t="str">
            <v>31/08/99</v>
          </cell>
          <cell r="I5462">
            <v>16426</v>
          </cell>
          <cell r="J5462">
            <v>5102001237</v>
          </cell>
        </row>
        <row r="5463">
          <cell r="A5463">
            <v>2882903</v>
          </cell>
          <cell r="B5463">
            <v>5432</v>
          </cell>
          <cell r="C5463">
            <v>999</v>
          </cell>
          <cell r="D5463" t="str">
            <v>ESTIMACION T.C. 07/99         G</v>
          </cell>
          <cell r="E5463">
            <v>67285</v>
          </cell>
          <cell r="F5463" t="str">
            <v>J8</v>
          </cell>
          <cell r="G5463">
            <v>99001062</v>
          </cell>
          <cell r="H5463">
            <v>36168</v>
          </cell>
          <cell r="I5463">
            <v>-214.26</v>
          </cell>
        </row>
        <row r="5464">
          <cell r="A5464">
            <v>2882903</v>
          </cell>
          <cell r="B5464">
            <v>5432</v>
          </cell>
          <cell r="C5464">
            <v>999</v>
          </cell>
          <cell r="D5464" t="str">
            <v>ESTIMACION ART 07/99          G</v>
          </cell>
          <cell r="E5464">
            <v>67285</v>
          </cell>
          <cell r="F5464" t="str">
            <v>J8</v>
          </cell>
          <cell r="G5464">
            <v>99001063</v>
          </cell>
          <cell r="H5464">
            <v>36168</v>
          </cell>
          <cell r="I5464">
            <v>-182.95</v>
          </cell>
        </row>
        <row r="5465">
          <cell r="A5465">
            <v>2882903</v>
          </cell>
          <cell r="B5465">
            <v>5432</v>
          </cell>
          <cell r="C5465">
            <v>999</v>
          </cell>
          <cell r="D5465" t="str">
            <v>DISTRIBUCION ART 7/99         G</v>
          </cell>
          <cell r="E5465">
            <v>69683</v>
          </cell>
          <cell r="F5465" t="str">
            <v>J8</v>
          </cell>
          <cell r="G5465">
            <v>99001104</v>
          </cell>
          <cell r="H5465">
            <v>36168</v>
          </cell>
          <cell r="I5465">
            <v>205.62</v>
          </cell>
        </row>
        <row r="5466">
          <cell r="A5466">
            <v>2882903</v>
          </cell>
          <cell r="B5466">
            <v>5432</v>
          </cell>
          <cell r="C5466">
            <v>999</v>
          </cell>
          <cell r="D5466" t="str">
            <v>DISTRIB. LEY 24700 14% TC 7/99G</v>
          </cell>
          <cell r="E5466">
            <v>69700</v>
          </cell>
          <cell r="F5466" t="str">
            <v>J8</v>
          </cell>
          <cell r="G5466">
            <v>99001105</v>
          </cell>
          <cell r="H5466">
            <v>36168</v>
          </cell>
          <cell r="I5466">
            <v>188.62</v>
          </cell>
        </row>
        <row r="5467">
          <cell r="A5467">
            <v>2882903</v>
          </cell>
          <cell r="B5467">
            <v>5432</v>
          </cell>
          <cell r="C5467">
            <v>999</v>
          </cell>
          <cell r="D5467" t="str">
            <v>Dist. LEY 24557 ART 08/99     G</v>
          </cell>
          <cell r="E5467">
            <v>71439</v>
          </cell>
          <cell r="F5467" t="str">
            <v>J8</v>
          </cell>
          <cell r="G5467">
            <v>99001122</v>
          </cell>
          <cell r="H5467" t="str">
            <v>31/08/99</v>
          </cell>
          <cell r="I5467">
            <v>178.92</v>
          </cell>
        </row>
        <row r="5468">
          <cell r="A5468">
            <v>2882903</v>
          </cell>
          <cell r="B5468">
            <v>5432</v>
          </cell>
          <cell r="C5468">
            <v>999</v>
          </cell>
          <cell r="D5468" t="str">
            <v>Dist. Ley 24700 T.Canasta 8/99G</v>
          </cell>
          <cell r="E5468">
            <v>71417</v>
          </cell>
          <cell r="F5468" t="str">
            <v>J8</v>
          </cell>
          <cell r="G5468">
            <v>99001123</v>
          </cell>
          <cell r="H5468" t="str">
            <v>31/08/99</v>
          </cell>
          <cell r="I5468">
            <v>223.51</v>
          </cell>
        </row>
        <row r="5469">
          <cell r="A5469">
            <v>2882903</v>
          </cell>
          <cell r="B5469">
            <v>5432</v>
          </cell>
          <cell r="C5469">
            <v>999</v>
          </cell>
          <cell r="D5469" t="str">
            <v>SUELDOS PETROLEROS 08/99      G</v>
          </cell>
          <cell r="E5469">
            <v>73949</v>
          </cell>
          <cell r="F5469" t="str">
            <v>JS</v>
          </cell>
          <cell r="G5469">
            <v>99000032</v>
          </cell>
          <cell r="H5469" t="str">
            <v>31/08/99</v>
          </cell>
          <cell r="I5469">
            <v>5221</v>
          </cell>
          <cell r="J5469">
            <v>5102002237</v>
          </cell>
        </row>
        <row r="5470">
          <cell r="A5470">
            <v>2882903</v>
          </cell>
          <cell r="B5470">
            <v>5434</v>
          </cell>
          <cell r="C5470">
            <v>999</v>
          </cell>
          <cell r="D5470" t="str">
            <v>CLIENTE GENERICO A.R.T.       I</v>
          </cell>
          <cell r="E5470">
            <v>69080</v>
          </cell>
          <cell r="F5470" t="str">
            <v>KN</v>
          </cell>
          <cell r="G5470">
            <v>99000228</v>
          </cell>
          <cell r="H5470">
            <v>36472</v>
          </cell>
          <cell r="I5470">
            <v>-47.26</v>
          </cell>
        </row>
        <row r="5471">
          <cell r="A5471">
            <v>2882903</v>
          </cell>
          <cell r="B5471">
            <v>5542</v>
          </cell>
          <cell r="C5471">
            <v>1002</v>
          </cell>
          <cell r="D5471" t="str">
            <v>SERVICIOS TICKET S.A.         V</v>
          </cell>
          <cell r="E5471">
            <v>69134</v>
          </cell>
          <cell r="F5471" t="str">
            <v>FF</v>
          </cell>
          <cell r="G5471">
            <v>99021871</v>
          </cell>
          <cell r="H5471">
            <v>36502</v>
          </cell>
          <cell r="I5471">
            <v>28</v>
          </cell>
        </row>
        <row r="5472">
          <cell r="A5472">
            <v>2882903</v>
          </cell>
          <cell r="B5472">
            <v>5542</v>
          </cell>
          <cell r="C5472">
            <v>1002</v>
          </cell>
          <cell r="D5472" t="str">
            <v>SERVICIOS TICKET S.A.         V</v>
          </cell>
          <cell r="E5472">
            <v>69134</v>
          </cell>
          <cell r="F5472" t="str">
            <v>FF</v>
          </cell>
          <cell r="G5472">
            <v>99021876</v>
          </cell>
          <cell r="H5472">
            <v>36502</v>
          </cell>
          <cell r="I5472">
            <v>140</v>
          </cell>
        </row>
        <row r="5473">
          <cell r="A5473">
            <v>2882903</v>
          </cell>
          <cell r="B5473">
            <v>5542</v>
          </cell>
          <cell r="C5473">
            <v>1002</v>
          </cell>
          <cell r="D5473" t="str">
            <v>REVERSAS VARIAS DGN           G</v>
          </cell>
          <cell r="E5473">
            <v>73361</v>
          </cell>
          <cell r="F5473" t="str">
            <v>JE</v>
          </cell>
          <cell r="G5473">
            <v>99000932</v>
          </cell>
          <cell r="H5473" t="str">
            <v>31/08/99</v>
          </cell>
          <cell r="I5473">
            <v>960</v>
          </cell>
          <cell r="J5473" t="str">
            <v>REVERSA MO AGOST</v>
          </cell>
        </row>
        <row r="5474">
          <cell r="A5474">
            <v>2882903</v>
          </cell>
          <cell r="B5474">
            <v>5542</v>
          </cell>
          <cell r="C5474">
            <v>1003</v>
          </cell>
          <cell r="D5474" t="str">
            <v>SERVICIOS TICKET S.A.         V</v>
          </cell>
          <cell r="E5474">
            <v>69134</v>
          </cell>
          <cell r="F5474" t="str">
            <v>FF</v>
          </cell>
          <cell r="G5474">
            <v>99021871</v>
          </cell>
          <cell r="H5474">
            <v>36502</v>
          </cell>
          <cell r="I5474">
            <v>147</v>
          </cell>
        </row>
        <row r="5475">
          <cell r="A5475">
            <v>2882903</v>
          </cell>
          <cell r="B5475">
            <v>5542</v>
          </cell>
          <cell r="C5475">
            <v>1003</v>
          </cell>
          <cell r="D5475" t="str">
            <v>SERVICIOS TICKET S.A.         V</v>
          </cell>
          <cell r="E5475">
            <v>69134</v>
          </cell>
          <cell r="F5475" t="str">
            <v>FF</v>
          </cell>
          <cell r="G5475">
            <v>99021897</v>
          </cell>
          <cell r="H5475">
            <v>36502</v>
          </cell>
          <cell r="I5475">
            <v>40</v>
          </cell>
        </row>
        <row r="5476">
          <cell r="A5476">
            <v>2882903</v>
          </cell>
          <cell r="B5476">
            <v>5542</v>
          </cell>
          <cell r="C5476">
            <v>1003</v>
          </cell>
          <cell r="D5476" t="str">
            <v>REVERSAS VARIAS DGN           G</v>
          </cell>
          <cell r="E5476">
            <v>73361</v>
          </cell>
          <cell r="F5476" t="str">
            <v>JE</v>
          </cell>
          <cell r="G5476">
            <v>99000932</v>
          </cell>
          <cell r="H5476" t="str">
            <v>31/08/99</v>
          </cell>
          <cell r="I5476">
            <v>2711</v>
          </cell>
          <cell r="J5476" t="str">
            <v>REVERSA MO AGOST</v>
          </cell>
        </row>
        <row r="5477">
          <cell r="A5477">
            <v>2882903</v>
          </cell>
          <cell r="B5477">
            <v>5542</v>
          </cell>
          <cell r="C5477">
            <v>1004</v>
          </cell>
          <cell r="D5477" t="str">
            <v>SERVICIOS TICKET S.A.         V</v>
          </cell>
          <cell r="E5477">
            <v>69134</v>
          </cell>
          <cell r="F5477" t="str">
            <v>FF</v>
          </cell>
          <cell r="G5477">
            <v>99021871</v>
          </cell>
          <cell r="H5477">
            <v>36502</v>
          </cell>
          <cell r="I5477">
            <v>126</v>
          </cell>
        </row>
        <row r="5478">
          <cell r="A5478">
            <v>2882903</v>
          </cell>
          <cell r="B5478">
            <v>5542</v>
          </cell>
          <cell r="C5478">
            <v>1004</v>
          </cell>
          <cell r="D5478" t="str">
            <v>SERVICIOS TICKET S.A.         V</v>
          </cell>
          <cell r="E5478">
            <v>69134</v>
          </cell>
          <cell r="F5478" t="str">
            <v>FF</v>
          </cell>
          <cell r="G5478">
            <v>99021897</v>
          </cell>
          <cell r="H5478">
            <v>36502</v>
          </cell>
          <cell r="I5478">
            <v>40</v>
          </cell>
        </row>
        <row r="5479">
          <cell r="A5479">
            <v>2882903</v>
          </cell>
          <cell r="B5479">
            <v>5542</v>
          </cell>
          <cell r="C5479">
            <v>1004</v>
          </cell>
          <cell r="D5479" t="str">
            <v>REVERSAS VARIAS DGN           G</v>
          </cell>
          <cell r="E5479">
            <v>73361</v>
          </cell>
          <cell r="F5479" t="str">
            <v>JE</v>
          </cell>
          <cell r="G5479">
            <v>99000932</v>
          </cell>
          <cell r="H5479" t="str">
            <v>31/08/99</v>
          </cell>
          <cell r="I5479">
            <v>289</v>
          </cell>
          <cell r="J5479" t="str">
            <v>REVERSA MO AGOST</v>
          </cell>
        </row>
        <row r="5480">
          <cell r="A5480">
            <v>2882903</v>
          </cell>
          <cell r="B5480">
            <v>5542</v>
          </cell>
          <cell r="C5480">
            <v>1020</v>
          </cell>
          <cell r="D5480" t="str">
            <v>PROVEEDORES MENORES           W</v>
          </cell>
          <cell r="E5480">
            <v>68450</v>
          </cell>
          <cell r="F5480" t="str">
            <v>PM</v>
          </cell>
          <cell r="G5480">
            <v>99004089</v>
          </cell>
          <cell r="H5480">
            <v>36411</v>
          </cell>
          <cell r="I5480">
            <v>56.87</v>
          </cell>
          <cell r="J5480" t="str">
            <v>COMP.VARIOS</v>
          </cell>
        </row>
        <row r="5481">
          <cell r="A5481">
            <v>2882903</v>
          </cell>
          <cell r="B5481">
            <v>5542</v>
          </cell>
          <cell r="C5481">
            <v>1020</v>
          </cell>
          <cell r="D5481" t="str">
            <v>SERVICIOS TICKET S.A.         V</v>
          </cell>
          <cell r="E5481">
            <v>69134</v>
          </cell>
          <cell r="F5481" t="str">
            <v>FF</v>
          </cell>
          <cell r="G5481">
            <v>99021871</v>
          </cell>
          <cell r="H5481">
            <v>36502</v>
          </cell>
          <cell r="I5481">
            <v>154</v>
          </cell>
        </row>
        <row r="5482">
          <cell r="A5482">
            <v>2882903</v>
          </cell>
          <cell r="B5482">
            <v>5542</v>
          </cell>
          <cell r="C5482">
            <v>1020</v>
          </cell>
          <cell r="D5482" t="str">
            <v>SERVICIOS TICKET S.A.         V</v>
          </cell>
          <cell r="E5482">
            <v>69134</v>
          </cell>
          <cell r="F5482" t="str">
            <v>FF</v>
          </cell>
          <cell r="G5482">
            <v>99021897</v>
          </cell>
          <cell r="H5482">
            <v>36502</v>
          </cell>
          <cell r="I5482">
            <v>100</v>
          </cell>
        </row>
        <row r="5483">
          <cell r="A5483">
            <v>2882903</v>
          </cell>
          <cell r="B5483">
            <v>5542</v>
          </cell>
          <cell r="C5483">
            <v>1020</v>
          </cell>
          <cell r="D5483" t="str">
            <v>REVERSAS VARIAS DGN           G</v>
          </cell>
          <cell r="E5483">
            <v>73361</v>
          </cell>
          <cell r="F5483" t="str">
            <v>JE</v>
          </cell>
          <cell r="G5483">
            <v>99000932</v>
          </cell>
          <cell r="H5483" t="str">
            <v>31/08/99</v>
          </cell>
          <cell r="I5483">
            <v>3830</v>
          </cell>
          <cell r="J5483" t="str">
            <v>REVERSA MO AGOST</v>
          </cell>
        </row>
        <row r="5484">
          <cell r="A5484">
            <v>2882903</v>
          </cell>
          <cell r="B5484">
            <v>5542</v>
          </cell>
          <cell r="C5484">
            <v>1021</v>
          </cell>
          <cell r="D5484" t="str">
            <v>SAMI EMERGENCIAS MEDICAS      V</v>
          </cell>
          <cell r="E5484">
            <v>67615</v>
          </cell>
          <cell r="F5484" t="str">
            <v>FF</v>
          </cell>
          <cell r="G5484">
            <v>99021272</v>
          </cell>
          <cell r="H5484">
            <v>36288</v>
          </cell>
          <cell r="I5484">
            <v>156</v>
          </cell>
          <cell r="J5484" t="str">
            <v>OR 64671</v>
          </cell>
        </row>
        <row r="5485">
          <cell r="A5485">
            <v>2882903</v>
          </cell>
          <cell r="B5485">
            <v>5542</v>
          </cell>
          <cell r="C5485">
            <v>1021</v>
          </cell>
          <cell r="D5485" t="str">
            <v>SERVICIOS TICKET S.A.         V</v>
          </cell>
          <cell r="E5485">
            <v>69134</v>
          </cell>
          <cell r="F5485" t="str">
            <v>FF</v>
          </cell>
          <cell r="G5485">
            <v>99021871</v>
          </cell>
          <cell r="H5485">
            <v>36502</v>
          </cell>
          <cell r="I5485">
            <v>420</v>
          </cell>
        </row>
        <row r="5486">
          <cell r="A5486">
            <v>2882903</v>
          </cell>
          <cell r="B5486">
            <v>5542</v>
          </cell>
          <cell r="C5486">
            <v>1021</v>
          </cell>
          <cell r="D5486" t="str">
            <v>SERVICIOS TICKET S.A.         V</v>
          </cell>
          <cell r="E5486">
            <v>69134</v>
          </cell>
          <cell r="F5486" t="str">
            <v>FF</v>
          </cell>
          <cell r="G5486">
            <v>99021897</v>
          </cell>
          <cell r="H5486">
            <v>36502</v>
          </cell>
          <cell r="I5486">
            <v>288</v>
          </cell>
        </row>
        <row r="5487">
          <cell r="A5487">
            <v>2882903</v>
          </cell>
          <cell r="B5487">
            <v>5542</v>
          </cell>
          <cell r="C5487">
            <v>1021</v>
          </cell>
          <cell r="D5487" t="str">
            <v>REVERSAS VARIAS DGN           G</v>
          </cell>
          <cell r="E5487">
            <v>73361</v>
          </cell>
          <cell r="F5487" t="str">
            <v>JE</v>
          </cell>
          <cell r="G5487">
            <v>99000932</v>
          </cell>
          <cell r="H5487" t="str">
            <v>31/08/99</v>
          </cell>
          <cell r="I5487">
            <v>5577</v>
          </cell>
          <cell r="J5487" t="str">
            <v>REVERSA MO AGOST</v>
          </cell>
        </row>
        <row r="5488">
          <cell r="A5488">
            <v>2882903</v>
          </cell>
          <cell r="B5488">
            <v>5542</v>
          </cell>
          <cell r="C5488">
            <v>1025</v>
          </cell>
          <cell r="D5488" t="str">
            <v>SERVICIOS TICKET S.A.         V</v>
          </cell>
          <cell r="E5488">
            <v>69134</v>
          </cell>
          <cell r="F5488" t="str">
            <v>FF</v>
          </cell>
          <cell r="G5488">
            <v>99021871</v>
          </cell>
          <cell r="H5488">
            <v>36502</v>
          </cell>
          <cell r="I5488">
            <v>56</v>
          </cell>
        </row>
        <row r="5489">
          <cell r="A5489">
            <v>2882903</v>
          </cell>
          <cell r="B5489">
            <v>5542</v>
          </cell>
          <cell r="C5489">
            <v>1025</v>
          </cell>
          <cell r="D5489" t="str">
            <v>SERVICIOS TICKET S.A.         V</v>
          </cell>
          <cell r="E5489">
            <v>69134</v>
          </cell>
          <cell r="F5489" t="str">
            <v>FF</v>
          </cell>
          <cell r="G5489">
            <v>99021897</v>
          </cell>
          <cell r="H5489">
            <v>36502</v>
          </cell>
          <cell r="I5489">
            <v>126</v>
          </cell>
        </row>
        <row r="5490">
          <cell r="A5490">
            <v>2882903</v>
          </cell>
          <cell r="B5490">
            <v>5542</v>
          </cell>
          <cell r="C5490">
            <v>1025</v>
          </cell>
          <cell r="D5490" t="str">
            <v>SILIQUINI S.R.L.              V</v>
          </cell>
          <cell r="E5490">
            <v>69857</v>
          </cell>
          <cell r="F5490" t="str">
            <v>FF</v>
          </cell>
          <cell r="G5490">
            <v>99022257</v>
          </cell>
          <cell r="H5490" t="str">
            <v>17/08/99</v>
          </cell>
          <cell r="I5490">
            <v>235.44</v>
          </cell>
          <cell r="J5490" t="str">
            <v>or 76598</v>
          </cell>
        </row>
        <row r="5491">
          <cell r="A5491">
            <v>2882903</v>
          </cell>
          <cell r="B5491">
            <v>5542</v>
          </cell>
          <cell r="C5491">
            <v>1025</v>
          </cell>
          <cell r="D5491" t="str">
            <v>REVERSAS VARIAS DGN           G</v>
          </cell>
          <cell r="E5491">
            <v>73361</v>
          </cell>
          <cell r="F5491" t="str">
            <v>JE</v>
          </cell>
          <cell r="G5491">
            <v>99000932</v>
          </cell>
          <cell r="H5491" t="str">
            <v>31/08/99</v>
          </cell>
          <cell r="I5491">
            <v>1785</v>
          </cell>
          <cell r="J5491" t="str">
            <v>REVERSA MO AGOST</v>
          </cell>
        </row>
        <row r="5492">
          <cell r="A5492">
            <v>2882903</v>
          </cell>
          <cell r="B5492">
            <v>5542</v>
          </cell>
          <cell r="C5492">
            <v>1025</v>
          </cell>
          <cell r="D5492" t="str">
            <v>REVERSAS VARIAS DGN           G</v>
          </cell>
          <cell r="E5492">
            <v>73361</v>
          </cell>
          <cell r="F5492" t="str">
            <v>JE</v>
          </cell>
          <cell r="G5492">
            <v>99000932</v>
          </cell>
          <cell r="H5492" t="str">
            <v>31/08/99</v>
          </cell>
          <cell r="I5492">
            <v>-1961</v>
          </cell>
          <cell r="J5492" t="str">
            <v>REVERSA MO AGOST</v>
          </cell>
        </row>
        <row r="5493">
          <cell r="A5493">
            <v>2882903</v>
          </cell>
          <cell r="B5493">
            <v>5542</v>
          </cell>
          <cell r="C5493">
            <v>999</v>
          </cell>
          <cell r="D5493" t="str">
            <v>REVERSAS VARIAS DGN           G</v>
          </cell>
          <cell r="E5493">
            <v>73361</v>
          </cell>
          <cell r="F5493" t="str">
            <v>JE</v>
          </cell>
          <cell r="G5493">
            <v>99000932</v>
          </cell>
          <cell r="H5493" t="str">
            <v>31/08/99</v>
          </cell>
          <cell r="I5493">
            <v>-20598</v>
          </cell>
          <cell r="J5493" t="str">
            <v>REVERSA MO AGOST</v>
          </cell>
        </row>
        <row r="5494">
          <cell r="A5494">
            <v>2882903</v>
          </cell>
          <cell r="B5494">
            <v>5674</v>
          </cell>
          <cell r="C5494">
            <v>999</v>
          </cell>
          <cell r="D5494" t="str">
            <v>REVERSA LAB                   G</v>
          </cell>
          <cell r="E5494">
            <v>73170</v>
          </cell>
          <cell r="F5494" t="str">
            <v>JE</v>
          </cell>
          <cell r="G5494">
            <v>99000923</v>
          </cell>
          <cell r="H5494" t="str">
            <v>31/08/99</v>
          </cell>
          <cell r="I5494">
            <v>180</v>
          </cell>
          <cell r="J5494" t="str">
            <v>CI/EQ/LAB</v>
          </cell>
        </row>
        <row r="5495">
          <cell r="A5495">
            <v>2882903</v>
          </cell>
          <cell r="B5495">
            <v>5674</v>
          </cell>
          <cell r="C5495">
            <v>999</v>
          </cell>
          <cell r="D5495" t="str">
            <v>REVERSA LAB insumos           G</v>
          </cell>
          <cell r="E5495">
            <v>73185</v>
          </cell>
          <cell r="F5495" t="str">
            <v>JE</v>
          </cell>
          <cell r="G5495">
            <v>99000924</v>
          </cell>
          <cell r="H5495" t="str">
            <v>31/08/99</v>
          </cell>
          <cell r="I5495">
            <v>138</v>
          </cell>
          <cell r="J5495" t="str">
            <v>CI/EQ/LAB</v>
          </cell>
        </row>
        <row r="5496">
          <cell r="A5496">
            <v>2882903</v>
          </cell>
          <cell r="B5496">
            <v>5685</v>
          </cell>
          <cell r="C5496">
            <v>999</v>
          </cell>
          <cell r="D5496" t="str">
            <v>REVERSAS VARIAS DGN           G</v>
          </cell>
          <cell r="E5496">
            <v>73361</v>
          </cell>
          <cell r="F5496" t="str">
            <v>JE</v>
          </cell>
          <cell r="G5496">
            <v>99000932</v>
          </cell>
          <cell r="H5496" t="str">
            <v>31/08/99</v>
          </cell>
          <cell r="I5496">
            <v>-1156</v>
          </cell>
          <cell r="J5496" t="str">
            <v>AGUJEREADORA PIE</v>
          </cell>
        </row>
        <row r="5497">
          <cell r="A5497">
            <v>2882903</v>
          </cell>
          <cell r="B5497">
            <v>5685</v>
          </cell>
          <cell r="C5497">
            <v>999</v>
          </cell>
          <cell r="D5497" t="str">
            <v>REVERSAS VARIAS DGN           G</v>
          </cell>
          <cell r="E5497">
            <v>73361</v>
          </cell>
          <cell r="F5497" t="str">
            <v>JE</v>
          </cell>
          <cell r="G5497">
            <v>99000932</v>
          </cell>
          <cell r="H5497" t="str">
            <v>31/08/99</v>
          </cell>
          <cell r="I5497">
            <v>-6397</v>
          </cell>
          <cell r="J5497" t="str">
            <v>EQ. Y MOVILES AL</v>
          </cell>
        </row>
        <row r="5498">
          <cell r="A5498">
            <v>2882903</v>
          </cell>
          <cell r="B5498">
            <v>5685</v>
          </cell>
          <cell r="C5498">
            <v>999</v>
          </cell>
          <cell r="D5498" t="str">
            <v>Reg. Facturac. Ubic.          T</v>
          </cell>
          <cell r="E5498">
            <v>73471</v>
          </cell>
          <cell r="F5498" t="str">
            <v>TE</v>
          </cell>
          <cell r="G5498">
            <v>99018556</v>
          </cell>
          <cell r="H5498" t="str">
            <v>31/08/99</v>
          </cell>
          <cell r="I5498">
            <v>720.44</v>
          </cell>
        </row>
        <row r="5499">
          <cell r="A5499">
            <v>2882903</v>
          </cell>
          <cell r="B5499">
            <v>5685</v>
          </cell>
          <cell r="C5499">
            <v>999</v>
          </cell>
          <cell r="D5499" t="str">
            <v>Reg. Facturac. Ubic.          T</v>
          </cell>
          <cell r="E5499">
            <v>73471</v>
          </cell>
          <cell r="F5499" t="str">
            <v>TE</v>
          </cell>
          <cell r="G5499">
            <v>99018557</v>
          </cell>
          <cell r="H5499" t="str">
            <v>31/08/99</v>
          </cell>
          <cell r="I5499">
            <v>1766.69</v>
          </cell>
        </row>
        <row r="5500">
          <cell r="A5500">
            <v>2882903</v>
          </cell>
          <cell r="B5500">
            <v>5685</v>
          </cell>
          <cell r="C5500">
            <v>999</v>
          </cell>
          <cell r="D5500" t="str">
            <v>Reg. Facturac. Ubic.          T</v>
          </cell>
          <cell r="E5500">
            <v>73471</v>
          </cell>
          <cell r="F5500" t="str">
            <v>TE</v>
          </cell>
          <cell r="G5500">
            <v>99018558</v>
          </cell>
          <cell r="H5500" t="str">
            <v>31/08/99</v>
          </cell>
          <cell r="I5500">
            <v>296.36</v>
          </cell>
        </row>
        <row r="5501">
          <cell r="A5501">
            <v>2882903</v>
          </cell>
          <cell r="B5501">
            <v>5685</v>
          </cell>
          <cell r="C5501">
            <v>999</v>
          </cell>
          <cell r="D5501" t="str">
            <v>Reg. Facturac. Ubic.          T</v>
          </cell>
          <cell r="E5501">
            <v>73471</v>
          </cell>
          <cell r="F5501" t="str">
            <v>TE</v>
          </cell>
          <cell r="G5501">
            <v>99018559</v>
          </cell>
          <cell r="H5501" t="str">
            <v>31/08/99</v>
          </cell>
          <cell r="I5501">
            <v>851.57</v>
          </cell>
        </row>
        <row r="5502">
          <cell r="A5502">
            <v>2882903</v>
          </cell>
          <cell r="B5502">
            <v>5852</v>
          </cell>
          <cell r="C5502" t="str">
            <v>ZALM</v>
          </cell>
          <cell r="D5502" t="str">
            <v>SELVA NESTOR JOSE             V</v>
          </cell>
          <cell r="E5502">
            <v>71547</v>
          </cell>
          <cell r="F5502" t="str">
            <v>FF</v>
          </cell>
          <cell r="G5502">
            <v>99023451</v>
          </cell>
          <cell r="H5502" t="str">
            <v>25/08/99</v>
          </cell>
          <cell r="I5502">
            <v>495</v>
          </cell>
          <cell r="J5502" t="str">
            <v>or 76729</v>
          </cell>
        </row>
        <row r="5503">
          <cell r="A5503">
            <v>2882903</v>
          </cell>
          <cell r="B5503">
            <v>5852</v>
          </cell>
          <cell r="C5503" t="str">
            <v>ZALM</v>
          </cell>
          <cell r="D5503" t="str">
            <v>TAPICERIA EL POLACO           V</v>
          </cell>
          <cell r="E5503">
            <v>72038</v>
          </cell>
          <cell r="F5503" t="str">
            <v>FF</v>
          </cell>
          <cell r="G5503">
            <v>99023711</v>
          </cell>
          <cell r="H5503" t="str">
            <v>26/08/99</v>
          </cell>
          <cell r="I5503">
            <v>157.02000000000001</v>
          </cell>
          <cell r="J5503" t="str">
            <v>or 72019</v>
          </cell>
        </row>
        <row r="5504">
          <cell r="A5504">
            <v>2882903</v>
          </cell>
          <cell r="B5504">
            <v>5852</v>
          </cell>
          <cell r="C5504">
            <v>1025</v>
          </cell>
          <cell r="D5504" t="str">
            <v>CALLUAN HNOS. DE CALLUAN J.E. V</v>
          </cell>
          <cell r="E5504">
            <v>73282</v>
          </cell>
          <cell r="F5504" t="str">
            <v>FF</v>
          </cell>
          <cell r="G5504">
            <v>99024484</v>
          </cell>
          <cell r="H5504" t="str">
            <v>31/08/99</v>
          </cell>
          <cell r="I5504">
            <v>23</v>
          </cell>
          <cell r="J5504" t="str">
            <v>or 70718</v>
          </cell>
        </row>
        <row r="5505">
          <cell r="A5505">
            <v>2882903</v>
          </cell>
          <cell r="B5505">
            <v>5856</v>
          </cell>
          <cell r="C5505" t="str">
            <v>ZALM</v>
          </cell>
          <cell r="D5505" t="str">
            <v>ASMUS CARLOS ENRIQUE          V</v>
          </cell>
          <cell r="E5505">
            <v>71605</v>
          </cell>
          <cell r="F5505" t="str">
            <v>FF</v>
          </cell>
          <cell r="G5505">
            <v>99023485</v>
          </cell>
          <cell r="H5505" t="str">
            <v>25/08/99</v>
          </cell>
          <cell r="I5505">
            <v>217</v>
          </cell>
          <cell r="J5505" t="str">
            <v>or 73887</v>
          </cell>
        </row>
        <row r="5506">
          <cell r="A5506">
            <v>2882903</v>
          </cell>
          <cell r="B5506">
            <v>6002</v>
          </cell>
          <cell r="C5506">
            <v>999</v>
          </cell>
          <cell r="D5506" t="str">
            <v>AUSTRAL (CIELOS DEL SUR S.A.) V</v>
          </cell>
          <cell r="E5506">
            <v>71303</v>
          </cell>
          <cell r="F5506" t="str">
            <v>FF</v>
          </cell>
          <cell r="G5506">
            <v>99023226</v>
          </cell>
          <cell r="H5506" t="str">
            <v>24/08/99</v>
          </cell>
          <cell r="I5506">
            <v>222.8</v>
          </cell>
        </row>
        <row r="5507">
          <cell r="A5507">
            <v>2882903</v>
          </cell>
          <cell r="B5507">
            <v>6062</v>
          </cell>
          <cell r="C5507" t="str">
            <v>ZALM</v>
          </cell>
          <cell r="D5507" t="str">
            <v>ANGELA N DE CARISTO - ISAURA  V</v>
          </cell>
          <cell r="E5507">
            <v>70488</v>
          </cell>
          <cell r="F5507" t="str">
            <v>FF</v>
          </cell>
          <cell r="G5507">
            <v>99022708</v>
          </cell>
          <cell r="H5507" t="str">
            <v>19/08/99</v>
          </cell>
          <cell r="I5507">
            <v>14.59</v>
          </cell>
          <cell r="J5507" t="str">
            <v>O.R. 72093</v>
          </cell>
        </row>
        <row r="5508">
          <cell r="A5508">
            <v>2882903</v>
          </cell>
          <cell r="B5508">
            <v>6062</v>
          </cell>
          <cell r="C5508" t="str">
            <v>ZALM</v>
          </cell>
          <cell r="D5508" t="str">
            <v>ANGELA N DE CARISTO - ISAURA  V</v>
          </cell>
          <cell r="E5508">
            <v>70488</v>
          </cell>
          <cell r="F5508" t="str">
            <v>FF</v>
          </cell>
          <cell r="G5508">
            <v>99022712</v>
          </cell>
          <cell r="H5508" t="str">
            <v>19/08/99</v>
          </cell>
          <cell r="I5508">
            <v>9.2100000000000009</v>
          </cell>
          <cell r="J5508" t="str">
            <v>O.R. 69400 (COPI</v>
          </cell>
        </row>
        <row r="5509">
          <cell r="A5509">
            <v>2882903</v>
          </cell>
          <cell r="B5509">
            <v>6062</v>
          </cell>
          <cell r="C5509" t="str">
            <v>ZALM</v>
          </cell>
          <cell r="D5509" t="str">
            <v>GIACOMA DE BONA               V</v>
          </cell>
          <cell r="E5509">
            <v>71101</v>
          </cell>
          <cell r="F5509" t="str">
            <v>FF</v>
          </cell>
          <cell r="G5509">
            <v>99023124</v>
          </cell>
          <cell r="H5509" t="str">
            <v>24/08/99</v>
          </cell>
          <cell r="I5509">
            <v>200.29</v>
          </cell>
          <cell r="J5509" t="str">
            <v>O.R. 67791 (COPI</v>
          </cell>
        </row>
        <row r="5510">
          <cell r="A5510">
            <v>2882903</v>
          </cell>
          <cell r="B5510">
            <v>6062</v>
          </cell>
          <cell r="C5510">
            <v>1003</v>
          </cell>
          <cell r="D5510" t="str">
            <v>GIACOMA DE BONA               V</v>
          </cell>
          <cell r="E5510">
            <v>73417</v>
          </cell>
          <cell r="F5510" t="str">
            <v>FF</v>
          </cell>
          <cell r="G5510">
            <v>99024537</v>
          </cell>
          <cell r="H5510" t="str">
            <v>31/08/99</v>
          </cell>
          <cell r="I5510">
            <v>179.86</v>
          </cell>
          <cell r="J5510" t="str">
            <v>O.R. 70495</v>
          </cell>
        </row>
        <row r="5511">
          <cell r="A5511">
            <v>2882903</v>
          </cell>
          <cell r="B5511">
            <v>6062</v>
          </cell>
          <cell r="C5511">
            <v>1021</v>
          </cell>
          <cell r="D5511" t="str">
            <v>SERVICENTENARIO S.R.L.        V</v>
          </cell>
          <cell r="E5511">
            <v>71101</v>
          </cell>
          <cell r="F5511" t="str">
            <v>FF</v>
          </cell>
          <cell r="G5511">
            <v>99023122</v>
          </cell>
          <cell r="H5511" t="str">
            <v>24/08/99</v>
          </cell>
          <cell r="I5511">
            <v>61.57</v>
          </cell>
          <cell r="J5511" t="str">
            <v>O.R. 70626/651</v>
          </cell>
        </row>
        <row r="5512">
          <cell r="A5512">
            <v>2882903</v>
          </cell>
          <cell r="B5512">
            <v>6062</v>
          </cell>
          <cell r="C5512">
            <v>1025</v>
          </cell>
          <cell r="D5512" t="str">
            <v>PROVISIONES DGN               G</v>
          </cell>
          <cell r="E5512">
            <v>66690</v>
          </cell>
          <cell r="F5512" t="str">
            <v>JE</v>
          </cell>
          <cell r="G5512">
            <v>99000793</v>
          </cell>
          <cell r="H5512">
            <v>36168</v>
          </cell>
          <cell r="I5512">
            <v>-94</v>
          </cell>
          <cell r="J5512" t="str">
            <v>JULIO/99</v>
          </cell>
        </row>
        <row r="5513">
          <cell r="A5513">
            <v>2882903</v>
          </cell>
          <cell r="B5513">
            <v>6062</v>
          </cell>
          <cell r="C5513">
            <v>1025</v>
          </cell>
          <cell r="D5513" t="str">
            <v>SERVICENTENARIO S.R.L.        V</v>
          </cell>
          <cell r="E5513">
            <v>71101</v>
          </cell>
          <cell r="F5513" t="str">
            <v>FF</v>
          </cell>
          <cell r="G5513">
            <v>99023122</v>
          </cell>
          <cell r="H5513" t="str">
            <v>24/08/99</v>
          </cell>
          <cell r="I5513">
            <v>93.74</v>
          </cell>
          <cell r="J5513" t="str">
            <v>O.R. 70634</v>
          </cell>
        </row>
        <row r="5514">
          <cell r="A5514">
            <v>2882903</v>
          </cell>
          <cell r="B5514">
            <v>6062</v>
          </cell>
          <cell r="C5514">
            <v>1025</v>
          </cell>
          <cell r="D5514" t="str">
            <v>GIACOMA DE BONA               V</v>
          </cell>
          <cell r="E5514">
            <v>72524</v>
          </cell>
          <cell r="F5514" t="str">
            <v>FF</v>
          </cell>
          <cell r="G5514">
            <v>99023925</v>
          </cell>
          <cell r="H5514" t="str">
            <v>30/08/99</v>
          </cell>
          <cell r="I5514">
            <v>93.43</v>
          </cell>
          <cell r="J5514" t="str">
            <v>O.R. 70596</v>
          </cell>
        </row>
        <row r="5515">
          <cell r="A5515">
            <v>2882903</v>
          </cell>
          <cell r="B5515">
            <v>6062</v>
          </cell>
          <cell r="C5515">
            <v>1025</v>
          </cell>
          <cell r="D5515" t="str">
            <v>GIACOMA DE BONA               V</v>
          </cell>
          <cell r="E5515">
            <v>72524</v>
          </cell>
          <cell r="F5515" t="str">
            <v>FF</v>
          </cell>
          <cell r="G5515">
            <v>99023928</v>
          </cell>
          <cell r="H5515" t="str">
            <v>30/08/99</v>
          </cell>
          <cell r="I5515">
            <v>89.48</v>
          </cell>
          <cell r="J5515" t="str">
            <v>O.R. 74654</v>
          </cell>
        </row>
        <row r="5516">
          <cell r="A5516">
            <v>2882903</v>
          </cell>
          <cell r="B5516">
            <v>6062</v>
          </cell>
          <cell r="C5516">
            <v>1026</v>
          </cell>
          <cell r="D5516" t="str">
            <v>CRISORIO HNOS                 V</v>
          </cell>
          <cell r="E5516">
            <v>72524</v>
          </cell>
          <cell r="F5516" t="str">
            <v>FF</v>
          </cell>
          <cell r="G5516">
            <v>99023922</v>
          </cell>
          <cell r="H5516" t="str">
            <v>30/08/99</v>
          </cell>
          <cell r="I5516">
            <v>17.489999999999998</v>
          </cell>
          <cell r="J5516" t="str">
            <v>O.R. 72179</v>
          </cell>
        </row>
        <row r="5517">
          <cell r="A5517">
            <v>2882903</v>
          </cell>
          <cell r="B5517">
            <v>6442</v>
          </cell>
          <cell r="C5517">
            <v>1021</v>
          </cell>
          <cell r="D5517" t="str">
            <v>REVERSAS VARIAS DGN           G</v>
          </cell>
          <cell r="E5517">
            <v>73361</v>
          </cell>
          <cell r="F5517" t="str">
            <v>JE</v>
          </cell>
          <cell r="G5517">
            <v>99000932</v>
          </cell>
          <cell r="H5517" t="str">
            <v>31/08/99</v>
          </cell>
          <cell r="I5517">
            <v>720</v>
          </cell>
          <cell r="J5517" t="str">
            <v>EQ. Y MOVILES AL</v>
          </cell>
        </row>
        <row r="5518">
          <cell r="A5518">
            <v>2882903</v>
          </cell>
          <cell r="B5518">
            <v>6549</v>
          </cell>
          <cell r="C5518">
            <v>1002</v>
          </cell>
          <cell r="D5518" t="str">
            <v>PROVISIONES DGN               G</v>
          </cell>
          <cell r="E5518">
            <v>66690</v>
          </cell>
          <cell r="F5518" t="str">
            <v>JE</v>
          </cell>
          <cell r="G5518">
            <v>99000793</v>
          </cell>
          <cell r="H5518">
            <v>36168</v>
          </cell>
          <cell r="I5518">
            <v>-256</v>
          </cell>
          <cell r="J5518" t="str">
            <v>JULIO/99</v>
          </cell>
        </row>
        <row r="5519">
          <cell r="A5519">
            <v>2882903</v>
          </cell>
          <cell r="B5519">
            <v>6549</v>
          </cell>
          <cell r="C5519">
            <v>1002</v>
          </cell>
          <cell r="D5519" t="str">
            <v>AVILA JESUS B.                V</v>
          </cell>
          <cell r="E5519">
            <v>67530</v>
          </cell>
          <cell r="F5519" t="str">
            <v>FF</v>
          </cell>
          <cell r="G5519">
            <v>99021240</v>
          </cell>
          <cell r="H5519">
            <v>36288</v>
          </cell>
          <cell r="I5519">
            <v>169</v>
          </cell>
        </row>
        <row r="5520">
          <cell r="A5520">
            <v>2882903</v>
          </cell>
          <cell r="B5520">
            <v>6549</v>
          </cell>
          <cell r="C5520">
            <v>1002</v>
          </cell>
          <cell r="D5520" t="str">
            <v>AQUINO HAYDEE                 V</v>
          </cell>
          <cell r="E5520">
            <v>67615</v>
          </cell>
          <cell r="F5520" t="str">
            <v>FF</v>
          </cell>
          <cell r="G5520">
            <v>99021263</v>
          </cell>
          <cell r="H5520">
            <v>36288</v>
          </cell>
          <cell r="I5520">
            <v>52.5</v>
          </cell>
          <cell r="J5520" t="str">
            <v>OC 004/237/99</v>
          </cell>
        </row>
        <row r="5521">
          <cell r="A5521">
            <v>2882903</v>
          </cell>
          <cell r="B5521">
            <v>6549</v>
          </cell>
          <cell r="C5521">
            <v>1002</v>
          </cell>
          <cell r="D5521" t="str">
            <v>TURISMO PATAGONIA S.A.        V</v>
          </cell>
          <cell r="E5521">
            <v>67615</v>
          </cell>
          <cell r="F5521" t="str">
            <v>FF</v>
          </cell>
          <cell r="G5521">
            <v>99021278</v>
          </cell>
          <cell r="H5521">
            <v>36288</v>
          </cell>
          <cell r="I5521">
            <v>105.6</v>
          </cell>
          <cell r="J5521" t="str">
            <v>OC 002/237/99</v>
          </cell>
        </row>
        <row r="5522">
          <cell r="A5522">
            <v>2882903</v>
          </cell>
          <cell r="B5522">
            <v>6549</v>
          </cell>
          <cell r="C5522">
            <v>1002</v>
          </cell>
          <cell r="D5522" t="str">
            <v>AQUINO HAYDEE                 V</v>
          </cell>
          <cell r="E5522">
            <v>72731</v>
          </cell>
          <cell r="F5522" t="str">
            <v>FF</v>
          </cell>
          <cell r="G5522">
            <v>99024091</v>
          </cell>
          <cell r="H5522" t="str">
            <v>31/08/99</v>
          </cell>
          <cell r="I5522">
            <v>37.5</v>
          </cell>
          <cell r="J5522" t="str">
            <v>O.C. 003-2/237/9</v>
          </cell>
        </row>
        <row r="5523">
          <cell r="A5523">
            <v>2882903</v>
          </cell>
          <cell r="B5523">
            <v>6549</v>
          </cell>
          <cell r="C5523">
            <v>1002</v>
          </cell>
          <cell r="D5523" t="str">
            <v>AQUINO HAYDEE                 V</v>
          </cell>
          <cell r="E5523">
            <v>72731</v>
          </cell>
          <cell r="F5523" t="str">
            <v>FF</v>
          </cell>
          <cell r="G5523">
            <v>99024099</v>
          </cell>
          <cell r="H5523" t="str">
            <v>31/08/99</v>
          </cell>
          <cell r="I5523">
            <v>30</v>
          </cell>
          <cell r="J5523" t="str">
            <v>O.C. 003-2/237/9</v>
          </cell>
        </row>
        <row r="5524">
          <cell r="A5524">
            <v>2882903</v>
          </cell>
          <cell r="B5524">
            <v>6549</v>
          </cell>
          <cell r="C5524">
            <v>1002</v>
          </cell>
          <cell r="D5524" t="str">
            <v>GFW PERSONAL EVENTUAL S.A.    V</v>
          </cell>
          <cell r="E5524">
            <v>73282</v>
          </cell>
          <cell r="F5524" t="str">
            <v>FF</v>
          </cell>
          <cell r="G5524">
            <v>99024489</v>
          </cell>
          <cell r="H5524" t="str">
            <v>31/08/99</v>
          </cell>
          <cell r="I5524">
            <v>137.69999999999999</v>
          </cell>
          <cell r="J5524" t="str">
            <v>or 70445</v>
          </cell>
        </row>
        <row r="5525">
          <cell r="A5525">
            <v>2882903</v>
          </cell>
          <cell r="B5525">
            <v>6549</v>
          </cell>
          <cell r="C5525">
            <v>1003</v>
          </cell>
          <cell r="D5525" t="str">
            <v>PROVISIONES DGN               G</v>
          </cell>
          <cell r="E5525">
            <v>66690</v>
          </cell>
          <cell r="F5525" t="str">
            <v>JE</v>
          </cell>
          <cell r="G5525">
            <v>99000793</v>
          </cell>
          <cell r="H5525">
            <v>36168</v>
          </cell>
          <cell r="I5525">
            <v>-224</v>
          </cell>
          <cell r="J5525" t="str">
            <v>JULIO/99</v>
          </cell>
        </row>
        <row r="5526">
          <cell r="A5526">
            <v>2882903</v>
          </cell>
          <cell r="B5526">
            <v>6549</v>
          </cell>
          <cell r="C5526">
            <v>1003</v>
          </cell>
          <cell r="D5526" t="str">
            <v>RAUSER SH DE NICOSIA RAUL Y ALV</v>
          </cell>
          <cell r="E5526">
            <v>67615</v>
          </cell>
          <cell r="F5526" t="str">
            <v>FF</v>
          </cell>
          <cell r="G5526">
            <v>99021266</v>
          </cell>
          <cell r="H5526">
            <v>36288</v>
          </cell>
          <cell r="I5526">
            <v>224</v>
          </cell>
          <cell r="J5526" t="str">
            <v>OR 70447</v>
          </cell>
        </row>
        <row r="5527">
          <cell r="A5527">
            <v>2882903</v>
          </cell>
          <cell r="B5527">
            <v>6549</v>
          </cell>
          <cell r="C5527">
            <v>1003</v>
          </cell>
          <cell r="D5527" t="str">
            <v>RAUSER SH DE NICOSIA RAUL Y ALV</v>
          </cell>
          <cell r="E5527">
            <v>72960</v>
          </cell>
          <cell r="F5527" t="str">
            <v>FF</v>
          </cell>
          <cell r="G5527">
            <v>99024261</v>
          </cell>
          <cell r="H5527" t="str">
            <v>31/08/99</v>
          </cell>
          <cell r="I5527">
            <v>328</v>
          </cell>
          <cell r="J5527" t="str">
            <v>O.R. 70599</v>
          </cell>
        </row>
        <row r="5528">
          <cell r="A5528">
            <v>2882903</v>
          </cell>
          <cell r="B5528">
            <v>6549</v>
          </cell>
          <cell r="C5528">
            <v>1004</v>
          </cell>
          <cell r="D5528" t="str">
            <v>PROVISIONES DGN               G</v>
          </cell>
          <cell r="E5528">
            <v>66690</v>
          </cell>
          <cell r="F5528" t="str">
            <v>JE</v>
          </cell>
          <cell r="G5528">
            <v>99000793</v>
          </cell>
          <cell r="H5528">
            <v>36168</v>
          </cell>
          <cell r="I5528">
            <v>-432</v>
          </cell>
          <cell r="J5528" t="str">
            <v>JULIO/99</v>
          </cell>
        </row>
        <row r="5529">
          <cell r="A5529">
            <v>2882903</v>
          </cell>
          <cell r="B5529">
            <v>6549</v>
          </cell>
          <cell r="C5529">
            <v>1004</v>
          </cell>
          <cell r="D5529" t="str">
            <v>AVILA JESUS B.                V</v>
          </cell>
          <cell r="E5529">
            <v>67530</v>
          </cell>
          <cell r="F5529" t="str">
            <v>FF</v>
          </cell>
          <cell r="G5529">
            <v>99021240</v>
          </cell>
          <cell r="H5529">
            <v>36288</v>
          </cell>
          <cell r="I5529">
            <v>30</v>
          </cell>
        </row>
        <row r="5530">
          <cell r="A5530">
            <v>2882903</v>
          </cell>
          <cell r="B5530">
            <v>6549</v>
          </cell>
          <cell r="C5530">
            <v>1004</v>
          </cell>
          <cell r="D5530" t="str">
            <v>RAUSER SH DE NICOSIA RAUL Y ALV</v>
          </cell>
          <cell r="E5530">
            <v>67615</v>
          </cell>
          <cell r="F5530" t="str">
            <v>FF</v>
          </cell>
          <cell r="G5530">
            <v>99021266</v>
          </cell>
          <cell r="H5530">
            <v>36288</v>
          </cell>
          <cell r="I5530">
            <v>432</v>
          </cell>
          <cell r="J5530" t="str">
            <v>OR 70447</v>
          </cell>
        </row>
        <row r="5531">
          <cell r="A5531">
            <v>2882903</v>
          </cell>
          <cell r="B5531">
            <v>6549</v>
          </cell>
          <cell r="C5531">
            <v>1004</v>
          </cell>
          <cell r="D5531" t="str">
            <v>RAUSER SH DE NICOSIA RAUL Y ALV</v>
          </cell>
          <cell r="E5531">
            <v>72960</v>
          </cell>
          <cell r="F5531" t="str">
            <v>FF</v>
          </cell>
          <cell r="G5531">
            <v>99024261</v>
          </cell>
          <cell r="H5531" t="str">
            <v>31/08/99</v>
          </cell>
          <cell r="I5531">
            <v>432</v>
          </cell>
          <cell r="J5531" t="str">
            <v>O.R. 70599</v>
          </cell>
        </row>
        <row r="5532">
          <cell r="A5532">
            <v>2882903</v>
          </cell>
          <cell r="B5532">
            <v>6549</v>
          </cell>
          <cell r="C5532">
            <v>1020</v>
          </cell>
          <cell r="D5532" t="str">
            <v>PROVISIONES DGN               G</v>
          </cell>
          <cell r="E5532">
            <v>66690</v>
          </cell>
          <cell r="F5532" t="str">
            <v>JE</v>
          </cell>
          <cell r="G5532">
            <v>99000793</v>
          </cell>
          <cell r="H5532">
            <v>36168</v>
          </cell>
          <cell r="I5532">
            <v>-524</v>
          </cell>
          <cell r="J5532" t="str">
            <v>JULIO/99</v>
          </cell>
        </row>
        <row r="5533">
          <cell r="A5533">
            <v>2882903</v>
          </cell>
          <cell r="B5533">
            <v>6549</v>
          </cell>
          <cell r="C5533">
            <v>1020</v>
          </cell>
          <cell r="D5533" t="str">
            <v>RAUSER SH DE NICOSIA RAUL Y ALV</v>
          </cell>
          <cell r="E5533">
            <v>67615</v>
          </cell>
          <cell r="F5533" t="str">
            <v>FF</v>
          </cell>
          <cell r="G5533">
            <v>99021266</v>
          </cell>
          <cell r="H5533">
            <v>36288</v>
          </cell>
          <cell r="I5533">
            <v>224</v>
          </cell>
          <cell r="J5533" t="str">
            <v>OR 70447</v>
          </cell>
        </row>
        <row r="5534">
          <cell r="A5534">
            <v>2882903</v>
          </cell>
          <cell r="B5534">
            <v>6549</v>
          </cell>
          <cell r="C5534">
            <v>1020</v>
          </cell>
          <cell r="D5534" t="str">
            <v>RAUSER SH DE NICOSIA RAUL Y ALV</v>
          </cell>
          <cell r="E5534">
            <v>67615</v>
          </cell>
          <cell r="F5534" t="str">
            <v>FF</v>
          </cell>
          <cell r="G5534">
            <v>99021271</v>
          </cell>
          <cell r="H5534">
            <v>36288</v>
          </cell>
          <cell r="I5534">
            <v>300</v>
          </cell>
          <cell r="J5534" t="str">
            <v>OC 07/2903/99</v>
          </cell>
        </row>
        <row r="5535">
          <cell r="A5535">
            <v>2882903</v>
          </cell>
          <cell r="B5535">
            <v>6549</v>
          </cell>
          <cell r="C5535">
            <v>1020</v>
          </cell>
          <cell r="D5535" t="str">
            <v>AQUINO HAYDEE                 V</v>
          </cell>
          <cell r="E5535">
            <v>72731</v>
          </cell>
          <cell r="F5535" t="str">
            <v>FF</v>
          </cell>
          <cell r="G5535">
            <v>99024099</v>
          </cell>
          <cell r="H5535" t="str">
            <v>31/08/99</v>
          </cell>
          <cell r="I5535">
            <v>7.5</v>
          </cell>
          <cell r="J5535" t="str">
            <v>O.C. 003-2/237/9</v>
          </cell>
        </row>
        <row r="5536">
          <cell r="A5536">
            <v>2882903</v>
          </cell>
          <cell r="B5536">
            <v>6549</v>
          </cell>
          <cell r="C5536">
            <v>1020</v>
          </cell>
          <cell r="D5536" t="str">
            <v>RAUSER SH DE NICOSIA RAUL Y ALV</v>
          </cell>
          <cell r="E5536">
            <v>72960</v>
          </cell>
          <cell r="F5536" t="str">
            <v>FF</v>
          </cell>
          <cell r="G5536">
            <v>99024259</v>
          </cell>
          <cell r="H5536" t="str">
            <v>31/08/99</v>
          </cell>
          <cell r="I5536">
            <v>300</v>
          </cell>
          <cell r="J5536" t="str">
            <v>O.C. 07/2903/99</v>
          </cell>
        </row>
        <row r="5537">
          <cell r="A5537">
            <v>2882903</v>
          </cell>
          <cell r="B5537">
            <v>6549</v>
          </cell>
          <cell r="C5537">
            <v>1020</v>
          </cell>
          <cell r="D5537" t="str">
            <v>RAUSER SH DE NICOSIA RAUL Y ALV</v>
          </cell>
          <cell r="E5537">
            <v>72960</v>
          </cell>
          <cell r="F5537" t="str">
            <v>FF</v>
          </cell>
          <cell r="G5537">
            <v>99024261</v>
          </cell>
          <cell r="H5537" t="str">
            <v>31/08/99</v>
          </cell>
          <cell r="I5537">
            <v>288</v>
          </cell>
          <cell r="J5537" t="str">
            <v>O.R. 70599</v>
          </cell>
        </row>
        <row r="5538">
          <cell r="A5538">
            <v>2882903</v>
          </cell>
          <cell r="B5538">
            <v>6549</v>
          </cell>
          <cell r="C5538">
            <v>1020</v>
          </cell>
          <cell r="D5538" t="str">
            <v>RAUSER SH DE NICOSIA RAUL Y ALV</v>
          </cell>
          <cell r="E5538">
            <v>72960</v>
          </cell>
          <cell r="F5538" t="str">
            <v>FF</v>
          </cell>
          <cell r="G5538">
            <v>99024263</v>
          </cell>
          <cell r="H5538" t="str">
            <v>31/08/99</v>
          </cell>
          <cell r="I5538">
            <v>80</v>
          </cell>
          <cell r="J5538" t="str">
            <v>O.R. 70749</v>
          </cell>
        </row>
        <row r="5539">
          <cell r="A5539">
            <v>2882903</v>
          </cell>
          <cell r="B5539">
            <v>6549</v>
          </cell>
          <cell r="C5539">
            <v>1021</v>
          </cell>
          <cell r="D5539" t="str">
            <v>PROVISIONES DGN               G</v>
          </cell>
          <cell r="E5539">
            <v>66690</v>
          </cell>
          <cell r="F5539" t="str">
            <v>JE</v>
          </cell>
          <cell r="G5539">
            <v>99000793</v>
          </cell>
          <cell r="H5539">
            <v>36168</v>
          </cell>
          <cell r="I5539">
            <v>-3540</v>
          </cell>
          <cell r="J5539" t="str">
            <v>JULIO/99</v>
          </cell>
        </row>
        <row r="5540">
          <cell r="A5540">
            <v>2882903</v>
          </cell>
          <cell r="B5540">
            <v>6549</v>
          </cell>
          <cell r="C5540">
            <v>1021</v>
          </cell>
          <cell r="D5540" t="str">
            <v>RAUSER SH DE NICOSIA RAUL Y ALV</v>
          </cell>
          <cell r="E5540">
            <v>67615</v>
          </cell>
          <cell r="F5540" t="str">
            <v>FF</v>
          </cell>
          <cell r="G5540">
            <v>99021266</v>
          </cell>
          <cell r="H5540">
            <v>36288</v>
          </cell>
          <cell r="I5540">
            <v>840</v>
          </cell>
          <cell r="J5540" t="str">
            <v>OR 70447</v>
          </cell>
        </row>
        <row r="5541">
          <cell r="A5541">
            <v>2882903</v>
          </cell>
          <cell r="B5541">
            <v>6549</v>
          </cell>
          <cell r="C5541">
            <v>1021</v>
          </cell>
          <cell r="D5541" t="str">
            <v>RAUSER SH DE NICOSIA RAUL Y ALV</v>
          </cell>
          <cell r="E5541">
            <v>67615</v>
          </cell>
          <cell r="F5541" t="str">
            <v>FF</v>
          </cell>
          <cell r="G5541">
            <v>99021269</v>
          </cell>
          <cell r="H5541">
            <v>36288</v>
          </cell>
          <cell r="I5541">
            <v>2400</v>
          </cell>
          <cell r="J5541" t="str">
            <v>OC 07/2903/99</v>
          </cell>
        </row>
        <row r="5542">
          <cell r="A5542">
            <v>2882903</v>
          </cell>
          <cell r="B5542">
            <v>6549</v>
          </cell>
          <cell r="C5542">
            <v>1021</v>
          </cell>
          <cell r="D5542" t="str">
            <v>RAUSER SH DE NICOSIA RAUL Y ALV</v>
          </cell>
          <cell r="E5542">
            <v>67615</v>
          </cell>
          <cell r="F5542" t="str">
            <v>FF</v>
          </cell>
          <cell r="G5542">
            <v>99021271</v>
          </cell>
          <cell r="H5542">
            <v>36288</v>
          </cell>
          <cell r="I5542">
            <v>300</v>
          </cell>
          <cell r="J5542" t="str">
            <v>OC 07/2903/99</v>
          </cell>
        </row>
        <row r="5543">
          <cell r="A5543">
            <v>2882903</v>
          </cell>
          <cell r="B5543">
            <v>6549</v>
          </cell>
          <cell r="C5543">
            <v>1021</v>
          </cell>
          <cell r="D5543" t="str">
            <v>RAUSER SH DE NICOSIA RAUL Y ALV</v>
          </cell>
          <cell r="E5543">
            <v>72960</v>
          </cell>
          <cell r="F5543" t="str">
            <v>FF</v>
          </cell>
          <cell r="G5543">
            <v>99024259</v>
          </cell>
          <cell r="H5543" t="str">
            <v>31/08/99</v>
          </cell>
          <cell r="I5543">
            <v>300</v>
          </cell>
          <cell r="J5543" t="str">
            <v>O.C. 07/2903/99</v>
          </cell>
        </row>
        <row r="5544">
          <cell r="A5544">
            <v>2882903</v>
          </cell>
          <cell r="B5544">
            <v>6549</v>
          </cell>
          <cell r="C5544">
            <v>1021</v>
          </cell>
          <cell r="D5544" t="str">
            <v>RAUSER SH DE NICOSIA RAUL Y ALV</v>
          </cell>
          <cell r="E5544">
            <v>72960</v>
          </cell>
          <cell r="F5544" t="str">
            <v>FF</v>
          </cell>
          <cell r="G5544">
            <v>99024260</v>
          </cell>
          <cell r="H5544" t="str">
            <v>31/08/99</v>
          </cell>
          <cell r="I5544">
            <v>2400</v>
          </cell>
          <cell r="J5544" t="str">
            <v>O.C. 07/2903/99</v>
          </cell>
        </row>
        <row r="5545">
          <cell r="A5545">
            <v>2882903</v>
          </cell>
          <cell r="B5545">
            <v>6549</v>
          </cell>
          <cell r="C5545">
            <v>1021</v>
          </cell>
          <cell r="D5545" t="str">
            <v>RAUSER SH DE NICOSIA RAUL Y ALV</v>
          </cell>
          <cell r="E5545">
            <v>72960</v>
          </cell>
          <cell r="F5545" t="str">
            <v>FF</v>
          </cell>
          <cell r="G5545">
            <v>99024261</v>
          </cell>
          <cell r="H5545" t="str">
            <v>31/08/99</v>
          </cell>
          <cell r="I5545">
            <v>888</v>
          </cell>
          <cell r="J5545" t="str">
            <v>O.R. 70599</v>
          </cell>
        </row>
        <row r="5546">
          <cell r="A5546">
            <v>2882903</v>
          </cell>
          <cell r="B5546">
            <v>6549</v>
          </cell>
          <cell r="C5546">
            <v>1025</v>
          </cell>
          <cell r="D5546" t="str">
            <v>PROVISIONES DGN               G</v>
          </cell>
          <cell r="E5546">
            <v>66690</v>
          </cell>
          <cell r="F5546" t="str">
            <v>JE</v>
          </cell>
          <cell r="G5546">
            <v>99000793</v>
          </cell>
          <cell r="H5546">
            <v>36168</v>
          </cell>
          <cell r="I5546">
            <v>-229</v>
          </cell>
          <cell r="J5546" t="str">
            <v>JULIO/99</v>
          </cell>
        </row>
        <row r="5547">
          <cell r="A5547">
            <v>2882903</v>
          </cell>
          <cell r="B5547">
            <v>6549</v>
          </cell>
          <cell r="C5547">
            <v>1025</v>
          </cell>
          <cell r="D5547" t="str">
            <v>AQUINO HAYDEE                 V</v>
          </cell>
          <cell r="E5547">
            <v>67615</v>
          </cell>
          <cell r="F5547" t="str">
            <v>FF</v>
          </cell>
          <cell r="G5547">
            <v>99021263</v>
          </cell>
          <cell r="H5547">
            <v>36288</v>
          </cell>
          <cell r="I5547">
            <v>60</v>
          </cell>
          <cell r="J5547" t="str">
            <v>OC 004/237/99</v>
          </cell>
        </row>
        <row r="5548">
          <cell r="A5548">
            <v>2882903</v>
          </cell>
          <cell r="B5548">
            <v>6549</v>
          </cell>
          <cell r="C5548">
            <v>1025</v>
          </cell>
          <cell r="D5548" t="str">
            <v>TURISMO PATAGONIA S.A.        V</v>
          </cell>
          <cell r="E5548">
            <v>67615</v>
          </cell>
          <cell r="F5548" t="str">
            <v>FF</v>
          </cell>
          <cell r="G5548">
            <v>99021278</v>
          </cell>
          <cell r="H5548">
            <v>36288</v>
          </cell>
          <cell r="I5548">
            <v>79.2</v>
          </cell>
          <cell r="J5548" t="str">
            <v>OC 002/237/99</v>
          </cell>
        </row>
        <row r="5549">
          <cell r="A5549">
            <v>2882903</v>
          </cell>
          <cell r="B5549">
            <v>6549</v>
          </cell>
          <cell r="C5549">
            <v>1025</v>
          </cell>
          <cell r="D5549" t="str">
            <v>AQUINO HAYDEE                 V</v>
          </cell>
          <cell r="E5549">
            <v>72731</v>
          </cell>
          <cell r="F5549" t="str">
            <v>FF</v>
          </cell>
          <cell r="G5549">
            <v>99024091</v>
          </cell>
          <cell r="H5549" t="str">
            <v>31/08/99</v>
          </cell>
          <cell r="I5549">
            <v>52.5</v>
          </cell>
          <cell r="J5549" t="str">
            <v>O.C. 003-2/237/9</v>
          </cell>
        </row>
        <row r="5550">
          <cell r="A5550">
            <v>2882903</v>
          </cell>
          <cell r="B5550">
            <v>6549</v>
          </cell>
          <cell r="C5550">
            <v>1025</v>
          </cell>
          <cell r="D5550" t="str">
            <v>AQUINO HAYDEE                 V</v>
          </cell>
          <cell r="E5550">
            <v>72731</v>
          </cell>
          <cell r="F5550" t="str">
            <v>FF</v>
          </cell>
          <cell r="G5550">
            <v>99024099</v>
          </cell>
          <cell r="H5550" t="str">
            <v>31/08/99</v>
          </cell>
          <cell r="I5550">
            <v>67.5</v>
          </cell>
          <cell r="J5550" t="str">
            <v>O.C. 003-2/237/9</v>
          </cell>
        </row>
        <row r="5551">
          <cell r="A5551">
            <v>2882903</v>
          </cell>
          <cell r="B5551">
            <v>6662</v>
          </cell>
          <cell r="C5551">
            <v>999</v>
          </cell>
          <cell r="D5551" t="str">
            <v>DIST. MO COMUNICACIONES       G</v>
          </cell>
          <cell r="E5551">
            <v>73153</v>
          </cell>
          <cell r="F5551" t="str">
            <v>JE</v>
          </cell>
          <cell r="G5551">
            <v>99000921</v>
          </cell>
          <cell r="H5551" t="str">
            <v>31/08/99</v>
          </cell>
          <cell r="I5551">
            <v>12</v>
          </cell>
          <cell r="J5551" t="str">
            <v>CI/EQ/BERON</v>
          </cell>
        </row>
        <row r="5552">
          <cell r="A5552">
            <v>2882903</v>
          </cell>
          <cell r="B5552">
            <v>6751</v>
          </cell>
          <cell r="C5552">
            <v>1001</v>
          </cell>
          <cell r="D5552" t="str">
            <v>CIA. DE TELEF. DEL INTERIOR SV</v>
          </cell>
          <cell r="E5552">
            <v>71271</v>
          </cell>
          <cell r="F5552" t="str">
            <v>FF</v>
          </cell>
          <cell r="G5552">
            <v>99023208</v>
          </cell>
          <cell r="H5552" t="str">
            <v>24/08/99</v>
          </cell>
          <cell r="I5552">
            <v>98.85</v>
          </cell>
        </row>
        <row r="5553">
          <cell r="A5553">
            <v>2882903</v>
          </cell>
          <cell r="B5553">
            <v>6751</v>
          </cell>
          <cell r="C5553">
            <v>1003</v>
          </cell>
          <cell r="D5553" t="str">
            <v>SERVICIOS TICKET S.A.         V</v>
          </cell>
          <cell r="E5553">
            <v>69134</v>
          </cell>
          <cell r="F5553" t="str">
            <v>FF</v>
          </cell>
          <cell r="G5553">
            <v>99021897</v>
          </cell>
          <cell r="H5553">
            <v>36502</v>
          </cell>
          <cell r="I5553">
            <v>0.6</v>
          </cell>
        </row>
        <row r="5554">
          <cell r="A5554">
            <v>2882903</v>
          </cell>
          <cell r="B5554">
            <v>6751</v>
          </cell>
          <cell r="C5554">
            <v>1003</v>
          </cell>
          <cell r="D5554" t="str">
            <v>CAPRIOLO AMERICO LUIS         V</v>
          </cell>
          <cell r="E5554">
            <v>69420</v>
          </cell>
          <cell r="F5554" t="str">
            <v>FF</v>
          </cell>
          <cell r="G5554">
            <v>99021985</v>
          </cell>
          <cell r="H5554" t="str">
            <v>13/08/99</v>
          </cell>
          <cell r="I5554">
            <v>15.72</v>
          </cell>
          <cell r="J5554" t="str">
            <v>O.R. 73950</v>
          </cell>
        </row>
        <row r="5555">
          <cell r="A5555">
            <v>2882903</v>
          </cell>
          <cell r="B5555">
            <v>6751</v>
          </cell>
          <cell r="C5555">
            <v>1004</v>
          </cell>
          <cell r="D5555" t="str">
            <v>SERVICIOS TICKET S.A.         V</v>
          </cell>
          <cell r="E5555">
            <v>69134</v>
          </cell>
          <cell r="F5555" t="str">
            <v>FF</v>
          </cell>
          <cell r="G5555">
            <v>99021897</v>
          </cell>
          <cell r="H5555">
            <v>36502</v>
          </cell>
          <cell r="I5555">
            <v>0.6</v>
          </cell>
        </row>
        <row r="5556">
          <cell r="A5556">
            <v>2882903</v>
          </cell>
          <cell r="B5556">
            <v>6751</v>
          </cell>
          <cell r="C5556">
            <v>1014</v>
          </cell>
          <cell r="D5556" t="str">
            <v>CAPRIOLO AMERICO LUIS         V</v>
          </cell>
          <cell r="E5556">
            <v>71438</v>
          </cell>
          <cell r="F5556" t="str">
            <v>FF</v>
          </cell>
          <cell r="G5556">
            <v>99023302</v>
          </cell>
          <cell r="H5556" t="str">
            <v>25/08/99</v>
          </cell>
          <cell r="I5556">
            <v>10.41</v>
          </cell>
          <cell r="J5556" t="str">
            <v>or 78865</v>
          </cell>
        </row>
        <row r="5557">
          <cell r="A5557">
            <v>2882903</v>
          </cell>
          <cell r="B5557">
            <v>6751</v>
          </cell>
          <cell r="C5557">
            <v>1020</v>
          </cell>
          <cell r="D5557" t="str">
            <v>SERVICIOS TICKET S.A.         V</v>
          </cell>
          <cell r="E5557">
            <v>69134</v>
          </cell>
          <cell r="F5557" t="str">
            <v>FF</v>
          </cell>
          <cell r="G5557">
            <v>99021897</v>
          </cell>
          <cell r="H5557">
            <v>36502</v>
          </cell>
          <cell r="I5557">
            <v>1.5</v>
          </cell>
        </row>
        <row r="5558">
          <cell r="A5558">
            <v>2882903</v>
          </cell>
          <cell r="B5558">
            <v>6751</v>
          </cell>
          <cell r="C5558">
            <v>1021</v>
          </cell>
          <cell r="D5558" t="str">
            <v>PROVEEDORES MENORES           W</v>
          </cell>
          <cell r="E5558">
            <v>68450</v>
          </cell>
          <cell r="F5558" t="str">
            <v>PM</v>
          </cell>
          <cell r="G5558">
            <v>99004089</v>
          </cell>
          <cell r="H5558">
            <v>36411</v>
          </cell>
          <cell r="I5558">
            <v>32.5</v>
          </cell>
          <cell r="J5558" t="str">
            <v>COMP.VARIOS</v>
          </cell>
        </row>
        <row r="5559">
          <cell r="A5559">
            <v>2882903</v>
          </cell>
          <cell r="B5559">
            <v>6751</v>
          </cell>
          <cell r="C5559">
            <v>1021</v>
          </cell>
          <cell r="D5559" t="str">
            <v>SERVICIOS TICKET S.A.         V</v>
          </cell>
          <cell r="E5559">
            <v>69134</v>
          </cell>
          <cell r="F5559" t="str">
            <v>FF</v>
          </cell>
          <cell r="G5559">
            <v>99021897</v>
          </cell>
          <cell r="H5559">
            <v>36502</v>
          </cell>
          <cell r="I5559">
            <v>4.32</v>
          </cell>
        </row>
        <row r="5560">
          <cell r="A5560">
            <v>2882903</v>
          </cell>
          <cell r="B5560">
            <v>6751</v>
          </cell>
          <cell r="C5560">
            <v>1021</v>
          </cell>
          <cell r="D5560" t="str">
            <v>CAPRIOLO AMERICO LUIS         V</v>
          </cell>
          <cell r="E5560">
            <v>69420</v>
          </cell>
          <cell r="F5560" t="str">
            <v>FF</v>
          </cell>
          <cell r="G5560">
            <v>99021985</v>
          </cell>
          <cell r="H5560" t="str">
            <v>13/08/99</v>
          </cell>
          <cell r="I5560">
            <v>5.78</v>
          </cell>
          <cell r="J5560" t="str">
            <v>O.R. 73950</v>
          </cell>
        </row>
        <row r="5561">
          <cell r="A5561">
            <v>2882903</v>
          </cell>
          <cell r="B5561">
            <v>6751</v>
          </cell>
          <cell r="C5561">
            <v>1025</v>
          </cell>
          <cell r="D5561" t="str">
            <v>PROVEEDORES MENORES           W</v>
          </cell>
          <cell r="E5561">
            <v>68450</v>
          </cell>
          <cell r="F5561" t="str">
            <v>PM</v>
          </cell>
          <cell r="G5561">
            <v>99004089</v>
          </cell>
          <cell r="H5561">
            <v>36411</v>
          </cell>
          <cell r="I5561">
            <v>9.75</v>
          </cell>
          <cell r="J5561" t="str">
            <v>COMP.VARIOS</v>
          </cell>
        </row>
        <row r="5562">
          <cell r="A5562">
            <v>2882903</v>
          </cell>
          <cell r="B5562">
            <v>6751</v>
          </cell>
          <cell r="C5562">
            <v>1025</v>
          </cell>
          <cell r="D5562" t="str">
            <v>SERVICIOS TICKET S.A.         V</v>
          </cell>
          <cell r="E5562">
            <v>69134</v>
          </cell>
          <cell r="F5562" t="str">
            <v>FF</v>
          </cell>
          <cell r="G5562">
            <v>99021897</v>
          </cell>
          <cell r="H5562">
            <v>36502</v>
          </cell>
          <cell r="I5562">
            <v>1.89</v>
          </cell>
        </row>
        <row r="5563">
          <cell r="A5563">
            <v>2882903</v>
          </cell>
          <cell r="B5563">
            <v>6751</v>
          </cell>
          <cell r="C5563">
            <v>1026</v>
          </cell>
          <cell r="D5563" t="str">
            <v>PROVEEDOR GENERICO VARIOS     V</v>
          </cell>
          <cell r="E5563">
            <v>72624</v>
          </cell>
          <cell r="F5563" t="str">
            <v>FG</v>
          </cell>
          <cell r="G5563">
            <v>99003653</v>
          </cell>
          <cell r="H5563" t="str">
            <v>30/08/99</v>
          </cell>
          <cell r="I5563">
            <v>303.51</v>
          </cell>
          <cell r="J5563" t="str">
            <v>Reintegro Gs.Cel</v>
          </cell>
        </row>
        <row r="5564">
          <cell r="A5564">
            <v>2882903</v>
          </cell>
          <cell r="B5564">
            <v>6751</v>
          </cell>
          <cell r="C5564">
            <v>999</v>
          </cell>
          <cell r="D5564" t="str">
            <v>150899-COBRA237/000171        G</v>
          </cell>
          <cell r="E5564">
            <v>71559</v>
          </cell>
          <cell r="F5564" t="str">
            <v>J6</v>
          </cell>
          <cell r="G5564">
            <v>99000174</v>
          </cell>
          <cell r="H5564" t="str">
            <v>15/08/99</v>
          </cell>
          <cell r="I5564">
            <v>-62</v>
          </cell>
          <cell r="J5564">
            <v>5106071237</v>
          </cell>
        </row>
        <row r="5565">
          <cell r="A5565">
            <v>2882903</v>
          </cell>
          <cell r="B5565">
            <v>6751</v>
          </cell>
          <cell r="C5565">
            <v>999</v>
          </cell>
          <cell r="D5565" t="str">
            <v>Ajuste entre obras DGN        G</v>
          </cell>
          <cell r="E5565">
            <v>72285</v>
          </cell>
          <cell r="F5565" t="str">
            <v>JE</v>
          </cell>
          <cell r="G5565">
            <v>99000906</v>
          </cell>
          <cell r="H5565" t="str">
            <v>31/08/99</v>
          </cell>
          <cell r="I5565">
            <v>-22951</v>
          </cell>
          <cell r="J5565" t="str">
            <v>R. NQN</v>
          </cell>
        </row>
        <row r="5566">
          <cell r="A5566">
            <v>2882903</v>
          </cell>
          <cell r="B5566">
            <v>6752</v>
          </cell>
          <cell r="C5566">
            <v>999</v>
          </cell>
          <cell r="D5566" t="str">
            <v>DIST. GSOP                    G</v>
          </cell>
          <cell r="E5566">
            <v>73495</v>
          </cell>
          <cell r="F5566" t="str">
            <v>JE</v>
          </cell>
          <cell r="G5566">
            <v>99000944</v>
          </cell>
          <cell r="H5566" t="str">
            <v>31/08/99</v>
          </cell>
          <cell r="I5566">
            <v>240</v>
          </cell>
        </row>
        <row r="5567">
          <cell r="A5567">
            <v>2882903</v>
          </cell>
          <cell r="B5567">
            <v>6752</v>
          </cell>
          <cell r="C5567">
            <v>999</v>
          </cell>
          <cell r="D5567" t="str">
            <v>DIST. GTOS DELEGACION         G</v>
          </cell>
          <cell r="E5567">
            <v>73498</v>
          </cell>
          <cell r="F5567" t="str">
            <v>JE</v>
          </cell>
          <cell r="G5567">
            <v>99000945</v>
          </cell>
          <cell r="H5567" t="str">
            <v>31/08/99</v>
          </cell>
          <cell r="I5567">
            <v>2573</v>
          </cell>
        </row>
        <row r="5568">
          <cell r="A5568">
            <v>2882903</v>
          </cell>
          <cell r="B5568">
            <v>7144</v>
          </cell>
          <cell r="C5568">
            <v>999</v>
          </cell>
          <cell r="D5568" t="str">
            <v>FASTR - BALANCE288 RDOPEND01  G</v>
          </cell>
          <cell r="E5568">
            <v>68098</v>
          </cell>
          <cell r="F5568" t="str">
            <v>FS</v>
          </cell>
          <cell r="G5568">
            <v>99000036</v>
          </cell>
          <cell r="H5568">
            <v>36168</v>
          </cell>
          <cell r="I5568">
            <v>32466</v>
          </cell>
          <cell r="J5568" t="str">
            <v>Practice Set 1 -</v>
          </cell>
        </row>
        <row r="5569">
          <cell r="A5569">
            <v>2882903</v>
          </cell>
          <cell r="B5569">
            <v>7144</v>
          </cell>
          <cell r="C5569">
            <v>999</v>
          </cell>
          <cell r="D5569" t="str">
            <v>AJUSTE REPEN OBRAS VS 7-99    G</v>
          </cell>
          <cell r="E5569">
            <v>68342</v>
          </cell>
          <cell r="F5569" t="str">
            <v>JE</v>
          </cell>
          <cell r="G5569">
            <v>99000854</v>
          </cell>
          <cell r="H5569">
            <v>36168</v>
          </cell>
          <cell r="I5569">
            <v>291</v>
          </cell>
        </row>
        <row r="5570">
          <cell r="A5570">
            <v>2882904</v>
          </cell>
          <cell r="B5570">
            <v>4103</v>
          </cell>
          <cell r="C5570">
            <v>999</v>
          </cell>
          <cell r="D5570" t="str">
            <v>YACIMIENTO LINDERO ATRAVESADO I</v>
          </cell>
          <cell r="E5570">
            <v>72629</v>
          </cell>
          <cell r="F5570" t="str">
            <v>E7</v>
          </cell>
          <cell r="G5570">
            <v>11005512</v>
          </cell>
          <cell r="H5570" t="str">
            <v>27/08/99</v>
          </cell>
          <cell r="I5570">
            <v>-66629</v>
          </cell>
          <cell r="J5570" t="str">
            <v>POR LA PRESTACIO</v>
          </cell>
        </row>
        <row r="5571">
          <cell r="A5571">
            <v>2882904</v>
          </cell>
          <cell r="B5571">
            <v>4121</v>
          </cell>
          <cell r="C5571">
            <v>999</v>
          </cell>
          <cell r="D5571" t="str">
            <v>YACIMIENTO LINDERO ATRAVESADO I</v>
          </cell>
          <cell r="E5571">
            <v>72629</v>
          </cell>
          <cell r="F5571" t="str">
            <v>E7</v>
          </cell>
          <cell r="G5571">
            <v>11005512</v>
          </cell>
          <cell r="H5571" t="str">
            <v>27/08/99</v>
          </cell>
          <cell r="I5571">
            <v>-5771.99</v>
          </cell>
          <cell r="J5571" t="str">
            <v>ADICIONALES DEL</v>
          </cell>
        </row>
        <row r="5572">
          <cell r="A5572">
            <v>2882904</v>
          </cell>
          <cell r="B5572">
            <v>4903</v>
          </cell>
          <cell r="C5572">
            <v>999</v>
          </cell>
          <cell r="D5572" t="str">
            <v>PROV.ING.BRUT.2904            D</v>
          </cell>
          <cell r="E5572">
            <v>74430</v>
          </cell>
          <cell r="F5572" t="str">
            <v>JA</v>
          </cell>
          <cell r="G5572">
            <v>98000118</v>
          </cell>
          <cell r="H5572" t="str">
            <v>31/08/99</v>
          </cell>
          <cell r="I5572">
            <v>1299.27</v>
          </cell>
          <cell r="J5572" t="str">
            <v>PROV.ING.BRUT.</v>
          </cell>
        </row>
        <row r="5573">
          <cell r="A5573">
            <v>2882904</v>
          </cell>
          <cell r="B5573">
            <v>4903</v>
          </cell>
          <cell r="C5573">
            <v>999</v>
          </cell>
          <cell r="D5573" t="str">
            <v>PROV.ING.BRUT.2904            D</v>
          </cell>
          <cell r="E5573">
            <v>74430</v>
          </cell>
          <cell r="F5573" t="str">
            <v>JA</v>
          </cell>
          <cell r="G5573">
            <v>98000118</v>
          </cell>
          <cell r="H5573" t="str">
            <v>31/08/99</v>
          </cell>
          <cell r="I5573">
            <v>112.55</v>
          </cell>
          <cell r="J5573" t="str">
            <v>PROV.ING.BRUT.</v>
          </cell>
        </row>
        <row r="5574">
          <cell r="A5574">
            <v>2882904</v>
          </cell>
          <cell r="B5574">
            <v>5282</v>
          </cell>
          <cell r="C5574">
            <v>999</v>
          </cell>
          <cell r="D5574" t="str">
            <v>SUELDOS PETROLEROS 08/99      G</v>
          </cell>
          <cell r="E5574">
            <v>73949</v>
          </cell>
          <cell r="F5574" t="str">
            <v>JS</v>
          </cell>
          <cell r="G5574">
            <v>99000032</v>
          </cell>
          <cell r="H5574" t="str">
            <v>31/08/99</v>
          </cell>
          <cell r="I5574">
            <v>25317</v>
          </cell>
          <cell r="J5574">
            <v>5102001272</v>
          </cell>
        </row>
        <row r="5575">
          <cell r="A5575">
            <v>2882904</v>
          </cell>
          <cell r="B5575">
            <v>5432</v>
          </cell>
          <cell r="C5575">
            <v>999</v>
          </cell>
          <cell r="D5575" t="str">
            <v>ESTIMACION T.C. 07/99         G</v>
          </cell>
          <cell r="E5575">
            <v>67285</v>
          </cell>
          <cell r="F5575" t="str">
            <v>J8</v>
          </cell>
          <cell r="G5575">
            <v>99001062</v>
          </cell>
          <cell r="H5575">
            <v>36168</v>
          </cell>
          <cell r="I5575">
            <v>-326.95</v>
          </cell>
        </row>
        <row r="5576">
          <cell r="A5576">
            <v>2882904</v>
          </cell>
          <cell r="B5576">
            <v>5432</v>
          </cell>
          <cell r="C5576">
            <v>999</v>
          </cell>
          <cell r="D5576" t="str">
            <v>ESTIMACION ART 07/99          G</v>
          </cell>
          <cell r="E5576">
            <v>67285</v>
          </cell>
          <cell r="F5576" t="str">
            <v>J8</v>
          </cell>
          <cell r="G5576">
            <v>99001063</v>
          </cell>
          <cell r="H5576">
            <v>36168</v>
          </cell>
          <cell r="I5576">
            <v>-279.10000000000002</v>
          </cell>
        </row>
        <row r="5577">
          <cell r="A5577">
            <v>2882904</v>
          </cell>
          <cell r="B5577">
            <v>5432</v>
          </cell>
          <cell r="C5577">
            <v>999</v>
          </cell>
          <cell r="D5577" t="str">
            <v>DISTRIBUCION ART 7/99         G</v>
          </cell>
          <cell r="E5577">
            <v>69683</v>
          </cell>
          <cell r="F5577" t="str">
            <v>J8</v>
          </cell>
          <cell r="G5577">
            <v>99001104</v>
          </cell>
          <cell r="H5577">
            <v>36168</v>
          </cell>
          <cell r="I5577">
            <v>298.81</v>
          </cell>
        </row>
        <row r="5578">
          <cell r="A5578">
            <v>2882904</v>
          </cell>
          <cell r="B5578">
            <v>5432</v>
          </cell>
          <cell r="C5578">
            <v>999</v>
          </cell>
          <cell r="D5578" t="str">
            <v>DISTRIB. LEY 24700 14% TC 7/99G</v>
          </cell>
          <cell r="E5578">
            <v>69700</v>
          </cell>
          <cell r="F5578" t="str">
            <v>J8</v>
          </cell>
          <cell r="G5578">
            <v>99001105</v>
          </cell>
          <cell r="H5578">
            <v>36168</v>
          </cell>
          <cell r="I5578">
            <v>274.10000000000002</v>
          </cell>
        </row>
        <row r="5579">
          <cell r="A5579">
            <v>2882904</v>
          </cell>
          <cell r="B5579">
            <v>5432</v>
          </cell>
          <cell r="C5579">
            <v>999</v>
          </cell>
          <cell r="D5579" t="str">
            <v>Dist. LEY 24557 ART 08/99     G</v>
          </cell>
          <cell r="E5579">
            <v>71439</v>
          </cell>
          <cell r="F5579" t="str">
            <v>J8</v>
          </cell>
          <cell r="G5579">
            <v>99001122</v>
          </cell>
          <cell r="H5579" t="str">
            <v>31/08/99</v>
          </cell>
          <cell r="I5579">
            <v>250.31</v>
          </cell>
        </row>
        <row r="5580">
          <cell r="A5580">
            <v>2882904</v>
          </cell>
          <cell r="B5580">
            <v>5432</v>
          </cell>
          <cell r="C5580">
            <v>999</v>
          </cell>
          <cell r="D5580" t="str">
            <v>Dist. Ley 24700 T.Canasta 8/99G</v>
          </cell>
          <cell r="E5580">
            <v>71417</v>
          </cell>
          <cell r="F5580" t="str">
            <v>J8</v>
          </cell>
          <cell r="G5580">
            <v>99001123</v>
          </cell>
          <cell r="H5580" t="str">
            <v>31/08/99</v>
          </cell>
          <cell r="I5580">
            <v>312.69</v>
          </cell>
        </row>
        <row r="5581">
          <cell r="A5581">
            <v>2882904</v>
          </cell>
          <cell r="B5581">
            <v>5432</v>
          </cell>
          <cell r="C5581">
            <v>999</v>
          </cell>
          <cell r="D5581" t="str">
            <v>SUELDOS PETROLEROS 08/99      G</v>
          </cell>
          <cell r="E5581">
            <v>73949</v>
          </cell>
          <cell r="F5581" t="str">
            <v>JS</v>
          </cell>
          <cell r="G5581">
            <v>99000032</v>
          </cell>
          <cell r="H5581" t="str">
            <v>31/08/99</v>
          </cell>
          <cell r="I5581">
            <v>7973</v>
          </cell>
          <cell r="J5581">
            <v>5102002272</v>
          </cell>
        </row>
        <row r="5582">
          <cell r="A5582">
            <v>2882904</v>
          </cell>
          <cell r="B5582">
            <v>5442</v>
          </cell>
          <cell r="C5582">
            <v>999</v>
          </cell>
          <cell r="D5582" t="str">
            <v>PREVISIONES                   G</v>
          </cell>
          <cell r="E5582">
            <v>73609</v>
          </cell>
          <cell r="F5582" t="str">
            <v>JE</v>
          </cell>
          <cell r="G5582">
            <v>99000953</v>
          </cell>
          <cell r="H5582" t="str">
            <v>31/08/99</v>
          </cell>
          <cell r="I5582">
            <v>3080</v>
          </cell>
          <cell r="J5582" t="str">
            <v>PREV. DESP. 08/9</v>
          </cell>
        </row>
        <row r="5583">
          <cell r="A5583">
            <v>2882904</v>
          </cell>
          <cell r="B5583">
            <v>5542</v>
          </cell>
          <cell r="C5583">
            <v>999</v>
          </cell>
          <cell r="D5583" t="str">
            <v>PROVEEDORES MENORES           W</v>
          </cell>
          <cell r="E5583">
            <v>68450</v>
          </cell>
          <cell r="F5583" t="str">
            <v>PM</v>
          </cell>
          <cell r="G5583">
            <v>99004089</v>
          </cell>
          <cell r="H5583">
            <v>36411</v>
          </cell>
          <cell r="I5583">
            <v>212.96</v>
          </cell>
          <cell r="J5583" t="str">
            <v>COMP.VARIOS</v>
          </cell>
        </row>
        <row r="5584">
          <cell r="A5584">
            <v>2882904</v>
          </cell>
          <cell r="B5584">
            <v>5542</v>
          </cell>
          <cell r="C5584">
            <v>999</v>
          </cell>
          <cell r="D5584" t="str">
            <v>DISTRIBUIDORA NEUQUEN S.A.    V</v>
          </cell>
          <cell r="E5584">
            <v>69007</v>
          </cell>
          <cell r="F5584" t="str">
            <v>FF</v>
          </cell>
          <cell r="G5584">
            <v>99021846</v>
          </cell>
          <cell r="H5584">
            <v>36472</v>
          </cell>
          <cell r="I5584">
            <v>300</v>
          </cell>
          <cell r="J5584" t="str">
            <v>O.R. 78885</v>
          </cell>
        </row>
        <row r="5585">
          <cell r="A5585">
            <v>2882904</v>
          </cell>
          <cell r="B5585">
            <v>5542</v>
          </cell>
          <cell r="C5585">
            <v>999</v>
          </cell>
          <cell r="D5585" t="str">
            <v>DISTRIBUIDORA NEUQUEN S.A.    V</v>
          </cell>
          <cell r="E5585">
            <v>69125</v>
          </cell>
          <cell r="F5585" t="str">
            <v>FH</v>
          </cell>
          <cell r="G5585">
            <v>99021846</v>
          </cell>
          <cell r="H5585">
            <v>36472</v>
          </cell>
          <cell r="I5585">
            <v>-190</v>
          </cell>
          <cell r="J5585" t="str">
            <v>N.C. POR FACT. 0</v>
          </cell>
        </row>
        <row r="5586">
          <cell r="A5586">
            <v>2882904</v>
          </cell>
          <cell r="B5586">
            <v>5542</v>
          </cell>
          <cell r="C5586">
            <v>999</v>
          </cell>
          <cell r="D5586" t="str">
            <v>SERVICIOS TICKET S.A.         V</v>
          </cell>
          <cell r="E5586">
            <v>69134</v>
          </cell>
          <cell r="F5586" t="str">
            <v>FF</v>
          </cell>
          <cell r="G5586">
            <v>99021871</v>
          </cell>
          <cell r="H5586">
            <v>36502</v>
          </cell>
          <cell r="I5586">
            <v>345</v>
          </cell>
        </row>
        <row r="5587">
          <cell r="A5587">
            <v>2882904</v>
          </cell>
          <cell r="B5587">
            <v>5542</v>
          </cell>
          <cell r="C5587">
            <v>999</v>
          </cell>
          <cell r="D5587" t="str">
            <v>SERVICIOS TICKET S.A.         V</v>
          </cell>
          <cell r="E5587">
            <v>69134</v>
          </cell>
          <cell r="F5587" t="str">
            <v>FF</v>
          </cell>
          <cell r="G5587">
            <v>99021872</v>
          </cell>
          <cell r="H5587">
            <v>36502</v>
          </cell>
          <cell r="I5587">
            <v>3252</v>
          </cell>
        </row>
        <row r="5588">
          <cell r="A5588">
            <v>2882904</v>
          </cell>
          <cell r="B5588">
            <v>5542</v>
          </cell>
          <cell r="C5588">
            <v>999</v>
          </cell>
          <cell r="D5588" t="str">
            <v>SERVICIOS TICKET S.A.         V</v>
          </cell>
          <cell r="E5588">
            <v>69134</v>
          </cell>
          <cell r="F5588" t="str">
            <v>FF</v>
          </cell>
          <cell r="G5588">
            <v>99021876</v>
          </cell>
          <cell r="H5588">
            <v>36502</v>
          </cell>
          <cell r="I5588">
            <v>105</v>
          </cell>
        </row>
        <row r="5589">
          <cell r="A5589">
            <v>2882904</v>
          </cell>
          <cell r="B5589">
            <v>5542</v>
          </cell>
          <cell r="C5589">
            <v>999</v>
          </cell>
          <cell r="D5589" t="str">
            <v>SERVICIOS TICKET S.A.         V</v>
          </cell>
          <cell r="E5589">
            <v>69134</v>
          </cell>
          <cell r="F5589" t="str">
            <v>FF</v>
          </cell>
          <cell r="G5589">
            <v>99021885</v>
          </cell>
          <cell r="H5589">
            <v>36502</v>
          </cell>
          <cell r="I5589">
            <v>397</v>
          </cell>
        </row>
        <row r="5590">
          <cell r="A5590">
            <v>2882904</v>
          </cell>
          <cell r="B5590">
            <v>5542</v>
          </cell>
          <cell r="C5590">
            <v>999</v>
          </cell>
          <cell r="D5590" t="str">
            <v>SERVICIOS TICKET S.A.         V</v>
          </cell>
          <cell r="E5590">
            <v>69134</v>
          </cell>
          <cell r="F5590" t="str">
            <v>FF</v>
          </cell>
          <cell r="G5590">
            <v>99021897</v>
          </cell>
          <cell r="H5590">
            <v>36502</v>
          </cell>
          <cell r="I5590">
            <v>191</v>
          </cell>
        </row>
        <row r="5591">
          <cell r="A5591">
            <v>2882904</v>
          </cell>
          <cell r="B5591">
            <v>5542</v>
          </cell>
          <cell r="C5591">
            <v>999</v>
          </cell>
          <cell r="D5591" t="str">
            <v>SERVICIOS TICKET S.A.         V</v>
          </cell>
          <cell r="E5591">
            <v>69134</v>
          </cell>
          <cell r="F5591" t="str">
            <v>FF</v>
          </cell>
          <cell r="G5591">
            <v>99021901</v>
          </cell>
          <cell r="H5591">
            <v>36502</v>
          </cell>
          <cell r="I5591">
            <v>1440</v>
          </cell>
        </row>
        <row r="5592">
          <cell r="A5592">
            <v>2882904</v>
          </cell>
          <cell r="B5592">
            <v>5542</v>
          </cell>
          <cell r="C5592">
            <v>999</v>
          </cell>
          <cell r="D5592" t="str">
            <v>SERVICIOS TICKET S.A.         V</v>
          </cell>
          <cell r="E5592">
            <v>69134</v>
          </cell>
          <cell r="F5592" t="str">
            <v>FF</v>
          </cell>
          <cell r="G5592">
            <v>99021904</v>
          </cell>
          <cell r="H5592">
            <v>36502</v>
          </cell>
          <cell r="I5592">
            <v>113</v>
          </cell>
        </row>
        <row r="5593">
          <cell r="A5593">
            <v>2882904</v>
          </cell>
          <cell r="B5593">
            <v>5542</v>
          </cell>
          <cell r="C5593">
            <v>999</v>
          </cell>
          <cell r="D5593" t="str">
            <v>DISTRIBUIDORA NEUQUEN S.A.    V</v>
          </cell>
          <cell r="E5593">
            <v>69420</v>
          </cell>
          <cell r="F5593" t="str">
            <v>FF</v>
          </cell>
          <cell r="G5593">
            <v>99021952</v>
          </cell>
          <cell r="H5593" t="str">
            <v>13/08/99</v>
          </cell>
          <cell r="I5593">
            <v>110</v>
          </cell>
          <cell r="J5593" t="str">
            <v>O.R. 76565</v>
          </cell>
        </row>
        <row r="5594">
          <cell r="A5594">
            <v>2882904</v>
          </cell>
          <cell r="B5594">
            <v>5542</v>
          </cell>
          <cell r="C5594">
            <v>999</v>
          </cell>
          <cell r="D5594" t="str">
            <v>DISTRIBUIDORA NEUQUEN S.A.    V</v>
          </cell>
          <cell r="E5594">
            <v>69420</v>
          </cell>
          <cell r="F5594" t="str">
            <v>FF</v>
          </cell>
          <cell r="G5594">
            <v>99021953</v>
          </cell>
          <cell r="H5594" t="str">
            <v>13/08/99</v>
          </cell>
          <cell r="I5594">
            <v>182</v>
          </cell>
          <cell r="J5594" t="str">
            <v>O.R. 76565</v>
          </cell>
        </row>
        <row r="5595">
          <cell r="A5595">
            <v>2882904</v>
          </cell>
          <cell r="B5595">
            <v>5542</v>
          </cell>
          <cell r="C5595">
            <v>999</v>
          </cell>
          <cell r="D5595" t="str">
            <v>SERVICIOS TICKET S.A.         V</v>
          </cell>
          <cell r="E5595">
            <v>69940</v>
          </cell>
          <cell r="F5595" t="str">
            <v>FF</v>
          </cell>
          <cell r="G5595">
            <v>99022316</v>
          </cell>
          <cell r="H5595" t="str">
            <v>17/08/99</v>
          </cell>
          <cell r="I5595">
            <v>200</v>
          </cell>
        </row>
        <row r="5596">
          <cell r="A5596">
            <v>2882904</v>
          </cell>
          <cell r="B5596">
            <v>5542</v>
          </cell>
          <cell r="C5596">
            <v>999</v>
          </cell>
          <cell r="D5596" t="str">
            <v>DISTRIBUIDORA NEUQUEN S.A.    V</v>
          </cell>
          <cell r="E5596">
            <v>73125</v>
          </cell>
          <cell r="F5596" t="str">
            <v>FF</v>
          </cell>
          <cell r="G5596">
            <v>99024309</v>
          </cell>
          <cell r="H5596" t="str">
            <v>31/08/99</v>
          </cell>
          <cell r="I5596">
            <v>384</v>
          </cell>
          <cell r="J5596" t="str">
            <v>O.R. 79428</v>
          </cell>
        </row>
        <row r="5597">
          <cell r="A5597">
            <v>2882904</v>
          </cell>
          <cell r="B5597">
            <v>5542</v>
          </cell>
          <cell r="C5597">
            <v>999</v>
          </cell>
          <cell r="D5597" t="str">
            <v>REVERSAS VARIAS DGN           G</v>
          </cell>
          <cell r="E5597">
            <v>73361</v>
          </cell>
          <cell r="F5597" t="str">
            <v>JE</v>
          </cell>
          <cell r="G5597">
            <v>99000932</v>
          </cell>
          <cell r="H5597" t="str">
            <v>31/08/99</v>
          </cell>
          <cell r="I5597">
            <v>7132</v>
          </cell>
          <cell r="J5597" t="str">
            <v>REVERSA MO AGOST</v>
          </cell>
        </row>
        <row r="5598">
          <cell r="A5598">
            <v>2882904</v>
          </cell>
          <cell r="B5598">
            <v>5674</v>
          </cell>
          <cell r="C5598">
            <v>999</v>
          </cell>
          <cell r="D5598" t="str">
            <v>REVERSA LAB                   G</v>
          </cell>
          <cell r="E5598">
            <v>73170</v>
          </cell>
          <cell r="F5598" t="str">
            <v>JE</v>
          </cell>
          <cell r="G5598">
            <v>99000923</v>
          </cell>
          <cell r="H5598" t="str">
            <v>31/08/99</v>
          </cell>
          <cell r="I5598">
            <v>93</v>
          </cell>
          <cell r="J5598" t="str">
            <v>CI/EQ/LAB</v>
          </cell>
        </row>
        <row r="5599">
          <cell r="A5599">
            <v>2882904</v>
          </cell>
          <cell r="B5599">
            <v>5674</v>
          </cell>
          <cell r="C5599">
            <v>999</v>
          </cell>
          <cell r="D5599" t="str">
            <v>REVERSA LAB insumos           G</v>
          </cell>
          <cell r="E5599">
            <v>73185</v>
          </cell>
          <cell r="F5599" t="str">
            <v>JE</v>
          </cell>
          <cell r="G5599">
            <v>99000924</v>
          </cell>
          <cell r="H5599" t="str">
            <v>31/08/99</v>
          </cell>
          <cell r="I5599">
            <v>71</v>
          </cell>
          <cell r="J5599" t="str">
            <v>CI/EQ/LAB</v>
          </cell>
        </row>
        <row r="5600">
          <cell r="A5600">
            <v>2882904</v>
          </cell>
          <cell r="B5600">
            <v>5685</v>
          </cell>
          <cell r="C5600">
            <v>999</v>
          </cell>
          <cell r="D5600" t="str">
            <v>Reg. Facturac. Ubic.          T</v>
          </cell>
          <cell r="E5600">
            <v>73471</v>
          </cell>
          <cell r="F5600" t="str">
            <v>TE</v>
          </cell>
          <cell r="G5600">
            <v>99018560</v>
          </cell>
          <cell r="H5600" t="str">
            <v>31/08/99</v>
          </cell>
          <cell r="I5600">
            <v>770.35</v>
          </cell>
        </row>
        <row r="5601">
          <cell r="A5601">
            <v>2882904</v>
          </cell>
          <cell r="B5601">
            <v>5685</v>
          </cell>
          <cell r="C5601">
            <v>999</v>
          </cell>
          <cell r="D5601" t="str">
            <v>Reg. Facturac. Ubic.          T</v>
          </cell>
          <cell r="E5601">
            <v>73471</v>
          </cell>
          <cell r="F5601" t="str">
            <v>TE</v>
          </cell>
          <cell r="G5601">
            <v>99018561</v>
          </cell>
          <cell r="H5601" t="str">
            <v>31/08/99</v>
          </cell>
          <cell r="I5601">
            <v>1084.07</v>
          </cell>
        </row>
        <row r="5602">
          <cell r="A5602">
            <v>2882904</v>
          </cell>
          <cell r="B5602">
            <v>5685</v>
          </cell>
          <cell r="C5602">
            <v>999</v>
          </cell>
          <cell r="D5602" t="str">
            <v>Reg. Facturac. Ubic.          T</v>
          </cell>
          <cell r="E5602">
            <v>73471</v>
          </cell>
          <cell r="F5602" t="str">
            <v>TE</v>
          </cell>
          <cell r="G5602">
            <v>99018562</v>
          </cell>
          <cell r="H5602" t="str">
            <v>31/08/99</v>
          </cell>
          <cell r="I5602">
            <v>770.35</v>
          </cell>
        </row>
        <row r="5603">
          <cell r="A5603">
            <v>2882904</v>
          </cell>
          <cell r="B5603">
            <v>5685</v>
          </cell>
          <cell r="C5603">
            <v>999</v>
          </cell>
          <cell r="D5603" t="str">
            <v>Reg. Facturac. Ubic.          T</v>
          </cell>
          <cell r="E5603">
            <v>73471</v>
          </cell>
          <cell r="F5603" t="str">
            <v>TE</v>
          </cell>
          <cell r="G5603">
            <v>99018563</v>
          </cell>
          <cell r="H5603" t="str">
            <v>31/08/99</v>
          </cell>
          <cell r="I5603">
            <v>770.35</v>
          </cell>
        </row>
        <row r="5604">
          <cell r="A5604">
            <v>2882904</v>
          </cell>
          <cell r="B5604">
            <v>5685</v>
          </cell>
          <cell r="C5604">
            <v>999</v>
          </cell>
          <cell r="D5604" t="str">
            <v>Reg. Facturac. Ubic.          T</v>
          </cell>
          <cell r="E5604">
            <v>73471</v>
          </cell>
          <cell r="F5604" t="str">
            <v>TE</v>
          </cell>
          <cell r="G5604">
            <v>99018564</v>
          </cell>
          <cell r="H5604" t="str">
            <v>31/08/99</v>
          </cell>
          <cell r="I5604">
            <v>770.35</v>
          </cell>
        </row>
        <row r="5605">
          <cell r="A5605">
            <v>2882904</v>
          </cell>
          <cell r="B5605">
            <v>5685</v>
          </cell>
          <cell r="C5605">
            <v>999</v>
          </cell>
          <cell r="D5605" t="str">
            <v>Reg. Facturac. Ubic.          T</v>
          </cell>
          <cell r="E5605">
            <v>73471</v>
          </cell>
          <cell r="F5605" t="str">
            <v>TE</v>
          </cell>
          <cell r="G5605">
            <v>99018565</v>
          </cell>
          <cell r="H5605" t="str">
            <v>31/08/99</v>
          </cell>
          <cell r="I5605">
            <v>860.56</v>
          </cell>
        </row>
        <row r="5606">
          <cell r="A5606">
            <v>2882904</v>
          </cell>
          <cell r="B5606">
            <v>5685</v>
          </cell>
          <cell r="C5606">
            <v>999</v>
          </cell>
          <cell r="D5606" t="str">
            <v>Reg. Facturac. Ubic.          T</v>
          </cell>
          <cell r="E5606">
            <v>73471</v>
          </cell>
          <cell r="F5606" t="str">
            <v>TE</v>
          </cell>
          <cell r="G5606">
            <v>99018566</v>
          </cell>
          <cell r="H5606" t="str">
            <v>31/08/99</v>
          </cell>
          <cell r="I5606">
            <v>968.75</v>
          </cell>
        </row>
        <row r="5607">
          <cell r="A5607">
            <v>2882904</v>
          </cell>
          <cell r="B5607">
            <v>5685</v>
          </cell>
          <cell r="C5607">
            <v>999</v>
          </cell>
          <cell r="D5607" t="str">
            <v>Reg. Facturac. Ubic.          T</v>
          </cell>
          <cell r="E5607">
            <v>73471</v>
          </cell>
          <cell r="F5607" t="str">
            <v>TE</v>
          </cell>
          <cell r="G5607">
            <v>99018567</v>
          </cell>
          <cell r="H5607" t="str">
            <v>31/08/99</v>
          </cell>
          <cell r="I5607">
            <v>1424.14</v>
          </cell>
        </row>
        <row r="5608">
          <cell r="A5608">
            <v>2882904</v>
          </cell>
          <cell r="B5608">
            <v>5685</v>
          </cell>
          <cell r="C5608">
            <v>999</v>
          </cell>
          <cell r="D5608" t="str">
            <v>Reg. Facturac. Ubic.          T</v>
          </cell>
          <cell r="E5608">
            <v>73471</v>
          </cell>
          <cell r="F5608" t="str">
            <v>TE</v>
          </cell>
          <cell r="G5608">
            <v>99018568</v>
          </cell>
          <cell r="H5608" t="str">
            <v>31/08/99</v>
          </cell>
          <cell r="I5608">
            <v>742.76</v>
          </cell>
        </row>
        <row r="5609">
          <cell r="A5609">
            <v>2882904</v>
          </cell>
          <cell r="B5609">
            <v>5685</v>
          </cell>
          <cell r="C5609">
            <v>999</v>
          </cell>
          <cell r="D5609" t="str">
            <v>Reg. Facturac. Ubic.          T</v>
          </cell>
          <cell r="E5609">
            <v>73471</v>
          </cell>
          <cell r="F5609" t="str">
            <v>TE</v>
          </cell>
          <cell r="G5609">
            <v>99018569</v>
          </cell>
          <cell r="H5609" t="str">
            <v>31/08/99</v>
          </cell>
          <cell r="I5609">
            <v>701.53</v>
          </cell>
        </row>
        <row r="5610">
          <cell r="A5610">
            <v>2882904</v>
          </cell>
          <cell r="B5610">
            <v>5852</v>
          </cell>
          <cell r="C5610" t="str">
            <v>ZALM</v>
          </cell>
          <cell r="D5610" t="str">
            <v>CENTRO LLANTAS                V</v>
          </cell>
          <cell r="E5610">
            <v>67615</v>
          </cell>
          <cell r="F5610" t="str">
            <v>FF</v>
          </cell>
          <cell r="G5610">
            <v>99021291</v>
          </cell>
          <cell r="H5610">
            <v>36288</v>
          </cell>
          <cell r="I5610">
            <v>29.75</v>
          </cell>
          <cell r="J5610" t="str">
            <v>OR 70587</v>
          </cell>
        </row>
        <row r="5611">
          <cell r="A5611">
            <v>2882904</v>
          </cell>
          <cell r="B5611">
            <v>5852</v>
          </cell>
          <cell r="C5611" t="str">
            <v>ZALM</v>
          </cell>
          <cell r="D5611" t="str">
            <v>PROVEEDORES MENORES           W</v>
          </cell>
          <cell r="E5611">
            <v>68450</v>
          </cell>
          <cell r="F5611" t="str">
            <v>PM</v>
          </cell>
          <cell r="G5611">
            <v>99004089</v>
          </cell>
          <cell r="H5611">
            <v>36411</v>
          </cell>
          <cell r="I5611">
            <v>21.78</v>
          </cell>
          <cell r="J5611" t="str">
            <v>COMP.VARIOS</v>
          </cell>
        </row>
        <row r="5612">
          <cell r="A5612">
            <v>2882904</v>
          </cell>
          <cell r="B5612">
            <v>5852</v>
          </cell>
          <cell r="C5612" t="str">
            <v>ZALM</v>
          </cell>
          <cell r="D5612" t="str">
            <v>PROVEEDORES MENORES           W</v>
          </cell>
          <cell r="E5612">
            <v>68450</v>
          </cell>
          <cell r="F5612" t="str">
            <v>PM</v>
          </cell>
          <cell r="G5612">
            <v>99004089</v>
          </cell>
          <cell r="H5612">
            <v>36411</v>
          </cell>
          <cell r="I5612">
            <v>6.5</v>
          </cell>
          <cell r="J5612" t="str">
            <v>COMP.VARIOS</v>
          </cell>
        </row>
        <row r="5613">
          <cell r="A5613">
            <v>2882904</v>
          </cell>
          <cell r="B5613">
            <v>5852</v>
          </cell>
          <cell r="C5613" t="str">
            <v>ZALM</v>
          </cell>
          <cell r="D5613" t="str">
            <v>ARAUCO S.A.C.I.F.             V</v>
          </cell>
          <cell r="E5613">
            <v>72740</v>
          </cell>
          <cell r="F5613" t="str">
            <v>FF</v>
          </cell>
          <cell r="G5613">
            <v>99024053</v>
          </cell>
          <cell r="H5613" t="str">
            <v>31/08/99</v>
          </cell>
          <cell r="I5613">
            <v>18.670000000000002</v>
          </cell>
          <cell r="J5613" t="str">
            <v>or 78883</v>
          </cell>
        </row>
        <row r="5614">
          <cell r="A5614">
            <v>2882904</v>
          </cell>
          <cell r="B5614">
            <v>5852</v>
          </cell>
          <cell r="C5614" t="str">
            <v>ZALM</v>
          </cell>
          <cell r="D5614" t="str">
            <v>ARAUCO S.A.C.I.F.             V</v>
          </cell>
          <cell r="E5614">
            <v>72740</v>
          </cell>
          <cell r="F5614" t="str">
            <v>FF</v>
          </cell>
          <cell r="G5614">
            <v>99024054</v>
          </cell>
          <cell r="H5614" t="str">
            <v>31/08/99</v>
          </cell>
          <cell r="I5614">
            <v>136.30000000000001</v>
          </cell>
          <cell r="J5614" t="str">
            <v>or 78882</v>
          </cell>
        </row>
        <row r="5615">
          <cell r="A5615">
            <v>2882904</v>
          </cell>
          <cell r="B5615">
            <v>5852</v>
          </cell>
          <cell r="C5615" t="str">
            <v>ZALM</v>
          </cell>
          <cell r="D5615" t="str">
            <v>ARAUCO S.A.C.I.F.             V</v>
          </cell>
          <cell r="E5615">
            <v>72740</v>
          </cell>
          <cell r="F5615" t="str">
            <v>FF</v>
          </cell>
          <cell r="G5615">
            <v>99024056</v>
          </cell>
          <cell r="H5615" t="str">
            <v>31/08/99</v>
          </cell>
          <cell r="I5615">
            <v>106.03</v>
          </cell>
          <cell r="J5615" t="str">
            <v>or 78883</v>
          </cell>
        </row>
        <row r="5616">
          <cell r="A5616">
            <v>2882904</v>
          </cell>
          <cell r="B5616">
            <v>5852</v>
          </cell>
          <cell r="C5616" t="str">
            <v>ZALM</v>
          </cell>
          <cell r="D5616" t="str">
            <v>CINCOTTA NEUMATICOS           V</v>
          </cell>
          <cell r="E5616">
            <v>72740</v>
          </cell>
          <cell r="F5616" t="str">
            <v>FF</v>
          </cell>
          <cell r="G5616">
            <v>99024058</v>
          </cell>
          <cell r="H5616" t="str">
            <v>31/08/99</v>
          </cell>
          <cell r="I5616">
            <v>20.45</v>
          </cell>
          <cell r="J5616" t="str">
            <v>or 78884</v>
          </cell>
        </row>
        <row r="5617">
          <cell r="A5617">
            <v>2882904</v>
          </cell>
          <cell r="B5617">
            <v>5852</v>
          </cell>
          <cell r="C5617" t="str">
            <v>ZALM</v>
          </cell>
          <cell r="D5617" t="str">
            <v>TAPICERIA EL POLACO           V</v>
          </cell>
          <cell r="E5617">
            <v>72816</v>
          </cell>
          <cell r="F5617" t="str">
            <v>FF</v>
          </cell>
          <cell r="G5617">
            <v>99024105</v>
          </cell>
          <cell r="H5617" t="str">
            <v>31/08/99</v>
          </cell>
          <cell r="I5617">
            <v>165.29</v>
          </cell>
          <cell r="J5617" t="str">
            <v>or 70629</v>
          </cell>
        </row>
        <row r="5618">
          <cell r="A5618">
            <v>2882904</v>
          </cell>
          <cell r="B5618">
            <v>5852</v>
          </cell>
          <cell r="C5618" t="str">
            <v>ZALM</v>
          </cell>
          <cell r="D5618" t="str">
            <v>EMEBESUR S.A.                 V</v>
          </cell>
          <cell r="E5618">
            <v>72731</v>
          </cell>
          <cell r="F5618" t="str">
            <v>FF</v>
          </cell>
          <cell r="G5618">
            <v>99024113</v>
          </cell>
          <cell r="H5618" t="str">
            <v>31/08/99</v>
          </cell>
          <cell r="I5618">
            <v>125.99</v>
          </cell>
          <cell r="J5618" t="str">
            <v>O.R. 70644</v>
          </cell>
        </row>
        <row r="5619">
          <cell r="A5619">
            <v>2882904</v>
          </cell>
          <cell r="B5619">
            <v>5855</v>
          </cell>
          <cell r="C5619" t="str">
            <v>ZALM</v>
          </cell>
          <cell r="D5619" t="str">
            <v>ALBORELLI HECTOR              V</v>
          </cell>
          <cell r="E5619">
            <v>67818</v>
          </cell>
          <cell r="F5619" t="str">
            <v>FF</v>
          </cell>
          <cell r="G5619">
            <v>99021320</v>
          </cell>
          <cell r="H5619">
            <v>36319</v>
          </cell>
          <cell r="I5619">
            <v>175.8</v>
          </cell>
          <cell r="J5619" t="str">
            <v>or 70592</v>
          </cell>
        </row>
        <row r="5620">
          <cell r="A5620">
            <v>2882904</v>
          </cell>
          <cell r="B5620">
            <v>5855</v>
          </cell>
          <cell r="C5620" t="str">
            <v>ZALM</v>
          </cell>
          <cell r="D5620" t="str">
            <v>ALBORELLI HECTOR              V</v>
          </cell>
          <cell r="E5620">
            <v>71402</v>
          </cell>
          <cell r="F5620" t="str">
            <v>FF</v>
          </cell>
          <cell r="G5620">
            <v>99023295</v>
          </cell>
          <cell r="H5620" t="str">
            <v>25/08/99</v>
          </cell>
          <cell r="I5620">
            <v>530.88</v>
          </cell>
          <cell r="J5620" t="str">
            <v>O.R. 78869</v>
          </cell>
        </row>
        <row r="5621">
          <cell r="A5621">
            <v>2882904</v>
          </cell>
          <cell r="B5621">
            <v>5855</v>
          </cell>
          <cell r="C5621" t="str">
            <v>ZALM</v>
          </cell>
          <cell r="D5621" t="str">
            <v>MORALES ALDO ANIBAL           V</v>
          </cell>
          <cell r="E5621">
            <v>72960</v>
          </cell>
          <cell r="F5621" t="str">
            <v>FF</v>
          </cell>
          <cell r="G5621">
            <v>99024237</v>
          </cell>
          <cell r="H5621" t="str">
            <v>31/08/99</v>
          </cell>
          <cell r="I5621">
            <v>484.6</v>
          </cell>
          <cell r="J5621" t="str">
            <v>O.R. 70655</v>
          </cell>
        </row>
        <row r="5622">
          <cell r="A5622">
            <v>2882904</v>
          </cell>
          <cell r="B5622">
            <v>5855</v>
          </cell>
          <cell r="C5622" t="str">
            <v>ZALM</v>
          </cell>
          <cell r="D5622" t="str">
            <v>PALMIER LEOPOLDO JOSE         V</v>
          </cell>
          <cell r="E5622">
            <v>73548</v>
          </cell>
          <cell r="F5622" t="str">
            <v>FF</v>
          </cell>
          <cell r="G5622">
            <v>99024679</v>
          </cell>
          <cell r="H5622" t="str">
            <v>31/08/99</v>
          </cell>
          <cell r="I5622">
            <v>63</v>
          </cell>
          <cell r="J5622" t="str">
            <v>O.R. 78875</v>
          </cell>
        </row>
        <row r="5623">
          <cell r="A5623">
            <v>2882904</v>
          </cell>
          <cell r="B5623">
            <v>5855</v>
          </cell>
          <cell r="C5623" t="str">
            <v>ZALM</v>
          </cell>
          <cell r="D5623" t="str">
            <v>PALMIER LEOPOLDO JOSE         V</v>
          </cell>
          <cell r="E5623">
            <v>73648</v>
          </cell>
          <cell r="F5623" t="str">
            <v>PD</v>
          </cell>
          <cell r="G5623">
            <v>99024679</v>
          </cell>
          <cell r="H5623" t="str">
            <v>31/08/99</v>
          </cell>
          <cell r="I5623">
            <v>-6.3</v>
          </cell>
          <cell r="J5623" t="str">
            <v>DESC. 10% FACT.</v>
          </cell>
        </row>
        <row r="5624">
          <cell r="A5624">
            <v>2882904</v>
          </cell>
          <cell r="B5624">
            <v>5856</v>
          </cell>
          <cell r="C5624" t="str">
            <v>ZALM</v>
          </cell>
          <cell r="D5624" t="str">
            <v>MAXIGOMA S.R.L.               V</v>
          </cell>
          <cell r="E5624">
            <v>67818</v>
          </cell>
          <cell r="F5624" t="str">
            <v>FF</v>
          </cell>
          <cell r="G5624">
            <v>99021319</v>
          </cell>
          <cell r="H5624">
            <v>36319</v>
          </cell>
          <cell r="I5624">
            <v>13.4</v>
          </cell>
          <cell r="J5624" t="str">
            <v>or 70636</v>
          </cell>
        </row>
        <row r="5625">
          <cell r="A5625">
            <v>2882904</v>
          </cell>
          <cell r="B5625">
            <v>5856</v>
          </cell>
          <cell r="C5625" t="str">
            <v>ZALM</v>
          </cell>
          <cell r="D5625" t="str">
            <v>DISTRIBUIDORA NEUQUEN S.A.    V</v>
          </cell>
          <cell r="E5625">
            <v>71402</v>
          </cell>
          <cell r="F5625" t="str">
            <v>FF</v>
          </cell>
          <cell r="G5625">
            <v>99023297</v>
          </cell>
          <cell r="H5625" t="str">
            <v>25/08/99</v>
          </cell>
          <cell r="I5625">
            <v>439.3</v>
          </cell>
          <cell r="J5625" t="str">
            <v>O.R. 79081</v>
          </cell>
        </row>
        <row r="5626">
          <cell r="A5626">
            <v>2882904</v>
          </cell>
          <cell r="B5626">
            <v>5856</v>
          </cell>
          <cell r="C5626" t="str">
            <v>ZALM</v>
          </cell>
          <cell r="D5626" t="str">
            <v>ALBORELLI HECTOR              V</v>
          </cell>
          <cell r="E5626">
            <v>72740</v>
          </cell>
          <cell r="F5626" t="str">
            <v>FF</v>
          </cell>
          <cell r="G5626">
            <v>99024045</v>
          </cell>
          <cell r="H5626" t="str">
            <v>31/08/99</v>
          </cell>
          <cell r="I5626">
            <v>393.15</v>
          </cell>
          <cell r="J5626" t="str">
            <v>or 79078</v>
          </cell>
        </row>
        <row r="5627">
          <cell r="A5627">
            <v>2882904</v>
          </cell>
          <cell r="B5627">
            <v>5856</v>
          </cell>
          <cell r="C5627" t="str">
            <v>ZALM</v>
          </cell>
          <cell r="D5627" t="str">
            <v>ALBORELLI HECTOR              V</v>
          </cell>
          <cell r="E5627">
            <v>73125</v>
          </cell>
          <cell r="F5627" t="str">
            <v>FF</v>
          </cell>
          <cell r="G5627">
            <v>99024304</v>
          </cell>
          <cell r="H5627" t="str">
            <v>31/08/99</v>
          </cell>
          <cell r="I5627">
            <v>188.23</v>
          </cell>
          <cell r="J5627" t="str">
            <v>O.R. 78838</v>
          </cell>
        </row>
        <row r="5628">
          <cell r="A5628">
            <v>2882904</v>
          </cell>
          <cell r="B5628">
            <v>5856</v>
          </cell>
          <cell r="C5628" t="str">
            <v>ZALM</v>
          </cell>
          <cell r="D5628" t="str">
            <v>RAUL GAVAROTTO                V</v>
          </cell>
          <cell r="E5628">
            <v>73125</v>
          </cell>
          <cell r="F5628" t="str">
            <v>FF</v>
          </cell>
          <cell r="G5628">
            <v>99024308</v>
          </cell>
          <cell r="H5628" t="str">
            <v>31/08/99</v>
          </cell>
          <cell r="I5628">
            <v>10.49</v>
          </cell>
          <cell r="J5628" t="str">
            <v>O.R. 79426</v>
          </cell>
        </row>
        <row r="5629">
          <cell r="A5629">
            <v>2882904</v>
          </cell>
          <cell r="B5629">
            <v>6002</v>
          </cell>
          <cell r="C5629">
            <v>999</v>
          </cell>
          <cell r="D5629" t="str">
            <v>AUSTRAL (CIELOS DEL SUR S.A.) V</v>
          </cell>
          <cell r="E5629">
            <v>71303</v>
          </cell>
          <cell r="F5629" t="str">
            <v>FF</v>
          </cell>
          <cell r="G5629">
            <v>99023226</v>
          </cell>
          <cell r="H5629" t="str">
            <v>24/08/99</v>
          </cell>
          <cell r="I5629">
            <v>41.79</v>
          </cell>
        </row>
        <row r="5630">
          <cell r="A5630">
            <v>2882904</v>
          </cell>
          <cell r="B5630">
            <v>6002</v>
          </cell>
          <cell r="C5630">
            <v>999</v>
          </cell>
          <cell r="D5630" t="str">
            <v>EXPRESO EL RAPIDO             V</v>
          </cell>
          <cell r="E5630">
            <v>71554</v>
          </cell>
          <cell r="F5630" t="str">
            <v>FF</v>
          </cell>
          <cell r="G5630">
            <v>99023546</v>
          </cell>
          <cell r="H5630" t="str">
            <v>25/08/99</v>
          </cell>
          <cell r="I5630">
            <v>42.8</v>
          </cell>
          <cell r="J5630" t="str">
            <v>O.R. 76686</v>
          </cell>
        </row>
        <row r="5631">
          <cell r="A5631">
            <v>2882904</v>
          </cell>
          <cell r="B5631">
            <v>6062</v>
          </cell>
          <cell r="C5631" t="str">
            <v>ZALM</v>
          </cell>
          <cell r="D5631" t="str">
            <v>A.S.I. S.R.L.                 I</v>
          </cell>
          <cell r="E5631">
            <v>72092</v>
          </cell>
          <cell r="F5631" t="str">
            <v>E7</v>
          </cell>
          <cell r="G5631">
            <v>11005482</v>
          </cell>
          <cell r="H5631" t="str">
            <v>26/08/99</v>
          </cell>
          <cell r="I5631">
            <v>-311.11</v>
          </cell>
          <cell r="J5631" t="str">
            <v>POR LA PROVISION</v>
          </cell>
        </row>
        <row r="5632">
          <cell r="A5632">
            <v>2882904</v>
          </cell>
          <cell r="B5632">
            <v>6062</v>
          </cell>
          <cell r="C5632" t="str">
            <v>ZALM</v>
          </cell>
          <cell r="D5632" t="str">
            <v>A.S.I. S.R.L.                 I</v>
          </cell>
          <cell r="E5632">
            <v>72092</v>
          </cell>
          <cell r="F5632" t="str">
            <v>E7</v>
          </cell>
          <cell r="G5632">
            <v>11005482</v>
          </cell>
          <cell r="H5632" t="str">
            <v>26/08/99</v>
          </cell>
          <cell r="I5632">
            <v>-363.15</v>
          </cell>
          <cell r="J5632" t="str">
            <v>POR LA PROVISION</v>
          </cell>
        </row>
        <row r="5633">
          <cell r="A5633">
            <v>2882904</v>
          </cell>
          <cell r="B5633">
            <v>6062</v>
          </cell>
          <cell r="C5633" t="str">
            <v>ZALM</v>
          </cell>
          <cell r="D5633" t="str">
            <v>SERVICENTENARIO S.R.L.        V</v>
          </cell>
          <cell r="E5633">
            <v>68672</v>
          </cell>
          <cell r="F5633" t="str">
            <v>FF</v>
          </cell>
          <cell r="G5633">
            <v>99021754</v>
          </cell>
          <cell r="H5633">
            <v>36441</v>
          </cell>
          <cell r="I5633">
            <v>15.24</v>
          </cell>
          <cell r="J5633" t="str">
            <v>O.R. 70630</v>
          </cell>
        </row>
        <row r="5634">
          <cell r="A5634">
            <v>2882904</v>
          </cell>
          <cell r="B5634">
            <v>6062</v>
          </cell>
          <cell r="C5634" t="str">
            <v>ZALM</v>
          </cell>
          <cell r="D5634" t="str">
            <v>SERVICENTENARIO S.R.L.        V</v>
          </cell>
          <cell r="E5634">
            <v>68672</v>
          </cell>
          <cell r="F5634" t="str">
            <v>FF</v>
          </cell>
          <cell r="G5634">
            <v>99021761</v>
          </cell>
          <cell r="H5634">
            <v>36441</v>
          </cell>
          <cell r="I5634">
            <v>64.48</v>
          </cell>
          <cell r="J5634" t="str">
            <v>O.R. 70492/591/5</v>
          </cell>
        </row>
        <row r="5635">
          <cell r="A5635">
            <v>2882904</v>
          </cell>
          <cell r="B5635">
            <v>6062</v>
          </cell>
          <cell r="C5635" t="str">
            <v>ZALM</v>
          </cell>
          <cell r="D5635" t="str">
            <v>GIACOMA DE BONA               V</v>
          </cell>
          <cell r="E5635">
            <v>72524</v>
          </cell>
          <cell r="F5635" t="str">
            <v>FF</v>
          </cell>
          <cell r="G5635">
            <v>99023928</v>
          </cell>
          <cell r="H5635" t="str">
            <v>30/08/99</v>
          </cell>
          <cell r="I5635">
            <v>17.32</v>
          </cell>
          <cell r="J5635" t="str">
            <v>O.R. 70699</v>
          </cell>
        </row>
        <row r="5636">
          <cell r="A5636">
            <v>2882904</v>
          </cell>
          <cell r="B5636">
            <v>6062</v>
          </cell>
          <cell r="C5636" t="str">
            <v>ZALM</v>
          </cell>
          <cell r="D5636" t="str">
            <v>SERVICENTENARIO S.R.L.        V</v>
          </cell>
          <cell r="E5636">
            <v>73417</v>
          </cell>
          <cell r="F5636" t="str">
            <v>FF</v>
          </cell>
          <cell r="G5636">
            <v>99024527</v>
          </cell>
          <cell r="H5636" t="str">
            <v>31/08/99</v>
          </cell>
          <cell r="I5636">
            <v>18.239999999999998</v>
          </cell>
          <cell r="J5636" t="str">
            <v>O.R. 70545</v>
          </cell>
        </row>
        <row r="5637">
          <cell r="A5637">
            <v>2882904</v>
          </cell>
          <cell r="B5637">
            <v>6062</v>
          </cell>
          <cell r="C5637" t="str">
            <v>ZALM</v>
          </cell>
          <cell r="D5637" t="str">
            <v>SERVICENTENARIO S.R.L.        V</v>
          </cell>
          <cell r="E5637">
            <v>73417</v>
          </cell>
          <cell r="F5637" t="str">
            <v>FF</v>
          </cell>
          <cell r="G5637">
            <v>99024529</v>
          </cell>
          <cell r="H5637" t="str">
            <v>31/08/99</v>
          </cell>
          <cell r="I5637">
            <v>14.39</v>
          </cell>
          <cell r="J5637" t="str">
            <v>O.R. 70540</v>
          </cell>
        </row>
        <row r="5638">
          <cell r="A5638">
            <v>2882904</v>
          </cell>
          <cell r="B5638">
            <v>6122</v>
          </cell>
          <cell r="C5638">
            <v>999</v>
          </cell>
          <cell r="D5638" t="str">
            <v>RAUL GAVAROTTO                V</v>
          </cell>
          <cell r="E5638">
            <v>71547</v>
          </cell>
          <cell r="F5638" t="str">
            <v>FF</v>
          </cell>
          <cell r="G5638">
            <v>99023496</v>
          </cell>
          <cell r="H5638" t="str">
            <v>25/08/99</v>
          </cell>
          <cell r="I5638">
            <v>28.65</v>
          </cell>
          <cell r="J5638" t="str">
            <v>or 79080</v>
          </cell>
        </row>
        <row r="5639">
          <cell r="A5639">
            <v>2882904</v>
          </cell>
          <cell r="B5639">
            <v>6124</v>
          </cell>
          <cell r="C5639" t="str">
            <v>ZALM</v>
          </cell>
          <cell r="D5639" t="str">
            <v>CANTOS JORGE ALBERTO          V</v>
          </cell>
          <cell r="E5639">
            <v>72679</v>
          </cell>
          <cell r="F5639" t="str">
            <v>FF</v>
          </cell>
          <cell r="G5639">
            <v>99024015</v>
          </cell>
          <cell r="H5639" t="str">
            <v>30/08/99</v>
          </cell>
          <cell r="I5639">
            <v>91.6</v>
          </cell>
          <cell r="J5639" t="str">
            <v>or 78868</v>
          </cell>
        </row>
        <row r="5640">
          <cell r="A5640">
            <v>2882904</v>
          </cell>
          <cell r="B5640">
            <v>6549</v>
          </cell>
          <cell r="C5640">
            <v>999</v>
          </cell>
          <cell r="D5640" t="str">
            <v>PROVISIONES DGN               G</v>
          </cell>
          <cell r="E5640">
            <v>66690</v>
          </cell>
          <cell r="F5640" t="str">
            <v>JE</v>
          </cell>
          <cell r="G5640">
            <v>99000793</v>
          </cell>
          <cell r="H5640">
            <v>36168</v>
          </cell>
          <cell r="I5640">
            <v>-1224</v>
          </cell>
          <cell r="J5640" t="str">
            <v>JULIO/99</v>
          </cell>
        </row>
        <row r="5641">
          <cell r="A5641">
            <v>2882904</v>
          </cell>
          <cell r="B5641">
            <v>6549</v>
          </cell>
          <cell r="C5641">
            <v>999</v>
          </cell>
          <cell r="D5641" t="str">
            <v>AVILA JESUS B.                V</v>
          </cell>
          <cell r="E5641">
            <v>67530</v>
          </cell>
          <cell r="F5641" t="str">
            <v>FF</v>
          </cell>
          <cell r="G5641">
            <v>99021241</v>
          </cell>
          <cell r="H5641">
            <v>36288</v>
          </cell>
          <cell r="I5641">
            <v>850</v>
          </cell>
          <cell r="J5641" t="str">
            <v>or 70504</v>
          </cell>
        </row>
        <row r="5642">
          <cell r="A5642">
            <v>2882904</v>
          </cell>
          <cell r="B5642">
            <v>6549</v>
          </cell>
          <cell r="C5642">
            <v>999</v>
          </cell>
          <cell r="D5642" t="str">
            <v>AQUINO HAYDEE                 V</v>
          </cell>
          <cell r="E5642">
            <v>67615</v>
          </cell>
          <cell r="F5642" t="str">
            <v>FF</v>
          </cell>
          <cell r="G5642">
            <v>99021263</v>
          </cell>
          <cell r="H5642">
            <v>36288</v>
          </cell>
          <cell r="I5642">
            <v>30</v>
          </cell>
          <cell r="J5642" t="str">
            <v>OC 004/237/99</v>
          </cell>
        </row>
        <row r="5643">
          <cell r="A5643">
            <v>2882904</v>
          </cell>
          <cell r="B5643">
            <v>6549</v>
          </cell>
          <cell r="C5643">
            <v>999</v>
          </cell>
          <cell r="D5643" t="str">
            <v>TURISMO PATAGONIA S.A.        V</v>
          </cell>
          <cell r="E5643">
            <v>67615</v>
          </cell>
          <cell r="F5643" t="str">
            <v>FF</v>
          </cell>
          <cell r="G5643">
            <v>99021276</v>
          </cell>
          <cell r="H5643">
            <v>36288</v>
          </cell>
          <cell r="I5643">
            <v>240</v>
          </cell>
          <cell r="J5643" t="str">
            <v>OR 70577</v>
          </cell>
        </row>
        <row r="5644">
          <cell r="A5644">
            <v>2882904</v>
          </cell>
          <cell r="B5644">
            <v>6549</v>
          </cell>
          <cell r="C5644">
            <v>999</v>
          </cell>
          <cell r="D5644" t="str">
            <v>AQUINO HAYDEE                 V</v>
          </cell>
          <cell r="E5644">
            <v>72731</v>
          </cell>
          <cell r="F5644" t="str">
            <v>FF</v>
          </cell>
          <cell r="G5644">
            <v>99024091</v>
          </cell>
          <cell r="H5644" t="str">
            <v>31/08/99</v>
          </cell>
          <cell r="I5644">
            <v>45</v>
          </cell>
          <cell r="J5644" t="str">
            <v>O.C. 003-2/237/9</v>
          </cell>
        </row>
        <row r="5645">
          <cell r="A5645">
            <v>2882904</v>
          </cell>
          <cell r="B5645">
            <v>6549</v>
          </cell>
          <cell r="C5645">
            <v>999</v>
          </cell>
          <cell r="D5645" t="str">
            <v>AQUINO HAYDEE                 V</v>
          </cell>
          <cell r="E5645">
            <v>72731</v>
          </cell>
          <cell r="F5645" t="str">
            <v>FF</v>
          </cell>
          <cell r="G5645">
            <v>99024099</v>
          </cell>
          <cell r="H5645" t="str">
            <v>31/08/99</v>
          </cell>
          <cell r="I5645">
            <v>71.25</v>
          </cell>
          <cell r="J5645" t="str">
            <v>O.C. 003-2/237/9</v>
          </cell>
        </row>
        <row r="5646">
          <cell r="A5646">
            <v>2882904</v>
          </cell>
          <cell r="B5646">
            <v>6549</v>
          </cell>
          <cell r="C5646">
            <v>999</v>
          </cell>
          <cell r="D5646" t="str">
            <v>GFW PERSONAL EVENTUAL S.A.    V</v>
          </cell>
          <cell r="E5646">
            <v>73282</v>
          </cell>
          <cell r="F5646" t="str">
            <v>FF</v>
          </cell>
          <cell r="G5646">
            <v>99024488</v>
          </cell>
          <cell r="H5646" t="str">
            <v>31/08/99</v>
          </cell>
          <cell r="I5646">
            <v>560.44000000000005</v>
          </cell>
          <cell r="J5646" t="str">
            <v>or 70445</v>
          </cell>
        </row>
        <row r="5647">
          <cell r="A5647">
            <v>2882904</v>
          </cell>
          <cell r="B5647">
            <v>6549</v>
          </cell>
          <cell r="C5647">
            <v>999</v>
          </cell>
          <cell r="D5647" t="str">
            <v>GFW PERSONAL EVENTUAL S.A.    V</v>
          </cell>
          <cell r="E5647">
            <v>73321</v>
          </cell>
          <cell r="F5647" t="str">
            <v>PD</v>
          </cell>
          <cell r="G5647">
            <v>99000227</v>
          </cell>
          <cell r="H5647" t="str">
            <v>31/08/99</v>
          </cell>
          <cell r="I5647">
            <v>-41.45</v>
          </cell>
          <cell r="J5647" t="str">
            <v>ajuste sobre hs</v>
          </cell>
        </row>
        <row r="5648">
          <cell r="A5648">
            <v>2882904</v>
          </cell>
          <cell r="B5648">
            <v>6662</v>
          </cell>
          <cell r="C5648">
            <v>999</v>
          </cell>
          <cell r="D5648" t="str">
            <v>CIA. DE TELEF. DEL INTERIOR SV</v>
          </cell>
          <cell r="E5648">
            <v>71271</v>
          </cell>
          <cell r="F5648" t="str">
            <v>FF</v>
          </cell>
          <cell r="G5648">
            <v>99023208</v>
          </cell>
          <cell r="H5648" t="str">
            <v>24/08/99</v>
          </cell>
          <cell r="I5648">
            <v>265.92</v>
          </cell>
        </row>
        <row r="5649">
          <cell r="A5649">
            <v>2882904</v>
          </cell>
          <cell r="B5649">
            <v>6662</v>
          </cell>
          <cell r="C5649">
            <v>999</v>
          </cell>
          <cell r="D5649" t="str">
            <v>DIST. MO COMUNICACIONES       G</v>
          </cell>
          <cell r="E5649">
            <v>73153</v>
          </cell>
          <cell r="F5649" t="str">
            <v>JE</v>
          </cell>
          <cell r="G5649">
            <v>99000921</v>
          </cell>
          <cell r="H5649" t="str">
            <v>31/08/99</v>
          </cell>
          <cell r="I5649">
            <v>58</v>
          </cell>
          <cell r="J5649" t="str">
            <v>CI/EQ/BERON</v>
          </cell>
        </row>
        <row r="5650">
          <cell r="A5650">
            <v>2882904</v>
          </cell>
          <cell r="B5650">
            <v>6751</v>
          </cell>
          <cell r="C5650">
            <v>999</v>
          </cell>
          <cell r="D5650" t="str">
            <v>PROVEEDORES MENORES           W</v>
          </cell>
          <cell r="E5650">
            <v>68450</v>
          </cell>
          <cell r="F5650" t="str">
            <v>PM</v>
          </cell>
          <cell r="G5650">
            <v>99004089</v>
          </cell>
          <cell r="H5650">
            <v>36411</v>
          </cell>
          <cell r="I5650">
            <v>60.42</v>
          </cell>
          <cell r="J5650" t="str">
            <v>COMP.VARIOS</v>
          </cell>
        </row>
        <row r="5651">
          <cell r="A5651">
            <v>2882904</v>
          </cell>
          <cell r="B5651">
            <v>6751</v>
          </cell>
          <cell r="C5651">
            <v>999</v>
          </cell>
          <cell r="D5651" t="str">
            <v>PROVEEDORES MENORES           W</v>
          </cell>
          <cell r="E5651">
            <v>68450</v>
          </cell>
          <cell r="F5651" t="str">
            <v>PM</v>
          </cell>
          <cell r="G5651">
            <v>99004089</v>
          </cell>
          <cell r="H5651">
            <v>36411</v>
          </cell>
          <cell r="I5651">
            <v>24</v>
          </cell>
          <cell r="J5651" t="str">
            <v>COMP.VARIOS</v>
          </cell>
        </row>
        <row r="5652">
          <cell r="A5652">
            <v>2882904</v>
          </cell>
          <cell r="B5652">
            <v>6751</v>
          </cell>
          <cell r="C5652">
            <v>999</v>
          </cell>
          <cell r="D5652" t="str">
            <v>PROVEEDORES MENORES           W</v>
          </cell>
          <cell r="E5652">
            <v>68450</v>
          </cell>
          <cell r="F5652" t="str">
            <v>PM</v>
          </cell>
          <cell r="G5652">
            <v>99004089</v>
          </cell>
          <cell r="H5652">
            <v>36411</v>
          </cell>
          <cell r="I5652">
            <v>19.5</v>
          </cell>
          <cell r="J5652" t="str">
            <v>COMP.VARIOS</v>
          </cell>
        </row>
        <row r="5653">
          <cell r="A5653">
            <v>2882904</v>
          </cell>
          <cell r="B5653">
            <v>6751</v>
          </cell>
          <cell r="C5653">
            <v>999</v>
          </cell>
          <cell r="D5653" t="str">
            <v>FULCINITI MARIO               V</v>
          </cell>
          <cell r="E5653">
            <v>68557</v>
          </cell>
          <cell r="F5653" t="str">
            <v>FF</v>
          </cell>
          <cell r="G5653">
            <v>99021711</v>
          </cell>
          <cell r="H5653">
            <v>36441</v>
          </cell>
          <cell r="I5653">
            <v>117</v>
          </cell>
        </row>
        <row r="5654">
          <cell r="A5654">
            <v>2882904</v>
          </cell>
          <cell r="B5654">
            <v>6751</v>
          </cell>
          <cell r="C5654">
            <v>999</v>
          </cell>
          <cell r="D5654" t="str">
            <v>SERVICIOS TICKET S.A.         V</v>
          </cell>
          <cell r="E5654">
            <v>69134</v>
          </cell>
          <cell r="F5654" t="str">
            <v>FF</v>
          </cell>
          <cell r="G5654">
            <v>99021885</v>
          </cell>
          <cell r="H5654">
            <v>36502</v>
          </cell>
          <cell r="I5654">
            <v>5.95</v>
          </cell>
        </row>
        <row r="5655">
          <cell r="A5655">
            <v>2882904</v>
          </cell>
          <cell r="B5655">
            <v>6751</v>
          </cell>
          <cell r="C5655">
            <v>999</v>
          </cell>
          <cell r="D5655" t="str">
            <v>SERVICIOS TICKET S.A.         V</v>
          </cell>
          <cell r="E5655">
            <v>69134</v>
          </cell>
          <cell r="F5655" t="str">
            <v>FF</v>
          </cell>
          <cell r="G5655">
            <v>99021897</v>
          </cell>
          <cell r="H5655">
            <v>36502</v>
          </cell>
          <cell r="I5655">
            <v>2.87</v>
          </cell>
        </row>
        <row r="5656">
          <cell r="A5656">
            <v>2882904</v>
          </cell>
          <cell r="B5656">
            <v>6751</v>
          </cell>
          <cell r="C5656">
            <v>999</v>
          </cell>
          <cell r="D5656" t="str">
            <v>SERVICIOS TICKET S.A.         V</v>
          </cell>
          <cell r="E5656">
            <v>69134</v>
          </cell>
          <cell r="F5656" t="str">
            <v>FF</v>
          </cell>
          <cell r="G5656">
            <v>99021901</v>
          </cell>
          <cell r="H5656">
            <v>36502</v>
          </cell>
          <cell r="I5656">
            <v>21.6</v>
          </cell>
        </row>
        <row r="5657">
          <cell r="A5657">
            <v>2882904</v>
          </cell>
          <cell r="B5657">
            <v>6751</v>
          </cell>
          <cell r="C5657">
            <v>999</v>
          </cell>
          <cell r="D5657" t="str">
            <v>SERVICIOS TICKET S.A.         V</v>
          </cell>
          <cell r="E5657">
            <v>69134</v>
          </cell>
          <cell r="F5657" t="str">
            <v>FF</v>
          </cell>
          <cell r="G5657">
            <v>99021904</v>
          </cell>
          <cell r="H5657">
            <v>36502</v>
          </cell>
          <cell r="I5657">
            <v>1.7</v>
          </cell>
        </row>
        <row r="5658">
          <cell r="A5658">
            <v>2882904</v>
          </cell>
          <cell r="B5658">
            <v>6751</v>
          </cell>
          <cell r="C5658">
            <v>999</v>
          </cell>
          <cell r="D5658" t="str">
            <v>CAPRIOLO AMERICO LUIS         V</v>
          </cell>
          <cell r="E5658">
            <v>69420</v>
          </cell>
          <cell r="F5658" t="str">
            <v>FF</v>
          </cell>
          <cell r="G5658">
            <v>99021985</v>
          </cell>
          <cell r="H5658" t="str">
            <v>13/08/99</v>
          </cell>
          <cell r="I5658">
            <v>37.770000000000003</v>
          </cell>
          <cell r="J5658" t="str">
            <v>O.R. 73950</v>
          </cell>
        </row>
        <row r="5659">
          <cell r="A5659">
            <v>2882904</v>
          </cell>
          <cell r="B5659">
            <v>6751</v>
          </cell>
          <cell r="C5659">
            <v>999</v>
          </cell>
          <cell r="D5659" t="str">
            <v>Ajuste entre obras DGN        G</v>
          </cell>
          <cell r="E5659">
            <v>72285</v>
          </cell>
          <cell r="F5659" t="str">
            <v>JE</v>
          </cell>
          <cell r="G5659">
            <v>99000906</v>
          </cell>
          <cell r="H5659" t="str">
            <v>31/08/99</v>
          </cell>
          <cell r="I5659">
            <v>-27000</v>
          </cell>
          <cell r="J5659" t="str">
            <v>LINDERO</v>
          </cell>
        </row>
        <row r="5660">
          <cell r="A5660">
            <v>2882904</v>
          </cell>
          <cell r="B5660">
            <v>6751</v>
          </cell>
          <cell r="C5660">
            <v>999</v>
          </cell>
          <cell r="D5660" t="str">
            <v>FEMA S.R.L.                   V</v>
          </cell>
          <cell r="E5660">
            <v>72731</v>
          </cell>
          <cell r="F5660" t="str">
            <v>FF</v>
          </cell>
          <cell r="G5660">
            <v>99024146</v>
          </cell>
          <cell r="H5660" t="str">
            <v>31/08/99</v>
          </cell>
          <cell r="I5660">
            <v>62.01</v>
          </cell>
          <cell r="J5660" t="str">
            <v>O.R. 70512</v>
          </cell>
        </row>
        <row r="5661">
          <cell r="A5661">
            <v>2882904</v>
          </cell>
          <cell r="B5661">
            <v>6752</v>
          </cell>
          <cell r="C5661">
            <v>999</v>
          </cell>
          <cell r="D5661" t="str">
            <v>DIST. GSOP                    G</v>
          </cell>
          <cell r="E5661">
            <v>73495</v>
          </cell>
          <cell r="F5661" t="str">
            <v>JE</v>
          </cell>
          <cell r="G5661">
            <v>99000944</v>
          </cell>
          <cell r="H5661" t="str">
            <v>31/08/99</v>
          </cell>
          <cell r="I5661">
            <v>338</v>
          </cell>
        </row>
        <row r="5662">
          <cell r="A5662">
            <v>2882904</v>
          </cell>
          <cell r="B5662">
            <v>6752</v>
          </cell>
          <cell r="C5662">
            <v>999</v>
          </cell>
          <cell r="D5662" t="str">
            <v>DIST. GTOS DELEGACION         G</v>
          </cell>
          <cell r="E5662">
            <v>73498</v>
          </cell>
          <cell r="F5662" t="str">
            <v>JE</v>
          </cell>
          <cell r="G5662">
            <v>99000945</v>
          </cell>
          <cell r="H5662" t="str">
            <v>31/08/99</v>
          </cell>
          <cell r="I5662">
            <v>3685</v>
          </cell>
        </row>
        <row r="5663">
          <cell r="A5663">
            <v>2882904</v>
          </cell>
          <cell r="B5663">
            <v>7144</v>
          </cell>
          <cell r="C5663">
            <v>999</v>
          </cell>
          <cell r="D5663" t="str">
            <v>FASTR - BALANCE288 RDOPEND01  G</v>
          </cell>
          <cell r="E5663">
            <v>68098</v>
          </cell>
          <cell r="F5663" t="str">
            <v>FS</v>
          </cell>
          <cell r="G5663">
            <v>99000036</v>
          </cell>
          <cell r="H5663">
            <v>36168</v>
          </cell>
          <cell r="I5663">
            <v>27200</v>
          </cell>
          <cell r="J5663" t="str">
            <v>Practice Set 1 -</v>
          </cell>
        </row>
        <row r="5664">
          <cell r="A5664">
            <v>2882906</v>
          </cell>
          <cell r="B5664">
            <v>4103</v>
          </cell>
          <cell r="C5664">
            <v>1103</v>
          </cell>
          <cell r="D5664" t="str">
            <v>PEREZ COMPANC S.A.            I</v>
          </cell>
          <cell r="E5664">
            <v>72629</v>
          </cell>
          <cell r="F5664" t="str">
            <v>E7</v>
          </cell>
          <cell r="G5664">
            <v>11005527</v>
          </cell>
          <cell r="H5664" t="str">
            <v>30/08/99</v>
          </cell>
          <cell r="I5664">
            <v>-52688.68</v>
          </cell>
          <cell r="J5664" t="str">
            <v>POR LA PROVISION</v>
          </cell>
        </row>
        <row r="5665">
          <cell r="A5665">
            <v>2882906</v>
          </cell>
          <cell r="B5665">
            <v>4103</v>
          </cell>
          <cell r="C5665">
            <v>1401</v>
          </cell>
          <cell r="D5665" t="str">
            <v>TRANSPORTADORA GAS DEL SUR S.AI</v>
          </cell>
          <cell r="E5665">
            <v>72629</v>
          </cell>
          <cell r="F5665" t="str">
            <v>E7</v>
          </cell>
          <cell r="G5665">
            <v>11005511</v>
          </cell>
          <cell r="H5665" t="str">
            <v>27/08/99</v>
          </cell>
          <cell r="I5665">
            <v>-36000</v>
          </cell>
          <cell r="J5665" t="str">
            <v>POR LA PRESTACIO</v>
          </cell>
        </row>
        <row r="5666">
          <cell r="A5666">
            <v>2882906</v>
          </cell>
          <cell r="B5666">
            <v>4103</v>
          </cell>
          <cell r="C5666">
            <v>8001</v>
          </cell>
          <cell r="D5666" t="str">
            <v>LIHUE INGENIERIA S.A.         I</v>
          </cell>
          <cell r="E5666">
            <v>68558</v>
          </cell>
          <cell r="F5666" t="str">
            <v>E7</v>
          </cell>
          <cell r="G5666">
            <v>11005389</v>
          </cell>
          <cell r="H5666">
            <v>36288</v>
          </cell>
          <cell r="I5666">
            <v>-10507</v>
          </cell>
          <cell r="J5666" t="str">
            <v>POR AVANCE EN OB</v>
          </cell>
        </row>
        <row r="5667">
          <cell r="A5667">
            <v>2882906</v>
          </cell>
          <cell r="B5667">
            <v>4111</v>
          </cell>
          <cell r="C5667">
            <v>999</v>
          </cell>
          <cell r="D5667" t="str">
            <v>VSA VSOP 08/99                G</v>
          </cell>
          <cell r="E5667">
            <v>73154</v>
          </cell>
          <cell r="F5667" t="str">
            <v>JE</v>
          </cell>
          <cell r="G5667">
            <v>99000922</v>
          </cell>
          <cell r="H5667" t="str">
            <v>31/08/99</v>
          </cell>
          <cell r="I5667">
            <v>-120000</v>
          </cell>
        </row>
        <row r="5668">
          <cell r="A5668">
            <v>2882906</v>
          </cell>
          <cell r="B5668">
            <v>4903</v>
          </cell>
          <cell r="C5668">
            <v>999</v>
          </cell>
          <cell r="D5668" t="str">
            <v>AJUSTE PROV.I.B. 06/99        G</v>
          </cell>
          <cell r="E5668">
            <v>67284</v>
          </cell>
          <cell r="F5668" t="str">
            <v>J8</v>
          </cell>
          <cell r="G5668">
            <v>99001072</v>
          </cell>
          <cell r="H5668">
            <v>36258</v>
          </cell>
          <cell r="I5668">
            <v>-228.06</v>
          </cell>
          <cell r="J5668" t="str">
            <v>AJUSTE PROV.I.B.</v>
          </cell>
        </row>
        <row r="5669">
          <cell r="A5669">
            <v>2882906</v>
          </cell>
          <cell r="B5669">
            <v>4903</v>
          </cell>
          <cell r="C5669">
            <v>999</v>
          </cell>
          <cell r="D5669" t="str">
            <v>AJUSTE PROV.I.B. 06/99        G</v>
          </cell>
          <cell r="E5669">
            <v>67284</v>
          </cell>
          <cell r="F5669" t="str">
            <v>J8</v>
          </cell>
          <cell r="G5669">
            <v>99001072</v>
          </cell>
          <cell r="H5669">
            <v>36258</v>
          </cell>
          <cell r="I5669">
            <v>228.06</v>
          </cell>
          <cell r="J5669" t="str">
            <v>AJUSTE PROV.I.B.</v>
          </cell>
        </row>
        <row r="5670">
          <cell r="A5670">
            <v>2882906</v>
          </cell>
          <cell r="B5670">
            <v>4903</v>
          </cell>
          <cell r="C5670">
            <v>999</v>
          </cell>
          <cell r="D5670" t="str">
            <v>AJUSTE PROV.I.B. 07/99        G</v>
          </cell>
          <cell r="E5670">
            <v>72932</v>
          </cell>
          <cell r="F5670" t="str">
            <v>J8</v>
          </cell>
          <cell r="G5670">
            <v>99001134</v>
          </cell>
          <cell r="H5670" t="str">
            <v>31/08/99</v>
          </cell>
          <cell r="I5670">
            <v>-398.88</v>
          </cell>
          <cell r="J5670" t="str">
            <v>AJUSTE PROV.I.B.</v>
          </cell>
        </row>
        <row r="5671">
          <cell r="A5671">
            <v>2882906</v>
          </cell>
          <cell r="B5671">
            <v>4903</v>
          </cell>
          <cell r="C5671">
            <v>999</v>
          </cell>
          <cell r="D5671" t="str">
            <v>PROV.ING.BRUT.2906            D</v>
          </cell>
          <cell r="E5671">
            <v>74430</v>
          </cell>
          <cell r="F5671" t="str">
            <v>JA</v>
          </cell>
          <cell r="G5671">
            <v>98000151</v>
          </cell>
          <cell r="H5671" t="str">
            <v>31/08/99</v>
          </cell>
          <cell r="I5671">
            <v>1211.8399999999999</v>
          </cell>
          <cell r="J5671" t="str">
            <v>PROV.ING.BRUT.</v>
          </cell>
        </row>
        <row r="5672">
          <cell r="A5672">
            <v>2882906</v>
          </cell>
          <cell r="B5672">
            <v>4903</v>
          </cell>
          <cell r="C5672">
            <v>999</v>
          </cell>
          <cell r="D5672" t="str">
            <v>PROV.ING.BRUT.2906            D</v>
          </cell>
          <cell r="E5672">
            <v>74430</v>
          </cell>
          <cell r="F5672" t="str">
            <v>JA</v>
          </cell>
          <cell r="G5672">
            <v>98000151</v>
          </cell>
          <cell r="H5672" t="str">
            <v>31/08/99</v>
          </cell>
          <cell r="I5672">
            <v>828</v>
          </cell>
          <cell r="J5672" t="str">
            <v>PROV.ING.BRUT.</v>
          </cell>
        </row>
        <row r="5673">
          <cell r="A5673">
            <v>2882906</v>
          </cell>
          <cell r="B5673">
            <v>4903</v>
          </cell>
          <cell r="C5673">
            <v>999</v>
          </cell>
          <cell r="D5673" t="str">
            <v>PROV.ING.BRUT.2906            D</v>
          </cell>
          <cell r="E5673">
            <v>74430</v>
          </cell>
          <cell r="F5673" t="str">
            <v>JA</v>
          </cell>
          <cell r="G5673">
            <v>98000151</v>
          </cell>
          <cell r="H5673" t="str">
            <v>31/08/99</v>
          </cell>
          <cell r="I5673">
            <v>241.66</v>
          </cell>
          <cell r="J5673" t="str">
            <v>PROV.ING.BRUT.</v>
          </cell>
        </row>
        <row r="5674">
          <cell r="A5674">
            <v>2882906</v>
          </cell>
          <cell r="B5674">
            <v>5282</v>
          </cell>
          <cell r="C5674">
            <v>999</v>
          </cell>
          <cell r="D5674" t="str">
            <v>SUELDOS PETROLEROS 08/99      G</v>
          </cell>
          <cell r="E5674">
            <v>73949</v>
          </cell>
          <cell r="F5674" t="str">
            <v>JS</v>
          </cell>
          <cell r="G5674">
            <v>99000032</v>
          </cell>
          <cell r="H5674" t="str">
            <v>31/08/99</v>
          </cell>
          <cell r="I5674">
            <v>25727</v>
          </cell>
          <cell r="J5674">
            <v>5102001285</v>
          </cell>
        </row>
        <row r="5675">
          <cell r="A5675">
            <v>2882906</v>
          </cell>
          <cell r="B5675">
            <v>5282</v>
          </cell>
          <cell r="C5675">
            <v>999</v>
          </cell>
          <cell r="D5675" t="str">
            <v>SUELDOS MENSUALES VSOP 08/99  G</v>
          </cell>
          <cell r="E5675">
            <v>74433</v>
          </cell>
          <cell r="F5675" t="str">
            <v>JS</v>
          </cell>
          <cell r="G5675">
            <v>99000033</v>
          </cell>
          <cell r="H5675" t="str">
            <v>31/08/99</v>
          </cell>
          <cell r="I5675">
            <v>9531</v>
          </cell>
          <cell r="J5675">
            <v>5102001285</v>
          </cell>
        </row>
        <row r="5676">
          <cell r="A5676">
            <v>2882906</v>
          </cell>
          <cell r="B5676">
            <v>5432</v>
          </cell>
          <cell r="C5676">
            <v>999</v>
          </cell>
          <cell r="D5676" t="str">
            <v>ESTIMACION T.C. 07/99         G</v>
          </cell>
          <cell r="E5676">
            <v>67285</v>
          </cell>
          <cell r="F5676" t="str">
            <v>J8</v>
          </cell>
          <cell r="G5676">
            <v>99001062</v>
          </cell>
          <cell r="H5676">
            <v>36168</v>
          </cell>
          <cell r="I5676">
            <v>-508.58</v>
          </cell>
        </row>
        <row r="5677">
          <cell r="A5677">
            <v>2882906</v>
          </cell>
          <cell r="B5677">
            <v>5432</v>
          </cell>
          <cell r="C5677">
            <v>999</v>
          </cell>
          <cell r="D5677" t="str">
            <v>ESTIMACION ART 07/99          G</v>
          </cell>
          <cell r="E5677">
            <v>67285</v>
          </cell>
          <cell r="F5677" t="str">
            <v>J8</v>
          </cell>
          <cell r="G5677">
            <v>99001063</v>
          </cell>
          <cell r="H5677">
            <v>36168</v>
          </cell>
          <cell r="I5677">
            <v>-434.05</v>
          </cell>
        </row>
        <row r="5678">
          <cell r="A5678">
            <v>2882906</v>
          </cell>
          <cell r="B5678">
            <v>5432</v>
          </cell>
          <cell r="C5678">
            <v>999</v>
          </cell>
          <cell r="D5678" t="str">
            <v>DISTRIBUCION ART 7/99         G</v>
          </cell>
          <cell r="E5678">
            <v>69683</v>
          </cell>
          <cell r="F5678" t="str">
            <v>J8</v>
          </cell>
          <cell r="G5678">
            <v>99001104</v>
          </cell>
          <cell r="H5678">
            <v>36168</v>
          </cell>
          <cell r="I5678">
            <v>518.70000000000005</v>
          </cell>
        </row>
        <row r="5679">
          <cell r="A5679">
            <v>2882906</v>
          </cell>
          <cell r="B5679">
            <v>5432</v>
          </cell>
          <cell r="C5679">
            <v>999</v>
          </cell>
          <cell r="D5679" t="str">
            <v>DISTRIB. LEY 24700 14% TC 7/99G</v>
          </cell>
          <cell r="E5679">
            <v>69700</v>
          </cell>
          <cell r="F5679" t="str">
            <v>J8</v>
          </cell>
          <cell r="G5679">
            <v>99001105</v>
          </cell>
          <cell r="H5679">
            <v>36168</v>
          </cell>
          <cell r="I5679">
            <v>475.81</v>
          </cell>
        </row>
        <row r="5680">
          <cell r="A5680">
            <v>2882906</v>
          </cell>
          <cell r="B5680">
            <v>5432</v>
          </cell>
          <cell r="C5680">
            <v>999</v>
          </cell>
          <cell r="D5680" t="str">
            <v>Dist. LEY 24557 ART 08/99     G</v>
          </cell>
          <cell r="E5680">
            <v>71439</v>
          </cell>
          <cell r="F5680" t="str">
            <v>J8</v>
          </cell>
          <cell r="G5680">
            <v>99001122</v>
          </cell>
          <cell r="H5680" t="str">
            <v>31/08/99</v>
          </cell>
          <cell r="I5680">
            <v>393.41</v>
          </cell>
        </row>
        <row r="5681">
          <cell r="A5681">
            <v>2882906</v>
          </cell>
          <cell r="B5681">
            <v>5432</v>
          </cell>
          <cell r="C5681">
            <v>999</v>
          </cell>
          <cell r="D5681" t="str">
            <v>Dist. Ley 24700 T.Canasta 8/99G</v>
          </cell>
          <cell r="E5681">
            <v>71417</v>
          </cell>
          <cell r="F5681" t="str">
            <v>J8</v>
          </cell>
          <cell r="G5681">
            <v>99001123</v>
          </cell>
          <cell r="H5681" t="str">
            <v>31/08/99</v>
          </cell>
          <cell r="I5681">
            <v>491.45</v>
          </cell>
        </row>
        <row r="5682">
          <cell r="A5682">
            <v>2882906</v>
          </cell>
          <cell r="B5682">
            <v>5432</v>
          </cell>
          <cell r="C5682">
            <v>999</v>
          </cell>
          <cell r="D5682" t="str">
            <v>SUELDOS PETROLEROS 08/99      G</v>
          </cell>
          <cell r="E5682">
            <v>73949</v>
          </cell>
          <cell r="F5682" t="str">
            <v>JS</v>
          </cell>
          <cell r="G5682">
            <v>99000032</v>
          </cell>
          <cell r="H5682" t="str">
            <v>31/08/99</v>
          </cell>
          <cell r="I5682">
            <v>8551</v>
          </cell>
          <cell r="J5682">
            <v>5102002285</v>
          </cell>
        </row>
        <row r="5683">
          <cell r="A5683">
            <v>2882906</v>
          </cell>
          <cell r="B5683">
            <v>5432</v>
          </cell>
          <cell r="C5683">
            <v>999</v>
          </cell>
          <cell r="D5683" t="str">
            <v>SUELDOS MENSUALES VSOP 08/99  G</v>
          </cell>
          <cell r="E5683">
            <v>74433</v>
          </cell>
          <cell r="F5683" t="str">
            <v>JS</v>
          </cell>
          <cell r="G5683">
            <v>99000033</v>
          </cell>
          <cell r="H5683" t="str">
            <v>31/08/99</v>
          </cell>
          <cell r="I5683">
            <v>3241</v>
          </cell>
          <cell r="J5683">
            <v>5102002285</v>
          </cell>
        </row>
        <row r="5684">
          <cell r="A5684">
            <v>2882906</v>
          </cell>
          <cell r="B5684">
            <v>5542</v>
          </cell>
          <cell r="C5684">
            <v>1014</v>
          </cell>
          <cell r="D5684" t="str">
            <v>REVERSAS VARIAS DGN           G</v>
          </cell>
          <cell r="E5684">
            <v>73361</v>
          </cell>
          <cell r="F5684" t="str">
            <v>JE</v>
          </cell>
          <cell r="G5684">
            <v>99000932</v>
          </cell>
          <cell r="H5684" t="str">
            <v>31/08/99</v>
          </cell>
          <cell r="I5684">
            <v>2561</v>
          </cell>
          <cell r="J5684" t="str">
            <v>JORNALIZADOS</v>
          </cell>
        </row>
        <row r="5685">
          <cell r="A5685">
            <v>2882906</v>
          </cell>
          <cell r="B5685">
            <v>5542</v>
          </cell>
          <cell r="C5685">
            <v>1014</v>
          </cell>
          <cell r="D5685" t="str">
            <v>REVERSAS VARIAS               G</v>
          </cell>
          <cell r="E5685">
            <v>73450</v>
          </cell>
          <cell r="F5685" t="str">
            <v>JE</v>
          </cell>
          <cell r="G5685">
            <v>99000940</v>
          </cell>
          <cell r="H5685" t="str">
            <v>31/08/99</v>
          </cell>
          <cell r="I5685">
            <v>549</v>
          </cell>
          <cell r="J5685" t="str">
            <v>JORNALIZADOS 2Q</v>
          </cell>
        </row>
        <row r="5686">
          <cell r="A5686">
            <v>2882906</v>
          </cell>
          <cell r="B5686">
            <v>5542</v>
          </cell>
          <cell r="C5686">
            <v>1014</v>
          </cell>
          <cell r="D5686" t="str">
            <v>REVERSAS VARIAS               G</v>
          </cell>
          <cell r="E5686">
            <v>73443</v>
          </cell>
          <cell r="F5686" t="str">
            <v>JE</v>
          </cell>
          <cell r="G5686">
            <v>99000939</v>
          </cell>
          <cell r="H5686" t="str">
            <v>31/08/99</v>
          </cell>
          <cell r="I5686">
            <v>1092</v>
          </cell>
          <cell r="J5686" t="str">
            <v>CI/EQ/463/99</v>
          </cell>
        </row>
        <row r="5687">
          <cell r="A5687">
            <v>2882906</v>
          </cell>
          <cell r="B5687">
            <v>5542</v>
          </cell>
          <cell r="C5687">
            <v>1102</v>
          </cell>
          <cell r="D5687" t="str">
            <v>REVERSAS VARIAS               G</v>
          </cell>
          <cell r="E5687">
            <v>73450</v>
          </cell>
          <cell r="F5687" t="str">
            <v>JE</v>
          </cell>
          <cell r="G5687">
            <v>99000940</v>
          </cell>
          <cell r="H5687" t="str">
            <v>31/08/99</v>
          </cell>
          <cell r="I5687">
            <v>-2964</v>
          </cell>
          <cell r="J5687" t="str">
            <v>SUELDO MENDOZA (</v>
          </cell>
        </row>
        <row r="5688">
          <cell r="A5688">
            <v>2882906</v>
          </cell>
          <cell r="B5688">
            <v>5542</v>
          </cell>
          <cell r="C5688">
            <v>1103</v>
          </cell>
          <cell r="D5688" t="str">
            <v>SERVICIOS TICKET S.A.         V</v>
          </cell>
          <cell r="E5688">
            <v>69134</v>
          </cell>
          <cell r="F5688" t="str">
            <v>FF</v>
          </cell>
          <cell r="G5688">
            <v>99021871</v>
          </cell>
          <cell r="H5688">
            <v>36502</v>
          </cell>
          <cell r="I5688">
            <v>7</v>
          </cell>
        </row>
        <row r="5689">
          <cell r="A5689">
            <v>2882906</v>
          </cell>
          <cell r="B5689">
            <v>5542</v>
          </cell>
          <cell r="C5689">
            <v>1103</v>
          </cell>
          <cell r="D5689" t="str">
            <v>SERVICIOS TICKET S.A.         V</v>
          </cell>
          <cell r="E5689">
            <v>69134</v>
          </cell>
          <cell r="F5689" t="str">
            <v>FF</v>
          </cell>
          <cell r="G5689">
            <v>99021897</v>
          </cell>
          <cell r="H5689">
            <v>36502</v>
          </cell>
          <cell r="I5689">
            <v>15</v>
          </cell>
        </row>
        <row r="5690">
          <cell r="A5690">
            <v>2882906</v>
          </cell>
          <cell r="B5690">
            <v>5542</v>
          </cell>
          <cell r="C5690">
            <v>1103</v>
          </cell>
          <cell r="D5690" t="str">
            <v>REVERSAS VARIAS DGN           G</v>
          </cell>
          <cell r="E5690">
            <v>73361</v>
          </cell>
          <cell r="F5690" t="str">
            <v>JE</v>
          </cell>
          <cell r="G5690">
            <v>99000932</v>
          </cell>
          <cell r="H5690" t="str">
            <v>31/08/99</v>
          </cell>
          <cell r="I5690">
            <v>3939</v>
          </cell>
          <cell r="J5690" t="str">
            <v>REVERSA MO AGOST</v>
          </cell>
        </row>
        <row r="5691">
          <cell r="A5691">
            <v>2882906</v>
          </cell>
          <cell r="B5691">
            <v>5542</v>
          </cell>
          <cell r="C5691">
            <v>1401</v>
          </cell>
          <cell r="D5691" t="str">
            <v>PROVEEDORES MENORES           W</v>
          </cell>
          <cell r="E5691">
            <v>68450</v>
          </cell>
          <cell r="F5691" t="str">
            <v>PM</v>
          </cell>
          <cell r="G5691">
            <v>99004089</v>
          </cell>
          <cell r="H5691">
            <v>36411</v>
          </cell>
          <cell r="I5691">
            <v>560</v>
          </cell>
          <cell r="J5691" t="str">
            <v>COMP.VARIOS</v>
          </cell>
        </row>
        <row r="5692">
          <cell r="A5692">
            <v>2882906</v>
          </cell>
          <cell r="B5692">
            <v>5542</v>
          </cell>
          <cell r="C5692">
            <v>1401</v>
          </cell>
          <cell r="D5692" t="str">
            <v>SERVICIOS TICKET S.A.         V</v>
          </cell>
          <cell r="E5692">
            <v>69134</v>
          </cell>
          <cell r="F5692" t="str">
            <v>FF</v>
          </cell>
          <cell r="G5692">
            <v>99021871</v>
          </cell>
          <cell r="H5692">
            <v>36502</v>
          </cell>
          <cell r="I5692">
            <v>49</v>
          </cell>
        </row>
        <row r="5693">
          <cell r="A5693">
            <v>2882906</v>
          </cell>
          <cell r="B5693">
            <v>5542</v>
          </cell>
          <cell r="C5693">
            <v>1401</v>
          </cell>
          <cell r="D5693" t="str">
            <v>DISTRIBUIDORA NEUQUEN S.A.    V</v>
          </cell>
          <cell r="E5693">
            <v>72731</v>
          </cell>
          <cell r="F5693" t="str">
            <v>FF</v>
          </cell>
          <cell r="G5693">
            <v>99024117</v>
          </cell>
          <cell r="H5693" t="str">
            <v>31/08/99</v>
          </cell>
          <cell r="I5693">
            <v>100.8</v>
          </cell>
          <cell r="J5693" t="str">
            <v>O.R. 70600</v>
          </cell>
        </row>
        <row r="5694">
          <cell r="A5694">
            <v>2882906</v>
          </cell>
          <cell r="B5694">
            <v>5542</v>
          </cell>
          <cell r="C5694">
            <v>1401</v>
          </cell>
          <cell r="D5694" t="str">
            <v>LARA FERNANDO JORGE           V</v>
          </cell>
          <cell r="E5694">
            <v>72731</v>
          </cell>
          <cell r="F5694" t="str">
            <v>FF</v>
          </cell>
          <cell r="G5694">
            <v>99024140</v>
          </cell>
          <cell r="H5694" t="str">
            <v>31/08/99</v>
          </cell>
          <cell r="I5694">
            <v>98.4</v>
          </cell>
          <cell r="J5694" t="str">
            <v>O.R. 70690</v>
          </cell>
        </row>
        <row r="5695">
          <cell r="A5695">
            <v>2882906</v>
          </cell>
          <cell r="B5695">
            <v>5542</v>
          </cell>
          <cell r="C5695">
            <v>1401</v>
          </cell>
          <cell r="D5695" t="str">
            <v>SUIZO S.R.L.                  V</v>
          </cell>
          <cell r="E5695">
            <v>73282</v>
          </cell>
          <cell r="F5695" t="str">
            <v>FF</v>
          </cell>
          <cell r="G5695">
            <v>99024467</v>
          </cell>
          <cell r="H5695" t="str">
            <v>31/08/99</v>
          </cell>
          <cell r="I5695">
            <v>82</v>
          </cell>
          <cell r="J5695" t="str">
            <v>or 70548</v>
          </cell>
        </row>
        <row r="5696">
          <cell r="A5696">
            <v>2882906</v>
          </cell>
          <cell r="B5696">
            <v>5542</v>
          </cell>
          <cell r="C5696">
            <v>1401</v>
          </cell>
          <cell r="D5696" t="str">
            <v>SUIZO S.R.L.                  V</v>
          </cell>
          <cell r="E5696">
            <v>73282</v>
          </cell>
          <cell r="F5696" t="str">
            <v>FF</v>
          </cell>
          <cell r="G5696">
            <v>99024470</v>
          </cell>
          <cell r="H5696" t="str">
            <v>31/08/99</v>
          </cell>
          <cell r="I5696">
            <v>93</v>
          </cell>
          <cell r="J5696" t="str">
            <v>or 70548</v>
          </cell>
        </row>
        <row r="5697">
          <cell r="A5697">
            <v>2882906</v>
          </cell>
          <cell r="B5697">
            <v>5542</v>
          </cell>
          <cell r="C5697">
            <v>1401</v>
          </cell>
          <cell r="D5697" t="str">
            <v>SUIZO S.R.L.                  V</v>
          </cell>
          <cell r="E5697">
            <v>73282</v>
          </cell>
          <cell r="F5697" t="str">
            <v>FF</v>
          </cell>
          <cell r="G5697">
            <v>99024471</v>
          </cell>
          <cell r="H5697" t="str">
            <v>31/08/99</v>
          </cell>
          <cell r="I5697">
            <v>62</v>
          </cell>
          <cell r="J5697" t="str">
            <v>or 70548</v>
          </cell>
        </row>
        <row r="5698">
          <cell r="A5698">
            <v>2882906</v>
          </cell>
          <cell r="B5698">
            <v>5542</v>
          </cell>
          <cell r="C5698">
            <v>1401</v>
          </cell>
          <cell r="D5698" t="str">
            <v>SUIZO S.R.L.                  V</v>
          </cell>
          <cell r="E5698">
            <v>73282</v>
          </cell>
          <cell r="F5698" t="str">
            <v>FF</v>
          </cell>
          <cell r="G5698">
            <v>99024474</v>
          </cell>
          <cell r="H5698" t="str">
            <v>31/08/99</v>
          </cell>
          <cell r="I5698">
            <v>41</v>
          </cell>
          <cell r="J5698" t="str">
            <v>or 70548</v>
          </cell>
        </row>
        <row r="5699">
          <cell r="A5699">
            <v>2882906</v>
          </cell>
          <cell r="B5699">
            <v>5542</v>
          </cell>
          <cell r="C5699">
            <v>1401</v>
          </cell>
          <cell r="D5699" t="str">
            <v>SILIQUINI S.R.L.              V</v>
          </cell>
          <cell r="E5699">
            <v>73282</v>
          </cell>
          <cell r="F5699" t="str">
            <v>FF</v>
          </cell>
          <cell r="G5699">
            <v>99024487</v>
          </cell>
          <cell r="H5699" t="str">
            <v>31/08/99</v>
          </cell>
          <cell r="I5699">
            <v>119.94</v>
          </cell>
          <cell r="J5699" t="str">
            <v>or 70750</v>
          </cell>
        </row>
        <row r="5700">
          <cell r="A5700">
            <v>2882906</v>
          </cell>
          <cell r="B5700">
            <v>5542</v>
          </cell>
          <cell r="C5700">
            <v>1401</v>
          </cell>
          <cell r="D5700" t="str">
            <v>REVERSAS VARIAS DGN           G</v>
          </cell>
          <cell r="E5700">
            <v>73361</v>
          </cell>
          <cell r="F5700" t="str">
            <v>JE</v>
          </cell>
          <cell r="G5700">
            <v>99000932</v>
          </cell>
          <cell r="H5700" t="str">
            <v>31/08/99</v>
          </cell>
          <cell r="I5700">
            <v>13360</v>
          </cell>
          <cell r="J5700" t="str">
            <v>REVERSA MO AGOST</v>
          </cell>
        </row>
        <row r="5701">
          <cell r="A5701">
            <v>2882906</v>
          </cell>
          <cell r="B5701">
            <v>5542</v>
          </cell>
          <cell r="C5701">
            <v>1401</v>
          </cell>
          <cell r="D5701" t="str">
            <v>PREVISIONES                   G</v>
          </cell>
          <cell r="E5701">
            <v>73609</v>
          </cell>
          <cell r="F5701" t="str">
            <v>JE</v>
          </cell>
          <cell r="G5701">
            <v>99000953</v>
          </cell>
          <cell r="H5701" t="str">
            <v>31/08/99</v>
          </cell>
          <cell r="I5701">
            <v>1293</v>
          </cell>
          <cell r="J5701" t="str">
            <v>PREV. DESP. 08/9</v>
          </cell>
        </row>
        <row r="5702">
          <cell r="A5702">
            <v>2882906</v>
          </cell>
          <cell r="B5702">
            <v>5542</v>
          </cell>
          <cell r="C5702">
            <v>999</v>
          </cell>
          <cell r="D5702" t="str">
            <v>SERVICIOS TICKET S.A.         V</v>
          </cell>
          <cell r="E5702">
            <v>69134</v>
          </cell>
          <cell r="F5702" t="str">
            <v>FF</v>
          </cell>
          <cell r="G5702">
            <v>99021875</v>
          </cell>
          <cell r="H5702">
            <v>36502</v>
          </cell>
          <cell r="I5702">
            <v>800</v>
          </cell>
        </row>
        <row r="5703">
          <cell r="A5703">
            <v>2882906</v>
          </cell>
          <cell r="B5703">
            <v>5542</v>
          </cell>
          <cell r="C5703">
            <v>999</v>
          </cell>
          <cell r="D5703" t="str">
            <v>SERVICIOS TICKET S.A.         V</v>
          </cell>
          <cell r="E5703">
            <v>69134</v>
          </cell>
          <cell r="F5703" t="str">
            <v>FF</v>
          </cell>
          <cell r="G5703">
            <v>99021885</v>
          </cell>
          <cell r="H5703">
            <v>36502</v>
          </cell>
          <cell r="I5703">
            <v>2071</v>
          </cell>
        </row>
        <row r="5704">
          <cell r="A5704">
            <v>2882906</v>
          </cell>
          <cell r="B5704">
            <v>5542</v>
          </cell>
          <cell r="C5704">
            <v>999</v>
          </cell>
          <cell r="D5704" t="str">
            <v>SERVICIOS TICKET S.A.         V</v>
          </cell>
          <cell r="E5704">
            <v>69134</v>
          </cell>
          <cell r="F5704" t="str">
            <v>FF</v>
          </cell>
          <cell r="G5704">
            <v>99021897</v>
          </cell>
          <cell r="H5704">
            <v>36502</v>
          </cell>
          <cell r="I5704">
            <v>558</v>
          </cell>
        </row>
        <row r="5705">
          <cell r="A5705">
            <v>2882906</v>
          </cell>
          <cell r="B5705">
            <v>5542</v>
          </cell>
          <cell r="C5705">
            <v>999</v>
          </cell>
          <cell r="D5705" t="str">
            <v>SERVICIOS TICKET S.A.         V</v>
          </cell>
          <cell r="E5705">
            <v>69134</v>
          </cell>
          <cell r="F5705" t="str">
            <v>FF</v>
          </cell>
          <cell r="G5705">
            <v>99021904</v>
          </cell>
          <cell r="H5705">
            <v>36502</v>
          </cell>
          <cell r="I5705">
            <v>232</v>
          </cell>
        </row>
        <row r="5706">
          <cell r="A5706">
            <v>2882906</v>
          </cell>
          <cell r="B5706">
            <v>5542</v>
          </cell>
          <cell r="C5706">
            <v>999</v>
          </cell>
          <cell r="D5706" t="str">
            <v>DISTRIBUIDORA NEUQUEN S.A.    V</v>
          </cell>
          <cell r="E5706">
            <v>69420</v>
          </cell>
          <cell r="F5706" t="str">
            <v>FF</v>
          </cell>
          <cell r="G5706">
            <v>99021953</v>
          </cell>
          <cell r="H5706" t="str">
            <v>13/08/99</v>
          </cell>
          <cell r="I5706">
            <v>15</v>
          </cell>
          <cell r="J5706" t="str">
            <v>O.R. 76565</v>
          </cell>
        </row>
        <row r="5707">
          <cell r="A5707">
            <v>2882906</v>
          </cell>
          <cell r="B5707">
            <v>5542</v>
          </cell>
          <cell r="C5707">
            <v>999</v>
          </cell>
          <cell r="D5707" t="str">
            <v>Ajuste entre obras DGN        G</v>
          </cell>
          <cell r="E5707">
            <v>72285</v>
          </cell>
          <cell r="F5707" t="str">
            <v>JE</v>
          </cell>
          <cell r="G5707">
            <v>99000906</v>
          </cell>
          <cell r="H5707" t="str">
            <v>31/08/99</v>
          </cell>
          <cell r="I5707">
            <v>-2574</v>
          </cell>
          <cell r="J5707" t="str">
            <v>CI/DGN/2906/03</v>
          </cell>
        </row>
        <row r="5708">
          <cell r="A5708">
            <v>2882906</v>
          </cell>
          <cell r="B5708">
            <v>5542</v>
          </cell>
          <cell r="C5708">
            <v>999</v>
          </cell>
          <cell r="D5708" t="str">
            <v>REVERSAS VARIAS DGN           G</v>
          </cell>
          <cell r="E5708">
            <v>73361</v>
          </cell>
          <cell r="F5708" t="str">
            <v>JE</v>
          </cell>
          <cell r="G5708">
            <v>99000932</v>
          </cell>
          <cell r="H5708" t="str">
            <v>31/08/99</v>
          </cell>
          <cell r="I5708">
            <v>-26108</v>
          </cell>
          <cell r="J5708" t="str">
            <v>REVERSA MO AGOST</v>
          </cell>
        </row>
        <row r="5709">
          <cell r="A5709">
            <v>2882906</v>
          </cell>
          <cell r="B5709">
            <v>5542</v>
          </cell>
          <cell r="C5709">
            <v>999</v>
          </cell>
          <cell r="D5709" t="str">
            <v>REVERSAS VARIAS               G</v>
          </cell>
          <cell r="E5709">
            <v>73450</v>
          </cell>
          <cell r="F5709" t="str">
            <v>JE</v>
          </cell>
          <cell r="G5709">
            <v>99000940</v>
          </cell>
          <cell r="H5709" t="str">
            <v>31/08/99</v>
          </cell>
          <cell r="I5709">
            <v>-1323</v>
          </cell>
          <cell r="J5709" t="str">
            <v>ADRA (50%)</v>
          </cell>
        </row>
        <row r="5710">
          <cell r="A5710">
            <v>2882906</v>
          </cell>
          <cell r="B5710">
            <v>5674</v>
          </cell>
          <cell r="C5710">
            <v>999</v>
          </cell>
          <cell r="D5710" t="str">
            <v>REVERSA LAB                   G</v>
          </cell>
          <cell r="E5710">
            <v>73170</v>
          </cell>
          <cell r="F5710" t="str">
            <v>JE</v>
          </cell>
          <cell r="G5710">
            <v>99000923</v>
          </cell>
          <cell r="H5710" t="str">
            <v>31/08/99</v>
          </cell>
          <cell r="I5710">
            <v>14</v>
          </cell>
          <cell r="J5710" t="str">
            <v>CI/EQ/LAB</v>
          </cell>
        </row>
        <row r="5711">
          <cell r="A5711">
            <v>2882906</v>
          </cell>
          <cell r="B5711">
            <v>5674</v>
          </cell>
          <cell r="C5711">
            <v>999</v>
          </cell>
          <cell r="D5711" t="str">
            <v>REVERSA LAB insumos           G</v>
          </cell>
          <cell r="E5711">
            <v>73185</v>
          </cell>
          <cell r="F5711" t="str">
            <v>JE</v>
          </cell>
          <cell r="G5711">
            <v>99000924</v>
          </cell>
          <cell r="H5711" t="str">
            <v>31/08/99</v>
          </cell>
          <cell r="I5711">
            <v>11</v>
          </cell>
          <cell r="J5711" t="str">
            <v>CI/EQ/LAB</v>
          </cell>
        </row>
        <row r="5712">
          <cell r="A5712">
            <v>2882906</v>
          </cell>
          <cell r="B5712">
            <v>5685</v>
          </cell>
          <cell r="C5712">
            <v>999</v>
          </cell>
          <cell r="D5712" t="str">
            <v>Reg. Facturac. Ubic.          T</v>
          </cell>
          <cell r="E5712">
            <v>73471</v>
          </cell>
          <cell r="F5712" t="str">
            <v>TE</v>
          </cell>
          <cell r="G5712">
            <v>99018570</v>
          </cell>
          <cell r="H5712" t="str">
            <v>31/08/99</v>
          </cell>
          <cell r="I5712">
            <v>73.22</v>
          </cell>
        </row>
        <row r="5713">
          <cell r="A5713">
            <v>2882906</v>
          </cell>
          <cell r="B5713">
            <v>5685</v>
          </cell>
          <cell r="C5713">
            <v>999</v>
          </cell>
          <cell r="D5713" t="str">
            <v>Reg. Facturac. Ubic.          T</v>
          </cell>
          <cell r="E5713">
            <v>73471</v>
          </cell>
          <cell r="F5713" t="str">
            <v>TE</v>
          </cell>
          <cell r="G5713">
            <v>99018571</v>
          </cell>
          <cell r="H5713" t="str">
            <v>31/08/99</v>
          </cell>
          <cell r="I5713">
            <v>464.07</v>
          </cell>
        </row>
        <row r="5714">
          <cell r="A5714">
            <v>2882906</v>
          </cell>
          <cell r="B5714">
            <v>5685</v>
          </cell>
          <cell r="C5714">
            <v>999</v>
          </cell>
          <cell r="D5714" t="str">
            <v>Reg. Facturac. Ubic.          T</v>
          </cell>
          <cell r="E5714">
            <v>73471</v>
          </cell>
          <cell r="F5714" t="str">
            <v>TE</v>
          </cell>
          <cell r="G5714">
            <v>99018572</v>
          </cell>
          <cell r="H5714" t="str">
            <v>31/08/99</v>
          </cell>
          <cell r="I5714">
            <v>49.05</v>
          </cell>
        </row>
        <row r="5715">
          <cell r="A5715">
            <v>2882906</v>
          </cell>
          <cell r="B5715">
            <v>5685</v>
          </cell>
          <cell r="C5715">
            <v>999</v>
          </cell>
          <cell r="D5715" t="str">
            <v>Reg. Facturac. Ubic.          T</v>
          </cell>
          <cell r="E5715">
            <v>73471</v>
          </cell>
          <cell r="F5715" t="str">
            <v>TE</v>
          </cell>
          <cell r="G5715">
            <v>99018573</v>
          </cell>
          <cell r="H5715" t="str">
            <v>31/08/99</v>
          </cell>
          <cell r="I5715">
            <v>29.88</v>
          </cell>
        </row>
        <row r="5716">
          <cell r="A5716">
            <v>2882906</v>
          </cell>
          <cell r="B5716">
            <v>5685</v>
          </cell>
          <cell r="C5716">
            <v>999</v>
          </cell>
          <cell r="D5716" t="str">
            <v>Reg. Facturac. Ubic.          T</v>
          </cell>
          <cell r="E5716">
            <v>73471</v>
          </cell>
          <cell r="F5716" t="str">
            <v>TE</v>
          </cell>
          <cell r="G5716">
            <v>99018574</v>
          </cell>
          <cell r="H5716" t="str">
            <v>31/08/99</v>
          </cell>
          <cell r="I5716">
            <v>308.45</v>
          </cell>
        </row>
        <row r="5717">
          <cell r="A5717">
            <v>2882906</v>
          </cell>
          <cell r="B5717">
            <v>5685</v>
          </cell>
          <cell r="C5717">
            <v>999</v>
          </cell>
          <cell r="D5717" t="str">
            <v>Reg. Facturac. Ubic.          T</v>
          </cell>
          <cell r="E5717">
            <v>73471</v>
          </cell>
          <cell r="F5717" t="str">
            <v>TE</v>
          </cell>
          <cell r="G5717">
            <v>99018575</v>
          </cell>
          <cell r="H5717" t="str">
            <v>31/08/99</v>
          </cell>
          <cell r="I5717">
            <v>121.21</v>
          </cell>
        </row>
        <row r="5718">
          <cell r="A5718">
            <v>2882906</v>
          </cell>
          <cell r="B5718">
            <v>5685</v>
          </cell>
          <cell r="C5718">
            <v>999</v>
          </cell>
          <cell r="D5718" t="str">
            <v>Reg. Facturac. Ubic.          T</v>
          </cell>
          <cell r="E5718">
            <v>73471</v>
          </cell>
          <cell r="F5718" t="str">
            <v>TE</v>
          </cell>
          <cell r="G5718">
            <v>99018576</v>
          </cell>
          <cell r="H5718" t="str">
            <v>31/08/99</v>
          </cell>
          <cell r="I5718">
            <v>251.81</v>
          </cell>
        </row>
        <row r="5719">
          <cell r="A5719">
            <v>2882906</v>
          </cell>
          <cell r="B5719">
            <v>5685</v>
          </cell>
          <cell r="C5719">
            <v>999</v>
          </cell>
          <cell r="D5719" t="str">
            <v>Reg. Facturac. Ubic.          T</v>
          </cell>
          <cell r="E5719">
            <v>73471</v>
          </cell>
          <cell r="F5719" t="str">
            <v>TE</v>
          </cell>
          <cell r="G5719">
            <v>99018577</v>
          </cell>
          <cell r="H5719" t="str">
            <v>31/08/99</v>
          </cell>
          <cell r="I5719">
            <v>770.35</v>
          </cell>
        </row>
        <row r="5720">
          <cell r="A5720">
            <v>2882906</v>
          </cell>
          <cell r="B5720">
            <v>5685</v>
          </cell>
          <cell r="C5720">
            <v>999</v>
          </cell>
          <cell r="D5720" t="str">
            <v>Reg. Facturac. Ubic.          T</v>
          </cell>
          <cell r="E5720">
            <v>73471</v>
          </cell>
          <cell r="F5720" t="str">
            <v>TE</v>
          </cell>
          <cell r="G5720">
            <v>99018578</v>
          </cell>
          <cell r="H5720" t="str">
            <v>31/08/99</v>
          </cell>
          <cell r="I5720">
            <v>720.44</v>
          </cell>
        </row>
        <row r="5721">
          <cell r="A5721">
            <v>2882906</v>
          </cell>
          <cell r="B5721">
            <v>5685</v>
          </cell>
          <cell r="C5721">
            <v>999</v>
          </cell>
          <cell r="D5721" t="str">
            <v>Reg. Facturac. Ubic.          T</v>
          </cell>
          <cell r="E5721">
            <v>73471</v>
          </cell>
          <cell r="F5721" t="str">
            <v>TE</v>
          </cell>
          <cell r="G5721">
            <v>99018579</v>
          </cell>
          <cell r="H5721" t="str">
            <v>31/08/99</v>
          </cell>
          <cell r="I5721">
            <v>720.44</v>
          </cell>
        </row>
        <row r="5722">
          <cell r="A5722">
            <v>2882906</v>
          </cell>
          <cell r="B5722">
            <v>5685</v>
          </cell>
          <cell r="C5722">
            <v>999</v>
          </cell>
          <cell r="D5722" t="str">
            <v>Reg. Facturac. Ubic.          T</v>
          </cell>
          <cell r="E5722">
            <v>73471</v>
          </cell>
          <cell r="F5722" t="str">
            <v>TE</v>
          </cell>
          <cell r="G5722">
            <v>99018580</v>
          </cell>
          <cell r="H5722" t="str">
            <v>31/08/99</v>
          </cell>
          <cell r="I5722">
            <v>770.35</v>
          </cell>
        </row>
        <row r="5723">
          <cell r="A5723">
            <v>2882906</v>
          </cell>
          <cell r="B5723">
            <v>5685</v>
          </cell>
          <cell r="C5723">
            <v>999</v>
          </cell>
          <cell r="D5723" t="str">
            <v>Reg. Facturac. Ubic.          T</v>
          </cell>
          <cell r="E5723">
            <v>73471</v>
          </cell>
          <cell r="F5723" t="str">
            <v>TE</v>
          </cell>
          <cell r="G5723">
            <v>99018581</v>
          </cell>
          <cell r="H5723" t="str">
            <v>31/08/99</v>
          </cell>
          <cell r="I5723">
            <v>770.35</v>
          </cell>
        </row>
        <row r="5724">
          <cell r="A5724">
            <v>2882906</v>
          </cell>
          <cell r="B5724">
            <v>5685</v>
          </cell>
          <cell r="C5724">
            <v>999</v>
          </cell>
          <cell r="D5724" t="str">
            <v>Reg. Facturac. Ubic.          T</v>
          </cell>
          <cell r="E5724">
            <v>73471</v>
          </cell>
          <cell r="F5724" t="str">
            <v>TE</v>
          </cell>
          <cell r="G5724">
            <v>99018582</v>
          </cell>
          <cell r="H5724" t="str">
            <v>31/08/99</v>
          </cell>
          <cell r="I5724">
            <v>770.35</v>
          </cell>
        </row>
        <row r="5725">
          <cell r="A5725">
            <v>2882906</v>
          </cell>
          <cell r="B5725">
            <v>5685</v>
          </cell>
          <cell r="C5725">
            <v>999</v>
          </cell>
          <cell r="D5725" t="str">
            <v>Reg. Facturac. Ubic.          T</v>
          </cell>
          <cell r="E5725">
            <v>73471</v>
          </cell>
          <cell r="F5725" t="str">
            <v>TE</v>
          </cell>
          <cell r="G5725">
            <v>99018583</v>
          </cell>
          <cell r="H5725" t="str">
            <v>31/08/99</v>
          </cell>
          <cell r="I5725">
            <v>860.56</v>
          </cell>
        </row>
        <row r="5726">
          <cell r="A5726">
            <v>2882906</v>
          </cell>
          <cell r="B5726">
            <v>5685</v>
          </cell>
          <cell r="C5726">
            <v>999</v>
          </cell>
          <cell r="D5726" t="str">
            <v>Reg. Facturac. Ubic.          T</v>
          </cell>
          <cell r="E5726">
            <v>73471</v>
          </cell>
          <cell r="F5726" t="str">
            <v>TE</v>
          </cell>
          <cell r="G5726">
            <v>99018584</v>
          </cell>
          <cell r="H5726" t="str">
            <v>31/08/99</v>
          </cell>
          <cell r="I5726">
            <v>690.37</v>
          </cell>
        </row>
        <row r="5727">
          <cell r="A5727">
            <v>2882906</v>
          </cell>
          <cell r="B5727">
            <v>5685</v>
          </cell>
          <cell r="C5727">
            <v>999</v>
          </cell>
          <cell r="D5727" t="str">
            <v>Reg. Facturac. Ubic.          T</v>
          </cell>
          <cell r="E5727">
            <v>73471</v>
          </cell>
          <cell r="F5727" t="str">
            <v>TE</v>
          </cell>
          <cell r="G5727">
            <v>99018585</v>
          </cell>
          <cell r="H5727" t="str">
            <v>31/08/99</v>
          </cell>
          <cell r="I5727">
            <v>794.22</v>
          </cell>
        </row>
        <row r="5728">
          <cell r="A5728">
            <v>2882906</v>
          </cell>
          <cell r="B5728">
            <v>5852</v>
          </cell>
          <cell r="C5728" t="str">
            <v>ZALM</v>
          </cell>
          <cell r="D5728" t="str">
            <v>EMEBESUR S.A.                 V</v>
          </cell>
          <cell r="E5728">
            <v>67615</v>
          </cell>
          <cell r="F5728" t="str">
            <v>FF</v>
          </cell>
          <cell r="G5728">
            <v>99021285</v>
          </cell>
          <cell r="H5728">
            <v>36288</v>
          </cell>
          <cell r="I5728">
            <v>18</v>
          </cell>
          <cell r="J5728" t="str">
            <v>OR 70569</v>
          </cell>
        </row>
        <row r="5729">
          <cell r="A5729">
            <v>2882906</v>
          </cell>
          <cell r="B5729">
            <v>5852</v>
          </cell>
          <cell r="C5729">
            <v>1014</v>
          </cell>
          <cell r="D5729" t="str">
            <v>ARAUCO S.A.C.I.F.             V</v>
          </cell>
          <cell r="E5729">
            <v>69993</v>
          </cell>
          <cell r="F5729" t="str">
            <v>FF</v>
          </cell>
          <cell r="G5729">
            <v>99022335</v>
          </cell>
          <cell r="H5729" t="str">
            <v>18/08/99</v>
          </cell>
          <cell r="I5729">
            <v>126.76</v>
          </cell>
          <cell r="J5729" t="str">
            <v>O.R. 76985</v>
          </cell>
        </row>
        <row r="5730">
          <cell r="A5730">
            <v>2882906</v>
          </cell>
          <cell r="B5730">
            <v>5852</v>
          </cell>
          <cell r="C5730">
            <v>1014</v>
          </cell>
          <cell r="D5730" t="str">
            <v>ARAUCO S.A.C.I.F.             V</v>
          </cell>
          <cell r="E5730">
            <v>71005</v>
          </cell>
          <cell r="F5730" t="str">
            <v>FF</v>
          </cell>
          <cell r="G5730">
            <v>99023104</v>
          </cell>
          <cell r="H5730" t="str">
            <v>23/08/99</v>
          </cell>
          <cell r="I5730">
            <v>142.1</v>
          </cell>
          <cell r="J5730" t="str">
            <v>O.R. 76979</v>
          </cell>
        </row>
        <row r="5731">
          <cell r="A5731">
            <v>2882906</v>
          </cell>
          <cell r="B5731">
            <v>5852</v>
          </cell>
          <cell r="C5731">
            <v>1014</v>
          </cell>
          <cell r="D5731" t="str">
            <v>SELVA NESTOR JOSE             V</v>
          </cell>
          <cell r="E5731">
            <v>72740</v>
          </cell>
          <cell r="F5731" t="str">
            <v>FF</v>
          </cell>
          <cell r="G5731">
            <v>99024084</v>
          </cell>
          <cell r="H5731" t="str">
            <v>31/08/99</v>
          </cell>
          <cell r="I5731">
            <v>355</v>
          </cell>
          <cell r="J5731" t="str">
            <v>or 79101</v>
          </cell>
        </row>
        <row r="5732">
          <cell r="A5732">
            <v>2882906</v>
          </cell>
          <cell r="B5732">
            <v>5852</v>
          </cell>
          <cell r="C5732">
            <v>1014</v>
          </cell>
          <cell r="D5732" t="str">
            <v>ARAUCO S.A.C.I.F.             V</v>
          </cell>
          <cell r="E5732">
            <v>73548</v>
          </cell>
          <cell r="F5732" t="str">
            <v>FF</v>
          </cell>
          <cell r="G5732">
            <v>99024654</v>
          </cell>
          <cell r="H5732" t="str">
            <v>31/08/99</v>
          </cell>
          <cell r="I5732">
            <v>55.64</v>
          </cell>
          <cell r="J5732" t="str">
            <v>O.R. 72189</v>
          </cell>
        </row>
        <row r="5733">
          <cell r="A5733">
            <v>2882906</v>
          </cell>
          <cell r="B5733">
            <v>5855</v>
          </cell>
          <cell r="C5733" t="str">
            <v>ZALM</v>
          </cell>
          <cell r="D5733" t="str">
            <v>150899-COBRA251/000172        G</v>
          </cell>
          <cell r="E5733">
            <v>71559</v>
          </cell>
          <cell r="F5733" t="str">
            <v>J6</v>
          </cell>
          <cell r="G5733">
            <v>99000175</v>
          </cell>
          <cell r="H5733" t="str">
            <v>15/08/99</v>
          </cell>
          <cell r="I5733">
            <v>-59</v>
          </cell>
          <cell r="J5733">
            <v>5119061285</v>
          </cell>
        </row>
        <row r="5734">
          <cell r="A5734">
            <v>2882906</v>
          </cell>
          <cell r="B5734">
            <v>5855</v>
          </cell>
          <cell r="C5734">
            <v>1014</v>
          </cell>
          <cell r="D5734" t="str">
            <v>RISHCO DE MANUEL H. LAZ       V</v>
          </cell>
          <cell r="E5734">
            <v>69766</v>
          </cell>
          <cell r="F5734" t="str">
            <v>FF</v>
          </cell>
          <cell r="G5734">
            <v>99022249</v>
          </cell>
          <cell r="H5734" t="str">
            <v>17/08/99</v>
          </cell>
          <cell r="I5734">
            <v>24.5</v>
          </cell>
          <cell r="J5734" t="str">
            <v>O.R. 76256</v>
          </cell>
        </row>
        <row r="5735">
          <cell r="A5735">
            <v>2882906</v>
          </cell>
          <cell r="B5735">
            <v>5855</v>
          </cell>
          <cell r="C5735">
            <v>1103</v>
          </cell>
          <cell r="D5735" t="str">
            <v>ALBORELLI HECTOR              V</v>
          </cell>
          <cell r="E5735">
            <v>67615</v>
          </cell>
          <cell r="F5735" t="str">
            <v>FF</v>
          </cell>
          <cell r="G5735">
            <v>99021282</v>
          </cell>
          <cell r="H5735">
            <v>36288</v>
          </cell>
          <cell r="I5735">
            <v>940.26</v>
          </cell>
          <cell r="J5735" t="str">
            <v>OR 70604</v>
          </cell>
        </row>
        <row r="5736">
          <cell r="A5736">
            <v>2882906</v>
          </cell>
          <cell r="B5736">
            <v>5855</v>
          </cell>
          <cell r="C5736">
            <v>1103</v>
          </cell>
          <cell r="D5736" t="str">
            <v>ALBORELLI HECTOR              V</v>
          </cell>
          <cell r="E5736">
            <v>67615</v>
          </cell>
          <cell r="F5736" t="str">
            <v>FF</v>
          </cell>
          <cell r="G5736">
            <v>99021290</v>
          </cell>
          <cell r="H5736">
            <v>36288</v>
          </cell>
          <cell r="I5736">
            <v>176.06</v>
          </cell>
          <cell r="J5736" t="str">
            <v>OR 70574</v>
          </cell>
        </row>
        <row r="5737">
          <cell r="A5737">
            <v>2882906</v>
          </cell>
          <cell r="B5737">
            <v>5855</v>
          </cell>
          <cell r="C5737">
            <v>1103</v>
          </cell>
          <cell r="D5737" t="str">
            <v>ALBORELLI HECTOR              V</v>
          </cell>
          <cell r="E5737">
            <v>67818</v>
          </cell>
          <cell r="F5737" t="str">
            <v>FF</v>
          </cell>
          <cell r="G5737">
            <v>99021325</v>
          </cell>
          <cell r="H5737">
            <v>36319</v>
          </cell>
          <cell r="I5737">
            <v>102</v>
          </cell>
          <cell r="J5737" t="str">
            <v>or 70637</v>
          </cell>
        </row>
        <row r="5738">
          <cell r="A5738">
            <v>2882906</v>
          </cell>
          <cell r="B5738">
            <v>5855</v>
          </cell>
          <cell r="C5738">
            <v>1103</v>
          </cell>
          <cell r="D5738" t="str">
            <v>ALBORELLI HECTOR              V</v>
          </cell>
          <cell r="E5738">
            <v>73282</v>
          </cell>
          <cell r="F5738" t="str">
            <v>FF</v>
          </cell>
          <cell r="G5738">
            <v>99024492</v>
          </cell>
          <cell r="H5738" t="str">
            <v>31/08/99</v>
          </cell>
          <cell r="I5738">
            <v>8.24</v>
          </cell>
          <cell r="J5738" t="str">
            <v>or 70737</v>
          </cell>
        </row>
        <row r="5739">
          <cell r="A5739">
            <v>2882906</v>
          </cell>
          <cell r="B5739">
            <v>5855</v>
          </cell>
          <cell r="C5739">
            <v>1401</v>
          </cell>
          <cell r="D5739" t="str">
            <v>INDUCOR INGENIERIA S.A.       O</v>
          </cell>
          <cell r="E5739">
            <v>67745</v>
          </cell>
          <cell r="F5739" t="str">
            <v>OV</v>
          </cell>
          <cell r="G5739">
            <v>99006865</v>
          </cell>
          <cell r="H5739">
            <v>36288</v>
          </cell>
          <cell r="I5739">
            <v>5501</v>
          </cell>
          <cell r="J5739" t="str">
            <v>MEGHOMETRO MARCA</v>
          </cell>
        </row>
        <row r="5740">
          <cell r="A5740">
            <v>2882906</v>
          </cell>
          <cell r="B5740">
            <v>5855</v>
          </cell>
          <cell r="C5740">
            <v>1401</v>
          </cell>
          <cell r="D5740" t="str">
            <v>DISTRIBUIDORA NEUQUEN S.A.    V</v>
          </cell>
          <cell r="E5740">
            <v>72731</v>
          </cell>
          <cell r="F5740" t="str">
            <v>FF</v>
          </cell>
          <cell r="G5740">
            <v>99024118</v>
          </cell>
          <cell r="H5740" t="str">
            <v>31/08/99</v>
          </cell>
          <cell r="I5740">
            <v>1672.67</v>
          </cell>
          <cell r="J5740" t="str">
            <v>O.R. 70600</v>
          </cell>
        </row>
        <row r="5741">
          <cell r="A5741">
            <v>2882906</v>
          </cell>
          <cell r="B5741">
            <v>5855</v>
          </cell>
          <cell r="C5741">
            <v>1401</v>
          </cell>
          <cell r="D5741" t="str">
            <v>DISTRIBUIDORA NEUQUEN S.A.    V</v>
          </cell>
          <cell r="E5741">
            <v>72731</v>
          </cell>
          <cell r="F5741" t="str">
            <v>FF</v>
          </cell>
          <cell r="G5741">
            <v>99024120</v>
          </cell>
          <cell r="H5741" t="str">
            <v>31/08/99</v>
          </cell>
          <cell r="I5741">
            <v>618</v>
          </cell>
          <cell r="J5741" t="str">
            <v>O.R. 70600</v>
          </cell>
        </row>
        <row r="5742">
          <cell r="A5742">
            <v>2882906</v>
          </cell>
          <cell r="B5742">
            <v>5855</v>
          </cell>
          <cell r="C5742">
            <v>1401</v>
          </cell>
          <cell r="D5742" t="str">
            <v>TORNERIA TOMINI S.A.          V</v>
          </cell>
          <cell r="E5742">
            <v>72731</v>
          </cell>
          <cell r="F5742" t="str">
            <v>FF</v>
          </cell>
          <cell r="G5742">
            <v>99024124</v>
          </cell>
          <cell r="H5742" t="str">
            <v>31/08/99</v>
          </cell>
          <cell r="I5742">
            <v>484.38</v>
          </cell>
          <cell r="J5742" t="str">
            <v>O.R. 70741</v>
          </cell>
        </row>
        <row r="5743">
          <cell r="A5743">
            <v>2882906</v>
          </cell>
          <cell r="B5743">
            <v>5855</v>
          </cell>
          <cell r="C5743">
            <v>1401</v>
          </cell>
          <cell r="D5743" t="str">
            <v>PALMIER LEOPOLDO JOSE         V</v>
          </cell>
          <cell r="E5743">
            <v>72960</v>
          </cell>
          <cell r="F5743" t="str">
            <v>FF</v>
          </cell>
          <cell r="G5743">
            <v>99024234</v>
          </cell>
          <cell r="H5743" t="str">
            <v>31/08/99</v>
          </cell>
          <cell r="I5743">
            <v>373.9</v>
          </cell>
          <cell r="J5743" t="str">
            <v>O.R. 70728</v>
          </cell>
        </row>
        <row r="5744">
          <cell r="A5744">
            <v>2882906</v>
          </cell>
          <cell r="B5744">
            <v>5855</v>
          </cell>
          <cell r="C5744">
            <v>1401</v>
          </cell>
          <cell r="D5744" t="str">
            <v>MORALES ALDO ANIBAL           V</v>
          </cell>
          <cell r="E5744">
            <v>72960</v>
          </cell>
          <cell r="F5744" t="str">
            <v>FF</v>
          </cell>
          <cell r="G5744">
            <v>99024236</v>
          </cell>
          <cell r="H5744" t="str">
            <v>31/08/99</v>
          </cell>
          <cell r="I5744">
            <v>260</v>
          </cell>
          <cell r="J5744" t="str">
            <v>O.R. 70586</v>
          </cell>
        </row>
        <row r="5745">
          <cell r="A5745">
            <v>2882906</v>
          </cell>
          <cell r="B5745">
            <v>5855</v>
          </cell>
          <cell r="C5745">
            <v>1401</v>
          </cell>
          <cell r="D5745" t="str">
            <v>ALBORELLI HECTOR              V</v>
          </cell>
          <cell r="E5745">
            <v>72960</v>
          </cell>
          <cell r="F5745" t="str">
            <v>FF</v>
          </cell>
          <cell r="G5745">
            <v>99024271</v>
          </cell>
          <cell r="H5745" t="str">
            <v>31/08/99</v>
          </cell>
          <cell r="I5745">
            <v>709.2</v>
          </cell>
          <cell r="J5745" t="str">
            <v>O.R. 70653</v>
          </cell>
        </row>
        <row r="5746">
          <cell r="A5746">
            <v>2882906</v>
          </cell>
          <cell r="B5746">
            <v>5855</v>
          </cell>
          <cell r="C5746">
            <v>1401</v>
          </cell>
          <cell r="D5746" t="str">
            <v>PALMIER LEOPOLDO JOSE         V</v>
          </cell>
          <cell r="E5746">
            <v>73112</v>
          </cell>
          <cell r="F5746" t="str">
            <v>PD</v>
          </cell>
          <cell r="G5746">
            <v>99024234</v>
          </cell>
          <cell r="H5746" t="str">
            <v>31/08/99</v>
          </cell>
          <cell r="I5746">
            <v>-37.39</v>
          </cell>
          <cell r="J5746" t="str">
            <v>DESC. 10% FACT.</v>
          </cell>
        </row>
        <row r="5747">
          <cell r="A5747">
            <v>2882906</v>
          </cell>
          <cell r="B5747">
            <v>5855</v>
          </cell>
          <cell r="C5747">
            <v>1401</v>
          </cell>
          <cell r="D5747" t="str">
            <v>ALBORELLI HECTOR              V</v>
          </cell>
          <cell r="E5747">
            <v>73282</v>
          </cell>
          <cell r="F5747" t="str">
            <v>FF</v>
          </cell>
          <cell r="G5747">
            <v>99024490</v>
          </cell>
          <cell r="H5747" t="str">
            <v>31/08/99</v>
          </cell>
          <cell r="I5747">
            <v>92.23</v>
          </cell>
          <cell r="J5747" t="str">
            <v>or 70737</v>
          </cell>
        </row>
        <row r="5748">
          <cell r="A5748">
            <v>2882906</v>
          </cell>
          <cell r="B5748">
            <v>5855</v>
          </cell>
          <cell r="C5748">
            <v>1401</v>
          </cell>
          <cell r="D5748" t="str">
            <v>REVERSAS VARIAS DGN           G</v>
          </cell>
          <cell r="E5748">
            <v>73361</v>
          </cell>
          <cell r="F5748" t="str">
            <v>JE</v>
          </cell>
          <cell r="G5748">
            <v>99000932</v>
          </cell>
          <cell r="H5748" t="str">
            <v>31/08/99</v>
          </cell>
          <cell r="I5748">
            <v>1156</v>
          </cell>
          <cell r="J5748" t="str">
            <v>AGUJEREADORA PIE</v>
          </cell>
        </row>
        <row r="5749">
          <cell r="A5749">
            <v>2882906</v>
          </cell>
          <cell r="B5749">
            <v>5855</v>
          </cell>
          <cell r="C5749">
            <v>1401</v>
          </cell>
          <cell r="D5749" t="str">
            <v>TORNERIA TOMINI S.A.          V</v>
          </cell>
          <cell r="E5749">
            <v>73456</v>
          </cell>
          <cell r="F5749" t="str">
            <v>FF</v>
          </cell>
          <cell r="G5749">
            <v>99024560</v>
          </cell>
          <cell r="H5749" t="str">
            <v>31/08/99</v>
          </cell>
          <cell r="I5749">
            <v>8</v>
          </cell>
          <cell r="J5749" t="str">
            <v>or 70676</v>
          </cell>
        </row>
        <row r="5750">
          <cell r="A5750">
            <v>2882906</v>
          </cell>
          <cell r="B5750">
            <v>5856</v>
          </cell>
          <cell r="C5750">
            <v>1014</v>
          </cell>
          <cell r="D5750" t="str">
            <v>RISHCO DE MANUEL H. LAZ       V</v>
          </cell>
          <cell r="E5750">
            <v>70809</v>
          </cell>
          <cell r="F5750" t="str">
            <v>FF</v>
          </cell>
          <cell r="G5750">
            <v>99022998</v>
          </cell>
          <cell r="H5750" t="str">
            <v>23/08/99</v>
          </cell>
          <cell r="I5750">
            <v>771.35</v>
          </cell>
          <cell r="J5750" t="str">
            <v>O.R. 76258</v>
          </cell>
        </row>
        <row r="5751">
          <cell r="A5751">
            <v>2882906</v>
          </cell>
          <cell r="B5751">
            <v>5856</v>
          </cell>
          <cell r="C5751">
            <v>1014</v>
          </cell>
          <cell r="D5751" t="str">
            <v>EL CORRALON S.R.L.            V</v>
          </cell>
          <cell r="E5751">
            <v>70809</v>
          </cell>
          <cell r="F5751" t="str">
            <v>FF</v>
          </cell>
          <cell r="G5751">
            <v>99023027</v>
          </cell>
          <cell r="H5751" t="str">
            <v>23/08/99</v>
          </cell>
          <cell r="I5751">
            <v>20.63</v>
          </cell>
          <cell r="J5751" t="str">
            <v>O.R. 76257</v>
          </cell>
        </row>
        <row r="5752">
          <cell r="A5752">
            <v>2882906</v>
          </cell>
          <cell r="B5752">
            <v>5856</v>
          </cell>
          <cell r="C5752">
            <v>1014</v>
          </cell>
          <cell r="D5752" t="str">
            <v>EL CORRALON S.R.L.            V</v>
          </cell>
          <cell r="E5752">
            <v>71547</v>
          </cell>
          <cell r="F5752" t="str">
            <v>FF</v>
          </cell>
          <cell r="G5752">
            <v>99023487</v>
          </cell>
          <cell r="H5752" t="str">
            <v>25/08/99</v>
          </cell>
          <cell r="I5752">
            <v>34.880000000000003</v>
          </cell>
          <cell r="J5752" t="str">
            <v>or 76271</v>
          </cell>
        </row>
        <row r="5753">
          <cell r="A5753">
            <v>2882906</v>
          </cell>
          <cell r="B5753">
            <v>5856</v>
          </cell>
          <cell r="C5753">
            <v>1014</v>
          </cell>
          <cell r="D5753" t="str">
            <v>RISHCO DE MANUEL H. LAZ       V</v>
          </cell>
          <cell r="E5753">
            <v>71547</v>
          </cell>
          <cell r="F5753" t="str">
            <v>FF</v>
          </cell>
          <cell r="G5753">
            <v>99023512</v>
          </cell>
          <cell r="H5753" t="str">
            <v>25/08/99</v>
          </cell>
          <cell r="I5753">
            <v>131.6</v>
          </cell>
          <cell r="J5753" t="str">
            <v>OR 76267</v>
          </cell>
        </row>
        <row r="5754">
          <cell r="A5754">
            <v>2882906</v>
          </cell>
          <cell r="B5754">
            <v>5856</v>
          </cell>
          <cell r="C5754">
            <v>1014</v>
          </cell>
          <cell r="D5754" t="str">
            <v>EL CORRALON S.R.L.            V</v>
          </cell>
          <cell r="E5754">
            <v>73161</v>
          </cell>
          <cell r="F5754" t="str">
            <v>FF</v>
          </cell>
          <cell r="G5754">
            <v>99024329</v>
          </cell>
          <cell r="H5754" t="str">
            <v>31/08/99</v>
          </cell>
          <cell r="I5754">
            <v>31.39</v>
          </cell>
          <cell r="J5754" t="str">
            <v>or 76273</v>
          </cell>
        </row>
        <row r="5755">
          <cell r="A5755">
            <v>2882906</v>
          </cell>
          <cell r="B5755">
            <v>5856</v>
          </cell>
          <cell r="C5755">
            <v>1103</v>
          </cell>
          <cell r="D5755" t="str">
            <v>CORRALON COMAHUE S.A.         V</v>
          </cell>
          <cell r="E5755">
            <v>69420</v>
          </cell>
          <cell r="F5755" t="str">
            <v>FF</v>
          </cell>
          <cell r="G5755">
            <v>99021979</v>
          </cell>
          <cell r="H5755" t="str">
            <v>13/08/99</v>
          </cell>
          <cell r="I5755">
            <v>12.4</v>
          </cell>
          <cell r="J5755" t="str">
            <v>O.R. 76388</v>
          </cell>
        </row>
        <row r="5756">
          <cell r="A5756">
            <v>2882906</v>
          </cell>
          <cell r="B5756">
            <v>5856</v>
          </cell>
          <cell r="C5756">
            <v>1103</v>
          </cell>
          <cell r="D5756" t="str">
            <v>AGUSTIN C. HERNANDEZ          V</v>
          </cell>
          <cell r="E5756">
            <v>69761</v>
          </cell>
          <cell r="F5756" t="str">
            <v>FF</v>
          </cell>
          <cell r="G5756">
            <v>99022225</v>
          </cell>
          <cell r="H5756" t="str">
            <v>17/08/99</v>
          </cell>
          <cell r="I5756">
            <v>56.44</v>
          </cell>
          <cell r="J5756" t="str">
            <v>or 76387</v>
          </cell>
        </row>
        <row r="5757">
          <cell r="A5757">
            <v>2882906</v>
          </cell>
          <cell r="B5757">
            <v>5856</v>
          </cell>
          <cell r="C5757">
            <v>1103</v>
          </cell>
          <cell r="D5757" t="str">
            <v>DISTRIBUIDORA NEUQUEN S.A.    V</v>
          </cell>
          <cell r="E5757">
            <v>72740</v>
          </cell>
          <cell r="F5757" t="str">
            <v>FF</v>
          </cell>
          <cell r="G5757">
            <v>99024069</v>
          </cell>
          <cell r="H5757" t="str">
            <v>31/08/99</v>
          </cell>
          <cell r="I5757">
            <v>8.26</v>
          </cell>
          <cell r="J5757" t="str">
            <v>or 70683</v>
          </cell>
        </row>
        <row r="5758">
          <cell r="A5758">
            <v>2882906</v>
          </cell>
          <cell r="B5758">
            <v>5856</v>
          </cell>
          <cell r="C5758">
            <v>1401</v>
          </cell>
          <cell r="D5758" t="str">
            <v>PROVISIONES DGN               G</v>
          </cell>
          <cell r="E5758">
            <v>66690</v>
          </cell>
          <cell r="F5758" t="str">
            <v>JE</v>
          </cell>
          <cell r="G5758">
            <v>99000793</v>
          </cell>
          <cell r="H5758">
            <v>36168</v>
          </cell>
          <cell r="I5758">
            <v>-2530</v>
          </cell>
          <cell r="J5758" t="str">
            <v>JULIO/99</v>
          </cell>
        </row>
        <row r="5759">
          <cell r="A5759">
            <v>2882906</v>
          </cell>
          <cell r="B5759">
            <v>5856</v>
          </cell>
          <cell r="C5759">
            <v>1401</v>
          </cell>
          <cell r="D5759" t="str">
            <v>XEROX ARGENTINA I.C.S.A.      V</v>
          </cell>
          <cell r="E5759">
            <v>67615</v>
          </cell>
          <cell r="F5759" t="str">
            <v>FF</v>
          </cell>
          <cell r="G5759">
            <v>99021273</v>
          </cell>
          <cell r="H5759">
            <v>36288</v>
          </cell>
          <cell r="I5759">
            <v>392.48</v>
          </cell>
          <cell r="J5759" t="str">
            <v>OR 70590</v>
          </cell>
        </row>
        <row r="5760">
          <cell r="A5760">
            <v>2882906</v>
          </cell>
          <cell r="B5760">
            <v>5856</v>
          </cell>
          <cell r="C5760">
            <v>1401</v>
          </cell>
          <cell r="D5760" t="str">
            <v>RAUL GAVAROTTO                V</v>
          </cell>
          <cell r="E5760">
            <v>69007</v>
          </cell>
          <cell r="F5760" t="str">
            <v>FF</v>
          </cell>
          <cell r="G5760">
            <v>99021845</v>
          </cell>
          <cell r="H5760">
            <v>36472</v>
          </cell>
          <cell r="I5760">
            <v>27.69</v>
          </cell>
          <cell r="J5760" t="str">
            <v>O.R. 78876</v>
          </cell>
        </row>
        <row r="5761">
          <cell r="A5761">
            <v>2882906</v>
          </cell>
          <cell r="B5761">
            <v>5856</v>
          </cell>
          <cell r="C5761">
            <v>1401</v>
          </cell>
          <cell r="D5761" t="str">
            <v>ATILIO MARASCO E HIJOS S.R.L. V</v>
          </cell>
          <cell r="E5761">
            <v>69420</v>
          </cell>
          <cell r="F5761" t="str">
            <v>FF</v>
          </cell>
          <cell r="G5761">
            <v>99021960</v>
          </cell>
          <cell r="H5761" t="str">
            <v>13/08/99</v>
          </cell>
          <cell r="I5761">
            <v>550</v>
          </cell>
          <cell r="J5761" t="str">
            <v>O.R. 74974</v>
          </cell>
        </row>
        <row r="5762">
          <cell r="A5762">
            <v>2882906</v>
          </cell>
          <cell r="B5762">
            <v>5856</v>
          </cell>
          <cell r="C5762">
            <v>1401</v>
          </cell>
          <cell r="D5762" t="str">
            <v>BETZDEARBON ARGENTINA S.A.    V</v>
          </cell>
          <cell r="E5762">
            <v>69420</v>
          </cell>
          <cell r="F5762" t="str">
            <v>FF</v>
          </cell>
          <cell r="G5762">
            <v>99021984</v>
          </cell>
          <cell r="H5762" t="str">
            <v>13/08/99</v>
          </cell>
          <cell r="I5762">
            <v>742.9</v>
          </cell>
          <cell r="J5762" t="str">
            <v>O.R. 70576</v>
          </cell>
        </row>
        <row r="5763">
          <cell r="A5763">
            <v>2882906</v>
          </cell>
          <cell r="B5763">
            <v>5856</v>
          </cell>
          <cell r="C5763">
            <v>1401</v>
          </cell>
          <cell r="D5763" t="str">
            <v>SOLARI COMPUTACION            V</v>
          </cell>
          <cell r="E5763">
            <v>71005</v>
          </cell>
          <cell r="F5763" t="str">
            <v>FF</v>
          </cell>
          <cell r="G5763">
            <v>99023114</v>
          </cell>
          <cell r="H5763" t="str">
            <v>23/08/99</v>
          </cell>
          <cell r="I5763">
            <v>49.59</v>
          </cell>
          <cell r="J5763" t="str">
            <v>O.R. 76567</v>
          </cell>
        </row>
        <row r="5764">
          <cell r="A5764">
            <v>2882906</v>
          </cell>
          <cell r="B5764">
            <v>5856</v>
          </cell>
          <cell r="C5764">
            <v>1401</v>
          </cell>
          <cell r="D5764" t="str">
            <v>ALBORELLI HECTOR              V</v>
          </cell>
          <cell r="E5764">
            <v>71101</v>
          </cell>
          <cell r="F5764" t="str">
            <v>FF</v>
          </cell>
          <cell r="G5764">
            <v>99023138</v>
          </cell>
          <cell r="H5764" t="str">
            <v>24/08/99</v>
          </cell>
          <cell r="I5764">
            <v>94.11</v>
          </cell>
          <cell r="J5764" t="str">
            <v>O.R. 78880</v>
          </cell>
        </row>
        <row r="5765">
          <cell r="A5765">
            <v>2882906</v>
          </cell>
          <cell r="B5765">
            <v>5856</v>
          </cell>
          <cell r="C5765">
            <v>1401</v>
          </cell>
          <cell r="D5765" t="str">
            <v>DISTRIBUIDORA NEUQUEN S.A.    V</v>
          </cell>
          <cell r="E5765">
            <v>72740</v>
          </cell>
          <cell r="F5765" t="str">
            <v>FF</v>
          </cell>
          <cell r="G5765">
            <v>99024066</v>
          </cell>
          <cell r="H5765" t="str">
            <v>31/08/99</v>
          </cell>
          <cell r="I5765">
            <v>90</v>
          </cell>
          <cell r="J5765" t="str">
            <v>or 78877</v>
          </cell>
        </row>
        <row r="5766">
          <cell r="A5766">
            <v>2882906</v>
          </cell>
          <cell r="B5766">
            <v>5856</v>
          </cell>
          <cell r="C5766">
            <v>1401</v>
          </cell>
          <cell r="D5766" t="str">
            <v>GAS BERNARDO                  V</v>
          </cell>
          <cell r="E5766">
            <v>72731</v>
          </cell>
          <cell r="F5766" t="str">
            <v>FF</v>
          </cell>
          <cell r="G5766">
            <v>99024138</v>
          </cell>
          <cell r="H5766" t="str">
            <v>31/08/99</v>
          </cell>
          <cell r="I5766">
            <v>4.55</v>
          </cell>
          <cell r="J5766" t="str">
            <v>O.R. 70498</v>
          </cell>
        </row>
        <row r="5767">
          <cell r="A5767">
            <v>2882906</v>
          </cell>
          <cell r="B5767">
            <v>5856</v>
          </cell>
          <cell r="C5767">
            <v>8001</v>
          </cell>
          <cell r="D5767" t="str">
            <v>FERRAGOM                      V</v>
          </cell>
          <cell r="E5767">
            <v>68247</v>
          </cell>
          <cell r="F5767" t="str">
            <v>FF</v>
          </cell>
          <cell r="G5767">
            <v>99021575</v>
          </cell>
          <cell r="H5767">
            <v>36411</v>
          </cell>
          <cell r="I5767">
            <v>59.44</v>
          </cell>
          <cell r="J5767" t="str">
            <v>O.R. 63639</v>
          </cell>
        </row>
        <row r="5768">
          <cell r="A5768">
            <v>2882906</v>
          </cell>
          <cell r="B5768">
            <v>6002</v>
          </cell>
          <cell r="C5768">
            <v>1014</v>
          </cell>
          <cell r="D5768" t="str">
            <v>LA PAGLIA PAULINA             V</v>
          </cell>
          <cell r="E5768">
            <v>70809</v>
          </cell>
          <cell r="F5768" t="str">
            <v>FF</v>
          </cell>
          <cell r="G5768">
            <v>99023000</v>
          </cell>
          <cell r="H5768" t="str">
            <v>23/08/99</v>
          </cell>
          <cell r="I5768">
            <v>230</v>
          </cell>
          <cell r="J5768" t="str">
            <v>O.R. 76259</v>
          </cell>
        </row>
        <row r="5769">
          <cell r="A5769">
            <v>2882906</v>
          </cell>
          <cell r="B5769">
            <v>6002</v>
          </cell>
          <cell r="C5769">
            <v>1103</v>
          </cell>
          <cell r="D5769" t="str">
            <v>EXPRESO EL RAPIDO             V</v>
          </cell>
          <cell r="E5769">
            <v>71554</v>
          </cell>
          <cell r="F5769" t="str">
            <v>FF</v>
          </cell>
          <cell r="G5769">
            <v>99023539</v>
          </cell>
          <cell r="H5769" t="str">
            <v>25/08/99</v>
          </cell>
          <cell r="I5769">
            <v>12.8</v>
          </cell>
          <cell r="J5769" t="str">
            <v>O.R. 78899</v>
          </cell>
        </row>
        <row r="5770">
          <cell r="A5770">
            <v>2882906</v>
          </cell>
          <cell r="B5770">
            <v>6002</v>
          </cell>
          <cell r="C5770">
            <v>999</v>
          </cell>
          <cell r="D5770" t="str">
            <v>AEROLINEAS ARGENTINAS         V</v>
          </cell>
          <cell r="E5770">
            <v>71303</v>
          </cell>
          <cell r="F5770" t="str">
            <v>FF</v>
          </cell>
          <cell r="G5770">
            <v>99023227</v>
          </cell>
          <cell r="H5770" t="str">
            <v>24/08/99</v>
          </cell>
          <cell r="I5770">
            <v>144.33000000000001</v>
          </cell>
        </row>
        <row r="5771">
          <cell r="A5771">
            <v>2882906</v>
          </cell>
          <cell r="B5771">
            <v>6002</v>
          </cell>
          <cell r="C5771">
            <v>999</v>
          </cell>
          <cell r="D5771" t="str">
            <v>CREXELL TRANSPORTES S.A.      V</v>
          </cell>
          <cell r="E5771">
            <v>73161</v>
          </cell>
          <cell r="F5771" t="str">
            <v>FF</v>
          </cell>
          <cell r="G5771">
            <v>99024383</v>
          </cell>
          <cell r="H5771" t="str">
            <v>31/08/99</v>
          </cell>
          <cell r="I5771">
            <v>350</v>
          </cell>
          <cell r="J5771" t="str">
            <v>or 78965</v>
          </cell>
        </row>
        <row r="5772">
          <cell r="A5772">
            <v>2882906</v>
          </cell>
          <cell r="B5772">
            <v>6062</v>
          </cell>
          <cell r="C5772">
            <v>1014</v>
          </cell>
          <cell r="D5772" t="str">
            <v>SERVICENTENARIO S.R.L.        V</v>
          </cell>
          <cell r="E5772">
            <v>68672</v>
          </cell>
          <cell r="F5772" t="str">
            <v>FF</v>
          </cell>
          <cell r="G5772">
            <v>99021757</v>
          </cell>
          <cell r="H5772">
            <v>36441</v>
          </cell>
          <cell r="I5772">
            <v>115.85</v>
          </cell>
          <cell r="J5772" t="str">
            <v>O.R. VARIOS</v>
          </cell>
        </row>
        <row r="5773">
          <cell r="A5773">
            <v>2882906</v>
          </cell>
          <cell r="B5773">
            <v>6062</v>
          </cell>
          <cell r="C5773">
            <v>1014</v>
          </cell>
          <cell r="D5773" t="str">
            <v>ANGELA N DE CARISTO - ISAURA  V</v>
          </cell>
          <cell r="E5773">
            <v>70488</v>
          </cell>
          <cell r="F5773" t="str">
            <v>FF</v>
          </cell>
          <cell r="G5773">
            <v>99022712</v>
          </cell>
          <cell r="H5773" t="str">
            <v>19/08/99</v>
          </cell>
          <cell r="I5773">
            <v>32.01</v>
          </cell>
          <cell r="J5773" t="str">
            <v>O.R. 76320</v>
          </cell>
        </row>
        <row r="5774">
          <cell r="A5774">
            <v>2882906</v>
          </cell>
          <cell r="B5774">
            <v>6062</v>
          </cell>
          <cell r="C5774">
            <v>1014</v>
          </cell>
          <cell r="D5774" t="str">
            <v>ANGELA N DE CARISTO - ISAURA  V</v>
          </cell>
          <cell r="E5774">
            <v>70488</v>
          </cell>
          <cell r="F5774" t="str">
            <v>FF</v>
          </cell>
          <cell r="G5774">
            <v>99022712</v>
          </cell>
          <cell r="H5774" t="str">
            <v>19/08/99</v>
          </cell>
          <cell r="I5774">
            <v>76.66</v>
          </cell>
          <cell r="J5774" t="str">
            <v>O.R. 70913/912/9</v>
          </cell>
        </row>
        <row r="5775">
          <cell r="A5775">
            <v>2882906</v>
          </cell>
          <cell r="B5775">
            <v>6062</v>
          </cell>
          <cell r="C5775">
            <v>1014</v>
          </cell>
          <cell r="D5775" t="str">
            <v>SARTORI ERNESTO JUAN          V</v>
          </cell>
          <cell r="E5775">
            <v>72091</v>
          </cell>
          <cell r="F5775" t="str">
            <v>FF</v>
          </cell>
          <cell r="G5775">
            <v>99023724</v>
          </cell>
          <cell r="H5775" t="str">
            <v>27/08/99</v>
          </cell>
          <cell r="I5775">
            <v>32.76</v>
          </cell>
          <cell r="J5775" t="str">
            <v>O.R. 76288</v>
          </cell>
        </row>
        <row r="5776">
          <cell r="A5776">
            <v>2882906</v>
          </cell>
          <cell r="B5776">
            <v>6062</v>
          </cell>
          <cell r="C5776">
            <v>1014</v>
          </cell>
          <cell r="D5776" t="str">
            <v>CRISORIO HNOS                 V</v>
          </cell>
          <cell r="E5776">
            <v>72524</v>
          </cell>
          <cell r="F5776" t="str">
            <v>FF</v>
          </cell>
          <cell r="G5776">
            <v>99023924</v>
          </cell>
          <cell r="H5776" t="str">
            <v>30/08/99</v>
          </cell>
          <cell r="I5776">
            <v>536.37</v>
          </cell>
          <cell r="J5776" t="str">
            <v>O.R. VARIOS</v>
          </cell>
        </row>
        <row r="5777">
          <cell r="A5777">
            <v>2882906</v>
          </cell>
          <cell r="B5777">
            <v>6062</v>
          </cell>
          <cell r="C5777">
            <v>1102</v>
          </cell>
          <cell r="D5777" t="str">
            <v>ANGELA N DE CARISTO - ISAURA  V</v>
          </cell>
          <cell r="E5777">
            <v>70488</v>
          </cell>
          <cell r="F5777" t="str">
            <v>FF</v>
          </cell>
          <cell r="G5777">
            <v>99022712</v>
          </cell>
          <cell r="H5777" t="str">
            <v>19/08/99</v>
          </cell>
          <cell r="I5777">
            <v>25.94</v>
          </cell>
          <cell r="J5777" t="str">
            <v>O.R. 70909</v>
          </cell>
        </row>
        <row r="5778">
          <cell r="A5778">
            <v>2882906</v>
          </cell>
          <cell r="B5778">
            <v>6062</v>
          </cell>
          <cell r="C5778">
            <v>1401</v>
          </cell>
          <cell r="D5778" t="str">
            <v>ANGELA N DE CARISTO - ISAURA  V</v>
          </cell>
          <cell r="E5778">
            <v>70488</v>
          </cell>
          <cell r="F5778" t="str">
            <v>FF</v>
          </cell>
          <cell r="G5778">
            <v>99022712</v>
          </cell>
          <cell r="H5778" t="str">
            <v>19/08/99</v>
          </cell>
          <cell r="I5778">
            <v>16.91</v>
          </cell>
          <cell r="J5778" t="str">
            <v>O.R. 70489</v>
          </cell>
        </row>
        <row r="5779">
          <cell r="A5779">
            <v>2882906</v>
          </cell>
          <cell r="B5779">
            <v>6062</v>
          </cell>
          <cell r="C5779">
            <v>1401</v>
          </cell>
          <cell r="D5779" t="str">
            <v>SERVICENTENARIO S.R.L.        V</v>
          </cell>
          <cell r="E5779">
            <v>71101</v>
          </cell>
          <cell r="F5779" t="str">
            <v>FF</v>
          </cell>
          <cell r="G5779">
            <v>99023122</v>
          </cell>
          <cell r="H5779" t="str">
            <v>24/08/99</v>
          </cell>
          <cell r="I5779">
            <v>98.19</v>
          </cell>
          <cell r="J5779" t="str">
            <v>O.R. 70643/631/6</v>
          </cell>
        </row>
        <row r="5780">
          <cell r="A5780">
            <v>2882906</v>
          </cell>
          <cell r="B5780">
            <v>6062</v>
          </cell>
          <cell r="C5780">
            <v>1401</v>
          </cell>
          <cell r="D5780" t="str">
            <v>GIACOMA DE BONA               V</v>
          </cell>
          <cell r="E5780">
            <v>72524</v>
          </cell>
          <cell r="F5780" t="str">
            <v>FF</v>
          </cell>
          <cell r="G5780">
            <v>99023925</v>
          </cell>
          <cell r="H5780" t="str">
            <v>30/08/99</v>
          </cell>
          <cell r="I5780">
            <v>30.88</v>
          </cell>
          <cell r="J5780" t="str">
            <v>O.R. 72181</v>
          </cell>
        </row>
        <row r="5781">
          <cell r="A5781">
            <v>2882906</v>
          </cell>
          <cell r="B5781">
            <v>6122</v>
          </cell>
          <cell r="C5781">
            <v>1014</v>
          </cell>
          <cell r="D5781" t="str">
            <v>FRATELLI DE BOSCO VICTOR J SH V</v>
          </cell>
          <cell r="E5781">
            <v>71101</v>
          </cell>
          <cell r="F5781" t="str">
            <v>FF</v>
          </cell>
          <cell r="G5781">
            <v>99023127</v>
          </cell>
          <cell r="H5781" t="str">
            <v>24/08/99</v>
          </cell>
          <cell r="I5781">
            <v>467.68</v>
          </cell>
          <cell r="J5781" t="str">
            <v>O.R. 76266</v>
          </cell>
        </row>
        <row r="5782">
          <cell r="A5782">
            <v>2882906</v>
          </cell>
          <cell r="B5782">
            <v>6122</v>
          </cell>
          <cell r="C5782">
            <v>1014</v>
          </cell>
          <cell r="D5782" t="str">
            <v>CONTRERAS JORGE EDUARDO       V</v>
          </cell>
          <cell r="E5782">
            <v>71554</v>
          </cell>
          <cell r="F5782" t="str">
            <v>FF</v>
          </cell>
          <cell r="G5782">
            <v>99023430</v>
          </cell>
          <cell r="H5782" t="str">
            <v>25/08/99</v>
          </cell>
          <cell r="I5782">
            <v>135</v>
          </cell>
          <cell r="J5782" t="str">
            <v>O.R. 76696</v>
          </cell>
        </row>
        <row r="5783">
          <cell r="A5783">
            <v>2882906</v>
          </cell>
          <cell r="B5783">
            <v>6122</v>
          </cell>
          <cell r="C5783">
            <v>1102</v>
          </cell>
          <cell r="D5783" t="str">
            <v>FRATELLI DE BOSCO VICTOR J SH V</v>
          </cell>
          <cell r="E5783">
            <v>71101</v>
          </cell>
          <cell r="F5783" t="str">
            <v>FF</v>
          </cell>
          <cell r="G5783">
            <v>99023126</v>
          </cell>
          <cell r="H5783" t="str">
            <v>24/08/99</v>
          </cell>
          <cell r="I5783">
            <v>8.6999999999999993</v>
          </cell>
          <cell r="J5783" t="str">
            <v>O.R. 78804</v>
          </cell>
        </row>
        <row r="5784">
          <cell r="A5784">
            <v>2882906</v>
          </cell>
          <cell r="B5784">
            <v>6122</v>
          </cell>
          <cell r="C5784">
            <v>1401</v>
          </cell>
          <cell r="D5784" t="str">
            <v>PROVEEDORES MENORES           W</v>
          </cell>
          <cell r="E5784">
            <v>68450</v>
          </cell>
          <cell r="F5784" t="str">
            <v>PM</v>
          </cell>
          <cell r="G5784">
            <v>99004089</v>
          </cell>
          <cell r="H5784">
            <v>36411</v>
          </cell>
          <cell r="I5784">
            <v>224.76</v>
          </cell>
          <cell r="J5784" t="str">
            <v>COMP.VARIOS</v>
          </cell>
        </row>
        <row r="5785">
          <cell r="A5785">
            <v>2882906</v>
          </cell>
          <cell r="B5785">
            <v>6122</v>
          </cell>
          <cell r="C5785">
            <v>1401</v>
          </cell>
          <cell r="D5785" t="str">
            <v>PESINEY BERNARDO              V</v>
          </cell>
          <cell r="E5785">
            <v>72731</v>
          </cell>
          <cell r="F5785" t="str">
            <v>FF</v>
          </cell>
          <cell r="G5785">
            <v>99024132</v>
          </cell>
          <cell r="H5785" t="str">
            <v>31/08/99</v>
          </cell>
          <cell r="I5785">
            <v>49.6</v>
          </cell>
          <cell r="J5785" t="str">
            <v>O.R. 70745</v>
          </cell>
        </row>
        <row r="5786">
          <cell r="A5786">
            <v>2882906</v>
          </cell>
          <cell r="B5786">
            <v>6242</v>
          </cell>
          <cell r="C5786" t="str">
            <v>ZALM</v>
          </cell>
          <cell r="D5786" t="str">
            <v>SIMIONATI HERMINIO            V</v>
          </cell>
          <cell r="E5786">
            <v>69857</v>
          </cell>
          <cell r="F5786" t="str">
            <v>FF</v>
          </cell>
          <cell r="G5786">
            <v>99022232</v>
          </cell>
          <cell r="H5786" t="str">
            <v>17/08/99</v>
          </cell>
          <cell r="I5786">
            <v>161.5</v>
          </cell>
          <cell r="J5786" t="str">
            <v>or 76533</v>
          </cell>
        </row>
        <row r="5787">
          <cell r="A5787">
            <v>2882906</v>
          </cell>
          <cell r="B5787">
            <v>6242</v>
          </cell>
          <cell r="C5787" t="str">
            <v>ZALM</v>
          </cell>
          <cell r="D5787" t="str">
            <v>ABASTELEC S.R.L.              V</v>
          </cell>
          <cell r="E5787">
            <v>69952</v>
          </cell>
          <cell r="F5787" t="str">
            <v>FC</v>
          </cell>
          <cell r="G5787">
            <v>99006464</v>
          </cell>
          <cell r="H5787" t="str">
            <v>17/08/99</v>
          </cell>
          <cell r="I5787">
            <v>-110.95</v>
          </cell>
          <cell r="J5787" t="str">
            <v>DIFERENCIA DE PR</v>
          </cell>
        </row>
        <row r="5788">
          <cell r="A5788">
            <v>2882906</v>
          </cell>
          <cell r="B5788">
            <v>6242</v>
          </cell>
          <cell r="C5788" t="str">
            <v>ZALM</v>
          </cell>
          <cell r="D5788" t="str">
            <v>SIDERCA S.A.I.C.              V</v>
          </cell>
          <cell r="E5788">
            <v>71168</v>
          </cell>
          <cell r="F5788" t="str">
            <v>FH</v>
          </cell>
          <cell r="G5788">
            <v>99000752</v>
          </cell>
          <cell r="H5788" t="str">
            <v>24/08/99</v>
          </cell>
          <cell r="I5788">
            <v>639.51</v>
          </cell>
        </row>
        <row r="5789">
          <cell r="A5789">
            <v>2882906</v>
          </cell>
          <cell r="B5789">
            <v>6242</v>
          </cell>
          <cell r="C5789" t="str">
            <v>ZALM</v>
          </cell>
          <cell r="D5789" t="str">
            <v>150899-COBRA251/000172        G</v>
          </cell>
          <cell r="E5789">
            <v>71559</v>
          </cell>
          <cell r="F5789" t="str">
            <v>J6</v>
          </cell>
          <cell r="G5789">
            <v>99000175</v>
          </cell>
          <cell r="H5789" t="str">
            <v>15/08/99</v>
          </cell>
          <cell r="I5789">
            <v>-389</v>
          </cell>
          <cell r="J5789">
            <v>5103050285</v>
          </cell>
        </row>
        <row r="5790">
          <cell r="A5790">
            <v>2882906</v>
          </cell>
          <cell r="B5790">
            <v>6242</v>
          </cell>
          <cell r="C5790" t="str">
            <v>ZALM</v>
          </cell>
          <cell r="D5790" t="str">
            <v>LOPEZ LUIS                    V</v>
          </cell>
          <cell r="E5790">
            <v>72740</v>
          </cell>
          <cell r="F5790" t="str">
            <v>FF</v>
          </cell>
          <cell r="G5790">
            <v>99024079</v>
          </cell>
          <cell r="H5790" t="str">
            <v>31/08/99</v>
          </cell>
          <cell r="I5790">
            <v>10.72</v>
          </cell>
          <cell r="J5790" t="str">
            <v>or 78900</v>
          </cell>
        </row>
        <row r="5791">
          <cell r="A5791">
            <v>2882906</v>
          </cell>
          <cell r="B5791">
            <v>6242</v>
          </cell>
          <cell r="C5791" t="str">
            <v>ZALM</v>
          </cell>
          <cell r="D5791" t="str">
            <v>LOPEZ LUIS                    V</v>
          </cell>
          <cell r="E5791">
            <v>72740</v>
          </cell>
          <cell r="F5791" t="str">
            <v>FF</v>
          </cell>
          <cell r="G5791">
            <v>99024080</v>
          </cell>
          <cell r="H5791" t="str">
            <v>31/08/99</v>
          </cell>
          <cell r="I5791">
            <v>779.7</v>
          </cell>
          <cell r="J5791" t="str">
            <v>or 73912</v>
          </cell>
        </row>
        <row r="5792">
          <cell r="A5792">
            <v>2882906</v>
          </cell>
          <cell r="B5792">
            <v>6242</v>
          </cell>
          <cell r="C5792" t="str">
            <v>ZALM</v>
          </cell>
          <cell r="D5792" t="str">
            <v>MIL BULONES S.A.              V</v>
          </cell>
          <cell r="E5792">
            <v>72740</v>
          </cell>
          <cell r="F5792" t="str">
            <v>FF</v>
          </cell>
          <cell r="G5792">
            <v>99024093</v>
          </cell>
          <cell r="H5792" t="str">
            <v>31/08/99</v>
          </cell>
          <cell r="I5792">
            <v>13.5</v>
          </cell>
          <cell r="J5792" t="str">
            <v>or 76547</v>
          </cell>
        </row>
        <row r="5793">
          <cell r="A5793">
            <v>2882906</v>
          </cell>
          <cell r="B5793">
            <v>6242</v>
          </cell>
          <cell r="C5793">
            <v>1001</v>
          </cell>
          <cell r="D5793" t="str">
            <v>EL ORO NEGRO                  V</v>
          </cell>
          <cell r="E5793">
            <v>68247</v>
          </cell>
          <cell r="F5793" t="str">
            <v>FF</v>
          </cell>
          <cell r="G5793">
            <v>99021610</v>
          </cell>
          <cell r="H5793">
            <v>36411</v>
          </cell>
          <cell r="I5793">
            <v>389.18</v>
          </cell>
          <cell r="J5793" t="str">
            <v>O.R. 69732/742/7</v>
          </cell>
        </row>
        <row r="5794">
          <cell r="A5794">
            <v>2882906</v>
          </cell>
          <cell r="B5794">
            <v>6242</v>
          </cell>
          <cell r="C5794">
            <v>1014</v>
          </cell>
          <cell r="D5794" t="str">
            <v>J. JULIAN S.R.L.              V</v>
          </cell>
          <cell r="E5794">
            <v>67679</v>
          </cell>
          <cell r="F5794" t="str">
            <v>FF</v>
          </cell>
          <cell r="G5794">
            <v>99021297</v>
          </cell>
          <cell r="H5794">
            <v>36288</v>
          </cell>
          <cell r="I5794">
            <v>75</v>
          </cell>
          <cell r="J5794" t="str">
            <v>O.R. 66469</v>
          </cell>
        </row>
        <row r="5795">
          <cell r="A5795">
            <v>2882906</v>
          </cell>
          <cell r="B5795">
            <v>6242</v>
          </cell>
          <cell r="C5795">
            <v>1014</v>
          </cell>
          <cell r="D5795" t="str">
            <v>RISHCO DE MANUEL H. LAZ       V</v>
          </cell>
          <cell r="E5795">
            <v>68870</v>
          </cell>
          <cell r="F5795" t="str">
            <v>FF</v>
          </cell>
          <cell r="G5795">
            <v>99021795</v>
          </cell>
          <cell r="H5795">
            <v>36472</v>
          </cell>
          <cell r="I5795">
            <v>13.4</v>
          </cell>
          <cell r="J5795" t="str">
            <v>O.R. 76291</v>
          </cell>
        </row>
        <row r="5796">
          <cell r="A5796">
            <v>2882906</v>
          </cell>
          <cell r="B5796">
            <v>6242</v>
          </cell>
          <cell r="C5796">
            <v>1014</v>
          </cell>
          <cell r="D5796" t="str">
            <v>RISHCO DE MANUEL H. LAZ       V</v>
          </cell>
          <cell r="E5796">
            <v>69124</v>
          </cell>
          <cell r="F5796" t="str">
            <v>PD</v>
          </cell>
          <cell r="G5796">
            <v>99021795</v>
          </cell>
          <cell r="H5796">
            <v>36502</v>
          </cell>
          <cell r="I5796">
            <v>-2.27</v>
          </cell>
          <cell r="J5796" t="str">
            <v>DESC. 17% FACT.</v>
          </cell>
        </row>
        <row r="5797">
          <cell r="A5797">
            <v>2882906</v>
          </cell>
          <cell r="B5797">
            <v>6242</v>
          </cell>
          <cell r="C5797">
            <v>1014</v>
          </cell>
          <cell r="D5797" t="str">
            <v>PESINEY BERNARDO              V</v>
          </cell>
          <cell r="E5797">
            <v>69857</v>
          </cell>
          <cell r="F5797" t="str">
            <v>FF</v>
          </cell>
          <cell r="G5797">
            <v>99022279</v>
          </cell>
          <cell r="H5797" t="str">
            <v>17/08/99</v>
          </cell>
          <cell r="I5797">
            <v>1480.14</v>
          </cell>
          <cell r="J5797" t="str">
            <v>or 76592</v>
          </cell>
        </row>
        <row r="5798">
          <cell r="A5798">
            <v>2882906</v>
          </cell>
          <cell r="B5798">
            <v>6242</v>
          </cell>
          <cell r="C5798">
            <v>1014</v>
          </cell>
          <cell r="D5798" t="str">
            <v>EL CORRALON S.R.L.            V</v>
          </cell>
          <cell r="E5798">
            <v>70809</v>
          </cell>
          <cell r="F5798" t="str">
            <v>FF</v>
          </cell>
          <cell r="G5798">
            <v>99023026</v>
          </cell>
          <cell r="H5798" t="str">
            <v>23/08/99</v>
          </cell>
          <cell r="I5798">
            <v>258.77</v>
          </cell>
          <cell r="J5798" t="str">
            <v>O.R. 76297</v>
          </cell>
        </row>
        <row r="5799">
          <cell r="A5799">
            <v>2882906</v>
          </cell>
          <cell r="B5799">
            <v>6242</v>
          </cell>
          <cell r="C5799">
            <v>1014</v>
          </cell>
          <cell r="D5799" t="str">
            <v>EL CORRALON S.R.L.            V</v>
          </cell>
          <cell r="E5799">
            <v>70809</v>
          </cell>
          <cell r="F5799" t="str">
            <v>FF</v>
          </cell>
          <cell r="G5799">
            <v>99023028</v>
          </cell>
          <cell r="H5799" t="str">
            <v>23/08/99</v>
          </cell>
          <cell r="I5799">
            <v>36.96</v>
          </cell>
          <cell r="J5799" t="str">
            <v>O.R. 76261</v>
          </cell>
        </row>
        <row r="5800">
          <cell r="A5800">
            <v>2882906</v>
          </cell>
          <cell r="B5800">
            <v>6242</v>
          </cell>
          <cell r="C5800">
            <v>1014</v>
          </cell>
          <cell r="D5800" t="str">
            <v>AIR LIQUIDE ARGENTINA S.A.    V</v>
          </cell>
          <cell r="E5800">
            <v>71005</v>
          </cell>
          <cell r="F5800" t="str">
            <v>FF</v>
          </cell>
          <cell r="G5800">
            <v>99023094</v>
          </cell>
          <cell r="H5800" t="str">
            <v>23/08/99</v>
          </cell>
          <cell r="I5800">
            <v>47.22</v>
          </cell>
          <cell r="J5800" t="str">
            <v>O.R. 76986</v>
          </cell>
        </row>
        <row r="5801">
          <cell r="A5801">
            <v>2882906</v>
          </cell>
          <cell r="B5801">
            <v>6242</v>
          </cell>
          <cell r="C5801">
            <v>1014</v>
          </cell>
          <cell r="D5801" t="str">
            <v>PESINEY BERNARDO              V</v>
          </cell>
          <cell r="E5801">
            <v>71005</v>
          </cell>
          <cell r="F5801" t="str">
            <v>FF</v>
          </cell>
          <cell r="G5801">
            <v>99023117</v>
          </cell>
          <cell r="H5801" t="str">
            <v>23/08/99</v>
          </cell>
          <cell r="I5801">
            <v>578.88</v>
          </cell>
          <cell r="J5801" t="str">
            <v>O.R. 76989</v>
          </cell>
        </row>
        <row r="5802">
          <cell r="A5802">
            <v>2882906</v>
          </cell>
          <cell r="B5802">
            <v>6242</v>
          </cell>
          <cell r="C5802">
            <v>1014</v>
          </cell>
          <cell r="D5802" t="str">
            <v>EL CORRALON S.R.L.            V</v>
          </cell>
          <cell r="E5802">
            <v>71547</v>
          </cell>
          <cell r="F5802" t="str">
            <v>FF</v>
          </cell>
          <cell r="G5802">
            <v>99023489</v>
          </cell>
          <cell r="H5802" t="str">
            <v>25/08/99</v>
          </cell>
          <cell r="I5802">
            <v>132.55000000000001</v>
          </cell>
          <cell r="J5802" t="str">
            <v>or 78810</v>
          </cell>
        </row>
        <row r="5803">
          <cell r="A5803">
            <v>2882906</v>
          </cell>
          <cell r="B5803">
            <v>6242</v>
          </cell>
          <cell r="C5803">
            <v>1014</v>
          </cell>
          <cell r="D5803" t="str">
            <v>EL CORRALON S.R.L.            V</v>
          </cell>
          <cell r="E5803">
            <v>71547</v>
          </cell>
          <cell r="F5803" t="str">
            <v>FF</v>
          </cell>
          <cell r="G5803">
            <v>99023491</v>
          </cell>
          <cell r="H5803" t="str">
            <v>25/08/99</v>
          </cell>
          <cell r="I5803">
            <v>62.78</v>
          </cell>
          <cell r="J5803" t="str">
            <v>or 78810</v>
          </cell>
        </row>
        <row r="5804">
          <cell r="A5804">
            <v>2882906</v>
          </cell>
          <cell r="B5804">
            <v>6242</v>
          </cell>
          <cell r="C5804">
            <v>1014</v>
          </cell>
          <cell r="D5804" t="str">
            <v>DAGNINO NORBERTO              V</v>
          </cell>
          <cell r="E5804">
            <v>71547</v>
          </cell>
          <cell r="F5804" t="str">
            <v>FF</v>
          </cell>
          <cell r="G5804">
            <v>99023494</v>
          </cell>
          <cell r="H5804" t="str">
            <v>25/08/99</v>
          </cell>
          <cell r="I5804">
            <v>118.04</v>
          </cell>
          <cell r="J5804" t="str">
            <v>or 78808</v>
          </cell>
        </row>
        <row r="5805">
          <cell r="A5805">
            <v>2882906</v>
          </cell>
          <cell r="B5805">
            <v>6242</v>
          </cell>
          <cell r="C5805">
            <v>1014</v>
          </cell>
          <cell r="D5805" t="str">
            <v>STAENARO CARLOS R.            V</v>
          </cell>
          <cell r="E5805">
            <v>71547</v>
          </cell>
          <cell r="F5805" t="str">
            <v>FF</v>
          </cell>
          <cell r="G5805">
            <v>99023498</v>
          </cell>
          <cell r="H5805" t="str">
            <v>25/08/99</v>
          </cell>
          <cell r="I5805">
            <v>30.58</v>
          </cell>
          <cell r="J5805" t="str">
            <v>or 78806</v>
          </cell>
        </row>
        <row r="5806">
          <cell r="A5806">
            <v>2882906</v>
          </cell>
          <cell r="B5806">
            <v>6242</v>
          </cell>
          <cell r="C5806">
            <v>1014</v>
          </cell>
          <cell r="D5806" t="str">
            <v>ALPECO                        V</v>
          </cell>
          <cell r="E5806">
            <v>71547</v>
          </cell>
          <cell r="F5806" t="str">
            <v>FF</v>
          </cell>
          <cell r="G5806">
            <v>99023506</v>
          </cell>
          <cell r="H5806" t="str">
            <v>25/08/99</v>
          </cell>
          <cell r="I5806">
            <v>374.61</v>
          </cell>
          <cell r="J5806" t="str">
            <v>or 78807</v>
          </cell>
        </row>
        <row r="5807">
          <cell r="A5807">
            <v>2882906</v>
          </cell>
          <cell r="B5807">
            <v>6242</v>
          </cell>
          <cell r="C5807">
            <v>1014</v>
          </cell>
          <cell r="D5807" t="str">
            <v>SIMIONATI HERMINIO            V</v>
          </cell>
          <cell r="E5807">
            <v>72740</v>
          </cell>
          <cell r="F5807" t="str">
            <v>FF</v>
          </cell>
          <cell r="G5807">
            <v>99024096</v>
          </cell>
          <cell r="H5807" t="str">
            <v>31/08/99</v>
          </cell>
          <cell r="I5807">
            <v>798.47</v>
          </cell>
          <cell r="J5807" t="str">
            <v>or 79079</v>
          </cell>
        </row>
        <row r="5808">
          <cell r="A5808">
            <v>2882906</v>
          </cell>
          <cell r="B5808">
            <v>6242</v>
          </cell>
          <cell r="C5808">
            <v>1014</v>
          </cell>
          <cell r="D5808" t="str">
            <v>AIR LIQUIDE ARGENTINA S.A.    V</v>
          </cell>
          <cell r="E5808">
            <v>73452</v>
          </cell>
          <cell r="F5808" t="str">
            <v>FF</v>
          </cell>
          <cell r="G5808">
            <v>99024573</v>
          </cell>
          <cell r="H5808" t="str">
            <v>31/08/99</v>
          </cell>
          <cell r="I5808">
            <v>111.83</v>
          </cell>
          <cell r="J5808" t="str">
            <v>O.R. 72193</v>
          </cell>
        </row>
        <row r="5809">
          <cell r="A5809">
            <v>2882906</v>
          </cell>
          <cell r="B5809">
            <v>6242</v>
          </cell>
          <cell r="C5809">
            <v>1102</v>
          </cell>
          <cell r="D5809" t="str">
            <v>MAR COAT S.H.                 V</v>
          </cell>
          <cell r="E5809">
            <v>69420</v>
          </cell>
          <cell r="F5809" t="str">
            <v>FF</v>
          </cell>
          <cell r="G5809">
            <v>99021956</v>
          </cell>
          <cell r="H5809" t="str">
            <v>13/08/99</v>
          </cell>
          <cell r="I5809">
            <v>67.8</v>
          </cell>
          <cell r="J5809" t="str">
            <v>O.R. 76279</v>
          </cell>
        </row>
        <row r="5810">
          <cell r="A5810">
            <v>2882906</v>
          </cell>
          <cell r="B5810">
            <v>6242</v>
          </cell>
          <cell r="C5810">
            <v>1102</v>
          </cell>
          <cell r="D5810" t="str">
            <v>RISHCO DE MANUEL H. LAZ       V</v>
          </cell>
          <cell r="E5810">
            <v>69766</v>
          </cell>
          <cell r="F5810" t="str">
            <v>FF</v>
          </cell>
          <cell r="G5810">
            <v>99022251</v>
          </cell>
          <cell r="H5810" t="str">
            <v>17/08/99</v>
          </cell>
          <cell r="I5810">
            <v>185.8</v>
          </cell>
          <cell r="J5810" t="str">
            <v>O.R. 76293</v>
          </cell>
        </row>
        <row r="5811">
          <cell r="A5811">
            <v>2882906</v>
          </cell>
          <cell r="B5811">
            <v>6242</v>
          </cell>
          <cell r="C5811">
            <v>1102</v>
          </cell>
          <cell r="D5811" t="str">
            <v>REVERSAS VARIAS               G</v>
          </cell>
          <cell r="E5811">
            <v>72655</v>
          </cell>
          <cell r="F5811" t="str">
            <v>JE</v>
          </cell>
          <cell r="G5811">
            <v>99000914</v>
          </cell>
          <cell r="H5811" t="str">
            <v>31/08/99</v>
          </cell>
          <cell r="I5811">
            <v>662</v>
          </cell>
          <cell r="J5811" t="str">
            <v>CI/(28/08/99)</v>
          </cell>
        </row>
        <row r="5812">
          <cell r="A5812">
            <v>2882906</v>
          </cell>
          <cell r="B5812">
            <v>6242</v>
          </cell>
          <cell r="C5812">
            <v>1103</v>
          </cell>
          <cell r="D5812" t="str">
            <v>PROVEMET S.A.                 O</v>
          </cell>
          <cell r="E5812">
            <v>66557</v>
          </cell>
          <cell r="F5812" t="str">
            <v>OV</v>
          </cell>
          <cell r="G5812">
            <v>99006592</v>
          </cell>
          <cell r="H5812">
            <v>36199</v>
          </cell>
          <cell r="I5812">
            <v>119.3</v>
          </cell>
          <cell r="J5812" t="str">
            <v>CAÑO 3/4" CONDUI</v>
          </cell>
        </row>
        <row r="5813">
          <cell r="A5813">
            <v>2882906</v>
          </cell>
          <cell r="B5813">
            <v>6242</v>
          </cell>
          <cell r="C5813">
            <v>1103</v>
          </cell>
          <cell r="D5813" t="str">
            <v>PROVEMET S.A.                 O</v>
          </cell>
          <cell r="E5813">
            <v>66557</v>
          </cell>
          <cell r="F5813" t="str">
            <v>OV</v>
          </cell>
          <cell r="G5813">
            <v>99006592</v>
          </cell>
          <cell r="H5813">
            <v>36199</v>
          </cell>
          <cell r="I5813">
            <v>2038.4</v>
          </cell>
          <cell r="J5813" t="str">
            <v>CAÑO 1¨ CONDUIT</v>
          </cell>
        </row>
        <row r="5814">
          <cell r="A5814">
            <v>2882906</v>
          </cell>
          <cell r="B5814">
            <v>6242</v>
          </cell>
          <cell r="C5814">
            <v>1103</v>
          </cell>
          <cell r="D5814" t="str">
            <v>PROVEMET S.A.                 O</v>
          </cell>
          <cell r="E5814">
            <v>66557</v>
          </cell>
          <cell r="F5814" t="str">
            <v>OV</v>
          </cell>
          <cell r="G5814">
            <v>99006592</v>
          </cell>
          <cell r="H5814">
            <v>36199</v>
          </cell>
          <cell r="I5814">
            <v>1631.23</v>
          </cell>
          <cell r="J5814" t="str">
            <v>CAÑO 1 1/2" COND</v>
          </cell>
        </row>
        <row r="5815">
          <cell r="A5815">
            <v>2882906</v>
          </cell>
          <cell r="B5815">
            <v>6242</v>
          </cell>
          <cell r="C5815">
            <v>1103</v>
          </cell>
          <cell r="D5815" t="str">
            <v>PROVEMET S.A.                 O</v>
          </cell>
          <cell r="E5815">
            <v>66557</v>
          </cell>
          <cell r="F5815" t="str">
            <v>OV</v>
          </cell>
          <cell r="G5815">
            <v>99006592</v>
          </cell>
          <cell r="H5815">
            <v>36199</v>
          </cell>
          <cell r="I5815">
            <v>1824</v>
          </cell>
          <cell r="J5815" t="str">
            <v>CAÑO 2¨ CONDUIT</v>
          </cell>
        </row>
        <row r="5816">
          <cell r="A5816">
            <v>2882906</v>
          </cell>
          <cell r="B5816">
            <v>6242</v>
          </cell>
          <cell r="C5816">
            <v>1103</v>
          </cell>
          <cell r="D5816" t="str">
            <v>ABASTELEC S.R.L.              O</v>
          </cell>
          <cell r="E5816">
            <v>66583</v>
          </cell>
          <cell r="F5816" t="str">
            <v>OV</v>
          </cell>
          <cell r="G5816">
            <v>99006597</v>
          </cell>
          <cell r="H5816">
            <v>36199</v>
          </cell>
          <cell r="I5816">
            <v>28.8</v>
          </cell>
          <cell r="J5816" t="str">
            <v>ACCESORIO STD BU</v>
          </cell>
        </row>
        <row r="5817">
          <cell r="A5817">
            <v>2882906</v>
          </cell>
          <cell r="B5817">
            <v>6242</v>
          </cell>
          <cell r="C5817">
            <v>1103</v>
          </cell>
          <cell r="D5817" t="str">
            <v>ABASTELEC S.R.L.              O</v>
          </cell>
          <cell r="E5817">
            <v>66583</v>
          </cell>
          <cell r="F5817" t="str">
            <v>OV</v>
          </cell>
          <cell r="G5817">
            <v>99006597</v>
          </cell>
          <cell r="H5817">
            <v>36199</v>
          </cell>
          <cell r="I5817">
            <v>93.66</v>
          </cell>
          <cell r="J5817" t="str">
            <v>ACCESORIO STD BU</v>
          </cell>
        </row>
        <row r="5818">
          <cell r="A5818">
            <v>2882906</v>
          </cell>
          <cell r="B5818">
            <v>6242</v>
          </cell>
          <cell r="C5818">
            <v>1103</v>
          </cell>
          <cell r="D5818" t="str">
            <v>ABASTELEC S.R.L.              O</v>
          </cell>
          <cell r="E5818">
            <v>66583</v>
          </cell>
          <cell r="F5818" t="str">
            <v>OV</v>
          </cell>
          <cell r="G5818">
            <v>99006597</v>
          </cell>
          <cell r="H5818">
            <v>36199</v>
          </cell>
          <cell r="I5818">
            <v>78.48</v>
          </cell>
          <cell r="J5818" t="str">
            <v>ENTREROSCA 1/2 "</v>
          </cell>
        </row>
        <row r="5819">
          <cell r="A5819">
            <v>2882906</v>
          </cell>
          <cell r="B5819">
            <v>6242</v>
          </cell>
          <cell r="C5819">
            <v>1103</v>
          </cell>
          <cell r="D5819" t="str">
            <v>ABASTELEC S.R.L.              O</v>
          </cell>
          <cell r="E5819">
            <v>66583</v>
          </cell>
          <cell r="F5819" t="str">
            <v>OV</v>
          </cell>
          <cell r="G5819">
            <v>99006597</v>
          </cell>
          <cell r="H5819">
            <v>36199</v>
          </cell>
          <cell r="I5819">
            <v>45.36</v>
          </cell>
          <cell r="J5819" t="str">
            <v>ENTREROSCA 3/4 "</v>
          </cell>
        </row>
        <row r="5820">
          <cell r="A5820">
            <v>2882906</v>
          </cell>
          <cell r="B5820">
            <v>6242</v>
          </cell>
          <cell r="C5820">
            <v>1103</v>
          </cell>
          <cell r="D5820" t="str">
            <v>ABASTELEC S.R.L.              O</v>
          </cell>
          <cell r="E5820">
            <v>66583</v>
          </cell>
          <cell r="F5820" t="str">
            <v>OV</v>
          </cell>
          <cell r="G5820">
            <v>99006597</v>
          </cell>
          <cell r="H5820">
            <v>36199</v>
          </cell>
          <cell r="I5820">
            <v>405.24</v>
          </cell>
          <cell r="J5820" t="str">
            <v>ENTREROSCA 2 " S</v>
          </cell>
        </row>
        <row r="5821">
          <cell r="A5821">
            <v>2882906</v>
          </cell>
          <cell r="B5821">
            <v>6242</v>
          </cell>
          <cell r="C5821">
            <v>1103</v>
          </cell>
          <cell r="D5821" t="str">
            <v>ABASTELEC S.R.L.              O</v>
          </cell>
          <cell r="E5821">
            <v>66583</v>
          </cell>
          <cell r="F5821" t="str">
            <v>OV</v>
          </cell>
          <cell r="G5821">
            <v>99006597</v>
          </cell>
          <cell r="H5821">
            <v>36199</v>
          </cell>
          <cell r="I5821">
            <v>80.22</v>
          </cell>
          <cell r="J5821" t="str">
            <v>ACCES.ESTANC0 UN</v>
          </cell>
        </row>
        <row r="5822">
          <cell r="A5822">
            <v>2882906</v>
          </cell>
          <cell r="B5822">
            <v>6242</v>
          </cell>
          <cell r="C5822">
            <v>1103</v>
          </cell>
          <cell r="D5822" t="str">
            <v>ABASTELEC S.R.L.              O</v>
          </cell>
          <cell r="E5822">
            <v>66583</v>
          </cell>
          <cell r="F5822" t="str">
            <v>OV</v>
          </cell>
          <cell r="G5822">
            <v>99006597</v>
          </cell>
          <cell r="H5822">
            <v>36199</v>
          </cell>
          <cell r="I5822">
            <v>16.75</v>
          </cell>
          <cell r="J5822" t="str">
            <v>CAJA AL EST.OVAL</v>
          </cell>
        </row>
        <row r="5823">
          <cell r="A5823">
            <v>2882906</v>
          </cell>
          <cell r="B5823">
            <v>6242</v>
          </cell>
          <cell r="C5823">
            <v>1103</v>
          </cell>
          <cell r="D5823" t="str">
            <v>ABASTELEC S.R.L.              O</v>
          </cell>
          <cell r="E5823">
            <v>66583</v>
          </cell>
          <cell r="F5823" t="str">
            <v>OV</v>
          </cell>
          <cell r="G5823">
            <v>99006597</v>
          </cell>
          <cell r="H5823">
            <v>36199</v>
          </cell>
          <cell r="I5823">
            <v>80</v>
          </cell>
          <cell r="J5823" t="str">
            <v>CAJA AL EST.OVAL</v>
          </cell>
        </row>
        <row r="5824">
          <cell r="A5824">
            <v>2882906</v>
          </cell>
          <cell r="B5824">
            <v>6242</v>
          </cell>
          <cell r="C5824">
            <v>1103</v>
          </cell>
          <cell r="D5824" t="str">
            <v>ABASTELEC S.R.L.              O</v>
          </cell>
          <cell r="E5824">
            <v>66583</v>
          </cell>
          <cell r="F5824" t="str">
            <v>OV</v>
          </cell>
          <cell r="G5824">
            <v>99006597</v>
          </cell>
          <cell r="H5824">
            <v>36199</v>
          </cell>
          <cell r="I5824">
            <v>87.39</v>
          </cell>
          <cell r="J5824" t="str">
            <v>CAJA AL EST.OVAL</v>
          </cell>
        </row>
        <row r="5825">
          <cell r="A5825">
            <v>2882906</v>
          </cell>
          <cell r="B5825">
            <v>6242</v>
          </cell>
          <cell r="C5825">
            <v>1103</v>
          </cell>
          <cell r="D5825" t="str">
            <v>ABASTELEC S.R.L.              O</v>
          </cell>
          <cell r="E5825">
            <v>66583</v>
          </cell>
          <cell r="F5825" t="str">
            <v>OV</v>
          </cell>
          <cell r="G5825">
            <v>99006597</v>
          </cell>
          <cell r="H5825">
            <v>36199</v>
          </cell>
          <cell r="I5825">
            <v>430.65</v>
          </cell>
          <cell r="J5825" t="str">
            <v>CAJA AL EST.OVAL</v>
          </cell>
        </row>
        <row r="5826">
          <cell r="A5826">
            <v>2882906</v>
          </cell>
          <cell r="B5826">
            <v>6242</v>
          </cell>
          <cell r="C5826">
            <v>1103</v>
          </cell>
          <cell r="D5826" t="str">
            <v>ABASTELEC S.R.L.              O</v>
          </cell>
          <cell r="E5826">
            <v>66583</v>
          </cell>
          <cell r="F5826" t="str">
            <v>OV</v>
          </cell>
          <cell r="G5826">
            <v>99006597</v>
          </cell>
          <cell r="H5826">
            <v>36199</v>
          </cell>
          <cell r="I5826">
            <v>29.7</v>
          </cell>
          <cell r="J5826" t="str">
            <v>CAJA AL EST.OVAL</v>
          </cell>
        </row>
        <row r="5827">
          <cell r="A5827">
            <v>2882906</v>
          </cell>
          <cell r="B5827">
            <v>6242</v>
          </cell>
          <cell r="C5827">
            <v>1103</v>
          </cell>
          <cell r="D5827" t="str">
            <v>ABASTELEC S.R.L.              O</v>
          </cell>
          <cell r="E5827">
            <v>66583</v>
          </cell>
          <cell r="F5827" t="str">
            <v>OV</v>
          </cell>
          <cell r="G5827">
            <v>99006597</v>
          </cell>
          <cell r="H5827">
            <v>36199</v>
          </cell>
          <cell r="I5827">
            <v>24.06</v>
          </cell>
          <cell r="J5827" t="str">
            <v>CAJA AL EST.OVAL</v>
          </cell>
        </row>
        <row r="5828">
          <cell r="A5828">
            <v>2882906</v>
          </cell>
          <cell r="B5828">
            <v>6242</v>
          </cell>
          <cell r="C5828">
            <v>1103</v>
          </cell>
          <cell r="D5828" t="str">
            <v>ABASTELEC S.R.L.              O</v>
          </cell>
          <cell r="E5828">
            <v>66583</v>
          </cell>
          <cell r="F5828" t="str">
            <v>OV</v>
          </cell>
          <cell r="G5828">
            <v>99006597</v>
          </cell>
          <cell r="H5828">
            <v>36199</v>
          </cell>
          <cell r="I5828">
            <v>90.64</v>
          </cell>
          <cell r="J5828" t="str">
            <v>CAJA AL EST.OVAL</v>
          </cell>
        </row>
        <row r="5829">
          <cell r="A5829">
            <v>2882906</v>
          </cell>
          <cell r="B5829">
            <v>6242</v>
          </cell>
          <cell r="C5829">
            <v>1103</v>
          </cell>
          <cell r="D5829" t="str">
            <v>ABASTELEC S.R.L.              O</v>
          </cell>
          <cell r="E5829">
            <v>66583</v>
          </cell>
          <cell r="F5829" t="str">
            <v>OV</v>
          </cell>
          <cell r="G5829">
            <v>99006597</v>
          </cell>
          <cell r="H5829">
            <v>36199</v>
          </cell>
          <cell r="I5829">
            <v>33</v>
          </cell>
          <cell r="J5829" t="str">
            <v>CAJA AL EST.OVAL</v>
          </cell>
        </row>
        <row r="5830">
          <cell r="A5830">
            <v>2882906</v>
          </cell>
          <cell r="B5830">
            <v>6242</v>
          </cell>
          <cell r="C5830">
            <v>1103</v>
          </cell>
          <cell r="D5830" t="str">
            <v>ABASTELEC S.R.L.              O</v>
          </cell>
          <cell r="E5830">
            <v>66583</v>
          </cell>
          <cell r="F5830" t="str">
            <v>OV</v>
          </cell>
          <cell r="G5830">
            <v>99006597</v>
          </cell>
          <cell r="H5830">
            <v>36199</v>
          </cell>
          <cell r="I5830">
            <v>56.14</v>
          </cell>
          <cell r="J5830" t="str">
            <v>CAJA AL EST.OVAL</v>
          </cell>
        </row>
        <row r="5831">
          <cell r="A5831">
            <v>2882906</v>
          </cell>
          <cell r="B5831">
            <v>6242</v>
          </cell>
          <cell r="C5831">
            <v>1103</v>
          </cell>
          <cell r="D5831" t="str">
            <v>ABASTELEC S.R.L.              O</v>
          </cell>
          <cell r="E5831">
            <v>66583</v>
          </cell>
          <cell r="F5831" t="str">
            <v>OV</v>
          </cell>
          <cell r="G5831">
            <v>99006597</v>
          </cell>
          <cell r="H5831">
            <v>36199</v>
          </cell>
          <cell r="I5831">
            <v>90.64</v>
          </cell>
          <cell r="J5831" t="str">
            <v>CAJA AL EST.OVAL</v>
          </cell>
        </row>
        <row r="5832">
          <cell r="A5832">
            <v>2882906</v>
          </cell>
          <cell r="B5832">
            <v>6242</v>
          </cell>
          <cell r="C5832">
            <v>1103</v>
          </cell>
          <cell r="D5832" t="str">
            <v>ABASTELEC S.R.L.              O</v>
          </cell>
          <cell r="E5832">
            <v>66583</v>
          </cell>
          <cell r="F5832" t="str">
            <v>OV</v>
          </cell>
          <cell r="G5832">
            <v>99006597</v>
          </cell>
          <cell r="H5832">
            <v>36199</v>
          </cell>
          <cell r="I5832">
            <v>94.52</v>
          </cell>
          <cell r="J5832" t="str">
            <v>ACCESORIO APE UN</v>
          </cell>
        </row>
        <row r="5833">
          <cell r="A5833">
            <v>2882906</v>
          </cell>
          <cell r="B5833">
            <v>6242</v>
          </cell>
          <cell r="C5833">
            <v>1103</v>
          </cell>
          <cell r="D5833" t="str">
            <v>ABASTELEC S.R.L.              O</v>
          </cell>
          <cell r="E5833">
            <v>66583</v>
          </cell>
          <cell r="F5833" t="str">
            <v>OV</v>
          </cell>
          <cell r="G5833">
            <v>99006597</v>
          </cell>
          <cell r="H5833">
            <v>36199</v>
          </cell>
          <cell r="I5833">
            <v>43.12</v>
          </cell>
          <cell r="J5833" t="str">
            <v>ACCESORIO APE UN</v>
          </cell>
        </row>
        <row r="5834">
          <cell r="A5834">
            <v>2882906</v>
          </cell>
          <cell r="B5834">
            <v>6242</v>
          </cell>
          <cell r="C5834">
            <v>1103</v>
          </cell>
          <cell r="D5834" t="str">
            <v>ABASTELEC S.R.L.              O</v>
          </cell>
          <cell r="E5834">
            <v>66583</v>
          </cell>
          <cell r="F5834" t="str">
            <v>OV</v>
          </cell>
          <cell r="G5834">
            <v>99006597</v>
          </cell>
          <cell r="H5834">
            <v>36199</v>
          </cell>
          <cell r="I5834">
            <v>97.65</v>
          </cell>
          <cell r="J5834" t="str">
            <v>ACCESORIO APE SE</v>
          </cell>
        </row>
        <row r="5835">
          <cell r="A5835">
            <v>2882906</v>
          </cell>
          <cell r="B5835">
            <v>6242</v>
          </cell>
          <cell r="C5835">
            <v>1103</v>
          </cell>
          <cell r="D5835" t="str">
            <v>ABASTELEC S.R.L.              O</v>
          </cell>
          <cell r="E5835">
            <v>66583</v>
          </cell>
          <cell r="F5835" t="str">
            <v>OV</v>
          </cell>
          <cell r="G5835">
            <v>99006597</v>
          </cell>
          <cell r="H5835">
            <v>36199</v>
          </cell>
          <cell r="I5835">
            <v>90</v>
          </cell>
          <cell r="J5835" t="str">
            <v>CAJA APE MAT AL</v>
          </cell>
        </row>
        <row r="5836">
          <cell r="A5836">
            <v>2882906</v>
          </cell>
          <cell r="B5836">
            <v>6242</v>
          </cell>
          <cell r="C5836">
            <v>1103</v>
          </cell>
          <cell r="D5836" t="str">
            <v>ABASTELEC S.R.L.              O</v>
          </cell>
          <cell r="E5836">
            <v>66583</v>
          </cell>
          <cell r="F5836" t="str">
            <v>OV</v>
          </cell>
          <cell r="G5836">
            <v>99006597</v>
          </cell>
          <cell r="H5836">
            <v>36199</v>
          </cell>
          <cell r="I5836">
            <v>198</v>
          </cell>
          <cell r="J5836" t="str">
            <v>CAJA APE MAT AL</v>
          </cell>
        </row>
        <row r="5837">
          <cell r="A5837">
            <v>2882906</v>
          </cell>
          <cell r="B5837">
            <v>6242</v>
          </cell>
          <cell r="C5837">
            <v>1103</v>
          </cell>
          <cell r="D5837" t="str">
            <v>ABASTELEC S.R.L.              O</v>
          </cell>
          <cell r="E5837">
            <v>66583</v>
          </cell>
          <cell r="F5837" t="str">
            <v>OV</v>
          </cell>
          <cell r="G5837">
            <v>99006597</v>
          </cell>
          <cell r="H5837">
            <v>36199</v>
          </cell>
          <cell r="I5837">
            <v>175</v>
          </cell>
          <cell r="J5837" t="str">
            <v>CAJA APE MAT AL</v>
          </cell>
        </row>
        <row r="5838">
          <cell r="A5838">
            <v>2882906</v>
          </cell>
          <cell r="B5838">
            <v>6242</v>
          </cell>
          <cell r="C5838">
            <v>1103</v>
          </cell>
          <cell r="D5838" t="str">
            <v>MARLEW S.A.                   O</v>
          </cell>
          <cell r="E5838">
            <v>66636</v>
          </cell>
          <cell r="F5838" t="str">
            <v>OV</v>
          </cell>
          <cell r="G5838">
            <v>99006638</v>
          </cell>
          <cell r="H5838">
            <v>36199</v>
          </cell>
          <cell r="I5838">
            <v>120</v>
          </cell>
          <cell r="J5838" t="str">
            <v>CABLE CUE 1P 1.3</v>
          </cell>
        </row>
        <row r="5839">
          <cell r="A5839">
            <v>2882906</v>
          </cell>
          <cell r="B5839">
            <v>6242</v>
          </cell>
          <cell r="C5839">
            <v>1103</v>
          </cell>
          <cell r="D5839" t="str">
            <v>MARLEW S.A.                   O</v>
          </cell>
          <cell r="E5839">
            <v>66636</v>
          </cell>
          <cell r="F5839" t="str">
            <v>OV</v>
          </cell>
          <cell r="G5839">
            <v>99006638</v>
          </cell>
          <cell r="H5839">
            <v>36199</v>
          </cell>
          <cell r="I5839">
            <v>238.7</v>
          </cell>
          <cell r="J5839" t="str">
            <v>CABLE CUE 2P 0.8</v>
          </cell>
        </row>
        <row r="5840">
          <cell r="A5840">
            <v>2882906</v>
          </cell>
          <cell r="B5840">
            <v>6242</v>
          </cell>
          <cell r="C5840">
            <v>1103</v>
          </cell>
          <cell r="D5840" t="str">
            <v>MARLEW S.A.                   O</v>
          </cell>
          <cell r="E5840">
            <v>66636</v>
          </cell>
          <cell r="F5840" t="str">
            <v>OV</v>
          </cell>
          <cell r="G5840">
            <v>99006638</v>
          </cell>
          <cell r="H5840">
            <v>36199</v>
          </cell>
          <cell r="I5840">
            <v>1869.6</v>
          </cell>
          <cell r="J5840" t="str">
            <v>CABLE CUE 4P 0.8</v>
          </cell>
        </row>
        <row r="5841">
          <cell r="A5841">
            <v>2882906</v>
          </cell>
          <cell r="B5841">
            <v>6242</v>
          </cell>
          <cell r="C5841">
            <v>1103</v>
          </cell>
          <cell r="D5841" t="str">
            <v>MARLEW S.A.                   O</v>
          </cell>
          <cell r="E5841">
            <v>66636</v>
          </cell>
          <cell r="F5841" t="str">
            <v>OV</v>
          </cell>
          <cell r="G5841">
            <v>99006638</v>
          </cell>
          <cell r="H5841">
            <v>36199</v>
          </cell>
          <cell r="I5841">
            <v>1229.52</v>
          </cell>
          <cell r="J5841" t="str">
            <v>CABLE CUE 8P 0.8</v>
          </cell>
        </row>
        <row r="5842">
          <cell r="A5842">
            <v>2882906</v>
          </cell>
          <cell r="B5842">
            <v>6242</v>
          </cell>
          <cell r="C5842">
            <v>1103</v>
          </cell>
          <cell r="D5842" t="str">
            <v>MARLEW S.A.                   O</v>
          </cell>
          <cell r="E5842">
            <v>66636</v>
          </cell>
          <cell r="F5842" t="str">
            <v>OV</v>
          </cell>
          <cell r="G5842">
            <v>99006638</v>
          </cell>
          <cell r="H5842">
            <v>36199</v>
          </cell>
          <cell r="I5842">
            <v>477</v>
          </cell>
          <cell r="J5842" t="str">
            <v>CABLE CUE 12P 0.</v>
          </cell>
        </row>
        <row r="5843">
          <cell r="A5843">
            <v>2882906</v>
          </cell>
          <cell r="B5843">
            <v>6242</v>
          </cell>
          <cell r="C5843">
            <v>1103</v>
          </cell>
          <cell r="D5843" t="str">
            <v>PROVISIONES DGN               G</v>
          </cell>
          <cell r="E5843">
            <v>66690</v>
          </cell>
          <cell r="F5843" t="str">
            <v>JE</v>
          </cell>
          <cell r="G5843">
            <v>99000793</v>
          </cell>
          <cell r="H5843">
            <v>36168</v>
          </cell>
          <cell r="I5843">
            <v>-50000</v>
          </cell>
          <cell r="J5843" t="str">
            <v>JULIO/99</v>
          </cell>
        </row>
        <row r="5844">
          <cell r="A5844">
            <v>2882906</v>
          </cell>
          <cell r="B5844">
            <v>6242</v>
          </cell>
          <cell r="C5844">
            <v>1103</v>
          </cell>
          <cell r="D5844" t="str">
            <v>ABASTELEC S.R.L.              V</v>
          </cell>
          <cell r="E5844">
            <v>67683</v>
          </cell>
          <cell r="F5844" t="str">
            <v>FC</v>
          </cell>
          <cell r="G5844">
            <v>99005944</v>
          </cell>
          <cell r="H5844">
            <v>36288</v>
          </cell>
          <cell r="I5844">
            <v>-21.09</v>
          </cell>
          <cell r="J5844" t="str">
            <v>DEIFERENCIA DE P</v>
          </cell>
        </row>
        <row r="5845">
          <cell r="A5845">
            <v>2882906</v>
          </cell>
          <cell r="B5845">
            <v>6242</v>
          </cell>
          <cell r="C5845">
            <v>1103</v>
          </cell>
          <cell r="D5845" t="str">
            <v>PESINEY BERNARDO              V</v>
          </cell>
          <cell r="E5845">
            <v>68672</v>
          </cell>
          <cell r="F5845" t="str">
            <v>FF</v>
          </cell>
          <cell r="G5845">
            <v>99021762</v>
          </cell>
          <cell r="H5845">
            <v>36441</v>
          </cell>
          <cell r="I5845">
            <v>6.59</v>
          </cell>
          <cell r="J5845" t="str">
            <v>O.R. 76524</v>
          </cell>
        </row>
        <row r="5846">
          <cell r="A5846">
            <v>2882906</v>
          </cell>
          <cell r="B5846">
            <v>6242</v>
          </cell>
          <cell r="C5846">
            <v>1103</v>
          </cell>
          <cell r="D5846" t="str">
            <v>FLUODINAMICA S.A.             V</v>
          </cell>
          <cell r="E5846">
            <v>68870</v>
          </cell>
          <cell r="F5846" t="str">
            <v>FF</v>
          </cell>
          <cell r="G5846">
            <v>99021792</v>
          </cell>
          <cell r="H5846">
            <v>36472</v>
          </cell>
          <cell r="I5846">
            <v>284</v>
          </cell>
          <cell r="J5846" t="str">
            <v>O.R. 76577</v>
          </cell>
        </row>
        <row r="5847">
          <cell r="A5847">
            <v>2882906</v>
          </cell>
          <cell r="B5847">
            <v>6242</v>
          </cell>
          <cell r="C5847">
            <v>1103</v>
          </cell>
          <cell r="D5847" t="str">
            <v>LOPEZ LUIS                    V</v>
          </cell>
          <cell r="E5847">
            <v>69420</v>
          </cell>
          <cell r="F5847" t="str">
            <v>FF</v>
          </cell>
          <cell r="G5847">
            <v>99021981</v>
          </cell>
          <cell r="H5847" t="str">
            <v>13/08/99</v>
          </cell>
          <cell r="I5847">
            <v>39.08</v>
          </cell>
          <cell r="J5847" t="str">
            <v>O.R. 76581</v>
          </cell>
        </row>
        <row r="5848">
          <cell r="A5848">
            <v>2882906</v>
          </cell>
          <cell r="B5848">
            <v>6242</v>
          </cell>
          <cell r="C5848">
            <v>1103</v>
          </cell>
          <cell r="D5848" t="str">
            <v>ABASTELEC S.R.L.              V</v>
          </cell>
          <cell r="E5848">
            <v>69494</v>
          </cell>
          <cell r="F5848" t="str">
            <v>FF</v>
          </cell>
          <cell r="G5848">
            <v>99022061</v>
          </cell>
          <cell r="H5848" t="str">
            <v>13/08/99</v>
          </cell>
          <cell r="I5848">
            <v>205.37</v>
          </cell>
          <cell r="J5848" t="str">
            <v>O.R. 76599</v>
          </cell>
        </row>
        <row r="5849">
          <cell r="A5849">
            <v>2882906</v>
          </cell>
          <cell r="B5849">
            <v>6242</v>
          </cell>
          <cell r="C5849">
            <v>1103</v>
          </cell>
          <cell r="D5849" t="str">
            <v>LOPEZ LUIS                    V</v>
          </cell>
          <cell r="E5849">
            <v>69698</v>
          </cell>
          <cell r="F5849" t="str">
            <v>FF</v>
          </cell>
          <cell r="G5849">
            <v>99022159</v>
          </cell>
          <cell r="H5849" t="str">
            <v>17/08/99</v>
          </cell>
          <cell r="I5849">
            <v>31.04</v>
          </cell>
          <cell r="J5849" t="str">
            <v>O.R. 76581</v>
          </cell>
        </row>
        <row r="5850">
          <cell r="A5850">
            <v>2882906</v>
          </cell>
          <cell r="B5850">
            <v>6242</v>
          </cell>
          <cell r="C5850">
            <v>1103</v>
          </cell>
          <cell r="D5850" t="str">
            <v>SIMIONATI HERMINIO            V</v>
          </cell>
          <cell r="E5850">
            <v>69857</v>
          </cell>
          <cell r="F5850" t="str">
            <v>FF</v>
          </cell>
          <cell r="G5850">
            <v>99022239</v>
          </cell>
          <cell r="H5850" t="str">
            <v>17/08/99</v>
          </cell>
          <cell r="I5850">
            <v>274.39999999999998</v>
          </cell>
          <cell r="J5850" t="str">
            <v>or 76385</v>
          </cell>
        </row>
        <row r="5851">
          <cell r="A5851">
            <v>2882906</v>
          </cell>
          <cell r="B5851">
            <v>6242</v>
          </cell>
          <cell r="C5851">
            <v>1103</v>
          </cell>
          <cell r="D5851" t="str">
            <v>PESINEY BERNARDO              V</v>
          </cell>
          <cell r="E5851">
            <v>71005</v>
          </cell>
          <cell r="F5851" t="str">
            <v>FF</v>
          </cell>
          <cell r="G5851">
            <v>99023118</v>
          </cell>
          <cell r="H5851" t="str">
            <v>23/08/99</v>
          </cell>
          <cell r="I5851">
            <v>133.93</v>
          </cell>
          <cell r="J5851" t="str">
            <v>O.R. 76600</v>
          </cell>
        </row>
        <row r="5852">
          <cell r="A5852">
            <v>2882906</v>
          </cell>
          <cell r="B5852">
            <v>6242</v>
          </cell>
          <cell r="C5852">
            <v>1103</v>
          </cell>
          <cell r="D5852" t="str">
            <v>ALBORELLI HECTOR              V</v>
          </cell>
          <cell r="E5852">
            <v>72740</v>
          </cell>
          <cell r="F5852" t="str">
            <v>FF</v>
          </cell>
          <cell r="G5852">
            <v>99024049</v>
          </cell>
          <cell r="H5852" t="str">
            <v>31/08/99</v>
          </cell>
          <cell r="I5852">
            <v>21.31</v>
          </cell>
          <cell r="J5852" t="str">
            <v>or 78832</v>
          </cell>
        </row>
        <row r="5853">
          <cell r="A5853">
            <v>2882906</v>
          </cell>
          <cell r="B5853">
            <v>6242</v>
          </cell>
          <cell r="C5853">
            <v>1103</v>
          </cell>
          <cell r="D5853" t="str">
            <v>MIL BULONES S.A.              V</v>
          </cell>
          <cell r="E5853">
            <v>72740</v>
          </cell>
          <cell r="F5853" t="str">
            <v>FF</v>
          </cell>
          <cell r="G5853">
            <v>99024092</v>
          </cell>
          <cell r="H5853" t="str">
            <v>31/08/99</v>
          </cell>
          <cell r="I5853">
            <v>7.5</v>
          </cell>
          <cell r="J5853" t="str">
            <v>or 78831</v>
          </cell>
        </row>
        <row r="5854">
          <cell r="A5854">
            <v>2882906</v>
          </cell>
          <cell r="B5854">
            <v>6242</v>
          </cell>
          <cell r="C5854">
            <v>1103</v>
          </cell>
          <cell r="D5854" t="str">
            <v>PALMIER LEOPOLDO JOSE         V</v>
          </cell>
          <cell r="E5854">
            <v>73141</v>
          </cell>
          <cell r="F5854" t="str">
            <v>FF</v>
          </cell>
          <cell r="G5854">
            <v>99024328</v>
          </cell>
          <cell r="H5854" t="str">
            <v>31/08/99</v>
          </cell>
          <cell r="I5854">
            <v>185.61</v>
          </cell>
          <cell r="J5854" t="str">
            <v>O.R. 79430</v>
          </cell>
        </row>
        <row r="5855">
          <cell r="A5855">
            <v>2882906</v>
          </cell>
          <cell r="B5855">
            <v>6242</v>
          </cell>
          <cell r="C5855">
            <v>1103</v>
          </cell>
          <cell r="D5855" t="str">
            <v>EQUIPEL S.R.L.                V</v>
          </cell>
          <cell r="E5855">
            <v>73141</v>
          </cell>
          <cell r="F5855" t="str">
            <v>FF</v>
          </cell>
          <cell r="G5855">
            <v>99024381</v>
          </cell>
          <cell r="H5855" t="str">
            <v>31/08/99</v>
          </cell>
          <cell r="I5855">
            <v>45</v>
          </cell>
          <cell r="J5855" t="str">
            <v>O.R. 79438</v>
          </cell>
        </row>
        <row r="5856">
          <cell r="A5856">
            <v>2882906</v>
          </cell>
          <cell r="B5856">
            <v>6242</v>
          </cell>
          <cell r="C5856">
            <v>1103</v>
          </cell>
          <cell r="D5856" t="str">
            <v>EQUIPEL S.R.L.                V</v>
          </cell>
          <cell r="E5856">
            <v>73141</v>
          </cell>
          <cell r="F5856" t="str">
            <v>FF</v>
          </cell>
          <cell r="G5856">
            <v>99024384</v>
          </cell>
          <cell r="H5856" t="str">
            <v>31/08/99</v>
          </cell>
          <cell r="I5856">
            <v>94.5</v>
          </cell>
          <cell r="J5856" t="str">
            <v>O.R. 79410</v>
          </cell>
        </row>
        <row r="5857">
          <cell r="A5857">
            <v>2882906</v>
          </cell>
          <cell r="B5857">
            <v>6242</v>
          </cell>
          <cell r="C5857">
            <v>1301</v>
          </cell>
          <cell r="D5857" t="str">
            <v>REVERSAS VARIAS               G</v>
          </cell>
          <cell r="E5857">
            <v>72655</v>
          </cell>
          <cell r="F5857" t="str">
            <v>JE</v>
          </cell>
          <cell r="G5857">
            <v>99000914</v>
          </cell>
          <cell r="H5857" t="str">
            <v>31/08/99</v>
          </cell>
          <cell r="I5857">
            <v>2221</v>
          </cell>
          <cell r="J5857" t="str">
            <v>CI/(28/08/99)</v>
          </cell>
        </row>
        <row r="5858">
          <cell r="A5858">
            <v>2882906</v>
          </cell>
          <cell r="B5858">
            <v>6242</v>
          </cell>
          <cell r="C5858">
            <v>1401</v>
          </cell>
          <cell r="D5858" t="str">
            <v>LOPEZ LUIS                    V</v>
          </cell>
          <cell r="E5858">
            <v>67693</v>
          </cell>
          <cell r="F5858" t="str">
            <v>FF</v>
          </cell>
          <cell r="G5858">
            <v>99021312</v>
          </cell>
          <cell r="H5858">
            <v>36288</v>
          </cell>
          <cell r="I5858">
            <v>31.63</v>
          </cell>
          <cell r="J5858" t="str">
            <v>OR 64750</v>
          </cell>
        </row>
        <row r="5859">
          <cell r="A5859">
            <v>2882906</v>
          </cell>
          <cell r="B5859">
            <v>6242</v>
          </cell>
          <cell r="C5859">
            <v>1401</v>
          </cell>
          <cell r="D5859" t="str">
            <v>LOPEZ LUIS                    V</v>
          </cell>
          <cell r="E5859">
            <v>67818</v>
          </cell>
          <cell r="F5859" t="str">
            <v>FF</v>
          </cell>
          <cell r="G5859">
            <v>99021322</v>
          </cell>
          <cell r="H5859">
            <v>36319</v>
          </cell>
          <cell r="I5859">
            <v>472.24</v>
          </cell>
          <cell r="J5859" t="str">
            <v>or 70612</v>
          </cell>
        </row>
        <row r="5860">
          <cell r="A5860">
            <v>2882906</v>
          </cell>
          <cell r="B5860">
            <v>6242</v>
          </cell>
          <cell r="C5860">
            <v>1401</v>
          </cell>
          <cell r="D5860" t="str">
            <v>ALPECO                        V</v>
          </cell>
          <cell r="E5860">
            <v>69420</v>
          </cell>
          <cell r="F5860" t="str">
            <v>FF</v>
          </cell>
          <cell r="G5860">
            <v>99021991</v>
          </cell>
          <cell r="H5860" t="str">
            <v>13/08/99</v>
          </cell>
          <cell r="I5860">
            <v>440.63</v>
          </cell>
          <cell r="J5860" t="str">
            <v>O.R. 70613</v>
          </cell>
        </row>
        <row r="5861">
          <cell r="A5861">
            <v>2882906</v>
          </cell>
          <cell r="B5861">
            <v>6242</v>
          </cell>
          <cell r="C5861">
            <v>1401</v>
          </cell>
          <cell r="D5861" t="str">
            <v>TORNERIA TOMINI S.A.          V</v>
          </cell>
          <cell r="E5861">
            <v>73456</v>
          </cell>
          <cell r="F5861" t="str">
            <v>FF</v>
          </cell>
          <cell r="G5861">
            <v>99024559</v>
          </cell>
          <cell r="H5861" t="str">
            <v>31/08/99</v>
          </cell>
          <cell r="I5861">
            <v>14.88</v>
          </cell>
          <cell r="J5861" t="str">
            <v>or 70536</v>
          </cell>
        </row>
        <row r="5862">
          <cell r="A5862">
            <v>2882906</v>
          </cell>
          <cell r="B5862">
            <v>6242</v>
          </cell>
          <cell r="C5862">
            <v>1401</v>
          </cell>
          <cell r="D5862" t="str">
            <v>TORNERIA TOMINI S.A.          V</v>
          </cell>
          <cell r="E5862">
            <v>73456</v>
          </cell>
          <cell r="F5862" t="str">
            <v>FF</v>
          </cell>
          <cell r="G5862">
            <v>99024560</v>
          </cell>
          <cell r="H5862" t="str">
            <v>31/08/99</v>
          </cell>
          <cell r="I5862">
            <v>315.93</v>
          </cell>
          <cell r="J5862" t="str">
            <v>or 70676</v>
          </cell>
        </row>
        <row r="5863">
          <cell r="A5863">
            <v>2882906</v>
          </cell>
          <cell r="B5863">
            <v>6404</v>
          </cell>
          <cell r="C5863">
            <v>999</v>
          </cell>
          <cell r="D5863" t="str">
            <v>Reversas Varias Equipos       G</v>
          </cell>
          <cell r="E5863">
            <v>73194</v>
          </cell>
          <cell r="F5863" t="str">
            <v>JE</v>
          </cell>
          <cell r="G5863">
            <v>99000927</v>
          </cell>
          <cell r="H5863" t="str">
            <v>31/08/99</v>
          </cell>
          <cell r="I5863">
            <v>1787</v>
          </cell>
          <cell r="J5863" t="str">
            <v>CI/EQ/447/99</v>
          </cell>
        </row>
        <row r="5864">
          <cell r="A5864">
            <v>2882906</v>
          </cell>
          <cell r="B5864">
            <v>6404</v>
          </cell>
          <cell r="C5864">
            <v>999</v>
          </cell>
          <cell r="D5864" t="str">
            <v>Seguro Vida Colectivo06/99    G</v>
          </cell>
          <cell r="E5864">
            <v>74063</v>
          </cell>
          <cell r="F5864" t="str">
            <v>J8</v>
          </cell>
          <cell r="G5864">
            <v>99001193</v>
          </cell>
          <cell r="H5864" t="str">
            <v>31/08/99</v>
          </cell>
          <cell r="I5864">
            <v>53.14</v>
          </cell>
          <cell r="J5864" t="str">
            <v>Vida Colect.06/9</v>
          </cell>
        </row>
        <row r="5865">
          <cell r="A5865">
            <v>2882906</v>
          </cell>
          <cell r="B5865">
            <v>6404</v>
          </cell>
          <cell r="C5865">
            <v>999</v>
          </cell>
          <cell r="D5865" t="str">
            <v>Distrib. FF 99022823          G</v>
          </cell>
          <cell r="E5865">
            <v>74194</v>
          </cell>
          <cell r="F5865" t="str">
            <v>J8</v>
          </cell>
          <cell r="G5865">
            <v>99001221</v>
          </cell>
          <cell r="H5865" t="str">
            <v>31/08/99</v>
          </cell>
          <cell r="I5865">
            <v>53.14</v>
          </cell>
          <cell r="J5865" t="str">
            <v>SeguroVidaColect</v>
          </cell>
        </row>
        <row r="5866">
          <cell r="A5866">
            <v>2882906</v>
          </cell>
          <cell r="B5866">
            <v>6549</v>
          </cell>
          <cell r="C5866">
            <v>1014</v>
          </cell>
          <cell r="D5866" t="str">
            <v>GALERA EMILIO                 V</v>
          </cell>
          <cell r="E5866">
            <v>71005</v>
          </cell>
          <cell r="F5866" t="str">
            <v>FF</v>
          </cell>
          <cell r="G5866">
            <v>99023077</v>
          </cell>
          <cell r="H5866" t="str">
            <v>23/08/99</v>
          </cell>
          <cell r="I5866">
            <v>190</v>
          </cell>
          <cell r="J5866" t="str">
            <v>O.R. 76342</v>
          </cell>
        </row>
        <row r="5867">
          <cell r="A5867">
            <v>2882906</v>
          </cell>
          <cell r="B5867">
            <v>6549</v>
          </cell>
          <cell r="C5867">
            <v>1014</v>
          </cell>
          <cell r="D5867" t="str">
            <v>EMPRESAS DE SERVICIOS R.O.V.  V</v>
          </cell>
          <cell r="E5867">
            <v>71844</v>
          </cell>
          <cell r="F5867" t="str">
            <v>FF</v>
          </cell>
          <cell r="G5867">
            <v>99023686</v>
          </cell>
          <cell r="H5867" t="str">
            <v>26/08/99</v>
          </cell>
          <cell r="I5867">
            <v>31106</v>
          </cell>
          <cell r="J5867" t="str">
            <v>oc 054/285/99</v>
          </cell>
        </row>
        <row r="5868">
          <cell r="A5868">
            <v>2882906</v>
          </cell>
          <cell r="B5868">
            <v>6549</v>
          </cell>
          <cell r="C5868">
            <v>1014</v>
          </cell>
          <cell r="D5868" t="str">
            <v>INSCANN S.A.                  V</v>
          </cell>
          <cell r="E5868">
            <v>73110</v>
          </cell>
          <cell r="F5868" t="str">
            <v>FF</v>
          </cell>
          <cell r="G5868">
            <v>99024295</v>
          </cell>
          <cell r="H5868" t="str">
            <v>31/08/99</v>
          </cell>
          <cell r="I5868">
            <v>300</v>
          </cell>
          <cell r="J5868" t="str">
            <v>or 78814</v>
          </cell>
        </row>
        <row r="5869">
          <cell r="A5869">
            <v>2882906</v>
          </cell>
          <cell r="B5869">
            <v>6549</v>
          </cell>
          <cell r="C5869">
            <v>1014</v>
          </cell>
          <cell r="D5869" t="str">
            <v>MBI CONSTRUCCIONES S.R.L.     V</v>
          </cell>
          <cell r="E5869">
            <v>73417</v>
          </cell>
          <cell r="F5869" t="str">
            <v>FF</v>
          </cell>
          <cell r="G5869">
            <v>99024552</v>
          </cell>
          <cell r="H5869" t="str">
            <v>31/08/99</v>
          </cell>
          <cell r="I5869">
            <v>6518.5</v>
          </cell>
          <cell r="J5869" t="str">
            <v>O.C. 052/285/99</v>
          </cell>
        </row>
        <row r="5870">
          <cell r="A5870">
            <v>2882906</v>
          </cell>
          <cell r="B5870">
            <v>6549</v>
          </cell>
          <cell r="C5870">
            <v>1014</v>
          </cell>
          <cell r="D5870" t="str">
            <v>CTG SRL                       V</v>
          </cell>
          <cell r="E5870">
            <v>73417</v>
          </cell>
          <cell r="F5870" t="str">
            <v>FF</v>
          </cell>
          <cell r="G5870">
            <v>99024553</v>
          </cell>
          <cell r="H5870" t="str">
            <v>31/08/99</v>
          </cell>
          <cell r="I5870">
            <v>5500</v>
          </cell>
          <cell r="J5870" t="str">
            <v>O.C. 055/285/99</v>
          </cell>
        </row>
        <row r="5871">
          <cell r="A5871">
            <v>2882906</v>
          </cell>
          <cell r="B5871">
            <v>6549</v>
          </cell>
          <cell r="C5871">
            <v>1014</v>
          </cell>
          <cell r="D5871" t="str">
            <v>PROVISIONES                   G</v>
          </cell>
          <cell r="E5871">
            <v>73504</v>
          </cell>
          <cell r="F5871" t="str">
            <v>JE</v>
          </cell>
          <cell r="G5871">
            <v>99000948</v>
          </cell>
          <cell r="H5871" t="str">
            <v>31/08/99</v>
          </cell>
          <cell r="I5871">
            <v>31000</v>
          </cell>
          <cell r="J5871" t="str">
            <v>COSTOS IMPAGOS</v>
          </cell>
        </row>
        <row r="5872">
          <cell r="A5872">
            <v>2882906</v>
          </cell>
          <cell r="B5872">
            <v>6549</v>
          </cell>
          <cell r="C5872">
            <v>1103</v>
          </cell>
          <cell r="D5872" t="str">
            <v>PROVISIONES DGN               G</v>
          </cell>
          <cell r="E5872">
            <v>66690</v>
          </cell>
          <cell r="F5872" t="str">
            <v>JE</v>
          </cell>
          <cell r="G5872">
            <v>99000793</v>
          </cell>
          <cell r="H5872">
            <v>36168</v>
          </cell>
          <cell r="I5872">
            <v>-255</v>
          </cell>
          <cell r="J5872" t="str">
            <v>JULIO/99</v>
          </cell>
        </row>
        <row r="5873">
          <cell r="A5873">
            <v>2882906</v>
          </cell>
          <cell r="B5873">
            <v>6549</v>
          </cell>
          <cell r="C5873">
            <v>1103</v>
          </cell>
          <cell r="D5873" t="str">
            <v>AQUINO HAYDEE                 V</v>
          </cell>
          <cell r="E5873">
            <v>67615</v>
          </cell>
          <cell r="F5873" t="str">
            <v>FF</v>
          </cell>
          <cell r="G5873">
            <v>99021263</v>
          </cell>
          <cell r="H5873">
            <v>36288</v>
          </cell>
          <cell r="I5873">
            <v>67.5</v>
          </cell>
          <cell r="J5873" t="str">
            <v>OC 004/237/99</v>
          </cell>
        </row>
        <row r="5874">
          <cell r="A5874">
            <v>2882906</v>
          </cell>
          <cell r="B5874">
            <v>6549</v>
          </cell>
          <cell r="C5874">
            <v>1103</v>
          </cell>
          <cell r="D5874" t="str">
            <v>TURISMO PATAGONIA S.A.        V</v>
          </cell>
          <cell r="E5874">
            <v>67615</v>
          </cell>
          <cell r="F5874" t="str">
            <v>FF</v>
          </cell>
          <cell r="G5874">
            <v>99021278</v>
          </cell>
          <cell r="H5874">
            <v>36288</v>
          </cell>
          <cell r="I5874">
            <v>79.2</v>
          </cell>
          <cell r="J5874" t="str">
            <v>OC 002/237/99</v>
          </cell>
        </row>
        <row r="5875">
          <cell r="A5875">
            <v>2882906</v>
          </cell>
          <cell r="B5875">
            <v>6549</v>
          </cell>
          <cell r="C5875">
            <v>1103</v>
          </cell>
          <cell r="D5875" t="str">
            <v>AQUINO HAYDEE                 V</v>
          </cell>
          <cell r="E5875">
            <v>72731</v>
          </cell>
          <cell r="F5875" t="str">
            <v>FF</v>
          </cell>
          <cell r="G5875">
            <v>99024091</v>
          </cell>
          <cell r="H5875" t="str">
            <v>31/08/99</v>
          </cell>
          <cell r="I5875">
            <v>285</v>
          </cell>
          <cell r="J5875" t="str">
            <v>O.C. 003-2/237/9</v>
          </cell>
        </row>
        <row r="5876">
          <cell r="A5876">
            <v>2882906</v>
          </cell>
          <cell r="B5876">
            <v>6549</v>
          </cell>
          <cell r="C5876">
            <v>1103</v>
          </cell>
          <cell r="D5876" t="str">
            <v>AQUINO HAYDEE                 V</v>
          </cell>
          <cell r="E5876">
            <v>72731</v>
          </cell>
          <cell r="F5876" t="str">
            <v>FF</v>
          </cell>
          <cell r="G5876">
            <v>99024099</v>
          </cell>
          <cell r="H5876" t="str">
            <v>31/08/99</v>
          </cell>
          <cell r="I5876">
            <v>165</v>
          </cell>
          <cell r="J5876" t="str">
            <v>O.C. 003-2/237/9</v>
          </cell>
        </row>
        <row r="5877">
          <cell r="A5877">
            <v>2882906</v>
          </cell>
          <cell r="B5877">
            <v>6549</v>
          </cell>
          <cell r="C5877">
            <v>1103</v>
          </cell>
          <cell r="D5877" t="str">
            <v>GFW PERSONAL EVENTUAL S.A.    V</v>
          </cell>
          <cell r="E5877">
            <v>73282</v>
          </cell>
          <cell r="F5877" t="str">
            <v>FF</v>
          </cell>
          <cell r="G5877">
            <v>99024489</v>
          </cell>
          <cell r="H5877" t="str">
            <v>31/08/99</v>
          </cell>
          <cell r="I5877">
            <v>948.6</v>
          </cell>
          <cell r="J5877" t="str">
            <v>or 70445</v>
          </cell>
        </row>
        <row r="5878">
          <cell r="A5878">
            <v>2882906</v>
          </cell>
          <cell r="B5878">
            <v>6549</v>
          </cell>
          <cell r="C5878">
            <v>1401</v>
          </cell>
          <cell r="D5878" t="str">
            <v>AVILA JESUS B.                V</v>
          </cell>
          <cell r="E5878">
            <v>67530</v>
          </cell>
          <cell r="F5878" t="str">
            <v>FF</v>
          </cell>
          <cell r="G5878">
            <v>99021240</v>
          </cell>
          <cell r="H5878">
            <v>36288</v>
          </cell>
          <cell r="I5878">
            <v>409</v>
          </cell>
        </row>
        <row r="5879">
          <cell r="A5879">
            <v>2882906</v>
          </cell>
          <cell r="B5879">
            <v>6549</v>
          </cell>
          <cell r="C5879">
            <v>1401</v>
          </cell>
          <cell r="D5879" t="str">
            <v>TURISMO PATAGONIA S.A.        V</v>
          </cell>
          <cell r="E5879">
            <v>67615</v>
          </cell>
          <cell r="F5879" t="str">
            <v>FF</v>
          </cell>
          <cell r="G5879">
            <v>99021278</v>
          </cell>
          <cell r="H5879">
            <v>36288</v>
          </cell>
          <cell r="I5879">
            <v>792</v>
          </cell>
          <cell r="J5879" t="str">
            <v>OC 002/237/99</v>
          </cell>
        </row>
        <row r="5880">
          <cell r="A5880">
            <v>2882906</v>
          </cell>
          <cell r="B5880">
            <v>6549</v>
          </cell>
          <cell r="C5880">
            <v>1401</v>
          </cell>
          <cell r="D5880" t="str">
            <v>HOTEL EL AMUCAN S.A.          V</v>
          </cell>
          <cell r="E5880">
            <v>72740</v>
          </cell>
          <cell r="F5880" t="str">
            <v>FF</v>
          </cell>
          <cell r="G5880">
            <v>99024082</v>
          </cell>
          <cell r="H5880" t="str">
            <v>31/08/99</v>
          </cell>
          <cell r="I5880">
            <v>87.59</v>
          </cell>
          <cell r="J5880" t="str">
            <v>or 70510</v>
          </cell>
        </row>
        <row r="5881">
          <cell r="A5881">
            <v>2882906</v>
          </cell>
          <cell r="B5881">
            <v>6549</v>
          </cell>
          <cell r="C5881">
            <v>1401</v>
          </cell>
          <cell r="D5881" t="str">
            <v>AQUINO HAYDEE                 V</v>
          </cell>
          <cell r="E5881">
            <v>72731</v>
          </cell>
          <cell r="F5881" t="str">
            <v>FF</v>
          </cell>
          <cell r="G5881">
            <v>99024091</v>
          </cell>
          <cell r="H5881" t="str">
            <v>31/08/99</v>
          </cell>
          <cell r="I5881">
            <v>648.75</v>
          </cell>
          <cell r="J5881" t="str">
            <v>O.C. 003-2/237/9</v>
          </cell>
        </row>
        <row r="5882">
          <cell r="A5882">
            <v>2882906</v>
          </cell>
          <cell r="B5882">
            <v>6549</v>
          </cell>
          <cell r="C5882">
            <v>1401</v>
          </cell>
          <cell r="D5882" t="str">
            <v>AQUINO HAYDEE                 V</v>
          </cell>
          <cell r="E5882">
            <v>72731</v>
          </cell>
          <cell r="F5882" t="str">
            <v>FF</v>
          </cell>
          <cell r="G5882">
            <v>99024099</v>
          </cell>
          <cell r="H5882" t="str">
            <v>31/08/99</v>
          </cell>
          <cell r="I5882">
            <v>757.5</v>
          </cell>
          <cell r="J5882" t="str">
            <v>O.C. 003-2/237/9</v>
          </cell>
        </row>
        <row r="5883">
          <cell r="A5883">
            <v>2882906</v>
          </cell>
          <cell r="B5883">
            <v>6549</v>
          </cell>
          <cell r="C5883">
            <v>1401</v>
          </cell>
          <cell r="D5883" t="str">
            <v>XEROX ARGENTINA I.C.S.A.      V</v>
          </cell>
          <cell r="E5883">
            <v>72960</v>
          </cell>
          <cell r="F5883" t="str">
            <v>FF</v>
          </cell>
          <cell r="G5883">
            <v>99024232</v>
          </cell>
          <cell r="H5883" t="str">
            <v>31/08/99</v>
          </cell>
          <cell r="I5883">
            <v>124.06</v>
          </cell>
          <cell r="J5883" t="str">
            <v>CONTRATO</v>
          </cell>
        </row>
        <row r="5884">
          <cell r="A5884">
            <v>2882906</v>
          </cell>
          <cell r="B5884">
            <v>6549</v>
          </cell>
          <cell r="C5884">
            <v>1401</v>
          </cell>
          <cell r="D5884" t="str">
            <v>TURISMO PATAGONIA S.A.        V</v>
          </cell>
          <cell r="E5884">
            <v>73282</v>
          </cell>
          <cell r="F5884" t="str">
            <v>FF</v>
          </cell>
          <cell r="G5884">
            <v>99024476</v>
          </cell>
          <cell r="H5884" t="str">
            <v>31/08/99</v>
          </cell>
          <cell r="I5884">
            <v>1150</v>
          </cell>
          <cell r="J5884" t="str">
            <v>oc 002/237/99</v>
          </cell>
        </row>
        <row r="5885">
          <cell r="A5885">
            <v>2882906</v>
          </cell>
          <cell r="B5885">
            <v>6549</v>
          </cell>
          <cell r="C5885">
            <v>1401</v>
          </cell>
          <cell r="D5885" t="str">
            <v>DE MONTE DANIEL HUMBERTO      V</v>
          </cell>
          <cell r="E5885">
            <v>73282</v>
          </cell>
          <cell r="F5885" t="str">
            <v>FF</v>
          </cell>
          <cell r="G5885">
            <v>99024477</v>
          </cell>
          <cell r="H5885" t="str">
            <v>31/08/99</v>
          </cell>
          <cell r="I5885">
            <v>2000</v>
          </cell>
          <cell r="J5885" t="str">
            <v>oc 009/2906/99</v>
          </cell>
        </row>
        <row r="5886">
          <cell r="A5886">
            <v>2882906</v>
          </cell>
          <cell r="B5886">
            <v>6549</v>
          </cell>
          <cell r="C5886">
            <v>1401</v>
          </cell>
          <cell r="D5886" t="str">
            <v>DE MONTE DANIEL HUMBERTO      V</v>
          </cell>
          <cell r="E5886">
            <v>73282</v>
          </cell>
          <cell r="F5886" t="str">
            <v>FF</v>
          </cell>
          <cell r="G5886">
            <v>99024482</v>
          </cell>
          <cell r="H5886" t="str">
            <v>31/08/99</v>
          </cell>
          <cell r="I5886">
            <v>2000</v>
          </cell>
          <cell r="J5886" t="str">
            <v>oc 010/2906/99</v>
          </cell>
        </row>
        <row r="5887">
          <cell r="A5887">
            <v>2882906</v>
          </cell>
          <cell r="B5887">
            <v>6549</v>
          </cell>
          <cell r="C5887">
            <v>5001</v>
          </cell>
          <cell r="D5887" t="str">
            <v>SOCO-RIL S.A.                 V</v>
          </cell>
          <cell r="E5887">
            <v>71547</v>
          </cell>
          <cell r="F5887" t="str">
            <v>FF</v>
          </cell>
          <cell r="G5887">
            <v>99023482</v>
          </cell>
          <cell r="H5887" t="str">
            <v>25/08/99</v>
          </cell>
          <cell r="I5887">
            <v>512.9</v>
          </cell>
          <cell r="J5887" t="str">
            <v>or 78813</v>
          </cell>
        </row>
        <row r="5888">
          <cell r="A5888">
            <v>2882906</v>
          </cell>
          <cell r="B5888">
            <v>6549</v>
          </cell>
          <cell r="C5888">
            <v>999</v>
          </cell>
          <cell r="D5888" t="str">
            <v>AQUINO HAYDEE                 V</v>
          </cell>
          <cell r="E5888">
            <v>67615</v>
          </cell>
          <cell r="F5888" t="str">
            <v>FF</v>
          </cell>
          <cell r="G5888">
            <v>99021263</v>
          </cell>
          <cell r="H5888">
            <v>36288</v>
          </cell>
          <cell r="I5888">
            <v>802.5</v>
          </cell>
          <cell r="J5888" t="str">
            <v>OC 004/237/99</v>
          </cell>
        </row>
        <row r="5889">
          <cell r="A5889">
            <v>2882906</v>
          </cell>
          <cell r="B5889">
            <v>6662</v>
          </cell>
          <cell r="C5889">
            <v>999</v>
          </cell>
          <cell r="D5889" t="str">
            <v>DIST. MO COMUNICACIONES       G</v>
          </cell>
          <cell r="E5889">
            <v>73153</v>
          </cell>
          <cell r="F5889" t="str">
            <v>JE</v>
          </cell>
          <cell r="G5889">
            <v>99000921</v>
          </cell>
          <cell r="H5889" t="str">
            <v>31/08/99</v>
          </cell>
          <cell r="I5889">
            <v>46</v>
          </cell>
          <cell r="J5889" t="str">
            <v>CI/EQ/BERON</v>
          </cell>
        </row>
        <row r="5890">
          <cell r="A5890">
            <v>2882906</v>
          </cell>
          <cell r="B5890">
            <v>6751</v>
          </cell>
          <cell r="C5890">
            <v>1103</v>
          </cell>
          <cell r="D5890" t="str">
            <v>PEREZ COMPANC S.A.            I</v>
          </cell>
          <cell r="E5890">
            <v>72629</v>
          </cell>
          <cell r="F5890" t="str">
            <v>E7</v>
          </cell>
          <cell r="G5890">
            <v>11005527</v>
          </cell>
          <cell r="H5890" t="str">
            <v>30/08/99</v>
          </cell>
          <cell r="I5890">
            <v>-192.5</v>
          </cell>
          <cell r="J5890" t="str">
            <v>POR GESTION DE C</v>
          </cell>
        </row>
        <row r="5891">
          <cell r="A5891">
            <v>2882906</v>
          </cell>
          <cell r="B5891">
            <v>6751</v>
          </cell>
          <cell r="C5891">
            <v>1014</v>
          </cell>
          <cell r="D5891" t="str">
            <v>PROVEEDORES MENORES           W</v>
          </cell>
          <cell r="E5891">
            <v>71075</v>
          </cell>
          <cell r="F5891" t="str">
            <v>PM</v>
          </cell>
          <cell r="G5891">
            <v>99004237</v>
          </cell>
          <cell r="H5891" t="str">
            <v>24/08/99</v>
          </cell>
          <cell r="I5891">
            <v>50.51</v>
          </cell>
        </row>
        <row r="5892">
          <cell r="A5892">
            <v>2882906</v>
          </cell>
          <cell r="B5892">
            <v>6751</v>
          </cell>
          <cell r="C5892">
            <v>1014</v>
          </cell>
          <cell r="D5892" t="str">
            <v>RAIS FEDERICO                 W</v>
          </cell>
          <cell r="E5892">
            <v>71075</v>
          </cell>
          <cell r="F5892" t="str">
            <v>PM</v>
          </cell>
          <cell r="G5892">
            <v>99004247</v>
          </cell>
          <cell r="H5892" t="str">
            <v>24/08/99</v>
          </cell>
          <cell r="I5892">
            <v>102.48</v>
          </cell>
        </row>
        <row r="5893">
          <cell r="A5893">
            <v>2882906</v>
          </cell>
          <cell r="B5893">
            <v>6751</v>
          </cell>
          <cell r="C5893">
            <v>1014</v>
          </cell>
          <cell r="D5893" t="str">
            <v>SILIQUINI S.R.L.              V</v>
          </cell>
          <cell r="E5893">
            <v>72740</v>
          </cell>
          <cell r="F5893" t="str">
            <v>FF</v>
          </cell>
          <cell r="G5893">
            <v>99024100</v>
          </cell>
          <cell r="H5893" t="str">
            <v>31/08/99</v>
          </cell>
          <cell r="I5893">
            <v>142.41999999999999</v>
          </cell>
          <cell r="J5893" t="str">
            <v>or 72187</v>
          </cell>
        </row>
        <row r="5894">
          <cell r="A5894">
            <v>2882906</v>
          </cell>
          <cell r="B5894">
            <v>6751</v>
          </cell>
          <cell r="C5894">
            <v>1102</v>
          </cell>
          <cell r="D5894" t="str">
            <v>CIA. DE TELEF. DEL INTERIOR SV</v>
          </cell>
          <cell r="E5894">
            <v>71271</v>
          </cell>
          <cell r="F5894" t="str">
            <v>FF</v>
          </cell>
          <cell r="G5894">
            <v>99023208</v>
          </cell>
          <cell r="H5894" t="str">
            <v>24/08/99</v>
          </cell>
          <cell r="I5894">
            <v>108.79</v>
          </cell>
        </row>
        <row r="5895">
          <cell r="A5895">
            <v>2882906</v>
          </cell>
          <cell r="B5895">
            <v>6751</v>
          </cell>
          <cell r="C5895">
            <v>1103</v>
          </cell>
          <cell r="D5895" t="str">
            <v>SERVICIOS TICKET S.A.         V</v>
          </cell>
          <cell r="E5895">
            <v>69134</v>
          </cell>
          <cell r="F5895" t="str">
            <v>FF</v>
          </cell>
          <cell r="G5895">
            <v>99021897</v>
          </cell>
          <cell r="H5895">
            <v>36502</v>
          </cell>
          <cell r="I5895">
            <v>0.23</v>
          </cell>
        </row>
        <row r="5896">
          <cell r="A5896">
            <v>2882906</v>
          </cell>
          <cell r="B5896">
            <v>6751</v>
          </cell>
          <cell r="C5896">
            <v>1201</v>
          </cell>
          <cell r="D5896" t="str">
            <v>IASA S.A                      V</v>
          </cell>
          <cell r="E5896">
            <v>68557</v>
          </cell>
          <cell r="F5896" t="str">
            <v>FF</v>
          </cell>
          <cell r="G5896">
            <v>99021692</v>
          </cell>
          <cell r="H5896">
            <v>36441</v>
          </cell>
          <cell r="I5896">
            <v>9.8000000000000007</v>
          </cell>
        </row>
        <row r="5897">
          <cell r="A5897">
            <v>2882906</v>
          </cell>
          <cell r="B5897">
            <v>6751</v>
          </cell>
          <cell r="C5897">
            <v>1401</v>
          </cell>
          <cell r="D5897" t="str">
            <v>PROVEEDORES MENORES           W</v>
          </cell>
          <cell r="E5897">
            <v>68450</v>
          </cell>
          <cell r="F5897" t="str">
            <v>PM</v>
          </cell>
          <cell r="G5897">
            <v>99004089</v>
          </cell>
          <cell r="H5897">
            <v>36411</v>
          </cell>
          <cell r="I5897">
            <v>32.5</v>
          </cell>
          <cell r="J5897" t="str">
            <v>COMP.VARIOS</v>
          </cell>
        </row>
        <row r="5898">
          <cell r="A5898">
            <v>2882906</v>
          </cell>
          <cell r="B5898">
            <v>6751</v>
          </cell>
          <cell r="C5898">
            <v>1401</v>
          </cell>
          <cell r="D5898" t="str">
            <v>PROVEEDORES MENORES           W</v>
          </cell>
          <cell r="E5898">
            <v>68450</v>
          </cell>
          <cell r="F5898" t="str">
            <v>PM</v>
          </cell>
          <cell r="G5898">
            <v>99004089</v>
          </cell>
          <cell r="H5898">
            <v>36411</v>
          </cell>
          <cell r="I5898">
            <v>19.95</v>
          </cell>
          <cell r="J5898" t="str">
            <v>COMP.VARIOS</v>
          </cell>
        </row>
        <row r="5899">
          <cell r="A5899">
            <v>2882906</v>
          </cell>
          <cell r="B5899">
            <v>6751</v>
          </cell>
          <cell r="C5899">
            <v>1401</v>
          </cell>
          <cell r="D5899" t="str">
            <v>PROVEEDORES MENORES           W</v>
          </cell>
          <cell r="E5899">
            <v>68450</v>
          </cell>
          <cell r="F5899" t="str">
            <v>PM</v>
          </cell>
          <cell r="G5899">
            <v>99004089</v>
          </cell>
          <cell r="H5899">
            <v>36411</v>
          </cell>
          <cell r="I5899">
            <v>28.95</v>
          </cell>
          <cell r="J5899" t="str">
            <v>COMP.VARIOS</v>
          </cell>
        </row>
        <row r="5900">
          <cell r="A5900">
            <v>2882906</v>
          </cell>
          <cell r="B5900">
            <v>6751</v>
          </cell>
          <cell r="C5900">
            <v>1401</v>
          </cell>
          <cell r="D5900" t="str">
            <v>PROVEEDORES MENORES           W</v>
          </cell>
          <cell r="E5900">
            <v>68450</v>
          </cell>
          <cell r="F5900" t="str">
            <v>PM</v>
          </cell>
          <cell r="G5900">
            <v>99004089</v>
          </cell>
          <cell r="H5900">
            <v>36411</v>
          </cell>
          <cell r="I5900">
            <v>15.33</v>
          </cell>
          <cell r="J5900" t="str">
            <v>COMP.VARIOS</v>
          </cell>
        </row>
        <row r="5901">
          <cell r="A5901">
            <v>2882906</v>
          </cell>
          <cell r="B5901">
            <v>6751</v>
          </cell>
          <cell r="C5901">
            <v>1401</v>
          </cell>
          <cell r="D5901" t="str">
            <v>IASA S.A                      V</v>
          </cell>
          <cell r="E5901">
            <v>68557</v>
          </cell>
          <cell r="F5901" t="str">
            <v>FF</v>
          </cell>
          <cell r="G5901">
            <v>99021692</v>
          </cell>
          <cell r="H5901">
            <v>36441</v>
          </cell>
          <cell r="I5901">
            <v>234.67</v>
          </cell>
        </row>
        <row r="5902">
          <cell r="A5902">
            <v>2882906</v>
          </cell>
          <cell r="B5902">
            <v>6751</v>
          </cell>
          <cell r="C5902">
            <v>1401</v>
          </cell>
          <cell r="D5902" t="str">
            <v>FULCINITI MARIO               V</v>
          </cell>
          <cell r="E5902">
            <v>68557</v>
          </cell>
          <cell r="F5902" t="str">
            <v>FF</v>
          </cell>
          <cell r="G5902">
            <v>99021711</v>
          </cell>
          <cell r="H5902">
            <v>36441</v>
          </cell>
          <cell r="I5902">
            <v>113.25</v>
          </cell>
        </row>
        <row r="5903">
          <cell r="A5903">
            <v>2882906</v>
          </cell>
          <cell r="B5903">
            <v>6751</v>
          </cell>
          <cell r="C5903">
            <v>1401</v>
          </cell>
          <cell r="D5903" t="str">
            <v>FULCINITI MARIO               V</v>
          </cell>
          <cell r="E5903">
            <v>68598</v>
          </cell>
          <cell r="F5903" t="str">
            <v>FH</v>
          </cell>
          <cell r="G5903">
            <v>99000715</v>
          </cell>
          <cell r="H5903">
            <v>36441</v>
          </cell>
          <cell r="I5903">
            <v>-15</v>
          </cell>
        </row>
        <row r="5904">
          <cell r="A5904">
            <v>2882906</v>
          </cell>
          <cell r="B5904">
            <v>6751</v>
          </cell>
          <cell r="C5904">
            <v>1401</v>
          </cell>
          <cell r="D5904" t="str">
            <v>CAPRIOLO AMERICO LUIS         V</v>
          </cell>
          <cell r="E5904">
            <v>69420</v>
          </cell>
          <cell r="F5904" t="str">
            <v>FF</v>
          </cell>
          <cell r="G5904">
            <v>99021985</v>
          </cell>
          <cell r="H5904" t="str">
            <v>13/08/99</v>
          </cell>
          <cell r="I5904">
            <v>35.42</v>
          </cell>
          <cell r="J5904" t="str">
            <v>O.R. 73950</v>
          </cell>
        </row>
        <row r="5905">
          <cell r="A5905">
            <v>2882906</v>
          </cell>
          <cell r="B5905">
            <v>6751</v>
          </cell>
          <cell r="C5905">
            <v>1401</v>
          </cell>
          <cell r="D5905" t="str">
            <v>CIA. DE TELEF. DEL INTERIOR SV</v>
          </cell>
          <cell r="E5905">
            <v>71271</v>
          </cell>
          <cell r="F5905" t="str">
            <v>FF</v>
          </cell>
          <cell r="G5905">
            <v>99023208</v>
          </cell>
          <cell r="H5905" t="str">
            <v>24/08/99</v>
          </cell>
          <cell r="I5905">
            <v>97.92</v>
          </cell>
        </row>
        <row r="5906">
          <cell r="A5906">
            <v>2882906</v>
          </cell>
          <cell r="B5906">
            <v>6751</v>
          </cell>
          <cell r="C5906">
            <v>1401</v>
          </cell>
          <cell r="D5906" t="str">
            <v>FEMA S.R.L.                   V</v>
          </cell>
          <cell r="E5906">
            <v>72731</v>
          </cell>
          <cell r="F5906" t="str">
            <v>FF</v>
          </cell>
          <cell r="G5906">
            <v>99024146</v>
          </cell>
          <cell r="H5906" t="str">
            <v>31/08/99</v>
          </cell>
          <cell r="I5906">
            <v>61.17</v>
          </cell>
          <cell r="J5906" t="str">
            <v>O.R. 70512</v>
          </cell>
        </row>
        <row r="5907">
          <cell r="A5907">
            <v>2882906</v>
          </cell>
          <cell r="B5907">
            <v>6751</v>
          </cell>
          <cell r="C5907">
            <v>8001</v>
          </cell>
          <cell r="D5907" t="str">
            <v>CIA. DE TELEF. DEL INTERIOR SV</v>
          </cell>
          <cell r="E5907">
            <v>71271</v>
          </cell>
          <cell r="F5907" t="str">
            <v>FF</v>
          </cell>
          <cell r="G5907">
            <v>99023208</v>
          </cell>
          <cell r="H5907" t="str">
            <v>24/08/99</v>
          </cell>
          <cell r="I5907">
            <v>96.37</v>
          </cell>
        </row>
        <row r="5908">
          <cell r="A5908">
            <v>2882906</v>
          </cell>
          <cell r="B5908">
            <v>6751</v>
          </cell>
          <cell r="C5908">
            <v>999</v>
          </cell>
          <cell r="D5908" t="str">
            <v>PROVEEDORES MENORES           W</v>
          </cell>
          <cell r="E5908">
            <v>68450</v>
          </cell>
          <cell r="F5908" t="str">
            <v>PM</v>
          </cell>
          <cell r="G5908">
            <v>99004089</v>
          </cell>
          <cell r="H5908">
            <v>36411</v>
          </cell>
          <cell r="I5908">
            <v>287.89999999999998</v>
          </cell>
          <cell r="J5908" t="str">
            <v>COMP.VARIOS</v>
          </cell>
        </row>
        <row r="5909">
          <cell r="A5909">
            <v>2882906</v>
          </cell>
          <cell r="B5909">
            <v>6751</v>
          </cell>
          <cell r="C5909">
            <v>999</v>
          </cell>
          <cell r="D5909" t="str">
            <v>SERVICIOS TICKET S.A.         V</v>
          </cell>
          <cell r="E5909">
            <v>69134</v>
          </cell>
          <cell r="F5909" t="str">
            <v>FF</v>
          </cell>
          <cell r="G5909">
            <v>99021885</v>
          </cell>
          <cell r="H5909">
            <v>36502</v>
          </cell>
          <cell r="I5909">
            <v>31.06</v>
          </cell>
        </row>
        <row r="5910">
          <cell r="A5910">
            <v>2882906</v>
          </cell>
          <cell r="B5910">
            <v>6751</v>
          </cell>
          <cell r="C5910">
            <v>999</v>
          </cell>
          <cell r="D5910" t="str">
            <v>SERVICIOS TICKET S.A.         V</v>
          </cell>
          <cell r="E5910">
            <v>69134</v>
          </cell>
          <cell r="F5910" t="str">
            <v>FF</v>
          </cell>
          <cell r="G5910">
            <v>99021897</v>
          </cell>
          <cell r="H5910">
            <v>36502</v>
          </cell>
          <cell r="I5910">
            <v>8.3699999999999992</v>
          </cell>
        </row>
        <row r="5911">
          <cell r="A5911">
            <v>2882906</v>
          </cell>
          <cell r="B5911">
            <v>6751</v>
          </cell>
          <cell r="C5911">
            <v>999</v>
          </cell>
          <cell r="D5911" t="str">
            <v>SERVICIOS TICKET S.A.         V</v>
          </cell>
          <cell r="E5911">
            <v>69134</v>
          </cell>
          <cell r="F5911" t="str">
            <v>FF</v>
          </cell>
          <cell r="G5911">
            <v>99021904</v>
          </cell>
          <cell r="H5911">
            <v>36502</v>
          </cell>
          <cell r="I5911">
            <v>3.48</v>
          </cell>
        </row>
        <row r="5912">
          <cell r="A5912">
            <v>2882906</v>
          </cell>
          <cell r="B5912">
            <v>6751</v>
          </cell>
          <cell r="C5912">
            <v>999</v>
          </cell>
          <cell r="D5912" t="str">
            <v>HORACIO GUILLERMO JAZMIN      V</v>
          </cell>
          <cell r="E5912">
            <v>70809</v>
          </cell>
          <cell r="F5912" t="str">
            <v>FF</v>
          </cell>
          <cell r="G5912">
            <v>99022996</v>
          </cell>
          <cell r="H5912" t="str">
            <v>23/08/99</v>
          </cell>
          <cell r="I5912">
            <v>36</v>
          </cell>
          <cell r="J5912" t="str">
            <v>O.R. 66500</v>
          </cell>
        </row>
        <row r="5913">
          <cell r="A5913">
            <v>2882906</v>
          </cell>
          <cell r="B5913">
            <v>6751</v>
          </cell>
          <cell r="C5913">
            <v>999</v>
          </cell>
          <cell r="D5913" t="str">
            <v>Ajuste entre obras DGN        G</v>
          </cell>
          <cell r="E5913">
            <v>72285</v>
          </cell>
          <cell r="F5913" t="str">
            <v>JE</v>
          </cell>
          <cell r="G5913">
            <v>99000906</v>
          </cell>
          <cell r="H5913" t="str">
            <v>31/08/99</v>
          </cell>
          <cell r="I5913">
            <v>30000</v>
          </cell>
          <cell r="J5913" t="str">
            <v>MEDANITO</v>
          </cell>
        </row>
        <row r="5914">
          <cell r="A5914">
            <v>2882906</v>
          </cell>
          <cell r="B5914">
            <v>6751</v>
          </cell>
          <cell r="C5914">
            <v>999</v>
          </cell>
          <cell r="D5914" t="str">
            <v>DIST. CARGO EQ. COMPUTACION   G</v>
          </cell>
          <cell r="E5914">
            <v>73424</v>
          </cell>
          <cell r="F5914" t="str">
            <v>JE</v>
          </cell>
          <cell r="G5914">
            <v>99000938</v>
          </cell>
          <cell r="H5914" t="str">
            <v>31/08/99</v>
          </cell>
          <cell r="I5914">
            <v>1500</v>
          </cell>
          <cell r="J5914" t="str">
            <v>2 COMPAQ DESKPRO</v>
          </cell>
        </row>
        <row r="5915">
          <cell r="A5915">
            <v>2882906</v>
          </cell>
          <cell r="B5915">
            <v>6752</v>
          </cell>
          <cell r="C5915">
            <v>999</v>
          </cell>
          <cell r="D5915" t="str">
            <v>DIST. GSOP                    G</v>
          </cell>
          <cell r="E5915">
            <v>73495</v>
          </cell>
          <cell r="F5915" t="str">
            <v>JE</v>
          </cell>
          <cell r="G5915">
            <v>99000944</v>
          </cell>
          <cell r="H5915" t="str">
            <v>31/08/99</v>
          </cell>
          <cell r="I5915">
            <v>1029</v>
          </cell>
        </row>
        <row r="5916">
          <cell r="A5916">
            <v>2882906</v>
          </cell>
          <cell r="B5916">
            <v>6752</v>
          </cell>
          <cell r="C5916">
            <v>999</v>
          </cell>
          <cell r="D5916" t="str">
            <v>DIST. GTOS DELEGACION         G</v>
          </cell>
          <cell r="E5916">
            <v>73498</v>
          </cell>
          <cell r="F5916" t="str">
            <v>JE</v>
          </cell>
          <cell r="G5916">
            <v>99000945</v>
          </cell>
          <cell r="H5916" t="str">
            <v>31/08/99</v>
          </cell>
          <cell r="I5916">
            <v>11155</v>
          </cell>
        </row>
        <row r="5917">
          <cell r="A5917">
            <v>2882906</v>
          </cell>
          <cell r="B5917">
            <v>7144</v>
          </cell>
          <cell r="C5917">
            <v>999</v>
          </cell>
          <cell r="D5917" t="str">
            <v>FASTR - BALANCE288 RDOPEND01  G</v>
          </cell>
          <cell r="E5917">
            <v>68098</v>
          </cell>
          <cell r="F5917" t="str">
            <v>FS</v>
          </cell>
          <cell r="G5917">
            <v>99000036</v>
          </cell>
          <cell r="H5917">
            <v>36168</v>
          </cell>
          <cell r="I5917">
            <v>-106584</v>
          </cell>
          <cell r="J5917" t="str">
            <v>Practice Set 1 -</v>
          </cell>
        </row>
        <row r="5918">
          <cell r="A5918">
            <v>2882906</v>
          </cell>
          <cell r="B5918">
            <v>7144</v>
          </cell>
          <cell r="C5918">
            <v>999</v>
          </cell>
          <cell r="D5918" t="str">
            <v>AJUSTE REPEN OBRAS VS 7-99    G</v>
          </cell>
          <cell r="E5918">
            <v>68342</v>
          </cell>
          <cell r="F5918" t="str">
            <v>JE</v>
          </cell>
          <cell r="G5918">
            <v>99000854</v>
          </cell>
          <cell r="H5918">
            <v>36168</v>
          </cell>
          <cell r="I5918">
            <v>-228</v>
          </cell>
        </row>
        <row r="5919">
          <cell r="A5919">
            <v>2882910</v>
          </cell>
          <cell r="B5919">
            <v>6404</v>
          </cell>
          <cell r="C5919">
            <v>999</v>
          </cell>
          <cell r="D5919" t="str">
            <v>Distrib. FF 99022823          G</v>
          </cell>
          <cell r="E5919">
            <v>74194</v>
          </cell>
          <cell r="F5919" t="str">
            <v>J8</v>
          </cell>
          <cell r="G5919">
            <v>99001221</v>
          </cell>
          <cell r="H5919" t="str">
            <v>31/08/99</v>
          </cell>
          <cell r="I5919">
            <v>15.97</v>
          </cell>
          <cell r="J5919" t="str">
            <v>SeguroVidaColect</v>
          </cell>
        </row>
        <row r="5920">
          <cell r="A5920">
            <v>2882911</v>
          </cell>
          <cell r="B5920">
            <v>4103</v>
          </cell>
          <cell r="C5920">
            <v>999</v>
          </cell>
          <cell r="D5920" t="str">
            <v>PEREZ COMPANC S.A             I</v>
          </cell>
          <cell r="E5920">
            <v>73309</v>
          </cell>
          <cell r="F5920" t="str">
            <v>E7</v>
          </cell>
          <cell r="G5920">
            <v>11005540</v>
          </cell>
          <cell r="H5920" t="str">
            <v>31/08/99</v>
          </cell>
          <cell r="I5920">
            <v>-175050</v>
          </cell>
          <cell r="J5920" t="str">
            <v>POR EL SERVICIO</v>
          </cell>
        </row>
        <row r="5921">
          <cell r="A5921">
            <v>2882911</v>
          </cell>
          <cell r="B5921">
            <v>4903</v>
          </cell>
          <cell r="C5921">
            <v>999</v>
          </cell>
          <cell r="D5921" t="str">
            <v>AJUSTE PROV.I.B. 06/99        G</v>
          </cell>
          <cell r="E5921">
            <v>67284</v>
          </cell>
          <cell r="F5921" t="str">
            <v>J8</v>
          </cell>
          <cell r="G5921">
            <v>99001072</v>
          </cell>
          <cell r="H5921">
            <v>36258</v>
          </cell>
          <cell r="I5921">
            <v>-802.8</v>
          </cell>
          <cell r="J5921" t="str">
            <v>AJUSTE PROV.I.B.</v>
          </cell>
        </row>
        <row r="5922">
          <cell r="A5922">
            <v>2882911</v>
          </cell>
          <cell r="B5922">
            <v>4903</v>
          </cell>
          <cell r="C5922">
            <v>999</v>
          </cell>
          <cell r="D5922" t="str">
            <v>AJUSTE PROV.I.B. 06/99        G</v>
          </cell>
          <cell r="E5922">
            <v>67284</v>
          </cell>
          <cell r="F5922" t="str">
            <v>J8</v>
          </cell>
          <cell r="G5922">
            <v>99001072</v>
          </cell>
          <cell r="H5922">
            <v>36258</v>
          </cell>
          <cell r="I5922">
            <v>802.8</v>
          </cell>
          <cell r="J5922" t="str">
            <v>AJUSTE PROV.I.B.</v>
          </cell>
        </row>
        <row r="5923">
          <cell r="A5923">
            <v>2882911</v>
          </cell>
          <cell r="B5923">
            <v>4903</v>
          </cell>
          <cell r="C5923">
            <v>999</v>
          </cell>
          <cell r="D5923" t="str">
            <v>AJUSTE PROV.I.B. 07/99        G</v>
          </cell>
          <cell r="E5923">
            <v>72932</v>
          </cell>
          <cell r="F5923" t="str">
            <v>J8</v>
          </cell>
          <cell r="G5923">
            <v>99001134</v>
          </cell>
          <cell r="H5923" t="str">
            <v>31/08/99</v>
          </cell>
          <cell r="I5923">
            <v>1235.4000000000001</v>
          </cell>
          <cell r="J5923" t="str">
            <v>AJUSTE PROV.I.B.</v>
          </cell>
        </row>
        <row r="5924">
          <cell r="A5924">
            <v>2882911</v>
          </cell>
          <cell r="B5924">
            <v>4903</v>
          </cell>
          <cell r="C5924">
            <v>999</v>
          </cell>
          <cell r="D5924" t="str">
            <v>PROV.ING.BRUT.2911            D</v>
          </cell>
          <cell r="E5924">
            <v>74430</v>
          </cell>
          <cell r="F5924" t="str">
            <v>JA</v>
          </cell>
          <cell r="G5924">
            <v>98000109</v>
          </cell>
          <cell r="H5924" t="str">
            <v>31/08/99</v>
          </cell>
          <cell r="I5924">
            <v>4201.2</v>
          </cell>
          <cell r="J5924" t="str">
            <v>PROV.ING.BRUT.</v>
          </cell>
        </row>
        <row r="5925">
          <cell r="A5925">
            <v>2882911</v>
          </cell>
          <cell r="B5925">
            <v>5282</v>
          </cell>
          <cell r="C5925">
            <v>999</v>
          </cell>
          <cell r="D5925" t="str">
            <v>REVERSAS VARIAS               G</v>
          </cell>
          <cell r="E5925">
            <v>73443</v>
          </cell>
          <cell r="F5925" t="str">
            <v>JE</v>
          </cell>
          <cell r="G5925">
            <v>99000939</v>
          </cell>
          <cell r="H5925" t="str">
            <v>31/08/99</v>
          </cell>
          <cell r="I5925">
            <v>1155</v>
          </cell>
          <cell r="J5925" t="str">
            <v>CI/DCR/038/99</v>
          </cell>
        </row>
        <row r="5926">
          <cell r="A5926">
            <v>2882911</v>
          </cell>
          <cell r="B5926">
            <v>5282</v>
          </cell>
          <cell r="C5926">
            <v>999</v>
          </cell>
          <cell r="D5926" t="str">
            <v>SUELDOS PETROLEROS 08/99      G</v>
          </cell>
          <cell r="E5926">
            <v>73949</v>
          </cell>
          <cell r="F5926" t="str">
            <v>JS</v>
          </cell>
          <cell r="G5926">
            <v>99000032</v>
          </cell>
          <cell r="H5926" t="str">
            <v>31/08/99</v>
          </cell>
          <cell r="I5926">
            <v>73026</v>
          </cell>
          <cell r="J5926">
            <v>5102001254</v>
          </cell>
        </row>
        <row r="5927">
          <cell r="A5927">
            <v>2882911</v>
          </cell>
          <cell r="B5927">
            <v>5282</v>
          </cell>
          <cell r="C5927">
            <v>999</v>
          </cell>
          <cell r="D5927" t="str">
            <v>SUELDOS MENSUALES VSOP 08/99  G</v>
          </cell>
          <cell r="E5927">
            <v>74433</v>
          </cell>
          <cell r="F5927" t="str">
            <v>JS</v>
          </cell>
          <cell r="G5927">
            <v>99000033</v>
          </cell>
          <cell r="H5927" t="str">
            <v>31/08/99</v>
          </cell>
          <cell r="I5927">
            <v>8895</v>
          </cell>
          <cell r="J5927">
            <v>5102001254</v>
          </cell>
        </row>
        <row r="5928">
          <cell r="A5928">
            <v>2882911</v>
          </cell>
          <cell r="B5928">
            <v>5432</v>
          </cell>
          <cell r="C5928">
            <v>999</v>
          </cell>
          <cell r="D5928" t="str">
            <v>ESTIMACION T.C. 07/99         G</v>
          </cell>
          <cell r="E5928">
            <v>67285</v>
          </cell>
          <cell r="F5928" t="str">
            <v>J8</v>
          </cell>
          <cell r="G5928">
            <v>99001062</v>
          </cell>
          <cell r="H5928">
            <v>36168</v>
          </cell>
          <cell r="I5928">
            <v>-1094.3599999999999</v>
          </cell>
        </row>
        <row r="5929">
          <cell r="A5929">
            <v>2882911</v>
          </cell>
          <cell r="B5929">
            <v>5432</v>
          </cell>
          <cell r="C5929">
            <v>999</v>
          </cell>
          <cell r="D5929" t="str">
            <v>ESTIMACION ART 07/99          G</v>
          </cell>
          <cell r="E5929">
            <v>67285</v>
          </cell>
          <cell r="F5929" t="str">
            <v>J8</v>
          </cell>
          <cell r="G5929">
            <v>99001063</v>
          </cell>
          <cell r="H5929">
            <v>36168</v>
          </cell>
          <cell r="I5929">
            <v>-932.98</v>
          </cell>
        </row>
        <row r="5930">
          <cell r="A5930">
            <v>2882911</v>
          </cell>
          <cell r="B5930">
            <v>5432</v>
          </cell>
          <cell r="C5930">
            <v>999</v>
          </cell>
          <cell r="D5930" t="str">
            <v>DISTRIBUCION ART 7/99         G</v>
          </cell>
          <cell r="E5930">
            <v>69683</v>
          </cell>
          <cell r="F5930" t="str">
            <v>J8</v>
          </cell>
          <cell r="G5930">
            <v>99001104</v>
          </cell>
          <cell r="H5930">
            <v>36168</v>
          </cell>
          <cell r="I5930">
            <v>1069.05</v>
          </cell>
        </row>
        <row r="5931">
          <cell r="A5931">
            <v>2882911</v>
          </cell>
          <cell r="B5931">
            <v>5432</v>
          </cell>
          <cell r="C5931">
            <v>999</v>
          </cell>
          <cell r="D5931" t="str">
            <v>DISTRIB. LEY 24700 14% TC 7/99G</v>
          </cell>
          <cell r="E5931">
            <v>69700</v>
          </cell>
          <cell r="F5931" t="str">
            <v>J8</v>
          </cell>
          <cell r="G5931">
            <v>99001105</v>
          </cell>
          <cell r="H5931">
            <v>36168</v>
          </cell>
          <cell r="I5931">
            <v>980.67</v>
          </cell>
        </row>
        <row r="5932">
          <cell r="A5932">
            <v>2882911</v>
          </cell>
          <cell r="B5932">
            <v>5432</v>
          </cell>
          <cell r="C5932">
            <v>999</v>
          </cell>
          <cell r="D5932" t="str">
            <v>Dist. LEY 24557 ART 08/99     G</v>
          </cell>
          <cell r="E5932">
            <v>71439</v>
          </cell>
          <cell r="F5932" t="str">
            <v>J8</v>
          </cell>
          <cell r="G5932">
            <v>99001122</v>
          </cell>
          <cell r="H5932" t="str">
            <v>31/08/99</v>
          </cell>
          <cell r="I5932">
            <v>910.44</v>
          </cell>
        </row>
        <row r="5933">
          <cell r="A5933">
            <v>2882911</v>
          </cell>
          <cell r="B5933">
            <v>5432</v>
          </cell>
          <cell r="C5933">
            <v>999</v>
          </cell>
          <cell r="D5933" t="str">
            <v>Dist. Ley 24700 T.Canasta 8/99G</v>
          </cell>
          <cell r="E5933">
            <v>71417</v>
          </cell>
          <cell r="F5933" t="str">
            <v>J8</v>
          </cell>
          <cell r="G5933">
            <v>99001123</v>
          </cell>
          <cell r="H5933" t="str">
            <v>31/08/99</v>
          </cell>
          <cell r="I5933">
            <v>1137.33</v>
          </cell>
        </row>
        <row r="5934">
          <cell r="A5934">
            <v>2882911</v>
          </cell>
          <cell r="B5934">
            <v>5432</v>
          </cell>
          <cell r="C5934">
            <v>999</v>
          </cell>
          <cell r="D5934" t="str">
            <v>SUELDOS PETROLEROS 08/99      G</v>
          </cell>
          <cell r="E5934">
            <v>73949</v>
          </cell>
          <cell r="F5934" t="str">
            <v>JS</v>
          </cell>
          <cell r="G5934">
            <v>99000032</v>
          </cell>
          <cell r="H5934" t="str">
            <v>31/08/99</v>
          </cell>
          <cell r="I5934">
            <v>21786</v>
          </cell>
          <cell r="J5934">
            <v>5102002254</v>
          </cell>
        </row>
        <row r="5935">
          <cell r="A5935">
            <v>2882911</v>
          </cell>
          <cell r="B5935">
            <v>5432</v>
          </cell>
          <cell r="C5935">
            <v>999</v>
          </cell>
          <cell r="D5935" t="str">
            <v>SUELDOS MENSUALES VSOP 08/99  G</v>
          </cell>
          <cell r="E5935">
            <v>74433</v>
          </cell>
          <cell r="F5935" t="str">
            <v>JS</v>
          </cell>
          <cell r="G5935">
            <v>99000033</v>
          </cell>
          <cell r="H5935" t="str">
            <v>31/08/99</v>
          </cell>
          <cell r="I5935">
            <v>1761</v>
          </cell>
          <cell r="J5935">
            <v>5102002254</v>
          </cell>
        </row>
        <row r="5936">
          <cell r="A5936">
            <v>2882911</v>
          </cell>
          <cell r="B5936">
            <v>5442</v>
          </cell>
          <cell r="C5936">
            <v>999</v>
          </cell>
          <cell r="D5936" t="str">
            <v>310899-COBRA283/000189        G</v>
          </cell>
          <cell r="E5936">
            <v>74104</v>
          </cell>
          <cell r="F5936" t="str">
            <v>J7</v>
          </cell>
          <cell r="G5936">
            <v>99000175</v>
          </cell>
          <cell r="H5936" t="str">
            <v>31/08/99</v>
          </cell>
          <cell r="I5936">
            <v>165</v>
          </cell>
          <cell r="J5936">
            <v>5102062254</v>
          </cell>
        </row>
        <row r="5937">
          <cell r="A5937">
            <v>2882911</v>
          </cell>
          <cell r="B5937">
            <v>5542</v>
          </cell>
          <cell r="C5937">
            <v>999</v>
          </cell>
          <cell r="D5937" t="str">
            <v>SERVICIOS TICKET S.A.         V</v>
          </cell>
          <cell r="E5937">
            <v>69134</v>
          </cell>
          <cell r="F5937" t="str">
            <v>FF</v>
          </cell>
          <cell r="G5937">
            <v>99021875</v>
          </cell>
          <cell r="H5937">
            <v>36502</v>
          </cell>
          <cell r="I5937">
            <v>300</v>
          </cell>
        </row>
        <row r="5938">
          <cell r="A5938">
            <v>2882911</v>
          </cell>
          <cell r="B5938">
            <v>5542</v>
          </cell>
          <cell r="C5938">
            <v>999</v>
          </cell>
          <cell r="D5938" t="str">
            <v>SERVICIOS TICKET S.A.         V</v>
          </cell>
          <cell r="E5938">
            <v>69134</v>
          </cell>
          <cell r="F5938" t="str">
            <v>FF</v>
          </cell>
          <cell r="G5938">
            <v>99021877</v>
          </cell>
          <cell r="H5938">
            <v>36502</v>
          </cell>
          <cell r="I5938">
            <v>6430</v>
          </cell>
        </row>
        <row r="5939">
          <cell r="A5939">
            <v>2882911</v>
          </cell>
          <cell r="B5939">
            <v>5542</v>
          </cell>
          <cell r="C5939">
            <v>999</v>
          </cell>
          <cell r="D5939" t="str">
            <v>SERVICIOS TICKET S.A.         V</v>
          </cell>
          <cell r="E5939">
            <v>69134</v>
          </cell>
          <cell r="F5939" t="str">
            <v>FF</v>
          </cell>
          <cell r="G5939">
            <v>99021885</v>
          </cell>
          <cell r="H5939">
            <v>36502</v>
          </cell>
          <cell r="I5939">
            <v>1335</v>
          </cell>
        </row>
        <row r="5940">
          <cell r="A5940">
            <v>2882911</v>
          </cell>
          <cell r="B5940">
            <v>5542</v>
          </cell>
          <cell r="C5940">
            <v>999</v>
          </cell>
          <cell r="D5940" t="str">
            <v>SERVICIOS TICKET S.A.         V</v>
          </cell>
          <cell r="E5940">
            <v>69134</v>
          </cell>
          <cell r="F5940" t="str">
            <v>FF</v>
          </cell>
          <cell r="G5940">
            <v>99021891</v>
          </cell>
          <cell r="H5940">
            <v>36502</v>
          </cell>
          <cell r="I5940">
            <v>3012</v>
          </cell>
        </row>
        <row r="5941">
          <cell r="A5941">
            <v>2882911</v>
          </cell>
          <cell r="B5941">
            <v>5542</v>
          </cell>
          <cell r="C5941">
            <v>999</v>
          </cell>
          <cell r="D5941" t="str">
            <v>SERVICIOS TICKET S.A.         V</v>
          </cell>
          <cell r="E5941">
            <v>69940</v>
          </cell>
          <cell r="F5941" t="str">
            <v>FF</v>
          </cell>
          <cell r="G5941">
            <v>99022309</v>
          </cell>
          <cell r="H5941" t="str">
            <v>17/08/99</v>
          </cell>
          <cell r="I5941">
            <v>5880</v>
          </cell>
        </row>
        <row r="5942">
          <cell r="A5942">
            <v>2882911</v>
          </cell>
          <cell r="B5942">
            <v>5542</v>
          </cell>
          <cell r="C5942">
            <v>999</v>
          </cell>
          <cell r="D5942" t="str">
            <v>SERVICIOS TICKET S.A.         V</v>
          </cell>
          <cell r="E5942">
            <v>69940</v>
          </cell>
          <cell r="F5942" t="str">
            <v>FF</v>
          </cell>
          <cell r="G5942">
            <v>99022313</v>
          </cell>
          <cell r="H5942" t="str">
            <v>17/08/99</v>
          </cell>
          <cell r="I5942">
            <v>3027</v>
          </cell>
        </row>
        <row r="5943">
          <cell r="A5943">
            <v>2882911</v>
          </cell>
          <cell r="B5943">
            <v>5542</v>
          </cell>
          <cell r="C5943">
            <v>999</v>
          </cell>
          <cell r="D5943" t="str">
            <v>150899-COBRA283/000174        G</v>
          </cell>
          <cell r="E5943">
            <v>71559</v>
          </cell>
          <cell r="F5943" t="str">
            <v>J6</v>
          </cell>
          <cell r="G5943">
            <v>99000177</v>
          </cell>
          <cell r="H5943" t="str">
            <v>15/08/99</v>
          </cell>
          <cell r="I5943">
            <v>5358</v>
          </cell>
          <cell r="J5943">
            <v>5124005254</v>
          </cell>
        </row>
        <row r="5944">
          <cell r="A5944">
            <v>2882911</v>
          </cell>
          <cell r="B5944">
            <v>5542</v>
          </cell>
          <cell r="C5944">
            <v>999</v>
          </cell>
          <cell r="D5944" t="str">
            <v>150899-COBRA283/000174        G</v>
          </cell>
          <cell r="E5944">
            <v>71559</v>
          </cell>
          <cell r="F5944" t="str">
            <v>J6</v>
          </cell>
          <cell r="G5944">
            <v>99000177</v>
          </cell>
          <cell r="H5944" t="str">
            <v>15/08/99</v>
          </cell>
          <cell r="I5944">
            <v>-4751</v>
          </cell>
          <cell r="J5944">
            <v>5124005254</v>
          </cell>
        </row>
        <row r="5945">
          <cell r="A5945">
            <v>2882911</v>
          </cell>
          <cell r="B5945">
            <v>5542</v>
          </cell>
          <cell r="C5945">
            <v>999</v>
          </cell>
          <cell r="D5945" t="str">
            <v>150899-COBRA283/000174        G</v>
          </cell>
          <cell r="E5945">
            <v>71559</v>
          </cell>
          <cell r="F5945" t="str">
            <v>J7</v>
          </cell>
          <cell r="G5945">
            <v>99000162</v>
          </cell>
          <cell r="H5945" t="str">
            <v>15/08/99</v>
          </cell>
          <cell r="I5945">
            <v>4751</v>
          </cell>
          <cell r="J5945">
            <v>5124005254</v>
          </cell>
        </row>
        <row r="5946">
          <cell r="A5946">
            <v>2882911</v>
          </cell>
          <cell r="B5946">
            <v>5542</v>
          </cell>
          <cell r="C5946">
            <v>999</v>
          </cell>
          <cell r="D5946" t="str">
            <v>Ajuste Cargo ARCA             G</v>
          </cell>
          <cell r="E5946">
            <v>72264</v>
          </cell>
          <cell r="F5946" t="str">
            <v>JE</v>
          </cell>
          <cell r="G5946">
            <v>99000905</v>
          </cell>
          <cell r="H5946" t="str">
            <v>31/08/99</v>
          </cell>
          <cell r="I5946">
            <v>-1483</v>
          </cell>
          <cell r="J5946" t="str">
            <v>junio 99</v>
          </cell>
        </row>
        <row r="5947">
          <cell r="A5947">
            <v>2882911</v>
          </cell>
          <cell r="B5947">
            <v>5542</v>
          </cell>
          <cell r="C5947">
            <v>999</v>
          </cell>
          <cell r="D5947" t="str">
            <v>REVERSAS DGN                  G</v>
          </cell>
          <cell r="E5947">
            <v>73403</v>
          </cell>
          <cell r="F5947" t="str">
            <v>JE</v>
          </cell>
          <cell r="G5947">
            <v>99000933</v>
          </cell>
          <cell r="H5947" t="str">
            <v>31/08/99</v>
          </cell>
          <cell r="I5947">
            <v>489</v>
          </cell>
          <cell r="J5947" t="str">
            <v>DIST. ARCA</v>
          </cell>
        </row>
        <row r="5948">
          <cell r="A5948">
            <v>2882911</v>
          </cell>
          <cell r="B5948">
            <v>5542</v>
          </cell>
          <cell r="C5948">
            <v>999</v>
          </cell>
          <cell r="D5948" t="str">
            <v>310899-COBRA283/000189        G</v>
          </cell>
          <cell r="E5948">
            <v>74115</v>
          </cell>
          <cell r="F5948" t="str">
            <v>J6</v>
          </cell>
          <cell r="G5948">
            <v>99000203</v>
          </cell>
          <cell r="H5948" t="str">
            <v>31/08/99</v>
          </cell>
          <cell r="I5948">
            <v>2855</v>
          </cell>
          <cell r="J5948">
            <v>5124005254</v>
          </cell>
        </row>
        <row r="5949">
          <cell r="A5949">
            <v>2882911</v>
          </cell>
          <cell r="B5949">
            <v>5674</v>
          </cell>
          <cell r="C5949">
            <v>999</v>
          </cell>
          <cell r="D5949" t="str">
            <v>REVERSA LAB                   G</v>
          </cell>
          <cell r="E5949">
            <v>73170</v>
          </cell>
          <cell r="F5949" t="str">
            <v>JE</v>
          </cell>
          <cell r="G5949">
            <v>99000923</v>
          </cell>
          <cell r="H5949" t="str">
            <v>31/08/99</v>
          </cell>
          <cell r="I5949">
            <v>152</v>
          </cell>
          <cell r="J5949" t="str">
            <v>CI/EQ/LAB</v>
          </cell>
        </row>
        <row r="5950">
          <cell r="A5950">
            <v>2882911</v>
          </cell>
          <cell r="B5950">
            <v>5674</v>
          </cell>
          <cell r="C5950">
            <v>999</v>
          </cell>
          <cell r="D5950" t="str">
            <v>REVERSA LAB insumos           G</v>
          </cell>
          <cell r="E5950">
            <v>73185</v>
          </cell>
          <cell r="F5950" t="str">
            <v>JE</v>
          </cell>
          <cell r="G5950">
            <v>99000924</v>
          </cell>
          <cell r="H5950" t="str">
            <v>31/08/99</v>
          </cell>
          <cell r="I5950">
            <v>116</v>
          </cell>
          <cell r="J5950" t="str">
            <v>CI/EQ/LAB</v>
          </cell>
        </row>
        <row r="5951">
          <cell r="A5951">
            <v>2882911</v>
          </cell>
          <cell r="B5951">
            <v>5685</v>
          </cell>
          <cell r="C5951">
            <v>999</v>
          </cell>
          <cell r="D5951" t="str">
            <v>Reversas Varias Equipos       G</v>
          </cell>
          <cell r="E5951">
            <v>73194</v>
          </cell>
          <cell r="F5951" t="str">
            <v>JE</v>
          </cell>
          <cell r="G5951">
            <v>99000927</v>
          </cell>
          <cell r="H5951" t="str">
            <v>31/08/99</v>
          </cell>
          <cell r="I5951">
            <v>-6153</v>
          </cell>
          <cell r="J5951" t="str">
            <v>REVERSA PROV. IM</v>
          </cell>
        </row>
        <row r="5952">
          <cell r="A5952">
            <v>2882911</v>
          </cell>
          <cell r="B5952">
            <v>5685</v>
          </cell>
          <cell r="C5952">
            <v>999</v>
          </cell>
          <cell r="D5952" t="str">
            <v>Reg. Facturac. Ubic.          T</v>
          </cell>
          <cell r="E5952">
            <v>73471</v>
          </cell>
          <cell r="F5952" t="str">
            <v>TE</v>
          </cell>
          <cell r="G5952">
            <v>99018586</v>
          </cell>
          <cell r="H5952" t="str">
            <v>31/08/99</v>
          </cell>
          <cell r="I5952">
            <v>73.78</v>
          </cell>
        </row>
        <row r="5953">
          <cell r="A5953">
            <v>2882911</v>
          </cell>
          <cell r="B5953">
            <v>5685</v>
          </cell>
          <cell r="C5953">
            <v>999</v>
          </cell>
          <cell r="D5953" t="str">
            <v>Reg. Facturac. Ubic.          T</v>
          </cell>
          <cell r="E5953">
            <v>73471</v>
          </cell>
          <cell r="F5953" t="str">
            <v>TE</v>
          </cell>
          <cell r="G5953">
            <v>99018587</v>
          </cell>
          <cell r="H5953" t="str">
            <v>31/08/99</v>
          </cell>
          <cell r="I5953">
            <v>400.52</v>
          </cell>
        </row>
        <row r="5954">
          <cell r="A5954">
            <v>2882911</v>
          </cell>
          <cell r="B5954">
            <v>5685</v>
          </cell>
          <cell r="C5954">
            <v>999</v>
          </cell>
          <cell r="D5954" t="str">
            <v>Reg. Facturac. Ubic.          T</v>
          </cell>
          <cell r="E5954">
            <v>73471</v>
          </cell>
          <cell r="F5954" t="str">
            <v>TE</v>
          </cell>
          <cell r="G5954">
            <v>99018588</v>
          </cell>
          <cell r="H5954" t="str">
            <v>31/08/99</v>
          </cell>
          <cell r="I5954">
            <v>661.54</v>
          </cell>
        </row>
        <row r="5955">
          <cell r="A5955">
            <v>2882911</v>
          </cell>
          <cell r="B5955">
            <v>5685</v>
          </cell>
          <cell r="C5955">
            <v>999</v>
          </cell>
          <cell r="D5955" t="str">
            <v>Reg. Facturac. Ubic.          T</v>
          </cell>
          <cell r="E5955">
            <v>73471</v>
          </cell>
          <cell r="F5955" t="str">
            <v>TE</v>
          </cell>
          <cell r="G5955">
            <v>99018589</v>
          </cell>
          <cell r="H5955" t="str">
            <v>31/08/99</v>
          </cell>
          <cell r="I5955">
            <v>661.54</v>
          </cell>
        </row>
        <row r="5956">
          <cell r="A5956">
            <v>2882911</v>
          </cell>
          <cell r="B5956">
            <v>5685</v>
          </cell>
          <cell r="C5956">
            <v>999</v>
          </cell>
          <cell r="D5956" t="str">
            <v>Reg. Facturac. Ubic.          T</v>
          </cell>
          <cell r="E5956">
            <v>73471</v>
          </cell>
          <cell r="F5956" t="str">
            <v>TE</v>
          </cell>
          <cell r="G5956">
            <v>99018590</v>
          </cell>
          <cell r="H5956" t="str">
            <v>31/08/99</v>
          </cell>
          <cell r="I5956">
            <v>661.54</v>
          </cell>
        </row>
        <row r="5957">
          <cell r="A5957">
            <v>2882911</v>
          </cell>
          <cell r="B5957">
            <v>5685</v>
          </cell>
          <cell r="C5957">
            <v>999</v>
          </cell>
          <cell r="D5957" t="str">
            <v>Reg. Facturac. Ubic.          T</v>
          </cell>
          <cell r="E5957">
            <v>73471</v>
          </cell>
          <cell r="F5957" t="str">
            <v>TE</v>
          </cell>
          <cell r="G5957">
            <v>99018591</v>
          </cell>
          <cell r="H5957" t="str">
            <v>31/08/99</v>
          </cell>
          <cell r="I5957">
            <v>661.54</v>
          </cell>
        </row>
        <row r="5958">
          <cell r="A5958">
            <v>2882911</v>
          </cell>
          <cell r="B5958">
            <v>5685</v>
          </cell>
          <cell r="C5958">
            <v>999</v>
          </cell>
          <cell r="D5958" t="str">
            <v>Reg. Facturac. Ubic.          T</v>
          </cell>
          <cell r="E5958">
            <v>73471</v>
          </cell>
          <cell r="F5958" t="str">
            <v>TE</v>
          </cell>
          <cell r="G5958">
            <v>99018592</v>
          </cell>
          <cell r="H5958" t="str">
            <v>31/08/99</v>
          </cell>
          <cell r="I5958">
            <v>661.54</v>
          </cell>
        </row>
        <row r="5959">
          <cell r="A5959">
            <v>2882911</v>
          </cell>
          <cell r="B5959">
            <v>5685</v>
          </cell>
          <cell r="C5959">
            <v>999</v>
          </cell>
          <cell r="D5959" t="str">
            <v>Reg. Facturac. Ubic.          T</v>
          </cell>
          <cell r="E5959">
            <v>73471</v>
          </cell>
          <cell r="F5959" t="str">
            <v>TE</v>
          </cell>
          <cell r="G5959">
            <v>99018593</v>
          </cell>
          <cell r="H5959" t="str">
            <v>31/08/99</v>
          </cell>
          <cell r="I5959">
            <v>661.54</v>
          </cell>
        </row>
        <row r="5960">
          <cell r="A5960">
            <v>2882911</v>
          </cell>
          <cell r="B5960">
            <v>5685</v>
          </cell>
          <cell r="C5960">
            <v>999</v>
          </cell>
          <cell r="D5960" t="str">
            <v>Reg. Facturac. Ubic.          T</v>
          </cell>
          <cell r="E5960">
            <v>73471</v>
          </cell>
          <cell r="F5960" t="str">
            <v>TE</v>
          </cell>
          <cell r="G5960">
            <v>99018594</v>
          </cell>
          <cell r="H5960" t="str">
            <v>31/08/99</v>
          </cell>
          <cell r="I5960">
            <v>661.54</v>
          </cell>
        </row>
        <row r="5961">
          <cell r="A5961">
            <v>2882911</v>
          </cell>
          <cell r="B5961">
            <v>5685</v>
          </cell>
          <cell r="C5961">
            <v>999</v>
          </cell>
          <cell r="D5961" t="str">
            <v>Reg. Facturac. Ubic.          T</v>
          </cell>
          <cell r="E5961">
            <v>73471</v>
          </cell>
          <cell r="F5961" t="str">
            <v>TE</v>
          </cell>
          <cell r="G5961">
            <v>99018595</v>
          </cell>
          <cell r="H5961" t="str">
            <v>31/08/99</v>
          </cell>
          <cell r="I5961">
            <v>661.54</v>
          </cell>
        </row>
        <row r="5962">
          <cell r="A5962">
            <v>2882911</v>
          </cell>
          <cell r="B5962">
            <v>5685</v>
          </cell>
          <cell r="C5962">
            <v>999</v>
          </cell>
          <cell r="D5962" t="str">
            <v>Reg. Facturac. Ubic.          T</v>
          </cell>
          <cell r="E5962">
            <v>73471</v>
          </cell>
          <cell r="F5962" t="str">
            <v>TE</v>
          </cell>
          <cell r="G5962">
            <v>99018596</v>
          </cell>
          <cell r="H5962" t="str">
            <v>31/08/99</v>
          </cell>
          <cell r="I5962">
            <v>1084.07</v>
          </cell>
        </row>
        <row r="5963">
          <cell r="A5963">
            <v>2882911</v>
          </cell>
          <cell r="B5963">
            <v>5685</v>
          </cell>
          <cell r="C5963">
            <v>999</v>
          </cell>
          <cell r="D5963" t="str">
            <v>Reg. Facturac. Ubic.          T</v>
          </cell>
          <cell r="E5963">
            <v>73471</v>
          </cell>
          <cell r="F5963" t="str">
            <v>TE</v>
          </cell>
          <cell r="G5963">
            <v>99018597</v>
          </cell>
          <cell r="H5963" t="str">
            <v>31/08/99</v>
          </cell>
          <cell r="I5963">
            <v>661.54</v>
          </cell>
        </row>
        <row r="5964">
          <cell r="A5964">
            <v>2882911</v>
          </cell>
          <cell r="B5964">
            <v>5685</v>
          </cell>
          <cell r="C5964">
            <v>999</v>
          </cell>
          <cell r="D5964" t="str">
            <v>Reg. Facturac. Ubic.          T</v>
          </cell>
          <cell r="E5964">
            <v>73471</v>
          </cell>
          <cell r="F5964" t="str">
            <v>TE</v>
          </cell>
          <cell r="G5964">
            <v>99018598</v>
          </cell>
          <cell r="H5964" t="str">
            <v>31/08/99</v>
          </cell>
          <cell r="I5964">
            <v>661.54</v>
          </cell>
        </row>
        <row r="5965">
          <cell r="A5965">
            <v>2882911</v>
          </cell>
          <cell r="B5965">
            <v>5685</v>
          </cell>
          <cell r="C5965">
            <v>999</v>
          </cell>
          <cell r="D5965" t="str">
            <v>Reg. Facturac. Ubic.          T</v>
          </cell>
          <cell r="E5965">
            <v>73471</v>
          </cell>
          <cell r="F5965" t="str">
            <v>TE</v>
          </cell>
          <cell r="G5965">
            <v>99018599</v>
          </cell>
          <cell r="H5965" t="str">
            <v>31/08/99</v>
          </cell>
          <cell r="I5965">
            <v>1424.14</v>
          </cell>
        </row>
        <row r="5966">
          <cell r="A5966">
            <v>2882911</v>
          </cell>
          <cell r="B5966">
            <v>5685</v>
          </cell>
          <cell r="C5966">
            <v>999</v>
          </cell>
          <cell r="D5966" t="str">
            <v>Reg. Facturac. Ubic.          T</v>
          </cell>
          <cell r="E5966">
            <v>73471</v>
          </cell>
          <cell r="F5966" t="str">
            <v>TE</v>
          </cell>
          <cell r="G5966">
            <v>99018600</v>
          </cell>
          <cell r="H5966" t="str">
            <v>31/08/99</v>
          </cell>
          <cell r="I5966">
            <v>1424.14</v>
          </cell>
        </row>
        <row r="5967">
          <cell r="A5967">
            <v>2882911</v>
          </cell>
          <cell r="B5967">
            <v>5685</v>
          </cell>
          <cell r="C5967">
            <v>999</v>
          </cell>
          <cell r="D5967" t="str">
            <v>Reg. Facturac. Ubic.          T</v>
          </cell>
          <cell r="E5967">
            <v>73471</v>
          </cell>
          <cell r="F5967" t="str">
            <v>TE</v>
          </cell>
          <cell r="G5967">
            <v>99018601</v>
          </cell>
          <cell r="H5967" t="str">
            <v>31/08/99</v>
          </cell>
          <cell r="I5967">
            <v>1424.14</v>
          </cell>
        </row>
        <row r="5968">
          <cell r="A5968">
            <v>2882911</v>
          </cell>
          <cell r="B5968">
            <v>5685</v>
          </cell>
          <cell r="C5968">
            <v>999</v>
          </cell>
          <cell r="D5968" t="str">
            <v>Reg. Facturac. Ubic.          T</v>
          </cell>
          <cell r="E5968">
            <v>73471</v>
          </cell>
          <cell r="F5968" t="str">
            <v>TE</v>
          </cell>
          <cell r="G5968">
            <v>99018602</v>
          </cell>
          <cell r="H5968" t="str">
            <v>31/08/99</v>
          </cell>
          <cell r="I5968">
            <v>574.42999999999995</v>
          </cell>
        </row>
        <row r="5969">
          <cell r="A5969">
            <v>2882911</v>
          </cell>
          <cell r="B5969">
            <v>5685</v>
          </cell>
          <cell r="C5969">
            <v>999</v>
          </cell>
          <cell r="D5969" t="str">
            <v>Reg. Facturac. Ubic.          T</v>
          </cell>
          <cell r="E5969">
            <v>73471</v>
          </cell>
          <cell r="F5969" t="str">
            <v>TE</v>
          </cell>
          <cell r="G5969">
            <v>99018603</v>
          </cell>
          <cell r="H5969" t="str">
            <v>31/08/99</v>
          </cell>
          <cell r="I5969">
            <v>993.55</v>
          </cell>
        </row>
        <row r="5970">
          <cell r="A5970">
            <v>2882911</v>
          </cell>
          <cell r="B5970">
            <v>5685</v>
          </cell>
          <cell r="C5970">
            <v>999</v>
          </cell>
          <cell r="D5970" t="str">
            <v>Reg. Facturac. Ubic.          T</v>
          </cell>
          <cell r="E5970">
            <v>73471</v>
          </cell>
          <cell r="F5970" t="str">
            <v>TE</v>
          </cell>
          <cell r="G5970">
            <v>99018604</v>
          </cell>
          <cell r="H5970" t="str">
            <v>31/08/99</v>
          </cell>
          <cell r="I5970">
            <v>968.75</v>
          </cell>
        </row>
        <row r="5971">
          <cell r="A5971">
            <v>2882911</v>
          </cell>
          <cell r="B5971">
            <v>5685</v>
          </cell>
          <cell r="C5971">
            <v>999</v>
          </cell>
          <cell r="D5971" t="str">
            <v>Reg. Facturac. Ubic.          T</v>
          </cell>
          <cell r="E5971">
            <v>73471</v>
          </cell>
          <cell r="F5971" t="str">
            <v>TE</v>
          </cell>
          <cell r="G5971">
            <v>99018605</v>
          </cell>
          <cell r="H5971" t="str">
            <v>31/08/99</v>
          </cell>
          <cell r="I5971">
            <v>1256.43</v>
          </cell>
        </row>
        <row r="5972">
          <cell r="A5972">
            <v>2882911</v>
          </cell>
          <cell r="B5972">
            <v>5685</v>
          </cell>
          <cell r="C5972">
            <v>999</v>
          </cell>
          <cell r="D5972" t="str">
            <v>Reg. Facturac. Ubic.          T</v>
          </cell>
          <cell r="E5972">
            <v>73471</v>
          </cell>
          <cell r="F5972" t="str">
            <v>TE</v>
          </cell>
          <cell r="G5972">
            <v>99018606</v>
          </cell>
          <cell r="H5972" t="str">
            <v>31/08/99</v>
          </cell>
          <cell r="I5972">
            <v>5093.92</v>
          </cell>
        </row>
        <row r="5973">
          <cell r="A5973">
            <v>2882911</v>
          </cell>
          <cell r="B5973">
            <v>5685</v>
          </cell>
          <cell r="C5973">
            <v>999</v>
          </cell>
          <cell r="D5973" t="str">
            <v>Reg. Facturac. Ubic.          T</v>
          </cell>
          <cell r="E5973">
            <v>73471</v>
          </cell>
          <cell r="F5973" t="str">
            <v>TE</v>
          </cell>
          <cell r="G5973">
            <v>99018607</v>
          </cell>
          <cell r="H5973" t="str">
            <v>31/08/99</v>
          </cell>
          <cell r="I5973">
            <v>701.53</v>
          </cell>
        </row>
        <row r="5974">
          <cell r="A5974">
            <v>2882911</v>
          </cell>
          <cell r="B5974">
            <v>5685</v>
          </cell>
          <cell r="C5974">
            <v>999</v>
          </cell>
          <cell r="D5974" t="str">
            <v>Reg. Facturac. Ubic.          T</v>
          </cell>
          <cell r="E5974">
            <v>73471</v>
          </cell>
          <cell r="F5974" t="str">
            <v>TE</v>
          </cell>
          <cell r="G5974">
            <v>99018608</v>
          </cell>
          <cell r="H5974" t="str">
            <v>31/08/99</v>
          </cell>
          <cell r="I5974">
            <v>276.83</v>
          </cell>
        </row>
        <row r="5975">
          <cell r="A5975">
            <v>2882911</v>
          </cell>
          <cell r="B5975">
            <v>5685</v>
          </cell>
          <cell r="C5975">
            <v>999</v>
          </cell>
          <cell r="D5975" t="str">
            <v>Reg. Facturac. Ubic.          T</v>
          </cell>
          <cell r="E5975">
            <v>73471</v>
          </cell>
          <cell r="F5975" t="str">
            <v>TE</v>
          </cell>
          <cell r="G5975">
            <v>99018609</v>
          </cell>
          <cell r="H5975" t="str">
            <v>31/08/99</v>
          </cell>
          <cell r="I5975">
            <v>296.36</v>
          </cell>
        </row>
        <row r="5976">
          <cell r="A5976">
            <v>2882911</v>
          </cell>
          <cell r="B5976">
            <v>5852</v>
          </cell>
          <cell r="C5976" t="str">
            <v>ZALM</v>
          </cell>
          <cell r="D5976" t="str">
            <v>150899-COBRA283/000174        G</v>
          </cell>
          <cell r="E5976">
            <v>71559</v>
          </cell>
          <cell r="F5976" t="str">
            <v>J6</v>
          </cell>
          <cell r="G5976">
            <v>99000177</v>
          </cell>
          <cell r="H5976" t="str">
            <v>15/08/99</v>
          </cell>
          <cell r="I5976">
            <v>3598</v>
          </cell>
          <cell r="J5976">
            <v>5144021254</v>
          </cell>
        </row>
        <row r="5977">
          <cell r="A5977">
            <v>2882911</v>
          </cell>
          <cell r="B5977">
            <v>5852</v>
          </cell>
          <cell r="C5977" t="str">
            <v>ZALM</v>
          </cell>
          <cell r="D5977" t="str">
            <v>150899-COBRA283/000174        G</v>
          </cell>
          <cell r="E5977">
            <v>71559</v>
          </cell>
          <cell r="F5977" t="str">
            <v>J6</v>
          </cell>
          <cell r="G5977">
            <v>99000177</v>
          </cell>
          <cell r="H5977" t="str">
            <v>15/08/99</v>
          </cell>
          <cell r="I5977">
            <v>-3598</v>
          </cell>
          <cell r="J5977">
            <v>5144021254</v>
          </cell>
        </row>
        <row r="5978">
          <cell r="A5978">
            <v>2882911</v>
          </cell>
          <cell r="B5978">
            <v>5852</v>
          </cell>
          <cell r="C5978" t="str">
            <v>ZALM</v>
          </cell>
          <cell r="D5978" t="str">
            <v>150899-COBRA283/000174        G</v>
          </cell>
          <cell r="E5978">
            <v>71559</v>
          </cell>
          <cell r="F5978" t="str">
            <v>J7</v>
          </cell>
          <cell r="G5978">
            <v>99000162</v>
          </cell>
          <cell r="H5978" t="str">
            <v>15/08/99</v>
          </cell>
          <cell r="I5978">
            <v>3598</v>
          </cell>
          <cell r="J5978">
            <v>5144021254</v>
          </cell>
        </row>
        <row r="5979">
          <cell r="A5979">
            <v>2882911</v>
          </cell>
          <cell r="B5979">
            <v>5852</v>
          </cell>
          <cell r="C5979" t="str">
            <v>ZALM</v>
          </cell>
          <cell r="D5979" t="str">
            <v>HERMAN LEO SCHULZE            V</v>
          </cell>
          <cell r="E5979">
            <v>73742</v>
          </cell>
          <cell r="F5979" t="str">
            <v>FF</v>
          </cell>
          <cell r="G5979">
            <v>99024768</v>
          </cell>
          <cell r="H5979" t="str">
            <v>31/08/99</v>
          </cell>
          <cell r="I5979">
            <v>154.55000000000001</v>
          </cell>
          <cell r="J5979" t="str">
            <v>or 72897</v>
          </cell>
        </row>
        <row r="5980">
          <cell r="A5980">
            <v>2882911</v>
          </cell>
          <cell r="B5980">
            <v>5852</v>
          </cell>
          <cell r="C5980" t="str">
            <v>ZALM</v>
          </cell>
          <cell r="D5980" t="str">
            <v>ELECTRO JUAN                  V</v>
          </cell>
          <cell r="E5980">
            <v>73742</v>
          </cell>
          <cell r="F5980" t="str">
            <v>FF</v>
          </cell>
          <cell r="G5980">
            <v>99024802</v>
          </cell>
          <cell r="H5980" t="str">
            <v>31/08/99</v>
          </cell>
          <cell r="I5980">
            <v>93</v>
          </cell>
          <cell r="J5980" t="str">
            <v>or 32775</v>
          </cell>
        </row>
        <row r="5981">
          <cell r="A5981">
            <v>2882911</v>
          </cell>
          <cell r="B5981">
            <v>5852</v>
          </cell>
          <cell r="C5981" t="str">
            <v>ZALM</v>
          </cell>
          <cell r="D5981" t="str">
            <v>HERMAN LEO SCHULZE            V</v>
          </cell>
          <cell r="E5981">
            <v>73742</v>
          </cell>
          <cell r="F5981" t="str">
            <v>FF</v>
          </cell>
          <cell r="G5981">
            <v>99024806</v>
          </cell>
          <cell r="H5981" t="str">
            <v>31/08/99</v>
          </cell>
          <cell r="I5981">
            <v>150</v>
          </cell>
          <cell r="J5981" t="str">
            <v>or 72927</v>
          </cell>
        </row>
        <row r="5982">
          <cell r="A5982">
            <v>2882911</v>
          </cell>
          <cell r="B5982">
            <v>5852</v>
          </cell>
          <cell r="C5982" t="str">
            <v>ZALM</v>
          </cell>
          <cell r="D5982" t="str">
            <v>310899-COBRA283/000189        G</v>
          </cell>
          <cell r="E5982">
            <v>74104</v>
          </cell>
          <cell r="F5982" t="str">
            <v>J7</v>
          </cell>
          <cell r="G5982">
            <v>99000175</v>
          </cell>
          <cell r="H5982" t="str">
            <v>31/08/99</v>
          </cell>
          <cell r="I5982">
            <v>65</v>
          </cell>
          <cell r="J5982">
            <v>5144021254</v>
          </cell>
        </row>
        <row r="5983">
          <cell r="A5983">
            <v>2882911</v>
          </cell>
          <cell r="B5983">
            <v>5852</v>
          </cell>
          <cell r="C5983" t="str">
            <v>ZALM</v>
          </cell>
          <cell r="D5983" t="str">
            <v>310899-COBRA283/000189        G</v>
          </cell>
          <cell r="E5983">
            <v>74115</v>
          </cell>
          <cell r="F5983" t="str">
            <v>J6</v>
          </cell>
          <cell r="G5983">
            <v>99000203</v>
          </cell>
          <cell r="H5983" t="str">
            <v>31/08/99</v>
          </cell>
          <cell r="I5983">
            <v>2470</v>
          </cell>
          <cell r="J5983">
            <v>5144021254</v>
          </cell>
        </row>
        <row r="5984">
          <cell r="A5984">
            <v>2882911</v>
          </cell>
          <cell r="B5984">
            <v>5852</v>
          </cell>
          <cell r="C5984" t="str">
            <v>ZALM</v>
          </cell>
          <cell r="D5984" t="str">
            <v>310899-COBRA283/000189        G</v>
          </cell>
          <cell r="E5984">
            <v>74115</v>
          </cell>
          <cell r="F5984" t="str">
            <v>J6</v>
          </cell>
          <cell r="G5984">
            <v>99000203</v>
          </cell>
          <cell r="H5984" t="str">
            <v>31/08/99</v>
          </cell>
          <cell r="I5984">
            <v>-27</v>
          </cell>
          <cell r="J5984">
            <v>5144021254</v>
          </cell>
        </row>
        <row r="5985">
          <cell r="A5985">
            <v>2882911</v>
          </cell>
          <cell r="B5985">
            <v>5855</v>
          </cell>
          <cell r="C5985" t="str">
            <v>ZALM</v>
          </cell>
          <cell r="D5985" t="str">
            <v>150899-COBRA283/000174        G</v>
          </cell>
          <cell r="E5985">
            <v>71559</v>
          </cell>
          <cell r="F5985" t="str">
            <v>J6</v>
          </cell>
          <cell r="G5985">
            <v>99000177</v>
          </cell>
          <cell r="H5985" t="str">
            <v>15/08/99</v>
          </cell>
          <cell r="I5985">
            <v>310</v>
          </cell>
          <cell r="J5985">
            <v>5119061254</v>
          </cell>
        </row>
        <row r="5986">
          <cell r="A5986">
            <v>2882911</v>
          </cell>
          <cell r="B5986">
            <v>5855</v>
          </cell>
          <cell r="C5986" t="str">
            <v>ZALM</v>
          </cell>
          <cell r="D5986" t="str">
            <v>150899-COBRA283/000174        G</v>
          </cell>
          <cell r="E5986">
            <v>71559</v>
          </cell>
          <cell r="F5986" t="str">
            <v>J6</v>
          </cell>
          <cell r="G5986">
            <v>99000177</v>
          </cell>
          <cell r="H5986" t="str">
            <v>15/08/99</v>
          </cell>
          <cell r="I5986">
            <v>-310</v>
          </cell>
          <cell r="J5986">
            <v>5119061254</v>
          </cell>
        </row>
        <row r="5987">
          <cell r="A5987">
            <v>2882911</v>
          </cell>
          <cell r="B5987">
            <v>5855</v>
          </cell>
          <cell r="C5987" t="str">
            <v>ZALM</v>
          </cell>
          <cell r="D5987" t="str">
            <v>150899-COBRA283/000174        G</v>
          </cell>
          <cell r="E5987">
            <v>71559</v>
          </cell>
          <cell r="F5987" t="str">
            <v>J7</v>
          </cell>
          <cell r="G5987">
            <v>99000162</v>
          </cell>
          <cell r="H5987" t="str">
            <v>15/08/99</v>
          </cell>
          <cell r="I5987">
            <v>310</v>
          </cell>
          <cell r="J5987">
            <v>5119061254</v>
          </cell>
        </row>
        <row r="5988">
          <cell r="A5988">
            <v>2882911</v>
          </cell>
          <cell r="B5988">
            <v>5855</v>
          </cell>
          <cell r="C5988" t="str">
            <v>ZALM</v>
          </cell>
          <cell r="D5988" t="str">
            <v>310899-COBRA283/000189        G</v>
          </cell>
          <cell r="E5988">
            <v>74104</v>
          </cell>
          <cell r="F5988" t="str">
            <v>J7</v>
          </cell>
          <cell r="G5988">
            <v>99000175</v>
          </cell>
          <cell r="H5988" t="str">
            <v>31/08/99</v>
          </cell>
          <cell r="I5988">
            <v>9</v>
          </cell>
          <cell r="J5988">
            <v>5119061254</v>
          </cell>
        </row>
        <row r="5989">
          <cell r="A5989">
            <v>2882911</v>
          </cell>
          <cell r="B5989">
            <v>5855</v>
          </cell>
          <cell r="C5989" t="str">
            <v>ZALM</v>
          </cell>
          <cell r="D5989" t="str">
            <v>310899-COBRA283/000189        G</v>
          </cell>
          <cell r="E5989">
            <v>74115</v>
          </cell>
          <cell r="F5989" t="str">
            <v>J6</v>
          </cell>
          <cell r="G5989">
            <v>99000203</v>
          </cell>
          <cell r="H5989" t="str">
            <v>31/08/99</v>
          </cell>
          <cell r="I5989">
            <v>29</v>
          </cell>
          <cell r="J5989">
            <v>5119061254</v>
          </cell>
        </row>
        <row r="5990">
          <cell r="A5990">
            <v>2882911</v>
          </cell>
          <cell r="B5990">
            <v>6062</v>
          </cell>
          <cell r="C5990" t="str">
            <v>ZALM</v>
          </cell>
          <cell r="D5990" t="str">
            <v>150899-COBRA283/000174        G</v>
          </cell>
          <cell r="E5990">
            <v>71559</v>
          </cell>
          <cell r="F5990" t="str">
            <v>J6</v>
          </cell>
          <cell r="G5990">
            <v>99000177</v>
          </cell>
          <cell r="H5990" t="str">
            <v>15/08/99</v>
          </cell>
          <cell r="I5990">
            <v>193</v>
          </cell>
          <cell r="J5990">
            <v>5134020254</v>
          </cell>
        </row>
        <row r="5991">
          <cell r="A5991">
            <v>2882911</v>
          </cell>
          <cell r="B5991">
            <v>6062</v>
          </cell>
          <cell r="C5991" t="str">
            <v>ZALM</v>
          </cell>
          <cell r="D5991" t="str">
            <v>150899-COBRA283/000174        G</v>
          </cell>
          <cell r="E5991">
            <v>71559</v>
          </cell>
          <cell r="F5991" t="str">
            <v>J6</v>
          </cell>
          <cell r="G5991">
            <v>99000177</v>
          </cell>
          <cell r="H5991" t="str">
            <v>15/08/99</v>
          </cell>
          <cell r="I5991">
            <v>-39</v>
          </cell>
          <cell r="J5991">
            <v>5134020254</v>
          </cell>
        </row>
        <row r="5992">
          <cell r="A5992">
            <v>2882911</v>
          </cell>
          <cell r="B5992">
            <v>6062</v>
          </cell>
          <cell r="C5992" t="str">
            <v>ZALM</v>
          </cell>
          <cell r="D5992" t="str">
            <v>150899-COBRA283/000174        G</v>
          </cell>
          <cell r="E5992">
            <v>71559</v>
          </cell>
          <cell r="F5992" t="str">
            <v>J7</v>
          </cell>
          <cell r="G5992">
            <v>99000162</v>
          </cell>
          <cell r="H5992" t="str">
            <v>15/08/99</v>
          </cell>
          <cell r="I5992">
            <v>39</v>
          </cell>
          <cell r="J5992">
            <v>5134020254</v>
          </cell>
        </row>
        <row r="5993">
          <cell r="A5993">
            <v>2882911</v>
          </cell>
          <cell r="B5993">
            <v>6062</v>
          </cell>
          <cell r="C5993" t="str">
            <v>ZALM</v>
          </cell>
          <cell r="D5993" t="str">
            <v>310899-COBRA283/000189        G</v>
          </cell>
          <cell r="E5993">
            <v>74104</v>
          </cell>
          <cell r="F5993" t="str">
            <v>J7</v>
          </cell>
          <cell r="G5993">
            <v>99000175</v>
          </cell>
          <cell r="H5993" t="str">
            <v>31/08/99</v>
          </cell>
          <cell r="I5993">
            <v>8</v>
          </cell>
          <cell r="J5993">
            <v>5134020254</v>
          </cell>
        </row>
        <row r="5994">
          <cell r="A5994">
            <v>2882911</v>
          </cell>
          <cell r="B5994">
            <v>6062</v>
          </cell>
          <cell r="C5994" t="str">
            <v>ZALM</v>
          </cell>
          <cell r="D5994" t="str">
            <v>310899-COBRA283/000189        G</v>
          </cell>
          <cell r="E5994">
            <v>74115</v>
          </cell>
          <cell r="F5994" t="str">
            <v>J6</v>
          </cell>
          <cell r="G5994">
            <v>99000203</v>
          </cell>
          <cell r="H5994" t="str">
            <v>31/08/99</v>
          </cell>
          <cell r="I5994">
            <v>34</v>
          </cell>
          <cell r="J5994">
            <v>5134020254</v>
          </cell>
        </row>
        <row r="5995">
          <cell r="A5995">
            <v>2882911</v>
          </cell>
          <cell r="B5995">
            <v>6404</v>
          </cell>
          <cell r="C5995">
            <v>999</v>
          </cell>
          <cell r="D5995" t="str">
            <v>Seguro Vida Colectivo06/99    G</v>
          </cell>
          <cell r="E5995">
            <v>74063</v>
          </cell>
          <cell r="F5995" t="str">
            <v>J8</v>
          </cell>
          <cell r="G5995">
            <v>99001193</v>
          </cell>
          <cell r="H5995" t="str">
            <v>31/08/99</v>
          </cell>
          <cell r="I5995">
            <v>29.6</v>
          </cell>
          <cell r="J5995" t="str">
            <v>Vida Colect.06/9</v>
          </cell>
        </row>
        <row r="5996">
          <cell r="A5996">
            <v>2882911</v>
          </cell>
          <cell r="B5996">
            <v>6404</v>
          </cell>
          <cell r="C5996">
            <v>999</v>
          </cell>
          <cell r="D5996" t="str">
            <v>Distrib. FF 99022823          G</v>
          </cell>
          <cell r="E5996">
            <v>74194</v>
          </cell>
          <cell r="F5996" t="str">
            <v>J8</v>
          </cell>
          <cell r="G5996">
            <v>99001221</v>
          </cell>
          <cell r="H5996" t="str">
            <v>31/08/99</v>
          </cell>
          <cell r="I5996">
            <v>33.03</v>
          </cell>
          <cell r="J5996" t="str">
            <v>SeguroVidaColect</v>
          </cell>
        </row>
        <row r="5997">
          <cell r="A5997">
            <v>2882911</v>
          </cell>
          <cell r="B5997">
            <v>6662</v>
          </cell>
          <cell r="C5997">
            <v>999</v>
          </cell>
          <cell r="D5997" t="str">
            <v>DIST. MO COMUNICACIONES       G</v>
          </cell>
          <cell r="E5997">
            <v>73153</v>
          </cell>
          <cell r="F5997" t="str">
            <v>JE</v>
          </cell>
          <cell r="G5997">
            <v>99000921</v>
          </cell>
          <cell r="H5997" t="str">
            <v>31/08/99</v>
          </cell>
          <cell r="I5997">
            <v>123</v>
          </cell>
          <cell r="J5997" t="str">
            <v>CI/EQ/BERON</v>
          </cell>
        </row>
        <row r="5998">
          <cell r="A5998">
            <v>2882911</v>
          </cell>
          <cell r="B5998">
            <v>6751</v>
          </cell>
          <cell r="C5998">
            <v>999</v>
          </cell>
          <cell r="D5998" t="str">
            <v>HORACIO GUILLERMO JAZMIN      V</v>
          </cell>
          <cell r="E5998">
            <v>68471</v>
          </cell>
          <cell r="F5998" t="str">
            <v>FF</v>
          </cell>
          <cell r="G5998">
            <v>99021673</v>
          </cell>
          <cell r="H5998">
            <v>36411</v>
          </cell>
          <cell r="I5998">
            <v>160</v>
          </cell>
          <cell r="J5998" t="str">
            <v>or 74969</v>
          </cell>
        </row>
        <row r="5999">
          <cell r="A5999">
            <v>2882911</v>
          </cell>
          <cell r="B5999">
            <v>6751</v>
          </cell>
          <cell r="C5999">
            <v>999</v>
          </cell>
          <cell r="D5999" t="str">
            <v>SERVICIOS TICKET S.A.         V</v>
          </cell>
          <cell r="E5999">
            <v>69134</v>
          </cell>
          <cell r="F5999" t="str">
            <v>FF</v>
          </cell>
          <cell r="G5999">
            <v>99021885</v>
          </cell>
          <cell r="H5999">
            <v>36502</v>
          </cell>
          <cell r="I5999">
            <v>20.02</v>
          </cell>
        </row>
        <row r="6000">
          <cell r="A6000">
            <v>2882911</v>
          </cell>
          <cell r="B6000">
            <v>6751</v>
          </cell>
          <cell r="C6000">
            <v>999</v>
          </cell>
          <cell r="D6000" t="str">
            <v>SERVICIOS TICKET S.A.         V</v>
          </cell>
          <cell r="E6000">
            <v>69134</v>
          </cell>
          <cell r="F6000" t="str">
            <v>FF</v>
          </cell>
          <cell r="G6000">
            <v>99021891</v>
          </cell>
          <cell r="H6000">
            <v>36502</v>
          </cell>
          <cell r="I6000">
            <v>45.18</v>
          </cell>
        </row>
        <row r="6001">
          <cell r="A6001">
            <v>2882911</v>
          </cell>
          <cell r="B6001">
            <v>6751</v>
          </cell>
          <cell r="C6001">
            <v>999</v>
          </cell>
          <cell r="D6001" t="str">
            <v>SERVICIOS TICKET S.A.         V</v>
          </cell>
          <cell r="E6001">
            <v>69940</v>
          </cell>
          <cell r="F6001" t="str">
            <v>FF</v>
          </cell>
          <cell r="G6001">
            <v>99022313</v>
          </cell>
          <cell r="H6001" t="str">
            <v>17/08/99</v>
          </cell>
          <cell r="I6001">
            <v>45.41</v>
          </cell>
        </row>
        <row r="6002">
          <cell r="A6002">
            <v>2882911</v>
          </cell>
          <cell r="B6002">
            <v>6751</v>
          </cell>
          <cell r="C6002">
            <v>999</v>
          </cell>
          <cell r="D6002" t="str">
            <v>150899-COBRA283/000174        G</v>
          </cell>
          <cell r="E6002">
            <v>71559</v>
          </cell>
          <cell r="F6002" t="str">
            <v>J6</v>
          </cell>
          <cell r="G6002">
            <v>99000177</v>
          </cell>
          <cell r="H6002" t="str">
            <v>15/08/99</v>
          </cell>
          <cell r="I6002">
            <v>691</v>
          </cell>
          <cell r="J6002">
            <v>5106071254</v>
          </cell>
        </row>
        <row r="6003">
          <cell r="A6003">
            <v>2882911</v>
          </cell>
          <cell r="B6003">
            <v>6751</v>
          </cell>
          <cell r="C6003">
            <v>999</v>
          </cell>
          <cell r="D6003" t="str">
            <v>150899-COBRA283/000174        G</v>
          </cell>
          <cell r="E6003">
            <v>71559</v>
          </cell>
          <cell r="F6003" t="str">
            <v>J6</v>
          </cell>
          <cell r="G6003">
            <v>99000177</v>
          </cell>
          <cell r="H6003" t="str">
            <v>15/08/99</v>
          </cell>
          <cell r="I6003">
            <v>-1256</v>
          </cell>
          <cell r="J6003">
            <v>5106071254</v>
          </cell>
        </row>
        <row r="6004">
          <cell r="A6004">
            <v>2882911</v>
          </cell>
          <cell r="B6004">
            <v>6751</v>
          </cell>
          <cell r="C6004">
            <v>999</v>
          </cell>
          <cell r="D6004" t="str">
            <v>150899-COBRA283/000174        G</v>
          </cell>
          <cell r="E6004">
            <v>71559</v>
          </cell>
          <cell r="F6004" t="str">
            <v>J7</v>
          </cell>
          <cell r="G6004">
            <v>99000162</v>
          </cell>
          <cell r="H6004" t="str">
            <v>15/08/99</v>
          </cell>
          <cell r="I6004">
            <v>1259</v>
          </cell>
          <cell r="J6004">
            <v>5106071254</v>
          </cell>
        </row>
        <row r="6005">
          <cell r="A6005">
            <v>2882911</v>
          </cell>
          <cell r="B6005">
            <v>6751</v>
          </cell>
          <cell r="C6005">
            <v>999</v>
          </cell>
          <cell r="D6005" t="str">
            <v>DIST. CARGO EQ. COMPUTACION   G</v>
          </cell>
          <cell r="E6005">
            <v>73424</v>
          </cell>
          <cell r="F6005" t="str">
            <v>JE</v>
          </cell>
          <cell r="G6005">
            <v>99000938</v>
          </cell>
          <cell r="H6005" t="str">
            <v>31/08/99</v>
          </cell>
          <cell r="I6005">
            <v>1000</v>
          </cell>
          <cell r="J6005" t="str">
            <v>2 COMPAQ DESKPRO</v>
          </cell>
        </row>
        <row r="6006">
          <cell r="A6006">
            <v>2882911</v>
          </cell>
          <cell r="B6006">
            <v>6751</v>
          </cell>
          <cell r="C6006">
            <v>999</v>
          </cell>
          <cell r="D6006" t="str">
            <v>310899-COBRA283/000189        G</v>
          </cell>
          <cell r="E6006">
            <v>74104</v>
          </cell>
          <cell r="F6006" t="str">
            <v>J7</v>
          </cell>
          <cell r="G6006">
            <v>99000175</v>
          </cell>
          <cell r="H6006" t="str">
            <v>31/08/99</v>
          </cell>
          <cell r="I6006">
            <v>215</v>
          </cell>
          <cell r="J6006">
            <v>5106071254</v>
          </cell>
        </row>
        <row r="6007">
          <cell r="A6007">
            <v>2882911</v>
          </cell>
          <cell r="B6007">
            <v>6751</v>
          </cell>
          <cell r="C6007">
            <v>999</v>
          </cell>
          <cell r="D6007" t="str">
            <v>310899-COBRA283/000189        G</v>
          </cell>
          <cell r="E6007">
            <v>74115</v>
          </cell>
          <cell r="F6007" t="str">
            <v>J6</v>
          </cell>
          <cell r="G6007">
            <v>99000203</v>
          </cell>
          <cell r="H6007" t="str">
            <v>31/08/99</v>
          </cell>
          <cell r="I6007">
            <v>791</v>
          </cell>
          <cell r="J6007">
            <v>5106071254</v>
          </cell>
        </row>
        <row r="6008">
          <cell r="A6008">
            <v>2882911</v>
          </cell>
          <cell r="B6008">
            <v>6751</v>
          </cell>
          <cell r="C6008">
            <v>999</v>
          </cell>
          <cell r="D6008" t="str">
            <v>310899-COBRA283/000189        G</v>
          </cell>
          <cell r="E6008">
            <v>74115</v>
          </cell>
          <cell r="F6008" t="str">
            <v>J6</v>
          </cell>
          <cell r="G6008">
            <v>99000203</v>
          </cell>
          <cell r="H6008" t="str">
            <v>31/08/99</v>
          </cell>
          <cell r="I6008">
            <v>-27</v>
          </cell>
          <cell r="J6008">
            <v>5106071254</v>
          </cell>
        </row>
        <row r="6009">
          <cell r="A6009">
            <v>2882911</v>
          </cell>
          <cell r="B6009">
            <v>6752</v>
          </cell>
          <cell r="C6009">
            <v>999</v>
          </cell>
          <cell r="D6009" t="str">
            <v>DIST. GSOP                    G</v>
          </cell>
          <cell r="E6009">
            <v>73495</v>
          </cell>
          <cell r="F6009" t="str">
            <v>JE</v>
          </cell>
          <cell r="G6009">
            <v>99000944</v>
          </cell>
          <cell r="H6009" t="str">
            <v>31/08/99</v>
          </cell>
          <cell r="I6009">
            <v>823</v>
          </cell>
        </row>
        <row r="6010">
          <cell r="A6010">
            <v>2882911</v>
          </cell>
          <cell r="B6010">
            <v>6752</v>
          </cell>
          <cell r="C6010">
            <v>999</v>
          </cell>
          <cell r="D6010" t="str">
            <v>DIST. GTOS DELEGACION         G</v>
          </cell>
          <cell r="E6010">
            <v>73498</v>
          </cell>
          <cell r="F6010" t="str">
            <v>JE</v>
          </cell>
          <cell r="G6010">
            <v>99000945</v>
          </cell>
          <cell r="H6010" t="str">
            <v>31/08/99</v>
          </cell>
          <cell r="I6010">
            <v>2676</v>
          </cell>
        </row>
        <row r="6011">
          <cell r="A6011">
            <v>2882911</v>
          </cell>
          <cell r="B6011">
            <v>7092</v>
          </cell>
          <cell r="C6011">
            <v>999</v>
          </cell>
          <cell r="D6011" t="str">
            <v>150899-COBRA283/000174        G</v>
          </cell>
          <cell r="E6011">
            <v>71559</v>
          </cell>
          <cell r="F6011" t="str">
            <v>J6</v>
          </cell>
          <cell r="G6011">
            <v>99000177</v>
          </cell>
          <cell r="H6011" t="str">
            <v>15/08/99</v>
          </cell>
          <cell r="I6011">
            <v>1000</v>
          </cell>
          <cell r="J6011">
            <v>5106035254</v>
          </cell>
        </row>
        <row r="6012">
          <cell r="A6012">
            <v>2882911</v>
          </cell>
          <cell r="B6012">
            <v>7092</v>
          </cell>
          <cell r="C6012">
            <v>999</v>
          </cell>
          <cell r="D6012" t="str">
            <v>150899-COBRA283/000174        G</v>
          </cell>
          <cell r="E6012">
            <v>71559</v>
          </cell>
          <cell r="F6012" t="str">
            <v>J6</v>
          </cell>
          <cell r="G6012">
            <v>99000177</v>
          </cell>
          <cell r="H6012" t="str">
            <v>15/08/99</v>
          </cell>
          <cell r="I6012">
            <v>-1000</v>
          </cell>
          <cell r="J6012">
            <v>5106035254</v>
          </cell>
        </row>
        <row r="6013">
          <cell r="A6013">
            <v>2882911</v>
          </cell>
          <cell r="B6013">
            <v>7092</v>
          </cell>
          <cell r="C6013">
            <v>999</v>
          </cell>
          <cell r="D6013" t="str">
            <v>150899-COBRA283/000174        G</v>
          </cell>
          <cell r="E6013">
            <v>71559</v>
          </cell>
          <cell r="F6013" t="str">
            <v>J7</v>
          </cell>
          <cell r="G6013">
            <v>99000162</v>
          </cell>
          <cell r="H6013" t="str">
            <v>15/08/99</v>
          </cell>
          <cell r="I6013">
            <v>1000</v>
          </cell>
          <cell r="J6013">
            <v>5106035254</v>
          </cell>
        </row>
        <row r="6014">
          <cell r="A6014">
            <v>2882911</v>
          </cell>
          <cell r="B6014">
            <v>7144</v>
          </cell>
          <cell r="C6014">
            <v>999</v>
          </cell>
          <cell r="D6014" t="str">
            <v>FASTR - BALANCE288 RDOPEND01  G</v>
          </cell>
          <cell r="E6014">
            <v>68098</v>
          </cell>
          <cell r="F6014" t="str">
            <v>FS</v>
          </cell>
          <cell r="G6014">
            <v>99000036</v>
          </cell>
          <cell r="H6014">
            <v>36168</v>
          </cell>
          <cell r="I6014">
            <v>30820</v>
          </cell>
          <cell r="J6014" t="str">
            <v>Practice Set 1 -</v>
          </cell>
        </row>
        <row r="6015">
          <cell r="A6015">
            <v>2882911</v>
          </cell>
          <cell r="B6015">
            <v>7144</v>
          </cell>
          <cell r="C6015">
            <v>999</v>
          </cell>
          <cell r="D6015" t="str">
            <v>AJUSTE REPEN OBRAS VS 7-99    G</v>
          </cell>
          <cell r="E6015">
            <v>68342</v>
          </cell>
          <cell r="F6015" t="str">
            <v>JE</v>
          </cell>
          <cell r="G6015">
            <v>99000854</v>
          </cell>
          <cell r="H6015">
            <v>36168</v>
          </cell>
          <cell r="I6015">
            <v>-803</v>
          </cell>
        </row>
        <row r="6016">
          <cell r="A6016">
            <v>2882912</v>
          </cell>
          <cell r="B6016">
            <v>5856</v>
          </cell>
          <cell r="C6016" t="str">
            <v>ZALM</v>
          </cell>
          <cell r="D6016" t="str">
            <v>ASMUS CARLOS ENRIQUE          V</v>
          </cell>
          <cell r="E6016">
            <v>71605</v>
          </cell>
          <cell r="F6016" t="str">
            <v>FF</v>
          </cell>
          <cell r="G6016">
            <v>99023480</v>
          </cell>
          <cell r="H6016" t="str">
            <v>25/08/99</v>
          </cell>
          <cell r="I6016">
            <v>120</v>
          </cell>
          <cell r="J6016" t="str">
            <v>or 73874</v>
          </cell>
        </row>
        <row r="6017">
          <cell r="A6017">
            <v>2882915</v>
          </cell>
          <cell r="B6017">
            <v>5432</v>
          </cell>
          <cell r="C6017">
            <v>999</v>
          </cell>
          <cell r="D6017" t="str">
            <v>ESTIMACION T.C. 07/99         G</v>
          </cell>
          <cell r="E6017">
            <v>67285</v>
          </cell>
          <cell r="F6017" t="str">
            <v>J8</v>
          </cell>
          <cell r="G6017">
            <v>99001062</v>
          </cell>
          <cell r="H6017">
            <v>36168</v>
          </cell>
          <cell r="I6017">
            <v>2.52</v>
          </cell>
        </row>
        <row r="6018">
          <cell r="A6018">
            <v>2882915</v>
          </cell>
          <cell r="B6018">
            <v>5432</v>
          </cell>
          <cell r="C6018">
            <v>999</v>
          </cell>
          <cell r="D6018" t="str">
            <v>ESTIMACION ART 07/99          G</v>
          </cell>
          <cell r="E6018">
            <v>67285</v>
          </cell>
          <cell r="F6018" t="str">
            <v>J8</v>
          </cell>
          <cell r="G6018">
            <v>99001063</v>
          </cell>
          <cell r="H6018">
            <v>36168</v>
          </cell>
          <cell r="I6018">
            <v>2.15</v>
          </cell>
        </row>
        <row r="6019">
          <cell r="A6019">
            <v>2882915</v>
          </cell>
          <cell r="B6019">
            <v>5542</v>
          </cell>
          <cell r="C6019">
            <v>999</v>
          </cell>
          <cell r="D6019" t="str">
            <v>CRUCES JULIO CESAR            O</v>
          </cell>
          <cell r="E6019">
            <v>73231</v>
          </cell>
          <cell r="F6019" t="str">
            <v>OV</v>
          </cell>
          <cell r="G6019">
            <v>99007789</v>
          </cell>
          <cell r="H6019" t="str">
            <v>24/08/99</v>
          </cell>
          <cell r="I6019">
            <v>103.3</v>
          </cell>
          <cell r="J6019" t="str">
            <v>PARTE DIARIO 50x</v>
          </cell>
        </row>
        <row r="6020">
          <cell r="A6020">
            <v>2882915</v>
          </cell>
          <cell r="B6020">
            <v>7144</v>
          </cell>
          <cell r="C6020">
            <v>999</v>
          </cell>
          <cell r="D6020" t="str">
            <v>FASTR - BALANCE288 RDOPEND01  G</v>
          </cell>
          <cell r="E6020">
            <v>68098</v>
          </cell>
          <cell r="F6020" t="str">
            <v>FS</v>
          </cell>
          <cell r="G6020">
            <v>99000036</v>
          </cell>
          <cell r="H6020">
            <v>36168</v>
          </cell>
          <cell r="I6020">
            <v>-20076</v>
          </cell>
          <cell r="J6020" t="str">
            <v>Practice Set 1 -</v>
          </cell>
        </row>
        <row r="6021">
          <cell r="A6021">
            <v>2882917</v>
          </cell>
          <cell r="B6021">
            <v>4103</v>
          </cell>
          <cell r="C6021">
            <v>999</v>
          </cell>
          <cell r="D6021" t="str">
            <v>PAN AMERICAN ENERGY LLC SUC.ARI</v>
          </cell>
          <cell r="E6021">
            <v>72629</v>
          </cell>
          <cell r="F6021" t="str">
            <v>E7</v>
          </cell>
          <cell r="G6021">
            <v>11005531</v>
          </cell>
          <cell r="H6021" t="str">
            <v>30/08/99</v>
          </cell>
          <cell r="I6021">
            <v>-323178.81</v>
          </cell>
          <cell r="J6021" t="str">
            <v>POR LA PRESTACIO</v>
          </cell>
        </row>
        <row r="6022">
          <cell r="A6022">
            <v>2882917</v>
          </cell>
          <cell r="B6022">
            <v>4103</v>
          </cell>
          <cell r="C6022">
            <v>999</v>
          </cell>
          <cell r="D6022" t="str">
            <v>PAN AMERICAN ENERGY LLC SUC.ARI</v>
          </cell>
          <cell r="E6022">
            <v>73309</v>
          </cell>
          <cell r="F6022" t="str">
            <v>KW</v>
          </cell>
          <cell r="G6022">
            <v>11001010</v>
          </cell>
          <cell r="H6022" t="str">
            <v>31/08/99</v>
          </cell>
          <cell r="I6022">
            <v>1680.89</v>
          </cell>
          <cell r="J6022" t="str">
            <v>POR DIFERENCIA D</v>
          </cell>
        </row>
        <row r="6023">
          <cell r="A6023">
            <v>2882917</v>
          </cell>
          <cell r="B6023">
            <v>4121</v>
          </cell>
          <cell r="C6023">
            <v>999</v>
          </cell>
          <cell r="D6023" t="str">
            <v>PAN AMERICAN ENERGY LLC SUC.ARI</v>
          </cell>
          <cell r="E6023">
            <v>72629</v>
          </cell>
          <cell r="F6023" t="str">
            <v>E7</v>
          </cell>
          <cell r="G6023">
            <v>11005506</v>
          </cell>
          <cell r="H6023" t="str">
            <v>27/08/99</v>
          </cell>
          <cell r="I6023">
            <v>-5486.04</v>
          </cell>
          <cell r="J6023" t="str">
            <v>POR EL SERVICIO</v>
          </cell>
        </row>
        <row r="6024">
          <cell r="A6024">
            <v>2882917</v>
          </cell>
          <cell r="B6024">
            <v>4121</v>
          </cell>
          <cell r="C6024">
            <v>999</v>
          </cell>
          <cell r="D6024" t="str">
            <v>PAN AMERICAN ENERGY LLC SUC.ARI</v>
          </cell>
          <cell r="E6024">
            <v>72629</v>
          </cell>
          <cell r="F6024" t="str">
            <v>E7</v>
          </cell>
          <cell r="G6024">
            <v>11005507</v>
          </cell>
          <cell r="H6024" t="str">
            <v>27/08/99</v>
          </cell>
          <cell r="I6024">
            <v>-11364.9</v>
          </cell>
          <cell r="J6024" t="str">
            <v>POR SERVICIO ADI</v>
          </cell>
        </row>
        <row r="6025">
          <cell r="A6025">
            <v>2882917</v>
          </cell>
          <cell r="B6025">
            <v>4121</v>
          </cell>
          <cell r="C6025">
            <v>999</v>
          </cell>
          <cell r="D6025" t="str">
            <v>PAN AMERICAN ENERGY LLC SUC.ARI</v>
          </cell>
          <cell r="E6025">
            <v>72629</v>
          </cell>
          <cell r="F6025" t="str">
            <v>E7</v>
          </cell>
          <cell r="G6025">
            <v>11005508</v>
          </cell>
          <cell r="H6025" t="str">
            <v>27/08/99</v>
          </cell>
          <cell r="I6025">
            <v>-858.2</v>
          </cell>
          <cell r="J6025" t="str">
            <v>POR LA PROVISION</v>
          </cell>
        </row>
        <row r="6026">
          <cell r="A6026">
            <v>2882917</v>
          </cell>
          <cell r="B6026">
            <v>4121</v>
          </cell>
          <cell r="C6026">
            <v>999</v>
          </cell>
          <cell r="D6026" t="str">
            <v>PAN AMERICAN ENERGY LLC SUC.ARI</v>
          </cell>
          <cell r="E6026">
            <v>72629</v>
          </cell>
          <cell r="F6026" t="str">
            <v>E7</v>
          </cell>
          <cell r="G6026">
            <v>11005510</v>
          </cell>
          <cell r="H6026" t="str">
            <v>27/08/99</v>
          </cell>
          <cell r="I6026">
            <v>-2805.82</v>
          </cell>
          <cell r="J6026" t="str">
            <v>POR EL SERVICIO</v>
          </cell>
        </row>
        <row r="6027">
          <cell r="A6027">
            <v>2882917</v>
          </cell>
          <cell r="B6027">
            <v>4121</v>
          </cell>
          <cell r="C6027">
            <v>999</v>
          </cell>
          <cell r="D6027" t="str">
            <v>PAN AMERICAN ENERGY LLC SUC.ARI</v>
          </cell>
          <cell r="E6027">
            <v>72629</v>
          </cell>
          <cell r="F6027" t="str">
            <v>E7</v>
          </cell>
          <cell r="G6027">
            <v>11005532</v>
          </cell>
          <cell r="H6027" t="str">
            <v>30/08/99</v>
          </cell>
          <cell r="I6027">
            <v>-8855.1</v>
          </cell>
          <cell r="J6027" t="str">
            <v>POR EL TRASLADO</v>
          </cell>
        </row>
        <row r="6028">
          <cell r="A6028">
            <v>2882917</v>
          </cell>
          <cell r="B6028">
            <v>4903</v>
          </cell>
          <cell r="C6028">
            <v>999</v>
          </cell>
          <cell r="D6028" t="str">
            <v>AJUSTE PROV.I.B. 06/99        G</v>
          </cell>
          <cell r="E6028">
            <v>67284</v>
          </cell>
          <cell r="F6028" t="str">
            <v>J8</v>
          </cell>
          <cell r="G6028">
            <v>99001072</v>
          </cell>
          <cell r="H6028">
            <v>36258</v>
          </cell>
          <cell r="I6028">
            <v>-1398.1</v>
          </cell>
          <cell r="J6028" t="str">
            <v>AJUSTE PROV.I.B.</v>
          </cell>
        </row>
        <row r="6029">
          <cell r="A6029">
            <v>2882917</v>
          </cell>
          <cell r="B6029">
            <v>4903</v>
          </cell>
          <cell r="C6029">
            <v>999</v>
          </cell>
          <cell r="D6029" t="str">
            <v>AJUSTE PROV.I.B. 06/99        G</v>
          </cell>
          <cell r="E6029">
            <v>67284</v>
          </cell>
          <cell r="F6029" t="str">
            <v>J8</v>
          </cell>
          <cell r="G6029">
            <v>99001072</v>
          </cell>
          <cell r="H6029">
            <v>36258</v>
          </cell>
          <cell r="I6029">
            <v>1398.1</v>
          </cell>
          <cell r="J6029" t="str">
            <v>AJUSTE PROV.I.B.</v>
          </cell>
        </row>
        <row r="6030">
          <cell r="A6030">
            <v>2882917</v>
          </cell>
          <cell r="B6030">
            <v>4903</v>
          </cell>
          <cell r="C6030">
            <v>999</v>
          </cell>
          <cell r="D6030" t="str">
            <v>AJUSTE PROV.I.B. 07/99        G</v>
          </cell>
          <cell r="E6030">
            <v>72932</v>
          </cell>
          <cell r="F6030" t="str">
            <v>J8</v>
          </cell>
          <cell r="G6030">
            <v>99001134</v>
          </cell>
          <cell r="H6030" t="str">
            <v>31/08/99</v>
          </cell>
          <cell r="I6030">
            <v>41.23</v>
          </cell>
          <cell r="J6030" t="str">
            <v>AJUSTE PROV.I.B.</v>
          </cell>
        </row>
        <row r="6031">
          <cell r="A6031">
            <v>2882917</v>
          </cell>
          <cell r="B6031">
            <v>4903</v>
          </cell>
          <cell r="C6031">
            <v>999</v>
          </cell>
          <cell r="D6031" t="str">
            <v>PROV.ING.BRUT.2917            D</v>
          </cell>
          <cell r="E6031">
            <v>74430</v>
          </cell>
          <cell r="F6031" t="str">
            <v>JA</v>
          </cell>
          <cell r="G6031">
            <v>98000125</v>
          </cell>
          <cell r="H6031" t="str">
            <v>31/08/99</v>
          </cell>
          <cell r="I6031">
            <v>7715.95</v>
          </cell>
          <cell r="J6031" t="str">
            <v>PROV.ING.BRUT.</v>
          </cell>
        </row>
        <row r="6032">
          <cell r="A6032">
            <v>2882917</v>
          </cell>
          <cell r="B6032">
            <v>4903</v>
          </cell>
          <cell r="C6032">
            <v>999</v>
          </cell>
          <cell r="D6032" t="str">
            <v>PROV.ING.BRUT.2917            D</v>
          </cell>
          <cell r="E6032">
            <v>74430</v>
          </cell>
          <cell r="F6032" t="str">
            <v>JA</v>
          </cell>
          <cell r="G6032">
            <v>98000125</v>
          </cell>
          <cell r="H6032" t="str">
            <v>31/08/99</v>
          </cell>
          <cell r="I6032">
            <v>704.88</v>
          </cell>
          <cell r="J6032" t="str">
            <v>PROV.ING.BRUT.</v>
          </cell>
        </row>
        <row r="6033">
          <cell r="A6033">
            <v>2882917</v>
          </cell>
          <cell r="B6033">
            <v>5282</v>
          </cell>
          <cell r="C6033">
            <v>999</v>
          </cell>
          <cell r="D6033" t="str">
            <v>REVERSAS VARIAS               G</v>
          </cell>
          <cell r="E6033">
            <v>73443</v>
          </cell>
          <cell r="F6033" t="str">
            <v>JE</v>
          </cell>
          <cell r="G6033">
            <v>99000939</v>
          </cell>
          <cell r="H6033" t="str">
            <v>31/08/99</v>
          </cell>
          <cell r="I6033">
            <v>5345</v>
          </cell>
          <cell r="J6033" t="str">
            <v>CI/DCR/038/99</v>
          </cell>
        </row>
        <row r="6034">
          <cell r="A6034">
            <v>2882917</v>
          </cell>
          <cell r="B6034">
            <v>5282</v>
          </cell>
          <cell r="C6034">
            <v>999</v>
          </cell>
          <cell r="D6034" t="str">
            <v>REVERSAS VARIAS               G</v>
          </cell>
          <cell r="E6034">
            <v>73443</v>
          </cell>
          <cell r="F6034" t="str">
            <v>JE</v>
          </cell>
          <cell r="G6034">
            <v>99000939</v>
          </cell>
          <cell r="H6034" t="str">
            <v>31/08/99</v>
          </cell>
          <cell r="I6034">
            <v>6930</v>
          </cell>
          <cell r="J6034" t="str">
            <v>CI/DCR/039/99</v>
          </cell>
        </row>
        <row r="6035">
          <cell r="A6035">
            <v>2882917</v>
          </cell>
          <cell r="B6035">
            <v>5282</v>
          </cell>
          <cell r="C6035">
            <v>999</v>
          </cell>
          <cell r="D6035" t="str">
            <v>SUELDOS PETROLEROS 08/99      G</v>
          </cell>
          <cell r="E6035">
            <v>73949</v>
          </cell>
          <cell r="F6035" t="str">
            <v>JS</v>
          </cell>
          <cell r="G6035">
            <v>99000032</v>
          </cell>
          <cell r="H6035" t="str">
            <v>31/08/99</v>
          </cell>
          <cell r="I6035">
            <v>104443</v>
          </cell>
          <cell r="J6035">
            <v>5102001283</v>
          </cell>
        </row>
        <row r="6036">
          <cell r="A6036">
            <v>2882917</v>
          </cell>
          <cell r="B6036">
            <v>5282</v>
          </cell>
          <cell r="C6036">
            <v>999</v>
          </cell>
          <cell r="D6036" t="str">
            <v>SUELDOS MENSUALES VSOP 08/99  G</v>
          </cell>
          <cell r="E6036">
            <v>74433</v>
          </cell>
          <cell r="F6036" t="str">
            <v>JS</v>
          </cell>
          <cell r="G6036">
            <v>99000033</v>
          </cell>
          <cell r="H6036" t="str">
            <v>31/08/99</v>
          </cell>
          <cell r="I6036">
            <v>4054</v>
          </cell>
          <cell r="J6036">
            <v>5102001283</v>
          </cell>
        </row>
        <row r="6037">
          <cell r="A6037">
            <v>2882917</v>
          </cell>
          <cell r="B6037">
            <v>5283</v>
          </cell>
          <cell r="C6037">
            <v>999</v>
          </cell>
          <cell r="D6037" t="str">
            <v>2DA QUINC.JORNALES 7/99   0000G</v>
          </cell>
          <cell r="E6037">
            <v>69005</v>
          </cell>
          <cell r="F6037" t="str">
            <v>JS</v>
          </cell>
          <cell r="G6037">
            <v>99000030</v>
          </cell>
          <cell r="H6037">
            <v>36168</v>
          </cell>
          <cell r="I6037">
            <v>2588</v>
          </cell>
          <cell r="J6037">
            <v>5102003283</v>
          </cell>
        </row>
        <row r="6038">
          <cell r="A6038">
            <v>2882917</v>
          </cell>
          <cell r="B6038">
            <v>5283</v>
          </cell>
          <cell r="C6038">
            <v>999</v>
          </cell>
          <cell r="D6038" t="str">
            <v>PROV. JORNALES 2DA.Q.07/99    G</v>
          </cell>
          <cell r="E6038">
            <v>68033</v>
          </cell>
          <cell r="F6038" t="str">
            <v>JE</v>
          </cell>
          <cell r="G6038">
            <v>99000846</v>
          </cell>
          <cell r="H6038">
            <v>36168</v>
          </cell>
          <cell r="I6038">
            <v>-2705</v>
          </cell>
          <cell r="J6038">
            <v>5102003283</v>
          </cell>
        </row>
        <row r="6039">
          <cell r="A6039">
            <v>2882917</v>
          </cell>
          <cell r="B6039">
            <v>5283</v>
          </cell>
          <cell r="C6039">
            <v>999</v>
          </cell>
          <cell r="D6039" t="str">
            <v>SUELDOS JORNALES 1RA.Q. 08/99 G</v>
          </cell>
          <cell r="E6039">
            <v>71352</v>
          </cell>
          <cell r="F6039" t="str">
            <v>JS</v>
          </cell>
          <cell r="G6039">
            <v>99000031</v>
          </cell>
          <cell r="H6039" t="str">
            <v>20/08/99</v>
          </cell>
          <cell r="I6039">
            <v>2032</v>
          </cell>
          <cell r="J6039">
            <v>5102003283</v>
          </cell>
        </row>
        <row r="6040">
          <cell r="A6040">
            <v>2882917</v>
          </cell>
          <cell r="B6040">
            <v>5283</v>
          </cell>
          <cell r="C6040">
            <v>999</v>
          </cell>
          <cell r="D6040" t="str">
            <v>SUELDOS JORNALES 2DA.Q.08/99  G</v>
          </cell>
          <cell r="E6040">
            <v>74716</v>
          </cell>
          <cell r="F6040" t="str">
            <v>JS</v>
          </cell>
          <cell r="G6040">
            <v>99000034</v>
          </cell>
          <cell r="H6040" t="str">
            <v>31/08/99</v>
          </cell>
          <cell r="I6040">
            <v>2490</v>
          </cell>
          <cell r="J6040">
            <v>5102003283</v>
          </cell>
        </row>
        <row r="6041">
          <cell r="A6041">
            <v>2882917</v>
          </cell>
          <cell r="B6041">
            <v>5432</v>
          </cell>
          <cell r="C6041">
            <v>999</v>
          </cell>
          <cell r="D6041" t="str">
            <v>ESTIMACION T.C. 07/99         G</v>
          </cell>
          <cell r="E6041">
            <v>67285</v>
          </cell>
          <cell r="F6041" t="str">
            <v>J8</v>
          </cell>
          <cell r="G6041">
            <v>99001062</v>
          </cell>
          <cell r="H6041">
            <v>36168</v>
          </cell>
          <cell r="I6041">
            <v>-1215.8</v>
          </cell>
        </row>
        <row r="6042">
          <cell r="A6042">
            <v>2882917</v>
          </cell>
          <cell r="B6042">
            <v>5432</v>
          </cell>
          <cell r="C6042">
            <v>999</v>
          </cell>
          <cell r="D6042" t="str">
            <v>ESTIMACION ART 07/99          G</v>
          </cell>
          <cell r="E6042">
            <v>67285</v>
          </cell>
          <cell r="F6042" t="str">
            <v>J8</v>
          </cell>
          <cell r="G6042">
            <v>99001063</v>
          </cell>
          <cell r="H6042">
            <v>36168</v>
          </cell>
          <cell r="I6042">
            <v>-1037.5899999999999</v>
          </cell>
        </row>
        <row r="6043">
          <cell r="A6043">
            <v>2882917</v>
          </cell>
          <cell r="B6043">
            <v>5432</v>
          </cell>
          <cell r="C6043">
            <v>999</v>
          </cell>
          <cell r="D6043" t="str">
            <v>DISTRIBUCION ART 7/99         G</v>
          </cell>
          <cell r="E6043">
            <v>69683</v>
          </cell>
          <cell r="F6043" t="str">
            <v>J8</v>
          </cell>
          <cell r="G6043">
            <v>99001104</v>
          </cell>
          <cell r="H6043">
            <v>36168</v>
          </cell>
          <cell r="I6043">
            <v>1194.48</v>
          </cell>
        </row>
        <row r="6044">
          <cell r="A6044">
            <v>2882917</v>
          </cell>
          <cell r="B6044">
            <v>5432</v>
          </cell>
          <cell r="C6044">
            <v>999</v>
          </cell>
          <cell r="D6044" t="str">
            <v>DISTRIB. LEY 24700 14% TC 7/99G</v>
          </cell>
          <cell r="E6044">
            <v>69700</v>
          </cell>
          <cell r="F6044" t="str">
            <v>J8</v>
          </cell>
          <cell r="G6044">
            <v>99001105</v>
          </cell>
          <cell r="H6044">
            <v>36168</v>
          </cell>
          <cell r="I6044">
            <v>1095.72</v>
          </cell>
        </row>
        <row r="6045">
          <cell r="A6045">
            <v>2882917</v>
          </cell>
          <cell r="B6045">
            <v>5432</v>
          </cell>
          <cell r="C6045">
            <v>999</v>
          </cell>
          <cell r="D6045" t="str">
            <v>Dist. LEY 24557 ART 08/99     G</v>
          </cell>
          <cell r="E6045">
            <v>71439</v>
          </cell>
          <cell r="F6045" t="str">
            <v>J8</v>
          </cell>
          <cell r="G6045">
            <v>99001122</v>
          </cell>
          <cell r="H6045" t="str">
            <v>31/08/99</v>
          </cell>
          <cell r="I6045">
            <v>1088.6099999999999</v>
          </cell>
        </row>
        <row r="6046">
          <cell r="A6046">
            <v>2882917</v>
          </cell>
          <cell r="B6046">
            <v>5432</v>
          </cell>
          <cell r="C6046">
            <v>999</v>
          </cell>
          <cell r="D6046" t="str">
            <v>Dist. Ley 24700 T.Canasta 8/99G</v>
          </cell>
          <cell r="E6046">
            <v>71417</v>
          </cell>
          <cell r="F6046" t="str">
            <v>J8</v>
          </cell>
          <cell r="G6046">
            <v>99001123</v>
          </cell>
          <cell r="H6046" t="str">
            <v>31/08/99</v>
          </cell>
          <cell r="I6046">
            <v>1359.89</v>
          </cell>
        </row>
        <row r="6047">
          <cell r="A6047">
            <v>2882917</v>
          </cell>
          <cell r="B6047">
            <v>5432</v>
          </cell>
          <cell r="C6047">
            <v>999</v>
          </cell>
          <cell r="D6047" t="str">
            <v>SUELDOS PETROLEROS 08/99      G</v>
          </cell>
          <cell r="E6047">
            <v>73949</v>
          </cell>
          <cell r="F6047" t="str">
            <v>JS</v>
          </cell>
          <cell r="G6047">
            <v>99000032</v>
          </cell>
          <cell r="H6047" t="str">
            <v>31/08/99</v>
          </cell>
          <cell r="I6047">
            <v>28183</v>
          </cell>
          <cell r="J6047">
            <v>5102002283</v>
          </cell>
        </row>
        <row r="6048">
          <cell r="A6048">
            <v>2882917</v>
          </cell>
          <cell r="B6048">
            <v>5432</v>
          </cell>
          <cell r="C6048">
            <v>999</v>
          </cell>
          <cell r="D6048" t="str">
            <v>SUELDOS MENSUALES VSOP 08/99  G</v>
          </cell>
          <cell r="E6048">
            <v>74433</v>
          </cell>
          <cell r="F6048" t="str">
            <v>JS</v>
          </cell>
          <cell r="G6048">
            <v>99000033</v>
          </cell>
          <cell r="H6048" t="str">
            <v>31/08/99</v>
          </cell>
          <cell r="I6048">
            <v>971</v>
          </cell>
          <cell r="J6048">
            <v>5102002283</v>
          </cell>
        </row>
        <row r="6049">
          <cell r="A6049">
            <v>2882917</v>
          </cell>
          <cell r="B6049">
            <v>5433</v>
          </cell>
          <cell r="C6049">
            <v>999</v>
          </cell>
          <cell r="D6049" t="str">
            <v>2DA QUINC.JORNALES 7/99   0000G</v>
          </cell>
          <cell r="E6049">
            <v>69005</v>
          </cell>
          <cell r="F6049" t="str">
            <v>JS</v>
          </cell>
          <cell r="G6049">
            <v>99000030</v>
          </cell>
          <cell r="H6049">
            <v>36168</v>
          </cell>
          <cell r="I6049">
            <v>1240</v>
          </cell>
          <cell r="J6049">
            <v>5102004283</v>
          </cell>
        </row>
        <row r="6050">
          <cell r="A6050">
            <v>2882917</v>
          </cell>
          <cell r="B6050">
            <v>5433</v>
          </cell>
          <cell r="C6050">
            <v>999</v>
          </cell>
          <cell r="D6050" t="str">
            <v>PROV. JORNALES 2DA.Q.07/99    G</v>
          </cell>
          <cell r="E6050">
            <v>68033</v>
          </cell>
          <cell r="F6050" t="str">
            <v>JE</v>
          </cell>
          <cell r="G6050">
            <v>99000846</v>
          </cell>
          <cell r="H6050">
            <v>36168</v>
          </cell>
          <cell r="I6050">
            <v>-1271</v>
          </cell>
          <cell r="J6050">
            <v>5102004283</v>
          </cell>
        </row>
        <row r="6051">
          <cell r="A6051">
            <v>2882917</v>
          </cell>
          <cell r="B6051">
            <v>5433</v>
          </cell>
          <cell r="C6051">
            <v>999</v>
          </cell>
          <cell r="D6051" t="str">
            <v>APORTE R.N.I.C. 7-99          G</v>
          </cell>
          <cell r="E6051">
            <v>69932</v>
          </cell>
          <cell r="F6051" t="str">
            <v>J8</v>
          </cell>
          <cell r="G6051">
            <v>99001107</v>
          </cell>
          <cell r="H6051" t="str">
            <v>17/08/99</v>
          </cell>
          <cell r="I6051">
            <v>14.25</v>
          </cell>
        </row>
        <row r="6052">
          <cell r="A6052">
            <v>2882917</v>
          </cell>
          <cell r="B6052">
            <v>5433</v>
          </cell>
          <cell r="C6052">
            <v>999</v>
          </cell>
          <cell r="D6052" t="str">
            <v>SUELDOS JORNALES 1RA.Q. 08/99 G</v>
          </cell>
          <cell r="E6052">
            <v>71352</v>
          </cell>
          <cell r="F6052" t="str">
            <v>JS</v>
          </cell>
          <cell r="G6052">
            <v>99000031</v>
          </cell>
          <cell r="H6052" t="str">
            <v>20/08/99</v>
          </cell>
          <cell r="I6052">
            <v>561</v>
          </cell>
          <cell r="J6052">
            <v>5102004283</v>
          </cell>
        </row>
        <row r="6053">
          <cell r="A6053">
            <v>2882917</v>
          </cell>
          <cell r="B6053">
            <v>5433</v>
          </cell>
          <cell r="C6053">
            <v>999</v>
          </cell>
          <cell r="D6053" t="str">
            <v>SUELDOS JORNALES 2DA.Q.08/99  G</v>
          </cell>
          <cell r="E6053">
            <v>74716</v>
          </cell>
          <cell r="F6053" t="str">
            <v>JS</v>
          </cell>
          <cell r="G6053">
            <v>99000034</v>
          </cell>
          <cell r="H6053" t="str">
            <v>31/08/99</v>
          </cell>
          <cell r="I6053">
            <v>1153</v>
          </cell>
          <cell r="J6053">
            <v>5102004283</v>
          </cell>
        </row>
        <row r="6054">
          <cell r="A6054">
            <v>2882917</v>
          </cell>
          <cell r="B6054">
            <v>5442</v>
          </cell>
          <cell r="C6054">
            <v>999</v>
          </cell>
          <cell r="D6054" t="str">
            <v>150899-COBRA283/000174        G</v>
          </cell>
          <cell r="E6054">
            <v>71559</v>
          </cell>
          <cell r="F6054" t="str">
            <v>J6</v>
          </cell>
          <cell r="G6054">
            <v>99000177</v>
          </cell>
          <cell r="H6054" t="str">
            <v>15/08/99</v>
          </cell>
          <cell r="I6054">
            <v>1320</v>
          </cell>
          <cell r="J6054">
            <v>5102062283</v>
          </cell>
        </row>
        <row r="6055">
          <cell r="A6055">
            <v>2882917</v>
          </cell>
          <cell r="B6055">
            <v>5442</v>
          </cell>
          <cell r="C6055">
            <v>999</v>
          </cell>
          <cell r="D6055" t="str">
            <v>150899-COBRA283/000174        G</v>
          </cell>
          <cell r="E6055">
            <v>71559</v>
          </cell>
          <cell r="F6055" t="str">
            <v>J6</v>
          </cell>
          <cell r="G6055">
            <v>99000177</v>
          </cell>
          <cell r="H6055" t="str">
            <v>15/08/99</v>
          </cell>
          <cell r="I6055">
            <v>-16234</v>
          </cell>
          <cell r="J6055">
            <v>5102062283</v>
          </cell>
        </row>
        <row r="6056">
          <cell r="A6056">
            <v>2882917</v>
          </cell>
          <cell r="B6056">
            <v>5442</v>
          </cell>
          <cell r="C6056">
            <v>999</v>
          </cell>
          <cell r="D6056" t="str">
            <v>150899-COBRA283/000174        G</v>
          </cell>
          <cell r="E6056">
            <v>71559</v>
          </cell>
          <cell r="F6056" t="str">
            <v>J7</v>
          </cell>
          <cell r="G6056">
            <v>99000162</v>
          </cell>
          <cell r="H6056" t="str">
            <v>15/08/99</v>
          </cell>
          <cell r="I6056">
            <v>16234</v>
          </cell>
          <cell r="J6056">
            <v>5102062283</v>
          </cell>
        </row>
        <row r="6057">
          <cell r="A6057">
            <v>2882917</v>
          </cell>
          <cell r="B6057">
            <v>5442</v>
          </cell>
          <cell r="C6057">
            <v>999</v>
          </cell>
          <cell r="D6057" t="str">
            <v>310899-COBRA283/000189        G</v>
          </cell>
          <cell r="E6057">
            <v>74115</v>
          </cell>
          <cell r="F6057" t="str">
            <v>J6</v>
          </cell>
          <cell r="G6057">
            <v>99000203</v>
          </cell>
          <cell r="H6057" t="str">
            <v>31/08/99</v>
          </cell>
          <cell r="I6057">
            <v>17938</v>
          </cell>
          <cell r="J6057">
            <v>5102062283</v>
          </cell>
        </row>
        <row r="6058">
          <cell r="A6058">
            <v>2882917</v>
          </cell>
          <cell r="B6058">
            <v>5542</v>
          </cell>
          <cell r="C6058">
            <v>999</v>
          </cell>
          <cell r="D6058" t="str">
            <v>SERVICIOS TICKET S.A.         V</v>
          </cell>
          <cell r="E6058">
            <v>69134</v>
          </cell>
          <cell r="F6058" t="str">
            <v>FF</v>
          </cell>
          <cell r="G6058">
            <v>99021885</v>
          </cell>
          <cell r="H6058">
            <v>36502</v>
          </cell>
          <cell r="I6058">
            <v>846</v>
          </cell>
        </row>
        <row r="6059">
          <cell r="A6059">
            <v>2882917</v>
          </cell>
          <cell r="B6059">
            <v>5542</v>
          </cell>
          <cell r="C6059">
            <v>999</v>
          </cell>
          <cell r="D6059" t="str">
            <v>SERVICIOS TICKET S.A.         V</v>
          </cell>
          <cell r="E6059">
            <v>69134</v>
          </cell>
          <cell r="F6059" t="str">
            <v>FF</v>
          </cell>
          <cell r="G6059">
            <v>99021904</v>
          </cell>
          <cell r="H6059">
            <v>36502</v>
          </cell>
          <cell r="I6059">
            <v>168</v>
          </cell>
        </row>
        <row r="6060">
          <cell r="A6060">
            <v>2882917</v>
          </cell>
          <cell r="B6060">
            <v>5542</v>
          </cell>
          <cell r="C6060">
            <v>999</v>
          </cell>
          <cell r="D6060" t="str">
            <v>PREVISIONES                   G</v>
          </cell>
          <cell r="E6060">
            <v>73609</v>
          </cell>
          <cell r="F6060" t="str">
            <v>JE</v>
          </cell>
          <cell r="G6060">
            <v>99000953</v>
          </cell>
          <cell r="H6060" t="str">
            <v>31/08/99</v>
          </cell>
          <cell r="I6060">
            <v>6100</v>
          </cell>
          <cell r="J6060" t="str">
            <v>PREV. DESP. 08/9</v>
          </cell>
        </row>
        <row r="6061">
          <cell r="A6061">
            <v>2882917</v>
          </cell>
          <cell r="B6061">
            <v>5674</v>
          </cell>
          <cell r="C6061">
            <v>999</v>
          </cell>
          <cell r="D6061" t="str">
            <v>REVERSA LAB                   G</v>
          </cell>
          <cell r="E6061">
            <v>73170</v>
          </cell>
          <cell r="F6061" t="str">
            <v>JE</v>
          </cell>
          <cell r="G6061">
            <v>99000923</v>
          </cell>
          <cell r="H6061" t="str">
            <v>31/08/99</v>
          </cell>
          <cell r="I6061">
            <v>118</v>
          </cell>
          <cell r="J6061" t="str">
            <v>CI/EQ/LAB</v>
          </cell>
        </row>
        <row r="6062">
          <cell r="A6062">
            <v>2882917</v>
          </cell>
          <cell r="B6062">
            <v>5674</v>
          </cell>
          <cell r="C6062">
            <v>999</v>
          </cell>
          <cell r="D6062" t="str">
            <v>REVERSA LAB insumos           G</v>
          </cell>
          <cell r="E6062">
            <v>73185</v>
          </cell>
          <cell r="F6062" t="str">
            <v>JE</v>
          </cell>
          <cell r="G6062">
            <v>99000924</v>
          </cell>
          <cell r="H6062" t="str">
            <v>31/08/99</v>
          </cell>
          <cell r="I6062">
            <v>90</v>
          </cell>
          <cell r="J6062" t="str">
            <v>CI/EQ/LAB</v>
          </cell>
        </row>
        <row r="6063">
          <cell r="A6063">
            <v>2882917</v>
          </cell>
          <cell r="B6063">
            <v>5685</v>
          </cell>
          <cell r="C6063">
            <v>999</v>
          </cell>
          <cell r="D6063" t="str">
            <v>Reg. Facturac. Ubic.          T</v>
          </cell>
          <cell r="E6063">
            <v>73471</v>
          </cell>
          <cell r="F6063" t="str">
            <v>TE</v>
          </cell>
          <cell r="G6063">
            <v>99018610</v>
          </cell>
          <cell r="H6063" t="str">
            <v>31/08/99</v>
          </cell>
          <cell r="I6063">
            <v>99.9</v>
          </cell>
        </row>
        <row r="6064">
          <cell r="A6064">
            <v>2882917</v>
          </cell>
          <cell r="B6064">
            <v>5685</v>
          </cell>
          <cell r="C6064">
            <v>999</v>
          </cell>
          <cell r="D6064" t="str">
            <v>Reg. Facturac. Ubic.          T</v>
          </cell>
          <cell r="E6064">
            <v>73471</v>
          </cell>
          <cell r="F6064" t="str">
            <v>TE</v>
          </cell>
          <cell r="G6064">
            <v>99018611</v>
          </cell>
          <cell r="H6064" t="str">
            <v>31/08/99</v>
          </cell>
          <cell r="I6064">
            <v>114.7</v>
          </cell>
        </row>
        <row r="6065">
          <cell r="A6065">
            <v>2882917</v>
          </cell>
          <cell r="B6065">
            <v>5685</v>
          </cell>
          <cell r="C6065">
            <v>999</v>
          </cell>
          <cell r="D6065" t="str">
            <v>Reg. Facturac. Ubic.          T</v>
          </cell>
          <cell r="E6065">
            <v>73471</v>
          </cell>
          <cell r="F6065" t="str">
            <v>TE</v>
          </cell>
          <cell r="G6065">
            <v>99018612</v>
          </cell>
          <cell r="H6065" t="str">
            <v>31/08/99</v>
          </cell>
          <cell r="I6065">
            <v>14.8</v>
          </cell>
        </row>
        <row r="6066">
          <cell r="A6066">
            <v>2882917</v>
          </cell>
          <cell r="B6066">
            <v>5685</v>
          </cell>
          <cell r="C6066">
            <v>999</v>
          </cell>
          <cell r="D6066" t="str">
            <v>Reg. Facturac. Ubic.          T</v>
          </cell>
          <cell r="E6066">
            <v>73471</v>
          </cell>
          <cell r="F6066" t="str">
            <v>TE</v>
          </cell>
          <cell r="G6066">
            <v>99018613</v>
          </cell>
          <cell r="H6066" t="str">
            <v>31/08/99</v>
          </cell>
          <cell r="I6066">
            <v>156.55000000000001</v>
          </cell>
        </row>
        <row r="6067">
          <cell r="A6067">
            <v>2882917</v>
          </cell>
          <cell r="B6067">
            <v>5685</v>
          </cell>
          <cell r="C6067">
            <v>999</v>
          </cell>
          <cell r="D6067" t="str">
            <v>Reg. Facturac. Ubic.          T</v>
          </cell>
          <cell r="E6067">
            <v>73471</v>
          </cell>
          <cell r="F6067" t="str">
            <v>TE</v>
          </cell>
          <cell r="G6067">
            <v>99018614</v>
          </cell>
          <cell r="H6067" t="str">
            <v>31/08/99</v>
          </cell>
          <cell r="I6067">
            <v>73.78</v>
          </cell>
        </row>
        <row r="6068">
          <cell r="A6068">
            <v>2882917</v>
          </cell>
          <cell r="B6068">
            <v>5685</v>
          </cell>
          <cell r="C6068">
            <v>999</v>
          </cell>
          <cell r="D6068" t="str">
            <v>Reg. Facturac. Ubic.          T</v>
          </cell>
          <cell r="E6068">
            <v>73471</v>
          </cell>
          <cell r="F6068" t="str">
            <v>TE</v>
          </cell>
          <cell r="G6068">
            <v>99018615</v>
          </cell>
          <cell r="H6068" t="str">
            <v>31/08/99</v>
          </cell>
          <cell r="I6068">
            <v>401.45</v>
          </cell>
        </row>
        <row r="6069">
          <cell r="A6069">
            <v>2882917</v>
          </cell>
          <cell r="B6069">
            <v>5685</v>
          </cell>
          <cell r="C6069">
            <v>999</v>
          </cell>
          <cell r="D6069" t="str">
            <v>Reg. Facturac. Ubic.          T</v>
          </cell>
          <cell r="E6069">
            <v>73471</v>
          </cell>
          <cell r="F6069" t="str">
            <v>TE</v>
          </cell>
          <cell r="G6069">
            <v>99018616</v>
          </cell>
          <cell r="H6069" t="str">
            <v>31/08/99</v>
          </cell>
          <cell r="I6069">
            <v>661.54</v>
          </cell>
        </row>
        <row r="6070">
          <cell r="A6070">
            <v>2882917</v>
          </cell>
          <cell r="B6070">
            <v>5685</v>
          </cell>
          <cell r="C6070">
            <v>999</v>
          </cell>
          <cell r="D6070" t="str">
            <v>Reg. Facturac. Ubic.          T</v>
          </cell>
          <cell r="E6070">
            <v>73471</v>
          </cell>
          <cell r="F6070" t="str">
            <v>TE</v>
          </cell>
          <cell r="G6070">
            <v>99018617</v>
          </cell>
          <cell r="H6070" t="str">
            <v>31/08/99</v>
          </cell>
          <cell r="I6070">
            <v>661.54</v>
          </cell>
        </row>
        <row r="6071">
          <cell r="A6071">
            <v>2882917</v>
          </cell>
          <cell r="B6071">
            <v>5685</v>
          </cell>
          <cell r="C6071">
            <v>999</v>
          </cell>
          <cell r="D6071" t="str">
            <v>Reg. Facturac. Ubic.          T</v>
          </cell>
          <cell r="E6071">
            <v>73471</v>
          </cell>
          <cell r="F6071" t="str">
            <v>TE</v>
          </cell>
          <cell r="G6071">
            <v>99018618</v>
          </cell>
          <cell r="H6071" t="str">
            <v>31/08/99</v>
          </cell>
          <cell r="I6071">
            <v>400.52</v>
          </cell>
        </row>
        <row r="6072">
          <cell r="A6072">
            <v>2882917</v>
          </cell>
          <cell r="B6072">
            <v>5685</v>
          </cell>
          <cell r="C6072">
            <v>999</v>
          </cell>
          <cell r="D6072" t="str">
            <v>Reg. Facturac. Ubic.          T</v>
          </cell>
          <cell r="E6072">
            <v>73471</v>
          </cell>
          <cell r="F6072" t="str">
            <v>TE</v>
          </cell>
          <cell r="G6072">
            <v>99018619</v>
          </cell>
          <cell r="H6072" t="str">
            <v>31/08/99</v>
          </cell>
          <cell r="I6072">
            <v>192.06</v>
          </cell>
        </row>
        <row r="6073">
          <cell r="A6073">
            <v>2882917</v>
          </cell>
          <cell r="B6073">
            <v>5685</v>
          </cell>
          <cell r="C6073">
            <v>999</v>
          </cell>
          <cell r="D6073" t="str">
            <v>Reg. Facturac. Ubic.          T</v>
          </cell>
          <cell r="E6073">
            <v>73471</v>
          </cell>
          <cell r="F6073" t="str">
            <v>TE</v>
          </cell>
          <cell r="G6073">
            <v>99018620</v>
          </cell>
          <cell r="H6073" t="str">
            <v>31/08/99</v>
          </cell>
          <cell r="I6073">
            <v>661.54</v>
          </cell>
        </row>
        <row r="6074">
          <cell r="A6074">
            <v>2882917</v>
          </cell>
          <cell r="B6074">
            <v>5685</v>
          </cell>
          <cell r="C6074">
            <v>999</v>
          </cell>
          <cell r="D6074" t="str">
            <v>Reg. Facturac. Ubic.          T</v>
          </cell>
          <cell r="E6074">
            <v>73471</v>
          </cell>
          <cell r="F6074" t="str">
            <v>TE</v>
          </cell>
          <cell r="G6074">
            <v>99018621</v>
          </cell>
          <cell r="H6074" t="str">
            <v>31/08/99</v>
          </cell>
          <cell r="I6074">
            <v>661.54</v>
          </cell>
        </row>
        <row r="6075">
          <cell r="A6075">
            <v>2882917</v>
          </cell>
          <cell r="B6075">
            <v>5685</v>
          </cell>
          <cell r="C6075">
            <v>999</v>
          </cell>
          <cell r="D6075" t="str">
            <v>Reg. Facturac. Ubic.          T</v>
          </cell>
          <cell r="E6075">
            <v>73471</v>
          </cell>
          <cell r="F6075" t="str">
            <v>TE</v>
          </cell>
          <cell r="G6075">
            <v>99018622</v>
          </cell>
          <cell r="H6075" t="str">
            <v>31/08/99</v>
          </cell>
          <cell r="I6075">
            <v>661.54</v>
          </cell>
        </row>
        <row r="6076">
          <cell r="A6076">
            <v>2882917</v>
          </cell>
          <cell r="B6076">
            <v>5685</v>
          </cell>
          <cell r="C6076">
            <v>999</v>
          </cell>
          <cell r="D6076" t="str">
            <v>Reg. Facturac. Ubic.          T</v>
          </cell>
          <cell r="E6076">
            <v>73471</v>
          </cell>
          <cell r="F6076" t="str">
            <v>TE</v>
          </cell>
          <cell r="G6076">
            <v>99018623</v>
          </cell>
          <cell r="H6076" t="str">
            <v>31/08/99</v>
          </cell>
          <cell r="I6076">
            <v>1766.69</v>
          </cell>
        </row>
        <row r="6077">
          <cell r="A6077">
            <v>2882917</v>
          </cell>
          <cell r="B6077">
            <v>5685</v>
          </cell>
          <cell r="C6077">
            <v>999</v>
          </cell>
          <cell r="D6077" t="str">
            <v>Reg. Facturac. Ubic.          T</v>
          </cell>
          <cell r="E6077">
            <v>73471</v>
          </cell>
          <cell r="F6077" t="str">
            <v>TE</v>
          </cell>
          <cell r="G6077">
            <v>99018624</v>
          </cell>
          <cell r="H6077" t="str">
            <v>31/08/99</v>
          </cell>
          <cell r="I6077">
            <v>400.52</v>
          </cell>
        </row>
        <row r="6078">
          <cell r="A6078">
            <v>2882917</v>
          </cell>
          <cell r="B6078">
            <v>5685</v>
          </cell>
          <cell r="C6078">
            <v>999</v>
          </cell>
          <cell r="D6078" t="str">
            <v>Reg. Facturac. Ubic.          T</v>
          </cell>
          <cell r="E6078">
            <v>73471</v>
          </cell>
          <cell r="F6078" t="str">
            <v>TE</v>
          </cell>
          <cell r="G6078">
            <v>99018625</v>
          </cell>
          <cell r="H6078" t="str">
            <v>31/08/99</v>
          </cell>
          <cell r="I6078">
            <v>1424.14</v>
          </cell>
        </row>
        <row r="6079">
          <cell r="A6079">
            <v>2882917</v>
          </cell>
          <cell r="B6079">
            <v>5685</v>
          </cell>
          <cell r="C6079">
            <v>999</v>
          </cell>
          <cell r="D6079" t="str">
            <v>Reg. Facturac. Ubic.          T</v>
          </cell>
          <cell r="E6079">
            <v>73471</v>
          </cell>
          <cell r="F6079" t="str">
            <v>TE</v>
          </cell>
          <cell r="G6079">
            <v>99018626</v>
          </cell>
          <cell r="H6079" t="str">
            <v>31/08/99</v>
          </cell>
          <cell r="I6079">
            <v>968.75</v>
          </cell>
        </row>
        <row r="6080">
          <cell r="A6080">
            <v>2882917</v>
          </cell>
          <cell r="B6080">
            <v>5685</v>
          </cell>
          <cell r="C6080">
            <v>999</v>
          </cell>
          <cell r="D6080" t="str">
            <v>Reg. Facturac. Ubic.          T</v>
          </cell>
          <cell r="E6080">
            <v>73471</v>
          </cell>
          <cell r="F6080" t="str">
            <v>TE</v>
          </cell>
          <cell r="G6080">
            <v>99018627</v>
          </cell>
          <cell r="H6080" t="str">
            <v>31/08/99</v>
          </cell>
          <cell r="I6080">
            <v>843.75</v>
          </cell>
        </row>
        <row r="6081">
          <cell r="A6081">
            <v>2882917</v>
          </cell>
          <cell r="B6081">
            <v>5685</v>
          </cell>
          <cell r="C6081">
            <v>999</v>
          </cell>
          <cell r="D6081" t="str">
            <v>Reg. Facturac. Ubic.          T</v>
          </cell>
          <cell r="E6081">
            <v>73471</v>
          </cell>
          <cell r="F6081" t="str">
            <v>TE</v>
          </cell>
          <cell r="G6081">
            <v>99018628</v>
          </cell>
          <cell r="H6081" t="str">
            <v>31/08/99</v>
          </cell>
          <cell r="I6081">
            <v>968.75</v>
          </cell>
        </row>
        <row r="6082">
          <cell r="A6082">
            <v>2882917</v>
          </cell>
          <cell r="B6082">
            <v>5685</v>
          </cell>
          <cell r="C6082">
            <v>999</v>
          </cell>
          <cell r="D6082" t="str">
            <v>Reg. Facturac. Ubic.          T</v>
          </cell>
          <cell r="E6082">
            <v>73471</v>
          </cell>
          <cell r="F6082" t="str">
            <v>TE</v>
          </cell>
          <cell r="G6082">
            <v>99018629</v>
          </cell>
          <cell r="H6082" t="str">
            <v>31/08/99</v>
          </cell>
          <cell r="I6082">
            <v>968.75</v>
          </cell>
        </row>
        <row r="6083">
          <cell r="A6083">
            <v>2882917</v>
          </cell>
          <cell r="B6083">
            <v>5685</v>
          </cell>
          <cell r="C6083">
            <v>999</v>
          </cell>
          <cell r="D6083" t="str">
            <v>Reg. Facturac. Ubic.          T</v>
          </cell>
          <cell r="E6083">
            <v>73471</v>
          </cell>
          <cell r="F6083" t="str">
            <v>TE</v>
          </cell>
          <cell r="G6083">
            <v>99018630</v>
          </cell>
          <cell r="H6083" t="str">
            <v>31/08/99</v>
          </cell>
          <cell r="I6083">
            <v>968.75</v>
          </cell>
        </row>
        <row r="6084">
          <cell r="A6084">
            <v>2882917</v>
          </cell>
          <cell r="B6084">
            <v>5685</v>
          </cell>
          <cell r="C6084">
            <v>999</v>
          </cell>
          <cell r="D6084" t="str">
            <v>Reg. Facturac. Ubic.          T</v>
          </cell>
          <cell r="E6084">
            <v>73471</v>
          </cell>
          <cell r="F6084" t="str">
            <v>TE</v>
          </cell>
          <cell r="G6084">
            <v>99018631</v>
          </cell>
          <cell r="H6084" t="str">
            <v>31/08/99</v>
          </cell>
          <cell r="I6084">
            <v>718.75</v>
          </cell>
        </row>
        <row r="6085">
          <cell r="A6085">
            <v>2882917</v>
          </cell>
          <cell r="B6085">
            <v>5685</v>
          </cell>
          <cell r="C6085">
            <v>999</v>
          </cell>
          <cell r="D6085" t="str">
            <v>Reg. Facturac. Ubic.          T</v>
          </cell>
          <cell r="E6085">
            <v>73471</v>
          </cell>
          <cell r="F6085" t="str">
            <v>TE</v>
          </cell>
          <cell r="G6085">
            <v>99018632</v>
          </cell>
          <cell r="H6085" t="str">
            <v>31/08/99</v>
          </cell>
          <cell r="I6085">
            <v>474.75</v>
          </cell>
        </row>
        <row r="6086">
          <cell r="A6086">
            <v>2882917</v>
          </cell>
          <cell r="B6086">
            <v>5685</v>
          </cell>
          <cell r="C6086">
            <v>999</v>
          </cell>
          <cell r="D6086" t="str">
            <v>Reg. Facturac. Ubic.          T</v>
          </cell>
          <cell r="E6086">
            <v>73471</v>
          </cell>
          <cell r="F6086" t="str">
            <v>TE</v>
          </cell>
          <cell r="G6086">
            <v>99018633</v>
          </cell>
          <cell r="H6086" t="str">
            <v>31/08/99</v>
          </cell>
          <cell r="I6086">
            <v>574.42999999999995</v>
          </cell>
        </row>
        <row r="6087">
          <cell r="A6087">
            <v>2882917</v>
          </cell>
          <cell r="B6087">
            <v>5685</v>
          </cell>
          <cell r="C6087">
            <v>999</v>
          </cell>
          <cell r="D6087" t="str">
            <v>Reg. Facturac. Ubic.          T</v>
          </cell>
          <cell r="E6087">
            <v>73471</v>
          </cell>
          <cell r="F6087" t="str">
            <v>TE</v>
          </cell>
          <cell r="G6087">
            <v>99018634</v>
          </cell>
          <cell r="H6087" t="str">
            <v>31/08/99</v>
          </cell>
          <cell r="I6087">
            <v>1766.69</v>
          </cell>
        </row>
        <row r="6088">
          <cell r="A6088">
            <v>2882917</v>
          </cell>
          <cell r="B6088">
            <v>5685</v>
          </cell>
          <cell r="C6088">
            <v>999</v>
          </cell>
          <cell r="D6088" t="str">
            <v>Reg. Facturac. Ubic.          T</v>
          </cell>
          <cell r="E6088">
            <v>73471</v>
          </cell>
          <cell r="F6088" t="str">
            <v>TE</v>
          </cell>
          <cell r="G6088">
            <v>99018635</v>
          </cell>
          <cell r="H6088" t="str">
            <v>31/08/99</v>
          </cell>
          <cell r="I6088">
            <v>1424.14</v>
          </cell>
        </row>
        <row r="6089">
          <cell r="A6089">
            <v>2882917</v>
          </cell>
          <cell r="B6089">
            <v>5685</v>
          </cell>
          <cell r="C6089">
            <v>999</v>
          </cell>
          <cell r="D6089" t="str">
            <v>Reg. Facturac. Ubic.          T</v>
          </cell>
          <cell r="E6089">
            <v>73471</v>
          </cell>
          <cell r="F6089" t="str">
            <v>TE</v>
          </cell>
          <cell r="G6089">
            <v>99018636</v>
          </cell>
          <cell r="H6089" t="str">
            <v>31/08/99</v>
          </cell>
          <cell r="I6089">
            <v>1635.25</v>
          </cell>
        </row>
        <row r="6090">
          <cell r="A6090">
            <v>2882917</v>
          </cell>
          <cell r="B6090">
            <v>5685</v>
          </cell>
          <cell r="C6090">
            <v>999</v>
          </cell>
          <cell r="D6090" t="str">
            <v>Reg. Facturac. Ubic.          T</v>
          </cell>
          <cell r="E6090">
            <v>73471</v>
          </cell>
          <cell r="F6090" t="str">
            <v>TE</v>
          </cell>
          <cell r="G6090">
            <v>99018637</v>
          </cell>
          <cell r="H6090" t="str">
            <v>31/08/99</v>
          </cell>
          <cell r="I6090">
            <v>1635.25</v>
          </cell>
        </row>
        <row r="6091">
          <cell r="A6091">
            <v>2882917</v>
          </cell>
          <cell r="B6091">
            <v>5685</v>
          </cell>
          <cell r="C6091">
            <v>999</v>
          </cell>
          <cell r="D6091" t="str">
            <v>Reg. Facturac. Ubic.          T</v>
          </cell>
          <cell r="E6091">
            <v>73471</v>
          </cell>
          <cell r="F6091" t="str">
            <v>TE</v>
          </cell>
          <cell r="G6091">
            <v>99018638</v>
          </cell>
          <cell r="H6091" t="str">
            <v>31/08/99</v>
          </cell>
          <cell r="I6091">
            <v>1635.25</v>
          </cell>
        </row>
        <row r="6092">
          <cell r="A6092">
            <v>2882917</v>
          </cell>
          <cell r="B6092">
            <v>5685</v>
          </cell>
          <cell r="C6092">
            <v>999</v>
          </cell>
          <cell r="D6092" t="str">
            <v>Reg. Facturac. Ubic.          T</v>
          </cell>
          <cell r="E6092">
            <v>73471</v>
          </cell>
          <cell r="F6092" t="str">
            <v>TE</v>
          </cell>
          <cell r="G6092">
            <v>99018639</v>
          </cell>
          <cell r="H6092" t="str">
            <v>31/08/99</v>
          </cell>
          <cell r="I6092">
            <v>968.75</v>
          </cell>
        </row>
        <row r="6093">
          <cell r="A6093">
            <v>2882917</v>
          </cell>
          <cell r="B6093">
            <v>5685</v>
          </cell>
          <cell r="C6093">
            <v>999</v>
          </cell>
          <cell r="D6093" t="str">
            <v>Reg. Facturac. Ubic.          T</v>
          </cell>
          <cell r="E6093">
            <v>73471</v>
          </cell>
          <cell r="F6093" t="str">
            <v>TE</v>
          </cell>
          <cell r="G6093">
            <v>99018640</v>
          </cell>
          <cell r="H6093" t="str">
            <v>31/08/99</v>
          </cell>
          <cell r="I6093">
            <v>968.75</v>
          </cell>
        </row>
        <row r="6094">
          <cell r="A6094">
            <v>2882917</v>
          </cell>
          <cell r="B6094">
            <v>5685</v>
          </cell>
          <cell r="C6094">
            <v>999</v>
          </cell>
          <cell r="D6094" t="str">
            <v>Reg. Facturac. Ubic.          T</v>
          </cell>
          <cell r="E6094">
            <v>73471</v>
          </cell>
          <cell r="F6094" t="str">
            <v>TE</v>
          </cell>
          <cell r="G6094">
            <v>99018641</v>
          </cell>
          <cell r="H6094" t="str">
            <v>31/08/99</v>
          </cell>
          <cell r="I6094">
            <v>968.75</v>
          </cell>
        </row>
        <row r="6095">
          <cell r="A6095">
            <v>2882917</v>
          </cell>
          <cell r="B6095">
            <v>5685</v>
          </cell>
          <cell r="C6095">
            <v>999</v>
          </cell>
          <cell r="D6095" t="str">
            <v>Reg. Facturac. Ubic.          T</v>
          </cell>
          <cell r="E6095">
            <v>73471</v>
          </cell>
          <cell r="F6095" t="str">
            <v>TE</v>
          </cell>
          <cell r="G6095">
            <v>99018642</v>
          </cell>
          <cell r="H6095" t="str">
            <v>31/08/99</v>
          </cell>
          <cell r="I6095">
            <v>450.74</v>
          </cell>
        </row>
        <row r="6096">
          <cell r="A6096">
            <v>2882917</v>
          </cell>
          <cell r="B6096">
            <v>5685</v>
          </cell>
          <cell r="C6096">
            <v>999</v>
          </cell>
          <cell r="D6096" t="str">
            <v>Reg. Facturac. Ubic.          T</v>
          </cell>
          <cell r="E6096">
            <v>73471</v>
          </cell>
          <cell r="F6096" t="str">
            <v>TE</v>
          </cell>
          <cell r="G6096">
            <v>99018643</v>
          </cell>
          <cell r="H6096" t="str">
            <v>31/08/99</v>
          </cell>
          <cell r="I6096">
            <v>49.6</v>
          </cell>
        </row>
        <row r="6097">
          <cell r="A6097">
            <v>2882917</v>
          </cell>
          <cell r="B6097">
            <v>5685</v>
          </cell>
          <cell r="C6097">
            <v>999</v>
          </cell>
          <cell r="D6097" t="str">
            <v>Reg. Facturac. Ubic.          T</v>
          </cell>
          <cell r="E6097">
            <v>73471</v>
          </cell>
          <cell r="F6097" t="str">
            <v>TE</v>
          </cell>
          <cell r="G6097">
            <v>99018644</v>
          </cell>
          <cell r="H6097" t="str">
            <v>31/08/99</v>
          </cell>
          <cell r="I6097">
            <v>250.48</v>
          </cell>
        </row>
        <row r="6098">
          <cell r="A6098">
            <v>2882917</v>
          </cell>
          <cell r="B6098">
            <v>5685</v>
          </cell>
          <cell r="C6098">
            <v>999</v>
          </cell>
          <cell r="D6098" t="str">
            <v>Reg. Facturac. Ubic.          T</v>
          </cell>
          <cell r="E6098">
            <v>73471</v>
          </cell>
          <cell r="F6098" t="str">
            <v>TE</v>
          </cell>
          <cell r="G6098">
            <v>99018645</v>
          </cell>
          <cell r="H6098" t="str">
            <v>31/08/99</v>
          </cell>
          <cell r="I6098">
            <v>450.74</v>
          </cell>
        </row>
        <row r="6099">
          <cell r="A6099">
            <v>2882917</v>
          </cell>
          <cell r="B6099">
            <v>5685</v>
          </cell>
          <cell r="C6099">
            <v>999</v>
          </cell>
          <cell r="D6099" t="str">
            <v>Reg. Facturac. Ubic.          T</v>
          </cell>
          <cell r="E6099">
            <v>73471</v>
          </cell>
          <cell r="F6099" t="str">
            <v>TE</v>
          </cell>
          <cell r="G6099">
            <v>99018646</v>
          </cell>
          <cell r="H6099" t="str">
            <v>31/08/99</v>
          </cell>
          <cell r="I6099">
            <v>1434.37</v>
          </cell>
        </row>
        <row r="6100">
          <cell r="A6100">
            <v>2882917</v>
          </cell>
          <cell r="B6100">
            <v>5685</v>
          </cell>
          <cell r="C6100">
            <v>999</v>
          </cell>
          <cell r="D6100" t="str">
            <v>Reg. Facturac. Ubic.          T</v>
          </cell>
          <cell r="E6100">
            <v>73471</v>
          </cell>
          <cell r="F6100" t="str">
            <v>TE</v>
          </cell>
          <cell r="G6100">
            <v>99018647</v>
          </cell>
          <cell r="H6100" t="str">
            <v>31/08/99</v>
          </cell>
          <cell r="I6100">
            <v>1434.37</v>
          </cell>
        </row>
        <row r="6101">
          <cell r="A6101">
            <v>2882917</v>
          </cell>
          <cell r="B6101">
            <v>5685</v>
          </cell>
          <cell r="C6101">
            <v>999</v>
          </cell>
          <cell r="D6101" t="str">
            <v>Reg. Facturac. Ubic.          T</v>
          </cell>
          <cell r="E6101">
            <v>73471</v>
          </cell>
          <cell r="F6101" t="str">
            <v>TE</v>
          </cell>
          <cell r="G6101">
            <v>99018648</v>
          </cell>
          <cell r="H6101" t="str">
            <v>31/08/99</v>
          </cell>
          <cell r="I6101">
            <v>851.57</v>
          </cell>
        </row>
        <row r="6102">
          <cell r="A6102">
            <v>2882917</v>
          </cell>
          <cell r="B6102">
            <v>5685</v>
          </cell>
          <cell r="C6102">
            <v>999</v>
          </cell>
          <cell r="D6102" t="str">
            <v>Reg. Facturac. Ubic.          T</v>
          </cell>
          <cell r="E6102">
            <v>73471</v>
          </cell>
          <cell r="F6102" t="str">
            <v>TE</v>
          </cell>
          <cell r="G6102">
            <v>99018649</v>
          </cell>
          <cell r="H6102" t="str">
            <v>31/08/99</v>
          </cell>
          <cell r="I6102">
            <v>637.66999999999996</v>
          </cell>
        </row>
        <row r="6103">
          <cell r="A6103">
            <v>2882917</v>
          </cell>
          <cell r="B6103">
            <v>5685</v>
          </cell>
          <cell r="C6103">
            <v>999</v>
          </cell>
          <cell r="D6103" t="str">
            <v>Reg. Facturac. Ubic.          T</v>
          </cell>
          <cell r="E6103">
            <v>73471</v>
          </cell>
          <cell r="F6103" t="str">
            <v>TE</v>
          </cell>
          <cell r="G6103">
            <v>99018650</v>
          </cell>
          <cell r="H6103" t="str">
            <v>31/08/99</v>
          </cell>
          <cell r="I6103">
            <v>473.11</v>
          </cell>
        </row>
        <row r="6104">
          <cell r="A6104">
            <v>2882917</v>
          </cell>
          <cell r="B6104">
            <v>5685</v>
          </cell>
          <cell r="C6104">
            <v>999</v>
          </cell>
          <cell r="D6104" t="str">
            <v>Reg. Facturac. Ubic.          T</v>
          </cell>
          <cell r="E6104">
            <v>73471</v>
          </cell>
          <cell r="F6104" t="str">
            <v>TE</v>
          </cell>
          <cell r="G6104">
            <v>99018651</v>
          </cell>
          <cell r="H6104" t="str">
            <v>31/08/99</v>
          </cell>
          <cell r="I6104">
            <v>203.67</v>
          </cell>
        </row>
        <row r="6105">
          <cell r="A6105">
            <v>2882917</v>
          </cell>
          <cell r="B6105">
            <v>5685</v>
          </cell>
          <cell r="C6105">
            <v>999</v>
          </cell>
          <cell r="D6105" t="str">
            <v>Reg. Facturac. Ubic.          T</v>
          </cell>
          <cell r="E6105">
            <v>73471</v>
          </cell>
          <cell r="F6105" t="str">
            <v>TE</v>
          </cell>
          <cell r="G6105">
            <v>99018652</v>
          </cell>
          <cell r="H6105" t="str">
            <v>31/08/99</v>
          </cell>
          <cell r="I6105">
            <v>97.65</v>
          </cell>
        </row>
        <row r="6106">
          <cell r="A6106">
            <v>2882917</v>
          </cell>
          <cell r="B6106">
            <v>5685</v>
          </cell>
          <cell r="C6106">
            <v>999</v>
          </cell>
          <cell r="D6106" t="str">
            <v>Reg. Facturac. Ubic.          T</v>
          </cell>
          <cell r="E6106">
            <v>73471</v>
          </cell>
          <cell r="F6106" t="str">
            <v>TE</v>
          </cell>
          <cell r="G6106">
            <v>99018653</v>
          </cell>
          <cell r="H6106" t="str">
            <v>31/08/99</v>
          </cell>
          <cell r="I6106">
            <v>97.65</v>
          </cell>
        </row>
        <row r="6107">
          <cell r="A6107">
            <v>2882917</v>
          </cell>
          <cell r="B6107">
            <v>5685</v>
          </cell>
          <cell r="C6107">
            <v>999</v>
          </cell>
          <cell r="D6107" t="str">
            <v>Reg. Facturac. Ubic.          T</v>
          </cell>
          <cell r="E6107">
            <v>73471</v>
          </cell>
          <cell r="F6107" t="str">
            <v>TE</v>
          </cell>
          <cell r="G6107">
            <v>99018654</v>
          </cell>
          <cell r="H6107" t="str">
            <v>31/08/99</v>
          </cell>
          <cell r="I6107">
            <v>851.57</v>
          </cell>
        </row>
        <row r="6108">
          <cell r="A6108">
            <v>2882917</v>
          </cell>
          <cell r="B6108">
            <v>5685</v>
          </cell>
          <cell r="C6108">
            <v>999</v>
          </cell>
          <cell r="D6108" t="str">
            <v>Reg. Facturac. Ubic.          T</v>
          </cell>
          <cell r="E6108">
            <v>73471</v>
          </cell>
          <cell r="F6108" t="str">
            <v>TE</v>
          </cell>
          <cell r="G6108">
            <v>99018655</v>
          </cell>
          <cell r="H6108" t="str">
            <v>31/08/99</v>
          </cell>
          <cell r="I6108">
            <v>637.66999999999996</v>
          </cell>
        </row>
        <row r="6109">
          <cell r="A6109">
            <v>2882917</v>
          </cell>
          <cell r="B6109">
            <v>5685</v>
          </cell>
          <cell r="C6109">
            <v>999</v>
          </cell>
          <cell r="D6109" t="str">
            <v>Reg. Facturac. Ubic.          T</v>
          </cell>
          <cell r="E6109">
            <v>73471</v>
          </cell>
          <cell r="F6109" t="str">
            <v>TE</v>
          </cell>
          <cell r="G6109">
            <v>99018656</v>
          </cell>
          <cell r="H6109" t="str">
            <v>31/08/99</v>
          </cell>
          <cell r="I6109">
            <v>701.53</v>
          </cell>
        </row>
        <row r="6110">
          <cell r="A6110">
            <v>2882917</v>
          </cell>
          <cell r="B6110">
            <v>5685</v>
          </cell>
          <cell r="C6110">
            <v>999</v>
          </cell>
          <cell r="D6110" t="str">
            <v>Reg. Facturac. Ubic.          T</v>
          </cell>
          <cell r="E6110">
            <v>73471</v>
          </cell>
          <cell r="F6110" t="str">
            <v>TE</v>
          </cell>
          <cell r="G6110">
            <v>99018657</v>
          </cell>
          <cell r="H6110" t="str">
            <v>31/08/99</v>
          </cell>
          <cell r="I6110">
            <v>701.53</v>
          </cell>
        </row>
        <row r="6111">
          <cell r="A6111">
            <v>2882917</v>
          </cell>
          <cell r="B6111">
            <v>5685</v>
          </cell>
          <cell r="C6111">
            <v>999</v>
          </cell>
          <cell r="D6111" t="str">
            <v>Reg. Facturac. Ubic.          T</v>
          </cell>
          <cell r="E6111">
            <v>73471</v>
          </cell>
          <cell r="F6111" t="str">
            <v>TE</v>
          </cell>
          <cell r="G6111">
            <v>99018658</v>
          </cell>
          <cell r="H6111" t="str">
            <v>31/08/99</v>
          </cell>
          <cell r="I6111">
            <v>701.53</v>
          </cell>
        </row>
        <row r="6112">
          <cell r="A6112">
            <v>2882917</v>
          </cell>
          <cell r="B6112">
            <v>5685</v>
          </cell>
          <cell r="C6112">
            <v>999</v>
          </cell>
          <cell r="D6112" t="str">
            <v>Reg. Facturac. Ubic.          T</v>
          </cell>
          <cell r="E6112">
            <v>73471</v>
          </cell>
          <cell r="F6112" t="str">
            <v>TE</v>
          </cell>
          <cell r="G6112">
            <v>99018659</v>
          </cell>
          <cell r="H6112" t="str">
            <v>31/08/99</v>
          </cell>
          <cell r="I6112">
            <v>637.66999999999996</v>
          </cell>
        </row>
        <row r="6113">
          <cell r="A6113">
            <v>2882917</v>
          </cell>
          <cell r="B6113">
            <v>5852</v>
          </cell>
          <cell r="C6113" t="str">
            <v>ZALM</v>
          </cell>
          <cell r="D6113" t="str">
            <v>PAN AMERICAN ENERGY LLC SUC.ARI</v>
          </cell>
          <cell r="E6113">
            <v>72629</v>
          </cell>
          <cell r="F6113" t="str">
            <v>E7</v>
          </cell>
          <cell r="G6113">
            <v>11005509</v>
          </cell>
          <cell r="H6113" t="str">
            <v>27/08/99</v>
          </cell>
          <cell r="I6113">
            <v>-4786.6000000000004</v>
          </cell>
          <cell r="J6113" t="str">
            <v>POR LA PROVISION</v>
          </cell>
        </row>
        <row r="6114">
          <cell r="A6114">
            <v>2882917</v>
          </cell>
          <cell r="B6114">
            <v>5852</v>
          </cell>
          <cell r="C6114" t="str">
            <v>ZALM</v>
          </cell>
          <cell r="D6114" t="str">
            <v>150899-COBRA283/000174        G</v>
          </cell>
          <cell r="E6114">
            <v>71559</v>
          </cell>
          <cell r="F6114" t="str">
            <v>J6</v>
          </cell>
          <cell r="G6114">
            <v>99000177</v>
          </cell>
          <cell r="H6114" t="str">
            <v>15/08/99</v>
          </cell>
          <cell r="I6114">
            <v>-9295</v>
          </cell>
          <cell r="J6114">
            <v>5144021283</v>
          </cell>
        </row>
        <row r="6115">
          <cell r="A6115">
            <v>2882917</v>
          </cell>
          <cell r="B6115">
            <v>5852</v>
          </cell>
          <cell r="C6115" t="str">
            <v>ZALM</v>
          </cell>
          <cell r="D6115" t="str">
            <v>150899-COBRA283/000174        G</v>
          </cell>
          <cell r="E6115">
            <v>71559</v>
          </cell>
          <cell r="F6115" t="str">
            <v>J7</v>
          </cell>
          <cell r="G6115">
            <v>99000162</v>
          </cell>
          <cell r="H6115" t="str">
            <v>15/08/99</v>
          </cell>
          <cell r="I6115">
            <v>9295</v>
          </cell>
          <cell r="J6115">
            <v>5144021283</v>
          </cell>
        </row>
        <row r="6116">
          <cell r="A6116">
            <v>2882917</v>
          </cell>
          <cell r="B6116">
            <v>5852</v>
          </cell>
          <cell r="C6116" t="str">
            <v>ZALM</v>
          </cell>
          <cell r="D6116" t="str">
            <v>ELECTRO JUAN                  V</v>
          </cell>
          <cell r="E6116">
            <v>73742</v>
          </cell>
          <cell r="F6116" t="str">
            <v>FF</v>
          </cell>
          <cell r="G6116">
            <v>99024817</v>
          </cell>
          <cell r="H6116" t="str">
            <v>31/08/99</v>
          </cell>
          <cell r="I6116">
            <v>200</v>
          </cell>
        </row>
        <row r="6117">
          <cell r="A6117">
            <v>2882917</v>
          </cell>
          <cell r="B6117">
            <v>5852</v>
          </cell>
          <cell r="C6117" t="str">
            <v>ZALM</v>
          </cell>
          <cell r="D6117" t="str">
            <v>ELECTRO JUAN                  V</v>
          </cell>
          <cell r="E6117">
            <v>73742</v>
          </cell>
          <cell r="F6117" t="str">
            <v>FF</v>
          </cell>
          <cell r="G6117">
            <v>99024819</v>
          </cell>
          <cell r="H6117" t="str">
            <v>31/08/99</v>
          </cell>
          <cell r="I6117">
            <v>120</v>
          </cell>
        </row>
        <row r="6118">
          <cell r="A6118">
            <v>2882917</v>
          </cell>
          <cell r="B6118">
            <v>5852</v>
          </cell>
          <cell r="C6118" t="str">
            <v>ZALM</v>
          </cell>
          <cell r="D6118" t="str">
            <v>310899-COBRA283/000189        G</v>
          </cell>
          <cell r="E6118">
            <v>74104</v>
          </cell>
          <cell r="F6118" t="str">
            <v>J7</v>
          </cell>
          <cell r="G6118">
            <v>99000175</v>
          </cell>
          <cell r="H6118" t="str">
            <v>31/08/99</v>
          </cell>
          <cell r="I6118">
            <v>554</v>
          </cell>
          <cell r="J6118">
            <v>5144021283</v>
          </cell>
        </row>
        <row r="6119">
          <cell r="A6119">
            <v>2882917</v>
          </cell>
          <cell r="B6119">
            <v>5852</v>
          </cell>
          <cell r="C6119" t="str">
            <v>ZALM</v>
          </cell>
          <cell r="D6119" t="str">
            <v>310899-COBRA283/000189        G</v>
          </cell>
          <cell r="E6119">
            <v>74115</v>
          </cell>
          <cell r="F6119" t="str">
            <v>J6</v>
          </cell>
          <cell r="G6119">
            <v>99000203</v>
          </cell>
          <cell r="H6119" t="str">
            <v>31/08/99</v>
          </cell>
          <cell r="I6119">
            <v>11029</v>
          </cell>
          <cell r="J6119">
            <v>5144021283</v>
          </cell>
        </row>
        <row r="6120">
          <cell r="A6120">
            <v>2882917</v>
          </cell>
          <cell r="B6120">
            <v>5852</v>
          </cell>
          <cell r="C6120" t="str">
            <v>ZALM</v>
          </cell>
          <cell r="D6120" t="str">
            <v>310899-COBRA283/000189        G</v>
          </cell>
          <cell r="E6120">
            <v>74115</v>
          </cell>
          <cell r="F6120" t="str">
            <v>J6</v>
          </cell>
          <cell r="G6120">
            <v>99000203</v>
          </cell>
          <cell r="H6120" t="str">
            <v>31/08/99</v>
          </cell>
          <cell r="I6120">
            <v>-554</v>
          </cell>
          <cell r="J6120">
            <v>5144021283</v>
          </cell>
        </row>
        <row r="6121">
          <cell r="A6121">
            <v>2882917</v>
          </cell>
          <cell r="B6121">
            <v>5855</v>
          </cell>
          <cell r="C6121" t="str">
            <v>ZALM</v>
          </cell>
          <cell r="D6121" t="str">
            <v>150899-COBRA283/000174        G</v>
          </cell>
          <cell r="E6121">
            <v>71559</v>
          </cell>
          <cell r="F6121" t="str">
            <v>J6</v>
          </cell>
          <cell r="G6121">
            <v>99000177</v>
          </cell>
          <cell r="H6121" t="str">
            <v>15/08/99</v>
          </cell>
          <cell r="I6121">
            <v>95</v>
          </cell>
          <cell r="J6121">
            <v>5119061283</v>
          </cell>
        </row>
        <row r="6122">
          <cell r="A6122">
            <v>2882917</v>
          </cell>
          <cell r="B6122">
            <v>5855</v>
          </cell>
          <cell r="C6122" t="str">
            <v>ZALM</v>
          </cell>
          <cell r="D6122" t="str">
            <v>150899-COBRA283/000174        G</v>
          </cell>
          <cell r="E6122">
            <v>71559</v>
          </cell>
          <cell r="F6122" t="str">
            <v>J6</v>
          </cell>
          <cell r="G6122">
            <v>99000177</v>
          </cell>
          <cell r="H6122" t="str">
            <v>15/08/99</v>
          </cell>
          <cell r="I6122">
            <v>-4482</v>
          </cell>
          <cell r="J6122">
            <v>5119061283</v>
          </cell>
        </row>
        <row r="6123">
          <cell r="A6123">
            <v>2882917</v>
          </cell>
          <cell r="B6123">
            <v>5855</v>
          </cell>
          <cell r="C6123" t="str">
            <v>ZALM</v>
          </cell>
          <cell r="D6123" t="str">
            <v>150899-COBRA283/000174        G</v>
          </cell>
          <cell r="E6123">
            <v>71559</v>
          </cell>
          <cell r="F6123" t="str">
            <v>J7</v>
          </cell>
          <cell r="G6123">
            <v>99000162</v>
          </cell>
          <cell r="H6123" t="str">
            <v>15/08/99</v>
          </cell>
          <cell r="I6123">
            <v>4482</v>
          </cell>
          <cell r="J6123">
            <v>5119061283</v>
          </cell>
        </row>
        <row r="6124">
          <cell r="A6124">
            <v>2882917</v>
          </cell>
          <cell r="B6124">
            <v>5855</v>
          </cell>
          <cell r="C6124" t="str">
            <v>ZALM</v>
          </cell>
          <cell r="D6124" t="str">
            <v>310899-COBRA283/000189        G</v>
          </cell>
          <cell r="E6124">
            <v>74115</v>
          </cell>
          <cell r="F6124" t="str">
            <v>J6</v>
          </cell>
          <cell r="G6124">
            <v>99000203</v>
          </cell>
          <cell r="H6124" t="str">
            <v>31/08/99</v>
          </cell>
          <cell r="I6124">
            <v>5238</v>
          </cell>
          <cell r="J6124">
            <v>5119061283</v>
          </cell>
        </row>
        <row r="6125">
          <cell r="A6125">
            <v>2882917</v>
          </cell>
          <cell r="B6125">
            <v>5856</v>
          </cell>
          <cell r="C6125" t="str">
            <v>ZALM</v>
          </cell>
          <cell r="D6125" t="str">
            <v>PROV-IND SRL                  V</v>
          </cell>
          <cell r="E6125">
            <v>73742</v>
          </cell>
          <cell r="F6125" t="str">
            <v>FF</v>
          </cell>
          <cell r="G6125">
            <v>99024810</v>
          </cell>
          <cell r="H6125" t="str">
            <v>31/08/99</v>
          </cell>
          <cell r="I6125">
            <v>57.76</v>
          </cell>
        </row>
        <row r="6126">
          <cell r="A6126">
            <v>2882917</v>
          </cell>
          <cell r="B6126">
            <v>5856</v>
          </cell>
          <cell r="C6126" t="str">
            <v>ZALM</v>
          </cell>
          <cell r="D6126" t="str">
            <v>PROV-IND SRL                  V</v>
          </cell>
          <cell r="E6126">
            <v>73742</v>
          </cell>
          <cell r="F6126" t="str">
            <v>FF</v>
          </cell>
          <cell r="G6126">
            <v>99024812</v>
          </cell>
          <cell r="H6126" t="str">
            <v>31/08/99</v>
          </cell>
          <cell r="I6126">
            <v>892.44</v>
          </cell>
        </row>
        <row r="6127">
          <cell r="A6127">
            <v>2882917</v>
          </cell>
          <cell r="B6127">
            <v>5856</v>
          </cell>
          <cell r="C6127" t="str">
            <v>ZALM</v>
          </cell>
          <cell r="D6127" t="str">
            <v>ELECTRO JUAN                  V</v>
          </cell>
          <cell r="E6127">
            <v>73742</v>
          </cell>
          <cell r="F6127" t="str">
            <v>FF</v>
          </cell>
          <cell r="G6127">
            <v>99024817</v>
          </cell>
          <cell r="H6127" t="str">
            <v>31/08/99</v>
          </cell>
          <cell r="I6127">
            <v>98</v>
          </cell>
        </row>
        <row r="6128">
          <cell r="A6128">
            <v>2882917</v>
          </cell>
          <cell r="B6128">
            <v>5856</v>
          </cell>
          <cell r="C6128" t="str">
            <v>ZALM</v>
          </cell>
          <cell r="D6128" t="str">
            <v>ELECTRO JUAN                  V</v>
          </cell>
          <cell r="E6128">
            <v>73742</v>
          </cell>
          <cell r="F6128" t="str">
            <v>FF</v>
          </cell>
          <cell r="G6128">
            <v>99024819</v>
          </cell>
          <cell r="H6128" t="str">
            <v>31/08/99</v>
          </cell>
          <cell r="I6128">
            <v>77</v>
          </cell>
        </row>
        <row r="6129">
          <cell r="A6129">
            <v>2882917</v>
          </cell>
          <cell r="B6129">
            <v>6002</v>
          </cell>
          <cell r="C6129">
            <v>999</v>
          </cell>
          <cell r="D6129" t="str">
            <v>150899-COBRA283/000174        G</v>
          </cell>
          <cell r="E6129">
            <v>71559</v>
          </cell>
          <cell r="F6129" t="str">
            <v>J6</v>
          </cell>
          <cell r="G6129">
            <v>99000177</v>
          </cell>
          <cell r="H6129" t="str">
            <v>15/08/99</v>
          </cell>
          <cell r="I6129">
            <v>34</v>
          </cell>
          <cell r="J6129">
            <v>5117065283</v>
          </cell>
        </row>
        <row r="6130">
          <cell r="A6130">
            <v>2882917</v>
          </cell>
          <cell r="B6130">
            <v>6002</v>
          </cell>
          <cell r="C6130">
            <v>999</v>
          </cell>
          <cell r="D6130" t="str">
            <v>150899-COBRA283/000174        G</v>
          </cell>
          <cell r="E6130">
            <v>71559</v>
          </cell>
          <cell r="F6130" t="str">
            <v>J6</v>
          </cell>
          <cell r="G6130">
            <v>99000177</v>
          </cell>
          <cell r="H6130" t="str">
            <v>15/08/99</v>
          </cell>
          <cell r="I6130">
            <v>-370</v>
          </cell>
          <cell r="J6130">
            <v>5117065283</v>
          </cell>
        </row>
        <row r="6131">
          <cell r="A6131">
            <v>2882917</v>
          </cell>
          <cell r="B6131">
            <v>6002</v>
          </cell>
          <cell r="C6131">
            <v>999</v>
          </cell>
          <cell r="D6131" t="str">
            <v>150899-COBRA283/000174        G</v>
          </cell>
          <cell r="E6131">
            <v>71559</v>
          </cell>
          <cell r="F6131" t="str">
            <v>J7</v>
          </cell>
          <cell r="G6131">
            <v>99000162</v>
          </cell>
          <cell r="H6131" t="str">
            <v>15/08/99</v>
          </cell>
          <cell r="I6131">
            <v>393</v>
          </cell>
          <cell r="J6131">
            <v>5117065283</v>
          </cell>
        </row>
        <row r="6132">
          <cell r="A6132">
            <v>2882917</v>
          </cell>
          <cell r="B6132">
            <v>6002</v>
          </cell>
          <cell r="C6132">
            <v>999</v>
          </cell>
          <cell r="D6132" t="str">
            <v>EXPRESO EL RAPIDO             V</v>
          </cell>
          <cell r="E6132">
            <v>71554</v>
          </cell>
          <cell r="F6132" t="str">
            <v>FF</v>
          </cell>
          <cell r="G6132">
            <v>99023533</v>
          </cell>
          <cell r="H6132" t="str">
            <v>25/08/99</v>
          </cell>
          <cell r="I6132">
            <v>14.8</v>
          </cell>
          <cell r="J6132" t="str">
            <v>O.R. 76676</v>
          </cell>
        </row>
        <row r="6133">
          <cell r="A6133">
            <v>2882917</v>
          </cell>
          <cell r="B6133">
            <v>6002</v>
          </cell>
          <cell r="C6133">
            <v>999</v>
          </cell>
          <cell r="D6133" t="str">
            <v>310899-COBRA283/000189        G</v>
          </cell>
          <cell r="E6133">
            <v>74104</v>
          </cell>
          <cell r="F6133" t="str">
            <v>J7</v>
          </cell>
          <cell r="G6133">
            <v>99000175</v>
          </cell>
          <cell r="H6133" t="str">
            <v>31/08/99</v>
          </cell>
          <cell r="I6133">
            <v>62</v>
          </cell>
          <cell r="J6133">
            <v>5117065283</v>
          </cell>
        </row>
        <row r="6134">
          <cell r="A6134">
            <v>2882917</v>
          </cell>
          <cell r="B6134">
            <v>6002</v>
          </cell>
          <cell r="C6134">
            <v>999</v>
          </cell>
          <cell r="D6134" t="str">
            <v>310899-COBRA283/000189        G</v>
          </cell>
          <cell r="E6134">
            <v>74115</v>
          </cell>
          <cell r="F6134" t="str">
            <v>J6</v>
          </cell>
          <cell r="G6134">
            <v>99000203</v>
          </cell>
          <cell r="H6134" t="str">
            <v>31/08/99</v>
          </cell>
          <cell r="I6134">
            <v>376</v>
          </cell>
          <cell r="J6134">
            <v>5117065283</v>
          </cell>
        </row>
        <row r="6135">
          <cell r="A6135">
            <v>2882917</v>
          </cell>
          <cell r="B6135">
            <v>6062</v>
          </cell>
          <cell r="C6135" t="str">
            <v>ZALM</v>
          </cell>
          <cell r="D6135" t="str">
            <v>SARTORI ERNESTO JUAN          V</v>
          </cell>
          <cell r="E6135">
            <v>71281</v>
          </cell>
          <cell r="F6135" t="str">
            <v>FF</v>
          </cell>
          <cell r="G6135">
            <v>99023219</v>
          </cell>
          <cell r="H6135" t="str">
            <v>24/08/99</v>
          </cell>
          <cell r="I6135">
            <v>21.58</v>
          </cell>
          <cell r="J6135" t="str">
            <v>O.R. 76709</v>
          </cell>
        </row>
        <row r="6136">
          <cell r="A6136">
            <v>2882917</v>
          </cell>
          <cell r="B6136">
            <v>6062</v>
          </cell>
          <cell r="C6136" t="str">
            <v>ZALM</v>
          </cell>
          <cell r="D6136" t="str">
            <v>150899-COBRA283/000174        G</v>
          </cell>
          <cell r="E6136">
            <v>71559</v>
          </cell>
          <cell r="F6136" t="str">
            <v>J6</v>
          </cell>
          <cell r="G6136">
            <v>99000177</v>
          </cell>
          <cell r="H6136" t="str">
            <v>15/08/99</v>
          </cell>
          <cell r="I6136">
            <v>4088</v>
          </cell>
          <cell r="J6136">
            <v>5134020283</v>
          </cell>
        </row>
        <row r="6137">
          <cell r="A6137">
            <v>2882917</v>
          </cell>
          <cell r="B6137">
            <v>6062</v>
          </cell>
          <cell r="C6137" t="str">
            <v>ZALM</v>
          </cell>
          <cell r="D6137" t="str">
            <v>150899-COBRA283/000174        G</v>
          </cell>
          <cell r="E6137">
            <v>71559</v>
          </cell>
          <cell r="F6137" t="str">
            <v>J6</v>
          </cell>
          <cell r="G6137">
            <v>99000177</v>
          </cell>
          <cell r="H6137" t="str">
            <v>15/08/99</v>
          </cell>
          <cell r="I6137">
            <v>-5603</v>
          </cell>
          <cell r="J6137">
            <v>5134020283</v>
          </cell>
        </row>
        <row r="6138">
          <cell r="A6138">
            <v>2882917</v>
          </cell>
          <cell r="B6138">
            <v>6062</v>
          </cell>
          <cell r="C6138" t="str">
            <v>ZALM</v>
          </cell>
          <cell r="D6138" t="str">
            <v>150899-COBRA283/000174        G</v>
          </cell>
          <cell r="E6138">
            <v>71559</v>
          </cell>
          <cell r="F6138" t="str">
            <v>J7</v>
          </cell>
          <cell r="G6138">
            <v>99000162</v>
          </cell>
          <cell r="H6138" t="str">
            <v>15/08/99</v>
          </cell>
          <cell r="I6138">
            <v>4888</v>
          </cell>
          <cell r="J6138">
            <v>5134020283</v>
          </cell>
        </row>
        <row r="6139">
          <cell r="A6139">
            <v>2882917</v>
          </cell>
          <cell r="B6139">
            <v>6062</v>
          </cell>
          <cell r="C6139" t="str">
            <v>ZALM</v>
          </cell>
          <cell r="D6139" t="str">
            <v>150899-COBRA283/000174        G</v>
          </cell>
          <cell r="E6139">
            <v>71559</v>
          </cell>
          <cell r="F6139" t="str">
            <v>J7</v>
          </cell>
          <cell r="G6139">
            <v>99000162</v>
          </cell>
          <cell r="H6139" t="str">
            <v>15/08/99</v>
          </cell>
          <cell r="I6139">
            <v>-12</v>
          </cell>
          <cell r="J6139">
            <v>5134020283</v>
          </cell>
        </row>
        <row r="6140">
          <cell r="A6140">
            <v>2882917</v>
          </cell>
          <cell r="B6140">
            <v>6062</v>
          </cell>
          <cell r="C6140" t="str">
            <v>ZALM</v>
          </cell>
          <cell r="D6140" t="str">
            <v>310899-COBRA283/000189        G</v>
          </cell>
          <cell r="E6140">
            <v>74104</v>
          </cell>
          <cell r="F6140" t="str">
            <v>J7</v>
          </cell>
          <cell r="G6140">
            <v>99000175</v>
          </cell>
          <cell r="H6140" t="str">
            <v>31/08/99</v>
          </cell>
          <cell r="I6140">
            <v>10</v>
          </cell>
          <cell r="J6140">
            <v>5134020283</v>
          </cell>
        </row>
        <row r="6141">
          <cell r="A6141">
            <v>2882917</v>
          </cell>
          <cell r="B6141">
            <v>6062</v>
          </cell>
          <cell r="C6141" t="str">
            <v>ZALM</v>
          </cell>
          <cell r="D6141" t="str">
            <v>310899-COBRA283/000189        G</v>
          </cell>
          <cell r="E6141">
            <v>74115</v>
          </cell>
          <cell r="F6141" t="str">
            <v>J6</v>
          </cell>
          <cell r="G6141">
            <v>99000203</v>
          </cell>
          <cell r="H6141" t="str">
            <v>31/08/99</v>
          </cell>
          <cell r="I6141">
            <v>10166</v>
          </cell>
          <cell r="J6141">
            <v>5134020283</v>
          </cell>
        </row>
        <row r="6142">
          <cell r="A6142">
            <v>2882917</v>
          </cell>
          <cell r="B6142">
            <v>6062</v>
          </cell>
          <cell r="C6142" t="str">
            <v>ZALM</v>
          </cell>
          <cell r="D6142" t="str">
            <v>310899-COBRA283/000189        G</v>
          </cell>
          <cell r="E6142">
            <v>74115</v>
          </cell>
          <cell r="F6142" t="str">
            <v>J6</v>
          </cell>
          <cell r="G6142">
            <v>99000203</v>
          </cell>
          <cell r="H6142" t="str">
            <v>31/08/99</v>
          </cell>
          <cell r="I6142">
            <v>-647</v>
          </cell>
          <cell r="J6142">
            <v>5134020283</v>
          </cell>
        </row>
        <row r="6143">
          <cell r="A6143">
            <v>2882917</v>
          </cell>
          <cell r="B6143">
            <v>6122</v>
          </cell>
          <cell r="C6143">
            <v>999</v>
          </cell>
          <cell r="D6143" t="str">
            <v>150899-COBRA283/000174        G</v>
          </cell>
          <cell r="E6143">
            <v>71559</v>
          </cell>
          <cell r="F6143" t="str">
            <v>J6</v>
          </cell>
          <cell r="G6143">
            <v>99000177</v>
          </cell>
          <cell r="H6143" t="str">
            <v>15/08/99</v>
          </cell>
          <cell r="I6143">
            <v>-2396</v>
          </cell>
          <cell r="J6143">
            <v>5107063283</v>
          </cell>
        </row>
        <row r="6144">
          <cell r="A6144">
            <v>2882917</v>
          </cell>
          <cell r="B6144">
            <v>6122</v>
          </cell>
          <cell r="C6144">
            <v>999</v>
          </cell>
          <cell r="D6144" t="str">
            <v>150899-COBRA283/000174        G</v>
          </cell>
          <cell r="E6144">
            <v>71559</v>
          </cell>
          <cell r="F6144" t="str">
            <v>J7</v>
          </cell>
          <cell r="G6144">
            <v>99000162</v>
          </cell>
          <cell r="H6144" t="str">
            <v>15/08/99</v>
          </cell>
          <cell r="I6144">
            <v>2396</v>
          </cell>
          <cell r="J6144">
            <v>5107063283</v>
          </cell>
        </row>
        <row r="6145">
          <cell r="A6145">
            <v>2882917</v>
          </cell>
          <cell r="B6145">
            <v>6122</v>
          </cell>
          <cell r="C6145">
            <v>999</v>
          </cell>
          <cell r="D6145" t="str">
            <v>310899-COBRA283/000189        G</v>
          </cell>
          <cell r="E6145">
            <v>74115</v>
          </cell>
          <cell r="F6145" t="str">
            <v>J6</v>
          </cell>
          <cell r="G6145">
            <v>99000203</v>
          </cell>
          <cell r="H6145" t="str">
            <v>31/08/99</v>
          </cell>
          <cell r="I6145">
            <v>2172</v>
          </cell>
          <cell r="J6145">
            <v>5107063283</v>
          </cell>
        </row>
        <row r="6146">
          <cell r="A6146">
            <v>2882917</v>
          </cell>
          <cell r="B6146">
            <v>6242</v>
          </cell>
          <cell r="C6146" t="str">
            <v>ZALM</v>
          </cell>
          <cell r="D6146" t="str">
            <v>PROV-IND SRL                  V</v>
          </cell>
          <cell r="E6146">
            <v>73742</v>
          </cell>
          <cell r="F6146" t="str">
            <v>FF</v>
          </cell>
          <cell r="G6146">
            <v>99024762</v>
          </cell>
          <cell r="H6146" t="str">
            <v>31/08/99</v>
          </cell>
          <cell r="I6146">
            <v>331.5</v>
          </cell>
        </row>
        <row r="6147">
          <cell r="A6147">
            <v>2882917</v>
          </cell>
          <cell r="B6147">
            <v>6242</v>
          </cell>
          <cell r="C6147" t="str">
            <v>ZALM</v>
          </cell>
          <cell r="D6147" t="str">
            <v>PROV-IND SRL                  V</v>
          </cell>
          <cell r="E6147">
            <v>73742</v>
          </cell>
          <cell r="F6147" t="str">
            <v>FF</v>
          </cell>
          <cell r="G6147">
            <v>99024810</v>
          </cell>
          <cell r="H6147" t="str">
            <v>31/08/99</v>
          </cell>
          <cell r="I6147">
            <v>1403.44</v>
          </cell>
        </row>
        <row r="6148">
          <cell r="A6148">
            <v>2882917</v>
          </cell>
          <cell r="B6148">
            <v>6242</v>
          </cell>
          <cell r="C6148" t="str">
            <v>ZALM</v>
          </cell>
          <cell r="D6148" t="str">
            <v>PROV-IND SRL                  V</v>
          </cell>
          <cell r="E6148">
            <v>73742</v>
          </cell>
          <cell r="F6148" t="str">
            <v>FF</v>
          </cell>
          <cell r="G6148">
            <v>99024812</v>
          </cell>
          <cell r="H6148" t="str">
            <v>31/08/99</v>
          </cell>
          <cell r="I6148">
            <v>160.9</v>
          </cell>
        </row>
        <row r="6149">
          <cell r="A6149">
            <v>2882917</v>
          </cell>
          <cell r="B6149">
            <v>6242</v>
          </cell>
          <cell r="C6149" t="str">
            <v>ZALM</v>
          </cell>
          <cell r="D6149" t="str">
            <v>PROV-IND SRL                  V</v>
          </cell>
          <cell r="E6149">
            <v>73742</v>
          </cell>
          <cell r="F6149" t="str">
            <v>FF</v>
          </cell>
          <cell r="G6149">
            <v>99024814</v>
          </cell>
          <cell r="H6149" t="str">
            <v>31/08/99</v>
          </cell>
          <cell r="I6149">
            <v>81.400000000000006</v>
          </cell>
          <cell r="J6149" t="str">
            <v>or 73036</v>
          </cell>
        </row>
        <row r="6150">
          <cell r="A6150">
            <v>2882917</v>
          </cell>
          <cell r="B6150">
            <v>6404</v>
          </cell>
          <cell r="C6150">
            <v>999</v>
          </cell>
          <cell r="D6150" t="str">
            <v>Seguro Vida Colectivo06/99    G</v>
          </cell>
          <cell r="E6150">
            <v>74063</v>
          </cell>
          <cell r="F6150" t="str">
            <v>J8</v>
          </cell>
          <cell r="G6150">
            <v>99001193</v>
          </cell>
          <cell r="H6150" t="str">
            <v>31/08/99</v>
          </cell>
          <cell r="I6150">
            <v>11.3</v>
          </cell>
          <cell r="J6150" t="str">
            <v>Vida Colect.06/9</v>
          </cell>
        </row>
        <row r="6151">
          <cell r="A6151">
            <v>2882917</v>
          </cell>
          <cell r="B6151">
            <v>6404</v>
          </cell>
          <cell r="C6151">
            <v>999</v>
          </cell>
          <cell r="D6151" t="str">
            <v>Distrib. FF 99022823          G</v>
          </cell>
          <cell r="E6151">
            <v>74194</v>
          </cell>
          <cell r="F6151" t="str">
            <v>J8</v>
          </cell>
          <cell r="G6151">
            <v>99001221</v>
          </cell>
          <cell r="H6151" t="str">
            <v>31/08/99</v>
          </cell>
          <cell r="I6151">
            <v>11.3</v>
          </cell>
          <cell r="J6151" t="str">
            <v>SeguroVidaColect</v>
          </cell>
        </row>
        <row r="6152">
          <cell r="A6152">
            <v>2882917</v>
          </cell>
          <cell r="B6152">
            <v>6442</v>
          </cell>
          <cell r="C6152">
            <v>999</v>
          </cell>
          <cell r="D6152" t="str">
            <v>150899-COBRA283/000174        G</v>
          </cell>
          <cell r="E6152">
            <v>71559</v>
          </cell>
          <cell r="F6152" t="str">
            <v>J6</v>
          </cell>
          <cell r="G6152">
            <v>99000177</v>
          </cell>
          <cell r="H6152" t="str">
            <v>15/08/99</v>
          </cell>
          <cell r="I6152">
            <v>-35715</v>
          </cell>
          <cell r="J6152">
            <v>5114012283</v>
          </cell>
        </row>
        <row r="6153">
          <cell r="A6153">
            <v>2882917</v>
          </cell>
          <cell r="B6153">
            <v>6442</v>
          </cell>
          <cell r="C6153">
            <v>999</v>
          </cell>
          <cell r="D6153" t="str">
            <v>150899-COBRA283/000174        G</v>
          </cell>
          <cell r="E6153">
            <v>71559</v>
          </cell>
          <cell r="F6153" t="str">
            <v>J7</v>
          </cell>
          <cell r="G6153">
            <v>99000162</v>
          </cell>
          <cell r="H6153" t="str">
            <v>15/08/99</v>
          </cell>
          <cell r="I6153">
            <v>35715</v>
          </cell>
          <cell r="J6153">
            <v>5114012283</v>
          </cell>
        </row>
        <row r="6154">
          <cell r="A6154">
            <v>2882917</v>
          </cell>
          <cell r="B6154">
            <v>6442</v>
          </cell>
          <cell r="C6154">
            <v>999</v>
          </cell>
          <cell r="D6154" t="str">
            <v>SAN NICOLAS                   V</v>
          </cell>
          <cell r="E6154">
            <v>73742</v>
          </cell>
          <cell r="F6154" t="str">
            <v>FF</v>
          </cell>
          <cell r="G6154">
            <v>99024787</v>
          </cell>
          <cell r="H6154" t="str">
            <v>31/08/99</v>
          </cell>
          <cell r="I6154">
            <v>15210</v>
          </cell>
          <cell r="J6154" t="str">
            <v>oc dcr 52/98</v>
          </cell>
        </row>
        <row r="6155">
          <cell r="A6155">
            <v>2882917</v>
          </cell>
          <cell r="B6155">
            <v>6442</v>
          </cell>
          <cell r="C6155">
            <v>999</v>
          </cell>
          <cell r="D6155" t="str">
            <v>SAN NICOLAS                   V</v>
          </cell>
          <cell r="E6155">
            <v>73742</v>
          </cell>
          <cell r="F6155" t="str">
            <v>FF</v>
          </cell>
          <cell r="G6155">
            <v>99024789</v>
          </cell>
          <cell r="H6155" t="str">
            <v>31/08/99</v>
          </cell>
          <cell r="I6155">
            <v>1977.6</v>
          </cell>
          <cell r="J6155" t="str">
            <v>or 72677</v>
          </cell>
        </row>
        <row r="6156">
          <cell r="A6156">
            <v>2882917</v>
          </cell>
          <cell r="B6156">
            <v>6442</v>
          </cell>
          <cell r="C6156">
            <v>999</v>
          </cell>
          <cell r="D6156" t="str">
            <v>310899-COBRA283/000189        G</v>
          </cell>
          <cell r="E6156">
            <v>74115</v>
          </cell>
          <cell r="F6156" t="str">
            <v>J6</v>
          </cell>
          <cell r="G6156">
            <v>99000203</v>
          </cell>
          <cell r="H6156" t="str">
            <v>31/08/99</v>
          </cell>
          <cell r="I6156">
            <v>13400</v>
          </cell>
          <cell r="J6156">
            <v>5114012283</v>
          </cell>
        </row>
        <row r="6157">
          <cell r="A6157">
            <v>2882917</v>
          </cell>
          <cell r="B6157">
            <v>6442</v>
          </cell>
          <cell r="C6157">
            <v>999</v>
          </cell>
          <cell r="D6157" t="str">
            <v>310899-COBRA283/000189        G</v>
          </cell>
          <cell r="E6157">
            <v>74115</v>
          </cell>
          <cell r="F6157" t="str">
            <v>J6</v>
          </cell>
          <cell r="G6157">
            <v>99000203</v>
          </cell>
          <cell r="H6157" t="str">
            <v>31/08/99</v>
          </cell>
          <cell r="I6157">
            <v>-255</v>
          </cell>
          <cell r="J6157">
            <v>5114012283</v>
          </cell>
        </row>
        <row r="6158">
          <cell r="A6158">
            <v>2882917</v>
          </cell>
          <cell r="B6158">
            <v>6662</v>
          </cell>
          <cell r="C6158">
            <v>999</v>
          </cell>
          <cell r="D6158" t="str">
            <v>DIST. MO COMUNICACIONES       G</v>
          </cell>
          <cell r="E6158">
            <v>73153</v>
          </cell>
          <cell r="F6158" t="str">
            <v>JE</v>
          </cell>
          <cell r="G6158">
            <v>99000921</v>
          </cell>
          <cell r="H6158" t="str">
            <v>31/08/99</v>
          </cell>
          <cell r="I6158">
            <v>151</v>
          </cell>
          <cell r="J6158" t="str">
            <v>CI/EQ/BERON</v>
          </cell>
        </row>
        <row r="6159">
          <cell r="A6159">
            <v>2882917</v>
          </cell>
          <cell r="B6159">
            <v>6751</v>
          </cell>
          <cell r="C6159">
            <v>999</v>
          </cell>
          <cell r="D6159" t="str">
            <v>SERVICIOS TICKET S.A.         V</v>
          </cell>
          <cell r="E6159">
            <v>69134</v>
          </cell>
          <cell r="F6159" t="str">
            <v>FF</v>
          </cell>
          <cell r="G6159">
            <v>99021885</v>
          </cell>
          <cell r="H6159">
            <v>36502</v>
          </cell>
          <cell r="I6159">
            <v>12.69</v>
          </cell>
        </row>
        <row r="6160">
          <cell r="A6160">
            <v>2882917</v>
          </cell>
          <cell r="B6160">
            <v>6751</v>
          </cell>
          <cell r="C6160">
            <v>999</v>
          </cell>
          <cell r="D6160" t="str">
            <v>SERVICIOS TICKET S.A.         V</v>
          </cell>
          <cell r="E6160">
            <v>69134</v>
          </cell>
          <cell r="F6160" t="str">
            <v>FF</v>
          </cell>
          <cell r="G6160">
            <v>99021904</v>
          </cell>
          <cell r="H6160">
            <v>36502</v>
          </cell>
          <cell r="I6160">
            <v>2.52</v>
          </cell>
        </row>
        <row r="6161">
          <cell r="A6161">
            <v>2882917</v>
          </cell>
          <cell r="B6161">
            <v>6751</v>
          </cell>
          <cell r="C6161">
            <v>999</v>
          </cell>
          <cell r="D6161" t="str">
            <v>150899-COBRA283/000174        G</v>
          </cell>
          <cell r="E6161">
            <v>71559</v>
          </cell>
          <cell r="F6161" t="str">
            <v>J6</v>
          </cell>
          <cell r="G6161">
            <v>99000177</v>
          </cell>
          <cell r="H6161" t="str">
            <v>15/08/99</v>
          </cell>
          <cell r="I6161">
            <v>1740</v>
          </cell>
          <cell r="J6161">
            <v>5106071283</v>
          </cell>
        </row>
        <row r="6162">
          <cell r="A6162">
            <v>2882917</v>
          </cell>
          <cell r="B6162">
            <v>6751</v>
          </cell>
          <cell r="C6162">
            <v>999</v>
          </cell>
          <cell r="D6162" t="str">
            <v>150899-COBRA283/000174        G</v>
          </cell>
          <cell r="E6162">
            <v>71559</v>
          </cell>
          <cell r="F6162" t="str">
            <v>J6</v>
          </cell>
          <cell r="G6162">
            <v>99000177</v>
          </cell>
          <cell r="H6162" t="str">
            <v>15/08/99</v>
          </cell>
          <cell r="I6162">
            <v>-6244</v>
          </cell>
          <cell r="J6162">
            <v>5106071283</v>
          </cell>
        </row>
        <row r="6163">
          <cell r="A6163">
            <v>2882917</v>
          </cell>
          <cell r="B6163">
            <v>6751</v>
          </cell>
          <cell r="C6163">
            <v>999</v>
          </cell>
          <cell r="D6163" t="str">
            <v>150899-COBRA283/000174        G</v>
          </cell>
          <cell r="E6163">
            <v>71559</v>
          </cell>
          <cell r="F6163" t="str">
            <v>J7</v>
          </cell>
          <cell r="G6163">
            <v>99000162</v>
          </cell>
          <cell r="H6163" t="str">
            <v>15/08/99</v>
          </cell>
          <cell r="I6163">
            <v>6444</v>
          </cell>
          <cell r="J6163">
            <v>5106071283</v>
          </cell>
        </row>
        <row r="6164">
          <cell r="A6164">
            <v>2882917</v>
          </cell>
          <cell r="B6164">
            <v>6751</v>
          </cell>
          <cell r="C6164">
            <v>999</v>
          </cell>
          <cell r="D6164" t="str">
            <v>NUEVO SUR SRL                 V</v>
          </cell>
          <cell r="E6164">
            <v>73742</v>
          </cell>
          <cell r="F6164" t="str">
            <v>FF</v>
          </cell>
          <cell r="G6164">
            <v>99024790</v>
          </cell>
          <cell r="H6164" t="str">
            <v>31/08/99</v>
          </cell>
          <cell r="I6164">
            <v>101.07</v>
          </cell>
          <cell r="J6164" t="str">
            <v>or 73019/01</v>
          </cell>
        </row>
        <row r="6165">
          <cell r="A6165">
            <v>2882917</v>
          </cell>
          <cell r="B6165">
            <v>6751</v>
          </cell>
          <cell r="C6165">
            <v>999</v>
          </cell>
          <cell r="D6165" t="str">
            <v>NUEVO SUR SRL                 V</v>
          </cell>
          <cell r="E6165">
            <v>73742</v>
          </cell>
          <cell r="F6165" t="str">
            <v>FF</v>
          </cell>
          <cell r="G6165">
            <v>99024794</v>
          </cell>
          <cell r="H6165" t="str">
            <v>31/08/99</v>
          </cell>
          <cell r="I6165">
            <v>539.4</v>
          </cell>
          <cell r="J6165" t="str">
            <v>or 73019/01</v>
          </cell>
        </row>
        <row r="6166">
          <cell r="A6166">
            <v>2882917</v>
          </cell>
          <cell r="B6166">
            <v>6751</v>
          </cell>
          <cell r="C6166">
            <v>999</v>
          </cell>
          <cell r="D6166" t="str">
            <v>310899-COBRA283/000189        G</v>
          </cell>
          <cell r="E6166">
            <v>74104</v>
          </cell>
          <cell r="F6166" t="str">
            <v>J7</v>
          </cell>
          <cell r="G6166">
            <v>99000175</v>
          </cell>
          <cell r="H6166" t="str">
            <v>31/08/99</v>
          </cell>
          <cell r="I6166">
            <v>237</v>
          </cell>
          <cell r="J6166">
            <v>5106071283</v>
          </cell>
        </row>
        <row r="6167">
          <cell r="A6167">
            <v>2882917</v>
          </cell>
          <cell r="B6167">
            <v>6751</v>
          </cell>
          <cell r="C6167">
            <v>999</v>
          </cell>
          <cell r="D6167" t="str">
            <v>310899-COBRA283/000189        G</v>
          </cell>
          <cell r="E6167">
            <v>74104</v>
          </cell>
          <cell r="F6167" t="str">
            <v>J7</v>
          </cell>
          <cell r="G6167">
            <v>99000175</v>
          </cell>
          <cell r="H6167" t="str">
            <v>31/08/99</v>
          </cell>
          <cell r="I6167">
            <v>26</v>
          </cell>
          <cell r="J6167">
            <v>5106071283</v>
          </cell>
        </row>
        <row r="6168">
          <cell r="A6168">
            <v>2882917</v>
          </cell>
          <cell r="B6168">
            <v>6751</v>
          </cell>
          <cell r="C6168">
            <v>999</v>
          </cell>
          <cell r="D6168" t="str">
            <v>310899-COBRA283/000189        G</v>
          </cell>
          <cell r="E6168">
            <v>74115</v>
          </cell>
          <cell r="F6168" t="str">
            <v>J6</v>
          </cell>
          <cell r="G6168">
            <v>99000203</v>
          </cell>
          <cell r="H6168" t="str">
            <v>31/08/99</v>
          </cell>
          <cell r="I6168">
            <v>11056</v>
          </cell>
          <cell r="J6168">
            <v>5106071283</v>
          </cell>
        </row>
        <row r="6169">
          <cell r="A6169">
            <v>2882917</v>
          </cell>
          <cell r="B6169">
            <v>6751</v>
          </cell>
          <cell r="C6169">
            <v>999</v>
          </cell>
          <cell r="D6169" t="str">
            <v>310899-COBRA283/000189        G</v>
          </cell>
          <cell r="E6169">
            <v>74115</v>
          </cell>
          <cell r="F6169" t="str">
            <v>J6</v>
          </cell>
          <cell r="G6169">
            <v>99000203</v>
          </cell>
          <cell r="H6169" t="str">
            <v>31/08/99</v>
          </cell>
          <cell r="I6169">
            <v>-301</v>
          </cell>
          <cell r="J6169">
            <v>5106071283</v>
          </cell>
        </row>
        <row r="6170">
          <cell r="A6170">
            <v>2882917</v>
          </cell>
          <cell r="B6170">
            <v>6752</v>
          </cell>
          <cell r="C6170">
            <v>999</v>
          </cell>
          <cell r="D6170" t="str">
            <v>DIST. GSOP                    G</v>
          </cell>
          <cell r="E6170">
            <v>73495</v>
          </cell>
          <cell r="F6170" t="str">
            <v>JE</v>
          </cell>
          <cell r="G6170">
            <v>99000944</v>
          </cell>
          <cell r="H6170" t="str">
            <v>31/08/99</v>
          </cell>
          <cell r="I6170">
            <v>1650</v>
          </cell>
        </row>
        <row r="6171">
          <cell r="A6171">
            <v>2882917</v>
          </cell>
          <cell r="B6171">
            <v>6752</v>
          </cell>
          <cell r="C6171">
            <v>999</v>
          </cell>
          <cell r="D6171" t="str">
            <v>DIST. GTOS DELEGACION         G</v>
          </cell>
          <cell r="E6171">
            <v>73498</v>
          </cell>
          <cell r="F6171" t="str">
            <v>JE</v>
          </cell>
          <cell r="G6171">
            <v>99000945</v>
          </cell>
          <cell r="H6171" t="str">
            <v>31/08/99</v>
          </cell>
          <cell r="I6171">
            <v>2785</v>
          </cell>
        </row>
        <row r="6172">
          <cell r="A6172">
            <v>2882917</v>
          </cell>
          <cell r="B6172">
            <v>7092</v>
          </cell>
          <cell r="C6172">
            <v>999</v>
          </cell>
          <cell r="D6172" t="str">
            <v>150899-COBRA283/000174        G</v>
          </cell>
          <cell r="E6172">
            <v>71559</v>
          </cell>
          <cell r="F6172" t="str">
            <v>J6</v>
          </cell>
          <cell r="G6172">
            <v>99000177</v>
          </cell>
          <cell r="H6172" t="str">
            <v>15/08/99</v>
          </cell>
          <cell r="I6172">
            <v>500</v>
          </cell>
          <cell r="J6172">
            <v>5106035283</v>
          </cell>
        </row>
        <row r="6173">
          <cell r="A6173">
            <v>2882917</v>
          </cell>
          <cell r="B6173">
            <v>7092</v>
          </cell>
          <cell r="C6173">
            <v>999</v>
          </cell>
          <cell r="D6173" t="str">
            <v>150899-COBRA283/000174        G</v>
          </cell>
          <cell r="E6173">
            <v>71559</v>
          </cell>
          <cell r="F6173" t="str">
            <v>J6</v>
          </cell>
          <cell r="G6173">
            <v>99000177</v>
          </cell>
          <cell r="H6173" t="str">
            <v>15/08/99</v>
          </cell>
          <cell r="I6173">
            <v>-500</v>
          </cell>
          <cell r="J6173">
            <v>5106035283</v>
          </cell>
        </row>
        <row r="6174">
          <cell r="A6174">
            <v>2882917</v>
          </cell>
          <cell r="B6174">
            <v>7092</v>
          </cell>
          <cell r="C6174">
            <v>999</v>
          </cell>
          <cell r="D6174" t="str">
            <v>150899-COBRA283/000174        G</v>
          </cell>
          <cell r="E6174">
            <v>71559</v>
          </cell>
          <cell r="F6174" t="str">
            <v>J7</v>
          </cell>
          <cell r="G6174">
            <v>99000162</v>
          </cell>
          <cell r="H6174" t="str">
            <v>15/08/99</v>
          </cell>
          <cell r="I6174">
            <v>500</v>
          </cell>
          <cell r="J6174">
            <v>5106035283</v>
          </cell>
        </row>
        <row r="6175">
          <cell r="A6175">
            <v>2882917</v>
          </cell>
          <cell r="B6175">
            <v>7092</v>
          </cell>
          <cell r="C6175">
            <v>999</v>
          </cell>
          <cell r="D6175" t="str">
            <v>RECAMAN CRISTINA              V</v>
          </cell>
          <cell r="E6175">
            <v>72843</v>
          </cell>
          <cell r="F6175" t="str">
            <v>FF</v>
          </cell>
          <cell r="G6175">
            <v>99024137</v>
          </cell>
          <cell r="H6175" t="str">
            <v>31/08/99</v>
          </cell>
          <cell r="I6175">
            <v>130</v>
          </cell>
          <cell r="J6175" t="str">
            <v>or 76616</v>
          </cell>
        </row>
        <row r="6176">
          <cell r="A6176">
            <v>2882917</v>
          </cell>
          <cell r="B6176">
            <v>7092</v>
          </cell>
          <cell r="C6176">
            <v>999</v>
          </cell>
          <cell r="D6176" t="str">
            <v>310899-COBRA283/000189        G</v>
          </cell>
          <cell r="E6176">
            <v>74115</v>
          </cell>
          <cell r="F6176" t="str">
            <v>J6</v>
          </cell>
          <cell r="G6176">
            <v>99000203</v>
          </cell>
          <cell r="H6176" t="str">
            <v>31/08/99</v>
          </cell>
          <cell r="I6176">
            <v>1000</v>
          </cell>
          <cell r="J6176">
            <v>5106035283</v>
          </cell>
        </row>
        <row r="6177">
          <cell r="A6177">
            <v>2882917</v>
          </cell>
          <cell r="B6177">
            <v>7144</v>
          </cell>
          <cell r="C6177">
            <v>999</v>
          </cell>
          <cell r="D6177" t="str">
            <v>FASTR - BALANCE288 RDOPEND01  G</v>
          </cell>
          <cell r="E6177">
            <v>68098</v>
          </cell>
          <cell r="F6177" t="str">
            <v>FS</v>
          </cell>
          <cell r="G6177">
            <v>99000036</v>
          </cell>
          <cell r="H6177">
            <v>36168</v>
          </cell>
          <cell r="I6177">
            <v>-154519</v>
          </cell>
          <cell r="J6177" t="str">
            <v>Practice Set 1 -</v>
          </cell>
        </row>
        <row r="6178">
          <cell r="A6178">
            <v>2882917</v>
          </cell>
          <cell r="B6178">
            <v>7144</v>
          </cell>
          <cell r="C6178">
            <v>999</v>
          </cell>
          <cell r="D6178" t="str">
            <v>AJUSTE REPEN OBRAS VS 7-99    G</v>
          </cell>
          <cell r="E6178">
            <v>68342</v>
          </cell>
          <cell r="F6178" t="str">
            <v>JE</v>
          </cell>
          <cell r="G6178">
            <v>99000854</v>
          </cell>
          <cell r="H6178">
            <v>36168</v>
          </cell>
          <cell r="I6178">
            <v>-1398</v>
          </cell>
        </row>
        <row r="6179">
          <cell r="A6179">
            <v>2882918</v>
          </cell>
          <cell r="B6179">
            <v>4103</v>
          </cell>
          <cell r="C6179">
            <v>999</v>
          </cell>
          <cell r="D6179" t="str">
            <v>GOYAIKE SAACIYF               I</v>
          </cell>
          <cell r="E6179">
            <v>70685</v>
          </cell>
          <cell r="F6179" t="str">
            <v>E7</v>
          </cell>
          <cell r="G6179">
            <v>11005420</v>
          </cell>
          <cell r="H6179" t="str">
            <v>20/08/99</v>
          </cell>
          <cell r="I6179">
            <v>-103816.77</v>
          </cell>
          <cell r="J6179" t="str">
            <v>POR AVANCE DE OB</v>
          </cell>
        </row>
        <row r="6180">
          <cell r="A6180">
            <v>2882918</v>
          </cell>
          <cell r="B6180">
            <v>4103</v>
          </cell>
          <cell r="C6180">
            <v>999</v>
          </cell>
          <cell r="D6180" t="str">
            <v>YPF S.A.                      I</v>
          </cell>
          <cell r="E6180">
            <v>70685</v>
          </cell>
          <cell r="F6180" t="str">
            <v>E7</v>
          </cell>
          <cell r="G6180">
            <v>11005421</v>
          </cell>
          <cell r="H6180" t="str">
            <v>20/08/99</v>
          </cell>
          <cell r="I6180">
            <v>-36576.93</v>
          </cell>
          <cell r="J6180" t="str">
            <v>POR AVANCE DE OB</v>
          </cell>
        </row>
        <row r="6181">
          <cell r="A6181">
            <v>2882918</v>
          </cell>
          <cell r="B6181">
            <v>4103</v>
          </cell>
          <cell r="C6181">
            <v>999</v>
          </cell>
          <cell r="D6181" t="str">
            <v>PEREZ COMPANC S.A             I</v>
          </cell>
          <cell r="E6181">
            <v>72629</v>
          </cell>
          <cell r="F6181" t="str">
            <v>E7</v>
          </cell>
          <cell r="G6181">
            <v>11005533</v>
          </cell>
          <cell r="H6181" t="str">
            <v>30/08/99</v>
          </cell>
          <cell r="I6181">
            <v>-18060</v>
          </cell>
          <cell r="J6181" t="str">
            <v>POR DISPOSICION</v>
          </cell>
        </row>
        <row r="6182">
          <cell r="A6182">
            <v>2882918</v>
          </cell>
          <cell r="B6182">
            <v>4103</v>
          </cell>
          <cell r="C6182">
            <v>999</v>
          </cell>
          <cell r="D6182" t="str">
            <v>GOYAIKE SAACIYF               I</v>
          </cell>
          <cell r="E6182">
            <v>72629</v>
          </cell>
          <cell r="F6182" t="str">
            <v>E7</v>
          </cell>
          <cell r="G6182">
            <v>11005534</v>
          </cell>
          <cell r="H6182" t="str">
            <v>30/08/99</v>
          </cell>
          <cell r="I6182">
            <v>-51665.97</v>
          </cell>
          <cell r="J6182" t="str">
            <v>POR AVANCE DE OB</v>
          </cell>
        </row>
        <row r="6183">
          <cell r="A6183">
            <v>2882918</v>
          </cell>
          <cell r="B6183">
            <v>4111</v>
          </cell>
          <cell r="C6183">
            <v>999</v>
          </cell>
          <cell r="D6183" t="str">
            <v>VSA VSOP 07/99                G</v>
          </cell>
          <cell r="E6183">
            <v>66497</v>
          </cell>
          <cell r="F6183" t="str">
            <v>JE</v>
          </cell>
          <cell r="G6183">
            <v>99000784</v>
          </cell>
          <cell r="H6183">
            <v>36168</v>
          </cell>
          <cell r="I6183">
            <v>64500</v>
          </cell>
        </row>
        <row r="6184">
          <cell r="A6184">
            <v>2882918</v>
          </cell>
          <cell r="B6184">
            <v>4111</v>
          </cell>
          <cell r="C6184">
            <v>999</v>
          </cell>
          <cell r="D6184" t="str">
            <v>VSA VSOP 07/99                G</v>
          </cell>
          <cell r="E6184">
            <v>66497</v>
          </cell>
          <cell r="F6184" t="str">
            <v>JE</v>
          </cell>
          <cell r="G6184">
            <v>99000784</v>
          </cell>
          <cell r="H6184">
            <v>36168</v>
          </cell>
          <cell r="I6184">
            <v>150000</v>
          </cell>
        </row>
        <row r="6185">
          <cell r="A6185">
            <v>2882918</v>
          </cell>
          <cell r="B6185">
            <v>4111</v>
          </cell>
          <cell r="C6185">
            <v>999</v>
          </cell>
          <cell r="D6185" t="str">
            <v>VSA VSOP 08/99                G</v>
          </cell>
          <cell r="E6185">
            <v>73154</v>
          </cell>
          <cell r="F6185" t="str">
            <v>JE</v>
          </cell>
          <cell r="G6185">
            <v>99000922</v>
          </cell>
          <cell r="H6185" t="str">
            <v>31/08/99</v>
          </cell>
          <cell r="I6185">
            <v>-30000</v>
          </cell>
        </row>
        <row r="6186">
          <cell r="A6186">
            <v>2882918</v>
          </cell>
          <cell r="B6186">
            <v>4111</v>
          </cell>
          <cell r="C6186">
            <v>999</v>
          </cell>
          <cell r="D6186" t="str">
            <v>VSA VSOP 08/99                G</v>
          </cell>
          <cell r="E6186">
            <v>73154</v>
          </cell>
          <cell r="F6186" t="str">
            <v>JE</v>
          </cell>
          <cell r="G6186">
            <v>99000922</v>
          </cell>
          <cell r="H6186" t="str">
            <v>31/08/99</v>
          </cell>
          <cell r="I6186">
            <v>-27000</v>
          </cell>
        </row>
        <row r="6187">
          <cell r="A6187">
            <v>2882918</v>
          </cell>
          <cell r="B6187">
            <v>4121</v>
          </cell>
          <cell r="C6187">
            <v>999</v>
          </cell>
          <cell r="D6187" t="str">
            <v>GOYAIKE SAACIYF               I</v>
          </cell>
          <cell r="E6187">
            <v>70685</v>
          </cell>
          <cell r="F6187" t="str">
            <v>E7</v>
          </cell>
          <cell r="G6187">
            <v>11005418</v>
          </cell>
          <cell r="H6187" t="str">
            <v>20/08/99</v>
          </cell>
          <cell r="I6187">
            <v>-13522.35</v>
          </cell>
          <cell r="J6187" t="str">
            <v>POR TRABAJOS ADI</v>
          </cell>
        </row>
        <row r="6188">
          <cell r="A6188">
            <v>2882918</v>
          </cell>
          <cell r="B6188">
            <v>4121</v>
          </cell>
          <cell r="C6188">
            <v>999</v>
          </cell>
          <cell r="D6188" t="str">
            <v>GOYAIKE SAACIYF               I</v>
          </cell>
          <cell r="E6188">
            <v>70685</v>
          </cell>
          <cell r="F6188" t="str">
            <v>E7</v>
          </cell>
          <cell r="G6188">
            <v>11005419</v>
          </cell>
          <cell r="H6188" t="str">
            <v>20/08/99</v>
          </cell>
          <cell r="I6188">
            <v>-15869.54</v>
          </cell>
          <cell r="J6188" t="str">
            <v>POR TRABAJOS ADI</v>
          </cell>
        </row>
        <row r="6189">
          <cell r="A6189">
            <v>2882918</v>
          </cell>
          <cell r="B6189">
            <v>4121</v>
          </cell>
          <cell r="C6189">
            <v>999</v>
          </cell>
          <cell r="D6189" t="str">
            <v>GOYAIKE SAACIYF               I</v>
          </cell>
          <cell r="E6189">
            <v>72629</v>
          </cell>
          <cell r="F6189" t="str">
            <v>E7</v>
          </cell>
          <cell r="G6189">
            <v>11005535</v>
          </cell>
          <cell r="H6189" t="str">
            <v>30/08/99</v>
          </cell>
          <cell r="I6189">
            <v>-10876.83</v>
          </cell>
          <cell r="J6189" t="str">
            <v>POR TRABAJOS ADI</v>
          </cell>
        </row>
        <row r="6190">
          <cell r="A6190">
            <v>2882918</v>
          </cell>
          <cell r="B6190">
            <v>4903</v>
          </cell>
          <cell r="C6190">
            <v>999</v>
          </cell>
          <cell r="D6190" t="str">
            <v>PROV.ING.BRUT.2918            D</v>
          </cell>
          <cell r="E6190">
            <v>74430</v>
          </cell>
          <cell r="F6190" t="str">
            <v>JA</v>
          </cell>
          <cell r="G6190">
            <v>98000124</v>
          </cell>
          <cell r="H6190" t="str">
            <v>31/08/99</v>
          </cell>
          <cell r="I6190">
            <v>5042.87</v>
          </cell>
          <cell r="J6190" t="str">
            <v>PROV.ING.BRUT.</v>
          </cell>
        </row>
        <row r="6191">
          <cell r="A6191">
            <v>2882918</v>
          </cell>
          <cell r="B6191">
            <v>4903</v>
          </cell>
          <cell r="C6191">
            <v>999</v>
          </cell>
          <cell r="D6191" t="str">
            <v>PROV.ING.BRUT.2918            D</v>
          </cell>
          <cell r="E6191">
            <v>74430</v>
          </cell>
          <cell r="F6191" t="str">
            <v>JA</v>
          </cell>
          <cell r="G6191">
            <v>98000124</v>
          </cell>
          <cell r="H6191" t="str">
            <v>31/08/99</v>
          </cell>
          <cell r="I6191">
            <v>966.45</v>
          </cell>
          <cell r="J6191" t="str">
            <v>PROV.ING.BRUT.</v>
          </cell>
        </row>
        <row r="6192">
          <cell r="A6192">
            <v>2882918</v>
          </cell>
          <cell r="B6192">
            <v>5282</v>
          </cell>
          <cell r="C6192">
            <v>999</v>
          </cell>
          <cell r="D6192" t="str">
            <v>REVERSAS VARIAS               G</v>
          </cell>
          <cell r="E6192">
            <v>73443</v>
          </cell>
          <cell r="F6192" t="str">
            <v>JE</v>
          </cell>
          <cell r="G6192">
            <v>99000939</v>
          </cell>
          <cell r="H6192" t="str">
            <v>31/08/99</v>
          </cell>
          <cell r="I6192">
            <v>-6930</v>
          </cell>
          <cell r="J6192" t="str">
            <v>CI/DCR/039/99</v>
          </cell>
        </row>
        <row r="6193">
          <cell r="A6193">
            <v>2882918</v>
          </cell>
          <cell r="B6193">
            <v>5282</v>
          </cell>
          <cell r="C6193">
            <v>999</v>
          </cell>
          <cell r="D6193" t="str">
            <v>SUELDOS PETROLEROS 08/99      G</v>
          </cell>
          <cell r="E6193">
            <v>73949</v>
          </cell>
          <cell r="F6193" t="str">
            <v>JS</v>
          </cell>
          <cell r="G6193">
            <v>99000032</v>
          </cell>
          <cell r="H6193" t="str">
            <v>31/08/99</v>
          </cell>
          <cell r="I6193">
            <v>2054</v>
          </cell>
          <cell r="J6193">
            <v>5102001280</v>
          </cell>
        </row>
        <row r="6194">
          <cell r="A6194">
            <v>2882918</v>
          </cell>
          <cell r="B6194">
            <v>5282</v>
          </cell>
          <cell r="C6194">
            <v>999</v>
          </cell>
          <cell r="D6194" t="str">
            <v>SUELDOS MENSUALES VSOP 08/99  G</v>
          </cell>
          <cell r="E6194">
            <v>74433</v>
          </cell>
          <cell r="F6194" t="str">
            <v>JS</v>
          </cell>
          <cell r="G6194">
            <v>99000033</v>
          </cell>
          <cell r="H6194" t="str">
            <v>31/08/99</v>
          </cell>
          <cell r="I6194">
            <v>7965</v>
          </cell>
          <cell r="J6194">
            <v>5102001280</v>
          </cell>
        </row>
        <row r="6195">
          <cell r="A6195">
            <v>2882918</v>
          </cell>
          <cell r="B6195">
            <v>5283</v>
          </cell>
          <cell r="C6195">
            <v>999</v>
          </cell>
          <cell r="D6195" t="str">
            <v>2DA QUINC.JORNALES 7/99   0000G</v>
          </cell>
          <cell r="E6195">
            <v>69005</v>
          </cell>
          <cell r="F6195" t="str">
            <v>JS</v>
          </cell>
          <cell r="G6195">
            <v>99000030</v>
          </cell>
          <cell r="H6195">
            <v>36168</v>
          </cell>
          <cell r="I6195">
            <v>17638</v>
          </cell>
          <cell r="J6195">
            <v>5102003280</v>
          </cell>
        </row>
        <row r="6196">
          <cell r="A6196">
            <v>2882918</v>
          </cell>
          <cell r="B6196">
            <v>5283</v>
          </cell>
          <cell r="C6196">
            <v>999</v>
          </cell>
          <cell r="D6196" t="str">
            <v>PROV. JORNALES 2DA.Q.07/99    G</v>
          </cell>
          <cell r="E6196">
            <v>68033</v>
          </cell>
          <cell r="F6196" t="str">
            <v>JE</v>
          </cell>
          <cell r="G6196">
            <v>99000846</v>
          </cell>
          <cell r="H6196">
            <v>36168</v>
          </cell>
          <cell r="I6196">
            <v>-11992</v>
          </cell>
          <cell r="J6196">
            <v>5102003280</v>
          </cell>
        </row>
        <row r="6197">
          <cell r="A6197">
            <v>2882918</v>
          </cell>
          <cell r="B6197">
            <v>5283</v>
          </cell>
          <cell r="C6197">
            <v>999</v>
          </cell>
          <cell r="D6197" t="str">
            <v>SUELDOS JORNALES 1RA.Q. 08/99 G</v>
          </cell>
          <cell r="E6197">
            <v>71352</v>
          </cell>
          <cell r="F6197" t="str">
            <v>JS</v>
          </cell>
          <cell r="G6197">
            <v>99000031</v>
          </cell>
          <cell r="H6197" t="str">
            <v>20/08/99</v>
          </cell>
          <cell r="I6197">
            <v>16800</v>
          </cell>
          <cell r="J6197">
            <v>5102003280</v>
          </cell>
        </row>
        <row r="6198">
          <cell r="A6198">
            <v>2882918</v>
          </cell>
          <cell r="B6198">
            <v>5283</v>
          </cell>
          <cell r="C6198">
            <v>999</v>
          </cell>
          <cell r="D6198" t="str">
            <v>SUELDOS JORNALES 2DA.Q.08/99  G</v>
          </cell>
          <cell r="E6198">
            <v>74716</v>
          </cell>
          <cell r="F6198" t="str">
            <v>JS</v>
          </cell>
          <cell r="G6198">
            <v>99000034</v>
          </cell>
          <cell r="H6198" t="str">
            <v>31/08/99</v>
          </cell>
          <cell r="I6198">
            <v>14479</v>
          </cell>
          <cell r="J6198">
            <v>5102003280</v>
          </cell>
        </row>
        <row r="6199">
          <cell r="A6199">
            <v>2882918</v>
          </cell>
          <cell r="B6199">
            <v>5432</v>
          </cell>
          <cell r="C6199">
            <v>999</v>
          </cell>
          <cell r="D6199" t="str">
            <v>ESTIMACION T.C. 07/99         G</v>
          </cell>
          <cell r="E6199">
            <v>67285</v>
          </cell>
          <cell r="F6199" t="str">
            <v>J8</v>
          </cell>
          <cell r="G6199">
            <v>99001062</v>
          </cell>
          <cell r="H6199">
            <v>36168</v>
          </cell>
          <cell r="I6199">
            <v>-341.66</v>
          </cell>
        </row>
        <row r="6200">
          <cell r="A6200">
            <v>2882918</v>
          </cell>
          <cell r="B6200">
            <v>5432</v>
          </cell>
          <cell r="C6200">
            <v>999</v>
          </cell>
          <cell r="D6200" t="str">
            <v>ESTIMACION ART 07/99          G</v>
          </cell>
          <cell r="E6200">
            <v>67285</v>
          </cell>
          <cell r="F6200" t="str">
            <v>J8</v>
          </cell>
          <cell r="G6200">
            <v>99001063</v>
          </cell>
          <cell r="H6200">
            <v>36168</v>
          </cell>
          <cell r="I6200">
            <v>-291.64</v>
          </cell>
        </row>
        <row r="6201">
          <cell r="A6201">
            <v>2882918</v>
          </cell>
          <cell r="B6201">
            <v>5432</v>
          </cell>
          <cell r="C6201">
            <v>999</v>
          </cell>
          <cell r="D6201" t="str">
            <v>DISTRIBUCION ART 7/99         G</v>
          </cell>
          <cell r="E6201">
            <v>69683</v>
          </cell>
          <cell r="F6201" t="str">
            <v>J8</v>
          </cell>
          <cell r="G6201">
            <v>99001104</v>
          </cell>
          <cell r="H6201">
            <v>36168</v>
          </cell>
          <cell r="I6201">
            <v>498.65</v>
          </cell>
        </row>
        <row r="6202">
          <cell r="A6202">
            <v>2882918</v>
          </cell>
          <cell r="B6202">
            <v>5432</v>
          </cell>
          <cell r="C6202">
            <v>999</v>
          </cell>
          <cell r="D6202" t="str">
            <v>DISTRIB. LEY 24700 14% TC 7/99G</v>
          </cell>
          <cell r="E6202">
            <v>69700</v>
          </cell>
          <cell r="F6202" t="str">
            <v>J8</v>
          </cell>
          <cell r="G6202">
            <v>99001105</v>
          </cell>
          <cell r="H6202">
            <v>36168</v>
          </cell>
          <cell r="I6202">
            <v>457.42</v>
          </cell>
        </row>
        <row r="6203">
          <cell r="A6203">
            <v>2882918</v>
          </cell>
          <cell r="B6203">
            <v>5432</v>
          </cell>
          <cell r="C6203">
            <v>999</v>
          </cell>
          <cell r="D6203" t="str">
            <v>Dist. LEY 24557 ART 08/99     G</v>
          </cell>
          <cell r="E6203">
            <v>71439</v>
          </cell>
          <cell r="F6203" t="str">
            <v>J8</v>
          </cell>
          <cell r="G6203">
            <v>99001122</v>
          </cell>
          <cell r="H6203" t="str">
            <v>31/08/99</v>
          </cell>
          <cell r="I6203">
            <v>427.53</v>
          </cell>
        </row>
        <row r="6204">
          <cell r="A6204">
            <v>2882918</v>
          </cell>
          <cell r="B6204">
            <v>5432</v>
          </cell>
          <cell r="C6204">
            <v>999</v>
          </cell>
          <cell r="D6204" t="str">
            <v>Dist. Ley 24700 T.Canasta 8/99G</v>
          </cell>
          <cell r="E6204">
            <v>71417</v>
          </cell>
          <cell r="F6204" t="str">
            <v>J8</v>
          </cell>
          <cell r="G6204">
            <v>99001123</v>
          </cell>
          <cell r="H6204" t="str">
            <v>31/08/99</v>
          </cell>
          <cell r="I6204">
            <v>534.07000000000005</v>
          </cell>
        </row>
        <row r="6205">
          <cell r="A6205">
            <v>2882918</v>
          </cell>
          <cell r="B6205">
            <v>5432</v>
          </cell>
          <cell r="C6205">
            <v>999</v>
          </cell>
          <cell r="D6205" t="str">
            <v>SUELDOS PETROLEROS 08/99      G</v>
          </cell>
          <cell r="E6205">
            <v>73949</v>
          </cell>
          <cell r="F6205" t="str">
            <v>JS</v>
          </cell>
          <cell r="G6205">
            <v>99000032</v>
          </cell>
          <cell r="H6205" t="str">
            <v>31/08/99</v>
          </cell>
          <cell r="I6205">
            <v>537</v>
          </cell>
          <cell r="J6205">
            <v>5102002280</v>
          </cell>
        </row>
        <row r="6206">
          <cell r="A6206">
            <v>2882918</v>
          </cell>
          <cell r="B6206">
            <v>5432</v>
          </cell>
          <cell r="C6206">
            <v>999</v>
          </cell>
          <cell r="D6206" t="str">
            <v>SUELDOS MENSUALES VSOP 08/99  G</v>
          </cell>
          <cell r="E6206">
            <v>74433</v>
          </cell>
          <cell r="F6206" t="str">
            <v>JS</v>
          </cell>
          <cell r="G6206">
            <v>99000033</v>
          </cell>
          <cell r="H6206" t="str">
            <v>31/08/99</v>
          </cell>
          <cell r="I6206">
            <v>2093</v>
          </cell>
          <cell r="J6206">
            <v>5102002280</v>
          </cell>
        </row>
        <row r="6207">
          <cell r="A6207">
            <v>2882918</v>
          </cell>
          <cell r="B6207">
            <v>5433</v>
          </cell>
          <cell r="C6207">
            <v>999</v>
          </cell>
          <cell r="D6207" t="str">
            <v>2DA QUINC.JORNALES 7/99   0000G</v>
          </cell>
          <cell r="E6207">
            <v>69005</v>
          </cell>
          <cell r="F6207" t="str">
            <v>JS</v>
          </cell>
          <cell r="G6207">
            <v>99000030</v>
          </cell>
          <cell r="H6207">
            <v>36168</v>
          </cell>
          <cell r="I6207">
            <v>8650</v>
          </cell>
          <cell r="J6207">
            <v>5102004280</v>
          </cell>
        </row>
        <row r="6208">
          <cell r="A6208">
            <v>2882918</v>
          </cell>
          <cell r="B6208">
            <v>5433</v>
          </cell>
          <cell r="C6208">
            <v>999</v>
          </cell>
          <cell r="D6208" t="str">
            <v>PROV. JORNALES 2DA.Q.07/99    G</v>
          </cell>
          <cell r="E6208">
            <v>68033</v>
          </cell>
          <cell r="F6208" t="str">
            <v>JE</v>
          </cell>
          <cell r="G6208">
            <v>99000846</v>
          </cell>
          <cell r="H6208">
            <v>36168</v>
          </cell>
          <cell r="I6208">
            <v>-5391</v>
          </cell>
          <cell r="J6208">
            <v>5102004280</v>
          </cell>
        </row>
        <row r="6209">
          <cell r="A6209">
            <v>2882918</v>
          </cell>
          <cell r="B6209">
            <v>5433</v>
          </cell>
          <cell r="C6209">
            <v>999</v>
          </cell>
          <cell r="D6209" t="str">
            <v>APORTE R.N.I.C. 7-99          G</v>
          </cell>
          <cell r="E6209">
            <v>69932</v>
          </cell>
          <cell r="F6209" t="str">
            <v>J8</v>
          </cell>
          <cell r="G6209">
            <v>99001107</v>
          </cell>
          <cell r="H6209" t="str">
            <v>17/08/99</v>
          </cell>
          <cell r="I6209">
            <v>127.29</v>
          </cell>
        </row>
        <row r="6210">
          <cell r="A6210">
            <v>2882918</v>
          </cell>
          <cell r="B6210">
            <v>5433</v>
          </cell>
          <cell r="C6210">
            <v>999</v>
          </cell>
          <cell r="D6210" t="str">
            <v>SUELDOS JORNALES 1RA.Q. 08/99 G</v>
          </cell>
          <cell r="E6210">
            <v>71352</v>
          </cell>
          <cell r="F6210" t="str">
            <v>JS</v>
          </cell>
          <cell r="G6210">
            <v>99000031</v>
          </cell>
          <cell r="H6210" t="str">
            <v>20/08/99</v>
          </cell>
          <cell r="I6210">
            <v>4839</v>
          </cell>
          <cell r="J6210">
            <v>5102004280</v>
          </cell>
        </row>
        <row r="6211">
          <cell r="A6211">
            <v>2882918</v>
          </cell>
          <cell r="B6211">
            <v>5433</v>
          </cell>
          <cell r="C6211">
            <v>999</v>
          </cell>
          <cell r="D6211" t="str">
            <v>SUELDOS JORNALES 2DA.Q.08/99  G</v>
          </cell>
          <cell r="E6211">
            <v>74716</v>
          </cell>
          <cell r="F6211" t="str">
            <v>JS</v>
          </cell>
          <cell r="G6211">
            <v>99000034</v>
          </cell>
          <cell r="H6211" t="str">
            <v>31/08/99</v>
          </cell>
          <cell r="I6211">
            <v>7456</v>
          </cell>
          <cell r="J6211">
            <v>5102004280</v>
          </cell>
        </row>
        <row r="6212">
          <cell r="A6212">
            <v>2882918</v>
          </cell>
          <cell r="B6212">
            <v>5442</v>
          </cell>
          <cell r="C6212">
            <v>999</v>
          </cell>
          <cell r="D6212" t="str">
            <v>150899-COBRA283/000174        G</v>
          </cell>
          <cell r="E6212">
            <v>71559</v>
          </cell>
          <cell r="F6212" t="str">
            <v>J6</v>
          </cell>
          <cell r="G6212">
            <v>99000177</v>
          </cell>
          <cell r="H6212" t="str">
            <v>15/08/99</v>
          </cell>
          <cell r="I6212">
            <v>-611</v>
          </cell>
          <cell r="J6212">
            <v>5102062280</v>
          </cell>
        </row>
        <row r="6213">
          <cell r="A6213">
            <v>2882918</v>
          </cell>
          <cell r="B6213">
            <v>5442</v>
          </cell>
          <cell r="C6213">
            <v>999</v>
          </cell>
          <cell r="D6213" t="str">
            <v>150899-COBRA283/000174        G</v>
          </cell>
          <cell r="E6213">
            <v>71559</v>
          </cell>
          <cell r="F6213" t="str">
            <v>J7</v>
          </cell>
          <cell r="G6213">
            <v>99000162</v>
          </cell>
          <cell r="H6213" t="str">
            <v>15/08/99</v>
          </cell>
          <cell r="I6213">
            <v>629</v>
          </cell>
          <cell r="J6213">
            <v>5102062280</v>
          </cell>
        </row>
        <row r="6214">
          <cell r="A6214">
            <v>2882918</v>
          </cell>
          <cell r="B6214">
            <v>5442</v>
          </cell>
          <cell r="C6214">
            <v>999</v>
          </cell>
          <cell r="D6214" t="str">
            <v>310899-COBRA283/000189        G</v>
          </cell>
          <cell r="E6214">
            <v>74115</v>
          </cell>
          <cell r="F6214" t="str">
            <v>J6</v>
          </cell>
          <cell r="G6214">
            <v>99000203</v>
          </cell>
          <cell r="H6214" t="str">
            <v>31/08/99</v>
          </cell>
          <cell r="I6214">
            <v>410</v>
          </cell>
          <cell r="J6214">
            <v>5102062280</v>
          </cell>
        </row>
        <row r="6215">
          <cell r="A6215">
            <v>2882918</v>
          </cell>
          <cell r="B6215">
            <v>5442</v>
          </cell>
          <cell r="C6215">
            <v>999</v>
          </cell>
          <cell r="D6215" t="str">
            <v>310899-COBRA283/000189        G</v>
          </cell>
          <cell r="E6215">
            <v>74115</v>
          </cell>
          <cell r="F6215" t="str">
            <v>J6</v>
          </cell>
          <cell r="G6215">
            <v>99000203</v>
          </cell>
          <cell r="H6215" t="str">
            <v>31/08/99</v>
          </cell>
          <cell r="I6215">
            <v>573</v>
          </cell>
          <cell r="J6215">
            <v>5102062280</v>
          </cell>
        </row>
        <row r="6216">
          <cell r="A6216">
            <v>2882918</v>
          </cell>
          <cell r="B6216">
            <v>5442</v>
          </cell>
          <cell r="C6216">
            <v>999</v>
          </cell>
          <cell r="D6216" t="str">
            <v>310899-COBRA283/000189        G</v>
          </cell>
          <cell r="E6216">
            <v>74115</v>
          </cell>
          <cell r="F6216" t="str">
            <v>J6</v>
          </cell>
          <cell r="G6216">
            <v>99000203</v>
          </cell>
          <cell r="H6216" t="str">
            <v>31/08/99</v>
          </cell>
          <cell r="I6216">
            <v>197</v>
          </cell>
          <cell r="J6216">
            <v>5102062280</v>
          </cell>
        </row>
        <row r="6217">
          <cell r="A6217">
            <v>2882918</v>
          </cell>
          <cell r="B6217">
            <v>5542</v>
          </cell>
          <cell r="C6217">
            <v>999</v>
          </cell>
          <cell r="D6217" t="str">
            <v>SERVICIOS TICKET S.A.         V</v>
          </cell>
          <cell r="E6217">
            <v>69134</v>
          </cell>
          <cell r="F6217" t="str">
            <v>FF</v>
          </cell>
          <cell r="G6217">
            <v>99021885</v>
          </cell>
          <cell r="H6217">
            <v>36502</v>
          </cell>
          <cell r="I6217">
            <v>400</v>
          </cell>
        </row>
        <row r="6218">
          <cell r="A6218">
            <v>2882918</v>
          </cell>
          <cell r="B6218">
            <v>5542</v>
          </cell>
          <cell r="C6218">
            <v>999</v>
          </cell>
          <cell r="D6218" t="str">
            <v>SERVICIOS TICKET S.A.         V</v>
          </cell>
          <cell r="E6218">
            <v>69134</v>
          </cell>
          <cell r="F6218" t="str">
            <v>FF</v>
          </cell>
          <cell r="G6218">
            <v>99021904</v>
          </cell>
          <cell r="H6218">
            <v>36502</v>
          </cell>
          <cell r="I6218">
            <v>236</v>
          </cell>
        </row>
        <row r="6219">
          <cell r="A6219">
            <v>2882918</v>
          </cell>
          <cell r="B6219">
            <v>5674</v>
          </cell>
          <cell r="C6219">
            <v>999</v>
          </cell>
          <cell r="D6219" t="str">
            <v>REVERSA LAB                   G</v>
          </cell>
          <cell r="E6219">
            <v>73170</v>
          </cell>
          <cell r="F6219" t="str">
            <v>JE</v>
          </cell>
          <cell r="G6219">
            <v>99000923</v>
          </cell>
          <cell r="H6219" t="str">
            <v>31/08/99</v>
          </cell>
          <cell r="I6219">
            <v>6</v>
          </cell>
          <cell r="J6219" t="str">
            <v>CI/EQ/LAB</v>
          </cell>
        </row>
        <row r="6220">
          <cell r="A6220">
            <v>2882918</v>
          </cell>
          <cell r="B6220">
            <v>5674</v>
          </cell>
          <cell r="C6220">
            <v>999</v>
          </cell>
          <cell r="D6220" t="str">
            <v>REVERSA LAB insumos           G</v>
          </cell>
          <cell r="E6220">
            <v>73185</v>
          </cell>
          <cell r="F6220" t="str">
            <v>JE</v>
          </cell>
          <cell r="G6220">
            <v>99000924</v>
          </cell>
          <cell r="H6220" t="str">
            <v>31/08/99</v>
          </cell>
          <cell r="I6220">
            <v>4</v>
          </cell>
          <cell r="J6220" t="str">
            <v>CI/EQ/LAB</v>
          </cell>
        </row>
        <row r="6221">
          <cell r="A6221">
            <v>2882918</v>
          </cell>
          <cell r="B6221">
            <v>5685</v>
          </cell>
          <cell r="C6221">
            <v>999</v>
          </cell>
          <cell r="D6221" t="str">
            <v>Reg. Facturac. Ubic.          T</v>
          </cell>
          <cell r="E6221">
            <v>73471</v>
          </cell>
          <cell r="F6221" t="str">
            <v>TE</v>
          </cell>
          <cell r="G6221">
            <v>99018660</v>
          </cell>
          <cell r="H6221" t="str">
            <v>31/08/99</v>
          </cell>
          <cell r="I6221">
            <v>89.28</v>
          </cell>
        </row>
        <row r="6222">
          <cell r="A6222">
            <v>2882918</v>
          </cell>
          <cell r="B6222">
            <v>5685</v>
          </cell>
          <cell r="C6222">
            <v>999</v>
          </cell>
          <cell r="D6222" t="str">
            <v>Reg. Facturac. Ubic.          T</v>
          </cell>
          <cell r="E6222">
            <v>73471</v>
          </cell>
          <cell r="F6222" t="str">
            <v>TE</v>
          </cell>
          <cell r="G6222">
            <v>99018661</v>
          </cell>
          <cell r="H6222" t="str">
            <v>31/08/99</v>
          </cell>
          <cell r="I6222">
            <v>537.85</v>
          </cell>
        </row>
        <row r="6223">
          <cell r="A6223">
            <v>2882918</v>
          </cell>
          <cell r="B6223">
            <v>5685</v>
          </cell>
          <cell r="C6223">
            <v>999</v>
          </cell>
          <cell r="D6223" t="str">
            <v>Reg. Facturac. Ubic.          T</v>
          </cell>
          <cell r="E6223">
            <v>73471</v>
          </cell>
          <cell r="F6223" t="str">
            <v>TE</v>
          </cell>
          <cell r="G6223">
            <v>99018662</v>
          </cell>
          <cell r="H6223" t="str">
            <v>31/08/99</v>
          </cell>
          <cell r="I6223">
            <v>330.77</v>
          </cell>
        </row>
        <row r="6224">
          <cell r="A6224">
            <v>2882918</v>
          </cell>
          <cell r="B6224">
            <v>5685</v>
          </cell>
          <cell r="C6224">
            <v>999</v>
          </cell>
          <cell r="D6224" t="str">
            <v>Reg. Facturac. Ubic.          T</v>
          </cell>
          <cell r="E6224">
            <v>73471</v>
          </cell>
          <cell r="F6224" t="str">
            <v>TE</v>
          </cell>
          <cell r="G6224">
            <v>99018663</v>
          </cell>
          <cell r="H6224" t="str">
            <v>31/08/99</v>
          </cell>
          <cell r="I6224">
            <v>626.51</v>
          </cell>
        </row>
        <row r="6225">
          <cell r="A6225">
            <v>2882918</v>
          </cell>
          <cell r="B6225">
            <v>5685</v>
          </cell>
          <cell r="C6225">
            <v>999</v>
          </cell>
          <cell r="D6225" t="str">
            <v>Reg. Facturac. Ubic.          T</v>
          </cell>
          <cell r="E6225">
            <v>73471</v>
          </cell>
          <cell r="F6225" t="str">
            <v>TE</v>
          </cell>
          <cell r="G6225">
            <v>99018664</v>
          </cell>
          <cell r="H6225" t="str">
            <v>31/08/99</v>
          </cell>
          <cell r="I6225">
            <v>99.9</v>
          </cell>
        </row>
        <row r="6226">
          <cell r="A6226">
            <v>2882918</v>
          </cell>
          <cell r="B6226">
            <v>5685</v>
          </cell>
          <cell r="C6226">
            <v>999</v>
          </cell>
          <cell r="D6226" t="str">
            <v>Reg. Facturac. Ubic.          T</v>
          </cell>
          <cell r="E6226">
            <v>73471</v>
          </cell>
          <cell r="F6226" t="str">
            <v>TE</v>
          </cell>
          <cell r="G6226">
            <v>99018665</v>
          </cell>
          <cell r="H6226" t="str">
            <v>31/08/99</v>
          </cell>
          <cell r="I6226">
            <v>661.54</v>
          </cell>
        </row>
        <row r="6227">
          <cell r="A6227">
            <v>2882918</v>
          </cell>
          <cell r="B6227">
            <v>5685</v>
          </cell>
          <cell r="C6227">
            <v>999</v>
          </cell>
          <cell r="D6227" t="str">
            <v>Reg. Facturac. Ubic.          T</v>
          </cell>
          <cell r="E6227">
            <v>73471</v>
          </cell>
          <cell r="F6227" t="str">
            <v>TE</v>
          </cell>
          <cell r="G6227">
            <v>99018666</v>
          </cell>
          <cell r="H6227" t="str">
            <v>31/08/99</v>
          </cell>
          <cell r="I6227">
            <v>770.35</v>
          </cell>
        </row>
        <row r="6228">
          <cell r="A6228">
            <v>2882918</v>
          </cell>
          <cell r="B6228">
            <v>5685</v>
          </cell>
          <cell r="C6228">
            <v>999</v>
          </cell>
          <cell r="D6228" t="str">
            <v>Reg. Facturac. Ubic.          T</v>
          </cell>
          <cell r="E6228">
            <v>73471</v>
          </cell>
          <cell r="F6228" t="str">
            <v>TE</v>
          </cell>
          <cell r="G6228">
            <v>99018667</v>
          </cell>
          <cell r="H6228" t="str">
            <v>31/08/99</v>
          </cell>
          <cell r="I6228">
            <v>661.54</v>
          </cell>
        </row>
        <row r="6229">
          <cell r="A6229">
            <v>2882918</v>
          </cell>
          <cell r="B6229">
            <v>5685</v>
          </cell>
          <cell r="C6229">
            <v>999</v>
          </cell>
          <cell r="D6229" t="str">
            <v>Reg. Facturac. Ubic.          T</v>
          </cell>
          <cell r="E6229">
            <v>73471</v>
          </cell>
          <cell r="F6229" t="str">
            <v>TE</v>
          </cell>
          <cell r="G6229">
            <v>99018668</v>
          </cell>
          <cell r="H6229" t="str">
            <v>31/08/99</v>
          </cell>
          <cell r="I6229">
            <v>469.48</v>
          </cell>
        </row>
        <row r="6230">
          <cell r="A6230">
            <v>2882918</v>
          </cell>
          <cell r="B6230">
            <v>5685</v>
          </cell>
          <cell r="C6230">
            <v>999</v>
          </cell>
          <cell r="D6230" t="str">
            <v>Reg. Facturac. Ubic.          T</v>
          </cell>
          <cell r="E6230">
            <v>73471</v>
          </cell>
          <cell r="F6230" t="str">
            <v>TE</v>
          </cell>
          <cell r="G6230">
            <v>99018669</v>
          </cell>
          <cell r="H6230" t="str">
            <v>31/08/99</v>
          </cell>
          <cell r="I6230">
            <v>661.54</v>
          </cell>
        </row>
        <row r="6231">
          <cell r="A6231">
            <v>2882918</v>
          </cell>
          <cell r="B6231">
            <v>5685</v>
          </cell>
          <cell r="C6231">
            <v>999</v>
          </cell>
          <cell r="D6231" t="str">
            <v>Reg. Facturac. Ubic.          T</v>
          </cell>
          <cell r="E6231">
            <v>73471</v>
          </cell>
          <cell r="F6231" t="str">
            <v>TE</v>
          </cell>
          <cell r="G6231">
            <v>99018670</v>
          </cell>
          <cell r="H6231" t="str">
            <v>31/08/99</v>
          </cell>
          <cell r="I6231">
            <v>389.13</v>
          </cell>
        </row>
        <row r="6232">
          <cell r="A6232">
            <v>2882918</v>
          </cell>
          <cell r="B6232">
            <v>5685</v>
          </cell>
          <cell r="C6232">
            <v>999</v>
          </cell>
          <cell r="D6232" t="str">
            <v>Reg. Facturac. Ubic.          T</v>
          </cell>
          <cell r="E6232">
            <v>73471</v>
          </cell>
          <cell r="F6232" t="str">
            <v>TE</v>
          </cell>
          <cell r="G6232">
            <v>99018671</v>
          </cell>
          <cell r="H6232" t="str">
            <v>31/08/99</v>
          </cell>
          <cell r="I6232">
            <v>1982.45</v>
          </cell>
        </row>
        <row r="6233">
          <cell r="A6233">
            <v>2882918</v>
          </cell>
          <cell r="B6233">
            <v>5685</v>
          </cell>
          <cell r="C6233">
            <v>999</v>
          </cell>
          <cell r="D6233" t="str">
            <v>Reg. Facturac. Ubic.          T</v>
          </cell>
          <cell r="E6233">
            <v>73471</v>
          </cell>
          <cell r="F6233" t="str">
            <v>TE</v>
          </cell>
          <cell r="G6233">
            <v>99018672</v>
          </cell>
          <cell r="H6233" t="str">
            <v>31/08/99</v>
          </cell>
          <cell r="I6233">
            <v>139.19</v>
          </cell>
        </row>
        <row r="6234">
          <cell r="A6234">
            <v>2882918</v>
          </cell>
          <cell r="B6234">
            <v>5685</v>
          </cell>
          <cell r="C6234">
            <v>999</v>
          </cell>
          <cell r="D6234" t="str">
            <v>Reg. Facturac. Ubic.          T</v>
          </cell>
          <cell r="E6234">
            <v>73471</v>
          </cell>
          <cell r="F6234" t="str">
            <v>TE</v>
          </cell>
          <cell r="G6234">
            <v>99018673</v>
          </cell>
          <cell r="H6234" t="str">
            <v>31/08/99</v>
          </cell>
          <cell r="I6234">
            <v>49.6</v>
          </cell>
        </row>
        <row r="6235">
          <cell r="A6235">
            <v>2882918</v>
          </cell>
          <cell r="B6235">
            <v>5685</v>
          </cell>
          <cell r="C6235">
            <v>999</v>
          </cell>
          <cell r="D6235" t="str">
            <v>Reg. Facturac. Ubic.          T</v>
          </cell>
          <cell r="E6235">
            <v>73471</v>
          </cell>
          <cell r="F6235" t="str">
            <v>TE</v>
          </cell>
          <cell r="G6235">
            <v>99018674</v>
          </cell>
          <cell r="H6235" t="str">
            <v>31/08/99</v>
          </cell>
          <cell r="I6235">
            <v>450.74</v>
          </cell>
        </row>
        <row r="6236">
          <cell r="A6236">
            <v>2882918</v>
          </cell>
          <cell r="B6236">
            <v>5685</v>
          </cell>
          <cell r="C6236">
            <v>999</v>
          </cell>
          <cell r="D6236" t="str">
            <v>Reg. Facturac. Ubic.          T</v>
          </cell>
          <cell r="E6236">
            <v>73471</v>
          </cell>
          <cell r="F6236" t="str">
            <v>TE</v>
          </cell>
          <cell r="G6236">
            <v>99018675</v>
          </cell>
          <cell r="H6236" t="str">
            <v>31/08/99</v>
          </cell>
          <cell r="I6236">
            <v>1434.37</v>
          </cell>
        </row>
        <row r="6237">
          <cell r="A6237">
            <v>2882918</v>
          </cell>
          <cell r="B6237">
            <v>5685</v>
          </cell>
          <cell r="C6237">
            <v>999</v>
          </cell>
          <cell r="D6237" t="str">
            <v>Reg. Facturac. Ubic.          T</v>
          </cell>
          <cell r="E6237">
            <v>73471</v>
          </cell>
          <cell r="F6237" t="str">
            <v>TE</v>
          </cell>
          <cell r="G6237">
            <v>99018676</v>
          </cell>
          <cell r="H6237" t="str">
            <v>31/08/99</v>
          </cell>
          <cell r="I6237">
            <v>992.25</v>
          </cell>
        </row>
        <row r="6238">
          <cell r="A6238">
            <v>2882918</v>
          </cell>
          <cell r="B6238">
            <v>5852</v>
          </cell>
          <cell r="C6238" t="str">
            <v>ZALM</v>
          </cell>
          <cell r="D6238" t="str">
            <v>GOYAIKE SAACIYF               I</v>
          </cell>
          <cell r="E6238">
            <v>72629</v>
          </cell>
          <cell r="F6238" t="str">
            <v>E7</v>
          </cell>
          <cell r="G6238">
            <v>11005536</v>
          </cell>
          <cell r="H6238" t="str">
            <v>30/08/99</v>
          </cell>
          <cell r="I6238">
            <v>-1910.21</v>
          </cell>
          <cell r="J6238" t="str">
            <v>POR TRABAJOS REA</v>
          </cell>
        </row>
        <row r="6239">
          <cell r="A6239">
            <v>2882918</v>
          </cell>
          <cell r="B6239">
            <v>5852</v>
          </cell>
          <cell r="C6239" t="str">
            <v>ZALM</v>
          </cell>
          <cell r="D6239" t="str">
            <v>ELECTRO JUAN                  V</v>
          </cell>
          <cell r="E6239">
            <v>67472</v>
          </cell>
          <cell r="F6239" t="str">
            <v>FF</v>
          </cell>
          <cell r="G6239">
            <v>99021227</v>
          </cell>
          <cell r="H6239">
            <v>36288</v>
          </cell>
          <cell r="I6239">
            <v>655</v>
          </cell>
          <cell r="J6239" t="str">
            <v>O.R. 72811</v>
          </cell>
        </row>
        <row r="6240">
          <cell r="A6240">
            <v>2882918</v>
          </cell>
          <cell r="B6240">
            <v>5852</v>
          </cell>
          <cell r="C6240" t="str">
            <v>ZALM</v>
          </cell>
          <cell r="D6240" t="str">
            <v>150899-COBRA283/000174        G</v>
          </cell>
          <cell r="E6240">
            <v>71559</v>
          </cell>
          <cell r="F6240" t="str">
            <v>J6</v>
          </cell>
          <cell r="G6240">
            <v>99000177</v>
          </cell>
          <cell r="H6240" t="str">
            <v>15/08/99</v>
          </cell>
          <cell r="I6240">
            <v>33</v>
          </cell>
          <cell r="J6240">
            <v>5144021280</v>
          </cell>
        </row>
        <row r="6241">
          <cell r="A6241">
            <v>2882918</v>
          </cell>
          <cell r="B6241">
            <v>5852</v>
          </cell>
          <cell r="C6241" t="str">
            <v>ZALM</v>
          </cell>
          <cell r="D6241" t="str">
            <v>150899-COBRA283/000174        G</v>
          </cell>
          <cell r="E6241">
            <v>71559</v>
          </cell>
          <cell r="F6241" t="str">
            <v>J6</v>
          </cell>
          <cell r="G6241">
            <v>99000177</v>
          </cell>
          <cell r="H6241" t="str">
            <v>15/08/99</v>
          </cell>
          <cell r="I6241">
            <v>-944</v>
          </cell>
          <cell r="J6241">
            <v>5144021280</v>
          </cell>
        </row>
        <row r="6242">
          <cell r="A6242">
            <v>2882918</v>
          </cell>
          <cell r="B6242">
            <v>5852</v>
          </cell>
          <cell r="C6242" t="str">
            <v>ZALM</v>
          </cell>
          <cell r="D6242" t="str">
            <v>150899-COBRA283/000174        G</v>
          </cell>
          <cell r="E6242">
            <v>71559</v>
          </cell>
          <cell r="F6242" t="str">
            <v>J6</v>
          </cell>
          <cell r="G6242">
            <v>99000177</v>
          </cell>
          <cell r="H6242" t="str">
            <v>15/08/99</v>
          </cell>
          <cell r="I6242">
            <v>-26</v>
          </cell>
          <cell r="J6242">
            <v>5144021280</v>
          </cell>
        </row>
        <row r="6243">
          <cell r="A6243">
            <v>2882918</v>
          </cell>
          <cell r="B6243">
            <v>5852</v>
          </cell>
          <cell r="C6243" t="str">
            <v>ZALM</v>
          </cell>
          <cell r="D6243" t="str">
            <v>150899-COBRA283/000174        G</v>
          </cell>
          <cell r="E6243">
            <v>71559</v>
          </cell>
          <cell r="F6243" t="str">
            <v>J7</v>
          </cell>
          <cell r="G6243">
            <v>99000162</v>
          </cell>
          <cell r="H6243" t="str">
            <v>15/08/99</v>
          </cell>
          <cell r="I6243">
            <v>944</v>
          </cell>
          <cell r="J6243">
            <v>5144021280</v>
          </cell>
        </row>
        <row r="6244">
          <cell r="A6244">
            <v>2882918</v>
          </cell>
          <cell r="B6244">
            <v>5852</v>
          </cell>
          <cell r="C6244" t="str">
            <v>ZALM</v>
          </cell>
          <cell r="D6244" t="str">
            <v>150899-COBRA283/000174        G</v>
          </cell>
          <cell r="E6244">
            <v>71559</v>
          </cell>
          <cell r="F6244" t="str">
            <v>J7</v>
          </cell>
          <cell r="G6244">
            <v>99000162</v>
          </cell>
          <cell r="H6244" t="str">
            <v>15/08/99</v>
          </cell>
          <cell r="I6244">
            <v>26</v>
          </cell>
          <cell r="J6244">
            <v>5144021280</v>
          </cell>
        </row>
        <row r="6245">
          <cell r="A6245">
            <v>2882918</v>
          </cell>
          <cell r="B6245">
            <v>5852</v>
          </cell>
          <cell r="C6245" t="str">
            <v>ZALM</v>
          </cell>
          <cell r="D6245" t="str">
            <v>D'ALESSANDRO ROSANA ANDREA    V</v>
          </cell>
          <cell r="E6245">
            <v>73742</v>
          </cell>
          <cell r="F6245" t="str">
            <v>FF</v>
          </cell>
          <cell r="G6245">
            <v>99024766</v>
          </cell>
          <cell r="H6245" t="str">
            <v>31/08/99</v>
          </cell>
          <cell r="I6245">
            <v>241.5</v>
          </cell>
          <cell r="J6245" t="str">
            <v>or 72913</v>
          </cell>
        </row>
        <row r="6246">
          <cell r="A6246">
            <v>2882918</v>
          </cell>
          <cell r="B6246">
            <v>5852</v>
          </cell>
          <cell r="C6246" t="str">
            <v>ZALM</v>
          </cell>
          <cell r="D6246" t="str">
            <v>310899-COBRA283/000189        G</v>
          </cell>
          <cell r="E6246">
            <v>74104</v>
          </cell>
          <cell r="F6246" t="str">
            <v>J7</v>
          </cell>
          <cell r="G6246">
            <v>99000175</v>
          </cell>
          <cell r="H6246" t="str">
            <v>31/08/99</v>
          </cell>
          <cell r="I6246">
            <v>183</v>
          </cell>
          <cell r="J6246">
            <v>5144021280</v>
          </cell>
        </row>
        <row r="6247">
          <cell r="A6247">
            <v>2882918</v>
          </cell>
          <cell r="B6247">
            <v>5852</v>
          </cell>
          <cell r="C6247" t="str">
            <v>ZALM</v>
          </cell>
          <cell r="D6247" t="str">
            <v>310899-COBRA283/000189        G</v>
          </cell>
          <cell r="E6247">
            <v>74104</v>
          </cell>
          <cell r="F6247" t="str">
            <v>J7</v>
          </cell>
          <cell r="G6247">
            <v>99000175</v>
          </cell>
          <cell r="H6247" t="str">
            <v>31/08/99</v>
          </cell>
          <cell r="I6247">
            <v>231</v>
          </cell>
          <cell r="J6247">
            <v>5144021280</v>
          </cell>
        </row>
        <row r="6248">
          <cell r="A6248">
            <v>2882918</v>
          </cell>
          <cell r="B6248">
            <v>5852</v>
          </cell>
          <cell r="C6248" t="str">
            <v>ZALM</v>
          </cell>
          <cell r="D6248" t="str">
            <v>310899-COBRA283/000189        G</v>
          </cell>
          <cell r="E6248">
            <v>74115</v>
          </cell>
          <cell r="F6248" t="str">
            <v>J6</v>
          </cell>
          <cell r="G6248">
            <v>99000203</v>
          </cell>
          <cell r="H6248" t="str">
            <v>31/08/99</v>
          </cell>
          <cell r="I6248">
            <v>90</v>
          </cell>
          <cell r="J6248">
            <v>5144021280</v>
          </cell>
        </row>
        <row r="6249">
          <cell r="A6249">
            <v>2882918</v>
          </cell>
          <cell r="B6249">
            <v>5852</v>
          </cell>
          <cell r="C6249" t="str">
            <v>ZALM</v>
          </cell>
          <cell r="D6249" t="str">
            <v>310899-COBRA283/000189        G</v>
          </cell>
          <cell r="E6249">
            <v>74115</v>
          </cell>
          <cell r="F6249" t="str">
            <v>J6</v>
          </cell>
          <cell r="G6249">
            <v>99000203</v>
          </cell>
          <cell r="H6249" t="str">
            <v>31/08/99</v>
          </cell>
          <cell r="I6249">
            <v>329</v>
          </cell>
          <cell r="J6249">
            <v>5144021280</v>
          </cell>
        </row>
        <row r="6250">
          <cell r="A6250">
            <v>2882918</v>
          </cell>
          <cell r="B6250">
            <v>5852</v>
          </cell>
          <cell r="C6250" t="str">
            <v>ZALM</v>
          </cell>
          <cell r="D6250" t="str">
            <v>310899-COBRA283/000189        G</v>
          </cell>
          <cell r="E6250">
            <v>74115</v>
          </cell>
          <cell r="F6250" t="str">
            <v>J6</v>
          </cell>
          <cell r="G6250">
            <v>99000203</v>
          </cell>
          <cell r="H6250" t="str">
            <v>31/08/99</v>
          </cell>
          <cell r="I6250">
            <v>51</v>
          </cell>
          <cell r="J6250">
            <v>5144021280</v>
          </cell>
        </row>
        <row r="6251">
          <cell r="A6251">
            <v>2882918</v>
          </cell>
          <cell r="B6251">
            <v>5852</v>
          </cell>
          <cell r="C6251" t="str">
            <v>ZALM</v>
          </cell>
          <cell r="D6251" t="str">
            <v>310899-COBRA283/000189        G</v>
          </cell>
          <cell r="E6251">
            <v>74115</v>
          </cell>
          <cell r="F6251" t="str">
            <v>J6</v>
          </cell>
          <cell r="G6251">
            <v>99000203</v>
          </cell>
          <cell r="H6251" t="str">
            <v>31/08/99</v>
          </cell>
          <cell r="I6251">
            <v>-231</v>
          </cell>
          <cell r="J6251">
            <v>5144021280</v>
          </cell>
        </row>
        <row r="6252">
          <cell r="A6252">
            <v>2882918</v>
          </cell>
          <cell r="B6252">
            <v>5855</v>
          </cell>
          <cell r="C6252" t="str">
            <v>ZALM</v>
          </cell>
          <cell r="D6252" t="str">
            <v>150899-COBRA283/000174        G</v>
          </cell>
          <cell r="E6252">
            <v>71559</v>
          </cell>
          <cell r="F6252" t="str">
            <v>J6</v>
          </cell>
          <cell r="G6252">
            <v>99000177</v>
          </cell>
          <cell r="H6252" t="str">
            <v>15/08/99</v>
          </cell>
          <cell r="I6252">
            <v>98</v>
          </cell>
          <cell r="J6252">
            <v>5119061280</v>
          </cell>
        </row>
        <row r="6253">
          <cell r="A6253">
            <v>2882918</v>
          </cell>
          <cell r="B6253">
            <v>5855</v>
          </cell>
          <cell r="C6253" t="str">
            <v>ZALM</v>
          </cell>
          <cell r="D6253" t="str">
            <v>150899-COBRA283/000174        G</v>
          </cell>
          <cell r="E6253">
            <v>71559</v>
          </cell>
          <cell r="F6253" t="str">
            <v>J6</v>
          </cell>
          <cell r="G6253">
            <v>99000177</v>
          </cell>
          <cell r="H6253" t="str">
            <v>15/08/99</v>
          </cell>
          <cell r="I6253">
            <v>-771</v>
          </cell>
          <cell r="J6253">
            <v>5119061280</v>
          </cell>
        </row>
        <row r="6254">
          <cell r="A6254">
            <v>2882918</v>
          </cell>
          <cell r="B6254">
            <v>5855</v>
          </cell>
          <cell r="C6254" t="str">
            <v>ZALM</v>
          </cell>
          <cell r="D6254" t="str">
            <v>150899-COBRA283/000174        G</v>
          </cell>
          <cell r="E6254">
            <v>71559</v>
          </cell>
          <cell r="F6254" t="str">
            <v>J6</v>
          </cell>
          <cell r="G6254">
            <v>99000177</v>
          </cell>
          <cell r="H6254" t="str">
            <v>15/08/99</v>
          </cell>
          <cell r="I6254">
            <v>-521</v>
          </cell>
          <cell r="J6254">
            <v>5119061280</v>
          </cell>
        </row>
        <row r="6255">
          <cell r="A6255">
            <v>2882918</v>
          </cell>
          <cell r="B6255">
            <v>5855</v>
          </cell>
          <cell r="C6255" t="str">
            <v>ZALM</v>
          </cell>
          <cell r="D6255" t="str">
            <v>150899-COBRA283/000174        G</v>
          </cell>
          <cell r="E6255">
            <v>71559</v>
          </cell>
          <cell r="F6255" t="str">
            <v>J6</v>
          </cell>
          <cell r="G6255">
            <v>99000177</v>
          </cell>
          <cell r="H6255" t="str">
            <v>15/08/99</v>
          </cell>
          <cell r="I6255">
            <v>-118</v>
          </cell>
          <cell r="J6255">
            <v>5119061280</v>
          </cell>
        </row>
        <row r="6256">
          <cell r="A6256">
            <v>2882918</v>
          </cell>
          <cell r="B6256">
            <v>5855</v>
          </cell>
          <cell r="C6256" t="str">
            <v>ZALM</v>
          </cell>
          <cell r="D6256" t="str">
            <v>150899-COBRA283/000174        G</v>
          </cell>
          <cell r="E6256">
            <v>71559</v>
          </cell>
          <cell r="F6256" t="str">
            <v>J7</v>
          </cell>
          <cell r="G6256">
            <v>99000162</v>
          </cell>
          <cell r="H6256" t="str">
            <v>15/08/99</v>
          </cell>
          <cell r="I6256">
            <v>771</v>
          </cell>
          <cell r="J6256">
            <v>5119061280</v>
          </cell>
        </row>
        <row r="6257">
          <cell r="A6257">
            <v>2882918</v>
          </cell>
          <cell r="B6257">
            <v>5855</v>
          </cell>
          <cell r="C6257" t="str">
            <v>ZALM</v>
          </cell>
          <cell r="D6257" t="str">
            <v>150899-COBRA283/000174        G</v>
          </cell>
          <cell r="E6257">
            <v>71559</v>
          </cell>
          <cell r="F6257" t="str">
            <v>J7</v>
          </cell>
          <cell r="G6257">
            <v>99000162</v>
          </cell>
          <cell r="H6257" t="str">
            <v>15/08/99</v>
          </cell>
          <cell r="I6257">
            <v>521</v>
          </cell>
          <cell r="J6257">
            <v>5119061280</v>
          </cell>
        </row>
        <row r="6258">
          <cell r="A6258">
            <v>2882918</v>
          </cell>
          <cell r="B6258">
            <v>5855</v>
          </cell>
          <cell r="C6258" t="str">
            <v>ZALM</v>
          </cell>
          <cell r="D6258" t="str">
            <v>150899-COBRA283/000174        G</v>
          </cell>
          <cell r="E6258">
            <v>71559</v>
          </cell>
          <cell r="F6258" t="str">
            <v>J7</v>
          </cell>
          <cell r="G6258">
            <v>99000162</v>
          </cell>
          <cell r="H6258" t="str">
            <v>15/08/99</v>
          </cell>
          <cell r="I6258">
            <v>118</v>
          </cell>
          <cell r="J6258">
            <v>5119061280</v>
          </cell>
        </row>
        <row r="6259">
          <cell r="A6259">
            <v>2882918</v>
          </cell>
          <cell r="B6259">
            <v>5855</v>
          </cell>
          <cell r="C6259" t="str">
            <v>ZALM</v>
          </cell>
          <cell r="D6259" t="str">
            <v>310899-COBRA283/000189        G</v>
          </cell>
          <cell r="E6259">
            <v>74104</v>
          </cell>
          <cell r="F6259" t="str">
            <v>J7</v>
          </cell>
          <cell r="G6259">
            <v>99000175</v>
          </cell>
          <cell r="H6259" t="str">
            <v>31/08/99</v>
          </cell>
          <cell r="I6259">
            <v>9</v>
          </cell>
          <cell r="J6259">
            <v>5119061280</v>
          </cell>
        </row>
        <row r="6260">
          <cell r="A6260">
            <v>2882918</v>
          </cell>
          <cell r="B6260">
            <v>5855</v>
          </cell>
          <cell r="C6260" t="str">
            <v>ZALM</v>
          </cell>
          <cell r="D6260" t="str">
            <v>310899-COBRA283/000189        G</v>
          </cell>
          <cell r="E6260">
            <v>74115</v>
          </cell>
          <cell r="F6260" t="str">
            <v>J6</v>
          </cell>
          <cell r="G6260">
            <v>99000203</v>
          </cell>
          <cell r="H6260" t="str">
            <v>31/08/99</v>
          </cell>
          <cell r="I6260">
            <v>2181</v>
          </cell>
          <cell r="J6260">
            <v>5119061280</v>
          </cell>
        </row>
        <row r="6261">
          <cell r="A6261">
            <v>2882918</v>
          </cell>
          <cell r="B6261">
            <v>5855</v>
          </cell>
          <cell r="C6261" t="str">
            <v>ZALM</v>
          </cell>
          <cell r="D6261" t="str">
            <v>310899-COBRA283/000189        G</v>
          </cell>
          <cell r="E6261">
            <v>74115</v>
          </cell>
          <cell r="F6261" t="str">
            <v>J6</v>
          </cell>
          <cell r="G6261">
            <v>99000203</v>
          </cell>
          <cell r="H6261" t="str">
            <v>31/08/99</v>
          </cell>
          <cell r="I6261">
            <v>448</v>
          </cell>
          <cell r="J6261">
            <v>5119061280</v>
          </cell>
        </row>
        <row r="6262">
          <cell r="A6262">
            <v>2882918</v>
          </cell>
          <cell r="B6262">
            <v>5855</v>
          </cell>
          <cell r="C6262" t="str">
            <v>ZALM</v>
          </cell>
          <cell r="D6262" t="str">
            <v>310899-COBRA283/000189        G</v>
          </cell>
          <cell r="E6262">
            <v>74115</v>
          </cell>
          <cell r="F6262" t="str">
            <v>J6</v>
          </cell>
          <cell r="G6262">
            <v>99000203</v>
          </cell>
          <cell r="H6262" t="str">
            <v>31/08/99</v>
          </cell>
          <cell r="I6262">
            <v>818</v>
          </cell>
          <cell r="J6262">
            <v>5119061280</v>
          </cell>
        </row>
        <row r="6263">
          <cell r="A6263">
            <v>2882918</v>
          </cell>
          <cell r="B6263">
            <v>5855</v>
          </cell>
          <cell r="C6263" t="str">
            <v>ZALM</v>
          </cell>
          <cell r="D6263" t="str">
            <v>310899-COBRA283/000189        G</v>
          </cell>
          <cell r="E6263">
            <v>74115</v>
          </cell>
          <cell r="F6263" t="str">
            <v>J6</v>
          </cell>
          <cell r="G6263">
            <v>99000203</v>
          </cell>
          <cell r="H6263" t="str">
            <v>31/08/99</v>
          </cell>
          <cell r="I6263">
            <v>-19</v>
          </cell>
          <cell r="J6263">
            <v>5119061280</v>
          </cell>
        </row>
        <row r="6264">
          <cell r="A6264">
            <v>2882918</v>
          </cell>
          <cell r="B6264">
            <v>5856</v>
          </cell>
          <cell r="C6264" t="str">
            <v>ZALM</v>
          </cell>
          <cell r="D6264" t="str">
            <v>PROV-IND SRL                  V</v>
          </cell>
          <cell r="E6264">
            <v>73670</v>
          </cell>
          <cell r="F6264" t="str">
            <v>FF</v>
          </cell>
          <cell r="G6264">
            <v>99024711</v>
          </cell>
          <cell r="H6264" t="str">
            <v>31/08/99</v>
          </cell>
          <cell r="I6264">
            <v>246.4</v>
          </cell>
        </row>
        <row r="6265">
          <cell r="A6265">
            <v>2882918</v>
          </cell>
          <cell r="B6265">
            <v>5856</v>
          </cell>
          <cell r="C6265" t="str">
            <v>ZALM</v>
          </cell>
          <cell r="D6265" t="str">
            <v>COMERCIAL MADERAS SRL         V</v>
          </cell>
          <cell r="E6265">
            <v>73670</v>
          </cell>
          <cell r="F6265" t="str">
            <v>FF</v>
          </cell>
          <cell r="G6265">
            <v>99024718</v>
          </cell>
          <cell r="H6265" t="str">
            <v>31/08/99</v>
          </cell>
          <cell r="I6265">
            <v>211.67</v>
          </cell>
          <cell r="J6265" t="str">
            <v>or 73068</v>
          </cell>
        </row>
        <row r="6266">
          <cell r="A6266">
            <v>2882918</v>
          </cell>
          <cell r="B6266">
            <v>5856</v>
          </cell>
          <cell r="C6266" t="str">
            <v>ZALM</v>
          </cell>
          <cell r="D6266" t="str">
            <v>FERPAT S.R.L.                 V</v>
          </cell>
          <cell r="E6266">
            <v>73742</v>
          </cell>
          <cell r="F6266" t="str">
            <v>FF</v>
          </cell>
          <cell r="G6266">
            <v>99024763</v>
          </cell>
          <cell r="H6266" t="str">
            <v>31/08/99</v>
          </cell>
          <cell r="I6266">
            <v>66.38</v>
          </cell>
          <cell r="J6266" t="str">
            <v>or 73159</v>
          </cell>
        </row>
        <row r="6267">
          <cell r="A6267">
            <v>2882918</v>
          </cell>
          <cell r="B6267">
            <v>5856</v>
          </cell>
          <cell r="C6267" t="str">
            <v>ZALM</v>
          </cell>
          <cell r="D6267" t="str">
            <v>D'ALESSANDRO ROSANA ANDREA    V</v>
          </cell>
          <cell r="E6267">
            <v>73742</v>
          </cell>
          <cell r="F6267" t="str">
            <v>FF</v>
          </cell>
          <cell r="G6267">
            <v>99024767</v>
          </cell>
          <cell r="H6267" t="str">
            <v>31/08/99</v>
          </cell>
          <cell r="I6267">
            <v>124.7</v>
          </cell>
          <cell r="J6267" t="str">
            <v>or 68662</v>
          </cell>
        </row>
        <row r="6268">
          <cell r="A6268">
            <v>2882918</v>
          </cell>
          <cell r="B6268">
            <v>5856</v>
          </cell>
          <cell r="C6268" t="str">
            <v>ZALM</v>
          </cell>
          <cell r="D6268" t="str">
            <v>NUEVO SUR SRL                 V</v>
          </cell>
          <cell r="E6268">
            <v>73742</v>
          </cell>
          <cell r="F6268" t="str">
            <v>FF</v>
          </cell>
          <cell r="G6268">
            <v>99024798</v>
          </cell>
          <cell r="H6268" t="str">
            <v>31/08/99</v>
          </cell>
          <cell r="I6268">
            <v>11.19</v>
          </cell>
        </row>
        <row r="6269">
          <cell r="A6269">
            <v>2882918</v>
          </cell>
          <cell r="B6269">
            <v>5856</v>
          </cell>
          <cell r="C6269" t="str">
            <v>ZALM</v>
          </cell>
          <cell r="D6269" t="str">
            <v>ADASAR S.R.L.                 V</v>
          </cell>
          <cell r="E6269">
            <v>73742</v>
          </cell>
          <cell r="F6269" t="str">
            <v>FF</v>
          </cell>
          <cell r="G6269">
            <v>99024803</v>
          </cell>
          <cell r="H6269" t="str">
            <v>31/08/99</v>
          </cell>
          <cell r="I6269">
            <v>75.7</v>
          </cell>
        </row>
        <row r="6270">
          <cell r="A6270">
            <v>2882918</v>
          </cell>
          <cell r="B6270">
            <v>5856</v>
          </cell>
          <cell r="C6270" t="str">
            <v>ZALM</v>
          </cell>
          <cell r="D6270" t="str">
            <v>ADASAR S.R.L.                 V</v>
          </cell>
          <cell r="E6270">
            <v>73742</v>
          </cell>
          <cell r="F6270" t="str">
            <v>FF</v>
          </cell>
          <cell r="G6270">
            <v>99024805</v>
          </cell>
          <cell r="H6270" t="str">
            <v>31/08/99</v>
          </cell>
          <cell r="I6270">
            <v>239.66</v>
          </cell>
          <cell r="J6270" t="str">
            <v>or 72874</v>
          </cell>
        </row>
        <row r="6271">
          <cell r="A6271">
            <v>2882918</v>
          </cell>
          <cell r="B6271">
            <v>5856</v>
          </cell>
          <cell r="C6271" t="str">
            <v>ZALM</v>
          </cell>
          <cell r="D6271" t="str">
            <v>PROV-IND SRL                  V</v>
          </cell>
          <cell r="E6271">
            <v>73742</v>
          </cell>
          <cell r="F6271" t="str">
            <v>FF</v>
          </cell>
          <cell r="G6271">
            <v>99024821</v>
          </cell>
          <cell r="H6271" t="str">
            <v>31/08/99</v>
          </cell>
          <cell r="I6271">
            <v>53.68</v>
          </cell>
        </row>
        <row r="6272">
          <cell r="A6272">
            <v>2882918</v>
          </cell>
          <cell r="B6272">
            <v>6002</v>
          </cell>
          <cell r="C6272">
            <v>999</v>
          </cell>
          <cell r="D6272" t="str">
            <v>150899-COBRA283/000174        G</v>
          </cell>
          <cell r="E6272">
            <v>71559</v>
          </cell>
          <cell r="F6272" t="str">
            <v>J6</v>
          </cell>
          <cell r="G6272">
            <v>99000177</v>
          </cell>
          <cell r="H6272" t="str">
            <v>15/08/99</v>
          </cell>
          <cell r="I6272">
            <v>42</v>
          </cell>
          <cell r="J6272">
            <v>5117065280</v>
          </cell>
        </row>
        <row r="6273">
          <cell r="A6273">
            <v>2882918</v>
          </cell>
          <cell r="B6273">
            <v>6002</v>
          </cell>
          <cell r="C6273">
            <v>999</v>
          </cell>
          <cell r="D6273" t="str">
            <v>150899-COBRA283/000174        G</v>
          </cell>
          <cell r="E6273">
            <v>71559</v>
          </cell>
          <cell r="F6273" t="str">
            <v>J6</v>
          </cell>
          <cell r="G6273">
            <v>99000177</v>
          </cell>
          <cell r="H6273" t="str">
            <v>15/08/99</v>
          </cell>
          <cell r="I6273">
            <v>-542</v>
          </cell>
          <cell r="J6273">
            <v>5117065280</v>
          </cell>
        </row>
        <row r="6274">
          <cell r="A6274">
            <v>2882918</v>
          </cell>
          <cell r="B6274">
            <v>6002</v>
          </cell>
          <cell r="C6274">
            <v>999</v>
          </cell>
          <cell r="D6274" t="str">
            <v>150899-COBRA283/000174        G</v>
          </cell>
          <cell r="E6274">
            <v>71559</v>
          </cell>
          <cell r="F6274" t="str">
            <v>J6</v>
          </cell>
          <cell r="G6274">
            <v>99000177</v>
          </cell>
          <cell r="H6274" t="str">
            <v>15/08/99</v>
          </cell>
          <cell r="I6274">
            <v>-328</v>
          </cell>
          <cell r="J6274">
            <v>5117065280</v>
          </cell>
        </row>
        <row r="6275">
          <cell r="A6275">
            <v>2882918</v>
          </cell>
          <cell r="B6275">
            <v>6002</v>
          </cell>
          <cell r="C6275">
            <v>999</v>
          </cell>
          <cell r="D6275" t="str">
            <v>150899-COBRA283/000174        G</v>
          </cell>
          <cell r="E6275">
            <v>71559</v>
          </cell>
          <cell r="F6275" t="str">
            <v>J7</v>
          </cell>
          <cell r="G6275">
            <v>99000162</v>
          </cell>
          <cell r="H6275" t="str">
            <v>15/08/99</v>
          </cell>
          <cell r="I6275">
            <v>566</v>
          </cell>
          <cell r="J6275">
            <v>5117065280</v>
          </cell>
        </row>
        <row r="6276">
          <cell r="A6276">
            <v>2882918</v>
          </cell>
          <cell r="B6276">
            <v>6002</v>
          </cell>
          <cell r="C6276">
            <v>999</v>
          </cell>
          <cell r="D6276" t="str">
            <v>150899-COBRA283/000174        G</v>
          </cell>
          <cell r="E6276">
            <v>71559</v>
          </cell>
          <cell r="F6276" t="str">
            <v>J7</v>
          </cell>
          <cell r="G6276">
            <v>99000162</v>
          </cell>
          <cell r="H6276" t="str">
            <v>15/08/99</v>
          </cell>
          <cell r="I6276">
            <v>328</v>
          </cell>
          <cell r="J6276">
            <v>5117065280</v>
          </cell>
        </row>
        <row r="6277">
          <cell r="A6277">
            <v>2882918</v>
          </cell>
          <cell r="B6277">
            <v>6002</v>
          </cell>
          <cell r="C6277">
            <v>999</v>
          </cell>
          <cell r="D6277" t="str">
            <v>BERGES HORACIO ARTURO         V</v>
          </cell>
          <cell r="E6277">
            <v>73742</v>
          </cell>
          <cell r="F6277" t="str">
            <v>FF</v>
          </cell>
          <cell r="G6277">
            <v>99024759</v>
          </cell>
          <cell r="H6277" t="str">
            <v>31/08/99</v>
          </cell>
          <cell r="I6277">
            <v>150</v>
          </cell>
          <cell r="J6277" t="str">
            <v>or 73155</v>
          </cell>
        </row>
        <row r="6278">
          <cell r="A6278">
            <v>2882918</v>
          </cell>
          <cell r="B6278">
            <v>6002</v>
          </cell>
          <cell r="C6278">
            <v>999</v>
          </cell>
          <cell r="D6278" t="str">
            <v>TRANSPORTE CRUZ DEL SUR       V</v>
          </cell>
          <cell r="E6278">
            <v>73742</v>
          </cell>
          <cell r="F6278" t="str">
            <v>FF</v>
          </cell>
          <cell r="G6278">
            <v>99024827</v>
          </cell>
          <cell r="H6278" t="str">
            <v>31/08/99</v>
          </cell>
          <cell r="I6278">
            <v>37.06</v>
          </cell>
        </row>
        <row r="6279">
          <cell r="A6279">
            <v>2882918</v>
          </cell>
          <cell r="B6279">
            <v>6002</v>
          </cell>
          <cell r="C6279">
            <v>999</v>
          </cell>
          <cell r="D6279" t="str">
            <v>310899-COBRA283/000189        G</v>
          </cell>
          <cell r="E6279">
            <v>74104</v>
          </cell>
          <cell r="F6279" t="str">
            <v>J7</v>
          </cell>
          <cell r="G6279">
            <v>99000175</v>
          </cell>
          <cell r="H6279" t="str">
            <v>31/08/99</v>
          </cell>
          <cell r="I6279">
            <v>92</v>
          </cell>
          <cell r="J6279">
            <v>5117065280</v>
          </cell>
        </row>
        <row r="6280">
          <cell r="A6280">
            <v>2882918</v>
          </cell>
          <cell r="B6280">
            <v>6002</v>
          </cell>
          <cell r="C6280">
            <v>999</v>
          </cell>
          <cell r="D6280" t="str">
            <v>310899-COBRA283/000189        G</v>
          </cell>
          <cell r="E6280">
            <v>74115</v>
          </cell>
          <cell r="F6280" t="str">
            <v>J6</v>
          </cell>
          <cell r="G6280">
            <v>99000203</v>
          </cell>
          <cell r="H6280" t="str">
            <v>31/08/99</v>
          </cell>
          <cell r="I6280">
            <v>1036</v>
          </cell>
          <cell r="J6280">
            <v>5117065280</v>
          </cell>
        </row>
        <row r="6281">
          <cell r="A6281">
            <v>2882918</v>
          </cell>
          <cell r="B6281">
            <v>6002</v>
          </cell>
          <cell r="C6281">
            <v>999</v>
          </cell>
          <cell r="D6281" t="str">
            <v>310899-COBRA283/000189        G</v>
          </cell>
          <cell r="E6281">
            <v>74115</v>
          </cell>
          <cell r="F6281" t="str">
            <v>J6</v>
          </cell>
          <cell r="G6281">
            <v>99000203</v>
          </cell>
          <cell r="H6281" t="str">
            <v>31/08/99</v>
          </cell>
          <cell r="I6281">
            <v>578</v>
          </cell>
          <cell r="J6281">
            <v>5117065280</v>
          </cell>
        </row>
        <row r="6282">
          <cell r="A6282">
            <v>2882918</v>
          </cell>
          <cell r="B6282">
            <v>6002</v>
          </cell>
          <cell r="C6282">
            <v>999</v>
          </cell>
          <cell r="D6282" t="str">
            <v>310899-COBRA283/000189        G</v>
          </cell>
          <cell r="E6282">
            <v>74115</v>
          </cell>
          <cell r="F6282" t="str">
            <v>J6</v>
          </cell>
          <cell r="G6282">
            <v>99000203</v>
          </cell>
          <cell r="H6282" t="str">
            <v>31/08/99</v>
          </cell>
          <cell r="I6282">
            <v>3385</v>
          </cell>
          <cell r="J6282">
            <v>5117065280</v>
          </cell>
        </row>
        <row r="6283">
          <cell r="A6283">
            <v>2882918</v>
          </cell>
          <cell r="B6283">
            <v>6002</v>
          </cell>
          <cell r="C6283">
            <v>999</v>
          </cell>
          <cell r="D6283" t="str">
            <v>310899-COBRA283/000189        G</v>
          </cell>
          <cell r="E6283">
            <v>74115</v>
          </cell>
          <cell r="F6283" t="str">
            <v>J6</v>
          </cell>
          <cell r="G6283">
            <v>99000203</v>
          </cell>
          <cell r="H6283" t="str">
            <v>31/08/99</v>
          </cell>
          <cell r="I6283">
            <v>-8</v>
          </cell>
          <cell r="J6283">
            <v>5117065280</v>
          </cell>
        </row>
        <row r="6284">
          <cell r="A6284">
            <v>2882918</v>
          </cell>
          <cell r="B6284">
            <v>6002</v>
          </cell>
          <cell r="C6284">
            <v>999</v>
          </cell>
          <cell r="D6284" t="str">
            <v>310899-COBRA283/000189        G</v>
          </cell>
          <cell r="E6284">
            <v>74115</v>
          </cell>
          <cell r="F6284" t="str">
            <v>J6</v>
          </cell>
          <cell r="G6284">
            <v>99000203</v>
          </cell>
          <cell r="H6284" t="str">
            <v>31/08/99</v>
          </cell>
          <cell r="I6284">
            <v>-2178</v>
          </cell>
          <cell r="J6284">
            <v>5117065280</v>
          </cell>
        </row>
        <row r="6285">
          <cell r="A6285">
            <v>2882918</v>
          </cell>
          <cell r="B6285">
            <v>6062</v>
          </cell>
          <cell r="C6285" t="str">
            <v>ZALM</v>
          </cell>
          <cell r="D6285" t="str">
            <v>150899-COBRA283/000174        G</v>
          </cell>
          <cell r="E6285">
            <v>71559</v>
          </cell>
          <cell r="F6285" t="str">
            <v>J6</v>
          </cell>
          <cell r="G6285">
            <v>99000177</v>
          </cell>
          <cell r="H6285" t="str">
            <v>15/08/99</v>
          </cell>
          <cell r="I6285">
            <v>121</v>
          </cell>
          <cell r="J6285">
            <v>5134020280</v>
          </cell>
        </row>
        <row r="6286">
          <cell r="A6286">
            <v>2882918</v>
          </cell>
          <cell r="B6286">
            <v>6062</v>
          </cell>
          <cell r="C6286" t="str">
            <v>ZALM</v>
          </cell>
          <cell r="D6286" t="str">
            <v>150899-COBRA283/000174        G</v>
          </cell>
          <cell r="E6286">
            <v>71559</v>
          </cell>
          <cell r="F6286" t="str">
            <v>J6</v>
          </cell>
          <cell r="G6286">
            <v>99000177</v>
          </cell>
          <cell r="H6286" t="str">
            <v>15/08/99</v>
          </cell>
          <cell r="I6286">
            <v>36</v>
          </cell>
          <cell r="J6286">
            <v>5134020280</v>
          </cell>
        </row>
        <row r="6287">
          <cell r="A6287">
            <v>2882918</v>
          </cell>
          <cell r="B6287">
            <v>6062</v>
          </cell>
          <cell r="C6287" t="str">
            <v>ZALM</v>
          </cell>
          <cell r="D6287" t="str">
            <v>150899-COBRA283/000174        G</v>
          </cell>
          <cell r="E6287">
            <v>71559</v>
          </cell>
          <cell r="F6287" t="str">
            <v>J6</v>
          </cell>
          <cell r="G6287">
            <v>99000177</v>
          </cell>
          <cell r="H6287" t="str">
            <v>15/08/99</v>
          </cell>
          <cell r="I6287">
            <v>44</v>
          </cell>
          <cell r="J6287">
            <v>5134020280</v>
          </cell>
        </row>
        <row r="6288">
          <cell r="A6288">
            <v>2882918</v>
          </cell>
          <cell r="B6288">
            <v>6062</v>
          </cell>
          <cell r="C6288" t="str">
            <v>ZALM</v>
          </cell>
          <cell r="D6288" t="str">
            <v>150899-COBRA283/000174        G</v>
          </cell>
          <cell r="E6288">
            <v>71559</v>
          </cell>
          <cell r="F6288" t="str">
            <v>J6</v>
          </cell>
          <cell r="G6288">
            <v>99000177</v>
          </cell>
          <cell r="H6288" t="str">
            <v>15/08/99</v>
          </cell>
          <cell r="I6288">
            <v>-3294</v>
          </cell>
          <cell r="J6288">
            <v>5134020280</v>
          </cell>
        </row>
        <row r="6289">
          <cell r="A6289">
            <v>2882918</v>
          </cell>
          <cell r="B6289">
            <v>6062</v>
          </cell>
          <cell r="C6289" t="str">
            <v>ZALM</v>
          </cell>
          <cell r="D6289" t="str">
            <v>150899-COBRA283/000174        G</v>
          </cell>
          <cell r="E6289">
            <v>71559</v>
          </cell>
          <cell r="F6289" t="str">
            <v>J6</v>
          </cell>
          <cell r="G6289">
            <v>99000177</v>
          </cell>
          <cell r="H6289" t="str">
            <v>15/08/99</v>
          </cell>
          <cell r="I6289">
            <v>-81</v>
          </cell>
          <cell r="J6289">
            <v>5134020280</v>
          </cell>
        </row>
        <row r="6290">
          <cell r="A6290">
            <v>2882918</v>
          </cell>
          <cell r="B6290">
            <v>6062</v>
          </cell>
          <cell r="C6290" t="str">
            <v>ZALM</v>
          </cell>
          <cell r="D6290" t="str">
            <v>150899-COBRA283/000174        G</v>
          </cell>
          <cell r="E6290">
            <v>71559</v>
          </cell>
          <cell r="F6290" t="str">
            <v>J6</v>
          </cell>
          <cell r="G6290">
            <v>99000177</v>
          </cell>
          <cell r="H6290" t="str">
            <v>15/08/99</v>
          </cell>
          <cell r="I6290">
            <v>-66</v>
          </cell>
          <cell r="J6290">
            <v>5134020280</v>
          </cell>
        </row>
        <row r="6291">
          <cell r="A6291">
            <v>2882918</v>
          </cell>
          <cell r="B6291">
            <v>6062</v>
          </cell>
          <cell r="C6291" t="str">
            <v>ZALM</v>
          </cell>
          <cell r="D6291" t="str">
            <v>150899-COBRA283/000174        G</v>
          </cell>
          <cell r="E6291">
            <v>71559</v>
          </cell>
          <cell r="F6291" t="str">
            <v>J7</v>
          </cell>
          <cell r="G6291">
            <v>99000162</v>
          </cell>
          <cell r="H6291" t="str">
            <v>15/08/99</v>
          </cell>
          <cell r="I6291">
            <v>3180</v>
          </cell>
          <cell r="J6291">
            <v>5134020280</v>
          </cell>
        </row>
        <row r="6292">
          <cell r="A6292">
            <v>2882918</v>
          </cell>
          <cell r="B6292">
            <v>6062</v>
          </cell>
          <cell r="C6292" t="str">
            <v>ZALM</v>
          </cell>
          <cell r="D6292" t="str">
            <v>150899-COBRA283/000174        G</v>
          </cell>
          <cell r="E6292">
            <v>71559</v>
          </cell>
          <cell r="F6292" t="str">
            <v>J7</v>
          </cell>
          <cell r="G6292">
            <v>99000162</v>
          </cell>
          <cell r="H6292" t="str">
            <v>15/08/99</v>
          </cell>
          <cell r="I6292">
            <v>81</v>
          </cell>
          <cell r="J6292">
            <v>5134020280</v>
          </cell>
        </row>
        <row r="6293">
          <cell r="A6293">
            <v>2882918</v>
          </cell>
          <cell r="B6293">
            <v>6062</v>
          </cell>
          <cell r="C6293" t="str">
            <v>ZALM</v>
          </cell>
          <cell r="D6293" t="str">
            <v>150899-COBRA283/000174        G</v>
          </cell>
          <cell r="E6293">
            <v>71559</v>
          </cell>
          <cell r="F6293" t="str">
            <v>J7</v>
          </cell>
          <cell r="G6293">
            <v>99000162</v>
          </cell>
          <cell r="H6293" t="str">
            <v>15/08/99</v>
          </cell>
          <cell r="I6293">
            <v>66</v>
          </cell>
          <cell r="J6293">
            <v>5134020280</v>
          </cell>
        </row>
        <row r="6294">
          <cell r="A6294">
            <v>2882918</v>
          </cell>
          <cell r="B6294">
            <v>6062</v>
          </cell>
          <cell r="C6294" t="str">
            <v>ZALM</v>
          </cell>
          <cell r="D6294" t="str">
            <v>150899-COBRA283/000174        G</v>
          </cell>
          <cell r="E6294">
            <v>71559</v>
          </cell>
          <cell r="F6294" t="str">
            <v>J7</v>
          </cell>
          <cell r="G6294">
            <v>99000162</v>
          </cell>
          <cell r="H6294" t="str">
            <v>15/08/99</v>
          </cell>
          <cell r="I6294">
            <v>-9</v>
          </cell>
          <cell r="J6294">
            <v>5134020280</v>
          </cell>
        </row>
        <row r="6295">
          <cell r="A6295">
            <v>2882918</v>
          </cell>
          <cell r="B6295">
            <v>6062</v>
          </cell>
          <cell r="C6295" t="str">
            <v>ZALM</v>
          </cell>
          <cell r="D6295" t="str">
            <v>ELECTRO JUAN                  V</v>
          </cell>
          <cell r="E6295">
            <v>73742</v>
          </cell>
          <cell r="F6295" t="str">
            <v>FF</v>
          </cell>
          <cell r="G6295">
            <v>99024819</v>
          </cell>
          <cell r="H6295" t="str">
            <v>31/08/99</v>
          </cell>
          <cell r="I6295">
            <v>56</v>
          </cell>
        </row>
        <row r="6296">
          <cell r="A6296">
            <v>2882918</v>
          </cell>
          <cell r="B6296">
            <v>6062</v>
          </cell>
          <cell r="C6296" t="str">
            <v>ZALM</v>
          </cell>
          <cell r="D6296" t="str">
            <v>310899-COBRA283/000189        G</v>
          </cell>
          <cell r="E6296">
            <v>74104</v>
          </cell>
          <cell r="F6296" t="str">
            <v>J7</v>
          </cell>
          <cell r="G6296">
            <v>99000175</v>
          </cell>
          <cell r="H6296" t="str">
            <v>31/08/99</v>
          </cell>
          <cell r="I6296">
            <v>278</v>
          </cell>
          <cell r="J6296">
            <v>5134020280</v>
          </cell>
        </row>
        <row r="6297">
          <cell r="A6297">
            <v>2882918</v>
          </cell>
          <cell r="B6297">
            <v>6062</v>
          </cell>
          <cell r="C6297" t="str">
            <v>ZALM</v>
          </cell>
          <cell r="D6297" t="str">
            <v>310899-COBRA283/000189        G</v>
          </cell>
          <cell r="E6297">
            <v>74115</v>
          </cell>
          <cell r="F6297" t="str">
            <v>J6</v>
          </cell>
          <cell r="G6297">
            <v>99000203</v>
          </cell>
          <cell r="H6297" t="str">
            <v>31/08/99</v>
          </cell>
          <cell r="I6297">
            <v>61</v>
          </cell>
          <cell r="J6297">
            <v>5134020280</v>
          </cell>
        </row>
        <row r="6298">
          <cell r="A6298">
            <v>2882918</v>
          </cell>
          <cell r="B6298">
            <v>6062</v>
          </cell>
          <cell r="C6298" t="str">
            <v>ZALM</v>
          </cell>
          <cell r="D6298" t="str">
            <v>310899-COBRA283/000189        G</v>
          </cell>
          <cell r="E6298">
            <v>74115</v>
          </cell>
          <cell r="F6298" t="str">
            <v>J6</v>
          </cell>
          <cell r="G6298">
            <v>99000203</v>
          </cell>
          <cell r="H6298" t="str">
            <v>31/08/99</v>
          </cell>
          <cell r="I6298">
            <v>6235</v>
          </cell>
          <cell r="J6298">
            <v>5134020280</v>
          </cell>
        </row>
        <row r="6299">
          <cell r="A6299">
            <v>2882918</v>
          </cell>
          <cell r="B6299">
            <v>6062</v>
          </cell>
          <cell r="C6299" t="str">
            <v>ZALM</v>
          </cell>
          <cell r="D6299" t="str">
            <v>310899-COBRA283/000189        G</v>
          </cell>
          <cell r="E6299">
            <v>74115</v>
          </cell>
          <cell r="F6299" t="str">
            <v>J6</v>
          </cell>
          <cell r="G6299">
            <v>99000203</v>
          </cell>
          <cell r="H6299" t="str">
            <v>31/08/99</v>
          </cell>
          <cell r="I6299">
            <v>420</v>
          </cell>
          <cell r="J6299">
            <v>5134020280</v>
          </cell>
        </row>
        <row r="6300">
          <cell r="A6300">
            <v>2882918</v>
          </cell>
          <cell r="B6300">
            <v>6062</v>
          </cell>
          <cell r="C6300" t="str">
            <v>ZALM</v>
          </cell>
          <cell r="D6300" t="str">
            <v>310899-COBRA283/000189        G</v>
          </cell>
          <cell r="E6300">
            <v>74115</v>
          </cell>
          <cell r="F6300" t="str">
            <v>J6</v>
          </cell>
          <cell r="G6300">
            <v>99000203</v>
          </cell>
          <cell r="H6300" t="str">
            <v>31/08/99</v>
          </cell>
          <cell r="I6300">
            <v>652</v>
          </cell>
          <cell r="J6300">
            <v>5134020280</v>
          </cell>
        </row>
        <row r="6301">
          <cell r="A6301">
            <v>2882918</v>
          </cell>
          <cell r="B6301">
            <v>6062</v>
          </cell>
          <cell r="C6301" t="str">
            <v>ZALM</v>
          </cell>
          <cell r="D6301" t="str">
            <v>310899-COBRA283/000189        G</v>
          </cell>
          <cell r="E6301">
            <v>74115</v>
          </cell>
          <cell r="F6301" t="str">
            <v>J6</v>
          </cell>
          <cell r="G6301">
            <v>99000203</v>
          </cell>
          <cell r="H6301" t="str">
            <v>31/08/99</v>
          </cell>
          <cell r="I6301">
            <v>-120</v>
          </cell>
          <cell r="J6301">
            <v>5134020280</v>
          </cell>
        </row>
        <row r="6302">
          <cell r="A6302">
            <v>2882918</v>
          </cell>
          <cell r="B6302">
            <v>6122</v>
          </cell>
          <cell r="C6302">
            <v>999</v>
          </cell>
          <cell r="D6302" t="str">
            <v>150899-COBRA283/000174        G</v>
          </cell>
          <cell r="E6302">
            <v>71559</v>
          </cell>
          <cell r="F6302" t="str">
            <v>J6</v>
          </cell>
          <cell r="G6302">
            <v>99000177</v>
          </cell>
          <cell r="H6302" t="str">
            <v>15/08/99</v>
          </cell>
          <cell r="I6302">
            <v>5138</v>
          </cell>
          <cell r="J6302">
            <v>5107063280</v>
          </cell>
        </row>
        <row r="6303">
          <cell r="A6303">
            <v>2882918</v>
          </cell>
          <cell r="B6303">
            <v>6122</v>
          </cell>
          <cell r="C6303">
            <v>999</v>
          </cell>
          <cell r="D6303" t="str">
            <v>150899-COBRA283/000174        G</v>
          </cell>
          <cell r="E6303">
            <v>71559</v>
          </cell>
          <cell r="F6303" t="str">
            <v>J6</v>
          </cell>
          <cell r="G6303">
            <v>99000177</v>
          </cell>
          <cell r="H6303" t="str">
            <v>15/08/99</v>
          </cell>
          <cell r="I6303">
            <v>-5138</v>
          </cell>
          <cell r="J6303">
            <v>5107063280</v>
          </cell>
        </row>
        <row r="6304">
          <cell r="A6304">
            <v>2882918</v>
          </cell>
          <cell r="B6304">
            <v>6122</v>
          </cell>
          <cell r="C6304">
            <v>999</v>
          </cell>
          <cell r="D6304" t="str">
            <v>150899-COBRA283/000174        G</v>
          </cell>
          <cell r="E6304">
            <v>71559</v>
          </cell>
          <cell r="F6304" t="str">
            <v>J7</v>
          </cell>
          <cell r="G6304">
            <v>99000162</v>
          </cell>
          <cell r="H6304" t="str">
            <v>15/08/99</v>
          </cell>
          <cell r="I6304">
            <v>5138</v>
          </cell>
          <cell r="J6304">
            <v>5107063280</v>
          </cell>
        </row>
        <row r="6305">
          <cell r="A6305">
            <v>2882918</v>
          </cell>
          <cell r="B6305">
            <v>6122</v>
          </cell>
          <cell r="C6305">
            <v>999</v>
          </cell>
          <cell r="D6305" t="str">
            <v>310899-COBRA283/000189        G</v>
          </cell>
          <cell r="E6305">
            <v>74104</v>
          </cell>
          <cell r="F6305" t="str">
            <v>J7</v>
          </cell>
          <cell r="G6305">
            <v>99000175</v>
          </cell>
          <cell r="H6305" t="str">
            <v>31/08/99</v>
          </cell>
          <cell r="I6305">
            <v>4099</v>
          </cell>
          <cell r="J6305">
            <v>5107063280</v>
          </cell>
        </row>
        <row r="6306">
          <cell r="A6306">
            <v>2882918</v>
          </cell>
          <cell r="B6306">
            <v>6122</v>
          </cell>
          <cell r="C6306">
            <v>999</v>
          </cell>
          <cell r="D6306" t="str">
            <v>310899-COBRA283/000189        G</v>
          </cell>
          <cell r="E6306">
            <v>74115</v>
          </cell>
          <cell r="F6306" t="str">
            <v>J6</v>
          </cell>
          <cell r="G6306">
            <v>99000203</v>
          </cell>
          <cell r="H6306" t="str">
            <v>31/08/99</v>
          </cell>
          <cell r="I6306">
            <v>4099</v>
          </cell>
          <cell r="J6306">
            <v>5107063280</v>
          </cell>
        </row>
        <row r="6307">
          <cell r="A6307">
            <v>2882918</v>
          </cell>
          <cell r="B6307">
            <v>6122</v>
          </cell>
          <cell r="C6307">
            <v>999</v>
          </cell>
          <cell r="D6307" t="str">
            <v>310899-COBRA283/000189        G</v>
          </cell>
          <cell r="E6307">
            <v>74115</v>
          </cell>
          <cell r="F6307" t="str">
            <v>J6</v>
          </cell>
          <cell r="G6307">
            <v>99000203</v>
          </cell>
          <cell r="H6307" t="str">
            <v>31/08/99</v>
          </cell>
          <cell r="I6307">
            <v>-4099</v>
          </cell>
          <cell r="J6307">
            <v>5107063280</v>
          </cell>
        </row>
        <row r="6308">
          <cell r="A6308">
            <v>2882918</v>
          </cell>
          <cell r="B6308">
            <v>6242</v>
          </cell>
          <cell r="C6308" t="str">
            <v>ZALM</v>
          </cell>
          <cell r="D6308" t="str">
            <v>150899-COBRA283/000174        G</v>
          </cell>
          <cell r="E6308">
            <v>71559</v>
          </cell>
          <cell r="F6308" t="str">
            <v>J6</v>
          </cell>
          <cell r="G6308">
            <v>99000177</v>
          </cell>
          <cell r="H6308" t="str">
            <v>15/08/99</v>
          </cell>
          <cell r="I6308">
            <v>350</v>
          </cell>
          <cell r="J6308">
            <v>5103050280</v>
          </cell>
        </row>
        <row r="6309">
          <cell r="A6309">
            <v>2882918</v>
          </cell>
          <cell r="B6309">
            <v>6242</v>
          </cell>
          <cell r="C6309" t="str">
            <v>ZALM</v>
          </cell>
          <cell r="D6309" t="str">
            <v>150899-COBRA283/000174        G</v>
          </cell>
          <cell r="E6309">
            <v>71559</v>
          </cell>
          <cell r="F6309" t="str">
            <v>J6</v>
          </cell>
          <cell r="G6309">
            <v>99000177</v>
          </cell>
          <cell r="H6309" t="str">
            <v>15/08/99</v>
          </cell>
          <cell r="I6309">
            <v>-13536</v>
          </cell>
          <cell r="J6309">
            <v>5103050280</v>
          </cell>
        </row>
        <row r="6310">
          <cell r="A6310">
            <v>2882918</v>
          </cell>
          <cell r="B6310">
            <v>6242</v>
          </cell>
          <cell r="C6310" t="str">
            <v>ZALM</v>
          </cell>
          <cell r="D6310" t="str">
            <v>150899-COBRA283/000174        G</v>
          </cell>
          <cell r="E6310">
            <v>71559</v>
          </cell>
          <cell r="F6310" t="str">
            <v>J6</v>
          </cell>
          <cell r="G6310">
            <v>99000177</v>
          </cell>
          <cell r="H6310" t="str">
            <v>15/08/99</v>
          </cell>
          <cell r="I6310">
            <v>-93644</v>
          </cell>
          <cell r="J6310">
            <v>5103050280</v>
          </cell>
        </row>
        <row r="6311">
          <cell r="A6311">
            <v>2882918</v>
          </cell>
          <cell r="B6311">
            <v>6242</v>
          </cell>
          <cell r="C6311" t="str">
            <v>ZALM</v>
          </cell>
          <cell r="D6311" t="str">
            <v>150899-COBRA283/000174        G</v>
          </cell>
          <cell r="E6311">
            <v>71559</v>
          </cell>
          <cell r="F6311" t="str">
            <v>J7</v>
          </cell>
          <cell r="G6311">
            <v>99000162</v>
          </cell>
          <cell r="H6311" t="str">
            <v>15/08/99</v>
          </cell>
          <cell r="I6311">
            <v>65</v>
          </cell>
          <cell r="J6311">
            <v>5103050280</v>
          </cell>
        </row>
        <row r="6312">
          <cell r="A6312">
            <v>2882918</v>
          </cell>
          <cell r="B6312">
            <v>6242</v>
          </cell>
          <cell r="C6312" t="str">
            <v>ZALM</v>
          </cell>
          <cell r="D6312" t="str">
            <v>150899-COBRA283/000174        G</v>
          </cell>
          <cell r="E6312">
            <v>71559</v>
          </cell>
          <cell r="F6312" t="str">
            <v>J7</v>
          </cell>
          <cell r="G6312">
            <v>99000162</v>
          </cell>
          <cell r="H6312" t="str">
            <v>15/08/99</v>
          </cell>
          <cell r="I6312">
            <v>13626</v>
          </cell>
          <cell r="J6312">
            <v>5103050280</v>
          </cell>
        </row>
        <row r="6313">
          <cell r="A6313">
            <v>2882918</v>
          </cell>
          <cell r="B6313">
            <v>6242</v>
          </cell>
          <cell r="C6313" t="str">
            <v>ZALM</v>
          </cell>
          <cell r="D6313" t="str">
            <v>150899-COBRA283/000174        G</v>
          </cell>
          <cell r="E6313">
            <v>71559</v>
          </cell>
          <cell r="F6313" t="str">
            <v>J7</v>
          </cell>
          <cell r="G6313">
            <v>99000162</v>
          </cell>
          <cell r="H6313" t="str">
            <v>15/08/99</v>
          </cell>
          <cell r="I6313">
            <v>93644</v>
          </cell>
          <cell r="J6313">
            <v>5103050280</v>
          </cell>
        </row>
        <row r="6314">
          <cell r="A6314">
            <v>2882918</v>
          </cell>
          <cell r="B6314">
            <v>6242</v>
          </cell>
          <cell r="C6314" t="str">
            <v>ZALM</v>
          </cell>
          <cell r="D6314" t="str">
            <v>150899-COBRA283/000174        G</v>
          </cell>
          <cell r="E6314">
            <v>71559</v>
          </cell>
          <cell r="F6314" t="str">
            <v>J7</v>
          </cell>
          <cell r="G6314">
            <v>99000162</v>
          </cell>
          <cell r="H6314" t="str">
            <v>15/08/99</v>
          </cell>
          <cell r="I6314">
            <v>-54</v>
          </cell>
          <cell r="J6314">
            <v>5103050280</v>
          </cell>
        </row>
        <row r="6315">
          <cell r="A6315">
            <v>2882918</v>
          </cell>
          <cell r="B6315">
            <v>6242</v>
          </cell>
          <cell r="C6315" t="str">
            <v>ZALM</v>
          </cell>
          <cell r="D6315" t="str">
            <v>SAGOSA S.C.C.                 V</v>
          </cell>
          <cell r="E6315">
            <v>73670</v>
          </cell>
          <cell r="F6315" t="str">
            <v>FF</v>
          </cell>
          <cell r="G6315">
            <v>99024721</v>
          </cell>
          <cell r="H6315" t="str">
            <v>31/08/99</v>
          </cell>
          <cell r="I6315">
            <v>508.08</v>
          </cell>
        </row>
        <row r="6316">
          <cell r="A6316">
            <v>2882918</v>
          </cell>
          <cell r="B6316">
            <v>6242</v>
          </cell>
          <cell r="C6316" t="str">
            <v>ZALM</v>
          </cell>
          <cell r="D6316" t="str">
            <v>PROV-IND SRL                  V</v>
          </cell>
          <cell r="E6316">
            <v>73742</v>
          </cell>
          <cell r="F6316" t="str">
            <v>FF</v>
          </cell>
          <cell r="G6316">
            <v>99024761</v>
          </cell>
          <cell r="H6316" t="str">
            <v>31/08/99</v>
          </cell>
          <cell r="I6316">
            <v>159</v>
          </cell>
        </row>
        <row r="6317">
          <cell r="A6317">
            <v>2882918</v>
          </cell>
          <cell r="B6317">
            <v>6242</v>
          </cell>
          <cell r="C6317" t="str">
            <v>ZALM</v>
          </cell>
          <cell r="D6317" t="str">
            <v>NUEVO SUR SRL                 V</v>
          </cell>
          <cell r="E6317">
            <v>73742</v>
          </cell>
          <cell r="F6317" t="str">
            <v>FF</v>
          </cell>
          <cell r="G6317">
            <v>99024800</v>
          </cell>
          <cell r="H6317" t="str">
            <v>31/08/99</v>
          </cell>
          <cell r="I6317">
            <v>12.04</v>
          </cell>
          <cell r="J6317" t="str">
            <v>or 72859</v>
          </cell>
        </row>
        <row r="6318">
          <cell r="A6318">
            <v>2882918</v>
          </cell>
          <cell r="B6318">
            <v>6242</v>
          </cell>
          <cell r="C6318" t="str">
            <v>ZALM</v>
          </cell>
          <cell r="D6318" t="str">
            <v>PROV-IND SRL                  V</v>
          </cell>
          <cell r="E6318">
            <v>73742</v>
          </cell>
          <cell r="F6318" t="str">
            <v>FF</v>
          </cell>
          <cell r="G6318">
            <v>99024821</v>
          </cell>
          <cell r="H6318" t="str">
            <v>31/08/99</v>
          </cell>
          <cell r="I6318">
            <v>695.5</v>
          </cell>
        </row>
        <row r="6319">
          <cell r="A6319">
            <v>2882918</v>
          </cell>
          <cell r="B6319">
            <v>6242</v>
          </cell>
          <cell r="C6319" t="str">
            <v>ZALM</v>
          </cell>
          <cell r="D6319" t="str">
            <v>BALMIG ARIDOS S.A.            V</v>
          </cell>
          <cell r="E6319">
            <v>73742</v>
          </cell>
          <cell r="F6319" t="str">
            <v>FF</v>
          </cell>
          <cell r="G6319">
            <v>99024825</v>
          </cell>
          <cell r="H6319" t="str">
            <v>31/08/99</v>
          </cell>
          <cell r="I6319">
            <v>3131.4</v>
          </cell>
        </row>
        <row r="6320">
          <cell r="A6320">
            <v>2882918</v>
          </cell>
          <cell r="B6320">
            <v>6242</v>
          </cell>
          <cell r="C6320" t="str">
            <v>ZALM</v>
          </cell>
          <cell r="D6320" t="str">
            <v>310899-COBRA283/000189        G</v>
          </cell>
          <cell r="E6320">
            <v>74104</v>
          </cell>
          <cell r="F6320" t="str">
            <v>J7</v>
          </cell>
          <cell r="G6320">
            <v>99000175</v>
          </cell>
          <cell r="H6320" t="str">
            <v>31/08/99</v>
          </cell>
          <cell r="I6320">
            <v>4270</v>
          </cell>
          <cell r="J6320">
            <v>5103050280</v>
          </cell>
        </row>
        <row r="6321">
          <cell r="A6321">
            <v>2882918</v>
          </cell>
          <cell r="B6321">
            <v>6242</v>
          </cell>
          <cell r="C6321" t="str">
            <v>ZALM</v>
          </cell>
          <cell r="D6321" t="str">
            <v>310899-COBRA283/000189        G</v>
          </cell>
          <cell r="E6321">
            <v>74115</v>
          </cell>
          <cell r="F6321" t="str">
            <v>J6</v>
          </cell>
          <cell r="G6321">
            <v>99000203</v>
          </cell>
          <cell r="H6321" t="str">
            <v>31/08/99</v>
          </cell>
          <cell r="I6321">
            <v>5112</v>
          </cell>
          <cell r="J6321">
            <v>5103050280</v>
          </cell>
        </row>
        <row r="6322">
          <cell r="A6322">
            <v>2882918</v>
          </cell>
          <cell r="B6322">
            <v>6242</v>
          </cell>
          <cell r="C6322" t="str">
            <v>ZALM</v>
          </cell>
          <cell r="D6322" t="str">
            <v>310899-COBRA283/000189        G</v>
          </cell>
          <cell r="E6322">
            <v>74115</v>
          </cell>
          <cell r="F6322" t="str">
            <v>J6</v>
          </cell>
          <cell r="G6322">
            <v>99000203</v>
          </cell>
          <cell r="H6322" t="str">
            <v>31/08/99</v>
          </cell>
          <cell r="I6322">
            <v>700</v>
          </cell>
          <cell r="J6322">
            <v>5103050280</v>
          </cell>
        </row>
        <row r="6323">
          <cell r="A6323">
            <v>2882918</v>
          </cell>
          <cell r="B6323">
            <v>6242</v>
          </cell>
          <cell r="C6323" t="str">
            <v>ZALM</v>
          </cell>
          <cell r="D6323" t="str">
            <v>310899-COBRA283/000189        G</v>
          </cell>
          <cell r="E6323">
            <v>74115</v>
          </cell>
          <cell r="F6323" t="str">
            <v>J6</v>
          </cell>
          <cell r="G6323">
            <v>99000203</v>
          </cell>
          <cell r="H6323" t="str">
            <v>31/08/99</v>
          </cell>
          <cell r="I6323">
            <v>4175</v>
          </cell>
          <cell r="J6323">
            <v>5103050280</v>
          </cell>
        </row>
        <row r="6324">
          <cell r="A6324">
            <v>2882918</v>
          </cell>
          <cell r="B6324">
            <v>6242</v>
          </cell>
          <cell r="C6324" t="str">
            <v>ZALM</v>
          </cell>
          <cell r="D6324" t="str">
            <v>310899-COBRA283/000189        G</v>
          </cell>
          <cell r="E6324">
            <v>74115</v>
          </cell>
          <cell r="F6324" t="str">
            <v>J6</v>
          </cell>
          <cell r="G6324">
            <v>99000203</v>
          </cell>
          <cell r="H6324" t="str">
            <v>31/08/99</v>
          </cell>
          <cell r="I6324">
            <v>-4270</v>
          </cell>
          <cell r="J6324">
            <v>5103050280</v>
          </cell>
        </row>
        <row r="6325">
          <cell r="A6325">
            <v>2882918</v>
          </cell>
          <cell r="B6325">
            <v>6242</v>
          </cell>
          <cell r="C6325" t="str">
            <v>ZALM</v>
          </cell>
          <cell r="D6325" t="str">
            <v>310899-COBRA283/000189        G</v>
          </cell>
          <cell r="E6325">
            <v>74115</v>
          </cell>
          <cell r="F6325" t="str">
            <v>J6</v>
          </cell>
          <cell r="G6325">
            <v>99000203</v>
          </cell>
          <cell r="H6325" t="str">
            <v>31/08/99</v>
          </cell>
          <cell r="I6325">
            <v>-348</v>
          </cell>
          <cell r="J6325">
            <v>5103050280</v>
          </cell>
        </row>
        <row r="6326">
          <cell r="A6326">
            <v>2882918</v>
          </cell>
          <cell r="B6326">
            <v>6404</v>
          </cell>
          <cell r="C6326">
            <v>999</v>
          </cell>
          <cell r="D6326" t="str">
            <v>Seguro Vida Colectivo06/99    G</v>
          </cell>
          <cell r="E6326">
            <v>74063</v>
          </cell>
          <cell r="F6326" t="str">
            <v>J8</v>
          </cell>
          <cell r="G6326">
            <v>99001193</v>
          </cell>
          <cell r="H6326" t="str">
            <v>31/08/99</v>
          </cell>
          <cell r="I6326">
            <v>15.97</v>
          </cell>
          <cell r="J6326" t="str">
            <v>Vida Colect.06/9</v>
          </cell>
        </row>
        <row r="6327">
          <cell r="A6327">
            <v>2882918</v>
          </cell>
          <cell r="B6327">
            <v>6442</v>
          </cell>
          <cell r="C6327">
            <v>999</v>
          </cell>
          <cell r="D6327" t="str">
            <v>D'ALESSANDRO ROSANA ANDREA    V</v>
          </cell>
          <cell r="E6327">
            <v>73742</v>
          </cell>
          <cell r="F6327" t="str">
            <v>FF</v>
          </cell>
          <cell r="G6327">
            <v>99024753</v>
          </cell>
          <cell r="H6327" t="str">
            <v>31/08/99</v>
          </cell>
          <cell r="I6327">
            <v>780</v>
          </cell>
          <cell r="J6327" t="str">
            <v>or 68581</v>
          </cell>
        </row>
        <row r="6328">
          <cell r="A6328">
            <v>2882918</v>
          </cell>
          <cell r="B6328">
            <v>6442</v>
          </cell>
          <cell r="C6328">
            <v>999</v>
          </cell>
          <cell r="D6328" t="str">
            <v>D'ALESSANDRO ROSANA ANDREA    V</v>
          </cell>
          <cell r="E6328">
            <v>73742</v>
          </cell>
          <cell r="F6328" t="str">
            <v>FF</v>
          </cell>
          <cell r="G6328">
            <v>99024755</v>
          </cell>
          <cell r="H6328" t="str">
            <v>31/08/99</v>
          </cell>
          <cell r="I6328">
            <v>1050</v>
          </cell>
          <cell r="J6328" t="str">
            <v>or 68665</v>
          </cell>
        </row>
        <row r="6329">
          <cell r="A6329">
            <v>2882918</v>
          </cell>
          <cell r="B6329">
            <v>6549</v>
          </cell>
          <cell r="C6329">
            <v>999</v>
          </cell>
          <cell r="D6329" t="str">
            <v>GOYAIKE SAACIYF               I</v>
          </cell>
          <cell r="E6329">
            <v>72629</v>
          </cell>
          <cell r="F6329" t="str">
            <v>E7</v>
          </cell>
          <cell r="G6329">
            <v>11005536</v>
          </cell>
          <cell r="H6329" t="str">
            <v>30/08/99</v>
          </cell>
          <cell r="I6329">
            <v>-1293.3</v>
          </cell>
          <cell r="J6329" t="str">
            <v>POR TRABAJOS REA</v>
          </cell>
        </row>
        <row r="6330">
          <cell r="A6330">
            <v>2882918</v>
          </cell>
          <cell r="B6330">
            <v>6549</v>
          </cell>
          <cell r="C6330">
            <v>999</v>
          </cell>
          <cell r="D6330" t="str">
            <v>150899-COBRA283/000174        G</v>
          </cell>
          <cell r="E6330">
            <v>71559</v>
          </cell>
          <cell r="F6330" t="str">
            <v>J6</v>
          </cell>
          <cell r="G6330">
            <v>99000177</v>
          </cell>
          <cell r="H6330" t="str">
            <v>15/08/99</v>
          </cell>
          <cell r="I6330">
            <v>26744</v>
          </cell>
          <cell r="J6330">
            <v>5105060280</v>
          </cell>
        </row>
        <row r="6331">
          <cell r="A6331">
            <v>2882918</v>
          </cell>
          <cell r="B6331">
            <v>6549</v>
          </cell>
          <cell r="C6331">
            <v>999</v>
          </cell>
          <cell r="D6331" t="str">
            <v>150899-COBRA283/000174        G</v>
          </cell>
          <cell r="E6331">
            <v>71559</v>
          </cell>
          <cell r="F6331" t="str">
            <v>J6</v>
          </cell>
          <cell r="G6331">
            <v>99000177</v>
          </cell>
          <cell r="H6331" t="str">
            <v>15/08/99</v>
          </cell>
          <cell r="I6331">
            <v>-29059</v>
          </cell>
          <cell r="J6331">
            <v>5105060280</v>
          </cell>
        </row>
        <row r="6332">
          <cell r="A6332">
            <v>2882918</v>
          </cell>
          <cell r="B6332">
            <v>6549</v>
          </cell>
          <cell r="C6332">
            <v>999</v>
          </cell>
          <cell r="D6332" t="str">
            <v>150899-COBRA283/000174        G</v>
          </cell>
          <cell r="E6332">
            <v>71559</v>
          </cell>
          <cell r="F6332" t="str">
            <v>J6</v>
          </cell>
          <cell r="G6332">
            <v>99000177</v>
          </cell>
          <cell r="H6332" t="str">
            <v>15/08/99</v>
          </cell>
          <cell r="I6332">
            <v>-405</v>
          </cell>
          <cell r="J6332">
            <v>5105060280</v>
          </cell>
        </row>
        <row r="6333">
          <cell r="A6333">
            <v>2882918</v>
          </cell>
          <cell r="B6333">
            <v>6549</v>
          </cell>
          <cell r="C6333">
            <v>999</v>
          </cell>
          <cell r="D6333" t="str">
            <v>150899-COBRA283/000174        G</v>
          </cell>
          <cell r="E6333">
            <v>71559</v>
          </cell>
          <cell r="F6333" t="str">
            <v>J6</v>
          </cell>
          <cell r="G6333">
            <v>99000177</v>
          </cell>
          <cell r="H6333" t="str">
            <v>15/08/99</v>
          </cell>
          <cell r="I6333">
            <v>-2035</v>
          </cell>
          <cell r="J6333">
            <v>5105060280</v>
          </cell>
        </row>
        <row r="6334">
          <cell r="A6334">
            <v>2882918</v>
          </cell>
          <cell r="B6334">
            <v>6549</v>
          </cell>
          <cell r="C6334">
            <v>999</v>
          </cell>
          <cell r="D6334" t="str">
            <v>150899-COBRA283/000174        G</v>
          </cell>
          <cell r="E6334">
            <v>71559</v>
          </cell>
          <cell r="F6334" t="str">
            <v>J7</v>
          </cell>
          <cell r="G6334">
            <v>99000162</v>
          </cell>
          <cell r="H6334" t="str">
            <v>15/08/99</v>
          </cell>
          <cell r="I6334">
            <v>29059</v>
          </cell>
          <cell r="J6334">
            <v>5105060280</v>
          </cell>
        </row>
        <row r="6335">
          <cell r="A6335">
            <v>2882918</v>
          </cell>
          <cell r="B6335">
            <v>6549</v>
          </cell>
          <cell r="C6335">
            <v>999</v>
          </cell>
          <cell r="D6335" t="str">
            <v>150899-COBRA283/000174        G</v>
          </cell>
          <cell r="E6335">
            <v>71559</v>
          </cell>
          <cell r="F6335" t="str">
            <v>J7</v>
          </cell>
          <cell r="G6335">
            <v>99000162</v>
          </cell>
          <cell r="H6335" t="str">
            <v>15/08/99</v>
          </cell>
          <cell r="I6335">
            <v>405</v>
          </cell>
          <cell r="J6335">
            <v>5105060280</v>
          </cell>
        </row>
        <row r="6336">
          <cell r="A6336">
            <v>2882918</v>
          </cell>
          <cell r="B6336">
            <v>6549</v>
          </cell>
          <cell r="C6336">
            <v>999</v>
          </cell>
          <cell r="D6336" t="str">
            <v>150899-COBRA283/000174        G</v>
          </cell>
          <cell r="E6336">
            <v>71559</v>
          </cell>
          <cell r="F6336" t="str">
            <v>J7</v>
          </cell>
          <cell r="G6336">
            <v>99000162</v>
          </cell>
          <cell r="H6336" t="str">
            <v>15/08/99</v>
          </cell>
          <cell r="I6336">
            <v>2035</v>
          </cell>
          <cell r="J6336">
            <v>5105060280</v>
          </cell>
        </row>
        <row r="6337">
          <cell r="A6337">
            <v>2882918</v>
          </cell>
          <cell r="B6337">
            <v>6549</v>
          </cell>
          <cell r="C6337">
            <v>999</v>
          </cell>
          <cell r="D6337" t="str">
            <v>PROVISIONES                   G</v>
          </cell>
          <cell r="E6337">
            <v>73504</v>
          </cell>
          <cell r="F6337" t="str">
            <v>JE</v>
          </cell>
          <cell r="G6337">
            <v>99000948</v>
          </cell>
          <cell r="H6337" t="str">
            <v>31/08/99</v>
          </cell>
          <cell r="I6337">
            <v>14000</v>
          </cell>
          <cell r="J6337" t="str">
            <v>MAIL DCR</v>
          </cell>
        </row>
        <row r="6338">
          <cell r="A6338">
            <v>2882918</v>
          </cell>
          <cell r="B6338">
            <v>6549</v>
          </cell>
          <cell r="C6338">
            <v>999</v>
          </cell>
          <cell r="D6338" t="str">
            <v>310899-COBRA283/000189        G</v>
          </cell>
          <cell r="E6338">
            <v>74115</v>
          </cell>
          <cell r="F6338" t="str">
            <v>J6</v>
          </cell>
          <cell r="G6338">
            <v>99000203</v>
          </cell>
          <cell r="H6338" t="str">
            <v>31/08/99</v>
          </cell>
          <cell r="I6338">
            <v>11925</v>
          </cell>
          <cell r="J6338">
            <v>5105060280</v>
          </cell>
        </row>
        <row r="6339">
          <cell r="A6339">
            <v>2882918</v>
          </cell>
          <cell r="B6339">
            <v>6549</v>
          </cell>
          <cell r="C6339">
            <v>999</v>
          </cell>
          <cell r="D6339" t="str">
            <v>310899-COBRA283/000189        G</v>
          </cell>
          <cell r="E6339">
            <v>74115</v>
          </cell>
          <cell r="F6339" t="str">
            <v>J6</v>
          </cell>
          <cell r="G6339">
            <v>99000203</v>
          </cell>
          <cell r="H6339" t="str">
            <v>31/08/99</v>
          </cell>
          <cell r="I6339">
            <v>413</v>
          </cell>
          <cell r="J6339">
            <v>5105060280</v>
          </cell>
        </row>
        <row r="6340">
          <cell r="A6340">
            <v>2882918</v>
          </cell>
          <cell r="B6340">
            <v>6549</v>
          </cell>
          <cell r="C6340">
            <v>999</v>
          </cell>
          <cell r="D6340" t="str">
            <v>310899-COBRA283/000189        G</v>
          </cell>
          <cell r="E6340">
            <v>74115</v>
          </cell>
          <cell r="F6340" t="str">
            <v>J6</v>
          </cell>
          <cell r="G6340">
            <v>99000203</v>
          </cell>
          <cell r="H6340" t="str">
            <v>31/08/99</v>
          </cell>
          <cell r="I6340">
            <v>5711</v>
          </cell>
          <cell r="J6340">
            <v>5105060280</v>
          </cell>
        </row>
        <row r="6341">
          <cell r="A6341">
            <v>2882918</v>
          </cell>
          <cell r="B6341">
            <v>6549</v>
          </cell>
          <cell r="C6341">
            <v>999</v>
          </cell>
          <cell r="D6341" t="str">
            <v>310899-COBRA283/000189        G</v>
          </cell>
          <cell r="E6341">
            <v>74115</v>
          </cell>
          <cell r="F6341" t="str">
            <v>J6</v>
          </cell>
          <cell r="G6341">
            <v>99000203</v>
          </cell>
          <cell r="H6341" t="str">
            <v>31/08/99</v>
          </cell>
          <cell r="I6341">
            <v>-33400</v>
          </cell>
          <cell r="J6341">
            <v>5105060280</v>
          </cell>
        </row>
        <row r="6342">
          <cell r="A6342">
            <v>2882918</v>
          </cell>
          <cell r="B6342">
            <v>6751</v>
          </cell>
          <cell r="C6342">
            <v>999</v>
          </cell>
          <cell r="D6342" t="str">
            <v>SERVICIOS TICKET S.A.         V</v>
          </cell>
          <cell r="E6342">
            <v>69134</v>
          </cell>
          <cell r="F6342" t="str">
            <v>FF</v>
          </cell>
          <cell r="G6342">
            <v>99021885</v>
          </cell>
          <cell r="H6342">
            <v>36502</v>
          </cell>
          <cell r="I6342">
            <v>6</v>
          </cell>
        </row>
        <row r="6343">
          <cell r="A6343">
            <v>2882918</v>
          </cell>
          <cell r="B6343">
            <v>6751</v>
          </cell>
          <cell r="C6343">
            <v>999</v>
          </cell>
          <cell r="D6343" t="str">
            <v>SERVICIOS TICKET S.A.         V</v>
          </cell>
          <cell r="E6343">
            <v>69134</v>
          </cell>
          <cell r="F6343" t="str">
            <v>FF</v>
          </cell>
          <cell r="G6343">
            <v>99021904</v>
          </cell>
          <cell r="H6343">
            <v>36502</v>
          </cell>
          <cell r="I6343">
            <v>3.54</v>
          </cell>
        </row>
        <row r="6344">
          <cell r="A6344">
            <v>2882918</v>
          </cell>
          <cell r="B6344">
            <v>6751</v>
          </cell>
          <cell r="C6344">
            <v>999</v>
          </cell>
          <cell r="D6344" t="str">
            <v>150899-COBRA283/000174        G</v>
          </cell>
          <cell r="E6344">
            <v>71559</v>
          </cell>
          <cell r="F6344" t="str">
            <v>J6</v>
          </cell>
          <cell r="G6344">
            <v>99000177</v>
          </cell>
          <cell r="H6344" t="str">
            <v>15/08/99</v>
          </cell>
          <cell r="I6344">
            <v>488</v>
          </cell>
          <cell r="J6344">
            <v>5106071280</v>
          </cell>
        </row>
        <row r="6345">
          <cell r="A6345">
            <v>2882918</v>
          </cell>
          <cell r="B6345">
            <v>6751</v>
          </cell>
          <cell r="C6345">
            <v>999</v>
          </cell>
          <cell r="D6345" t="str">
            <v>150899-COBRA283/000174        G</v>
          </cell>
          <cell r="E6345">
            <v>71559</v>
          </cell>
          <cell r="F6345" t="str">
            <v>J6</v>
          </cell>
          <cell r="G6345">
            <v>99000177</v>
          </cell>
          <cell r="H6345" t="str">
            <v>15/08/99</v>
          </cell>
          <cell r="I6345">
            <v>99</v>
          </cell>
          <cell r="J6345">
            <v>5106071280</v>
          </cell>
        </row>
        <row r="6346">
          <cell r="A6346">
            <v>2882918</v>
          </cell>
          <cell r="B6346">
            <v>6751</v>
          </cell>
          <cell r="C6346">
            <v>999</v>
          </cell>
          <cell r="D6346" t="str">
            <v>150899-COBRA283/000174        G</v>
          </cell>
          <cell r="E6346">
            <v>71559</v>
          </cell>
          <cell r="F6346" t="str">
            <v>J6</v>
          </cell>
          <cell r="G6346">
            <v>99000177</v>
          </cell>
          <cell r="H6346" t="str">
            <v>15/08/99</v>
          </cell>
          <cell r="I6346">
            <v>149</v>
          </cell>
          <cell r="J6346">
            <v>5106071280</v>
          </cell>
        </row>
        <row r="6347">
          <cell r="A6347">
            <v>2882918</v>
          </cell>
          <cell r="B6347">
            <v>6751</v>
          </cell>
          <cell r="C6347">
            <v>999</v>
          </cell>
          <cell r="D6347" t="str">
            <v>150899-COBRA283/000174        G</v>
          </cell>
          <cell r="E6347">
            <v>71559</v>
          </cell>
          <cell r="F6347" t="str">
            <v>J6</v>
          </cell>
          <cell r="G6347">
            <v>99000177</v>
          </cell>
          <cell r="H6347" t="str">
            <v>15/08/99</v>
          </cell>
          <cell r="I6347">
            <v>-178</v>
          </cell>
          <cell r="J6347">
            <v>5106071280</v>
          </cell>
        </row>
        <row r="6348">
          <cell r="A6348">
            <v>2882918</v>
          </cell>
          <cell r="B6348">
            <v>6751</v>
          </cell>
          <cell r="C6348">
            <v>999</v>
          </cell>
          <cell r="D6348" t="str">
            <v>150899-COBRA283/000174        G</v>
          </cell>
          <cell r="E6348">
            <v>71559</v>
          </cell>
          <cell r="F6348" t="str">
            <v>J6</v>
          </cell>
          <cell r="G6348">
            <v>99000177</v>
          </cell>
          <cell r="H6348" t="str">
            <v>15/08/99</v>
          </cell>
          <cell r="I6348">
            <v>-1864</v>
          </cell>
          <cell r="J6348">
            <v>5106071280</v>
          </cell>
        </row>
        <row r="6349">
          <cell r="A6349">
            <v>2882918</v>
          </cell>
          <cell r="B6349">
            <v>6751</v>
          </cell>
          <cell r="C6349">
            <v>999</v>
          </cell>
          <cell r="D6349" t="str">
            <v>150899-COBRA283/000174        G</v>
          </cell>
          <cell r="E6349">
            <v>71559</v>
          </cell>
          <cell r="F6349" t="str">
            <v>J6</v>
          </cell>
          <cell r="G6349">
            <v>99000177</v>
          </cell>
          <cell r="H6349" t="str">
            <v>15/08/99</v>
          </cell>
          <cell r="I6349">
            <v>-1367</v>
          </cell>
          <cell r="J6349">
            <v>5106071280</v>
          </cell>
        </row>
        <row r="6350">
          <cell r="A6350">
            <v>2882918</v>
          </cell>
          <cell r="B6350">
            <v>6751</v>
          </cell>
          <cell r="C6350">
            <v>999</v>
          </cell>
          <cell r="D6350" t="str">
            <v>150899-COBRA283/000174        G</v>
          </cell>
          <cell r="E6350">
            <v>71559</v>
          </cell>
          <cell r="F6350" t="str">
            <v>J6</v>
          </cell>
          <cell r="G6350">
            <v>99000177</v>
          </cell>
          <cell r="H6350" t="str">
            <v>15/08/99</v>
          </cell>
          <cell r="I6350">
            <v>-109</v>
          </cell>
          <cell r="J6350">
            <v>5106071280</v>
          </cell>
        </row>
        <row r="6351">
          <cell r="A6351">
            <v>2882918</v>
          </cell>
          <cell r="B6351">
            <v>6751</v>
          </cell>
          <cell r="C6351">
            <v>999</v>
          </cell>
          <cell r="D6351" t="str">
            <v>150899-COBRA283/000174        G</v>
          </cell>
          <cell r="E6351">
            <v>71559</v>
          </cell>
          <cell r="F6351" t="str">
            <v>J7</v>
          </cell>
          <cell r="G6351">
            <v>99000162</v>
          </cell>
          <cell r="H6351" t="str">
            <v>15/08/99</v>
          </cell>
          <cell r="I6351">
            <v>346</v>
          </cell>
          <cell r="J6351">
            <v>5106071280</v>
          </cell>
        </row>
        <row r="6352">
          <cell r="A6352">
            <v>2882918</v>
          </cell>
          <cell r="B6352">
            <v>6751</v>
          </cell>
          <cell r="C6352">
            <v>999</v>
          </cell>
          <cell r="D6352" t="str">
            <v>150899-COBRA283/000174        G</v>
          </cell>
          <cell r="E6352">
            <v>71559</v>
          </cell>
          <cell r="F6352" t="str">
            <v>J7</v>
          </cell>
          <cell r="G6352">
            <v>99000162</v>
          </cell>
          <cell r="H6352" t="str">
            <v>15/08/99</v>
          </cell>
          <cell r="I6352">
            <v>2458</v>
          </cell>
          <cell r="J6352">
            <v>5106071280</v>
          </cell>
        </row>
        <row r="6353">
          <cell r="A6353">
            <v>2882918</v>
          </cell>
          <cell r="B6353">
            <v>6751</v>
          </cell>
          <cell r="C6353">
            <v>999</v>
          </cell>
          <cell r="D6353" t="str">
            <v>150899-COBRA283/000174        G</v>
          </cell>
          <cell r="E6353">
            <v>71559</v>
          </cell>
          <cell r="F6353" t="str">
            <v>J7</v>
          </cell>
          <cell r="G6353">
            <v>99000162</v>
          </cell>
          <cell r="H6353" t="str">
            <v>15/08/99</v>
          </cell>
          <cell r="I6353">
            <v>1367</v>
          </cell>
          <cell r="J6353">
            <v>5106071280</v>
          </cell>
        </row>
        <row r="6354">
          <cell r="A6354">
            <v>2882918</v>
          </cell>
          <cell r="B6354">
            <v>6751</v>
          </cell>
          <cell r="C6354">
            <v>999</v>
          </cell>
          <cell r="D6354" t="str">
            <v>150899-COBRA283/000174        G</v>
          </cell>
          <cell r="E6354">
            <v>71559</v>
          </cell>
          <cell r="F6354" t="str">
            <v>J7</v>
          </cell>
          <cell r="G6354">
            <v>99000162</v>
          </cell>
          <cell r="H6354" t="str">
            <v>15/08/99</v>
          </cell>
          <cell r="I6354">
            <v>109</v>
          </cell>
          <cell r="J6354">
            <v>5106071280</v>
          </cell>
        </row>
        <row r="6355">
          <cell r="A6355">
            <v>2882918</v>
          </cell>
          <cell r="B6355">
            <v>6751</v>
          </cell>
          <cell r="C6355">
            <v>999</v>
          </cell>
          <cell r="D6355" t="str">
            <v>310899-COBRA283/000189        G</v>
          </cell>
          <cell r="E6355">
            <v>74104</v>
          </cell>
          <cell r="F6355" t="str">
            <v>J7</v>
          </cell>
          <cell r="G6355">
            <v>99000175</v>
          </cell>
          <cell r="H6355" t="str">
            <v>31/08/99</v>
          </cell>
          <cell r="I6355">
            <v>2451</v>
          </cell>
          <cell r="J6355">
            <v>5106071280</v>
          </cell>
        </row>
        <row r="6356">
          <cell r="A6356">
            <v>2882918</v>
          </cell>
          <cell r="B6356">
            <v>6751</v>
          </cell>
          <cell r="C6356">
            <v>999</v>
          </cell>
          <cell r="D6356" t="str">
            <v>310899-COBRA283/000189        G</v>
          </cell>
          <cell r="E6356">
            <v>74104</v>
          </cell>
          <cell r="F6356" t="str">
            <v>J7</v>
          </cell>
          <cell r="G6356">
            <v>99000175</v>
          </cell>
          <cell r="H6356" t="str">
            <v>31/08/99</v>
          </cell>
          <cell r="I6356">
            <v>203</v>
          </cell>
          <cell r="J6356">
            <v>5106071280</v>
          </cell>
        </row>
        <row r="6357">
          <cell r="A6357">
            <v>2882918</v>
          </cell>
          <cell r="B6357">
            <v>6751</v>
          </cell>
          <cell r="C6357">
            <v>999</v>
          </cell>
          <cell r="D6357" t="str">
            <v>310899-COBRA283/000189        G</v>
          </cell>
          <cell r="E6357">
            <v>74104</v>
          </cell>
          <cell r="F6357" t="str">
            <v>J7</v>
          </cell>
          <cell r="G6357">
            <v>99000175</v>
          </cell>
          <cell r="H6357" t="str">
            <v>31/08/99</v>
          </cell>
          <cell r="I6357">
            <v>716</v>
          </cell>
          <cell r="J6357">
            <v>5106071280</v>
          </cell>
        </row>
        <row r="6358">
          <cell r="A6358">
            <v>2882918</v>
          </cell>
          <cell r="B6358">
            <v>6751</v>
          </cell>
          <cell r="C6358">
            <v>999</v>
          </cell>
          <cell r="D6358" t="str">
            <v>310899-COBRA283/000189        G</v>
          </cell>
          <cell r="E6358">
            <v>74115</v>
          </cell>
          <cell r="F6358" t="str">
            <v>J6</v>
          </cell>
          <cell r="G6358">
            <v>99000203</v>
          </cell>
          <cell r="H6358" t="str">
            <v>31/08/99</v>
          </cell>
          <cell r="I6358">
            <v>2757</v>
          </cell>
          <cell r="J6358">
            <v>5106071280</v>
          </cell>
        </row>
        <row r="6359">
          <cell r="A6359">
            <v>2882918</v>
          </cell>
          <cell r="B6359">
            <v>6751</v>
          </cell>
          <cell r="C6359">
            <v>999</v>
          </cell>
          <cell r="D6359" t="str">
            <v>310899-COBRA283/000189        G</v>
          </cell>
          <cell r="E6359">
            <v>74115</v>
          </cell>
          <cell r="F6359" t="str">
            <v>J6</v>
          </cell>
          <cell r="G6359">
            <v>99000203</v>
          </cell>
          <cell r="H6359" t="str">
            <v>31/08/99</v>
          </cell>
          <cell r="I6359">
            <v>1025</v>
          </cell>
          <cell r="J6359">
            <v>5106071280</v>
          </cell>
        </row>
        <row r="6360">
          <cell r="A6360">
            <v>2882918</v>
          </cell>
          <cell r="B6360">
            <v>6751</v>
          </cell>
          <cell r="C6360">
            <v>999</v>
          </cell>
          <cell r="D6360" t="str">
            <v>310899-COBRA283/000189        G</v>
          </cell>
          <cell r="E6360">
            <v>74115</v>
          </cell>
          <cell r="F6360" t="str">
            <v>J6</v>
          </cell>
          <cell r="G6360">
            <v>99000203</v>
          </cell>
          <cell r="H6360" t="str">
            <v>31/08/99</v>
          </cell>
          <cell r="I6360">
            <v>6305</v>
          </cell>
          <cell r="J6360">
            <v>5106071280</v>
          </cell>
        </row>
        <row r="6361">
          <cell r="A6361">
            <v>2882918</v>
          </cell>
          <cell r="B6361">
            <v>6751</v>
          </cell>
          <cell r="C6361">
            <v>999</v>
          </cell>
          <cell r="D6361" t="str">
            <v>310899-COBRA283/000189        G</v>
          </cell>
          <cell r="E6361">
            <v>74115</v>
          </cell>
          <cell r="F6361" t="str">
            <v>J6</v>
          </cell>
          <cell r="G6361">
            <v>99000203</v>
          </cell>
          <cell r="H6361" t="str">
            <v>31/08/99</v>
          </cell>
          <cell r="I6361">
            <v>-964</v>
          </cell>
          <cell r="J6361">
            <v>5106071280</v>
          </cell>
        </row>
        <row r="6362">
          <cell r="A6362">
            <v>2882918</v>
          </cell>
          <cell r="B6362">
            <v>6751</v>
          </cell>
          <cell r="C6362">
            <v>999</v>
          </cell>
          <cell r="D6362" t="str">
            <v>310899-COBRA283/000189        G</v>
          </cell>
          <cell r="E6362">
            <v>74115</v>
          </cell>
          <cell r="F6362" t="str">
            <v>J6</v>
          </cell>
          <cell r="G6362">
            <v>99000203</v>
          </cell>
          <cell r="H6362" t="str">
            <v>31/08/99</v>
          </cell>
          <cell r="I6362">
            <v>-136</v>
          </cell>
          <cell r="J6362">
            <v>5106071280</v>
          </cell>
        </row>
        <row r="6363">
          <cell r="A6363">
            <v>2882918</v>
          </cell>
          <cell r="B6363">
            <v>6751</v>
          </cell>
          <cell r="C6363">
            <v>999</v>
          </cell>
          <cell r="D6363" t="str">
            <v>310899-COBRA283/000189        G</v>
          </cell>
          <cell r="E6363">
            <v>74115</v>
          </cell>
          <cell r="F6363" t="str">
            <v>J6</v>
          </cell>
          <cell r="G6363">
            <v>99000203</v>
          </cell>
          <cell r="H6363" t="str">
            <v>31/08/99</v>
          </cell>
          <cell r="I6363">
            <v>-6500</v>
          </cell>
          <cell r="J6363">
            <v>5106071280</v>
          </cell>
        </row>
        <row r="6364">
          <cell r="A6364">
            <v>2882918</v>
          </cell>
          <cell r="B6364">
            <v>6752</v>
          </cell>
          <cell r="C6364">
            <v>999</v>
          </cell>
          <cell r="D6364" t="str">
            <v>DIST. GSOP                    G</v>
          </cell>
          <cell r="E6364">
            <v>73495</v>
          </cell>
          <cell r="F6364" t="str">
            <v>JE</v>
          </cell>
          <cell r="G6364">
            <v>99000944</v>
          </cell>
          <cell r="H6364" t="str">
            <v>31/08/99</v>
          </cell>
          <cell r="I6364">
            <v>437</v>
          </cell>
        </row>
        <row r="6365">
          <cell r="A6365">
            <v>2882918</v>
          </cell>
          <cell r="B6365">
            <v>6752</v>
          </cell>
          <cell r="C6365">
            <v>999</v>
          </cell>
          <cell r="D6365" t="str">
            <v>DIST. GTOS DELEGACION         G</v>
          </cell>
          <cell r="E6365">
            <v>73498</v>
          </cell>
          <cell r="F6365" t="str">
            <v>JE</v>
          </cell>
          <cell r="G6365">
            <v>99000945</v>
          </cell>
          <cell r="H6365" t="str">
            <v>31/08/99</v>
          </cell>
          <cell r="I6365">
            <v>37355</v>
          </cell>
        </row>
        <row r="6366">
          <cell r="A6366">
            <v>2882918</v>
          </cell>
          <cell r="B6366">
            <v>7092</v>
          </cell>
          <cell r="C6366">
            <v>999</v>
          </cell>
          <cell r="D6366" t="str">
            <v>150899-COBRA283/000174        G</v>
          </cell>
          <cell r="E6366">
            <v>71559</v>
          </cell>
          <cell r="F6366" t="str">
            <v>J6</v>
          </cell>
          <cell r="G6366">
            <v>99000177</v>
          </cell>
          <cell r="H6366" t="str">
            <v>15/08/99</v>
          </cell>
          <cell r="I6366">
            <v>167</v>
          </cell>
          <cell r="J6366">
            <v>5106035280</v>
          </cell>
        </row>
        <row r="6367">
          <cell r="A6367">
            <v>2882918</v>
          </cell>
          <cell r="B6367">
            <v>7092</v>
          </cell>
          <cell r="C6367">
            <v>999</v>
          </cell>
          <cell r="D6367" t="str">
            <v>150899-COBRA283/000174        G</v>
          </cell>
          <cell r="E6367">
            <v>71559</v>
          </cell>
          <cell r="F6367" t="str">
            <v>J6</v>
          </cell>
          <cell r="G6367">
            <v>99000177</v>
          </cell>
          <cell r="H6367" t="str">
            <v>15/08/99</v>
          </cell>
          <cell r="I6367">
            <v>167</v>
          </cell>
          <cell r="J6367">
            <v>5106035280</v>
          </cell>
        </row>
        <row r="6368">
          <cell r="A6368">
            <v>2882918</v>
          </cell>
          <cell r="B6368">
            <v>7092</v>
          </cell>
          <cell r="C6368">
            <v>999</v>
          </cell>
          <cell r="D6368" t="str">
            <v>150899-COBRA283/000174        G</v>
          </cell>
          <cell r="E6368">
            <v>71559</v>
          </cell>
          <cell r="F6368" t="str">
            <v>J6</v>
          </cell>
          <cell r="G6368">
            <v>99000177</v>
          </cell>
          <cell r="H6368" t="str">
            <v>15/08/99</v>
          </cell>
          <cell r="I6368">
            <v>167</v>
          </cell>
          <cell r="J6368">
            <v>5106035280</v>
          </cell>
        </row>
        <row r="6369">
          <cell r="A6369">
            <v>2882918</v>
          </cell>
          <cell r="B6369">
            <v>7092</v>
          </cell>
          <cell r="C6369">
            <v>999</v>
          </cell>
          <cell r="D6369" t="str">
            <v>150899-COBRA283/000174        G</v>
          </cell>
          <cell r="E6369">
            <v>71559</v>
          </cell>
          <cell r="F6369" t="str">
            <v>J6</v>
          </cell>
          <cell r="G6369">
            <v>99000177</v>
          </cell>
          <cell r="H6369" t="str">
            <v>15/08/99</v>
          </cell>
          <cell r="I6369">
            <v>-167</v>
          </cell>
          <cell r="J6369">
            <v>5106035280</v>
          </cell>
        </row>
        <row r="6370">
          <cell r="A6370">
            <v>2882918</v>
          </cell>
          <cell r="B6370">
            <v>7092</v>
          </cell>
          <cell r="C6370">
            <v>999</v>
          </cell>
          <cell r="D6370" t="str">
            <v>150899-COBRA283/000174        G</v>
          </cell>
          <cell r="E6370">
            <v>71559</v>
          </cell>
          <cell r="F6370" t="str">
            <v>J6</v>
          </cell>
          <cell r="G6370">
            <v>99000177</v>
          </cell>
          <cell r="H6370" t="str">
            <v>15/08/99</v>
          </cell>
          <cell r="I6370">
            <v>-167</v>
          </cell>
          <cell r="J6370">
            <v>5106035280</v>
          </cell>
        </row>
        <row r="6371">
          <cell r="A6371">
            <v>2882918</v>
          </cell>
          <cell r="B6371">
            <v>7092</v>
          </cell>
          <cell r="C6371">
            <v>999</v>
          </cell>
          <cell r="D6371" t="str">
            <v>150899-COBRA283/000174        G</v>
          </cell>
          <cell r="E6371">
            <v>71559</v>
          </cell>
          <cell r="F6371" t="str">
            <v>J6</v>
          </cell>
          <cell r="G6371">
            <v>99000177</v>
          </cell>
          <cell r="H6371" t="str">
            <v>15/08/99</v>
          </cell>
          <cell r="I6371">
            <v>-167</v>
          </cell>
          <cell r="J6371">
            <v>5106035280</v>
          </cell>
        </row>
        <row r="6372">
          <cell r="A6372">
            <v>2882918</v>
          </cell>
          <cell r="B6372">
            <v>7092</v>
          </cell>
          <cell r="C6372">
            <v>999</v>
          </cell>
          <cell r="D6372" t="str">
            <v>150899-COBRA283/000174        G</v>
          </cell>
          <cell r="E6372">
            <v>71559</v>
          </cell>
          <cell r="F6372" t="str">
            <v>J7</v>
          </cell>
          <cell r="G6372">
            <v>99000162</v>
          </cell>
          <cell r="H6372" t="str">
            <v>15/08/99</v>
          </cell>
          <cell r="I6372">
            <v>167</v>
          </cell>
          <cell r="J6372">
            <v>5106035280</v>
          </cell>
        </row>
        <row r="6373">
          <cell r="A6373">
            <v>2882918</v>
          </cell>
          <cell r="B6373">
            <v>7092</v>
          </cell>
          <cell r="C6373">
            <v>999</v>
          </cell>
          <cell r="D6373" t="str">
            <v>150899-COBRA283/000174        G</v>
          </cell>
          <cell r="E6373">
            <v>71559</v>
          </cell>
          <cell r="F6373" t="str">
            <v>J7</v>
          </cell>
          <cell r="G6373">
            <v>99000162</v>
          </cell>
          <cell r="H6373" t="str">
            <v>15/08/99</v>
          </cell>
          <cell r="I6373">
            <v>167</v>
          </cell>
          <cell r="J6373">
            <v>5106035280</v>
          </cell>
        </row>
        <row r="6374">
          <cell r="A6374">
            <v>2882918</v>
          </cell>
          <cell r="B6374">
            <v>7092</v>
          </cell>
          <cell r="C6374">
            <v>999</v>
          </cell>
          <cell r="D6374" t="str">
            <v>150899-COBRA283/000174        G</v>
          </cell>
          <cell r="E6374">
            <v>71559</v>
          </cell>
          <cell r="F6374" t="str">
            <v>J7</v>
          </cell>
          <cell r="G6374">
            <v>99000162</v>
          </cell>
          <cell r="H6374" t="str">
            <v>15/08/99</v>
          </cell>
          <cell r="I6374">
            <v>167</v>
          </cell>
          <cell r="J6374">
            <v>5106035280</v>
          </cell>
        </row>
        <row r="6375">
          <cell r="A6375">
            <v>2882918</v>
          </cell>
          <cell r="B6375">
            <v>7144</v>
          </cell>
          <cell r="C6375">
            <v>999</v>
          </cell>
          <cell r="D6375" t="str">
            <v>FASTR - BALANCE288 RDOPEND01  G</v>
          </cell>
          <cell r="E6375">
            <v>68098</v>
          </cell>
          <cell r="F6375" t="str">
            <v>FS</v>
          </cell>
          <cell r="G6375">
            <v>99000036</v>
          </cell>
          <cell r="H6375">
            <v>36168</v>
          </cell>
          <cell r="I6375">
            <v>-29651</v>
          </cell>
          <cell r="J6375" t="str">
            <v>Practice Set 1 -</v>
          </cell>
        </row>
        <row r="6376">
          <cell r="A6376">
            <v>2882920</v>
          </cell>
          <cell r="B6376">
            <v>5852</v>
          </cell>
          <cell r="C6376" t="str">
            <v>ZALM</v>
          </cell>
          <cell r="D6376" t="str">
            <v>TRAC SUR S.R.L.               V</v>
          </cell>
          <cell r="E6376">
            <v>71547</v>
          </cell>
          <cell r="F6376" t="str">
            <v>FF</v>
          </cell>
          <cell r="G6376">
            <v>99023452</v>
          </cell>
          <cell r="H6376" t="str">
            <v>25/08/99</v>
          </cell>
          <cell r="I6376">
            <v>310.94</v>
          </cell>
          <cell r="J6376" t="str">
            <v>or 76738/39/40</v>
          </cell>
        </row>
        <row r="6377">
          <cell r="A6377">
            <v>2882920</v>
          </cell>
          <cell r="B6377">
            <v>5852</v>
          </cell>
          <cell r="C6377" t="str">
            <v>ZALM</v>
          </cell>
          <cell r="D6377" t="str">
            <v>TRAC SUR S.R.L.               V</v>
          </cell>
          <cell r="E6377">
            <v>71547</v>
          </cell>
          <cell r="F6377" t="str">
            <v>FF</v>
          </cell>
          <cell r="G6377">
            <v>99023476</v>
          </cell>
          <cell r="H6377" t="str">
            <v>25/08/99</v>
          </cell>
          <cell r="I6377">
            <v>802.5</v>
          </cell>
          <cell r="J6377" t="str">
            <v>or 76795</v>
          </cell>
        </row>
        <row r="6378">
          <cell r="A6378">
            <v>2882920</v>
          </cell>
          <cell r="B6378">
            <v>5852</v>
          </cell>
          <cell r="C6378" t="str">
            <v>ZALM</v>
          </cell>
          <cell r="D6378" t="str">
            <v>TAPICERIA EL POLACO           V</v>
          </cell>
          <cell r="E6378">
            <v>72038</v>
          </cell>
          <cell r="F6378" t="str">
            <v>FF</v>
          </cell>
          <cell r="G6378">
            <v>99023710</v>
          </cell>
          <cell r="H6378" t="str">
            <v>26/08/99</v>
          </cell>
          <cell r="I6378">
            <v>148.76</v>
          </cell>
          <cell r="J6378" t="str">
            <v>or 78919</v>
          </cell>
        </row>
        <row r="6379">
          <cell r="A6379">
            <v>2882920</v>
          </cell>
          <cell r="B6379">
            <v>5852</v>
          </cell>
          <cell r="C6379" t="str">
            <v>ZALM</v>
          </cell>
          <cell r="D6379" t="str">
            <v>D'ALLEVA S.R.L.               V</v>
          </cell>
          <cell r="E6379">
            <v>72038</v>
          </cell>
          <cell r="F6379" t="str">
            <v>FF</v>
          </cell>
          <cell r="G6379">
            <v>99023713</v>
          </cell>
          <cell r="H6379" t="str">
            <v>26/08/99</v>
          </cell>
          <cell r="I6379">
            <v>87.16</v>
          </cell>
        </row>
        <row r="6380">
          <cell r="A6380">
            <v>2882920</v>
          </cell>
          <cell r="B6380">
            <v>5852</v>
          </cell>
          <cell r="C6380" t="str">
            <v>ZALM</v>
          </cell>
          <cell r="D6380" t="str">
            <v>TRAC SUR S.R.L.               V</v>
          </cell>
          <cell r="E6380">
            <v>73161</v>
          </cell>
          <cell r="F6380" t="str">
            <v>FF</v>
          </cell>
          <cell r="G6380">
            <v>99024385</v>
          </cell>
          <cell r="H6380" t="str">
            <v>31/08/99</v>
          </cell>
          <cell r="I6380">
            <v>585.91</v>
          </cell>
          <cell r="J6380" t="str">
            <v>or 76741</v>
          </cell>
        </row>
        <row r="6381">
          <cell r="A6381">
            <v>2882920</v>
          </cell>
          <cell r="B6381">
            <v>5856</v>
          </cell>
          <cell r="C6381" t="str">
            <v>ZALM</v>
          </cell>
          <cell r="D6381" t="str">
            <v>ASMUS CARLOS ENRIQUE          V</v>
          </cell>
          <cell r="E6381">
            <v>71605</v>
          </cell>
          <cell r="F6381" t="str">
            <v>FF</v>
          </cell>
          <cell r="G6381">
            <v>99023480</v>
          </cell>
          <cell r="H6381" t="str">
            <v>25/08/99</v>
          </cell>
          <cell r="I6381">
            <v>120</v>
          </cell>
          <cell r="J6381" t="str">
            <v>or 73874</v>
          </cell>
        </row>
        <row r="6382">
          <cell r="A6382">
            <v>2882920</v>
          </cell>
          <cell r="B6382">
            <v>5856</v>
          </cell>
          <cell r="C6382" t="str">
            <v>ZALM</v>
          </cell>
          <cell r="D6382" t="str">
            <v>TRAC SUR S.R.L.               V</v>
          </cell>
          <cell r="E6382">
            <v>73161</v>
          </cell>
          <cell r="F6382" t="str">
            <v>FF</v>
          </cell>
          <cell r="G6382">
            <v>99024348</v>
          </cell>
          <cell r="H6382" t="str">
            <v>31/08/99</v>
          </cell>
          <cell r="I6382">
            <v>115.7</v>
          </cell>
        </row>
        <row r="6383">
          <cell r="A6383">
            <v>2882920</v>
          </cell>
          <cell r="B6383">
            <v>5856</v>
          </cell>
          <cell r="C6383" t="str">
            <v>ZALM</v>
          </cell>
          <cell r="D6383" t="str">
            <v>TRAC SUR S.R.L.               V</v>
          </cell>
          <cell r="E6383">
            <v>73161</v>
          </cell>
          <cell r="F6383" t="str">
            <v>FF</v>
          </cell>
          <cell r="G6383">
            <v>99024349</v>
          </cell>
          <cell r="H6383" t="str">
            <v>31/08/99</v>
          </cell>
          <cell r="I6383">
            <v>543.98</v>
          </cell>
        </row>
        <row r="6384">
          <cell r="A6384">
            <v>2882920</v>
          </cell>
          <cell r="B6384">
            <v>6124</v>
          </cell>
          <cell r="C6384" t="str">
            <v>ZALM</v>
          </cell>
          <cell r="D6384" t="str">
            <v>GESTETNER S.A.C.I.            V</v>
          </cell>
          <cell r="E6384">
            <v>67978</v>
          </cell>
          <cell r="F6384" t="str">
            <v>FF</v>
          </cell>
          <cell r="G6384">
            <v>99021410</v>
          </cell>
          <cell r="H6384" t="str">
            <v>30/08/99</v>
          </cell>
          <cell r="I6384">
            <v>35.479999999999997</v>
          </cell>
        </row>
        <row r="6385">
          <cell r="A6385">
            <v>2882920</v>
          </cell>
          <cell r="B6385">
            <v>7144</v>
          </cell>
          <cell r="C6385">
            <v>999</v>
          </cell>
          <cell r="D6385" t="str">
            <v>FASTR - BALANCE288 RDOPEND01  G</v>
          </cell>
          <cell r="E6385">
            <v>68098</v>
          </cell>
          <cell r="F6385" t="str">
            <v>FS</v>
          </cell>
          <cell r="G6385">
            <v>99000036</v>
          </cell>
          <cell r="H6385">
            <v>36168</v>
          </cell>
          <cell r="I6385">
            <v>77547</v>
          </cell>
          <cell r="J6385" t="str">
            <v>Practice Set 1 -</v>
          </cell>
        </row>
        <row r="6386">
          <cell r="A6386">
            <v>2882921</v>
          </cell>
          <cell r="B6386">
            <v>4103</v>
          </cell>
          <cell r="C6386">
            <v>999</v>
          </cell>
          <cell r="D6386" t="str">
            <v>PEREZ COMPANC S.A - YAC.P.COLOI</v>
          </cell>
          <cell r="E6386">
            <v>71503</v>
          </cell>
          <cell r="F6386" t="str">
            <v>E7</v>
          </cell>
          <cell r="G6386">
            <v>11005447</v>
          </cell>
          <cell r="H6386" t="str">
            <v>24/08/99</v>
          </cell>
          <cell r="I6386">
            <v>-82108.149999999994</v>
          </cell>
          <cell r="J6386" t="str">
            <v>POR EL SERVICIO</v>
          </cell>
        </row>
        <row r="6387">
          <cell r="A6387">
            <v>2882921</v>
          </cell>
          <cell r="B6387">
            <v>4121</v>
          </cell>
          <cell r="C6387">
            <v>999</v>
          </cell>
          <cell r="D6387" t="str">
            <v>PEREZ COMPANC S.A - YAC.P.COLOI</v>
          </cell>
          <cell r="E6387">
            <v>71503</v>
          </cell>
          <cell r="F6387" t="str">
            <v>E7</v>
          </cell>
          <cell r="G6387">
            <v>11005448</v>
          </cell>
          <cell r="H6387" t="str">
            <v>24/08/99</v>
          </cell>
          <cell r="I6387">
            <v>-22.33</v>
          </cell>
          <cell r="J6387" t="str">
            <v>POR EL SERVICIO</v>
          </cell>
        </row>
        <row r="6388">
          <cell r="A6388">
            <v>2882921</v>
          </cell>
          <cell r="B6388">
            <v>4121</v>
          </cell>
          <cell r="C6388">
            <v>999</v>
          </cell>
          <cell r="D6388" t="str">
            <v>PEREZ COMPANC S.A - YAC.P.COLOI</v>
          </cell>
          <cell r="E6388">
            <v>71503</v>
          </cell>
          <cell r="F6388" t="str">
            <v>E7</v>
          </cell>
          <cell r="G6388">
            <v>11005449</v>
          </cell>
          <cell r="H6388" t="str">
            <v>24/08/99</v>
          </cell>
          <cell r="I6388">
            <v>-1073.4100000000001</v>
          </cell>
          <cell r="J6388" t="str">
            <v>POR EL SERVICIO</v>
          </cell>
        </row>
        <row r="6389">
          <cell r="A6389">
            <v>2882921</v>
          </cell>
          <cell r="B6389">
            <v>4121</v>
          </cell>
          <cell r="C6389">
            <v>999</v>
          </cell>
          <cell r="D6389" t="str">
            <v>PEREZ COMPANC S.A - YAC.P.COLOI</v>
          </cell>
          <cell r="E6389">
            <v>71503</v>
          </cell>
          <cell r="F6389" t="str">
            <v>E7</v>
          </cell>
          <cell r="G6389">
            <v>11005450</v>
          </cell>
          <cell r="H6389" t="str">
            <v>24/08/99</v>
          </cell>
          <cell r="I6389">
            <v>-42.96</v>
          </cell>
          <cell r="J6389" t="str">
            <v>POR EL SERVICIO</v>
          </cell>
        </row>
        <row r="6390">
          <cell r="A6390">
            <v>2882921</v>
          </cell>
          <cell r="B6390">
            <v>4121</v>
          </cell>
          <cell r="C6390">
            <v>999</v>
          </cell>
          <cell r="D6390" t="str">
            <v>PEREZ COMPANC S.A - YAC.P.COLOI</v>
          </cell>
          <cell r="E6390">
            <v>71503</v>
          </cell>
          <cell r="F6390" t="str">
            <v>E7</v>
          </cell>
          <cell r="G6390">
            <v>11005451</v>
          </cell>
          <cell r="H6390" t="str">
            <v>24/08/99</v>
          </cell>
          <cell r="I6390">
            <v>-21.38</v>
          </cell>
          <cell r="J6390" t="str">
            <v>POR LA PROVISION</v>
          </cell>
        </row>
        <row r="6391">
          <cell r="A6391">
            <v>2882921</v>
          </cell>
          <cell r="B6391">
            <v>4121</v>
          </cell>
          <cell r="C6391">
            <v>999</v>
          </cell>
          <cell r="D6391" t="str">
            <v>PEREZ COMPANC S.A - YAC.P.COLOI</v>
          </cell>
          <cell r="E6391">
            <v>71503</v>
          </cell>
          <cell r="F6391" t="str">
            <v>E7</v>
          </cell>
          <cell r="G6391">
            <v>11005452</v>
          </cell>
          <cell r="H6391" t="str">
            <v>24/08/99</v>
          </cell>
          <cell r="I6391">
            <v>-1613.69</v>
          </cell>
          <cell r="J6391" t="str">
            <v>POR LA PROVISION</v>
          </cell>
        </row>
        <row r="6392">
          <cell r="A6392">
            <v>2882921</v>
          </cell>
          <cell r="B6392">
            <v>4121</v>
          </cell>
          <cell r="C6392">
            <v>999</v>
          </cell>
          <cell r="D6392" t="str">
            <v>PEREZ COMPANC S.A - YAC.P.COLOI</v>
          </cell>
          <cell r="E6392">
            <v>71503</v>
          </cell>
          <cell r="F6392" t="str">
            <v>E7</v>
          </cell>
          <cell r="G6392">
            <v>11005453</v>
          </cell>
          <cell r="H6392" t="str">
            <v>24/08/99</v>
          </cell>
          <cell r="I6392">
            <v>-213.92</v>
          </cell>
          <cell r="J6392" t="str">
            <v>POR LA PROVISION</v>
          </cell>
        </row>
        <row r="6393">
          <cell r="A6393">
            <v>2882921</v>
          </cell>
          <cell r="B6393">
            <v>4121</v>
          </cell>
          <cell r="C6393">
            <v>999</v>
          </cell>
          <cell r="D6393" t="str">
            <v>PEREZ COMPANC S.A - YAC.P.COLOI</v>
          </cell>
          <cell r="E6393">
            <v>71503</v>
          </cell>
          <cell r="F6393" t="str">
            <v>E7</v>
          </cell>
          <cell r="G6393">
            <v>11005454</v>
          </cell>
          <cell r="H6393" t="str">
            <v>24/08/99</v>
          </cell>
          <cell r="I6393">
            <v>-935.04</v>
          </cell>
          <cell r="J6393" t="str">
            <v>POR EL SERVICIO</v>
          </cell>
        </row>
        <row r="6394">
          <cell r="A6394">
            <v>2882921</v>
          </cell>
          <cell r="B6394">
            <v>4121</v>
          </cell>
          <cell r="C6394">
            <v>999</v>
          </cell>
          <cell r="D6394" t="str">
            <v>PEREZ COMPANC S.A - YAC.P.COLOI</v>
          </cell>
          <cell r="E6394">
            <v>71503</v>
          </cell>
          <cell r="F6394" t="str">
            <v>E7</v>
          </cell>
          <cell r="G6394">
            <v>11005455</v>
          </cell>
          <cell r="H6394" t="str">
            <v>24/08/99</v>
          </cell>
          <cell r="I6394">
            <v>-744.05</v>
          </cell>
          <cell r="J6394" t="str">
            <v>POR LA PROVISION</v>
          </cell>
        </row>
        <row r="6395">
          <cell r="A6395">
            <v>2882921</v>
          </cell>
          <cell r="B6395">
            <v>4121</v>
          </cell>
          <cell r="C6395">
            <v>999</v>
          </cell>
          <cell r="D6395" t="str">
            <v>PEREZ COMPANC S.A - YAC.P.COLOI</v>
          </cell>
          <cell r="E6395">
            <v>71503</v>
          </cell>
          <cell r="F6395" t="str">
            <v>E7</v>
          </cell>
          <cell r="G6395">
            <v>11005456</v>
          </cell>
          <cell r="H6395" t="str">
            <v>24/08/99</v>
          </cell>
          <cell r="I6395">
            <v>-555.63</v>
          </cell>
          <cell r="J6395" t="str">
            <v>POR PROVISION DE</v>
          </cell>
        </row>
        <row r="6396">
          <cell r="A6396">
            <v>2882921</v>
          </cell>
          <cell r="B6396">
            <v>4121</v>
          </cell>
          <cell r="C6396">
            <v>999</v>
          </cell>
          <cell r="D6396" t="str">
            <v>PEREZ COMPANC S.A - YAC.P.COLOI</v>
          </cell>
          <cell r="E6396">
            <v>71503</v>
          </cell>
          <cell r="F6396" t="str">
            <v>E7</v>
          </cell>
          <cell r="G6396">
            <v>11005457</v>
          </cell>
          <cell r="H6396" t="str">
            <v>24/08/99</v>
          </cell>
          <cell r="I6396">
            <v>-1204.32</v>
          </cell>
          <cell r="J6396" t="str">
            <v>POR PROVISION DE</v>
          </cell>
        </row>
        <row r="6397">
          <cell r="A6397">
            <v>2882921</v>
          </cell>
          <cell r="B6397">
            <v>4121</v>
          </cell>
          <cell r="C6397">
            <v>999</v>
          </cell>
          <cell r="D6397" t="str">
            <v>PEREZ COMPANC S.A - YAC.P.COLOI</v>
          </cell>
          <cell r="E6397">
            <v>71503</v>
          </cell>
          <cell r="F6397" t="str">
            <v>E7</v>
          </cell>
          <cell r="G6397">
            <v>11005458</v>
          </cell>
          <cell r="H6397" t="str">
            <v>24/08/99</v>
          </cell>
          <cell r="I6397">
            <v>-65.459999999999994</v>
          </cell>
          <cell r="J6397" t="str">
            <v>POR PROVISION DE</v>
          </cell>
        </row>
        <row r="6398">
          <cell r="A6398">
            <v>2882921</v>
          </cell>
          <cell r="B6398">
            <v>4121</v>
          </cell>
          <cell r="C6398">
            <v>999</v>
          </cell>
          <cell r="D6398" t="str">
            <v>PEREZ COMPANC S.A - YAC.P.COLOI</v>
          </cell>
          <cell r="E6398">
            <v>71503</v>
          </cell>
          <cell r="F6398" t="str">
            <v>E7</v>
          </cell>
          <cell r="G6398">
            <v>11005459</v>
          </cell>
          <cell r="H6398" t="str">
            <v>24/08/99</v>
          </cell>
          <cell r="I6398">
            <v>-987.84</v>
          </cell>
          <cell r="J6398" t="str">
            <v>POR LA PROVISION</v>
          </cell>
        </row>
        <row r="6399">
          <cell r="A6399">
            <v>2882921</v>
          </cell>
          <cell r="B6399">
            <v>4121</v>
          </cell>
          <cell r="C6399">
            <v>999</v>
          </cell>
          <cell r="D6399" t="str">
            <v>PEREZ COMPANC S.A - YAC.P.COLOI</v>
          </cell>
          <cell r="E6399">
            <v>71503</v>
          </cell>
          <cell r="F6399" t="str">
            <v>E7</v>
          </cell>
          <cell r="G6399">
            <v>11005460</v>
          </cell>
          <cell r="H6399" t="str">
            <v>24/08/99</v>
          </cell>
          <cell r="I6399">
            <v>-1498.98</v>
          </cell>
          <cell r="J6399" t="str">
            <v>POR LA PROVISION</v>
          </cell>
        </row>
        <row r="6400">
          <cell r="A6400">
            <v>2882921</v>
          </cell>
          <cell r="B6400">
            <v>4121</v>
          </cell>
          <cell r="C6400">
            <v>999</v>
          </cell>
          <cell r="D6400" t="str">
            <v>PEREZ COMPANC S.A - YAC.P.COLOI</v>
          </cell>
          <cell r="E6400">
            <v>71503</v>
          </cell>
          <cell r="F6400" t="str">
            <v>E7</v>
          </cell>
          <cell r="G6400">
            <v>11005461</v>
          </cell>
          <cell r="H6400" t="str">
            <v>24/08/99</v>
          </cell>
          <cell r="I6400">
            <v>-26.52</v>
          </cell>
          <cell r="J6400" t="str">
            <v>POR RELEVO DE PE</v>
          </cell>
        </row>
        <row r="6401">
          <cell r="A6401">
            <v>2882921</v>
          </cell>
          <cell r="B6401">
            <v>4903</v>
          </cell>
          <cell r="C6401">
            <v>999</v>
          </cell>
          <cell r="D6401" t="str">
            <v>AJUSTE PROV.I.B. 06/99        G</v>
          </cell>
          <cell r="E6401">
            <v>67284</v>
          </cell>
          <cell r="F6401" t="str">
            <v>J8</v>
          </cell>
          <cell r="G6401">
            <v>99001072</v>
          </cell>
          <cell r="H6401">
            <v>36258</v>
          </cell>
          <cell r="I6401">
            <v>635.30999999999995</v>
          </cell>
          <cell r="J6401" t="str">
            <v>AJUSTE PROV.I.B.</v>
          </cell>
        </row>
        <row r="6402">
          <cell r="A6402">
            <v>2882921</v>
          </cell>
          <cell r="B6402">
            <v>4903</v>
          </cell>
          <cell r="C6402">
            <v>999</v>
          </cell>
          <cell r="D6402" t="str">
            <v>AJUSTE PROV.I.B. 06/99        G</v>
          </cell>
          <cell r="E6402">
            <v>67284</v>
          </cell>
          <cell r="F6402" t="str">
            <v>J8</v>
          </cell>
          <cell r="G6402">
            <v>99001072</v>
          </cell>
          <cell r="H6402">
            <v>36258</v>
          </cell>
          <cell r="I6402">
            <v>-635.30999999999995</v>
          </cell>
          <cell r="J6402" t="str">
            <v>AJUSTE PROV.I.B.</v>
          </cell>
        </row>
        <row r="6403">
          <cell r="A6403">
            <v>2882921</v>
          </cell>
          <cell r="B6403">
            <v>4903</v>
          </cell>
          <cell r="C6403">
            <v>999</v>
          </cell>
          <cell r="D6403" t="str">
            <v>AJUSTE PROV.I.B. 07/99        G</v>
          </cell>
          <cell r="E6403">
            <v>72932</v>
          </cell>
          <cell r="F6403" t="str">
            <v>J8</v>
          </cell>
          <cell r="G6403">
            <v>99001134</v>
          </cell>
          <cell r="H6403" t="str">
            <v>31/08/99</v>
          </cell>
          <cell r="I6403">
            <v>667</v>
          </cell>
          <cell r="J6403" t="str">
            <v>AJUSTE PROV.I.B.</v>
          </cell>
        </row>
        <row r="6404">
          <cell r="A6404">
            <v>2882921</v>
          </cell>
          <cell r="B6404">
            <v>4903</v>
          </cell>
          <cell r="C6404">
            <v>999</v>
          </cell>
          <cell r="D6404" t="str">
            <v>PROV.ING.BRUT.2921            D</v>
          </cell>
          <cell r="E6404">
            <v>74430</v>
          </cell>
          <cell r="F6404" t="str">
            <v>JA</v>
          </cell>
          <cell r="G6404">
            <v>98000111</v>
          </cell>
          <cell r="H6404" t="str">
            <v>31/08/99</v>
          </cell>
          <cell r="I6404">
            <v>2340.08</v>
          </cell>
          <cell r="J6404" t="str">
            <v>PROV.ING.BRUT.</v>
          </cell>
        </row>
        <row r="6405">
          <cell r="A6405">
            <v>2882921</v>
          </cell>
          <cell r="B6405">
            <v>4903</v>
          </cell>
          <cell r="C6405">
            <v>999</v>
          </cell>
          <cell r="D6405" t="str">
            <v>PROV.ING.BRUT.2921            D</v>
          </cell>
          <cell r="E6405">
            <v>74430</v>
          </cell>
          <cell r="F6405" t="str">
            <v>JA</v>
          </cell>
          <cell r="G6405">
            <v>98000111</v>
          </cell>
          <cell r="H6405" t="str">
            <v>31/08/99</v>
          </cell>
          <cell r="I6405">
            <v>256.66000000000003</v>
          </cell>
          <cell r="J6405" t="str">
            <v>PROV.ING.BRUT.</v>
          </cell>
        </row>
        <row r="6406">
          <cell r="A6406">
            <v>2882921</v>
          </cell>
          <cell r="B6406">
            <v>5282</v>
          </cell>
          <cell r="C6406">
            <v>999</v>
          </cell>
          <cell r="D6406" t="str">
            <v>REVERSAS VARIAS               G</v>
          </cell>
          <cell r="E6406">
            <v>72395</v>
          </cell>
          <cell r="F6406" t="str">
            <v>JE</v>
          </cell>
          <cell r="G6406">
            <v>99000908</v>
          </cell>
          <cell r="H6406" t="str">
            <v>31/08/99</v>
          </cell>
          <cell r="I6406">
            <v>-361</v>
          </cell>
          <cell r="J6406" t="str">
            <v>CI/SP256/089/99</v>
          </cell>
        </row>
        <row r="6407">
          <cell r="A6407">
            <v>2882921</v>
          </cell>
          <cell r="B6407">
            <v>5282</v>
          </cell>
          <cell r="C6407">
            <v>999</v>
          </cell>
          <cell r="D6407" t="str">
            <v>SUELDOS PETROLEROS 08/99      G</v>
          </cell>
          <cell r="E6407">
            <v>73949</v>
          </cell>
          <cell r="F6407" t="str">
            <v>JS</v>
          </cell>
          <cell r="G6407">
            <v>99000032</v>
          </cell>
          <cell r="H6407" t="str">
            <v>31/08/99</v>
          </cell>
          <cell r="I6407">
            <v>30600</v>
          </cell>
          <cell r="J6407">
            <v>5102001256</v>
          </cell>
        </row>
        <row r="6408">
          <cell r="A6408">
            <v>2882921</v>
          </cell>
          <cell r="B6408">
            <v>5282</v>
          </cell>
          <cell r="C6408">
            <v>999</v>
          </cell>
          <cell r="D6408" t="str">
            <v>SUELDOS MENSUALES VSOP 08/99  G</v>
          </cell>
          <cell r="E6408">
            <v>74433</v>
          </cell>
          <cell r="F6408" t="str">
            <v>JS</v>
          </cell>
          <cell r="G6408">
            <v>99000033</v>
          </cell>
          <cell r="H6408" t="str">
            <v>31/08/99</v>
          </cell>
          <cell r="I6408">
            <v>1454</v>
          </cell>
          <cell r="J6408">
            <v>5102001256</v>
          </cell>
        </row>
        <row r="6409">
          <cell r="A6409">
            <v>2882921</v>
          </cell>
          <cell r="B6409">
            <v>5283</v>
          </cell>
          <cell r="C6409">
            <v>999</v>
          </cell>
          <cell r="D6409" t="str">
            <v>2DA QUINC.JORNALES 7/99   0000G</v>
          </cell>
          <cell r="E6409">
            <v>69005</v>
          </cell>
          <cell r="F6409" t="str">
            <v>JS</v>
          </cell>
          <cell r="G6409">
            <v>99000030</v>
          </cell>
          <cell r="H6409">
            <v>36168</v>
          </cell>
          <cell r="I6409">
            <v>1153</v>
          </cell>
          <cell r="J6409">
            <v>5102003256</v>
          </cell>
        </row>
        <row r="6410">
          <cell r="A6410">
            <v>2882921</v>
          </cell>
          <cell r="B6410">
            <v>5283</v>
          </cell>
          <cell r="C6410">
            <v>999</v>
          </cell>
          <cell r="D6410" t="str">
            <v>PROV. JORNALES 2DA.Q.07/99    G</v>
          </cell>
          <cell r="E6410">
            <v>68033</v>
          </cell>
          <cell r="F6410" t="str">
            <v>JE</v>
          </cell>
          <cell r="G6410">
            <v>99000846</v>
          </cell>
          <cell r="H6410">
            <v>36168</v>
          </cell>
          <cell r="I6410">
            <v>-1440</v>
          </cell>
          <cell r="J6410">
            <v>5102003256</v>
          </cell>
        </row>
        <row r="6411">
          <cell r="A6411">
            <v>2882921</v>
          </cell>
          <cell r="B6411">
            <v>5283</v>
          </cell>
          <cell r="C6411">
            <v>999</v>
          </cell>
          <cell r="D6411" t="str">
            <v>SUELDOS JORNALES 1RA.Q. 08/99 G</v>
          </cell>
          <cell r="E6411">
            <v>71352</v>
          </cell>
          <cell r="F6411" t="str">
            <v>JS</v>
          </cell>
          <cell r="G6411">
            <v>99000031</v>
          </cell>
          <cell r="H6411" t="str">
            <v>20/08/99</v>
          </cell>
          <cell r="I6411">
            <v>1013</v>
          </cell>
          <cell r="J6411">
            <v>5102003256</v>
          </cell>
        </row>
        <row r="6412">
          <cell r="A6412">
            <v>2882921</v>
          </cell>
          <cell r="B6412">
            <v>5283</v>
          </cell>
          <cell r="C6412">
            <v>999</v>
          </cell>
          <cell r="D6412" t="str">
            <v>REVERSAS VARIAS               G</v>
          </cell>
          <cell r="E6412">
            <v>72395</v>
          </cell>
          <cell r="F6412" t="str">
            <v>JE</v>
          </cell>
          <cell r="G6412">
            <v>99000908</v>
          </cell>
          <cell r="H6412" t="str">
            <v>31/08/99</v>
          </cell>
          <cell r="I6412">
            <v>-3724</v>
          </cell>
          <cell r="J6412" t="str">
            <v>CI/SP256/095/99</v>
          </cell>
        </row>
        <row r="6413">
          <cell r="A6413">
            <v>2882921</v>
          </cell>
          <cell r="B6413">
            <v>5432</v>
          </cell>
          <cell r="C6413">
            <v>999</v>
          </cell>
          <cell r="D6413" t="str">
            <v>ESTIMACION T.C. 07/99         G</v>
          </cell>
          <cell r="E6413">
            <v>67285</v>
          </cell>
          <cell r="F6413" t="str">
            <v>J8</v>
          </cell>
          <cell r="G6413">
            <v>99001062</v>
          </cell>
          <cell r="H6413">
            <v>36168</v>
          </cell>
          <cell r="I6413">
            <v>-520.54</v>
          </cell>
        </row>
        <row r="6414">
          <cell r="A6414">
            <v>2882921</v>
          </cell>
          <cell r="B6414">
            <v>5432</v>
          </cell>
          <cell r="C6414">
            <v>999</v>
          </cell>
          <cell r="D6414" t="str">
            <v>ESTIMACION ART 07/99          G</v>
          </cell>
          <cell r="E6414">
            <v>67285</v>
          </cell>
          <cell r="F6414" t="str">
            <v>J8</v>
          </cell>
          <cell r="G6414">
            <v>99001063</v>
          </cell>
          <cell r="H6414">
            <v>36168</v>
          </cell>
          <cell r="I6414">
            <v>-444.26</v>
          </cell>
        </row>
        <row r="6415">
          <cell r="A6415">
            <v>2882921</v>
          </cell>
          <cell r="B6415">
            <v>5432</v>
          </cell>
          <cell r="C6415">
            <v>999</v>
          </cell>
          <cell r="D6415" t="str">
            <v>DISTRIBUCION ART 7/99         G</v>
          </cell>
          <cell r="E6415">
            <v>69683</v>
          </cell>
          <cell r="F6415" t="str">
            <v>J8</v>
          </cell>
          <cell r="G6415">
            <v>99001104</v>
          </cell>
          <cell r="H6415">
            <v>36168</v>
          </cell>
          <cell r="I6415">
            <v>497.9</v>
          </cell>
        </row>
        <row r="6416">
          <cell r="A6416">
            <v>2882921</v>
          </cell>
          <cell r="B6416">
            <v>5432</v>
          </cell>
          <cell r="C6416">
            <v>999</v>
          </cell>
          <cell r="D6416" t="str">
            <v>DISTRIB. LEY 24700 14% TC 7/99G</v>
          </cell>
          <cell r="E6416">
            <v>69700</v>
          </cell>
          <cell r="F6416" t="str">
            <v>J8</v>
          </cell>
          <cell r="G6416">
            <v>99001105</v>
          </cell>
          <cell r="H6416">
            <v>36168</v>
          </cell>
          <cell r="I6416">
            <v>456.73</v>
          </cell>
        </row>
        <row r="6417">
          <cell r="A6417">
            <v>2882921</v>
          </cell>
          <cell r="B6417">
            <v>5432</v>
          </cell>
          <cell r="C6417">
            <v>999</v>
          </cell>
          <cell r="D6417" t="str">
            <v>Dist. LEY 24557 ART 08/99     G</v>
          </cell>
          <cell r="E6417">
            <v>71439</v>
          </cell>
          <cell r="F6417" t="str">
            <v>J8</v>
          </cell>
          <cell r="G6417">
            <v>99001122</v>
          </cell>
          <cell r="H6417" t="str">
            <v>31/08/99</v>
          </cell>
          <cell r="I6417">
            <v>406.25</v>
          </cell>
        </row>
        <row r="6418">
          <cell r="A6418">
            <v>2882921</v>
          </cell>
          <cell r="B6418">
            <v>5432</v>
          </cell>
          <cell r="C6418">
            <v>999</v>
          </cell>
          <cell r="D6418" t="str">
            <v>Dist. Ley 24700 T.Canasta 8/99G</v>
          </cell>
          <cell r="E6418">
            <v>71417</v>
          </cell>
          <cell r="F6418" t="str">
            <v>J8</v>
          </cell>
          <cell r="G6418">
            <v>99001123</v>
          </cell>
          <cell r="H6418" t="str">
            <v>31/08/99</v>
          </cell>
          <cell r="I6418">
            <v>507.48</v>
          </cell>
        </row>
        <row r="6419">
          <cell r="A6419">
            <v>2882921</v>
          </cell>
          <cell r="B6419">
            <v>5432</v>
          </cell>
          <cell r="C6419">
            <v>999</v>
          </cell>
          <cell r="D6419" t="str">
            <v>REVERSAS VARIAS               G</v>
          </cell>
          <cell r="E6419">
            <v>72395</v>
          </cell>
          <cell r="F6419" t="str">
            <v>JE</v>
          </cell>
          <cell r="G6419">
            <v>99000908</v>
          </cell>
          <cell r="H6419" t="str">
            <v>31/08/99</v>
          </cell>
          <cell r="I6419">
            <v>-122</v>
          </cell>
          <cell r="J6419" t="str">
            <v>CI/SP256/089/99</v>
          </cell>
        </row>
        <row r="6420">
          <cell r="A6420">
            <v>2882921</v>
          </cell>
          <cell r="B6420">
            <v>5432</v>
          </cell>
          <cell r="C6420">
            <v>999</v>
          </cell>
          <cell r="D6420" t="str">
            <v>SUELDOS PETROLEROS 08/99      G</v>
          </cell>
          <cell r="E6420">
            <v>73949</v>
          </cell>
          <cell r="F6420" t="str">
            <v>JS</v>
          </cell>
          <cell r="G6420">
            <v>99000032</v>
          </cell>
          <cell r="H6420" t="str">
            <v>31/08/99</v>
          </cell>
          <cell r="I6420">
            <v>9597</v>
          </cell>
          <cell r="J6420">
            <v>5102002256</v>
          </cell>
        </row>
        <row r="6421">
          <cell r="A6421">
            <v>2882921</v>
          </cell>
          <cell r="B6421">
            <v>5432</v>
          </cell>
          <cell r="C6421">
            <v>999</v>
          </cell>
          <cell r="D6421" t="str">
            <v>SUELDOS MENSUALES VSOP 08/99  G</v>
          </cell>
          <cell r="E6421">
            <v>74433</v>
          </cell>
          <cell r="F6421" t="str">
            <v>JS</v>
          </cell>
          <cell r="G6421">
            <v>99000033</v>
          </cell>
          <cell r="H6421" t="str">
            <v>31/08/99</v>
          </cell>
          <cell r="I6421">
            <v>540</v>
          </cell>
          <cell r="J6421">
            <v>5102002256</v>
          </cell>
        </row>
        <row r="6422">
          <cell r="A6422">
            <v>2882921</v>
          </cell>
          <cell r="B6422">
            <v>5433</v>
          </cell>
          <cell r="C6422">
            <v>999</v>
          </cell>
          <cell r="D6422" t="str">
            <v>2DA QUINC.JORNALES 7/99   0000G</v>
          </cell>
          <cell r="E6422">
            <v>69005</v>
          </cell>
          <cell r="F6422" t="str">
            <v>JS</v>
          </cell>
          <cell r="G6422">
            <v>99000030</v>
          </cell>
          <cell r="H6422">
            <v>36168</v>
          </cell>
          <cell r="I6422">
            <v>548</v>
          </cell>
          <cell r="J6422">
            <v>5102004256</v>
          </cell>
        </row>
        <row r="6423">
          <cell r="A6423">
            <v>2882921</v>
          </cell>
          <cell r="B6423">
            <v>5433</v>
          </cell>
          <cell r="C6423">
            <v>999</v>
          </cell>
          <cell r="D6423" t="str">
            <v>PROV. JORNALES 2DA.Q.07/99    G</v>
          </cell>
          <cell r="E6423">
            <v>68033</v>
          </cell>
          <cell r="F6423" t="str">
            <v>JE</v>
          </cell>
          <cell r="G6423">
            <v>99000846</v>
          </cell>
          <cell r="H6423">
            <v>36168</v>
          </cell>
          <cell r="I6423">
            <v>-703</v>
          </cell>
          <cell r="J6423">
            <v>5102004256</v>
          </cell>
        </row>
        <row r="6424">
          <cell r="A6424">
            <v>2882921</v>
          </cell>
          <cell r="B6424">
            <v>5433</v>
          </cell>
          <cell r="C6424">
            <v>999</v>
          </cell>
          <cell r="D6424" t="str">
            <v>APORTE R.N.I.C. 7-99          G</v>
          </cell>
          <cell r="E6424">
            <v>69932</v>
          </cell>
          <cell r="F6424" t="str">
            <v>J8</v>
          </cell>
          <cell r="G6424">
            <v>99001107</v>
          </cell>
          <cell r="H6424" t="str">
            <v>17/08/99</v>
          </cell>
          <cell r="I6424">
            <v>6.39</v>
          </cell>
        </row>
        <row r="6425">
          <cell r="A6425">
            <v>2882921</v>
          </cell>
          <cell r="B6425">
            <v>5433</v>
          </cell>
          <cell r="C6425">
            <v>999</v>
          </cell>
          <cell r="D6425" t="str">
            <v>SUELDOS JORNALES 1RA.Q. 08/99 G</v>
          </cell>
          <cell r="E6425">
            <v>71352</v>
          </cell>
          <cell r="F6425" t="str">
            <v>JS</v>
          </cell>
          <cell r="G6425">
            <v>99000031</v>
          </cell>
          <cell r="H6425" t="str">
            <v>20/08/99</v>
          </cell>
          <cell r="I6425">
            <v>1084</v>
          </cell>
          <cell r="J6425">
            <v>5102004256</v>
          </cell>
        </row>
        <row r="6426">
          <cell r="A6426">
            <v>2882921</v>
          </cell>
          <cell r="B6426">
            <v>5433</v>
          </cell>
          <cell r="C6426">
            <v>999</v>
          </cell>
          <cell r="D6426" t="str">
            <v>REVERSAS VARIAS               G</v>
          </cell>
          <cell r="E6426">
            <v>72395</v>
          </cell>
          <cell r="F6426" t="str">
            <v>JE</v>
          </cell>
          <cell r="G6426">
            <v>99000908</v>
          </cell>
          <cell r="H6426" t="str">
            <v>31/08/99</v>
          </cell>
          <cell r="I6426">
            <v>-1083</v>
          </cell>
          <cell r="J6426" t="str">
            <v>CI/SP256/095/99</v>
          </cell>
        </row>
        <row r="6427">
          <cell r="A6427">
            <v>2882921</v>
          </cell>
          <cell r="B6427">
            <v>5442</v>
          </cell>
          <cell r="C6427">
            <v>999</v>
          </cell>
          <cell r="D6427" t="str">
            <v>SUELDOS JORNALES 1RA.Q. 08/99 G</v>
          </cell>
          <cell r="E6427">
            <v>71352</v>
          </cell>
          <cell r="F6427" t="str">
            <v>JS</v>
          </cell>
          <cell r="G6427">
            <v>99000031</v>
          </cell>
          <cell r="H6427" t="str">
            <v>20/08/99</v>
          </cell>
          <cell r="I6427">
            <v>2410</v>
          </cell>
          <cell r="J6427" t="str">
            <v>GRATIFICACION EX</v>
          </cell>
        </row>
        <row r="6428">
          <cell r="A6428">
            <v>2882921</v>
          </cell>
          <cell r="B6428">
            <v>5542</v>
          </cell>
          <cell r="C6428">
            <v>999</v>
          </cell>
          <cell r="D6428" t="str">
            <v>SERVICIOS TICKET S.A.         V</v>
          </cell>
          <cell r="E6428">
            <v>69134</v>
          </cell>
          <cell r="F6428" t="str">
            <v>FF</v>
          </cell>
          <cell r="G6428">
            <v>99021885</v>
          </cell>
          <cell r="H6428">
            <v>36502</v>
          </cell>
          <cell r="I6428">
            <v>360</v>
          </cell>
        </row>
        <row r="6429">
          <cell r="A6429">
            <v>2882921</v>
          </cell>
          <cell r="B6429">
            <v>5542</v>
          </cell>
          <cell r="C6429">
            <v>999</v>
          </cell>
          <cell r="D6429" t="str">
            <v>Ajuste Cargo ARCA             G</v>
          </cell>
          <cell r="E6429">
            <v>72264</v>
          </cell>
          <cell r="F6429" t="str">
            <v>JE</v>
          </cell>
          <cell r="G6429">
            <v>99000905</v>
          </cell>
          <cell r="H6429" t="str">
            <v>31/08/99</v>
          </cell>
          <cell r="I6429">
            <v>163</v>
          </cell>
          <cell r="J6429" t="str">
            <v>junio 99</v>
          </cell>
        </row>
        <row r="6430">
          <cell r="A6430">
            <v>2882921</v>
          </cell>
          <cell r="B6430">
            <v>5542</v>
          </cell>
          <cell r="C6430">
            <v>999</v>
          </cell>
          <cell r="D6430" t="str">
            <v>REVERSAS DGN                  G</v>
          </cell>
          <cell r="E6430">
            <v>73403</v>
          </cell>
          <cell r="F6430" t="str">
            <v>JE</v>
          </cell>
          <cell r="G6430">
            <v>99000933</v>
          </cell>
          <cell r="H6430" t="str">
            <v>31/08/99</v>
          </cell>
          <cell r="I6430">
            <v>208</v>
          </cell>
          <cell r="J6430" t="str">
            <v>DIST. ARCA</v>
          </cell>
        </row>
        <row r="6431">
          <cell r="A6431">
            <v>2882921</v>
          </cell>
          <cell r="B6431">
            <v>5674</v>
          </cell>
          <cell r="C6431">
            <v>999</v>
          </cell>
          <cell r="D6431" t="str">
            <v>REVERSA LAB                   G</v>
          </cell>
          <cell r="E6431">
            <v>73170</v>
          </cell>
          <cell r="F6431" t="str">
            <v>JE</v>
          </cell>
          <cell r="G6431">
            <v>99000923</v>
          </cell>
          <cell r="H6431" t="str">
            <v>31/08/99</v>
          </cell>
          <cell r="I6431">
            <v>73</v>
          </cell>
          <cell r="J6431" t="str">
            <v>CI/EQ/LAB</v>
          </cell>
        </row>
        <row r="6432">
          <cell r="A6432">
            <v>2882921</v>
          </cell>
          <cell r="B6432">
            <v>5674</v>
          </cell>
          <cell r="C6432">
            <v>999</v>
          </cell>
          <cell r="D6432" t="str">
            <v>REVERSA LAB insumos           G</v>
          </cell>
          <cell r="E6432">
            <v>73185</v>
          </cell>
          <cell r="F6432" t="str">
            <v>JE</v>
          </cell>
          <cell r="G6432">
            <v>99000924</v>
          </cell>
          <cell r="H6432" t="str">
            <v>31/08/99</v>
          </cell>
          <cell r="I6432">
            <v>56</v>
          </cell>
          <cell r="J6432" t="str">
            <v>CI/EQ/LAB</v>
          </cell>
        </row>
        <row r="6433">
          <cell r="A6433">
            <v>2882921</v>
          </cell>
          <cell r="B6433">
            <v>5685</v>
          </cell>
          <cell r="C6433">
            <v>999</v>
          </cell>
          <cell r="D6433" t="str">
            <v>Reg. Facturac. Ubic.          T</v>
          </cell>
          <cell r="E6433">
            <v>73471</v>
          </cell>
          <cell r="F6433" t="str">
            <v>TE</v>
          </cell>
          <cell r="G6433">
            <v>99018677</v>
          </cell>
          <cell r="H6433" t="str">
            <v>31/08/99</v>
          </cell>
          <cell r="I6433">
            <v>7.96</v>
          </cell>
        </row>
        <row r="6434">
          <cell r="A6434">
            <v>2882921</v>
          </cell>
          <cell r="B6434">
            <v>5685</v>
          </cell>
          <cell r="C6434">
            <v>999</v>
          </cell>
          <cell r="D6434" t="str">
            <v>Reg. Facturac. Ubic.          T</v>
          </cell>
          <cell r="E6434">
            <v>73471</v>
          </cell>
          <cell r="F6434" t="str">
            <v>TE</v>
          </cell>
          <cell r="G6434">
            <v>99018678</v>
          </cell>
          <cell r="H6434" t="str">
            <v>31/08/99</v>
          </cell>
          <cell r="I6434">
            <v>51.77</v>
          </cell>
        </row>
        <row r="6435">
          <cell r="A6435">
            <v>2882921</v>
          </cell>
          <cell r="B6435">
            <v>5685</v>
          </cell>
          <cell r="C6435">
            <v>999</v>
          </cell>
          <cell r="D6435" t="str">
            <v>Reg. Facturac. Ubic.          T</v>
          </cell>
          <cell r="E6435">
            <v>73471</v>
          </cell>
          <cell r="F6435" t="str">
            <v>TE</v>
          </cell>
          <cell r="G6435">
            <v>99018679</v>
          </cell>
          <cell r="H6435" t="str">
            <v>31/08/99</v>
          </cell>
          <cell r="I6435">
            <v>65.099999999999994</v>
          </cell>
        </row>
        <row r="6436">
          <cell r="A6436">
            <v>2882921</v>
          </cell>
          <cell r="B6436">
            <v>5685</v>
          </cell>
          <cell r="C6436">
            <v>999</v>
          </cell>
          <cell r="D6436" t="str">
            <v>Reg. Facturac. Ubic.          T</v>
          </cell>
          <cell r="E6436">
            <v>73471</v>
          </cell>
          <cell r="F6436" t="str">
            <v>TE</v>
          </cell>
          <cell r="G6436">
            <v>99018680</v>
          </cell>
          <cell r="H6436" t="str">
            <v>31/08/99</v>
          </cell>
          <cell r="I6436">
            <v>127.1</v>
          </cell>
        </row>
        <row r="6437">
          <cell r="A6437">
            <v>2882921</v>
          </cell>
          <cell r="B6437">
            <v>5685</v>
          </cell>
          <cell r="C6437">
            <v>999</v>
          </cell>
          <cell r="D6437" t="str">
            <v>Reg. Facturac. Ubic.          T</v>
          </cell>
          <cell r="E6437">
            <v>73471</v>
          </cell>
          <cell r="F6437" t="str">
            <v>TE</v>
          </cell>
          <cell r="G6437">
            <v>99018681</v>
          </cell>
          <cell r="H6437" t="str">
            <v>31/08/99</v>
          </cell>
          <cell r="I6437">
            <v>69.72</v>
          </cell>
        </row>
        <row r="6438">
          <cell r="A6438">
            <v>2882921</v>
          </cell>
          <cell r="B6438">
            <v>5685</v>
          </cell>
          <cell r="C6438">
            <v>999</v>
          </cell>
          <cell r="D6438" t="str">
            <v>Reg. Facturac. Ubic.          T</v>
          </cell>
          <cell r="E6438">
            <v>73471</v>
          </cell>
          <cell r="F6438" t="str">
            <v>TE</v>
          </cell>
          <cell r="G6438">
            <v>99018682</v>
          </cell>
          <cell r="H6438" t="str">
            <v>31/08/99</v>
          </cell>
          <cell r="I6438">
            <v>85.36</v>
          </cell>
        </row>
        <row r="6439">
          <cell r="A6439">
            <v>2882921</v>
          </cell>
          <cell r="B6439">
            <v>5685</v>
          </cell>
          <cell r="C6439">
            <v>999</v>
          </cell>
          <cell r="D6439" t="str">
            <v>Reg. Facturac. Ubic.          T</v>
          </cell>
          <cell r="E6439">
            <v>73471</v>
          </cell>
          <cell r="F6439" t="str">
            <v>TE</v>
          </cell>
          <cell r="G6439">
            <v>99018683</v>
          </cell>
          <cell r="H6439" t="str">
            <v>31/08/99</v>
          </cell>
          <cell r="I6439">
            <v>661.54</v>
          </cell>
        </row>
        <row r="6440">
          <cell r="A6440">
            <v>2882921</v>
          </cell>
          <cell r="B6440">
            <v>5685</v>
          </cell>
          <cell r="C6440">
            <v>999</v>
          </cell>
          <cell r="D6440" t="str">
            <v>Reg. Facturac. Ubic.          T</v>
          </cell>
          <cell r="E6440">
            <v>73471</v>
          </cell>
          <cell r="F6440" t="str">
            <v>TE</v>
          </cell>
          <cell r="G6440">
            <v>99018684</v>
          </cell>
          <cell r="H6440" t="str">
            <v>31/08/99</v>
          </cell>
          <cell r="I6440">
            <v>576.17999999999995</v>
          </cell>
        </row>
        <row r="6441">
          <cell r="A6441">
            <v>2882921</v>
          </cell>
          <cell r="B6441">
            <v>5685</v>
          </cell>
          <cell r="C6441">
            <v>999</v>
          </cell>
          <cell r="D6441" t="str">
            <v>Reg. Facturac. Ubic.          T</v>
          </cell>
          <cell r="E6441">
            <v>73471</v>
          </cell>
          <cell r="F6441" t="str">
            <v>TE</v>
          </cell>
          <cell r="G6441">
            <v>99018685</v>
          </cell>
          <cell r="H6441" t="str">
            <v>31/08/99</v>
          </cell>
          <cell r="I6441">
            <v>661.54</v>
          </cell>
        </row>
        <row r="6442">
          <cell r="A6442">
            <v>2882921</v>
          </cell>
          <cell r="B6442">
            <v>5685</v>
          </cell>
          <cell r="C6442">
            <v>999</v>
          </cell>
          <cell r="D6442" t="str">
            <v>Reg. Facturac. Ubic.          T</v>
          </cell>
          <cell r="E6442">
            <v>73471</v>
          </cell>
          <cell r="F6442" t="str">
            <v>TE</v>
          </cell>
          <cell r="G6442">
            <v>99018686</v>
          </cell>
          <cell r="H6442" t="str">
            <v>31/08/99</v>
          </cell>
          <cell r="I6442">
            <v>661.54</v>
          </cell>
        </row>
        <row r="6443">
          <cell r="A6443">
            <v>2882921</v>
          </cell>
          <cell r="B6443">
            <v>5685</v>
          </cell>
          <cell r="C6443">
            <v>999</v>
          </cell>
          <cell r="D6443" t="str">
            <v>Reg. Facturac. Ubic.          T</v>
          </cell>
          <cell r="E6443">
            <v>73471</v>
          </cell>
          <cell r="F6443" t="str">
            <v>TE</v>
          </cell>
          <cell r="G6443">
            <v>99018687</v>
          </cell>
          <cell r="H6443" t="str">
            <v>31/08/99</v>
          </cell>
          <cell r="I6443">
            <v>661.54</v>
          </cell>
        </row>
        <row r="6444">
          <cell r="A6444">
            <v>2882921</v>
          </cell>
          <cell r="B6444">
            <v>5685</v>
          </cell>
          <cell r="C6444">
            <v>999</v>
          </cell>
          <cell r="D6444" t="str">
            <v>Reg. Facturac. Ubic.          T</v>
          </cell>
          <cell r="E6444">
            <v>73471</v>
          </cell>
          <cell r="F6444" t="str">
            <v>TE</v>
          </cell>
          <cell r="G6444">
            <v>99018688</v>
          </cell>
          <cell r="H6444" t="str">
            <v>31/08/99</v>
          </cell>
          <cell r="I6444">
            <v>770.35</v>
          </cell>
        </row>
        <row r="6445">
          <cell r="A6445">
            <v>2882921</v>
          </cell>
          <cell r="B6445">
            <v>5685</v>
          </cell>
          <cell r="C6445">
            <v>999</v>
          </cell>
          <cell r="D6445" t="str">
            <v>Reg. Facturac. Ubic.          T</v>
          </cell>
          <cell r="E6445">
            <v>73471</v>
          </cell>
          <cell r="F6445" t="str">
            <v>TE</v>
          </cell>
          <cell r="G6445">
            <v>99018689</v>
          </cell>
          <cell r="H6445" t="str">
            <v>31/08/99</v>
          </cell>
          <cell r="I6445">
            <v>1424.14</v>
          </cell>
        </row>
        <row r="6446">
          <cell r="A6446">
            <v>2882921</v>
          </cell>
          <cell r="B6446">
            <v>5685</v>
          </cell>
          <cell r="C6446">
            <v>999</v>
          </cell>
          <cell r="D6446" t="str">
            <v>Reg. Facturac. Ubic.          T</v>
          </cell>
          <cell r="E6446">
            <v>73471</v>
          </cell>
          <cell r="F6446" t="str">
            <v>TE</v>
          </cell>
          <cell r="G6446">
            <v>99018690</v>
          </cell>
          <cell r="H6446" t="str">
            <v>31/08/99</v>
          </cell>
          <cell r="I6446">
            <v>968.75</v>
          </cell>
        </row>
        <row r="6447">
          <cell r="A6447">
            <v>2882921</v>
          </cell>
          <cell r="B6447">
            <v>5685</v>
          </cell>
          <cell r="C6447">
            <v>999</v>
          </cell>
          <cell r="D6447" t="str">
            <v>Reg. Facturac. Ubic.          T</v>
          </cell>
          <cell r="E6447">
            <v>73471</v>
          </cell>
          <cell r="F6447" t="str">
            <v>TE</v>
          </cell>
          <cell r="G6447">
            <v>99018691</v>
          </cell>
          <cell r="H6447" t="str">
            <v>31/08/99</v>
          </cell>
          <cell r="I6447">
            <v>1424.14</v>
          </cell>
        </row>
        <row r="6448">
          <cell r="A6448">
            <v>2882921</v>
          </cell>
          <cell r="B6448">
            <v>5685</v>
          </cell>
          <cell r="C6448">
            <v>999</v>
          </cell>
          <cell r="D6448" t="str">
            <v>Reg. Facturac. Ubic.          T</v>
          </cell>
          <cell r="E6448">
            <v>73471</v>
          </cell>
          <cell r="F6448" t="str">
            <v>TE</v>
          </cell>
          <cell r="G6448">
            <v>99018692</v>
          </cell>
          <cell r="H6448" t="str">
            <v>31/08/99</v>
          </cell>
          <cell r="I6448">
            <v>860.56</v>
          </cell>
        </row>
        <row r="6449">
          <cell r="A6449">
            <v>2882921</v>
          </cell>
          <cell r="B6449">
            <v>5685</v>
          </cell>
          <cell r="C6449">
            <v>999</v>
          </cell>
          <cell r="D6449" t="str">
            <v>Reg. Facturac. Ubic.          T</v>
          </cell>
          <cell r="E6449">
            <v>73471</v>
          </cell>
          <cell r="F6449" t="str">
            <v>TE</v>
          </cell>
          <cell r="G6449">
            <v>99018693</v>
          </cell>
          <cell r="H6449" t="str">
            <v>31/08/99</v>
          </cell>
          <cell r="I6449">
            <v>968.75</v>
          </cell>
        </row>
        <row r="6450">
          <cell r="A6450">
            <v>2882921</v>
          </cell>
          <cell r="B6450">
            <v>5685</v>
          </cell>
          <cell r="C6450">
            <v>999</v>
          </cell>
          <cell r="D6450" t="str">
            <v>Reg. Facturac. Ubic.          T</v>
          </cell>
          <cell r="E6450">
            <v>73471</v>
          </cell>
          <cell r="F6450" t="str">
            <v>TE</v>
          </cell>
          <cell r="G6450">
            <v>99018694</v>
          </cell>
          <cell r="H6450" t="str">
            <v>31/08/99</v>
          </cell>
          <cell r="I6450">
            <v>250.48</v>
          </cell>
        </row>
        <row r="6451">
          <cell r="A6451">
            <v>2882921</v>
          </cell>
          <cell r="B6451">
            <v>5685</v>
          </cell>
          <cell r="C6451">
            <v>999</v>
          </cell>
          <cell r="D6451" t="str">
            <v>Reg. Facturac. Ubic.          T</v>
          </cell>
          <cell r="E6451">
            <v>73471</v>
          </cell>
          <cell r="F6451" t="str">
            <v>TE</v>
          </cell>
          <cell r="G6451">
            <v>99018695</v>
          </cell>
          <cell r="H6451" t="str">
            <v>31/08/99</v>
          </cell>
          <cell r="I6451">
            <v>701.53</v>
          </cell>
        </row>
        <row r="6452">
          <cell r="A6452">
            <v>2882921</v>
          </cell>
          <cell r="B6452">
            <v>5685</v>
          </cell>
          <cell r="C6452">
            <v>999</v>
          </cell>
          <cell r="D6452" t="str">
            <v>Reg. Facturac. Ubic.          T</v>
          </cell>
          <cell r="E6452">
            <v>73471</v>
          </cell>
          <cell r="F6452" t="str">
            <v>TE</v>
          </cell>
          <cell r="G6452">
            <v>99018696</v>
          </cell>
          <cell r="H6452" t="str">
            <v>31/08/99</v>
          </cell>
          <cell r="I6452">
            <v>1256.43</v>
          </cell>
        </row>
        <row r="6453">
          <cell r="A6453">
            <v>2882921</v>
          </cell>
          <cell r="B6453">
            <v>5852</v>
          </cell>
          <cell r="C6453" t="str">
            <v>ZALM</v>
          </cell>
          <cell r="D6453" t="str">
            <v>PEREZ COMPANC S.A - YAC.P.COLOI</v>
          </cell>
          <cell r="E6453">
            <v>71503</v>
          </cell>
          <cell r="F6453" t="str">
            <v>E7</v>
          </cell>
          <cell r="G6453">
            <v>11005462</v>
          </cell>
          <cell r="H6453" t="str">
            <v>24/08/99</v>
          </cell>
          <cell r="I6453">
            <v>-75</v>
          </cell>
          <cell r="J6453" t="str">
            <v>POR REPARACION D</v>
          </cell>
        </row>
        <row r="6454">
          <cell r="A6454">
            <v>2882921</v>
          </cell>
          <cell r="B6454">
            <v>5855</v>
          </cell>
          <cell r="C6454" t="str">
            <v>ZALM</v>
          </cell>
          <cell r="D6454" t="str">
            <v>310899-COBRA256/000187        G</v>
          </cell>
          <cell r="E6454">
            <v>74104</v>
          </cell>
          <cell r="F6454" t="str">
            <v>J6</v>
          </cell>
          <cell r="G6454">
            <v>99000190</v>
          </cell>
          <cell r="H6454" t="str">
            <v>31/08/99</v>
          </cell>
          <cell r="I6454">
            <v>167</v>
          </cell>
          <cell r="J6454">
            <v>5119061256</v>
          </cell>
        </row>
        <row r="6455">
          <cell r="A6455">
            <v>2882921</v>
          </cell>
          <cell r="B6455">
            <v>5855</v>
          </cell>
          <cell r="C6455" t="str">
            <v>ZALM</v>
          </cell>
          <cell r="D6455" t="str">
            <v>310899-COBRA256/000187        G</v>
          </cell>
          <cell r="E6455">
            <v>74104</v>
          </cell>
          <cell r="F6455" t="str">
            <v>J6</v>
          </cell>
          <cell r="G6455">
            <v>99000190</v>
          </cell>
          <cell r="H6455" t="str">
            <v>31/08/99</v>
          </cell>
          <cell r="I6455">
            <v>53</v>
          </cell>
          <cell r="J6455">
            <v>5119061256</v>
          </cell>
        </row>
        <row r="6456">
          <cell r="A6456">
            <v>2882921</v>
          </cell>
          <cell r="B6456">
            <v>5855</v>
          </cell>
          <cell r="C6456" t="str">
            <v>ZALM</v>
          </cell>
          <cell r="D6456" t="str">
            <v>310899-COBRA256/000187        G</v>
          </cell>
          <cell r="E6456">
            <v>74104</v>
          </cell>
          <cell r="F6456" t="str">
            <v>J6</v>
          </cell>
          <cell r="G6456">
            <v>99000190</v>
          </cell>
          <cell r="H6456" t="str">
            <v>31/08/99</v>
          </cell>
          <cell r="I6456">
            <v>-150</v>
          </cell>
          <cell r="J6456">
            <v>5119061256</v>
          </cell>
        </row>
        <row r="6457">
          <cell r="A6457">
            <v>2882921</v>
          </cell>
          <cell r="B6457">
            <v>5855</v>
          </cell>
          <cell r="C6457" t="str">
            <v>ZALM</v>
          </cell>
          <cell r="D6457" t="str">
            <v>310899-COBRA256/000187        G</v>
          </cell>
          <cell r="E6457">
            <v>74104</v>
          </cell>
          <cell r="F6457" t="str">
            <v>J6</v>
          </cell>
          <cell r="G6457">
            <v>99000190</v>
          </cell>
          <cell r="H6457" t="str">
            <v>31/08/99</v>
          </cell>
          <cell r="I6457">
            <v>-884</v>
          </cell>
          <cell r="J6457">
            <v>5119061256</v>
          </cell>
        </row>
        <row r="6458">
          <cell r="A6458">
            <v>2882921</v>
          </cell>
          <cell r="B6458">
            <v>5855</v>
          </cell>
          <cell r="C6458" t="str">
            <v>ZALM</v>
          </cell>
          <cell r="D6458" t="str">
            <v>310899-COBRA256/000187        G</v>
          </cell>
          <cell r="E6458">
            <v>74104</v>
          </cell>
          <cell r="F6458" t="str">
            <v>J6</v>
          </cell>
          <cell r="G6458">
            <v>99000190</v>
          </cell>
          <cell r="H6458" t="str">
            <v>31/08/99</v>
          </cell>
          <cell r="I6458">
            <v>-36</v>
          </cell>
          <cell r="J6458">
            <v>5119061256</v>
          </cell>
        </row>
        <row r="6459">
          <cell r="A6459">
            <v>2882921</v>
          </cell>
          <cell r="B6459">
            <v>5855</v>
          </cell>
          <cell r="C6459" t="str">
            <v>ZALM</v>
          </cell>
          <cell r="D6459" t="str">
            <v>310899-COBRA256/000187        G</v>
          </cell>
          <cell r="E6459">
            <v>74104</v>
          </cell>
          <cell r="F6459" t="str">
            <v>J6</v>
          </cell>
          <cell r="G6459">
            <v>99000190</v>
          </cell>
          <cell r="H6459" t="str">
            <v>31/08/99</v>
          </cell>
          <cell r="I6459">
            <v>-53</v>
          </cell>
          <cell r="J6459">
            <v>5119061256</v>
          </cell>
        </row>
        <row r="6460">
          <cell r="A6460">
            <v>2882921</v>
          </cell>
          <cell r="B6460">
            <v>5855</v>
          </cell>
          <cell r="C6460" t="str">
            <v>ZALM</v>
          </cell>
          <cell r="D6460" t="str">
            <v>310899-COBRA256/000187        G</v>
          </cell>
          <cell r="E6460">
            <v>74104</v>
          </cell>
          <cell r="F6460" t="str">
            <v>J7</v>
          </cell>
          <cell r="G6460">
            <v>99000173</v>
          </cell>
          <cell r="H6460" t="str">
            <v>31/08/99</v>
          </cell>
          <cell r="I6460">
            <v>285</v>
          </cell>
          <cell r="J6460">
            <v>5119061256</v>
          </cell>
        </row>
        <row r="6461">
          <cell r="A6461">
            <v>2882921</v>
          </cell>
          <cell r="B6461">
            <v>5855</v>
          </cell>
          <cell r="C6461" t="str">
            <v>ZALM</v>
          </cell>
          <cell r="D6461" t="str">
            <v>310899-COBRA256/000187        G</v>
          </cell>
          <cell r="E6461">
            <v>74104</v>
          </cell>
          <cell r="F6461" t="str">
            <v>J7</v>
          </cell>
          <cell r="G6461">
            <v>99000173</v>
          </cell>
          <cell r="H6461" t="str">
            <v>31/08/99</v>
          </cell>
          <cell r="I6461">
            <v>884</v>
          </cell>
          <cell r="J6461">
            <v>5119061256</v>
          </cell>
        </row>
        <row r="6462">
          <cell r="A6462">
            <v>2882921</v>
          </cell>
          <cell r="B6462">
            <v>5855</v>
          </cell>
          <cell r="C6462" t="str">
            <v>ZALM</v>
          </cell>
          <cell r="D6462" t="str">
            <v>310899-COBRA256/000187        G</v>
          </cell>
          <cell r="E6462">
            <v>74104</v>
          </cell>
          <cell r="F6462" t="str">
            <v>J7</v>
          </cell>
          <cell r="G6462">
            <v>99000173</v>
          </cell>
          <cell r="H6462" t="str">
            <v>31/08/99</v>
          </cell>
          <cell r="I6462">
            <v>36</v>
          </cell>
          <cell r="J6462">
            <v>5119061256</v>
          </cell>
        </row>
        <row r="6463">
          <cell r="A6463">
            <v>2882921</v>
          </cell>
          <cell r="B6463">
            <v>6002</v>
          </cell>
          <cell r="C6463">
            <v>999</v>
          </cell>
          <cell r="D6463" t="str">
            <v>310899-COBRA256/000187        G</v>
          </cell>
          <cell r="E6463">
            <v>74104</v>
          </cell>
          <cell r="F6463" t="str">
            <v>J6</v>
          </cell>
          <cell r="G6463">
            <v>99000190</v>
          </cell>
          <cell r="H6463" t="str">
            <v>31/08/99</v>
          </cell>
          <cell r="I6463">
            <v>37</v>
          </cell>
          <cell r="J6463">
            <v>5117065256</v>
          </cell>
        </row>
        <row r="6464">
          <cell r="A6464">
            <v>2882921</v>
          </cell>
          <cell r="B6464">
            <v>6002</v>
          </cell>
          <cell r="C6464">
            <v>999</v>
          </cell>
          <cell r="D6464" t="str">
            <v>310899-COBRA256/000187        G</v>
          </cell>
          <cell r="E6464">
            <v>74104</v>
          </cell>
          <cell r="F6464" t="str">
            <v>J6</v>
          </cell>
          <cell r="G6464">
            <v>99000190</v>
          </cell>
          <cell r="H6464" t="str">
            <v>31/08/99</v>
          </cell>
          <cell r="I6464">
            <v>-37</v>
          </cell>
          <cell r="J6464">
            <v>5117065256</v>
          </cell>
        </row>
        <row r="6465">
          <cell r="A6465">
            <v>2882921</v>
          </cell>
          <cell r="B6465">
            <v>6002</v>
          </cell>
          <cell r="C6465">
            <v>999</v>
          </cell>
          <cell r="D6465" t="str">
            <v>310899-COBRA256/000187        G</v>
          </cell>
          <cell r="E6465">
            <v>74104</v>
          </cell>
          <cell r="F6465" t="str">
            <v>J7</v>
          </cell>
          <cell r="G6465">
            <v>99000173</v>
          </cell>
          <cell r="H6465" t="str">
            <v>31/08/99</v>
          </cell>
          <cell r="I6465">
            <v>48</v>
          </cell>
          <cell r="J6465">
            <v>5117065256</v>
          </cell>
        </row>
        <row r="6466">
          <cell r="A6466">
            <v>2882921</v>
          </cell>
          <cell r="B6466">
            <v>6002</v>
          </cell>
          <cell r="C6466">
            <v>999</v>
          </cell>
          <cell r="D6466" t="str">
            <v>310899-COBRA256/000187        G</v>
          </cell>
          <cell r="E6466">
            <v>74104</v>
          </cell>
          <cell r="F6466" t="str">
            <v>J7</v>
          </cell>
          <cell r="G6466">
            <v>99000173</v>
          </cell>
          <cell r="H6466" t="str">
            <v>31/08/99</v>
          </cell>
          <cell r="I6466">
            <v>37</v>
          </cell>
          <cell r="J6466">
            <v>5117065256</v>
          </cell>
        </row>
        <row r="6467">
          <cell r="A6467">
            <v>2882921</v>
          </cell>
          <cell r="B6467">
            <v>6062</v>
          </cell>
          <cell r="C6467" t="str">
            <v>ZALM</v>
          </cell>
          <cell r="D6467" t="str">
            <v>PEREZ COMPANC S.A - YAC.P.COLOI</v>
          </cell>
          <cell r="E6467">
            <v>71503</v>
          </cell>
          <cell r="F6467" t="str">
            <v>E0</v>
          </cell>
          <cell r="G6467">
            <v>11000316</v>
          </cell>
          <cell r="H6467" t="str">
            <v>24/08/99</v>
          </cell>
          <cell r="I6467">
            <v>-197.86</v>
          </cell>
          <cell r="J6467" t="str">
            <v>POR LA PROVISION</v>
          </cell>
        </row>
        <row r="6468">
          <cell r="A6468">
            <v>2882921</v>
          </cell>
          <cell r="B6468">
            <v>6062</v>
          </cell>
          <cell r="C6468" t="str">
            <v>ZALM</v>
          </cell>
          <cell r="D6468" t="str">
            <v>PEREZ COMPANC S.A - YAC.P.COLOI</v>
          </cell>
          <cell r="E6468">
            <v>71503</v>
          </cell>
          <cell r="F6468" t="str">
            <v>E0</v>
          </cell>
          <cell r="G6468">
            <v>11000316</v>
          </cell>
          <cell r="H6468" t="str">
            <v>24/08/99</v>
          </cell>
          <cell r="I6468">
            <v>-123.6</v>
          </cell>
          <cell r="J6468" t="str">
            <v>IMPUESTO INTERNO</v>
          </cell>
        </row>
        <row r="6469">
          <cell r="A6469">
            <v>2882921</v>
          </cell>
          <cell r="B6469">
            <v>6062</v>
          </cell>
          <cell r="C6469" t="str">
            <v>ZALM</v>
          </cell>
          <cell r="D6469" t="str">
            <v>PEREZ COMPANC S.A - YAC.P.COLOI</v>
          </cell>
          <cell r="E6469">
            <v>71503</v>
          </cell>
          <cell r="F6469" t="str">
            <v>E0</v>
          </cell>
          <cell r="G6469">
            <v>11000316</v>
          </cell>
          <cell r="H6469" t="str">
            <v>24/08/99</v>
          </cell>
          <cell r="I6469">
            <v>-16.739999999999998</v>
          </cell>
          <cell r="J6469" t="str">
            <v>67 LTS.DE NAFTA</v>
          </cell>
        </row>
        <row r="6470">
          <cell r="A6470">
            <v>2882921</v>
          </cell>
          <cell r="B6470">
            <v>6062</v>
          </cell>
          <cell r="C6470" t="str">
            <v>ZALM</v>
          </cell>
          <cell r="D6470" t="str">
            <v>PEREZ COMPANC S.A - YAC.P.COLOI</v>
          </cell>
          <cell r="E6470">
            <v>71503</v>
          </cell>
          <cell r="F6470" t="str">
            <v>E0</v>
          </cell>
          <cell r="G6470">
            <v>11000316</v>
          </cell>
          <cell r="H6470" t="str">
            <v>24/08/99</v>
          </cell>
          <cell r="I6470">
            <v>-25.98</v>
          </cell>
          <cell r="J6470" t="str">
            <v>IMPUESTO INTERNO</v>
          </cell>
        </row>
        <row r="6471">
          <cell r="A6471">
            <v>2882921</v>
          </cell>
          <cell r="B6471">
            <v>6062</v>
          </cell>
          <cell r="C6471" t="str">
            <v>ZALM</v>
          </cell>
          <cell r="D6471" t="str">
            <v>PEREZ COMPANC S.A - YAC.P.COLOI</v>
          </cell>
          <cell r="E6471">
            <v>71503</v>
          </cell>
          <cell r="F6471" t="str">
            <v>E7</v>
          </cell>
          <cell r="G6471">
            <v>11005463</v>
          </cell>
          <cell r="H6471" t="str">
            <v>24/08/99</v>
          </cell>
          <cell r="I6471">
            <v>-922.48</v>
          </cell>
          <cell r="J6471" t="str">
            <v>POR LA COMPRA DE</v>
          </cell>
        </row>
        <row r="6472">
          <cell r="A6472">
            <v>2882921</v>
          </cell>
          <cell r="B6472">
            <v>6062</v>
          </cell>
          <cell r="C6472" t="str">
            <v>ZALM</v>
          </cell>
          <cell r="D6472" t="str">
            <v>310899-COBRA256/000187        G</v>
          </cell>
          <cell r="E6472">
            <v>74104</v>
          </cell>
          <cell r="F6472" t="str">
            <v>J6</v>
          </cell>
          <cell r="G6472">
            <v>99000190</v>
          </cell>
          <cell r="H6472" t="str">
            <v>31/08/99</v>
          </cell>
          <cell r="I6472">
            <v>10478</v>
          </cell>
          <cell r="J6472">
            <v>5134020256</v>
          </cell>
        </row>
        <row r="6473">
          <cell r="A6473">
            <v>2882921</v>
          </cell>
          <cell r="B6473">
            <v>6062</v>
          </cell>
          <cell r="C6473" t="str">
            <v>ZALM</v>
          </cell>
          <cell r="D6473" t="str">
            <v>310899-COBRA256/000187        G</v>
          </cell>
          <cell r="E6473">
            <v>74104</v>
          </cell>
          <cell r="F6473" t="str">
            <v>J6</v>
          </cell>
          <cell r="G6473">
            <v>99000190</v>
          </cell>
          <cell r="H6473" t="str">
            <v>31/08/99</v>
          </cell>
          <cell r="I6473">
            <v>45</v>
          </cell>
          <cell r="J6473">
            <v>5134020256</v>
          </cell>
        </row>
        <row r="6474">
          <cell r="A6474">
            <v>2882921</v>
          </cell>
          <cell r="B6474">
            <v>6062</v>
          </cell>
          <cell r="C6474" t="str">
            <v>ZALM</v>
          </cell>
          <cell r="D6474" t="str">
            <v>310899-COBRA256/000187        G</v>
          </cell>
          <cell r="E6474">
            <v>74104</v>
          </cell>
          <cell r="F6474" t="str">
            <v>J6</v>
          </cell>
          <cell r="G6474">
            <v>99000190</v>
          </cell>
          <cell r="H6474" t="str">
            <v>31/08/99</v>
          </cell>
          <cell r="I6474">
            <v>-4646</v>
          </cell>
          <cell r="J6474">
            <v>5134020256</v>
          </cell>
        </row>
        <row r="6475">
          <cell r="A6475">
            <v>2882921</v>
          </cell>
          <cell r="B6475">
            <v>6062</v>
          </cell>
          <cell r="C6475" t="str">
            <v>ZALM</v>
          </cell>
          <cell r="D6475" t="str">
            <v>310899-COBRA256/000187        G</v>
          </cell>
          <cell r="E6475">
            <v>74104</v>
          </cell>
          <cell r="F6475" t="str">
            <v>J6</v>
          </cell>
          <cell r="G6475">
            <v>99000190</v>
          </cell>
          <cell r="H6475" t="str">
            <v>31/08/99</v>
          </cell>
          <cell r="I6475">
            <v>-45</v>
          </cell>
          <cell r="J6475">
            <v>5134020256</v>
          </cell>
        </row>
        <row r="6476">
          <cell r="A6476">
            <v>2882921</v>
          </cell>
          <cell r="B6476">
            <v>6062</v>
          </cell>
          <cell r="C6476" t="str">
            <v>ZALM</v>
          </cell>
          <cell r="D6476" t="str">
            <v>310899-COBRA256/000187        G</v>
          </cell>
          <cell r="E6476">
            <v>74104</v>
          </cell>
          <cell r="F6476" t="str">
            <v>J7</v>
          </cell>
          <cell r="G6476">
            <v>99000173</v>
          </cell>
          <cell r="H6476" t="str">
            <v>31/08/99</v>
          </cell>
          <cell r="I6476">
            <v>2892</v>
          </cell>
          <cell r="J6476">
            <v>5134020256</v>
          </cell>
        </row>
        <row r="6477">
          <cell r="A6477">
            <v>2882921</v>
          </cell>
          <cell r="B6477">
            <v>6062</v>
          </cell>
          <cell r="C6477" t="str">
            <v>ZALM</v>
          </cell>
          <cell r="D6477" t="str">
            <v>310899-COBRA256/000187        G</v>
          </cell>
          <cell r="E6477">
            <v>74104</v>
          </cell>
          <cell r="F6477" t="str">
            <v>J7</v>
          </cell>
          <cell r="G6477">
            <v>99000173</v>
          </cell>
          <cell r="H6477" t="str">
            <v>31/08/99</v>
          </cell>
          <cell r="I6477">
            <v>45</v>
          </cell>
          <cell r="J6477">
            <v>5134020256</v>
          </cell>
        </row>
        <row r="6478">
          <cell r="A6478">
            <v>2882921</v>
          </cell>
          <cell r="B6478">
            <v>6062</v>
          </cell>
          <cell r="C6478" t="str">
            <v>ZALM</v>
          </cell>
          <cell r="D6478" t="str">
            <v>310899-COBRA256/000187        G</v>
          </cell>
          <cell r="E6478">
            <v>74104</v>
          </cell>
          <cell r="F6478" t="str">
            <v>J7</v>
          </cell>
          <cell r="G6478">
            <v>99000173</v>
          </cell>
          <cell r="H6478" t="str">
            <v>31/08/99</v>
          </cell>
          <cell r="I6478">
            <v>-1747</v>
          </cell>
          <cell r="J6478">
            <v>5134020256</v>
          </cell>
        </row>
        <row r="6479">
          <cell r="A6479">
            <v>2882921</v>
          </cell>
          <cell r="B6479">
            <v>6122</v>
          </cell>
          <cell r="C6479">
            <v>999</v>
          </cell>
          <cell r="D6479" t="str">
            <v>REVERSAS VARIAS               G</v>
          </cell>
          <cell r="E6479">
            <v>72395</v>
          </cell>
          <cell r="F6479" t="str">
            <v>JE</v>
          </cell>
          <cell r="G6479">
            <v>99000908</v>
          </cell>
          <cell r="H6479" t="str">
            <v>31/08/99</v>
          </cell>
          <cell r="I6479">
            <v>-258</v>
          </cell>
          <cell r="J6479" t="str">
            <v>CI/SP256/088/99</v>
          </cell>
        </row>
        <row r="6480">
          <cell r="A6480">
            <v>2882921</v>
          </cell>
          <cell r="B6480">
            <v>6122</v>
          </cell>
          <cell r="C6480">
            <v>999</v>
          </cell>
          <cell r="D6480" t="str">
            <v>310899-COBRA256/000187        G</v>
          </cell>
          <cell r="E6480">
            <v>74104</v>
          </cell>
          <cell r="F6480" t="str">
            <v>J6</v>
          </cell>
          <cell r="G6480">
            <v>99000190</v>
          </cell>
          <cell r="H6480" t="str">
            <v>31/08/99</v>
          </cell>
          <cell r="I6480">
            <v>503</v>
          </cell>
          <cell r="J6480">
            <v>5107063256</v>
          </cell>
        </row>
        <row r="6481">
          <cell r="A6481">
            <v>2882921</v>
          </cell>
          <cell r="B6481">
            <v>6122</v>
          </cell>
          <cell r="C6481">
            <v>999</v>
          </cell>
          <cell r="D6481" t="str">
            <v>310899-COBRA256/000187        G</v>
          </cell>
          <cell r="E6481">
            <v>74104</v>
          </cell>
          <cell r="F6481" t="str">
            <v>J6</v>
          </cell>
          <cell r="G6481">
            <v>99000190</v>
          </cell>
          <cell r="H6481" t="str">
            <v>31/08/99</v>
          </cell>
          <cell r="I6481">
            <v>219</v>
          </cell>
          <cell r="J6481">
            <v>5107063256</v>
          </cell>
        </row>
        <row r="6482">
          <cell r="A6482">
            <v>2882921</v>
          </cell>
          <cell r="B6482">
            <v>6122</v>
          </cell>
          <cell r="C6482">
            <v>999</v>
          </cell>
          <cell r="D6482" t="str">
            <v>310899-COBRA256/000187        G</v>
          </cell>
          <cell r="E6482">
            <v>74104</v>
          </cell>
          <cell r="F6482" t="str">
            <v>J6</v>
          </cell>
          <cell r="G6482">
            <v>99000190</v>
          </cell>
          <cell r="H6482" t="str">
            <v>31/08/99</v>
          </cell>
          <cell r="I6482">
            <v>464</v>
          </cell>
          <cell r="J6482">
            <v>5107063256</v>
          </cell>
        </row>
        <row r="6483">
          <cell r="A6483">
            <v>2882921</v>
          </cell>
          <cell r="B6483">
            <v>6122</v>
          </cell>
          <cell r="C6483">
            <v>999</v>
          </cell>
          <cell r="D6483" t="str">
            <v>310899-COBRA256/000187        G</v>
          </cell>
          <cell r="E6483">
            <v>74104</v>
          </cell>
          <cell r="F6483" t="str">
            <v>J6</v>
          </cell>
          <cell r="G6483">
            <v>99000190</v>
          </cell>
          <cell r="H6483" t="str">
            <v>31/08/99</v>
          </cell>
          <cell r="I6483">
            <v>-503</v>
          </cell>
          <cell r="J6483">
            <v>5107063256</v>
          </cell>
        </row>
        <row r="6484">
          <cell r="A6484">
            <v>2882921</v>
          </cell>
          <cell r="B6484">
            <v>6122</v>
          </cell>
          <cell r="C6484">
            <v>999</v>
          </cell>
          <cell r="D6484" t="str">
            <v>310899-COBRA256/000187        G</v>
          </cell>
          <cell r="E6484">
            <v>74104</v>
          </cell>
          <cell r="F6484" t="str">
            <v>J6</v>
          </cell>
          <cell r="G6484">
            <v>99000190</v>
          </cell>
          <cell r="H6484" t="str">
            <v>31/08/99</v>
          </cell>
          <cell r="I6484">
            <v>-219</v>
          </cell>
          <cell r="J6484">
            <v>5107063256</v>
          </cell>
        </row>
        <row r="6485">
          <cell r="A6485">
            <v>2882921</v>
          </cell>
          <cell r="B6485">
            <v>6122</v>
          </cell>
          <cell r="C6485">
            <v>999</v>
          </cell>
          <cell r="D6485" t="str">
            <v>310899-COBRA256/000187        G</v>
          </cell>
          <cell r="E6485">
            <v>74104</v>
          </cell>
          <cell r="F6485" t="str">
            <v>J6</v>
          </cell>
          <cell r="G6485">
            <v>99000190</v>
          </cell>
          <cell r="H6485" t="str">
            <v>31/08/99</v>
          </cell>
          <cell r="I6485">
            <v>-929</v>
          </cell>
          <cell r="J6485">
            <v>5107063256</v>
          </cell>
        </row>
        <row r="6486">
          <cell r="A6486">
            <v>2882921</v>
          </cell>
          <cell r="B6486">
            <v>6122</v>
          </cell>
          <cell r="C6486">
            <v>999</v>
          </cell>
          <cell r="D6486" t="str">
            <v>310899-COBRA256/000187        G</v>
          </cell>
          <cell r="E6486">
            <v>74104</v>
          </cell>
          <cell r="F6486" t="str">
            <v>J7</v>
          </cell>
          <cell r="G6486">
            <v>99000173</v>
          </cell>
          <cell r="H6486" t="str">
            <v>31/08/99</v>
          </cell>
          <cell r="I6486">
            <v>503</v>
          </cell>
          <cell r="J6486">
            <v>5107063256</v>
          </cell>
        </row>
        <row r="6487">
          <cell r="A6487">
            <v>2882921</v>
          </cell>
          <cell r="B6487">
            <v>6122</v>
          </cell>
          <cell r="C6487">
            <v>999</v>
          </cell>
          <cell r="D6487" t="str">
            <v>310899-COBRA256/000187        G</v>
          </cell>
          <cell r="E6487">
            <v>74104</v>
          </cell>
          <cell r="F6487" t="str">
            <v>J7</v>
          </cell>
          <cell r="G6487">
            <v>99000173</v>
          </cell>
          <cell r="H6487" t="str">
            <v>31/08/99</v>
          </cell>
          <cell r="I6487">
            <v>219</v>
          </cell>
          <cell r="J6487">
            <v>5107063256</v>
          </cell>
        </row>
        <row r="6488">
          <cell r="A6488">
            <v>2882921</v>
          </cell>
          <cell r="B6488">
            <v>6122</v>
          </cell>
          <cell r="C6488">
            <v>999</v>
          </cell>
          <cell r="D6488" t="str">
            <v>310899-COBRA256/000187        G</v>
          </cell>
          <cell r="E6488">
            <v>74104</v>
          </cell>
          <cell r="F6488" t="str">
            <v>J7</v>
          </cell>
          <cell r="G6488">
            <v>99000173</v>
          </cell>
          <cell r="H6488" t="str">
            <v>31/08/99</v>
          </cell>
          <cell r="I6488">
            <v>464</v>
          </cell>
          <cell r="J6488">
            <v>5107063256</v>
          </cell>
        </row>
        <row r="6489">
          <cell r="A6489">
            <v>2882921</v>
          </cell>
          <cell r="B6489">
            <v>6242</v>
          </cell>
          <cell r="C6489" t="str">
            <v>ZALM</v>
          </cell>
          <cell r="D6489" t="str">
            <v>310899-COBRA256/000187        G</v>
          </cell>
          <cell r="E6489">
            <v>74104</v>
          </cell>
          <cell r="F6489" t="str">
            <v>J6</v>
          </cell>
          <cell r="G6489">
            <v>99000190</v>
          </cell>
          <cell r="H6489" t="str">
            <v>31/08/99</v>
          </cell>
          <cell r="I6489">
            <v>375</v>
          </cell>
          <cell r="J6489">
            <v>5103050256</v>
          </cell>
        </row>
        <row r="6490">
          <cell r="A6490">
            <v>2882921</v>
          </cell>
          <cell r="B6490">
            <v>6242</v>
          </cell>
          <cell r="C6490" t="str">
            <v>ZALM</v>
          </cell>
          <cell r="D6490" t="str">
            <v>310899-COBRA256/000187        G</v>
          </cell>
          <cell r="E6490">
            <v>74104</v>
          </cell>
          <cell r="F6490" t="str">
            <v>J6</v>
          </cell>
          <cell r="G6490">
            <v>99000190</v>
          </cell>
          <cell r="H6490" t="str">
            <v>31/08/99</v>
          </cell>
          <cell r="I6490">
            <v>9001</v>
          </cell>
          <cell r="J6490">
            <v>5103050256</v>
          </cell>
        </row>
        <row r="6491">
          <cell r="A6491">
            <v>2882921</v>
          </cell>
          <cell r="B6491">
            <v>6242</v>
          </cell>
          <cell r="C6491" t="str">
            <v>ZALM</v>
          </cell>
          <cell r="D6491" t="str">
            <v>310899-COBRA256/000187        G</v>
          </cell>
          <cell r="E6491">
            <v>74104</v>
          </cell>
          <cell r="F6491" t="str">
            <v>J6</v>
          </cell>
          <cell r="G6491">
            <v>99000190</v>
          </cell>
          <cell r="H6491" t="str">
            <v>31/08/99</v>
          </cell>
          <cell r="I6491">
            <v>-250</v>
          </cell>
          <cell r="J6491">
            <v>5103050256</v>
          </cell>
        </row>
        <row r="6492">
          <cell r="A6492">
            <v>2882921</v>
          </cell>
          <cell r="B6492">
            <v>6242</v>
          </cell>
          <cell r="C6492" t="str">
            <v>ZALM</v>
          </cell>
          <cell r="D6492" t="str">
            <v>310899-COBRA256/000187        G</v>
          </cell>
          <cell r="E6492">
            <v>74104</v>
          </cell>
          <cell r="F6492" t="str">
            <v>J6</v>
          </cell>
          <cell r="G6492">
            <v>99000190</v>
          </cell>
          <cell r="H6492" t="str">
            <v>31/08/99</v>
          </cell>
          <cell r="I6492">
            <v>-18002</v>
          </cell>
          <cell r="J6492">
            <v>5103050256</v>
          </cell>
        </row>
        <row r="6493">
          <cell r="A6493">
            <v>2882921</v>
          </cell>
          <cell r="B6493">
            <v>6242</v>
          </cell>
          <cell r="C6493" t="str">
            <v>ZALM</v>
          </cell>
          <cell r="D6493" t="str">
            <v>310899-COBRA256/000187        G</v>
          </cell>
          <cell r="E6493">
            <v>74104</v>
          </cell>
          <cell r="F6493" t="str">
            <v>J7</v>
          </cell>
          <cell r="G6493">
            <v>99000173</v>
          </cell>
          <cell r="H6493" t="str">
            <v>31/08/99</v>
          </cell>
          <cell r="I6493">
            <v>263</v>
          </cell>
          <cell r="J6493">
            <v>5103050256</v>
          </cell>
        </row>
        <row r="6494">
          <cell r="A6494">
            <v>2882921</v>
          </cell>
          <cell r="B6494">
            <v>6242</v>
          </cell>
          <cell r="C6494" t="str">
            <v>ZALM</v>
          </cell>
          <cell r="D6494" t="str">
            <v>310899-COBRA256/000187        G</v>
          </cell>
          <cell r="E6494">
            <v>74104</v>
          </cell>
          <cell r="F6494" t="str">
            <v>J7</v>
          </cell>
          <cell r="G6494">
            <v>99000173</v>
          </cell>
          <cell r="H6494" t="str">
            <v>31/08/99</v>
          </cell>
          <cell r="I6494">
            <v>9001</v>
          </cell>
          <cell r="J6494">
            <v>5103050256</v>
          </cell>
        </row>
        <row r="6495">
          <cell r="A6495">
            <v>2882921</v>
          </cell>
          <cell r="B6495">
            <v>6404</v>
          </cell>
          <cell r="C6495">
            <v>999</v>
          </cell>
          <cell r="D6495" t="str">
            <v>Seguro Vida Colectivo06/99    G</v>
          </cell>
          <cell r="E6495">
            <v>74063</v>
          </cell>
          <cell r="F6495" t="str">
            <v>J8</v>
          </cell>
          <cell r="G6495">
            <v>99001193</v>
          </cell>
          <cell r="H6495" t="str">
            <v>31/08/99</v>
          </cell>
          <cell r="I6495">
            <v>5</v>
          </cell>
          <cell r="J6495" t="str">
            <v>Vida Colect.06/9</v>
          </cell>
        </row>
        <row r="6496">
          <cell r="A6496">
            <v>2882921</v>
          </cell>
          <cell r="B6496">
            <v>6404</v>
          </cell>
          <cell r="C6496">
            <v>999</v>
          </cell>
          <cell r="D6496" t="str">
            <v>Distrib. FF 99022823          G</v>
          </cell>
          <cell r="E6496">
            <v>74194</v>
          </cell>
          <cell r="F6496" t="str">
            <v>J8</v>
          </cell>
          <cell r="G6496">
            <v>99001221</v>
          </cell>
          <cell r="H6496" t="str">
            <v>31/08/99</v>
          </cell>
          <cell r="I6496">
            <v>5</v>
          </cell>
          <cell r="J6496" t="str">
            <v>SeguroVidaColect</v>
          </cell>
        </row>
        <row r="6497">
          <cell r="A6497">
            <v>2882921</v>
          </cell>
          <cell r="B6497">
            <v>6442</v>
          </cell>
          <cell r="C6497">
            <v>999</v>
          </cell>
          <cell r="D6497" t="str">
            <v>310899-COBRA256/000187        G</v>
          </cell>
          <cell r="E6497">
            <v>74104</v>
          </cell>
          <cell r="F6497" t="str">
            <v>J6</v>
          </cell>
          <cell r="G6497">
            <v>99000190</v>
          </cell>
          <cell r="H6497" t="str">
            <v>31/08/99</v>
          </cell>
          <cell r="I6497">
            <v>8719</v>
          </cell>
          <cell r="J6497">
            <v>5114012256</v>
          </cell>
        </row>
        <row r="6498">
          <cell r="A6498">
            <v>2882921</v>
          </cell>
          <cell r="B6498">
            <v>6442</v>
          </cell>
          <cell r="C6498">
            <v>999</v>
          </cell>
          <cell r="D6498" t="str">
            <v>310899-COBRA256/000187        G</v>
          </cell>
          <cell r="E6498">
            <v>74104</v>
          </cell>
          <cell r="F6498" t="str">
            <v>J6</v>
          </cell>
          <cell r="G6498">
            <v>99000190</v>
          </cell>
          <cell r="H6498" t="str">
            <v>31/08/99</v>
          </cell>
          <cell r="I6498">
            <v>17299</v>
          </cell>
          <cell r="J6498">
            <v>5114012256</v>
          </cell>
        </row>
        <row r="6499">
          <cell r="A6499">
            <v>2882921</v>
          </cell>
          <cell r="B6499">
            <v>6442</v>
          </cell>
          <cell r="C6499">
            <v>999</v>
          </cell>
          <cell r="D6499" t="str">
            <v>310899-COBRA256/000187        G</v>
          </cell>
          <cell r="E6499">
            <v>74104</v>
          </cell>
          <cell r="F6499" t="str">
            <v>J6</v>
          </cell>
          <cell r="G6499">
            <v>99000190</v>
          </cell>
          <cell r="H6499" t="str">
            <v>31/08/99</v>
          </cell>
          <cell r="I6499">
            <v>-9709</v>
          </cell>
          <cell r="J6499">
            <v>5114012256</v>
          </cell>
        </row>
        <row r="6500">
          <cell r="A6500">
            <v>2882921</v>
          </cell>
          <cell r="B6500">
            <v>6442</v>
          </cell>
          <cell r="C6500">
            <v>999</v>
          </cell>
          <cell r="D6500" t="str">
            <v>310899-COBRA256/000187        G</v>
          </cell>
          <cell r="E6500">
            <v>74104</v>
          </cell>
          <cell r="F6500" t="str">
            <v>J6</v>
          </cell>
          <cell r="G6500">
            <v>99000190</v>
          </cell>
          <cell r="H6500" t="str">
            <v>31/08/99</v>
          </cell>
          <cell r="I6500">
            <v>-150</v>
          </cell>
          <cell r="J6500">
            <v>5114012256</v>
          </cell>
        </row>
        <row r="6501">
          <cell r="A6501">
            <v>2882921</v>
          </cell>
          <cell r="B6501">
            <v>6442</v>
          </cell>
          <cell r="C6501">
            <v>999</v>
          </cell>
          <cell r="D6501" t="str">
            <v>310899-COBRA256/000187        G</v>
          </cell>
          <cell r="E6501">
            <v>74104</v>
          </cell>
          <cell r="F6501" t="str">
            <v>J6</v>
          </cell>
          <cell r="G6501">
            <v>99000190</v>
          </cell>
          <cell r="H6501" t="str">
            <v>31/08/99</v>
          </cell>
          <cell r="I6501">
            <v>-2150</v>
          </cell>
          <cell r="J6501">
            <v>5114012256</v>
          </cell>
        </row>
        <row r="6502">
          <cell r="A6502">
            <v>2882921</v>
          </cell>
          <cell r="B6502">
            <v>6442</v>
          </cell>
          <cell r="C6502">
            <v>999</v>
          </cell>
          <cell r="D6502" t="str">
            <v>310899-COBRA256/000187        G</v>
          </cell>
          <cell r="E6502">
            <v>74104</v>
          </cell>
          <cell r="F6502" t="str">
            <v>J6</v>
          </cell>
          <cell r="G6502">
            <v>99000190</v>
          </cell>
          <cell r="H6502" t="str">
            <v>31/08/99</v>
          </cell>
          <cell r="I6502">
            <v>-34158</v>
          </cell>
          <cell r="J6502">
            <v>5114012256</v>
          </cell>
        </row>
        <row r="6503">
          <cell r="A6503">
            <v>2882921</v>
          </cell>
          <cell r="B6503">
            <v>6442</v>
          </cell>
          <cell r="C6503">
            <v>999</v>
          </cell>
          <cell r="D6503" t="str">
            <v>310899-COBRA256/000187        G</v>
          </cell>
          <cell r="E6503">
            <v>74104</v>
          </cell>
          <cell r="F6503" t="str">
            <v>J7</v>
          </cell>
          <cell r="G6503">
            <v>99000173</v>
          </cell>
          <cell r="H6503" t="str">
            <v>31/08/99</v>
          </cell>
          <cell r="I6503">
            <v>9709</v>
          </cell>
          <cell r="J6503">
            <v>5114012256</v>
          </cell>
        </row>
        <row r="6504">
          <cell r="A6504">
            <v>2882921</v>
          </cell>
          <cell r="B6504">
            <v>6442</v>
          </cell>
          <cell r="C6504">
            <v>999</v>
          </cell>
          <cell r="D6504" t="str">
            <v>310899-COBRA256/000187        G</v>
          </cell>
          <cell r="E6504">
            <v>74104</v>
          </cell>
          <cell r="F6504" t="str">
            <v>J7</v>
          </cell>
          <cell r="G6504">
            <v>99000173</v>
          </cell>
          <cell r="H6504" t="str">
            <v>31/08/99</v>
          </cell>
          <cell r="I6504">
            <v>150</v>
          </cell>
          <cell r="J6504">
            <v>5114012256</v>
          </cell>
        </row>
        <row r="6505">
          <cell r="A6505">
            <v>2882921</v>
          </cell>
          <cell r="B6505">
            <v>6442</v>
          </cell>
          <cell r="C6505">
            <v>999</v>
          </cell>
          <cell r="D6505" t="str">
            <v>310899-COBRA256/000187        G</v>
          </cell>
          <cell r="E6505">
            <v>74104</v>
          </cell>
          <cell r="F6505" t="str">
            <v>J7</v>
          </cell>
          <cell r="G6505">
            <v>99000173</v>
          </cell>
          <cell r="H6505" t="str">
            <v>31/08/99</v>
          </cell>
          <cell r="I6505">
            <v>16860</v>
          </cell>
          <cell r="J6505">
            <v>5114012256</v>
          </cell>
        </row>
        <row r="6506">
          <cell r="A6506">
            <v>2882921</v>
          </cell>
          <cell r="B6506">
            <v>6549</v>
          </cell>
          <cell r="C6506">
            <v>999</v>
          </cell>
          <cell r="D6506" t="str">
            <v>310899-COBRA256/000187        G</v>
          </cell>
          <cell r="E6506">
            <v>74104</v>
          </cell>
          <cell r="F6506" t="str">
            <v>J6</v>
          </cell>
          <cell r="G6506">
            <v>99000190</v>
          </cell>
          <cell r="H6506" t="str">
            <v>31/08/99</v>
          </cell>
          <cell r="I6506">
            <v>3022</v>
          </cell>
          <cell r="J6506">
            <v>5105060256</v>
          </cell>
        </row>
        <row r="6507">
          <cell r="A6507">
            <v>2882921</v>
          </cell>
          <cell r="B6507">
            <v>6549</v>
          </cell>
          <cell r="C6507">
            <v>999</v>
          </cell>
          <cell r="D6507" t="str">
            <v>310899-COBRA256/000187        G</v>
          </cell>
          <cell r="E6507">
            <v>74104</v>
          </cell>
          <cell r="F6507" t="str">
            <v>J6</v>
          </cell>
          <cell r="G6507">
            <v>99000190</v>
          </cell>
          <cell r="H6507" t="str">
            <v>31/08/99</v>
          </cell>
          <cell r="I6507">
            <v>1922</v>
          </cell>
          <cell r="J6507">
            <v>5105060256</v>
          </cell>
        </row>
        <row r="6508">
          <cell r="A6508">
            <v>2882921</v>
          </cell>
          <cell r="B6508">
            <v>6549</v>
          </cell>
          <cell r="C6508">
            <v>999</v>
          </cell>
          <cell r="D6508" t="str">
            <v>310899-COBRA256/000187        G</v>
          </cell>
          <cell r="E6508">
            <v>74104</v>
          </cell>
          <cell r="F6508" t="str">
            <v>J6</v>
          </cell>
          <cell r="G6508">
            <v>99000190</v>
          </cell>
          <cell r="H6508" t="str">
            <v>31/08/99</v>
          </cell>
          <cell r="I6508">
            <v>-1699</v>
          </cell>
          <cell r="J6508">
            <v>5105060256</v>
          </cell>
        </row>
        <row r="6509">
          <cell r="A6509">
            <v>2882921</v>
          </cell>
          <cell r="B6509">
            <v>6549</v>
          </cell>
          <cell r="C6509">
            <v>999</v>
          </cell>
          <cell r="D6509" t="str">
            <v>310899-COBRA256/000187        G</v>
          </cell>
          <cell r="E6509">
            <v>74104</v>
          </cell>
          <cell r="F6509" t="str">
            <v>J6</v>
          </cell>
          <cell r="G6509">
            <v>99000190</v>
          </cell>
          <cell r="H6509" t="str">
            <v>31/08/99</v>
          </cell>
          <cell r="I6509">
            <v>-3845</v>
          </cell>
          <cell r="J6509">
            <v>5105060256</v>
          </cell>
        </row>
        <row r="6510">
          <cell r="A6510">
            <v>2882921</v>
          </cell>
          <cell r="B6510">
            <v>6549</v>
          </cell>
          <cell r="C6510">
            <v>999</v>
          </cell>
          <cell r="D6510" t="str">
            <v>310899-COBRA256/000187        G</v>
          </cell>
          <cell r="E6510">
            <v>74104</v>
          </cell>
          <cell r="F6510" t="str">
            <v>J7</v>
          </cell>
          <cell r="G6510">
            <v>99000173</v>
          </cell>
          <cell r="H6510" t="str">
            <v>31/08/99</v>
          </cell>
          <cell r="I6510">
            <v>907</v>
          </cell>
          <cell r="J6510">
            <v>5105060256</v>
          </cell>
        </row>
        <row r="6511">
          <cell r="A6511">
            <v>2882921</v>
          </cell>
          <cell r="B6511">
            <v>6549</v>
          </cell>
          <cell r="C6511">
            <v>999</v>
          </cell>
          <cell r="D6511" t="str">
            <v>310899-COBRA256/000187        G</v>
          </cell>
          <cell r="E6511">
            <v>74104</v>
          </cell>
          <cell r="F6511" t="str">
            <v>J7</v>
          </cell>
          <cell r="G6511">
            <v>99000173</v>
          </cell>
          <cell r="H6511" t="str">
            <v>31/08/99</v>
          </cell>
          <cell r="I6511">
            <v>1922</v>
          </cell>
          <cell r="J6511">
            <v>5105060256</v>
          </cell>
        </row>
        <row r="6512">
          <cell r="A6512">
            <v>2882921</v>
          </cell>
          <cell r="B6512">
            <v>6662</v>
          </cell>
          <cell r="C6512">
            <v>999</v>
          </cell>
          <cell r="D6512" t="str">
            <v>DIST. MO COMUNICACIONES       G</v>
          </cell>
          <cell r="E6512">
            <v>73153</v>
          </cell>
          <cell r="F6512" t="str">
            <v>JE</v>
          </cell>
          <cell r="G6512">
            <v>99000921</v>
          </cell>
          <cell r="H6512" t="str">
            <v>31/08/99</v>
          </cell>
          <cell r="I6512">
            <v>76</v>
          </cell>
          <cell r="J6512" t="str">
            <v>CI/EQ/BERON</v>
          </cell>
        </row>
        <row r="6513">
          <cell r="A6513">
            <v>2882921</v>
          </cell>
          <cell r="B6513">
            <v>6751</v>
          </cell>
          <cell r="C6513">
            <v>999</v>
          </cell>
          <cell r="D6513" t="str">
            <v>PEREZ COMPANC S.A - YAC.P.COLOI</v>
          </cell>
          <cell r="E6513">
            <v>71503</v>
          </cell>
          <cell r="F6513" t="str">
            <v>E7</v>
          </cell>
          <cell r="G6513">
            <v>11005464</v>
          </cell>
          <cell r="H6513" t="str">
            <v>24/08/99</v>
          </cell>
          <cell r="I6513">
            <v>-325</v>
          </cell>
          <cell r="J6513" t="str">
            <v>POR LA PROVISION</v>
          </cell>
        </row>
        <row r="6514">
          <cell r="A6514">
            <v>2882921</v>
          </cell>
          <cell r="B6514">
            <v>6751</v>
          </cell>
          <cell r="C6514">
            <v>999</v>
          </cell>
          <cell r="D6514" t="str">
            <v>SERVICIOS TICKET S.A.         V</v>
          </cell>
          <cell r="E6514">
            <v>69134</v>
          </cell>
          <cell r="F6514" t="str">
            <v>FF</v>
          </cell>
          <cell r="G6514">
            <v>99021885</v>
          </cell>
          <cell r="H6514">
            <v>36502</v>
          </cell>
          <cell r="I6514">
            <v>5.4</v>
          </cell>
        </row>
        <row r="6515">
          <cell r="A6515">
            <v>2882921</v>
          </cell>
          <cell r="B6515">
            <v>6751</v>
          </cell>
          <cell r="C6515">
            <v>999</v>
          </cell>
          <cell r="D6515" t="str">
            <v>310899-COBRA256/000187        G</v>
          </cell>
          <cell r="E6515">
            <v>74104</v>
          </cell>
          <cell r="F6515" t="str">
            <v>J6</v>
          </cell>
          <cell r="G6515">
            <v>99000190</v>
          </cell>
          <cell r="H6515" t="str">
            <v>31/08/99</v>
          </cell>
          <cell r="I6515">
            <v>423</v>
          </cell>
          <cell r="J6515">
            <v>5106071256</v>
          </cell>
        </row>
        <row r="6516">
          <cell r="A6516">
            <v>2882921</v>
          </cell>
          <cell r="B6516">
            <v>6751</v>
          </cell>
          <cell r="C6516">
            <v>999</v>
          </cell>
          <cell r="D6516" t="str">
            <v>310899-COBRA256/000187        G</v>
          </cell>
          <cell r="E6516">
            <v>74104</v>
          </cell>
          <cell r="F6516" t="str">
            <v>J6</v>
          </cell>
          <cell r="G6516">
            <v>99000190</v>
          </cell>
          <cell r="H6516" t="str">
            <v>31/08/99</v>
          </cell>
          <cell r="I6516">
            <v>25123</v>
          </cell>
          <cell r="J6516">
            <v>5106071256</v>
          </cell>
        </row>
        <row r="6517">
          <cell r="A6517">
            <v>2882921</v>
          </cell>
          <cell r="B6517">
            <v>6751</v>
          </cell>
          <cell r="C6517">
            <v>999</v>
          </cell>
          <cell r="D6517" t="str">
            <v>310899-COBRA256/000187        G</v>
          </cell>
          <cell r="E6517">
            <v>74104</v>
          </cell>
          <cell r="F6517" t="str">
            <v>J6</v>
          </cell>
          <cell r="G6517">
            <v>99000190</v>
          </cell>
          <cell r="H6517" t="str">
            <v>31/08/99</v>
          </cell>
          <cell r="I6517">
            <v>24</v>
          </cell>
          <cell r="J6517">
            <v>5106071256</v>
          </cell>
        </row>
        <row r="6518">
          <cell r="A6518">
            <v>2882921</v>
          </cell>
          <cell r="B6518">
            <v>6751</v>
          </cell>
          <cell r="C6518">
            <v>999</v>
          </cell>
          <cell r="D6518" t="str">
            <v>310899-COBRA256/000187        G</v>
          </cell>
          <cell r="E6518">
            <v>74104</v>
          </cell>
          <cell r="F6518" t="str">
            <v>J6</v>
          </cell>
          <cell r="G6518">
            <v>99000190</v>
          </cell>
          <cell r="H6518" t="str">
            <v>31/08/99</v>
          </cell>
          <cell r="I6518">
            <v>-242</v>
          </cell>
          <cell r="J6518">
            <v>5106071256</v>
          </cell>
        </row>
        <row r="6519">
          <cell r="A6519">
            <v>2882921</v>
          </cell>
          <cell r="B6519">
            <v>6751</v>
          </cell>
          <cell r="C6519">
            <v>999</v>
          </cell>
          <cell r="D6519" t="str">
            <v>310899-COBRA256/000187        G</v>
          </cell>
          <cell r="E6519">
            <v>74104</v>
          </cell>
          <cell r="F6519" t="str">
            <v>J6</v>
          </cell>
          <cell r="G6519">
            <v>99000190</v>
          </cell>
          <cell r="H6519" t="str">
            <v>31/08/99</v>
          </cell>
          <cell r="I6519">
            <v>-25000</v>
          </cell>
          <cell r="J6519">
            <v>5106071256</v>
          </cell>
        </row>
        <row r="6520">
          <cell r="A6520">
            <v>2882921</v>
          </cell>
          <cell r="B6520">
            <v>6751</v>
          </cell>
          <cell r="C6520">
            <v>999</v>
          </cell>
          <cell r="D6520" t="str">
            <v>310899-COBRA256/000187        G</v>
          </cell>
          <cell r="E6520">
            <v>74104</v>
          </cell>
          <cell r="F6520" t="str">
            <v>J6</v>
          </cell>
          <cell r="G6520">
            <v>99000190</v>
          </cell>
          <cell r="H6520" t="str">
            <v>31/08/99</v>
          </cell>
          <cell r="I6520">
            <v>-123</v>
          </cell>
          <cell r="J6520">
            <v>5106071256</v>
          </cell>
        </row>
        <row r="6521">
          <cell r="A6521">
            <v>2882921</v>
          </cell>
          <cell r="B6521">
            <v>6751</v>
          </cell>
          <cell r="C6521">
            <v>999</v>
          </cell>
          <cell r="D6521" t="str">
            <v>310899-COBRA256/000187        G</v>
          </cell>
          <cell r="E6521">
            <v>74104</v>
          </cell>
          <cell r="F6521" t="str">
            <v>J6</v>
          </cell>
          <cell r="G6521">
            <v>99000190</v>
          </cell>
          <cell r="H6521" t="str">
            <v>31/08/99</v>
          </cell>
          <cell r="I6521">
            <v>-24</v>
          </cell>
          <cell r="J6521">
            <v>5106071256</v>
          </cell>
        </row>
        <row r="6522">
          <cell r="A6522">
            <v>2882921</v>
          </cell>
          <cell r="B6522">
            <v>6751</v>
          </cell>
          <cell r="C6522">
            <v>999</v>
          </cell>
          <cell r="D6522" t="str">
            <v>310899-COBRA256/000187        G</v>
          </cell>
          <cell r="E6522">
            <v>74104</v>
          </cell>
          <cell r="F6522" t="str">
            <v>J7</v>
          </cell>
          <cell r="G6522">
            <v>99000173</v>
          </cell>
          <cell r="H6522" t="str">
            <v>31/08/99</v>
          </cell>
          <cell r="I6522">
            <v>538</v>
          </cell>
          <cell r="J6522">
            <v>5106071256</v>
          </cell>
        </row>
        <row r="6523">
          <cell r="A6523">
            <v>2882921</v>
          </cell>
          <cell r="B6523">
            <v>6752</v>
          </cell>
          <cell r="C6523">
            <v>999</v>
          </cell>
          <cell r="D6523" t="str">
            <v>DIST. GSOP                    G</v>
          </cell>
          <cell r="E6523">
            <v>73495</v>
          </cell>
          <cell r="F6523" t="str">
            <v>JE</v>
          </cell>
          <cell r="G6523">
            <v>99000944</v>
          </cell>
          <cell r="H6523" t="str">
            <v>31/08/99</v>
          </cell>
          <cell r="I6523">
            <v>428</v>
          </cell>
        </row>
        <row r="6524">
          <cell r="A6524">
            <v>2882921</v>
          </cell>
          <cell r="B6524">
            <v>6752</v>
          </cell>
          <cell r="C6524">
            <v>999</v>
          </cell>
          <cell r="D6524" t="str">
            <v>DIST. GTOS DELEGACION         G</v>
          </cell>
          <cell r="E6524">
            <v>73498</v>
          </cell>
          <cell r="F6524" t="str">
            <v>JE</v>
          </cell>
          <cell r="G6524">
            <v>99000945</v>
          </cell>
          <cell r="H6524" t="str">
            <v>31/08/99</v>
          </cell>
          <cell r="I6524">
            <v>4000</v>
          </cell>
        </row>
        <row r="6525">
          <cell r="A6525">
            <v>2882921</v>
          </cell>
          <cell r="B6525">
            <v>7092</v>
          </cell>
          <cell r="C6525">
            <v>999</v>
          </cell>
          <cell r="D6525" t="str">
            <v>310899-COBRA256/000187        G</v>
          </cell>
          <cell r="E6525">
            <v>74104</v>
          </cell>
          <cell r="F6525" t="str">
            <v>J6</v>
          </cell>
          <cell r="G6525">
            <v>99000190</v>
          </cell>
          <cell r="H6525" t="str">
            <v>31/08/99</v>
          </cell>
          <cell r="I6525">
            <v>375</v>
          </cell>
          <cell r="J6525">
            <v>5106035256</v>
          </cell>
        </row>
        <row r="6526">
          <cell r="A6526">
            <v>2882921</v>
          </cell>
          <cell r="B6526">
            <v>7092</v>
          </cell>
          <cell r="C6526">
            <v>999</v>
          </cell>
          <cell r="D6526" t="str">
            <v>310899-COBRA256/000187        G</v>
          </cell>
          <cell r="E6526">
            <v>74104</v>
          </cell>
          <cell r="F6526" t="str">
            <v>J6</v>
          </cell>
          <cell r="G6526">
            <v>99000190</v>
          </cell>
          <cell r="H6526" t="str">
            <v>31/08/99</v>
          </cell>
          <cell r="I6526">
            <v>180</v>
          </cell>
          <cell r="J6526">
            <v>5106035256</v>
          </cell>
        </row>
        <row r="6527">
          <cell r="A6527">
            <v>2882921</v>
          </cell>
          <cell r="B6527">
            <v>7092</v>
          </cell>
          <cell r="C6527">
            <v>999</v>
          </cell>
          <cell r="D6527" t="str">
            <v>310899-COBRA256/000187        G</v>
          </cell>
          <cell r="E6527">
            <v>74104</v>
          </cell>
          <cell r="F6527" t="str">
            <v>J6</v>
          </cell>
          <cell r="G6527">
            <v>99000190</v>
          </cell>
          <cell r="H6527" t="str">
            <v>31/08/99</v>
          </cell>
          <cell r="I6527">
            <v>-375</v>
          </cell>
          <cell r="J6527">
            <v>5106035256</v>
          </cell>
        </row>
        <row r="6528">
          <cell r="A6528">
            <v>2882921</v>
          </cell>
          <cell r="B6528">
            <v>7092</v>
          </cell>
          <cell r="C6528">
            <v>999</v>
          </cell>
          <cell r="D6528" t="str">
            <v>310899-COBRA256/000187        G</v>
          </cell>
          <cell r="E6528">
            <v>74104</v>
          </cell>
          <cell r="F6528" t="str">
            <v>J6</v>
          </cell>
          <cell r="G6528">
            <v>99000190</v>
          </cell>
          <cell r="H6528" t="str">
            <v>31/08/99</v>
          </cell>
          <cell r="I6528">
            <v>-360</v>
          </cell>
          <cell r="J6528">
            <v>5106035256</v>
          </cell>
        </row>
        <row r="6529">
          <cell r="A6529">
            <v>2882921</v>
          </cell>
          <cell r="B6529">
            <v>7092</v>
          </cell>
          <cell r="C6529">
            <v>999</v>
          </cell>
          <cell r="D6529" t="str">
            <v>310899-COBRA256/000187        G</v>
          </cell>
          <cell r="E6529">
            <v>74104</v>
          </cell>
          <cell r="F6529" t="str">
            <v>J7</v>
          </cell>
          <cell r="G6529">
            <v>99000173</v>
          </cell>
          <cell r="H6529" t="str">
            <v>31/08/99</v>
          </cell>
          <cell r="I6529">
            <v>375</v>
          </cell>
          <cell r="J6529">
            <v>5106035256</v>
          </cell>
        </row>
        <row r="6530">
          <cell r="A6530">
            <v>2882921</v>
          </cell>
          <cell r="B6530">
            <v>7092</v>
          </cell>
          <cell r="C6530">
            <v>999</v>
          </cell>
          <cell r="D6530" t="str">
            <v>310899-COBRA256/000187        G</v>
          </cell>
          <cell r="E6530">
            <v>74104</v>
          </cell>
          <cell r="F6530" t="str">
            <v>J7</v>
          </cell>
          <cell r="G6530">
            <v>99000173</v>
          </cell>
          <cell r="H6530" t="str">
            <v>31/08/99</v>
          </cell>
          <cell r="I6530">
            <v>180</v>
          </cell>
          <cell r="J6530">
            <v>5106035256</v>
          </cell>
        </row>
        <row r="6531">
          <cell r="A6531">
            <v>2882921</v>
          </cell>
          <cell r="B6531">
            <v>7144</v>
          </cell>
          <cell r="C6531">
            <v>999</v>
          </cell>
          <cell r="D6531" t="str">
            <v>FASTR - BALANCE288 RDOPEND01  G</v>
          </cell>
          <cell r="E6531">
            <v>68098</v>
          </cell>
          <cell r="F6531" t="str">
            <v>FS</v>
          </cell>
          <cell r="G6531">
            <v>99000036</v>
          </cell>
          <cell r="H6531">
            <v>36168</v>
          </cell>
          <cell r="I6531">
            <v>99783</v>
          </cell>
          <cell r="J6531" t="str">
            <v>Practice Set 1 -</v>
          </cell>
        </row>
        <row r="6532">
          <cell r="A6532">
            <v>2882921</v>
          </cell>
          <cell r="B6532">
            <v>7144</v>
          </cell>
          <cell r="C6532">
            <v>999</v>
          </cell>
          <cell r="D6532" t="str">
            <v>AJUSTE REPEN OBRAS VS 7-99    G</v>
          </cell>
          <cell r="E6532">
            <v>68342</v>
          </cell>
          <cell r="F6532" t="str">
            <v>JE</v>
          </cell>
          <cell r="G6532">
            <v>99000854</v>
          </cell>
          <cell r="H6532">
            <v>36168</v>
          </cell>
          <cell r="I6532">
            <v>636</v>
          </cell>
        </row>
        <row r="6533">
          <cell r="A6533">
            <v>2882922</v>
          </cell>
          <cell r="B6533">
            <v>6002</v>
          </cell>
          <cell r="C6533">
            <v>999</v>
          </cell>
          <cell r="D6533" t="str">
            <v>TRANSPORTES BRECCIA S.R.L.    V</v>
          </cell>
          <cell r="E6533">
            <v>67859</v>
          </cell>
          <cell r="F6533" t="str">
            <v>FF</v>
          </cell>
          <cell r="G6533">
            <v>99021333</v>
          </cell>
          <cell r="H6533">
            <v>36319</v>
          </cell>
          <cell r="I6533">
            <v>22.6</v>
          </cell>
          <cell r="J6533" t="str">
            <v>or 71196</v>
          </cell>
        </row>
        <row r="6534">
          <cell r="A6534">
            <v>2882922</v>
          </cell>
          <cell r="B6534">
            <v>6662</v>
          </cell>
          <cell r="C6534">
            <v>999</v>
          </cell>
          <cell r="D6534" t="str">
            <v>CIA. DE TELEF. DEL INTERIOR SV</v>
          </cell>
          <cell r="E6534">
            <v>71271</v>
          </cell>
          <cell r="F6534" t="str">
            <v>FF</v>
          </cell>
          <cell r="G6534">
            <v>99023208</v>
          </cell>
          <cell r="H6534" t="str">
            <v>24/08/99</v>
          </cell>
          <cell r="I6534">
            <v>248.39</v>
          </cell>
        </row>
        <row r="6535">
          <cell r="A6535">
            <v>2882922</v>
          </cell>
          <cell r="B6535">
            <v>7144</v>
          </cell>
          <cell r="C6535">
            <v>999</v>
          </cell>
          <cell r="D6535" t="str">
            <v>FASTR - BALANCE288 RDOPEND01  G</v>
          </cell>
          <cell r="E6535">
            <v>68098</v>
          </cell>
          <cell r="F6535" t="str">
            <v>FS</v>
          </cell>
          <cell r="G6535">
            <v>99000036</v>
          </cell>
          <cell r="H6535">
            <v>36168</v>
          </cell>
          <cell r="I6535">
            <v>63554</v>
          </cell>
          <cell r="J6535" t="str">
            <v>Practice Set 1 -</v>
          </cell>
        </row>
        <row r="6536">
          <cell r="A6536">
            <v>2882930</v>
          </cell>
          <cell r="B6536">
            <v>4103</v>
          </cell>
          <cell r="C6536">
            <v>501</v>
          </cell>
          <cell r="D6536" t="str">
            <v>UTE SANTA CRUZ II (OP:P.C.)   I</v>
          </cell>
          <cell r="E6536">
            <v>72092</v>
          </cell>
          <cell r="F6536" t="str">
            <v>E7</v>
          </cell>
          <cell r="G6536">
            <v>11005493</v>
          </cell>
          <cell r="H6536" t="str">
            <v>26/08/99</v>
          </cell>
          <cell r="I6536">
            <v>-40186</v>
          </cell>
          <cell r="J6536" t="str">
            <v>POR EL SERVICIO</v>
          </cell>
        </row>
        <row r="6537">
          <cell r="A6537">
            <v>2882930</v>
          </cell>
          <cell r="B6537">
            <v>4103</v>
          </cell>
          <cell r="C6537">
            <v>501</v>
          </cell>
          <cell r="D6537" t="str">
            <v>UTE SANTA CRUZ II (OP:P.C.)   I</v>
          </cell>
          <cell r="E6537">
            <v>72629</v>
          </cell>
          <cell r="F6537" t="str">
            <v>E7</v>
          </cell>
          <cell r="G6537">
            <v>11005530</v>
          </cell>
          <cell r="H6537" t="str">
            <v>30/08/99</v>
          </cell>
          <cell r="I6537">
            <v>-8261.2000000000007</v>
          </cell>
          <cell r="J6537" t="str">
            <v>POR EL SERVICIO</v>
          </cell>
        </row>
        <row r="6538">
          <cell r="A6538">
            <v>2882930</v>
          </cell>
          <cell r="B6538">
            <v>4121</v>
          </cell>
          <cell r="C6538">
            <v>502</v>
          </cell>
          <cell r="D6538" t="str">
            <v>UTE SANTA CRUZ II (OP:P.C.)   I</v>
          </cell>
          <cell r="E6538">
            <v>72092</v>
          </cell>
          <cell r="F6538" t="str">
            <v>E7</v>
          </cell>
          <cell r="G6538">
            <v>11005493</v>
          </cell>
          <cell r="H6538" t="str">
            <v>26/08/99</v>
          </cell>
          <cell r="I6538">
            <v>-5216.7700000000004</v>
          </cell>
          <cell r="J6538" t="str">
            <v>HORAS EXTRAS</v>
          </cell>
        </row>
        <row r="6539">
          <cell r="A6539">
            <v>2882930</v>
          </cell>
          <cell r="B6539">
            <v>4121</v>
          </cell>
          <cell r="C6539">
            <v>502</v>
          </cell>
          <cell r="D6539" t="str">
            <v>UTE SANTA CRUZ II (OP:P.C.)   I</v>
          </cell>
          <cell r="E6539">
            <v>72092</v>
          </cell>
          <cell r="F6539" t="str">
            <v>E7</v>
          </cell>
          <cell r="G6539">
            <v>11005493</v>
          </cell>
          <cell r="H6539" t="str">
            <v>26/08/99</v>
          </cell>
          <cell r="I6539">
            <v>-9109.06</v>
          </cell>
          <cell r="J6539" t="str">
            <v>HS.ADIC.CAMION C</v>
          </cell>
        </row>
        <row r="6540">
          <cell r="A6540">
            <v>2882930</v>
          </cell>
          <cell r="B6540">
            <v>4903</v>
          </cell>
          <cell r="C6540">
            <v>999</v>
          </cell>
          <cell r="D6540" t="str">
            <v>PROV.ING.BRUT.2930            D</v>
          </cell>
          <cell r="E6540">
            <v>74430</v>
          </cell>
          <cell r="F6540" t="str">
            <v>JA</v>
          </cell>
          <cell r="G6540">
            <v>98000106</v>
          </cell>
          <cell r="H6540" t="str">
            <v>31/08/99</v>
          </cell>
          <cell r="I6540">
            <v>1162.73</v>
          </cell>
          <cell r="J6540" t="str">
            <v>PROV.ING.BRUT.</v>
          </cell>
        </row>
        <row r="6541">
          <cell r="A6541">
            <v>2882930</v>
          </cell>
          <cell r="B6541">
            <v>4903</v>
          </cell>
          <cell r="C6541">
            <v>999</v>
          </cell>
          <cell r="D6541" t="str">
            <v>PROV.ING.BRUT.2930            D</v>
          </cell>
          <cell r="E6541">
            <v>74430</v>
          </cell>
          <cell r="F6541" t="str">
            <v>JA</v>
          </cell>
          <cell r="G6541">
            <v>98000106</v>
          </cell>
          <cell r="H6541" t="str">
            <v>31/08/99</v>
          </cell>
          <cell r="I6541">
            <v>343.82</v>
          </cell>
          <cell r="J6541" t="str">
            <v>PROV.ING.BRUT.</v>
          </cell>
        </row>
        <row r="6542">
          <cell r="A6542">
            <v>2882930</v>
          </cell>
          <cell r="B6542">
            <v>5282</v>
          </cell>
          <cell r="C6542">
            <v>999</v>
          </cell>
          <cell r="D6542" t="str">
            <v>SUELDOS PETROLEROS 08/99      G</v>
          </cell>
          <cell r="E6542">
            <v>73949</v>
          </cell>
          <cell r="F6542" t="str">
            <v>JS</v>
          </cell>
          <cell r="G6542">
            <v>99000032</v>
          </cell>
          <cell r="H6542" t="str">
            <v>31/08/99</v>
          </cell>
          <cell r="I6542">
            <v>5468</v>
          </cell>
          <cell r="J6542">
            <v>5102001250</v>
          </cell>
        </row>
        <row r="6543">
          <cell r="A6543">
            <v>2882930</v>
          </cell>
          <cell r="B6543">
            <v>5283</v>
          </cell>
          <cell r="C6543">
            <v>999</v>
          </cell>
          <cell r="D6543" t="str">
            <v>2DA QUINC.JORNALES 7/99   0000G</v>
          </cell>
          <cell r="E6543">
            <v>69005</v>
          </cell>
          <cell r="F6543" t="str">
            <v>JS</v>
          </cell>
          <cell r="G6543">
            <v>99000030</v>
          </cell>
          <cell r="H6543">
            <v>36168</v>
          </cell>
          <cell r="I6543">
            <v>2300</v>
          </cell>
          <cell r="J6543">
            <v>5102003250</v>
          </cell>
        </row>
        <row r="6544">
          <cell r="A6544">
            <v>2882930</v>
          </cell>
          <cell r="B6544">
            <v>5283</v>
          </cell>
          <cell r="C6544">
            <v>999</v>
          </cell>
          <cell r="D6544" t="str">
            <v>PROV. JORNALES 2DA.Q.07/99    G</v>
          </cell>
          <cell r="E6544">
            <v>68033</v>
          </cell>
          <cell r="F6544" t="str">
            <v>JE</v>
          </cell>
          <cell r="G6544">
            <v>99000846</v>
          </cell>
          <cell r="H6544">
            <v>36168</v>
          </cell>
          <cell r="I6544">
            <v>-2354</v>
          </cell>
          <cell r="J6544">
            <v>5102003250</v>
          </cell>
        </row>
        <row r="6545">
          <cell r="A6545">
            <v>2882930</v>
          </cell>
          <cell r="B6545">
            <v>5283</v>
          </cell>
          <cell r="C6545">
            <v>999</v>
          </cell>
          <cell r="D6545" t="str">
            <v>SUELDOS JORNALES 1RA.Q. 08/99 G</v>
          </cell>
          <cell r="E6545">
            <v>71352</v>
          </cell>
          <cell r="F6545" t="str">
            <v>JS</v>
          </cell>
          <cell r="G6545">
            <v>99000031</v>
          </cell>
          <cell r="H6545" t="str">
            <v>20/08/99</v>
          </cell>
          <cell r="I6545">
            <v>703</v>
          </cell>
          <cell r="J6545">
            <v>5102003250</v>
          </cell>
        </row>
        <row r="6546">
          <cell r="A6546">
            <v>2882930</v>
          </cell>
          <cell r="B6546">
            <v>5283</v>
          </cell>
          <cell r="C6546">
            <v>999</v>
          </cell>
          <cell r="D6546" t="str">
            <v>SUELDOS JORNALES 2DA.Q.08/99  G</v>
          </cell>
          <cell r="E6546">
            <v>74716</v>
          </cell>
          <cell r="F6546" t="str">
            <v>JS</v>
          </cell>
          <cell r="G6546">
            <v>99000034</v>
          </cell>
          <cell r="H6546" t="str">
            <v>31/08/99</v>
          </cell>
          <cell r="I6546">
            <v>2412</v>
          </cell>
          <cell r="J6546">
            <v>5102003250</v>
          </cell>
        </row>
        <row r="6547">
          <cell r="A6547">
            <v>2882930</v>
          </cell>
          <cell r="B6547">
            <v>5432</v>
          </cell>
          <cell r="C6547">
            <v>999</v>
          </cell>
          <cell r="D6547" t="str">
            <v>ESTIMACION T.C. 07/99         G</v>
          </cell>
          <cell r="E6547">
            <v>67285</v>
          </cell>
          <cell r="F6547" t="str">
            <v>J8</v>
          </cell>
          <cell r="G6547">
            <v>99001062</v>
          </cell>
          <cell r="H6547">
            <v>36168</v>
          </cell>
          <cell r="I6547">
            <v>-107.15</v>
          </cell>
        </row>
        <row r="6548">
          <cell r="A6548">
            <v>2882930</v>
          </cell>
          <cell r="B6548">
            <v>5432</v>
          </cell>
          <cell r="C6548">
            <v>999</v>
          </cell>
          <cell r="D6548" t="str">
            <v>ESTIMACION ART 07/99          G</v>
          </cell>
          <cell r="E6548">
            <v>67285</v>
          </cell>
          <cell r="F6548" t="str">
            <v>J8</v>
          </cell>
          <cell r="G6548">
            <v>99001063</v>
          </cell>
          <cell r="H6548">
            <v>36168</v>
          </cell>
          <cell r="I6548">
            <v>-90.57</v>
          </cell>
        </row>
        <row r="6549">
          <cell r="A6549">
            <v>2882930</v>
          </cell>
          <cell r="B6549">
            <v>5432</v>
          </cell>
          <cell r="C6549">
            <v>999</v>
          </cell>
          <cell r="D6549" t="str">
            <v>DISTRIBUCION ART 7/99         G</v>
          </cell>
          <cell r="E6549">
            <v>69683</v>
          </cell>
          <cell r="F6549" t="str">
            <v>J8</v>
          </cell>
          <cell r="G6549">
            <v>99001104</v>
          </cell>
          <cell r="H6549">
            <v>36168</v>
          </cell>
          <cell r="I6549">
            <v>114.05</v>
          </cell>
        </row>
        <row r="6550">
          <cell r="A6550">
            <v>2882930</v>
          </cell>
          <cell r="B6550">
            <v>5432</v>
          </cell>
          <cell r="C6550">
            <v>999</v>
          </cell>
          <cell r="D6550" t="str">
            <v>DISTRIB. LEY 24700 14% TC 7/99G</v>
          </cell>
          <cell r="E6550">
            <v>69700</v>
          </cell>
          <cell r="F6550" t="str">
            <v>J8</v>
          </cell>
          <cell r="G6550">
            <v>99001105</v>
          </cell>
          <cell r="H6550">
            <v>36168</v>
          </cell>
          <cell r="I6550">
            <v>104.62</v>
          </cell>
        </row>
        <row r="6551">
          <cell r="A6551">
            <v>2882930</v>
          </cell>
          <cell r="B6551">
            <v>5432</v>
          </cell>
          <cell r="C6551">
            <v>999</v>
          </cell>
          <cell r="D6551" t="str">
            <v>Dist. LEY 24557 ART 08/99     G</v>
          </cell>
          <cell r="E6551">
            <v>71439</v>
          </cell>
          <cell r="F6551" t="str">
            <v>J8</v>
          </cell>
          <cell r="G6551">
            <v>99001122</v>
          </cell>
          <cell r="H6551" t="str">
            <v>31/08/99</v>
          </cell>
          <cell r="I6551">
            <v>95.55</v>
          </cell>
        </row>
        <row r="6552">
          <cell r="A6552">
            <v>2882930</v>
          </cell>
          <cell r="B6552">
            <v>5432</v>
          </cell>
          <cell r="C6552">
            <v>999</v>
          </cell>
          <cell r="D6552" t="str">
            <v>Dist. Ley 24700 T.Canasta 8/99G</v>
          </cell>
          <cell r="E6552">
            <v>71417</v>
          </cell>
          <cell r="F6552" t="str">
            <v>J8</v>
          </cell>
          <cell r="G6552">
            <v>99001123</v>
          </cell>
          <cell r="H6552" t="str">
            <v>31/08/99</v>
          </cell>
          <cell r="I6552">
            <v>119.36</v>
          </cell>
        </row>
        <row r="6553">
          <cell r="A6553">
            <v>2882930</v>
          </cell>
          <cell r="B6553">
            <v>5432</v>
          </cell>
          <cell r="C6553">
            <v>999</v>
          </cell>
          <cell r="D6553" t="str">
            <v>SUELDOS PETROLEROS 08/99      G</v>
          </cell>
          <cell r="E6553">
            <v>73949</v>
          </cell>
          <cell r="F6553" t="str">
            <v>JS</v>
          </cell>
          <cell r="G6553">
            <v>99000032</v>
          </cell>
          <cell r="H6553" t="str">
            <v>31/08/99</v>
          </cell>
          <cell r="I6553">
            <v>1498</v>
          </cell>
          <cell r="J6553">
            <v>5102002250</v>
          </cell>
        </row>
        <row r="6554">
          <cell r="A6554">
            <v>2882930</v>
          </cell>
          <cell r="B6554">
            <v>5433</v>
          </cell>
          <cell r="C6554">
            <v>999</v>
          </cell>
          <cell r="D6554" t="str">
            <v>2DA QUINC.JORNALES 7/99   0000G</v>
          </cell>
          <cell r="E6554">
            <v>69005</v>
          </cell>
          <cell r="F6554" t="str">
            <v>JS</v>
          </cell>
          <cell r="G6554">
            <v>99000030</v>
          </cell>
          <cell r="H6554">
            <v>36168</v>
          </cell>
          <cell r="I6554">
            <v>925</v>
          </cell>
          <cell r="J6554">
            <v>5102004250</v>
          </cell>
        </row>
        <row r="6555">
          <cell r="A6555">
            <v>2882930</v>
          </cell>
          <cell r="B6555">
            <v>5433</v>
          </cell>
          <cell r="C6555">
            <v>999</v>
          </cell>
          <cell r="D6555" t="str">
            <v>PROV. JORNALES 2DA.Q.07/99    G</v>
          </cell>
          <cell r="E6555">
            <v>68033</v>
          </cell>
          <cell r="F6555" t="str">
            <v>JE</v>
          </cell>
          <cell r="G6555">
            <v>99000846</v>
          </cell>
          <cell r="H6555">
            <v>36168</v>
          </cell>
          <cell r="I6555">
            <v>-941</v>
          </cell>
          <cell r="J6555">
            <v>5102004250</v>
          </cell>
        </row>
        <row r="6556">
          <cell r="A6556">
            <v>2882930</v>
          </cell>
          <cell r="B6556">
            <v>5433</v>
          </cell>
          <cell r="C6556">
            <v>999</v>
          </cell>
          <cell r="D6556" t="str">
            <v>APORTE R.N.I.C. 7-99          G</v>
          </cell>
          <cell r="E6556">
            <v>69932</v>
          </cell>
          <cell r="F6556" t="str">
            <v>J8</v>
          </cell>
          <cell r="G6556">
            <v>99001107</v>
          </cell>
          <cell r="H6556" t="str">
            <v>17/08/99</v>
          </cell>
          <cell r="I6556">
            <v>10.130000000000001</v>
          </cell>
        </row>
        <row r="6557">
          <cell r="A6557">
            <v>2882930</v>
          </cell>
          <cell r="B6557">
            <v>5433</v>
          </cell>
          <cell r="C6557">
            <v>999</v>
          </cell>
          <cell r="D6557" t="str">
            <v>SUELDOS JORNALES 1RA.Q. 08/99 G</v>
          </cell>
          <cell r="E6557">
            <v>71352</v>
          </cell>
          <cell r="F6557" t="str">
            <v>JS</v>
          </cell>
          <cell r="G6557">
            <v>99000031</v>
          </cell>
          <cell r="H6557" t="str">
            <v>20/08/99</v>
          </cell>
          <cell r="I6557">
            <v>194</v>
          </cell>
          <cell r="J6557">
            <v>5102004250</v>
          </cell>
        </row>
        <row r="6558">
          <cell r="A6558">
            <v>2882930</v>
          </cell>
          <cell r="B6558">
            <v>5433</v>
          </cell>
          <cell r="C6558">
            <v>999</v>
          </cell>
          <cell r="D6558" t="str">
            <v>SUELDOS JORNALES 2DA.Q.08/99  G</v>
          </cell>
          <cell r="E6558">
            <v>74716</v>
          </cell>
          <cell r="F6558" t="str">
            <v>JS</v>
          </cell>
          <cell r="G6558">
            <v>99000034</v>
          </cell>
          <cell r="H6558" t="str">
            <v>31/08/99</v>
          </cell>
          <cell r="I6558">
            <v>955</v>
          </cell>
          <cell r="J6558">
            <v>5102004250</v>
          </cell>
        </row>
        <row r="6559">
          <cell r="A6559">
            <v>2882930</v>
          </cell>
          <cell r="B6559">
            <v>5534</v>
          </cell>
          <cell r="C6559">
            <v>999</v>
          </cell>
          <cell r="D6559" t="str">
            <v>SERVICIOS TICKET S.A.         V</v>
          </cell>
          <cell r="E6559">
            <v>69134</v>
          </cell>
          <cell r="F6559" t="str">
            <v>FF</v>
          </cell>
          <cell r="G6559">
            <v>99021873</v>
          </cell>
          <cell r="H6559">
            <v>36502</v>
          </cell>
          <cell r="I6559">
            <v>150</v>
          </cell>
        </row>
        <row r="6560">
          <cell r="A6560">
            <v>2882930</v>
          </cell>
          <cell r="B6560">
            <v>5534</v>
          </cell>
          <cell r="C6560">
            <v>999</v>
          </cell>
          <cell r="D6560" t="str">
            <v>SERVICIOS TICKET S.A.         V</v>
          </cell>
          <cell r="E6560">
            <v>69134</v>
          </cell>
          <cell r="F6560" t="str">
            <v>FF</v>
          </cell>
          <cell r="G6560">
            <v>99021894</v>
          </cell>
          <cell r="H6560">
            <v>36502</v>
          </cell>
          <cell r="I6560">
            <v>310</v>
          </cell>
        </row>
        <row r="6561">
          <cell r="A6561">
            <v>2882930</v>
          </cell>
          <cell r="B6561">
            <v>5542</v>
          </cell>
          <cell r="C6561">
            <v>999</v>
          </cell>
          <cell r="D6561" t="str">
            <v>150899-COBRA260/000173        G</v>
          </cell>
          <cell r="E6561">
            <v>71559</v>
          </cell>
          <cell r="F6561" t="str">
            <v>J6</v>
          </cell>
          <cell r="G6561">
            <v>99000176</v>
          </cell>
          <cell r="H6561" t="str">
            <v>15/08/99</v>
          </cell>
          <cell r="I6561">
            <v>-169</v>
          </cell>
          <cell r="J6561">
            <v>5124005250</v>
          </cell>
        </row>
        <row r="6562">
          <cell r="A6562">
            <v>2882930</v>
          </cell>
          <cell r="B6562">
            <v>5542</v>
          </cell>
          <cell r="C6562">
            <v>999</v>
          </cell>
          <cell r="D6562" t="str">
            <v>150899-COBRA260/000173        G</v>
          </cell>
          <cell r="E6562">
            <v>71559</v>
          </cell>
          <cell r="F6562" t="str">
            <v>J7</v>
          </cell>
          <cell r="G6562">
            <v>99000161</v>
          </cell>
          <cell r="H6562" t="str">
            <v>15/08/99</v>
          </cell>
          <cell r="I6562">
            <v>169</v>
          </cell>
          <cell r="J6562">
            <v>5124005250</v>
          </cell>
        </row>
        <row r="6563">
          <cell r="A6563">
            <v>2882930</v>
          </cell>
          <cell r="B6563">
            <v>5542</v>
          </cell>
          <cell r="C6563">
            <v>999</v>
          </cell>
          <cell r="D6563" t="str">
            <v>310899-COBRA260/000188        G</v>
          </cell>
          <cell r="E6563">
            <v>74104</v>
          </cell>
          <cell r="F6563" t="str">
            <v>J6</v>
          </cell>
          <cell r="G6563">
            <v>99000191</v>
          </cell>
          <cell r="H6563" t="str">
            <v>31/08/99</v>
          </cell>
          <cell r="I6563">
            <v>364</v>
          </cell>
          <cell r="J6563">
            <v>5124005250</v>
          </cell>
        </row>
        <row r="6564">
          <cell r="A6564">
            <v>2882930</v>
          </cell>
          <cell r="B6564">
            <v>5685</v>
          </cell>
          <cell r="C6564">
            <v>999</v>
          </cell>
          <cell r="D6564" t="str">
            <v>Reg. Facturac. Ubic.          T</v>
          </cell>
          <cell r="E6564">
            <v>73471</v>
          </cell>
          <cell r="F6564" t="str">
            <v>TE</v>
          </cell>
          <cell r="G6564">
            <v>99018697</v>
          </cell>
          <cell r="H6564" t="str">
            <v>31/08/99</v>
          </cell>
          <cell r="I6564">
            <v>1635.25</v>
          </cell>
        </row>
        <row r="6565">
          <cell r="A6565">
            <v>2882930</v>
          </cell>
          <cell r="B6565">
            <v>5685</v>
          </cell>
          <cell r="C6565">
            <v>999</v>
          </cell>
          <cell r="D6565" t="str">
            <v>Reg. Facturac. Ubic.          T</v>
          </cell>
          <cell r="E6565">
            <v>73471</v>
          </cell>
          <cell r="F6565" t="str">
            <v>TE</v>
          </cell>
          <cell r="G6565">
            <v>99018698</v>
          </cell>
          <cell r="H6565" t="str">
            <v>31/08/99</v>
          </cell>
          <cell r="I6565">
            <v>968.75</v>
          </cell>
        </row>
        <row r="6566">
          <cell r="A6566">
            <v>2882930</v>
          </cell>
          <cell r="B6566">
            <v>5685</v>
          </cell>
          <cell r="C6566">
            <v>999</v>
          </cell>
          <cell r="D6566" t="str">
            <v>Reg. Facturac. Ubic.          T</v>
          </cell>
          <cell r="E6566">
            <v>73471</v>
          </cell>
          <cell r="F6566" t="str">
            <v>TE</v>
          </cell>
          <cell r="G6566">
            <v>99018699</v>
          </cell>
          <cell r="H6566" t="str">
            <v>31/08/99</v>
          </cell>
          <cell r="I6566">
            <v>296.36</v>
          </cell>
        </row>
        <row r="6567">
          <cell r="A6567">
            <v>2882930</v>
          </cell>
          <cell r="B6567">
            <v>5685</v>
          </cell>
          <cell r="C6567">
            <v>999</v>
          </cell>
          <cell r="D6567" t="str">
            <v>Reg. Facturac. Ubic.          T</v>
          </cell>
          <cell r="E6567">
            <v>73471</v>
          </cell>
          <cell r="F6567" t="str">
            <v>TE</v>
          </cell>
          <cell r="G6567">
            <v>99018700</v>
          </cell>
          <cell r="H6567" t="str">
            <v>31/08/99</v>
          </cell>
          <cell r="I6567">
            <v>701.53</v>
          </cell>
        </row>
      </sheetData>
      <sheetData sheetId="4" refreshError="1">
        <row r="4">
          <cell r="C4">
            <v>-20867</v>
          </cell>
          <cell r="D4">
            <v>-12107082</v>
          </cell>
          <cell r="E4">
            <v>-2955125</v>
          </cell>
          <cell r="F4">
            <v>-9619860</v>
          </cell>
          <cell r="G4">
            <v>-1073179</v>
          </cell>
          <cell r="H4">
            <v>-1139260</v>
          </cell>
          <cell r="I4">
            <v>-642351</v>
          </cell>
          <cell r="J4">
            <v>-1268565</v>
          </cell>
          <cell r="K4">
            <v>-6839543</v>
          </cell>
          <cell r="L4">
            <v>-6569012</v>
          </cell>
          <cell r="M4">
            <v>-1268301</v>
          </cell>
          <cell r="N4">
            <v>-887596</v>
          </cell>
          <cell r="O4">
            <v>-1046364</v>
          </cell>
          <cell r="P4">
            <v>-1182211</v>
          </cell>
          <cell r="Q4">
            <v>-898285</v>
          </cell>
          <cell r="R4">
            <v>-17279342</v>
          </cell>
          <cell r="S4">
            <v>-7176365</v>
          </cell>
          <cell r="T4">
            <v>-2266816</v>
          </cell>
          <cell r="U4">
            <v>-1645579</v>
          </cell>
          <cell r="V4">
            <v>-10722199</v>
          </cell>
          <cell r="W4">
            <v>-3024460</v>
          </cell>
          <cell r="X4">
            <v>-3832346</v>
          </cell>
          <cell r="Y4">
            <v>0</v>
          </cell>
          <cell r="Z4">
            <v>-5129868</v>
          </cell>
          <cell r="AA4">
            <v>-1371022</v>
          </cell>
          <cell r="AB4">
            <v>-679221</v>
          </cell>
          <cell r="AC4">
            <v>-2256057</v>
          </cell>
          <cell r="AD4">
            <v>-3815661</v>
          </cell>
          <cell r="AF4">
            <v>-13245354</v>
          </cell>
          <cell r="AG4">
            <v>-15396011</v>
          </cell>
          <cell r="AH4">
            <v>-3064997</v>
          </cell>
          <cell r="AI4">
            <v>-250000</v>
          </cell>
        </row>
        <row r="5">
          <cell r="D5">
            <v>-246087</v>
          </cell>
          <cell r="E5">
            <v>-3329</v>
          </cell>
          <cell r="F5">
            <v>-61085</v>
          </cell>
          <cell r="G5">
            <v>-12296</v>
          </cell>
          <cell r="I5">
            <v>-208691</v>
          </cell>
          <cell r="P5">
            <v>-16447</v>
          </cell>
          <cell r="Q5">
            <v>-28508</v>
          </cell>
          <cell r="R5">
            <v>-253196</v>
          </cell>
          <cell r="S5">
            <v>-79627</v>
          </cell>
          <cell r="V5">
            <v>-30847</v>
          </cell>
          <cell r="W5">
            <v>-160489</v>
          </cell>
          <cell r="X5">
            <v>-243487</v>
          </cell>
          <cell r="Y5">
            <v>0</v>
          </cell>
          <cell r="Z5">
            <v>0</v>
          </cell>
          <cell r="AB5">
            <v>0</v>
          </cell>
          <cell r="AF5">
            <v>-77328</v>
          </cell>
          <cell r="AG5">
            <v>-210756</v>
          </cell>
        </row>
        <row r="6">
          <cell r="C6">
            <v>-20867</v>
          </cell>
          <cell r="R6">
            <v>-380000</v>
          </cell>
          <cell r="S6">
            <v>-32000</v>
          </cell>
          <cell r="X6">
            <v>-5600</v>
          </cell>
          <cell r="Y6">
            <v>0</v>
          </cell>
          <cell r="Z6">
            <v>0</v>
          </cell>
          <cell r="AB6">
            <v>0</v>
          </cell>
          <cell r="AE6">
            <v>-1100000</v>
          </cell>
          <cell r="AF6">
            <v>-150000</v>
          </cell>
          <cell r="AG6">
            <v>0</v>
          </cell>
          <cell r="AH6">
            <v>-100000</v>
          </cell>
          <cell r="AI6">
            <v>-100000</v>
          </cell>
        </row>
        <row r="7">
          <cell r="C7">
            <v>-41734</v>
          </cell>
          <cell r="D7">
            <v>-12353169</v>
          </cell>
          <cell r="E7">
            <v>-2958454</v>
          </cell>
          <cell r="F7">
            <v>-9680945</v>
          </cell>
          <cell r="G7">
            <v>-1085475</v>
          </cell>
          <cell r="H7">
            <v>-1139260</v>
          </cell>
          <cell r="I7">
            <v>-851042</v>
          </cell>
          <cell r="J7">
            <v>-1268565</v>
          </cell>
          <cell r="K7">
            <v>-6839543</v>
          </cell>
          <cell r="L7">
            <v>-6569012</v>
          </cell>
          <cell r="M7">
            <v>-1268301</v>
          </cell>
          <cell r="N7">
            <v>-887596</v>
          </cell>
          <cell r="O7">
            <v>-1046364</v>
          </cell>
          <cell r="P7">
            <v>-1198658</v>
          </cell>
          <cell r="Q7">
            <v>-926793</v>
          </cell>
          <cell r="R7">
            <v>-17912538</v>
          </cell>
          <cell r="S7">
            <v>-7287992</v>
          </cell>
          <cell r="T7">
            <v>-2266816</v>
          </cell>
          <cell r="U7">
            <v>-1645579</v>
          </cell>
          <cell r="V7">
            <v>-10753046</v>
          </cell>
          <cell r="W7">
            <v>-3184949</v>
          </cell>
          <cell r="X7">
            <v>-4081433</v>
          </cell>
          <cell r="Y7">
            <v>0</v>
          </cell>
          <cell r="Z7">
            <v>-5129868</v>
          </cell>
          <cell r="AA7">
            <v>-1371022</v>
          </cell>
          <cell r="AB7">
            <v>-679221</v>
          </cell>
          <cell r="AC7">
            <v>-2256057</v>
          </cell>
          <cell r="AD7">
            <v>-3815661</v>
          </cell>
          <cell r="AE7">
            <v>-1100000</v>
          </cell>
          <cell r="AF7">
            <v>-13472682</v>
          </cell>
          <cell r="AG7">
            <v>-15606767</v>
          </cell>
          <cell r="AH7">
            <v>-3164997</v>
          </cell>
          <cell r="AI7">
            <v>-350000</v>
          </cell>
        </row>
        <row r="9">
          <cell r="C9">
            <v>18066</v>
          </cell>
          <cell r="D9">
            <v>3417632</v>
          </cell>
          <cell r="E9">
            <v>1140554</v>
          </cell>
          <cell r="F9">
            <v>2941032</v>
          </cell>
          <cell r="G9">
            <v>391477</v>
          </cell>
          <cell r="H9">
            <v>56453</v>
          </cell>
          <cell r="I9">
            <v>65034</v>
          </cell>
          <cell r="J9">
            <v>475708</v>
          </cell>
          <cell r="K9">
            <v>3334351</v>
          </cell>
          <cell r="L9">
            <v>2552357</v>
          </cell>
          <cell r="M9">
            <v>152036</v>
          </cell>
          <cell r="N9">
            <v>121188</v>
          </cell>
          <cell r="O9">
            <v>79286</v>
          </cell>
          <cell r="P9">
            <v>324578</v>
          </cell>
          <cell r="Q9">
            <v>49246</v>
          </cell>
          <cell r="R9">
            <v>5632157</v>
          </cell>
          <cell r="S9">
            <v>1745047</v>
          </cell>
          <cell r="T9">
            <v>130308</v>
          </cell>
          <cell r="U9">
            <v>491912</v>
          </cell>
          <cell r="V9">
            <v>3320871</v>
          </cell>
          <cell r="W9">
            <v>920928</v>
          </cell>
          <cell r="X9">
            <v>565014</v>
          </cell>
          <cell r="Y9">
            <v>511407</v>
          </cell>
          <cell r="Z9">
            <v>1219746</v>
          </cell>
          <cell r="AA9">
            <v>140429</v>
          </cell>
          <cell r="AB9">
            <v>62882</v>
          </cell>
          <cell r="AC9">
            <v>294857</v>
          </cell>
          <cell r="AD9">
            <v>299185</v>
          </cell>
          <cell r="AE9">
            <v>79032</v>
          </cell>
          <cell r="AF9">
            <v>1358568</v>
          </cell>
          <cell r="AG9">
            <v>4703996</v>
          </cell>
          <cell r="AH9">
            <v>385651</v>
          </cell>
        </row>
        <row r="10">
          <cell r="C10">
            <v>4991</v>
          </cell>
          <cell r="D10">
            <v>1581503</v>
          </cell>
          <cell r="E10">
            <v>441848</v>
          </cell>
          <cell r="F10">
            <v>1105994</v>
          </cell>
          <cell r="G10">
            <v>142424</v>
          </cell>
          <cell r="H10">
            <v>26619</v>
          </cell>
          <cell r="I10">
            <v>22921</v>
          </cell>
          <cell r="J10">
            <v>162423</v>
          </cell>
          <cell r="K10">
            <v>1203823</v>
          </cell>
          <cell r="L10">
            <v>881344</v>
          </cell>
          <cell r="M10">
            <v>57845</v>
          </cell>
          <cell r="N10">
            <v>41860</v>
          </cell>
          <cell r="O10">
            <v>31848</v>
          </cell>
          <cell r="P10">
            <v>115359</v>
          </cell>
          <cell r="Q10">
            <v>22736</v>
          </cell>
          <cell r="R10">
            <v>2183295</v>
          </cell>
          <cell r="S10">
            <v>724834</v>
          </cell>
          <cell r="T10">
            <v>44211</v>
          </cell>
          <cell r="U10">
            <v>157268</v>
          </cell>
          <cell r="V10">
            <v>1362221</v>
          </cell>
          <cell r="W10">
            <v>373253</v>
          </cell>
          <cell r="X10">
            <v>226783</v>
          </cell>
          <cell r="Y10">
            <v>233361</v>
          </cell>
          <cell r="Z10">
            <v>517011</v>
          </cell>
          <cell r="AA10">
            <v>43486</v>
          </cell>
          <cell r="AB10">
            <v>16853</v>
          </cell>
          <cell r="AC10">
            <v>109931</v>
          </cell>
          <cell r="AD10">
            <v>98549</v>
          </cell>
          <cell r="AE10">
            <v>22504</v>
          </cell>
          <cell r="AF10">
            <v>493364</v>
          </cell>
          <cell r="AG10">
            <v>1799249</v>
          </cell>
          <cell r="AH10">
            <v>179583</v>
          </cell>
        </row>
        <row r="11">
          <cell r="C11">
            <v>7126</v>
          </cell>
          <cell r="D11">
            <v>210614</v>
          </cell>
          <cell r="E11">
            <v>86847</v>
          </cell>
          <cell r="F11">
            <v>482643</v>
          </cell>
          <cell r="G11">
            <v>92967</v>
          </cell>
          <cell r="H11">
            <v>4129</v>
          </cell>
          <cell r="I11">
            <v>22891</v>
          </cell>
          <cell r="J11">
            <v>71876</v>
          </cell>
          <cell r="K11">
            <v>575411</v>
          </cell>
          <cell r="L11">
            <v>541331</v>
          </cell>
          <cell r="M11">
            <v>18255</v>
          </cell>
          <cell r="N11">
            <v>9184</v>
          </cell>
          <cell r="O11">
            <v>3605</v>
          </cell>
          <cell r="P11">
            <v>33046</v>
          </cell>
          <cell r="Q11">
            <v>11156</v>
          </cell>
          <cell r="R11">
            <v>71153</v>
          </cell>
          <cell r="S11">
            <v>130652</v>
          </cell>
          <cell r="T11">
            <v>2136</v>
          </cell>
          <cell r="U11">
            <v>29169</v>
          </cell>
          <cell r="V11">
            <v>548613</v>
          </cell>
          <cell r="W11">
            <v>119970</v>
          </cell>
          <cell r="X11">
            <v>110095</v>
          </cell>
          <cell r="Y11">
            <v>19869</v>
          </cell>
          <cell r="Z11">
            <v>276198</v>
          </cell>
          <cell r="AA11">
            <v>66297</v>
          </cell>
          <cell r="AB11">
            <v>8236</v>
          </cell>
          <cell r="AC11">
            <v>79719</v>
          </cell>
          <cell r="AD11">
            <v>135081</v>
          </cell>
          <cell r="AE11">
            <v>42792</v>
          </cell>
          <cell r="AF11">
            <v>402090</v>
          </cell>
          <cell r="AG11">
            <v>1363734</v>
          </cell>
          <cell r="AH11">
            <v>198922</v>
          </cell>
          <cell r="AI11">
            <v>229</v>
          </cell>
        </row>
        <row r="12">
          <cell r="C12">
            <v>30183</v>
          </cell>
          <cell r="D12">
            <v>5209749</v>
          </cell>
          <cell r="E12">
            <v>1669249</v>
          </cell>
          <cell r="F12">
            <v>4529669</v>
          </cell>
          <cell r="G12">
            <v>626868</v>
          </cell>
          <cell r="H12">
            <v>87201</v>
          </cell>
          <cell r="I12">
            <v>110846</v>
          </cell>
          <cell r="J12">
            <v>710007</v>
          </cell>
          <cell r="K12">
            <v>5113585</v>
          </cell>
          <cell r="L12">
            <v>3975032</v>
          </cell>
          <cell r="M12">
            <v>228136</v>
          </cell>
          <cell r="N12">
            <v>172232</v>
          </cell>
          <cell r="O12">
            <v>114739</v>
          </cell>
          <cell r="P12">
            <v>472983</v>
          </cell>
          <cell r="Q12">
            <v>83138</v>
          </cell>
          <cell r="R12">
            <v>7886605</v>
          </cell>
          <cell r="S12">
            <v>2600533</v>
          </cell>
          <cell r="T12">
            <v>176655</v>
          </cell>
          <cell r="U12">
            <v>678349</v>
          </cell>
          <cell r="V12">
            <v>5231705</v>
          </cell>
          <cell r="W12">
            <v>1414151</v>
          </cell>
          <cell r="X12">
            <v>901892</v>
          </cell>
          <cell r="Y12">
            <v>764637</v>
          </cell>
          <cell r="Z12">
            <v>2012955</v>
          </cell>
          <cell r="AA12">
            <v>250212</v>
          </cell>
          <cell r="AB12">
            <v>87971</v>
          </cell>
          <cell r="AC12">
            <v>484507</v>
          </cell>
          <cell r="AD12">
            <v>532815</v>
          </cell>
          <cell r="AE12">
            <v>144328</v>
          </cell>
          <cell r="AF12">
            <v>2254022</v>
          </cell>
          <cell r="AG12">
            <v>7866979</v>
          </cell>
          <cell r="AH12">
            <v>764156</v>
          </cell>
          <cell r="AI12">
            <v>229</v>
          </cell>
        </row>
        <row r="14">
          <cell r="C14">
            <v>0</v>
          </cell>
          <cell r="D14">
            <v>154261</v>
          </cell>
          <cell r="E14">
            <v>87965</v>
          </cell>
          <cell r="F14">
            <v>201075</v>
          </cell>
          <cell r="G14">
            <v>20930</v>
          </cell>
          <cell r="H14">
            <v>22216</v>
          </cell>
          <cell r="I14">
            <v>19119</v>
          </cell>
          <cell r="J14">
            <v>45303</v>
          </cell>
          <cell r="K14">
            <v>216077</v>
          </cell>
          <cell r="L14">
            <v>204441</v>
          </cell>
          <cell r="M14">
            <v>28894</v>
          </cell>
          <cell r="N14">
            <v>15561</v>
          </cell>
          <cell r="O14">
            <v>25113</v>
          </cell>
          <cell r="P14">
            <v>36620</v>
          </cell>
          <cell r="Q14">
            <v>21194</v>
          </cell>
          <cell r="R14">
            <v>490063</v>
          </cell>
          <cell r="S14">
            <v>208226</v>
          </cell>
          <cell r="T14">
            <v>64125</v>
          </cell>
          <cell r="U14">
            <v>39771</v>
          </cell>
          <cell r="V14">
            <v>262593</v>
          </cell>
          <cell r="W14">
            <v>74971</v>
          </cell>
          <cell r="X14">
            <v>100921</v>
          </cell>
          <cell r="Y14">
            <v>4</v>
          </cell>
          <cell r="Z14">
            <v>151299</v>
          </cell>
          <cell r="AA14">
            <v>34477</v>
          </cell>
          <cell r="AB14">
            <v>14908</v>
          </cell>
          <cell r="AC14">
            <v>50364</v>
          </cell>
          <cell r="AD14">
            <v>107878</v>
          </cell>
          <cell r="AE14">
            <v>34</v>
          </cell>
          <cell r="AF14">
            <v>255897</v>
          </cell>
          <cell r="AG14">
            <v>329174</v>
          </cell>
          <cell r="AH14">
            <v>88521</v>
          </cell>
          <cell r="AI14">
            <v>0</v>
          </cell>
        </row>
        <row r="15">
          <cell r="C15">
            <v>11094</v>
          </cell>
          <cell r="D15">
            <v>838091</v>
          </cell>
          <cell r="E15">
            <v>130630</v>
          </cell>
          <cell r="F15">
            <v>332825</v>
          </cell>
          <cell r="G15">
            <v>92833</v>
          </cell>
          <cell r="H15">
            <v>42764</v>
          </cell>
          <cell r="I15">
            <v>26868</v>
          </cell>
          <cell r="J15">
            <v>-275656</v>
          </cell>
          <cell r="K15">
            <v>830442</v>
          </cell>
          <cell r="L15">
            <v>516111</v>
          </cell>
          <cell r="M15">
            <v>53662</v>
          </cell>
          <cell r="N15">
            <v>14566</v>
          </cell>
          <cell r="O15">
            <v>29978</v>
          </cell>
          <cell r="P15">
            <v>195133</v>
          </cell>
          <cell r="Q15">
            <v>39950</v>
          </cell>
          <cell r="R15">
            <v>3785618</v>
          </cell>
          <cell r="S15">
            <v>1448932</v>
          </cell>
          <cell r="T15">
            <v>56070</v>
          </cell>
          <cell r="U15">
            <v>389493</v>
          </cell>
          <cell r="V15">
            <v>1295661</v>
          </cell>
          <cell r="W15">
            <v>89452</v>
          </cell>
          <cell r="X15">
            <v>1159193</v>
          </cell>
          <cell r="Y15">
            <v>300</v>
          </cell>
          <cell r="Z15">
            <v>464346</v>
          </cell>
          <cell r="AA15">
            <v>38312</v>
          </cell>
          <cell r="AB15">
            <v>10885</v>
          </cell>
          <cell r="AC15">
            <v>46940</v>
          </cell>
          <cell r="AD15">
            <v>77242</v>
          </cell>
          <cell r="AE15">
            <v>17644</v>
          </cell>
          <cell r="AF15">
            <v>907277</v>
          </cell>
          <cell r="AG15">
            <v>1565490</v>
          </cell>
          <cell r="AH15">
            <v>334447</v>
          </cell>
          <cell r="AI15">
            <v>0</v>
          </cell>
        </row>
        <row r="16">
          <cell r="C16">
            <v>2492</v>
          </cell>
          <cell r="D16">
            <v>319541</v>
          </cell>
          <cell r="E16">
            <v>124828</v>
          </cell>
          <cell r="F16">
            <v>187575</v>
          </cell>
          <cell r="G16">
            <v>35882</v>
          </cell>
          <cell r="H16">
            <v>14662</v>
          </cell>
          <cell r="I16">
            <v>4562</v>
          </cell>
          <cell r="J16">
            <v>105178</v>
          </cell>
          <cell r="K16">
            <v>242991</v>
          </cell>
          <cell r="L16">
            <v>321059</v>
          </cell>
          <cell r="M16">
            <v>38976</v>
          </cell>
          <cell r="N16">
            <v>802</v>
          </cell>
          <cell r="O16">
            <v>4275</v>
          </cell>
          <cell r="P16">
            <v>25835</v>
          </cell>
          <cell r="Q16">
            <v>8699</v>
          </cell>
          <cell r="R16">
            <v>441969</v>
          </cell>
          <cell r="S16">
            <v>153312</v>
          </cell>
          <cell r="T16">
            <v>-5170</v>
          </cell>
          <cell r="U16">
            <v>45226</v>
          </cell>
          <cell r="V16">
            <v>285222</v>
          </cell>
          <cell r="W16">
            <v>35571</v>
          </cell>
          <cell r="X16">
            <v>153850</v>
          </cell>
          <cell r="Y16">
            <v>0</v>
          </cell>
          <cell r="Z16">
            <v>99215</v>
          </cell>
          <cell r="AA16">
            <v>22343</v>
          </cell>
          <cell r="AB16">
            <v>2186</v>
          </cell>
          <cell r="AC16">
            <v>24928</v>
          </cell>
          <cell r="AD16">
            <v>29642</v>
          </cell>
          <cell r="AE16">
            <v>1669</v>
          </cell>
          <cell r="AF16">
            <v>213882</v>
          </cell>
          <cell r="AG16">
            <v>518674</v>
          </cell>
          <cell r="AH16">
            <v>50090</v>
          </cell>
          <cell r="AI16">
            <v>0</v>
          </cell>
        </row>
        <row r="17">
          <cell r="C17">
            <v>0</v>
          </cell>
          <cell r="D17">
            <v>420563</v>
          </cell>
          <cell r="E17">
            <v>12319</v>
          </cell>
          <cell r="F17">
            <v>78104</v>
          </cell>
          <cell r="G17">
            <v>528</v>
          </cell>
          <cell r="H17">
            <v>6900</v>
          </cell>
          <cell r="I17">
            <v>66133</v>
          </cell>
          <cell r="J17">
            <v>28733</v>
          </cell>
          <cell r="K17">
            <v>553298</v>
          </cell>
          <cell r="L17">
            <v>302076</v>
          </cell>
          <cell r="M17">
            <v>222726</v>
          </cell>
          <cell r="N17">
            <v>178836</v>
          </cell>
          <cell r="O17">
            <v>409735</v>
          </cell>
          <cell r="P17">
            <v>0</v>
          </cell>
          <cell r="Q17">
            <v>277147</v>
          </cell>
          <cell r="R17">
            <v>346156</v>
          </cell>
          <cell r="S17">
            <v>207467</v>
          </cell>
          <cell r="T17">
            <v>373586</v>
          </cell>
          <cell r="U17">
            <v>19185</v>
          </cell>
          <cell r="V17">
            <v>455549</v>
          </cell>
          <cell r="W17">
            <v>41712</v>
          </cell>
          <cell r="X17">
            <v>780252</v>
          </cell>
          <cell r="Y17">
            <v>249</v>
          </cell>
          <cell r="Z17">
            <v>423604</v>
          </cell>
          <cell r="AA17">
            <v>131102</v>
          </cell>
          <cell r="AB17">
            <v>69178</v>
          </cell>
          <cell r="AC17">
            <v>461996</v>
          </cell>
          <cell r="AD17">
            <v>500983</v>
          </cell>
          <cell r="AE17">
            <v>493294</v>
          </cell>
          <cell r="AF17">
            <v>1627000</v>
          </cell>
          <cell r="AG17">
            <v>319575</v>
          </cell>
          <cell r="AH17">
            <v>1067715</v>
          </cell>
          <cell r="AI17">
            <v>88974</v>
          </cell>
        </row>
        <row r="18">
          <cell r="C18">
            <v>261</v>
          </cell>
          <cell r="D18">
            <v>33854</v>
          </cell>
          <cell r="E18">
            <v>3138</v>
          </cell>
          <cell r="F18">
            <v>12969</v>
          </cell>
          <cell r="G18">
            <v>444</v>
          </cell>
          <cell r="H18">
            <v>5637</v>
          </cell>
          <cell r="I18">
            <v>5720</v>
          </cell>
          <cell r="J18">
            <v>2313</v>
          </cell>
          <cell r="K18">
            <v>17189</v>
          </cell>
          <cell r="L18">
            <v>19770</v>
          </cell>
          <cell r="M18">
            <v>6728</v>
          </cell>
          <cell r="N18">
            <v>3531</v>
          </cell>
          <cell r="O18">
            <v>13366</v>
          </cell>
          <cell r="P18">
            <v>816</v>
          </cell>
          <cell r="Q18">
            <v>2702</v>
          </cell>
          <cell r="R18">
            <v>8478</v>
          </cell>
          <cell r="S18">
            <v>16194</v>
          </cell>
          <cell r="T18">
            <v>17146</v>
          </cell>
          <cell r="U18">
            <v>270</v>
          </cell>
          <cell r="V18">
            <v>43620</v>
          </cell>
          <cell r="W18">
            <v>15142</v>
          </cell>
          <cell r="X18">
            <v>73154</v>
          </cell>
          <cell r="Y18">
            <v>5035</v>
          </cell>
          <cell r="Z18">
            <v>210536</v>
          </cell>
          <cell r="AA18">
            <v>29026</v>
          </cell>
          <cell r="AB18">
            <v>5747</v>
          </cell>
          <cell r="AC18">
            <v>24025</v>
          </cell>
          <cell r="AD18">
            <v>43400</v>
          </cell>
          <cell r="AE18">
            <v>4812</v>
          </cell>
          <cell r="AF18">
            <v>8791</v>
          </cell>
          <cell r="AG18">
            <v>17058</v>
          </cell>
          <cell r="AH18">
            <v>150</v>
          </cell>
          <cell r="AI18">
            <v>18458</v>
          </cell>
        </row>
        <row r="19">
          <cell r="C19">
            <v>-27750</v>
          </cell>
          <cell r="D19">
            <v>2080722</v>
          </cell>
          <cell r="E19">
            <v>253602</v>
          </cell>
          <cell r="F19">
            <v>1702922</v>
          </cell>
          <cell r="G19">
            <v>40096</v>
          </cell>
          <cell r="H19">
            <v>778621</v>
          </cell>
          <cell r="I19">
            <v>562385</v>
          </cell>
          <cell r="J19">
            <v>24928</v>
          </cell>
          <cell r="K19">
            <v>159033</v>
          </cell>
          <cell r="L19">
            <v>984861</v>
          </cell>
          <cell r="M19">
            <v>302145</v>
          </cell>
          <cell r="N19">
            <v>102966</v>
          </cell>
          <cell r="O19">
            <v>88655</v>
          </cell>
          <cell r="P19">
            <v>0</v>
          </cell>
          <cell r="Q19">
            <v>102747</v>
          </cell>
          <cell r="R19">
            <v>644959</v>
          </cell>
          <cell r="S19">
            <v>1010769</v>
          </cell>
          <cell r="T19">
            <v>917470</v>
          </cell>
          <cell r="U19">
            <v>30000</v>
          </cell>
          <cell r="V19">
            <v>152726</v>
          </cell>
          <cell r="W19">
            <v>181779</v>
          </cell>
          <cell r="X19">
            <v>106210</v>
          </cell>
          <cell r="Y19">
            <v>14500</v>
          </cell>
          <cell r="Z19">
            <v>1677285</v>
          </cell>
          <cell r="AA19">
            <v>309682</v>
          </cell>
          <cell r="AB19">
            <v>317684</v>
          </cell>
          <cell r="AC19">
            <v>718172</v>
          </cell>
          <cell r="AD19">
            <v>1782066</v>
          </cell>
          <cell r="AE19">
            <v>305207</v>
          </cell>
          <cell r="AF19">
            <v>5671604</v>
          </cell>
          <cell r="AG19">
            <v>1080573</v>
          </cell>
          <cell r="AH19">
            <v>397096</v>
          </cell>
          <cell r="AI19">
            <v>1500</v>
          </cell>
        </row>
        <row r="20">
          <cell r="C20">
            <v>5235</v>
          </cell>
          <cell r="D20">
            <v>278778</v>
          </cell>
          <cell r="E20">
            <v>98265</v>
          </cell>
          <cell r="F20">
            <v>12258</v>
          </cell>
          <cell r="G20">
            <v>3826</v>
          </cell>
          <cell r="H20">
            <v>5802</v>
          </cell>
          <cell r="I20">
            <v>1457</v>
          </cell>
          <cell r="J20">
            <v>-38078</v>
          </cell>
          <cell r="K20">
            <v>-21264</v>
          </cell>
          <cell r="L20">
            <v>42430</v>
          </cell>
          <cell r="M20">
            <v>1645</v>
          </cell>
          <cell r="N20">
            <v>1031</v>
          </cell>
          <cell r="O20">
            <v>0</v>
          </cell>
          <cell r="P20">
            <v>6164</v>
          </cell>
          <cell r="Q20">
            <v>7003</v>
          </cell>
          <cell r="R20">
            <v>179866</v>
          </cell>
          <cell r="S20">
            <v>117813</v>
          </cell>
          <cell r="T20">
            <v>6537</v>
          </cell>
          <cell r="U20">
            <v>38818</v>
          </cell>
          <cell r="V20">
            <v>430388</v>
          </cell>
          <cell r="W20">
            <v>189525</v>
          </cell>
          <cell r="X20">
            <v>184308</v>
          </cell>
          <cell r="Y20">
            <v>0</v>
          </cell>
          <cell r="Z20">
            <v>507594</v>
          </cell>
          <cell r="AA20">
            <v>34136</v>
          </cell>
          <cell r="AB20">
            <v>1752</v>
          </cell>
          <cell r="AC20">
            <v>9970</v>
          </cell>
          <cell r="AD20">
            <v>44690</v>
          </cell>
          <cell r="AE20">
            <v>13947</v>
          </cell>
          <cell r="AF20">
            <v>37139</v>
          </cell>
          <cell r="AG20">
            <v>275663</v>
          </cell>
          <cell r="AH20">
            <v>39617</v>
          </cell>
          <cell r="AI20">
            <v>620</v>
          </cell>
        </row>
        <row r="21">
          <cell r="C21">
            <v>0</v>
          </cell>
          <cell r="D21">
            <v>6628</v>
          </cell>
          <cell r="E21">
            <v>0</v>
          </cell>
          <cell r="F21">
            <v>0</v>
          </cell>
          <cell r="G21">
            <v>0</v>
          </cell>
          <cell r="H21">
            <v>0</v>
          </cell>
          <cell r="I21">
            <v>9036</v>
          </cell>
          <cell r="J21">
            <v>0</v>
          </cell>
          <cell r="K21">
            <v>5400</v>
          </cell>
          <cell r="L21">
            <v>0</v>
          </cell>
          <cell r="M21">
            <v>0</v>
          </cell>
          <cell r="N21">
            <v>38231</v>
          </cell>
          <cell r="O21">
            <v>20647</v>
          </cell>
          <cell r="P21">
            <v>0</v>
          </cell>
          <cell r="Q21">
            <v>0</v>
          </cell>
          <cell r="R21">
            <v>0</v>
          </cell>
          <cell r="S21">
            <v>0</v>
          </cell>
          <cell r="T21">
            <v>96048</v>
          </cell>
          <cell r="U21">
            <v>0</v>
          </cell>
          <cell r="V21">
            <v>0</v>
          </cell>
          <cell r="W21">
            <v>2700</v>
          </cell>
          <cell r="X21">
            <v>0</v>
          </cell>
          <cell r="Y21">
            <v>0</v>
          </cell>
          <cell r="Z21">
            <v>694113</v>
          </cell>
          <cell r="AA21">
            <v>101375</v>
          </cell>
          <cell r="AB21">
            <v>6698</v>
          </cell>
          <cell r="AC21">
            <v>102241</v>
          </cell>
          <cell r="AD21">
            <v>324301</v>
          </cell>
          <cell r="AE21">
            <v>164273</v>
          </cell>
          <cell r="AF21">
            <v>3075</v>
          </cell>
          <cell r="AG21">
            <v>0</v>
          </cell>
          <cell r="AH21">
            <v>0</v>
          </cell>
          <cell r="AI21">
            <v>117738</v>
          </cell>
        </row>
        <row r="22">
          <cell r="C22">
            <v>306</v>
          </cell>
          <cell r="D22">
            <v>448988</v>
          </cell>
          <cell r="E22">
            <v>77473</v>
          </cell>
          <cell r="F22">
            <v>43367</v>
          </cell>
          <cell r="G22">
            <v>24789</v>
          </cell>
          <cell r="H22">
            <v>20183</v>
          </cell>
          <cell r="I22">
            <v>5870</v>
          </cell>
          <cell r="J22">
            <v>54140</v>
          </cell>
          <cell r="K22">
            <v>52129</v>
          </cell>
          <cell r="L22">
            <v>322358</v>
          </cell>
          <cell r="M22">
            <v>7780</v>
          </cell>
          <cell r="N22">
            <v>806</v>
          </cell>
          <cell r="O22">
            <v>3493</v>
          </cell>
          <cell r="P22">
            <v>36655</v>
          </cell>
          <cell r="Q22">
            <v>2095</v>
          </cell>
          <cell r="R22">
            <v>-1322</v>
          </cell>
          <cell r="S22">
            <v>201381</v>
          </cell>
          <cell r="T22">
            <v>2145</v>
          </cell>
          <cell r="U22">
            <v>9942</v>
          </cell>
          <cell r="V22">
            <v>154144</v>
          </cell>
          <cell r="W22">
            <v>38496</v>
          </cell>
          <cell r="X22">
            <v>111199</v>
          </cell>
          <cell r="Y22">
            <v>0</v>
          </cell>
          <cell r="Z22">
            <v>155504</v>
          </cell>
          <cell r="AA22">
            <v>8174</v>
          </cell>
          <cell r="AB22">
            <v>2447</v>
          </cell>
          <cell r="AC22">
            <v>13248</v>
          </cell>
          <cell r="AD22">
            <v>4832</v>
          </cell>
          <cell r="AE22">
            <v>2957</v>
          </cell>
          <cell r="AF22">
            <v>102207</v>
          </cell>
          <cell r="AG22">
            <v>409305</v>
          </cell>
          <cell r="AH22">
            <v>54460</v>
          </cell>
          <cell r="AI22">
            <v>0</v>
          </cell>
        </row>
        <row r="23">
          <cell r="C23">
            <v>1334</v>
          </cell>
          <cell r="D23">
            <v>307420</v>
          </cell>
          <cell r="E23">
            <v>123714</v>
          </cell>
          <cell r="F23">
            <v>281001</v>
          </cell>
          <cell r="G23">
            <v>48859</v>
          </cell>
          <cell r="H23">
            <v>8725</v>
          </cell>
          <cell r="I23">
            <v>1219</v>
          </cell>
          <cell r="J23">
            <v>81132</v>
          </cell>
          <cell r="K23">
            <v>175295</v>
          </cell>
          <cell r="L23">
            <v>157748</v>
          </cell>
          <cell r="M23">
            <v>14351</v>
          </cell>
          <cell r="N23">
            <v>10713</v>
          </cell>
          <cell r="O23">
            <v>2566</v>
          </cell>
          <cell r="P23">
            <v>23235</v>
          </cell>
          <cell r="Q23">
            <v>5368</v>
          </cell>
          <cell r="R23">
            <v>774620</v>
          </cell>
          <cell r="S23">
            <v>312773</v>
          </cell>
          <cell r="T23">
            <v>77642</v>
          </cell>
          <cell r="U23">
            <v>8521</v>
          </cell>
          <cell r="V23">
            <v>232208</v>
          </cell>
          <cell r="W23">
            <v>103067</v>
          </cell>
          <cell r="X23">
            <v>134334</v>
          </cell>
          <cell r="Y23">
            <v>-444547</v>
          </cell>
          <cell r="Z23">
            <v>135124</v>
          </cell>
          <cell r="AA23">
            <v>6624</v>
          </cell>
          <cell r="AB23">
            <v>2814</v>
          </cell>
          <cell r="AC23">
            <v>6972</v>
          </cell>
          <cell r="AD23">
            <v>3775</v>
          </cell>
          <cell r="AE23">
            <v>2164</v>
          </cell>
          <cell r="AF23">
            <v>233511</v>
          </cell>
          <cell r="AG23">
            <v>687983</v>
          </cell>
          <cell r="AH23">
            <v>77785</v>
          </cell>
          <cell r="AI23">
            <v>0</v>
          </cell>
        </row>
        <row r="24">
          <cell r="C24">
            <v>1949</v>
          </cell>
          <cell r="D24">
            <v>562968</v>
          </cell>
          <cell r="E24">
            <v>62666</v>
          </cell>
          <cell r="F24">
            <v>882645</v>
          </cell>
          <cell r="G24">
            <v>25925</v>
          </cell>
          <cell r="H24">
            <v>-2864</v>
          </cell>
          <cell r="I24">
            <v>4523</v>
          </cell>
          <cell r="J24">
            <v>145732</v>
          </cell>
          <cell r="K24">
            <v>182208</v>
          </cell>
          <cell r="L24">
            <v>-103319</v>
          </cell>
          <cell r="M24">
            <v>125896</v>
          </cell>
          <cell r="N24">
            <v>28582</v>
          </cell>
          <cell r="O24">
            <v>26754</v>
          </cell>
          <cell r="P24">
            <v>89040</v>
          </cell>
          <cell r="Q24">
            <v>111262</v>
          </cell>
          <cell r="R24">
            <v>438836</v>
          </cell>
          <cell r="S24">
            <v>96445</v>
          </cell>
          <cell r="T24">
            <v>193193</v>
          </cell>
          <cell r="U24">
            <v>83250</v>
          </cell>
          <cell r="V24">
            <v>784538</v>
          </cell>
          <cell r="W24">
            <v>335078</v>
          </cell>
          <cell r="X24">
            <v>-364332</v>
          </cell>
          <cell r="Y24">
            <v>186290</v>
          </cell>
          <cell r="Z24">
            <v>715109</v>
          </cell>
          <cell r="AA24">
            <v>187136</v>
          </cell>
          <cell r="AB24">
            <v>11852</v>
          </cell>
          <cell r="AC24">
            <v>29853</v>
          </cell>
          <cell r="AD24">
            <v>-87125</v>
          </cell>
          <cell r="AE24">
            <v>36038</v>
          </cell>
          <cell r="AF24">
            <v>219569</v>
          </cell>
          <cell r="AG24">
            <v>658559</v>
          </cell>
          <cell r="AH24">
            <v>-192198</v>
          </cell>
          <cell r="AI24">
            <v>13111</v>
          </cell>
        </row>
        <row r="25">
          <cell r="C25">
            <v>4884</v>
          </cell>
          <cell r="D25">
            <v>80950</v>
          </cell>
          <cell r="E25">
            <v>-18197</v>
          </cell>
          <cell r="F25">
            <v>223696</v>
          </cell>
          <cell r="G25">
            <v>37605</v>
          </cell>
          <cell r="H25">
            <v>35306</v>
          </cell>
          <cell r="I25">
            <v>20603</v>
          </cell>
          <cell r="J25">
            <v>233083</v>
          </cell>
          <cell r="K25">
            <v>-1437963</v>
          </cell>
          <cell r="L25">
            <v>-961664</v>
          </cell>
          <cell r="M25">
            <v>73065</v>
          </cell>
          <cell r="N25">
            <v>44248</v>
          </cell>
          <cell r="O25">
            <v>32497</v>
          </cell>
          <cell r="P25">
            <v>18755</v>
          </cell>
          <cell r="Q25">
            <v>75495</v>
          </cell>
          <cell r="R25">
            <v>328087</v>
          </cell>
          <cell r="S25">
            <v>-6349</v>
          </cell>
          <cell r="T25">
            <v>103560</v>
          </cell>
          <cell r="U25">
            <v>8274</v>
          </cell>
          <cell r="V25">
            <v>-36775</v>
          </cell>
          <cell r="W25">
            <v>148433</v>
          </cell>
          <cell r="X25">
            <v>305159</v>
          </cell>
          <cell r="Y25">
            <v>392</v>
          </cell>
          <cell r="Z25">
            <v>12688</v>
          </cell>
          <cell r="AA25">
            <v>43209</v>
          </cell>
          <cell r="AB25">
            <v>24005</v>
          </cell>
          <cell r="AC25">
            <v>51162</v>
          </cell>
          <cell r="AD25">
            <v>107849</v>
          </cell>
          <cell r="AE25">
            <v>50665</v>
          </cell>
          <cell r="AF25">
            <v>314298</v>
          </cell>
          <cell r="AG25">
            <v>-22394</v>
          </cell>
          <cell r="AH25">
            <v>72858</v>
          </cell>
          <cell r="AI25">
            <v>26174</v>
          </cell>
        </row>
        <row r="26">
          <cell r="C26">
            <v>0</v>
          </cell>
          <cell r="D26">
            <v>0</v>
          </cell>
          <cell r="E26">
            <v>0</v>
          </cell>
          <cell r="F26">
            <v>0</v>
          </cell>
          <cell r="G26">
            <v>0</v>
          </cell>
          <cell r="O26">
            <v>450</v>
          </cell>
          <cell r="P26">
            <v>0</v>
          </cell>
          <cell r="Q26">
            <v>0</v>
          </cell>
          <cell r="V26">
            <v>0</v>
          </cell>
          <cell r="X26">
            <v>8212</v>
          </cell>
          <cell r="Y26">
            <v>0</v>
          </cell>
          <cell r="Z26">
            <v>0</v>
          </cell>
          <cell r="AA26">
            <v>317</v>
          </cell>
          <cell r="AB26">
            <v>0</v>
          </cell>
          <cell r="AC26">
            <v>151</v>
          </cell>
          <cell r="AD26">
            <v>4291</v>
          </cell>
          <cell r="AE26">
            <v>2708</v>
          </cell>
          <cell r="AG26">
            <v>0</v>
          </cell>
        </row>
        <row r="27">
          <cell r="C27">
            <v>0</v>
          </cell>
          <cell r="D27">
            <v>0</v>
          </cell>
          <cell r="E27">
            <v>0</v>
          </cell>
          <cell r="F27">
            <v>0</v>
          </cell>
          <cell r="G27">
            <v>0</v>
          </cell>
          <cell r="P27">
            <v>0</v>
          </cell>
          <cell r="Y27">
            <v>0</v>
          </cell>
          <cell r="Z27">
            <v>0</v>
          </cell>
          <cell r="AB27">
            <v>0</v>
          </cell>
          <cell r="AG27">
            <v>0</v>
          </cell>
        </row>
        <row r="28">
          <cell r="C28">
            <v>29988</v>
          </cell>
          <cell r="D28">
            <v>10742513</v>
          </cell>
          <cell r="E28">
            <v>2625652</v>
          </cell>
          <cell r="F28">
            <v>8488106</v>
          </cell>
          <cell r="G28">
            <v>958585</v>
          </cell>
          <cell r="H28">
            <v>1025153</v>
          </cell>
          <cell r="I28">
            <v>838341</v>
          </cell>
          <cell r="J28">
            <v>1116815</v>
          </cell>
          <cell r="K28">
            <v>6088420</v>
          </cell>
          <cell r="L28">
            <v>5780903</v>
          </cell>
          <cell r="M28">
            <v>1104004</v>
          </cell>
          <cell r="N28">
            <v>612105</v>
          </cell>
          <cell r="O28">
            <v>772268</v>
          </cell>
          <cell r="P28">
            <v>905236</v>
          </cell>
          <cell r="Q28">
            <v>736800</v>
          </cell>
          <cell r="R28">
            <v>15323935</v>
          </cell>
          <cell r="S28">
            <v>6367496</v>
          </cell>
          <cell r="T28">
            <v>2079007</v>
          </cell>
          <cell r="U28">
            <v>1351099</v>
          </cell>
          <cell r="V28">
            <v>9291579</v>
          </cell>
          <cell r="W28">
            <v>2670077</v>
          </cell>
          <cell r="X28">
            <v>3654352</v>
          </cell>
          <cell r="Y28">
            <v>526860</v>
          </cell>
          <cell r="Z28">
            <v>7259372</v>
          </cell>
          <cell r="AA28">
            <v>1196125</v>
          </cell>
          <cell r="AB28">
            <v>558127</v>
          </cell>
          <cell r="AC28">
            <v>2024529</v>
          </cell>
          <cell r="AD28">
            <v>3476639</v>
          </cell>
          <cell r="AE28">
            <v>1239740</v>
          </cell>
          <cell r="AF28">
            <v>11848272</v>
          </cell>
          <cell r="AG28">
            <v>13706639</v>
          </cell>
          <cell r="AH28">
            <v>2754697</v>
          </cell>
          <cell r="AI28">
            <v>266804</v>
          </cell>
        </row>
        <row r="29">
          <cell r="C29">
            <v>-11746</v>
          </cell>
          <cell r="D29">
            <v>-1610656</v>
          </cell>
          <cell r="E29">
            <v>-332802</v>
          </cell>
          <cell r="F29">
            <v>-1192839</v>
          </cell>
          <cell r="G29">
            <v>-126890</v>
          </cell>
          <cell r="H29">
            <v>-114107</v>
          </cell>
          <cell r="I29">
            <v>-12701</v>
          </cell>
          <cell r="J29">
            <v>-151750</v>
          </cell>
          <cell r="K29">
            <v>-751123</v>
          </cell>
          <cell r="L29">
            <v>-788109</v>
          </cell>
          <cell r="M29">
            <v>-164297</v>
          </cell>
          <cell r="N29">
            <v>-275491</v>
          </cell>
          <cell r="O29">
            <v>-274096</v>
          </cell>
          <cell r="P29">
            <v>-293422</v>
          </cell>
          <cell r="Q29">
            <v>-189993</v>
          </cell>
          <cell r="R29">
            <v>-2588603</v>
          </cell>
          <cell r="S29">
            <v>-920496</v>
          </cell>
          <cell r="T29">
            <v>-187809</v>
          </cell>
          <cell r="U29">
            <v>-294480</v>
          </cell>
          <cell r="V29">
            <v>-1461467</v>
          </cell>
          <cell r="W29">
            <v>-514872</v>
          </cell>
          <cell r="X29">
            <v>-427081</v>
          </cell>
          <cell r="Z29">
            <v>673910</v>
          </cell>
          <cell r="AA29">
            <v>-174897</v>
          </cell>
          <cell r="AB29">
            <v>-121094</v>
          </cell>
          <cell r="AC29">
            <v>-231528</v>
          </cell>
          <cell r="AD29">
            <v>-339022</v>
          </cell>
          <cell r="AE29">
            <v>-139740</v>
          </cell>
          <cell r="AF29">
            <v>-1624410</v>
          </cell>
          <cell r="AG29">
            <v>-1899948</v>
          </cell>
          <cell r="AH29">
            <v>-410300</v>
          </cell>
          <cell r="AI29">
            <v>-83196</v>
          </cell>
        </row>
        <row r="30">
          <cell r="C30">
            <v>7573</v>
          </cell>
          <cell r="D30">
            <v>4745</v>
          </cell>
          <cell r="E30">
            <v>7372</v>
          </cell>
          <cell r="F30">
            <v>31126</v>
          </cell>
          <cell r="G30">
            <v>-3368</v>
          </cell>
          <cell r="H30">
            <v>0</v>
          </cell>
          <cell r="I30">
            <v>-72403</v>
          </cell>
          <cell r="J30">
            <v>-478</v>
          </cell>
          <cell r="K30">
            <v>-69622</v>
          </cell>
          <cell r="N30">
            <v>168979</v>
          </cell>
          <cell r="O30">
            <v>169460</v>
          </cell>
          <cell r="P30">
            <v>197531</v>
          </cell>
          <cell r="Q30">
            <v>97314</v>
          </cell>
          <cell r="R30">
            <v>-98277</v>
          </cell>
          <cell r="S30">
            <v>-26943</v>
          </cell>
          <cell r="T30">
            <v>-38873</v>
          </cell>
          <cell r="U30">
            <v>47642</v>
          </cell>
          <cell r="V30">
            <v>63571</v>
          </cell>
          <cell r="W30">
            <v>37130</v>
          </cell>
          <cell r="X30">
            <v>18940</v>
          </cell>
          <cell r="Z30">
            <v>-673909</v>
          </cell>
          <cell r="AA30">
            <v>37796</v>
          </cell>
          <cell r="AB30">
            <v>53173</v>
          </cell>
          <cell r="AC30">
            <v>5923</v>
          </cell>
          <cell r="AD30">
            <v>-42545</v>
          </cell>
          <cell r="AE30">
            <v>249740</v>
          </cell>
          <cell r="AF30">
            <v>7688</v>
          </cell>
          <cell r="AG30">
            <v>-128909</v>
          </cell>
          <cell r="AH30">
            <v>30500</v>
          </cell>
          <cell r="AI30">
            <v>48197</v>
          </cell>
        </row>
        <row r="31">
          <cell r="C31">
            <v>-4173</v>
          </cell>
          <cell r="D31">
            <v>-1605911</v>
          </cell>
          <cell r="E31">
            <v>-325430</v>
          </cell>
          <cell r="F31">
            <v>-1161713</v>
          </cell>
          <cell r="G31">
            <v>-130258</v>
          </cell>
          <cell r="H31">
            <v>-114107</v>
          </cell>
          <cell r="I31">
            <v>-85104</v>
          </cell>
          <cell r="J31">
            <v>-152228</v>
          </cell>
          <cell r="K31">
            <v>-820745</v>
          </cell>
          <cell r="L31">
            <v>-788109</v>
          </cell>
          <cell r="M31">
            <v>-164297</v>
          </cell>
          <cell r="N31">
            <v>-106512</v>
          </cell>
          <cell r="O31">
            <v>-104636</v>
          </cell>
          <cell r="P31">
            <v>-95891</v>
          </cell>
          <cell r="Q31">
            <v>-92679</v>
          </cell>
          <cell r="R31">
            <v>-2686880</v>
          </cell>
          <cell r="S31">
            <v>-947439</v>
          </cell>
          <cell r="T31">
            <v>-226682</v>
          </cell>
          <cell r="U31">
            <v>-246838</v>
          </cell>
          <cell r="V31">
            <v>-1397896</v>
          </cell>
          <cell r="W31">
            <v>-477742</v>
          </cell>
          <cell r="X31">
            <v>-408141</v>
          </cell>
          <cell r="Z31">
            <v>1</v>
          </cell>
          <cell r="AA31">
            <v>-137101</v>
          </cell>
          <cell r="AB31">
            <v>-67921</v>
          </cell>
          <cell r="AC31">
            <v>-225605</v>
          </cell>
          <cell r="AD31">
            <v>-381567</v>
          </cell>
          <cell r="AE31">
            <v>110000</v>
          </cell>
          <cell r="AF31">
            <v>-1616722</v>
          </cell>
          <cell r="AG31">
            <v>-2028857</v>
          </cell>
          <cell r="AH31">
            <v>-379800</v>
          </cell>
          <cell r="AI31">
            <v>-34999</v>
          </cell>
        </row>
        <row r="32">
          <cell r="C32">
            <v>0</v>
          </cell>
          <cell r="D32">
            <v>0</v>
          </cell>
          <cell r="AG32">
            <v>0</v>
          </cell>
        </row>
        <row r="33">
          <cell r="C33">
            <v>0</v>
          </cell>
          <cell r="D33">
            <v>0</v>
          </cell>
          <cell r="AG33">
            <v>0</v>
          </cell>
        </row>
      </sheetData>
      <sheetData sheetId="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RTADA"/>
      <sheetName val="J"/>
      <sheetName val="JRM"/>
      <sheetName val="JJ-1, JJ-2"/>
      <sheetName val="J-2"/>
      <sheetName val="J-3 (2)"/>
      <sheetName val="J-1"/>
      <sheetName val="J-3-1"/>
      <sheetName val="J-4"/>
      <sheetName val="COMPARATIVO 1ER SEM."/>
      <sheetName val="COMPARATIVO REA CAST"/>
      <sheetName val="CON REA CAST"/>
      <sheetName val="EXCESO 20%"/>
      <sheetName val="GASTOS COM."/>
      <sheetName val="J-CF"/>
      <sheetName val="PROVISIONES"/>
      <sheetName val="CUENTAT"/>
      <sheetName val="PATRIMONIO"/>
      <sheetName val="REAJUSTE DEC01"/>
      <sheetName val="Saldos Mensuales"/>
      <sheetName val="IAE (2)"/>
      <sheetName val="Variacion cartera"/>
      <sheetName val="IP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RTADA"/>
      <sheetName val="CALCULOISLR"/>
      <sheetName val="MEMO SIT FISCAL"/>
      <sheetName val="PDAS"/>
      <sheetName val="JJ-1 JJ-2"/>
      <sheetName val="PART CONC"/>
      <sheetName val="CUENTA T"/>
      <sheetName val="PATRIMONIO"/>
      <sheetName val="memo"/>
      <sheetName val="REAJUSTE PLANT"/>
      <sheetName val="REAJUSTE PLANT (2)"/>
      <sheetName val="IAE"/>
      <sheetName val="ipc"/>
      <sheetName val="J-PORT"/>
      <sheetName val="J"/>
      <sheetName val="JCF2-1"/>
      <sheetName val="JCF-2"/>
      <sheetName val="J-1"/>
      <sheetName val="JR"/>
      <sheetName val="JR-1"/>
      <sheetName val="JR-MEMO"/>
      <sheetName val="JR-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637">
          <cell r="B637">
            <v>303.46946000000003</v>
          </cell>
        </row>
        <row r="649">
          <cell r="B649">
            <v>385.66174999999998</v>
          </cell>
        </row>
      </sheetData>
      <sheetData sheetId="13" refreshError="1"/>
      <sheetData sheetId="14"/>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R-2 2004 (2)"/>
      <sheetName val="J"/>
      <sheetName val="JM"/>
      <sheetName val="JJ-1 "/>
      <sheetName val="J- CF-2"/>
      <sheetName val="J- CF-2-1"/>
      <sheetName val="J-1  "/>
      <sheetName val="J-2 "/>
      <sheetName val="J-3 "/>
      <sheetName val="J-4 "/>
      <sheetName val="J-5 "/>
      <sheetName val="J-6 "/>
      <sheetName val="JR"/>
      <sheetName val="JR-1"/>
      <sheetName val="JR-1-2"/>
      <sheetName val="JR-1-2 (2)"/>
      <sheetName val="JR-2 2004"/>
      <sheetName val="J-R-2-1"/>
      <sheetName val="JR-1-2-1 PPC"/>
      <sheetName val="JR-1-2-2 PPC"/>
      <sheetName val="JR-2 2003 PCC  definitivo (2)"/>
      <sheetName val="JR2 2003 PCC  definitivo"/>
      <sheetName val="JR2 2003 PCC "/>
      <sheetName val="J-IAE"/>
      <sheetName val="J-IAE-1"/>
      <sheetName val="ipc"/>
      <sheetName val="Nombre"/>
      <sheetName val="Check List"/>
      <sheetName val="Estructura"/>
      <sheetName val="Hoja de Control"/>
      <sheetName val="J Ext"/>
      <sheetName val="J-CF-1"/>
      <sheetName val="J-CF-2"/>
      <sheetName val="JJ"/>
      <sheetName val="JJ-1"/>
      <sheetName val="JJ-2"/>
      <sheetName val="JJ-3"/>
      <sheetName val="J-1"/>
      <sheetName val="J-2"/>
      <sheetName val="J-3"/>
      <sheetName val="J-4"/>
      <sheetName val="J-5"/>
      <sheetName val="J-6"/>
      <sheetName val="J-7"/>
      <sheetName val="J-8"/>
      <sheetName val="J-R"/>
      <sheetName val="J-R-1"/>
      <sheetName val="J-R-1-1"/>
      <sheetName val="J-R-1-2"/>
      <sheetName val="J-R-1-2&quot;"/>
      <sheetName val="J-R-1-3"/>
      <sheetName val="J-R-1-4"/>
      <sheetName val="J-R-2"/>
      <sheetName val="J-R-3"/>
      <sheetName val="J-R-4"/>
      <sheetName val="J-R-5"/>
      <sheetName v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row r="651">
          <cell r="B651">
            <v>385.66174999999998</v>
          </cell>
        </row>
        <row r="663">
          <cell r="B663">
            <v>459.65073000000001</v>
          </cell>
        </row>
      </sheetData>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R-1- 2"/>
      <sheetName val="JR-1-1"/>
      <sheetName val="JR"/>
      <sheetName val="JR-1"/>
      <sheetName val="JR-1-2"/>
      <sheetName val="J-R-1-1 "/>
      <sheetName val="J-R-2"/>
      <sheetName val="JR-2-2 "/>
      <sheetName val="JR-2-3 "/>
      <sheetName val="IPC"/>
      <sheetName val="Nombre"/>
      <sheetName val="Factura"/>
      <sheetName val="Check List"/>
      <sheetName val="Estructura"/>
      <sheetName val="Hoja de Control"/>
      <sheetName val="Programa Prep. Declaracion ISLR"/>
      <sheetName val="Sheet1"/>
      <sheetName val="J"/>
      <sheetName val="J Ext"/>
      <sheetName val="JJ"/>
      <sheetName val="JJ-1"/>
      <sheetName val="JJ-2"/>
      <sheetName val="JJ-3"/>
      <sheetName val="J-CF-1"/>
      <sheetName val="J-1 Prov CxC"/>
      <sheetName val="J-2 Prov Preaviso "/>
      <sheetName val="J-3 Prov Ind lab"/>
      <sheetName val="J-4 Prov Inv"/>
      <sheetName val="Provisión Perdida Vta Bonos"/>
      <sheetName val="J-5 Otros ND"/>
      <sheetName val="J-7 Contribuciones"/>
      <sheetName val="J-8 Sueldos Directores"/>
      <sheetName val="J-9 Sueldos Extranjeros"/>
      <sheetName val="J-10 Vta de Inmueble"/>
      <sheetName val="Análisis Varios"/>
      <sheetName val="J-R-1 PNI"/>
      <sheetName val="J-R-1-1"/>
      <sheetName val="JR-2-1 IPT"/>
      <sheetName val="JR-2-2 PP"/>
      <sheetName val="JR-2-3 PP MP EYE"/>
      <sheetName val="JR-2-4 MT"/>
      <sheetName val="JR-2-5 otros"/>
      <sheetName val="J-R-3"/>
      <sheetName val="JR 2 DIC"/>
      <sheetName val="JR-3-5"/>
      <sheetName val="Activacion por PEP y cuen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684">
          <cell r="B684">
            <v>554.73839999999996</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PC"/>
    </sheetNames>
    <sheetDataSet>
      <sheetData sheetId="0" refreshError="1">
        <row r="589">
          <cell r="B589">
            <v>15202.5</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
      <sheetName val="JM"/>
      <sheetName val="JJ-1 "/>
      <sheetName val="J- CF-2"/>
      <sheetName val="J- CF-2-1"/>
      <sheetName val="J-1  "/>
      <sheetName val="J-2 "/>
      <sheetName val="J-3 "/>
      <sheetName val="J-4 "/>
      <sheetName val="J-5 "/>
      <sheetName val="J-6 "/>
      <sheetName val="JR"/>
      <sheetName val="JR-1"/>
      <sheetName val="JR-1-2"/>
      <sheetName val="JR2 2004 PCC "/>
      <sheetName val="J-R-2-1"/>
      <sheetName val="J-IAE"/>
      <sheetName val="J-IAE-1"/>
      <sheetName val="ipc"/>
      <sheetName val="1196 Ing. Mtt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row r="4">
          <cell r="A4">
            <v>18264</v>
          </cell>
          <cell r="B4">
            <v>0.21793999999999999</v>
          </cell>
        </row>
        <row r="5">
          <cell r="A5">
            <v>18295</v>
          </cell>
          <cell r="B5">
            <v>0.21693999999999999</v>
          </cell>
        </row>
        <row r="6">
          <cell r="A6">
            <v>18323</v>
          </cell>
          <cell r="B6">
            <v>0.21396000000000001</v>
          </cell>
        </row>
        <row r="7">
          <cell r="A7">
            <v>18354</v>
          </cell>
          <cell r="B7">
            <v>0.21396000000000001</v>
          </cell>
        </row>
        <row r="8">
          <cell r="A8">
            <v>18384</v>
          </cell>
          <cell r="B8">
            <v>0.21495</v>
          </cell>
        </row>
        <row r="9">
          <cell r="A9">
            <v>18415</v>
          </cell>
          <cell r="B9">
            <v>0.21693999999999999</v>
          </cell>
        </row>
        <row r="10">
          <cell r="A10">
            <v>18445</v>
          </cell>
          <cell r="B10">
            <v>0.21793999999999999</v>
          </cell>
        </row>
        <row r="11">
          <cell r="A11">
            <v>18476</v>
          </cell>
          <cell r="B11">
            <v>0.22192000000000001</v>
          </cell>
        </row>
        <row r="12">
          <cell r="A12">
            <v>18507</v>
          </cell>
          <cell r="B12">
            <v>0.22391</v>
          </cell>
        </row>
        <row r="13">
          <cell r="A13">
            <v>18537</v>
          </cell>
          <cell r="B13">
            <v>0.22391</v>
          </cell>
        </row>
        <row r="14">
          <cell r="A14">
            <v>18568</v>
          </cell>
          <cell r="B14">
            <v>0.22589999999999999</v>
          </cell>
        </row>
        <row r="15">
          <cell r="A15">
            <v>18598</v>
          </cell>
          <cell r="B15">
            <v>0.22889000000000001</v>
          </cell>
        </row>
        <row r="16">
          <cell r="A16">
            <v>18629</v>
          </cell>
          <cell r="B16">
            <v>0.23186999999999999</v>
          </cell>
        </row>
        <row r="17">
          <cell r="A17">
            <v>18660</v>
          </cell>
          <cell r="B17">
            <v>0.23186999999999999</v>
          </cell>
        </row>
        <row r="18">
          <cell r="A18">
            <v>18688</v>
          </cell>
          <cell r="B18">
            <v>0.23286999999999999</v>
          </cell>
        </row>
        <row r="19">
          <cell r="A19">
            <v>18719</v>
          </cell>
          <cell r="B19">
            <v>0.23386000000000001</v>
          </cell>
        </row>
        <row r="20">
          <cell r="A20">
            <v>18749</v>
          </cell>
          <cell r="B20">
            <v>0.23685</v>
          </cell>
        </row>
        <row r="21">
          <cell r="A21">
            <v>18780</v>
          </cell>
          <cell r="B21">
            <v>0.23286999999999999</v>
          </cell>
        </row>
        <row r="22">
          <cell r="A22">
            <v>18810</v>
          </cell>
          <cell r="B22">
            <v>0.23784</v>
          </cell>
        </row>
        <row r="23">
          <cell r="A23">
            <v>18841</v>
          </cell>
          <cell r="B23">
            <v>0.23784</v>
          </cell>
        </row>
        <row r="24">
          <cell r="A24">
            <v>18872</v>
          </cell>
          <cell r="B24">
            <v>0.23784</v>
          </cell>
        </row>
        <row r="25">
          <cell r="A25">
            <v>18902</v>
          </cell>
          <cell r="B25">
            <v>0.23784</v>
          </cell>
        </row>
        <row r="26">
          <cell r="A26">
            <v>18933</v>
          </cell>
          <cell r="B26">
            <v>0.23486000000000001</v>
          </cell>
        </row>
        <row r="27">
          <cell r="A27">
            <v>18963</v>
          </cell>
          <cell r="B27">
            <v>0.23784</v>
          </cell>
        </row>
        <row r="28">
          <cell r="A28">
            <v>18994</v>
          </cell>
          <cell r="B28">
            <v>0.23685</v>
          </cell>
        </row>
        <row r="29">
          <cell r="A29">
            <v>19025</v>
          </cell>
          <cell r="B29">
            <v>0.23585</v>
          </cell>
        </row>
        <row r="30">
          <cell r="A30">
            <v>19054</v>
          </cell>
          <cell r="B30">
            <v>0.23685</v>
          </cell>
        </row>
        <row r="31">
          <cell r="A31">
            <v>19085</v>
          </cell>
          <cell r="B31">
            <v>0.23884</v>
          </cell>
        </row>
        <row r="32">
          <cell r="A32">
            <v>19115</v>
          </cell>
          <cell r="B32">
            <v>0.23685</v>
          </cell>
        </row>
        <row r="33">
          <cell r="A33">
            <v>19146</v>
          </cell>
          <cell r="B33">
            <v>0.23784</v>
          </cell>
        </row>
        <row r="34">
          <cell r="A34">
            <v>19176</v>
          </cell>
          <cell r="B34">
            <v>0.23884</v>
          </cell>
        </row>
        <row r="35">
          <cell r="A35">
            <v>19207</v>
          </cell>
          <cell r="B35">
            <v>0.24082999999999999</v>
          </cell>
        </row>
        <row r="36">
          <cell r="A36">
            <v>19238</v>
          </cell>
          <cell r="B36">
            <v>0.23982999999999999</v>
          </cell>
        </row>
        <row r="37">
          <cell r="A37">
            <v>19268</v>
          </cell>
          <cell r="B37">
            <v>0.23884</v>
          </cell>
        </row>
        <row r="38">
          <cell r="A38">
            <v>19299</v>
          </cell>
          <cell r="B38">
            <v>0.23884</v>
          </cell>
        </row>
        <row r="39">
          <cell r="A39">
            <v>19329</v>
          </cell>
          <cell r="B39">
            <v>0.23884</v>
          </cell>
        </row>
        <row r="40">
          <cell r="A40">
            <v>19360</v>
          </cell>
          <cell r="B40">
            <v>0.23685</v>
          </cell>
        </row>
        <row r="41">
          <cell r="A41">
            <v>19391</v>
          </cell>
          <cell r="B41">
            <v>0.23386000000000001</v>
          </cell>
        </row>
        <row r="42">
          <cell r="A42">
            <v>19419</v>
          </cell>
          <cell r="B42">
            <v>0.23386000000000001</v>
          </cell>
        </row>
        <row r="43">
          <cell r="A43">
            <v>19450</v>
          </cell>
          <cell r="B43">
            <v>0.23486000000000001</v>
          </cell>
        </row>
        <row r="44">
          <cell r="A44">
            <v>19480</v>
          </cell>
          <cell r="B44">
            <v>0.23585</v>
          </cell>
        </row>
        <row r="45">
          <cell r="A45">
            <v>19511</v>
          </cell>
          <cell r="B45">
            <v>0.23585</v>
          </cell>
        </row>
        <row r="46">
          <cell r="A46">
            <v>19541</v>
          </cell>
          <cell r="B46">
            <v>0.23486000000000001</v>
          </cell>
        </row>
        <row r="47">
          <cell r="A47">
            <v>19572</v>
          </cell>
          <cell r="B47">
            <v>0.23486000000000001</v>
          </cell>
        </row>
        <row r="48">
          <cell r="A48">
            <v>19603</v>
          </cell>
          <cell r="B48">
            <v>0.23486000000000001</v>
          </cell>
        </row>
        <row r="49">
          <cell r="A49">
            <v>19633</v>
          </cell>
          <cell r="B49">
            <v>0.23486000000000001</v>
          </cell>
        </row>
        <row r="50">
          <cell r="A50">
            <v>19664</v>
          </cell>
          <cell r="B50">
            <v>0.23486000000000001</v>
          </cell>
        </row>
        <row r="51">
          <cell r="A51">
            <v>19694</v>
          </cell>
          <cell r="B51">
            <v>0.23486000000000001</v>
          </cell>
        </row>
        <row r="52">
          <cell r="A52">
            <v>19725</v>
          </cell>
          <cell r="B52">
            <v>0.23486000000000001</v>
          </cell>
        </row>
        <row r="53">
          <cell r="A53">
            <v>19756</v>
          </cell>
          <cell r="B53">
            <v>0.23186999999999999</v>
          </cell>
        </row>
        <row r="54">
          <cell r="A54">
            <v>19784</v>
          </cell>
          <cell r="B54">
            <v>0.22988</v>
          </cell>
        </row>
        <row r="55">
          <cell r="A55">
            <v>19815</v>
          </cell>
          <cell r="B55">
            <v>0.23286999999999999</v>
          </cell>
        </row>
        <row r="56">
          <cell r="A56">
            <v>19845</v>
          </cell>
          <cell r="B56">
            <v>0.23286999999999999</v>
          </cell>
        </row>
        <row r="57">
          <cell r="A57">
            <v>19876</v>
          </cell>
          <cell r="B57">
            <v>0.23386000000000001</v>
          </cell>
        </row>
        <row r="58">
          <cell r="A58">
            <v>19906</v>
          </cell>
          <cell r="B58">
            <v>0.23685</v>
          </cell>
        </row>
        <row r="59">
          <cell r="A59">
            <v>19937</v>
          </cell>
          <cell r="B59">
            <v>0.23685</v>
          </cell>
        </row>
        <row r="60">
          <cell r="A60">
            <v>19968</v>
          </cell>
          <cell r="B60">
            <v>0.23884</v>
          </cell>
        </row>
        <row r="61">
          <cell r="A61">
            <v>19998</v>
          </cell>
          <cell r="B61">
            <v>0.23784</v>
          </cell>
        </row>
        <row r="62">
          <cell r="A62">
            <v>20029</v>
          </cell>
          <cell r="B62">
            <v>0.23784</v>
          </cell>
        </row>
        <row r="63">
          <cell r="A63">
            <v>20059</v>
          </cell>
          <cell r="B63">
            <v>0.23784</v>
          </cell>
        </row>
        <row r="64">
          <cell r="A64">
            <v>20090</v>
          </cell>
          <cell r="B64">
            <v>0.23884</v>
          </cell>
        </row>
        <row r="65">
          <cell r="A65">
            <v>20121</v>
          </cell>
          <cell r="B65">
            <v>0.23186999999999999</v>
          </cell>
        </row>
        <row r="66">
          <cell r="A66">
            <v>20149</v>
          </cell>
          <cell r="B66">
            <v>0.23186999999999999</v>
          </cell>
        </row>
        <row r="67">
          <cell r="A67">
            <v>20180</v>
          </cell>
          <cell r="B67">
            <v>0.23286999999999999</v>
          </cell>
        </row>
        <row r="68">
          <cell r="A68">
            <v>20210</v>
          </cell>
          <cell r="B68">
            <v>0.23386000000000001</v>
          </cell>
        </row>
        <row r="69">
          <cell r="A69">
            <v>20241</v>
          </cell>
          <cell r="B69">
            <v>0.23585</v>
          </cell>
        </row>
        <row r="70">
          <cell r="A70">
            <v>20271</v>
          </cell>
          <cell r="B70">
            <v>0.23585</v>
          </cell>
        </row>
        <row r="71">
          <cell r="A71">
            <v>20302</v>
          </cell>
          <cell r="B71">
            <v>0.23486000000000001</v>
          </cell>
        </row>
        <row r="72">
          <cell r="A72">
            <v>20333</v>
          </cell>
          <cell r="B72">
            <v>0.23386000000000001</v>
          </cell>
        </row>
        <row r="73">
          <cell r="A73">
            <v>20363</v>
          </cell>
          <cell r="B73">
            <v>0.23386000000000001</v>
          </cell>
        </row>
        <row r="74">
          <cell r="A74">
            <v>20394</v>
          </cell>
          <cell r="B74">
            <v>0.23486000000000001</v>
          </cell>
        </row>
        <row r="75">
          <cell r="A75">
            <v>20424</v>
          </cell>
          <cell r="B75">
            <v>0.23585</v>
          </cell>
        </row>
        <row r="76">
          <cell r="A76">
            <v>20455</v>
          </cell>
          <cell r="B76">
            <v>0.23585</v>
          </cell>
        </row>
        <row r="77">
          <cell r="A77">
            <v>20486</v>
          </cell>
          <cell r="B77">
            <v>0.23486000000000001</v>
          </cell>
        </row>
        <row r="78">
          <cell r="A78">
            <v>20515</v>
          </cell>
          <cell r="B78">
            <v>0.23486000000000001</v>
          </cell>
        </row>
        <row r="79">
          <cell r="A79">
            <v>20546</v>
          </cell>
          <cell r="B79">
            <v>0.23685</v>
          </cell>
        </row>
        <row r="80">
          <cell r="A80">
            <v>20576</v>
          </cell>
          <cell r="B80">
            <v>0.23784</v>
          </cell>
        </row>
        <row r="81">
          <cell r="A81">
            <v>20607</v>
          </cell>
          <cell r="B81">
            <v>0.23486000000000001</v>
          </cell>
        </row>
        <row r="82">
          <cell r="A82">
            <v>20637</v>
          </cell>
          <cell r="B82">
            <v>0.23685</v>
          </cell>
        </row>
        <row r="83">
          <cell r="A83">
            <v>20668</v>
          </cell>
          <cell r="B83">
            <v>0.23685</v>
          </cell>
        </row>
        <row r="84">
          <cell r="A84">
            <v>20699</v>
          </cell>
          <cell r="B84">
            <v>0.23685</v>
          </cell>
        </row>
        <row r="85">
          <cell r="A85">
            <v>20729</v>
          </cell>
          <cell r="B85">
            <v>0.23685</v>
          </cell>
        </row>
        <row r="86">
          <cell r="A86">
            <v>20760</v>
          </cell>
          <cell r="B86">
            <v>0.23884</v>
          </cell>
        </row>
        <row r="87">
          <cell r="A87">
            <v>20790</v>
          </cell>
          <cell r="B87">
            <v>0.23784</v>
          </cell>
        </row>
        <row r="88">
          <cell r="A88">
            <v>20821</v>
          </cell>
          <cell r="B88">
            <v>0.22889000000000001</v>
          </cell>
        </row>
        <row r="89">
          <cell r="A89">
            <v>20852</v>
          </cell>
          <cell r="B89">
            <v>0.22889000000000001</v>
          </cell>
        </row>
        <row r="90">
          <cell r="A90">
            <v>20880</v>
          </cell>
          <cell r="B90">
            <v>0.22789000000000001</v>
          </cell>
        </row>
        <row r="91">
          <cell r="A91">
            <v>20911</v>
          </cell>
          <cell r="B91">
            <v>0.23186999999999999</v>
          </cell>
        </row>
        <row r="92">
          <cell r="A92">
            <v>20941</v>
          </cell>
          <cell r="B92">
            <v>0.22988</v>
          </cell>
        </row>
        <row r="93">
          <cell r="A93">
            <v>20972</v>
          </cell>
          <cell r="B93">
            <v>0.23088</v>
          </cell>
        </row>
        <row r="94">
          <cell r="A94">
            <v>21002</v>
          </cell>
          <cell r="B94">
            <v>0.22889000000000001</v>
          </cell>
        </row>
        <row r="95">
          <cell r="A95">
            <v>21033</v>
          </cell>
          <cell r="B95">
            <v>0.22988</v>
          </cell>
        </row>
        <row r="96">
          <cell r="A96">
            <v>21064</v>
          </cell>
          <cell r="B96">
            <v>0.22988</v>
          </cell>
        </row>
        <row r="97">
          <cell r="A97">
            <v>21094</v>
          </cell>
          <cell r="B97">
            <v>0.23286999999999999</v>
          </cell>
        </row>
        <row r="98">
          <cell r="A98">
            <v>21125</v>
          </cell>
          <cell r="B98">
            <v>0.23884</v>
          </cell>
        </row>
        <row r="99">
          <cell r="A99">
            <v>21155</v>
          </cell>
          <cell r="B99">
            <v>0.24082999999999999</v>
          </cell>
        </row>
        <row r="100">
          <cell r="A100">
            <v>21186</v>
          </cell>
          <cell r="B100">
            <v>0.24082999999999999</v>
          </cell>
        </row>
        <row r="101">
          <cell r="A101">
            <v>21217</v>
          </cell>
          <cell r="B101">
            <v>0.23486000000000001</v>
          </cell>
        </row>
        <row r="102">
          <cell r="A102">
            <v>21245</v>
          </cell>
          <cell r="B102">
            <v>0.23685</v>
          </cell>
        </row>
        <row r="103">
          <cell r="A103">
            <v>21276</v>
          </cell>
          <cell r="B103">
            <v>0.23982999999999999</v>
          </cell>
        </row>
        <row r="104">
          <cell r="A104">
            <v>21306</v>
          </cell>
          <cell r="B104">
            <v>0.23884</v>
          </cell>
        </row>
        <row r="105">
          <cell r="A105">
            <v>21337</v>
          </cell>
          <cell r="B105">
            <v>0.24481</v>
          </cell>
        </row>
        <row r="106">
          <cell r="A106">
            <v>21367</v>
          </cell>
          <cell r="B106">
            <v>0.24579999999999999</v>
          </cell>
        </row>
        <row r="107">
          <cell r="A107">
            <v>21398</v>
          </cell>
          <cell r="B107">
            <v>0.24579999999999999</v>
          </cell>
        </row>
        <row r="108">
          <cell r="A108">
            <v>21429</v>
          </cell>
          <cell r="B108">
            <v>0.24679999999999999</v>
          </cell>
        </row>
        <row r="109">
          <cell r="A109">
            <v>21459</v>
          </cell>
          <cell r="B109">
            <v>0.24779000000000001</v>
          </cell>
        </row>
        <row r="110">
          <cell r="A110">
            <v>21490</v>
          </cell>
          <cell r="B110">
            <v>0.24282000000000001</v>
          </cell>
        </row>
        <row r="111">
          <cell r="A111">
            <v>21520</v>
          </cell>
          <cell r="B111">
            <v>0.24579999999999999</v>
          </cell>
        </row>
        <row r="112">
          <cell r="A112">
            <v>21551</v>
          </cell>
          <cell r="B112">
            <v>0.24779000000000001</v>
          </cell>
        </row>
        <row r="113">
          <cell r="A113">
            <v>21582</v>
          </cell>
          <cell r="B113">
            <v>0.24978</v>
          </cell>
        </row>
        <row r="114">
          <cell r="A114">
            <v>21610</v>
          </cell>
          <cell r="B114">
            <v>0.25276999999999999</v>
          </cell>
        </row>
        <row r="115">
          <cell r="A115">
            <v>21641</v>
          </cell>
          <cell r="B115">
            <v>0.25974000000000003</v>
          </cell>
        </row>
        <row r="116">
          <cell r="A116">
            <v>21671</v>
          </cell>
          <cell r="B116">
            <v>0.24779000000000001</v>
          </cell>
        </row>
        <row r="117">
          <cell r="A117">
            <v>21702</v>
          </cell>
          <cell r="B117">
            <v>0.25176999999999999</v>
          </cell>
        </row>
        <row r="118">
          <cell r="A118">
            <v>21732</v>
          </cell>
          <cell r="B118">
            <v>0.25176999999999999</v>
          </cell>
        </row>
        <row r="119">
          <cell r="A119">
            <v>21763</v>
          </cell>
          <cell r="B119">
            <v>0.25078</v>
          </cell>
        </row>
        <row r="120">
          <cell r="A120">
            <v>21794</v>
          </cell>
          <cell r="B120">
            <v>0.25874000000000003</v>
          </cell>
        </row>
        <row r="121">
          <cell r="A121">
            <v>21824</v>
          </cell>
          <cell r="B121">
            <v>0.26471</v>
          </cell>
        </row>
        <row r="122">
          <cell r="A122">
            <v>21855</v>
          </cell>
          <cell r="B122">
            <v>0.27067999999999998</v>
          </cell>
        </row>
        <row r="123">
          <cell r="A123">
            <v>21885</v>
          </cell>
          <cell r="B123">
            <v>0.25475999999999999</v>
          </cell>
        </row>
        <row r="124">
          <cell r="A124">
            <v>21916</v>
          </cell>
          <cell r="B124">
            <v>0.26173000000000002</v>
          </cell>
        </row>
        <row r="125">
          <cell r="A125">
            <v>21947</v>
          </cell>
          <cell r="B125">
            <v>0.24879000000000001</v>
          </cell>
        </row>
        <row r="126">
          <cell r="A126">
            <v>21976</v>
          </cell>
          <cell r="B126">
            <v>0.26669999999999999</v>
          </cell>
        </row>
        <row r="127">
          <cell r="A127">
            <v>22007</v>
          </cell>
          <cell r="B127">
            <v>0.27466000000000002</v>
          </cell>
        </row>
        <row r="128">
          <cell r="A128">
            <v>22037</v>
          </cell>
          <cell r="B128">
            <v>0.26471</v>
          </cell>
        </row>
        <row r="129">
          <cell r="A129">
            <v>22068</v>
          </cell>
          <cell r="B129">
            <v>0.26471</v>
          </cell>
        </row>
        <row r="130">
          <cell r="A130">
            <v>22098</v>
          </cell>
          <cell r="B130">
            <v>0.26571</v>
          </cell>
        </row>
        <row r="131">
          <cell r="A131">
            <v>22129</v>
          </cell>
          <cell r="B131">
            <v>0.26571</v>
          </cell>
        </row>
        <row r="132">
          <cell r="A132">
            <v>22160</v>
          </cell>
          <cell r="B132">
            <v>0.26471</v>
          </cell>
        </row>
        <row r="133">
          <cell r="A133">
            <v>22190</v>
          </cell>
          <cell r="B133">
            <v>0.26669999999999999</v>
          </cell>
        </row>
        <row r="134">
          <cell r="A134">
            <v>22221</v>
          </cell>
          <cell r="B134">
            <v>0.26471</v>
          </cell>
        </row>
        <row r="135">
          <cell r="A135">
            <v>22251</v>
          </cell>
          <cell r="B135">
            <v>0.25774000000000002</v>
          </cell>
        </row>
        <row r="136">
          <cell r="A136">
            <v>22282</v>
          </cell>
          <cell r="B136">
            <v>0.24978</v>
          </cell>
        </row>
        <row r="137">
          <cell r="A137">
            <v>22313</v>
          </cell>
          <cell r="B137">
            <v>0.25176999999999999</v>
          </cell>
        </row>
        <row r="138">
          <cell r="A138">
            <v>22341</v>
          </cell>
          <cell r="B138">
            <v>0.25078</v>
          </cell>
        </row>
        <row r="139">
          <cell r="A139">
            <v>22372</v>
          </cell>
          <cell r="B139">
            <v>0.25276999999999999</v>
          </cell>
        </row>
        <row r="140">
          <cell r="A140">
            <v>22402</v>
          </cell>
          <cell r="B140">
            <v>0.25375999999999999</v>
          </cell>
        </row>
        <row r="141">
          <cell r="A141">
            <v>22433</v>
          </cell>
          <cell r="B141">
            <v>0.25475999999999999</v>
          </cell>
        </row>
        <row r="142">
          <cell r="A142">
            <v>22463</v>
          </cell>
          <cell r="B142">
            <v>0.25974000000000003</v>
          </cell>
        </row>
        <row r="143">
          <cell r="A143">
            <v>22494</v>
          </cell>
          <cell r="B143">
            <v>0.25874000000000003</v>
          </cell>
        </row>
        <row r="144">
          <cell r="A144">
            <v>22525</v>
          </cell>
          <cell r="B144">
            <v>0.26073000000000002</v>
          </cell>
        </row>
        <row r="145">
          <cell r="A145">
            <v>22555</v>
          </cell>
          <cell r="B145">
            <v>0.26073000000000002</v>
          </cell>
        </row>
        <row r="146">
          <cell r="A146">
            <v>22586</v>
          </cell>
          <cell r="B146">
            <v>0.26073000000000002</v>
          </cell>
        </row>
        <row r="147">
          <cell r="A147">
            <v>22616</v>
          </cell>
          <cell r="B147">
            <v>0.26272000000000001</v>
          </cell>
        </row>
        <row r="148">
          <cell r="A148">
            <v>22647</v>
          </cell>
          <cell r="B148">
            <v>0.25974000000000003</v>
          </cell>
        </row>
        <row r="149">
          <cell r="A149">
            <v>22678</v>
          </cell>
          <cell r="B149">
            <v>0.25874000000000003</v>
          </cell>
        </row>
        <row r="150">
          <cell r="A150">
            <v>22706</v>
          </cell>
          <cell r="B150">
            <v>0.25774000000000002</v>
          </cell>
        </row>
        <row r="151">
          <cell r="A151">
            <v>22737</v>
          </cell>
          <cell r="B151">
            <v>0.25774000000000002</v>
          </cell>
        </row>
        <row r="152">
          <cell r="A152">
            <v>22767</v>
          </cell>
          <cell r="B152">
            <v>0.25774000000000002</v>
          </cell>
        </row>
        <row r="153">
          <cell r="A153">
            <v>22798</v>
          </cell>
          <cell r="B153">
            <v>0.25874000000000003</v>
          </cell>
        </row>
        <row r="154">
          <cell r="A154">
            <v>22828</v>
          </cell>
          <cell r="B154">
            <v>0.25874000000000003</v>
          </cell>
        </row>
        <row r="155">
          <cell r="A155">
            <v>22859</v>
          </cell>
          <cell r="B155">
            <v>0.25974000000000003</v>
          </cell>
        </row>
        <row r="156">
          <cell r="A156">
            <v>22890</v>
          </cell>
          <cell r="B156">
            <v>0.25974000000000003</v>
          </cell>
        </row>
        <row r="157">
          <cell r="A157">
            <v>22920</v>
          </cell>
          <cell r="B157">
            <v>0.25874000000000003</v>
          </cell>
        </row>
        <row r="158">
          <cell r="A158">
            <v>22951</v>
          </cell>
          <cell r="B158">
            <v>0.25974000000000003</v>
          </cell>
        </row>
        <row r="159">
          <cell r="A159">
            <v>22981</v>
          </cell>
          <cell r="B159">
            <v>0.26073000000000002</v>
          </cell>
        </row>
        <row r="160">
          <cell r="A160">
            <v>23012</v>
          </cell>
          <cell r="B160">
            <v>0.26073000000000002</v>
          </cell>
        </row>
        <row r="161">
          <cell r="A161">
            <v>23043</v>
          </cell>
          <cell r="B161">
            <v>0.25974000000000003</v>
          </cell>
        </row>
        <row r="162">
          <cell r="A162">
            <v>23071</v>
          </cell>
          <cell r="B162">
            <v>0.25974000000000003</v>
          </cell>
        </row>
        <row r="163">
          <cell r="A163">
            <v>23102</v>
          </cell>
          <cell r="B163">
            <v>0.25974000000000003</v>
          </cell>
        </row>
        <row r="164">
          <cell r="A164">
            <v>23132</v>
          </cell>
          <cell r="B164">
            <v>0.26073000000000002</v>
          </cell>
        </row>
        <row r="165">
          <cell r="A165">
            <v>23163</v>
          </cell>
          <cell r="B165">
            <v>0.26173000000000002</v>
          </cell>
        </row>
        <row r="166">
          <cell r="A166">
            <v>23193</v>
          </cell>
          <cell r="B166">
            <v>0.26272000000000001</v>
          </cell>
        </row>
        <row r="167">
          <cell r="A167">
            <v>23224</v>
          </cell>
          <cell r="B167">
            <v>0.26173000000000002</v>
          </cell>
        </row>
        <row r="168">
          <cell r="A168">
            <v>23255</v>
          </cell>
          <cell r="B168">
            <v>0.26272000000000001</v>
          </cell>
        </row>
        <row r="169">
          <cell r="A169">
            <v>23285</v>
          </cell>
          <cell r="B169">
            <v>0.26372000000000001</v>
          </cell>
        </row>
        <row r="170">
          <cell r="A170">
            <v>23316</v>
          </cell>
          <cell r="B170">
            <v>0.26372000000000001</v>
          </cell>
        </row>
        <row r="171">
          <cell r="A171">
            <v>23346</v>
          </cell>
          <cell r="B171">
            <v>0.26471</v>
          </cell>
        </row>
        <row r="172">
          <cell r="A172">
            <v>23377</v>
          </cell>
          <cell r="B172">
            <v>0.26571</v>
          </cell>
        </row>
        <row r="173">
          <cell r="A173">
            <v>23408</v>
          </cell>
          <cell r="B173">
            <v>0.26571</v>
          </cell>
        </row>
        <row r="174">
          <cell r="A174">
            <v>23437</v>
          </cell>
          <cell r="B174">
            <v>0.26571</v>
          </cell>
        </row>
        <row r="175">
          <cell r="A175">
            <v>23468</v>
          </cell>
          <cell r="B175">
            <v>0.26669999999999999</v>
          </cell>
        </row>
        <row r="176">
          <cell r="A176">
            <v>23498</v>
          </cell>
          <cell r="B176">
            <v>0.26669999999999999</v>
          </cell>
        </row>
        <row r="177">
          <cell r="A177">
            <v>23529</v>
          </cell>
          <cell r="B177">
            <v>0.26769999999999999</v>
          </cell>
        </row>
        <row r="178">
          <cell r="A178">
            <v>23559</v>
          </cell>
          <cell r="B178">
            <v>0.26669999999999999</v>
          </cell>
        </row>
        <row r="179">
          <cell r="A179">
            <v>23590</v>
          </cell>
          <cell r="B179">
            <v>0.26571</v>
          </cell>
        </row>
        <row r="180">
          <cell r="A180">
            <v>23621</v>
          </cell>
          <cell r="B180">
            <v>0.26868999999999998</v>
          </cell>
        </row>
        <row r="181">
          <cell r="A181">
            <v>23651</v>
          </cell>
          <cell r="B181">
            <v>0.27067999999999998</v>
          </cell>
        </row>
        <row r="182">
          <cell r="A182">
            <v>23682</v>
          </cell>
          <cell r="B182">
            <v>0.26968999999999999</v>
          </cell>
        </row>
        <row r="183">
          <cell r="A183">
            <v>23712</v>
          </cell>
          <cell r="B183">
            <v>0.26868999999999998</v>
          </cell>
        </row>
        <row r="184">
          <cell r="A184">
            <v>23743</v>
          </cell>
          <cell r="B184">
            <v>0.26868999999999998</v>
          </cell>
        </row>
        <row r="185">
          <cell r="A185">
            <v>23774</v>
          </cell>
          <cell r="B185">
            <v>0.26968999999999999</v>
          </cell>
        </row>
        <row r="186">
          <cell r="A186">
            <v>23802</v>
          </cell>
          <cell r="B186">
            <v>0.27067999999999998</v>
          </cell>
        </row>
        <row r="187">
          <cell r="A187">
            <v>23833</v>
          </cell>
          <cell r="B187">
            <v>0.27067999999999998</v>
          </cell>
        </row>
        <row r="188">
          <cell r="A188">
            <v>23863</v>
          </cell>
          <cell r="B188">
            <v>0.27167999999999998</v>
          </cell>
        </row>
        <row r="189">
          <cell r="A189">
            <v>23894</v>
          </cell>
          <cell r="B189">
            <v>0.27067999999999998</v>
          </cell>
        </row>
        <row r="190">
          <cell r="A190">
            <v>23924</v>
          </cell>
          <cell r="B190">
            <v>0.27067999999999998</v>
          </cell>
        </row>
        <row r="191">
          <cell r="A191">
            <v>23955</v>
          </cell>
          <cell r="B191">
            <v>0.27167999999999998</v>
          </cell>
        </row>
        <row r="192">
          <cell r="A192">
            <v>23986</v>
          </cell>
          <cell r="B192">
            <v>0.27466000000000002</v>
          </cell>
        </row>
        <row r="193">
          <cell r="A193">
            <v>24016</v>
          </cell>
          <cell r="B193">
            <v>0.27466000000000002</v>
          </cell>
        </row>
        <row r="194">
          <cell r="A194">
            <v>24047</v>
          </cell>
          <cell r="B194">
            <v>0.27566000000000002</v>
          </cell>
        </row>
        <row r="195">
          <cell r="A195">
            <v>24077</v>
          </cell>
          <cell r="B195">
            <v>0.27566000000000002</v>
          </cell>
        </row>
        <row r="196">
          <cell r="A196">
            <v>24108</v>
          </cell>
          <cell r="B196">
            <v>0.27665000000000001</v>
          </cell>
        </row>
        <row r="197">
          <cell r="A197">
            <v>24139</v>
          </cell>
          <cell r="B197">
            <v>0.27665000000000001</v>
          </cell>
        </row>
        <row r="198">
          <cell r="A198">
            <v>24167</v>
          </cell>
          <cell r="B198">
            <v>0.27566000000000002</v>
          </cell>
        </row>
        <row r="199">
          <cell r="A199">
            <v>24198</v>
          </cell>
          <cell r="B199">
            <v>0.27566000000000002</v>
          </cell>
        </row>
        <row r="200">
          <cell r="A200">
            <v>24228</v>
          </cell>
          <cell r="B200">
            <v>0.27665000000000001</v>
          </cell>
        </row>
        <row r="201">
          <cell r="A201">
            <v>24259</v>
          </cell>
          <cell r="B201">
            <v>0.27665000000000001</v>
          </cell>
        </row>
        <row r="202">
          <cell r="A202">
            <v>24289</v>
          </cell>
          <cell r="B202">
            <v>0.27765000000000001</v>
          </cell>
        </row>
        <row r="203">
          <cell r="A203">
            <v>24320</v>
          </cell>
          <cell r="B203">
            <v>0.27665000000000001</v>
          </cell>
        </row>
        <row r="204">
          <cell r="A204">
            <v>24351</v>
          </cell>
          <cell r="B204">
            <v>0.27665000000000001</v>
          </cell>
        </row>
        <row r="205">
          <cell r="A205">
            <v>24381</v>
          </cell>
          <cell r="B205">
            <v>0.27765000000000001</v>
          </cell>
        </row>
        <row r="206">
          <cell r="A206">
            <v>24412</v>
          </cell>
          <cell r="B206">
            <v>0.27765000000000001</v>
          </cell>
        </row>
        <row r="207">
          <cell r="A207">
            <v>24442</v>
          </cell>
          <cell r="B207">
            <v>0.27765000000000001</v>
          </cell>
        </row>
        <row r="208">
          <cell r="A208">
            <v>24473</v>
          </cell>
          <cell r="B208">
            <v>0.27765000000000001</v>
          </cell>
        </row>
        <row r="209">
          <cell r="A209">
            <v>24504</v>
          </cell>
          <cell r="B209">
            <v>0.27665000000000001</v>
          </cell>
        </row>
        <row r="210">
          <cell r="A210">
            <v>24532</v>
          </cell>
          <cell r="B210">
            <v>0.27665000000000001</v>
          </cell>
        </row>
        <row r="211">
          <cell r="A211">
            <v>24563</v>
          </cell>
          <cell r="B211">
            <v>0.27665000000000001</v>
          </cell>
        </row>
        <row r="212">
          <cell r="A212">
            <v>24593</v>
          </cell>
          <cell r="B212">
            <v>0.27566000000000002</v>
          </cell>
        </row>
        <row r="213">
          <cell r="A213">
            <v>24624</v>
          </cell>
          <cell r="B213">
            <v>0.27665000000000001</v>
          </cell>
        </row>
        <row r="214">
          <cell r="A214">
            <v>24654</v>
          </cell>
          <cell r="B214">
            <v>0.27566000000000002</v>
          </cell>
        </row>
        <row r="215">
          <cell r="A215">
            <v>24685</v>
          </cell>
          <cell r="B215">
            <v>0.27566000000000002</v>
          </cell>
        </row>
        <row r="216">
          <cell r="A216">
            <v>24716</v>
          </cell>
          <cell r="B216">
            <v>0.27665000000000001</v>
          </cell>
        </row>
        <row r="217">
          <cell r="A217">
            <v>24746</v>
          </cell>
          <cell r="B217">
            <v>0.27765000000000001</v>
          </cell>
        </row>
        <row r="218">
          <cell r="A218">
            <v>24777</v>
          </cell>
          <cell r="B218">
            <v>0.27765000000000001</v>
          </cell>
        </row>
        <row r="219">
          <cell r="A219">
            <v>24807</v>
          </cell>
          <cell r="B219">
            <v>0.27765000000000001</v>
          </cell>
        </row>
        <row r="220">
          <cell r="A220">
            <v>24838</v>
          </cell>
          <cell r="B220">
            <v>0.27665000000000001</v>
          </cell>
        </row>
        <row r="221">
          <cell r="A221">
            <v>24869</v>
          </cell>
          <cell r="B221">
            <v>0.27765000000000001</v>
          </cell>
        </row>
        <row r="222">
          <cell r="A222">
            <v>24898</v>
          </cell>
          <cell r="B222">
            <v>0.27665000000000001</v>
          </cell>
        </row>
        <row r="223">
          <cell r="A223">
            <v>24929</v>
          </cell>
          <cell r="B223">
            <v>0.27665000000000001</v>
          </cell>
        </row>
        <row r="224">
          <cell r="A224">
            <v>24959</v>
          </cell>
          <cell r="B224">
            <v>0.27765000000000001</v>
          </cell>
        </row>
        <row r="225">
          <cell r="A225">
            <v>24990</v>
          </cell>
          <cell r="B225">
            <v>0.27765000000000001</v>
          </cell>
        </row>
        <row r="226">
          <cell r="A226">
            <v>25020</v>
          </cell>
          <cell r="B226">
            <v>0.27964</v>
          </cell>
        </row>
        <row r="227">
          <cell r="A227">
            <v>25051</v>
          </cell>
          <cell r="B227">
            <v>0.28261999999999998</v>
          </cell>
        </row>
        <row r="228">
          <cell r="A228">
            <v>25082</v>
          </cell>
          <cell r="B228">
            <v>0.28460999999999997</v>
          </cell>
        </row>
        <row r="229">
          <cell r="A229">
            <v>25112</v>
          </cell>
          <cell r="B229">
            <v>0.28560000000000002</v>
          </cell>
        </row>
        <row r="230">
          <cell r="A230">
            <v>25143</v>
          </cell>
          <cell r="B230">
            <v>0.28460999999999997</v>
          </cell>
        </row>
        <row r="231">
          <cell r="A231">
            <v>25173</v>
          </cell>
          <cell r="B231">
            <v>0.28460999999999997</v>
          </cell>
        </row>
        <row r="232">
          <cell r="A232">
            <v>25204</v>
          </cell>
          <cell r="B232">
            <v>0.28361999999999998</v>
          </cell>
        </row>
        <row r="233">
          <cell r="A233">
            <v>25235</v>
          </cell>
          <cell r="B233">
            <v>0.28460999999999997</v>
          </cell>
        </row>
        <row r="234">
          <cell r="A234">
            <v>25263</v>
          </cell>
          <cell r="B234">
            <v>0.28460999999999997</v>
          </cell>
        </row>
        <row r="235">
          <cell r="A235">
            <v>25294</v>
          </cell>
          <cell r="B235">
            <v>0.28560000000000002</v>
          </cell>
        </row>
        <row r="236">
          <cell r="A236">
            <v>25324</v>
          </cell>
          <cell r="B236">
            <v>0.28660000000000002</v>
          </cell>
        </row>
        <row r="237">
          <cell r="A237">
            <v>25355</v>
          </cell>
          <cell r="B237">
            <v>0.28760000000000002</v>
          </cell>
        </row>
        <row r="238">
          <cell r="A238">
            <v>25385</v>
          </cell>
          <cell r="B238">
            <v>0.28859000000000001</v>
          </cell>
        </row>
        <row r="239">
          <cell r="A239">
            <v>25416</v>
          </cell>
          <cell r="B239">
            <v>0.28760000000000002</v>
          </cell>
        </row>
        <row r="240">
          <cell r="A240">
            <v>25447</v>
          </cell>
          <cell r="B240">
            <v>0.28859000000000001</v>
          </cell>
        </row>
        <row r="241">
          <cell r="A241">
            <v>25477</v>
          </cell>
          <cell r="B241">
            <v>0.28859000000000001</v>
          </cell>
        </row>
        <row r="242">
          <cell r="A242">
            <v>25508</v>
          </cell>
          <cell r="B242">
            <v>0.28959000000000001</v>
          </cell>
        </row>
        <row r="243">
          <cell r="A243">
            <v>25538</v>
          </cell>
          <cell r="B243">
            <v>0.29058</v>
          </cell>
        </row>
        <row r="244">
          <cell r="A244">
            <v>25569</v>
          </cell>
          <cell r="B244">
            <v>0.29058</v>
          </cell>
        </row>
        <row r="245">
          <cell r="A245">
            <v>25600</v>
          </cell>
          <cell r="B245">
            <v>0.29058</v>
          </cell>
        </row>
        <row r="246">
          <cell r="A246">
            <v>25628</v>
          </cell>
          <cell r="B246">
            <v>0.29058</v>
          </cell>
        </row>
        <row r="247">
          <cell r="A247">
            <v>25659</v>
          </cell>
          <cell r="B247">
            <v>0.29158000000000001</v>
          </cell>
        </row>
        <row r="248">
          <cell r="A248">
            <v>25689</v>
          </cell>
          <cell r="B248">
            <v>0.29058</v>
          </cell>
        </row>
        <row r="249">
          <cell r="A249">
            <v>25720</v>
          </cell>
          <cell r="B249">
            <v>0.29158000000000001</v>
          </cell>
        </row>
        <row r="250">
          <cell r="A250">
            <v>25750</v>
          </cell>
          <cell r="B250">
            <v>0.29457</v>
          </cell>
        </row>
        <row r="251">
          <cell r="A251">
            <v>25781</v>
          </cell>
          <cell r="B251">
            <v>0.29655999999999999</v>
          </cell>
        </row>
        <row r="252">
          <cell r="A252">
            <v>25812</v>
          </cell>
          <cell r="B252">
            <v>0.29754999999999998</v>
          </cell>
        </row>
        <row r="253">
          <cell r="A253">
            <v>25842</v>
          </cell>
          <cell r="B253">
            <v>0.29854999999999998</v>
          </cell>
        </row>
        <row r="254">
          <cell r="A254">
            <v>25873</v>
          </cell>
          <cell r="B254">
            <v>0.29854999999999998</v>
          </cell>
        </row>
        <row r="255">
          <cell r="A255">
            <v>25903</v>
          </cell>
          <cell r="B255">
            <v>0.30153000000000002</v>
          </cell>
        </row>
        <row r="256">
          <cell r="A256">
            <v>25934</v>
          </cell>
          <cell r="B256">
            <v>0.29953999999999997</v>
          </cell>
        </row>
        <row r="257">
          <cell r="A257">
            <v>25965</v>
          </cell>
          <cell r="B257">
            <v>0.30053999999999997</v>
          </cell>
        </row>
        <row r="258">
          <cell r="A258">
            <v>25993</v>
          </cell>
          <cell r="B258">
            <v>0.30253000000000002</v>
          </cell>
        </row>
        <row r="259">
          <cell r="A259">
            <v>26024</v>
          </cell>
          <cell r="B259">
            <v>0.30253000000000002</v>
          </cell>
        </row>
        <row r="260">
          <cell r="A260">
            <v>26054</v>
          </cell>
          <cell r="B260">
            <v>0.30153000000000002</v>
          </cell>
        </row>
        <row r="261">
          <cell r="A261">
            <v>26085</v>
          </cell>
          <cell r="B261">
            <v>0.30352000000000001</v>
          </cell>
        </row>
        <row r="262">
          <cell r="A262">
            <v>26115</v>
          </cell>
          <cell r="B262">
            <v>0.30452000000000001</v>
          </cell>
        </row>
        <row r="263">
          <cell r="A263">
            <v>26146</v>
          </cell>
          <cell r="B263">
            <v>0.30452000000000001</v>
          </cell>
        </row>
        <row r="264">
          <cell r="A264">
            <v>26177</v>
          </cell>
          <cell r="B264">
            <v>0.30551</v>
          </cell>
        </row>
        <row r="265">
          <cell r="A265">
            <v>26207</v>
          </cell>
          <cell r="B265">
            <v>0.30551</v>
          </cell>
        </row>
        <row r="266">
          <cell r="A266">
            <v>26238</v>
          </cell>
          <cell r="B266">
            <v>0.3075</v>
          </cell>
        </row>
        <row r="267">
          <cell r="A267">
            <v>26268</v>
          </cell>
          <cell r="B267">
            <v>0.30948999999999999</v>
          </cell>
        </row>
        <row r="268">
          <cell r="A268">
            <v>26299</v>
          </cell>
          <cell r="B268">
            <v>0.30948999999999999</v>
          </cell>
        </row>
        <row r="269">
          <cell r="A269">
            <v>26330</v>
          </cell>
          <cell r="B269">
            <v>0.30948999999999999</v>
          </cell>
        </row>
        <row r="270">
          <cell r="A270">
            <v>26359</v>
          </cell>
          <cell r="B270">
            <v>0.30948999999999999</v>
          </cell>
        </row>
        <row r="271">
          <cell r="A271">
            <v>26390</v>
          </cell>
          <cell r="B271">
            <v>0.30948999999999999</v>
          </cell>
        </row>
        <row r="272">
          <cell r="A272">
            <v>26420</v>
          </cell>
          <cell r="B272">
            <v>0.31048999999999999</v>
          </cell>
        </row>
        <row r="273">
          <cell r="A273">
            <v>26451</v>
          </cell>
          <cell r="B273">
            <v>0.31147999999999998</v>
          </cell>
        </row>
        <row r="274">
          <cell r="A274">
            <v>26481</v>
          </cell>
          <cell r="B274">
            <v>0.31147999999999998</v>
          </cell>
        </row>
        <row r="275">
          <cell r="A275">
            <v>26512</v>
          </cell>
          <cell r="B275">
            <v>0.31147999999999998</v>
          </cell>
        </row>
        <row r="276">
          <cell r="A276">
            <v>26543</v>
          </cell>
          <cell r="B276">
            <v>0.31546000000000002</v>
          </cell>
        </row>
        <row r="277">
          <cell r="A277">
            <v>26573</v>
          </cell>
          <cell r="B277">
            <v>0.31646000000000002</v>
          </cell>
        </row>
        <row r="278">
          <cell r="A278">
            <v>26604</v>
          </cell>
          <cell r="B278">
            <v>0.31646000000000002</v>
          </cell>
        </row>
        <row r="279">
          <cell r="A279">
            <v>26634</v>
          </cell>
          <cell r="B279">
            <v>0.31845000000000001</v>
          </cell>
        </row>
        <row r="280">
          <cell r="A280">
            <v>26665</v>
          </cell>
          <cell r="B280">
            <v>0.31944</v>
          </cell>
        </row>
        <row r="281">
          <cell r="A281">
            <v>26696</v>
          </cell>
          <cell r="B281">
            <v>0.31944</v>
          </cell>
        </row>
        <row r="282">
          <cell r="A282">
            <v>26724</v>
          </cell>
          <cell r="B282">
            <v>0.32044</v>
          </cell>
        </row>
        <row r="283">
          <cell r="A283">
            <v>26755</v>
          </cell>
          <cell r="B283">
            <v>0.32142999999999999</v>
          </cell>
        </row>
        <row r="284">
          <cell r="A284">
            <v>26785</v>
          </cell>
          <cell r="B284">
            <v>0.32142999999999999</v>
          </cell>
        </row>
        <row r="285">
          <cell r="A285">
            <v>26816</v>
          </cell>
          <cell r="B285">
            <v>0.32341999999999999</v>
          </cell>
        </row>
        <row r="286">
          <cell r="A286">
            <v>26846</v>
          </cell>
          <cell r="B286">
            <v>0.32341999999999999</v>
          </cell>
        </row>
        <row r="287">
          <cell r="A287">
            <v>26877</v>
          </cell>
          <cell r="B287">
            <v>0.32441999999999999</v>
          </cell>
        </row>
        <row r="288">
          <cell r="A288">
            <v>26908</v>
          </cell>
          <cell r="B288">
            <v>0.32940000000000003</v>
          </cell>
        </row>
        <row r="289">
          <cell r="A289">
            <v>26938</v>
          </cell>
          <cell r="B289">
            <v>0.33139000000000002</v>
          </cell>
        </row>
        <row r="290">
          <cell r="A290">
            <v>26969</v>
          </cell>
          <cell r="B290">
            <v>0.33338000000000001</v>
          </cell>
        </row>
        <row r="291">
          <cell r="A291">
            <v>26999</v>
          </cell>
          <cell r="B291">
            <v>0.33635999999999999</v>
          </cell>
        </row>
        <row r="292">
          <cell r="A292">
            <v>27030</v>
          </cell>
          <cell r="B292">
            <v>0.33537</v>
          </cell>
        </row>
        <row r="293">
          <cell r="A293">
            <v>27061</v>
          </cell>
          <cell r="B293">
            <v>0.33735999999999999</v>
          </cell>
        </row>
        <row r="294">
          <cell r="A294">
            <v>27089</v>
          </cell>
          <cell r="B294">
            <v>0.33834999999999998</v>
          </cell>
        </row>
        <row r="295">
          <cell r="A295">
            <v>27120</v>
          </cell>
          <cell r="B295">
            <v>0.33834999999999998</v>
          </cell>
        </row>
        <row r="296">
          <cell r="A296">
            <v>27150</v>
          </cell>
          <cell r="B296">
            <v>0.33834999999999998</v>
          </cell>
        </row>
        <row r="297">
          <cell r="A297">
            <v>27181</v>
          </cell>
          <cell r="B297">
            <v>0.34233000000000002</v>
          </cell>
        </row>
        <row r="298">
          <cell r="A298">
            <v>27211</v>
          </cell>
          <cell r="B298">
            <v>0.35626000000000002</v>
          </cell>
        </row>
        <row r="299">
          <cell r="A299">
            <v>27242</v>
          </cell>
          <cell r="B299">
            <v>0.36124000000000001</v>
          </cell>
        </row>
        <row r="300">
          <cell r="A300">
            <v>27273</v>
          </cell>
          <cell r="B300">
            <v>0.36521999999999999</v>
          </cell>
        </row>
        <row r="301">
          <cell r="A301">
            <v>27303</v>
          </cell>
          <cell r="B301">
            <v>0.36820999999999998</v>
          </cell>
        </row>
        <row r="302">
          <cell r="A302">
            <v>27334</v>
          </cell>
          <cell r="B302">
            <v>0.37019999999999997</v>
          </cell>
        </row>
        <row r="303">
          <cell r="A303">
            <v>27364</v>
          </cell>
          <cell r="B303">
            <v>0.37617</v>
          </cell>
        </row>
        <row r="304">
          <cell r="A304">
            <v>27395</v>
          </cell>
          <cell r="B304">
            <v>0.37617</v>
          </cell>
        </row>
        <row r="305">
          <cell r="A305">
            <v>27426</v>
          </cell>
          <cell r="B305">
            <v>0.37816</v>
          </cell>
        </row>
        <row r="306">
          <cell r="A306">
            <v>27454</v>
          </cell>
          <cell r="B306">
            <v>0.38113999999999998</v>
          </cell>
        </row>
        <row r="307">
          <cell r="A307">
            <v>27485</v>
          </cell>
          <cell r="B307">
            <v>0.38313000000000003</v>
          </cell>
        </row>
        <row r="308">
          <cell r="A308">
            <v>27515</v>
          </cell>
          <cell r="B308">
            <v>0.38413000000000003</v>
          </cell>
        </row>
        <row r="309">
          <cell r="A309">
            <v>27546</v>
          </cell>
          <cell r="B309">
            <v>0.38711000000000001</v>
          </cell>
        </row>
        <row r="310">
          <cell r="A310">
            <v>27576</v>
          </cell>
          <cell r="B310">
            <v>0.38811000000000001</v>
          </cell>
        </row>
        <row r="311">
          <cell r="A311">
            <v>27607</v>
          </cell>
          <cell r="B311">
            <v>0.3911</v>
          </cell>
        </row>
        <row r="312">
          <cell r="A312">
            <v>27638</v>
          </cell>
          <cell r="B312">
            <v>0.39208999999999999</v>
          </cell>
        </row>
        <row r="313">
          <cell r="A313">
            <v>27668</v>
          </cell>
          <cell r="B313">
            <v>0.39606999999999998</v>
          </cell>
        </row>
        <row r="314">
          <cell r="A314">
            <v>27699</v>
          </cell>
          <cell r="B314">
            <v>0.39906000000000003</v>
          </cell>
        </row>
        <row r="315">
          <cell r="A315">
            <v>27729</v>
          </cell>
          <cell r="B315">
            <v>0.40601999999999999</v>
          </cell>
        </row>
        <row r="316">
          <cell r="A316">
            <v>27760</v>
          </cell>
          <cell r="B316">
            <v>0.40105000000000002</v>
          </cell>
        </row>
        <row r="317">
          <cell r="A317">
            <v>27791</v>
          </cell>
          <cell r="B317">
            <v>0.40601999999999999</v>
          </cell>
        </row>
        <row r="318">
          <cell r="A318">
            <v>27820</v>
          </cell>
          <cell r="B318">
            <v>0.40701999999999999</v>
          </cell>
        </row>
        <row r="319">
          <cell r="A319">
            <v>27851</v>
          </cell>
          <cell r="B319">
            <v>0.40900999999999998</v>
          </cell>
        </row>
        <row r="320">
          <cell r="A320">
            <v>27881</v>
          </cell>
          <cell r="B320">
            <v>0.41498000000000002</v>
          </cell>
        </row>
        <row r="321">
          <cell r="A321">
            <v>27912</v>
          </cell>
          <cell r="B321">
            <v>0.41796</v>
          </cell>
        </row>
        <row r="322">
          <cell r="A322">
            <v>27942</v>
          </cell>
          <cell r="B322">
            <v>0.41896</v>
          </cell>
        </row>
        <row r="323">
          <cell r="A323">
            <v>27973</v>
          </cell>
          <cell r="B323">
            <v>0.42194999999999999</v>
          </cell>
        </row>
        <row r="324">
          <cell r="A324">
            <v>28004</v>
          </cell>
          <cell r="B324">
            <v>0.42692000000000002</v>
          </cell>
        </row>
        <row r="325">
          <cell r="A325">
            <v>28034</v>
          </cell>
          <cell r="B325">
            <v>0.42792000000000002</v>
          </cell>
        </row>
        <row r="326">
          <cell r="A326">
            <v>28065</v>
          </cell>
          <cell r="B326">
            <v>0.42991000000000001</v>
          </cell>
        </row>
        <row r="327">
          <cell r="A327">
            <v>28095</v>
          </cell>
          <cell r="B327">
            <v>0.43389</v>
          </cell>
        </row>
        <row r="328">
          <cell r="A328">
            <v>28126</v>
          </cell>
          <cell r="B328">
            <v>0.43587999999999999</v>
          </cell>
        </row>
        <row r="329">
          <cell r="A329">
            <v>28157</v>
          </cell>
          <cell r="B329">
            <v>0.43885999999999997</v>
          </cell>
        </row>
        <row r="330">
          <cell r="A330">
            <v>28185</v>
          </cell>
          <cell r="B330">
            <v>0.43985999999999997</v>
          </cell>
        </row>
        <row r="331">
          <cell r="A331">
            <v>28216</v>
          </cell>
          <cell r="B331">
            <v>0.44284000000000001</v>
          </cell>
        </row>
        <row r="332">
          <cell r="A332">
            <v>28246</v>
          </cell>
          <cell r="B332">
            <v>0.44583</v>
          </cell>
        </row>
        <row r="333">
          <cell r="A333">
            <v>28277</v>
          </cell>
          <cell r="B333">
            <v>0.44980999999999999</v>
          </cell>
        </row>
        <row r="334">
          <cell r="A334">
            <v>28307</v>
          </cell>
          <cell r="B334">
            <v>0.45179999999999998</v>
          </cell>
        </row>
        <row r="335">
          <cell r="A335">
            <v>28338</v>
          </cell>
          <cell r="B335">
            <v>0.45379000000000003</v>
          </cell>
        </row>
        <row r="336">
          <cell r="A336">
            <v>28369</v>
          </cell>
          <cell r="B336">
            <v>0.45678000000000002</v>
          </cell>
        </row>
        <row r="337">
          <cell r="A337">
            <v>28399</v>
          </cell>
          <cell r="B337">
            <v>0.45877000000000001</v>
          </cell>
        </row>
        <row r="338">
          <cell r="A338">
            <v>28430</v>
          </cell>
          <cell r="B338">
            <v>0.46179999999999999</v>
          </cell>
        </row>
        <row r="339">
          <cell r="A339">
            <v>28460</v>
          </cell>
          <cell r="B339">
            <v>0.46872000000000003</v>
          </cell>
        </row>
        <row r="340">
          <cell r="A340">
            <v>28491</v>
          </cell>
          <cell r="B340">
            <v>0.47071000000000002</v>
          </cell>
        </row>
        <row r="341">
          <cell r="A341">
            <v>28522</v>
          </cell>
          <cell r="B341">
            <v>0.47170000000000001</v>
          </cell>
        </row>
        <row r="342">
          <cell r="A342">
            <v>28550</v>
          </cell>
          <cell r="B342">
            <v>0.47270000000000001</v>
          </cell>
        </row>
        <row r="343">
          <cell r="A343">
            <v>28581</v>
          </cell>
          <cell r="B343">
            <v>0.47369</v>
          </cell>
        </row>
        <row r="344">
          <cell r="A344">
            <v>28611</v>
          </cell>
          <cell r="B344">
            <v>0.47567999999999999</v>
          </cell>
        </row>
        <row r="345">
          <cell r="A345">
            <v>28642</v>
          </cell>
          <cell r="B345">
            <v>0.47866999999999998</v>
          </cell>
        </row>
        <row r="346">
          <cell r="A346">
            <v>28672</v>
          </cell>
          <cell r="B346">
            <v>0.48265000000000002</v>
          </cell>
        </row>
        <row r="347">
          <cell r="A347">
            <v>28703</v>
          </cell>
          <cell r="B347">
            <v>0.48563000000000001</v>
          </cell>
        </row>
        <row r="348">
          <cell r="A348">
            <v>28734</v>
          </cell>
          <cell r="B348">
            <v>0.49160999999999999</v>
          </cell>
        </row>
        <row r="349">
          <cell r="A349">
            <v>28764</v>
          </cell>
          <cell r="B349">
            <v>0.49259999999999998</v>
          </cell>
        </row>
        <row r="350">
          <cell r="A350">
            <v>28795</v>
          </cell>
          <cell r="B350">
            <v>0.49458999999999997</v>
          </cell>
        </row>
        <row r="351">
          <cell r="A351">
            <v>28825</v>
          </cell>
          <cell r="B351">
            <v>0.50255000000000005</v>
          </cell>
        </row>
        <row r="352">
          <cell r="A352">
            <v>28856</v>
          </cell>
          <cell r="B352">
            <v>0.50355000000000005</v>
          </cell>
        </row>
        <row r="353">
          <cell r="A353">
            <v>28887</v>
          </cell>
          <cell r="B353">
            <v>0.50653000000000004</v>
          </cell>
        </row>
        <row r="354">
          <cell r="A354">
            <v>28915</v>
          </cell>
          <cell r="B354">
            <v>0.51151000000000002</v>
          </cell>
        </row>
        <row r="355">
          <cell r="A355">
            <v>28946</v>
          </cell>
          <cell r="B355">
            <v>0.51848000000000005</v>
          </cell>
        </row>
        <row r="356">
          <cell r="A356">
            <v>28976</v>
          </cell>
          <cell r="B356">
            <v>0.52344999999999997</v>
          </cell>
        </row>
        <row r="357">
          <cell r="A357">
            <v>29007</v>
          </cell>
          <cell r="B357">
            <v>0.52942</v>
          </cell>
        </row>
        <row r="358">
          <cell r="A358">
            <v>29037</v>
          </cell>
          <cell r="B358">
            <v>0.53539000000000003</v>
          </cell>
        </row>
        <row r="359">
          <cell r="A359">
            <v>29068</v>
          </cell>
          <cell r="B359">
            <v>0.54435</v>
          </cell>
        </row>
        <row r="360">
          <cell r="A360">
            <v>29099</v>
          </cell>
          <cell r="B360">
            <v>0.56225999999999998</v>
          </cell>
        </row>
        <row r="361">
          <cell r="A361">
            <v>29129</v>
          </cell>
          <cell r="B361">
            <v>0.57818000000000003</v>
          </cell>
        </row>
        <row r="362">
          <cell r="A362">
            <v>29160</v>
          </cell>
          <cell r="B362">
            <v>0.58913000000000004</v>
          </cell>
        </row>
        <row r="363">
          <cell r="A363">
            <v>29190</v>
          </cell>
          <cell r="B363">
            <v>0.60504999999999998</v>
          </cell>
        </row>
        <row r="364">
          <cell r="A364">
            <v>29221</v>
          </cell>
          <cell r="B364">
            <v>0.60902999999999996</v>
          </cell>
        </row>
        <row r="365">
          <cell r="A365">
            <v>29252</v>
          </cell>
          <cell r="B365">
            <v>0.61899000000000004</v>
          </cell>
        </row>
        <row r="366">
          <cell r="A366">
            <v>29281</v>
          </cell>
          <cell r="B366">
            <v>0.62495999999999996</v>
          </cell>
        </row>
        <row r="367">
          <cell r="A367">
            <v>29312</v>
          </cell>
          <cell r="B367">
            <v>0.63490999999999997</v>
          </cell>
        </row>
        <row r="368">
          <cell r="A368">
            <v>29342</v>
          </cell>
          <cell r="B368">
            <v>0.64187000000000005</v>
          </cell>
        </row>
        <row r="369">
          <cell r="A369">
            <v>29373</v>
          </cell>
          <cell r="B369">
            <v>0.64983999999999997</v>
          </cell>
        </row>
        <row r="370">
          <cell r="A370">
            <v>29403</v>
          </cell>
          <cell r="B370">
            <v>0.65780000000000005</v>
          </cell>
        </row>
        <row r="371">
          <cell r="A371">
            <v>29434</v>
          </cell>
          <cell r="B371">
            <v>0.66476000000000002</v>
          </cell>
        </row>
        <row r="372">
          <cell r="A372">
            <v>29465</v>
          </cell>
          <cell r="B372">
            <v>0.67669999999999997</v>
          </cell>
        </row>
        <row r="373">
          <cell r="A373">
            <v>29495</v>
          </cell>
          <cell r="B373">
            <v>0.69959000000000005</v>
          </cell>
        </row>
        <row r="374">
          <cell r="A374">
            <v>29526</v>
          </cell>
          <cell r="B374">
            <v>0.70953999999999995</v>
          </cell>
        </row>
        <row r="375">
          <cell r="A375">
            <v>29556</v>
          </cell>
          <cell r="B375">
            <v>0.72446999999999995</v>
          </cell>
        </row>
        <row r="376">
          <cell r="A376">
            <v>29587</v>
          </cell>
          <cell r="B376">
            <v>0.73441999999999996</v>
          </cell>
        </row>
        <row r="377">
          <cell r="A377">
            <v>29618</v>
          </cell>
          <cell r="B377">
            <v>0.73741000000000001</v>
          </cell>
        </row>
        <row r="378">
          <cell r="A378">
            <v>29646</v>
          </cell>
          <cell r="B378">
            <v>0.74038999999999999</v>
          </cell>
        </row>
        <row r="379">
          <cell r="A379">
            <v>29677</v>
          </cell>
          <cell r="B379">
            <v>0.74338000000000004</v>
          </cell>
        </row>
        <row r="380">
          <cell r="A380">
            <v>29707</v>
          </cell>
          <cell r="B380">
            <v>0.75333000000000006</v>
          </cell>
        </row>
        <row r="381">
          <cell r="A381">
            <v>29738</v>
          </cell>
          <cell r="B381">
            <v>0.76129000000000002</v>
          </cell>
        </row>
        <row r="382">
          <cell r="A382">
            <v>29768</v>
          </cell>
          <cell r="B382">
            <v>0.77024999999999999</v>
          </cell>
        </row>
        <row r="383">
          <cell r="A383">
            <v>29799</v>
          </cell>
          <cell r="B383">
            <v>0.77522000000000002</v>
          </cell>
        </row>
        <row r="384">
          <cell r="A384">
            <v>29830</v>
          </cell>
          <cell r="B384">
            <v>0.78417999999999999</v>
          </cell>
        </row>
        <row r="385">
          <cell r="A385">
            <v>29860</v>
          </cell>
          <cell r="B385">
            <v>0.78517999999999999</v>
          </cell>
        </row>
        <row r="386">
          <cell r="A386">
            <v>29891</v>
          </cell>
          <cell r="B386">
            <v>0.79313999999999996</v>
          </cell>
        </row>
        <row r="387">
          <cell r="A387">
            <v>29921</v>
          </cell>
          <cell r="B387">
            <v>0.80010000000000003</v>
          </cell>
        </row>
        <row r="388">
          <cell r="A388">
            <v>29952</v>
          </cell>
          <cell r="B388">
            <v>0.80906</v>
          </cell>
        </row>
        <row r="389">
          <cell r="A389">
            <v>29983</v>
          </cell>
          <cell r="B389">
            <v>0.81205000000000005</v>
          </cell>
        </row>
        <row r="390">
          <cell r="A390">
            <v>30011</v>
          </cell>
          <cell r="B390">
            <v>0.81403999999999999</v>
          </cell>
        </row>
        <row r="391">
          <cell r="A391">
            <v>30042</v>
          </cell>
          <cell r="B391">
            <v>0.81603000000000003</v>
          </cell>
        </row>
        <row r="392">
          <cell r="A392">
            <v>30072</v>
          </cell>
          <cell r="B392">
            <v>0.83991000000000005</v>
          </cell>
        </row>
        <row r="393">
          <cell r="A393">
            <v>30103</v>
          </cell>
          <cell r="B393">
            <v>0.84289999999999998</v>
          </cell>
        </row>
        <row r="394">
          <cell r="A394">
            <v>30133</v>
          </cell>
          <cell r="B394">
            <v>0.84687999999999997</v>
          </cell>
        </row>
        <row r="395">
          <cell r="A395">
            <v>30164</v>
          </cell>
          <cell r="B395">
            <v>0.84985999999999995</v>
          </cell>
        </row>
        <row r="396">
          <cell r="A396">
            <v>30195</v>
          </cell>
          <cell r="B396">
            <v>0.85484000000000004</v>
          </cell>
        </row>
        <row r="397">
          <cell r="A397">
            <v>30225</v>
          </cell>
          <cell r="B397">
            <v>0.85682999999999998</v>
          </cell>
        </row>
        <row r="398">
          <cell r="A398">
            <v>30256</v>
          </cell>
          <cell r="B398">
            <v>0.86080999999999996</v>
          </cell>
        </row>
        <row r="399">
          <cell r="A399">
            <v>30286</v>
          </cell>
          <cell r="B399">
            <v>0.86280000000000001</v>
          </cell>
        </row>
        <row r="400">
          <cell r="A400">
            <v>30317</v>
          </cell>
          <cell r="B400">
            <v>0.86280000000000001</v>
          </cell>
        </row>
        <row r="401">
          <cell r="A401">
            <v>30348</v>
          </cell>
          <cell r="B401">
            <v>0.86478999999999995</v>
          </cell>
        </row>
        <row r="402">
          <cell r="A402">
            <v>30376</v>
          </cell>
          <cell r="B402">
            <v>0.87275000000000003</v>
          </cell>
        </row>
        <row r="403">
          <cell r="A403">
            <v>30407</v>
          </cell>
          <cell r="B403">
            <v>0.87871999999999995</v>
          </cell>
        </row>
        <row r="404">
          <cell r="A404">
            <v>30437</v>
          </cell>
          <cell r="B404">
            <v>0.88270000000000004</v>
          </cell>
        </row>
        <row r="405">
          <cell r="A405">
            <v>30468</v>
          </cell>
          <cell r="B405">
            <v>0.88768000000000002</v>
          </cell>
        </row>
        <row r="406">
          <cell r="A406">
            <v>30498</v>
          </cell>
          <cell r="B406">
            <v>0.89265000000000005</v>
          </cell>
        </row>
        <row r="407">
          <cell r="A407">
            <v>30529</v>
          </cell>
          <cell r="B407">
            <v>0.89663000000000004</v>
          </cell>
        </row>
        <row r="408">
          <cell r="A408">
            <v>30560</v>
          </cell>
          <cell r="B408">
            <v>0.90758000000000005</v>
          </cell>
        </row>
        <row r="409">
          <cell r="A409">
            <v>30590</v>
          </cell>
          <cell r="B409">
            <v>0.91554000000000002</v>
          </cell>
        </row>
        <row r="410">
          <cell r="A410">
            <v>30621</v>
          </cell>
          <cell r="B410">
            <v>0.91752999999999996</v>
          </cell>
        </row>
        <row r="411">
          <cell r="A411">
            <v>30651</v>
          </cell>
          <cell r="B411">
            <v>0.92349999999999999</v>
          </cell>
        </row>
        <row r="412">
          <cell r="A412">
            <v>30682</v>
          </cell>
          <cell r="B412">
            <v>0.92251000000000005</v>
          </cell>
        </row>
        <row r="413">
          <cell r="A413">
            <v>30713</v>
          </cell>
          <cell r="B413">
            <v>0.92947000000000002</v>
          </cell>
        </row>
        <row r="414">
          <cell r="A414">
            <v>30742</v>
          </cell>
          <cell r="B414">
            <v>0.94042000000000003</v>
          </cell>
        </row>
        <row r="415">
          <cell r="A415">
            <v>30773</v>
          </cell>
          <cell r="B415">
            <v>0.96031999999999995</v>
          </cell>
        </row>
        <row r="416">
          <cell r="A416">
            <v>30803</v>
          </cell>
          <cell r="B416">
            <v>0.98023000000000005</v>
          </cell>
        </row>
        <row r="417">
          <cell r="A417">
            <v>30834</v>
          </cell>
          <cell r="B417">
            <v>0.99017999999999995</v>
          </cell>
        </row>
        <row r="418">
          <cell r="A418">
            <v>30864</v>
          </cell>
          <cell r="B418">
            <v>1.0031099999999999</v>
          </cell>
        </row>
        <row r="419">
          <cell r="A419">
            <v>30895</v>
          </cell>
          <cell r="B419">
            <v>1.01207</v>
          </cell>
        </row>
        <row r="420">
          <cell r="A420">
            <v>30926</v>
          </cell>
          <cell r="B420">
            <v>1.03098</v>
          </cell>
        </row>
        <row r="421">
          <cell r="A421">
            <v>30956</v>
          </cell>
          <cell r="B421">
            <v>1.04491</v>
          </cell>
        </row>
        <row r="422">
          <cell r="A422">
            <v>30987</v>
          </cell>
          <cell r="B422">
            <v>1.0598399999999999</v>
          </cell>
        </row>
        <row r="423">
          <cell r="A423">
            <v>31017</v>
          </cell>
          <cell r="B423">
            <v>1.0687899999999999</v>
          </cell>
        </row>
        <row r="424">
          <cell r="A424">
            <v>31048</v>
          </cell>
          <cell r="B424">
            <v>1.0797399999999999</v>
          </cell>
        </row>
        <row r="425">
          <cell r="A425">
            <v>31079</v>
          </cell>
          <cell r="B425">
            <v>1.07576</v>
          </cell>
        </row>
        <row r="426">
          <cell r="A426">
            <v>31107</v>
          </cell>
          <cell r="B426">
            <v>1.0797399999999999</v>
          </cell>
        </row>
        <row r="427">
          <cell r="A427">
            <v>31138</v>
          </cell>
          <cell r="B427">
            <v>1.09467</v>
          </cell>
        </row>
        <row r="428">
          <cell r="A428">
            <v>31168</v>
          </cell>
          <cell r="B428">
            <v>1.0926800000000001</v>
          </cell>
        </row>
        <row r="429">
          <cell r="A429">
            <v>31199</v>
          </cell>
          <cell r="B429">
            <v>1.0986499999999999</v>
          </cell>
        </row>
        <row r="430">
          <cell r="A430">
            <v>31229</v>
          </cell>
          <cell r="B430">
            <v>1.1066100000000001</v>
          </cell>
        </row>
        <row r="431">
          <cell r="A431">
            <v>31260</v>
          </cell>
          <cell r="B431">
            <v>1.1086</v>
          </cell>
        </row>
        <row r="432">
          <cell r="A432">
            <v>31291</v>
          </cell>
          <cell r="B432">
            <v>1.1175600000000001</v>
          </cell>
        </row>
        <row r="433">
          <cell r="A433">
            <v>31321</v>
          </cell>
          <cell r="B433">
            <v>1.1314900000000001</v>
          </cell>
        </row>
        <row r="434">
          <cell r="A434">
            <v>31352</v>
          </cell>
          <cell r="B434">
            <v>1.1504000000000001</v>
          </cell>
        </row>
        <row r="435">
          <cell r="A435">
            <v>31382</v>
          </cell>
          <cell r="B435">
            <v>1.16632</v>
          </cell>
        </row>
        <row r="436">
          <cell r="A436">
            <v>31413</v>
          </cell>
          <cell r="B436">
            <v>1.1872199999999999</v>
          </cell>
        </row>
        <row r="437">
          <cell r="A437">
            <v>31444</v>
          </cell>
          <cell r="B437">
            <v>1.1981599999999999</v>
          </cell>
        </row>
        <row r="438">
          <cell r="A438">
            <v>31472</v>
          </cell>
          <cell r="B438">
            <v>1.1892100000000001</v>
          </cell>
        </row>
        <row r="439">
          <cell r="A439">
            <v>31503</v>
          </cell>
          <cell r="B439">
            <v>1.1901999999999999</v>
          </cell>
        </row>
        <row r="440">
          <cell r="A440">
            <v>31533</v>
          </cell>
          <cell r="B440">
            <v>1.2060999999999999</v>
          </cell>
        </row>
        <row r="441">
          <cell r="A441">
            <v>31564</v>
          </cell>
          <cell r="B441">
            <v>1.22603</v>
          </cell>
        </row>
        <row r="442">
          <cell r="A442">
            <v>31594</v>
          </cell>
          <cell r="B442">
            <v>1.23797</v>
          </cell>
        </row>
        <row r="443">
          <cell r="A443">
            <v>31625</v>
          </cell>
          <cell r="B443">
            <v>1.24892</v>
          </cell>
        </row>
        <row r="444">
          <cell r="A444">
            <v>31656</v>
          </cell>
          <cell r="B444">
            <v>1.2558800000000001</v>
          </cell>
        </row>
        <row r="445">
          <cell r="A445">
            <v>31686</v>
          </cell>
          <cell r="B445">
            <v>1.2827500000000001</v>
          </cell>
        </row>
        <row r="446">
          <cell r="A446">
            <v>31717</v>
          </cell>
          <cell r="B446">
            <v>1.30067</v>
          </cell>
        </row>
        <row r="447">
          <cell r="A447">
            <v>31747</v>
          </cell>
          <cell r="B447">
            <v>1.3146</v>
          </cell>
        </row>
        <row r="448">
          <cell r="A448">
            <v>31778</v>
          </cell>
          <cell r="B448">
            <v>1.33948</v>
          </cell>
        </row>
        <row r="449">
          <cell r="A449">
            <v>31809</v>
          </cell>
          <cell r="B449">
            <v>1.37331</v>
          </cell>
        </row>
        <row r="450">
          <cell r="A450">
            <v>31837</v>
          </cell>
          <cell r="B450">
            <v>1.40516</v>
          </cell>
        </row>
        <row r="451">
          <cell r="A451">
            <v>31868</v>
          </cell>
          <cell r="B451">
            <v>1.44496</v>
          </cell>
        </row>
        <row r="452">
          <cell r="A452">
            <v>31898</v>
          </cell>
          <cell r="B452">
            <v>1.5066600000000001</v>
          </cell>
        </row>
        <row r="453">
          <cell r="A453">
            <v>31929</v>
          </cell>
          <cell r="B453">
            <v>1.57135</v>
          </cell>
        </row>
        <row r="454">
          <cell r="A454">
            <v>31959</v>
          </cell>
          <cell r="B454">
            <v>1.6549400000000001</v>
          </cell>
        </row>
        <row r="455">
          <cell r="A455">
            <v>31990</v>
          </cell>
          <cell r="B455">
            <v>1.6668799999999999</v>
          </cell>
        </row>
        <row r="456">
          <cell r="A456">
            <v>32021</v>
          </cell>
          <cell r="B456">
            <v>1.6907700000000001</v>
          </cell>
        </row>
        <row r="457">
          <cell r="A457">
            <v>32051</v>
          </cell>
          <cell r="B457">
            <v>1.7325600000000001</v>
          </cell>
        </row>
        <row r="458">
          <cell r="A458">
            <v>32082</v>
          </cell>
          <cell r="B458">
            <v>1.7823199999999999</v>
          </cell>
        </row>
        <row r="459">
          <cell r="A459">
            <v>32112</v>
          </cell>
          <cell r="B459">
            <v>1.84402</v>
          </cell>
        </row>
        <row r="460">
          <cell r="A460">
            <v>32143</v>
          </cell>
          <cell r="B460">
            <v>1.85198</v>
          </cell>
        </row>
        <row r="461">
          <cell r="A461">
            <v>32174</v>
          </cell>
          <cell r="B461">
            <v>1.81616</v>
          </cell>
        </row>
        <row r="462">
          <cell r="A462">
            <v>32203</v>
          </cell>
          <cell r="B462">
            <v>1.8141700000000001</v>
          </cell>
        </row>
        <row r="463">
          <cell r="A463">
            <v>32234</v>
          </cell>
          <cell r="B463">
            <v>1.8509899999999999</v>
          </cell>
        </row>
        <row r="464">
          <cell r="A464">
            <v>32264</v>
          </cell>
          <cell r="B464">
            <v>1.87686</v>
          </cell>
        </row>
        <row r="465">
          <cell r="A465">
            <v>32295</v>
          </cell>
          <cell r="B465">
            <v>1.9703999999999999</v>
          </cell>
        </row>
        <row r="466">
          <cell r="A466">
            <v>32325</v>
          </cell>
          <cell r="B466">
            <v>2.07091</v>
          </cell>
        </row>
        <row r="467">
          <cell r="A467">
            <v>32356</v>
          </cell>
          <cell r="B467">
            <v>2.1196799999999998</v>
          </cell>
        </row>
        <row r="468">
          <cell r="A468">
            <v>32387</v>
          </cell>
          <cell r="B468">
            <v>2.1555</v>
          </cell>
        </row>
        <row r="469">
          <cell r="A469">
            <v>32417</v>
          </cell>
          <cell r="B469">
            <v>2.2500399999999998</v>
          </cell>
        </row>
        <row r="470">
          <cell r="A470">
            <v>32448</v>
          </cell>
          <cell r="B470">
            <v>2.33961</v>
          </cell>
        </row>
        <row r="471">
          <cell r="A471">
            <v>32478</v>
          </cell>
          <cell r="B471">
            <v>2.4988299999999999</v>
          </cell>
        </row>
        <row r="472">
          <cell r="A472">
            <v>32509</v>
          </cell>
          <cell r="B472">
            <v>2.5266899999999999</v>
          </cell>
        </row>
        <row r="473">
          <cell r="A473">
            <v>32540</v>
          </cell>
          <cell r="B473">
            <v>2.6063100000000001</v>
          </cell>
        </row>
        <row r="474">
          <cell r="A474">
            <v>32568</v>
          </cell>
          <cell r="B474">
            <v>3.1606100000000001</v>
          </cell>
        </row>
        <row r="475">
          <cell r="A475">
            <v>32599</v>
          </cell>
          <cell r="B475">
            <v>3.5875300000000001</v>
          </cell>
        </row>
        <row r="476">
          <cell r="A476">
            <v>32629</v>
          </cell>
          <cell r="B476">
            <v>3.81542</v>
          </cell>
        </row>
        <row r="477">
          <cell r="A477">
            <v>32660</v>
          </cell>
          <cell r="B477">
            <v>3.9378199999999999</v>
          </cell>
        </row>
        <row r="478">
          <cell r="A478">
            <v>32690</v>
          </cell>
          <cell r="B478">
            <v>4.0353500000000002</v>
          </cell>
        </row>
        <row r="479">
          <cell r="A479">
            <v>32721</v>
          </cell>
          <cell r="B479">
            <v>4.1229199999999997</v>
          </cell>
        </row>
        <row r="480">
          <cell r="A480">
            <v>32752</v>
          </cell>
          <cell r="B480">
            <v>4.2582599999999999</v>
          </cell>
        </row>
        <row r="481">
          <cell r="A481">
            <v>32782</v>
          </cell>
          <cell r="B481">
            <v>4.3866399999999999</v>
          </cell>
        </row>
        <row r="482">
          <cell r="A482">
            <v>32813</v>
          </cell>
          <cell r="B482">
            <v>4.4453500000000004</v>
          </cell>
        </row>
        <row r="483">
          <cell r="A483">
            <v>32843</v>
          </cell>
          <cell r="B483">
            <v>4.5229699999999999</v>
          </cell>
        </row>
        <row r="484">
          <cell r="A484">
            <v>32874</v>
          </cell>
          <cell r="B484">
            <v>4.6294500000000003</v>
          </cell>
        </row>
        <row r="485">
          <cell r="A485">
            <v>32905</v>
          </cell>
          <cell r="B485">
            <v>4.7190200000000004</v>
          </cell>
        </row>
        <row r="486">
          <cell r="A486">
            <v>32933</v>
          </cell>
          <cell r="B486">
            <v>4.8026099999999996</v>
          </cell>
        </row>
        <row r="487">
          <cell r="A487">
            <v>32964</v>
          </cell>
          <cell r="B487">
            <v>4.9279999999999999</v>
          </cell>
        </row>
        <row r="488">
          <cell r="A488">
            <v>32994</v>
          </cell>
          <cell r="B488">
            <v>5.0503999999999998</v>
          </cell>
        </row>
        <row r="489">
          <cell r="A489">
            <v>33025</v>
          </cell>
          <cell r="B489">
            <v>5.1917200000000001</v>
          </cell>
        </row>
        <row r="490">
          <cell r="A490">
            <v>33055</v>
          </cell>
          <cell r="B490">
            <v>5.3937299999999997</v>
          </cell>
        </row>
        <row r="491">
          <cell r="A491">
            <v>33086</v>
          </cell>
          <cell r="B491">
            <v>5.5639000000000003</v>
          </cell>
        </row>
        <row r="492">
          <cell r="A492">
            <v>33117</v>
          </cell>
          <cell r="B492">
            <v>5.6494900000000001</v>
          </cell>
        </row>
        <row r="493">
          <cell r="A493">
            <v>33147</v>
          </cell>
          <cell r="B493">
            <v>5.7987599999999997</v>
          </cell>
        </row>
        <row r="494">
          <cell r="A494">
            <v>33178</v>
          </cell>
          <cell r="B494">
            <v>5.9659500000000003</v>
          </cell>
        </row>
        <row r="495">
          <cell r="A495">
            <v>33208</v>
          </cell>
          <cell r="B495">
            <v>6.1729399999999996</v>
          </cell>
        </row>
        <row r="496">
          <cell r="A496">
            <v>33239</v>
          </cell>
          <cell r="B496">
            <v>6.3162399999999996</v>
          </cell>
        </row>
        <row r="497">
          <cell r="A497">
            <v>33270</v>
          </cell>
          <cell r="B497">
            <v>6.4257099999999996</v>
          </cell>
        </row>
        <row r="498">
          <cell r="A498">
            <v>33298</v>
          </cell>
          <cell r="B498">
            <v>6.5361700000000003</v>
          </cell>
        </row>
        <row r="499">
          <cell r="A499">
            <v>33329</v>
          </cell>
          <cell r="B499">
            <v>6.71828</v>
          </cell>
        </row>
        <row r="500">
          <cell r="A500">
            <v>33359</v>
          </cell>
          <cell r="B500">
            <v>6.87751</v>
          </cell>
        </row>
        <row r="501">
          <cell r="A501">
            <v>33390</v>
          </cell>
          <cell r="B501">
            <v>7.0058800000000003</v>
          </cell>
        </row>
        <row r="502">
          <cell r="A502">
            <v>33420</v>
          </cell>
          <cell r="B502">
            <v>7.2258100000000001</v>
          </cell>
        </row>
        <row r="503">
          <cell r="A503">
            <v>33451</v>
          </cell>
          <cell r="B503">
            <v>7.3939899999999996</v>
          </cell>
        </row>
        <row r="504">
          <cell r="A504">
            <v>33482</v>
          </cell>
          <cell r="B504">
            <v>7.5323200000000003</v>
          </cell>
        </row>
        <row r="505">
          <cell r="A505">
            <v>33512</v>
          </cell>
          <cell r="B505">
            <v>7.6975100000000003</v>
          </cell>
        </row>
        <row r="506">
          <cell r="A506">
            <v>33543</v>
          </cell>
          <cell r="B506">
            <v>7.8945499999999997</v>
          </cell>
        </row>
        <row r="507">
          <cell r="A507">
            <v>33573</v>
          </cell>
          <cell r="B507">
            <v>8.0876099999999997</v>
          </cell>
        </row>
        <row r="508">
          <cell r="A508">
            <v>33604</v>
          </cell>
          <cell r="B508">
            <v>8.1911100000000001</v>
          </cell>
        </row>
        <row r="509">
          <cell r="A509">
            <v>33635</v>
          </cell>
          <cell r="B509">
            <v>8.4060600000000001</v>
          </cell>
        </row>
        <row r="510">
          <cell r="A510">
            <v>33664</v>
          </cell>
          <cell r="B510">
            <v>8.5921599999999998</v>
          </cell>
        </row>
        <row r="511">
          <cell r="A511">
            <v>33695</v>
          </cell>
          <cell r="B511">
            <v>8.7812400000000004</v>
          </cell>
        </row>
        <row r="512">
          <cell r="A512">
            <v>33725</v>
          </cell>
          <cell r="B512">
            <v>9.0041499999999992</v>
          </cell>
        </row>
        <row r="513">
          <cell r="A513">
            <v>33756</v>
          </cell>
          <cell r="B513">
            <v>9.24498</v>
          </cell>
        </row>
        <row r="514">
          <cell r="A514">
            <v>33786</v>
          </cell>
          <cell r="B514">
            <v>9.51267</v>
          </cell>
        </row>
        <row r="515">
          <cell r="A515">
            <v>33817</v>
          </cell>
          <cell r="B515">
            <v>9.7296200000000006</v>
          </cell>
        </row>
        <row r="516">
          <cell r="A516">
            <v>33848</v>
          </cell>
          <cell r="B516">
            <v>9.9296399999999991</v>
          </cell>
        </row>
        <row r="517">
          <cell r="A517">
            <v>33878</v>
          </cell>
          <cell r="B517">
            <v>10.16649</v>
          </cell>
        </row>
        <row r="518">
          <cell r="A518">
            <v>33909</v>
          </cell>
          <cell r="B518">
            <v>10.42224</v>
          </cell>
        </row>
        <row r="519">
          <cell r="A519">
            <v>33939</v>
          </cell>
          <cell r="B519">
            <v>10.664070000000001</v>
          </cell>
        </row>
        <row r="520">
          <cell r="A520">
            <v>33970</v>
          </cell>
          <cell r="B520">
            <v>10.98052</v>
          </cell>
        </row>
        <row r="521">
          <cell r="A521">
            <v>34001</v>
          </cell>
          <cell r="B521">
            <v>11.26812</v>
          </cell>
        </row>
        <row r="522">
          <cell r="A522">
            <v>34029</v>
          </cell>
          <cell r="B522">
            <v>11.526859999999999</v>
          </cell>
        </row>
        <row r="523">
          <cell r="A523">
            <v>34060</v>
          </cell>
          <cell r="B523">
            <v>11.85427</v>
          </cell>
        </row>
        <row r="524">
          <cell r="A524">
            <v>34090</v>
          </cell>
          <cell r="B524">
            <v>12.18267</v>
          </cell>
        </row>
        <row r="525">
          <cell r="A525">
            <v>34121</v>
          </cell>
          <cell r="B525">
            <v>12.566800000000001</v>
          </cell>
        </row>
        <row r="526">
          <cell r="A526">
            <v>34151</v>
          </cell>
          <cell r="B526">
            <v>12.9579</v>
          </cell>
        </row>
        <row r="527">
          <cell r="A527">
            <v>34182</v>
          </cell>
          <cell r="B527">
            <v>13.36392</v>
          </cell>
        </row>
        <row r="528">
          <cell r="A528">
            <v>34213</v>
          </cell>
          <cell r="B528">
            <v>13.806760000000001</v>
          </cell>
        </row>
        <row r="529">
          <cell r="A529">
            <v>34243</v>
          </cell>
          <cell r="B529">
            <v>14.49342</v>
          </cell>
        </row>
        <row r="530">
          <cell r="A530">
            <v>34274</v>
          </cell>
          <cell r="B530">
            <v>15.021839999999999</v>
          </cell>
        </row>
        <row r="531">
          <cell r="A531">
            <v>34304</v>
          </cell>
          <cell r="B531">
            <v>15.56321</v>
          </cell>
        </row>
        <row r="532">
          <cell r="A532">
            <v>34335</v>
          </cell>
          <cell r="B532">
            <v>16.231950000000001</v>
          </cell>
        </row>
        <row r="533">
          <cell r="A533">
            <v>34366</v>
          </cell>
          <cell r="B533">
            <v>16.537459999999999</v>
          </cell>
        </row>
        <row r="534">
          <cell r="A534">
            <v>34394</v>
          </cell>
          <cell r="B534">
            <v>17.00319</v>
          </cell>
        </row>
        <row r="535">
          <cell r="A535">
            <v>34425</v>
          </cell>
          <cell r="B535">
            <v>17.55949</v>
          </cell>
        </row>
        <row r="536">
          <cell r="A536">
            <v>34455</v>
          </cell>
          <cell r="B536">
            <v>18.469059999999999</v>
          </cell>
        </row>
        <row r="537">
          <cell r="A537">
            <v>34486</v>
          </cell>
          <cell r="B537">
            <v>20.138919999999999</v>
          </cell>
        </row>
        <row r="538">
          <cell r="A538">
            <v>34516</v>
          </cell>
          <cell r="B538">
            <v>21.413720000000001</v>
          </cell>
        </row>
        <row r="539">
          <cell r="A539">
            <v>34547</v>
          </cell>
          <cell r="B539">
            <v>22.530280000000001</v>
          </cell>
        </row>
        <row r="540">
          <cell r="A540">
            <v>34578</v>
          </cell>
          <cell r="B540">
            <v>23.428899999999999</v>
          </cell>
        </row>
        <row r="541">
          <cell r="A541">
            <v>34608</v>
          </cell>
          <cell r="B541">
            <v>24.628060000000001</v>
          </cell>
        </row>
        <row r="542">
          <cell r="A542">
            <v>34639</v>
          </cell>
          <cell r="B542">
            <v>25.68093</v>
          </cell>
        </row>
        <row r="543">
          <cell r="A543">
            <v>34669</v>
          </cell>
          <cell r="B543">
            <v>26.587520000000001</v>
          </cell>
        </row>
        <row r="544">
          <cell r="A544">
            <v>34700</v>
          </cell>
          <cell r="B544">
            <v>27.422450000000001</v>
          </cell>
        </row>
        <row r="545">
          <cell r="A545">
            <v>34731</v>
          </cell>
          <cell r="B545">
            <v>28.0703</v>
          </cell>
        </row>
        <row r="546">
          <cell r="A546">
            <v>34759</v>
          </cell>
          <cell r="B546">
            <v>28.97589</v>
          </cell>
        </row>
        <row r="547">
          <cell r="A547">
            <v>34790</v>
          </cell>
          <cell r="B547">
            <v>30.150169999999999</v>
          </cell>
        </row>
        <row r="548">
          <cell r="A548">
            <v>34820</v>
          </cell>
          <cell r="B548">
            <v>31.614039999999999</v>
          </cell>
        </row>
        <row r="549">
          <cell r="A549">
            <v>34851</v>
          </cell>
          <cell r="B549">
            <v>32.465890000000002</v>
          </cell>
        </row>
        <row r="550">
          <cell r="A550">
            <v>34881</v>
          </cell>
          <cell r="B550">
            <v>33.362520000000004</v>
          </cell>
        </row>
        <row r="551">
          <cell r="A551">
            <v>34912</v>
          </cell>
          <cell r="B551">
            <v>34.404449999999997</v>
          </cell>
        </row>
        <row r="552">
          <cell r="A552">
            <v>34943</v>
          </cell>
          <cell r="B552">
            <v>35.555840000000003</v>
          </cell>
        </row>
        <row r="553">
          <cell r="A553">
            <v>34973</v>
          </cell>
          <cell r="B553">
            <v>37.201830000000001</v>
          </cell>
        </row>
        <row r="554">
          <cell r="A554">
            <v>35004</v>
          </cell>
          <cell r="B554">
            <v>39.278709999999997</v>
          </cell>
        </row>
        <row r="555">
          <cell r="A555">
            <v>35034</v>
          </cell>
          <cell r="B555">
            <v>41.640210000000003</v>
          </cell>
        </row>
        <row r="556">
          <cell r="A556">
            <v>35065</v>
          </cell>
          <cell r="B556">
            <v>45.01876</v>
          </cell>
        </row>
        <row r="557">
          <cell r="A557">
            <v>35096</v>
          </cell>
          <cell r="B557">
            <v>48.608280000000001</v>
          </cell>
        </row>
        <row r="558">
          <cell r="A558">
            <v>35125</v>
          </cell>
          <cell r="B558">
            <v>51.608669999999996</v>
          </cell>
        </row>
        <row r="559">
          <cell r="A559">
            <v>35156</v>
          </cell>
          <cell r="B559">
            <v>56.022170000000003</v>
          </cell>
        </row>
        <row r="560">
          <cell r="A560">
            <v>35186</v>
          </cell>
          <cell r="B560">
            <v>63.07582</v>
          </cell>
        </row>
        <row r="561">
          <cell r="A561">
            <v>35217</v>
          </cell>
          <cell r="B561">
            <v>67.570930000000004</v>
          </cell>
        </row>
        <row r="562">
          <cell r="A562">
            <v>35247</v>
          </cell>
          <cell r="B562">
            <v>70.939520000000002</v>
          </cell>
        </row>
        <row r="563">
          <cell r="A563">
            <v>35278</v>
          </cell>
          <cell r="B563">
            <v>73.859309999999994</v>
          </cell>
        </row>
        <row r="564">
          <cell r="A564">
            <v>35309</v>
          </cell>
          <cell r="B564">
            <v>76.508399999999995</v>
          </cell>
        </row>
        <row r="565">
          <cell r="A565">
            <v>35339</v>
          </cell>
          <cell r="B565">
            <v>79.755589999999998</v>
          </cell>
        </row>
        <row r="566">
          <cell r="A566">
            <v>35370</v>
          </cell>
          <cell r="B566">
            <v>82.188739999999996</v>
          </cell>
        </row>
        <row r="567">
          <cell r="A567">
            <v>35400</v>
          </cell>
          <cell r="B567">
            <v>84.630849999999995</v>
          </cell>
        </row>
        <row r="568">
          <cell r="A568">
            <v>35431</v>
          </cell>
          <cell r="B568">
            <v>86.850040000000007</v>
          </cell>
        </row>
        <row r="569">
          <cell r="A569">
            <v>35462</v>
          </cell>
          <cell r="B569">
            <v>88.841340000000002</v>
          </cell>
        </row>
        <row r="570">
          <cell r="A570">
            <v>35490</v>
          </cell>
          <cell r="B570">
            <v>90.218639999999994</v>
          </cell>
        </row>
        <row r="571">
          <cell r="A571">
            <v>35521</v>
          </cell>
          <cell r="B571">
            <v>92.358220000000003</v>
          </cell>
        </row>
        <row r="572">
          <cell r="A572">
            <v>35551</v>
          </cell>
          <cell r="B572">
            <v>95.244159999999994</v>
          </cell>
        </row>
        <row r="573">
          <cell r="A573">
            <v>35582</v>
          </cell>
          <cell r="B573">
            <v>96.993639999999999</v>
          </cell>
        </row>
        <row r="574">
          <cell r="A574">
            <v>35612</v>
          </cell>
          <cell r="B574">
            <v>99.682550000000006</v>
          </cell>
        </row>
        <row r="575">
          <cell r="A575">
            <v>35643</v>
          </cell>
          <cell r="B575">
            <v>102.94964</v>
          </cell>
        </row>
        <row r="576">
          <cell r="A576">
            <v>35674</v>
          </cell>
          <cell r="B576">
            <v>106.42372</v>
          </cell>
        </row>
        <row r="577">
          <cell r="A577">
            <v>35704</v>
          </cell>
          <cell r="B577">
            <v>110.43518</v>
          </cell>
        </row>
        <row r="578">
          <cell r="A578">
            <v>35735</v>
          </cell>
          <cell r="B578">
            <v>113.54504</v>
          </cell>
        </row>
        <row r="579">
          <cell r="A579">
            <v>35765</v>
          </cell>
          <cell r="B579">
            <v>116.45984</v>
          </cell>
        </row>
        <row r="580">
          <cell r="A580">
            <v>35796</v>
          </cell>
          <cell r="B580">
            <v>118.80043999999999</v>
          </cell>
        </row>
        <row r="581">
          <cell r="A581">
            <v>35827</v>
          </cell>
          <cell r="B581">
            <v>121.43959</v>
          </cell>
        </row>
        <row r="582">
          <cell r="A582">
            <v>35855</v>
          </cell>
          <cell r="B582">
            <v>124.73156</v>
          </cell>
        </row>
        <row r="583">
          <cell r="A583">
            <v>35886</v>
          </cell>
          <cell r="B583">
            <v>128.92413999999999</v>
          </cell>
        </row>
        <row r="584">
          <cell r="A584">
            <v>35916</v>
          </cell>
          <cell r="B584">
            <v>133.09183999999999</v>
          </cell>
        </row>
        <row r="585">
          <cell r="A585">
            <v>35947</v>
          </cell>
          <cell r="B585">
            <v>134.82937999999999</v>
          </cell>
        </row>
        <row r="586">
          <cell r="A586">
            <v>35977</v>
          </cell>
          <cell r="B586">
            <v>137.61482000000001</v>
          </cell>
        </row>
        <row r="587">
          <cell r="A587">
            <v>36008</v>
          </cell>
          <cell r="B587">
            <v>140.46791999999999</v>
          </cell>
        </row>
        <row r="588">
          <cell r="A588">
            <v>36039</v>
          </cell>
          <cell r="B588">
            <v>142.96775</v>
          </cell>
        </row>
        <row r="589">
          <cell r="A589">
            <v>36069</v>
          </cell>
          <cell r="B589">
            <v>146.47963999999999</v>
          </cell>
        </row>
        <row r="590">
          <cell r="A590">
            <v>36100</v>
          </cell>
          <cell r="B590">
            <v>148.75157999999999</v>
          </cell>
        </row>
        <row r="591">
          <cell r="A591">
            <v>36130</v>
          </cell>
          <cell r="B591">
            <v>151.28823</v>
          </cell>
        </row>
        <row r="592">
          <cell r="A592">
            <v>36161</v>
          </cell>
          <cell r="B592">
            <v>154.65185</v>
          </cell>
        </row>
        <row r="593">
          <cell r="A593">
            <v>36192</v>
          </cell>
          <cell r="B593">
            <v>157.21038999999999</v>
          </cell>
        </row>
        <row r="594">
          <cell r="A594">
            <v>36220</v>
          </cell>
          <cell r="B594">
            <v>159.16983999999999</v>
          </cell>
        </row>
        <row r="595">
          <cell r="A595">
            <v>36251</v>
          </cell>
          <cell r="B595">
            <v>160.99894</v>
          </cell>
        </row>
        <row r="596">
          <cell r="A596">
            <v>36281</v>
          </cell>
          <cell r="B596">
            <v>164.20133999999999</v>
          </cell>
        </row>
        <row r="597">
          <cell r="A597">
            <v>36312</v>
          </cell>
          <cell r="B597">
            <v>166.63847000000001</v>
          </cell>
        </row>
        <row r="598">
          <cell r="A598">
            <v>36342</v>
          </cell>
          <cell r="B598">
            <v>169.32140000000001</v>
          </cell>
        </row>
        <row r="599">
          <cell r="A599">
            <v>36373</v>
          </cell>
          <cell r="B599">
            <v>171.78341</v>
          </cell>
        </row>
        <row r="600">
          <cell r="A600">
            <v>36404</v>
          </cell>
          <cell r="B600">
            <v>173.25524999999999</v>
          </cell>
        </row>
        <row r="601">
          <cell r="A601">
            <v>36434</v>
          </cell>
          <cell r="B601">
            <v>176.00783999999999</v>
          </cell>
        </row>
        <row r="602">
          <cell r="A602">
            <v>36465</v>
          </cell>
          <cell r="B602">
            <v>178.60419999999999</v>
          </cell>
        </row>
        <row r="603">
          <cell r="A603">
            <v>36495</v>
          </cell>
          <cell r="B603">
            <v>181.58866</v>
          </cell>
        </row>
        <row r="604">
          <cell r="A604">
            <v>36526</v>
          </cell>
          <cell r="B604">
            <v>184.65387999999999</v>
          </cell>
        </row>
        <row r="605">
          <cell r="A605">
            <v>36557</v>
          </cell>
          <cell r="B605">
            <v>185.38695999999999</v>
          </cell>
        </row>
        <row r="606">
          <cell r="A606">
            <v>36586</v>
          </cell>
          <cell r="B606">
            <v>187.08696</v>
          </cell>
        </row>
        <row r="607">
          <cell r="A607">
            <v>36617</v>
          </cell>
          <cell r="B607">
            <v>189.97183999999999</v>
          </cell>
        </row>
        <row r="608">
          <cell r="A608">
            <v>36647</v>
          </cell>
          <cell r="B608">
            <v>191.87345999999999</v>
          </cell>
        </row>
        <row r="609">
          <cell r="A609">
            <v>36678</v>
          </cell>
          <cell r="B609">
            <v>193.97829999999999</v>
          </cell>
        </row>
        <row r="610">
          <cell r="A610">
            <v>36708</v>
          </cell>
          <cell r="B610">
            <v>195.97821999999999</v>
          </cell>
        </row>
        <row r="611">
          <cell r="A611">
            <v>36739</v>
          </cell>
          <cell r="B611">
            <v>197.47745</v>
          </cell>
        </row>
        <row r="612">
          <cell r="A612">
            <v>36770</v>
          </cell>
          <cell r="B612">
            <v>200.87800999999999</v>
          </cell>
        </row>
        <row r="613">
          <cell r="A613">
            <v>36800</v>
          </cell>
          <cell r="B613">
            <v>202.57744</v>
          </cell>
        </row>
        <row r="614">
          <cell r="A614">
            <v>36831</v>
          </cell>
          <cell r="B614">
            <v>203.87790000000001</v>
          </cell>
        </row>
        <row r="615">
          <cell r="A615">
            <v>36861</v>
          </cell>
          <cell r="B615">
            <v>205.97790000000001</v>
          </cell>
        </row>
        <row r="616">
          <cell r="A616">
            <v>36892</v>
          </cell>
          <cell r="B616">
            <v>207.87705</v>
          </cell>
        </row>
        <row r="617">
          <cell r="A617">
            <v>36923</v>
          </cell>
          <cell r="B617">
            <v>208.9</v>
          </cell>
        </row>
        <row r="618">
          <cell r="A618">
            <v>36951</v>
          </cell>
          <cell r="B618">
            <v>210.5</v>
          </cell>
        </row>
        <row r="619">
          <cell r="A619">
            <v>36982</v>
          </cell>
          <cell r="B619">
            <v>212.9</v>
          </cell>
        </row>
        <row r="620">
          <cell r="A620">
            <v>37012</v>
          </cell>
          <cell r="B620">
            <v>216.1</v>
          </cell>
        </row>
        <row r="621">
          <cell r="A621">
            <v>37043</v>
          </cell>
          <cell r="B621">
            <v>218.2</v>
          </cell>
        </row>
        <row r="622">
          <cell r="A622">
            <v>37073</v>
          </cell>
          <cell r="B622">
            <v>221.5</v>
          </cell>
        </row>
        <row r="623">
          <cell r="A623">
            <v>37104</v>
          </cell>
          <cell r="B623">
            <v>222.9</v>
          </cell>
        </row>
        <row r="624">
          <cell r="A624">
            <v>37135</v>
          </cell>
          <cell r="B624">
            <v>225.6</v>
          </cell>
        </row>
        <row r="625">
          <cell r="A625">
            <v>37165</v>
          </cell>
          <cell r="B625">
            <v>227.6</v>
          </cell>
        </row>
        <row r="626">
          <cell r="A626">
            <v>37196</v>
          </cell>
          <cell r="B626">
            <v>229.8</v>
          </cell>
        </row>
        <row r="627">
          <cell r="A627">
            <v>37226</v>
          </cell>
          <cell r="B627">
            <v>231.3</v>
          </cell>
        </row>
        <row r="628">
          <cell r="A628">
            <v>37257</v>
          </cell>
          <cell r="B628">
            <v>233.37559999999999</v>
          </cell>
        </row>
        <row r="629">
          <cell r="A629">
            <v>37288</v>
          </cell>
          <cell r="B629">
            <v>237.57050000000001</v>
          </cell>
        </row>
        <row r="630">
          <cell r="A630">
            <v>37316</v>
          </cell>
          <cell r="B630">
            <v>247.5735</v>
          </cell>
        </row>
        <row r="631">
          <cell r="A631">
            <v>37347</v>
          </cell>
          <cell r="B631">
            <v>252.77250000000001</v>
          </cell>
        </row>
        <row r="632">
          <cell r="A632">
            <v>37377</v>
          </cell>
          <cell r="B632">
            <v>255.77250000000001</v>
          </cell>
        </row>
        <row r="633">
          <cell r="A633">
            <v>37408</v>
          </cell>
          <cell r="B633">
            <v>260.87725</v>
          </cell>
        </row>
        <row r="634">
          <cell r="A634">
            <v>37438</v>
          </cell>
          <cell r="B634">
            <v>270.27148</v>
          </cell>
        </row>
        <row r="635">
          <cell r="A635">
            <v>37469</v>
          </cell>
          <cell r="B635">
            <v>276.77150999999998</v>
          </cell>
        </row>
        <row r="636">
          <cell r="A636">
            <v>37500</v>
          </cell>
          <cell r="B636">
            <v>289.17086999999998</v>
          </cell>
        </row>
        <row r="637">
          <cell r="A637">
            <v>37530</v>
          </cell>
          <cell r="B637">
            <v>295.67142999999999</v>
          </cell>
        </row>
        <row r="638">
          <cell r="A638">
            <v>37561</v>
          </cell>
          <cell r="B638">
            <v>300.36964999999998</v>
          </cell>
        </row>
        <row r="639">
          <cell r="A639">
            <v>37591</v>
          </cell>
          <cell r="B639">
            <v>303.46946000000003</v>
          </cell>
        </row>
        <row r="640">
          <cell r="A640">
            <v>37622</v>
          </cell>
          <cell r="B640">
            <v>312.26704000000001</v>
          </cell>
        </row>
        <row r="641">
          <cell r="A641">
            <v>37653</v>
          </cell>
          <cell r="B641">
            <v>329.46670999999998</v>
          </cell>
        </row>
        <row r="642">
          <cell r="A642">
            <v>37681</v>
          </cell>
          <cell r="B642">
            <v>331.96735999999999</v>
          </cell>
        </row>
        <row r="643">
          <cell r="A643">
            <v>37712</v>
          </cell>
          <cell r="B643">
            <v>337.46805999999998</v>
          </cell>
        </row>
        <row r="644">
          <cell r="A644">
            <v>37742</v>
          </cell>
          <cell r="B644">
            <v>345.26695000000001</v>
          </cell>
        </row>
        <row r="645">
          <cell r="A645">
            <v>37773</v>
          </cell>
          <cell r="B645">
            <v>350.06616000000002</v>
          </cell>
        </row>
        <row r="646">
          <cell r="A646">
            <v>37803</v>
          </cell>
          <cell r="B646">
            <v>356.36385000000001</v>
          </cell>
        </row>
        <row r="647">
          <cell r="A647">
            <v>37834</v>
          </cell>
          <cell r="B647">
            <v>360.86473000000001</v>
          </cell>
        </row>
        <row r="648">
          <cell r="A648">
            <v>37865</v>
          </cell>
          <cell r="B648">
            <v>366.06479000000002</v>
          </cell>
        </row>
        <row r="649">
          <cell r="A649">
            <v>37895</v>
          </cell>
          <cell r="B649">
            <v>371.66557999999998</v>
          </cell>
        </row>
        <row r="650">
          <cell r="A650">
            <v>37926</v>
          </cell>
          <cell r="B650">
            <v>378.66404</v>
          </cell>
        </row>
        <row r="651">
          <cell r="A651">
            <v>37956</v>
          </cell>
          <cell r="B651">
            <v>385.66174999999998</v>
          </cell>
        </row>
        <row r="652">
          <cell r="A652">
            <v>37987</v>
          </cell>
          <cell r="B652">
            <v>395.36113999999998</v>
          </cell>
        </row>
        <row r="653">
          <cell r="A653">
            <v>38018</v>
          </cell>
          <cell r="B653">
            <v>401.56040000000002</v>
          </cell>
        </row>
        <row r="654">
          <cell r="A654">
            <v>38047</v>
          </cell>
          <cell r="B654">
            <v>410.15780999999998</v>
          </cell>
        </row>
        <row r="655">
          <cell r="A655">
            <v>38078</v>
          </cell>
          <cell r="B655">
            <v>415.55549000000002</v>
          </cell>
        </row>
        <row r="656">
          <cell r="A656">
            <v>38108</v>
          </cell>
          <cell r="B656">
            <v>420.45488999999998</v>
          </cell>
        </row>
        <row r="657">
          <cell r="A657">
            <v>38139</v>
          </cell>
          <cell r="B657">
            <v>428.25432999999998</v>
          </cell>
        </row>
        <row r="658">
          <cell r="A658">
            <v>38169</v>
          </cell>
          <cell r="B658">
            <v>434.15566999999999</v>
          </cell>
        </row>
        <row r="659">
          <cell r="A659">
            <v>38200</v>
          </cell>
          <cell r="B659">
            <v>439.95598999999999</v>
          </cell>
        </row>
        <row r="660">
          <cell r="A660">
            <v>38231</v>
          </cell>
          <cell r="B660">
            <v>442.25695999999999</v>
          </cell>
        </row>
        <row r="661">
          <cell r="A661">
            <v>38261</v>
          </cell>
          <cell r="B661">
            <v>444.95472999999998</v>
          </cell>
        </row>
        <row r="662">
          <cell r="A662">
            <v>38292</v>
          </cell>
          <cell r="B662">
            <v>452.45222000000001</v>
          </cell>
        </row>
        <row r="663">
          <cell r="A663">
            <v>38322</v>
          </cell>
          <cell r="B663">
            <v>459.65073000000001</v>
          </cell>
        </row>
      </sheetData>
      <sheetData sheetId="19"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ción"/>
      <sheetName val="Hoja1"/>
      <sheetName val="Ajustado"/>
      <sheetName val="Financial_Exposure_Form"/>
      <sheetName val="Bienes de Uso"/>
      <sheetName val="Bienes de Uso (2)"/>
      <sheetName val="Bienes de Uso 31-12-01"/>
      <sheetName val="Bienes de Uso 31-12-01 (2)"/>
      <sheetName val="Datos anexos"/>
      <sheetName val="Estadísticas de construcción"/>
      <sheetName val="Rent."/>
      <sheetName val="ValCal_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1) Instructions Budget 2007 "/>
      <sheetName val="2) Introduction to this file "/>
      <sheetName val="IS BS Budget RQ1"/>
      <sheetName val="3A) Documentation "/>
      <sheetName val="3A.3) IAS 39"/>
      <sheetName val="3B)Cash flow,Inv,Net dbt "/>
      <sheetName val="3C)Reconciliations "/>
      <sheetName val="3D) Controls "/>
      <sheetName val="4) Accrual Budget 2007 "/>
      <sheetName val="4A) Accr Budget Q1-07 "/>
      <sheetName val="4B) Accr Budget Q2-07 "/>
      <sheetName val="4C) Accr Budget Q3-07 "/>
      <sheetName val="4D) Accr Budget Q4-07 "/>
      <sheetName val="6) currency bal Q3 F3 2006"/>
      <sheetName val="7) Acq  Disp Q3 F3 2006"/>
      <sheetName val="8) Comparable items Q3 F3 2006"/>
      <sheetName val="9A) Examples "/>
      <sheetName val="9B) Examples"/>
      <sheetName val="10)  Reporting units "/>
      <sheetName val="11) F3 2006 "/>
      <sheetName val="12) Informations, hedgeloans"/>
      <sheetName val="13) Informations, internal prof"/>
      <sheetName val="14) Description of reclassifica"/>
      <sheetName val="15A) Operational entries Q3"/>
      <sheetName val="15B) Operational entries F3"/>
      <sheetName val="16A) Tax calc definitions"/>
      <sheetName val="16B) Tax calc form"/>
      <sheetName val="16C) Tax calc Other adj"/>
      <sheetName val="16D) Tax calc Losses"/>
      <sheetName val="16E) Tax calc Example 1"/>
      <sheetName val="16F) Tax calc Example 2"/>
      <sheetName val="17)Non curr asset held for sale"/>
      <sheetName val="18) Acquired intangible assets"/>
      <sheetName val="19) Indirect business with ID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RTADA"/>
      <sheetName val="J"/>
      <sheetName val="JRM"/>
      <sheetName val="JJ-1, JJ-2"/>
      <sheetName val="J-2"/>
      <sheetName val="J-3 (2)"/>
      <sheetName val="J-1"/>
      <sheetName val="J-3-1"/>
      <sheetName val="J-4"/>
      <sheetName val="COMPARATIVO 1ER SEM."/>
      <sheetName val="COMPARATIVO REA CAST"/>
      <sheetName val="CON REA CAST"/>
      <sheetName val="EXCESO 20%"/>
      <sheetName val="GASTOS COM."/>
      <sheetName val="J-CF"/>
      <sheetName val="PROVISIONES"/>
      <sheetName val="CUENTAT"/>
      <sheetName val="PATRIMONIO"/>
      <sheetName val="REAJUSTE DEC01"/>
      <sheetName val="Saldos Mensuales"/>
      <sheetName val="IAE (2)"/>
      <sheetName val="Variacion cartera"/>
      <sheetName val="IP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RTADA"/>
      <sheetName val="CALCULOISLR"/>
      <sheetName val="MEMO SIT FISCAL"/>
      <sheetName val="PDAS"/>
      <sheetName val="JJ-1 JJ-2"/>
      <sheetName val="PART CONC"/>
      <sheetName val="CUENTA T"/>
      <sheetName val="PATRIMONIO"/>
      <sheetName val="memo"/>
      <sheetName val="REAJUSTE PLANT"/>
      <sheetName val="REAJUSTE PLANT (2)"/>
      <sheetName val="IAE"/>
      <sheetName val="ipc"/>
      <sheetName val="J-PORT"/>
      <sheetName val="J"/>
      <sheetName val="JCF2-1"/>
      <sheetName val="JCF-2"/>
      <sheetName val="J-1"/>
      <sheetName val="JR"/>
      <sheetName val="JR-1"/>
      <sheetName val="JR-MEMO"/>
      <sheetName val="JR-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637">
          <cell r="B637">
            <v>303.46946000000003</v>
          </cell>
        </row>
        <row r="649">
          <cell r="B649">
            <v>385.66174999999998</v>
          </cell>
        </row>
      </sheetData>
      <sheetData sheetId="13" refreshError="1"/>
      <sheetData sheetId="14"/>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PC"/>
    </sheetNames>
    <sheetDataSet>
      <sheetData sheetId="0" refreshError="1">
        <row r="589">
          <cell r="B589">
            <v>15202.5</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rátula"/>
      <sheetName val="5Hojas"/>
      <sheetName val="Fases"/>
      <sheetName val="Plan de Trabajo"/>
      <sheetName val="Programa"/>
      <sheetName val="Equipos"/>
      <sheetName val="Personal"/>
      <sheetName val="Alq"/>
      <sheetName val="Jornales"/>
      <sheetName val="Módulo1"/>
      <sheetName val="Costo-Ibicoara-Bon Jesus da La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ENTAS dic.2000"/>
      <sheetName val="VENTAS ENE 2001"/>
      <sheetName val="VENTAS FEB 2001"/>
      <sheetName val="VENTAS MAR 2001 "/>
      <sheetName val="VENTAS ABR 2001"/>
      <sheetName val="VENTAS MAY 2001"/>
      <sheetName val="BALANCE"/>
      <sheetName val="Hoja1"/>
      <sheetName val="Hoja2"/>
      <sheetName val="Hoja3"/>
      <sheetName val="Cross Bdr"/>
      <sheetName val="Cycle Time Graph"/>
      <sheetName val="Utiliz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ro de Control"/>
      <sheetName val="ise Adm"/>
      <sheetName val="ISE"/>
      <sheetName val="Hoja3"/>
      <sheetName val="Total"/>
      <sheetName val="Compat. contable"/>
      <sheetName val="Programa de Venta"/>
      <sheetName val="Flujo de Caja"/>
      <sheetName val="Flujo de Caja Est. Econ."/>
      <sheetName val="Resumen Certificaciones"/>
      <sheetName val="Status de Procura"/>
      <sheetName val="Resumen Comprometidos"/>
      <sheetName val="Material"/>
      <sheetName val="Procura Importada"/>
      <sheetName val="Procura Nacional"/>
      <sheetName val="Mano de Obra"/>
      <sheetName val="Equipos"/>
      <sheetName val="Fletes"/>
      <sheetName val="Combustibles"/>
      <sheetName val="Resumen subcontratos"/>
      <sheetName val="Subcontratos (real)"/>
      <sheetName val="Indirectos Obrador y Cmpto."/>
      <sheetName val="Indirectos supervisión"/>
      <sheetName val="Indirectos Gastos pers."/>
      <sheetName val="Ingeniería"/>
      <sheetName val="Resultado Indirectos"/>
      <sheetName val="Riesgos y oportunidades"/>
      <sheetName val="Desglose contable"/>
      <sheetName val="Hoja2"/>
      <sheetName val="Hoja1"/>
      <sheetName val="Datos oferta"/>
      <sheetName val="3A) Documentation "/>
    </sheetNames>
    <sheetDataSet>
      <sheetData sheetId="0" refreshError="1"/>
      <sheetData sheetId="1" refreshError="1"/>
      <sheetData sheetId="2" refreshError="1"/>
      <sheetData sheetId="3" refreshError="1"/>
      <sheetData sheetId="4" refreshError="1">
        <row r="2">
          <cell r="AG2" t="str">
            <v xml:space="preserve">Fecha de Control: </v>
          </cell>
          <cell r="AH2">
            <v>37195</v>
          </cell>
        </row>
        <row r="3">
          <cell r="B3" t="str">
            <v>CONSORCIO PEREZ COMPANC UPR COROD</v>
          </cell>
        </row>
        <row r="4">
          <cell r="B4" t="str">
            <v>IPGC DE LAS PLANTAS DE TRATAMIENTO E INYECCION DE AGUA, ORED 2 Y ORED 4</v>
          </cell>
        </row>
        <row r="5">
          <cell r="B5" t="str">
            <v xml:space="preserve"> CAMPO ORITUPANO </v>
          </cell>
        </row>
        <row r="6">
          <cell r="B6" t="str">
            <v>INFORME DE SITUACION ECONOMICA</v>
          </cell>
        </row>
        <row r="7">
          <cell r="B7" t="str">
            <v>(EN MILES DE BOLIVARES)</v>
          </cell>
        </row>
        <row r="8">
          <cell r="AG8" t="str">
            <v>Bs./US$ =</v>
          </cell>
          <cell r="AH8">
            <v>745</v>
          </cell>
        </row>
        <row r="10">
          <cell r="E10" t="str">
            <v>REAL POR MES</v>
          </cell>
          <cell r="S10" t="str">
            <v>RESULTADO</v>
          </cell>
          <cell r="AG10" t="str">
            <v>PROYECCION</v>
          </cell>
          <cell r="AH10" t="str">
            <v>ESTIMACION FINAL</v>
          </cell>
        </row>
        <row r="11">
          <cell r="B11" t="str">
            <v>TOTAL PROYECTO PIAS</v>
          </cell>
          <cell r="D11" t="str">
            <v>ESTUDIO ECONOMICO</v>
          </cell>
          <cell r="E11">
            <v>36770</v>
          </cell>
          <cell r="F11">
            <v>36800</v>
          </cell>
          <cell r="G11">
            <v>36831</v>
          </cell>
          <cell r="H11">
            <v>36861</v>
          </cell>
          <cell r="I11">
            <v>36892</v>
          </cell>
          <cell r="J11">
            <v>36923</v>
          </cell>
          <cell r="K11">
            <v>36951</v>
          </cell>
          <cell r="L11">
            <v>36982</v>
          </cell>
          <cell r="M11">
            <v>37012</v>
          </cell>
          <cell r="N11">
            <v>37043</v>
          </cell>
          <cell r="O11">
            <v>37073</v>
          </cell>
          <cell r="P11">
            <v>37104</v>
          </cell>
          <cell r="Q11">
            <v>37135</v>
          </cell>
          <cell r="R11">
            <v>37165</v>
          </cell>
          <cell r="S11" t="str">
            <v>Acum. Mes Anterior</v>
          </cell>
          <cell r="T11" t="str">
            <v>Presente mes</v>
          </cell>
          <cell r="V11" t="str">
            <v>Acum. Mes Actual</v>
          </cell>
          <cell r="W11">
            <v>36861</v>
          </cell>
          <cell r="X11">
            <v>36892</v>
          </cell>
          <cell r="Y11">
            <v>36923</v>
          </cell>
          <cell r="Z11">
            <v>36951</v>
          </cell>
          <cell r="AA11">
            <v>36982</v>
          </cell>
          <cell r="AB11">
            <v>37012</v>
          </cell>
          <cell r="AC11">
            <v>37043</v>
          </cell>
          <cell r="AD11">
            <v>37073</v>
          </cell>
          <cell r="AE11">
            <v>37104</v>
          </cell>
          <cell r="AF11">
            <v>37135</v>
          </cell>
          <cell r="AG11">
            <v>37165</v>
          </cell>
        </row>
        <row r="12">
          <cell r="T12" t="str">
            <v>Previsto</v>
          </cell>
          <cell r="U12" t="str">
            <v>Real</v>
          </cell>
        </row>
        <row r="14">
          <cell r="B14" t="str">
            <v>VENTA</v>
          </cell>
        </row>
        <row r="15">
          <cell r="C15" t="str">
            <v>Contractual en Bs.</v>
          </cell>
          <cell r="D15">
            <v>7959640.2031999994</v>
          </cell>
          <cell r="E15">
            <v>141989.71072159987</v>
          </cell>
          <cell r="F15">
            <v>184997.4440776</v>
          </cell>
          <cell r="G15">
            <v>387326.36279119994</v>
          </cell>
          <cell r="H15">
            <v>890067.50852879998</v>
          </cell>
          <cell r="I15">
            <v>382768.82686840004</v>
          </cell>
          <cell r="J15">
            <v>0</v>
          </cell>
          <cell r="K15">
            <v>1025766.535864</v>
          </cell>
          <cell r="L15">
            <v>946503.92519535986</v>
          </cell>
          <cell r="M15">
            <v>1174483.4263702398</v>
          </cell>
          <cell r="N15">
            <v>824721.43008639989</v>
          </cell>
          <cell r="O15">
            <v>717176.42043767998</v>
          </cell>
          <cell r="P15">
            <v>275506.25606559985</v>
          </cell>
          <cell r="S15">
            <v>6951307.8470068788</v>
          </cell>
          <cell r="T15">
            <v>1008332.35619312</v>
          </cell>
          <cell r="U15">
            <v>1008332.35619312</v>
          </cell>
          <cell r="V15">
            <v>7959640.2031999985</v>
          </cell>
          <cell r="AG15">
            <v>0</v>
          </cell>
          <cell r="AH15">
            <v>7959640.2031999985</v>
          </cell>
        </row>
        <row r="16">
          <cell r="C16" t="str">
            <v>Contractual en US$ convertido a Bs.</v>
          </cell>
          <cell r="D16">
            <v>4878489.1568</v>
          </cell>
          <cell r="E16">
            <v>1384515.2226998401</v>
          </cell>
          <cell r="F16">
            <v>0</v>
          </cell>
          <cell r="G16">
            <v>0</v>
          </cell>
          <cell r="H16">
            <v>333688.65832511982</v>
          </cell>
          <cell r="I16">
            <v>27807.388193759918</v>
          </cell>
          <cell r="J16">
            <v>2479248.1900379197</v>
          </cell>
          <cell r="K16">
            <v>558099.15953792003</v>
          </cell>
          <cell r="L16">
            <v>9269.1293979199982</v>
          </cell>
          <cell r="M16">
            <v>75616.581378240371</v>
          </cell>
          <cell r="N16">
            <v>10244.827229279956</v>
          </cell>
          <cell r="O16">
            <v>0</v>
          </cell>
          <cell r="P16">
            <v>0</v>
          </cell>
          <cell r="S16">
            <v>4878489.1568</v>
          </cell>
          <cell r="T16">
            <v>0</v>
          </cell>
          <cell r="U16">
            <v>0</v>
          </cell>
          <cell r="V16">
            <v>4878489.1568</v>
          </cell>
          <cell r="AG16">
            <v>0</v>
          </cell>
          <cell r="AH16">
            <v>4878489.1568</v>
          </cell>
        </row>
        <row r="17">
          <cell r="C17" t="str">
            <v>Ordenes de cambio</v>
          </cell>
          <cell r="P17">
            <v>85989.06</v>
          </cell>
          <cell r="Q17">
            <v>2278</v>
          </cell>
          <cell r="R17">
            <v>200747</v>
          </cell>
          <cell r="S17">
            <v>88267.06</v>
          </cell>
          <cell r="T17">
            <v>160600</v>
          </cell>
          <cell r="V17">
            <v>88267.06</v>
          </cell>
          <cell r="AG17">
            <v>308600</v>
          </cell>
          <cell r="AH17">
            <v>396867.06</v>
          </cell>
        </row>
        <row r="18">
          <cell r="C18" t="str">
            <v>Corrección por tipo de cambio</v>
          </cell>
          <cell r="E18">
            <v>32067.815819886047</v>
          </cell>
          <cell r="F18">
            <v>0</v>
          </cell>
          <cell r="G18">
            <v>0</v>
          </cell>
          <cell r="H18">
            <v>9323.6536884959787</v>
          </cell>
          <cell r="I18">
            <v>858.75757657201029</v>
          </cell>
          <cell r="J18">
            <v>86591.388990294654</v>
          </cell>
          <cell r="K18">
            <v>21339.085511744022</v>
          </cell>
          <cell r="L18">
            <v>374.85449771001004</v>
          </cell>
          <cell r="M18">
            <v>3947.6303513639141</v>
          </cell>
          <cell r="N18">
            <v>568.7385704490589</v>
          </cell>
          <cell r="O18">
            <v>0</v>
          </cell>
          <cell r="P18">
            <v>0</v>
          </cell>
          <cell r="S18">
            <v>155071.9250065157</v>
          </cell>
          <cell r="T18">
            <v>0</v>
          </cell>
          <cell r="U18">
            <v>0</v>
          </cell>
          <cell r="V18">
            <v>155071.9250065157</v>
          </cell>
          <cell r="AG18">
            <v>0</v>
          </cell>
          <cell r="AH18">
            <v>155071.9250065157</v>
          </cell>
        </row>
        <row r="19">
          <cell r="C19" t="str">
            <v>Reajuste</v>
          </cell>
          <cell r="H19">
            <v>196198.20692041036</v>
          </cell>
          <cell r="K19">
            <v>461633.58240848529</v>
          </cell>
          <cell r="M19">
            <v>22534.850837951661</v>
          </cell>
          <cell r="N19">
            <v>479030.6751386823</v>
          </cell>
          <cell r="O19">
            <v>0</v>
          </cell>
          <cell r="P19">
            <v>246549.84117217775</v>
          </cell>
          <cell r="Q19">
            <v>209384</v>
          </cell>
          <cell r="R19">
            <v>-209384</v>
          </cell>
          <cell r="S19">
            <v>1615331.1564777074</v>
          </cell>
          <cell r="U19">
            <v>0</v>
          </cell>
          <cell r="V19">
            <v>1615331.1564777074</v>
          </cell>
          <cell r="AG19">
            <v>136024.03485045192</v>
          </cell>
          <cell r="AH19">
            <v>1751355.1913281593</v>
          </cell>
        </row>
        <row r="20">
          <cell r="B20" t="str">
            <v>TOTAL VENTA</v>
          </cell>
          <cell r="D20">
            <v>12838129.359999999</v>
          </cell>
          <cell r="E20">
            <v>1558572.749241326</v>
          </cell>
          <cell r="F20">
            <v>184997.4440776</v>
          </cell>
          <cell r="G20">
            <v>387326.36279119994</v>
          </cell>
          <cell r="H20">
            <v>1429278.0274628261</v>
          </cell>
          <cell r="I20">
            <v>411434.97263873194</v>
          </cell>
          <cell r="J20">
            <v>2565839.5790282143</v>
          </cell>
          <cell r="K20">
            <v>2066838.3633221493</v>
          </cell>
          <cell r="L20">
            <v>956147.90909098985</v>
          </cell>
          <cell r="M20">
            <v>1276582.4889377959</v>
          </cell>
          <cell r="N20">
            <v>1314565.6710248112</v>
          </cell>
          <cell r="O20">
            <v>717176.42043767998</v>
          </cell>
          <cell r="P20">
            <v>608045.1572377776</v>
          </cell>
          <cell r="Q20">
            <v>211662</v>
          </cell>
          <cell r="S20">
            <v>13688467.145291101</v>
          </cell>
          <cell r="T20">
            <v>1168932.3561931201</v>
          </cell>
          <cell r="U20">
            <v>1008332.35619312</v>
          </cell>
          <cell r="V20">
            <v>14696799.501484223</v>
          </cell>
          <cell r="W20">
            <v>0</v>
          </cell>
          <cell r="X20">
            <v>0</v>
          </cell>
          <cell r="Y20">
            <v>0</v>
          </cell>
          <cell r="Z20">
            <v>0</v>
          </cell>
          <cell r="AA20">
            <v>0</v>
          </cell>
          <cell r="AB20">
            <v>0</v>
          </cell>
          <cell r="AC20">
            <v>0</v>
          </cell>
          <cell r="AD20">
            <v>0</v>
          </cell>
          <cell r="AE20">
            <v>0</v>
          </cell>
          <cell r="AF20">
            <v>0</v>
          </cell>
          <cell r="AG20">
            <v>444624.03485045192</v>
          </cell>
          <cell r="AH20">
            <v>15141423.536334675</v>
          </cell>
        </row>
        <row r="22">
          <cell r="B22" t="str">
            <v>COSTO</v>
          </cell>
        </row>
        <row r="23">
          <cell r="C23" t="str">
            <v>Materiales</v>
          </cell>
          <cell r="D23">
            <v>1646102.8337599998</v>
          </cell>
          <cell r="E23">
            <v>0</v>
          </cell>
          <cell r="F23">
            <v>0</v>
          </cell>
          <cell r="G23">
            <v>0</v>
          </cell>
          <cell r="H23">
            <v>0</v>
          </cell>
          <cell r="I23">
            <v>195300</v>
          </cell>
          <cell r="J23">
            <v>114462.08445945945</v>
          </cell>
          <cell r="K23">
            <v>359910.1216216216</v>
          </cell>
          <cell r="L23">
            <v>317853.93581081083</v>
          </cell>
          <cell r="M23">
            <v>364064.77094594599</v>
          </cell>
          <cell r="N23">
            <v>171185.31486486486</v>
          </cell>
          <cell r="O23">
            <v>74881.945945945947</v>
          </cell>
          <cell r="P23">
            <v>14469.783783783781</v>
          </cell>
          <cell r="S23">
            <v>1612127.9574324323</v>
          </cell>
          <cell r="T23">
            <v>11242</v>
          </cell>
          <cell r="U23">
            <v>12278.405405405403</v>
          </cell>
          <cell r="V23">
            <v>1624406.3628378378</v>
          </cell>
          <cell r="AG23">
            <v>0</v>
          </cell>
          <cell r="AH23">
            <v>1624406.3628378378</v>
          </cell>
        </row>
        <row r="24">
          <cell r="C24" t="str">
            <v>Equipos permanentes Importados</v>
          </cell>
          <cell r="D24">
            <v>3605164.3835759996</v>
          </cell>
          <cell r="E24">
            <v>373421.85761521681</v>
          </cell>
          <cell r="F24">
            <v>0</v>
          </cell>
          <cell r="G24">
            <v>410990.8116569749</v>
          </cell>
          <cell r="H24">
            <v>249514.34946732968</v>
          </cell>
          <cell r="I24">
            <v>677697.076</v>
          </cell>
          <cell r="J24">
            <v>132622.67032866707</v>
          </cell>
          <cell r="K24">
            <v>1159447.3789751094</v>
          </cell>
          <cell r="L24">
            <v>61289.609825347579</v>
          </cell>
          <cell r="M24">
            <v>122669.715325</v>
          </cell>
          <cell r="N24">
            <v>197435.64985142669</v>
          </cell>
          <cell r="O24">
            <v>75079.135666860922</v>
          </cell>
          <cell r="P24">
            <v>4020.4019999999996</v>
          </cell>
          <cell r="S24">
            <v>3464188.6567119327</v>
          </cell>
          <cell r="T24">
            <v>3350.335</v>
          </cell>
          <cell r="U24">
            <v>3419.1774999999998</v>
          </cell>
          <cell r="V24">
            <v>3467607.834211933</v>
          </cell>
          <cell r="AG24">
            <v>2146.7593828495515</v>
          </cell>
          <cell r="AH24">
            <v>3469754.5935947825</v>
          </cell>
        </row>
        <row r="25">
          <cell r="C25" t="str">
            <v>Equipos permanentes nacionales</v>
          </cell>
          <cell r="D25">
            <v>626710.51845799992</v>
          </cell>
          <cell r="E25">
            <v>0</v>
          </cell>
          <cell r="F25">
            <v>0</v>
          </cell>
          <cell r="G25">
            <v>0</v>
          </cell>
          <cell r="H25">
            <v>0</v>
          </cell>
          <cell r="I25">
            <v>23505.985999999997</v>
          </cell>
          <cell r="J25">
            <v>13821.65</v>
          </cell>
          <cell r="K25">
            <v>207534.04962846884</v>
          </cell>
          <cell r="L25">
            <v>194796.1165</v>
          </cell>
          <cell r="M25">
            <v>227149.46233368359</v>
          </cell>
          <cell r="N25">
            <v>32410.261424400298</v>
          </cell>
          <cell r="O25">
            <v>6220.9079999999976</v>
          </cell>
          <cell r="P25">
            <v>547.5</v>
          </cell>
          <cell r="S25">
            <v>705985.93388655281</v>
          </cell>
          <cell r="T25">
            <v>0</v>
          </cell>
          <cell r="U25">
            <v>0</v>
          </cell>
          <cell r="V25">
            <v>705985.93388655281</v>
          </cell>
          <cell r="AG25">
            <v>0</v>
          </cell>
          <cell r="AH25">
            <v>705985.93388655281</v>
          </cell>
        </row>
        <row r="26">
          <cell r="C26" t="str">
            <v>Mano de obra</v>
          </cell>
          <cell r="D26">
            <v>40080.627935999997</v>
          </cell>
          <cell r="E26">
            <v>4632.5737399999998</v>
          </cell>
          <cell r="F26">
            <v>1577.1383999999998</v>
          </cell>
          <cell r="G26">
            <v>1486.6229499999999</v>
          </cell>
          <cell r="H26">
            <v>4671.7003199999999</v>
          </cell>
          <cell r="I26">
            <v>6773.22534</v>
          </cell>
          <cell r="J26">
            <v>594.45393000000001</v>
          </cell>
          <cell r="K26">
            <v>6417.1869999999999</v>
          </cell>
          <cell r="L26">
            <v>1405.8213999999998</v>
          </cell>
          <cell r="M26">
            <v>3932.9956400000001</v>
          </cell>
          <cell r="N26">
            <v>3887.0008800000001</v>
          </cell>
          <cell r="O26">
            <v>0</v>
          </cell>
          <cell r="P26">
            <v>6000</v>
          </cell>
          <cell r="S26">
            <v>41378.719600000004</v>
          </cell>
          <cell r="T26">
            <v>3000</v>
          </cell>
          <cell r="U26">
            <v>1734.56826</v>
          </cell>
          <cell r="V26">
            <v>43113.287860000004</v>
          </cell>
          <cell r="AG26">
            <v>3000</v>
          </cell>
          <cell r="AH26">
            <v>46113.287860000004</v>
          </cell>
        </row>
        <row r="27">
          <cell r="C27" t="str">
            <v>Equipos de obra</v>
          </cell>
          <cell r="D27">
            <v>29195.315555555557</v>
          </cell>
          <cell r="E27">
            <v>2352.5</v>
          </cell>
          <cell r="F27">
            <v>902</v>
          </cell>
          <cell r="G27">
            <v>9292.0623400000004</v>
          </cell>
          <cell r="H27">
            <v>4010.6620899999998</v>
          </cell>
          <cell r="I27">
            <v>3527.90454</v>
          </cell>
          <cell r="J27">
            <v>3959.1869799999999</v>
          </cell>
          <cell r="K27">
            <v>7393.1369999999997</v>
          </cell>
          <cell r="L27">
            <v>5570.1869500000003</v>
          </cell>
          <cell r="M27">
            <v>2301.5709500000003</v>
          </cell>
          <cell r="N27">
            <v>9618.1662400000005</v>
          </cell>
          <cell r="O27">
            <v>15642.51101</v>
          </cell>
          <cell r="P27">
            <v>14280.977999999999</v>
          </cell>
          <cell r="S27">
            <v>78850.866099999999</v>
          </cell>
          <cell r="T27">
            <v>15000</v>
          </cell>
          <cell r="U27">
            <v>1868.10096</v>
          </cell>
          <cell r="V27">
            <v>80718.967059999995</v>
          </cell>
          <cell r="AG27">
            <v>15000</v>
          </cell>
          <cell r="AH27">
            <v>95718.967059999995</v>
          </cell>
        </row>
        <row r="28">
          <cell r="C28" t="str">
            <v>Fletes</v>
          </cell>
          <cell r="D28">
            <v>56667.040000000001</v>
          </cell>
          <cell r="E28">
            <v>0</v>
          </cell>
          <cell r="F28">
            <v>2427.5487400000002</v>
          </cell>
          <cell r="G28">
            <v>2466.73099</v>
          </cell>
          <cell r="H28">
            <v>955.00450000000001</v>
          </cell>
          <cell r="I28">
            <v>1017.3919000000001</v>
          </cell>
          <cell r="J28">
            <v>3102.7519199999997</v>
          </cell>
          <cell r="K28">
            <v>6638.46</v>
          </cell>
          <cell r="L28">
            <v>12190.08856</v>
          </cell>
          <cell r="M28">
            <v>14508.779789999999</v>
          </cell>
          <cell r="N28">
            <v>22514.389739999999</v>
          </cell>
          <cell r="O28">
            <v>5130.5</v>
          </cell>
          <cell r="P28">
            <v>16274.5</v>
          </cell>
          <cell r="S28">
            <v>87226.146139999997</v>
          </cell>
          <cell r="T28">
            <v>15800</v>
          </cell>
          <cell r="U28">
            <v>9987.788849999999</v>
          </cell>
          <cell r="V28">
            <v>97213.934989999994</v>
          </cell>
          <cell r="AG28">
            <v>10800</v>
          </cell>
          <cell r="AH28">
            <v>108013.93498999999</v>
          </cell>
        </row>
        <row r="29">
          <cell r="C29" t="str">
            <v>Sub contratos</v>
          </cell>
          <cell r="D29">
            <v>4611825.8062821999</v>
          </cell>
          <cell r="H29">
            <v>381460.52210580005</v>
          </cell>
          <cell r="I29">
            <v>457086.64772076468</v>
          </cell>
          <cell r="J29">
            <v>437791.48692994117</v>
          </cell>
          <cell r="K29">
            <v>923392.69266985881</v>
          </cell>
          <cell r="L29">
            <v>771057.02958557056</v>
          </cell>
          <cell r="M29">
            <v>967893.96160120599</v>
          </cell>
          <cell r="N29">
            <v>1071686.4712239529</v>
          </cell>
          <cell r="O29">
            <v>985236.25033484062</v>
          </cell>
          <cell r="P29">
            <v>392078.09916162153</v>
          </cell>
          <cell r="S29">
            <v>6387683.1613335554</v>
          </cell>
          <cell r="T29">
            <v>220733.60714601824</v>
          </cell>
          <cell r="U29">
            <v>511548.82970999996</v>
          </cell>
          <cell r="V29">
            <v>6899231.9910435556</v>
          </cell>
          <cell r="AG29">
            <v>82367.195896363919</v>
          </cell>
          <cell r="AH29">
            <v>6981599.1869399194</v>
          </cell>
        </row>
        <row r="30">
          <cell r="C30" t="str">
            <v>SUB TOTAL DIRECTO</v>
          </cell>
          <cell r="D30">
            <v>10615746.525567755</v>
          </cell>
          <cell r="E30">
            <v>380406.93135521683</v>
          </cell>
          <cell r="F30">
            <v>4906.68714</v>
          </cell>
          <cell r="G30">
            <v>424236.2279369749</v>
          </cell>
          <cell r="H30">
            <v>640612.23848312977</v>
          </cell>
          <cell r="I30">
            <v>1364908.2315007648</v>
          </cell>
          <cell r="J30">
            <v>706354.28454806772</v>
          </cell>
          <cell r="K30">
            <v>2670733.0268950588</v>
          </cell>
          <cell r="L30">
            <v>1364162.7886317289</v>
          </cell>
          <cell r="M30">
            <v>1702521.2565858355</v>
          </cell>
          <cell r="N30">
            <v>1508737.2542246447</v>
          </cell>
          <cell r="O30">
            <v>1162191.2509576476</v>
          </cell>
          <cell r="P30">
            <v>447671.26294540532</v>
          </cell>
          <cell r="Q30">
            <v>0</v>
          </cell>
          <cell r="S30">
            <v>12377441.441204473</v>
          </cell>
          <cell r="T30">
            <v>269125.94214601826</v>
          </cell>
          <cell r="U30">
            <v>540836.87068540533</v>
          </cell>
          <cell r="V30">
            <v>12918278.311889879</v>
          </cell>
          <cell r="W30">
            <v>0</v>
          </cell>
          <cell r="X30">
            <v>0</v>
          </cell>
          <cell r="Y30">
            <v>0</v>
          </cell>
          <cell r="Z30">
            <v>0</v>
          </cell>
          <cell r="AA30">
            <v>0</v>
          </cell>
          <cell r="AB30">
            <v>0</v>
          </cell>
          <cell r="AC30">
            <v>0</v>
          </cell>
          <cell r="AD30">
            <v>0</v>
          </cell>
          <cell r="AE30">
            <v>0</v>
          </cell>
          <cell r="AF30">
            <v>0</v>
          </cell>
          <cell r="AG30">
            <v>113313.95527921346</v>
          </cell>
          <cell r="AH30">
            <v>13031592.267169092</v>
          </cell>
        </row>
        <row r="31">
          <cell r="B31" t="str">
            <v>COSTO INDIRECTO</v>
          </cell>
        </row>
        <row r="32">
          <cell r="C32" t="str">
            <v>Indirecto</v>
          </cell>
          <cell r="D32">
            <v>451733.99866666668</v>
          </cell>
          <cell r="E32">
            <v>51305.815499999997</v>
          </cell>
          <cell r="F32">
            <v>65949.949149999986</v>
          </cell>
          <cell r="G32">
            <v>78960.326940000014</v>
          </cell>
          <cell r="H32">
            <v>47503.346480000007</v>
          </cell>
          <cell r="I32">
            <v>67166.865490000695</v>
          </cell>
          <cell r="J32">
            <v>96707.192600000009</v>
          </cell>
          <cell r="K32">
            <v>137141.606</v>
          </cell>
          <cell r="L32">
            <v>117421.71036</v>
          </cell>
          <cell r="M32">
            <v>134920.53889</v>
          </cell>
          <cell r="N32">
            <v>119738.64241999999</v>
          </cell>
          <cell r="O32">
            <v>112185.46681</v>
          </cell>
          <cell r="P32">
            <v>94068.932000000001</v>
          </cell>
          <cell r="S32">
            <v>1123070.3926400007</v>
          </cell>
          <cell r="T32">
            <v>83560.452499999999</v>
          </cell>
          <cell r="U32">
            <v>66000.399550000002</v>
          </cell>
          <cell r="V32">
            <v>1189070.7921900006</v>
          </cell>
          <cell r="AG32">
            <v>42200</v>
          </cell>
          <cell r="AH32">
            <v>1231270.7921900006</v>
          </cell>
        </row>
        <row r="33">
          <cell r="C33" t="str">
            <v>Ingeniería</v>
          </cell>
          <cell r="D33">
            <v>401236.78299084649</v>
          </cell>
          <cell r="E33">
            <v>28438.566182300001</v>
          </cell>
          <cell r="F33">
            <v>23217.787630350002</v>
          </cell>
          <cell r="G33">
            <v>58328.718524889991</v>
          </cell>
          <cell r="H33">
            <v>14786.106114799999</v>
          </cell>
          <cell r="I33">
            <v>239.44800000000001</v>
          </cell>
          <cell r="J33">
            <v>8912.19</v>
          </cell>
          <cell r="K33">
            <v>28272.859857360017</v>
          </cell>
          <cell r="L33">
            <v>8172.8620000000001</v>
          </cell>
          <cell r="M33">
            <v>0</v>
          </cell>
          <cell r="N33">
            <v>17980.650000000001</v>
          </cell>
          <cell r="O33">
            <v>21730.65</v>
          </cell>
          <cell r="P33">
            <v>19598.849999999999</v>
          </cell>
          <cell r="S33">
            <v>229678.6883097</v>
          </cell>
          <cell r="T33">
            <v>100947.05131030001</v>
          </cell>
          <cell r="U33">
            <v>65947.051310300012</v>
          </cell>
          <cell r="V33">
            <v>295625.73962000001</v>
          </cell>
          <cell r="AG33">
            <v>63782.95</v>
          </cell>
          <cell r="AH33">
            <v>359408.68962000002</v>
          </cell>
        </row>
        <row r="34">
          <cell r="C34" t="str">
            <v>SUB TOTAL INDIRECTO</v>
          </cell>
          <cell r="D34">
            <v>852970.78165751323</v>
          </cell>
          <cell r="E34">
            <v>79744.381682299994</v>
          </cell>
          <cell r="F34">
            <v>89167.73678034998</v>
          </cell>
          <cell r="G34">
            <v>137289.04546489002</v>
          </cell>
          <cell r="H34">
            <v>62289.452594800008</v>
          </cell>
          <cell r="I34">
            <v>67406.313490000699</v>
          </cell>
          <cell r="J34">
            <v>105619.38260000001</v>
          </cell>
          <cell r="K34">
            <v>165414.46585736002</v>
          </cell>
          <cell r="L34">
            <v>125594.57235999999</v>
          </cell>
          <cell r="M34">
            <v>134920.53889</v>
          </cell>
          <cell r="N34">
            <v>137719.29241999998</v>
          </cell>
          <cell r="O34">
            <v>133916.11681000001</v>
          </cell>
          <cell r="P34">
            <v>113667.78200000001</v>
          </cell>
          <cell r="Q34">
            <v>0</v>
          </cell>
          <cell r="S34">
            <v>1352749.0809497007</v>
          </cell>
          <cell r="T34">
            <v>184507.50381030003</v>
          </cell>
          <cell r="U34">
            <v>131947.45086030001</v>
          </cell>
          <cell r="V34">
            <v>1484696.5318100005</v>
          </cell>
          <cell r="W34">
            <v>0</v>
          </cell>
          <cell r="X34">
            <v>0</v>
          </cell>
          <cell r="Y34">
            <v>0</v>
          </cell>
          <cell r="Z34">
            <v>0</v>
          </cell>
          <cell r="AA34">
            <v>0</v>
          </cell>
          <cell r="AB34">
            <v>0</v>
          </cell>
          <cell r="AC34">
            <v>0</v>
          </cell>
          <cell r="AD34">
            <v>0</v>
          </cell>
          <cell r="AE34">
            <v>0</v>
          </cell>
          <cell r="AF34">
            <v>0</v>
          </cell>
          <cell r="AG34">
            <v>105982.95</v>
          </cell>
          <cell r="AH34">
            <v>1590679.4818100007</v>
          </cell>
        </row>
        <row r="35">
          <cell r="B35" t="str">
            <v>MARK UP</v>
          </cell>
        </row>
        <row r="36">
          <cell r="B36">
            <v>0.05</v>
          </cell>
          <cell r="C36" t="str">
            <v>Impuesto municipal (sobre construcción)</v>
          </cell>
          <cell r="D36">
            <v>215728.63200000001</v>
          </cell>
          <cell r="E36">
            <v>0</v>
          </cell>
          <cell r="F36">
            <v>0</v>
          </cell>
          <cell r="G36">
            <v>12716.167131079999</v>
          </cell>
          <cell r="H36">
            <v>19815.65266716</v>
          </cell>
          <cell r="I36">
            <v>16082.966555740004</v>
          </cell>
          <cell r="J36">
            <v>0</v>
          </cell>
          <cell r="K36">
            <v>35439.65609828</v>
          </cell>
          <cell r="L36">
            <v>32495.873036031997</v>
          </cell>
          <cell r="M36">
            <v>40333.551010312003</v>
          </cell>
          <cell r="N36">
            <v>27162.914099887999</v>
          </cell>
          <cell r="O36">
            <v>31061.212080051995</v>
          </cell>
          <cell r="P36">
            <v>13775.312803279994</v>
          </cell>
          <cell r="S36">
            <v>228883.30548182401</v>
          </cell>
          <cell r="T36">
            <v>47136.475758176006</v>
          </cell>
          <cell r="U36">
            <v>47136.475758176006</v>
          </cell>
          <cell r="V36">
            <v>276019.78124000004</v>
          </cell>
          <cell r="AG36">
            <v>0</v>
          </cell>
          <cell r="AH36">
            <v>276019.78124000004</v>
          </cell>
        </row>
        <row r="37">
          <cell r="C37" t="str">
            <v>Impuesto municipal (sobre escalación)</v>
          </cell>
          <cell r="E37">
            <v>0</v>
          </cell>
          <cell r="F37">
            <v>0</v>
          </cell>
          <cell r="G37">
            <v>0</v>
          </cell>
          <cell r="H37">
            <v>9809.9103460205188</v>
          </cell>
          <cell r="I37">
            <v>0</v>
          </cell>
          <cell r="J37">
            <v>0</v>
          </cell>
          <cell r="K37">
            <v>23081.679120424265</v>
          </cell>
          <cell r="L37">
            <v>0</v>
          </cell>
          <cell r="M37">
            <v>1126.7425418975831</v>
          </cell>
          <cell r="N37">
            <v>23951.533756934117</v>
          </cell>
          <cell r="O37">
            <v>0</v>
          </cell>
          <cell r="P37">
            <v>12327.492058608888</v>
          </cell>
          <cell r="S37">
            <v>70297.357823885366</v>
          </cell>
          <cell r="T37">
            <v>0</v>
          </cell>
          <cell r="U37">
            <v>0</v>
          </cell>
          <cell r="V37">
            <v>70297.357823885366</v>
          </cell>
          <cell r="AG37">
            <v>6801.2017425225968</v>
          </cell>
          <cell r="AH37">
            <v>77098.559566407959</v>
          </cell>
        </row>
        <row r="38">
          <cell r="C38" t="str">
            <v>Impuesto municipal (recuperación sub contratistas)</v>
          </cell>
          <cell r="E38">
            <v>0</v>
          </cell>
          <cell r="F38">
            <v>0</v>
          </cell>
          <cell r="G38">
            <v>0</v>
          </cell>
          <cell r="H38">
            <v>0</v>
          </cell>
          <cell r="I38">
            <v>0</v>
          </cell>
          <cell r="J38">
            <v>0</v>
          </cell>
          <cell r="K38">
            <v>0</v>
          </cell>
          <cell r="L38">
            <v>0</v>
          </cell>
          <cell r="M38">
            <v>0</v>
          </cell>
          <cell r="N38">
            <v>0</v>
          </cell>
          <cell r="O38">
            <v>0</v>
          </cell>
          <cell r="P38">
            <v>0</v>
          </cell>
          <cell r="S38">
            <v>0</v>
          </cell>
          <cell r="T38">
            <v>-139284</v>
          </cell>
          <cell r="U38">
            <v>0</v>
          </cell>
          <cell r="V38">
            <v>0</v>
          </cell>
          <cell r="AG38">
            <v>-139284</v>
          </cell>
          <cell r="AH38">
            <v>-139284</v>
          </cell>
        </row>
        <row r="39">
          <cell r="B39">
            <v>8.5000000342729063E-3</v>
          </cell>
          <cell r="C39" t="str">
            <v>Seguros y Fianzas</v>
          </cell>
          <cell r="D39">
            <v>109124.1</v>
          </cell>
          <cell r="E39">
            <v>0</v>
          </cell>
          <cell r="F39">
            <v>0</v>
          </cell>
          <cell r="G39">
            <v>31774.048999999999</v>
          </cell>
          <cell r="H39">
            <v>0</v>
          </cell>
          <cell r="I39">
            <v>0</v>
          </cell>
          <cell r="J39">
            <v>0</v>
          </cell>
          <cell r="K39">
            <v>4871.8670000000002</v>
          </cell>
          <cell r="L39">
            <v>5370.7529999999997</v>
          </cell>
          <cell r="M39">
            <v>12622.969000000005</v>
          </cell>
          <cell r="N39">
            <v>0</v>
          </cell>
          <cell r="O39">
            <v>0</v>
          </cell>
          <cell r="P39">
            <v>1790</v>
          </cell>
          <cell r="S39">
            <v>56429.637999999999</v>
          </cell>
          <cell r="T39">
            <v>0</v>
          </cell>
          <cell r="U39">
            <v>0</v>
          </cell>
          <cell r="V39">
            <v>56429.637999999999</v>
          </cell>
          <cell r="AG39">
            <v>0</v>
          </cell>
          <cell r="AH39">
            <v>56429.637999999999</v>
          </cell>
        </row>
        <row r="40">
          <cell r="B40">
            <v>1.0681912617836405E-2</v>
          </cell>
          <cell r="C40" t="str">
            <v>Contingencia (sobre Venta Total)</v>
          </cell>
          <cell r="D40">
            <v>137135.77600000001</v>
          </cell>
          <cell r="E40">
            <v>0</v>
          </cell>
          <cell r="F40">
            <v>0</v>
          </cell>
          <cell r="G40">
            <v>0</v>
          </cell>
          <cell r="H40">
            <v>0</v>
          </cell>
          <cell r="I40">
            <v>0</v>
          </cell>
          <cell r="J40">
            <v>0</v>
          </cell>
          <cell r="K40">
            <v>0</v>
          </cell>
          <cell r="L40">
            <v>0</v>
          </cell>
          <cell r="M40">
            <v>0</v>
          </cell>
          <cell r="N40">
            <v>0</v>
          </cell>
          <cell r="O40">
            <v>0</v>
          </cell>
          <cell r="P40">
            <v>0</v>
          </cell>
          <cell r="S40">
            <v>0</v>
          </cell>
          <cell r="T40">
            <v>4994.5733140066113</v>
          </cell>
          <cell r="U40">
            <v>0</v>
          </cell>
          <cell r="V40">
            <v>0</v>
          </cell>
          <cell r="AG40">
            <v>1899.7740352249505</v>
          </cell>
          <cell r="AH40">
            <v>1899.7740352249505</v>
          </cell>
        </row>
        <row r="41">
          <cell r="B41">
            <v>0.03</v>
          </cell>
          <cell r="C41" t="str">
            <v>Gastos de estructura (sobre Venta)</v>
          </cell>
          <cell r="D41">
            <v>385143.88</v>
          </cell>
          <cell r="E41">
            <v>46757.182477239781</v>
          </cell>
          <cell r="F41">
            <v>5549.9233223279998</v>
          </cell>
          <cell r="G41">
            <v>11619.790883735997</v>
          </cell>
          <cell r="H41">
            <v>42878.340823884784</v>
          </cell>
          <cell r="I41">
            <v>12343.049179161957</v>
          </cell>
          <cell r="J41">
            <v>76975.187370846426</v>
          </cell>
          <cell r="K41">
            <v>62005.150899664477</v>
          </cell>
          <cell r="L41">
            <v>28684.437272729694</v>
          </cell>
          <cell r="M41">
            <v>38297.474668133873</v>
          </cell>
          <cell r="N41">
            <v>39436.970130744332</v>
          </cell>
          <cell r="O41">
            <v>-210126.21534846936</v>
          </cell>
          <cell r="P41">
            <v>0</v>
          </cell>
          <cell r="S41">
            <v>154421.29167999999</v>
          </cell>
          <cell r="T41">
            <v>0</v>
          </cell>
          <cell r="U41">
            <v>0</v>
          </cell>
          <cell r="V41">
            <v>154421.29167999999</v>
          </cell>
          <cell r="AG41">
            <v>0</v>
          </cell>
          <cell r="AH41">
            <v>154421.29167999999</v>
          </cell>
        </row>
        <row r="42">
          <cell r="C42" t="str">
            <v>SUB TOTAL MARK UP</v>
          </cell>
          <cell r="D42">
            <v>847132.38800000004</v>
          </cell>
          <cell r="E42">
            <v>46757.182477239781</v>
          </cell>
          <cell r="F42">
            <v>5549.9233223279998</v>
          </cell>
          <cell r="G42">
            <v>56110.007014816001</v>
          </cell>
          <cell r="H42">
            <v>72503.9038370653</v>
          </cell>
          <cell r="I42">
            <v>28426.015734901961</v>
          </cell>
          <cell r="J42">
            <v>76975.187370846426</v>
          </cell>
          <cell r="K42">
            <v>125398.35311836874</v>
          </cell>
          <cell r="L42">
            <v>66551.063308761688</v>
          </cell>
          <cell r="M42">
            <v>92380.737220343464</v>
          </cell>
          <cell r="N42">
            <v>90551.417987566441</v>
          </cell>
          <cell r="O42">
            <v>-179065.00326841735</v>
          </cell>
          <cell r="P42">
            <v>27892.804861888882</v>
          </cell>
          <cell r="Q42">
            <v>0</v>
          </cell>
          <cell r="S42">
            <v>510031.59298570931</v>
          </cell>
          <cell r="T42">
            <v>-87152.950927817379</v>
          </cell>
          <cell r="U42">
            <v>47136.475758176006</v>
          </cell>
          <cell r="V42">
            <v>557168.06874388538</v>
          </cell>
          <cell r="W42">
            <v>0</v>
          </cell>
          <cell r="X42">
            <v>0</v>
          </cell>
          <cell r="Y42">
            <v>0</v>
          </cell>
          <cell r="Z42">
            <v>0</v>
          </cell>
          <cell r="AA42">
            <v>0</v>
          </cell>
          <cell r="AB42">
            <v>0</v>
          </cell>
          <cell r="AC42">
            <v>0</v>
          </cell>
          <cell r="AD42">
            <v>0</v>
          </cell>
          <cell r="AE42">
            <v>0</v>
          </cell>
          <cell r="AF42">
            <v>0</v>
          </cell>
          <cell r="AG42">
            <v>-130583.02422225245</v>
          </cell>
          <cell r="AH42">
            <v>426585.04452163284</v>
          </cell>
        </row>
        <row r="43">
          <cell r="B43" t="str">
            <v>TOTAL COSTO</v>
          </cell>
          <cell r="D43">
            <v>12315849.695225269</v>
          </cell>
          <cell r="E43">
            <v>506908.49551475665</v>
          </cell>
          <cell r="F43">
            <v>99624.347242677977</v>
          </cell>
          <cell r="G43">
            <v>617635.28041668097</v>
          </cell>
          <cell r="H43">
            <v>775405.59491499513</v>
          </cell>
          <cell r="I43">
            <v>1460740.5607256675</v>
          </cell>
          <cell r="J43">
            <v>888948.85451891413</v>
          </cell>
          <cell r="K43">
            <v>2961545.8458707877</v>
          </cell>
          <cell r="L43">
            <v>1556308.4243004906</v>
          </cell>
          <cell r="M43">
            <v>1929822.5326961789</v>
          </cell>
          <cell r="N43">
            <v>1737007.9646322113</v>
          </cell>
          <cell r="O43">
            <v>1117042.3644992302</v>
          </cell>
          <cell r="P43">
            <v>589231.8498072942</v>
          </cell>
          <cell r="Q43">
            <v>0</v>
          </cell>
          <cell r="S43">
            <v>14240222.115139885</v>
          </cell>
          <cell r="T43">
            <v>366480.49502850091</v>
          </cell>
          <cell r="U43">
            <v>719920.79730388126</v>
          </cell>
          <cell r="V43">
            <v>14960142.912443765</v>
          </cell>
          <cell r="W43">
            <v>0</v>
          </cell>
          <cell r="X43">
            <v>0</v>
          </cell>
          <cell r="Y43">
            <v>0</v>
          </cell>
          <cell r="Z43">
            <v>0</v>
          </cell>
          <cell r="AA43">
            <v>0</v>
          </cell>
          <cell r="AB43">
            <v>0</v>
          </cell>
          <cell r="AC43">
            <v>0</v>
          </cell>
          <cell r="AD43">
            <v>0</v>
          </cell>
          <cell r="AE43">
            <v>0</v>
          </cell>
          <cell r="AF43">
            <v>0</v>
          </cell>
          <cell r="AG43">
            <v>88713.881056960992</v>
          </cell>
          <cell r="AH43">
            <v>15048856.793500725</v>
          </cell>
        </row>
        <row r="45">
          <cell r="B45" t="str">
            <v>MARGEN</v>
          </cell>
        </row>
        <row r="46">
          <cell r="C46" t="str">
            <v>Margen lineal</v>
          </cell>
          <cell r="S46">
            <v>556873.03277979686</v>
          </cell>
          <cell r="V46">
            <v>597893.92221053387</v>
          </cell>
          <cell r="AD46">
            <v>0</v>
          </cell>
          <cell r="AE46">
            <v>0</v>
          </cell>
          <cell r="AF46">
            <v>0</v>
          </cell>
          <cell r="AG46">
            <v>18088.15640976547</v>
          </cell>
        </row>
        <row r="47">
          <cell r="C47" t="str">
            <v>Margen  Real</v>
          </cell>
          <cell r="D47">
            <v>522279.6647747308</v>
          </cell>
          <cell r="S47">
            <v>-551754.96984878369</v>
          </cell>
          <cell r="V47">
            <v>-263343.4109595418</v>
          </cell>
          <cell r="AD47">
            <v>0</v>
          </cell>
          <cell r="AE47">
            <v>0</v>
          </cell>
          <cell r="AF47">
            <v>0</v>
          </cell>
          <cell r="AG47">
            <v>355910.15379349096</v>
          </cell>
          <cell r="AH47">
            <v>92566.742833949625</v>
          </cell>
        </row>
        <row r="48">
          <cell r="C48" t="str">
            <v>% margen</v>
          </cell>
          <cell r="D48">
            <v>4.0681913239011859E-2</v>
          </cell>
          <cell r="AH48">
            <v>6.1134768875474909E-3</v>
          </cell>
        </row>
        <row r="49">
          <cell r="C49" t="str">
            <v>Resultado pendiente</v>
          </cell>
          <cell r="V49">
            <v>-861237.33317007567</v>
          </cell>
        </row>
        <row r="51">
          <cell r="AG51" t="str">
            <v xml:space="preserve">Fecha de Control: </v>
          </cell>
          <cell r="AH51">
            <v>37195</v>
          </cell>
        </row>
        <row r="52">
          <cell r="B52" t="str">
            <v>CONSORCIO PEREZ COMPANC UPR COROD</v>
          </cell>
        </row>
        <row r="53">
          <cell r="B53" t="str">
            <v>IPGC DE LAS PLANTAS DE TRATAMIENTO E INYECCION DE AGUA, ORED 2 Y ORED 4</v>
          </cell>
        </row>
        <row r="54">
          <cell r="B54" t="str">
            <v xml:space="preserve"> CAMPO ORITUPANO </v>
          </cell>
        </row>
        <row r="55">
          <cell r="B55" t="str">
            <v>INFORME DE SITUACION ECONOMICA</v>
          </cell>
        </row>
        <row r="56">
          <cell r="B56" t="str">
            <v>(EN DOLARES)</v>
          </cell>
        </row>
        <row r="57">
          <cell r="AG57" t="str">
            <v>Bs./US$ =</v>
          </cell>
          <cell r="AH57">
            <v>745</v>
          </cell>
        </row>
        <row r="59">
          <cell r="S59" t="str">
            <v>RESULTADO</v>
          </cell>
          <cell r="AF59" t="str">
            <v>PROYECCION</v>
          </cell>
          <cell r="AH59" t="str">
            <v>ESTIMACION FINAL</v>
          </cell>
        </row>
        <row r="60">
          <cell r="B60" t="str">
            <v>TOTAL PROYECTO PIAS</v>
          </cell>
          <cell r="D60" t="str">
            <v>ESTUDIO ECONOMICO</v>
          </cell>
          <cell r="E60">
            <v>36770</v>
          </cell>
          <cell r="F60">
            <v>36800</v>
          </cell>
          <cell r="G60">
            <v>36831</v>
          </cell>
          <cell r="H60">
            <v>36861</v>
          </cell>
          <cell r="I60">
            <v>36892</v>
          </cell>
          <cell r="J60">
            <v>36923</v>
          </cell>
          <cell r="K60">
            <v>36951</v>
          </cell>
          <cell r="L60">
            <v>36982</v>
          </cell>
          <cell r="M60">
            <v>37012</v>
          </cell>
          <cell r="N60">
            <v>37043</v>
          </cell>
          <cell r="O60">
            <v>37073</v>
          </cell>
          <cell r="P60">
            <v>37104</v>
          </cell>
          <cell r="Q60">
            <v>37135</v>
          </cell>
          <cell r="S60" t="str">
            <v>Acum. Mes Anterior</v>
          </cell>
          <cell r="T60" t="str">
            <v>Presente mes</v>
          </cell>
          <cell r="V60" t="str">
            <v>Acum. Mes Actual</v>
          </cell>
          <cell r="W60">
            <v>36861</v>
          </cell>
          <cell r="X60">
            <v>36892</v>
          </cell>
          <cell r="Y60">
            <v>36923</v>
          </cell>
          <cell r="Z60">
            <v>36951</v>
          </cell>
          <cell r="AA60">
            <v>36982</v>
          </cell>
          <cell r="AB60">
            <v>37012</v>
          </cell>
          <cell r="AC60">
            <v>37043</v>
          </cell>
          <cell r="AD60">
            <v>37073</v>
          </cell>
          <cell r="AE60">
            <v>37104</v>
          </cell>
          <cell r="AF60">
            <v>37135</v>
          </cell>
          <cell r="AG60">
            <v>37165</v>
          </cell>
        </row>
        <row r="61">
          <cell r="T61" t="str">
            <v>Previsto</v>
          </cell>
          <cell r="U61" t="str">
            <v>Real</v>
          </cell>
        </row>
        <row r="63">
          <cell r="B63" t="str">
            <v>VENTA</v>
          </cell>
        </row>
        <row r="64">
          <cell r="C64" t="str">
            <v>Contractual en bolívares (conv. a US$))</v>
          </cell>
          <cell r="D64">
            <v>11705353.239999998</v>
          </cell>
          <cell r="E64">
            <v>208808.39811999979</v>
          </cell>
          <cell r="F64">
            <v>272055.06481999997</v>
          </cell>
          <cell r="G64">
            <v>569597.59233999986</v>
          </cell>
          <cell r="H64">
            <v>1308922.8066599998</v>
          </cell>
          <cell r="I64">
            <v>562895.33363000001</v>
          </cell>
          <cell r="J64">
            <v>0</v>
          </cell>
          <cell r="K64">
            <v>1508480.1997999998</v>
          </cell>
          <cell r="L64">
            <v>1391917.5370519997</v>
          </cell>
          <cell r="M64">
            <v>1727181.5093679996</v>
          </cell>
          <cell r="N64">
            <v>1212825.6324799997</v>
          </cell>
          <cell r="O64">
            <v>1054671.2065259998</v>
          </cell>
          <cell r="P64">
            <v>405156.25891999976</v>
          </cell>
          <cell r="S64">
            <v>10222511.539715998</v>
          </cell>
          <cell r="T64">
            <v>1482841.700284</v>
          </cell>
          <cell r="U64">
            <v>1482841.700284</v>
          </cell>
          <cell r="V64">
            <v>11705353.239999998</v>
          </cell>
          <cell r="AG64">
            <v>0</v>
          </cell>
          <cell r="AH64">
            <v>11705353.239999998</v>
          </cell>
        </row>
        <row r="65">
          <cell r="C65" t="str">
            <v>Contractual en dólares</v>
          </cell>
          <cell r="D65">
            <v>7174248.7599999998</v>
          </cell>
          <cell r="E65">
            <v>2036051.7980879999</v>
          </cell>
          <cell r="F65">
            <v>0</v>
          </cell>
          <cell r="G65">
            <v>0</v>
          </cell>
          <cell r="H65">
            <v>490718.6151839997</v>
          </cell>
          <cell r="I65">
            <v>40893.217931999876</v>
          </cell>
          <cell r="J65">
            <v>3645953.2206439991</v>
          </cell>
          <cell r="K65">
            <v>820734.05814400001</v>
          </cell>
          <cell r="L65">
            <v>13631.072643999996</v>
          </cell>
          <cell r="M65">
            <v>111200.85496800054</v>
          </cell>
          <cell r="N65">
            <v>15065.922395999934</v>
          </cell>
          <cell r="O65">
            <v>0</v>
          </cell>
          <cell r="P65">
            <v>0</v>
          </cell>
          <cell r="S65">
            <v>7174248.7599999988</v>
          </cell>
          <cell r="T65">
            <v>0</v>
          </cell>
          <cell r="U65">
            <v>0</v>
          </cell>
          <cell r="V65">
            <v>7174248.7599999988</v>
          </cell>
          <cell r="AG65">
            <v>0</v>
          </cell>
          <cell r="AH65">
            <v>7174248.7599999988</v>
          </cell>
        </row>
        <row r="66">
          <cell r="C66" t="str">
            <v>Ordenes de cambio</v>
          </cell>
          <cell r="P66">
            <v>117793.23287671233</v>
          </cell>
          <cell r="S66">
            <v>117793.23287671233</v>
          </cell>
          <cell r="T66">
            <v>220000</v>
          </cell>
          <cell r="U66">
            <v>0</v>
          </cell>
          <cell r="V66">
            <v>117793.23287671233</v>
          </cell>
          <cell r="AG66">
            <v>414228.18791946309</v>
          </cell>
          <cell r="AH66">
            <v>532021.42079617537</v>
          </cell>
        </row>
        <row r="67">
          <cell r="C67" t="str">
            <v>Corrección por tipo de cambio</v>
          </cell>
          <cell r="E67">
            <v>-3026.2086684057722</v>
          </cell>
          <cell r="F67">
            <v>-5103.4860644444125</v>
          </cell>
          <cell r="G67">
            <v>-13892.624203414656</v>
          </cell>
          <cell r="H67">
            <v>-35578.731511501828</v>
          </cell>
          <cell r="I67">
            <v>-16862.770336990012</v>
          </cell>
          <cell r="J67">
            <v>0</v>
          </cell>
          <cell r="K67">
            <v>-55553.095176770352</v>
          </cell>
          <cell r="L67">
            <v>-54102.801793540595</v>
          </cell>
          <cell r="M67">
            <v>-85695.239109104034</v>
          </cell>
          <cell r="N67">
            <v>-63788.460642451886</v>
          </cell>
          <cell r="O67">
            <v>-58592.844806999783</v>
          </cell>
          <cell r="P67">
            <v>-27750.428693150636</v>
          </cell>
          <cell r="S67">
            <v>-419946.69100677397</v>
          </cell>
          <cell r="T67">
            <v>-101564.50001945207</v>
          </cell>
          <cell r="U67">
            <v>-101564.50001945207</v>
          </cell>
          <cell r="V67">
            <v>-521511.19102622604</v>
          </cell>
          <cell r="AG67">
            <v>0</v>
          </cell>
          <cell r="AH67">
            <v>-521511.19102622604</v>
          </cell>
        </row>
        <row r="68">
          <cell r="C68" t="str">
            <v>Reajuste</v>
          </cell>
          <cell r="H68">
            <v>280684.13007211784</v>
          </cell>
          <cell r="K68">
            <v>653871.92975706141</v>
          </cell>
          <cell r="M68">
            <v>31495.249249408331</v>
          </cell>
          <cell r="N68">
            <v>667406.02596820937</v>
          </cell>
          <cell r="O68">
            <v>0</v>
          </cell>
          <cell r="P68">
            <v>337739.50845503801</v>
          </cell>
          <cell r="S68">
            <v>1971196.8435018351</v>
          </cell>
          <cell r="T68">
            <v>0</v>
          </cell>
          <cell r="U68">
            <v>0</v>
          </cell>
          <cell r="V68">
            <v>1971196.8435018351</v>
          </cell>
          <cell r="AG68">
            <v>182582.59711470056</v>
          </cell>
          <cell r="AH68">
            <v>2153779.4406165355</v>
          </cell>
        </row>
        <row r="69">
          <cell r="B69" t="str">
            <v>TOTAL VENTA</v>
          </cell>
          <cell r="D69">
            <v>18879602</v>
          </cell>
          <cell r="E69">
            <v>2241833.9875395941</v>
          </cell>
          <cell r="F69">
            <v>266951.57875555556</v>
          </cell>
          <cell r="G69">
            <v>555704.9681365852</v>
          </cell>
          <cell r="H69">
            <v>2044746.8204046155</v>
          </cell>
          <cell r="I69">
            <v>586925.78122500982</v>
          </cell>
          <cell r="J69">
            <v>3645953.2206439991</v>
          </cell>
          <cell r="K69">
            <v>2927533.092524291</v>
          </cell>
          <cell r="L69">
            <v>1351445.8079024591</v>
          </cell>
          <cell r="M69">
            <v>1784182.3744763043</v>
          </cell>
          <cell r="N69">
            <v>1831509.1202017572</v>
          </cell>
          <cell r="O69">
            <v>996078.36171900004</v>
          </cell>
          <cell r="P69">
            <v>832938.57155859948</v>
          </cell>
          <cell r="Q69">
            <v>0</v>
          </cell>
          <cell r="S69">
            <v>19065803.68508777</v>
          </cell>
          <cell r="T69">
            <v>1601277.200264548</v>
          </cell>
          <cell r="U69">
            <v>1381277.200264548</v>
          </cell>
          <cell r="V69">
            <v>20447080.885352317</v>
          </cell>
          <cell r="W69">
            <v>0</v>
          </cell>
          <cell r="X69">
            <v>0</v>
          </cell>
          <cell r="Y69">
            <v>0</v>
          </cell>
          <cell r="Z69">
            <v>0</v>
          </cell>
          <cell r="AA69">
            <v>0</v>
          </cell>
          <cell r="AB69">
            <v>0</v>
          </cell>
          <cell r="AC69">
            <v>0</v>
          </cell>
          <cell r="AD69">
            <v>0</v>
          </cell>
          <cell r="AE69">
            <v>0</v>
          </cell>
          <cell r="AF69">
            <v>0</v>
          </cell>
          <cell r="AG69">
            <v>596810.78503416362</v>
          </cell>
          <cell r="AH69">
            <v>21043891.670386482</v>
          </cell>
        </row>
        <row r="71">
          <cell r="B71" t="str">
            <v>COSTO</v>
          </cell>
        </row>
        <row r="72">
          <cell r="C72" t="str">
            <v>Materiales</v>
          </cell>
          <cell r="D72">
            <v>2420739.4614117644</v>
          </cell>
          <cell r="E72">
            <v>0</v>
          </cell>
          <cell r="F72">
            <v>0</v>
          </cell>
          <cell r="G72">
            <v>0</v>
          </cell>
          <cell r="H72">
            <v>0</v>
          </cell>
          <cell r="I72">
            <v>279000</v>
          </cell>
          <cell r="J72">
            <v>162645.94594594595</v>
          </cell>
          <cell r="K72">
            <v>510510.81081081083</v>
          </cell>
          <cell r="L72">
            <v>449263.51351351349</v>
          </cell>
          <cell r="M72">
            <v>508825.67567567568</v>
          </cell>
          <cell r="N72">
            <v>238502.70270270269</v>
          </cell>
          <cell r="O72">
            <v>104002.70270270271</v>
          </cell>
          <cell r="P72">
            <v>19821.62162162162</v>
          </cell>
          <cell r="S72">
            <v>2272572.9729729728</v>
          </cell>
          <cell r="T72">
            <v>15400</v>
          </cell>
          <cell r="U72">
            <v>16481.08108108108</v>
          </cell>
          <cell r="V72">
            <v>2289054.054054054</v>
          </cell>
          <cell r="AG72">
            <v>0</v>
          </cell>
          <cell r="AH72">
            <v>2289054.054054054</v>
          </cell>
        </row>
        <row r="73">
          <cell r="C73" t="str">
            <v>Equipos permanentes Importados</v>
          </cell>
          <cell r="D73">
            <v>5301712.3287882349</v>
          </cell>
          <cell r="E73">
            <v>545575.05299999996</v>
          </cell>
          <cell r="F73">
            <v>0</v>
          </cell>
          <cell r="G73">
            <v>595776.39749999996</v>
          </cell>
          <cell r="H73">
            <v>356959.01211349026</v>
          </cell>
          <cell r="I73">
            <v>968138.68</v>
          </cell>
          <cell r="J73">
            <v>188451.39655938483</v>
          </cell>
          <cell r="K73">
            <v>1644606.2113122118</v>
          </cell>
          <cell r="L73">
            <v>86628.423781410005</v>
          </cell>
          <cell r="M73">
            <v>171446.15</v>
          </cell>
          <cell r="N73">
            <v>275075.7921998282</v>
          </cell>
          <cell r="O73">
            <v>104276.57731508461</v>
          </cell>
          <cell r="P73">
            <v>5507.4</v>
          </cell>
          <cell r="S73">
            <v>4942441.0937814098</v>
          </cell>
          <cell r="T73">
            <v>4589.5</v>
          </cell>
          <cell r="U73">
            <v>4589.5</v>
          </cell>
          <cell r="V73">
            <v>4947030.5937814098</v>
          </cell>
          <cell r="AG73">
            <v>2881.5562185900017</v>
          </cell>
          <cell r="AH73">
            <v>4949912.1499999994</v>
          </cell>
        </row>
        <row r="74">
          <cell r="C74" t="str">
            <v>Equipos permanentes nacionales</v>
          </cell>
          <cell r="D74">
            <v>921633.11537941161</v>
          </cell>
          <cell r="E74">
            <v>0</v>
          </cell>
          <cell r="F74">
            <v>0</v>
          </cell>
          <cell r="G74">
            <v>0</v>
          </cell>
          <cell r="H74">
            <v>0</v>
          </cell>
          <cell r="I74">
            <v>33579.979999999996</v>
          </cell>
          <cell r="J74">
            <v>19640</v>
          </cell>
          <cell r="K74">
            <v>294374.53848009766</v>
          </cell>
          <cell r="L74">
            <v>275330.2</v>
          </cell>
          <cell r="M74">
            <v>317469.54903379956</v>
          </cell>
          <cell r="N74">
            <v>45155.362486102822</v>
          </cell>
          <cell r="O74">
            <v>8640.149999999996</v>
          </cell>
          <cell r="P74">
            <v>750</v>
          </cell>
          <cell r="S74">
            <v>994939.78</v>
          </cell>
          <cell r="T74">
            <v>0</v>
          </cell>
          <cell r="U74">
            <v>0</v>
          </cell>
          <cell r="V74">
            <v>994939.78</v>
          </cell>
          <cell r="AG74">
            <v>0</v>
          </cell>
          <cell r="AH74">
            <v>994939.78</v>
          </cell>
        </row>
        <row r="75">
          <cell r="C75" t="str">
            <v>Mano de obra</v>
          </cell>
          <cell r="D75">
            <v>58942.099905882344</v>
          </cell>
          <cell r="E75">
            <v>6713.8749855072465</v>
          </cell>
          <cell r="F75">
            <v>2275.8129870129869</v>
          </cell>
          <cell r="G75">
            <v>2132.8880200860831</v>
          </cell>
          <cell r="H75">
            <v>6683.4053218884128</v>
          </cell>
          <cell r="I75">
            <v>9676.0362000000005</v>
          </cell>
          <cell r="J75">
            <v>844.69474955595035</v>
          </cell>
          <cell r="K75">
            <v>9102.3929078014189</v>
          </cell>
          <cell r="L75">
            <v>1987.0267137809185</v>
          </cell>
          <cell r="M75">
            <v>5496.8492522711394</v>
          </cell>
          <cell r="N75">
            <v>5415.535882967607</v>
          </cell>
          <cell r="O75">
            <v>0</v>
          </cell>
          <cell r="P75">
            <v>8219.17808219178</v>
          </cell>
          <cell r="S75">
            <v>58547.695103063546</v>
          </cell>
          <cell r="T75">
            <v>4109.58904109589</v>
          </cell>
          <cell r="U75">
            <v>2328.2795436241613</v>
          </cell>
          <cell r="V75">
            <v>60875.974646687711</v>
          </cell>
          <cell r="AG75">
            <v>4026.8456375838928</v>
          </cell>
          <cell r="AH75">
            <v>64902.820284271605</v>
          </cell>
        </row>
        <row r="76">
          <cell r="C76" t="str">
            <v>Equipos de obra</v>
          </cell>
          <cell r="D76">
            <v>42934.287581699347</v>
          </cell>
          <cell r="E76">
            <v>3409.4202898550725</v>
          </cell>
          <cell r="F76">
            <v>1301.5873015873017</v>
          </cell>
          <cell r="G76">
            <v>13331.509813486369</v>
          </cell>
          <cell r="H76">
            <v>5737.7140057224606</v>
          </cell>
          <cell r="I76">
            <v>5039.8636285714283</v>
          </cell>
          <cell r="J76">
            <v>5625.842955595027</v>
          </cell>
          <cell r="K76">
            <v>10486.71914893617</v>
          </cell>
          <cell r="L76">
            <v>7873.0557597173147</v>
          </cell>
          <cell r="M76">
            <v>3216.7308874912651</v>
          </cell>
          <cell r="N76">
            <v>13400.440599094392</v>
          </cell>
          <cell r="O76">
            <v>21725.709736111112</v>
          </cell>
          <cell r="P76">
            <v>19562.983561643836</v>
          </cell>
          <cell r="S76">
            <v>110711.57768781175</v>
          </cell>
          <cell r="T76">
            <v>20547.945205479453</v>
          </cell>
          <cell r="U76">
            <v>2507.5180671140938</v>
          </cell>
          <cell r="V76">
            <v>113219.09575492585</v>
          </cell>
          <cell r="AG76">
            <v>20134.228187919463</v>
          </cell>
          <cell r="AH76">
            <v>133353.32394284531</v>
          </cell>
        </row>
        <row r="77">
          <cell r="C77" t="str">
            <v>Fletes</v>
          </cell>
          <cell r="D77">
            <v>83333.882352941175</v>
          </cell>
          <cell r="E77">
            <v>0</v>
          </cell>
          <cell r="F77">
            <v>3502.9563347763351</v>
          </cell>
          <cell r="G77">
            <v>3539.0688522238165</v>
          </cell>
          <cell r="H77">
            <v>1366.2439198855509</v>
          </cell>
          <cell r="I77">
            <v>1453.4169999999999</v>
          </cell>
          <cell r="J77">
            <v>4408.8837229129667</v>
          </cell>
          <cell r="K77">
            <v>9416.2553191489351</v>
          </cell>
          <cell r="L77">
            <v>17229.807151943463</v>
          </cell>
          <cell r="M77">
            <v>20277.819412997906</v>
          </cell>
          <cell r="N77">
            <v>31368.010783699057</v>
          </cell>
          <cell r="O77">
            <v>7125.6944444444443</v>
          </cell>
          <cell r="P77">
            <v>22293.835616438359</v>
          </cell>
          <cell r="S77">
            <v>121981.99255847084</v>
          </cell>
          <cell r="T77">
            <v>21643.835616438359</v>
          </cell>
          <cell r="U77">
            <v>13406.42798657718</v>
          </cell>
          <cell r="V77">
            <v>135388.42054504802</v>
          </cell>
          <cell r="AG77">
            <v>14496.644295302014</v>
          </cell>
          <cell r="AH77">
            <v>149885.06484035004</v>
          </cell>
        </row>
        <row r="78">
          <cell r="C78" t="str">
            <v>Sub contratos</v>
          </cell>
          <cell r="D78">
            <v>6782096.7739444114</v>
          </cell>
          <cell r="H78">
            <v>545572.82767726202</v>
          </cell>
          <cell r="I78">
            <v>652919.00414756418</v>
          </cell>
          <cell r="J78">
            <v>621981.02252511471</v>
          </cell>
          <cell r="K78">
            <v>1309444.4535595463</v>
          </cell>
          <cell r="L78">
            <v>1089670.7432172315</v>
          </cell>
          <cell r="M78">
            <v>1352663.5059756159</v>
          </cell>
          <cell r="N78">
            <v>1493042.95681609</v>
          </cell>
          <cell r="O78">
            <v>1368355.6805512439</v>
          </cell>
          <cell r="P78">
            <v>537093.28652276925</v>
          </cell>
          <cell r="S78">
            <v>8970743.4809924364</v>
          </cell>
          <cell r="T78">
            <v>302374.804309614</v>
          </cell>
          <cell r="U78">
            <v>686642.72444295301</v>
          </cell>
          <cell r="V78">
            <v>9657386.2054353897</v>
          </cell>
          <cell r="AG78">
            <v>110559.99449176365</v>
          </cell>
          <cell r="AH78">
            <v>9767946.1999271531</v>
          </cell>
        </row>
        <row r="79">
          <cell r="C79" t="str">
            <v>SUB TOTAL DIRECTO</v>
          </cell>
          <cell r="D79">
            <v>15611391.949364344</v>
          </cell>
          <cell r="E79">
            <v>555698.34827536228</v>
          </cell>
          <cell r="F79">
            <v>7080.3566233766232</v>
          </cell>
          <cell r="G79">
            <v>614779.86418579624</v>
          </cell>
          <cell r="H79">
            <v>916319.2030382487</v>
          </cell>
          <cell r="I79">
            <v>1949806.9809761355</v>
          </cell>
          <cell r="J79">
            <v>1003597.7864585095</v>
          </cell>
          <cell r="K79">
            <v>3787941.3815385532</v>
          </cell>
          <cell r="L79">
            <v>1927982.7701375966</v>
          </cell>
          <cell r="M79">
            <v>2379396.2802378517</v>
          </cell>
          <cell r="N79">
            <v>2101960.8014704851</v>
          </cell>
          <cell r="O79">
            <v>1614126.5147495868</v>
          </cell>
          <cell r="P79">
            <v>613248.30540466483</v>
          </cell>
          <cell r="Q79">
            <v>0</v>
          </cell>
          <cell r="S79">
            <v>17471938.593096167</v>
          </cell>
          <cell r="T79">
            <v>368665.67417262774</v>
          </cell>
          <cell r="U79">
            <v>725955.53112134954</v>
          </cell>
          <cell r="V79">
            <v>18197894.124217514</v>
          </cell>
          <cell r="W79">
            <v>0</v>
          </cell>
          <cell r="X79">
            <v>0</v>
          </cell>
          <cell r="Y79">
            <v>0</v>
          </cell>
          <cell r="Z79">
            <v>0</v>
          </cell>
          <cell r="AA79">
            <v>0</v>
          </cell>
          <cell r="AB79">
            <v>0</v>
          </cell>
          <cell r="AC79">
            <v>0</v>
          </cell>
          <cell r="AD79">
            <v>0</v>
          </cell>
          <cell r="AE79">
            <v>0</v>
          </cell>
          <cell r="AF79">
            <v>0</v>
          </cell>
          <cell r="AG79">
            <v>152099.26883115902</v>
          </cell>
          <cell r="AH79">
            <v>18349993.393048674</v>
          </cell>
        </row>
        <row r="80">
          <cell r="B80" t="str">
            <v>COSTO INDIRECTO</v>
          </cell>
        </row>
        <row r="81">
          <cell r="C81" t="str">
            <v>Indirecto</v>
          </cell>
          <cell r="D81">
            <v>664314.70392156858</v>
          </cell>
          <cell r="E81">
            <v>74356.254347826092</v>
          </cell>
          <cell r="F81">
            <v>95165.871789321784</v>
          </cell>
          <cell r="G81">
            <v>113285.97839311334</v>
          </cell>
          <cell r="H81">
            <v>67959.007839771104</v>
          </cell>
          <cell r="I81">
            <v>95952.664985715281</v>
          </cell>
          <cell r="J81">
            <v>137416.96994671406</v>
          </cell>
          <cell r="K81">
            <v>194527.10070921987</v>
          </cell>
          <cell r="L81">
            <v>165967.08178091873</v>
          </cell>
          <cell r="M81">
            <v>188568.18852550664</v>
          </cell>
          <cell r="N81">
            <v>166824.99814698708</v>
          </cell>
          <cell r="O81">
            <v>155813.14834722222</v>
          </cell>
          <cell r="P81">
            <v>128861.55068493151</v>
          </cell>
          <cell r="S81">
            <v>1584698.8154972477</v>
          </cell>
          <cell r="T81">
            <v>114466.37328767123</v>
          </cell>
          <cell r="U81">
            <v>88591.140335570482</v>
          </cell>
          <cell r="V81">
            <v>1673289.9558328183</v>
          </cell>
          <cell r="AG81">
            <v>56644.295302013423</v>
          </cell>
          <cell r="AH81">
            <v>1729934.2511348317</v>
          </cell>
        </row>
        <row r="82">
          <cell r="C82" t="str">
            <v>Ingeniería</v>
          </cell>
          <cell r="D82">
            <v>590054.09263359779</v>
          </cell>
          <cell r="E82">
            <v>41215.313307681165</v>
          </cell>
          <cell r="F82">
            <v>33503.301053896103</v>
          </cell>
          <cell r="G82">
            <v>83685.392431692962</v>
          </cell>
          <cell r="H82">
            <v>21153.227632045779</v>
          </cell>
          <cell r="I82">
            <v>342.06857142857143</v>
          </cell>
          <cell r="J82">
            <v>12663.857904085258</v>
          </cell>
          <cell r="K82">
            <v>40103.34731540428</v>
          </cell>
          <cell r="L82">
            <v>11551.748409893993</v>
          </cell>
          <cell r="M82">
            <v>0</v>
          </cell>
          <cell r="N82">
            <v>25051.41065830721</v>
          </cell>
          <cell r="O82">
            <v>30181.458333333332</v>
          </cell>
          <cell r="P82">
            <v>26847.739726027397</v>
          </cell>
          <cell r="S82">
            <v>326298.86534379603</v>
          </cell>
          <cell r="T82">
            <v>138283.63193191783</v>
          </cell>
          <cell r="U82">
            <v>88519.531960134234</v>
          </cell>
          <cell r="V82">
            <v>414818.39730393025</v>
          </cell>
          <cell r="AG82">
            <v>85614.697986577186</v>
          </cell>
          <cell r="AH82">
            <v>500433.09529050742</v>
          </cell>
        </row>
        <row r="83">
          <cell r="C83" t="str">
            <v>SUB TOTAL INDIRECTO</v>
          </cell>
          <cell r="D83">
            <v>1254368.7965551664</v>
          </cell>
          <cell r="E83">
            <v>115571.56765550726</v>
          </cell>
          <cell r="F83">
            <v>128669.17284321788</v>
          </cell>
          <cell r="G83">
            <v>196971.3708248063</v>
          </cell>
          <cell r="H83">
            <v>89112.235471816879</v>
          </cell>
          <cell r="I83">
            <v>96294.733557143845</v>
          </cell>
          <cell r="J83">
            <v>150080.82785079931</v>
          </cell>
          <cell r="K83">
            <v>234630.44802462414</v>
          </cell>
          <cell r="L83">
            <v>177518.83019081273</v>
          </cell>
          <cell r="M83">
            <v>188568.18852550664</v>
          </cell>
          <cell r="N83">
            <v>191876.40880529428</v>
          </cell>
          <cell r="O83">
            <v>185994.60668055556</v>
          </cell>
          <cell r="P83">
            <v>155709.2904109589</v>
          </cell>
          <cell r="Q83">
            <v>0</v>
          </cell>
          <cell r="S83">
            <v>1910997.6808410438</v>
          </cell>
          <cell r="T83">
            <v>252750.00521958905</v>
          </cell>
          <cell r="U83">
            <v>177110.67229570472</v>
          </cell>
          <cell r="V83">
            <v>2088108.3531367485</v>
          </cell>
          <cell r="W83">
            <v>0</v>
          </cell>
          <cell r="X83">
            <v>0</v>
          </cell>
          <cell r="Y83">
            <v>0</v>
          </cell>
          <cell r="Z83">
            <v>0</v>
          </cell>
          <cell r="AA83">
            <v>0</v>
          </cell>
          <cell r="AB83">
            <v>0</v>
          </cell>
          <cell r="AC83">
            <v>0</v>
          </cell>
          <cell r="AD83">
            <v>0</v>
          </cell>
          <cell r="AE83">
            <v>0</v>
          </cell>
          <cell r="AF83">
            <v>0</v>
          </cell>
          <cell r="AG83">
            <v>142258.9932885906</v>
          </cell>
          <cell r="AH83">
            <v>2230367.3464253391</v>
          </cell>
        </row>
        <row r="84">
          <cell r="B84" t="str">
            <v>MARK UP</v>
          </cell>
        </row>
        <row r="85">
          <cell r="B85">
            <v>0.05</v>
          </cell>
          <cell r="C85" t="str">
            <v>Impuesto municipal (sobre construcción)</v>
          </cell>
          <cell r="D85">
            <v>317247.98823529412</v>
          </cell>
          <cell r="E85">
            <v>0</v>
          </cell>
          <cell r="F85">
            <v>0</v>
          </cell>
          <cell r="G85">
            <v>18244.142225365853</v>
          </cell>
          <cell r="H85">
            <v>28348.573200515024</v>
          </cell>
          <cell r="I85">
            <v>22942.890949700435</v>
          </cell>
          <cell r="J85">
            <v>0</v>
          </cell>
          <cell r="K85">
            <v>50197.813170368274</v>
          </cell>
          <cell r="L85">
            <v>45930.562595098228</v>
          </cell>
          <cell r="M85">
            <v>56371.140475628235</v>
          </cell>
          <cell r="N85">
            <v>37844.53375115012</v>
          </cell>
          <cell r="O85">
            <v>43140.572333405551</v>
          </cell>
          <cell r="P85">
            <v>18870.291511342457</v>
          </cell>
          <cell r="S85">
            <v>321890.52021257416</v>
          </cell>
          <cell r="T85">
            <v>64570.5147372274</v>
          </cell>
          <cell r="U85">
            <v>63270.437259296647</v>
          </cell>
          <cell r="V85">
            <v>385160.95747187082</v>
          </cell>
          <cell r="AG85">
            <v>0</v>
          </cell>
          <cell r="AH85">
            <v>385160.95747187082</v>
          </cell>
        </row>
        <row r="86">
          <cell r="C86" t="str">
            <v>Impuesto municipal (sobre escalación)</v>
          </cell>
          <cell r="E86">
            <v>0</v>
          </cell>
          <cell r="F86">
            <v>0</v>
          </cell>
          <cell r="G86">
            <v>0</v>
          </cell>
          <cell r="H86">
            <v>14034.206503605892</v>
          </cell>
          <cell r="I86">
            <v>0</v>
          </cell>
          <cell r="J86">
            <v>0</v>
          </cell>
          <cell r="K86">
            <v>32693.596487853065</v>
          </cell>
          <cell r="L86">
            <v>0</v>
          </cell>
          <cell r="M86">
            <v>1574.7624624704167</v>
          </cell>
          <cell r="N86">
            <v>33370.301298410472</v>
          </cell>
          <cell r="O86">
            <v>0</v>
          </cell>
          <cell r="P86">
            <v>16886.975422751901</v>
          </cell>
          <cell r="S86">
            <v>98559.842175091748</v>
          </cell>
          <cell r="T86">
            <v>0</v>
          </cell>
          <cell r="U86">
            <v>0</v>
          </cell>
          <cell r="V86">
            <v>98559.842175091748</v>
          </cell>
          <cell r="AG86">
            <v>9129.1298557350292</v>
          </cell>
          <cell r="AH86">
            <v>107688.97203082677</v>
          </cell>
        </row>
        <row r="87">
          <cell r="C87" t="str">
            <v>Impuesto municipal (recuperación sub contratistas)</v>
          </cell>
          <cell r="E87">
            <v>0</v>
          </cell>
          <cell r="F87">
            <v>0</v>
          </cell>
          <cell r="G87">
            <v>0</v>
          </cell>
          <cell r="H87">
            <v>0</v>
          </cell>
          <cell r="I87">
            <v>0</v>
          </cell>
          <cell r="J87">
            <v>0</v>
          </cell>
          <cell r="K87">
            <v>0</v>
          </cell>
          <cell r="L87">
            <v>0</v>
          </cell>
          <cell r="M87">
            <v>0</v>
          </cell>
          <cell r="N87">
            <v>0</v>
          </cell>
          <cell r="O87">
            <v>0</v>
          </cell>
          <cell r="P87">
            <v>0</v>
          </cell>
          <cell r="S87">
            <v>0</v>
          </cell>
          <cell r="T87">
            <v>-190800</v>
          </cell>
          <cell r="U87">
            <v>0</v>
          </cell>
          <cell r="V87">
            <v>0</v>
          </cell>
          <cell r="AG87">
            <v>-186958.38926174497</v>
          </cell>
          <cell r="AH87">
            <v>-186958.38926174497</v>
          </cell>
        </row>
        <row r="88">
          <cell r="B88">
            <v>8.5000000342729063E-3</v>
          </cell>
          <cell r="C88" t="str">
            <v>Seguros y Fianzas</v>
          </cell>
          <cell r="D88">
            <v>160476.61764705883</v>
          </cell>
          <cell r="E88">
            <v>0</v>
          </cell>
          <cell r="F88">
            <v>0</v>
          </cell>
          <cell r="G88">
            <v>45586.870875179338</v>
          </cell>
          <cell r="H88">
            <v>0</v>
          </cell>
          <cell r="I88">
            <v>0</v>
          </cell>
          <cell r="J88">
            <v>0</v>
          </cell>
          <cell r="K88">
            <v>6900.6614730878191</v>
          </cell>
          <cell r="L88">
            <v>7591.1703180212016</v>
          </cell>
          <cell r="M88">
            <v>17642.164919636623</v>
          </cell>
          <cell r="N88">
            <v>0</v>
          </cell>
          <cell r="O88">
            <v>0</v>
          </cell>
          <cell r="P88">
            <v>2452.0547945205481</v>
          </cell>
          <cell r="S88">
            <v>80172.922380445525</v>
          </cell>
          <cell r="T88">
            <v>0</v>
          </cell>
          <cell r="U88">
            <v>0</v>
          </cell>
          <cell r="V88">
            <v>80172.922380445525</v>
          </cell>
          <cell r="AG88">
            <v>0</v>
          </cell>
          <cell r="AH88">
            <v>80172.922380445525</v>
          </cell>
        </row>
        <row r="89">
          <cell r="B89">
            <v>1.0681912617836405E-2</v>
          </cell>
          <cell r="C89" t="str">
            <v>Contingencia (sobre Venta Total)</v>
          </cell>
          <cell r="D89">
            <v>201670.25882352941</v>
          </cell>
          <cell r="E89">
            <v>0</v>
          </cell>
          <cell r="F89">
            <v>0</v>
          </cell>
          <cell r="G89">
            <v>0</v>
          </cell>
          <cell r="H89">
            <v>0</v>
          </cell>
          <cell r="I89">
            <v>0</v>
          </cell>
          <cell r="J89">
            <v>0</v>
          </cell>
          <cell r="K89">
            <v>0</v>
          </cell>
          <cell r="L89">
            <v>0</v>
          </cell>
          <cell r="M89">
            <v>0</v>
          </cell>
          <cell r="N89">
            <v>0</v>
          </cell>
          <cell r="O89">
            <v>0</v>
          </cell>
          <cell r="P89">
            <v>0</v>
          </cell>
          <cell r="S89">
            <v>0</v>
          </cell>
          <cell r="T89">
            <v>6841.8812520638512</v>
          </cell>
          <cell r="U89">
            <v>0</v>
          </cell>
          <cell r="V89">
            <v>0</v>
          </cell>
          <cell r="AG89">
            <v>2550.0322620469133</v>
          </cell>
          <cell r="AH89">
            <v>2550.0322620469133</v>
          </cell>
        </row>
        <row r="90">
          <cell r="B90">
            <v>0.03</v>
          </cell>
          <cell r="C90" t="str">
            <v>Gastos de estructura (sobre Venta)</v>
          </cell>
          <cell r="D90">
            <v>566388.0588235294</v>
          </cell>
          <cell r="E90">
            <v>67764.032575709833</v>
          </cell>
          <cell r="F90">
            <v>8008.5473626666662</v>
          </cell>
          <cell r="G90">
            <v>16671.149044097558</v>
          </cell>
          <cell r="H90">
            <v>61342.40461213846</v>
          </cell>
          <cell r="I90">
            <v>17607.773436750296</v>
          </cell>
          <cell r="J90">
            <v>109378.59661931996</v>
          </cell>
          <cell r="K90">
            <v>87825.992775728722</v>
          </cell>
          <cell r="L90">
            <v>40543.374237073775</v>
          </cell>
          <cell r="M90">
            <v>53525.471234289129</v>
          </cell>
          <cell r="N90">
            <v>54945.27360605271</v>
          </cell>
          <cell r="O90">
            <v>-301612.61550382699</v>
          </cell>
          <cell r="P90">
            <v>0</v>
          </cell>
          <cell r="S90">
            <v>216000</v>
          </cell>
          <cell r="T90">
            <v>0</v>
          </cell>
          <cell r="U90">
            <v>0</v>
          </cell>
          <cell r="V90">
            <v>216000</v>
          </cell>
          <cell r="AG90">
            <v>0</v>
          </cell>
          <cell r="AH90">
            <v>216000</v>
          </cell>
        </row>
        <row r="91">
          <cell r="C91" t="str">
            <v>SUB TOTAL MARK UP</v>
          </cell>
          <cell r="D91">
            <v>1245782.9235294117</v>
          </cell>
          <cell r="E91">
            <v>67764.032575709833</v>
          </cell>
          <cell r="F91">
            <v>8008.5473626666662</v>
          </cell>
          <cell r="G91">
            <v>80502.162144642745</v>
          </cell>
          <cell r="H91">
            <v>103725.18431625937</v>
          </cell>
          <cell r="I91">
            <v>40550.664386450735</v>
          </cell>
          <cell r="J91">
            <v>109378.59661931996</v>
          </cell>
          <cell r="K91">
            <v>177618.0639070379</v>
          </cell>
          <cell r="L91">
            <v>94065.107150193202</v>
          </cell>
          <cell r="M91">
            <v>129113.53909202441</v>
          </cell>
          <cell r="N91">
            <v>126160.10865561329</v>
          </cell>
          <cell r="O91">
            <v>-258472.04317042144</v>
          </cell>
          <cell r="P91">
            <v>38209.321728614901</v>
          </cell>
          <cell r="Q91">
            <v>0</v>
          </cell>
          <cell r="S91">
            <v>716623.28476811142</v>
          </cell>
          <cell r="T91">
            <v>-119387.60401070875</v>
          </cell>
          <cell r="U91">
            <v>63270.437259296647</v>
          </cell>
          <cell r="V91">
            <v>779893.72202740808</v>
          </cell>
          <cell r="W91">
            <v>0</v>
          </cell>
          <cell r="X91">
            <v>0</v>
          </cell>
          <cell r="Y91">
            <v>0</v>
          </cell>
          <cell r="Z91">
            <v>0</v>
          </cell>
          <cell r="AA91">
            <v>0</v>
          </cell>
          <cell r="AB91">
            <v>0</v>
          </cell>
          <cell r="AC91">
            <v>0</v>
          </cell>
          <cell r="AD91">
            <v>0</v>
          </cell>
          <cell r="AE91">
            <v>0</v>
          </cell>
          <cell r="AF91">
            <v>0</v>
          </cell>
          <cell r="AG91">
            <v>-175279.22714396304</v>
          </cell>
          <cell r="AH91">
            <v>604614.49488344509</v>
          </cell>
        </row>
        <row r="92">
          <cell r="B92" t="str">
            <v>TOTAL COSTO</v>
          </cell>
          <cell r="D92">
            <v>18111543.669448923</v>
          </cell>
          <cell r="E92">
            <v>739033.94850657939</v>
          </cell>
          <cell r="F92">
            <v>143758.07682926118</v>
          </cell>
          <cell r="G92">
            <v>892253.3971552453</v>
          </cell>
          <cell r="H92">
            <v>1109156.622826325</v>
          </cell>
          <cell r="I92">
            <v>2086652.3789197302</v>
          </cell>
          <cell r="J92">
            <v>1263057.2109286287</v>
          </cell>
          <cell r="K92">
            <v>4200189.8934702147</v>
          </cell>
          <cell r="L92">
            <v>2199566.7074786029</v>
          </cell>
          <cell r="M92">
            <v>2697078.0078553827</v>
          </cell>
          <cell r="N92">
            <v>2419997.3189313929</v>
          </cell>
          <cell r="O92">
            <v>1541649.0782597209</v>
          </cell>
          <cell r="P92">
            <v>807166.91754423862</v>
          </cell>
          <cell r="Q92">
            <v>0</v>
          </cell>
          <cell r="S92">
            <v>20099559.558705322</v>
          </cell>
          <cell r="T92">
            <v>502028.07538150798</v>
          </cell>
          <cell r="U92">
            <v>966336.64067635091</v>
          </cell>
          <cell r="V92">
            <v>21065896.199381672</v>
          </cell>
          <cell r="W92">
            <v>0</v>
          </cell>
          <cell r="X92">
            <v>0</v>
          </cell>
          <cell r="Y92">
            <v>0</v>
          </cell>
          <cell r="Z92">
            <v>0</v>
          </cell>
          <cell r="AA92">
            <v>0</v>
          </cell>
          <cell r="AB92">
            <v>0</v>
          </cell>
          <cell r="AC92">
            <v>0</v>
          </cell>
          <cell r="AD92">
            <v>0</v>
          </cell>
          <cell r="AE92">
            <v>0</v>
          </cell>
          <cell r="AF92">
            <v>0</v>
          </cell>
          <cell r="AG92">
            <v>119079.03497578658</v>
          </cell>
          <cell r="AH92">
            <v>21184975.234357458</v>
          </cell>
        </row>
        <row r="94">
          <cell r="B94" t="str">
            <v>MARGEN</v>
          </cell>
        </row>
        <row r="95">
          <cell r="C95" t="str">
            <v>Margen lineal</v>
          </cell>
          <cell r="S95">
            <v>775633.37134877522</v>
          </cell>
          <cell r="V95">
            <v>831826.37056896288</v>
          </cell>
          <cell r="AD95">
            <v>0</v>
          </cell>
          <cell r="AE95">
            <v>0</v>
          </cell>
          <cell r="AF95">
            <v>0</v>
          </cell>
          <cell r="AG95">
            <v>24279.404576866466</v>
          </cell>
        </row>
        <row r="96">
          <cell r="C96" t="str">
            <v>Margen  Real</v>
          </cell>
          <cell r="D96">
            <v>768058.33055107668</v>
          </cell>
          <cell r="S96">
            <v>-1033755.8736175522</v>
          </cell>
          <cell r="V96">
            <v>-618815.3140293546</v>
          </cell>
          <cell r="AD96">
            <v>0</v>
          </cell>
          <cell r="AE96">
            <v>0</v>
          </cell>
          <cell r="AF96">
            <v>0</v>
          </cell>
          <cell r="AG96">
            <v>477731.75005837705</v>
          </cell>
          <cell r="AH96">
            <v>-141083.56397097558</v>
          </cell>
        </row>
        <row r="97">
          <cell r="C97" t="str">
            <v>% margen</v>
          </cell>
          <cell r="D97">
            <v>4.0681913239011963E-2</v>
          </cell>
          <cell r="AH97">
            <v>-6.7042525299401768E-3</v>
          </cell>
        </row>
        <row r="98">
          <cell r="C98" t="str">
            <v>Resultado pendiente</v>
          </cell>
          <cell r="V98">
            <v>-1450641.6845983174</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10">
          <cell r="B10" t="str">
            <v>ITEM</v>
          </cell>
          <cell r="C10" t="str">
            <v>DESCRIPCION</v>
          </cell>
          <cell r="D10" t="str">
            <v>UNID.</v>
          </cell>
          <cell r="E10" t="str">
            <v>CANT.</v>
          </cell>
          <cell r="F10" t="str">
            <v>P.UNIT.</v>
          </cell>
          <cell r="G10" t="str">
            <v>ESTUDIO ECONOMICO</v>
          </cell>
          <cell r="I10" t="str">
            <v>ESTIMADO</v>
          </cell>
          <cell r="J10" t="str">
            <v>COMP.</v>
          </cell>
          <cell r="K10" t="str">
            <v>POR COMP.</v>
          </cell>
          <cell r="L10">
            <v>36770</v>
          </cell>
          <cell r="M10">
            <v>36800</v>
          </cell>
          <cell r="N10">
            <v>36831</v>
          </cell>
          <cell r="O10">
            <v>36861</v>
          </cell>
          <cell r="P10">
            <v>36892</v>
          </cell>
          <cell r="Q10">
            <v>36923</v>
          </cell>
          <cell r="R10">
            <v>36951</v>
          </cell>
          <cell r="S10">
            <v>36982</v>
          </cell>
          <cell r="T10">
            <v>37012</v>
          </cell>
          <cell r="U10">
            <v>37043</v>
          </cell>
        </row>
        <row r="11">
          <cell r="G11" t="str">
            <v>bolívares</v>
          </cell>
          <cell r="H11" t="str">
            <v xml:space="preserve"> dólares</v>
          </cell>
          <cell r="I11" t="str">
            <v>dólares</v>
          </cell>
          <cell r="J11" t="str">
            <v>dólares</v>
          </cell>
          <cell r="K11" t="str">
            <v>dólares</v>
          </cell>
        </row>
        <row r="12">
          <cell r="B12">
            <v>1</v>
          </cell>
          <cell r="C12" t="str">
            <v>EQUIPOS MECANICOS</v>
          </cell>
        </row>
        <row r="13">
          <cell r="C13" t="str">
            <v>Laminas suministradas por SADE</v>
          </cell>
          <cell r="I13">
            <v>27290.78</v>
          </cell>
          <cell r="J13">
            <v>27291</v>
          </cell>
          <cell r="K13">
            <v>-0.22000000000116415</v>
          </cell>
          <cell r="P13">
            <v>1</v>
          </cell>
        </row>
        <row r="14">
          <cell r="B14">
            <v>1.2</v>
          </cell>
          <cell r="C14" t="str">
            <v>Tanques de Agua de Servicio 100BLS</v>
          </cell>
          <cell r="D14" t="str">
            <v>und</v>
          </cell>
          <cell r="E14">
            <v>2</v>
          </cell>
          <cell r="F14">
            <v>7352759.0799999991</v>
          </cell>
          <cell r="G14">
            <v>14705518.159999998</v>
          </cell>
          <cell r="H14">
            <v>21625.761999999999</v>
          </cell>
          <cell r="I14">
            <v>14700</v>
          </cell>
          <cell r="J14">
            <v>14677.180487804879</v>
          </cell>
          <cell r="K14">
            <v>22.819512195121206</v>
          </cell>
          <cell r="Q14">
            <v>0.2</v>
          </cell>
          <cell r="S14">
            <v>0.79</v>
          </cell>
        </row>
        <row r="15">
          <cell r="B15">
            <v>1.3</v>
          </cell>
          <cell r="C15" t="str">
            <v>Recipiente Crudo / Aceite</v>
          </cell>
          <cell r="D15" t="str">
            <v>und</v>
          </cell>
          <cell r="E15">
            <v>2</v>
          </cell>
          <cell r="F15">
            <v>15520388</v>
          </cell>
          <cell r="G15">
            <v>31040776</v>
          </cell>
          <cell r="H15">
            <v>45648.2</v>
          </cell>
          <cell r="I15">
            <v>35500</v>
          </cell>
          <cell r="J15">
            <v>35308.458536585364</v>
          </cell>
          <cell r="K15">
            <v>191.54146341463638</v>
          </cell>
          <cell r="Q15">
            <v>0.2</v>
          </cell>
          <cell r="S15">
            <v>0.79</v>
          </cell>
        </row>
        <row r="16">
          <cell r="B16">
            <v>1.4</v>
          </cell>
          <cell r="C16" t="str">
            <v>Depurador de Gas</v>
          </cell>
          <cell r="D16" t="str">
            <v>und</v>
          </cell>
          <cell r="E16">
            <v>2</v>
          </cell>
          <cell r="F16">
            <v>5680475.2000000002</v>
          </cell>
          <cell r="G16">
            <v>11360950.4</v>
          </cell>
          <cell r="H16">
            <v>16707.28</v>
          </cell>
          <cell r="I16">
            <v>27500</v>
          </cell>
          <cell r="J16">
            <v>27044.46829268293</v>
          </cell>
          <cell r="K16">
            <v>455.53170731706996</v>
          </cell>
          <cell r="Q16">
            <v>0.2</v>
          </cell>
          <cell r="S16">
            <v>0.79</v>
          </cell>
        </row>
        <row r="17">
          <cell r="C17" t="str">
            <v>Tanques cilindrico horizontal de 43 BD</v>
          </cell>
          <cell r="I17">
            <v>3200</v>
          </cell>
          <cell r="J17">
            <v>3067.0425106990019</v>
          </cell>
          <cell r="K17">
            <v>132.95748930099808</v>
          </cell>
          <cell r="R17">
            <v>0.3</v>
          </cell>
          <cell r="S17">
            <v>0.69</v>
          </cell>
        </row>
        <row r="18">
          <cell r="B18">
            <v>1.5</v>
          </cell>
          <cell r="C18" t="str">
            <v>Equipos Hidroneumáticos</v>
          </cell>
          <cell r="I18">
            <v>18500</v>
          </cell>
          <cell r="J18">
            <v>18145.222824536377</v>
          </cell>
          <cell r="K18">
            <v>354.77717546362328</v>
          </cell>
          <cell r="T18">
            <v>1</v>
          </cell>
        </row>
        <row r="19">
          <cell r="B19" t="str">
            <v>1. 12</v>
          </cell>
          <cell r="C19" t="str">
            <v>Tanque pulmón para Paquete de aire</v>
          </cell>
          <cell r="D19" t="str">
            <v>Und</v>
          </cell>
          <cell r="E19">
            <v>2</v>
          </cell>
          <cell r="F19" t="str">
            <v xml:space="preserve">Incl. en paq. de Aire </v>
          </cell>
          <cell r="G19">
            <v>19788000</v>
          </cell>
          <cell r="H19">
            <v>29100</v>
          </cell>
          <cell r="I19">
            <v>20500</v>
          </cell>
          <cell r="J19">
            <v>20430.409756097561</v>
          </cell>
          <cell r="K19">
            <v>69.590243902439397</v>
          </cell>
          <cell r="Q19">
            <v>0.2</v>
          </cell>
          <cell r="S19">
            <v>0.8</v>
          </cell>
        </row>
        <row r="20">
          <cell r="B20" t="str">
            <v>1. 13</v>
          </cell>
          <cell r="C20" t="str">
            <v>Aire acondicionado 35000BTU</v>
          </cell>
          <cell r="D20" t="str">
            <v>Und</v>
          </cell>
          <cell r="E20">
            <v>4</v>
          </cell>
          <cell r="F20">
            <v>989400</v>
          </cell>
          <cell r="G20">
            <v>3957600</v>
          </cell>
          <cell r="H20">
            <v>5820</v>
          </cell>
          <cell r="I20">
            <v>5560</v>
          </cell>
          <cell r="J20">
            <v>2703.0379888268158</v>
          </cell>
          <cell r="K20">
            <v>2856.9620111731842</v>
          </cell>
          <cell r="U20">
            <v>0.5</v>
          </cell>
        </row>
        <row r="21">
          <cell r="B21" t="str">
            <v>1. 14</v>
          </cell>
          <cell r="C21" t="str">
            <v>Puente Grúa en Galpones de Plantas</v>
          </cell>
          <cell r="D21" t="str">
            <v>Und</v>
          </cell>
          <cell r="E21">
            <v>2</v>
          </cell>
          <cell r="F21">
            <v>25362939.199999999</v>
          </cell>
          <cell r="G21">
            <v>50725878.399999999</v>
          </cell>
          <cell r="H21">
            <v>74596.88</v>
          </cell>
          <cell r="I21">
            <v>41928</v>
          </cell>
          <cell r="J21">
            <v>41928.47</v>
          </cell>
          <cell r="K21">
            <v>-0.47000000000116415</v>
          </cell>
          <cell r="P21">
            <v>0.15</v>
          </cell>
          <cell r="R21">
            <v>0.7</v>
          </cell>
          <cell r="S21">
            <v>0.15</v>
          </cell>
        </row>
        <row r="23">
          <cell r="B23">
            <v>2</v>
          </cell>
          <cell r="C23" t="str">
            <v>EQUIPOS ELECTRICOS</v>
          </cell>
        </row>
        <row r="24">
          <cell r="B24">
            <v>2.1</v>
          </cell>
          <cell r="C24" t="str">
            <v>Tablero CCM</v>
          </cell>
          <cell r="D24" t="str">
            <v>Und</v>
          </cell>
          <cell r="E24">
            <v>2</v>
          </cell>
          <cell r="F24">
            <v>60355049</v>
          </cell>
          <cell r="G24">
            <v>120710098</v>
          </cell>
          <cell r="H24">
            <v>177514.85</v>
          </cell>
          <cell r="I24">
            <v>204248</v>
          </cell>
          <cell r="J24">
            <v>204248</v>
          </cell>
          <cell r="K24">
            <v>0</v>
          </cell>
          <cell r="R24">
            <v>0.63438730602061044</v>
          </cell>
          <cell r="T24">
            <v>0.35589013862461094</v>
          </cell>
          <cell r="U24">
            <v>9.722555354778617E-3</v>
          </cell>
        </row>
        <row r="25">
          <cell r="B25">
            <v>2.2000000000000002</v>
          </cell>
          <cell r="C25" t="str">
            <v>Transformadores  Seco</v>
          </cell>
          <cell r="D25" t="str">
            <v>Und</v>
          </cell>
          <cell r="E25">
            <v>6</v>
          </cell>
          <cell r="F25">
            <v>672132.4</v>
          </cell>
          <cell r="G25">
            <v>4032794.4</v>
          </cell>
          <cell r="H25">
            <v>5930.58</v>
          </cell>
          <cell r="I25">
            <v>29800</v>
          </cell>
          <cell r="J25">
            <v>29737.362657242898</v>
          </cell>
          <cell r="K25">
            <v>62.637342757101578</v>
          </cell>
          <cell r="S25">
            <v>1</v>
          </cell>
        </row>
        <row r="26">
          <cell r="B26">
            <v>2.2999999999999998</v>
          </cell>
          <cell r="C26" t="str">
            <v>UPS</v>
          </cell>
          <cell r="D26" t="str">
            <v>Und</v>
          </cell>
          <cell r="E26">
            <v>2</v>
          </cell>
          <cell r="F26">
            <v>7066848.8640000001</v>
          </cell>
          <cell r="G26">
            <v>14133697.728</v>
          </cell>
          <cell r="H26">
            <v>20784.849600000001</v>
          </cell>
          <cell r="I26">
            <v>44300</v>
          </cell>
          <cell r="J26">
            <v>44300</v>
          </cell>
          <cell r="K26">
            <v>0</v>
          </cell>
          <cell r="R26">
            <v>0.2</v>
          </cell>
          <cell r="T26">
            <v>0.4</v>
          </cell>
          <cell r="U26">
            <v>0.4</v>
          </cell>
        </row>
        <row r="27">
          <cell r="B27">
            <v>2.4</v>
          </cell>
          <cell r="C27" t="str">
            <v>Rectificador</v>
          </cell>
          <cell r="D27" t="str">
            <v>Und</v>
          </cell>
          <cell r="E27">
            <v>2</v>
          </cell>
          <cell r="F27">
            <v>2459648.4</v>
          </cell>
          <cell r="G27">
            <v>4919296.8</v>
          </cell>
          <cell r="H27">
            <v>7234.2599999999993</v>
          </cell>
          <cell r="K27">
            <v>0</v>
          </cell>
          <cell r="R27">
            <v>1</v>
          </cell>
        </row>
        <row r="28">
          <cell r="B28">
            <v>2.5</v>
          </cell>
          <cell r="C28" t="str">
            <v>Sistema de Detección y Alarma</v>
          </cell>
          <cell r="D28" t="str">
            <v>Und</v>
          </cell>
          <cell r="E28">
            <v>2</v>
          </cell>
          <cell r="F28">
            <v>13244768</v>
          </cell>
          <cell r="G28">
            <v>26489536</v>
          </cell>
          <cell r="H28">
            <v>38955.199999999997</v>
          </cell>
          <cell r="I28">
            <v>59413</v>
          </cell>
          <cell r="J28">
            <v>57387.914204545457</v>
          </cell>
          <cell r="K28">
            <v>2025.0857954545427</v>
          </cell>
          <cell r="R28">
            <v>0.2</v>
          </cell>
          <cell r="T28">
            <v>0.4</v>
          </cell>
          <cell r="U28">
            <v>0.35</v>
          </cell>
        </row>
        <row r="29">
          <cell r="B29">
            <v>2.6</v>
          </cell>
          <cell r="C29" t="str">
            <v>Tableros</v>
          </cell>
          <cell r="D29" t="str">
            <v>Und</v>
          </cell>
          <cell r="E29">
            <v>6</v>
          </cell>
          <cell r="F29">
            <v>322201.66666666669</v>
          </cell>
          <cell r="G29">
            <v>1933210</v>
          </cell>
          <cell r="H29">
            <v>2842.955882352941</v>
          </cell>
          <cell r="I29">
            <v>7500</v>
          </cell>
          <cell r="J29">
            <v>7261.9346368715087</v>
          </cell>
          <cell r="K29">
            <v>238.0653631284913</v>
          </cell>
          <cell r="T29">
            <v>0.5</v>
          </cell>
          <cell r="U29">
            <v>0.25</v>
          </cell>
        </row>
        <row r="31">
          <cell r="B31">
            <v>3</v>
          </cell>
          <cell r="C31" t="str">
            <v>EQUIPOS DE INSTRUMENTACION</v>
          </cell>
          <cell r="K31">
            <v>0</v>
          </cell>
        </row>
        <row r="32">
          <cell r="B32">
            <v>3.1</v>
          </cell>
          <cell r="C32" t="str">
            <v>PLC</v>
          </cell>
          <cell r="D32" t="str">
            <v>Und</v>
          </cell>
          <cell r="E32">
            <v>2</v>
          </cell>
          <cell r="F32">
            <v>37735683.019999996</v>
          </cell>
          <cell r="H32">
            <v>0</v>
          </cell>
          <cell r="I32">
            <v>0</v>
          </cell>
          <cell r="K32">
            <v>0</v>
          </cell>
          <cell r="T32">
            <v>1</v>
          </cell>
        </row>
        <row r="33">
          <cell r="B33">
            <v>3.2</v>
          </cell>
          <cell r="C33" t="str">
            <v>Sistema de Telesupervisión</v>
          </cell>
          <cell r="D33" t="str">
            <v>Und</v>
          </cell>
          <cell r="E33">
            <v>2</v>
          </cell>
          <cell r="F33" t="str">
            <v>Incluido en 3.3</v>
          </cell>
          <cell r="K33">
            <v>0</v>
          </cell>
          <cell r="T33">
            <v>1</v>
          </cell>
        </row>
        <row r="34">
          <cell r="B34">
            <v>3.3</v>
          </cell>
          <cell r="C34" t="str">
            <v>Sistema de Radio y Comunicaciones</v>
          </cell>
          <cell r="D34" t="str">
            <v>Und</v>
          </cell>
          <cell r="E34">
            <v>2</v>
          </cell>
          <cell r="F34">
            <v>7961998.620000001</v>
          </cell>
          <cell r="H34">
            <v>0</v>
          </cell>
          <cell r="I34">
            <v>0</v>
          </cell>
          <cell r="K34">
            <v>0</v>
          </cell>
          <cell r="T34">
            <v>1</v>
          </cell>
        </row>
        <row r="35">
          <cell r="B35">
            <v>3.4</v>
          </cell>
          <cell r="C35" t="str">
            <v xml:space="preserve">Cicuito de TV </v>
          </cell>
          <cell r="D35" t="str">
            <v>Und</v>
          </cell>
          <cell r="E35">
            <v>2</v>
          </cell>
          <cell r="F35">
            <v>5980428.2999999998</v>
          </cell>
          <cell r="H35">
            <v>0</v>
          </cell>
          <cell r="I35">
            <v>0</v>
          </cell>
          <cell r="K35">
            <v>0</v>
          </cell>
          <cell r="T35">
            <v>1</v>
          </cell>
        </row>
        <row r="36">
          <cell r="B36">
            <v>3.5</v>
          </cell>
          <cell r="C36" t="str">
            <v>Equipamiento en PITASO</v>
          </cell>
          <cell r="D36" t="str">
            <v>Und</v>
          </cell>
          <cell r="E36">
            <v>2</v>
          </cell>
          <cell r="F36">
            <v>5783702.5999999996</v>
          </cell>
          <cell r="H36">
            <v>0</v>
          </cell>
          <cell r="I36">
            <v>0</v>
          </cell>
          <cell r="K36">
            <v>0</v>
          </cell>
          <cell r="T36">
            <v>1</v>
          </cell>
        </row>
        <row r="37">
          <cell r="K37">
            <v>0</v>
          </cell>
        </row>
        <row r="38">
          <cell r="B38">
            <v>4</v>
          </cell>
          <cell r="C38" t="str">
            <v>VALVULAS</v>
          </cell>
          <cell r="K38">
            <v>0</v>
          </cell>
        </row>
        <row r="39">
          <cell r="B39">
            <v>4.0999999999999996</v>
          </cell>
          <cell r="C39" t="str">
            <v>Válvulas</v>
          </cell>
          <cell r="G39">
            <v>322913162.56999999</v>
          </cell>
          <cell r="H39">
            <v>474872.29789705883</v>
          </cell>
          <cell r="I39">
            <v>455000</v>
          </cell>
          <cell r="J39">
            <v>452100.28231852874</v>
          </cell>
          <cell r="K39">
            <v>2899.7176814712584</v>
          </cell>
          <cell r="R39">
            <v>0.25</v>
          </cell>
          <cell r="S39">
            <v>0.35</v>
          </cell>
          <cell r="T39">
            <v>0.39789999999999998</v>
          </cell>
        </row>
        <row r="40">
          <cell r="G40">
            <v>626710518.45799994</v>
          </cell>
          <cell r="H40">
            <v>921633.11537941184</v>
          </cell>
          <cell r="I40">
            <v>994939.78</v>
          </cell>
          <cell r="J40">
            <v>985630.78421442164</v>
          </cell>
          <cell r="K40">
            <v>9308.9957855784633</v>
          </cell>
          <cell r="L40">
            <v>0</v>
          </cell>
          <cell r="M40">
            <v>0</v>
          </cell>
          <cell r="N40">
            <v>0</v>
          </cell>
          <cell r="O40">
            <v>0</v>
          </cell>
          <cell r="P40">
            <v>33579.979999999996</v>
          </cell>
          <cell r="Q40">
            <v>19640</v>
          </cell>
          <cell r="R40">
            <v>294374.53848009766</v>
          </cell>
          <cell r="S40">
            <v>275330.2</v>
          </cell>
          <cell r="T40">
            <v>317469.54903379956</v>
          </cell>
          <cell r="U40">
            <v>45155.362486102822</v>
          </cell>
        </row>
        <row r="41">
          <cell r="I41">
            <v>680</v>
          </cell>
          <cell r="L41">
            <v>690</v>
          </cell>
          <cell r="M41">
            <v>693</v>
          </cell>
          <cell r="N41">
            <v>697</v>
          </cell>
          <cell r="O41">
            <v>699</v>
          </cell>
          <cell r="P41">
            <v>700</v>
          </cell>
          <cell r="Q41">
            <v>703.75</v>
          </cell>
          <cell r="R41">
            <v>705</v>
          </cell>
          <cell r="S41">
            <v>707.5</v>
          </cell>
          <cell r="T41">
            <v>715.5</v>
          </cell>
          <cell r="U41">
            <v>717.75</v>
          </cell>
        </row>
        <row r="42">
          <cell r="I42">
            <v>676559050.39999998</v>
          </cell>
          <cell r="J42">
            <v>0</v>
          </cell>
          <cell r="K42">
            <v>0</v>
          </cell>
          <cell r="L42">
            <v>0</v>
          </cell>
          <cell r="M42">
            <v>0</v>
          </cell>
          <cell r="N42">
            <v>0</v>
          </cell>
          <cell r="O42">
            <v>0</v>
          </cell>
          <cell r="P42">
            <v>23505985.999999996</v>
          </cell>
          <cell r="Q42">
            <v>13821650</v>
          </cell>
          <cell r="R42">
            <v>207534049.62846884</v>
          </cell>
          <cell r="S42">
            <v>194796116.5</v>
          </cell>
          <cell r="T42">
            <v>227149462.33368358</v>
          </cell>
          <cell r="U42">
            <v>32410261.4244003</v>
          </cell>
        </row>
        <row r="44">
          <cell r="I44" t="str">
            <v xml:space="preserve">CONTABILIZADO Bs. </v>
          </cell>
          <cell r="O44">
            <v>-22097189</v>
          </cell>
          <cell r="P44">
            <v>19187094</v>
          </cell>
          <cell r="Q44">
            <v>27710960</v>
          </cell>
          <cell r="R44">
            <v>58136520</v>
          </cell>
          <cell r="S44">
            <v>182585960.78999999</v>
          </cell>
          <cell r="T44">
            <v>116748211.55</v>
          </cell>
          <cell r="U44">
            <v>172166889.10000002</v>
          </cell>
        </row>
        <row r="45">
          <cell r="I45" t="str">
            <v xml:space="preserve">PROVISION </v>
          </cell>
        </row>
        <row r="46">
          <cell r="I46" t="str">
            <v xml:space="preserve">PROYECCION </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allation"/>
      <sheetName val="Piping"/>
      <sheetName val="Ancillary"/>
      <sheetName val="Transportation"/>
      <sheetName val="Compressors"/>
      <sheetName val="Gen Sets"/>
      <sheetName val="Vertical 2PH"/>
      <sheetName val="Horizontal 2PH"/>
      <sheetName val="Horizontal 2-3 PH"/>
      <sheetName val="Vertical Scrubbers"/>
      <sheetName val="Keys"/>
      <sheetName val="Links"/>
      <sheetName val="EPC Resources DB  April 1, 2004"/>
      <sheetName val="Q1"/>
    </sheetNames>
    <definedNames>
      <definedName name="A_Ancillary_DB" refersTo="='Ancillary'!$C$8:$K$471"/>
      <definedName name="A_Class" refersTo="='Keys'!$F$77:$F$81"/>
      <definedName name="A_Code" refersTo="='Ancillary'!$F$8:$F$471"/>
      <definedName name="A_Nick" refersTo="='Ancillary'!$E$8:$E$471"/>
      <definedName name="C_Compressor_DB" refersTo="='Compressors'!$C$16:$O$215"/>
      <definedName name="C_Stages" refersTo="='Compressors'!$J$2:$J$4"/>
      <definedName name="Data_Base_File" refersTo="='Links'!$D$4"/>
      <definedName name="G_Generator_DB" refersTo="='Gen Sets'!$C$10:$L$109"/>
      <definedName name="I_Countries" refersTo="='Keys'!$F$84:$F$95"/>
      <definedName name="I_Installation_DB" refersTo="='Installation'!$C$5:$Q$259"/>
      <definedName name="P_ANSI" refersTo="='Keys'!$F$67:$F$74"/>
      <definedName name="P_Diameter" refersTo="='Keys'!$F$22:$F$46"/>
      <definedName name="P_Piping_DB" refersTo="='Piping'!$C$8:$J$3600"/>
      <definedName name="P_Schedulle" refersTo="='Keys'!$F$49:$F$64"/>
      <definedName name="P_Type" refersTo="='Keys'!$F$5:$F$18"/>
      <definedName name="S_H2_3PH" refersTo="='Horizontal 2-3 PH'!$C$11:$N$108"/>
      <definedName name="S_H2PH" refersTo="='Horizontal 2PH'!$C$11:$N$114"/>
      <definedName name="S_V2PH" refersTo="='Vertical 2PH'!$C$11:$P$90"/>
      <definedName name="S_VS" refersTo="='Vertical Scrubbers'!$C$11:$O$31"/>
      <definedName name="T_Transportation_DB" refersTo="='Transportation'!$C$4:$Q$26"/>
    </definedNames>
    <sheetDataSet>
      <sheetData sheetId="0" refreshError="1">
        <row r="4">
          <cell r="C4" t="str">
            <v>Item</v>
          </cell>
          <cell r="D4" t="str">
            <v>Description</v>
          </cell>
          <cell r="E4" t="str">
            <v>Unit</v>
          </cell>
          <cell r="F4" t="str">
            <v>USA</v>
          </cell>
          <cell r="G4" t="str">
            <v>Argentina</v>
          </cell>
          <cell r="H4" t="str">
            <v>Bolivia</v>
          </cell>
          <cell r="I4" t="str">
            <v>Brazil</v>
          </cell>
          <cell r="J4" t="str">
            <v>Mexico</v>
          </cell>
          <cell r="K4" t="str">
            <v>Venezuela</v>
          </cell>
          <cell r="L4" t="str">
            <v>International</v>
          </cell>
          <cell r="M4" t="str">
            <v>Country A</v>
          </cell>
          <cell r="N4" t="str">
            <v>Country B</v>
          </cell>
          <cell r="O4" t="str">
            <v>Country C</v>
          </cell>
          <cell r="P4" t="str">
            <v>Country D</v>
          </cell>
          <cell r="Q4" t="str">
            <v>Country E</v>
          </cell>
        </row>
        <row r="5">
          <cell r="C5" t="str">
            <v>1.</v>
          </cell>
          <cell r="D5" t="str">
            <v>CIVIL WORKS</v>
          </cell>
        </row>
        <row r="6">
          <cell r="C6" t="str">
            <v>1.1</v>
          </cell>
          <cell r="D6" t="str">
            <v>Earth Movement and Soil Preparation</v>
          </cell>
        </row>
        <row r="7">
          <cell r="C7" t="str">
            <v>1.1.1</v>
          </cell>
          <cell r="D7" t="str">
            <v>Land Survey and Soil Analysis</v>
          </cell>
          <cell r="E7" t="str">
            <v>Gl</v>
          </cell>
          <cell r="H7">
            <v>22000</v>
          </cell>
        </row>
        <row r="8">
          <cell r="C8" t="str">
            <v>1.1.2</v>
          </cell>
          <cell r="D8" t="str">
            <v>Removal of vegetation layer</v>
          </cell>
          <cell r="E8" t="str">
            <v>M3</v>
          </cell>
          <cell r="G8">
            <v>12</v>
          </cell>
          <cell r="H8">
            <v>1.76</v>
          </cell>
          <cell r="J8">
            <v>29.33</v>
          </cell>
          <cell r="K8">
            <v>23.587671232876712</v>
          </cell>
          <cell r="L8">
            <v>14.904</v>
          </cell>
        </row>
        <row r="9">
          <cell r="C9" t="str">
            <v>1.1.3</v>
          </cell>
          <cell r="D9" t="str">
            <v>Excavation with machine/bulldozer</v>
          </cell>
          <cell r="E9" t="str">
            <v>M3</v>
          </cell>
          <cell r="G9">
            <v>12</v>
          </cell>
          <cell r="H9">
            <v>1.65</v>
          </cell>
          <cell r="J9">
            <v>19.23</v>
          </cell>
          <cell r="K9">
            <v>19.141095890410959</v>
          </cell>
          <cell r="L9">
            <v>14.904</v>
          </cell>
        </row>
        <row r="10">
          <cell r="C10" t="str">
            <v>1.1.4</v>
          </cell>
          <cell r="D10" t="str">
            <v>Selected Backfill/compactation with equip</v>
          </cell>
          <cell r="E10" t="str">
            <v>M3</v>
          </cell>
          <cell r="G10">
            <v>45</v>
          </cell>
          <cell r="H10">
            <v>2.2000000000000002</v>
          </cell>
          <cell r="J10">
            <v>94.32</v>
          </cell>
          <cell r="K10">
            <v>119.34246575342466</v>
          </cell>
          <cell r="L10">
            <v>55.89</v>
          </cell>
        </row>
        <row r="11">
          <cell r="C11" t="str">
            <v>1.1.5</v>
          </cell>
          <cell r="D11" t="str">
            <v>Placement of crushed stone or gravel</v>
          </cell>
          <cell r="E11" t="str">
            <v>M3</v>
          </cell>
          <cell r="J11">
            <v>373.7</v>
          </cell>
          <cell r="K11">
            <v>121.72465753424657</v>
          </cell>
          <cell r="L11">
            <v>69.552000000000007</v>
          </cell>
        </row>
        <row r="12">
          <cell r="C12" t="str">
            <v>1.1.6</v>
          </cell>
        </row>
        <row r="13">
          <cell r="C13" t="str">
            <v>1.1.7</v>
          </cell>
        </row>
        <row r="14">
          <cell r="C14" t="str">
            <v>1.2</v>
          </cell>
          <cell r="D14" t="str">
            <v>Foundation</v>
          </cell>
        </row>
        <row r="15">
          <cell r="C15" t="str">
            <v>1.2.1</v>
          </cell>
          <cell r="D15" t="str">
            <v>Excavation for foundations</v>
          </cell>
          <cell r="E15" t="str">
            <v>M3</v>
          </cell>
          <cell r="G15">
            <v>45</v>
          </cell>
          <cell r="H15">
            <v>33</v>
          </cell>
          <cell r="J15">
            <v>81.59</v>
          </cell>
          <cell r="K15">
            <v>77.757534246575347</v>
          </cell>
          <cell r="L15">
            <v>29.808</v>
          </cell>
        </row>
        <row r="16">
          <cell r="C16" t="str">
            <v>1.2.2</v>
          </cell>
          <cell r="D16" t="str">
            <v>Selected Backfill/compactation</v>
          </cell>
          <cell r="E16" t="str">
            <v>M3</v>
          </cell>
          <cell r="G16">
            <v>45</v>
          </cell>
          <cell r="H16">
            <v>44</v>
          </cell>
          <cell r="J16">
            <v>94.32</v>
          </cell>
          <cell r="K16">
            <v>94.510958904109586</v>
          </cell>
          <cell r="L16">
            <v>55.89</v>
          </cell>
        </row>
        <row r="17">
          <cell r="C17" t="str">
            <v>1.2.3</v>
          </cell>
          <cell r="D17" t="str">
            <v>Concrete of 170 Kg/cm²</v>
          </cell>
          <cell r="E17" t="str">
            <v>M3</v>
          </cell>
          <cell r="G17">
            <v>530</v>
          </cell>
          <cell r="H17">
            <v>495</v>
          </cell>
          <cell r="J17">
            <v>1318.83</v>
          </cell>
          <cell r="K17">
            <v>838.35342465753422</v>
          </cell>
          <cell r="L17">
            <v>658.26</v>
          </cell>
        </row>
        <row r="18">
          <cell r="C18" t="str">
            <v>1.2.4</v>
          </cell>
          <cell r="D18" t="str">
            <v>Concrete of 210 Kg/cm²</v>
          </cell>
          <cell r="E18" t="str">
            <v>M3</v>
          </cell>
          <cell r="G18">
            <v>550</v>
          </cell>
          <cell r="H18">
            <v>550</v>
          </cell>
          <cell r="J18">
            <v>1457.31</v>
          </cell>
          <cell r="K18">
            <v>974.13424657534244</v>
          </cell>
          <cell r="L18">
            <v>683.1</v>
          </cell>
        </row>
        <row r="19">
          <cell r="C19" t="str">
            <v>1.2.5</v>
          </cell>
          <cell r="D19" t="str">
            <v>Grout for equipment (cement base)</v>
          </cell>
          <cell r="E19" t="str">
            <v>M3</v>
          </cell>
          <cell r="G19">
            <v>1097.1652173913044</v>
          </cell>
          <cell r="H19">
            <v>3300</v>
          </cell>
          <cell r="K19">
            <v>4563.7273972602743</v>
          </cell>
          <cell r="L19">
            <v>993.6</v>
          </cell>
        </row>
        <row r="20">
          <cell r="C20" t="str">
            <v>1.2.6</v>
          </cell>
        </row>
        <row r="21">
          <cell r="C21" t="str">
            <v>1.2.7</v>
          </cell>
        </row>
        <row r="22">
          <cell r="C22" t="str">
            <v>1.3</v>
          </cell>
          <cell r="D22" t="str">
            <v>Plate</v>
          </cell>
        </row>
        <row r="23">
          <cell r="C23" t="str">
            <v>1.3.1</v>
          </cell>
          <cell r="D23" t="str">
            <v>Concrete of 170 Kg/cm²</v>
          </cell>
          <cell r="E23" t="str">
            <v>M3</v>
          </cell>
          <cell r="G23">
            <v>530</v>
          </cell>
          <cell r="H23">
            <v>495</v>
          </cell>
          <cell r="K23">
            <v>1000.9410958904109</v>
          </cell>
          <cell r="L23">
            <v>658.26</v>
          </cell>
        </row>
        <row r="24">
          <cell r="C24" t="str">
            <v>1.3.2</v>
          </cell>
        </row>
        <row r="25">
          <cell r="C25" t="str">
            <v>1.3.3</v>
          </cell>
        </row>
        <row r="26">
          <cell r="C26" t="str">
            <v>1.4</v>
          </cell>
          <cell r="D26" t="str">
            <v>Steel Structure</v>
          </cell>
        </row>
        <row r="27">
          <cell r="C27" t="str">
            <v>1.4.1</v>
          </cell>
          <cell r="D27" t="str">
            <v>Building or Shelter</v>
          </cell>
          <cell r="E27" t="str">
            <v>M2</v>
          </cell>
          <cell r="H27">
            <v>440</v>
          </cell>
          <cell r="J27">
            <v>1585.2842297600002</v>
          </cell>
          <cell r="L27">
            <v>496.8</v>
          </cell>
        </row>
        <row r="28">
          <cell r="C28" t="str">
            <v>1.4.2</v>
          </cell>
          <cell r="D28" t="str">
            <v>Overhead Crane 2.5 TON</v>
          </cell>
          <cell r="E28" t="str">
            <v>Ea.</v>
          </cell>
          <cell r="K28">
            <v>14004.991304347826</v>
          </cell>
          <cell r="L28">
            <v>31050</v>
          </cell>
        </row>
        <row r="29">
          <cell r="C29" t="str">
            <v>1.4.3</v>
          </cell>
          <cell r="D29" t="str">
            <v xml:space="preserve">Walk ways, Stairs and metal bridges.  </v>
          </cell>
          <cell r="E29" t="str">
            <v>Kg</v>
          </cell>
          <cell r="H29">
            <v>7.15</v>
          </cell>
          <cell r="K29">
            <v>4.6452054794520548</v>
          </cell>
          <cell r="L29">
            <v>3.4155000000000002</v>
          </cell>
        </row>
        <row r="30">
          <cell r="C30" t="str">
            <v>1.4.4</v>
          </cell>
          <cell r="D30" t="str">
            <v>Pipe Rack Supports</v>
          </cell>
          <cell r="E30" t="str">
            <v>Kg</v>
          </cell>
          <cell r="G30">
            <v>3</v>
          </cell>
          <cell r="H30">
            <v>3</v>
          </cell>
          <cell r="K30">
            <v>5.5616438356164384</v>
          </cell>
        </row>
        <row r="31">
          <cell r="C31" t="str">
            <v>1.4.5</v>
          </cell>
          <cell r="D31" t="str">
            <v>Reinforcement Steel</v>
          </cell>
          <cell r="E31" t="str">
            <v>Kg</v>
          </cell>
          <cell r="G31">
            <v>0.95</v>
          </cell>
          <cell r="H31">
            <v>1.1000000000000001</v>
          </cell>
          <cell r="J31">
            <v>9.15</v>
          </cell>
        </row>
        <row r="32">
          <cell r="C32" t="str">
            <v>1.4.6</v>
          </cell>
        </row>
        <row r="33">
          <cell r="C33" t="str">
            <v>1.4.7</v>
          </cell>
        </row>
        <row r="34">
          <cell r="C34" t="str">
            <v>1.5</v>
          </cell>
          <cell r="D34" t="str">
            <v>Roofing</v>
          </cell>
        </row>
        <row r="35">
          <cell r="C35" t="str">
            <v>1.5.1</v>
          </cell>
          <cell r="D35" t="str">
            <v>Roofing and Siding</v>
          </cell>
          <cell r="E35" t="str">
            <v>M2</v>
          </cell>
          <cell r="G35">
            <v>90</v>
          </cell>
          <cell r="K35">
            <v>86.213698630136989</v>
          </cell>
        </row>
        <row r="36">
          <cell r="C36" t="str">
            <v>1.5.2</v>
          </cell>
          <cell r="D36" t="str">
            <v>Gutter and Downspouts</v>
          </cell>
          <cell r="E36" t="str">
            <v>M</v>
          </cell>
          <cell r="G36">
            <v>12</v>
          </cell>
          <cell r="K36">
            <v>183.16301369863012</v>
          </cell>
        </row>
        <row r="37">
          <cell r="C37" t="str">
            <v>1.5.3</v>
          </cell>
        </row>
        <row r="38">
          <cell r="C38" t="str">
            <v>1.5.4</v>
          </cell>
        </row>
        <row r="39">
          <cell r="C39" t="str">
            <v>1.6</v>
          </cell>
          <cell r="D39" t="str">
            <v>Buildings</v>
          </cell>
        </row>
        <row r="40">
          <cell r="C40" t="str">
            <v>1.6.1</v>
          </cell>
          <cell r="D40" t="str">
            <v xml:space="preserve">Main Equipment Building </v>
          </cell>
          <cell r="E40" t="str">
            <v>M2</v>
          </cell>
        </row>
        <row r="41">
          <cell r="C41" t="str">
            <v>1.6.2</v>
          </cell>
          <cell r="D41" t="str">
            <v>Control Room</v>
          </cell>
          <cell r="E41" t="str">
            <v>M2</v>
          </cell>
          <cell r="G41">
            <v>1000</v>
          </cell>
          <cell r="H41">
            <v>800</v>
          </cell>
          <cell r="J41">
            <v>2077.91</v>
          </cell>
          <cell r="K41">
            <v>1136.0219178082191</v>
          </cell>
          <cell r="L41">
            <v>621</v>
          </cell>
        </row>
        <row r="42">
          <cell r="C42" t="str">
            <v>1.6.3</v>
          </cell>
          <cell r="D42" t="str">
            <v>Office</v>
          </cell>
          <cell r="E42" t="str">
            <v>M2</v>
          </cell>
        </row>
        <row r="43">
          <cell r="C43" t="str">
            <v>1.6.4</v>
          </cell>
          <cell r="D43" t="str">
            <v>Living Quarter</v>
          </cell>
          <cell r="E43" t="str">
            <v>M2</v>
          </cell>
        </row>
        <row r="44">
          <cell r="C44" t="str">
            <v>1.6.5</v>
          </cell>
        </row>
        <row r="45">
          <cell r="C45" t="str">
            <v>1.6.6</v>
          </cell>
        </row>
        <row r="46">
          <cell r="C46" t="str">
            <v>1.7</v>
          </cell>
          <cell r="D46" t="str">
            <v>Oily drainage water</v>
          </cell>
        </row>
        <row r="47">
          <cell r="C47" t="str">
            <v>1.7.1</v>
          </cell>
          <cell r="D47" t="str">
            <v>Ditches and channels</v>
          </cell>
          <cell r="E47" t="str">
            <v>M3</v>
          </cell>
          <cell r="G47">
            <v>620</v>
          </cell>
          <cell r="H47">
            <v>495</v>
          </cell>
          <cell r="K47">
            <v>1183.1890410958904</v>
          </cell>
          <cell r="L47">
            <v>80.73</v>
          </cell>
        </row>
        <row r="48">
          <cell r="C48" t="str">
            <v>1.7.2</v>
          </cell>
          <cell r="D48" t="str">
            <v>Excavation handmade</v>
          </cell>
          <cell r="E48" t="str">
            <v>M3</v>
          </cell>
          <cell r="G48">
            <v>45</v>
          </cell>
          <cell r="H48">
            <v>33</v>
          </cell>
          <cell r="K48">
            <v>118.74931506849315</v>
          </cell>
          <cell r="L48">
            <v>29.808</v>
          </cell>
        </row>
        <row r="49">
          <cell r="C49" t="str">
            <v>1.7.3</v>
          </cell>
          <cell r="D49" t="str">
            <v>Backfill</v>
          </cell>
          <cell r="E49" t="str">
            <v>M3</v>
          </cell>
          <cell r="G49">
            <v>45</v>
          </cell>
          <cell r="H49">
            <v>38.5</v>
          </cell>
          <cell r="J49">
            <v>94.32</v>
          </cell>
          <cell r="K49">
            <v>148.83287671232875</v>
          </cell>
          <cell r="L49">
            <v>55.89</v>
          </cell>
        </row>
        <row r="50">
          <cell r="C50" t="str">
            <v>1.7.4</v>
          </cell>
        </row>
        <row r="51">
          <cell r="C51" t="str">
            <v>1.7.5</v>
          </cell>
        </row>
        <row r="52">
          <cell r="C52" t="str">
            <v>1.8</v>
          </cell>
          <cell r="D52" t="str">
            <v>Rain water system</v>
          </cell>
        </row>
        <row r="53">
          <cell r="C53" t="str">
            <v>1.8.1</v>
          </cell>
          <cell r="D53" t="str">
            <v>Rain water boxes (1.0 x 1.0 x 1.0 mts)</v>
          </cell>
          <cell r="E53" t="str">
            <v>Ea.</v>
          </cell>
          <cell r="G53">
            <v>950</v>
          </cell>
          <cell r="H53">
            <v>1650</v>
          </cell>
          <cell r="J53">
            <v>7329.7426224000001</v>
          </cell>
          <cell r="K53">
            <v>2198.7657534246578</v>
          </cell>
          <cell r="L53">
            <v>1179.9000000000001</v>
          </cell>
        </row>
        <row r="54">
          <cell r="C54" t="str">
            <v>1.8.2</v>
          </cell>
          <cell r="D54" t="str">
            <v>Drain Pipe of 6"</v>
          </cell>
          <cell r="E54" t="str">
            <v>M</v>
          </cell>
          <cell r="G54">
            <v>18</v>
          </cell>
          <cell r="H54">
            <v>132</v>
          </cell>
          <cell r="J54">
            <v>1354.1332059200004</v>
          </cell>
          <cell r="K54">
            <v>111.5054794520548</v>
          </cell>
          <cell r="L54">
            <v>22.355999999999998</v>
          </cell>
        </row>
        <row r="55">
          <cell r="C55" t="str">
            <v>1.8.3</v>
          </cell>
          <cell r="D55" t="str">
            <v>Drain Pipe of 8"</v>
          </cell>
          <cell r="E55" t="str">
            <v>M</v>
          </cell>
          <cell r="G55">
            <v>22</v>
          </cell>
          <cell r="H55">
            <v>165</v>
          </cell>
          <cell r="J55">
            <v>1779.3443835200001</v>
          </cell>
          <cell r="K55">
            <v>136.0054794520548</v>
          </cell>
          <cell r="L55">
            <v>27.324000000000002</v>
          </cell>
        </row>
        <row r="56">
          <cell r="C56" t="str">
            <v>1.8.4</v>
          </cell>
        </row>
        <row r="57">
          <cell r="C57" t="str">
            <v>1.8.5</v>
          </cell>
        </row>
        <row r="58">
          <cell r="C58" t="str">
            <v>1.9</v>
          </cell>
          <cell r="D58" t="str">
            <v>Fencing and Gravel</v>
          </cell>
        </row>
        <row r="59">
          <cell r="C59" t="str">
            <v>1.9.1</v>
          </cell>
          <cell r="D59" t="str">
            <v xml:space="preserve">Fencing </v>
          </cell>
          <cell r="E59" t="str">
            <v>M</v>
          </cell>
          <cell r="G59">
            <v>55</v>
          </cell>
          <cell r="H59">
            <v>38.5</v>
          </cell>
          <cell r="K59">
            <v>128.09863013698629</v>
          </cell>
          <cell r="L59">
            <v>68.31</v>
          </cell>
        </row>
        <row r="60">
          <cell r="C60" t="str">
            <v>1.9.2</v>
          </cell>
          <cell r="D60" t="str">
            <v>Gravel</v>
          </cell>
          <cell r="E60" t="str">
            <v>M2</v>
          </cell>
          <cell r="G60">
            <v>5.6</v>
          </cell>
          <cell r="H60">
            <v>40</v>
          </cell>
          <cell r="L60">
            <v>6.9551999999999987</v>
          </cell>
        </row>
        <row r="61">
          <cell r="C61" t="str">
            <v>1.9.3</v>
          </cell>
          <cell r="D61" t="str">
            <v>Road Pavement</v>
          </cell>
          <cell r="E61" t="str">
            <v>M2</v>
          </cell>
        </row>
        <row r="62">
          <cell r="C62" t="str">
            <v>1.9.4</v>
          </cell>
        </row>
        <row r="63">
          <cell r="C63" t="str">
            <v>1.9.5</v>
          </cell>
        </row>
        <row r="64">
          <cell r="C64" t="str">
            <v>1.10</v>
          </cell>
          <cell r="D64" t="str">
            <v>Other Civil Works</v>
          </cell>
        </row>
        <row r="65">
          <cell r="C65" t="str">
            <v>1.10.1</v>
          </cell>
        </row>
        <row r="66">
          <cell r="C66" t="str">
            <v>1.10.2</v>
          </cell>
        </row>
        <row r="67">
          <cell r="C67" t="str">
            <v>1.10.3</v>
          </cell>
        </row>
        <row r="68">
          <cell r="C68" t="str">
            <v>1.10.4</v>
          </cell>
        </row>
        <row r="69">
          <cell r="C69" t="str">
            <v>1.10.5</v>
          </cell>
        </row>
        <row r="70">
          <cell r="C70" t="str">
            <v>2.</v>
          </cell>
          <cell r="D70" t="str">
            <v>MECHANICAL WORKS</v>
          </cell>
        </row>
        <row r="71">
          <cell r="C71" t="str">
            <v>2.1</v>
          </cell>
          <cell r="D71" t="str">
            <v>Main Equipment Erection</v>
          </cell>
        </row>
        <row r="72">
          <cell r="C72" t="str">
            <v>2.1.1</v>
          </cell>
          <cell r="D72" t="str">
            <v>Compressors Installation</v>
          </cell>
          <cell r="E72" t="str">
            <v>Ea.</v>
          </cell>
          <cell r="G72">
            <v>7500</v>
          </cell>
          <cell r="H72">
            <v>10560</v>
          </cell>
          <cell r="J72">
            <v>127600</v>
          </cell>
          <cell r="L72">
            <v>14904</v>
          </cell>
        </row>
        <row r="73">
          <cell r="C73" t="str">
            <v>2.1.2</v>
          </cell>
          <cell r="D73" t="str">
            <v xml:space="preserve">Genset Installation </v>
          </cell>
          <cell r="E73" t="str">
            <v>Ea.</v>
          </cell>
          <cell r="G73">
            <v>3000</v>
          </cell>
          <cell r="H73">
            <v>6765</v>
          </cell>
          <cell r="J73">
            <v>33176</v>
          </cell>
          <cell r="K73">
            <v>6603.2232876712333</v>
          </cell>
          <cell r="L73">
            <v>621</v>
          </cell>
        </row>
        <row r="74">
          <cell r="C74" t="str">
            <v>2.1.3</v>
          </cell>
          <cell r="D74" t="str">
            <v>Tip Flare Installation</v>
          </cell>
          <cell r="E74" t="str">
            <v>Ea.</v>
          </cell>
          <cell r="G74">
            <v>18000</v>
          </cell>
          <cell r="H74">
            <v>13200</v>
          </cell>
          <cell r="J74">
            <v>528948.67225199996</v>
          </cell>
          <cell r="K74">
            <v>6034.1328767123287</v>
          </cell>
        </row>
        <row r="75">
          <cell r="C75" t="str">
            <v>2.1.4</v>
          </cell>
          <cell r="D75" t="str">
            <v>Diesel Tank Installation</v>
          </cell>
          <cell r="E75" t="str">
            <v>Ea.</v>
          </cell>
          <cell r="H75">
            <v>40425</v>
          </cell>
        </row>
        <row r="76">
          <cell r="C76" t="str">
            <v>2.1.5</v>
          </cell>
          <cell r="D76" t="str">
            <v>KOD  Installation</v>
          </cell>
          <cell r="E76" t="str">
            <v>Ea.</v>
          </cell>
          <cell r="K76">
            <v>9798.9246575342459</v>
          </cell>
        </row>
        <row r="77">
          <cell r="C77" t="str">
            <v>2.1.6</v>
          </cell>
          <cell r="D77" t="str">
            <v>Condensated Pump Installation</v>
          </cell>
          <cell r="E77" t="str">
            <v>Ea.</v>
          </cell>
          <cell r="K77">
            <v>4220.1739726027399</v>
          </cell>
        </row>
        <row r="78">
          <cell r="C78" t="str">
            <v>2.1.7</v>
          </cell>
          <cell r="D78" t="str">
            <v>Valves Installation</v>
          </cell>
          <cell r="E78" t="str">
            <v>Ea.</v>
          </cell>
          <cell r="K78">
            <v>1279.1013698630136</v>
          </cell>
        </row>
        <row r="79">
          <cell r="C79" t="str">
            <v>2.1.8</v>
          </cell>
          <cell r="D79" t="str">
            <v>ESD System Installation</v>
          </cell>
          <cell r="E79" t="str">
            <v>Ea.</v>
          </cell>
          <cell r="K79">
            <v>1576.1397260273973</v>
          </cell>
        </row>
        <row r="80">
          <cell r="C80" t="str">
            <v>2.1.9</v>
          </cell>
          <cell r="D80" t="str">
            <v>Inlet Separator Installation</v>
          </cell>
          <cell r="E80" t="str">
            <v>Ea.</v>
          </cell>
          <cell r="K80">
            <v>10112.305479452054</v>
          </cell>
          <cell r="L80">
            <v>1863</v>
          </cell>
        </row>
        <row r="81">
          <cell r="C81" t="str">
            <v>2.1.10</v>
          </cell>
          <cell r="D81" t="str">
            <v>Air Compressor Installation</v>
          </cell>
          <cell r="E81" t="str">
            <v>Ea.</v>
          </cell>
          <cell r="G81">
            <v>1000</v>
          </cell>
          <cell r="H81">
            <v>13750</v>
          </cell>
          <cell r="J81">
            <v>38280</v>
          </cell>
          <cell r="K81">
            <v>4220.1739726027399</v>
          </cell>
          <cell r="L81">
            <v>1242</v>
          </cell>
        </row>
        <row r="82">
          <cell r="C82" t="str">
            <v>2.1.11</v>
          </cell>
        </row>
        <row r="83">
          <cell r="C83" t="str">
            <v>2.1.12</v>
          </cell>
        </row>
        <row r="84">
          <cell r="C84" t="str">
            <v>2.1.13</v>
          </cell>
        </row>
        <row r="85">
          <cell r="C85" t="str">
            <v>2.1.14</v>
          </cell>
        </row>
        <row r="86">
          <cell r="C86" t="str">
            <v>2.1.15</v>
          </cell>
        </row>
        <row r="87">
          <cell r="C87" t="str">
            <v>2.1.16</v>
          </cell>
        </row>
        <row r="88">
          <cell r="C88" t="str">
            <v>2.1.17</v>
          </cell>
        </row>
        <row r="89">
          <cell r="C89" t="str">
            <v>2.1.18</v>
          </cell>
        </row>
        <row r="90">
          <cell r="C90" t="str">
            <v>2.2</v>
          </cell>
          <cell r="D90" t="str">
            <v xml:space="preserve">Piping </v>
          </cell>
        </row>
        <row r="91">
          <cell r="C91" t="str">
            <v>2.2.1</v>
          </cell>
          <cell r="D91" t="str">
            <v>Plant tie-ins</v>
          </cell>
          <cell r="E91" t="str">
            <v>GL</v>
          </cell>
        </row>
        <row r="92">
          <cell r="C92" t="str">
            <v>2.2.2</v>
          </cell>
          <cell r="D92" t="str">
            <v>Hedaer Skid Hook Ups</v>
          </cell>
          <cell r="E92" t="str">
            <v>GL</v>
          </cell>
        </row>
        <row r="93">
          <cell r="C93" t="str">
            <v>2.2.3</v>
          </cell>
          <cell r="D93" t="str">
            <v>Interconectimng Piping</v>
          </cell>
          <cell r="E93" t="str">
            <v>GL</v>
          </cell>
        </row>
        <row r="94">
          <cell r="C94" t="str">
            <v>2.2.4</v>
          </cell>
        </row>
        <row r="95">
          <cell r="C95" t="str">
            <v>2.2.5</v>
          </cell>
        </row>
        <row r="96">
          <cell r="C96" t="str">
            <v>2.2.6</v>
          </cell>
        </row>
        <row r="97">
          <cell r="C97" t="str">
            <v>2.2.7</v>
          </cell>
        </row>
        <row r="98">
          <cell r="C98" t="str">
            <v>2.2.8</v>
          </cell>
        </row>
        <row r="99">
          <cell r="C99" t="str">
            <v>2.2.9</v>
          </cell>
        </row>
        <row r="100">
          <cell r="C100" t="str">
            <v>2.2.10</v>
          </cell>
        </row>
        <row r="101">
          <cell r="C101" t="str">
            <v>3.</v>
          </cell>
          <cell r="D101" t="str">
            <v>ELECTRICAL WORKS</v>
          </cell>
        </row>
        <row r="102">
          <cell r="C102" t="str">
            <v>3.1</v>
          </cell>
          <cell r="D102" t="str">
            <v>Electric installations</v>
          </cell>
        </row>
        <row r="103">
          <cell r="C103" t="str">
            <v>3.1.1</v>
          </cell>
          <cell r="D103" t="str">
            <v>Installation of MCC</v>
          </cell>
          <cell r="E103" t="str">
            <v>Ea.</v>
          </cell>
          <cell r="G103">
            <v>1936.1739130434783</v>
          </cell>
          <cell r="H103">
            <v>16200</v>
          </cell>
          <cell r="J103">
            <v>51040</v>
          </cell>
          <cell r="K103">
            <v>3591.182191780822</v>
          </cell>
          <cell r="L103">
            <v>2484</v>
          </cell>
        </row>
        <row r="104">
          <cell r="C104" t="str">
            <v>3.1.2</v>
          </cell>
        </row>
        <row r="105">
          <cell r="C105" t="str">
            <v>3.1.3</v>
          </cell>
        </row>
        <row r="106">
          <cell r="C106" t="str">
            <v>3.1.4</v>
          </cell>
        </row>
        <row r="107">
          <cell r="C107" t="str">
            <v>3.1.5</v>
          </cell>
        </row>
        <row r="108">
          <cell r="C108" t="str">
            <v>3.1.6</v>
          </cell>
        </row>
        <row r="109">
          <cell r="C109" t="str">
            <v>3.1.7</v>
          </cell>
        </row>
        <row r="110">
          <cell r="C110" t="str">
            <v>3.1.8</v>
          </cell>
        </row>
        <row r="111">
          <cell r="C111" t="str">
            <v>3.1.9</v>
          </cell>
        </row>
        <row r="112">
          <cell r="C112" t="str">
            <v>3.1.10</v>
          </cell>
        </row>
        <row r="113">
          <cell r="C113" t="str">
            <v>3.2.</v>
          </cell>
          <cell r="D113" t="str">
            <v>Flood Lighting</v>
          </cell>
        </row>
        <row r="114">
          <cell r="C114" t="str">
            <v>3.2.1</v>
          </cell>
          <cell r="D114" t="str">
            <v>Lighting Poles</v>
          </cell>
          <cell r="E114" t="str">
            <v>Ea.</v>
          </cell>
          <cell r="G114">
            <v>2000</v>
          </cell>
          <cell r="H114">
            <v>1628</v>
          </cell>
          <cell r="J114">
            <v>5014.37</v>
          </cell>
          <cell r="K114">
            <v>1142.7164383561644</v>
          </cell>
          <cell r="L114">
            <v>2484</v>
          </cell>
        </row>
        <row r="115">
          <cell r="C115" t="str">
            <v>3.2.2</v>
          </cell>
          <cell r="D115" t="str">
            <v>Lamps Vapor of Sodium 500 Watts</v>
          </cell>
          <cell r="E115" t="str">
            <v>Ea.</v>
          </cell>
          <cell r="G115">
            <v>500</v>
          </cell>
          <cell r="J115">
            <v>11444.39</v>
          </cell>
          <cell r="K115">
            <v>563.44931506849321</v>
          </cell>
          <cell r="L115">
            <v>621</v>
          </cell>
        </row>
        <row r="116">
          <cell r="C116" t="str">
            <v>3.2.3</v>
          </cell>
          <cell r="D116" t="str">
            <v>Lamps for classified areas  250 KW</v>
          </cell>
          <cell r="E116" t="str">
            <v>Ea.</v>
          </cell>
          <cell r="G116">
            <v>1000</v>
          </cell>
          <cell r="H116">
            <v>1150</v>
          </cell>
          <cell r="J116">
            <v>5848.13</v>
          </cell>
          <cell r="K116">
            <v>1279.0479452054794</v>
          </cell>
          <cell r="L116">
            <v>621</v>
          </cell>
        </row>
        <row r="117">
          <cell r="C117" t="str">
            <v>3.2.4</v>
          </cell>
          <cell r="D117" t="str">
            <v>Cable installation for  lighting #10 AWG</v>
          </cell>
          <cell r="E117" t="str">
            <v>M</v>
          </cell>
          <cell r="G117">
            <v>15</v>
          </cell>
          <cell r="H117">
            <v>6.05</v>
          </cell>
          <cell r="K117">
            <v>3.5890410958904111</v>
          </cell>
          <cell r="L117">
            <v>18.63</v>
          </cell>
        </row>
        <row r="118">
          <cell r="C118" t="str">
            <v>3.2.5</v>
          </cell>
          <cell r="D118" t="str">
            <v>Tracing in pipes less than 3"</v>
          </cell>
          <cell r="E118" t="str">
            <v>M</v>
          </cell>
          <cell r="G118">
            <v>82.844057971014465</v>
          </cell>
          <cell r="L118">
            <v>0</v>
          </cell>
        </row>
        <row r="119">
          <cell r="C119" t="str">
            <v>3.2.6</v>
          </cell>
          <cell r="D119" t="str">
            <v>Tracing in pipes among 4" and 6"</v>
          </cell>
          <cell r="E119" t="str">
            <v>M</v>
          </cell>
          <cell r="L119">
            <v>0</v>
          </cell>
        </row>
        <row r="120">
          <cell r="C120" t="str">
            <v>3.2.7</v>
          </cell>
        </row>
        <row r="121">
          <cell r="C121" t="str">
            <v>3.2.8</v>
          </cell>
        </row>
        <row r="122">
          <cell r="C122" t="str">
            <v>3.3</v>
          </cell>
          <cell r="D122" t="str">
            <v>Cabling</v>
          </cell>
        </row>
        <row r="123">
          <cell r="C123" t="str">
            <v>3.3.1</v>
          </cell>
          <cell r="D123" t="str">
            <v>Junction Boxes</v>
          </cell>
          <cell r="E123" t="str">
            <v>Ea.</v>
          </cell>
          <cell r="G123">
            <v>2600</v>
          </cell>
          <cell r="J123">
            <v>13876.97</v>
          </cell>
          <cell r="K123">
            <v>608.39315068493147</v>
          </cell>
          <cell r="L123">
            <v>3229.2</v>
          </cell>
        </row>
        <row r="124">
          <cell r="C124" t="str">
            <v>3.3.2</v>
          </cell>
          <cell r="D124" t="str">
            <v>Cable Tray 20-40 cm</v>
          </cell>
          <cell r="E124" t="str">
            <v>M</v>
          </cell>
          <cell r="G124">
            <v>85</v>
          </cell>
          <cell r="H124">
            <v>68.75</v>
          </cell>
          <cell r="K124">
            <v>245.94383561643835</v>
          </cell>
          <cell r="L124">
            <v>105.57</v>
          </cell>
        </row>
        <row r="125">
          <cell r="C125" t="str">
            <v>3.3.3</v>
          </cell>
          <cell r="D125" t="str">
            <v>Junction Boxes</v>
          </cell>
          <cell r="E125" t="str">
            <v>Ea.</v>
          </cell>
          <cell r="G125">
            <v>290.42608695652177</v>
          </cell>
          <cell r="H125">
            <v>495</v>
          </cell>
          <cell r="K125">
            <v>2198.7657534246578</v>
          </cell>
          <cell r="L125">
            <v>167.67</v>
          </cell>
        </row>
        <row r="126">
          <cell r="C126" t="str">
            <v>3.3.4</v>
          </cell>
          <cell r="D126" t="str">
            <v>Conduit Rack (Two 2" PVC)</v>
          </cell>
          <cell r="E126" t="str">
            <v>M</v>
          </cell>
          <cell r="K126">
            <v>215.21369863013697</v>
          </cell>
          <cell r="L126">
            <v>74.52</v>
          </cell>
        </row>
        <row r="127">
          <cell r="C127" t="str">
            <v>3.3.5</v>
          </cell>
          <cell r="D127" t="str">
            <v>Cable lighting</v>
          </cell>
          <cell r="E127" t="str">
            <v>M</v>
          </cell>
          <cell r="G127">
            <v>6</v>
          </cell>
          <cell r="J127">
            <v>9.67</v>
          </cell>
          <cell r="K127">
            <v>4.3904109589041092</v>
          </cell>
          <cell r="L127">
            <v>18.63</v>
          </cell>
        </row>
        <row r="128">
          <cell r="C128" t="str">
            <v>3.3.6</v>
          </cell>
          <cell r="D128" t="str">
            <v>Conduit Piping 1" to  2"</v>
          </cell>
          <cell r="E128" t="str">
            <v>M</v>
          </cell>
          <cell r="G128">
            <v>32.269565217391303</v>
          </cell>
          <cell r="K128">
            <v>169.47945205479451</v>
          </cell>
        </row>
        <row r="129">
          <cell r="C129" t="str">
            <v>3.3.7</v>
          </cell>
          <cell r="D129" t="str">
            <v>Power cable installation 250 MCM</v>
          </cell>
          <cell r="E129" t="str">
            <v>M</v>
          </cell>
          <cell r="G129">
            <v>47.75895652173913</v>
          </cell>
          <cell r="H129">
            <v>13.75</v>
          </cell>
          <cell r="K129">
            <v>13.020547945205479</v>
          </cell>
          <cell r="L129">
            <v>18.5</v>
          </cell>
        </row>
        <row r="130">
          <cell r="C130" t="str">
            <v>3.3.8</v>
          </cell>
        </row>
        <row r="131">
          <cell r="C131" t="str">
            <v>3.3.9</v>
          </cell>
        </row>
        <row r="132">
          <cell r="C132" t="str">
            <v>3.4</v>
          </cell>
          <cell r="D132" t="str">
            <v>Grounding</v>
          </cell>
        </row>
        <row r="133">
          <cell r="C133" t="str">
            <v>3.4.1</v>
          </cell>
          <cell r="D133" t="str">
            <v>Grounding cable 2/0</v>
          </cell>
          <cell r="E133" t="str">
            <v>M</v>
          </cell>
          <cell r="G133">
            <v>18</v>
          </cell>
          <cell r="H133">
            <v>19.5</v>
          </cell>
          <cell r="J133">
            <v>270.07</v>
          </cell>
          <cell r="K133">
            <v>26.31917808219178</v>
          </cell>
          <cell r="L133">
            <v>22.355999999999998</v>
          </cell>
        </row>
        <row r="134">
          <cell r="C134" t="str">
            <v>3.4.2</v>
          </cell>
          <cell r="D134" t="str">
            <v>Cadwell</v>
          </cell>
          <cell r="E134" t="str">
            <v>Ea.</v>
          </cell>
          <cell r="G134">
            <v>45</v>
          </cell>
          <cell r="H134">
            <v>181.5</v>
          </cell>
          <cell r="J134">
            <v>132.88999999999999</v>
          </cell>
          <cell r="K134">
            <v>163.49863013698629</v>
          </cell>
          <cell r="L134">
            <v>55.89</v>
          </cell>
        </row>
        <row r="135">
          <cell r="C135" t="str">
            <v>4.</v>
          </cell>
          <cell r="D135" t="str">
            <v>INSTRUMENTATION  (Instruments not included)</v>
          </cell>
        </row>
        <row r="136">
          <cell r="C136" t="str">
            <v>4.1</v>
          </cell>
          <cell r="D136" t="str">
            <v xml:space="preserve">Instrument Installation </v>
          </cell>
        </row>
        <row r="137">
          <cell r="C137" t="str">
            <v>4.1.1</v>
          </cell>
          <cell r="D137" t="str">
            <v>Gas Detectors</v>
          </cell>
          <cell r="E137" t="str">
            <v>Ea.</v>
          </cell>
          <cell r="G137">
            <v>427.5</v>
          </cell>
          <cell r="H137">
            <v>660</v>
          </cell>
          <cell r="J137">
            <v>10846</v>
          </cell>
          <cell r="K137">
            <v>1606.7054794520548</v>
          </cell>
          <cell r="L137">
            <v>496.8</v>
          </cell>
        </row>
        <row r="138">
          <cell r="C138" t="str">
            <v>4.1.2</v>
          </cell>
          <cell r="D138" t="str">
            <v>Fire Detectors</v>
          </cell>
          <cell r="E138" t="str">
            <v>Ea.</v>
          </cell>
          <cell r="G138">
            <v>427.5</v>
          </cell>
          <cell r="H138">
            <v>550</v>
          </cell>
          <cell r="J138">
            <v>10846</v>
          </cell>
          <cell r="K138">
            <v>863.11232876712324</v>
          </cell>
          <cell r="L138">
            <v>496.8</v>
          </cell>
        </row>
        <row r="139">
          <cell r="C139" t="str">
            <v>4.1.3</v>
          </cell>
          <cell r="D139" t="str">
            <v>Cable Tray of 20 cm</v>
          </cell>
          <cell r="E139" t="str">
            <v>M</v>
          </cell>
          <cell r="L139">
            <v>99.36</v>
          </cell>
        </row>
        <row r="140">
          <cell r="C140" t="str">
            <v>4.1.4</v>
          </cell>
          <cell r="D140" t="str">
            <v>Chart Recorder Meter Installation</v>
          </cell>
          <cell r="E140" t="str">
            <v>Ea.</v>
          </cell>
          <cell r="G140">
            <v>361</v>
          </cell>
          <cell r="H140">
            <v>1420</v>
          </cell>
          <cell r="J140">
            <v>7183.88</v>
          </cell>
          <cell r="K140">
            <v>1198.4150684931508</v>
          </cell>
          <cell r="L140">
            <v>434.7</v>
          </cell>
        </row>
        <row r="141">
          <cell r="C141" t="str">
            <v>4.1.5</v>
          </cell>
          <cell r="D141" t="str">
            <v>Flow Computer Installation</v>
          </cell>
          <cell r="E141" t="str">
            <v>Ea.</v>
          </cell>
          <cell r="H141">
            <v>1250</v>
          </cell>
          <cell r="J141">
            <v>8906.48</v>
          </cell>
          <cell r="L141">
            <v>621</v>
          </cell>
        </row>
        <row r="142">
          <cell r="C142" t="str">
            <v>4.1.6</v>
          </cell>
          <cell r="D142" t="str">
            <v>Loop Checks</v>
          </cell>
          <cell r="E142" t="str">
            <v>Gl</v>
          </cell>
          <cell r="K142">
            <v>5280.7424657534248</v>
          </cell>
          <cell r="L142">
            <v>621</v>
          </cell>
        </row>
        <row r="143">
          <cell r="C143" t="str">
            <v>4.1.7</v>
          </cell>
          <cell r="D143" t="str">
            <v>Multi conductor cable installation</v>
          </cell>
          <cell r="E143" t="str">
            <v>M</v>
          </cell>
          <cell r="K143">
            <v>5.3712328767123285</v>
          </cell>
          <cell r="L143">
            <v>14.904</v>
          </cell>
        </row>
        <row r="144">
          <cell r="C144" t="str">
            <v>4.1.8</v>
          </cell>
          <cell r="D144" t="str">
            <v>PI &amp; TI Installation</v>
          </cell>
          <cell r="E144" t="str">
            <v>Ea.</v>
          </cell>
          <cell r="G144">
            <v>522.5</v>
          </cell>
          <cell r="K144">
            <v>378.2</v>
          </cell>
        </row>
        <row r="145">
          <cell r="C145" t="str">
            <v>4.1.9</v>
          </cell>
          <cell r="D145" t="str">
            <v>PLC Installation</v>
          </cell>
          <cell r="E145" t="str">
            <v>Gl</v>
          </cell>
          <cell r="K145">
            <v>2860.9246575342468</v>
          </cell>
        </row>
        <row r="146">
          <cell r="C146" t="str">
            <v>4.1.10</v>
          </cell>
          <cell r="D146" t="str">
            <v>Daniel Meter Run Installation</v>
          </cell>
          <cell r="E146" t="str">
            <v>Ea.</v>
          </cell>
          <cell r="K146">
            <v>938.13835616438359</v>
          </cell>
        </row>
        <row r="147">
          <cell r="C147" t="str">
            <v>4.1.11</v>
          </cell>
        </row>
        <row r="148">
          <cell r="C148" t="str">
            <v>4.1.12</v>
          </cell>
        </row>
        <row r="149">
          <cell r="C149" t="str">
            <v>4.1.13</v>
          </cell>
        </row>
        <row r="150">
          <cell r="C150" t="str">
            <v>4.1.14</v>
          </cell>
        </row>
        <row r="151">
          <cell r="C151" t="str">
            <v>4.1.15</v>
          </cell>
        </row>
        <row r="152">
          <cell r="C152" t="str">
            <v>4.1.16</v>
          </cell>
        </row>
        <row r="153">
          <cell r="C153" t="str">
            <v>4.1.17</v>
          </cell>
        </row>
        <row r="154">
          <cell r="C154" t="str">
            <v>4.1.18</v>
          </cell>
        </row>
        <row r="155">
          <cell r="C155" t="str">
            <v>4.1.19</v>
          </cell>
        </row>
        <row r="156">
          <cell r="C156" t="str">
            <v>4.1.20</v>
          </cell>
        </row>
        <row r="157">
          <cell r="C157" t="str">
            <v>5.</v>
          </cell>
          <cell r="D157" t="str">
            <v>OTHERS</v>
          </cell>
        </row>
        <row r="158">
          <cell r="C158" t="str">
            <v>5.1</v>
          </cell>
          <cell r="D158" t="str">
            <v>Additional Personnel Supply</v>
          </cell>
        </row>
        <row r="159">
          <cell r="C159" t="str">
            <v>5.1.1</v>
          </cell>
          <cell r="D159" t="str">
            <v>Engineer</v>
          </cell>
          <cell r="E159" t="str">
            <v>MH</v>
          </cell>
          <cell r="G159">
            <v>41.30504347826087</v>
          </cell>
        </row>
        <row r="160">
          <cell r="C160" t="str">
            <v>5.1.2</v>
          </cell>
          <cell r="D160" t="str">
            <v>Instrument Technician</v>
          </cell>
          <cell r="E160" t="str">
            <v>MH</v>
          </cell>
          <cell r="G160">
            <v>25.815652173913044</v>
          </cell>
        </row>
        <row r="161">
          <cell r="C161" t="str">
            <v>5.1.3</v>
          </cell>
          <cell r="D161" t="str">
            <v>Electrical Technician</v>
          </cell>
          <cell r="E161" t="str">
            <v>MH</v>
          </cell>
          <cell r="G161">
            <v>22.588695652173914</v>
          </cell>
        </row>
        <row r="162">
          <cell r="C162" t="str">
            <v>5.1.4</v>
          </cell>
          <cell r="D162" t="str">
            <v>Welder</v>
          </cell>
          <cell r="E162" t="str">
            <v>MH</v>
          </cell>
          <cell r="G162">
            <v>23.23408695652174</v>
          </cell>
        </row>
        <row r="163">
          <cell r="C163" t="str">
            <v>5.1.5</v>
          </cell>
          <cell r="D163" t="str">
            <v>Piping Technician</v>
          </cell>
          <cell r="E163" t="str">
            <v>MH</v>
          </cell>
          <cell r="G163">
            <v>23.23408695652174</v>
          </cell>
        </row>
        <row r="164">
          <cell r="C164" t="str">
            <v>5.1.6</v>
          </cell>
          <cell r="D164" t="str">
            <v>Helper</v>
          </cell>
          <cell r="E164" t="str">
            <v>MH</v>
          </cell>
          <cell r="G164">
            <v>11.61704347826087</v>
          </cell>
        </row>
        <row r="165">
          <cell r="C165" t="str">
            <v>5.1.7</v>
          </cell>
        </row>
        <row r="166">
          <cell r="C166" t="str">
            <v>5.1.8</v>
          </cell>
        </row>
        <row r="167">
          <cell r="C167" t="str">
            <v>5.2</v>
          </cell>
          <cell r="D167" t="str">
            <v>Miscellaneous</v>
          </cell>
        </row>
        <row r="168">
          <cell r="C168" t="str">
            <v>5.2.1</v>
          </cell>
        </row>
        <row r="169">
          <cell r="C169" t="str">
            <v>5.2.2</v>
          </cell>
        </row>
        <row r="170">
          <cell r="C170" t="str">
            <v>5.2.3</v>
          </cell>
        </row>
        <row r="171">
          <cell r="C171" t="str">
            <v>5.2.4</v>
          </cell>
        </row>
        <row r="172">
          <cell r="C172" t="str">
            <v>5.2.5</v>
          </cell>
        </row>
      </sheetData>
      <sheetData sheetId="1" refreshError="1">
        <row r="4">
          <cell r="D4" t="str">
            <v>Type</v>
          </cell>
          <cell r="E4" t="str">
            <v>Dia. 1</v>
          </cell>
          <cell r="F4" t="str">
            <v>Dia. 2</v>
          </cell>
          <cell r="G4" t="str">
            <v>Schedule</v>
          </cell>
          <cell r="H4" t="str">
            <v>ANSI</v>
          </cell>
          <cell r="I4" t="str">
            <v xml:space="preserve">Unit Price </v>
          </cell>
          <cell r="J4" t="str">
            <v>Source</v>
          </cell>
        </row>
        <row r="5">
          <cell r="C5" t="str">
            <v>Elbow10-SCH 120-</v>
          </cell>
          <cell r="D5" t="str">
            <v>Elbow</v>
          </cell>
          <cell r="E5">
            <v>10</v>
          </cell>
          <cell r="F5" t="str">
            <v>-</v>
          </cell>
          <cell r="G5" t="str">
            <v>SCH 120</v>
          </cell>
          <cell r="H5" t="str">
            <v>-</v>
          </cell>
          <cell r="I5">
            <v>300</v>
          </cell>
          <cell r="J5" t="str">
            <v>J. Santos</v>
          </cell>
        </row>
        <row r="7">
          <cell r="C7" t="str">
            <v>Key</v>
          </cell>
          <cell r="D7" t="str">
            <v>Type</v>
          </cell>
          <cell r="E7" t="str">
            <v>Dia. 1</v>
          </cell>
          <cell r="F7" t="str">
            <v>Dia. 2</v>
          </cell>
          <cell r="G7" t="str">
            <v>Schedule</v>
          </cell>
          <cell r="H7" t="str">
            <v>ANSI</v>
          </cell>
          <cell r="I7" t="str">
            <v xml:space="preserve">Unit Price </v>
          </cell>
          <cell r="J7" t="str">
            <v>Source</v>
          </cell>
        </row>
        <row r="8">
          <cell r="C8" t="str">
            <v>Elbow1-Light Wall-</v>
          </cell>
          <cell r="D8" t="str">
            <v>Elbow</v>
          </cell>
          <cell r="E8">
            <v>1</v>
          </cell>
          <cell r="F8" t="str">
            <v>-</v>
          </cell>
          <cell r="G8" t="str">
            <v>Light Wall</v>
          </cell>
          <cell r="H8" t="str">
            <v>-</v>
          </cell>
        </row>
        <row r="9">
          <cell r="C9" t="str">
            <v>Elbow2-Light Wall-</v>
          </cell>
          <cell r="D9" t="str">
            <v>Elbow</v>
          </cell>
          <cell r="E9">
            <v>2</v>
          </cell>
          <cell r="F9" t="str">
            <v>-</v>
          </cell>
          <cell r="G9" t="str">
            <v>Light Wall</v>
          </cell>
          <cell r="H9" t="str">
            <v>-</v>
          </cell>
        </row>
        <row r="10">
          <cell r="C10" t="str">
            <v>Elbow3-Light Wall-</v>
          </cell>
          <cell r="D10" t="str">
            <v>Elbow</v>
          </cell>
          <cell r="E10">
            <v>3</v>
          </cell>
          <cell r="F10" t="str">
            <v>-</v>
          </cell>
          <cell r="G10" t="str">
            <v>Light Wall</v>
          </cell>
          <cell r="H10" t="str">
            <v>-</v>
          </cell>
        </row>
        <row r="11">
          <cell r="C11" t="str">
            <v>Elbow4-Light Wall-</v>
          </cell>
          <cell r="D11" t="str">
            <v>Elbow</v>
          </cell>
          <cell r="E11">
            <v>4</v>
          </cell>
          <cell r="F11" t="str">
            <v>-</v>
          </cell>
          <cell r="G11" t="str">
            <v>Light Wall</v>
          </cell>
          <cell r="H11" t="str">
            <v>-</v>
          </cell>
        </row>
        <row r="12">
          <cell r="C12" t="str">
            <v>Elbow5-Light Wall-</v>
          </cell>
          <cell r="D12" t="str">
            <v>Elbow</v>
          </cell>
          <cell r="E12">
            <v>5</v>
          </cell>
          <cell r="F12" t="str">
            <v>-</v>
          </cell>
          <cell r="G12" t="str">
            <v>Light Wall</v>
          </cell>
          <cell r="H12" t="str">
            <v>-</v>
          </cell>
        </row>
        <row r="13">
          <cell r="C13" t="str">
            <v>Elbow6-Light Wall-</v>
          </cell>
          <cell r="D13" t="str">
            <v>Elbow</v>
          </cell>
          <cell r="E13">
            <v>6</v>
          </cell>
          <cell r="F13" t="str">
            <v>-</v>
          </cell>
          <cell r="G13" t="str">
            <v>Light Wall</v>
          </cell>
          <cell r="H13" t="str">
            <v>-</v>
          </cell>
        </row>
        <row r="14">
          <cell r="C14" t="str">
            <v>Elbow8-Light Wall-</v>
          </cell>
          <cell r="D14" t="str">
            <v>Elbow</v>
          </cell>
          <cell r="E14">
            <v>8</v>
          </cell>
          <cell r="F14" t="str">
            <v>-</v>
          </cell>
          <cell r="G14" t="str">
            <v>Light Wall</v>
          </cell>
          <cell r="H14" t="str">
            <v>-</v>
          </cell>
        </row>
        <row r="15">
          <cell r="C15" t="str">
            <v>Elbow10-Light Wall-</v>
          </cell>
          <cell r="D15" t="str">
            <v>Elbow</v>
          </cell>
          <cell r="E15">
            <v>10</v>
          </cell>
          <cell r="F15" t="str">
            <v>-</v>
          </cell>
          <cell r="G15" t="str">
            <v>Light Wall</v>
          </cell>
          <cell r="H15" t="str">
            <v>-</v>
          </cell>
        </row>
        <row r="16">
          <cell r="C16" t="str">
            <v>Elbow12-Light Wall-</v>
          </cell>
          <cell r="D16" t="str">
            <v>Elbow</v>
          </cell>
          <cell r="E16">
            <v>12</v>
          </cell>
          <cell r="F16" t="str">
            <v>-</v>
          </cell>
          <cell r="G16" t="str">
            <v>Light Wall</v>
          </cell>
          <cell r="H16" t="str">
            <v>-</v>
          </cell>
        </row>
        <row r="17">
          <cell r="C17" t="str">
            <v>Elbow14-Light Wall-</v>
          </cell>
          <cell r="D17" t="str">
            <v>Elbow</v>
          </cell>
          <cell r="E17">
            <v>14</v>
          </cell>
          <cell r="F17" t="str">
            <v>-</v>
          </cell>
          <cell r="G17" t="str">
            <v>Light Wall</v>
          </cell>
          <cell r="H17" t="str">
            <v>-</v>
          </cell>
        </row>
        <row r="18">
          <cell r="C18" t="str">
            <v>Elbow16-Light Wall-</v>
          </cell>
          <cell r="D18" t="str">
            <v>Elbow</v>
          </cell>
          <cell r="E18">
            <v>16</v>
          </cell>
          <cell r="F18" t="str">
            <v>-</v>
          </cell>
          <cell r="G18" t="str">
            <v>Light Wall</v>
          </cell>
          <cell r="H18" t="str">
            <v>-</v>
          </cell>
        </row>
        <row r="19">
          <cell r="C19" t="str">
            <v>Elbow18-Light Wall-</v>
          </cell>
          <cell r="D19" t="str">
            <v>Elbow</v>
          </cell>
          <cell r="E19">
            <v>18</v>
          </cell>
          <cell r="F19" t="str">
            <v>-</v>
          </cell>
          <cell r="G19" t="str">
            <v>Light Wall</v>
          </cell>
          <cell r="H19" t="str">
            <v>-</v>
          </cell>
        </row>
        <row r="20">
          <cell r="C20" t="str">
            <v>Elbow20-Light Wall-</v>
          </cell>
          <cell r="D20" t="str">
            <v>Elbow</v>
          </cell>
          <cell r="E20">
            <v>20</v>
          </cell>
          <cell r="F20" t="str">
            <v>-</v>
          </cell>
          <cell r="G20" t="str">
            <v>Light Wall</v>
          </cell>
          <cell r="H20" t="str">
            <v>-</v>
          </cell>
        </row>
        <row r="21">
          <cell r="C21" t="str">
            <v>Elbow24-Light Wall-</v>
          </cell>
          <cell r="D21" t="str">
            <v>Elbow</v>
          </cell>
          <cell r="E21">
            <v>24</v>
          </cell>
          <cell r="F21" t="str">
            <v>-</v>
          </cell>
          <cell r="G21" t="str">
            <v>Light Wall</v>
          </cell>
          <cell r="H21" t="str">
            <v>-</v>
          </cell>
        </row>
        <row r="22">
          <cell r="C22" t="str">
            <v>Elbow30-Light Wall-</v>
          </cell>
          <cell r="D22" t="str">
            <v>Elbow</v>
          </cell>
          <cell r="E22">
            <v>30</v>
          </cell>
          <cell r="F22" t="str">
            <v>-</v>
          </cell>
          <cell r="G22" t="str">
            <v>Light Wall</v>
          </cell>
          <cell r="H22" t="str">
            <v>-</v>
          </cell>
        </row>
        <row r="23">
          <cell r="C23" t="str">
            <v>Elbow36-Light Wall-</v>
          </cell>
          <cell r="D23" t="str">
            <v>Elbow</v>
          </cell>
          <cell r="E23">
            <v>36</v>
          </cell>
          <cell r="F23" t="str">
            <v>-</v>
          </cell>
          <cell r="G23" t="str">
            <v>Light Wall</v>
          </cell>
          <cell r="H23" t="str">
            <v>-</v>
          </cell>
        </row>
        <row r="24">
          <cell r="C24" t="str">
            <v>Elbow42-Light Wall-</v>
          </cell>
          <cell r="D24" t="str">
            <v>Elbow</v>
          </cell>
          <cell r="E24">
            <v>42</v>
          </cell>
          <cell r="F24" t="str">
            <v>-</v>
          </cell>
          <cell r="G24" t="str">
            <v>Light Wall</v>
          </cell>
          <cell r="H24" t="str">
            <v>-</v>
          </cell>
        </row>
        <row r="25">
          <cell r="C25" t="str">
            <v>Elbow48-Light Wall-</v>
          </cell>
          <cell r="D25" t="str">
            <v>Elbow</v>
          </cell>
          <cell r="E25">
            <v>48</v>
          </cell>
          <cell r="F25" t="str">
            <v>-</v>
          </cell>
          <cell r="G25" t="str">
            <v>Light Wall</v>
          </cell>
          <cell r="H25" t="str">
            <v>-</v>
          </cell>
        </row>
        <row r="26">
          <cell r="C26" t="str">
            <v>Elbow1 1/2-Light Wall-</v>
          </cell>
          <cell r="D26" t="str">
            <v>Elbow</v>
          </cell>
          <cell r="E26" t="str">
            <v>1 1/2</v>
          </cell>
          <cell r="F26" t="str">
            <v>-</v>
          </cell>
          <cell r="G26" t="str">
            <v>Light Wall</v>
          </cell>
          <cell r="H26" t="str">
            <v>-</v>
          </cell>
        </row>
        <row r="27">
          <cell r="C27" t="str">
            <v>Elbow1 1/4-Light Wall-</v>
          </cell>
          <cell r="D27" t="str">
            <v>Elbow</v>
          </cell>
          <cell r="E27" t="str">
            <v>1 1/4</v>
          </cell>
          <cell r="F27" t="str">
            <v>-</v>
          </cell>
          <cell r="G27" t="str">
            <v>Light Wall</v>
          </cell>
          <cell r="H27" t="str">
            <v>-</v>
          </cell>
        </row>
        <row r="28">
          <cell r="C28" t="str">
            <v>Elbow1/2-Light Wall-</v>
          </cell>
          <cell r="D28" t="str">
            <v>Elbow</v>
          </cell>
          <cell r="E28" t="str">
            <v>1/2</v>
          </cell>
          <cell r="F28" t="str">
            <v>-</v>
          </cell>
          <cell r="G28" t="str">
            <v>Light Wall</v>
          </cell>
          <cell r="H28" t="str">
            <v>-</v>
          </cell>
        </row>
        <row r="29">
          <cell r="C29" t="str">
            <v>Elbow2 1/2-Light Wall-</v>
          </cell>
          <cell r="D29" t="str">
            <v>Elbow</v>
          </cell>
          <cell r="E29" t="str">
            <v>2 1/2</v>
          </cell>
          <cell r="F29" t="str">
            <v>-</v>
          </cell>
          <cell r="G29" t="str">
            <v>Light Wall</v>
          </cell>
          <cell r="H29" t="str">
            <v>-</v>
          </cell>
        </row>
        <row r="30">
          <cell r="C30" t="str">
            <v>Elbow3 1/2-Light Wall-</v>
          </cell>
          <cell r="D30" t="str">
            <v>Elbow</v>
          </cell>
          <cell r="E30" t="str">
            <v>3 1/2</v>
          </cell>
          <cell r="F30" t="str">
            <v>-</v>
          </cell>
          <cell r="G30" t="str">
            <v>Light Wall</v>
          </cell>
          <cell r="H30" t="str">
            <v>-</v>
          </cell>
        </row>
        <row r="31">
          <cell r="C31" t="str">
            <v>Elbow3/4-Light Wall-</v>
          </cell>
          <cell r="D31" t="str">
            <v>Elbow</v>
          </cell>
          <cell r="E31" t="str">
            <v>3/4</v>
          </cell>
          <cell r="F31" t="str">
            <v>-</v>
          </cell>
          <cell r="G31" t="str">
            <v>Light Wall</v>
          </cell>
          <cell r="H31" t="str">
            <v>-</v>
          </cell>
        </row>
        <row r="32">
          <cell r="C32" t="str">
            <v>Elbow8-SCH 100-</v>
          </cell>
          <cell r="D32" t="str">
            <v>Elbow</v>
          </cell>
          <cell r="E32">
            <v>8</v>
          </cell>
          <cell r="F32" t="str">
            <v>-</v>
          </cell>
          <cell r="G32" t="str">
            <v>SCH 100</v>
          </cell>
          <cell r="H32" t="str">
            <v>-</v>
          </cell>
        </row>
        <row r="33">
          <cell r="C33" t="str">
            <v>Elbow10-SCH 100-</v>
          </cell>
          <cell r="D33" t="str">
            <v>Elbow</v>
          </cell>
          <cell r="E33">
            <v>10</v>
          </cell>
          <cell r="F33" t="str">
            <v>-</v>
          </cell>
          <cell r="G33" t="str">
            <v>SCH 100</v>
          </cell>
          <cell r="H33" t="str">
            <v>-</v>
          </cell>
        </row>
        <row r="34">
          <cell r="C34" t="str">
            <v>Elbow12-SCH 100-</v>
          </cell>
          <cell r="D34" t="str">
            <v>Elbow</v>
          </cell>
          <cell r="E34">
            <v>12</v>
          </cell>
          <cell r="F34" t="str">
            <v>-</v>
          </cell>
          <cell r="G34" t="str">
            <v>SCH 100</v>
          </cell>
          <cell r="H34" t="str">
            <v>-</v>
          </cell>
        </row>
        <row r="35">
          <cell r="C35" t="str">
            <v>Elbow14-SCH 100-</v>
          </cell>
          <cell r="D35" t="str">
            <v>Elbow</v>
          </cell>
          <cell r="E35">
            <v>14</v>
          </cell>
          <cell r="F35" t="str">
            <v>-</v>
          </cell>
          <cell r="G35" t="str">
            <v>SCH 100</v>
          </cell>
          <cell r="H35" t="str">
            <v>-</v>
          </cell>
        </row>
        <row r="36">
          <cell r="C36" t="str">
            <v>Elbow16-SCH 100-</v>
          </cell>
          <cell r="D36" t="str">
            <v>Elbow</v>
          </cell>
          <cell r="E36">
            <v>16</v>
          </cell>
          <cell r="F36" t="str">
            <v>-</v>
          </cell>
          <cell r="G36" t="str">
            <v>SCH 100</v>
          </cell>
          <cell r="H36" t="str">
            <v>-</v>
          </cell>
        </row>
        <row r="37">
          <cell r="C37" t="str">
            <v>Elbow18-SCH 100-</v>
          </cell>
          <cell r="D37" t="str">
            <v>Elbow</v>
          </cell>
          <cell r="E37">
            <v>18</v>
          </cell>
          <cell r="F37" t="str">
            <v>-</v>
          </cell>
          <cell r="G37" t="str">
            <v>SCH 100</v>
          </cell>
          <cell r="H37" t="str">
            <v>-</v>
          </cell>
        </row>
        <row r="38">
          <cell r="C38" t="str">
            <v>Elbow20-SCH 100-</v>
          </cell>
          <cell r="D38" t="str">
            <v>Elbow</v>
          </cell>
          <cell r="E38">
            <v>20</v>
          </cell>
          <cell r="F38" t="str">
            <v>-</v>
          </cell>
          <cell r="G38" t="str">
            <v>SCH 100</v>
          </cell>
          <cell r="H38" t="str">
            <v>-</v>
          </cell>
        </row>
        <row r="39">
          <cell r="C39" t="str">
            <v>Elbow24-SCH 100-</v>
          </cell>
          <cell r="D39" t="str">
            <v>Elbow</v>
          </cell>
          <cell r="E39">
            <v>24</v>
          </cell>
          <cell r="F39" t="str">
            <v>-</v>
          </cell>
          <cell r="G39" t="str">
            <v>SCH 100</v>
          </cell>
          <cell r="H39" t="str">
            <v>-</v>
          </cell>
        </row>
        <row r="40">
          <cell r="C40" t="str">
            <v>Elbow4-SCH 120-</v>
          </cell>
          <cell r="D40" t="str">
            <v>Elbow</v>
          </cell>
          <cell r="E40">
            <v>4</v>
          </cell>
          <cell r="F40" t="str">
            <v>-</v>
          </cell>
          <cell r="G40" t="str">
            <v>SCH 120</v>
          </cell>
          <cell r="H40" t="str">
            <v>-</v>
          </cell>
        </row>
        <row r="41">
          <cell r="C41" t="str">
            <v>Elbow5-SCH 120-</v>
          </cell>
          <cell r="D41" t="str">
            <v>Elbow</v>
          </cell>
          <cell r="E41">
            <v>5</v>
          </cell>
          <cell r="F41" t="str">
            <v>-</v>
          </cell>
          <cell r="G41" t="str">
            <v>SCH 120</v>
          </cell>
          <cell r="H41" t="str">
            <v>-</v>
          </cell>
        </row>
        <row r="42">
          <cell r="C42" t="str">
            <v>Elbow6-SCH 120-</v>
          </cell>
          <cell r="D42" t="str">
            <v>Elbow</v>
          </cell>
          <cell r="E42">
            <v>6</v>
          </cell>
          <cell r="F42" t="str">
            <v>-</v>
          </cell>
          <cell r="G42" t="str">
            <v>SCH 120</v>
          </cell>
          <cell r="H42" t="str">
            <v>-</v>
          </cell>
        </row>
        <row r="43">
          <cell r="C43" t="str">
            <v>Elbow8-SCH 120-</v>
          </cell>
          <cell r="D43" t="str">
            <v>Elbow</v>
          </cell>
          <cell r="E43">
            <v>8</v>
          </cell>
          <cell r="F43" t="str">
            <v>-</v>
          </cell>
          <cell r="G43" t="str">
            <v>SCH 120</v>
          </cell>
          <cell r="H43" t="str">
            <v>-</v>
          </cell>
          <cell r="I43">
            <v>54</v>
          </cell>
          <cell r="J43" t="str">
            <v>J. Santos</v>
          </cell>
        </row>
        <row r="44">
          <cell r="C44" t="str">
            <v>Elbow10-SCH 120-</v>
          </cell>
          <cell r="D44" t="str">
            <v>Elbow</v>
          </cell>
          <cell r="E44">
            <v>10</v>
          </cell>
          <cell r="F44" t="str">
            <v>-</v>
          </cell>
          <cell r="G44" t="str">
            <v>SCH 120</v>
          </cell>
          <cell r="H44" t="str">
            <v>-</v>
          </cell>
          <cell r="I44">
            <v>300</v>
          </cell>
          <cell r="J44" t="str">
            <v>J. Santos</v>
          </cell>
        </row>
        <row r="45">
          <cell r="C45" t="str">
            <v>Elbow12-SCH 120-</v>
          </cell>
          <cell r="D45" t="str">
            <v>Elbow</v>
          </cell>
          <cell r="E45">
            <v>12</v>
          </cell>
          <cell r="F45" t="str">
            <v>-</v>
          </cell>
          <cell r="G45" t="str">
            <v>SCH 120</v>
          </cell>
          <cell r="H45" t="str">
            <v>-</v>
          </cell>
        </row>
        <row r="46">
          <cell r="C46" t="str">
            <v>Elbow14-SCH 120-</v>
          </cell>
          <cell r="D46" t="str">
            <v>Elbow</v>
          </cell>
          <cell r="E46">
            <v>14</v>
          </cell>
          <cell r="F46" t="str">
            <v>-</v>
          </cell>
          <cell r="G46" t="str">
            <v>SCH 120</v>
          </cell>
          <cell r="H46" t="str">
            <v>-</v>
          </cell>
        </row>
        <row r="47">
          <cell r="C47" t="str">
            <v>Elbow16-SCH 120-</v>
          </cell>
          <cell r="D47" t="str">
            <v>Elbow</v>
          </cell>
          <cell r="E47">
            <v>16</v>
          </cell>
          <cell r="F47" t="str">
            <v>-</v>
          </cell>
          <cell r="G47" t="str">
            <v>SCH 120</v>
          </cell>
          <cell r="H47" t="str">
            <v>-</v>
          </cell>
        </row>
        <row r="48">
          <cell r="C48" t="str">
            <v>Elbow18-SCH 120-</v>
          </cell>
          <cell r="D48" t="str">
            <v>Elbow</v>
          </cell>
          <cell r="E48">
            <v>18</v>
          </cell>
          <cell r="F48" t="str">
            <v>-</v>
          </cell>
          <cell r="G48" t="str">
            <v>SCH 120</v>
          </cell>
          <cell r="H48" t="str">
            <v>-</v>
          </cell>
        </row>
        <row r="49">
          <cell r="C49" t="str">
            <v>Elbow20-SCH 120-</v>
          </cell>
          <cell r="D49" t="str">
            <v>Elbow</v>
          </cell>
          <cell r="E49">
            <v>20</v>
          </cell>
          <cell r="F49" t="str">
            <v>-</v>
          </cell>
          <cell r="G49" t="str">
            <v>SCH 120</v>
          </cell>
          <cell r="H49" t="str">
            <v>-</v>
          </cell>
        </row>
        <row r="50">
          <cell r="C50" t="str">
            <v>Elbow24-SCH 120-</v>
          </cell>
          <cell r="D50" t="str">
            <v>Elbow</v>
          </cell>
          <cell r="E50">
            <v>24</v>
          </cell>
          <cell r="F50" t="str">
            <v>-</v>
          </cell>
          <cell r="G50" t="str">
            <v>SCH 120</v>
          </cell>
          <cell r="H50" t="str">
            <v>-</v>
          </cell>
        </row>
        <row r="51">
          <cell r="C51" t="str">
            <v>Elbow8-SCH 140-</v>
          </cell>
          <cell r="D51" t="str">
            <v>Elbow</v>
          </cell>
          <cell r="E51">
            <v>8</v>
          </cell>
          <cell r="F51" t="str">
            <v>-</v>
          </cell>
          <cell r="G51" t="str">
            <v>SCH 140</v>
          </cell>
          <cell r="H51" t="str">
            <v>-</v>
          </cell>
        </row>
        <row r="52">
          <cell r="C52" t="str">
            <v>Elbow10-SCH 140-</v>
          </cell>
          <cell r="D52" t="str">
            <v>Elbow</v>
          </cell>
          <cell r="E52">
            <v>10</v>
          </cell>
          <cell r="F52" t="str">
            <v>-</v>
          </cell>
          <cell r="G52" t="str">
            <v>SCH 140</v>
          </cell>
          <cell r="H52" t="str">
            <v>-</v>
          </cell>
        </row>
        <row r="53">
          <cell r="C53" t="str">
            <v>Elbow12-SCH 140-</v>
          </cell>
          <cell r="D53" t="str">
            <v>Elbow</v>
          </cell>
          <cell r="E53">
            <v>12</v>
          </cell>
          <cell r="F53" t="str">
            <v>-</v>
          </cell>
          <cell r="G53" t="str">
            <v>SCH 140</v>
          </cell>
          <cell r="H53" t="str">
            <v>-</v>
          </cell>
        </row>
        <row r="54">
          <cell r="C54" t="str">
            <v>Elbow14-SCH 140-</v>
          </cell>
          <cell r="D54" t="str">
            <v>Elbow</v>
          </cell>
          <cell r="E54">
            <v>14</v>
          </cell>
          <cell r="F54" t="str">
            <v>-</v>
          </cell>
          <cell r="G54" t="str">
            <v>SCH 140</v>
          </cell>
          <cell r="H54" t="str">
            <v>-</v>
          </cell>
        </row>
        <row r="55">
          <cell r="C55" t="str">
            <v>Elbow16-SCH 140-</v>
          </cell>
          <cell r="D55" t="str">
            <v>Elbow</v>
          </cell>
          <cell r="E55">
            <v>16</v>
          </cell>
          <cell r="F55" t="str">
            <v>-</v>
          </cell>
          <cell r="G55" t="str">
            <v>SCH 140</v>
          </cell>
          <cell r="H55" t="str">
            <v>-</v>
          </cell>
        </row>
        <row r="56">
          <cell r="C56" t="str">
            <v>Elbow18-SCH 140-</v>
          </cell>
          <cell r="D56" t="str">
            <v>Elbow</v>
          </cell>
          <cell r="E56">
            <v>18</v>
          </cell>
          <cell r="F56" t="str">
            <v>-</v>
          </cell>
          <cell r="G56" t="str">
            <v>SCH 140</v>
          </cell>
          <cell r="H56" t="str">
            <v>-</v>
          </cell>
        </row>
        <row r="57">
          <cell r="C57" t="str">
            <v>Elbow20-SCH 140-</v>
          </cell>
          <cell r="D57" t="str">
            <v>Elbow</v>
          </cell>
          <cell r="E57">
            <v>20</v>
          </cell>
          <cell r="F57" t="str">
            <v>-</v>
          </cell>
          <cell r="G57" t="str">
            <v>SCH 140</v>
          </cell>
          <cell r="H57" t="str">
            <v>-</v>
          </cell>
        </row>
        <row r="58">
          <cell r="C58" t="str">
            <v>Elbow24-SCH 140-</v>
          </cell>
          <cell r="D58" t="str">
            <v>Elbow</v>
          </cell>
          <cell r="E58">
            <v>24</v>
          </cell>
          <cell r="F58" t="str">
            <v>-</v>
          </cell>
          <cell r="G58" t="str">
            <v>SCH 140</v>
          </cell>
          <cell r="H58" t="str">
            <v>-</v>
          </cell>
        </row>
        <row r="59">
          <cell r="C59" t="str">
            <v>Elbow1-SCH 160-</v>
          </cell>
          <cell r="D59" t="str">
            <v>Elbow</v>
          </cell>
          <cell r="E59">
            <v>1</v>
          </cell>
          <cell r="F59" t="str">
            <v>-</v>
          </cell>
          <cell r="G59" t="str">
            <v>SCH 160</v>
          </cell>
          <cell r="H59" t="str">
            <v>-</v>
          </cell>
          <cell r="I59">
            <v>38.1</v>
          </cell>
          <cell r="J59" t="str">
            <v>Anaco</v>
          </cell>
        </row>
        <row r="60">
          <cell r="C60" t="str">
            <v>Elbow2-SCH 160-</v>
          </cell>
          <cell r="D60" t="str">
            <v>Elbow</v>
          </cell>
          <cell r="E60">
            <v>2</v>
          </cell>
          <cell r="F60" t="str">
            <v>-</v>
          </cell>
          <cell r="G60" t="str">
            <v>SCH 160</v>
          </cell>
          <cell r="H60" t="str">
            <v>-</v>
          </cell>
          <cell r="I60">
            <v>28.65</v>
          </cell>
          <cell r="J60" t="str">
            <v>Anaco</v>
          </cell>
        </row>
        <row r="61">
          <cell r="C61" t="str">
            <v>Elbow3-SCH 160-</v>
          </cell>
          <cell r="D61" t="str">
            <v>Elbow</v>
          </cell>
          <cell r="E61">
            <v>3</v>
          </cell>
          <cell r="F61" t="str">
            <v>-</v>
          </cell>
          <cell r="G61" t="str">
            <v>SCH 160</v>
          </cell>
          <cell r="H61" t="str">
            <v>-</v>
          </cell>
          <cell r="I61">
            <v>42.2</v>
          </cell>
          <cell r="J61" t="str">
            <v>HTT</v>
          </cell>
        </row>
        <row r="62">
          <cell r="C62" t="str">
            <v>Elbow4-SCH 160-</v>
          </cell>
          <cell r="D62" t="str">
            <v>Elbow</v>
          </cell>
          <cell r="E62">
            <v>4</v>
          </cell>
          <cell r="F62" t="str">
            <v>-</v>
          </cell>
          <cell r="G62" t="str">
            <v>SCH 160</v>
          </cell>
          <cell r="H62" t="str">
            <v>-</v>
          </cell>
          <cell r="I62">
            <v>69.599999999999994</v>
          </cell>
          <cell r="J62" t="str">
            <v>HTT</v>
          </cell>
        </row>
        <row r="63">
          <cell r="C63" t="str">
            <v>Elbow5-SCH 160-</v>
          </cell>
          <cell r="D63" t="str">
            <v>Elbow</v>
          </cell>
          <cell r="E63">
            <v>5</v>
          </cell>
          <cell r="F63" t="str">
            <v>-</v>
          </cell>
          <cell r="G63" t="str">
            <v>SCH 160</v>
          </cell>
          <cell r="H63" t="str">
            <v>-</v>
          </cell>
          <cell r="I63">
            <v>158.1</v>
          </cell>
          <cell r="J63" t="str">
            <v>Anaco</v>
          </cell>
        </row>
        <row r="64">
          <cell r="C64" t="str">
            <v>Elbow6-SCH 160-</v>
          </cell>
          <cell r="D64" t="str">
            <v>Elbow</v>
          </cell>
          <cell r="E64">
            <v>6</v>
          </cell>
          <cell r="F64" t="str">
            <v>-</v>
          </cell>
          <cell r="G64" t="str">
            <v>SCH 160</v>
          </cell>
          <cell r="H64" t="str">
            <v>-</v>
          </cell>
          <cell r="I64">
            <v>179.4</v>
          </cell>
          <cell r="J64" t="str">
            <v>HTT</v>
          </cell>
        </row>
        <row r="65">
          <cell r="C65" t="str">
            <v>Elbow8-SCH 160-</v>
          </cell>
          <cell r="D65" t="str">
            <v>Elbow</v>
          </cell>
          <cell r="E65">
            <v>8</v>
          </cell>
          <cell r="F65" t="str">
            <v>-</v>
          </cell>
          <cell r="G65" t="str">
            <v>SCH 160</v>
          </cell>
          <cell r="H65" t="str">
            <v>-</v>
          </cell>
          <cell r="I65">
            <v>320.8</v>
          </cell>
          <cell r="J65" t="str">
            <v>Anaco</v>
          </cell>
        </row>
        <row r="66">
          <cell r="C66" t="str">
            <v>Elbow10-SCH 160-</v>
          </cell>
          <cell r="D66" t="str">
            <v>Elbow</v>
          </cell>
          <cell r="E66">
            <v>10</v>
          </cell>
          <cell r="F66" t="str">
            <v>-</v>
          </cell>
          <cell r="G66" t="str">
            <v>SCH 160</v>
          </cell>
          <cell r="H66" t="str">
            <v>-</v>
          </cell>
          <cell r="I66">
            <v>548.79999999999995</v>
          </cell>
          <cell r="J66" t="str">
            <v>Anaco</v>
          </cell>
        </row>
        <row r="67">
          <cell r="C67" t="str">
            <v>Elbow12-SCH 160-</v>
          </cell>
          <cell r="D67" t="str">
            <v>Elbow</v>
          </cell>
          <cell r="E67">
            <v>12</v>
          </cell>
          <cell r="F67" t="str">
            <v>-</v>
          </cell>
          <cell r="G67" t="str">
            <v>SCH 160</v>
          </cell>
          <cell r="H67" t="str">
            <v>-</v>
          </cell>
          <cell r="I67">
            <v>1194.0999999999999</v>
          </cell>
          <cell r="J67" t="str">
            <v>Anaco</v>
          </cell>
        </row>
        <row r="68">
          <cell r="C68" t="str">
            <v>Elbow14-SCH 160-</v>
          </cell>
          <cell r="D68" t="str">
            <v>Elbow</v>
          </cell>
          <cell r="E68">
            <v>14</v>
          </cell>
          <cell r="F68" t="str">
            <v>-</v>
          </cell>
          <cell r="G68" t="str">
            <v>SCH 160</v>
          </cell>
          <cell r="H68" t="str">
            <v>-</v>
          </cell>
        </row>
        <row r="69">
          <cell r="C69" t="str">
            <v>Elbow16-SCH 160-</v>
          </cell>
          <cell r="D69" t="str">
            <v>Elbow</v>
          </cell>
          <cell r="E69">
            <v>16</v>
          </cell>
          <cell r="F69" t="str">
            <v>-</v>
          </cell>
          <cell r="G69" t="str">
            <v>SCH 160</v>
          </cell>
          <cell r="H69" t="str">
            <v>-</v>
          </cell>
        </row>
        <row r="70">
          <cell r="C70" t="str">
            <v>Elbow18-SCH 160-</v>
          </cell>
          <cell r="D70" t="str">
            <v>Elbow</v>
          </cell>
          <cell r="E70">
            <v>18</v>
          </cell>
          <cell r="F70" t="str">
            <v>-</v>
          </cell>
          <cell r="G70" t="str">
            <v>SCH 160</v>
          </cell>
          <cell r="H70" t="str">
            <v>-</v>
          </cell>
        </row>
        <row r="71">
          <cell r="C71" t="str">
            <v>Elbow20-SCH 160-</v>
          </cell>
          <cell r="D71" t="str">
            <v>Elbow</v>
          </cell>
          <cell r="E71">
            <v>20</v>
          </cell>
          <cell r="F71" t="str">
            <v>-</v>
          </cell>
          <cell r="G71" t="str">
            <v>SCH 160</v>
          </cell>
          <cell r="H71" t="str">
            <v>-</v>
          </cell>
        </row>
        <row r="72">
          <cell r="C72" t="str">
            <v>Elbow24-SCH 160-</v>
          </cell>
          <cell r="D72" t="str">
            <v>Elbow</v>
          </cell>
          <cell r="E72">
            <v>24</v>
          </cell>
          <cell r="F72" t="str">
            <v>-</v>
          </cell>
          <cell r="G72" t="str">
            <v>SCH 160</v>
          </cell>
          <cell r="H72" t="str">
            <v>-</v>
          </cell>
        </row>
        <row r="73">
          <cell r="C73" t="str">
            <v>Elbow1 1/2-SCH 160-</v>
          </cell>
          <cell r="D73" t="str">
            <v>Elbow</v>
          </cell>
          <cell r="E73" t="str">
            <v>1 1/2</v>
          </cell>
          <cell r="F73" t="str">
            <v>-</v>
          </cell>
          <cell r="G73" t="str">
            <v>SCH 160</v>
          </cell>
          <cell r="H73" t="str">
            <v>-</v>
          </cell>
          <cell r="I73">
            <v>38.1</v>
          </cell>
          <cell r="J73" t="str">
            <v>Anaco</v>
          </cell>
        </row>
        <row r="74">
          <cell r="C74" t="str">
            <v>Elbow1 1/4-SCH 160-</v>
          </cell>
          <cell r="D74" t="str">
            <v>Elbow</v>
          </cell>
          <cell r="E74" t="str">
            <v>1 1/4</v>
          </cell>
          <cell r="F74" t="str">
            <v>-</v>
          </cell>
          <cell r="G74" t="str">
            <v>SCH 160</v>
          </cell>
          <cell r="H74" t="str">
            <v>-</v>
          </cell>
          <cell r="I74">
            <v>38.1</v>
          </cell>
          <cell r="J74" t="str">
            <v>Anaco</v>
          </cell>
        </row>
        <row r="75">
          <cell r="C75" t="str">
            <v>Elbow1/2-SCH 160-</v>
          </cell>
          <cell r="D75" t="str">
            <v>Elbow</v>
          </cell>
          <cell r="E75" t="str">
            <v>1/2</v>
          </cell>
          <cell r="F75" t="str">
            <v>-</v>
          </cell>
          <cell r="G75" t="str">
            <v>SCH 160</v>
          </cell>
          <cell r="H75" t="str">
            <v>-</v>
          </cell>
          <cell r="I75">
            <v>38.1</v>
          </cell>
          <cell r="J75" t="str">
            <v>Anaco</v>
          </cell>
        </row>
        <row r="76">
          <cell r="C76" t="str">
            <v>Elbow2 1/2-SCH 160-</v>
          </cell>
          <cell r="D76" t="str">
            <v>Elbow</v>
          </cell>
          <cell r="E76" t="str">
            <v>2 1/2</v>
          </cell>
          <cell r="F76" t="str">
            <v>-</v>
          </cell>
          <cell r="G76" t="str">
            <v>SCH 160</v>
          </cell>
          <cell r="H76" t="str">
            <v>-</v>
          </cell>
          <cell r="I76">
            <v>35.549999999999997</v>
          </cell>
          <cell r="J76" t="str">
            <v>Anaco</v>
          </cell>
        </row>
        <row r="77">
          <cell r="C77" t="str">
            <v>Elbow3 1/2-SCH 160-</v>
          </cell>
          <cell r="D77" t="str">
            <v>Elbow</v>
          </cell>
          <cell r="E77" t="str">
            <v>3 1/2</v>
          </cell>
          <cell r="F77" t="str">
            <v>-</v>
          </cell>
          <cell r="G77" t="str">
            <v>SCH 160</v>
          </cell>
          <cell r="H77" t="str">
            <v>-</v>
          </cell>
        </row>
        <row r="78">
          <cell r="C78" t="str">
            <v>Elbow3/4-SCH 160-</v>
          </cell>
          <cell r="D78" t="str">
            <v>Elbow</v>
          </cell>
          <cell r="E78" t="str">
            <v>3/4</v>
          </cell>
          <cell r="F78" t="str">
            <v>-</v>
          </cell>
          <cell r="G78" t="str">
            <v>SCH 160</v>
          </cell>
          <cell r="H78" t="str">
            <v>-</v>
          </cell>
          <cell r="I78">
            <v>38.1</v>
          </cell>
          <cell r="J78" t="str">
            <v>Anaco</v>
          </cell>
        </row>
        <row r="79">
          <cell r="C79" t="str">
            <v>Elbow8-SCH 20-</v>
          </cell>
          <cell r="D79" t="str">
            <v>Elbow</v>
          </cell>
          <cell r="E79">
            <v>8</v>
          </cell>
          <cell r="F79" t="str">
            <v>-</v>
          </cell>
          <cell r="G79" t="str">
            <v>SCH 20</v>
          </cell>
          <cell r="H79" t="str">
            <v>-</v>
          </cell>
        </row>
        <row r="80">
          <cell r="C80" t="str">
            <v>Elbow10-SCH 20-</v>
          </cell>
          <cell r="D80" t="str">
            <v>Elbow</v>
          </cell>
          <cell r="E80">
            <v>10</v>
          </cell>
          <cell r="F80" t="str">
            <v>-</v>
          </cell>
          <cell r="G80" t="str">
            <v>SCH 20</v>
          </cell>
          <cell r="H80" t="str">
            <v>-</v>
          </cell>
        </row>
        <row r="81">
          <cell r="C81" t="str">
            <v>Elbow12-SCH 20-</v>
          </cell>
          <cell r="D81" t="str">
            <v>Elbow</v>
          </cell>
          <cell r="E81">
            <v>12</v>
          </cell>
          <cell r="F81" t="str">
            <v>-</v>
          </cell>
          <cell r="G81" t="str">
            <v>SCH 20</v>
          </cell>
          <cell r="H81" t="str">
            <v>-</v>
          </cell>
        </row>
        <row r="82">
          <cell r="C82" t="str">
            <v>Elbow14-SCH 20-</v>
          </cell>
          <cell r="D82" t="str">
            <v>Elbow</v>
          </cell>
          <cell r="E82">
            <v>14</v>
          </cell>
          <cell r="F82" t="str">
            <v>-</v>
          </cell>
          <cell r="G82" t="str">
            <v>SCH 20</v>
          </cell>
          <cell r="H82" t="str">
            <v>-</v>
          </cell>
        </row>
        <row r="83">
          <cell r="C83" t="str">
            <v>Elbow16-SCH 20-</v>
          </cell>
          <cell r="D83" t="str">
            <v>Elbow</v>
          </cell>
          <cell r="E83">
            <v>16</v>
          </cell>
          <cell r="F83" t="str">
            <v>-</v>
          </cell>
          <cell r="G83" t="str">
            <v>SCH 20</v>
          </cell>
          <cell r="H83" t="str">
            <v>-</v>
          </cell>
        </row>
        <row r="84">
          <cell r="C84" t="str">
            <v>Elbow18-SCH 20-</v>
          </cell>
          <cell r="D84" t="str">
            <v>Elbow</v>
          </cell>
          <cell r="E84">
            <v>18</v>
          </cell>
          <cell r="F84" t="str">
            <v>-</v>
          </cell>
          <cell r="G84" t="str">
            <v>SCH 20</v>
          </cell>
          <cell r="H84" t="str">
            <v>-</v>
          </cell>
        </row>
        <row r="85">
          <cell r="C85" t="str">
            <v>Elbow20-SCH 20-</v>
          </cell>
          <cell r="D85" t="str">
            <v>Elbow</v>
          </cell>
          <cell r="E85">
            <v>20</v>
          </cell>
          <cell r="F85" t="str">
            <v>-</v>
          </cell>
          <cell r="G85" t="str">
            <v>SCH 20</v>
          </cell>
          <cell r="H85" t="str">
            <v>-</v>
          </cell>
        </row>
        <row r="86">
          <cell r="C86" t="str">
            <v>Elbow24-SCH 20-</v>
          </cell>
          <cell r="D86" t="str">
            <v>Elbow</v>
          </cell>
          <cell r="E86">
            <v>24</v>
          </cell>
          <cell r="F86" t="str">
            <v>-</v>
          </cell>
          <cell r="G86" t="str">
            <v>SCH 20</v>
          </cell>
          <cell r="H86" t="str">
            <v>-</v>
          </cell>
        </row>
        <row r="87">
          <cell r="C87" t="str">
            <v>Elbow30-SCH 20-</v>
          </cell>
          <cell r="D87" t="str">
            <v>Elbow</v>
          </cell>
          <cell r="E87">
            <v>30</v>
          </cell>
          <cell r="F87" t="str">
            <v>-</v>
          </cell>
          <cell r="G87" t="str">
            <v>SCH 20</v>
          </cell>
          <cell r="H87" t="str">
            <v>-</v>
          </cell>
        </row>
        <row r="88">
          <cell r="C88" t="str">
            <v>Elbow36-SCH 20-</v>
          </cell>
          <cell r="D88" t="str">
            <v>Elbow</v>
          </cell>
          <cell r="E88">
            <v>36</v>
          </cell>
          <cell r="F88" t="str">
            <v>-</v>
          </cell>
          <cell r="G88" t="str">
            <v>SCH 20</v>
          </cell>
          <cell r="H88" t="str">
            <v>-</v>
          </cell>
        </row>
        <row r="89">
          <cell r="C89" t="str">
            <v>Elbow8-SCH 30-</v>
          </cell>
          <cell r="D89" t="str">
            <v>Elbow</v>
          </cell>
          <cell r="E89">
            <v>8</v>
          </cell>
          <cell r="F89" t="str">
            <v>-</v>
          </cell>
          <cell r="G89" t="str">
            <v>SCH 30</v>
          </cell>
          <cell r="H89" t="str">
            <v>-</v>
          </cell>
        </row>
        <row r="90">
          <cell r="C90" t="str">
            <v>Elbow10-SCH 30-</v>
          </cell>
          <cell r="D90" t="str">
            <v>Elbow</v>
          </cell>
          <cell r="E90">
            <v>10</v>
          </cell>
          <cell r="F90" t="str">
            <v>-</v>
          </cell>
          <cell r="G90" t="str">
            <v>SCH 30</v>
          </cell>
          <cell r="H90" t="str">
            <v>-</v>
          </cell>
        </row>
        <row r="91">
          <cell r="C91" t="str">
            <v>Elbow12-SCH 30-</v>
          </cell>
          <cell r="D91" t="str">
            <v>Elbow</v>
          </cell>
          <cell r="E91">
            <v>12</v>
          </cell>
          <cell r="F91" t="str">
            <v>-</v>
          </cell>
          <cell r="G91" t="str">
            <v>SCH 30</v>
          </cell>
          <cell r="H91" t="str">
            <v>-</v>
          </cell>
        </row>
        <row r="92">
          <cell r="C92" t="str">
            <v>Elbow14-SCH 30-</v>
          </cell>
          <cell r="D92" t="str">
            <v>Elbow</v>
          </cell>
          <cell r="E92">
            <v>14</v>
          </cell>
          <cell r="F92" t="str">
            <v>-</v>
          </cell>
          <cell r="G92" t="str">
            <v>SCH 30</v>
          </cell>
          <cell r="H92" t="str">
            <v>-</v>
          </cell>
        </row>
        <row r="93">
          <cell r="C93" t="str">
            <v>Elbow16-SCH 30-</v>
          </cell>
          <cell r="D93" t="str">
            <v>Elbow</v>
          </cell>
          <cell r="E93">
            <v>16</v>
          </cell>
          <cell r="F93" t="str">
            <v>-</v>
          </cell>
          <cell r="G93" t="str">
            <v>SCH 30</v>
          </cell>
          <cell r="H93" t="str">
            <v>-</v>
          </cell>
        </row>
        <row r="94">
          <cell r="C94" t="str">
            <v>Elbow18-SCH 30-</v>
          </cell>
          <cell r="D94" t="str">
            <v>Elbow</v>
          </cell>
          <cell r="E94">
            <v>18</v>
          </cell>
          <cell r="F94" t="str">
            <v>-</v>
          </cell>
          <cell r="G94" t="str">
            <v>SCH 30</v>
          </cell>
          <cell r="H94" t="str">
            <v>-</v>
          </cell>
        </row>
        <row r="95">
          <cell r="C95" t="str">
            <v>Elbow20-SCH 30-</v>
          </cell>
          <cell r="D95" t="str">
            <v>Elbow</v>
          </cell>
          <cell r="E95">
            <v>20</v>
          </cell>
          <cell r="F95" t="str">
            <v>-</v>
          </cell>
          <cell r="G95" t="str">
            <v>SCH 30</v>
          </cell>
          <cell r="H95" t="str">
            <v>-</v>
          </cell>
        </row>
        <row r="96">
          <cell r="C96" t="str">
            <v>Elbow24-SCH 30-</v>
          </cell>
          <cell r="D96" t="str">
            <v>Elbow</v>
          </cell>
          <cell r="E96">
            <v>24</v>
          </cell>
          <cell r="F96" t="str">
            <v>-</v>
          </cell>
          <cell r="G96" t="str">
            <v>SCH 30</v>
          </cell>
          <cell r="H96" t="str">
            <v>-</v>
          </cell>
        </row>
        <row r="97">
          <cell r="C97" t="str">
            <v>Elbow30-SCH 30-</v>
          </cell>
          <cell r="D97" t="str">
            <v>Elbow</v>
          </cell>
          <cell r="E97">
            <v>30</v>
          </cell>
          <cell r="F97" t="str">
            <v>-</v>
          </cell>
          <cell r="G97" t="str">
            <v>SCH 30</v>
          </cell>
          <cell r="H97" t="str">
            <v>-</v>
          </cell>
        </row>
        <row r="98">
          <cell r="C98" t="str">
            <v>Elbow36-SCH 30-</v>
          </cell>
          <cell r="D98" t="str">
            <v>Elbow</v>
          </cell>
          <cell r="E98">
            <v>36</v>
          </cell>
          <cell r="F98" t="str">
            <v>-</v>
          </cell>
          <cell r="G98" t="str">
            <v>SCH 30</v>
          </cell>
          <cell r="H98" t="str">
            <v>-</v>
          </cell>
        </row>
        <row r="99">
          <cell r="C99" t="str">
            <v>Elbow1-SCH 40-</v>
          </cell>
          <cell r="D99" t="str">
            <v>Elbow</v>
          </cell>
          <cell r="E99">
            <v>1</v>
          </cell>
          <cell r="F99" t="str">
            <v>-</v>
          </cell>
          <cell r="G99" t="str">
            <v>SCH 40</v>
          </cell>
          <cell r="H99" t="str">
            <v>-</v>
          </cell>
          <cell r="I99">
            <v>3.55</v>
          </cell>
          <cell r="J99" t="str">
            <v>Anaco</v>
          </cell>
        </row>
        <row r="100">
          <cell r="C100" t="str">
            <v>Elbow2-SCH 40-</v>
          </cell>
          <cell r="D100" t="str">
            <v>Elbow</v>
          </cell>
          <cell r="E100">
            <v>2</v>
          </cell>
          <cell r="F100" t="str">
            <v>-</v>
          </cell>
          <cell r="G100" t="str">
            <v>SCH 40</v>
          </cell>
          <cell r="H100" t="str">
            <v>-</v>
          </cell>
          <cell r="I100">
            <v>3.55</v>
          </cell>
          <cell r="J100" t="str">
            <v>Anaco</v>
          </cell>
        </row>
        <row r="101">
          <cell r="C101" t="str">
            <v>Elbow3-SCH 40-</v>
          </cell>
          <cell r="D101" t="str">
            <v>Elbow</v>
          </cell>
          <cell r="E101">
            <v>3</v>
          </cell>
          <cell r="F101" t="str">
            <v>-</v>
          </cell>
          <cell r="G101" t="str">
            <v>SCH 40</v>
          </cell>
          <cell r="H101" t="str">
            <v>-</v>
          </cell>
          <cell r="I101">
            <v>5.45</v>
          </cell>
          <cell r="J101" t="str">
            <v>Anaco</v>
          </cell>
        </row>
        <row r="102">
          <cell r="C102" t="str">
            <v>Elbow4-SCH 40-</v>
          </cell>
          <cell r="D102" t="str">
            <v>Elbow</v>
          </cell>
          <cell r="E102">
            <v>4</v>
          </cell>
          <cell r="F102" t="str">
            <v>-</v>
          </cell>
          <cell r="G102" t="str">
            <v>SCH 40</v>
          </cell>
          <cell r="H102" t="str">
            <v>-</v>
          </cell>
          <cell r="I102">
            <v>11</v>
          </cell>
          <cell r="J102" t="str">
            <v>J. Santos</v>
          </cell>
        </row>
        <row r="103">
          <cell r="C103" t="str">
            <v>Elbow5-SCH 40-</v>
          </cell>
          <cell r="D103" t="str">
            <v>Elbow</v>
          </cell>
          <cell r="E103">
            <v>5</v>
          </cell>
          <cell r="F103" t="str">
            <v>-</v>
          </cell>
          <cell r="G103" t="str">
            <v>SCH 40</v>
          </cell>
          <cell r="H103" t="str">
            <v>-</v>
          </cell>
          <cell r="I103">
            <v>19.850000000000001</v>
          </cell>
          <cell r="J103" t="str">
            <v>Anaco</v>
          </cell>
        </row>
        <row r="104">
          <cell r="C104" t="str">
            <v>Elbow6-SCH 40-</v>
          </cell>
          <cell r="D104" t="str">
            <v>Elbow</v>
          </cell>
          <cell r="E104">
            <v>6</v>
          </cell>
          <cell r="F104" t="str">
            <v>-</v>
          </cell>
          <cell r="G104" t="str">
            <v>SCH 40</v>
          </cell>
          <cell r="H104" t="str">
            <v>-</v>
          </cell>
          <cell r="I104">
            <v>21.9</v>
          </cell>
          <cell r="J104" t="str">
            <v>Anaco</v>
          </cell>
        </row>
        <row r="105">
          <cell r="C105" t="str">
            <v>Elbow8-SCH 40-</v>
          </cell>
          <cell r="D105" t="str">
            <v>Elbow</v>
          </cell>
          <cell r="E105">
            <v>8</v>
          </cell>
          <cell r="F105" t="str">
            <v>-</v>
          </cell>
          <cell r="G105" t="str">
            <v>SCH 40</v>
          </cell>
          <cell r="H105" t="str">
            <v>-</v>
          </cell>
          <cell r="I105">
            <v>41.25</v>
          </cell>
          <cell r="J105" t="str">
            <v>Anaco</v>
          </cell>
        </row>
        <row r="106">
          <cell r="C106" t="str">
            <v>Elbow10-SCH 40-</v>
          </cell>
          <cell r="D106" t="str">
            <v>Elbow</v>
          </cell>
          <cell r="E106">
            <v>10</v>
          </cell>
          <cell r="F106" t="str">
            <v>-</v>
          </cell>
          <cell r="G106" t="str">
            <v>SCH 40</v>
          </cell>
          <cell r="H106" t="str">
            <v>-</v>
          </cell>
          <cell r="I106">
            <v>74</v>
          </cell>
          <cell r="J106" t="str">
            <v>J. Santos</v>
          </cell>
        </row>
        <row r="107">
          <cell r="C107" t="str">
            <v>Elbow12-SCH 40-</v>
          </cell>
          <cell r="D107" t="str">
            <v>Elbow</v>
          </cell>
          <cell r="E107">
            <v>12</v>
          </cell>
          <cell r="F107" t="str">
            <v>-</v>
          </cell>
          <cell r="G107" t="str">
            <v>SCH 40</v>
          </cell>
          <cell r="H107" t="str">
            <v>-</v>
          </cell>
          <cell r="I107">
            <v>257.14999999999998</v>
          </cell>
          <cell r="J107" t="str">
            <v>Anaco</v>
          </cell>
        </row>
        <row r="108">
          <cell r="C108" t="str">
            <v>Elbow14-SCH 40-</v>
          </cell>
          <cell r="D108" t="str">
            <v>Elbow</v>
          </cell>
          <cell r="E108">
            <v>14</v>
          </cell>
          <cell r="F108" t="str">
            <v>-</v>
          </cell>
          <cell r="G108" t="str">
            <v>SCH 40</v>
          </cell>
          <cell r="H108" t="str">
            <v>-</v>
          </cell>
          <cell r="I108">
            <v>462.4</v>
          </cell>
          <cell r="J108" t="str">
            <v>Anaco</v>
          </cell>
        </row>
        <row r="109">
          <cell r="C109" t="str">
            <v>Elbow16-SCH 40-</v>
          </cell>
          <cell r="D109" t="str">
            <v>Elbow</v>
          </cell>
          <cell r="E109">
            <v>16</v>
          </cell>
          <cell r="F109" t="str">
            <v>-</v>
          </cell>
          <cell r="G109" t="str">
            <v>SCH 40</v>
          </cell>
          <cell r="H109" t="str">
            <v>-</v>
          </cell>
          <cell r="I109">
            <v>625</v>
          </cell>
          <cell r="J109" t="str">
            <v>J. Santos</v>
          </cell>
        </row>
        <row r="110">
          <cell r="C110" t="str">
            <v>Elbow18-SCH 40-</v>
          </cell>
          <cell r="D110" t="str">
            <v>Elbow</v>
          </cell>
          <cell r="E110">
            <v>18</v>
          </cell>
          <cell r="F110" t="str">
            <v>-</v>
          </cell>
          <cell r="G110" t="str">
            <v>SCH 40</v>
          </cell>
          <cell r="H110" t="str">
            <v>-</v>
          </cell>
          <cell r="I110">
            <v>950</v>
          </cell>
          <cell r="J110" t="str">
            <v>Anaco</v>
          </cell>
        </row>
        <row r="111">
          <cell r="C111" t="str">
            <v>Elbow20-SCH 40-</v>
          </cell>
          <cell r="D111" t="str">
            <v>Elbow</v>
          </cell>
          <cell r="E111">
            <v>20</v>
          </cell>
          <cell r="F111" t="str">
            <v>-</v>
          </cell>
          <cell r="G111" t="str">
            <v>SCH 40</v>
          </cell>
          <cell r="H111" t="str">
            <v>-</v>
          </cell>
          <cell r="I111">
            <v>1151.55</v>
          </cell>
          <cell r="J111" t="str">
            <v>Anaco</v>
          </cell>
        </row>
        <row r="112">
          <cell r="C112" t="str">
            <v>Elbow24-SCH 40-</v>
          </cell>
          <cell r="D112" t="str">
            <v>Elbow</v>
          </cell>
          <cell r="E112">
            <v>24</v>
          </cell>
          <cell r="F112" t="str">
            <v>-</v>
          </cell>
          <cell r="G112" t="str">
            <v>SCH 40</v>
          </cell>
          <cell r="H112" t="str">
            <v>-</v>
          </cell>
        </row>
        <row r="113">
          <cell r="C113" t="str">
            <v>Elbow36-SCH 40-</v>
          </cell>
          <cell r="D113" t="str">
            <v>Elbow</v>
          </cell>
          <cell r="E113">
            <v>36</v>
          </cell>
          <cell r="F113" t="str">
            <v>-</v>
          </cell>
          <cell r="G113" t="str">
            <v>SCH 40</v>
          </cell>
          <cell r="H113" t="str">
            <v>-</v>
          </cell>
        </row>
        <row r="114">
          <cell r="C114" t="str">
            <v>Elbow1 1/2-SCH 40-</v>
          </cell>
          <cell r="D114" t="str">
            <v>Elbow</v>
          </cell>
          <cell r="E114" t="str">
            <v>1 1/2</v>
          </cell>
          <cell r="F114" t="str">
            <v>-</v>
          </cell>
          <cell r="G114" t="str">
            <v>SCH 40</v>
          </cell>
          <cell r="H114" t="str">
            <v>-</v>
          </cell>
          <cell r="I114">
            <v>3.55</v>
          </cell>
          <cell r="J114" t="str">
            <v>Anaco</v>
          </cell>
        </row>
        <row r="115">
          <cell r="C115" t="str">
            <v>Elbow1 1/4-SCH 40-</v>
          </cell>
          <cell r="D115" t="str">
            <v>Elbow</v>
          </cell>
          <cell r="E115" t="str">
            <v>1 1/4</v>
          </cell>
          <cell r="F115" t="str">
            <v>-</v>
          </cell>
          <cell r="G115" t="str">
            <v>SCH 40</v>
          </cell>
          <cell r="H115" t="str">
            <v>-</v>
          </cell>
          <cell r="I115">
            <v>3.55</v>
          </cell>
          <cell r="J115" t="str">
            <v>Anaco</v>
          </cell>
        </row>
        <row r="116">
          <cell r="C116" t="str">
            <v>Elbow1/2-SCH 40-</v>
          </cell>
          <cell r="D116" t="str">
            <v>Elbow</v>
          </cell>
          <cell r="E116" t="str">
            <v>1/2</v>
          </cell>
          <cell r="F116" t="str">
            <v>-</v>
          </cell>
          <cell r="G116" t="str">
            <v>SCH 40</v>
          </cell>
          <cell r="H116" t="str">
            <v>-</v>
          </cell>
          <cell r="I116">
            <v>7.4</v>
          </cell>
          <cell r="J116" t="str">
            <v>Anaco</v>
          </cell>
        </row>
        <row r="117">
          <cell r="C117" t="str">
            <v>Elbow2 1/2-SCH 40-</v>
          </cell>
          <cell r="D117" t="str">
            <v>Elbow</v>
          </cell>
          <cell r="E117" t="str">
            <v>2 1/2</v>
          </cell>
          <cell r="F117" t="str">
            <v>-</v>
          </cell>
          <cell r="G117" t="str">
            <v>SCH 40</v>
          </cell>
          <cell r="H117" t="str">
            <v>-</v>
          </cell>
          <cell r="I117">
            <v>4.6500000000000004</v>
          </cell>
          <cell r="J117" t="str">
            <v>Anaco</v>
          </cell>
        </row>
        <row r="118">
          <cell r="C118" t="str">
            <v>Elbow3 1/2-SCH 40-</v>
          </cell>
          <cell r="D118" t="str">
            <v>Elbow</v>
          </cell>
          <cell r="E118" t="str">
            <v>3 1/2</v>
          </cell>
          <cell r="F118" t="str">
            <v>-</v>
          </cell>
          <cell r="G118" t="str">
            <v>SCH 40</v>
          </cell>
          <cell r="H118" t="str">
            <v>-</v>
          </cell>
          <cell r="I118">
            <v>30.1</v>
          </cell>
          <cell r="J118" t="str">
            <v>Anaco</v>
          </cell>
        </row>
        <row r="119">
          <cell r="C119" t="str">
            <v>Elbow3/4-SCH 40-</v>
          </cell>
          <cell r="D119" t="str">
            <v>Elbow</v>
          </cell>
          <cell r="E119" t="str">
            <v>3/4</v>
          </cell>
          <cell r="F119" t="str">
            <v>-</v>
          </cell>
          <cell r="G119" t="str">
            <v>SCH 40</v>
          </cell>
          <cell r="H119" t="str">
            <v>-</v>
          </cell>
          <cell r="I119">
            <v>7.05</v>
          </cell>
          <cell r="J119" t="str">
            <v>Anaco</v>
          </cell>
        </row>
        <row r="120">
          <cell r="C120" t="str">
            <v>Elbow8-SCH 60-</v>
          </cell>
          <cell r="D120" t="str">
            <v>Elbow</v>
          </cell>
          <cell r="E120">
            <v>8</v>
          </cell>
          <cell r="F120" t="str">
            <v>-</v>
          </cell>
          <cell r="G120" t="str">
            <v>SCH 60</v>
          </cell>
          <cell r="H120" t="str">
            <v>-</v>
          </cell>
        </row>
        <row r="121">
          <cell r="C121" t="str">
            <v>Elbow10-SCH 60-</v>
          </cell>
          <cell r="D121" t="str">
            <v>Elbow</v>
          </cell>
          <cell r="E121">
            <v>10</v>
          </cell>
          <cell r="F121" t="str">
            <v>-</v>
          </cell>
          <cell r="G121" t="str">
            <v>SCH 60</v>
          </cell>
          <cell r="H121" t="str">
            <v>-</v>
          </cell>
          <cell r="I121">
            <v>112</v>
          </cell>
          <cell r="J121" t="str">
            <v>Anaco</v>
          </cell>
        </row>
        <row r="122">
          <cell r="C122" t="str">
            <v>Elbow12-SCH 60-</v>
          </cell>
          <cell r="D122" t="str">
            <v>Elbow</v>
          </cell>
          <cell r="E122">
            <v>12</v>
          </cell>
          <cell r="F122" t="str">
            <v>-</v>
          </cell>
          <cell r="G122" t="str">
            <v>SCH 60</v>
          </cell>
          <cell r="H122" t="str">
            <v>-</v>
          </cell>
        </row>
        <row r="123">
          <cell r="C123" t="str">
            <v>Elbow14-SCH 60-</v>
          </cell>
          <cell r="D123" t="str">
            <v>Elbow</v>
          </cell>
          <cell r="E123">
            <v>14</v>
          </cell>
          <cell r="F123" t="str">
            <v>-</v>
          </cell>
          <cell r="G123" t="str">
            <v>SCH 60</v>
          </cell>
          <cell r="H123" t="str">
            <v>-</v>
          </cell>
        </row>
        <row r="124">
          <cell r="C124" t="str">
            <v>Elbow16-SCH 60-</v>
          </cell>
          <cell r="D124" t="str">
            <v>Elbow</v>
          </cell>
          <cell r="E124">
            <v>16</v>
          </cell>
          <cell r="F124" t="str">
            <v>-</v>
          </cell>
          <cell r="G124" t="str">
            <v>SCH 60</v>
          </cell>
          <cell r="H124" t="str">
            <v>-</v>
          </cell>
        </row>
        <row r="125">
          <cell r="C125" t="str">
            <v>Elbow18-SCH 60-</v>
          </cell>
          <cell r="D125" t="str">
            <v>Elbow</v>
          </cell>
          <cell r="E125">
            <v>18</v>
          </cell>
          <cell r="F125" t="str">
            <v>-</v>
          </cell>
          <cell r="G125" t="str">
            <v>SCH 60</v>
          </cell>
          <cell r="H125" t="str">
            <v>-</v>
          </cell>
        </row>
        <row r="126">
          <cell r="C126" t="str">
            <v>Elbow20-SCH 60-</v>
          </cell>
          <cell r="D126" t="str">
            <v>Elbow</v>
          </cell>
          <cell r="E126">
            <v>20</v>
          </cell>
          <cell r="F126" t="str">
            <v>-</v>
          </cell>
          <cell r="G126" t="str">
            <v>SCH 60</v>
          </cell>
          <cell r="H126" t="str">
            <v>-</v>
          </cell>
        </row>
        <row r="127">
          <cell r="C127" t="str">
            <v>Elbow24-SCH 60-</v>
          </cell>
          <cell r="D127" t="str">
            <v>Elbow</v>
          </cell>
          <cell r="E127">
            <v>24</v>
          </cell>
          <cell r="F127" t="str">
            <v>-</v>
          </cell>
          <cell r="G127" t="str">
            <v>SCH 60</v>
          </cell>
          <cell r="H127" t="str">
            <v>-</v>
          </cell>
        </row>
        <row r="128">
          <cell r="C128" t="str">
            <v>Elbow1/2-SCH 60-</v>
          </cell>
          <cell r="D128" t="str">
            <v>Elbow</v>
          </cell>
          <cell r="E128" t="str">
            <v>1/2</v>
          </cell>
          <cell r="F128" t="str">
            <v>-</v>
          </cell>
          <cell r="G128" t="str">
            <v>SCH 60</v>
          </cell>
          <cell r="H128" t="str">
            <v>-</v>
          </cell>
        </row>
        <row r="129">
          <cell r="C129" t="str">
            <v>Elbow3/4-SCH 60-</v>
          </cell>
          <cell r="D129" t="str">
            <v>Elbow</v>
          </cell>
          <cell r="E129" t="str">
            <v>3/4</v>
          </cell>
          <cell r="F129" t="str">
            <v>-</v>
          </cell>
          <cell r="G129" t="str">
            <v>SCH 60</v>
          </cell>
          <cell r="H129" t="str">
            <v>-</v>
          </cell>
        </row>
        <row r="130">
          <cell r="C130" t="str">
            <v>Elbow1-SCH 80-</v>
          </cell>
          <cell r="D130" t="str">
            <v>Elbow</v>
          </cell>
          <cell r="E130">
            <v>1</v>
          </cell>
          <cell r="F130" t="str">
            <v>-</v>
          </cell>
          <cell r="G130" t="str">
            <v>SCH 80</v>
          </cell>
          <cell r="H130" t="str">
            <v>-</v>
          </cell>
          <cell r="I130">
            <v>4.68</v>
          </cell>
          <cell r="J130" t="str">
            <v>HTT</v>
          </cell>
        </row>
        <row r="131">
          <cell r="C131" t="str">
            <v>Elbow2-SCH 80-</v>
          </cell>
          <cell r="D131" t="str">
            <v>Elbow</v>
          </cell>
          <cell r="E131">
            <v>2</v>
          </cell>
          <cell r="F131" t="str">
            <v>-</v>
          </cell>
          <cell r="G131" t="str">
            <v>SCH 80</v>
          </cell>
          <cell r="H131" t="str">
            <v>-</v>
          </cell>
          <cell r="I131">
            <v>4.68</v>
          </cell>
          <cell r="J131" t="str">
            <v>HTT</v>
          </cell>
        </row>
        <row r="132">
          <cell r="C132" t="str">
            <v>Elbow3-SCH 80-</v>
          </cell>
          <cell r="D132" t="str">
            <v>Elbow</v>
          </cell>
          <cell r="E132">
            <v>3</v>
          </cell>
          <cell r="F132" t="str">
            <v>-</v>
          </cell>
          <cell r="G132" t="str">
            <v>SCH 80</v>
          </cell>
          <cell r="H132" t="str">
            <v>-</v>
          </cell>
          <cell r="I132">
            <v>9.4</v>
          </cell>
          <cell r="J132" t="str">
            <v>HTT</v>
          </cell>
        </row>
        <row r="133">
          <cell r="C133" t="str">
            <v>Elbow4-SCH 80-</v>
          </cell>
          <cell r="D133" t="str">
            <v>Elbow</v>
          </cell>
          <cell r="E133">
            <v>4</v>
          </cell>
          <cell r="F133" t="str">
            <v>-</v>
          </cell>
          <cell r="G133" t="str">
            <v>SCH 80</v>
          </cell>
          <cell r="H133" t="str">
            <v>-</v>
          </cell>
          <cell r="I133">
            <v>13.75</v>
          </cell>
          <cell r="J133" t="str">
            <v>Anaco</v>
          </cell>
        </row>
        <row r="134">
          <cell r="C134" t="str">
            <v>Elbow5-SCH 80-</v>
          </cell>
          <cell r="D134" t="str">
            <v>Elbow</v>
          </cell>
          <cell r="E134">
            <v>5</v>
          </cell>
          <cell r="F134" t="str">
            <v>-</v>
          </cell>
          <cell r="G134" t="str">
            <v>SCH 80</v>
          </cell>
          <cell r="H134" t="str">
            <v>-</v>
          </cell>
          <cell r="I134">
            <v>29.75</v>
          </cell>
          <cell r="J134" t="str">
            <v>Anaco</v>
          </cell>
        </row>
        <row r="135">
          <cell r="C135" t="str">
            <v>Elbow6-SCH 80-</v>
          </cell>
          <cell r="D135" t="str">
            <v>Elbow</v>
          </cell>
          <cell r="E135">
            <v>6</v>
          </cell>
          <cell r="F135" t="str">
            <v>-</v>
          </cell>
          <cell r="G135" t="str">
            <v>SCH 80</v>
          </cell>
          <cell r="H135" t="str">
            <v>-</v>
          </cell>
          <cell r="I135">
            <v>33.1</v>
          </cell>
          <cell r="J135" t="str">
            <v>Anaco</v>
          </cell>
        </row>
        <row r="136">
          <cell r="C136" t="str">
            <v>Elbow8-SCH 80-</v>
          </cell>
          <cell r="D136" t="str">
            <v>Elbow</v>
          </cell>
          <cell r="E136">
            <v>8</v>
          </cell>
          <cell r="F136" t="str">
            <v>-</v>
          </cell>
          <cell r="G136" t="str">
            <v>SCH 80</v>
          </cell>
          <cell r="H136" t="str">
            <v>-</v>
          </cell>
          <cell r="I136">
            <v>62.4</v>
          </cell>
          <cell r="J136" t="str">
            <v>Anaco</v>
          </cell>
        </row>
        <row r="137">
          <cell r="C137" t="str">
            <v>Elbow10-SCH 80-</v>
          </cell>
          <cell r="D137" t="str">
            <v>Elbow</v>
          </cell>
          <cell r="E137">
            <v>10</v>
          </cell>
          <cell r="F137" t="str">
            <v>-</v>
          </cell>
          <cell r="G137" t="str">
            <v>SCH 80</v>
          </cell>
          <cell r="H137" t="str">
            <v>-</v>
          </cell>
          <cell r="I137">
            <v>320.8</v>
          </cell>
          <cell r="J137" t="str">
            <v>Anaco</v>
          </cell>
        </row>
        <row r="138">
          <cell r="C138" t="str">
            <v>Elbow12-SCH 80-</v>
          </cell>
          <cell r="D138" t="str">
            <v>Elbow</v>
          </cell>
          <cell r="E138">
            <v>12</v>
          </cell>
          <cell r="F138" t="str">
            <v>-</v>
          </cell>
          <cell r="G138" t="str">
            <v>SCH 80</v>
          </cell>
          <cell r="H138" t="str">
            <v>-</v>
          </cell>
          <cell r="I138">
            <v>444.35</v>
          </cell>
          <cell r="J138" t="str">
            <v>Anaco</v>
          </cell>
        </row>
        <row r="139">
          <cell r="C139" t="str">
            <v>Elbow14-SCH 80-</v>
          </cell>
          <cell r="D139" t="str">
            <v>Elbow</v>
          </cell>
          <cell r="E139">
            <v>14</v>
          </cell>
          <cell r="F139" t="str">
            <v>-</v>
          </cell>
          <cell r="G139" t="str">
            <v>SCH 80</v>
          </cell>
          <cell r="H139" t="str">
            <v>-</v>
          </cell>
          <cell r="I139">
            <v>700</v>
          </cell>
          <cell r="J139" t="str">
            <v>Anaco</v>
          </cell>
        </row>
        <row r="140">
          <cell r="C140" t="str">
            <v>Elbow16-SCH 80-</v>
          </cell>
          <cell r="D140" t="str">
            <v>Elbow</v>
          </cell>
          <cell r="E140">
            <v>16</v>
          </cell>
          <cell r="F140" t="str">
            <v>-</v>
          </cell>
          <cell r="G140" t="str">
            <v>SCH 80</v>
          </cell>
          <cell r="H140" t="str">
            <v>-</v>
          </cell>
          <cell r="I140">
            <v>747.45</v>
          </cell>
          <cell r="J140" t="str">
            <v>Anaco</v>
          </cell>
        </row>
        <row r="141">
          <cell r="C141" t="str">
            <v>Elbow18-SCH 80-</v>
          </cell>
          <cell r="D141" t="str">
            <v>Elbow</v>
          </cell>
          <cell r="E141">
            <v>18</v>
          </cell>
          <cell r="F141" t="str">
            <v>-</v>
          </cell>
          <cell r="G141" t="str">
            <v>SCH 80</v>
          </cell>
          <cell r="H141" t="str">
            <v>-</v>
          </cell>
        </row>
        <row r="142">
          <cell r="C142" t="str">
            <v>Elbow20-SCH 80-</v>
          </cell>
          <cell r="D142" t="str">
            <v>Elbow</v>
          </cell>
          <cell r="E142">
            <v>20</v>
          </cell>
          <cell r="F142" t="str">
            <v>-</v>
          </cell>
          <cell r="G142" t="str">
            <v>SCH 80</v>
          </cell>
          <cell r="H142" t="str">
            <v>-</v>
          </cell>
        </row>
        <row r="143">
          <cell r="C143" t="str">
            <v>Elbow24-SCH 80-</v>
          </cell>
          <cell r="D143" t="str">
            <v>Elbow</v>
          </cell>
          <cell r="E143">
            <v>24</v>
          </cell>
          <cell r="F143" t="str">
            <v>-</v>
          </cell>
          <cell r="G143" t="str">
            <v>SCH 80</v>
          </cell>
          <cell r="H143" t="str">
            <v>-</v>
          </cell>
        </row>
        <row r="144">
          <cell r="C144" t="str">
            <v>Elbow1 1/2-SCH 80-</v>
          </cell>
          <cell r="D144" t="str">
            <v>Elbow</v>
          </cell>
          <cell r="E144" t="str">
            <v>1 1/2</v>
          </cell>
          <cell r="F144" t="str">
            <v>-</v>
          </cell>
          <cell r="G144" t="str">
            <v>SCH 80</v>
          </cell>
          <cell r="H144" t="str">
            <v>-</v>
          </cell>
          <cell r="I144">
            <v>4.45</v>
          </cell>
          <cell r="J144" t="str">
            <v>Anaco</v>
          </cell>
        </row>
        <row r="145">
          <cell r="C145" t="str">
            <v>Elbow1 1/4-SCH 80-</v>
          </cell>
          <cell r="D145" t="str">
            <v>Elbow</v>
          </cell>
          <cell r="E145" t="str">
            <v>1 1/4</v>
          </cell>
          <cell r="F145" t="str">
            <v>-</v>
          </cell>
          <cell r="G145" t="str">
            <v>SCH 80</v>
          </cell>
          <cell r="H145" t="str">
            <v>-</v>
          </cell>
          <cell r="I145">
            <v>4.45</v>
          </cell>
          <cell r="J145" t="str">
            <v>Anaco</v>
          </cell>
        </row>
        <row r="146">
          <cell r="C146" t="str">
            <v>Elbow1/2-SCH 80-</v>
          </cell>
          <cell r="D146" t="str">
            <v>Elbow</v>
          </cell>
          <cell r="E146" t="str">
            <v>1/2</v>
          </cell>
          <cell r="F146" t="str">
            <v>-</v>
          </cell>
          <cell r="G146" t="str">
            <v>SCH 80</v>
          </cell>
          <cell r="H146" t="str">
            <v>-</v>
          </cell>
          <cell r="I146">
            <v>8.4499999999999993</v>
          </cell>
          <cell r="J146" t="str">
            <v>Anaco</v>
          </cell>
        </row>
        <row r="147">
          <cell r="C147" t="str">
            <v>Elbow2 1/2-SCH 80-</v>
          </cell>
          <cell r="D147" t="str">
            <v>Elbow</v>
          </cell>
          <cell r="E147" t="str">
            <v>2 1/2</v>
          </cell>
          <cell r="F147" t="str">
            <v>-</v>
          </cell>
          <cell r="G147" t="str">
            <v>SCH 80</v>
          </cell>
          <cell r="H147" t="str">
            <v>-</v>
          </cell>
          <cell r="I147">
            <v>6.55</v>
          </cell>
          <cell r="J147" t="str">
            <v>Anaco</v>
          </cell>
        </row>
        <row r="148">
          <cell r="C148" t="str">
            <v>Elbow3 1/2-SCH 80-</v>
          </cell>
          <cell r="D148" t="str">
            <v>Elbow</v>
          </cell>
          <cell r="E148" t="str">
            <v>3 1/2</v>
          </cell>
          <cell r="F148" t="str">
            <v>-</v>
          </cell>
          <cell r="G148" t="str">
            <v>SCH 80</v>
          </cell>
          <cell r="H148" t="str">
            <v>-</v>
          </cell>
          <cell r="I148">
            <v>41.1</v>
          </cell>
          <cell r="J148" t="str">
            <v>Anaco</v>
          </cell>
        </row>
        <row r="149">
          <cell r="C149" t="str">
            <v>Elbow3/4-SCH 80-</v>
          </cell>
          <cell r="D149" t="str">
            <v>Elbow</v>
          </cell>
          <cell r="E149" t="str">
            <v>3/4</v>
          </cell>
          <cell r="F149" t="str">
            <v>-</v>
          </cell>
          <cell r="G149" t="str">
            <v>SCH 80</v>
          </cell>
          <cell r="H149" t="str">
            <v>-</v>
          </cell>
          <cell r="I149">
            <v>8.4499999999999993</v>
          </cell>
          <cell r="J149" t="str">
            <v>Anaco</v>
          </cell>
        </row>
        <row r="150">
          <cell r="C150" t="str">
            <v>Elbow1-STD-</v>
          </cell>
          <cell r="D150" t="str">
            <v>Elbow</v>
          </cell>
          <cell r="E150">
            <v>1</v>
          </cell>
          <cell r="F150" t="str">
            <v>-</v>
          </cell>
          <cell r="G150" t="str">
            <v>STD</v>
          </cell>
          <cell r="H150" t="str">
            <v>-</v>
          </cell>
          <cell r="I150">
            <v>3.55</v>
          </cell>
          <cell r="J150" t="str">
            <v>Anaco</v>
          </cell>
        </row>
        <row r="151">
          <cell r="C151" t="str">
            <v>Elbow2-STD-</v>
          </cell>
          <cell r="D151" t="str">
            <v>Elbow</v>
          </cell>
          <cell r="E151">
            <v>2</v>
          </cell>
          <cell r="F151" t="str">
            <v>-</v>
          </cell>
          <cell r="G151" t="str">
            <v>STD</v>
          </cell>
          <cell r="H151" t="str">
            <v>-</v>
          </cell>
          <cell r="I151">
            <v>3.55</v>
          </cell>
          <cell r="J151" t="str">
            <v>Anaco</v>
          </cell>
        </row>
        <row r="152">
          <cell r="C152" t="str">
            <v>Elbow3-STD-</v>
          </cell>
          <cell r="D152" t="str">
            <v>Elbow</v>
          </cell>
          <cell r="E152">
            <v>3</v>
          </cell>
          <cell r="F152" t="str">
            <v>-</v>
          </cell>
          <cell r="G152" t="str">
            <v>STD</v>
          </cell>
          <cell r="H152" t="str">
            <v>-</v>
          </cell>
          <cell r="I152">
            <v>6.2</v>
          </cell>
          <cell r="J152" t="str">
            <v>HTT</v>
          </cell>
        </row>
        <row r="153">
          <cell r="C153" t="str">
            <v>Elbow4-STD-</v>
          </cell>
          <cell r="D153" t="str">
            <v>Elbow</v>
          </cell>
          <cell r="E153">
            <v>4</v>
          </cell>
          <cell r="F153" t="str">
            <v>-</v>
          </cell>
          <cell r="G153" t="str">
            <v>STD</v>
          </cell>
          <cell r="H153" t="str">
            <v>-</v>
          </cell>
          <cell r="I153">
            <v>10.6</v>
          </cell>
          <cell r="J153" t="str">
            <v>HTT</v>
          </cell>
        </row>
        <row r="154">
          <cell r="C154" t="str">
            <v>Elbow5-STD-</v>
          </cell>
          <cell r="D154" t="str">
            <v>Elbow</v>
          </cell>
          <cell r="E154">
            <v>5</v>
          </cell>
          <cell r="F154" t="str">
            <v>-</v>
          </cell>
          <cell r="G154" t="str">
            <v>STD</v>
          </cell>
          <cell r="H154" t="str">
            <v>-</v>
          </cell>
          <cell r="I154">
            <v>19.850000000000001</v>
          </cell>
          <cell r="J154" t="str">
            <v>Anaco</v>
          </cell>
        </row>
        <row r="155">
          <cell r="C155" t="str">
            <v>Elbow6-STD-</v>
          </cell>
          <cell r="D155" t="str">
            <v>Elbow</v>
          </cell>
          <cell r="E155">
            <v>6</v>
          </cell>
          <cell r="F155" t="str">
            <v>-</v>
          </cell>
          <cell r="G155" t="str">
            <v>STD</v>
          </cell>
          <cell r="H155" t="str">
            <v>-</v>
          </cell>
          <cell r="I155">
            <v>25.2</v>
          </cell>
          <cell r="J155" t="str">
            <v>HTT</v>
          </cell>
        </row>
        <row r="156">
          <cell r="C156" t="str">
            <v>Elbow8-STD-</v>
          </cell>
          <cell r="D156" t="str">
            <v>Elbow</v>
          </cell>
          <cell r="E156">
            <v>8</v>
          </cell>
          <cell r="F156" t="str">
            <v>-</v>
          </cell>
          <cell r="G156" t="str">
            <v>STD</v>
          </cell>
          <cell r="H156" t="str">
            <v>-</v>
          </cell>
          <cell r="I156">
            <v>47.4</v>
          </cell>
          <cell r="J156" t="str">
            <v>HTT</v>
          </cell>
        </row>
        <row r="157">
          <cell r="C157" t="str">
            <v>Elbow10-STD-</v>
          </cell>
          <cell r="D157" t="str">
            <v>Elbow</v>
          </cell>
          <cell r="E157">
            <v>10</v>
          </cell>
          <cell r="F157" t="str">
            <v>-</v>
          </cell>
          <cell r="G157" t="str">
            <v>STD</v>
          </cell>
          <cell r="H157" t="str">
            <v>-</v>
          </cell>
          <cell r="I157">
            <v>86.6</v>
          </cell>
          <cell r="J157" t="str">
            <v>HTT</v>
          </cell>
        </row>
        <row r="158">
          <cell r="C158" t="str">
            <v>Elbow12-STD-</v>
          </cell>
          <cell r="D158" t="str">
            <v>Elbow</v>
          </cell>
          <cell r="E158">
            <v>12</v>
          </cell>
          <cell r="F158" t="str">
            <v>-</v>
          </cell>
          <cell r="G158" t="str">
            <v>STD</v>
          </cell>
          <cell r="H158" t="str">
            <v>-</v>
          </cell>
          <cell r="I158">
            <v>124.6</v>
          </cell>
          <cell r="J158" t="str">
            <v>HTT</v>
          </cell>
        </row>
        <row r="159">
          <cell r="C159" t="str">
            <v>Elbow14-STD-</v>
          </cell>
          <cell r="D159" t="str">
            <v>Elbow</v>
          </cell>
          <cell r="E159">
            <v>14</v>
          </cell>
          <cell r="F159" t="str">
            <v>-</v>
          </cell>
          <cell r="G159" t="str">
            <v>STD</v>
          </cell>
          <cell r="H159" t="str">
            <v>-</v>
          </cell>
          <cell r="I159">
            <v>172</v>
          </cell>
          <cell r="J159" t="str">
            <v>HTT</v>
          </cell>
        </row>
        <row r="160">
          <cell r="C160" t="str">
            <v>Elbow16-STD-</v>
          </cell>
          <cell r="D160" t="str">
            <v>Elbow</v>
          </cell>
          <cell r="E160">
            <v>16</v>
          </cell>
          <cell r="F160" t="str">
            <v>-</v>
          </cell>
          <cell r="G160" t="str">
            <v>STD</v>
          </cell>
          <cell r="H160" t="str">
            <v>-</v>
          </cell>
          <cell r="I160">
            <v>235.4</v>
          </cell>
          <cell r="J160" t="str">
            <v>HTT</v>
          </cell>
        </row>
        <row r="161">
          <cell r="C161" t="str">
            <v>Elbow18-STD-</v>
          </cell>
          <cell r="D161" t="str">
            <v>Elbow</v>
          </cell>
          <cell r="E161">
            <v>18</v>
          </cell>
          <cell r="F161" t="str">
            <v>-</v>
          </cell>
          <cell r="G161" t="str">
            <v>STD</v>
          </cell>
          <cell r="H161" t="str">
            <v>-</v>
          </cell>
          <cell r="I161">
            <v>303</v>
          </cell>
          <cell r="J161" t="str">
            <v>HTT</v>
          </cell>
        </row>
        <row r="162">
          <cell r="C162" t="str">
            <v>Elbow20-STD-</v>
          </cell>
          <cell r="D162" t="str">
            <v>Elbow</v>
          </cell>
          <cell r="E162">
            <v>20</v>
          </cell>
          <cell r="F162" t="str">
            <v>-</v>
          </cell>
          <cell r="G162" t="str">
            <v>STD</v>
          </cell>
          <cell r="H162" t="str">
            <v>-</v>
          </cell>
          <cell r="I162">
            <v>445.9</v>
          </cell>
          <cell r="J162" t="str">
            <v>HTT</v>
          </cell>
        </row>
        <row r="163">
          <cell r="C163" t="str">
            <v>Elbow24-STD-</v>
          </cell>
          <cell r="D163" t="str">
            <v>Elbow</v>
          </cell>
          <cell r="E163">
            <v>24</v>
          </cell>
          <cell r="F163" t="str">
            <v>-</v>
          </cell>
          <cell r="G163" t="str">
            <v>STD</v>
          </cell>
          <cell r="H163" t="str">
            <v>-</v>
          </cell>
          <cell r="I163">
            <v>591</v>
          </cell>
          <cell r="J163" t="str">
            <v>HTT</v>
          </cell>
        </row>
        <row r="164">
          <cell r="C164" t="str">
            <v>Elbow30-STD-</v>
          </cell>
          <cell r="D164" t="str">
            <v>Elbow</v>
          </cell>
          <cell r="E164">
            <v>30</v>
          </cell>
          <cell r="F164" t="str">
            <v>-</v>
          </cell>
          <cell r="G164" t="str">
            <v>STD</v>
          </cell>
          <cell r="H164" t="str">
            <v>-</v>
          </cell>
        </row>
        <row r="165">
          <cell r="C165" t="str">
            <v>Elbow36-STD-</v>
          </cell>
          <cell r="D165" t="str">
            <v>Elbow</v>
          </cell>
          <cell r="E165">
            <v>36</v>
          </cell>
          <cell r="F165" t="str">
            <v>-</v>
          </cell>
          <cell r="G165" t="str">
            <v>STD</v>
          </cell>
          <cell r="H165" t="str">
            <v>-</v>
          </cell>
        </row>
        <row r="166">
          <cell r="C166" t="str">
            <v>Elbow42-STD-</v>
          </cell>
          <cell r="D166" t="str">
            <v>Elbow</v>
          </cell>
          <cell r="E166">
            <v>42</v>
          </cell>
          <cell r="F166" t="str">
            <v>-</v>
          </cell>
          <cell r="G166" t="str">
            <v>STD</v>
          </cell>
          <cell r="H166" t="str">
            <v>-</v>
          </cell>
        </row>
        <row r="167">
          <cell r="C167" t="str">
            <v>Elbow48-STD-</v>
          </cell>
          <cell r="D167" t="str">
            <v>Elbow</v>
          </cell>
          <cell r="E167">
            <v>48</v>
          </cell>
          <cell r="F167" t="str">
            <v>-</v>
          </cell>
          <cell r="G167" t="str">
            <v>STD</v>
          </cell>
          <cell r="H167" t="str">
            <v>-</v>
          </cell>
        </row>
        <row r="168">
          <cell r="C168" t="str">
            <v>Elbow1 1/2-STD-</v>
          </cell>
          <cell r="D168" t="str">
            <v>Elbow</v>
          </cell>
          <cell r="E168" t="str">
            <v>1 1/2</v>
          </cell>
          <cell r="F168" t="str">
            <v>-</v>
          </cell>
          <cell r="G168" t="str">
            <v>STD</v>
          </cell>
          <cell r="H168" t="str">
            <v>-</v>
          </cell>
          <cell r="I168">
            <v>3.55</v>
          </cell>
          <cell r="J168" t="str">
            <v>Anaco</v>
          </cell>
        </row>
        <row r="169">
          <cell r="C169" t="str">
            <v>Elbow1 1/4-STD-</v>
          </cell>
          <cell r="D169" t="str">
            <v>Elbow</v>
          </cell>
          <cell r="E169" t="str">
            <v>1 1/4</v>
          </cell>
          <cell r="F169" t="str">
            <v>-</v>
          </cell>
          <cell r="G169" t="str">
            <v>STD</v>
          </cell>
          <cell r="H169" t="str">
            <v>-</v>
          </cell>
          <cell r="I169">
            <v>3.55</v>
          </cell>
          <cell r="J169" t="str">
            <v>Anaco</v>
          </cell>
        </row>
        <row r="170">
          <cell r="C170" t="str">
            <v>Elbow1/2-STD-</v>
          </cell>
          <cell r="D170" t="str">
            <v>Elbow</v>
          </cell>
          <cell r="E170" t="str">
            <v>1/2</v>
          </cell>
          <cell r="F170" t="str">
            <v>-</v>
          </cell>
          <cell r="G170" t="str">
            <v>STD</v>
          </cell>
          <cell r="H170" t="str">
            <v>-</v>
          </cell>
          <cell r="I170">
            <v>7.05</v>
          </cell>
          <cell r="J170" t="str">
            <v>Anaco</v>
          </cell>
        </row>
        <row r="171">
          <cell r="C171" t="str">
            <v>Elbow2 1/2-STD-</v>
          </cell>
          <cell r="D171" t="str">
            <v>Elbow</v>
          </cell>
          <cell r="E171" t="str">
            <v>2 1/2</v>
          </cell>
          <cell r="F171" t="str">
            <v>-</v>
          </cell>
          <cell r="G171" t="str">
            <v>STD</v>
          </cell>
          <cell r="H171" t="str">
            <v>-</v>
          </cell>
          <cell r="I171">
            <v>4.6500000000000004</v>
          </cell>
          <cell r="J171" t="str">
            <v>Anaco</v>
          </cell>
        </row>
        <row r="172">
          <cell r="C172" t="str">
            <v>Elbow3 1/2-STD-</v>
          </cell>
          <cell r="D172" t="str">
            <v>Elbow</v>
          </cell>
          <cell r="E172" t="str">
            <v>3 1/2</v>
          </cell>
          <cell r="F172" t="str">
            <v>-</v>
          </cell>
          <cell r="G172" t="str">
            <v>STD</v>
          </cell>
          <cell r="H172" t="str">
            <v>-</v>
          </cell>
          <cell r="I172">
            <v>30.1</v>
          </cell>
          <cell r="J172" t="str">
            <v>Anaco</v>
          </cell>
        </row>
        <row r="173">
          <cell r="C173" t="str">
            <v>Elbow3/4-STD-</v>
          </cell>
          <cell r="D173" t="str">
            <v>Elbow</v>
          </cell>
          <cell r="E173" t="str">
            <v>3/4</v>
          </cell>
          <cell r="F173" t="str">
            <v>-</v>
          </cell>
          <cell r="G173" t="str">
            <v>STD</v>
          </cell>
          <cell r="H173" t="str">
            <v>-</v>
          </cell>
          <cell r="I173">
            <v>7.05</v>
          </cell>
          <cell r="J173" t="str">
            <v>Anaco</v>
          </cell>
        </row>
        <row r="174">
          <cell r="C174" t="str">
            <v>Elbow4-XH-</v>
          </cell>
          <cell r="D174" t="str">
            <v>Elbow</v>
          </cell>
          <cell r="E174">
            <v>4</v>
          </cell>
          <cell r="F174" t="str">
            <v>-</v>
          </cell>
          <cell r="G174" t="str">
            <v>XH</v>
          </cell>
          <cell r="H174" t="str">
            <v>-</v>
          </cell>
          <cell r="I174">
            <v>15.8</v>
          </cell>
          <cell r="J174" t="str">
            <v>HTT</v>
          </cell>
        </row>
        <row r="175">
          <cell r="C175" t="str">
            <v>Elbow6-XH-</v>
          </cell>
          <cell r="D175" t="str">
            <v>Elbow</v>
          </cell>
          <cell r="E175">
            <v>6</v>
          </cell>
          <cell r="F175" t="str">
            <v>-</v>
          </cell>
          <cell r="G175" t="str">
            <v>XH</v>
          </cell>
          <cell r="H175" t="str">
            <v>-</v>
          </cell>
          <cell r="I175">
            <v>38</v>
          </cell>
          <cell r="J175" t="str">
            <v>HTT</v>
          </cell>
        </row>
        <row r="176">
          <cell r="C176" t="str">
            <v>Elbow8-XH-</v>
          </cell>
          <cell r="D176" t="str">
            <v>Elbow</v>
          </cell>
          <cell r="E176">
            <v>8</v>
          </cell>
          <cell r="F176" t="str">
            <v>-</v>
          </cell>
          <cell r="G176" t="str">
            <v>XH</v>
          </cell>
          <cell r="H176" t="str">
            <v>-</v>
          </cell>
          <cell r="I176">
            <v>71.8</v>
          </cell>
          <cell r="J176" t="str">
            <v>HTT</v>
          </cell>
        </row>
        <row r="177">
          <cell r="C177" t="str">
            <v>Elbow12-XH-</v>
          </cell>
          <cell r="D177" t="str">
            <v>Elbow</v>
          </cell>
          <cell r="E177">
            <v>12</v>
          </cell>
          <cell r="F177" t="str">
            <v>-</v>
          </cell>
          <cell r="G177" t="str">
            <v>XH</v>
          </cell>
          <cell r="H177" t="str">
            <v>-</v>
          </cell>
          <cell r="I177">
            <v>181.6</v>
          </cell>
          <cell r="J177" t="str">
            <v>HTT</v>
          </cell>
        </row>
        <row r="178">
          <cell r="C178" t="str">
            <v>Elbow14-XH-</v>
          </cell>
          <cell r="D178" t="str">
            <v>Elbow</v>
          </cell>
          <cell r="E178">
            <v>14</v>
          </cell>
          <cell r="F178" t="str">
            <v>-</v>
          </cell>
          <cell r="G178" t="str">
            <v>XH</v>
          </cell>
          <cell r="H178" t="str">
            <v>-</v>
          </cell>
          <cell r="I178">
            <v>236.4</v>
          </cell>
          <cell r="J178" t="str">
            <v>HTT</v>
          </cell>
        </row>
        <row r="179">
          <cell r="C179" t="str">
            <v>Elbow16-XH-</v>
          </cell>
          <cell r="D179" t="str">
            <v>Elbow</v>
          </cell>
          <cell r="E179">
            <v>16</v>
          </cell>
          <cell r="F179" t="str">
            <v>-</v>
          </cell>
          <cell r="G179" t="str">
            <v>XH</v>
          </cell>
          <cell r="H179" t="str">
            <v>-</v>
          </cell>
          <cell r="I179">
            <v>316.60000000000002</v>
          </cell>
          <cell r="J179" t="str">
            <v>HTT</v>
          </cell>
        </row>
        <row r="180">
          <cell r="C180" t="str">
            <v>Elbow18-XH-</v>
          </cell>
          <cell r="D180" t="str">
            <v>Elbow</v>
          </cell>
          <cell r="E180">
            <v>18</v>
          </cell>
          <cell r="F180" t="str">
            <v>-</v>
          </cell>
          <cell r="G180" t="str">
            <v>XH</v>
          </cell>
          <cell r="H180" t="str">
            <v>-</v>
          </cell>
          <cell r="I180">
            <v>422.2</v>
          </cell>
          <cell r="J180" t="str">
            <v>HTT</v>
          </cell>
        </row>
        <row r="181">
          <cell r="C181" t="str">
            <v>Elbow20-XH-</v>
          </cell>
          <cell r="D181" t="str">
            <v>Elbow</v>
          </cell>
          <cell r="E181">
            <v>20</v>
          </cell>
          <cell r="F181" t="str">
            <v>-</v>
          </cell>
          <cell r="G181" t="str">
            <v>XH</v>
          </cell>
          <cell r="H181" t="str">
            <v>-</v>
          </cell>
          <cell r="I181">
            <v>570</v>
          </cell>
          <cell r="J181" t="str">
            <v>HTT</v>
          </cell>
        </row>
        <row r="182">
          <cell r="C182" t="str">
            <v>Elbow24-XH-</v>
          </cell>
          <cell r="D182" t="str">
            <v>Elbow</v>
          </cell>
          <cell r="E182">
            <v>24</v>
          </cell>
          <cell r="F182" t="str">
            <v>-</v>
          </cell>
          <cell r="G182" t="str">
            <v>XH</v>
          </cell>
          <cell r="H182" t="str">
            <v>-</v>
          </cell>
          <cell r="I182">
            <v>736.2</v>
          </cell>
          <cell r="J182" t="str">
            <v>HTT</v>
          </cell>
        </row>
        <row r="183">
          <cell r="C183" t="str">
            <v>Elbow1-X-STG-</v>
          </cell>
          <cell r="D183" t="str">
            <v>Elbow</v>
          </cell>
          <cell r="E183">
            <v>1</v>
          </cell>
          <cell r="F183" t="str">
            <v>-</v>
          </cell>
          <cell r="G183" t="str">
            <v>X-STG</v>
          </cell>
          <cell r="H183" t="str">
            <v>-</v>
          </cell>
          <cell r="I183">
            <v>4.45</v>
          </cell>
          <cell r="J183" t="str">
            <v>Anaco</v>
          </cell>
        </row>
        <row r="184">
          <cell r="C184" t="str">
            <v>Elbow2-X-STG-</v>
          </cell>
          <cell r="D184" t="str">
            <v>Elbow</v>
          </cell>
          <cell r="E184">
            <v>2</v>
          </cell>
          <cell r="F184" t="str">
            <v>-</v>
          </cell>
          <cell r="G184" t="str">
            <v>X-STG</v>
          </cell>
          <cell r="H184" t="str">
            <v>-</v>
          </cell>
          <cell r="I184">
            <v>4.45</v>
          </cell>
          <cell r="J184" t="str">
            <v>Anaco</v>
          </cell>
        </row>
        <row r="185">
          <cell r="C185" t="str">
            <v>Elbow3-X-STG-</v>
          </cell>
          <cell r="D185" t="str">
            <v>Elbow</v>
          </cell>
          <cell r="E185">
            <v>3</v>
          </cell>
          <cell r="F185" t="str">
            <v>-</v>
          </cell>
          <cell r="G185" t="str">
            <v>X-STG</v>
          </cell>
          <cell r="H185" t="str">
            <v>-</v>
          </cell>
          <cell r="I185">
            <v>8.15</v>
          </cell>
          <cell r="J185" t="str">
            <v>Anaco</v>
          </cell>
        </row>
        <row r="186">
          <cell r="C186" t="str">
            <v>Elbow4-X-STG-</v>
          </cell>
          <cell r="D186" t="str">
            <v>Elbow</v>
          </cell>
          <cell r="E186">
            <v>4</v>
          </cell>
          <cell r="F186" t="str">
            <v>-</v>
          </cell>
          <cell r="G186" t="str">
            <v>X-STG</v>
          </cell>
          <cell r="H186" t="str">
            <v>-</v>
          </cell>
          <cell r="I186">
            <v>13.75</v>
          </cell>
          <cell r="J186" t="str">
            <v>Anaco</v>
          </cell>
        </row>
        <row r="187">
          <cell r="C187" t="str">
            <v>Elbow5-X-STG-</v>
          </cell>
          <cell r="D187" t="str">
            <v>Elbow</v>
          </cell>
          <cell r="E187">
            <v>5</v>
          </cell>
          <cell r="F187" t="str">
            <v>-</v>
          </cell>
          <cell r="G187" t="str">
            <v>X-STG</v>
          </cell>
          <cell r="H187" t="str">
            <v>-</v>
          </cell>
          <cell r="I187">
            <v>29.75</v>
          </cell>
          <cell r="J187" t="str">
            <v>Anaco</v>
          </cell>
        </row>
        <row r="188">
          <cell r="C188" t="str">
            <v>Elbow6-X-STG-</v>
          </cell>
          <cell r="D188" t="str">
            <v>Elbow</v>
          </cell>
          <cell r="E188">
            <v>6</v>
          </cell>
          <cell r="F188" t="str">
            <v>-</v>
          </cell>
          <cell r="G188" t="str">
            <v>X-STG</v>
          </cell>
          <cell r="H188" t="str">
            <v>-</v>
          </cell>
          <cell r="I188">
            <v>33.1</v>
          </cell>
          <cell r="J188" t="str">
            <v>Anaco</v>
          </cell>
        </row>
        <row r="189">
          <cell r="C189" t="str">
            <v>Elbow8-X-STG-</v>
          </cell>
          <cell r="D189" t="str">
            <v>Elbow</v>
          </cell>
          <cell r="E189">
            <v>8</v>
          </cell>
          <cell r="F189" t="str">
            <v>-</v>
          </cell>
          <cell r="G189" t="str">
            <v>X-STG</v>
          </cell>
          <cell r="H189" t="str">
            <v>-</v>
          </cell>
          <cell r="I189">
            <v>62.4</v>
          </cell>
          <cell r="J189" t="str">
            <v>Anaco</v>
          </cell>
        </row>
        <row r="190">
          <cell r="C190" t="str">
            <v>Elbow10-X-STG-</v>
          </cell>
          <cell r="D190" t="str">
            <v>Elbow</v>
          </cell>
          <cell r="E190">
            <v>10</v>
          </cell>
          <cell r="F190" t="str">
            <v>-</v>
          </cell>
          <cell r="G190" t="str">
            <v>X-STG</v>
          </cell>
          <cell r="H190" t="str">
            <v>-</v>
          </cell>
          <cell r="I190">
            <v>112</v>
          </cell>
          <cell r="J190" t="str">
            <v>Anaco</v>
          </cell>
        </row>
        <row r="191">
          <cell r="C191" t="str">
            <v>Elbow12-X-STG-</v>
          </cell>
          <cell r="D191" t="str">
            <v>Elbow</v>
          </cell>
          <cell r="E191">
            <v>12</v>
          </cell>
          <cell r="F191" t="str">
            <v>-</v>
          </cell>
          <cell r="G191" t="str">
            <v>X-STG</v>
          </cell>
          <cell r="H191" t="str">
            <v>-</v>
          </cell>
          <cell r="I191">
            <v>157.9</v>
          </cell>
          <cell r="J191" t="str">
            <v>Anaco</v>
          </cell>
        </row>
        <row r="192">
          <cell r="C192" t="str">
            <v>Elbow14-X-STG-</v>
          </cell>
          <cell r="D192" t="str">
            <v>Elbow</v>
          </cell>
          <cell r="E192">
            <v>14</v>
          </cell>
          <cell r="F192" t="str">
            <v>-</v>
          </cell>
          <cell r="G192" t="str">
            <v>X-STG</v>
          </cell>
          <cell r="H192" t="str">
            <v>-</v>
          </cell>
          <cell r="I192">
            <v>205.6</v>
          </cell>
          <cell r="J192" t="str">
            <v>Anaco</v>
          </cell>
        </row>
        <row r="193">
          <cell r="C193" t="str">
            <v>Elbow16-X-STG-</v>
          </cell>
          <cell r="D193" t="str">
            <v>Elbow</v>
          </cell>
          <cell r="E193">
            <v>16</v>
          </cell>
          <cell r="F193" t="str">
            <v>-</v>
          </cell>
          <cell r="G193" t="str">
            <v>X-STG</v>
          </cell>
          <cell r="H193" t="str">
            <v>-</v>
          </cell>
          <cell r="I193">
            <v>275.35000000000002</v>
          </cell>
          <cell r="J193" t="str">
            <v>Anaco</v>
          </cell>
        </row>
        <row r="194">
          <cell r="C194" t="str">
            <v>Elbow18-X-STG-</v>
          </cell>
          <cell r="D194" t="str">
            <v>Elbow</v>
          </cell>
          <cell r="E194">
            <v>18</v>
          </cell>
          <cell r="F194" t="str">
            <v>-</v>
          </cell>
          <cell r="G194" t="str">
            <v>X-STG</v>
          </cell>
          <cell r="H194" t="str">
            <v>-</v>
          </cell>
          <cell r="I194">
            <v>367.2</v>
          </cell>
          <cell r="J194" t="str">
            <v>Anaco</v>
          </cell>
        </row>
        <row r="195">
          <cell r="C195" t="str">
            <v>Elbow20-X-STG-</v>
          </cell>
          <cell r="D195" t="str">
            <v>Elbow</v>
          </cell>
          <cell r="E195">
            <v>20</v>
          </cell>
          <cell r="F195" t="str">
            <v>-</v>
          </cell>
          <cell r="G195" t="str">
            <v>X-STG</v>
          </cell>
          <cell r="H195" t="str">
            <v>-</v>
          </cell>
          <cell r="I195">
            <v>495.65</v>
          </cell>
          <cell r="J195" t="str">
            <v>Anaco</v>
          </cell>
        </row>
        <row r="196">
          <cell r="C196" t="str">
            <v>Elbow24-X-STG-</v>
          </cell>
          <cell r="D196" t="str">
            <v>Elbow</v>
          </cell>
          <cell r="E196">
            <v>24</v>
          </cell>
          <cell r="F196" t="str">
            <v>-</v>
          </cell>
          <cell r="G196" t="str">
            <v>X-STG</v>
          </cell>
          <cell r="H196" t="str">
            <v>-</v>
          </cell>
          <cell r="I196">
            <v>640.15</v>
          </cell>
          <cell r="J196" t="str">
            <v>Anaco</v>
          </cell>
        </row>
        <row r="197">
          <cell r="C197" t="str">
            <v>Elbow30-X-STG-</v>
          </cell>
          <cell r="D197" t="str">
            <v>Elbow</v>
          </cell>
          <cell r="E197">
            <v>30</v>
          </cell>
          <cell r="F197" t="str">
            <v>-</v>
          </cell>
          <cell r="G197" t="str">
            <v>X-STG</v>
          </cell>
          <cell r="H197" t="str">
            <v>-</v>
          </cell>
        </row>
        <row r="198">
          <cell r="C198" t="str">
            <v>Elbow36-X-STG-</v>
          </cell>
          <cell r="D198" t="str">
            <v>Elbow</v>
          </cell>
          <cell r="E198">
            <v>36</v>
          </cell>
          <cell r="F198" t="str">
            <v>-</v>
          </cell>
          <cell r="G198" t="str">
            <v>X-STG</v>
          </cell>
          <cell r="H198" t="str">
            <v>-</v>
          </cell>
        </row>
        <row r="199">
          <cell r="C199" t="str">
            <v>Elbow42-X-STG-</v>
          </cell>
          <cell r="D199" t="str">
            <v>Elbow</v>
          </cell>
          <cell r="E199">
            <v>42</v>
          </cell>
          <cell r="F199" t="str">
            <v>-</v>
          </cell>
          <cell r="G199" t="str">
            <v>X-STG</v>
          </cell>
          <cell r="H199" t="str">
            <v>-</v>
          </cell>
        </row>
        <row r="200">
          <cell r="C200" t="str">
            <v>Elbow48-X-STG-</v>
          </cell>
          <cell r="D200" t="str">
            <v>Elbow</v>
          </cell>
          <cell r="E200">
            <v>48</v>
          </cell>
          <cell r="F200" t="str">
            <v>-</v>
          </cell>
          <cell r="G200" t="str">
            <v>X-STG</v>
          </cell>
          <cell r="H200" t="str">
            <v>-</v>
          </cell>
        </row>
        <row r="201">
          <cell r="C201" t="str">
            <v>Elbow1 1/2-X-STG-</v>
          </cell>
          <cell r="D201" t="str">
            <v>Elbow</v>
          </cell>
          <cell r="E201" t="str">
            <v>1 1/2</v>
          </cell>
          <cell r="F201" t="str">
            <v>-</v>
          </cell>
          <cell r="G201" t="str">
            <v>X-STG</v>
          </cell>
          <cell r="H201" t="str">
            <v>-</v>
          </cell>
          <cell r="I201">
            <v>4.45</v>
          </cell>
          <cell r="J201" t="str">
            <v>Anaco</v>
          </cell>
        </row>
        <row r="202">
          <cell r="C202" t="str">
            <v>Elbow1 1/4-X-STG-</v>
          </cell>
          <cell r="D202" t="str">
            <v>Elbow</v>
          </cell>
          <cell r="E202" t="str">
            <v>1 1/4</v>
          </cell>
          <cell r="F202" t="str">
            <v>-</v>
          </cell>
          <cell r="G202" t="str">
            <v>X-STG</v>
          </cell>
          <cell r="H202" t="str">
            <v>-</v>
          </cell>
          <cell r="I202">
            <v>4.45</v>
          </cell>
          <cell r="J202" t="str">
            <v>Anaco</v>
          </cell>
        </row>
        <row r="203">
          <cell r="C203" t="str">
            <v>Elbow1/2-X-STG-</v>
          </cell>
          <cell r="D203" t="str">
            <v>Elbow</v>
          </cell>
          <cell r="E203" t="str">
            <v>1/2</v>
          </cell>
          <cell r="F203" t="str">
            <v>-</v>
          </cell>
          <cell r="G203" t="str">
            <v>X-STG</v>
          </cell>
          <cell r="H203" t="str">
            <v>-</v>
          </cell>
          <cell r="I203">
            <v>8.4499999999999993</v>
          </cell>
          <cell r="J203" t="str">
            <v>Anaco</v>
          </cell>
        </row>
        <row r="204">
          <cell r="C204" t="str">
            <v>Elbow2 1/2-X-STG-</v>
          </cell>
          <cell r="D204" t="str">
            <v>Elbow</v>
          </cell>
          <cell r="E204" t="str">
            <v>2 1/2</v>
          </cell>
          <cell r="F204" t="str">
            <v>-</v>
          </cell>
          <cell r="G204" t="str">
            <v>X-STG</v>
          </cell>
          <cell r="H204" t="str">
            <v>-</v>
          </cell>
          <cell r="I204">
            <v>6.55</v>
          </cell>
          <cell r="J204" t="str">
            <v>Anaco</v>
          </cell>
        </row>
        <row r="205">
          <cell r="C205" t="str">
            <v>Elbow3 1/2-X-STG-</v>
          </cell>
          <cell r="D205" t="str">
            <v>Elbow</v>
          </cell>
          <cell r="E205" t="str">
            <v>3 1/2</v>
          </cell>
          <cell r="F205" t="str">
            <v>-</v>
          </cell>
          <cell r="G205" t="str">
            <v>X-STG</v>
          </cell>
          <cell r="H205" t="str">
            <v>-</v>
          </cell>
          <cell r="I205">
            <v>41.1</v>
          </cell>
          <cell r="J205" t="str">
            <v>Anaco</v>
          </cell>
        </row>
        <row r="206">
          <cell r="C206" t="str">
            <v>Elbow3/4-X-STG-</v>
          </cell>
          <cell r="D206" t="str">
            <v>Elbow</v>
          </cell>
          <cell r="E206" t="str">
            <v>3/4</v>
          </cell>
          <cell r="F206" t="str">
            <v>-</v>
          </cell>
          <cell r="G206" t="str">
            <v>X-STG</v>
          </cell>
          <cell r="H206" t="str">
            <v>-</v>
          </cell>
          <cell r="I206">
            <v>8.4499999999999993</v>
          </cell>
          <cell r="J206" t="str">
            <v>Anaco</v>
          </cell>
        </row>
        <row r="207">
          <cell r="C207" t="str">
            <v>Elbow8-XXH-</v>
          </cell>
          <cell r="D207" t="str">
            <v>Elbow</v>
          </cell>
          <cell r="E207">
            <v>8</v>
          </cell>
          <cell r="F207" t="str">
            <v>-</v>
          </cell>
          <cell r="G207" t="str">
            <v>XXH</v>
          </cell>
          <cell r="H207" t="str">
            <v>-</v>
          </cell>
          <cell r="I207">
            <v>401</v>
          </cell>
          <cell r="J207" t="str">
            <v>HTT</v>
          </cell>
        </row>
        <row r="208">
          <cell r="C208" t="str">
            <v>Elbow1-XX-STG-</v>
          </cell>
          <cell r="D208" t="str">
            <v>Elbow</v>
          </cell>
          <cell r="E208">
            <v>1</v>
          </cell>
          <cell r="F208" t="str">
            <v>-</v>
          </cell>
          <cell r="G208" t="str">
            <v>XX-STG</v>
          </cell>
          <cell r="H208" t="str">
            <v>-</v>
          </cell>
          <cell r="I208">
            <v>41.6</v>
          </cell>
          <cell r="J208" t="str">
            <v>Anaco</v>
          </cell>
        </row>
        <row r="209">
          <cell r="C209" t="str">
            <v>Elbow2-XX-STG-</v>
          </cell>
          <cell r="D209" t="str">
            <v>Elbow</v>
          </cell>
          <cell r="E209">
            <v>2</v>
          </cell>
          <cell r="F209" t="str">
            <v>-</v>
          </cell>
          <cell r="G209" t="str">
            <v>XX-STG</v>
          </cell>
          <cell r="H209" t="str">
            <v>-</v>
          </cell>
          <cell r="I209">
            <v>36.32</v>
          </cell>
          <cell r="J209" t="str">
            <v>Anaco</v>
          </cell>
        </row>
        <row r="210">
          <cell r="C210" t="str">
            <v>Elbow3-XX-STG-</v>
          </cell>
          <cell r="D210" t="str">
            <v>Elbow</v>
          </cell>
          <cell r="E210">
            <v>3</v>
          </cell>
          <cell r="F210" t="str">
            <v>-</v>
          </cell>
          <cell r="G210" t="str">
            <v>XX-STG</v>
          </cell>
          <cell r="H210" t="str">
            <v>-</v>
          </cell>
          <cell r="I210">
            <v>59.05</v>
          </cell>
          <cell r="J210" t="str">
            <v>Anaco</v>
          </cell>
        </row>
        <row r="211">
          <cell r="C211" t="str">
            <v>Elbow4-XX-STG-</v>
          </cell>
          <cell r="D211" t="str">
            <v>Elbow</v>
          </cell>
          <cell r="E211">
            <v>4</v>
          </cell>
          <cell r="F211" t="str">
            <v>-</v>
          </cell>
          <cell r="G211" t="str">
            <v>XX-STG</v>
          </cell>
          <cell r="H211" t="str">
            <v>-</v>
          </cell>
          <cell r="I211">
            <v>77.599999999999994</v>
          </cell>
          <cell r="J211" t="str">
            <v>Anaco</v>
          </cell>
        </row>
        <row r="212">
          <cell r="C212" t="str">
            <v>Elbow5-XX-STG-</v>
          </cell>
          <cell r="D212" t="str">
            <v>Elbow</v>
          </cell>
          <cell r="E212">
            <v>5</v>
          </cell>
          <cell r="F212" t="str">
            <v>-</v>
          </cell>
          <cell r="G212" t="str">
            <v>XX-STG</v>
          </cell>
          <cell r="H212" t="str">
            <v>-</v>
          </cell>
          <cell r="I212">
            <v>236.5</v>
          </cell>
          <cell r="J212" t="str">
            <v>Anaco</v>
          </cell>
        </row>
        <row r="213">
          <cell r="C213" t="str">
            <v>Elbow6-XX-STG-</v>
          </cell>
          <cell r="D213" t="str">
            <v>Elbow</v>
          </cell>
          <cell r="E213">
            <v>6</v>
          </cell>
          <cell r="F213" t="str">
            <v>-</v>
          </cell>
          <cell r="G213" t="str">
            <v>XX-STG</v>
          </cell>
          <cell r="H213" t="str">
            <v>-</v>
          </cell>
          <cell r="I213">
            <v>228</v>
          </cell>
          <cell r="J213" t="str">
            <v>Anaco</v>
          </cell>
        </row>
        <row r="214">
          <cell r="C214" t="str">
            <v>Elbow8-XX-STG-</v>
          </cell>
          <cell r="D214" t="str">
            <v>Elbow</v>
          </cell>
          <cell r="E214">
            <v>8</v>
          </cell>
          <cell r="F214" t="str">
            <v>-</v>
          </cell>
          <cell r="G214" t="str">
            <v>XX-STG</v>
          </cell>
          <cell r="H214" t="str">
            <v>-</v>
          </cell>
          <cell r="I214">
            <v>439.7</v>
          </cell>
          <cell r="J214" t="str">
            <v>Anaco</v>
          </cell>
        </row>
        <row r="215">
          <cell r="C215" t="str">
            <v>Elbow10-XX-STG-</v>
          </cell>
          <cell r="D215" t="str">
            <v>Elbow</v>
          </cell>
          <cell r="E215">
            <v>10</v>
          </cell>
          <cell r="F215" t="str">
            <v>-</v>
          </cell>
          <cell r="G215" t="str">
            <v>XX-STG</v>
          </cell>
          <cell r="H215" t="str">
            <v>-</v>
          </cell>
        </row>
        <row r="216">
          <cell r="C216" t="str">
            <v>Elbow12-XX-STG-</v>
          </cell>
          <cell r="D216" t="str">
            <v>Elbow</v>
          </cell>
          <cell r="E216">
            <v>12</v>
          </cell>
          <cell r="F216" t="str">
            <v>-</v>
          </cell>
          <cell r="G216" t="str">
            <v>XX-STG</v>
          </cell>
          <cell r="H216" t="str">
            <v>-</v>
          </cell>
        </row>
        <row r="217">
          <cell r="C217" t="str">
            <v>Elbow1 1/2-XX-STG-</v>
          </cell>
          <cell r="D217" t="str">
            <v>Elbow</v>
          </cell>
          <cell r="E217" t="str">
            <v>1 1/2</v>
          </cell>
          <cell r="F217" t="str">
            <v>-</v>
          </cell>
          <cell r="G217" t="str">
            <v>XX-STG</v>
          </cell>
          <cell r="H217" t="str">
            <v>-</v>
          </cell>
          <cell r="I217">
            <v>41.6</v>
          </cell>
          <cell r="J217" t="str">
            <v>Anaco</v>
          </cell>
        </row>
        <row r="218">
          <cell r="C218" t="str">
            <v>Elbow1 1/4-XX-STG-</v>
          </cell>
          <cell r="D218" t="str">
            <v>Elbow</v>
          </cell>
          <cell r="E218" t="str">
            <v>1 1/4</v>
          </cell>
          <cell r="F218" t="str">
            <v>-</v>
          </cell>
          <cell r="G218" t="str">
            <v>XX-STG</v>
          </cell>
          <cell r="H218" t="str">
            <v>-</v>
          </cell>
        </row>
        <row r="219">
          <cell r="C219" t="str">
            <v>Elbow1/2-XX-STG-</v>
          </cell>
          <cell r="D219" t="str">
            <v>Elbow</v>
          </cell>
          <cell r="E219" t="str">
            <v>1/2</v>
          </cell>
          <cell r="F219" t="str">
            <v>-</v>
          </cell>
          <cell r="G219" t="str">
            <v>XX-STG</v>
          </cell>
          <cell r="H219" t="str">
            <v>-</v>
          </cell>
        </row>
        <row r="220">
          <cell r="C220" t="str">
            <v>Elbow2 1/2-XX-STG-</v>
          </cell>
          <cell r="D220" t="str">
            <v>Elbow</v>
          </cell>
          <cell r="E220" t="str">
            <v>2 1/2</v>
          </cell>
          <cell r="F220" t="str">
            <v>-</v>
          </cell>
          <cell r="G220" t="str">
            <v>XX-STG</v>
          </cell>
          <cell r="H220" t="str">
            <v>-</v>
          </cell>
          <cell r="I220">
            <v>41.45</v>
          </cell>
          <cell r="J220" t="str">
            <v>Anaco</v>
          </cell>
        </row>
        <row r="221">
          <cell r="C221" t="str">
            <v>Elbow3 1/2-XX-STG-</v>
          </cell>
          <cell r="D221" t="str">
            <v>Elbow</v>
          </cell>
          <cell r="E221" t="str">
            <v>3 1/2</v>
          </cell>
          <cell r="F221" t="str">
            <v>-</v>
          </cell>
          <cell r="G221" t="str">
            <v>XX-STG</v>
          </cell>
          <cell r="H221" t="str">
            <v>-</v>
          </cell>
        </row>
        <row r="222">
          <cell r="C222" t="str">
            <v>Elbow3/4-XX-STG-</v>
          </cell>
          <cell r="D222" t="str">
            <v>Elbow</v>
          </cell>
          <cell r="E222" t="str">
            <v>3/4</v>
          </cell>
          <cell r="F222" t="str">
            <v>-</v>
          </cell>
          <cell r="G222" t="str">
            <v>XX-STG</v>
          </cell>
          <cell r="H222" t="str">
            <v>-</v>
          </cell>
          <cell r="I222">
            <v>41.6</v>
          </cell>
          <cell r="J222" t="str">
            <v>Anaco</v>
          </cell>
        </row>
        <row r="223">
          <cell r="C223" t="str">
            <v>Flange1-SCH 100 + Heavier150#</v>
          </cell>
          <cell r="D223" t="str">
            <v>Flange</v>
          </cell>
          <cell r="E223">
            <v>1</v>
          </cell>
          <cell r="F223" t="str">
            <v>-</v>
          </cell>
          <cell r="G223" t="str">
            <v>SCH 100 + Heavier</v>
          </cell>
          <cell r="H223" t="str">
            <v>150#</v>
          </cell>
          <cell r="I223">
            <v>12.15</v>
          </cell>
          <cell r="J223" t="str">
            <v>Anaco</v>
          </cell>
        </row>
        <row r="224">
          <cell r="C224" t="str">
            <v>Flange1-SCH 100 + Heavier1500#</v>
          </cell>
          <cell r="D224" t="str">
            <v>Flange</v>
          </cell>
          <cell r="E224">
            <v>1</v>
          </cell>
          <cell r="F224" t="str">
            <v>-</v>
          </cell>
          <cell r="G224" t="str">
            <v>SCH 100 + Heavier</v>
          </cell>
          <cell r="H224" t="str">
            <v>1500#</v>
          </cell>
          <cell r="I224">
            <v>22.41</v>
          </cell>
          <cell r="J224" t="str">
            <v>Anaco</v>
          </cell>
        </row>
        <row r="225">
          <cell r="C225" t="str">
            <v>Flange1-SCH 100 + Heavier2500#</v>
          </cell>
          <cell r="D225" t="str">
            <v>Flange</v>
          </cell>
          <cell r="E225">
            <v>1</v>
          </cell>
          <cell r="F225" t="str">
            <v>-</v>
          </cell>
          <cell r="G225" t="str">
            <v>SCH 100 + Heavier</v>
          </cell>
          <cell r="H225" t="str">
            <v>2500#</v>
          </cell>
          <cell r="I225">
            <v>62.5</v>
          </cell>
          <cell r="J225" t="str">
            <v>Anaco</v>
          </cell>
        </row>
        <row r="226">
          <cell r="C226" t="str">
            <v>Flange1-SCH 100 + Heavier300#</v>
          </cell>
          <cell r="D226" t="str">
            <v>Flange</v>
          </cell>
          <cell r="E226">
            <v>1</v>
          </cell>
          <cell r="F226" t="str">
            <v>-</v>
          </cell>
          <cell r="G226" t="str">
            <v>SCH 100 + Heavier</v>
          </cell>
          <cell r="H226" t="str">
            <v>300#</v>
          </cell>
          <cell r="I226">
            <v>13.77</v>
          </cell>
          <cell r="J226" t="str">
            <v>Anaco</v>
          </cell>
        </row>
        <row r="227">
          <cell r="C227" t="str">
            <v>Flange1-SCH 100 + Heavier400#</v>
          </cell>
          <cell r="D227" t="str">
            <v>Flange</v>
          </cell>
          <cell r="E227">
            <v>1</v>
          </cell>
          <cell r="F227" t="str">
            <v>-</v>
          </cell>
          <cell r="G227" t="str">
            <v>SCH 100 + Heavier</v>
          </cell>
          <cell r="H227" t="str">
            <v>400#</v>
          </cell>
          <cell r="I227">
            <v>18.5</v>
          </cell>
          <cell r="J227" t="str">
            <v>Anaco</v>
          </cell>
        </row>
        <row r="228">
          <cell r="C228" t="str">
            <v>Flange1-SCH 100 + Heavier600#</v>
          </cell>
          <cell r="D228" t="str">
            <v>Flange</v>
          </cell>
          <cell r="E228">
            <v>1</v>
          </cell>
          <cell r="F228" t="str">
            <v>-</v>
          </cell>
          <cell r="G228" t="str">
            <v>SCH 100 + Heavier</v>
          </cell>
          <cell r="H228" t="str">
            <v>600#</v>
          </cell>
          <cell r="I228">
            <v>18.5</v>
          </cell>
          <cell r="J228" t="str">
            <v>Anaco</v>
          </cell>
        </row>
        <row r="229">
          <cell r="C229" t="str">
            <v>Flange1-SCH 100 + Heavier900#</v>
          </cell>
          <cell r="D229" t="str">
            <v>Flange</v>
          </cell>
          <cell r="E229">
            <v>1</v>
          </cell>
          <cell r="F229" t="str">
            <v>-</v>
          </cell>
          <cell r="G229" t="str">
            <v>SCH 100 + Heavier</v>
          </cell>
          <cell r="H229" t="str">
            <v>900#</v>
          </cell>
          <cell r="I229">
            <v>41.85</v>
          </cell>
          <cell r="J229" t="str">
            <v>Anaco</v>
          </cell>
        </row>
        <row r="230">
          <cell r="C230" t="str">
            <v>Flange2-SCH 100 + Heavier150#</v>
          </cell>
          <cell r="D230" t="str">
            <v>Flange</v>
          </cell>
          <cell r="E230">
            <v>2</v>
          </cell>
          <cell r="F230" t="str">
            <v>-</v>
          </cell>
          <cell r="G230" t="str">
            <v>SCH 100 + Heavier</v>
          </cell>
          <cell r="H230" t="str">
            <v>150#</v>
          </cell>
          <cell r="I230">
            <v>12.15</v>
          </cell>
          <cell r="J230" t="str">
            <v>Anaco</v>
          </cell>
        </row>
        <row r="231">
          <cell r="C231" t="str">
            <v>Flange2-SCH 100 + Heavier1500#</v>
          </cell>
          <cell r="D231" t="str">
            <v>Flange</v>
          </cell>
          <cell r="E231">
            <v>2</v>
          </cell>
          <cell r="F231" t="str">
            <v>-</v>
          </cell>
          <cell r="G231" t="str">
            <v>SCH 100 + Heavier</v>
          </cell>
          <cell r="H231" t="str">
            <v>1500#</v>
          </cell>
          <cell r="I231">
            <v>22.41</v>
          </cell>
          <cell r="J231" t="str">
            <v>Anaco</v>
          </cell>
        </row>
        <row r="232">
          <cell r="C232" t="str">
            <v>Flange2-SCH 100 + Heavier2500#</v>
          </cell>
          <cell r="D232" t="str">
            <v>Flange</v>
          </cell>
          <cell r="E232">
            <v>2</v>
          </cell>
          <cell r="F232" t="str">
            <v>-</v>
          </cell>
          <cell r="G232" t="str">
            <v>SCH 100 + Heavier</v>
          </cell>
          <cell r="H232" t="str">
            <v>2500#</v>
          </cell>
          <cell r="I232">
            <v>62.5</v>
          </cell>
          <cell r="J232" t="str">
            <v>Anaco</v>
          </cell>
        </row>
        <row r="233">
          <cell r="C233" t="str">
            <v>Flange2-SCH 100 + Heavier300#</v>
          </cell>
          <cell r="D233" t="str">
            <v>Flange</v>
          </cell>
          <cell r="E233">
            <v>2</v>
          </cell>
          <cell r="F233" t="str">
            <v>-</v>
          </cell>
          <cell r="G233" t="str">
            <v>SCH 100 + Heavier</v>
          </cell>
          <cell r="H233" t="str">
            <v>300#</v>
          </cell>
          <cell r="I233">
            <v>14.45</v>
          </cell>
          <cell r="J233" t="str">
            <v>Anaco</v>
          </cell>
        </row>
        <row r="234">
          <cell r="C234" t="str">
            <v>Flange2-SCH 100 + Heavier400#</v>
          </cell>
          <cell r="D234" t="str">
            <v>Flange</v>
          </cell>
          <cell r="E234">
            <v>2</v>
          </cell>
          <cell r="F234" t="str">
            <v>-</v>
          </cell>
          <cell r="G234" t="str">
            <v>SCH 100 + Heavier</v>
          </cell>
          <cell r="H234" t="str">
            <v>400#</v>
          </cell>
          <cell r="I234">
            <v>19.579999999999998</v>
          </cell>
          <cell r="J234" t="str">
            <v>Anaco</v>
          </cell>
        </row>
        <row r="235">
          <cell r="C235" t="str">
            <v>Flange2-SCH 100 + Heavier600#</v>
          </cell>
          <cell r="D235" t="str">
            <v>Flange</v>
          </cell>
          <cell r="E235">
            <v>2</v>
          </cell>
          <cell r="F235" t="str">
            <v>-</v>
          </cell>
          <cell r="G235" t="str">
            <v>SCH 100 + Heavier</v>
          </cell>
          <cell r="H235" t="str">
            <v>600#</v>
          </cell>
          <cell r="I235">
            <v>19.579999999999998</v>
          </cell>
          <cell r="J235" t="str">
            <v>Anaco</v>
          </cell>
        </row>
        <row r="236">
          <cell r="C236" t="str">
            <v>Flange2-SCH 100 + Heavier900#</v>
          </cell>
          <cell r="D236" t="str">
            <v>Flange</v>
          </cell>
          <cell r="E236">
            <v>2</v>
          </cell>
          <cell r="F236" t="str">
            <v>-</v>
          </cell>
          <cell r="G236" t="str">
            <v>SCH 100 + Heavier</v>
          </cell>
          <cell r="H236" t="str">
            <v>900#</v>
          </cell>
          <cell r="I236">
            <v>41.85</v>
          </cell>
          <cell r="J236" t="str">
            <v>Anaco</v>
          </cell>
        </row>
        <row r="237">
          <cell r="C237" t="str">
            <v>Flange3-SCH 100 + Heavier150#</v>
          </cell>
          <cell r="D237" t="str">
            <v>Flange</v>
          </cell>
          <cell r="E237">
            <v>3</v>
          </cell>
          <cell r="F237" t="str">
            <v>-</v>
          </cell>
          <cell r="G237" t="str">
            <v>SCH 100 + Heavier</v>
          </cell>
          <cell r="H237" t="str">
            <v>150#</v>
          </cell>
          <cell r="I237">
            <v>15.12</v>
          </cell>
          <cell r="J237" t="str">
            <v>Anaco</v>
          </cell>
        </row>
        <row r="238">
          <cell r="C238" t="str">
            <v>Flange3-SCH 100 + Heavier1500#</v>
          </cell>
          <cell r="D238" t="str">
            <v>Flange</v>
          </cell>
          <cell r="E238">
            <v>3</v>
          </cell>
          <cell r="F238" t="str">
            <v>-</v>
          </cell>
          <cell r="G238" t="str">
            <v>SCH 100 + Heavier</v>
          </cell>
          <cell r="H238" t="str">
            <v>1500#</v>
          </cell>
          <cell r="I238">
            <v>60.75</v>
          </cell>
          <cell r="J238" t="str">
            <v>Anaco</v>
          </cell>
        </row>
        <row r="239">
          <cell r="C239" t="str">
            <v>Flange3-SCH 100 + Heavier2500#</v>
          </cell>
          <cell r="D239" t="str">
            <v>Flange</v>
          </cell>
          <cell r="E239">
            <v>3</v>
          </cell>
          <cell r="F239" t="str">
            <v>-</v>
          </cell>
          <cell r="G239" t="str">
            <v>SCH 100 + Heavier</v>
          </cell>
          <cell r="H239" t="str">
            <v>2500#</v>
          </cell>
          <cell r="I239">
            <v>110</v>
          </cell>
          <cell r="J239" t="str">
            <v>Anaco</v>
          </cell>
        </row>
        <row r="240">
          <cell r="C240" t="str">
            <v>Flange3-SCH 100 + Heavier300#</v>
          </cell>
          <cell r="D240" t="str">
            <v>Flange</v>
          </cell>
          <cell r="E240">
            <v>3</v>
          </cell>
          <cell r="F240" t="str">
            <v>-</v>
          </cell>
          <cell r="G240" t="str">
            <v>SCH 100 + Heavier</v>
          </cell>
          <cell r="H240" t="str">
            <v>300#</v>
          </cell>
          <cell r="I240">
            <v>18.36</v>
          </cell>
          <cell r="J240" t="str">
            <v>Anaco</v>
          </cell>
        </row>
        <row r="241">
          <cell r="C241" t="str">
            <v>Flange3-SCH 100 + Heavier400#</v>
          </cell>
          <cell r="D241" t="str">
            <v>Flange</v>
          </cell>
          <cell r="E241">
            <v>3</v>
          </cell>
          <cell r="F241" t="str">
            <v>-</v>
          </cell>
          <cell r="G241" t="str">
            <v>SCH 100 + Heavier</v>
          </cell>
          <cell r="H241" t="str">
            <v>400#</v>
          </cell>
          <cell r="I241">
            <v>28.08</v>
          </cell>
          <cell r="J241" t="str">
            <v>Anaco</v>
          </cell>
        </row>
        <row r="242">
          <cell r="C242" t="str">
            <v>Flange3-SCH 100 + Heavier600#</v>
          </cell>
          <cell r="D242" t="str">
            <v>Flange</v>
          </cell>
          <cell r="E242">
            <v>3</v>
          </cell>
          <cell r="F242" t="str">
            <v>-</v>
          </cell>
          <cell r="G242" t="str">
            <v>SCH 100 + Heavier</v>
          </cell>
          <cell r="H242" t="str">
            <v>600#</v>
          </cell>
          <cell r="I242">
            <v>28.08</v>
          </cell>
          <cell r="J242" t="str">
            <v>Anaco</v>
          </cell>
        </row>
        <row r="243">
          <cell r="C243" t="str">
            <v>Flange3-SCH 100 + Heavier900#</v>
          </cell>
          <cell r="D243" t="str">
            <v>Flange</v>
          </cell>
          <cell r="E243">
            <v>3</v>
          </cell>
          <cell r="F243" t="str">
            <v>-</v>
          </cell>
          <cell r="G243" t="str">
            <v>SCH 100 + Heavier</v>
          </cell>
          <cell r="H243" t="str">
            <v>900#</v>
          </cell>
          <cell r="I243">
            <v>34.700000000000003</v>
          </cell>
          <cell r="J243" t="str">
            <v>Anaco</v>
          </cell>
        </row>
        <row r="244">
          <cell r="C244" t="str">
            <v>Flange4-SCH 100 + Heavier150#</v>
          </cell>
          <cell r="D244" t="str">
            <v>Flange</v>
          </cell>
          <cell r="E244">
            <v>4</v>
          </cell>
          <cell r="F244" t="str">
            <v>-</v>
          </cell>
          <cell r="G244" t="str">
            <v>SCH 100 + Heavier</v>
          </cell>
          <cell r="H244" t="str">
            <v>150#</v>
          </cell>
          <cell r="I244">
            <v>28.89</v>
          </cell>
          <cell r="J244" t="str">
            <v>Anaco</v>
          </cell>
        </row>
        <row r="245">
          <cell r="C245" t="str">
            <v>Flange4-SCH 100 + Heavier1500#</v>
          </cell>
          <cell r="D245" t="str">
            <v>Flange</v>
          </cell>
          <cell r="E245">
            <v>4</v>
          </cell>
          <cell r="F245" t="str">
            <v>-</v>
          </cell>
          <cell r="G245" t="str">
            <v>SCH 100 + Heavier</v>
          </cell>
          <cell r="H245" t="str">
            <v>1500#</v>
          </cell>
          <cell r="I245">
            <v>110.16</v>
          </cell>
          <cell r="J245" t="str">
            <v>Anaco</v>
          </cell>
        </row>
        <row r="246">
          <cell r="C246" t="str">
            <v>Flange4-SCH 100 + Heavier2500#</v>
          </cell>
          <cell r="D246" t="str">
            <v>Flange</v>
          </cell>
          <cell r="E246">
            <v>4</v>
          </cell>
          <cell r="F246" t="str">
            <v>-</v>
          </cell>
          <cell r="G246" t="str">
            <v>SCH 100 + Heavier</v>
          </cell>
          <cell r="H246" t="str">
            <v>2500#</v>
          </cell>
          <cell r="I246">
            <v>167</v>
          </cell>
          <cell r="J246" t="str">
            <v>Anaco</v>
          </cell>
        </row>
        <row r="247">
          <cell r="C247" t="str">
            <v>Flange4-SCH 100 + Heavier300#</v>
          </cell>
          <cell r="D247" t="str">
            <v>Flange</v>
          </cell>
          <cell r="E247">
            <v>4</v>
          </cell>
          <cell r="F247" t="str">
            <v>-</v>
          </cell>
          <cell r="G247" t="str">
            <v>SCH 100 + Heavier</v>
          </cell>
          <cell r="H247" t="str">
            <v>300#</v>
          </cell>
          <cell r="I247">
            <v>29.84</v>
          </cell>
          <cell r="J247" t="str">
            <v>Anaco</v>
          </cell>
        </row>
        <row r="248">
          <cell r="C248" t="str">
            <v>Flange4-SCH 100 + Heavier400#</v>
          </cell>
          <cell r="D248" t="str">
            <v>Flange</v>
          </cell>
          <cell r="E248">
            <v>4</v>
          </cell>
          <cell r="F248" t="str">
            <v>-</v>
          </cell>
          <cell r="G248" t="str">
            <v>SCH 100 + Heavier</v>
          </cell>
          <cell r="H248" t="str">
            <v>400#</v>
          </cell>
          <cell r="I248">
            <v>67.5</v>
          </cell>
          <cell r="J248" t="str">
            <v>Anaco</v>
          </cell>
        </row>
        <row r="249">
          <cell r="C249" t="str">
            <v>Flange4-SCH 100 + Heavier600#</v>
          </cell>
          <cell r="D249" t="str">
            <v>Flange</v>
          </cell>
          <cell r="E249">
            <v>4</v>
          </cell>
          <cell r="F249" t="str">
            <v>-</v>
          </cell>
          <cell r="G249" t="str">
            <v>SCH 100 + Heavier</v>
          </cell>
          <cell r="H249" t="str">
            <v>600#</v>
          </cell>
          <cell r="I249">
            <v>50.62</v>
          </cell>
          <cell r="J249" t="str">
            <v>Anaco</v>
          </cell>
        </row>
        <row r="250">
          <cell r="C250" t="str">
            <v>Flange4-SCH 100 + Heavier900#</v>
          </cell>
          <cell r="D250" t="str">
            <v>Flange</v>
          </cell>
          <cell r="E250">
            <v>4</v>
          </cell>
          <cell r="F250" t="str">
            <v>-</v>
          </cell>
          <cell r="G250" t="str">
            <v>SCH 100 + Heavier</v>
          </cell>
          <cell r="H250" t="str">
            <v>900#</v>
          </cell>
          <cell r="I250">
            <v>56.84</v>
          </cell>
          <cell r="J250" t="str">
            <v>Anaco</v>
          </cell>
        </row>
        <row r="251">
          <cell r="C251" t="str">
            <v>Flange5-SCH 100 + Heavier150#</v>
          </cell>
          <cell r="D251" t="str">
            <v>Flange</v>
          </cell>
          <cell r="E251">
            <v>5</v>
          </cell>
          <cell r="F251" t="str">
            <v>-</v>
          </cell>
          <cell r="G251" t="str">
            <v>SCH 100 + Heavier</v>
          </cell>
          <cell r="H251" t="str">
            <v>150#</v>
          </cell>
        </row>
        <row r="252">
          <cell r="C252" t="str">
            <v>Flange5-SCH 100 + Heavier1500#</v>
          </cell>
          <cell r="D252" t="str">
            <v>Flange</v>
          </cell>
          <cell r="E252">
            <v>5</v>
          </cell>
          <cell r="F252" t="str">
            <v>-</v>
          </cell>
          <cell r="G252" t="str">
            <v>SCH 100 + Heavier</v>
          </cell>
          <cell r="H252" t="str">
            <v>1500#</v>
          </cell>
          <cell r="I252">
            <v>214</v>
          </cell>
          <cell r="J252" t="str">
            <v>Anaco</v>
          </cell>
        </row>
        <row r="253">
          <cell r="C253" t="str">
            <v>Flange5-SCH 100 + Heavier2500#</v>
          </cell>
          <cell r="D253" t="str">
            <v>Flange</v>
          </cell>
          <cell r="E253">
            <v>5</v>
          </cell>
          <cell r="F253" t="str">
            <v>-</v>
          </cell>
          <cell r="G253" t="str">
            <v>SCH 100 + Heavier</v>
          </cell>
          <cell r="H253" t="str">
            <v>2500#</v>
          </cell>
          <cell r="I253">
            <v>390</v>
          </cell>
          <cell r="J253" t="str">
            <v>Anaco</v>
          </cell>
        </row>
        <row r="254">
          <cell r="C254" t="str">
            <v>Flange5-SCH 100 + Heavier300#</v>
          </cell>
          <cell r="D254" t="str">
            <v>Flange</v>
          </cell>
          <cell r="E254">
            <v>5</v>
          </cell>
          <cell r="F254" t="str">
            <v>-</v>
          </cell>
          <cell r="G254" t="str">
            <v>SCH 100 + Heavier</v>
          </cell>
          <cell r="H254" t="str">
            <v>300#</v>
          </cell>
          <cell r="I254">
            <v>127</v>
          </cell>
          <cell r="J254" t="str">
            <v>Anaco</v>
          </cell>
        </row>
        <row r="255">
          <cell r="C255" t="str">
            <v>Flange5-SCH 100 + Heavier400#</v>
          </cell>
          <cell r="D255" t="str">
            <v>Flange</v>
          </cell>
          <cell r="E255">
            <v>5</v>
          </cell>
          <cell r="F255" t="str">
            <v>-</v>
          </cell>
          <cell r="G255" t="str">
            <v>SCH 100 + Heavier</v>
          </cell>
          <cell r="H255" t="str">
            <v>400#</v>
          </cell>
          <cell r="I255">
            <v>199</v>
          </cell>
          <cell r="J255" t="str">
            <v>Anaco</v>
          </cell>
        </row>
        <row r="256">
          <cell r="C256" t="str">
            <v>Flange5-SCH 100 + Heavier600#</v>
          </cell>
          <cell r="D256" t="str">
            <v>Flange</v>
          </cell>
          <cell r="E256">
            <v>5</v>
          </cell>
          <cell r="F256" t="str">
            <v>-</v>
          </cell>
          <cell r="G256" t="str">
            <v>SCH 100 + Heavier</v>
          </cell>
          <cell r="H256" t="str">
            <v>600#</v>
          </cell>
          <cell r="I256">
            <v>197</v>
          </cell>
          <cell r="J256" t="str">
            <v>Anaco</v>
          </cell>
        </row>
        <row r="257">
          <cell r="C257" t="str">
            <v>Flange5-SCH 100 + Heavier900#</v>
          </cell>
          <cell r="D257" t="str">
            <v>Flange</v>
          </cell>
          <cell r="E257">
            <v>5</v>
          </cell>
          <cell r="F257" t="str">
            <v>-</v>
          </cell>
          <cell r="G257" t="str">
            <v>SCH 100 + Heavier</v>
          </cell>
          <cell r="H257" t="str">
            <v>900#</v>
          </cell>
          <cell r="I257">
            <v>214</v>
          </cell>
          <cell r="J257" t="str">
            <v>Anaco</v>
          </cell>
        </row>
        <row r="258">
          <cell r="C258" t="str">
            <v>Flange6-SCH 100 + Heavier150#</v>
          </cell>
          <cell r="D258" t="str">
            <v>Flange</v>
          </cell>
          <cell r="E258">
            <v>6</v>
          </cell>
          <cell r="F258" t="str">
            <v>-</v>
          </cell>
          <cell r="G258" t="str">
            <v>SCH 100 + Heavier</v>
          </cell>
          <cell r="H258" t="str">
            <v>150#</v>
          </cell>
          <cell r="I258">
            <v>57.24</v>
          </cell>
          <cell r="J258" t="str">
            <v>Anaco</v>
          </cell>
        </row>
        <row r="259">
          <cell r="C259" t="str">
            <v>Flange6-SCH 100 + Heavier1500#</v>
          </cell>
          <cell r="D259" t="str">
            <v>Flange</v>
          </cell>
          <cell r="E259">
            <v>6</v>
          </cell>
          <cell r="F259" t="str">
            <v>-</v>
          </cell>
          <cell r="G259" t="str">
            <v>SCH 100 + Heavier</v>
          </cell>
          <cell r="H259" t="str">
            <v>1500#</v>
          </cell>
          <cell r="I259">
            <v>173</v>
          </cell>
          <cell r="J259" t="str">
            <v>Anaco</v>
          </cell>
        </row>
        <row r="260">
          <cell r="C260" t="str">
            <v>Flange6-SCH 100 + Heavier2500#</v>
          </cell>
          <cell r="D260" t="str">
            <v>Flange</v>
          </cell>
          <cell r="E260">
            <v>6</v>
          </cell>
          <cell r="F260" t="str">
            <v>-</v>
          </cell>
          <cell r="G260" t="str">
            <v>SCH 100 + Heavier</v>
          </cell>
          <cell r="H260" t="str">
            <v>2500#</v>
          </cell>
          <cell r="I260">
            <v>390</v>
          </cell>
          <cell r="J260" t="str">
            <v>Anaco</v>
          </cell>
        </row>
        <row r="261">
          <cell r="C261" t="str">
            <v>Flange6-SCH 100 + Heavier300#</v>
          </cell>
          <cell r="D261" t="str">
            <v>Flange</v>
          </cell>
          <cell r="E261">
            <v>6</v>
          </cell>
          <cell r="F261" t="str">
            <v>-</v>
          </cell>
          <cell r="G261" t="str">
            <v>SCH 100 + Heavier</v>
          </cell>
          <cell r="H261" t="str">
            <v>300#</v>
          </cell>
          <cell r="I261">
            <v>61.56</v>
          </cell>
          <cell r="J261" t="str">
            <v>Anaco</v>
          </cell>
        </row>
        <row r="262">
          <cell r="C262" t="str">
            <v>Flange6-SCH 100 + Heavier400#</v>
          </cell>
          <cell r="D262" t="str">
            <v>Flange</v>
          </cell>
          <cell r="E262">
            <v>6</v>
          </cell>
          <cell r="F262" t="str">
            <v>-</v>
          </cell>
          <cell r="G262" t="str">
            <v>SCH 100 + Heavier</v>
          </cell>
          <cell r="H262" t="str">
            <v>400#</v>
          </cell>
          <cell r="I262">
            <v>92.52</v>
          </cell>
          <cell r="J262" t="str">
            <v>Anaco</v>
          </cell>
        </row>
        <row r="263">
          <cell r="C263" t="str">
            <v>Flange6-SCH 100 + Heavier600#</v>
          </cell>
          <cell r="D263" t="str">
            <v>Flange</v>
          </cell>
          <cell r="E263">
            <v>6</v>
          </cell>
          <cell r="F263" t="str">
            <v>-</v>
          </cell>
          <cell r="G263" t="str">
            <v>SCH 100 + Heavier</v>
          </cell>
          <cell r="H263" t="str">
            <v>600#</v>
          </cell>
          <cell r="I263">
            <v>69.39</v>
          </cell>
          <cell r="J263" t="str">
            <v>Anaco</v>
          </cell>
        </row>
        <row r="264">
          <cell r="C264" t="str">
            <v>Flange6-SCH 100 + Heavier900#</v>
          </cell>
          <cell r="D264" t="str">
            <v>Flange</v>
          </cell>
          <cell r="E264">
            <v>6</v>
          </cell>
          <cell r="F264" t="str">
            <v>-</v>
          </cell>
          <cell r="G264" t="str">
            <v>SCH 100 + Heavier</v>
          </cell>
          <cell r="H264" t="str">
            <v>900#</v>
          </cell>
          <cell r="I264">
            <v>96.93</v>
          </cell>
          <cell r="J264" t="str">
            <v>Anaco</v>
          </cell>
        </row>
        <row r="265">
          <cell r="C265" t="str">
            <v>Flange8-SCH 100 + Heavier150#</v>
          </cell>
          <cell r="D265" t="str">
            <v>Flange</v>
          </cell>
          <cell r="E265">
            <v>8</v>
          </cell>
          <cell r="F265" t="str">
            <v>-</v>
          </cell>
          <cell r="G265" t="str">
            <v>SCH 100 + Heavier</v>
          </cell>
          <cell r="H265" t="str">
            <v>150#</v>
          </cell>
          <cell r="I265">
            <v>117.45</v>
          </cell>
          <cell r="J265" t="str">
            <v>Anaco</v>
          </cell>
        </row>
        <row r="266">
          <cell r="C266" t="str">
            <v>Flange8-SCH 100 + Heavier1500#</v>
          </cell>
          <cell r="D266" t="str">
            <v>Flange</v>
          </cell>
          <cell r="E266">
            <v>8</v>
          </cell>
          <cell r="F266" t="str">
            <v>-</v>
          </cell>
          <cell r="G266" t="str">
            <v>SCH 100 + Heavier</v>
          </cell>
          <cell r="H266" t="str">
            <v>1500#</v>
          </cell>
          <cell r="I266">
            <v>332</v>
          </cell>
          <cell r="J266" t="str">
            <v>Anaco</v>
          </cell>
        </row>
        <row r="267">
          <cell r="C267" t="str">
            <v>Flange8-SCH 100 + Heavier2500#</v>
          </cell>
          <cell r="D267" t="str">
            <v>Flange</v>
          </cell>
          <cell r="E267">
            <v>8</v>
          </cell>
          <cell r="F267" t="str">
            <v>-</v>
          </cell>
          <cell r="G267" t="str">
            <v>SCH 100 + Heavier</v>
          </cell>
          <cell r="H267" t="str">
            <v>2500#</v>
          </cell>
          <cell r="I267">
            <v>550</v>
          </cell>
          <cell r="J267" t="str">
            <v>Anaco</v>
          </cell>
        </row>
        <row r="268">
          <cell r="C268" t="str">
            <v>Flange8-SCH 100 + Heavier300#</v>
          </cell>
          <cell r="D268" t="str">
            <v>Flange</v>
          </cell>
          <cell r="E268">
            <v>8</v>
          </cell>
          <cell r="F268" t="str">
            <v>-</v>
          </cell>
          <cell r="G268" t="str">
            <v>SCH 100 + Heavier</v>
          </cell>
          <cell r="H268" t="str">
            <v>300#</v>
          </cell>
          <cell r="I268">
            <v>133.38</v>
          </cell>
          <cell r="J268" t="str">
            <v>Anaco</v>
          </cell>
        </row>
        <row r="269">
          <cell r="C269" t="str">
            <v>Flange8-SCH 100 + Heavier400#</v>
          </cell>
          <cell r="D269" t="str">
            <v>Flange</v>
          </cell>
          <cell r="E269">
            <v>8</v>
          </cell>
          <cell r="F269" t="str">
            <v>-</v>
          </cell>
          <cell r="G269" t="str">
            <v>SCH 100 + Heavier</v>
          </cell>
          <cell r="H269" t="str">
            <v>400#</v>
          </cell>
          <cell r="I269">
            <v>164</v>
          </cell>
          <cell r="J269" t="str">
            <v>Anaco</v>
          </cell>
        </row>
        <row r="270">
          <cell r="C270" t="str">
            <v>Flange8-SCH 100 + Heavier600#</v>
          </cell>
          <cell r="D270" t="str">
            <v>Flange</v>
          </cell>
          <cell r="E270">
            <v>8</v>
          </cell>
          <cell r="F270" t="str">
            <v>-</v>
          </cell>
          <cell r="G270" t="str">
            <v>SCH 100 + Heavier</v>
          </cell>
          <cell r="H270" t="str">
            <v>600#</v>
          </cell>
          <cell r="I270">
            <v>122.72</v>
          </cell>
          <cell r="J270" t="str">
            <v>Anaco</v>
          </cell>
        </row>
        <row r="271">
          <cell r="C271" t="str">
            <v>Flange8-SCH 100 + Heavier900#</v>
          </cell>
          <cell r="D271" t="str">
            <v>Flange</v>
          </cell>
          <cell r="E271">
            <v>8</v>
          </cell>
          <cell r="F271" t="str">
            <v>-</v>
          </cell>
          <cell r="G271" t="str">
            <v>SCH 100 + Heavier</v>
          </cell>
          <cell r="H271" t="str">
            <v>900#</v>
          </cell>
          <cell r="I271">
            <v>181</v>
          </cell>
          <cell r="J271" t="str">
            <v>Anaco</v>
          </cell>
        </row>
        <row r="272">
          <cell r="C272" t="str">
            <v>Flange10-SCH 100 + Heavier150#</v>
          </cell>
          <cell r="D272" t="str">
            <v>Flange</v>
          </cell>
          <cell r="E272">
            <v>10</v>
          </cell>
          <cell r="F272" t="str">
            <v>-</v>
          </cell>
          <cell r="G272" t="str">
            <v>SCH 100 + Heavier</v>
          </cell>
          <cell r="H272" t="str">
            <v>150#</v>
          </cell>
          <cell r="I272">
            <v>159.69999999999999</v>
          </cell>
          <cell r="J272" t="str">
            <v>Anaco</v>
          </cell>
        </row>
        <row r="273">
          <cell r="C273" t="str">
            <v>Flange10-SCH 100 + Heavier1500#</v>
          </cell>
          <cell r="D273" t="str">
            <v>Flange</v>
          </cell>
          <cell r="E273">
            <v>10</v>
          </cell>
          <cell r="F273" t="str">
            <v>-</v>
          </cell>
          <cell r="G273" t="str">
            <v>SCH 100 + Heavier</v>
          </cell>
          <cell r="H273" t="str">
            <v>1500#</v>
          </cell>
          <cell r="I273">
            <v>659</v>
          </cell>
          <cell r="J273" t="str">
            <v>Anaco</v>
          </cell>
        </row>
        <row r="274">
          <cell r="C274" t="str">
            <v>Flange10-SCH 100 + Heavier2500#</v>
          </cell>
          <cell r="D274" t="str">
            <v>Flange</v>
          </cell>
          <cell r="E274">
            <v>10</v>
          </cell>
          <cell r="F274" t="str">
            <v>-</v>
          </cell>
          <cell r="G274" t="str">
            <v>SCH 100 + Heavier</v>
          </cell>
          <cell r="H274" t="str">
            <v>2500#</v>
          </cell>
          <cell r="I274">
            <v>1260</v>
          </cell>
          <cell r="J274" t="str">
            <v>Anaco</v>
          </cell>
        </row>
        <row r="275">
          <cell r="C275" t="str">
            <v>Flange10-SCH 100 + Heavier300#</v>
          </cell>
          <cell r="D275" t="str">
            <v>Flange</v>
          </cell>
          <cell r="E275">
            <v>10</v>
          </cell>
          <cell r="F275" t="str">
            <v>-</v>
          </cell>
          <cell r="G275" t="str">
            <v>SCH 100 + Heavier</v>
          </cell>
          <cell r="H275" t="str">
            <v>300#</v>
          </cell>
          <cell r="I275">
            <v>196</v>
          </cell>
          <cell r="J275" t="str">
            <v>Anaco</v>
          </cell>
        </row>
        <row r="276">
          <cell r="C276" t="str">
            <v>Flange10-SCH 100 + Heavier400#</v>
          </cell>
          <cell r="D276" t="str">
            <v>Flange</v>
          </cell>
          <cell r="E276">
            <v>10</v>
          </cell>
          <cell r="F276" t="str">
            <v>-</v>
          </cell>
          <cell r="G276" t="str">
            <v>SCH 100 + Heavier</v>
          </cell>
          <cell r="H276" t="str">
            <v>400#</v>
          </cell>
          <cell r="I276">
            <v>303</v>
          </cell>
          <cell r="J276" t="str">
            <v>Anaco</v>
          </cell>
        </row>
        <row r="277">
          <cell r="C277" t="str">
            <v>Flange10-SCH 100 + Heavier600#</v>
          </cell>
          <cell r="D277" t="str">
            <v>Flange</v>
          </cell>
          <cell r="E277">
            <v>10</v>
          </cell>
          <cell r="F277" t="str">
            <v>-</v>
          </cell>
          <cell r="G277" t="str">
            <v>SCH 100 + Heavier</v>
          </cell>
          <cell r="H277" t="str">
            <v>600#</v>
          </cell>
          <cell r="I277">
            <v>227</v>
          </cell>
          <cell r="J277" t="str">
            <v>Anaco</v>
          </cell>
        </row>
        <row r="278">
          <cell r="C278" t="str">
            <v>Flange10-SCH 100 + Heavier900#</v>
          </cell>
          <cell r="D278" t="str">
            <v>Flange</v>
          </cell>
          <cell r="E278">
            <v>10</v>
          </cell>
          <cell r="F278" t="str">
            <v>-</v>
          </cell>
          <cell r="G278" t="str">
            <v>SCH 100 + Heavier</v>
          </cell>
          <cell r="H278" t="str">
            <v>900#</v>
          </cell>
          <cell r="I278">
            <v>276</v>
          </cell>
          <cell r="J278" t="str">
            <v>Anaco</v>
          </cell>
        </row>
        <row r="279">
          <cell r="C279" t="str">
            <v>Flange12-SCH 100 + Heavier150#</v>
          </cell>
          <cell r="D279" t="str">
            <v>Flange</v>
          </cell>
          <cell r="E279">
            <v>12</v>
          </cell>
          <cell r="F279" t="str">
            <v>-</v>
          </cell>
          <cell r="G279" t="str">
            <v>SCH 100 + Heavier</v>
          </cell>
          <cell r="H279" t="str">
            <v>150#</v>
          </cell>
          <cell r="I279">
            <v>184.41</v>
          </cell>
          <cell r="J279" t="str">
            <v>Anaco</v>
          </cell>
        </row>
        <row r="280">
          <cell r="C280" t="str">
            <v>Flange12-SCH 100 + Heavier1500#</v>
          </cell>
          <cell r="D280" t="str">
            <v>Flange</v>
          </cell>
          <cell r="E280">
            <v>12</v>
          </cell>
          <cell r="F280" t="str">
            <v>-</v>
          </cell>
          <cell r="G280" t="str">
            <v>SCH 100 + Heavier</v>
          </cell>
          <cell r="H280" t="str">
            <v>1500#</v>
          </cell>
          <cell r="I280">
            <v>1042</v>
          </cell>
          <cell r="J280" t="str">
            <v>Anaco</v>
          </cell>
        </row>
        <row r="281">
          <cell r="C281" t="str">
            <v>Flange12-SCH 100 + Heavier2500#</v>
          </cell>
          <cell r="D281" t="str">
            <v>Flange</v>
          </cell>
          <cell r="E281">
            <v>12</v>
          </cell>
          <cell r="F281" t="str">
            <v>-</v>
          </cell>
          <cell r="G281" t="str">
            <v>SCH 100 + Heavier</v>
          </cell>
          <cell r="H281" t="str">
            <v>2500#</v>
          </cell>
          <cell r="I281">
            <v>1520</v>
          </cell>
          <cell r="J281" t="str">
            <v>Anaco</v>
          </cell>
        </row>
        <row r="282">
          <cell r="C282" t="str">
            <v>Flange12-SCH 100 + Heavier300#</v>
          </cell>
          <cell r="D282" t="str">
            <v>Flange</v>
          </cell>
          <cell r="E282">
            <v>12</v>
          </cell>
          <cell r="F282" t="str">
            <v>-</v>
          </cell>
          <cell r="G282" t="str">
            <v>SCH 100 + Heavier</v>
          </cell>
          <cell r="H282" t="str">
            <v>300#</v>
          </cell>
          <cell r="I282">
            <v>236</v>
          </cell>
          <cell r="J282" t="str">
            <v>Anaco</v>
          </cell>
        </row>
        <row r="283">
          <cell r="C283" t="str">
            <v>Flange12-SCH 100 + Heavier400#</v>
          </cell>
          <cell r="D283" t="str">
            <v>Flange</v>
          </cell>
          <cell r="E283">
            <v>12</v>
          </cell>
          <cell r="F283" t="str">
            <v>-</v>
          </cell>
          <cell r="G283" t="str">
            <v>SCH 100 + Heavier</v>
          </cell>
          <cell r="H283" t="str">
            <v>400#</v>
          </cell>
          <cell r="I283">
            <v>455</v>
          </cell>
          <cell r="J283" t="str">
            <v>Anaco</v>
          </cell>
        </row>
        <row r="284">
          <cell r="C284" t="str">
            <v>Flange12-SCH 100 + Heavier600#</v>
          </cell>
          <cell r="D284" t="str">
            <v>Flange</v>
          </cell>
          <cell r="E284">
            <v>12</v>
          </cell>
          <cell r="F284" t="str">
            <v>-</v>
          </cell>
          <cell r="G284" t="str">
            <v>SCH 100 + Heavier</v>
          </cell>
          <cell r="H284" t="str">
            <v>600#</v>
          </cell>
          <cell r="I284">
            <v>341</v>
          </cell>
          <cell r="J284" t="str">
            <v>Anaco</v>
          </cell>
        </row>
        <row r="285">
          <cell r="C285" t="str">
            <v>Flange12-SCH 100 + Heavier900#</v>
          </cell>
          <cell r="D285" t="str">
            <v>Flange</v>
          </cell>
          <cell r="E285">
            <v>12</v>
          </cell>
          <cell r="F285" t="str">
            <v>-</v>
          </cell>
          <cell r="G285" t="str">
            <v>SCH 100 + Heavier</v>
          </cell>
          <cell r="H285" t="str">
            <v>900#</v>
          </cell>
          <cell r="I285">
            <v>478</v>
          </cell>
          <cell r="J285" t="str">
            <v>Anaco</v>
          </cell>
        </row>
        <row r="286">
          <cell r="C286" t="str">
            <v>Flange14-SCH 100 + Heavier150#</v>
          </cell>
          <cell r="D286" t="str">
            <v>Flange</v>
          </cell>
          <cell r="E286">
            <v>14</v>
          </cell>
          <cell r="F286" t="str">
            <v>-</v>
          </cell>
          <cell r="G286" t="str">
            <v>SCH 100 + Heavier</v>
          </cell>
          <cell r="H286" t="str">
            <v>150#</v>
          </cell>
          <cell r="I286">
            <v>562</v>
          </cell>
          <cell r="J286" t="str">
            <v>Anaco</v>
          </cell>
        </row>
        <row r="287">
          <cell r="C287" t="str">
            <v>Flange14-SCH 100 + Heavier1500#</v>
          </cell>
          <cell r="D287" t="str">
            <v>Flange</v>
          </cell>
          <cell r="E287">
            <v>14</v>
          </cell>
          <cell r="F287" t="str">
            <v>-</v>
          </cell>
          <cell r="G287" t="str">
            <v>SCH 100 + Heavier</v>
          </cell>
          <cell r="H287" t="str">
            <v>1500#</v>
          </cell>
          <cell r="I287">
            <v>1337</v>
          </cell>
          <cell r="J287" t="str">
            <v>Anaco</v>
          </cell>
        </row>
        <row r="288">
          <cell r="C288" t="str">
            <v>Flange14-SCH 100 + Heavier300#</v>
          </cell>
          <cell r="D288" t="str">
            <v>Flange</v>
          </cell>
          <cell r="E288">
            <v>14</v>
          </cell>
          <cell r="F288" t="str">
            <v>-</v>
          </cell>
          <cell r="G288" t="str">
            <v>SCH 100 + Heavier</v>
          </cell>
          <cell r="H288" t="str">
            <v>300#</v>
          </cell>
          <cell r="I288">
            <v>749</v>
          </cell>
          <cell r="J288" t="str">
            <v>Anaco</v>
          </cell>
        </row>
        <row r="289">
          <cell r="C289" t="str">
            <v>Flange14-SCH 100 + Heavier400#</v>
          </cell>
          <cell r="D289" t="str">
            <v>Flange</v>
          </cell>
          <cell r="E289">
            <v>14</v>
          </cell>
          <cell r="F289" t="str">
            <v>-</v>
          </cell>
          <cell r="G289" t="str">
            <v>SCH 100 + Heavier</v>
          </cell>
          <cell r="H289" t="str">
            <v>400#</v>
          </cell>
          <cell r="I289">
            <v>749</v>
          </cell>
          <cell r="J289" t="str">
            <v>Anaco</v>
          </cell>
        </row>
        <row r="290">
          <cell r="C290" t="str">
            <v>Flange14-SCH 100 + Heavier600#</v>
          </cell>
          <cell r="D290" t="str">
            <v>Flange</v>
          </cell>
          <cell r="E290">
            <v>14</v>
          </cell>
          <cell r="F290" t="str">
            <v>-</v>
          </cell>
          <cell r="G290" t="str">
            <v>SCH 100 + Heavier</v>
          </cell>
          <cell r="H290" t="str">
            <v>600#</v>
          </cell>
          <cell r="I290">
            <v>562</v>
          </cell>
          <cell r="J290" t="str">
            <v>Anaco</v>
          </cell>
        </row>
        <row r="291">
          <cell r="C291" t="str">
            <v>Flange14-SCH 100 + Heavier900#</v>
          </cell>
          <cell r="D291" t="str">
            <v>Flange</v>
          </cell>
          <cell r="E291">
            <v>14</v>
          </cell>
          <cell r="F291" t="str">
            <v>-</v>
          </cell>
          <cell r="G291" t="str">
            <v>SCH 100 + Heavier</v>
          </cell>
          <cell r="H291" t="str">
            <v>900#</v>
          </cell>
          <cell r="I291">
            <v>665</v>
          </cell>
          <cell r="J291" t="str">
            <v>Anaco</v>
          </cell>
        </row>
        <row r="292">
          <cell r="C292" t="str">
            <v>Flange16-SCH 100 + Heavier150#</v>
          </cell>
          <cell r="D292" t="str">
            <v>Flange</v>
          </cell>
          <cell r="E292">
            <v>16</v>
          </cell>
          <cell r="F292" t="str">
            <v>-</v>
          </cell>
          <cell r="G292" t="str">
            <v>SCH 100 + Heavier</v>
          </cell>
          <cell r="H292" t="str">
            <v>150#</v>
          </cell>
          <cell r="I292">
            <v>680</v>
          </cell>
          <cell r="J292" t="str">
            <v>Anaco</v>
          </cell>
        </row>
        <row r="293">
          <cell r="C293" t="str">
            <v>Flange16-SCH 100 + Heavier1500#</v>
          </cell>
          <cell r="D293" t="str">
            <v>Flange</v>
          </cell>
          <cell r="E293">
            <v>16</v>
          </cell>
          <cell r="F293" t="str">
            <v>-</v>
          </cell>
          <cell r="G293" t="str">
            <v>SCH 100 + Heavier</v>
          </cell>
          <cell r="H293" t="str">
            <v>1500#</v>
          </cell>
          <cell r="I293">
            <v>1717</v>
          </cell>
          <cell r="J293" t="str">
            <v>Anaco</v>
          </cell>
        </row>
        <row r="294">
          <cell r="C294" t="str">
            <v>Flange16-SCH 100 + Heavier300#</v>
          </cell>
          <cell r="D294" t="str">
            <v>Flange</v>
          </cell>
          <cell r="E294">
            <v>16</v>
          </cell>
          <cell r="F294" t="str">
            <v>-</v>
          </cell>
          <cell r="G294" t="str">
            <v>SCH 100 + Heavier</v>
          </cell>
          <cell r="H294" t="str">
            <v>300#</v>
          </cell>
          <cell r="I294">
            <v>906</v>
          </cell>
          <cell r="J294" t="str">
            <v>Anaco</v>
          </cell>
        </row>
        <row r="295">
          <cell r="C295" t="str">
            <v>Flange16-SCH 100 + Heavier400#</v>
          </cell>
          <cell r="D295" t="str">
            <v>Flange</v>
          </cell>
          <cell r="E295">
            <v>16</v>
          </cell>
          <cell r="F295" t="str">
            <v>-</v>
          </cell>
          <cell r="G295" t="str">
            <v>SCH 100 + Heavier</v>
          </cell>
          <cell r="H295" t="str">
            <v>400#</v>
          </cell>
          <cell r="I295">
            <v>906</v>
          </cell>
          <cell r="J295" t="str">
            <v>Anaco</v>
          </cell>
        </row>
        <row r="296">
          <cell r="C296" t="str">
            <v>Flange16-SCH 100 + Heavier600#</v>
          </cell>
          <cell r="D296" t="str">
            <v>Flange</v>
          </cell>
          <cell r="E296">
            <v>16</v>
          </cell>
          <cell r="F296" t="str">
            <v>-</v>
          </cell>
          <cell r="G296" t="str">
            <v>SCH 100 + Heavier</v>
          </cell>
          <cell r="H296" t="str">
            <v>600#</v>
          </cell>
          <cell r="I296">
            <v>680</v>
          </cell>
          <cell r="J296" t="str">
            <v>Anaco</v>
          </cell>
        </row>
        <row r="297">
          <cell r="C297" t="str">
            <v>Flange16-SCH 100 + Heavier900#</v>
          </cell>
          <cell r="D297" t="str">
            <v>Flange</v>
          </cell>
          <cell r="E297">
            <v>16</v>
          </cell>
          <cell r="F297" t="str">
            <v>-</v>
          </cell>
          <cell r="G297" t="str">
            <v>SCH 100 + Heavier</v>
          </cell>
          <cell r="H297" t="str">
            <v>900#</v>
          </cell>
          <cell r="I297">
            <v>778</v>
          </cell>
          <cell r="J297" t="str">
            <v>Anaco</v>
          </cell>
        </row>
        <row r="298">
          <cell r="C298" t="str">
            <v>Flange18-SCH 100 + Heavier150#</v>
          </cell>
          <cell r="D298" t="str">
            <v>Flange</v>
          </cell>
          <cell r="E298">
            <v>18</v>
          </cell>
          <cell r="F298" t="str">
            <v>-</v>
          </cell>
          <cell r="G298" t="str">
            <v>SCH 100 + Heavier</v>
          </cell>
          <cell r="H298" t="str">
            <v>150#</v>
          </cell>
          <cell r="I298">
            <v>787</v>
          </cell>
          <cell r="J298" t="str">
            <v>Anaco</v>
          </cell>
        </row>
        <row r="299">
          <cell r="C299" t="str">
            <v>Flange18-SCH 100 + Heavier1500#</v>
          </cell>
          <cell r="D299" t="str">
            <v>Flange</v>
          </cell>
          <cell r="E299">
            <v>18</v>
          </cell>
          <cell r="F299" t="str">
            <v>-</v>
          </cell>
          <cell r="G299" t="str">
            <v>SCH 100 + Heavier</v>
          </cell>
          <cell r="H299" t="str">
            <v>1500#</v>
          </cell>
          <cell r="I299">
            <v>1920</v>
          </cell>
          <cell r="J299" t="str">
            <v>Anaco</v>
          </cell>
        </row>
        <row r="300">
          <cell r="C300" t="str">
            <v>Flange18-SCH 100 + Heavier300#</v>
          </cell>
          <cell r="D300" t="str">
            <v>Flange</v>
          </cell>
          <cell r="E300">
            <v>18</v>
          </cell>
          <cell r="F300" t="str">
            <v>-</v>
          </cell>
          <cell r="G300" t="str">
            <v>SCH 100 + Heavier</v>
          </cell>
          <cell r="H300" t="str">
            <v>300#</v>
          </cell>
          <cell r="I300">
            <v>1050</v>
          </cell>
          <cell r="J300" t="str">
            <v>Anaco</v>
          </cell>
        </row>
        <row r="301">
          <cell r="C301" t="str">
            <v>Flange18-SCH 100 + Heavier400#</v>
          </cell>
          <cell r="D301" t="str">
            <v>Flange</v>
          </cell>
          <cell r="E301">
            <v>18</v>
          </cell>
          <cell r="F301" t="str">
            <v>-</v>
          </cell>
          <cell r="G301" t="str">
            <v>SCH 100 + Heavier</v>
          </cell>
          <cell r="H301" t="str">
            <v>400#</v>
          </cell>
          <cell r="I301">
            <v>1050</v>
          </cell>
          <cell r="J301" t="str">
            <v>Anaco</v>
          </cell>
        </row>
        <row r="302">
          <cell r="C302" t="str">
            <v>Flange18-SCH 100 + Heavier600#</v>
          </cell>
          <cell r="D302" t="str">
            <v>Flange</v>
          </cell>
          <cell r="E302">
            <v>18</v>
          </cell>
          <cell r="F302" t="str">
            <v>-</v>
          </cell>
          <cell r="G302" t="str">
            <v>SCH 100 + Heavier</v>
          </cell>
          <cell r="H302" t="str">
            <v>600#</v>
          </cell>
          <cell r="I302">
            <v>787</v>
          </cell>
          <cell r="J302" t="str">
            <v>Anaco</v>
          </cell>
        </row>
        <row r="303">
          <cell r="C303" t="str">
            <v>Flange18-SCH 100 + Heavier900#</v>
          </cell>
          <cell r="D303" t="str">
            <v>Flange</v>
          </cell>
          <cell r="E303">
            <v>18</v>
          </cell>
          <cell r="F303" t="str">
            <v>-</v>
          </cell>
          <cell r="G303" t="str">
            <v>SCH 100 + Heavier</v>
          </cell>
          <cell r="H303" t="str">
            <v>900#</v>
          </cell>
          <cell r="I303">
            <v>1148</v>
          </cell>
          <cell r="J303" t="str">
            <v>Anaco</v>
          </cell>
        </row>
        <row r="304">
          <cell r="C304" t="str">
            <v>Flange20-SCH 100 + Heavier150#</v>
          </cell>
          <cell r="D304" t="str">
            <v>Flange</v>
          </cell>
          <cell r="E304">
            <v>20</v>
          </cell>
          <cell r="F304" t="str">
            <v>-</v>
          </cell>
          <cell r="G304" t="str">
            <v>SCH 100 + Heavier</v>
          </cell>
          <cell r="H304" t="str">
            <v>150#</v>
          </cell>
          <cell r="I304">
            <v>936</v>
          </cell>
          <cell r="J304" t="str">
            <v>Anaco</v>
          </cell>
        </row>
        <row r="305">
          <cell r="C305" t="str">
            <v>Flange20-SCH 100 + Heavier1500#</v>
          </cell>
          <cell r="D305" t="str">
            <v>Flange</v>
          </cell>
          <cell r="E305">
            <v>20</v>
          </cell>
          <cell r="F305" t="str">
            <v>-</v>
          </cell>
          <cell r="G305" t="str">
            <v>SCH 100 + Heavier</v>
          </cell>
          <cell r="H305" t="str">
            <v>1500#</v>
          </cell>
          <cell r="I305">
            <v>2120</v>
          </cell>
          <cell r="J305" t="str">
            <v>Anaco</v>
          </cell>
        </row>
        <row r="306">
          <cell r="C306" t="str">
            <v>Flange20-SCH 100 + Heavier300#</v>
          </cell>
          <cell r="D306" t="str">
            <v>Flange</v>
          </cell>
          <cell r="E306">
            <v>20</v>
          </cell>
          <cell r="F306" t="str">
            <v>-</v>
          </cell>
          <cell r="G306" t="str">
            <v>SCH 100 + Heavier</v>
          </cell>
          <cell r="H306" t="str">
            <v>300#</v>
          </cell>
          <cell r="I306">
            <v>1248</v>
          </cell>
          <cell r="J306" t="str">
            <v>Anaco</v>
          </cell>
        </row>
        <row r="307">
          <cell r="C307" t="str">
            <v>Flange20-SCH 100 + Heavier400#</v>
          </cell>
          <cell r="D307" t="str">
            <v>Flange</v>
          </cell>
          <cell r="E307">
            <v>20</v>
          </cell>
          <cell r="F307" t="str">
            <v>-</v>
          </cell>
          <cell r="G307" t="str">
            <v>SCH 100 + Heavier</v>
          </cell>
          <cell r="H307" t="str">
            <v>400#</v>
          </cell>
          <cell r="I307">
            <v>1248</v>
          </cell>
          <cell r="J307" t="str">
            <v>Anaco</v>
          </cell>
        </row>
        <row r="308">
          <cell r="C308" t="str">
            <v>Flange20-SCH 100 + Heavier600#</v>
          </cell>
          <cell r="D308" t="str">
            <v>Flange</v>
          </cell>
          <cell r="E308">
            <v>20</v>
          </cell>
          <cell r="F308" t="str">
            <v>-</v>
          </cell>
          <cell r="G308" t="str">
            <v>SCH 100 + Heavier</v>
          </cell>
          <cell r="H308" t="str">
            <v>600#</v>
          </cell>
          <cell r="I308">
            <v>936</v>
          </cell>
          <cell r="J308" t="str">
            <v>Anaco</v>
          </cell>
        </row>
        <row r="309">
          <cell r="C309" t="str">
            <v>Flange20-SCH 100 + Heavier900#</v>
          </cell>
          <cell r="D309" t="str">
            <v>Flange</v>
          </cell>
          <cell r="E309">
            <v>20</v>
          </cell>
          <cell r="F309" t="str">
            <v>-</v>
          </cell>
          <cell r="G309" t="str">
            <v>SCH 100 + Heavier</v>
          </cell>
          <cell r="H309" t="str">
            <v>900#</v>
          </cell>
          <cell r="I309">
            <v>1399</v>
          </cell>
          <cell r="J309" t="str">
            <v>Anaco</v>
          </cell>
        </row>
        <row r="310">
          <cell r="C310" t="str">
            <v>Flange24-SCH 100 + Heavier150#</v>
          </cell>
          <cell r="D310" t="str">
            <v>Flange</v>
          </cell>
          <cell r="E310">
            <v>24</v>
          </cell>
          <cell r="F310" t="str">
            <v>-</v>
          </cell>
          <cell r="G310" t="str">
            <v>SCH 100 + Heavier</v>
          </cell>
          <cell r="H310" t="str">
            <v>150#</v>
          </cell>
          <cell r="I310">
            <v>1375</v>
          </cell>
          <cell r="J310" t="str">
            <v>Anaco</v>
          </cell>
        </row>
        <row r="311">
          <cell r="C311" t="str">
            <v>Flange24-SCH 100 + Heavier1500#</v>
          </cell>
          <cell r="D311" t="str">
            <v>Flange</v>
          </cell>
          <cell r="E311">
            <v>24</v>
          </cell>
          <cell r="F311" t="str">
            <v>-</v>
          </cell>
          <cell r="G311" t="str">
            <v>SCH 100 + Heavier</v>
          </cell>
          <cell r="H311" t="str">
            <v>1500#</v>
          </cell>
          <cell r="I311">
            <v>2970</v>
          </cell>
          <cell r="J311" t="str">
            <v>Anaco</v>
          </cell>
        </row>
        <row r="312">
          <cell r="C312" t="str">
            <v>Flange24-SCH 100 + Heavier300#</v>
          </cell>
          <cell r="D312" t="str">
            <v>Flange</v>
          </cell>
          <cell r="E312">
            <v>24</v>
          </cell>
          <cell r="F312" t="str">
            <v>-</v>
          </cell>
          <cell r="G312" t="str">
            <v>SCH 100 + Heavier</v>
          </cell>
          <cell r="H312" t="str">
            <v>300#</v>
          </cell>
          <cell r="I312">
            <v>1840</v>
          </cell>
          <cell r="J312" t="str">
            <v>Anaco</v>
          </cell>
        </row>
        <row r="313">
          <cell r="C313" t="str">
            <v>Flange24-SCH 100 + Heavier400#</v>
          </cell>
          <cell r="D313" t="str">
            <v>Flange</v>
          </cell>
          <cell r="E313">
            <v>24</v>
          </cell>
          <cell r="F313" t="str">
            <v>-</v>
          </cell>
          <cell r="G313" t="str">
            <v>SCH 100 + Heavier</v>
          </cell>
          <cell r="H313" t="str">
            <v>400#</v>
          </cell>
          <cell r="I313">
            <v>1840</v>
          </cell>
          <cell r="J313" t="str">
            <v>Anaco</v>
          </cell>
        </row>
        <row r="314">
          <cell r="C314" t="str">
            <v>Flange24-SCH 100 + Heavier600#</v>
          </cell>
          <cell r="D314" t="str">
            <v>Flange</v>
          </cell>
          <cell r="E314">
            <v>24</v>
          </cell>
          <cell r="F314" t="str">
            <v>-</v>
          </cell>
          <cell r="G314" t="str">
            <v>SCH 100 + Heavier</v>
          </cell>
          <cell r="H314" t="str">
            <v>600#</v>
          </cell>
          <cell r="I314">
            <v>1375</v>
          </cell>
          <cell r="J314" t="str">
            <v>Anaco</v>
          </cell>
        </row>
        <row r="315">
          <cell r="C315" t="str">
            <v>Flange24-SCH 100 + Heavier900#</v>
          </cell>
          <cell r="D315" t="str">
            <v>Flange</v>
          </cell>
          <cell r="E315">
            <v>24</v>
          </cell>
          <cell r="F315" t="str">
            <v>-</v>
          </cell>
          <cell r="G315" t="str">
            <v>SCH 100 + Heavier</v>
          </cell>
          <cell r="H315" t="str">
            <v>900#</v>
          </cell>
          <cell r="I315">
            <v>2390</v>
          </cell>
          <cell r="J315" t="str">
            <v>Anaco</v>
          </cell>
        </row>
        <row r="316">
          <cell r="C316" t="str">
            <v>Flange1 1/2-SCH 100 + Heavier150#</v>
          </cell>
          <cell r="D316" t="str">
            <v>Flange</v>
          </cell>
          <cell r="E316" t="str">
            <v>1 1/2</v>
          </cell>
          <cell r="F316" t="str">
            <v>-</v>
          </cell>
          <cell r="G316" t="str">
            <v>SCH 100 + Heavier</v>
          </cell>
          <cell r="H316" t="str">
            <v>150#</v>
          </cell>
          <cell r="I316">
            <v>12.15</v>
          </cell>
          <cell r="J316" t="str">
            <v>Anaco</v>
          </cell>
        </row>
        <row r="317">
          <cell r="C317" t="str">
            <v>Flange1 1/2-SCH 100 + Heavier1500#</v>
          </cell>
          <cell r="D317" t="str">
            <v>Flange</v>
          </cell>
          <cell r="E317" t="str">
            <v>1 1/2</v>
          </cell>
          <cell r="F317" t="str">
            <v>-</v>
          </cell>
          <cell r="G317" t="str">
            <v>SCH 100 + Heavier</v>
          </cell>
          <cell r="H317" t="str">
            <v>1500#</v>
          </cell>
          <cell r="I317">
            <v>22.41</v>
          </cell>
          <cell r="J317" t="str">
            <v>Anaco</v>
          </cell>
        </row>
        <row r="318">
          <cell r="C318" t="str">
            <v>Flange1 1/2-SCH 100 + Heavier2500#</v>
          </cell>
          <cell r="D318" t="str">
            <v>Flange</v>
          </cell>
          <cell r="E318" t="str">
            <v>1 1/2</v>
          </cell>
          <cell r="F318" t="str">
            <v>-</v>
          </cell>
          <cell r="G318" t="str">
            <v>SCH 100 + Heavier</v>
          </cell>
          <cell r="H318" t="str">
            <v>2500#</v>
          </cell>
          <cell r="I318">
            <v>62.5</v>
          </cell>
          <cell r="J318" t="str">
            <v>Anaco</v>
          </cell>
        </row>
        <row r="319">
          <cell r="C319" t="str">
            <v>Flange1 1/2-SCH 100 + Heavier300#</v>
          </cell>
          <cell r="D319" t="str">
            <v>Flange</v>
          </cell>
          <cell r="E319" t="str">
            <v>1 1/2</v>
          </cell>
          <cell r="F319" t="str">
            <v>-</v>
          </cell>
          <cell r="G319" t="str">
            <v>SCH 100 + Heavier</v>
          </cell>
          <cell r="H319" t="str">
            <v>300#</v>
          </cell>
          <cell r="I319">
            <v>13.77</v>
          </cell>
          <cell r="J319" t="str">
            <v>Anaco</v>
          </cell>
        </row>
        <row r="320">
          <cell r="C320" t="str">
            <v>Flange1 1/2-SCH 100 + Heavier400#</v>
          </cell>
          <cell r="D320" t="str">
            <v>Flange</v>
          </cell>
          <cell r="E320" t="str">
            <v>1 1/2</v>
          </cell>
          <cell r="F320" t="str">
            <v>-</v>
          </cell>
          <cell r="G320" t="str">
            <v>SCH 100 + Heavier</v>
          </cell>
          <cell r="H320" t="str">
            <v>400#</v>
          </cell>
          <cell r="I320">
            <v>18.5</v>
          </cell>
          <cell r="J320" t="str">
            <v>Anaco</v>
          </cell>
        </row>
        <row r="321">
          <cell r="C321" t="str">
            <v>Flange1 1/2-SCH 100 + Heavier600#</v>
          </cell>
          <cell r="D321" t="str">
            <v>Flange</v>
          </cell>
          <cell r="E321" t="str">
            <v>1 1/2</v>
          </cell>
          <cell r="F321" t="str">
            <v>-</v>
          </cell>
          <cell r="G321" t="str">
            <v>SCH 100 + Heavier</v>
          </cell>
          <cell r="H321" t="str">
            <v>600#</v>
          </cell>
          <cell r="I321">
            <v>18.5</v>
          </cell>
          <cell r="J321" t="str">
            <v>Anaco</v>
          </cell>
        </row>
        <row r="322">
          <cell r="C322" t="str">
            <v>Flange1 1/2-SCH 100 + Heavier900#</v>
          </cell>
          <cell r="D322" t="str">
            <v>Flange</v>
          </cell>
          <cell r="E322" t="str">
            <v>1 1/2</v>
          </cell>
          <cell r="F322" t="str">
            <v>-</v>
          </cell>
          <cell r="G322" t="str">
            <v>SCH 100 + Heavier</v>
          </cell>
          <cell r="H322" t="str">
            <v>900#</v>
          </cell>
          <cell r="I322">
            <v>41.85</v>
          </cell>
          <cell r="J322" t="str">
            <v>Anaco</v>
          </cell>
        </row>
        <row r="323">
          <cell r="C323" t="str">
            <v>Flange1 1/4-SCH 100 + Heavier150#</v>
          </cell>
          <cell r="D323" t="str">
            <v>Flange</v>
          </cell>
          <cell r="E323" t="str">
            <v>1 1/4</v>
          </cell>
          <cell r="F323" t="str">
            <v>-</v>
          </cell>
          <cell r="G323" t="str">
            <v>SCH 100 + Heavier</v>
          </cell>
          <cell r="H323" t="str">
            <v>150#</v>
          </cell>
          <cell r="I323">
            <v>16.2</v>
          </cell>
          <cell r="J323" t="str">
            <v>Anaco</v>
          </cell>
        </row>
        <row r="324">
          <cell r="C324" t="str">
            <v>Flange1 1/4-SCH 100 + Heavier1500#</v>
          </cell>
          <cell r="D324" t="str">
            <v>Flange</v>
          </cell>
          <cell r="E324" t="str">
            <v>1 1/4</v>
          </cell>
          <cell r="F324" t="str">
            <v>-</v>
          </cell>
          <cell r="G324" t="str">
            <v>SCH 100 + Heavier</v>
          </cell>
          <cell r="H324" t="str">
            <v>1500#</v>
          </cell>
          <cell r="I324">
            <v>46.04</v>
          </cell>
          <cell r="J324" t="str">
            <v>Anaco</v>
          </cell>
        </row>
        <row r="325">
          <cell r="C325" t="str">
            <v>Flange1 1/4-SCH 100 + Heavier2500#</v>
          </cell>
          <cell r="D325" t="str">
            <v>Flange</v>
          </cell>
          <cell r="E325" t="str">
            <v>1 1/4</v>
          </cell>
          <cell r="F325" t="str">
            <v>-</v>
          </cell>
          <cell r="G325" t="str">
            <v>SCH 100 + Heavier</v>
          </cell>
          <cell r="H325" t="str">
            <v>2500#</v>
          </cell>
          <cell r="I325">
            <v>64.42</v>
          </cell>
          <cell r="J325" t="str">
            <v>Anaco</v>
          </cell>
        </row>
        <row r="326">
          <cell r="C326" t="str">
            <v>Flange1 1/4-SCH 100 + Heavier300#</v>
          </cell>
          <cell r="D326" t="str">
            <v>Flange</v>
          </cell>
          <cell r="E326" t="str">
            <v>1 1/4</v>
          </cell>
          <cell r="F326" t="str">
            <v>-</v>
          </cell>
          <cell r="G326" t="str">
            <v>SCH 100 + Heavier</v>
          </cell>
          <cell r="H326" t="str">
            <v>300#</v>
          </cell>
          <cell r="I326">
            <v>18.5</v>
          </cell>
          <cell r="J326" t="str">
            <v>Anaco</v>
          </cell>
        </row>
        <row r="327">
          <cell r="C327" t="str">
            <v>Flange1 1/4-SCH 100 + Heavier400#</v>
          </cell>
          <cell r="D327" t="str">
            <v>Flange</v>
          </cell>
          <cell r="E327" t="str">
            <v>1 1/4</v>
          </cell>
          <cell r="F327" t="str">
            <v>-</v>
          </cell>
          <cell r="G327" t="str">
            <v>SCH 100 + Heavier</v>
          </cell>
          <cell r="H327" t="str">
            <v>400#</v>
          </cell>
          <cell r="I327">
            <v>19.850000000000001</v>
          </cell>
          <cell r="J327" t="str">
            <v>Anaco</v>
          </cell>
        </row>
        <row r="328">
          <cell r="C328" t="str">
            <v>Flange1 1/4-SCH 100 + Heavier600#</v>
          </cell>
          <cell r="D328" t="str">
            <v>Flange</v>
          </cell>
          <cell r="E328" t="str">
            <v>1 1/4</v>
          </cell>
          <cell r="F328" t="str">
            <v>-</v>
          </cell>
          <cell r="G328" t="str">
            <v>SCH 100 + Heavier</v>
          </cell>
          <cell r="H328" t="str">
            <v>600#</v>
          </cell>
          <cell r="I328">
            <v>19.850000000000001</v>
          </cell>
          <cell r="J328" t="str">
            <v>Anaco</v>
          </cell>
        </row>
        <row r="329">
          <cell r="C329" t="str">
            <v>Flange1 1/4-SCH 100 + Heavier900#</v>
          </cell>
          <cell r="D329" t="str">
            <v>Flange</v>
          </cell>
          <cell r="E329" t="str">
            <v>1 1/4</v>
          </cell>
          <cell r="F329" t="str">
            <v>-</v>
          </cell>
          <cell r="G329" t="str">
            <v>SCH 100 + Heavier</v>
          </cell>
          <cell r="H329" t="str">
            <v>900#</v>
          </cell>
          <cell r="I329">
            <v>46.04</v>
          </cell>
          <cell r="J329" t="str">
            <v>Anaco</v>
          </cell>
        </row>
        <row r="330">
          <cell r="C330" t="str">
            <v>Flange1/2-SCH 100 + Heavier150#</v>
          </cell>
          <cell r="D330" t="str">
            <v>Flange</v>
          </cell>
          <cell r="E330" t="str">
            <v>1/2</v>
          </cell>
          <cell r="F330" t="str">
            <v>-</v>
          </cell>
          <cell r="G330" t="str">
            <v>SCH 100 + Heavier</v>
          </cell>
          <cell r="H330" t="str">
            <v>150#</v>
          </cell>
        </row>
        <row r="331">
          <cell r="C331" t="str">
            <v>Flange1/2-SCH 100 + Heavier1500#</v>
          </cell>
          <cell r="D331" t="str">
            <v>Flange</v>
          </cell>
          <cell r="E331" t="str">
            <v>1/2</v>
          </cell>
          <cell r="F331" t="str">
            <v>-</v>
          </cell>
          <cell r="G331" t="str">
            <v>SCH 100 + Heavier</v>
          </cell>
          <cell r="H331" t="str">
            <v>1500#</v>
          </cell>
          <cell r="I331">
            <v>22.41</v>
          </cell>
          <cell r="J331" t="str">
            <v>Anaco</v>
          </cell>
        </row>
        <row r="332">
          <cell r="C332" t="str">
            <v>Flange1/2-SCH 100 + Heavier2500#</v>
          </cell>
          <cell r="D332" t="str">
            <v>Flange</v>
          </cell>
          <cell r="E332" t="str">
            <v>1/2</v>
          </cell>
          <cell r="F332" t="str">
            <v>-</v>
          </cell>
          <cell r="G332" t="str">
            <v>SCH 100 + Heavier</v>
          </cell>
          <cell r="H332" t="str">
            <v>2500#</v>
          </cell>
          <cell r="I332">
            <v>62.5</v>
          </cell>
          <cell r="J332" t="str">
            <v>Anaco</v>
          </cell>
        </row>
        <row r="333">
          <cell r="C333" t="str">
            <v>Flange1/2-SCH 100 + Heavier300#</v>
          </cell>
          <cell r="D333" t="str">
            <v>Flange</v>
          </cell>
          <cell r="E333" t="str">
            <v>1/2</v>
          </cell>
          <cell r="F333" t="str">
            <v>-</v>
          </cell>
          <cell r="G333" t="str">
            <v>SCH 100 + Heavier</v>
          </cell>
          <cell r="H333" t="str">
            <v>300#</v>
          </cell>
          <cell r="I333">
            <v>13.77</v>
          </cell>
          <cell r="J333" t="str">
            <v>Anaco</v>
          </cell>
        </row>
        <row r="334">
          <cell r="C334" t="str">
            <v>Flange1/2-SCH 100 + Heavier400#</v>
          </cell>
          <cell r="D334" t="str">
            <v>Flange</v>
          </cell>
          <cell r="E334" t="str">
            <v>1/2</v>
          </cell>
          <cell r="F334" t="str">
            <v>-</v>
          </cell>
          <cell r="G334" t="str">
            <v>SCH 100 + Heavier</v>
          </cell>
          <cell r="H334" t="str">
            <v>400#</v>
          </cell>
          <cell r="I334">
            <v>18.5</v>
          </cell>
          <cell r="J334" t="str">
            <v>Anaco</v>
          </cell>
        </row>
        <row r="335">
          <cell r="C335" t="str">
            <v>Flange1/2-SCH 100 + Heavier600#</v>
          </cell>
          <cell r="D335" t="str">
            <v>Flange</v>
          </cell>
          <cell r="E335" t="str">
            <v>1/2</v>
          </cell>
          <cell r="F335" t="str">
            <v>-</v>
          </cell>
          <cell r="G335" t="str">
            <v>SCH 100 + Heavier</v>
          </cell>
          <cell r="H335" t="str">
            <v>600#</v>
          </cell>
          <cell r="I335">
            <v>18.5</v>
          </cell>
          <cell r="J335" t="str">
            <v>Anaco</v>
          </cell>
        </row>
        <row r="336">
          <cell r="C336" t="str">
            <v>Flange1/2-SCH 100 + Heavier900#</v>
          </cell>
          <cell r="D336" t="str">
            <v>Flange</v>
          </cell>
          <cell r="E336" t="str">
            <v>1/2</v>
          </cell>
          <cell r="F336" t="str">
            <v>-</v>
          </cell>
          <cell r="G336" t="str">
            <v>SCH 100 + Heavier</v>
          </cell>
          <cell r="H336" t="str">
            <v>900#</v>
          </cell>
          <cell r="I336">
            <v>41.85</v>
          </cell>
          <cell r="J336" t="str">
            <v>Anaco</v>
          </cell>
        </row>
        <row r="337">
          <cell r="C337" t="str">
            <v>Flange2 1/2-SCH 100 + Heavier150#</v>
          </cell>
          <cell r="D337" t="str">
            <v>Flange</v>
          </cell>
          <cell r="E337" t="str">
            <v>2 1/2</v>
          </cell>
          <cell r="F337" t="str">
            <v>-</v>
          </cell>
          <cell r="G337" t="str">
            <v>SCH 100 + Heavier</v>
          </cell>
          <cell r="H337" t="str">
            <v>150#</v>
          </cell>
        </row>
        <row r="338">
          <cell r="C338" t="str">
            <v>Flange2 1/2-SCH 100 + Heavier1500#</v>
          </cell>
          <cell r="D338" t="str">
            <v>Flange</v>
          </cell>
          <cell r="E338" t="str">
            <v>2 1/2</v>
          </cell>
          <cell r="F338" t="str">
            <v>-</v>
          </cell>
          <cell r="G338" t="str">
            <v>SCH 100 + Heavier</v>
          </cell>
          <cell r="H338" t="str">
            <v>1500#</v>
          </cell>
          <cell r="I338">
            <v>61.93</v>
          </cell>
          <cell r="J338" t="str">
            <v>Anaco</v>
          </cell>
        </row>
        <row r="339">
          <cell r="C339" t="str">
            <v>Flange2 1/2-SCH 100 + Heavier2500#</v>
          </cell>
          <cell r="D339" t="str">
            <v>Flange</v>
          </cell>
          <cell r="E339" t="str">
            <v>2 1/2</v>
          </cell>
          <cell r="F339" t="str">
            <v>-</v>
          </cell>
          <cell r="G339" t="str">
            <v>SCH 100 + Heavier</v>
          </cell>
          <cell r="H339" t="str">
            <v>2500#</v>
          </cell>
          <cell r="I339">
            <v>270</v>
          </cell>
          <cell r="J339" t="str">
            <v>Anaco</v>
          </cell>
        </row>
        <row r="340">
          <cell r="C340" t="str">
            <v>Flange2 1/2-SCH 100 + Heavier300#</v>
          </cell>
          <cell r="D340" t="str">
            <v>Flange</v>
          </cell>
          <cell r="E340" t="str">
            <v>2 1/2</v>
          </cell>
          <cell r="F340" t="str">
            <v>-</v>
          </cell>
          <cell r="G340" t="str">
            <v>SCH 100 + Heavier</v>
          </cell>
          <cell r="H340" t="str">
            <v>300#</v>
          </cell>
          <cell r="I340">
            <v>39.5</v>
          </cell>
          <cell r="J340" t="str">
            <v>Anaco</v>
          </cell>
        </row>
        <row r="341">
          <cell r="C341" t="str">
            <v>Flange2 1/2-SCH 100 + Heavier400#</v>
          </cell>
          <cell r="D341" t="str">
            <v>Flange</v>
          </cell>
          <cell r="E341" t="str">
            <v>2 1/2</v>
          </cell>
          <cell r="F341" t="str">
            <v>-</v>
          </cell>
          <cell r="G341" t="str">
            <v>SCH 100 + Heavier</v>
          </cell>
          <cell r="H341" t="str">
            <v>400#</v>
          </cell>
          <cell r="I341">
            <v>79.7</v>
          </cell>
          <cell r="J341" t="str">
            <v>Anaco</v>
          </cell>
        </row>
        <row r="342">
          <cell r="C342" t="str">
            <v>Flange2 1/2-SCH 100 + Heavier600#</v>
          </cell>
          <cell r="D342" t="str">
            <v>Flange</v>
          </cell>
          <cell r="E342" t="str">
            <v>2 1/2</v>
          </cell>
          <cell r="F342" t="str">
            <v>-</v>
          </cell>
          <cell r="G342" t="str">
            <v>SCH 100 + Heavier</v>
          </cell>
          <cell r="H342" t="str">
            <v>600#</v>
          </cell>
          <cell r="I342">
            <v>79.7</v>
          </cell>
          <cell r="J342" t="str">
            <v>Anaco</v>
          </cell>
        </row>
        <row r="343">
          <cell r="C343" t="str">
            <v>Flange2 1/2-SCH 100 + Heavier900#</v>
          </cell>
          <cell r="D343" t="str">
            <v>Flange</v>
          </cell>
          <cell r="E343" t="str">
            <v>2 1/2</v>
          </cell>
          <cell r="F343" t="str">
            <v>-</v>
          </cell>
          <cell r="G343" t="str">
            <v>SCH 100 + Heavier</v>
          </cell>
          <cell r="H343" t="str">
            <v>900#</v>
          </cell>
          <cell r="I343">
            <v>61.97</v>
          </cell>
          <cell r="J343" t="str">
            <v>Anaco</v>
          </cell>
        </row>
        <row r="344">
          <cell r="C344" t="str">
            <v>Flange3 1/2-SCH 100 + Heavier150#</v>
          </cell>
          <cell r="D344" t="str">
            <v>Flange</v>
          </cell>
          <cell r="E344" t="str">
            <v>3 1/2</v>
          </cell>
          <cell r="F344" t="str">
            <v>-</v>
          </cell>
          <cell r="G344" t="str">
            <v>SCH 100 + Heavier</v>
          </cell>
          <cell r="H344" t="str">
            <v>150#</v>
          </cell>
        </row>
        <row r="345">
          <cell r="C345" t="str">
            <v>Flange3 1/2-SCH 100 + Heavier1500#</v>
          </cell>
          <cell r="D345" t="str">
            <v>Flange</v>
          </cell>
          <cell r="E345" t="str">
            <v>3 1/2</v>
          </cell>
          <cell r="F345" t="str">
            <v>-</v>
          </cell>
          <cell r="G345" t="str">
            <v>SCH 100 + Heavier</v>
          </cell>
          <cell r="H345" t="str">
            <v>1500#</v>
          </cell>
          <cell r="I345">
            <v>210</v>
          </cell>
          <cell r="J345" t="str">
            <v>Anaco</v>
          </cell>
        </row>
        <row r="346">
          <cell r="C346" t="str">
            <v>Flange3 1/2-SCH 100 + Heavier2500#</v>
          </cell>
          <cell r="D346" t="str">
            <v>Flange</v>
          </cell>
          <cell r="E346" t="str">
            <v>3 1/2</v>
          </cell>
          <cell r="F346" t="str">
            <v>-</v>
          </cell>
          <cell r="G346" t="str">
            <v>SCH 100 + Heavier</v>
          </cell>
          <cell r="H346" t="str">
            <v>2500#</v>
          </cell>
          <cell r="I346">
            <v>270</v>
          </cell>
          <cell r="J346" t="str">
            <v>Anaco</v>
          </cell>
        </row>
        <row r="347">
          <cell r="C347" t="str">
            <v>Flange3 1/2-SCH 100 + Heavier300#</v>
          </cell>
          <cell r="D347" t="str">
            <v>Flange</v>
          </cell>
          <cell r="E347" t="str">
            <v>3 1/2</v>
          </cell>
          <cell r="F347" t="str">
            <v>-</v>
          </cell>
          <cell r="G347" t="str">
            <v>SCH 100 + Heavier</v>
          </cell>
          <cell r="H347" t="str">
            <v>300#</v>
          </cell>
          <cell r="I347">
            <v>160</v>
          </cell>
          <cell r="J347" t="str">
            <v>Anaco</v>
          </cell>
        </row>
        <row r="348">
          <cell r="C348" t="str">
            <v>Flange3 1/2-SCH 100 + Heavier400#</v>
          </cell>
          <cell r="D348" t="str">
            <v>Flange</v>
          </cell>
          <cell r="E348" t="str">
            <v>3 1/2</v>
          </cell>
          <cell r="F348" t="str">
            <v>-</v>
          </cell>
          <cell r="G348" t="str">
            <v>SCH 100 + Heavier</v>
          </cell>
          <cell r="H348" t="str">
            <v>400#</v>
          </cell>
          <cell r="I348">
            <v>160</v>
          </cell>
          <cell r="J348" t="str">
            <v>Anaco</v>
          </cell>
        </row>
        <row r="349">
          <cell r="C349" t="str">
            <v>Flange3 1/2-SCH 100 + Heavier600#</v>
          </cell>
          <cell r="D349" t="str">
            <v>Flange</v>
          </cell>
          <cell r="E349" t="str">
            <v>3 1/2</v>
          </cell>
          <cell r="F349" t="str">
            <v>-</v>
          </cell>
          <cell r="G349" t="str">
            <v>SCH 100 + Heavier</v>
          </cell>
          <cell r="H349" t="str">
            <v>600#</v>
          </cell>
          <cell r="I349">
            <v>160</v>
          </cell>
          <cell r="J349" t="str">
            <v>Anaco</v>
          </cell>
        </row>
        <row r="350">
          <cell r="C350" t="str">
            <v>Flange3 1/2-SCH 100 + Heavier900#</v>
          </cell>
          <cell r="D350" t="str">
            <v>Flange</v>
          </cell>
          <cell r="E350" t="str">
            <v>3 1/2</v>
          </cell>
          <cell r="F350" t="str">
            <v>-</v>
          </cell>
          <cell r="G350" t="str">
            <v>SCH 100 + Heavier</v>
          </cell>
          <cell r="H350" t="str">
            <v>900#</v>
          </cell>
          <cell r="I350">
            <v>177</v>
          </cell>
          <cell r="J350" t="str">
            <v>Anaco</v>
          </cell>
        </row>
        <row r="351">
          <cell r="C351" t="str">
            <v>Flange3/4-SCH 100 + Heavier150#</v>
          </cell>
          <cell r="D351" t="str">
            <v>Flange</v>
          </cell>
          <cell r="E351" t="str">
            <v>3/4</v>
          </cell>
          <cell r="F351" t="str">
            <v>-</v>
          </cell>
          <cell r="G351" t="str">
            <v>SCH 100 + Heavier</v>
          </cell>
          <cell r="H351" t="str">
            <v>150#</v>
          </cell>
          <cell r="I351">
            <v>12.15</v>
          </cell>
          <cell r="J351" t="str">
            <v>Anaco</v>
          </cell>
        </row>
        <row r="352">
          <cell r="C352" t="str">
            <v>Flange3/4-SCH 100 + Heavier1500#</v>
          </cell>
          <cell r="D352" t="str">
            <v>Flange</v>
          </cell>
          <cell r="E352" t="str">
            <v>3/4</v>
          </cell>
          <cell r="F352" t="str">
            <v>-</v>
          </cell>
          <cell r="G352" t="str">
            <v>SCH 100 + Heavier</v>
          </cell>
          <cell r="H352" t="str">
            <v>1500#</v>
          </cell>
          <cell r="I352">
            <v>22.41</v>
          </cell>
          <cell r="J352" t="str">
            <v>Anaco</v>
          </cell>
        </row>
        <row r="353">
          <cell r="C353" t="str">
            <v>Flange3/4-SCH 100 + Heavier2500#</v>
          </cell>
          <cell r="D353" t="str">
            <v>Flange</v>
          </cell>
          <cell r="E353" t="str">
            <v>3/4</v>
          </cell>
          <cell r="F353" t="str">
            <v>-</v>
          </cell>
          <cell r="G353" t="str">
            <v>SCH 100 + Heavier</v>
          </cell>
          <cell r="H353" t="str">
            <v>2500#</v>
          </cell>
          <cell r="I353">
            <v>62.5</v>
          </cell>
          <cell r="J353" t="str">
            <v>Anaco</v>
          </cell>
        </row>
        <row r="354">
          <cell r="C354" t="str">
            <v>Flange3/4-SCH 100 + Heavier300#</v>
          </cell>
          <cell r="D354" t="str">
            <v>Flange</v>
          </cell>
          <cell r="E354" t="str">
            <v>3/4</v>
          </cell>
          <cell r="F354" t="str">
            <v>-</v>
          </cell>
          <cell r="G354" t="str">
            <v>SCH 100 + Heavier</v>
          </cell>
          <cell r="H354" t="str">
            <v>300#</v>
          </cell>
          <cell r="I354">
            <v>13.77</v>
          </cell>
          <cell r="J354" t="str">
            <v>Anaco</v>
          </cell>
        </row>
        <row r="355">
          <cell r="C355" t="str">
            <v>Flange3/4-SCH 100 + Heavier400#</v>
          </cell>
          <cell r="D355" t="str">
            <v>Flange</v>
          </cell>
          <cell r="E355" t="str">
            <v>3/4</v>
          </cell>
          <cell r="F355" t="str">
            <v>-</v>
          </cell>
          <cell r="G355" t="str">
            <v>SCH 100 + Heavier</v>
          </cell>
          <cell r="H355" t="str">
            <v>400#</v>
          </cell>
          <cell r="I355">
            <v>18.5</v>
          </cell>
          <cell r="J355" t="str">
            <v>Anaco</v>
          </cell>
        </row>
        <row r="356">
          <cell r="C356" t="str">
            <v>Flange3/4-SCH 100 + Heavier600#</v>
          </cell>
          <cell r="D356" t="str">
            <v>Flange</v>
          </cell>
          <cell r="E356" t="str">
            <v>3/4</v>
          </cell>
          <cell r="F356" t="str">
            <v>-</v>
          </cell>
          <cell r="G356" t="str">
            <v>SCH 100 + Heavier</v>
          </cell>
          <cell r="H356" t="str">
            <v>600#</v>
          </cell>
          <cell r="I356">
            <v>18.5</v>
          </cell>
          <cell r="J356" t="str">
            <v>Anaco</v>
          </cell>
        </row>
        <row r="357">
          <cell r="C357" t="str">
            <v>Flange3/4-SCH 100 + Heavier900#</v>
          </cell>
          <cell r="D357" t="str">
            <v>Flange</v>
          </cell>
          <cell r="E357" t="str">
            <v>3/4</v>
          </cell>
          <cell r="F357" t="str">
            <v>-</v>
          </cell>
          <cell r="G357" t="str">
            <v>SCH 100 + Heavier</v>
          </cell>
          <cell r="H357" t="str">
            <v>900#</v>
          </cell>
          <cell r="I357">
            <v>41.85</v>
          </cell>
          <cell r="J357" t="str">
            <v>Anaco</v>
          </cell>
        </row>
        <row r="358">
          <cell r="C358" t="str">
            <v>Flange2-SCH 120900#</v>
          </cell>
          <cell r="D358" t="str">
            <v>Flange</v>
          </cell>
          <cell r="E358">
            <v>2</v>
          </cell>
          <cell r="F358" t="str">
            <v>-</v>
          </cell>
          <cell r="G358" t="str">
            <v>SCH 120</v>
          </cell>
          <cell r="H358" t="str">
            <v>900#</v>
          </cell>
          <cell r="I358">
            <v>37</v>
          </cell>
          <cell r="J358" t="str">
            <v>J. Santos</v>
          </cell>
        </row>
        <row r="359">
          <cell r="C359" t="str">
            <v>Flange4-SCH 1201500#</v>
          </cell>
          <cell r="D359" t="str">
            <v>Flange</v>
          </cell>
          <cell r="E359">
            <v>4</v>
          </cell>
          <cell r="F359" t="str">
            <v>-</v>
          </cell>
          <cell r="G359" t="str">
            <v>SCH 120</v>
          </cell>
          <cell r="H359" t="str">
            <v>1500#</v>
          </cell>
          <cell r="I359">
            <v>162</v>
          </cell>
          <cell r="J359" t="str">
            <v>HTT</v>
          </cell>
        </row>
        <row r="360">
          <cell r="C360" t="str">
            <v>Flange4-SCH 1202500#</v>
          </cell>
          <cell r="D360" t="str">
            <v>Flange</v>
          </cell>
          <cell r="E360">
            <v>4</v>
          </cell>
          <cell r="F360" t="str">
            <v>-</v>
          </cell>
          <cell r="G360" t="str">
            <v>SCH 120</v>
          </cell>
          <cell r="H360" t="str">
            <v>2500#</v>
          </cell>
          <cell r="I360">
            <v>278</v>
          </cell>
          <cell r="J360" t="str">
            <v>HTT</v>
          </cell>
        </row>
        <row r="361">
          <cell r="C361" t="str">
            <v>Flange4-SCH 120600#</v>
          </cell>
          <cell r="D361" t="str">
            <v>Flange</v>
          </cell>
          <cell r="E361">
            <v>4</v>
          </cell>
          <cell r="F361" t="str">
            <v>-</v>
          </cell>
          <cell r="G361" t="str">
            <v>SCH 120</v>
          </cell>
          <cell r="H361" t="str">
            <v>600#</v>
          </cell>
          <cell r="I361">
            <v>62.8</v>
          </cell>
          <cell r="J361" t="str">
            <v>HTT</v>
          </cell>
        </row>
        <row r="362">
          <cell r="C362" t="str">
            <v>Flange6-SCH 1201500#</v>
          </cell>
          <cell r="D362" t="str">
            <v>Flange</v>
          </cell>
          <cell r="E362">
            <v>6</v>
          </cell>
          <cell r="F362" t="str">
            <v>-</v>
          </cell>
          <cell r="G362" t="str">
            <v>SCH 120</v>
          </cell>
          <cell r="H362" t="str">
            <v>1500#</v>
          </cell>
          <cell r="I362">
            <v>273</v>
          </cell>
          <cell r="J362" t="str">
            <v>HTT</v>
          </cell>
        </row>
        <row r="363">
          <cell r="C363" t="str">
            <v>Flange6-SCH 120600#</v>
          </cell>
          <cell r="D363" t="str">
            <v>Flange</v>
          </cell>
          <cell r="E363">
            <v>6</v>
          </cell>
          <cell r="F363" t="str">
            <v>-</v>
          </cell>
          <cell r="G363" t="str">
            <v>SCH 120</v>
          </cell>
          <cell r="H363" t="str">
            <v>600#</v>
          </cell>
          <cell r="I363">
            <v>86</v>
          </cell>
          <cell r="J363" t="str">
            <v>HTT</v>
          </cell>
        </row>
        <row r="364">
          <cell r="C364" t="str">
            <v>Flange8-SCH 1201500#</v>
          </cell>
          <cell r="D364" t="str">
            <v>Flange</v>
          </cell>
          <cell r="E364">
            <v>8</v>
          </cell>
          <cell r="F364" t="str">
            <v>-</v>
          </cell>
          <cell r="G364" t="str">
            <v>SCH 120</v>
          </cell>
          <cell r="H364" t="str">
            <v>1500#</v>
          </cell>
          <cell r="I364">
            <v>467.6</v>
          </cell>
          <cell r="J364" t="str">
            <v>HTT</v>
          </cell>
        </row>
        <row r="365">
          <cell r="C365" t="str">
            <v>Flange8-SCH 120300#</v>
          </cell>
          <cell r="D365" t="str">
            <v>Flange</v>
          </cell>
          <cell r="E365">
            <v>8</v>
          </cell>
          <cell r="F365" t="str">
            <v>-</v>
          </cell>
          <cell r="G365" t="str">
            <v>SCH 120</v>
          </cell>
          <cell r="H365" t="str">
            <v>300#</v>
          </cell>
          <cell r="I365">
            <v>155.34</v>
          </cell>
          <cell r="J365" t="str">
            <v>HTT</v>
          </cell>
        </row>
        <row r="366">
          <cell r="C366" t="str">
            <v>Flange8-SCH 120600#</v>
          </cell>
          <cell r="D366" t="str">
            <v>Flange</v>
          </cell>
          <cell r="E366">
            <v>8</v>
          </cell>
          <cell r="F366" t="str">
            <v>-</v>
          </cell>
          <cell r="G366" t="str">
            <v>SCH 120</v>
          </cell>
          <cell r="H366" t="str">
            <v>600#</v>
          </cell>
          <cell r="I366">
            <v>208.8</v>
          </cell>
          <cell r="J366" t="str">
            <v>HTT</v>
          </cell>
        </row>
        <row r="367">
          <cell r="C367" t="str">
            <v>Flange8-SCH 120900#</v>
          </cell>
          <cell r="D367" t="str">
            <v>Flange</v>
          </cell>
          <cell r="E367">
            <v>8</v>
          </cell>
          <cell r="F367" t="str">
            <v>-</v>
          </cell>
          <cell r="G367" t="str">
            <v>SCH 120</v>
          </cell>
          <cell r="H367" t="str">
            <v>900#</v>
          </cell>
          <cell r="I367">
            <v>294</v>
          </cell>
          <cell r="J367" t="str">
            <v>J. Santos</v>
          </cell>
        </row>
        <row r="368">
          <cell r="C368" t="str">
            <v>Flange10-SCH 120300#</v>
          </cell>
          <cell r="D368" t="str">
            <v>Flange</v>
          </cell>
          <cell r="E368">
            <v>10</v>
          </cell>
          <cell r="F368" t="str">
            <v>-</v>
          </cell>
          <cell r="G368" t="str">
            <v>SCH 120</v>
          </cell>
          <cell r="H368" t="str">
            <v>300#</v>
          </cell>
          <cell r="I368">
            <v>134.46</v>
          </cell>
          <cell r="J368" t="str">
            <v>HTT</v>
          </cell>
        </row>
        <row r="369">
          <cell r="C369" t="str">
            <v>Flange12-SCH 120300#</v>
          </cell>
          <cell r="D369" t="str">
            <v>Flange</v>
          </cell>
          <cell r="E369">
            <v>12</v>
          </cell>
          <cell r="F369" t="str">
            <v>-</v>
          </cell>
          <cell r="G369" t="str">
            <v>SCH 120</v>
          </cell>
          <cell r="H369" t="str">
            <v>300#</v>
          </cell>
          <cell r="I369">
            <v>181.62</v>
          </cell>
          <cell r="J369" t="str">
            <v>HTT</v>
          </cell>
        </row>
        <row r="370">
          <cell r="C370" t="str">
            <v>Flange14-SCH 120300#</v>
          </cell>
          <cell r="D370" t="str">
            <v>Flange</v>
          </cell>
          <cell r="E370">
            <v>14</v>
          </cell>
          <cell r="F370" t="str">
            <v>-</v>
          </cell>
          <cell r="G370" t="str">
            <v>SCH 120</v>
          </cell>
          <cell r="H370" t="str">
            <v>300#</v>
          </cell>
          <cell r="I370">
            <v>482.22</v>
          </cell>
          <cell r="J370" t="str">
            <v>HTT</v>
          </cell>
        </row>
        <row r="371">
          <cell r="C371" t="str">
            <v>Flange3-SCH 1601500#</v>
          </cell>
          <cell r="D371" t="str">
            <v>Flange</v>
          </cell>
          <cell r="E371">
            <v>3</v>
          </cell>
          <cell r="F371" t="str">
            <v>-</v>
          </cell>
          <cell r="G371" t="str">
            <v>SCH 160</v>
          </cell>
          <cell r="H371" t="str">
            <v>1500#</v>
          </cell>
          <cell r="I371">
            <v>90.4</v>
          </cell>
          <cell r="J371" t="str">
            <v>HTT</v>
          </cell>
        </row>
        <row r="372">
          <cell r="C372" t="str">
            <v>Flange3-SCH 1602500#</v>
          </cell>
          <cell r="D372" t="str">
            <v>Flange</v>
          </cell>
          <cell r="E372">
            <v>3</v>
          </cell>
          <cell r="F372" t="str">
            <v>-</v>
          </cell>
          <cell r="G372" t="str">
            <v>SCH 160</v>
          </cell>
          <cell r="H372" t="str">
            <v>2500#</v>
          </cell>
          <cell r="I372">
            <v>180.1</v>
          </cell>
          <cell r="J372" t="str">
            <v>HTT</v>
          </cell>
        </row>
        <row r="373">
          <cell r="C373" t="str">
            <v>Flange3-SCH 160300#</v>
          </cell>
          <cell r="D373" t="str">
            <v>Flange</v>
          </cell>
          <cell r="E373">
            <v>3</v>
          </cell>
          <cell r="F373" t="str">
            <v>-</v>
          </cell>
          <cell r="G373" t="str">
            <v>SCH 160</v>
          </cell>
          <cell r="H373" t="str">
            <v>300#</v>
          </cell>
          <cell r="I373">
            <v>22.68</v>
          </cell>
          <cell r="J373" t="str">
            <v>HTT</v>
          </cell>
        </row>
        <row r="374">
          <cell r="C374" t="str">
            <v>Flange3-SCH 160600#</v>
          </cell>
          <cell r="D374" t="str">
            <v>Flange</v>
          </cell>
          <cell r="E374">
            <v>3</v>
          </cell>
          <cell r="F374" t="str">
            <v>-</v>
          </cell>
          <cell r="G374" t="str">
            <v>SCH 160</v>
          </cell>
          <cell r="H374" t="str">
            <v>600#</v>
          </cell>
          <cell r="I374">
            <v>34.700000000000003</v>
          </cell>
          <cell r="J374" t="str">
            <v>HTT</v>
          </cell>
        </row>
        <row r="375">
          <cell r="C375" t="str">
            <v>Flange4-SCH 1601500#</v>
          </cell>
          <cell r="D375" t="str">
            <v>Flange</v>
          </cell>
          <cell r="E375">
            <v>4</v>
          </cell>
          <cell r="F375" t="str">
            <v>-</v>
          </cell>
          <cell r="G375" t="str">
            <v>SCH 160</v>
          </cell>
          <cell r="H375" t="str">
            <v>1500#</v>
          </cell>
          <cell r="I375">
            <v>162</v>
          </cell>
          <cell r="J375" t="str">
            <v>HTT</v>
          </cell>
        </row>
        <row r="376">
          <cell r="C376" t="str">
            <v>Flange4-SCH 1602500#</v>
          </cell>
          <cell r="D376" t="str">
            <v>Flange</v>
          </cell>
          <cell r="E376">
            <v>4</v>
          </cell>
          <cell r="F376" t="str">
            <v>-</v>
          </cell>
          <cell r="G376" t="str">
            <v>SCH 160</v>
          </cell>
          <cell r="H376" t="str">
            <v>2500#</v>
          </cell>
          <cell r="I376">
            <v>278</v>
          </cell>
          <cell r="J376" t="str">
            <v>HTT</v>
          </cell>
        </row>
        <row r="377">
          <cell r="C377" t="str">
            <v>Flange4-SCH 160300#</v>
          </cell>
          <cell r="D377" t="str">
            <v>Flange</v>
          </cell>
          <cell r="E377">
            <v>4</v>
          </cell>
          <cell r="F377" t="str">
            <v>-</v>
          </cell>
          <cell r="G377" t="str">
            <v>SCH 160</v>
          </cell>
          <cell r="H377" t="str">
            <v>300#</v>
          </cell>
          <cell r="I377">
            <v>37.08</v>
          </cell>
          <cell r="J377" t="str">
            <v>HTT</v>
          </cell>
        </row>
        <row r="378">
          <cell r="C378" t="str">
            <v>Flange4-SCH 160600#</v>
          </cell>
          <cell r="D378" t="str">
            <v>Flange</v>
          </cell>
          <cell r="E378">
            <v>4</v>
          </cell>
          <cell r="F378" t="str">
            <v>-</v>
          </cell>
          <cell r="G378" t="str">
            <v>SCH 160</v>
          </cell>
          <cell r="H378" t="str">
            <v>600#</v>
          </cell>
          <cell r="I378">
            <v>62.8</v>
          </cell>
          <cell r="J378" t="str">
            <v>HTT</v>
          </cell>
        </row>
        <row r="379">
          <cell r="C379" t="str">
            <v>Flange6-SCH 1601500#</v>
          </cell>
          <cell r="D379" t="str">
            <v>Flange</v>
          </cell>
          <cell r="E379">
            <v>6</v>
          </cell>
          <cell r="F379" t="str">
            <v>-</v>
          </cell>
          <cell r="G379" t="str">
            <v>SCH 160</v>
          </cell>
          <cell r="H379" t="str">
            <v>1500#</v>
          </cell>
          <cell r="I379">
            <v>273</v>
          </cell>
          <cell r="J379" t="str">
            <v>HTT</v>
          </cell>
        </row>
        <row r="380">
          <cell r="C380" t="str">
            <v>Flange6-SCH 160300#</v>
          </cell>
          <cell r="D380" t="str">
            <v>Flange</v>
          </cell>
          <cell r="E380">
            <v>6</v>
          </cell>
          <cell r="F380" t="str">
            <v>-</v>
          </cell>
          <cell r="G380" t="str">
            <v>SCH 160</v>
          </cell>
          <cell r="H380" t="str">
            <v>300#</v>
          </cell>
          <cell r="I380">
            <v>71.28</v>
          </cell>
          <cell r="J380" t="str">
            <v>HTT</v>
          </cell>
        </row>
        <row r="381">
          <cell r="C381" t="str">
            <v>Flange6-SCH 160600#</v>
          </cell>
          <cell r="D381" t="str">
            <v>Flange</v>
          </cell>
          <cell r="E381">
            <v>6</v>
          </cell>
          <cell r="F381" t="str">
            <v>-</v>
          </cell>
          <cell r="G381" t="str">
            <v>SCH 160</v>
          </cell>
          <cell r="H381" t="str">
            <v>600#</v>
          </cell>
          <cell r="I381">
            <v>86</v>
          </cell>
          <cell r="J381" t="str">
            <v>HTT</v>
          </cell>
        </row>
        <row r="382">
          <cell r="C382" t="str">
            <v>Flange12-SCH 160300#</v>
          </cell>
          <cell r="D382" t="str">
            <v>Flange</v>
          </cell>
          <cell r="E382">
            <v>12</v>
          </cell>
          <cell r="F382" t="str">
            <v>-</v>
          </cell>
          <cell r="G382" t="str">
            <v>SCH 160</v>
          </cell>
          <cell r="H382" t="str">
            <v>300#</v>
          </cell>
          <cell r="I382">
            <v>181.62</v>
          </cell>
          <cell r="J382" t="str">
            <v>HTT</v>
          </cell>
        </row>
        <row r="383">
          <cell r="C383" t="str">
            <v>Flange1-SCH 40150#</v>
          </cell>
          <cell r="D383" t="str">
            <v>Flange</v>
          </cell>
          <cell r="E383">
            <v>1</v>
          </cell>
          <cell r="F383" t="str">
            <v>-</v>
          </cell>
          <cell r="G383" t="str">
            <v>SCH 40</v>
          </cell>
          <cell r="H383" t="str">
            <v>150#</v>
          </cell>
          <cell r="I383">
            <v>10</v>
          </cell>
          <cell r="J383" t="str">
            <v>J. Santos</v>
          </cell>
        </row>
        <row r="384">
          <cell r="C384" t="str">
            <v>Flange2-SCH 40150#</v>
          </cell>
          <cell r="D384" t="str">
            <v>Flange</v>
          </cell>
          <cell r="E384">
            <v>2</v>
          </cell>
          <cell r="F384" t="str">
            <v>-</v>
          </cell>
          <cell r="G384" t="str">
            <v>SCH 40</v>
          </cell>
          <cell r="H384" t="str">
            <v>150#</v>
          </cell>
          <cell r="I384">
            <v>10</v>
          </cell>
          <cell r="J384" t="str">
            <v>J. Santos</v>
          </cell>
        </row>
        <row r="385">
          <cell r="C385" t="str">
            <v>Flange2-SCH 40300#</v>
          </cell>
          <cell r="D385" t="str">
            <v>Flange</v>
          </cell>
          <cell r="E385">
            <v>2</v>
          </cell>
          <cell r="F385" t="str">
            <v>-</v>
          </cell>
          <cell r="G385" t="str">
            <v>SCH 40</v>
          </cell>
          <cell r="H385" t="str">
            <v>300#</v>
          </cell>
          <cell r="I385">
            <v>12</v>
          </cell>
          <cell r="J385" t="str">
            <v>J. Santos</v>
          </cell>
        </row>
        <row r="386">
          <cell r="C386" t="str">
            <v>Flange4-SCH 40150#</v>
          </cell>
          <cell r="D386" t="str">
            <v>Flange</v>
          </cell>
          <cell r="E386">
            <v>4</v>
          </cell>
          <cell r="F386" t="str">
            <v>-</v>
          </cell>
          <cell r="G386" t="str">
            <v>SCH 40</v>
          </cell>
          <cell r="H386" t="str">
            <v>150#</v>
          </cell>
          <cell r="I386">
            <v>22</v>
          </cell>
          <cell r="J386" t="str">
            <v>J. Santos</v>
          </cell>
        </row>
        <row r="387">
          <cell r="C387" t="str">
            <v>Flange4-SCH 40300#</v>
          </cell>
          <cell r="D387" t="str">
            <v>Flange</v>
          </cell>
          <cell r="E387">
            <v>4</v>
          </cell>
          <cell r="F387" t="str">
            <v>-</v>
          </cell>
          <cell r="G387" t="str">
            <v>SCH 40</v>
          </cell>
          <cell r="H387" t="str">
            <v>300#</v>
          </cell>
          <cell r="I387">
            <v>34</v>
          </cell>
          <cell r="J387" t="str">
            <v>J. Santos</v>
          </cell>
        </row>
        <row r="388">
          <cell r="C388" t="str">
            <v>Flange6-SCH 40150#</v>
          </cell>
          <cell r="D388" t="str">
            <v>Flange</v>
          </cell>
          <cell r="E388">
            <v>6</v>
          </cell>
          <cell r="F388" t="str">
            <v>-</v>
          </cell>
          <cell r="G388" t="str">
            <v>SCH 40</v>
          </cell>
          <cell r="H388" t="str">
            <v>150#</v>
          </cell>
          <cell r="I388">
            <v>32</v>
          </cell>
          <cell r="J388" t="str">
            <v>J. Santos</v>
          </cell>
        </row>
        <row r="389">
          <cell r="C389" t="str">
            <v>Flange8-SCH 40300#</v>
          </cell>
          <cell r="D389" t="str">
            <v>Flange</v>
          </cell>
          <cell r="E389">
            <v>8</v>
          </cell>
          <cell r="F389" t="str">
            <v>-</v>
          </cell>
          <cell r="G389" t="str">
            <v>SCH 40</v>
          </cell>
          <cell r="H389" t="str">
            <v>300#</v>
          </cell>
          <cell r="I389">
            <v>102</v>
          </cell>
          <cell r="J389" t="str">
            <v>J. Santos</v>
          </cell>
        </row>
        <row r="390">
          <cell r="C390" t="str">
            <v>Flange10-SCH 40300#</v>
          </cell>
          <cell r="D390" t="str">
            <v>Flange</v>
          </cell>
          <cell r="E390">
            <v>10</v>
          </cell>
          <cell r="F390" t="str">
            <v>-</v>
          </cell>
          <cell r="G390" t="str">
            <v>SCH 40</v>
          </cell>
          <cell r="H390" t="str">
            <v>300#</v>
          </cell>
          <cell r="I390">
            <v>155</v>
          </cell>
          <cell r="J390" t="str">
            <v>J. Santos</v>
          </cell>
        </row>
        <row r="391">
          <cell r="C391" t="str">
            <v>Flange16-SCH 40300#</v>
          </cell>
          <cell r="D391" t="str">
            <v>Flange</v>
          </cell>
          <cell r="E391">
            <v>16</v>
          </cell>
          <cell r="F391" t="str">
            <v>-</v>
          </cell>
          <cell r="G391" t="str">
            <v>SCH 40</v>
          </cell>
          <cell r="H391" t="str">
            <v>300#</v>
          </cell>
          <cell r="I391">
            <v>380</v>
          </cell>
          <cell r="J391" t="str">
            <v>J. Santos</v>
          </cell>
        </row>
        <row r="392">
          <cell r="C392" t="str">
            <v>Flange1-SCH 80150#</v>
          </cell>
          <cell r="D392" t="str">
            <v>Flange</v>
          </cell>
          <cell r="E392">
            <v>1</v>
          </cell>
          <cell r="F392" t="str">
            <v>-</v>
          </cell>
          <cell r="G392" t="str">
            <v>SCH 80</v>
          </cell>
          <cell r="H392" t="str">
            <v>150#</v>
          </cell>
        </row>
        <row r="393">
          <cell r="C393" t="str">
            <v>Flange1-SCH 801500#</v>
          </cell>
          <cell r="D393" t="str">
            <v>Flange</v>
          </cell>
          <cell r="E393">
            <v>1</v>
          </cell>
          <cell r="F393" t="str">
            <v>-</v>
          </cell>
          <cell r="G393" t="str">
            <v>SCH 80</v>
          </cell>
          <cell r="H393" t="str">
            <v>1500#</v>
          </cell>
          <cell r="I393">
            <v>38.299999999999997</v>
          </cell>
          <cell r="J393" t="str">
            <v>HTT</v>
          </cell>
        </row>
        <row r="394">
          <cell r="C394" t="str">
            <v>Flange1-SCH 802500#</v>
          </cell>
          <cell r="D394" t="str">
            <v>Flange</v>
          </cell>
          <cell r="E394">
            <v>1</v>
          </cell>
          <cell r="F394" t="str">
            <v>-</v>
          </cell>
          <cell r="G394" t="str">
            <v>SCH 80</v>
          </cell>
          <cell r="H394" t="str">
            <v>2500#</v>
          </cell>
          <cell r="I394">
            <v>97.92</v>
          </cell>
          <cell r="J394" t="str">
            <v>HTT</v>
          </cell>
        </row>
        <row r="395">
          <cell r="C395" t="str">
            <v>Flange1-SCH 80300#</v>
          </cell>
          <cell r="D395" t="str">
            <v>Flange</v>
          </cell>
          <cell r="E395">
            <v>1</v>
          </cell>
          <cell r="F395" t="str">
            <v>-</v>
          </cell>
          <cell r="G395" t="str">
            <v>SCH 80</v>
          </cell>
          <cell r="H395" t="str">
            <v>300#</v>
          </cell>
          <cell r="I395">
            <v>11.73</v>
          </cell>
          <cell r="J395" t="str">
            <v>HTT</v>
          </cell>
        </row>
        <row r="396">
          <cell r="C396" t="str">
            <v>Flange1-SCH 80400#</v>
          </cell>
          <cell r="D396" t="str">
            <v>Flange</v>
          </cell>
          <cell r="E396">
            <v>1</v>
          </cell>
          <cell r="F396" t="str">
            <v>-</v>
          </cell>
          <cell r="G396" t="str">
            <v>SCH 80</v>
          </cell>
          <cell r="H396" t="str">
            <v>400#</v>
          </cell>
        </row>
        <row r="397">
          <cell r="C397" t="str">
            <v>Flange1-SCH 80600#</v>
          </cell>
          <cell r="D397" t="str">
            <v>Flange</v>
          </cell>
          <cell r="E397">
            <v>1</v>
          </cell>
          <cell r="F397" t="str">
            <v>-</v>
          </cell>
          <cell r="G397" t="str">
            <v>SCH 80</v>
          </cell>
          <cell r="H397" t="str">
            <v>600#</v>
          </cell>
          <cell r="I397">
            <v>14.9</v>
          </cell>
          <cell r="J397" t="str">
            <v>HTT</v>
          </cell>
        </row>
        <row r="398">
          <cell r="C398" t="str">
            <v>Flange1-SCH 80900#</v>
          </cell>
          <cell r="D398" t="str">
            <v>Flange</v>
          </cell>
          <cell r="E398">
            <v>1</v>
          </cell>
          <cell r="F398" t="str">
            <v>-</v>
          </cell>
          <cell r="G398" t="str">
            <v>SCH 80</v>
          </cell>
          <cell r="H398" t="str">
            <v>900#</v>
          </cell>
        </row>
        <row r="399">
          <cell r="C399" t="str">
            <v>Flange2-SCH 80150#</v>
          </cell>
          <cell r="D399" t="str">
            <v>Flange</v>
          </cell>
          <cell r="E399">
            <v>2</v>
          </cell>
          <cell r="F399" t="str">
            <v>-</v>
          </cell>
          <cell r="G399" t="str">
            <v>SCH 80</v>
          </cell>
          <cell r="H399" t="str">
            <v>150#</v>
          </cell>
          <cell r="I399">
            <v>10</v>
          </cell>
          <cell r="J399" t="str">
            <v>J. Santos</v>
          </cell>
        </row>
        <row r="400">
          <cell r="C400" t="str">
            <v>Flange2-SCH 801500#</v>
          </cell>
          <cell r="D400" t="str">
            <v>Flange</v>
          </cell>
          <cell r="E400">
            <v>2</v>
          </cell>
          <cell r="F400" t="str">
            <v>-</v>
          </cell>
          <cell r="G400" t="str">
            <v>SCH 80</v>
          </cell>
          <cell r="H400" t="str">
            <v>1500#</v>
          </cell>
          <cell r="I400">
            <v>38.299999999999997</v>
          </cell>
          <cell r="J400" t="str">
            <v>HTT</v>
          </cell>
        </row>
        <row r="401">
          <cell r="C401" t="str">
            <v>Flange2-SCH 802500#</v>
          </cell>
          <cell r="D401" t="str">
            <v>Flange</v>
          </cell>
          <cell r="E401">
            <v>2</v>
          </cell>
          <cell r="F401" t="str">
            <v>-</v>
          </cell>
          <cell r="G401" t="str">
            <v>SCH 80</v>
          </cell>
          <cell r="H401" t="str">
            <v>2500#</v>
          </cell>
          <cell r="I401">
            <v>97.92</v>
          </cell>
          <cell r="J401" t="str">
            <v>HTT</v>
          </cell>
        </row>
        <row r="402">
          <cell r="C402" t="str">
            <v>Flange2-SCH 80300#</v>
          </cell>
          <cell r="D402" t="str">
            <v>Flange</v>
          </cell>
          <cell r="E402">
            <v>2</v>
          </cell>
          <cell r="F402" t="str">
            <v>-</v>
          </cell>
          <cell r="G402" t="str">
            <v>SCH 80</v>
          </cell>
          <cell r="H402" t="str">
            <v>300#</v>
          </cell>
          <cell r="I402">
            <v>12.75</v>
          </cell>
          <cell r="J402" t="str">
            <v>HTT</v>
          </cell>
        </row>
        <row r="403">
          <cell r="C403" t="str">
            <v>Flange2-SCH 80400#</v>
          </cell>
          <cell r="D403" t="str">
            <v>Flange</v>
          </cell>
          <cell r="E403">
            <v>2</v>
          </cell>
          <cell r="F403" t="str">
            <v>-</v>
          </cell>
          <cell r="G403" t="str">
            <v>SCH 80</v>
          </cell>
          <cell r="H403" t="str">
            <v>400#</v>
          </cell>
        </row>
        <row r="404">
          <cell r="C404" t="str">
            <v>Flange2-SCH 80600#</v>
          </cell>
          <cell r="D404" t="str">
            <v>Flange</v>
          </cell>
          <cell r="E404">
            <v>2</v>
          </cell>
          <cell r="F404" t="str">
            <v>-</v>
          </cell>
          <cell r="G404" t="str">
            <v>SCH 80</v>
          </cell>
          <cell r="H404" t="str">
            <v>600#</v>
          </cell>
          <cell r="I404">
            <v>14.9</v>
          </cell>
          <cell r="J404" t="str">
            <v>HTT</v>
          </cell>
        </row>
        <row r="405">
          <cell r="C405" t="str">
            <v>Flange2-SCH 80900#</v>
          </cell>
          <cell r="D405" t="str">
            <v>Flange</v>
          </cell>
          <cell r="E405">
            <v>2</v>
          </cell>
          <cell r="F405" t="str">
            <v>-</v>
          </cell>
          <cell r="G405" t="str">
            <v>SCH 80</v>
          </cell>
          <cell r="H405" t="str">
            <v>900#</v>
          </cell>
          <cell r="I405">
            <v>37</v>
          </cell>
          <cell r="J405" t="str">
            <v>J. Santos</v>
          </cell>
        </row>
        <row r="406">
          <cell r="C406" t="str">
            <v>Flange3-SCH 80150#</v>
          </cell>
          <cell r="D406" t="str">
            <v>Flange</v>
          </cell>
          <cell r="E406">
            <v>3</v>
          </cell>
          <cell r="F406" t="str">
            <v>-</v>
          </cell>
          <cell r="G406" t="str">
            <v>SCH 80</v>
          </cell>
          <cell r="H406" t="str">
            <v>150#</v>
          </cell>
        </row>
        <row r="407">
          <cell r="C407" t="str">
            <v>Flange3-SCH 801500#</v>
          </cell>
          <cell r="D407" t="str">
            <v>Flange</v>
          </cell>
          <cell r="E407">
            <v>3</v>
          </cell>
          <cell r="F407" t="str">
            <v>-</v>
          </cell>
          <cell r="G407" t="str">
            <v>SCH 80</v>
          </cell>
          <cell r="H407" t="str">
            <v>1500#</v>
          </cell>
          <cell r="I407">
            <v>90.4</v>
          </cell>
          <cell r="J407" t="str">
            <v>HTT</v>
          </cell>
        </row>
        <row r="408">
          <cell r="C408" t="str">
            <v>Flange3-SCH 802500#</v>
          </cell>
          <cell r="D408" t="str">
            <v>Flange</v>
          </cell>
          <cell r="E408">
            <v>3</v>
          </cell>
          <cell r="F408" t="str">
            <v>-</v>
          </cell>
          <cell r="G408" t="str">
            <v>SCH 80</v>
          </cell>
          <cell r="H408" t="str">
            <v>2500#</v>
          </cell>
          <cell r="I408">
            <v>180.1</v>
          </cell>
          <cell r="J408" t="str">
            <v>HTT</v>
          </cell>
        </row>
        <row r="409">
          <cell r="C409" t="str">
            <v>Flange3-SCH 80300#</v>
          </cell>
          <cell r="D409" t="str">
            <v>Flange</v>
          </cell>
          <cell r="E409">
            <v>3</v>
          </cell>
          <cell r="F409" t="str">
            <v>-</v>
          </cell>
          <cell r="G409" t="str">
            <v>SCH 80</v>
          </cell>
          <cell r="H409" t="str">
            <v>300#</v>
          </cell>
        </row>
        <row r="410">
          <cell r="C410" t="str">
            <v>Flange3-SCH 80400#</v>
          </cell>
          <cell r="D410" t="str">
            <v>Flange</v>
          </cell>
          <cell r="E410">
            <v>3</v>
          </cell>
          <cell r="F410" t="str">
            <v>-</v>
          </cell>
          <cell r="G410" t="str">
            <v>SCH 80</v>
          </cell>
          <cell r="H410" t="str">
            <v>400#</v>
          </cell>
        </row>
        <row r="411">
          <cell r="C411" t="str">
            <v>Flange3-SCH 80600#</v>
          </cell>
          <cell r="D411" t="str">
            <v>Flange</v>
          </cell>
          <cell r="E411">
            <v>3</v>
          </cell>
          <cell r="F411" t="str">
            <v>-</v>
          </cell>
          <cell r="G411" t="str">
            <v>SCH 80</v>
          </cell>
          <cell r="H411" t="str">
            <v>600#</v>
          </cell>
          <cell r="I411">
            <v>21.4</v>
          </cell>
          <cell r="J411" t="str">
            <v>HTT</v>
          </cell>
        </row>
        <row r="412">
          <cell r="C412" t="str">
            <v>Flange3-SCH 80900#</v>
          </cell>
          <cell r="D412" t="str">
            <v>Flange</v>
          </cell>
          <cell r="E412">
            <v>3</v>
          </cell>
          <cell r="F412" t="str">
            <v>-</v>
          </cell>
          <cell r="G412" t="str">
            <v>SCH 80</v>
          </cell>
          <cell r="H412" t="str">
            <v>900#</v>
          </cell>
        </row>
        <row r="413">
          <cell r="C413" t="str">
            <v>Flange4-SCH 80150#</v>
          </cell>
          <cell r="D413" t="str">
            <v>Flange</v>
          </cell>
          <cell r="E413">
            <v>4</v>
          </cell>
          <cell r="F413" t="str">
            <v>-</v>
          </cell>
          <cell r="G413" t="str">
            <v>SCH 80</v>
          </cell>
          <cell r="H413" t="str">
            <v>150#</v>
          </cell>
        </row>
        <row r="414">
          <cell r="C414" t="str">
            <v>Flange4-SCH 801500#</v>
          </cell>
          <cell r="D414" t="str">
            <v>Flange</v>
          </cell>
          <cell r="E414">
            <v>4</v>
          </cell>
          <cell r="F414" t="str">
            <v>-</v>
          </cell>
          <cell r="G414" t="str">
            <v>SCH 80</v>
          </cell>
          <cell r="H414" t="str">
            <v>1500#</v>
          </cell>
        </row>
        <row r="415">
          <cell r="C415" t="str">
            <v>Flange4-SCH 802500#</v>
          </cell>
          <cell r="D415" t="str">
            <v>Flange</v>
          </cell>
          <cell r="E415">
            <v>4</v>
          </cell>
          <cell r="F415" t="str">
            <v>-</v>
          </cell>
          <cell r="G415" t="str">
            <v>SCH 80</v>
          </cell>
          <cell r="H415" t="str">
            <v>2500#</v>
          </cell>
        </row>
        <row r="416">
          <cell r="C416" t="str">
            <v>Flange4-SCH 80300#</v>
          </cell>
          <cell r="D416" t="str">
            <v>Flange</v>
          </cell>
          <cell r="E416">
            <v>4</v>
          </cell>
          <cell r="F416" t="str">
            <v>-</v>
          </cell>
          <cell r="G416" t="str">
            <v>SCH 80</v>
          </cell>
          <cell r="H416" t="str">
            <v>300#</v>
          </cell>
        </row>
        <row r="417">
          <cell r="C417" t="str">
            <v>Flange4-SCH 80400#</v>
          </cell>
          <cell r="D417" t="str">
            <v>Flange</v>
          </cell>
          <cell r="E417">
            <v>4</v>
          </cell>
          <cell r="F417" t="str">
            <v>-</v>
          </cell>
          <cell r="G417" t="str">
            <v>SCH 80</v>
          </cell>
          <cell r="H417" t="str">
            <v>400#</v>
          </cell>
        </row>
        <row r="418">
          <cell r="C418" t="str">
            <v>Flange4-SCH 80600#</v>
          </cell>
          <cell r="D418" t="str">
            <v>Flange</v>
          </cell>
          <cell r="E418">
            <v>4</v>
          </cell>
          <cell r="F418" t="str">
            <v>-</v>
          </cell>
          <cell r="G418" t="str">
            <v>SCH 80</v>
          </cell>
          <cell r="H418" t="str">
            <v>600#</v>
          </cell>
        </row>
        <row r="419">
          <cell r="C419" t="str">
            <v>Flange4-SCH 80900#</v>
          </cell>
          <cell r="D419" t="str">
            <v>Flange</v>
          </cell>
          <cell r="E419">
            <v>4</v>
          </cell>
          <cell r="F419" t="str">
            <v>-</v>
          </cell>
          <cell r="G419" t="str">
            <v>SCH 80</v>
          </cell>
          <cell r="H419" t="str">
            <v>900#</v>
          </cell>
        </row>
        <row r="420">
          <cell r="C420" t="str">
            <v>Flange5-SCH 80150#</v>
          </cell>
          <cell r="D420" t="str">
            <v>Flange</v>
          </cell>
          <cell r="E420">
            <v>5</v>
          </cell>
          <cell r="F420" t="str">
            <v>-</v>
          </cell>
          <cell r="G420" t="str">
            <v>SCH 80</v>
          </cell>
          <cell r="H420" t="str">
            <v>150#</v>
          </cell>
        </row>
        <row r="421">
          <cell r="C421" t="str">
            <v>Flange5-SCH 801500#</v>
          </cell>
          <cell r="D421" t="str">
            <v>Flange</v>
          </cell>
          <cell r="E421">
            <v>5</v>
          </cell>
          <cell r="F421" t="str">
            <v>-</v>
          </cell>
          <cell r="G421" t="str">
            <v>SCH 80</v>
          </cell>
          <cell r="H421" t="str">
            <v>1500#</v>
          </cell>
        </row>
        <row r="422">
          <cell r="C422" t="str">
            <v>Flange5-SCH 802500#</v>
          </cell>
          <cell r="D422" t="str">
            <v>Flange</v>
          </cell>
          <cell r="E422">
            <v>5</v>
          </cell>
          <cell r="F422" t="str">
            <v>-</v>
          </cell>
          <cell r="G422" t="str">
            <v>SCH 80</v>
          </cell>
          <cell r="H422" t="str">
            <v>2500#</v>
          </cell>
          <cell r="I422">
            <v>390</v>
          </cell>
          <cell r="J422" t="str">
            <v>Anaco</v>
          </cell>
        </row>
        <row r="423">
          <cell r="C423" t="str">
            <v>Flange5-SCH 80300#</v>
          </cell>
          <cell r="D423" t="str">
            <v>Flange</v>
          </cell>
          <cell r="E423">
            <v>5</v>
          </cell>
          <cell r="F423" t="str">
            <v>-</v>
          </cell>
          <cell r="G423" t="str">
            <v>SCH 80</v>
          </cell>
          <cell r="H423" t="str">
            <v>300#</v>
          </cell>
        </row>
        <row r="424">
          <cell r="C424" t="str">
            <v>Flange5-SCH 80400#</v>
          </cell>
          <cell r="D424" t="str">
            <v>Flange</v>
          </cell>
          <cell r="E424">
            <v>5</v>
          </cell>
          <cell r="F424" t="str">
            <v>-</v>
          </cell>
          <cell r="G424" t="str">
            <v>SCH 80</v>
          </cell>
          <cell r="H424" t="str">
            <v>400#</v>
          </cell>
        </row>
        <row r="425">
          <cell r="C425" t="str">
            <v>Flange5-SCH 80600#</v>
          </cell>
          <cell r="D425" t="str">
            <v>Flange</v>
          </cell>
          <cell r="E425">
            <v>5</v>
          </cell>
          <cell r="F425" t="str">
            <v>-</v>
          </cell>
          <cell r="G425" t="str">
            <v>SCH 80</v>
          </cell>
          <cell r="H425" t="str">
            <v>600#</v>
          </cell>
        </row>
        <row r="426">
          <cell r="C426" t="str">
            <v>Flange5-SCH 80900#</v>
          </cell>
          <cell r="D426" t="str">
            <v>Flange</v>
          </cell>
          <cell r="E426">
            <v>5</v>
          </cell>
          <cell r="F426" t="str">
            <v>-</v>
          </cell>
          <cell r="G426" t="str">
            <v>SCH 80</v>
          </cell>
          <cell r="H426" t="str">
            <v>900#</v>
          </cell>
        </row>
        <row r="427">
          <cell r="C427" t="str">
            <v>Flange6-SCH 80150#</v>
          </cell>
          <cell r="D427" t="str">
            <v>Flange</v>
          </cell>
          <cell r="E427">
            <v>6</v>
          </cell>
          <cell r="F427" t="str">
            <v>-</v>
          </cell>
          <cell r="G427" t="str">
            <v>SCH 80</v>
          </cell>
          <cell r="H427" t="str">
            <v>150#</v>
          </cell>
        </row>
        <row r="428">
          <cell r="C428" t="str">
            <v>Flange6-SCH 801500#</v>
          </cell>
          <cell r="D428" t="str">
            <v>Flange</v>
          </cell>
          <cell r="E428">
            <v>6</v>
          </cell>
          <cell r="F428" t="str">
            <v>-</v>
          </cell>
          <cell r="G428" t="str">
            <v>SCH 80</v>
          </cell>
          <cell r="H428" t="str">
            <v>1500#</v>
          </cell>
        </row>
        <row r="429">
          <cell r="C429" t="str">
            <v>Flange6-SCH 802500#</v>
          </cell>
          <cell r="D429" t="str">
            <v>Flange</v>
          </cell>
          <cell r="E429">
            <v>6</v>
          </cell>
          <cell r="F429" t="str">
            <v>-</v>
          </cell>
          <cell r="G429" t="str">
            <v>SCH 80</v>
          </cell>
          <cell r="H429" t="str">
            <v>2500#</v>
          </cell>
          <cell r="I429">
            <v>390</v>
          </cell>
          <cell r="J429" t="str">
            <v>Anaco</v>
          </cell>
        </row>
        <row r="430">
          <cell r="C430" t="str">
            <v>Flange6-SCH 80300#</v>
          </cell>
          <cell r="D430" t="str">
            <v>Flange</v>
          </cell>
          <cell r="E430">
            <v>6</v>
          </cell>
          <cell r="F430" t="str">
            <v>-</v>
          </cell>
          <cell r="G430" t="str">
            <v>SCH 80</v>
          </cell>
          <cell r="H430" t="str">
            <v>300#</v>
          </cell>
        </row>
        <row r="431">
          <cell r="C431" t="str">
            <v>Flange6-SCH 80400#</v>
          </cell>
          <cell r="D431" t="str">
            <v>Flange</v>
          </cell>
          <cell r="E431">
            <v>6</v>
          </cell>
          <cell r="F431" t="str">
            <v>-</v>
          </cell>
          <cell r="G431" t="str">
            <v>SCH 80</v>
          </cell>
          <cell r="H431" t="str">
            <v>400#</v>
          </cell>
        </row>
        <row r="432">
          <cell r="C432" t="str">
            <v>Flange6-SCH 80600#</v>
          </cell>
          <cell r="D432" t="str">
            <v>Flange</v>
          </cell>
          <cell r="E432">
            <v>6</v>
          </cell>
          <cell r="F432" t="str">
            <v>-</v>
          </cell>
          <cell r="G432" t="str">
            <v>SCH 80</v>
          </cell>
          <cell r="H432" t="str">
            <v>600#</v>
          </cell>
        </row>
        <row r="433">
          <cell r="C433" t="str">
            <v>Flange6-SCH 80900#</v>
          </cell>
          <cell r="D433" t="str">
            <v>Flange</v>
          </cell>
          <cell r="E433">
            <v>6</v>
          </cell>
          <cell r="F433" t="str">
            <v>-</v>
          </cell>
          <cell r="G433" t="str">
            <v>SCH 80</v>
          </cell>
          <cell r="H433" t="str">
            <v>900#</v>
          </cell>
        </row>
        <row r="434">
          <cell r="C434" t="str">
            <v>Flange8-SCH 80150#</v>
          </cell>
          <cell r="D434" t="str">
            <v>Flange</v>
          </cell>
          <cell r="E434">
            <v>8</v>
          </cell>
          <cell r="F434" t="str">
            <v>-</v>
          </cell>
          <cell r="G434" t="str">
            <v>SCH 80</v>
          </cell>
          <cell r="H434" t="str">
            <v>150#</v>
          </cell>
        </row>
        <row r="435">
          <cell r="C435" t="str">
            <v>Flange8-SCH 801500#</v>
          </cell>
          <cell r="D435" t="str">
            <v>Flange</v>
          </cell>
          <cell r="E435">
            <v>8</v>
          </cell>
          <cell r="F435" t="str">
            <v>-</v>
          </cell>
          <cell r="G435" t="str">
            <v>SCH 80</v>
          </cell>
          <cell r="H435" t="str">
            <v>1500#</v>
          </cell>
        </row>
        <row r="436">
          <cell r="C436" t="str">
            <v>Flange8-SCH 802500#</v>
          </cell>
          <cell r="D436" t="str">
            <v>Flange</v>
          </cell>
          <cell r="E436">
            <v>8</v>
          </cell>
          <cell r="F436" t="str">
            <v>-</v>
          </cell>
          <cell r="G436" t="str">
            <v>SCH 80</v>
          </cell>
          <cell r="H436" t="str">
            <v>2500#</v>
          </cell>
          <cell r="I436">
            <v>550</v>
          </cell>
          <cell r="J436" t="str">
            <v>Anaco</v>
          </cell>
        </row>
        <row r="437">
          <cell r="C437" t="str">
            <v>Flange8-SCH 80300#</v>
          </cell>
          <cell r="D437" t="str">
            <v>Flange</v>
          </cell>
          <cell r="E437">
            <v>8</v>
          </cell>
          <cell r="F437" t="str">
            <v>-</v>
          </cell>
          <cell r="G437" t="str">
            <v>SCH 80</v>
          </cell>
          <cell r="H437" t="str">
            <v>300#</v>
          </cell>
        </row>
        <row r="438">
          <cell r="C438" t="str">
            <v>Flange8-SCH 80400#</v>
          </cell>
          <cell r="D438" t="str">
            <v>Flange</v>
          </cell>
          <cell r="E438">
            <v>8</v>
          </cell>
          <cell r="F438" t="str">
            <v>-</v>
          </cell>
          <cell r="G438" t="str">
            <v>SCH 80</v>
          </cell>
          <cell r="H438" t="str">
            <v>400#</v>
          </cell>
        </row>
        <row r="439">
          <cell r="C439" t="str">
            <v>Flange8-SCH 80600#</v>
          </cell>
          <cell r="D439" t="str">
            <v>Flange</v>
          </cell>
          <cell r="E439">
            <v>8</v>
          </cell>
          <cell r="F439" t="str">
            <v>-</v>
          </cell>
          <cell r="G439" t="str">
            <v>SCH 80</v>
          </cell>
          <cell r="H439" t="str">
            <v>600#</v>
          </cell>
        </row>
        <row r="440">
          <cell r="C440" t="str">
            <v>Flange8-SCH 80900#</v>
          </cell>
          <cell r="D440" t="str">
            <v>Flange</v>
          </cell>
          <cell r="E440">
            <v>8</v>
          </cell>
          <cell r="F440" t="str">
            <v>-</v>
          </cell>
          <cell r="G440" t="str">
            <v>SCH 80</v>
          </cell>
          <cell r="H440" t="str">
            <v>900#</v>
          </cell>
        </row>
        <row r="441">
          <cell r="C441" t="str">
            <v>Flange10-SCH 80150#</v>
          </cell>
          <cell r="D441" t="str">
            <v>Flange</v>
          </cell>
          <cell r="E441">
            <v>10</v>
          </cell>
          <cell r="F441" t="str">
            <v>-</v>
          </cell>
          <cell r="G441" t="str">
            <v>SCH 80</v>
          </cell>
          <cell r="H441" t="str">
            <v>150#</v>
          </cell>
          <cell r="I441">
            <v>67.23</v>
          </cell>
          <cell r="J441" t="str">
            <v>Anaco</v>
          </cell>
        </row>
        <row r="442">
          <cell r="C442" t="str">
            <v>Flange10-SCH 801500#</v>
          </cell>
          <cell r="D442" t="str">
            <v>Flange</v>
          </cell>
          <cell r="E442">
            <v>10</v>
          </cell>
          <cell r="F442" t="str">
            <v>-</v>
          </cell>
          <cell r="G442" t="str">
            <v>SCH 80</v>
          </cell>
          <cell r="H442" t="str">
            <v>1500#</v>
          </cell>
          <cell r="I442">
            <v>659</v>
          </cell>
          <cell r="J442" t="str">
            <v>Anaco</v>
          </cell>
        </row>
        <row r="443">
          <cell r="C443" t="str">
            <v>Flange10-SCH 802500#</v>
          </cell>
          <cell r="D443" t="str">
            <v>Flange</v>
          </cell>
          <cell r="E443">
            <v>10</v>
          </cell>
          <cell r="F443" t="str">
            <v>-</v>
          </cell>
          <cell r="G443" t="str">
            <v>SCH 80</v>
          </cell>
          <cell r="H443" t="str">
            <v>2500#</v>
          </cell>
          <cell r="I443">
            <v>1260</v>
          </cell>
          <cell r="J443" t="str">
            <v>Anaco</v>
          </cell>
        </row>
        <row r="444">
          <cell r="C444" t="str">
            <v>Flange10-SCH 80300#</v>
          </cell>
          <cell r="D444" t="str">
            <v>Flange</v>
          </cell>
          <cell r="E444">
            <v>10</v>
          </cell>
          <cell r="F444" t="str">
            <v>-</v>
          </cell>
          <cell r="G444" t="str">
            <v>SCH 80</v>
          </cell>
          <cell r="H444" t="str">
            <v>300#</v>
          </cell>
          <cell r="I444">
            <v>105.98</v>
          </cell>
          <cell r="J444" t="str">
            <v>Anaco</v>
          </cell>
        </row>
        <row r="445">
          <cell r="C445" t="str">
            <v>Flange10-SCH 80400#</v>
          </cell>
          <cell r="D445" t="str">
            <v>Flange</v>
          </cell>
          <cell r="E445">
            <v>10</v>
          </cell>
          <cell r="F445" t="str">
            <v>-</v>
          </cell>
          <cell r="G445" t="str">
            <v>SCH 80</v>
          </cell>
          <cell r="H445" t="str">
            <v>400#</v>
          </cell>
          <cell r="I445">
            <v>219</v>
          </cell>
          <cell r="J445" t="str">
            <v>Anaco</v>
          </cell>
        </row>
        <row r="446">
          <cell r="C446" t="str">
            <v>Flange10-SCH 80600#</v>
          </cell>
          <cell r="D446" t="str">
            <v>Flange</v>
          </cell>
          <cell r="E446">
            <v>10</v>
          </cell>
          <cell r="F446" t="str">
            <v>-</v>
          </cell>
          <cell r="G446" t="str">
            <v>SCH 80</v>
          </cell>
          <cell r="H446" t="str">
            <v>600#</v>
          </cell>
          <cell r="I446">
            <v>244</v>
          </cell>
          <cell r="J446" t="str">
            <v>HTT</v>
          </cell>
        </row>
        <row r="447">
          <cell r="C447" t="str">
            <v>Flange10-SCH 80900#</v>
          </cell>
          <cell r="D447" t="str">
            <v>Flange</v>
          </cell>
          <cell r="E447">
            <v>10</v>
          </cell>
          <cell r="F447" t="str">
            <v>-</v>
          </cell>
          <cell r="G447" t="str">
            <v>SCH 80</v>
          </cell>
          <cell r="H447" t="str">
            <v>900#</v>
          </cell>
          <cell r="I447">
            <v>276</v>
          </cell>
          <cell r="J447" t="str">
            <v>Anaco</v>
          </cell>
        </row>
        <row r="448">
          <cell r="C448" t="str">
            <v>Flange12-SCH 80150#</v>
          </cell>
          <cell r="D448" t="str">
            <v>Flange</v>
          </cell>
          <cell r="E448">
            <v>12</v>
          </cell>
          <cell r="F448" t="str">
            <v>-</v>
          </cell>
          <cell r="G448" t="str">
            <v>SCH 80</v>
          </cell>
          <cell r="H448" t="str">
            <v>150#</v>
          </cell>
          <cell r="I448">
            <v>138.24</v>
          </cell>
          <cell r="J448" t="str">
            <v>Anaco</v>
          </cell>
        </row>
        <row r="449">
          <cell r="C449" t="str">
            <v>Flange12-SCH 801500#</v>
          </cell>
          <cell r="D449" t="str">
            <v>Flange</v>
          </cell>
          <cell r="E449">
            <v>12</v>
          </cell>
          <cell r="F449" t="str">
            <v>-</v>
          </cell>
          <cell r="G449" t="str">
            <v>SCH 80</v>
          </cell>
          <cell r="H449" t="str">
            <v>1500#</v>
          </cell>
          <cell r="I449">
            <v>1042</v>
          </cell>
          <cell r="J449" t="str">
            <v>Anaco</v>
          </cell>
        </row>
        <row r="450">
          <cell r="C450" t="str">
            <v>Flange12-SCH 802500#</v>
          </cell>
          <cell r="D450" t="str">
            <v>Flange</v>
          </cell>
          <cell r="E450">
            <v>12</v>
          </cell>
          <cell r="F450" t="str">
            <v>-</v>
          </cell>
          <cell r="G450" t="str">
            <v>SCH 80</v>
          </cell>
          <cell r="H450" t="str">
            <v>2500#</v>
          </cell>
          <cell r="I450">
            <v>1520</v>
          </cell>
          <cell r="J450" t="str">
            <v>Anaco</v>
          </cell>
        </row>
        <row r="451">
          <cell r="C451" t="str">
            <v>Flange12-SCH 80300#</v>
          </cell>
          <cell r="D451" t="str">
            <v>Flange</v>
          </cell>
          <cell r="E451">
            <v>12</v>
          </cell>
          <cell r="F451" t="str">
            <v>-</v>
          </cell>
          <cell r="G451" t="str">
            <v>SCH 80</v>
          </cell>
          <cell r="H451" t="str">
            <v>300#</v>
          </cell>
          <cell r="I451">
            <v>143.37</v>
          </cell>
          <cell r="J451" t="str">
            <v>Anaco</v>
          </cell>
        </row>
        <row r="452">
          <cell r="C452" t="str">
            <v>Flange12-SCH 80400#</v>
          </cell>
          <cell r="D452" t="str">
            <v>Flange</v>
          </cell>
          <cell r="E452">
            <v>12</v>
          </cell>
          <cell r="F452" t="str">
            <v>-</v>
          </cell>
          <cell r="G452" t="str">
            <v>SCH 80</v>
          </cell>
          <cell r="H452" t="str">
            <v>400#</v>
          </cell>
          <cell r="I452">
            <v>331</v>
          </cell>
          <cell r="J452" t="str">
            <v>Anaco</v>
          </cell>
        </row>
        <row r="453">
          <cell r="C453" t="str">
            <v>Flange12-SCH 80600#</v>
          </cell>
          <cell r="D453" t="str">
            <v>Flange</v>
          </cell>
          <cell r="E453">
            <v>12</v>
          </cell>
          <cell r="F453" t="str">
            <v>-</v>
          </cell>
          <cell r="G453" t="str">
            <v>SCH 80</v>
          </cell>
          <cell r="H453" t="str">
            <v>600#</v>
          </cell>
          <cell r="I453">
            <v>248</v>
          </cell>
          <cell r="J453" t="str">
            <v>Anaco</v>
          </cell>
        </row>
        <row r="454">
          <cell r="C454" t="str">
            <v>Flange12-SCH 80900#</v>
          </cell>
          <cell r="D454" t="str">
            <v>Flange</v>
          </cell>
          <cell r="E454">
            <v>12</v>
          </cell>
          <cell r="F454" t="str">
            <v>-</v>
          </cell>
          <cell r="G454" t="str">
            <v>SCH 80</v>
          </cell>
          <cell r="H454" t="str">
            <v>900#</v>
          </cell>
          <cell r="I454">
            <v>478</v>
          </cell>
          <cell r="J454" t="str">
            <v>Anaco</v>
          </cell>
        </row>
        <row r="455">
          <cell r="C455" t="str">
            <v>Flange14-SCH 80150#</v>
          </cell>
          <cell r="D455" t="str">
            <v>Flange</v>
          </cell>
          <cell r="E455">
            <v>14</v>
          </cell>
          <cell r="F455" t="str">
            <v>-</v>
          </cell>
          <cell r="G455" t="str">
            <v>SCH 80</v>
          </cell>
          <cell r="H455" t="str">
            <v>150#</v>
          </cell>
          <cell r="I455">
            <v>151.47</v>
          </cell>
          <cell r="J455" t="str">
            <v>Anaco</v>
          </cell>
        </row>
        <row r="456">
          <cell r="C456" t="str">
            <v>Flange14-SCH 801500#</v>
          </cell>
          <cell r="D456" t="str">
            <v>Flange</v>
          </cell>
          <cell r="E456">
            <v>14</v>
          </cell>
          <cell r="F456" t="str">
            <v>-</v>
          </cell>
          <cell r="G456" t="str">
            <v>SCH 80</v>
          </cell>
          <cell r="H456" t="str">
            <v>1500#</v>
          </cell>
          <cell r="I456">
            <v>1337</v>
          </cell>
          <cell r="J456" t="str">
            <v>Anaco</v>
          </cell>
        </row>
        <row r="457">
          <cell r="C457" t="str">
            <v>Flange14-SCH 80300#</v>
          </cell>
          <cell r="D457" t="str">
            <v>Flange</v>
          </cell>
          <cell r="E457">
            <v>14</v>
          </cell>
          <cell r="F457" t="str">
            <v>-</v>
          </cell>
          <cell r="G457" t="str">
            <v>SCH 80</v>
          </cell>
          <cell r="H457" t="str">
            <v>300#</v>
          </cell>
          <cell r="I457">
            <v>348</v>
          </cell>
          <cell r="J457" t="str">
            <v>Anaco</v>
          </cell>
        </row>
        <row r="458">
          <cell r="C458" t="str">
            <v>Flange14-SCH 80400#</v>
          </cell>
          <cell r="D458" t="str">
            <v>Flange</v>
          </cell>
          <cell r="E458">
            <v>14</v>
          </cell>
          <cell r="F458" t="str">
            <v>-</v>
          </cell>
          <cell r="G458" t="str">
            <v>SCH 80</v>
          </cell>
          <cell r="H458" t="str">
            <v>400#</v>
          </cell>
          <cell r="I458">
            <v>480</v>
          </cell>
          <cell r="J458" t="str">
            <v>Anaco</v>
          </cell>
        </row>
        <row r="459">
          <cell r="C459" t="str">
            <v>Flange14-SCH 80600#</v>
          </cell>
          <cell r="D459" t="str">
            <v>Flange</v>
          </cell>
          <cell r="E459">
            <v>14</v>
          </cell>
          <cell r="F459" t="str">
            <v>-</v>
          </cell>
          <cell r="G459" t="str">
            <v>SCH 80</v>
          </cell>
          <cell r="H459" t="str">
            <v>600#</v>
          </cell>
          <cell r="I459">
            <v>360</v>
          </cell>
          <cell r="J459" t="str">
            <v>Anaco</v>
          </cell>
        </row>
        <row r="460">
          <cell r="C460" t="str">
            <v>Flange14-SCH 80900#</v>
          </cell>
          <cell r="D460" t="str">
            <v>Flange</v>
          </cell>
          <cell r="E460">
            <v>14</v>
          </cell>
          <cell r="F460" t="str">
            <v>-</v>
          </cell>
          <cell r="G460" t="str">
            <v>SCH 80</v>
          </cell>
          <cell r="H460" t="str">
            <v>900#</v>
          </cell>
          <cell r="I460">
            <v>665</v>
          </cell>
          <cell r="J460" t="str">
            <v>Anaco</v>
          </cell>
        </row>
        <row r="461">
          <cell r="C461" t="str">
            <v>Flange16-SCH 80150#</v>
          </cell>
          <cell r="D461" t="str">
            <v>Flange</v>
          </cell>
          <cell r="E461">
            <v>16</v>
          </cell>
          <cell r="F461" t="str">
            <v>-</v>
          </cell>
          <cell r="G461" t="str">
            <v>SCH 80</v>
          </cell>
          <cell r="H461" t="str">
            <v>150#</v>
          </cell>
          <cell r="I461">
            <v>244.89</v>
          </cell>
          <cell r="J461" t="str">
            <v>Anaco</v>
          </cell>
        </row>
        <row r="462">
          <cell r="C462" t="str">
            <v>Flange16-SCH 801500#</v>
          </cell>
          <cell r="D462" t="str">
            <v>Flange</v>
          </cell>
          <cell r="E462">
            <v>16</v>
          </cell>
          <cell r="F462" t="str">
            <v>-</v>
          </cell>
          <cell r="G462" t="str">
            <v>SCH 80</v>
          </cell>
          <cell r="H462" t="str">
            <v>1500#</v>
          </cell>
          <cell r="I462">
            <v>1717</v>
          </cell>
          <cell r="J462" t="str">
            <v>Anaco</v>
          </cell>
        </row>
        <row r="463">
          <cell r="C463" t="str">
            <v>Flange16-SCH 80300#</v>
          </cell>
          <cell r="D463" t="str">
            <v>Flange</v>
          </cell>
          <cell r="E463">
            <v>16</v>
          </cell>
          <cell r="F463" t="str">
            <v>-</v>
          </cell>
          <cell r="G463" t="str">
            <v>SCH 80</v>
          </cell>
          <cell r="H463" t="str">
            <v>300#</v>
          </cell>
          <cell r="I463">
            <v>426</v>
          </cell>
          <cell r="J463" t="str">
            <v>Anaco</v>
          </cell>
        </row>
        <row r="464">
          <cell r="C464" t="str">
            <v>Flange16-SCH 80400#</v>
          </cell>
          <cell r="D464" t="str">
            <v>Flange</v>
          </cell>
          <cell r="E464">
            <v>16</v>
          </cell>
          <cell r="F464" t="str">
            <v>-</v>
          </cell>
          <cell r="G464" t="str">
            <v>SCH 80</v>
          </cell>
          <cell r="H464" t="str">
            <v>400#</v>
          </cell>
          <cell r="I464">
            <v>642</v>
          </cell>
          <cell r="J464" t="str">
            <v>Anaco</v>
          </cell>
        </row>
        <row r="465">
          <cell r="C465" t="str">
            <v>Flange16-SCH 80600#</v>
          </cell>
          <cell r="D465" t="str">
            <v>Flange</v>
          </cell>
          <cell r="E465">
            <v>16</v>
          </cell>
          <cell r="F465" t="str">
            <v>-</v>
          </cell>
          <cell r="G465" t="str">
            <v>SCH 80</v>
          </cell>
          <cell r="H465" t="str">
            <v>600#</v>
          </cell>
          <cell r="I465">
            <v>482</v>
          </cell>
          <cell r="J465" t="str">
            <v>Anaco</v>
          </cell>
        </row>
        <row r="466">
          <cell r="C466" t="str">
            <v>Flange16-SCH 80900#</v>
          </cell>
          <cell r="D466" t="str">
            <v>Flange</v>
          </cell>
          <cell r="E466">
            <v>16</v>
          </cell>
          <cell r="F466" t="str">
            <v>-</v>
          </cell>
          <cell r="G466" t="str">
            <v>SCH 80</v>
          </cell>
          <cell r="H466" t="str">
            <v>900#</v>
          </cell>
          <cell r="I466">
            <v>778</v>
          </cell>
          <cell r="J466" t="str">
            <v>Anaco</v>
          </cell>
        </row>
        <row r="467">
          <cell r="C467" t="str">
            <v>Flange18-SCH 80150#</v>
          </cell>
          <cell r="D467" t="str">
            <v>Flange</v>
          </cell>
          <cell r="E467">
            <v>18</v>
          </cell>
          <cell r="F467" t="str">
            <v>-</v>
          </cell>
          <cell r="G467" t="str">
            <v>SCH 80</v>
          </cell>
          <cell r="H467" t="str">
            <v>150#</v>
          </cell>
          <cell r="I467">
            <v>348</v>
          </cell>
          <cell r="J467" t="str">
            <v>Anaco</v>
          </cell>
        </row>
        <row r="468">
          <cell r="C468" t="str">
            <v>Flange18-SCH 801500#</v>
          </cell>
          <cell r="D468" t="str">
            <v>Flange</v>
          </cell>
          <cell r="E468">
            <v>18</v>
          </cell>
          <cell r="F468" t="str">
            <v>-</v>
          </cell>
          <cell r="G468" t="str">
            <v>SCH 80</v>
          </cell>
          <cell r="H468" t="str">
            <v>1500#</v>
          </cell>
          <cell r="I468">
            <v>1920</v>
          </cell>
          <cell r="J468" t="str">
            <v>Anaco</v>
          </cell>
        </row>
        <row r="469">
          <cell r="C469" t="str">
            <v>Flange18-SCH 80300#</v>
          </cell>
          <cell r="D469" t="str">
            <v>Flange</v>
          </cell>
          <cell r="E469">
            <v>18</v>
          </cell>
          <cell r="F469" t="str">
            <v>-</v>
          </cell>
          <cell r="G469" t="str">
            <v>SCH 80</v>
          </cell>
          <cell r="H469" t="str">
            <v>300#</v>
          </cell>
          <cell r="I469">
            <v>525</v>
          </cell>
          <cell r="J469" t="str">
            <v>Anaco</v>
          </cell>
        </row>
        <row r="470">
          <cell r="C470" t="str">
            <v>Flange18-SCH 80400#</v>
          </cell>
          <cell r="D470" t="str">
            <v>Flange</v>
          </cell>
          <cell r="E470">
            <v>18</v>
          </cell>
          <cell r="F470" t="str">
            <v>-</v>
          </cell>
          <cell r="G470" t="str">
            <v>SCH 80</v>
          </cell>
          <cell r="H470" t="str">
            <v>400#</v>
          </cell>
          <cell r="I470">
            <v>869</v>
          </cell>
          <cell r="J470" t="str">
            <v>Anaco</v>
          </cell>
        </row>
        <row r="471">
          <cell r="C471" t="str">
            <v>Flange18-SCH 80600#</v>
          </cell>
          <cell r="D471" t="str">
            <v>Flange</v>
          </cell>
          <cell r="E471">
            <v>18</v>
          </cell>
          <cell r="F471" t="str">
            <v>-</v>
          </cell>
          <cell r="G471" t="str">
            <v>SCH 80</v>
          </cell>
          <cell r="H471" t="str">
            <v>600#</v>
          </cell>
          <cell r="I471">
            <v>651</v>
          </cell>
          <cell r="J471" t="str">
            <v>Anaco</v>
          </cell>
        </row>
        <row r="472">
          <cell r="C472" t="str">
            <v>Flange18-SCH 80900#</v>
          </cell>
          <cell r="D472" t="str">
            <v>Flange</v>
          </cell>
          <cell r="E472">
            <v>18</v>
          </cell>
          <cell r="F472" t="str">
            <v>-</v>
          </cell>
          <cell r="G472" t="str">
            <v>SCH 80</v>
          </cell>
          <cell r="H472" t="str">
            <v>900#</v>
          </cell>
          <cell r="I472">
            <v>1148</v>
          </cell>
          <cell r="J472" t="str">
            <v>Anaco</v>
          </cell>
        </row>
        <row r="473">
          <cell r="C473" t="str">
            <v>Flange20-SCH 80150#</v>
          </cell>
          <cell r="D473" t="str">
            <v>Flange</v>
          </cell>
          <cell r="E473">
            <v>20</v>
          </cell>
          <cell r="F473" t="str">
            <v>-</v>
          </cell>
          <cell r="G473" t="str">
            <v>SCH 80</v>
          </cell>
          <cell r="H473" t="str">
            <v>150#</v>
          </cell>
          <cell r="I473">
            <v>458</v>
          </cell>
          <cell r="J473" t="str">
            <v>Anaco</v>
          </cell>
        </row>
        <row r="474">
          <cell r="C474" t="str">
            <v>Flange20-SCH 801500#</v>
          </cell>
          <cell r="D474" t="str">
            <v>Flange</v>
          </cell>
          <cell r="E474">
            <v>20</v>
          </cell>
          <cell r="F474" t="str">
            <v>-</v>
          </cell>
          <cell r="G474" t="str">
            <v>SCH 80</v>
          </cell>
          <cell r="H474" t="str">
            <v>1500#</v>
          </cell>
          <cell r="I474">
            <v>2120</v>
          </cell>
          <cell r="J474" t="str">
            <v>Anaco</v>
          </cell>
        </row>
        <row r="475">
          <cell r="C475" t="str">
            <v>Flange20-SCH 80300#</v>
          </cell>
          <cell r="D475" t="str">
            <v>Flange</v>
          </cell>
          <cell r="E475">
            <v>20</v>
          </cell>
          <cell r="F475" t="str">
            <v>-</v>
          </cell>
          <cell r="G475" t="str">
            <v>SCH 80</v>
          </cell>
          <cell r="H475" t="str">
            <v>300#</v>
          </cell>
          <cell r="I475">
            <v>616</v>
          </cell>
          <cell r="J475" t="str">
            <v>Anaco</v>
          </cell>
        </row>
        <row r="476">
          <cell r="C476" t="str">
            <v>Flange20-SCH 80400#</v>
          </cell>
          <cell r="D476" t="str">
            <v>Flange</v>
          </cell>
          <cell r="E476">
            <v>20</v>
          </cell>
          <cell r="F476" t="str">
            <v>-</v>
          </cell>
          <cell r="G476" t="str">
            <v>SCH 80</v>
          </cell>
          <cell r="H476" t="str">
            <v>400#</v>
          </cell>
          <cell r="I476">
            <v>926</v>
          </cell>
          <cell r="J476" t="str">
            <v>Anaco</v>
          </cell>
        </row>
        <row r="477">
          <cell r="C477" t="str">
            <v>Flange20-SCH 80600#</v>
          </cell>
          <cell r="D477" t="str">
            <v>Flange</v>
          </cell>
          <cell r="E477">
            <v>20</v>
          </cell>
          <cell r="F477" t="str">
            <v>-</v>
          </cell>
          <cell r="G477" t="str">
            <v>SCH 80</v>
          </cell>
          <cell r="H477" t="str">
            <v>600#</v>
          </cell>
          <cell r="I477">
            <v>695</v>
          </cell>
          <cell r="J477" t="str">
            <v>Anaco</v>
          </cell>
        </row>
        <row r="478">
          <cell r="C478" t="str">
            <v>Flange20-SCH 80900#</v>
          </cell>
          <cell r="D478" t="str">
            <v>Flange</v>
          </cell>
          <cell r="E478">
            <v>20</v>
          </cell>
          <cell r="F478" t="str">
            <v>-</v>
          </cell>
          <cell r="G478" t="str">
            <v>SCH 80</v>
          </cell>
          <cell r="H478" t="str">
            <v>900#</v>
          </cell>
          <cell r="I478">
            <v>1399</v>
          </cell>
          <cell r="J478" t="str">
            <v>Anaco</v>
          </cell>
        </row>
        <row r="479">
          <cell r="C479" t="str">
            <v>Flange24-SCH 80150#</v>
          </cell>
          <cell r="D479" t="str">
            <v>Flange</v>
          </cell>
          <cell r="E479">
            <v>24</v>
          </cell>
          <cell r="F479" t="str">
            <v>-</v>
          </cell>
          <cell r="G479" t="str">
            <v>SCH 80</v>
          </cell>
          <cell r="H479" t="str">
            <v>150#</v>
          </cell>
          <cell r="I479">
            <v>590</v>
          </cell>
          <cell r="J479" t="str">
            <v>Anaco</v>
          </cell>
        </row>
        <row r="480">
          <cell r="C480" t="str">
            <v>Flange24-SCH 801500#</v>
          </cell>
          <cell r="D480" t="str">
            <v>Flange</v>
          </cell>
          <cell r="E480">
            <v>24</v>
          </cell>
          <cell r="F480" t="str">
            <v>-</v>
          </cell>
          <cell r="G480" t="str">
            <v>SCH 80</v>
          </cell>
          <cell r="H480" t="str">
            <v>1500#</v>
          </cell>
          <cell r="I480">
            <v>2970</v>
          </cell>
          <cell r="J480" t="str">
            <v>Anaco</v>
          </cell>
        </row>
        <row r="481">
          <cell r="C481" t="str">
            <v>Flange24-SCH 80300#</v>
          </cell>
          <cell r="D481" t="str">
            <v>Flange</v>
          </cell>
          <cell r="E481">
            <v>24</v>
          </cell>
          <cell r="F481" t="str">
            <v>-</v>
          </cell>
          <cell r="G481" t="str">
            <v>SCH 80</v>
          </cell>
          <cell r="H481" t="str">
            <v>300#</v>
          </cell>
          <cell r="I481">
            <v>917</v>
          </cell>
          <cell r="J481" t="str">
            <v>Anaco</v>
          </cell>
        </row>
        <row r="482">
          <cell r="C482" t="str">
            <v>Flange24-SCH 80400#</v>
          </cell>
          <cell r="D482" t="str">
            <v>Flange</v>
          </cell>
          <cell r="E482">
            <v>24</v>
          </cell>
          <cell r="F482" t="str">
            <v>-</v>
          </cell>
          <cell r="G482" t="str">
            <v>SCH 80</v>
          </cell>
          <cell r="H482" t="str">
            <v>400#</v>
          </cell>
          <cell r="I482">
            <v>1310</v>
          </cell>
          <cell r="J482" t="str">
            <v>Anaco</v>
          </cell>
        </row>
        <row r="483">
          <cell r="C483" t="str">
            <v>Flange24-SCH 80600#</v>
          </cell>
          <cell r="D483" t="str">
            <v>Flange</v>
          </cell>
          <cell r="E483">
            <v>24</v>
          </cell>
          <cell r="F483" t="str">
            <v>-</v>
          </cell>
          <cell r="G483" t="str">
            <v>SCH 80</v>
          </cell>
          <cell r="H483" t="str">
            <v>600#</v>
          </cell>
          <cell r="I483">
            <v>984</v>
          </cell>
          <cell r="J483" t="str">
            <v>Anaco</v>
          </cell>
        </row>
        <row r="484">
          <cell r="C484" t="str">
            <v>Flange24-SCH 80900#</v>
          </cell>
          <cell r="D484" t="str">
            <v>Flange</v>
          </cell>
          <cell r="E484">
            <v>24</v>
          </cell>
          <cell r="F484" t="str">
            <v>-</v>
          </cell>
          <cell r="G484" t="str">
            <v>SCH 80</v>
          </cell>
          <cell r="H484" t="str">
            <v>900#</v>
          </cell>
          <cell r="I484">
            <v>2390</v>
          </cell>
          <cell r="J484" t="str">
            <v>Anaco</v>
          </cell>
        </row>
        <row r="485">
          <cell r="C485" t="str">
            <v>Flange1 1/2-SCH 80150#</v>
          </cell>
          <cell r="D485" t="str">
            <v>Flange</v>
          </cell>
          <cell r="E485" t="str">
            <v>1 1/2</v>
          </cell>
          <cell r="F485" t="str">
            <v>-</v>
          </cell>
          <cell r="G485" t="str">
            <v>SCH 80</v>
          </cell>
          <cell r="H485" t="str">
            <v>150#</v>
          </cell>
        </row>
        <row r="486">
          <cell r="C486" t="str">
            <v>Flange1 1/2-SCH 801500#</v>
          </cell>
          <cell r="D486" t="str">
            <v>Flange</v>
          </cell>
          <cell r="E486" t="str">
            <v>1 1/2</v>
          </cell>
          <cell r="F486" t="str">
            <v>-</v>
          </cell>
          <cell r="G486" t="str">
            <v>SCH 80</v>
          </cell>
          <cell r="H486" t="str">
            <v>1500#</v>
          </cell>
        </row>
        <row r="487">
          <cell r="C487" t="str">
            <v>Flange1 1/2-SCH 802500#</v>
          </cell>
          <cell r="D487" t="str">
            <v>Flange</v>
          </cell>
          <cell r="E487" t="str">
            <v>1 1/2</v>
          </cell>
          <cell r="F487" t="str">
            <v>-</v>
          </cell>
          <cell r="G487" t="str">
            <v>SCH 80</v>
          </cell>
          <cell r="H487" t="str">
            <v>2500#</v>
          </cell>
        </row>
        <row r="488">
          <cell r="C488" t="str">
            <v>Flange1 1/2-SCH 80300#</v>
          </cell>
          <cell r="D488" t="str">
            <v>Flange</v>
          </cell>
          <cell r="E488" t="str">
            <v>1 1/2</v>
          </cell>
          <cell r="F488" t="str">
            <v>-</v>
          </cell>
          <cell r="G488" t="str">
            <v>SCH 80</v>
          </cell>
          <cell r="H488" t="str">
            <v>300#</v>
          </cell>
        </row>
        <row r="489">
          <cell r="C489" t="str">
            <v>Flange1 1/2-SCH 80400#</v>
          </cell>
          <cell r="D489" t="str">
            <v>Flange</v>
          </cell>
          <cell r="E489" t="str">
            <v>1 1/2</v>
          </cell>
          <cell r="F489" t="str">
            <v>-</v>
          </cell>
          <cell r="G489" t="str">
            <v>SCH 80</v>
          </cell>
          <cell r="H489" t="str">
            <v>400#</v>
          </cell>
        </row>
        <row r="490">
          <cell r="C490" t="str">
            <v>Flange1 1/2-SCH 80600#</v>
          </cell>
          <cell r="D490" t="str">
            <v>Flange</v>
          </cell>
          <cell r="E490" t="str">
            <v>1 1/2</v>
          </cell>
          <cell r="F490" t="str">
            <v>-</v>
          </cell>
          <cell r="G490" t="str">
            <v>SCH 80</v>
          </cell>
          <cell r="H490" t="str">
            <v>600#</v>
          </cell>
        </row>
        <row r="491">
          <cell r="C491" t="str">
            <v>Flange1 1/2-SCH 80900#</v>
          </cell>
          <cell r="D491" t="str">
            <v>Flange</v>
          </cell>
          <cell r="E491" t="str">
            <v>1 1/2</v>
          </cell>
          <cell r="F491" t="str">
            <v>-</v>
          </cell>
          <cell r="G491" t="str">
            <v>SCH 80</v>
          </cell>
          <cell r="H491" t="str">
            <v>900#</v>
          </cell>
        </row>
        <row r="492">
          <cell r="C492" t="str">
            <v>Flange1 1/4-SCH 80150#</v>
          </cell>
          <cell r="D492" t="str">
            <v>Flange</v>
          </cell>
          <cell r="E492" t="str">
            <v>1 1/4</v>
          </cell>
          <cell r="F492" t="str">
            <v>-</v>
          </cell>
          <cell r="G492" t="str">
            <v>SCH 80</v>
          </cell>
          <cell r="H492" t="str">
            <v>150#</v>
          </cell>
        </row>
        <row r="493">
          <cell r="C493" t="str">
            <v>Flange1 1/4-SCH 801500#</v>
          </cell>
          <cell r="D493" t="str">
            <v>Flange</v>
          </cell>
          <cell r="E493" t="str">
            <v>1 1/4</v>
          </cell>
          <cell r="F493" t="str">
            <v>-</v>
          </cell>
          <cell r="G493" t="str">
            <v>SCH 80</v>
          </cell>
          <cell r="H493" t="str">
            <v>1500#</v>
          </cell>
        </row>
        <row r="494">
          <cell r="C494" t="str">
            <v>Flange1 1/4-SCH 802500#</v>
          </cell>
          <cell r="D494" t="str">
            <v>Flange</v>
          </cell>
          <cell r="E494" t="str">
            <v>1 1/4</v>
          </cell>
          <cell r="F494" t="str">
            <v>-</v>
          </cell>
          <cell r="G494" t="str">
            <v>SCH 80</v>
          </cell>
          <cell r="H494" t="str">
            <v>2500#</v>
          </cell>
        </row>
        <row r="495">
          <cell r="C495" t="str">
            <v>Flange1 1/4-SCH 80300#</v>
          </cell>
          <cell r="D495" t="str">
            <v>Flange</v>
          </cell>
          <cell r="E495" t="str">
            <v>1 1/4</v>
          </cell>
          <cell r="F495" t="str">
            <v>-</v>
          </cell>
          <cell r="G495" t="str">
            <v>SCH 80</v>
          </cell>
          <cell r="H495" t="str">
            <v>300#</v>
          </cell>
        </row>
        <row r="496">
          <cell r="C496" t="str">
            <v>Flange1 1/4-SCH 80400#</v>
          </cell>
          <cell r="D496" t="str">
            <v>Flange</v>
          </cell>
          <cell r="E496" t="str">
            <v>1 1/4</v>
          </cell>
          <cell r="F496" t="str">
            <v>-</v>
          </cell>
          <cell r="G496" t="str">
            <v>SCH 80</v>
          </cell>
          <cell r="H496" t="str">
            <v>400#</v>
          </cell>
        </row>
        <row r="497">
          <cell r="C497" t="str">
            <v>Flange1 1/4-SCH 80600#</v>
          </cell>
          <cell r="D497" t="str">
            <v>Flange</v>
          </cell>
          <cell r="E497" t="str">
            <v>1 1/4</v>
          </cell>
          <cell r="F497" t="str">
            <v>-</v>
          </cell>
          <cell r="G497" t="str">
            <v>SCH 80</v>
          </cell>
          <cell r="H497" t="str">
            <v>600#</v>
          </cell>
        </row>
        <row r="498">
          <cell r="C498" t="str">
            <v>Flange1 1/4-SCH 80900#</v>
          </cell>
          <cell r="D498" t="str">
            <v>Flange</v>
          </cell>
          <cell r="E498" t="str">
            <v>1 1/4</v>
          </cell>
          <cell r="F498" t="str">
            <v>-</v>
          </cell>
          <cell r="G498" t="str">
            <v>SCH 80</v>
          </cell>
          <cell r="H498" t="str">
            <v>900#</v>
          </cell>
        </row>
        <row r="499">
          <cell r="C499" t="str">
            <v>Flange1/2-SCH 80150#</v>
          </cell>
          <cell r="D499" t="str">
            <v>Flange</v>
          </cell>
          <cell r="E499" t="str">
            <v>1/2</v>
          </cell>
          <cell r="F499" t="str">
            <v>-</v>
          </cell>
          <cell r="G499" t="str">
            <v>SCH 80</v>
          </cell>
          <cell r="H499" t="str">
            <v>150#</v>
          </cell>
        </row>
        <row r="500">
          <cell r="C500" t="str">
            <v>Flange1/2-SCH 801500#</v>
          </cell>
          <cell r="D500" t="str">
            <v>Flange</v>
          </cell>
          <cell r="E500" t="str">
            <v>1/2</v>
          </cell>
          <cell r="F500" t="str">
            <v>-</v>
          </cell>
          <cell r="G500" t="str">
            <v>SCH 80</v>
          </cell>
          <cell r="H500" t="str">
            <v>1500#</v>
          </cell>
        </row>
        <row r="501">
          <cell r="C501" t="str">
            <v>Flange1/2-SCH 802500#</v>
          </cell>
          <cell r="D501" t="str">
            <v>Flange</v>
          </cell>
          <cell r="E501" t="str">
            <v>1/2</v>
          </cell>
          <cell r="F501" t="str">
            <v>-</v>
          </cell>
          <cell r="G501" t="str">
            <v>SCH 80</v>
          </cell>
          <cell r="H501" t="str">
            <v>2500#</v>
          </cell>
        </row>
        <row r="502">
          <cell r="C502" t="str">
            <v>Flange1/2-SCH 80300#</v>
          </cell>
          <cell r="D502" t="str">
            <v>Flange</v>
          </cell>
          <cell r="E502" t="str">
            <v>1/2</v>
          </cell>
          <cell r="F502" t="str">
            <v>-</v>
          </cell>
          <cell r="G502" t="str">
            <v>SCH 80</v>
          </cell>
          <cell r="H502" t="str">
            <v>300#</v>
          </cell>
        </row>
        <row r="503">
          <cell r="C503" t="str">
            <v>Flange1/2-SCH 80400#</v>
          </cell>
          <cell r="D503" t="str">
            <v>Flange</v>
          </cell>
          <cell r="E503" t="str">
            <v>1/2</v>
          </cell>
          <cell r="F503" t="str">
            <v>-</v>
          </cell>
          <cell r="G503" t="str">
            <v>SCH 80</v>
          </cell>
          <cell r="H503" t="str">
            <v>400#</v>
          </cell>
        </row>
        <row r="504">
          <cell r="C504" t="str">
            <v>Flange1/2-SCH 80600#</v>
          </cell>
          <cell r="D504" t="str">
            <v>Flange</v>
          </cell>
          <cell r="E504" t="str">
            <v>1/2</v>
          </cell>
          <cell r="F504" t="str">
            <v>-</v>
          </cell>
          <cell r="G504" t="str">
            <v>SCH 80</v>
          </cell>
          <cell r="H504" t="str">
            <v>600#</v>
          </cell>
        </row>
        <row r="505">
          <cell r="C505" t="str">
            <v>Flange1/2-SCH 80900#</v>
          </cell>
          <cell r="D505" t="str">
            <v>Flange</v>
          </cell>
          <cell r="E505" t="str">
            <v>1/2</v>
          </cell>
          <cell r="F505" t="str">
            <v>-</v>
          </cell>
          <cell r="G505" t="str">
            <v>SCH 80</v>
          </cell>
          <cell r="H505" t="str">
            <v>900#</v>
          </cell>
        </row>
        <row r="506">
          <cell r="C506" t="str">
            <v>Flange2 1/2-SCH 80150#</v>
          </cell>
          <cell r="D506" t="str">
            <v>Flange</v>
          </cell>
          <cell r="E506" t="str">
            <v>2 1/2</v>
          </cell>
          <cell r="F506" t="str">
            <v>-</v>
          </cell>
          <cell r="G506" t="str">
            <v>SCH 80</v>
          </cell>
          <cell r="H506" t="str">
            <v>150#</v>
          </cell>
        </row>
        <row r="507">
          <cell r="C507" t="str">
            <v>Flange2 1/2-SCH 801500#</v>
          </cell>
          <cell r="D507" t="str">
            <v>Flange</v>
          </cell>
          <cell r="E507" t="str">
            <v>2 1/2</v>
          </cell>
          <cell r="F507" t="str">
            <v>-</v>
          </cell>
          <cell r="G507" t="str">
            <v>SCH 80</v>
          </cell>
          <cell r="H507" t="str">
            <v>1500#</v>
          </cell>
        </row>
        <row r="508">
          <cell r="C508" t="str">
            <v>Flange2 1/2-SCH 802500#</v>
          </cell>
          <cell r="D508" t="str">
            <v>Flange</v>
          </cell>
          <cell r="E508" t="str">
            <v>2 1/2</v>
          </cell>
          <cell r="F508" t="str">
            <v>-</v>
          </cell>
          <cell r="G508" t="str">
            <v>SCH 80</v>
          </cell>
          <cell r="H508" t="str">
            <v>2500#</v>
          </cell>
        </row>
        <row r="509">
          <cell r="C509" t="str">
            <v>Flange2 1/2-SCH 80300#</v>
          </cell>
          <cell r="D509" t="str">
            <v>Flange</v>
          </cell>
          <cell r="E509" t="str">
            <v>2 1/2</v>
          </cell>
          <cell r="F509" t="str">
            <v>-</v>
          </cell>
          <cell r="G509" t="str">
            <v>SCH 80</v>
          </cell>
          <cell r="H509" t="str">
            <v>300#</v>
          </cell>
        </row>
        <row r="510">
          <cell r="C510" t="str">
            <v>Flange2 1/2-SCH 80400#</v>
          </cell>
          <cell r="D510" t="str">
            <v>Flange</v>
          </cell>
          <cell r="E510" t="str">
            <v>2 1/2</v>
          </cell>
          <cell r="F510" t="str">
            <v>-</v>
          </cell>
          <cell r="G510" t="str">
            <v>SCH 80</v>
          </cell>
          <cell r="H510" t="str">
            <v>400#</v>
          </cell>
        </row>
        <row r="511">
          <cell r="C511" t="str">
            <v>Flange2 1/2-SCH 80600#</v>
          </cell>
          <cell r="D511" t="str">
            <v>Flange</v>
          </cell>
          <cell r="E511" t="str">
            <v>2 1/2</v>
          </cell>
          <cell r="F511" t="str">
            <v>-</v>
          </cell>
          <cell r="G511" t="str">
            <v>SCH 80</v>
          </cell>
          <cell r="H511" t="str">
            <v>600#</v>
          </cell>
        </row>
        <row r="512">
          <cell r="C512" t="str">
            <v>Flange2 1/2-SCH 80900#</v>
          </cell>
          <cell r="D512" t="str">
            <v>Flange</v>
          </cell>
          <cell r="E512" t="str">
            <v>2 1/2</v>
          </cell>
          <cell r="F512" t="str">
            <v>-</v>
          </cell>
          <cell r="G512" t="str">
            <v>SCH 80</v>
          </cell>
          <cell r="H512" t="str">
            <v>900#</v>
          </cell>
        </row>
        <row r="513">
          <cell r="C513" t="str">
            <v>Flange3 1/2-SCH 80150#</v>
          </cell>
          <cell r="D513" t="str">
            <v>Flange</v>
          </cell>
          <cell r="E513" t="str">
            <v>3 1/2</v>
          </cell>
          <cell r="F513" t="str">
            <v>-</v>
          </cell>
          <cell r="G513" t="str">
            <v>SCH 80</v>
          </cell>
          <cell r="H513" t="str">
            <v>150#</v>
          </cell>
        </row>
        <row r="514">
          <cell r="C514" t="str">
            <v>Flange3 1/2-SCH 801500#</v>
          </cell>
          <cell r="D514" t="str">
            <v>Flange</v>
          </cell>
          <cell r="E514" t="str">
            <v>3 1/2</v>
          </cell>
          <cell r="F514" t="str">
            <v>-</v>
          </cell>
          <cell r="G514" t="str">
            <v>SCH 80</v>
          </cell>
          <cell r="H514" t="str">
            <v>1500#</v>
          </cell>
        </row>
        <row r="515">
          <cell r="C515" t="str">
            <v>Flange3 1/2-SCH 802500#</v>
          </cell>
          <cell r="D515" t="str">
            <v>Flange</v>
          </cell>
          <cell r="E515" t="str">
            <v>3 1/2</v>
          </cell>
          <cell r="F515" t="str">
            <v>-</v>
          </cell>
          <cell r="G515" t="str">
            <v>SCH 80</v>
          </cell>
          <cell r="H515" t="str">
            <v>2500#</v>
          </cell>
        </row>
        <row r="516">
          <cell r="C516" t="str">
            <v>Flange3 1/2-SCH 80300#</v>
          </cell>
          <cell r="D516" t="str">
            <v>Flange</v>
          </cell>
          <cell r="E516" t="str">
            <v>3 1/2</v>
          </cell>
          <cell r="F516" t="str">
            <v>-</v>
          </cell>
          <cell r="G516" t="str">
            <v>SCH 80</v>
          </cell>
          <cell r="H516" t="str">
            <v>300#</v>
          </cell>
        </row>
        <row r="517">
          <cell r="C517" t="str">
            <v>Flange3 1/2-SCH 80400#</v>
          </cell>
          <cell r="D517" t="str">
            <v>Flange</v>
          </cell>
          <cell r="E517" t="str">
            <v>3 1/2</v>
          </cell>
          <cell r="F517" t="str">
            <v>-</v>
          </cell>
          <cell r="G517" t="str">
            <v>SCH 80</v>
          </cell>
          <cell r="H517" t="str">
            <v>400#</v>
          </cell>
        </row>
        <row r="518">
          <cell r="C518" t="str">
            <v>Flange3 1/2-SCH 80600#</v>
          </cell>
          <cell r="D518" t="str">
            <v>Flange</v>
          </cell>
          <cell r="E518" t="str">
            <v>3 1/2</v>
          </cell>
          <cell r="F518" t="str">
            <v>-</v>
          </cell>
          <cell r="G518" t="str">
            <v>SCH 80</v>
          </cell>
          <cell r="H518" t="str">
            <v>600#</v>
          </cell>
        </row>
        <row r="519">
          <cell r="C519" t="str">
            <v>Flange3 1/2-SCH 80900#</v>
          </cell>
          <cell r="D519" t="str">
            <v>Flange</v>
          </cell>
          <cell r="E519" t="str">
            <v>3 1/2</v>
          </cell>
          <cell r="F519" t="str">
            <v>-</v>
          </cell>
          <cell r="G519" t="str">
            <v>SCH 80</v>
          </cell>
          <cell r="H519" t="str">
            <v>900#</v>
          </cell>
        </row>
        <row r="520">
          <cell r="C520" t="str">
            <v>Flange3/4-SCH 80150#</v>
          </cell>
          <cell r="D520" t="str">
            <v>Flange</v>
          </cell>
          <cell r="E520" t="str">
            <v>3/4</v>
          </cell>
          <cell r="F520" t="str">
            <v>-</v>
          </cell>
          <cell r="G520" t="str">
            <v>SCH 80</v>
          </cell>
          <cell r="H520" t="str">
            <v>150#</v>
          </cell>
        </row>
        <row r="521">
          <cell r="C521" t="str">
            <v>Flange3/4-SCH 801500#</v>
          </cell>
          <cell r="D521" t="str">
            <v>Flange</v>
          </cell>
          <cell r="E521" t="str">
            <v>3/4</v>
          </cell>
          <cell r="F521" t="str">
            <v>-</v>
          </cell>
          <cell r="G521" t="str">
            <v>SCH 80</v>
          </cell>
          <cell r="H521" t="str">
            <v>1500#</v>
          </cell>
        </row>
        <row r="522">
          <cell r="C522" t="str">
            <v>Flange3/4-SCH 802500#</v>
          </cell>
          <cell r="D522" t="str">
            <v>Flange</v>
          </cell>
          <cell r="E522" t="str">
            <v>3/4</v>
          </cell>
          <cell r="F522" t="str">
            <v>-</v>
          </cell>
          <cell r="G522" t="str">
            <v>SCH 80</v>
          </cell>
          <cell r="H522" t="str">
            <v>2500#</v>
          </cell>
        </row>
        <row r="523">
          <cell r="C523" t="str">
            <v>Flange3/4-SCH 80300#</v>
          </cell>
          <cell r="D523" t="str">
            <v>Flange</v>
          </cell>
          <cell r="E523" t="str">
            <v>3/4</v>
          </cell>
          <cell r="F523" t="str">
            <v>-</v>
          </cell>
          <cell r="G523" t="str">
            <v>SCH 80</v>
          </cell>
          <cell r="H523" t="str">
            <v>300#</v>
          </cell>
        </row>
        <row r="524">
          <cell r="C524" t="str">
            <v>Flange3/4-SCH 80400#</v>
          </cell>
          <cell r="D524" t="str">
            <v>Flange</v>
          </cell>
          <cell r="E524" t="str">
            <v>3/4</v>
          </cell>
          <cell r="F524" t="str">
            <v>-</v>
          </cell>
          <cell r="G524" t="str">
            <v>SCH 80</v>
          </cell>
          <cell r="H524" t="str">
            <v>400#</v>
          </cell>
        </row>
        <row r="525">
          <cell r="C525" t="str">
            <v>Flange3/4-SCH 80600#</v>
          </cell>
          <cell r="D525" t="str">
            <v>Flange</v>
          </cell>
          <cell r="E525" t="str">
            <v>3/4</v>
          </cell>
          <cell r="F525" t="str">
            <v>-</v>
          </cell>
          <cell r="G525" t="str">
            <v>SCH 80</v>
          </cell>
          <cell r="H525" t="str">
            <v>600#</v>
          </cell>
        </row>
        <row r="526">
          <cell r="C526" t="str">
            <v>Flange3/4-SCH 80900#</v>
          </cell>
          <cell r="D526" t="str">
            <v>Flange</v>
          </cell>
          <cell r="E526" t="str">
            <v>3/4</v>
          </cell>
          <cell r="F526" t="str">
            <v>-</v>
          </cell>
          <cell r="G526" t="str">
            <v>SCH 80</v>
          </cell>
          <cell r="H526" t="str">
            <v>900#</v>
          </cell>
        </row>
        <row r="527">
          <cell r="C527" t="str">
            <v>Flange3-STD1500#</v>
          </cell>
          <cell r="D527" t="str">
            <v>Flange</v>
          </cell>
          <cell r="E527">
            <v>3</v>
          </cell>
          <cell r="F527" t="str">
            <v>-</v>
          </cell>
          <cell r="G527" t="str">
            <v>STD</v>
          </cell>
          <cell r="H527" t="str">
            <v>1500#</v>
          </cell>
          <cell r="I527">
            <v>90.4</v>
          </cell>
          <cell r="J527" t="str">
            <v>HTT</v>
          </cell>
        </row>
        <row r="528">
          <cell r="C528" t="str">
            <v>Flange3-STD2500#</v>
          </cell>
          <cell r="D528" t="str">
            <v>Flange</v>
          </cell>
          <cell r="E528">
            <v>3</v>
          </cell>
          <cell r="F528" t="str">
            <v>-</v>
          </cell>
          <cell r="G528" t="str">
            <v>STD</v>
          </cell>
          <cell r="H528" t="str">
            <v>2500#</v>
          </cell>
          <cell r="I528">
            <v>180.1</v>
          </cell>
          <cell r="J528" t="str">
            <v>HTT</v>
          </cell>
        </row>
        <row r="529">
          <cell r="C529" t="str">
            <v>Flange3-STD300#</v>
          </cell>
          <cell r="D529" t="str">
            <v>Flange</v>
          </cell>
          <cell r="E529">
            <v>3</v>
          </cell>
          <cell r="F529" t="str">
            <v>-</v>
          </cell>
          <cell r="G529" t="str">
            <v>STD</v>
          </cell>
          <cell r="H529" t="str">
            <v>300#</v>
          </cell>
          <cell r="I529">
            <v>14.45</v>
          </cell>
          <cell r="J529" t="str">
            <v>HTT</v>
          </cell>
        </row>
        <row r="530">
          <cell r="C530" t="str">
            <v>Flange3-STD600#</v>
          </cell>
          <cell r="D530" t="str">
            <v>Flange</v>
          </cell>
          <cell r="E530">
            <v>3</v>
          </cell>
          <cell r="F530" t="str">
            <v>-</v>
          </cell>
          <cell r="G530" t="str">
            <v>STD</v>
          </cell>
          <cell r="H530" t="str">
            <v>600#</v>
          </cell>
          <cell r="I530">
            <v>21.4</v>
          </cell>
          <cell r="J530" t="str">
            <v>HTT</v>
          </cell>
        </row>
        <row r="531">
          <cell r="C531" t="str">
            <v>Flange4-STD1500#</v>
          </cell>
          <cell r="D531" t="str">
            <v>Flange</v>
          </cell>
          <cell r="E531">
            <v>4</v>
          </cell>
          <cell r="F531" t="str">
            <v>-</v>
          </cell>
          <cell r="G531" t="str">
            <v>STD</v>
          </cell>
          <cell r="H531" t="str">
            <v>1500#</v>
          </cell>
          <cell r="I531">
            <v>162</v>
          </cell>
          <cell r="J531" t="str">
            <v>HTT</v>
          </cell>
        </row>
        <row r="532">
          <cell r="C532" t="str">
            <v>Flange4-STD2500#</v>
          </cell>
          <cell r="D532" t="str">
            <v>Flange</v>
          </cell>
          <cell r="E532">
            <v>4</v>
          </cell>
          <cell r="F532" t="str">
            <v>-</v>
          </cell>
          <cell r="G532" t="str">
            <v>STD</v>
          </cell>
          <cell r="H532" t="str">
            <v>2500#</v>
          </cell>
          <cell r="I532">
            <v>278</v>
          </cell>
          <cell r="J532" t="str">
            <v>HTT</v>
          </cell>
        </row>
        <row r="533">
          <cell r="C533" t="str">
            <v>Flange4-STD300#</v>
          </cell>
          <cell r="D533" t="str">
            <v>Flange</v>
          </cell>
          <cell r="E533">
            <v>4</v>
          </cell>
          <cell r="F533" t="str">
            <v>-</v>
          </cell>
          <cell r="G533" t="str">
            <v>STD</v>
          </cell>
          <cell r="H533" t="str">
            <v>300#</v>
          </cell>
          <cell r="I533">
            <v>23.8</v>
          </cell>
          <cell r="J533" t="str">
            <v>HTT</v>
          </cell>
        </row>
        <row r="534">
          <cell r="C534" t="str">
            <v>Flange4-STD600#</v>
          </cell>
          <cell r="D534" t="str">
            <v>Flange</v>
          </cell>
          <cell r="E534">
            <v>4</v>
          </cell>
          <cell r="F534" t="str">
            <v>-</v>
          </cell>
          <cell r="G534" t="str">
            <v>STD</v>
          </cell>
          <cell r="H534" t="str">
            <v>600#</v>
          </cell>
          <cell r="I534">
            <v>38.299999999999997</v>
          </cell>
          <cell r="J534" t="str">
            <v>HTT</v>
          </cell>
        </row>
        <row r="535">
          <cell r="C535" t="str">
            <v>Flange6-STD1500#</v>
          </cell>
          <cell r="D535" t="str">
            <v>Flange</v>
          </cell>
          <cell r="E535">
            <v>6</v>
          </cell>
          <cell r="F535" t="str">
            <v>-</v>
          </cell>
          <cell r="G535" t="str">
            <v>STD</v>
          </cell>
          <cell r="H535" t="str">
            <v>1500#</v>
          </cell>
          <cell r="I535">
            <v>273</v>
          </cell>
          <cell r="J535" t="str">
            <v>HTT</v>
          </cell>
        </row>
        <row r="536">
          <cell r="C536" t="str">
            <v>Flange6-STD300#</v>
          </cell>
          <cell r="D536" t="str">
            <v>Flange</v>
          </cell>
          <cell r="E536">
            <v>6</v>
          </cell>
          <cell r="F536" t="str">
            <v>-</v>
          </cell>
          <cell r="G536" t="str">
            <v>STD</v>
          </cell>
          <cell r="H536" t="str">
            <v>300#</v>
          </cell>
          <cell r="I536">
            <v>34.68</v>
          </cell>
          <cell r="J536" t="str">
            <v>HTT</v>
          </cell>
        </row>
        <row r="537">
          <cell r="C537" t="str">
            <v>Flange6-STD600#</v>
          </cell>
          <cell r="D537" t="str">
            <v>Flange</v>
          </cell>
          <cell r="E537">
            <v>6</v>
          </cell>
          <cell r="F537" t="str">
            <v>-</v>
          </cell>
          <cell r="G537" t="str">
            <v>STD</v>
          </cell>
          <cell r="H537" t="str">
            <v>600#</v>
          </cell>
          <cell r="I537">
            <v>75.400000000000006</v>
          </cell>
          <cell r="J537" t="str">
            <v>HTT</v>
          </cell>
        </row>
        <row r="538">
          <cell r="C538" t="str">
            <v>Flange8-STD1500#</v>
          </cell>
          <cell r="D538" t="str">
            <v>Flange</v>
          </cell>
          <cell r="E538">
            <v>8</v>
          </cell>
          <cell r="F538" t="str">
            <v>-</v>
          </cell>
          <cell r="G538" t="str">
            <v>STD</v>
          </cell>
          <cell r="H538" t="str">
            <v>1500#</v>
          </cell>
          <cell r="I538">
            <v>467.6</v>
          </cell>
          <cell r="J538" t="str">
            <v>HTT</v>
          </cell>
        </row>
        <row r="539">
          <cell r="C539" t="str">
            <v>Flange8-STD300#</v>
          </cell>
          <cell r="D539" t="str">
            <v>Flange</v>
          </cell>
          <cell r="E539">
            <v>8</v>
          </cell>
          <cell r="F539" t="str">
            <v>-</v>
          </cell>
          <cell r="G539" t="str">
            <v>STD</v>
          </cell>
          <cell r="H539" t="str">
            <v>300#</v>
          </cell>
          <cell r="I539">
            <v>61.2</v>
          </cell>
          <cell r="J539" t="str">
            <v>HTT</v>
          </cell>
        </row>
        <row r="540">
          <cell r="C540" t="str">
            <v>Flange8-STD600#</v>
          </cell>
          <cell r="D540" t="str">
            <v>Flange</v>
          </cell>
          <cell r="E540">
            <v>8</v>
          </cell>
          <cell r="F540" t="str">
            <v>-</v>
          </cell>
          <cell r="G540" t="str">
            <v>STD</v>
          </cell>
          <cell r="H540" t="str">
            <v>600#</v>
          </cell>
          <cell r="I540">
            <v>173</v>
          </cell>
          <cell r="J540" t="str">
            <v>HTT</v>
          </cell>
        </row>
        <row r="541">
          <cell r="C541" t="str">
            <v>Flange10-STD300#</v>
          </cell>
          <cell r="D541" t="str">
            <v>Flange</v>
          </cell>
          <cell r="E541">
            <v>10</v>
          </cell>
          <cell r="F541" t="str">
            <v>-</v>
          </cell>
          <cell r="G541" t="str">
            <v>STD</v>
          </cell>
          <cell r="H541" t="str">
            <v>300#</v>
          </cell>
          <cell r="I541">
            <v>118.15</v>
          </cell>
          <cell r="J541" t="str">
            <v>HTT</v>
          </cell>
        </row>
        <row r="542">
          <cell r="C542" t="str">
            <v>Flange10-STD600#</v>
          </cell>
          <cell r="D542" t="str">
            <v>Flange</v>
          </cell>
          <cell r="E542">
            <v>10</v>
          </cell>
          <cell r="F542" t="str">
            <v>-</v>
          </cell>
          <cell r="G542" t="str">
            <v>STD</v>
          </cell>
          <cell r="H542" t="str">
            <v>600#</v>
          </cell>
          <cell r="I542">
            <v>244</v>
          </cell>
          <cell r="J542" t="str">
            <v>HTT</v>
          </cell>
        </row>
        <row r="543">
          <cell r="C543" t="str">
            <v>Flange12-STD300#</v>
          </cell>
          <cell r="D543" t="str">
            <v>Flange</v>
          </cell>
          <cell r="E543">
            <v>12</v>
          </cell>
          <cell r="F543" t="str">
            <v>-</v>
          </cell>
          <cell r="G543" t="str">
            <v>STD</v>
          </cell>
          <cell r="H543" t="str">
            <v>300#</v>
          </cell>
          <cell r="I543">
            <v>152.15</v>
          </cell>
          <cell r="J543" t="str">
            <v>HTT</v>
          </cell>
        </row>
        <row r="544">
          <cell r="C544" t="str">
            <v>Flange12-STD600#</v>
          </cell>
          <cell r="D544" t="str">
            <v>Flange</v>
          </cell>
          <cell r="E544">
            <v>12</v>
          </cell>
          <cell r="F544" t="str">
            <v>-</v>
          </cell>
          <cell r="G544" t="str">
            <v>STD</v>
          </cell>
          <cell r="H544" t="str">
            <v>600#</v>
          </cell>
          <cell r="I544">
            <v>461</v>
          </cell>
          <cell r="J544" t="str">
            <v>HTT</v>
          </cell>
        </row>
        <row r="545">
          <cell r="C545" t="str">
            <v>Flange14-STD300#</v>
          </cell>
          <cell r="D545" t="str">
            <v>Flange</v>
          </cell>
          <cell r="E545">
            <v>14</v>
          </cell>
          <cell r="F545" t="str">
            <v>-</v>
          </cell>
          <cell r="G545" t="str">
            <v>STD</v>
          </cell>
          <cell r="H545" t="str">
            <v>300#</v>
          </cell>
          <cell r="I545">
            <v>340.85</v>
          </cell>
          <cell r="J545" t="str">
            <v>HTT</v>
          </cell>
        </row>
        <row r="546">
          <cell r="C546" t="str">
            <v>Flange16-STD300#</v>
          </cell>
          <cell r="D546" t="str">
            <v>Flange</v>
          </cell>
          <cell r="E546">
            <v>16</v>
          </cell>
          <cell r="F546" t="str">
            <v>-</v>
          </cell>
          <cell r="G546" t="str">
            <v>STD</v>
          </cell>
          <cell r="H546" t="str">
            <v>300#</v>
          </cell>
          <cell r="I546">
            <v>453.06</v>
          </cell>
          <cell r="J546" t="str">
            <v>HTT</v>
          </cell>
        </row>
        <row r="547">
          <cell r="C547" t="str">
            <v>Flange18-STD300#</v>
          </cell>
          <cell r="D547" t="str">
            <v>Flange</v>
          </cell>
          <cell r="E547">
            <v>18</v>
          </cell>
          <cell r="F547" t="str">
            <v>-</v>
          </cell>
          <cell r="G547" t="str">
            <v>STD</v>
          </cell>
          <cell r="H547" t="str">
            <v>300#</v>
          </cell>
          <cell r="I547">
            <v>511.7</v>
          </cell>
          <cell r="J547" t="str">
            <v>HTT</v>
          </cell>
        </row>
        <row r="548">
          <cell r="C548" t="str">
            <v>Flange20-STD300#</v>
          </cell>
          <cell r="D548" t="str">
            <v>Flange</v>
          </cell>
          <cell r="E548">
            <v>20</v>
          </cell>
          <cell r="F548" t="str">
            <v>-</v>
          </cell>
          <cell r="G548" t="str">
            <v>STD</v>
          </cell>
          <cell r="H548" t="str">
            <v>300#</v>
          </cell>
          <cell r="I548">
            <v>620.5</v>
          </cell>
          <cell r="J548" t="str">
            <v>HTT</v>
          </cell>
        </row>
        <row r="549">
          <cell r="C549" t="str">
            <v>Flange24-STD300#</v>
          </cell>
          <cell r="D549" t="str">
            <v>Flange</v>
          </cell>
          <cell r="E549">
            <v>24</v>
          </cell>
          <cell r="F549" t="str">
            <v>-</v>
          </cell>
          <cell r="G549" t="str">
            <v>STD</v>
          </cell>
          <cell r="H549" t="str">
            <v>300#</v>
          </cell>
          <cell r="I549">
            <v>856</v>
          </cell>
          <cell r="J549" t="str">
            <v>HTT</v>
          </cell>
        </row>
        <row r="550">
          <cell r="C550" t="str">
            <v>Flange1-STD-XH150#</v>
          </cell>
          <cell r="D550" t="str">
            <v>Flange</v>
          </cell>
          <cell r="E550">
            <v>1</v>
          </cell>
          <cell r="F550" t="str">
            <v>-</v>
          </cell>
          <cell r="G550" t="str">
            <v>STD-XH</v>
          </cell>
          <cell r="H550" t="str">
            <v>150#</v>
          </cell>
          <cell r="I550">
            <v>7.7</v>
          </cell>
          <cell r="J550" t="str">
            <v>Anaco</v>
          </cell>
        </row>
        <row r="551">
          <cell r="C551" t="str">
            <v>Flange1-STD-XH1500#</v>
          </cell>
          <cell r="D551" t="str">
            <v>Flange</v>
          </cell>
          <cell r="E551">
            <v>1</v>
          </cell>
          <cell r="F551" t="str">
            <v>-</v>
          </cell>
          <cell r="G551" t="str">
            <v>STD-XH</v>
          </cell>
          <cell r="H551" t="str">
            <v>1500#</v>
          </cell>
          <cell r="I551">
            <v>22.41</v>
          </cell>
          <cell r="J551" t="str">
            <v>Anaco</v>
          </cell>
        </row>
        <row r="552">
          <cell r="C552" t="str">
            <v>Flange1-STD-XH2500#</v>
          </cell>
          <cell r="D552" t="str">
            <v>Flange</v>
          </cell>
          <cell r="E552">
            <v>1</v>
          </cell>
          <cell r="F552" t="str">
            <v>-</v>
          </cell>
          <cell r="G552" t="str">
            <v>STD-XH</v>
          </cell>
          <cell r="H552" t="str">
            <v>2500#</v>
          </cell>
          <cell r="I552">
            <v>62.5</v>
          </cell>
          <cell r="J552" t="str">
            <v>Anaco</v>
          </cell>
        </row>
        <row r="553">
          <cell r="C553" t="str">
            <v>Flange1-STD-XH300#</v>
          </cell>
          <cell r="D553" t="str">
            <v>Flange</v>
          </cell>
          <cell r="E553">
            <v>1</v>
          </cell>
          <cell r="F553" t="str">
            <v>-</v>
          </cell>
          <cell r="G553" t="str">
            <v>STD-XH</v>
          </cell>
          <cell r="H553" t="str">
            <v>300#</v>
          </cell>
          <cell r="I553">
            <v>9.59</v>
          </cell>
          <cell r="J553" t="str">
            <v>Anaco</v>
          </cell>
        </row>
        <row r="554">
          <cell r="C554" t="str">
            <v>Flange1-STD-XH400#</v>
          </cell>
          <cell r="D554" t="str">
            <v>Flange</v>
          </cell>
          <cell r="E554">
            <v>1</v>
          </cell>
          <cell r="F554" t="str">
            <v>-</v>
          </cell>
          <cell r="G554" t="str">
            <v>STD-XH</v>
          </cell>
          <cell r="H554" t="str">
            <v>400#</v>
          </cell>
          <cell r="I554">
            <v>11.48</v>
          </cell>
          <cell r="J554" t="str">
            <v>Anaco</v>
          </cell>
        </row>
        <row r="555">
          <cell r="C555" t="str">
            <v>Flange1-STD-XH600#</v>
          </cell>
          <cell r="D555" t="str">
            <v>Flange</v>
          </cell>
          <cell r="E555">
            <v>1</v>
          </cell>
          <cell r="F555" t="str">
            <v>-</v>
          </cell>
          <cell r="G555" t="str">
            <v>STD-XH</v>
          </cell>
          <cell r="H555" t="str">
            <v>600#</v>
          </cell>
          <cell r="I555">
            <v>11.48</v>
          </cell>
          <cell r="J555" t="str">
            <v>Anaco</v>
          </cell>
        </row>
        <row r="556">
          <cell r="C556" t="str">
            <v>Flange1-STD-XH900#</v>
          </cell>
          <cell r="D556" t="str">
            <v>Flange</v>
          </cell>
          <cell r="E556">
            <v>1</v>
          </cell>
          <cell r="F556" t="str">
            <v>-</v>
          </cell>
          <cell r="G556" t="str">
            <v>STD-XH</v>
          </cell>
          <cell r="H556" t="str">
            <v>900#</v>
          </cell>
          <cell r="I556">
            <v>22.41</v>
          </cell>
          <cell r="J556" t="str">
            <v>Anaco</v>
          </cell>
        </row>
        <row r="557">
          <cell r="C557" t="str">
            <v>Flange2-STD-XH150#</v>
          </cell>
          <cell r="D557" t="str">
            <v>Flange</v>
          </cell>
          <cell r="E557">
            <v>2</v>
          </cell>
          <cell r="F557" t="str">
            <v>-</v>
          </cell>
          <cell r="G557" t="str">
            <v>STD-XH</v>
          </cell>
          <cell r="H557" t="str">
            <v>150#</v>
          </cell>
          <cell r="I557">
            <v>8.24</v>
          </cell>
          <cell r="J557" t="str">
            <v>Anaco</v>
          </cell>
        </row>
        <row r="558">
          <cell r="C558" t="str">
            <v>Flange2-STD-XH1500#</v>
          </cell>
          <cell r="D558" t="str">
            <v>Flange</v>
          </cell>
          <cell r="E558">
            <v>2</v>
          </cell>
          <cell r="F558" t="str">
            <v>-</v>
          </cell>
          <cell r="G558" t="str">
            <v>STD-XH</v>
          </cell>
          <cell r="H558" t="str">
            <v>1500#</v>
          </cell>
          <cell r="I558">
            <v>22.41</v>
          </cell>
          <cell r="J558" t="str">
            <v>Anaco</v>
          </cell>
        </row>
        <row r="559">
          <cell r="C559" t="str">
            <v>Flange2-STD-XH2500#</v>
          </cell>
          <cell r="D559" t="str">
            <v>Flange</v>
          </cell>
          <cell r="E559">
            <v>2</v>
          </cell>
          <cell r="F559" t="str">
            <v>-</v>
          </cell>
          <cell r="G559" t="str">
            <v>STD-XH</v>
          </cell>
          <cell r="H559" t="str">
            <v>2500#</v>
          </cell>
          <cell r="I559">
            <v>62.5</v>
          </cell>
          <cell r="J559" t="str">
            <v>Anaco</v>
          </cell>
        </row>
        <row r="560">
          <cell r="C560" t="str">
            <v>Flange2-STD-XH300#</v>
          </cell>
          <cell r="D560" t="str">
            <v>Flange</v>
          </cell>
          <cell r="E560">
            <v>2</v>
          </cell>
          <cell r="F560" t="str">
            <v>-</v>
          </cell>
          <cell r="G560" t="str">
            <v>STD-XH</v>
          </cell>
          <cell r="H560" t="str">
            <v>300#</v>
          </cell>
          <cell r="I560">
            <v>10.94</v>
          </cell>
          <cell r="J560" t="str">
            <v>Anaco</v>
          </cell>
        </row>
        <row r="561">
          <cell r="C561" t="str">
            <v>Flange2-STD-XH400#</v>
          </cell>
          <cell r="D561" t="str">
            <v>Flange</v>
          </cell>
          <cell r="E561">
            <v>2</v>
          </cell>
          <cell r="F561" t="str">
            <v>-</v>
          </cell>
          <cell r="G561" t="str">
            <v>STD-XH</v>
          </cell>
          <cell r="H561" t="str">
            <v>400#</v>
          </cell>
          <cell r="I561">
            <v>12.02</v>
          </cell>
          <cell r="J561" t="str">
            <v>Anaco</v>
          </cell>
        </row>
        <row r="562">
          <cell r="C562" t="str">
            <v>Flange2-STD-XH600#</v>
          </cell>
          <cell r="D562" t="str">
            <v>Flange</v>
          </cell>
          <cell r="E562">
            <v>2</v>
          </cell>
          <cell r="F562" t="str">
            <v>-</v>
          </cell>
          <cell r="G562" t="str">
            <v>STD-XH</v>
          </cell>
          <cell r="H562" t="str">
            <v>600#</v>
          </cell>
          <cell r="I562">
            <v>12.02</v>
          </cell>
          <cell r="J562" t="str">
            <v>Anaco</v>
          </cell>
        </row>
        <row r="563">
          <cell r="C563" t="str">
            <v>Flange2-STD-XH900#</v>
          </cell>
          <cell r="D563" t="str">
            <v>Flange</v>
          </cell>
          <cell r="E563">
            <v>2</v>
          </cell>
          <cell r="F563" t="str">
            <v>-</v>
          </cell>
          <cell r="G563" t="str">
            <v>STD-XH</v>
          </cell>
          <cell r="H563" t="str">
            <v>900#</v>
          </cell>
          <cell r="I563">
            <v>22.41</v>
          </cell>
          <cell r="J563" t="str">
            <v>Anaco</v>
          </cell>
        </row>
        <row r="564">
          <cell r="C564" t="str">
            <v>Flange3-STD-XH150#</v>
          </cell>
          <cell r="D564" t="str">
            <v>Flange</v>
          </cell>
          <cell r="E564">
            <v>3</v>
          </cell>
          <cell r="F564" t="str">
            <v>-</v>
          </cell>
          <cell r="G564" t="str">
            <v>STD-XH</v>
          </cell>
          <cell r="H564" t="str">
            <v>150#</v>
          </cell>
          <cell r="I564">
            <v>9.7200000000000006</v>
          </cell>
          <cell r="J564" t="str">
            <v>Anaco</v>
          </cell>
        </row>
        <row r="565">
          <cell r="C565" t="str">
            <v>Flange3-STD-XH1500#</v>
          </cell>
          <cell r="D565" t="str">
            <v>Flange</v>
          </cell>
          <cell r="E565">
            <v>3</v>
          </cell>
          <cell r="F565" t="str">
            <v>-</v>
          </cell>
          <cell r="G565" t="str">
            <v>STD-XH</v>
          </cell>
          <cell r="H565" t="str">
            <v>1500#</v>
          </cell>
          <cell r="I565">
            <v>60.75</v>
          </cell>
          <cell r="J565" t="str">
            <v>Anaco</v>
          </cell>
        </row>
        <row r="566">
          <cell r="C566" t="str">
            <v>Flange3-STD-XH2500#</v>
          </cell>
          <cell r="D566" t="str">
            <v>Flange</v>
          </cell>
          <cell r="E566">
            <v>3</v>
          </cell>
          <cell r="F566" t="str">
            <v>-</v>
          </cell>
          <cell r="G566" t="str">
            <v>STD-XH</v>
          </cell>
          <cell r="H566" t="str">
            <v>2500#</v>
          </cell>
          <cell r="I566">
            <v>111</v>
          </cell>
          <cell r="J566" t="str">
            <v>Anaco</v>
          </cell>
        </row>
        <row r="567">
          <cell r="C567" t="str">
            <v>Flange3-STD-XH300#</v>
          </cell>
          <cell r="D567" t="str">
            <v>Flange</v>
          </cell>
          <cell r="E567">
            <v>3</v>
          </cell>
          <cell r="F567" t="str">
            <v>-</v>
          </cell>
          <cell r="G567" t="str">
            <v>STD-XH</v>
          </cell>
          <cell r="H567" t="str">
            <v>300#</v>
          </cell>
          <cell r="I567">
            <v>12.42</v>
          </cell>
          <cell r="J567" t="str">
            <v>Anaco</v>
          </cell>
        </row>
        <row r="568">
          <cell r="C568" t="str">
            <v>Flange3-STD-XH400#</v>
          </cell>
          <cell r="D568" t="str">
            <v>Flange</v>
          </cell>
          <cell r="E568">
            <v>3</v>
          </cell>
          <cell r="F568" t="str">
            <v>-</v>
          </cell>
          <cell r="G568" t="str">
            <v>STD-XH</v>
          </cell>
          <cell r="H568" t="str">
            <v>400#</v>
          </cell>
          <cell r="I568">
            <v>17.28</v>
          </cell>
          <cell r="J568" t="str">
            <v>Anaco</v>
          </cell>
        </row>
        <row r="569">
          <cell r="C569" t="str">
            <v>Flange3-STD-XH600#</v>
          </cell>
          <cell r="D569" t="str">
            <v>Flange</v>
          </cell>
          <cell r="E569">
            <v>3</v>
          </cell>
          <cell r="F569" t="str">
            <v>-</v>
          </cell>
          <cell r="G569" t="str">
            <v>STD-XH</v>
          </cell>
          <cell r="H569" t="str">
            <v>600#</v>
          </cell>
          <cell r="I569">
            <v>17.28</v>
          </cell>
          <cell r="J569" t="str">
            <v>Anaco</v>
          </cell>
        </row>
        <row r="570">
          <cell r="C570" t="str">
            <v>Flange3-STD-XH900#</v>
          </cell>
          <cell r="D570" t="str">
            <v>Flange</v>
          </cell>
          <cell r="E570">
            <v>3</v>
          </cell>
          <cell r="F570" t="str">
            <v>-</v>
          </cell>
          <cell r="G570" t="str">
            <v>STD-XH</v>
          </cell>
          <cell r="H570" t="str">
            <v>900#</v>
          </cell>
          <cell r="I570">
            <v>34.700000000000003</v>
          </cell>
          <cell r="J570" t="str">
            <v>Anaco</v>
          </cell>
        </row>
        <row r="571">
          <cell r="C571" t="str">
            <v>Flange4-STD-XH150#</v>
          </cell>
          <cell r="D571" t="str">
            <v>Flange</v>
          </cell>
          <cell r="E571">
            <v>4</v>
          </cell>
          <cell r="F571" t="str">
            <v>-</v>
          </cell>
          <cell r="G571" t="str">
            <v>STD-XH</v>
          </cell>
          <cell r="H571" t="str">
            <v>150#</v>
          </cell>
          <cell r="I571">
            <v>11.61</v>
          </cell>
          <cell r="J571" t="str">
            <v>Anaco</v>
          </cell>
        </row>
        <row r="572">
          <cell r="C572" t="str">
            <v>Flange4-STD-XH1500#</v>
          </cell>
          <cell r="D572" t="str">
            <v>Flange</v>
          </cell>
          <cell r="E572">
            <v>4</v>
          </cell>
          <cell r="F572" t="str">
            <v>-</v>
          </cell>
          <cell r="G572" t="str">
            <v>STD-XH</v>
          </cell>
          <cell r="H572" t="str">
            <v>1500#</v>
          </cell>
          <cell r="I572">
            <v>110.16</v>
          </cell>
          <cell r="J572" t="str">
            <v>Anaco</v>
          </cell>
        </row>
        <row r="573">
          <cell r="C573" t="str">
            <v>Flange4-STD-XH2500#</v>
          </cell>
          <cell r="D573" t="str">
            <v>Flange</v>
          </cell>
          <cell r="E573">
            <v>4</v>
          </cell>
          <cell r="F573" t="str">
            <v>-</v>
          </cell>
          <cell r="G573" t="str">
            <v>STD-XH</v>
          </cell>
          <cell r="H573" t="str">
            <v>2500#</v>
          </cell>
          <cell r="I573">
            <v>167</v>
          </cell>
          <cell r="J573" t="str">
            <v>Anaco</v>
          </cell>
        </row>
        <row r="574">
          <cell r="C574" t="str">
            <v>Flange4-STD-XH300#</v>
          </cell>
          <cell r="D574" t="str">
            <v>Flange</v>
          </cell>
          <cell r="E574">
            <v>4</v>
          </cell>
          <cell r="F574" t="str">
            <v>-</v>
          </cell>
          <cell r="G574" t="str">
            <v>STD-XH</v>
          </cell>
          <cell r="H574" t="str">
            <v>300#</v>
          </cell>
          <cell r="I574">
            <v>20.25</v>
          </cell>
          <cell r="J574" t="str">
            <v>Anaco</v>
          </cell>
        </row>
        <row r="575">
          <cell r="C575" t="str">
            <v>Flange4-STD-XH400#</v>
          </cell>
          <cell r="D575" t="str">
            <v>Flange</v>
          </cell>
          <cell r="E575">
            <v>4</v>
          </cell>
          <cell r="F575" t="str">
            <v>-</v>
          </cell>
          <cell r="G575" t="str">
            <v>STD-XH</v>
          </cell>
          <cell r="H575" t="str">
            <v>400#</v>
          </cell>
          <cell r="I575">
            <v>41.22</v>
          </cell>
          <cell r="J575" t="str">
            <v>Anaco</v>
          </cell>
        </row>
        <row r="576">
          <cell r="C576" t="str">
            <v>Flange4-STD-XH600#</v>
          </cell>
          <cell r="D576" t="str">
            <v>Flange</v>
          </cell>
          <cell r="E576">
            <v>4</v>
          </cell>
          <cell r="F576" t="str">
            <v>-</v>
          </cell>
          <cell r="G576" t="str">
            <v>STD-XH</v>
          </cell>
          <cell r="H576" t="str">
            <v>600#</v>
          </cell>
          <cell r="I576">
            <v>30.92</v>
          </cell>
          <cell r="J576" t="str">
            <v>Anaco</v>
          </cell>
        </row>
        <row r="577">
          <cell r="C577" t="str">
            <v>Flange4-STD-XH900#</v>
          </cell>
          <cell r="D577" t="str">
            <v>Flange</v>
          </cell>
          <cell r="E577">
            <v>4</v>
          </cell>
          <cell r="F577" t="str">
            <v>-</v>
          </cell>
          <cell r="G577" t="str">
            <v>STD-XH</v>
          </cell>
          <cell r="H577" t="str">
            <v>900#</v>
          </cell>
          <cell r="I577">
            <v>56.84</v>
          </cell>
          <cell r="J577" t="str">
            <v>Anaco</v>
          </cell>
        </row>
        <row r="578">
          <cell r="C578" t="str">
            <v>Flange5-STD-XH150#</v>
          </cell>
          <cell r="D578" t="str">
            <v>Flange</v>
          </cell>
          <cell r="E578">
            <v>5</v>
          </cell>
          <cell r="F578" t="str">
            <v>-</v>
          </cell>
          <cell r="G578" t="str">
            <v>STD-XH</v>
          </cell>
          <cell r="H578" t="str">
            <v>150#</v>
          </cell>
          <cell r="I578">
            <v>18.5</v>
          </cell>
          <cell r="J578" t="str">
            <v>Anaco</v>
          </cell>
        </row>
        <row r="579">
          <cell r="C579" t="str">
            <v>Flange5-STD-XH1500#</v>
          </cell>
          <cell r="D579" t="str">
            <v>Flange</v>
          </cell>
          <cell r="E579">
            <v>5</v>
          </cell>
          <cell r="F579" t="str">
            <v>-</v>
          </cell>
          <cell r="G579" t="str">
            <v>STD-XH</v>
          </cell>
          <cell r="H579" t="str">
            <v>1500#</v>
          </cell>
          <cell r="I579">
            <v>214</v>
          </cell>
          <cell r="J579" t="str">
            <v>Anaco</v>
          </cell>
        </row>
        <row r="580">
          <cell r="C580" t="str">
            <v>Flange5-STD-XH2500#</v>
          </cell>
          <cell r="D580" t="str">
            <v>Flange</v>
          </cell>
          <cell r="E580">
            <v>5</v>
          </cell>
          <cell r="F580" t="str">
            <v>-</v>
          </cell>
          <cell r="G580" t="str">
            <v>STD-XH</v>
          </cell>
          <cell r="H580" t="str">
            <v>2500#</v>
          </cell>
          <cell r="I580">
            <v>390</v>
          </cell>
          <cell r="J580" t="str">
            <v>Anaco</v>
          </cell>
        </row>
        <row r="581">
          <cell r="C581" t="str">
            <v>Flange5-STD-XH300#</v>
          </cell>
          <cell r="D581" t="str">
            <v>Flange</v>
          </cell>
          <cell r="E581">
            <v>5</v>
          </cell>
          <cell r="F581" t="str">
            <v>-</v>
          </cell>
          <cell r="G581" t="str">
            <v>STD-XH</v>
          </cell>
          <cell r="H581" t="str">
            <v>300#</v>
          </cell>
          <cell r="I581">
            <v>31.46</v>
          </cell>
          <cell r="J581" t="str">
            <v>Anaco</v>
          </cell>
        </row>
        <row r="582">
          <cell r="C582" t="str">
            <v>Flange5-STD-XH400#</v>
          </cell>
          <cell r="D582" t="str">
            <v>Flange</v>
          </cell>
          <cell r="E582">
            <v>5</v>
          </cell>
          <cell r="F582" t="str">
            <v>-</v>
          </cell>
          <cell r="G582" t="str">
            <v>STD-XH</v>
          </cell>
          <cell r="H582" t="str">
            <v>400#</v>
          </cell>
          <cell r="I582">
            <v>177</v>
          </cell>
          <cell r="J582" t="str">
            <v>Anaco</v>
          </cell>
        </row>
        <row r="583">
          <cell r="C583" t="str">
            <v>Flange5-STD-XH600#</v>
          </cell>
          <cell r="D583" t="str">
            <v>Flange</v>
          </cell>
          <cell r="E583">
            <v>5</v>
          </cell>
          <cell r="F583" t="str">
            <v>-</v>
          </cell>
          <cell r="G583" t="str">
            <v>STD-XH</v>
          </cell>
          <cell r="H583" t="str">
            <v>600#</v>
          </cell>
          <cell r="I583">
            <v>177</v>
          </cell>
          <cell r="J583" t="str">
            <v>Anaco</v>
          </cell>
        </row>
        <row r="584">
          <cell r="C584" t="str">
            <v>Flange5-STD-XH900#</v>
          </cell>
          <cell r="D584" t="str">
            <v>Flange</v>
          </cell>
          <cell r="E584">
            <v>5</v>
          </cell>
          <cell r="F584" t="str">
            <v>-</v>
          </cell>
          <cell r="G584" t="str">
            <v>STD-XH</v>
          </cell>
          <cell r="H584" t="str">
            <v>900#</v>
          </cell>
          <cell r="I584">
            <v>214</v>
          </cell>
          <cell r="J584" t="str">
            <v>Anaco</v>
          </cell>
        </row>
        <row r="585">
          <cell r="C585" t="str">
            <v>Flange6-STD-XH150#</v>
          </cell>
          <cell r="D585" t="str">
            <v>Flange</v>
          </cell>
          <cell r="E585">
            <v>6</v>
          </cell>
          <cell r="F585" t="str">
            <v>-</v>
          </cell>
          <cell r="G585" t="str">
            <v>STD-XH</v>
          </cell>
          <cell r="H585" t="str">
            <v>150#</v>
          </cell>
          <cell r="I585">
            <v>17.82</v>
          </cell>
          <cell r="J585" t="str">
            <v>Anaco</v>
          </cell>
        </row>
        <row r="586">
          <cell r="C586" t="str">
            <v>Flange6-STD-XH1500#</v>
          </cell>
          <cell r="D586" t="str">
            <v>Flange</v>
          </cell>
          <cell r="E586">
            <v>6</v>
          </cell>
          <cell r="F586" t="str">
            <v>-</v>
          </cell>
          <cell r="G586" t="str">
            <v>STD-XH</v>
          </cell>
          <cell r="H586" t="str">
            <v>1500#</v>
          </cell>
          <cell r="I586">
            <v>173</v>
          </cell>
          <cell r="J586" t="str">
            <v>Anaco</v>
          </cell>
        </row>
        <row r="587">
          <cell r="C587" t="str">
            <v>Flange6-STD-XH2500#</v>
          </cell>
          <cell r="D587" t="str">
            <v>Flange</v>
          </cell>
          <cell r="E587">
            <v>6</v>
          </cell>
          <cell r="F587" t="str">
            <v>-</v>
          </cell>
          <cell r="G587" t="str">
            <v>STD-XH</v>
          </cell>
          <cell r="H587" t="str">
            <v>2500#</v>
          </cell>
          <cell r="I587">
            <v>390</v>
          </cell>
          <cell r="J587" t="str">
            <v>Anaco</v>
          </cell>
        </row>
        <row r="588">
          <cell r="C588" t="str">
            <v>Flange6-STD-XH300#</v>
          </cell>
          <cell r="D588" t="str">
            <v>Flange</v>
          </cell>
          <cell r="E588">
            <v>6</v>
          </cell>
          <cell r="F588" t="str">
            <v>-</v>
          </cell>
          <cell r="G588" t="str">
            <v>STD-XH</v>
          </cell>
          <cell r="H588" t="str">
            <v>300#</v>
          </cell>
          <cell r="I588">
            <v>31.59</v>
          </cell>
          <cell r="J588" t="str">
            <v>Anaco</v>
          </cell>
        </row>
        <row r="589">
          <cell r="C589" t="str">
            <v>Flange6-STD-XH400#</v>
          </cell>
          <cell r="D589" t="str">
            <v>Flange</v>
          </cell>
          <cell r="E589">
            <v>6</v>
          </cell>
          <cell r="F589" t="str">
            <v>-</v>
          </cell>
          <cell r="G589" t="str">
            <v>STD-XH</v>
          </cell>
          <cell r="H589" t="str">
            <v>400#</v>
          </cell>
          <cell r="I589">
            <v>81</v>
          </cell>
          <cell r="J589" t="str">
            <v>Anaco</v>
          </cell>
        </row>
        <row r="590">
          <cell r="C590" t="str">
            <v>Flange6-STD-XH600#</v>
          </cell>
          <cell r="D590" t="str">
            <v>Flange</v>
          </cell>
          <cell r="E590">
            <v>6</v>
          </cell>
          <cell r="F590" t="str">
            <v>-</v>
          </cell>
          <cell r="G590" t="str">
            <v>STD-XH</v>
          </cell>
          <cell r="H590" t="str">
            <v>600#</v>
          </cell>
          <cell r="I590">
            <v>60.75</v>
          </cell>
          <cell r="J590" t="str">
            <v>Anaco</v>
          </cell>
        </row>
        <row r="591">
          <cell r="C591" t="str">
            <v>Flange6-STD-XH900#</v>
          </cell>
          <cell r="D591" t="str">
            <v>Flange</v>
          </cell>
          <cell r="E591">
            <v>6</v>
          </cell>
          <cell r="F591" t="str">
            <v>-</v>
          </cell>
          <cell r="G591" t="str">
            <v>STD-XH</v>
          </cell>
          <cell r="H591" t="str">
            <v>900#</v>
          </cell>
          <cell r="I591">
            <v>96.93</v>
          </cell>
          <cell r="J591" t="str">
            <v>Anaco</v>
          </cell>
        </row>
        <row r="592">
          <cell r="C592" t="str">
            <v>Flange8-STD-XH150#</v>
          </cell>
          <cell r="D592" t="str">
            <v>Flange</v>
          </cell>
          <cell r="E592">
            <v>8</v>
          </cell>
          <cell r="F592" t="str">
            <v>-</v>
          </cell>
          <cell r="G592" t="str">
            <v>STD-XH</v>
          </cell>
          <cell r="H592" t="str">
            <v>150#</v>
          </cell>
          <cell r="I592">
            <v>31.32</v>
          </cell>
          <cell r="J592" t="str">
            <v>Anaco</v>
          </cell>
        </row>
        <row r="593">
          <cell r="C593" t="str">
            <v>Flange8-STD-XH1500#</v>
          </cell>
          <cell r="D593" t="str">
            <v>Flange</v>
          </cell>
          <cell r="E593">
            <v>8</v>
          </cell>
          <cell r="F593" t="str">
            <v>-</v>
          </cell>
          <cell r="G593" t="str">
            <v>STD-XH</v>
          </cell>
          <cell r="H593" t="str">
            <v>1500#</v>
          </cell>
          <cell r="I593">
            <v>332</v>
          </cell>
          <cell r="J593" t="str">
            <v>Anaco</v>
          </cell>
        </row>
        <row r="594">
          <cell r="C594" t="str">
            <v>Flange8-STD-XH2500#</v>
          </cell>
          <cell r="D594" t="str">
            <v>Flange</v>
          </cell>
          <cell r="E594">
            <v>8</v>
          </cell>
          <cell r="F594" t="str">
            <v>-</v>
          </cell>
          <cell r="G594" t="str">
            <v>STD-XH</v>
          </cell>
          <cell r="H594" t="str">
            <v>2500#</v>
          </cell>
          <cell r="I594">
            <v>550</v>
          </cell>
          <cell r="J594" t="str">
            <v>Anaco</v>
          </cell>
        </row>
        <row r="595">
          <cell r="C595" t="str">
            <v>Flange8-STD-XH300#</v>
          </cell>
          <cell r="D595" t="str">
            <v>Flange</v>
          </cell>
          <cell r="E595">
            <v>8</v>
          </cell>
          <cell r="F595" t="str">
            <v>-</v>
          </cell>
          <cell r="G595" t="str">
            <v>STD-XH</v>
          </cell>
          <cell r="H595" t="str">
            <v>300#</v>
          </cell>
          <cell r="I595">
            <v>54.41</v>
          </cell>
          <cell r="J595" t="str">
            <v>Anaco</v>
          </cell>
        </row>
        <row r="596">
          <cell r="C596" t="str">
            <v>Flange8-STD-XH400#</v>
          </cell>
          <cell r="D596" t="str">
            <v>Flange</v>
          </cell>
          <cell r="E596">
            <v>8</v>
          </cell>
          <cell r="F596" t="str">
            <v>-</v>
          </cell>
          <cell r="G596" t="str">
            <v>STD-XH</v>
          </cell>
          <cell r="H596" t="str">
            <v>400#</v>
          </cell>
          <cell r="I596">
            <v>156</v>
          </cell>
          <cell r="J596" t="str">
            <v>Anaco</v>
          </cell>
        </row>
        <row r="597">
          <cell r="C597" t="str">
            <v>Flange8-STD-XH600#</v>
          </cell>
          <cell r="D597" t="str">
            <v>Flange</v>
          </cell>
          <cell r="E597">
            <v>8</v>
          </cell>
          <cell r="F597" t="str">
            <v>-</v>
          </cell>
          <cell r="G597" t="str">
            <v>STD-XH</v>
          </cell>
          <cell r="H597" t="str">
            <v>600#</v>
          </cell>
          <cell r="I597">
            <v>117.05</v>
          </cell>
          <cell r="J597" t="str">
            <v>Anaco</v>
          </cell>
        </row>
        <row r="598">
          <cell r="C598" t="str">
            <v>Flange8-STD-XH900#</v>
          </cell>
          <cell r="D598" t="str">
            <v>Flange</v>
          </cell>
          <cell r="E598">
            <v>8</v>
          </cell>
          <cell r="F598" t="str">
            <v>-</v>
          </cell>
          <cell r="G598" t="str">
            <v>STD-XH</v>
          </cell>
          <cell r="H598" t="str">
            <v>900#</v>
          </cell>
          <cell r="I598">
            <v>181</v>
          </cell>
          <cell r="J598" t="str">
            <v>Anaco</v>
          </cell>
        </row>
        <row r="599">
          <cell r="C599" t="str">
            <v>Flange10-STD-XH150#</v>
          </cell>
          <cell r="D599" t="str">
            <v>Flange</v>
          </cell>
          <cell r="E599">
            <v>10</v>
          </cell>
          <cell r="F599" t="str">
            <v>-</v>
          </cell>
          <cell r="G599" t="str">
            <v>STD-XH</v>
          </cell>
          <cell r="H599" t="str">
            <v>150#</v>
          </cell>
          <cell r="I599">
            <v>50.22</v>
          </cell>
          <cell r="J599" t="str">
            <v>Anaco</v>
          </cell>
        </row>
        <row r="600">
          <cell r="C600" t="str">
            <v>Flange10-STD-XH1500#</v>
          </cell>
          <cell r="D600" t="str">
            <v>Flange</v>
          </cell>
          <cell r="E600">
            <v>10</v>
          </cell>
          <cell r="F600" t="str">
            <v>-</v>
          </cell>
          <cell r="G600" t="str">
            <v>STD-XH</v>
          </cell>
          <cell r="H600" t="str">
            <v>1500#</v>
          </cell>
          <cell r="I600">
            <v>659</v>
          </cell>
          <cell r="J600" t="str">
            <v>Anaco</v>
          </cell>
        </row>
        <row r="601">
          <cell r="C601" t="str">
            <v>Flange10-STD-XH2500#</v>
          </cell>
          <cell r="D601" t="str">
            <v>Flange</v>
          </cell>
          <cell r="E601">
            <v>10</v>
          </cell>
          <cell r="F601" t="str">
            <v>-</v>
          </cell>
          <cell r="G601" t="str">
            <v>STD-XH</v>
          </cell>
          <cell r="H601" t="str">
            <v>2500#</v>
          </cell>
          <cell r="I601">
            <v>1260</v>
          </cell>
          <cell r="J601" t="str">
            <v>Anaco</v>
          </cell>
        </row>
        <row r="602">
          <cell r="C602" t="str">
            <v>Flange10-STD-XH300#</v>
          </cell>
          <cell r="D602" t="str">
            <v>Flange</v>
          </cell>
          <cell r="E602">
            <v>10</v>
          </cell>
          <cell r="F602" t="str">
            <v>-</v>
          </cell>
          <cell r="G602" t="str">
            <v>STD-XH</v>
          </cell>
          <cell r="H602" t="str">
            <v>300#</v>
          </cell>
          <cell r="I602">
            <v>98.7</v>
          </cell>
          <cell r="J602" t="str">
            <v>Anaco</v>
          </cell>
        </row>
        <row r="603">
          <cell r="C603" t="str">
            <v>Flange10-STD-XH400#</v>
          </cell>
          <cell r="D603" t="str">
            <v>Flange</v>
          </cell>
          <cell r="E603">
            <v>10</v>
          </cell>
          <cell r="F603" t="str">
            <v>-</v>
          </cell>
          <cell r="G603" t="str">
            <v>STD-XH</v>
          </cell>
          <cell r="H603" t="str">
            <v>400#</v>
          </cell>
          <cell r="I603">
            <v>219</v>
          </cell>
          <cell r="J603" t="str">
            <v>Anaco</v>
          </cell>
        </row>
        <row r="604">
          <cell r="C604" t="str">
            <v>Flange10-STD-XH600#</v>
          </cell>
          <cell r="D604" t="str">
            <v>Flange</v>
          </cell>
          <cell r="E604">
            <v>10</v>
          </cell>
          <cell r="F604" t="str">
            <v>-</v>
          </cell>
          <cell r="G604" t="str">
            <v>STD-XH</v>
          </cell>
          <cell r="H604" t="str">
            <v>600#</v>
          </cell>
          <cell r="I604">
            <v>164</v>
          </cell>
          <cell r="J604" t="str">
            <v>Anaco</v>
          </cell>
        </row>
        <row r="605">
          <cell r="C605" t="str">
            <v>Flange10-STD-XH900#</v>
          </cell>
          <cell r="D605" t="str">
            <v>Flange</v>
          </cell>
          <cell r="E605">
            <v>10</v>
          </cell>
          <cell r="F605" t="str">
            <v>-</v>
          </cell>
          <cell r="G605" t="str">
            <v>STD-XH</v>
          </cell>
          <cell r="H605" t="str">
            <v>900#</v>
          </cell>
          <cell r="I605">
            <v>276</v>
          </cell>
          <cell r="J605" t="str">
            <v>Anaco</v>
          </cell>
        </row>
        <row r="606">
          <cell r="C606" t="str">
            <v>Flange12-STD-XH150#</v>
          </cell>
          <cell r="D606" t="str">
            <v>Flange</v>
          </cell>
          <cell r="E606">
            <v>12</v>
          </cell>
          <cell r="F606" t="str">
            <v>-</v>
          </cell>
          <cell r="G606" t="str">
            <v>STD-XH</v>
          </cell>
          <cell r="H606" t="str">
            <v>150#</v>
          </cell>
          <cell r="I606">
            <v>73.040000000000006</v>
          </cell>
          <cell r="J606" t="str">
            <v>Anaco</v>
          </cell>
        </row>
        <row r="607">
          <cell r="C607" t="str">
            <v>Flange12-STD-XH1500#</v>
          </cell>
          <cell r="D607" t="str">
            <v>Flange</v>
          </cell>
          <cell r="E607">
            <v>12</v>
          </cell>
          <cell r="F607" t="str">
            <v>-</v>
          </cell>
          <cell r="G607" t="str">
            <v>STD-XH</v>
          </cell>
          <cell r="H607" t="str">
            <v>1500#</v>
          </cell>
          <cell r="I607">
            <v>1042</v>
          </cell>
          <cell r="J607" t="str">
            <v>Anaco</v>
          </cell>
        </row>
        <row r="608">
          <cell r="C608" t="str">
            <v>Flange12-STD-XH2500#</v>
          </cell>
          <cell r="D608" t="str">
            <v>Flange</v>
          </cell>
          <cell r="E608">
            <v>12</v>
          </cell>
          <cell r="F608" t="str">
            <v>-</v>
          </cell>
          <cell r="G608" t="str">
            <v>STD-XH</v>
          </cell>
          <cell r="H608" t="str">
            <v>2500#</v>
          </cell>
          <cell r="I608">
            <v>1520</v>
          </cell>
          <cell r="J608" t="str">
            <v>Anaco</v>
          </cell>
        </row>
        <row r="609">
          <cell r="C609" t="str">
            <v>Flange12-STD-XH300#</v>
          </cell>
          <cell r="D609" t="str">
            <v>Flange</v>
          </cell>
          <cell r="E609">
            <v>12</v>
          </cell>
          <cell r="F609" t="str">
            <v>-</v>
          </cell>
          <cell r="G609" t="str">
            <v>STD-XH</v>
          </cell>
          <cell r="H609" t="str">
            <v>300#</v>
          </cell>
          <cell r="I609">
            <v>126.5</v>
          </cell>
          <cell r="J609" t="str">
            <v>Anaco</v>
          </cell>
        </row>
        <row r="610">
          <cell r="C610" t="str">
            <v>Flange12-STD-XH400#</v>
          </cell>
          <cell r="D610" t="str">
            <v>Flange</v>
          </cell>
          <cell r="E610">
            <v>12</v>
          </cell>
          <cell r="F610" t="str">
            <v>-</v>
          </cell>
          <cell r="G610" t="str">
            <v>STD-XH</v>
          </cell>
          <cell r="H610" t="str">
            <v>400#</v>
          </cell>
          <cell r="I610">
            <v>331</v>
          </cell>
          <cell r="J610" t="str">
            <v>Anaco</v>
          </cell>
        </row>
        <row r="611">
          <cell r="C611" t="str">
            <v>Flange12-STD-XH600#</v>
          </cell>
          <cell r="D611" t="str">
            <v>Flange</v>
          </cell>
          <cell r="E611">
            <v>12</v>
          </cell>
          <cell r="F611" t="str">
            <v>-</v>
          </cell>
          <cell r="G611" t="str">
            <v>STD-XH</v>
          </cell>
          <cell r="H611" t="str">
            <v>600#</v>
          </cell>
          <cell r="I611">
            <v>248</v>
          </cell>
          <cell r="J611" t="str">
            <v>Anaco</v>
          </cell>
        </row>
        <row r="612">
          <cell r="C612" t="str">
            <v>Flange12-STD-XH900#</v>
          </cell>
          <cell r="D612" t="str">
            <v>Flange</v>
          </cell>
          <cell r="E612">
            <v>12</v>
          </cell>
          <cell r="F612" t="str">
            <v>-</v>
          </cell>
          <cell r="G612" t="str">
            <v>STD-XH</v>
          </cell>
          <cell r="H612" t="str">
            <v>900#</v>
          </cell>
          <cell r="I612">
            <v>478</v>
          </cell>
          <cell r="J612" t="str">
            <v>Anaco</v>
          </cell>
        </row>
        <row r="613">
          <cell r="C613" t="str">
            <v>Flange14-STD-XH150#</v>
          </cell>
          <cell r="D613" t="str">
            <v>Flange</v>
          </cell>
          <cell r="E613">
            <v>14</v>
          </cell>
          <cell r="F613" t="str">
            <v>-</v>
          </cell>
          <cell r="G613" t="str">
            <v>STD-XH</v>
          </cell>
          <cell r="H613" t="str">
            <v>150#</v>
          </cell>
          <cell r="I613">
            <v>105.3</v>
          </cell>
          <cell r="J613" t="str">
            <v>Anaco</v>
          </cell>
        </row>
        <row r="614">
          <cell r="C614" t="str">
            <v>Flange14-STD-XH1500#</v>
          </cell>
          <cell r="D614" t="str">
            <v>Flange</v>
          </cell>
          <cell r="E614">
            <v>14</v>
          </cell>
          <cell r="F614" t="str">
            <v>-</v>
          </cell>
          <cell r="G614" t="str">
            <v>STD-XH</v>
          </cell>
          <cell r="H614" t="str">
            <v>1500#</v>
          </cell>
          <cell r="I614">
            <v>1337</v>
          </cell>
          <cell r="J614" t="str">
            <v>Anaco</v>
          </cell>
        </row>
        <row r="615">
          <cell r="C615" t="str">
            <v>Flange14-STD-XH300#</v>
          </cell>
          <cell r="D615" t="str">
            <v>Flange</v>
          </cell>
          <cell r="E615">
            <v>14</v>
          </cell>
          <cell r="F615" t="str">
            <v>-</v>
          </cell>
          <cell r="G615" t="str">
            <v>STD-XH</v>
          </cell>
          <cell r="H615" t="str">
            <v>300#</v>
          </cell>
          <cell r="I615">
            <v>280</v>
          </cell>
          <cell r="J615" t="str">
            <v>Anaco</v>
          </cell>
        </row>
        <row r="616">
          <cell r="C616" t="str">
            <v>Flange14-STD-XH400#</v>
          </cell>
          <cell r="D616" t="str">
            <v>Flange</v>
          </cell>
          <cell r="E616">
            <v>14</v>
          </cell>
          <cell r="F616" t="str">
            <v>-</v>
          </cell>
          <cell r="G616" t="str">
            <v>STD-XH</v>
          </cell>
          <cell r="H616" t="str">
            <v>400#</v>
          </cell>
          <cell r="I616">
            <v>480</v>
          </cell>
          <cell r="J616" t="str">
            <v>Anaco</v>
          </cell>
        </row>
        <row r="617">
          <cell r="C617" t="str">
            <v>Flange14-STD-XH600#</v>
          </cell>
          <cell r="D617" t="str">
            <v>Flange</v>
          </cell>
          <cell r="E617">
            <v>14</v>
          </cell>
          <cell r="F617" t="str">
            <v>-</v>
          </cell>
          <cell r="G617" t="str">
            <v>STD-XH</v>
          </cell>
          <cell r="H617" t="str">
            <v>600#</v>
          </cell>
          <cell r="I617">
            <v>360</v>
          </cell>
          <cell r="J617" t="str">
            <v>Anaco</v>
          </cell>
        </row>
        <row r="618">
          <cell r="C618" t="str">
            <v>Flange14-STD-XH900#</v>
          </cell>
          <cell r="D618" t="str">
            <v>Flange</v>
          </cell>
          <cell r="E618">
            <v>14</v>
          </cell>
          <cell r="F618" t="str">
            <v>-</v>
          </cell>
          <cell r="G618" t="str">
            <v>STD-XH</v>
          </cell>
          <cell r="H618" t="str">
            <v>900#</v>
          </cell>
          <cell r="I618">
            <v>665</v>
          </cell>
          <cell r="J618" t="str">
            <v>Anaco</v>
          </cell>
        </row>
        <row r="619">
          <cell r="C619" t="str">
            <v>Flange16-STD-XH150#</v>
          </cell>
          <cell r="D619" t="str">
            <v>Flange</v>
          </cell>
          <cell r="E619">
            <v>16</v>
          </cell>
          <cell r="F619" t="str">
            <v>-</v>
          </cell>
          <cell r="G619" t="str">
            <v>STD-XH</v>
          </cell>
          <cell r="H619" t="str">
            <v>150#</v>
          </cell>
          <cell r="I619">
            <v>158.63</v>
          </cell>
          <cell r="J619" t="str">
            <v>Anaco</v>
          </cell>
        </row>
        <row r="620">
          <cell r="C620" t="str">
            <v>Flange16-STD-XH1500#</v>
          </cell>
          <cell r="D620" t="str">
            <v>Flange</v>
          </cell>
          <cell r="E620">
            <v>16</v>
          </cell>
          <cell r="F620" t="str">
            <v>-</v>
          </cell>
          <cell r="G620" t="str">
            <v>STD-XH</v>
          </cell>
          <cell r="H620" t="str">
            <v>1500#</v>
          </cell>
          <cell r="I620">
            <v>1717</v>
          </cell>
          <cell r="J620" t="str">
            <v>Anaco</v>
          </cell>
        </row>
        <row r="621">
          <cell r="C621" t="str">
            <v>Flange16-STD-XH300#</v>
          </cell>
          <cell r="D621" t="str">
            <v>Flange</v>
          </cell>
          <cell r="E621">
            <v>16</v>
          </cell>
          <cell r="F621" t="str">
            <v>-</v>
          </cell>
          <cell r="G621" t="str">
            <v>STD-XH</v>
          </cell>
          <cell r="H621" t="str">
            <v>300#</v>
          </cell>
          <cell r="I621">
            <v>333</v>
          </cell>
          <cell r="J621" t="str">
            <v>Anaco</v>
          </cell>
        </row>
        <row r="622">
          <cell r="C622" t="str">
            <v>Flange16-STD-XH400#</v>
          </cell>
          <cell r="D622" t="str">
            <v>Flange</v>
          </cell>
          <cell r="E622">
            <v>16</v>
          </cell>
          <cell r="F622" t="str">
            <v>-</v>
          </cell>
          <cell r="G622" t="str">
            <v>STD-XH</v>
          </cell>
          <cell r="H622" t="str">
            <v>400#</v>
          </cell>
          <cell r="I622">
            <v>642</v>
          </cell>
          <cell r="J622" t="str">
            <v>Anaco</v>
          </cell>
        </row>
        <row r="623">
          <cell r="C623" t="str">
            <v>Flange16-STD-XH600#</v>
          </cell>
          <cell r="D623" t="str">
            <v>Flange</v>
          </cell>
          <cell r="E623">
            <v>16</v>
          </cell>
          <cell r="F623" t="str">
            <v>-</v>
          </cell>
          <cell r="G623" t="str">
            <v>STD-XH</v>
          </cell>
          <cell r="H623" t="str">
            <v>600#</v>
          </cell>
          <cell r="I623">
            <v>482</v>
          </cell>
          <cell r="J623" t="str">
            <v>Anaco</v>
          </cell>
        </row>
        <row r="624">
          <cell r="C624" t="str">
            <v>Flange16-STD-XH900#</v>
          </cell>
          <cell r="D624" t="str">
            <v>Flange</v>
          </cell>
          <cell r="E624">
            <v>16</v>
          </cell>
          <cell r="F624" t="str">
            <v>-</v>
          </cell>
          <cell r="G624" t="str">
            <v>STD-XH</v>
          </cell>
          <cell r="H624" t="str">
            <v>900#</v>
          </cell>
          <cell r="I624">
            <v>778</v>
          </cell>
          <cell r="J624" t="str">
            <v>Anaco</v>
          </cell>
        </row>
        <row r="625">
          <cell r="C625" t="str">
            <v>Flange18-STD-XH150#</v>
          </cell>
          <cell r="D625" t="str">
            <v>Flange</v>
          </cell>
          <cell r="E625">
            <v>18</v>
          </cell>
          <cell r="F625" t="str">
            <v>-</v>
          </cell>
          <cell r="G625" t="str">
            <v>STD-XH</v>
          </cell>
          <cell r="H625" t="str">
            <v>150#</v>
          </cell>
          <cell r="I625">
            <v>223.97</v>
          </cell>
          <cell r="J625" t="str">
            <v>Anaco</v>
          </cell>
        </row>
        <row r="626">
          <cell r="C626" t="str">
            <v>Flange18-STD-XH1500#</v>
          </cell>
          <cell r="D626" t="str">
            <v>Flange</v>
          </cell>
          <cell r="E626">
            <v>18</v>
          </cell>
          <cell r="F626" t="str">
            <v>-</v>
          </cell>
          <cell r="G626" t="str">
            <v>STD-XH</v>
          </cell>
          <cell r="H626" t="str">
            <v>1500#</v>
          </cell>
          <cell r="I626">
            <v>1920</v>
          </cell>
          <cell r="J626" t="str">
            <v>Anaco</v>
          </cell>
        </row>
        <row r="627">
          <cell r="C627" t="str">
            <v>Flange18-STD-XH300#</v>
          </cell>
          <cell r="D627" t="str">
            <v>Flange</v>
          </cell>
          <cell r="E627">
            <v>18</v>
          </cell>
          <cell r="F627" t="str">
            <v>-</v>
          </cell>
          <cell r="G627" t="str">
            <v>STD-XH</v>
          </cell>
          <cell r="H627" t="str">
            <v>300#</v>
          </cell>
          <cell r="I627">
            <v>424</v>
          </cell>
          <cell r="J627" t="str">
            <v>Anaco</v>
          </cell>
        </row>
        <row r="628">
          <cell r="C628" t="str">
            <v>Flange18-STD-XH400#</v>
          </cell>
          <cell r="D628" t="str">
            <v>Flange</v>
          </cell>
          <cell r="E628">
            <v>18</v>
          </cell>
          <cell r="F628" t="str">
            <v>-</v>
          </cell>
          <cell r="G628" t="str">
            <v>STD-XH</v>
          </cell>
          <cell r="H628" t="str">
            <v>400#</v>
          </cell>
          <cell r="I628">
            <v>869</v>
          </cell>
          <cell r="J628" t="str">
            <v>Anaco</v>
          </cell>
        </row>
        <row r="629">
          <cell r="C629" t="str">
            <v>Flange18-STD-XH600#</v>
          </cell>
          <cell r="D629" t="str">
            <v>Flange</v>
          </cell>
          <cell r="E629">
            <v>18</v>
          </cell>
          <cell r="F629" t="str">
            <v>-</v>
          </cell>
          <cell r="G629" t="str">
            <v>STD-XH</v>
          </cell>
          <cell r="H629" t="str">
            <v>600#</v>
          </cell>
          <cell r="I629">
            <v>651</v>
          </cell>
          <cell r="J629" t="str">
            <v>Anaco</v>
          </cell>
        </row>
        <row r="630">
          <cell r="C630" t="str">
            <v>Flange18-STD-XH900#</v>
          </cell>
          <cell r="D630" t="str">
            <v>Flange</v>
          </cell>
          <cell r="E630">
            <v>18</v>
          </cell>
          <cell r="F630" t="str">
            <v>-</v>
          </cell>
          <cell r="G630" t="str">
            <v>STD-XH</v>
          </cell>
          <cell r="H630" t="str">
            <v>900#</v>
          </cell>
          <cell r="I630">
            <v>1148</v>
          </cell>
          <cell r="J630" t="str">
            <v>Anaco</v>
          </cell>
        </row>
        <row r="631">
          <cell r="C631" t="str">
            <v>Flange20-STD-XH150#</v>
          </cell>
          <cell r="D631" t="str">
            <v>Flange</v>
          </cell>
          <cell r="E631">
            <v>20</v>
          </cell>
          <cell r="F631" t="str">
            <v>-</v>
          </cell>
          <cell r="G631" t="str">
            <v>STD-XH</v>
          </cell>
          <cell r="H631" t="str">
            <v>150#</v>
          </cell>
          <cell r="I631">
            <v>272.57</v>
          </cell>
          <cell r="J631" t="str">
            <v>Anaco</v>
          </cell>
        </row>
        <row r="632">
          <cell r="C632" t="str">
            <v>Flange20-STD-XH1500#</v>
          </cell>
          <cell r="D632" t="str">
            <v>Flange</v>
          </cell>
          <cell r="E632">
            <v>20</v>
          </cell>
          <cell r="F632" t="str">
            <v>-</v>
          </cell>
          <cell r="G632" t="str">
            <v>STD-XH</v>
          </cell>
          <cell r="H632" t="str">
            <v>1500#</v>
          </cell>
          <cell r="I632">
            <v>2120</v>
          </cell>
          <cell r="J632" t="str">
            <v>Anaco</v>
          </cell>
        </row>
        <row r="633">
          <cell r="C633" t="str">
            <v>Flange20-STD-XH300#</v>
          </cell>
          <cell r="D633" t="str">
            <v>Flange</v>
          </cell>
          <cell r="E633">
            <v>20</v>
          </cell>
          <cell r="F633" t="str">
            <v>-</v>
          </cell>
          <cell r="G633" t="str">
            <v>STD-XH</v>
          </cell>
          <cell r="H633" t="str">
            <v>300#</v>
          </cell>
          <cell r="I633">
            <v>513</v>
          </cell>
          <cell r="J633" t="str">
            <v>Anaco</v>
          </cell>
        </row>
        <row r="634">
          <cell r="C634" t="str">
            <v>Flange20-STD-XH400#</v>
          </cell>
          <cell r="D634" t="str">
            <v>Flange</v>
          </cell>
          <cell r="E634">
            <v>20</v>
          </cell>
          <cell r="F634" t="str">
            <v>-</v>
          </cell>
          <cell r="G634" t="str">
            <v>STD-XH</v>
          </cell>
          <cell r="H634" t="str">
            <v>400#</v>
          </cell>
          <cell r="I634">
            <v>926</v>
          </cell>
          <cell r="J634" t="str">
            <v>Anaco</v>
          </cell>
        </row>
        <row r="635">
          <cell r="C635" t="str">
            <v>Flange20-STD-XH600#</v>
          </cell>
          <cell r="D635" t="str">
            <v>Flange</v>
          </cell>
          <cell r="E635">
            <v>20</v>
          </cell>
          <cell r="F635" t="str">
            <v>-</v>
          </cell>
          <cell r="G635" t="str">
            <v>STD-XH</v>
          </cell>
          <cell r="H635" t="str">
            <v>600#</v>
          </cell>
          <cell r="I635">
            <v>695</v>
          </cell>
          <cell r="J635" t="str">
            <v>Anaco</v>
          </cell>
        </row>
        <row r="636">
          <cell r="C636" t="str">
            <v>Flange20-STD-XH900#</v>
          </cell>
          <cell r="D636" t="str">
            <v>Flange</v>
          </cell>
          <cell r="E636">
            <v>20</v>
          </cell>
          <cell r="F636" t="str">
            <v>-</v>
          </cell>
          <cell r="G636" t="str">
            <v>STD-XH</v>
          </cell>
          <cell r="H636" t="str">
            <v>900#</v>
          </cell>
          <cell r="I636">
            <v>1399</v>
          </cell>
          <cell r="J636" t="str">
            <v>Anaco</v>
          </cell>
        </row>
        <row r="637">
          <cell r="C637" t="str">
            <v>Flange24-STD-XH150#</v>
          </cell>
          <cell r="D637" t="str">
            <v>Flange</v>
          </cell>
          <cell r="E637">
            <v>24</v>
          </cell>
          <cell r="F637" t="str">
            <v>-</v>
          </cell>
          <cell r="G637" t="str">
            <v>STD-XH</v>
          </cell>
          <cell r="H637" t="str">
            <v>150#</v>
          </cell>
          <cell r="I637">
            <v>365.18</v>
          </cell>
          <cell r="J637" t="str">
            <v>Anaco</v>
          </cell>
        </row>
        <row r="638">
          <cell r="C638" t="str">
            <v>Flange24-STD-XH1500#</v>
          </cell>
          <cell r="D638" t="str">
            <v>Flange</v>
          </cell>
          <cell r="E638">
            <v>24</v>
          </cell>
          <cell r="F638" t="str">
            <v>-</v>
          </cell>
          <cell r="G638" t="str">
            <v>STD-XH</v>
          </cell>
          <cell r="H638" t="str">
            <v>1500#</v>
          </cell>
          <cell r="I638">
            <v>2970</v>
          </cell>
          <cell r="J638" t="str">
            <v>Anaco</v>
          </cell>
        </row>
        <row r="639">
          <cell r="C639" t="str">
            <v>Flange24-STD-XH300#</v>
          </cell>
          <cell r="D639" t="str">
            <v>Flange</v>
          </cell>
          <cell r="E639">
            <v>24</v>
          </cell>
          <cell r="F639" t="str">
            <v>-</v>
          </cell>
          <cell r="G639" t="str">
            <v>STD-XH</v>
          </cell>
          <cell r="H639" t="str">
            <v>300#</v>
          </cell>
          <cell r="I639">
            <v>709</v>
          </cell>
          <cell r="J639" t="str">
            <v>Anaco</v>
          </cell>
        </row>
        <row r="640">
          <cell r="C640" t="str">
            <v>Flange24-STD-XH400#</v>
          </cell>
          <cell r="D640" t="str">
            <v>Flange</v>
          </cell>
          <cell r="E640">
            <v>24</v>
          </cell>
          <cell r="F640" t="str">
            <v>-</v>
          </cell>
          <cell r="G640" t="str">
            <v>STD-XH</v>
          </cell>
          <cell r="H640" t="str">
            <v>400#</v>
          </cell>
          <cell r="I640">
            <v>1310</v>
          </cell>
          <cell r="J640" t="str">
            <v>Anaco</v>
          </cell>
        </row>
        <row r="641">
          <cell r="C641" t="str">
            <v>Flange24-STD-XH600#</v>
          </cell>
          <cell r="D641" t="str">
            <v>Flange</v>
          </cell>
          <cell r="E641">
            <v>24</v>
          </cell>
          <cell r="F641" t="str">
            <v>-</v>
          </cell>
          <cell r="G641" t="str">
            <v>STD-XH</v>
          </cell>
          <cell r="H641" t="str">
            <v>600#</v>
          </cell>
          <cell r="I641">
            <v>984</v>
          </cell>
          <cell r="J641" t="str">
            <v>Anaco</v>
          </cell>
        </row>
        <row r="642">
          <cell r="C642" t="str">
            <v>Flange24-STD-XH900#</v>
          </cell>
          <cell r="D642" t="str">
            <v>Flange</v>
          </cell>
          <cell r="E642">
            <v>24</v>
          </cell>
          <cell r="F642" t="str">
            <v>-</v>
          </cell>
          <cell r="G642" t="str">
            <v>STD-XH</v>
          </cell>
          <cell r="H642" t="str">
            <v>900#</v>
          </cell>
          <cell r="I642">
            <v>2390</v>
          </cell>
          <cell r="J642" t="str">
            <v>Anaco</v>
          </cell>
        </row>
        <row r="643">
          <cell r="C643" t="str">
            <v>Flange1 1/2-STD-XH150#</v>
          </cell>
          <cell r="D643" t="str">
            <v>Flange</v>
          </cell>
          <cell r="E643" t="str">
            <v>1 1/2</v>
          </cell>
          <cell r="F643" t="str">
            <v>-</v>
          </cell>
          <cell r="G643" t="str">
            <v>STD-XH</v>
          </cell>
          <cell r="H643" t="str">
            <v>150#</v>
          </cell>
          <cell r="I643">
            <v>7.7</v>
          </cell>
          <cell r="J643" t="str">
            <v>Anaco</v>
          </cell>
        </row>
        <row r="644">
          <cell r="C644" t="str">
            <v>Flange1 1/2-STD-XH1500#</v>
          </cell>
          <cell r="D644" t="str">
            <v>Flange</v>
          </cell>
          <cell r="E644" t="str">
            <v>1 1/2</v>
          </cell>
          <cell r="F644" t="str">
            <v>-</v>
          </cell>
          <cell r="G644" t="str">
            <v>STD-XH</v>
          </cell>
          <cell r="H644" t="str">
            <v>1500#</v>
          </cell>
          <cell r="I644">
            <v>22.41</v>
          </cell>
          <cell r="J644" t="str">
            <v>Anaco</v>
          </cell>
        </row>
        <row r="645">
          <cell r="C645" t="str">
            <v>Flange1 1/2-STD-XH2500#</v>
          </cell>
          <cell r="D645" t="str">
            <v>Flange</v>
          </cell>
          <cell r="E645" t="str">
            <v>1 1/2</v>
          </cell>
          <cell r="F645" t="str">
            <v>-</v>
          </cell>
          <cell r="G645" t="str">
            <v>STD-XH</v>
          </cell>
          <cell r="H645" t="str">
            <v>2500#</v>
          </cell>
          <cell r="I645">
            <v>62.5</v>
          </cell>
          <cell r="J645" t="str">
            <v>Anaco</v>
          </cell>
        </row>
        <row r="646">
          <cell r="C646" t="str">
            <v>Flange1 1/2-STD-XH300#</v>
          </cell>
          <cell r="D646" t="str">
            <v>Flange</v>
          </cell>
          <cell r="E646" t="str">
            <v>1 1/2</v>
          </cell>
          <cell r="F646" t="str">
            <v>-</v>
          </cell>
          <cell r="G646" t="str">
            <v>STD-XH</v>
          </cell>
          <cell r="H646" t="str">
            <v>300#</v>
          </cell>
          <cell r="I646">
            <v>9.59</v>
          </cell>
          <cell r="J646" t="str">
            <v>Anaco</v>
          </cell>
        </row>
        <row r="647">
          <cell r="C647" t="str">
            <v>Flange1 1/2-STD-XH400#</v>
          </cell>
          <cell r="D647" t="str">
            <v>Flange</v>
          </cell>
          <cell r="E647" t="str">
            <v>1 1/2</v>
          </cell>
          <cell r="F647" t="str">
            <v>-</v>
          </cell>
          <cell r="G647" t="str">
            <v>STD-XH</v>
          </cell>
          <cell r="H647" t="str">
            <v>400#</v>
          </cell>
          <cell r="I647">
            <v>11.48</v>
          </cell>
          <cell r="J647" t="str">
            <v>Anaco</v>
          </cell>
        </row>
        <row r="648">
          <cell r="C648" t="str">
            <v>Flange1 1/2-STD-XH600#</v>
          </cell>
          <cell r="D648" t="str">
            <v>Flange</v>
          </cell>
          <cell r="E648" t="str">
            <v>1 1/2</v>
          </cell>
          <cell r="F648" t="str">
            <v>-</v>
          </cell>
          <cell r="G648" t="str">
            <v>STD-XH</v>
          </cell>
          <cell r="H648" t="str">
            <v>600#</v>
          </cell>
          <cell r="I648">
            <v>11.48</v>
          </cell>
          <cell r="J648" t="str">
            <v>Anaco</v>
          </cell>
        </row>
        <row r="649">
          <cell r="C649" t="str">
            <v>Flange1 1/2-STD-XH900#</v>
          </cell>
          <cell r="D649" t="str">
            <v>Flange</v>
          </cell>
          <cell r="E649" t="str">
            <v>1 1/2</v>
          </cell>
          <cell r="F649" t="str">
            <v>-</v>
          </cell>
          <cell r="G649" t="str">
            <v>STD-XH</v>
          </cell>
          <cell r="H649" t="str">
            <v>900#</v>
          </cell>
          <cell r="I649">
            <v>22.41</v>
          </cell>
          <cell r="J649" t="str">
            <v>Anaco</v>
          </cell>
        </row>
        <row r="650">
          <cell r="C650" t="str">
            <v>Flange1 1/4-STD-XH150#</v>
          </cell>
          <cell r="D650" t="str">
            <v>Flange</v>
          </cell>
          <cell r="E650" t="str">
            <v>1 1/4</v>
          </cell>
          <cell r="F650" t="str">
            <v>-</v>
          </cell>
          <cell r="G650" t="str">
            <v>STD-XH</v>
          </cell>
          <cell r="H650" t="str">
            <v>150#</v>
          </cell>
          <cell r="I650">
            <v>8.24</v>
          </cell>
          <cell r="J650" t="str">
            <v>Anaco</v>
          </cell>
        </row>
        <row r="651">
          <cell r="C651" t="str">
            <v>Flange1 1/4-STD-XH1500#</v>
          </cell>
          <cell r="D651" t="str">
            <v>Flange</v>
          </cell>
          <cell r="E651" t="str">
            <v>1 1/4</v>
          </cell>
          <cell r="F651" t="str">
            <v>-</v>
          </cell>
          <cell r="G651" t="str">
            <v>STD-XH</v>
          </cell>
          <cell r="H651" t="str">
            <v>1500#</v>
          </cell>
          <cell r="I651">
            <v>25.79</v>
          </cell>
          <cell r="J651" t="str">
            <v>Anaco</v>
          </cell>
        </row>
        <row r="652">
          <cell r="C652" t="str">
            <v>Flange1 1/4-STD-XH2500#</v>
          </cell>
          <cell r="D652" t="str">
            <v>Flange</v>
          </cell>
          <cell r="E652" t="str">
            <v>1 1/4</v>
          </cell>
          <cell r="F652" t="str">
            <v>-</v>
          </cell>
          <cell r="G652" t="str">
            <v>STD-XH</v>
          </cell>
          <cell r="H652" t="str">
            <v>2500#</v>
          </cell>
          <cell r="I652">
            <v>64.42</v>
          </cell>
          <cell r="J652" t="str">
            <v>Anaco</v>
          </cell>
        </row>
        <row r="653">
          <cell r="C653" t="str">
            <v>Flange1 1/4-STD-XH300#</v>
          </cell>
          <cell r="D653" t="str">
            <v>Flange</v>
          </cell>
          <cell r="E653" t="str">
            <v>1 1/4</v>
          </cell>
          <cell r="F653" t="str">
            <v>-</v>
          </cell>
          <cell r="G653" t="str">
            <v>STD-XH</v>
          </cell>
          <cell r="H653" t="str">
            <v>300#</v>
          </cell>
          <cell r="I653">
            <v>10.26</v>
          </cell>
          <cell r="J653" t="str">
            <v>Anaco</v>
          </cell>
        </row>
        <row r="654">
          <cell r="C654" t="str">
            <v>Flange1 1/4-STD-XH400#</v>
          </cell>
          <cell r="D654" t="str">
            <v>Flange</v>
          </cell>
          <cell r="E654" t="str">
            <v>1 1/4</v>
          </cell>
          <cell r="F654" t="str">
            <v>-</v>
          </cell>
          <cell r="G654" t="str">
            <v>STD-XH</v>
          </cell>
          <cell r="H654" t="str">
            <v>400#</v>
          </cell>
          <cell r="I654">
            <v>12.29</v>
          </cell>
          <cell r="J654" t="str">
            <v>Anaco</v>
          </cell>
        </row>
        <row r="655">
          <cell r="C655" t="str">
            <v>Flange1 1/4-STD-XH600#</v>
          </cell>
          <cell r="D655" t="str">
            <v>Flange</v>
          </cell>
          <cell r="E655" t="str">
            <v>1 1/4</v>
          </cell>
          <cell r="F655" t="str">
            <v>-</v>
          </cell>
          <cell r="G655" t="str">
            <v>STD-XH</v>
          </cell>
          <cell r="H655" t="str">
            <v>600#</v>
          </cell>
          <cell r="I655">
            <v>12.29</v>
          </cell>
          <cell r="J655" t="str">
            <v>Anaco</v>
          </cell>
        </row>
        <row r="656">
          <cell r="C656" t="str">
            <v>Flange1 1/4-STD-XH900#</v>
          </cell>
          <cell r="D656" t="str">
            <v>Flange</v>
          </cell>
          <cell r="E656" t="str">
            <v>1 1/4</v>
          </cell>
          <cell r="F656" t="str">
            <v>-</v>
          </cell>
          <cell r="G656" t="str">
            <v>STD-XH</v>
          </cell>
          <cell r="H656" t="str">
            <v>900#</v>
          </cell>
          <cell r="I656">
            <v>25.79</v>
          </cell>
          <cell r="J656" t="str">
            <v>Anaco</v>
          </cell>
        </row>
        <row r="657">
          <cell r="C657" t="str">
            <v>Flange1/2-STD-XH150#</v>
          </cell>
          <cell r="D657" t="str">
            <v>Flange</v>
          </cell>
          <cell r="E657" t="str">
            <v>1/2</v>
          </cell>
          <cell r="F657" t="str">
            <v>-</v>
          </cell>
          <cell r="G657" t="str">
            <v>STD-XH</v>
          </cell>
          <cell r="H657" t="str">
            <v>150#</v>
          </cell>
          <cell r="I657">
            <v>7.7</v>
          </cell>
          <cell r="J657" t="str">
            <v>Anaco</v>
          </cell>
        </row>
        <row r="658">
          <cell r="C658" t="str">
            <v>Flange1/2-STD-XH1500#</v>
          </cell>
          <cell r="D658" t="str">
            <v>Flange</v>
          </cell>
          <cell r="E658" t="str">
            <v>1/2</v>
          </cell>
          <cell r="F658" t="str">
            <v>-</v>
          </cell>
          <cell r="G658" t="str">
            <v>STD-XH</v>
          </cell>
          <cell r="H658" t="str">
            <v>1500#</v>
          </cell>
          <cell r="I658">
            <v>22.41</v>
          </cell>
          <cell r="J658" t="str">
            <v>Anaco</v>
          </cell>
        </row>
        <row r="659">
          <cell r="C659" t="str">
            <v>Flange1/2-STD-XH2500#</v>
          </cell>
          <cell r="D659" t="str">
            <v>Flange</v>
          </cell>
          <cell r="E659" t="str">
            <v>1/2</v>
          </cell>
          <cell r="F659" t="str">
            <v>-</v>
          </cell>
          <cell r="G659" t="str">
            <v>STD-XH</v>
          </cell>
          <cell r="H659" t="str">
            <v>2500#</v>
          </cell>
          <cell r="I659">
            <v>62.5</v>
          </cell>
          <cell r="J659" t="str">
            <v>Anaco</v>
          </cell>
        </row>
        <row r="660">
          <cell r="C660" t="str">
            <v>Flange1/2-STD-XH300#</v>
          </cell>
          <cell r="D660" t="str">
            <v>Flange</v>
          </cell>
          <cell r="E660" t="str">
            <v>1/2</v>
          </cell>
          <cell r="F660" t="str">
            <v>-</v>
          </cell>
          <cell r="G660" t="str">
            <v>STD-XH</v>
          </cell>
          <cell r="H660" t="str">
            <v>300#</v>
          </cell>
          <cell r="I660">
            <v>9.59</v>
          </cell>
          <cell r="J660" t="str">
            <v>Anaco</v>
          </cell>
        </row>
        <row r="661">
          <cell r="C661" t="str">
            <v>Flange1/2-STD-XH400#</v>
          </cell>
          <cell r="D661" t="str">
            <v>Flange</v>
          </cell>
          <cell r="E661" t="str">
            <v>1/2</v>
          </cell>
          <cell r="F661" t="str">
            <v>-</v>
          </cell>
          <cell r="G661" t="str">
            <v>STD-XH</v>
          </cell>
          <cell r="H661" t="str">
            <v>400#</v>
          </cell>
          <cell r="I661">
            <v>11.48</v>
          </cell>
          <cell r="J661" t="str">
            <v>Anaco</v>
          </cell>
        </row>
        <row r="662">
          <cell r="C662" t="str">
            <v>Flange1/2-STD-XH600#</v>
          </cell>
          <cell r="D662" t="str">
            <v>Flange</v>
          </cell>
          <cell r="E662" t="str">
            <v>1/2</v>
          </cell>
          <cell r="F662" t="str">
            <v>-</v>
          </cell>
          <cell r="G662" t="str">
            <v>STD-XH</v>
          </cell>
          <cell r="H662" t="str">
            <v>600#</v>
          </cell>
          <cell r="I662">
            <v>11.48</v>
          </cell>
          <cell r="J662" t="str">
            <v>Anaco</v>
          </cell>
        </row>
        <row r="663">
          <cell r="C663" t="str">
            <v>Flange1/2-STD-XH900#</v>
          </cell>
          <cell r="D663" t="str">
            <v>Flange</v>
          </cell>
          <cell r="E663" t="str">
            <v>1/2</v>
          </cell>
          <cell r="F663" t="str">
            <v>-</v>
          </cell>
          <cell r="G663" t="str">
            <v>STD-XH</v>
          </cell>
          <cell r="H663" t="str">
            <v>900#</v>
          </cell>
          <cell r="I663">
            <v>22.41</v>
          </cell>
          <cell r="J663" t="str">
            <v>Anaco</v>
          </cell>
        </row>
        <row r="664">
          <cell r="C664" t="str">
            <v>Flange2 1/2-STD-XH150#</v>
          </cell>
          <cell r="D664" t="str">
            <v>Flange</v>
          </cell>
          <cell r="E664" t="str">
            <v>2 1/2</v>
          </cell>
          <cell r="F664" t="str">
            <v>-</v>
          </cell>
          <cell r="G664" t="str">
            <v>STD-XH</v>
          </cell>
          <cell r="H664" t="str">
            <v>150#</v>
          </cell>
          <cell r="I664">
            <v>8.91</v>
          </cell>
          <cell r="J664" t="str">
            <v>Anaco</v>
          </cell>
        </row>
        <row r="665">
          <cell r="C665" t="str">
            <v>Flange2 1/2-STD-XH1500#</v>
          </cell>
          <cell r="D665" t="str">
            <v>Flange</v>
          </cell>
          <cell r="E665" t="str">
            <v>2 1/2</v>
          </cell>
          <cell r="F665" t="str">
            <v>-</v>
          </cell>
          <cell r="G665" t="str">
            <v>STD-XH</v>
          </cell>
          <cell r="H665" t="str">
            <v>1500#</v>
          </cell>
          <cell r="I665">
            <v>61.97</v>
          </cell>
          <cell r="J665" t="str">
            <v>Anaco</v>
          </cell>
        </row>
        <row r="666">
          <cell r="C666" t="str">
            <v>Flange2 1/2-STD-XH2500#</v>
          </cell>
          <cell r="D666" t="str">
            <v>Flange</v>
          </cell>
          <cell r="E666" t="str">
            <v>2 1/2</v>
          </cell>
          <cell r="F666" t="str">
            <v>-</v>
          </cell>
          <cell r="G666" t="str">
            <v>STD-XH</v>
          </cell>
          <cell r="H666" t="str">
            <v>2500#</v>
          </cell>
          <cell r="I666">
            <v>270</v>
          </cell>
          <cell r="J666" t="str">
            <v>Anaco</v>
          </cell>
        </row>
        <row r="667">
          <cell r="C667" t="str">
            <v>Flange2 1/2-STD-XH300#</v>
          </cell>
          <cell r="D667" t="str">
            <v>Flange</v>
          </cell>
          <cell r="E667" t="str">
            <v>2 1/2</v>
          </cell>
          <cell r="F667" t="str">
            <v>-</v>
          </cell>
          <cell r="G667" t="str">
            <v>STD-XH</v>
          </cell>
          <cell r="H667" t="str">
            <v>300#</v>
          </cell>
          <cell r="I667">
            <v>12.42</v>
          </cell>
          <cell r="J667" t="str">
            <v>Anaco</v>
          </cell>
        </row>
        <row r="668">
          <cell r="C668" t="str">
            <v>Flange2 1/2-STD-XH400#</v>
          </cell>
          <cell r="D668" t="str">
            <v>Flange</v>
          </cell>
          <cell r="E668" t="str">
            <v>2 1/2</v>
          </cell>
          <cell r="F668" t="str">
            <v>-</v>
          </cell>
          <cell r="G668" t="str">
            <v>STD-XH</v>
          </cell>
          <cell r="H668" t="str">
            <v>400#</v>
          </cell>
          <cell r="I668">
            <v>16.47</v>
          </cell>
          <cell r="J668" t="str">
            <v>Anaco</v>
          </cell>
        </row>
        <row r="669">
          <cell r="C669" t="str">
            <v>Flange2 1/2-STD-XH600#</v>
          </cell>
          <cell r="D669" t="str">
            <v>Flange</v>
          </cell>
          <cell r="E669" t="str">
            <v>2 1/2</v>
          </cell>
          <cell r="F669" t="str">
            <v>-</v>
          </cell>
          <cell r="G669" t="str">
            <v>STD-XH</v>
          </cell>
          <cell r="H669" t="str">
            <v>600#</v>
          </cell>
          <cell r="I669">
            <v>16.47</v>
          </cell>
          <cell r="J669" t="str">
            <v>Anaco</v>
          </cell>
        </row>
        <row r="670">
          <cell r="C670" t="str">
            <v>Flange2 1/2-STD-XH900#</v>
          </cell>
          <cell r="D670" t="str">
            <v>Flange</v>
          </cell>
          <cell r="E670" t="str">
            <v>2 1/2</v>
          </cell>
          <cell r="F670" t="str">
            <v>-</v>
          </cell>
          <cell r="G670" t="str">
            <v>STD-XH</v>
          </cell>
          <cell r="H670" t="str">
            <v>900#</v>
          </cell>
          <cell r="I670">
            <v>61.97</v>
          </cell>
          <cell r="J670" t="str">
            <v>Anaco</v>
          </cell>
        </row>
        <row r="671">
          <cell r="C671" t="str">
            <v>Flange3 1/2-STD-XH150#</v>
          </cell>
          <cell r="D671" t="str">
            <v>Flange</v>
          </cell>
          <cell r="E671" t="str">
            <v>3 1/2</v>
          </cell>
          <cell r="F671" t="str">
            <v>-</v>
          </cell>
          <cell r="G671" t="str">
            <v>STD-XH</v>
          </cell>
          <cell r="H671" t="str">
            <v>150#</v>
          </cell>
        </row>
        <row r="672">
          <cell r="C672" t="str">
            <v>Flange3 1/2-STD-XH1500#</v>
          </cell>
          <cell r="D672" t="str">
            <v>Flange</v>
          </cell>
          <cell r="E672" t="str">
            <v>3 1/2</v>
          </cell>
          <cell r="F672" t="str">
            <v>-</v>
          </cell>
          <cell r="G672" t="str">
            <v>STD-XH</v>
          </cell>
          <cell r="H672" t="str">
            <v>1500#</v>
          </cell>
          <cell r="I672">
            <v>210</v>
          </cell>
          <cell r="J672" t="str">
            <v>Anaco</v>
          </cell>
        </row>
        <row r="673">
          <cell r="C673" t="str">
            <v>Flange3 1/2-STD-XH2500#</v>
          </cell>
          <cell r="D673" t="str">
            <v>Flange</v>
          </cell>
          <cell r="E673" t="str">
            <v>3 1/2</v>
          </cell>
          <cell r="F673" t="str">
            <v>-</v>
          </cell>
          <cell r="G673" t="str">
            <v>STD-XH</v>
          </cell>
          <cell r="H673" t="str">
            <v>2500#</v>
          </cell>
          <cell r="I673">
            <v>270</v>
          </cell>
          <cell r="J673" t="str">
            <v>Anaco</v>
          </cell>
        </row>
        <row r="674">
          <cell r="C674" t="str">
            <v>Flange3 1/2-STD-XH300#</v>
          </cell>
          <cell r="D674" t="str">
            <v>Flange</v>
          </cell>
          <cell r="E674" t="str">
            <v>3 1/2</v>
          </cell>
          <cell r="F674" t="str">
            <v>-</v>
          </cell>
          <cell r="G674" t="str">
            <v>STD-XH</v>
          </cell>
          <cell r="H674" t="str">
            <v>300#</v>
          </cell>
          <cell r="I674">
            <v>61.4</v>
          </cell>
          <cell r="J674" t="str">
            <v>Anaco</v>
          </cell>
        </row>
        <row r="675">
          <cell r="C675" t="str">
            <v>Flange3 1/2-STD-XH400#</v>
          </cell>
          <cell r="D675" t="str">
            <v>Flange</v>
          </cell>
          <cell r="E675" t="str">
            <v>3 1/2</v>
          </cell>
          <cell r="F675" t="str">
            <v>-</v>
          </cell>
          <cell r="G675" t="str">
            <v>STD-XH</v>
          </cell>
          <cell r="H675" t="str">
            <v>400#</v>
          </cell>
          <cell r="I675">
            <v>61.4</v>
          </cell>
          <cell r="J675" t="str">
            <v>Anaco</v>
          </cell>
        </row>
        <row r="676">
          <cell r="C676" t="str">
            <v>Flange3 1/2-STD-XH600#</v>
          </cell>
          <cell r="D676" t="str">
            <v>Flange</v>
          </cell>
          <cell r="E676" t="str">
            <v>3 1/2</v>
          </cell>
          <cell r="F676" t="str">
            <v>-</v>
          </cell>
          <cell r="G676" t="str">
            <v>STD-XH</v>
          </cell>
          <cell r="H676" t="str">
            <v>600#</v>
          </cell>
          <cell r="I676">
            <v>61.4</v>
          </cell>
          <cell r="J676" t="str">
            <v>Anaco</v>
          </cell>
        </row>
        <row r="677">
          <cell r="C677" t="str">
            <v>Flange3 1/2-STD-XH900#</v>
          </cell>
          <cell r="D677" t="str">
            <v>Flange</v>
          </cell>
          <cell r="E677" t="str">
            <v>3 1/2</v>
          </cell>
          <cell r="F677" t="str">
            <v>-</v>
          </cell>
          <cell r="G677" t="str">
            <v>STD-XH</v>
          </cell>
          <cell r="H677" t="str">
            <v>900#</v>
          </cell>
          <cell r="I677">
            <v>177</v>
          </cell>
          <cell r="J677" t="str">
            <v>Anaco</v>
          </cell>
        </row>
        <row r="678">
          <cell r="C678" t="str">
            <v>Flange3/4-STD-XH150#</v>
          </cell>
          <cell r="D678" t="str">
            <v>Flange</v>
          </cell>
          <cell r="E678" t="str">
            <v>3/4</v>
          </cell>
          <cell r="F678" t="str">
            <v>-</v>
          </cell>
          <cell r="G678" t="str">
            <v>STD-XH</v>
          </cell>
          <cell r="H678" t="str">
            <v>150#</v>
          </cell>
          <cell r="I678">
            <v>7.7</v>
          </cell>
          <cell r="J678" t="str">
            <v>Anaco</v>
          </cell>
        </row>
        <row r="679">
          <cell r="C679" t="str">
            <v>Flange3/4-STD-XH1500#</v>
          </cell>
          <cell r="D679" t="str">
            <v>Flange</v>
          </cell>
          <cell r="E679" t="str">
            <v>3/4</v>
          </cell>
          <cell r="F679" t="str">
            <v>-</v>
          </cell>
          <cell r="G679" t="str">
            <v>STD-XH</v>
          </cell>
          <cell r="H679" t="str">
            <v>1500#</v>
          </cell>
          <cell r="I679">
            <v>22.41</v>
          </cell>
          <cell r="J679" t="str">
            <v>Anaco</v>
          </cell>
        </row>
        <row r="680">
          <cell r="C680" t="str">
            <v>Flange3/4-STD-XH2500#</v>
          </cell>
          <cell r="D680" t="str">
            <v>Flange</v>
          </cell>
          <cell r="E680" t="str">
            <v>3/4</v>
          </cell>
          <cell r="F680" t="str">
            <v>-</v>
          </cell>
          <cell r="G680" t="str">
            <v>STD-XH</v>
          </cell>
          <cell r="H680" t="str">
            <v>2500#</v>
          </cell>
          <cell r="I680">
            <v>62.5</v>
          </cell>
          <cell r="J680" t="str">
            <v>Anaco</v>
          </cell>
        </row>
        <row r="681">
          <cell r="C681" t="str">
            <v>Flange3/4-STD-XH300#</v>
          </cell>
          <cell r="D681" t="str">
            <v>Flange</v>
          </cell>
          <cell r="E681" t="str">
            <v>3/4</v>
          </cell>
          <cell r="F681" t="str">
            <v>-</v>
          </cell>
          <cell r="G681" t="str">
            <v>STD-XH</v>
          </cell>
          <cell r="H681" t="str">
            <v>300#</v>
          </cell>
          <cell r="I681">
            <v>9.59</v>
          </cell>
          <cell r="J681" t="str">
            <v>Anaco</v>
          </cell>
        </row>
        <row r="682">
          <cell r="C682" t="str">
            <v>Flange3/4-STD-XH400#</v>
          </cell>
          <cell r="D682" t="str">
            <v>Flange</v>
          </cell>
          <cell r="E682" t="str">
            <v>3/4</v>
          </cell>
          <cell r="F682" t="str">
            <v>-</v>
          </cell>
          <cell r="G682" t="str">
            <v>STD-XH</v>
          </cell>
          <cell r="H682" t="str">
            <v>400#</v>
          </cell>
          <cell r="I682">
            <v>11.48</v>
          </cell>
          <cell r="J682" t="str">
            <v>Anaco</v>
          </cell>
        </row>
        <row r="683">
          <cell r="C683" t="str">
            <v>Flange3/4-STD-XH600#</v>
          </cell>
          <cell r="D683" t="str">
            <v>Flange</v>
          </cell>
          <cell r="E683" t="str">
            <v>3/4</v>
          </cell>
          <cell r="F683" t="str">
            <v>-</v>
          </cell>
          <cell r="G683" t="str">
            <v>STD-XH</v>
          </cell>
          <cell r="H683" t="str">
            <v>600#</v>
          </cell>
          <cell r="I683">
            <v>11.48</v>
          </cell>
          <cell r="J683" t="str">
            <v>Anaco</v>
          </cell>
        </row>
        <row r="684">
          <cell r="C684" t="str">
            <v>Flange3/4-STD-XH900#</v>
          </cell>
          <cell r="D684" t="str">
            <v>Flange</v>
          </cell>
          <cell r="E684" t="str">
            <v>3/4</v>
          </cell>
          <cell r="F684" t="str">
            <v>-</v>
          </cell>
          <cell r="G684" t="str">
            <v>STD-XH</v>
          </cell>
          <cell r="H684" t="str">
            <v>900#</v>
          </cell>
          <cell r="I684">
            <v>22.41</v>
          </cell>
          <cell r="J684" t="str">
            <v>Anaco</v>
          </cell>
        </row>
        <row r="685">
          <cell r="C685" t="str">
            <v>Flange4-XH1500#</v>
          </cell>
          <cell r="D685" t="str">
            <v>Flange</v>
          </cell>
          <cell r="E685">
            <v>4</v>
          </cell>
          <cell r="F685" t="str">
            <v>-</v>
          </cell>
          <cell r="G685" t="str">
            <v>XH</v>
          </cell>
          <cell r="H685" t="str">
            <v>1500#</v>
          </cell>
          <cell r="I685">
            <v>162</v>
          </cell>
          <cell r="J685" t="str">
            <v>HTT</v>
          </cell>
        </row>
        <row r="686">
          <cell r="C686" t="str">
            <v>Flange4-XH2500#</v>
          </cell>
          <cell r="D686" t="str">
            <v>Flange</v>
          </cell>
          <cell r="E686">
            <v>4</v>
          </cell>
          <cell r="F686" t="str">
            <v>-</v>
          </cell>
          <cell r="G686" t="str">
            <v>XH</v>
          </cell>
          <cell r="H686" t="str">
            <v>2500#</v>
          </cell>
          <cell r="I686">
            <v>278</v>
          </cell>
          <cell r="J686" t="str">
            <v>HTT</v>
          </cell>
        </row>
        <row r="687">
          <cell r="C687" t="str">
            <v>Flange4-XH300#</v>
          </cell>
          <cell r="D687" t="str">
            <v>Flange</v>
          </cell>
          <cell r="E687">
            <v>4</v>
          </cell>
          <cell r="F687" t="str">
            <v>-</v>
          </cell>
          <cell r="G687" t="str">
            <v>XH</v>
          </cell>
          <cell r="H687" t="str">
            <v>300#</v>
          </cell>
          <cell r="I687">
            <v>25.2</v>
          </cell>
          <cell r="J687" t="str">
            <v>HTT</v>
          </cell>
        </row>
        <row r="688">
          <cell r="C688" t="str">
            <v>Flange4-XH600#</v>
          </cell>
          <cell r="D688" t="str">
            <v>Flange</v>
          </cell>
          <cell r="E688">
            <v>4</v>
          </cell>
          <cell r="F688" t="str">
            <v>-</v>
          </cell>
          <cell r="G688" t="str">
            <v>XH</v>
          </cell>
          <cell r="H688" t="str">
            <v>600#</v>
          </cell>
          <cell r="I688">
            <v>38.299999999999997</v>
          </cell>
          <cell r="J688" t="str">
            <v>HTT</v>
          </cell>
        </row>
        <row r="689">
          <cell r="C689" t="str">
            <v>Flange6-XH1500#</v>
          </cell>
          <cell r="D689" t="str">
            <v>Flange</v>
          </cell>
          <cell r="E689">
            <v>6</v>
          </cell>
          <cell r="F689" t="str">
            <v>-</v>
          </cell>
          <cell r="G689" t="str">
            <v>XH</v>
          </cell>
          <cell r="H689" t="str">
            <v>1500#</v>
          </cell>
          <cell r="I689">
            <v>273</v>
          </cell>
          <cell r="J689" t="str">
            <v>HTT</v>
          </cell>
        </row>
        <row r="690">
          <cell r="C690" t="str">
            <v>Flange6-XH300#</v>
          </cell>
          <cell r="D690" t="str">
            <v>Flange</v>
          </cell>
          <cell r="E690">
            <v>6</v>
          </cell>
          <cell r="F690" t="str">
            <v>-</v>
          </cell>
          <cell r="G690" t="str">
            <v>XH</v>
          </cell>
          <cell r="H690" t="str">
            <v>300#</v>
          </cell>
          <cell r="I690">
            <v>36.72</v>
          </cell>
          <cell r="J690" t="str">
            <v>HTT</v>
          </cell>
        </row>
        <row r="691">
          <cell r="C691" t="str">
            <v>Flange6-XH600#</v>
          </cell>
          <cell r="D691" t="str">
            <v>Flange</v>
          </cell>
          <cell r="E691">
            <v>6</v>
          </cell>
          <cell r="F691" t="str">
            <v>-</v>
          </cell>
          <cell r="G691" t="str">
            <v>XH</v>
          </cell>
          <cell r="H691" t="str">
            <v>600#</v>
          </cell>
          <cell r="I691">
            <v>75.400000000000006</v>
          </cell>
          <cell r="J691" t="str">
            <v>HTT</v>
          </cell>
        </row>
        <row r="692">
          <cell r="C692" t="str">
            <v>Flange8-XH1500#</v>
          </cell>
          <cell r="D692" t="str">
            <v>Flange</v>
          </cell>
          <cell r="E692">
            <v>8</v>
          </cell>
          <cell r="F692" t="str">
            <v>-</v>
          </cell>
          <cell r="G692" t="str">
            <v>XH</v>
          </cell>
          <cell r="H692" t="str">
            <v>1500#</v>
          </cell>
          <cell r="I692">
            <v>467.6</v>
          </cell>
          <cell r="J692" t="str">
            <v>HTT</v>
          </cell>
        </row>
        <row r="693">
          <cell r="C693" t="str">
            <v>Flange8-XH300#</v>
          </cell>
          <cell r="D693" t="str">
            <v>Flange</v>
          </cell>
          <cell r="E693">
            <v>8</v>
          </cell>
          <cell r="F693" t="str">
            <v>-</v>
          </cell>
          <cell r="G693" t="str">
            <v>XH</v>
          </cell>
          <cell r="H693" t="str">
            <v>300#</v>
          </cell>
          <cell r="I693">
            <v>63.18</v>
          </cell>
          <cell r="J693" t="str">
            <v>HTT</v>
          </cell>
        </row>
        <row r="694">
          <cell r="C694" t="str">
            <v>Flange8-XH600#</v>
          </cell>
          <cell r="D694" t="str">
            <v>Flange</v>
          </cell>
          <cell r="E694">
            <v>8</v>
          </cell>
          <cell r="F694" t="str">
            <v>-</v>
          </cell>
          <cell r="G694" t="str">
            <v>XH</v>
          </cell>
          <cell r="H694" t="str">
            <v>600#</v>
          </cell>
          <cell r="I694">
            <v>173</v>
          </cell>
          <cell r="J694" t="str">
            <v>HTT</v>
          </cell>
        </row>
        <row r="695">
          <cell r="C695" t="str">
            <v>Flange12-XH300#</v>
          </cell>
          <cell r="D695" t="str">
            <v>Flange</v>
          </cell>
          <cell r="E695">
            <v>12</v>
          </cell>
          <cell r="F695" t="str">
            <v>-</v>
          </cell>
          <cell r="G695" t="str">
            <v>XH</v>
          </cell>
          <cell r="H695" t="str">
            <v>300#</v>
          </cell>
          <cell r="I695">
            <v>160.38</v>
          </cell>
          <cell r="J695" t="str">
            <v>HTT</v>
          </cell>
        </row>
        <row r="696">
          <cell r="C696" t="str">
            <v>Flange12-XH600#</v>
          </cell>
          <cell r="D696" t="str">
            <v>Flange</v>
          </cell>
          <cell r="E696">
            <v>12</v>
          </cell>
          <cell r="F696" t="str">
            <v>-</v>
          </cell>
          <cell r="G696" t="str">
            <v>XH</v>
          </cell>
          <cell r="H696" t="str">
            <v>600#</v>
          </cell>
          <cell r="I696">
            <v>461</v>
          </cell>
          <cell r="J696" t="str">
            <v>HTT</v>
          </cell>
        </row>
        <row r="697">
          <cell r="C697" t="str">
            <v>Flange14-XH300#</v>
          </cell>
          <cell r="D697" t="str">
            <v>Flange</v>
          </cell>
          <cell r="E697">
            <v>14</v>
          </cell>
          <cell r="F697" t="str">
            <v>-</v>
          </cell>
          <cell r="G697" t="str">
            <v>XH</v>
          </cell>
          <cell r="H697" t="str">
            <v>300#</v>
          </cell>
          <cell r="I697">
            <v>469.98</v>
          </cell>
          <cell r="J697" t="str">
            <v>HTT</v>
          </cell>
        </row>
        <row r="698">
          <cell r="C698" t="str">
            <v>Flange16-XH300#</v>
          </cell>
          <cell r="D698" t="str">
            <v>Flange</v>
          </cell>
          <cell r="E698">
            <v>16</v>
          </cell>
          <cell r="F698" t="str">
            <v>-</v>
          </cell>
          <cell r="G698" t="str">
            <v>XH</v>
          </cell>
          <cell r="H698" t="str">
            <v>300#</v>
          </cell>
          <cell r="I698">
            <v>453.06</v>
          </cell>
          <cell r="J698" t="str">
            <v>HTT</v>
          </cell>
        </row>
        <row r="699">
          <cell r="C699" t="str">
            <v>Flange18-XH300#</v>
          </cell>
          <cell r="D699" t="str">
            <v>Flange</v>
          </cell>
          <cell r="E699">
            <v>18</v>
          </cell>
          <cell r="F699" t="str">
            <v>-</v>
          </cell>
          <cell r="G699" t="str">
            <v>XH</v>
          </cell>
          <cell r="H699" t="str">
            <v>300#</v>
          </cell>
          <cell r="I699">
            <v>562.86</v>
          </cell>
          <cell r="J699" t="str">
            <v>HTT</v>
          </cell>
        </row>
        <row r="700">
          <cell r="C700" t="str">
            <v>Flange20-XH300#</v>
          </cell>
          <cell r="D700" t="str">
            <v>Flange</v>
          </cell>
          <cell r="E700">
            <v>20</v>
          </cell>
          <cell r="F700" t="str">
            <v>-</v>
          </cell>
          <cell r="G700" t="str">
            <v>XH</v>
          </cell>
          <cell r="H700" t="str">
            <v>300#</v>
          </cell>
          <cell r="I700">
            <v>780</v>
          </cell>
          <cell r="J700" t="str">
            <v>HTT</v>
          </cell>
        </row>
        <row r="701">
          <cell r="C701" t="str">
            <v>Flange24-XH300#</v>
          </cell>
          <cell r="D701" t="str">
            <v>Flange</v>
          </cell>
          <cell r="E701">
            <v>24</v>
          </cell>
          <cell r="F701" t="str">
            <v>-</v>
          </cell>
          <cell r="G701" t="str">
            <v>XH</v>
          </cell>
          <cell r="H701" t="str">
            <v>300#</v>
          </cell>
          <cell r="I701">
            <v>1074.42</v>
          </cell>
          <cell r="J701" t="str">
            <v>HTT</v>
          </cell>
        </row>
        <row r="702">
          <cell r="C702" t="str">
            <v>Flange3-XXH1500#</v>
          </cell>
          <cell r="D702" t="str">
            <v>Flange</v>
          </cell>
          <cell r="E702">
            <v>3</v>
          </cell>
          <cell r="F702" t="str">
            <v>-</v>
          </cell>
          <cell r="G702" t="str">
            <v>XXH</v>
          </cell>
          <cell r="H702" t="str">
            <v>1500#</v>
          </cell>
          <cell r="I702">
            <v>90.4</v>
          </cell>
          <cell r="J702" t="str">
            <v>HTT</v>
          </cell>
        </row>
        <row r="703">
          <cell r="C703" t="str">
            <v>Flange3-XXH2500#</v>
          </cell>
          <cell r="D703" t="str">
            <v>Flange</v>
          </cell>
          <cell r="E703">
            <v>3</v>
          </cell>
          <cell r="F703" t="str">
            <v>-</v>
          </cell>
          <cell r="G703" t="str">
            <v>XXH</v>
          </cell>
          <cell r="H703" t="str">
            <v>2500#</v>
          </cell>
          <cell r="I703">
            <v>180.1</v>
          </cell>
          <cell r="J703" t="str">
            <v>HTT</v>
          </cell>
        </row>
        <row r="704">
          <cell r="C704" t="str">
            <v>Flange3-XXH300#</v>
          </cell>
          <cell r="D704" t="str">
            <v>Flange</v>
          </cell>
          <cell r="E704">
            <v>3</v>
          </cell>
          <cell r="F704" t="str">
            <v>-</v>
          </cell>
          <cell r="G704" t="str">
            <v>XXH</v>
          </cell>
          <cell r="H704" t="str">
            <v>300#</v>
          </cell>
          <cell r="I704">
            <v>22.68</v>
          </cell>
          <cell r="J704" t="str">
            <v>HTT</v>
          </cell>
        </row>
        <row r="705">
          <cell r="C705" t="str">
            <v>Flange3-XXH600#</v>
          </cell>
          <cell r="D705" t="str">
            <v>Flange</v>
          </cell>
          <cell r="E705">
            <v>3</v>
          </cell>
          <cell r="F705" t="str">
            <v>-</v>
          </cell>
          <cell r="G705" t="str">
            <v>XXH</v>
          </cell>
          <cell r="H705" t="str">
            <v>600#</v>
          </cell>
          <cell r="I705">
            <v>34.700000000000003</v>
          </cell>
          <cell r="J705" t="str">
            <v>HTT</v>
          </cell>
        </row>
        <row r="706">
          <cell r="C706" t="str">
            <v>Flange4-XXH1500#</v>
          </cell>
          <cell r="D706" t="str">
            <v>Flange</v>
          </cell>
          <cell r="E706">
            <v>4</v>
          </cell>
          <cell r="F706" t="str">
            <v>-</v>
          </cell>
          <cell r="G706" t="str">
            <v>XXH</v>
          </cell>
          <cell r="H706" t="str">
            <v>1500#</v>
          </cell>
          <cell r="I706">
            <v>162</v>
          </cell>
          <cell r="J706" t="str">
            <v>HTT</v>
          </cell>
        </row>
        <row r="707">
          <cell r="C707" t="str">
            <v>Flange4-XXH2500#</v>
          </cell>
          <cell r="D707" t="str">
            <v>Flange</v>
          </cell>
          <cell r="E707">
            <v>4</v>
          </cell>
          <cell r="F707" t="str">
            <v>-</v>
          </cell>
          <cell r="G707" t="str">
            <v>XXH</v>
          </cell>
          <cell r="H707" t="str">
            <v>2500#</v>
          </cell>
          <cell r="I707">
            <v>278</v>
          </cell>
          <cell r="J707" t="str">
            <v>HTT</v>
          </cell>
        </row>
        <row r="708">
          <cell r="C708" t="str">
            <v>Flange4-XXH300#</v>
          </cell>
          <cell r="D708" t="str">
            <v>Flange</v>
          </cell>
          <cell r="E708">
            <v>4</v>
          </cell>
          <cell r="F708" t="str">
            <v>-</v>
          </cell>
          <cell r="G708" t="str">
            <v>XXH</v>
          </cell>
          <cell r="H708" t="str">
            <v>300#</v>
          </cell>
          <cell r="I708">
            <v>37.08</v>
          </cell>
          <cell r="J708" t="str">
            <v>HTT</v>
          </cell>
        </row>
        <row r="709">
          <cell r="C709" t="str">
            <v>Flange4-XXH600#</v>
          </cell>
          <cell r="D709" t="str">
            <v>Flange</v>
          </cell>
          <cell r="E709">
            <v>4</v>
          </cell>
          <cell r="F709" t="str">
            <v>-</v>
          </cell>
          <cell r="G709" t="str">
            <v>XXH</v>
          </cell>
          <cell r="H709" t="str">
            <v>600#</v>
          </cell>
          <cell r="I709">
            <v>62.8</v>
          </cell>
          <cell r="J709" t="str">
            <v>HTT</v>
          </cell>
        </row>
        <row r="710">
          <cell r="C710" t="str">
            <v>Flange6-XXH1500#</v>
          </cell>
          <cell r="D710" t="str">
            <v>Flange</v>
          </cell>
          <cell r="E710">
            <v>6</v>
          </cell>
          <cell r="F710" t="str">
            <v>-</v>
          </cell>
          <cell r="G710" t="str">
            <v>XXH</v>
          </cell>
          <cell r="H710" t="str">
            <v>1500#</v>
          </cell>
          <cell r="I710">
            <v>273</v>
          </cell>
          <cell r="J710" t="str">
            <v>HTT</v>
          </cell>
        </row>
        <row r="711">
          <cell r="C711" t="str">
            <v>Flange6-XXH300#</v>
          </cell>
          <cell r="D711" t="str">
            <v>Flange</v>
          </cell>
          <cell r="E711">
            <v>6</v>
          </cell>
          <cell r="F711" t="str">
            <v>-</v>
          </cell>
          <cell r="G711" t="str">
            <v>XXH</v>
          </cell>
          <cell r="H711" t="str">
            <v>300#</v>
          </cell>
          <cell r="I711">
            <v>71.28</v>
          </cell>
          <cell r="J711" t="str">
            <v>HTT</v>
          </cell>
        </row>
        <row r="712">
          <cell r="C712" t="str">
            <v>Flange6-XXH600#</v>
          </cell>
          <cell r="D712" t="str">
            <v>Flange</v>
          </cell>
          <cell r="E712">
            <v>6</v>
          </cell>
          <cell r="F712" t="str">
            <v>-</v>
          </cell>
          <cell r="G712" t="str">
            <v>XXH</v>
          </cell>
          <cell r="H712" t="str">
            <v>600#</v>
          </cell>
          <cell r="I712">
            <v>86</v>
          </cell>
          <cell r="J712" t="str">
            <v>HTT</v>
          </cell>
        </row>
        <row r="713">
          <cell r="C713" t="str">
            <v>Flange8-XXH1500#</v>
          </cell>
          <cell r="D713" t="str">
            <v>Flange</v>
          </cell>
          <cell r="E713">
            <v>8</v>
          </cell>
          <cell r="F713" t="str">
            <v>-</v>
          </cell>
          <cell r="G713" t="str">
            <v>XXH</v>
          </cell>
          <cell r="H713" t="str">
            <v>1500#</v>
          </cell>
          <cell r="I713">
            <v>467.6</v>
          </cell>
          <cell r="J713" t="str">
            <v>HTT</v>
          </cell>
        </row>
        <row r="714">
          <cell r="C714" t="str">
            <v>Flange8-XXH300#</v>
          </cell>
          <cell r="D714" t="str">
            <v>Flange</v>
          </cell>
          <cell r="E714">
            <v>8</v>
          </cell>
          <cell r="F714" t="str">
            <v>-</v>
          </cell>
          <cell r="G714" t="str">
            <v>XXH</v>
          </cell>
          <cell r="H714" t="str">
            <v>300#</v>
          </cell>
          <cell r="I714">
            <v>155.34</v>
          </cell>
          <cell r="J714" t="str">
            <v>HTT</v>
          </cell>
        </row>
        <row r="715">
          <cell r="C715" t="str">
            <v>Flange8-XXH600#</v>
          </cell>
          <cell r="D715" t="str">
            <v>Flange</v>
          </cell>
          <cell r="E715">
            <v>8</v>
          </cell>
          <cell r="F715" t="str">
            <v>-</v>
          </cell>
          <cell r="G715" t="str">
            <v>XXH</v>
          </cell>
          <cell r="H715" t="str">
            <v>600#</v>
          </cell>
          <cell r="I715">
            <v>208.8</v>
          </cell>
          <cell r="J715" t="str">
            <v>HTT</v>
          </cell>
        </row>
        <row r="716">
          <cell r="C716" t="str">
            <v>Pipe1-Light Wall-</v>
          </cell>
          <cell r="D716" t="str">
            <v>Pipe</v>
          </cell>
          <cell r="E716">
            <v>1</v>
          </cell>
          <cell r="F716" t="str">
            <v>-</v>
          </cell>
          <cell r="G716" t="str">
            <v>Light Wall</v>
          </cell>
          <cell r="H716" t="str">
            <v>-</v>
          </cell>
        </row>
        <row r="717">
          <cell r="C717" t="str">
            <v>Pipe2-Light Wall-</v>
          </cell>
          <cell r="D717" t="str">
            <v>Pipe</v>
          </cell>
          <cell r="E717">
            <v>2</v>
          </cell>
          <cell r="F717" t="str">
            <v>-</v>
          </cell>
          <cell r="G717" t="str">
            <v>Light Wall</v>
          </cell>
          <cell r="H717" t="str">
            <v>-</v>
          </cell>
        </row>
        <row r="718">
          <cell r="C718" t="str">
            <v>Pipe3-Light Wall-</v>
          </cell>
          <cell r="D718" t="str">
            <v>Pipe</v>
          </cell>
          <cell r="E718">
            <v>3</v>
          </cell>
          <cell r="F718" t="str">
            <v>-</v>
          </cell>
          <cell r="G718" t="str">
            <v>Light Wall</v>
          </cell>
          <cell r="H718" t="str">
            <v>-</v>
          </cell>
        </row>
        <row r="719">
          <cell r="C719" t="str">
            <v>Pipe4-Light Wall-</v>
          </cell>
          <cell r="D719" t="str">
            <v>Pipe</v>
          </cell>
          <cell r="E719">
            <v>4</v>
          </cell>
          <cell r="F719" t="str">
            <v>-</v>
          </cell>
          <cell r="G719" t="str">
            <v>Light Wall</v>
          </cell>
          <cell r="H719" t="str">
            <v>-</v>
          </cell>
        </row>
        <row r="720">
          <cell r="C720" t="str">
            <v>Pipe5-Light Wall-</v>
          </cell>
          <cell r="D720" t="str">
            <v>Pipe</v>
          </cell>
          <cell r="E720">
            <v>5</v>
          </cell>
          <cell r="F720" t="str">
            <v>-</v>
          </cell>
          <cell r="G720" t="str">
            <v>Light Wall</v>
          </cell>
          <cell r="H720" t="str">
            <v>-</v>
          </cell>
        </row>
        <row r="721">
          <cell r="C721" t="str">
            <v>Pipe6-Light Wall-</v>
          </cell>
          <cell r="D721" t="str">
            <v>Pipe</v>
          </cell>
          <cell r="E721">
            <v>6</v>
          </cell>
          <cell r="F721" t="str">
            <v>-</v>
          </cell>
          <cell r="G721" t="str">
            <v>Light Wall</v>
          </cell>
          <cell r="H721" t="str">
            <v>-</v>
          </cell>
        </row>
        <row r="722">
          <cell r="C722" t="str">
            <v>Pipe8-Light Wall-</v>
          </cell>
          <cell r="D722" t="str">
            <v>Pipe</v>
          </cell>
          <cell r="E722">
            <v>8</v>
          </cell>
          <cell r="F722" t="str">
            <v>-</v>
          </cell>
          <cell r="G722" t="str">
            <v>Light Wall</v>
          </cell>
          <cell r="H722" t="str">
            <v>-</v>
          </cell>
        </row>
        <row r="723">
          <cell r="C723" t="str">
            <v>Pipe10-Light Wall-</v>
          </cell>
          <cell r="D723" t="str">
            <v>Pipe</v>
          </cell>
          <cell r="E723">
            <v>10</v>
          </cell>
          <cell r="F723" t="str">
            <v>-</v>
          </cell>
          <cell r="G723" t="str">
            <v>Light Wall</v>
          </cell>
          <cell r="H723" t="str">
            <v>-</v>
          </cell>
        </row>
        <row r="724">
          <cell r="C724" t="str">
            <v>Pipe12-Light Wall-</v>
          </cell>
          <cell r="D724" t="str">
            <v>Pipe</v>
          </cell>
          <cell r="E724">
            <v>12</v>
          </cell>
          <cell r="F724" t="str">
            <v>-</v>
          </cell>
          <cell r="G724" t="str">
            <v>Light Wall</v>
          </cell>
          <cell r="H724" t="str">
            <v>-</v>
          </cell>
        </row>
        <row r="725">
          <cell r="C725" t="str">
            <v>Pipe14-Light Wall-</v>
          </cell>
          <cell r="D725" t="str">
            <v>Pipe</v>
          </cell>
          <cell r="E725">
            <v>14</v>
          </cell>
          <cell r="F725" t="str">
            <v>-</v>
          </cell>
          <cell r="G725" t="str">
            <v>Light Wall</v>
          </cell>
          <cell r="H725" t="str">
            <v>-</v>
          </cell>
        </row>
        <row r="726">
          <cell r="C726" t="str">
            <v>Pipe16-Light Wall-</v>
          </cell>
          <cell r="D726" t="str">
            <v>Pipe</v>
          </cell>
          <cell r="E726">
            <v>16</v>
          </cell>
          <cell r="F726" t="str">
            <v>-</v>
          </cell>
          <cell r="G726" t="str">
            <v>Light Wall</v>
          </cell>
          <cell r="H726" t="str">
            <v>-</v>
          </cell>
        </row>
        <row r="727">
          <cell r="C727" t="str">
            <v>Pipe18-Light Wall-</v>
          </cell>
          <cell r="D727" t="str">
            <v>Pipe</v>
          </cell>
          <cell r="E727">
            <v>18</v>
          </cell>
          <cell r="F727" t="str">
            <v>-</v>
          </cell>
          <cell r="G727" t="str">
            <v>Light Wall</v>
          </cell>
          <cell r="H727" t="str">
            <v>-</v>
          </cell>
        </row>
        <row r="728">
          <cell r="C728" t="str">
            <v>Pipe20-Light Wall-</v>
          </cell>
          <cell r="D728" t="str">
            <v>Pipe</v>
          </cell>
          <cell r="E728">
            <v>20</v>
          </cell>
          <cell r="F728" t="str">
            <v>-</v>
          </cell>
          <cell r="G728" t="str">
            <v>Light Wall</v>
          </cell>
          <cell r="H728" t="str">
            <v>-</v>
          </cell>
        </row>
        <row r="729">
          <cell r="C729" t="str">
            <v>Pipe24-Light Wall-</v>
          </cell>
          <cell r="D729" t="str">
            <v>Pipe</v>
          </cell>
          <cell r="E729">
            <v>24</v>
          </cell>
          <cell r="F729" t="str">
            <v>-</v>
          </cell>
          <cell r="G729" t="str">
            <v>Light Wall</v>
          </cell>
          <cell r="H729" t="str">
            <v>-</v>
          </cell>
        </row>
        <row r="730">
          <cell r="C730" t="str">
            <v>Pipe30-Light Wall-</v>
          </cell>
          <cell r="D730" t="str">
            <v>Pipe</v>
          </cell>
          <cell r="E730">
            <v>30</v>
          </cell>
          <cell r="F730" t="str">
            <v>-</v>
          </cell>
          <cell r="G730" t="str">
            <v>Light Wall</v>
          </cell>
          <cell r="H730" t="str">
            <v>-</v>
          </cell>
        </row>
        <row r="731">
          <cell r="C731" t="str">
            <v>Pipe36-Light Wall-</v>
          </cell>
          <cell r="D731" t="str">
            <v>Pipe</v>
          </cell>
          <cell r="E731">
            <v>36</v>
          </cell>
          <cell r="F731" t="str">
            <v>-</v>
          </cell>
          <cell r="G731" t="str">
            <v>Light Wall</v>
          </cell>
          <cell r="H731" t="str">
            <v>-</v>
          </cell>
        </row>
        <row r="732">
          <cell r="C732" t="str">
            <v>Pipe42-Light Wall-</v>
          </cell>
          <cell r="D732" t="str">
            <v>Pipe</v>
          </cell>
          <cell r="E732">
            <v>42</v>
          </cell>
          <cell r="F732" t="str">
            <v>-</v>
          </cell>
          <cell r="G732" t="str">
            <v>Light Wall</v>
          </cell>
          <cell r="H732" t="str">
            <v>-</v>
          </cell>
        </row>
        <row r="733">
          <cell r="C733" t="str">
            <v>Pipe48-Light Wall-</v>
          </cell>
          <cell r="D733" t="str">
            <v>Pipe</v>
          </cell>
          <cell r="E733">
            <v>48</v>
          </cell>
          <cell r="F733" t="str">
            <v>-</v>
          </cell>
          <cell r="G733" t="str">
            <v>Light Wall</v>
          </cell>
          <cell r="H733" t="str">
            <v>-</v>
          </cell>
        </row>
        <row r="734">
          <cell r="C734" t="str">
            <v>Pipe1 1/2-Light Wall-</v>
          </cell>
          <cell r="D734" t="str">
            <v>Pipe</v>
          </cell>
          <cell r="E734" t="str">
            <v>1 1/2</v>
          </cell>
          <cell r="F734" t="str">
            <v>-</v>
          </cell>
          <cell r="G734" t="str">
            <v>Light Wall</v>
          </cell>
          <cell r="H734" t="str">
            <v>-</v>
          </cell>
        </row>
        <row r="735">
          <cell r="C735" t="str">
            <v>Pipe1 1/4-Light Wall-</v>
          </cell>
          <cell r="D735" t="str">
            <v>Pipe</v>
          </cell>
          <cell r="E735" t="str">
            <v>1 1/4</v>
          </cell>
          <cell r="F735" t="str">
            <v>-</v>
          </cell>
          <cell r="G735" t="str">
            <v>Light Wall</v>
          </cell>
          <cell r="H735" t="str">
            <v>-</v>
          </cell>
        </row>
        <row r="736">
          <cell r="C736" t="str">
            <v>Pipe1/2-Light Wall-</v>
          </cell>
          <cell r="D736" t="str">
            <v>Pipe</v>
          </cell>
          <cell r="E736" t="str">
            <v>1/2</v>
          </cell>
          <cell r="F736" t="str">
            <v>-</v>
          </cell>
          <cell r="G736" t="str">
            <v>Light Wall</v>
          </cell>
          <cell r="H736" t="str">
            <v>-</v>
          </cell>
        </row>
        <row r="737">
          <cell r="C737" t="str">
            <v>Pipe2 1/2-Light Wall-</v>
          </cell>
          <cell r="D737" t="str">
            <v>Pipe</v>
          </cell>
          <cell r="E737" t="str">
            <v>2 1/2</v>
          </cell>
          <cell r="F737" t="str">
            <v>-</v>
          </cell>
          <cell r="G737" t="str">
            <v>Light Wall</v>
          </cell>
          <cell r="H737" t="str">
            <v>-</v>
          </cell>
        </row>
        <row r="738">
          <cell r="C738" t="str">
            <v>Pipe3 1/2-Light Wall-</v>
          </cell>
          <cell r="D738" t="str">
            <v>Pipe</v>
          </cell>
          <cell r="E738" t="str">
            <v>3 1/2</v>
          </cell>
          <cell r="F738" t="str">
            <v>-</v>
          </cell>
          <cell r="G738" t="str">
            <v>Light Wall</v>
          </cell>
          <cell r="H738" t="str">
            <v>-</v>
          </cell>
        </row>
        <row r="739">
          <cell r="C739" t="str">
            <v>Pipe3/4-Light Wall-</v>
          </cell>
          <cell r="D739" t="str">
            <v>Pipe</v>
          </cell>
          <cell r="E739" t="str">
            <v>3/4</v>
          </cell>
          <cell r="F739" t="str">
            <v>-</v>
          </cell>
          <cell r="G739" t="str">
            <v>Light Wall</v>
          </cell>
          <cell r="H739" t="str">
            <v>-</v>
          </cell>
        </row>
        <row r="740">
          <cell r="C740" t="str">
            <v>Pipe8-SCH 100-</v>
          </cell>
          <cell r="D740" t="str">
            <v>Pipe</v>
          </cell>
          <cell r="E740">
            <v>8</v>
          </cell>
          <cell r="F740" t="str">
            <v>-</v>
          </cell>
          <cell r="G740" t="str">
            <v>SCH 100</v>
          </cell>
          <cell r="H740" t="str">
            <v>-</v>
          </cell>
          <cell r="I740">
            <v>31.55</v>
          </cell>
          <cell r="J740" t="str">
            <v>Anaco</v>
          </cell>
        </row>
        <row r="741">
          <cell r="C741" t="str">
            <v>Pipe10-SCH 100-</v>
          </cell>
          <cell r="D741" t="str">
            <v>Pipe</v>
          </cell>
          <cell r="E741">
            <v>10</v>
          </cell>
          <cell r="F741" t="str">
            <v>-</v>
          </cell>
          <cell r="G741" t="str">
            <v>SCH 100</v>
          </cell>
          <cell r="H741" t="str">
            <v>-</v>
          </cell>
          <cell r="I741">
            <v>42.25</v>
          </cell>
          <cell r="J741" t="str">
            <v>Anaco</v>
          </cell>
        </row>
        <row r="742">
          <cell r="C742" t="str">
            <v>Pipe12-SCH 100-</v>
          </cell>
          <cell r="D742" t="str">
            <v>Pipe</v>
          </cell>
          <cell r="E742">
            <v>12</v>
          </cell>
          <cell r="F742" t="str">
            <v>-</v>
          </cell>
          <cell r="G742" t="str">
            <v>SCH 100</v>
          </cell>
          <cell r="H742" t="str">
            <v>-</v>
          </cell>
          <cell r="I742">
            <v>65.599999999999994</v>
          </cell>
          <cell r="J742" t="str">
            <v>Anaco</v>
          </cell>
        </row>
        <row r="743">
          <cell r="C743" t="str">
            <v>Pipe14-SCH 100-</v>
          </cell>
          <cell r="D743" t="str">
            <v>Pipe</v>
          </cell>
          <cell r="E743">
            <v>14</v>
          </cell>
          <cell r="F743" t="str">
            <v>-</v>
          </cell>
          <cell r="G743" t="str">
            <v>SCH 100</v>
          </cell>
          <cell r="H743" t="str">
            <v>-</v>
          </cell>
          <cell r="I743">
            <v>81.2</v>
          </cell>
          <cell r="J743" t="str">
            <v>Anaco</v>
          </cell>
        </row>
        <row r="744">
          <cell r="C744" t="str">
            <v>Pipe16-SCH 100-</v>
          </cell>
          <cell r="D744" t="str">
            <v>Pipe</v>
          </cell>
          <cell r="E744">
            <v>16</v>
          </cell>
          <cell r="F744" t="str">
            <v>-</v>
          </cell>
          <cell r="G744" t="str">
            <v>SCH 100</v>
          </cell>
          <cell r="H744" t="str">
            <v>-</v>
          </cell>
          <cell r="I744">
            <v>101</v>
          </cell>
          <cell r="J744" t="str">
            <v>Anaco</v>
          </cell>
        </row>
        <row r="745">
          <cell r="C745" t="str">
            <v>Pipe18-SCH 100-</v>
          </cell>
          <cell r="D745" t="str">
            <v>Pipe</v>
          </cell>
          <cell r="E745">
            <v>18</v>
          </cell>
          <cell r="F745" t="str">
            <v>-</v>
          </cell>
          <cell r="G745" t="str">
            <v>SCH 100</v>
          </cell>
          <cell r="H745" t="str">
            <v>-</v>
          </cell>
          <cell r="I745">
            <v>210</v>
          </cell>
          <cell r="J745" t="str">
            <v>Anaco</v>
          </cell>
        </row>
        <row r="746">
          <cell r="C746" t="str">
            <v>Pipe20-SCH 100-</v>
          </cell>
          <cell r="D746" t="str">
            <v>Pipe</v>
          </cell>
          <cell r="E746">
            <v>20</v>
          </cell>
          <cell r="F746" t="str">
            <v>-</v>
          </cell>
          <cell r="G746" t="str">
            <v>SCH 100</v>
          </cell>
          <cell r="H746" t="str">
            <v>-</v>
          </cell>
          <cell r="I746">
            <v>256</v>
          </cell>
          <cell r="J746" t="str">
            <v>Anaco</v>
          </cell>
        </row>
        <row r="747">
          <cell r="C747" t="str">
            <v>Pipe24-SCH 100-</v>
          </cell>
          <cell r="D747" t="str">
            <v>Pipe</v>
          </cell>
          <cell r="E747">
            <v>24</v>
          </cell>
          <cell r="F747" t="str">
            <v>-</v>
          </cell>
          <cell r="G747" t="str">
            <v>SCH 100</v>
          </cell>
          <cell r="H747" t="str">
            <v>-</v>
          </cell>
          <cell r="I747">
            <v>390</v>
          </cell>
          <cell r="J747" t="str">
            <v>Anaco</v>
          </cell>
        </row>
        <row r="748">
          <cell r="C748" t="str">
            <v>Pipe4-SCH 120-</v>
          </cell>
          <cell r="D748" t="str">
            <v>Pipe</v>
          </cell>
          <cell r="E748">
            <v>4</v>
          </cell>
          <cell r="F748" t="str">
            <v>-</v>
          </cell>
          <cell r="G748" t="str">
            <v>SCH 120</v>
          </cell>
          <cell r="H748" t="str">
            <v>-</v>
          </cell>
          <cell r="I748">
            <v>14.1</v>
          </cell>
          <cell r="J748" t="str">
            <v>Anaco</v>
          </cell>
        </row>
        <row r="749">
          <cell r="C749" t="str">
            <v>Pipe5-SCH 120-</v>
          </cell>
          <cell r="D749" t="str">
            <v>Pipe</v>
          </cell>
          <cell r="E749">
            <v>5</v>
          </cell>
          <cell r="F749" t="str">
            <v>-</v>
          </cell>
          <cell r="G749" t="str">
            <v>SCH 120</v>
          </cell>
          <cell r="H749" t="str">
            <v>-</v>
          </cell>
          <cell r="I749">
            <v>20</v>
          </cell>
          <cell r="J749" t="str">
            <v>Anaco</v>
          </cell>
        </row>
        <row r="750">
          <cell r="C750" t="str">
            <v>Pipe6-SCH 120-</v>
          </cell>
          <cell r="D750" t="str">
            <v>Pipe</v>
          </cell>
          <cell r="E750">
            <v>6</v>
          </cell>
          <cell r="F750" t="str">
            <v>-</v>
          </cell>
          <cell r="G750" t="str">
            <v>SCH 120</v>
          </cell>
          <cell r="H750" t="str">
            <v>-</v>
          </cell>
          <cell r="I750">
            <v>44.28</v>
          </cell>
          <cell r="J750" t="str">
            <v>HTT</v>
          </cell>
        </row>
        <row r="751">
          <cell r="C751" t="str">
            <v>Pipe8-SCH 120-</v>
          </cell>
          <cell r="D751" t="str">
            <v>Pipe</v>
          </cell>
          <cell r="E751">
            <v>8</v>
          </cell>
          <cell r="F751" t="str">
            <v>-</v>
          </cell>
          <cell r="G751" t="str">
            <v>SCH 120</v>
          </cell>
          <cell r="H751" t="str">
            <v>-</v>
          </cell>
          <cell r="I751">
            <v>35.6</v>
          </cell>
          <cell r="J751" t="str">
            <v>Anaco</v>
          </cell>
        </row>
        <row r="752">
          <cell r="C752" t="str">
            <v>Pipe10-SCH 120-</v>
          </cell>
          <cell r="D752" t="str">
            <v>Pipe</v>
          </cell>
          <cell r="E752">
            <v>10</v>
          </cell>
          <cell r="F752" t="str">
            <v>-</v>
          </cell>
          <cell r="G752" t="str">
            <v>SCH 120</v>
          </cell>
          <cell r="H752" t="str">
            <v>-</v>
          </cell>
          <cell r="I752">
            <v>49</v>
          </cell>
          <cell r="J752" t="str">
            <v>Anaco</v>
          </cell>
        </row>
        <row r="753">
          <cell r="C753" t="str">
            <v>Pipe12-SCH 120-</v>
          </cell>
          <cell r="D753" t="str">
            <v>Pipe</v>
          </cell>
          <cell r="E753">
            <v>12</v>
          </cell>
          <cell r="F753" t="str">
            <v>-</v>
          </cell>
          <cell r="G753" t="str">
            <v>SCH 120</v>
          </cell>
          <cell r="H753" t="str">
            <v>-</v>
          </cell>
          <cell r="I753">
            <v>77</v>
          </cell>
          <cell r="J753" t="str">
            <v>Anaco</v>
          </cell>
        </row>
        <row r="754">
          <cell r="C754" t="str">
            <v>Pipe14-SCH 120-</v>
          </cell>
          <cell r="D754" t="str">
            <v>Pipe</v>
          </cell>
          <cell r="E754">
            <v>14</v>
          </cell>
          <cell r="F754" t="str">
            <v>-</v>
          </cell>
          <cell r="G754" t="str">
            <v>SCH 120</v>
          </cell>
          <cell r="H754" t="str">
            <v>-</v>
          </cell>
          <cell r="I754">
            <v>93</v>
          </cell>
          <cell r="J754" t="str">
            <v>Anaco</v>
          </cell>
        </row>
        <row r="755">
          <cell r="C755" t="str">
            <v>Pipe16-SCH 120-</v>
          </cell>
          <cell r="D755" t="str">
            <v>Pipe</v>
          </cell>
          <cell r="E755">
            <v>16</v>
          </cell>
          <cell r="F755" t="str">
            <v>-</v>
          </cell>
          <cell r="G755" t="str">
            <v>SCH 120</v>
          </cell>
          <cell r="H755" t="str">
            <v>-</v>
          </cell>
          <cell r="I755">
            <v>118</v>
          </cell>
          <cell r="J755" t="str">
            <v>Anaco</v>
          </cell>
        </row>
        <row r="756">
          <cell r="C756" t="str">
            <v>Pipe18-SCH 120-</v>
          </cell>
          <cell r="D756" t="str">
            <v>Pipe</v>
          </cell>
          <cell r="E756">
            <v>18</v>
          </cell>
          <cell r="F756" t="str">
            <v>-</v>
          </cell>
          <cell r="G756" t="str">
            <v>SCH 120</v>
          </cell>
          <cell r="H756" t="str">
            <v>-</v>
          </cell>
          <cell r="I756">
            <v>260</v>
          </cell>
          <cell r="J756" t="str">
            <v>Anaco</v>
          </cell>
        </row>
        <row r="757">
          <cell r="C757" t="str">
            <v>Pipe20-SCH 120-</v>
          </cell>
          <cell r="D757" t="str">
            <v>Pipe</v>
          </cell>
          <cell r="E757">
            <v>20</v>
          </cell>
          <cell r="F757" t="str">
            <v>-</v>
          </cell>
          <cell r="G757" t="str">
            <v>SCH 120</v>
          </cell>
          <cell r="H757" t="str">
            <v>-</v>
          </cell>
          <cell r="I757">
            <v>313</v>
          </cell>
          <cell r="J757" t="str">
            <v>Anaco</v>
          </cell>
        </row>
        <row r="758">
          <cell r="C758" t="str">
            <v>Pipe24-SCH 120-</v>
          </cell>
          <cell r="D758" t="str">
            <v>Pipe</v>
          </cell>
          <cell r="E758">
            <v>24</v>
          </cell>
          <cell r="F758" t="str">
            <v>-</v>
          </cell>
          <cell r="G758" t="str">
            <v>SCH 120</v>
          </cell>
          <cell r="H758" t="str">
            <v>-</v>
          </cell>
          <cell r="I758">
            <v>455</v>
          </cell>
          <cell r="J758" t="str">
            <v>Anaco</v>
          </cell>
        </row>
        <row r="759">
          <cell r="C759" t="str">
            <v>Pipe8-SCH 140-</v>
          </cell>
          <cell r="D759" t="str">
            <v>Pipe</v>
          </cell>
          <cell r="E759">
            <v>8</v>
          </cell>
          <cell r="F759" t="str">
            <v>-</v>
          </cell>
          <cell r="G759" t="str">
            <v>SCH 140</v>
          </cell>
          <cell r="H759" t="str">
            <v>-</v>
          </cell>
          <cell r="I759">
            <v>42.7</v>
          </cell>
          <cell r="J759" t="str">
            <v>Anaco</v>
          </cell>
        </row>
        <row r="760">
          <cell r="C760" t="str">
            <v>Pipe10-SCH 140-</v>
          </cell>
          <cell r="D760" t="str">
            <v>Pipe</v>
          </cell>
          <cell r="E760">
            <v>10</v>
          </cell>
          <cell r="F760" t="str">
            <v>-</v>
          </cell>
          <cell r="G760" t="str">
            <v>SCH 140</v>
          </cell>
          <cell r="H760" t="str">
            <v>-</v>
          </cell>
          <cell r="I760">
            <v>64.5</v>
          </cell>
          <cell r="J760" t="str">
            <v>Anaco</v>
          </cell>
        </row>
        <row r="761">
          <cell r="C761" t="str">
            <v>Pipe12-SCH 140-</v>
          </cell>
          <cell r="D761" t="str">
            <v>Pipe</v>
          </cell>
          <cell r="E761">
            <v>12</v>
          </cell>
          <cell r="F761" t="str">
            <v>-</v>
          </cell>
          <cell r="G761" t="str">
            <v>SCH 140</v>
          </cell>
          <cell r="H761" t="str">
            <v>-</v>
          </cell>
          <cell r="I761">
            <v>84.6</v>
          </cell>
          <cell r="J761" t="str">
            <v>Anaco</v>
          </cell>
        </row>
        <row r="762">
          <cell r="C762" t="str">
            <v>Pipe14-SCH 140-</v>
          </cell>
          <cell r="D762" t="str">
            <v>Pipe</v>
          </cell>
          <cell r="E762">
            <v>14</v>
          </cell>
          <cell r="F762" t="str">
            <v>-</v>
          </cell>
          <cell r="G762" t="str">
            <v>SCH 140</v>
          </cell>
          <cell r="H762" t="str">
            <v>-</v>
          </cell>
          <cell r="I762">
            <v>105</v>
          </cell>
          <cell r="J762" t="str">
            <v>Anaco</v>
          </cell>
        </row>
        <row r="763">
          <cell r="C763" t="str">
            <v>Pipe16-SCH 140-</v>
          </cell>
          <cell r="D763" t="str">
            <v>Pipe</v>
          </cell>
          <cell r="E763">
            <v>16</v>
          </cell>
          <cell r="F763" t="str">
            <v>-</v>
          </cell>
          <cell r="G763" t="str">
            <v>SCH 140</v>
          </cell>
          <cell r="H763" t="str">
            <v>-</v>
          </cell>
          <cell r="I763">
            <v>138</v>
          </cell>
          <cell r="J763" t="str">
            <v>Anaco</v>
          </cell>
        </row>
        <row r="764">
          <cell r="C764" t="str">
            <v>Pipe18-SCH 140-</v>
          </cell>
          <cell r="D764" t="str">
            <v>Pipe</v>
          </cell>
          <cell r="E764">
            <v>18</v>
          </cell>
          <cell r="F764" t="str">
            <v>-</v>
          </cell>
          <cell r="G764" t="str">
            <v>SCH 140</v>
          </cell>
          <cell r="H764" t="str">
            <v>-</v>
          </cell>
          <cell r="I764">
            <v>274</v>
          </cell>
          <cell r="J764" t="str">
            <v>Anaco</v>
          </cell>
        </row>
        <row r="765">
          <cell r="C765" t="str">
            <v>Pipe20-SCH 140-</v>
          </cell>
          <cell r="D765" t="str">
            <v>Pipe</v>
          </cell>
          <cell r="E765">
            <v>20</v>
          </cell>
          <cell r="F765" t="str">
            <v>-</v>
          </cell>
          <cell r="G765" t="str">
            <v>SCH 140</v>
          </cell>
          <cell r="H765" t="str">
            <v>-</v>
          </cell>
          <cell r="I765">
            <v>360</v>
          </cell>
          <cell r="J765" t="str">
            <v>Anaco</v>
          </cell>
        </row>
        <row r="766">
          <cell r="C766" t="str">
            <v>Pipe24-SCH 140-</v>
          </cell>
          <cell r="D766" t="str">
            <v>Pipe</v>
          </cell>
          <cell r="E766">
            <v>24</v>
          </cell>
          <cell r="F766" t="str">
            <v>-</v>
          </cell>
          <cell r="G766" t="str">
            <v>SCH 140</v>
          </cell>
          <cell r="H766" t="str">
            <v>-</v>
          </cell>
        </row>
        <row r="767">
          <cell r="C767" t="str">
            <v>Pipe1-SCH 160-</v>
          </cell>
          <cell r="D767" t="str">
            <v>Pipe</v>
          </cell>
          <cell r="E767">
            <v>1</v>
          </cell>
          <cell r="F767" t="str">
            <v>-</v>
          </cell>
          <cell r="G767" t="str">
            <v>SCH 160</v>
          </cell>
          <cell r="H767" t="str">
            <v>-</v>
          </cell>
          <cell r="I767">
            <v>3.7</v>
          </cell>
          <cell r="J767" t="str">
            <v>Anaco</v>
          </cell>
        </row>
        <row r="768">
          <cell r="C768" t="str">
            <v>Pipe2-SCH 160-</v>
          </cell>
          <cell r="D768" t="str">
            <v>Pipe</v>
          </cell>
          <cell r="E768">
            <v>2</v>
          </cell>
          <cell r="F768" t="str">
            <v>-</v>
          </cell>
          <cell r="G768" t="str">
            <v>SCH 160</v>
          </cell>
          <cell r="H768" t="str">
            <v>-</v>
          </cell>
          <cell r="I768">
            <v>5.5</v>
          </cell>
          <cell r="J768" t="str">
            <v>Anaco</v>
          </cell>
        </row>
        <row r="769">
          <cell r="C769" t="str">
            <v>Pipe3-SCH 160-</v>
          </cell>
          <cell r="D769" t="str">
            <v>Pipe</v>
          </cell>
          <cell r="E769">
            <v>3</v>
          </cell>
          <cell r="F769" t="str">
            <v>-</v>
          </cell>
          <cell r="G769" t="str">
            <v>SCH 160</v>
          </cell>
          <cell r="H769" t="str">
            <v>-</v>
          </cell>
          <cell r="I769">
            <v>10.1</v>
          </cell>
          <cell r="J769" t="str">
            <v>Anaco</v>
          </cell>
        </row>
        <row r="770">
          <cell r="C770" t="str">
            <v>Pipe4-SCH 160-</v>
          </cell>
          <cell r="D770" t="str">
            <v>Pipe</v>
          </cell>
          <cell r="E770">
            <v>4</v>
          </cell>
          <cell r="F770" t="str">
            <v>-</v>
          </cell>
          <cell r="G770" t="str">
            <v>SCH 160</v>
          </cell>
          <cell r="H770" t="str">
            <v>-</v>
          </cell>
          <cell r="I770">
            <v>12.7</v>
          </cell>
          <cell r="J770" t="str">
            <v>Anaco</v>
          </cell>
        </row>
        <row r="771">
          <cell r="C771" t="str">
            <v>Pipe5-SCH 160-</v>
          </cell>
          <cell r="D771" t="str">
            <v>Pipe</v>
          </cell>
          <cell r="E771">
            <v>5</v>
          </cell>
          <cell r="F771" t="str">
            <v>-</v>
          </cell>
          <cell r="G771" t="str">
            <v>SCH 160</v>
          </cell>
          <cell r="H771" t="str">
            <v>-</v>
          </cell>
          <cell r="I771">
            <v>21.1</v>
          </cell>
          <cell r="J771" t="str">
            <v>Anaco</v>
          </cell>
        </row>
        <row r="772">
          <cell r="C772" t="str">
            <v>Pipe6-SCH 160-</v>
          </cell>
          <cell r="D772" t="str">
            <v>Pipe</v>
          </cell>
          <cell r="E772">
            <v>6</v>
          </cell>
          <cell r="F772" t="str">
            <v>-</v>
          </cell>
          <cell r="G772" t="str">
            <v>SCH 160</v>
          </cell>
          <cell r="H772" t="str">
            <v>-</v>
          </cell>
          <cell r="I772">
            <v>25.3</v>
          </cell>
          <cell r="J772" t="str">
            <v>Anaco</v>
          </cell>
        </row>
        <row r="773">
          <cell r="C773" t="str">
            <v>Pipe8-SCH 160-</v>
          </cell>
          <cell r="D773" t="str">
            <v>Pipe</v>
          </cell>
          <cell r="E773">
            <v>8</v>
          </cell>
          <cell r="F773" t="str">
            <v>-</v>
          </cell>
          <cell r="G773" t="str">
            <v>SCH 160</v>
          </cell>
          <cell r="H773" t="str">
            <v>-</v>
          </cell>
          <cell r="I773">
            <v>43.5</v>
          </cell>
          <cell r="J773" t="str">
            <v>Anaco</v>
          </cell>
        </row>
        <row r="774">
          <cell r="C774" t="str">
            <v>Pipe10-SCH 160-</v>
          </cell>
          <cell r="D774" t="str">
            <v>Pipe</v>
          </cell>
          <cell r="E774">
            <v>10</v>
          </cell>
          <cell r="F774" t="str">
            <v>-</v>
          </cell>
          <cell r="G774" t="str">
            <v>SCH 160</v>
          </cell>
          <cell r="H774" t="str">
            <v>-</v>
          </cell>
          <cell r="I774">
            <v>71.2</v>
          </cell>
          <cell r="J774" t="str">
            <v>Anaco</v>
          </cell>
        </row>
        <row r="775">
          <cell r="C775" t="str">
            <v>Pipe12-SCH 160-</v>
          </cell>
          <cell r="D775" t="str">
            <v>Pipe</v>
          </cell>
          <cell r="E775">
            <v>12</v>
          </cell>
          <cell r="F775" t="str">
            <v>-</v>
          </cell>
          <cell r="G775" t="str">
            <v>SCH 160</v>
          </cell>
          <cell r="H775" t="str">
            <v>-</v>
          </cell>
          <cell r="I775">
            <v>98</v>
          </cell>
          <cell r="J775" t="str">
            <v>Anaco</v>
          </cell>
        </row>
        <row r="776">
          <cell r="C776" t="str">
            <v>Pipe14-SCH 160-</v>
          </cell>
          <cell r="D776" t="str">
            <v>Pipe</v>
          </cell>
          <cell r="E776">
            <v>14</v>
          </cell>
          <cell r="F776" t="str">
            <v>-</v>
          </cell>
          <cell r="G776" t="str">
            <v>SCH 160</v>
          </cell>
          <cell r="H776" t="str">
            <v>-</v>
          </cell>
          <cell r="I776">
            <v>116</v>
          </cell>
          <cell r="J776" t="str">
            <v>Anaco</v>
          </cell>
        </row>
        <row r="777">
          <cell r="C777" t="str">
            <v>Pipe16-SCH 160-</v>
          </cell>
          <cell r="D777" t="str">
            <v>Pipe</v>
          </cell>
          <cell r="E777">
            <v>16</v>
          </cell>
          <cell r="F777" t="str">
            <v>-</v>
          </cell>
          <cell r="G777" t="str">
            <v>SCH 160</v>
          </cell>
          <cell r="H777" t="str">
            <v>-</v>
          </cell>
          <cell r="I777">
            <v>150</v>
          </cell>
          <cell r="J777" t="str">
            <v>Anaco</v>
          </cell>
        </row>
        <row r="778">
          <cell r="C778" t="str">
            <v>Pipe18-SCH 160-</v>
          </cell>
          <cell r="D778" t="str">
            <v>Pipe</v>
          </cell>
          <cell r="E778">
            <v>18</v>
          </cell>
          <cell r="F778" t="str">
            <v>-</v>
          </cell>
          <cell r="G778" t="str">
            <v>SCH 160</v>
          </cell>
          <cell r="H778" t="str">
            <v>-</v>
          </cell>
          <cell r="I778">
            <v>310</v>
          </cell>
          <cell r="J778" t="str">
            <v>Anaco</v>
          </cell>
        </row>
        <row r="779">
          <cell r="C779" t="str">
            <v>Pipe20-SCH 160-</v>
          </cell>
          <cell r="D779" t="str">
            <v>Pipe</v>
          </cell>
          <cell r="E779">
            <v>20</v>
          </cell>
          <cell r="F779" t="str">
            <v>-</v>
          </cell>
          <cell r="G779" t="str">
            <v>SCH 160</v>
          </cell>
          <cell r="H779" t="str">
            <v>-</v>
          </cell>
          <cell r="I779">
            <v>401</v>
          </cell>
          <cell r="J779" t="str">
            <v>Anaco</v>
          </cell>
        </row>
        <row r="780">
          <cell r="C780" t="str">
            <v>Pipe24-SCH 160-</v>
          </cell>
          <cell r="D780" t="str">
            <v>Pipe</v>
          </cell>
          <cell r="E780">
            <v>24</v>
          </cell>
          <cell r="F780" t="str">
            <v>-</v>
          </cell>
          <cell r="G780" t="str">
            <v>SCH 160</v>
          </cell>
          <cell r="H780" t="str">
            <v>-</v>
          </cell>
          <cell r="I780">
            <v>510</v>
          </cell>
          <cell r="J780" t="str">
            <v>Anaco</v>
          </cell>
        </row>
        <row r="781">
          <cell r="C781" t="str">
            <v>Pipe1 1/2-SCH 160-</v>
          </cell>
          <cell r="D781" t="str">
            <v>Pipe</v>
          </cell>
          <cell r="E781" t="str">
            <v>1 1/2</v>
          </cell>
          <cell r="F781" t="str">
            <v>-</v>
          </cell>
          <cell r="G781" t="str">
            <v>SCH 160</v>
          </cell>
          <cell r="H781" t="str">
            <v>-</v>
          </cell>
          <cell r="I781">
            <v>6.15</v>
          </cell>
          <cell r="J781" t="str">
            <v>Anaco</v>
          </cell>
        </row>
        <row r="782">
          <cell r="C782" t="str">
            <v>Pipe1 1/4-SCH 160-</v>
          </cell>
          <cell r="D782" t="str">
            <v>Pipe</v>
          </cell>
          <cell r="E782" t="str">
            <v>1 1/4</v>
          </cell>
          <cell r="F782" t="str">
            <v>-</v>
          </cell>
          <cell r="G782" t="str">
            <v>SCH 160</v>
          </cell>
          <cell r="H782" t="str">
            <v>-</v>
          </cell>
          <cell r="I782">
            <v>7.6</v>
          </cell>
          <cell r="J782" t="str">
            <v>Anaco</v>
          </cell>
        </row>
        <row r="783">
          <cell r="C783" t="str">
            <v>Pipe1/2-SCH 160-</v>
          </cell>
          <cell r="D783" t="str">
            <v>Pipe</v>
          </cell>
          <cell r="E783" t="str">
            <v>1/2</v>
          </cell>
          <cell r="F783" t="str">
            <v>-</v>
          </cell>
          <cell r="G783" t="str">
            <v>SCH 160</v>
          </cell>
          <cell r="H783" t="str">
            <v>-</v>
          </cell>
          <cell r="I783">
            <v>2.25</v>
          </cell>
          <cell r="J783" t="str">
            <v>Anaco</v>
          </cell>
        </row>
        <row r="784">
          <cell r="C784" t="str">
            <v>Pipe2 1/2-SCH 160-</v>
          </cell>
          <cell r="D784" t="str">
            <v>Pipe</v>
          </cell>
          <cell r="E784" t="str">
            <v>2 1/2</v>
          </cell>
          <cell r="F784" t="str">
            <v>-</v>
          </cell>
          <cell r="G784" t="str">
            <v>SCH 160</v>
          </cell>
          <cell r="H784" t="str">
            <v>-</v>
          </cell>
          <cell r="I784">
            <v>8</v>
          </cell>
          <cell r="J784" t="str">
            <v>Anaco</v>
          </cell>
        </row>
        <row r="785">
          <cell r="C785" t="str">
            <v>Pipe3 1/2-SCH 160-</v>
          </cell>
          <cell r="D785" t="str">
            <v>Pipe</v>
          </cell>
          <cell r="E785" t="str">
            <v>3 1/2</v>
          </cell>
          <cell r="F785" t="str">
            <v>-</v>
          </cell>
          <cell r="G785" t="str">
            <v>SCH 160</v>
          </cell>
          <cell r="H785" t="str">
            <v>-</v>
          </cell>
          <cell r="I785">
            <v>21.1</v>
          </cell>
          <cell r="J785" t="str">
            <v>Anaco</v>
          </cell>
        </row>
        <row r="786">
          <cell r="C786" t="str">
            <v>Pipe3/4-SCH 160-</v>
          </cell>
          <cell r="D786" t="str">
            <v>Pipe</v>
          </cell>
          <cell r="E786" t="str">
            <v>3/4</v>
          </cell>
          <cell r="F786" t="str">
            <v>-</v>
          </cell>
          <cell r="G786" t="str">
            <v>SCH 160</v>
          </cell>
          <cell r="H786" t="str">
            <v>-</v>
          </cell>
          <cell r="I786">
            <v>2.7</v>
          </cell>
          <cell r="J786" t="str">
            <v>Anaco</v>
          </cell>
        </row>
        <row r="787">
          <cell r="C787" t="str">
            <v>Pipe8-SCH 20-</v>
          </cell>
          <cell r="D787" t="str">
            <v>Pipe</v>
          </cell>
          <cell r="E787">
            <v>8</v>
          </cell>
          <cell r="F787" t="str">
            <v>-</v>
          </cell>
          <cell r="G787" t="str">
            <v>SCH 20</v>
          </cell>
          <cell r="H787" t="str">
            <v>-</v>
          </cell>
        </row>
        <row r="788">
          <cell r="C788" t="str">
            <v>Pipe10-SCH 20-</v>
          </cell>
          <cell r="D788" t="str">
            <v>Pipe</v>
          </cell>
          <cell r="E788">
            <v>10</v>
          </cell>
          <cell r="F788" t="str">
            <v>-</v>
          </cell>
          <cell r="G788" t="str">
            <v>SCH 20</v>
          </cell>
          <cell r="H788" t="str">
            <v>-</v>
          </cell>
        </row>
        <row r="789">
          <cell r="C789" t="str">
            <v>Pipe12-SCH 20-</v>
          </cell>
          <cell r="D789" t="str">
            <v>Pipe</v>
          </cell>
          <cell r="E789">
            <v>12</v>
          </cell>
          <cell r="F789" t="str">
            <v>-</v>
          </cell>
          <cell r="G789" t="str">
            <v>SCH 20</v>
          </cell>
          <cell r="H789" t="str">
            <v>-</v>
          </cell>
        </row>
        <row r="790">
          <cell r="C790" t="str">
            <v>Pipe14-SCH 20-</v>
          </cell>
          <cell r="D790" t="str">
            <v>Pipe</v>
          </cell>
          <cell r="E790">
            <v>14</v>
          </cell>
          <cell r="F790" t="str">
            <v>-</v>
          </cell>
          <cell r="G790" t="str">
            <v>SCH 20</v>
          </cell>
          <cell r="H790" t="str">
            <v>-</v>
          </cell>
        </row>
        <row r="791">
          <cell r="C791" t="str">
            <v>Pipe16-SCH 20-</v>
          </cell>
          <cell r="D791" t="str">
            <v>Pipe</v>
          </cell>
          <cell r="E791">
            <v>16</v>
          </cell>
          <cell r="F791" t="str">
            <v>-</v>
          </cell>
          <cell r="G791" t="str">
            <v>SCH 20</v>
          </cell>
          <cell r="H791" t="str">
            <v>-</v>
          </cell>
        </row>
        <row r="792">
          <cell r="C792" t="str">
            <v>Pipe18-SCH 20-</v>
          </cell>
          <cell r="D792" t="str">
            <v>Pipe</v>
          </cell>
          <cell r="E792">
            <v>18</v>
          </cell>
          <cell r="F792" t="str">
            <v>-</v>
          </cell>
          <cell r="G792" t="str">
            <v>SCH 20</v>
          </cell>
          <cell r="H792" t="str">
            <v>-</v>
          </cell>
        </row>
        <row r="793">
          <cell r="C793" t="str">
            <v>Pipe20-SCH 20-</v>
          </cell>
          <cell r="D793" t="str">
            <v>Pipe</v>
          </cell>
          <cell r="E793">
            <v>20</v>
          </cell>
          <cell r="F793" t="str">
            <v>-</v>
          </cell>
          <cell r="G793" t="str">
            <v>SCH 20</v>
          </cell>
          <cell r="H793" t="str">
            <v>-</v>
          </cell>
        </row>
        <row r="794">
          <cell r="C794" t="str">
            <v>Pipe24-SCH 20-</v>
          </cell>
          <cell r="D794" t="str">
            <v>Pipe</v>
          </cell>
          <cell r="E794">
            <v>24</v>
          </cell>
          <cell r="F794" t="str">
            <v>-</v>
          </cell>
          <cell r="G794" t="str">
            <v>SCH 20</v>
          </cell>
          <cell r="H794" t="str">
            <v>-</v>
          </cell>
          <cell r="I794">
            <v>66.900000000000006</v>
          </cell>
          <cell r="J794" t="str">
            <v>Anaco</v>
          </cell>
        </row>
        <row r="795">
          <cell r="C795" t="str">
            <v>Pipe30-SCH 20-</v>
          </cell>
          <cell r="D795" t="str">
            <v>Pipe</v>
          </cell>
          <cell r="E795">
            <v>30</v>
          </cell>
          <cell r="F795" t="str">
            <v>-</v>
          </cell>
          <cell r="G795" t="str">
            <v>SCH 20</v>
          </cell>
          <cell r="H795" t="str">
            <v>-</v>
          </cell>
        </row>
        <row r="796">
          <cell r="C796" t="str">
            <v>Pipe36-SCH 20-</v>
          </cell>
          <cell r="D796" t="str">
            <v>Pipe</v>
          </cell>
          <cell r="E796">
            <v>36</v>
          </cell>
          <cell r="F796" t="str">
            <v>-</v>
          </cell>
          <cell r="G796" t="str">
            <v>SCH 20</v>
          </cell>
          <cell r="H796" t="str">
            <v>-</v>
          </cell>
        </row>
        <row r="797">
          <cell r="C797" t="str">
            <v>Pipe8-SCH 30-</v>
          </cell>
          <cell r="D797" t="str">
            <v>Pipe</v>
          </cell>
          <cell r="E797">
            <v>8</v>
          </cell>
          <cell r="F797" t="str">
            <v>-</v>
          </cell>
          <cell r="G797" t="str">
            <v>SCH 30</v>
          </cell>
          <cell r="H797" t="str">
            <v>-</v>
          </cell>
        </row>
        <row r="798">
          <cell r="C798" t="str">
            <v>Pipe10-SCH 30-</v>
          </cell>
          <cell r="D798" t="str">
            <v>Pipe</v>
          </cell>
          <cell r="E798">
            <v>10</v>
          </cell>
          <cell r="F798" t="str">
            <v>-</v>
          </cell>
          <cell r="G798" t="str">
            <v>SCH 30</v>
          </cell>
          <cell r="H798" t="str">
            <v>-</v>
          </cell>
        </row>
        <row r="799">
          <cell r="C799" t="str">
            <v>Pipe12-SCH 30-</v>
          </cell>
          <cell r="D799" t="str">
            <v>Pipe</v>
          </cell>
          <cell r="E799">
            <v>12</v>
          </cell>
          <cell r="F799" t="str">
            <v>-</v>
          </cell>
          <cell r="G799" t="str">
            <v>SCH 30</v>
          </cell>
          <cell r="H799" t="str">
            <v>-</v>
          </cell>
          <cell r="I799">
            <v>29.7</v>
          </cell>
          <cell r="J799" t="str">
            <v>Anaco</v>
          </cell>
        </row>
        <row r="800">
          <cell r="C800" t="str">
            <v>Pipe14-SCH 30-</v>
          </cell>
          <cell r="D800" t="str">
            <v>Pipe</v>
          </cell>
          <cell r="E800">
            <v>14</v>
          </cell>
          <cell r="F800" t="str">
            <v>-</v>
          </cell>
          <cell r="G800" t="str">
            <v>SCH 30</v>
          </cell>
          <cell r="H800" t="str">
            <v>-</v>
          </cell>
          <cell r="I800">
            <v>28.3</v>
          </cell>
          <cell r="J800" t="str">
            <v>Anaco</v>
          </cell>
        </row>
        <row r="801">
          <cell r="C801" t="str">
            <v>Pipe16-SCH 30-</v>
          </cell>
          <cell r="D801" t="str">
            <v>Pipe</v>
          </cell>
          <cell r="E801">
            <v>16</v>
          </cell>
          <cell r="F801" t="str">
            <v>-</v>
          </cell>
          <cell r="G801" t="str">
            <v>SCH 30</v>
          </cell>
          <cell r="H801" t="str">
            <v>-</v>
          </cell>
          <cell r="I801">
            <v>31.1</v>
          </cell>
          <cell r="J801" t="str">
            <v>Anaco</v>
          </cell>
        </row>
        <row r="802">
          <cell r="C802" t="str">
            <v>Pipe18-SCH 30-</v>
          </cell>
          <cell r="D802" t="str">
            <v>Pipe</v>
          </cell>
          <cell r="E802">
            <v>18</v>
          </cell>
          <cell r="F802" t="str">
            <v>-</v>
          </cell>
          <cell r="G802" t="str">
            <v>SCH 30</v>
          </cell>
          <cell r="H802" t="str">
            <v>-</v>
          </cell>
          <cell r="I802">
            <v>76</v>
          </cell>
          <cell r="J802" t="str">
            <v>Anaco</v>
          </cell>
        </row>
        <row r="803">
          <cell r="C803" t="str">
            <v>Pipe20-SCH 30-</v>
          </cell>
          <cell r="D803" t="str">
            <v>Pipe</v>
          </cell>
          <cell r="E803">
            <v>20</v>
          </cell>
          <cell r="F803" t="str">
            <v>-</v>
          </cell>
          <cell r="G803" t="str">
            <v>SCH 30</v>
          </cell>
          <cell r="H803" t="str">
            <v>-</v>
          </cell>
          <cell r="I803">
            <v>89</v>
          </cell>
          <cell r="J803" t="str">
            <v>Anaco</v>
          </cell>
        </row>
        <row r="804">
          <cell r="C804" t="str">
            <v>Pipe24-SCH 30-</v>
          </cell>
          <cell r="D804" t="str">
            <v>Pipe</v>
          </cell>
          <cell r="E804">
            <v>24</v>
          </cell>
          <cell r="F804" t="str">
            <v>-</v>
          </cell>
          <cell r="G804" t="str">
            <v>SCH 30</v>
          </cell>
          <cell r="H804" t="str">
            <v>-</v>
          </cell>
          <cell r="I804">
            <v>145</v>
          </cell>
          <cell r="J804" t="str">
            <v>Anaco</v>
          </cell>
        </row>
        <row r="805">
          <cell r="C805" t="str">
            <v>Pipe30-SCH 30-</v>
          </cell>
          <cell r="D805" t="str">
            <v>Pipe</v>
          </cell>
          <cell r="E805">
            <v>30</v>
          </cell>
          <cell r="F805" t="str">
            <v>-</v>
          </cell>
          <cell r="G805" t="str">
            <v>SCH 30</v>
          </cell>
          <cell r="H805" t="str">
            <v>-</v>
          </cell>
        </row>
        <row r="806">
          <cell r="C806" t="str">
            <v>Pipe36-SCH 30-</v>
          </cell>
          <cell r="D806" t="str">
            <v>Pipe</v>
          </cell>
          <cell r="E806">
            <v>36</v>
          </cell>
          <cell r="F806" t="str">
            <v>-</v>
          </cell>
          <cell r="G806" t="str">
            <v>SCH 30</v>
          </cell>
          <cell r="H806" t="str">
            <v>-</v>
          </cell>
        </row>
        <row r="807">
          <cell r="C807" t="str">
            <v>Pipe1-SCH 40-</v>
          </cell>
          <cell r="D807" t="str">
            <v>Pipe</v>
          </cell>
          <cell r="E807">
            <v>1</v>
          </cell>
          <cell r="F807" t="str">
            <v>-</v>
          </cell>
          <cell r="G807" t="str">
            <v>SCH 40</v>
          </cell>
          <cell r="H807" t="str">
            <v>-</v>
          </cell>
          <cell r="I807">
            <v>2.1</v>
          </cell>
          <cell r="J807" t="str">
            <v>Anaco</v>
          </cell>
        </row>
        <row r="808">
          <cell r="C808" t="str">
            <v>Pipe2-SCH 40-</v>
          </cell>
          <cell r="D808" t="str">
            <v>Pipe</v>
          </cell>
          <cell r="E808">
            <v>2</v>
          </cell>
          <cell r="F808" t="str">
            <v>-</v>
          </cell>
          <cell r="G808" t="str">
            <v>SCH 40</v>
          </cell>
          <cell r="H808" t="str">
            <v>-</v>
          </cell>
          <cell r="I808">
            <v>2.5</v>
          </cell>
          <cell r="J808" t="str">
            <v>Anaco</v>
          </cell>
        </row>
        <row r="809">
          <cell r="C809" t="str">
            <v>Pipe3-SCH 40-</v>
          </cell>
          <cell r="D809" t="str">
            <v>Pipe</v>
          </cell>
          <cell r="E809">
            <v>3</v>
          </cell>
          <cell r="F809" t="str">
            <v>-</v>
          </cell>
          <cell r="G809" t="str">
            <v>SCH 40</v>
          </cell>
          <cell r="H809" t="str">
            <v>-</v>
          </cell>
          <cell r="I809">
            <v>4.7</v>
          </cell>
          <cell r="J809" t="str">
            <v>Anaco</v>
          </cell>
        </row>
        <row r="810">
          <cell r="C810" t="str">
            <v>Pipe4-SCH 40-</v>
          </cell>
          <cell r="D810" t="str">
            <v>Pipe</v>
          </cell>
          <cell r="E810">
            <v>4</v>
          </cell>
          <cell r="F810" t="str">
            <v>-</v>
          </cell>
          <cell r="G810" t="str">
            <v>SCH 40</v>
          </cell>
          <cell r="H810" t="str">
            <v>-</v>
          </cell>
          <cell r="I810">
            <v>5.75</v>
          </cell>
          <cell r="J810" t="str">
            <v>Anaco</v>
          </cell>
        </row>
        <row r="811">
          <cell r="C811" t="str">
            <v>Pipe5-SCH 40-</v>
          </cell>
          <cell r="D811" t="str">
            <v>Pipe</v>
          </cell>
          <cell r="E811">
            <v>5</v>
          </cell>
          <cell r="F811" t="str">
            <v>-</v>
          </cell>
          <cell r="G811" t="str">
            <v>SCH 40</v>
          </cell>
          <cell r="H811" t="str">
            <v>-</v>
          </cell>
          <cell r="I811">
            <v>9.6</v>
          </cell>
          <cell r="J811" t="str">
            <v>Anaco</v>
          </cell>
        </row>
        <row r="812">
          <cell r="C812" t="str">
            <v>Pipe6-SCH 40-</v>
          </cell>
          <cell r="D812" t="str">
            <v>Pipe</v>
          </cell>
          <cell r="E812">
            <v>6</v>
          </cell>
          <cell r="F812" t="str">
            <v>-</v>
          </cell>
          <cell r="G812" t="str">
            <v>SCH 40</v>
          </cell>
          <cell r="H812" t="str">
            <v>-</v>
          </cell>
          <cell r="I812">
            <v>9.0500000000000007</v>
          </cell>
          <cell r="J812" t="str">
            <v>Anaco</v>
          </cell>
        </row>
        <row r="813">
          <cell r="C813" t="str">
            <v>Pipe8-SCH 40-</v>
          </cell>
          <cell r="D813" t="str">
            <v>Pipe</v>
          </cell>
          <cell r="E813">
            <v>8</v>
          </cell>
          <cell r="F813" t="str">
            <v>-</v>
          </cell>
          <cell r="G813" t="str">
            <v>SCH 40</v>
          </cell>
          <cell r="H813" t="str">
            <v>-</v>
          </cell>
          <cell r="I813">
            <v>13.1</v>
          </cell>
          <cell r="J813" t="str">
            <v>Anaco</v>
          </cell>
        </row>
        <row r="814">
          <cell r="C814" t="str">
            <v>Pipe10-SCH 40-</v>
          </cell>
          <cell r="D814" t="str">
            <v>Pipe</v>
          </cell>
          <cell r="E814">
            <v>10</v>
          </cell>
          <cell r="F814" t="str">
            <v>-</v>
          </cell>
          <cell r="G814" t="str">
            <v>SCH 40</v>
          </cell>
          <cell r="H814" t="str">
            <v>-</v>
          </cell>
          <cell r="I814">
            <v>16.399999999999999</v>
          </cell>
          <cell r="J814" t="str">
            <v>Anaco</v>
          </cell>
        </row>
        <row r="815">
          <cell r="C815" t="str">
            <v>Pipe12-SCH 40-</v>
          </cell>
          <cell r="D815" t="str">
            <v>Pipe</v>
          </cell>
          <cell r="E815">
            <v>12</v>
          </cell>
          <cell r="F815" t="str">
            <v>-</v>
          </cell>
          <cell r="G815" t="str">
            <v>SCH 40</v>
          </cell>
          <cell r="H815" t="str">
            <v>-</v>
          </cell>
          <cell r="I815">
            <v>28.9</v>
          </cell>
          <cell r="J815" t="str">
            <v>Anaco</v>
          </cell>
        </row>
        <row r="816">
          <cell r="C816" t="str">
            <v>Pipe14-SCH 40-</v>
          </cell>
          <cell r="D816" t="str">
            <v>Pipe</v>
          </cell>
          <cell r="E816">
            <v>14</v>
          </cell>
          <cell r="F816" t="str">
            <v>-</v>
          </cell>
          <cell r="G816" t="str">
            <v>SCH 40</v>
          </cell>
          <cell r="H816" t="str">
            <v>-</v>
          </cell>
          <cell r="I816">
            <v>39</v>
          </cell>
          <cell r="J816" t="str">
            <v>Anaco</v>
          </cell>
        </row>
        <row r="817">
          <cell r="C817" t="str">
            <v>Pipe16-SCH 40-</v>
          </cell>
          <cell r="D817" t="str">
            <v>Pipe</v>
          </cell>
          <cell r="E817">
            <v>16</v>
          </cell>
          <cell r="F817" t="str">
            <v>-</v>
          </cell>
          <cell r="G817" t="str">
            <v>SCH 40</v>
          </cell>
          <cell r="H817" t="str">
            <v>-</v>
          </cell>
          <cell r="I817">
            <v>51</v>
          </cell>
          <cell r="J817" t="str">
            <v>Anaco</v>
          </cell>
        </row>
        <row r="818">
          <cell r="C818" t="str">
            <v>Pipe18-SCH 40-</v>
          </cell>
          <cell r="D818" t="str">
            <v>Pipe</v>
          </cell>
          <cell r="E818">
            <v>18</v>
          </cell>
          <cell r="F818" t="str">
            <v>-</v>
          </cell>
          <cell r="G818" t="str">
            <v>SCH 40</v>
          </cell>
          <cell r="H818" t="str">
            <v>-</v>
          </cell>
          <cell r="I818">
            <v>109</v>
          </cell>
          <cell r="J818" t="str">
            <v>Anaco</v>
          </cell>
        </row>
        <row r="819">
          <cell r="C819" t="str">
            <v>Pipe20-SCH 40-</v>
          </cell>
          <cell r="D819" t="str">
            <v>Pipe</v>
          </cell>
          <cell r="E819">
            <v>20</v>
          </cell>
          <cell r="F819" t="str">
            <v>-</v>
          </cell>
          <cell r="G819" t="str">
            <v>SCH 40</v>
          </cell>
          <cell r="H819" t="str">
            <v>-</v>
          </cell>
          <cell r="I819">
            <v>120</v>
          </cell>
          <cell r="J819" t="str">
            <v>Anaco</v>
          </cell>
        </row>
        <row r="820">
          <cell r="C820" t="str">
            <v>Pipe24-SCH 40-</v>
          </cell>
          <cell r="D820" t="str">
            <v>Pipe</v>
          </cell>
          <cell r="E820">
            <v>24</v>
          </cell>
          <cell r="F820" t="str">
            <v>-</v>
          </cell>
          <cell r="G820" t="str">
            <v>SCH 40</v>
          </cell>
          <cell r="H820" t="str">
            <v>-</v>
          </cell>
          <cell r="I820">
            <v>174</v>
          </cell>
          <cell r="J820" t="str">
            <v>Anaco</v>
          </cell>
        </row>
        <row r="821">
          <cell r="C821" t="str">
            <v>Pipe36-SCH 40-</v>
          </cell>
          <cell r="D821" t="str">
            <v>Pipe</v>
          </cell>
          <cell r="E821">
            <v>36</v>
          </cell>
          <cell r="F821" t="str">
            <v>-</v>
          </cell>
          <cell r="G821" t="str">
            <v>SCH 40</v>
          </cell>
          <cell r="H821" t="str">
            <v>-</v>
          </cell>
        </row>
        <row r="822">
          <cell r="C822" t="str">
            <v>Pipe1 1/2-SCH 40-</v>
          </cell>
          <cell r="D822" t="str">
            <v>Pipe</v>
          </cell>
          <cell r="E822" t="str">
            <v>1 1/2</v>
          </cell>
          <cell r="F822" t="str">
            <v>-</v>
          </cell>
          <cell r="G822" t="str">
            <v>SCH 40</v>
          </cell>
          <cell r="H822" t="str">
            <v>-</v>
          </cell>
          <cell r="I822">
            <v>2.75</v>
          </cell>
          <cell r="J822" t="str">
            <v>Anaco</v>
          </cell>
        </row>
        <row r="823">
          <cell r="C823" t="str">
            <v>Pipe1 1/4-SCH 40-</v>
          </cell>
          <cell r="D823" t="str">
            <v>Pipe</v>
          </cell>
          <cell r="E823" t="str">
            <v>1 1/4</v>
          </cell>
          <cell r="F823" t="str">
            <v>-</v>
          </cell>
          <cell r="G823" t="str">
            <v>SCH 40</v>
          </cell>
          <cell r="H823" t="str">
            <v>-</v>
          </cell>
          <cell r="I823">
            <v>2.25</v>
          </cell>
          <cell r="J823" t="str">
            <v>Anaco</v>
          </cell>
        </row>
        <row r="824">
          <cell r="C824" t="str">
            <v>Pipe1/2-SCH 40-</v>
          </cell>
          <cell r="D824" t="str">
            <v>Pipe</v>
          </cell>
          <cell r="E824" t="str">
            <v>1/2</v>
          </cell>
          <cell r="F824" t="str">
            <v>-</v>
          </cell>
          <cell r="G824" t="str">
            <v>SCH 40</v>
          </cell>
          <cell r="H824" t="str">
            <v>-</v>
          </cell>
          <cell r="I824">
            <v>2.1</v>
          </cell>
          <cell r="J824" t="str">
            <v>Anaco</v>
          </cell>
        </row>
        <row r="825">
          <cell r="C825" t="str">
            <v>Pipe2 1/2-SCH 40-</v>
          </cell>
          <cell r="D825" t="str">
            <v>Pipe</v>
          </cell>
          <cell r="E825" t="str">
            <v>2 1/2</v>
          </cell>
          <cell r="F825" t="str">
            <v>-</v>
          </cell>
          <cell r="G825" t="str">
            <v>SCH 40</v>
          </cell>
          <cell r="H825" t="str">
            <v>-</v>
          </cell>
          <cell r="I825">
            <v>4.25</v>
          </cell>
          <cell r="J825" t="str">
            <v>Anaco</v>
          </cell>
        </row>
        <row r="826">
          <cell r="C826" t="str">
            <v>Pipe3 1/2-SCH 40-</v>
          </cell>
          <cell r="D826" t="str">
            <v>Pipe</v>
          </cell>
          <cell r="E826" t="str">
            <v>3 1/2</v>
          </cell>
          <cell r="F826" t="str">
            <v>-</v>
          </cell>
          <cell r="G826" t="str">
            <v>SCH 40</v>
          </cell>
          <cell r="H826" t="str">
            <v>-</v>
          </cell>
          <cell r="I826">
            <v>6.8</v>
          </cell>
          <cell r="J826" t="str">
            <v>Anaco</v>
          </cell>
        </row>
        <row r="827">
          <cell r="C827" t="str">
            <v>Pipe3/4-SCH 40-</v>
          </cell>
          <cell r="D827" t="str">
            <v>Pipe</v>
          </cell>
          <cell r="E827" t="str">
            <v>3/4</v>
          </cell>
          <cell r="F827" t="str">
            <v>-</v>
          </cell>
          <cell r="G827" t="str">
            <v>SCH 40</v>
          </cell>
          <cell r="H827" t="str">
            <v>-</v>
          </cell>
          <cell r="I827">
            <v>1.95</v>
          </cell>
          <cell r="J827" t="str">
            <v>Anaco</v>
          </cell>
        </row>
        <row r="828">
          <cell r="C828" t="str">
            <v>Pipe8-SCH 60-</v>
          </cell>
          <cell r="D828" t="str">
            <v>Pipe</v>
          </cell>
          <cell r="E828">
            <v>8</v>
          </cell>
          <cell r="F828" t="str">
            <v>-</v>
          </cell>
          <cell r="G828" t="str">
            <v>SCH 60</v>
          </cell>
          <cell r="H828" t="str">
            <v>-</v>
          </cell>
          <cell r="I828">
            <v>22.2</v>
          </cell>
          <cell r="J828" t="str">
            <v>Anaco</v>
          </cell>
        </row>
        <row r="829">
          <cell r="C829" t="str">
            <v>Pipe10-SCH 60-</v>
          </cell>
          <cell r="D829" t="str">
            <v>Pipe</v>
          </cell>
          <cell r="E829">
            <v>10</v>
          </cell>
          <cell r="F829" t="str">
            <v>-</v>
          </cell>
          <cell r="G829" t="str">
            <v>SCH 60</v>
          </cell>
          <cell r="H829" t="str">
            <v>-</v>
          </cell>
          <cell r="I829">
            <v>31.2</v>
          </cell>
          <cell r="J829" t="str">
            <v>Anaco</v>
          </cell>
        </row>
        <row r="830">
          <cell r="C830" t="str">
            <v>Pipe12-SCH 60-</v>
          </cell>
          <cell r="D830" t="str">
            <v>Pipe</v>
          </cell>
          <cell r="E830">
            <v>12</v>
          </cell>
          <cell r="F830" t="str">
            <v>-</v>
          </cell>
          <cell r="G830" t="str">
            <v>SCH 60</v>
          </cell>
          <cell r="H830" t="str">
            <v>-</v>
          </cell>
          <cell r="I830">
            <v>44.5</v>
          </cell>
          <cell r="J830" t="str">
            <v>Anaco</v>
          </cell>
        </row>
        <row r="831">
          <cell r="C831" t="str">
            <v>Pipe14-SCH 60-</v>
          </cell>
          <cell r="D831" t="str">
            <v>Pipe</v>
          </cell>
          <cell r="E831">
            <v>14</v>
          </cell>
          <cell r="F831" t="str">
            <v>-</v>
          </cell>
          <cell r="G831" t="str">
            <v>SCH 60</v>
          </cell>
          <cell r="H831" t="str">
            <v>-</v>
          </cell>
          <cell r="I831">
            <v>53.5</v>
          </cell>
          <cell r="J831" t="str">
            <v>Anaco</v>
          </cell>
        </row>
        <row r="832">
          <cell r="C832" t="str">
            <v>Pipe16-SCH 60-</v>
          </cell>
          <cell r="D832" t="str">
            <v>Pipe</v>
          </cell>
          <cell r="E832">
            <v>16</v>
          </cell>
          <cell r="F832" t="str">
            <v>-</v>
          </cell>
          <cell r="G832" t="str">
            <v>SCH 60</v>
          </cell>
          <cell r="H832" t="str">
            <v>-</v>
          </cell>
          <cell r="I832">
            <v>67</v>
          </cell>
          <cell r="J832" t="str">
            <v>Anaco</v>
          </cell>
        </row>
        <row r="833">
          <cell r="C833" t="str">
            <v>Pipe18-SCH 60-</v>
          </cell>
          <cell r="D833" t="str">
            <v>Pipe</v>
          </cell>
          <cell r="E833">
            <v>18</v>
          </cell>
          <cell r="F833" t="str">
            <v>-</v>
          </cell>
          <cell r="G833" t="str">
            <v>SCH 60</v>
          </cell>
          <cell r="H833" t="str">
            <v>-</v>
          </cell>
          <cell r="I833">
            <v>140</v>
          </cell>
          <cell r="J833" t="str">
            <v>Anaco</v>
          </cell>
        </row>
        <row r="834">
          <cell r="C834" t="str">
            <v>Pipe20-SCH 60-</v>
          </cell>
          <cell r="D834" t="str">
            <v>Pipe</v>
          </cell>
          <cell r="E834">
            <v>20</v>
          </cell>
          <cell r="F834" t="str">
            <v>-</v>
          </cell>
          <cell r="G834" t="str">
            <v>SCH 60</v>
          </cell>
          <cell r="H834" t="str">
            <v>-</v>
          </cell>
          <cell r="I834">
            <v>162</v>
          </cell>
          <cell r="J834" t="str">
            <v>Anaco</v>
          </cell>
        </row>
        <row r="835">
          <cell r="C835" t="str">
            <v>Pipe24-SCH 60-</v>
          </cell>
          <cell r="D835" t="str">
            <v>Pipe</v>
          </cell>
          <cell r="E835">
            <v>24</v>
          </cell>
          <cell r="F835" t="str">
            <v>-</v>
          </cell>
          <cell r="G835" t="str">
            <v>SCH 60</v>
          </cell>
          <cell r="H835" t="str">
            <v>-</v>
          </cell>
          <cell r="I835">
            <v>235</v>
          </cell>
          <cell r="J835" t="str">
            <v>Anaco</v>
          </cell>
        </row>
        <row r="836">
          <cell r="C836" t="str">
            <v>Pipe1/2-SCH 60-</v>
          </cell>
          <cell r="D836" t="str">
            <v>Pipe</v>
          </cell>
          <cell r="E836" t="str">
            <v>1/2</v>
          </cell>
          <cell r="F836" t="str">
            <v>-</v>
          </cell>
          <cell r="G836" t="str">
            <v>SCH 60</v>
          </cell>
          <cell r="H836" t="str">
            <v>-</v>
          </cell>
        </row>
        <row r="837">
          <cell r="C837" t="str">
            <v>Pipe3/4-SCH 60-</v>
          </cell>
          <cell r="D837" t="str">
            <v>Pipe</v>
          </cell>
          <cell r="E837" t="str">
            <v>3/4</v>
          </cell>
          <cell r="F837" t="str">
            <v>-</v>
          </cell>
          <cell r="G837" t="str">
            <v>SCH 60</v>
          </cell>
          <cell r="H837" t="str">
            <v>-</v>
          </cell>
        </row>
        <row r="838">
          <cell r="C838" t="str">
            <v>Pipe1-SCH 80-</v>
          </cell>
          <cell r="D838" t="str">
            <v>Pipe</v>
          </cell>
          <cell r="E838">
            <v>1</v>
          </cell>
          <cell r="F838" t="str">
            <v>-</v>
          </cell>
          <cell r="G838" t="str">
            <v>SCH 80</v>
          </cell>
          <cell r="H838" t="str">
            <v>-</v>
          </cell>
          <cell r="I838">
            <v>6.2319999999999993</v>
          </cell>
          <cell r="J838" t="str">
            <v>HTT</v>
          </cell>
        </row>
        <row r="839">
          <cell r="C839" t="str">
            <v>Pipe2-SCH 80-</v>
          </cell>
          <cell r="D839" t="str">
            <v>Pipe</v>
          </cell>
          <cell r="E839">
            <v>2</v>
          </cell>
          <cell r="F839" t="str">
            <v>-</v>
          </cell>
          <cell r="G839" t="str">
            <v>SCH 80</v>
          </cell>
          <cell r="H839" t="str">
            <v>-</v>
          </cell>
          <cell r="I839">
            <v>8.3967999999999989</v>
          </cell>
          <cell r="J839" t="str">
            <v>HTT</v>
          </cell>
        </row>
        <row r="840">
          <cell r="C840" t="str">
            <v>Pipe3-SCH 80-</v>
          </cell>
          <cell r="D840" t="str">
            <v>Pipe</v>
          </cell>
          <cell r="E840">
            <v>3</v>
          </cell>
          <cell r="F840" t="str">
            <v>-</v>
          </cell>
          <cell r="G840" t="str">
            <v>SCH 80</v>
          </cell>
          <cell r="H840" t="str">
            <v>-</v>
          </cell>
          <cell r="I840">
            <v>5.7</v>
          </cell>
          <cell r="J840" t="str">
            <v>Anaco</v>
          </cell>
        </row>
        <row r="841">
          <cell r="C841" t="str">
            <v>Pipe4-SCH 80-</v>
          </cell>
          <cell r="D841" t="str">
            <v>Pipe</v>
          </cell>
          <cell r="E841">
            <v>4</v>
          </cell>
          <cell r="F841" t="str">
            <v>-</v>
          </cell>
          <cell r="G841" t="str">
            <v>SCH 80</v>
          </cell>
          <cell r="H841" t="str">
            <v>-</v>
          </cell>
          <cell r="I841">
            <v>8.5</v>
          </cell>
          <cell r="J841" t="str">
            <v>Anaco</v>
          </cell>
        </row>
        <row r="842">
          <cell r="C842" t="str">
            <v>Pipe5-SCH 80-</v>
          </cell>
          <cell r="D842" t="str">
            <v>Pipe</v>
          </cell>
          <cell r="E842">
            <v>5</v>
          </cell>
          <cell r="F842" t="str">
            <v>-</v>
          </cell>
          <cell r="G842" t="str">
            <v>SCH 80</v>
          </cell>
          <cell r="H842" t="str">
            <v>-</v>
          </cell>
          <cell r="I842">
            <v>13.65</v>
          </cell>
          <cell r="J842" t="str">
            <v>Anaco</v>
          </cell>
        </row>
        <row r="843">
          <cell r="C843" t="str">
            <v>Pipe6-SCH 80-</v>
          </cell>
          <cell r="D843" t="str">
            <v>Pipe</v>
          </cell>
          <cell r="E843">
            <v>6</v>
          </cell>
          <cell r="F843" t="str">
            <v>-</v>
          </cell>
          <cell r="G843" t="str">
            <v>SCH 80</v>
          </cell>
          <cell r="H843" t="str">
            <v>-</v>
          </cell>
          <cell r="I843">
            <v>15.9</v>
          </cell>
          <cell r="J843" t="str">
            <v>Anaco</v>
          </cell>
        </row>
        <row r="844">
          <cell r="C844" t="str">
            <v>Pipe8-SCH 80-</v>
          </cell>
          <cell r="D844" t="str">
            <v>Pipe</v>
          </cell>
          <cell r="E844">
            <v>8</v>
          </cell>
          <cell r="F844" t="str">
            <v>-</v>
          </cell>
          <cell r="G844" t="str">
            <v>SCH 80</v>
          </cell>
          <cell r="H844" t="str">
            <v>-</v>
          </cell>
          <cell r="I844">
            <v>24</v>
          </cell>
          <cell r="J844" t="str">
            <v>Anaco</v>
          </cell>
        </row>
        <row r="845">
          <cell r="C845" t="str">
            <v>Pipe10-SCH 80-</v>
          </cell>
          <cell r="D845" t="str">
            <v>Pipe</v>
          </cell>
          <cell r="E845">
            <v>10</v>
          </cell>
          <cell r="F845" t="str">
            <v>-</v>
          </cell>
          <cell r="G845" t="str">
            <v>SCH 80</v>
          </cell>
          <cell r="H845" t="str">
            <v>-</v>
          </cell>
          <cell r="I845">
            <v>36</v>
          </cell>
          <cell r="J845" t="str">
            <v>Anaco</v>
          </cell>
        </row>
        <row r="846">
          <cell r="C846" t="str">
            <v>Pipe12-SCH 80-</v>
          </cell>
          <cell r="D846" t="str">
            <v>Pipe</v>
          </cell>
          <cell r="E846">
            <v>12</v>
          </cell>
          <cell r="F846" t="str">
            <v>-</v>
          </cell>
          <cell r="G846" t="str">
            <v>SCH 80</v>
          </cell>
          <cell r="H846" t="str">
            <v>-</v>
          </cell>
          <cell r="I846">
            <v>53.5</v>
          </cell>
          <cell r="J846" t="str">
            <v>Anaco</v>
          </cell>
        </row>
        <row r="847">
          <cell r="C847" t="str">
            <v>Pipe14-SCH 80-</v>
          </cell>
          <cell r="D847" t="str">
            <v>Pipe</v>
          </cell>
          <cell r="E847">
            <v>14</v>
          </cell>
          <cell r="F847" t="str">
            <v>-</v>
          </cell>
          <cell r="G847" t="str">
            <v>SCH 80</v>
          </cell>
          <cell r="H847" t="str">
            <v>-</v>
          </cell>
          <cell r="I847">
            <v>65.5</v>
          </cell>
          <cell r="J847" t="str">
            <v>Anaco</v>
          </cell>
        </row>
        <row r="848">
          <cell r="C848" t="str">
            <v>Pipe16-SCH 80-</v>
          </cell>
          <cell r="D848" t="str">
            <v>Pipe</v>
          </cell>
          <cell r="E848">
            <v>16</v>
          </cell>
          <cell r="F848" t="str">
            <v>-</v>
          </cell>
          <cell r="G848" t="str">
            <v>SCH 80</v>
          </cell>
          <cell r="H848" t="str">
            <v>-</v>
          </cell>
          <cell r="I848">
            <v>84.6</v>
          </cell>
          <cell r="J848" t="str">
            <v>Anaco</v>
          </cell>
        </row>
        <row r="849">
          <cell r="C849" t="str">
            <v>Pipe18-SCH 80-</v>
          </cell>
          <cell r="D849" t="str">
            <v>Pipe</v>
          </cell>
          <cell r="E849">
            <v>18</v>
          </cell>
          <cell r="F849" t="str">
            <v>-</v>
          </cell>
          <cell r="G849" t="str">
            <v>SCH 80</v>
          </cell>
          <cell r="H849" t="str">
            <v>-</v>
          </cell>
          <cell r="I849">
            <v>173</v>
          </cell>
          <cell r="J849" t="str">
            <v>Anaco</v>
          </cell>
        </row>
        <row r="850">
          <cell r="C850" t="str">
            <v>Pipe20-SCH 80-</v>
          </cell>
          <cell r="D850" t="str">
            <v>Pipe</v>
          </cell>
          <cell r="E850">
            <v>20</v>
          </cell>
          <cell r="F850" t="str">
            <v>-</v>
          </cell>
          <cell r="G850" t="str">
            <v>SCH 80</v>
          </cell>
          <cell r="H850" t="str">
            <v>-</v>
          </cell>
          <cell r="I850">
            <v>201</v>
          </cell>
          <cell r="J850" t="str">
            <v>Anaco</v>
          </cell>
        </row>
        <row r="851">
          <cell r="C851" t="str">
            <v>Pipe24-SCH 80-</v>
          </cell>
          <cell r="D851" t="str">
            <v>Pipe</v>
          </cell>
          <cell r="E851">
            <v>24</v>
          </cell>
          <cell r="F851" t="str">
            <v>-</v>
          </cell>
          <cell r="G851" t="str">
            <v>SCH 80</v>
          </cell>
          <cell r="H851" t="str">
            <v>-</v>
          </cell>
          <cell r="I851">
            <v>310</v>
          </cell>
          <cell r="J851" t="str">
            <v>Anaco</v>
          </cell>
        </row>
        <row r="852">
          <cell r="C852" t="str">
            <v>Pipe1 1/2-SCH 80-</v>
          </cell>
          <cell r="D852" t="str">
            <v>Pipe</v>
          </cell>
          <cell r="E852" t="str">
            <v>1 1/2</v>
          </cell>
          <cell r="F852" t="str">
            <v>-</v>
          </cell>
          <cell r="G852" t="str">
            <v>SCH 80</v>
          </cell>
          <cell r="H852" t="str">
            <v>-</v>
          </cell>
          <cell r="I852">
            <v>3.5</v>
          </cell>
          <cell r="J852" t="str">
            <v>Anaco</v>
          </cell>
        </row>
        <row r="853">
          <cell r="C853" t="str">
            <v>Pipe1 1/4-SCH 80-</v>
          </cell>
          <cell r="D853" t="str">
            <v>Pipe</v>
          </cell>
          <cell r="E853" t="str">
            <v>1 1/4</v>
          </cell>
          <cell r="F853" t="str">
            <v>-</v>
          </cell>
          <cell r="G853" t="str">
            <v>SCH 80</v>
          </cell>
          <cell r="H853" t="str">
            <v>-</v>
          </cell>
          <cell r="I853">
            <v>3.6</v>
          </cell>
          <cell r="J853" t="str">
            <v>Anaco</v>
          </cell>
        </row>
        <row r="854">
          <cell r="C854" t="str">
            <v>Pipe1/2-SCH 80-</v>
          </cell>
          <cell r="D854" t="str">
            <v>Pipe</v>
          </cell>
          <cell r="E854" t="str">
            <v>1/2</v>
          </cell>
          <cell r="F854" t="str">
            <v>-</v>
          </cell>
          <cell r="G854" t="str">
            <v>SCH 80</v>
          </cell>
          <cell r="H854" t="str">
            <v>-</v>
          </cell>
          <cell r="I854">
            <v>2.0499999999999998</v>
          </cell>
          <cell r="J854" t="str">
            <v>Anaco</v>
          </cell>
        </row>
        <row r="855">
          <cell r="C855" t="str">
            <v>Pipe2 1/2-SCH 80-</v>
          </cell>
          <cell r="D855" t="str">
            <v>Pipe</v>
          </cell>
          <cell r="E855" t="str">
            <v>2 1/2</v>
          </cell>
          <cell r="F855" t="str">
            <v>-</v>
          </cell>
          <cell r="G855" t="str">
            <v>SCH 80</v>
          </cell>
          <cell r="H855" t="str">
            <v>-</v>
          </cell>
          <cell r="I855">
            <v>4.95</v>
          </cell>
          <cell r="J855" t="str">
            <v>Anaco</v>
          </cell>
        </row>
        <row r="856">
          <cell r="C856" t="str">
            <v>Pipe3 1/2-SCH 80-</v>
          </cell>
          <cell r="D856" t="str">
            <v>Pipe</v>
          </cell>
          <cell r="E856" t="str">
            <v>3 1/2</v>
          </cell>
          <cell r="F856" t="str">
            <v>-</v>
          </cell>
          <cell r="G856" t="str">
            <v>SCH 80</v>
          </cell>
          <cell r="H856" t="str">
            <v>-</v>
          </cell>
          <cell r="I856">
            <v>8.65</v>
          </cell>
          <cell r="J856" t="str">
            <v>Anaco</v>
          </cell>
        </row>
        <row r="857">
          <cell r="C857" t="str">
            <v>Pipe3/4-SCH 80-</v>
          </cell>
          <cell r="D857" t="str">
            <v>Pipe</v>
          </cell>
          <cell r="E857" t="str">
            <v>3/4</v>
          </cell>
          <cell r="F857" t="str">
            <v>-</v>
          </cell>
          <cell r="G857" t="str">
            <v>SCH 80</v>
          </cell>
          <cell r="H857" t="str">
            <v>-</v>
          </cell>
          <cell r="I857">
            <v>2.1</v>
          </cell>
          <cell r="J857" t="str">
            <v>Anaco</v>
          </cell>
        </row>
        <row r="858">
          <cell r="C858" t="str">
            <v>Pipe1-STD-</v>
          </cell>
          <cell r="D858" t="str">
            <v>Pipe</v>
          </cell>
          <cell r="E858">
            <v>1</v>
          </cell>
          <cell r="F858" t="str">
            <v>-</v>
          </cell>
          <cell r="G858" t="str">
            <v>STD</v>
          </cell>
          <cell r="H858" t="str">
            <v>-</v>
          </cell>
          <cell r="I858">
            <v>2.1</v>
          </cell>
          <cell r="J858" t="str">
            <v>Anaco</v>
          </cell>
        </row>
        <row r="859">
          <cell r="C859" t="str">
            <v>Pipe2-STD-</v>
          </cell>
          <cell r="D859" t="str">
            <v>Pipe</v>
          </cell>
          <cell r="E859">
            <v>2</v>
          </cell>
          <cell r="F859" t="str">
            <v>-</v>
          </cell>
          <cell r="G859" t="str">
            <v>STD</v>
          </cell>
          <cell r="H859" t="str">
            <v>-</v>
          </cell>
          <cell r="I859">
            <v>2.5</v>
          </cell>
          <cell r="J859" t="str">
            <v>Anaco</v>
          </cell>
        </row>
        <row r="860">
          <cell r="C860" t="str">
            <v>Pipe3-STD-</v>
          </cell>
          <cell r="D860" t="str">
            <v>Pipe</v>
          </cell>
          <cell r="E860">
            <v>3</v>
          </cell>
          <cell r="F860" t="str">
            <v>-</v>
          </cell>
          <cell r="G860" t="str">
            <v>STD</v>
          </cell>
          <cell r="H860" t="str">
            <v>-</v>
          </cell>
          <cell r="I860">
            <v>12.7592</v>
          </cell>
          <cell r="J860" t="str">
            <v>HTT</v>
          </cell>
        </row>
        <row r="861">
          <cell r="C861" t="str">
            <v>Pipe4-STD-</v>
          </cell>
          <cell r="D861" t="str">
            <v>Pipe</v>
          </cell>
          <cell r="E861">
            <v>4</v>
          </cell>
          <cell r="F861" t="str">
            <v>-</v>
          </cell>
          <cell r="G861" t="str">
            <v>STD</v>
          </cell>
          <cell r="H861" t="str">
            <v>-</v>
          </cell>
          <cell r="I861">
            <v>18.203999999999997</v>
          </cell>
          <cell r="J861" t="str">
            <v>HTT</v>
          </cell>
        </row>
        <row r="862">
          <cell r="C862" t="str">
            <v>Pipe5-STD-</v>
          </cell>
          <cell r="D862" t="str">
            <v>Pipe</v>
          </cell>
          <cell r="E862">
            <v>5</v>
          </cell>
          <cell r="F862" t="str">
            <v>-</v>
          </cell>
          <cell r="G862" t="str">
            <v>STD</v>
          </cell>
          <cell r="H862" t="str">
            <v>-</v>
          </cell>
          <cell r="I862">
            <v>9.6</v>
          </cell>
          <cell r="J862" t="str">
            <v>Anaco</v>
          </cell>
        </row>
        <row r="863">
          <cell r="C863" t="str">
            <v>Pipe6-STD-</v>
          </cell>
          <cell r="D863" t="str">
            <v>Pipe</v>
          </cell>
          <cell r="E863">
            <v>6</v>
          </cell>
          <cell r="F863" t="str">
            <v>-</v>
          </cell>
          <cell r="G863" t="str">
            <v>STD</v>
          </cell>
          <cell r="H863" t="str">
            <v>-</v>
          </cell>
          <cell r="I863">
            <v>29.684000000000001</v>
          </cell>
          <cell r="J863" t="str">
            <v>HTT</v>
          </cell>
        </row>
        <row r="864">
          <cell r="C864" t="str">
            <v>Pipe8-STD-</v>
          </cell>
          <cell r="D864" t="str">
            <v>Pipe</v>
          </cell>
          <cell r="E864">
            <v>8</v>
          </cell>
          <cell r="F864" t="str">
            <v>-</v>
          </cell>
          <cell r="G864" t="str">
            <v>STD</v>
          </cell>
          <cell r="H864" t="str">
            <v>-</v>
          </cell>
          <cell r="I864">
            <v>42.64</v>
          </cell>
          <cell r="J864" t="str">
            <v>HTT</v>
          </cell>
        </row>
        <row r="865">
          <cell r="C865" t="str">
            <v>Pipe10-STD-</v>
          </cell>
          <cell r="D865" t="str">
            <v>Pipe</v>
          </cell>
          <cell r="E865">
            <v>10</v>
          </cell>
          <cell r="F865" t="str">
            <v>-</v>
          </cell>
          <cell r="G865" t="str">
            <v>STD</v>
          </cell>
          <cell r="H865" t="str">
            <v>-</v>
          </cell>
          <cell r="I865">
            <v>63.402399999999993</v>
          </cell>
          <cell r="J865" t="str">
            <v>HTT</v>
          </cell>
        </row>
        <row r="866">
          <cell r="C866" t="str">
            <v>Pipe12-STD-</v>
          </cell>
          <cell r="D866" t="str">
            <v>Pipe</v>
          </cell>
          <cell r="E866">
            <v>12</v>
          </cell>
          <cell r="F866" t="str">
            <v>-</v>
          </cell>
          <cell r="G866" t="str">
            <v>STD</v>
          </cell>
          <cell r="H866" t="str">
            <v>-</v>
          </cell>
          <cell r="I866">
            <v>97.776799999999994</v>
          </cell>
          <cell r="J866" t="str">
            <v>HTT</v>
          </cell>
        </row>
        <row r="867">
          <cell r="C867" t="str">
            <v>Pipe14-STD-</v>
          </cell>
          <cell r="D867" t="str">
            <v>Pipe</v>
          </cell>
          <cell r="E867">
            <v>14</v>
          </cell>
          <cell r="F867" t="str">
            <v>-</v>
          </cell>
          <cell r="G867" t="str">
            <v>STD</v>
          </cell>
          <cell r="H867" t="str">
            <v>-</v>
          </cell>
          <cell r="I867">
            <v>93.348799999999997</v>
          </cell>
          <cell r="J867" t="str">
            <v>HTT</v>
          </cell>
        </row>
        <row r="868">
          <cell r="C868" t="str">
            <v>Pipe16-STD-</v>
          </cell>
          <cell r="D868" t="str">
            <v>Pipe</v>
          </cell>
          <cell r="E868">
            <v>16</v>
          </cell>
          <cell r="F868" t="str">
            <v>-</v>
          </cell>
          <cell r="G868" t="str">
            <v>STD</v>
          </cell>
          <cell r="H868" t="str">
            <v>-</v>
          </cell>
          <cell r="I868">
            <v>31.1</v>
          </cell>
          <cell r="J868" t="str">
            <v>Anaco</v>
          </cell>
        </row>
        <row r="869">
          <cell r="C869" t="str">
            <v>Pipe18-STD-</v>
          </cell>
          <cell r="D869" t="str">
            <v>Pipe</v>
          </cell>
          <cell r="E869">
            <v>18</v>
          </cell>
          <cell r="F869" t="str">
            <v>-</v>
          </cell>
          <cell r="G869" t="str">
            <v>STD</v>
          </cell>
          <cell r="H869" t="str">
            <v>-</v>
          </cell>
          <cell r="I869">
            <v>49.9</v>
          </cell>
          <cell r="J869" t="str">
            <v>Anaco</v>
          </cell>
        </row>
        <row r="870">
          <cell r="C870" t="str">
            <v>Pipe20-STD-</v>
          </cell>
          <cell r="D870" t="str">
            <v>Pipe</v>
          </cell>
          <cell r="E870">
            <v>20</v>
          </cell>
          <cell r="F870" t="str">
            <v>-</v>
          </cell>
          <cell r="G870" t="str">
            <v>STD</v>
          </cell>
          <cell r="H870" t="str">
            <v>-</v>
          </cell>
          <cell r="I870">
            <v>311.04239999999999</v>
          </cell>
          <cell r="J870" t="str">
            <v>HTT</v>
          </cell>
        </row>
        <row r="871">
          <cell r="C871" t="str">
            <v>Pipe24-STD-</v>
          </cell>
          <cell r="D871" t="str">
            <v>Pipe</v>
          </cell>
          <cell r="E871">
            <v>24</v>
          </cell>
          <cell r="F871" t="str">
            <v>-</v>
          </cell>
          <cell r="G871" t="str">
            <v>STD</v>
          </cell>
          <cell r="H871" t="str">
            <v>-</v>
          </cell>
          <cell r="I871">
            <v>66.900000000000006</v>
          </cell>
          <cell r="J871" t="str">
            <v>Anaco</v>
          </cell>
        </row>
        <row r="872">
          <cell r="C872" t="str">
            <v>Pipe30-STD-</v>
          </cell>
          <cell r="D872" t="str">
            <v>Pipe</v>
          </cell>
          <cell r="E872">
            <v>30</v>
          </cell>
          <cell r="F872" t="str">
            <v>-</v>
          </cell>
          <cell r="G872" t="str">
            <v>STD</v>
          </cell>
          <cell r="H872" t="str">
            <v>-</v>
          </cell>
          <cell r="I872">
            <v>71.099999999999994</v>
          </cell>
          <cell r="J872" t="str">
            <v>Anaco</v>
          </cell>
        </row>
        <row r="873">
          <cell r="C873" t="str">
            <v>Pipe36-STD-</v>
          </cell>
          <cell r="D873" t="str">
            <v>Pipe</v>
          </cell>
          <cell r="E873">
            <v>36</v>
          </cell>
          <cell r="F873" t="str">
            <v>-</v>
          </cell>
          <cell r="G873" t="str">
            <v>STD</v>
          </cell>
          <cell r="H873" t="str">
            <v>-</v>
          </cell>
          <cell r="I873">
            <v>87.6</v>
          </cell>
          <cell r="J873" t="str">
            <v>Anaco</v>
          </cell>
        </row>
        <row r="874">
          <cell r="C874" t="str">
            <v>Pipe42-STD-</v>
          </cell>
          <cell r="D874" t="str">
            <v>Pipe</v>
          </cell>
          <cell r="E874">
            <v>42</v>
          </cell>
          <cell r="F874" t="str">
            <v>-</v>
          </cell>
          <cell r="G874" t="str">
            <v>STD</v>
          </cell>
          <cell r="H874" t="str">
            <v>-</v>
          </cell>
          <cell r="I874">
            <v>94</v>
          </cell>
          <cell r="J874" t="str">
            <v>Anaco</v>
          </cell>
        </row>
        <row r="875">
          <cell r="C875" t="str">
            <v>Pipe48-STD-</v>
          </cell>
          <cell r="D875" t="str">
            <v>Pipe</v>
          </cell>
          <cell r="E875">
            <v>48</v>
          </cell>
          <cell r="F875" t="str">
            <v>-</v>
          </cell>
          <cell r="G875" t="str">
            <v>STD</v>
          </cell>
          <cell r="H875" t="str">
            <v>-</v>
          </cell>
          <cell r="I875">
            <v>110</v>
          </cell>
          <cell r="J875" t="str">
            <v>Anaco</v>
          </cell>
        </row>
        <row r="876">
          <cell r="C876" t="str">
            <v>Pipe1 1/2-STD-</v>
          </cell>
          <cell r="D876" t="str">
            <v>Pipe</v>
          </cell>
          <cell r="E876" t="str">
            <v>1 1/2</v>
          </cell>
          <cell r="F876" t="str">
            <v>-</v>
          </cell>
          <cell r="G876" t="str">
            <v>STD</v>
          </cell>
          <cell r="H876" t="str">
            <v>-</v>
          </cell>
          <cell r="I876">
            <v>2.75</v>
          </cell>
          <cell r="J876" t="str">
            <v>Anaco</v>
          </cell>
        </row>
        <row r="877">
          <cell r="C877" t="str">
            <v>Pipe1 1/4-STD-</v>
          </cell>
          <cell r="D877" t="str">
            <v>Pipe</v>
          </cell>
          <cell r="E877" t="str">
            <v>1 1/4</v>
          </cell>
          <cell r="F877" t="str">
            <v>-</v>
          </cell>
          <cell r="G877" t="str">
            <v>STD</v>
          </cell>
          <cell r="H877" t="str">
            <v>-</v>
          </cell>
          <cell r="I877">
            <v>2.25</v>
          </cell>
          <cell r="J877" t="str">
            <v>Anaco</v>
          </cell>
        </row>
        <row r="878">
          <cell r="C878" t="str">
            <v>Pipe1/2-STD-</v>
          </cell>
          <cell r="D878" t="str">
            <v>Pipe</v>
          </cell>
          <cell r="E878" t="str">
            <v>1/2</v>
          </cell>
          <cell r="F878" t="str">
            <v>-</v>
          </cell>
          <cell r="G878" t="str">
            <v>STD</v>
          </cell>
          <cell r="H878" t="str">
            <v>-</v>
          </cell>
          <cell r="I878">
            <v>2.1</v>
          </cell>
          <cell r="J878" t="str">
            <v>Anaco</v>
          </cell>
        </row>
        <row r="879">
          <cell r="C879" t="str">
            <v>Pipe2 1/2-STD-</v>
          </cell>
          <cell r="D879" t="str">
            <v>Pipe</v>
          </cell>
          <cell r="E879" t="str">
            <v>2 1/2</v>
          </cell>
          <cell r="F879" t="str">
            <v>-</v>
          </cell>
          <cell r="G879" t="str">
            <v>STD</v>
          </cell>
          <cell r="H879" t="str">
            <v>-</v>
          </cell>
          <cell r="I879">
            <v>4.25</v>
          </cell>
          <cell r="J879" t="str">
            <v>Anaco</v>
          </cell>
        </row>
        <row r="880">
          <cell r="C880" t="str">
            <v>Pipe3 1/2-STD-</v>
          </cell>
          <cell r="D880" t="str">
            <v>Pipe</v>
          </cell>
          <cell r="E880" t="str">
            <v>3 1/2</v>
          </cell>
          <cell r="F880" t="str">
            <v>-</v>
          </cell>
          <cell r="G880" t="str">
            <v>STD</v>
          </cell>
          <cell r="H880" t="str">
            <v>-</v>
          </cell>
          <cell r="I880">
            <v>6.8</v>
          </cell>
          <cell r="J880" t="str">
            <v>Anaco</v>
          </cell>
        </row>
        <row r="881">
          <cell r="C881" t="str">
            <v>Pipe3/4-STD-</v>
          </cell>
          <cell r="D881" t="str">
            <v>Pipe</v>
          </cell>
          <cell r="E881" t="str">
            <v>3/4</v>
          </cell>
          <cell r="F881" t="str">
            <v>-</v>
          </cell>
          <cell r="G881" t="str">
            <v>STD</v>
          </cell>
          <cell r="H881" t="str">
            <v>-</v>
          </cell>
          <cell r="I881">
            <v>1.95</v>
          </cell>
          <cell r="J881" t="str">
            <v>Anaco</v>
          </cell>
        </row>
        <row r="882">
          <cell r="C882" t="str">
            <v>Pipe4-XH-</v>
          </cell>
          <cell r="D882" t="str">
            <v>Pipe</v>
          </cell>
          <cell r="E882">
            <v>4</v>
          </cell>
          <cell r="F882" t="str">
            <v>-</v>
          </cell>
          <cell r="G882" t="str">
            <v>XH</v>
          </cell>
          <cell r="H882" t="str">
            <v>-</v>
          </cell>
          <cell r="I882">
            <v>28.864000000000001</v>
          </cell>
          <cell r="J882" t="str">
            <v>HTT</v>
          </cell>
        </row>
        <row r="883">
          <cell r="C883" t="str">
            <v>Pipe6-XH-</v>
          </cell>
          <cell r="D883" t="str">
            <v>Pipe</v>
          </cell>
          <cell r="E883">
            <v>6</v>
          </cell>
          <cell r="F883" t="str">
            <v>-</v>
          </cell>
          <cell r="G883" t="str">
            <v>XH</v>
          </cell>
          <cell r="H883" t="str">
            <v>-</v>
          </cell>
          <cell r="I883">
            <v>36.08</v>
          </cell>
          <cell r="J883" t="str">
            <v>HTT</v>
          </cell>
        </row>
        <row r="884">
          <cell r="C884" t="str">
            <v>Pipe8-XH-</v>
          </cell>
          <cell r="D884" t="str">
            <v>Pipe</v>
          </cell>
          <cell r="E884">
            <v>8</v>
          </cell>
          <cell r="F884" t="str">
            <v>-</v>
          </cell>
          <cell r="G884" t="str">
            <v>XH</v>
          </cell>
          <cell r="H884" t="str">
            <v>-</v>
          </cell>
          <cell r="I884">
            <v>64.714399999999998</v>
          </cell>
          <cell r="J884" t="str">
            <v>HTT</v>
          </cell>
        </row>
        <row r="885">
          <cell r="C885" t="str">
            <v>Pipe12-XH-</v>
          </cell>
          <cell r="D885" t="str">
            <v>Pipe</v>
          </cell>
          <cell r="E885">
            <v>12</v>
          </cell>
          <cell r="F885" t="str">
            <v>-</v>
          </cell>
          <cell r="G885" t="str">
            <v>XH</v>
          </cell>
          <cell r="H885" t="str">
            <v>-</v>
          </cell>
          <cell r="I885">
            <v>188.99359999999999</v>
          </cell>
          <cell r="J885" t="str">
            <v>HTT</v>
          </cell>
        </row>
        <row r="886">
          <cell r="C886" t="str">
            <v>Pipe1-X-STG-</v>
          </cell>
          <cell r="D886" t="str">
            <v>Pipe</v>
          </cell>
          <cell r="E886">
            <v>1</v>
          </cell>
          <cell r="F886" t="str">
            <v>-</v>
          </cell>
          <cell r="G886" t="str">
            <v>X-STG</v>
          </cell>
          <cell r="H886" t="str">
            <v>-</v>
          </cell>
          <cell r="I886">
            <v>2.2999999999999998</v>
          </cell>
          <cell r="J886" t="str">
            <v>Anaco</v>
          </cell>
        </row>
        <row r="887">
          <cell r="C887" t="str">
            <v>Pipe2-X-STG-</v>
          </cell>
          <cell r="D887" t="str">
            <v>Pipe</v>
          </cell>
          <cell r="E887">
            <v>2</v>
          </cell>
          <cell r="F887" t="str">
            <v>-</v>
          </cell>
          <cell r="G887" t="str">
            <v>X-STG</v>
          </cell>
          <cell r="H887" t="str">
            <v>-</v>
          </cell>
          <cell r="I887">
            <v>3.4</v>
          </cell>
          <cell r="J887" t="str">
            <v>Anaco</v>
          </cell>
        </row>
        <row r="888">
          <cell r="C888" t="str">
            <v>Pipe3-X-STG-</v>
          </cell>
          <cell r="D888" t="str">
            <v>Pipe</v>
          </cell>
          <cell r="E888">
            <v>3</v>
          </cell>
          <cell r="F888" t="str">
            <v>-</v>
          </cell>
          <cell r="G888" t="str">
            <v>X-STG</v>
          </cell>
          <cell r="H888" t="str">
            <v>-</v>
          </cell>
          <cell r="I888">
            <v>5.7</v>
          </cell>
          <cell r="J888" t="str">
            <v>Anaco</v>
          </cell>
        </row>
        <row r="889">
          <cell r="C889" t="str">
            <v>Pipe4-X-STG-</v>
          </cell>
          <cell r="D889" t="str">
            <v>Pipe</v>
          </cell>
          <cell r="E889">
            <v>4</v>
          </cell>
          <cell r="F889" t="str">
            <v>-</v>
          </cell>
          <cell r="G889" t="str">
            <v>X-STG</v>
          </cell>
          <cell r="H889" t="str">
            <v>-</v>
          </cell>
          <cell r="I889">
            <v>8.5</v>
          </cell>
          <cell r="J889" t="str">
            <v>Anaco</v>
          </cell>
        </row>
        <row r="890">
          <cell r="C890" t="str">
            <v>Pipe5-X-STG-</v>
          </cell>
          <cell r="D890" t="str">
            <v>Pipe</v>
          </cell>
          <cell r="E890">
            <v>5</v>
          </cell>
          <cell r="F890" t="str">
            <v>-</v>
          </cell>
          <cell r="G890" t="str">
            <v>X-STG</v>
          </cell>
          <cell r="H890" t="str">
            <v>-</v>
          </cell>
          <cell r="I890">
            <v>13.65</v>
          </cell>
          <cell r="J890" t="str">
            <v>Anaco</v>
          </cell>
        </row>
        <row r="891">
          <cell r="C891" t="str">
            <v>Pipe6-X-STG-</v>
          </cell>
          <cell r="D891" t="str">
            <v>Pipe</v>
          </cell>
          <cell r="E891">
            <v>6</v>
          </cell>
          <cell r="F891" t="str">
            <v>-</v>
          </cell>
          <cell r="G891" t="str">
            <v>X-STG</v>
          </cell>
          <cell r="H891" t="str">
            <v>-</v>
          </cell>
          <cell r="I891">
            <v>15.9</v>
          </cell>
          <cell r="J891" t="str">
            <v>Anaco</v>
          </cell>
        </row>
        <row r="892">
          <cell r="C892" t="str">
            <v>Pipe8-X-STG-</v>
          </cell>
          <cell r="D892" t="str">
            <v>Pipe</v>
          </cell>
          <cell r="E892">
            <v>8</v>
          </cell>
          <cell r="F892" t="str">
            <v>-</v>
          </cell>
          <cell r="G892" t="str">
            <v>X-STG</v>
          </cell>
          <cell r="H892" t="str">
            <v>-</v>
          </cell>
          <cell r="I892">
            <v>24</v>
          </cell>
          <cell r="J892" t="str">
            <v>Anaco</v>
          </cell>
        </row>
        <row r="893">
          <cell r="C893" t="str">
            <v>Pipe10-X-STG-</v>
          </cell>
          <cell r="D893" t="str">
            <v>Pipe</v>
          </cell>
          <cell r="E893">
            <v>10</v>
          </cell>
          <cell r="F893" t="str">
            <v>-</v>
          </cell>
          <cell r="G893" t="str">
            <v>X-STG</v>
          </cell>
          <cell r="H893" t="str">
            <v>-</v>
          </cell>
          <cell r="I893">
            <v>31.2</v>
          </cell>
          <cell r="J893" t="str">
            <v>Anaco</v>
          </cell>
        </row>
        <row r="894">
          <cell r="C894" t="str">
            <v>Pipe12-X-STG-</v>
          </cell>
          <cell r="D894" t="str">
            <v>Pipe</v>
          </cell>
          <cell r="E894">
            <v>12</v>
          </cell>
          <cell r="F894" t="str">
            <v>-</v>
          </cell>
          <cell r="G894" t="str">
            <v>X-STG</v>
          </cell>
          <cell r="H894" t="str">
            <v>-</v>
          </cell>
          <cell r="I894">
            <v>38.9</v>
          </cell>
          <cell r="J894" t="str">
            <v>Anaco</v>
          </cell>
        </row>
        <row r="895">
          <cell r="C895" t="str">
            <v>Pipe14-X-STG-</v>
          </cell>
          <cell r="D895" t="str">
            <v>Pipe</v>
          </cell>
          <cell r="E895">
            <v>14</v>
          </cell>
          <cell r="F895" t="str">
            <v>-</v>
          </cell>
          <cell r="G895" t="str">
            <v>X-STG</v>
          </cell>
          <cell r="H895" t="str">
            <v>-</v>
          </cell>
          <cell r="I895">
            <v>44.6</v>
          </cell>
          <cell r="J895" t="str">
            <v>Anaco</v>
          </cell>
        </row>
        <row r="896">
          <cell r="C896" t="str">
            <v>Pipe16-X-STG-</v>
          </cell>
          <cell r="D896" t="str">
            <v>Pipe</v>
          </cell>
          <cell r="E896">
            <v>16</v>
          </cell>
          <cell r="F896" t="str">
            <v>-</v>
          </cell>
          <cell r="G896" t="str">
            <v>X-STG</v>
          </cell>
          <cell r="H896" t="str">
            <v>-</v>
          </cell>
          <cell r="I896">
            <v>51</v>
          </cell>
          <cell r="J896" t="str">
            <v>Anaco</v>
          </cell>
        </row>
        <row r="897">
          <cell r="C897" t="str">
            <v>Pipe18-X-STG-</v>
          </cell>
          <cell r="D897" t="str">
            <v>Pipe</v>
          </cell>
          <cell r="E897">
            <v>18</v>
          </cell>
          <cell r="F897" t="str">
            <v>-</v>
          </cell>
          <cell r="G897" t="str">
            <v>X-STG</v>
          </cell>
          <cell r="H897" t="str">
            <v>-</v>
          </cell>
          <cell r="I897">
            <v>82.7</v>
          </cell>
          <cell r="J897" t="str">
            <v>Anaco</v>
          </cell>
        </row>
        <row r="898">
          <cell r="C898" t="str">
            <v>Pipe20-X-STG-</v>
          </cell>
          <cell r="D898" t="str">
            <v>Pipe</v>
          </cell>
          <cell r="E898">
            <v>20</v>
          </cell>
          <cell r="F898" t="str">
            <v>-</v>
          </cell>
          <cell r="G898" t="str">
            <v>X-STG</v>
          </cell>
          <cell r="H898" t="str">
            <v>-</v>
          </cell>
          <cell r="I898">
            <v>89</v>
          </cell>
          <cell r="J898" t="str">
            <v>Anaco</v>
          </cell>
        </row>
        <row r="899">
          <cell r="C899" t="str">
            <v>Pipe24-X-STG-</v>
          </cell>
          <cell r="D899" t="str">
            <v>Pipe</v>
          </cell>
          <cell r="E899">
            <v>24</v>
          </cell>
          <cell r="F899" t="str">
            <v>-</v>
          </cell>
          <cell r="G899" t="str">
            <v>X-STG</v>
          </cell>
          <cell r="H899" t="str">
            <v>-</v>
          </cell>
          <cell r="I899">
            <v>112</v>
          </cell>
          <cell r="J899" t="str">
            <v>Anaco</v>
          </cell>
        </row>
        <row r="900">
          <cell r="C900" t="str">
            <v>Pipe30-X-STG-</v>
          </cell>
          <cell r="D900" t="str">
            <v>Pipe</v>
          </cell>
          <cell r="E900">
            <v>30</v>
          </cell>
          <cell r="F900" t="str">
            <v>-</v>
          </cell>
          <cell r="G900" t="str">
            <v>X-STG</v>
          </cell>
          <cell r="H900" t="str">
            <v>-</v>
          </cell>
          <cell r="I900">
            <v>82</v>
          </cell>
          <cell r="J900" t="str">
            <v>Anaco</v>
          </cell>
        </row>
        <row r="901">
          <cell r="C901" t="str">
            <v>Pipe36-X-STG-</v>
          </cell>
          <cell r="D901" t="str">
            <v>Pipe</v>
          </cell>
          <cell r="E901">
            <v>36</v>
          </cell>
          <cell r="F901" t="str">
            <v>-</v>
          </cell>
          <cell r="G901" t="str">
            <v>X-STG</v>
          </cell>
          <cell r="H901" t="str">
            <v>-</v>
          </cell>
          <cell r="I901">
            <v>96</v>
          </cell>
          <cell r="J901" t="str">
            <v>Anaco</v>
          </cell>
        </row>
        <row r="902">
          <cell r="C902" t="str">
            <v>Pipe42-X-STG-</v>
          </cell>
          <cell r="D902" t="str">
            <v>Pipe</v>
          </cell>
          <cell r="E902">
            <v>42</v>
          </cell>
          <cell r="F902" t="str">
            <v>-</v>
          </cell>
          <cell r="G902" t="str">
            <v>X-STG</v>
          </cell>
          <cell r="H902" t="str">
            <v>-</v>
          </cell>
          <cell r="I902">
            <v>114</v>
          </cell>
          <cell r="J902" t="str">
            <v>Anaco</v>
          </cell>
        </row>
        <row r="903">
          <cell r="C903" t="str">
            <v>Pipe48-X-STG-</v>
          </cell>
          <cell r="D903" t="str">
            <v>Pipe</v>
          </cell>
          <cell r="E903">
            <v>48</v>
          </cell>
          <cell r="F903" t="str">
            <v>-</v>
          </cell>
          <cell r="G903" t="str">
            <v>X-STG</v>
          </cell>
          <cell r="H903" t="str">
            <v>-</v>
          </cell>
          <cell r="I903">
            <v>131</v>
          </cell>
          <cell r="J903" t="str">
            <v>Anaco</v>
          </cell>
        </row>
        <row r="904">
          <cell r="C904" t="str">
            <v>Pipe1 1/2-X-STG-</v>
          </cell>
          <cell r="D904" t="str">
            <v>Pipe</v>
          </cell>
          <cell r="E904" t="str">
            <v>1 1/2</v>
          </cell>
          <cell r="F904" t="str">
            <v>-</v>
          </cell>
          <cell r="G904" t="str">
            <v>X-STG</v>
          </cell>
          <cell r="H904" t="str">
            <v>-</v>
          </cell>
          <cell r="I904">
            <v>3.5</v>
          </cell>
          <cell r="J904" t="str">
            <v>Anaco</v>
          </cell>
        </row>
        <row r="905">
          <cell r="C905" t="str">
            <v>Pipe1 1/4-X-STG-</v>
          </cell>
          <cell r="D905" t="str">
            <v>Pipe</v>
          </cell>
          <cell r="E905" t="str">
            <v>1 1/4</v>
          </cell>
          <cell r="F905" t="str">
            <v>-</v>
          </cell>
          <cell r="G905" t="str">
            <v>X-STG</v>
          </cell>
          <cell r="H905" t="str">
            <v>-</v>
          </cell>
          <cell r="I905">
            <v>3.6</v>
          </cell>
          <cell r="J905" t="str">
            <v>Anaco</v>
          </cell>
        </row>
        <row r="906">
          <cell r="C906" t="str">
            <v>Pipe1/2-X-STG-</v>
          </cell>
          <cell r="D906" t="str">
            <v>Pipe</v>
          </cell>
          <cell r="E906" t="str">
            <v>1/2</v>
          </cell>
          <cell r="F906" t="str">
            <v>-</v>
          </cell>
          <cell r="G906" t="str">
            <v>X-STG</v>
          </cell>
          <cell r="H906" t="str">
            <v>-</v>
          </cell>
          <cell r="I906">
            <v>2.0499999999999998</v>
          </cell>
          <cell r="J906" t="str">
            <v>Anaco</v>
          </cell>
        </row>
        <row r="907">
          <cell r="C907" t="str">
            <v>Pipe2 1/2-X-STG-</v>
          </cell>
          <cell r="D907" t="str">
            <v>Pipe</v>
          </cell>
          <cell r="E907" t="str">
            <v>2 1/2</v>
          </cell>
          <cell r="F907" t="str">
            <v>-</v>
          </cell>
          <cell r="G907" t="str">
            <v>X-STG</v>
          </cell>
          <cell r="H907" t="str">
            <v>-</v>
          </cell>
          <cell r="I907">
            <v>4.95</v>
          </cell>
          <cell r="J907" t="str">
            <v>Anaco</v>
          </cell>
        </row>
        <row r="908">
          <cell r="C908" t="str">
            <v>Pipe3 1/2-X-STG-</v>
          </cell>
          <cell r="D908" t="str">
            <v>Pipe</v>
          </cell>
          <cell r="E908" t="str">
            <v>3 1/2</v>
          </cell>
          <cell r="F908" t="str">
            <v>-</v>
          </cell>
          <cell r="G908" t="str">
            <v>X-STG</v>
          </cell>
          <cell r="H908" t="str">
            <v>-</v>
          </cell>
          <cell r="I908">
            <v>8.65</v>
          </cell>
          <cell r="J908" t="str">
            <v>Anaco</v>
          </cell>
        </row>
        <row r="909">
          <cell r="C909" t="str">
            <v>Pipe3/4-X-STG-</v>
          </cell>
          <cell r="D909" t="str">
            <v>Pipe</v>
          </cell>
          <cell r="E909" t="str">
            <v>3/4</v>
          </cell>
          <cell r="F909" t="str">
            <v>-</v>
          </cell>
          <cell r="G909" t="str">
            <v>X-STG</v>
          </cell>
          <cell r="H909" t="str">
            <v>-</v>
          </cell>
          <cell r="I909">
            <v>2.1</v>
          </cell>
          <cell r="J909" t="str">
            <v>Anaco</v>
          </cell>
        </row>
        <row r="910">
          <cell r="C910" t="str">
            <v>Pipe1-XX-STG-</v>
          </cell>
          <cell r="D910" t="str">
            <v>Pipe</v>
          </cell>
          <cell r="E910">
            <v>1</v>
          </cell>
          <cell r="F910" t="str">
            <v>-</v>
          </cell>
          <cell r="G910" t="str">
            <v>XX-STG</v>
          </cell>
          <cell r="H910" t="str">
            <v>-</v>
          </cell>
          <cell r="I910">
            <v>10.1</v>
          </cell>
          <cell r="J910" t="str">
            <v>Anaco</v>
          </cell>
        </row>
        <row r="911">
          <cell r="C911" t="str">
            <v>Pipe2-XX-STG-</v>
          </cell>
          <cell r="D911" t="str">
            <v>Pipe</v>
          </cell>
          <cell r="E911">
            <v>2</v>
          </cell>
          <cell r="F911" t="str">
            <v>-</v>
          </cell>
          <cell r="G911" t="str">
            <v>XX-STG</v>
          </cell>
          <cell r="H911" t="str">
            <v>-</v>
          </cell>
          <cell r="I911">
            <v>6.25</v>
          </cell>
          <cell r="J911" t="str">
            <v>Anaco</v>
          </cell>
        </row>
        <row r="912">
          <cell r="C912" t="str">
            <v>Pipe3-XX-STG-</v>
          </cell>
          <cell r="D912" t="str">
            <v>Pipe</v>
          </cell>
          <cell r="E912">
            <v>3</v>
          </cell>
          <cell r="F912" t="str">
            <v>-</v>
          </cell>
          <cell r="G912" t="str">
            <v>XX-STG</v>
          </cell>
          <cell r="H912" t="str">
            <v>-</v>
          </cell>
          <cell r="I912">
            <v>12.2</v>
          </cell>
          <cell r="J912" t="str">
            <v>Anaco</v>
          </cell>
        </row>
        <row r="913">
          <cell r="C913" t="str">
            <v>Pipe4-XX-STG-</v>
          </cell>
          <cell r="D913" t="str">
            <v>Pipe</v>
          </cell>
          <cell r="E913">
            <v>4</v>
          </cell>
          <cell r="F913" t="str">
            <v>-</v>
          </cell>
          <cell r="G913" t="str">
            <v>XX-STG</v>
          </cell>
          <cell r="H913" t="str">
            <v>-</v>
          </cell>
          <cell r="I913">
            <v>18.899999999999999</v>
          </cell>
          <cell r="J913" t="str">
            <v>Anaco</v>
          </cell>
        </row>
        <row r="914">
          <cell r="C914" t="str">
            <v>Pipe5-XX-STG-</v>
          </cell>
          <cell r="D914" t="str">
            <v>Pipe</v>
          </cell>
          <cell r="E914">
            <v>5</v>
          </cell>
          <cell r="F914" t="str">
            <v>-</v>
          </cell>
          <cell r="G914" t="str">
            <v>XX-STG</v>
          </cell>
          <cell r="H914" t="str">
            <v>-</v>
          </cell>
          <cell r="I914">
            <v>24</v>
          </cell>
          <cell r="J914" t="str">
            <v>Anaco</v>
          </cell>
        </row>
        <row r="915">
          <cell r="C915" t="str">
            <v>Pipe6-XX-STG-</v>
          </cell>
          <cell r="D915" t="str">
            <v>Pipe</v>
          </cell>
          <cell r="E915">
            <v>6</v>
          </cell>
          <cell r="F915" t="str">
            <v>-</v>
          </cell>
          <cell r="G915" t="str">
            <v>XX-STG</v>
          </cell>
          <cell r="H915" t="str">
            <v>-</v>
          </cell>
          <cell r="I915">
            <v>31</v>
          </cell>
          <cell r="J915" t="str">
            <v>Anaco</v>
          </cell>
        </row>
        <row r="916">
          <cell r="C916" t="str">
            <v>Pipe8-XX-STG-</v>
          </cell>
          <cell r="D916" t="str">
            <v>Pipe</v>
          </cell>
          <cell r="E916">
            <v>8</v>
          </cell>
          <cell r="F916" t="str">
            <v>-</v>
          </cell>
          <cell r="G916" t="str">
            <v>XX-STG</v>
          </cell>
          <cell r="H916" t="str">
            <v>-</v>
          </cell>
          <cell r="I916">
            <v>43</v>
          </cell>
          <cell r="J916" t="str">
            <v>Anaco</v>
          </cell>
        </row>
        <row r="917">
          <cell r="C917" t="str">
            <v>Pipe10-XX-STG-</v>
          </cell>
          <cell r="D917" t="str">
            <v>Pipe</v>
          </cell>
          <cell r="E917">
            <v>10</v>
          </cell>
          <cell r="F917" t="str">
            <v>-</v>
          </cell>
          <cell r="G917" t="str">
            <v>XX-STG</v>
          </cell>
          <cell r="H917" t="str">
            <v>-</v>
          </cell>
          <cell r="I917">
            <v>64.5</v>
          </cell>
          <cell r="J917" t="str">
            <v>Anaco</v>
          </cell>
        </row>
        <row r="918">
          <cell r="C918" t="str">
            <v>Pipe12-XX-STG-</v>
          </cell>
          <cell r="D918" t="str">
            <v>Pipe</v>
          </cell>
          <cell r="E918">
            <v>12</v>
          </cell>
          <cell r="F918" t="str">
            <v>-</v>
          </cell>
          <cell r="G918" t="str">
            <v>XX-STG</v>
          </cell>
          <cell r="H918" t="str">
            <v>-</v>
          </cell>
          <cell r="I918">
            <v>77</v>
          </cell>
          <cell r="J918" t="str">
            <v>Anaco</v>
          </cell>
        </row>
        <row r="919">
          <cell r="C919" t="str">
            <v>Pipe1 1/2-XX-STG-</v>
          </cell>
          <cell r="D919" t="str">
            <v>Pipe</v>
          </cell>
          <cell r="E919" t="str">
            <v>1 1/2</v>
          </cell>
          <cell r="F919" t="str">
            <v>-</v>
          </cell>
          <cell r="G919" t="str">
            <v>XX-STG</v>
          </cell>
          <cell r="H919" t="str">
            <v>-</v>
          </cell>
          <cell r="I919">
            <v>11.5</v>
          </cell>
          <cell r="J919" t="str">
            <v>Anaco</v>
          </cell>
        </row>
        <row r="920">
          <cell r="C920" t="str">
            <v>Pipe1 1/4-XX-STG-</v>
          </cell>
          <cell r="D920" t="str">
            <v>Pipe</v>
          </cell>
          <cell r="E920" t="str">
            <v>1 1/4</v>
          </cell>
          <cell r="F920" t="str">
            <v>-</v>
          </cell>
          <cell r="G920" t="str">
            <v>XX-STG</v>
          </cell>
          <cell r="H920" t="str">
            <v>-</v>
          </cell>
          <cell r="I920">
            <v>12.7</v>
          </cell>
          <cell r="J920" t="str">
            <v>Anaco</v>
          </cell>
        </row>
        <row r="921">
          <cell r="C921" t="str">
            <v>Pipe1/2-XX-STG-</v>
          </cell>
          <cell r="D921" t="str">
            <v>Pipe</v>
          </cell>
          <cell r="E921" t="str">
            <v>1/2</v>
          </cell>
          <cell r="F921" t="str">
            <v>-</v>
          </cell>
          <cell r="G921" t="str">
            <v>XX-STG</v>
          </cell>
          <cell r="H921" t="str">
            <v>-</v>
          </cell>
          <cell r="I921">
            <v>4.0999999999999996</v>
          </cell>
          <cell r="J921" t="str">
            <v>Anaco</v>
          </cell>
        </row>
        <row r="922">
          <cell r="C922" t="str">
            <v>Pipe2 1/2-XX-STG-</v>
          </cell>
          <cell r="D922" t="str">
            <v>Pipe</v>
          </cell>
          <cell r="E922" t="str">
            <v>2 1/2</v>
          </cell>
          <cell r="F922" t="str">
            <v>-</v>
          </cell>
          <cell r="G922" t="str">
            <v>XX-STG</v>
          </cell>
          <cell r="H922" t="str">
            <v>-</v>
          </cell>
          <cell r="I922">
            <v>9.9</v>
          </cell>
          <cell r="J922" t="str">
            <v>Anaco</v>
          </cell>
        </row>
        <row r="923">
          <cell r="C923" t="str">
            <v>Pipe3 1/2-XX-STG-</v>
          </cell>
          <cell r="D923" t="str">
            <v>Pipe</v>
          </cell>
          <cell r="E923" t="str">
            <v>3 1/2</v>
          </cell>
          <cell r="F923" t="str">
            <v>-</v>
          </cell>
          <cell r="G923" t="str">
            <v>XX-STG</v>
          </cell>
          <cell r="H923" t="str">
            <v>-</v>
          </cell>
          <cell r="I923">
            <v>17.7</v>
          </cell>
          <cell r="J923" t="str">
            <v>Anaco</v>
          </cell>
        </row>
        <row r="924">
          <cell r="C924" t="str">
            <v>Pipe3/4-XX-STG-</v>
          </cell>
          <cell r="D924" t="str">
            <v>Pipe</v>
          </cell>
          <cell r="E924" t="str">
            <v>3/4</v>
          </cell>
          <cell r="F924" t="str">
            <v>-</v>
          </cell>
          <cell r="G924" t="str">
            <v>XX-STG</v>
          </cell>
          <cell r="H924" t="str">
            <v>-</v>
          </cell>
          <cell r="I924">
            <v>6.2</v>
          </cell>
          <cell r="J924" t="str">
            <v>Anaco</v>
          </cell>
        </row>
        <row r="925">
          <cell r="C925" t="str">
            <v>Reducer11/2Light Wall-</v>
          </cell>
          <cell r="D925" t="str">
            <v>Reducer</v>
          </cell>
          <cell r="E925">
            <v>1</v>
          </cell>
          <cell r="F925" t="str">
            <v>1/2</v>
          </cell>
          <cell r="G925" t="str">
            <v>Light Wall</v>
          </cell>
          <cell r="H925" t="str">
            <v>-</v>
          </cell>
          <cell r="I925">
            <v>6.24</v>
          </cell>
          <cell r="J925" t="str">
            <v>Anaco</v>
          </cell>
        </row>
        <row r="926">
          <cell r="C926" t="str">
            <v>Reducer13/4Light Wall-</v>
          </cell>
          <cell r="D926" t="str">
            <v>Reducer</v>
          </cell>
          <cell r="E926">
            <v>1</v>
          </cell>
          <cell r="F926" t="str">
            <v>3/4</v>
          </cell>
          <cell r="G926" t="str">
            <v>Light Wall</v>
          </cell>
          <cell r="H926" t="str">
            <v>-</v>
          </cell>
          <cell r="I926">
            <v>6.24</v>
          </cell>
          <cell r="J926" t="str">
            <v>Anaco</v>
          </cell>
        </row>
        <row r="927">
          <cell r="C927" t="str">
            <v>Reducer21Light Wall-</v>
          </cell>
          <cell r="D927" t="str">
            <v>Reducer</v>
          </cell>
          <cell r="E927">
            <v>2</v>
          </cell>
          <cell r="F927">
            <v>1</v>
          </cell>
          <cell r="G927" t="str">
            <v>Light Wall</v>
          </cell>
          <cell r="H927" t="str">
            <v>-</v>
          </cell>
          <cell r="I927">
            <v>6.7</v>
          </cell>
          <cell r="J927" t="str">
            <v>Anaco</v>
          </cell>
        </row>
        <row r="928">
          <cell r="C928" t="str">
            <v>Reducer21 1/2Light Wall-</v>
          </cell>
          <cell r="D928" t="str">
            <v>Reducer</v>
          </cell>
          <cell r="E928">
            <v>2</v>
          </cell>
          <cell r="F928" t="str">
            <v>1 1/2</v>
          </cell>
          <cell r="G928" t="str">
            <v>Light Wall</v>
          </cell>
          <cell r="H928" t="str">
            <v>-</v>
          </cell>
          <cell r="I928">
            <v>4.5</v>
          </cell>
          <cell r="J928" t="str">
            <v>Anaco</v>
          </cell>
        </row>
        <row r="929">
          <cell r="C929" t="str">
            <v>Reducer21 1/4Light Wall-</v>
          </cell>
          <cell r="D929" t="str">
            <v>Reducer</v>
          </cell>
          <cell r="E929">
            <v>2</v>
          </cell>
          <cell r="F929" t="str">
            <v>1 1/4</v>
          </cell>
          <cell r="G929" t="str">
            <v>Light Wall</v>
          </cell>
          <cell r="H929" t="str">
            <v>-</v>
          </cell>
          <cell r="I929">
            <v>4.5</v>
          </cell>
          <cell r="J929" t="str">
            <v>Anaco</v>
          </cell>
        </row>
        <row r="930">
          <cell r="C930" t="str">
            <v>Reducer23/4Light Wall-</v>
          </cell>
          <cell r="D930" t="str">
            <v>Reducer</v>
          </cell>
          <cell r="E930">
            <v>2</v>
          </cell>
          <cell r="F930" t="str">
            <v>3/4</v>
          </cell>
          <cell r="G930" t="str">
            <v>Light Wall</v>
          </cell>
          <cell r="H930" t="str">
            <v>-</v>
          </cell>
          <cell r="I930">
            <v>9.75</v>
          </cell>
          <cell r="J930" t="str">
            <v>Anaco</v>
          </cell>
        </row>
        <row r="931">
          <cell r="C931" t="str">
            <v>Reducer32Light Wall-</v>
          </cell>
          <cell r="D931" t="str">
            <v>Reducer</v>
          </cell>
          <cell r="E931">
            <v>3</v>
          </cell>
          <cell r="F931">
            <v>2</v>
          </cell>
          <cell r="G931" t="str">
            <v>Light Wall</v>
          </cell>
          <cell r="H931" t="str">
            <v>-</v>
          </cell>
          <cell r="I931">
            <v>5.45</v>
          </cell>
          <cell r="J931" t="str">
            <v>Anaco</v>
          </cell>
        </row>
        <row r="932">
          <cell r="C932" t="str">
            <v>Reducer31 1/2Light Wall-</v>
          </cell>
          <cell r="D932" t="str">
            <v>Reducer</v>
          </cell>
          <cell r="E932">
            <v>3</v>
          </cell>
          <cell r="F932" t="str">
            <v>1 1/2</v>
          </cell>
          <cell r="G932" t="str">
            <v>Light Wall</v>
          </cell>
          <cell r="H932" t="str">
            <v>-</v>
          </cell>
          <cell r="I932">
            <v>6.1</v>
          </cell>
          <cell r="J932" t="str">
            <v>Anaco</v>
          </cell>
        </row>
        <row r="933">
          <cell r="C933" t="str">
            <v>Reducer31 1/4Light Wall-</v>
          </cell>
          <cell r="D933" t="str">
            <v>Reducer</v>
          </cell>
          <cell r="E933">
            <v>3</v>
          </cell>
          <cell r="F933" t="str">
            <v>1 1/4</v>
          </cell>
          <cell r="G933" t="str">
            <v>Light Wall</v>
          </cell>
          <cell r="H933" t="str">
            <v>-</v>
          </cell>
          <cell r="I933">
            <v>9.6</v>
          </cell>
          <cell r="J933" t="str">
            <v>Anaco</v>
          </cell>
        </row>
        <row r="934">
          <cell r="C934" t="str">
            <v>Reducer32 1/2Light Wall-</v>
          </cell>
          <cell r="D934" t="str">
            <v>Reducer</v>
          </cell>
          <cell r="E934">
            <v>3</v>
          </cell>
          <cell r="F934" t="str">
            <v>2 1/2</v>
          </cell>
          <cell r="G934" t="str">
            <v>Light Wall</v>
          </cell>
          <cell r="H934" t="str">
            <v>-</v>
          </cell>
          <cell r="I934">
            <v>4.6500000000000004</v>
          </cell>
          <cell r="J934" t="str">
            <v>Anaco</v>
          </cell>
        </row>
        <row r="935">
          <cell r="C935" t="str">
            <v>Reducer42Light Wall-</v>
          </cell>
          <cell r="D935" t="str">
            <v>Reducer</v>
          </cell>
          <cell r="E935">
            <v>4</v>
          </cell>
          <cell r="F935">
            <v>2</v>
          </cell>
          <cell r="G935" t="str">
            <v>Light Wall</v>
          </cell>
          <cell r="H935" t="str">
            <v>-</v>
          </cell>
          <cell r="I935">
            <v>7.35</v>
          </cell>
          <cell r="J935" t="str">
            <v>Anaco</v>
          </cell>
        </row>
        <row r="936">
          <cell r="C936" t="str">
            <v>Reducer43Light Wall-</v>
          </cell>
          <cell r="D936" t="str">
            <v>Reducer</v>
          </cell>
          <cell r="E936">
            <v>4</v>
          </cell>
          <cell r="F936">
            <v>3</v>
          </cell>
          <cell r="G936" t="str">
            <v>Light Wall</v>
          </cell>
          <cell r="H936" t="str">
            <v>-</v>
          </cell>
          <cell r="I936">
            <v>6.55</v>
          </cell>
          <cell r="J936" t="str">
            <v>Anaco</v>
          </cell>
        </row>
        <row r="937">
          <cell r="C937" t="str">
            <v>Reducer41 1/2Light Wall-</v>
          </cell>
          <cell r="D937" t="str">
            <v>Reducer</v>
          </cell>
          <cell r="E937">
            <v>4</v>
          </cell>
          <cell r="F937" t="str">
            <v>1 1/2</v>
          </cell>
          <cell r="G937" t="str">
            <v>Light Wall</v>
          </cell>
          <cell r="H937" t="str">
            <v>-</v>
          </cell>
          <cell r="I937">
            <v>14.1</v>
          </cell>
          <cell r="J937" t="str">
            <v>Anaco</v>
          </cell>
        </row>
        <row r="938">
          <cell r="C938" t="str">
            <v>Reducer42 1/2Light Wall-</v>
          </cell>
          <cell r="D938" t="str">
            <v>Reducer</v>
          </cell>
          <cell r="E938">
            <v>4</v>
          </cell>
          <cell r="F938" t="str">
            <v>2 1/2</v>
          </cell>
          <cell r="G938" t="str">
            <v>Light Wall</v>
          </cell>
          <cell r="H938" t="str">
            <v>-</v>
          </cell>
          <cell r="I938">
            <v>7.35</v>
          </cell>
          <cell r="J938" t="str">
            <v>Anaco</v>
          </cell>
        </row>
        <row r="939">
          <cell r="C939" t="str">
            <v>Reducer43 1/2Light Wall-</v>
          </cell>
          <cell r="D939" t="str">
            <v>Reducer</v>
          </cell>
          <cell r="E939">
            <v>4</v>
          </cell>
          <cell r="F939" t="str">
            <v>3 1/2</v>
          </cell>
          <cell r="G939" t="str">
            <v>Light Wall</v>
          </cell>
          <cell r="H939" t="str">
            <v>-</v>
          </cell>
          <cell r="I939">
            <v>6.55</v>
          </cell>
          <cell r="J939" t="str">
            <v>Anaco</v>
          </cell>
        </row>
        <row r="940">
          <cell r="C940" t="str">
            <v>Reducer52Light Wall-</v>
          </cell>
          <cell r="D940" t="str">
            <v>Reducer</v>
          </cell>
          <cell r="E940">
            <v>5</v>
          </cell>
          <cell r="F940">
            <v>2</v>
          </cell>
          <cell r="G940" t="str">
            <v>Light Wall</v>
          </cell>
          <cell r="H940" t="str">
            <v>-</v>
          </cell>
          <cell r="I940">
            <v>23.85</v>
          </cell>
          <cell r="J940" t="str">
            <v>Anaco</v>
          </cell>
        </row>
        <row r="941">
          <cell r="C941" t="str">
            <v>Reducer53Light Wall-</v>
          </cell>
          <cell r="D941" t="str">
            <v>Reducer</v>
          </cell>
          <cell r="E941">
            <v>5</v>
          </cell>
          <cell r="F941">
            <v>3</v>
          </cell>
          <cell r="G941" t="str">
            <v>Light Wall</v>
          </cell>
          <cell r="H941" t="str">
            <v>-</v>
          </cell>
          <cell r="I941">
            <v>13.6</v>
          </cell>
          <cell r="J941" t="str">
            <v>Anaco</v>
          </cell>
        </row>
        <row r="942">
          <cell r="C942" t="str">
            <v>Reducer54Light Wall-</v>
          </cell>
          <cell r="D942" t="str">
            <v>Reducer</v>
          </cell>
          <cell r="E942">
            <v>5</v>
          </cell>
          <cell r="F942">
            <v>4</v>
          </cell>
          <cell r="G942" t="str">
            <v>Light Wall</v>
          </cell>
          <cell r="H942" t="str">
            <v>-</v>
          </cell>
          <cell r="I942">
            <v>12.5</v>
          </cell>
          <cell r="J942" t="str">
            <v>Anaco</v>
          </cell>
        </row>
        <row r="943">
          <cell r="C943" t="str">
            <v>Reducer52 1/2Light Wall-</v>
          </cell>
          <cell r="D943" t="str">
            <v>Reducer</v>
          </cell>
          <cell r="E943">
            <v>5</v>
          </cell>
          <cell r="F943" t="str">
            <v>2 1/2</v>
          </cell>
          <cell r="G943" t="str">
            <v>Light Wall</v>
          </cell>
          <cell r="H943" t="str">
            <v>-</v>
          </cell>
          <cell r="I943">
            <v>23.85</v>
          </cell>
          <cell r="J943" t="str">
            <v>Anaco</v>
          </cell>
        </row>
        <row r="944">
          <cell r="C944" t="str">
            <v>Reducer53 1/2Light Wall-</v>
          </cell>
          <cell r="D944" t="str">
            <v>Reducer</v>
          </cell>
          <cell r="E944">
            <v>5</v>
          </cell>
          <cell r="F944" t="str">
            <v>3 1/2</v>
          </cell>
          <cell r="G944" t="str">
            <v>Light Wall</v>
          </cell>
          <cell r="H944" t="str">
            <v>-</v>
          </cell>
          <cell r="I944">
            <v>17.600000000000001</v>
          </cell>
          <cell r="J944" t="str">
            <v>Anaco</v>
          </cell>
        </row>
        <row r="945">
          <cell r="C945" t="str">
            <v>Reducer63Light Wall-</v>
          </cell>
          <cell r="D945" t="str">
            <v>Reducer</v>
          </cell>
          <cell r="E945">
            <v>6</v>
          </cell>
          <cell r="F945">
            <v>3</v>
          </cell>
          <cell r="G945" t="str">
            <v>Light Wall</v>
          </cell>
          <cell r="H945" t="str">
            <v>-</v>
          </cell>
          <cell r="I945">
            <v>17.45</v>
          </cell>
          <cell r="J945" t="str">
            <v>Anaco</v>
          </cell>
        </row>
        <row r="946">
          <cell r="C946" t="str">
            <v>Reducer64Light Wall-</v>
          </cell>
          <cell r="D946" t="str">
            <v>Reducer</v>
          </cell>
          <cell r="E946">
            <v>6</v>
          </cell>
          <cell r="F946">
            <v>4</v>
          </cell>
          <cell r="G946" t="str">
            <v>Light Wall</v>
          </cell>
          <cell r="H946" t="str">
            <v>-</v>
          </cell>
          <cell r="I946">
            <v>14.25</v>
          </cell>
          <cell r="J946" t="str">
            <v>Anaco</v>
          </cell>
        </row>
        <row r="947">
          <cell r="C947" t="str">
            <v>Reducer65Light Wall-</v>
          </cell>
          <cell r="D947" t="str">
            <v>Reducer</v>
          </cell>
          <cell r="E947">
            <v>6</v>
          </cell>
          <cell r="F947">
            <v>5</v>
          </cell>
          <cell r="G947" t="str">
            <v>Light Wall</v>
          </cell>
          <cell r="H947" t="str">
            <v>-</v>
          </cell>
          <cell r="I947">
            <v>12.65</v>
          </cell>
          <cell r="J947" t="str">
            <v>Anaco</v>
          </cell>
        </row>
        <row r="948">
          <cell r="C948" t="str">
            <v>Reducer62 1/2Light Wall-</v>
          </cell>
          <cell r="D948" t="str">
            <v>Reducer</v>
          </cell>
          <cell r="E948">
            <v>6</v>
          </cell>
          <cell r="F948" t="str">
            <v>2 1/2</v>
          </cell>
          <cell r="G948" t="str">
            <v>Light Wall</v>
          </cell>
          <cell r="H948" t="str">
            <v>-</v>
          </cell>
          <cell r="I948">
            <v>32.65</v>
          </cell>
          <cell r="J948" t="str">
            <v>Anaco</v>
          </cell>
        </row>
        <row r="949">
          <cell r="C949" t="str">
            <v>Reducer63 1/2Light Wall-</v>
          </cell>
          <cell r="D949" t="str">
            <v>Reducer</v>
          </cell>
          <cell r="E949">
            <v>6</v>
          </cell>
          <cell r="F949" t="str">
            <v>3 1/2</v>
          </cell>
          <cell r="G949" t="str">
            <v>Light Wall</v>
          </cell>
          <cell r="H949" t="str">
            <v>-</v>
          </cell>
          <cell r="I949">
            <v>22.55</v>
          </cell>
          <cell r="J949" t="str">
            <v>Anaco</v>
          </cell>
        </row>
        <row r="950">
          <cell r="C950" t="str">
            <v>Reducer84Light Wall-</v>
          </cell>
          <cell r="D950" t="str">
            <v>Reducer</v>
          </cell>
          <cell r="E950">
            <v>8</v>
          </cell>
          <cell r="F950">
            <v>4</v>
          </cell>
          <cell r="G950" t="str">
            <v>Light Wall</v>
          </cell>
          <cell r="H950" t="str">
            <v>-</v>
          </cell>
          <cell r="I950">
            <v>21.3</v>
          </cell>
          <cell r="J950" t="str">
            <v>Anaco</v>
          </cell>
        </row>
        <row r="951">
          <cell r="C951" t="str">
            <v>Reducer85Light Wall-</v>
          </cell>
          <cell r="D951" t="str">
            <v>Reducer</v>
          </cell>
          <cell r="E951">
            <v>8</v>
          </cell>
          <cell r="F951">
            <v>5</v>
          </cell>
          <cell r="G951" t="str">
            <v>Light Wall</v>
          </cell>
          <cell r="H951" t="str">
            <v>-</v>
          </cell>
          <cell r="I951">
            <v>21.3</v>
          </cell>
          <cell r="J951" t="str">
            <v>Anaco</v>
          </cell>
        </row>
        <row r="952">
          <cell r="C952" t="str">
            <v>Reducer86Light Wall-</v>
          </cell>
          <cell r="D952" t="str">
            <v>Reducer</v>
          </cell>
          <cell r="E952">
            <v>8</v>
          </cell>
          <cell r="F952">
            <v>6</v>
          </cell>
          <cell r="G952" t="str">
            <v>Light Wall</v>
          </cell>
          <cell r="H952" t="str">
            <v>-</v>
          </cell>
          <cell r="I952">
            <v>18.899999999999999</v>
          </cell>
          <cell r="J952" t="str">
            <v>Anaco</v>
          </cell>
        </row>
        <row r="953">
          <cell r="C953" t="str">
            <v>Reducer83 1/2Light Wall-</v>
          </cell>
          <cell r="D953" t="str">
            <v>Reducer</v>
          </cell>
          <cell r="E953">
            <v>8</v>
          </cell>
          <cell r="F953" t="str">
            <v>3 1/2</v>
          </cell>
          <cell r="G953" t="str">
            <v>Light Wall</v>
          </cell>
          <cell r="H953" t="str">
            <v>-</v>
          </cell>
          <cell r="I953">
            <v>42.25</v>
          </cell>
          <cell r="J953" t="str">
            <v>Anaco</v>
          </cell>
        </row>
        <row r="954">
          <cell r="C954" t="str">
            <v>Reducer104Light Wall-</v>
          </cell>
          <cell r="D954" t="str">
            <v>Reducer</v>
          </cell>
          <cell r="E954">
            <v>10</v>
          </cell>
          <cell r="F954">
            <v>4</v>
          </cell>
          <cell r="G954" t="str">
            <v>Light Wall</v>
          </cell>
          <cell r="H954" t="str">
            <v>-</v>
          </cell>
          <cell r="I954">
            <v>57.15</v>
          </cell>
          <cell r="J954" t="str">
            <v>Anaco</v>
          </cell>
        </row>
        <row r="955">
          <cell r="C955" t="str">
            <v>Reducer105Light Wall-</v>
          </cell>
          <cell r="D955" t="str">
            <v>Reducer</v>
          </cell>
          <cell r="E955">
            <v>10</v>
          </cell>
          <cell r="F955">
            <v>5</v>
          </cell>
          <cell r="G955" t="str">
            <v>Light Wall</v>
          </cell>
          <cell r="H955" t="str">
            <v>-</v>
          </cell>
          <cell r="I955">
            <v>42.9</v>
          </cell>
          <cell r="J955" t="str">
            <v>Anaco</v>
          </cell>
        </row>
        <row r="956">
          <cell r="C956" t="str">
            <v>Reducer106Light Wall-</v>
          </cell>
          <cell r="D956" t="str">
            <v>Reducer</v>
          </cell>
          <cell r="E956">
            <v>10</v>
          </cell>
          <cell r="F956">
            <v>6</v>
          </cell>
          <cell r="G956" t="str">
            <v>Light Wall</v>
          </cell>
          <cell r="H956" t="str">
            <v>-</v>
          </cell>
          <cell r="I956">
            <v>31.2</v>
          </cell>
          <cell r="J956" t="str">
            <v>Anaco</v>
          </cell>
        </row>
        <row r="957">
          <cell r="C957" t="str">
            <v>Reducer108Light Wall-</v>
          </cell>
          <cell r="D957" t="str">
            <v>Reducer</v>
          </cell>
          <cell r="E957">
            <v>10</v>
          </cell>
          <cell r="F957">
            <v>8</v>
          </cell>
          <cell r="G957" t="str">
            <v>Light Wall</v>
          </cell>
          <cell r="H957" t="str">
            <v>-</v>
          </cell>
          <cell r="I957">
            <v>28.65</v>
          </cell>
          <cell r="J957" t="str">
            <v>Anaco</v>
          </cell>
        </row>
        <row r="958">
          <cell r="C958" t="str">
            <v>Reducer125Light Wall-</v>
          </cell>
          <cell r="D958" t="str">
            <v>Reducer</v>
          </cell>
          <cell r="E958">
            <v>12</v>
          </cell>
          <cell r="F958">
            <v>5</v>
          </cell>
          <cell r="G958" t="str">
            <v>Light Wall</v>
          </cell>
          <cell r="H958" t="str">
            <v>-</v>
          </cell>
          <cell r="I958">
            <v>113.3</v>
          </cell>
          <cell r="J958" t="str">
            <v>Anaco</v>
          </cell>
        </row>
        <row r="959">
          <cell r="C959" t="str">
            <v>Reducer126Light Wall-</v>
          </cell>
          <cell r="D959" t="str">
            <v>Reducer</v>
          </cell>
          <cell r="E959">
            <v>12</v>
          </cell>
          <cell r="F959">
            <v>6</v>
          </cell>
          <cell r="G959" t="str">
            <v>Light Wall</v>
          </cell>
          <cell r="H959" t="str">
            <v>-</v>
          </cell>
          <cell r="I959">
            <v>49.6</v>
          </cell>
          <cell r="J959" t="str">
            <v>Anaco</v>
          </cell>
        </row>
        <row r="960">
          <cell r="C960" t="str">
            <v>Reducer128Light Wall-</v>
          </cell>
          <cell r="D960" t="str">
            <v>Reducer</v>
          </cell>
          <cell r="E960">
            <v>12</v>
          </cell>
          <cell r="F960">
            <v>8</v>
          </cell>
          <cell r="G960" t="str">
            <v>Light Wall</v>
          </cell>
          <cell r="H960" t="str">
            <v>-</v>
          </cell>
          <cell r="I960">
            <v>47.35</v>
          </cell>
          <cell r="J960" t="str">
            <v>Anaco</v>
          </cell>
        </row>
        <row r="961">
          <cell r="C961" t="str">
            <v>Reducer1210Light Wall-</v>
          </cell>
          <cell r="D961" t="str">
            <v>Reducer</v>
          </cell>
          <cell r="E961">
            <v>12</v>
          </cell>
          <cell r="F961">
            <v>10</v>
          </cell>
          <cell r="G961" t="str">
            <v>Light Wall</v>
          </cell>
          <cell r="H961" t="str">
            <v>-</v>
          </cell>
          <cell r="I961">
            <v>44.5</v>
          </cell>
          <cell r="J961" t="str">
            <v>Anaco</v>
          </cell>
        </row>
        <row r="962">
          <cell r="C962" t="str">
            <v>Reducer146Light Wall-</v>
          </cell>
          <cell r="D962" t="str">
            <v>Reducer</v>
          </cell>
          <cell r="E962">
            <v>14</v>
          </cell>
          <cell r="F962">
            <v>6</v>
          </cell>
          <cell r="G962" t="str">
            <v>Light Wall</v>
          </cell>
          <cell r="H962" t="str">
            <v>-</v>
          </cell>
          <cell r="I962">
            <v>153</v>
          </cell>
          <cell r="J962" t="str">
            <v>Anaco</v>
          </cell>
        </row>
        <row r="963">
          <cell r="C963" t="str">
            <v>Reducer148Light Wall-</v>
          </cell>
          <cell r="D963" t="str">
            <v>Reducer</v>
          </cell>
          <cell r="E963">
            <v>14</v>
          </cell>
          <cell r="F963">
            <v>8</v>
          </cell>
          <cell r="G963" t="str">
            <v>Light Wall</v>
          </cell>
          <cell r="H963" t="str">
            <v>-</v>
          </cell>
          <cell r="I963">
            <v>107.7</v>
          </cell>
          <cell r="J963" t="str">
            <v>Anaco</v>
          </cell>
        </row>
        <row r="964">
          <cell r="C964" t="str">
            <v>Reducer1410Light Wall-</v>
          </cell>
          <cell r="D964" t="str">
            <v>Reducer</v>
          </cell>
          <cell r="E964">
            <v>14</v>
          </cell>
          <cell r="F964">
            <v>10</v>
          </cell>
          <cell r="G964" t="str">
            <v>Light Wall</v>
          </cell>
          <cell r="H964" t="str">
            <v>-</v>
          </cell>
          <cell r="I964">
            <v>85.1</v>
          </cell>
          <cell r="J964" t="str">
            <v>Anaco</v>
          </cell>
        </row>
        <row r="965">
          <cell r="C965" t="str">
            <v>Reducer1412Light Wall-</v>
          </cell>
          <cell r="D965" t="str">
            <v>Reducer</v>
          </cell>
          <cell r="E965">
            <v>14</v>
          </cell>
          <cell r="F965">
            <v>12</v>
          </cell>
          <cell r="G965" t="str">
            <v>Light Wall</v>
          </cell>
          <cell r="H965" t="str">
            <v>-</v>
          </cell>
          <cell r="I965">
            <v>62.1</v>
          </cell>
          <cell r="J965" t="str">
            <v>Anaco</v>
          </cell>
        </row>
        <row r="966">
          <cell r="C966" t="str">
            <v>Reducer166Light Wall-</v>
          </cell>
          <cell r="D966" t="str">
            <v>Reducer</v>
          </cell>
          <cell r="E966">
            <v>16</v>
          </cell>
          <cell r="F966">
            <v>6</v>
          </cell>
          <cell r="G966" t="str">
            <v>Light Wall</v>
          </cell>
          <cell r="H966" t="str">
            <v>-</v>
          </cell>
          <cell r="I966">
            <v>234.1</v>
          </cell>
          <cell r="J966" t="str">
            <v>Anaco</v>
          </cell>
        </row>
        <row r="967">
          <cell r="C967" t="str">
            <v>Reducer168Light Wall-</v>
          </cell>
          <cell r="D967" t="str">
            <v>Reducer</v>
          </cell>
          <cell r="E967">
            <v>16</v>
          </cell>
          <cell r="F967">
            <v>8</v>
          </cell>
          <cell r="G967" t="str">
            <v>Light Wall</v>
          </cell>
          <cell r="H967" t="str">
            <v>-</v>
          </cell>
          <cell r="I967">
            <v>128.65</v>
          </cell>
          <cell r="J967" t="str">
            <v>Anaco</v>
          </cell>
        </row>
        <row r="968">
          <cell r="C968" t="str">
            <v>Reducer1610Light Wall-</v>
          </cell>
          <cell r="D968" t="str">
            <v>Reducer</v>
          </cell>
          <cell r="E968">
            <v>16</v>
          </cell>
          <cell r="F968">
            <v>10</v>
          </cell>
          <cell r="G968" t="str">
            <v>Light Wall</v>
          </cell>
          <cell r="H968" t="str">
            <v>-</v>
          </cell>
          <cell r="I968">
            <v>106.4</v>
          </cell>
          <cell r="J968" t="str">
            <v>Anaco</v>
          </cell>
        </row>
        <row r="969">
          <cell r="C969" t="str">
            <v>Reducer1612Light Wall-</v>
          </cell>
          <cell r="D969" t="str">
            <v>Reducer</v>
          </cell>
          <cell r="E969">
            <v>16</v>
          </cell>
          <cell r="F969">
            <v>12</v>
          </cell>
          <cell r="G969" t="str">
            <v>Light Wall</v>
          </cell>
          <cell r="H969" t="str">
            <v>-</v>
          </cell>
          <cell r="I969">
            <v>96.3</v>
          </cell>
          <cell r="J969" t="str">
            <v>Anaco</v>
          </cell>
        </row>
        <row r="970">
          <cell r="C970" t="str">
            <v>Reducer1614Light Wall-</v>
          </cell>
          <cell r="D970" t="str">
            <v>Reducer</v>
          </cell>
          <cell r="E970">
            <v>16</v>
          </cell>
          <cell r="F970">
            <v>14</v>
          </cell>
          <cell r="G970" t="str">
            <v>Light Wall</v>
          </cell>
          <cell r="H970" t="str">
            <v>-</v>
          </cell>
          <cell r="I970">
            <v>96.3</v>
          </cell>
          <cell r="J970" t="str">
            <v>Anaco</v>
          </cell>
        </row>
        <row r="971">
          <cell r="C971" t="str">
            <v>Reducer188Light Wall-</v>
          </cell>
          <cell r="D971" t="str">
            <v>Reducer</v>
          </cell>
          <cell r="E971">
            <v>18</v>
          </cell>
          <cell r="F971">
            <v>8</v>
          </cell>
          <cell r="G971" t="str">
            <v>Light Wall</v>
          </cell>
          <cell r="H971" t="str">
            <v>-</v>
          </cell>
          <cell r="I971">
            <v>699.85</v>
          </cell>
          <cell r="J971" t="str">
            <v>Anaco</v>
          </cell>
        </row>
        <row r="972">
          <cell r="C972" t="str">
            <v>Reducer1810Light Wall-</v>
          </cell>
          <cell r="D972" t="str">
            <v>Reducer</v>
          </cell>
          <cell r="E972">
            <v>18</v>
          </cell>
          <cell r="F972">
            <v>10</v>
          </cell>
          <cell r="G972" t="str">
            <v>Light Wall</v>
          </cell>
          <cell r="H972" t="str">
            <v>-</v>
          </cell>
          <cell r="I972">
            <v>274.39999999999998</v>
          </cell>
          <cell r="J972" t="str">
            <v>Anaco</v>
          </cell>
        </row>
        <row r="973">
          <cell r="C973" t="str">
            <v>Reducer1812Light Wall-</v>
          </cell>
          <cell r="D973" t="str">
            <v>Reducer</v>
          </cell>
          <cell r="E973">
            <v>18</v>
          </cell>
          <cell r="F973">
            <v>12</v>
          </cell>
          <cell r="G973" t="str">
            <v>Light Wall</v>
          </cell>
          <cell r="H973" t="str">
            <v>-</v>
          </cell>
          <cell r="I973">
            <v>211.2</v>
          </cell>
          <cell r="J973" t="str">
            <v>Anaco</v>
          </cell>
        </row>
        <row r="974">
          <cell r="C974" t="str">
            <v>Reducer1814Light Wall-</v>
          </cell>
          <cell r="D974" t="str">
            <v>Reducer</v>
          </cell>
          <cell r="E974">
            <v>18</v>
          </cell>
          <cell r="F974">
            <v>14</v>
          </cell>
          <cell r="G974" t="str">
            <v>Light Wall</v>
          </cell>
          <cell r="H974" t="str">
            <v>-</v>
          </cell>
          <cell r="I974">
            <v>187.35</v>
          </cell>
          <cell r="J974" t="str">
            <v>Anaco</v>
          </cell>
        </row>
        <row r="975">
          <cell r="C975" t="str">
            <v>Reducer1816Light Wall-</v>
          </cell>
          <cell r="D975" t="str">
            <v>Reducer</v>
          </cell>
          <cell r="E975">
            <v>18</v>
          </cell>
          <cell r="F975">
            <v>16</v>
          </cell>
          <cell r="G975" t="str">
            <v>Light Wall</v>
          </cell>
          <cell r="H975" t="str">
            <v>-</v>
          </cell>
          <cell r="I975">
            <v>152</v>
          </cell>
          <cell r="J975" t="str">
            <v>Anaco</v>
          </cell>
        </row>
        <row r="976">
          <cell r="C976" t="str">
            <v>Reducer208Light Wall-</v>
          </cell>
          <cell r="D976" t="str">
            <v>Reducer</v>
          </cell>
          <cell r="E976">
            <v>20</v>
          </cell>
          <cell r="F976">
            <v>8</v>
          </cell>
          <cell r="G976" t="str">
            <v>Light Wall</v>
          </cell>
          <cell r="H976" t="str">
            <v>-</v>
          </cell>
        </row>
        <row r="977">
          <cell r="C977" t="str">
            <v>Reducer2010Light Wall-</v>
          </cell>
          <cell r="D977" t="str">
            <v>Reducer</v>
          </cell>
          <cell r="E977">
            <v>20</v>
          </cell>
          <cell r="F977">
            <v>10</v>
          </cell>
          <cell r="G977" t="str">
            <v>Light Wall</v>
          </cell>
          <cell r="H977" t="str">
            <v>-</v>
          </cell>
          <cell r="I977">
            <v>300.8</v>
          </cell>
          <cell r="J977" t="str">
            <v>Anaco</v>
          </cell>
        </row>
        <row r="978">
          <cell r="C978" t="str">
            <v>Reducer2012Light Wall-</v>
          </cell>
          <cell r="D978" t="str">
            <v>Reducer</v>
          </cell>
          <cell r="E978">
            <v>20</v>
          </cell>
          <cell r="F978">
            <v>12</v>
          </cell>
          <cell r="G978" t="str">
            <v>Light Wall</v>
          </cell>
          <cell r="H978" t="str">
            <v>-</v>
          </cell>
          <cell r="I978">
            <v>269.3</v>
          </cell>
          <cell r="J978" t="str">
            <v>Anaco</v>
          </cell>
        </row>
        <row r="979">
          <cell r="C979" t="str">
            <v>Reducer2014Light Wall-</v>
          </cell>
          <cell r="D979" t="str">
            <v>Reducer</v>
          </cell>
          <cell r="E979">
            <v>20</v>
          </cell>
          <cell r="F979">
            <v>14</v>
          </cell>
          <cell r="G979" t="str">
            <v>Light Wall</v>
          </cell>
          <cell r="H979" t="str">
            <v>-</v>
          </cell>
          <cell r="I979">
            <v>234.1</v>
          </cell>
          <cell r="J979" t="str">
            <v>Anaco</v>
          </cell>
        </row>
        <row r="980">
          <cell r="C980" t="str">
            <v>Reducer2016Light Wall-</v>
          </cell>
          <cell r="D980" t="str">
            <v>Reducer</v>
          </cell>
          <cell r="E980">
            <v>20</v>
          </cell>
          <cell r="F980">
            <v>16</v>
          </cell>
          <cell r="G980" t="str">
            <v>Light Wall</v>
          </cell>
          <cell r="H980" t="str">
            <v>-</v>
          </cell>
          <cell r="I980">
            <v>205.6</v>
          </cell>
          <cell r="J980" t="str">
            <v>Anaco</v>
          </cell>
        </row>
        <row r="981">
          <cell r="C981" t="str">
            <v>Reducer2018Light Wall-</v>
          </cell>
          <cell r="D981" t="str">
            <v>Reducer</v>
          </cell>
          <cell r="E981">
            <v>20</v>
          </cell>
          <cell r="F981">
            <v>18</v>
          </cell>
          <cell r="G981" t="str">
            <v>Light Wall</v>
          </cell>
          <cell r="H981" t="str">
            <v>-</v>
          </cell>
          <cell r="I981">
            <v>205.6</v>
          </cell>
          <cell r="J981" t="str">
            <v>Anaco</v>
          </cell>
        </row>
        <row r="982">
          <cell r="C982" t="str">
            <v>Reducer2410Light Wall-</v>
          </cell>
          <cell r="D982" t="str">
            <v>Reducer</v>
          </cell>
          <cell r="E982">
            <v>24</v>
          </cell>
          <cell r="F982">
            <v>10</v>
          </cell>
          <cell r="G982" t="str">
            <v>Light Wall</v>
          </cell>
          <cell r="H982" t="str">
            <v>-</v>
          </cell>
          <cell r="I982">
            <v>940.8</v>
          </cell>
          <cell r="J982" t="str">
            <v>Anaco</v>
          </cell>
        </row>
        <row r="983">
          <cell r="C983" t="str">
            <v>Reducer2412Light Wall-</v>
          </cell>
          <cell r="D983" t="str">
            <v>Reducer</v>
          </cell>
          <cell r="E983">
            <v>24</v>
          </cell>
          <cell r="F983">
            <v>12</v>
          </cell>
          <cell r="G983" t="str">
            <v>Light Wall</v>
          </cell>
          <cell r="H983" t="str">
            <v>-</v>
          </cell>
          <cell r="I983">
            <v>719.85</v>
          </cell>
          <cell r="J983" t="str">
            <v>Anaco</v>
          </cell>
        </row>
        <row r="984">
          <cell r="C984" t="str">
            <v>Reducer2414Light Wall-</v>
          </cell>
          <cell r="D984" t="str">
            <v>Reducer</v>
          </cell>
          <cell r="E984">
            <v>24</v>
          </cell>
          <cell r="F984">
            <v>14</v>
          </cell>
          <cell r="G984" t="str">
            <v>Light Wall</v>
          </cell>
          <cell r="H984" t="str">
            <v>-</v>
          </cell>
          <cell r="I984">
            <v>719.85</v>
          </cell>
          <cell r="J984" t="str">
            <v>Anaco</v>
          </cell>
        </row>
        <row r="985">
          <cell r="C985" t="str">
            <v>Reducer2416Light Wall-</v>
          </cell>
          <cell r="D985" t="str">
            <v>Reducer</v>
          </cell>
          <cell r="E985">
            <v>24</v>
          </cell>
          <cell r="F985">
            <v>16</v>
          </cell>
          <cell r="G985" t="str">
            <v>Light Wall</v>
          </cell>
          <cell r="H985" t="str">
            <v>-</v>
          </cell>
          <cell r="I985">
            <v>605.6</v>
          </cell>
          <cell r="J985" t="str">
            <v>Anaco</v>
          </cell>
        </row>
        <row r="986">
          <cell r="C986" t="str">
            <v>Reducer2418Light Wall-</v>
          </cell>
          <cell r="D986" t="str">
            <v>Reducer</v>
          </cell>
          <cell r="E986">
            <v>24</v>
          </cell>
          <cell r="F986">
            <v>18</v>
          </cell>
          <cell r="G986" t="str">
            <v>Light Wall</v>
          </cell>
          <cell r="H986" t="str">
            <v>-</v>
          </cell>
          <cell r="I986">
            <v>605.6</v>
          </cell>
          <cell r="J986" t="str">
            <v>Anaco</v>
          </cell>
        </row>
        <row r="987">
          <cell r="C987" t="str">
            <v>Reducer2420Light Wall-</v>
          </cell>
          <cell r="D987" t="str">
            <v>Reducer</v>
          </cell>
          <cell r="E987">
            <v>24</v>
          </cell>
          <cell r="F987">
            <v>20</v>
          </cell>
          <cell r="G987" t="str">
            <v>Light Wall</v>
          </cell>
          <cell r="H987" t="str">
            <v>-</v>
          </cell>
          <cell r="I987">
            <v>550.75</v>
          </cell>
          <cell r="J987" t="str">
            <v>Anaco</v>
          </cell>
        </row>
        <row r="988">
          <cell r="C988" t="str">
            <v>Reducer3014Light Wall-</v>
          </cell>
          <cell r="D988" t="str">
            <v>Reducer</v>
          </cell>
          <cell r="E988">
            <v>30</v>
          </cell>
          <cell r="F988">
            <v>14</v>
          </cell>
          <cell r="G988" t="str">
            <v>Light Wall</v>
          </cell>
          <cell r="H988" t="str">
            <v>-</v>
          </cell>
        </row>
        <row r="989">
          <cell r="C989" t="str">
            <v>Reducer3016Light Wall-</v>
          </cell>
          <cell r="D989" t="str">
            <v>Reducer</v>
          </cell>
          <cell r="E989">
            <v>30</v>
          </cell>
          <cell r="F989">
            <v>16</v>
          </cell>
          <cell r="G989" t="str">
            <v>Light Wall</v>
          </cell>
          <cell r="H989" t="str">
            <v>-</v>
          </cell>
        </row>
        <row r="990">
          <cell r="C990" t="str">
            <v>Reducer3018Light Wall-</v>
          </cell>
          <cell r="D990" t="str">
            <v>Reducer</v>
          </cell>
          <cell r="E990">
            <v>30</v>
          </cell>
          <cell r="F990">
            <v>18</v>
          </cell>
          <cell r="G990" t="str">
            <v>Light Wall</v>
          </cell>
          <cell r="H990" t="str">
            <v>-</v>
          </cell>
        </row>
        <row r="991">
          <cell r="C991" t="str">
            <v>Reducer3020Light Wall-</v>
          </cell>
          <cell r="D991" t="str">
            <v>Reducer</v>
          </cell>
          <cell r="E991">
            <v>30</v>
          </cell>
          <cell r="F991">
            <v>20</v>
          </cell>
          <cell r="G991" t="str">
            <v>Light Wall</v>
          </cell>
          <cell r="H991" t="str">
            <v>-</v>
          </cell>
          <cell r="I991">
            <v>1170</v>
          </cell>
          <cell r="J991" t="str">
            <v>Anaco</v>
          </cell>
        </row>
        <row r="992">
          <cell r="C992" t="str">
            <v>Reducer3024Light Wall-</v>
          </cell>
          <cell r="D992" t="str">
            <v>Reducer</v>
          </cell>
          <cell r="E992">
            <v>30</v>
          </cell>
          <cell r="F992">
            <v>24</v>
          </cell>
          <cell r="G992" t="str">
            <v>Light Wall</v>
          </cell>
          <cell r="H992" t="str">
            <v>-</v>
          </cell>
          <cell r="I992">
            <v>1170</v>
          </cell>
          <cell r="J992" t="str">
            <v>Anaco</v>
          </cell>
        </row>
        <row r="993">
          <cell r="C993" t="str">
            <v>Reducer3616Light Wall-</v>
          </cell>
          <cell r="D993" t="str">
            <v>Reducer</v>
          </cell>
          <cell r="E993">
            <v>36</v>
          </cell>
          <cell r="F993">
            <v>16</v>
          </cell>
          <cell r="G993" t="str">
            <v>Light Wall</v>
          </cell>
          <cell r="H993" t="str">
            <v>-</v>
          </cell>
        </row>
        <row r="994">
          <cell r="C994" t="str">
            <v>Reducer3618Light Wall-</v>
          </cell>
          <cell r="D994" t="str">
            <v>Reducer</v>
          </cell>
          <cell r="E994">
            <v>36</v>
          </cell>
          <cell r="F994">
            <v>18</v>
          </cell>
          <cell r="G994" t="str">
            <v>Light Wall</v>
          </cell>
          <cell r="H994" t="str">
            <v>-</v>
          </cell>
        </row>
        <row r="995">
          <cell r="C995" t="str">
            <v>Reducer3620Light Wall-</v>
          </cell>
          <cell r="D995" t="str">
            <v>Reducer</v>
          </cell>
          <cell r="E995">
            <v>36</v>
          </cell>
          <cell r="F995">
            <v>20</v>
          </cell>
          <cell r="G995" t="str">
            <v>Light Wall</v>
          </cell>
          <cell r="H995" t="str">
            <v>-</v>
          </cell>
        </row>
        <row r="996">
          <cell r="C996" t="str">
            <v>Reducer3624Light Wall-</v>
          </cell>
          <cell r="D996" t="str">
            <v>Reducer</v>
          </cell>
          <cell r="E996">
            <v>36</v>
          </cell>
          <cell r="F996">
            <v>24</v>
          </cell>
          <cell r="G996" t="str">
            <v>Light Wall</v>
          </cell>
          <cell r="H996" t="str">
            <v>-</v>
          </cell>
          <cell r="I996">
            <v>1505</v>
          </cell>
          <cell r="J996" t="str">
            <v>Anaco</v>
          </cell>
        </row>
        <row r="997">
          <cell r="C997" t="str">
            <v>Reducer3630Light Wall-</v>
          </cell>
          <cell r="D997" t="str">
            <v>Reducer</v>
          </cell>
          <cell r="E997">
            <v>36</v>
          </cell>
          <cell r="F997">
            <v>30</v>
          </cell>
          <cell r="G997" t="str">
            <v>Light Wall</v>
          </cell>
          <cell r="H997" t="str">
            <v>-</v>
          </cell>
          <cell r="I997">
            <v>1505</v>
          </cell>
          <cell r="J997" t="str">
            <v>Anaco</v>
          </cell>
        </row>
        <row r="998">
          <cell r="C998" t="str">
            <v>Reducer1 1/21Light Wall-</v>
          </cell>
          <cell r="D998" t="str">
            <v>Reducer</v>
          </cell>
          <cell r="E998" t="str">
            <v>1 1/2</v>
          </cell>
          <cell r="F998">
            <v>1</v>
          </cell>
          <cell r="G998" t="str">
            <v>Light Wall</v>
          </cell>
          <cell r="H998" t="str">
            <v>-</v>
          </cell>
          <cell r="I998">
            <v>6.4</v>
          </cell>
          <cell r="J998" t="str">
            <v>Anaco</v>
          </cell>
        </row>
        <row r="999">
          <cell r="C999" t="str">
            <v>Reducer1 1/21 1/4Light Wall-</v>
          </cell>
          <cell r="D999" t="str">
            <v>Reducer</v>
          </cell>
          <cell r="E999" t="str">
            <v>1 1/2</v>
          </cell>
          <cell r="F999" t="str">
            <v>1 1/4</v>
          </cell>
          <cell r="G999" t="str">
            <v>Light Wall</v>
          </cell>
          <cell r="H999" t="str">
            <v>-</v>
          </cell>
          <cell r="I999">
            <v>6.4</v>
          </cell>
          <cell r="J999" t="str">
            <v>Anaco</v>
          </cell>
        </row>
        <row r="1000">
          <cell r="C1000" t="str">
            <v>Reducer1 1/21/2Light Wall-</v>
          </cell>
          <cell r="D1000" t="str">
            <v>Reducer</v>
          </cell>
          <cell r="E1000" t="str">
            <v>1 1/2</v>
          </cell>
          <cell r="F1000" t="str">
            <v>1/2</v>
          </cell>
          <cell r="G1000" t="str">
            <v>Light Wall</v>
          </cell>
          <cell r="H1000" t="str">
            <v>-</v>
          </cell>
          <cell r="I1000">
            <v>13.28</v>
          </cell>
          <cell r="J1000" t="str">
            <v>Anaco</v>
          </cell>
        </row>
        <row r="1001">
          <cell r="C1001" t="str">
            <v>Reducer1 1/23/4Light Wall-</v>
          </cell>
          <cell r="D1001" t="str">
            <v>Reducer</v>
          </cell>
          <cell r="E1001" t="str">
            <v>1 1/2</v>
          </cell>
          <cell r="F1001" t="str">
            <v>3/4</v>
          </cell>
          <cell r="G1001" t="str">
            <v>Light Wall</v>
          </cell>
          <cell r="H1001" t="str">
            <v>-</v>
          </cell>
          <cell r="I1001">
            <v>8.8000000000000007</v>
          </cell>
          <cell r="J1001" t="str">
            <v>Anaco</v>
          </cell>
        </row>
        <row r="1002">
          <cell r="C1002" t="str">
            <v>Reducer1 1/41Light Wall-</v>
          </cell>
          <cell r="D1002" t="str">
            <v>Reducer</v>
          </cell>
          <cell r="E1002" t="str">
            <v>1 1/4</v>
          </cell>
          <cell r="F1002">
            <v>1</v>
          </cell>
          <cell r="G1002" t="str">
            <v>Light Wall</v>
          </cell>
          <cell r="H1002" t="str">
            <v>-</v>
          </cell>
          <cell r="I1002">
            <v>6.24</v>
          </cell>
          <cell r="J1002" t="str">
            <v>Anaco</v>
          </cell>
        </row>
        <row r="1003">
          <cell r="C1003" t="str">
            <v>Reducer1 1/41/2Light Wall-</v>
          </cell>
          <cell r="D1003" t="str">
            <v>Reducer</v>
          </cell>
          <cell r="E1003" t="str">
            <v>1 1/4</v>
          </cell>
          <cell r="F1003" t="str">
            <v>1/2</v>
          </cell>
          <cell r="G1003" t="str">
            <v>Light Wall</v>
          </cell>
          <cell r="H1003" t="str">
            <v>-</v>
          </cell>
          <cell r="I1003">
            <v>9.75</v>
          </cell>
          <cell r="J1003" t="str">
            <v>Anaco</v>
          </cell>
        </row>
        <row r="1004">
          <cell r="C1004" t="str">
            <v>Reducer1 1/43/4Light Wall-</v>
          </cell>
          <cell r="D1004" t="str">
            <v>Reducer</v>
          </cell>
          <cell r="E1004" t="str">
            <v>1 1/4</v>
          </cell>
          <cell r="F1004" t="str">
            <v>3/4</v>
          </cell>
          <cell r="G1004" t="str">
            <v>Light Wall</v>
          </cell>
          <cell r="H1004" t="str">
            <v>-</v>
          </cell>
          <cell r="I1004">
            <v>6.24</v>
          </cell>
          <cell r="J1004" t="str">
            <v>Anaco</v>
          </cell>
        </row>
        <row r="1005">
          <cell r="C1005" t="str">
            <v>Reducer2 1/21Light Wall-</v>
          </cell>
          <cell r="D1005" t="str">
            <v>Reducer</v>
          </cell>
          <cell r="E1005" t="str">
            <v>2 1/2</v>
          </cell>
          <cell r="F1005">
            <v>1</v>
          </cell>
          <cell r="G1005" t="str">
            <v>Light Wall</v>
          </cell>
          <cell r="H1005" t="str">
            <v>-</v>
          </cell>
          <cell r="I1005">
            <v>12.5</v>
          </cell>
          <cell r="J1005" t="str">
            <v>Anaco</v>
          </cell>
        </row>
        <row r="1006">
          <cell r="C1006" t="str">
            <v>Reducer2 1/22Light Wall-</v>
          </cell>
          <cell r="D1006" t="str">
            <v>Reducer</v>
          </cell>
          <cell r="E1006" t="str">
            <v>2 1/2</v>
          </cell>
          <cell r="F1006">
            <v>2</v>
          </cell>
          <cell r="G1006" t="str">
            <v>Light Wall</v>
          </cell>
          <cell r="H1006" t="str">
            <v>-</v>
          </cell>
          <cell r="I1006">
            <v>5.95</v>
          </cell>
          <cell r="J1006" t="str">
            <v>Anaco</v>
          </cell>
        </row>
        <row r="1007">
          <cell r="C1007" t="str">
            <v>Reducer2 1/21 1/2Light Wall-</v>
          </cell>
          <cell r="D1007" t="str">
            <v>Reducer</v>
          </cell>
          <cell r="E1007" t="str">
            <v>2 1/2</v>
          </cell>
          <cell r="F1007" t="str">
            <v>1 1/2</v>
          </cell>
          <cell r="G1007" t="str">
            <v>Light Wall</v>
          </cell>
          <cell r="H1007" t="str">
            <v>-</v>
          </cell>
          <cell r="I1007">
            <v>6.1</v>
          </cell>
          <cell r="J1007" t="str">
            <v>Anaco</v>
          </cell>
        </row>
        <row r="1008">
          <cell r="C1008" t="str">
            <v>Reducer2 1/21 1/4Light Wall-</v>
          </cell>
          <cell r="D1008" t="str">
            <v>Reducer</v>
          </cell>
          <cell r="E1008" t="str">
            <v>2 1/2</v>
          </cell>
          <cell r="F1008" t="str">
            <v>1 1/4</v>
          </cell>
          <cell r="G1008" t="str">
            <v>Light Wall</v>
          </cell>
          <cell r="H1008" t="str">
            <v>-</v>
          </cell>
          <cell r="I1008">
            <v>10.4</v>
          </cell>
          <cell r="J1008" t="str">
            <v>Anaco</v>
          </cell>
        </row>
        <row r="1009">
          <cell r="C1009" t="str">
            <v>Reducer3 1/22Light Wall-</v>
          </cell>
          <cell r="D1009" t="str">
            <v>Reducer</v>
          </cell>
          <cell r="E1009" t="str">
            <v>3 1/2</v>
          </cell>
          <cell r="F1009">
            <v>2</v>
          </cell>
          <cell r="G1009" t="str">
            <v>Light Wall</v>
          </cell>
          <cell r="H1009" t="str">
            <v>-</v>
          </cell>
          <cell r="I1009">
            <v>13.3</v>
          </cell>
          <cell r="J1009" t="str">
            <v>Anaco</v>
          </cell>
        </row>
        <row r="1010">
          <cell r="C1010" t="str">
            <v>Reducer3 1/23Light Wall-</v>
          </cell>
          <cell r="D1010" t="str">
            <v>Reducer</v>
          </cell>
          <cell r="E1010" t="str">
            <v>3 1/2</v>
          </cell>
          <cell r="F1010">
            <v>3</v>
          </cell>
          <cell r="G1010" t="str">
            <v>Light Wall</v>
          </cell>
          <cell r="H1010" t="str">
            <v>-</v>
          </cell>
          <cell r="I1010">
            <v>12.8</v>
          </cell>
          <cell r="J1010" t="str">
            <v>Anaco</v>
          </cell>
        </row>
        <row r="1011">
          <cell r="C1011" t="str">
            <v>Reducer3 1/21 1/2Light Wall-</v>
          </cell>
          <cell r="D1011" t="str">
            <v>Reducer</v>
          </cell>
          <cell r="E1011" t="str">
            <v>3 1/2</v>
          </cell>
          <cell r="F1011" t="str">
            <v>1 1/2</v>
          </cell>
          <cell r="G1011" t="str">
            <v>Light Wall</v>
          </cell>
          <cell r="H1011" t="str">
            <v>-</v>
          </cell>
          <cell r="I1011">
            <v>30.55</v>
          </cell>
          <cell r="J1011" t="str">
            <v>Anaco</v>
          </cell>
        </row>
        <row r="1012">
          <cell r="C1012" t="str">
            <v>Reducer3 1/22 1/2Light Wall-</v>
          </cell>
          <cell r="D1012" t="str">
            <v>Reducer</v>
          </cell>
          <cell r="E1012" t="str">
            <v>3 1/2</v>
          </cell>
          <cell r="F1012" t="str">
            <v>2 1/2</v>
          </cell>
          <cell r="G1012" t="str">
            <v>Light Wall</v>
          </cell>
          <cell r="H1012" t="str">
            <v>-</v>
          </cell>
          <cell r="I1012">
            <v>12.8</v>
          </cell>
          <cell r="J1012" t="str">
            <v>Anaco</v>
          </cell>
        </row>
        <row r="1013">
          <cell r="C1013" t="str">
            <v>Reducer3/41/2Light Wall-</v>
          </cell>
          <cell r="D1013" t="str">
            <v>Reducer</v>
          </cell>
          <cell r="E1013" t="str">
            <v>3/4</v>
          </cell>
          <cell r="F1013" t="str">
            <v>1/2</v>
          </cell>
          <cell r="G1013" t="str">
            <v>Light Wall</v>
          </cell>
          <cell r="H1013" t="str">
            <v>-</v>
          </cell>
          <cell r="I1013">
            <v>6.88</v>
          </cell>
          <cell r="J1013" t="str">
            <v>Anaco</v>
          </cell>
        </row>
        <row r="1014">
          <cell r="C1014" t="str">
            <v>Reducer84SCH 100-</v>
          </cell>
          <cell r="D1014" t="str">
            <v>Reducer</v>
          </cell>
          <cell r="E1014">
            <v>8</v>
          </cell>
          <cell r="F1014">
            <v>4</v>
          </cell>
          <cell r="G1014" t="str">
            <v>SCH 100</v>
          </cell>
          <cell r="H1014" t="str">
            <v>-</v>
          </cell>
        </row>
        <row r="1015">
          <cell r="C1015" t="str">
            <v>Reducer85SCH 100-</v>
          </cell>
          <cell r="D1015" t="str">
            <v>Reducer</v>
          </cell>
          <cell r="E1015">
            <v>8</v>
          </cell>
          <cell r="F1015">
            <v>5</v>
          </cell>
          <cell r="G1015" t="str">
            <v>SCH 100</v>
          </cell>
          <cell r="H1015" t="str">
            <v>-</v>
          </cell>
        </row>
        <row r="1016">
          <cell r="C1016" t="str">
            <v>Reducer86SCH 100-</v>
          </cell>
          <cell r="D1016" t="str">
            <v>Reducer</v>
          </cell>
          <cell r="E1016">
            <v>8</v>
          </cell>
          <cell r="F1016">
            <v>6</v>
          </cell>
          <cell r="G1016" t="str">
            <v>SCH 100</v>
          </cell>
          <cell r="H1016" t="str">
            <v>-</v>
          </cell>
        </row>
        <row r="1017">
          <cell r="C1017" t="str">
            <v>Reducer83 1/2SCH 100-</v>
          </cell>
          <cell r="D1017" t="str">
            <v>Reducer</v>
          </cell>
          <cell r="E1017">
            <v>8</v>
          </cell>
          <cell r="F1017" t="str">
            <v>3 1/2</v>
          </cell>
          <cell r="G1017" t="str">
            <v>SCH 100</v>
          </cell>
          <cell r="H1017" t="str">
            <v>-</v>
          </cell>
        </row>
        <row r="1018">
          <cell r="C1018" t="str">
            <v>Reducer104SCH 100-</v>
          </cell>
          <cell r="D1018" t="str">
            <v>Reducer</v>
          </cell>
          <cell r="E1018">
            <v>10</v>
          </cell>
          <cell r="F1018">
            <v>4</v>
          </cell>
          <cell r="G1018" t="str">
            <v>SCH 100</v>
          </cell>
          <cell r="H1018" t="str">
            <v>-</v>
          </cell>
        </row>
        <row r="1019">
          <cell r="C1019" t="str">
            <v>Reducer105SCH 100-</v>
          </cell>
          <cell r="D1019" t="str">
            <v>Reducer</v>
          </cell>
          <cell r="E1019">
            <v>10</v>
          </cell>
          <cell r="F1019">
            <v>5</v>
          </cell>
          <cell r="G1019" t="str">
            <v>SCH 100</v>
          </cell>
          <cell r="H1019" t="str">
            <v>-</v>
          </cell>
        </row>
        <row r="1020">
          <cell r="C1020" t="str">
            <v>Reducer106SCH 100-</v>
          </cell>
          <cell r="D1020" t="str">
            <v>Reducer</v>
          </cell>
          <cell r="E1020">
            <v>10</v>
          </cell>
          <cell r="F1020">
            <v>6</v>
          </cell>
          <cell r="G1020" t="str">
            <v>SCH 100</v>
          </cell>
          <cell r="H1020" t="str">
            <v>-</v>
          </cell>
        </row>
        <row r="1021">
          <cell r="C1021" t="str">
            <v>Reducer108SCH 100-</v>
          </cell>
          <cell r="D1021" t="str">
            <v>Reducer</v>
          </cell>
          <cell r="E1021">
            <v>10</v>
          </cell>
          <cell r="F1021">
            <v>8</v>
          </cell>
          <cell r="G1021" t="str">
            <v>SCH 100</v>
          </cell>
          <cell r="H1021" t="str">
            <v>-</v>
          </cell>
        </row>
        <row r="1022">
          <cell r="C1022" t="str">
            <v>Reducer125SCH 100-</v>
          </cell>
          <cell r="D1022" t="str">
            <v>Reducer</v>
          </cell>
          <cell r="E1022">
            <v>12</v>
          </cell>
          <cell r="F1022">
            <v>5</v>
          </cell>
          <cell r="G1022" t="str">
            <v>SCH 100</v>
          </cell>
          <cell r="H1022" t="str">
            <v>-</v>
          </cell>
        </row>
        <row r="1023">
          <cell r="C1023" t="str">
            <v>Reducer126SCH 100-</v>
          </cell>
          <cell r="D1023" t="str">
            <v>Reducer</v>
          </cell>
          <cell r="E1023">
            <v>12</v>
          </cell>
          <cell r="F1023">
            <v>6</v>
          </cell>
          <cell r="G1023" t="str">
            <v>SCH 100</v>
          </cell>
          <cell r="H1023" t="str">
            <v>-</v>
          </cell>
        </row>
        <row r="1024">
          <cell r="C1024" t="str">
            <v>Reducer128SCH 100-</v>
          </cell>
          <cell r="D1024" t="str">
            <v>Reducer</v>
          </cell>
          <cell r="E1024">
            <v>12</v>
          </cell>
          <cell r="F1024">
            <v>8</v>
          </cell>
          <cell r="G1024" t="str">
            <v>SCH 100</v>
          </cell>
          <cell r="H1024" t="str">
            <v>-</v>
          </cell>
        </row>
        <row r="1025">
          <cell r="C1025" t="str">
            <v>Reducer1210SCH 100-</v>
          </cell>
          <cell r="D1025" t="str">
            <v>Reducer</v>
          </cell>
          <cell r="E1025">
            <v>12</v>
          </cell>
          <cell r="F1025">
            <v>10</v>
          </cell>
          <cell r="G1025" t="str">
            <v>SCH 100</v>
          </cell>
          <cell r="H1025" t="str">
            <v>-</v>
          </cell>
        </row>
        <row r="1026">
          <cell r="C1026" t="str">
            <v>Reducer146SCH 100-</v>
          </cell>
          <cell r="D1026" t="str">
            <v>Reducer</v>
          </cell>
          <cell r="E1026">
            <v>14</v>
          </cell>
          <cell r="F1026">
            <v>6</v>
          </cell>
          <cell r="G1026" t="str">
            <v>SCH 100</v>
          </cell>
          <cell r="H1026" t="str">
            <v>-</v>
          </cell>
        </row>
        <row r="1027">
          <cell r="C1027" t="str">
            <v>Reducer148SCH 100-</v>
          </cell>
          <cell r="D1027" t="str">
            <v>Reducer</v>
          </cell>
          <cell r="E1027">
            <v>14</v>
          </cell>
          <cell r="F1027">
            <v>8</v>
          </cell>
          <cell r="G1027" t="str">
            <v>SCH 100</v>
          </cell>
          <cell r="H1027" t="str">
            <v>-</v>
          </cell>
        </row>
        <row r="1028">
          <cell r="C1028" t="str">
            <v>Reducer1410SCH 100-</v>
          </cell>
          <cell r="D1028" t="str">
            <v>Reducer</v>
          </cell>
          <cell r="E1028">
            <v>14</v>
          </cell>
          <cell r="F1028">
            <v>10</v>
          </cell>
          <cell r="G1028" t="str">
            <v>SCH 100</v>
          </cell>
          <cell r="H1028" t="str">
            <v>-</v>
          </cell>
        </row>
        <row r="1029">
          <cell r="C1029" t="str">
            <v>Reducer1412SCH 100-</v>
          </cell>
          <cell r="D1029" t="str">
            <v>Reducer</v>
          </cell>
          <cell r="E1029">
            <v>14</v>
          </cell>
          <cell r="F1029">
            <v>12</v>
          </cell>
          <cell r="G1029" t="str">
            <v>SCH 100</v>
          </cell>
          <cell r="H1029" t="str">
            <v>-</v>
          </cell>
        </row>
        <row r="1030">
          <cell r="C1030" t="str">
            <v>Reducer166SCH 100-</v>
          </cell>
          <cell r="D1030" t="str">
            <v>Reducer</v>
          </cell>
          <cell r="E1030">
            <v>16</v>
          </cell>
          <cell r="F1030">
            <v>6</v>
          </cell>
          <cell r="G1030" t="str">
            <v>SCH 100</v>
          </cell>
          <cell r="H1030" t="str">
            <v>-</v>
          </cell>
        </row>
        <row r="1031">
          <cell r="C1031" t="str">
            <v>Reducer168SCH 100-</v>
          </cell>
          <cell r="D1031" t="str">
            <v>Reducer</v>
          </cell>
          <cell r="E1031">
            <v>16</v>
          </cell>
          <cell r="F1031">
            <v>8</v>
          </cell>
          <cell r="G1031" t="str">
            <v>SCH 100</v>
          </cell>
          <cell r="H1031" t="str">
            <v>-</v>
          </cell>
        </row>
        <row r="1032">
          <cell r="C1032" t="str">
            <v>Reducer1610SCH 100-</v>
          </cell>
          <cell r="D1032" t="str">
            <v>Reducer</v>
          </cell>
          <cell r="E1032">
            <v>16</v>
          </cell>
          <cell r="F1032">
            <v>10</v>
          </cell>
          <cell r="G1032" t="str">
            <v>SCH 100</v>
          </cell>
          <cell r="H1032" t="str">
            <v>-</v>
          </cell>
        </row>
        <row r="1033">
          <cell r="C1033" t="str">
            <v>Reducer1612SCH 100-</v>
          </cell>
          <cell r="D1033" t="str">
            <v>Reducer</v>
          </cell>
          <cell r="E1033">
            <v>16</v>
          </cell>
          <cell r="F1033">
            <v>12</v>
          </cell>
          <cell r="G1033" t="str">
            <v>SCH 100</v>
          </cell>
          <cell r="H1033" t="str">
            <v>-</v>
          </cell>
        </row>
        <row r="1034">
          <cell r="C1034" t="str">
            <v>Reducer1614SCH 100-</v>
          </cell>
          <cell r="D1034" t="str">
            <v>Reducer</v>
          </cell>
          <cell r="E1034">
            <v>16</v>
          </cell>
          <cell r="F1034">
            <v>14</v>
          </cell>
          <cell r="G1034" t="str">
            <v>SCH 100</v>
          </cell>
          <cell r="H1034" t="str">
            <v>-</v>
          </cell>
        </row>
        <row r="1035">
          <cell r="C1035" t="str">
            <v>Reducer188SCH 100-</v>
          </cell>
          <cell r="D1035" t="str">
            <v>Reducer</v>
          </cell>
          <cell r="E1035">
            <v>18</v>
          </cell>
          <cell r="F1035">
            <v>8</v>
          </cell>
          <cell r="G1035" t="str">
            <v>SCH 100</v>
          </cell>
          <cell r="H1035" t="str">
            <v>-</v>
          </cell>
        </row>
        <row r="1036">
          <cell r="C1036" t="str">
            <v>Reducer1810SCH 100-</v>
          </cell>
          <cell r="D1036" t="str">
            <v>Reducer</v>
          </cell>
          <cell r="E1036">
            <v>18</v>
          </cell>
          <cell r="F1036">
            <v>10</v>
          </cell>
          <cell r="G1036" t="str">
            <v>SCH 100</v>
          </cell>
          <cell r="H1036" t="str">
            <v>-</v>
          </cell>
        </row>
        <row r="1037">
          <cell r="C1037" t="str">
            <v>Reducer1812SCH 100-</v>
          </cell>
          <cell r="D1037" t="str">
            <v>Reducer</v>
          </cell>
          <cell r="E1037">
            <v>18</v>
          </cell>
          <cell r="F1037">
            <v>12</v>
          </cell>
          <cell r="G1037" t="str">
            <v>SCH 100</v>
          </cell>
          <cell r="H1037" t="str">
            <v>-</v>
          </cell>
        </row>
        <row r="1038">
          <cell r="C1038" t="str">
            <v>Reducer1814SCH 100-</v>
          </cell>
          <cell r="D1038" t="str">
            <v>Reducer</v>
          </cell>
          <cell r="E1038">
            <v>18</v>
          </cell>
          <cell r="F1038">
            <v>14</v>
          </cell>
          <cell r="G1038" t="str">
            <v>SCH 100</v>
          </cell>
          <cell r="H1038" t="str">
            <v>-</v>
          </cell>
        </row>
        <row r="1039">
          <cell r="C1039" t="str">
            <v>Reducer1816SCH 100-</v>
          </cell>
          <cell r="D1039" t="str">
            <v>Reducer</v>
          </cell>
          <cell r="E1039">
            <v>18</v>
          </cell>
          <cell r="F1039">
            <v>16</v>
          </cell>
          <cell r="G1039" t="str">
            <v>SCH 100</v>
          </cell>
          <cell r="H1039" t="str">
            <v>-</v>
          </cell>
        </row>
        <row r="1040">
          <cell r="C1040" t="str">
            <v>Reducer208SCH 100-</v>
          </cell>
          <cell r="D1040" t="str">
            <v>Reducer</v>
          </cell>
          <cell r="E1040">
            <v>20</v>
          </cell>
          <cell r="F1040">
            <v>8</v>
          </cell>
          <cell r="G1040" t="str">
            <v>SCH 100</v>
          </cell>
          <cell r="H1040" t="str">
            <v>-</v>
          </cell>
        </row>
        <row r="1041">
          <cell r="C1041" t="str">
            <v>Reducer2010SCH 100-</v>
          </cell>
          <cell r="D1041" t="str">
            <v>Reducer</v>
          </cell>
          <cell r="E1041">
            <v>20</v>
          </cell>
          <cell r="F1041">
            <v>10</v>
          </cell>
          <cell r="G1041" t="str">
            <v>SCH 100</v>
          </cell>
          <cell r="H1041" t="str">
            <v>-</v>
          </cell>
        </row>
        <row r="1042">
          <cell r="C1042" t="str">
            <v>Reducer2012SCH 100-</v>
          </cell>
          <cell r="D1042" t="str">
            <v>Reducer</v>
          </cell>
          <cell r="E1042">
            <v>20</v>
          </cell>
          <cell r="F1042">
            <v>12</v>
          </cell>
          <cell r="G1042" t="str">
            <v>SCH 100</v>
          </cell>
          <cell r="H1042" t="str">
            <v>-</v>
          </cell>
        </row>
        <row r="1043">
          <cell r="C1043" t="str">
            <v>Reducer2014SCH 100-</v>
          </cell>
          <cell r="D1043" t="str">
            <v>Reducer</v>
          </cell>
          <cell r="E1043">
            <v>20</v>
          </cell>
          <cell r="F1043">
            <v>14</v>
          </cell>
          <cell r="G1043" t="str">
            <v>SCH 100</v>
          </cell>
          <cell r="H1043" t="str">
            <v>-</v>
          </cell>
        </row>
        <row r="1044">
          <cell r="C1044" t="str">
            <v>Reducer2016SCH 100-</v>
          </cell>
          <cell r="D1044" t="str">
            <v>Reducer</v>
          </cell>
          <cell r="E1044">
            <v>20</v>
          </cell>
          <cell r="F1044">
            <v>16</v>
          </cell>
          <cell r="G1044" t="str">
            <v>SCH 100</v>
          </cell>
          <cell r="H1044" t="str">
            <v>-</v>
          </cell>
        </row>
        <row r="1045">
          <cell r="C1045" t="str">
            <v>Reducer2018SCH 100-</v>
          </cell>
          <cell r="D1045" t="str">
            <v>Reducer</v>
          </cell>
          <cell r="E1045">
            <v>20</v>
          </cell>
          <cell r="F1045">
            <v>18</v>
          </cell>
          <cell r="G1045" t="str">
            <v>SCH 100</v>
          </cell>
          <cell r="H1045" t="str">
            <v>-</v>
          </cell>
        </row>
        <row r="1046">
          <cell r="C1046" t="str">
            <v>Reducer2410SCH 100-</v>
          </cell>
          <cell r="D1046" t="str">
            <v>Reducer</v>
          </cell>
          <cell r="E1046">
            <v>24</v>
          </cell>
          <cell r="F1046">
            <v>10</v>
          </cell>
          <cell r="G1046" t="str">
            <v>SCH 100</v>
          </cell>
          <cell r="H1046" t="str">
            <v>-</v>
          </cell>
        </row>
        <row r="1047">
          <cell r="C1047" t="str">
            <v>Reducer2412SCH 100-</v>
          </cell>
          <cell r="D1047" t="str">
            <v>Reducer</v>
          </cell>
          <cell r="E1047">
            <v>24</v>
          </cell>
          <cell r="F1047">
            <v>12</v>
          </cell>
          <cell r="G1047" t="str">
            <v>SCH 100</v>
          </cell>
          <cell r="H1047" t="str">
            <v>-</v>
          </cell>
        </row>
        <row r="1048">
          <cell r="C1048" t="str">
            <v>Reducer2414SCH 100-</v>
          </cell>
          <cell r="D1048" t="str">
            <v>Reducer</v>
          </cell>
          <cell r="E1048">
            <v>24</v>
          </cell>
          <cell r="F1048">
            <v>14</v>
          </cell>
          <cell r="G1048" t="str">
            <v>SCH 100</v>
          </cell>
          <cell r="H1048" t="str">
            <v>-</v>
          </cell>
        </row>
        <row r="1049">
          <cell r="C1049" t="str">
            <v>Reducer2416SCH 100-</v>
          </cell>
          <cell r="D1049" t="str">
            <v>Reducer</v>
          </cell>
          <cell r="E1049">
            <v>24</v>
          </cell>
          <cell r="F1049">
            <v>16</v>
          </cell>
          <cell r="G1049" t="str">
            <v>SCH 100</v>
          </cell>
          <cell r="H1049" t="str">
            <v>-</v>
          </cell>
        </row>
        <row r="1050">
          <cell r="C1050" t="str">
            <v>Reducer2418SCH 100-</v>
          </cell>
          <cell r="D1050" t="str">
            <v>Reducer</v>
          </cell>
          <cell r="E1050">
            <v>24</v>
          </cell>
          <cell r="F1050">
            <v>18</v>
          </cell>
          <cell r="G1050" t="str">
            <v>SCH 100</v>
          </cell>
          <cell r="H1050" t="str">
            <v>-</v>
          </cell>
        </row>
        <row r="1051">
          <cell r="C1051" t="str">
            <v>Reducer2420SCH 100-</v>
          </cell>
          <cell r="D1051" t="str">
            <v>Reducer</v>
          </cell>
          <cell r="E1051">
            <v>24</v>
          </cell>
          <cell r="F1051">
            <v>20</v>
          </cell>
          <cell r="G1051" t="str">
            <v>SCH 100</v>
          </cell>
          <cell r="H1051" t="str">
            <v>-</v>
          </cell>
        </row>
        <row r="1052">
          <cell r="C1052" t="str">
            <v>Reducer42SCH 120-</v>
          </cell>
          <cell r="D1052" t="str">
            <v>Reducer</v>
          </cell>
          <cell r="E1052">
            <v>4</v>
          </cell>
          <cell r="F1052">
            <v>2</v>
          </cell>
          <cell r="G1052" t="str">
            <v>SCH 120</v>
          </cell>
          <cell r="H1052" t="str">
            <v>-</v>
          </cell>
        </row>
        <row r="1053">
          <cell r="C1053" t="str">
            <v>Reducer43SCH 120-</v>
          </cell>
          <cell r="D1053" t="str">
            <v>Reducer</v>
          </cell>
          <cell r="E1053">
            <v>4</v>
          </cell>
          <cell r="F1053">
            <v>3</v>
          </cell>
          <cell r="G1053" t="str">
            <v>SCH 120</v>
          </cell>
          <cell r="H1053" t="str">
            <v>-</v>
          </cell>
        </row>
        <row r="1054">
          <cell r="C1054" t="str">
            <v>Reducer41 1/2SCH 120-</v>
          </cell>
          <cell r="D1054" t="str">
            <v>Reducer</v>
          </cell>
          <cell r="E1054">
            <v>4</v>
          </cell>
          <cell r="F1054" t="str">
            <v>1 1/2</v>
          </cell>
          <cell r="G1054" t="str">
            <v>SCH 120</v>
          </cell>
          <cell r="H1054" t="str">
            <v>-</v>
          </cell>
        </row>
        <row r="1055">
          <cell r="C1055" t="str">
            <v>Reducer42 1/2SCH 120-</v>
          </cell>
          <cell r="D1055" t="str">
            <v>Reducer</v>
          </cell>
          <cell r="E1055">
            <v>4</v>
          </cell>
          <cell r="F1055" t="str">
            <v>2 1/2</v>
          </cell>
          <cell r="G1055" t="str">
            <v>SCH 120</v>
          </cell>
          <cell r="H1055" t="str">
            <v>-</v>
          </cell>
        </row>
        <row r="1056">
          <cell r="C1056" t="str">
            <v>Reducer43 1/2SCH 120-</v>
          </cell>
          <cell r="D1056" t="str">
            <v>Reducer</v>
          </cell>
          <cell r="E1056">
            <v>4</v>
          </cell>
          <cell r="F1056" t="str">
            <v>3 1/2</v>
          </cell>
          <cell r="G1056" t="str">
            <v>SCH 120</v>
          </cell>
          <cell r="H1056" t="str">
            <v>-</v>
          </cell>
        </row>
        <row r="1057">
          <cell r="C1057" t="str">
            <v>Reducer52SCH 120-</v>
          </cell>
          <cell r="D1057" t="str">
            <v>Reducer</v>
          </cell>
          <cell r="E1057">
            <v>5</v>
          </cell>
          <cell r="F1057">
            <v>2</v>
          </cell>
          <cell r="G1057" t="str">
            <v>SCH 120</v>
          </cell>
          <cell r="H1057" t="str">
            <v>-</v>
          </cell>
        </row>
        <row r="1058">
          <cell r="C1058" t="str">
            <v>Reducer53SCH 120-</v>
          </cell>
          <cell r="D1058" t="str">
            <v>Reducer</v>
          </cell>
          <cell r="E1058">
            <v>5</v>
          </cell>
          <cell r="F1058">
            <v>3</v>
          </cell>
          <cell r="G1058" t="str">
            <v>SCH 120</v>
          </cell>
          <cell r="H1058" t="str">
            <v>-</v>
          </cell>
        </row>
        <row r="1059">
          <cell r="C1059" t="str">
            <v>Reducer54SCH 120-</v>
          </cell>
          <cell r="D1059" t="str">
            <v>Reducer</v>
          </cell>
          <cell r="E1059">
            <v>5</v>
          </cell>
          <cell r="F1059">
            <v>4</v>
          </cell>
          <cell r="G1059" t="str">
            <v>SCH 120</v>
          </cell>
          <cell r="H1059" t="str">
            <v>-</v>
          </cell>
        </row>
        <row r="1060">
          <cell r="C1060" t="str">
            <v>Reducer52 1/2SCH 120-</v>
          </cell>
          <cell r="D1060" t="str">
            <v>Reducer</v>
          </cell>
          <cell r="E1060">
            <v>5</v>
          </cell>
          <cell r="F1060" t="str">
            <v>2 1/2</v>
          </cell>
          <cell r="G1060" t="str">
            <v>SCH 120</v>
          </cell>
          <cell r="H1060" t="str">
            <v>-</v>
          </cell>
        </row>
        <row r="1061">
          <cell r="C1061" t="str">
            <v>Reducer53 1/2SCH 120-</v>
          </cell>
          <cell r="D1061" t="str">
            <v>Reducer</v>
          </cell>
          <cell r="E1061">
            <v>5</v>
          </cell>
          <cell r="F1061" t="str">
            <v>3 1/2</v>
          </cell>
          <cell r="G1061" t="str">
            <v>SCH 120</v>
          </cell>
          <cell r="H1061" t="str">
            <v>-</v>
          </cell>
        </row>
        <row r="1062">
          <cell r="C1062" t="str">
            <v>Reducer63SCH 120-</v>
          </cell>
          <cell r="D1062" t="str">
            <v>Reducer</v>
          </cell>
          <cell r="E1062">
            <v>6</v>
          </cell>
          <cell r="F1062">
            <v>3</v>
          </cell>
          <cell r="G1062" t="str">
            <v>SCH 120</v>
          </cell>
          <cell r="H1062" t="str">
            <v>-</v>
          </cell>
        </row>
        <row r="1063">
          <cell r="C1063" t="str">
            <v>Reducer64SCH 120-</v>
          </cell>
          <cell r="D1063" t="str">
            <v>Reducer</v>
          </cell>
          <cell r="E1063">
            <v>6</v>
          </cell>
          <cell r="F1063">
            <v>4</v>
          </cell>
          <cell r="G1063" t="str">
            <v>SCH 120</v>
          </cell>
          <cell r="H1063" t="str">
            <v>-</v>
          </cell>
        </row>
        <row r="1064">
          <cell r="C1064" t="str">
            <v>Reducer65SCH 120-</v>
          </cell>
          <cell r="D1064" t="str">
            <v>Reducer</v>
          </cell>
          <cell r="E1064">
            <v>6</v>
          </cell>
          <cell r="F1064">
            <v>5</v>
          </cell>
          <cell r="G1064" t="str">
            <v>SCH 120</v>
          </cell>
          <cell r="H1064" t="str">
            <v>-</v>
          </cell>
        </row>
        <row r="1065">
          <cell r="C1065" t="str">
            <v>Reducer62 1/2SCH 120-</v>
          </cell>
          <cell r="D1065" t="str">
            <v>Reducer</v>
          </cell>
          <cell r="E1065">
            <v>6</v>
          </cell>
          <cell r="F1065" t="str">
            <v>2 1/2</v>
          </cell>
          <cell r="G1065" t="str">
            <v>SCH 120</v>
          </cell>
          <cell r="H1065" t="str">
            <v>-</v>
          </cell>
        </row>
        <row r="1066">
          <cell r="C1066" t="str">
            <v>Reducer63 1/2SCH 120-</v>
          </cell>
          <cell r="D1066" t="str">
            <v>Reducer</v>
          </cell>
          <cell r="E1066">
            <v>6</v>
          </cell>
          <cell r="F1066" t="str">
            <v>3 1/2</v>
          </cell>
          <cell r="G1066" t="str">
            <v>SCH 120</v>
          </cell>
          <cell r="H1066" t="str">
            <v>-</v>
          </cell>
        </row>
        <row r="1067">
          <cell r="C1067" t="str">
            <v>Reducer84SCH 120-</v>
          </cell>
          <cell r="D1067" t="str">
            <v>Reducer</v>
          </cell>
          <cell r="E1067">
            <v>8</v>
          </cell>
          <cell r="F1067">
            <v>4</v>
          </cell>
          <cell r="G1067" t="str">
            <v>SCH 120</v>
          </cell>
          <cell r="H1067" t="str">
            <v>-</v>
          </cell>
        </row>
        <row r="1068">
          <cell r="C1068" t="str">
            <v>Reducer85SCH 120-</v>
          </cell>
          <cell r="D1068" t="str">
            <v>Reducer</v>
          </cell>
          <cell r="E1068">
            <v>8</v>
          </cell>
          <cell r="F1068">
            <v>5</v>
          </cell>
          <cell r="G1068" t="str">
            <v>SCH 120</v>
          </cell>
          <cell r="H1068" t="str">
            <v>-</v>
          </cell>
        </row>
        <row r="1069">
          <cell r="C1069" t="str">
            <v>Reducer86SCH 120-</v>
          </cell>
          <cell r="D1069" t="str">
            <v>Reducer</v>
          </cell>
          <cell r="E1069">
            <v>8</v>
          </cell>
          <cell r="F1069">
            <v>6</v>
          </cell>
          <cell r="G1069" t="str">
            <v>SCH 120</v>
          </cell>
          <cell r="H1069" t="str">
            <v>-</v>
          </cell>
        </row>
        <row r="1070">
          <cell r="C1070" t="str">
            <v>Reducer83 1/2SCH 120-</v>
          </cell>
          <cell r="D1070" t="str">
            <v>Reducer</v>
          </cell>
          <cell r="E1070">
            <v>8</v>
          </cell>
          <cell r="F1070" t="str">
            <v>3 1/2</v>
          </cell>
          <cell r="G1070" t="str">
            <v>SCH 120</v>
          </cell>
          <cell r="H1070" t="str">
            <v>-</v>
          </cell>
        </row>
        <row r="1071">
          <cell r="C1071" t="str">
            <v>Reducer104SCH 120-</v>
          </cell>
          <cell r="D1071" t="str">
            <v>Reducer</v>
          </cell>
          <cell r="E1071">
            <v>10</v>
          </cell>
          <cell r="F1071">
            <v>4</v>
          </cell>
          <cell r="G1071" t="str">
            <v>SCH 120</v>
          </cell>
          <cell r="H1071" t="str">
            <v>-</v>
          </cell>
        </row>
        <row r="1072">
          <cell r="C1072" t="str">
            <v>Reducer105SCH 120-</v>
          </cell>
          <cell r="D1072" t="str">
            <v>Reducer</v>
          </cell>
          <cell r="E1072">
            <v>10</v>
          </cell>
          <cell r="F1072">
            <v>5</v>
          </cell>
          <cell r="G1072" t="str">
            <v>SCH 120</v>
          </cell>
          <cell r="H1072" t="str">
            <v>-</v>
          </cell>
        </row>
        <row r="1073">
          <cell r="C1073" t="str">
            <v>Reducer106SCH 120-</v>
          </cell>
          <cell r="D1073" t="str">
            <v>Reducer</v>
          </cell>
          <cell r="E1073">
            <v>10</v>
          </cell>
          <cell r="F1073">
            <v>6</v>
          </cell>
          <cell r="G1073" t="str">
            <v>SCH 120</v>
          </cell>
          <cell r="H1073" t="str">
            <v>-</v>
          </cell>
        </row>
        <row r="1074">
          <cell r="C1074" t="str">
            <v>Reducer108SCH 120-</v>
          </cell>
          <cell r="D1074" t="str">
            <v>Reducer</v>
          </cell>
          <cell r="E1074">
            <v>10</v>
          </cell>
          <cell r="F1074">
            <v>8</v>
          </cell>
          <cell r="G1074" t="str">
            <v>SCH 120</v>
          </cell>
          <cell r="H1074" t="str">
            <v>-</v>
          </cell>
        </row>
        <row r="1075">
          <cell r="C1075" t="str">
            <v>Reducer125SCH 120-</v>
          </cell>
          <cell r="D1075" t="str">
            <v>Reducer</v>
          </cell>
          <cell r="E1075">
            <v>12</v>
          </cell>
          <cell r="F1075">
            <v>5</v>
          </cell>
          <cell r="G1075" t="str">
            <v>SCH 120</v>
          </cell>
          <cell r="H1075" t="str">
            <v>-</v>
          </cell>
        </row>
        <row r="1076">
          <cell r="C1076" t="str">
            <v>Reducer126SCH 120-</v>
          </cell>
          <cell r="D1076" t="str">
            <v>Reducer</v>
          </cell>
          <cell r="E1076">
            <v>12</v>
          </cell>
          <cell r="F1076">
            <v>6</v>
          </cell>
          <cell r="G1076" t="str">
            <v>SCH 120</v>
          </cell>
          <cell r="H1076" t="str">
            <v>-</v>
          </cell>
        </row>
        <row r="1077">
          <cell r="C1077" t="str">
            <v>Reducer128SCH 120-</v>
          </cell>
          <cell r="D1077" t="str">
            <v>Reducer</v>
          </cell>
          <cell r="E1077">
            <v>12</v>
          </cell>
          <cell r="F1077">
            <v>8</v>
          </cell>
          <cell r="G1077" t="str">
            <v>SCH 120</v>
          </cell>
          <cell r="H1077" t="str">
            <v>-</v>
          </cell>
        </row>
        <row r="1078">
          <cell r="C1078" t="str">
            <v>Reducer1210SCH 120-</v>
          </cell>
          <cell r="D1078" t="str">
            <v>Reducer</v>
          </cell>
          <cell r="E1078">
            <v>12</v>
          </cell>
          <cell r="F1078">
            <v>10</v>
          </cell>
          <cell r="G1078" t="str">
            <v>SCH 120</v>
          </cell>
          <cell r="H1078" t="str">
            <v>-</v>
          </cell>
        </row>
        <row r="1079">
          <cell r="C1079" t="str">
            <v>Reducer146SCH 120-</v>
          </cell>
          <cell r="D1079" t="str">
            <v>Reducer</v>
          </cell>
          <cell r="E1079">
            <v>14</v>
          </cell>
          <cell r="F1079">
            <v>6</v>
          </cell>
          <cell r="G1079" t="str">
            <v>SCH 120</v>
          </cell>
          <cell r="H1079" t="str">
            <v>-</v>
          </cell>
        </row>
        <row r="1080">
          <cell r="C1080" t="str">
            <v>Reducer148SCH 120-</v>
          </cell>
          <cell r="D1080" t="str">
            <v>Reducer</v>
          </cell>
          <cell r="E1080">
            <v>14</v>
          </cell>
          <cell r="F1080">
            <v>8</v>
          </cell>
          <cell r="G1080" t="str">
            <v>SCH 120</v>
          </cell>
          <cell r="H1080" t="str">
            <v>-</v>
          </cell>
        </row>
        <row r="1081">
          <cell r="C1081" t="str">
            <v>Reducer1410SCH 120-</v>
          </cell>
          <cell r="D1081" t="str">
            <v>Reducer</v>
          </cell>
          <cell r="E1081">
            <v>14</v>
          </cell>
          <cell r="F1081">
            <v>10</v>
          </cell>
          <cell r="G1081" t="str">
            <v>SCH 120</v>
          </cell>
          <cell r="H1081" t="str">
            <v>-</v>
          </cell>
        </row>
        <row r="1082">
          <cell r="C1082" t="str">
            <v>Reducer1412SCH 120-</v>
          </cell>
          <cell r="D1082" t="str">
            <v>Reducer</v>
          </cell>
          <cell r="E1082">
            <v>14</v>
          </cell>
          <cell r="F1082">
            <v>12</v>
          </cell>
          <cell r="G1082" t="str">
            <v>SCH 120</v>
          </cell>
          <cell r="H1082" t="str">
            <v>-</v>
          </cell>
        </row>
        <row r="1083">
          <cell r="C1083" t="str">
            <v>Reducer166SCH 120-</v>
          </cell>
          <cell r="D1083" t="str">
            <v>Reducer</v>
          </cell>
          <cell r="E1083">
            <v>16</v>
          </cell>
          <cell r="F1083">
            <v>6</v>
          </cell>
          <cell r="G1083" t="str">
            <v>SCH 120</v>
          </cell>
          <cell r="H1083" t="str">
            <v>-</v>
          </cell>
        </row>
        <row r="1084">
          <cell r="C1084" t="str">
            <v>Reducer168SCH 120-</v>
          </cell>
          <cell r="D1084" t="str">
            <v>Reducer</v>
          </cell>
          <cell r="E1084">
            <v>16</v>
          </cell>
          <cell r="F1084">
            <v>8</v>
          </cell>
          <cell r="G1084" t="str">
            <v>SCH 120</v>
          </cell>
          <cell r="H1084" t="str">
            <v>-</v>
          </cell>
        </row>
        <row r="1085">
          <cell r="C1085" t="str">
            <v>Reducer1610SCH 120-</v>
          </cell>
          <cell r="D1085" t="str">
            <v>Reducer</v>
          </cell>
          <cell r="E1085">
            <v>16</v>
          </cell>
          <cell r="F1085">
            <v>10</v>
          </cell>
          <cell r="G1085" t="str">
            <v>SCH 120</v>
          </cell>
          <cell r="H1085" t="str">
            <v>-</v>
          </cell>
        </row>
        <row r="1086">
          <cell r="C1086" t="str">
            <v>Reducer1612SCH 120-</v>
          </cell>
          <cell r="D1086" t="str">
            <v>Reducer</v>
          </cell>
          <cell r="E1086">
            <v>16</v>
          </cell>
          <cell r="F1086">
            <v>12</v>
          </cell>
          <cell r="G1086" t="str">
            <v>SCH 120</v>
          </cell>
          <cell r="H1086" t="str">
            <v>-</v>
          </cell>
        </row>
        <row r="1087">
          <cell r="C1087" t="str">
            <v>Reducer1614SCH 120-</v>
          </cell>
          <cell r="D1087" t="str">
            <v>Reducer</v>
          </cell>
          <cell r="E1087">
            <v>16</v>
          </cell>
          <cell r="F1087">
            <v>14</v>
          </cell>
          <cell r="G1087" t="str">
            <v>SCH 120</v>
          </cell>
          <cell r="H1087" t="str">
            <v>-</v>
          </cell>
        </row>
        <row r="1088">
          <cell r="C1088" t="str">
            <v>Reducer188SCH 120-</v>
          </cell>
          <cell r="D1088" t="str">
            <v>Reducer</v>
          </cell>
          <cell r="E1088">
            <v>18</v>
          </cell>
          <cell r="F1088">
            <v>8</v>
          </cell>
          <cell r="G1088" t="str">
            <v>SCH 120</v>
          </cell>
          <cell r="H1088" t="str">
            <v>-</v>
          </cell>
        </row>
        <row r="1089">
          <cell r="C1089" t="str">
            <v>Reducer1810SCH 120-</v>
          </cell>
          <cell r="D1089" t="str">
            <v>Reducer</v>
          </cell>
          <cell r="E1089">
            <v>18</v>
          </cell>
          <cell r="F1089">
            <v>10</v>
          </cell>
          <cell r="G1089" t="str">
            <v>SCH 120</v>
          </cell>
          <cell r="H1089" t="str">
            <v>-</v>
          </cell>
        </row>
        <row r="1090">
          <cell r="C1090" t="str">
            <v>Reducer1812SCH 120-</v>
          </cell>
          <cell r="D1090" t="str">
            <v>Reducer</v>
          </cell>
          <cell r="E1090">
            <v>18</v>
          </cell>
          <cell r="F1090">
            <v>12</v>
          </cell>
          <cell r="G1090" t="str">
            <v>SCH 120</v>
          </cell>
          <cell r="H1090" t="str">
            <v>-</v>
          </cell>
        </row>
        <row r="1091">
          <cell r="C1091" t="str">
            <v>Reducer1814SCH 120-</v>
          </cell>
          <cell r="D1091" t="str">
            <v>Reducer</v>
          </cell>
          <cell r="E1091">
            <v>18</v>
          </cell>
          <cell r="F1091">
            <v>14</v>
          </cell>
          <cell r="G1091" t="str">
            <v>SCH 120</v>
          </cell>
          <cell r="H1091" t="str">
            <v>-</v>
          </cell>
        </row>
        <row r="1092">
          <cell r="C1092" t="str">
            <v>Reducer1816SCH 120-</v>
          </cell>
          <cell r="D1092" t="str">
            <v>Reducer</v>
          </cell>
          <cell r="E1092">
            <v>18</v>
          </cell>
          <cell r="F1092">
            <v>16</v>
          </cell>
          <cell r="G1092" t="str">
            <v>SCH 120</v>
          </cell>
          <cell r="H1092" t="str">
            <v>-</v>
          </cell>
        </row>
        <row r="1093">
          <cell r="C1093" t="str">
            <v>Reducer208SCH 120-</v>
          </cell>
          <cell r="D1093" t="str">
            <v>Reducer</v>
          </cell>
          <cell r="E1093">
            <v>20</v>
          </cell>
          <cell r="F1093">
            <v>8</v>
          </cell>
          <cell r="G1093" t="str">
            <v>SCH 120</v>
          </cell>
          <cell r="H1093" t="str">
            <v>-</v>
          </cell>
        </row>
        <row r="1094">
          <cell r="C1094" t="str">
            <v>Reducer2010SCH 120-</v>
          </cell>
          <cell r="D1094" t="str">
            <v>Reducer</v>
          </cell>
          <cell r="E1094">
            <v>20</v>
          </cell>
          <cell r="F1094">
            <v>10</v>
          </cell>
          <cell r="G1094" t="str">
            <v>SCH 120</v>
          </cell>
          <cell r="H1094" t="str">
            <v>-</v>
          </cell>
        </row>
        <row r="1095">
          <cell r="C1095" t="str">
            <v>Reducer2012SCH 120-</v>
          </cell>
          <cell r="D1095" t="str">
            <v>Reducer</v>
          </cell>
          <cell r="E1095">
            <v>20</v>
          </cell>
          <cell r="F1095">
            <v>12</v>
          </cell>
          <cell r="G1095" t="str">
            <v>SCH 120</v>
          </cell>
          <cell r="H1095" t="str">
            <v>-</v>
          </cell>
        </row>
        <row r="1096">
          <cell r="C1096" t="str">
            <v>Reducer2014SCH 120-</v>
          </cell>
          <cell r="D1096" t="str">
            <v>Reducer</v>
          </cell>
          <cell r="E1096">
            <v>20</v>
          </cell>
          <cell r="F1096">
            <v>14</v>
          </cell>
          <cell r="G1096" t="str">
            <v>SCH 120</v>
          </cell>
          <cell r="H1096" t="str">
            <v>-</v>
          </cell>
        </row>
        <row r="1097">
          <cell r="C1097" t="str">
            <v>Reducer2016SCH 120-</v>
          </cell>
          <cell r="D1097" t="str">
            <v>Reducer</v>
          </cell>
          <cell r="E1097">
            <v>20</v>
          </cell>
          <cell r="F1097">
            <v>16</v>
          </cell>
          <cell r="G1097" t="str">
            <v>SCH 120</v>
          </cell>
          <cell r="H1097" t="str">
            <v>-</v>
          </cell>
        </row>
        <row r="1098">
          <cell r="C1098" t="str">
            <v>Reducer2018SCH 120-</v>
          </cell>
          <cell r="D1098" t="str">
            <v>Reducer</v>
          </cell>
          <cell r="E1098">
            <v>20</v>
          </cell>
          <cell r="F1098">
            <v>18</v>
          </cell>
          <cell r="G1098" t="str">
            <v>SCH 120</v>
          </cell>
          <cell r="H1098" t="str">
            <v>-</v>
          </cell>
        </row>
        <row r="1099">
          <cell r="C1099" t="str">
            <v>Reducer2410SCH 120-</v>
          </cell>
          <cell r="D1099" t="str">
            <v>Reducer</v>
          </cell>
          <cell r="E1099">
            <v>24</v>
          </cell>
          <cell r="F1099">
            <v>10</v>
          </cell>
          <cell r="G1099" t="str">
            <v>SCH 120</v>
          </cell>
          <cell r="H1099" t="str">
            <v>-</v>
          </cell>
        </row>
        <row r="1100">
          <cell r="C1100" t="str">
            <v>Reducer2412SCH 120-</v>
          </cell>
          <cell r="D1100" t="str">
            <v>Reducer</v>
          </cell>
          <cell r="E1100">
            <v>24</v>
          </cell>
          <cell r="F1100">
            <v>12</v>
          </cell>
          <cell r="G1100" t="str">
            <v>SCH 120</v>
          </cell>
          <cell r="H1100" t="str">
            <v>-</v>
          </cell>
        </row>
        <row r="1101">
          <cell r="C1101" t="str">
            <v>Reducer2414SCH 120-</v>
          </cell>
          <cell r="D1101" t="str">
            <v>Reducer</v>
          </cell>
          <cell r="E1101">
            <v>24</v>
          </cell>
          <cell r="F1101">
            <v>14</v>
          </cell>
          <cell r="G1101" t="str">
            <v>SCH 120</v>
          </cell>
          <cell r="H1101" t="str">
            <v>-</v>
          </cell>
        </row>
        <row r="1102">
          <cell r="C1102" t="str">
            <v>Reducer2416SCH 120-</v>
          </cell>
          <cell r="D1102" t="str">
            <v>Reducer</v>
          </cell>
          <cell r="E1102">
            <v>24</v>
          </cell>
          <cell r="F1102">
            <v>16</v>
          </cell>
          <cell r="G1102" t="str">
            <v>SCH 120</v>
          </cell>
          <cell r="H1102" t="str">
            <v>-</v>
          </cell>
        </row>
        <row r="1103">
          <cell r="C1103" t="str">
            <v>Reducer2418SCH 120-</v>
          </cell>
          <cell r="D1103" t="str">
            <v>Reducer</v>
          </cell>
          <cell r="E1103">
            <v>24</v>
          </cell>
          <cell r="F1103">
            <v>18</v>
          </cell>
          <cell r="G1103" t="str">
            <v>SCH 120</v>
          </cell>
          <cell r="H1103" t="str">
            <v>-</v>
          </cell>
        </row>
        <row r="1104">
          <cell r="C1104" t="str">
            <v>Reducer2420SCH 120-</v>
          </cell>
          <cell r="D1104" t="str">
            <v>Reducer</v>
          </cell>
          <cell r="E1104">
            <v>24</v>
          </cell>
          <cell r="F1104">
            <v>20</v>
          </cell>
          <cell r="G1104" t="str">
            <v>SCH 120</v>
          </cell>
          <cell r="H1104" t="str">
            <v>-</v>
          </cell>
        </row>
        <row r="1105">
          <cell r="C1105" t="str">
            <v>Reducer84SCH 140-</v>
          </cell>
          <cell r="D1105" t="str">
            <v>Reducer</v>
          </cell>
          <cell r="E1105">
            <v>8</v>
          </cell>
          <cell r="F1105">
            <v>4</v>
          </cell>
          <cell r="G1105" t="str">
            <v>SCH 140</v>
          </cell>
          <cell r="H1105" t="str">
            <v>-</v>
          </cell>
        </row>
        <row r="1106">
          <cell r="C1106" t="str">
            <v>Reducer85SCH 140-</v>
          </cell>
          <cell r="D1106" t="str">
            <v>Reducer</v>
          </cell>
          <cell r="E1106">
            <v>8</v>
          </cell>
          <cell r="F1106">
            <v>5</v>
          </cell>
          <cell r="G1106" t="str">
            <v>SCH 140</v>
          </cell>
          <cell r="H1106" t="str">
            <v>-</v>
          </cell>
        </row>
        <row r="1107">
          <cell r="C1107" t="str">
            <v>Reducer86SCH 140-</v>
          </cell>
          <cell r="D1107" t="str">
            <v>Reducer</v>
          </cell>
          <cell r="E1107">
            <v>8</v>
          </cell>
          <cell r="F1107">
            <v>6</v>
          </cell>
          <cell r="G1107" t="str">
            <v>SCH 140</v>
          </cell>
          <cell r="H1107" t="str">
            <v>-</v>
          </cell>
        </row>
        <row r="1108">
          <cell r="C1108" t="str">
            <v>Reducer83 1/2SCH 140-</v>
          </cell>
          <cell r="D1108" t="str">
            <v>Reducer</v>
          </cell>
          <cell r="E1108">
            <v>8</v>
          </cell>
          <cell r="F1108" t="str">
            <v>3 1/2</v>
          </cell>
          <cell r="G1108" t="str">
            <v>SCH 140</v>
          </cell>
          <cell r="H1108" t="str">
            <v>-</v>
          </cell>
        </row>
        <row r="1109">
          <cell r="C1109" t="str">
            <v>Reducer104SCH 140-</v>
          </cell>
          <cell r="D1109" t="str">
            <v>Reducer</v>
          </cell>
          <cell r="E1109">
            <v>10</v>
          </cell>
          <cell r="F1109">
            <v>4</v>
          </cell>
          <cell r="G1109" t="str">
            <v>SCH 140</v>
          </cell>
          <cell r="H1109" t="str">
            <v>-</v>
          </cell>
        </row>
        <row r="1110">
          <cell r="C1110" t="str">
            <v>Reducer105SCH 140-</v>
          </cell>
          <cell r="D1110" t="str">
            <v>Reducer</v>
          </cell>
          <cell r="E1110">
            <v>10</v>
          </cell>
          <cell r="F1110">
            <v>5</v>
          </cell>
          <cell r="G1110" t="str">
            <v>SCH 140</v>
          </cell>
          <cell r="H1110" t="str">
            <v>-</v>
          </cell>
        </row>
        <row r="1111">
          <cell r="C1111" t="str">
            <v>Reducer106SCH 140-</v>
          </cell>
          <cell r="D1111" t="str">
            <v>Reducer</v>
          </cell>
          <cell r="E1111">
            <v>10</v>
          </cell>
          <cell r="F1111">
            <v>6</v>
          </cell>
          <cell r="G1111" t="str">
            <v>SCH 140</v>
          </cell>
          <cell r="H1111" t="str">
            <v>-</v>
          </cell>
        </row>
        <row r="1112">
          <cell r="C1112" t="str">
            <v>Reducer108SCH 140-</v>
          </cell>
          <cell r="D1112" t="str">
            <v>Reducer</v>
          </cell>
          <cell r="E1112">
            <v>10</v>
          </cell>
          <cell r="F1112">
            <v>8</v>
          </cell>
          <cell r="G1112" t="str">
            <v>SCH 140</v>
          </cell>
          <cell r="H1112" t="str">
            <v>-</v>
          </cell>
        </row>
        <row r="1113">
          <cell r="C1113" t="str">
            <v>Reducer125SCH 140-</v>
          </cell>
          <cell r="D1113" t="str">
            <v>Reducer</v>
          </cell>
          <cell r="E1113">
            <v>12</v>
          </cell>
          <cell r="F1113">
            <v>5</v>
          </cell>
          <cell r="G1113" t="str">
            <v>SCH 140</v>
          </cell>
          <cell r="H1113" t="str">
            <v>-</v>
          </cell>
        </row>
        <row r="1114">
          <cell r="C1114" t="str">
            <v>Reducer126SCH 140-</v>
          </cell>
          <cell r="D1114" t="str">
            <v>Reducer</v>
          </cell>
          <cell r="E1114">
            <v>12</v>
          </cell>
          <cell r="F1114">
            <v>6</v>
          </cell>
          <cell r="G1114" t="str">
            <v>SCH 140</v>
          </cell>
          <cell r="H1114" t="str">
            <v>-</v>
          </cell>
        </row>
        <row r="1115">
          <cell r="C1115" t="str">
            <v>Reducer128SCH 140-</v>
          </cell>
          <cell r="D1115" t="str">
            <v>Reducer</v>
          </cell>
          <cell r="E1115">
            <v>12</v>
          </cell>
          <cell r="F1115">
            <v>8</v>
          </cell>
          <cell r="G1115" t="str">
            <v>SCH 140</v>
          </cell>
          <cell r="H1115" t="str">
            <v>-</v>
          </cell>
        </row>
        <row r="1116">
          <cell r="C1116" t="str">
            <v>Reducer1210SCH 140-</v>
          </cell>
          <cell r="D1116" t="str">
            <v>Reducer</v>
          </cell>
          <cell r="E1116">
            <v>12</v>
          </cell>
          <cell r="F1116">
            <v>10</v>
          </cell>
          <cell r="G1116" t="str">
            <v>SCH 140</v>
          </cell>
          <cell r="H1116" t="str">
            <v>-</v>
          </cell>
        </row>
        <row r="1117">
          <cell r="C1117" t="str">
            <v>Reducer146SCH 140-</v>
          </cell>
          <cell r="D1117" t="str">
            <v>Reducer</v>
          </cell>
          <cell r="E1117">
            <v>14</v>
          </cell>
          <cell r="F1117">
            <v>6</v>
          </cell>
          <cell r="G1117" t="str">
            <v>SCH 140</v>
          </cell>
          <cell r="H1117" t="str">
            <v>-</v>
          </cell>
        </row>
        <row r="1118">
          <cell r="C1118" t="str">
            <v>Reducer148SCH 140-</v>
          </cell>
          <cell r="D1118" t="str">
            <v>Reducer</v>
          </cell>
          <cell r="E1118">
            <v>14</v>
          </cell>
          <cell r="F1118">
            <v>8</v>
          </cell>
          <cell r="G1118" t="str">
            <v>SCH 140</v>
          </cell>
          <cell r="H1118" t="str">
            <v>-</v>
          </cell>
        </row>
        <row r="1119">
          <cell r="C1119" t="str">
            <v>Reducer1410SCH 140-</v>
          </cell>
          <cell r="D1119" t="str">
            <v>Reducer</v>
          </cell>
          <cell r="E1119">
            <v>14</v>
          </cell>
          <cell r="F1119">
            <v>10</v>
          </cell>
          <cell r="G1119" t="str">
            <v>SCH 140</v>
          </cell>
          <cell r="H1119" t="str">
            <v>-</v>
          </cell>
        </row>
        <row r="1120">
          <cell r="C1120" t="str">
            <v>Reducer1412SCH 140-</v>
          </cell>
          <cell r="D1120" t="str">
            <v>Reducer</v>
          </cell>
          <cell r="E1120">
            <v>14</v>
          </cell>
          <cell r="F1120">
            <v>12</v>
          </cell>
          <cell r="G1120" t="str">
            <v>SCH 140</v>
          </cell>
          <cell r="H1120" t="str">
            <v>-</v>
          </cell>
        </row>
        <row r="1121">
          <cell r="C1121" t="str">
            <v>Reducer166SCH 140-</v>
          </cell>
          <cell r="D1121" t="str">
            <v>Reducer</v>
          </cell>
          <cell r="E1121">
            <v>16</v>
          </cell>
          <cell r="F1121">
            <v>6</v>
          </cell>
          <cell r="G1121" t="str">
            <v>SCH 140</v>
          </cell>
          <cell r="H1121" t="str">
            <v>-</v>
          </cell>
        </row>
        <row r="1122">
          <cell r="C1122" t="str">
            <v>Reducer168SCH 140-</v>
          </cell>
          <cell r="D1122" t="str">
            <v>Reducer</v>
          </cell>
          <cell r="E1122">
            <v>16</v>
          </cell>
          <cell r="F1122">
            <v>8</v>
          </cell>
          <cell r="G1122" t="str">
            <v>SCH 140</v>
          </cell>
          <cell r="H1122" t="str">
            <v>-</v>
          </cell>
        </row>
        <row r="1123">
          <cell r="C1123" t="str">
            <v>Reducer1610SCH 140-</v>
          </cell>
          <cell r="D1123" t="str">
            <v>Reducer</v>
          </cell>
          <cell r="E1123">
            <v>16</v>
          </cell>
          <cell r="F1123">
            <v>10</v>
          </cell>
          <cell r="G1123" t="str">
            <v>SCH 140</v>
          </cell>
          <cell r="H1123" t="str">
            <v>-</v>
          </cell>
        </row>
        <row r="1124">
          <cell r="C1124" t="str">
            <v>Reducer1612SCH 140-</v>
          </cell>
          <cell r="D1124" t="str">
            <v>Reducer</v>
          </cell>
          <cell r="E1124">
            <v>16</v>
          </cell>
          <cell r="F1124">
            <v>12</v>
          </cell>
          <cell r="G1124" t="str">
            <v>SCH 140</v>
          </cell>
          <cell r="H1124" t="str">
            <v>-</v>
          </cell>
        </row>
        <row r="1125">
          <cell r="C1125" t="str">
            <v>Reducer1614SCH 140-</v>
          </cell>
          <cell r="D1125" t="str">
            <v>Reducer</v>
          </cell>
          <cell r="E1125">
            <v>16</v>
          </cell>
          <cell r="F1125">
            <v>14</v>
          </cell>
          <cell r="G1125" t="str">
            <v>SCH 140</v>
          </cell>
          <cell r="H1125" t="str">
            <v>-</v>
          </cell>
        </row>
        <row r="1126">
          <cell r="C1126" t="str">
            <v>Reducer188SCH 140-</v>
          </cell>
          <cell r="D1126" t="str">
            <v>Reducer</v>
          </cell>
          <cell r="E1126">
            <v>18</v>
          </cell>
          <cell r="F1126">
            <v>8</v>
          </cell>
          <cell r="G1126" t="str">
            <v>SCH 140</v>
          </cell>
          <cell r="H1126" t="str">
            <v>-</v>
          </cell>
        </row>
        <row r="1127">
          <cell r="C1127" t="str">
            <v>Reducer1810SCH 140-</v>
          </cell>
          <cell r="D1127" t="str">
            <v>Reducer</v>
          </cell>
          <cell r="E1127">
            <v>18</v>
          </cell>
          <cell r="F1127">
            <v>10</v>
          </cell>
          <cell r="G1127" t="str">
            <v>SCH 140</v>
          </cell>
          <cell r="H1127" t="str">
            <v>-</v>
          </cell>
        </row>
        <row r="1128">
          <cell r="C1128" t="str">
            <v>Reducer1812SCH 140-</v>
          </cell>
          <cell r="D1128" t="str">
            <v>Reducer</v>
          </cell>
          <cell r="E1128">
            <v>18</v>
          </cell>
          <cell r="F1128">
            <v>12</v>
          </cell>
          <cell r="G1128" t="str">
            <v>SCH 140</v>
          </cell>
          <cell r="H1128" t="str">
            <v>-</v>
          </cell>
        </row>
        <row r="1129">
          <cell r="C1129" t="str">
            <v>Reducer1814SCH 140-</v>
          </cell>
          <cell r="D1129" t="str">
            <v>Reducer</v>
          </cell>
          <cell r="E1129">
            <v>18</v>
          </cell>
          <cell r="F1129">
            <v>14</v>
          </cell>
          <cell r="G1129" t="str">
            <v>SCH 140</v>
          </cell>
          <cell r="H1129" t="str">
            <v>-</v>
          </cell>
        </row>
        <row r="1130">
          <cell r="C1130" t="str">
            <v>Reducer1816SCH 140-</v>
          </cell>
          <cell r="D1130" t="str">
            <v>Reducer</v>
          </cell>
          <cell r="E1130">
            <v>18</v>
          </cell>
          <cell r="F1130">
            <v>16</v>
          </cell>
          <cell r="G1130" t="str">
            <v>SCH 140</v>
          </cell>
          <cell r="H1130" t="str">
            <v>-</v>
          </cell>
        </row>
        <row r="1131">
          <cell r="C1131" t="str">
            <v>Reducer208SCH 140-</v>
          </cell>
          <cell r="D1131" t="str">
            <v>Reducer</v>
          </cell>
          <cell r="E1131">
            <v>20</v>
          </cell>
          <cell r="F1131">
            <v>8</v>
          </cell>
          <cell r="G1131" t="str">
            <v>SCH 140</v>
          </cell>
          <cell r="H1131" t="str">
            <v>-</v>
          </cell>
        </row>
        <row r="1132">
          <cell r="C1132" t="str">
            <v>Reducer2010SCH 140-</v>
          </cell>
          <cell r="D1132" t="str">
            <v>Reducer</v>
          </cell>
          <cell r="E1132">
            <v>20</v>
          </cell>
          <cell r="F1132">
            <v>10</v>
          </cell>
          <cell r="G1132" t="str">
            <v>SCH 140</v>
          </cell>
          <cell r="H1132" t="str">
            <v>-</v>
          </cell>
        </row>
        <row r="1133">
          <cell r="C1133" t="str">
            <v>Reducer2012SCH 140-</v>
          </cell>
          <cell r="D1133" t="str">
            <v>Reducer</v>
          </cell>
          <cell r="E1133">
            <v>20</v>
          </cell>
          <cell r="F1133">
            <v>12</v>
          </cell>
          <cell r="G1133" t="str">
            <v>SCH 140</v>
          </cell>
          <cell r="H1133" t="str">
            <v>-</v>
          </cell>
        </row>
        <row r="1134">
          <cell r="C1134" t="str">
            <v>Reducer2014SCH 140-</v>
          </cell>
          <cell r="D1134" t="str">
            <v>Reducer</v>
          </cell>
          <cell r="E1134">
            <v>20</v>
          </cell>
          <cell r="F1134">
            <v>14</v>
          </cell>
          <cell r="G1134" t="str">
            <v>SCH 140</v>
          </cell>
          <cell r="H1134" t="str">
            <v>-</v>
          </cell>
        </row>
        <row r="1135">
          <cell r="C1135" t="str">
            <v>Reducer2016SCH 140-</v>
          </cell>
          <cell r="D1135" t="str">
            <v>Reducer</v>
          </cell>
          <cell r="E1135">
            <v>20</v>
          </cell>
          <cell r="F1135">
            <v>16</v>
          </cell>
          <cell r="G1135" t="str">
            <v>SCH 140</v>
          </cell>
          <cell r="H1135" t="str">
            <v>-</v>
          </cell>
        </row>
        <row r="1136">
          <cell r="C1136" t="str">
            <v>Reducer2018SCH 140-</v>
          </cell>
          <cell r="D1136" t="str">
            <v>Reducer</v>
          </cell>
          <cell r="E1136">
            <v>20</v>
          </cell>
          <cell r="F1136">
            <v>18</v>
          </cell>
          <cell r="G1136" t="str">
            <v>SCH 140</v>
          </cell>
          <cell r="H1136" t="str">
            <v>-</v>
          </cell>
        </row>
        <row r="1137">
          <cell r="C1137" t="str">
            <v>Reducer2410SCH 140-</v>
          </cell>
          <cell r="D1137" t="str">
            <v>Reducer</v>
          </cell>
          <cell r="E1137">
            <v>24</v>
          </cell>
          <cell r="F1137">
            <v>10</v>
          </cell>
          <cell r="G1137" t="str">
            <v>SCH 140</v>
          </cell>
          <cell r="H1137" t="str">
            <v>-</v>
          </cell>
        </row>
        <row r="1138">
          <cell r="C1138" t="str">
            <v>Reducer2412SCH 140-</v>
          </cell>
          <cell r="D1138" t="str">
            <v>Reducer</v>
          </cell>
          <cell r="E1138">
            <v>24</v>
          </cell>
          <cell r="F1138">
            <v>12</v>
          </cell>
          <cell r="G1138" t="str">
            <v>SCH 140</v>
          </cell>
          <cell r="H1138" t="str">
            <v>-</v>
          </cell>
        </row>
        <row r="1139">
          <cell r="C1139" t="str">
            <v>Reducer2414SCH 140-</v>
          </cell>
          <cell r="D1139" t="str">
            <v>Reducer</v>
          </cell>
          <cell r="E1139">
            <v>24</v>
          </cell>
          <cell r="F1139">
            <v>14</v>
          </cell>
          <cell r="G1139" t="str">
            <v>SCH 140</v>
          </cell>
          <cell r="H1139" t="str">
            <v>-</v>
          </cell>
        </row>
        <row r="1140">
          <cell r="C1140" t="str">
            <v>Reducer2416SCH 140-</v>
          </cell>
          <cell r="D1140" t="str">
            <v>Reducer</v>
          </cell>
          <cell r="E1140">
            <v>24</v>
          </cell>
          <cell r="F1140">
            <v>16</v>
          </cell>
          <cell r="G1140" t="str">
            <v>SCH 140</v>
          </cell>
          <cell r="H1140" t="str">
            <v>-</v>
          </cell>
        </row>
        <row r="1141">
          <cell r="C1141" t="str">
            <v>Reducer2418SCH 140-</v>
          </cell>
          <cell r="D1141" t="str">
            <v>Reducer</v>
          </cell>
          <cell r="E1141">
            <v>24</v>
          </cell>
          <cell r="F1141">
            <v>18</v>
          </cell>
          <cell r="G1141" t="str">
            <v>SCH 140</v>
          </cell>
          <cell r="H1141" t="str">
            <v>-</v>
          </cell>
        </row>
        <row r="1142">
          <cell r="C1142" t="str">
            <v>Reducer2420SCH 140-</v>
          </cell>
          <cell r="D1142" t="str">
            <v>Reducer</v>
          </cell>
          <cell r="E1142">
            <v>24</v>
          </cell>
          <cell r="F1142">
            <v>20</v>
          </cell>
          <cell r="G1142" t="str">
            <v>SCH 140</v>
          </cell>
          <cell r="H1142" t="str">
            <v>-</v>
          </cell>
        </row>
        <row r="1143">
          <cell r="C1143" t="str">
            <v>Reducer11/2SCH 160-</v>
          </cell>
          <cell r="D1143" t="str">
            <v>Reducer</v>
          </cell>
          <cell r="E1143">
            <v>1</v>
          </cell>
          <cell r="F1143" t="str">
            <v>1/2</v>
          </cell>
          <cell r="G1143" t="str">
            <v>SCH 160</v>
          </cell>
          <cell r="H1143" t="str">
            <v>-</v>
          </cell>
          <cell r="I1143">
            <v>24.5</v>
          </cell>
          <cell r="J1143" t="str">
            <v>Anaco</v>
          </cell>
        </row>
        <row r="1144">
          <cell r="C1144" t="str">
            <v>Reducer13/4SCH 160-</v>
          </cell>
          <cell r="D1144" t="str">
            <v>Reducer</v>
          </cell>
          <cell r="E1144">
            <v>1</v>
          </cell>
          <cell r="F1144" t="str">
            <v>3/4</v>
          </cell>
          <cell r="G1144" t="str">
            <v>SCH 160</v>
          </cell>
          <cell r="H1144" t="str">
            <v>-</v>
          </cell>
          <cell r="I1144">
            <v>24.5</v>
          </cell>
          <cell r="J1144" t="str">
            <v>Anaco</v>
          </cell>
        </row>
        <row r="1145">
          <cell r="C1145" t="str">
            <v>Reducer21SCH 160-</v>
          </cell>
          <cell r="D1145" t="str">
            <v>Reducer</v>
          </cell>
          <cell r="E1145">
            <v>2</v>
          </cell>
          <cell r="F1145">
            <v>1</v>
          </cell>
          <cell r="G1145" t="str">
            <v>SCH 160</v>
          </cell>
          <cell r="H1145" t="str">
            <v>-</v>
          </cell>
          <cell r="I1145">
            <v>47.2</v>
          </cell>
          <cell r="J1145" t="str">
            <v>Anaco</v>
          </cell>
        </row>
        <row r="1146">
          <cell r="C1146" t="str">
            <v>Reducer21 1/2SCH 160-</v>
          </cell>
          <cell r="D1146" t="str">
            <v>Reducer</v>
          </cell>
          <cell r="E1146">
            <v>2</v>
          </cell>
          <cell r="F1146" t="str">
            <v>1 1/2</v>
          </cell>
          <cell r="G1146" t="str">
            <v>SCH 160</v>
          </cell>
          <cell r="H1146" t="str">
            <v>-</v>
          </cell>
          <cell r="I1146">
            <v>47.2</v>
          </cell>
          <cell r="J1146" t="str">
            <v>Anaco</v>
          </cell>
        </row>
        <row r="1147">
          <cell r="C1147" t="str">
            <v>Reducer21 1/4SCH 160-</v>
          </cell>
          <cell r="D1147" t="str">
            <v>Reducer</v>
          </cell>
          <cell r="E1147">
            <v>2</v>
          </cell>
          <cell r="F1147" t="str">
            <v>1 1/4</v>
          </cell>
          <cell r="G1147" t="str">
            <v>SCH 160</v>
          </cell>
          <cell r="H1147" t="str">
            <v>-</v>
          </cell>
          <cell r="I1147">
            <v>50.55</v>
          </cell>
          <cell r="J1147" t="str">
            <v>Anaco</v>
          </cell>
        </row>
        <row r="1148">
          <cell r="C1148" t="str">
            <v>Reducer23/4SCH 160-</v>
          </cell>
          <cell r="D1148" t="str">
            <v>Reducer</v>
          </cell>
          <cell r="E1148">
            <v>2</v>
          </cell>
          <cell r="F1148" t="str">
            <v>3/4</v>
          </cell>
          <cell r="G1148" t="str">
            <v>SCH 160</v>
          </cell>
          <cell r="H1148" t="str">
            <v>-</v>
          </cell>
        </row>
        <row r="1149">
          <cell r="C1149" t="str">
            <v>Reducer32SCH 160-</v>
          </cell>
          <cell r="D1149" t="str">
            <v>Reducer</v>
          </cell>
          <cell r="E1149">
            <v>3</v>
          </cell>
          <cell r="F1149">
            <v>2</v>
          </cell>
          <cell r="G1149" t="str">
            <v>SCH 160</v>
          </cell>
          <cell r="H1149" t="str">
            <v>-</v>
          </cell>
          <cell r="I1149">
            <v>49.3</v>
          </cell>
          <cell r="J1149" t="str">
            <v>Anaco</v>
          </cell>
        </row>
        <row r="1150">
          <cell r="C1150" t="str">
            <v>Reducer31 1/2SCH 160-</v>
          </cell>
          <cell r="D1150" t="str">
            <v>Reducer</v>
          </cell>
          <cell r="E1150">
            <v>3</v>
          </cell>
          <cell r="F1150" t="str">
            <v>1 1/2</v>
          </cell>
          <cell r="G1150" t="str">
            <v>SCH 160</v>
          </cell>
          <cell r="H1150" t="str">
            <v>-</v>
          </cell>
          <cell r="I1150">
            <v>57.3</v>
          </cell>
          <cell r="J1150" t="str">
            <v>Anaco</v>
          </cell>
        </row>
        <row r="1151">
          <cell r="C1151" t="str">
            <v>Reducer31 1/4SCH 160-</v>
          </cell>
          <cell r="D1151" t="str">
            <v>Reducer</v>
          </cell>
          <cell r="E1151">
            <v>3</v>
          </cell>
          <cell r="F1151" t="str">
            <v>1 1/4</v>
          </cell>
          <cell r="G1151" t="str">
            <v>SCH 160</v>
          </cell>
          <cell r="H1151" t="str">
            <v>-</v>
          </cell>
          <cell r="I1151">
            <v>68.8</v>
          </cell>
          <cell r="J1151" t="str">
            <v>Anaco</v>
          </cell>
        </row>
        <row r="1152">
          <cell r="C1152" t="str">
            <v>Reducer32 1/2SCH 160-</v>
          </cell>
          <cell r="D1152" t="str">
            <v>Reducer</v>
          </cell>
          <cell r="E1152">
            <v>3</v>
          </cell>
          <cell r="F1152" t="str">
            <v>2 1/2</v>
          </cell>
          <cell r="G1152" t="str">
            <v>SCH 160</v>
          </cell>
          <cell r="H1152" t="str">
            <v>-</v>
          </cell>
          <cell r="I1152">
            <v>54.9</v>
          </cell>
          <cell r="J1152" t="str">
            <v>Anaco</v>
          </cell>
        </row>
        <row r="1153">
          <cell r="C1153" t="str">
            <v>Reducer42SCH 160-</v>
          </cell>
          <cell r="D1153" t="str">
            <v>Reducer</v>
          </cell>
          <cell r="E1153">
            <v>4</v>
          </cell>
          <cell r="F1153">
            <v>2</v>
          </cell>
          <cell r="G1153" t="str">
            <v>SCH 160</v>
          </cell>
          <cell r="H1153" t="str">
            <v>-</v>
          </cell>
          <cell r="I1153">
            <v>72.650000000000006</v>
          </cell>
          <cell r="J1153" t="str">
            <v>Anaco</v>
          </cell>
        </row>
        <row r="1154">
          <cell r="C1154" t="str">
            <v>Reducer43SCH 160-</v>
          </cell>
          <cell r="D1154" t="str">
            <v>Reducer</v>
          </cell>
          <cell r="E1154">
            <v>4</v>
          </cell>
          <cell r="F1154">
            <v>3</v>
          </cell>
          <cell r="G1154" t="str">
            <v>SCH 160</v>
          </cell>
          <cell r="H1154" t="str">
            <v>-</v>
          </cell>
          <cell r="I1154">
            <v>59.35</v>
          </cell>
          <cell r="J1154" t="str">
            <v>Anaco</v>
          </cell>
        </row>
        <row r="1155">
          <cell r="C1155" t="str">
            <v>Reducer41 1/2SCH 160-</v>
          </cell>
          <cell r="D1155" t="str">
            <v>Reducer</v>
          </cell>
          <cell r="E1155">
            <v>4</v>
          </cell>
          <cell r="F1155" t="str">
            <v>1 1/2</v>
          </cell>
          <cell r="G1155" t="str">
            <v>SCH 160</v>
          </cell>
          <cell r="H1155" t="str">
            <v>-</v>
          </cell>
          <cell r="I1155">
            <v>86.1</v>
          </cell>
          <cell r="J1155" t="str">
            <v>Anaco</v>
          </cell>
        </row>
        <row r="1156">
          <cell r="C1156" t="str">
            <v>Reducer42 1/2SCH 160-</v>
          </cell>
          <cell r="D1156" t="str">
            <v>Reducer</v>
          </cell>
          <cell r="E1156">
            <v>4</v>
          </cell>
          <cell r="F1156" t="str">
            <v>2 1/2</v>
          </cell>
          <cell r="G1156" t="str">
            <v>SCH 160</v>
          </cell>
          <cell r="H1156" t="str">
            <v>-</v>
          </cell>
          <cell r="I1156">
            <v>66.25</v>
          </cell>
          <cell r="J1156" t="str">
            <v>Anaco</v>
          </cell>
        </row>
        <row r="1157">
          <cell r="C1157" t="str">
            <v>Reducer43 1/2SCH 160-</v>
          </cell>
          <cell r="D1157" t="str">
            <v>Reducer</v>
          </cell>
          <cell r="E1157">
            <v>4</v>
          </cell>
          <cell r="F1157" t="str">
            <v>3 1/2</v>
          </cell>
          <cell r="G1157" t="str">
            <v>SCH 160</v>
          </cell>
          <cell r="H1157" t="str">
            <v>-</v>
          </cell>
        </row>
        <row r="1158">
          <cell r="C1158" t="str">
            <v>Reducer52SCH 160-</v>
          </cell>
          <cell r="D1158" t="str">
            <v>Reducer</v>
          </cell>
          <cell r="E1158">
            <v>5</v>
          </cell>
          <cell r="F1158">
            <v>2</v>
          </cell>
          <cell r="G1158" t="str">
            <v>SCH 160</v>
          </cell>
          <cell r="H1158" t="str">
            <v>-</v>
          </cell>
          <cell r="I1158">
            <v>125.75</v>
          </cell>
          <cell r="J1158" t="str">
            <v>Anaco</v>
          </cell>
        </row>
        <row r="1159">
          <cell r="C1159" t="str">
            <v>Reducer53SCH 160-</v>
          </cell>
          <cell r="D1159" t="str">
            <v>Reducer</v>
          </cell>
          <cell r="E1159">
            <v>5</v>
          </cell>
          <cell r="F1159">
            <v>3</v>
          </cell>
          <cell r="G1159" t="str">
            <v>SCH 160</v>
          </cell>
          <cell r="H1159" t="str">
            <v>-</v>
          </cell>
          <cell r="I1159">
            <v>98.75</v>
          </cell>
          <cell r="J1159" t="str">
            <v>Anaco</v>
          </cell>
        </row>
        <row r="1160">
          <cell r="C1160" t="str">
            <v>Reducer54SCH 160-</v>
          </cell>
          <cell r="D1160" t="str">
            <v>Reducer</v>
          </cell>
          <cell r="E1160">
            <v>5</v>
          </cell>
          <cell r="F1160">
            <v>4</v>
          </cell>
          <cell r="G1160" t="str">
            <v>SCH 160</v>
          </cell>
          <cell r="H1160" t="str">
            <v>-</v>
          </cell>
          <cell r="I1160">
            <v>87.4</v>
          </cell>
          <cell r="J1160" t="str">
            <v>Anaco</v>
          </cell>
        </row>
        <row r="1161">
          <cell r="C1161" t="str">
            <v>Reducer52 1/2SCH 160-</v>
          </cell>
          <cell r="D1161" t="str">
            <v>Reducer</v>
          </cell>
          <cell r="E1161">
            <v>5</v>
          </cell>
          <cell r="F1161" t="str">
            <v>2 1/2</v>
          </cell>
          <cell r="G1161" t="str">
            <v>SCH 160</v>
          </cell>
          <cell r="H1161" t="str">
            <v>-</v>
          </cell>
          <cell r="I1161">
            <v>102.75</v>
          </cell>
          <cell r="J1161" t="str">
            <v>Anaco</v>
          </cell>
        </row>
        <row r="1162">
          <cell r="C1162" t="str">
            <v>Reducer53 1/2SCH 160-</v>
          </cell>
          <cell r="D1162" t="str">
            <v>Reducer</v>
          </cell>
          <cell r="E1162">
            <v>5</v>
          </cell>
          <cell r="F1162" t="str">
            <v>3 1/2</v>
          </cell>
          <cell r="G1162" t="str">
            <v>SCH 160</v>
          </cell>
          <cell r="H1162" t="str">
            <v>-</v>
          </cell>
        </row>
        <row r="1163">
          <cell r="C1163" t="str">
            <v>Reducer63SCH 160-</v>
          </cell>
          <cell r="D1163" t="str">
            <v>Reducer</v>
          </cell>
          <cell r="E1163">
            <v>6</v>
          </cell>
          <cell r="F1163">
            <v>3</v>
          </cell>
          <cell r="G1163" t="str">
            <v>SCH 160</v>
          </cell>
          <cell r="H1163" t="str">
            <v>-</v>
          </cell>
          <cell r="I1163">
            <v>109</v>
          </cell>
          <cell r="J1163" t="str">
            <v>Anaco</v>
          </cell>
        </row>
        <row r="1164">
          <cell r="C1164" t="str">
            <v>Reducer64SCH 160-</v>
          </cell>
          <cell r="D1164" t="str">
            <v>Reducer</v>
          </cell>
          <cell r="E1164">
            <v>6</v>
          </cell>
          <cell r="F1164">
            <v>4</v>
          </cell>
          <cell r="G1164" t="str">
            <v>SCH 160</v>
          </cell>
          <cell r="H1164" t="str">
            <v>-</v>
          </cell>
          <cell r="I1164">
            <v>104.35</v>
          </cell>
          <cell r="J1164" t="str">
            <v>Anaco</v>
          </cell>
        </row>
        <row r="1165">
          <cell r="C1165" t="str">
            <v>Reducer65SCH 160-</v>
          </cell>
          <cell r="D1165" t="str">
            <v>Reducer</v>
          </cell>
          <cell r="E1165">
            <v>6</v>
          </cell>
          <cell r="F1165">
            <v>5</v>
          </cell>
          <cell r="G1165" t="str">
            <v>SCH 160</v>
          </cell>
          <cell r="H1165" t="str">
            <v>-</v>
          </cell>
          <cell r="I1165">
            <v>104.35</v>
          </cell>
          <cell r="J1165" t="str">
            <v>Anaco</v>
          </cell>
        </row>
        <row r="1166">
          <cell r="C1166" t="str">
            <v>Reducer62 1/2SCH 160-</v>
          </cell>
          <cell r="D1166" t="str">
            <v>Reducer</v>
          </cell>
          <cell r="E1166">
            <v>6</v>
          </cell>
          <cell r="F1166" t="str">
            <v>2 1/2</v>
          </cell>
          <cell r="G1166" t="str">
            <v>SCH 160</v>
          </cell>
          <cell r="H1166" t="str">
            <v>-</v>
          </cell>
        </row>
        <row r="1167">
          <cell r="C1167" t="str">
            <v>Reducer63 1/2SCH 160-</v>
          </cell>
          <cell r="D1167" t="str">
            <v>Reducer</v>
          </cell>
          <cell r="E1167">
            <v>6</v>
          </cell>
          <cell r="F1167" t="str">
            <v>3 1/2</v>
          </cell>
          <cell r="G1167" t="str">
            <v>SCH 160</v>
          </cell>
          <cell r="H1167" t="str">
            <v>-</v>
          </cell>
        </row>
        <row r="1168">
          <cell r="C1168" t="str">
            <v>Reducer84SCH 160-</v>
          </cell>
          <cell r="D1168" t="str">
            <v>Reducer</v>
          </cell>
          <cell r="E1168">
            <v>8</v>
          </cell>
          <cell r="F1168">
            <v>4</v>
          </cell>
          <cell r="G1168" t="str">
            <v>SCH 160</v>
          </cell>
          <cell r="H1168" t="str">
            <v>-</v>
          </cell>
          <cell r="I1168">
            <v>364</v>
          </cell>
          <cell r="J1168" t="str">
            <v>Anaco</v>
          </cell>
        </row>
        <row r="1169">
          <cell r="C1169" t="str">
            <v>Reducer85SCH 160-</v>
          </cell>
          <cell r="D1169" t="str">
            <v>Reducer</v>
          </cell>
          <cell r="E1169">
            <v>8</v>
          </cell>
          <cell r="F1169">
            <v>5</v>
          </cell>
          <cell r="G1169" t="str">
            <v>SCH 160</v>
          </cell>
          <cell r="H1169" t="str">
            <v>-</v>
          </cell>
          <cell r="I1169">
            <v>185.6</v>
          </cell>
          <cell r="J1169" t="str">
            <v>Anaco</v>
          </cell>
        </row>
        <row r="1170">
          <cell r="C1170" t="str">
            <v>Reducer86SCH 160-</v>
          </cell>
          <cell r="D1170" t="str">
            <v>Reducer</v>
          </cell>
          <cell r="E1170">
            <v>8</v>
          </cell>
          <cell r="F1170">
            <v>6</v>
          </cell>
          <cell r="G1170" t="str">
            <v>SCH 160</v>
          </cell>
          <cell r="H1170" t="str">
            <v>-</v>
          </cell>
          <cell r="I1170">
            <v>185.6</v>
          </cell>
          <cell r="J1170" t="str">
            <v>Anaco</v>
          </cell>
        </row>
        <row r="1171">
          <cell r="C1171" t="str">
            <v>Reducer83 1/2SCH 160-</v>
          </cell>
          <cell r="D1171" t="str">
            <v>Reducer</v>
          </cell>
          <cell r="E1171">
            <v>8</v>
          </cell>
          <cell r="F1171" t="str">
            <v>3 1/2</v>
          </cell>
          <cell r="G1171" t="str">
            <v>SCH 160</v>
          </cell>
          <cell r="H1171" t="str">
            <v>-</v>
          </cell>
        </row>
        <row r="1172">
          <cell r="C1172" t="str">
            <v>Reducer104SCH 160-</v>
          </cell>
          <cell r="D1172" t="str">
            <v>Reducer</v>
          </cell>
          <cell r="E1172">
            <v>10</v>
          </cell>
          <cell r="F1172">
            <v>4</v>
          </cell>
          <cell r="G1172" t="str">
            <v>SCH 160</v>
          </cell>
          <cell r="H1172" t="str">
            <v>-</v>
          </cell>
        </row>
        <row r="1173">
          <cell r="C1173" t="str">
            <v>Reducer105SCH 160-</v>
          </cell>
          <cell r="D1173" t="str">
            <v>Reducer</v>
          </cell>
          <cell r="E1173">
            <v>10</v>
          </cell>
          <cell r="F1173">
            <v>5</v>
          </cell>
          <cell r="G1173" t="str">
            <v>SCH 160</v>
          </cell>
          <cell r="H1173" t="str">
            <v>-</v>
          </cell>
          <cell r="I1173">
            <v>490.1</v>
          </cell>
          <cell r="J1173" t="str">
            <v>Anaco</v>
          </cell>
        </row>
        <row r="1174">
          <cell r="C1174" t="str">
            <v>Reducer106SCH 160-</v>
          </cell>
          <cell r="D1174" t="str">
            <v>Reducer</v>
          </cell>
          <cell r="E1174">
            <v>10</v>
          </cell>
          <cell r="F1174">
            <v>6</v>
          </cell>
          <cell r="G1174" t="str">
            <v>SCH 160</v>
          </cell>
          <cell r="H1174" t="str">
            <v>-</v>
          </cell>
          <cell r="I1174">
            <v>447.2</v>
          </cell>
          <cell r="J1174" t="str">
            <v>Anaco</v>
          </cell>
        </row>
        <row r="1175">
          <cell r="C1175" t="str">
            <v>Reducer108SCH 160-</v>
          </cell>
          <cell r="D1175" t="str">
            <v>Reducer</v>
          </cell>
          <cell r="E1175">
            <v>10</v>
          </cell>
          <cell r="F1175">
            <v>8</v>
          </cell>
          <cell r="G1175" t="str">
            <v>SCH 160</v>
          </cell>
          <cell r="H1175" t="str">
            <v>-</v>
          </cell>
          <cell r="I1175">
            <v>404</v>
          </cell>
          <cell r="J1175" t="str">
            <v>Anaco</v>
          </cell>
        </row>
        <row r="1176">
          <cell r="C1176" t="str">
            <v>Reducer125SCH 160-</v>
          </cell>
          <cell r="D1176" t="str">
            <v>Reducer</v>
          </cell>
          <cell r="E1176">
            <v>12</v>
          </cell>
          <cell r="F1176">
            <v>5</v>
          </cell>
          <cell r="G1176" t="str">
            <v>SCH 160</v>
          </cell>
          <cell r="H1176" t="str">
            <v>-</v>
          </cell>
        </row>
        <row r="1177">
          <cell r="C1177" t="str">
            <v>Reducer126SCH 160-</v>
          </cell>
          <cell r="D1177" t="str">
            <v>Reducer</v>
          </cell>
          <cell r="E1177">
            <v>12</v>
          </cell>
          <cell r="F1177">
            <v>6</v>
          </cell>
          <cell r="G1177" t="str">
            <v>SCH 160</v>
          </cell>
          <cell r="H1177" t="str">
            <v>-</v>
          </cell>
          <cell r="I1177">
            <v>729.75</v>
          </cell>
          <cell r="J1177" t="str">
            <v>Anaco</v>
          </cell>
        </row>
        <row r="1178">
          <cell r="C1178" t="str">
            <v>Reducer128SCH 160-</v>
          </cell>
          <cell r="D1178" t="str">
            <v>Reducer</v>
          </cell>
          <cell r="E1178">
            <v>12</v>
          </cell>
          <cell r="F1178">
            <v>8</v>
          </cell>
          <cell r="G1178" t="str">
            <v>SCH 160</v>
          </cell>
          <cell r="H1178" t="str">
            <v>-</v>
          </cell>
          <cell r="I1178">
            <v>655.20000000000005</v>
          </cell>
          <cell r="J1178" t="str">
            <v>Anaco</v>
          </cell>
        </row>
        <row r="1179">
          <cell r="C1179" t="str">
            <v>Reducer1210SCH 160-</v>
          </cell>
          <cell r="D1179" t="str">
            <v>Reducer</v>
          </cell>
          <cell r="E1179">
            <v>12</v>
          </cell>
          <cell r="F1179">
            <v>10</v>
          </cell>
          <cell r="G1179" t="str">
            <v>SCH 160</v>
          </cell>
          <cell r="H1179" t="str">
            <v>-</v>
          </cell>
          <cell r="I1179">
            <v>585.15</v>
          </cell>
          <cell r="J1179" t="str">
            <v>Anaco</v>
          </cell>
        </row>
        <row r="1180">
          <cell r="C1180" t="str">
            <v>Reducer146SCH 160-</v>
          </cell>
          <cell r="D1180" t="str">
            <v>Reducer</v>
          </cell>
          <cell r="E1180">
            <v>14</v>
          </cell>
          <cell r="F1180">
            <v>6</v>
          </cell>
          <cell r="G1180" t="str">
            <v>SCH 160</v>
          </cell>
          <cell r="H1180" t="str">
            <v>-</v>
          </cell>
        </row>
        <row r="1181">
          <cell r="C1181" t="str">
            <v>Reducer148SCH 160-</v>
          </cell>
          <cell r="D1181" t="str">
            <v>Reducer</v>
          </cell>
          <cell r="E1181">
            <v>14</v>
          </cell>
          <cell r="F1181">
            <v>8</v>
          </cell>
          <cell r="G1181" t="str">
            <v>SCH 160</v>
          </cell>
          <cell r="H1181" t="str">
            <v>-</v>
          </cell>
        </row>
        <row r="1182">
          <cell r="C1182" t="str">
            <v>Reducer1410SCH 160-</v>
          </cell>
          <cell r="D1182" t="str">
            <v>Reducer</v>
          </cell>
          <cell r="E1182">
            <v>14</v>
          </cell>
          <cell r="F1182">
            <v>10</v>
          </cell>
          <cell r="G1182" t="str">
            <v>SCH 160</v>
          </cell>
          <cell r="H1182" t="str">
            <v>-</v>
          </cell>
        </row>
        <row r="1183">
          <cell r="C1183" t="str">
            <v>Reducer1412SCH 160-</v>
          </cell>
          <cell r="D1183" t="str">
            <v>Reducer</v>
          </cell>
          <cell r="E1183">
            <v>14</v>
          </cell>
          <cell r="F1183">
            <v>12</v>
          </cell>
          <cell r="G1183" t="str">
            <v>SCH 160</v>
          </cell>
          <cell r="H1183" t="str">
            <v>-</v>
          </cell>
        </row>
        <row r="1184">
          <cell r="C1184" t="str">
            <v>Reducer166SCH 160-</v>
          </cell>
          <cell r="D1184" t="str">
            <v>Reducer</v>
          </cell>
          <cell r="E1184">
            <v>16</v>
          </cell>
          <cell r="F1184">
            <v>6</v>
          </cell>
          <cell r="G1184" t="str">
            <v>SCH 160</v>
          </cell>
          <cell r="H1184" t="str">
            <v>-</v>
          </cell>
        </row>
        <row r="1185">
          <cell r="C1185" t="str">
            <v>Reducer168SCH 160-</v>
          </cell>
          <cell r="D1185" t="str">
            <v>Reducer</v>
          </cell>
          <cell r="E1185">
            <v>16</v>
          </cell>
          <cell r="F1185">
            <v>8</v>
          </cell>
          <cell r="G1185" t="str">
            <v>SCH 160</v>
          </cell>
          <cell r="H1185" t="str">
            <v>-</v>
          </cell>
        </row>
        <row r="1186">
          <cell r="C1186" t="str">
            <v>Reducer1610SCH 160-</v>
          </cell>
          <cell r="D1186" t="str">
            <v>Reducer</v>
          </cell>
          <cell r="E1186">
            <v>16</v>
          </cell>
          <cell r="F1186">
            <v>10</v>
          </cell>
          <cell r="G1186" t="str">
            <v>SCH 160</v>
          </cell>
          <cell r="H1186" t="str">
            <v>-</v>
          </cell>
        </row>
        <row r="1187">
          <cell r="C1187" t="str">
            <v>Reducer1612SCH 160-</v>
          </cell>
          <cell r="D1187" t="str">
            <v>Reducer</v>
          </cell>
          <cell r="E1187">
            <v>16</v>
          </cell>
          <cell r="F1187">
            <v>12</v>
          </cell>
          <cell r="G1187" t="str">
            <v>SCH 160</v>
          </cell>
          <cell r="H1187" t="str">
            <v>-</v>
          </cell>
        </row>
        <row r="1188">
          <cell r="C1188" t="str">
            <v>Reducer1614SCH 160-</v>
          </cell>
          <cell r="D1188" t="str">
            <v>Reducer</v>
          </cell>
          <cell r="E1188">
            <v>16</v>
          </cell>
          <cell r="F1188">
            <v>14</v>
          </cell>
          <cell r="G1188" t="str">
            <v>SCH 160</v>
          </cell>
          <cell r="H1188" t="str">
            <v>-</v>
          </cell>
        </row>
        <row r="1189">
          <cell r="C1189" t="str">
            <v>Reducer188SCH 160-</v>
          </cell>
          <cell r="D1189" t="str">
            <v>Reducer</v>
          </cell>
          <cell r="E1189">
            <v>18</v>
          </cell>
          <cell r="F1189">
            <v>8</v>
          </cell>
          <cell r="G1189" t="str">
            <v>SCH 160</v>
          </cell>
          <cell r="H1189" t="str">
            <v>-</v>
          </cell>
        </row>
        <row r="1190">
          <cell r="C1190" t="str">
            <v>Reducer1810SCH 160-</v>
          </cell>
          <cell r="D1190" t="str">
            <v>Reducer</v>
          </cell>
          <cell r="E1190">
            <v>18</v>
          </cell>
          <cell r="F1190">
            <v>10</v>
          </cell>
          <cell r="G1190" t="str">
            <v>SCH 160</v>
          </cell>
          <cell r="H1190" t="str">
            <v>-</v>
          </cell>
        </row>
        <row r="1191">
          <cell r="C1191" t="str">
            <v>Reducer1812SCH 160-</v>
          </cell>
          <cell r="D1191" t="str">
            <v>Reducer</v>
          </cell>
          <cell r="E1191">
            <v>18</v>
          </cell>
          <cell r="F1191">
            <v>12</v>
          </cell>
          <cell r="G1191" t="str">
            <v>SCH 160</v>
          </cell>
          <cell r="H1191" t="str">
            <v>-</v>
          </cell>
        </row>
        <row r="1192">
          <cell r="C1192" t="str">
            <v>Reducer1814SCH 160-</v>
          </cell>
          <cell r="D1192" t="str">
            <v>Reducer</v>
          </cell>
          <cell r="E1192">
            <v>18</v>
          </cell>
          <cell r="F1192">
            <v>14</v>
          </cell>
          <cell r="G1192" t="str">
            <v>SCH 160</v>
          </cell>
          <cell r="H1192" t="str">
            <v>-</v>
          </cell>
        </row>
        <row r="1193">
          <cell r="C1193" t="str">
            <v>Reducer1816SCH 160-</v>
          </cell>
          <cell r="D1193" t="str">
            <v>Reducer</v>
          </cell>
          <cell r="E1193">
            <v>18</v>
          </cell>
          <cell r="F1193">
            <v>16</v>
          </cell>
          <cell r="G1193" t="str">
            <v>SCH 160</v>
          </cell>
          <cell r="H1193" t="str">
            <v>-</v>
          </cell>
        </row>
        <row r="1194">
          <cell r="C1194" t="str">
            <v>Reducer208SCH 160-</v>
          </cell>
          <cell r="D1194" t="str">
            <v>Reducer</v>
          </cell>
          <cell r="E1194">
            <v>20</v>
          </cell>
          <cell r="F1194">
            <v>8</v>
          </cell>
          <cell r="G1194" t="str">
            <v>SCH 160</v>
          </cell>
          <cell r="H1194" t="str">
            <v>-</v>
          </cell>
        </row>
        <row r="1195">
          <cell r="C1195" t="str">
            <v>Reducer2010SCH 160-</v>
          </cell>
          <cell r="D1195" t="str">
            <v>Reducer</v>
          </cell>
          <cell r="E1195">
            <v>20</v>
          </cell>
          <cell r="F1195">
            <v>10</v>
          </cell>
          <cell r="G1195" t="str">
            <v>SCH 160</v>
          </cell>
          <cell r="H1195" t="str">
            <v>-</v>
          </cell>
        </row>
        <row r="1196">
          <cell r="C1196" t="str">
            <v>Reducer2012SCH 160-</v>
          </cell>
          <cell r="D1196" t="str">
            <v>Reducer</v>
          </cell>
          <cell r="E1196">
            <v>20</v>
          </cell>
          <cell r="F1196">
            <v>12</v>
          </cell>
          <cell r="G1196" t="str">
            <v>SCH 160</v>
          </cell>
          <cell r="H1196" t="str">
            <v>-</v>
          </cell>
        </row>
        <row r="1197">
          <cell r="C1197" t="str">
            <v>Reducer2014SCH 160-</v>
          </cell>
          <cell r="D1197" t="str">
            <v>Reducer</v>
          </cell>
          <cell r="E1197">
            <v>20</v>
          </cell>
          <cell r="F1197">
            <v>14</v>
          </cell>
          <cell r="G1197" t="str">
            <v>SCH 160</v>
          </cell>
          <cell r="H1197" t="str">
            <v>-</v>
          </cell>
        </row>
        <row r="1198">
          <cell r="C1198" t="str">
            <v>Reducer2016SCH 160-</v>
          </cell>
          <cell r="D1198" t="str">
            <v>Reducer</v>
          </cell>
          <cell r="E1198">
            <v>20</v>
          </cell>
          <cell r="F1198">
            <v>16</v>
          </cell>
          <cell r="G1198" t="str">
            <v>SCH 160</v>
          </cell>
          <cell r="H1198" t="str">
            <v>-</v>
          </cell>
        </row>
        <row r="1199">
          <cell r="C1199" t="str">
            <v>Reducer2018SCH 160-</v>
          </cell>
          <cell r="D1199" t="str">
            <v>Reducer</v>
          </cell>
          <cell r="E1199">
            <v>20</v>
          </cell>
          <cell r="F1199">
            <v>18</v>
          </cell>
          <cell r="G1199" t="str">
            <v>SCH 160</v>
          </cell>
          <cell r="H1199" t="str">
            <v>-</v>
          </cell>
        </row>
        <row r="1200">
          <cell r="C1200" t="str">
            <v>Reducer2410SCH 160-</v>
          </cell>
          <cell r="D1200" t="str">
            <v>Reducer</v>
          </cell>
          <cell r="E1200">
            <v>24</v>
          </cell>
          <cell r="F1200">
            <v>10</v>
          </cell>
          <cell r="G1200" t="str">
            <v>SCH 160</v>
          </cell>
          <cell r="H1200" t="str">
            <v>-</v>
          </cell>
        </row>
        <row r="1201">
          <cell r="C1201" t="str">
            <v>Reducer2412SCH 160-</v>
          </cell>
          <cell r="D1201" t="str">
            <v>Reducer</v>
          </cell>
          <cell r="E1201">
            <v>24</v>
          </cell>
          <cell r="F1201">
            <v>12</v>
          </cell>
          <cell r="G1201" t="str">
            <v>SCH 160</v>
          </cell>
          <cell r="H1201" t="str">
            <v>-</v>
          </cell>
        </row>
        <row r="1202">
          <cell r="C1202" t="str">
            <v>Reducer2414SCH 160-</v>
          </cell>
          <cell r="D1202" t="str">
            <v>Reducer</v>
          </cell>
          <cell r="E1202">
            <v>24</v>
          </cell>
          <cell r="F1202">
            <v>14</v>
          </cell>
          <cell r="G1202" t="str">
            <v>SCH 160</v>
          </cell>
          <cell r="H1202" t="str">
            <v>-</v>
          </cell>
        </row>
        <row r="1203">
          <cell r="C1203" t="str">
            <v>Reducer2416SCH 160-</v>
          </cell>
          <cell r="D1203" t="str">
            <v>Reducer</v>
          </cell>
          <cell r="E1203">
            <v>24</v>
          </cell>
          <cell r="F1203">
            <v>16</v>
          </cell>
          <cell r="G1203" t="str">
            <v>SCH 160</v>
          </cell>
          <cell r="H1203" t="str">
            <v>-</v>
          </cell>
        </row>
        <row r="1204">
          <cell r="C1204" t="str">
            <v>Reducer2418SCH 160-</v>
          </cell>
          <cell r="D1204" t="str">
            <v>Reducer</v>
          </cell>
          <cell r="E1204">
            <v>24</v>
          </cell>
          <cell r="F1204">
            <v>18</v>
          </cell>
          <cell r="G1204" t="str">
            <v>SCH 160</v>
          </cell>
          <cell r="H1204" t="str">
            <v>-</v>
          </cell>
        </row>
        <row r="1205">
          <cell r="C1205" t="str">
            <v>Reducer2420SCH 160-</v>
          </cell>
          <cell r="D1205" t="str">
            <v>Reducer</v>
          </cell>
          <cell r="E1205">
            <v>24</v>
          </cell>
          <cell r="F1205">
            <v>20</v>
          </cell>
          <cell r="G1205" t="str">
            <v>SCH 160</v>
          </cell>
          <cell r="H1205" t="str">
            <v>-</v>
          </cell>
        </row>
        <row r="1206">
          <cell r="C1206" t="str">
            <v>Reducer1 1/21SCH 160-</v>
          </cell>
          <cell r="D1206" t="str">
            <v>Reducer</v>
          </cell>
          <cell r="E1206" t="str">
            <v>1 1/2</v>
          </cell>
          <cell r="F1206">
            <v>1</v>
          </cell>
          <cell r="G1206" t="str">
            <v>SCH 160</v>
          </cell>
          <cell r="H1206" t="str">
            <v>-</v>
          </cell>
          <cell r="I1206">
            <v>24.65</v>
          </cell>
          <cell r="J1206" t="str">
            <v>Anaco</v>
          </cell>
        </row>
        <row r="1207">
          <cell r="C1207" t="str">
            <v>Reducer1 1/21 1/4SCH 160-</v>
          </cell>
          <cell r="D1207" t="str">
            <v>Reducer</v>
          </cell>
          <cell r="E1207" t="str">
            <v>1 1/2</v>
          </cell>
          <cell r="F1207" t="str">
            <v>1 1/4</v>
          </cell>
          <cell r="G1207" t="str">
            <v>SCH 160</v>
          </cell>
          <cell r="H1207" t="str">
            <v>-</v>
          </cell>
          <cell r="I1207">
            <v>24.65</v>
          </cell>
          <cell r="J1207" t="str">
            <v>Anaco</v>
          </cell>
        </row>
        <row r="1208">
          <cell r="C1208" t="str">
            <v>Reducer1 1/21/2SCH 160-</v>
          </cell>
          <cell r="D1208" t="str">
            <v>Reducer</v>
          </cell>
          <cell r="E1208" t="str">
            <v>1 1/2</v>
          </cell>
          <cell r="F1208" t="str">
            <v>1/2</v>
          </cell>
          <cell r="G1208" t="str">
            <v>SCH 160</v>
          </cell>
          <cell r="H1208" t="str">
            <v>-</v>
          </cell>
        </row>
        <row r="1209">
          <cell r="C1209" t="str">
            <v>Reducer1 1/23/4SCH 160-</v>
          </cell>
          <cell r="D1209" t="str">
            <v>Reducer</v>
          </cell>
          <cell r="E1209" t="str">
            <v>1 1/2</v>
          </cell>
          <cell r="F1209" t="str">
            <v>3/4</v>
          </cell>
          <cell r="G1209" t="str">
            <v>SCH 160</v>
          </cell>
          <cell r="H1209" t="str">
            <v>-</v>
          </cell>
          <cell r="I1209">
            <v>29.75</v>
          </cell>
          <cell r="J1209" t="str">
            <v>Anaco</v>
          </cell>
        </row>
        <row r="1210">
          <cell r="C1210" t="str">
            <v>Reducer1 1/41SCH 160-</v>
          </cell>
          <cell r="D1210" t="str">
            <v>Reducer</v>
          </cell>
          <cell r="E1210" t="str">
            <v>1 1/4</v>
          </cell>
          <cell r="F1210">
            <v>1</v>
          </cell>
          <cell r="G1210" t="str">
            <v>SCH 160</v>
          </cell>
          <cell r="H1210" t="str">
            <v>-</v>
          </cell>
          <cell r="I1210">
            <v>24.5</v>
          </cell>
          <cell r="J1210" t="str">
            <v>Anaco</v>
          </cell>
        </row>
        <row r="1211">
          <cell r="C1211" t="str">
            <v>Reducer1 1/41/2SCH 160-</v>
          </cell>
          <cell r="D1211" t="str">
            <v>Reducer</v>
          </cell>
          <cell r="E1211" t="str">
            <v>1 1/4</v>
          </cell>
          <cell r="F1211" t="str">
            <v>1/2</v>
          </cell>
          <cell r="G1211" t="str">
            <v>SCH 160</v>
          </cell>
          <cell r="H1211" t="str">
            <v>-</v>
          </cell>
        </row>
        <row r="1212">
          <cell r="C1212" t="str">
            <v>Reducer1 1/43/4SCH 160-</v>
          </cell>
          <cell r="D1212" t="str">
            <v>Reducer</v>
          </cell>
          <cell r="E1212" t="str">
            <v>1 1/4</v>
          </cell>
          <cell r="F1212" t="str">
            <v>3/4</v>
          </cell>
          <cell r="G1212" t="str">
            <v>SCH 160</v>
          </cell>
          <cell r="H1212" t="str">
            <v>-</v>
          </cell>
          <cell r="I1212">
            <v>24.5</v>
          </cell>
          <cell r="J1212" t="str">
            <v>Anaco</v>
          </cell>
        </row>
        <row r="1213">
          <cell r="C1213" t="str">
            <v>Reducer2 1/21SCH 160-</v>
          </cell>
          <cell r="D1213" t="str">
            <v>Reducer</v>
          </cell>
          <cell r="E1213" t="str">
            <v>2 1/2</v>
          </cell>
          <cell r="F1213">
            <v>1</v>
          </cell>
          <cell r="G1213" t="str">
            <v>SCH 160</v>
          </cell>
          <cell r="H1213" t="str">
            <v>-</v>
          </cell>
        </row>
        <row r="1214">
          <cell r="C1214" t="str">
            <v>Reducer2 1/22SCH 160-</v>
          </cell>
          <cell r="D1214" t="str">
            <v>Reducer</v>
          </cell>
          <cell r="E1214" t="str">
            <v>2 1/2</v>
          </cell>
          <cell r="F1214">
            <v>2</v>
          </cell>
          <cell r="G1214" t="str">
            <v>SCH 160</v>
          </cell>
          <cell r="H1214" t="str">
            <v>-</v>
          </cell>
          <cell r="I1214">
            <v>48.8</v>
          </cell>
          <cell r="J1214" t="str">
            <v>Anaco</v>
          </cell>
        </row>
        <row r="1215">
          <cell r="C1215" t="str">
            <v>Reducer2 1/21 1/2SCH 160-</v>
          </cell>
          <cell r="D1215" t="str">
            <v>Reducer</v>
          </cell>
          <cell r="E1215" t="str">
            <v>2 1/2</v>
          </cell>
          <cell r="F1215" t="str">
            <v>1 1/2</v>
          </cell>
          <cell r="G1215" t="str">
            <v>SCH 160</v>
          </cell>
          <cell r="H1215" t="str">
            <v>-</v>
          </cell>
          <cell r="I1215">
            <v>48.8</v>
          </cell>
          <cell r="J1215" t="str">
            <v>Anaco</v>
          </cell>
        </row>
        <row r="1216">
          <cell r="C1216" t="str">
            <v>Reducer2 1/21 1/4SCH 160-</v>
          </cell>
          <cell r="D1216" t="str">
            <v>Reducer</v>
          </cell>
          <cell r="E1216" t="str">
            <v>2 1/2</v>
          </cell>
          <cell r="F1216" t="str">
            <v>1 1/4</v>
          </cell>
          <cell r="G1216" t="str">
            <v>SCH 160</v>
          </cell>
          <cell r="H1216" t="str">
            <v>-</v>
          </cell>
          <cell r="I1216">
            <v>52.5</v>
          </cell>
          <cell r="J1216" t="str">
            <v>Anaco</v>
          </cell>
        </row>
        <row r="1217">
          <cell r="C1217" t="str">
            <v>Reducer3 1/22SCH 160-</v>
          </cell>
          <cell r="D1217" t="str">
            <v>Reducer</v>
          </cell>
          <cell r="E1217" t="str">
            <v>3 1/2</v>
          </cell>
          <cell r="F1217">
            <v>2</v>
          </cell>
          <cell r="G1217" t="str">
            <v>SCH 160</v>
          </cell>
          <cell r="H1217" t="str">
            <v>-</v>
          </cell>
        </row>
        <row r="1218">
          <cell r="C1218" t="str">
            <v>Reducer3 1/23SCH 160-</v>
          </cell>
          <cell r="D1218" t="str">
            <v>Reducer</v>
          </cell>
          <cell r="E1218" t="str">
            <v>3 1/2</v>
          </cell>
          <cell r="F1218">
            <v>3</v>
          </cell>
          <cell r="G1218" t="str">
            <v>SCH 160</v>
          </cell>
          <cell r="H1218" t="str">
            <v>-</v>
          </cell>
        </row>
        <row r="1219">
          <cell r="C1219" t="str">
            <v>Reducer3 1/21 1/2SCH 160-</v>
          </cell>
          <cell r="D1219" t="str">
            <v>Reducer</v>
          </cell>
          <cell r="E1219" t="str">
            <v>3 1/2</v>
          </cell>
          <cell r="F1219" t="str">
            <v>1 1/2</v>
          </cell>
          <cell r="G1219" t="str">
            <v>SCH 160</v>
          </cell>
          <cell r="H1219" t="str">
            <v>-</v>
          </cell>
        </row>
        <row r="1220">
          <cell r="C1220" t="str">
            <v>Reducer3 1/22 1/2SCH 160-</v>
          </cell>
          <cell r="D1220" t="str">
            <v>Reducer</v>
          </cell>
          <cell r="E1220" t="str">
            <v>3 1/2</v>
          </cell>
          <cell r="F1220" t="str">
            <v>2 1/2</v>
          </cell>
          <cell r="G1220" t="str">
            <v>SCH 160</v>
          </cell>
          <cell r="H1220" t="str">
            <v>-</v>
          </cell>
        </row>
        <row r="1221">
          <cell r="C1221" t="str">
            <v>Reducer3/41/2SCH 160-</v>
          </cell>
          <cell r="D1221" t="str">
            <v>Reducer</v>
          </cell>
          <cell r="E1221" t="str">
            <v>3/4</v>
          </cell>
          <cell r="F1221" t="str">
            <v>1/2</v>
          </cell>
          <cell r="G1221" t="str">
            <v>SCH 160</v>
          </cell>
          <cell r="H1221" t="str">
            <v>-</v>
          </cell>
        </row>
        <row r="1222">
          <cell r="C1222" t="str">
            <v>Reducer84SCH 20-</v>
          </cell>
          <cell r="D1222" t="str">
            <v>Reducer</v>
          </cell>
          <cell r="E1222">
            <v>8</v>
          </cell>
          <cell r="F1222">
            <v>4</v>
          </cell>
          <cell r="G1222" t="str">
            <v>SCH 20</v>
          </cell>
          <cell r="H1222" t="str">
            <v>-</v>
          </cell>
          <cell r="I1222">
            <v>21.3</v>
          </cell>
          <cell r="J1222" t="str">
            <v>Anaco</v>
          </cell>
        </row>
        <row r="1223">
          <cell r="C1223" t="str">
            <v>Reducer85SCH 20-</v>
          </cell>
          <cell r="D1223" t="str">
            <v>Reducer</v>
          </cell>
          <cell r="E1223">
            <v>8</v>
          </cell>
          <cell r="F1223">
            <v>5</v>
          </cell>
          <cell r="G1223" t="str">
            <v>SCH 20</v>
          </cell>
          <cell r="H1223" t="str">
            <v>-</v>
          </cell>
          <cell r="I1223">
            <v>21.3</v>
          </cell>
          <cell r="J1223" t="str">
            <v>Anaco</v>
          </cell>
        </row>
        <row r="1224">
          <cell r="C1224" t="str">
            <v>Reducer86SCH 20-</v>
          </cell>
          <cell r="D1224" t="str">
            <v>Reducer</v>
          </cell>
          <cell r="E1224">
            <v>8</v>
          </cell>
          <cell r="F1224">
            <v>6</v>
          </cell>
          <cell r="G1224" t="str">
            <v>SCH 20</v>
          </cell>
          <cell r="H1224" t="str">
            <v>-</v>
          </cell>
          <cell r="I1224">
            <v>18.899999999999999</v>
          </cell>
          <cell r="J1224" t="str">
            <v>Anaco</v>
          </cell>
        </row>
        <row r="1225">
          <cell r="C1225" t="str">
            <v>Reducer83 1/2SCH 20-</v>
          </cell>
          <cell r="D1225" t="str">
            <v>Reducer</v>
          </cell>
          <cell r="E1225">
            <v>8</v>
          </cell>
          <cell r="F1225" t="str">
            <v>3 1/2</v>
          </cell>
          <cell r="G1225" t="str">
            <v>SCH 20</v>
          </cell>
          <cell r="H1225" t="str">
            <v>-</v>
          </cell>
          <cell r="I1225">
            <v>42.25</v>
          </cell>
          <cell r="J1225" t="str">
            <v>Anaco</v>
          </cell>
        </row>
        <row r="1226">
          <cell r="C1226" t="str">
            <v>Reducer104SCH 20-</v>
          </cell>
          <cell r="D1226" t="str">
            <v>Reducer</v>
          </cell>
          <cell r="E1226">
            <v>10</v>
          </cell>
          <cell r="F1226">
            <v>4</v>
          </cell>
          <cell r="G1226" t="str">
            <v>SCH 20</v>
          </cell>
          <cell r="H1226" t="str">
            <v>-</v>
          </cell>
          <cell r="I1226">
            <v>57.15</v>
          </cell>
          <cell r="J1226" t="str">
            <v>Anaco</v>
          </cell>
        </row>
        <row r="1227">
          <cell r="C1227" t="str">
            <v>Reducer105SCH 20-</v>
          </cell>
          <cell r="D1227" t="str">
            <v>Reducer</v>
          </cell>
          <cell r="E1227">
            <v>10</v>
          </cell>
          <cell r="F1227">
            <v>5</v>
          </cell>
          <cell r="G1227" t="str">
            <v>SCH 20</v>
          </cell>
          <cell r="H1227" t="str">
            <v>-</v>
          </cell>
          <cell r="I1227">
            <v>42.9</v>
          </cell>
          <cell r="J1227" t="str">
            <v>Anaco</v>
          </cell>
        </row>
        <row r="1228">
          <cell r="C1228" t="str">
            <v>Reducer106SCH 20-</v>
          </cell>
          <cell r="D1228" t="str">
            <v>Reducer</v>
          </cell>
          <cell r="E1228">
            <v>10</v>
          </cell>
          <cell r="F1228">
            <v>6</v>
          </cell>
          <cell r="G1228" t="str">
            <v>SCH 20</v>
          </cell>
          <cell r="H1228" t="str">
            <v>-</v>
          </cell>
          <cell r="I1228">
            <v>31.2</v>
          </cell>
          <cell r="J1228" t="str">
            <v>Anaco</v>
          </cell>
        </row>
        <row r="1229">
          <cell r="C1229" t="str">
            <v>Reducer108SCH 20-</v>
          </cell>
          <cell r="D1229" t="str">
            <v>Reducer</v>
          </cell>
          <cell r="E1229">
            <v>10</v>
          </cell>
          <cell r="F1229">
            <v>8</v>
          </cell>
          <cell r="G1229" t="str">
            <v>SCH 20</v>
          </cell>
          <cell r="H1229" t="str">
            <v>-</v>
          </cell>
          <cell r="I1229">
            <v>28.65</v>
          </cell>
          <cell r="J1229" t="str">
            <v>Anaco</v>
          </cell>
        </row>
        <row r="1230">
          <cell r="C1230" t="str">
            <v>Reducer125SCH 20-</v>
          </cell>
          <cell r="D1230" t="str">
            <v>Reducer</v>
          </cell>
          <cell r="E1230">
            <v>12</v>
          </cell>
          <cell r="F1230">
            <v>5</v>
          </cell>
          <cell r="G1230" t="str">
            <v>SCH 20</v>
          </cell>
          <cell r="H1230" t="str">
            <v>-</v>
          </cell>
          <cell r="I1230">
            <v>113.3</v>
          </cell>
          <cell r="J1230" t="str">
            <v>Anaco</v>
          </cell>
        </row>
        <row r="1231">
          <cell r="C1231" t="str">
            <v>Reducer126SCH 20-</v>
          </cell>
          <cell r="D1231" t="str">
            <v>Reducer</v>
          </cell>
          <cell r="E1231">
            <v>12</v>
          </cell>
          <cell r="F1231">
            <v>6</v>
          </cell>
          <cell r="G1231" t="str">
            <v>SCH 20</v>
          </cell>
          <cell r="H1231" t="str">
            <v>-</v>
          </cell>
          <cell r="I1231">
            <v>49.6</v>
          </cell>
          <cell r="J1231" t="str">
            <v>Anaco</v>
          </cell>
        </row>
        <row r="1232">
          <cell r="C1232" t="str">
            <v>Reducer128SCH 20-</v>
          </cell>
          <cell r="D1232" t="str">
            <v>Reducer</v>
          </cell>
          <cell r="E1232">
            <v>12</v>
          </cell>
          <cell r="F1232">
            <v>8</v>
          </cell>
          <cell r="G1232" t="str">
            <v>SCH 20</v>
          </cell>
          <cell r="H1232" t="str">
            <v>-</v>
          </cell>
          <cell r="I1232">
            <v>47.35</v>
          </cell>
          <cell r="J1232" t="str">
            <v>Anaco</v>
          </cell>
        </row>
        <row r="1233">
          <cell r="C1233" t="str">
            <v>Reducer1210SCH 20-</v>
          </cell>
          <cell r="D1233" t="str">
            <v>Reducer</v>
          </cell>
          <cell r="E1233">
            <v>12</v>
          </cell>
          <cell r="F1233">
            <v>10</v>
          </cell>
          <cell r="G1233" t="str">
            <v>SCH 20</v>
          </cell>
          <cell r="H1233" t="str">
            <v>-</v>
          </cell>
          <cell r="I1233">
            <v>44.5</v>
          </cell>
          <cell r="J1233" t="str">
            <v>Anaco</v>
          </cell>
        </row>
        <row r="1234">
          <cell r="C1234" t="str">
            <v>Reducer146SCH 20-</v>
          </cell>
          <cell r="D1234" t="str">
            <v>Reducer</v>
          </cell>
          <cell r="E1234">
            <v>14</v>
          </cell>
          <cell r="F1234">
            <v>6</v>
          </cell>
          <cell r="G1234" t="str">
            <v>SCH 20</v>
          </cell>
          <cell r="H1234" t="str">
            <v>-</v>
          </cell>
          <cell r="I1234">
            <v>153</v>
          </cell>
          <cell r="J1234" t="str">
            <v>Anaco</v>
          </cell>
        </row>
        <row r="1235">
          <cell r="C1235" t="str">
            <v>Reducer148SCH 20-</v>
          </cell>
          <cell r="D1235" t="str">
            <v>Reducer</v>
          </cell>
          <cell r="E1235">
            <v>14</v>
          </cell>
          <cell r="F1235">
            <v>8</v>
          </cell>
          <cell r="G1235" t="str">
            <v>SCH 20</v>
          </cell>
          <cell r="H1235" t="str">
            <v>-</v>
          </cell>
          <cell r="I1235">
            <v>107.7</v>
          </cell>
          <cell r="J1235" t="str">
            <v>Anaco</v>
          </cell>
        </row>
        <row r="1236">
          <cell r="C1236" t="str">
            <v>Reducer1410SCH 20-</v>
          </cell>
          <cell r="D1236" t="str">
            <v>Reducer</v>
          </cell>
          <cell r="E1236">
            <v>14</v>
          </cell>
          <cell r="F1236">
            <v>10</v>
          </cell>
          <cell r="G1236" t="str">
            <v>SCH 20</v>
          </cell>
          <cell r="H1236" t="str">
            <v>-</v>
          </cell>
          <cell r="I1236">
            <v>85.1</v>
          </cell>
          <cell r="J1236" t="str">
            <v>Anaco</v>
          </cell>
        </row>
        <row r="1237">
          <cell r="C1237" t="str">
            <v>Reducer1412SCH 20-</v>
          </cell>
          <cell r="D1237" t="str">
            <v>Reducer</v>
          </cell>
          <cell r="E1237">
            <v>14</v>
          </cell>
          <cell r="F1237">
            <v>12</v>
          </cell>
          <cell r="G1237" t="str">
            <v>SCH 20</v>
          </cell>
          <cell r="H1237" t="str">
            <v>-</v>
          </cell>
          <cell r="I1237">
            <v>62.1</v>
          </cell>
          <cell r="J1237" t="str">
            <v>Anaco</v>
          </cell>
        </row>
        <row r="1238">
          <cell r="C1238" t="str">
            <v>Reducer166SCH 20-</v>
          </cell>
          <cell r="D1238" t="str">
            <v>Reducer</v>
          </cell>
          <cell r="E1238">
            <v>16</v>
          </cell>
          <cell r="F1238">
            <v>6</v>
          </cell>
          <cell r="G1238" t="str">
            <v>SCH 20</v>
          </cell>
          <cell r="H1238" t="str">
            <v>-</v>
          </cell>
          <cell r="I1238">
            <v>234.1</v>
          </cell>
          <cell r="J1238" t="str">
            <v>Anaco</v>
          </cell>
        </row>
        <row r="1239">
          <cell r="C1239" t="str">
            <v>Reducer168SCH 20-</v>
          </cell>
          <cell r="D1239" t="str">
            <v>Reducer</v>
          </cell>
          <cell r="E1239">
            <v>16</v>
          </cell>
          <cell r="F1239">
            <v>8</v>
          </cell>
          <cell r="G1239" t="str">
            <v>SCH 20</v>
          </cell>
          <cell r="H1239" t="str">
            <v>-</v>
          </cell>
          <cell r="I1239">
            <v>128.65</v>
          </cell>
          <cell r="J1239" t="str">
            <v>Anaco</v>
          </cell>
        </row>
        <row r="1240">
          <cell r="C1240" t="str">
            <v>Reducer1610SCH 20-</v>
          </cell>
          <cell r="D1240" t="str">
            <v>Reducer</v>
          </cell>
          <cell r="E1240">
            <v>16</v>
          </cell>
          <cell r="F1240">
            <v>10</v>
          </cell>
          <cell r="G1240" t="str">
            <v>SCH 20</v>
          </cell>
          <cell r="H1240" t="str">
            <v>-</v>
          </cell>
          <cell r="I1240">
            <v>106.4</v>
          </cell>
          <cell r="J1240" t="str">
            <v>Anaco</v>
          </cell>
        </row>
        <row r="1241">
          <cell r="C1241" t="str">
            <v>Reducer1612SCH 20-</v>
          </cell>
          <cell r="D1241" t="str">
            <v>Reducer</v>
          </cell>
          <cell r="E1241">
            <v>16</v>
          </cell>
          <cell r="F1241">
            <v>12</v>
          </cell>
          <cell r="G1241" t="str">
            <v>SCH 20</v>
          </cell>
          <cell r="H1241" t="str">
            <v>-</v>
          </cell>
          <cell r="I1241">
            <v>96.3</v>
          </cell>
          <cell r="J1241" t="str">
            <v>Anaco</v>
          </cell>
        </row>
        <row r="1242">
          <cell r="C1242" t="str">
            <v>Reducer1614SCH 20-</v>
          </cell>
          <cell r="D1242" t="str">
            <v>Reducer</v>
          </cell>
          <cell r="E1242">
            <v>16</v>
          </cell>
          <cell r="F1242">
            <v>14</v>
          </cell>
          <cell r="G1242" t="str">
            <v>SCH 20</v>
          </cell>
          <cell r="H1242" t="str">
            <v>-</v>
          </cell>
          <cell r="I1242">
            <v>96.3</v>
          </cell>
          <cell r="J1242" t="str">
            <v>Anaco</v>
          </cell>
        </row>
        <row r="1243">
          <cell r="C1243" t="str">
            <v>Reducer188SCH 20-</v>
          </cell>
          <cell r="D1243" t="str">
            <v>Reducer</v>
          </cell>
          <cell r="E1243">
            <v>18</v>
          </cell>
          <cell r="F1243">
            <v>8</v>
          </cell>
          <cell r="G1243" t="str">
            <v>SCH 20</v>
          </cell>
          <cell r="H1243" t="str">
            <v>-</v>
          </cell>
          <cell r="I1243">
            <v>699.85</v>
          </cell>
          <cell r="J1243" t="str">
            <v>Anaco</v>
          </cell>
        </row>
        <row r="1244">
          <cell r="C1244" t="str">
            <v>Reducer1810SCH 20-</v>
          </cell>
          <cell r="D1244" t="str">
            <v>Reducer</v>
          </cell>
          <cell r="E1244">
            <v>18</v>
          </cell>
          <cell r="F1244">
            <v>10</v>
          </cell>
          <cell r="G1244" t="str">
            <v>SCH 20</v>
          </cell>
          <cell r="H1244" t="str">
            <v>-</v>
          </cell>
          <cell r="I1244">
            <v>274.39999999999998</v>
          </cell>
          <cell r="J1244" t="str">
            <v>Anaco</v>
          </cell>
        </row>
        <row r="1245">
          <cell r="C1245" t="str">
            <v>Reducer1812SCH 20-</v>
          </cell>
          <cell r="D1245" t="str">
            <v>Reducer</v>
          </cell>
          <cell r="E1245">
            <v>18</v>
          </cell>
          <cell r="F1245">
            <v>12</v>
          </cell>
          <cell r="G1245" t="str">
            <v>SCH 20</v>
          </cell>
          <cell r="H1245" t="str">
            <v>-</v>
          </cell>
          <cell r="I1245">
            <v>211.2</v>
          </cell>
          <cell r="J1245" t="str">
            <v>Anaco</v>
          </cell>
        </row>
        <row r="1246">
          <cell r="C1246" t="str">
            <v>Reducer1814SCH 20-</v>
          </cell>
          <cell r="D1246" t="str">
            <v>Reducer</v>
          </cell>
          <cell r="E1246">
            <v>18</v>
          </cell>
          <cell r="F1246">
            <v>14</v>
          </cell>
          <cell r="G1246" t="str">
            <v>SCH 20</v>
          </cell>
          <cell r="H1246" t="str">
            <v>-</v>
          </cell>
          <cell r="I1246">
            <v>187.35</v>
          </cell>
          <cell r="J1246" t="str">
            <v>Anaco</v>
          </cell>
        </row>
        <row r="1247">
          <cell r="C1247" t="str">
            <v>Reducer1816SCH 20-</v>
          </cell>
          <cell r="D1247" t="str">
            <v>Reducer</v>
          </cell>
          <cell r="E1247">
            <v>18</v>
          </cell>
          <cell r="F1247">
            <v>16</v>
          </cell>
          <cell r="G1247" t="str">
            <v>SCH 20</v>
          </cell>
          <cell r="H1247" t="str">
            <v>-</v>
          </cell>
          <cell r="I1247">
            <v>152</v>
          </cell>
          <cell r="J1247" t="str">
            <v>Anaco</v>
          </cell>
        </row>
        <row r="1248">
          <cell r="C1248" t="str">
            <v>Reducer208SCH 20-</v>
          </cell>
          <cell r="D1248" t="str">
            <v>Reducer</v>
          </cell>
          <cell r="E1248">
            <v>20</v>
          </cell>
          <cell r="F1248">
            <v>8</v>
          </cell>
          <cell r="G1248" t="str">
            <v>SCH 20</v>
          </cell>
          <cell r="H1248" t="str">
            <v>-</v>
          </cell>
        </row>
        <row r="1249">
          <cell r="C1249" t="str">
            <v>Reducer2010SCH 20-</v>
          </cell>
          <cell r="D1249" t="str">
            <v>Reducer</v>
          </cell>
          <cell r="E1249">
            <v>20</v>
          </cell>
          <cell r="F1249">
            <v>10</v>
          </cell>
          <cell r="G1249" t="str">
            <v>SCH 20</v>
          </cell>
          <cell r="H1249" t="str">
            <v>-</v>
          </cell>
          <cell r="I1249">
            <v>300.8</v>
          </cell>
          <cell r="J1249" t="str">
            <v>Anaco</v>
          </cell>
        </row>
        <row r="1250">
          <cell r="C1250" t="str">
            <v>Reducer2012SCH 20-</v>
          </cell>
          <cell r="D1250" t="str">
            <v>Reducer</v>
          </cell>
          <cell r="E1250">
            <v>20</v>
          </cell>
          <cell r="F1250">
            <v>12</v>
          </cell>
          <cell r="G1250" t="str">
            <v>SCH 20</v>
          </cell>
          <cell r="H1250" t="str">
            <v>-</v>
          </cell>
          <cell r="I1250">
            <v>269.3</v>
          </cell>
          <cell r="J1250" t="str">
            <v>Anaco</v>
          </cell>
        </row>
        <row r="1251">
          <cell r="C1251" t="str">
            <v>Reducer2014SCH 20-</v>
          </cell>
          <cell r="D1251" t="str">
            <v>Reducer</v>
          </cell>
          <cell r="E1251">
            <v>20</v>
          </cell>
          <cell r="F1251">
            <v>14</v>
          </cell>
          <cell r="G1251" t="str">
            <v>SCH 20</v>
          </cell>
          <cell r="H1251" t="str">
            <v>-</v>
          </cell>
          <cell r="I1251">
            <v>234.1</v>
          </cell>
          <cell r="J1251" t="str">
            <v>Anaco</v>
          </cell>
        </row>
        <row r="1252">
          <cell r="C1252" t="str">
            <v>Reducer2016SCH 20-</v>
          </cell>
          <cell r="D1252" t="str">
            <v>Reducer</v>
          </cell>
          <cell r="E1252">
            <v>20</v>
          </cell>
          <cell r="F1252">
            <v>16</v>
          </cell>
          <cell r="G1252" t="str">
            <v>SCH 20</v>
          </cell>
          <cell r="H1252" t="str">
            <v>-</v>
          </cell>
          <cell r="I1252">
            <v>205.6</v>
          </cell>
          <cell r="J1252" t="str">
            <v>Anaco</v>
          </cell>
        </row>
        <row r="1253">
          <cell r="C1253" t="str">
            <v>Reducer2018SCH 20-</v>
          </cell>
          <cell r="D1253" t="str">
            <v>Reducer</v>
          </cell>
          <cell r="E1253">
            <v>20</v>
          </cell>
          <cell r="F1253">
            <v>18</v>
          </cell>
          <cell r="G1253" t="str">
            <v>SCH 20</v>
          </cell>
          <cell r="H1253" t="str">
            <v>-</v>
          </cell>
          <cell r="I1253">
            <v>205.6</v>
          </cell>
          <cell r="J1253" t="str">
            <v>Anaco</v>
          </cell>
        </row>
        <row r="1254">
          <cell r="C1254" t="str">
            <v>Reducer2410SCH 20-</v>
          </cell>
          <cell r="D1254" t="str">
            <v>Reducer</v>
          </cell>
          <cell r="E1254">
            <v>24</v>
          </cell>
          <cell r="F1254">
            <v>10</v>
          </cell>
          <cell r="G1254" t="str">
            <v>SCH 20</v>
          </cell>
          <cell r="H1254" t="str">
            <v>-</v>
          </cell>
          <cell r="I1254">
            <v>940.8</v>
          </cell>
          <cell r="J1254" t="str">
            <v>Anaco</v>
          </cell>
        </row>
        <row r="1255">
          <cell r="C1255" t="str">
            <v>Reducer2412SCH 20-</v>
          </cell>
          <cell r="D1255" t="str">
            <v>Reducer</v>
          </cell>
          <cell r="E1255">
            <v>24</v>
          </cell>
          <cell r="F1255">
            <v>12</v>
          </cell>
          <cell r="G1255" t="str">
            <v>SCH 20</v>
          </cell>
          <cell r="H1255" t="str">
            <v>-</v>
          </cell>
          <cell r="I1255">
            <v>719.85</v>
          </cell>
          <cell r="J1255" t="str">
            <v>Anaco</v>
          </cell>
        </row>
        <row r="1256">
          <cell r="C1256" t="str">
            <v>Reducer2414SCH 20-</v>
          </cell>
          <cell r="D1256" t="str">
            <v>Reducer</v>
          </cell>
          <cell r="E1256">
            <v>24</v>
          </cell>
          <cell r="F1256">
            <v>14</v>
          </cell>
          <cell r="G1256" t="str">
            <v>SCH 20</v>
          </cell>
          <cell r="H1256" t="str">
            <v>-</v>
          </cell>
          <cell r="I1256">
            <v>719.85</v>
          </cell>
          <cell r="J1256" t="str">
            <v>Anaco</v>
          </cell>
        </row>
        <row r="1257">
          <cell r="C1257" t="str">
            <v>Reducer2416SCH 20-</v>
          </cell>
          <cell r="D1257" t="str">
            <v>Reducer</v>
          </cell>
          <cell r="E1257">
            <v>24</v>
          </cell>
          <cell r="F1257">
            <v>16</v>
          </cell>
          <cell r="G1257" t="str">
            <v>SCH 20</v>
          </cell>
          <cell r="H1257" t="str">
            <v>-</v>
          </cell>
          <cell r="I1257">
            <v>605.6</v>
          </cell>
          <cell r="J1257" t="str">
            <v>Anaco</v>
          </cell>
        </row>
        <row r="1258">
          <cell r="C1258" t="str">
            <v>Reducer2418SCH 20-</v>
          </cell>
          <cell r="D1258" t="str">
            <v>Reducer</v>
          </cell>
          <cell r="E1258">
            <v>24</v>
          </cell>
          <cell r="F1258">
            <v>18</v>
          </cell>
          <cell r="G1258" t="str">
            <v>SCH 20</v>
          </cell>
          <cell r="H1258" t="str">
            <v>-</v>
          </cell>
          <cell r="I1258">
            <v>605.6</v>
          </cell>
          <cell r="J1258" t="str">
            <v>Anaco</v>
          </cell>
        </row>
        <row r="1259">
          <cell r="C1259" t="str">
            <v>Reducer2420SCH 20-</v>
          </cell>
          <cell r="D1259" t="str">
            <v>Reducer</v>
          </cell>
          <cell r="E1259">
            <v>24</v>
          </cell>
          <cell r="F1259">
            <v>20</v>
          </cell>
          <cell r="G1259" t="str">
            <v>SCH 20</v>
          </cell>
          <cell r="H1259" t="str">
            <v>-</v>
          </cell>
          <cell r="I1259">
            <v>550.75</v>
          </cell>
          <cell r="J1259" t="str">
            <v>Anaco</v>
          </cell>
        </row>
        <row r="1260">
          <cell r="C1260" t="str">
            <v>Reducer3014SCH 20-</v>
          </cell>
          <cell r="D1260" t="str">
            <v>Reducer</v>
          </cell>
          <cell r="E1260">
            <v>30</v>
          </cell>
          <cell r="F1260">
            <v>14</v>
          </cell>
          <cell r="G1260" t="str">
            <v>SCH 20</v>
          </cell>
          <cell r="H1260" t="str">
            <v>-</v>
          </cell>
        </row>
        <row r="1261">
          <cell r="C1261" t="str">
            <v>Reducer3016SCH 20-</v>
          </cell>
          <cell r="D1261" t="str">
            <v>Reducer</v>
          </cell>
          <cell r="E1261">
            <v>30</v>
          </cell>
          <cell r="F1261">
            <v>16</v>
          </cell>
          <cell r="G1261" t="str">
            <v>SCH 20</v>
          </cell>
          <cell r="H1261" t="str">
            <v>-</v>
          </cell>
        </row>
        <row r="1262">
          <cell r="C1262" t="str">
            <v>Reducer3018SCH 20-</v>
          </cell>
          <cell r="D1262" t="str">
            <v>Reducer</v>
          </cell>
          <cell r="E1262">
            <v>30</v>
          </cell>
          <cell r="F1262">
            <v>18</v>
          </cell>
          <cell r="G1262" t="str">
            <v>SCH 20</v>
          </cell>
          <cell r="H1262" t="str">
            <v>-</v>
          </cell>
        </row>
        <row r="1263">
          <cell r="C1263" t="str">
            <v>Reducer3020SCH 20-</v>
          </cell>
          <cell r="D1263" t="str">
            <v>Reducer</v>
          </cell>
          <cell r="E1263">
            <v>30</v>
          </cell>
          <cell r="F1263">
            <v>20</v>
          </cell>
          <cell r="G1263" t="str">
            <v>SCH 20</v>
          </cell>
          <cell r="H1263" t="str">
            <v>-</v>
          </cell>
          <cell r="I1263">
            <v>1170</v>
          </cell>
          <cell r="J1263" t="str">
            <v>Anaco</v>
          </cell>
        </row>
        <row r="1264">
          <cell r="C1264" t="str">
            <v>Reducer3024SCH 20-</v>
          </cell>
          <cell r="D1264" t="str">
            <v>Reducer</v>
          </cell>
          <cell r="E1264">
            <v>30</v>
          </cell>
          <cell r="F1264">
            <v>24</v>
          </cell>
          <cell r="G1264" t="str">
            <v>SCH 20</v>
          </cell>
          <cell r="H1264" t="str">
            <v>-</v>
          </cell>
          <cell r="I1264">
            <v>1170</v>
          </cell>
          <cell r="J1264" t="str">
            <v>Anaco</v>
          </cell>
        </row>
        <row r="1265">
          <cell r="C1265" t="str">
            <v>Reducer3616SCH 20-</v>
          </cell>
          <cell r="D1265" t="str">
            <v>Reducer</v>
          </cell>
          <cell r="E1265">
            <v>36</v>
          </cell>
          <cell r="F1265">
            <v>16</v>
          </cell>
          <cell r="G1265" t="str">
            <v>SCH 20</v>
          </cell>
          <cell r="H1265" t="str">
            <v>-</v>
          </cell>
        </row>
        <row r="1266">
          <cell r="C1266" t="str">
            <v>Reducer3618SCH 20-</v>
          </cell>
          <cell r="D1266" t="str">
            <v>Reducer</v>
          </cell>
          <cell r="E1266">
            <v>36</v>
          </cell>
          <cell r="F1266">
            <v>18</v>
          </cell>
          <cell r="G1266" t="str">
            <v>SCH 20</v>
          </cell>
          <cell r="H1266" t="str">
            <v>-</v>
          </cell>
        </row>
        <row r="1267">
          <cell r="C1267" t="str">
            <v>Reducer3620SCH 20-</v>
          </cell>
          <cell r="D1267" t="str">
            <v>Reducer</v>
          </cell>
          <cell r="E1267">
            <v>36</v>
          </cell>
          <cell r="F1267">
            <v>20</v>
          </cell>
          <cell r="G1267" t="str">
            <v>SCH 20</v>
          </cell>
          <cell r="H1267" t="str">
            <v>-</v>
          </cell>
        </row>
        <row r="1268">
          <cell r="C1268" t="str">
            <v>Reducer3624SCH 20-</v>
          </cell>
          <cell r="D1268" t="str">
            <v>Reducer</v>
          </cell>
          <cell r="E1268">
            <v>36</v>
          </cell>
          <cell r="F1268">
            <v>24</v>
          </cell>
          <cell r="G1268" t="str">
            <v>SCH 20</v>
          </cell>
          <cell r="H1268" t="str">
            <v>-</v>
          </cell>
          <cell r="I1268">
            <v>1505</v>
          </cell>
          <cell r="J1268" t="str">
            <v>Anaco</v>
          </cell>
        </row>
        <row r="1269">
          <cell r="C1269" t="str">
            <v>Reducer3630SCH 20-</v>
          </cell>
          <cell r="D1269" t="str">
            <v>Reducer</v>
          </cell>
          <cell r="E1269">
            <v>36</v>
          </cell>
          <cell r="F1269">
            <v>30</v>
          </cell>
          <cell r="G1269" t="str">
            <v>SCH 20</v>
          </cell>
          <cell r="H1269" t="str">
            <v>-</v>
          </cell>
          <cell r="I1269">
            <v>1505</v>
          </cell>
          <cell r="J1269" t="str">
            <v>Anaco</v>
          </cell>
        </row>
        <row r="1270">
          <cell r="C1270" t="str">
            <v>Reducer84SCH 30-</v>
          </cell>
          <cell r="D1270" t="str">
            <v>Reducer</v>
          </cell>
          <cell r="E1270">
            <v>8</v>
          </cell>
          <cell r="F1270">
            <v>4</v>
          </cell>
          <cell r="G1270" t="str">
            <v>SCH 30</v>
          </cell>
          <cell r="H1270" t="str">
            <v>-</v>
          </cell>
          <cell r="I1270">
            <v>21.3</v>
          </cell>
          <cell r="J1270" t="str">
            <v>Anaco</v>
          </cell>
        </row>
        <row r="1271">
          <cell r="C1271" t="str">
            <v>Reducer85SCH 30-</v>
          </cell>
          <cell r="D1271" t="str">
            <v>Reducer</v>
          </cell>
          <cell r="E1271">
            <v>8</v>
          </cell>
          <cell r="F1271">
            <v>5</v>
          </cell>
          <cell r="G1271" t="str">
            <v>SCH 30</v>
          </cell>
          <cell r="H1271" t="str">
            <v>-</v>
          </cell>
          <cell r="I1271">
            <v>21.3</v>
          </cell>
          <cell r="J1271" t="str">
            <v>Anaco</v>
          </cell>
        </row>
        <row r="1272">
          <cell r="C1272" t="str">
            <v>Reducer86SCH 30-</v>
          </cell>
          <cell r="D1272" t="str">
            <v>Reducer</v>
          </cell>
          <cell r="E1272">
            <v>8</v>
          </cell>
          <cell r="F1272">
            <v>6</v>
          </cell>
          <cell r="G1272" t="str">
            <v>SCH 30</v>
          </cell>
          <cell r="H1272" t="str">
            <v>-</v>
          </cell>
          <cell r="I1272">
            <v>18.899999999999999</v>
          </cell>
          <cell r="J1272" t="str">
            <v>Anaco</v>
          </cell>
        </row>
        <row r="1273">
          <cell r="C1273" t="str">
            <v>Reducer83 1/2SCH 30-</v>
          </cell>
          <cell r="D1273" t="str">
            <v>Reducer</v>
          </cell>
          <cell r="E1273">
            <v>8</v>
          </cell>
          <cell r="F1273" t="str">
            <v>3 1/2</v>
          </cell>
          <cell r="G1273" t="str">
            <v>SCH 30</v>
          </cell>
          <cell r="H1273" t="str">
            <v>-</v>
          </cell>
          <cell r="I1273">
            <v>42.25</v>
          </cell>
          <cell r="J1273" t="str">
            <v>Anaco</v>
          </cell>
        </row>
        <row r="1274">
          <cell r="C1274" t="str">
            <v>Reducer104SCH 30-</v>
          </cell>
          <cell r="D1274" t="str">
            <v>Reducer</v>
          </cell>
          <cell r="E1274">
            <v>10</v>
          </cell>
          <cell r="F1274">
            <v>4</v>
          </cell>
          <cell r="G1274" t="str">
            <v>SCH 30</v>
          </cell>
          <cell r="H1274" t="str">
            <v>-</v>
          </cell>
          <cell r="I1274">
            <v>57.15</v>
          </cell>
          <cell r="J1274" t="str">
            <v>Anaco</v>
          </cell>
        </row>
        <row r="1275">
          <cell r="C1275" t="str">
            <v>Reducer105SCH 30-</v>
          </cell>
          <cell r="D1275" t="str">
            <v>Reducer</v>
          </cell>
          <cell r="E1275">
            <v>10</v>
          </cell>
          <cell r="F1275">
            <v>5</v>
          </cell>
          <cell r="G1275" t="str">
            <v>SCH 30</v>
          </cell>
          <cell r="H1275" t="str">
            <v>-</v>
          </cell>
          <cell r="I1275">
            <v>42.9</v>
          </cell>
          <cell r="J1275" t="str">
            <v>Anaco</v>
          </cell>
        </row>
        <row r="1276">
          <cell r="C1276" t="str">
            <v>Reducer106SCH 30-</v>
          </cell>
          <cell r="D1276" t="str">
            <v>Reducer</v>
          </cell>
          <cell r="E1276">
            <v>10</v>
          </cell>
          <cell r="F1276">
            <v>6</v>
          </cell>
          <cell r="G1276" t="str">
            <v>SCH 30</v>
          </cell>
          <cell r="H1276" t="str">
            <v>-</v>
          </cell>
          <cell r="I1276">
            <v>31.2</v>
          </cell>
          <cell r="J1276" t="str">
            <v>Anaco</v>
          </cell>
        </row>
        <row r="1277">
          <cell r="C1277" t="str">
            <v>Reducer108SCH 30-</v>
          </cell>
          <cell r="D1277" t="str">
            <v>Reducer</v>
          </cell>
          <cell r="E1277">
            <v>10</v>
          </cell>
          <cell r="F1277">
            <v>8</v>
          </cell>
          <cell r="G1277" t="str">
            <v>SCH 30</v>
          </cell>
          <cell r="H1277" t="str">
            <v>-</v>
          </cell>
          <cell r="I1277">
            <v>28.65</v>
          </cell>
          <cell r="J1277" t="str">
            <v>Anaco</v>
          </cell>
        </row>
        <row r="1278">
          <cell r="C1278" t="str">
            <v>Reducer125SCH 30-</v>
          </cell>
          <cell r="D1278" t="str">
            <v>Reducer</v>
          </cell>
          <cell r="E1278">
            <v>12</v>
          </cell>
          <cell r="F1278">
            <v>5</v>
          </cell>
          <cell r="G1278" t="str">
            <v>SCH 30</v>
          </cell>
          <cell r="H1278" t="str">
            <v>-</v>
          </cell>
          <cell r="I1278">
            <v>113.3</v>
          </cell>
          <cell r="J1278" t="str">
            <v>Anaco</v>
          </cell>
        </row>
        <row r="1279">
          <cell r="C1279" t="str">
            <v>Reducer126SCH 30-</v>
          </cell>
          <cell r="D1279" t="str">
            <v>Reducer</v>
          </cell>
          <cell r="E1279">
            <v>12</v>
          </cell>
          <cell r="F1279">
            <v>6</v>
          </cell>
          <cell r="G1279" t="str">
            <v>SCH 30</v>
          </cell>
          <cell r="H1279" t="str">
            <v>-</v>
          </cell>
          <cell r="I1279">
            <v>49.6</v>
          </cell>
          <cell r="J1279" t="str">
            <v>Anaco</v>
          </cell>
        </row>
        <row r="1280">
          <cell r="C1280" t="str">
            <v>Reducer128SCH 30-</v>
          </cell>
          <cell r="D1280" t="str">
            <v>Reducer</v>
          </cell>
          <cell r="E1280">
            <v>12</v>
          </cell>
          <cell r="F1280">
            <v>8</v>
          </cell>
          <cell r="G1280" t="str">
            <v>SCH 30</v>
          </cell>
          <cell r="H1280" t="str">
            <v>-</v>
          </cell>
          <cell r="I1280">
            <v>47.35</v>
          </cell>
          <cell r="J1280" t="str">
            <v>Anaco</v>
          </cell>
        </row>
        <row r="1281">
          <cell r="C1281" t="str">
            <v>Reducer1210SCH 30-</v>
          </cell>
          <cell r="D1281" t="str">
            <v>Reducer</v>
          </cell>
          <cell r="E1281">
            <v>12</v>
          </cell>
          <cell r="F1281">
            <v>10</v>
          </cell>
          <cell r="G1281" t="str">
            <v>SCH 30</v>
          </cell>
          <cell r="H1281" t="str">
            <v>-</v>
          </cell>
          <cell r="I1281">
            <v>44.5</v>
          </cell>
          <cell r="J1281" t="str">
            <v>Anaco</v>
          </cell>
        </row>
        <row r="1282">
          <cell r="C1282" t="str">
            <v>Reducer146SCH 30-</v>
          </cell>
          <cell r="D1282" t="str">
            <v>Reducer</v>
          </cell>
          <cell r="E1282">
            <v>14</v>
          </cell>
          <cell r="F1282">
            <v>6</v>
          </cell>
          <cell r="G1282" t="str">
            <v>SCH 30</v>
          </cell>
          <cell r="H1282" t="str">
            <v>-</v>
          </cell>
          <cell r="I1282">
            <v>153</v>
          </cell>
          <cell r="J1282" t="str">
            <v>Anaco</v>
          </cell>
        </row>
        <row r="1283">
          <cell r="C1283" t="str">
            <v>Reducer148SCH 30-</v>
          </cell>
          <cell r="D1283" t="str">
            <v>Reducer</v>
          </cell>
          <cell r="E1283">
            <v>14</v>
          </cell>
          <cell r="F1283">
            <v>8</v>
          </cell>
          <cell r="G1283" t="str">
            <v>SCH 30</v>
          </cell>
          <cell r="H1283" t="str">
            <v>-</v>
          </cell>
          <cell r="I1283">
            <v>107.7</v>
          </cell>
          <cell r="J1283" t="str">
            <v>Anaco</v>
          </cell>
        </row>
        <row r="1284">
          <cell r="C1284" t="str">
            <v>Reducer1410SCH 30-</v>
          </cell>
          <cell r="D1284" t="str">
            <v>Reducer</v>
          </cell>
          <cell r="E1284">
            <v>14</v>
          </cell>
          <cell r="F1284">
            <v>10</v>
          </cell>
          <cell r="G1284" t="str">
            <v>SCH 30</v>
          </cell>
          <cell r="H1284" t="str">
            <v>-</v>
          </cell>
          <cell r="I1284">
            <v>85.1</v>
          </cell>
          <cell r="J1284" t="str">
            <v>Anaco</v>
          </cell>
        </row>
        <row r="1285">
          <cell r="C1285" t="str">
            <v>Reducer1412SCH 30-</v>
          </cell>
          <cell r="D1285" t="str">
            <v>Reducer</v>
          </cell>
          <cell r="E1285">
            <v>14</v>
          </cell>
          <cell r="F1285">
            <v>12</v>
          </cell>
          <cell r="G1285" t="str">
            <v>SCH 30</v>
          </cell>
          <cell r="H1285" t="str">
            <v>-</v>
          </cell>
          <cell r="I1285">
            <v>62.1</v>
          </cell>
          <cell r="J1285" t="str">
            <v>Anaco</v>
          </cell>
        </row>
        <row r="1286">
          <cell r="C1286" t="str">
            <v>Reducer166SCH 30-</v>
          </cell>
          <cell r="D1286" t="str">
            <v>Reducer</v>
          </cell>
          <cell r="E1286">
            <v>16</v>
          </cell>
          <cell r="F1286">
            <v>6</v>
          </cell>
          <cell r="G1286" t="str">
            <v>SCH 30</v>
          </cell>
          <cell r="H1286" t="str">
            <v>-</v>
          </cell>
          <cell r="I1286">
            <v>234.1</v>
          </cell>
          <cell r="J1286" t="str">
            <v>Anaco</v>
          </cell>
        </row>
        <row r="1287">
          <cell r="C1287" t="str">
            <v>Reducer168SCH 30-</v>
          </cell>
          <cell r="D1287" t="str">
            <v>Reducer</v>
          </cell>
          <cell r="E1287">
            <v>16</v>
          </cell>
          <cell r="F1287">
            <v>8</v>
          </cell>
          <cell r="G1287" t="str">
            <v>SCH 30</v>
          </cell>
          <cell r="H1287" t="str">
            <v>-</v>
          </cell>
          <cell r="I1287">
            <v>128.65</v>
          </cell>
          <cell r="J1287" t="str">
            <v>Anaco</v>
          </cell>
        </row>
        <row r="1288">
          <cell r="C1288" t="str">
            <v>Reducer1610SCH 30-</v>
          </cell>
          <cell r="D1288" t="str">
            <v>Reducer</v>
          </cell>
          <cell r="E1288">
            <v>16</v>
          </cell>
          <cell r="F1288">
            <v>10</v>
          </cell>
          <cell r="G1288" t="str">
            <v>SCH 30</v>
          </cell>
          <cell r="H1288" t="str">
            <v>-</v>
          </cell>
          <cell r="I1288">
            <v>106.4</v>
          </cell>
          <cell r="J1288" t="str">
            <v>Anaco</v>
          </cell>
        </row>
        <row r="1289">
          <cell r="C1289" t="str">
            <v>Reducer1612SCH 30-</v>
          </cell>
          <cell r="D1289" t="str">
            <v>Reducer</v>
          </cell>
          <cell r="E1289">
            <v>16</v>
          </cell>
          <cell r="F1289">
            <v>12</v>
          </cell>
          <cell r="G1289" t="str">
            <v>SCH 30</v>
          </cell>
          <cell r="H1289" t="str">
            <v>-</v>
          </cell>
          <cell r="I1289">
            <v>96.3</v>
          </cell>
          <cell r="J1289" t="str">
            <v>Anaco</v>
          </cell>
        </row>
        <row r="1290">
          <cell r="C1290" t="str">
            <v>Reducer1614SCH 30-</v>
          </cell>
          <cell r="D1290" t="str">
            <v>Reducer</v>
          </cell>
          <cell r="E1290">
            <v>16</v>
          </cell>
          <cell r="F1290">
            <v>14</v>
          </cell>
          <cell r="G1290" t="str">
            <v>SCH 30</v>
          </cell>
          <cell r="H1290" t="str">
            <v>-</v>
          </cell>
          <cell r="I1290">
            <v>96.3</v>
          </cell>
          <cell r="J1290" t="str">
            <v>Anaco</v>
          </cell>
        </row>
        <row r="1291">
          <cell r="C1291" t="str">
            <v>Reducer188SCH 30-</v>
          </cell>
          <cell r="D1291" t="str">
            <v>Reducer</v>
          </cell>
          <cell r="E1291">
            <v>18</v>
          </cell>
          <cell r="F1291">
            <v>8</v>
          </cell>
          <cell r="G1291" t="str">
            <v>SCH 30</v>
          </cell>
          <cell r="H1291" t="str">
            <v>-</v>
          </cell>
          <cell r="I1291">
            <v>699.85</v>
          </cell>
          <cell r="J1291" t="str">
            <v>Anaco</v>
          </cell>
        </row>
        <row r="1292">
          <cell r="C1292" t="str">
            <v>Reducer1810SCH 30-</v>
          </cell>
          <cell r="D1292" t="str">
            <v>Reducer</v>
          </cell>
          <cell r="E1292">
            <v>18</v>
          </cell>
          <cell r="F1292">
            <v>10</v>
          </cell>
          <cell r="G1292" t="str">
            <v>SCH 30</v>
          </cell>
          <cell r="H1292" t="str">
            <v>-</v>
          </cell>
          <cell r="I1292">
            <v>274.39999999999998</v>
          </cell>
          <cell r="J1292" t="str">
            <v>Anaco</v>
          </cell>
        </row>
        <row r="1293">
          <cell r="C1293" t="str">
            <v>Reducer1812SCH 30-</v>
          </cell>
          <cell r="D1293" t="str">
            <v>Reducer</v>
          </cell>
          <cell r="E1293">
            <v>18</v>
          </cell>
          <cell r="F1293">
            <v>12</v>
          </cell>
          <cell r="G1293" t="str">
            <v>SCH 30</v>
          </cell>
          <cell r="H1293" t="str">
            <v>-</v>
          </cell>
          <cell r="I1293">
            <v>211.2</v>
          </cell>
          <cell r="J1293" t="str">
            <v>Anaco</v>
          </cell>
        </row>
        <row r="1294">
          <cell r="C1294" t="str">
            <v>Reducer1814SCH 30-</v>
          </cell>
          <cell r="D1294" t="str">
            <v>Reducer</v>
          </cell>
          <cell r="E1294">
            <v>18</v>
          </cell>
          <cell r="F1294">
            <v>14</v>
          </cell>
          <cell r="G1294" t="str">
            <v>SCH 30</v>
          </cell>
          <cell r="H1294" t="str">
            <v>-</v>
          </cell>
          <cell r="I1294">
            <v>187.35</v>
          </cell>
          <cell r="J1294" t="str">
            <v>Anaco</v>
          </cell>
        </row>
        <row r="1295">
          <cell r="C1295" t="str">
            <v>Reducer1816SCH 30-</v>
          </cell>
          <cell r="D1295" t="str">
            <v>Reducer</v>
          </cell>
          <cell r="E1295">
            <v>18</v>
          </cell>
          <cell r="F1295">
            <v>16</v>
          </cell>
          <cell r="G1295" t="str">
            <v>SCH 30</v>
          </cell>
          <cell r="H1295" t="str">
            <v>-</v>
          </cell>
          <cell r="I1295">
            <v>152</v>
          </cell>
          <cell r="J1295" t="str">
            <v>Anaco</v>
          </cell>
        </row>
        <row r="1296">
          <cell r="C1296" t="str">
            <v>Reducer208SCH 30-</v>
          </cell>
          <cell r="D1296" t="str">
            <v>Reducer</v>
          </cell>
          <cell r="E1296">
            <v>20</v>
          </cell>
          <cell r="F1296">
            <v>8</v>
          </cell>
          <cell r="G1296" t="str">
            <v>SCH 30</v>
          </cell>
          <cell r="H1296" t="str">
            <v>-</v>
          </cell>
        </row>
        <row r="1297">
          <cell r="C1297" t="str">
            <v>Reducer2010SCH 30-</v>
          </cell>
          <cell r="D1297" t="str">
            <v>Reducer</v>
          </cell>
          <cell r="E1297">
            <v>20</v>
          </cell>
          <cell r="F1297">
            <v>10</v>
          </cell>
          <cell r="G1297" t="str">
            <v>SCH 30</v>
          </cell>
          <cell r="H1297" t="str">
            <v>-</v>
          </cell>
          <cell r="I1297">
            <v>300.8</v>
          </cell>
          <cell r="J1297" t="str">
            <v>Anaco</v>
          </cell>
        </row>
        <row r="1298">
          <cell r="C1298" t="str">
            <v>Reducer2012SCH 30-</v>
          </cell>
          <cell r="D1298" t="str">
            <v>Reducer</v>
          </cell>
          <cell r="E1298">
            <v>20</v>
          </cell>
          <cell r="F1298">
            <v>12</v>
          </cell>
          <cell r="G1298" t="str">
            <v>SCH 30</v>
          </cell>
          <cell r="H1298" t="str">
            <v>-</v>
          </cell>
          <cell r="I1298">
            <v>269.3</v>
          </cell>
          <cell r="J1298" t="str">
            <v>Anaco</v>
          </cell>
        </row>
        <row r="1299">
          <cell r="C1299" t="str">
            <v>Reducer2014SCH 30-</v>
          </cell>
          <cell r="D1299" t="str">
            <v>Reducer</v>
          </cell>
          <cell r="E1299">
            <v>20</v>
          </cell>
          <cell r="F1299">
            <v>14</v>
          </cell>
          <cell r="G1299" t="str">
            <v>SCH 30</v>
          </cell>
          <cell r="H1299" t="str">
            <v>-</v>
          </cell>
          <cell r="I1299">
            <v>234.1</v>
          </cell>
          <cell r="J1299" t="str">
            <v>Anaco</v>
          </cell>
        </row>
        <row r="1300">
          <cell r="C1300" t="str">
            <v>Reducer2016SCH 30-</v>
          </cell>
          <cell r="D1300" t="str">
            <v>Reducer</v>
          </cell>
          <cell r="E1300">
            <v>20</v>
          </cell>
          <cell r="F1300">
            <v>16</v>
          </cell>
          <cell r="G1300" t="str">
            <v>SCH 30</v>
          </cell>
          <cell r="H1300" t="str">
            <v>-</v>
          </cell>
          <cell r="I1300">
            <v>205.6</v>
          </cell>
          <cell r="J1300" t="str">
            <v>Anaco</v>
          </cell>
        </row>
        <row r="1301">
          <cell r="C1301" t="str">
            <v>Reducer2018SCH 30-</v>
          </cell>
          <cell r="D1301" t="str">
            <v>Reducer</v>
          </cell>
          <cell r="E1301">
            <v>20</v>
          </cell>
          <cell r="F1301">
            <v>18</v>
          </cell>
          <cell r="G1301" t="str">
            <v>SCH 30</v>
          </cell>
          <cell r="H1301" t="str">
            <v>-</v>
          </cell>
          <cell r="I1301">
            <v>205.6</v>
          </cell>
          <cell r="J1301" t="str">
            <v>Anaco</v>
          </cell>
        </row>
        <row r="1302">
          <cell r="C1302" t="str">
            <v>Reducer2410SCH 30-</v>
          </cell>
          <cell r="D1302" t="str">
            <v>Reducer</v>
          </cell>
          <cell r="E1302">
            <v>24</v>
          </cell>
          <cell r="F1302">
            <v>10</v>
          </cell>
          <cell r="G1302" t="str">
            <v>SCH 30</v>
          </cell>
          <cell r="H1302" t="str">
            <v>-</v>
          </cell>
          <cell r="I1302">
            <v>940.8</v>
          </cell>
          <cell r="J1302" t="str">
            <v>Anaco</v>
          </cell>
        </row>
        <row r="1303">
          <cell r="C1303" t="str">
            <v>Reducer2412SCH 30-</v>
          </cell>
          <cell r="D1303" t="str">
            <v>Reducer</v>
          </cell>
          <cell r="E1303">
            <v>24</v>
          </cell>
          <cell r="F1303">
            <v>12</v>
          </cell>
          <cell r="G1303" t="str">
            <v>SCH 30</v>
          </cell>
          <cell r="H1303" t="str">
            <v>-</v>
          </cell>
          <cell r="I1303">
            <v>719.85</v>
          </cell>
          <cell r="J1303" t="str">
            <v>Anaco</v>
          </cell>
        </row>
        <row r="1304">
          <cell r="C1304" t="str">
            <v>Reducer2414SCH 30-</v>
          </cell>
          <cell r="D1304" t="str">
            <v>Reducer</v>
          </cell>
          <cell r="E1304">
            <v>24</v>
          </cell>
          <cell r="F1304">
            <v>14</v>
          </cell>
          <cell r="G1304" t="str">
            <v>SCH 30</v>
          </cell>
          <cell r="H1304" t="str">
            <v>-</v>
          </cell>
          <cell r="I1304">
            <v>719.85</v>
          </cell>
          <cell r="J1304" t="str">
            <v>Anaco</v>
          </cell>
        </row>
        <row r="1305">
          <cell r="C1305" t="str">
            <v>Reducer2416SCH 30-</v>
          </cell>
          <cell r="D1305" t="str">
            <v>Reducer</v>
          </cell>
          <cell r="E1305">
            <v>24</v>
          </cell>
          <cell r="F1305">
            <v>16</v>
          </cell>
          <cell r="G1305" t="str">
            <v>SCH 30</v>
          </cell>
          <cell r="H1305" t="str">
            <v>-</v>
          </cell>
          <cell r="I1305">
            <v>605.6</v>
          </cell>
          <cell r="J1305" t="str">
            <v>Anaco</v>
          </cell>
        </row>
        <row r="1306">
          <cell r="C1306" t="str">
            <v>Reducer2418SCH 30-</v>
          </cell>
          <cell r="D1306" t="str">
            <v>Reducer</v>
          </cell>
          <cell r="E1306">
            <v>24</v>
          </cell>
          <cell r="F1306">
            <v>18</v>
          </cell>
          <cell r="G1306" t="str">
            <v>SCH 30</v>
          </cell>
          <cell r="H1306" t="str">
            <v>-</v>
          </cell>
          <cell r="I1306">
            <v>605.6</v>
          </cell>
          <cell r="J1306" t="str">
            <v>Anaco</v>
          </cell>
        </row>
        <row r="1307">
          <cell r="C1307" t="str">
            <v>Reducer2420SCH 30-</v>
          </cell>
          <cell r="D1307" t="str">
            <v>Reducer</v>
          </cell>
          <cell r="E1307">
            <v>24</v>
          </cell>
          <cell r="F1307">
            <v>20</v>
          </cell>
          <cell r="G1307" t="str">
            <v>SCH 30</v>
          </cell>
          <cell r="H1307" t="str">
            <v>-</v>
          </cell>
          <cell r="I1307">
            <v>550.75</v>
          </cell>
          <cell r="J1307" t="str">
            <v>Anaco</v>
          </cell>
        </row>
        <row r="1308">
          <cell r="C1308" t="str">
            <v>Reducer3014SCH 30-</v>
          </cell>
          <cell r="D1308" t="str">
            <v>Reducer</v>
          </cell>
          <cell r="E1308">
            <v>30</v>
          </cell>
          <cell r="F1308">
            <v>14</v>
          </cell>
          <cell r="G1308" t="str">
            <v>SCH 30</v>
          </cell>
          <cell r="H1308" t="str">
            <v>-</v>
          </cell>
        </row>
        <row r="1309">
          <cell r="C1309" t="str">
            <v>Reducer3016SCH 30-</v>
          </cell>
          <cell r="D1309" t="str">
            <v>Reducer</v>
          </cell>
          <cell r="E1309">
            <v>30</v>
          </cell>
          <cell r="F1309">
            <v>16</v>
          </cell>
          <cell r="G1309" t="str">
            <v>SCH 30</v>
          </cell>
          <cell r="H1309" t="str">
            <v>-</v>
          </cell>
        </row>
        <row r="1310">
          <cell r="C1310" t="str">
            <v>Reducer3018SCH 30-</v>
          </cell>
          <cell r="D1310" t="str">
            <v>Reducer</v>
          </cell>
          <cell r="E1310">
            <v>30</v>
          </cell>
          <cell r="F1310">
            <v>18</v>
          </cell>
          <cell r="G1310" t="str">
            <v>SCH 30</v>
          </cell>
          <cell r="H1310" t="str">
            <v>-</v>
          </cell>
        </row>
        <row r="1311">
          <cell r="C1311" t="str">
            <v>Reducer3020SCH 30-</v>
          </cell>
          <cell r="D1311" t="str">
            <v>Reducer</v>
          </cell>
          <cell r="E1311">
            <v>30</v>
          </cell>
          <cell r="F1311">
            <v>20</v>
          </cell>
          <cell r="G1311" t="str">
            <v>SCH 30</v>
          </cell>
          <cell r="H1311" t="str">
            <v>-</v>
          </cell>
          <cell r="I1311">
            <v>1170</v>
          </cell>
          <cell r="J1311" t="str">
            <v>Anaco</v>
          </cell>
        </row>
        <row r="1312">
          <cell r="C1312" t="str">
            <v>Reducer3024SCH 30-</v>
          </cell>
          <cell r="D1312" t="str">
            <v>Reducer</v>
          </cell>
          <cell r="E1312">
            <v>30</v>
          </cell>
          <cell r="F1312">
            <v>24</v>
          </cell>
          <cell r="G1312" t="str">
            <v>SCH 30</v>
          </cell>
          <cell r="H1312" t="str">
            <v>-</v>
          </cell>
          <cell r="I1312">
            <v>1170</v>
          </cell>
          <cell r="J1312" t="str">
            <v>Anaco</v>
          </cell>
        </row>
        <row r="1313">
          <cell r="C1313" t="str">
            <v>Reducer3616SCH 30-</v>
          </cell>
          <cell r="D1313" t="str">
            <v>Reducer</v>
          </cell>
          <cell r="E1313">
            <v>36</v>
          </cell>
          <cell r="F1313">
            <v>16</v>
          </cell>
          <cell r="G1313" t="str">
            <v>SCH 30</v>
          </cell>
          <cell r="H1313" t="str">
            <v>-</v>
          </cell>
        </row>
        <row r="1314">
          <cell r="C1314" t="str">
            <v>Reducer3618SCH 30-</v>
          </cell>
          <cell r="D1314" t="str">
            <v>Reducer</v>
          </cell>
          <cell r="E1314">
            <v>36</v>
          </cell>
          <cell r="F1314">
            <v>18</v>
          </cell>
          <cell r="G1314" t="str">
            <v>SCH 30</v>
          </cell>
          <cell r="H1314" t="str">
            <v>-</v>
          </cell>
        </row>
        <row r="1315">
          <cell r="C1315" t="str">
            <v>Reducer3620SCH 30-</v>
          </cell>
          <cell r="D1315" t="str">
            <v>Reducer</v>
          </cell>
          <cell r="E1315">
            <v>36</v>
          </cell>
          <cell r="F1315">
            <v>20</v>
          </cell>
          <cell r="G1315" t="str">
            <v>SCH 30</v>
          </cell>
          <cell r="H1315" t="str">
            <v>-</v>
          </cell>
        </row>
        <row r="1316">
          <cell r="C1316" t="str">
            <v>Reducer3624SCH 30-</v>
          </cell>
          <cell r="D1316" t="str">
            <v>Reducer</v>
          </cell>
          <cell r="E1316">
            <v>36</v>
          </cell>
          <cell r="F1316">
            <v>24</v>
          </cell>
          <cell r="G1316" t="str">
            <v>SCH 30</v>
          </cell>
          <cell r="H1316" t="str">
            <v>-</v>
          </cell>
          <cell r="I1316">
            <v>1505</v>
          </cell>
          <cell r="J1316" t="str">
            <v>Anaco</v>
          </cell>
        </row>
        <row r="1317">
          <cell r="C1317" t="str">
            <v>Reducer3630SCH 30-</v>
          </cell>
          <cell r="D1317" t="str">
            <v>Reducer</v>
          </cell>
          <cell r="E1317">
            <v>36</v>
          </cell>
          <cell r="F1317">
            <v>30</v>
          </cell>
          <cell r="G1317" t="str">
            <v>SCH 30</v>
          </cell>
          <cell r="H1317" t="str">
            <v>-</v>
          </cell>
          <cell r="I1317">
            <v>1505</v>
          </cell>
          <cell r="J1317" t="str">
            <v>Anaco</v>
          </cell>
        </row>
        <row r="1318">
          <cell r="C1318" t="str">
            <v>Reducer11/2SCH 40-</v>
          </cell>
          <cell r="D1318" t="str">
            <v>Reducer</v>
          </cell>
          <cell r="E1318">
            <v>1</v>
          </cell>
          <cell r="F1318" t="str">
            <v>1/2</v>
          </cell>
          <cell r="G1318" t="str">
            <v>SCH 40</v>
          </cell>
          <cell r="H1318" t="str">
            <v>-</v>
          </cell>
          <cell r="I1318">
            <v>6.24</v>
          </cell>
          <cell r="J1318" t="str">
            <v>Anaco</v>
          </cell>
        </row>
        <row r="1319">
          <cell r="C1319" t="str">
            <v>Reducer13/4SCH 40-</v>
          </cell>
          <cell r="D1319" t="str">
            <v>Reducer</v>
          </cell>
          <cell r="E1319">
            <v>1</v>
          </cell>
          <cell r="F1319" t="str">
            <v>3/4</v>
          </cell>
          <cell r="G1319" t="str">
            <v>SCH 40</v>
          </cell>
          <cell r="H1319" t="str">
            <v>-</v>
          </cell>
          <cell r="I1319">
            <v>6.24</v>
          </cell>
          <cell r="J1319" t="str">
            <v>Anaco</v>
          </cell>
        </row>
        <row r="1320">
          <cell r="C1320" t="str">
            <v>Reducer21SCH 40-</v>
          </cell>
          <cell r="D1320" t="str">
            <v>Reducer</v>
          </cell>
          <cell r="E1320">
            <v>2</v>
          </cell>
          <cell r="F1320">
            <v>1</v>
          </cell>
          <cell r="G1320" t="str">
            <v>SCH 40</v>
          </cell>
          <cell r="H1320" t="str">
            <v>-</v>
          </cell>
          <cell r="I1320">
            <v>6.7</v>
          </cell>
          <cell r="J1320" t="str">
            <v>Anaco</v>
          </cell>
        </row>
        <row r="1321">
          <cell r="C1321" t="str">
            <v>Reducer21 1/2SCH 40-</v>
          </cell>
          <cell r="D1321" t="str">
            <v>Reducer</v>
          </cell>
          <cell r="E1321">
            <v>2</v>
          </cell>
          <cell r="F1321" t="str">
            <v>1 1/2</v>
          </cell>
          <cell r="G1321" t="str">
            <v>SCH 40</v>
          </cell>
          <cell r="H1321" t="str">
            <v>-</v>
          </cell>
          <cell r="I1321">
            <v>4.5</v>
          </cell>
          <cell r="J1321" t="str">
            <v>Anaco</v>
          </cell>
        </row>
        <row r="1322">
          <cell r="C1322" t="str">
            <v>Reducer21 1/4SCH 40-</v>
          </cell>
          <cell r="D1322" t="str">
            <v>Reducer</v>
          </cell>
          <cell r="E1322">
            <v>2</v>
          </cell>
          <cell r="F1322" t="str">
            <v>1 1/4</v>
          </cell>
          <cell r="G1322" t="str">
            <v>SCH 40</v>
          </cell>
          <cell r="H1322" t="str">
            <v>-</v>
          </cell>
          <cell r="I1322">
            <v>4.5</v>
          </cell>
          <cell r="J1322" t="str">
            <v>Anaco</v>
          </cell>
        </row>
        <row r="1323">
          <cell r="C1323" t="str">
            <v>Reducer23/4SCH 40-</v>
          </cell>
          <cell r="D1323" t="str">
            <v>Reducer</v>
          </cell>
          <cell r="E1323">
            <v>2</v>
          </cell>
          <cell r="F1323" t="str">
            <v>3/4</v>
          </cell>
          <cell r="G1323" t="str">
            <v>SCH 40</v>
          </cell>
          <cell r="H1323" t="str">
            <v>-</v>
          </cell>
          <cell r="I1323">
            <v>9.75</v>
          </cell>
          <cell r="J1323" t="str">
            <v>Anaco</v>
          </cell>
        </row>
        <row r="1324">
          <cell r="C1324" t="str">
            <v>Reducer32SCH 40-</v>
          </cell>
          <cell r="D1324" t="str">
            <v>Reducer</v>
          </cell>
          <cell r="E1324">
            <v>3</v>
          </cell>
          <cell r="F1324">
            <v>2</v>
          </cell>
          <cell r="G1324" t="str">
            <v>SCH 40</v>
          </cell>
          <cell r="H1324" t="str">
            <v>-</v>
          </cell>
          <cell r="I1324">
            <v>5.45</v>
          </cell>
          <cell r="J1324" t="str">
            <v>Anaco</v>
          </cell>
        </row>
        <row r="1325">
          <cell r="C1325" t="str">
            <v>Reducer31 1/2SCH 40-</v>
          </cell>
          <cell r="D1325" t="str">
            <v>Reducer</v>
          </cell>
          <cell r="E1325">
            <v>3</v>
          </cell>
          <cell r="F1325" t="str">
            <v>1 1/2</v>
          </cell>
          <cell r="G1325" t="str">
            <v>SCH 40</v>
          </cell>
          <cell r="H1325" t="str">
            <v>-</v>
          </cell>
          <cell r="I1325">
            <v>6.1</v>
          </cell>
          <cell r="J1325" t="str">
            <v>Anaco</v>
          </cell>
        </row>
        <row r="1326">
          <cell r="C1326" t="str">
            <v>Reducer31 1/4SCH 40-</v>
          </cell>
          <cell r="D1326" t="str">
            <v>Reducer</v>
          </cell>
          <cell r="E1326">
            <v>3</v>
          </cell>
          <cell r="F1326" t="str">
            <v>1 1/4</v>
          </cell>
          <cell r="G1326" t="str">
            <v>SCH 40</v>
          </cell>
          <cell r="H1326" t="str">
            <v>-</v>
          </cell>
          <cell r="I1326">
            <v>9.6</v>
          </cell>
          <cell r="J1326" t="str">
            <v>Anaco</v>
          </cell>
        </row>
        <row r="1327">
          <cell r="C1327" t="str">
            <v>Reducer32 1/2SCH 40-</v>
          </cell>
          <cell r="D1327" t="str">
            <v>Reducer</v>
          </cell>
          <cell r="E1327">
            <v>3</v>
          </cell>
          <cell r="F1327" t="str">
            <v>2 1/2</v>
          </cell>
          <cell r="G1327" t="str">
            <v>SCH 40</v>
          </cell>
          <cell r="H1327" t="str">
            <v>-</v>
          </cell>
          <cell r="I1327">
            <v>4.6500000000000004</v>
          </cell>
          <cell r="J1327" t="str">
            <v>Anaco</v>
          </cell>
        </row>
        <row r="1328">
          <cell r="C1328" t="str">
            <v>Reducer42SCH 40-</v>
          </cell>
          <cell r="D1328" t="str">
            <v>Reducer</v>
          </cell>
          <cell r="E1328">
            <v>4</v>
          </cell>
          <cell r="F1328">
            <v>2</v>
          </cell>
          <cell r="G1328" t="str">
            <v>SCH 40</v>
          </cell>
          <cell r="H1328" t="str">
            <v>-</v>
          </cell>
          <cell r="I1328">
            <v>7.35</v>
          </cell>
          <cell r="J1328" t="str">
            <v>Anaco</v>
          </cell>
        </row>
        <row r="1329">
          <cell r="C1329" t="str">
            <v>Reducer43SCH 40-</v>
          </cell>
          <cell r="D1329" t="str">
            <v>Reducer</v>
          </cell>
          <cell r="E1329">
            <v>4</v>
          </cell>
          <cell r="F1329">
            <v>3</v>
          </cell>
          <cell r="G1329" t="str">
            <v>SCH 40</v>
          </cell>
          <cell r="H1329" t="str">
            <v>-</v>
          </cell>
          <cell r="I1329">
            <v>6.55</v>
          </cell>
          <cell r="J1329" t="str">
            <v>Anaco</v>
          </cell>
        </row>
        <row r="1330">
          <cell r="C1330" t="str">
            <v>Reducer41 1/2SCH 40-</v>
          </cell>
          <cell r="D1330" t="str">
            <v>Reducer</v>
          </cell>
          <cell r="E1330">
            <v>4</v>
          </cell>
          <cell r="F1330" t="str">
            <v>1 1/2</v>
          </cell>
          <cell r="G1330" t="str">
            <v>SCH 40</v>
          </cell>
          <cell r="H1330" t="str">
            <v>-</v>
          </cell>
          <cell r="I1330">
            <v>14.1</v>
          </cell>
          <cell r="J1330" t="str">
            <v>Anaco</v>
          </cell>
        </row>
        <row r="1331">
          <cell r="C1331" t="str">
            <v>Reducer42 1/2SCH 40-</v>
          </cell>
          <cell r="D1331" t="str">
            <v>Reducer</v>
          </cell>
          <cell r="E1331">
            <v>4</v>
          </cell>
          <cell r="F1331" t="str">
            <v>2 1/2</v>
          </cell>
          <cell r="G1331" t="str">
            <v>SCH 40</v>
          </cell>
          <cell r="H1331" t="str">
            <v>-</v>
          </cell>
          <cell r="I1331">
            <v>7.35</v>
          </cell>
          <cell r="J1331" t="str">
            <v>Anaco</v>
          </cell>
        </row>
        <row r="1332">
          <cell r="C1332" t="str">
            <v>Reducer43 1/2SCH 40-</v>
          </cell>
          <cell r="D1332" t="str">
            <v>Reducer</v>
          </cell>
          <cell r="E1332">
            <v>4</v>
          </cell>
          <cell r="F1332" t="str">
            <v>3 1/2</v>
          </cell>
          <cell r="G1332" t="str">
            <v>SCH 40</v>
          </cell>
          <cell r="H1332" t="str">
            <v>-</v>
          </cell>
          <cell r="I1332">
            <v>6.55</v>
          </cell>
          <cell r="J1332" t="str">
            <v>Anaco</v>
          </cell>
        </row>
        <row r="1333">
          <cell r="C1333" t="str">
            <v>Reducer52SCH 40-</v>
          </cell>
          <cell r="D1333" t="str">
            <v>Reducer</v>
          </cell>
          <cell r="E1333">
            <v>5</v>
          </cell>
          <cell r="F1333">
            <v>2</v>
          </cell>
          <cell r="G1333" t="str">
            <v>SCH 40</v>
          </cell>
          <cell r="H1333" t="str">
            <v>-</v>
          </cell>
          <cell r="I1333">
            <v>23.85</v>
          </cell>
          <cell r="J1333" t="str">
            <v>Anaco</v>
          </cell>
        </row>
        <row r="1334">
          <cell r="C1334" t="str">
            <v>Reducer53SCH 40-</v>
          </cell>
          <cell r="D1334" t="str">
            <v>Reducer</v>
          </cell>
          <cell r="E1334">
            <v>5</v>
          </cell>
          <cell r="F1334">
            <v>3</v>
          </cell>
          <cell r="G1334" t="str">
            <v>SCH 40</v>
          </cell>
          <cell r="H1334" t="str">
            <v>-</v>
          </cell>
          <cell r="I1334">
            <v>13.6</v>
          </cell>
          <cell r="J1334" t="str">
            <v>Anaco</v>
          </cell>
        </row>
        <row r="1335">
          <cell r="C1335" t="str">
            <v>Reducer54SCH 40-</v>
          </cell>
          <cell r="D1335" t="str">
            <v>Reducer</v>
          </cell>
          <cell r="E1335">
            <v>5</v>
          </cell>
          <cell r="F1335">
            <v>4</v>
          </cell>
          <cell r="G1335" t="str">
            <v>SCH 40</v>
          </cell>
          <cell r="H1335" t="str">
            <v>-</v>
          </cell>
          <cell r="I1335">
            <v>12.5</v>
          </cell>
          <cell r="J1335" t="str">
            <v>Anaco</v>
          </cell>
        </row>
        <row r="1336">
          <cell r="C1336" t="str">
            <v>Reducer52 1/2SCH 40-</v>
          </cell>
          <cell r="D1336" t="str">
            <v>Reducer</v>
          </cell>
          <cell r="E1336">
            <v>5</v>
          </cell>
          <cell r="F1336" t="str">
            <v>2 1/2</v>
          </cell>
          <cell r="G1336" t="str">
            <v>SCH 40</v>
          </cell>
          <cell r="H1336" t="str">
            <v>-</v>
          </cell>
          <cell r="I1336">
            <v>23.85</v>
          </cell>
          <cell r="J1336" t="str">
            <v>Anaco</v>
          </cell>
        </row>
        <row r="1337">
          <cell r="C1337" t="str">
            <v>Reducer53 1/2SCH 40-</v>
          </cell>
          <cell r="D1337" t="str">
            <v>Reducer</v>
          </cell>
          <cell r="E1337">
            <v>5</v>
          </cell>
          <cell r="F1337" t="str">
            <v>3 1/2</v>
          </cell>
          <cell r="G1337" t="str">
            <v>SCH 40</v>
          </cell>
          <cell r="H1337" t="str">
            <v>-</v>
          </cell>
          <cell r="I1337">
            <v>17.600000000000001</v>
          </cell>
          <cell r="J1337" t="str">
            <v>Anaco</v>
          </cell>
        </row>
        <row r="1338">
          <cell r="C1338" t="str">
            <v>Reducer63SCH 40-</v>
          </cell>
          <cell r="D1338" t="str">
            <v>Reducer</v>
          </cell>
          <cell r="E1338">
            <v>6</v>
          </cell>
          <cell r="F1338">
            <v>3</v>
          </cell>
          <cell r="G1338" t="str">
            <v>SCH 40</v>
          </cell>
          <cell r="H1338" t="str">
            <v>-</v>
          </cell>
          <cell r="I1338">
            <v>17.45</v>
          </cell>
          <cell r="J1338" t="str">
            <v>Anaco</v>
          </cell>
        </row>
        <row r="1339">
          <cell r="C1339" t="str">
            <v>Reducer64SCH 40-</v>
          </cell>
          <cell r="D1339" t="str">
            <v>Reducer</v>
          </cell>
          <cell r="E1339">
            <v>6</v>
          </cell>
          <cell r="F1339">
            <v>4</v>
          </cell>
          <cell r="G1339" t="str">
            <v>SCH 40</v>
          </cell>
          <cell r="H1339" t="str">
            <v>-</v>
          </cell>
          <cell r="I1339">
            <v>14.25</v>
          </cell>
          <cell r="J1339" t="str">
            <v>Anaco</v>
          </cell>
        </row>
        <row r="1340">
          <cell r="C1340" t="str">
            <v>Reducer65SCH 40-</v>
          </cell>
          <cell r="D1340" t="str">
            <v>Reducer</v>
          </cell>
          <cell r="E1340">
            <v>6</v>
          </cell>
          <cell r="F1340">
            <v>5</v>
          </cell>
          <cell r="G1340" t="str">
            <v>SCH 40</v>
          </cell>
          <cell r="H1340" t="str">
            <v>-</v>
          </cell>
          <cell r="I1340">
            <v>12.65</v>
          </cell>
          <cell r="J1340" t="str">
            <v>Anaco</v>
          </cell>
        </row>
        <row r="1341">
          <cell r="C1341" t="str">
            <v>Reducer62 1/2SCH 40-</v>
          </cell>
          <cell r="D1341" t="str">
            <v>Reducer</v>
          </cell>
          <cell r="E1341">
            <v>6</v>
          </cell>
          <cell r="F1341" t="str">
            <v>2 1/2</v>
          </cell>
          <cell r="G1341" t="str">
            <v>SCH 40</v>
          </cell>
          <cell r="H1341" t="str">
            <v>-</v>
          </cell>
          <cell r="I1341">
            <v>32.65</v>
          </cell>
          <cell r="J1341" t="str">
            <v>Anaco</v>
          </cell>
        </row>
        <row r="1342">
          <cell r="C1342" t="str">
            <v>Reducer63 1/2SCH 40-</v>
          </cell>
          <cell r="D1342" t="str">
            <v>Reducer</v>
          </cell>
          <cell r="E1342">
            <v>6</v>
          </cell>
          <cell r="F1342" t="str">
            <v>3 1/2</v>
          </cell>
          <cell r="G1342" t="str">
            <v>SCH 40</v>
          </cell>
          <cell r="H1342" t="str">
            <v>-</v>
          </cell>
          <cell r="I1342">
            <v>22.55</v>
          </cell>
          <cell r="J1342" t="str">
            <v>Anaco</v>
          </cell>
        </row>
        <row r="1343">
          <cell r="C1343" t="str">
            <v>Reducer84SCH 40-</v>
          </cell>
          <cell r="D1343" t="str">
            <v>Reducer</v>
          </cell>
          <cell r="E1343">
            <v>8</v>
          </cell>
          <cell r="F1343">
            <v>4</v>
          </cell>
          <cell r="G1343" t="str">
            <v>SCH 40</v>
          </cell>
          <cell r="H1343" t="str">
            <v>-</v>
          </cell>
          <cell r="I1343">
            <v>21.3</v>
          </cell>
          <cell r="J1343" t="str">
            <v>Anaco</v>
          </cell>
        </row>
        <row r="1344">
          <cell r="C1344" t="str">
            <v>Reducer85SCH 40-</v>
          </cell>
          <cell r="D1344" t="str">
            <v>Reducer</v>
          </cell>
          <cell r="E1344">
            <v>8</v>
          </cell>
          <cell r="F1344">
            <v>5</v>
          </cell>
          <cell r="G1344" t="str">
            <v>SCH 40</v>
          </cell>
          <cell r="H1344" t="str">
            <v>-</v>
          </cell>
          <cell r="I1344">
            <v>21.3</v>
          </cell>
          <cell r="J1344" t="str">
            <v>Anaco</v>
          </cell>
        </row>
        <row r="1345">
          <cell r="C1345" t="str">
            <v>Reducer86SCH 40-</v>
          </cell>
          <cell r="D1345" t="str">
            <v>Reducer</v>
          </cell>
          <cell r="E1345">
            <v>8</v>
          </cell>
          <cell r="F1345">
            <v>6</v>
          </cell>
          <cell r="G1345" t="str">
            <v>SCH 40</v>
          </cell>
          <cell r="H1345" t="str">
            <v>-</v>
          </cell>
          <cell r="I1345">
            <v>18.899999999999999</v>
          </cell>
          <cell r="J1345" t="str">
            <v>Anaco</v>
          </cell>
        </row>
        <row r="1346">
          <cell r="C1346" t="str">
            <v>Reducer83 1/2SCH 40-</v>
          </cell>
          <cell r="D1346" t="str">
            <v>Reducer</v>
          </cell>
          <cell r="E1346">
            <v>8</v>
          </cell>
          <cell r="F1346" t="str">
            <v>3 1/2</v>
          </cell>
          <cell r="G1346" t="str">
            <v>SCH 40</v>
          </cell>
          <cell r="H1346" t="str">
            <v>-</v>
          </cell>
          <cell r="I1346">
            <v>42.25</v>
          </cell>
          <cell r="J1346" t="str">
            <v>Anaco</v>
          </cell>
        </row>
        <row r="1347">
          <cell r="C1347" t="str">
            <v>Reducer104SCH 40-</v>
          </cell>
          <cell r="D1347" t="str">
            <v>Reducer</v>
          </cell>
          <cell r="E1347">
            <v>10</v>
          </cell>
          <cell r="F1347">
            <v>4</v>
          </cell>
          <cell r="G1347" t="str">
            <v>SCH 40</v>
          </cell>
          <cell r="H1347" t="str">
            <v>-</v>
          </cell>
          <cell r="I1347">
            <v>57.15</v>
          </cell>
          <cell r="J1347" t="str">
            <v>Anaco</v>
          </cell>
        </row>
        <row r="1348">
          <cell r="C1348" t="str">
            <v>Reducer105SCH 40-</v>
          </cell>
          <cell r="D1348" t="str">
            <v>Reducer</v>
          </cell>
          <cell r="E1348">
            <v>10</v>
          </cell>
          <cell r="F1348">
            <v>5</v>
          </cell>
          <cell r="G1348" t="str">
            <v>SCH 40</v>
          </cell>
          <cell r="H1348" t="str">
            <v>-</v>
          </cell>
          <cell r="I1348">
            <v>42.9</v>
          </cell>
          <cell r="J1348" t="str">
            <v>Anaco</v>
          </cell>
        </row>
        <row r="1349">
          <cell r="C1349" t="str">
            <v>Reducer106SCH 40-</v>
          </cell>
          <cell r="D1349" t="str">
            <v>Reducer</v>
          </cell>
          <cell r="E1349">
            <v>10</v>
          </cell>
          <cell r="F1349">
            <v>6</v>
          </cell>
          <cell r="G1349" t="str">
            <v>SCH 40</v>
          </cell>
          <cell r="H1349" t="str">
            <v>-</v>
          </cell>
          <cell r="I1349">
            <v>31.2</v>
          </cell>
          <cell r="J1349" t="str">
            <v>Anaco</v>
          </cell>
        </row>
        <row r="1350">
          <cell r="C1350" t="str">
            <v>Reducer108SCH 40-</v>
          </cell>
          <cell r="D1350" t="str">
            <v>Reducer</v>
          </cell>
          <cell r="E1350">
            <v>10</v>
          </cell>
          <cell r="F1350">
            <v>8</v>
          </cell>
          <cell r="G1350" t="str">
            <v>SCH 40</v>
          </cell>
          <cell r="H1350" t="str">
            <v>-</v>
          </cell>
          <cell r="I1350">
            <v>28.65</v>
          </cell>
          <cell r="J1350" t="str">
            <v>Anaco</v>
          </cell>
        </row>
        <row r="1351">
          <cell r="C1351" t="str">
            <v>Reducer125SCH 40-</v>
          </cell>
          <cell r="D1351" t="str">
            <v>Reducer</v>
          </cell>
          <cell r="E1351">
            <v>12</v>
          </cell>
          <cell r="F1351">
            <v>5</v>
          </cell>
          <cell r="G1351" t="str">
            <v>SCH 40</v>
          </cell>
          <cell r="H1351" t="str">
            <v>-</v>
          </cell>
        </row>
        <row r="1352">
          <cell r="C1352" t="str">
            <v>Reducer126SCH 40-</v>
          </cell>
          <cell r="D1352" t="str">
            <v>Reducer</v>
          </cell>
          <cell r="E1352">
            <v>12</v>
          </cell>
          <cell r="F1352">
            <v>6</v>
          </cell>
          <cell r="G1352" t="str">
            <v>SCH 40</v>
          </cell>
          <cell r="H1352" t="str">
            <v>-</v>
          </cell>
        </row>
        <row r="1353">
          <cell r="C1353" t="str">
            <v>Reducer128SCH 40-</v>
          </cell>
          <cell r="D1353" t="str">
            <v>Reducer</v>
          </cell>
          <cell r="E1353">
            <v>12</v>
          </cell>
          <cell r="F1353">
            <v>8</v>
          </cell>
          <cell r="G1353" t="str">
            <v>SCH 40</v>
          </cell>
          <cell r="H1353" t="str">
            <v>-</v>
          </cell>
        </row>
        <row r="1354">
          <cell r="C1354" t="str">
            <v>Reducer1210SCH 40-</v>
          </cell>
          <cell r="D1354" t="str">
            <v>Reducer</v>
          </cell>
          <cell r="E1354">
            <v>12</v>
          </cell>
          <cell r="F1354">
            <v>10</v>
          </cell>
          <cell r="G1354" t="str">
            <v>SCH 40</v>
          </cell>
          <cell r="H1354" t="str">
            <v>-</v>
          </cell>
          <cell r="I1354">
            <v>51.35</v>
          </cell>
          <cell r="J1354" t="str">
            <v>Anaco</v>
          </cell>
        </row>
        <row r="1355">
          <cell r="C1355" t="str">
            <v>Reducer146SCH 40-</v>
          </cell>
          <cell r="D1355" t="str">
            <v>Reducer</v>
          </cell>
          <cell r="E1355">
            <v>14</v>
          </cell>
          <cell r="F1355">
            <v>6</v>
          </cell>
          <cell r="G1355" t="str">
            <v>SCH 40</v>
          </cell>
          <cell r="H1355" t="str">
            <v>-</v>
          </cell>
        </row>
        <row r="1356">
          <cell r="C1356" t="str">
            <v>Reducer148SCH 40-</v>
          </cell>
          <cell r="D1356" t="str">
            <v>Reducer</v>
          </cell>
          <cell r="E1356">
            <v>14</v>
          </cell>
          <cell r="F1356">
            <v>8</v>
          </cell>
          <cell r="G1356" t="str">
            <v>SCH 40</v>
          </cell>
          <cell r="H1356" t="str">
            <v>-</v>
          </cell>
        </row>
        <row r="1357">
          <cell r="C1357" t="str">
            <v>Reducer1410SCH 40-</v>
          </cell>
          <cell r="D1357" t="str">
            <v>Reducer</v>
          </cell>
          <cell r="E1357">
            <v>14</v>
          </cell>
          <cell r="F1357">
            <v>10</v>
          </cell>
          <cell r="G1357" t="str">
            <v>SCH 40</v>
          </cell>
          <cell r="H1357" t="str">
            <v>-</v>
          </cell>
        </row>
        <row r="1358">
          <cell r="C1358" t="str">
            <v>Reducer1412SCH 40-</v>
          </cell>
          <cell r="D1358" t="str">
            <v>Reducer</v>
          </cell>
          <cell r="E1358">
            <v>14</v>
          </cell>
          <cell r="F1358">
            <v>12</v>
          </cell>
          <cell r="G1358" t="str">
            <v>SCH 40</v>
          </cell>
          <cell r="H1358" t="str">
            <v>-</v>
          </cell>
        </row>
        <row r="1359">
          <cell r="C1359" t="str">
            <v>Reducer166SCH 40-</v>
          </cell>
          <cell r="D1359" t="str">
            <v>Reducer</v>
          </cell>
          <cell r="E1359">
            <v>16</v>
          </cell>
          <cell r="F1359">
            <v>6</v>
          </cell>
          <cell r="G1359" t="str">
            <v>SCH 40</v>
          </cell>
          <cell r="H1359" t="str">
            <v>-</v>
          </cell>
          <cell r="I1359">
            <v>350</v>
          </cell>
          <cell r="J1359" t="str">
            <v>Anaco</v>
          </cell>
        </row>
        <row r="1360">
          <cell r="C1360" t="str">
            <v>Reducer168SCH 40-</v>
          </cell>
          <cell r="D1360" t="str">
            <v>Reducer</v>
          </cell>
          <cell r="E1360">
            <v>16</v>
          </cell>
          <cell r="F1360">
            <v>8</v>
          </cell>
          <cell r="G1360" t="str">
            <v>SCH 40</v>
          </cell>
          <cell r="H1360" t="str">
            <v>-</v>
          </cell>
        </row>
        <row r="1361">
          <cell r="C1361" t="str">
            <v>Reducer1610SCH 40-</v>
          </cell>
          <cell r="D1361" t="str">
            <v>Reducer</v>
          </cell>
          <cell r="E1361">
            <v>16</v>
          </cell>
          <cell r="F1361">
            <v>10</v>
          </cell>
          <cell r="G1361" t="str">
            <v>SCH 40</v>
          </cell>
          <cell r="H1361" t="str">
            <v>-</v>
          </cell>
        </row>
        <row r="1362">
          <cell r="C1362" t="str">
            <v>Reducer1612SCH 40-</v>
          </cell>
          <cell r="D1362" t="str">
            <v>Reducer</v>
          </cell>
          <cell r="E1362">
            <v>16</v>
          </cell>
          <cell r="F1362">
            <v>12</v>
          </cell>
          <cell r="G1362" t="str">
            <v>SCH 40</v>
          </cell>
          <cell r="H1362" t="str">
            <v>-</v>
          </cell>
        </row>
        <row r="1363">
          <cell r="C1363" t="str">
            <v>Reducer1614SCH 40-</v>
          </cell>
          <cell r="D1363" t="str">
            <v>Reducer</v>
          </cell>
          <cell r="E1363">
            <v>16</v>
          </cell>
          <cell r="F1363">
            <v>14</v>
          </cell>
          <cell r="G1363" t="str">
            <v>SCH 40</v>
          </cell>
          <cell r="H1363" t="str">
            <v>-</v>
          </cell>
        </row>
        <row r="1364">
          <cell r="C1364" t="str">
            <v>Reducer188SCH 40-</v>
          </cell>
          <cell r="D1364" t="str">
            <v>Reducer</v>
          </cell>
          <cell r="E1364">
            <v>18</v>
          </cell>
          <cell r="F1364">
            <v>8</v>
          </cell>
          <cell r="G1364" t="str">
            <v>SCH 40</v>
          </cell>
          <cell r="H1364" t="str">
            <v>-</v>
          </cell>
        </row>
        <row r="1365">
          <cell r="C1365" t="str">
            <v>Reducer1810SCH 40-</v>
          </cell>
          <cell r="D1365" t="str">
            <v>Reducer</v>
          </cell>
          <cell r="E1365">
            <v>18</v>
          </cell>
          <cell r="F1365">
            <v>10</v>
          </cell>
          <cell r="G1365" t="str">
            <v>SCH 40</v>
          </cell>
          <cell r="H1365" t="str">
            <v>-</v>
          </cell>
        </row>
        <row r="1366">
          <cell r="C1366" t="str">
            <v>Reducer1812SCH 40-</v>
          </cell>
          <cell r="D1366" t="str">
            <v>Reducer</v>
          </cell>
          <cell r="E1366">
            <v>18</v>
          </cell>
          <cell r="F1366">
            <v>12</v>
          </cell>
          <cell r="G1366" t="str">
            <v>SCH 40</v>
          </cell>
          <cell r="H1366" t="str">
            <v>-</v>
          </cell>
        </row>
        <row r="1367">
          <cell r="C1367" t="str">
            <v>Reducer1814SCH 40-</v>
          </cell>
          <cell r="D1367" t="str">
            <v>Reducer</v>
          </cell>
          <cell r="E1367">
            <v>18</v>
          </cell>
          <cell r="F1367">
            <v>14</v>
          </cell>
          <cell r="G1367" t="str">
            <v>SCH 40</v>
          </cell>
          <cell r="H1367" t="str">
            <v>-</v>
          </cell>
        </row>
        <row r="1368">
          <cell r="C1368" t="str">
            <v>Reducer1816SCH 40-</v>
          </cell>
          <cell r="D1368" t="str">
            <v>Reducer</v>
          </cell>
          <cell r="E1368">
            <v>18</v>
          </cell>
          <cell r="F1368">
            <v>16</v>
          </cell>
          <cell r="G1368" t="str">
            <v>SCH 40</v>
          </cell>
          <cell r="H1368" t="str">
            <v>-</v>
          </cell>
        </row>
        <row r="1369">
          <cell r="C1369" t="str">
            <v>Reducer208SCH 40-</v>
          </cell>
          <cell r="D1369" t="str">
            <v>Reducer</v>
          </cell>
          <cell r="E1369">
            <v>20</v>
          </cell>
          <cell r="F1369">
            <v>8</v>
          </cell>
          <cell r="G1369" t="str">
            <v>SCH 40</v>
          </cell>
          <cell r="H1369" t="str">
            <v>-</v>
          </cell>
        </row>
        <row r="1370">
          <cell r="C1370" t="str">
            <v>Reducer2010SCH 40-</v>
          </cell>
          <cell r="D1370" t="str">
            <v>Reducer</v>
          </cell>
          <cell r="E1370">
            <v>20</v>
          </cell>
          <cell r="F1370">
            <v>10</v>
          </cell>
          <cell r="G1370" t="str">
            <v>SCH 40</v>
          </cell>
          <cell r="H1370" t="str">
            <v>-</v>
          </cell>
        </row>
        <row r="1371">
          <cell r="C1371" t="str">
            <v>Reducer2012SCH 40-</v>
          </cell>
          <cell r="D1371" t="str">
            <v>Reducer</v>
          </cell>
          <cell r="E1371">
            <v>20</v>
          </cell>
          <cell r="F1371">
            <v>12</v>
          </cell>
          <cell r="G1371" t="str">
            <v>SCH 40</v>
          </cell>
          <cell r="H1371" t="str">
            <v>-</v>
          </cell>
        </row>
        <row r="1372">
          <cell r="C1372" t="str">
            <v>Reducer2014SCH 40-</v>
          </cell>
          <cell r="D1372" t="str">
            <v>Reducer</v>
          </cell>
          <cell r="E1372">
            <v>20</v>
          </cell>
          <cell r="F1372">
            <v>14</v>
          </cell>
          <cell r="G1372" t="str">
            <v>SCH 40</v>
          </cell>
          <cell r="H1372" t="str">
            <v>-</v>
          </cell>
        </row>
        <row r="1373">
          <cell r="C1373" t="str">
            <v>Reducer2016SCH 40-</v>
          </cell>
          <cell r="D1373" t="str">
            <v>Reducer</v>
          </cell>
          <cell r="E1373">
            <v>20</v>
          </cell>
          <cell r="F1373">
            <v>16</v>
          </cell>
          <cell r="G1373" t="str">
            <v>SCH 40</v>
          </cell>
          <cell r="H1373" t="str">
            <v>-</v>
          </cell>
        </row>
        <row r="1374">
          <cell r="C1374" t="str">
            <v>Reducer2018SCH 40-</v>
          </cell>
          <cell r="D1374" t="str">
            <v>Reducer</v>
          </cell>
          <cell r="E1374">
            <v>20</v>
          </cell>
          <cell r="F1374">
            <v>18</v>
          </cell>
          <cell r="G1374" t="str">
            <v>SCH 40</v>
          </cell>
          <cell r="H1374" t="str">
            <v>-</v>
          </cell>
        </row>
        <row r="1375">
          <cell r="C1375" t="str">
            <v>Reducer2410SCH 40-</v>
          </cell>
          <cell r="D1375" t="str">
            <v>Reducer</v>
          </cell>
          <cell r="E1375">
            <v>24</v>
          </cell>
          <cell r="F1375">
            <v>10</v>
          </cell>
          <cell r="G1375" t="str">
            <v>SCH 40</v>
          </cell>
          <cell r="H1375" t="str">
            <v>-</v>
          </cell>
        </row>
        <row r="1376">
          <cell r="C1376" t="str">
            <v>Reducer2412SCH 40-</v>
          </cell>
          <cell r="D1376" t="str">
            <v>Reducer</v>
          </cell>
          <cell r="E1376">
            <v>24</v>
          </cell>
          <cell r="F1376">
            <v>12</v>
          </cell>
          <cell r="G1376" t="str">
            <v>SCH 40</v>
          </cell>
          <cell r="H1376" t="str">
            <v>-</v>
          </cell>
        </row>
        <row r="1377">
          <cell r="C1377" t="str">
            <v>Reducer2414SCH 40-</v>
          </cell>
          <cell r="D1377" t="str">
            <v>Reducer</v>
          </cell>
          <cell r="E1377">
            <v>24</v>
          </cell>
          <cell r="F1377">
            <v>14</v>
          </cell>
          <cell r="G1377" t="str">
            <v>SCH 40</v>
          </cell>
          <cell r="H1377" t="str">
            <v>-</v>
          </cell>
        </row>
        <row r="1378">
          <cell r="C1378" t="str">
            <v>Reducer2416SCH 40-</v>
          </cell>
          <cell r="D1378" t="str">
            <v>Reducer</v>
          </cell>
          <cell r="E1378">
            <v>24</v>
          </cell>
          <cell r="F1378">
            <v>16</v>
          </cell>
          <cell r="G1378" t="str">
            <v>SCH 40</v>
          </cell>
          <cell r="H1378" t="str">
            <v>-</v>
          </cell>
        </row>
        <row r="1379">
          <cell r="C1379" t="str">
            <v>Reducer2418SCH 40-</v>
          </cell>
          <cell r="D1379" t="str">
            <v>Reducer</v>
          </cell>
          <cell r="E1379">
            <v>24</v>
          </cell>
          <cell r="F1379">
            <v>18</v>
          </cell>
          <cell r="G1379" t="str">
            <v>SCH 40</v>
          </cell>
          <cell r="H1379" t="str">
            <v>-</v>
          </cell>
        </row>
        <row r="1380">
          <cell r="C1380" t="str">
            <v>Reducer2420SCH 40-</v>
          </cell>
          <cell r="D1380" t="str">
            <v>Reducer</v>
          </cell>
          <cell r="E1380">
            <v>24</v>
          </cell>
          <cell r="F1380">
            <v>20</v>
          </cell>
          <cell r="G1380" t="str">
            <v>SCH 40</v>
          </cell>
          <cell r="H1380" t="str">
            <v>-</v>
          </cell>
        </row>
        <row r="1381">
          <cell r="C1381" t="str">
            <v>Reducer3616SCH 40-</v>
          </cell>
          <cell r="D1381" t="str">
            <v>Reducer</v>
          </cell>
          <cell r="E1381">
            <v>36</v>
          </cell>
          <cell r="F1381">
            <v>16</v>
          </cell>
          <cell r="G1381" t="str">
            <v>SCH 40</v>
          </cell>
          <cell r="H1381" t="str">
            <v>-</v>
          </cell>
        </row>
        <row r="1382">
          <cell r="C1382" t="str">
            <v>Reducer3618SCH 40-</v>
          </cell>
          <cell r="D1382" t="str">
            <v>Reducer</v>
          </cell>
          <cell r="E1382">
            <v>36</v>
          </cell>
          <cell r="F1382">
            <v>18</v>
          </cell>
          <cell r="G1382" t="str">
            <v>SCH 40</v>
          </cell>
          <cell r="H1382" t="str">
            <v>-</v>
          </cell>
        </row>
        <row r="1383">
          <cell r="C1383" t="str">
            <v>Reducer3620SCH 40-</v>
          </cell>
          <cell r="D1383" t="str">
            <v>Reducer</v>
          </cell>
          <cell r="E1383">
            <v>36</v>
          </cell>
          <cell r="F1383">
            <v>20</v>
          </cell>
          <cell r="G1383" t="str">
            <v>SCH 40</v>
          </cell>
          <cell r="H1383" t="str">
            <v>-</v>
          </cell>
        </row>
        <row r="1384">
          <cell r="C1384" t="str">
            <v>Reducer3624SCH 40-</v>
          </cell>
          <cell r="D1384" t="str">
            <v>Reducer</v>
          </cell>
          <cell r="E1384">
            <v>36</v>
          </cell>
          <cell r="F1384">
            <v>24</v>
          </cell>
          <cell r="G1384" t="str">
            <v>SCH 40</v>
          </cell>
          <cell r="H1384" t="str">
            <v>-</v>
          </cell>
        </row>
        <row r="1385">
          <cell r="C1385" t="str">
            <v>Reducer3630SCH 40-</v>
          </cell>
          <cell r="D1385" t="str">
            <v>Reducer</v>
          </cell>
          <cell r="E1385">
            <v>36</v>
          </cell>
          <cell r="F1385">
            <v>30</v>
          </cell>
          <cell r="G1385" t="str">
            <v>SCH 40</v>
          </cell>
          <cell r="H1385" t="str">
            <v>-</v>
          </cell>
        </row>
        <row r="1386">
          <cell r="C1386" t="str">
            <v>Reducer1 1/21SCH 40-</v>
          </cell>
          <cell r="D1386" t="str">
            <v>Reducer</v>
          </cell>
          <cell r="E1386" t="str">
            <v>1 1/2</v>
          </cell>
          <cell r="F1386">
            <v>1</v>
          </cell>
          <cell r="G1386" t="str">
            <v>SCH 40</v>
          </cell>
          <cell r="H1386" t="str">
            <v>-</v>
          </cell>
          <cell r="I1386">
            <v>6.4</v>
          </cell>
          <cell r="J1386" t="str">
            <v>Anaco</v>
          </cell>
        </row>
        <row r="1387">
          <cell r="C1387" t="str">
            <v>Reducer1 1/21 1/4SCH 40-</v>
          </cell>
          <cell r="D1387" t="str">
            <v>Reducer</v>
          </cell>
          <cell r="E1387" t="str">
            <v>1 1/2</v>
          </cell>
          <cell r="F1387" t="str">
            <v>1 1/4</v>
          </cell>
          <cell r="G1387" t="str">
            <v>SCH 40</v>
          </cell>
          <cell r="H1387" t="str">
            <v>-</v>
          </cell>
          <cell r="I1387">
            <v>6.4</v>
          </cell>
          <cell r="J1387" t="str">
            <v>Anaco</v>
          </cell>
        </row>
        <row r="1388">
          <cell r="C1388" t="str">
            <v>Reducer1 1/21/2SCH 40-</v>
          </cell>
          <cell r="D1388" t="str">
            <v>Reducer</v>
          </cell>
          <cell r="E1388" t="str">
            <v>1 1/2</v>
          </cell>
          <cell r="F1388" t="str">
            <v>1/2</v>
          </cell>
          <cell r="G1388" t="str">
            <v>SCH 40</v>
          </cell>
          <cell r="H1388" t="str">
            <v>-</v>
          </cell>
          <cell r="I1388">
            <v>13.28</v>
          </cell>
          <cell r="J1388" t="str">
            <v>Anaco</v>
          </cell>
        </row>
        <row r="1389">
          <cell r="C1389" t="str">
            <v>Reducer1 1/23/4SCH 40-</v>
          </cell>
          <cell r="D1389" t="str">
            <v>Reducer</v>
          </cell>
          <cell r="E1389" t="str">
            <v>1 1/2</v>
          </cell>
          <cell r="F1389" t="str">
            <v>3/4</v>
          </cell>
          <cell r="G1389" t="str">
            <v>SCH 40</v>
          </cell>
          <cell r="H1389" t="str">
            <v>-</v>
          </cell>
          <cell r="I1389">
            <v>8.8000000000000007</v>
          </cell>
          <cell r="J1389" t="str">
            <v>Anaco</v>
          </cell>
        </row>
        <row r="1390">
          <cell r="C1390" t="str">
            <v>Reducer1 1/41SCH 40-</v>
          </cell>
          <cell r="D1390" t="str">
            <v>Reducer</v>
          </cell>
          <cell r="E1390" t="str">
            <v>1 1/4</v>
          </cell>
          <cell r="F1390">
            <v>1</v>
          </cell>
          <cell r="G1390" t="str">
            <v>SCH 40</v>
          </cell>
          <cell r="H1390" t="str">
            <v>-</v>
          </cell>
          <cell r="I1390">
            <v>6.24</v>
          </cell>
          <cell r="J1390" t="str">
            <v>Anaco</v>
          </cell>
        </row>
        <row r="1391">
          <cell r="C1391" t="str">
            <v>Reducer1 1/41/2SCH 40-</v>
          </cell>
          <cell r="D1391" t="str">
            <v>Reducer</v>
          </cell>
          <cell r="E1391" t="str">
            <v>1 1/4</v>
          </cell>
          <cell r="F1391" t="str">
            <v>1/2</v>
          </cell>
          <cell r="G1391" t="str">
            <v>SCH 40</v>
          </cell>
          <cell r="H1391" t="str">
            <v>-</v>
          </cell>
          <cell r="I1391">
            <v>9.75</v>
          </cell>
          <cell r="J1391" t="str">
            <v>Anaco</v>
          </cell>
        </row>
        <row r="1392">
          <cell r="C1392" t="str">
            <v>Reducer1 1/43/4SCH 40-</v>
          </cell>
          <cell r="D1392" t="str">
            <v>Reducer</v>
          </cell>
          <cell r="E1392" t="str">
            <v>1 1/4</v>
          </cell>
          <cell r="F1392" t="str">
            <v>3/4</v>
          </cell>
          <cell r="G1392" t="str">
            <v>SCH 40</v>
          </cell>
          <cell r="H1392" t="str">
            <v>-</v>
          </cell>
          <cell r="I1392">
            <v>6.24</v>
          </cell>
          <cell r="J1392" t="str">
            <v>Anaco</v>
          </cell>
        </row>
        <row r="1393">
          <cell r="C1393" t="str">
            <v>Reducer2 1/21SCH 40-</v>
          </cell>
          <cell r="D1393" t="str">
            <v>Reducer</v>
          </cell>
          <cell r="E1393" t="str">
            <v>2 1/2</v>
          </cell>
          <cell r="F1393">
            <v>1</v>
          </cell>
          <cell r="G1393" t="str">
            <v>SCH 40</v>
          </cell>
          <cell r="H1393" t="str">
            <v>-</v>
          </cell>
          <cell r="I1393">
            <v>12.5</v>
          </cell>
          <cell r="J1393" t="str">
            <v>Anaco</v>
          </cell>
        </row>
        <row r="1394">
          <cell r="C1394" t="str">
            <v>Reducer2 1/22SCH 40-</v>
          </cell>
          <cell r="D1394" t="str">
            <v>Reducer</v>
          </cell>
          <cell r="E1394" t="str">
            <v>2 1/2</v>
          </cell>
          <cell r="F1394">
            <v>2</v>
          </cell>
          <cell r="G1394" t="str">
            <v>SCH 40</v>
          </cell>
          <cell r="H1394" t="str">
            <v>-</v>
          </cell>
          <cell r="I1394">
            <v>5.95</v>
          </cell>
          <cell r="J1394" t="str">
            <v>Anaco</v>
          </cell>
        </row>
        <row r="1395">
          <cell r="C1395" t="str">
            <v>Reducer2 1/21 1/2SCH 40-</v>
          </cell>
          <cell r="D1395" t="str">
            <v>Reducer</v>
          </cell>
          <cell r="E1395" t="str">
            <v>2 1/2</v>
          </cell>
          <cell r="F1395" t="str">
            <v>1 1/2</v>
          </cell>
          <cell r="G1395" t="str">
            <v>SCH 40</v>
          </cell>
          <cell r="H1395" t="str">
            <v>-</v>
          </cell>
          <cell r="I1395">
            <v>6.1</v>
          </cell>
          <cell r="J1395" t="str">
            <v>Anaco</v>
          </cell>
        </row>
        <row r="1396">
          <cell r="C1396" t="str">
            <v>Reducer2 1/21 1/4SCH 40-</v>
          </cell>
          <cell r="D1396" t="str">
            <v>Reducer</v>
          </cell>
          <cell r="E1396" t="str">
            <v>2 1/2</v>
          </cell>
          <cell r="F1396" t="str">
            <v>1 1/4</v>
          </cell>
          <cell r="G1396" t="str">
            <v>SCH 40</v>
          </cell>
          <cell r="H1396" t="str">
            <v>-</v>
          </cell>
          <cell r="I1396">
            <v>10.4</v>
          </cell>
          <cell r="J1396" t="str">
            <v>Anaco</v>
          </cell>
        </row>
        <row r="1397">
          <cell r="C1397" t="str">
            <v>Reducer3 1/22SCH 40-</v>
          </cell>
          <cell r="D1397" t="str">
            <v>Reducer</v>
          </cell>
          <cell r="E1397" t="str">
            <v>3 1/2</v>
          </cell>
          <cell r="F1397">
            <v>2</v>
          </cell>
          <cell r="G1397" t="str">
            <v>SCH 40</v>
          </cell>
          <cell r="H1397" t="str">
            <v>-</v>
          </cell>
          <cell r="I1397">
            <v>13.3</v>
          </cell>
          <cell r="J1397" t="str">
            <v>Anaco</v>
          </cell>
        </row>
        <row r="1398">
          <cell r="C1398" t="str">
            <v>Reducer3 1/23SCH 40-</v>
          </cell>
          <cell r="D1398" t="str">
            <v>Reducer</v>
          </cell>
          <cell r="E1398" t="str">
            <v>3 1/2</v>
          </cell>
          <cell r="F1398">
            <v>3</v>
          </cell>
          <cell r="G1398" t="str">
            <v>SCH 40</v>
          </cell>
          <cell r="H1398" t="str">
            <v>-</v>
          </cell>
          <cell r="I1398">
            <v>12.8</v>
          </cell>
          <cell r="J1398" t="str">
            <v>Anaco</v>
          </cell>
        </row>
        <row r="1399">
          <cell r="C1399" t="str">
            <v>Reducer3 1/21 1/2SCH 40-</v>
          </cell>
          <cell r="D1399" t="str">
            <v>Reducer</v>
          </cell>
          <cell r="E1399" t="str">
            <v>3 1/2</v>
          </cell>
          <cell r="F1399" t="str">
            <v>1 1/2</v>
          </cell>
          <cell r="G1399" t="str">
            <v>SCH 40</v>
          </cell>
          <cell r="H1399" t="str">
            <v>-</v>
          </cell>
          <cell r="I1399">
            <v>30.55</v>
          </cell>
          <cell r="J1399" t="str">
            <v>Anaco</v>
          </cell>
        </row>
        <row r="1400">
          <cell r="C1400" t="str">
            <v>Reducer3 1/22 1/2SCH 40-</v>
          </cell>
          <cell r="D1400" t="str">
            <v>Reducer</v>
          </cell>
          <cell r="E1400" t="str">
            <v>3 1/2</v>
          </cell>
          <cell r="F1400" t="str">
            <v>2 1/2</v>
          </cell>
          <cell r="G1400" t="str">
            <v>SCH 40</v>
          </cell>
          <cell r="H1400" t="str">
            <v>-</v>
          </cell>
          <cell r="I1400">
            <v>12.8</v>
          </cell>
          <cell r="J1400" t="str">
            <v>Anaco</v>
          </cell>
        </row>
        <row r="1401">
          <cell r="C1401" t="str">
            <v>Reducer3/41/2SCH 40-</v>
          </cell>
          <cell r="D1401" t="str">
            <v>Reducer</v>
          </cell>
          <cell r="E1401" t="str">
            <v>3/4</v>
          </cell>
          <cell r="F1401" t="str">
            <v>1/2</v>
          </cell>
          <cell r="G1401" t="str">
            <v>SCH 40</v>
          </cell>
          <cell r="H1401" t="str">
            <v>-</v>
          </cell>
          <cell r="I1401">
            <v>6.88</v>
          </cell>
          <cell r="J1401" t="str">
            <v>Anaco</v>
          </cell>
        </row>
        <row r="1402">
          <cell r="C1402" t="str">
            <v>Reducer84SCH 60-</v>
          </cell>
          <cell r="D1402" t="str">
            <v>Reducer</v>
          </cell>
          <cell r="E1402">
            <v>8</v>
          </cell>
          <cell r="F1402">
            <v>4</v>
          </cell>
          <cell r="G1402" t="str">
            <v>SCH 60</v>
          </cell>
          <cell r="H1402" t="str">
            <v>-</v>
          </cell>
        </row>
        <row r="1403">
          <cell r="C1403" t="str">
            <v>Reducer85SCH 60-</v>
          </cell>
          <cell r="D1403" t="str">
            <v>Reducer</v>
          </cell>
          <cell r="E1403">
            <v>8</v>
          </cell>
          <cell r="F1403">
            <v>5</v>
          </cell>
          <cell r="G1403" t="str">
            <v>SCH 60</v>
          </cell>
          <cell r="H1403" t="str">
            <v>-</v>
          </cell>
        </row>
        <row r="1404">
          <cell r="C1404" t="str">
            <v>Reducer86SCH 60-</v>
          </cell>
          <cell r="D1404" t="str">
            <v>Reducer</v>
          </cell>
          <cell r="E1404">
            <v>8</v>
          </cell>
          <cell r="F1404">
            <v>6</v>
          </cell>
          <cell r="G1404" t="str">
            <v>SCH 60</v>
          </cell>
          <cell r="H1404" t="str">
            <v>-</v>
          </cell>
        </row>
        <row r="1405">
          <cell r="C1405" t="str">
            <v>Reducer83 1/2SCH 60-</v>
          </cell>
          <cell r="D1405" t="str">
            <v>Reducer</v>
          </cell>
          <cell r="E1405">
            <v>8</v>
          </cell>
          <cell r="F1405" t="str">
            <v>3 1/2</v>
          </cell>
          <cell r="G1405" t="str">
            <v>SCH 60</v>
          </cell>
          <cell r="H1405" t="str">
            <v>-</v>
          </cell>
        </row>
        <row r="1406">
          <cell r="C1406" t="str">
            <v>Reducer104SCH 60-</v>
          </cell>
          <cell r="D1406" t="str">
            <v>Reducer</v>
          </cell>
          <cell r="E1406">
            <v>10</v>
          </cell>
          <cell r="F1406">
            <v>4</v>
          </cell>
          <cell r="G1406" t="str">
            <v>SCH 60</v>
          </cell>
          <cell r="H1406" t="str">
            <v>-</v>
          </cell>
        </row>
        <row r="1407">
          <cell r="C1407" t="str">
            <v>Reducer105SCH 60-</v>
          </cell>
          <cell r="D1407" t="str">
            <v>Reducer</v>
          </cell>
          <cell r="E1407">
            <v>10</v>
          </cell>
          <cell r="F1407">
            <v>5</v>
          </cell>
          <cell r="G1407" t="str">
            <v>SCH 60</v>
          </cell>
          <cell r="H1407" t="str">
            <v>-</v>
          </cell>
        </row>
        <row r="1408">
          <cell r="C1408" t="str">
            <v>Reducer106SCH 60-</v>
          </cell>
          <cell r="D1408" t="str">
            <v>Reducer</v>
          </cell>
          <cell r="E1408">
            <v>10</v>
          </cell>
          <cell r="F1408">
            <v>6</v>
          </cell>
          <cell r="G1408" t="str">
            <v>SCH 60</v>
          </cell>
          <cell r="H1408" t="str">
            <v>-</v>
          </cell>
        </row>
        <row r="1409">
          <cell r="C1409" t="str">
            <v>Reducer108SCH 60-</v>
          </cell>
          <cell r="D1409" t="str">
            <v>Reducer</v>
          </cell>
          <cell r="E1409">
            <v>10</v>
          </cell>
          <cell r="F1409">
            <v>8</v>
          </cell>
          <cell r="G1409" t="str">
            <v>SCH 60</v>
          </cell>
          <cell r="H1409" t="str">
            <v>-</v>
          </cell>
        </row>
        <row r="1410">
          <cell r="C1410" t="str">
            <v>Reducer125SCH 60-</v>
          </cell>
          <cell r="D1410" t="str">
            <v>Reducer</v>
          </cell>
          <cell r="E1410">
            <v>12</v>
          </cell>
          <cell r="F1410">
            <v>5</v>
          </cell>
          <cell r="G1410" t="str">
            <v>SCH 60</v>
          </cell>
          <cell r="H1410" t="str">
            <v>-</v>
          </cell>
        </row>
        <row r="1411">
          <cell r="C1411" t="str">
            <v>Reducer126SCH 60-</v>
          </cell>
          <cell r="D1411" t="str">
            <v>Reducer</v>
          </cell>
          <cell r="E1411">
            <v>12</v>
          </cell>
          <cell r="F1411">
            <v>6</v>
          </cell>
          <cell r="G1411" t="str">
            <v>SCH 60</v>
          </cell>
          <cell r="H1411" t="str">
            <v>-</v>
          </cell>
        </row>
        <row r="1412">
          <cell r="C1412" t="str">
            <v>Reducer128SCH 60-</v>
          </cell>
          <cell r="D1412" t="str">
            <v>Reducer</v>
          </cell>
          <cell r="E1412">
            <v>12</v>
          </cell>
          <cell r="F1412">
            <v>8</v>
          </cell>
          <cell r="G1412" t="str">
            <v>SCH 60</v>
          </cell>
          <cell r="H1412" t="str">
            <v>-</v>
          </cell>
        </row>
        <row r="1413">
          <cell r="C1413" t="str">
            <v>Reducer1210SCH 60-</v>
          </cell>
          <cell r="D1413" t="str">
            <v>Reducer</v>
          </cell>
          <cell r="E1413">
            <v>12</v>
          </cell>
          <cell r="F1413">
            <v>10</v>
          </cell>
          <cell r="G1413" t="str">
            <v>SCH 60</v>
          </cell>
          <cell r="H1413" t="str">
            <v>-</v>
          </cell>
        </row>
        <row r="1414">
          <cell r="C1414" t="str">
            <v>Reducer146SCH 60-</v>
          </cell>
          <cell r="D1414" t="str">
            <v>Reducer</v>
          </cell>
          <cell r="E1414">
            <v>14</v>
          </cell>
          <cell r="F1414">
            <v>6</v>
          </cell>
          <cell r="G1414" t="str">
            <v>SCH 60</v>
          </cell>
          <cell r="H1414" t="str">
            <v>-</v>
          </cell>
        </row>
        <row r="1415">
          <cell r="C1415" t="str">
            <v>Reducer148SCH 60-</v>
          </cell>
          <cell r="D1415" t="str">
            <v>Reducer</v>
          </cell>
          <cell r="E1415">
            <v>14</v>
          </cell>
          <cell r="F1415">
            <v>8</v>
          </cell>
          <cell r="G1415" t="str">
            <v>SCH 60</v>
          </cell>
          <cell r="H1415" t="str">
            <v>-</v>
          </cell>
        </row>
        <row r="1416">
          <cell r="C1416" t="str">
            <v>Reducer1410SCH 60-</v>
          </cell>
          <cell r="D1416" t="str">
            <v>Reducer</v>
          </cell>
          <cell r="E1416">
            <v>14</v>
          </cell>
          <cell r="F1416">
            <v>10</v>
          </cell>
          <cell r="G1416" t="str">
            <v>SCH 60</v>
          </cell>
          <cell r="H1416" t="str">
            <v>-</v>
          </cell>
        </row>
        <row r="1417">
          <cell r="C1417" t="str">
            <v>Reducer1412SCH 60-</v>
          </cell>
          <cell r="D1417" t="str">
            <v>Reducer</v>
          </cell>
          <cell r="E1417">
            <v>14</v>
          </cell>
          <cell r="F1417">
            <v>12</v>
          </cell>
          <cell r="G1417" t="str">
            <v>SCH 60</v>
          </cell>
          <cell r="H1417" t="str">
            <v>-</v>
          </cell>
        </row>
        <row r="1418">
          <cell r="C1418" t="str">
            <v>Reducer166SCH 60-</v>
          </cell>
          <cell r="D1418" t="str">
            <v>Reducer</v>
          </cell>
          <cell r="E1418">
            <v>16</v>
          </cell>
          <cell r="F1418">
            <v>6</v>
          </cell>
          <cell r="G1418" t="str">
            <v>SCH 60</v>
          </cell>
          <cell r="H1418" t="str">
            <v>-</v>
          </cell>
        </row>
        <row r="1419">
          <cell r="C1419" t="str">
            <v>Reducer168SCH 60-</v>
          </cell>
          <cell r="D1419" t="str">
            <v>Reducer</v>
          </cell>
          <cell r="E1419">
            <v>16</v>
          </cell>
          <cell r="F1419">
            <v>8</v>
          </cell>
          <cell r="G1419" t="str">
            <v>SCH 60</v>
          </cell>
          <cell r="H1419" t="str">
            <v>-</v>
          </cell>
        </row>
        <row r="1420">
          <cell r="C1420" t="str">
            <v>Reducer1610SCH 60-</v>
          </cell>
          <cell r="D1420" t="str">
            <v>Reducer</v>
          </cell>
          <cell r="E1420">
            <v>16</v>
          </cell>
          <cell r="F1420">
            <v>10</v>
          </cell>
          <cell r="G1420" t="str">
            <v>SCH 60</v>
          </cell>
          <cell r="H1420" t="str">
            <v>-</v>
          </cell>
        </row>
        <row r="1421">
          <cell r="C1421" t="str">
            <v>Reducer1612SCH 60-</v>
          </cell>
          <cell r="D1421" t="str">
            <v>Reducer</v>
          </cell>
          <cell r="E1421">
            <v>16</v>
          </cell>
          <cell r="F1421">
            <v>12</v>
          </cell>
          <cell r="G1421" t="str">
            <v>SCH 60</v>
          </cell>
          <cell r="H1421" t="str">
            <v>-</v>
          </cell>
        </row>
        <row r="1422">
          <cell r="C1422" t="str">
            <v>Reducer1614SCH 60-</v>
          </cell>
          <cell r="D1422" t="str">
            <v>Reducer</v>
          </cell>
          <cell r="E1422">
            <v>16</v>
          </cell>
          <cell r="F1422">
            <v>14</v>
          </cell>
          <cell r="G1422" t="str">
            <v>SCH 60</v>
          </cell>
          <cell r="H1422" t="str">
            <v>-</v>
          </cell>
        </row>
        <row r="1423">
          <cell r="C1423" t="str">
            <v>Reducer188SCH 60-</v>
          </cell>
          <cell r="D1423" t="str">
            <v>Reducer</v>
          </cell>
          <cell r="E1423">
            <v>18</v>
          </cell>
          <cell r="F1423">
            <v>8</v>
          </cell>
          <cell r="G1423" t="str">
            <v>SCH 60</v>
          </cell>
          <cell r="H1423" t="str">
            <v>-</v>
          </cell>
        </row>
        <row r="1424">
          <cell r="C1424" t="str">
            <v>Reducer1810SCH 60-</v>
          </cell>
          <cell r="D1424" t="str">
            <v>Reducer</v>
          </cell>
          <cell r="E1424">
            <v>18</v>
          </cell>
          <cell r="F1424">
            <v>10</v>
          </cell>
          <cell r="G1424" t="str">
            <v>SCH 60</v>
          </cell>
          <cell r="H1424" t="str">
            <v>-</v>
          </cell>
        </row>
        <row r="1425">
          <cell r="C1425" t="str">
            <v>Reducer1812SCH 60-</v>
          </cell>
          <cell r="D1425" t="str">
            <v>Reducer</v>
          </cell>
          <cell r="E1425">
            <v>18</v>
          </cell>
          <cell r="F1425">
            <v>12</v>
          </cell>
          <cell r="G1425" t="str">
            <v>SCH 60</v>
          </cell>
          <cell r="H1425" t="str">
            <v>-</v>
          </cell>
        </row>
        <row r="1426">
          <cell r="C1426" t="str">
            <v>Reducer1814SCH 60-</v>
          </cell>
          <cell r="D1426" t="str">
            <v>Reducer</v>
          </cell>
          <cell r="E1426">
            <v>18</v>
          </cell>
          <cell r="F1426">
            <v>14</v>
          </cell>
          <cell r="G1426" t="str">
            <v>SCH 60</v>
          </cell>
          <cell r="H1426" t="str">
            <v>-</v>
          </cell>
        </row>
        <row r="1427">
          <cell r="C1427" t="str">
            <v>Reducer1816SCH 60-</v>
          </cell>
          <cell r="D1427" t="str">
            <v>Reducer</v>
          </cell>
          <cell r="E1427">
            <v>18</v>
          </cell>
          <cell r="F1427">
            <v>16</v>
          </cell>
          <cell r="G1427" t="str">
            <v>SCH 60</v>
          </cell>
          <cell r="H1427" t="str">
            <v>-</v>
          </cell>
        </row>
        <row r="1428">
          <cell r="C1428" t="str">
            <v>Reducer208SCH 60-</v>
          </cell>
          <cell r="D1428" t="str">
            <v>Reducer</v>
          </cell>
          <cell r="E1428">
            <v>20</v>
          </cell>
          <cell r="F1428">
            <v>8</v>
          </cell>
          <cell r="G1428" t="str">
            <v>SCH 60</v>
          </cell>
          <cell r="H1428" t="str">
            <v>-</v>
          </cell>
        </row>
        <row r="1429">
          <cell r="C1429" t="str">
            <v>Reducer2010SCH 60-</v>
          </cell>
          <cell r="D1429" t="str">
            <v>Reducer</v>
          </cell>
          <cell r="E1429">
            <v>20</v>
          </cell>
          <cell r="F1429">
            <v>10</v>
          </cell>
          <cell r="G1429" t="str">
            <v>SCH 60</v>
          </cell>
          <cell r="H1429" t="str">
            <v>-</v>
          </cell>
        </row>
        <row r="1430">
          <cell r="C1430" t="str">
            <v>Reducer2012SCH 60-</v>
          </cell>
          <cell r="D1430" t="str">
            <v>Reducer</v>
          </cell>
          <cell r="E1430">
            <v>20</v>
          </cell>
          <cell r="F1430">
            <v>12</v>
          </cell>
          <cell r="G1430" t="str">
            <v>SCH 60</v>
          </cell>
          <cell r="H1430" t="str">
            <v>-</v>
          </cell>
        </row>
        <row r="1431">
          <cell r="C1431" t="str">
            <v>Reducer2014SCH 60-</v>
          </cell>
          <cell r="D1431" t="str">
            <v>Reducer</v>
          </cell>
          <cell r="E1431">
            <v>20</v>
          </cell>
          <cell r="F1431">
            <v>14</v>
          </cell>
          <cell r="G1431" t="str">
            <v>SCH 60</v>
          </cell>
          <cell r="H1431" t="str">
            <v>-</v>
          </cell>
        </row>
        <row r="1432">
          <cell r="C1432" t="str">
            <v>Reducer2016SCH 60-</v>
          </cell>
          <cell r="D1432" t="str">
            <v>Reducer</v>
          </cell>
          <cell r="E1432">
            <v>20</v>
          </cell>
          <cell r="F1432">
            <v>16</v>
          </cell>
          <cell r="G1432" t="str">
            <v>SCH 60</v>
          </cell>
          <cell r="H1432" t="str">
            <v>-</v>
          </cell>
        </row>
        <row r="1433">
          <cell r="C1433" t="str">
            <v>Reducer2018SCH 60-</v>
          </cell>
          <cell r="D1433" t="str">
            <v>Reducer</v>
          </cell>
          <cell r="E1433">
            <v>20</v>
          </cell>
          <cell r="F1433">
            <v>18</v>
          </cell>
          <cell r="G1433" t="str">
            <v>SCH 60</v>
          </cell>
          <cell r="H1433" t="str">
            <v>-</v>
          </cell>
        </row>
        <row r="1434">
          <cell r="C1434" t="str">
            <v>Reducer2410SCH 60-</v>
          </cell>
          <cell r="D1434" t="str">
            <v>Reducer</v>
          </cell>
          <cell r="E1434">
            <v>24</v>
          </cell>
          <cell r="F1434">
            <v>10</v>
          </cell>
          <cell r="G1434" t="str">
            <v>SCH 60</v>
          </cell>
          <cell r="H1434" t="str">
            <v>-</v>
          </cell>
        </row>
        <row r="1435">
          <cell r="C1435" t="str">
            <v>Reducer2412SCH 60-</v>
          </cell>
          <cell r="D1435" t="str">
            <v>Reducer</v>
          </cell>
          <cell r="E1435">
            <v>24</v>
          </cell>
          <cell r="F1435">
            <v>12</v>
          </cell>
          <cell r="G1435" t="str">
            <v>SCH 60</v>
          </cell>
          <cell r="H1435" t="str">
            <v>-</v>
          </cell>
        </row>
        <row r="1436">
          <cell r="C1436" t="str">
            <v>Reducer2414SCH 60-</v>
          </cell>
          <cell r="D1436" t="str">
            <v>Reducer</v>
          </cell>
          <cell r="E1436">
            <v>24</v>
          </cell>
          <cell r="F1436">
            <v>14</v>
          </cell>
          <cell r="G1436" t="str">
            <v>SCH 60</v>
          </cell>
          <cell r="H1436" t="str">
            <v>-</v>
          </cell>
        </row>
        <row r="1437">
          <cell r="C1437" t="str">
            <v>Reducer2416SCH 60-</v>
          </cell>
          <cell r="D1437" t="str">
            <v>Reducer</v>
          </cell>
          <cell r="E1437">
            <v>24</v>
          </cell>
          <cell r="F1437">
            <v>16</v>
          </cell>
          <cell r="G1437" t="str">
            <v>SCH 60</v>
          </cell>
          <cell r="H1437" t="str">
            <v>-</v>
          </cell>
        </row>
        <row r="1438">
          <cell r="C1438" t="str">
            <v>Reducer2418SCH 60-</v>
          </cell>
          <cell r="D1438" t="str">
            <v>Reducer</v>
          </cell>
          <cell r="E1438">
            <v>24</v>
          </cell>
          <cell r="F1438">
            <v>18</v>
          </cell>
          <cell r="G1438" t="str">
            <v>SCH 60</v>
          </cell>
          <cell r="H1438" t="str">
            <v>-</v>
          </cell>
        </row>
        <row r="1439">
          <cell r="C1439" t="str">
            <v>Reducer2420SCH 60-</v>
          </cell>
          <cell r="D1439" t="str">
            <v>Reducer</v>
          </cell>
          <cell r="E1439">
            <v>24</v>
          </cell>
          <cell r="F1439">
            <v>20</v>
          </cell>
          <cell r="G1439" t="str">
            <v>SCH 60</v>
          </cell>
          <cell r="H1439" t="str">
            <v>-</v>
          </cell>
        </row>
        <row r="1440">
          <cell r="C1440" t="str">
            <v>Reducer11/2SCH 80-</v>
          </cell>
          <cell r="D1440" t="str">
            <v>Reducer</v>
          </cell>
          <cell r="E1440">
            <v>1</v>
          </cell>
          <cell r="F1440" t="str">
            <v>1/2</v>
          </cell>
          <cell r="G1440" t="str">
            <v>SCH 80</v>
          </cell>
          <cell r="H1440" t="str">
            <v>-</v>
          </cell>
          <cell r="I1440">
            <v>8.35</v>
          </cell>
          <cell r="J1440" t="str">
            <v>Anaco</v>
          </cell>
        </row>
        <row r="1441">
          <cell r="C1441" t="str">
            <v>Reducer13/4SCH 80-</v>
          </cell>
          <cell r="D1441" t="str">
            <v>Reducer</v>
          </cell>
          <cell r="E1441">
            <v>1</v>
          </cell>
          <cell r="F1441" t="str">
            <v>3/4</v>
          </cell>
          <cell r="G1441" t="str">
            <v>SCH 80</v>
          </cell>
          <cell r="H1441" t="str">
            <v>-</v>
          </cell>
          <cell r="I1441">
            <v>8.35</v>
          </cell>
          <cell r="J1441" t="str">
            <v>Anaco</v>
          </cell>
        </row>
        <row r="1442">
          <cell r="C1442" t="str">
            <v>Reducer21SCH 80-</v>
          </cell>
          <cell r="D1442" t="str">
            <v>Reducer</v>
          </cell>
          <cell r="E1442">
            <v>2</v>
          </cell>
          <cell r="F1442">
            <v>1</v>
          </cell>
          <cell r="G1442" t="str">
            <v>SCH 80</v>
          </cell>
          <cell r="H1442" t="str">
            <v>-</v>
          </cell>
          <cell r="I1442">
            <v>7.05</v>
          </cell>
          <cell r="J1442" t="str">
            <v>Anaco</v>
          </cell>
        </row>
        <row r="1443">
          <cell r="C1443" t="str">
            <v>Reducer21 1/2SCH 80-</v>
          </cell>
          <cell r="D1443" t="str">
            <v>Reducer</v>
          </cell>
          <cell r="E1443">
            <v>2</v>
          </cell>
          <cell r="F1443" t="str">
            <v>1 1/2</v>
          </cell>
          <cell r="G1443" t="str">
            <v>SCH 80</v>
          </cell>
          <cell r="H1443" t="str">
            <v>-</v>
          </cell>
          <cell r="I1443">
            <v>5.15</v>
          </cell>
          <cell r="J1443" t="str">
            <v>Anaco</v>
          </cell>
        </row>
        <row r="1444">
          <cell r="C1444" t="str">
            <v>Reducer21 1/4SCH 80-</v>
          </cell>
          <cell r="D1444" t="str">
            <v>Reducer</v>
          </cell>
          <cell r="E1444">
            <v>2</v>
          </cell>
          <cell r="F1444" t="str">
            <v>1 1/4</v>
          </cell>
          <cell r="G1444" t="str">
            <v>SCH 80</v>
          </cell>
          <cell r="H1444" t="str">
            <v>-</v>
          </cell>
          <cell r="I1444">
            <v>5.15</v>
          </cell>
          <cell r="J1444" t="str">
            <v>Anaco</v>
          </cell>
        </row>
        <row r="1445">
          <cell r="C1445" t="str">
            <v>Reducer23/4SCH 80-</v>
          </cell>
          <cell r="D1445" t="str">
            <v>Reducer</v>
          </cell>
          <cell r="E1445">
            <v>2</v>
          </cell>
          <cell r="F1445" t="str">
            <v>3/4</v>
          </cell>
          <cell r="G1445" t="str">
            <v>SCH 80</v>
          </cell>
          <cell r="H1445" t="str">
            <v>-</v>
          </cell>
          <cell r="I1445">
            <v>14.55</v>
          </cell>
          <cell r="J1445" t="str">
            <v>Anaco</v>
          </cell>
        </row>
        <row r="1446">
          <cell r="C1446" t="str">
            <v>Reducer32SCH 80-</v>
          </cell>
          <cell r="D1446" t="str">
            <v>Reducer</v>
          </cell>
          <cell r="E1446">
            <v>3</v>
          </cell>
          <cell r="F1446">
            <v>2</v>
          </cell>
          <cell r="G1446" t="str">
            <v>SCH 80</v>
          </cell>
          <cell r="H1446" t="str">
            <v>-</v>
          </cell>
          <cell r="I1446">
            <v>6.4</v>
          </cell>
          <cell r="J1446" t="str">
            <v>Anaco</v>
          </cell>
        </row>
        <row r="1447">
          <cell r="C1447" t="str">
            <v>Reducer31 1/2SCH 80-</v>
          </cell>
          <cell r="D1447" t="str">
            <v>Reducer</v>
          </cell>
          <cell r="E1447">
            <v>3</v>
          </cell>
          <cell r="F1447" t="str">
            <v>1 1/2</v>
          </cell>
          <cell r="G1447" t="str">
            <v>SCH 80</v>
          </cell>
          <cell r="H1447" t="str">
            <v>-</v>
          </cell>
          <cell r="I1447">
            <v>8.15</v>
          </cell>
          <cell r="J1447" t="str">
            <v>Anaco</v>
          </cell>
        </row>
        <row r="1448">
          <cell r="C1448" t="str">
            <v>Reducer31 1/4SCH 80-</v>
          </cell>
          <cell r="D1448" t="str">
            <v>Reducer</v>
          </cell>
          <cell r="E1448">
            <v>3</v>
          </cell>
          <cell r="F1448" t="str">
            <v>1 1/4</v>
          </cell>
          <cell r="G1448" t="str">
            <v>SCH 80</v>
          </cell>
          <cell r="H1448" t="str">
            <v>-</v>
          </cell>
          <cell r="I1448">
            <v>12</v>
          </cell>
          <cell r="J1448" t="str">
            <v>Anaco</v>
          </cell>
        </row>
        <row r="1449">
          <cell r="C1449" t="str">
            <v>Reducer32 1/2SCH 80-</v>
          </cell>
          <cell r="D1449" t="str">
            <v>Reducer</v>
          </cell>
          <cell r="E1449">
            <v>3</v>
          </cell>
          <cell r="F1449" t="str">
            <v>2 1/2</v>
          </cell>
          <cell r="G1449" t="str">
            <v>SCH 80</v>
          </cell>
          <cell r="H1449" t="str">
            <v>-</v>
          </cell>
          <cell r="I1449">
            <v>6.1</v>
          </cell>
          <cell r="J1449" t="str">
            <v>Anaco</v>
          </cell>
        </row>
        <row r="1450">
          <cell r="C1450" t="str">
            <v>Reducer42SCH 80-</v>
          </cell>
          <cell r="D1450" t="str">
            <v>Reducer</v>
          </cell>
          <cell r="E1450">
            <v>4</v>
          </cell>
          <cell r="F1450">
            <v>2</v>
          </cell>
          <cell r="G1450" t="str">
            <v>SCH 80</v>
          </cell>
          <cell r="H1450" t="str">
            <v>-</v>
          </cell>
          <cell r="I1450">
            <v>9.15</v>
          </cell>
          <cell r="J1450" t="str">
            <v>Anaco</v>
          </cell>
        </row>
        <row r="1451">
          <cell r="C1451" t="str">
            <v>Reducer43SCH 80-</v>
          </cell>
          <cell r="D1451" t="str">
            <v>Reducer</v>
          </cell>
          <cell r="E1451">
            <v>4</v>
          </cell>
          <cell r="F1451">
            <v>3</v>
          </cell>
          <cell r="G1451" t="str">
            <v>SCH 80</v>
          </cell>
          <cell r="H1451" t="str">
            <v>-</v>
          </cell>
          <cell r="I1451">
            <v>8.15</v>
          </cell>
          <cell r="J1451" t="str">
            <v>Anaco</v>
          </cell>
        </row>
        <row r="1452">
          <cell r="C1452" t="str">
            <v>Reducer41 1/2SCH 80-</v>
          </cell>
          <cell r="D1452" t="str">
            <v>Reducer</v>
          </cell>
          <cell r="E1452">
            <v>4</v>
          </cell>
          <cell r="F1452" t="str">
            <v>1 1/2</v>
          </cell>
          <cell r="G1452" t="str">
            <v>SCH 80</v>
          </cell>
          <cell r="H1452" t="str">
            <v>-</v>
          </cell>
          <cell r="I1452">
            <v>15.05</v>
          </cell>
          <cell r="J1452" t="str">
            <v>Anaco</v>
          </cell>
        </row>
        <row r="1453">
          <cell r="C1453" t="str">
            <v>Reducer42 1/2SCH 80-</v>
          </cell>
          <cell r="D1453" t="str">
            <v>Reducer</v>
          </cell>
          <cell r="E1453">
            <v>4</v>
          </cell>
          <cell r="F1453" t="str">
            <v>2 1/2</v>
          </cell>
          <cell r="G1453" t="str">
            <v>SCH 80</v>
          </cell>
          <cell r="H1453" t="str">
            <v>-</v>
          </cell>
          <cell r="I1453">
            <v>9.15</v>
          </cell>
          <cell r="J1453" t="str">
            <v>Anaco</v>
          </cell>
        </row>
        <row r="1454">
          <cell r="C1454" t="str">
            <v>Reducer43 1/2SCH 80-</v>
          </cell>
          <cell r="D1454" t="str">
            <v>Reducer</v>
          </cell>
          <cell r="E1454">
            <v>4</v>
          </cell>
          <cell r="F1454" t="str">
            <v>3 1/2</v>
          </cell>
          <cell r="G1454" t="str">
            <v>SCH 80</v>
          </cell>
          <cell r="H1454" t="str">
            <v>-</v>
          </cell>
          <cell r="I1454">
            <v>8.15</v>
          </cell>
          <cell r="J1454" t="str">
            <v>Anaco</v>
          </cell>
        </row>
        <row r="1455">
          <cell r="C1455" t="str">
            <v>Reducer52SCH 80-</v>
          </cell>
          <cell r="D1455" t="str">
            <v>Reducer</v>
          </cell>
          <cell r="E1455">
            <v>5</v>
          </cell>
          <cell r="F1455">
            <v>2</v>
          </cell>
          <cell r="G1455" t="str">
            <v>SCH 80</v>
          </cell>
          <cell r="H1455" t="str">
            <v>-</v>
          </cell>
          <cell r="I1455">
            <v>61.6</v>
          </cell>
          <cell r="J1455" t="str">
            <v>Anaco</v>
          </cell>
        </row>
        <row r="1456">
          <cell r="C1456" t="str">
            <v>Reducer53SCH 80-</v>
          </cell>
          <cell r="D1456" t="str">
            <v>Reducer</v>
          </cell>
          <cell r="E1456">
            <v>5</v>
          </cell>
          <cell r="F1456">
            <v>3</v>
          </cell>
          <cell r="G1456" t="str">
            <v>SCH 80</v>
          </cell>
          <cell r="H1456" t="str">
            <v>-</v>
          </cell>
          <cell r="I1456">
            <v>20</v>
          </cell>
          <cell r="J1456" t="str">
            <v>Anaco</v>
          </cell>
        </row>
        <row r="1457">
          <cell r="C1457" t="str">
            <v>Reducer54SCH 80-</v>
          </cell>
          <cell r="D1457" t="str">
            <v>Reducer</v>
          </cell>
          <cell r="E1457">
            <v>5</v>
          </cell>
          <cell r="F1457">
            <v>4</v>
          </cell>
          <cell r="G1457" t="str">
            <v>SCH 80</v>
          </cell>
          <cell r="H1457" t="str">
            <v>-</v>
          </cell>
          <cell r="I1457">
            <v>16.8</v>
          </cell>
          <cell r="J1457" t="str">
            <v>Anaco</v>
          </cell>
        </row>
        <row r="1458">
          <cell r="C1458" t="str">
            <v>Reducer52 1/2SCH 80-</v>
          </cell>
          <cell r="D1458" t="str">
            <v>Reducer</v>
          </cell>
          <cell r="E1458">
            <v>5</v>
          </cell>
          <cell r="F1458" t="str">
            <v>2 1/2</v>
          </cell>
          <cell r="G1458" t="str">
            <v>SCH 80</v>
          </cell>
          <cell r="H1458" t="str">
            <v>-</v>
          </cell>
          <cell r="I1458">
            <v>35.700000000000003</v>
          </cell>
          <cell r="J1458" t="str">
            <v>Anaco</v>
          </cell>
        </row>
        <row r="1459">
          <cell r="C1459" t="str">
            <v>Reducer53 1/2SCH 80-</v>
          </cell>
          <cell r="D1459" t="str">
            <v>Reducer</v>
          </cell>
          <cell r="E1459">
            <v>5</v>
          </cell>
          <cell r="F1459" t="str">
            <v>3 1/2</v>
          </cell>
          <cell r="G1459" t="str">
            <v>SCH 80</v>
          </cell>
          <cell r="H1459" t="str">
            <v>-</v>
          </cell>
          <cell r="I1459">
            <v>26.25</v>
          </cell>
          <cell r="J1459" t="str">
            <v>Anaco</v>
          </cell>
        </row>
        <row r="1460">
          <cell r="C1460" t="str">
            <v>Reducer63SCH 80-</v>
          </cell>
          <cell r="D1460" t="str">
            <v>Reducer</v>
          </cell>
          <cell r="E1460">
            <v>6</v>
          </cell>
          <cell r="F1460">
            <v>3</v>
          </cell>
          <cell r="G1460" t="str">
            <v>SCH 80</v>
          </cell>
          <cell r="H1460" t="str">
            <v>-</v>
          </cell>
          <cell r="I1460">
            <v>22.4</v>
          </cell>
          <cell r="J1460" t="str">
            <v>Anaco</v>
          </cell>
        </row>
        <row r="1461">
          <cell r="C1461" t="str">
            <v>Reducer64SCH 80-</v>
          </cell>
          <cell r="D1461" t="str">
            <v>Reducer</v>
          </cell>
          <cell r="E1461">
            <v>6</v>
          </cell>
          <cell r="F1461">
            <v>4</v>
          </cell>
          <cell r="G1461" t="str">
            <v>SCH 80</v>
          </cell>
          <cell r="H1461" t="str">
            <v>-</v>
          </cell>
          <cell r="I1461">
            <v>17.45</v>
          </cell>
          <cell r="J1461" t="str">
            <v>Anaco</v>
          </cell>
        </row>
        <row r="1462">
          <cell r="C1462" t="str">
            <v>Reducer65SCH 80-</v>
          </cell>
          <cell r="D1462" t="str">
            <v>Reducer</v>
          </cell>
          <cell r="E1462">
            <v>6</v>
          </cell>
          <cell r="F1462">
            <v>5</v>
          </cell>
          <cell r="G1462" t="str">
            <v>SCH 80</v>
          </cell>
          <cell r="H1462" t="str">
            <v>-</v>
          </cell>
          <cell r="I1462">
            <v>17.75</v>
          </cell>
          <cell r="J1462" t="str">
            <v>Anaco</v>
          </cell>
        </row>
        <row r="1463">
          <cell r="C1463" t="str">
            <v>Reducer62 1/2SCH 80-</v>
          </cell>
          <cell r="D1463" t="str">
            <v>Reducer</v>
          </cell>
          <cell r="E1463">
            <v>6</v>
          </cell>
          <cell r="F1463" t="str">
            <v>2 1/2</v>
          </cell>
          <cell r="G1463" t="str">
            <v>SCH 80</v>
          </cell>
          <cell r="H1463" t="str">
            <v>-</v>
          </cell>
          <cell r="I1463">
            <v>60.15</v>
          </cell>
          <cell r="J1463" t="str">
            <v>Anaco</v>
          </cell>
        </row>
        <row r="1464">
          <cell r="C1464" t="str">
            <v>Reducer63 1/2SCH 80-</v>
          </cell>
          <cell r="D1464" t="str">
            <v>Reducer</v>
          </cell>
          <cell r="E1464">
            <v>6</v>
          </cell>
          <cell r="F1464" t="str">
            <v>3 1/2</v>
          </cell>
          <cell r="G1464" t="str">
            <v>SCH 80</v>
          </cell>
          <cell r="H1464" t="str">
            <v>-</v>
          </cell>
          <cell r="I1464">
            <v>31.05</v>
          </cell>
          <cell r="J1464" t="str">
            <v>Anaco</v>
          </cell>
        </row>
        <row r="1465">
          <cell r="C1465" t="str">
            <v>Reducer84SCH 80-</v>
          </cell>
          <cell r="D1465" t="str">
            <v>Reducer</v>
          </cell>
          <cell r="E1465">
            <v>8</v>
          </cell>
          <cell r="F1465">
            <v>4</v>
          </cell>
          <cell r="G1465" t="str">
            <v>SCH 80</v>
          </cell>
          <cell r="H1465" t="str">
            <v>-</v>
          </cell>
          <cell r="I1465">
            <v>29.44</v>
          </cell>
          <cell r="J1465" t="str">
            <v>Anaco</v>
          </cell>
        </row>
        <row r="1466">
          <cell r="C1466" t="str">
            <v>Reducer85SCH 80-</v>
          </cell>
          <cell r="D1466" t="str">
            <v>Reducer</v>
          </cell>
          <cell r="E1466">
            <v>8</v>
          </cell>
          <cell r="F1466">
            <v>5</v>
          </cell>
          <cell r="G1466" t="str">
            <v>SCH 80</v>
          </cell>
          <cell r="H1466" t="str">
            <v>-</v>
          </cell>
          <cell r="I1466">
            <v>31.7</v>
          </cell>
          <cell r="J1466" t="str">
            <v>Anaco</v>
          </cell>
        </row>
        <row r="1467">
          <cell r="C1467" t="str">
            <v>Reducer86SCH 80-</v>
          </cell>
          <cell r="D1467" t="str">
            <v>Reducer</v>
          </cell>
          <cell r="E1467">
            <v>8</v>
          </cell>
          <cell r="F1467">
            <v>6</v>
          </cell>
          <cell r="G1467" t="str">
            <v>SCH 80</v>
          </cell>
          <cell r="H1467" t="str">
            <v>-</v>
          </cell>
          <cell r="I1467">
            <v>24.65</v>
          </cell>
          <cell r="J1467" t="str">
            <v>Anaco</v>
          </cell>
        </row>
        <row r="1468">
          <cell r="C1468" t="str">
            <v>Reducer83 1/2SCH 80-</v>
          </cell>
          <cell r="D1468" t="str">
            <v>Reducer</v>
          </cell>
          <cell r="E1468">
            <v>8</v>
          </cell>
          <cell r="F1468" t="str">
            <v>3 1/2</v>
          </cell>
          <cell r="G1468" t="str">
            <v>SCH 80</v>
          </cell>
          <cell r="H1468" t="str">
            <v>-</v>
          </cell>
          <cell r="I1468">
            <v>47.7</v>
          </cell>
          <cell r="J1468" t="str">
            <v>Anaco</v>
          </cell>
        </row>
        <row r="1469">
          <cell r="C1469" t="str">
            <v>Reducer104SCH 80-</v>
          </cell>
          <cell r="D1469" t="str">
            <v>Reducer</v>
          </cell>
          <cell r="E1469">
            <v>10</v>
          </cell>
          <cell r="F1469">
            <v>4</v>
          </cell>
          <cell r="G1469" t="str">
            <v>SCH 80</v>
          </cell>
          <cell r="H1469" t="str">
            <v>-</v>
          </cell>
        </row>
        <row r="1470">
          <cell r="C1470" t="str">
            <v>Reducer105SCH 80-</v>
          </cell>
          <cell r="D1470" t="str">
            <v>Reducer</v>
          </cell>
          <cell r="E1470">
            <v>10</v>
          </cell>
          <cell r="F1470">
            <v>5</v>
          </cell>
          <cell r="G1470" t="str">
            <v>SCH 80</v>
          </cell>
          <cell r="H1470" t="str">
            <v>-</v>
          </cell>
        </row>
        <row r="1471">
          <cell r="C1471" t="str">
            <v>Reducer106SCH 80-</v>
          </cell>
          <cell r="D1471" t="str">
            <v>Reducer</v>
          </cell>
          <cell r="E1471">
            <v>10</v>
          </cell>
          <cell r="F1471">
            <v>6</v>
          </cell>
          <cell r="G1471" t="str">
            <v>SCH 80</v>
          </cell>
          <cell r="H1471" t="str">
            <v>-</v>
          </cell>
          <cell r="I1471">
            <v>90</v>
          </cell>
          <cell r="J1471" t="str">
            <v>Anaco</v>
          </cell>
        </row>
        <row r="1472">
          <cell r="C1472" t="str">
            <v>Reducer108SCH 80-</v>
          </cell>
          <cell r="D1472" t="str">
            <v>Reducer</v>
          </cell>
          <cell r="E1472">
            <v>10</v>
          </cell>
          <cell r="F1472">
            <v>8</v>
          </cell>
          <cell r="G1472" t="str">
            <v>SCH 80</v>
          </cell>
          <cell r="H1472" t="str">
            <v>-</v>
          </cell>
          <cell r="I1472">
            <v>85</v>
          </cell>
          <cell r="J1472" t="str">
            <v>Anaco</v>
          </cell>
        </row>
        <row r="1473">
          <cell r="C1473" t="str">
            <v>Reducer125SCH 80-</v>
          </cell>
          <cell r="D1473" t="str">
            <v>Reducer</v>
          </cell>
          <cell r="E1473">
            <v>12</v>
          </cell>
          <cell r="F1473">
            <v>5</v>
          </cell>
          <cell r="G1473" t="str">
            <v>SCH 80</v>
          </cell>
          <cell r="H1473" t="str">
            <v>-</v>
          </cell>
        </row>
        <row r="1474">
          <cell r="C1474" t="str">
            <v>Reducer126SCH 80-</v>
          </cell>
          <cell r="D1474" t="str">
            <v>Reducer</v>
          </cell>
          <cell r="E1474">
            <v>12</v>
          </cell>
          <cell r="F1474">
            <v>6</v>
          </cell>
          <cell r="G1474" t="str">
            <v>SCH 80</v>
          </cell>
          <cell r="H1474" t="str">
            <v>-</v>
          </cell>
          <cell r="I1474">
            <v>250</v>
          </cell>
          <cell r="J1474" t="str">
            <v>Anaco</v>
          </cell>
        </row>
        <row r="1475">
          <cell r="C1475" t="str">
            <v>Reducer128SCH 80-</v>
          </cell>
          <cell r="D1475" t="str">
            <v>Reducer</v>
          </cell>
          <cell r="E1475">
            <v>12</v>
          </cell>
          <cell r="F1475">
            <v>8</v>
          </cell>
          <cell r="G1475" t="str">
            <v>SCH 80</v>
          </cell>
          <cell r="H1475" t="str">
            <v>-</v>
          </cell>
          <cell r="I1475">
            <v>251</v>
          </cell>
          <cell r="J1475" t="str">
            <v>Anaco</v>
          </cell>
        </row>
        <row r="1476">
          <cell r="C1476" t="str">
            <v>Reducer1210SCH 80-</v>
          </cell>
          <cell r="D1476" t="str">
            <v>Reducer</v>
          </cell>
          <cell r="E1476">
            <v>12</v>
          </cell>
          <cell r="F1476">
            <v>10</v>
          </cell>
          <cell r="G1476" t="str">
            <v>SCH 80</v>
          </cell>
          <cell r="H1476" t="str">
            <v>-</v>
          </cell>
          <cell r="I1476">
            <v>195</v>
          </cell>
          <cell r="J1476" t="str">
            <v>Anaco</v>
          </cell>
        </row>
        <row r="1477">
          <cell r="C1477" t="str">
            <v>Reducer146SCH 80-</v>
          </cell>
          <cell r="D1477" t="str">
            <v>Reducer</v>
          </cell>
          <cell r="E1477">
            <v>14</v>
          </cell>
          <cell r="F1477">
            <v>6</v>
          </cell>
          <cell r="G1477" t="str">
            <v>SCH 80</v>
          </cell>
          <cell r="H1477" t="str">
            <v>-</v>
          </cell>
        </row>
        <row r="1478">
          <cell r="C1478" t="str">
            <v>Reducer148SCH 80-</v>
          </cell>
          <cell r="D1478" t="str">
            <v>Reducer</v>
          </cell>
          <cell r="E1478">
            <v>14</v>
          </cell>
          <cell r="F1478">
            <v>8</v>
          </cell>
          <cell r="G1478" t="str">
            <v>SCH 80</v>
          </cell>
          <cell r="H1478" t="str">
            <v>-</v>
          </cell>
        </row>
        <row r="1479">
          <cell r="C1479" t="str">
            <v>Reducer1410SCH 80-</v>
          </cell>
          <cell r="D1479" t="str">
            <v>Reducer</v>
          </cell>
          <cell r="E1479">
            <v>14</v>
          </cell>
          <cell r="F1479">
            <v>10</v>
          </cell>
          <cell r="G1479" t="str">
            <v>SCH 80</v>
          </cell>
          <cell r="H1479" t="str">
            <v>-</v>
          </cell>
        </row>
        <row r="1480">
          <cell r="C1480" t="str">
            <v>Reducer1412SCH 80-</v>
          </cell>
          <cell r="D1480" t="str">
            <v>Reducer</v>
          </cell>
          <cell r="E1480">
            <v>14</v>
          </cell>
          <cell r="F1480">
            <v>12</v>
          </cell>
          <cell r="G1480" t="str">
            <v>SCH 80</v>
          </cell>
          <cell r="H1480" t="str">
            <v>-</v>
          </cell>
        </row>
        <row r="1481">
          <cell r="C1481" t="str">
            <v>Reducer166SCH 80-</v>
          </cell>
          <cell r="D1481" t="str">
            <v>Reducer</v>
          </cell>
          <cell r="E1481">
            <v>16</v>
          </cell>
          <cell r="F1481">
            <v>6</v>
          </cell>
          <cell r="G1481" t="str">
            <v>SCH 80</v>
          </cell>
          <cell r="H1481" t="str">
            <v>-</v>
          </cell>
        </row>
        <row r="1482">
          <cell r="C1482" t="str">
            <v>Reducer168SCH 80-</v>
          </cell>
          <cell r="D1482" t="str">
            <v>Reducer</v>
          </cell>
          <cell r="E1482">
            <v>16</v>
          </cell>
          <cell r="F1482">
            <v>8</v>
          </cell>
          <cell r="G1482" t="str">
            <v>SCH 80</v>
          </cell>
          <cell r="H1482" t="str">
            <v>-</v>
          </cell>
        </row>
        <row r="1483">
          <cell r="C1483" t="str">
            <v>Reducer1610SCH 80-</v>
          </cell>
          <cell r="D1483" t="str">
            <v>Reducer</v>
          </cell>
          <cell r="E1483">
            <v>16</v>
          </cell>
          <cell r="F1483">
            <v>10</v>
          </cell>
          <cell r="G1483" t="str">
            <v>SCH 80</v>
          </cell>
          <cell r="H1483" t="str">
            <v>-</v>
          </cell>
        </row>
        <row r="1484">
          <cell r="C1484" t="str">
            <v>Reducer1612SCH 80-</v>
          </cell>
          <cell r="D1484" t="str">
            <v>Reducer</v>
          </cell>
          <cell r="E1484">
            <v>16</v>
          </cell>
          <cell r="F1484">
            <v>12</v>
          </cell>
          <cell r="G1484" t="str">
            <v>SCH 80</v>
          </cell>
          <cell r="H1484" t="str">
            <v>-</v>
          </cell>
        </row>
        <row r="1485">
          <cell r="C1485" t="str">
            <v>Reducer1614SCH 80-</v>
          </cell>
          <cell r="D1485" t="str">
            <v>Reducer</v>
          </cell>
          <cell r="E1485">
            <v>16</v>
          </cell>
          <cell r="F1485">
            <v>14</v>
          </cell>
          <cell r="G1485" t="str">
            <v>SCH 80</v>
          </cell>
          <cell r="H1485" t="str">
            <v>-</v>
          </cell>
        </row>
        <row r="1486">
          <cell r="C1486" t="str">
            <v>Reducer188SCH 80-</v>
          </cell>
          <cell r="D1486" t="str">
            <v>Reducer</v>
          </cell>
          <cell r="E1486">
            <v>18</v>
          </cell>
          <cell r="F1486">
            <v>8</v>
          </cell>
          <cell r="G1486" t="str">
            <v>SCH 80</v>
          </cell>
          <cell r="H1486" t="str">
            <v>-</v>
          </cell>
        </row>
        <row r="1487">
          <cell r="C1487" t="str">
            <v>Reducer1810SCH 80-</v>
          </cell>
          <cell r="D1487" t="str">
            <v>Reducer</v>
          </cell>
          <cell r="E1487">
            <v>18</v>
          </cell>
          <cell r="F1487">
            <v>10</v>
          </cell>
          <cell r="G1487" t="str">
            <v>SCH 80</v>
          </cell>
          <cell r="H1487" t="str">
            <v>-</v>
          </cell>
        </row>
        <row r="1488">
          <cell r="C1488" t="str">
            <v>Reducer1812SCH 80-</v>
          </cell>
          <cell r="D1488" t="str">
            <v>Reducer</v>
          </cell>
          <cell r="E1488">
            <v>18</v>
          </cell>
          <cell r="F1488">
            <v>12</v>
          </cell>
          <cell r="G1488" t="str">
            <v>SCH 80</v>
          </cell>
          <cell r="H1488" t="str">
            <v>-</v>
          </cell>
        </row>
        <row r="1489">
          <cell r="C1489" t="str">
            <v>Reducer1814SCH 80-</v>
          </cell>
          <cell r="D1489" t="str">
            <v>Reducer</v>
          </cell>
          <cell r="E1489">
            <v>18</v>
          </cell>
          <cell r="F1489">
            <v>14</v>
          </cell>
          <cell r="G1489" t="str">
            <v>SCH 80</v>
          </cell>
          <cell r="H1489" t="str">
            <v>-</v>
          </cell>
        </row>
        <row r="1490">
          <cell r="C1490" t="str">
            <v>Reducer1816SCH 80-</v>
          </cell>
          <cell r="D1490" t="str">
            <v>Reducer</v>
          </cell>
          <cell r="E1490">
            <v>18</v>
          </cell>
          <cell r="F1490">
            <v>16</v>
          </cell>
          <cell r="G1490" t="str">
            <v>SCH 80</v>
          </cell>
          <cell r="H1490" t="str">
            <v>-</v>
          </cell>
        </row>
        <row r="1491">
          <cell r="C1491" t="str">
            <v>Reducer208SCH 80-</v>
          </cell>
          <cell r="D1491" t="str">
            <v>Reducer</v>
          </cell>
          <cell r="E1491">
            <v>20</v>
          </cell>
          <cell r="F1491">
            <v>8</v>
          </cell>
          <cell r="G1491" t="str">
            <v>SCH 80</v>
          </cell>
          <cell r="H1491" t="str">
            <v>-</v>
          </cell>
        </row>
        <row r="1492">
          <cell r="C1492" t="str">
            <v>Reducer2010SCH 80-</v>
          </cell>
          <cell r="D1492" t="str">
            <v>Reducer</v>
          </cell>
          <cell r="E1492">
            <v>20</v>
          </cell>
          <cell r="F1492">
            <v>10</v>
          </cell>
          <cell r="G1492" t="str">
            <v>SCH 80</v>
          </cell>
          <cell r="H1492" t="str">
            <v>-</v>
          </cell>
        </row>
        <row r="1493">
          <cell r="C1493" t="str">
            <v>Reducer2012SCH 80-</v>
          </cell>
          <cell r="D1493" t="str">
            <v>Reducer</v>
          </cell>
          <cell r="E1493">
            <v>20</v>
          </cell>
          <cell r="F1493">
            <v>12</v>
          </cell>
          <cell r="G1493" t="str">
            <v>SCH 80</v>
          </cell>
          <cell r="H1493" t="str">
            <v>-</v>
          </cell>
        </row>
        <row r="1494">
          <cell r="C1494" t="str">
            <v>Reducer2014SCH 80-</v>
          </cell>
          <cell r="D1494" t="str">
            <v>Reducer</v>
          </cell>
          <cell r="E1494">
            <v>20</v>
          </cell>
          <cell r="F1494">
            <v>14</v>
          </cell>
          <cell r="G1494" t="str">
            <v>SCH 80</v>
          </cell>
          <cell r="H1494" t="str">
            <v>-</v>
          </cell>
        </row>
        <row r="1495">
          <cell r="C1495" t="str">
            <v>Reducer2016SCH 80-</v>
          </cell>
          <cell r="D1495" t="str">
            <v>Reducer</v>
          </cell>
          <cell r="E1495">
            <v>20</v>
          </cell>
          <cell r="F1495">
            <v>16</v>
          </cell>
          <cell r="G1495" t="str">
            <v>SCH 80</v>
          </cell>
          <cell r="H1495" t="str">
            <v>-</v>
          </cell>
        </row>
        <row r="1496">
          <cell r="C1496" t="str">
            <v>Reducer2018SCH 80-</v>
          </cell>
          <cell r="D1496" t="str">
            <v>Reducer</v>
          </cell>
          <cell r="E1496">
            <v>20</v>
          </cell>
          <cell r="F1496">
            <v>18</v>
          </cell>
          <cell r="G1496" t="str">
            <v>SCH 80</v>
          </cell>
          <cell r="H1496" t="str">
            <v>-</v>
          </cell>
        </row>
        <row r="1497">
          <cell r="C1497" t="str">
            <v>Reducer2410SCH 80-</v>
          </cell>
          <cell r="D1497" t="str">
            <v>Reducer</v>
          </cell>
          <cell r="E1497">
            <v>24</v>
          </cell>
          <cell r="F1497">
            <v>10</v>
          </cell>
          <cell r="G1497" t="str">
            <v>SCH 80</v>
          </cell>
          <cell r="H1497" t="str">
            <v>-</v>
          </cell>
        </row>
        <row r="1498">
          <cell r="C1498" t="str">
            <v>Reducer2412SCH 80-</v>
          </cell>
          <cell r="D1498" t="str">
            <v>Reducer</v>
          </cell>
          <cell r="E1498">
            <v>24</v>
          </cell>
          <cell r="F1498">
            <v>12</v>
          </cell>
          <cell r="G1498" t="str">
            <v>SCH 80</v>
          </cell>
          <cell r="H1498" t="str">
            <v>-</v>
          </cell>
        </row>
        <row r="1499">
          <cell r="C1499" t="str">
            <v>Reducer2414SCH 80-</v>
          </cell>
          <cell r="D1499" t="str">
            <v>Reducer</v>
          </cell>
          <cell r="E1499">
            <v>24</v>
          </cell>
          <cell r="F1499">
            <v>14</v>
          </cell>
          <cell r="G1499" t="str">
            <v>SCH 80</v>
          </cell>
          <cell r="H1499" t="str">
            <v>-</v>
          </cell>
        </row>
        <row r="1500">
          <cell r="C1500" t="str">
            <v>Reducer2416SCH 80-</v>
          </cell>
          <cell r="D1500" t="str">
            <v>Reducer</v>
          </cell>
          <cell r="E1500">
            <v>24</v>
          </cell>
          <cell r="F1500">
            <v>16</v>
          </cell>
          <cell r="G1500" t="str">
            <v>SCH 80</v>
          </cell>
          <cell r="H1500" t="str">
            <v>-</v>
          </cell>
        </row>
        <row r="1501">
          <cell r="C1501" t="str">
            <v>Reducer2418SCH 80-</v>
          </cell>
          <cell r="D1501" t="str">
            <v>Reducer</v>
          </cell>
          <cell r="E1501">
            <v>24</v>
          </cell>
          <cell r="F1501">
            <v>18</v>
          </cell>
          <cell r="G1501" t="str">
            <v>SCH 80</v>
          </cell>
          <cell r="H1501" t="str">
            <v>-</v>
          </cell>
        </row>
        <row r="1502">
          <cell r="C1502" t="str">
            <v>Reducer2420SCH 80-</v>
          </cell>
          <cell r="D1502" t="str">
            <v>Reducer</v>
          </cell>
          <cell r="E1502">
            <v>24</v>
          </cell>
          <cell r="F1502">
            <v>20</v>
          </cell>
          <cell r="G1502" t="str">
            <v>SCH 80</v>
          </cell>
          <cell r="H1502" t="str">
            <v>-</v>
          </cell>
        </row>
        <row r="1503">
          <cell r="C1503" t="str">
            <v>Reducer1 1/21SCH 80-</v>
          </cell>
          <cell r="D1503" t="str">
            <v>Reducer</v>
          </cell>
          <cell r="E1503" t="str">
            <v>1 1/2</v>
          </cell>
          <cell r="F1503">
            <v>1</v>
          </cell>
          <cell r="G1503" t="str">
            <v>SCH 80</v>
          </cell>
          <cell r="H1503" t="str">
            <v>-</v>
          </cell>
          <cell r="I1503">
            <v>7.05</v>
          </cell>
          <cell r="J1503" t="str">
            <v>Anaco</v>
          </cell>
        </row>
        <row r="1504">
          <cell r="C1504" t="str">
            <v>Reducer1 1/21 1/4SCH 80-</v>
          </cell>
          <cell r="D1504" t="str">
            <v>Reducer</v>
          </cell>
          <cell r="E1504" t="str">
            <v>1 1/2</v>
          </cell>
          <cell r="F1504" t="str">
            <v>1 1/4</v>
          </cell>
          <cell r="G1504" t="str">
            <v>SCH 80</v>
          </cell>
          <cell r="H1504" t="str">
            <v>-</v>
          </cell>
          <cell r="I1504">
            <v>7.05</v>
          </cell>
          <cell r="J1504" t="str">
            <v>Anaco</v>
          </cell>
        </row>
        <row r="1505">
          <cell r="C1505" t="str">
            <v>Reducer1 1/21/2SCH 80-</v>
          </cell>
          <cell r="D1505" t="str">
            <v>Reducer</v>
          </cell>
          <cell r="E1505" t="str">
            <v>1 1/2</v>
          </cell>
          <cell r="F1505" t="str">
            <v>1/2</v>
          </cell>
          <cell r="G1505" t="str">
            <v>SCH 80</v>
          </cell>
          <cell r="H1505" t="str">
            <v>-</v>
          </cell>
          <cell r="I1505">
            <v>14.25</v>
          </cell>
          <cell r="J1505" t="str">
            <v>Anaco</v>
          </cell>
        </row>
        <row r="1506">
          <cell r="C1506" t="str">
            <v>Reducer1 1/23/4SCH 80-</v>
          </cell>
          <cell r="D1506" t="str">
            <v>Reducer</v>
          </cell>
          <cell r="E1506" t="str">
            <v>1 1/2</v>
          </cell>
          <cell r="F1506" t="str">
            <v>3/4</v>
          </cell>
          <cell r="G1506" t="str">
            <v>SCH 80</v>
          </cell>
          <cell r="H1506" t="str">
            <v>-</v>
          </cell>
          <cell r="I1506">
            <v>11.85</v>
          </cell>
          <cell r="J1506" t="str">
            <v>Anaco</v>
          </cell>
        </row>
        <row r="1507">
          <cell r="C1507" t="str">
            <v>Reducer1 1/41SCH 80-</v>
          </cell>
          <cell r="D1507" t="str">
            <v>Reducer</v>
          </cell>
          <cell r="E1507" t="str">
            <v>1 1/4</v>
          </cell>
          <cell r="F1507">
            <v>1</v>
          </cell>
          <cell r="G1507" t="str">
            <v>SCH 80</v>
          </cell>
          <cell r="H1507" t="str">
            <v>-</v>
          </cell>
          <cell r="I1507">
            <v>7.85</v>
          </cell>
          <cell r="J1507" t="str">
            <v>Anaco</v>
          </cell>
        </row>
        <row r="1508">
          <cell r="C1508" t="str">
            <v>Reducer1 1/41/2SCH 80-</v>
          </cell>
          <cell r="D1508" t="str">
            <v>Reducer</v>
          </cell>
          <cell r="E1508" t="str">
            <v>1 1/4</v>
          </cell>
          <cell r="F1508" t="str">
            <v>1/2</v>
          </cell>
          <cell r="G1508" t="str">
            <v>SCH 80</v>
          </cell>
          <cell r="H1508" t="str">
            <v>-</v>
          </cell>
          <cell r="I1508">
            <v>17.600000000000001</v>
          </cell>
          <cell r="J1508" t="str">
            <v>Anaco</v>
          </cell>
        </row>
        <row r="1509">
          <cell r="C1509" t="str">
            <v>Reducer1 1/43/4SCH 80-</v>
          </cell>
          <cell r="D1509" t="str">
            <v>Reducer</v>
          </cell>
          <cell r="E1509" t="str">
            <v>1 1/4</v>
          </cell>
          <cell r="F1509" t="str">
            <v>3/4</v>
          </cell>
          <cell r="G1509" t="str">
            <v>SCH 80</v>
          </cell>
          <cell r="H1509" t="str">
            <v>-</v>
          </cell>
          <cell r="I1509">
            <v>9.6</v>
          </cell>
          <cell r="J1509" t="str">
            <v>Anaco</v>
          </cell>
        </row>
        <row r="1510">
          <cell r="C1510" t="str">
            <v>Reducer2 1/21SCH 80-</v>
          </cell>
          <cell r="D1510" t="str">
            <v>Reducer</v>
          </cell>
          <cell r="E1510" t="str">
            <v>2 1/2</v>
          </cell>
          <cell r="F1510">
            <v>1</v>
          </cell>
          <cell r="G1510" t="str">
            <v>SCH 80</v>
          </cell>
          <cell r="H1510" t="str">
            <v>-</v>
          </cell>
          <cell r="I1510">
            <v>15.35</v>
          </cell>
          <cell r="J1510" t="str">
            <v>Anaco</v>
          </cell>
        </row>
        <row r="1511">
          <cell r="C1511" t="str">
            <v>Reducer2 1/22SCH 80-</v>
          </cell>
          <cell r="D1511" t="str">
            <v>Reducer</v>
          </cell>
          <cell r="E1511" t="str">
            <v>2 1/2</v>
          </cell>
          <cell r="F1511">
            <v>2</v>
          </cell>
          <cell r="G1511" t="str">
            <v>SCH 80</v>
          </cell>
          <cell r="H1511" t="str">
            <v>-</v>
          </cell>
          <cell r="I1511">
            <v>6.4</v>
          </cell>
          <cell r="J1511" t="str">
            <v>Anaco</v>
          </cell>
        </row>
        <row r="1512">
          <cell r="C1512" t="str">
            <v>Reducer2 1/21 1/2SCH 80-</v>
          </cell>
          <cell r="D1512" t="str">
            <v>Reducer</v>
          </cell>
          <cell r="E1512" t="str">
            <v>2 1/2</v>
          </cell>
          <cell r="F1512" t="str">
            <v>1 1/2</v>
          </cell>
          <cell r="G1512" t="str">
            <v>SCH 80</v>
          </cell>
          <cell r="H1512" t="str">
            <v>-</v>
          </cell>
          <cell r="I1512">
            <v>6.4</v>
          </cell>
          <cell r="J1512" t="str">
            <v>Anaco</v>
          </cell>
        </row>
        <row r="1513">
          <cell r="C1513" t="str">
            <v>Reducer2 1/21 1/4SCH 80-</v>
          </cell>
          <cell r="D1513" t="str">
            <v>Reducer</v>
          </cell>
          <cell r="E1513" t="str">
            <v>2 1/2</v>
          </cell>
          <cell r="F1513" t="str">
            <v>1 1/4</v>
          </cell>
          <cell r="G1513" t="str">
            <v>SCH 80</v>
          </cell>
          <cell r="H1513" t="str">
            <v>-</v>
          </cell>
          <cell r="I1513">
            <v>11.05</v>
          </cell>
          <cell r="J1513" t="str">
            <v>Anaco</v>
          </cell>
        </row>
        <row r="1514">
          <cell r="C1514" t="str">
            <v>Reducer3 1/22SCH 80-</v>
          </cell>
          <cell r="D1514" t="str">
            <v>Reducer</v>
          </cell>
          <cell r="E1514" t="str">
            <v>3 1/2</v>
          </cell>
          <cell r="F1514">
            <v>2</v>
          </cell>
          <cell r="G1514" t="str">
            <v>SCH 80</v>
          </cell>
          <cell r="H1514" t="str">
            <v>-</v>
          </cell>
          <cell r="I1514">
            <v>15.7</v>
          </cell>
          <cell r="J1514" t="str">
            <v>Anaco</v>
          </cell>
        </row>
        <row r="1515">
          <cell r="C1515" t="str">
            <v>Reducer3 1/23SCH 80-</v>
          </cell>
          <cell r="D1515" t="str">
            <v>Reducer</v>
          </cell>
          <cell r="E1515" t="str">
            <v>3 1/2</v>
          </cell>
          <cell r="F1515">
            <v>3</v>
          </cell>
          <cell r="G1515" t="str">
            <v>SCH 80</v>
          </cell>
          <cell r="H1515" t="str">
            <v>-</v>
          </cell>
          <cell r="I1515">
            <v>14.55</v>
          </cell>
          <cell r="J1515" t="str">
            <v>Anaco</v>
          </cell>
        </row>
        <row r="1516">
          <cell r="C1516" t="str">
            <v>Reducer3 1/21 1/2SCH 80-</v>
          </cell>
          <cell r="D1516" t="str">
            <v>Reducer</v>
          </cell>
          <cell r="E1516" t="str">
            <v>3 1/2</v>
          </cell>
          <cell r="F1516" t="str">
            <v>1 1/2</v>
          </cell>
          <cell r="G1516" t="str">
            <v>SCH 80</v>
          </cell>
          <cell r="H1516" t="str">
            <v>-</v>
          </cell>
          <cell r="I1516">
            <v>41.6</v>
          </cell>
          <cell r="J1516" t="str">
            <v>Anaco</v>
          </cell>
        </row>
        <row r="1517">
          <cell r="C1517" t="str">
            <v>Reducer3 1/22 1/2SCH 80-</v>
          </cell>
          <cell r="D1517" t="str">
            <v>Reducer</v>
          </cell>
          <cell r="E1517" t="str">
            <v>3 1/2</v>
          </cell>
          <cell r="F1517" t="str">
            <v>2 1/2</v>
          </cell>
          <cell r="G1517" t="str">
            <v>SCH 80</v>
          </cell>
          <cell r="H1517" t="str">
            <v>-</v>
          </cell>
          <cell r="I1517">
            <v>14.55</v>
          </cell>
          <cell r="J1517" t="str">
            <v>Anaco</v>
          </cell>
        </row>
        <row r="1518">
          <cell r="C1518" t="str">
            <v>Reducer3/41/2SCH 80-</v>
          </cell>
          <cell r="D1518" t="str">
            <v>Reducer</v>
          </cell>
          <cell r="E1518" t="str">
            <v>3/4</v>
          </cell>
          <cell r="F1518" t="str">
            <v>1/2</v>
          </cell>
          <cell r="G1518" t="str">
            <v>SCH 80</v>
          </cell>
          <cell r="H1518" t="str">
            <v>-</v>
          </cell>
          <cell r="I1518">
            <v>8</v>
          </cell>
          <cell r="J1518" t="str">
            <v>Anaco</v>
          </cell>
        </row>
        <row r="1519">
          <cell r="C1519" t="str">
            <v>Reducer11/2STD-</v>
          </cell>
          <cell r="D1519" t="str">
            <v>Reducer</v>
          </cell>
          <cell r="E1519">
            <v>1</v>
          </cell>
          <cell r="F1519" t="str">
            <v>1/2</v>
          </cell>
          <cell r="G1519" t="str">
            <v>STD</v>
          </cell>
          <cell r="H1519" t="str">
            <v>-</v>
          </cell>
          <cell r="I1519">
            <v>6.24</v>
          </cell>
          <cell r="J1519" t="str">
            <v>Anaco</v>
          </cell>
        </row>
        <row r="1520">
          <cell r="C1520" t="str">
            <v>Reducer13/4STD-</v>
          </cell>
          <cell r="D1520" t="str">
            <v>Reducer</v>
          </cell>
          <cell r="E1520">
            <v>1</v>
          </cell>
          <cell r="F1520" t="str">
            <v>3/4</v>
          </cell>
          <cell r="G1520" t="str">
            <v>STD</v>
          </cell>
          <cell r="H1520" t="str">
            <v>-</v>
          </cell>
          <cell r="I1520">
            <v>6.24</v>
          </cell>
          <cell r="J1520" t="str">
            <v>Anaco</v>
          </cell>
        </row>
        <row r="1521">
          <cell r="C1521" t="str">
            <v>Reducer21STD-</v>
          </cell>
          <cell r="D1521" t="str">
            <v>Reducer</v>
          </cell>
          <cell r="E1521">
            <v>2</v>
          </cell>
          <cell r="F1521">
            <v>1</v>
          </cell>
          <cell r="G1521" t="str">
            <v>STD</v>
          </cell>
          <cell r="H1521" t="str">
            <v>-</v>
          </cell>
          <cell r="I1521">
            <v>6.7</v>
          </cell>
          <cell r="J1521" t="str">
            <v>Anaco</v>
          </cell>
        </row>
        <row r="1522">
          <cell r="C1522" t="str">
            <v>Reducer21 1/2STD-</v>
          </cell>
          <cell r="D1522" t="str">
            <v>Reducer</v>
          </cell>
          <cell r="E1522">
            <v>2</v>
          </cell>
          <cell r="F1522" t="str">
            <v>1 1/2</v>
          </cell>
          <cell r="G1522" t="str">
            <v>STD</v>
          </cell>
          <cell r="H1522" t="str">
            <v>-</v>
          </cell>
          <cell r="I1522">
            <v>4.5</v>
          </cell>
          <cell r="J1522" t="str">
            <v>Anaco</v>
          </cell>
        </row>
        <row r="1523">
          <cell r="C1523" t="str">
            <v>Reducer21 1/4STD-</v>
          </cell>
          <cell r="D1523" t="str">
            <v>Reducer</v>
          </cell>
          <cell r="E1523">
            <v>2</v>
          </cell>
          <cell r="F1523" t="str">
            <v>1 1/4</v>
          </cell>
          <cell r="G1523" t="str">
            <v>STD</v>
          </cell>
          <cell r="H1523" t="str">
            <v>-</v>
          </cell>
          <cell r="I1523">
            <v>4.5</v>
          </cell>
          <cell r="J1523" t="str">
            <v>Anaco</v>
          </cell>
        </row>
        <row r="1524">
          <cell r="C1524" t="str">
            <v>Reducer23/4STD-</v>
          </cell>
          <cell r="D1524" t="str">
            <v>Reducer</v>
          </cell>
          <cell r="E1524">
            <v>2</v>
          </cell>
          <cell r="F1524" t="str">
            <v>3/4</v>
          </cell>
          <cell r="G1524" t="str">
            <v>STD</v>
          </cell>
          <cell r="H1524" t="str">
            <v>-</v>
          </cell>
          <cell r="I1524">
            <v>9.75</v>
          </cell>
          <cell r="J1524" t="str">
            <v>Anaco</v>
          </cell>
        </row>
        <row r="1525">
          <cell r="C1525" t="str">
            <v>Reducer32STD-</v>
          </cell>
          <cell r="D1525" t="str">
            <v>Reducer</v>
          </cell>
          <cell r="E1525">
            <v>3</v>
          </cell>
          <cell r="F1525">
            <v>2</v>
          </cell>
          <cell r="G1525" t="str">
            <v>STD</v>
          </cell>
          <cell r="H1525" t="str">
            <v>-</v>
          </cell>
          <cell r="I1525">
            <v>5.45</v>
          </cell>
          <cell r="J1525" t="str">
            <v>Anaco</v>
          </cell>
        </row>
        <row r="1526">
          <cell r="C1526" t="str">
            <v>Reducer31 1/2STD-</v>
          </cell>
          <cell r="D1526" t="str">
            <v>Reducer</v>
          </cell>
          <cell r="E1526">
            <v>3</v>
          </cell>
          <cell r="F1526" t="str">
            <v>1 1/2</v>
          </cell>
          <cell r="G1526" t="str">
            <v>STD</v>
          </cell>
          <cell r="H1526" t="str">
            <v>-</v>
          </cell>
          <cell r="I1526">
            <v>6.1</v>
          </cell>
          <cell r="J1526" t="str">
            <v>Anaco</v>
          </cell>
        </row>
        <row r="1527">
          <cell r="C1527" t="str">
            <v>Reducer31 1/4STD-</v>
          </cell>
          <cell r="D1527" t="str">
            <v>Reducer</v>
          </cell>
          <cell r="E1527">
            <v>3</v>
          </cell>
          <cell r="F1527" t="str">
            <v>1 1/4</v>
          </cell>
          <cell r="G1527" t="str">
            <v>STD</v>
          </cell>
          <cell r="H1527" t="str">
            <v>-</v>
          </cell>
          <cell r="I1527">
            <v>9.6</v>
          </cell>
          <cell r="J1527" t="str">
            <v>Anaco</v>
          </cell>
        </row>
        <row r="1528">
          <cell r="C1528" t="str">
            <v>Reducer32 1/2STD-</v>
          </cell>
          <cell r="D1528" t="str">
            <v>Reducer</v>
          </cell>
          <cell r="E1528">
            <v>3</v>
          </cell>
          <cell r="F1528" t="str">
            <v>2 1/2</v>
          </cell>
          <cell r="G1528" t="str">
            <v>STD</v>
          </cell>
          <cell r="H1528" t="str">
            <v>-</v>
          </cell>
          <cell r="I1528">
            <v>4.6500000000000004</v>
          </cell>
          <cell r="J1528" t="str">
            <v>Anaco</v>
          </cell>
        </row>
        <row r="1529">
          <cell r="C1529" t="str">
            <v>Reducer42STD-</v>
          </cell>
          <cell r="D1529" t="str">
            <v>Reducer</v>
          </cell>
          <cell r="E1529">
            <v>4</v>
          </cell>
          <cell r="F1529">
            <v>2</v>
          </cell>
          <cell r="G1529" t="str">
            <v>STD</v>
          </cell>
          <cell r="H1529" t="str">
            <v>-</v>
          </cell>
          <cell r="I1529">
            <v>7.35</v>
          </cell>
          <cell r="J1529" t="str">
            <v>Anaco</v>
          </cell>
        </row>
        <row r="1530">
          <cell r="C1530" t="str">
            <v>Reducer43STD-</v>
          </cell>
          <cell r="D1530" t="str">
            <v>Reducer</v>
          </cell>
          <cell r="E1530">
            <v>4</v>
          </cell>
          <cell r="F1530">
            <v>3</v>
          </cell>
          <cell r="G1530" t="str">
            <v>STD</v>
          </cell>
          <cell r="H1530" t="str">
            <v>-</v>
          </cell>
          <cell r="I1530">
            <v>6.55</v>
          </cell>
          <cell r="J1530" t="str">
            <v>Anaco</v>
          </cell>
        </row>
        <row r="1531">
          <cell r="C1531" t="str">
            <v>Reducer41 1/2STD-</v>
          </cell>
          <cell r="D1531" t="str">
            <v>Reducer</v>
          </cell>
          <cell r="E1531">
            <v>4</v>
          </cell>
          <cell r="F1531" t="str">
            <v>1 1/2</v>
          </cell>
          <cell r="G1531" t="str">
            <v>STD</v>
          </cell>
          <cell r="H1531" t="str">
            <v>-</v>
          </cell>
          <cell r="I1531">
            <v>14.1</v>
          </cell>
          <cell r="J1531" t="str">
            <v>Anaco</v>
          </cell>
        </row>
        <row r="1532">
          <cell r="C1532" t="str">
            <v>Reducer42 1/2STD-</v>
          </cell>
          <cell r="D1532" t="str">
            <v>Reducer</v>
          </cell>
          <cell r="E1532">
            <v>4</v>
          </cell>
          <cell r="F1532" t="str">
            <v>2 1/2</v>
          </cell>
          <cell r="G1532" t="str">
            <v>STD</v>
          </cell>
          <cell r="H1532" t="str">
            <v>-</v>
          </cell>
          <cell r="I1532">
            <v>7.35</v>
          </cell>
          <cell r="J1532" t="str">
            <v>Anaco</v>
          </cell>
        </row>
        <row r="1533">
          <cell r="C1533" t="str">
            <v>Reducer43 1/2STD-</v>
          </cell>
          <cell r="D1533" t="str">
            <v>Reducer</v>
          </cell>
          <cell r="E1533">
            <v>4</v>
          </cell>
          <cell r="F1533" t="str">
            <v>3 1/2</v>
          </cell>
          <cell r="G1533" t="str">
            <v>STD</v>
          </cell>
          <cell r="H1533" t="str">
            <v>-</v>
          </cell>
          <cell r="I1533">
            <v>6.55</v>
          </cell>
          <cell r="J1533" t="str">
            <v>Anaco</v>
          </cell>
        </row>
        <row r="1534">
          <cell r="C1534" t="str">
            <v>Reducer52STD-</v>
          </cell>
          <cell r="D1534" t="str">
            <v>Reducer</v>
          </cell>
          <cell r="E1534">
            <v>5</v>
          </cell>
          <cell r="F1534">
            <v>2</v>
          </cell>
          <cell r="G1534" t="str">
            <v>STD</v>
          </cell>
          <cell r="H1534" t="str">
            <v>-</v>
          </cell>
          <cell r="I1534">
            <v>23.85</v>
          </cell>
          <cell r="J1534" t="str">
            <v>Anaco</v>
          </cell>
        </row>
        <row r="1535">
          <cell r="C1535" t="str">
            <v>Reducer53STD-</v>
          </cell>
          <cell r="D1535" t="str">
            <v>Reducer</v>
          </cell>
          <cell r="E1535">
            <v>5</v>
          </cell>
          <cell r="F1535">
            <v>3</v>
          </cell>
          <cell r="G1535" t="str">
            <v>STD</v>
          </cell>
          <cell r="H1535" t="str">
            <v>-</v>
          </cell>
          <cell r="I1535">
            <v>13.6</v>
          </cell>
          <cell r="J1535" t="str">
            <v>Anaco</v>
          </cell>
        </row>
        <row r="1536">
          <cell r="C1536" t="str">
            <v>Reducer54STD-</v>
          </cell>
          <cell r="D1536" t="str">
            <v>Reducer</v>
          </cell>
          <cell r="E1536">
            <v>5</v>
          </cell>
          <cell r="F1536">
            <v>4</v>
          </cell>
          <cell r="G1536" t="str">
            <v>STD</v>
          </cell>
          <cell r="H1536" t="str">
            <v>-</v>
          </cell>
          <cell r="I1536">
            <v>12.5</v>
          </cell>
          <cell r="J1536" t="str">
            <v>Anaco</v>
          </cell>
        </row>
        <row r="1537">
          <cell r="C1537" t="str">
            <v>Reducer52 1/2STD-</v>
          </cell>
          <cell r="D1537" t="str">
            <v>Reducer</v>
          </cell>
          <cell r="E1537">
            <v>5</v>
          </cell>
          <cell r="F1537" t="str">
            <v>2 1/2</v>
          </cell>
          <cell r="G1537" t="str">
            <v>STD</v>
          </cell>
          <cell r="H1537" t="str">
            <v>-</v>
          </cell>
          <cell r="I1537">
            <v>23.85</v>
          </cell>
          <cell r="J1537" t="str">
            <v>Anaco</v>
          </cell>
        </row>
        <row r="1538">
          <cell r="C1538" t="str">
            <v>Reducer53 1/2STD-</v>
          </cell>
          <cell r="D1538" t="str">
            <v>Reducer</v>
          </cell>
          <cell r="E1538">
            <v>5</v>
          </cell>
          <cell r="F1538" t="str">
            <v>3 1/2</v>
          </cell>
          <cell r="G1538" t="str">
            <v>STD</v>
          </cell>
          <cell r="H1538" t="str">
            <v>-</v>
          </cell>
          <cell r="I1538">
            <v>17.600000000000001</v>
          </cell>
          <cell r="J1538" t="str">
            <v>Anaco</v>
          </cell>
        </row>
        <row r="1539">
          <cell r="C1539" t="str">
            <v>Reducer63STD-</v>
          </cell>
          <cell r="D1539" t="str">
            <v>Reducer</v>
          </cell>
          <cell r="E1539">
            <v>6</v>
          </cell>
          <cell r="F1539">
            <v>3</v>
          </cell>
          <cell r="G1539" t="str">
            <v>STD</v>
          </cell>
          <cell r="H1539" t="str">
            <v>-</v>
          </cell>
          <cell r="I1539">
            <v>17.45</v>
          </cell>
          <cell r="J1539" t="str">
            <v>Anaco</v>
          </cell>
        </row>
        <row r="1540">
          <cell r="C1540" t="str">
            <v>Reducer64STD-</v>
          </cell>
          <cell r="D1540" t="str">
            <v>Reducer</v>
          </cell>
          <cell r="E1540">
            <v>6</v>
          </cell>
          <cell r="F1540">
            <v>4</v>
          </cell>
          <cell r="G1540" t="str">
            <v>STD</v>
          </cell>
          <cell r="H1540" t="str">
            <v>-</v>
          </cell>
          <cell r="I1540">
            <v>14.25</v>
          </cell>
          <cell r="J1540" t="str">
            <v>Anaco</v>
          </cell>
        </row>
        <row r="1541">
          <cell r="C1541" t="str">
            <v>Reducer65STD-</v>
          </cell>
          <cell r="D1541" t="str">
            <v>Reducer</v>
          </cell>
          <cell r="E1541">
            <v>6</v>
          </cell>
          <cell r="F1541">
            <v>5</v>
          </cell>
          <cell r="G1541" t="str">
            <v>STD</v>
          </cell>
          <cell r="H1541" t="str">
            <v>-</v>
          </cell>
          <cell r="I1541">
            <v>12.65</v>
          </cell>
          <cell r="J1541" t="str">
            <v>Anaco</v>
          </cell>
        </row>
        <row r="1542">
          <cell r="C1542" t="str">
            <v>Reducer62 1/2STD-</v>
          </cell>
          <cell r="D1542" t="str">
            <v>Reducer</v>
          </cell>
          <cell r="E1542">
            <v>6</v>
          </cell>
          <cell r="F1542" t="str">
            <v>2 1/2</v>
          </cell>
          <cell r="G1542" t="str">
            <v>STD</v>
          </cell>
          <cell r="H1542" t="str">
            <v>-</v>
          </cell>
          <cell r="I1542">
            <v>32.65</v>
          </cell>
          <cell r="J1542" t="str">
            <v>Anaco</v>
          </cell>
        </row>
        <row r="1543">
          <cell r="C1543" t="str">
            <v>Reducer63 1/2STD-</v>
          </cell>
          <cell r="D1543" t="str">
            <v>Reducer</v>
          </cell>
          <cell r="E1543">
            <v>6</v>
          </cell>
          <cell r="F1543" t="str">
            <v>3 1/2</v>
          </cell>
          <cell r="G1543" t="str">
            <v>STD</v>
          </cell>
          <cell r="H1543" t="str">
            <v>-</v>
          </cell>
          <cell r="I1543">
            <v>22.55</v>
          </cell>
          <cell r="J1543" t="str">
            <v>Anaco</v>
          </cell>
        </row>
        <row r="1544">
          <cell r="C1544" t="str">
            <v>Reducer84STD-</v>
          </cell>
          <cell r="D1544" t="str">
            <v>Reducer</v>
          </cell>
          <cell r="E1544">
            <v>8</v>
          </cell>
          <cell r="F1544">
            <v>4</v>
          </cell>
          <cell r="G1544" t="str">
            <v>STD</v>
          </cell>
          <cell r="H1544" t="str">
            <v>-</v>
          </cell>
          <cell r="I1544">
            <v>21.3</v>
          </cell>
          <cell r="J1544" t="str">
            <v>Anaco</v>
          </cell>
        </row>
        <row r="1545">
          <cell r="C1545" t="str">
            <v>Reducer85STD-</v>
          </cell>
          <cell r="D1545" t="str">
            <v>Reducer</v>
          </cell>
          <cell r="E1545">
            <v>8</v>
          </cell>
          <cell r="F1545">
            <v>5</v>
          </cell>
          <cell r="G1545" t="str">
            <v>STD</v>
          </cell>
          <cell r="H1545" t="str">
            <v>-</v>
          </cell>
          <cell r="I1545">
            <v>21.3</v>
          </cell>
          <cell r="J1545" t="str">
            <v>Anaco</v>
          </cell>
        </row>
        <row r="1546">
          <cell r="C1546" t="str">
            <v>Reducer86STD-</v>
          </cell>
          <cell r="D1546" t="str">
            <v>Reducer</v>
          </cell>
          <cell r="E1546">
            <v>8</v>
          </cell>
          <cell r="F1546">
            <v>6</v>
          </cell>
          <cell r="G1546" t="str">
            <v>STD</v>
          </cell>
          <cell r="H1546" t="str">
            <v>-</v>
          </cell>
          <cell r="I1546">
            <v>18.899999999999999</v>
          </cell>
          <cell r="J1546" t="str">
            <v>Anaco</v>
          </cell>
        </row>
        <row r="1547">
          <cell r="C1547" t="str">
            <v>Reducer83 1/2STD-</v>
          </cell>
          <cell r="D1547" t="str">
            <v>Reducer</v>
          </cell>
          <cell r="E1547">
            <v>8</v>
          </cell>
          <cell r="F1547" t="str">
            <v>3 1/2</v>
          </cell>
          <cell r="G1547" t="str">
            <v>STD</v>
          </cell>
          <cell r="H1547" t="str">
            <v>-</v>
          </cell>
          <cell r="I1547">
            <v>42.25</v>
          </cell>
          <cell r="J1547" t="str">
            <v>Anaco</v>
          </cell>
        </row>
        <row r="1548">
          <cell r="C1548" t="str">
            <v>Reducer104STD-</v>
          </cell>
          <cell r="D1548" t="str">
            <v>Reducer</v>
          </cell>
          <cell r="E1548">
            <v>10</v>
          </cell>
          <cell r="F1548">
            <v>4</v>
          </cell>
          <cell r="G1548" t="str">
            <v>STD</v>
          </cell>
          <cell r="H1548" t="str">
            <v>-</v>
          </cell>
          <cell r="I1548">
            <v>57.15</v>
          </cell>
          <cell r="J1548" t="str">
            <v>Anaco</v>
          </cell>
        </row>
        <row r="1549">
          <cell r="C1549" t="str">
            <v>Reducer105STD-</v>
          </cell>
          <cell r="D1549" t="str">
            <v>Reducer</v>
          </cell>
          <cell r="E1549">
            <v>10</v>
          </cell>
          <cell r="F1549">
            <v>5</v>
          </cell>
          <cell r="G1549" t="str">
            <v>STD</v>
          </cell>
          <cell r="H1549" t="str">
            <v>-</v>
          </cell>
          <cell r="I1549">
            <v>42.9</v>
          </cell>
          <cell r="J1549" t="str">
            <v>Anaco</v>
          </cell>
        </row>
        <row r="1550">
          <cell r="C1550" t="str">
            <v>Reducer106STD-</v>
          </cell>
          <cell r="D1550" t="str">
            <v>Reducer</v>
          </cell>
          <cell r="E1550">
            <v>10</v>
          </cell>
          <cell r="F1550">
            <v>6</v>
          </cell>
          <cell r="G1550" t="str">
            <v>STD</v>
          </cell>
          <cell r="H1550" t="str">
            <v>-</v>
          </cell>
          <cell r="I1550">
            <v>31.2</v>
          </cell>
          <cell r="J1550" t="str">
            <v>Anaco</v>
          </cell>
        </row>
        <row r="1551">
          <cell r="C1551" t="str">
            <v>Reducer108STD-</v>
          </cell>
          <cell r="D1551" t="str">
            <v>Reducer</v>
          </cell>
          <cell r="E1551">
            <v>10</v>
          </cell>
          <cell r="F1551">
            <v>8</v>
          </cell>
          <cell r="G1551" t="str">
            <v>STD</v>
          </cell>
          <cell r="H1551" t="str">
            <v>-</v>
          </cell>
          <cell r="I1551">
            <v>28.65</v>
          </cell>
          <cell r="J1551" t="str">
            <v>Anaco</v>
          </cell>
        </row>
        <row r="1552">
          <cell r="C1552" t="str">
            <v>Reducer125STD-</v>
          </cell>
          <cell r="D1552" t="str">
            <v>Reducer</v>
          </cell>
          <cell r="E1552">
            <v>12</v>
          </cell>
          <cell r="F1552">
            <v>5</v>
          </cell>
          <cell r="G1552" t="str">
            <v>STD</v>
          </cell>
          <cell r="H1552" t="str">
            <v>-</v>
          </cell>
          <cell r="I1552">
            <v>113.3</v>
          </cell>
          <cell r="J1552" t="str">
            <v>Anaco</v>
          </cell>
        </row>
        <row r="1553">
          <cell r="C1553" t="str">
            <v>Reducer126STD-</v>
          </cell>
          <cell r="D1553" t="str">
            <v>Reducer</v>
          </cell>
          <cell r="E1553">
            <v>12</v>
          </cell>
          <cell r="F1553">
            <v>6</v>
          </cell>
          <cell r="G1553" t="str">
            <v>STD</v>
          </cell>
          <cell r="H1553" t="str">
            <v>-</v>
          </cell>
          <cell r="I1553">
            <v>49.6</v>
          </cell>
          <cell r="J1553" t="str">
            <v>Anaco</v>
          </cell>
        </row>
        <row r="1554">
          <cell r="C1554" t="str">
            <v>Reducer128STD-</v>
          </cell>
          <cell r="D1554" t="str">
            <v>Reducer</v>
          </cell>
          <cell r="E1554">
            <v>12</v>
          </cell>
          <cell r="F1554">
            <v>8</v>
          </cell>
          <cell r="G1554" t="str">
            <v>STD</v>
          </cell>
          <cell r="H1554" t="str">
            <v>-</v>
          </cell>
          <cell r="I1554">
            <v>47.35</v>
          </cell>
          <cell r="J1554" t="str">
            <v>Anaco</v>
          </cell>
        </row>
        <row r="1555">
          <cell r="C1555" t="str">
            <v>Reducer1210STD-</v>
          </cell>
          <cell r="D1555" t="str">
            <v>Reducer</v>
          </cell>
          <cell r="E1555">
            <v>12</v>
          </cell>
          <cell r="F1555">
            <v>10</v>
          </cell>
          <cell r="G1555" t="str">
            <v>STD</v>
          </cell>
          <cell r="H1555" t="str">
            <v>-</v>
          </cell>
          <cell r="I1555">
            <v>44.5</v>
          </cell>
          <cell r="J1555" t="str">
            <v>Anaco</v>
          </cell>
        </row>
        <row r="1556">
          <cell r="C1556" t="str">
            <v>Reducer146STD-</v>
          </cell>
          <cell r="D1556" t="str">
            <v>Reducer</v>
          </cell>
          <cell r="E1556">
            <v>14</v>
          </cell>
          <cell r="F1556">
            <v>6</v>
          </cell>
          <cell r="G1556" t="str">
            <v>STD</v>
          </cell>
          <cell r="H1556" t="str">
            <v>-</v>
          </cell>
          <cell r="I1556">
            <v>153</v>
          </cell>
          <cell r="J1556" t="str">
            <v>Anaco</v>
          </cell>
        </row>
        <row r="1557">
          <cell r="C1557" t="str">
            <v>Reducer148STD-</v>
          </cell>
          <cell r="D1557" t="str">
            <v>Reducer</v>
          </cell>
          <cell r="E1557">
            <v>14</v>
          </cell>
          <cell r="F1557">
            <v>8</v>
          </cell>
          <cell r="G1557" t="str">
            <v>STD</v>
          </cell>
          <cell r="H1557" t="str">
            <v>-</v>
          </cell>
          <cell r="I1557">
            <v>107.7</v>
          </cell>
          <cell r="J1557" t="str">
            <v>Anaco</v>
          </cell>
        </row>
        <row r="1558">
          <cell r="C1558" t="str">
            <v>Reducer1410STD-</v>
          </cell>
          <cell r="D1558" t="str">
            <v>Reducer</v>
          </cell>
          <cell r="E1558">
            <v>14</v>
          </cell>
          <cell r="F1558">
            <v>10</v>
          </cell>
          <cell r="G1558" t="str">
            <v>STD</v>
          </cell>
          <cell r="H1558" t="str">
            <v>-</v>
          </cell>
          <cell r="I1558">
            <v>85.1</v>
          </cell>
          <cell r="J1558" t="str">
            <v>Anaco</v>
          </cell>
        </row>
        <row r="1559">
          <cell r="C1559" t="str">
            <v>Reducer1412STD-</v>
          </cell>
          <cell r="D1559" t="str">
            <v>Reducer</v>
          </cell>
          <cell r="E1559">
            <v>14</v>
          </cell>
          <cell r="F1559">
            <v>12</v>
          </cell>
          <cell r="G1559" t="str">
            <v>STD</v>
          </cell>
          <cell r="H1559" t="str">
            <v>-</v>
          </cell>
          <cell r="I1559">
            <v>62.1</v>
          </cell>
          <cell r="J1559" t="str">
            <v>Anaco</v>
          </cell>
        </row>
        <row r="1560">
          <cell r="C1560" t="str">
            <v>Reducer166STD-</v>
          </cell>
          <cell r="D1560" t="str">
            <v>Reducer</v>
          </cell>
          <cell r="E1560">
            <v>16</v>
          </cell>
          <cell r="F1560">
            <v>6</v>
          </cell>
          <cell r="G1560" t="str">
            <v>STD</v>
          </cell>
          <cell r="H1560" t="str">
            <v>-</v>
          </cell>
          <cell r="I1560">
            <v>234.1</v>
          </cell>
          <cell r="J1560" t="str">
            <v>Anaco</v>
          </cell>
        </row>
        <row r="1561">
          <cell r="C1561" t="str">
            <v>Reducer168STD-</v>
          </cell>
          <cell r="D1561" t="str">
            <v>Reducer</v>
          </cell>
          <cell r="E1561">
            <v>16</v>
          </cell>
          <cell r="F1561">
            <v>8</v>
          </cell>
          <cell r="G1561" t="str">
            <v>STD</v>
          </cell>
          <cell r="H1561" t="str">
            <v>-</v>
          </cell>
          <cell r="I1561">
            <v>128.65</v>
          </cell>
          <cell r="J1561" t="str">
            <v>Anaco</v>
          </cell>
        </row>
        <row r="1562">
          <cell r="C1562" t="str">
            <v>Reducer1610STD-</v>
          </cell>
          <cell r="D1562" t="str">
            <v>Reducer</v>
          </cell>
          <cell r="E1562">
            <v>16</v>
          </cell>
          <cell r="F1562">
            <v>10</v>
          </cell>
          <cell r="G1562" t="str">
            <v>STD</v>
          </cell>
          <cell r="H1562" t="str">
            <v>-</v>
          </cell>
          <cell r="I1562">
            <v>106.4</v>
          </cell>
          <cell r="J1562" t="str">
            <v>Anaco</v>
          </cell>
        </row>
        <row r="1563">
          <cell r="C1563" t="str">
            <v>Reducer1612STD-</v>
          </cell>
          <cell r="D1563" t="str">
            <v>Reducer</v>
          </cell>
          <cell r="E1563">
            <v>16</v>
          </cell>
          <cell r="F1563">
            <v>12</v>
          </cell>
          <cell r="G1563" t="str">
            <v>STD</v>
          </cell>
          <cell r="H1563" t="str">
            <v>-</v>
          </cell>
          <cell r="I1563">
            <v>96.3</v>
          </cell>
          <cell r="J1563" t="str">
            <v>Anaco</v>
          </cell>
        </row>
        <row r="1564">
          <cell r="C1564" t="str">
            <v>Reducer1614STD-</v>
          </cell>
          <cell r="D1564" t="str">
            <v>Reducer</v>
          </cell>
          <cell r="E1564">
            <v>16</v>
          </cell>
          <cell r="F1564">
            <v>14</v>
          </cell>
          <cell r="G1564" t="str">
            <v>STD</v>
          </cell>
          <cell r="H1564" t="str">
            <v>-</v>
          </cell>
          <cell r="I1564">
            <v>96.3</v>
          </cell>
          <cell r="J1564" t="str">
            <v>Anaco</v>
          </cell>
        </row>
        <row r="1565">
          <cell r="C1565" t="str">
            <v>Reducer188STD-</v>
          </cell>
          <cell r="D1565" t="str">
            <v>Reducer</v>
          </cell>
          <cell r="E1565">
            <v>18</v>
          </cell>
          <cell r="F1565">
            <v>8</v>
          </cell>
          <cell r="G1565" t="str">
            <v>STD</v>
          </cell>
          <cell r="H1565" t="str">
            <v>-</v>
          </cell>
          <cell r="I1565">
            <v>699.85</v>
          </cell>
          <cell r="J1565" t="str">
            <v>Anaco</v>
          </cell>
        </row>
        <row r="1566">
          <cell r="C1566" t="str">
            <v>Reducer1810STD-</v>
          </cell>
          <cell r="D1566" t="str">
            <v>Reducer</v>
          </cell>
          <cell r="E1566">
            <v>18</v>
          </cell>
          <cell r="F1566">
            <v>10</v>
          </cell>
          <cell r="G1566" t="str">
            <v>STD</v>
          </cell>
          <cell r="H1566" t="str">
            <v>-</v>
          </cell>
          <cell r="I1566">
            <v>274.39999999999998</v>
          </cell>
          <cell r="J1566" t="str">
            <v>Anaco</v>
          </cell>
        </row>
        <row r="1567">
          <cell r="C1567" t="str">
            <v>Reducer1812STD-</v>
          </cell>
          <cell r="D1567" t="str">
            <v>Reducer</v>
          </cell>
          <cell r="E1567">
            <v>18</v>
          </cell>
          <cell r="F1567">
            <v>12</v>
          </cell>
          <cell r="G1567" t="str">
            <v>STD</v>
          </cell>
          <cell r="H1567" t="str">
            <v>-</v>
          </cell>
          <cell r="I1567">
            <v>211.2</v>
          </cell>
          <cell r="J1567" t="str">
            <v>Anaco</v>
          </cell>
        </row>
        <row r="1568">
          <cell r="C1568" t="str">
            <v>Reducer1814STD-</v>
          </cell>
          <cell r="D1568" t="str">
            <v>Reducer</v>
          </cell>
          <cell r="E1568">
            <v>18</v>
          </cell>
          <cell r="F1568">
            <v>14</v>
          </cell>
          <cell r="G1568" t="str">
            <v>STD</v>
          </cell>
          <cell r="H1568" t="str">
            <v>-</v>
          </cell>
          <cell r="I1568">
            <v>187.35</v>
          </cell>
          <cell r="J1568" t="str">
            <v>Anaco</v>
          </cell>
        </row>
        <row r="1569">
          <cell r="C1569" t="str">
            <v>Reducer1816STD-</v>
          </cell>
          <cell r="D1569" t="str">
            <v>Reducer</v>
          </cell>
          <cell r="E1569">
            <v>18</v>
          </cell>
          <cell r="F1569">
            <v>16</v>
          </cell>
          <cell r="G1569" t="str">
            <v>STD</v>
          </cell>
          <cell r="H1569" t="str">
            <v>-</v>
          </cell>
          <cell r="I1569">
            <v>152</v>
          </cell>
          <cell r="J1569" t="str">
            <v>Anaco</v>
          </cell>
        </row>
        <row r="1570">
          <cell r="C1570" t="str">
            <v>Reducer208STD-</v>
          </cell>
          <cell r="D1570" t="str">
            <v>Reducer</v>
          </cell>
          <cell r="E1570">
            <v>20</v>
          </cell>
          <cell r="F1570">
            <v>8</v>
          </cell>
          <cell r="G1570" t="str">
            <v>STD</v>
          </cell>
          <cell r="H1570" t="str">
            <v>-</v>
          </cell>
        </row>
        <row r="1571">
          <cell r="C1571" t="str">
            <v>Reducer2010STD-</v>
          </cell>
          <cell r="D1571" t="str">
            <v>Reducer</v>
          </cell>
          <cell r="E1571">
            <v>20</v>
          </cell>
          <cell r="F1571">
            <v>10</v>
          </cell>
          <cell r="G1571" t="str">
            <v>STD</v>
          </cell>
          <cell r="H1571" t="str">
            <v>-</v>
          </cell>
          <cell r="I1571">
            <v>300.8</v>
          </cell>
          <cell r="J1571" t="str">
            <v>Anaco</v>
          </cell>
        </row>
        <row r="1572">
          <cell r="C1572" t="str">
            <v>Reducer2012STD-</v>
          </cell>
          <cell r="D1572" t="str">
            <v>Reducer</v>
          </cell>
          <cell r="E1572">
            <v>20</v>
          </cell>
          <cell r="F1572">
            <v>12</v>
          </cell>
          <cell r="G1572" t="str">
            <v>STD</v>
          </cell>
          <cell r="H1572" t="str">
            <v>-</v>
          </cell>
          <cell r="I1572">
            <v>269.3</v>
          </cell>
          <cell r="J1572" t="str">
            <v>Anaco</v>
          </cell>
        </row>
        <row r="1573">
          <cell r="C1573" t="str">
            <v>Reducer2014STD-</v>
          </cell>
          <cell r="D1573" t="str">
            <v>Reducer</v>
          </cell>
          <cell r="E1573">
            <v>20</v>
          </cell>
          <cell r="F1573">
            <v>14</v>
          </cell>
          <cell r="G1573" t="str">
            <v>STD</v>
          </cell>
          <cell r="H1573" t="str">
            <v>-</v>
          </cell>
          <cell r="I1573">
            <v>234.1</v>
          </cell>
          <cell r="J1573" t="str">
            <v>Anaco</v>
          </cell>
        </row>
        <row r="1574">
          <cell r="C1574" t="str">
            <v>Reducer2016STD-</v>
          </cell>
          <cell r="D1574" t="str">
            <v>Reducer</v>
          </cell>
          <cell r="E1574">
            <v>20</v>
          </cell>
          <cell r="F1574">
            <v>16</v>
          </cell>
          <cell r="G1574" t="str">
            <v>STD</v>
          </cell>
          <cell r="H1574" t="str">
            <v>-</v>
          </cell>
          <cell r="I1574">
            <v>205.6</v>
          </cell>
          <cell r="J1574" t="str">
            <v>Anaco</v>
          </cell>
        </row>
        <row r="1575">
          <cell r="C1575" t="str">
            <v>Reducer2018STD-</v>
          </cell>
          <cell r="D1575" t="str">
            <v>Reducer</v>
          </cell>
          <cell r="E1575">
            <v>20</v>
          </cell>
          <cell r="F1575">
            <v>18</v>
          </cell>
          <cell r="G1575" t="str">
            <v>STD</v>
          </cell>
          <cell r="H1575" t="str">
            <v>-</v>
          </cell>
          <cell r="I1575">
            <v>205.6</v>
          </cell>
          <cell r="J1575" t="str">
            <v>Anaco</v>
          </cell>
        </row>
        <row r="1576">
          <cell r="C1576" t="str">
            <v>Reducer2410STD-</v>
          </cell>
          <cell r="D1576" t="str">
            <v>Reducer</v>
          </cell>
          <cell r="E1576">
            <v>24</v>
          </cell>
          <cell r="F1576">
            <v>10</v>
          </cell>
          <cell r="G1576" t="str">
            <v>STD</v>
          </cell>
          <cell r="H1576" t="str">
            <v>-</v>
          </cell>
          <cell r="I1576">
            <v>940.8</v>
          </cell>
          <cell r="J1576" t="str">
            <v>Anaco</v>
          </cell>
        </row>
        <row r="1577">
          <cell r="C1577" t="str">
            <v>Reducer2412STD-</v>
          </cell>
          <cell r="D1577" t="str">
            <v>Reducer</v>
          </cell>
          <cell r="E1577">
            <v>24</v>
          </cell>
          <cell r="F1577">
            <v>12</v>
          </cell>
          <cell r="G1577" t="str">
            <v>STD</v>
          </cell>
          <cell r="H1577" t="str">
            <v>-</v>
          </cell>
          <cell r="I1577">
            <v>719.85</v>
          </cell>
          <cell r="J1577" t="str">
            <v>Anaco</v>
          </cell>
        </row>
        <row r="1578">
          <cell r="C1578" t="str">
            <v>Reducer2414STD-</v>
          </cell>
          <cell r="D1578" t="str">
            <v>Reducer</v>
          </cell>
          <cell r="E1578">
            <v>24</v>
          </cell>
          <cell r="F1578">
            <v>14</v>
          </cell>
          <cell r="G1578" t="str">
            <v>STD</v>
          </cell>
          <cell r="H1578" t="str">
            <v>-</v>
          </cell>
          <cell r="I1578">
            <v>719.85</v>
          </cell>
          <cell r="J1578" t="str">
            <v>Anaco</v>
          </cell>
        </row>
        <row r="1579">
          <cell r="C1579" t="str">
            <v>Reducer2416STD-</v>
          </cell>
          <cell r="D1579" t="str">
            <v>Reducer</v>
          </cell>
          <cell r="E1579">
            <v>24</v>
          </cell>
          <cell r="F1579">
            <v>16</v>
          </cell>
          <cell r="G1579" t="str">
            <v>STD</v>
          </cell>
          <cell r="H1579" t="str">
            <v>-</v>
          </cell>
          <cell r="I1579">
            <v>605.6</v>
          </cell>
          <cell r="J1579" t="str">
            <v>Anaco</v>
          </cell>
        </row>
        <row r="1580">
          <cell r="C1580" t="str">
            <v>Reducer2418STD-</v>
          </cell>
          <cell r="D1580" t="str">
            <v>Reducer</v>
          </cell>
          <cell r="E1580">
            <v>24</v>
          </cell>
          <cell r="F1580">
            <v>18</v>
          </cell>
          <cell r="G1580" t="str">
            <v>STD</v>
          </cell>
          <cell r="H1580" t="str">
            <v>-</v>
          </cell>
          <cell r="I1580">
            <v>605.6</v>
          </cell>
          <cell r="J1580" t="str">
            <v>Anaco</v>
          </cell>
        </row>
        <row r="1581">
          <cell r="C1581" t="str">
            <v>Reducer2420STD-</v>
          </cell>
          <cell r="D1581" t="str">
            <v>Reducer</v>
          </cell>
          <cell r="E1581">
            <v>24</v>
          </cell>
          <cell r="F1581">
            <v>20</v>
          </cell>
          <cell r="G1581" t="str">
            <v>STD</v>
          </cell>
          <cell r="H1581" t="str">
            <v>-</v>
          </cell>
          <cell r="I1581">
            <v>550.75</v>
          </cell>
          <cell r="J1581" t="str">
            <v>Anaco</v>
          </cell>
        </row>
        <row r="1582">
          <cell r="C1582" t="str">
            <v>Reducer3014STD-</v>
          </cell>
          <cell r="D1582" t="str">
            <v>Reducer</v>
          </cell>
          <cell r="E1582">
            <v>30</v>
          </cell>
          <cell r="F1582">
            <v>14</v>
          </cell>
          <cell r="G1582" t="str">
            <v>STD</v>
          </cell>
          <cell r="H1582" t="str">
            <v>-</v>
          </cell>
        </row>
        <row r="1583">
          <cell r="C1583" t="str">
            <v>Reducer3016STD-</v>
          </cell>
          <cell r="D1583" t="str">
            <v>Reducer</v>
          </cell>
          <cell r="E1583">
            <v>30</v>
          </cell>
          <cell r="F1583">
            <v>16</v>
          </cell>
          <cell r="G1583" t="str">
            <v>STD</v>
          </cell>
          <cell r="H1583" t="str">
            <v>-</v>
          </cell>
        </row>
        <row r="1584">
          <cell r="C1584" t="str">
            <v>Reducer3018STD-</v>
          </cell>
          <cell r="D1584" t="str">
            <v>Reducer</v>
          </cell>
          <cell r="E1584">
            <v>30</v>
          </cell>
          <cell r="F1584">
            <v>18</v>
          </cell>
          <cell r="G1584" t="str">
            <v>STD</v>
          </cell>
          <cell r="H1584" t="str">
            <v>-</v>
          </cell>
        </row>
        <row r="1585">
          <cell r="C1585" t="str">
            <v>Reducer3020STD-</v>
          </cell>
          <cell r="D1585" t="str">
            <v>Reducer</v>
          </cell>
          <cell r="E1585">
            <v>30</v>
          </cell>
          <cell r="F1585">
            <v>20</v>
          </cell>
          <cell r="G1585" t="str">
            <v>STD</v>
          </cell>
          <cell r="H1585" t="str">
            <v>-</v>
          </cell>
          <cell r="I1585">
            <v>1170</v>
          </cell>
          <cell r="J1585" t="str">
            <v>Anaco</v>
          </cell>
        </row>
        <row r="1586">
          <cell r="C1586" t="str">
            <v>Reducer3024STD-</v>
          </cell>
          <cell r="D1586" t="str">
            <v>Reducer</v>
          </cell>
          <cell r="E1586">
            <v>30</v>
          </cell>
          <cell r="F1586">
            <v>24</v>
          </cell>
          <cell r="G1586" t="str">
            <v>STD</v>
          </cell>
          <cell r="H1586" t="str">
            <v>-</v>
          </cell>
          <cell r="I1586">
            <v>1170</v>
          </cell>
          <cell r="J1586" t="str">
            <v>Anaco</v>
          </cell>
        </row>
        <row r="1587">
          <cell r="C1587" t="str">
            <v>Reducer3616STD-</v>
          </cell>
          <cell r="D1587" t="str">
            <v>Reducer</v>
          </cell>
          <cell r="E1587">
            <v>36</v>
          </cell>
          <cell r="F1587">
            <v>16</v>
          </cell>
          <cell r="G1587" t="str">
            <v>STD</v>
          </cell>
          <cell r="H1587" t="str">
            <v>-</v>
          </cell>
        </row>
        <row r="1588">
          <cell r="C1588" t="str">
            <v>Reducer3618STD-</v>
          </cell>
          <cell r="D1588" t="str">
            <v>Reducer</v>
          </cell>
          <cell r="E1588">
            <v>36</v>
          </cell>
          <cell r="F1588">
            <v>18</v>
          </cell>
          <cell r="G1588" t="str">
            <v>STD</v>
          </cell>
          <cell r="H1588" t="str">
            <v>-</v>
          </cell>
        </row>
        <row r="1589">
          <cell r="C1589" t="str">
            <v>Reducer3620STD-</v>
          </cell>
          <cell r="D1589" t="str">
            <v>Reducer</v>
          </cell>
          <cell r="E1589">
            <v>36</v>
          </cell>
          <cell r="F1589">
            <v>20</v>
          </cell>
          <cell r="G1589" t="str">
            <v>STD</v>
          </cell>
          <cell r="H1589" t="str">
            <v>-</v>
          </cell>
        </row>
        <row r="1590">
          <cell r="C1590" t="str">
            <v>Reducer3624STD-</v>
          </cell>
          <cell r="D1590" t="str">
            <v>Reducer</v>
          </cell>
          <cell r="E1590">
            <v>36</v>
          </cell>
          <cell r="F1590">
            <v>24</v>
          </cell>
          <cell r="G1590" t="str">
            <v>STD</v>
          </cell>
          <cell r="H1590" t="str">
            <v>-</v>
          </cell>
          <cell r="I1590">
            <v>1505</v>
          </cell>
          <cell r="J1590" t="str">
            <v>Anaco</v>
          </cell>
        </row>
        <row r="1591">
          <cell r="C1591" t="str">
            <v>Reducer3630STD-</v>
          </cell>
          <cell r="D1591" t="str">
            <v>Reducer</v>
          </cell>
          <cell r="E1591">
            <v>36</v>
          </cell>
          <cell r="F1591">
            <v>30</v>
          </cell>
          <cell r="G1591" t="str">
            <v>STD</v>
          </cell>
          <cell r="H1591" t="str">
            <v>-</v>
          </cell>
          <cell r="I1591">
            <v>1505</v>
          </cell>
          <cell r="J1591" t="str">
            <v>Anaco</v>
          </cell>
        </row>
        <row r="1592">
          <cell r="C1592" t="str">
            <v>Reducer4220STD-</v>
          </cell>
          <cell r="D1592" t="str">
            <v>Reducer</v>
          </cell>
          <cell r="E1592">
            <v>42</v>
          </cell>
          <cell r="F1592">
            <v>20</v>
          </cell>
          <cell r="G1592" t="str">
            <v>STD</v>
          </cell>
          <cell r="H1592" t="str">
            <v>-</v>
          </cell>
        </row>
        <row r="1593">
          <cell r="C1593" t="str">
            <v>Reducer4224STD-</v>
          </cell>
          <cell r="D1593" t="str">
            <v>Reducer</v>
          </cell>
          <cell r="E1593">
            <v>42</v>
          </cell>
          <cell r="F1593">
            <v>24</v>
          </cell>
          <cell r="G1593" t="str">
            <v>STD</v>
          </cell>
          <cell r="H1593" t="str">
            <v>-</v>
          </cell>
        </row>
        <row r="1594">
          <cell r="C1594" t="str">
            <v>Reducer4230STD-</v>
          </cell>
          <cell r="D1594" t="str">
            <v>Reducer</v>
          </cell>
          <cell r="E1594">
            <v>42</v>
          </cell>
          <cell r="F1594">
            <v>30</v>
          </cell>
          <cell r="G1594" t="str">
            <v>STD</v>
          </cell>
          <cell r="H1594" t="str">
            <v>-</v>
          </cell>
        </row>
        <row r="1595">
          <cell r="C1595" t="str">
            <v>Reducer4236STD-</v>
          </cell>
          <cell r="D1595" t="str">
            <v>Reducer</v>
          </cell>
          <cell r="E1595">
            <v>42</v>
          </cell>
          <cell r="F1595">
            <v>36</v>
          </cell>
          <cell r="G1595" t="str">
            <v>STD</v>
          </cell>
          <cell r="H1595" t="str">
            <v>-</v>
          </cell>
        </row>
        <row r="1596">
          <cell r="C1596" t="str">
            <v>Reducer4830STD-</v>
          </cell>
          <cell r="D1596" t="str">
            <v>Reducer</v>
          </cell>
          <cell r="E1596">
            <v>48</v>
          </cell>
          <cell r="F1596">
            <v>30</v>
          </cell>
          <cell r="G1596" t="str">
            <v>STD</v>
          </cell>
          <cell r="H1596" t="str">
            <v>-</v>
          </cell>
        </row>
        <row r="1597">
          <cell r="C1597" t="str">
            <v>Reducer4836STD-</v>
          </cell>
          <cell r="D1597" t="str">
            <v>Reducer</v>
          </cell>
          <cell r="E1597">
            <v>48</v>
          </cell>
          <cell r="F1597">
            <v>36</v>
          </cell>
          <cell r="G1597" t="str">
            <v>STD</v>
          </cell>
          <cell r="H1597" t="str">
            <v>-</v>
          </cell>
        </row>
        <row r="1598">
          <cell r="C1598" t="str">
            <v>Reducer4842STD-</v>
          </cell>
          <cell r="D1598" t="str">
            <v>Reducer</v>
          </cell>
          <cell r="E1598">
            <v>48</v>
          </cell>
          <cell r="F1598">
            <v>42</v>
          </cell>
          <cell r="G1598" t="str">
            <v>STD</v>
          </cell>
          <cell r="H1598" t="str">
            <v>-</v>
          </cell>
        </row>
        <row r="1599">
          <cell r="C1599" t="str">
            <v>Reducer1 1/21STD-</v>
          </cell>
          <cell r="D1599" t="str">
            <v>Reducer</v>
          </cell>
          <cell r="E1599" t="str">
            <v>1 1/2</v>
          </cell>
          <cell r="F1599">
            <v>1</v>
          </cell>
          <cell r="G1599" t="str">
            <v>STD</v>
          </cell>
          <cell r="H1599" t="str">
            <v>-</v>
          </cell>
          <cell r="I1599">
            <v>6.4</v>
          </cell>
          <cell r="J1599" t="str">
            <v>Anaco</v>
          </cell>
        </row>
        <row r="1600">
          <cell r="C1600" t="str">
            <v>Reducer1 1/21 1/4STD-</v>
          </cell>
          <cell r="D1600" t="str">
            <v>Reducer</v>
          </cell>
          <cell r="E1600" t="str">
            <v>1 1/2</v>
          </cell>
          <cell r="F1600" t="str">
            <v>1 1/4</v>
          </cell>
          <cell r="G1600" t="str">
            <v>STD</v>
          </cell>
          <cell r="H1600" t="str">
            <v>-</v>
          </cell>
          <cell r="I1600">
            <v>6.4</v>
          </cell>
          <cell r="J1600" t="str">
            <v>Anaco</v>
          </cell>
        </row>
        <row r="1601">
          <cell r="C1601" t="str">
            <v>Reducer1 1/21/2STD-</v>
          </cell>
          <cell r="D1601" t="str">
            <v>Reducer</v>
          </cell>
          <cell r="E1601" t="str">
            <v>1 1/2</v>
          </cell>
          <cell r="F1601" t="str">
            <v>1/2</v>
          </cell>
          <cell r="G1601" t="str">
            <v>STD</v>
          </cell>
          <cell r="H1601" t="str">
            <v>-</v>
          </cell>
          <cell r="I1601">
            <v>13.28</v>
          </cell>
          <cell r="J1601" t="str">
            <v>Anaco</v>
          </cell>
        </row>
        <row r="1602">
          <cell r="C1602" t="str">
            <v>Reducer1 1/23/4STD-</v>
          </cell>
          <cell r="D1602" t="str">
            <v>Reducer</v>
          </cell>
          <cell r="E1602" t="str">
            <v>1 1/2</v>
          </cell>
          <cell r="F1602" t="str">
            <v>3/4</v>
          </cell>
          <cell r="G1602" t="str">
            <v>STD</v>
          </cell>
          <cell r="H1602" t="str">
            <v>-</v>
          </cell>
          <cell r="I1602">
            <v>8.8000000000000007</v>
          </cell>
          <cell r="J1602" t="str">
            <v>Anaco</v>
          </cell>
        </row>
        <row r="1603">
          <cell r="C1603" t="str">
            <v>Reducer1 1/41STD-</v>
          </cell>
          <cell r="D1603" t="str">
            <v>Reducer</v>
          </cell>
          <cell r="E1603" t="str">
            <v>1 1/4</v>
          </cell>
          <cell r="F1603">
            <v>1</v>
          </cell>
          <cell r="G1603" t="str">
            <v>STD</v>
          </cell>
          <cell r="H1603" t="str">
            <v>-</v>
          </cell>
          <cell r="I1603">
            <v>6.24</v>
          </cell>
          <cell r="J1603" t="str">
            <v>Anaco</v>
          </cell>
        </row>
        <row r="1604">
          <cell r="C1604" t="str">
            <v>Reducer1 1/41/2STD-</v>
          </cell>
          <cell r="D1604" t="str">
            <v>Reducer</v>
          </cell>
          <cell r="E1604" t="str">
            <v>1 1/4</v>
          </cell>
          <cell r="F1604" t="str">
            <v>1/2</v>
          </cell>
          <cell r="G1604" t="str">
            <v>STD</v>
          </cell>
          <cell r="H1604" t="str">
            <v>-</v>
          </cell>
          <cell r="I1604">
            <v>9.75</v>
          </cell>
          <cell r="J1604" t="str">
            <v>Anaco</v>
          </cell>
        </row>
        <row r="1605">
          <cell r="C1605" t="str">
            <v>Reducer1 1/43/4STD-</v>
          </cell>
          <cell r="D1605" t="str">
            <v>Reducer</v>
          </cell>
          <cell r="E1605" t="str">
            <v>1 1/4</v>
          </cell>
          <cell r="F1605" t="str">
            <v>3/4</v>
          </cell>
          <cell r="G1605" t="str">
            <v>STD</v>
          </cell>
          <cell r="H1605" t="str">
            <v>-</v>
          </cell>
          <cell r="I1605">
            <v>6.24</v>
          </cell>
          <cell r="J1605" t="str">
            <v>Anaco</v>
          </cell>
        </row>
        <row r="1606">
          <cell r="C1606" t="str">
            <v>Reducer2 1/21STD-</v>
          </cell>
          <cell r="D1606" t="str">
            <v>Reducer</v>
          </cell>
          <cell r="E1606" t="str">
            <v>2 1/2</v>
          </cell>
          <cell r="F1606">
            <v>1</v>
          </cell>
          <cell r="G1606" t="str">
            <v>STD</v>
          </cell>
          <cell r="H1606" t="str">
            <v>-</v>
          </cell>
          <cell r="I1606">
            <v>12.5</v>
          </cell>
          <cell r="J1606" t="str">
            <v>Anaco</v>
          </cell>
        </row>
        <row r="1607">
          <cell r="C1607" t="str">
            <v>Reducer2 1/22STD-</v>
          </cell>
          <cell r="D1607" t="str">
            <v>Reducer</v>
          </cell>
          <cell r="E1607" t="str">
            <v>2 1/2</v>
          </cell>
          <cell r="F1607">
            <v>2</v>
          </cell>
          <cell r="G1607" t="str">
            <v>STD</v>
          </cell>
          <cell r="H1607" t="str">
            <v>-</v>
          </cell>
          <cell r="I1607">
            <v>5.95</v>
          </cell>
          <cell r="J1607" t="str">
            <v>Anaco</v>
          </cell>
        </row>
        <row r="1608">
          <cell r="C1608" t="str">
            <v>Reducer2 1/21 1/2STD-</v>
          </cell>
          <cell r="D1608" t="str">
            <v>Reducer</v>
          </cell>
          <cell r="E1608" t="str">
            <v>2 1/2</v>
          </cell>
          <cell r="F1608" t="str">
            <v>1 1/2</v>
          </cell>
          <cell r="G1608" t="str">
            <v>STD</v>
          </cell>
          <cell r="H1608" t="str">
            <v>-</v>
          </cell>
          <cell r="I1608">
            <v>6.1</v>
          </cell>
          <cell r="J1608" t="str">
            <v>Anaco</v>
          </cell>
        </row>
        <row r="1609">
          <cell r="C1609" t="str">
            <v>Reducer2 1/21 1/4STD-</v>
          </cell>
          <cell r="D1609" t="str">
            <v>Reducer</v>
          </cell>
          <cell r="E1609" t="str">
            <v>2 1/2</v>
          </cell>
          <cell r="F1609" t="str">
            <v>1 1/4</v>
          </cell>
          <cell r="G1609" t="str">
            <v>STD</v>
          </cell>
          <cell r="H1609" t="str">
            <v>-</v>
          </cell>
          <cell r="I1609">
            <v>10.4</v>
          </cell>
          <cell r="J1609" t="str">
            <v>Anaco</v>
          </cell>
        </row>
        <row r="1610">
          <cell r="C1610" t="str">
            <v>Reducer3 1/22STD-</v>
          </cell>
          <cell r="D1610" t="str">
            <v>Reducer</v>
          </cell>
          <cell r="E1610" t="str">
            <v>3 1/2</v>
          </cell>
          <cell r="F1610">
            <v>2</v>
          </cell>
          <cell r="G1610" t="str">
            <v>STD</v>
          </cell>
          <cell r="H1610" t="str">
            <v>-</v>
          </cell>
          <cell r="I1610">
            <v>13.3</v>
          </cell>
          <cell r="J1610" t="str">
            <v>Anaco</v>
          </cell>
        </row>
        <row r="1611">
          <cell r="C1611" t="str">
            <v>Reducer3 1/23STD-</v>
          </cell>
          <cell r="D1611" t="str">
            <v>Reducer</v>
          </cell>
          <cell r="E1611" t="str">
            <v>3 1/2</v>
          </cell>
          <cell r="F1611">
            <v>3</v>
          </cell>
          <cell r="G1611" t="str">
            <v>STD</v>
          </cell>
          <cell r="H1611" t="str">
            <v>-</v>
          </cell>
          <cell r="I1611">
            <v>12.8</v>
          </cell>
          <cell r="J1611" t="str">
            <v>Anaco</v>
          </cell>
        </row>
        <row r="1612">
          <cell r="C1612" t="str">
            <v>Reducer3 1/21 1/2STD-</v>
          </cell>
          <cell r="D1612" t="str">
            <v>Reducer</v>
          </cell>
          <cell r="E1612" t="str">
            <v>3 1/2</v>
          </cell>
          <cell r="F1612" t="str">
            <v>1 1/2</v>
          </cell>
          <cell r="G1612" t="str">
            <v>STD</v>
          </cell>
          <cell r="H1612" t="str">
            <v>-</v>
          </cell>
          <cell r="I1612">
            <v>30.55</v>
          </cell>
          <cell r="J1612" t="str">
            <v>Anaco</v>
          </cell>
        </row>
        <row r="1613">
          <cell r="C1613" t="str">
            <v>Reducer3 1/22 1/2STD-</v>
          </cell>
          <cell r="D1613" t="str">
            <v>Reducer</v>
          </cell>
          <cell r="E1613" t="str">
            <v>3 1/2</v>
          </cell>
          <cell r="F1613" t="str">
            <v>2 1/2</v>
          </cell>
          <cell r="G1613" t="str">
            <v>STD</v>
          </cell>
          <cell r="H1613" t="str">
            <v>-</v>
          </cell>
          <cell r="I1613">
            <v>12.8</v>
          </cell>
          <cell r="J1613" t="str">
            <v>Anaco</v>
          </cell>
        </row>
        <row r="1614">
          <cell r="C1614" t="str">
            <v>Reducer3/41/2STD-</v>
          </cell>
          <cell r="D1614" t="str">
            <v>Reducer</v>
          </cell>
          <cell r="E1614" t="str">
            <v>3/4</v>
          </cell>
          <cell r="F1614" t="str">
            <v>1/2</v>
          </cell>
          <cell r="G1614" t="str">
            <v>STD</v>
          </cell>
          <cell r="H1614" t="str">
            <v>-</v>
          </cell>
          <cell r="I1614">
            <v>6.88</v>
          </cell>
          <cell r="J1614" t="str">
            <v>Anaco</v>
          </cell>
        </row>
        <row r="1615">
          <cell r="C1615" t="str">
            <v>Reducer11/2X-STG-</v>
          </cell>
          <cell r="D1615" t="str">
            <v>Reducer</v>
          </cell>
          <cell r="E1615">
            <v>1</v>
          </cell>
          <cell r="F1615" t="str">
            <v>1/2</v>
          </cell>
          <cell r="G1615" t="str">
            <v>X-STG</v>
          </cell>
          <cell r="H1615" t="str">
            <v>-</v>
          </cell>
          <cell r="I1615">
            <v>8.35</v>
          </cell>
          <cell r="J1615" t="str">
            <v>Anaco</v>
          </cell>
        </row>
        <row r="1616">
          <cell r="C1616" t="str">
            <v>Reducer13/4X-STG-</v>
          </cell>
          <cell r="D1616" t="str">
            <v>Reducer</v>
          </cell>
          <cell r="E1616">
            <v>1</v>
          </cell>
          <cell r="F1616" t="str">
            <v>3/4</v>
          </cell>
          <cell r="G1616" t="str">
            <v>X-STG</v>
          </cell>
          <cell r="H1616" t="str">
            <v>-</v>
          </cell>
          <cell r="I1616">
            <v>8.35</v>
          </cell>
          <cell r="J1616" t="str">
            <v>Anaco</v>
          </cell>
        </row>
        <row r="1617">
          <cell r="C1617" t="str">
            <v>Reducer21X-STG-</v>
          </cell>
          <cell r="D1617" t="str">
            <v>Reducer</v>
          </cell>
          <cell r="E1617">
            <v>2</v>
          </cell>
          <cell r="F1617">
            <v>1</v>
          </cell>
          <cell r="G1617" t="str">
            <v>X-STG</v>
          </cell>
          <cell r="H1617" t="str">
            <v>-</v>
          </cell>
          <cell r="I1617">
            <v>7.05</v>
          </cell>
          <cell r="J1617" t="str">
            <v>Anaco</v>
          </cell>
        </row>
        <row r="1618">
          <cell r="C1618" t="str">
            <v>Reducer21 1/2X-STG-</v>
          </cell>
          <cell r="D1618" t="str">
            <v>Reducer</v>
          </cell>
          <cell r="E1618">
            <v>2</v>
          </cell>
          <cell r="F1618" t="str">
            <v>1 1/2</v>
          </cell>
          <cell r="G1618" t="str">
            <v>X-STG</v>
          </cell>
          <cell r="H1618" t="str">
            <v>-</v>
          </cell>
          <cell r="I1618">
            <v>5.15</v>
          </cell>
          <cell r="J1618" t="str">
            <v>Anaco</v>
          </cell>
        </row>
        <row r="1619">
          <cell r="C1619" t="str">
            <v>Reducer21 1/4X-STG-</v>
          </cell>
          <cell r="D1619" t="str">
            <v>Reducer</v>
          </cell>
          <cell r="E1619">
            <v>2</v>
          </cell>
          <cell r="F1619" t="str">
            <v>1 1/4</v>
          </cell>
          <cell r="G1619" t="str">
            <v>X-STG</v>
          </cell>
          <cell r="H1619" t="str">
            <v>-</v>
          </cell>
          <cell r="I1619">
            <v>5.15</v>
          </cell>
          <cell r="J1619" t="str">
            <v>Anaco</v>
          </cell>
        </row>
        <row r="1620">
          <cell r="C1620" t="str">
            <v>Reducer23/4X-STG-</v>
          </cell>
          <cell r="D1620" t="str">
            <v>Reducer</v>
          </cell>
          <cell r="E1620">
            <v>2</v>
          </cell>
          <cell r="F1620" t="str">
            <v>3/4</v>
          </cell>
          <cell r="G1620" t="str">
            <v>X-STG</v>
          </cell>
          <cell r="H1620" t="str">
            <v>-</v>
          </cell>
          <cell r="I1620">
            <v>14.55</v>
          </cell>
          <cell r="J1620" t="str">
            <v>Anaco</v>
          </cell>
        </row>
        <row r="1621">
          <cell r="C1621" t="str">
            <v>Reducer32X-STG-</v>
          </cell>
          <cell r="D1621" t="str">
            <v>Reducer</v>
          </cell>
          <cell r="E1621">
            <v>3</v>
          </cell>
          <cell r="F1621">
            <v>2</v>
          </cell>
          <cell r="G1621" t="str">
            <v>X-STG</v>
          </cell>
          <cell r="H1621" t="str">
            <v>-</v>
          </cell>
          <cell r="I1621">
            <v>6.4</v>
          </cell>
          <cell r="J1621" t="str">
            <v>Anaco</v>
          </cell>
        </row>
        <row r="1622">
          <cell r="C1622" t="str">
            <v>Reducer31 1/2X-STG-</v>
          </cell>
          <cell r="D1622" t="str">
            <v>Reducer</v>
          </cell>
          <cell r="E1622">
            <v>3</v>
          </cell>
          <cell r="F1622" t="str">
            <v>1 1/2</v>
          </cell>
          <cell r="G1622" t="str">
            <v>X-STG</v>
          </cell>
          <cell r="H1622" t="str">
            <v>-</v>
          </cell>
          <cell r="I1622">
            <v>8.15</v>
          </cell>
          <cell r="J1622" t="str">
            <v>Anaco</v>
          </cell>
        </row>
        <row r="1623">
          <cell r="C1623" t="str">
            <v>Reducer31 1/4X-STG-</v>
          </cell>
          <cell r="D1623" t="str">
            <v>Reducer</v>
          </cell>
          <cell r="E1623">
            <v>3</v>
          </cell>
          <cell r="F1623" t="str">
            <v>1 1/4</v>
          </cell>
          <cell r="G1623" t="str">
            <v>X-STG</v>
          </cell>
          <cell r="H1623" t="str">
            <v>-</v>
          </cell>
          <cell r="I1623">
            <v>12</v>
          </cell>
          <cell r="J1623" t="str">
            <v>Anaco</v>
          </cell>
        </row>
        <row r="1624">
          <cell r="C1624" t="str">
            <v>Reducer32 1/2X-STG-</v>
          </cell>
          <cell r="D1624" t="str">
            <v>Reducer</v>
          </cell>
          <cell r="E1624">
            <v>3</v>
          </cell>
          <cell r="F1624" t="str">
            <v>2 1/2</v>
          </cell>
          <cell r="G1624" t="str">
            <v>X-STG</v>
          </cell>
          <cell r="H1624" t="str">
            <v>-</v>
          </cell>
          <cell r="I1624">
            <v>6.1</v>
          </cell>
          <cell r="J1624" t="str">
            <v>Anaco</v>
          </cell>
        </row>
        <row r="1625">
          <cell r="C1625" t="str">
            <v>Reducer42X-STG-</v>
          </cell>
          <cell r="D1625" t="str">
            <v>Reducer</v>
          </cell>
          <cell r="E1625">
            <v>4</v>
          </cell>
          <cell r="F1625">
            <v>2</v>
          </cell>
          <cell r="G1625" t="str">
            <v>X-STG</v>
          </cell>
          <cell r="H1625" t="str">
            <v>-</v>
          </cell>
          <cell r="I1625">
            <v>9.15</v>
          </cell>
          <cell r="J1625" t="str">
            <v>Anaco</v>
          </cell>
        </row>
        <row r="1626">
          <cell r="C1626" t="str">
            <v>Reducer43X-STG-</v>
          </cell>
          <cell r="D1626" t="str">
            <v>Reducer</v>
          </cell>
          <cell r="E1626">
            <v>4</v>
          </cell>
          <cell r="F1626">
            <v>3</v>
          </cell>
          <cell r="G1626" t="str">
            <v>X-STG</v>
          </cell>
          <cell r="H1626" t="str">
            <v>-</v>
          </cell>
          <cell r="I1626">
            <v>8.15</v>
          </cell>
          <cell r="J1626" t="str">
            <v>Anaco</v>
          </cell>
        </row>
        <row r="1627">
          <cell r="C1627" t="str">
            <v>Reducer41 1/2X-STG-</v>
          </cell>
          <cell r="D1627" t="str">
            <v>Reducer</v>
          </cell>
          <cell r="E1627">
            <v>4</v>
          </cell>
          <cell r="F1627" t="str">
            <v>1 1/2</v>
          </cell>
          <cell r="G1627" t="str">
            <v>X-STG</v>
          </cell>
          <cell r="H1627" t="str">
            <v>-</v>
          </cell>
          <cell r="I1627">
            <v>15.05</v>
          </cell>
          <cell r="J1627" t="str">
            <v>Anaco</v>
          </cell>
        </row>
        <row r="1628">
          <cell r="C1628" t="str">
            <v>Reducer42 1/2X-STG-</v>
          </cell>
          <cell r="D1628" t="str">
            <v>Reducer</v>
          </cell>
          <cell r="E1628">
            <v>4</v>
          </cell>
          <cell r="F1628" t="str">
            <v>2 1/2</v>
          </cell>
          <cell r="G1628" t="str">
            <v>X-STG</v>
          </cell>
          <cell r="H1628" t="str">
            <v>-</v>
          </cell>
          <cell r="I1628">
            <v>9.15</v>
          </cell>
          <cell r="J1628" t="str">
            <v>Anaco</v>
          </cell>
        </row>
        <row r="1629">
          <cell r="C1629" t="str">
            <v>Reducer43 1/2X-STG-</v>
          </cell>
          <cell r="D1629" t="str">
            <v>Reducer</v>
          </cell>
          <cell r="E1629">
            <v>4</v>
          </cell>
          <cell r="F1629" t="str">
            <v>3 1/2</v>
          </cell>
          <cell r="G1629" t="str">
            <v>X-STG</v>
          </cell>
          <cell r="H1629" t="str">
            <v>-</v>
          </cell>
          <cell r="I1629">
            <v>8.15</v>
          </cell>
          <cell r="J1629" t="str">
            <v>Anaco</v>
          </cell>
        </row>
        <row r="1630">
          <cell r="C1630" t="str">
            <v>Reducer52X-STG-</v>
          </cell>
          <cell r="D1630" t="str">
            <v>Reducer</v>
          </cell>
          <cell r="E1630">
            <v>5</v>
          </cell>
          <cell r="F1630">
            <v>2</v>
          </cell>
          <cell r="G1630" t="str">
            <v>X-STG</v>
          </cell>
          <cell r="H1630" t="str">
            <v>-</v>
          </cell>
          <cell r="I1630">
            <v>61.6</v>
          </cell>
          <cell r="J1630" t="str">
            <v>Anaco</v>
          </cell>
        </row>
        <row r="1631">
          <cell r="C1631" t="str">
            <v>Reducer53X-STG-</v>
          </cell>
          <cell r="D1631" t="str">
            <v>Reducer</v>
          </cell>
          <cell r="E1631">
            <v>5</v>
          </cell>
          <cell r="F1631">
            <v>3</v>
          </cell>
          <cell r="G1631" t="str">
            <v>X-STG</v>
          </cell>
          <cell r="H1631" t="str">
            <v>-</v>
          </cell>
          <cell r="I1631">
            <v>20</v>
          </cell>
          <cell r="J1631" t="str">
            <v>Anaco</v>
          </cell>
        </row>
        <row r="1632">
          <cell r="C1632" t="str">
            <v>Reducer54X-STG-</v>
          </cell>
          <cell r="D1632" t="str">
            <v>Reducer</v>
          </cell>
          <cell r="E1632">
            <v>5</v>
          </cell>
          <cell r="F1632">
            <v>4</v>
          </cell>
          <cell r="G1632" t="str">
            <v>X-STG</v>
          </cell>
          <cell r="H1632" t="str">
            <v>-</v>
          </cell>
          <cell r="I1632">
            <v>16.8</v>
          </cell>
          <cell r="J1632" t="str">
            <v>Anaco</v>
          </cell>
        </row>
        <row r="1633">
          <cell r="C1633" t="str">
            <v>Reducer52 1/2X-STG-</v>
          </cell>
          <cell r="D1633" t="str">
            <v>Reducer</v>
          </cell>
          <cell r="E1633">
            <v>5</v>
          </cell>
          <cell r="F1633" t="str">
            <v>2 1/2</v>
          </cell>
          <cell r="G1633" t="str">
            <v>X-STG</v>
          </cell>
          <cell r="H1633" t="str">
            <v>-</v>
          </cell>
          <cell r="I1633">
            <v>35.700000000000003</v>
          </cell>
          <cell r="J1633" t="str">
            <v>Anaco</v>
          </cell>
        </row>
        <row r="1634">
          <cell r="C1634" t="str">
            <v>Reducer53 1/2X-STG-</v>
          </cell>
          <cell r="D1634" t="str">
            <v>Reducer</v>
          </cell>
          <cell r="E1634">
            <v>5</v>
          </cell>
          <cell r="F1634" t="str">
            <v>3 1/2</v>
          </cell>
          <cell r="G1634" t="str">
            <v>X-STG</v>
          </cell>
          <cell r="H1634" t="str">
            <v>-</v>
          </cell>
          <cell r="I1634">
            <v>26.25</v>
          </cell>
          <cell r="J1634" t="str">
            <v>Anaco</v>
          </cell>
        </row>
        <row r="1635">
          <cell r="C1635" t="str">
            <v>Reducer63X-STG-</v>
          </cell>
          <cell r="D1635" t="str">
            <v>Reducer</v>
          </cell>
          <cell r="E1635">
            <v>6</v>
          </cell>
          <cell r="F1635">
            <v>3</v>
          </cell>
          <cell r="G1635" t="str">
            <v>X-STG</v>
          </cell>
          <cell r="H1635" t="str">
            <v>-</v>
          </cell>
          <cell r="I1635">
            <v>22.4</v>
          </cell>
          <cell r="J1635" t="str">
            <v>Anaco</v>
          </cell>
        </row>
        <row r="1636">
          <cell r="C1636" t="str">
            <v>Reducer64X-STG-</v>
          </cell>
          <cell r="D1636" t="str">
            <v>Reducer</v>
          </cell>
          <cell r="E1636">
            <v>6</v>
          </cell>
          <cell r="F1636">
            <v>4</v>
          </cell>
          <cell r="G1636" t="str">
            <v>X-STG</v>
          </cell>
          <cell r="H1636" t="str">
            <v>-</v>
          </cell>
          <cell r="I1636">
            <v>17.45</v>
          </cell>
          <cell r="J1636" t="str">
            <v>Anaco</v>
          </cell>
        </row>
        <row r="1637">
          <cell r="C1637" t="str">
            <v>Reducer65X-STG-</v>
          </cell>
          <cell r="D1637" t="str">
            <v>Reducer</v>
          </cell>
          <cell r="E1637">
            <v>6</v>
          </cell>
          <cell r="F1637">
            <v>5</v>
          </cell>
          <cell r="G1637" t="str">
            <v>X-STG</v>
          </cell>
          <cell r="H1637" t="str">
            <v>-</v>
          </cell>
          <cell r="I1637">
            <v>17.75</v>
          </cell>
          <cell r="J1637" t="str">
            <v>Anaco</v>
          </cell>
        </row>
        <row r="1638">
          <cell r="C1638" t="str">
            <v>Reducer62 1/2X-STG-</v>
          </cell>
          <cell r="D1638" t="str">
            <v>Reducer</v>
          </cell>
          <cell r="E1638">
            <v>6</v>
          </cell>
          <cell r="F1638" t="str">
            <v>2 1/2</v>
          </cell>
          <cell r="G1638" t="str">
            <v>X-STG</v>
          </cell>
          <cell r="H1638" t="str">
            <v>-</v>
          </cell>
          <cell r="I1638">
            <v>60.15</v>
          </cell>
          <cell r="J1638" t="str">
            <v>Anaco</v>
          </cell>
        </row>
        <row r="1639">
          <cell r="C1639" t="str">
            <v>Reducer63 1/2X-STG-</v>
          </cell>
          <cell r="D1639" t="str">
            <v>Reducer</v>
          </cell>
          <cell r="E1639">
            <v>6</v>
          </cell>
          <cell r="F1639" t="str">
            <v>3 1/2</v>
          </cell>
          <cell r="G1639" t="str">
            <v>X-STG</v>
          </cell>
          <cell r="H1639" t="str">
            <v>-</v>
          </cell>
          <cell r="I1639">
            <v>31.05</v>
          </cell>
          <cell r="J1639" t="str">
            <v>Anaco</v>
          </cell>
        </row>
        <row r="1640">
          <cell r="C1640" t="str">
            <v>Reducer84X-STG-</v>
          </cell>
          <cell r="D1640" t="str">
            <v>Reducer</v>
          </cell>
          <cell r="E1640">
            <v>8</v>
          </cell>
          <cell r="F1640">
            <v>4</v>
          </cell>
          <cell r="G1640" t="str">
            <v>X-STG</v>
          </cell>
          <cell r="H1640" t="str">
            <v>-</v>
          </cell>
          <cell r="I1640">
            <v>29.45</v>
          </cell>
          <cell r="J1640" t="str">
            <v>Anaco</v>
          </cell>
        </row>
        <row r="1641">
          <cell r="C1641" t="str">
            <v>Reducer85X-STG-</v>
          </cell>
          <cell r="D1641" t="str">
            <v>Reducer</v>
          </cell>
          <cell r="E1641">
            <v>8</v>
          </cell>
          <cell r="F1641">
            <v>5</v>
          </cell>
          <cell r="G1641" t="str">
            <v>X-STG</v>
          </cell>
          <cell r="H1641" t="str">
            <v>-</v>
          </cell>
          <cell r="I1641">
            <v>31.7</v>
          </cell>
          <cell r="J1641" t="str">
            <v>Anaco</v>
          </cell>
        </row>
        <row r="1642">
          <cell r="C1642" t="str">
            <v>Reducer86X-STG-</v>
          </cell>
          <cell r="D1642" t="str">
            <v>Reducer</v>
          </cell>
          <cell r="E1642">
            <v>8</v>
          </cell>
          <cell r="F1642">
            <v>6</v>
          </cell>
          <cell r="G1642" t="str">
            <v>X-STG</v>
          </cell>
          <cell r="H1642" t="str">
            <v>-</v>
          </cell>
          <cell r="I1642">
            <v>24.65</v>
          </cell>
          <cell r="J1642" t="str">
            <v>Anaco</v>
          </cell>
        </row>
        <row r="1643">
          <cell r="C1643" t="str">
            <v>Reducer83 1/2X-STG-</v>
          </cell>
          <cell r="D1643" t="str">
            <v>Reducer</v>
          </cell>
          <cell r="E1643">
            <v>8</v>
          </cell>
          <cell r="F1643" t="str">
            <v>3 1/2</v>
          </cell>
          <cell r="G1643" t="str">
            <v>X-STG</v>
          </cell>
          <cell r="H1643" t="str">
            <v>-</v>
          </cell>
          <cell r="I1643">
            <v>47.7</v>
          </cell>
          <cell r="J1643" t="str">
            <v>Anaco</v>
          </cell>
        </row>
        <row r="1644">
          <cell r="C1644" t="str">
            <v>Reducer104X-STG-</v>
          </cell>
          <cell r="D1644" t="str">
            <v>Reducer</v>
          </cell>
          <cell r="E1644">
            <v>10</v>
          </cell>
          <cell r="F1644">
            <v>4</v>
          </cell>
          <cell r="G1644" t="str">
            <v>X-STG</v>
          </cell>
          <cell r="H1644" t="str">
            <v>-</v>
          </cell>
          <cell r="I1644">
            <v>76.95</v>
          </cell>
          <cell r="J1644" t="str">
            <v>Anaco</v>
          </cell>
        </row>
        <row r="1645">
          <cell r="C1645" t="str">
            <v>Reducer105X-STG-</v>
          </cell>
          <cell r="D1645" t="str">
            <v>Reducer</v>
          </cell>
          <cell r="E1645">
            <v>10</v>
          </cell>
          <cell r="F1645">
            <v>5</v>
          </cell>
          <cell r="G1645" t="str">
            <v>X-STG</v>
          </cell>
          <cell r="H1645" t="str">
            <v>-</v>
          </cell>
          <cell r="I1645">
            <v>64.5</v>
          </cell>
          <cell r="J1645" t="str">
            <v>Anaco</v>
          </cell>
        </row>
        <row r="1646">
          <cell r="C1646" t="str">
            <v>Reducer106X-STG-</v>
          </cell>
          <cell r="D1646" t="str">
            <v>Reducer</v>
          </cell>
          <cell r="E1646">
            <v>10</v>
          </cell>
          <cell r="F1646">
            <v>6</v>
          </cell>
          <cell r="G1646" t="str">
            <v>X-STG</v>
          </cell>
          <cell r="H1646" t="str">
            <v>-</v>
          </cell>
          <cell r="I1646">
            <v>37.6</v>
          </cell>
          <cell r="J1646" t="str">
            <v>Anaco</v>
          </cell>
        </row>
        <row r="1647">
          <cell r="C1647" t="str">
            <v>Reducer108X-STG-</v>
          </cell>
          <cell r="D1647" t="str">
            <v>Reducer</v>
          </cell>
          <cell r="E1647">
            <v>10</v>
          </cell>
          <cell r="F1647">
            <v>8</v>
          </cell>
          <cell r="G1647" t="str">
            <v>X-STG</v>
          </cell>
          <cell r="H1647" t="str">
            <v>-</v>
          </cell>
          <cell r="I1647">
            <v>33.950000000000003</v>
          </cell>
          <cell r="J1647" t="str">
            <v>Anaco</v>
          </cell>
        </row>
        <row r="1648">
          <cell r="C1648" t="str">
            <v>Reducer125X-STG-</v>
          </cell>
          <cell r="D1648" t="str">
            <v>Reducer</v>
          </cell>
          <cell r="E1648">
            <v>12</v>
          </cell>
          <cell r="F1648">
            <v>5</v>
          </cell>
          <cell r="G1648" t="str">
            <v>X-STG</v>
          </cell>
          <cell r="H1648" t="str">
            <v>-</v>
          </cell>
          <cell r="I1648">
            <v>175.2</v>
          </cell>
          <cell r="J1648" t="str">
            <v>Anaco</v>
          </cell>
        </row>
        <row r="1649">
          <cell r="C1649" t="str">
            <v>Reducer126X-STG-</v>
          </cell>
          <cell r="D1649" t="str">
            <v>Reducer</v>
          </cell>
          <cell r="E1649">
            <v>12</v>
          </cell>
          <cell r="F1649">
            <v>6</v>
          </cell>
          <cell r="G1649" t="str">
            <v>X-STG</v>
          </cell>
          <cell r="H1649" t="str">
            <v>-</v>
          </cell>
          <cell r="I1649">
            <v>60.5</v>
          </cell>
          <cell r="J1649" t="str">
            <v>Anaco</v>
          </cell>
        </row>
        <row r="1650">
          <cell r="C1650" t="str">
            <v>Reducer128X-STG-</v>
          </cell>
          <cell r="D1650" t="str">
            <v>Reducer</v>
          </cell>
          <cell r="E1650">
            <v>12</v>
          </cell>
          <cell r="F1650">
            <v>8</v>
          </cell>
          <cell r="G1650" t="str">
            <v>X-STG</v>
          </cell>
          <cell r="H1650" t="str">
            <v>-</v>
          </cell>
          <cell r="I1650">
            <v>56.95</v>
          </cell>
          <cell r="J1650" t="str">
            <v>Anaco</v>
          </cell>
        </row>
        <row r="1651">
          <cell r="C1651" t="str">
            <v>Reducer1210X-STG-</v>
          </cell>
          <cell r="D1651" t="str">
            <v>Reducer</v>
          </cell>
          <cell r="E1651">
            <v>12</v>
          </cell>
          <cell r="F1651">
            <v>10</v>
          </cell>
          <cell r="G1651" t="str">
            <v>X-STG</v>
          </cell>
          <cell r="H1651" t="str">
            <v>-</v>
          </cell>
          <cell r="I1651">
            <v>51.35</v>
          </cell>
          <cell r="J1651" t="str">
            <v>Anaco</v>
          </cell>
        </row>
        <row r="1652">
          <cell r="C1652" t="str">
            <v>Reducer146X-STG-</v>
          </cell>
          <cell r="D1652" t="str">
            <v>Reducer</v>
          </cell>
          <cell r="E1652">
            <v>14</v>
          </cell>
          <cell r="F1652">
            <v>6</v>
          </cell>
          <cell r="G1652" t="str">
            <v>X-STG</v>
          </cell>
          <cell r="H1652" t="str">
            <v>-</v>
          </cell>
          <cell r="I1652">
            <v>222.55</v>
          </cell>
          <cell r="J1652" t="str">
            <v>Anaco</v>
          </cell>
        </row>
        <row r="1653">
          <cell r="C1653" t="str">
            <v>Reducer148X-STG-</v>
          </cell>
          <cell r="D1653" t="str">
            <v>Reducer</v>
          </cell>
          <cell r="E1653">
            <v>14</v>
          </cell>
          <cell r="F1653">
            <v>8</v>
          </cell>
          <cell r="G1653" t="str">
            <v>X-STG</v>
          </cell>
          <cell r="H1653" t="str">
            <v>-</v>
          </cell>
          <cell r="I1653">
            <v>128.80000000000001</v>
          </cell>
          <cell r="J1653" t="str">
            <v>Anaco</v>
          </cell>
        </row>
        <row r="1654">
          <cell r="C1654" t="str">
            <v>Reducer1410X-STG-</v>
          </cell>
          <cell r="D1654" t="str">
            <v>Reducer</v>
          </cell>
          <cell r="E1654">
            <v>14</v>
          </cell>
          <cell r="F1654">
            <v>10</v>
          </cell>
          <cell r="G1654" t="str">
            <v>X-STG</v>
          </cell>
          <cell r="H1654" t="str">
            <v>-</v>
          </cell>
          <cell r="I1654">
            <v>94.55</v>
          </cell>
          <cell r="J1654" t="str">
            <v>Anaco</v>
          </cell>
        </row>
        <row r="1655">
          <cell r="C1655" t="str">
            <v>Reducer1412X-STG-</v>
          </cell>
          <cell r="D1655" t="str">
            <v>Reducer</v>
          </cell>
          <cell r="E1655">
            <v>14</v>
          </cell>
          <cell r="F1655">
            <v>12</v>
          </cell>
          <cell r="G1655" t="str">
            <v>X-STG</v>
          </cell>
          <cell r="H1655" t="str">
            <v>-</v>
          </cell>
          <cell r="I1655">
            <v>94.55</v>
          </cell>
          <cell r="J1655" t="str">
            <v>Anaco</v>
          </cell>
        </row>
        <row r="1656">
          <cell r="C1656" t="str">
            <v>Reducer166X-STG-</v>
          </cell>
          <cell r="D1656" t="str">
            <v>Reducer</v>
          </cell>
          <cell r="E1656">
            <v>16</v>
          </cell>
          <cell r="F1656">
            <v>6</v>
          </cell>
          <cell r="G1656" t="str">
            <v>X-STG</v>
          </cell>
          <cell r="H1656" t="str">
            <v>-</v>
          </cell>
        </row>
        <row r="1657">
          <cell r="C1657" t="str">
            <v>Reducer168X-STG-</v>
          </cell>
          <cell r="D1657" t="str">
            <v>Reducer</v>
          </cell>
          <cell r="E1657">
            <v>16</v>
          </cell>
          <cell r="F1657">
            <v>8</v>
          </cell>
          <cell r="G1657" t="str">
            <v>X-STG</v>
          </cell>
          <cell r="H1657" t="str">
            <v>-</v>
          </cell>
          <cell r="I1657">
            <v>224.95</v>
          </cell>
          <cell r="J1657" t="str">
            <v>Anaco</v>
          </cell>
        </row>
        <row r="1658">
          <cell r="C1658" t="str">
            <v>Reducer1610X-STG-</v>
          </cell>
          <cell r="D1658" t="str">
            <v>Reducer</v>
          </cell>
          <cell r="E1658">
            <v>16</v>
          </cell>
          <cell r="F1658">
            <v>10</v>
          </cell>
          <cell r="G1658" t="str">
            <v>X-STG</v>
          </cell>
          <cell r="H1658" t="str">
            <v>-</v>
          </cell>
          <cell r="I1658">
            <v>160.65</v>
          </cell>
          <cell r="J1658" t="str">
            <v>Anaco</v>
          </cell>
        </row>
        <row r="1659">
          <cell r="C1659" t="str">
            <v>Reducer1612X-STG-</v>
          </cell>
          <cell r="D1659" t="str">
            <v>Reducer</v>
          </cell>
          <cell r="E1659">
            <v>16</v>
          </cell>
          <cell r="F1659">
            <v>12</v>
          </cell>
          <cell r="G1659" t="str">
            <v>X-STG</v>
          </cell>
          <cell r="H1659" t="str">
            <v>-</v>
          </cell>
          <cell r="I1659">
            <v>118.9</v>
          </cell>
          <cell r="J1659" t="str">
            <v>Anaco</v>
          </cell>
        </row>
        <row r="1660">
          <cell r="C1660" t="str">
            <v>Reducer1614X-STG-</v>
          </cell>
          <cell r="D1660" t="str">
            <v>Reducer</v>
          </cell>
          <cell r="E1660">
            <v>16</v>
          </cell>
          <cell r="F1660">
            <v>14</v>
          </cell>
          <cell r="G1660" t="str">
            <v>X-STG</v>
          </cell>
          <cell r="H1660" t="str">
            <v>-</v>
          </cell>
          <cell r="I1660">
            <v>117.6</v>
          </cell>
          <cell r="J1660" t="str">
            <v>Anaco</v>
          </cell>
        </row>
        <row r="1661">
          <cell r="C1661" t="str">
            <v>Reducer188X-STG-</v>
          </cell>
          <cell r="D1661" t="str">
            <v>Reducer</v>
          </cell>
          <cell r="E1661">
            <v>18</v>
          </cell>
          <cell r="F1661">
            <v>8</v>
          </cell>
          <cell r="G1661" t="str">
            <v>X-STG</v>
          </cell>
          <cell r="H1661" t="str">
            <v>-</v>
          </cell>
          <cell r="I1661">
            <v>699.85</v>
          </cell>
          <cell r="J1661" t="str">
            <v>Anaco</v>
          </cell>
        </row>
        <row r="1662">
          <cell r="C1662" t="str">
            <v>Reducer1810X-STG-</v>
          </cell>
          <cell r="D1662" t="str">
            <v>Reducer</v>
          </cell>
          <cell r="E1662">
            <v>18</v>
          </cell>
          <cell r="F1662">
            <v>10</v>
          </cell>
          <cell r="G1662" t="str">
            <v>X-STG</v>
          </cell>
          <cell r="H1662" t="str">
            <v>-</v>
          </cell>
          <cell r="I1662">
            <v>274.39999999999998</v>
          </cell>
          <cell r="J1662" t="str">
            <v>Anaco</v>
          </cell>
        </row>
        <row r="1663">
          <cell r="C1663" t="str">
            <v>Reducer1812X-STG-</v>
          </cell>
          <cell r="D1663" t="str">
            <v>Reducer</v>
          </cell>
          <cell r="E1663">
            <v>18</v>
          </cell>
          <cell r="F1663">
            <v>12</v>
          </cell>
          <cell r="G1663" t="str">
            <v>X-STG</v>
          </cell>
          <cell r="H1663" t="str">
            <v>-</v>
          </cell>
          <cell r="I1663">
            <v>211.2</v>
          </cell>
          <cell r="J1663" t="str">
            <v>Anaco</v>
          </cell>
        </row>
        <row r="1664">
          <cell r="C1664" t="str">
            <v>Reducer1814X-STG-</v>
          </cell>
          <cell r="D1664" t="str">
            <v>Reducer</v>
          </cell>
          <cell r="E1664">
            <v>18</v>
          </cell>
          <cell r="F1664">
            <v>14</v>
          </cell>
          <cell r="G1664" t="str">
            <v>X-STG</v>
          </cell>
          <cell r="H1664" t="str">
            <v>-</v>
          </cell>
          <cell r="I1664">
            <v>187.35</v>
          </cell>
          <cell r="J1664" t="str">
            <v>Anaco</v>
          </cell>
        </row>
        <row r="1665">
          <cell r="C1665" t="str">
            <v>Reducer1816X-STG-</v>
          </cell>
          <cell r="D1665" t="str">
            <v>Reducer</v>
          </cell>
          <cell r="E1665">
            <v>18</v>
          </cell>
          <cell r="F1665">
            <v>16</v>
          </cell>
          <cell r="G1665" t="str">
            <v>X-STG</v>
          </cell>
          <cell r="H1665" t="str">
            <v>-</v>
          </cell>
          <cell r="I1665">
            <v>152</v>
          </cell>
          <cell r="J1665" t="str">
            <v>Anaco</v>
          </cell>
        </row>
        <row r="1666">
          <cell r="C1666" t="str">
            <v>Reducer208X-STG-</v>
          </cell>
          <cell r="D1666" t="str">
            <v>Reducer</v>
          </cell>
          <cell r="E1666">
            <v>20</v>
          </cell>
          <cell r="F1666">
            <v>8</v>
          </cell>
          <cell r="G1666" t="str">
            <v>X-STG</v>
          </cell>
          <cell r="H1666" t="str">
            <v>-</v>
          </cell>
        </row>
        <row r="1667">
          <cell r="C1667" t="str">
            <v>Reducer2010X-STG-</v>
          </cell>
          <cell r="D1667" t="str">
            <v>Reducer</v>
          </cell>
          <cell r="E1667">
            <v>20</v>
          </cell>
          <cell r="F1667">
            <v>10</v>
          </cell>
          <cell r="G1667" t="str">
            <v>X-STG</v>
          </cell>
          <cell r="H1667" t="str">
            <v>-</v>
          </cell>
          <cell r="I1667">
            <v>300.8</v>
          </cell>
          <cell r="J1667" t="str">
            <v>Anaco</v>
          </cell>
        </row>
        <row r="1668">
          <cell r="C1668" t="str">
            <v>Reducer2012X-STG-</v>
          </cell>
          <cell r="D1668" t="str">
            <v>Reducer</v>
          </cell>
          <cell r="E1668">
            <v>20</v>
          </cell>
          <cell r="F1668">
            <v>12</v>
          </cell>
          <cell r="G1668" t="str">
            <v>X-STG</v>
          </cell>
          <cell r="H1668" t="str">
            <v>-</v>
          </cell>
          <cell r="I1668">
            <v>269.3</v>
          </cell>
          <cell r="J1668" t="str">
            <v>Anaco</v>
          </cell>
        </row>
        <row r="1669">
          <cell r="C1669" t="str">
            <v>Reducer2014X-STG-</v>
          </cell>
          <cell r="D1669" t="str">
            <v>Reducer</v>
          </cell>
          <cell r="E1669">
            <v>20</v>
          </cell>
          <cell r="F1669">
            <v>14</v>
          </cell>
          <cell r="G1669" t="str">
            <v>X-STG</v>
          </cell>
          <cell r="H1669" t="str">
            <v>-</v>
          </cell>
          <cell r="I1669">
            <v>234.1</v>
          </cell>
          <cell r="J1669" t="str">
            <v>Anaco</v>
          </cell>
        </row>
        <row r="1670">
          <cell r="C1670" t="str">
            <v>Reducer2016X-STG-</v>
          </cell>
          <cell r="D1670" t="str">
            <v>Reducer</v>
          </cell>
          <cell r="E1670">
            <v>20</v>
          </cell>
          <cell r="F1670">
            <v>16</v>
          </cell>
          <cell r="G1670" t="str">
            <v>X-STG</v>
          </cell>
          <cell r="H1670" t="str">
            <v>-</v>
          </cell>
          <cell r="I1670">
            <v>205.6</v>
          </cell>
          <cell r="J1670" t="str">
            <v>Anaco</v>
          </cell>
        </row>
        <row r="1671">
          <cell r="C1671" t="str">
            <v>Reducer2018X-STG-</v>
          </cell>
          <cell r="D1671" t="str">
            <v>Reducer</v>
          </cell>
          <cell r="E1671">
            <v>20</v>
          </cell>
          <cell r="F1671">
            <v>18</v>
          </cell>
          <cell r="G1671" t="str">
            <v>X-STG</v>
          </cell>
          <cell r="H1671" t="str">
            <v>-</v>
          </cell>
          <cell r="I1671">
            <v>205.6</v>
          </cell>
          <cell r="J1671" t="str">
            <v>Anaco</v>
          </cell>
        </row>
        <row r="1672">
          <cell r="C1672" t="str">
            <v>Reducer2410X-STG-</v>
          </cell>
          <cell r="D1672" t="str">
            <v>Reducer</v>
          </cell>
          <cell r="E1672">
            <v>24</v>
          </cell>
          <cell r="F1672">
            <v>10</v>
          </cell>
          <cell r="G1672" t="str">
            <v>X-STG</v>
          </cell>
          <cell r="H1672" t="str">
            <v>-</v>
          </cell>
          <cell r="I1672">
            <v>940.8</v>
          </cell>
          <cell r="J1672" t="str">
            <v>Anaco</v>
          </cell>
        </row>
        <row r="1673">
          <cell r="C1673" t="str">
            <v>Reducer2412X-STG-</v>
          </cell>
          <cell r="D1673" t="str">
            <v>Reducer</v>
          </cell>
          <cell r="E1673">
            <v>24</v>
          </cell>
          <cell r="F1673">
            <v>12</v>
          </cell>
          <cell r="G1673" t="str">
            <v>X-STG</v>
          </cell>
          <cell r="H1673" t="str">
            <v>-</v>
          </cell>
          <cell r="I1673">
            <v>719.85</v>
          </cell>
          <cell r="J1673" t="str">
            <v>Anaco</v>
          </cell>
        </row>
        <row r="1674">
          <cell r="C1674" t="str">
            <v>Reducer2414X-STG-</v>
          </cell>
          <cell r="D1674" t="str">
            <v>Reducer</v>
          </cell>
          <cell r="E1674">
            <v>24</v>
          </cell>
          <cell r="F1674">
            <v>14</v>
          </cell>
          <cell r="G1674" t="str">
            <v>X-STG</v>
          </cell>
          <cell r="H1674" t="str">
            <v>-</v>
          </cell>
          <cell r="I1674">
            <v>719.85</v>
          </cell>
          <cell r="J1674" t="str">
            <v>Anaco</v>
          </cell>
        </row>
        <row r="1675">
          <cell r="C1675" t="str">
            <v>Reducer2416X-STG-</v>
          </cell>
          <cell r="D1675" t="str">
            <v>Reducer</v>
          </cell>
          <cell r="E1675">
            <v>24</v>
          </cell>
          <cell r="F1675">
            <v>16</v>
          </cell>
          <cell r="G1675" t="str">
            <v>X-STG</v>
          </cell>
          <cell r="H1675" t="str">
            <v>-</v>
          </cell>
          <cell r="I1675">
            <v>605.6</v>
          </cell>
          <cell r="J1675" t="str">
            <v>Anaco</v>
          </cell>
        </row>
        <row r="1676">
          <cell r="C1676" t="str">
            <v>Reducer2418X-STG-</v>
          </cell>
          <cell r="D1676" t="str">
            <v>Reducer</v>
          </cell>
          <cell r="E1676">
            <v>24</v>
          </cell>
          <cell r="F1676">
            <v>18</v>
          </cell>
          <cell r="G1676" t="str">
            <v>X-STG</v>
          </cell>
          <cell r="H1676" t="str">
            <v>-</v>
          </cell>
          <cell r="I1676">
            <v>605.6</v>
          </cell>
          <cell r="J1676" t="str">
            <v>Anaco</v>
          </cell>
        </row>
        <row r="1677">
          <cell r="C1677" t="str">
            <v>Reducer2420X-STG-</v>
          </cell>
          <cell r="D1677" t="str">
            <v>Reducer</v>
          </cell>
          <cell r="E1677">
            <v>24</v>
          </cell>
          <cell r="F1677">
            <v>20</v>
          </cell>
          <cell r="G1677" t="str">
            <v>X-STG</v>
          </cell>
          <cell r="H1677" t="str">
            <v>-</v>
          </cell>
          <cell r="I1677">
            <v>550.75</v>
          </cell>
          <cell r="J1677" t="str">
            <v>Anaco</v>
          </cell>
        </row>
        <row r="1678">
          <cell r="C1678" t="str">
            <v>Reducer3014X-STG-</v>
          </cell>
          <cell r="D1678" t="str">
            <v>Reducer</v>
          </cell>
          <cell r="E1678">
            <v>30</v>
          </cell>
          <cell r="F1678">
            <v>14</v>
          </cell>
          <cell r="G1678" t="str">
            <v>X-STG</v>
          </cell>
          <cell r="H1678" t="str">
            <v>-</v>
          </cell>
        </row>
        <row r="1679">
          <cell r="C1679" t="str">
            <v>Reducer3016X-STG-</v>
          </cell>
          <cell r="D1679" t="str">
            <v>Reducer</v>
          </cell>
          <cell r="E1679">
            <v>30</v>
          </cell>
          <cell r="F1679">
            <v>16</v>
          </cell>
          <cell r="G1679" t="str">
            <v>X-STG</v>
          </cell>
          <cell r="H1679" t="str">
            <v>-</v>
          </cell>
        </row>
        <row r="1680">
          <cell r="C1680" t="str">
            <v>Reducer3018X-STG-</v>
          </cell>
          <cell r="D1680" t="str">
            <v>Reducer</v>
          </cell>
          <cell r="E1680">
            <v>30</v>
          </cell>
          <cell r="F1680">
            <v>18</v>
          </cell>
          <cell r="G1680" t="str">
            <v>X-STG</v>
          </cell>
          <cell r="H1680" t="str">
            <v>-</v>
          </cell>
        </row>
        <row r="1681">
          <cell r="C1681" t="str">
            <v>Reducer3020X-STG-</v>
          </cell>
          <cell r="D1681" t="str">
            <v>Reducer</v>
          </cell>
          <cell r="E1681">
            <v>30</v>
          </cell>
          <cell r="F1681">
            <v>20</v>
          </cell>
          <cell r="G1681" t="str">
            <v>X-STG</v>
          </cell>
          <cell r="H1681" t="str">
            <v>-</v>
          </cell>
          <cell r="I1681">
            <v>1410</v>
          </cell>
          <cell r="J1681" t="str">
            <v>Anaco</v>
          </cell>
        </row>
        <row r="1682">
          <cell r="C1682" t="str">
            <v>Reducer3024X-STG-</v>
          </cell>
          <cell r="D1682" t="str">
            <v>Reducer</v>
          </cell>
          <cell r="E1682">
            <v>30</v>
          </cell>
          <cell r="F1682">
            <v>24</v>
          </cell>
          <cell r="G1682" t="str">
            <v>X-STG</v>
          </cell>
          <cell r="H1682" t="str">
            <v>-</v>
          </cell>
          <cell r="I1682">
            <v>1410</v>
          </cell>
          <cell r="J1682" t="str">
            <v>Anaco</v>
          </cell>
        </row>
        <row r="1683">
          <cell r="C1683" t="str">
            <v>Reducer3616X-STG-</v>
          </cell>
          <cell r="D1683" t="str">
            <v>Reducer</v>
          </cell>
          <cell r="E1683">
            <v>36</v>
          </cell>
          <cell r="F1683">
            <v>16</v>
          </cell>
          <cell r="G1683" t="str">
            <v>X-STG</v>
          </cell>
          <cell r="H1683" t="str">
            <v>-</v>
          </cell>
        </row>
        <row r="1684">
          <cell r="C1684" t="str">
            <v>Reducer3618X-STG-</v>
          </cell>
          <cell r="D1684" t="str">
            <v>Reducer</v>
          </cell>
          <cell r="E1684">
            <v>36</v>
          </cell>
          <cell r="F1684">
            <v>18</v>
          </cell>
          <cell r="G1684" t="str">
            <v>X-STG</v>
          </cell>
          <cell r="H1684" t="str">
            <v>-</v>
          </cell>
        </row>
        <row r="1685">
          <cell r="C1685" t="str">
            <v>Reducer3620X-STG-</v>
          </cell>
          <cell r="D1685" t="str">
            <v>Reducer</v>
          </cell>
          <cell r="E1685">
            <v>36</v>
          </cell>
          <cell r="F1685">
            <v>20</v>
          </cell>
          <cell r="G1685" t="str">
            <v>X-STG</v>
          </cell>
          <cell r="H1685" t="str">
            <v>-</v>
          </cell>
        </row>
        <row r="1686">
          <cell r="C1686" t="str">
            <v>Reducer3624X-STG-</v>
          </cell>
          <cell r="D1686" t="str">
            <v>Reducer</v>
          </cell>
          <cell r="E1686">
            <v>36</v>
          </cell>
          <cell r="F1686">
            <v>24</v>
          </cell>
          <cell r="G1686" t="str">
            <v>X-STG</v>
          </cell>
          <cell r="H1686" t="str">
            <v>-</v>
          </cell>
          <cell r="I1686">
            <v>1610</v>
          </cell>
          <cell r="J1686" t="str">
            <v>Anaco</v>
          </cell>
        </row>
        <row r="1687">
          <cell r="C1687" t="str">
            <v>Reducer3630X-STG-</v>
          </cell>
          <cell r="D1687" t="str">
            <v>Reducer</v>
          </cell>
          <cell r="E1687">
            <v>36</v>
          </cell>
          <cell r="F1687">
            <v>30</v>
          </cell>
          <cell r="G1687" t="str">
            <v>X-STG</v>
          </cell>
          <cell r="H1687" t="str">
            <v>-</v>
          </cell>
          <cell r="I1687">
            <v>1610</v>
          </cell>
          <cell r="J1687" t="str">
            <v>Anaco</v>
          </cell>
        </row>
        <row r="1688">
          <cell r="C1688" t="str">
            <v>Reducer4220X-STG-</v>
          </cell>
          <cell r="D1688" t="str">
            <v>Reducer</v>
          </cell>
          <cell r="E1688">
            <v>42</v>
          </cell>
          <cell r="F1688">
            <v>20</v>
          </cell>
          <cell r="G1688" t="str">
            <v>X-STG</v>
          </cell>
          <cell r="H1688" t="str">
            <v>-</v>
          </cell>
        </row>
        <row r="1689">
          <cell r="C1689" t="str">
            <v>Reducer4224X-STG-</v>
          </cell>
          <cell r="D1689" t="str">
            <v>Reducer</v>
          </cell>
          <cell r="E1689">
            <v>42</v>
          </cell>
          <cell r="F1689">
            <v>24</v>
          </cell>
          <cell r="G1689" t="str">
            <v>X-STG</v>
          </cell>
          <cell r="H1689" t="str">
            <v>-</v>
          </cell>
        </row>
        <row r="1690">
          <cell r="C1690" t="str">
            <v>Reducer4230X-STG-</v>
          </cell>
          <cell r="D1690" t="str">
            <v>Reducer</v>
          </cell>
          <cell r="E1690">
            <v>42</v>
          </cell>
          <cell r="F1690">
            <v>30</v>
          </cell>
          <cell r="G1690" t="str">
            <v>X-STG</v>
          </cell>
          <cell r="H1690" t="str">
            <v>-</v>
          </cell>
        </row>
        <row r="1691">
          <cell r="C1691" t="str">
            <v>Reducer4236X-STG-</v>
          </cell>
          <cell r="D1691" t="str">
            <v>Reducer</v>
          </cell>
          <cell r="E1691">
            <v>42</v>
          </cell>
          <cell r="F1691">
            <v>36</v>
          </cell>
          <cell r="G1691" t="str">
            <v>X-STG</v>
          </cell>
          <cell r="H1691" t="str">
            <v>-</v>
          </cell>
        </row>
        <row r="1692">
          <cell r="C1692" t="str">
            <v>Reducer4830X-STG-</v>
          </cell>
          <cell r="D1692" t="str">
            <v>Reducer</v>
          </cell>
          <cell r="E1692">
            <v>48</v>
          </cell>
          <cell r="F1692">
            <v>30</v>
          </cell>
          <cell r="G1692" t="str">
            <v>X-STG</v>
          </cell>
          <cell r="H1692" t="str">
            <v>-</v>
          </cell>
        </row>
        <row r="1693">
          <cell r="C1693" t="str">
            <v>Reducer4836X-STG-</v>
          </cell>
          <cell r="D1693" t="str">
            <v>Reducer</v>
          </cell>
          <cell r="E1693">
            <v>48</v>
          </cell>
          <cell r="F1693">
            <v>36</v>
          </cell>
          <cell r="G1693" t="str">
            <v>X-STG</v>
          </cell>
          <cell r="H1693" t="str">
            <v>-</v>
          </cell>
        </row>
        <row r="1694">
          <cell r="C1694" t="str">
            <v>Reducer4842X-STG-</v>
          </cell>
          <cell r="D1694" t="str">
            <v>Reducer</v>
          </cell>
          <cell r="E1694">
            <v>48</v>
          </cell>
          <cell r="F1694">
            <v>42</v>
          </cell>
          <cell r="G1694" t="str">
            <v>X-STG</v>
          </cell>
          <cell r="H1694" t="str">
            <v>-</v>
          </cell>
        </row>
        <row r="1695">
          <cell r="C1695" t="str">
            <v>Reducer1 1/21X-STG-</v>
          </cell>
          <cell r="D1695" t="str">
            <v>Reducer</v>
          </cell>
          <cell r="E1695" t="str">
            <v>1 1/2</v>
          </cell>
          <cell r="F1695">
            <v>1</v>
          </cell>
          <cell r="G1695" t="str">
            <v>X-STG</v>
          </cell>
          <cell r="H1695" t="str">
            <v>-</v>
          </cell>
          <cell r="I1695">
            <v>7.05</v>
          </cell>
          <cell r="J1695" t="str">
            <v>Anaco</v>
          </cell>
        </row>
        <row r="1696">
          <cell r="C1696" t="str">
            <v>Reducer1 1/21 1/4X-STG-</v>
          </cell>
          <cell r="D1696" t="str">
            <v>Reducer</v>
          </cell>
          <cell r="E1696" t="str">
            <v>1 1/2</v>
          </cell>
          <cell r="F1696" t="str">
            <v>1 1/4</v>
          </cell>
          <cell r="G1696" t="str">
            <v>X-STG</v>
          </cell>
          <cell r="H1696" t="str">
            <v>-</v>
          </cell>
          <cell r="I1696">
            <v>7.05</v>
          </cell>
          <cell r="J1696" t="str">
            <v>Anaco</v>
          </cell>
        </row>
        <row r="1697">
          <cell r="C1697" t="str">
            <v>Reducer1 1/21/2X-STG-</v>
          </cell>
          <cell r="D1697" t="str">
            <v>Reducer</v>
          </cell>
          <cell r="E1697" t="str">
            <v>1 1/2</v>
          </cell>
          <cell r="F1697" t="str">
            <v>1/2</v>
          </cell>
          <cell r="G1697" t="str">
            <v>X-STG</v>
          </cell>
          <cell r="H1697" t="str">
            <v>-</v>
          </cell>
          <cell r="I1697">
            <v>14.25</v>
          </cell>
          <cell r="J1697" t="str">
            <v>Anaco</v>
          </cell>
        </row>
        <row r="1698">
          <cell r="C1698" t="str">
            <v>Reducer1 1/23/4X-STG-</v>
          </cell>
          <cell r="D1698" t="str">
            <v>Reducer</v>
          </cell>
          <cell r="E1698" t="str">
            <v>1 1/2</v>
          </cell>
          <cell r="F1698" t="str">
            <v>3/4</v>
          </cell>
          <cell r="G1698" t="str">
            <v>X-STG</v>
          </cell>
          <cell r="H1698" t="str">
            <v>-</v>
          </cell>
          <cell r="I1698">
            <v>11.85</v>
          </cell>
          <cell r="J1698" t="str">
            <v>Anaco</v>
          </cell>
        </row>
        <row r="1699">
          <cell r="C1699" t="str">
            <v>Reducer1 1/41X-STG-</v>
          </cell>
          <cell r="D1699" t="str">
            <v>Reducer</v>
          </cell>
          <cell r="E1699" t="str">
            <v>1 1/4</v>
          </cell>
          <cell r="F1699">
            <v>1</v>
          </cell>
          <cell r="G1699" t="str">
            <v>X-STG</v>
          </cell>
          <cell r="H1699" t="str">
            <v>-</v>
          </cell>
          <cell r="I1699">
            <v>7.85</v>
          </cell>
          <cell r="J1699" t="str">
            <v>Anaco</v>
          </cell>
        </row>
        <row r="1700">
          <cell r="C1700" t="str">
            <v>Reducer1 1/41/2X-STG-</v>
          </cell>
          <cell r="D1700" t="str">
            <v>Reducer</v>
          </cell>
          <cell r="E1700" t="str">
            <v>1 1/4</v>
          </cell>
          <cell r="F1700" t="str">
            <v>1/2</v>
          </cell>
          <cell r="G1700" t="str">
            <v>X-STG</v>
          </cell>
          <cell r="H1700" t="str">
            <v>-</v>
          </cell>
          <cell r="I1700">
            <v>17.600000000000001</v>
          </cell>
          <cell r="J1700" t="str">
            <v>Anaco</v>
          </cell>
        </row>
        <row r="1701">
          <cell r="C1701" t="str">
            <v>Reducer1 1/43/4X-STG-</v>
          </cell>
          <cell r="D1701" t="str">
            <v>Reducer</v>
          </cell>
          <cell r="E1701" t="str">
            <v>1 1/4</v>
          </cell>
          <cell r="F1701" t="str">
            <v>3/4</v>
          </cell>
          <cell r="G1701" t="str">
            <v>X-STG</v>
          </cell>
          <cell r="H1701" t="str">
            <v>-</v>
          </cell>
          <cell r="I1701">
            <v>9.6</v>
          </cell>
          <cell r="J1701" t="str">
            <v>Anaco</v>
          </cell>
        </row>
        <row r="1702">
          <cell r="C1702" t="str">
            <v>Reducer2 1/21X-STG-</v>
          </cell>
          <cell r="D1702" t="str">
            <v>Reducer</v>
          </cell>
          <cell r="E1702" t="str">
            <v>2 1/2</v>
          </cell>
          <cell r="F1702">
            <v>1</v>
          </cell>
          <cell r="G1702" t="str">
            <v>X-STG</v>
          </cell>
          <cell r="H1702" t="str">
            <v>-</v>
          </cell>
          <cell r="I1702">
            <v>15.35</v>
          </cell>
          <cell r="J1702" t="str">
            <v>Anaco</v>
          </cell>
        </row>
        <row r="1703">
          <cell r="C1703" t="str">
            <v>Reducer2 1/22X-STG-</v>
          </cell>
          <cell r="D1703" t="str">
            <v>Reducer</v>
          </cell>
          <cell r="E1703" t="str">
            <v>2 1/2</v>
          </cell>
          <cell r="F1703">
            <v>2</v>
          </cell>
          <cell r="G1703" t="str">
            <v>X-STG</v>
          </cell>
          <cell r="H1703" t="str">
            <v>-</v>
          </cell>
          <cell r="I1703">
            <v>6.4</v>
          </cell>
          <cell r="J1703" t="str">
            <v>Anaco</v>
          </cell>
        </row>
        <row r="1704">
          <cell r="C1704" t="str">
            <v>Reducer2 1/21 1/2X-STG-</v>
          </cell>
          <cell r="D1704" t="str">
            <v>Reducer</v>
          </cell>
          <cell r="E1704" t="str">
            <v>2 1/2</v>
          </cell>
          <cell r="F1704" t="str">
            <v>1 1/2</v>
          </cell>
          <cell r="G1704" t="str">
            <v>X-STG</v>
          </cell>
          <cell r="H1704" t="str">
            <v>-</v>
          </cell>
          <cell r="I1704">
            <v>6.4</v>
          </cell>
          <cell r="J1704" t="str">
            <v>Anaco</v>
          </cell>
        </row>
        <row r="1705">
          <cell r="C1705" t="str">
            <v>Reducer2 1/21 1/4X-STG-</v>
          </cell>
          <cell r="D1705" t="str">
            <v>Reducer</v>
          </cell>
          <cell r="E1705" t="str">
            <v>2 1/2</v>
          </cell>
          <cell r="F1705" t="str">
            <v>1 1/4</v>
          </cell>
          <cell r="G1705" t="str">
            <v>X-STG</v>
          </cell>
          <cell r="H1705" t="str">
            <v>-</v>
          </cell>
          <cell r="I1705">
            <v>11.05</v>
          </cell>
          <cell r="J1705" t="str">
            <v>Anaco</v>
          </cell>
        </row>
        <row r="1706">
          <cell r="C1706" t="str">
            <v>Reducer3 1/22X-STG-</v>
          </cell>
          <cell r="D1706" t="str">
            <v>Reducer</v>
          </cell>
          <cell r="E1706" t="str">
            <v>3 1/2</v>
          </cell>
          <cell r="F1706">
            <v>2</v>
          </cell>
          <cell r="G1706" t="str">
            <v>X-STG</v>
          </cell>
          <cell r="H1706" t="str">
            <v>-</v>
          </cell>
          <cell r="I1706">
            <v>15.7</v>
          </cell>
          <cell r="J1706" t="str">
            <v>Anaco</v>
          </cell>
        </row>
        <row r="1707">
          <cell r="C1707" t="str">
            <v>Reducer3 1/23X-STG-</v>
          </cell>
          <cell r="D1707" t="str">
            <v>Reducer</v>
          </cell>
          <cell r="E1707" t="str">
            <v>3 1/2</v>
          </cell>
          <cell r="F1707">
            <v>3</v>
          </cell>
          <cell r="G1707" t="str">
            <v>X-STG</v>
          </cell>
          <cell r="H1707" t="str">
            <v>-</v>
          </cell>
          <cell r="I1707">
            <v>14.55</v>
          </cell>
          <cell r="J1707" t="str">
            <v>Anaco</v>
          </cell>
        </row>
        <row r="1708">
          <cell r="C1708" t="str">
            <v>Reducer3 1/21 1/2X-STG-</v>
          </cell>
          <cell r="D1708" t="str">
            <v>Reducer</v>
          </cell>
          <cell r="E1708" t="str">
            <v>3 1/2</v>
          </cell>
          <cell r="F1708" t="str">
            <v>1 1/2</v>
          </cell>
          <cell r="G1708" t="str">
            <v>X-STG</v>
          </cell>
          <cell r="H1708" t="str">
            <v>-</v>
          </cell>
          <cell r="I1708">
            <v>41.6</v>
          </cell>
          <cell r="J1708" t="str">
            <v>Anaco</v>
          </cell>
        </row>
        <row r="1709">
          <cell r="C1709" t="str">
            <v>Reducer3 1/22 1/2X-STG-</v>
          </cell>
          <cell r="D1709" t="str">
            <v>Reducer</v>
          </cell>
          <cell r="E1709" t="str">
            <v>3 1/2</v>
          </cell>
          <cell r="F1709" t="str">
            <v>2 1/2</v>
          </cell>
          <cell r="G1709" t="str">
            <v>X-STG</v>
          </cell>
          <cell r="H1709" t="str">
            <v>-</v>
          </cell>
          <cell r="I1709">
            <v>14.55</v>
          </cell>
          <cell r="J1709" t="str">
            <v>Anaco</v>
          </cell>
        </row>
        <row r="1710">
          <cell r="C1710" t="str">
            <v>Reducer3/41/2X-STG-</v>
          </cell>
          <cell r="D1710" t="str">
            <v>Reducer</v>
          </cell>
          <cell r="E1710" t="str">
            <v>3/4</v>
          </cell>
          <cell r="F1710" t="str">
            <v>1/2</v>
          </cell>
          <cell r="G1710" t="str">
            <v>X-STG</v>
          </cell>
          <cell r="H1710" t="str">
            <v>-</v>
          </cell>
          <cell r="I1710">
            <v>8</v>
          </cell>
          <cell r="J1710" t="str">
            <v>Anaco</v>
          </cell>
        </row>
        <row r="1711">
          <cell r="C1711" t="str">
            <v>Reducer11/2XX-STG-</v>
          </cell>
          <cell r="D1711" t="str">
            <v>Reducer</v>
          </cell>
          <cell r="E1711">
            <v>1</v>
          </cell>
          <cell r="F1711" t="str">
            <v>1/2</v>
          </cell>
          <cell r="G1711" t="str">
            <v>XX-STG</v>
          </cell>
          <cell r="H1711" t="str">
            <v>-</v>
          </cell>
          <cell r="I1711">
            <v>24.5</v>
          </cell>
          <cell r="J1711" t="str">
            <v>Anaco</v>
          </cell>
        </row>
        <row r="1712">
          <cell r="C1712" t="str">
            <v>Reducer13/4XX-STG-</v>
          </cell>
          <cell r="D1712" t="str">
            <v>Reducer</v>
          </cell>
          <cell r="E1712">
            <v>1</v>
          </cell>
          <cell r="F1712" t="str">
            <v>3/4</v>
          </cell>
          <cell r="G1712" t="str">
            <v>XX-STG</v>
          </cell>
          <cell r="H1712" t="str">
            <v>-</v>
          </cell>
          <cell r="I1712">
            <v>24.5</v>
          </cell>
          <cell r="J1712" t="str">
            <v>Anaco</v>
          </cell>
        </row>
        <row r="1713">
          <cell r="C1713" t="str">
            <v>Reducer21XX-STG-</v>
          </cell>
          <cell r="D1713" t="str">
            <v>Reducer</v>
          </cell>
          <cell r="E1713">
            <v>2</v>
          </cell>
          <cell r="F1713">
            <v>1</v>
          </cell>
          <cell r="G1713" t="str">
            <v>XX-STG</v>
          </cell>
          <cell r="H1713" t="str">
            <v>-</v>
          </cell>
          <cell r="I1713">
            <v>84.5</v>
          </cell>
          <cell r="J1713" t="str">
            <v>Anaco</v>
          </cell>
        </row>
        <row r="1714">
          <cell r="C1714" t="str">
            <v>Reducer21 1/2XX-STG-</v>
          </cell>
          <cell r="D1714" t="str">
            <v>Reducer</v>
          </cell>
          <cell r="E1714">
            <v>2</v>
          </cell>
          <cell r="F1714" t="str">
            <v>1 1/2</v>
          </cell>
          <cell r="G1714" t="str">
            <v>XX-STG</v>
          </cell>
          <cell r="H1714" t="str">
            <v>-</v>
          </cell>
          <cell r="I1714">
            <v>60.8</v>
          </cell>
          <cell r="J1714" t="str">
            <v>Anaco</v>
          </cell>
        </row>
        <row r="1715">
          <cell r="C1715" t="str">
            <v>Reducer21 1/4XX-STG-</v>
          </cell>
          <cell r="D1715" t="str">
            <v>Reducer</v>
          </cell>
          <cell r="E1715">
            <v>2</v>
          </cell>
          <cell r="F1715" t="str">
            <v>1 1/4</v>
          </cell>
          <cell r="G1715" t="str">
            <v>XX-STG</v>
          </cell>
          <cell r="H1715" t="str">
            <v>-</v>
          </cell>
          <cell r="I1715">
            <v>60.8</v>
          </cell>
          <cell r="J1715" t="str">
            <v>Anaco</v>
          </cell>
        </row>
        <row r="1716">
          <cell r="C1716" t="str">
            <v>Reducer23/4XX-STG-</v>
          </cell>
          <cell r="D1716" t="str">
            <v>Reducer</v>
          </cell>
          <cell r="E1716">
            <v>2</v>
          </cell>
          <cell r="F1716" t="str">
            <v>3/4</v>
          </cell>
          <cell r="G1716" t="str">
            <v>XX-STG</v>
          </cell>
          <cell r="H1716" t="str">
            <v>-</v>
          </cell>
        </row>
        <row r="1717">
          <cell r="C1717" t="str">
            <v>Reducer32XX-STG-</v>
          </cell>
          <cell r="D1717" t="str">
            <v>Reducer</v>
          </cell>
          <cell r="E1717">
            <v>3</v>
          </cell>
          <cell r="F1717">
            <v>2</v>
          </cell>
          <cell r="G1717" t="str">
            <v>XX-STG</v>
          </cell>
          <cell r="H1717" t="str">
            <v>-</v>
          </cell>
          <cell r="I1717">
            <v>49.3</v>
          </cell>
          <cell r="J1717" t="str">
            <v>Anaco</v>
          </cell>
        </row>
        <row r="1718">
          <cell r="C1718" t="str">
            <v>Reducer31 1/2XX-STG-</v>
          </cell>
          <cell r="D1718" t="str">
            <v>Reducer</v>
          </cell>
          <cell r="E1718">
            <v>3</v>
          </cell>
          <cell r="F1718" t="str">
            <v>1 1/2</v>
          </cell>
          <cell r="G1718" t="str">
            <v>XX-STG</v>
          </cell>
          <cell r="H1718" t="str">
            <v>-</v>
          </cell>
          <cell r="I1718">
            <v>57.3</v>
          </cell>
          <cell r="J1718" t="str">
            <v>Anaco</v>
          </cell>
        </row>
        <row r="1719">
          <cell r="C1719" t="str">
            <v>Reducer31 1/4XX-STG-</v>
          </cell>
          <cell r="D1719" t="str">
            <v>Reducer</v>
          </cell>
          <cell r="E1719">
            <v>3</v>
          </cell>
          <cell r="F1719" t="str">
            <v>1 1/4</v>
          </cell>
          <cell r="G1719" t="str">
            <v>XX-STG</v>
          </cell>
          <cell r="H1719" t="str">
            <v>-</v>
          </cell>
        </row>
        <row r="1720">
          <cell r="C1720" t="str">
            <v>Reducer32 1/2XX-STG-</v>
          </cell>
          <cell r="D1720" t="str">
            <v>Reducer</v>
          </cell>
          <cell r="E1720">
            <v>3</v>
          </cell>
          <cell r="F1720" t="str">
            <v>2 1/2</v>
          </cell>
          <cell r="G1720" t="str">
            <v>XX-STG</v>
          </cell>
          <cell r="H1720" t="str">
            <v>-</v>
          </cell>
          <cell r="I1720">
            <v>54.9</v>
          </cell>
          <cell r="J1720" t="str">
            <v>Anaco</v>
          </cell>
        </row>
        <row r="1721">
          <cell r="C1721" t="str">
            <v>Reducer42XX-STG-</v>
          </cell>
          <cell r="D1721" t="str">
            <v>Reducer</v>
          </cell>
          <cell r="E1721">
            <v>4</v>
          </cell>
          <cell r="F1721">
            <v>2</v>
          </cell>
          <cell r="G1721" t="str">
            <v>XX-STG</v>
          </cell>
          <cell r="H1721" t="str">
            <v>-</v>
          </cell>
          <cell r="I1721">
            <v>81</v>
          </cell>
          <cell r="J1721" t="str">
            <v>Anaco</v>
          </cell>
        </row>
        <row r="1722">
          <cell r="C1722" t="str">
            <v>Reducer43XX-STG-</v>
          </cell>
          <cell r="D1722" t="str">
            <v>Reducer</v>
          </cell>
          <cell r="E1722">
            <v>4</v>
          </cell>
          <cell r="F1722">
            <v>3</v>
          </cell>
          <cell r="G1722" t="str">
            <v>XX-STG</v>
          </cell>
          <cell r="H1722" t="str">
            <v>-</v>
          </cell>
          <cell r="I1722">
            <v>65.95</v>
          </cell>
          <cell r="J1722" t="str">
            <v>Anaco</v>
          </cell>
        </row>
        <row r="1723">
          <cell r="C1723" t="str">
            <v>Reducer41 1/2XX-STG-</v>
          </cell>
          <cell r="D1723" t="str">
            <v>Reducer</v>
          </cell>
          <cell r="E1723">
            <v>4</v>
          </cell>
          <cell r="F1723" t="str">
            <v>1 1/2</v>
          </cell>
          <cell r="G1723" t="str">
            <v>XX-STG</v>
          </cell>
          <cell r="H1723" t="str">
            <v>-</v>
          </cell>
        </row>
        <row r="1724">
          <cell r="C1724" t="str">
            <v>Reducer42 1/2XX-STG-</v>
          </cell>
          <cell r="D1724" t="str">
            <v>Reducer</v>
          </cell>
          <cell r="E1724">
            <v>4</v>
          </cell>
          <cell r="F1724" t="str">
            <v>2 1/2</v>
          </cell>
          <cell r="G1724" t="str">
            <v>XX-STG</v>
          </cell>
          <cell r="H1724" t="str">
            <v>-</v>
          </cell>
          <cell r="I1724">
            <v>79.2</v>
          </cell>
          <cell r="J1724" t="str">
            <v>Anaco</v>
          </cell>
        </row>
        <row r="1725">
          <cell r="C1725" t="str">
            <v>Reducer43 1/2XX-STG-</v>
          </cell>
          <cell r="D1725" t="str">
            <v>Reducer</v>
          </cell>
          <cell r="E1725">
            <v>4</v>
          </cell>
          <cell r="F1725" t="str">
            <v>3 1/2</v>
          </cell>
          <cell r="G1725" t="str">
            <v>XX-STG</v>
          </cell>
          <cell r="H1725" t="str">
            <v>-</v>
          </cell>
          <cell r="I1725">
            <v>63.4</v>
          </cell>
          <cell r="J1725" t="str">
            <v>Anaco</v>
          </cell>
        </row>
        <row r="1726">
          <cell r="C1726" t="str">
            <v>Reducer52XX-STG-</v>
          </cell>
          <cell r="D1726" t="str">
            <v>Reducer</v>
          </cell>
          <cell r="E1726">
            <v>5</v>
          </cell>
          <cell r="F1726">
            <v>2</v>
          </cell>
          <cell r="G1726" t="str">
            <v>XX-STG</v>
          </cell>
          <cell r="H1726" t="str">
            <v>-</v>
          </cell>
        </row>
        <row r="1727">
          <cell r="C1727" t="str">
            <v>Reducer53XX-STG-</v>
          </cell>
          <cell r="D1727" t="str">
            <v>Reducer</v>
          </cell>
          <cell r="E1727">
            <v>5</v>
          </cell>
          <cell r="F1727">
            <v>3</v>
          </cell>
          <cell r="G1727" t="str">
            <v>XX-STG</v>
          </cell>
          <cell r="H1727" t="str">
            <v>-</v>
          </cell>
          <cell r="I1727">
            <v>95.7</v>
          </cell>
          <cell r="J1727" t="str">
            <v>Anaco</v>
          </cell>
        </row>
        <row r="1728">
          <cell r="C1728" t="str">
            <v>Reducer54XX-STG-</v>
          </cell>
          <cell r="D1728" t="str">
            <v>Reducer</v>
          </cell>
          <cell r="E1728">
            <v>5</v>
          </cell>
          <cell r="F1728">
            <v>4</v>
          </cell>
          <cell r="G1728" t="str">
            <v>XX-STG</v>
          </cell>
          <cell r="H1728" t="str">
            <v>-</v>
          </cell>
          <cell r="I1728">
            <v>87.4</v>
          </cell>
          <cell r="J1728" t="str">
            <v>Anaco</v>
          </cell>
        </row>
        <row r="1729">
          <cell r="C1729" t="str">
            <v>Reducer52 1/2XX-STG-</v>
          </cell>
          <cell r="D1729" t="str">
            <v>Reducer</v>
          </cell>
          <cell r="E1729">
            <v>5</v>
          </cell>
          <cell r="F1729" t="str">
            <v>2 1/2</v>
          </cell>
          <cell r="G1729" t="str">
            <v>XX-STG</v>
          </cell>
          <cell r="H1729" t="str">
            <v>-</v>
          </cell>
          <cell r="I1729">
            <v>101.6</v>
          </cell>
          <cell r="J1729" t="str">
            <v>Anaco</v>
          </cell>
        </row>
        <row r="1730">
          <cell r="C1730" t="str">
            <v>Reducer53 1/2XX-STG-</v>
          </cell>
          <cell r="D1730" t="str">
            <v>Reducer</v>
          </cell>
          <cell r="E1730">
            <v>5</v>
          </cell>
          <cell r="F1730" t="str">
            <v>3 1/2</v>
          </cell>
          <cell r="G1730" t="str">
            <v>XX-STG</v>
          </cell>
          <cell r="H1730" t="str">
            <v>-</v>
          </cell>
          <cell r="I1730">
            <v>94.75</v>
          </cell>
          <cell r="J1730" t="str">
            <v>Anaco</v>
          </cell>
        </row>
        <row r="1731">
          <cell r="C1731" t="str">
            <v>Reducer63XX-STG-</v>
          </cell>
          <cell r="D1731" t="str">
            <v>Reducer</v>
          </cell>
          <cell r="E1731">
            <v>6</v>
          </cell>
          <cell r="F1731">
            <v>3</v>
          </cell>
          <cell r="G1731" t="str">
            <v>XX-STG</v>
          </cell>
          <cell r="H1731" t="str">
            <v>-</v>
          </cell>
          <cell r="I1731">
            <v>196</v>
          </cell>
          <cell r="J1731" t="str">
            <v>Anaco</v>
          </cell>
        </row>
        <row r="1732">
          <cell r="C1732" t="str">
            <v>Reducer64XX-STG-</v>
          </cell>
          <cell r="D1732" t="str">
            <v>Reducer</v>
          </cell>
          <cell r="E1732">
            <v>6</v>
          </cell>
          <cell r="F1732">
            <v>4</v>
          </cell>
          <cell r="G1732" t="str">
            <v>XX-STG</v>
          </cell>
          <cell r="H1732" t="str">
            <v>-</v>
          </cell>
          <cell r="I1732">
            <v>119.85</v>
          </cell>
          <cell r="J1732" t="str">
            <v>Anaco</v>
          </cell>
        </row>
        <row r="1733">
          <cell r="C1733" t="str">
            <v>Reducer65XX-STG-</v>
          </cell>
          <cell r="D1733" t="str">
            <v>Reducer</v>
          </cell>
          <cell r="E1733">
            <v>6</v>
          </cell>
          <cell r="F1733">
            <v>5</v>
          </cell>
          <cell r="G1733" t="str">
            <v>XX-STG</v>
          </cell>
          <cell r="H1733" t="str">
            <v>-</v>
          </cell>
          <cell r="I1733">
            <v>119.85</v>
          </cell>
          <cell r="J1733" t="str">
            <v>Anaco</v>
          </cell>
        </row>
        <row r="1734">
          <cell r="C1734" t="str">
            <v>Reducer62 1/2XX-STG-</v>
          </cell>
          <cell r="D1734" t="str">
            <v>Reducer</v>
          </cell>
          <cell r="E1734">
            <v>6</v>
          </cell>
          <cell r="F1734" t="str">
            <v>2 1/2</v>
          </cell>
          <cell r="G1734" t="str">
            <v>XX-STG</v>
          </cell>
          <cell r="H1734" t="str">
            <v>-</v>
          </cell>
        </row>
        <row r="1735">
          <cell r="C1735" t="str">
            <v>Reducer63 1/2XX-STG-</v>
          </cell>
          <cell r="D1735" t="str">
            <v>Reducer</v>
          </cell>
          <cell r="E1735">
            <v>6</v>
          </cell>
          <cell r="F1735" t="str">
            <v>3 1/2</v>
          </cell>
          <cell r="G1735" t="str">
            <v>XX-STG</v>
          </cell>
          <cell r="H1735" t="str">
            <v>-</v>
          </cell>
        </row>
        <row r="1736">
          <cell r="C1736" t="str">
            <v>Reducer84XX-STG-</v>
          </cell>
          <cell r="D1736" t="str">
            <v>Reducer</v>
          </cell>
          <cell r="E1736">
            <v>8</v>
          </cell>
          <cell r="F1736">
            <v>4</v>
          </cell>
          <cell r="G1736" t="str">
            <v>XX-STG</v>
          </cell>
          <cell r="H1736" t="str">
            <v>-</v>
          </cell>
          <cell r="I1736">
            <v>217.6</v>
          </cell>
          <cell r="J1736" t="str">
            <v>Anaco</v>
          </cell>
        </row>
        <row r="1737">
          <cell r="C1737" t="str">
            <v>Reducer85XX-STG-</v>
          </cell>
          <cell r="D1737" t="str">
            <v>Reducer</v>
          </cell>
          <cell r="E1737">
            <v>8</v>
          </cell>
          <cell r="F1737">
            <v>5</v>
          </cell>
          <cell r="G1737" t="str">
            <v>XX-STG</v>
          </cell>
          <cell r="H1737" t="str">
            <v>-</v>
          </cell>
          <cell r="I1737">
            <v>185.6</v>
          </cell>
          <cell r="J1737" t="str">
            <v>Anaco</v>
          </cell>
        </row>
        <row r="1738">
          <cell r="C1738" t="str">
            <v>Reducer86XX-STG-</v>
          </cell>
          <cell r="D1738" t="str">
            <v>Reducer</v>
          </cell>
          <cell r="E1738">
            <v>8</v>
          </cell>
          <cell r="F1738">
            <v>6</v>
          </cell>
          <cell r="G1738" t="str">
            <v>XX-STG</v>
          </cell>
          <cell r="H1738" t="str">
            <v>-</v>
          </cell>
          <cell r="I1738">
            <v>185.6</v>
          </cell>
          <cell r="J1738" t="str">
            <v>Anaco</v>
          </cell>
        </row>
        <row r="1739">
          <cell r="C1739" t="str">
            <v>Reducer83 1/2XX-STG-</v>
          </cell>
          <cell r="D1739" t="str">
            <v>Reducer</v>
          </cell>
          <cell r="E1739">
            <v>8</v>
          </cell>
          <cell r="F1739" t="str">
            <v>3 1/2</v>
          </cell>
          <cell r="G1739" t="str">
            <v>XX-STG</v>
          </cell>
          <cell r="H1739" t="str">
            <v>-</v>
          </cell>
        </row>
        <row r="1740">
          <cell r="C1740" t="str">
            <v>Reducer104XX-STG-</v>
          </cell>
          <cell r="D1740" t="str">
            <v>Reducer</v>
          </cell>
          <cell r="E1740">
            <v>10</v>
          </cell>
          <cell r="F1740">
            <v>4</v>
          </cell>
          <cell r="G1740" t="str">
            <v>XX-STG</v>
          </cell>
          <cell r="H1740" t="str">
            <v>-</v>
          </cell>
        </row>
        <row r="1741">
          <cell r="C1741" t="str">
            <v>Reducer105XX-STG-</v>
          </cell>
          <cell r="D1741" t="str">
            <v>Reducer</v>
          </cell>
          <cell r="E1741">
            <v>10</v>
          </cell>
          <cell r="F1741">
            <v>5</v>
          </cell>
          <cell r="G1741" t="str">
            <v>XX-STG</v>
          </cell>
          <cell r="H1741" t="str">
            <v>-</v>
          </cell>
        </row>
        <row r="1742">
          <cell r="C1742" t="str">
            <v>Reducer106XX-STG-</v>
          </cell>
          <cell r="D1742" t="str">
            <v>Reducer</v>
          </cell>
          <cell r="E1742">
            <v>10</v>
          </cell>
          <cell r="F1742">
            <v>6</v>
          </cell>
          <cell r="G1742" t="str">
            <v>XX-STG</v>
          </cell>
          <cell r="H1742" t="str">
            <v>-</v>
          </cell>
        </row>
        <row r="1743">
          <cell r="C1743" t="str">
            <v>Reducer108XX-STG-</v>
          </cell>
          <cell r="D1743" t="str">
            <v>Reducer</v>
          </cell>
          <cell r="E1743">
            <v>10</v>
          </cell>
          <cell r="F1743">
            <v>8</v>
          </cell>
          <cell r="G1743" t="str">
            <v>XX-STG</v>
          </cell>
          <cell r="H1743" t="str">
            <v>-</v>
          </cell>
        </row>
        <row r="1744">
          <cell r="C1744" t="str">
            <v>Reducer125XX-STG-</v>
          </cell>
          <cell r="D1744" t="str">
            <v>Reducer</v>
          </cell>
          <cell r="E1744">
            <v>12</v>
          </cell>
          <cell r="F1744">
            <v>5</v>
          </cell>
          <cell r="G1744" t="str">
            <v>XX-STG</v>
          </cell>
          <cell r="H1744" t="str">
            <v>-</v>
          </cell>
        </row>
        <row r="1745">
          <cell r="C1745" t="str">
            <v>Reducer126XX-STG-</v>
          </cell>
          <cell r="D1745" t="str">
            <v>Reducer</v>
          </cell>
          <cell r="E1745">
            <v>12</v>
          </cell>
          <cell r="F1745">
            <v>6</v>
          </cell>
          <cell r="G1745" t="str">
            <v>XX-STG</v>
          </cell>
          <cell r="H1745" t="str">
            <v>-</v>
          </cell>
        </row>
        <row r="1746">
          <cell r="C1746" t="str">
            <v>Reducer128XX-STG-</v>
          </cell>
          <cell r="D1746" t="str">
            <v>Reducer</v>
          </cell>
          <cell r="E1746">
            <v>12</v>
          </cell>
          <cell r="F1746">
            <v>8</v>
          </cell>
          <cell r="G1746" t="str">
            <v>XX-STG</v>
          </cell>
          <cell r="H1746" t="str">
            <v>-</v>
          </cell>
        </row>
        <row r="1747">
          <cell r="C1747" t="str">
            <v>Reducer1210XX-STG-</v>
          </cell>
          <cell r="D1747" t="str">
            <v>Reducer</v>
          </cell>
          <cell r="E1747">
            <v>12</v>
          </cell>
          <cell r="F1747">
            <v>10</v>
          </cell>
          <cell r="G1747" t="str">
            <v>XX-STG</v>
          </cell>
          <cell r="H1747" t="str">
            <v>-</v>
          </cell>
        </row>
        <row r="1748">
          <cell r="C1748" t="str">
            <v>Reducer1 1/21XX-STG-</v>
          </cell>
          <cell r="D1748" t="str">
            <v>Reducer</v>
          </cell>
          <cell r="E1748" t="str">
            <v>1 1/2</v>
          </cell>
          <cell r="F1748">
            <v>1</v>
          </cell>
          <cell r="G1748" t="str">
            <v>XX-STG</v>
          </cell>
          <cell r="H1748" t="str">
            <v>-</v>
          </cell>
          <cell r="I1748">
            <v>24.5</v>
          </cell>
          <cell r="J1748" t="str">
            <v>Anaco</v>
          </cell>
        </row>
        <row r="1749">
          <cell r="C1749" t="str">
            <v>Reducer1 1/21 1/4XX-STG-</v>
          </cell>
          <cell r="D1749" t="str">
            <v>Reducer</v>
          </cell>
          <cell r="E1749" t="str">
            <v>1 1/2</v>
          </cell>
          <cell r="F1749" t="str">
            <v>1 1/4</v>
          </cell>
          <cell r="G1749" t="str">
            <v>XX-STG</v>
          </cell>
          <cell r="H1749" t="str">
            <v>-</v>
          </cell>
          <cell r="I1749">
            <v>24.5</v>
          </cell>
          <cell r="J1749" t="str">
            <v>Anaco</v>
          </cell>
        </row>
        <row r="1750">
          <cell r="C1750" t="str">
            <v>Reducer1 1/21/2XX-STG-</v>
          </cell>
          <cell r="D1750" t="str">
            <v>Reducer</v>
          </cell>
          <cell r="E1750" t="str">
            <v>1 1/2</v>
          </cell>
          <cell r="F1750" t="str">
            <v>1/2</v>
          </cell>
          <cell r="G1750" t="str">
            <v>XX-STG</v>
          </cell>
          <cell r="H1750" t="str">
            <v>-</v>
          </cell>
        </row>
        <row r="1751">
          <cell r="C1751" t="str">
            <v>Reducer1 1/23/4XX-STG-</v>
          </cell>
          <cell r="D1751" t="str">
            <v>Reducer</v>
          </cell>
          <cell r="E1751" t="str">
            <v>1 1/2</v>
          </cell>
          <cell r="F1751" t="str">
            <v>3/4</v>
          </cell>
          <cell r="G1751" t="str">
            <v>XX-STG</v>
          </cell>
          <cell r="H1751" t="str">
            <v>-</v>
          </cell>
          <cell r="I1751">
            <v>29.8</v>
          </cell>
          <cell r="J1751" t="str">
            <v>Anaco</v>
          </cell>
        </row>
        <row r="1752">
          <cell r="C1752" t="str">
            <v>Reducer1 1/41XX-STG-</v>
          </cell>
          <cell r="D1752" t="str">
            <v>Reducer</v>
          </cell>
          <cell r="E1752" t="str">
            <v>1 1/4</v>
          </cell>
          <cell r="F1752">
            <v>1</v>
          </cell>
          <cell r="G1752" t="str">
            <v>XX-STG</v>
          </cell>
          <cell r="H1752" t="str">
            <v>-</v>
          </cell>
          <cell r="I1752">
            <v>24.5</v>
          </cell>
          <cell r="J1752" t="str">
            <v>Anaco</v>
          </cell>
        </row>
        <row r="1753">
          <cell r="C1753" t="str">
            <v>Reducer1 1/41/2XX-STG-</v>
          </cell>
          <cell r="D1753" t="str">
            <v>Reducer</v>
          </cell>
          <cell r="E1753" t="str">
            <v>1 1/4</v>
          </cell>
          <cell r="F1753" t="str">
            <v>1/2</v>
          </cell>
          <cell r="G1753" t="str">
            <v>XX-STG</v>
          </cell>
          <cell r="H1753" t="str">
            <v>-</v>
          </cell>
        </row>
        <row r="1754">
          <cell r="C1754" t="str">
            <v>Reducer1 1/43/4XX-STG-</v>
          </cell>
          <cell r="D1754" t="str">
            <v>Reducer</v>
          </cell>
          <cell r="E1754" t="str">
            <v>1 1/4</v>
          </cell>
          <cell r="F1754" t="str">
            <v>3/4</v>
          </cell>
          <cell r="G1754" t="str">
            <v>XX-STG</v>
          </cell>
          <cell r="H1754" t="str">
            <v>-</v>
          </cell>
          <cell r="I1754">
            <v>24.5</v>
          </cell>
          <cell r="J1754" t="str">
            <v>Anaco</v>
          </cell>
        </row>
        <row r="1755">
          <cell r="C1755" t="str">
            <v>Reducer2 1/21XX-STG-</v>
          </cell>
          <cell r="D1755" t="str">
            <v>Reducer</v>
          </cell>
          <cell r="E1755" t="str">
            <v>2 1/2</v>
          </cell>
          <cell r="F1755">
            <v>1</v>
          </cell>
          <cell r="G1755" t="str">
            <v>XX-STG</v>
          </cell>
          <cell r="H1755" t="str">
            <v>-</v>
          </cell>
        </row>
        <row r="1756">
          <cell r="C1756" t="str">
            <v>Reducer2 1/22XX-STG-</v>
          </cell>
          <cell r="D1756" t="str">
            <v>Reducer</v>
          </cell>
          <cell r="E1756" t="str">
            <v>2 1/2</v>
          </cell>
          <cell r="F1756">
            <v>2</v>
          </cell>
          <cell r="G1756" t="str">
            <v>XX-STG</v>
          </cell>
          <cell r="H1756" t="str">
            <v>-</v>
          </cell>
          <cell r="I1756">
            <v>50.4</v>
          </cell>
          <cell r="J1756" t="str">
            <v>Anaco</v>
          </cell>
        </row>
        <row r="1757">
          <cell r="C1757" t="str">
            <v>Reducer2 1/21 1/2XX-STG-</v>
          </cell>
          <cell r="D1757" t="str">
            <v>Reducer</v>
          </cell>
          <cell r="E1757" t="str">
            <v>2 1/2</v>
          </cell>
          <cell r="F1757" t="str">
            <v>1 1/2</v>
          </cell>
          <cell r="G1757" t="str">
            <v>XX-STG</v>
          </cell>
          <cell r="H1757" t="str">
            <v>-</v>
          </cell>
          <cell r="I1757">
            <v>57.3</v>
          </cell>
          <cell r="J1757" t="str">
            <v>Anaco</v>
          </cell>
        </row>
        <row r="1758">
          <cell r="C1758" t="str">
            <v>Reducer2 1/21 1/4XX-STG-</v>
          </cell>
          <cell r="D1758" t="str">
            <v>Reducer</v>
          </cell>
          <cell r="E1758" t="str">
            <v>2 1/2</v>
          </cell>
          <cell r="F1758" t="str">
            <v>1 1/4</v>
          </cell>
          <cell r="G1758" t="str">
            <v>XX-STG</v>
          </cell>
          <cell r="H1758" t="str">
            <v>-</v>
          </cell>
          <cell r="I1758">
            <v>62.75</v>
          </cell>
          <cell r="J1758" t="str">
            <v>Anaco</v>
          </cell>
        </row>
        <row r="1759">
          <cell r="C1759" t="str">
            <v>Reducer3 1/22XX-STG-</v>
          </cell>
          <cell r="D1759" t="str">
            <v>Reducer</v>
          </cell>
          <cell r="E1759" t="str">
            <v>3 1/2</v>
          </cell>
          <cell r="F1759">
            <v>2</v>
          </cell>
          <cell r="G1759" t="str">
            <v>XX-STG</v>
          </cell>
          <cell r="H1759" t="str">
            <v>-</v>
          </cell>
        </row>
        <row r="1760">
          <cell r="C1760" t="str">
            <v>Reducer3 1/23XX-STG-</v>
          </cell>
          <cell r="D1760" t="str">
            <v>Reducer</v>
          </cell>
          <cell r="E1760" t="str">
            <v>3 1/2</v>
          </cell>
          <cell r="F1760">
            <v>3</v>
          </cell>
          <cell r="G1760" t="str">
            <v>XX-STG</v>
          </cell>
          <cell r="H1760" t="str">
            <v>-</v>
          </cell>
        </row>
        <row r="1761">
          <cell r="C1761" t="str">
            <v>Reducer3 1/21 1/2XX-STG-</v>
          </cell>
          <cell r="D1761" t="str">
            <v>Reducer</v>
          </cell>
          <cell r="E1761" t="str">
            <v>3 1/2</v>
          </cell>
          <cell r="F1761" t="str">
            <v>1 1/2</v>
          </cell>
          <cell r="G1761" t="str">
            <v>XX-STG</v>
          </cell>
          <cell r="H1761" t="str">
            <v>-</v>
          </cell>
        </row>
        <row r="1762">
          <cell r="C1762" t="str">
            <v>Reducer3 1/22 1/2XX-STG-</v>
          </cell>
          <cell r="D1762" t="str">
            <v>Reducer</v>
          </cell>
          <cell r="E1762" t="str">
            <v>3 1/2</v>
          </cell>
          <cell r="F1762" t="str">
            <v>2 1/2</v>
          </cell>
          <cell r="G1762" t="str">
            <v>XX-STG</v>
          </cell>
          <cell r="H1762" t="str">
            <v>-</v>
          </cell>
        </row>
        <row r="1763">
          <cell r="C1763" t="str">
            <v>Reducer3/41/2XX-STG-</v>
          </cell>
          <cell r="D1763" t="str">
            <v>Reducer</v>
          </cell>
          <cell r="E1763" t="str">
            <v>3/4</v>
          </cell>
          <cell r="F1763" t="str">
            <v>1/2</v>
          </cell>
          <cell r="G1763" t="str">
            <v>XX-STG</v>
          </cell>
          <cell r="H1763" t="str">
            <v>-</v>
          </cell>
        </row>
        <row r="1764">
          <cell r="C1764" t="str">
            <v>Valve - Relief2--150#</v>
          </cell>
          <cell r="D1764" t="str">
            <v>Valve - Relief</v>
          </cell>
          <cell r="E1764">
            <v>2</v>
          </cell>
          <cell r="F1764" t="str">
            <v>-</v>
          </cell>
          <cell r="G1764" t="str">
            <v>-</v>
          </cell>
          <cell r="H1764" t="str">
            <v>150#</v>
          </cell>
          <cell r="I1764">
            <v>920</v>
          </cell>
          <cell r="J1764" t="str">
            <v>J. Santos</v>
          </cell>
        </row>
        <row r="1765">
          <cell r="C1765" t="str">
            <v>Valve - Relief6--600#</v>
          </cell>
          <cell r="D1765" t="str">
            <v>Valve - Relief</v>
          </cell>
          <cell r="E1765">
            <v>6</v>
          </cell>
          <cell r="F1765" t="str">
            <v>-</v>
          </cell>
          <cell r="G1765" t="str">
            <v>-</v>
          </cell>
          <cell r="H1765" t="str">
            <v>600#</v>
          </cell>
          <cell r="I1765">
            <v>4200</v>
          </cell>
          <cell r="J1765" t="str">
            <v>J. Santos</v>
          </cell>
        </row>
        <row r="1766">
          <cell r="C1766" t="str">
            <v>Valve - Relief6--900#</v>
          </cell>
          <cell r="D1766" t="str">
            <v>Valve - Relief</v>
          </cell>
          <cell r="E1766">
            <v>6</v>
          </cell>
          <cell r="F1766" t="str">
            <v>-</v>
          </cell>
          <cell r="G1766" t="str">
            <v>-</v>
          </cell>
          <cell r="H1766" t="str">
            <v>900#</v>
          </cell>
          <cell r="I1766">
            <v>6000</v>
          </cell>
          <cell r="J1766" t="str">
            <v>J. Santos</v>
          </cell>
        </row>
        <row r="1767">
          <cell r="C1767" t="str">
            <v>Tee11Light Wall-</v>
          </cell>
          <cell r="D1767" t="str">
            <v>Tee</v>
          </cell>
          <cell r="E1767">
            <v>1</v>
          </cell>
          <cell r="F1767">
            <v>1</v>
          </cell>
          <cell r="G1767" t="str">
            <v>Light Wall</v>
          </cell>
          <cell r="H1767" t="str">
            <v>-</v>
          </cell>
          <cell r="I1767">
            <v>9.3000000000000007</v>
          </cell>
          <cell r="J1767" t="str">
            <v>Anaco</v>
          </cell>
        </row>
        <row r="1768">
          <cell r="C1768" t="str">
            <v>Tee11/2Light Wall-</v>
          </cell>
          <cell r="D1768" t="str">
            <v>Tee</v>
          </cell>
          <cell r="E1768">
            <v>1</v>
          </cell>
          <cell r="F1768" t="str">
            <v>1/2</v>
          </cell>
          <cell r="G1768" t="str">
            <v>Light Wall</v>
          </cell>
          <cell r="H1768" t="str">
            <v>-</v>
          </cell>
          <cell r="I1768">
            <v>21.3</v>
          </cell>
          <cell r="J1768" t="str">
            <v>Anaco</v>
          </cell>
        </row>
        <row r="1769">
          <cell r="C1769" t="str">
            <v>Tee13/4Light Wall-</v>
          </cell>
          <cell r="D1769" t="str">
            <v>Tee</v>
          </cell>
          <cell r="E1769">
            <v>1</v>
          </cell>
          <cell r="F1769" t="str">
            <v>3/4</v>
          </cell>
          <cell r="G1769" t="str">
            <v>Light Wall</v>
          </cell>
          <cell r="H1769" t="str">
            <v>-</v>
          </cell>
          <cell r="I1769">
            <v>21.3</v>
          </cell>
          <cell r="J1769" t="str">
            <v>Anaco</v>
          </cell>
        </row>
        <row r="1770">
          <cell r="C1770" t="str">
            <v>Tee21Light Wall-</v>
          </cell>
          <cell r="D1770" t="str">
            <v>Tee</v>
          </cell>
          <cell r="E1770">
            <v>2</v>
          </cell>
          <cell r="F1770">
            <v>1</v>
          </cell>
          <cell r="G1770" t="str">
            <v>Light Wall</v>
          </cell>
          <cell r="H1770" t="str">
            <v>-</v>
          </cell>
          <cell r="I1770">
            <v>15.55</v>
          </cell>
          <cell r="J1770" t="str">
            <v>Anaco</v>
          </cell>
        </row>
        <row r="1771">
          <cell r="C1771" t="str">
            <v>Tee22Light Wall-</v>
          </cell>
          <cell r="D1771" t="str">
            <v>Tee</v>
          </cell>
          <cell r="E1771">
            <v>2</v>
          </cell>
          <cell r="F1771">
            <v>2</v>
          </cell>
          <cell r="G1771" t="str">
            <v>Light Wall</v>
          </cell>
          <cell r="H1771" t="str">
            <v>-</v>
          </cell>
          <cell r="I1771">
            <v>9.3000000000000007</v>
          </cell>
          <cell r="J1771" t="str">
            <v>Anaco</v>
          </cell>
        </row>
        <row r="1772">
          <cell r="C1772" t="str">
            <v>Tee21 1/2Light Wall-</v>
          </cell>
          <cell r="D1772" t="str">
            <v>Tee</v>
          </cell>
          <cell r="E1772">
            <v>2</v>
          </cell>
          <cell r="F1772" t="str">
            <v>1 1/2</v>
          </cell>
          <cell r="G1772" t="str">
            <v>Light Wall</v>
          </cell>
          <cell r="H1772" t="str">
            <v>-</v>
          </cell>
          <cell r="I1772">
            <v>15.55</v>
          </cell>
          <cell r="J1772" t="str">
            <v>Anaco</v>
          </cell>
        </row>
        <row r="1773">
          <cell r="C1773" t="str">
            <v>Tee21 1/4Light Wall-</v>
          </cell>
          <cell r="D1773" t="str">
            <v>Tee</v>
          </cell>
          <cell r="E1773">
            <v>2</v>
          </cell>
          <cell r="F1773" t="str">
            <v>1 1/4</v>
          </cell>
          <cell r="G1773" t="str">
            <v>Light Wall</v>
          </cell>
          <cell r="H1773" t="str">
            <v>-</v>
          </cell>
          <cell r="I1773">
            <v>15.55</v>
          </cell>
          <cell r="J1773" t="str">
            <v>Anaco</v>
          </cell>
        </row>
        <row r="1774">
          <cell r="C1774" t="str">
            <v>Tee23/4Light Wall-</v>
          </cell>
          <cell r="D1774" t="str">
            <v>Tee</v>
          </cell>
          <cell r="E1774">
            <v>2</v>
          </cell>
          <cell r="F1774" t="str">
            <v>3/4</v>
          </cell>
          <cell r="G1774" t="str">
            <v>Light Wall</v>
          </cell>
          <cell r="H1774" t="str">
            <v>-</v>
          </cell>
          <cell r="I1774">
            <v>39.549999999999997</v>
          </cell>
          <cell r="J1774" t="str">
            <v>Anaco</v>
          </cell>
        </row>
        <row r="1775">
          <cell r="C1775" t="str">
            <v>Tee32Light Wall-</v>
          </cell>
          <cell r="D1775" t="str">
            <v>Tee</v>
          </cell>
          <cell r="E1775">
            <v>3</v>
          </cell>
          <cell r="F1775">
            <v>2</v>
          </cell>
          <cell r="G1775" t="str">
            <v>Light Wall</v>
          </cell>
          <cell r="H1775" t="str">
            <v>-</v>
          </cell>
          <cell r="I1775">
            <v>16.649999999999999</v>
          </cell>
          <cell r="J1775" t="str">
            <v>Anaco</v>
          </cell>
        </row>
        <row r="1776">
          <cell r="C1776" t="str">
            <v>Tee33Light Wall-</v>
          </cell>
          <cell r="D1776" t="str">
            <v>Tee</v>
          </cell>
          <cell r="E1776">
            <v>3</v>
          </cell>
          <cell r="F1776">
            <v>3</v>
          </cell>
          <cell r="G1776" t="str">
            <v>Light Wall</v>
          </cell>
          <cell r="H1776" t="str">
            <v>-</v>
          </cell>
          <cell r="I1776">
            <v>12.8</v>
          </cell>
          <cell r="J1776" t="str">
            <v>Anaco</v>
          </cell>
        </row>
        <row r="1777">
          <cell r="C1777" t="str">
            <v>Tee31 1/2Light Wall-</v>
          </cell>
          <cell r="D1777" t="str">
            <v>Tee</v>
          </cell>
          <cell r="E1777">
            <v>3</v>
          </cell>
          <cell r="F1777" t="str">
            <v>1 1/2</v>
          </cell>
          <cell r="G1777" t="str">
            <v>Light Wall</v>
          </cell>
          <cell r="H1777" t="str">
            <v>-</v>
          </cell>
          <cell r="I1777">
            <v>16.649999999999999</v>
          </cell>
          <cell r="J1777" t="str">
            <v>Anaco</v>
          </cell>
        </row>
        <row r="1778">
          <cell r="C1778" t="str">
            <v>Tee31 1/4Light Wall-</v>
          </cell>
          <cell r="D1778" t="str">
            <v>Tee</v>
          </cell>
          <cell r="E1778">
            <v>3</v>
          </cell>
          <cell r="F1778" t="str">
            <v>1 1/4</v>
          </cell>
          <cell r="G1778" t="str">
            <v>Light Wall</v>
          </cell>
          <cell r="H1778" t="str">
            <v>-</v>
          </cell>
        </row>
        <row r="1779">
          <cell r="C1779" t="str">
            <v>Tee32 1/2Light Wall-</v>
          </cell>
          <cell r="D1779" t="str">
            <v>Tee</v>
          </cell>
          <cell r="E1779">
            <v>3</v>
          </cell>
          <cell r="F1779" t="str">
            <v>2 1/2</v>
          </cell>
          <cell r="G1779" t="str">
            <v>Light Wall</v>
          </cell>
          <cell r="H1779" t="str">
            <v>-</v>
          </cell>
          <cell r="I1779">
            <v>16.649999999999999</v>
          </cell>
          <cell r="J1779" t="str">
            <v>Anaco</v>
          </cell>
        </row>
        <row r="1780">
          <cell r="C1780" t="str">
            <v>Tee42Light Wall-</v>
          </cell>
          <cell r="D1780" t="str">
            <v>Tee</v>
          </cell>
          <cell r="E1780">
            <v>4</v>
          </cell>
          <cell r="F1780">
            <v>2</v>
          </cell>
          <cell r="G1780" t="str">
            <v>Light Wall</v>
          </cell>
          <cell r="H1780" t="str">
            <v>-</v>
          </cell>
          <cell r="I1780">
            <v>21.1</v>
          </cell>
          <cell r="J1780" t="str">
            <v>Anaco</v>
          </cell>
        </row>
        <row r="1781">
          <cell r="C1781" t="str">
            <v>Tee43Light Wall-</v>
          </cell>
          <cell r="D1781" t="str">
            <v>Tee</v>
          </cell>
          <cell r="E1781">
            <v>4</v>
          </cell>
          <cell r="F1781">
            <v>3</v>
          </cell>
          <cell r="G1781" t="str">
            <v>Light Wall</v>
          </cell>
          <cell r="H1781" t="str">
            <v>-</v>
          </cell>
          <cell r="I1781">
            <v>21.1</v>
          </cell>
          <cell r="J1781" t="str">
            <v>Anaco</v>
          </cell>
        </row>
        <row r="1782">
          <cell r="C1782" t="str">
            <v>Tee44Light Wall-</v>
          </cell>
          <cell r="D1782" t="str">
            <v>Tee</v>
          </cell>
          <cell r="E1782">
            <v>4</v>
          </cell>
          <cell r="F1782">
            <v>4</v>
          </cell>
          <cell r="G1782" t="str">
            <v>Light Wall</v>
          </cell>
          <cell r="H1782" t="str">
            <v>-</v>
          </cell>
          <cell r="I1782">
            <v>18.25</v>
          </cell>
          <cell r="J1782" t="str">
            <v>Anaco</v>
          </cell>
        </row>
        <row r="1783">
          <cell r="C1783" t="str">
            <v>Tee41 1/2Light Wall-</v>
          </cell>
          <cell r="D1783" t="str">
            <v>Tee</v>
          </cell>
          <cell r="E1783">
            <v>4</v>
          </cell>
          <cell r="F1783" t="str">
            <v>1 1/2</v>
          </cell>
          <cell r="G1783" t="str">
            <v>Light Wall</v>
          </cell>
          <cell r="H1783" t="str">
            <v>-</v>
          </cell>
          <cell r="I1783">
            <v>38.4</v>
          </cell>
          <cell r="J1783" t="str">
            <v>Anaco</v>
          </cell>
        </row>
        <row r="1784">
          <cell r="C1784" t="str">
            <v>Tee42 1/2Light Wall-</v>
          </cell>
          <cell r="D1784" t="str">
            <v>Tee</v>
          </cell>
          <cell r="E1784">
            <v>4</v>
          </cell>
          <cell r="F1784" t="str">
            <v>2 1/2</v>
          </cell>
          <cell r="G1784" t="str">
            <v>Light Wall</v>
          </cell>
          <cell r="H1784" t="str">
            <v>-</v>
          </cell>
          <cell r="I1784">
            <v>21.1</v>
          </cell>
          <cell r="J1784" t="str">
            <v>Anaco</v>
          </cell>
        </row>
        <row r="1785">
          <cell r="C1785" t="str">
            <v>Tee43 1/2Light Wall-</v>
          </cell>
          <cell r="D1785" t="str">
            <v>Tee</v>
          </cell>
          <cell r="E1785">
            <v>4</v>
          </cell>
          <cell r="F1785" t="str">
            <v>3 1/2</v>
          </cell>
          <cell r="G1785" t="str">
            <v>Light Wall</v>
          </cell>
          <cell r="H1785" t="str">
            <v>-</v>
          </cell>
          <cell r="I1785">
            <v>22.9</v>
          </cell>
          <cell r="J1785" t="str">
            <v>Anaco</v>
          </cell>
        </row>
        <row r="1786">
          <cell r="C1786" t="str">
            <v>Tee52Light Wall-</v>
          </cell>
          <cell r="D1786" t="str">
            <v>Tee</v>
          </cell>
          <cell r="E1786">
            <v>5</v>
          </cell>
          <cell r="F1786">
            <v>2</v>
          </cell>
          <cell r="G1786" t="str">
            <v>Light Wall</v>
          </cell>
          <cell r="H1786" t="str">
            <v>-</v>
          </cell>
          <cell r="I1786">
            <v>45.8</v>
          </cell>
          <cell r="J1786" t="str">
            <v>Anaco</v>
          </cell>
        </row>
        <row r="1787">
          <cell r="C1787" t="str">
            <v>Tee53Light Wall-</v>
          </cell>
          <cell r="D1787" t="str">
            <v>Tee</v>
          </cell>
          <cell r="E1787">
            <v>5</v>
          </cell>
          <cell r="F1787">
            <v>3</v>
          </cell>
          <cell r="G1787" t="str">
            <v>Light Wall</v>
          </cell>
          <cell r="H1787" t="str">
            <v>-</v>
          </cell>
          <cell r="I1787">
            <v>45.8</v>
          </cell>
          <cell r="J1787" t="str">
            <v>Anaco</v>
          </cell>
        </row>
        <row r="1788">
          <cell r="C1788" t="str">
            <v>Tee54Light Wall-</v>
          </cell>
          <cell r="D1788" t="str">
            <v>Tee</v>
          </cell>
          <cell r="E1788">
            <v>5</v>
          </cell>
          <cell r="F1788">
            <v>4</v>
          </cell>
          <cell r="G1788" t="str">
            <v>Light Wall</v>
          </cell>
          <cell r="H1788" t="str">
            <v>-</v>
          </cell>
          <cell r="I1788">
            <v>45.8</v>
          </cell>
          <cell r="J1788" t="str">
            <v>Anaco</v>
          </cell>
        </row>
        <row r="1789">
          <cell r="C1789" t="str">
            <v>Tee55Light Wall-</v>
          </cell>
          <cell r="D1789" t="str">
            <v>Tee</v>
          </cell>
          <cell r="E1789">
            <v>5</v>
          </cell>
          <cell r="F1789">
            <v>5</v>
          </cell>
          <cell r="G1789" t="str">
            <v>Light Wall</v>
          </cell>
          <cell r="H1789" t="str">
            <v>-</v>
          </cell>
          <cell r="I1789">
            <v>33.15</v>
          </cell>
          <cell r="J1789" t="str">
            <v>Anaco</v>
          </cell>
        </row>
        <row r="1790">
          <cell r="C1790" t="str">
            <v>Tee52 1/2Light Wall-</v>
          </cell>
          <cell r="D1790" t="str">
            <v>Tee</v>
          </cell>
          <cell r="E1790">
            <v>5</v>
          </cell>
          <cell r="F1790" t="str">
            <v>2 1/2</v>
          </cell>
          <cell r="G1790" t="str">
            <v>Light Wall</v>
          </cell>
          <cell r="H1790" t="str">
            <v>-</v>
          </cell>
          <cell r="I1790">
            <v>45.8</v>
          </cell>
          <cell r="J1790" t="str">
            <v>Anaco</v>
          </cell>
        </row>
        <row r="1791">
          <cell r="C1791" t="str">
            <v>Tee53 1/2Light Wall-</v>
          </cell>
          <cell r="D1791" t="str">
            <v>Tee</v>
          </cell>
          <cell r="E1791">
            <v>5</v>
          </cell>
          <cell r="F1791" t="str">
            <v>3 1/2</v>
          </cell>
          <cell r="G1791" t="str">
            <v>Light Wall</v>
          </cell>
          <cell r="H1791" t="str">
            <v>-</v>
          </cell>
        </row>
        <row r="1792">
          <cell r="C1792" t="str">
            <v>Tee63Light Wall-</v>
          </cell>
          <cell r="D1792" t="str">
            <v>Tee</v>
          </cell>
          <cell r="E1792">
            <v>6</v>
          </cell>
          <cell r="F1792">
            <v>3</v>
          </cell>
          <cell r="G1792" t="str">
            <v>Light Wall</v>
          </cell>
          <cell r="H1792" t="str">
            <v>-</v>
          </cell>
          <cell r="I1792">
            <v>41.3</v>
          </cell>
          <cell r="J1792" t="str">
            <v>Anaco</v>
          </cell>
        </row>
        <row r="1793">
          <cell r="C1793" t="str">
            <v>Tee64Light Wall-</v>
          </cell>
          <cell r="D1793" t="str">
            <v>Tee</v>
          </cell>
          <cell r="E1793">
            <v>6</v>
          </cell>
          <cell r="F1793">
            <v>4</v>
          </cell>
          <cell r="G1793" t="str">
            <v>Light Wall</v>
          </cell>
          <cell r="H1793" t="str">
            <v>-</v>
          </cell>
          <cell r="I1793">
            <v>41.3</v>
          </cell>
          <cell r="J1793" t="str">
            <v>Anaco</v>
          </cell>
        </row>
        <row r="1794">
          <cell r="C1794" t="str">
            <v>Tee65Light Wall-</v>
          </cell>
          <cell r="D1794" t="str">
            <v>Tee</v>
          </cell>
          <cell r="E1794">
            <v>6</v>
          </cell>
          <cell r="F1794">
            <v>5</v>
          </cell>
          <cell r="G1794" t="str">
            <v>Light Wall</v>
          </cell>
          <cell r="H1794" t="str">
            <v>-</v>
          </cell>
          <cell r="I1794">
            <v>55.7</v>
          </cell>
          <cell r="J1794" t="str">
            <v>Anaco</v>
          </cell>
        </row>
        <row r="1795">
          <cell r="C1795" t="str">
            <v>Tee66Light Wall-</v>
          </cell>
          <cell r="D1795" t="str">
            <v>Tee</v>
          </cell>
          <cell r="E1795">
            <v>6</v>
          </cell>
          <cell r="F1795">
            <v>6</v>
          </cell>
          <cell r="G1795" t="str">
            <v>Light Wall</v>
          </cell>
          <cell r="H1795" t="str">
            <v>-</v>
          </cell>
          <cell r="I1795">
            <v>33.15</v>
          </cell>
          <cell r="J1795" t="str">
            <v>Anaco</v>
          </cell>
        </row>
        <row r="1796">
          <cell r="C1796" t="str">
            <v>Tee62 1/2Light Wall-</v>
          </cell>
          <cell r="D1796" t="str">
            <v>Tee</v>
          </cell>
          <cell r="E1796">
            <v>6</v>
          </cell>
          <cell r="F1796" t="str">
            <v>2 1/2</v>
          </cell>
          <cell r="G1796" t="str">
            <v>Light Wall</v>
          </cell>
          <cell r="H1796" t="str">
            <v>-</v>
          </cell>
          <cell r="I1796">
            <v>99.2</v>
          </cell>
          <cell r="J1796" t="str">
            <v>Anaco</v>
          </cell>
        </row>
        <row r="1797">
          <cell r="C1797" t="str">
            <v>Tee63 1/2Light Wall-</v>
          </cell>
          <cell r="D1797" t="str">
            <v>Tee</v>
          </cell>
          <cell r="E1797">
            <v>6</v>
          </cell>
          <cell r="F1797" t="str">
            <v>3 1/2</v>
          </cell>
          <cell r="G1797" t="str">
            <v>Light Wall</v>
          </cell>
          <cell r="H1797" t="str">
            <v>-</v>
          </cell>
        </row>
        <row r="1798">
          <cell r="C1798" t="str">
            <v>Tee84Light Wall-</v>
          </cell>
          <cell r="D1798" t="str">
            <v>Tee</v>
          </cell>
          <cell r="E1798">
            <v>8</v>
          </cell>
          <cell r="F1798">
            <v>4</v>
          </cell>
          <cell r="G1798" t="str">
            <v>Light Wall</v>
          </cell>
          <cell r="H1798" t="str">
            <v>-</v>
          </cell>
          <cell r="I1798">
            <v>78.900000000000006</v>
          </cell>
          <cell r="J1798" t="str">
            <v>Anaco</v>
          </cell>
        </row>
        <row r="1799">
          <cell r="C1799" t="str">
            <v>Tee85Light Wall-</v>
          </cell>
          <cell r="D1799" t="str">
            <v>Tee</v>
          </cell>
          <cell r="E1799">
            <v>8</v>
          </cell>
          <cell r="F1799">
            <v>5</v>
          </cell>
          <cell r="G1799" t="str">
            <v>Light Wall</v>
          </cell>
          <cell r="H1799" t="str">
            <v>-</v>
          </cell>
          <cell r="I1799">
            <v>90.6</v>
          </cell>
          <cell r="J1799" t="str">
            <v>Anaco</v>
          </cell>
        </row>
        <row r="1800">
          <cell r="C1800" t="str">
            <v>Tee86Light Wall-</v>
          </cell>
          <cell r="D1800" t="str">
            <v>Tee</v>
          </cell>
          <cell r="E1800">
            <v>8</v>
          </cell>
          <cell r="F1800">
            <v>6</v>
          </cell>
          <cell r="G1800" t="str">
            <v>Light Wall</v>
          </cell>
          <cell r="H1800" t="str">
            <v>-</v>
          </cell>
          <cell r="I1800">
            <v>78.900000000000006</v>
          </cell>
          <cell r="J1800" t="str">
            <v>Anaco</v>
          </cell>
        </row>
        <row r="1801">
          <cell r="C1801" t="str">
            <v>Tee88Light Wall-</v>
          </cell>
          <cell r="D1801" t="str">
            <v>Tee</v>
          </cell>
          <cell r="E1801">
            <v>8</v>
          </cell>
          <cell r="F1801">
            <v>8</v>
          </cell>
          <cell r="G1801" t="str">
            <v>Light Wall</v>
          </cell>
          <cell r="H1801" t="str">
            <v>-</v>
          </cell>
          <cell r="I1801">
            <v>60.5</v>
          </cell>
          <cell r="J1801" t="str">
            <v>Anaco</v>
          </cell>
        </row>
        <row r="1802">
          <cell r="C1802" t="str">
            <v>Tee83 1/2Light Wall-</v>
          </cell>
          <cell r="D1802" t="str">
            <v>Tee</v>
          </cell>
          <cell r="E1802">
            <v>8</v>
          </cell>
          <cell r="F1802" t="str">
            <v>3 1/2</v>
          </cell>
          <cell r="G1802" t="str">
            <v>Light Wall</v>
          </cell>
          <cell r="H1802" t="str">
            <v>-</v>
          </cell>
        </row>
        <row r="1803">
          <cell r="C1803" t="str">
            <v>Tee104Light Wall-</v>
          </cell>
          <cell r="D1803" t="str">
            <v>Tee</v>
          </cell>
          <cell r="E1803">
            <v>10</v>
          </cell>
          <cell r="F1803">
            <v>4</v>
          </cell>
          <cell r="G1803" t="str">
            <v>Light Wall</v>
          </cell>
          <cell r="H1803" t="str">
            <v>-</v>
          </cell>
          <cell r="I1803">
            <v>133.15</v>
          </cell>
          <cell r="J1803" t="str">
            <v>Anaco</v>
          </cell>
        </row>
        <row r="1804">
          <cell r="C1804" t="str">
            <v>Tee105Light Wall-</v>
          </cell>
          <cell r="D1804" t="str">
            <v>Tee</v>
          </cell>
          <cell r="E1804">
            <v>10</v>
          </cell>
          <cell r="F1804">
            <v>5</v>
          </cell>
          <cell r="G1804" t="str">
            <v>Light Wall</v>
          </cell>
          <cell r="H1804" t="str">
            <v>-</v>
          </cell>
          <cell r="I1804">
            <v>233</v>
          </cell>
          <cell r="J1804" t="str">
            <v>Anaco</v>
          </cell>
        </row>
        <row r="1805">
          <cell r="C1805" t="str">
            <v>Tee106Light Wall-</v>
          </cell>
          <cell r="D1805" t="str">
            <v>Tee</v>
          </cell>
          <cell r="E1805">
            <v>10</v>
          </cell>
          <cell r="F1805">
            <v>6</v>
          </cell>
          <cell r="G1805" t="str">
            <v>Light Wall</v>
          </cell>
          <cell r="H1805" t="str">
            <v>-</v>
          </cell>
          <cell r="I1805">
            <v>133.15</v>
          </cell>
          <cell r="J1805" t="str">
            <v>Anaco</v>
          </cell>
        </row>
        <row r="1806">
          <cell r="C1806" t="str">
            <v>Tee108Light Wall-</v>
          </cell>
          <cell r="D1806" t="str">
            <v>Tee</v>
          </cell>
          <cell r="E1806">
            <v>10</v>
          </cell>
          <cell r="F1806">
            <v>8</v>
          </cell>
          <cell r="G1806" t="str">
            <v>Light Wall</v>
          </cell>
          <cell r="H1806" t="str">
            <v>-</v>
          </cell>
          <cell r="I1806">
            <v>133.15</v>
          </cell>
          <cell r="J1806" t="str">
            <v>Anaco</v>
          </cell>
        </row>
        <row r="1807">
          <cell r="C1807" t="str">
            <v>Tee1010Light Wall-</v>
          </cell>
          <cell r="D1807" t="str">
            <v>Tee</v>
          </cell>
          <cell r="E1807">
            <v>10</v>
          </cell>
          <cell r="F1807">
            <v>10</v>
          </cell>
          <cell r="G1807" t="str">
            <v>Light Wall</v>
          </cell>
          <cell r="H1807" t="str">
            <v>-</v>
          </cell>
          <cell r="I1807">
            <v>100.8</v>
          </cell>
          <cell r="J1807" t="str">
            <v>Anaco</v>
          </cell>
        </row>
        <row r="1808">
          <cell r="C1808" t="str">
            <v>Tee125Light Wall-</v>
          </cell>
          <cell r="D1808" t="str">
            <v>Tee</v>
          </cell>
          <cell r="E1808">
            <v>12</v>
          </cell>
          <cell r="F1808">
            <v>5</v>
          </cell>
          <cell r="G1808" t="str">
            <v>Light Wall</v>
          </cell>
          <cell r="H1808" t="str">
            <v>-</v>
          </cell>
        </row>
        <row r="1809">
          <cell r="C1809" t="str">
            <v>Tee126Light Wall-</v>
          </cell>
          <cell r="D1809" t="str">
            <v>Tee</v>
          </cell>
          <cell r="E1809">
            <v>12</v>
          </cell>
          <cell r="F1809">
            <v>6</v>
          </cell>
          <cell r="G1809" t="str">
            <v>Light Wall</v>
          </cell>
          <cell r="H1809" t="str">
            <v>-</v>
          </cell>
          <cell r="I1809">
            <v>196.5</v>
          </cell>
          <cell r="J1809" t="str">
            <v>Anaco</v>
          </cell>
        </row>
        <row r="1810">
          <cell r="C1810" t="str">
            <v>Tee128Light Wall-</v>
          </cell>
          <cell r="D1810" t="str">
            <v>Tee</v>
          </cell>
          <cell r="E1810">
            <v>12</v>
          </cell>
          <cell r="F1810">
            <v>8</v>
          </cell>
          <cell r="G1810" t="str">
            <v>Light Wall</v>
          </cell>
          <cell r="H1810" t="str">
            <v>-</v>
          </cell>
          <cell r="I1810">
            <v>196.5</v>
          </cell>
          <cell r="J1810" t="str">
            <v>Anaco</v>
          </cell>
        </row>
        <row r="1811">
          <cell r="C1811" t="str">
            <v>Tee1210Light Wall-</v>
          </cell>
          <cell r="D1811" t="str">
            <v>Tee</v>
          </cell>
          <cell r="E1811">
            <v>12</v>
          </cell>
          <cell r="F1811">
            <v>10</v>
          </cell>
          <cell r="G1811" t="str">
            <v>Light Wall</v>
          </cell>
          <cell r="H1811" t="str">
            <v>-</v>
          </cell>
          <cell r="I1811">
            <v>196.5</v>
          </cell>
          <cell r="J1811" t="str">
            <v>Anaco</v>
          </cell>
        </row>
        <row r="1812">
          <cell r="C1812" t="str">
            <v>Tee1212Light Wall-</v>
          </cell>
          <cell r="D1812" t="str">
            <v>Tee</v>
          </cell>
          <cell r="E1812">
            <v>12</v>
          </cell>
          <cell r="F1812">
            <v>12</v>
          </cell>
          <cell r="G1812" t="str">
            <v>Light Wall</v>
          </cell>
          <cell r="H1812" t="str">
            <v>-</v>
          </cell>
          <cell r="I1812">
            <v>152.35</v>
          </cell>
          <cell r="J1812" t="str">
            <v>Anaco</v>
          </cell>
        </row>
        <row r="1813">
          <cell r="C1813" t="str">
            <v>Tee146Light Wall-</v>
          </cell>
          <cell r="D1813" t="str">
            <v>Tee</v>
          </cell>
          <cell r="E1813">
            <v>14</v>
          </cell>
          <cell r="F1813">
            <v>6</v>
          </cell>
          <cell r="G1813" t="str">
            <v>Light Wall</v>
          </cell>
          <cell r="H1813" t="str">
            <v>-</v>
          </cell>
          <cell r="I1813">
            <v>316.64999999999998</v>
          </cell>
          <cell r="J1813" t="str">
            <v>Anaco</v>
          </cell>
        </row>
        <row r="1814">
          <cell r="C1814" t="str">
            <v>Tee148Light Wall-</v>
          </cell>
          <cell r="D1814" t="str">
            <v>Tee</v>
          </cell>
          <cell r="E1814">
            <v>14</v>
          </cell>
          <cell r="F1814">
            <v>8</v>
          </cell>
          <cell r="G1814" t="str">
            <v>Light Wall</v>
          </cell>
          <cell r="H1814" t="str">
            <v>-</v>
          </cell>
          <cell r="I1814">
            <v>275.39999999999998</v>
          </cell>
          <cell r="J1814" t="str">
            <v>Anaco</v>
          </cell>
        </row>
        <row r="1815">
          <cell r="C1815" t="str">
            <v>Tee1410Light Wall-</v>
          </cell>
          <cell r="D1815" t="str">
            <v>Tee</v>
          </cell>
          <cell r="E1815">
            <v>14</v>
          </cell>
          <cell r="F1815">
            <v>10</v>
          </cell>
          <cell r="G1815" t="str">
            <v>Light Wall</v>
          </cell>
          <cell r="H1815" t="str">
            <v>-</v>
          </cell>
          <cell r="I1815">
            <v>275.39999999999998</v>
          </cell>
          <cell r="J1815" t="str">
            <v>Anaco</v>
          </cell>
        </row>
        <row r="1816">
          <cell r="C1816" t="str">
            <v>Tee1412Light Wall-</v>
          </cell>
          <cell r="D1816" t="str">
            <v>Tee</v>
          </cell>
          <cell r="E1816">
            <v>14</v>
          </cell>
          <cell r="F1816">
            <v>12</v>
          </cell>
          <cell r="G1816" t="str">
            <v>Light Wall</v>
          </cell>
          <cell r="H1816" t="str">
            <v>-</v>
          </cell>
          <cell r="I1816">
            <v>275.39999999999998</v>
          </cell>
          <cell r="J1816" t="str">
            <v>Anaco</v>
          </cell>
        </row>
        <row r="1817">
          <cell r="C1817" t="str">
            <v>Tee1414Light Wall-</v>
          </cell>
          <cell r="D1817" t="str">
            <v>Tee</v>
          </cell>
          <cell r="E1817">
            <v>14</v>
          </cell>
          <cell r="F1817">
            <v>14</v>
          </cell>
          <cell r="G1817" t="str">
            <v>Light Wall</v>
          </cell>
          <cell r="H1817" t="str">
            <v>-</v>
          </cell>
          <cell r="I1817">
            <v>254.25</v>
          </cell>
          <cell r="J1817" t="str">
            <v>Anaco</v>
          </cell>
        </row>
        <row r="1818">
          <cell r="C1818" t="str">
            <v>Tee166Light Wall-</v>
          </cell>
          <cell r="D1818" t="str">
            <v>Tee</v>
          </cell>
          <cell r="E1818">
            <v>16</v>
          </cell>
          <cell r="F1818">
            <v>6</v>
          </cell>
          <cell r="G1818" t="str">
            <v>Light Wall</v>
          </cell>
          <cell r="H1818" t="str">
            <v>-</v>
          </cell>
          <cell r="I1818">
            <v>360.35</v>
          </cell>
          <cell r="J1818" t="str">
            <v>Anaco</v>
          </cell>
        </row>
        <row r="1819">
          <cell r="C1819" t="str">
            <v>Tee168Light Wall-</v>
          </cell>
          <cell r="D1819" t="str">
            <v>Tee</v>
          </cell>
          <cell r="E1819">
            <v>16</v>
          </cell>
          <cell r="F1819">
            <v>8</v>
          </cell>
          <cell r="G1819" t="str">
            <v>Light Wall</v>
          </cell>
          <cell r="H1819" t="str">
            <v>-</v>
          </cell>
          <cell r="I1819">
            <v>321.3</v>
          </cell>
          <cell r="J1819" t="str">
            <v>Anaco</v>
          </cell>
        </row>
        <row r="1820">
          <cell r="C1820" t="str">
            <v>Tee1610Light Wall-</v>
          </cell>
          <cell r="D1820" t="str">
            <v>Tee</v>
          </cell>
          <cell r="E1820">
            <v>16</v>
          </cell>
          <cell r="F1820">
            <v>10</v>
          </cell>
          <cell r="G1820" t="str">
            <v>Light Wall</v>
          </cell>
          <cell r="H1820" t="str">
            <v>-</v>
          </cell>
          <cell r="I1820">
            <v>321.3</v>
          </cell>
          <cell r="J1820" t="str">
            <v>Anaco</v>
          </cell>
        </row>
        <row r="1821">
          <cell r="C1821" t="str">
            <v>Tee1612Light Wall-</v>
          </cell>
          <cell r="D1821" t="str">
            <v>Tee</v>
          </cell>
          <cell r="E1821">
            <v>16</v>
          </cell>
          <cell r="F1821">
            <v>12</v>
          </cell>
          <cell r="G1821" t="str">
            <v>Light Wall</v>
          </cell>
          <cell r="H1821" t="str">
            <v>-</v>
          </cell>
          <cell r="I1821">
            <v>321.3</v>
          </cell>
          <cell r="J1821" t="str">
            <v>Anaco</v>
          </cell>
        </row>
        <row r="1822">
          <cell r="C1822" t="str">
            <v>Tee1614Light Wall-</v>
          </cell>
          <cell r="D1822" t="str">
            <v>Tee</v>
          </cell>
          <cell r="E1822">
            <v>16</v>
          </cell>
          <cell r="F1822">
            <v>14</v>
          </cell>
          <cell r="G1822" t="str">
            <v>Light Wall</v>
          </cell>
          <cell r="H1822" t="str">
            <v>-</v>
          </cell>
          <cell r="I1822">
            <v>321.3</v>
          </cell>
          <cell r="J1822" t="str">
            <v>Anaco</v>
          </cell>
        </row>
        <row r="1823">
          <cell r="C1823" t="str">
            <v>Tee1616Light Wall-</v>
          </cell>
          <cell r="D1823" t="str">
            <v>Tee</v>
          </cell>
          <cell r="E1823">
            <v>16</v>
          </cell>
          <cell r="F1823">
            <v>16</v>
          </cell>
          <cell r="G1823" t="str">
            <v>Light Wall</v>
          </cell>
          <cell r="H1823" t="str">
            <v>-</v>
          </cell>
          <cell r="I1823">
            <v>307.39999999999998</v>
          </cell>
          <cell r="J1823" t="str">
            <v>Anaco</v>
          </cell>
        </row>
        <row r="1824">
          <cell r="C1824" t="str">
            <v>Tee188Light Wall-</v>
          </cell>
          <cell r="D1824" t="str">
            <v>Tee</v>
          </cell>
          <cell r="E1824">
            <v>18</v>
          </cell>
          <cell r="F1824">
            <v>8</v>
          </cell>
          <cell r="G1824" t="str">
            <v>Light Wall</v>
          </cell>
          <cell r="H1824" t="str">
            <v>-</v>
          </cell>
          <cell r="I1824">
            <v>657.45</v>
          </cell>
          <cell r="J1824" t="str">
            <v>Anaco</v>
          </cell>
        </row>
        <row r="1825">
          <cell r="C1825" t="str">
            <v>Tee1810Light Wall-</v>
          </cell>
          <cell r="D1825" t="str">
            <v>Tee</v>
          </cell>
          <cell r="E1825">
            <v>18</v>
          </cell>
          <cell r="F1825">
            <v>10</v>
          </cell>
          <cell r="G1825" t="str">
            <v>Light Wall</v>
          </cell>
          <cell r="H1825" t="str">
            <v>-</v>
          </cell>
          <cell r="I1825">
            <v>547.04999999999995</v>
          </cell>
          <cell r="J1825" t="str">
            <v>Anaco</v>
          </cell>
        </row>
        <row r="1826">
          <cell r="C1826" t="str">
            <v>Tee1812Light Wall-</v>
          </cell>
          <cell r="D1826" t="str">
            <v>Tee</v>
          </cell>
          <cell r="E1826">
            <v>18</v>
          </cell>
          <cell r="F1826">
            <v>12</v>
          </cell>
          <cell r="G1826" t="str">
            <v>Light Wall</v>
          </cell>
          <cell r="H1826" t="str">
            <v>-</v>
          </cell>
          <cell r="I1826">
            <v>547.04999999999995</v>
          </cell>
          <cell r="J1826" t="str">
            <v>Anaco</v>
          </cell>
        </row>
        <row r="1827">
          <cell r="C1827" t="str">
            <v>Tee1814Light Wall-</v>
          </cell>
          <cell r="D1827" t="str">
            <v>Tee</v>
          </cell>
          <cell r="E1827">
            <v>18</v>
          </cell>
          <cell r="F1827">
            <v>14</v>
          </cell>
          <cell r="G1827" t="str">
            <v>Light Wall</v>
          </cell>
          <cell r="H1827" t="str">
            <v>-</v>
          </cell>
          <cell r="I1827">
            <v>547.04999999999995</v>
          </cell>
          <cell r="J1827" t="str">
            <v>Anaco</v>
          </cell>
        </row>
        <row r="1828">
          <cell r="C1828" t="str">
            <v>Tee1816Light Wall-</v>
          </cell>
          <cell r="D1828" t="str">
            <v>Tee</v>
          </cell>
          <cell r="E1828">
            <v>18</v>
          </cell>
          <cell r="F1828">
            <v>16</v>
          </cell>
          <cell r="G1828" t="str">
            <v>Light Wall</v>
          </cell>
          <cell r="H1828" t="str">
            <v>-</v>
          </cell>
          <cell r="I1828">
            <v>547.04999999999995</v>
          </cell>
          <cell r="J1828" t="str">
            <v>Anaco</v>
          </cell>
        </row>
        <row r="1829">
          <cell r="C1829" t="str">
            <v>Tee1818Light Wall-</v>
          </cell>
          <cell r="D1829" t="str">
            <v>Tee</v>
          </cell>
          <cell r="E1829">
            <v>18</v>
          </cell>
          <cell r="F1829">
            <v>18</v>
          </cell>
          <cell r="G1829" t="str">
            <v>Light Wall</v>
          </cell>
          <cell r="H1829" t="str">
            <v>-</v>
          </cell>
          <cell r="I1829">
            <v>486.4</v>
          </cell>
          <cell r="J1829" t="str">
            <v>Anaco</v>
          </cell>
        </row>
        <row r="1830">
          <cell r="C1830" t="str">
            <v>Tee208Light Wall-</v>
          </cell>
          <cell r="D1830" t="str">
            <v>Tee</v>
          </cell>
          <cell r="E1830">
            <v>20</v>
          </cell>
          <cell r="F1830">
            <v>8</v>
          </cell>
          <cell r="G1830" t="str">
            <v>Light Wall</v>
          </cell>
          <cell r="H1830" t="str">
            <v>-</v>
          </cell>
        </row>
        <row r="1831">
          <cell r="C1831" t="str">
            <v>Tee2010Light Wall-</v>
          </cell>
          <cell r="D1831" t="str">
            <v>Tee</v>
          </cell>
          <cell r="E1831">
            <v>20</v>
          </cell>
          <cell r="F1831">
            <v>10</v>
          </cell>
          <cell r="G1831" t="str">
            <v>Light Wall</v>
          </cell>
          <cell r="H1831" t="str">
            <v>-</v>
          </cell>
          <cell r="I1831">
            <v>786.75</v>
          </cell>
          <cell r="J1831" t="str">
            <v>Anaco</v>
          </cell>
        </row>
        <row r="1832">
          <cell r="C1832" t="str">
            <v>Tee2012Light Wall-</v>
          </cell>
          <cell r="D1832" t="str">
            <v>Tee</v>
          </cell>
          <cell r="E1832">
            <v>20</v>
          </cell>
          <cell r="F1832">
            <v>12</v>
          </cell>
          <cell r="G1832" t="str">
            <v>Light Wall</v>
          </cell>
          <cell r="H1832" t="str">
            <v>-</v>
          </cell>
          <cell r="I1832">
            <v>786.75</v>
          </cell>
          <cell r="J1832" t="str">
            <v>Anaco</v>
          </cell>
        </row>
        <row r="1833">
          <cell r="C1833" t="str">
            <v>Tee2014Light Wall-</v>
          </cell>
          <cell r="D1833" t="str">
            <v>Tee</v>
          </cell>
          <cell r="E1833">
            <v>20</v>
          </cell>
          <cell r="F1833">
            <v>14</v>
          </cell>
          <cell r="G1833" t="str">
            <v>Light Wall</v>
          </cell>
          <cell r="H1833" t="str">
            <v>-</v>
          </cell>
          <cell r="I1833">
            <v>786.75</v>
          </cell>
          <cell r="J1833" t="str">
            <v>Anaco</v>
          </cell>
        </row>
        <row r="1834">
          <cell r="C1834" t="str">
            <v>Tee2016Light Wall-</v>
          </cell>
          <cell r="D1834" t="str">
            <v>Tee</v>
          </cell>
          <cell r="E1834">
            <v>20</v>
          </cell>
          <cell r="F1834">
            <v>16</v>
          </cell>
          <cell r="G1834" t="str">
            <v>Light Wall</v>
          </cell>
          <cell r="H1834" t="str">
            <v>-</v>
          </cell>
          <cell r="I1834">
            <v>786.75</v>
          </cell>
          <cell r="J1834" t="str">
            <v>Anaco</v>
          </cell>
        </row>
        <row r="1835">
          <cell r="C1835" t="str">
            <v>Tee2018Light Wall-</v>
          </cell>
          <cell r="D1835" t="str">
            <v>Tee</v>
          </cell>
          <cell r="E1835">
            <v>20</v>
          </cell>
          <cell r="F1835">
            <v>18</v>
          </cell>
          <cell r="G1835" t="str">
            <v>Light Wall</v>
          </cell>
          <cell r="H1835" t="str">
            <v>-</v>
          </cell>
          <cell r="I1835">
            <v>786.75</v>
          </cell>
          <cell r="J1835" t="str">
            <v>Anaco</v>
          </cell>
        </row>
        <row r="1836">
          <cell r="C1836" t="str">
            <v>Tee2020Light Wall-</v>
          </cell>
          <cell r="D1836" t="str">
            <v>Tee</v>
          </cell>
          <cell r="E1836">
            <v>20</v>
          </cell>
          <cell r="F1836">
            <v>20</v>
          </cell>
          <cell r="G1836" t="str">
            <v>Light Wall</v>
          </cell>
          <cell r="H1836" t="str">
            <v>-</v>
          </cell>
          <cell r="I1836">
            <v>752.65</v>
          </cell>
          <cell r="J1836" t="str">
            <v>Anaco</v>
          </cell>
        </row>
        <row r="1837">
          <cell r="C1837" t="str">
            <v>Tee2410Light Wall-</v>
          </cell>
          <cell r="D1837" t="str">
            <v>Tee</v>
          </cell>
          <cell r="E1837">
            <v>24</v>
          </cell>
          <cell r="F1837">
            <v>10</v>
          </cell>
          <cell r="G1837" t="str">
            <v>Light Wall</v>
          </cell>
          <cell r="H1837" t="str">
            <v>-</v>
          </cell>
          <cell r="I1837">
            <v>1278.25</v>
          </cell>
          <cell r="J1837" t="str">
            <v>Anaco</v>
          </cell>
        </row>
        <row r="1838">
          <cell r="C1838" t="str">
            <v>Tee2412Light Wall-</v>
          </cell>
          <cell r="D1838" t="str">
            <v>Tee</v>
          </cell>
          <cell r="E1838">
            <v>24</v>
          </cell>
          <cell r="F1838">
            <v>12</v>
          </cell>
          <cell r="G1838" t="str">
            <v>Light Wall</v>
          </cell>
          <cell r="H1838" t="str">
            <v>-</v>
          </cell>
          <cell r="I1838">
            <v>978.75</v>
          </cell>
          <cell r="J1838" t="str">
            <v>Anaco</v>
          </cell>
        </row>
        <row r="1839">
          <cell r="C1839" t="str">
            <v>Tee2414Light Wall-</v>
          </cell>
          <cell r="D1839" t="str">
            <v>Tee</v>
          </cell>
          <cell r="E1839">
            <v>24</v>
          </cell>
          <cell r="F1839">
            <v>14</v>
          </cell>
          <cell r="G1839" t="str">
            <v>Light Wall</v>
          </cell>
          <cell r="H1839" t="str">
            <v>-</v>
          </cell>
          <cell r="I1839">
            <v>978.75</v>
          </cell>
          <cell r="J1839" t="str">
            <v>Anaco</v>
          </cell>
        </row>
        <row r="1840">
          <cell r="C1840" t="str">
            <v>Tee2416Light Wall-</v>
          </cell>
          <cell r="D1840" t="str">
            <v>Tee</v>
          </cell>
          <cell r="E1840">
            <v>24</v>
          </cell>
          <cell r="F1840">
            <v>16</v>
          </cell>
          <cell r="G1840" t="str">
            <v>Light Wall</v>
          </cell>
          <cell r="H1840" t="str">
            <v>-</v>
          </cell>
          <cell r="I1840">
            <v>978.75</v>
          </cell>
          <cell r="J1840" t="str">
            <v>Anaco</v>
          </cell>
        </row>
        <row r="1841">
          <cell r="C1841" t="str">
            <v>Tee2418Light Wall-</v>
          </cell>
          <cell r="D1841" t="str">
            <v>Tee</v>
          </cell>
          <cell r="E1841">
            <v>24</v>
          </cell>
          <cell r="F1841">
            <v>18</v>
          </cell>
          <cell r="G1841" t="str">
            <v>Light Wall</v>
          </cell>
          <cell r="H1841" t="str">
            <v>-</v>
          </cell>
          <cell r="I1841">
            <v>978.75</v>
          </cell>
          <cell r="J1841" t="str">
            <v>Anaco</v>
          </cell>
        </row>
        <row r="1842">
          <cell r="C1842" t="str">
            <v>Tee2420Light Wall-</v>
          </cell>
          <cell r="D1842" t="str">
            <v>Tee</v>
          </cell>
          <cell r="E1842">
            <v>24</v>
          </cell>
          <cell r="F1842">
            <v>20</v>
          </cell>
          <cell r="G1842" t="str">
            <v>Light Wall</v>
          </cell>
          <cell r="H1842" t="str">
            <v>-</v>
          </cell>
          <cell r="I1842">
            <v>978.75</v>
          </cell>
          <cell r="J1842" t="str">
            <v>Anaco</v>
          </cell>
        </row>
        <row r="1843">
          <cell r="C1843" t="str">
            <v>Tee2424Light Wall-</v>
          </cell>
          <cell r="D1843" t="str">
            <v>Tee</v>
          </cell>
          <cell r="E1843">
            <v>24</v>
          </cell>
          <cell r="F1843">
            <v>24</v>
          </cell>
          <cell r="G1843" t="str">
            <v>Light Wall</v>
          </cell>
          <cell r="H1843" t="str">
            <v>-</v>
          </cell>
          <cell r="I1843">
            <v>936.2</v>
          </cell>
          <cell r="J1843" t="str">
            <v>Anaco</v>
          </cell>
        </row>
        <row r="1844">
          <cell r="C1844" t="str">
            <v>Tee3014Light Wall-</v>
          </cell>
          <cell r="D1844" t="str">
            <v>Tee</v>
          </cell>
          <cell r="E1844">
            <v>30</v>
          </cell>
          <cell r="F1844">
            <v>14</v>
          </cell>
          <cell r="G1844" t="str">
            <v>Light Wall</v>
          </cell>
          <cell r="H1844" t="str">
            <v>-</v>
          </cell>
        </row>
        <row r="1845">
          <cell r="C1845" t="str">
            <v>Tee3016Light Wall-</v>
          </cell>
          <cell r="D1845" t="str">
            <v>Tee</v>
          </cell>
          <cell r="E1845">
            <v>30</v>
          </cell>
          <cell r="F1845">
            <v>16</v>
          </cell>
          <cell r="G1845" t="str">
            <v>Light Wall</v>
          </cell>
          <cell r="H1845" t="str">
            <v>-</v>
          </cell>
        </row>
        <row r="1846">
          <cell r="C1846" t="str">
            <v>Tee3018Light Wall-</v>
          </cell>
          <cell r="D1846" t="str">
            <v>Tee</v>
          </cell>
          <cell r="E1846">
            <v>30</v>
          </cell>
          <cell r="F1846">
            <v>18</v>
          </cell>
          <cell r="G1846" t="str">
            <v>Light Wall</v>
          </cell>
          <cell r="H1846" t="str">
            <v>-</v>
          </cell>
        </row>
        <row r="1847">
          <cell r="C1847" t="str">
            <v>Tee3020Light Wall-</v>
          </cell>
          <cell r="D1847" t="str">
            <v>Tee</v>
          </cell>
          <cell r="E1847">
            <v>30</v>
          </cell>
          <cell r="F1847">
            <v>20</v>
          </cell>
          <cell r="G1847" t="str">
            <v>Light Wall</v>
          </cell>
          <cell r="H1847" t="str">
            <v>-</v>
          </cell>
        </row>
        <row r="1848">
          <cell r="C1848" t="str">
            <v>Tee3024Light Wall-</v>
          </cell>
          <cell r="D1848" t="str">
            <v>Tee</v>
          </cell>
          <cell r="E1848">
            <v>30</v>
          </cell>
          <cell r="F1848">
            <v>24</v>
          </cell>
          <cell r="G1848" t="str">
            <v>Light Wall</v>
          </cell>
          <cell r="H1848" t="str">
            <v>-</v>
          </cell>
        </row>
        <row r="1849">
          <cell r="C1849" t="str">
            <v>Tee3030Light Wall-</v>
          </cell>
          <cell r="D1849" t="str">
            <v>Tee</v>
          </cell>
          <cell r="E1849">
            <v>30</v>
          </cell>
          <cell r="F1849">
            <v>30</v>
          </cell>
          <cell r="G1849" t="str">
            <v>Light Wall</v>
          </cell>
          <cell r="H1849" t="str">
            <v>-</v>
          </cell>
        </row>
        <row r="1850">
          <cell r="C1850" t="str">
            <v>Tee3616Light Wall-</v>
          </cell>
          <cell r="D1850" t="str">
            <v>Tee</v>
          </cell>
          <cell r="E1850">
            <v>36</v>
          </cell>
          <cell r="F1850">
            <v>16</v>
          </cell>
          <cell r="G1850" t="str">
            <v>Light Wall</v>
          </cell>
          <cell r="H1850" t="str">
            <v>-</v>
          </cell>
        </row>
        <row r="1851">
          <cell r="C1851" t="str">
            <v>Tee3618Light Wall-</v>
          </cell>
          <cell r="D1851" t="str">
            <v>Tee</v>
          </cell>
          <cell r="E1851">
            <v>36</v>
          </cell>
          <cell r="F1851">
            <v>18</v>
          </cell>
          <cell r="G1851" t="str">
            <v>Light Wall</v>
          </cell>
          <cell r="H1851" t="str">
            <v>-</v>
          </cell>
        </row>
        <row r="1852">
          <cell r="C1852" t="str">
            <v>Tee3620Light Wall-</v>
          </cell>
          <cell r="D1852" t="str">
            <v>Tee</v>
          </cell>
          <cell r="E1852">
            <v>36</v>
          </cell>
          <cell r="F1852">
            <v>20</v>
          </cell>
          <cell r="G1852" t="str">
            <v>Light Wall</v>
          </cell>
          <cell r="H1852" t="str">
            <v>-</v>
          </cell>
        </row>
        <row r="1853">
          <cell r="C1853" t="str">
            <v>Tee3624Light Wall-</v>
          </cell>
          <cell r="D1853" t="str">
            <v>Tee</v>
          </cell>
          <cell r="E1853">
            <v>36</v>
          </cell>
          <cell r="F1853">
            <v>24</v>
          </cell>
          <cell r="G1853" t="str">
            <v>Light Wall</v>
          </cell>
          <cell r="H1853" t="str">
            <v>-</v>
          </cell>
        </row>
        <row r="1854">
          <cell r="C1854" t="str">
            <v>Tee3630Light Wall-</v>
          </cell>
          <cell r="D1854" t="str">
            <v>Tee</v>
          </cell>
          <cell r="E1854">
            <v>36</v>
          </cell>
          <cell r="F1854">
            <v>30</v>
          </cell>
          <cell r="G1854" t="str">
            <v>Light Wall</v>
          </cell>
          <cell r="H1854" t="str">
            <v>-</v>
          </cell>
        </row>
        <row r="1855">
          <cell r="C1855" t="str">
            <v>Tee3636Light Wall-</v>
          </cell>
          <cell r="D1855" t="str">
            <v>Tee</v>
          </cell>
          <cell r="E1855">
            <v>36</v>
          </cell>
          <cell r="F1855">
            <v>36</v>
          </cell>
          <cell r="G1855" t="str">
            <v>Light Wall</v>
          </cell>
          <cell r="H1855" t="str">
            <v>-</v>
          </cell>
        </row>
        <row r="1856">
          <cell r="C1856" t="str">
            <v>Tee1 1/21Light Wall-</v>
          </cell>
          <cell r="D1856" t="str">
            <v>Tee</v>
          </cell>
          <cell r="E1856" t="str">
            <v>1 1/2</v>
          </cell>
          <cell r="F1856">
            <v>1</v>
          </cell>
          <cell r="G1856" t="str">
            <v>Light Wall</v>
          </cell>
          <cell r="H1856" t="str">
            <v>-</v>
          </cell>
          <cell r="I1856">
            <v>13.75</v>
          </cell>
          <cell r="J1856" t="str">
            <v>Anaco</v>
          </cell>
        </row>
        <row r="1857">
          <cell r="C1857" t="str">
            <v>Tee1 1/21 1/2Light Wall-</v>
          </cell>
          <cell r="D1857" t="str">
            <v>Tee</v>
          </cell>
          <cell r="E1857" t="str">
            <v>1 1/2</v>
          </cell>
          <cell r="F1857" t="str">
            <v>1 1/2</v>
          </cell>
          <cell r="G1857" t="str">
            <v>Light Wall</v>
          </cell>
          <cell r="H1857" t="str">
            <v>-</v>
          </cell>
          <cell r="I1857">
            <v>10.55</v>
          </cell>
          <cell r="J1857" t="str">
            <v>Anaco</v>
          </cell>
        </row>
        <row r="1858">
          <cell r="C1858" t="str">
            <v>Tee1 1/21 1/4Light Wall-</v>
          </cell>
          <cell r="D1858" t="str">
            <v>Tee</v>
          </cell>
          <cell r="E1858" t="str">
            <v>1 1/2</v>
          </cell>
          <cell r="F1858" t="str">
            <v>1 1/4</v>
          </cell>
          <cell r="G1858" t="str">
            <v>Light Wall</v>
          </cell>
          <cell r="H1858" t="str">
            <v>-</v>
          </cell>
          <cell r="I1858">
            <v>15.85</v>
          </cell>
          <cell r="J1858" t="str">
            <v>Anaco</v>
          </cell>
        </row>
        <row r="1859">
          <cell r="C1859" t="str">
            <v>Tee1 1/21/2Light Wall-</v>
          </cell>
          <cell r="D1859" t="str">
            <v>Tee</v>
          </cell>
          <cell r="E1859" t="str">
            <v>1 1/2</v>
          </cell>
          <cell r="F1859" t="str">
            <v>1/2</v>
          </cell>
          <cell r="G1859" t="str">
            <v>Light Wall</v>
          </cell>
          <cell r="H1859" t="str">
            <v>-</v>
          </cell>
          <cell r="I1859">
            <v>35.049999999999997</v>
          </cell>
          <cell r="J1859" t="str">
            <v>Anaco</v>
          </cell>
        </row>
        <row r="1860">
          <cell r="C1860" t="str">
            <v>Tee1 1/23/4Light Wall-</v>
          </cell>
          <cell r="D1860" t="str">
            <v>Tee</v>
          </cell>
          <cell r="E1860" t="str">
            <v>1 1/2</v>
          </cell>
          <cell r="F1860" t="str">
            <v>3/4</v>
          </cell>
          <cell r="G1860" t="str">
            <v>Light Wall</v>
          </cell>
          <cell r="H1860" t="str">
            <v>-</v>
          </cell>
          <cell r="I1860">
            <v>35.049999999999997</v>
          </cell>
          <cell r="J1860" t="str">
            <v>Anaco</v>
          </cell>
        </row>
        <row r="1861">
          <cell r="C1861" t="str">
            <v>Tee1 1/41Light Wall-</v>
          </cell>
          <cell r="D1861" t="str">
            <v>Tee</v>
          </cell>
          <cell r="E1861" t="str">
            <v>1 1/4</v>
          </cell>
          <cell r="F1861">
            <v>1</v>
          </cell>
          <cell r="G1861" t="str">
            <v>Light Wall</v>
          </cell>
          <cell r="H1861" t="str">
            <v>-</v>
          </cell>
          <cell r="I1861">
            <v>24.8</v>
          </cell>
          <cell r="J1861" t="str">
            <v>Anaco</v>
          </cell>
        </row>
        <row r="1862">
          <cell r="C1862" t="str">
            <v>Tee1 1/41 1/4Light Wall-</v>
          </cell>
          <cell r="D1862" t="str">
            <v>Tee</v>
          </cell>
          <cell r="E1862" t="str">
            <v>1 1/4</v>
          </cell>
          <cell r="F1862" t="str">
            <v>1 1/4</v>
          </cell>
          <cell r="G1862" t="str">
            <v>Light Wall</v>
          </cell>
          <cell r="H1862" t="str">
            <v>-</v>
          </cell>
          <cell r="I1862">
            <v>10.55</v>
          </cell>
          <cell r="J1862" t="str">
            <v>Anaco</v>
          </cell>
        </row>
        <row r="1863">
          <cell r="C1863" t="str">
            <v>Tee1 1/41/2Light Wall-</v>
          </cell>
          <cell r="D1863" t="str">
            <v>Tee</v>
          </cell>
          <cell r="E1863" t="str">
            <v>1 1/4</v>
          </cell>
          <cell r="F1863" t="str">
            <v>1/2</v>
          </cell>
          <cell r="G1863" t="str">
            <v>Light Wall</v>
          </cell>
          <cell r="H1863" t="str">
            <v>-</v>
          </cell>
          <cell r="I1863">
            <v>24.8</v>
          </cell>
          <cell r="J1863" t="str">
            <v>Anaco</v>
          </cell>
        </row>
        <row r="1864">
          <cell r="C1864" t="str">
            <v>Tee1 1/43/4Light Wall-</v>
          </cell>
          <cell r="D1864" t="str">
            <v>Tee</v>
          </cell>
          <cell r="E1864" t="str">
            <v>1 1/4</v>
          </cell>
          <cell r="F1864" t="str">
            <v>3/4</v>
          </cell>
          <cell r="G1864" t="str">
            <v>Light Wall</v>
          </cell>
          <cell r="H1864" t="str">
            <v>-</v>
          </cell>
          <cell r="I1864">
            <v>24.8</v>
          </cell>
          <cell r="J1864" t="str">
            <v>Anaco</v>
          </cell>
        </row>
        <row r="1865">
          <cell r="C1865" t="str">
            <v>Tee2 1/21Light Wall-</v>
          </cell>
          <cell r="D1865" t="str">
            <v>Tee</v>
          </cell>
          <cell r="E1865" t="str">
            <v>2 1/2</v>
          </cell>
          <cell r="F1865">
            <v>1</v>
          </cell>
          <cell r="G1865" t="str">
            <v>Light Wall</v>
          </cell>
          <cell r="H1865" t="str">
            <v>-</v>
          </cell>
          <cell r="I1865">
            <v>21.15</v>
          </cell>
          <cell r="J1865" t="str">
            <v>Anaco</v>
          </cell>
        </row>
        <row r="1866">
          <cell r="C1866" t="str">
            <v>Tee2 1/22Light Wall-</v>
          </cell>
          <cell r="D1866" t="str">
            <v>Tee</v>
          </cell>
          <cell r="E1866" t="str">
            <v>2 1/2</v>
          </cell>
          <cell r="F1866">
            <v>2</v>
          </cell>
          <cell r="G1866" t="str">
            <v>Light Wall</v>
          </cell>
          <cell r="H1866" t="str">
            <v>-</v>
          </cell>
          <cell r="I1866">
            <v>16.5</v>
          </cell>
          <cell r="J1866" t="str">
            <v>Anaco</v>
          </cell>
        </row>
        <row r="1867">
          <cell r="C1867" t="str">
            <v>Tee2 1/21 1/2Light Wall-</v>
          </cell>
          <cell r="D1867" t="str">
            <v>Tee</v>
          </cell>
          <cell r="E1867" t="str">
            <v>2 1/2</v>
          </cell>
          <cell r="F1867" t="str">
            <v>1 1/2</v>
          </cell>
          <cell r="G1867" t="str">
            <v>Light Wall</v>
          </cell>
          <cell r="H1867" t="str">
            <v>-</v>
          </cell>
          <cell r="I1867">
            <v>16.5</v>
          </cell>
          <cell r="J1867" t="str">
            <v>Anaco</v>
          </cell>
        </row>
        <row r="1868">
          <cell r="C1868" t="str">
            <v>Tee2 1/21 1/4Light Wall-</v>
          </cell>
          <cell r="D1868" t="str">
            <v>Tee</v>
          </cell>
          <cell r="E1868" t="str">
            <v>2 1/2</v>
          </cell>
          <cell r="F1868" t="str">
            <v>1 1/4</v>
          </cell>
          <cell r="G1868" t="str">
            <v>Light Wall</v>
          </cell>
          <cell r="H1868" t="str">
            <v>-</v>
          </cell>
          <cell r="I1868">
            <v>21.15</v>
          </cell>
          <cell r="J1868" t="str">
            <v>Anaco</v>
          </cell>
        </row>
        <row r="1869">
          <cell r="C1869" t="str">
            <v>Tee2 1/22 1/2Light Wall-</v>
          </cell>
          <cell r="D1869" t="str">
            <v>Tee</v>
          </cell>
          <cell r="E1869" t="str">
            <v>2 1/2</v>
          </cell>
          <cell r="F1869" t="str">
            <v>2 1/2</v>
          </cell>
          <cell r="G1869" t="str">
            <v>Light Wall</v>
          </cell>
          <cell r="H1869" t="str">
            <v>-</v>
          </cell>
          <cell r="I1869">
            <v>11.7</v>
          </cell>
          <cell r="J1869" t="str">
            <v>Anaco</v>
          </cell>
        </row>
        <row r="1870">
          <cell r="C1870" t="str">
            <v>Tee3 1/22Light Wall-</v>
          </cell>
          <cell r="D1870" t="str">
            <v>Tee</v>
          </cell>
          <cell r="E1870" t="str">
            <v>3 1/2</v>
          </cell>
          <cell r="F1870">
            <v>2</v>
          </cell>
          <cell r="G1870" t="str">
            <v>Light Wall</v>
          </cell>
          <cell r="H1870" t="str">
            <v>-</v>
          </cell>
        </row>
        <row r="1871">
          <cell r="C1871" t="str">
            <v>Tee3 1/23Light Wall-</v>
          </cell>
          <cell r="D1871" t="str">
            <v>Tee</v>
          </cell>
          <cell r="E1871" t="str">
            <v>3 1/2</v>
          </cell>
          <cell r="F1871">
            <v>3</v>
          </cell>
          <cell r="G1871" t="str">
            <v>Light Wall</v>
          </cell>
          <cell r="H1871" t="str">
            <v>-</v>
          </cell>
        </row>
        <row r="1872">
          <cell r="C1872" t="str">
            <v>Tee3 1/21 1/2Light Wall-</v>
          </cell>
          <cell r="D1872" t="str">
            <v>Tee</v>
          </cell>
          <cell r="E1872" t="str">
            <v>3 1/2</v>
          </cell>
          <cell r="F1872" t="str">
            <v>1 1/2</v>
          </cell>
          <cell r="G1872" t="str">
            <v>Light Wall</v>
          </cell>
          <cell r="H1872" t="str">
            <v>-</v>
          </cell>
        </row>
        <row r="1873">
          <cell r="C1873" t="str">
            <v>Tee3 1/22 1/2Light Wall-</v>
          </cell>
          <cell r="D1873" t="str">
            <v>Tee</v>
          </cell>
          <cell r="E1873" t="str">
            <v>3 1/2</v>
          </cell>
          <cell r="F1873" t="str">
            <v>2 1/2</v>
          </cell>
          <cell r="G1873" t="str">
            <v>Light Wall</v>
          </cell>
          <cell r="H1873" t="str">
            <v>-</v>
          </cell>
        </row>
        <row r="1874">
          <cell r="C1874" t="str">
            <v>Tee3 1/23 1/2Light Wall-</v>
          </cell>
          <cell r="D1874" t="str">
            <v>Tee</v>
          </cell>
          <cell r="E1874" t="str">
            <v>3 1/2</v>
          </cell>
          <cell r="F1874" t="str">
            <v>3 1/2</v>
          </cell>
          <cell r="G1874" t="str">
            <v>Light Wall</v>
          </cell>
          <cell r="H1874" t="str">
            <v>-</v>
          </cell>
        </row>
        <row r="1875">
          <cell r="C1875" t="str">
            <v>Tee3/41/2Light Wall-</v>
          </cell>
          <cell r="D1875" t="str">
            <v>Tee</v>
          </cell>
          <cell r="E1875" t="str">
            <v>3/4</v>
          </cell>
          <cell r="F1875" t="str">
            <v>1/2</v>
          </cell>
          <cell r="G1875" t="str">
            <v>Light Wall</v>
          </cell>
          <cell r="H1875" t="str">
            <v>-</v>
          </cell>
          <cell r="I1875">
            <v>20.65</v>
          </cell>
          <cell r="J1875" t="str">
            <v>Anaco</v>
          </cell>
        </row>
        <row r="1876">
          <cell r="C1876" t="str">
            <v>Tee3/43/4Light Wall-</v>
          </cell>
          <cell r="D1876" t="str">
            <v>Tee</v>
          </cell>
          <cell r="E1876" t="str">
            <v>3/4</v>
          </cell>
          <cell r="F1876" t="str">
            <v>3/4</v>
          </cell>
          <cell r="G1876" t="str">
            <v>Light Wall</v>
          </cell>
          <cell r="H1876" t="str">
            <v>-</v>
          </cell>
          <cell r="I1876">
            <v>16.5</v>
          </cell>
          <cell r="J1876" t="str">
            <v>Anaco</v>
          </cell>
        </row>
        <row r="1877">
          <cell r="C1877" t="str">
            <v>Tee84SCH 100-</v>
          </cell>
          <cell r="D1877" t="str">
            <v>Tee</v>
          </cell>
          <cell r="E1877">
            <v>8</v>
          </cell>
          <cell r="F1877">
            <v>4</v>
          </cell>
          <cell r="G1877" t="str">
            <v>SCH 100</v>
          </cell>
          <cell r="H1877" t="str">
            <v>-</v>
          </cell>
        </row>
        <row r="1878">
          <cell r="C1878" t="str">
            <v>Tee85SCH 100-</v>
          </cell>
          <cell r="D1878" t="str">
            <v>Tee</v>
          </cell>
          <cell r="E1878">
            <v>8</v>
          </cell>
          <cell r="F1878">
            <v>5</v>
          </cell>
          <cell r="G1878" t="str">
            <v>SCH 100</v>
          </cell>
          <cell r="H1878" t="str">
            <v>-</v>
          </cell>
        </row>
        <row r="1879">
          <cell r="C1879" t="str">
            <v>Tee86SCH 100-</v>
          </cell>
          <cell r="D1879" t="str">
            <v>Tee</v>
          </cell>
          <cell r="E1879">
            <v>8</v>
          </cell>
          <cell r="F1879">
            <v>6</v>
          </cell>
          <cell r="G1879" t="str">
            <v>SCH 100</v>
          </cell>
          <cell r="H1879" t="str">
            <v>-</v>
          </cell>
        </row>
        <row r="1880">
          <cell r="C1880" t="str">
            <v>Tee88SCH 100-</v>
          </cell>
          <cell r="D1880" t="str">
            <v>Tee</v>
          </cell>
          <cell r="E1880">
            <v>8</v>
          </cell>
          <cell r="F1880">
            <v>8</v>
          </cell>
          <cell r="G1880" t="str">
            <v>SCH 100</v>
          </cell>
          <cell r="H1880" t="str">
            <v>-</v>
          </cell>
        </row>
        <row r="1881">
          <cell r="C1881" t="str">
            <v>Tee83 1/2SCH 100-</v>
          </cell>
          <cell r="D1881" t="str">
            <v>Tee</v>
          </cell>
          <cell r="E1881">
            <v>8</v>
          </cell>
          <cell r="F1881" t="str">
            <v>3 1/2</v>
          </cell>
          <cell r="G1881" t="str">
            <v>SCH 100</v>
          </cell>
          <cell r="H1881" t="str">
            <v>-</v>
          </cell>
        </row>
        <row r="1882">
          <cell r="C1882" t="str">
            <v>Tee104SCH 100-</v>
          </cell>
          <cell r="D1882" t="str">
            <v>Tee</v>
          </cell>
          <cell r="E1882">
            <v>10</v>
          </cell>
          <cell r="F1882">
            <v>4</v>
          </cell>
          <cell r="G1882" t="str">
            <v>SCH 100</v>
          </cell>
          <cell r="H1882" t="str">
            <v>-</v>
          </cell>
        </row>
        <row r="1883">
          <cell r="C1883" t="str">
            <v>Tee105SCH 100-</v>
          </cell>
          <cell r="D1883" t="str">
            <v>Tee</v>
          </cell>
          <cell r="E1883">
            <v>10</v>
          </cell>
          <cell r="F1883">
            <v>5</v>
          </cell>
          <cell r="G1883" t="str">
            <v>SCH 100</v>
          </cell>
          <cell r="H1883" t="str">
            <v>-</v>
          </cell>
        </row>
        <row r="1884">
          <cell r="C1884" t="str">
            <v>Tee106SCH 100-</v>
          </cell>
          <cell r="D1884" t="str">
            <v>Tee</v>
          </cell>
          <cell r="E1884">
            <v>10</v>
          </cell>
          <cell r="F1884">
            <v>6</v>
          </cell>
          <cell r="G1884" t="str">
            <v>SCH 100</v>
          </cell>
          <cell r="H1884" t="str">
            <v>-</v>
          </cell>
        </row>
        <row r="1885">
          <cell r="C1885" t="str">
            <v>Tee108SCH 100-</v>
          </cell>
          <cell r="D1885" t="str">
            <v>Tee</v>
          </cell>
          <cell r="E1885">
            <v>10</v>
          </cell>
          <cell r="F1885">
            <v>8</v>
          </cell>
          <cell r="G1885" t="str">
            <v>SCH 100</v>
          </cell>
          <cell r="H1885" t="str">
            <v>-</v>
          </cell>
        </row>
        <row r="1886">
          <cell r="C1886" t="str">
            <v>Tee1010SCH 100-</v>
          </cell>
          <cell r="D1886" t="str">
            <v>Tee</v>
          </cell>
          <cell r="E1886">
            <v>10</v>
          </cell>
          <cell r="F1886">
            <v>10</v>
          </cell>
          <cell r="G1886" t="str">
            <v>SCH 100</v>
          </cell>
          <cell r="H1886" t="str">
            <v>-</v>
          </cell>
        </row>
        <row r="1887">
          <cell r="C1887" t="str">
            <v>Tee125SCH 100-</v>
          </cell>
          <cell r="D1887" t="str">
            <v>Tee</v>
          </cell>
          <cell r="E1887">
            <v>12</v>
          </cell>
          <cell r="F1887">
            <v>5</v>
          </cell>
          <cell r="G1887" t="str">
            <v>SCH 100</v>
          </cell>
          <cell r="H1887" t="str">
            <v>-</v>
          </cell>
        </row>
        <row r="1888">
          <cell r="C1888" t="str">
            <v>Tee126SCH 100-</v>
          </cell>
          <cell r="D1888" t="str">
            <v>Tee</v>
          </cell>
          <cell r="E1888">
            <v>12</v>
          </cell>
          <cell r="F1888">
            <v>6</v>
          </cell>
          <cell r="G1888" t="str">
            <v>SCH 100</v>
          </cell>
          <cell r="H1888" t="str">
            <v>-</v>
          </cell>
        </row>
        <row r="1889">
          <cell r="C1889" t="str">
            <v>Tee128SCH 100-</v>
          </cell>
          <cell r="D1889" t="str">
            <v>Tee</v>
          </cell>
          <cell r="E1889">
            <v>12</v>
          </cell>
          <cell r="F1889">
            <v>8</v>
          </cell>
          <cell r="G1889" t="str">
            <v>SCH 100</v>
          </cell>
          <cell r="H1889" t="str">
            <v>-</v>
          </cell>
        </row>
        <row r="1890">
          <cell r="C1890" t="str">
            <v>Tee1210SCH 100-</v>
          </cell>
          <cell r="D1890" t="str">
            <v>Tee</v>
          </cell>
          <cell r="E1890">
            <v>12</v>
          </cell>
          <cell r="F1890">
            <v>10</v>
          </cell>
          <cell r="G1890" t="str">
            <v>SCH 100</v>
          </cell>
          <cell r="H1890" t="str">
            <v>-</v>
          </cell>
        </row>
        <row r="1891">
          <cell r="C1891" t="str">
            <v>Tee1212SCH 100-</v>
          </cell>
          <cell r="D1891" t="str">
            <v>Tee</v>
          </cell>
          <cell r="E1891">
            <v>12</v>
          </cell>
          <cell r="F1891">
            <v>12</v>
          </cell>
          <cell r="G1891" t="str">
            <v>SCH 100</v>
          </cell>
          <cell r="H1891" t="str">
            <v>-</v>
          </cell>
        </row>
        <row r="1892">
          <cell r="C1892" t="str">
            <v>Tee146SCH 100-</v>
          </cell>
          <cell r="D1892" t="str">
            <v>Tee</v>
          </cell>
          <cell r="E1892">
            <v>14</v>
          </cell>
          <cell r="F1892">
            <v>6</v>
          </cell>
          <cell r="G1892" t="str">
            <v>SCH 100</v>
          </cell>
          <cell r="H1892" t="str">
            <v>-</v>
          </cell>
        </row>
        <row r="1893">
          <cell r="C1893" t="str">
            <v>Tee148SCH 100-</v>
          </cell>
          <cell r="D1893" t="str">
            <v>Tee</v>
          </cell>
          <cell r="E1893">
            <v>14</v>
          </cell>
          <cell r="F1893">
            <v>8</v>
          </cell>
          <cell r="G1893" t="str">
            <v>SCH 100</v>
          </cell>
          <cell r="H1893" t="str">
            <v>-</v>
          </cell>
        </row>
        <row r="1894">
          <cell r="C1894" t="str">
            <v>Tee1410SCH 100-</v>
          </cell>
          <cell r="D1894" t="str">
            <v>Tee</v>
          </cell>
          <cell r="E1894">
            <v>14</v>
          </cell>
          <cell r="F1894">
            <v>10</v>
          </cell>
          <cell r="G1894" t="str">
            <v>SCH 100</v>
          </cell>
          <cell r="H1894" t="str">
            <v>-</v>
          </cell>
        </row>
        <row r="1895">
          <cell r="C1895" t="str">
            <v>Tee1412SCH 100-</v>
          </cell>
          <cell r="D1895" t="str">
            <v>Tee</v>
          </cell>
          <cell r="E1895">
            <v>14</v>
          </cell>
          <cell r="F1895">
            <v>12</v>
          </cell>
          <cell r="G1895" t="str">
            <v>SCH 100</v>
          </cell>
          <cell r="H1895" t="str">
            <v>-</v>
          </cell>
        </row>
        <row r="1896">
          <cell r="C1896" t="str">
            <v>Tee1414SCH 100-</v>
          </cell>
          <cell r="D1896" t="str">
            <v>Tee</v>
          </cell>
          <cell r="E1896">
            <v>14</v>
          </cell>
          <cell r="F1896">
            <v>14</v>
          </cell>
          <cell r="G1896" t="str">
            <v>SCH 100</v>
          </cell>
          <cell r="H1896" t="str">
            <v>-</v>
          </cell>
        </row>
        <row r="1897">
          <cell r="C1897" t="str">
            <v>Tee166SCH 100-</v>
          </cell>
          <cell r="D1897" t="str">
            <v>Tee</v>
          </cell>
          <cell r="E1897">
            <v>16</v>
          </cell>
          <cell r="F1897">
            <v>6</v>
          </cell>
          <cell r="G1897" t="str">
            <v>SCH 100</v>
          </cell>
          <cell r="H1897" t="str">
            <v>-</v>
          </cell>
        </row>
        <row r="1898">
          <cell r="C1898" t="str">
            <v>Tee168SCH 100-</v>
          </cell>
          <cell r="D1898" t="str">
            <v>Tee</v>
          </cell>
          <cell r="E1898">
            <v>16</v>
          </cell>
          <cell r="F1898">
            <v>8</v>
          </cell>
          <cell r="G1898" t="str">
            <v>SCH 100</v>
          </cell>
          <cell r="H1898" t="str">
            <v>-</v>
          </cell>
        </row>
        <row r="1899">
          <cell r="C1899" t="str">
            <v>Tee1610SCH 100-</v>
          </cell>
          <cell r="D1899" t="str">
            <v>Tee</v>
          </cell>
          <cell r="E1899">
            <v>16</v>
          </cell>
          <cell r="F1899">
            <v>10</v>
          </cell>
          <cell r="G1899" t="str">
            <v>SCH 100</v>
          </cell>
          <cell r="H1899" t="str">
            <v>-</v>
          </cell>
        </row>
        <row r="1900">
          <cell r="C1900" t="str">
            <v>Tee1612SCH 100-</v>
          </cell>
          <cell r="D1900" t="str">
            <v>Tee</v>
          </cell>
          <cell r="E1900">
            <v>16</v>
          </cell>
          <cell r="F1900">
            <v>12</v>
          </cell>
          <cell r="G1900" t="str">
            <v>SCH 100</v>
          </cell>
          <cell r="H1900" t="str">
            <v>-</v>
          </cell>
        </row>
        <row r="1901">
          <cell r="C1901" t="str">
            <v>Tee1614SCH 100-</v>
          </cell>
          <cell r="D1901" t="str">
            <v>Tee</v>
          </cell>
          <cell r="E1901">
            <v>16</v>
          </cell>
          <cell r="F1901">
            <v>14</v>
          </cell>
          <cell r="G1901" t="str">
            <v>SCH 100</v>
          </cell>
          <cell r="H1901" t="str">
            <v>-</v>
          </cell>
        </row>
        <row r="1902">
          <cell r="C1902" t="str">
            <v>Tee1616SCH 100-</v>
          </cell>
          <cell r="D1902" t="str">
            <v>Tee</v>
          </cell>
          <cell r="E1902">
            <v>16</v>
          </cell>
          <cell r="F1902">
            <v>16</v>
          </cell>
          <cell r="G1902" t="str">
            <v>SCH 100</v>
          </cell>
          <cell r="H1902" t="str">
            <v>-</v>
          </cell>
        </row>
        <row r="1903">
          <cell r="C1903" t="str">
            <v>Tee188SCH 100-</v>
          </cell>
          <cell r="D1903" t="str">
            <v>Tee</v>
          </cell>
          <cell r="E1903">
            <v>18</v>
          </cell>
          <cell r="F1903">
            <v>8</v>
          </cell>
          <cell r="G1903" t="str">
            <v>SCH 100</v>
          </cell>
          <cell r="H1903" t="str">
            <v>-</v>
          </cell>
        </row>
        <row r="1904">
          <cell r="C1904" t="str">
            <v>Tee1810SCH 100-</v>
          </cell>
          <cell r="D1904" t="str">
            <v>Tee</v>
          </cell>
          <cell r="E1904">
            <v>18</v>
          </cell>
          <cell r="F1904">
            <v>10</v>
          </cell>
          <cell r="G1904" t="str">
            <v>SCH 100</v>
          </cell>
          <cell r="H1904" t="str">
            <v>-</v>
          </cell>
        </row>
        <row r="1905">
          <cell r="C1905" t="str">
            <v>Tee1812SCH 100-</v>
          </cell>
          <cell r="D1905" t="str">
            <v>Tee</v>
          </cell>
          <cell r="E1905">
            <v>18</v>
          </cell>
          <cell r="F1905">
            <v>12</v>
          </cell>
          <cell r="G1905" t="str">
            <v>SCH 100</v>
          </cell>
          <cell r="H1905" t="str">
            <v>-</v>
          </cell>
        </row>
        <row r="1906">
          <cell r="C1906" t="str">
            <v>Tee1814SCH 100-</v>
          </cell>
          <cell r="D1906" t="str">
            <v>Tee</v>
          </cell>
          <cell r="E1906">
            <v>18</v>
          </cell>
          <cell r="F1906">
            <v>14</v>
          </cell>
          <cell r="G1906" t="str">
            <v>SCH 100</v>
          </cell>
          <cell r="H1906" t="str">
            <v>-</v>
          </cell>
        </row>
        <row r="1907">
          <cell r="C1907" t="str">
            <v>Tee1816SCH 100-</v>
          </cell>
          <cell r="D1907" t="str">
            <v>Tee</v>
          </cell>
          <cell r="E1907">
            <v>18</v>
          </cell>
          <cell r="F1907">
            <v>16</v>
          </cell>
          <cell r="G1907" t="str">
            <v>SCH 100</v>
          </cell>
          <cell r="H1907" t="str">
            <v>-</v>
          </cell>
        </row>
        <row r="1908">
          <cell r="C1908" t="str">
            <v>Tee1818SCH 100-</v>
          </cell>
          <cell r="D1908" t="str">
            <v>Tee</v>
          </cell>
          <cell r="E1908">
            <v>18</v>
          </cell>
          <cell r="F1908">
            <v>18</v>
          </cell>
          <cell r="G1908" t="str">
            <v>SCH 100</v>
          </cell>
          <cell r="H1908" t="str">
            <v>-</v>
          </cell>
        </row>
        <row r="1909">
          <cell r="C1909" t="str">
            <v>Tee208SCH 100-</v>
          </cell>
          <cell r="D1909" t="str">
            <v>Tee</v>
          </cell>
          <cell r="E1909">
            <v>20</v>
          </cell>
          <cell r="F1909">
            <v>8</v>
          </cell>
          <cell r="G1909" t="str">
            <v>SCH 100</v>
          </cell>
          <cell r="H1909" t="str">
            <v>-</v>
          </cell>
        </row>
        <row r="1910">
          <cell r="C1910" t="str">
            <v>Tee2010SCH 100-</v>
          </cell>
          <cell r="D1910" t="str">
            <v>Tee</v>
          </cell>
          <cell r="E1910">
            <v>20</v>
          </cell>
          <cell r="F1910">
            <v>10</v>
          </cell>
          <cell r="G1910" t="str">
            <v>SCH 100</v>
          </cell>
          <cell r="H1910" t="str">
            <v>-</v>
          </cell>
        </row>
        <row r="1911">
          <cell r="C1911" t="str">
            <v>Tee2012SCH 100-</v>
          </cell>
          <cell r="D1911" t="str">
            <v>Tee</v>
          </cell>
          <cell r="E1911">
            <v>20</v>
          </cell>
          <cell r="F1911">
            <v>12</v>
          </cell>
          <cell r="G1911" t="str">
            <v>SCH 100</v>
          </cell>
          <cell r="H1911" t="str">
            <v>-</v>
          </cell>
        </row>
        <row r="1912">
          <cell r="C1912" t="str">
            <v>Tee2014SCH 100-</v>
          </cell>
          <cell r="D1912" t="str">
            <v>Tee</v>
          </cell>
          <cell r="E1912">
            <v>20</v>
          </cell>
          <cell r="F1912">
            <v>14</v>
          </cell>
          <cell r="G1912" t="str">
            <v>SCH 100</v>
          </cell>
          <cell r="H1912" t="str">
            <v>-</v>
          </cell>
        </row>
        <row r="1913">
          <cell r="C1913" t="str">
            <v>Tee2016SCH 100-</v>
          </cell>
          <cell r="D1913" t="str">
            <v>Tee</v>
          </cell>
          <cell r="E1913">
            <v>20</v>
          </cell>
          <cell r="F1913">
            <v>16</v>
          </cell>
          <cell r="G1913" t="str">
            <v>SCH 100</v>
          </cell>
          <cell r="H1913" t="str">
            <v>-</v>
          </cell>
        </row>
        <row r="1914">
          <cell r="C1914" t="str">
            <v>Tee2018SCH 100-</v>
          </cell>
          <cell r="D1914" t="str">
            <v>Tee</v>
          </cell>
          <cell r="E1914">
            <v>20</v>
          </cell>
          <cell r="F1914">
            <v>18</v>
          </cell>
          <cell r="G1914" t="str">
            <v>SCH 100</v>
          </cell>
          <cell r="H1914" t="str">
            <v>-</v>
          </cell>
        </row>
        <row r="1915">
          <cell r="C1915" t="str">
            <v>Tee2020SCH 100-</v>
          </cell>
          <cell r="D1915" t="str">
            <v>Tee</v>
          </cell>
          <cell r="E1915">
            <v>20</v>
          </cell>
          <cell r="F1915">
            <v>20</v>
          </cell>
          <cell r="G1915" t="str">
            <v>SCH 100</v>
          </cell>
          <cell r="H1915" t="str">
            <v>-</v>
          </cell>
        </row>
        <row r="1916">
          <cell r="C1916" t="str">
            <v>Tee2410SCH 100-</v>
          </cell>
          <cell r="D1916" t="str">
            <v>Tee</v>
          </cell>
          <cell r="E1916">
            <v>24</v>
          </cell>
          <cell r="F1916">
            <v>10</v>
          </cell>
          <cell r="G1916" t="str">
            <v>SCH 100</v>
          </cell>
          <cell r="H1916" t="str">
            <v>-</v>
          </cell>
        </row>
        <row r="1917">
          <cell r="C1917" t="str">
            <v>Tee2412SCH 100-</v>
          </cell>
          <cell r="D1917" t="str">
            <v>Tee</v>
          </cell>
          <cell r="E1917">
            <v>24</v>
          </cell>
          <cell r="F1917">
            <v>12</v>
          </cell>
          <cell r="G1917" t="str">
            <v>SCH 100</v>
          </cell>
          <cell r="H1917" t="str">
            <v>-</v>
          </cell>
        </row>
        <row r="1918">
          <cell r="C1918" t="str">
            <v>Tee2414SCH 100-</v>
          </cell>
          <cell r="D1918" t="str">
            <v>Tee</v>
          </cell>
          <cell r="E1918">
            <v>24</v>
          </cell>
          <cell r="F1918">
            <v>14</v>
          </cell>
          <cell r="G1918" t="str">
            <v>SCH 100</v>
          </cell>
          <cell r="H1918" t="str">
            <v>-</v>
          </cell>
        </row>
        <row r="1919">
          <cell r="C1919" t="str">
            <v>Tee2416SCH 100-</v>
          </cell>
          <cell r="D1919" t="str">
            <v>Tee</v>
          </cell>
          <cell r="E1919">
            <v>24</v>
          </cell>
          <cell r="F1919">
            <v>16</v>
          </cell>
          <cell r="G1919" t="str">
            <v>SCH 100</v>
          </cell>
          <cell r="H1919" t="str">
            <v>-</v>
          </cell>
        </row>
        <row r="1920">
          <cell r="C1920" t="str">
            <v>Tee2418SCH 100-</v>
          </cell>
          <cell r="D1920" t="str">
            <v>Tee</v>
          </cell>
          <cell r="E1920">
            <v>24</v>
          </cell>
          <cell r="F1920">
            <v>18</v>
          </cell>
          <cell r="G1920" t="str">
            <v>SCH 100</v>
          </cell>
          <cell r="H1920" t="str">
            <v>-</v>
          </cell>
        </row>
        <row r="1921">
          <cell r="C1921" t="str">
            <v>Tee2420SCH 100-</v>
          </cell>
          <cell r="D1921" t="str">
            <v>Tee</v>
          </cell>
          <cell r="E1921">
            <v>24</v>
          </cell>
          <cell r="F1921">
            <v>20</v>
          </cell>
          <cell r="G1921" t="str">
            <v>SCH 100</v>
          </cell>
          <cell r="H1921" t="str">
            <v>-</v>
          </cell>
        </row>
        <row r="1922">
          <cell r="C1922" t="str">
            <v>Tee2424SCH 100-</v>
          </cell>
          <cell r="D1922" t="str">
            <v>Tee</v>
          </cell>
          <cell r="E1922">
            <v>24</v>
          </cell>
          <cell r="F1922">
            <v>24</v>
          </cell>
          <cell r="G1922" t="str">
            <v>SCH 100</v>
          </cell>
          <cell r="H1922" t="str">
            <v>-</v>
          </cell>
        </row>
        <row r="1923">
          <cell r="C1923" t="str">
            <v>Tee42SCH 120-</v>
          </cell>
          <cell r="D1923" t="str">
            <v>Tee</v>
          </cell>
          <cell r="E1923">
            <v>4</v>
          </cell>
          <cell r="F1923">
            <v>2</v>
          </cell>
          <cell r="G1923" t="str">
            <v>SCH 120</v>
          </cell>
          <cell r="H1923" t="str">
            <v>-</v>
          </cell>
        </row>
        <row r="1924">
          <cell r="C1924" t="str">
            <v>Tee43SCH 120-</v>
          </cell>
          <cell r="D1924" t="str">
            <v>Tee</v>
          </cell>
          <cell r="E1924">
            <v>4</v>
          </cell>
          <cell r="F1924">
            <v>3</v>
          </cell>
          <cell r="G1924" t="str">
            <v>SCH 120</v>
          </cell>
          <cell r="H1924" t="str">
            <v>-</v>
          </cell>
        </row>
        <row r="1925">
          <cell r="C1925" t="str">
            <v>Tee44SCH 120-</v>
          </cell>
          <cell r="D1925" t="str">
            <v>Tee</v>
          </cell>
          <cell r="E1925">
            <v>4</v>
          </cell>
          <cell r="F1925">
            <v>4</v>
          </cell>
          <cell r="G1925" t="str">
            <v>SCH 120</v>
          </cell>
          <cell r="H1925" t="str">
            <v>-</v>
          </cell>
        </row>
        <row r="1926">
          <cell r="C1926" t="str">
            <v>Tee41 1/2SCH 120-</v>
          </cell>
          <cell r="D1926" t="str">
            <v>Tee</v>
          </cell>
          <cell r="E1926">
            <v>4</v>
          </cell>
          <cell r="F1926" t="str">
            <v>1 1/2</v>
          </cell>
          <cell r="G1926" t="str">
            <v>SCH 120</v>
          </cell>
          <cell r="H1926" t="str">
            <v>-</v>
          </cell>
        </row>
        <row r="1927">
          <cell r="C1927" t="str">
            <v>Tee42 1/2SCH 120-</v>
          </cell>
          <cell r="D1927" t="str">
            <v>Tee</v>
          </cell>
          <cell r="E1927">
            <v>4</v>
          </cell>
          <cell r="F1927" t="str">
            <v>2 1/2</v>
          </cell>
          <cell r="G1927" t="str">
            <v>SCH 120</v>
          </cell>
          <cell r="H1927" t="str">
            <v>-</v>
          </cell>
        </row>
        <row r="1928">
          <cell r="C1928" t="str">
            <v>Tee43 1/2SCH 120-</v>
          </cell>
          <cell r="D1928" t="str">
            <v>Tee</v>
          </cell>
          <cell r="E1928">
            <v>4</v>
          </cell>
          <cell r="F1928" t="str">
            <v>3 1/2</v>
          </cell>
          <cell r="G1928" t="str">
            <v>SCH 120</v>
          </cell>
          <cell r="H1928" t="str">
            <v>-</v>
          </cell>
        </row>
        <row r="1929">
          <cell r="C1929" t="str">
            <v>Tee52SCH 120-</v>
          </cell>
          <cell r="D1929" t="str">
            <v>Tee</v>
          </cell>
          <cell r="E1929">
            <v>5</v>
          </cell>
          <cell r="F1929">
            <v>2</v>
          </cell>
          <cell r="G1929" t="str">
            <v>SCH 120</v>
          </cell>
          <cell r="H1929" t="str">
            <v>-</v>
          </cell>
        </row>
        <row r="1930">
          <cell r="C1930" t="str">
            <v>Tee53SCH 120-</v>
          </cell>
          <cell r="D1930" t="str">
            <v>Tee</v>
          </cell>
          <cell r="E1930">
            <v>5</v>
          </cell>
          <cell r="F1930">
            <v>3</v>
          </cell>
          <cell r="G1930" t="str">
            <v>SCH 120</v>
          </cell>
          <cell r="H1930" t="str">
            <v>-</v>
          </cell>
        </row>
        <row r="1931">
          <cell r="C1931" t="str">
            <v>Tee54SCH 120-</v>
          </cell>
          <cell r="D1931" t="str">
            <v>Tee</v>
          </cell>
          <cell r="E1931">
            <v>5</v>
          </cell>
          <cell r="F1931">
            <v>4</v>
          </cell>
          <cell r="G1931" t="str">
            <v>SCH 120</v>
          </cell>
          <cell r="H1931" t="str">
            <v>-</v>
          </cell>
        </row>
        <row r="1932">
          <cell r="C1932" t="str">
            <v>Tee55SCH 120-</v>
          </cell>
          <cell r="D1932" t="str">
            <v>Tee</v>
          </cell>
          <cell r="E1932">
            <v>5</v>
          </cell>
          <cell r="F1932">
            <v>5</v>
          </cell>
          <cell r="G1932" t="str">
            <v>SCH 120</v>
          </cell>
          <cell r="H1932" t="str">
            <v>-</v>
          </cell>
        </row>
        <row r="1933">
          <cell r="C1933" t="str">
            <v>Tee52 1/2SCH 120-</v>
          </cell>
          <cell r="D1933" t="str">
            <v>Tee</v>
          </cell>
          <cell r="E1933">
            <v>5</v>
          </cell>
          <cell r="F1933" t="str">
            <v>2 1/2</v>
          </cell>
          <cell r="G1933" t="str">
            <v>SCH 120</v>
          </cell>
          <cell r="H1933" t="str">
            <v>-</v>
          </cell>
        </row>
        <row r="1934">
          <cell r="C1934" t="str">
            <v>Tee53 1/2SCH 120-</v>
          </cell>
          <cell r="D1934" t="str">
            <v>Tee</v>
          </cell>
          <cell r="E1934">
            <v>5</v>
          </cell>
          <cell r="F1934" t="str">
            <v>3 1/2</v>
          </cell>
          <cell r="G1934" t="str">
            <v>SCH 120</v>
          </cell>
          <cell r="H1934" t="str">
            <v>-</v>
          </cell>
        </row>
        <row r="1935">
          <cell r="C1935" t="str">
            <v>Tee63SCH 120-</v>
          </cell>
          <cell r="D1935" t="str">
            <v>Tee</v>
          </cell>
          <cell r="E1935">
            <v>6</v>
          </cell>
          <cell r="F1935">
            <v>3</v>
          </cell>
          <cell r="G1935" t="str">
            <v>SCH 120</v>
          </cell>
          <cell r="H1935" t="str">
            <v>-</v>
          </cell>
        </row>
        <row r="1936">
          <cell r="C1936" t="str">
            <v>Tee64SCH 120-</v>
          </cell>
          <cell r="D1936" t="str">
            <v>Tee</v>
          </cell>
          <cell r="E1936">
            <v>6</v>
          </cell>
          <cell r="F1936">
            <v>4</v>
          </cell>
          <cell r="G1936" t="str">
            <v>SCH 120</v>
          </cell>
          <cell r="H1936" t="str">
            <v>-</v>
          </cell>
        </row>
        <row r="1937">
          <cell r="C1937" t="str">
            <v>Tee65SCH 120-</v>
          </cell>
          <cell r="D1937" t="str">
            <v>Tee</v>
          </cell>
          <cell r="E1937">
            <v>6</v>
          </cell>
          <cell r="F1937">
            <v>5</v>
          </cell>
          <cell r="G1937" t="str">
            <v>SCH 120</v>
          </cell>
          <cell r="H1937" t="str">
            <v>-</v>
          </cell>
        </row>
        <row r="1938">
          <cell r="C1938" t="str">
            <v>Tee66SCH 120-</v>
          </cell>
          <cell r="D1938" t="str">
            <v>Tee</v>
          </cell>
          <cell r="E1938">
            <v>6</v>
          </cell>
          <cell r="F1938">
            <v>6</v>
          </cell>
          <cell r="G1938" t="str">
            <v>SCH 120</v>
          </cell>
          <cell r="H1938" t="str">
            <v>-</v>
          </cell>
        </row>
        <row r="1939">
          <cell r="C1939" t="str">
            <v>Tee62 1/2SCH 120-</v>
          </cell>
          <cell r="D1939" t="str">
            <v>Tee</v>
          </cell>
          <cell r="E1939">
            <v>6</v>
          </cell>
          <cell r="F1939" t="str">
            <v>2 1/2</v>
          </cell>
          <cell r="G1939" t="str">
            <v>SCH 120</v>
          </cell>
          <cell r="H1939" t="str">
            <v>-</v>
          </cell>
        </row>
        <row r="1940">
          <cell r="C1940" t="str">
            <v>Tee63 1/2SCH 120-</v>
          </cell>
          <cell r="D1940" t="str">
            <v>Tee</v>
          </cell>
          <cell r="E1940">
            <v>6</v>
          </cell>
          <cell r="F1940" t="str">
            <v>3 1/2</v>
          </cell>
          <cell r="G1940" t="str">
            <v>SCH 120</v>
          </cell>
          <cell r="H1940" t="str">
            <v>-</v>
          </cell>
        </row>
        <row r="1941">
          <cell r="C1941" t="str">
            <v>Tee84SCH 120-</v>
          </cell>
          <cell r="D1941" t="str">
            <v>Tee</v>
          </cell>
          <cell r="E1941">
            <v>8</v>
          </cell>
          <cell r="F1941">
            <v>4</v>
          </cell>
          <cell r="G1941" t="str">
            <v>SCH 120</v>
          </cell>
          <cell r="H1941" t="str">
            <v>-</v>
          </cell>
        </row>
        <row r="1942">
          <cell r="C1942" t="str">
            <v>Tee85SCH 120-</v>
          </cell>
          <cell r="D1942" t="str">
            <v>Tee</v>
          </cell>
          <cell r="E1942">
            <v>8</v>
          </cell>
          <cell r="F1942">
            <v>5</v>
          </cell>
          <cell r="G1942" t="str">
            <v>SCH 120</v>
          </cell>
          <cell r="H1942" t="str">
            <v>-</v>
          </cell>
        </row>
        <row r="1943">
          <cell r="C1943" t="str">
            <v>Tee86SCH 120-</v>
          </cell>
          <cell r="D1943" t="str">
            <v>Tee</v>
          </cell>
          <cell r="E1943">
            <v>8</v>
          </cell>
          <cell r="F1943">
            <v>6</v>
          </cell>
          <cell r="G1943" t="str">
            <v>SCH 120</v>
          </cell>
          <cell r="H1943" t="str">
            <v>-</v>
          </cell>
        </row>
        <row r="1944">
          <cell r="C1944" t="str">
            <v>Tee88SCH 120-</v>
          </cell>
          <cell r="D1944" t="str">
            <v>Tee</v>
          </cell>
          <cell r="E1944">
            <v>8</v>
          </cell>
          <cell r="F1944">
            <v>8</v>
          </cell>
          <cell r="G1944" t="str">
            <v>SCH 120</v>
          </cell>
          <cell r="H1944" t="str">
            <v>-</v>
          </cell>
        </row>
        <row r="1945">
          <cell r="C1945" t="str">
            <v>Tee83 1/2SCH 120-</v>
          </cell>
          <cell r="D1945" t="str">
            <v>Tee</v>
          </cell>
          <cell r="E1945">
            <v>8</v>
          </cell>
          <cell r="F1945" t="str">
            <v>3 1/2</v>
          </cell>
          <cell r="G1945" t="str">
            <v>SCH 120</v>
          </cell>
          <cell r="H1945" t="str">
            <v>-</v>
          </cell>
        </row>
        <row r="1946">
          <cell r="C1946" t="str">
            <v>Tee104SCH 120-</v>
          </cell>
          <cell r="D1946" t="str">
            <v>Tee</v>
          </cell>
          <cell r="E1946">
            <v>10</v>
          </cell>
          <cell r="F1946">
            <v>4</v>
          </cell>
          <cell r="G1946" t="str">
            <v>SCH 120</v>
          </cell>
          <cell r="H1946" t="str">
            <v>-</v>
          </cell>
        </row>
        <row r="1947">
          <cell r="C1947" t="str">
            <v>Tee105SCH 120-</v>
          </cell>
          <cell r="D1947" t="str">
            <v>Tee</v>
          </cell>
          <cell r="E1947">
            <v>10</v>
          </cell>
          <cell r="F1947">
            <v>5</v>
          </cell>
          <cell r="G1947" t="str">
            <v>SCH 120</v>
          </cell>
          <cell r="H1947" t="str">
            <v>-</v>
          </cell>
        </row>
        <row r="1948">
          <cell r="C1948" t="str">
            <v>Tee106SCH 120-</v>
          </cell>
          <cell r="D1948" t="str">
            <v>Tee</v>
          </cell>
          <cell r="E1948">
            <v>10</v>
          </cell>
          <cell r="F1948">
            <v>6</v>
          </cell>
          <cell r="G1948" t="str">
            <v>SCH 120</v>
          </cell>
          <cell r="H1948" t="str">
            <v>-</v>
          </cell>
        </row>
        <row r="1949">
          <cell r="C1949" t="str">
            <v>Tee108SCH 120-</v>
          </cell>
          <cell r="D1949" t="str">
            <v>Tee</v>
          </cell>
          <cell r="E1949">
            <v>10</v>
          </cell>
          <cell r="F1949">
            <v>8</v>
          </cell>
          <cell r="G1949" t="str">
            <v>SCH 120</v>
          </cell>
          <cell r="H1949" t="str">
            <v>-</v>
          </cell>
        </row>
        <row r="1950">
          <cell r="C1950" t="str">
            <v>Tee1010SCH 120-</v>
          </cell>
          <cell r="D1950" t="str">
            <v>Tee</v>
          </cell>
          <cell r="E1950">
            <v>10</v>
          </cell>
          <cell r="F1950">
            <v>10</v>
          </cell>
          <cell r="G1950" t="str">
            <v>SCH 120</v>
          </cell>
          <cell r="H1950" t="str">
            <v>-</v>
          </cell>
          <cell r="I1950">
            <v>1900</v>
          </cell>
          <cell r="J1950" t="str">
            <v>HTT</v>
          </cell>
        </row>
        <row r="1951">
          <cell r="C1951" t="str">
            <v>Tee125SCH 120-</v>
          </cell>
          <cell r="D1951" t="str">
            <v>Tee</v>
          </cell>
          <cell r="E1951">
            <v>12</v>
          </cell>
          <cell r="F1951">
            <v>5</v>
          </cell>
          <cell r="G1951" t="str">
            <v>SCH 120</v>
          </cell>
          <cell r="H1951" t="str">
            <v>-</v>
          </cell>
        </row>
        <row r="1952">
          <cell r="C1952" t="str">
            <v>Tee126SCH 120-</v>
          </cell>
          <cell r="D1952" t="str">
            <v>Tee</v>
          </cell>
          <cell r="E1952">
            <v>12</v>
          </cell>
          <cell r="F1952">
            <v>6</v>
          </cell>
          <cell r="G1952" t="str">
            <v>SCH 120</v>
          </cell>
          <cell r="H1952" t="str">
            <v>-</v>
          </cell>
        </row>
        <row r="1953">
          <cell r="C1953" t="str">
            <v>Tee128SCH 120-</v>
          </cell>
          <cell r="D1953" t="str">
            <v>Tee</v>
          </cell>
          <cell r="E1953">
            <v>12</v>
          </cell>
          <cell r="F1953">
            <v>8</v>
          </cell>
          <cell r="G1953" t="str">
            <v>SCH 120</v>
          </cell>
          <cell r="H1953" t="str">
            <v>-</v>
          </cell>
        </row>
        <row r="1954">
          <cell r="C1954" t="str">
            <v>Tee1210SCH 120-</v>
          </cell>
          <cell r="D1954" t="str">
            <v>Tee</v>
          </cell>
          <cell r="E1954">
            <v>12</v>
          </cell>
          <cell r="F1954">
            <v>10</v>
          </cell>
          <cell r="G1954" t="str">
            <v>SCH 120</v>
          </cell>
          <cell r="H1954" t="str">
            <v>-</v>
          </cell>
        </row>
        <row r="1955">
          <cell r="C1955" t="str">
            <v>Tee1212SCH 120-</v>
          </cell>
          <cell r="D1955" t="str">
            <v>Tee</v>
          </cell>
          <cell r="E1955">
            <v>12</v>
          </cell>
          <cell r="F1955">
            <v>12</v>
          </cell>
          <cell r="G1955" t="str">
            <v>SCH 120</v>
          </cell>
          <cell r="H1955" t="str">
            <v>-</v>
          </cell>
        </row>
        <row r="1956">
          <cell r="C1956" t="str">
            <v>Tee146SCH 120-</v>
          </cell>
          <cell r="D1956" t="str">
            <v>Tee</v>
          </cell>
          <cell r="E1956">
            <v>14</v>
          </cell>
          <cell r="F1956">
            <v>6</v>
          </cell>
          <cell r="G1956" t="str">
            <v>SCH 120</v>
          </cell>
          <cell r="H1956" t="str">
            <v>-</v>
          </cell>
        </row>
        <row r="1957">
          <cell r="C1957" t="str">
            <v>Tee148SCH 120-</v>
          </cell>
          <cell r="D1957" t="str">
            <v>Tee</v>
          </cell>
          <cell r="E1957">
            <v>14</v>
          </cell>
          <cell r="F1957">
            <v>8</v>
          </cell>
          <cell r="G1957" t="str">
            <v>SCH 120</v>
          </cell>
          <cell r="H1957" t="str">
            <v>-</v>
          </cell>
        </row>
        <row r="1958">
          <cell r="C1958" t="str">
            <v>Tee1410SCH 120-</v>
          </cell>
          <cell r="D1958" t="str">
            <v>Tee</v>
          </cell>
          <cell r="E1958">
            <v>14</v>
          </cell>
          <cell r="F1958">
            <v>10</v>
          </cell>
          <cell r="G1958" t="str">
            <v>SCH 120</v>
          </cell>
          <cell r="H1958" t="str">
            <v>-</v>
          </cell>
        </row>
        <row r="1959">
          <cell r="C1959" t="str">
            <v>Tee1412SCH 120-</v>
          </cell>
          <cell r="D1959" t="str">
            <v>Tee</v>
          </cell>
          <cell r="E1959">
            <v>14</v>
          </cell>
          <cell r="F1959">
            <v>12</v>
          </cell>
          <cell r="G1959" t="str">
            <v>SCH 120</v>
          </cell>
          <cell r="H1959" t="str">
            <v>-</v>
          </cell>
        </row>
        <row r="1960">
          <cell r="C1960" t="str">
            <v>Tee1414SCH 120-</v>
          </cell>
          <cell r="D1960" t="str">
            <v>Tee</v>
          </cell>
          <cell r="E1960">
            <v>14</v>
          </cell>
          <cell r="F1960">
            <v>14</v>
          </cell>
          <cell r="G1960" t="str">
            <v>SCH 120</v>
          </cell>
          <cell r="H1960" t="str">
            <v>-</v>
          </cell>
        </row>
        <row r="1961">
          <cell r="C1961" t="str">
            <v>Tee166SCH 120-</v>
          </cell>
          <cell r="D1961" t="str">
            <v>Tee</v>
          </cell>
          <cell r="E1961">
            <v>16</v>
          </cell>
          <cell r="F1961">
            <v>6</v>
          </cell>
          <cell r="G1961" t="str">
            <v>SCH 120</v>
          </cell>
          <cell r="H1961" t="str">
            <v>-</v>
          </cell>
        </row>
        <row r="1962">
          <cell r="C1962" t="str">
            <v>Tee168SCH 120-</v>
          </cell>
          <cell r="D1962" t="str">
            <v>Tee</v>
          </cell>
          <cell r="E1962">
            <v>16</v>
          </cell>
          <cell r="F1962">
            <v>8</v>
          </cell>
          <cell r="G1962" t="str">
            <v>SCH 120</v>
          </cell>
          <cell r="H1962" t="str">
            <v>-</v>
          </cell>
        </row>
        <row r="1963">
          <cell r="C1963" t="str">
            <v>Tee1610SCH 120-</v>
          </cell>
          <cell r="D1963" t="str">
            <v>Tee</v>
          </cell>
          <cell r="E1963">
            <v>16</v>
          </cell>
          <cell r="F1963">
            <v>10</v>
          </cell>
          <cell r="G1963" t="str">
            <v>SCH 120</v>
          </cell>
          <cell r="H1963" t="str">
            <v>-</v>
          </cell>
        </row>
        <row r="1964">
          <cell r="C1964" t="str">
            <v>Tee1612SCH 120-</v>
          </cell>
          <cell r="D1964" t="str">
            <v>Tee</v>
          </cell>
          <cell r="E1964">
            <v>16</v>
          </cell>
          <cell r="F1964">
            <v>12</v>
          </cell>
          <cell r="G1964" t="str">
            <v>SCH 120</v>
          </cell>
          <cell r="H1964" t="str">
            <v>-</v>
          </cell>
        </row>
        <row r="1965">
          <cell r="C1965" t="str">
            <v>Tee1614SCH 120-</v>
          </cell>
          <cell r="D1965" t="str">
            <v>Tee</v>
          </cell>
          <cell r="E1965">
            <v>16</v>
          </cell>
          <cell r="F1965">
            <v>14</v>
          </cell>
          <cell r="G1965" t="str">
            <v>SCH 120</v>
          </cell>
          <cell r="H1965" t="str">
            <v>-</v>
          </cell>
        </row>
        <row r="1966">
          <cell r="C1966" t="str">
            <v>Tee1616SCH 120-</v>
          </cell>
          <cell r="D1966" t="str">
            <v>Tee</v>
          </cell>
          <cell r="E1966">
            <v>16</v>
          </cell>
          <cell r="F1966">
            <v>16</v>
          </cell>
          <cell r="G1966" t="str">
            <v>SCH 120</v>
          </cell>
          <cell r="H1966" t="str">
            <v>-</v>
          </cell>
        </row>
        <row r="1967">
          <cell r="C1967" t="str">
            <v>Tee188SCH 120-</v>
          </cell>
          <cell r="D1967" t="str">
            <v>Tee</v>
          </cell>
          <cell r="E1967">
            <v>18</v>
          </cell>
          <cell r="F1967">
            <v>8</v>
          </cell>
          <cell r="G1967" t="str">
            <v>SCH 120</v>
          </cell>
          <cell r="H1967" t="str">
            <v>-</v>
          </cell>
        </row>
        <row r="1968">
          <cell r="C1968" t="str">
            <v>Tee1810SCH 120-</v>
          </cell>
          <cell r="D1968" t="str">
            <v>Tee</v>
          </cell>
          <cell r="E1968">
            <v>18</v>
          </cell>
          <cell r="F1968">
            <v>10</v>
          </cell>
          <cell r="G1968" t="str">
            <v>SCH 120</v>
          </cell>
          <cell r="H1968" t="str">
            <v>-</v>
          </cell>
        </row>
        <row r="1969">
          <cell r="C1969" t="str">
            <v>Tee1812SCH 120-</v>
          </cell>
          <cell r="D1969" t="str">
            <v>Tee</v>
          </cell>
          <cell r="E1969">
            <v>18</v>
          </cell>
          <cell r="F1969">
            <v>12</v>
          </cell>
          <cell r="G1969" t="str">
            <v>SCH 120</v>
          </cell>
          <cell r="H1969" t="str">
            <v>-</v>
          </cell>
        </row>
        <row r="1970">
          <cell r="C1970" t="str">
            <v>Tee1814SCH 120-</v>
          </cell>
          <cell r="D1970" t="str">
            <v>Tee</v>
          </cell>
          <cell r="E1970">
            <v>18</v>
          </cell>
          <cell r="F1970">
            <v>14</v>
          </cell>
          <cell r="G1970" t="str">
            <v>SCH 120</v>
          </cell>
          <cell r="H1970" t="str">
            <v>-</v>
          </cell>
        </row>
        <row r="1971">
          <cell r="C1971" t="str">
            <v>Tee1816SCH 120-</v>
          </cell>
          <cell r="D1971" t="str">
            <v>Tee</v>
          </cell>
          <cell r="E1971">
            <v>18</v>
          </cell>
          <cell r="F1971">
            <v>16</v>
          </cell>
          <cell r="G1971" t="str">
            <v>SCH 120</v>
          </cell>
          <cell r="H1971" t="str">
            <v>-</v>
          </cell>
        </row>
        <row r="1972">
          <cell r="C1972" t="str">
            <v>Tee1818SCH 120-</v>
          </cell>
          <cell r="D1972" t="str">
            <v>Tee</v>
          </cell>
          <cell r="E1972">
            <v>18</v>
          </cell>
          <cell r="F1972">
            <v>18</v>
          </cell>
          <cell r="G1972" t="str">
            <v>SCH 120</v>
          </cell>
          <cell r="H1972" t="str">
            <v>-</v>
          </cell>
        </row>
        <row r="1973">
          <cell r="C1973" t="str">
            <v>Tee208SCH 120-</v>
          </cell>
          <cell r="D1973" t="str">
            <v>Tee</v>
          </cell>
          <cell r="E1973">
            <v>20</v>
          </cell>
          <cell r="F1973">
            <v>8</v>
          </cell>
          <cell r="G1973" t="str">
            <v>SCH 120</v>
          </cell>
          <cell r="H1973" t="str">
            <v>-</v>
          </cell>
        </row>
        <row r="1974">
          <cell r="C1974" t="str">
            <v>Tee2010SCH 120-</v>
          </cell>
          <cell r="D1974" t="str">
            <v>Tee</v>
          </cell>
          <cell r="E1974">
            <v>20</v>
          </cell>
          <cell r="F1974">
            <v>10</v>
          </cell>
          <cell r="G1974" t="str">
            <v>SCH 120</v>
          </cell>
          <cell r="H1974" t="str">
            <v>-</v>
          </cell>
        </row>
        <row r="1975">
          <cell r="C1975" t="str">
            <v>Tee2012SCH 120-</v>
          </cell>
          <cell r="D1975" t="str">
            <v>Tee</v>
          </cell>
          <cell r="E1975">
            <v>20</v>
          </cell>
          <cell r="F1975">
            <v>12</v>
          </cell>
          <cell r="G1975" t="str">
            <v>SCH 120</v>
          </cell>
          <cell r="H1975" t="str">
            <v>-</v>
          </cell>
        </row>
        <row r="1976">
          <cell r="C1976" t="str">
            <v>Tee2014SCH 120-</v>
          </cell>
          <cell r="D1976" t="str">
            <v>Tee</v>
          </cell>
          <cell r="E1976">
            <v>20</v>
          </cell>
          <cell r="F1976">
            <v>14</v>
          </cell>
          <cell r="G1976" t="str">
            <v>SCH 120</v>
          </cell>
          <cell r="H1976" t="str">
            <v>-</v>
          </cell>
        </row>
        <row r="1977">
          <cell r="C1977" t="str">
            <v>Tee2016SCH 120-</v>
          </cell>
          <cell r="D1977" t="str">
            <v>Tee</v>
          </cell>
          <cell r="E1977">
            <v>20</v>
          </cell>
          <cell r="F1977">
            <v>16</v>
          </cell>
          <cell r="G1977" t="str">
            <v>SCH 120</v>
          </cell>
          <cell r="H1977" t="str">
            <v>-</v>
          </cell>
        </row>
        <row r="1978">
          <cell r="C1978" t="str">
            <v>Tee2018SCH 120-</v>
          </cell>
          <cell r="D1978" t="str">
            <v>Tee</v>
          </cell>
          <cell r="E1978">
            <v>20</v>
          </cell>
          <cell r="F1978">
            <v>18</v>
          </cell>
          <cell r="G1978" t="str">
            <v>SCH 120</v>
          </cell>
          <cell r="H1978" t="str">
            <v>-</v>
          </cell>
        </row>
        <row r="1979">
          <cell r="C1979" t="str">
            <v>Tee2020SCH 120-</v>
          </cell>
          <cell r="D1979" t="str">
            <v>Tee</v>
          </cell>
          <cell r="E1979">
            <v>20</v>
          </cell>
          <cell r="F1979">
            <v>20</v>
          </cell>
          <cell r="G1979" t="str">
            <v>SCH 120</v>
          </cell>
          <cell r="H1979" t="str">
            <v>-</v>
          </cell>
        </row>
        <row r="1980">
          <cell r="C1980" t="str">
            <v>Tee2410SCH 120-</v>
          </cell>
          <cell r="D1980" t="str">
            <v>Tee</v>
          </cell>
          <cell r="E1980">
            <v>24</v>
          </cell>
          <cell r="F1980">
            <v>10</v>
          </cell>
          <cell r="G1980" t="str">
            <v>SCH 120</v>
          </cell>
          <cell r="H1980" t="str">
            <v>-</v>
          </cell>
        </row>
        <row r="1981">
          <cell r="C1981" t="str">
            <v>Tee2412SCH 120-</v>
          </cell>
          <cell r="D1981" t="str">
            <v>Tee</v>
          </cell>
          <cell r="E1981">
            <v>24</v>
          </cell>
          <cell r="F1981">
            <v>12</v>
          </cell>
          <cell r="G1981" t="str">
            <v>SCH 120</v>
          </cell>
          <cell r="H1981" t="str">
            <v>-</v>
          </cell>
        </row>
        <row r="1982">
          <cell r="C1982" t="str">
            <v>Tee2414SCH 120-</v>
          </cell>
          <cell r="D1982" t="str">
            <v>Tee</v>
          </cell>
          <cell r="E1982">
            <v>24</v>
          </cell>
          <cell r="F1982">
            <v>14</v>
          </cell>
          <cell r="G1982" t="str">
            <v>SCH 120</v>
          </cell>
          <cell r="H1982" t="str">
            <v>-</v>
          </cell>
        </row>
        <row r="1983">
          <cell r="C1983" t="str">
            <v>Tee2416SCH 120-</v>
          </cell>
          <cell r="D1983" t="str">
            <v>Tee</v>
          </cell>
          <cell r="E1983">
            <v>24</v>
          </cell>
          <cell r="F1983">
            <v>16</v>
          </cell>
          <cell r="G1983" t="str">
            <v>SCH 120</v>
          </cell>
          <cell r="H1983" t="str">
            <v>-</v>
          </cell>
        </row>
        <row r="1984">
          <cell r="C1984" t="str">
            <v>Tee2418SCH 120-</v>
          </cell>
          <cell r="D1984" t="str">
            <v>Tee</v>
          </cell>
          <cell r="E1984">
            <v>24</v>
          </cell>
          <cell r="F1984">
            <v>18</v>
          </cell>
          <cell r="G1984" t="str">
            <v>SCH 120</v>
          </cell>
          <cell r="H1984" t="str">
            <v>-</v>
          </cell>
        </row>
        <row r="1985">
          <cell r="C1985" t="str">
            <v>Tee2420SCH 120-</v>
          </cell>
          <cell r="D1985" t="str">
            <v>Tee</v>
          </cell>
          <cell r="E1985">
            <v>24</v>
          </cell>
          <cell r="F1985">
            <v>20</v>
          </cell>
          <cell r="G1985" t="str">
            <v>SCH 120</v>
          </cell>
          <cell r="H1985" t="str">
            <v>-</v>
          </cell>
        </row>
        <row r="1986">
          <cell r="C1986" t="str">
            <v>Tee2424SCH 120-</v>
          </cell>
          <cell r="D1986" t="str">
            <v>Tee</v>
          </cell>
          <cell r="E1986">
            <v>24</v>
          </cell>
          <cell r="F1986">
            <v>24</v>
          </cell>
          <cell r="G1986" t="str">
            <v>SCH 120</v>
          </cell>
          <cell r="H1986" t="str">
            <v>-</v>
          </cell>
        </row>
        <row r="1987">
          <cell r="C1987" t="str">
            <v>Tee84SCH 140-</v>
          </cell>
          <cell r="D1987" t="str">
            <v>Tee</v>
          </cell>
          <cell r="E1987">
            <v>8</v>
          </cell>
          <cell r="F1987">
            <v>4</v>
          </cell>
          <cell r="G1987" t="str">
            <v>SCH 140</v>
          </cell>
          <cell r="H1987" t="str">
            <v>-</v>
          </cell>
        </row>
        <row r="1988">
          <cell r="C1988" t="str">
            <v>Tee85SCH 140-</v>
          </cell>
          <cell r="D1988" t="str">
            <v>Tee</v>
          </cell>
          <cell r="E1988">
            <v>8</v>
          </cell>
          <cell r="F1988">
            <v>5</v>
          </cell>
          <cell r="G1988" t="str">
            <v>SCH 140</v>
          </cell>
          <cell r="H1988" t="str">
            <v>-</v>
          </cell>
        </row>
        <row r="1989">
          <cell r="C1989" t="str">
            <v>Tee86SCH 140-</v>
          </cell>
          <cell r="D1989" t="str">
            <v>Tee</v>
          </cell>
          <cell r="E1989">
            <v>8</v>
          </cell>
          <cell r="F1989">
            <v>6</v>
          </cell>
          <cell r="G1989" t="str">
            <v>SCH 140</v>
          </cell>
          <cell r="H1989" t="str">
            <v>-</v>
          </cell>
        </row>
        <row r="1990">
          <cell r="C1990" t="str">
            <v>Tee88SCH 140-</v>
          </cell>
          <cell r="D1990" t="str">
            <v>Tee</v>
          </cell>
          <cell r="E1990">
            <v>8</v>
          </cell>
          <cell r="F1990">
            <v>8</v>
          </cell>
          <cell r="G1990" t="str">
            <v>SCH 140</v>
          </cell>
          <cell r="H1990" t="str">
            <v>-</v>
          </cell>
        </row>
        <row r="1991">
          <cell r="C1991" t="str">
            <v>Tee83 1/2SCH 140-</v>
          </cell>
          <cell r="D1991" t="str">
            <v>Tee</v>
          </cell>
          <cell r="E1991">
            <v>8</v>
          </cell>
          <cell r="F1991" t="str">
            <v>3 1/2</v>
          </cell>
          <cell r="G1991" t="str">
            <v>SCH 140</v>
          </cell>
          <cell r="H1991" t="str">
            <v>-</v>
          </cell>
        </row>
        <row r="1992">
          <cell r="C1992" t="str">
            <v>Tee104SCH 140-</v>
          </cell>
          <cell r="D1992" t="str">
            <v>Tee</v>
          </cell>
          <cell r="E1992">
            <v>10</v>
          </cell>
          <cell r="F1992">
            <v>4</v>
          </cell>
          <cell r="G1992" t="str">
            <v>SCH 140</v>
          </cell>
          <cell r="H1992" t="str">
            <v>-</v>
          </cell>
        </row>
        <row r="1993">
          <cell r="C1993" t="str">
            <v>Tee105SCH 140-</v>
          </cell>
          <cell r="D1993" t="str">
            <v>Tee</v>
          </cell>
          <cell r="E1993">
            <v>10</v>
          </cell>
          <cell r="F1993">
            <v>5</v>
          </cell>
          <cell r="G1993" t="str">
            <v>SCH 140</v>
          </cell>
          <cell r="H1993" t="str">
            <v>-</v>
          </cell>
        </row>
        <row r="1994">
          <cell r="C1994" t="str">
            <v>Tee106SCH 140-</v>
          </cell>
          <cell r="D1994" t="str">
            <v>Tee</v>
          </cell>
          <cell r="E1994">
            <v>10</v>
          </cell>
          <cell r="F1994">
            <v>6</v>
          </cell>
          <cell r="G1994" t="str">
            <v>SCH 140</v>
          </cell>
          <cell r="H1994" t="str">
            <v>-</v>
          </cell>
        </row>
        <row r="1995">
          <cell r="C1995" t="str">
            <v>Tee108SCH 140-</v>
          </cell>
          <cell r="D1995" t="str">
            <v>Tee</v>
          </cell>
          <cell r="E1995">
            <v>10</v>
          </cell>
          <cell r="F1995">
            <v>8</v>
          </cell>
          <cell r="G1995" t="str">
            <v>SCH 140</v>
          </cell>
          <cell r="H1995" t="str">
            <v>-</v>
          </cell>
        </row>
        <row r="1996">
          <cell r="C1996" t="str">
            <v>Tee1010SCH 140-</v>
          </cell>
          <cell r="D1996" t="str">
            <v>Tee</v>
          </cell>
          <cell r="E1996">
            <v>10</v>
          </cell>
          <cell r="F1996">
            <v>10</v>
          </cell>
          <cell r="G1996" t="str">
            <v>SCH 140</v>
          </cell>
          <cell r="H1996" t="str">
            <v>-</v>
          </cell>
        </row>
        <row r="1997">
          <cell r="C1997" t="str">
            <v>Tee125SCH 140-</v>
          </cell>
          <cell r="D1997" t="str">
            <v>Tee</v>
          </cell>
          <cell r="E1997">
            <v>12</v>
          </cell>
          <cell r="F1997">
            <v>5</v>
          </cell>
          <cell r="G1997" t="str">
            <v>SCH 140</v>
          </cell>
          <cell r="H1997" t="str">
            <v>-</v>
          </cell>
        </row>
        <row r="1998">
          <cell r="C1998" t="str">
            <v>Tee126SCH 140-</v>
          </cell>
          <cell r="D1998" t="str">
            <v>Tee</v>
          </cell>
          <cell r="E1998">
            <v>12</v>
          </cell>
          <cell r="F1998">
            <v>6</v>
          </cell>
          <cell r="G1998" t="str">
            <v>SCH 140</v>
          </cell>
          <cell r="H1998" t="str">
            <v>-</v>
          </cell>
        </row>
        <row r="1999">
          <cell r="C1999" t="str">
            <v>Tee128SCH 140-</v>
          </cell>
          <cell r="D1999" t="str">
            <v>Tee</v>
          </cell>
          <cell r="E1999">
            <v>12</v>
          </cell>
          <cell r="F1999">
            <v>8</v>
          </cell>
          <cell r="G1999" t="str">
            <v>SCH 140</v>
          </cell>
          <cell r="H1999" t="str">
            <v>-</v>
          </cell>
        </row>
        <row r="2000">
          <cell r="C2000" t="str">
            <v>Tee1210SCH 140-</v>
          </cell>
          <cell r="D2000" t="str">
            <v>Tee</v>
          </cell>
          <cell r="E2000">
            <v>12</v>
          </cell>
          <cell r="F2000">
            <v>10</v>
          </cell>
          <cell r="G2000" t="str">
            <v>SCH 140</v>
          </cell>
          <cell r="H2000" t="str">
            <v>-</v>
          </cell>
        </row>
        <row r="2001">
          <cell r="C2001" t="str">
            <v>Tee1212SCH 140-</v>
          </cell>
          <cell r="D2001" t="str">
            <v>Tee</v>
          </cell>
          <cell r="E2001">
            <v>12</v>
          </cell>
          <cell r="F2001">
            <v>12</v>
          </cell>
          <cell r="G2001" t="str">
            <v>SCH 140</v>
          </cell>
          <cell r="H2001" t="str">
            <v>-</v>
          </cell>
        </row>
        <row r="2002">
          <cell r="C2002" t="str">
            <v>Tee146SCH 140-</v>
          </cell>
          <cell r="D2002" t="str">
            <v>Tee</v>
          </cell>
          <cell r="E2002">
            <v>14</v>
          </cell>
          <cell r="F2002">
            <v>6</v>
          </cell>
          <cell r="G2002" t="str">
            <v>SCH 140</v>
          </cell>
          <cell r="H2002" t="str">
            <v>-</v>
          </cell>
        </row>
        <row r="2003">
          <cell r="C2003" t="str">
            <v>Tee148SCH 140-</v>
          </cell>
          <cell r="D2003" t="str">
            <v>Tee</v>
          </cell>
          <cell r="E2003">
            <v>14</v>
          </cell>
          <cell r="F2003">
            <v>8</v>
          </cell>
          <cell r="G2003" t="str">
            <v>SCH 140</v>
          </cell>
          <cell r="H2003" t="str">
            <v>-</v>
          </cell>
        </row>
        <row r="2004">
          <cell r="C2004" t="str">
            <v>Tee1410SCH 140-</v>
          </cell>
          <cell r="D2004" t="str">
            <v>Tee</v>
          </cell>
          <cell r="E2004">
            <v>14</v>
          </cell>
          <cell r="F2004">
            <v>10</v>
          </cell>
          <cell r="G2004" t="str">
            <v>SCH 140</v>
          </cell>
          <cell r="H2004" t="str">
            <v>-</v>
          </cell>
        </row>
        <row r="2005">
          <cell r="C2005" t="str">
            <v>Tee1412SCH 140-</v>
          </cell>
          <cell r="D2005" t="str">
            <v>Tee</v>
          </cell>
          <cell r="E2005">
            <v>14</v>
          </cell>
          <cell r="F2005">
            <v>12</v>
          </cell>
          <cell r="G2005" t="str">
            <v>SCH 140</v>
          </cell>
          <cell r="H2005" t="str">
            <v>-</v>
          </cell>
        </row>
        <row r="2006">
          <cell r="C2006" t="str">
            <v>Tee1414SCH 140-</v>
          </cell>
          <cell r="D2006" t="str">
            <v>Tee</v>
          </cell>
          <cell r="E2006">
            <v>14</v>
          </cell>
          <cell r="F2006">
            <v>14</v>
          </cell>
          <cell r="G2006" t="str">
            <v>SCH 140</v>
          </cell>
          <cell r="H2006" t="str">
            <v>-</v>
          </cell>
        </row>
        <row r="2007">
          <cell r="C2007" t="str">
            <v>Tee166SCH 140-</v>
          </cell>
          <cell r="D2007" t="str">
            <v>Tee</v>
          </cell>
          <cell r="E2007">
            <v>16</v>
          </cell>
          <cell r="F2007">
            <v>6</v>
          </cell>
          <cell r="G2007" t="str">
            <v>SCH 140</v>
          </cell>
          <cell r="H2007" t="str">
            <v>-</v>
          </cell>
        </row>
        <row r="2008">
          <cell r="C2008" t="str">
            <v>Tee168SCH 140-</v>
          </cell>
          <cell r="D2008" t="str">
            <v>Tee</v>
          </cell>
          <cell r="E2008">
            <v>16</v>
          </cell>
          <cell r="F2008">
            <v>8</v>
          </cell>
          <cell r="G2008" t="str">
            <v>SCH 140</v>
          </cell>
          <cell r="H2008" t="str">
            <v>-</v>
          </cell>
        </row>
        <row r="2009">
          <cell r="C2009" t="str">
            <v>Tee1610SCH 140-</v>
          </cell>
          <cell r="D2009" t="str">
            <v>Tee</v>
          </cell>
          <cell r="E2009">
            <v>16</v>
          </cell>
          <cell r="F2009">
            <v>10</v>
          </cell>
          <cell r="G2009" t="str">
            <v>SCH 140</v>
          </cell>
          <cell r="H2009" t="str">
            <v>-</v>
          </cell>
        </row>
        <row r="2010">
          <cell r="C2010" t="str">
            <v>Tee1612SCH 140-</v>
          </cell>
          <cell r="D2010" t="str">
            <v>Tee</v>
          </cell>
          <cell r="E2010">
            <v>16</v>
          </cell>
          <cell r="F2010">
            <v>12</v>
          </cell>
          <cell r="G2010" t="str">
            <v>SCH 140</v>
          </cell>
          <cell r="H2010" t="str">
            <v>-</v>
          </cell>
        </row>
        <row r="2011">
          <cell r="C2011" t="str">
            <v>Tee1614SCH 140-</v>
          </cell>
          <cell r="D2011" t="str">
            <v>Tee</v>
          </cell>
          <cell r="E2011">
            <v>16</v>
          </cell>
          <cell r="F2011">
            <v>14</v>
          </cell>
          <cell r="G2011" t="str">
            <v>SCH 140</v>
          </cell>
          <cell r="H2011" t="str">
            <v>-</v>
          </cell>
        </row>
        <row r="2012">
          <cell r="C2012" t="str">
            <v>Tee1616SCH 140-</v>
          </cell>
          <cell r="D2012" t="str">
            <v>Tee</v>
          </cell>
          <cell r="E2012">
            <v>16</v>
          </cell>
          <cell r="F2012">
            <v>16</v>
          </cell>
          <cell r="G2012" t="str">
            <v>SCH 140</v>
          </cell>
          <cell r="H2012" t="str">
            <v>-</v>
          </cell>
        </row>
        <row r="2013">
          <cell r="C2013" t="str">
            <v>Tee188SCH 140-</v>
          </cell>
          <cell r="D2013" t="str">
            <v>Tee</v>
          </cell>
          <cell r="E2013">
            <v>18</v>
          </cell>
          <cell r="F2013">
            <v>8</v>
          </cell>
          <cell r="G2013" t="str">
            <v>SCH 140</v>
          </cell>
          <cell r="H2013" t="str">
            <v>-</v>
          </cell>
        </row>
        <row r="2014">
          <cell r="C2014" t="str">
            <v>Tee1810SCH 140-</v>
          </cell>
          <cell r="D2014" t="str">
            <v>Tee</v>
          </cell>
          <cell r="E2014">
            <v>18</v>
          </cell>
          <cell r="F2014">
            <v>10</v>
          </cell>
          <cell r="G2014" t="str">
            <v>SCH 140</v>
          </cell>
          <cell r="H2014" t="str">
            <v>-</v>
          </cell>
        </row>
        <row r="2015">
          <cell r="C2015" t="str">
            <v>Tee1812SCH 140-</v>
          </cell>
          <cell r="D2015" t="str">
            <v>Tee</v>
          </cell>
          <cell r="E2015">
            <v>18</v>
          </cell>
          <cell r="F2015">
            <v>12</v>
          </cell>
          <cell r="G2015" t="str">
            <v>SCH 140</v>
          </cell>
          <cell r="H2015" t="str">
            <v>-</v>
          </cell>
        </row>
        <row r="2016">
          <cell r="C2016" t="str">
            <v>Tee1814SCH 140-</v>
          </cell>
          <cell r="D2016" t="str">
            <v>Tee</v>
          </cell>
          <cell r="E2016">
            <v>18</v>
          </cell>
          <cell r="F2016">
            <v>14</v>
          </cell>
          <cell r="G2016" t="str">
            <v>SCH 140</v>
          </cell>
          <cell r="H2016" t="str">
            <v>-</v>
          </cell>
        </row>
        <row r="2017">
          <cell r="C2017" t="str">
            <v>Tee1816SCH 140-</v>
          </cell>
          <cell r="D2017" t="str">
            <v>Tee</v>
          </cell>
          <cell r="E2017">
            <v>18</v>
          </cell>
          <cell r="F2017">
            <v>16</v>
          </cell>
          <cell r="G2017" t="str">
            <v>SCH 140</v>
          </cell>
          <cell r="H2017" t="str">
            <v>-</v>
          </cell>
        </row>
        <row r="2018">
          <cell r="C2018" t="str">
            <v>Tee1818SCH 140-</v>
          </cell>
          <cell r="D2018" t="str">
            <v>Tee</v>
          </cell>
          <cell r="E2018">
            <v>18</v>
          </cell>
          <cell r="F2018">
            <v>18</v>
          </cell>
          <cell r="G2018" t="str">
            <v>SCH 140</v>
          </cell>
          <cell r="H2018" t="str">
            <v>-</v>
          </cell>
        </row>
        <row r="2019">
          <cell r="C2019" t="str">
            <v>Tee208SCH 140-</v>
          </cell>
          <cell r="D2019" t="str">
            <v>Tee</v>
          </cell>
          <cell r="E2019">
            <v>20</v>
          </cell>
          <cell r="F2019">
            <v>8</v>
          </cell>
          <cell r="G2019" t="str">
            <v>SCH 140</v>
          </cell>
          <cell r="H2019" t="str">
            <v>-</v>
          </cell>
        </row>
        <row r="2020">
          <cell r="C2020" t="str">
            <v>Tee2010SCH 140-</v>
          </cell>
          <cell r="D2020" t="str">
            <v>Tee</v>
          </cell>
          <cell r="E2020">
            <v>20</v>
          </cell>
          <cell r="F2020">
            <v>10</v>
          </cell>
          <cell r="G2020" t="str">
            <v>SCH 140</v>
          </cell>
          <cell r="H2020" t="str">
            <v>-</v>
          </cell>
        </row>
        <row r="2021">
          <cell r="C2021" t="str">
            <v>Tee2012SCH 140-</v>
          </cell>
          <cell r="D2021" t="str">
            <v>Tee</v>
          </cell>
          <cell r="E2021">
            <v>20</v>
          </cell>
          <cell r="F2021">
            <v>12</v>
          </cell>
          <cell r="G2021" t="str">
            <v>SCH 140</v>
          </cell>
          <cell r="H2021" t="str">
            <v>-</v>
          </cell>
        </row>
        <row r="2022">
          <cell r="C2022" t="str">
            <v>Tee2014SCH 140-</v>
          </cell>
          <cell r="D2022" t="str">
            <v>Tee</v>
          </cell>
          <cell r="E2022">
            <v>20</v>
          </cell>
          <cell r="F2022">
            <v>14</v>
          </cell>
          <cell r="G2022" t="str">
            <v>SCH 140</v>
          </cell>
          <cell r="H2022" t="str">
            <v>-</v>
          </cell>
        </row>
        <row r="2023">
          <cell r="C2023" t="str">
            <v>Tee2016SCH 140-</v>
          </cell>
          <cell r="D2023" t="str">
            <v>Tee</v>
          </cell>
          <cell r="E2023">
            <v>20</v>
          </cell>
          <cell r="F2023">
            <v>16</v>
          </cell>
          <cell r="G2023" t="str">
            <v>SCH 140</v>
          </cell>
          <cell r="H2023" t="str">
            <v>-</v>
          </cell>
        </row>
        <row r="2024">
          <cell r="C2024" t="str">
            <v>Tee2018SCH 140-</v>
          </cell>
          <cell r="D2024" t="str">
            <v>Tee</v>
          </cell>
          <cell r="E2024">
            <v>20</v>
          </cell>
          <cell r="F2024">
            <v>18</v>
          </cell>
          <cell r="G2024" t="str">
            <v>SCH 140</v>
          </cell>
          <cell r="H2024" t="str">
            <v>-</v>
          </cell>
        </row>
        <row r="2025">
          <cell r="C2025" t="str">
            <v>Tee2020SCH 140-</v>
          </cell>
          <cell r="D2025" t="str">
            <v>Tee</v>
          </cell>
          <cell r="E2025">
            <v>20</v>
          </cell>
          <cell r="F2025">
            <v>20</v>
          </cell>
          <cell r="G2025" t="str">
            <v>SCH 140</v>
          </cell>
          <cell r="H2025" t="str">
            <v>-</v>
          </cell>
        </row>
        <row r="2026">
          <cell r="C2026" t="str">
            <v>Tee2410SCH 140-</v>
          </cell>
          <cell r="D2026" t="str">
            <v>Tee</v>
          </cell>
          <cell r="E2026">
            <v>24</v>
          </cell>
          <cell r="F2026">
            <v>10</v>
          </cell>
          <cell r="G2026" t="str">
            <v>SCH 140</v>
          </cell>
          <cell r="H2026" t="str">
            <v>-</v>
          </cell>
        </row>
        <row r="2027">
          <cell r="C2027" t="str">
            <v>Tee2412SCH 140-</v>
          </cell>
          <cell r="D2027" t="str">
            <v>Tee</v>
          </cell>
          <cell r="E2027">
            <v>24</v>
          </cell>
          <cell r="F2027">
            <v>12</v>
          </cell>
          <cell r="G2027" t="str">
            <v>SCH 140</v>
          </cell>
          <cell r="H2027" t="str">
            <v>-</v>
          </cell>
        </row>
        <row r="2028">
          <cell r="C2028" t="str">
            <v>Tee2414SCH 140-</v>
          </cell>
          <cell r="D2028" t="str">
            <v>Tee</v>
          </cell>
          <cell r="E2028">
            <v>24</v>
          </cell>
          <cell r="F2028">
            <v>14</v>
          </cell>
          <cell r="G2028" t="str">
            <v>SCH 140</v>
          </cell>
          <cell r="H2028" t="str">
            <v>-</v>
          </cell>
        </row>
        <row r="2029">
          <cell r="C2029" t="str">
            <v>Tee2416SCH 140-</v>
          </cell>
          <cell r="D2029" t="str">
            <v>Tee</v>
          </cell>
          <cell r="E2029">
            <v>24</v>
          </cell>
          <cell r="F2029">
            <v>16</v>
          </cell>
          <cell r="G2029" t="str">
            <v>SCH 140</v>
          </cell>
          <cell r="H2029" t="str">
            <v>-</v>
          </cell>
        </row>
        <row r="2030">
          <cell r="C2030" t="str">
            <v>Tee2418SCH 140-</v>
          </cell>
          <cell r="D2030" t="str">
            <v>Tee</v>
          </cell>
          <cell r="E2030">
            <v>24</v>
          </cell>
          <cell r="F2030">
            <v>18</v>
          </cell>
          <cell r="G2030" t="str">
            <v>SCH 140</v>
          </cell>
          <cell r="H2030" t="str">
            <v>-</v>
          </cell>
        </row>
        <row r="2031">
          <cell r="C2031" t="str">
            <v>Tee2420SCH 140-</v>
          </cell>
          <cell r="D2031" t="str">
            <v>Tee</v>
          </cell>
          <cell r="E2031">
            <v>24</v>
          </cell>
          <cell r="F2031">
            <v>20</v>
          </cell>
          <cell r="G2031" t="str">
            <v>SCH 140</v>
          </cell>
          <cell r="H2031" t="str">
            <v>-</v>
          </cell>
        </row>
        <row r="2032">
          <cell r="C2032" t="str">
            <v>Tee2424SCH 140-</v>
          </cell>
          <cell r="D2032" t="str">
            <v>Tee</v>
          </cell>
          <cell r="E2032">
            <v>24</v>
          </cell>
          <cell r="F2032">
            <v>24</v>
          </cell>
          <cell r="G2032" t="str">
            <v>SCH 140</v>
          </cell>
          <cell r="H2032" t="str">
            <v>-</v>
          </cell>
        </row>
        <row r="2033">
          <cell r="C2033" t="str">
            <v>Tee11SCH 160-</v>
          </cell>
          <cell r="D2033" t="str">
            <v>Tee</v>
          </cell>
          <cell r="E2033">
            <v>1</v>
          </cell>
          <cell r="F2033">
            <v>1</v>
          </cell>
          <cell r="G2033" t="str">
            <v>SCH 160</v>
          </cell>
          <cell r="H2033" t="str">
            <v>-</v>
          </cell>
          <cell r="I2033">
            <v>41.15</v>
          </cell>
          <cell r="J2033" t="str">
            <v>Anaco</v>
          </cell>
        </row>
        <row r="2034">
          <cell r="C2034" t="str">
            <v>Tee11/2SCH 160-</v>
          </cell>
          <cell r="D2034" t="str">
            <v>Tee</v>
          </cell>
          <cell r="E2034">
            <v>1</v>
          </cell>
          <cell r="F2034" t="str">
            <v>1/2</v>
          </cell>
          <cell r="G2034" t="str">
            <v>SCH 160</v>
          </cell>
          <cell r="H2034" t="str">
            <v>-</v>
          </cell>
          <cell r="I2034">
            <v>41.15</v>
          </cell>
          <cell r="J2034" t="str">
            <v>Anaco</v>
          </cell>
        </row>
        <row r="2035">
          <cell r="C2035" t="str">
            <v>Tee13/4SCH 160-</v>
          </cell>
          <cell r="D2035" t="str">
            <v>Tee</v>
          </cell>
          <cell r="E2035">
            <v>1</v>
          </cell>
          <cell r="F2035" t="str">
            <v>3/4</v>
          </cell>
          <cell r="G2035" t="str">
            <v>SCH 160</v>
          </cell>
          <cell r="H2035" t="str">
            <v>-</v>
          </cell>
          <cell r="I2035">
            <v>41.15</v>
          </cell>
          <cell r="J2035" t="str">
            <v>Anaco</v>
          </cell>
        </row>
        <row r="2036">
          <cell r="C2036" t="str">
            <v>Tee21SCH 160-</v>
          </cell>
          <cell r="D2036" t="str">
            <v>Tee</v>
          </cell>
          <cell r="E2036">
            <v>2</v>
          </cell>
          <cell r="F2036">
            <v>1</v>
          </cell>
          <cell r="G2036" t="str">
            <v>SCH 160</v>
          </cell>
          <cell r="H2036" t="str">
            <v>-</v>
          </cell>
          <cell r="I2036">
            <v>50.7</v>
          </cell>
          <cell r="J2036" t="str">
            <v>Anaco</v>
          </cell>
        </row>
        <row r="2037">
          <cell r="C2037" t="str">
            <v>Tee22SCH 160-</v>
          </cell>
          <cell r="D2037" t="str">
            <v>Tee</v>
          </cell>
          <cell r="E2037">
            <v>2</v>
          </cell>
          <cell r="F2037">
            <v>2</v>
          </cell>
          <cell r="G2037" t="str">
            <v>SCH 160</v>
          </cell>
          <cell r="H2037" t="str">
            <v>-</v>
          </cell>
          <cell r="I2037">
            <v>50.7</v>
          </cell>
          <cell r="J2037" t="str">
            <v>Anaco</v>
          </cell>
        </row>
        <row r="2038">
          <cell r="C2038" t="str">
            <v>Tee21 1/2SCH 160-</v>
          </cell>
          <cell r="D2038" t="str">
            <v>Tee</v>
          </cell>
          <cell r="E2038">
            <v>2</v>
          </cell>
          <cell r="F2038" t="str">
            <v>1 1/2</v>
          </cell>
          <cell r="G2038" t="str">
            <v>SCH 160</v>
          </cell>
          <cell r="H2038" t="str">
            <v>-</v>
          </cell>
          <cell r="I2038">
            <v>50.7</v>
          </cell>
          <cell r="J2038" t="str">
            <v>Anaco</v>
          </cell>
        </row>
        <row r="2039">
          <cell r="C2039" t="str">
            <v>Tee21 1/4SCH 160-</v>
          </cell>
          <cell r="D2039" t="str">
            <v>Tee</v>
          </cell>
          <cell r="E2039">
            <v>2</v>
          </cell>
          <cell r="F2039" t="str">
            <v>1 1/4</v>
          </cell>
          <cell r="G2039" t="str">
            <v>SCH 160</v>
          </cell>
          <cell r="H2039" t="str">
            <v>-</v>
          </cell>
          <cell r="I2039">
            <v>50.7</v>
          </cell>
          <cell r="J2039" t="str">
            <v>Anaco</v>
          </cell>
        </row>
        <row r="2040">
          <cell r="C2040" t="str">
            <v>Tee23/4SCH 160-</v>
          </cell>
          <cell r="D2040" t="str">
            <v>Tee</v>
          </cell>
          <cell r="E2040">
            <v>2</v>
          </cell>
          <cell r="F2040" t="str">
            <v>3/4</v>
          </cell>
          <cell r="G2040" t="str">
            <v>SCH 160</v>
          </cell>
          <cell r="H2040" t="str">
            <v>-</v>
          </cell>
          <cell r="I2040">
            <v>50.7</v>
          </cell>
          <cell r="J2040" t="str">
            <v>Anaco</v>
          </cell>
        </row>
        <row r="2041">
          <cell r="C2041" t="str">
            <v>Tee32SCH 160-</v>
          </cell>
          <cell r="D2041" t="str">
            <v>Tee</v>
          </cell>
          <cell r="E2041">
            <v>3</v>
          </cell>
          <cell r="F2041">
            <v>2</v>
          </cell>
          <cell r="G2041" t="str">
            <v>SCH 160</v>
          </cell>
          <cell r="H2041" t="str">
            <v>-</v>
          </cell>
          <cell r="I2041">
            <v>91.7</v>
          </cell>
          <cell r="J2041" t="str">
            <v>Anaco</v>
          </cell>
        </row>
        <row r="2042">
          <cell r="C2042" t="str">
            <v>Tee33SCH 160-</v>
          </cell>
          <cell r="D2042" t="str">
            <v>Tee</v>
          </cell>
          <cell r="E2042">
            <v>3</v>
          </cell>
          <cell r="F2042">
            <v>3</v>
          </cell>
          <cell r="G2042" t="str">
            <v>SCH 160</v>
          </cell>
          <cell r="H2042" t="str">
            <v>-</v>
          </cell>
          <cell r="I2042">
            <v>84.5</v>
          </cell>
          <cell r="J2042" t="str">
            <v>Anaco</v>
          </cell>
        </row>
        <row r="2043">
          <cell r="C2043" t="str">
            <v>Tee31 1/2SCH 160-</v>
          </cell>
          <cell r="D2043" t="str">
            <v>Tee</v>
          </cell>
          <cell r="E2043">
            <v>3</v>
          </cell>
          <cell r="F2043" t="str">
            <v>1 1/2</v>
          </cell>
          <cell r="G2043" t="str">
            <v>SCH 160</v>
          </cell>
          <cell r="H2043" t="str">
            <v>-</v>
          </cell>
          <cell r="I2043">
            <v>91.7</v>
          </cell>
          <cell r="J2043" t="str">
            <v>Anaco</v>
          </cell>
        </row>
        <row r="2044">
          <cell r="C2044" t="str">
            <v>Tee31 1/4SCH 160-</v>
          </cell>
          <cell r="D2044" t="str">
            <v>Tee</v>
          </cell>
          <cell r="E2044">
            <v>3</v>
          </cell>
          <cell r="F2044" t="str">
            <v>1 1/4</v>
          </cell>
          <cell r="G2044" t="str">
            <v>SCH 160</v>
          </cell>
          <cell r="H2044" t="str">
            <v>-</v>
          </cell>
          <cell r="I2044">
            <v>91.7</v>
          </cell>
          <cell r="J2044" t="str">
            <v>Anaco</v>
          </cell>
        </row>
        <row r="2045">
          <cell r="C2045" t="str">
            <v>Tee32 1/2SCH 160-</v>
          </cell>
          <cell r="D2045" t="str">
            <v>Tee</v>
          </cell>
          <cell r="E2045">
            <v>3</v>
          </cell>
          <cell r="F2045" t="str">
            <v>2 1/2</v>
          </cell>
          <cell r="G2045" t="str">
            <v>SCH 160</v>
          </cell>
          <cell r="H2045" t="str">
            <v>-</v>
          </cell>
          <cell r="I2045">
            <v>91.7</v>
          </cell>
          <cell r="J2045" t="str">
            <v>Anaco</v>
          </cell>
        </row>
        <row r="2046">
          <cell r="C2046" t="str">
            <v>Tee33SCH 160-</v>
          </cell>
          <cell r="D2046" t="str">
            <v>Tee</v>
          </cell>
          <cell r="E2046">
            <v>3</v>
          </cell>
          <cell r="F2046">
            <v>3</v>
          </cell>
          <cell r="G2046" t="str">
            <v>SCH 160</v>
          </cell>
          <cell r="H2046" t="str">
            <v>-</v>
          </cell>
          <cell r="I2046">
            <v>105.6</v>
          </cell>
          <cell r="J2046" t="str">
            <v>HTT</v>
          </cell>
        </row>
        <row r="2047">
          <cell r="C2047" t="str">
            <v>Tee42SCH 160-</v>
          </cell>
          <cell r="D2047" t="str">
            <v>Tee</v>
          </cell>
          <cell r="E2047">
            <v>4</v>
          </cell>
          <cell r="F2047">
            <v>2</v>
          </cell>
          <cell r="G2047" t="str">
            <v>SCH 160</v>
          </cell>
          <cell r="H2047" t="str">
            <v>-</v>
          </cell>
          <cell r="I2047">
            <v>151.85</v>
          </cell>
          <cell r="J2047" t="str">
            <v>Anaco</v>
          </cell>
        </row>
        <row r="2048">
          <cell r="C2048" t="str">
            <v>Tee43SCH 160-</v>
          </cell>
          <cell r="D2048" t="str">
            <v>Tee</v>
          </cell>
          <cell r="E2048">
            <v>4</v>
          </cell>
          <cell r="F2048">
            <v>3</v>
          </cell>
          <cell r="G2048" t="str">
            <v>SCH 160</v>
          </cell>
          <cell r="H2048" t="str">
            <v>-</v>
          </cell>
          <cell r="I2048">
            <v>151.85</v>
          </cell>
          <cell r="J2048" t="str">
            <v>Anaco</v>
          </cell>
        </row>
        <row r="2049">
          <cell r="C2049" t="str">
            <v>Tee44SCH 160-</v>
          </cell>
          <cell r="D2049" t="str">
            <v>Tee</v>
          </cell>
          <cell r="E2049">
            <v>4</v>
          </cell>
          <cell r="F2049">
            <v>4</v>
          </cell>
          <cell r="G2049" t="str">
            <v>SCH 160</v>
          </cell>
          <cell r="H2049" t="str">
            <v>-</v>
          </cell>
          <cell r="I2049">
            <v>135.05000000000001</v>
          </cell>
          <cell r="J2049" t="str">
            <v>Anaco</v>
          </cell>
        </row>
        <row r="2050">
          <cell r="C2050" t="str">
            <v>Tee41 1/2SCH 160-</v>
          </cell>
          <cell r="D2050" t="str">
            <v>Tee</v>
          </cell>
          <cell r="E2050">
            <v>4</v>
          </cell>
          <cell r="F2050" t="str">
            <v>1 1/2</v>
          </cell>
          <cell r="G2050" t="str">
            <v>SCH 160</v>
          </cell>
          <cell r="H2050" t="str">
            <v>-</v>
          </cell>
          <cell r="I2050">
            <v>151.85</v>
          </cell>
          <cell r="J2050" t="str">
            <v>Anaco</v>
          </cell>
        </row>
        <row r="2051">
          <cell r="C2051" t="str">
            <v>Tee42 1/2SCH 160-</v>
          </cell>
          <cell r="D2051" t="str">
            <v>Tee</v>
          </cell>
          <cell r="E2051">
            <v>4</v>
          </cell>
          <cell r="F2051" t="str">
            <v>2 1/2</v>
          </cell>
          <cell r="G2051" t="str">
            <v>SCH 160</v>
          </cell>
          <cell r="H2051" t="str">
            <v>-</v>
          </cell>
          <cell r="I2051">
            <v>151.85</v>
          </cell>
          <cell r="J2051" t="str">
            <v>Anaco</v>
          </cell>
        </row>
        <row r="2052">
          <cell r="C2052" t="str">
            <v>Tee43 1/2SCH 160-</v>
          </cell>
          <cell r="D2052" t="str">
            <v>Tee</v>
          </cell>
          <cell r="E2052">
            <v>4</v>
          </cell>
          <cell r="F2052" t="str">
            <v>3 1/2</v>
          </cell>
          <cell r="G2052" t="str">
            <v>SCH 160</v>
          </cell>
          <cell r="H2052" t="str">
            <v>-</v>
          </cell>
          <cell r="I2052">
            <v>151.85</v>
          </cell>
          <cell r="J2052" t="str">
            <v>Anaco</v>
          </cell>
        </row>
        <row r="2053">
          <cell r="C2053" t="str">
            <v>Tee44SCH 160-</v>
          </cell>
          <cell r="D2053" t="str">
            <v>Tee</v>
          </cell>
          <cell r="E2053">
            <v>4</v>
          </cell>
          <cell r="F2053">
            <v>4</v>
          </cell>
          <cell r="G2053" t="str">
            <v>SCH 160</v>
          </cell>
          <cell r="H2053" t="str">
            <v>-</v>
          </cell>
          <cell r="I2053">
            <v>168.6</v>
          </cell>
          <cell r="J2053" t="str">
            <v>HTT</v>
          </cell>
        </row>
        <row r="2054">
          <cell r="C2054" t="str">
            <v>Tee52SCH 160-</v>
          </cell>
          <cell r="D2054" t="str">
            <v>Tee</v>
          </cell>
          <cell r="E2054">
            <v>5</v>
          </cell>
          <cell r="F2054">
            <v>2</v>
          </cell>
          <cell r="G2054" t="str">
            <v>SCH 160</v>
          </cell>
          <cell r="H2054" t="str">
            <v>-</v>
          </cell>
          <cell r="I2054">
            <v>391.7</v>
          </cell>
          <cell r="J2054" t="str">
            <v>Anaco</v>
          </cell>
        </row>
        <row r="2055">
          <cell r="C2055" t="str">
            <v>Tee53SCH 160-</v>
          </cell>
          <cell r="D2055" t="str">
            <v>Tee</v>
          </cell>
          <cell r="E2055">
            <v>5</v>
          </cell>
          <cell r="F2055">
            <v>3</v>
          </cell>
          <cell r="G2055" t="str">
            <v>SCH 160</v>
          </cell>
          <cell r="H2055" t="str">
            <v>-</v>
          </cell>
          <cell r="I2055">
            <v>391.7</v>
          </cell>
          <cell r="J2055" t="str">
            <v>Anaco</v>
          </cell>
        </row>
        <row r="2056">
          <cell r="C2056" t="str">
            <v>Tee54SCH 160-</v>
          </cell>
          <cell r="D2056" t="str">
            <v>Tee</v>
          </cell>
          <cell r="E2056">
            <v>5</v>
          </cell>
          <cell r="F2056">
            <v>4</v>
          </cell>
          <cell r="G2056" t="str">
            <v>SCH 160</v>
          </cell>
          <cell r="H2056" t="str">
            <v>-</v>
          </cell>
          <cell r="I2056">
            <v>391.7</v>
          </cell>
          <cell r="J2056" t="str">
            <v>Anaco</v>
          </cell>
        </row>
        <row r="2057">
          <cell r="C2057" t="str">
            <v>Tee55SCH 160-</v>
          </cell>
          <cell r="D2057" t="str">
            <v>Tee</v>
          </cell>
          <cell r="E2057">
            <v>5</v>
          </cell>
          <cell r="F2057">
            <v>5</v>
          </cell>
          <cell r="G2057" t="str">
            <v>SCH 160</v>
          </cell>
          <cell r="H2057" t="str">
            <v>-</v>
          </cell>
          <cell r="I2057">
            <v>368.65</v>
          </cell>
          <cell r="J2057" t="str">
            <v>Anaco</v>
          </cell>
        </row>
        <row r="2058">
          <cell r="C2058" t="str">
            <v>Tee52 1/2SCH 160-</v>
          </cell>
          <cell r="D2058" t="str">
            <v>Tee</v>
          </cell>
          <cell r="E2058">
            <v>5</v>
          </cell>
          <cell r="F2058" t="str">
            <v>2 1/2</v>
          </cell>
          <cell r="G2058" t="str">
            <v>SCH 160</v>
          </cell>
          <cell r="H2058" t="str">
            <v>-</v>
          </cell>
          <cell r="I2058">
            <v>391.7</v>
          </cell>
          <cell r="J2058" t="str">
            <v>Anaco</v>
          </cell>
        </row>
        <row r="2059">
          <cell r="C2059" t="str">
            <v>Tee53 1/2SCH 160-</v>
          </cell>
          <cell r="D2059" t="str">
            <v>Tee</v>
          </cell>
          <cell r="E2059">
            <v>5</v>
          </cell>
          <cell r="F2059" t="str">
            <v>3 1/2</v>
          </cell>
          <cell r="G2059" t="str">
            <v>SCH 160</v>
          </cell>
          <cell r="H2059" t="str">
            <v>-</v>
          </cell>
          <cell r="I2059">
            <v>391.7</v>
          </cell>
          <cell r="J2059" t="str">
            <v>Anaco</v>
          </cell>
        </row>
        <row r="2060">
          <cell r="C2060" t="str">
            <v>Tee63SCH 160-</v>
          </cell>
          <cell r="D2060" t="str">
            <v>Tee</v>
          </cell>
          <cell r="E2060">
            <v>6</v>
          </cell>
          <cell r="F2060">
            <v>3</v>
          </cell>
          <cell r="G2060" t="str">
            <v>SCH 160</v>
          </cell>
          <cell r="H2060" t="str">
            <v>-</v>
          </cell>
          <cell r="I2060">
            <v>438.4</v>
          </cell>
          <cell r="J2060" t="str">
            <v>Anaco</v>
          </cell>
        </row>
        <row r="2061">
          <cell r="C2061" t="str">
            <v>Tee64SCH 160-</v>
          </cell>
          <cell r="D2061" t="str">
            <v>Tee</v>
          </cell>
          <cell r="E2061">
            <v>6</v>
          </cell>
          <cell r="F2061">
            <v>4</v>
          </cell>
          <cell r="G2061" t="str">
            <v>SCH 160</v>
          </cell>
          <cell r="H2061" t="str">
            <v>-</v>
          </cell>
          <cell r="I2061">
            <v>438.4</v>
          </cell>
          <cell r="J2061" t="str">
            <v>Anaco</v>
          </cell>
        </row>
        <row r="2062">
          <cell r="C2062" t="str">
            <v>Tee65SCH 160-</v>
          </cell>
          <cell r="D2062" t="str">
            <v>Tee</v>
          </cell>
          <cell r="E2062">
            <v>6</v>
          </cell>
          <cell r="F2062">
            <v>5</v>
          </cell>
          <cell r="G2062" t="str">
            <v>SCH 160</v>
          </cell>
          <cell r="H2062" t="str">
            <v>-</v>
          </cell>
          <cell r="I2062">
            <v>438.4</v>
          </cell>
          <cell r="J2062" t="str">
            <v>Anaco</v>
          </cell>
        </row>
        <row r="2063">
          <cell r="C2063" t="str">
            <v>Tee66SCH 160-</v>
          </cell>
          <cell r="D2063" t="str">
            <v>Tee</v>
          </cell>
          <cell r="E2063">
            <v>6</v>
          </cell>
          <cell r="F2063">
            <v>6</v>
          </cell>
          <cell r="G2063" t="str">
            <v>SCH 160</v>
          </cell>
          <cell r="H2063" t="str">
            <v>-</v>
          </cell>
          <cell r="I2063">
            <v>431.2</v>
          </cell>
          <cell r="J2063" t="str">
            <v>Anaco</v>
          </cell>
        </row>
        <row r="2064">
          <cell r="C2064" t="str">
            <v>Tee62 1/2SCH 160-</v>
          </cell>
          <cell r="D2064" t="str">
            <v>Tee</v>
          </cell>
          <cell r="E2064">
            <v>6</v>
          </cell>
          <cell r="F2064" t="str">
            <v>2 1/2</v>
          </cell>
          <cell r="G2064" t="str">
            <v>SCH 160</v>
          </cell>
          <cell r="H2064" t="str">
            <v>-</v>
          </cell>
          <cell r="I2064">
            <v>438.4</v>
          </cell>
          <cell r="J2064" t="str">
            <v>Anaco</v>
          </cell>
        </row>
        <row r="2065">
          <cell r="C2065" t="str">
            <v>Tee63 1/2SCH 160-</v>
          </cell>
          <cell r="D2065" t="str">
            <v>Tee</v>
          </cell>
          <cell r="E2065">
            <v>6</v>
          </cell>
          <cell r="F2065" t="str">
            <v>3 1/2</v>
          </cell>
          <cell r="G2065" t="str">
            <v>SCH 160</v>
          </cell>
          <cell r="H2065" t="str">
            <v>-</v>
          </cell>
        </row>
        <row r="2066">
          <cell r="C2066" t="str">
            <v>Tee66SCH 160-</v>
          </cell>
          <cell r="D2066" t="str">
            <v>Tee</v>
          </cell>
          <cell r="E2066">
            <v>6</v>
          </cell>
          <cell r="F2066">
            <v>6</v>
          </cell>
          <cell r="G2066" t="str">
            <v>SCH 160</v>
          </cell>
          <cell r="H2066" t="str">
            <v>-</v>
          </cell>
          <cell r="I2066">
            <v>421.2</v>
          </cell>
          <cell r="J2066" t="str">
            <v>HTT</v>
          </cell>
        </row>
        <row r="2067">
          <cell r="C2067" t="str">
            <v>Tee84SCH 160-</v>
          </cell>
          <cell r="D2067" t="str">
            <v>Tee</v>
          </cell>
          <cell r="E2067">
            <v>8</v>
          </cell>
          <cell r="F2067">
            <v>4</v>
          </cell>
          <cell r="G2067" t="str">
            <v>SCH 160</v>
          </cell>
          <cell r="H2067" t="str">
            <v>-</v>
          </cell>
          <cell r="I2067">
            <v>711.05</v>
          </cell>
          <cell r="J2067" t="str">
            <v>Anaco</v>
          </cell>
        </row>
        <row r="2068">
          <cell r="C2068" t="str">
            <v>Tee85SCH 160-</v>
          </cell>
          <cell r="D2068" t="str">
            <v>Tee</v>
          </cell>
          <cell r="E2068">
            <v>8</v>
          </cell>
          <cell r="F2068">
            <v>5</v>
          </cell>
          <cell r="G2068" t="str">
            <v>SCH 160</v>
          </cell>
          <cell r="H2068" t="str">
            <v>-</v>
          </cell>
          <cell r="I2068">
            <v>711.05</v>
          </cell>
          <cell r="J2068" t="str">
            <v>Anaco</v>
          </cell>
        </row>
        <row r="2069">
          <cell r="C2069" t="str">
            <v>Tee86SCH 160-</v>
          </cell>
          <cell r="D2069" t="str">
            <v>Tee</v>
          </cell>
          <cell r="E2069">
            <v>8</v>
          </cell>
          <cell r="F2069">
            <v>6</v>
          </cell>
          <cell r="G2069" t="str">
            <v>SCH 160</v>
          </cell>
          <cell r="H2069" t="str">
            <v>-</v>
          </cell>
          <cell r="I2069">
            <v>711.05</v>
          </cell>
          <cell r="J2069" t="str">
            <v>Anaco</v>
          </cell>
        </row>
        <row r="2070">
          <cell r="C2070" t="str">
            <v>Tee88SCH 160-</v>
          </cell>
          <cell r="D2070" t="str">
            <v>Tee</v>
          </cell>
          <cell r="E2070">
            <v>8</v>
          </cell>
          <cell r="F2070">
            <v>8</v>
          </cell>
          <cell r="G2070" t="str">
            <v>SCH 160</v>
          </cell>
          <cell r="H2070" t="str">
            <v>-</v>
          </cell>
          <cell r="I2070">
            <v>675.55</v>
          </cell>
          <cell r="J2070" t="str">
            <v>Anaco</v>
          </cell>
        </row>
        <row r="2071">
          <cell r="C2071" t="str">
            <v>Tee83 1/2SCH 160-</v>
          </cell>
          <cell r="D2071" t="str">
            <v>Tee</v>
          </cell>
          <cell r="E2071">
            <v>8</v>
          </cell>
          <cell r="F2071" t="str">
            <v>3 1/2</v>
          </cell>
          <cell r="G2071" t="str">
            <v>SCH 160</v>
          </cell>
          <cell r="H2071" t="str">
            <v>-</v>
          </cell>
          <cell r="I2071">
            <v>711.05</v>
          </cell>
          <cell r="J2071" t="str">
            <v>Anaco</v>
          </cell>
        </row>
        <row r="2072">
          <cell r="C2072" t="str">
            <v>Tee104SCH 160-</v>
          </cell>
          <cell r="D2072" t="str">
            <v>Tee</v>
          </cell>
          <cell r="E2072">
            <v>10</v>
          </cell>
          <cell r="F2072">
            <v>4</v>
          </cell>
          <cell r="G2072" t="str">
            <v>SCH 160</v>
          </cell>
          <cell r="H2072" t="str">
            <v>-</v>
          </cell>
          <cell r="I2072">
            <v>1560.65</v>
          </cell>
          <cell r="J2072" t="str">
            <v>Anaco</v>
          </cell>
        </row>
        <row r="2073">
          <cell r="C2073" t="str">
            <v>Tee105SCH 160-</v>
          </cell>
          <cell r="D2073" t="str">
            <v>Tee</v>
          </cell>
          <cell r="E2073">
            <v>10</v>
          </cell>
          <cell r="F2073">
            <v>5</v>
          </cell>
          <cell r="G2073" t="str">
            <v>SCH 160</v>
          </cell>
          <cell r="H2073" t="str">
            <v>-</v>
          </cell>
          <cell r="I2073">
            <v>1560.65</v>
          </cell>
          <cell r="J2073" t="str">
            <v>Anaco</v>
          </cell>
        </row>
        <row r="2074">
          <cell r="C2074" t="str">
            <v>Tee106SCH 160-</v>
          </cell>
          <cell r="D2074" t="str">
            <v>Tee</v>
          </cell>
          <cell r="E2074">
            <v>10</v>
          </cell>
          <cell r="F2074">
            <v>6</v>
          </cell>
          <cell r="G2074" t="str">
            <v>SCH 160</v>
          </cell>
          <cell r="H2074" t="str">
            <v>-</v>
          </cell>
          <cell r="I2074">
            <v>1560.65</v>
          </cell>
          <cell r="J2074" t="str">
            <v>Anaco</v>
          </cell>
        </row>
        <row r="2075">
          <cell r="C2075" t="str">
            <v>Tee108SCH 160-</v>
          </cell>
          <cell r="D2075" t="str">
            <v>Tee</v>
          </cell>
          <cell r="E2075">
            <v>10</v>
          </cell>
          <cell r="F2075">
            <v>8</v>
          </cell>
          <cell r="G2075" t="str">
            <v>SCH 160</v>
          </cell>
          <cell r="H2075" t="str">
            <v>-</v>
          </cell>
          <cell r="I2075">
            <v>1560.65</v>
          </cell>
          <cell r="J2075" t="str">
            <v>Anaco</v>
          </cell>
        </row>
        <row r="2076">
          <cell r="C2076" t="str">
            <v>Tee1010SCH 160-</v>
          </cell>
          <cell r="D2076" t="str">
            <v>Tee</v>
          </cell>
          <cell r="E2076">
            <v>10</v>
          </cell>
          <cell r="F2076">
            <v>10</v>
          </cell>
          <cell r="G2076" t="str">
            <v>SCH 160</v>
          </cell>
          <cell r="H2076" t="str">
            <v>-</v>
          </cell>
          <cell r="I2076">
            <v>1520</v>
          </cell>
          <cell r="J2076" t="str">
            <v>Anaco</v>
          </cell>
        </row>
        <row r="2077">
          <cell r="C2077" t="str">
            <v>Tee125SCH 160-</v>
          </cell>
          <cell r="D2077" t="str">
            <v>Tee</v>
          </cell>
          <cell r="E2077">
            <v>12</v>
          </cell>
          <cell r="F2077">
            <v>5</v>
          </cell>
          <cell r="G2077" t="str">
            <v>SCH 160</v>
          </cell>
          <cell r="H2077" t="str">
            <v>-</v>
          </cell>
          <cell r="I2077">
            <v>1832.65</v>
          </cell>
          <cell r="J2077" t="str">
            <v>Anaco</v>
          </cell>
        </row>
        <row r="2078">
          <cell r="C2078" t="str">
            <v>Tee126SCH 160-</v>
          </cell>
          <cell r="D2078" t="str">
            <v>Tee</v>
          </cell>
          <cell r="E2078">
            <v>12</v>
          </cell>
          <cell r="F2078">
            <v>6</v>
          </cell>
          <cell r="G2078" t="str">
            <v>SCH 160</v>
          </cell>
          <cell r="H2078" t="str">
            <v>-</v>
          </cell>
          <cell r="I2078">
            <v>1832.65</v>
          </cell>
          <cell r="J2078" t="str">
            <v>Anaco</v>
          </cell>
        </row>
        <row r="2079">
          <cell r="C2079" t="str">
            <v>Tee128SCH 160-</v>
          </cell>
          <cell r="D2079" t="str">
            <v>Tee</v>
          </cell>
          <cell r="E2079">
            <v>12</v>
          </cell>
          <cell r="F2079">
            <v>8</v>
          </cell>
          <cell r="G2079" t="str">
            <v>SCH 160</v>
          </cell>
          <cell r="H2079" t="str">
            <v>-</v>
          </cell>
          <cell r="I2079">
            <v>1832.65</v>
          </cell>
          <cell r="J2079" t="str">
            <v>Anaco</v>
          </cell>
        </row>
        <row r="2080">
          <cell r="C2080" t="str">
            <v>Tee1210SCH 160-</v>
          </cell>
          <cell r="D2080" t="str">
            <v>Tee</v>
          </cell>
          <cell r="E2080">
            <v>12</v>
          </cell>
          <cell r="F2080">
            <v>10</v>
          </cell>
          <cell r="G2080" t="str">
            <v>SCH 160</v>
          </cell>
          <cell r="H2080" t="str">
            <v>-</v>
          </cell>
          <cell r="I2080">
            <v>1832.65</v>
          </cell>
          <cell r="J2080" t="str">
            <v>Anaco</v>
          </cell>
        </row>
        <row r="2081">
          <cell r="C2081" t="str">
            <v>Tee1212SCH 160-</v>
          </cell>
          <cell r="D2081" t="str">
            <v>Tee</v>
          </cell>
          <cell r="E2081">
            <v>12</v>
          </cell>
          <cell r="F2081">
            <v>12</v>
          </cell>
          <cell r="G2081" t="str">
            <v>SCH 160</v>
          </cell>
          <cell r="H2081" t="str">
            <v>-</v>
          </cell>
          <cell r="I2081">
            <v>1689</v>
          </cell>
          <cell r="J2081" t="str">
            <v>Anaco</v>
          </cell>
        </row>
        <row r="2082">
          <cell r="C2082" t="str">
            <v>Tee146SCH 160-</v>
          </cell>
          <cell r="D2082" t="str">
            <v>Tee</v>
          </cell>
          <cell r="E2082">
            <v>14</v>
          </cell>
          <cell r="F2082">
            <v>6</v>
          </cell>
          <cell r="G2082" t="str">
            <v>SCH 160</v>
          </cell>
          <cell r="H2082" t="str">
            <v>-</v>
          </cell>
        </row>
        <row r="2083">
          <cell r="C2083" t="str">
            <v>Tee148SCH 160-</v>
          </cell>
          <cell r="D2083" t="str">
            <v>Tee</v>
          </cell>
          <cell r="E2083">
            <v>14</v>
          </cell>
          <cell r="F2083">
            <v>8</v>
          </cell>
          <cell r="G2083" t="str">
            <v>SCH 160</v>
          </cell>
          <cell r="H2083" t="str">
            <v>-</v>
          </cell>
        </row>
        <row r="2084">
          <cell r="C2084" t="str">
            <v>Tee1410SCH 160-</v>
          </cell>
          <cell r="D2084" t="str">
            <v>Tee</v>
          </cell>
          <cell r="E2084">
            <v>14</v>
          </cell>
          <cell r="F2084">
            <v>10</v>
          </cell>
          <cell r="G2084" t="str">
            <v>SCH 160</v>
          </cell>
          <cell r="H2084" t="str">
            <v>-</v>
          </cell>
        </row>
        <row r="2085">
          <cell r="C2085" t="str">
            <v>Tee1412SCH 160-</v>
          </cell>
          <cell r="D2085" t="str">
            <v>Tee</v>
          </cell>
          <cell r="E2085">
            <v>14</v>
          </cell>
          <cell r="F2085">
            <v>12</v>
          </cell>
          <cell r="G2085" t="str">
            <v>SCH 160</v>
          </cell>
          <cell r="H2085" t="str">
            <v>-</v>
          </cell>
        </row>
        <row r="2086">
          <cell r="C2086" t="str">
            <v>Tee1414SCH 160-</v>
          </cell>
          <cell r="D2086" t="str">
            <v>Tee</v>
          </cell>
          <cell r="E2086">
            <v>14</v>
          </cell>
          <cell r="F2086">
            <v>14</v>
          </cell>
          <cell r="G2086" t="str">
            <v>SCH 160</v>
          </cell>
          <cell r="H2086" t="str">
            <v>-</v>
          </cell>
        </row>
        <row r="2087">
          <cell r="C2087" t="str">
            <v>Tee166SCH 160-</v>
          </cell>
          <cell r="D2087" t="str">
            <v>Tee</v>
          </cell>
          <cell r="E2087">
            <v>16</v>
          </cell>
          <cell r="F2087">
            <v>6</v>
          </cell>
          <cell r="G2087" t="str">
            <v>SCH 160</v>
          </cell>
          <cell r="H2087" t="str">
            <v>-</v>
          </cell>
        </row>
        <row r="2088">
          <cell r="C2088" t="str">
            <v>Tee168SCH 160-</v>
          </cell>
          <cell r="D2088" t="str">
            <v>Tee</v>
          </cell>
          <cell r="E2088">
            <v>16</v>
          </cell>
          <cell r="F2088">
            <v>8</v>
          </cell>
          <cell r="G2088" t="str">
            <v>SCH 160</v>
          </cell>
          <cell r="H2088" t="str">
            <v>-</v>
          </cell>
        </row>
        <row r="2089">
          <cell r="C2089" t="str">
            <v>Tee1610SCH 160-</v>
          </cell>
          <cell r="D2089" t="str">
            <v>Tee</v>
          </cell>
          <cell r="E2089">
            <v>16</v>
          </cell>
          <cell r="F2089">
            <v>10</v>
          </cell>
          <cell r="G2089" t="str">
            <v>SCH 160</v>
          </cell>
          <cell r="H2089" t="str">
            <v>-</v>
          </cell>
        </row>
        <row r="2090">
          <cell r="C2090" t="str">
            <v>Tee1612SCH 160-</v>
          </cell>
          <cell r="D2090" t="str">
            <v>Tee</v>
          </cell>
          <cell r="E2090">
            <v>16</v>
          </cell>
          <cell r="F2090">
            <v>12</v>
          </cell>
          <cell r="G2090" t="str">
            <v>SCH 160</v>
          </cell>
          <cell r="H2090" t="str">
            <v>-</v>
          </cell>
        </row>
        <row r="2091">
          <cell r="C2091" t="str">
            <v>Tee1614SCH 160-</v>
          </cell>
          <cell r="D2091" t="str">
            <v>Tee</v>
          </cell>
          <cell r="E2091">
            <v>16</v>
          </cell>
          <cell r="F2091">
            <v>14</v>
          </cell>
          <cell r="G2091" t="str">
            <v>SCH 160</v>
          </cell>
          <cell r="H2091" t="str">
            <v>-</v>
          </cell>
        </row>
        <row r="2092">
          <cell r="C2092" t="str">
            <v>Tee1616SCH 160-</v>
          </cell>
          <cell r="D2092" t="str">
            <v>Tee</v>
          </cell>
          <cell r="E2092">
            <v>16</v>
          </cell>
          <cell r="F2092">
            <v>16</v>
          </cell>
          <cell r="G2092" t="str">
            <v>SCH 160</v>
          </cell>
          <cell r="H2092" t="str">
            <v>-</v>
          </cell>
        </row>
        <row r="2093">
          <cell r="C2093" t="str">
            <v>Tee188SCH 160-</v>
          </cell>
          <cell r="D2093" t="str">
            <v>Tee</v>
          </cell>
          <cell r="E2093">
            <v>18</v>
          </cell>
          <cell r="F2093">
            <v>8</v>
          </cell>
          <cell r="G2093" t="str">
            <v>SCH 160</v>
          </cell>
          <cell r="H2093" t="str">
            <v>-</v>
          </cell>
        </row>
        <row r="2094">
          <cell r="C2094" t="str">
            <v>Tee1810SCH 160-</v>
          </cell>
          <cell r="D2094" t="str">
            <v>Tee</v>
          </cell>
          <cell r="E2094">
            <v>18</v>
          </cell>
          <cell r="F2094">
            <v>10</v>
          </cell>
          <cell r="G2094" t="str">
            <v>SCH 160</v>
          </cell>
          <cell r="H2094" t="str">
            <v>-</v>
          </cell>
        </row>
        <row r="2095">
          <cell r="C2095" t="str">
            <v>Tee1812SCH 160-</v>
          </cell>
          <cell r="D2095" t="str">
            <v>Tee</v>
          </cell>
          <cell r="E2095">
            <v>18</v>
          </cell>
          <cell r="F2095">
            <v>12</v>
          </cell>
          <cell r="G2095" t="str">
            <v>SCH 160</v>
          </cell>
          <cell r="H2095" t="str">
            <v>-</v>
          </cell>
        </row>
        <row r="2096">
          <cell r="C2096" t="str">
            <v>Tee1814SCH 160-</v>
          </cell>
          <cell r="D2096" t="str">
            <v>Tee</v>
          </cell>
          <cell r="E2096">
            <v>18</v>
          </cell>
          <cell r="F2096">
            <v>14</v>
          </cell>
          <cell r="G2096" t="str">
            <v>SCH 160</v>
          </cell>
          <cell r="H2096" t="str">
            <v>-</v>
          </cell>
        </row>
        <row r="2097">
          <cell r="C2097" t="str">
            <v>Tee1816SCH 160-</v>
          </cell>
          <cell r="D2097" t="str">
            <v>Tee</v>
          </cell>
          <cell r="E2097">
            <v>18</v>
          </cell>
          <cell r="F2097">
            <v>16</v>
          </cell>
          <cell r="G2097" t="str">
            <v>SCH 160</v>
          </cell>
          <cell r="H2097" t="str">
            <v>-</v>
          </cell>
        </row>
        <row r="2098">
          <cell r="C2098" t="str">
            <v>Tee1818SCH 160-</v>
          </cell>
          <cell r="D2098" t="str">
            <v>Tee</v>
          </cell>
          <cell r="E2098">
            <v>18</v>
          </cell>
          <cell r="F2098">
            <v>18</v>
          </cell>
          <cell r="G2098" t="str">
            <v>SCH 160</v>
          </cell>
          <cell r="H2098" t="str">
            <v>-</v>
          </cell>
        </row>
        <row r="2099">
          <cell r="C2099" t="str">
            <v>Tee208SCH 160-</v>
          </cell>
          <cell r="D2099" t="str">
            <v>Tee</v>
          </cell>
          <cell r="E2099">
            <v>20</v>
          </cell>
          <cell r="F2099">
            <v>8</v>
          </cell>
          <cell r="G2099" t="str">
            <v>SCH 160</v>
          </cell>
          <cell r="H2099" t="str">
            <v>-</v>
          </cell>
        </row>
        <row r="2100">
          <cell r="C2100" t="str">
            <v>Tee2010SCH 160-</v>
          </cell>
          <cell r="D2100" t="str">
            <v>Tee</v>
          </cell>
          <cell r="E2100">
            <v>20</v>
          </cell>
          <cell r="F2100">
            <v>10</v>
          </cell>
          <cell r="G2100" t="str">
            <v>SCH 160</v>
          </cell>
          <cell r="H2100" t="str">
            <v>-</v>
          </cell>
        </row>
        <row r="2101">
          <cell r="C2101" t="str">
            <v>Tee2012SCH 160-</v>
          </cell>
          <cell r="D2101" t="str">
            <v>Tee</v>
          </cell>
          <cell r="E2101">
            <v>20</v>
          </cell>
          <cell r="F2101">
            <v>12</v>
          </cell>
          <cell r="G2101" t="str">
            <v>SCH 160</v>
          </cell>
          <cell r="H2101" t="str">
            <v>-</v>
          </cell>
        </row>
        <row r="2102">
          <cell r="C2102" t="str">
            <v>Tee2014SCH 160-</v>
          </cell>
          <cell r="D2102" t="str">
            <v>Tee</v>
          </cell>
          <cell r="E2102">
            <v>20</v>
          </cell>
          <cell r="F2102">
            <v>14</v>
          </cell>
          <cell r="G2102" t="str">
            <v>SCH 160</v>
          </cell>
          <cell r="H2102" t="str">
            <v>-</v>
          </cell>
        </row>
        <row r="2103">
          <cell r="C2103" t="str">
            <v>Tee2016SCH 160-</v>
          </cell>
          <cell r="D2103" t="str">
            <v>Tee</v>
          </cell>
          <cell r="E2103">
            <v>20</v>
          </cell>
          <cell r="F2103">
            <v>16</v>
          </cell>
          <cell r="G2103" t="str">
            <v>SCH 160</v>
          </cell>
          <cell r="H2103" t="str">
            <v>-</v>
          </cell>
        </row>
        <row r="2104">
          <cell r="C2104" t="str">
            <v>Tee2018SCH 160-</v>
          </cell>
          <cell r="D2104" t="str">
            <v>Tee</v>
          </cell>
          <cell r="E2104">
            <v>20</v>
          </cell>
          <cell r="F2104">
            <v>18</v>
          </cell>
          <cell r="G2104" t="str">
            <v>SCH 160</v>
          </cell>
          <cell r="H2104" t="str">
            <v>-</v>
          </cell>
        </row>
        <row r="2105">
          <cell r="C2105" t="str">
            <v>Tee2020SCH 160-</v>
          </cell>
          <cell r="D2105" t="str">
            <v>Tee</v>
          </cell>
          <cell r="E2105">
            <v>20</v>
          </cell>
          <cell r="F2105">
            <v>20</v>
          </cell>
          <cell r="G2105" t="str">
            <v>SCH 160</v>
          </cell>
          <cell r="H2105" t="str">
            <v>-</v>
          </cell>
        </row>
        <row r="2106">
          <cell r="C2106" t="str">
            <v>Tee2410SCH 160-</v>
          </cell>
          <cell r="D2106" t="str">
            <v>Tee</v>
          </cell>
          <cell r="E2106">
            <v>24</v>
          </cell>
          <cell r="F2106">
            <v>10</v>
          </cell>
          <cell r="G2106" t="str">
            <v>SCH 160</v>
          </cell>
          <cell r="H2106" t="str">
            <v>-</v>
          </cell>
        </row>
        <row r="2107">
          <cell r="C2107" t="str">
            <v>Tee2412SCH 160-</v>
          </cell>
          <cell r="D2107" t="str">
            <v>Tee</v>
          </cell>
          <cell r="E2107">
            <v>24</v>
          </cell>
          <cell r="F2107">
            <v>12</v>
          </cell>
          <cell r="G2107" t="str">
            <v>SCH 160</v>
          </cell>
          <cell r="H2107" t="str">
            <v>-</v>
          </cell>
        </row>
        <row r="2108">
          <cell r="C2108" t="str">
            <v>Tee2414SCH 160-</v>
          </cell>
          <cell r="D2108" t="str">
            <v>Tee</v>
          </cell>
          <cell r="E2108">
            <v>24</v>
          </cell>
          <cell r="F2108">
            <v>14</v>
          </cell>
          <cell r="G2108" t="str">
            <v>SCH 160</v>
          </cell>
          <cell r="H2108" t="str">
            <v>-</v>
          </cell>
        </row>
        <row r="2109">
          <cell r="C2109" t="str">
            <v>Tee2416SCH 160-</v>
          </cell>
          <cell r="D2109" t="str">
            <v>Tee</v>
          </cell>
          <cell r="E2109">
            <v>24</v>
          </cell>
          <cell r="F2109">
            <v>16</v>
          </cell>
          <cell r="G2109" t="str">
            <v>SCH 160</v>
          </cell>
          <cell r="H2109" t="str">
            <v>-</v>
          </cell>
        </row>
        <row r="2110">
          <cell r="C2110" t="str">
            <v>Tee2418SCH 160-</v>
          </cell>
          <cell r="D2110" t="str">
            <v>Tee</v>
          </cell>
          <cell r="E2110">
            <v>24</v>
          </cell>
          <cell r="F2110">
            <v>18</v>
          </cell>
          <cell r="G2110" t="str">
            <v>SCH 160</v>
          </cell>
          <cell r="H2110" t="str">
            <v>-</v>
          </cell>
        </row>
        <row r="2111">
          <cell r="C2111" t="str">
            <v>Tee2420SCH 160-</v>
          </cell>
          <cell r="D2111" t="str">
            <v>Tee</v>
          </cell>
          <cell r="E2111">
            <v>24</v>
          </cell>
          <cell r="F2111">
            <v>20</v>
          </cell>
          <cell r="G2111" t="str">
            <v>SCH 160</v>
          </cell>
          <cell r="H2111" t="str">
            <v>-</v>
          </cell>
        </row>
        <row r="2112">
          <cell r="C2112" t="str">
            <v>Tee2424SCH 160-</v>
          </cell>
          <cell r="D2112" t="str">
            <v>Tee</v>
          </cell>
          <cell r="E2112">
            <v>24</v>
          </cell>
          <cell r="F2112">
            <v>24</v>
          </cell>
          <cell r="G2112" t="str">
            <v>SCH 160</v>
          </cell>
          <cell r="H2112" t="str">
            <v>-</v>
          </cell>
        </row>
        <row r="2113">
          <cell r="C2113" t="str">
            <v>Tee1 1/21SCH 160-</v>
          </cell>
          <cell r="D2113" t="str">
            <v>Tee</v>
          </cell>
          <cell r="E2113" t="str">
            <v>1 1/2</v>
          </cell>
          <cell r="F2113">
            <v>1</v>
          </cell>
          <cell r="G2113" t="str">
            <v>SCH 160</v>
          </cell>
          <cell r="H2113" t="str">
            <v>-</v>
          </cell>
          <cell r="I2113">
            <v>46.55</v>
          </cell>
          <cell r="J2113" t="str">
            <v>Anaco</v>
          </cell>
        </row>
        <row r="2114">
          <cell r="C2114" t="str">
            <v>Tee1 1/21 1/2SCH 160-</v>
          </cell>
          <cell r="D2114" t="str">
            <v>Tee</v>
          </cell>
          <cell r="E2114" t="str">
            <v>1 1/2</v>
          </cell>
          <cell r="F2114" t="str">
            <v>1 1/2</v>
          </cell>
          <cell r="G2114" t="str">
            <v>SCH 160</v>
          </cell>
          <cell r="H2114" t="str">
            <v>-</v>
          </cell>
          <cell r="I2114">
            <v>46.55</v>
          </cell>
          <cell r="J2114" t="str">
            <v>Anaco</v>
          </cell>
        </row>
        <row r="2115">
          <cell r="C2115" t="str">
            <v>Tee1 1/21 1/4SCH 160-</v>
          </cell>
          <cell r="D2115" t="str">
            <v>Tee</v>
          </cell>
          <cell r="E2115" t="str">
            <v>1 1/2</v>
          </cell>
          <cell r="F2115" t="str">
            <v>1 1/4</v>
          </cell>
          <cell r="G2115" t="str">
            <v>SCH 160</v>
          </cell>
          <cell r="H2115" t="str">
            <v>-</v>
          </cell>
          <cell r="I2115">
            <v>46.55</v>
          </cell>
          <cell r="J2115" t="str">
            <v>Anaco</v>
          </cell>
        </row>
        <row r="2116">
          <cell r="C2116" t="str">
            <v>Tee1 1/21/2SCH 160-</v>
          </cell>
          <cell r="D2116" t="str">
            <v>Tee</v>
          </cell>
          <cell r="E2116" t="str">
            <v>1 1/2</v>
          </cell>
          <cell r="F2116" t="str">
            <v>1/2</v>
          </cell>
          <cell r="G2116" t="str">
            <v>SCH 160</v>
          </cell>
          <cell r="H2116" t="str">
            <v>-</v>
          </cell>
          <cell r="I2116">
            <v>46.55</v>
          </cell>
          <cell r="J2116" t="str">
            <v>Anaco</v>
          </cell>
        </row>
        <row r="2117">
          <cell r="C2117" t="str">
            <v>Tee1 1/23/4SCH 160-</v>
          </cell>
          <cell r="D2117" t="str">
            <v>Tee</v>
          </cell>
          <cell r="E2117" t="str">
            <v>1 1/2</v>
          </cell>
          <cell r="F2117" t="str">
            <v>3/4</v>
          </cell>
          <cell r="G2117" t="str">
            <v>SCH 160</v>
          </cell>
          <cell r="H2117" t="str">
            <v>-</v>
          </cell>
          <cell r="I2117">
            <v>46.55</v>
          </cell>
          <cell r="J2117" t="str">
            <v>Anaco</v>
          </cell>
        </row>
        <row r="2118">
          <cell r="C2118" t="str">
            <v>Tee1 1/41SCH 160-</v>
          </cell>
          <cell r="D2118" t="str">
            <v>Tee</v>
          </cell>
          <cell r="E2118" t="str">
            <v>1 1/4</v>
          </cell>
          <cell r="F2118">
            <v>1</v>
          </cell>
          <cell r="G2118" t="str">
            <v>SCH 160</v>
          </cell>
          <cell r="H2118" t="str">
            <v>-</v>
          </cell>
          <cell r="I2118">
            <v>45.75</v>
          </cell>
          <cell r="J2118" t="str">
            <v>Anaco</v>
          </cell>
        </row>
        <row r="2119">
          <cell r="C2119" t="str">
            <v>Tee1 1/41 1/4SCH 160-</v>
          </cell>
          <cell r="D2119" t="str">
            <v>Tee</v>
          </cell>
          <cell r="E2119" t="str">
            <v>1 1/4</v>
          </cell>
          <cell r="F2119" t="str">
            <v>1 1/4</v>
          </cell>
          <cell r="G2119" t="str">
            <v>SCH 160</v>
          </cell>
          <cell r="H2119" t="str">
            <v>-</v>
          </cell>
          <cell r="I2119">
            <v>45.75</v>
          </cell>
          <cell r="J2119" t="str">
            <v>Anaco</v>
          </cell>
        </row>
        <row r="2120">
          <cell r="C2120" t="str">
            <v>Tee1 1/41/2SCH 160-</v>
          </cell>
          <cell r="D2120" t="str">
            <v>Tee</v>
          </cell>
          <cell r="E2120" t="str">
            <v>1 1/4</v>
          </cell>
          <cell r="F2120" t="str">
            <v>1/2</v>
          </cell>
          <cell r="G2120" t="str">
            <v>SCH 160</v>
          </cell>
          <cell r="H2120" t="str">
            <v>-</v>
          </cell>
          <cell r="I2120">
            <v>45.75</v>
          </cell>
          <cell r="J2120" t="str">
            <v>Anaco</v>
          </cell>
        </row>
        <row r="2121">
          <cell r="C2121" t="str">
            <v>Tee1 1/43/4SCH 160-</v>
          </cell>
          <cell r="D2121" t="str">
            <v>Tee</v>
          </cell>
          <cell r="E2121" t="str">
            <v>1 1/4</v>
          </cell>
          <cell r="F2121" t="str">
            <v>3/4</v>
          </cell>
          <cell r="G2121" t="str">
            <v>SCH 160</v>
          </cell>
          <cell r="H2121" t="str">
            <v>-</v>
          </cell>
          <cell r="I2121">
            <v>45.75</v>
          </cell>
          <cell r="J2121" t="str">
            <v>Anaco</v>
          </cell>
        </row>
        <row r="2122">
          <cell r="C2122" t="str">
            <v>Tee2 1/21SCH 160-</v>
          </cell>
          <cell r="D2122" t="str">
            <v>Tee</v>
          </cell>
          <cell r="E2122" t="str">
            <v>2 1/2</v>
          </cell>
          <cell r="F2122">
            <v>1</v>
          </cell>
          <cell r="G2122" t="str">
            <v>SCH 160</v>
          </cell>
          <cell r="H2122" t="str">
            <v>-</v>
          </cell>
          <cell r="I2122">
            <v>79.849999999999994</v>
          </cell>
          <cell r="J2122" t="str">
            <v>Anaco</v>
          </cell>
        </row>
        <row r="2123">
          <cell r="C2123" t="str">
            <v>Tee2 1/22SCH 160-</v>
          </cell>
          <cell r="D2123" t="str">
            <v>Tee</v>
          </cell>
          <cell r="E2123" t="str">
            <v>2 1/2</v>
          </cell>
          <cell r="F2123">
            <v>2</v>
          </cell>
          <cell r="G2123" t="str">
            <v>SCH 160</v>
          </cell>
          <cell r="H2123" t="str">
            <v>-</v>
          </cell>
          <cell r="I2123">
            <v>79.849999999999994</v>
          </cell>
          <cell r="J2123" t="str">
            <v>Anaco</v>
          </cell>
        </row>
        <row r="2124">
          <cell r="C2124" t="str">
            <v>Tee2 1/21 1/2SCH 160-</v>
          </cell>
          <cell r="D2124" t="str">
            <v>Tee</v>
          </cell>
          <cell r="E2124" t="str">
            <v>2 1/2</v>
          </cell>
          <cell r="F2124" t="str">
            <v>1 1/2</v>
          </cell>
          <cell r="G2124" t="str">
            <v>SCH 160</v>
          </cell>
          <cell r="H2124" t="str">
            <v>-</v>
          </cell>
          <cell r="I2124">
            <v>79.849999999999994</v>
          </cell>
          <cell r="J2124" t="str">
            <v>Anaco</v>
          </cell>
        </row>
        <row r="2125">
          <cell r="C2125" t="str">
            <v>Tee2 1/21 1/4SCH 160-</v>
          </cell>
          <cell r="D2125" t="str">
            <v>Tee</v>
          </cell>
          <cell r="E2125" t="str">
            <v>2 1/2</v>
          </cell>
          <cell r="F2125" t="str">
            <v>1 1/4</v>
          </cell>
          <cell r="G2125" t="str">
            <v>SCH 160</v>
          </cell>
          <cell r="H2125" t="str">
            <v>-</v>
          </cell>
          <cell r="I2125">
            <v>79.849999999999994</v>
          </cell>
          <cell r="J2125" t="str">
            <v>Anaco</v>
          </cell>
        </row>
        <row r="2126">
          <cell r="C2126" t="str">
            <v>Tee2 1/22 1/2SCH 160-</v>
          </cell>
          <cell r="D2126" t="str">
            <v>Tee</v>
          </cell>
          <cell r="E2126" t="str">
            <v>2 1/2</v>
          </cell>
          <cell r="F2126" t="str">
            <v>2 1/2</v>
          </cell>
          <cell r="G2126" t="str">
            <v>SCH 160</v>
          </cell>
          <cell r="H2126" t="str">
            <v>-</v>
          </cell>
          <cell r="I2126">
            <v>67.55</v>
          </cell>
          <cell r="J2126" t="str">
            <v>Anaco</v>
          </cell>
        </row>
        <row r="2127">
          <cell r="C2127" t="str">
            <v>Tee3 1/22SCH 160-</v>
          </cell>
          <cell r="D2127" t="str">
            <v>Tee</v>
          </cell>
          <cell r="E2127" t="str">
            <v>3 1/2</v>
          </cell>
          <cell r="F2127">
            <v>2</v>
          </cell>
          <cell r="G2127" t="str">
            <v>SCH 160</v>
          </cell>
          <cell r="H2127" t="str">
            <v>-</v>
          </cell>
        </row>
        <row r="2128">
          <cell r="C2128" t="str">
            <v>Tee3 1/23SCH 160-</v>
          </cell>
          <cell r="D2128" t="str">
            <v>Tee</v>
          </cell>
          <cell r="E2128" t="str">
            <v>3 1/2</v>
          </cell>
          <cell r="F2128">
            <v>3</v>
          </cell>
          <cell r="G2128" t="str">
            <v>SCH 160</v>
          </cell>
          <cell r="H2128" t="str">
            <v>-</v>
          </cell>
        </row>
        <row r="2129">
          <cell r="C2129" t="str">
            <v>Tee3 1/21 1/2SCH 160-</v>
          </cell>
          <cell r="D2129" t="str">
            <v>Tee</v>
          </cell>
          <cell r="E2129" t="str">
            <v>3 1/2</v>
          </cell>
          <cell r="F2129" t="str">
            <v>1 1/2</v>
          </cell>
          <cell r="G2129" t="str">
            <v>SCH 160</v>
          </cell>
          <cell r="H2129" t="str">
            <v>-</v>
          </cell>
        </row>
        <row r="2130">
          <cell r="C2130" t="str">
            <v>Tee3 1/22 1/2SCH 160-</v>
          </cell>
          <cell r="D2130" t="str">
            <v>Tee</v>
          </cell>
          <cell r="E2130" t="str">
            <v>3 1/2</v>
          </cell>
          <cell r="F2130" t="str">
            <v>2 1/2</v>
          </cell>
          <cell r="G2130" t="str">
            <v>SCH 160</v>
          </cell>
          <cell r="H2130" t="str">
            <v>-</v>
          </cell>
        </row>
        <row r="2131">
          <cell r="C2131" t="str">
            <v>Tee3 1/23 1/2SCH 160-</v>
          </cell>
          <cell r="D2131" t="str">
            <v>Tee</v>
          </cell>
          <cell r="E2131" t="str">
            <v>3 1/2</v>
          </cell>
          <cell r="F2131" t="str">
            <v>3 1/2</v>
          </cell>
          <cell r="G2131" t="str">
            <v>SCH 160</v>
          </cell>
          <cell r="H2131" t="str">
            <v>-</v>
          </cell>
        </row>
        <row r="2132">
          <cell r="C2132" t="str">
            <v>Tee3/41/2SCH 160-</v>
          </cell>
          <cell r="D2132" t="str">
            <v>Tee</v>
          </cell>
          <cell r="E2132" t="str">
            <v>3/4</v>
          </cell>
          <cell r="F2132" t="str">
            <v>1/2</v>
          </cell>
          <cell r="G2132" t="str">
            <v>SCH 160</v>
          </cell>
          <cell r="H2132" t="str">
            <v>-</v>
          </cell>
          <cell r="I2132">
            <v>34.700000000000003</v>
          </cell>
          <cell r="J2132" t="str">
            <v>Anaco</v>
          </cell>
        </row>
        <row r="2133">
          <cell r="C2133" t="str">
            <v>Tee3/43/4SCH 160-</v>
          </cell>
          <cell r="D2133" t="str">
            <v>Tee</v>
          </cell>
          <cell r="E2133" t="str">
            <v>3/4</v>
          </cell>
          <cell r="F2133" t="str">
            <v>3/4</v>
          </cell>
          <cell r="G2133" t="str">
            <v>SCH 160</v>
          </cell>
          <cell r="H2133" t="str">
            <v>-</v>
          </cell>
          <cell r="I2133">
            <v>34.700000000000003</v>
          </cell>
          <cell r="J2133" t="str">
            <v>Anaco</v>
          </cell>
        </row>
        <row r="2134">
          <cell r="C2134" t="str">
            <v>Tee84SCH 20-</v>
          </cell>
          <cell r="D2134" t="str">
            <v>Tee</v>
          </cell>
          <cell r="E2134">
            <v>8</v>
          </cell>
          <cell r="F2134">
            <v>4</v>
          </cell>
          <cell r="G2134" t="str">
            <v>SCH 20</v>
          </cell>
          <cell r="H2134" t="str">
            <v>-</v>
          </cell>
          <cell r="I2134">
            <v>78.900000000000006</v>
          </cell>
          <cell r="J2134" t="str">
            <v>Anaco</v>
          </cell>
        </row>
        <row r="2135">
          <cell r="C2135" t="str">
            <v>Tee85SCH 20-</v>
          </cell>
          <cell r="D2135" t="str">
            <v>Tee</v>
          </cell>
          <cell r="E2135">
            <v>8</v>
          </cell>
          <cell r="F2135">
            <v>5</v>
          </cell>
          <cell r="G2135" t="str">
            <v>SCH 20</v>
          </cell>
          <cell r="H2135" t="str">
            <v>-</v>
          </cell>
          <cell r="I2135">
            <v>90.6</v>
          </cell>
          <cell r="J2135" t="str">
            <v>Anaco</v>
          </cell>
        </row>
        <row r="2136">
          <cell r="C2136" t="str">
            <v>Tee86SCH 20-</v>
          </cell>
          <cell r="D2136" t="str">
            <v>Tee</v>
          </cell>
          <cell r="E2136">
            <v>8</v>
          </cell>
          <cell r="F2136">
            <v>6</v>
          </cell>
          <cell r="G2136" t="str">
            <v>SCH 20</v>
          </cell>
          <cell r="H2136" t="str">
            <v>-</v>
          </cell>
          <cell r="I2136">
            <v>78.900000000000006</v>
          </cell>
          <cell r="J2136" t="str">
            <v>Anaco</v>
          </cell>
        </row>
        <row r="2137">
          <cell r="C2137" t="str">
            <v>Tee88SCH 20-</v>
          </cell>
          <cell r="D2137" t="str">
            <v>Tee</v>
          </cell>
          <cell r="E2137">
            <v>8</v>
          </cell>
          <cell r="F2137">
            <v>8</v>
          </cell>
          <cell r="G2137" t="str">
            <v>SCH 20</v>
          </cell>
          <cell r="H2137" t="str">
            <v>-</v>
          </cell>
          <cell r="I2137">
            <v>60.5</v>
          </cell>
          <cell r="J2137" t="str">
            <v>Anaco</v>
          </cell>
        </row>
        <row r="2138">
          <cell r="C2138" t="str">
            <v>Tee83 1/2SCH 20-</v>
          </cell>
          <cell r="D2138" t="str">
            <v>Tee</v>
          </cell>
          <cell r="E2138">
            <v>8</v>
          </cell>
          <cell r="F2138" t="str">
            <v>3 1/2</v>
          </cell>
          <cell r="G2138" t="str">
            <v>SCH 20</v>
          </cell>
          <cell r="H2138" t="str">
            <v>-</v>
          </cell>
        </row>
        <row r="2139">
          <cell r="C2139" t="str">
            <v>Tee104SCH 20-</v>
          </cell>
          <cell r="D2139" t="str">
            <v>Tee</v>
          </cell>
          <cell r="E2139">
            <v>10</v>
          </cell>
          <cell r="F2139">
            <v>4</v>
          </cell>
          <cell r="G2139" t="str">
            <v>SCH 20</v>
          </cell>
          <cell r="H2139" t="str">
            <v>-</v>
          </cell>
          <cell r="I2139">
            <v>133.15</v>
          </cell>
          <cell r="J2139" t="str">
            <v>Anaco</v>
          </cell>
        </row>
        <row r="2140">
          <cell r="C2140" t="str">
            <v>Tee105SCH 20-</v>
          </cell>
          <cell r="D2140" t="str">
            <v>Tee</v>
          </cell>
          <cell r="E2140">
            <v>10</v>
          </cell>
          <cell r="F2140">
            <v>5</v>
          </cell>
          <cell r="G2140" t="str">
            <v>SCH 20</v>
          </cell>
          <cell r="H2140" t="str">
            <v>-</v>
          </cell>
          <cell r="I2140">
            <v>233</v>
          </cell>
          <cell r="J2140" t="str">
            <v>Anaco</v>
          </cell>
        </row>
        <row r="2141">
          <cell r="C2141" t="str">
            <v>Tee106SCH 20-</v>
          </cell>
          <cell r="D2141" t="str">
            <v>Tee</v>
          </cell>
          <cell r="E2141">
            <v>10</v>
          </cell>
          <cell r="F2141">
            <v>6</v>
          </cell>
          <cell r="G2141" t="str">
            <v>SCH 20</v>
          </cell>
          <cell r="H2141" t="str">
            <v>-</v>
          </cell>
          <cell r="I2141">
            <v>133.15</v>
          </cell>
          <cell r="J2141" t="str">
            <v>Anaco</v>
          </cell>
        </row>
        <row r="2142">
          <cell r="C2142" t="str">
            <v>Tee108SCH 20-</v>
          </cell>
          <cell r="D2142" t="str">
            <v>Tee</v>
          </cell>
          <cell r="E2142">
            <v>10</v>
          </cell>
          <cell r="F2142">
            <v>8</v>
          </cell>
          <cell r="G2142" t="str">
            <v>SCH 20</v>
          </cell>
          <cell r="H2142" t="str">
            <v>-</v>
          </cell>
          <cell r="I2142">
            <v>133.15</v>
          </cell>
          <cell r="J2142" t="str">
            <v>Anaco</v>
          </cell>
        </row>
        <row r="2143">
          <cell r="C2143" t="str">
            <v>Tee1010SCH 20-</v>
          </cell>
          <cell r="D2143" t="str">
            <v>Tee</v>
          </cell>
          <cell r="E2143">
            <v>10</v>
          </cell>
          <cell r="F2143">
            <v>10</v>
          </cell>
          <cell r="G2143" t="str">
            <v>SCH 20</v>
          </cell>
          <cell r="H2143" t="str">
            <v>-</v>
          </cell>
          <cell r="I2143">
            <v>100.8</v>
          </cell>
          <cell r="J2143" t="str">
            <v>Anaco</v>
          </cell>
        </row>
        <row r="2144">
          <cell r="C2144" t="str">
            <v>Tee125SCH 20-</v>
          </cell>
          <cell r="D2144" t="str">
            <v>Tee</v>
          </cell>
          <cell r="E2144">
            <v>12</v>
          </cell>
          <cell r="F2144">
            <v>5</v>
          </cell>
          <cell r="G2144" t="str">
            <v>SCH 20</v>
          </cell>
          <cell r="H2144" t="str">
            <v>-</v>
          </cell>
        </row>
        <row r="2145">
          <cell r="C2145" t="str">
            <v>Tee126SCH 20-</v>
          </cell>
          <cell r="D2145" t="str">
            <v>Tee</v>
          </cell>
          <cell r="E2145">
            <v>12</v>
          </cell>
          <cell r="F2145">
            <v>6</v>
          </cell>
          <cell r="G2145" t="str">
            <v>SCH 20</v>
          </cell>
          <cell r="H2145" t="str">
            <v>-</v>
          </cell>
          <cell r="I2145">
            <v>196.5</v>
          </cell>
          <cell r="J2145" t="str">
            <v>Anaco</v>
          </cell>
        </row>
        <row r="2146">
          <cell r="C2146" t="str">
            <v>Tee128SCH 20-</v>
          </cell>
          <cell r="D2146" t="str">
            <v>Tee</v>
          </cell>
          <cell r="E2146">
            <v>12</v>
          </cell>
          <cell r="F2146">
            <v>8</v>
          </cell>
          <cell r="G2146" t="str">
            <v>SCH 20</v>
          </cell>
          <cell r="H2146" t="str">
            <v>-</v>
          </cell>
          <cell r="I2146">
            <v>196.5</v>
          </cell>
          <cell r="J2146" t="str">
            <v>Anaco</v>
          </cell>
        </row>
        <row r="2147">
          <cell r="C2147" t="str">
            <v>Tee1210SCH 20-</v>
          </cell>
          <cell r="D2147" t="str">
            <v>Tee</v>
          </cell>
          <cell r="E2147">
            <v>12</v>
          </cell>
          <cell r="F2147">
            <v>10</v>
          </cell>
          <cell r="G2147" t="str">
            <v>SCH 20</v>
          </cell>
          <cell r="H2147" t="str">
            <v>-</v>
          </cell>
          <cell r="I2147">
            <v>196.5</v>
          </cell>
          <cell r="J2147" t="str">
            <v>Anaco</v>
          </cell>
        </row>
        <row r="2148">
          <cell r="C2148" t="str">
            <v>Tee1212SCH 20-</v>
          </cell>
          <cell r="D2148" t="str">
            <v>Tee</v>
          </cell>
          <cell r="E2148">
            <v>12</v>
          </cell>
          <cell r="F2148">
            <v>12</v>
          </cell>
          <cell r="G2148" t="str">
            <v>SCH 20</v>
          </cell>
          <cell r="H2148" t="str">
            <v>-</v>
          </cell>
          <cell r="I2148">
            <v>152.35</v>
          </cell>
          <cell r="J2148" t="str">
            <v>Anaco</v>
          </cell>
        </row>
        <row r="2149">
          <cell r="C2149" t="str">
            <v>Tee146SCH 20-</v>
          </cell>
          <cell r="D2149" t="str">
            <v>Tee</v>
          </cell>
          <cell r="E2149">
            <v>14</v>
          </cell>
          <cell r="F2149">
            <v>6</v>
          </cell>
          <cell r="G2149" t="str">
            <v>SCH 20</v>
          </cell>
          <cell r="H2149" t="str">
            <v>-</v>
          </cell>
          <cell r="I2149">
            <v>316.64999999999998</v>
          </cell>
          <cell r="J2149" t="str">
            <v>Anaco</v>
          </cell>
        </row>
        <row r="2150">
          <cell r="C2150" t="str">
            <v>Tee148SCH 20-</v>
          </cell>
          <cell r="D2150" t="str">
            <v>Tee</v>
          </cell>
          <cell r="E2150">
            <v>14</v>
          </cell>
          <cell r="F2150">
            <v>8</v>
          </cell>
          <cell r="G2150" t="str">
            <v>SCH 20</v>
          </cell>
          <cell r="H2150" t="str">
            <v>-</v>
          </cell>
          <cell r="I2150">
            <v>275.39999999999998</v>
          </cell>
          <cell r="J2150" t="str">
            <v>Anaco</v>
          </cell>
        </row>
        <row r="2151">
          <cell r="C2151" t="str">
            <v>Tee1410SCH 20-</v>
          </cell>
          <cell r="D2151" t="str">
            <v>Tee</v>
          </cell>
          <cell r="E2151">
            <v>14</v>
          </cell>
          <cell r="F2151">
            <v>10</v>
          </cell>
          <cell r="G2151" t="str">
            <v>SCH 20</v>
          </cell>
          <cell r="H2151" t="str">
            <v>-</v>
          </cell>
          <cell r="I2151">
            <v>275.39999999999998</v>
          </cell>
          <cell r="J2151" t="str">
            <v>Anaco</v>
          </cell>
        </row>
        <row r="2152">
          <cell r="C2152" t="str">
            <v>Tee1412SCH 20-</v>
          </cell>
          <cell r="D2152" t="str">
            <v>Tee</v>
          </cell>
          <cell r="E2152">
            <v>14</v>
          </cell>
          <cell r="F2152">
            <v>12</v>
          </cell>
          <cell r="G2152" t="str">
            <v>SCH 20</v>
          </cell>
          <cell r="H2152" t="str">
            <v>-</v>
          </cell>
          <cell r="I2152">
            <v>275.39999999999998</v>
          </cell>
          <cell r="J2152" t="str">
            <v>Anaco</v>
          </cell>
        </row>
        <row r="2153">
          <cell r="C2153" t="str">
            <v>Tee1414SCH 20-</v>
          </cell>
          <cell r="D2153" t="str">
            <v>Tee</v>
          </cell>
          <cell r="E2153">
            <v>14</v>
          </cell>
          <cell r="F2153">
            <v>14</v>
          </cell>
          <cell r="G2153" t="str">
            <v>SCH 20</v>
          </cell>
          <cell r="H2153" t="str">
            <v>-</v>
          </cell>
          <cell r="I2153">
            <v>254.25</v>
          </cell>
          <cell r="J2153" t="str">
            <v>Anaco</v>
          </cell>
        </row>
        <row r="2154">
          <cell r="C2154" t="str">
            <v>Tee166SCH 20-</v>
          </cell>
          <cell r="D2154" t="str">
            <v>Tee</v>
          </cell>
          <cell r="E2154">
            <v>16</v>
          </cell>
          <cell r="F2154">
            <v>6</v>
          </cell>
          <cell r="G2154" t="str">
            <v>SCH 20</v>
          </cell>
          <cell r="H2154" t="str">
            <v>-</v>
          </cell>
          <cell r="I2154">
            <v>360.35</v>
          </cell>
          <cell r="J2154" t="str">
            <v>Anaco</v>
          </cell>
        </row>
        <row r="2155">
          <cell r="C2155" t="str">
            <v>Tee168SCH 20-</v>
          </cell>
          <cell r="D2155" t="str">
            <v>Tee</v>
          </cell>
          <cell r="E2155">
            <v>16</v>
          </cell>
          <cell r="F2155">
            <v>8</v>
          </cell>
          <cell r="G2155" t="str">
            <v>SCH 20</v>
          </cell>
          <cell r="H2155" t="str">
            <v>-</v>
          </cell>
          <cell r="I2155">
            <v>321.3</v>
          </cell>
          <cell r="J2155" t="str">
            <v>Anaco</v>
          </cell>
        </row>
        <row r="2156">
          <cell r="C2156" t="str">
            <v>Tee1610SCH 20-</v>
          </cell>
          <cell r="D2156" t="str">
            <v>Tee</v>
          </cell>
          <cell r="E2156">
            <v>16</v>
          </cell>
          <cell r="F2156">
            <v>10</v>
          </cell>
          <cell r="G2156" t="str">
            <v>SCH 20</v>
          </cell>
          <cell r="H2156" t="str">
            <v>-</v>
          </cell>
          <cell r="I2156">
            <v>321.3</v>
          </cell>
          <cell r="J2156" t="str">
            <v>Anaco</v>
          </cell>
        </row>
        <row r="2157">
          <cell r="C2157" t="str">
            <v>Tee1612SCH 20-</v>
          </cell>
          <cell r="D2157" t="str">
            <v>Tee</v>
          </cell>
          <cell r="E2157">
            <v>16</v>
          </cell>
          <cell r="F2157">
            <v>12</v>
          </cell>
          <cell r="G2157" t="str">
            <v>SCH 20</v>
          </cell>
          <cell r="H2157" t="str">
            <v>-</v>
          </cell>
          <cell r="I2157">
            <v>321.3</v>
          </cell>
          <cell r="J2157" t="str">
            <v>Anaco</v>
          </cell>
        </row>
        <row r="2158">
          <cell r="C2158" t="str">
            <v>Tee1614SCH 20-</v>
          </cell>
          <cell r="D2158" t="str">
            <v>Tee</v>
          </cell>
          <cell r="E2158">
            <v>16</v>
          </cell>
          <cell r="F2158">
            <v>14</v>
          </cell>
          <cell r="G2158" t="str">
            <v>SCH 20</v>
          </cell>
          <cell r="H2158" t="str">
            <v>-</v>
          </cell>
          <cell r="I2158">
            <v>321.3</v>
          </cell>
          <cell r="J2158" t="str">
            <v>Anaco</v>
          </cell>
        </row>
        <row r="2159">
          <cell r="C2159" t="str">
            <v>Tee1616SCH 20-</v>
          </cell>
          <cell r="D2159" t="str">
            <v>Tee</v>
          </cell>
          <cell r="E2159">
            <v>16</v>
          </cell>
          <cell r="F2159">
            <v>16</v>
          </cell>
          <cell r="G2159" t="str">
            <v>SCH 20</v>
          </cell>
          <cell r="H2159" t="str">
            <v>-</v>
          </cell>
          <cell r="I2159">
            <v>307.39999999999998</v>
          </cell>
          <cell r="J2159" t="str">
            <v>Anaco</v>
          </cell>
        </row>
        <row r="2160">
          <cell r="C2160" t="str">
            <v>Tee188SCH 20-</v>
          </cell>
          <cell r="D2160" t="str">
            <v>Tee</v>
          </cell>
          <cell r="E2160">
            <v>18</v>
          </cell>
          <cell r="F2160">
            <v>8</v>
          </cell>
          <cell r="G2160" t="str">
            <v>SCH 20</v>
          </cell>
          <cell r="H2160" t="str">
            <v>-</v>
          </cell>
          <cell r="I2160">
            <v>657.45</v>
          </cell>
          <cell r="J2160" t="str">
            <v>Anaco</v>
          </cell>
        </row>
        <row r="2161">
          <cell r="C2161" t="str">
            <v>Tee1810SCH 20-</v>
          </cell>
          <cell r="D2161" t="str">
            <v>Tee</v>
          </cell>
          <cell r="E2161">
            <v>18</v>
          </cell>
          <cell r="F2161">
            <v>10</v>
          </cell>
          <cell r="G2161" t="str">
            <v>SCH 20</v>
          </cell>
          <cell r="H2161" t="str">
            <v>-</v>
          </cell>
          <cell r="I2161">
            <v>547.04999999999995</v>
          </cell>
          <cell r="J2161" t="str">
            <v>Anaco</v>
          </cell>
        </row>
        <row r="2162">
          <cell r="C2162" t="str">
            <v>Tee1812SCH 20-</v>
          </cell>
          <cell r="D2162" t="str">
            <v>Tee</v>
          </cell>
          <cell r="E2162">
            <v>18</v>
          </cell>
          <cell r="F2162">
            <v>12</v>
          </cell>
          <cell r="G2162" t="str">
            <v>SCH 20</v>
          </cell>
          <cell r="H2162" t="str">
            <v>-</v>
          </cell>
          <cell r="I2162">
            <v>547.04999999999995</v>
          </cell>
          <cell r="J2162" t="str">
            <v>Anaco</v>
          </cell>
        </row>
        <row r="2163">
          <cell r="C2163" t="str">
            <v>Tee1814SCH 20-</v>
          </cell>
          <cell r="D2163" t="str">
            <v>Tee</v>
          </cell>
          <cell r="E2163">
            <v>18</v>
          </cell>
          <cell r="F2163">
            <v>14</v>
          </cell>
          <cell r="G2163" t="str">
            <v>SCH 20</v>
          </cell>
          <cell r="H2163" t="str">
            <v>-</v>
          </cell>
          <cell r="I2163">
            <v>547.04999999999995</v>
          </cell>
          <cell r="J2163" t="str">
            <v>Anaco</v>
          </cell>
        </row>
        <row r="2164">
          <cell r="C2164" t="str">
            <v>Tee1816SCH 20-</v>
          </cell>
          <cell r="D2164" t="str">
            <v>Tee</v>
          </cell>
          <cell r="E2164">
            <v>18</v>
          </cell>
          <cell r="F2164">
            <v>16</v>
          </cell>
          <cell r="G2164" t="str">
            <v>SCH 20</v>
          </cell>
          <cell r="H2164" t="str">
            <v>-</v>
          </cell>
          <cell r="I2164">
            <v>547.04999999999995</v>
          </cell>
          <cell r="J2164" t="str">
            <v>Anaco</v>
          </cell>
        </row>
        <row r="2165">
          <cell r="C2165" t="str">
            <v>Tee1818SCH 20-</v>
          </cell>
          <cell r="D2165" t="str">
            <v>Tee</v>
          </cell>
          <cell r="E2165">
            <v>18</v>
          </cell>
          <cell r="F2165">
            <v>18</v>
          </cell>
          <cell r="G2165" t="str">
            <v>SCH 20</v>
          </cell>
          <cell r="H2165" t="str">
            <v>-</v>
          </cell>
          <cell r="I2165">
            <v>486.4</v>
          </cell>
          <cell r="J2165" t="str">
            <v>Anaco</v>
          </cell>
        </row>
        <row r="2166">
          <cell r="C2166" t="str">
            <v>Tee208SCH 20-</v>
          </cell>
          <cell r="D2166" t="str">
            <v>Tee</v>
          </cell>
          <cell r="E2166">
            <v>20</v>
          </cell>
          <cell r="F2166">
            <v>8</v>
          </cell>
          <cell r="G2166" t="str">
            <v>SCH 20</v>
          </cell>
          <cell r="H2166" t="str">
            <v>-</v>
          </cell>
        </row>
        <row r="2167">
          <cell r="C2167" t="str">
            <v>Tee2010SCH 20-</v>
          </cell>
          <cell r="D2167" t="str">
            <v>Tee</v>
          </cell>
          <cell r="E2167">
            <v>20</v>
          </cell>
          <cell r="F2167">
            <v>10</v>
          </cell>
          <cell r="G2167" t="str">
            <v>SCH 20</v>
          </cell>
          <cell r="H2167" t="str">
            <v>-</v>
          </cell>
          <cell r="I2167">
            <v>786.75</v>
          </cell>
          <cell r="J2167" t="str">
            <v>Anaco</v>
          </cell>
        </row>
        <row r="2168">
          <cell r="C2168" t="str">
            <v>Tee2012SCH 20-</v>
          </cell>
          <cell r="D2168" t="str">
            <v>Tee</v>
          </cell>
          <cell r="E2168">
            <v>20</v>
          </cell>
          <cell r="F2168">
            <v>12</v>
          </cell>
          <cell r="G2168" t="str">
            <v>SCH 20</v>
          </cell>
          <cell r="H2168" t="str">
            <v>-</v>
          </cell>
          <cell r="I2168">
            <v>786.75</v>
          </cell>
          <cell r="J2168" t="str">
            <v>Anaco</v>
          </cell>
        </row>
        <row r="2169">
          <cell r="C2169" t="str">
            <v>Tee2014SCH 20-</v>
          </cell>
          <cell r="D2169" t="str">
            <v>Tee</v>
          </cell>
          <cell r="E2169">
            <v>20</v>
          </cell>
          <cell r="F2169">
            <v>14</v>
          </cell>
          <cell r="G2169" t="str">
            <v>SCH 20</v>
          </cell>
          <cell r="H2169" t="str">
            <v>-</v>
          </cell>
          <cell r="I2169">
            <v>786.75</v>
          </cell>
          <cell r="J2169" t="str">
            <v>Anaco</v>
          </cell>
        </row>
        <row r="2170">
          <cell r="C2170" t="str">
            <v>Tee2016SCH 20-</v>
          </cell>
          <cell r="D2170" t="str">
            <v>Tee</v>
          </cell>
          <cell r="E2170">
            <v>20</v>
          </cell>
          <cell r="F2170">
            <v>16</v>
          </cell>
          <cell r="G2170" t="str">
            <v>SCH 20</v>
          </cell>
          <cell r="H2170" t="str">
            <v>-</v>
          </cell>
          <cell r="I2170">
            <v>786.75</v>
          </cell>
          <cell r="J2170" t="str">
            <v>Anaco</v>
          </cell>
        </row>
        <row r="2171">
          <cell r="C2171" t="str">
            <v>Tee2018SCH 20-</v>
          </cell>
          <cell r="D2171" t="str">
            <v>Tee</v>
          </cell>
          <cell r="E2171">
            <v>20</v>
          </cell>
          <cell r="F2171">
            <v>18</v>
          </cell>
          <cell r="G2171" t="str">
            <v>SCH 20</v>
          </cell>
          <cell r="H2171" t="str">
            <v>-</v>
          </cell>
          <cell r="I2171">
            <v>786.75</v>
          </cell>
          <cell r="J2171" t="str">
            <v>Anaco</v>
          </cell>
        </row>
        <row r="2172">
          <cell r="C2172" t="str">
            <v>Tee2020SCH 20-</v>
          </cell>
          <cell r="D2172" t="str">
            <v>Tee</v>
          </cell>
          <cell r="E2172">
            <v>20</v>
          </cell>
          <cell r="F2172">
            <v>20</v>
          </cell>
          <cell r="G2172" t="str">
            <v>SCH 20</v>
          </cell>
          <cell r="H2172" t="str">
            <v>-</v>
          </cell>
          <cell r="I2172">
            <v>752.65</v>
          </cell>
          <cell r="J2172" t="str">
            <v>Anaco</v>
          </cell>
        </row>
        <row r="2173">
          <cell r="C2173" t="str">
            <v>Tee2410SCH 20-</v>
          </cell>
          <cell r="D2173" t="str">
            <v>Tee</v>
          </cell>
          <cell r="E2173">
            <v>24</v>
          </cell>
          <cell r="F2173">
            <v>10</v>
          </cell>
          <cell r="G2173" t="str">
            <v>SCH 20</v>
          </cell>
          <cell r="H2173" t="str">
            <v>-</v>
          </cell>
          <cell r="I2173">
            <v>1278.25</v>
          </cell>
          <cell r="J2173" t="str">
            <v>Anaco</v>
          </cell>
        </row>
        <row r="2174">
          <cell r="C2174" t="str">
            <v>Tee2412SCH 20-</v>
          </cell>
          <cell r="D2174" t="str">
            <v>Tee</v>
          </cell>
          <cell r="E2174">
            <v>24</v>
          </cell>
          <cell r="F2174">
            <v>12</v>
          </cell>
          <cell r="G2174" t="str">
            <v>SCH 20</v>
          </cell>
          <cell r="H2174" t="str">
            <v>-</v>
          </cell>
          <cell r="I2174">
            <v>978.75</v>
          </cell>
          <cell r="J2174" t="str">
            <v>Anaco</v>
          </cell>
        </row>
        <row r="2175">
          <cell r="C2175" t="str">
            <v>Tee2414SCH 20-</v>
          </cell>
          <cell r="D2175" t="str">
            <v>Tee</v>
          </cell>
          <cell r="E2175">
            <v>24</v>
          </cell>
          <cell r="F2175">
            <v>14</v>
          </cell>
          <cell r="G2175" t="str">
            <v>SCH 20</v>
          </cell>
          <cell r="H2175" t="str">
            <v>-</v>
          </cell>
          <cell r="I2175">
            <v>978.75</v>
          </cell>
          <cell r="J2175" t="str">
            <v>Anaco</v>
          </cell>
        </row>
        <row r="2176">
          <cell r="C2176" t="str">
            <v>Tee2416SCH 20-</v>
          </cell>
          <cell r="D2176" t="str">
            <v>Tee</v>
          </cell>
          <cell r="E2176">
            <v>24</v>
          </cell>
          <cell r="F2176">
            <v>16</v>
          </cell>
          <cell r="G2176" t="str">
            <v>SCH 20</v>
          </cell>
          <cell r="H2176" t="str">
            <v>-</v>
          </cell>
          <cell r="I2176">
            <v>978.75</v>
          </cell>
          <cell r="J2176" t="str">
            <v>Anaco</v>
          </cell>
        </row>
        <row r="2177">
          <cell r="C2177" t="str">
            <v>Tee2418SCH 20-</v>
          </cell>
          <cell r="D2177" t="str">
            <v>Tee</v>
          </cell>
          <cell r="E2177">
            <v>24</v>
          </cell>
          <cell r="F2177">
            <v>18</v>
          </cell>
          <cell r="G2177" t="str">
            <v>SCH 20</v>
          </cell>
          <cell r="H2177" t="str">
            <v>-</v>
          </cell>
          <cell r="I2177">
            <v>978.75</v>
          </cell>
          <cell r="J2177" t="str">
            <v>Anaco</v>
          </cell>
        </row>
        <row r="2178">
          <cell r="C2178" t="str">
            <v>Tee2420SCH 20-</v>
          </cell>
          <cell r="D2178" t="str">
            <v>Tee</v>
          </cell>
          <cell r="E2178">
            <v>24</v>
          </cell>
          <cell r="F2178">
            <v>20</v>
          </cell>
          <cell r="G2178" t="str">
            <v>SCH 20</v>
          </cell>
          <cell r="H2178" t="str">
            <v>-</v>
          </cell>
          <cell r="I2178">
            <v>978.75</v>
          </cell>
          <cell r="J2178" t="str">
            <v>Anaco</v>
          </cell>
        </row>
        <row r="2179">
          <cell r="C2179" t="str">
            <v>Tee2424SCH 20-</v>
          </cell>
          <cell r="D2179" t="str">
            <v>Tee</v>
          </cell>
          <cell r="E2179">
            <v>24</v>
          </cell>
          <cell r="F2179">
            <v>24</v>
          </cell>
          <cell r="G2179" t="str">
            <v>SCH 20</v>
          </cell>
          <cell r="H2179" t="str">
            <v>-</v>
          </cell>
          <cell r="I2179">
            <v>936.2</v>
          </cell>
          <cell r="J2179" t="str">
            <v>Anaco</v>
          </cell>
        </row>
        <row r="2180">
          <cell r="C2180" t="str">
            <v>Tee3014SCH 20-</v>
          </cell>
          <cell r="D2180" t="str">
            <v>Tee</v>
          </cell>
          <cell r="E2180">
            <v>30</v>
          </cell>
          <cell r="F2180">
            <v>14</v>
          </cell>
          <cell r="G2180" t="str">
            <v>SCH 20</v>
          </cell>
          <cell r="H2180" t="str">
            <v>-</v>
          </cell>
        </row>
        <row r="2181">
          <cell r="C2181" t="str">
            <v>Tee3016SCH 20-</v>
          </cell>
          <cell r="D2181" t="str">
            <v>Tee</v>
          </cell>
          <cell r="E2181">
            <v>30</v>
          </cell>
          <cell r="F2181">
            <v>16</v>
          </cell>
          <cell r="G2181" t="str">
            <v>SCH 20</v>
          </cell>
          <cell r="H2181" t="str">
            <v>-</v>
          </cell>
        </row>
        <row r="2182">
          <cell r="C2182" t="str">
            <v>Tee3018SCH 20-</v>
          </cell>
          <cell r="D2182" t="str">
            <v>Tee</v>
          </cell>
          <cell r="E2182">
            <v>30</v>
          </cell>
          <cell r="F2182">
            <v>18</v>
          </cell>
          <cell r="G2182" t="str">
            <v>SCH 20</v>
          </cell>
          <cell r="H2182" t="str">
            <v>-</v>
          </cell>
        </row>
        <row r="2183">
          <cell r="C2183" t="str">
            <v>Tee3020SCH 20-</v>
          </cell>
          <cell r="D2183" t="str">
            <v>Tee</v>
          </cell>
          <cell r="E2183">
            <v>30</v>
          </cell>
          <cell r="F2183">
            <v>20</v>
          </cell>
          <cell r="G2183" t="str">
            <v>SCH 20</v>
          </cell>
          <cell r="H2183" t="str">
            <v>-</v>
          </cell>
        </row>
        <row r="2184">
          <cell r="C2184" t="str">
            <v>Tee3024SCH 20-</v>
          </cell>
          <cell r="D2184" t="str">
            <v>Tee</v>
          </cell>
          <cell r="E2184">
            <v>30</v>
          </cell>
          <cell r="F2184">
            <v>24</v>
          </cell>
          <cell r="G2184" t="str">
            <v>SCH 20</v>
          </cell>
          <cell r="H2184" t="str">
            <v>-</v>
          </cell>
        </row>
        <row r="2185">
          <cell r="C2185" t="str">
            <v>Tee3030SCH 20-</v>
          </cell>
          <cell r="D2185" t="str">
            <v>Tee</v>
          </cell>
          <cell r="E2185">
            <v>30</v>
          </cell>
          <cell r="F2185">
            <v>30</v>
          </cell>
          <cell r="G2185" t="str">
            <v>SCH 20</v>
          </cell>
          <cell r="H2185" t="str">
            <v>-</v>
          </cell>
        </row>
        <row r="2186">
          <cell r="C2186" t="str">
            <v>Tee3616SCH 20-</v>
          </cell>
          <cell r="D2186" t="str">
            <v>Tee</v>
          </cell>
          <cell r="E2186">
            <v>36</v>
          </cell>
          <cell r="F2186">
            <v>16</v>
          </cell>
          <cell r="G2186" t="str">
            <v>SCH 20</v>
          </cell>
          <cell r="H2186" t="str">
            <v>-</v>
          </cell>
        </row>
        <row r="2187">
          <cell r="C2187" t="str">
            <v>Tee3618SCH 20-</v>
          </cell>
          <cell r="D2187" t="str">
            <v>Tee</v>
          </cell>
          <cell r="E2187">
            <v>36</v>
          </cell>
          <cell r="F2187">
            <v>18</v>
          </cell>
          <cell r="G2187" t="str">
            <v>SCH 20</v>
          </cell>
          <cell r="H2187" t="str">
            <v>-</v>
          </cell>
        </row>
        <row r="2188">
          <cell r="C2188" t="str">
            <v>Tee3620SCH 20-</v>
          </cell>
          <cell r="D2188" t="str">
            <v>Tee</v>
          </cell>
          <cell r="E2188">
            <v>36</v>
          </cell>
          <cell r="F2188">
            <v>20</v>
          </cell>
          <cell r="G2188" t="str">
            <v>SCH 20</v>
          </cell>
          <cell r="H2188" t="str">
            <v>-</v>
          </cell>
        </row>
        <row r="2189">
          <cell r="C2189" t="str">
            <v>Tee3624SCH 20-</v>
          </cell>
          <cell r="D2189" t="str">
            <v>Tee</v>
          </cell>
          <cell r="E2189">
            <v>36</v>
          </cell>
          <cell r="F2189">
            <v>24</v>
          </cell>
          <cell r="G2189" t="str">
            <v>SCH 20</v>
          </cell>
          <cell r="H2189" t="str">
            <v>-</v>
          </cell>
        </row>
        <row r="2190">
          <cell r="C2190" t="str">
            <v>Tee3630SCH 20-</v>
          </cell>
          <cell r="D2190" t="str">
            <v>Tee</v>
          </cell>
          <cell r="E2190">
            <v>36</v>
          </cell>
          <cell r="F2190">
            <v>30</v>
          </cell>
          <cell r="G2190" t="str">
            <v>SCH 20</v>
          </cell>
          <cell r="H2190" t="str">
            <v>-</v>
          </cell>
        </row>
        <row r="2191">
          <cell r="C2191" t="str">
            <v>Tee3636SCH 20-</v>
          </cell>
          <cell r="D2191" t="str">
            <v>Tee</v>
          </cell>
          <cell r="E2191">
            <v>36</v>
          </cell>
          <cell r="F2191">
            <v>36</v>
          </cell>
          <cell r="G2191" t="str">
            <v>SCH 20</v>
          </cell>
          <cell r="H2191" t="str">
            <v>-</v>
          </cell>
        </row>
        <row r="2192">
          <cell r="C2192" t="str">
            <v>Tee84SCH 30-</v>
          </cell>
          <cell r="D2192" t="str">
            <v>Tee</v>
          </cell>
          <cell r="E2192">
            <v>8</v>
          </cell>
          <cell r="F2192">
            <v>4</v>
          </cell>
          <cell r="G2192" t="str">
            <v>SCH 30</v>
          </cell>
          <cell r="H2192" t="str">
            <v>-</v>
          </cell>
        </row>
        <row r="2193">
          <cell r="C2193" t="str">
            <v>Tee85SCH 30-</v>
          </cell>
          <cell r="D2193" t="str">
            <v>Tee</v>
          </cell>
          <cell r="E2193">
            <v>8</v>
          </cell>
          <cell r="F2193">
            <v>5</v>
          </cell>
          <cell r="G2193" t="str">
            <v>SCH 30</v>
          </cell>
          <cell r="H2193" t="str">
            <v>-</v>
          </cell>
        </row>
        <row r="2194">
          <cell r="C2194" t="str">
            <v>Tee86SCH 30-</v>
          </cell>
          <cell r="D2194" t="str">
            <v>Tee</v>
          </cell>
          <cell r="E2194">
            <v>8</v>
          </cell>
          <cell r="F2194">
            <v>6</v>
          </cell>
          <cell r="G2194" t="str">
            <v>SCH 30</v>
          </cell>
          <cell r="H2194" t="str">
            <v>-</v>
          </cell>
        </row>
        <row r="2195">
          <cell r="C2195" t="str">
            <v>Tee88SCH 30-</v>
          </cell>
          <cell r="D2195" t="str">
            <v>Tee</v>
          </cell>
          <cell r="E2195">
            <v>8</v>
          </cell>
          <cell r="F2195">
            <v>8</v>
          </cell>
          <cell r="G2195" t="str">
            <v>SCH 30</v>
          </cell>
          <cell r="H2195" t="str">
            <v>-</v>
          </cell>
          <cell r="I2195">
            <v>61</v>
          </cell>
          <cell r="J2195" t="str">
            <v>Anaco</v>
          </cell>
        </row>
        <row r="2196">
          <cell r="C2196" t="str">
            <v>Tee83 1/2SCH 30-</v>
          </cell>
          <cell r="D2196" t="str">
            <v>Tee</v>
          </cell>
          <cell r="E2196">
            <v>8</v>
          </cell>
          <cell r="F2196" t="str">
            <v>3 1/2</v>
          </cell>
          <cell r="G2196" t="str">
            <v>SCH 30</v>
          </cell>
          <cell r="H2196" t="str">
            <v>-</v>
          </cell>
        </row>
        <row r="2197">
          <cell r="C2197" t="str">
            <v>Tee104SCH 30-</v>
          </cell>
          <cell r="D2197" t="str">
            <v>Tee</v>
          </cell>
          <cell r="E2197">
            <v>10</v>
          </cell>
          <cell r="F2197">
            <v>4</v>
          </cell>
          <cell r="G2197" t="str">
            <v>SCH 30</v>
          </cell>
          <cell r="H2197" t="str">
            <v>-</v>
          </cell>
          <cell r="I2197">
            <v>133.15</v>
          </cell>
          <cell r="J2197" t="str">
            <v>Anaco</v>
          </cell>
        </row>
        <row r="2198">
          <cell r="C2198" t="str">
            <v>Tee105SCH 30-</v>
          </cell>
          <cell r="D2198" t="str">
            <v>Tee</v>
          </cell>
          <cell r="E2198">
            <v>10</v>
          </cell>
          <cell r="F2198">
            <v>5</v>
          </cell>
          <cell r="G2198" t="str">
            <v>SCH 30</v>
          </cell>
          <cell r="H2198" t="str">
            <v>-</v>
          </cell>
          <cell r="I2198">
            <v>233</v>
          </cell>
          <cell r="J2198" t="str">
            <v>Anaco</v>
          </cell>
        </row>
        <row r="2199">
          <cell r="C2199" t="str">
            <v>Tee106SCH 30-</v>
          </cell>
          <cell r="D2199" t="str">
            <v>Tee</v>
          </cell>
          <cell r="E2199">
            <v>10</v>
          </cell>
          <cell r="F2199">
            <v>6</v>
          </cell>
          <cell r="G2199" t="str">
            <v>SCH 30</v>
          </cell>
          <cell r="H2199" t="str">
            <v>-</v>
          </cell>
          <cell r="I2199">
            <v>133.15</v>
          </cell>
          <cell r="J2199" t="str">
            <v>Anaco</v>
          </cell>
        </row>
        <row r="2200">
          <cell r="C2200" t="str">
            <v>Tee108SCH 30-</v>
          </cell>
          <cell r="D2200" t="str">
            <v>Tee</v>
          </cell>
          <cell r="E2200">
            <v>10</v>
          </cell>
          <cell r="F2200">
            <v>8</v>
          </cell>
          <cell r="G2200" t="str">
            <v>SCH 30</v>
          </cell>
          <cell r="H2200" t="str">
            <v>-</v>
          </cell>
          <cell r="I2200">
            <v>133.15</v>
          </cell>
          <cell r="J2200" t="str">
            <v>Anaco</v>
          </cell>
        </row>
        <row r="2201">
          <cell r="C2201" t="str">
            <v>Tee1010SCH 30-</v>
          </cell>
          <cell r="D2201" t="str">
            <v>Tee</v>
          </cell>
          <cell r="E2201">
            <v>10</v>
          </cell>
          <cell r="F2201">
            <v>10</v>
          </cell>
          <cell r="G2201" t="str">
            <v>SCH 30</v>
          </cell>
          <cell r="H2201" t="str">
            <v>-</v>
          </cell>
          <cell r="I2201">
            <v>100.8</v>
          </cell>
          <cell r="J2201" t="str">
            <v>Anaco</v>
          </cell>
        </row>
        <row r="2202">
          <cell r="C2202" t="str">
            <v>Tee125SCH 30-</v>
          </cell>
          <cell r="D2202" t="str">
            <v>Tee</v>
          </cell>
          <cell r="E2202">
            <v>12</v>
          </cell>
          <cell r="F2202">
            <v>5</v>
          </cell>
          <cell r="G2202" t="str">
            <v>SCH 30</v>
          </cell>
          <cell r="H2202" t="str">
            <v>-</v>
          </cell>
        </row>
        <row r="2203">
          <cell r="C2203" t="str">
            <v>Tee126SCH 30-</v>
          </cell>
          <cell r="D2203" t="str">
            <v>Tee</v>
          </cell>
          <cell r="E2203">
            <v>12</v>
          </cell>
          <cell r="F2203">
            <v>6</v>
          </cell>
          <cell r="G2203" t="str">
            <v>SCH 30</v>
          </cell>
          <cell r="H2203" t="str">
            <v>-</v>
          </cell>
          <cell r="I2203">
            <v>196.5</v>
          </cell>
          <cell r="J2203" t="str">
            <v>Anaco</v>
          </cell>
        </row>
        <row r="2204">
          <cell r="C2204" t="str">
            <v>Tee128SCH 30-</v>
          </cell>
          <cell r="D2204" t="str">
            <v>Tee</v>
          </cell>
          <cell r="E2204">
            <v>12</v>
          </cell>
          <cell r="F2204">
            <v>8</v>
          </cell>
          <cell r="G2204" t="str">
            <v>SCH 30</v>
          </cell>
          <cell r="H2204" t="str">
            <v>-</v>
          </cell>
          <cell r="I2204">
            <v>196.5</v>
          </cell>
          <cell r="J2204" t="str">
            <v>Anaco</v>
          </cell>
        </row>
        <row r="2205">
          <cell r="C2205" t="str">
            <v>Tee1210SCH 30-</v>
          </cell>
          <cell r="D2205" t="str">
            <v>Tee</v>
          </cell>
          <cell r="E2205">
            <v>12</v>
          </cell>
          <cell r="F2205">
            <v>10</v>
          </cell>
          <cell r="G2205" t="str">
            <v>SCH 30</v>
          </cell>
          <cell r="H2205" t="str">
            <v>-</v>
          </cell>
          <cell r="I2205">
            <v>196.5</v>
          </cell>
          <cell r="J2205" t="str">
            <v>Anaco</v>
          </cell>
        </row>
        <row r="2206">
          <cell r="C2206" t="str">
            <v>Tee1212SCH 30-</v>
          </cell>
          <cell r="D2206" t="str">
            <v>Tee</v>
          </cell>
          <cell r="E2206">
            <v>12</v>
          </cell>
          <cell r="F2206">
            <v>12</v>
          </cell>
          <cell r="G2206" t="str">
            <v>SCH 30</v>
          </cell>
          <cell r="H2206" t="str">
            <v>-</v>
          </cell>
          <cell r="I2206">
            <v>152.35</v>
          </cell>
          <cell r="J2206" t="str">
            <v>Anaco</v>
          </cell>
        </row>
        <row r="2207">
          <cell r="C2207" t="str">
            <v>Tee146SCH 30-</v>
          </cell>
          <cell r="D2207" t="str">
            <v>Tee</v>
          </cell>
          <cell r="E2207">
            <v>14</v>
          </cell>
          <cell r="F2207">
            <v>6</v>
          </cell>
          <cell r="G2207" t="str">
            <v>SCH 30</v>
          </cell>
          <cell r="H2207" t="str">
            <v>-</v>
          </cell>
          <cell r="I2207">
            <v>316.64999999999998</v>
          </cell>
          <cell r="J2207" t="str">
            <v>Anaco</v>
          </cell>
        </row>
        <row r="2208">
          <cell r="C2208" t="str">
            <v>Tee148SCH 30-</v>
          </cell>
          <cell r="D2208" t="str">
            <v>Tee</v>
          </cell>
          <cell r="E2208">
            <v>14</v>
          </cell>
          <cell r="F2208">
            <v>8</v>
          </cell>
          <cell r="G2208" t="str">
            <v>SCH 30</v>
          </cell>
          <cell r="H2208" t="str">
            <v>-</v>
          </cell>
          <cell r="I2208">
            <v>275.39999999999998</v>
          </cell>
          <cell r="J2208" t="str">
            <v>Anaco</v>
          </cell>
        </row>
        <row r="2209">
          <cell r="C2209" t="str">
            <v>Tee1410SCH 30-</v>
          </cell>
          <cell r="D2209" t="str">
            <v>Tee</v>
          </cell>
          <cell r="E2209">
            <v>14</v>
          </cell>
          <cell r="F2209">
            <v>10</v>
          </cell>
          <cell r="G2209" t="str">
            <v>SCH 30</v>
          </cell>
          <cell r="H2209" t="str">
            <v>-</v>
          </cell>
          <cell r="I2209">
            <v>275.39999999999998</v>
          </cell>
          <cell r="J2209" t="str">
            <v>Anaco</v>
          </cell>
        </row>
        <row r="2210">
          <cell r="C2210" t="str">
            <v>Tee1412SCH 30-</v>
          </cell>
          <cell r="D2210" t="str">
            <v>Tee</v>
          </cell>
          <cell r="E2210">
            <v>14</v>
          </cell>
          <cell r="F2210">
            <v>12</v>
          </cell>
          <cell r="G2210" t="str">
            <v>SCH 30</v>
          </cell>
          <cell r="H2210" t="str">
            <v>-</v>
          </cell>
          <cell r="I2210">
            <v>275.39999999999998</v>
          </cell>
          <cell r="J2210" t="str">
            <v>Anaco</v>
          </cell>
        </row>
        <row r="2211">
          <cell r="C2211" t="str">
            <v>Tee1414SCH 30-</v>
          </cell>
          <cell r="D2211" t="str">
            <v>Tee</v>
          </cell>
          <cell r="E2211">
            <v>14</v>
          </cell>
          <cell r="F2211">
            <v>14</v>
          </cell>
          <cell r="G2211" t="str">
            <v>SCH 30</v>
          </cell>
          <cell r="H2211" t="str">
            <v>-</v>
          </cell>
          <cell r="I2211">
            <v>254.25</v>
          </cell>
          <cell r="J2211" t="str">
            <v>Anaco</v>
          </cell>
        </row>
        <row r="2212">
          <cell r="C2212" t="str">
            <v>Tee166SCH 30-</v>
          </cell>
          <cell r="D2212" t="str">
            <v>Tee</v>
          </cell>
          <cell r="E2212">
            <v>16</v>
          </cell>
          <cell r="F2212">
            <v>6</v>
          </cell>
          <cell r="G2212" t="str">
            <v>SCH 30</v>
          </cell>
          <cell r="H2212" t="str">
            <v>-</v>
          </cell>
          <cell r="I2212">
            <v>360.35</v>
          </cell>
          <cell r="J2212" t="str">
            <v>Anaco</v>
          </cell>
        </row>
        <row r="2213">
          <cell r="C2213" t="str">
            <v>Tee168SCH 30-</v>
          </cell>
          <cell r="D2213" t="str">
            <v>Tee</v>
          </cell>
          <cell r="E2213">
            <v>16</v>
          </cell>
          <cell r="F2213">
            <v>8</v>
          </cell>
          <cell r="G2213" t="str">
            <v>SCH 30</v>
          </cell>
          <cell r="H2213" t="str">
            <v>-</v>
          </cell>
          <cell r="I2213">
            <v>321.3</v>
          </cell>
          <cell r="J2213" t="str">
            <v>Anaco</v>
          </cell>
        </row>
        <row r="2214">
          <cell r="C2214" t="str">
            <v>Tee1610SCH 30-</v>
          </cell>
          <cell r="D2214" t="str">
            <v>Tee</v>
          </cell>
          <cell r="E2214">
            <v>16</v>
          </cell>
          <cell r="F2214">
            <v>10</v>
          </cell>
          <cell r="G2214" t="str">
            <v>SCH 30</v>
          </cell>
          <cell r="H2214" t="str">
            <v>-</v>
          </cell>
          <cell r="I2214">
            <v>321.3</v>
          </cell>
          <cell r="J2214" t="str">
            <v>Anaco</v>
          </cell>
        </row>
        <row r="2215">
          <cell r="C2215" t="str">
            <v>Tee1612SCH 30-</v>
          </cell>
          <cell r="D2215" t="str">
            <v>Tee</v>
          </cell>
          <cell r="E2215">
            <v>16</v>
          </cell>
          <cell r="F2215">
            <v>12</v>
          </cell>
          <cell r="G2215" t="str">
            <v>SCH 30</v>
          </cell>
          <cell r="H2215" t="str">
            <v>-</v>
          </cell>
          <cell r="I2215">
            <v>321.3</v>
          </cell>
          <cell r="J2215" t="str">
            <v>Anaco</v>
          </cell>
        </row>
        <row r="2216">
          <cell r="C2216" t="str">
            <v>Tee1614SCH 30-</v>
          </cell>
          <cell r="D2216" t="str">
            <v>Tee</v>
          </cell>
          <cell r="E2216">
            <v>16</v>
          </cell>
          <cell r="F2216">
            <v>14</v>
          </cell>
          <cell r="G2216" t="str">
            <v>SCH 30</v>
          </cell>
          <cell r="H2216" t="str">
            <v>-</v>
          </cell>
          <cell r="I2216">
            <v>321.3</v>
          </cell>
          <cell r="J2216" t="str">
            <v>Anaco</v>
          </cell>
        </row>
        <row r="2217">
          <cell r="C2217" t="str">
            <v>Tee1616SCH 30-</v>
          </cell>
          <cell r="D2217" t="str">
            <v>Tee</v>
          </cell>
          <cell r="E2217">
            <v>16</v>
          </cell>
          <cell r="F2217">
            <v>16</v>
          </cell>
          <cell r="G2217" t="str">
            <v>SCH 30</v>
          </cell>
          <cell r="H2217" t="str">
            <v>-</v>
          </cell>
          <cell r="I2217">
            <v>307.39999999999998</v>
          </cell>
          <cell r="J2217" t="str">
            <v>Anaco</v>
          </cell>
        </row>
        <row r="2218">
          <cell r="C2218" t="str">
            <v>Tee188SCH 30-</v>
          </cell>
          <cell r="D2218" t="str">
            <v>Tee</v>
          </cell>
          <cell r="E2218">
            <v>18</v>
          </cell>
          <cell r="F2218">
            <v>8</v>
          </cell>
          <cell r="G2218" t="str">
            <v>SCH 30</v>
          </cell>
          <cell r="H2218" t="str">
            <v>-</v>
          </cell>
          <cell r="I2218">
            <v>657.45</v>
          </cell>
          <cell r="J2218" t="str">
            <v>Anaco</v>
          </cell>
        </row>
        <row r="2219">
          <cell r="C2219" t="str">
            <v>Tee1810SCH 30-</v>
          </cell>
          <cell r="D2219" t="str">
            <v>Tee</v>
          </cell>
          <cell r="E2219">
            <v>18</v>
          </cell>
          <cell r="F2219">
            <v>10</v>
          </cell>
          <cell r="G2219" t="str">
            <v>SCH 30</v>
          </cell>
          <cell r="H2219" t="str">
            <v>-</v>
          </cell>
          <cell r="I2219">
            <v>547.04999999999995</v>
          </cell>
          <cell r="J2219" t="str">
            <v>Anaco</v>
          </cell>
        </row>
        <row r="2220">
          <cell r="C2220" t="str">
            <v>Tee1812SCH 30-</v>
          </cell>
          <cell r="D2220" t="str">
            <v>Tee</v>
          </cell>
          <cell r="E2220">
            <v>18</v>
          </cell>
          <cell r="F2220">
            <v>12</v>
          </cell>
          <cell r="G2220" t="str">
            <v>SCH 30</v>
          </cell>
          <cell r="H2220" t="str">
            <v>-</v>
          </cell>
          <cell r="I2220">
            <v>547.04999999999995</v>
          </cell>
          <cell r="J2220" t="str">
            <v>Anaco</v>
          </cell>
        </row>
        <row r="2221">
          <cell r="C2221" t="str">
            <v>Tee1814SCH 30-</v>
          </cell>
          <cell r="D2221" t="str">
            <v>Tee</v>
          </cell>
          <cell r="E2221">
            <v>18</v>
          </cell>
          <cell r="F2221">
            <v>14</v>
          </cell>
          <cell r="G2221" t="str">
            <v>SCH 30</v>
          </cell>
          <cell r="H2221" t="str">
            <v>-</v>
          </cell>
          <cell r="I2221">
            <v>547.04999999999995</v>
          </cell>
          <cell r="J2221" t="str">
            <v>Anaco</v>
          </cell>
        </row>
        <row r="2222">
          <cell r="C2222" t="str">
            <v>Tee1816SCH 30-</v>
          </cell>
          <cell r="D2222" t="str">
            <v>Tee</v>
          </cell>
          <cell r="E2222">
            <v>18</v>
          </cell>
          <cell r="F2222">
            <v>16</v>
          </cell>
          <cell r="G2222" t="str">
            <v>SCH 30</v>
          </cell>
          <cell r="H2222" t="str">
            <v>-</v>
          </cell>
          <cell r="I2222">
            <v>547.04999999999995</v>
          </cell>
          <cell r="J2222" t="str">
            <v>Anaco</v>
          </cell>
        </row>
        <row r="2223">
          <cell r="C2223" t="str">
            <v>Tee1818SCH 30-</v>
          </cell>
          <cell r="D2223" t="str">
            <v>Tee</v>
          </cell>
          <cell r="E2223">
            <v>18</v>
          </cell>
          <cell r="F2223">
            <v>18</v>
          </cell>
          <cell r="G2223" t="str">
            <v>SCH 30</v>
          </cell>
          <cell r="H2223" t="str">
            <v>-</v>
          </cell>
          <cell r="I2223">
            <v>486.4</v>
          </cell>
          <cell r="J2223" t="str">
            <v>Anaco</v>
          </cell>
        </row>
        <row r="2224">
          <cell r="C2224" t="str">
            <v>Tee208SCH 30-</v>
          </cell>
          <cell r="D2224" t="str">
            <v>Tee</v>
          </cell>
          <cell r="E2224">
            <v>20</v>
          </cell>
          <cell r="F2224">
            <v>8</v>
          </cell>
          <cell r="G2224" t="str">
            <v>SCH 30</v>
          </cell>
          <cell r="H2224" t="str">
            <v>-</v>
          </cell>
        </row>
        <row r="2225">
          <cell r="C2225" t="str">
            <v>Tee2010SCH 30-</v>
          </cell>
          <cell r="D2225" t="str">
            <v>Tee</v>
          </cell>
          <cell r="E2225">
            <v>20</v>
          </cell>
          <cell r="F2225">
            <v>10</v>
          </cell>
          <cell r="G2225" t="str">
            <v>SCH 30</v>
          </cell>
          <cell r="H2225" t="str">
            <v>-</v>
          </cell>
          <cell r="I2225">
            <v>786.75</v>
          </cell>
          <cell r="J2225" t="str">
            <v>Anaco</v>
          </cell>
        </row>
        <row r="2226">
          <cell r="C2226" t="str">
            <v>Tee2012SCH 30-</v>
          </cell>
          <cell r="D2226" t="str">
            <v>Tee</v>
          </cell>
          <cell r="E2226">
            <v>20</v>
          </cell>
          <cell r="F2226">
            <v>12</v>
          </cell>
          <cell r="G2226" t="str">
            <v>SCH 30</v>
          </cell>
          <cell r="H2226" t="str">
            <v>-</v>
          </cell>
          <cell r="I2226">
            <v>786.75</v>
          </cell>
          <cell r="J2226" t="str">
            <v>Anaco</v>
          </cell>
        </row>
        <row r="2227">
          <cell r="C2227" t="str">
            <v>Tee2014SCH 30-</v>
          </cell>
          <cell r="D2227" t="str">
            <v>Tee</v>
          </cell>
          <cell r="E2227">
            <v>20</v>
          </cell>
          <cell r="F2227">
            <v>14</v>
          </cell>
          <cell r="G2227" t="str">
            <v>SCH 30</v>
          </cell>
          <cell r="H2227" t="str">
            <v>-</v>
          </cell>
          <cell r="I2227">
            <v>786.75</v>
          </cell>
          <cell r="J2227" t="str">
            <v>Anaco</v>
          </cell>
        </row>
        <row r="2228">
          <cell r="C2228" t="str">
            <v>Tee2016SCH 30-</v>
          </cell>
          <cell r="D2228" t="str">
            <v>Tee</v>
          </cell>
          <cell r="E2228">
            <v>20</v>
          </cell>
          <cell r="F2228">
            <v>16</v>
          </cell>
          <cell r="G2228" t="str">
            <v>SCH 30</v>
          </cell>
          <cell r="H2228" t="str">
            <v>-</v>
          </cell>
          <cell r="I2228">
            <v>786.75</v>
          </cell>
          <cell r="J2228" t="str">
            <v>Anaco</v>
          </cell>
        </row>
        <row r="2229">
          <cell r="C2229" t="str">
            <v>Tee2018SCH 30-</v>
          </cell>
          <cell r="D2229" t="str">
            <v>Tee</v>
          </cell>
          <cell r="E2229">
            <v>20</v>
          </cell>
          <cell r="F2229">
            <v>18</v>
          </cell>
          <cell r="G2229" t="str">
            <v>SCH 30</v>
          </cell>
          <cell r="H2229" t="str">
            <v>-</v>
          </cell>
          <cell r="I2229">
            <v>786.75</v>
          </cell>
          <cell r="J2229" t="str">
            <v>Anaco</v>
          </cell>
        </row>
        <row r="2230">
          <cell r="C2230" t="str">
            <v>Tee2020SCH 30-</v>
          </cell>
          <cell r="D2230" t="str">
            <v>Tee</v>
          </cell>
          <cell r="E2230">
            <v>20</v>
          </cell>
          <cell r="F2230">
            <v>20</v>
          </cell>
          <cell r="G2230" t="str">
            <v>SCH 30</v>
          </cell>
          <cell r="H2230" t="str">
            <v>-</v>
          </cell>
          <cell r="I2230">
            <v>752.65</v>
          </cell>
          <cell r="J2230" t="str">
            <v>Anaco</v>
          </cell>
        </row>
        <row r="2231">
          <cell r="C2231" t="str">
            <v>Tee2410SCH 30-</v>
          </cell>
          <cell r="D2231" t="str">
            <v>Tee</v>
          </cell>
          <cell r="E2231">
            <v>24</v>
          </cell>
          <cell r="F2231">
            <v>10</v>
          </cell>
          <cell r="G2231" t="str">
            <v>SCH 30</v>
          </cell>
          <cell r="H2231" t="str">
            <v>-</v>
          </cell>
          <cell r="I2231">
            <v>1278.25</v>
          </cell>
          <cell r="J2231" t="str">
            <v>Anaco</v>
          </cell>
        </row>
        <row r="2232">
          <cell r="C2232" t="str">
            <v>Tee2412SCH 30-</v>
          </cell>
          <cell r="D2232" t="str">
            <v>Tee</v>
          </cell>
          <cell r="E2232">
            <v>24</v>
          </cell>
          <cell r="F2232">
            <v>12</v>
          </cell>
          <cell r="G2232" t="str">
            <v>SCH 30</v>
          </cell>
          <cell r="H2232" t="str">
            <v>-</v>
          </cell>
          <cell r="I2232">
            <v>978.75</v>
          </cell>
          <cell r="J2232" t="str">
            <v>Anaco</v>
          </cell>
        </row>
        <row r="2233">
          <cell r="C2233" t="str">
            <v>Tee2414SCH 30-</v>
          </cell>
          <cell r="D2233" t="str">
            <v>Tee</v>
          </cell>
          <cell r="E2233">
            <v>24</v>
          </cell>
          <cell r="F2233">
            <v>14</v>
          </cell>
          <cell r="G2233" t="str">
            <v>SCH 30</v>
          </cell>
          <cell r="H2233" t="str">
            <v>-</v>
          </cell>
          <cell r="I2233">
            <v>978.75</v>
          </cell>
          <cell r="J2233" t="str">
            <v>Anaco</v>
          </cell>
        </row>
        <row r="2234">
          <cell r="C2234" t="str">
            <v>Tee2416SCH 30-</v>
          </cell>
          <cell r="D2234" t="str">
            <v>Tee</v>
          </cell>
          <cell r="E2234">
            <v>24</v>
          </cell>
          <cell r="F2234">
            <v>16</v>
          </cell>
          <cell r="G2234" t="str">
            <v>SCH 30</v>
          </cell>
          <cell r="H2234" t="str">
            <v>-</v>
          </cell>
          <cell r="I2234">
            <v>978.75</v>
          </cell>
          <cell r="J2234" t="str">
            <v>Anaco</v>
          </cell>
        </row>
        <row r="2235">
          <cell r="C2235" t="str">
            <v>Tee2418SCH 30-</v>
          </cell>
          <cell r="D2235" t="str">
            <v>Tee</v>
          </cell>
          <cell r="E2235">
            <v>24</v>
          </cell>
          <cell r="F2235">
            <v>18</v>
          </cell>
          <cell r="G2235" t="str">
            <v>SCH 30</v>
          </cell>
          <cell r="H2235" t="str">
            <v>-</v>
          </cell>
          <cell r="I2235">
            <v>978.75</v>
          </cell>
          <cell r="J2235" t="str">
            <v>Anaco</v>
          </cell>
        </row>
        <row r="2236">
          <cell r="C2236" t="str">
            <v>Tee2420SCH 30-</v>
          </cell>
          <cell r="D2236" t="str">
            <v>Tee</v>
          </cell>
          <cell r="E2236">
            <v>24</v>
          </cell>
          <cell r="F2236">
            <v>20</v>
          </cell>
          <cell r="G2236" t="str">
            <v>SCH 30</v>
          </cell>
          <cell r="H2236" t="str">
            <v>-</v>
          </cell>
          <cell r="I2236">
            <v>978.75</v>
          </cell>
          <cell r="J2236" t="str">
            <v>Anaco</v>
          </cell>
        </row>
        <row r="2237">
          <cell r="C2237" t="str">
            <v>Tee2424SCH 30-</v>
          </cell>
          <cell r="D2237" t="str">
            <v>Tee</v>
          </cell>
          <cell r="E2237">
            <v>24</v>
          </cell>
          <cell r="F2237">
            <v>24</v>
          </cell>
          <cell r="G2237" t="str">
            <v>SCH 30</v>
          </cell>
          <cell r="H2237" t="str">
            <v>-</v>
          </cell>
          <cell r="I2237">
            <v>936.2</v>
          </cell>
          <cell r="J2237" t="str">
            <v>Anaco</v>
          </cell>
        </row>
        <row r="2238">
          <cell r="C2238" t="str">
            <v>Tee3014SCH 30-</v>
          </cell>
          <cell r="D2238" t="str">
            <v>Tee</v>
          </cell>
          <cell r="E2238">
            <v>30</v>
          </cell>
          <cell r="F2238">
            <v>14</v>
          </cell>
          <cell r="G2238" t="str">
            <v>SCH 30</v>
          </cell>
          <cell r="H2238" t="str">
            <v>-</v>
          </cell>
        </row>
        <row r="2239">
          <cell r="C2239" t="str">
            <v>Tee3016SCH 30-</v>
          </cell>
          <cell r="D2239" t="str">
            <v>Tee</v>
          </cell>
          <cell r="E2239">
            <v>30</v>
          </cell>
          <cell r="F2239">
            <v>16</v>
          </cell>
          <cell r="G2239" t="str">
            <v>SCH 30</v>
          </cell>
          <cell r="H2239" t="str">
            <v>-</v>
          </cell>
        </row>
        <row r="2240">
          <cell r="C2240" t="str">
            <v>Tee3018SCH 30-</v>
          </cell>
          <cell r="D2240" t="str">
            <v>Tee</v>
          </cell>
          <cell r="E2240">
            <v>30</v>
          </cell>
          <cell r="F2240">
            <v>18</v>
          </cell>
          <cell r="G2240" t="str">
            <v>SCH 30</v>
          </cell>
          <cell r="H2240" t="str">
            <v>-</v>
          </cell>
        </row>
        <row r="2241">
          <cell r="C2241" t="str">
            <v>Tee3020SCH 30-</v>
          </cell>
          <cell r="D2241" t="str">
            <v>Tee</v>
          </cell>
          <cell r="E2241">
            <v>30</v>
          </cell>
          <cell r="F2241">
            <v>20</v>
          </cell>
          <cell r="G2241" t="str">
            <v>SCH 30</v>
          </cell>
          <cell r="H2241" t="str">
            <v>-</v>
          </cell>
        </row>
        <row r="2242">
          <cell r="C2242" t="str">
            <v>Tee3024SCH 30-</v>
          </cell>
          <cell r="D2242" t="str">
            <v>Tee</v>
          </cell>
          <cell r="E2242">
            <v>30</v>
          </cell>
          <cell r="F2242">
            <v>24</v>
          </cell>
          <cell r="G2242" t="str">
            <v>SCH 30</v>
          </cell>
          <cell r="H2242" t="str">
            <v>-</v>
          </cell>
        </row>
        <row r="2243">
          <cell r="C2243" t="str">
            <v>Tee3030SCH 30-</v>
          </cell>
          <cell r="D2243" t="str">
            <v>Tee</v>
          </cell>
          <cell r="E2243">
            <v>30</v>
          </cell>
          <cell r="F2243">
            <v>30</v>
          </cell>
          <cell r="G2243" t="str">
            <v>SCH 30</v>
          </cell>
          <cell r="H2243" t="str">
            <v>-</v>
          </cell>
        </row>
        <row r="2244">
          <cell r="C2244" t="str">
            <v>Tee3616SCH 30-</v>
          </cell>
          <cell r="D2244" t="str">
            <v>Tee</v>
          </cell>
          <cell r="E2244">
            <v>36</v>
          </cell>
          <cell r="F2244">
            <v>16</v>
          </cell>
          <cell r="G2244" t="str">
            <v>SCH 30</v>
          </cell>
          <cell r="H2244" t="str">
            <v>-</v>
          </cell>
        </row>
        <row r="2245">
          <cell r="C2245" t="str">
            <v>Tee3618SCH 30-</v>
          </cell>
          <cell r="D2245" t="str">
            <v>Tee</v>
          </cell>
          <cell r="E2245">
            <v>36</v>
          </cell>
          <cell r="F2245">
            <v>18</v>
          </cell>
          <cell r="G2245" t="str">
            <v>SCH 30</v>
          </cell>
          <cell r="H2245" t="str">
            <v>-</v>
          </cell>
        </row>
        <row r="2246">
          <cell r="C2246" t="str">
            <v>Tee3620SCH 30-</v>
          </cell>
          <cell r="D2246" t="str">
            <v>Tee</v>
          </cell>
          <cell r="E2246">
            <v>36</v>
          </cell>
          <cell r="F2246">
            <v>20</v>
          </cell>
          <cell r="G2246" t="str">
            <v>SCH 30</v>
          </cell>
          <cell r="H2246" t="str">
            <v>-</v>
          </cell>
        </row>
        <row r="2247">
          <cell r="C2247" t="str">
            <v>Tee3624SCH 30-</v>
          </cell>
          <cell r="D2247" t="str">
            <v>Tee</v>
          </cell>
          <cell r="E2247">
            <v>36</v>
          </cell>
          <cell r="F2247">
            <v>24</v>
          </cell>
          <cell r="G2247" t="str">
            <v>SCH 30</v>
          </cell>
          <cell r="H2247" t="str">
            <v>-</v>
          </cell>
        </row>
        <row r="2248">
          <cell r="C2248" t="str">
            <v>Tee3630SCH 30-</v>
          </cell>
          <cell r="D2248" t="str">
            <v>Tee</v>
          </cell>
          <cell r="E2248">
            <v>36</v>
          </cell>
          <cell r="F2248">
            <v>30</v>
          </cell>
          <cell r="G2248" t="str">
            <v>SCH 30</v>
          </cell>
          <cell r="H2248" t="str">
            <v>-</v>
          </cell>
        </row>
        <row r="2249">
          <cell r="C2249" t="str">
            <v>Tee3636SCH 30-</v>
          </cell>
          <cell r="D2249" t="str">
            <v>Tee</v>
          </cell>
          <cell r="E2249">
            <v>36</v>
          </cell>
          <cell r="F2249">
            <v>36</v>
          </cell>
          <cell r="G2249" t="str">
            <v>SCH 30</v>
          </cell>
          <cell r="H2249" t="str">
            <v>-</v>
          </cell>
        </row>
        <row r="2250">
          <cell r="C2250" t="str">
            <v>Tee11SCH 40-</v>
          </cell>
          <cell r="D2250" t="str">
            <v>Tee</v>
          </cell>
          <cell r="E2250">
            <v>1</v>
          </cell>
          <cell r="F2250">
            <v>1</v>
          </cell>
          <cell r="G2250" t="str">
            <v>SCH 40</v>
          </cell>
          <cell r="H2250" t="str">
            <v>-</v>
          </cell>
          <cell r="I2250">
            <v>9.3000000000000007</v>
          </cell>
          <cell r="J2250" t="str">
            <v>Anaco</v>
          </cell>
        </row>
        <row r="2251">
          <cell r="C2251" t="str">
            <v>Tee11/2SCH 40-</v>
          </cell>
          <cell r="D2251" t="str">
            <v>Tee</v>
          </cell>
          <cell r="E2251">
            <v>1</v>
          </cell>
          <cell r="F2251" t="str">
            <v>1/2</v>
          </cell>
          <cell r="G2251" t="str">
            <v>SCH 40</v>
          </cell>
          <cell r="H2251" t="str">
            <v>-</v>
          </cell>
          <cell r="I2251">
            <v>21.3</v>
          </cell>
          <cell r="J2251" t="str">
            <v>Anaco</v>
          </cell>
        </row>
        <row r="2252">
          <cell r="C2252" t="str">
            <v>Tee13/4SCH 40-</v>
          </cell>
          <cell r="D2252" t="str">
            <v>Tee</v>
          </cell>
          <cell r="E2252">
            <v>1</v>
          </cell>
          <cell r="F2252" t="str">
            <v>3/4</v>
          </cell>
          <cell r="G2252" t="str">
            <v>SCH 40</v>
          </cell>
          <cell r="H2252" t="str">
            <v>-</v>
          </cell>
          <cell r="I2252">
            <v>21.3</v>
          </cell>
          <cell r="J2252" t="str">
            <v>Anaco</v>
          </cell>
        </row>
        <row r="2253">
          <cell r="C2253" t="str">
            <v>Tee21SCH 40-</v>
          </cell>
          <cell r="D2253" t="str">
            <v>Tee</v>
          </cell>
          <cell r="E2253">
            <v>2</v>
          </cell>
          <cell r="F2253">
            <v>1</v>
          </cell>
          <cell r="G2253" t="str">
            <v>SCH 40</v>
          </cell>
          <cell r="H2253" t="str">
            <v>-</v>
          </cell>
          <cell r="I2253">
            <v>15.55</v>
          </cell>
          <cell r="J2253" t="str">
            <v>Anaco</v>
          </cell>
        </row>
        <row r="2254">
          <cell r="C2254" t="str">
            <v>Tee22SCH 40-</v>
          </cell>
          <cell r="D2254" t="str">
            <v>Tee</v>
          </cell>
          <cell r="E2254">
            <v>2</v>
          </cell>
          <cell r="F2254">
            <v>2</v>
          </cell>
          <cell r="G2254" t="str">
            <v>SCH 40</v>
          </cell>
          <cell r="H2254" t="str">
            <v>-</v>
          </cell>
          <cell r="I2254">
            <v>9.3000000000000007</v>
          </cell>
          <cell r="J2254" t="str">
            <v>Anaco</v>
          </cell>
        </row>
        <row r="2255">
          <cell r="C2255" t="str">
            <v>Tee21 1/2SCH 40-</v>
          </cell>
          <cell r="D2255" t="str">
            <v>Tee</v>
          </cell>
          <cell r="E2255">
            <v>2</v>
          </cell>
          <cell r="F2255" t="str">
            <v>1 1/2</v>
          </cell>
          <cell r="G2255" t="str">
            <v>SCH 40</v>
          </cell>
          <cell r="H2255" t="str">
            <v>-</v>
          </cell>
          <cell r="I2255">
            <v>15.55</v>
          </cell>
          <cell r="J2255" t="str">
            <v>Anaco</v>
          </cell>
        </row>
        <row r="2256">
          <cell r="C2256" t="str">
            <v>Tee21 1/4SCH 40-</v>
          </cell>
          <cell r="D2256" t="str">
            <v>Tee</v>
          </cell>
          <cell r="E2256">
            <v>2</v>
          </cell>
          <cell r="F2256" t="str">
            <v>1 1/4</v>
          </cell>
          <cell r="G2256" t="str">
            <v>SCH 40</v>
          </cell>
          <cell r="H2256" t="str">
            <v>-</v>
          </cell>
          <cell r="I2256">
            <v>15.55</v>
          </cell>
          <cell r="J2256" t="str">
            <v>Anaco</v>
          </cell>
        </row>
        <row r="2257">
          <cell r="C2257" t="str">
            <v>Tee23/4SCH 40-</v>
          </cell>
          <cell r="D2257" t="str">
            <v>Tee</v>
          </cell>
          <cell r="E2257">
            <v>2</v>
          </cell>
          <cell r="F2257" t="str">
            <v>3/4</v>
          </cell>
          <cell r="G2257" t="str">
            <v>SCH 40</v>
          </cell>
          <cell r="H2257" t="str">
            <v>-</v>
          </cell>
          <cell r="I2257">
            <v>39.549999999999997</v>
          </cell>
          <cell r="J2257" t="str">
            <v>Anaco</v>
          </cell>
        </row>
        <row r="2258">
          <cell r="C2258" t="str">
            <v>Tee32SCH 40-</v>
          </cell>
          <cell r="D2258" t="str">
            <v>Tee</v>
          </cell>
          <cell r="E2258">
            <v>3</v>
          </cell>
          <cell r="F2258">
            <v>2</v>
          </cell>
          <cell r="G2258" t="str">
            <v>SCH 40</v>
          </cell>
          <cell r="H2258" t="str">
            <v>-</v>
          </cell>
          <cell r="I2258">
            <v>16.649999999999999</v>
          </cell>
          <cell r="J2258" t="str">
            <v>Anaco</v>
          </cell>
        </row>
        <row r="2259">
          <cell r="C2259" t="str">
            <v>Tee33SCH 40-</v>
          </cell>
          <cell r="D2259" t="str">
            <v>Tee</v>
          </cell>
          <cell r="E2259">
            <v>3</v>
          </cell>
          <cell r="F2259">
            <v>3</v>
          </cell>
          <cell r="G2259" t="str">
            <v>SCH 40</v>
          </cell>
          <cell r="H2259" t="str">
            <v>-</v>
          </cell>
          <cell r="I2259">
            <v>12.8</v>
          </cell>
          <cell r="J2259" t="str">
            <v>Anaco</v>
          </cell>
        </row>
        <row r="2260">
          <cell r="C2260" t="str">
            <v>Tee31 1/2SCH 40-</v>
          </cell>
          <cell r="D2260" t="str">
            <v>Tee</v>
          </cell>
          <cell r="E2260">
            <v>3</v>
          </cell>
          <cell r="F2260" t="str">
            <v>1 1/2</v>
          </cell>
          <cell r="G2260" t="str">
            <v>SCH 40</v>
          </cell>
          <cell r="H2260" t="str">
            <v>-</v>
          </cell>
          <cell r="I2260">
            <v>16.649999999999999</v>
          </cell>
          <cell r="J2260" t="str">
            <v>Anaco</v>
          </cell>
        </row>
        <row r="2261">
          <cell r="C2261" t="str">
            <v>Tee31 1/4SCH 40-</v>
          </cell>
          <cell r="D2261" t="str">
            <v>Tee</v>
          </cell>
          <cell r="E2261">
            <v>3</v>
          </cell>
          <cell r="F2261" t="str">
            <v>1 1/4</v>
          </cell>
          <cell r="G2261" t="str">
            <v>SCH 40</v>
          </cell>
          <cell r="H2261" t="str">
            <v>-</v>
          </cell>
        </row>
        <row r="2262">
          <cell r="C2262" t="str">
            <v>Tee32 1/2SCH 40-</v>
          </cell>
          <cell r="D2262" t="str">
            <v>Tee</v>
          </cell>
          <cell r="E2262">
            <v>3</v>
          </cell>
          <cell r="F2262" t="str">
            <v>2 1/2</v>
          </cell>
          <cell r="G2262" t="str">
            <v>SCH 40</v>
          </cell>
          <cell r="H2262" t="str">
            <v>-</v>
          </cell>
          <cell r="I2262">
            <v>16.649999999999999</v>
          </cell>
          <cell r="J2262" t="str">
            <v>Anaco</v>
          </cell>
        </row>
        <row r="2263">
          <cell r="C2263" t="str">
            <v>Tee42SCH 40-</v>
          </cell>
          <cell r="D2263" t="str">
            <v>Tee</v>
          </cell>
          <cell r="E2263">
            <v>4</v>
          </cell>
          <cell r="F2263">
            <v>2</v>
          </cell>
          <cell r="G2263" t="str">
            <v>SCH 40</v>
          </cell>
          <cell r="H2263" t="str">
            <v>-</v>
          </cell>
          <cell r="I2263">
            <v>21.1</v>
          </cell>
          <cell r="J2263" t="str">
            <v>Anaco</v>
          </cell>
        </row>
        <row r="2264">
          <cell r="C2264" t="str">
            <v>Tee43SCH 40-</v>
          </cell>
          <cell r="D2264" t="str">
            <v>Tee</v>
          </cell>
          <cell r="E2264">
            <v>4</v>
          </cell>
          <cell r="F2264">
            <v>3</v>
          </cell>
          <cell r="G2264" t="str">
            <v>SCH 40</v>
          </cell>
          <cell r="H2264" t="str">
            <v>-</v>
          </cell>
          <cell r="I2264">
            <v>21.1</v>
          </cell>
          <cell r="J2264" t="str">
            <v>Anaco</v>
          </cell>
        </row>
        <row r="2265">
          <cell r="C2265" t="str">
            <v>Tee44SCH 40-</v>
          </cell>
          <cell r="D2265" t="str">
            <v>Tee</v>
          </cell>
          <cell r="E2265">
            <v>4</v>
          </cell>
          <cell r="F2265">
            <v>4</v>
          </cell>
          <cell r="G2265" t="str">
            <v>SCH 40</v>
          </cell>
          <cell r="H2265" t="str">
            <v>-</v>
          </cell>
          <cell r="I2265">
            <v>18.25</v>
          </cell>
          <cell r="J2265" t="str">
            <v>Anaco</v>
          </cell>
        </row>
        <row r="2266">
          <cell r="C2266" t="str">
            <v>Tee41 1/2SCH 40-</v>
          </cell>
          <cell r="D2266" t="str">
            <v>Tee</v>
          </cell>
          <cell r="E2266">
            <v>4</v>
          </cell>
          <cell r="F2266" t="str">
            <v>1 1/2</v>
          </cell>
          <cell r="G2266" t="str">
            <v>SCH 40</v>
          </cell>
          <cell r="H2266" t="str">
            <v>-</v>
          </cell>
          <cell r="I2266">
            <v>38.4</v>
          </cell>
          <cell r="J2266" t="str">
            <v>Anaco</v>
          </cell>
        </row>
        <row r="2267">
          <cell r="C2267" t="str">
            <v>Tee42 1/2SCH 40-</v>
          </cell>
          <cell r="D2267" t="str">
            <v>Tee</v>
          </cell>
          <cell r="E2267">
            <v>4</v>
          </cell>
          <cell r="F2267" t="str">
            <v>2 1/2</v>
          </cell>
          <cell r="G2267" t="str">
            <v>SCH 40</v>
          </cell>
          <cell r="H2267" t="str">
            <v>-</v>
          </cell>
          <cell r="I2267">
            <v>21.1</v>
          </cell>
          <cell r="J2267" t="str">
            <v>Anaco</v>
          </cell>
        </row>
        <row r="2268">
          <cell r="C2268" t="str">
            <v>Tee43 1/2SCH 40-</v>
          </cell>
          <cell r="D2268" t="str">
            <v>Tee</v>
          </cell>
          <cell r="E2268">
            <v>4</v>
          </cell>
          <cell r="F2268" t="str">
            <v>3 1/2</v>
          </cell>
          <cell r="G2268" t="str">
            <v>SCH 40</v>
          </cell>
          <cell r="H2268" t="str">
            <v>-</v>
          </cell>
          <cell r="I2268">
            <v>22.9</v>
          </cell>
          <cell r="J2268" t="str">
            <v>Anaco</v>
          </cell>
        </row>
        <row r="2269">
          <cell r="C2269" t="str">
            <v>Tee52SCH 40-</v>
          </cell>
          <cell r="D2269" t="str">
            <v>Tee</v>
          </cell>
          <cell r="E2269">
            <v>5</v>
          </cell>
          <cell r="F2269">
            <v>2</v>
          </cell>
          <cell r="G2269" t="str">
            <v>SCH 40</v>
          </cell>
          <cell r="H2269" t="str">
            <v>-</v>
          </cell>
          <cell r="I2269">
            <v>45.8</v>
          </cell>
          <cell r="J2269" t="str">
            <v>Anaco</v>
          </cell>
        </row>
        <row r="2270">
          <cell r="C2270" t="str">
            <v>Tee53SCH 40-</v>
          </cell>
          <cell r="D2270" t="str">
            <v>Tee</v>
          </cell>
          <cell r="E2270">
            <v>5</v>
          </cell>
          <cell r="F2270">
            <v>3</v>
          </cell>
          <cell r="G2270" t="str">
            <v>SCH 40</v>
          </cell>
          <cell r="H2270" t="str">
            <v>-</v>
          </cell>
          <cell r="I2270">
            <v>45.8</v>
          </cell>
          <cell r="J2270" t="str">
            <v>Anaco</v>
          </cell>
        </row>
        <row r="2271">
          <cell r="C2271" t="str">
            <v>Tee54SCH 40-</v>
          </cell>
          <cell r="D2271" t="str">
            <v>Tee</v>
          </cell>
          <cell r="E2271">
            <v>5</v>
          </cell>
          <cell r="F2271">
            <v>4</v>
          </cell>
          <cell r="G2271" t="str">
            <v>SCH 40</v>
          </cell>
          <cell r="H2271" t="str">
            <v>-</v>
          </cell>
          <cell r="I2271">
            <v>45.8</v>
          </cell>
          <cell r="J2271" t="str">
            <v>Anaco</v>
          </cell>
        </row>
        <row r="2272">
          <cell r="C2272" t="str">
            <v>Tee55SCH 40-</v>
          </cell>
          <cell r="D2272" t="str">
            <v>Tee</v>
          </cell>
          <cell r="E2272">
            <v>5</v>
          </cell>
          <cell r="F2272">
            <v>5</v>
          </cell>
          <cell r="G2272" t="str">
            <v>SCH 40</v>
          </cell>
          <cell r="H2272" t="str">
            <v>-</v>
          </cell>
          <cell r="I2272">
            <v>33.15</v>
          </cell>
          <cell r="J2272" t="str">
            <v>Anaco</v>
          </cell>
        </row>
        <row r="2273">
          <cell r="C2273" t="str">
            <v>Tee52 1/2SCH 40-</v>
          </cell>
          <cell r="D2273" t="str">
            <v>Tee</v>
          </cell>
          <cell r="E2273">
            <v>5</v>
          </cell>
          <cell r="F2273" t="str">
            <v>2 1/2</v>
          </cell>
          <cell r="G2273" t="str">
            <v>SCH 40</v>
          </cell>
          <cell r="H2273" t="str">
            <v>-</v>
          </cell>
          <cell r="I2273">
            <v>45.8</v>
          </cell>
          <cell r="J2273" t="str">
            <v>Anaco</v>
          </cell>
        </row>
        <row r="2274">
          <cell r="C2274" t="str">
            <v>Tee53 1/2SCH 40-</v>
          </cell>
          <cell r="D2274" t="str">
            <v>Tee</v>
          </cell>
          <cell r="E2274">
            <v>5</v>
          </cell>
          <cell r="F2274" t="str">
            <v>3 1/2</v>
          </cell>
          <cell r="G2274" t="str">
            <v>SCH 40</v>
          </cell>
          <cell r="H2274" t="str">
            <v>-</v>
          </cell>
        </row>
        <row r="2275">
          <cell r="C2275" t="str">
            <v>Tee63SCH 40-</v>
          </cell>
          <cell r="D2275" t="str">
            <v>Tee</v>
          </cell>
          <cell r="E2275">
            <v>6</v>
          </cell>
          <cell r="F2275">
            <v>3</v>
          </cell>
          <cell r="G2275" t="str">
            <v>SCH 40</v>
          </cell>
          <cell r="H2275" t="str">
            <v>-</v>
          </cell>
          <cell r="I2275">
            <v>41.3</v>
          </cell>
          <cell r="J2275" t="str">
            <v>Anaco</v>
          </cell>
        </row>
        <row r="2276">
          <cell r="C2276" t="str">
            <v>Tee64SCH 40-</v>
          </cell>
          <cell r="D2276" t="str">
            <v>Tee</v>
          </cell>
          <cell r="E2276">
            <v>6</v>
          </cell>
          <cell r="F2276">
            <v>4</v>
          </cell>
          <cell r="G2276" t="str">
            <v>SCH 40</v>
          </cell>
          <cell r="H2276" t="str">
            <v>-</v>
          </cell>
          <cell r="I2276">
            <v>41.3</v>
          </cell>
          <cell r="J2276" t="str">
            <v>Anaco</v>
          </cell>
        </row>
        <row r="2277">
          <cell r="C2277" t="str">
            <v>Tee65SCH 40-</v>
          </cell>
          <cell r="D2277" t="str">
            <v>Tee</v>
          </cell>
          <cell r="E2277">
            <v>6</v>
          </cell>
          <cell r="F2277">
            <v>5</v>
          </cell>
          <cell r="G2277" t="str">
            <v>SCH 40</v>
          </cell>
          <cell r="H2277" t="str">
            <v>-</v>
          </cell>
          <cell r="I2277">
            <v>55.7</v>
          </cell>
          <cell r="J2277" t="str">
            <v>Anaco</v>
          </cell>
        </row>
        <row r="2278">
          <cell r="C2278" t="str">
            <v>Tee66SCH 40-</v>
          </cell>
          <cell r="D2278" t="str">
            <v>Tee</v>
          </cell>
          <cell r="E2278">
            <v>6</v>
          </cell>
          <cell r="F2278">
            <v>6</v>
          </cell>
          <cell r="G2278" t="str">
            <v>SCH 40</v>
          </cell>
          <cell r="H2278" t="str">
            <v>-</v>
          </cell>
          <cell r="I2278">
            <v>33.15</v>
          </cell>
          <cell r="J2278" t="str">
            <v>Anaco</v>
          </cell>
        </row>
        <row r="2279">
          <cell r="C2279" t="str">
            <v>Tee62 1/2SCH 40-</v>
          </cell>
          <cell r="D2279" t="str">
            <v>Tee</v>
          </cell>
          <cell r="E2279">
            <v>6</v>
          </cell>
          <cell r="F2279" t="str">
            <v>2 1/2</v>
          </cell>
          <cell r="G2279" t="str">
            <v>SCH 40</v>
          </cell>
          <cell r="H2279" t="str">
            <v>-</v>
          </cell>
          <cell r="I2279">
            <v>99.2</v>
          </cell>
          <cell r="J2279" t="str">
            <v>Anaco</v>
          </cell>
        </row>
        <row r="2280">
          <cell r="C2280" t="str">
            <v>Tee63 1/2SCH 40-</v>
          </cell>
          <cell r="D2280" t="str">
            <v>Tee</v>
          </cell>
          <cell r="E2280">
            <v>6</v>
          </cell>
          <cell r="F2280" t="str">
            <v>3 1/2</v>
          </cell>
          <cell r="G2280" t="str">
            <v>SCH 40</v>
          </cell>
          <cell r="H2280" t="str">
            <v>-</v>
          </cell>
        </row>
        <row r="2281">
          <cell r="C2281" t="str">
            <v>Tee84SCH 40-</v>
          </cell>
          <cell r="D2281" t="str">
            <v>Tee</v>
          </cell>
          <cell r="E2281">
            <v>8</v>
          </cell>
          <cell r="F2281">
            <v>4</v>
          </cell>
          <cell r="G2281" t="str">
            <v>SCH 40</v>
          </cell>
          <cell r="H2281" t="str">
            <v>-</v>
          </cell>
          <cell r="I2281">
            <v>78.900000000000006</v>
          </cell>
          <cell r="J2281" t="str">
            <v>Anaco</v>
          </cell>
        </row>
        <row r="2282">
          <cell r="C2282" t="str">
            <v>Tee85SCH 40-</v>
          </cell>
          <cell r="D2282" t="str">
            <v>Tee</v>
          </cell>
          <cell r="E2282">
            <v>8</v>
          </cell>
          <cell r="F2282">
            <v>5</v>
          </cell>
          <cell r="G2282" t="str">
            <v>SCH 40</v>
          </cell>
          <cell r="H2282" t="str">
            <v>-</v>
          </cell>
          <cell r="I2282">
            <v>90.6</v>
          </cell>
          <cell r="J2282" t="str">
            <v>Anaco</v>
          </cell>
        </row>
        <row r="2283">
          <cell r="C2283" t="str">
            <v>Tee86SCH 40-</v>
          </cell>
          <cell r="D2283" t="str">
            <v>Tee</v>
          </cell>
          <cell r="E2283">
            <v>8</v>
          </cell>
          <cell r="F2283">
            <v>6</v>
          </cell>
          <cell r="G2283" t="str">
            <v>SCH 40</v>
          </cell>
          <cell r="H2283" t="str">
            <v>-</v>
          </cell>
          <cell r="I2283">
            <v>78.900000000000006</v>
          </cell>
          <cell r="J2283" t="str">
            <v>Anaco</v>
          </cell>
        </row>
        <row r="2284">
          <cell r="C2284" t="str">
            <v>Tee88SCH 40-</v>
          </cell>
          <cell r="D2284" t="str">
            <v>Tee</v>
          </cell>
          <cell r="E2284">
            <v>8</v>
          </cell>
          <cell r="F2284">
            <v>8</v>
          </cell>
          <cell r="G2284" t="str">
            <v>SCH 40</v>
          </cell>
          <cell r="H2284" t="str">
            <v>-</v>
          </cell>
          <cell r="I2284">
            <v>60.5</v>
          </cell>
          <cell r="J2284" t="str">
            <v>Anaco</v>
          </cell>
        </row>
        <row r="2285">
          <cell r="C2285" t="str">
            <v>Tee83 1/2SCH 40-</v>
          </cell>
          <cell r="D2285" t="str">
            <v>Tee</v>
          </cell>
          <cell r="E2285">
            <v>8</v>
          </cell>
          <cell r="F2285" t="str">
            <v>3 1/2</v>
          </cell>
          <cell r="G2285" t="str">
            <v>SCH 40</v>
          </cell>
          <cell r="H2285" t="str">
            <v>-</v>
          </cell>
          <cell r="I2285">
            <v>90.6</v>
          </cell>
          <cell r="J2285" t="str">
            <v>Anaco</v>
          </cell>
        </row>
        <row r="2286">
          <cell r="C2286" t="str">
            <v>Tee104SCH 40-</v>
          </cell>
          <cell r="D2286" t="str">
            <v>Tee</v>
          </cell>
          <cell r="E2286">
            <v>10</v>
          </cell>
          <cell r="F2286">
            <v>4</v>
          </cell>
          <cell r="G2286" t="str">
            <v>SCH 40</v>
          </cell>
          <cell r="H2286" t="str">
            <v>-</v>
          </cell>
          <cell r="I2286">
            <v>133.15</v>
          </cell>
          <cell r="J2286" t="str">
            <v>Anaco</v>
          </cell>
        </row>
        <row r="2287">
          <cell r="C2287" t="str">
            <v>Tee105SCH 40-</v>
          </cell>
          <cell r="D2287" t="str">
            <v>Tee</v>
          </cell>
          <cell r="E2287">
            <v>10</v>
          </cell>
          <cell r="F2287">
            <v>5</v>
          </cell>
          <cell r="G2287" t="str">
            <v>SCH 40</v>
          </cell>
          <cell r="H2287" t="str">
            <v>-</v>
          </cell>
          <cell r="I2287">
            <v>233</v>
          </cell>
          <cell r="J2287" t="str">
            <v>Anaco</v>
          </cell>
        </row>
        <row r="2288">
          <cell r="C2288" t="str">
            <v>Tee106SCH 40-</v>
          </cell>
          <cell r="D2288" t="str">
            <v>Tee</v>
          </cell>
          <cell r="E2288">
            <v>10</v>
          </cell>
          <cell r="F2288">
            <v>6</v>
          </cell>
          <cell r="G2288" t="str">
            <v>SCH 40</v>
          </cell>
          <cell r="H2288" t="str">
            <v>-</v>
          </cell>
          <cell r="I2288">
            <v>133.15</v>
          </cell>
          <cell r="J2288" t="str">
            <v>Anaco</v>
          </cell>
        </row>
        <row r="2289">
          <cell r="C2289" t="str">
            <v>Tee108SCH 40-</v>
          </cell>
          <cell r="D2289" t="str">
            <v>Tee</v>
          </cell>
          <cell r="E2289">
            <v>10</v>
          </cell>
          <cell r="F2289">
            <v>8</v>
          </cell>
          <cell r="G2289" t="str">
            <v>SCH 40</v>
          </cell>
          <cell r="H2289" t="str">
            <v>-</v>
          </cell>
          <cell r="I2289">
            <v>133.15</v>
          </cell>
          <cell r="J2289" t="str">
            <v>Anaco</v>
          </cell>
        </row>
        <row r="2290">
          <cell r="C2290" t="str">
            <v>Tee1010SCH 40-</v>
          </cell>
          <cell r="D2290" t="str">
            <v>Tee</v>
          </cell>
          <cell r="E2290">
            <v>10</v>
          </cell>
          <cell r="F2290">
            <v>10</v>
          </cell>
          <cell r="G2290" t="str">
            <v>SCH 40</v>
          </cell>
          <cell r="H2290" t="str">
            <v>-</v>
          </cell>
          <cell r="I2290">
            <v>100.8</v>
          </cell>
          <cell r="J2290" t="str">
            <v>Anaco</v>
          </cell>
        </row>
        <row r="2291">
          <cell r="C2291" t="str">
            <v>Tee125SCH 40-</v>
          </cell>
          <cell r="D2291" t="str">
            <v>Tee</v>
          </cell>
          <cell r="E2291">
            <v>12</v>
          </cell>
          <cell r="F2291">
            <v>5</v>
          </cell>
          <cell r="G2291" t="str">
            <v>SCH 40</v>
          </cell>
          <cell r="H2291" t="str">
            <v>-</v>
          </cell>
        </row>
        <row r="2292">
          <cell r="C2292" t="str">
            <v>Tee126SCH 40-</v>
          </cell>
          <cell r="D2292" t="str">
            <v>Tee</v>
          </cell>
          <cell r="E2292">
            <v>12</v>
          </cell>
          <cell r="F2292">
            <v>6</v>
          </cell>
          <cell r="G2292" t="str">
            <v>SCH 40</v>
          </cell>
          <cell r="H2292" t="str">
            <v>-</v>
          </cell>
          <cell r="I2292">
            <v>196.5</v>
          </cell>
          <cell r="J2292" t="str">
            <v>Anaco</v>
          </cell>
        </row>
        <row r="2293">
          <cell r="C2293" t="str">
            <v>Tee128SCH 40-</v>
          </cell>
          <cell r="D2293" t="str">
            <v>Tee</v>
          </cell>
          <cell r="E2293">
            <v>12</v>
          </cell>
          <cell r="F2293">
            <v>8</v>
          </cell>
          <cell r="G2293" t="str">
            <v>SCH 40</v>
          </cell>
          <cell r="H2293" t="str">
            <v>-</v>
          </cell>
          <cell r="I2293">
            <v>196.5</v>
          </cell>
          <cell r="J2293" t="str">
            <v>Anaco</v>
          </cell>
        </row>
        <row r="2294">
          <cell r="C2294" t="str">
            <v>Tee1210SCH 40-</v>
          </cell>
          <cell r="D2294" t="str">
            <v>Tee</v>
          </cell>
          <cell r="E2294">
            <v>12</v>
          </cell>
          <cell r="F2294">
            <v>10</v>
          </cell>
          <cell r="G2294" t="str">
            <v>SCH 40</v>
          </cell>
          <cell r="H2294" t="str">
            <v>-</v>
          </cell>
          <cell r="I2294">
            <v>196.5</v>
          </cell>
          <cell r="J2294" t="str">
            <v>Anaco</v>
          </cell>
        </row>
        <row r="2295">
          <cell r="C2295" t="str">
            <v>Tee1212SCH 40-</v>
          </cell>
          <cell r="D2295" t="str">
            <v>Tee</v>
          </cell>
          <cell r="E2295">
            <v>12</v>
          </cell>
          <cell r="F2295">
            <v>12</v>
          </cell>
          <cell r="G2295" t="str">
            <v>SCH 40</v>
          </cell>
          <cell r="H2295" t="str">
            <v>-</v>
          </cell>
          <cell r="I2295">
            <v>152.35</v>
          </cell>
          <cell r="J2295" t="str">
            <v>Anaco</v>
          </cell>
        </row>
        <row r="2296">
          <cell r="C2296" t="str">
            <v>Tee146SCH 40-</v>
          </cell>
          <cell r="D2296" t="str">
            <v>Tee</v>
          </cell>
          <cell r="E2296">
            <v>14</v>
          </cell>
          <cell r="F2296">
            <v>6</v>
          </cell>
          <cell r="G2296" t="str">
            <v>SCH 40</v>
          </cell>
          <cell r="H2296" t="str">
            <v>-</v>
          </cell>
          <cell r="I2296">
            <v>316.64999999999998</v>
          </cell>
          <cell r="J2296" t="str">
            <v>Anaco</v>
          </cell>
        </row>
        <row r="2297">
          <cell r="C2297" t="str">
            <v>Tee148SCH 40-</v>
          </cell>
          <cell r="D2297" t="str">
            <v>Tee</v>
          </cell>
          <cell r="E2297">
            <v>14</v>
          </cell>
          <cell r="F2297">
            <v>8</v>
          </cell>
          <cell r="G2297" t="str">
            <v>SCH 40</v>
          </cell>
          <cell r="H2297" t="str">
            <v>-</v>
          </cell>
          <cell r="I2297">
            <v>275.39999999999998</v>
          </cell>
          <cell r="J2297" t="str">
            <v>Anaco</v>
          </cell>
        </row>
        <row r="2298">
          <cell r="C2298" t="str">
            <v>Tee1410SCH 40-</v>
          </cell>
          <cell r="D2298" t="str">
            <v>Tee</v>
          </cell>
          <cell r="E2298">
            <v>14</v>
          </cell>
          <cell r="F2298">
            <v>10</v>
          </cell>
          <cell r="G2298" t="str">
            <v>SCH 40</v>
          </cell>
          <cell r="H2298" t="str">
            <v>-</v>
          </cell>
          <cell r="I2298">
            <v>275.39999999999998</v>
          </cell>
          <cell r="J2298" t="str">
            <v>Anaco</v>
          </cell>
        </row>
        <row r="2299">
          <cell r="C2299" t="str">
            <v>Tee1412SCH 40-</v>
          </cell>
          <cell r="D2299" t="str">
            <v>Tee</v>
          </cell>
          <cell r="E2299">
            <v>14</v>
          </cell>
          <cell r="F2299">
            <v>12</v>
          </cell>
          <cell r="G2299" t="str">
            <v>SCH 40</v>
          </cell>
          <cell r="H2299" t="str">
            <v>-</v>
          </cell>
          <cell r="I2299">
            <v>275.39999999999998</v>
          </cell>
          <cell r="J2299" t="str">
            <v>Anaco</v>
          </cell>
        </row>
        <row r="2300">
          <cell r="C2300" t="str">
            <v>Tee1414SCH 40-</v>
          </cell>
          <cell r="D2300" t="str">
            <v>Tee</v>
          </cell>
          <cell r="E2300">
            <v>14</v>
          </cell>
          <cell r="F2300">
            <v>14</v>
          </cell>
          <cell r="G2300" t="str">
            <v>SCH 40</v>
          </cell>
          <cell r="H2300" t="str">
            <v>-</v>
          </cell>
          <cell r="I2300">
            <v>254.25</v>
          </cell>
          <cell r="J2300" t="str">
            <v>Anaco</v>
          </cell>
        </row>
        <row r="2301">
          <cell r="C2301" t="str">
            <v>Tee166SCH 40-</v>
          </cell>
          <cell r="D2301" t="str">
            <v>Tee</v>
          </cell>
          <cell r="E2301">
            <v>16</v>
          </cell>
          <cell r="F2301">
            <v>6</v>
          </cell>
          <cell r="G2301" t="str">
            <v>SCH 40</v>
          </cell>
          <cell r="H2301" t="str">
            <v>-</v>
          </cell>
          <cell r="I2301">
            <v>360.35</v>
          </cell>
          <cell r="J2301" t="str">
            <v>Anaco</v>
          </cell>
        </row>
        <row r="2302">
          <cell r="C2302" t="str">
            <v>Tee168SCH 40-</v>
          </cell>
          <cell r="D2302" t="str">
            <v>Tee</v>
          </cell>
          <cell r="E2302">
            <v>16</v>
          </cell>
          <cell r="F2302">
            <v>8</v>
          </cell>
          <cell r="G2302" t="str">
            <v>SCH 40</v>
          </cell>
          <cell r="H2302" t="str">
            <v>-</v>
          </cell>
          <cell r="I2302">
            <v>321.3</v>
          </cell>
          <cell r="J2302" t="str">
            <v>Anaco</v>
          </cell>
        </row>
        <row r="2303">
          <cell r="C2303" t="str">
            <v>Tee1610SCH 40-</v>
          </cell>
          <cell r="D2303" t="str">
            <v>Tee</v>
          </cell>
          <cell r="E2303">
            <v>16</v>
          </cell>
          <cell r="F2303">
            <v>10</v>
          </cell>
          <cell r="G2303" t="str">
            <v>SCH 40</v>
          </cell>
          <cell r="H2303" t="str">
            <v>-</v>
          </cell>
          <cell r="I2303">
            <v>321.3</v>
          </cell>
          <cell r="J2303" t="str">
            <v>Anaco</v>
          </cell>
        </row>
        <row r="2304">
          <cell r="C2304" t="str">
            <v>Tee1612SCH 40-</v>
          </cell>
          <cell r="D2304" t="str">
            <v>Tee</v>
          </cell>
          <cell r="E2304">
            <v>16</v>
          </cell>
          <cell r="F2304">
            <v>12</v>
          </cell>
          <cell r="G2304" t="str">
            <v>SCH 40</v>
          </cell>
          <cell r="H2304" t="str">
            <v>-</v>
          </cell>
          <cell r="I2304">
            <v>321.3</v>
          </cell>
          <cell r="J2304" t="str">
            <v>Anaco</v>
          </cell>
        </row>
        <row r="2305">
          <cell r="C2305" t="str">
            <v>Tee1614SCH 40-</v>
          </cell>
          <cell r="D2305" t="str">
            <v>Tee</v>
          </cell>
          <cell r="E2305">
            <v>16</v>
          </cell>
          <cell r="F2305">
            <v>14</v>
          </cell>
          <cell r="G2305" t="str">
            <v>SCH 40</v>
          </cell>
          <cell r="H2305" t="str">
            <v>-</v>
          </cell>
          <cell r="I2305">
            <v>321.3</v>
          </cell>
          <cell r="J2305" t="str">
            <v>Anaco</v>
          </cell>
        </row>
        <row r="2306">
          <cell r="C2306" t="str">
            <v>Tee1616SCH 40-</v>
          </cell>
          <cell r="D2306" t="str">
            <v>Tee</v>
          </cell>
          <cell r="E2306">
            <v>16</v>
          </cell>
          <cell r="F2306">
            <v>16</v>
          </cell>
          <cell r="G2306" t="str">
            <v>SCH 40</v>
          </cell>
          <cell r="H2306" t="str">
            <v>-</v>
          </cell>
          <cell r="I2306">
            <v>307.39999999999998</v>
          </cell>
          <cell r="J2306" t="str">
            <v>Anaco</v>
          </cell>
        </row>
        <row r="2307">
          <cell r="C2307" t="str">
            <v>Tee188SCH 40-</v>
          </cell>
          <cell r="D2307" t="str">
            <v>Tee</v>
          </cell>
          <cell r="E2307">
            <v>18</v>
          </cell>
          <cell r="F2307">
            <v>8</v>
          </cell>
          <cell r="G2307" t="str">
            <v>SCH 40</v>
          </cell>
          <cell r="H2307" t="str">
            <v>-</v>
          </cell>
          <cell r="I2307">
            <v>657.45</v>
          </cell>
          <cell r="J2307" t="str">
            <v>Anaco</v>
          </cell>
        </row>
        <row r="2308">
          <cell r="C2308" t="str">
            <v>Tee1810SCH 40-</v>
          </cell>
          <cell r="D2308" t="str">
            <v>Tee</v>
          </cell>
          <cell r="E2308">
            <v>18</v>
          </cell>
          <cell r="F2308">
            <v>10</v>
          </cell>
          <cell r="G2308" t="str">
            <v>SCH 40</v>
          </cell>
          <cell r="H2308" t="str">
            <v>-</v>
          </cell>
          <cell r="I2308">
            <v>547.04999999999995</v>
          </cell>
          <cell r="J2308" t="str">
            <v>Anaco</v>
          </cell>
        </row>
        <row r="2309">
          <cell r="C2309" t="str">
            <v>Tee1812SCH 40-</v>
          </cell>
          <cell r="D2309" t="str">
            <v>Tee</v>
          </cell>
          <cell r="E2309">
            <v>18</v>
          </cell>
          <cell r="F2309">
            <v>12</v>
          </cell>
          <cell r="G2309" t="str">
            <v>SCH 40</v>
          </cell>
          <cell r="H2309" t="str">
            <v>-</v>
          </cell>
          <cell r="I2309">
            <v>547.04999999999995</v>
          </cell>
          <cell r="J2309" t="str">
            <v>Anaco</v>
          </cell>
        </row>
        <row r="2310">
          <cell r="C2310" t="str">
            <v>Tee1814SCH 40-</v>
          </cell>
          <cell r="D2310" t="str">
            <v>Tee</v>
          </cell>
          <cell r="E2310">
            <v>18</v>
          </cell>
          <cell r="F2310">
            <v>14</v>
          </cell>
          <cell r="G2310" t="str">
            <v>SCH 40</v>
          </cell>
          <cell r="H2310" t="str">
            <v>-</v>
          </cell>
          <cell r="I2310">
            <v>547.04999999999995</v>
          </cell>
          <cell r="J2310" t="str">
            <v>Anaco</v>
          </cell>
        </row>
        <row r="2311">
          <cell r="C2311" t="str">
            <v>Tee1816SCH 40-</v>
          </cell>
          <cell r="D2311" t="str">
            <v>Tee</v>
          </cell>
          <cell r="E2311">
            <v>18</v>
          </cell>
          <cell r="F2311">
            <v>16</v>
          </cell>
          <cell r="G2311" t="str">
            <v>SCH 40</v>
          </cell>
          <cell r="H2311" t="str">
            <v>-</v>
          </cell>
          <cell r="I2311">
            <v>547.04999999999995</v>
          </cell>
          <cell r="J2311" t="str">
            <v>Anaco</v>
          </cell>
        </row>
        <row r="2312">
          <cell r="C2312" t="str">
            <v>Tee1818SCH 40-</v>
          </cell>
          <cell r="D2312" t="str">
            <v>Tee</v>
          </cell>
          <cell r="E2312">
            <v>18</v>
          </cell>
          <cell r="F2312">
            <v>18</v>
          </cell>
          <cell r="G2312" t="str">
            <v>SCH 40</v>
          </cell>
          <cell r="H2312" t="str">
            <v>-</v>
          </cell>
          <cell r="I2312">
            <v>486.4</v>
          </cell>
          <cell r="J2312" t="str">
            <v>Anaco</v>
          </cell>
        </row>
        <row r="2313">
          <cell r="C2313" t="str">
            <v>Tee208SCH 40-</v>
          </cell>
          <cell r="D2313" t="str">
            <v>Tee</v>
          </cell>
          <cell r="E2313">
            <v>20</v>
          </cell>
          <cell r="F2313">
            <v>8</v>
          </cell>
          <cell r="G2313" t="str">
            <v>SCH 40</v>
          </cell>
          <cell r="H2313" t="str">
            <v>-</v>
          </cell>
          <cell r="I2313">
            <v>850</v>
          </cell>
          <cell r="J2313" t="str">
            <v>Anaco</v>
          </cell>
        </row>
        <row r="2314">
          <cell r="C2314" t="str">
            <v>Tee2010SCH 40-</v>
          </cell>
          <cell r="D2314" t="str">
            <v>Tee</v>
          </cell>
          <cell r="E2314">
            <v>20</v>
          </cell>
          <cell r="F2314">
            <v>10</v>
          </cell>
          <cell r="G2314" t="str">
            <v>SCH 40</v>
          </cell>
          <cell r="H2314" t="str">
            <v>-</v>
          </cell>
          <cell r="I2314">
            <v>786.75</v>
          </cell>
          <cell r="J2314" t="str">
            <v>Anaco</v>
          </cell>
        </row>
        <row r="2315">
          <cell r="C2315" t="str">
            <v>Tee2012SCH 40-</v>
          </cell>
          <cell r="D2315" t="str">
            <v>Tee</v>
          </cell>
          <cell r="E2315">
            <v>20</v>
          </cell>
          <cell r="F2315">
            <v>12</v>
          </cell>
          <cell r="G2315" t="str">
            <v>SCH 40</v>
          </cell>
          <cell r="H2315" t="str">
            <v>-</v>
          </cell>
          <cell r="I2315">
            <v>786.75</v>
          </cell>
          <cell r="J2315" t="str">
            <v>Anaco</v>
          </cell>
        </row>
        <row r="2316">
          <cell r="C2316" t="str">
            <v>Tee2014SCH 40-</v>
          </cell>
          <cell r="D2316" t="str">
            <v>Tee</v>
          </cell>
          <cell r="E2316">
            <v>20</v>
          </cell>
          <cell r="F2316">
            <v>14</v>
          </cell>
          <cell r="G2316" t="str">
            <v>SCH 40</v>
          </cell>
          <cell r="H2316" t="str">
            <v>-</v>
          </cell>
          <cell r="I2316">
            <v>786.75</v>
          </cell>
          <cell r="J2316" t="str">
            <v>Anaco</v>
          </cell>
        </row>
        <row r="2317">
          <cell r="C2317" t="str">
            <v>Tee2016SCH 40-</v>
          </cell>
          <cell r="D2317" t="str">
            <v>Tee</v>
          </cell>
          <cell r="E2317">
            <v>20</v>
          </cell>
          <cell r="F2317">
            <v>16</v>
          </cell>
          <cell r="G2317" t="str">
            <v>SCH 40</v>
          </cell>
          <cell r="H2317" t="str">
            <v>-</v>
          </cell>
          <cell r="I2317">
            <v>786.75</v>
          </cell>
          <cell r="J2317" t="str">
            <v>Anaco</v>
          </cell>
        </row>
        <row r="2318">
          <cell r="C2318" t="str">
            <v>Tee2018SCH 40-</v>
          </cell>
          <cell r="D2318" t="str">
            <v>Tee</v>
          </cell>
          <cell r="E2318">
            <v>20</v>
          </cell>
          <cell r="F2318">
            <v>18</v>
          </cell>
          <cell r="G2318" t="str">
            <v>SCH 40</v>
          </cell>
          <cell r="H2318" t="str">
            <v>-</v>
          </cell>
          <cell r="I2318">
            <v>786.75</v>
          </cell>
          <cell r="J2318" t="str">
            <v>Anaco</v>
          </cell>
        </row>
        <row r="2319">
          <cell r="C2319" t="str">
            <v>Tee2020SCH 40-</v>
          </cell>
          <cell r="D2319" t="str">
            <v>Tee</v>
          </cell>
          <cell r="E2319">
            <v>20</v>
          </cell>
          <cell r="F2319">
            <v>20</v>
          </cell>
          <cell r="G2319" t="str">
            <v>SCH 40</v>
          </cell>
          <cell r="H2319" t="str">
            <v>-</v>
          </cell>
          <cell r="I2319">
            <v>752.65</v>
          </cell>
          <cell r="J2319" t="str">
            <v>Anaco</v>
          </cell>
        </row>
        <row r="2320">
          <cell r="C2320" t="str">
            <v>Tee2410SCH 40-</v>
          </cell>
          <cell r="D2320" t="str">
            <v>Tee</v>
          </cell>
          <cell r="E2320">
            <v>24</v>
          </cell>
          <cell r="F2320">
            <v>10</v>
          </cell>
          <cell r="G2320" t="str">
            <v>SCH 40</v>
          </cell>
          <cell r="H2320" t="str">
            <v>-</v>
          </cell>
          <cell r="I2320">
            <v>1278.25</v>
          </cell>
          <cell r="J2320" t="str">
            <v>Anaco</v>
          </cell>
        </row>
        <row r="2321">
          <cell r="C2321" t="str">
            <v>Tee2412SCH 40-</v>
          </cell>
          <cell r="D2321" t="str">
            <v>Tee</v>
          </cell>
          <cell r="E2321">
            <v>24</v>
          </cell>
          <cell r="F2321">
            <v>12</v>
          </cell>
          <cell r="G2321" t="str">
            <v>SCH 40</v>
          </cell>
          <cell r="H2321" t="str">
            <v>-</v>
          </cell>
          <cell r="I2321">
            <v>978.75</v>
          </cell>
          <cell r="J2321" t="str">
            <v>Anaco</v>
          </cell>
        </row>
        <row r="2322">
          <cell r="C2322" t="str">
            <v>Tee2414SCH 40-</v>
          </cell>
          <cell r="D2322" t="str">
            <v>Tee</v>
          </cell>
          <cell r="E2322">
            <v>24</v>
          </cell>
          <cell r="F2322">
            <v>14</v>
          </cell>
          <cell r="G2322" t="str">
            <v>SCH 40</v>
          </cell>
          <cell r="H2322" t="str">
            <v>-</v>
          </cell>
          <cell r="I2322">
            <v>978.75</v>
          </cell>
          <cell r="J2322" t="str">
            <v>Anaco</v>
          </cell>
        </row>
        <row r="2323">
          <cell r="C2323" t="str">
            <v>Tee2416SCH 40-</v>
          </cell>
          <cell r="D2323" t="str">
            <v>Tee</v>
          </cell>
          <cell r="E2323">
            <v>24</v>
          </cell>
          <cell r="F2323">
            <v>16</v>
          </cell>
          <cell r="G2323" t="str">
            <v>SCH 40</v>
          </cell>
          <cell r="H2323" t="str">
            <v>-</v>
          </cell>
          <cell r="I2323">
            <v>978.75</v>
          </cell>
          <cell r="J2323" t="str">
            <v>Anaco</v>
          </cell>
        </row>
        <row r="2324">
          <cell r="C2324" t="str">
            <v>Tee2418SCH 40-</v>
          </cell>
          <cell r="D2324" t="str">
            <v>Tee</v>
          </cell>
          <cell r="E2324">
            <v>24</v>
          </cell>
          <cell r="F2324">
            <v>18</v>
          </cell>
          <cell r="G2324" t="str">
            <v>SCH 40</v>
          </cell>
          <cell r="H2324" t="str">
            <v>-</v>
          </cell>
          <cell r="I2324">
            <v>978.75</v>
          </cell>
          <cell r="J2324" t="str">
            <v>Anaco</v>
          </cell>
        </row>
        <row r="2325">
          <cell r="C2325" t="str">
            <v>Tee2420SCH 40-</v>
          </cell>
          <cell r="D2325" t="str">
            <v>Tee</v>
          </cell>
          <cell r="E2325">
            <v>24</v>
          </cell>
          <cell r="F2325">
            <v>20</v>
          </cell>
          <cell r="G2325" t="str">
            <v>SCH 40</v>
          </cell>
          <cell r="H2325" t="str">
            <v>-</v>
          </cell>
          <cell r="I2325">
            <v>978.75</v>
          </cell>
          <cell r="J2325" t="str">
            <v>Anaco</v>
          </cell>
        </row>
        <row r="2326">
          <cell r="C2326" t="str">
            <v>Tee2424SCH 40-</v>
          </cell>
          <cell r="D2326" t="str">
            <v>Tee</v>
          </cell>
          <cell r="E2326">
            <v>24</v>
          </cell>
          <cell r="F2326">
            <v>24</v>
          </cell>
          <cell r="G2326" t="str">
            <v>SCH 40</v>
          </cell>
          <cell r="H2326" t="str">
            <v>-</v>
          </cell>
          <cell r="I2326">
            <v>936.2</v>
          </cell>
          <cell r="J2326" t="str">
            <v>Anaco</v>
          </cell>
        </row>
        <row r="2327">
          <cell r="C2327" t="str">
            <v>Tee3616SCH 40-</v>
          </cell>
          <cell r="D2327" t="str">
            <v>Tee</v>
          </cell>
          <cell r="E2327">
            <v>36</v>
          </cell>
          <cell r="F2327">
            <v>16</v>
          </cell>
          <cell r="G2327" t="str">
            <v>SCH 40</v>
          </cell>
          <cell r="H2327" t="str">
            <v>-</v>
          </cell>
        </row>
        <row r="2328">
          <cell r="C2328" t="str">
            <v>Tee3618SCH 40-</v>
          </cell>
          <cell r="D2328" t="str">
            <v>Tee</v>
          </cell>
          <cell r="E2328">
            <v>36</v>
          </cell>
          <cell r="F2328">
            <v>18</v>
          </cell>
          <cell r="G2328" t="str">
            <v>SCH 40</v>
          </cell>
          <cell r="H2328" t="str">
            <v>-</v>
          </cell>
        </row>
        <row r="2329">
          <cell r="C2329" t="str">
            <v>Tee3620SCH 40-</v>
          </cell>
          <cell r="D2329" t="str">
            <v>Tee</v>
          </cell>
          <cell r="E2329">
            <v>36</v>
          </cell>
          <cell r="F2329">
            <v>20</v>
          </cell>
          <cell r="G2329" t="str">
            <v>SCH 40</v>
          </cell>
          <cell r="H2329" t="str">
            <v>-</v>
          </cell>
        </row>
        <row r="2330">
          <cell r="C2330" t="str">
            <v>Tee3624SCH 40-</v>
          </cell>
          <cell r="D2330" t="str">
            <v>Tee</v>
          </cell>
          <cell r="E2330">
            <v>36</v>
          </cell>
          <cell r="F2330">
            <v>24</v>
          </cell>
          <cell r="G2330" t="str">
            <v>SCH 40</v>
          </cell>
          <cell r="H2330" t="str">
            <v>-</v>
          </cell>
        </row>
        <row r="2331">
          <cell r="C2331" t="str">
            <v>Tee3630SCH 40-</v>
          </cell>
          <cell r="D2331" t="str">
            <v>Tee</v>
          </cell>
          <cell r="E2331">
            <v>36</v>
          </cell>
          <cell r="F2331">
            <v>30</v>
          </cell>
          <cell r="G2331" t="str">
            <v>SCH 40</v>
          </cell>
          <cell r="H2331" t="str">
            <v>-</v>
          </cell>
        </row>
        <row r="2332">
          <cell r="C2332" t="str">
            <v>Tee3636SCH 40-</v>
          </cell>
          <cell r="D2332" t="str">
            <v>Tee</v>
          </cell>
          <cell r="E2332">
            <v>36</v>
          </cell>
          <cell r="F2332">
            <v>36</v>
          </cell>
          <cell r="G2332" t="str">
            <v>SCH 40</v>
          </cell>
          <cell r="H2332" t="str">
            <v>-</v>
          </cell>
        </row>
        <row r="2333">
          <cell r="C2333" t="str">
            <v>Tee1 1/21SCH 40-</v>
          </cell>
          <cell r="D2333" t="str">
            <v>Tee</v>
          </cell>
          <cell r="E2333" t="str">
            <v>1 1/2</v>
          </cell>
          <cell r="F2333">
            <v>1</v>
          </cell>
          <cell r="G2333" t="str">
            <v>SCH 40</v>
          </cell>
          <cell r="H2333" t="str">
            <v>-</v>
          </cell>
          <cell r="I2333">
            <v>13.75</v>
          </cell>
          <cell r="J2333" t="str">
            <v>Anaco</v>
          </cell>
        </row>
        <row r="2334">
          <cell r="C2334" t="str">
            <v>Tee1 1/21 1/2SCH 40-</v>
          </cell>
          <cell r="D2334" t="str">
            <v>Tee</v>
          </cell>
          <cell r="E2334" t="str">
            <v>1 1/2</v>
          </cell>
          <cell r="F2334" t="str">
            <v>1 1/2</v>
          </cell>
          <cell r="G2334" t="str">
            <v>SCH 40</v>
          </cell>
          <cell r="H2334" t="str">
            <v>-</v>
          </cell>
          <cell r="I2334">
            <v>10.55</v>
          </cell>
          <cell r="J2334" t="str">
            <v>Anaco</v>
          </cell>
        </row>
        <row r="2335">
          <cell r="C2335" t="str">
            <v>Tee1 1/21 1/4SCH 40-</v>
          </cell>
          <cell r="D2335" t="str">
            <v>Tee</v>
          </cell>
          <cell r="E2335" t="str">
            <v>1 1/2</v>
          </cell>
          <cell r="F2335" t="str">
            <v>1 1/4</v>
          </cell>
          <cell r="G2335" t="str">
            <v>SCH 40</v>
          </cell>
          <cell r="H2335" t="str">
            <v>-</v>
          </cell>
          <cell r="I2335">
            <v>15.85</v>
          </cell>
          <cell r="J2335" t="str">
            <v>Anaco</v>
          </cell>
        </row>
        <row r="2336">
          <cell r="C2336" t="str">
            <v>Tee1 1/21/2SCH 40-</v>
          </cell>
          <cell r="D2336" t="str">
            <v>Tee</v>
          </cell>
          <cell r="E2336" t="str">
            <v>1 1/2</v>
          </cell>
          <cell r="F2336" t="str">
            <v>1/2</v>
          </cell>
          <cell r="G2336" t="str">
            <v>SCH 40</v>
          </cell>
          <cell r="H2336" t="str">
            <v>-</v>
          </cell>
          <cell r="I2336">
            <v>35.049999999999997</v>
          </cell>
          <cell r="J2336" t="str">
            <v>Anaco</v>
          </cell>
        </row>
        <row r="2337">
          <cell r="C2337" t="str">
            <v>Tee1 1/23/4SCH 40-</v>
          </cell>
          <cell r="D2337" t="str">
            <v>Tee</v>
          </cell>
          <cell r="E2337" t="str">
            <v>1 1/2</v>
          </cell>
          <cell r="F2337" t="str">
            <v>3/4</v>
          </cell>
          <cell r="G2337" t="str">
            <v>SCH 40</v>
          </cell>
          <cell r="H2337" t="str">
            <v>-</v>
          </cell>
          <cell r="I2337">
            <v>35.049999999999997</v>
          </cell>
          <cell r="J2337" t="str">
            <v>Anaco</v>
          </cell>
        </row>
        <row r="2338">
          <cell r="C2338" t="str">
            <v>Tee1 1/41SCH 40-</v>
          </cell>
          <cell r="D2338" t="str">
            <v>Tee</v>
          </cell>
          <cell r="E2338" t="str">
            <v>1 1/4</v>
          </cell>
          <cell r="F2338">
            <v>1</v>
          </cell>
          <cell r="G2338" t="str">
            <v>SCH 40</v>
          </cell>
          <cell r="H2338" t="str">
            <v>-</v>
          </cell>
          <cell r="I2338">
            <v>24.8</v>
          </cell>
          <cell r="J2338" t="str">
            <v>Anaco</v>
          </cell>
        </row>
        <row r="2339">
          <cell r="C2339" t="str">
            <v>Tee1 1/41 1/4SCH 40-</v>
          </cell>
          <cell r="D2339" t="str">
            <v>Tee</v>
          </cell>
          <cell r="E2339" t="str">
            <v>1 1/4</v>
          </cell>
          <cell r="F2339" t="str">
            <v>1 1/4</v>
          </cell>
          <cell r="G2339" t="str">
            <v>SCH 40</v>
          </cell>
          <cell r="H2339" t="str">
            <v>-</v>
          </cell>
          <cell r="I2339">
            <v>10.55</v>
          </cell>
          <cell r="J2339" t="str">
            <v>Anaco</v>
          </cell>
        </row>
        <row r="2340">
          <cell r="C2340" t="str">
            <v>Tee1 1/41/2SCH 40-</v>
          </cell>
          <cell r="D2340" t="str">
            <v>Tee</v>
          </cell>
          <cell r="E2340" t="str">
            <v>1 1/4</v>
          </cell>
          <cell r="F2340" t="str">
            <v>1/2</v>
          </cell>
          <cell r="G2340" t="str">
            <v>SCH 40</v>
          </cell>
          <cell r="H2340" t="str">
            <v>-</v>
          </cell>
          <cell r="I2340">
            <v>24.8</v>
          </cell>
          <cell r="J2340" t="str">
            <v>Anaco</v>
          </cell>
        </row>
        <row r="2341">
          <cell r="C2341" t="str">
            <v>Tee1 1/43/4SCH 40-</v>
          </cell>
          <cell r="D2341" t="str">
            <v>Tee</v>
          </cell>
          <cell r="E2341" t="str">
            <v>1 1/4</v>
          </cell>
          <cell r="F2341" t="str">
            <v>3/4</v>
          </cell>
          <cell r="G2341" t="str">
            <v>SCH 40</v>
          </cell>
          <cell r="H2341" t="str">
            <v>-</v>
          </cell>
          <cell r="I2341">
            <v>24.8</v>
          </cell>
          <cell r="J2341" t="str">
            <v>Anaco</v>
          </cell>
        </row>
        <row r="2342">
          <cell r="C2342" t="str">
            <v>Tee2 1/21SCH 40-</v>
          </cell>
          <cell r="D2342" t="str">
            <v>Tee</v>
          </cell>
          <cell r="E2342" t="str">
            <v>2 1/2</v>
          </cell>
          <cell r="F2342">
            <v>1</v>
          </cell>
          <cell r="G2342" t="str">
            <v>SCH 40</v>
          </cell>
          <cell r="H2342" t="str">
            <v>-</v>
          </cell>
          <cell r="I2342">
            <v>21.15</v>
          </cell>
          <cell r="J2342" t="str">
            <v>Anaco</v>
          </cell>
        </row>
        <row r="2343">
          <cell r="C2343" t="str">
            <v>Tee2 1/22SCH 40-</v>
          </cell>
          <cell r="D2343" t="str">
            <v>Tee</v>
          </cell>
          <cell r="E2343" t="str">
            <v>2 1/2</v>
          </cell>
          <cell r="F2343">
            <v>2</v>
          </cell>
          <cell r="G2343" t="str">
            <v>SCH 40</v>
          </cell>
          <cell r="H2343" t="str">
            <v>-</v>
          </cell>
          <cell r="I2343">
            <v>16.5</v>
          </cell>
          <cell r="J2343" t="str">
            <v>Anaco</v>
          </cell>
        </row>
        <row r="2344">
          <cell r="C2344" t="str">
            <v>Tee2 1/21 1/2SCH 40-</v>
          </cell>
          <cell r="D2344" t="str">
            <v>Tee</v>
          </cell>
          <cell r="E2344" t="str">
            <v>2 1/2</v>
          </cell>
          <cell r="F2344" t="str">
            <v>1 1/2</v>
          </cell>
          <cell r="G2344" t="str">
            <v>SCH 40</v>
          </cell>
          <cell r="H2344" t="str">
            <v>-</v>
          </cell>
          <cell r="I2344">
            <v>16.5</v>
          </cell>
          <cell r="J2344" t="str">
            <v>Anaco</v>
          </cell>
        </row>
        <row r="2345">
          <cell r="C2345" t="str">
            <v>Tee2 1/21 1/4SCH 40-</v>
          </cell>
          <cell r="D2345" t="str">
            <v>Tee</v>
          </cell>
          <cell r="E2345" t="str">
            <v>2 1/2</v>
          </cell>
          <cell r="F2345" t="str">
            <v>1 1/4</v>
          </cell>
          <cell r="G2345" t="str">
            <v>SCH 40</v>
          </cell>
          <cell r="H2345" t="str">
            <v>-</v>
          </cell>
          <cell r="I2345">
            <v>21.15</v>
          </cell>
          <cell r="J2345" t="str">
            <v>Anaco</v>
          </cell>
        </row>
        <row r="2346">
          <cell r="C2346" t="str">
            <v>Tee2 1/22 1/2SCH 40-</v>
          </cell>
          <cell r="D2346" t="str">
            <v>Tee</v>
          </cell>
          <cell r="E2346" t="str">
            <v>2 1/2</v>
          </cell>
          <cell r="F2346" t="str">
            <v>2 1/2</v>
          </cell>
          <cell r="G2346" t="str">
            <v>SCH 40</v>
          </cell>
          <cell r="H2346" t="str">
            <v>-</v>
          </cell>
          <cell r="I2346">
            <v>11.7</v>
          </cell>
          <cell r="J2346" t="str">
            <v>Anaco</v>
          </cell>
        </row>
        <row r="2347">
          <cell r="C2347" t="str">
            <v>Tee3 1/22SCH 40-</v>
          </cell>
          <cell r="D2347" t="str">
            <v>Tee</v>
          </cell>
          <cell r="E2347" t="str">
            <v>3 1/2</v>
          </cell>
          <cell r="F2347">
            <v>2</v>
          </cell>
          <cell r="G2347" t="str">
            <v>SCH 40</v>
          </cell>
          <cell r="H2347" t="str">
            <v>-</v>
          </cell>
        </row>
        <row r="2348">
          <cell r="C2348" t="str">
            <v>Tee3 1/23SCH 40-</v>
          </cell>
          <cell r="D2348" t="str">
            <v>Tee</v>
          </cell>
          <cell r="E2348" t="str">
            <v>3 1/2</v>
          </cell>
          <cell r="F2348">
            <v>3</v>
          </cell>
          <cell r="G2348" t="str">
            <v>SCH 40</v>
          </cell>
          <cell r="H2348" t="str">
            <v>-</v>
          </cell>
        </row>
        <row r="2349">
          <cell r="C2349" t="str">
            <v>Tee3 1/21 1/2SCH 40-</v>
          </cell>
          <cell r="D2349" t="str">
            <v>Tee</v>
          </cell>
          <cell r="E2349" t="str">
            <v>3 1/2</v>
          </cell>
          <cell r="F2349" t="str">
            <v>1 1/2</v>
          </cell>
          <cell r="G2349" t="str">
            <v>SCH 40</v>
          </cell>
          <cell r="H2349" t="str">
            <v>-</v>
          </cell>
        </row>
        <row r="2350">
          <cell r="C2350" t="str">
            <v>Tee3 1/22 1/2SCH 40-</v>
          </cell>
          <cell r="D2350" t="str">
            <v>Tee</v>
          </cell>
          <cell r="E2350" t="str">
            <v>3 1/2</v>
          </cell>
          <cell r="F2350" t="str">
            <v>2 1/2</v>
          </cell>
          <cell r="G2350" t="str">
            <v>SCH 40</v>
          </cell>
          <cell r="H2350" t="str">
            <v>-</v>
          </cell>
        </row>
        <row r="2351">
          <cell r="C2351" t="str">
            <v>Tee3 1/23 1/2SCH 40-</v>
          </cell>
          <cell r="D2351" t="str">
            <v>Tee</v>
          </cell>
          <cell r="E2351" t="str">
            <v>3 1/2</v>
          </cell>
          <cell r="F2351" t="str">
            <v>3 1/2</v>
          </cell>
          <cell r="G2351" t="str">
            <v>SCH 40</v>
          </cell>
          <cell r="H2351" t="str">
            <v>-</v>
          </cell>
        </row>
        <row r="2352">
          <cell r="C2352" t="str">
            <v>Tee3/41/2SCH 40-</v>
          </cell>
          <cell r="D2352" t="str">
            <v>Tee</v>
          </cell>
          <cell r="E2352" t="str">
            <v>3/4</v>
          </cell>
          <cell r="F2352" t="str">
            <v>1/2</v>
          </cell>
          <cell r="G2352" t="str">
            <v>SCH 40</v>
          </cell>
          <cell r="H2352" t="str">
            <v>-</v>
          </cell>
          <cell r="I2352">
            <v>20.65</v>
          </cell>
          <cell r="J2352" t="str">
            <v>Anaco</v>
          </cell>
        </row>
        <row r="2353">
          <cell r="C2353" t="str">
            <v>Tee3/43/4SCH 40-</v>
          </cell>
          <cell r="D2353" t="str">
            <v>Tee</v>
          </cell>
          <cell r="E2353" t="str">
            <v>3/4</v>
          </cell>
          <cell r="F2353" t="str">
            <v>3/4</v>
          </cell>
          <cell r="G2353" t="str">
            <v>SCH 40</v>
          </cell>
          <cell r="H2353" t="str">
            <v>-</v>
          </cell>
          <cell r="I2353">
            <v>16.5</v>
          </cell>
          <cell r="J2353" t="str">
            <v>Anaco</v>
          </cell>
        </row>
        <row r="2354">
          <cell r="C2354" t="str">
            <v>Tee84SCH 60-</v>
          </cell>
          <cell r="D2354" t="str">
            <v>Tee</v>
          </cell>
          <cell r="E2354">
            <v>8</v>
          </cell>
          <cell r="F2354">
            <v>4</v>
          </cell>
          <cell r="G2354" t="str">
            <v>SCH 60</v>
          </cell>
          <cell r="H2354" t="str">
            <v>-</v>
          </cell>
          <cell r="I2354">
            <v>125</v>
          </cell>
          <cell r="J2354" t="str">
            <v>Anaco</v>
          </cell>
        </row>
        <row r="2355">
          <cell r="C2355" t="str">
            <v>Tee85SCH 60-</v>
          </cell>
          <cell r="D2355" t="str">
            <v>Tee</v>
          </cell>
          <cell r="E2355">
            <v>8</v>
          </cell>
          <cell r="F2355">
            <v>5</v>
          </cell>
          <cell r="G2355" t="str">
            <v>SCH 60</v>
          </cell>
          <cell r="H2355" t="str">
            <v>-</v>
          </cell>
        </row>
        <row r="2356">
          <cell r="C2356" t="str">
            <v>Tee86SCH 60-</v>
          </cell>
          <cell r="D2356" t="str">
            <v>Tee</v>
          </cell>
          <cell r="E2356">
            <v>8</v>
          </cell>
          <cell r="F2356">
            <v>6</v>
          </cell>
          <cell r="G2356" t="str">
            <v>SCH 60</v>
          </cell>
          <cell r="H2356" t="str">
            <v>-</v>
          </cell>
        </row>
        <row r="2357">
          <cell r="C2357" t="str">
            <v>Tee88SCH 60-</v>
          </cell>
          <cell r="D2357" t="str">
            <v>Tee</v>
          </cell>
          <cell r="E2357">
            <v>8</v>
          </cell>
          <cell r="F2357">
            <v>8</v>
          </cell>
          <cell r="G2357" t="str">
            <v>SCH 60</v>
          </cell>
          <cell r="H2357" t="str">
            <v>-</v>
          </cell>
        </row>
        <row r="2358">
          <cell r="C2358" t="str">
            <v>Tee83 1/2SCH 60-</v>
          </cell>
          <cell r="D2358" t="str">
            <v>Tee</v>
          </cell>
          <cell r="E2358">
            <v>8</v>
          </cell>
          <cell r="F2358" t="str">
            <v>3 1/2</v>
          </cell>
          <cell r="G2358" t="str">
            <v>SCH 60</v>
          </cell>
          <cell r="H2358" t="str">
            <v>-</v>
          </cell>
        </row>
        <row r="2359">
          <cell r="C2359" t="str">
            <v>Tee104SCH 60-</v>
          </cell>
          <cell r="D2359" t="str">
            <v>Tee</v>
          </cell>
          <cell r="E2359">
            <v>10</v>
          </cell>
          <cell r="F2359">
            <v>4</v>
          </cell>
          <cell r="G2359" t="str">
            <v>SCH 60</v>
          </cell>
          <cell r="H2359" t="str">
            <v>-</v>
          </cell>
          <cell r="I2359">
            <v>183.7</v>
          </cell>
          <cell r="J2359" t="str">
            <v>Anaco</v>
          </cell>
        </row>
        <row r="2360">
          <cell r="C2360" t="str">
            <v>Tee105SCH 60-</v>
          </cell>
          <cell r="D2360" t="str">
            <v>Tee</v>
          </cell>
          <cell r="E2360">
            <v>10</v>
          </cell>
          <cell r="F2360">
            <v>5</v>
          </cell>
          <cell r="G2360" t="str">
            <v>SCH 60</v>
          </cell>
          <cell r="H2360" t="str">
            <v>-</v>
          </cell>
        </row>
        <row r="2361">
          <cell r="C2361" t="str">
            <v>Tee106SCH 60-</v>
          </cell>
          <cell r="D2361" t="str">
            <v>Tee</v>
          </cell>
          <cell r="E2361">
            <v>10</v>
          </cell>
          <cell r="F2361">
            <v>6</v>
          </cell>
          <cell r="G2361" t="str">
            <v>SCH 60</v>
          </cell>
          <cell r="H2361" t="str">
            <v>-</v>
          </cell>
        </row>
        <row r="2362">
          <cell r="C2362" t="str">
            <v>Tee108SCH 60-</v>
          </cell>
          <cell r="D2362" t="str">
            <v>Tee</v>
          </cell>
          <cell r="E2362">
            <v>10</v>
          </cell>
          <cell r="F2362">
            <v>8</v>
          </cell>
          <cell r="G2362" t="str">
            <v>SCH 60</v>
          </cell>
          <cell r="H2362" t="str">
            <v>-</v>
          </cell>
        </row>
        <row r="2363">
          <cell r="C2363" t="str">
            <v>Tee1010SCH 60-</v>
          </cell>
          <cell r="D2363" t="str">
            <v>Tee</v>
          </cell>
          <cell r="E2363">
            <v>10</v>
          </cell>
          <cell r="F2363">
            <v>10</v>
          </cell>
          <cell r="G2363" t="str">
            <v>SCH 60</v>
          </cell>
          <cell r="H2363" t="str">
            <v>-</v>
          </cell>
        </row>
        <row r="2364">
          <cell r="C2364" t="str">
            <v>Tee125SCH 60-</v>
          </cell>
          <cell r="D2364" t="str">
            <v>Tee</v>
          </cell>
          <cell r="E2364">
            <v>12</v>
          </cell>
          <cell r="F2364">
            <v>5</v>
          </cell>
          <cell r="G2364" t="str">
            <v>SCH 60</v>
          </cell>
          <cell r="H2364" t="str">
            <v>-</v>
          </cell>
        </row>
        <row r="2365">
          <cell r="C2365" t="str">
            <v>Tee126SCH 60-</v>
          </cell>
          <cell r="D2365" t="str">
            <v>Tee</v>
          </cell>
          <cell r="E2365">
            <v>12</v>
          </cell>
          <cell r="F2365">
            <v>6</v>
          </cell>
          <cell r="G2365" t="str">
            <v>SCH 60</v>
          </cell>
          <cell r="H2365" t="str">
            <v>-</v>
          </cell>
        </row>
        <row r="2366">
          <cell r="C2366" t="str">
            <v>Tee128SCH 60-</v>
          </cell>
          <cell r="D2366" t="str">
            <v>Tee</v>
          </cell>
          <cell r="E2366">
            <v>12</v>
          </cell>
          <cell r="F2366">
            <v>8</v>
          </cell>
          <cell r="G2366" t="str">
            <v>SCH 60</v>
          </cell>
          <cell r="H2366" t="str">
            <v>-</v>
          </cell>
        </row>
        <row r="2367">
          <cell r="C2367" t="str">
            <v>Tee1210SCH 60-</v>
          </cell>
          <cell r="D2367" t="str">
            <v>Tee</v>
          </cell>
          <cell r="E2367">
            <v>12</v>
          </cell>
          <cell r="F2367">
            <v>10</v>
          </cell>
          <cell r="G2367" t="str">
            <v>SCH 60</v>
          </cell>
          <cell r="H2367" t="str">
            <v>-</v>
          </cell>
        </row>
        <row r="2368">
          <cell r="C2368" t="str">
            <v>Tee1212SCH 60-</v>
          </cell>
          <cell r="D2368" t="str">
            <v>Tee</v>
          </cell>
          <cell r="E2368">
            <v>12</v>
          </cell>
          <cell r="F2368">
            <v>12</v>
          </cell>
          <cell r="G2368" t="str">
            <v>SCH 60</v>
          </cell>
          <cell r="H2368" t="str">
            <v>-</v>
          </cell>
        </row>
        <row r="2369">
          <cell r="C2369" t="str">
            <v>Tee146SCH 60-</v>
          </cell>
          <cell r="D2369" t="str">
            <v>Tee</v>
          </cell>
          <cell r="E2369">
            <v>14</v>
          </cell>
          <cell r="F2369">
            <v>6</v>
          </cell>
          <cell r="G2369" t="str">
            <v>SCH 60</v>
          </cell>
          <cell r="H2369" t="str">
            <v>-</v>
          </cell>
        </row>
        <row r="2370">
          <cell r="C2370" t="str">
            <v>Tee148SCH 60-</v>
          </cell>
          <cell r="D2370" t="str">
            <v>Tee</v>
          </cell>
          <cell r="E2370">
            <v>14</v>
          </cell>
          <cell r="F2370">
            <v>8</v>
          </cell>
          <cell r="G2370" t="str">
            <v>SCH 60</v>
          </cell>
          <cell r="H2370" t="str">
            <v>-</v>
          </cell>
        </row>
        <row r="2371">
          <cell r="C2371" t="str">
            <v>Tee1410SCH 60-</v>
          </cell>
          <cell r="D2371" t="str">
            <v>Tee</v>
          </cell>
          <cell r="E2371">
            <v>14</v>
          </cell>
          <cell r="F2371">
            <v>10</v>
          </cell>
          <cell r="G2371" t="str">
            <v>SCH 60</v>
          </cell>
          <cell r="H2371" t="str">
            <v>-</v>
          </cell>
        </row>
        <row r="2372">
          <cell r="C2372" t="str">
            <v>Tee1412SCH 60-</v>
          </cell>
          <cell r="D2372" t="str">
            <v>Tee</v>
          </cell>
          <cell r="E2372">
            <v>14</v>
          </cell>
          <cell r="F2372">
            <v>12</v>
          </cell>
          <cell r="G2372" t="str">
            <v>SCH 60</v>
          </cell>
          <cell r="H2372" t="str">
            <v>-</v>
          </cell>
        </row>
        <row r="2373">
          <cell r="C2373" t="str">
            <v>Tee1414SCH 60-</v>
          </cell>
          <cell r="D2373" t="str">
            <v>Tee</v>
          </cell>
          <cell r="E2373">
            <v>14</v>
          </cell>
          <cell r="F2373">
            <v>14</v>
          </cell>
          <cell r="G2373" t="str">
            <v>SCH 60</v>
          </cell>
          <cell r="H2373" t="str">
            <v>-</v>
          </cell>
        </row>
        <row r="2374">
          <cell r="C2374" t="str">
            <v>Tee166SCH 60-</v>
          </cell>
          <cell r="D2374" t="str">
            <v>Tee</v>
          </cell>
          <cell r="E2374">
            <v>16</v>
          </cell>
          <cell r="F2374">
            <v>6</v>
          </cell>
          <cell r="G2374" t="str">
            <v>SCH 60</v>
          </cell>
          <cell r="H2374" t="str">
            <v>-</v>
          </cell>
        </row>
        <row r="2375">
          <cell r="C2375" t="str">
            <v>Tee168SCH 60-</v>
          </cell>
          <cell r="D2375" t="str">
            <v>Tee</v>
          </cell>
          <cell r="E2375">
            <v>16</v>
          </cell>
          <cell r="F2375">
            <v>8</v>
          </cell>
          <cell r="G2375" t="str">
            <v>SCH 60</v>
          </cell>
          <cell r="H2375" t="str">
            <v>-</v>
          </cell>
        </row>
        <row r="2376">
          <cell r="C2376" t="str">
            <v>Tee1610SCH 60-</v>
          </cell>
          <cell r="D2376" t="str">
            <v>Tee</v>
          </cell>
          <cell r="E2376">
            <v>16</v>
          </cell>
          <cell r="F2376">
            <v>10</v>
          </cell>
          <cell r="G2376" t="str">
            <v>SCH 60</v>
          </cell>
          <cell r="H2376" t="str">
            <v>-</v>
          </cell>
        </row>
        <row r="2377">
          <cell r="C2377" t="str">
            <v>Tee1612SCH 60-</v>
          </cell>
          <cell r="D2377" t="str">
            <v>Tee</v>
          </cell>
          <cell r="E2377">
            <v>16</v>
          </cell>
          <cell r="F2377">
            <v>12</v>
          </cell>
          <cell r="G2377" t="str">
            <v>SCH 60</v>
          </cell>
          <cell r="H2377" t="str">
            <v>-</v>
          </cell>
        </row>
        <row r="2378">
          <cell r="C2378" t="str">
            <v>Tee1614SCH 60-</v>
          </cell>
          <cell r="D2378" t="str">
            <v>Tee</v>
          </cell>
          <cell r="E2378">
            <v>16</v>
          </cell>
          <cell r="F2378">
            <v>14</v>
          </cell>
          <cell r="G2378" t="str">
            <v>SCH 60</v>
          </cell>
          <cell r="H2378" t="str">
            <v>-</v>
          </cell>
        </row>
        <row r="2379">
          <cell r="C2379" t="str">
            <v>Tee1616SCH 60-</v>
          </cell>
          <cell r="D2379" t="str">
            <v>Tee</v>
          </cell>
          <cell r="E2379">
            <v>16</v>
          </cell>
          <cell r="F2379">
            <v>16</v>
          </cell>
          <cell r="G2379" t="str">
            <v>SCH 60</v>
          </cell>
          <cell r="H2379" t="str">
            <v>-</v>
          </cell>
        </row>
        <row r="2380">
          <cell r="C2380" t="str">
            <v>Tee188SCH 60-</v>
          </cell>
          <cell r="D2380" t="str">
            <v>Tee</v>
          </cell>
          <cell r="E2380">
            <v>18</v>
          </cell>
          <cell r="F2380">
            <v>8</v>
          </cell>
          <cell r="G2380" t="str">
            <v>SCH 60</v>
          </cell>
          <cell r="H2380" t="str">
            <v>-</v>
          </cell>
        </row>
        <row r="2381">
          <cell r="C2381" t="str">
            <v>Tee1810SCH 60-</v>
          </cell>
          <cell r="D2381" t="str">
            <v>Tee</v>
          </cell>
          <cell r="E2381">
            <v>18</v>
          </cell>
          <cell r="F2381">
            <v>10</v>
          </cell>
          <cell r="G2381" t="str">
            <v>SCH 60</v>
          </cell>
          <cell r="H2381" t="str">
            <v>-</v>
          </cell>
        </row>
        <row r="2382">
          <cell r="C2382" t="str">
            <v>Tee1812SCH 60-</v>
          </cell>
          <cell r="D2382" t="str">
            <v>Tee</v>
          </cell>
          <cell r="E2382">
            <v>18</v>
          </cell>
          <cell r="F2382">
            <v>12</v>
          </cell>
          <cell r="G2382" t="str">
            <v>SCH 60</v>
          </cell>
          <cell r="H2382" t="str">
            <v>-</v>
          </cell>
        </row>
        <row r="2383">
          <cell r="C2383" t="str">
            <v>Tee1814SCH 60-</v>
          </cell>
          <cell r="D2383" t="str">
            <v>Tee</v>
          </cell>
          <cell r="E2383">
            <v>18</v>
          </cell>
          <cell r="F2383">
            <v>14</v>
          </cell>
          <cell r="G2383" t="str">
            <v>SCH 60</v>
          </cell>
          <cell r="H2383" t="str">
            <v>-</v>
          </cell>
        </row>
        <row r="2384">
          <cell r="C2384" t="str">
            <v>Tee1816SCH 60-</v>
          </cell>
          <cell r="D2384" t="str">
            <v>Tee</v>
          </cell>
          <cell r="E2384">
            <v>18</v>
          </cell>
          <cell r="F2384">
            <v>16</v>
          </cell>
          <cell r="G2384" t="str">
            <v>SCH 60</v>
          </cell>
          <cell r="H2384" t="str">
            <v>-</v>
          </cell>
        </row>
        <row r="2385">
          <cell r="C2385" t="str">
            <v>Tee1818SCH 60-</v>
          </cell>
          <cell r="D2385" t="str">
            <v>Tee</v>
          </cell>
          <cell r="E2385">
            <v>18</v>
          </cell>
          <cell r="F2385">
            <v>18</v>
          </cell>
          <cell r="G2385" t="str">
            <v>SCH 60</v>
          </cell>
          <cell r="H2385" t="str">
            <v>-</v>
          </cell>
        </row>
        <row r="2386">
          <cell r="C2386" t="str">
            <v>Tee208SCH 60-</v>
          </cell>
          <cell r="D2386" t="str">
            <v>Tee</v>
          </cell>
          <cell r="E2386">
            <v>20</v>
          </cell>
          <cell r="F2386">
            <v>8</v>
          </cell>
          <cell r="G2386" t="str">
            <v>SCH 60</v>
          </cell>
          <cell r="H2386" t="str">
            <v>-</v>
          </cell>
          <cell r="I2386">
            <v>1650</v>
          </cell>
          <cell r="J2386" t="str">
            <v>Anaco</v>
          </cell>
        </row>
        <row r="2387">
          <cell r="C2387" t="str">
            <v>Tee2010SCH 60-</v>
          </cell>
          <cell r="D2387" t="str">
            <v>Tee</v>
          </cell>
          <cell r="E2387">
            <v>20</v>
          </cell>
          <cell r="F2387">
            <v>10</v>
          </cell>
          <cell r="G2387" t="str">
            <v>SCH 60</v>
          </cell>
          <cell r="H2387" t="str">
            <v>-</v>
          </cell>
        </row>
        <row r="2388">
          <cell r="C2388" t="str">
            <v>Tee2012SCH 60-</v>
          </cell>
          <cell r="D2388" t="str">
            <v>Tee</v>
          </cell>
          <cell r="E2388">
            <v>20</v>
          </cell>
          <cell r="F2388">
            <v>12</v>
          </cell>
          <cell r="G2388" t="str">
            <v>SCH 60</v>
          </cell>
          <cell r="H2388" t="str">
            <v>-</v>
          </cell>
        </row>
        <row r="2389">
          <cell r="C2389" t="str">
            <v>Tee2014SCH 60-</v>
          </cell>
          <cell r="D2389" t="str">
            <v>Tee</v>
          </cell>
          <cell r="E2389">
            <v>20</v>
          </cell>
          <cell r="F2389">
            <v>14</v>
          </cell>
          <cell r="G2389" t="str">
            <v>SCH 60</v>
          </cell>
          <cell r="H2389" t="str">
            <v>-</v>
          </cell>
        </row>
        <row r="2390">
          <cell r="C2390" t="str">
            <v>Tee2016SCH 60-</v>
          </cell>
          <cell r="D2390" t="str">
            <v>Tee</v>
          </cell>
          <cell r="E2390">
            <v>20</v>
          </cell>
          <cell r="F2390">
            <v>16</v>
          </cell>
          <cell r="G2390" t="str">
            <v>SCH 60</v>
          </cell>
          <cell r="H2390" t="str">
            <v>-</v>
          </cell>
        </row>
        <row r="2391">
          <cell r="C2391" t="str">
            <v>Tee2018SCH 60-</v>
          </cell>
          <cell r="D2391" t="str">
            <v>Tee</v>
          </cell>
          <cell r="E2391">
            <v>20</v>
          </cell>
          <cell r="F2391">
            <v>18</v>
          </cell>
          <cell r="G2391" t="str">
            <v>SCH 60</v>
          </cell>
          <cell r="H2391" t="str">
            <v>-</v>
          </cell>
        </row>
        <row r="2392">
          <cell r="C2392" t="str">
            <v>Tee2020SCH 60-</v>
          </cell>
          <cell r="D2392" t="str">
            <v>Tee</v>
          </cell>
          <cell r="E2392">
            <v>20</v>
          </cell>
          <cell r="F2392">
            <v>20</v>
          </cell>
          <cell r="G2392" t="str">
            <v>SCH 60</v>
          </cell>
          <cell r="H2392" t="str">
            <v>-</v>
          </cell>
        </row>
        <row r="2393">
          <cell r="C2393" t="str">
            <v>Tee2410SCH 60-</v>
          </cell>
          <cell r="D2393" t="str">
            <v>Tee</v>
          </cell>
          <cell r="E2393">
            <v>24</v>
          </cell>
          <cell r="F2393">
            <v>10</v>
          </cell>
          <cell r="G2393" t="str">
            <v>SCH 60</v>
          </cell>
          <cell r="H2393" t="str">
            <v>-</v>
          </cell>
          <cell r="I2393">
            <v>1650</v>
          </cell>
          <cell r="J2393" t="str">
            <v>Anaco</v>
          </cell>
        </row>
        <row r="2394">
          <cell r="C2394" t="str">
            <v>Tee2412SCH 60-</v>
          </cell>
          <cell r="D2394" t="str">
            <v>Tee</v>
          </cell>
          <cell r="E2394">
            <v>24</v>
          </cell>
          <cell r="F2394">
            <v>12</v>
          </cell>
          <cell r="G2394" t="str">
            <v>SCH 60</v>
          </cell>
          <cell r="H2394" t="str">
            <v>-</v>
          </cell>
        </row>
        <row r="2395">
          <cell r="C2395" t="str">
            <v>Tee2414SCH 60-</v>
          </cell>
          <cell r="D2395" t="str">
            <v>Tee</v>
          </cell>
          <cell r="E2395">
            <v>24</v>
          </cell>
          <cell r="F2395">
            <v>14</v>
          </cell>
          <cell r="G2395" t="str">
            <v>SCH 60</v>
          </cell>
          <cell r="H2395" t="str">
            <v>-</v>
          </cell>
        </row>
        <row r="2396">
          <cell r="C2396" t="str">
            <v>Tee2416SCH 60-</v>
          </cell>
          <cell r="D2396" t="str">
            <v>Tee</v>
          </cell>
          <cell r="E2396">
            <v>24</v>
          </cell>
          <cell r="F2396">
            <v>16</v>
          </cell>
          <cell r="G2396" t="str">
            <v>SCH 60</v>
          </cell>
          <cell r="H2396" t="str">
            <v>-</v>
          </cell>
        </row>
        <row r="2397">
          <cell r="C2397" t="str">
            <v>Tee2418SCH 60-</v>
          </cell>
          <cell r="D2397" t="str">
            <v>Tee</v>
          </cell>
          <cell r="E2397">
            <v>24</v>
          </cell>
          <cell r="F2397">
            <v>18</v>
          </cell>
          <cell r="G2397" t="str">
            <v>SCH 60</v>
          </cell>
          <cell r="H2397" t="str">
            <v>-</v>
          </cell>
        </row>
        <row r="2398">
          <cell r="C2398" t="str">
            <v>Tee2420SCH 60-</v>
          </cell>
          <cell r="D2398" t="str">
            <v>Tee</v>
          </cell>
          <cell r="E2398">
            <v>24</v>
          </cell>
          <cell r="F2398">
            <v>20</v>
          </cell>
          <cell r="G2398" t="str">
            <v>SCH 60</v>
          </cell>
          <cell r="H2398" t="str">
            <v>-</v>
          </cell>
        </row>
        <row r="2399">
          <cell r="C2399" t="str">
            <v>Tee2424SCH 60-</v>
          </cell>
          <cell r="D2399" t="str">
            <v>Tee</v>
          </cell>
          <cell r="E2399">
            <v>24</v>
          </cell>
          <cell r="F2399">
            <v>24</v>
          </cell>
          <cell r="G2399" t="str">
            <v>SCH 60</v>
          </cell>
          <cell r="H2399" t="str">
            <v>-</v>
          </cell>
        </row>
        <row r="2400">
          <cell r="C2400" t="str">
            <v>Tee11SCH 80-</v>
          </cell>
          <cell r="D2400" t="str">
            <v>Tee</v>
          </cell>
          <cell r="E2400">
            <v>1</v>
          </cell>
          <cell r="F2400">
            <v>1</v>
          </cell>
          <cell r="G2400" t="str">
            <v>SCH 80</v>
          </cell>
          <cell r="H2400" t="str">
            <v>-</v>
          </cell>
          <cell r="I2400">
            <v>10.9</v>
          </cell>
          <cell r="J2400" t="str">
            <v>Anaco</v>
          </cell>
        </row>
        <row r="2401">
          <cell r="C2401" t="str">
            <v>Tee11/2SCH 80-</v>
          </cell>
          <cell r="D2401" t="str">
            <v>Tee</v>
          </cell>
          <cell r="E2401">
            <v>1</v>
          </cell>
          <cell r="F2401" t="str">
            <v>1/2</v>
          </cell>
          <cell r="G2401" t="str">
            <v>SCH 80</v>
          </cell>
          <cell r="H2401" t="str">
            <v>-</v>
          </cell>
          <cell r="I2401">
            <v>22.4</v>
          </cell>
          <cell r="J2401" t="str">
            <v>Anaco</v>
          </cell>
        </row>
        <row r="2402">
          <cell r="C2402" t="str">
            <v>Tee13/4SCH 80-</v>
          </cell>
          <cell r="D2402" t="str">
            <v>Tee</v>
          </cell>
          <cell r="E2402">
            <v>1</v>
          </cell>
          <cell r="F2402" t="str">
            <v>3/4</v>
          </cell>
          <cell r="G2402" t="str">
            <v>SCH 80</v>
          </cell>
          <cell r="H2402" t="str">
            <v>-</v>
          </cell>
          <cell r="I2402">
            <v>22.4</v>
          </cell>
          <cell r="J2402" t="str">
            <v>Anaco</v>
          </cell>
        </row>
        <row r="2403">
          <cell r="C2403" t="str">
            <v>Tee11SCH 80-</v>
          </cell>
          <cell r="D2403" t="str">
            <v>Tee</v>
          </cell>
          <cell r="E2403">
            <v>1</v>
          </cell>
          <cell r="F2403">
            <v>1</v>
          </cell>
          <cell r="G2403" t="str">
            <v>SCH 80</v>
          </cell>
          <cell r="H2403" t="str">
            <v>-</v>
          </cell>
          <cell r="I2403">
            <v>11.34</v>
          </cell>
          <cell r="J2403" t="str">
            <v>HTT</v>
          </cell>
        </row>
        <row r="2404">
          <cell r="C2404" t="str">
            <v>Tee21SCH 80-</v>
          </cell>
          <cell r="D2404" t="str">
            <v>Tee</v>
          </cell>
          <cell r="E2404">
            <v>2</v>
          </cell>
          <cell r="F2404">
            <v>1</v>
          </cell>
          <cell r="G2404" t="str">
            <v>SCH 80</v>
          </cell>
          <cell r="H2404" t="str">
            <v>-</v>
          </cell>
          <cell r="I2404">
            <v>16.5</v>
          </cell>
          <cell r="J2404" t="str">
            <v>Anaco</v>
          </cell>
        </row>
        <row r="2405">
          <cell r="C2405" t="str">
            <v>Tee22SCH 80-</v>
          </cell>
          <cell r="D2405" t="str">
            <v>Tee</v>
          </cell>
          <cell r="E2405">
            <v>2</v>
          </cell>
          <cell r="F2405">
            <v>2</v>
          </cell>
          <cell r="G2405" t="str">
            <v>SCH 80</v>
          </cell>
          <cell r="H2405" t="str">
            <v>-</v>
          </cell>
          <cell r="I2405">
            <v>10.9</v>
          </cell>
          <cell r="J2405" t="str">
            <v>Anaco</v>
          </cell>
        </row>
        <row r="2406">
          <cell r="C2406" t="str">
            <v>Tee21 1/2SCH 80-</v>
          </cell>
          <cell r="D2406" t="str">
            <v>Tee</v>
          </cell>
          <cell r="E2406">
            <v>2</v>
          </cell>
          <cell r="F2406" t="str">
            <v>1 1/2</v>
          </cell>
          <cell r="G2406" t="str">
            <v>SCH 80</v>
          </cell>
          <cell r="H2406" t="str">
            <v>-</v>
          </cell>
          <cell r="I2406">
            <v>16.5</v>
          </cell>
          <cell r="J2406" t="str">
            <v>Anaco</v>
          </cell>
        </row>
        <row r="2407">
          <cell r="C2407" t="str">
            <v>Tee21 1/4SCH 80-</v>
          </cell>
          <cell r="D2407" t="str">
            <v>Tee</v>
          </cell>
          <cell r="E2407">
            <v>2</v>
          </cell>
          <cell r="F2407" t="str">
            <v>1 1/4</v>
          </cell>
          <cell r="G2407" t="str">
            <v>SCH 80</v>
          </cell>
          <cell r="H2407" t="str">
            <v>-</v>
          </cell>
          <cell r="I2407">
            <v>16.5</v>
          </cell>
          <cell r="J2407" t="str">
            <v>Anaco</v>
          </cell>
        </row>
        <row r="2408">
          <cell r="C2408" t="str">
            <v>Tee23/4SCH 80-</v>
          </cell>
          <cell r="D2408" t="str">
            <v>Tee</v>
          </cell>
          <cell r="E2408">
            <v>2</v>
          </cell>
          <cell r="F2408" t="str">
            <v>3/4</v>
          </cell>
          <cell r="G2408" t="str">
            <v>SCH 80</v>
          </cell>
          <cell r="H2408" t="str">
            <v>-</v>
          </cell>
          <cell r="I2408">
            <v>44</v>
          </cell>
          <cell r="J2408" t="str">
            <v>Anaco</v>
          </cell>
        </row>
        <row r="2409">
          <cell r="C2409" t="str">
            <v>Tee22SCH 80-</v>
          </cell>
          <cell r="D2409" t="str">
            <v>Tee</v>
          </cell>
          <cell r="E2409">
            <v>2</v>
          </cell>
          <cell r="F2409">
            <v>2</v>
          </cell>
          <cell r="G2409" t="str">
            <v>SCH 80</v>
          </cell>
          <cell r="H2409" t="str">
            <v>-</v>
          </cell>
          <cell r="I2409">
            <v>11.34</v>
          </cell>
          <cell r="J2409" t="str">
            <v>HTT</v>
          </cell>
        </row>
        <row r="2410">
          <cell r="C2410" t="str">
            <v>Tee32SCH 80-</v>
          </cell>
          <cell r="D2410" t="str">
            <v>Tee</v>
          </cell>
          <cell r="E2410">
            <v>3</v>
          </cell>
          <cell r="F2410">
            <v>2</v>
          </cell>
          <cell r="G2410" t="str">
            <v>SCH 80</v>
          </cell>
          <cell r="H2410" t="str">
            <v>-</v>
          </cell>
          <cell r="I2410">
            <v>27.2</v>
          </cell>
          <cell r="J2410" t="str">
            <v>Anaco</v>
          </cell>
        </row>
        <row r="2411">
          <cell r="C2411" t="str">
            <v>Tee33SCH 80-</v>
          </cell>
          <cell r="D2411" t="str">
            <v>Tee</v>
          </cell>
          <cell r="E2411">
            <v>3</v>
          </cell>
          <cell r="F2411">
            <v>3</v>
          </cell>
          <cell r="G2411" t="str">
            <v>SCH 80</v>
          </cell>
          <cell r="H2411" t="str">
            <v>-</v>
          </cell>
          <cell r="I2411">
            <v>19.850000000000001</v>
          </cell>
          <cell r="J2411" t="str">
            <v>Anaco</v>
          </cell>
        </row>
        <row r="2412">
          <cell r="C2412" t="str">
            <v>Tee31 1/2SCH 80-</v>
          </cell>
          <cell r="D2412" t="str">
            <v>Tee</v>
          </cell>
          <cell r="E2412">
            <v>3</v>
          </cell>
          <cell r="F2412" t="str">
            <v>1 1/2</v>
          </cell>
          <cell r="G2412" t="str">
            <v>SCH 80</v>
          </cell>
          <cell r="H2412" t="str">
            <v>-</v>
          </cell>
        </row>
        <row r="2413">
          <cell r="C2413" t="str">
            <v>Tee31 1/4SCH 80-</v>
          </cell>
          <cell r="D2413" t="str">
            <v>Tee</v>
          </cell>
          <cell r="E2413">
            <v>3</v>
          </cell>
          <cell r="F2413" t="str">
            <v>1 1/4</v>
          </cell>
          <cell r="G2413" t="str">
            <v>SCH 80</v>
          </cell>
          <cell r="H2413" t="str">
            <v>-</v>
          </cell>
        </row>
        <row r="2414">
          <cell r="C2414" t="str">
            <v>Tee32 1/2SCH 80-</v>
          </cell>
          <cell r="D2414" t="str">
            <v>Tee</v>
          </cell>
          <cell r="E2414">
            <v>3</v>
          </cell>
          <cell r="F2414" t="str">
            <v>2 1/2</v>
          </cell>
          <cell r="G2414" t="str">
            <v>SCH 80</v>
          </cell>
          <cell r="H2414" t="str">
            <v>-</v>
          </cell>
          <cell r="I2414">
            <v>19.850000000000001</v>
          </cell>
          <cell r="J2414" t="str">
            <v>Anaco</v>
          </cell>
        </row>
        <row r="2415">
          <cell r="C2415" t="str">
            <v>Tee33SCH 80-</v>
          </cell>
          <cell r="D2415" t="str">
            <v>Tee</v>
          </cell>
          <cell r="E2415">
            <v>3</v>
          </cell>
          <cell r="F2415">
            <v>3</v>
          </cell>
          <cell r="G2415" t="str">
            <v>SCH 80</v>
          </cell>
          <cell r="H2415" t="str">
            <v>-</v>
          </cell>
          <cell r="I2415">
            <v>20.6</v>
          </cell>
          <cell r="J2415" t="str">
            <v>HTT</v>
          </cell>
        </row>
        <row r="2416">
          <cell r="C2416" t="str">
            <v>Tee42SCH 80-</v>
          </cell>
          <cell r="D2416" t="str">
            <v>Tee</v>
          </cell>
          <cell r="E2416">
            <v>4</v>
          </cell>
          <cell r="F2416">
            <v>2</v>
          </cell>
          <cell r="G2416" t="str">
            <v>SCH 80</v>
          </cell>
          <cell r="H2416" t="str">
            <v>-</v>
          </cell>
          <cell r="I2416">
            <v>32</v>
          </cell>
          <cell r="J2416" t="str">
            <v>Anaco</v>
          </cell>
        </row>
        <row r="2417">
          <cell r="C2417" t="str">
            <v>Tee43SCH 80-</v>
          </cell>
          <cell r="D2417" t="str">
            <v>Tee</v>
          </cell>
          <cell r="E2417">
            <v>4</v>
          </cell>
          <cell r="F2417">
            <v>3</v>
          </cell>
          <cell r="G2417" t="str">
            <v>SCH 80</v>
          </cell>
          <cell r="H2417" t="str">
            <v>-</v>
          </cell>
          <cell r="I2417">
            <v>31.2</v>
          </cell>
          <cell r="J2417" t="str">
            <v>Anaco</v>
          </cell>
        </row>
        <row r="2418">
          <cell r="C2418" t="str">
            <v>Tee44SCH 80-</v>
          </cell>
          <cell r="D2418" t="str">
            <v>Tee</v>
          </cell>
          <cell r="E2418">
            <v>4</v>
          </cell>
          <cell r="F2418">
            <v>4</v>
          </cell>
          <cell r="G2418" t="str">
            <v>SCH 80</v>
          </cell>
          <cell r="H2418" t="str">
            <v>-</v>
          </cell>
          <cell r="I2418">
            <v>29.3</v>
          </cell>
          <cell r="J2418" t="str">
            <v>Anaco</v>
          </cell>
        </row>
        <row r="2419">
          <cell r="C2419" t="str">
            <v>Tee41 1/2SCH 80-</v>
          </cell>
          <cell r="D2419" t="str">
            <v>Tee</v>
          </cell>
          <cell r="E2419">
            <v>4</v>
          </cell>
          <cell r="F2419" t="str">
            <v>1 1/2</v>
          </cell>
          <cell r="G2419" t="str">
            <v>SCH 80</v>
          </cell>
          <cell r="H2419" t="str">
            <v>-</v>
          </cell>
          <cell r="I2419">
            <v>42.4</v>
          </cell>
          <cell r="J2419" t="str">
            <v>Anaco</v>
          </cell>
        </row>
        <row r="2420">
          <cell r="C2420" t="str">
            <v>Tee42 1/2SCH 80-</v>
          </cell>
          <cell r="D2420" t="str">
            <v>Tee</v>
          </cell>
          <cell r="E2420">
            <v>4</v>
          </cell>
          <cell r="F2420" t="str">
            <v>2 1/2</v>
          </cell>
          <cell r="G2420" t="str">
            <v>SCH 80</v>
          </cell>
          <cell r="H2420" t="str">
            <v>-</v>
          </cell>
          <cell r="I2420">
            <v>60.65</v>
          </cell>
          <cell r="J2420" t="str">
            <v>Anaco</v>
          </cell>
        </row>
        <row r="2421">
          <cell r="C2421" t="str">
            <v>Tee43 1/2SCH 80-</v>
          </cell>
          <cell r="D2421" t="str">
            <v>Tee</v>
          </cell>
          <cell r="E2421">
            <v>4</v>
          </cell>
          <cell r="F2421" t="str">
            <v>3 1/2</v>
          </cell>
          <cell r="G2421" t="str">
            <v>SCH 80</v>
          </cell>
          <cell r="H2421" t="str">
            <v>-</v>
          </cell>
        </row>
        <row r="2422">
          <cell r="C2422" t="str">
            <v>Tee52SCH 80-</v>
          </cell>
          <cell r="D2422" t="str">
            <v>Tee</v>
          </cell>
          <cell r="E2422">
            <v>5</v>
          </cell>
          <cell r="F2422">
            <v>2</v>
          </cell>
          <cell r="G2422" t="str">
            <v>SCH 80</v>
          </cell>
          <cell r="H2422" t="str">
            <v>-</v>
          </cell>
        </row>
        <row r="2423">
          <cell r="C2423" t="str">
            <v>Tee53SCH 80-</v>
          </cell>
          <cell r="D2423" t="str">
            <v>Tee</v>
          </cell>
          <cell r="E2423">
            <v>5</v>
          </cell>
          <cell r="F2423">
            <v>3</v>
          </cell>
          <cell r="G2423" t="str">
            <v>SCH 80</v>
          </cell>
          <cell r="H2423" t="str">
            <v>-</v>
          </cell>
          <cell r="I2423">
            <v>128.65</v>
          </cell>
          <cell r="J2423" t="str">
            <v>Anaco</v>
          </cell>
        </row>
        <row r="2424">
          <cell r="C2424" t="str">
            <v>Tee54SCH 80-</v>
          </cell>
          <cell r="D2424" t="str">
            <v>Tee</v>
          </cell>
          <cell r="E2424">
            <v>5</v>
          </cell>
          <cell r="F2424">
            <v>4</v>
          </cell>
          <cell r="G2424" t="str">
            <v>SCH 80</v>
          </cell>
          <cell r="H2424" t="str">
            <v>-</v>
          </cell>
          <cell r="I2424">
            <v>128.65</v>
          </cell>
          <cell r="J2424" t="str">
            <v>Anaco</v>
          </cell>
        </row>
        <row r="2425">
          <cell r="C2425" t="str">
            <v>Tee55SCH 80-</v>
          </cell>
          <cell r="D2425" t="str">
            <v>Tee</v>
          </cell>
          <cell r="E2425">
            <v>5</v>
          </cell>
          <cell r="F2425">
            <v>5</v>
          </cell>
          <cell r="G2425" t="str">
            <v>SCH 80</v>
          </cell>
          <cell r="H2425" t="str">
            <v>-</v>
          </cell>
          <cell r="I2425">
            <v>59.7</v>
          </cell>
          <cell r="J2425" t="str">
            <v>Anaco</v>
          </cell>
        </row>
        <row r="2426">
          <cell r="C2426" t="str">
            <v>Tee52 1/2SCH 80-</v>
          </cell>
          <cell r="D2426" t="str">
            <v>Tee</v>
          </cell>
          <cell r="E2426">
            <v>5</v>
          </cell>
          <cell r="F2426" t="str">
            <v>2 1/2</v>
          </cell>
          <cell r="G2426" t="str">
            <v>SCH 80</v>
          </cell>
          <cell r="H2426" t="str">
            <v>-</v>
          </cell>
          <cell r="I2426">
            <v>128.65</v>
          </cell>
          <cell r="J2426" t="str">
            <v>Anaco</v>
          </cell>
        </row>
        <row r="2427">
          <cell r="C2427" t="str">
            <v>Tee53 1/2SCH 80-</v>
          </cell>
          <cell r="D2427" t="str">
            <v>Tee</v>
          </cell>
          <cell r="E2427">
            <v>5</v>
          </cell>
          <cell r="F2427" t="str">
            <v>3 1/2</v>
          </cell>
          <cell r="G2427" t="str">
            <v>SCH 80</v>
          </cell>
          <cell r="H2427" t="str">
            <v>-</v>
          </cell>
        </row>
        <row r="2428">
          <cell r="C2428" t="str">
            <v>Tee63SCH 80-</v>
          </cell>
          <cell r="D2428" t="str">
            <v>Tee</v>
          </cell>
          <cell r="E2428">
            <v>6</v>
          </cell>
          <cell r="F2428">
            <v>3</v>
          </cell>
          <cell r="G2428" t="str">
            <v>SCH 80</v>
          </cell>
          <cell r="H2428" t="str">
            <v>-</v>
          </cell>
          <cell r="I2428">
            <v>57.9</v>
          </cell>
          <cell r="J2428" t="str">
            <v>Anaco</v>
          </cell>
        </row>
        <row r="2429">
          <cell r="C2429" t="str">
            <v>Tee64SCH 80-</v>
          </cell>
          <cell r="D2429" t="str">
            <v>Tee</v>
          </cell>
          <cell r="E2429">
            <v>6</v>
          </cell>
          <cell r="F2429">
            <v>4</v>
          </cell>
          <cell r="G2429" t="str">
            <v>SCH 80</v>
          </cell>
          <cell r="H2429" t="str">
            <v>-</v>
          </cell>
          <cell r="I2429">
            <v>57.9</v>
          </cell>
          <cell r="J2429" t="str">
            <v>Anaco</v>
          </cell>
        </row>
        <row r="2430">
          <cell r="C2430" t="str">
            <v>Tee65SCH 80-</v>
          </cell>
          <cell r="D2430" t="str">
            <v>Tee</v>
          </cell>
          <cell r="E2430">
            <v>6</v>
          </cell>
          <cell r="F2430">
            <v>5</v>
          </cell>
          <cell r="G2430" t="str">
            <v>SCH 80</v>
          </cell>
          <cell r="H2430" t="str">
            <v>-</v>
          </cell>
          <cell r="I2430">
            <v>122.9</v>
          </cell>
          <cell r="J2430" t="str">
            <v>Anaco</v>
          </cell>
        </row>
        <row r="2431">
          <cell r="C2431" t="str">
            <v>Tee66SCH 80-</v>
          </cell>
          <cell r="D2431" t="str">
            <v>Tee</v>
          </cell>
          <cell r="E2431">
            <v>6</v>
          </cell>
          <cell r="F2431">
            <v>6</v>
          </cell>
          <cell r="G2431" t="str">
            <v>SCH 80</v>
          </cell>
          <cell r="H2431" t="str">
            <v>-</v>
          </cell>
          <cell r="I2431">
            <v>45.9</v>
          </cell>
          <cell r="J2431" t="str">
            <v>Anaco</v>
          </cell>
        </row>
        <row r="2432">
          <cell r="C2432" t="str">
            <v>Tee62 1/2SCH 80-</v>
          </cell>
          <cell r="D2432" t="str">
            <v>Tee</v>
          </cell>
          <cell r="E2432">
            <v>6</v>
          </cell>
          <cell r="F2432" t="str">
            <v>2 1/2</v>
          </cell>
          <cell r="G2432" t="str">
            <v>SCH 80</v>
          </cell>
          <cell r="H2432" t="str">
            <v>-</v>
          </cell>
          <cell r="I2432">
            <v>240.5</v>
          </cell>
          <cell r="J2432" t="str">
            <v>Anaco</v>
          </cell>
        </row>
        <row r="2433">
          <cell r="C2433" t="str">
            <v>Tee63 1/2SCH 80-</v>
          </cell>
          <cell r="D2433" t="str">
            <v>Tee</v>
          </cell>
          <cell r="E2433">
            <v>6</v>
          </cell>
          <cell r="F2433" t="str">
            <v>3 1/2</v>
          </cell>
          <cell r="G2433" t="str">
            <v>SCH 80</v>
          </cell>
          <cell r="H2433" t="str">
            <v>-</v>
          </cell>
        </row>
        <row r="2434">
          <cell r="C2434" t="str">
            <v>Tee84SCH 80-</v>
          </cell>
          <cell r="D2434" t="str">
            <v>Tee</v>
          </cell>
          <cell r="E2434">
            <v>8</v>
          </cell>
          <cell r="F2434">
            <v>4</v>
          </cell>
          <cell r="G2434" t="str">
            <v>SCH 80</v>
          </cell>
          <cell r="H2434" t="str">
            <v>-</v>
          </cell>
          <cell r="I2434">
            <v>100.8</v>
          </cell>
          <cell r="J2434" t="str">
            <v>Anaco</v>
          </cell>
        </row>
        <row r="2435">
          <cell r="C2435" t="str">
            <v>Tee85SCH 80-</v>
          </cell>
          <cell r="D2435" t="str">
            <v>Tee</v>
          </cell>
          <cell r="E2435">
            <v>8</v>
          </cell>
          <cell r="F2435">
            <v>5</v>
          </cell>
          <cell r="G2435" t="str">
            <v>SCH 80</v>
          </cell>
          <cell r="H2435" t="str">
            <v>-</v>
          </cell>
          <cell r="I2435">
            <v>126.1</v>
          </cell>
          <cell r="J2435" t="str">
            <v>Anaco</v>
          </cell>
        </row>
        <row r="2436">
          <cell r="C2436" t="str">
            <v>Tee86SCH 80-</v>
          </cell>
          <cell r="D2436" t="str">
            <v>Tee</v>
          </cell>
          <cell r="E2436">
            <v>8</v>
          </cell>
          <cell r="F2436">
            <v>6</v>
          </cell>
          <cell r="G2436" t="str">
            <v>SCH 80</v>
          </cell>
          <cell r="H2436" t="str">
            <v>-</v>
          </cell>
          <cell r="I2436">
            <v>100.8</v>
          </cell>
          <cell r="J2436" t="str">
            <v>Anaco</v>
          </cell>
        </row>
        <row r="2437">
          <cell r="C2437" t="str">
            <v>Tee88SCH 80-</v>
          </cell>
          <cell r="D2437" t="str">
            <v>Tee</v>
          </cell>
          <cell r="E2437">
            <v>8</v>
          </cell>
          <cell r="F2437">
            <v>8</v>
          </cell>
          <cell r="G2437" t="str">
            <v>SCH 80</v>
          </cell>
          <cell r="H2437" t="str">
            <v>-</v>
          </cell>
          <cell r="I2437">
            <v>93.6</v>
          </cell>
          <cell r="J2437" t="str">
            <v>Anaco</v>
          </cell>
        </row>
        <row r="2438">
          <cell r="C2438" t="str">
            <v>Tee83 1/2SCH 80-</v>
          </cell>
          <cell r="D2438" t="str">
            <v>Tee</v>
          </cell>
          <cell r="E2438">
            <v>8</v>
          </cell>
          <cell r="F2438" t="str">
            <v>3 1/2</v>
          </cell>
          <cell r="G2438" t="str">
            <v>SCH 80</v>
          </cell>
          <cell r="H2438" t="str">
            <v>-</v>
          </cell>
        </row>
        <row r="2439">
          <cell r="C2439" t="str">
            <v>Tee104SCH 80-</v>
          </cell>
          <cell r="D2439" t="str">
            <v>Tee</v>
          </cell>
          <cell r="E2439">
            <v>10</v>
          </cell>
          <cell r="F2439">
            <v>4</v>
          </cell>
          <cell r="G2439" t="str">
            <v>SCH 80</v>
          </cell>
          <cell r="H2439" t="str">
            <v>-</v>
          </cell>
        </row>
        <row r="2440">
          <cell r="C2440" t="str">
            <v>Tee105SCH 80-</v>
          </cell>
          <cell r="D2440" t="str">
            <v>Tee</v>
          </cell>
          <cell r="E2440">
            <v>10</v>
          </cell>
          <cell r="F2440">
            <v>5</v>
          </cell>
          <cell r="G2440" t="str">
            <v>SCH 80</v>
          </cell>
          <cell r="H2440" t="str">
            <v>-</v>
          </cell>
        </row>
        <row r="2441">
          <cell r="C2441" t="str">
            <v>Tee106SCH 80-</v>
          </cell>
          <cell r="D2441" t="str">
            <v>Tee</v>
          </cell>
          <cell r="E2441">
            <v>10</v>
          </cell>
          <cell r="F2441">
            <v>6</v>
          </cell>
          <cell r="G2441" t="str">
            <v>SCH 80</v>
          </cell>
          <cell r="H2441" t="str">
            <v>-</v>
          </cell>
          <cell r="I2441">
            <v>611.84</v>
          </cell>
          <cell r="J2441" t="str">
            <v>Anaco</v>
          </cell>
        </row>
        <row r="2442">
          <cell r="C2442" t="str">
            <v>Tee108SCH 80-</v>
          </cell>
          <cell r="D2442" t="str">
            <v>Tee</v>
          </cell>
          <cell r="E2442">
            <v>10</v>
          </cell>
          <cell r="F2442">
            <v>8</v>
          </cell>
          <cell r="G2442" t="str">
            <v>SCH 80</v>
          </cell>
          <cell r="H2442" t="str">
            <v>-</v>
          </cell>
          <cell r="I2442">
            <v>611.84</v>
          </cell>
          <cell r="J2442" t="str">
            <v>Anaco</v>
          </cell>
        </row>
        <row r="2443">
          <cell r="C2443" t="str">
            <v>Tee1010SCH 80-</v>
          </cell>
          <cell r="D2443" t="str">
            <v>Tee</v>
          </cell>
          <cell r="E2443">
            <v>10</v>
          </cell>
          <cell r="F2443">
            <v>10</v>
          </cell>
          <cell r="G2443" t="str">
            <v>SCH 80</v>
          </cell>
          <cell r="H2443" t="str">
            <v>-</v>
          </cell>
          <cell r="I2443">
            <v>380</v>
          </cell>
          <cell r="J2443" t="str">
            <v>Anaco</v>
          </cell>
        </row>
        <row r="2444">
          <cell r="C2444" t="str">
            <v>Tee125SCH 80-</v>
          </cell>
          <cell r="D2444" t="str">
            <v>Tee</v>
          </cell>
          <cell r="E2444">
            <v>12</v>
          </cell>
          <cell r="F2444">
            <v>5</v>
          </cell>
          <cell r="G2444" t="str">
            <v>SCH 80</v>
          </cell>
          <cell r="H2444" t="str">
            <v>-</v>
          </cell>
        </row>
        <row r="2445">
          <cell r="C2445" t="str">
            <v>Tee126SCH 80-</v>
          </cell>
          <cell r="D2445" t="str">
            <v>Tee</v>
          </cell>
          <cell r="E2445">
            <v>12</v>
          </cell>
          <cell r="F2445">
            <v>6</v>
          </cell>
          <cell r="G2445" t="str">
            <v>SCH 80</v>
          </cell>
          <cell r="H2445" t="str">
            <v>-</v>
          </cell>
          <cell r="I2445">
            <v>824.65</v>
          </cell>
          <cell r="J2445" t="str">
            <v>Anaco</v>
          </cell>
        </row>
        <row r="2446">
          <cell r="C2446" t="str">
            <v>Tee128SCH 80-</v>
          </cell>
          <cell r="D2446" t="str">
            <v>Tee</v>
          </cell>
          <cell r="E2446">
            <v>12</v>
          </cell>
          <cell r="F2446">
            <v>8</v>
          </cell>
          <cell r="G2446" t="str">
            <v>SCH 80</v>
          </cell>
          <cell r="H2446" t="str">
            <v>-</v>
          </cell>
          <cell r="I2446">
            <v>824.65</v>
          </cell>
          <cell r="J2446" t="str">
            <v>Anaco</v>
          </cell>
        </row>
        <row r="2447">
          <cell r="C2447" t="str">
            <v>Tee1210SCH 80-</v>
          </cell>
          <cell r="D2447" t="str">
            <v>Tee</v>
          </cell>
          <cell r="E2447">
            <v>12</v>
          </cell>
          <cell r="F2447">
            <v>10</v>
          </cell>
          <cell r="G2447" t="str">
            <v>SCH 80</v>
          </cell>
          <cell r="H2447" t="str">
            <v>-</v>
          </cell>
          <cell r="I2447">
            <v>824.65</v>
          </cell>
          <cell r="J2447" t="str">
            <v>Anaco</v>
          </cell>
        </row>
        <row r="2448">
          <cell r="C2448" t="str">
            <v>Tee1212SCH 80-</v>
          </cell>
          <cell r="D2448" t="str">
            <v>Tee</v>
          </cell>
          <cell r="E2448">
            <v>12</v>
          </cell>
          <cell r="F2448">
            <v>12</v>
          </cell>
          <cell r="G2448" t="str">
            <v>SCH 80</v>
          </cell>
          <cell r="H2448" t="str">
            <v>-</v>
          </cell>
          <cell r="I2448">
            <v>591.04999999999995</v>
          </cell>
          <cell r="J2448" t="str">
            <v>Anaco</v>
          </cell>
        </row>
        <row r="2449">
          <cell r="C2449" t="str">
            <v>Tee146SCH 80-</v>
          </cell>
          <cell r="D2449" t="str">
            <v>Tee</v>
          </cell>
          <cell r="E2449">
            <v>14</v>
          </cell>
          <cell r="F2449">
            <v>6</v>
          </cell>
          <cell r="G2449" t="str">
            <v>SCH 80</v>
          </cell>
          <cell r="H2449" t="str">
            <v>-</v>
          </cell>
        </row>
        <row r="2450">
          <cell r="C2450" t="str">
            <v>Tee148SCH 80-</v>
          </cell>
          <cell r="D2450" t="str">
            <v>Tee</v>
          </cell>
          <cell r="E2450">
            <v>14</v>
          </cell>
          <cell r="F2450">
            <v>8</v>
          </cell>
          <cell r="G2450" t="str">
            <v>SCH 80</v>
          </cell>
          <cell r="H2450" t="str">
            <v>-</v>
          </cell>
        </row>
        <row r="2451">
          <cell r="C2451" t="str">
            <v>Tee1410SCH 80-</v>
          </cell>
          <cell r="D2451" t="str">
            <v>Tee</v>
          </cell>
          <cell r="E2451">
            <v>14</v>
          </cell>
          <cell r="F2451">
            <v>10</v>
          </cell>
          <cell r="G2451" t="str">
            <v>SCH 80</v>
          </cell>
          <cell r="H2451" t="str">
            <v>-</v>
          </cell>
        </row>
        <row r="2452">
          <cell r="C2452" t="str">
            <v>Tee1412SCH 80-</v>
          </cell>
          <cell r="D2452" t="str">
            <v>Tee</v>
          </cell>
          <cell r="E2452">
            <v>14</v>
          </cell>
          <cell r="F2452">
            <v>12</v>
          </cell>
          <cell r="G2452" t="str">
            <v>SCH 80</v>
          </cell>
          <cell r="H2452" t="str">
            <v>-</v>
          </cell>
        </row>
        <row r="2453">
          <cell r="C2453" t="str">
            <v>Tee1414SCH 80-</v>
          </cell>
          <cell r="D2453" t="str">
            <v>Tee</v>
          </cell>
          <cell r="E2453">
            <v>14</v>
          </cell>
          <cell r="F2453">
            <v>14</v>
          </cell>
          <cell r="G2453" t="str">
            <v>SCH 80</v>
          </cell>
          <cell r="H2453" t="str">
            <v>-</v>
          </cell>
        </row>
        <row r="2454">
          <cell r="C2454" t="str">
            <v>Tee166SCH 80-</v>
          </cell>
          <cell r="D2454" t="str">
            <v>Tee</v>
          </cell>
          <cell r="E2454">
            <v>16</v>
          </cell>
          <cell r="F2454">
            <v>6</v>
          </cell>
          <cell r="G2454" t="str">
            <v>SCH 80</v>
          </cell>
          <cell r="H2454" t="str">
            <v>-</v>
          </cell>
        </row>
        <row r="2455">
          <cell r="C2455" t="str">
            <v>Tee168SCH 80-</v>
          </cell>
          <cell r="D2455" t="str">
            <v>Tee</v>
          </cell>
          <cell r="E2455">
            <v>16</v>
          </cell>
          <cell r="F2455">
            <v>8</v>
          </cell>
          <cell r="G2455" t="str">
            <v>SCH 80</v>
          </cell>
          <cell r="H2455" t="str">
            <v>-</v>
          </cell>
        </row>
        <row r="2456">
          <cell r="C2456" t="str">
            <v>Tee1610SCH 80-</v>
          </cell>
          <cell r="D2456" t="str">
            <v>Tee</v>
          </cell>
          <cell r="E2456">
            <v>16</v>
          </cell>
          <cell r="F2456">
            <v>10</v>
          </cell>
          <cell r="G2456" t="str">
            <v>SCH 80</v>
          </cell>
          <cell r="H2456" t="str">
            <v>-</v>
          </cell>
        </row>
        <row r="2457">
          <cell r="C2457" t="str">
            <v>Tee1612SCH 80-</v>
          </cell>
          <cell r="D2457" t="str">
            <v>Tee</v>
          </cell>
          <cell r="E2457">
            <v>16</v>
          </cell>
          <cell r="F2457">
            <v>12</v>
          </cell>
          <cell r="G2457" t="str">
            <v>SCH 80</v>
          </cell>
          <cell r="H2457" t="str">
            <v>-</v>
          </cell>
        </row>
        <row r="2458">
          <cell r="C2458" t="str">
            <v>Tee1614SCH 80-</v>
          </cell>
          <cell r="D2458" t="str">
            <v>Tee</v>
          </cell>
          <cell r="E2458">
            <v>16</v>
          </cell>
          <cell r="F2458">
            <v>14</v>
          </cell>
          <cell r="G2458" t="str">
            <v>SCH 80</v>
          </cell>
          <cell r="H2458" t="str">
            <v>-</v>
          </cell>
        </row>
        <row r="2459">
          <cell r="C2459" t="str">
            <v>Tee1616SCH 80-</v>
          </cell>
          <cell r="D2459" t="str">
            <v>Tee</v>
          </cell>
          <cell r="E2459">
            <v>16</v>
          </cell>
          <cell r="F2459">
            <v>16</v>
          </cell>
          <cell r="G2459" t="str">
            <v>SCH 80</v>
          </cell>
          <cell r="H2459" t="str">
            <v>-</v>
          </cell>
          <cell r="I2459">
            <v>882.1</v>
          </cell>
          <cell r="J2459" t="str">
            <v>Anaco</v>
          </cell>
        </row>
        <row r="2460">
          <cell r="C2460" t="str">
            <v>Tee188SCH 80-</v>
          </cell>
          <cell r="D2460" t="str">
            <v>Tee</v>
          </cell>
          <cell r="E2460">
            <v>18</v>
          </cell>
          <cell r="F2460">
            <v>8</v>
          </cell>
          <cell r="G2460" t="str">
            <v>SCH 80</v>
          </cell>
          <cell r="H2460" t="str">
            <v>-</v>
          </cell>
        </row>
        <row r="2461">
          <cell r="C2461" t="str">
            <v>Tee1810SCH 80-</v>
          </cell>
          <cell r="D2461" t="str">
            <v>Tee</v>
          </cell>
          <cell r="E2461">
            <v>18</v>
          </cell>
          <cell r="F2461">
            <v>10</v>
          </cell>
          <cell r="G2461" t="str">
            <v>SCH 80</v>
          </cell>
          <cell r="H2461" t="str">
            <v>-</v>
          </cell>
        </row>
        <row r="2462">
          <cell r="C2462" t="str">
            <v>Tee1812SCH 80-</v>
          </cell>
          <cell r="D2462" t="str">
            <v>Tee</v>
          </cell>
          <cell r="E2462">
            <v>18</v>
          </cell>
          <cell r="F2462">
            <v>12</v>
          </cell>
          <cell r="G2462" t="str">
            <v>SCH 80</v>
          </cell>
          <cell r="H2462" t="str">
            <v>-</v>
          </cell>
        </row>
        <row r="2463">
          <cell r="C2463" t="str">
            <v>Tee1814SCH 80-</v>
          </cell>
          <cell r="D2463" t="str">
            <v>Tee</v>
          </cell>
          <cell r="E2463">
            <v>18</v>
          </cell>
          <cell r="F2463">
            <v>14</v>
          </cell>
          <cell r="G2463" t="str">
            <v>SCH 80</v>
          </cell>
          <cell r="H2463" t="str">
            <v>-</v>
          </cell>
        </row>
        <row r="2464">
          <cell r="C2464" t="str">
            <v>Tee1816SCH 80-</v>
          </cell>
          <cell r="D2464" t="str">
            <v>Tee</v>
          </cell>
          <cell r="E2464">
            <v>18</v>
          </cell>
          <cell r="F2464">
            <v>16</v>
          </cell>
          <cell r="G2464" t="str">
            <v>SCH 80</v>
          </cell>
          <cell r="H2464" t="str">
            <v>-</v>
          </cell>
        </row>
        <row r="2465">
          <cell r="C2465" t="str">
            <v>Tee1818SCH 80-</v>
          </cell>
          <cell r="D2465" t="str">
            <v>Tee</v>
          </cell>
          <cell r="E2465">
            <v>18</v>
          </cell>
          <cell r="F2465">
            <v>18</v>
          </cell>
          <cell r="G2465" t="str">
            <v>SCH 80</v>
          </cell>
          <cell r="H2465" t="str">
            <v>-</v>
          </cell>
        </row>
        <row r="2466">
          <cell r="C2466" t="str">
            <v>Tee208SCH 80-</v>
          </cell>
          <cell r="D2466" t="str">
            <v>Tee</v>
          </cell>
          <cell r="E2466">
            <v>20</v>
          </cell>
          <cell r="F2466">
            <v>8</v>
          </cell>
          <cell r="G2466" t="str">
            <v>SCH 80</v>
          </cell>
          <cell r="H2466" t="str">
            <v>-</v>
          </cell>
        </row>
        <row r="2467">
          <cell r="C2467" t="str">
            <v>Tee2010SCH 80-</v>
          </cell>
          <cell r="D2467" t="str">
            <v>Tee</v>
          </cell>
          <cell r="E2467">
            <v>20</v>
          </cell>
          <cell r="F2467">
            <v>10</v>
          </cell>
          <cell r="G2467" t="str">
            <v>SCH 80</v>
          </cell>
          <cell r="H2467" t="str">
            <v>-</v>
          </cell>
        </row>
        <row r="2468">
          <cell r="C2468" t="str">
            <v>Tee2012SCH 80-</v>
          </cell>
          <cell r="D2468" t="str">
            <v>Tee</v>
          </cell>
          <cell r="E2468">
            <v>20</v>
          </cell>
          <cell r="F2468">
            <v>12</v>
          </cell>
          <cell r="G2468" t="str">
            <v>SCH 80</v>
          </cell>
          <cell r="H2468" t="str">
            <v>-</v>
          </cell>
        </row>
        <row r="2469">
          <cell r="C2469" t="str">
            <v>Tee2014SCH 80-</v>
          </cell>
          <cell r="D2469" t="str">
            <v>Tee</v>
          </cell>
          <cell r="E2469">
            <v>20</v>
          </cell>
          <cell r="F2469">
            <v>14</v>
          </cell>
          <cell r="G2469" t="str">
            <v>SCH 80</v>
          </cell>
          <cell r="H2469" t="str">
            <v>-</v>
          </cell>
        </row>
        <row r="2470">
          <cell r="C2470" t="str">
            <v>Tee2016SCH 80-</v>
          </cell>
          <cell r="D2470" t="str">
            <v>Tee</v>
          </cell>
          <cell r="E2470">
            <v>20</v>
          </cell>
          <cell r="F2470">
            <v>16</v>
          </cell>
          <cell r="G2470" t="str">
            <v>SCH 80</v>
          </cell>
          <cell r="H2470" t="str">
            <v>-</v>
          </cell>
        </row>
        <row r="2471">
          <cell r="C2471" t="str">
            <v>Tee2018SCH 80-</v>
          </cell>
          <cell r="D2471" t="str">
            <v>Tee</v>
          </cell>
          <cell r="E2471">
            <v>20</v>
          </cell>
          <cell r="F2471">
            <v>18</v>
          </cell>
          <cell r="G2471" t="str">
            <v>SCH 80</v>
          </cell>
          <cell r="H2471" t="str">
            <v>-</v>
          </cell>
        </row>
        <row r="2472">
          <cell r="C2472" t="str">
            <v>Tee2020SCH 80-</v>
          </cell>
          <cell r="D2472" t="str">
            <v>Tee</v>
          </cell>
          <cell r="E2472">
            <v>20</v>
          </cell>
          <cell r="F2472">
            <v>20</v>
          </cell>
          <cell r="G2472" t="str">
            <v>SCH 80</v>
          </cell>
          <cell r="H2472" t="str">
            <v>-</v>
          </cell>
        </row>
        <row r="2473">
          <cell r="C2473" t="str">
            <v>Tee2410SCH 80-</v>
          </cell>
          <cell r="D2473" t="str">
            <v>Tee</v>
          </cell>
          <cell r="E2473">
            <v>24</v>
          </cell>
          <cell r="F2473">
            <v>10</v>
          </cell>
          <cell r="G2473" t="str">
            <v>SCH 80</v>
          </cell>
          <cell r="H2473" t="str">
            <v>-</v>
          </cell>
        </row>
        <row r="2474">
          <cell r="C2474" t="str">
            <v>Tee2412SCH 80-</v>
          </cell>
          <cell r="D2474" t="str">
            <v>Tee</v>
          </cell>
          <cell r="E2474">
            <v>24</v>
          </cell>
          <cell r="F2474">
            <v>12</v>
          </cell>
          <cell r="G2474" t="str">
            <v>SCH 80</v>
          </cell>
          <cell r="H2474" t="str">
            <v>-</v>
          </cell>
        </row>
        <row r="2475">
          <cell r="C2475" t="str">
            <v>Tee2414SCH 80-</v>
          </cell>
          <cell r="D2475" t="str">
            <v>Tee</v>
          </cell>
          <cell r="E2475">
            <v>24</v>
          </cell>
          <cell r="F2475">
            <v>14</v>
          </cell>
          <cell r="G2475" t="str">
            <v>SCH 80</v>
          </cell>
          <cell r="H2475" t="str">
            <v>-</v>
          </cell>
        </row>
        <row r="2476">
          <cell r="C2476" t="str">
            <v>Tee2416SCH 80-</v>
          </cell>
          <cell r="D2476" t="str">
            <v>Tee</v>
          </cell>
          <cell r="E2476">
            <v>24</v>
          </cell>
          <cell r="F2476">
            <v>16</v>
          </cell>
          <cell r="G2476" t="str">
            <v>SCH 80</v>
          </cell>
          <cell r="H2476" t="str">
            <v>-</v>
          </cell>
        </row>
        <row r="2477">
          <cell r="C2477" t="str">
            <v>Tee2418SCH 80-</v>
          </cell>
          <cell r="D2477" t="str">
            <v>Tee</v>
          </cell>
          <cell r="E2477">
            <v>24</v>
          </cell>
          <cell r="F2477">
            <v>18</v>
          </cell>
          <cell r="G2477" t="str">
            <v>SCH 80</v>
          </cell>
          <cell r="H2477" t="str">
            <v>-</v>
          </cell>
        </row>
        <row r="2478">
          <cell r="C2478" t="str">
            <v>Tee2420SCH 80-</v>
          </cell>
          <cell r="D2478" t="str">
            <v>Tee</v>
          </cell>
          <cell r="E2478">
            <v>24</v>
          </cell>
          <cell r="F2478">
            <v>20</v>
          </cell>
          <cell r="G2478" t="str">
            <v>SCH 80</v>
          </cell>
          <cell r="H2478" t="str">
            <v>-</v>
          </cell>
        </row>
        <row r="2479">
          <cell r="C2479" t="str">
            <v>Tee2424SCH 80-</v>
          </cell>
          <cell r="D2479" t="str">
            <v>Tee</v>
          </cell>
          <cell r="E2479">
            <v>24</v>
          </cell>
          <cell r="F2479">
            <v>24</v>
          </cell>
          <cell r="G2479" t="str">
            <v>SCH 80</v>
          </cell>
          <cell r="H2479" t="str">
            <v>-</v>
          </cell>
        </row>
        <row r="2480">
          <cell r="C2480" t="str">
            <v>Tee1 1/21SCH 80-</v>
          </cell>
          <cell r="D2480" t="str">
            <v>Tee</v>
          </cell>
          <cell r="E2480" t="str">
            <v>1 1/2</v>
          </cell>
          <cell r="F2480">
            <v>1</v>
          </cell>
          <cell r="G2480" t="str">
            <v>SCH 80</v>
          </cell>
          <cell r="H2480" t="str">
            <v>-</v>
          </cell>
          <cell r="I2480">
            <v>17.45</v>
          </cell>
          <cell r="J2480" t="str">
            <v>Anaco</v>
          </cell>
        </row>
        <row r="2481">
          <cell r="C2481" t="str">
            <v>Tee1 1/21 1/2SCH 80-</v>
          </cell>
          <cell r="D2481" t="str">
            <v>Tee</v>
          </cell>
          <cell r="E2481" t="str">
            <v>1 1/2</v>
          </cell>
          <cell r="F2481" t="str">
            <v>1 1/2</v>
          </cell>
          <cell r="G2481" t="str">
            <v>SCH 80</v>
          </cell>
          <cell r="H2481" t="str">
            <v>-</v>
          </cell>
          <cell r="I2481">
            <v>12.8</v>
          </cell>
          <cell r="J2481" t="str">
            <v>Anaco</v>
          </cell>
        </row>
        <row r="2482">
          <cell r="C2482" t="str">
            <v>Tee1 1/21 1/4SCH 80-</v>
          </cell>
          <cell r="D2482" t="str">
            <v>Tee</v>
          </cell>
          <cell r="E2482" t="str">
            <v>1 1/2</v>
          </cell>
          <cell r="F2482" t="str">
            <v>1 1/4</v>
          </cell>
          <cell r="G2482" t="str">
            <v>SCH 80</v>
          </cell>
          <cell r="H2482" t="str">
            <v>-</v>
          </cell>
          <cell r="I2482">
            <v>20</v>
          </cell>
          <cell r="J2482" t="str">
            <v>Anaco</v>
          </cell>
        </row>
        <row r="2483">
          <cell r="C2483" t="str">
            <v>Tee1 1/21/2SCH 80-</v>
          </cell>
          <cell r="D2483" t="str">
            <v>Tee</v>
          </cell>
          <cell r="E2483" t="str">
            <v>1 1/2</v>
          </cell>
          <cell r="F2483" t="str">
            <v>1/2</v>
          </cell>
          <cell r="G2483" t="str">
            <v>SCH 80</v>
          </cell>
          <cell r="H2483" t="str">
            <v>-</v>
          </cell>
          <cell r="I2483">
            <v>35.700000000000003</v>
          </cell>
          <cell r="J2483" t="str">
            <v>Anaco</v>
          </cell>
        </row>
        <row r="2484">
          <cell r="C2484" t="str">
            <v>Tee1 1/23/4SCH 80-</v>
          </cell>
          <cell r="D2484" t="str">
            <v>Tee</v>
          </cell>
          <cell r="E2484" t="str">
            <v>1 1/2</v>
          </cell>
          <cell r="F2484" t="str">
            <v>3/4</v>
          </cell>
          <cell r="G2484" t="str">
            <v>SCH 80</v>
          </cell>
          <cell r="H2484" t="str">
            <v>-</v>
          </cell>
          <cell r="I2484">
            <v>35.700000000000003</v>
          </cell>
          <cell r="J2484" t="str">
            <v>Anaco</v>
          </cell>
        </row>
        <row r="2485">
          <cell r="C2485" t="str">
            <v>Tee1 1/41SCH 80-</v>
          </cell>
          <cell r="D2485" t="str">
            <v>Tee</v>
          </cell>
          <cell r="E2485" t="str">
            <v>1 1/4</v>
          </cell>
          <cell r="F2485">
            <v>1</v>
          </cell>
          <cell r="G2485" t="str">
            <v>SCH 80</v>
          </cell>
          <cell r="H2485" t="str">
            <v>-</v>
          </cell>
          <cell r="I2485">
            <v>35.4</v>
          </cell>
          <cell r="J2485" t="str">
            <v>Anaco</v>
          </cell>
        </row>
        <row r="2486">
          <cell r="C2486" t="str">
            <v>Tee1 1/41 1/4SCH 80-</v>
          </cell>
          <cell r="D2486" t="str">
            <v>Tee</v>
          </cell>
          <cell r="E2486" t="str">
            <v>1 1/4</v>
          </cell>
          <cell r="F2486" t="str">
            <v>1 1/4</v>
          </cell>
          <cell r="G2486" t="str">
            <v>SCH 80</v>
          </cell>
          <cell r="H2486" t="str">
            <v>-</v>
          </cell>
          <cell r="I2486">
            <v>10.9</v>
          </cell>
          <cell r="J2486" t="str">
            <v>Anaco</v>
          </cell>
        </row>
        <row r="2487">
          <cell r="C2487" t="str">
            <v>Tee1 1/41/2SCH 80-</v>
          </cell>
          <cell r="D2487" t="str">
            <v>Tee</v>
          </cell>
          <cell r="E2487" t="str">
            <v>1 1/4</v>
          </cell>
          <cell r="F2487" t="str">
            <v>1/2</v>
          </cell>
          <cell r="G2487" t="str">
            <v>SCH 80</v>
          </cell>
          <cell r="H2487" t="str">
            <v>-</v>
          </cell>
          <cell r="I2487">
            <v>35.4</v>
          </cell>
          <cell r="J2487" t="str">
            <v>Anaco</v>
          </cell>
        </row>
        <row r="2488">
          <cell r="C2488" t="str">
            <v>Tee1 1/43/4SCH 80-</v>
          </cell>
          <cell r="D2488" t="str">
            <v>Tee</v>
          </cell>
          <cell r="E2488" t="str">
            <v>1 1/4</v>
          </cell>
          <cell r="F2488" t="str">
            <v>3/4</v>
          </cell>
          <cell r="G2488" t="str">
            <v>SCH 80</v>
          </cell>
          <cell r="H2488" t="str">
            <v>-</v>
          </cell>
          <cell r="I2488">
            <v>35.4</v>
          </cell>
          <cell r="J2488" t="str">
            <v>Anaco</v>
          </cell>
        </row>
        <row r="2489">
          <cell r="C2489" t="str">
            <v>Tee2 1/21SCH 80-</v>
          </cell>
          <cell r="D2489" t="str">
            <v>Tee</v>
          </cell>
          <cell r="E2489" t="str">
            <v>2 1/2</v>
          </cell>
          <cell r="F2489">
            <v>1</v>
          </cell>
          <cell r="G2489" t="str">
            <v>SCH 80</v>
          </cell>
          <cell r="H2489" t="str">
            <v>-</v>
          </cell>
          <cell r="I2489">
            <v>17.899999999999999</v>
          </cell>
          <cell r="J2489" t="str">
            <v>Anaco</v>
          </cell>
        </row>
        <row r="2490">
          <cell r="C2490" t="str">
            <v>Tee2 1/22SCH 80-</v>
          </cell>
          <cell r="D2490" t="str">
            <v>Tee</v>
          </cell>
          <cell r="E2490" t="str">
            <v>2 1/2</v>
          </cell>
          <cell r="F2490">
            <v>2</v>
          </cell>
          <cell r="G2490" t="str">
            <v>SCH 80</v>
          </cell>
          <cell r="H2490" t="str">
            <v>-</v>
          </cell>
          <cell r="I2490">
            <v>25.75</v>
          </cell>
          <cell r="J2490" t="str">
            <v>Anaco</v>
          </cell>
        </row>
        <row r="2491">
          <cell r="C2491" t="str">
            <v>Tee2 1/21 1/2SCH 80-</v>
          </cell>
          <cell r="D2491" t="str">
            <v>Tee</v>
          </cell>
          <cell r="E2491" t="str">
            <v>2 1/2</v>
          </cell>
          <cell r="F2491" t="str">
            <v>1 1/2</v>
          </cell>
          <cell r="G2491" t="str">
            <v>SCH 80</v>
          </cell>
          <cell r="H2491" t="str">
            <v>-</v>
          </cell>
          <cell r="I2491">
            <v>25.75</v>
          </cell>
          <cell r="J2491" t="str">
            <v>Anaco</v>
          </cell>
        </row>
        <row r="2492">
          <cell r="C2492" t="str">
            <v>Tee2 1/21 1/4SCH 80-</v>
          </cell>
          <cell r="D2492" t="str">
            <v>Tee</v>
          </cell>
          <cell r="E2492" t="str">
            <v>2 1/2</v>
          </cell>
          <cell r="F2492" t="str">
            <v>1 1/4</v>
          </cell>
          <cell r="G2492" t="str">
            <v>SCH 80</v>
          </cell>
          <cell r="H2492" t="str">
            <v>-</v>
          </cell>
          <cell r="I2492">
            <v>23.2</v>
          </cell>
          <cell r="J2492" t="str">
            <v>Anaco</v>
          </cell>
        </row>
        <row r="2493">
          <cell r="C2493" t="str">
            <v>Tee2 1/22 1/2SCH 80-</v>
          </cell>
          <cell r="D2493" t="str">
            <v>Tee</v>
          </cell>
          <cell r="E2493" t="str">
            <v>2 1/2</v>
          </cell>
          <cell r="F2493" t="str">
            <v>2 1/2</v>
          </cell>
          <cell r="G2493" t="str">
            <v>SCH 80</v>
          </cell>
          <cell r="H2493" t="str">
            <v>-</v>
          </cell>
          <cell r="I2493">
            <v>19.399999999999999</v>
          </cell>
          <cell r="J2493" t="str">
            <v>Anaco</v>
          </cell>
        </row>
        <row r="2494">
          <cell r="C2494" t="str">
            <v>Tee3 1/22SCH 80-</v>
          </cell>
          <cell r="D2494" t="str">
            <v>Tee</v>
          </cell>
          <cell r="E2494" t="str">
            <v>3 1/2</v>
          </cell>
          <cell r="F2494">
            <v>2</v>
          </cell>
          <cell r="G2494" t="str">
            <v>SCH 80</v>
          </cell>
          <cell r="H2494" t="str">
            <v>-</v>
          </cell>
        </row>
        <row r="2495">
          <cell r="C2495" t="str">
            <v>Tee3 1/23SCH 80-</v>
          </cell>
          <cell r="D2495" t="str">
            <v>Tee</v>
          </cell>
          <cell r="E2495" t="str">
            <v>3 1/2</v>
          </cell>
          <cell r="F2495">
            <v>3</v>
          </cell>
          <cell r="G2495" t="str">
            <v>SCH 80</v>
          </cell>
          <cell r="H2495" t="str">
            <v>-</v>
          </cell>
        </row>
        <row r="2496">
          <cell r="C2496" t="str">
            <v>Tee3 1/21 1/2SCH 80-</v>
          </cell>
          <cell r="D2496" t="str">
            <v>Tee</v>
          </cell>
          <cell r="E2496" t="str">
            <v>3 1/2</v>
          </cell>
          <cell r="F2496" t="str">
            <v>1 1/2</v>
          </cell>
          <cell r="G2496" t="str">
            <v>SCH 80</v>
          </cell>
          <cell r="H2496" t="str">
            <v>-</v>
          </cell>
        </row>
        <row r="2497">
          <cell r="C2497" t="str">
            <v>Tee3 1/22 1/2SCH 80-</v>
          </cell>
          <cell r="D2497" t="str">
            <v>Tee</v>
          </cell>
          <cell r="E2497" t="str">
            <v>3 1/2</v>
          </cell>
          <cell r="F2497" t="str">
            <v>2 1/2</v>
          </cell>
          <cell r="G2497" t="str">
            <v>SCH 80</v>
          </cell>
          <cell r="H2497" t="str">
            <v>-</v>
          </cell>
        </row>
        <row r="2498">
          <cell r="C2498" t="str">
            <v>Tee3 1/23 1/2SCH 80-</v>
          </cell>
          <cell r="D2498" t="str">
            <v>Tee</v>
          </cell>
          <cell r="E2498" t="str">
            <v>3 1/2</v>
          </cell>
          <cell r="F2498" t="str">
            <v>3 1/2</v>
          </cell>
          <cell r="G2498" t="str">
            <v>SCH 80</v>
          </cell>
          <cell r="H2498" t="str">
            <v>-</v>
          </cell>
        </row>
        <row r="2499">
          <cell r="C2499" t="str">
            <v>Tee3/41/2SCH 80-</v>
          </cell>
          <cell r="D2499" t="str">
            <v>Tee</v>
          </cell>
          <cell r="E2499" t="str">
            <v>3/4</v>
          </cell>
          <cell r="F2499" t="str">
            <v>1/2</v>
          </cell>
          <cell r="G2499" t="str">
            <v>SCH 80</v>
          </cell>
          <cell r="H2499" t="str">
            <v>-</v>
          </cell>
          <cell r="I2499">
            <v>20.65</v>
          </cell>
          <cell r="J2499" t="str">
            <v>Anaco</v>
          </cell>
        </row>
        <row r="2500">
          <cell r="C2500" t="str">
            <v>Tee3/43/4SCH 80-</v>
          </cell>
          <cell r="D2500" t="str">
            <v>Tee</v>
          </cell>
          <cell r="E2500" t="str">
            <v>3/4</v>
          </cell>
          <cell r="F2500" t="str">
            <v>3/4</v>
          </cell>
          <cell r="G2500" t="str">
            <v>SCH 80</v>
          </cell>
          <cell r="H2500" t="str">
            <v>-</v>
          </cell>
          <cell r="I2500">
            <v>20.65</v>
          </cell>
          <cell r="J2500" t="str">
            <v>Anaco</v>
          </cell>
        </row>
        <row r="2501">
          <cell r="C2501" t="str">
            <v>Tee11STD-</v>
          </cell>
          <cell r="D2501" t="str">
            <v>Tee</v>
          </cell>
          <cell r="E2501">
            <v>1</v>
          </cell>
          <cell r="F2501">
            <v>1</v>
          </cell>
          <cell r="G2501" t="str">
            <v>STD</v>
          </cell>
          <cell r="H2501" t="str">
            <v>-</v>
          </cell>
          <cell r="I2501">
            <v>9.3000000000000007</v>
          </cell>
          <cell r="J2501" t="str">
            <v>Anaco</v>
          </cell>
        </row>
        <row r="2502">
          <cell r="C2502" t="str">
            <v>Tee11/2STD-</v>
          </cell>
          <cell r="D2502" t="str">
            <v>Tee</v>
          </cell>
          <cell r="E2502">
            <v>1</v>
          </cell>
          <cell r="F2502" t="str">
            <v>1/2</v>
          </cell>
          <cell r="G2502" t="str">
            <v>STD</v>
          </cell>
          <cell r="H2502" t="str">
            <v>-</v>
          </cell>
          <cell r="I2502">
            <v>21.3</v>
          </cell>
          <cell r="J2502" t="str">
            <v>Anaco</v>
          </cell>
        </row>
        <row r="2503">
          <cell r="C2503" t="str">
            <v>Tee13/4STD-</v>
          </cell>
          <cell r="D2503" t="str">
            <v>Tee</v>
          </cell>
          <cell r="E2503">
            <v>1</v>
          </cell>
          <cell r="F2503" t="str">
            <v>3/4</v>
          </cell>
          <cell r="G2503" t="str">
            <v>STD</v>
          </cell>
          <cell r="H2503" t="str">
            <v>-</v>
          </cell>
          <cell r="I2503">
            <v>21.3</v>
          </cell>
          <cell r="J2503" t="str">
            <v>Anaco</v>
          </cell>
        </row>
        <row r="2504">
          <cell r="C2504" t="str">
            <v>Tee21STD-</v>
          </cell>
          <cell r="D2504" t="str">
            <v>Tee</v>
          </cell>
          <cell r="E2504">
            <v>2</v>
          </cell>
          <cell r="F2504">
            <v>1</v>
          </cell>
          <cell r="G2504" t="str">
            <v>STD</v>
          </cell>
          <cell r="H2504" t="str">
            <v>-</v>
          </cell>
          <cell r="I2504">
            <v>15.55</v>
          </cell>
          <cell r="J2504" t="str">
            <v>Anaco</v>
          </cell>
        </row>
        <row r="2505">
          <cell r="C2505" t="str">
            <v>Tee22STD-</v>
          </cell>
          <cell r="D2505" t="str">
            <v>Tee</v>
          </cell>
          <cell r="E2505">
            <v>2</v>
          </cell>
          <cell r="F2505">
            <v>2</v>
          </cell>
          <cell r="G2505" t="str">
            <v>STD</v>
          </cell>
          <cell r="H2505" t="str">
            <v>-</v>
          </cell>
          <cell r="I2505">
            <v>9.3000000000000007</v>
          </cell>
          <cell r="J2505" t="str">
            <v>Anaco</v>
          </cell>
        </row>
        <row r="2506">
          <cell r="C2506" t="str">
            <v>Tee21 1/2STD-</v>
          </cell>
          <cell r="D2506" t="str">
            <v>Tee</v>
          </cell>
          <cell r="E2506">
            <v>2</v>
          </cell>
          <cell r="F2506" t="str">
            <v>1 1/2</v>
          </cell>
          <cell r="G2506" t="str">
            <v>STD</v>
          </cell>
          <cell r="H2506" t="str">
            <v>-</v>
          </cell>
          <cell r="I2506">
            <v>15.55</v>
          </cell>
          <cell r="J2506" t="str">
            <v>Anaco</v>
          </cell>
        </row>
        <row r="2507">
          <cell r="C2507" t="str">
            <v>Tee21 1/4STD-</v>
          </cell>
          <cell r="D2507" t="str">
            <v>Tee</v>
          </cell>
          <cell r="E2507">
            <v>2</v>
          </cell>
          <cell r="F2507" t="str">
            <v>1 1/4</v>
          </cell>
          <cell r="G2507" t="str">
            <v>STD</v>
          </cell>
          <cell r="H2507" t="str">
            <v>-</v>
          </cell>
          <cell r="I2507">
            <v>15.55</v>
          </cell>
          <cell r="J2507" t="str">
            <v>Anaco</v>
          </cell>
        </row>
        <row r="2508">
          <cell r="C2508" t="str">
            <v>Tee23/4STD-</v>
          </cell>
          <cell r="D2508" t="str">
            <v>Tee</v>
          </cell>
          <cell r="E2508">
            <v>2</v>
          </cell>
          <cell r="F2508" t="str">
            <v>3/4</v>
          </cell>
          <cell r="G2508" t="str">
            <v>STD</v>
          </cell>
          <cell r="H2508" t="str">
            <v>-</v>
          </cell>
          <cell r="I2508">
            <v>39.549999999999997</v>
          </cell>
          <cell r="J2508" t="str">
            <v>Anaco</v>
          </cell>
        </row>
        <row r="2509">
          <cell r="C2509" t="str">
            <v>Tee32STD-</v>
          </cell>
          <cell r="D2509" t="str">
            <v>Tee</v>
          </cell>
          <cell r="E2509">
            <v>3</v>
          </cell>
          <cell r="F2509">
            <v>2</v>
          </cell>
          <cell r="G2509" t="str">
            <v>STD</v>
          </cell>
          <cell r="H2509" t="str">
            <v>-</v>
          </cell>
          <cell r="I2509">
            <v>16.649999999999999</v>
          </cell>
          <cell r="J2509" t="str">
            <v>Anaco</v>
          </cell>
        </row>
        <row r="2510">
          <cell r="C2510" t="str">
            <v>Tee33STD-</v>
          </cell>
          <cell r="D2510" t="str">
            <v>Tee</v>
          </cell>
          <cell r="E2510">
            <v>3</v>
          </cell>
          <cell r="F2510">
            <v>3</v>
          </cell>
          <cell r="G2510" t="str">
            <v>STD</v>
          </cell>
          <cell r="H2510" t="str">
            <v>-</v>
          </cell>
          <cell r="I2510">
            <v>12.8</v>
          </cell>
          <cell r="J2510" t="str">
            <v>Anaco</v>
          </cell>
        </row>
        <row r="2511">
          <cell r="C2511" t="str">
            <v>Tee31 1/2STD-</v>
          </cell>
          <cell r="D2511" t="str">
            <v>Tee</v>
          </cell>
          <cell r="E2511">
            <v>3</v>
          </cell>
          <cell r="F2511" t="str">
            <v>1 1/2</v>
          </cell>
          <cell r="G2511" t="str">
            <v>STD</v>
          </cell>
          <cell r="H2511" t="str">
            <v>-</v>
          </cell>
          <cell r="I2511">
            <v>16.649999999999999</v>
          </cell>
          <cell r="J2511" t="str">
            <v>Anaco</v>
          </cell>
        </row>
        <row r="2512">
          <cell r="C2512" t="str">
            <v>Tee31 1/4STD-</v>
          </cell>
          <cell r="D2512" t="str">
            <v>Tee</v>
          </cell>
          <cell r="E2512">
            <v>3</v>
          </cell>
          <cell r="F2512" t="str">
            <v>1 1/4</v>
          </cell>
          <cell r="G2512" t="str">
            <v>STD</v>
          </cell>
          <cell r="H2512" t="str">
            <v>-</v>
          </cell>
        </row>
        <row r="2513">
          <cell r="C2513" t="str">
            <v>Tee32 1/2STD-</v>
          </cell>
          <cell r="D2513" t="str">
            <v>Tee</v>
          </cell>
          <cell r="E2513">
            <v>3</v>
          </cell>
          <cell r="F2513" t="str">
            <v>2 1/2</v>
          </cell>
          <cell r="G2513" t="str">
            <v>STD</v>
          </cell>
          <cell r="H2513" t="str">
            <v>-</v>
          </cell>
          <cell r="I2513">
            <v>16.649999999999999</v>
          </cell>
          <cell r="J2513" t="str">
            <v>Anaco</v>
          </cell>
        </row>
        <row r="2514">
          <cell r="C2514" t="str">
            <v>Tee33STD-</v>
          </cell>
          <cell r="D2514" t="str">
            <v>Tee</v>
          </cell>
          <cell r="E2514">
            <v>3</v>
          </cell>
          <cell r="F2514">
            <v>3</v>
          </cell>
          <cell r="G2514" t="str">
            <v>STD</v>
          </cell>
          <cell r="H2514" t="str">
            <v>-</v>
          </cell>
          <cell r="I2514">
            <v>14.8</v>
          </cell>
          <cell r="J2514" t="str">
            <v>HTT</v>
          </cell>
        </row>
        <row r="2515">
          <cell r="C2515" t="str">
            <v>Tee42STD-</v>
          </cell>
          <cell r="D2515" t="str">
            <v>Tee</v>
          </cell>
          <cell r="E2515">
            <v>4</v>
          </cell>
          <cell r="F2515">
            <v>2</v>
          </cell>
          <cell r="G2515" t="str">
            <v>STD</v>
          </cell>
          <cell r="H2515" t="str">
            <v>-</v>
          </cell>
          <cell r="I2515">
            <v>21.1</v>
          </cell>
          <cell r="J2515" t="str">
            <v>Anaco</v>
          </cell>
        </row>
        <row r="2516">
          <cell r="C2516" t="str">
            <v>Tee43STD-</v>
          </cell>
          <cell r="D2516" t="str">
            <v>Tee</v>
          </cell>
          <cell r="E2516">
            <v>4</v>
          </cell>
          <cell r="F2516">
            <v>3</v>
          </cell>
          <cell r="G2516" t="str">
            <v>STD</v>
          </cell>
          <cell r="H2516" t="str">
            <v>-</v>
          </cell>
          <cell r="I2516">
            <v>21.1</v>
          </cell>
          <cell r="J2516" t="str">
            <v>Anaco</v>
          </cell>
        </row>
        <row r="2517">
          <cell r="C2517" t="str">
            <v>Tee44STD-</v>
          </cell>
          <cell r="D2517" t="str">
            <v>Tee</v>
          </cell>
          <cell r="E2517">
            <v>4</v>
          </cell>
          <cell r="F2517">
            <v>4</v>
          </cell>
          <cell r="G2517" t="str">
            <v>STD</v>
          </cell>
          <cell r="H2517" t="str">
            <v>-</v>
          </cell>
          <cell r="I2517">
            <v>18.25</v>
          </cell>
          <cell r="J2517" t="str">
            <v>Anaco</v>
          </cell>
        </row>
        <row r="2518">
          <cell r="C2518" t="str">
            <v>Tee41 1/2STD-</v>
          </cell>
          <cell r="D2518" t="str">
            <v>Tee</v>
          </cell>
          <cell r="E2518">
            <v>4</v>
          </cell>
          <cell r="F2518" t="str">
            <v>1 1/2</v>
          </cell>
          <cell r="G2518" t="str">
            <v>STD</v>
          </cell>
          <cell r="H2518" t="str">
            <v>-</v>
          </cell>
          <cell r="I2518">
            <v>38.4</v>
          </cell>
          <cell r="J2518" t="str">
            <v>Anaco</v>
          </cell>
        </row>
        <row r="2519">
          <cell r="C2519" t="str">
            <v>Tee42 1/2STD-</v>
          </cell>
          <cell r="D2519" t="str">
            <v>Tee</v>
          </cell>
          <cell r="E2519">
            <v>4</v>
          </cell>
          <cell r="F2519" t="str">
            <v>2 1/2</v>
          </cell>
          <cell r="G2519" t="str">
            <v>STD</v>
          </cell>
          <cell r="H2519" t="str">
            <v>-</v>
          </cell>
          <cell r="I2519">
            <v>21.1</v>
          </cell>
          <cell r="J2519" t="str">
            <v>Anaco</v>
          </cell>
        </row>
        <row r="2520">
          <cell r="C2520" t="str">
            <v>Tee43 1/2STD-</v>
          </cell>
          <cell r="D2520" t="str">
            <v>Tee</v>
          </cell>
          <cell r="E2520">
            <v>4</v>
          </cell>
          <cell r="F2520" t="str">
            <v>3 1/2</v>
          </cell>
          <cell r="G2520" t="str">
            <v>STD</v>
          </cell>
          <cell r="H2520" t="str">
            <v>-</v>
          </cell>
          <cell r="I2520">
            <v>22.9</v>
          </cell>
          <cell r="J2520" t="str">
            <v>Anaco</v>
          </cell>
        </row>
        <row r="2521">
          <cell r="C2521" t="str">
            <v>Tee44STD-</v>
          </cell>
          <cell r="D2521" t="str">
            <v>Tee</v>
          </cell>
          <cell r="E2521">
            <v>4</v>
          </cell>
          <cell r="F2521">
            <v>4</v>
          </cell>
          <cell r="G2521" t="str">
            <v>STD</v>
          </cell>
          <cell r="H2521" t="str">
            <v>-</v>
          </cell>
          <cell r="I2521">
            <v>21</v>
          </cell>
          <cell r="J2521" t="str">
            <v>HTT</v>
          </cell>
        </row>
        <row r="2522">
          <cell r="C2522" t="str">
            <v>Tee52STD-</v>
          </cell>
          <cell r="D2522" t="str">
            <v>Tee</v>
          </cell>
          <cell r="E2522">
            <v>5</v>
          </cell>
          <cell r="F2522">
            <v>2</v>
          </cell>
          <cell r="G2522" t="str">
            <v>STD</v>
          </cell>
          <cell r="H2522" t="str">
            <v>-</v>
          </cell>
          <cell r="I2522">
            <v>45.8</v>
          </cell>
          <cell r="J2522" t="str">
            <v>Anaco</v>
          </cell>
        </row>
        <row r="2523">
          <cell r="C2523" t="str">
            <v>Tee53STD-</v>
          </cell>
          <cell r="D2523" t="str">
            <v>Tee</v>
          </cell>
          <cell r="E2523">
            <v>5</v>
          </cell>
          <cell r="F2523">
            <v>3</v>
          </cell>
          <cell r="G2523" t="str">
            <v>STD</v>
          </cell>
          <cell r="H2523" t="str">
            <v>-</v>
          </cell>
          <cell r="I2523">
            <v>45.8</v>
          </cell>
          <cell r="J2523" t="str">
            <v>Anaco</v>
          </cell>
        </row>
        <row r="2524">
          <cell r="C2524" t="str">
            <v>Tee54STD-</v>
          </cell>
          <cell r="D2524" t="str">
            <v>Tee</v>
          </cell>
          <cell r="E2524">
            <v>5</v>
          </cell>
          <cell r="F2524">
            <v>4</v>
          </cell>
          <cell r="G2524" t="str">
            <v>STD</v>
          </cell>
          <cell r="H2524" t="str">
            <v>-</v>
          </cell>
          <cell r="I2524">
            <v>45.8</v>
          </cell>
          <cell r="J2524" t="str">
            <v>Anaco</v>
          </cell>
        </row>
        <row r="2525">
          <cell r="C2525" t="str">
            <v>Tee55STD-</v>
          </cell>
          <cell r="D2525" t="str">
            <v>Tee</v>
          </cell>
          <cell r="E2525">
            <v>5</v>
          </cell>
          <cell r="F2525">
            <v>5</v>
          </cell>
          <cell r="G2525" t="str">
            <v>STD</v>
          </cell>
          <cell r="H2525" t="str">
            <v>-</v>
          </cell>
          <cell r="I2525">
            <v>33.15</v>
          </cell>
          <cell r="J2525" t="str">
            <v>Anaco</v>
          </cell>
        </row>
        <row r="2526">
          <cell r="C2526" t="str">
            <v>Tee52 1/2STD-</v>
          </cell>
          <cell r="D2526" t="str">
            <v>Tee</v>
          </cell>
          <cell r="E2526">
            <v>5</v>
          </cell>
          <cell r="F2526" t="str">
            <v>2 1/2</v>
          </cell>
          <cell r="G2526" t="str">
            <v>STD</v>
          </cell>
          <cell r="H2526" t="str">
            <v>-</v>
          </cell>
          <cell r="I2526">
            <v>45.8</v>
          </cell>
          <cell r="J2526" t="str">
            <v>Anaco</v>
          </cell>
        </row>
        <row r="2527">
          <cell r="C2527" t="str">
            <v>Tee53 1/2STD-</v>
          </cell>
          <cell r="D2527" t="str">
            <v>Tee</v>
          </cell>
          <cell r="E2527">
            <v>5</v>
          </cell>
          <cell r="F2527" t="str">
            <v>3 1/2</v>
          </cell>
          <cell r="G2527" t="str">
            <v>STD</v>
          </cell>
          <cell r="H2527" t="str">
            <v>-</v>
          </cell>
        </row>
        <row r="2528">
          <cell r="C2528" t="str">
            <v>Tee63STD-</v>
          </cell>
          <cell r="D2528" t="str">
            <v>Tee</v>
          </cell>
          <cell r="E2528">
            <v>6</v>
          </cell>
          <cell r="F2528">
            <v>3</v>
          </cell>
          <cell r="G2528" t="str">
            <v>STD</v>
          </cell>
          <cell r="H2528" t="str">
            <v>-</v>
          </cell>
          <cell r="I2528">
            <v>41.3</v>
          </cell>
          <cell r="J2528" t="str">
            <v>Anaco</v>
          </cell>
        </row>
        <row r="2529">
          <cell r="C2529" t="str">
            <v>Tee64STD-</v>
          </cell>
          <cell r="D2529" t="str">
            <v>Tee</v>
          </cell>
          <cell r="E2529">
            <v>6</v>
          </cell>
          <cell r="F2529">
            <v>4</v>
          </cell>
          <cell r="G2529" t="str">
            <v>STD</v>
          </cell>
          <cell r="H2529" t="str">
            <v>-</v>
          </cell>
          <cell r="I2529">
            <v>41.3</v>
          </cell>
          <cell r="J2529" t="str">
            <v>Anaco</v>
          </cell>
        </row>
        <row r="2530">
          <cell r="C2530" t="str">
            <v>Tee65STD-</v>
          </cell>
          <cell r="D2530" t="str">
            <v>Tee</v>
          </cell>
          <cell r="E2530">
            <v>6</v>
          </cell>
          <cell r="F2530">
            <v>5</v>
          </cell>
          <cell r="G2530" t="str">
            <v>STD</v>
          </cell>
          <cell r="H2530" t="str">
            <v>-</v>
          </cell>
          <cell r="I2530">
            <v>55.7</v>
          </cell>
          <cell r="J2530" t="str">
            <v>Anaco</v>
          </cell>
        </row>
        <row r="2531">
          <cell r="C2531" t="str">
            <v>Tee66STD-</v>
          </cell>
          <cell r="D2531" t="str">
            <v>Tee</v>
          </cell>
          <cell r="E2531">
            <v>6</v>
          </cell>
          <cell r="F2531">
            <v>6</v>
          </cell>
          <cell r="G2531" t="str">
            <v>STD</v>
          </cell>
          <cell r="H2531" t="str">
            <v>-</v>
          </cell>
          <cell r="I2531">
            <v>33.15</v>
          </cell>
          <cell r="J2531" t="str">
            <v>Anaco</v>
          </cell>
        </row>
        <row r="2532">
          <cell r="C2532" t="str">
            <v>Tee62 1/2STD-</v>
          </cell>
          <cell r="D2532" t="str">
            <v>Tee</v>
          </cell>
          <cell r="E2532">
            <v>6</v>
          </cell>
          <cell r="F2532" t="str">
            <v>2 1/2</v>
          </cell>
          <cell r="G2532" t="str">
            <v>STD</v>
          </cell>
          <cell r="H2532" t="str">
            <v>-</v>
          </cell>
          <cell r="I2532">
            <v>99.2</v>
          </cell>
          <cell r="J2532" t="str">
            <v>Anaco</v>
          </cell>
        </row>
        <row r="2533">
          <cell r="C2533" t="str">
            <v>Tee63 1/2STD-</v>
          </cell>
          <cell r="D2533" t="str">
            <v>Tee</v>
          </cell>
          <cell r="E2533">
            <v>6</v>
          </cell>
          <cell r="F2533" t="str">
            <v>3 1/2</v>
          </cell>
          <cell r="G2533" t="str">
            <v>STD</v>
          </cell>
          <cell r="H2533" t="str">
            <v>-</v>
          </cell>
        </row>
        <row r="2534">
          <cell r="C2534" t="str">
            <v>Tee66STD-</v>
          </cell>
          <cell r="D2534" t="str">
            <v>Tee</v>
          </cell>
          <cell r="E2534">
            <v>6</v>
          </cell>
          <cell r="F2534">
            <v>6</v>
          </cell>
          <cell r="G2534" t="str">
            <v>STD</v>
          </cell>
          <cell r="H2534" t="str">
            <v>-</v>
          </cell>
          <cell r="I2534">
            <v>38</v>
          </cell>
          <cell r="J2534" t="str">
            <v>HTT</v>
          </cell>
        </row>
        <row r="2535">
          <cell r="C2535" t="str">
            <v>Tee84STD-</v>
          </cell>
          <cell r="D2535" t="str">
            <v>Tee</v>
          </cell>
          <cell r="E2535">
            <v>8</v>
          </cell>
          <cell r="F2535">
            <v>4</v>
          </cell>
          <cell r="G2535" t="str">
            <v>STD</v>
          </cell>
          <cell r="H2535" t="str">
            <v>-</v>
          </cell>
          <cell r="I2535">
            <v>78.900000000000006</v>
          </cell>
          <cell r="J2535" t="str">
            <v>Anaco</v>
          </cell>
        </row>
        <row r="2536">
          <cell r="C2536" t="str">
            <v>Tee85STD-</v>
          </cell>
          <cell r="D2536" t="str">
            <v>Tee</v>
          </cell>
          <cell r="E2536">
            <v>8</v>
          </cell>
          <cell r="F2536">
            <v>5</v>
          </cell>
          <cell r="G2536" t="str">
            <v>STD</v>
          </cell>
          <cell r="H2536" t="str">
            <v>-</v>
          </cell>
          <cell r="I2536">
            <v>90.6</v>
          </cell>
          <cell r="J2536" t="str">
            <v>Anaco</v>
          </cell>
        </row>
        <row r="2537">
          <cell r="C2537" t="str">
            <v>Tee86STD-</v>
          </cell>
          <cell r="D2537" t="str">
            <v>Tee</v>
          </cell>
          <cell r="E2537">
            <v>8</v>
          </cell>
          <cell r="F2537">
            <v>6</v>
          </cell>
          <cell r="G2537" t="str">
            <v>STD</v>
          </cell>
          <cell r="H2537" t="str">
            <v>-</v>
          </cell>
          <cell r="I2537">
            <v>78.900000000000006</v>
          </cell>
          <cell r="J2537" t="str">
            <v>Anaco</v>
          </cell>
        </row>
        <row r="2538">
          <cell r="C2538" t="str">
            <v>Tee88STD-</v>
          </cell>
          <cell r="D2538" t="str">
            <v>Tee</v>
          </cell>
          <cell r="E2538">
            <v>8</v>
          </cell>
          <cell r="F2538">
            <v>8</v>
          </cell>
          <cell r="G2538" t="str">
            <v>STD</v>
          </cell>
          <cell r="H2538" t="str">
            <v>-</v>
          </cell>
          <cell r="I2538">
            <v>60.5</v>
          </cell>
          <cell r="J2538" t="str">
            <v>Anaco</v>
          </cell>
        </row>
        <row r="2539">
          <cell r="C2539" t="str">
            <v>Tee83 1/2STD-</v>
          </cell>
          <cell r="D2539" t="str">
            <v>Tee</v>
          </cell>
          <cell r="E2539">
            <v>8</v>
          </cell>
          <cell r="F2539" t="str">
            <v>3 1/2</v>
          </cell>
          <cell r="G2539" t="str">
            <v>STD</v>
          </cell>
          <cell r="H2539" t="str">
            <v>-</v>
          </cell>
        </row>
        <row r="2540">
          <cell r="C2540" t="str">
            <v>Tee88STD-</v>
          </cell>
          <cell r="D2540" t="str">
            <v>Tee</v>
          </cell>
          <cell r="E2540">
            <v>8</v>
          </cell>
          <cell r="F2540">
            <v>8</v>
          </cell>
          <cell r="G2540" t="str">
            <v>STD</v>
          </cell>
          <cell r="H2540" t="str">
            <v>-</v>
          </cell>
          <cell r="I2540">
            <v>69.599999999999994</v>
          </cell>
          <cell r="J2540" t="str">
            <v>HTT</v>
          </cell>
        </row>
        <row r="2541">
          <cell r="C2541" t="str">
            <v>Tee104STD-</v>
          </cell>
          <cell r="D2541" t="str">
            <v>Tee</v>
          </cell>
          <cell r="E2541">
            <v>10</v>
          </cell>
          <cell r="F2541">
            <v>4</v>
          </cell>
          <cell r="G2541" t="str">
            <v>STD</v>
          </cell>
          <cell r="H2541" t="str">
            <v>-</v>
          </cell>
          <cell r="I2541">
            <v>133.15</v>
          </cell>
          <cell r="J2541" t="str">
            <v>Anaco</v>
          </cell>
        </row>
        <row r="2542">
          <cell r="C2542" t="str">
            <v>Tee105STD-</v>
          </cell>
          <cell r="D2542" t="str">
            <v>Tee</v>
          </cell>
          <cell r="E2542">
            <v>10</v>
          </cell>
          <cell r="F2542">
            <v>5</v>
          </cell>
          <cell r="G2542" t="str">
            <v>STD</v>
          </cell>
          <cell r="H2542" t="str">
            <v>-</v>
          </cell>
          <cell r="I2542">
            <v>233</v>
          </cell>
          <cell r="J2542" t="str">
            <v>Anaco</v>
          </cell>
        </row>
        <row r="2543">
          <cell r="C2543" t="str">
            <v>Tee106STD-</v>
          </cell>
          <cell r="D2543" t="str">
            <v>Tee</v>
          </cell>
          <cell r="E2543">
            <v>10</v>
          </cell>
          <cell r="F2543">
            <v>6</v>
          </cell>
          <cell r="G2543" t="str">
            <v>STD</v>
          </cell>
          <cell r="H2543" t="str">
            <v>-</v>
          </cell>
          <cell r="I2543">
            <v>133.15</v>
          </cell>
          <cell r="J2543" t="str">
            <v>Anaco</v>
          </cell>
        </row>
        <row r="2544">
          <cell r="C2544" t="str">
            <v>Tee108STD-</v>
          </cell>
          <cell r="D2544" t="str">
            <v>Tee</v>
          </cell>
          <cell r="E2544">
            <v>10</v>
          </cell>
          <cell r="F2544">
            <v>8</v>
          </cell>
          <cell r="G2544" t="str">
            <v>STD</v>
          </cell>
          <cell r="H2544" t="str">
            <v>-</v>
          </cell>
          <cell r="I2544">
            <v>133.15</v>
          </cell>
          <cell r="J2544" t="str">
            <v>Anaco</v>
          </cell>
        </row>
        <row r="2545">
          <cell r="C2545" t="str">
            <v>Tee1010STD-</v>
          </cell>
          <cell r="D2545" t="str">
            <v>Tee</v>
          </cell>
          <cell r="E2545">
            <v>10</v>
          </cell>
          <cell r="F2545">
            <v>10</v>
          </cell>
          <cell r="G2545" t="str">
            <v>STD</v>
          </cell>
          <cell r="H2545" t="str">
            <v>-</v>
          </cell>
          <cell r="I2545">
            <v>100.8</v>
          </cell>
          <cell r="J2545" t="str">
            <v>Anaco</v>
          </cell>
        </row>
        <row r="2546">
          <cell r="C2546" t="str">
            <v>Tee125STD-</v>
          </cell>
          <cell r="D2546" t="str">
            <v>Tee</v>
          </cell>
          <cell r="E2546">
            <v>12</v>
          </cell>
          <cell r="F2546">
            <v>5</v>
          </cell>
          <cell r="G2546" t="str">
            <v>STD</v>
          </cell>
          <cell r="H2546" t="str">
            <v>-</v>
          </cell>
        </row>
        <row r="2547">
          <cell r="C2547" t="str">
            <v>Tee126STD-</v>
          </cell>
          <cell r="D2547" t="str">
            <v>Tee</v>
          </cell>
          <cell r="E2547">
            <v>12</v>
          </cell>
          <cell r="F2547">
            <v>6</v>
          </cell>
          <cell r="G2547" t="str">
            <v>STD</v>
          </cell>
          <cell r="H2547" t="str">
            <v>-</v>
          </cell>
          <cell r="I2547">
            <v>196.5</v>
          </cell>
          <cell r="J2547" t="str">
            <v>Anaco</v>
          </cell>
        </row>
        <row r="2548">
          <cell r="C2548" t="str">
            <v>Tee128STD-</v>
          </cell>
          <cell r="D2548" t="str">
            <v>Tee</v>
          </cell>
          <cell r="E2548">
            <v>12</v>
          </cell>
          <cell r="F2548">
            <v>8</v>
          </cell>
          <cell r="G2548" t="str">
            <v>STD</v>
          </cell>
          <cell r="H2548" t="str">
            <v>-</v>
          </cell>
          <cell r="I2548">
            <v>196.5</v>
          </cell>
          <cell r="J2548" t="str">
            <v>Anaco</v>
          </cell>
        </row>
        <row r="2549">
          <cell r="C2549" t="str">
            <v>Tee1210STD-</v>
          </cell>
          <cell r="D2549" t="str">
            <v>Tee</v>
          </cell>
          <cell r="E2549">
            <v>12</v>
          </cell>
          <cell r="F2549">
            <v>10</v>
          </cell>
          <cell r="G2549" t="str">
            <v>STD</v>
          </cell>
          <cell r="H2549" t="str">
            <v>-</v>
          </cell>
          <cell r="I2549">
            <v>196.5</v>
          </cell>
          <cell r="J2549" t="str">
            <v>Anaco</v>
          </cell>
        </row>
        <row r="2550">
          <cell r="C2550" t="str">
            <v>Tee1212STD-</v>
          </cell>
          <cell r="D2550" t="str">
            <v>Tee</v>
          </cell>
          <cell r="E2550">
            <v>12</v>
          </cell>
          <cell r="F2550">
            <v>12</v>
          </cell>
          <cell r="G2550" t="str">
            <v>STD</v>
          </cell>
          <cell r="H2550" t="str">
            <v>-</v>
          </cell>
          <cell r="I2550">
            <v>152.35</v>
          </cell>
          <cell r="J2550" t="str">
            <v>Anaco</v>
          </cell>
        </row>
        <row r="2551">
          <cell r="C2551" t="str">
            <v>Tee146STD-</v>
          </cell>
          <cell r="D2551" t="str">
            <v>Tee</v>
          </cell>
          <cell r="E2551">
            <v>14</v>
          </cell>
          <cell r="F2551">
            <v>6</v>
          </cell>
          <cell r="G2551" t="str">
            <v>STD</v>
          </cell>
          <cell r="H2551" t="str">
            <v>-</v>
          </cell>
          <cell r="I2551">
            <v>316.64999999999998</v>
          </cell>
          <cell r="J2551" t="str">
            <v>Anaco</v>
          </cell>
        </row>
        <row r="2552">
          <cell r="C2552" t="str">
            <v>Tee148STD-</v>
          </cell>
          <cell r="D2552" t="str">
            <v>Tee</v>
          </cell>
          <cell r="E2552">
            <v>14</v>
          </cell>
          <cell r="F2552">
            <v>8</v>
          </cell>
          <cell r="G2552" t="str">
            <v>STD</v>
          </cell>
          <cell r="H2552" t="str">
            <v>-</v>
          </cell>
          <cell r="I2552">
            <v>275.39999999999998</v>
          </cell>
          <cell r="J2552" t="str">
            <v>Anaco</v>
          </cell>
        </row>
        <row r="2553">
          <cell r="C2553" t="str">
            <v>Tee1410STD-</v>
          </cell>
          <cell r="D2553" t="str">
            <v>Tee</v>
          </cell>
          <cell r="E2553">
            <v>14</v>
          </cell>
          <cell r="F2553">
            <v>10</v>
          </cell>
          <cell r="G2553" t="str">
            <v>STD</v>
          </cell>
          <cell r="H2553" t="str">
            <v>-</v>
          </cell>
          <cell r="I2553">
            <v>275.39999999999998</v>
          </cell>
          <cell r="J2553" t="str">
            <v>Anaco</v>
          </cell>
        </row>
        <row r="2554">
          <cell r="C2554" t="str">
            <v>Tee1412STD-</v>
          </cell>
          <cell r="D2554" t="str">
            <v>Tee</v>
          </cell>
          <cell r="E2554">
            <v>14</v>
          </cell>
          <cell r="F2554">
            <v>12</v>
          </cell>
          <cell r="G2554" t="str">
            <v>STD</v>
          </cell>
          <cell r="H2554" t="str">
            <v>-</v>
          </cell>
          <cell r="I2554">
            <v>275.39999999999998</v>
          </cell>
          <cell r="J2554" t="str">
            <v>Anaco</v>
          </cell>
        </row>
        <row r="2555">
          <cell r="C2555" t="str">
            <v>Tee1414STD-</v>
          </cell>
          <cell r="D2555" t="str">
            <v>Tee</v>
          </cell>
          <cell r="E2555">
            <v>14</v>
          </cell>
          <cell r="F2555">
            <v>14</v>
          </cell>
          <cell r="G2555" t="str">
            <v>STD</v>
          </cell>
          <cell r="H2555" t="str">
            <v>-</v>
          </cell>
          <cell r="I2555">
            <v>254.25</v>
          </cell>
          <cell r="J2555" t="str">
            <v>Anaco</v>
          </cell>
        </row>
        <row r="2556">
          <cell r="C2556" t="str">
            <v>Tee166STD-</v>
          </cell>
          <cell r="D2556" t="str">
            <v>Tee</v>
          </cell>
          <cell r="E2556">
            <v>16</v>
          </cell>
          <cell r="F2556">
            <v>6</v>
          </cell>
          <cell r="G2556" t="str">
            <v>STD</v>
          </cell>
          <cell r="H2556" t="str">
            <v>-</v>
          </cell>
          <cell r="I2556">
            <v>360.35</v>
          </cell>
          <cell r="J2556" t="str">
            <v>Anaco</v>
          </cell>
        </row>
        <row r="2557">
          <cell r="C2557" t="str">
            <v>Tee168STD-</v>
          </cell>
          <cell r="D2557" t="str">
            <v>Tee</v>
          </cell>
          <cell r="E2557">
            <v>16</v>
          </cell>
          <cell r="F2557">
            <v>8</v>
          </cell>
          <cell r="G2557" t="str">
            <v>STD</v>
          </cell>
          <cell r="H2557" t="str">
            <v>-</v>
          </cell>
          <cell r="I2557">
            <v>321.3</v>
          </cell>
          <cell r="J2557" t="str">
            <v>Anaco</v>
          </cell>
        </row>
        <row r="2558">
          <cell r="C2558" t="str">
            <v>Tee1610STD-</v>
          </cell>
          <cell r="D2558" t="str">
            <v>Tee</v>
          </cell>
          <cell r="E2558">
            <v>16</v>
          </cell>
          <cell r="F2558">
            <v>10</v>
          </cell>
          <cell r="G2558" t="str">
            <v>STD</v>
          </cell>
          <cell r="H2558" t="str">
            <v>-</v>
          </cell>
          <cell r="I2558">
            <v>321.3</v>
          </cell>
          <cell r="J2558" t="str">
            <v>Anaco</v>
          </cell>
        </row>
        <row r="2559">
          <cell r="C2559" t="str">
            <v>Tee1612STD-</v>
          </cell>
          <cell r="D2559" t="str">
            <v>Tee</v>
          </cell>
          <cell r="E2559">
            <v>16</v>
          </cell>
          <cell r="F2559">
            <v>12</v>
          </cell>
          <cell r="G2559" t="str">
            <v>STD</v>
          </cell>
          <cell r="H2559" t="str">
            <v>-</v>
          </cell>
          <cell r="I2559">
            <v>321.3</v>
          </cell>
          <cell r="J2559" t="str">
            <v>Anaco</v>
          </cell>
        </row>
        <row r="2560">
          <cell r="C2560" t="str">
            <v>Tee1614STD-</v>
          </cell>
          <cell r="D2560" t="str">
            <v>Tee</v>
          </cell>
          <cell r="E2560">
            <v>16</v>
          </cell>
          <cell r="F2560">
            <v>14</v>
          </cell>
          <cell r="G2560" t="str">
            <v>STD</v>
          </cell>
          <cell r="H2560" t="str">
            <v>-</v>
          </cell>
          <cell r="I2560">
            <v>321.3</v>
          </cell>
          <cell r="J2560" t="str">
            <v>Anaco</v>
          </cell>
        </row>
        <row r="2561">
          <cell r="C2561" t="str">
            <v>Tee1616STD-</v>
          </cell>
          <cell r="D2561" t="str">
            <v>Tee</v>
          </cell>
          <cell r="E2561">
            <v>16</v>
          </cell>
          <cell r="F2561">
            <v>16</v>
          </cell>
          <cell r="G2561" t="str">
            <v>STD</v>
          </cell>
          <cell r="H2561" t="str">
            <v>-</v>
          </cell>
          <cell r="I2561">
            <v>353.4</v>
          </cell>
          <cell r="J2561" t="str">
            <v>HTT</v>
          </cell>
        </row>
        <row r="2562">
          <cell r="C2562" t="str">
            <v>Tee188STD-</v>
          </cell>
          <cell r="D2562" t="str">
            <v>Tee</v>
          </cell>
          <cell r="E2562">
            <v>18</v>
          </cell>
          <cell r="F2562">
            <v>8</v>
          </cell>
          <cell r="G2562" t="str">
            <v>STD</v>
          </cell>
          <cell r="H2562" t="str">
            <v>-</v>
          </cell>
          <cell r="I2562">
            <v>657.45</v>
          </cell>
          <cell r="J2562" t="str">
            <v>Anaco</v>
          </cell>
        </row>
        <row r="2563">
          <cell r="C2563" t="str">
            <v>Tee1810STD-</v>
          </cell>
          <cell r="D2563" t="str">
            <v>Tee</v>
          </cell>
          <cell r="E2563">
            <v>18</v>
          </cell>
          <cell r="F2563">
            <v>10</v>
          </cell>
          <cell r="G2563" t="str">
            <v>STD</v>
          </cell>
          <cell r="H2563" t="str">
            <v>-</v>
          </cell>
          <cell r="I2563">
            <v>547.04999999999995</v>
          </cell>
          <cell r="J2563" t="str">
            <v>Anaco</v>
          </cell>
        </row>
        <row r="2564">
          <cell r="C2564" t="str">
            <v>Tee1812STD-</v>
          </cell>
          <cell r="D2564" t="str">
            <v>Tee</v>
          </cell>
          <cell r="E2564">
            <v>18</v>
          </cell>
          <cell r="F2564">
            <v>12</v>
          </cell>
          <cell r="G2564" t="str">
            <v>STD</v>
          </cell>
          <cell r="H2564" t="str">
            <v>-</v>
          </cell>
          <cell r="I2564">
            <v>547.04999999999995</v>
          </cell>
          <cell r="J2564" t="str">
            <v>Anaco</v>
          </cell>
        </row>
        <row r="2565">
          <cell r="C2565" t="str">
            <v>Tee1814STD-</v>
          </cell>
          <cell r="D2565" t="str">
            <v>Tee</v>
          </cell>
          <cell r="E2565">
            <v>18</v>
          </cell>
          <cell r="F2565">
            <v>14</v>
          </cell>
          <cell r="G2565" t="str">
            <v>STD</v>
          </cell>
          <cell r="H2565" t="str">
            <v>-</v>
          </cell>
          <cell r="I2565">
            <v>547.04999999999995</v>
          </cell>
          <cell r="J2565" t="str">
            <v>Anaco</v>
          </cell>
        </row>
        <row r="2566">
          <cell r="C2566" t="str">
            <v>Tee1816STD-</v>
          </cell>
          <cell r="D2566" t="str">
            <v>Tee</v>
          </cell>
          <cell r="E2566">
            <v>18</v>
          </cell>
          <cell r="F2566">
            <v>16</v>
          </cell>
          <cell r="G2566" t="str">
            <v>STD</v>
          </cell>
          <cell r="H2566" t="str">
            <v>-</v>
          </cell>
          <cell r="I2566">
            <v>547.04999999999995</v>
          </cell>
          <cell r="J2566" t="str">
            <v>Anaco</v>
          </cell>
        </row>
        <row r="2567">
          <cell r="C2567" t="str">
            <v>Tee1818STD-</v>
          </cell>
          <cell r="D2567" t="str">
            <v>Tee</v>
          </cell>
          <cell r="E2567">
            <v>18</v>
          </cell>
          <cell r="F2567">
            <v>18</v>
          </cell>
          <cell r="G2567" t="str">
            <v>STD</v>
          </cell>
          <cell r="H2567" t="str">
            <v>-</v>
          </cell>
          <cell r="I2567">
            <v>559.4</v>
          </cell>
          <cell r="J2567" t="str">
            <v>HTT</v>
          </cell>
        </row>
        <row r="2568">
          <cell r="C2568" t="str">
            <v>Tee208STD-</v>
          </cell>
          <cell r="D2568" t="str">
            <v>Tee</v>
          </cell>
          <cell r="E2568">
            <v>20</v>
          </cell>
          <cell r="F2568">
            <v>8</v>
          </cell>
          <cell r="G2568" t="str">
            <v>STD</v>
          </cell>
          <cell r="H2568" t="str">
            <v>-</v>
          </cell>
          <cell r="I2568">
            <v>850</v>
          </cell>
          <cell r="J2568" t="str">
            <v>Anaco</v>
          </cell>
        </row>
        <row r="2569">
          <cell r="C2569" t="str">
            <v>Tee2010STD-</v>
          </cell>
          <cell r="D2569" t="str">
            <v>Tee</v>
          </cell>
          <cell r="E2569">
            <v>20</v>
          </cell>
          <cell r="F2569">
            <v>10</v>
          </cell>
          <cell r="G2569" t="str">
            <v>STD</v>
          </cell>
          <cell r="H2569" t="str">
            <v>-</v>
          </cell>
          <cell r="I2569">
            <v>786.75</v>
          </cell>
          <cell r="J2569" t="str">
            <v>Anaco</v>
          </cell>
        </row>
        <row r="2570">
          <cell r="C2570" t="str">
            <v>Tee2012STD-</v>
          </cell>
          <cell r="D2570" t="str">
            <v>Tee</v>
          </cell>
          <cell r="E2570">
            <v>20</v>
          </cell>
          <cell r="F2570">
            <v>12</v>
          </cell>
          <cell r="G2570" t="str">
            <v>STD</v>
          </cell>
          <cell r="H2570" t="str">
            <v>-</v>
          </cell>
          <cell r="I2570">
            <v>786.75</v>
          </cell>
          <cell r="J2570" t="str">
            <v>Anaco</v>
          </cell>
        </row>
        <row r="2571">
          <cell r="C2571" t="str">
            <v>Tee2014STD-</v>
          </cell>
          <cell r="D2571" t="str">
            <v>Tee</v>
          </cell>
          <cell r="E2571">
            <v>20</v>
          </cell>
          <cell r="F2571">
            <v>14</v>
          </cell>
          <cell r="G2571" t="str">
            <v>STD</v>
          </cell>
          <cell r="H2571" t="str">
            <v>-</v>
          </cell>
          <cell r="I2571">
            <v>786.75</v>
          </cell>
          <cell r="J2571" t="str">
            <v>Anaco</v>
          </cell>
        </row>
        <row r="2572">
          <cell r="C2572" t="str">
            <v>Tee2016STD-</v>
          </cell>
          <cell r="D2572" t="str">
            <v>Tee</v>
          </cell>
          <cell r="E2572">
            <v>20</v>
          </cell>
          <cell r="F2572">
            <v>16</v>
          </cell>
          <cell r="G2572" t="str">
            <v>STD</v>
          </cell>
          <cell r="H2572" t="str">
            <v>-</v>
          </cell>
          <cell r="I2572">
            <v>786.75</v>
          </cell>
          <cell r="J2572" t="str">
            <v>Anaco</v>
          </cell>
        </row>
        <row r="2573">
          <cell r="C2573" t="str">
            <v>Tee2018STD-</v>
          </cell>
          <cell r="D2573" t="str">
            <v>Tee</v>
          </cell>
          <cell r="E2573">
            <v>20</v>
          </cell>
          <cell r="F2573">
            <v>18</v>
          </cell>
          <cell r="G2573" t="str">
            <v>STD</v>
          </cell>
          <cell r="H2573" t="str">
            <v>-</v>
          </cell>
          <cell r="I2573">
            <v>786.75</v>
          </cell>
          <cell r="J2573" t="str">
            <v>Anaco</v>
          </cell>
        </row>
        <row r="2574">
          <cell r="C2574" t="str">
            <v>Tee2020STD-</v>
          </cell>
          <cell r="D2574" t="str">
            <v>Tee</v>
          </cell>
          <cell r="E2574">
            <v>20</v>
          </cell>
          <cell r="F2574">
            <v>20</v>
          </cell>
          <cell r="G2574" t="str">
            <v>STD</v>
          </cell>
          <cell r="H2574" t="str">
            <v>-</v>
          </cell>
          <cell r="I2574">
            <v>865.6</v>
          </cell>
          <cell r="J2574" t="str">
            <v>HTT</v>
          </cell>
        </row>
        <row r="2575">
          <cell r="C2575" t="str">
            <v>Tee2410STD-</v>
          </cell>
          <cell r="D2575" t="str">
            <v>Tee</v>
          </cell>
          <cell r="E2575">
            <v>24</v>
          </cell>
          <cell r="F2575">
            <v>10</v>
          </cell>
          <cell r="G2575" t="str">
            <v>STD</v>
          </cell>
          <cell r="H2575" t="str">
            <v>-</v>
          </cell>
          <cell r="I2575">
            <v>1278.25</v>
          </cell>
          <cell r="J2575" t="str">
            <v>Anaco</v>
          </cell>
        </row>
        <row r="2576">
          <cell r="C2576" t="str">
            <v>Tee2412STD-</v>
          </cell>
          <cell r="D2576" t="str">
            <v>Tee</v>
          </cell>
          <cell r="E2576">
            <v>24</v>
          </cell>
          <cell r="F2576">
            <v>12</v>
          </cell>
          <cell r="G2576" t="str">
            <v>STD</v>
          </cell>
          <cell r="H2576" t="str">
            <v>-</v>
          </cell>
          <cell r="I2576">
            <v>978.75</v>
          </cell>
          <cell r="J2576" t="str">
            <v>Anaco</v>
          </cell>
        </row>
        <row r="2577">
          <cell r="C2577" t="str">
            <v>Tee2414STD-</v>
          </cell>
          <cell r="D2577" t="str">
            <v>Tee</v>
          </cell>
          <cell r="E2577">
            <v>24</v>
          </cell>
          <cell r="F2577">
            <v>14</v>
          </cell>
          <cell r="G2577" t="str">
            <v>STD</v>
          </cell>
          <cell r="H2577" t="str">
            <v>-</v>
          </cell>
          <cell r="I2577">
            <v>978.75</v>
          </cell>
          <cell r="J2577" t="str">
            <v>Anaco</v>
          </cell>
        </row>
        <row r="2578">
          <cell r="C2578" t="str">
            <v>Tee2416STD-</v>
          </cell>
          <cell r="D2578" t="str">
            <v>Tee</v>
          </cell>
          <cell r="E2578">
            <v>24</v>
          </cell>
          <cell r="F2578">
            <v>16</v>
          </cell>
          <cell r="G2578" t="str">
            <v>STD</v>
          </cell>
          <cell r="H2578" t="str">
            <v>-</v>
          </cell>
          <cell r="I2578">
            <v>978.75</v>
          </cell>
          <cell r="J2578" t="str">
            <v>Anaco</v>
          </cell>
        </row>
        <row r="2579">
          <cell r="C2579" t="str">
            <v>Tee2418STD-</v>
          </cell>
          <cell r="D2579" t="str">
            <v>Tee</v>
          </cell>
          <cell r="E2579">
            <v>24</v>
          </cell>
          <cell r="F2579">
            <v>18</v>
          </cell>
          <cell r="G2579" t="str">
            <v>STD</v>
          </cell>
          <cell r="H2579" t="str">
            <v>-</v>
          </cell>
          <cell r="I2579">
            <v>978.75</v>
          </cell>
          <cell r="J2579" t="str">
            <v>Anaco</v>
          </cell>
        </row>
        <row r="2580">
          <cell r="C2580" t="str">
            <v>Tee2420STD-</v>
          </cell>
          <cell r="D2580" t="str">
            <v>Tee</v>
          </cell>
          <cell r="E2580">
            <v>24</v>
          </cell>
          <cell r="F2580">
            <v>20</v>
          </cell>
          <cell r="G2580" t="str">
            <v>STD</v>
          </cell>
          <cell r="H2580" t="str">
            <v>-</v>
          </cell>
          <cell r="I2580">
            <v>978.75</v>
          </cell>
          <cell r="J2580" t="str">
            <v>Anaco</v>
          </cell>
        </row>
        <row r="2581">
          <cell r="C2581" t="str">
            <v>Tee2424STD-</v>
          </cell>
          <cell r="D2581" t="str">
            <v>Tee</v>
          </cell>
          <cell r="E2581">
            <v>24</v>
          </cell>
          <cell r="F2581">
            <v>24</v>
          </cell>
          <cell r="G2581" t="str">
            <v>STD</v>
          </cell>
          <cell r="H2581" t="str">
            <v>-</v>
          </cell>
          <cell r="I2581">
            <v>1076.5999999999999</v>
          </cell>
          <cell r="J2581" t="str">
            <v>HTT</v>
          </cell>
        </row>
        <row r="2582">
          <cell r="C2582" t="str">
            <v>Tee3014STD-</v>
          </cell>
          <cell r="D2582" t="str">
            <v>Tee</v>
          </cell>
          <cell r="E2582">
            <v>30</v>
          </cell>
          <cell r="F2582">
            <v>14</v>
          </cell>
          <cell r="G2582" t="str">
            <v>STD</v>
          </cell>
          <cell r="H2582" t="str">
            <v>-</v>
          </cell>
        </row>
        <row r="2583">
          <cell r="C2583" t="str">
            <v>Tee3016STD-</v>
          </cell>
          <cell r="D2583" t="str">
            <v>Tee</v>
          </cell>
          <cell r="E2583">
            <v>30</v>
          </cell>
          <cell r="F2583">
            <v>16</v>
          </cell>
          <cell r="G2583" t="str">
            <v>STD</v>
          </cell>
          <cell r="H2583" t="str">
            <v>-</v>
          </cell>
        </row>
        <row r="2584">
          <cell r="C2584" t="str">
            <v>Tee3018STD-</v>
          </cell>
          <cell r="D2584" t="str">
            <v>Tee</v>
          </cell>
          <cell r="E2584">
            <v>30</v>
          </cell>
          <cell r="F2584">
            <v>18</v>
          </cell>
          <cell r="G2584" t="str">
            <v>STD</v>
          </cell>
          <cell r="H2584" t="str">
            <v>-</v>
          </cell>
        </row>
        <row r="2585">
          <cell r="C2585" t="str">
            <v>Tee3020STD-</v>
          </cell>
          <cell r="D2585" t="str">
            <v>Tee</v>
          </cell>
          <cell r="E2585">
            <v>30</v>
          </cell>
          <cell r="F2585">
            <v>20</v>
          </cell>
          <cell r="G2585" t="str">
            <v>STD</v>
          </cell>
          <cell r="H2585" t="str">
            <v>-</v>
          </cell>
        </row>
        <row r="2586">
          <cell r="C2586" t="str">
            <v>Tee3024STD-</v>
          </cell>
          <cell r="D2586" t="str">
            <v>Tee</v>
          </cell>
          <cell r="E2586">
            <v>30</v>
          </cell>
          <cell r="F2586">
            <v>24</v>
          </cell>
          <cell r="G2586" t="str">
            <v>STD</v>
          </cell>
          <cell r="H2586" t="str">
            <v>-</v>
          </cell>
        </row>
        <row r="2587">
          <cell r="C2587" t="str">
            <v>Tee3030STD-</v>
          </cell>
          <cell r="D2587" t="str">
            <v>Tee</v>
          </cell>
          <cell r="E2587">
            <v>30</v>
          </cell>
          <cell r="F2587">
            <v>30</v>
          </cell>
          <cell r="G2587" t="str">
            <v>STD</v>
          </cell>
          <cell r="H2587" t="str">
            <v>-</v>
          </cell>
        </row>
        <row r="2588">
          <cell r="C2588" t="str">
            <v>Tee3616STD-</v>
          </cell>
          <cell r="D2588" t="str">
            <v>Tee</v>
          </cell>
          <cell r="E2588">
            <v>36</v>
          </cell>
          <cell r="F2588">
            <v>16</v>
          </cell>
          <cell r="G2588" t="str">
            <v>STD</v>
          </cell>
          <cell r="H2588" t="str">
            <v>-</v>
          </cell>
        </row>
        <row r="2589">
          <cell r="C2589" t="str">
            <v>Tee3618STD-</v>
          </cell>
          <cell r="D2589" t="str">
            <v>Tee</v>
          </cell>
          <cell r="E2589">
            <v>36</v>
          </cell>
          <cell r="F2589">
            <v>18</v>
          </cell>
          <cell r="G2589" t="str">
            <v>STD</v>
          </cell>
          <cell r="H2589" t="str">
            <v>-</v>
          </cell>
        </row>
        <row r="2590">
          <cell r="C2590" t="str">
            <v>Tee3620STD-</v>
          </cell>
          <cell r="D2590" t="str">
            <v>Tee</v>
          </cell>
          <cell r="E2590">
            <v>36</v>
          </cell>
          <cell r="F2590">
            <v>20</v>
          </cell>
          <cell r="G2590" t="str">
            <v>STD</v>
          </cell>
          <cell r="H2590" t="str">
            <v>-</v>
          </cell>
        </row>
        <row r="2591">
          <cell r="C2591" t="str">
            <v>Tee3624STD-</v>
          </cell>
          <cell r="D2591" t="str">
            <v>Tee</v>
          </cell>
          <cell r="E2591">
            <v>36</v>
          </cell>
          <cell r="F2591">
            <v>24</v>
          </cell>
          <cell r="G2591" t="str">
            <v>STD</v>
          </cell>
          <cell r="H2591" t="str">
            <v>-</v>
          </cell>
        </row>
        <row r="2592">
          <cell r="C2592" t="str">
            <v>Tee3630STD-</v>
          </cell>
          <cell r="D2592" t="str">
            <v>Tee</v>
          </cell>
          <cell r="E2592">
            <v>36</v>
          </cell>
          <cell r="F2592">
            <v>30</v>
          </cell>
          <cell r="G2592" t="str">
            <v>STD</v>
          </cell>
          <cell r="H2592" t="str">
            <v>-</v>
          </cell>
        </row>
        <row r="2593">
          <cell r="C2593" t="str">
            <v>Tee3636STD-</v>
          </cell>
          <cell r="D2593" t="str">
            <v>Tee</v>
          </cell>
          <cell r="E2593">
            <v>36</v>
          </cell>
          <cell r="F2593">
            <v>36</v>
          </cell>
          <cell r="G2593" t="str">
            <v>STD</v>
          </cell>
          <cell r="H2593" t="str">
            <v>-</v>
          </cell>
        </row>
        <row r="2594">
          <cell r="C2594" t="str">
            <v>Tee4220STD-</v>
          </cell>
          <cell r="D2594" t="str">
            <v>Tee</v>
          </cell>
          <cell r="E2594">
            <v>42</v>
          </cell>
          <cell r="F2594">
            <v>20</v>
          </cell>
          <cell r="G2594" t="str">
            <v>STD</v>
          </cell>
          <cell r="H2594" t="str">
            <v>-</v>
          </cell>
        </row>
        <row r="2595">
          <cell r="C2595" t="str">
            <v>Tee4224STD-</v>
          </cell>
          <cell r="D2595" t="str">
            <v>Tee</v>
          </cell>
          <cell r="E2595">
            <v>42</v>
          </cell>
          <cell r="F2595">
            <v>24</v>
          </cell>
          <cell r="G2595" t="str">
            <v>STD</v>
          </cell>
          <cell r="H2595" t="str">
            <v>-</v>
          </cell>
        </row>
        <row r="2596">
          <cell r="C2596" t="str">
            <v>Tee4230STD-</v>
          </cell>
          <cell r="D2596" t="str">
            <v>Tee</v>
          </cell>
          <cell r="E2596">
            <v>42</v>
          </cell>
          <cell r="F2596">
            <v>30</v>
          </cell>
          <cell r="G2596" t="str">
            <v>STD</v>
          </cell>
          <cell r="H2596" t="str">
            <v>-</v>
          </cell>
        </row>
        <row r="2597">
          <cell r="C2597" t="str">
            <v>Tee4236STD-</v>
          </cell>
          <cell r="D2597" t="str">
            <v>Tee</v>
          </cell>
          <cell r="E2597">
            <v>42</v>
          </cell>
          <cell r="F2597">
            <v>36</v>
          </cell>
          <cell r="G2597" t="str">
            <v>STD</v>
          </cell>
          <cell r="H2597" t="str">
            <v>-</v>
          </cell>
        </row>
        <row r="2598">
          <cell r="C2598" t="str">
            <v>Tee4242STD-</v>
          </cell>
          <cell r="D2598" t="str">
            <v>Tee</v>
          </cell>
          <cell r="E2598">
            <v>42</v>
          </cell>
          <cell r="F2598">
            <v>42</v>
          </cell>
          <cell r="G2598" t="str">
            <v>STD</v>
          </cell>
          <cell r="H2598" t="str">
            <v>-</v>
          </cell>
        </row>
        <row r="2599">
          <cell r="C2599" t="str">
            <v>Tee4830STD-</v>
          </cell>
          <cell r="D2599" t="str">
            <v>Tee</v>
          </cell>
          <cell r="E2599">
            <v>48</v>
          </cell>
          <cell r="F2599">
            <v>30</v>
          </cell>
          <cell r="G2599" t="str">
            <v>STD</v>
          </cell>
          <cell r="H2599" t="str">
            <v>-</v>
          </cell>
        </row>
        <row r="2600">
          <cell r="C2600" t="str">
            <v>Tee4836STD-</v>
          </cell>
          <cell r="D2600" t="str">
            <v>Tee</v>
          </cell>
          <cell r="E2600">
            <v>48</v>
          </cell>
          <cell r="F2600">
            <v>36</v>
          </cell>
          <cell r="G2600" t="str">
            <v>STD</v>
          </cell>
          <cell r="H2600" t="str">
            <v>-</v>
          </cell>
        </row>
        <row r="2601">
          <cell r="C2601" t="str">
            <v>Tee4842STD-</v>
          </cell>
          <cell r="D2601" t="str">
            <v>Tee</v>
          </cell>
          <cell r="E2601">
            <v>48</v>
          </cell>
          <cell r="F2601">
            <v>42</v>
          </cell>
          <cell r="G2601" t="str">
            <v>STD</v>
          </cell>
          <cell r="H2601" t="str">
            <v>-</v>
          </cell>
        </row>
        <row r="2602">
          <cell r="C2602" t="str">
            <v>Tee4848STD-</v>
          </cell>
          <cell r="D2602" t="str">
            <v>Tee</v>
          </cell>
          <cell r="E2602">
            <v>48</v>
          </cell>
          <cell r="F2602">
            <v>48</v>
          </cell>
          <cell r="G2602" t="str">
            <v>STD</v>
          </cell>
          <cell r="H2602" t="str">
            <v>-</v>
          </cell>
        </row>
        <row r="2603">
          <cell r="C2603" t="str">
            <v>Tee1 1/21STD-</v>
          </cell>
          <cell r="D2603" t="str">
            <v>Tee</v>
          </cell>
          <cell r="E2603" t="str">
            <v>1 1/2</v>
          </cell>
          <cell r="F2603">
            <v>1</v>
          </cell>
          <cell r="G2603" t="str">
            <v>STD</v>
          </cell>
          <cell r="H2603" t="str">
            <v>-</v>
          </cell>
          <cell r="I2603">
            <v>13.75</v>
          </cell>
          <cell r="J2603" t="str">
            <v>Anaco</v>
          </cell>
        </row>
        <row r="2604">
          <cell r="C2604" t="str">
            <v>Tee1 1/21 1/2STD-</v>
          </cell>
          <cell r="D2604" t="str">
            <v>Tee</v>
          </cell>
          <cell r="E2604" t="str">
            <v>1 1/2</v>
          </cell>
          <cell r="F2604" t="str">
            <v>1 1/2</v>
          </cell>
          <cell r="G2604" t="str">
            <v>STD</v>
          </cell>
          <cell r="H2604" t="str">
            <v>-</v>
          </cell>
          <cell r="I2604">
            <v>10.55</v>
          </cell>
          <cell r="J2604" t="str">
            <v>Anaco</v>
          </cell>
        </row>
        <row r="2605">
          <cell r="C2605" t="str">
            <v>Tee1 1/21 1/4STD-</v>
          </cell>
          <cell r="D2605" t="str">
            <v>Tee</v>
          </cell>
          <cell r="E2605" t="str">
            <v>1 1/2</v>
          </cell>
          <cell r="F2605" t="str">
            <v>1 1/4</v>
          </cell>
          <cell r="G2605" t="str">
            <v>STD</v>
          </cell>
          <cell r="H2605" t="str">
            <v>-</v>
          </cell>
          <cell r="I2605">
            <v>15.85</v>
          </cell>
          <cell r="J2605" t="str">
            <v>Anaco</v>
          </cell>
        </row>
        <row r="2606">
          <cell r="C2606" t="str">
            <v>Tee1 1/21/2STD-</v>
          </cell>
          <cell r="D2606" t="str">
            <v>Tee</v>
          </cell>
          <cell r="E2606" t="str">
            <v>1 1/2</v>
          </cell>
          <cell r="F2606" t="str">
            <v>1/2</v>
          </cell>
          <cell r="G2606" t="str">
            <v>STD</v>
          </cell>
          <cell r="H2606" t="str">
            <v>-</v>
          </cell>
          <cell r="I2606">
            <v>35.049999999999997</v>
          </cell>
          <cell r="J2606" t="str">
            <v>Anaco</v>
          </cell>
        </row>
        <row r="2607">
          <cell r="C2607" t="str">
            <v>Tee1 1/23/4STD-</v>
          </cell>
          <cell r="D2607" t="str">
            <v>Tee</v>
          </cell>
          <cell r="E2607" t="str">
            <v>1 1/2</v>
          </cell>
          <cell r="F2607" t="str">
            <v>3/4</v>
          </cell>
          <cell r="G2607" t="str">
            <v>STD</v>
          </cell>
          <cell r="H2607" t="str">
            <v>-</v>
          </cell>
          <cell r="I2607">
            <v>35.049999999999997</v>
          </cell>
          <cell r="J2607" t="str">
            <v>Anaco</v>
          </cell>
        </row>
        <row r="2608">
          <cell r="C2608" t="str">
            <v>Tee1 1/41STD-</v>
          </cell>
          <cell r="D2608" t="str">
            <v>Tee</v>
          </cell>
          <cell r="E2608" t="str">
            <v>1 1/4</v>
          </cell>
          <cell r="F2608">
            <v>1</v>
          </cell>
          <cell r="G2608" t="str">
            <v>STD</v>
          </cell>
          <cell r="H2608" t="str">
            <v>-</v>
          </cell>
          <cell r="I2608">
            <v>24.8</v>
          </cell>
          <cell r="J2608" t="str">
            <v>Anaco</v>
          </cell>
        </row>
        <row r="2609">
          <cell r="C2609" t="str">
            <v>Tee1 1/41 1/4STD-</v>
          </cell>
          <cell r="D2609" t="str">
            <v>Tee</v>
          </cell>
          <cell r="E2609" t="str">
            <v>1 1/4</v>
          </cell>
          <cell r="F2609" t="str">
            <v>1 1/4</v>
          </cell>
          <cell r="G2609" t="str">
            <v>STD</v>
          </cell>
          <cell r="H2609" t="str">
            <v>-</v>
          </cell>
          <cell r="I2609">
            <v>10.55</v>
          </cell>
          <cell r="J2609" t="str">
            <v>Anaco</v>
          </cell>
        </row>
        <row r="2610">
          <cell r="C2610" t="str">
            <v>Tee1 1/41/2STD-</v>
          </cell>
          <cell r="D2610" t="str">
            <v>Tee</v>
          </cell>
          <cell r="E2610" t="str">
            <v>1 1/4</v>
          </cell>
          <cell r="F2610" t="str">
            <v>1/2</v>
          </cell>
          <cell r="G2610" t="str">
            <v>STD</v>
          </cell>
          <cell r="H2610" t="str">
            <v>-</v>
          </cell>
          <cell r="I2610">
            <v>24.8</v>
          </cell>
          <cell r="J2610" t="str">
            <v>Anaco</v>
          </cell>
        </row>
        <row r="2611">
          <cell r="C2611" t="str">
            <v>Tee1 1/43/4STD-</v>
          </cell>
          <cell r="D2611" t="str">
            <v>Tee</v>
          </cell>
          <cell r="E2611" t="str">
            <v>1 1/4</v>
          </cell>
          <cell r="F2611" t="str">
            <v>3/4</v>
          </cell>
          <cell r="G2611" t="str">
            <v>STD</v>
          </cell>
          <cell r="H2611" t="str">
            <v>-</v>
          </cell>
          <cell r="I2611">
            <v>24.8</v>
          </cell>
          <cell r="J2611" t="str">
            <v>Anaco</v>
          </cell>
        </row>
        <row r="2612">
          <cell r="C2612" t="str">
            <v>Tee2 1/21STD-</v>
          </cell>
          <cell r="D2612" t="str">
            <v>Tee</v>
          </cell>
          <cell r="E2612" t="str">
            <v>2 1/2</v>
          </cell>
          <cell r="F2612">
            <v>1</v>
          </cell>
          <cell r="G2612" t="str">
            <v>STD</v>
          </cell>
          <cell r="H2612" t="str">
            <v>-</v>
          </cell>
          <cell r="I2612">
            <v>21.15</v>
          </cell>
          <cell r="J2612" t="str">
            <v>Anaco</v>
          </cell>
        </row>
        <row r="2613">
          <cell r="C2613" t="str">
            <v>Tee2 1/22STD-</v>
          </cell>
          <cell r="D2613" t="str">
            <v>Tee</v>
          </cell>
          <cell r="E2613" t="str">
            <v>2 1/2</v>
          </cell>
          <cell r="F2613">
            <v>2</v>
          </cell>
          <cell r="G2613" t="str">
            <v>STD</v>
          </cell>
          <cell r="H2613" t="str">
            <v>-</v>
          </cell>
          <cell r="I2613">
            <v>16.5</v>
          </cell>
          <cell r="J2613" t="str">
            <v>Anaco</v>
          </cell>
        </row>
        <row r="2614">
          <cell r="C2614" t="str">
            <v>Tee2 1/21 1/2STD-</v>
          </cell>
          <cell r="D2614" t="str">
            <v>Tee</v>
          </cell>
          <cell r="E2614" t="str">
            <v>2 1/2</v>
          </cell>
          <cell r="F2614" t="str">
            <v>1 1/2</v>
          </cell>
          <cell r="G2614" t="str">
            <v>STD</v>
          </cell>
          <cell r="H2614" t="str">
            <v>-</v>
          </cell>
          <cell r="I2614">
            <v>16.5</v>
          </cell>
          <cell r="J2614" t="str">
            <v>Anaco</v>
          </cell>
        </row>
        <row r="2615">
          <cell r="C2615" t="str">
            <v>Tee2 1/21 1/4STD-</v>
          </cell>
          <cell r="D2615" t="str">
            <v>Tee</v>
          </cell>
          <cell r="E2615" t="str">
            <v>2 1/2</v>
          </cell>
          <cell r="F2615" t="str">
            <v>1 1/4</v>
          </cell>
          <cell r="G2615" t="str">
            <v>STD</v>
          </cell>
          <cell r="H2615" t="str">
            <v>-</v>
          </cell>
          <cell r="I2615">
            <v>21.15</v>
          </cell>
          <cell r="J2615" t="str">
            <v>Anaco</v>
          </cell>
        </row>
        <row r="2616">
          <cell r="C2616" t="str">
            <v>Tee2 1/22 1/2STD-</v>
          </cell>
          <cell r="D2616" t="str">
            <v>Tee</v>
          </cell>
          <cell r="E2616" t="str">
            <v>2 1/2</v>
          </cell>
          <cell r="F2616" t="str">
            <v>2 1/2</v>
          </cell>
          <cell r="G2616" t="str">
            <v>STD</v>
          </cell>
          <cell r="H2616" t="str">
            <v>-</v>
          </cell>
          <cell r="I2616">
            <v>11.7</v>
          </cell>
          <cell r="J2616" t="str">
            <v>Anaco</v>
          </cell>
        </row>
        <row r="2617">
          <cell r="C2617" t="str">
            <v>Tee3 1/22STD-</v>
          </cell>
          <cell r="D2617" t="str">
            <v>Tee</v>
          </cell>
          <cell r="E2617" t="str">
            <v>3 1/2</v>
          </cell>
          <cell r="F2617">
            <v>2</v>
          </cell>
          <cell r="G2617" t="str">
            <v>STD</v>
          </cell>
          <cell r="H2617" t="str">
            <v>-</v>
          </cell>
        </row>
        <row r="2618">
          <cell r="C2618" t="str">
            <v>Tee3 1/23STD-</v>
          </cell>
          <cell r="D2618" t="str">
            <v>Tee</v>
          </cell>
          <cell r="E2618" t="str">
            <v>3 1/2</v>
          </cell>
          <cell r="F2618">
            <v>3</v>
          </cell>
          <cell r="G2618" t="str">
            <v>STD</v>
          </cell>
          <cell r="H2618" t="str">
            <v>-</v>
          </cell>
        </row>
        <row r="2619">
          <cell r="C2619" t="str">
            <v>Tee3 1/21 1/2STD-</v>
          </cell>
          <cell r="D2619" t="str">
            <v>Tee</v>
          </cell>
          <cell r="E2619" t="str">
            <v>3 1/2</v>
          </cell>
          <cell r="F2619" t="str">
            <v>1 1/2</v>
          </cell>
          <cell r="G2619" t="str">
            <v>STD</v>
          </cell>
          <cell r="H2619" t="str">
            <v>-</v>
          </cell>
        </row>
        <row r="2620">
          <cell r="C2620" t="str">
            <v>Tee3 1/22 1/2STD-</v>
          </cell>
          <cell r="D2620" t="str">
            <v>Tee</v>
          </cell>
          <cell r="E2620" t="str">
            <v>3 1/2</v>
          </cell>
          <cell r="F2620" t="str">
            <v>2 1/2</v>
          </cell>
          <cell r="G2620" t="str">
            <v>STD</v>
          </cell>
          <cell r="H2620" t="str">
            <v>-</v>
          </cell>
        </row>
        <row r="2621">
          <cell r="C2621" t="str">
            <v>Tee3 1/23 1/2STD-</v>
          </cell>
          <cell r="D2621" t="str">
            <v>Tee</v>
          </cell>
          <cell r="E2621" t="str">
            <v>3 1/2</v>
          </cell>
          <cell r="F2621" t="str">
            <v>3 1/2</v>
          </cell>
          <cell r="G2621" t="str">
            <v>STD</v>
          </cell>
          <cell r="H2621" t="str">
            <v>-</v>
          </cell>
        </row>
        <row r="2622">
          <cell r="C2622" t="str">
            <v>Tee3/41/2STD-</v>
          </cell>
          <cell r="D2622" t="str">
            <v>Tee</v>
          </cell>
          <cell r="E2622" t="str">
            <v>3/4</v>
          </cell>
          <cell r="F2622" t="str">
            <v>1/2</v>
          </cell>
          <cell r="G2622" t="str">
            <v>STD</v>
          </cell>
          <cell r="H2622" t="str">
            <v>-</v>
          </cell>
          <cell r="I2622">
            <v>20.65</v>
          </cell>
          <cell r="J2622" t="str">
            <v>Anaco</v>
          </cell>
        </row>
        <row r="2623">
          <cell r="C2623" t="str">
            <v>Tee3/43/4STD-</v>
          </cell>
          <cell r="D2623" t="str">
            <v>Tee</v>
          </cell>
          <cell r="E2623" t="str">
            <v>3/4</v>
          </cell>
          <cell r="F2623" t="str">
            <v>3/4</v>
          </cell>
          <cell r="G2623" t="str">
            <v>STD</v>
          </cell>
          <cell r="H2623" t="str">
            <v>-</v>
          </cell>
          <cell r="I2623">
            <v>16.5</v>
          </cell>
          <cell r="J2623" t="str">
            <v>Anaco</v>
          </cell>
        </row>
        <row r="2624">
          <cell r="C2624" t="str">
            <v>Tee44XH-</v>
          </cell>
          <cell r="D2624" t="str">
            <v>Tee</v>
          </cell>
          <cell r="E2624">
            <v>4</v>
          </cell>
          <cell r="F2624">
            <v>4</v>
          </cell>
          <cell r="G2624" t="str">
            <v>XH</v>
          </cell>
          <cell r="H2624" t="str">
            <v>-</v>
          </cell>
          <cell r="I2624">
            <v>33.6</v>
          </cell>
          <cell r="J2624" t="str">
            <v>HTT</v>
          </cell>
        </row>
        <row r="2625">
          <cell r="C2625" t="str">
            <v>Tee66XH-</v>
          </cell>
          <cell r="D2625" t="str">
            <v>Tee</v>
          </cell>
          <cell r="E2625">
            <v>6</v>
          </cell>
          <cell r="F2625">
            <v>6</v>
          </cell>
          <cell r="G2625" t="str">
            <v>XH</v>
          </cell>
          <cell r="H2625" t="str">
            <v>-</v>
          </cell>
          <cell r="I2625">
            <v>58.8</v>
          </cell>
          <cell r="J2625" t="str">
            <v>HTT</v>
          </cell>
        </row>
        <row r="2626">
          <cell r="C2626" t="str">
            <v>Tee88XH-</v>
          </cell>
          <cell r="D2626" t="str">
            <v>Tee</v>
          </cell>
          <cell r="E2626">
            <v>8</v>
          </cell>
          <cell r="F2626">
            <v>8</v>
          </cell>
          <cell r="G2626" t="str">
            <v>XH</v>
          </cell>
          <cell r="H2626" t="str">
            <v>-</v>
          </cell>
          <cell r="I2626">
            <v>107.6</v>
          </cell>
          <cell r="J2626" t="str">
            <v>HTT</v>
          </cell>
        </row>
        <row r="2627">
          <cell r="C2627" t="str">
            <v>Tee1212XH-</v>
          </cell>
          <cell r="D2627" t="str">
            <v>Tee</v>
          </cell>
          <cell r="E2627">
            <v>12</v>
          </cell>
          <cell r="F2627">
            <v>12</v>
          </cell>
          <cell r="G2627" t="str">
            <v>XH</v>
          </cell>
          <cell r="H2627" t="str">
            <v>-</v>
          </cell>
          <cell r="I2627">
            <v>253.2</v>
          </cell>
          <cell r="J2627" t="str">
            <v>HTT</v>
          </cell>
        </row>
        <row r="2628">
          <cell r="C2628" t="str">
            <v>Tee1414XH-</v>
          </cell>
          <cell r="D2628" t="str">
            <v>Tee</v>
          </cell>
          <cell r="E2628">
            <v>14</v>
          </cell>
          <cell r="F2628">
            <v>14</v>
          </cell>
          <cell r="G2628" t="str">
            <v>XH</v>
          </cell>
          <cell r="H2628" t="str">
            <v>-</v>
          </cell>
          <cell r="I2628">
            <v>422.2</v>
          </cell>
          <cell r="J2628" t="str">
            <v>HTT</v>
          </cell>
        </row>
        <row r="2629">
          <cell r="C2629" t="str">
            <v>Tee1616XH-</v>
          </cell>
          <cell r="D2629" t="str">
            <v>Tee</v>
          </cell>
          <cell r="E2629">
            <v>16</v>
          </cell>
          <cell r="F2629">
            <v>16</v>
          </cell>
          <cell r="G2629" t="str">
            <v>XH</v>
          </cell>
          <cell r="H2629" t="str">
            <v>-</v>
          </cell>
          <cell r="I2629">
            <v>450.6</v>
          </cell>
          <cell r="J2629" t="str">
            <v>HTT</v>
          </cell>
        </row>
        <row r="2630">
          <cell r="C2630" t="str">
            <v>Tee1818XH-</v>
          </cell>
          <cell r="D2630" t="str">
            <v>Tee</v>
          </cell>
          <cell r="E2630">
            <v>18</v>
          </cell>
          <cell r="F2630">
            <v>18</v>
          </cell>
          <cell r="G2630" t="str">
            <v>XH</v>
          </cell>
          <cell r="H2630" t="str">
            <v>-</v>
          </cell>
          <cell r="I2630">
            <v>727.4</v>
          </cell>
          <cell r="J2630" t="str">
            <v>HTT</v>
          </cell>
        </row>
        <row r="2631">
          <cell r="C2631" t="str">
            <v>Tee2020XH-</v>
          </cell>
          <cell r="D2631" t="str">
            <v>Tee</v>
          </cell>
          <cell r="E2631">
            <v>20</v>
          </cell>
          <cell r="F2631">
            <v>20</v>
          </cell>
          <cell r="G2631" t="str">
            <v>XH</v>
          </cell>
          <cell r="H2631" t="str">
            <v>-</v>
          </cell>
          <cell r="I2631">
            <v>1055.5999999999999</v>
          </cell>
          <cell r="J2631" t="str">
            <v>HTT</v>
          </cell>
        </row>
        <row r="2632">
          <cell r="C2632" t="str">
            <v>Tee2424XH-</v>
          </cell>
          <cell r="D2632" t="str">
            <v>Tee</v>
          </cell>
          <cell r="E2632">
            <v>24</v>
          </cell>
          <cell r="F2632">
            <v>24</v>
          </cell>
          <cell r="G2632" t="str">
            <v>XH</v>
          </cell>
          <cell r="H2632" t="str">
            <v>-</v>
          </cell>
          <cell r="I2632">
            <v>1287.8</v>
          </cell>
          <cell r="J2632" t="str">
            <v>HTT</v>
          </cell>
        </row>
        <row r="2633">
          <cell r="C2633" t="str">
            <v>Tee11X-STG-</v>
          </cell>
          <cell r="D2633" t="str">
            <v>Tee</v>
          </cell>
          <cell r="E2633">
            <v>1</v>
          </cell>
          <cell r="F2633">
            <v>1</v>
          </cell>
          <cell r="G2633" t="str">
            <v>X-STG</v>
          </cell>
          <cell r="H2633" t="str">
            <v>-</v>
          </cell>
          <cell r="I2633">
            <v>10.9</v>
          </cell>
          <cell r="J2633" t="str">
            <v>Anaco</v>
          </cell>
        </row>
        <row r="2634">
          <cell r="C2634" t="str">
            <v>Tee11/2X-STG-</v>
          </cell>
          <cell r="D2634" t="str">
            <v>Tee</v>
          </cell>
          <cell r="E2634">
            <v>1</v>
          </cell>
          <cell r="F2634" t="str">
            <v>1/2</v>
          </cell>
          <cell r="G2634" t="str">
            <v>X-STG</v>
          </cell>
          <cell r="H2634" t="str">
            <v>-</v>
          </cell>
          <cell r="I2634">
            <v>22.4</v>
          </cell>
          <cell r="J2634" t="str">
            <v>Anaco</v>
          </cell>
        </row>
        <row r="2635">
          <cell r="C2635" t="str">
            <v>Tee13/4X-STG-</v>
          </cell>
          <cell r="D2635" t="str">
            <v>Tee</v>
          </cell>
          <cell r="E2635">
            <v>1</v>
          </cell>
          <cell r="F2635" t="str">
            <v>3/4</v>
          </cell>
          <cell r="G2635" t="str">
            <v>X-STG</v>
          </cell>
          <cell r="H2635" t="str">
            <v>-</v>
          </cell>
          <cell r="I2635">
            <v>22.4</v>
          </cell>
          <cell r="J2635" t="str">
            <v>Anaco</v>
          </cell>
        </row>
        <row r="2636">
          <cell r="C2636" t="str">
            <v>Tee21X-STG-</v>
          </cell>
          <cell r="D2636" t="str">
            <v>Tee</v>
          </cell>
          <cell r="E2636">
            <v>2</v>
          </cell>
          <cell r="F2636">
            <v>1</v>
          </cell>
          <cell r="G2636" t="str">
            <v>X-STG</v>
          </cell>
          <cell r="H2636" t="str">
            <v>-</v>
          </cell>
          <cell r="I2636">
            <v>16.5</v>
          </cell>
          <cell r="J2636" t="str">
            <v>Anaco</v>
          </cell>
        </row>
        <row r="2637">
          <cell r="C2637" t="str">
            <v>Tee22X-STG-</v>
          </cell>
          <cell r="D2637" t="str">
            <v>Tee</v>
          </cell>
          <cell r="E2637">
            <v>2</v>
          </cell>
          <cell r="F2637">
            <v>2</v>
          </cell>
          <cell r="G2637" t="str">
            <v>X-STG</v>
          </cell>
          <cell r="H2637" t="str">
            <v>-</v>
          </cell>
          <cell r="I2637">
            <v>10.9</v>
          </cell>
          <cell r="J2637" t="str">
            <v>Anaco</v>
          </cell>
        </row>
        <row r="2638">
          <cell r="C2638" t="str">
            <v>Tee21 1/2X-STG-</v>
          </cell>
          <cell r="D2638" t="str">
            <v>Tee</v>
          </cell>
          <cell r="E2638">
            <v>2</v>
          </cell>
          <cell r="F2638" t="str">
            <v>1 1/2</v>
          </cell>
          <cell r="G2638" t="str">
            <v>X-STG</v>
          </cell>
          <cell r="H2638" t="str">
            <v>-</v>
          </cell>
          <cell r="I2638">
            <v>16.5</v>
          </cell>
          <cell r="J2638" t="str">
            <v>Anaco</v>
          </cell>
        </row>
        <row r="2639">
          <cell r="C2639" t="str">
            <v>Tee21 1/4X-STG-</v>
          </cell>
          <cell r="D2639" t="str">
            <v>Tee</v>
          </cell>
          <cell r="E2639">
            <v>2</v>
          </cell>
          <cell r="F2639" t="str">
            <v>1 1/4</v>
          </cell>
          <cell r="G2639" t="str">
            <v>X-STG</v>
          </cell>
          <cell r="H2639" t="str">
            <v>-</v>
          </cell>
          <cell r="I2639">
            <v>16.5</v>
          </cell>
          <cell r="J2639" t="str">
            <v>Anaco</v>
          </cell>
        </row>
        <row r="2640">
          <cell r="C2640" t="str">
            <v>Tee23/4X-STG-</v>
          </cell>
          <cell r="D2640" t="str">
            <v>Tee</v>
          </cell>
          <cell r="E2640">
            <v>2</v>
          </cell>
          <cell r="F2640" t="str">
            <v>3/4</v>
          </cell>
          <cell r="G2640" t="str">
            <v>X-STG</v>
          </cell>
          <cell r="H2640" t="str">
            <v>-</v>
          </cell>
          <cell r="I2640">
            <v>44</v>
          </cell>
          <cell r="J2640" t="str">
            <v>Anaco</v>
          </cell>
        </row>
        <row r="2641">
          <cell r="C2641" t="str">
            <v>Tee32X-STG-</v>
          </cell>
          <cell r="D2641" t="str">
            <v>Tee</v>
          </cell>
          <cell r="E2641">
            <v>3</v>
          </cell>
          <cell r="F2641">
            <v>2</v>
          </cell>
          <cell r="G2641" t="str">
            <v>X-STG</v>
          </cell>
          <cell r="H2641" t="str">
            <v>-</v>
          </cell>
          <cell r="I2641">
            <v>19.850000000000001</v>
          </cell>
          <cell r="J2641" t="str">
            <v>Anaco</v>
          </cell>
        </row>
        <row r="2642">
          <cell r="C2642" t="str">
            <v>Tee33X-STG-</v>
          </cell>
          <cell r="D2642" t="str">
            <v>Tee</v>
          </cell>
          <cell r="E2642">
            <v>3</v>
          </cell>
          <cell r="F2642">
            <v>3</v>
          </cell>
          <cell r="G2642" t="str">
            <v>X-STG</v>
          </cell>
          <cell r="H2642" t="str">
            <v>-</v>
          </cell>
          <cell r="I2642">
            <v>17.899999999999999</v>
          </cell>
          <cell r="J2642" t="str">
            <v>Anaco</v>
          </cell>
        </row>
        <row r="2643">
          <cell r="C2643" t="str">
            <v>Tee31 1/2X-STG-</v>
          </cell>
          <cell r="D2643" t="str">
            <v>Tee</v>
          </cell>
          <cell r="E2643">
            <v>3</v>
          </cell>
          <cell r="F2643" t="str">
            <v>1 1/2</v>
          </cell>
          <cell r="G2643" t="str">
            <v>X-STG</v>
          </cell>
          <cell r="H2643" t="str">
            <v>-</v>
          </cell>
          <cell r="I2643">
            <v>27.2</v>
          </cell>
          <cell r="J2643" t="str">
            <v>Anaco</v>
          </cell>
        </row>
        <row r="2644">
          <cell r="C2644" t="str">
            <v>Tee31 1/4X-STG-</v>
          </cell>
          <cell r="D2644" t="str">
            <v>Tee</v>
          </cell>
          <cell r="E2644">
            <v>3</v>
          </cell>
          <cell r="F2644" t="str">
            <v>1 1/4</v>
          </cell>
          <cell r="G2644" t="str">
            <v>X-STG</v>
          </cell>
          <cell r="H2644" t="str">
            <v>-</v>
          </cell>
        </row>
        <row r="2645">
          <cell r="C2645" t="str">
            <v>Tee32 1/2X-STG-</v>
          </cell>
          <cell r="D2645" t="str">
            <v>Tee</v>
          </cell>
          <cell r="E2645">
            <v>3</v>
          </cell>
          <cell r="F2645" t="str">
            <v>2 1/2</v>
          </cell>
          <cell r="G2645" t="str">
            <v>X-STG</v>
          </cell>
          <cell r="H2645" t="str">
            <v>-</v>
          </cell>
          <cell r="I2645">
            <v>19.850000000000001</v>
          </cell>
          <cell r="J2645" t="str">
            <v>Anaco</v>
          </cell>
        </row>
        <row r="2646">
          <cell r="C2646" t="str">
            <v>Tee42X-STG-</v>
          </cell>
          <cell r="D2646" t="str">
            <v>Tee</v>
          </cell>
          <cell r="E2646">
            <v>4</v>
          </cell>
          <cell r="F2646">
            <v>2</v>
          </cell>
          <cell r="G2646" t="str">
            <v>X-STG</v>
          </cell>
          <cell r="H2646" t="str">
            <v>-</v>
          </cell>
          <cell r="I2646">
            <v>32</v>
          </cell>
          <cell r="J2646" t="str">
            <v>Anaco</v>
          </cell>
        </row>
        <row r="2647">
          <cell r="C2647" t="str">
            <v>Tee43X-STG-</v>
          </cell>
          <cell r="D2647" t="str">
            <v>Tee</v>
          </cell>
          <cell r="E2647">
            <v>4</v>
          </cell>
          <cell r="F2647">
            <v>3</v>
          </cell>
          <cell r="G2647" t="str">
            <v>X-STG</v>
          </cell>
          <cell r="H2647" t="str">
            <v>-</v>
          </cell>
          <cell r="I2647">
            <v>31.2</v>
          </cell>
          <cell r="J2647" t="str">
            <v>Anaco</v>
          </cell>
        </row>
        <row r="2648">
          <cell r="C2648" t="str">
            <v>Tee44X-STG-</v>
          </cell>
          <cell r="D2648" t="str">
            <v>Tee</v>
          </cell>
          <cell r="E2648">
            <v>4</v>
          </cell>
          <cell r="F2648">
            <v>4</v>
          </cell>
          <cell r="G2648" t="str">
            <v>X-STG</v>
          </cell>
          <cell r="H2648" t="str">
            <v>-</v>
          </cell>
          <cell r="I2648">
            <v>29.3</v>
          </cell>
          <cell r="J2648" t="str">
            <v>Anaco</v>
          </cell>
        </row>
        <row r="2649">
          <cell r="C2649" t="str">
            <v>Tee41 1/2X-STG-</v>
          </cell>
          <cell r="D2649" t="str">
            <v>Tee</v>
          </cell>
          <cell r="E2649">
            <v>4</v>
          </cell>
          <cell r="F2649" t="str">
            <v>1 1/2</v>
          </cell>
          <cell r="G2649" t="str">
            <v>X-STG</v>
          </cell>
          <cell r="H2649" t="str">
            <v>-</v>
          </cell>
          <cell r="I2649">
            <v>42.4</v>
          </cell>
          <cell r="J2649" t="str">
            <v>Anaco</v>
          </cell>
        </row>
        <row r="2650">
          <cell r="C2650" t="str">
            <v>Tee42 1/2X-STG-</v>
          </cell>
          <cell r="D2650" t="str">
            <v>Tee</v>
          </cell>
          <cell r="E2650">
            <v>4</v>
          </cell>
          <cell r="F2650" t="str">
            <v>2 1/2</v>
          </cell>
          <cell r="G2650" t="str">
            <v>X-STG</v>
          </cell>
          <cell r="H2650" t="str">
            <v>-</v>
          </cell>
          <cell r="I2650">
            <v>60.65</v>
          </cell>
          <cell r="J2650" t="str">
            <v>Anaco</v>
          </cell>
        </row>
        <row r="2651">
          <cell r="C2651" t="str">
            <v>Tee43 1/2X-STG-</v>
          </cell>
          <cell r="D2651" t="str">
            <v>Tee</v>
          </cell>
          <cell r="E2651">
            <v>4</v>
          </cell>
          <cell r="F2651" t="str">
            <v>3 1/2</v>
          </cell>
          <cell r="G2651" t="str">
            <v>X-STG</v>
          </cell>
          <cell r="H2651" t="str">
            <v>-</v>
          </cell>
        </row>
        <row r="2652">
          <cell r="C2652" t="str">
            <v>Tee52X-STG-</v>
          </cell>
          <cell r="D2652" t="str">
            <v>Tee</v>
          </cell>
          <cell r="E2652">
            <v>5</v>
          </cell>
          <cell r="F2652">
            <v>2</v>
          </cell>
          <cell r="G2652" t="str">
            <v>X-STG</v>
          </cell>
          <cell r="H2652" t="str">
            <v>-</v>
          </cell>
        </row>
        <row r="2653">
          <cell r="C2653" t="str">
            <v>Tee53X-STG-</v>
          </cell>
          <cell r="D2653" t="str">
            <v>Tee</v>
          </cell>
          <cell r="E2653">
            <v>5</v>
          </cell>
          <cell r="F2653">
            <v>3</v>
          </cell>
          <cell r="G2653" t="str">
            <v>X-STG</v>
          </cell>
          <cell r="H2653" t="str">
            <v>-</v>
          </cell>
          <cell r="I2653">
            <v>128.65</v>
          </cell>
          <cell r="J2653" t="str">
            <v>Anaco</v>
          </cell>
        </row>
        <row r="2654">
          <cell r="C2654" t="str">
            <v>Tee54X-STG-</v>
          </cell>
          <cell r="D2654" t="str">
            <v>Tee</v>
          </cell>
          <cell r="E2654">
            <v>5</v>
          </cell>
          <cell r="F2654">
            <v>4</v>
          </cell>
          <cell r="G2654" t="str">
            <v>X-STG</v>
          </cell>
          <cell r="H2654" t="str">
            <v>-</v>
          </cell>
          <cell r="I2654">
            <v>128.65</v>
          </cell>
          <cell r="J2654" t="str">
            <v>Anaco</v>
          </cell>
        </row>
        <row r="2655">
          <cell r="C2655" t="str">
            <v>Tee55X-STG-</v>
          </cell>
          <cell r="D2655" t="str">
            <v>Tee</v>
          </cell>
          <cell r="E2655">
            <v>5</v>
          </cell>
          <cell r="F2655">
            <v>5</v>
          </cell>
          <cell r="G2655" t="str">
            <v>X-STG</v>
          </cell>
          <cell r="H2655" t="str">
            <v>-</v>
          </cell>
          <cell r="I2655">
            <v>59.7</v>
          </cell>
          <cell r="J2655" t="str">
            <v>Anaco</v>
          </cell>
        </row>
        <row r="2656">
          <cell r="C2656" t="str">
            <v>Tee52 1/2X-STG-</v>
          </cell>
          <cell r="D2656" t="str">
            <v>Tee</v>
          </cell>
          <cell r="E2656">
            <v>5</v>
          </cell>
          <cell r="F2656" t="str">
            <v>2 1/2</v>
          </cell>
          <cell r="G2656" t="str">
            <v>X-STG</v>
          </cell>
          <cell r="H2656" t="str">
            <v>-</v>
          </cell>
          <cell r="I2656">
            <v>128.65</v>
          </cell>
          <cell r="J2656" t="str">
            <v>Anaco</v>
          </cell>
        </row>
        <row r="2657">
          <cell r="C2657" t="str">
            <v>Tee53 1/2X-STG-</v>
          </cell>
          <cell r="D2657" t="str">
            <v>Tee</v>
          </cell>
          <cell r="E2657">
            <v>5</v>
          </cell>
          <cell r="F2657" t="str">
            <v>3 1/2</v>
          </cell>
          <cell r="G2657" t="str">
            <v>X-STG</v>
          </cell>
          <cell r="H2657" t="str">
            <v>-</v>
          </cell>
        </row>
        <row r="2658">
          <cell r="C2658" t="str">
            <v>Tee63X-STG-</v>
          </cell>
          <cell r="D2658" t="str">
            <v>Tee</v>
          </cell>
          <cell r="E2658">
            <v>6</v>
          </cell>
          <cell r="F2658">
            <v>3</v>
          </cell>
          <cell r="G2658" t="str">
            <v>X-STG</v>
          </cell>
          <cell r="H2658" t="str">
            <v>-</v>
          </cell>
          <cell r="I2658">
            <v>57.9</v>
          </cell>
          <cell r="J2658" t="str">
            <v>Anaco</v>
          </cell>
        </row>
        <row r="2659">
          <cell r="C2659" t="str">
            <v>Tee64X-STG-</v>
          </cell>
          <cell r="D2659" t="str">
            <v>Tee</v>
          </cell>
          <cell r="E2659">
            <v>6</v>
          </cell>
          <cell r="F2659">
            <v>4</v>
          </cell>
          <cell r="G2659" t="str">
            <v>X-STG</v>
          </cell>
          <cell r="H2659" t="str">
            <v>-</v>
          </cell>
          <cell r="I2659">
            <v>57.9</v>
          </cell>
          <cell r="J2659" t="str">
            <v>Anaco</v>
          </cell>
        </row>
        <row r="2660">
          <cell r="C2660" t="str">
            <v>Tee65X-STG-</v>
          </cell>
          <cell r="D2660" t="str">
            <v>Tee</v>
          </cell>
          <cell r="E2660">
            <v>6</v>
          </cell>
          <cell r="F2660">
            <v>5</v>
          </cell>
          <cell r="G2660" t="str">
            <v>X-STG</v>
          </cell>
          <cell r="H2660" t="str">
            <v>-</v>
          </cell>
          <cell r="I2660">
            <v>122.9</v>
          </cell>
          <cell r="J2660" t="str">
            <v>Anaco</v>
          </cell>
        </row>
        <row r="2661">
          <cell r="C2661" t="str">
            <v>Tee66X-STG-</v>
          </cell>
          <cell r="D2661" t="str">
            <v>Tee</v>
          </cell>
          <cell r="E2661">
            <v>6</v>
          </cell>
          <cell r="F2661">
            <v>6</v>
          </cell>
          <cell r="G2661" t="str">
            <v>X-STG</v>
          </cell>
          <cell r="H2661" t="str">
            <v>-</v>
          </cell>
          <cell r="I2661">
            <v>45.9</v>
          </cell>
          <cell r="J2661" t="str">
            <v>Anaco</v>
          </cell>
        </row>
        <row r="2662">
          <cell r="C2662" t="str">
            <v>Tee62 1/2X-STG-</v>
          </cell>
          <cell r="D2662" t="str">
            <v>Tee</v>
          </cell>
          <cell r="E2662">
            <v>6</v>
          </cell>
          <cell r="F2662" t="str">
            <v>2 1/2</v>
          </cell>
          <cell r="G2662" t="str">
            <v>X-STG</v>
          </cell>
          <cell r="H2662" t="str">
            <v>-</v>
          </cell>
          <cell r="I2662">
            <v>240.5</v>
          </cell>
          <cell r="J2662" t="str">
            <v>Anaco</v>
          </cell>
        </row>
        <row r="2663">
          <cell r="C2663" t="str">
            <v>Tee63 1/2X-STG-</v>
          </cell>
          <cell r="D2663" t="str">
            <v>Tee</v>
          </cell>
          <cell r="E2663">
            <v>6</v>
          </cell>
          <cell r="F2663" t="str">
            <v>3 1/2</v>
          </cell>
          <cell r="G2663" t="str">
            <v>X-STG</v>
          </cell>
          <cell r="H2663" t="str">
            <v>-</v>
          </cell>
        </row>
        <row r="2664">
          <cell r="C2664" t="str">
            <v>Tee84X-STG-</v>
          </cell>
          <cell r="D2664" t="str">
            <v>Tee</v>
          </cell>
          <cell r="E2664">
            <v>8</v>
          </cell>
          <cell r="F2664">
            <v>4</v>
          </cell>
          <cell r="G2664" t="str">
            <v>X-STG</v>
          </cell>
          <cell r="H2664" t="str">
            <v>-</v>
          </cell>
          <cell r="I2664">
            <v>100.8</v>
          </cell>
          <cell r="J2664" t="str">
            <v>Anaco</v>
          </cell>
        </row>
        <row r="2665">
          <cell r="C2665" t="str">
            <v>Tee85X-STG-</v>
          </cell>
          <cell r="D2665" t="str">
            <v>Tee</v>
          </cell>
          <cell r="E2665">
            <v>8</v>
          </cell>
          <cell r="F2665">
            <v>5</v>
          </cell>
          <cell r="G2665" t="str">
            <v>X-STG</v>
          </cell>
          <cell r="H2665" t="str">
            <v>-</v>
          </cell>
          <cell r="I2665">
            <v>126.1</v>
          </cell>
          <cell r="J2665" t="str">
            <v>Anaco</v>
          </cell>
        </row>
        <row r="2666">
          <cell r="C2666" t="str">
            <v>Tee86X-STG-</v>
          </cell>
          <cell r="D2666" t="str">
            <v>Tee</v>
          </cell>
          <cell r="E2666">
            <v>8</v>
          </cell>
          <cell r="F2666">
            <v>6</v>
          </cell>
          <cell r="G2666" t="str">
            <v>X-STG</v>
          </cell>
          <cell r="H2666" t="str">
            <v>-</v>
          </cell>
          <cell r="I2666">
            <v>100.8</v>
          </cell>
          <cell r="J2666" t="str">
            <v>Anaco</v>
          </cell>
        </row>
        <row r="2667">
          <cell r="C2667" t="str">
            <v>Tee88X-STG-</v>
          </cell>
          <cell r="D2667" t="str">
            <v>Tee</v>
          </cell>
          <cell r="E2667">
            <v>8</v>
          </cell>
          <cell r="F2667">
            <v>8</v>
          </cell>
          <cell r="G2667" t="str">
            <v>X-STG</v>
          </cell>
          <cell r="H2667" t="str">
            <v>-</v>
          </cell>
          <cell r="I2667">
            <v>93.6</v>
          </cell>
          <cell r="J2667" t="str">
            <v>Anaco</v>
          </cell>
        </row>
        <row r="2668">
          <cell r="C2668" t="str">
            <v>Tee83 1/2X-STG-</v>
          </cell>
          <cell r="D2668" t="str">
            <v>Tee</v>
          </cell>
          <cell r="E2668">
            <v>8</v>
          </cell>
          <cell r="F2668" t="str">
            <v>3 1/2</v>
          </cell>
          <cell r="G2668" t="str">
            <v>X-STG</v>
          </cell>
          <cell r="H2668" t="str">
            <v>-</v>
          </cell>
          <cell r="I2668">
            <v>190</v>
          </cell>
          <cell r="J2668" t="str">
            <v>Anaco</v>
          </cell>
        </row>
        <row r="2669">
          <cell r="C2669" t="str">
            <v>Tee104X-STG-</v>
          </cell>
          <cell r="D2669" t="str">
            <v>Tee</v>
          </cell>
          <cell r="E2669">
            <v>10</v>
          </cell>
          <cell r="F2669">
            <v>4</v>
          </cell>
          <cell r="G2669" t="str">
            <v>X-STG</v>
          </cell>
          <cell r="H2669" t="str">
            <v>-</v>
          </cell>
          <cell r="I2669">
            <v>183.7</v>
          </cell>
          <cell r="J2669" t="str">
            <v>Anaco</v>
          </cell>
        </row>
        <row r="2670">
          <cell r="C2670" t="str">
            <v>Tee105X-STG-</v>
          </cell>
          <cell r="D2670" t="str">
            <v>Tee</v>
          </cell>
          <cell r="E2670">
            <v>10</v>
          </cell>
          <cell r="F2670">
            <v>5</v>
          </cell>
          <cell r="G2670" t="str">
            <v>X-STG</v>
          </cell>
          <cell r="H2670" t="str">
            <v>-</v>
          </cell>
          <cell r="I2670">
            <v>247.7</v>
          </cell>
          <cell r="J2670" t="str">
            <v>Anaco</v>
          </cell>
        </row>
        <row r="2671">
          <cell r="C2671" t="str">
            <v>Tee106X-STG-</v>
          </cell>
          <cell r="D2671" t="str">
            <v>Tee</v>
          </cell>
          <cell r="E2671">
            <v>10</v>
          </cell>
          <cell r="F2671">
            <v>6</v>
          </cell>
          <cell r="G2671" t="str">
            <v>X-STG</v>
          </cell>
          <cell r="H2671" t="str">
            <v>-</v>
          </cell>
          <cell r="I2671">
            <v>165.3</v>
          </cell>
          <cell r="J2671" t="str">
            <v>Anaco</v>
          </cell>
        </row>
        <row r="2672">
          <cell r="C2672" t="str">
            <v>Tee108X-STG-</v>
          </cell>
          <cell r="D2672" t="str">
            <v>Tee</v>
          </cell>
          <cell r="E2672">
            <v>10</v>
          </cell>
          <cell r="F2672">
            <v>8</v>
          </cell>
          <cell r="G2672" t="str">
            <v>X-STG</v>
          </cell>
          <cell r="H2672" t="str">
            <v>-</v>
          </cell>
          <cell r="I2672">
            <v>165.3</v>
          </cell>
          <cell r="J2672" t="str">
            <v>Anaco</v>
          </cell>
        </row>
        <row r="2673">
          <cell r="C2673" t="str">
            <v>Tee1010X-STG-</v>
          </cell>
          <cell r="D2673" t="str">
            <v>Tee</v>
          </cell>
          <cell r="E2673">
            <v>10</v>
          </cell>
          <cell r="F2673">
            <v>10</v>
          </cell>
          <cell r="G2673" t="str">
            <v>X-STG</v>
          </cell>
          <cell r="H2673" t="str">
            <v>-</v>
          </cell>
          <cell r="I2673">
            <v>15.1</v>
          </cell>
          <cell r="J2673" t="str">
            <v>Anaco</v>
          </cell>
        </row>
        <row r="2674">
          <cell r="C2674" t="str">
            <v>Tee125X-STG-</v>
          </cell>
          <cell r="D2674" t="str">
            <v>Tee</v>
          </cell>
          <cell r="E2674">
            <v>12</v>
          </cell>
          <cell r="F2674">
            <v>5</v>
          </cell>
          <cell r="G2674" t="str">
            <v>X-STG</v>
          </cell>
          <cell r="H2674" t="str">
            <v>-</v>
          </cell>
        </row>
        <row r="2675">
          <cell r="C2675" t="str">
            <v>Tee126X-STG-</v>
          </cell>
          <cell r="D2675" t="str">
            <v>Tee</v>
          </cell>
          <cell r="E2675">
            <v>12</v>
          </cell>
          <cell r="F2675">
            <v>6</v>
          </cell>
          <cell r="G2675" t="str">
            <v>X-STG</v>
          </cell>
          <cell r="H2675" t="str">
            <v>-</v>
          </cell>
          <cell r="I2675">
            <v>293.75</v>
          </cell>
          <cell r="J2675" t="str">
            <v>Anaco</v>
          </cell>
        </row>
        <row r="2676">
          <cell r="C2676" t="str">
            <v>Tee128X-STG-</v>
          </cell>
          <cell r="D2676" t="str">
            <v>Tee</v>
          </cell>
          <cell r="E2676">
            <v>12</v>
          </cell>
          <cell r="F2676">
            <v>8</v>
          </cell>
          <cell r="G2676" t="str">
            <v>X-STG</v>
          </cell>
          <cell r="H2676" t="str">
            <v>-</v>
          </cell>
          <cell r="I2676">
            <v>293.75</v>
          </cell>
          <cell r="J2676" t="str">
            <v>Anaco</v>
          </cell>
        </row>
        <row r="2677">
          <cell r="C2677" t="str">
            <v>Tee1210X-STG-</v>
          </cell>
          <cell r="D2677" t="str">
            <v>Tee</v>
          </cell>
          <cell r="E2677">
            <v>12</v>
          </cell>
          <cell r="F2677">
            <v>10</v>
          </cell>
          <cell r="G2677" t="str">
            <v>X-STG</v>
          </cell>
          <cell r="H2677" t="str">
            <v>-</v>
          </cell>
          <cell r="I2677">
            <v>293.75</v>
          </cell>
          <cell r="J2677" t="str">
            <v>Anaco</v>
          </cell>
        </row>
        <row r="2678">
          <cell r="C2678" t="str">
            <v>Tee1212X-STG-</v>
          </cell>
          <cell r="D2678" t="str">
            <v>Tee</v>
          </cell>
          <cell r="E2678">
            <v>12</v>
          </cell>
          <cell r="F2678">
            <v>12</v>
          </cell>
          <cell r="G2678" t="str">
            <v>X-STG</v>
          </cell>
          <cell r="H2678" t="str">
            <v>-</v>
          </cell>
          <cell r="I2678">
            <v>220.15</v>
          </cell>
          <cell r="J2678" t="str">
            <v>Anaco</v>
          </cell>
        </row>
        <row r="2679">
          <cell r="C2679" t="str">
            <v>Tee146X-STG-</v>
          </cell>
          <cell r="D2679" t="str">
            <v>Tee</v>
          </cell>
          <cell r="E2679">
            <v>14</v>
          </cell>
          <cell r="F2679">
            <v>6</v>
          </cell>
          <cell r="G2679" t="str">
            <v>X-STG</v>
          </cell>
          <cell r="H2679" t="str">
            <v>-</v>
          </cell>
          <cell r="I2679">
            <v>429.1</v>
          </cell>
          <cell r="J2679" t="str">
            <v>Anaco</v>
          </cell>
        </row>
        <row r="2680">
          <cell r="C2680" t="str">
            <v>Tee148X-STG-</v>
          </cell>
          <cell r="D2680" t="str">
            <v>Tee</v>
          </cell>
          <cell r="E2680">
            <v>14</v>
          </cell>
          <cell r="F2680">
            <v>8</v>
          </cell>
          <cell r="G2680" t="str">
            <v>X-STG</v>
          </cell>
          <cell r="H2680" t="str">
            <v>-</v>
          </cell>
          <cell r="I2680">
            <v>369.1</v>
          </cell>
          <cell r="J2680" t="str">
            <v>Anaco</v>
          </cell>
        </row>
        <row r="2681">
          <cell r="C2681" t="str">
            <v>Tee1410X-STG-</v>
          </cell>
          <cell r="D2681" t="str">
            <v>Tee</v>
          </cell>
          <cell r="E2681">
            <v>14</v>
          </cell>
          <cell r="F2681">
            <v>10</v>
          </cell>
          <cell r="G2681" t="str">
            <v>X-STG</v>
          </cell>
          <cell r="H2681" t="str">
            <v>-</v>
          </cell>
          <cell r="I2681">
            <v>369.1</v>
          </cell>
          <cell r="J2681" t="str">
            <v>Anaco</v>
          </cell>
        </row>
        <row r="2682">
          <cell r="C2682" t="str">
            <v>Tee1412X-STG-</v>
          </cell>
          <cell r="D2682" t="str">
            <v>Tee</v>
          </cell>
          <cell r="E2682">
            <v>14</v>
          </cell>
          <cell r="F2682">
            <v>12</v>
          </cell>
          <cell r="G2682" t="str">
            <v>X-STG</v>
          </cell>
          <cell r="H2682" t="str">
            <v>-</v>
          </cell>
          <cell r="I2682">
            <v>369.1</v>
          </cell>
          <cell r="J2682" t="str">
            <v>Anaco</v>
          </cell>
        </row>
        <row r="2683">
          <cell r="C2683" t="str">
            <v>Tee1414X-STG-</v>
          </cell>
          <cell r="D2683" t="str">
            <v>Tee</v>
          </cell>
          <cell r="E2683">
            <v>14</v>
          </cell>
          <cell r="F2683">
            <v>14</v>
          </cell>
          <cell r="G2683" t="str">
            <v>X-STG</v>
          </cell>
          <cell r="H2683" t="str">
            <v>-</v>
          </cell>
          <cell r="I2683">
            <v>367.2</v>
          </cell>
          <cell r="J2683" t="str">
            <v>Anaco</v>
          </cell>
        </row>
        <row r="2684">
          <cell r="C2684" t="str">
            <v>Tee166X-STG-</v>
          </cell>
          <cell r="D2684" t="str">
            <v>Tee</v>
          </cell>
          <cell r="E2684">
            <v>16</v>
          </cell>
          <cell r="F2684">
            <v>6</v>
          </cell>
          <cell r="G2684" t="str">
            <v>X-STG</v>
          </cell>
          <cell r="H2684" t="str">
            <v>-</v>
          </cell>
          <cell r="I2684">
            <v>550.75</v>
          </cell>
          <cell r="J2684" t="str">
            <v>Anaco</v>
          </cell>
        </row>
        <row r="2685">
          <cell r="C2685" t="str">
            <v>Tee168X-STG-</v>
          </cell>
          <cell r="D2685" t="str">
            <v>Tee</v>
          </cell>
          <cell r="E2685">
            <v>16</v>
          </cell>
          <cell r="F2685">
            <v>8</v>
          </cell>
          <cell r="G2685" t="str">
            <v>X-STG</v>
          </cell>
          <cell r="H2685" t="str">
            <v>-</v>
          </cell>
          <cell r="I2685">
            <v>477.3</v>
          </cell>
          <cell r="J2685" t="str">
            <v>Anaco</v>
          </cell>
        </row>
        <row r="2686">
          <cell r="C2686" t="str">
            <v>Tee1610X-STG-</v>
          </cell>
          <cell r="D2686" t="str">
            <v>Tee</v>
          </cell>
          <cell r="E2686">
            <v>16</v>
          </cell>
          <cell r="F2686">
            <v>10</v>
          </cell>
          <cell r="G2686" t="str">
            <v>X-STG</v>
          </cell>
          <cell r="H2686" t="str">
            <v>-</v>
          </cell>
          <cell r="I2686">
            <v>477.3</v>
          </cell>
          <cell r="J2686" t="str">
            <v>Anaco</v>
          </cell>
        </row>
        <row r="2687">
          <cell r="C2687" t="str">
            <v>Tee1612X-STG-</v>
          </cell>
          <cell r="D2687" t="str">
            <v>Tee</v>
          </cell>
          <cell r="E2687">
            <v>16</v>
          </cell>
          <cell r="F2687">
            <v>12</v>
          </cell>
          <cell r="G2687" t="str">
            <v>X-STG</v>
          </cell>
          <cell r="H2687" t="str">
            <v>-</v>
          </cell>
          <cell r="I2687">
            <v>477.3</v>
          </cell>
          <cell r="J2687" t="str">
            <v>Anaco</v>
          </cell>
        </row>
        <row r="2688">
          <cell r="C2688" t="str">
            <v>Tee1614X-STG-</v>
          </cell>
          <cell r="D2688" t="str">
            <v>Tee</v>
          </cell>
          <cell r="E2688">
            <v>16</v>
          </cell>
          <cell r="F2688">
            <v>14</v>
          </cell>
          <cell r="G2688" t="str">
            <v>X-STG</v>
          </cell>
          <cell r="H2688" t="str">
            <v>-</v>
          </cell>
          <cell r="I2688">
            <v>477.3</v>
          </cell>
          <cell r="J2688" t="str">
            <v>Anaco</v>
          </cell>
        </row>
        <row r="2689">
          <cell r="C2689" t="str">
            <v>Tee1616X-STG-</v>
          </cell>
          <cell r="D2689" t="str">
            <v>Tee</v>
          </cell>
          <cell r="E2689">
            <v>16</v>
          </cell>
          <cell r="F2689">
            <v>16</v>
          </cell>
          <cell r="G2689" t="str">
            <v>X-STG</v>
          </cell>
          <cell r="H2689" t="str">
            <v>-</v>
          </cell>
          <cell r="I2689">
            <v>403.2</v>
          </cell>
          <cell r="J2689" t="str">
            <v>Anaco</v>
          </cell>
        </row>
        <row r="2690">
          <cell r="C2690" t="str">
            <v>Tee188X-STG-</v>
          </cell>
          <cell r="D2690" t="str">
            <v>Tee</v>
          </cell>
          <cell r="E2690">
            <v>18</v>
          </cell>
          <cell r="F2690">
            <v>8</v>
          </cell>
          <cell r="G2690" t="str">
            <v>X-STG</v>
          </cell>
          <cell r="H2690" t="str">
            <v>-</v>
          </cell>
          <cell r="I2690">
            <v>954.55</v>
          </cell>
          <cell r="J2690" t="str">
            <v>Anaco</v>
          </cell>
        </row>
        <row r="2691">
          <cell r="C2691" t="str">
            <v>Tee1810X-STG-</v>
          </cell>
          <cell r="D2691" t="str">
            <v>Tee</v>
          </cell>
          <cell r="E2691">
            <v>18</v>
          </cell>
          <cell r="F2691">
            <v>10</v>
          </cell>
          <cell r="G2691" t="str">
            <v>X-STG</v>
          </cell>
          <cell r="H2691" t="str">
            <v>-</v>
          </cell>
          <cell r="I2691">
            <v>852</v>
          </cell>
          <cell r="J2691" t="str">
            <v>Anaco</v>
          </cell>
        </row>
        <row r="2692">
          <cell r="C2692" t="str">
            <v>Tee1812X-STG-</v>
          </cell>
          <cell r="D2692" t="str">
            <v>Tee</v>
          </cell>
          <cell r="E2692">
            <v>18</v>
          </cell>
          <cell r="F2692">
            <v>12</v>
          </cell>
          <cell r="G2692" t="str">
            <v>X-STG</v>
          </cell>
          <cell r="H2692" t="str">
            <v>-</v>
          </cell>
          <cell r="I2692">
            <v>852</v>
          </cell>
          <cell r="J2692" t="str">
            <v>Anaco</v>
          </cell>
        </row>
        <row r="2693">
          <cell r="C2693" t="str">
            <v>Tee1814X-STG-</v>
          </cell>
          <cell r="D2693" t="str">
            <v>Tee</v>
          </cell>
          <cell r="E2693">
            <v>18</v>
          </cell>
          <cell r="F2693">
            <v>14</v>
          </cell>
          <cell r="G2693" t="str">
            <v>X-STG</v>
          </cell>
          <cell r="H2693" t="str">
            <v>-</v>
          </cell>
          <cell r="I2693">
            <v>852</v>
          </cell>
          <cell r="J2693" t="str">
            <v>Anaco</v>
          </cell>
        </row>
        <row r="2694">
          <cell r="C2694" t="str">
            <v>Tee1816X-STG-</v>
          </cell>
          <cell r="D2694" t="str">
            <v>Tee</v>
          </cell>
          <cell r="E2694">
            <v>18</v>
          </cell>
          <cell r="F2694">
            <v>16</v>
          </cell>
          <cell r="G2694" t="str">
            <v>X-STG</v>
          </cell>
          <cell r="H2694" t="str">
            <v>-</v>
          </cell>
          <cell r="I2694">
            <v>852</v>
          </cell>
          <cell r="J2694" t="str">
            <v>Anaco</v>
          </cell>
        </row>
        <row r="2695">
          <cell r="C2695" t="str">
            <v>Tee1818X-STG-</v>
          </cell>
          <cell r="D2695" t="str">
            <v>Tee</v>
          </cell>
          <cell r="E2695">
            <v>18</v>
          </cell>
          <cell r="F2695">
            <v>18</v>
          </cell>
          <cell r="G2695" t="str">
            <v>X-STG</v>
          </cell>
          <cell r="H2695" t="str">
            <v>-</v>
          </cell>
          <cell r="I2695">
            <v>651.70000000000005</v>
          </cell>
          <cell r="J2695" t="str">
            <v>Anaco</v>
          </cell>
        </row>
        <row r="2696">
          <cell r="C2696" t="str">
            <v>Tee208X-STG-</v>
          </cell>
          <cell r="D2696" t="str">
            <v>Tee</v>
          </cell>
          <cell r="E2696">
            <v>20</v>
          </cell>
          <cell r="F2696">
            <v>8</v>
          </cell>
          <cell r="G2696" t="str">
            <v>X-STG</v>
          </cell>
          <cell r="H2696" t="str">
            <v>-</v>
          </cell>
        </row>
        <row r="2697">
          <cell r="C2697" t="str">
            <v>Tee2010X-STG-</v>
          </cell>
          <cell r="D2697" t="str">
            <v>Tee</v>
          </cell>
          <cell r="E2697">
            <v>20</v>
          </cell>
          <cell r="F2697">
            <v>10</v>
          </cell>
          <cell r="G2697" t="str">
            <v>X-STG</v>
          </cell>
          <cell r="H2697" t="str">
            <v>-</v>
          </cell>
          <cell r="I2697">
            <v>1056</v>
          </cell>
          <cell r="J2697" t="str">
            <v>Anaco</v>
          </cell>
        </row>
        <row r="2698">
          <cell r="C2698" t="str">
            <v>Tee2012X-STG-</v>
          </cell>
          <cell r="D2698" t="str">
            <v>Tee</v>
          </cell>
          <cell r="E2698">
            <v>20</v>
          </cell>
          <cell r="F2698">
            <v>12</v>
          </cell>
          <cell r="G2698" t="str">
            <v>X-STG</v>
          </cell>
          <cell r="H2698" t="str">
            <v>-</v>
          </cell>
          <cell r="I2698">
            <v>959.7</v>
          </cell>
          <cell r="J2698" t="str">
            <v>Anaco</v>
          </cell>
        </row>
        <row r="2699">
          <cell r="C2699" t="str">
            <v>Tee2014X-STG-</v>
          </cell>
          <cell r="D2699" t="str">
            <v>Tee</v>
          </cell>
          <cell r="E2699">
            <v>20</v>
          </cell>
          <cell r="F2699">
            <v>14</v>
          </cell>
          <cell r="G2699" t="str">
            <v>X-STG</v>
          </cell>
          <cell r="H2699" t="str">
            <v>-</v>
          </cell>
          <cell r="I2699">
            <v>959.7</v>
          </cell>
          <cell r="J2699" t="str">
            <v>Anaco</v>
          </cell>
        </row>
        <row r="2700">
          <cell r="C2700" t="str">
            <v>Tee2016X-STG-</v>
          </cell>
          <cell r="D2700" t="str">
            <v>Tee</v>
          </cell>
          <cell r="E2700">
            <v>20</v>
          </cell>
          <cell r="F2700">
            <v>16</v>
          </cell>
          <cell r="G2700" t="str">
            <v>X-STG</v>
          </cell>
          <cell r="H2700" t="str">
            <v>-</v>
          </cell>
          <cell r="I2700">
            <v>959.7</v>
          </cell>
          <cell r="J2700" t="str">
            <v>Anaco</v>
          </cell>
        </row>
        <row r="2701">
          <cell r="C2701" t="str">
            <v>Tee2018X-STG-</v>
          </cell>
          <cell r="D2701" t="str">
            <v>Tee</v>
          </cell>
          <cell r="E2701">
            <v>20</v>
          </cell>
          <cell r="F2701">
            <v>18</v>
          </cell>
          <cell r="G2701" t="str">
            <v>X-STG</v>
          </cell>
          <cell r="H2701" t="str">
            <v>-</v>
          </cell>
          <cell r="I2701">
            <v>959.7</v>
          </cell>
          <cell r="J2701" t="str">
            <v>Anaco</v>
          </cell>
        </row>
        <row r="2702">
          <cell r="C2702" t="str">
            <v>Tee2020X-STG-</v>
          </cell>
          <cell r="D2702" t="str">
            <v>Tee</v>
          </cell>
          <cell r="E2702">
            <v>20</v>
          </cell>
          <cell r="F2702">
            <v>20</v>
          </cell>
          <cell r="G2702" t="str">
            <v>X-STG</v>
          </cell>
          <cell r="H2702" t="str">
            <v>-</v>
          </cell>
          <cell r="I2702">
            <v>917.95</v>
          </cell>
          <cell r="J2702" t="str">
            <v>Anaco</v>
          </cell>
        </row>
        <row r="2703">
          <cell r="C2703" t="str">
            <v>Tee2410X-STG-</v>
          </cell>
          <cell r="D2703" t="str">
            <v>Tee</v>
          </cell>
          <cell r="E2703">
            <v>24</v>
          </cell>
          <cell r="F2703">
            <v>10</v>
          </cell>
          <cell r="G2703" t="str">
            <v>X-STG</v>
          </cell>
          <cell r="H2703" t="str">
            <v>-</v>
          </cell>
          <cell r="I2703">
            <v>1336.35</v>
          </cell>
          <cell r="J2703" t="str">
            <v>Anaco</v>
          </cell>
        </row>
        <row r="2704">
          <cell r="C2704" t="str">
            <v>Tee2412X-STG-</v>
          </cell>
          <cell r="D2704" t="str">
            <v>Tee</v>
          </cell>
          <cell r="E2704">
            <v>24</v>
          </cell>
          <cell r="F2704">
            <v>12</v>
          </cell>
          <cell r="G2704" t="str">
            <v>X-STG</v>
          </cell>
          <cell r="H2704" t="str">
            <v>-</v>
          </cell>
          <cell r="I2704">
            <v>1120</v>
          </cell>
          <cell r="J2704" t="str">
            <v>Anaco</v>
          </cell>
        </row>
        <row r="2705">
          <cell r="C2705" t="str">
            <v>Tee2414X-STG-</v>
          </cell>
          <cell r="D2705" t="str">
            <v>Tee</v>
          </cell>
          <cell r="E2705">
            <v>24</v>
          </cell>
          <cell r="F2705">
            <v>14</v>
          </cell>
          <cell r="G2705" t="str">
            <v>X-STG</v>
          </cell>
          <cell r="H2705" t="str">
            <v>-</v>
          </cell>
          <cell r="I2705">
            <v>1120</v>
          </cell>
          <cell r="J2705" t="str">
            <v>Anaco</v>
          </cell>
        </row>
        <row r="2706">
          <cell r="C2706" t="str">
            <v>Tee2416X-STG-</v>
          </cell>
          <cell r="D2706" t="str">
            <v>Tee</v>
          </cell>
          <cell r="E2706">
            <v>24</v>
          </cell>
          <cell r="F2706">
            <v>16</v>
          </cell>
          <cell r="G2706" t="str">
            <v>X-STG</v>
          </cell>
          <cell r="H2706" t="str">
            <v>-</v>
          </cell>
          <cell r="I2706">
            <v>1120</v>
          </cell>
          <cell r="J2706" t="str">
            <v>Anaco</v>
          </cell>
        </row>
        <row r="2707">
          <cell r="C2707" t="str">
            <v>Tee2418X-STG-</v>
          </cell>
          <cell r="D2707" t="str">
            <v>Tee</v>
          </cell>
          <cell r="E2707">
            <v>24</v>
          </cell>
          <cell r="F2707">
            <v>18</v>
          </cell>
          <cell r="G2707" t="str">
            <v>X-STG</v>
          </cell>
          <cell r="H2707" t="str">
            <v>-</v>
          </cell>
          <cell r="I2707">
            <v>1120</v>
          </cell>
          <cell r="J2707" t="str">
            <v>Anaco</v>
          </cell>
        </row>
        <row r="2708">
          <cell r="C2708" t="str">
            <v>Tee2420X-STG-</v>
          </cell>
          <cell r="D2708" t="str">
            <v>Tee</v>
          </cell>
          <cell r="E2708">
            <v>24</v>
          </cell>
          <cell r="F2708">
            <v>20</v>
          </cell>
          <cell r="G2708" t="str">
            <v>X-STG</v>
          </cell>
          <cell r="H2708" t="str">
            <v>-</v>
          </cell>
          <cell r="I2708">
            <v>1120</v>
          </cell>
          <cell r="J2708" t="str">
            <v>Anaco</v>
          </cell>
        </row>
        <row r="2709">
          <cell r="C2709" t="str">
            <v>Tee2424X-STG-</v>
          </cell>
          <cell r="D2709" t="str">
            <v>Tee</v>
          </cell>
          <cell r="E2709">
            <v>24</v>
          </cell>
          <cell r="F2709">
            <v>24</v>
          </cell>
          <cell r="G2709" t="str">
            <v>X-STG</v>
          </cell>
          <cell r="H2709" t="str">
            <v>-</v>
          </cell>
          <cell r="I2709">
            <v>1120</v>
          </cell>
          <cell r="J2709" t="str">
            <v>Anaco</v>
          </cell>
        </row>
        <row r="2710">
          <cell r="C2710" t="str">
            <v>Tee3014X-STG-</v>
          </cell>
          <cell r="D2710" t="str">
            <v>Tee</v>
          </cell>
          <cell r="E2710">
            <v>30</v>
          </cell>
          <cell r="F2710">
            <v>14</v>
          </cell>
          <cell r="G2710" t="str">
            <v>X-STG</v>
          </cell>
          <cell r="H2710" t="str">
            <v>-</v>
          </cell>
        </row>
        <row r="2711">
          <cell r="C2711" t="str">
            <v>Tee3016X-STG-</v>
          </cell>
          <cell r="D2711" t="str">
            <v>Tee</v>
          </cell>
          <cell r="E2711">
            <v>30</v>
          </cell>
          <cell r="F2711">
            <v>16</v>
          </cell>
          <cell r="G2711" t="str">
            <v>X-STG</v>
          </cell>
          <cell r="H2711" t="str">
            <v>-</v>
          </cell>
        </row>
        <row r="2712">
          <cell r="C2712" t="str">
            <v>Tee3018X-STG-</v>
          </cell>
          <cell r="D2712" t="str">
            <v>Tee</v>
          </cell>
          <cell r="E2712">
            <v>30</v>
          </cell>
          <cell r="F2712">
            <v>18</v>
          </cell>
          <cell r="G2712" t="str">
            <v>X-STG</v>
          </cell>
          <cell r="H2712" t="str">
            <v>-</v>
          </cell>
        </row>
        <row r="2713">
          <cell r="C2713" t="str">
            <v>Tee3020X-STG-</v>
          </cell>
          <cell r="D2713" t="str">
            <v>Tee</v>
          </cell>
          <cell r="E2713">
            <v>30</v>
          </cell>
          <cell r="F2713">
            <v>20</v>
          </cell>
          <cell r="G2713" t="str">
            <v>X-STG</v>
          </cell>
          <cell r="H2713" t="str">
            <v>-</v>
          </cell>
        </row>
        <row r="2714">
          <cell r="C2714" t="str">
            <v>Tee3024X-STG-</v>
          </cell>
          <cell r="D2714" t="str">
            <v>Tee</v>
          </cell>
          <cell r="E2714">
            <v>30</v>
          </cell>
          <cell r="F2714">
            <v>24</v>
          </cell>
          <cell r="G2714" t="str">
            <v>X-STG</v>
          </cell>
          <cell r="H2714" t="str">
            <v>-</v>
          </cell>
        </row>
        <row r="2715">
          <cell r="C2715" t="str">
            <v>Tee3030X-STG-</v>
          </cell>
          <cell r="D2715" t="str">
            <v>Tee</v>
          </cell>
          <cell r="E2715">
            <v>30</v>
          </cell>
          <cell r="F2715">
            <v>30</v>
          </cell>
          <cell r="G2715" t="str">
            <v>X-STG</v>
          </cell>
          <cell r="H2715" t="str">
            <v>-</v>
          </cell>
        </row>
        <row r="2716">
          <cell r="C2716" t="str">
            <v>Tee3616X-STG-</v>
          </cell>
          <cell r="D2716" t="str">
            <v>Tee</v>
          </cell>
          <cell r="E2716">
            <v>36</v>
          </cell>
          <cell r="F2716">
            <v>16</v>
          </cell>
          <cell r="G2716" t="str">
            <v>X-STG</v>
          </cell>
          <cell r="H2716" t="str">
            <v>-</v>
          </cell>
        </row>
        <row r="2717">
          <cell r="C2717" t="str">
            <v>Tee3618X-STG-</v>
          </cell>
          <cell r="D2717" t="str">
            <v>Tee</v>
          </cell>
          <cell r="E2717">
            <v>36</v>
          </cell>
          <cell r="F2717">
            <v>18</v>
          </cell>
          <cell r="G2717" t="str">
            <v>X-STG</v>
          </cell>
          <cell r="H2717" t="str">
            <v>-</v>
          </cell>
        </row>
        <row r="2718">
          <cell r="C2718" t="str">
            <v>Tee3620X-STG-</v>
          </cell>
          <cell r="D2718" t="str">
            <v>Tee</v>
          </cell>
          <cell r="E2718">
            <v>36</v>
          </cell>
          <cell r="F2718">
            <v>20</v>
          </cell>
          <cell r="G2718" t="str">
            <v>X-STG</v>
          </cell>
          <cell r="H2718" t="str">
            <v>-</v>
          </cell>
        </row>
        <row r="2719">
          <cell r="C2719" t="str">
            <v>Tee3624X-STG-</v>
          </cell>
          <cell r="D2719" t="str">
            <v>Tee</v>
          </cell>
          <cell r="E2719">
            <v>36</v>
          </cell>
          <cell r="F2719">
            <v>24</v>
          </cell>
          <cell r="G2719" t="str">
            <v>X-STG</v>
          </cell>
          <cell r="H2719" t="str">
            <v>-</v>
          </cell>
        </row>
        <row r="2720">
          <cell r="C2720" t="str">
            <v>Tee3630X-STG-</v>
          </cell>
          <cell r="D2720" t="str">
            <v>Tee</v>
          </cell>
          <cell r="E2720">
            <v>36</v>
          </cell>
          <cell r="F2720">
            <v>30</v>
          </cell>
          <cell r="G2720" t="str">
            <v>X-STG</v>
          </cell>
          <cell r="H2720" t="str">
            <v>-</v>
          </cell>
        </row>
        <row r="2721">
          <cell r="C2721" t="str">
            <v>Tee3636X-STG-</v>
          </cell>
          <cell r="D2721" t="str">
            <v>Tee</v>
          </cell>
          <cell r="E2721">
            <v>36</v>
          </cell>
          <cell r="F2721">
            <v>36</v>
          </cell>
          <cell r="G2721" t="str">
            <v>X-STG</v>
          </cell>
          <cell r="H2721" t="str">
            <v>-</v>
          </cell>
        </row>
        <row r="2722">
          <cell r="C2722" t="str">
            <v>Tee4220X-STG-</v>
          </cell>
          <cell r="D2722" t="str">
            <v>Tee</v>
          </cell>
          <cell r="E2722">
            <v>42</v>
          </cell>
          <cell r="F2722">
            <v>20</v>
          </cell>
          <cell r="G2722" t="str">
            <v>X-STG</v>
          </cell>
          <cell r="H2722" t="str">
            <v>-</v>
          </cell>
        </row>
        <row r="2723">
          <cell r="C2723" t="str">
            <v>Tee4224X-STG-</v>
          </cell>
          <cell r="D2723" t="str">
            <v>Tee</v>
          </cell>
          <cell r="E2723">
            <v>42</v>
          </cell>
          <cell r="F2723">
            <v>24</v>
          </cell>
          <cell r="G2723" t="str">
            <v>X-STG</v>
          </cell>
          <cell r="H2723" t="str">
            <v>-</v>
          </cell>
        </row>
        <row r="2724">
          <cell r="C2724" t="str">
            <v>Tee4230X-STG-</v>
          </cell>
          <cell r="D2724" t="str">
            <v>Tee</v>
          </cell>
          <cell r="E2724">
            <v>42</v>
          </cell>
          <cell r="F2724">
            <v>30</v>
          </cell>
          <cell r="G2724" t="str">
            <v>X-STG</v>
          </cell>
          <cell r="H2724" t="str">
            <v>-</v>
          </cell>
        </row>
        <row r="2725">
          <cell r="C2725" t="str">
            <v>Tee4236X-STG-</v>
          </cell>
          <cell r="D2725" t="str">
            <v>Tee</v>
          </cell>
          <cell r="E2725">
            <v>42</v>
          </cell>
          <cell r="F2725">
            <v>36</v>
          </cell>
          <cell r="G2725" t="str">
            <v>X-STG</v>
          </cell>
          <cell r="H2725" t="str">
            <v>-</v>
          </cell>
        </row>
        <row r="2726">
          <cell r="C2726" t="str">
            <v>Tee4242X-STG-</v>
          </cell>
          <cell r="D2726" t="str">
            <v>Tee</v>
          </cell>
          <cell r="E2726">
            <v>42</v>
          </cell>
          <cell r="F2726">
            <v>42</v>
          </cell>
          <cell r="G2726" t="str">
            <v>X-STG</v>
          </cell>
          <cell r="H2726" t="str">
            <v>-</v>
          </cell>
        </row>
        <row r="2727">
          <cell r="C2727" t="str">
            <v>Tee4830X-STG-</v>
          </cell>
          <cell r="D2727" t="str">
            <v>Tee</v>
          </cell>
          <cell r="E2727">
            <v>48</v>
          </cell>
          <cell r="F2727">
            <v>30</v>
          </cell>
          <cell r="G2727" t="str">
            <v>X-STG</v>
          </cell>
          <cell r="H2727" t="str">
            <v>-</v>
          </cell>
        </row>
        <row r="2728">
          <cell r="C2728" t="str">
            <v>Tee4836X-STG-</v>
          </cell>
          <cell r="D2728" t="str">
            <v>Tee</v>
          </cell>
          <cell r="E2728">
            <v>48</v>
          </cell>
          <cell r="F2728">
            <v>36</v>
          </cell>
          <cell r="G2728" t="str">
            <v>X-STG</v>
          </cell>
          <cell r="H2728" t="str">
            <v>-</v>
          </cell>
        </row>
        <row r="2729">
          <cell r="C2729" t="str">
            <v>Tee4842X-STG-</v>
          </cell>
          <cell r="D2729" t="str">
            <v>Tee</v>
          </cell>
          <cell r="E2729">
            <v>48</v>
          </cell>
          <cell r="F2729">
            <v>42</v>
          </cell>
          <cell r="G2729" t="str">
            <v>X-STG</v>
          </cell>
          <cell r="H2729" t="str">
            <v>-</v>
          </cell>
        </row>
        <row r="2730">
          <cell r="C2730" t="str">
            <v>Tee4848X-STG-</v>
          </cell>
          <cell r="D2730" t="str">
            <v>Tee</v>
          </cell>
          <cell r="E2730">
            <v>48</v>
          </cell>
          <cell r="F2730">
            <v>48</v>
          </cell>
          <cell r="G2730" t="str">
            <v>X-STG</v>
          </cell>
          <cell r="H2730" t="str">
            <v>-</v>
          </cell>
        </row>
        <row r="2731">
          <cell r="C2731" t="str">
            <v>Tee1 1/21X-STG-</v>
          </cell>
          <cell r="D2731" t="str">
            <v>Tee</v>
          </cell>
          <cell r="E2731" t="str">
            <v>1 1/2</v>
          </cell>
          <cell r="F2731">
            <v>1</v>
          </cell>
          <cell r="G2731" t="str">
            <v>X-STG</v>
          </cell>
          <cell r="H2731" t="str">
            <v>-</v>
          </cell>
          <cell r="I2731">
            <v>17.45</v>
          </cell>
          <cell r="J2731" t="str">
            <v>Anaco</v>
          </cell>
        </row>
        <row r="2732">
          <cell r="C2732" t="str">
            <v>Tee1 1/21 1/2X-STG-</v>
          </cell>
          <cell r="D2732" t="str">
            <v>Tee</v>
          </cell>
          <cell r="E2732" t="str">
            <v>1 1/2</v>
          </cell>
          <cell r="F2732" t="str">
            <v>1 1/2</v>
          </cell>
          <cell r="G2732" t="str">
            <v>X-STG</v>
          </cell>
          <cell r="H2732" t="str">
            <v>-</v>
          </cell>
          <cell r="I2732">
            <v>12.8</v>
          </cell>
          <cell r="J2732" t="str">
            <v>Anaco</v>
          </cell>
        </row>
        <row r="2733">
          <cell r="C2733" t="str">
            <v>Tee1 1/21 1/4X-STG-</v>
          </cell>
          <cell r="D2733" t="str">
            <v>Tee</v>
          </cell>
          <cell r="E2733" t="str">
            <v>1 1/2</v>
          </cell>
          <cell r="F2733" t="str">
            <v>1 1/4</v>
          </cell>
          <cell r="G2733" t="str">
            <v>X-STG</v>
          </cell>
          <cell r="H2733" t="str">
            <v>-</v>
          </cell>
          <cell r="I2733">
            <v>20</v>
          </cell>
          <cell r="J2733" t="str">
            <v>Anaco</v>
          </cell>
        </row>
        <row r="2734">
          <cell r="C2734" t="str">
            <v>Tee1 1/21/2X-STG-</v>
          </cell>
          <cell r="D2734" t="str">
            <v>Tee</v>
          </cell>
          <cell r="E2734" t="str">
            <v>1 1/2</v>
          </cell>
          <cell r="F2734" t="str">
            <v>1/2</v>
          </cell>
          <cell r="G2734" t="str">
            <v>X-STG</v>
          </cell>
          <cell r="H2734" t="str">
            <v>-</v>
          </cell>
          <cell r="I2734">
            <v>35.700000000000003</v>
          </cell>
          <cell r="J2734" t="str">
            <v>Anaco</v>
          </cell>
        </row>
        <row r="2735">
          <cell r="C2735" t="str">
            <v>Tee1 1/23/4X-STG-</v>
          </cell>
          <cell r="D2735" t="str">
            <v>Tee</v>
          </cell>
          <cell r="E2735" t="str">
            <v>1 1/2</v>
          </cell>
          <cell r="F2735" t="str">
            <v>3/4</v>
          </cell>
          <cell r="G2735" t="str">
            <v>X-STG</v>
          </cell>
          <cell r="H2735" t="str">
            <v>-</v>
          </cell>
          <cell r="I2735">
            <v>35.700000000000003</v>
          </cell>
          <cell r="J2735" t="str">
            <v>Anaco</v>
          </cell>
        </row>
        <row r="2736">
          <cell r="C2736" t="str">
            <v>Tee1 1/41X-STG-</v>
          </cell>
          <cell r="D2736" t="str">
            <v>Tee</v>
          </cell>
          <cell r="E2736" t="str">
            <v>1 1/4</v>
          </cell>
          <cell r="F2736">
            <v>1</v>
          </cell>
          <cell r="G2736" t="str">
            <v>X-STG</v>
          </cell>
          <cell r="H2736" t="str">
            <v>-</v>
          </cell>
          <cell r="I2736">
            <v>35.4</v>
          </cell>
          <cell r="J2736" t="str">
            <v>Anaco</v>
          </cell>
        </row>
        <row r="2737">
          <cell r="C2737" t="str">
            <v>Tee1 1/41 1/4X-STG-</v>
          </cell>
          <cell r="D2737" t="str">
            <v>Tee</v>
          </cell>
          <cell r="E2737" t="str">
            <v>1 1/4</v>
          </cell>
          <cell r="F2737" t="str">
            <v>1 1/4</v>
          </cell>
          <cell r="G2737" t="str">
            <v>X-STG</v>
          </cell>
          <cell r="H2737" t="str">
            <v>-</v>
          </cell>
          <cell r="I2737">
            <v>10.9</v>
          </cell>
          <cell r="J2737" t="str">
            <v>Anaco</v>
          </cell>
        </row>
        <row r="2738">
          <cell r="C2738" t="str">
            <v>Tee1 1/41/2X-STG-</v>
          </cell>
          <cell r="D2738" t="str">
            <v>Tee</v>
          </cell>
          <cell r="E2738" t="str">
            <v>1 1/4</v>
          </cell>
          <cell r="F2738" t="str">
            <v>1/2</v>
          </cell>
          <cell r="G2738" t="str">
            <v>X-STG</v>
          </cell>
          <cell r="H2738" t="str">
            <v>-</v>
          </cell>
          <cell r="I2738">
            <v>35.4</v>
          </cell>
          <cell r="J2738" t="str">
            <v>Anaco</v>
          </cell>
        </row>
        <row r="2739">
          <cell r="C2739" t="str">
            <v>Tee1 1/43/4X-STG-</v>
          </cell>
          <cell r="D2739" t="str">
            <v>Tee</v>
          </cell>
          <cell r="E2739" t="str">
            <v>1 1/4</v>
          </cell>
          <cell r="F2739" t="str">
            <v>3/4</v>
          </cell>
          <cell r="G2739" t="str">
            <v>X-STG</v>
          </cell>
          <cell r="H2739" t="str">
            <v>-</v>
          </cell>
          <cell r="I2739">
            <v>35.4</v>
          </cell>
          <cell r="J2739" t="str">
            <v>Anaco</v>
          </cell>
        </row>
        <row r="2740">
          <cell r="C2740" t="str">
            <v>Tee2 1/21X-STG-</v>
          </cell>
          <cell r="D2740" t="str">
            <v>Tee</v>
          </cell>
          <cell r="E2740" t="str">
            <v>2 1/2</v>
          </cell>
          <cell r="F2740">
            <v>1</v>
          </cell>
          <cell r="G2740" t="str">
            <v>X-STG</v>
          </cell>
          <cell r="H2740" t="str">
            <v>-</v>
          </cell>
        </row>
        <row r="2741">
          <cell r="C2741" t="str">
            <v>Tee2 1/22X-STG-</v>
          </cell>
          <cell r="D2741" t="str">
            <v>Tee</v>
          </cell>
          <cell r="E2741" t="str">
            <v>2 1/2</v>
          </cell>
          <cell r="F2741">
            <v>2</v>
          </cell>
          <cell r="G2741" t="str">
            <v>X-STG</v>
          </cell>
          <cell r="H2741" t="str">
            <v>-</v>
          </cell>
          <cell r="I2741">
            <v>25.75</v>
          </cell>
          <cell r="J2741" t="str">
            <v>Anaco</v>
          </cell>
        </row>
        <row r="2742">
          <cell r="C2742" t="str">
            <v>Tee2 1/21 1/2X-STG-</v>
          </cell>
          <cell r="D2742" t="str">
            <v>Tee</v>
          </cell>
          <cell r="E2742" t="str">
            <v>2 1/2</v>
          </cell>
          <cell r="F2742" t="str">
            <v>1 1/2</v>
          </cell>
          <cell r="G2742" t="str">
            <v>X-STG</v>
          </cell>
          <cell r="H2742" t="str">
            <v>-</v>
          </cell>
          <cell r="I2742">
            <v>25.75</v>
          </cell>
          <cell r="J2742" t="str">
            <v>Anaco</v>
          </cell>
        </row>
        <row r="2743">
          <cell r="C2743" t="str">
            <v>Tee2 1/21 1/4X-STG-</v>
          </cell>
          <cell r="D2743" t="str">
            <v>Tee</v>
          </cell>
          <cell r="E2743" t="str">
            <v>2 1/2</v>
          </cell>
          <cell r="F2743" t="str">
            <v>1 1/4</v>
          </cell>
          <cell r="G2743" t="str">
            <v>X-STG</v>
          </cell>
          <cell r="H2743" t="str">
            <v>-</v>
          </cell>
          <cell r="I2743">
            <v>23.2</v>
          </cell>
          <cell r="J2743" t="str">
            <v>Anaco</v>
          </cell>
        </row>
        <row r="2744">
          <cell r="C2744" t="str">
            <v>Tee2 1/22 1/2X-STG-</v>
          </cell>
          <cell r="D2744" t="str">
            <v>Tee</v>
          </cell>
          <cell r="E2744" t="str">
            <v>2 1/2</v>
          </cell>
          <cell r="F2744" t="str">
            <v>2 1/2</v>
          </cell>
          <cell r="G2744" t="str">
            <v>X-STG</v>
          </cell>
          <cell r="H2744" t="str">
            <v>-</v>
          </cell>
          <cell r="I2744">
            <v>19.399999999999999</v>
          </cell>
          <cell r="J2744" t="str">
            <v>Anaco</v>
          </cell>
        </row>
        <row r="2745">
          <cell r="C2745" t="str">
            <v>Tee3 1/22X-STG-</v>
          </cell>
          <cell r="D2745" t="str">
            <v>Tee</v>
          </cell>
          <cell r="E2745" t="str">
            <v>3 1/2</v>
          </cell>
          <cell r="F2745">
            <v>2</v>
          </cell>
          <cell r="G2745" t="str">
            <v>X-STG</v>
          </cell>
          <cell r="H2745" t="str">
            <v>-</v>
          </cell>
        </row>
        <row r="2746">
          <cell r="C2746" t="str">
            <v>Tee3 1/23X-STG-</v>
          </cell>
          <cell r="D2746" t="str">
            <v>Tee</v>
          </cell>
          <cell r="E2746" t="str">
            <v>3 1/2</v>
          </cell>
          <cell r="F2746">
            <v>3</v>
          </cell>
          <cell r="G2746" t="str">
            <v>X-STG</v>
          </cell>
          <cell r="H2746" t="str">
            <v>-</v>
          </cell>
        </row>
        <row r="2747">
          <cell r="C2747" t="str">
            <v>Tee3 1/21 1/2X-STG-</v>
          </cell>
          <cell r="D2747" t="str">
            <v>Tee</v>
          </cell>
          <cell r="E2747" t="str">
            <v>3 1/2</v>
          </cell>
          <cell r="F2747" t="str">
            <v>1 1/2</v>
          </cell>
          <cell r="G2747" t="str">
            <v>X-STG</v>
          </cell>
          <cell r="H2747" t="str">
            <v>-</v>
          </cell>
        </row>
        <row r="2748">
          <cell r="C2748" t="str">
            <v>Tee3 1/22 1/2X-STG-</v>
          </cell>
          <cell r="D2748" t="str">
            <v>Tee</v>
          </cell>
          <cell r="E2748" t="str">
            <v>3 1/2</v>
          </cell>
          <cell r="F2748" t="str">
            <v>2 1/2</v>
          </cell>
          <cell r="G2748" t="str">
            <v>X-STG</v>
          </cell>
          <cell r="H2748" t="str">
            <v>-</v>
          </cell>
        </row>
        <row r="2749">
          <cell r="C2749" t="str">
            <v>Tee3 1/23 1/2X-STG-</v>
          </cell>
          <cell r="D2749" t="str">
            <v>Tee</v>
          </cell>
          <cell r="E2749" t="str">
            <v>3 1/2</v>
          </cell>
          <cell r="F2749" t="str">
            <v>3 1/2</v>
          </cell>
          <cell r="G2749" t="str">
            <v>X-STG</v>
          </cell>
          <cell r="H2749" t="str">
            <v>-</v>
          </cell>
        </row>
        <row r="2750">
          <cell r="C2750" t="str">
            <v>Tee3/41/2X-STG-</v>
          </cell>
          <cell r="D2750" t="str">
            <v>Tee</v>
          </cell>
          <cell r="E2750" t="str">
            <v>3/4</v>
          </cell>
          <cell r="F2750" t="str">
            <v>1/2</v>
          </cell>
          <cell r="G2750" t="str">
            <v>X-STG</v>
          </cell>
          <cell r="H2750" t="str">
            <v>-</v>
          </cell>
          <cell r="I2750">
            <v>20.65</v>
          </cell>
          <cell r="J2750" t="str">
            <v>Anaco</v>
          </cell>
        </row>
        <row r="2751">
          <cell r="C2751" t="str">
            <v>Tee3/43/4X-STG-</v>
          </cell>
          <cell r="D2751" t="str">
            <v>Tee</v>
          </cell>
          <cell r="E2751" t="str">
            <v>3/4</v>
          </cell>
          <cell r="F2751" t="str">
            <v>3/4</v>
          </cell>
          <cell r="G2751" t="str">
            <v>X-STG</v>
          </cell>
          <cell r="H2751" t="str">
            <v>-</v>
          </cell>
          <cell r="I2751">
            <v>20.65</v>
          </cell>
          <cell r="J2751" t="str">
            <v>Anaco</v>
          </cell>
        </row>
        <row r="2752">
          <cell r="C2752" t="str">
            <v>Tee88XXH-</v>
          </cell>
          <cell r="D2752" t="str">
            <v>Tee</v>
          </cell>
          <cell r="E2752">
            <v>8</v>
          </cell>
          <cell r="F2752">
            <v>8</v>
          </cell>
          <cell r="G2752" t="str">
            <v>XXH</v>
          </cell>
          <cell r="H2752" t="str">
            <v>-</v>
          </cell>
          <cell r="I2752">
            <v>844.4</v>
          </cell>
          <cell r="J2752" t="str">
            <v>HTT</v>
          </cell>
        </row>
        <row r="2753">
          <cell r="C2753" t="str">
            <v>Tee11XX-STG-</v>
          </cell>
          <cell r="D2753" t="str">
            <v>Tee</v>
          </cell>
          <cell r="E2753">
            <v>1</v>
          </cell>
          <cell r="F2753">
            <v>1</v>
          </cell>
          <cell r="G2753" t="str">
            <v>XX-STG</v>
          </cell>
          <cell r="H2753" t="str">
            <v>-</v>
          </cell>
          <cell r="I2753">
            <v>41.15</v>
          </cell>
          <cell r="J2753" t="str">
            <v>Anaco</v>
          </cell>
        </row>
        <row r="2754">
          <cell r="C2754" t="str">
            <v>Tee11/2XX-STG-</v>
          </cell>
          <cell r="D2754" t="str">
            <v>Tee</v>
          </cell>
          <cell r="E2754">
            <v>1</v>
          </cell>
          <cell r="F2754" t="str">
            <v>1/2</v>
          </cell>
          <cell r="G2754" t="str">
            <v>XX-STG</v>
          </cell>
          <cell r="H2754" t="str">
            <v>-</v>
          </cell>
          <cell r="I2754">
            <v>41.15</v>
          </cell>
          <cell r="J2754" t="str">
            <v>Anaco</v>
          </cell>
        </row>
        <row r="2755">
          <cell r="C2755" t="str">
            <v>Tee13/4XX-STG-</v>
          </cell>
          <cell r="D2755" t="str">
            <v>Tee</v>
          </cell>
          <cell r="E2755">
            <v>1</v>
          </cell>
          <cell r="F2755" t="str">
            <v>3/4</v>
          </cell>
          <cell r="G2755" t="str">
            <v>XX-STG</v>
          </cell>
          <cell r="H2755" t="str">
            <v>-</v>
          </cell>
          <cell r="I2755">
            <v>41.15</v>
          </cell>
          <cell r="J2755" t="str">
            <v>Anaco</v>
          </cell>
        </row>
        <row r="2756">
          <cell r="C2756" t="str">
            <v>Tee21XX-STG-</v>
          </cell>
          <cell r="D2756" t="str">
            <v>Tee</v>
          </cell>
          <cell r="E2756">
            <v>2</v>
          </cell>
          <cell r="F2756">
            <v>1</v>
          </cell>
          <cell r="G2756" t="str">
            <v>XX-STG</v>
          </cell>
          <cell r="H2756" t="str">
            <v>-</v>
          </cell>
          <cell r="I2756">
            <v>50.55</v>
          </cell>
          <cell r="J2756" t="str">
            <v>Anaco</v>
          </cell>
        </row>
        <row r="2757">
          <cell r="C2757" t="str">
            <v>Tee22XX-STG-</v>
          </cell>
          <cell r="D2757" t="str">
            <v>Tee</v>
          </cell>
          <cell r="E2757">
            <v>2</v>
          </cell>
          <cell r="F2757">
            <v>2</v>
          </cell>
          <cell r="G2757" t="str">
            <v>XX-STG</v>
          </cell>
          <cell r="H2757" t="str">
            <v>-</v>
          </cell>
          <cell r="I2757">
            <v>50.55</v>
          </cell>
          <cell r="J2757" t="str">
            <v>Anaco</v>
          </cell>
        </row>
        <row r="2758">
          <cell r="C2758" t="str">
            <v>Tee21 1/2XX-STG-</v>
          </cell>
          <cell r="D2758" t="str">
            <v>Tee</v>
          </cell>
          <cell r="E2758">
            <v>2</v>
          </cell>
          <cell r="F2758" t="str">
            <v>1 1/2</v>
          </cell>
          <cell r="G2758" t="str">
            <v>XX-STG</v>
          </cell>
          <cell r="H2758" t="str">
            <v>-</v>
          </cell>
          <cell r="I2758">
            <v>50.55</v>
          </cell>
          <cell r="J2758" t="str">
            <v>Anaco</v>
          </cell>
        </row>
        <row r="2759">
          <cell r="C2759" t="str">
            <v>Tee21 1/4XX-STG-</v>
          </cell>
          <cell r="D2759" t="str">
            <v>Tee</v>
          </cell>
          <cell r="E2759">
            <v>2</v>
          </cell>
          <cell r="F2759" t="str">
            <v>1 1/4</v>
          </cell>
          <cell r="G2759" t="str">
            <v>XX-STG</v>
          </cell>
          <cell r="H2759" t="str">
            <v>-</v>
          </cell>
          <cell r="I2759">
            <v>50.55</v>
          </cell>
          <cell r="J2759" t="str">
            <v>Anaco</v>
          </cell>
        </row>
        <row r="2760">
          <cell r="C2760" t="str">
            <v>Tee23/4XX-STG-</v>
          </cell>
          <cell r="D2760" t="str">
            <v>Tee</v>
          </cell>
          <cell r="E2760">
            <v>2</v>
          </cell>
          <cell r="F2760" t="str">
            <v>3/4</v>
          </cell>
          <cell r="G2760" t="str">
            <v>XX-STG</v>
          </cell>
          <cell r="H2760" t="str">
            <v>-</v>
          </cell>
          <cell r="I2760">
            <v>50.55</v>
          </cell>
          <cell r="J2760" t="str">
            <v>Anaco</v>
          </cell>
        </row>
        <row r="2761">
          <cell r="C2761" t="str">
            <v>Tee32XX-STG-</v>
          </cell>
          <cell r="D2761" t="str">
            <v>Tee</v>
          </cell>
          <cell r="E2761">
            <v>3</v>
          </cell>
          <cell r="F2761">
            <v>2</v>
          </cell>
          <cell r="G2761" t="str">
            <v>XX-STG</v>
          </cell>
          <cell r="H2761" t="str">
            <v>-</v>
          </cell>
          <cell r="I2761">
            <v>151.19999999999999</v>
          </cell>
          <cell r="J2761" t="str">
            <v>Anaco</v>
          </cell>
        </row>
        <row r="2762">
          <cell r="C2762" t="str">
            <v>Tee33XX-STG-</v>
          </cell>
          <cell r="D2762" t="str">
            <v>Tee</v>
          </cell>
          <cell r="E2762">
            <v>3</v>
          </cell>
          <cell r="F2762">
            <v>3</v>
          </cell>
          <cell r="G2762" t="str">
            <v>XX-STG</v>
          </cell>
          <cell r="H2762" t="str">
            <v>-</v>
          </cell>
          <cell r="I2762">
            <v>151.19999999999999</v>
          </cell>
          <cell r="J2762" t="str">
            <v>Anaco</v>
          </cell>
        </row>
        <row r="2763">
          <cell r="C2763" t="str">
            <v>Tee31 1/2XX-STG-</v>
          </cell>
          <cell r="D2763" t="str">
            <v>Tee</v>
          </cell>
          <cell r="E2763">
            <v>3</v>
          </cell>
          <cell r="F2763" t="str">
            <v>1 1/2</v>
          </cell>
          <cell r="G2763" t="str">
            <v>XX-STG</v>
          </cell>
          <cell r="H2763" t="str">
            <v>-</v>
          </cell>
          <cell r="I2763">
            <v>151.19999999999999</v>
          </cell>
          <cell r="J2763" t="str">
            <v>Anaco</v>
          </cell>
        </row>
        <row r="2764">
          <cell r="C2764" t="str">
            <v>Tee31 1/4XX-STG-</v>
          </cell>
          <cell r="D2764" t="str">
            <v>Tee</v>
          </cell>
          <cell r="E2764">
            <v>3</v>
          </cell>
          <cell r="F2764" t="str">
            <v>1 1/4</v>
          </cell>
          <cell r="G2764" t="str">
            <v>XX-STG</v>
          </cell>
          <cell r="H2764" t="str">
            <v>-</v>
          </cell>
          <cell r="I2764">
            <v>151.19999999999999</v>
          </cell>
          <cell r="J2764" t="str">
            <v>Anaco</v>
          </cell>
        </row>
        <row r="2765">
          <cell r="C2765" t="str">
            <v>Tee32 1/2XX-STG-</v>
          </cell>
          <cell r="D2765" t="str">
            <v>Tee</v>
          </cell>
          <cell r="E2765">
            <v>3</v>
          </cell>
          <cell r="F2765" t="str">
            <v>2 1/2</v>
          </cell>
          <cell r="G2765" t="str">
            <v>XX-STG</v>
          </cell>
          <cell r="H2765" t="str">
            <v>-</v>
          </cell>
          <cell r="I2765">
            <v>151.19999999999999</v>
          </cell>
          <cell r="J2765" t="str">
            <v>Anaco</v>
          </cell>
        </row>
        <row r="2766">
          <cell r="C2766" t="str">
            <v>Tee42XX-STG-</v>
          </cell>
          <cell r="D2766" t="str">
            <v>Tee</v>
          </cell>
          <cell r="E2766">
            <v>4</v>
          </cell>
          <cell r="F2766">
            <v>2</v>
          </cell>
          <cell r="G2766" t="str">
            <v>XX-STG</v>
          </cell>
          <cell r="H2766" t="str">
            <v>-</v>
          </cell>
          <cell r="I2766">
            <v>241.6</v>
          </cell>
          <cell r="J2766" t="str">
            <v>Anaco</v>
          </cell>
        </row>
        <row r="2767">
          <cell r="C2767" t="str">
            <v>Tee43XX-STG-</v>
          </cell>
          <cell r="D2767" t="str">
            <v>Tee</v>
          </cell>
          <cell r="E2767">
            <v>4</v>
          </cell>
          <cell r="F2767">
            <v>3</v>
          </cell>
          <cell r="G2767" t="str">
            <v>XX-STG</v>
          </cell>
          <cell r="H2767" t="str">
            <v>-</v>
          </cell>
          <cell r="I2767">
            <v>241.6</v>
          </cell>
          <cell r="J2767" t="str">
            <v>Anaco</v>
          </cell>
        </row>
        <row r="2768">
          <cell r="C2768" t="str">
            <v>Tee44XX-STG-</v>
          </cell>
          <cell r="D2768" t="str">
            <v>Tee</v>
          </cell>
          <cell r="E2768">
            <v>4</v>
          </cell>
          <cell r="F2768">
            <v>4</v>
          </cell>
          <cell r="G2768" t="str">
            <v>XX-STG</v>
          </cell>
          <cell r="H2768" t="str">
            <v>-</v>
          </cell>
          <cell r="I2768">
            <v>241.6</v>
          </cell>
          <cell r="J2768" t="str">
            <v>Anaco</v>
          </cell>
        </row>
        <row r="2769">
          <cell r="C2769" t="str">
            <v>Tee41 1/2XX-STG-</v>
          </cell>
          <cell r="D2769" t="str">
            <v>Tee</v>
          </cell>
          <cell r="E2769">
            <v>4</v>
          </cell>
          <cell r="F2769" t="str">
            <v>1 1/2</v>
          </cell>
          <cell r="G2769" t="str">
            <v>XX-STG</v>
          </cell>
          <cell r="H2769" t="str">
            <v>-</v>
          </cell>
          <cell r="I2769">
            <v>241.6</v>
          </cell>
          <cell r="J2769" t="str">
            <v>Anaco</v>
          </cell>
        </row>
        <row r="2770">
          <cell r="C2770" t="str">
            <v>Tee42 1/2XX-STG-</v>
          </cell>
          <cell r="D2770" t="str">
            <v>Tee</v>
          </cell>
          <cell r="E2770">
            <v>4</v>
          </cell>
          <cell r="F2770" t="str">
            <v>2 1/2</v>
          </cell>
          <cell r="G2770" t="str">
            <v>XX-STG</v>
          </cell>
          <cell r="H2770" t="str">
            <v>-</v>
          </cell>
          <cell r="I2770">
            <v>241.6</v>
          </cell>
          <cell r="J2770" t="str">
            <v>Anaco</v>
          </cell>
        </row>
        <row r="2771">
          <cell r="C2771" t="str">
            <v>Tee43 1/2XX-STG-</v>
          </cell>
          <cell r="D2771" t="str">
            <v>Tee</v>
          </cell>
          <cell r="E2771">
            <v>4</v>
          </cell>
          <cell r="F2771" t="str">
            <v>3 1/2</v>
          </cell>
          <cell r="G2771" t="str">
            <v>XX-STG</v>
          </cell>
          <cell r="H2771" t="str">
            <v>-</v>
          </cell>
          <cell r="I2771">
            <v>241.6</v>
          </cell>
          <cell r="J2771" t="str">
            <v>Anaco</v>
          </cell>
        </row>
        <row r="2772">
          <cell r="C2772" t="str">
            <v>Tee52XX-STG-</v>
          </cell>
          <cell r="D2772" t="str">
            <v>Tee</v>
          </cell>
          <cell r="E2772">
            <v>5</v>
          </cell>
          <cell r="F2772">
            <v>2</v>
          </cell>
          <cell r="G2772" t="str">
            <v>XX-STG</v>
          </cell>
          <cell r="H2772" t="str">
            <v>-</v>
          </cell>
          <cell r="I2772">
            <v>471.05</v>
          </cell>
          <cell r="J2772" t="str">
            <v>Anaco</v>
          </cell>
        </row>
        <row r="2773">
          <cell r="C2773" t="str">
            <v>Tee53XX-STG-</v>
          </cell>
          <cell r="D2773" t="str">
            <v>Tee</v>
          </cell>
          <cell r="E2773">
            <v>5</v>
          </cell>
          <cell r="F2773">
            <v>3</v>
          </cell>
          <cell r="G2773" t="str">
            <v>XX-STG</v>
          </cell>
          <cell r="H2773" t="str">
            <v>-</v>
          </cell>
          <cell r="I2773">
            <v>471.05</v>
          </cell>
          <cell r="J2773" t="str">
            <v>Anaco</v>
          </cell>
        </row>
        <row r="2774">
          <cell r="C2774" t="str">
            <v>Tee54XX-STG-</v>
          </cell>
          <cell r="D2774" t="str">
            <v>Tee</v>
          </cell>
          <cell r="E2774">
            <v>5</v>
          </cell>
          <cell r="F2774">
            <v>4</v>
          </cell>
          <cell r="G2774" t="str">
            <v>XX-STG</v>
          </cell>
          <cell r="H2774" t="str">
            <v>-</v>
          </cell>
          <cell r="I2774">
            <v>471.05</v>
          </cell>
          <cell r="J2774" t="str">
            <v>Anaco</v>
          </cell>
        </row>
        <row r="2775">
          <cell r="C2775" t="str">
            <v>Tee55XX-STG-</v>
          </cell>
          <cell r="D2775" t="str">
            <v>Tee</v>
          </cell>
          <cell r="E2775">
            <v>5</v>
          </cell>
          <cell r="F2775">
            <v>5</v>
          </cell>
          <cell r="G2775" t="str">
            <v>XX-STG</v>
          </cell>
          <cell r="H2775" t="str">
            <v>-</v>
          </cell>
          <cell r="I2775">
            <v>471.05</v>
          </cell>
          <cell r="J2775" t="str">
            <v>Anaco</v>
          </cell>
        </row>
        <row r="2776">
          <cell r="C2776" t="str">
            <v>Tee52 1/2XX-STG-</v>
          </cell>
          <cell r="D2776" t="str">
            <v>Tee</v>
          </cell>
          <cell r="E2776">
            <v>5</v>
          </cell>
          <cell r="F2776" t="str">
            <v>2 1/2</v>
          </cell>
          <cell r="G2776" t="str">
            <v>XX-STG</v>
          </cell>
          <cell r="H2776" t="str">
            <v>-</v>
          </cell>
          <cell r="I2776">
            <v>471.05</v>
          </cell>
          <cell r="J2776" t="str">
            <v>Anaco</v>
          </cell>
        </row>
        <row r="2777">
          <cell r="C2777" t="str">
            <v>Tee53 1/2XX-STG-</v>
          </cell>
          <cell r="D2777" t="str">
            <v>Tee</v>
          </cell>
          <cell r="E2777">
            <v>5</v>
          </cell>
          <cell r="F2777" t="str">
            <v>3 1/2</v>
          </cell>
          <cell r="G2777" t="str">
            <v>XX-STG</v>
          </cell>
          <cell r="H2777" t="str">
            <v>-</v>
          </cell>
          <cell r="I2777">
            <v>471.05</v>
          </cell>
          <cell r="J2777" t="str">
            <v>Anaco</v>
          </cell>
        </row>
        <row r="2778">
          <cell r="C2778" t="str">
            <v>Tee63XX-STG-</v>
          </cell>
          <cell r="D2778" t="str">
            <v>Tee</v>
          </cell>
          <cell r="E2778">
            <v>6</v>
          </cell>
          <cell r="F2778">
            <v>3</v>
          </cell>
          <cell r="G2778" t="str">
            <v>XX-STG</v>
          </cell>
          <cell r="H2778" t="str">
            <v>-</v>
          </cell>
          <cell r="I2778">
            <v>378.25</v>
          </cell>
          <cell r="J2778" t="str">
            <v>Anaco</v>
          </cell>
        </row>
        <row r="2779">
          <cell r="C2779" t="str">
            <v>Tee64XX-STG-</v>
          </cell>
          <cell r="D2779" t="str">
            <v>Tee</v>
          </cell>
          <cell r="E2779">
            <v>6</v>
          </cell>
          <cell r="F2779">
            <v>4</v>
          </cell>
          <cell r="G2779" t="str">
            <v>XX-STG</v>
          </cell>
          <cell r="H2779" t="str">
            <v>-</v>
          </cell>
          <cell r="I2779">
            <v>378.25</v>
          </cell>
          <cell r="J2779" t="str">
            <v>Anaco</v>
          </cell>
        </row>
        <row r="2780">
          <cell r="C2780" t="str">
            <v>Tee65XX-STG-</v>
          </cell>
          <cell r="D2780" t="str">
            <v>Tee</v>
          </cell>
          <cell r="E2780">
            <v>6</v>
          </cell>
          <cell r="F2780">
            <v>5</v>
          </cell>
          <cell r="G2780" t="str">
            <v>XX-STG</v>
          </cell>
          <cell r="H2780" t="str">
            <v>-</v>
          </cell>
          <cell r="I2780">
            <v>378.25</v>
          </cell>
          <cell r="J2780" t="str">
            <v>Anaco</v>
          </cell>
        </row>
        <row r="2781">
          <cell r="C2781" t="str">
            <v>Tee66XX-STG-</v>
          </cell>
          <cell r="D2781" t="str">
            <v>Tee</v>
          </cell>
          <cell r="E2781">
            <v>6</v>
          </cell>
          <cell r="F2781">
            <v>6</v>
          </cell>
          <cell r="G2781" t="str">
            <v>XX-STG</v>
          </cell>
          <cell r="H2781" t="str">
            <v>-</v>
          </cell>
          <cell r="I2781">
            <v>378.25</v>
          </cell>
          <cell r="J2781" t="str">
            <v>Anaco</v>
          </cell>
        </row>
        <row r="2782">
          <cell r="C2782" t="str">
            <v>Tee62 1/2XX-STG-</v>
          </cell>
          <cell r="D2782" t="str">
            <v>Tee</v>
          </cell>
          <cell r="E2782">
            <v>6</v>
          </cell>
          <cell r="F2782" t="str">
            <v>2 1/2</v>
          </cell>
          <cell r="G2782" t="str">
            <v>XX-STG</v>
          </cell>
          <cell r="H2782" t="str">
            <v>-</v>
          </cell>
          <cell r="I2782">
            <v>378.25</v>
          </cell>
          <cell r="J2782" t="str">
            <v>Anaco</v>
          </cell>
        </row>
        <row r="2783">
          <cell r="C2783" t="str">
            <v>Tee63 1/2XX-STG-</v>
          </cell>
          <cell r="D2783" t="str">
            <v>Tee</v>
          </cell>
          <cell r="E2783">
            <v>6</v>
          </cell>
          <cell r="F2783" t="str">
            <v>3 1/2</v>
          </cell>
          <cell r="G2783" t="str">
            <v>XX-STG</v>
          </cell>
          <cell r="H2783" t="str">
            <v>-</v>
          </cell>
          <cell r="I2783">
            <v>378.25</v>
          </cell>
          <cell r="J2783" t="str">
            <v>Anaco</v>
          </cell>
        </row>
        <row r="2784">
          <cell r="C2784" t="str">
            <v>Tee84XX-STG-</v>
          </cell>
          <cell r="D2784" t="str">
            <v>Tee</v>
          </cell>
          <cell r="E2784">
            <v>8</v>
          </cell>
          <cell r="F2784">
            <v>4</v>
          </cell>
          <cell r="G2784" t="str">
            <v>XX-STG</v>
          </cell>
          <cell r="H2784" t="str">
            <v>-</v>
          </cell>
          <cell r="I2784">
            <v>766.55</v>
          </cell>
          <cell r="J2784" t="str">
            <v>Anaco</v>
          </cell>
        </row>
        <row r="2785">
          <cell r="C2785" t="str">
            <v>Tee85XX-STG-</v>
          </cell>
          <cell r="D2785" t="str">
            <v>Tee</v>
          </cell>
          <cell r="E2785">
            <v>8</v>
          </cell>
          <cell r="F2785">
            <v>5</v>
          </cell>
          <cell r="G2785" t="str">
            <v>XX-STG</v>
          </cell>
          <cell r="H2785" t="str">
            <v>-</v>
          </cell>
          <cell r="I2785">
            <v>766.55</v>
          </cell>
          <cell r="J2785" t="str">
            <v>Anaco</v>
          </cell>
        </row>
        <row r="2786">
          <cell r="C2786" t="str">
            <v>Tee86XX-STG-</v>
          </cell>
          <cell r="D2786" t="str">
            <v>Tee</v>
          </cell>
          <cell r="E2786">
            <v>8</v>
          </cell>
          <cell r="F2786">
            <v>6</v>
          </cell>
          <cell r="G2786" t="str">
            <v>XX-STG</v>
          </cell>
          <cell r="H2786" t="str">
            <v>-</v>
          </cell>
          <cell r="I2786">
            <v>766.55</v>
          </cell>
          <cell r="J2786" t="str">
            <v>Anaco</v>
          </cell>
        </row>
        <row r="2787">
          <cell r="C2787" t="str">
            <v>Tee88XX-STG-</v>
          </cell>
          <cell r="D2787" t="str">
            <v>Tee</v>
          </cell>
          <cell r="E2787">
            <v>8</v>
          </cell>
          <cell r="F2787">
            <v>8</v>
          </cell>
          <cell r="G2787" t="str">
            <v>XX-STG</v>
          </cell>
          <cell r="H2787" t="str">
            <v>-</v>
          </cell>
          <cell r="I2787">
            <v>633.29999999999995</v>
          </cell>
          <cell r="J2787" t="str">
            <v>Anaco</v>
          </cell>
        </row>
        <row r="2788">
          <cell r="C2788" t="str">
            <v>Tee83 1/2XX-STG-</v>
          </cell>
          <cell r="D2788" t="str">
            <v>Tee</v>
          </cell>
          <cell r="E2788">
            <v>8</v>
          </cell>
          <cell r="F2788" t="str">
            <v>3 1/2</v>
          </cell>
          <cell r="G2788" t="str">
            <v>XX-STG</v>
          </cell>
          <cell r="H2788" t="str">
            <v>-</v>
          </cell>
          <cell r="I2788">
            <v>766.55</v>
          </cell>
          <cell r="J2788" t="str">
            <v>Anaco</v>
          </cell>
        </row>
        <row r="2789">
          <cell r="C2789" t="str">
            <v>Tee104XX-STG-</v>
          </cell>
          <cell r="D2789" t="str">
            <v>Tee</v>
          </cell>
          <cell r="E2789">
            <v>10</v>
          </cell>
          <cell r="F2789">
            <v>4</v>
          </cell>
          <cell r="G2789" t="str">
            <v>XX-STG</v>
          </cell>
          <cell r="H2789" t="str">
            <v>-</v>
          </cell>
        </row>
        <row r="2790">
          <cell r="C2790" t="str">
            <v>Tee105XX-STG-</v>
          </cell>
          <cell r="D2790" t="str">
            <v>Tee</v>
          </cell>
          <cell r="E2790">
            <v>10</v>
          </cell>
          <cell r="F2790">
            <v>5</v>
          </cell>
          <cell r="G2790" t="str">
            <v>XX-STG</v>
          </cell>
          <cell r="H2790" t="str">
            <v>-</v>
          </cell>
        </row>
        <row r="2791">
          <cell r="C2791" t="str">
            <v>Tee106XX-STG-</v>
          </cell>
          <cell r="D2791" t="str">
            <v>Tee</v>
          </cell>
          <cell r="E2791">
            <v>10</v>
          </cell>
          <cell r="F2791">
            <v>6</v>
          </cell>
          <cell r="G2791" t="str">
            <v>XX-STG</v>
          </cell>
          <cell r="H2791" t="str">
            <v>-</v>
          </cell>
        </row>
        <row r="2792">
          <cell r="C2792" t="str">
            <v>Tee108XX-STG-</v>
          </cell>
          <cell r="D2792" t="str">
            <v>Tee</v>
          </cell>
          <cell r="E2792">
            <v>10</v>
          </cell>
          <cell r="F2792">
            <v>8</v>
          </cell>
          <cell r="G2792" t="str">
            <v>XX-STG</v>
          </cell>
          <cell r="H2792" t="str">
            <v>-</v>
          </cell>
        </row>
        <row r="2793">
          <cell r="C2793" t="str">
            <v>Tee1010XX-STG-</v>
          </cell>
          <cell r="D2793" t="str">
            <v>Tee</v>
          </cell>
          <cell r="E2793">
            <v>10</v>
          </cell>
          <cell r="F2793">
            <v>10</v>
          </cell>
          <cell r="G2793" t="str">
            <v>XX-STG</v>
          </cell>
          <cell r="H2793" t="str">
            <v>-</v>
          </cell>
        </row>
        <row r="2794">
          <cell r="C2794" t="str">
            <v>Tee125XX-STG-</v>
          </cell>
          <cell r="D2794" t="str">
            <v>Tee</v>
          </cell>
          <cell r="E2794">
            <v>12</v>
          </cell>
          <cell r="F2794">
            <v>5</v>
          </cell>
          <cell r="G2794" t="str">
            <v>XX-STG</v>
          </cell>
          <cell r="H2794" t="str">
            <v>-</v>
          </cell>
        </row>
        <row r="2795">
          <cell r="C2795" t="str">
            <v>Tee126XX-STG-</v>
          </cell>
          <cell r="D2795" t="str">
            <v>Tee</v>
          </cell>
          <cell r="E2795">
            <v>12</v>
          </cell>
          <cell r="F2795">
            <v>6</v>
          </cell>
          <cell r="G2795" t="str">
            <v>XX-STG</v>
          </cell>
          <cell r="H2795" t="str">
            <v>-</v>
          </cell>
        </row>
        <row r="2796">
          <cell r="C2796" t="str">
            <v>Tee128XX-STG-</v>
          </cell>
          <cell r="D2796" t="str">
            <v>Tee</v>
          </cell>
          <cell r="E2796">
            <v>12</v>
          </cell>
          <cell r="F2796">
            <v>8</v>
          </cell>
          <cell r="G2796" t="str">
            <v>XX-STG</v>
          </cell>
          <cell r="H2796" t="str">
            <v>-</v>
          </cell>
        </row>
        <row r="2797">
          <cell r="C2797" t="str">
            <v>Tee1210XX-STG-</v>
          </cell>
          <cell r="D2797" t="str">
            <v>Tee</v>
          </cell>
          <cell r="E2797">
            <v>12</v>
          </cell>
          <cell r="F2797">
            <v>10</v>
          </cell>
          <cell r="G2797" t="str">
            <v>XX-STG</v>
          </cell>
          <cell r="H2797" t="str">
            <v>-</v>
          </cell>
        </row>
        <row r="2798">
          <cell r="C2798" t="str">
            <v>Tee1212XX-STG-</v>
          </cell>
          <cell r="D2798" t="str">
            <v>Tee</v>
          </cell>
          <cell r="E2798">
            <v>12</v>
          </cell>
          <cell r="F2798">
            <v>12</v>
          </cell>
          <cell r="G2798" t="str">
            <v>XX-STG</v>
          </cell>
          <cell r="H2798" t="str">
            <v>-</v>
          </cell>
        </row>
        <row r="2799">
          <cell r="C2799" t="str">
            <v>Tee1 1/21XX-STG-</v>
          </cell>
          <cell r="D2799" t="str">
            <v>Tee</v>
          </cell>
          <cell r="E2799" t="str">
            <v>1 1/2</v>
          </cell>
          <cell r="F2799">
            <v>1</v>
          </cell>
          <cell r="G2799" t="str">
            <v>XX-STG</v>
          </cell>
          <cell r="H2799" t="str">
            <v>-</v>
          </cell>
          <cell r="I2799">
            <v>46.55</v>
          </cell>
          <cell r="J2799" t="str">
            <v>Anaco</v>
          </cell>
        </row>
        <row r="2800">
          <cell r="C2800" t="str">
            <v>Tee1 1/21 1/2XX-STG-</v>
          </cell>
          <cell r="D2800" t="str">
            <v>Tee</v>
          </cell>
          <cell r="E2800" t="str">
            <v>1 1/2</v>
          </cell>
          <cell r="F2800" t="str">
            <v>1 1/2</v>
          </cell>
          <cell r="G2800" t="str">
            <v>XX-STG</v>
          </cell>
          <cell r="H2800" t="str">
            <v>-</v>
          </cell>
          <cell r="I2800">
            <v>46.55</v>
          </cell>
          <cell r="J2800" t="str">
            <v>Anaco</v>
          </cell>
        </row>
        <row r="2801">
          <cell r="C2801" t="str">
            <v>Tee1 1/21 1/4XX-STG-</v>
          </cell>
          <cell r="D2801" t="str">
            <v>Tee</v>
          </cell>
          <cell r="E2801" t="str">
            <v>1 1/2</v>
          </cell>
          <cell r="F2801" t="str">
            <v>1 1/4</v>
          </cell>
          <cell r="G2801" t="str">
            <v>XX-STG</v>
          </cell>
          <cell r="H2801" t="str">
            <v>-</v>
          </cell>
          <cell r="I2801">
            <v>46.55</v>
          </cell>
          <cell r="J2801" t="str">
            <v>Anaco</v>
          </cell>
        </row>
        <row r="2802">
          <cell r="C2802" t="str">
            <v>Tee1 1/21/2XX-STG-</v>
          </cell>
          <cell r="D2802" t="str">
            <v>Tee</v>
          </cell>
          <cell r="E2802" t="str">
            <v>1 1/2</v>
          </cell>
          <cell r="F2802" t="str">
            <v>1/2</v>
          </cell>
          <cell r="G2802" t="str">
            <v>XX-STG</v>
          </cell>
          <cell r="H2802" t="str">
            <v>-</v>
          </cell>
          <cell r="I2802">
            <v>46.55</v>
          </cell>
          <cell r="J2802" t="str">
            <v>Anaco</v>
          </cell>
        </row>
        <row r="2803">
          <cell r="C2803" t="str">
            <v>Tee1 1/23/4XX-STG-</v>
          </cell>
          <cell r="D2803" t="str">
            <v>Tee</v>
          </cell>
          <cell r="E2803" t="str">
            <v>1 1/2</v>
          </cell>
          <cell r="F2803" t="str">
            <v>3/4</v>
          </cell>
          <cell r="G2803" t="str">
            <v>XX-STG</v>
          </cell>
          <cell r="H2803" t="str">
            <v>-</v>
          </cell>
          <cell r="I2803">
            <v>46.55</v>
          </cell>
          <cell r="J2803" t="str">
            <v>Anaco</v>
          </cell>
        </row>
        <row r="2804">
          <cell r="C2804" t="str">
            <v>Tee1 1/41XX-STG-</v>
          </cell>
          <cell r="D2804" t="str">
            <v>Tee</v>
          </cell>
          <cell r="E2804" t="str">
            <v>1 1/4</v>
          </cell>
          <cell r="F2804">
            <v>1</v>
          </cell>
          <cell r="G2804" t="str">
            <v>XX-STG</v>
          </cell>
          <cell r="H2804" t="str">
            <v>-</v>
          </cell>
          <cell r="I2804">
            <v>45.75</v>
          </cell>
          <cell r="J2804" t="str">
            <v>Anaco</v>
          </cell>
        </row>
        <row r="2805">
          <cell r="C2805" t="str">
            <v>Tee1 1/41 1/4XX-STG-</v>
          </cell>
          <cell r="D2805" t="str">
            <v>Tee</v>
          </cell>
          <cell r="E2805" t="str">
            <v>1 1/4</v>
          </cell>
          <cell r="F2805" t="str">
            <v>1 1/4</v>
          </cell>
          <cell r="G2805" t="str">
            <v>XX-STG</v>
          </cell>
          <cell r="H2805" t="str">
            <v>-</v>
          </cell>
          <cell r="I2805">
            <v>45.75</v>
          </cell>
          <cell r="J2805" t="str">
            <v>Anaco</v>
          </cell>
        </row>
        <row r="2806">
          <cell r="C2806" t="str">
            <v>Tee1 1/41/2XX-STG-</v>
          </cell>
          <cell r="D2806" t="str">
            <v>Tee</v>
          </cell>
          <cell r="E2806" t="str">
            <v>1 1/4</v>
          </cell>
          <cell r="F2806" t="str">
            <v>1/2</v>
          </cell>
          <cell r="G2806" t="str">
            <v>XX-STG</v>
          </cell>
          <cell r="H2806" t="str">
            <v>-</v>
          </cell>
          <cell r="I2806">
            <v>45.75</v>
          </cell>
          <cell r="J2806" t="str">
            <v>Anaco</v>
          </cell>
        </row>
        <row r="2807">
          <cell r="C2807" t="str">
            <v>Tee1 1/43/4XX-STG-</v>
          </cell>
          <cell r="D2807" t="str">
            <v>Tee</v>
          </cell>
          <cell r="E2807" t="str">
            <v>1 1/4</v>
          </cell>
          <cell r="F2807" t="str">
            <v>3/4</v>
          </cell>
          <cell r="G2807" t="str">
            <v>XX-STG</v>
          </cell>
          <cell r="H2807" t="str">
            <v>-</v>
          </cell>
          <cell r="I2807">
            <v>45.75</v>
          </cell>
          <cell r="J2807" t="str">
            <v>Anaco</v>
          </cell>
        </row>
        <row r="2808">
          <cell r="C2808" t="str">
            <v>Tee2 1/21XX-STG-</v>
          </cell>
          <cell r="D2808" t="str">
            <v>Tee</v>
          </cell>
          <cell r="E2808" t="str">
            <v>2 1/2</v>
          </cell>
          <cell r="F2808">
            <v>1</v>
          </cell>
          <cell r="G2808" t="str">
            <v>XX-STG</v>
          </cell>
          <cell r="H2808" t="str">
            <v>-</v>
          </cell>
          <cell r="I2808">
            <v>126.75</v>
          </cell>
          <cell r="J2808" t="str">
            <v>Anaco</v>
          </cell>
        </row>
        <row r="2809">
          <cell r="C2809" t="str">
            <v>Tee2 1/22XX-STG-</v>
          </cell>
          <cell r="D2809" t="str">
            <v>Tee</v>
          </cell>
          <cell r="E2809" t="str">
            <v>2 1/2</v>
          </cell>
          <cell r="F2809">
            <v>2</v>
          </cell>
          <cell r="G2809" t="str">
            <v>XX-STG</v>
          </cell>
          <cell r="H2809" t="str">
            <v>-</v>
          </cell>
          <cell r="I2809">
            <v>126.75</v>
          </cell>
          <cell r="J2809" t="str">
            <v>Anaco</v>
          </cell>
        </row>
        <row r="2810">
          <cell r="C2810" t="str">
            <v>Tee2 1/21 1/2XX-STG-</v>
          </cell>
          <cell r="D2810" t="str">
            <v>Tee</v>
          </cell>
          <cell r="E2810" t="str">
            <v>2 1/2</v>
          </cell>
          <cell r="F2810" t="str">
            <v>1 1/2</v>
          </cell>
          <cell r="G2810" t="str">
            <v>XX-STG</v>
          </cell>
          <cell r="H2810" t="str">
            <v>-</v>
          </cell>
          <cell r="I2810">
            <v>126.75</v>
          </cell>
          <cell r="J2810" t="str">
            <v>Anaco</v>
          </cell>
        </row>
        <row r="2811">
          <cell r="C2811" t="str">
            <v>Tee2 1/21 1/4XX-STG-</v>
          </cell>
          <cell r="D2811" t="str">
            <v>Tee</v>
          </cell>
          <cell r="E2811" t="str">
            <v>2 1/2</v>
          </cell>
          <cell r="F2811" t="str">
            <v>1 1/4</v>
          </cell>
          <cell r="G2811" t="str">
            <v>XX-STG</v>
          </cell>
          <cell r="H2811" t="str">
            <v>-</v>
          </cell>
          <cell r="I2811">
            <v>126.75</v>
          </cell>
          <cell r="J2811" t="str">
            <v>Anaco</v>
          </cell>
        </row>
        <row r="2812">
          <cell r="C2812" t="str">
            <v>Tee2 1/22 1/2XX-STG-</v>
          </cell>
          <cell r="D2812" t="str">
            <v>Tee</v>
          </cell>
          <cell r="E2812" t="str">
            <v>2 1/2</v>
          </cell>
          <cell r="F2812" t="str">
            <v>2 1/2</v>
          </cell>
          <cell r="G2812" t="str">
            <v>XX-STG</v>
          </cell>
          <cell r="H2812" t="str">
            <v>-</v>
          </cell>
          <cell r="I2812">
            <v>126.75</v>
          </cell>
          <cell r="J2812" t="str">
            <v>Anaco</v>
          </cell>
        </row>
        <row r="2813">
          <cell r="C2813" t="str">
            <v>Tee3 1/22XX-STG-</v>
          </cell>
          <cell r="D2813" t="str">
            <v>Tee</v>
          </cell>
          <cell r="E2813" t="str">
            <v>3 1/2</v>
          </cell>
          <cell r="F2813">
            <v>2</v>
          </cell>
          <cell r="G2813" t="str">
            <v>XX-STG</v>
          </cell>
          <cell r="H2813" t="str">
            <v>-</v>
          </cell>
        </row>
        <row r="2814">
          <cell r="C2814" t="str">
            <v>Tee3 1/23XX-STG-</v>
          </cell>
          <cell r="D2814" t="str">
            <v>Tee</v>
          </cell>
          <cell r="E2814" t="str">
            <v>3 1/2</v>
          </cell>
          <cell r="F2814">
            <v>3</v>
          </cell>
          <cell r="G2814" t="str">
            <v>XX-STG</v>
          </cell>
          <cell r="H2814" t="str">
            <v>-</v>
          </cell>
        </row>
        <row r="2815">
          <cell r="C2815" t="str">
            <v>Tee3 1/21 1/2XX-STG-</v>
          </cell>
          <cell r="D2815" t="str">
            <v>Tee</v>
          </cell>
          <cell r="E2815" t="str">
            <v>3 1/2</v>
          </cell>
          <cell r="F2815" t="str">
            <v>1 1/2</v>
          </cell>
          <cell r="G2815" t="str">
            <v>XX-STG</v>
          </cell>
          <cell r="H2815" t="str">
            <v>-</v>
          </cell>
        </row>
        <row r="2816">
          <cell r="C2816" t="str">
            <v>Tee3 1/22 1/2XX-STG-</v>
          </cell>
          <cell r="D2816" t="str">
            <v>Tee</v>
          </cell>
          <cell r="E2816" t="str">
            <v>3 1/2</v>
          </cell>
          <cell r="F2816" t="str">
            <v>2 1/2</v>
          </cell>
          <cell r="G2816" t="str">
            <v>XX-STG</v>
          </cell>
          <cell r="H2816" t="str">
            <v>-</v>
          </cell>
        </row>
        <row r="2817">
          <cell r="C2817" t="str">
            <v>Tee3 1/23 1/2XX-STG-</v>
          </cell>
          <cell r="D2817" t="str">
            <v>Tee</v>
          </cell>
          <cell r="E2817" t="str">
            <v>3 1/2</v>
          </cell>
          <cell r="F2817" t="str">
            <v>3 1/2</v>
          </cell>
          <cell r="G2817" t="str">
            <v>XX-STG</v>
          </cell>
          <cell r="H2817" t="str">
            <v>-</v>
          </cell>
        </row>
        <row r="2818">
          <cell r="C2818" t="str">
            <v>Tee3/41/2XX-STG-</v>
          </cell>
          <cell r="D2818" t="str">
            <v>Tee</v>
          </cell>
          <cell r="E2818" t="str">
            <v>3/4</v>
          </cell>
          <cell r="F2818" t="str">
            <v>1/2</v>
          </cell>
          <cell r="G2818" t="str">
            <v>XX-STG</v>
          </cell>
          <cell r="H2818" t="str">
            <v>-</v>
          </cell>
          <cell r="I2818">
            <v>34.700000000000003</v>
          </cell>
          <cell r="J2818" t="str">
            <v>Anaco</v>
          </cell>
        </row>
        <row r="2819">
          <cell r="C2819" t="str">
            <v>Tee3/43/4XX-STG-</v>
          </cell>
          <cell r="D2819" t="str">
            <v>Tee</v>
          </cell>
          <cell r="E2819" t="str">
            <v>3/4</v>
          </cell>
          <cell r="F2819" t="str">
            <v>3/4</v>
          </cell>
          <cell r="G2819" t="str">
            <v>XX-STG</v>
          </cell>
          <cell r="H2819" t="str">
            <v>-</v>
          </cell>
          <cell r="I2819">
            <v>34.700000000000003</v>
          </cell>
          <cell r="J2819" t="str">
            <v>Anaco</v>
          </cell>
        </row>
        <row r="2820">
          <cell r="C2820" t="str">
            <v>Valve - Ball1---</v>
          </cell>
          <cell r="D2820" t="str">
            <v>Valve - Ball</v>
          </cell>
          <cell r="E2820">
            <v>1</v>
          </cell>
          <cell r="F2820" t="str">
            <v>-</v>
          </cell>
          <cell r="G2820" t="str">
            <v>-</v>
          </cell>
          <cell r="H2820" t="str">
            <v>-</v>
          </cell>
          <cell r="I2820">
            <v>75</v>
          </cell>
          <cell r="J2820" t="str">
            <v>HTT</v>
          </cell>
        </row>
        <row r="2821">
          <cell r="C2821" t="str">
            <v>Valve - Ball1--150#</v>
          </cell>
          <cell r="D2821" t="str">
            <v>Valve - Ball</v>
          </cell>
          <cell r="E2821">
            <v>1</v>
          </cell>
          <cell r="F2821" t="str">
            <v>-</v>
          </cell>
          <cell r="G2821" t="str">
            <v>-</v>
          </cell>
          <cell r="H2821" t="str">
            <v>150#</v>
          </cell>
          <cell r="I2821">
            <v>56</v>
          </cell>
          <cell r="J2821" t="str">
            <v>Anaco</v>
          </cell>
        </row>
        <row r="2822">
          <cell r="C2822" t="str">
            <v>Valve - Ball1--1500#</v>
          </cell>
          <cell r="D2822" t="str">
            <v>Valve - Ball</v>
          </cell>
          <cell r="E2822">
            <v>1</v>
          </cell>
          <cell r="F2822" t="str">
            <v>-</v>
          </cell>
          <cell r="G2822" t="str">
            <v>-</v>
          </cell>
          <cell r="H2822" t="str">
            <v>1500#</v>
          </cell>
          <cell r="I2822">
            <v>152</v>
          </cell>
          <cell r="J2822" t="str">
            <v>Anaco</v>
          </cell>
        </row>
        <row r="2823">
          <cell r="C2823" t="str">
            <v>Valve - Ball1--2500#</v>
          </cell>
          <cell r="D2823" t="str">
            <v>Valve - Ball</v>
          </cell>
          <cell r="E2823">
            <v>1</v>
          </cell>
          <cell r="F2823" t="str">
            <v>-</v>
          </cell>
          <cell r="G2823" t="str">
            <v>-</v>
          </cell>
          <cell r="H2823" t="str">
            <v>2500#</v>
          </cell>
        </row>
        <row r="2824">
          <cell r="C2824" t="str">
            <v>Valve - Ball1--300#</v>
          </cell>
          <cell r="D2824" t="str">
            <v>Valve - Ball</v>
          </cell>
          <cell r="E2824">
            <v>1</v>
          </cell>
          <cell r="F2824" t="str">
            <v>-</v>
          </cell>
          <cell r="G2824" t="str">
            <v>-</v>
          </cell>
          <cell r="H2824" t="str">
            <v>300#</v>
          </cell>
          <cell r="I2824">
            <v>56</v>
          </cell>
          <cell r="J2824" t="str">
            <v>Anaco</v>
          </cell>
        </row>
        <row r="2825">
          <cell r="C2825" t="str">
            <v>Valve - Ball1--400#</v>
          </cell>
          <cell r="D2825" t="str">
            <v>Valve - Ball</v>
          </cell>
          <cell r="E2825">
            <v>1</v>
          </cell>
          <cell r="F2825" t="str">
            <v>-</v>
          </cell>
          <cell r="G2825" t="str">
            <v>-</v>
          </cell>
          <cell r="H2825" t="str">
            <v>400#</v>
          </cell>
          <cell r="I2825">
            <v>9</v>
          </cell>
          <cell r="J2825" t="str">
            <v>Anaco</v>
          </cell>
        </row>
        <row r="2826">
          <cell r="C2826" t="str">
            <v>Valve - Ball1--600#</v>
          </cell>
          <cell r="D2826" t="str">
            <v>Valve - Ball</v>
          </cell>
          <cell r="E2826">
            <v>1</v>
          </cell>
          <cell r="F2826" t="str">
            <v>-</v>
          </cell>
          <cell r="G2826" t="str">
            <v>-</v>
          </cell>
          <cell r="H2826" t="str">
            <v>600#</v>
          </cell>
          <cell r="I2826">
            <v>56</v>
          </cell>
          <cell r="J2826" t="str">
            <v>Anaco</v>
          </cell>
        </row>
        <row r="2827">
          <cell r="C2827" t="str">
            <v>Valve - Ball1--900#</v>
          </cell>
          <cell r="D2827" t="str">
            <v>Valve - Ball</v>
          </cell>
          <cell r="E2827">
            <v>1</v>
          </cell>
          <cell r="F2827" t="str">
            <v>-</v>
          </cell>
          <cell r="G2827" t="str">
            <v>-</v>
          </cell>
          <cell r="H2827" t="str">
            <v>900#</v>
          </cell>
          <cell r="I2827">
            <v>56</v>
          </cell>
          <cell r="J2827" t="str">
            <v>Anaco</v>
          </cell>
        </row>
        <row r="2828">
          <cell r="C2828" t="str">
            <v>Valve - Ball2---</v>
          </cell>
          <cell r="D2828" t="str">
            <v>Valve - Ball</v>
          </cell>
          <cell r="E2828">
            <v>2</v>
          </cell>
          <cell r="F2828" t="str">
            <v>-</v>
          </cell>
          <cell r="G2828" t="str">
            <v>-</v>
          </cell>
          <cell r="H2828" t="str">
            <v>-</v>
          </cell>
          <cell r="I2828">
            <v>90</v>
          </cell>
          <cell r="J2828" t="str">
            <v>HTT</v>
          </cell>
        </row>
        <row r="2829">
          <cell r="C2829" t="str">
            <v>Valve - Ball2--150#</v>
          </cell>
          <cell r="D2829" t="str">
            <v>Valve - Ball</v>
          </cell>
          <cell r="E2829">
            <v>2</v>
          </cell>
          <cell r="F2829" t="str">
            <v>-</v>
          </cell>
          <cell r="G2829" t="str">
            <v>-</v>
          </cell>
          <cell r="H2829" t="str">
            <v>150#</v>
          </cell>
          <cell r="I2829">
            <v>192</v>
          </cell>
          <cell r="J2829" t="str">
            <v>HTT</v>
          </cell>
        </row>
        <row r="2830">
          <cell r="C2830" t="str">
            <v>Valve - Ball2--1500#</v>
          </cell>
          <cell r="D2830" t="str">
            <v>Valve - Ball</v>
          </cell>
          <cell r="E2830">
            <v>2</v>
          </cell>
          <cell r="F2830" t="str">
            <v>-</v>
          </cell>
          <cell r="G2830" t="str">
            <v>-</v>
          </cell>
          <cell r="H2830" t="str">
            <v>1500#</v>
          </cell>
          <cell r="I2830">
            <v>934</v>
          </cell>
          <cell r="J2830" t="str">
            <v>HTT</v>
          </cell>
        </row>
        <row r="2831">
          <cell r="C2831" t="str">
            <v>Valve - Ball2--2500#</v>
          </cell>
          <cell r="D2831" t="str">
            <v>Valve - Ball</v>
          </cell>
          <cell r="E2831">
            <v>2</v>
          </cell>
          <cell r="F2831" t="str">
            <v>-</v>
          </cell>
          <cell r="G2831" t="str">
            <v>-</v>
          </cell>
          <cell r="H2831" t="str">
            <v>2500#</v>
          </cell>
          <cell r="I2831">
            <v>1836</v>
          </cell>
          <cell r="J2831" t="str">
            <v>HTT</v>
          </cell>
        </row>
        <row r="2832">
          <cell r="C2832" t="str">
            <v>Valve - Ball2--300#</v>
          </cell>
          <cell r="D2832" t="str">
            <v>Valve - Ball</v>
          </cell>
          <cell r="E2832">
            <v>2</v>
          </cell>
          <cell r="F2832" t="str">
            <v>-</v>
          </cell>
          <cell r="G2832" t="str">
            <v>-</v>
          </cell>
          <cell r="H2832" t="str">
            <v>300#</v>
          </cell>
          <cell r="I2832">
            <v>255</v>
          </cell>
          <cell r="J2832" t="str">
            <v>HTT</v>
          </cell>
        </row>
        <row r="2833">
          <cell r="C2833" t="str">
            <v>Valve - Ball2--60#</v>
          </cell>
          <cell r="D2833" t="str">
            <v>Valve - Ball</v>
          </cell>
          <cell r="E2833">
            <v>2</v>
          </cell>
          <cell r="F2833" t="str">
            <v>-</v>
          </cell>
          <cell r="G2833" t="str">
            <v>-</v>
          </cell>
          <cell r="H2833" t="str">
            <v>60#</v>
          </cell>
          <cell r="I2833">
            <v>354</v>
          </cell>
          <cell r="J2833" t="str">
            <v>HTT</v>
          </cell>
        </row>
        <row r="2834">
          <cell r="C2834" t="str">
            <v>Valve - Ball2--600#</v>
          </cell>
          <cell r="D2834" t="str">
            <v>Valve - Ball</v>
          </cell>
          <cell r="E2834">
            <v>2</v>
          </cell>
          <cell r="F2834" t="str">
            <v>-</v>
          </cell>
          <cell r="G2834" t="str">
            <v>-</v>
          </cell>
          <cell r="H2834" t="str">
            <v>600#</v>
          </cell>
          <cell r="I2834">
            <v>320</v>
          </cell>
          <cell r="J2834" t="str">
            <v>J. Santos</v>
          </cell>
        </row>
        <row r="2835">
          <cell r="C2835" t="str">
            <v>Valve - Ball2--900#</v>
          </cell>
          <cell r="D2835" t="str">
            <v>Valve - Ball</v>
          </cell>
          <cell r="E2835">
            <v>2</v>
          </cell>
          <cell r="F2835" t="str">
            <v>-</v>
          </cell>
          <cell r="G2835" t="str">
            <v>-</v>
          </cell>
          <cell r="H2835" t="str">
            <v>900#</v>
          </cell>
          <cell r="I2835">
            <v>527</v>
          </cell>
          <cell r="J2835" t="str">
            <v>HTT</v>
          </cell>
        </row>
        <row r="2836">
          <cell r="C2836" t="str">
            <v>Valve - Ball3--150#</v>
          </cell>
          <cell r="D2836" t="str">
            <v>Valve - Ball</v>
          </cell>
          <cell r="E2836">
            <v>3</v>
          </cell>
          <cell r="F2836" t="str">
            <v>-</v>
          </cell>
          <cell r="G2836" t="str">
            <v>-</v>
          </cell>
          <cell r="H2836" t="str">
            <v>150#</v>
          </cell>
          <cell r="I2836">
            <v>419</v>
          </cell>
          <cell r="J2836" t="str">
            <v>HTT</v>
          </cell>
        </row>
        <row r="2837">
          <cell r="C2837" t="str">
            <v>Valve - Ball3--1500#</v>
          </cell>
          <cell r="D2837" t="str">
            <v>Valve - Ball</v>
          </cell>
          <cell r="E2837">
            <v>3</v>
          </cell>
          <cell r="F2837" t="str">
            <v>-</v>
          </cell>
          <cell r="G2837" t="str">
            <v>-</v>
          </cell>
          <cell r="H2837" t="str">
            <v>1500#</v>
          </cell>
          <cell r="I2837">
            <v>1590</v>
          </cell>
          <cell r="J2837" t="str">
            <v>HTT</v>
          </cell>
        </row>
        <row r="2838">
          <cell r="C2838" t="str">
            <v>Valve - Ball3--2500#</v>
          </cell>
          <cell r="D2838" t="str">
            <v>Valve - Ball</v>
          </cell>
          <cell r="E2838">
            <v>3</v>
          </cell>
          <cell r="F2838" t="str">
            <v>-</v>
          </cell>
          <cell r="G2838" t="str">
            <v>-</v>
          </cell>
          <cell r="H2838" t="str">
            <v>2500#</v>
          </cell>
          <cell r="I2838">
            <v>3076</v>
          </cell>
          <cell r="J2838" t="str">
            <v>HTT</v>
          </cell>
        </row>
        <row r="2839">
          <cell r="C2839" t="str">
            <v>Valve - Ball3--300#</v>
          </cell>
          <cell r="D2839" t="str">
            <v>Valve - Ball</v>
          </cell>
          <cell r="E2839">
            <v>3</v>
          </cell>
          <cell r="F2839" t="str">
            <v>-</v>
          </cell>
          <cell r="G2839" t="str">
            <v>-</v>
          </cell>
          <cell r="H2839" t="str">
            <v>300#</v>
          </cell>
          <cell r="I2839">
            <v>583</v>
          </cell>
          <cell r="J2839" t="str">
            <v>HTT</v>
          </cell>
        </row>
        <row r="2840">
          <cell r="C2840" t="str">
            <v>Valve - Ball3--400#</v>
          </cell>
          <cell r="D2840" t="str">
            <v>Valve - Ball</v>
          </cell>
          <cell r="E2840">
            <v>3</v>
          </cell>
          <cell r="F2840" t="str">
            <v>-</v>
          </cell>
          <cell r="G2840" t="str">
            <v>-</v>
          </cell>
          <cell r="H2840" t="str">
            <v>400#</v>
          </cell>
        </row>
        <row r="2841">
          <cell r="C2841" t="str">
            <v>Valve - Ball3--600#</v>
          </cell>
          <cell r="D2841" t="str">
            <v>Valve - Ball</v>
          </cell>
          <cell r="E2841">
            <v>3</v>
          </cell>
          <cell r="F2841" t="str">
            <v>-</v>
          </cell>
          <cell r="G2841" t="str">
            <v>-</v>
          </cell>
          <cell r="H2841" t="str">
            <v>600#</v>
          </cell>
          <cell r="I2841">
            <v>623</v>
          </cell>
          <cell r="J2841" t="str">
            <v>HTT</v>
          </cell>
        </row>
        <row r="2842">
          <cell r="C2842" t="str">
            <v>Valve - Ball3--900#</v>
          </cell>
          <cell r="D2842" t="str">
            <v>Valve - Ball</v>
          </cell>
          <cell r="E2842">
            <v>3</v>
          </cell>
          <cell r="F2842" t="str">
            <v>-</v>
          </cell>
          <cell r="G2842" t="str">
            <v>-</v>
          </cell>
          <cell r="H2842" t="str">
            <v>900#</v>
          </cell>
          <cell r="I2842">
            <v>1130</v>
          </cell>
          <cell r="J2842" t="str">
            <v>HTT</v>
          </cell>
        </row>
        <row r="2843">
          <cell r="C2843" t="str">
            <v>Valve - Ball4--150#</v>
          </cell>
          <cell r="D2843" t="str">
            <v>Valve - Ball</v>
          </cell>
          <cell r="E2843">
            <v>4</v>
          </cell>
          <cell r="F2843" t="str">
            <v>-</v>
          </cell>
          <cell r="G2843" t="str">
            <v>-</v>
          </cell>
          <cell r="H2843" t="str">
            <v>150#</v>
          </cell>
          <cell r="I2843">
            <v>756</v>
          </cell>
          <cell r="J2843" t="str">
            <v>HTT</v>
          </cell>
        </row>
        <row r="2844">
          <cell r="C2844" t="str">
            <v>Valve - Ball4--1500#</v>
          </cell>
          <cell r="D2844" t="str">
            <v>Valve - Ball</v>
          </cell>
          <cell r="E2844">
            <v>4</v>
          </cell>
          <cell r="F2844" t="str">
            <v>-</v>
          </cell>
          <cell r="G2844" t="str">
            <v>-</v>
          </cell>
          <cell r="H2844" t="str">
            <v>1500#</v>
          </cell>
          <cell r="I2844">
            <v>2505</v>
          </cell>
          <cell r="J2844" t="str">
            <v>HTT</v>
          </cell>
        </row>
        <row r="2845">
          <cell r="C2845" t="str">
            <v>Valve - Ball4--2500#</v>
          </cell>
          <cell r="D2845" t="str">
            <v>Valve - Ball</v>
          </cell>
          <cell r="E2845">
            <v>4</v>
          </cell>
          <cell r="F2845" t="str">
            <v>-</v>
          </cell>
          <cell r="G2845" t="str">
            <v>-</v>
          </cell>
          <cell r="H2845" t="str">
            <v>2500#</v>
          </cell>
          <cell r="I2845">
            <v>4399</v>
          </cell>
          <cell r="J2845" t="str">
            <v>HTT</v>
          </cell>
        </row>
        <row r="2846">
          <cell r="C2846" t="str">
            <v>Valve - Ball4--30#</v>
          </cell>
          <cell r="D2846" t="str">
            <v>Valve - Ball</v>
          </cell>
          <cell r="E2846">
            <v>4</v>
          </cell>
          <cell r="F2846" t="str">
            <v>-</v>
          </cell>
          <cell r="G2846" t="str">
            <v>-</v>
          </cell>
          <cell r="H2846" t="str">
            <v>30#</v>
          </cell>
          <cell r="I2846">
            <v>831</v>
          </cell>
          <cell r="J2846" t="str">
            <v>HTT</v>
          </cell>
        </row>
        <row r="2847">
          <cell r="C2847" t="str">
            <v>Valve - Ball4--300#</v>
          </cell>
          <cell r="D2847" t="str">
            <v>Valve - Ball</v>
          </cell>
          <cell r="E2847">
            <v>4</v>
          </cell>
          <cell r="F2847" t="str">
            <v>-</v>
          </cell>
          <cell r="G2847" t="str">
            <v>-</v>
          </cell>
          <cell r="H2847" t="str">
            <v>300#</v>
          </cell>
          <cell r="I2847">
            <v>881</v>
          </cell>
          <cell r="J2847" t="str">
            <v>Anaco</v>
          </cell>
        </row>
        <row r="2848">
          <cell r="C2848" t="str">
            <v>Valve - Ball4--400#</v>
          </cell>
          <cell r="D2848" t="str">
            <v>Valve - Ball</v>
          </cell>
          <cell r="E2848">
            <v>4</v>
          </cell>
          <cell r="F2848" t="str">
            <v>-</v>
          </cell>
          <cell r="G2848" t="str">
            <v>-</v>
          </cell>
          <cell r="H2848" t="str">
            <v>400#</v>
          </cell>
        </row>
        <row r="2849">
          <cell r="C2849" t="str">
            <v>Valve - Ball4--600#</v>
          </cell>
          <cell r="D2849" t="str">
            <v>Valve - Ball</v>
          </cell>
          <cell r="E2849">
            <v>4</v>
          </cell>
          <cell r="F2849" t="str">
            <v>-</v>
          </cell>
          <cell r="G2849" t="str">
            <v>-</v>
          </cell>
          <cell r="H2849" t="str">
            <v>600#</v>
          </cell>
          <cell r="I2849">
            <v>1376</v>
          </cell>
          <cell r="J2849" t="str">
            <v>HTT</v>
          </cell>
        </row>
        <row r="2850">
          <cell r="C2850" t="str">
            <v>Valve - Ball4--900#</v>
          </cell>
          <cell r="D2850" t="str">
            <v>Valve - Ball</v>
          </cell>
          <cell r="E2850">
            <v>4</v>
          </cell>
          <cell r="F2850" t="str">
            <v>-</v>
          </cell>
          <cell r="G2850" t="str">
            <v>-</v>
          </cell>
          <cell r="H2850" t="str">
            <v>900#</v>
          </cell>
          <cell r="I2850">
            <v>1681</v>
          </cell>
          <cell r="J2850" t="str">
            <v>HTT</v>
          </cell>
        </row>
        <row r="2851">
          <cell r="C2851" t="str">
            <v>Valve - Ball5--150#</v>
          </cell>
          <cell r="D2851" t="str">
            <v>Valve - Ball</v>
          </cell>
          <cell r="E2851">
            <v>5</v>
          </cell>
          <cell r="F2851" t="str">
            <v>-</v>
          </cell>
          <cell r="G2851" t="str">
            <v>-</v>
          </cell>
          <cell r="H2851" t="str">
            <v>150#</v>
          </cell>
        </row>
        <row r="2852">
          <cell r="C2852" t="str">
            <v>Valve - Ball5--1500#</v>
          </cell>
          <cell r="D2852" t="str">
            <v>Valve - Ball</v>
          </cell>
          <cell r="E2852">
            <v>5</v>
          </cell>
          <cell r="F2852" t="str">
            <v>-</v>
          </cell>
          <cell r="G2852" t="str">
            <v>-</v>
          </cell>
          <cell r="H2852" t="str">
            <v>1500#</v>
          </cell>
        </row>
        <row r="2853">
          <cell r="C2853" t="str">
            <v>Valve - Ball5--2500#</v>
          </cell>
          <cell r="D2853" t="str">
            <v>Valve - Ball</v>
          </cell>
          <cell r="E2853">
            <v>5</v>
          </cell>
          <cell r="F2853" t="str">
            <v>-</v>
          </cell>
          <cell r="G2853" t="str">
            <v>-</v>
          </cell>
          <cell r="H2853" t="str">
            <v>2500#</v>
          </cell>
        </row>
        <row r="2854">
          <cell r="C2854" t="str">
            <v>Valve - Ball5--300#</v>
          </cell>
          <cell r="D2854" t="str">
            <v>Valve - Ball</v>
          </cell>
          <cell r="E2854">
            <v>5</v>
          </cell>
          <cell r="F2854" t="str">
            <v>-</v>
          </cell>
          <cell r="G2854" t="str">
            <v>-</v>
          </cell>
          <cell r="H2854" t="str">
            <v>300#</v>
          </cell>
          <cell r="I2854">
            <v>2450</v>
          </cell>
          <cell r="J2854" t="str">
            <v>Anaco</v>
          </cell>
        </row>
        <row r="2855">
          <cell r="C2855" t="str">
            <v>Valve - Ball5--400#</v>
          </cell>
          <cell r="D2855" t="str">
            <v>Valve - Ball</v>
          </cell>
          <cell r="E2855">
            <v>5</v>
          </cell>
          <cell r="F2855" t="str">
            <v>-</v>
          </cell>
          <cell r="G2855" t="str">
            <v>-</v>
          </cell>
          <cell r="H2855" t="str">
            <v>400#</v>
          </cell>
        </row>
        <row r="2856">
          <cell r="C2856" t="str">
            <v>Valve - Ball5--600#</v>
          </cell>
          <cell r="D2856" t="str">
            <v>Valve - Ball</v>
          </cell>
          <cell r="E2856">
            <v>5</v>
          </cell>
          <cell r="F2856" t="str">
            <v>-</v>
          </cell>
          <cell r="G2856" t="str">
            <v>-</v>
          </cell>
          <cell r="H2856" t="str">
            <v>600#</v>
          </cell>
          <cell r="I2856">
            <v>2400</v>
          </cell>
          <cell r="J2856" t="str">
            <v>Anaco</v>
          </cell>
        </row>
        <row r="2857">
          <cell r="C2857" t="str">
            <v>Valve - Ball5--900#</v>
          </cell>
          <cell r="D2857" t="str">
            <v>Valve - Ball</v>
          </cell>
          <cell r="E2857">
            <v>5</v>
          </cell>
          <cell r="F2857" t="str">
            <v>-</v>
          </cell>
          <cell r="G2857" t="str">
            <v>-</v>
          </cell>
          <cell r="H2857" t="str">
            <v>900#</v>
          </cell>
        </row>
        <row r="2858">
          <cell r="C2858" t="str">
            <v>Valve - Ball6--150#</v>
          </cell>
          <cell r="D2858" t="str">
            <v>Valve - Ball</v>
          </cell>
          <cell r="E2858">
            <v>6</v>
          </cell>
          <cell r="F2858" t="str">
            <v>-</v>
          </cell>
          <cell r="G2858" t="str">
            <v>-</v>
          </cell>
          <cell r="H2858" t="str">
            <v>150#</v>
          </cell>
          <cell r="I2858">
            <v>2037</v>
          </cell>
          <cell r="J2858" t="str">
            <v>HTT</v>
          </cell>
        </row>
        <row r="2859">
          <cell r="C2859" t="str">
            <v>Valve - Ball6--1500#</v>
          </cell>
          <cell r="D2859" t="str">
            <v>Valve - Ball</v>
          </cell>
          <cell r="E2859">
            <v>6</v>
          </cell>
          <cell r="F2859" t="str">
            <v>-</v>
          </cell>
          <cell r="G2859" t="str">
            <v>-</v>
          </cell>
          <cell r="H2859" t="str">
            <v>1500#</v>
          </cell>
          <cell r="I2859">
            <v>7137</v>
          </cell>
          <cell r="J2859" t="str">
            <v>HTT</v>
          </cell>
        </row>
        <row r="2860">
          <cell r="C2860" t="str">
            <v>Valve - Ball6--2500#</v>
          </cell>
          <cell r="D2860" t="str">
            <v>Valve - Ball</v>
          </cell>
          <cell r="E2860">
            <v>6</v>
          </cell>
          <cell r="F2860" t="str">
            <v>-</v>
          </cell>
          <cell r="G2860" t="str">
            <v>-</v>
          </cell>
          <cell r="H2860" t="str">
            <v>2500#</v>
          </cell>
          <cell r="I2860">
            <v>9174</v>
          </cell>
          <cell r="J2860" t="str">
            <v>HTT</v>
          </cell>
        </row>
        <row r="2861">
          <cell r="C2861" t="str">
            <v>Valve - Ball6--300#</v>
          </cell>
          <cell r="D2861" t="str">
            <v>Valve - Ball</v>
          </cell>
          <cell r="E2861">
            <v>6</v>
          </cell>
          <cell r="F2861" t="str">
            <v>-</v>
          </cell>
          <cell r="G2861" t="str">
            <v>-</v>
          </cell>
          <cell r="H2861" t="str">
            <v>300#</v>
          </cell>
          <cell r="I2861">
            <v>2440</v>
          </cell>
          <cell r="J2861" t="str">
            <v>HTT</v>
          </cell>
        </row>
        <row r="2862">
          <cell r="C2862" t="str">
            <v>Valve - Ball6--400#</v>
          </cell>
          <cell r="D2862" t="str">
            <v>Valve - Ball</v>
          </cell>
          <cell r="E2862">
            <v>6</v>
          </cell>
          <cell r="F2862" t="str">
            <v>-</v>
          </cell>
          <cell r="G2862" t="str">
            <v>-</v>
          </cell>
          <cell r="H2862" t="str">
            <v>400#</v>
          </cell>
        </row>
        <row r="2863">
          <cell r="C2863" t="str">
            <v>Valve - Ball6--600#</v>
          </cell>
          <cell r="D2863" t="str">
            <v>Valve - Ball</v>
          </cell>
          <cell r="E2863">
            <v>6</v>
          </cell>
          <cell r="F2863" t="str">
            <v>-</v>
          </cell>
          <cell r="G2863" t="str">
            <v>-</v>
          </cell>
          <cell r="H2863" t="str">
            <v>600#</v>
          </cell>
          <cell r="I2863">
            <v>2358</v>
          </cell>
          <cell r="J2863" t="str">
            <v>Anaco</v>
          </cell>
        </row>
        <row r="2864">
          <cell r="C2864" t="str">
            <v>Valve - Ball6--900#</v>
          </cell>
          <cell r="D2864" t="str">
            <v>Valve - Ball</v>
          </cell>
          <cell r="E2864">
            <v>6</v>
          </cell>
          <cell r="F2864" t="str">
            <v>-</v>
          </cell>
          <cell r="G2864" t="str">
            <v>-</v>
          </cell>
          <cell r="H2864" t="str">
            <v>900#</v>
          </cell>
          <cell r="I2864">
            <v>4153</v>
          </cell>
          <cell r="J2864" t="str">
            <v>HTT</v>
          </cell>
        </row>
        <row r="2865">
          <cell r="C2865" t="str">
            <v>Valve - Ball8--150#</v>
          </cell>
          <cell r="D2865" t="str">
            <v>Valve - Ball</v>
          </cell>
          <cell r="E2865">
            <v>8</v>
          </cell>
          <cell r="F2865" t="str">
            <v>-</v>
          </cell>
          <cell r="G2865" t="str">
            <v>-</v>
          </cell>
          <cell r="H2865" t="str">
            <v>150#</v>
          </cell>
          <cell r="I2865">
            <v>3053</v>
          </cell>
          <cell r="J2865" t="str">
            <v>HTT</v>
          </cell>
        </row>
        <row r="2866">
          <cell r="C2866" t="str">
            <v>Valve - Ball8--1500#</v>
          </cell>
          <cell r="D2866" t="str">
            <v>Valve - Ball</v>
          </cell>
          <cell r="E2866">
            <v>8</v>
          </cell>
          <cell r="F2866" t="str">
            <v>-</v>
          </cell>
          <cell r="G2866" t="str">
            <v>-</v>
          </cell>
          <cell r="H2866" t="str">
            <v>1500#</v>
          </cell>
          <cell r="I2866">
            <v>10606</v>
          </cell>
          <cell r="J2866" t="str">
            <v>HTT</v>
          </cell>
        </row>
        <row r="2867">
          <cell r="C2867" t="str">
            <v>Valve - Ball8--2500#</v>
          </cell>
          <cell r="D2867" t="str">
            <v>Valve - Ball</v>
          </cell>
          <cell r="E2867">
            <v>8</v>
          </cell>
          <cell r="F2867" t="str">
            <v>-</v>
          </cell>
          <cell r="G2867" t="str">
            <v>-</v>
          </cell>
          <cell r="H2867" t="str">
            <v>2500#</v>
          </cell>
          <cell r="I2867">
            <v>16448</v>
          </cell>
          <cell r="J2867" t="str">
            <v>HTT</v>
          </cell>
        </row>
        <row r="2868">
          <cell r="C2868" t="str">
            <v>Valve - Ball8--300#</v>
          </cell>
          <cell r="D2868" t="str">
            <v>Valve - Ball</v>
          </cell>
          <cell r="E2868">
            <v>8</v>
          </cell>
          <cell r="F2868" t="str">
            <v>-</v>
          </cell>
          <cell r="G2868" t="str">
            <v>-</v>
          </cell>
          <cell r="H2868" t="str">
            <v>300#</v>
          </cell>
          <cell r="I2868">
            <v>3989</v>
          </cell>
          <cell r="J2868" t="str">
            <v>HTT</v>
          </cell>
        </row>
        <row r="2869">
          <cell r="C2869" t="str">
            <v>Valve - Ball8--400#</v>
          </cell>
          <cell r="D2869" t="str">
            <v>Valve - Ball</v>
          </cell>
          <cell r="E2869">
            <v>8</v>
          </cell>
          <cell r="F2869" t="str">
            <v>-</v>
          </cell>
          <cell r="G2869" t="str">
            <v>-</v>
          </cell>
          <cell r="H2869" t="str">
            <v>400#</v>
          </cell>
        </row>
        <row r="2870">
          <cell r="C2870" t="str">
            <v>Valve - Ball8--600#</v>
          </cell>
          <cell r="D2870" t="str">
            <v>Valve - Ball</v>
          </cell>
          <cell r="E2870">
            <v>8</v>
          </cell>
          <cell r="F2870" t="str">
            <v>-</v>
          </cell>
          <cell r="G2870" t="str">
            <v>-</v>
          </cell>
          <cell r="H2870" t="str">
            <v>600#</v>
          </cell>
          <cell r="I2870">
            <v>5273</v>
          </cell>
          <cell r="J2870" t="str">
            <v>HTT</v>
          </cell>
        </row>
        <row r="2871">
          <cell r="C2871" t="str">
            <v>Valve - Ball8--900#</v>
          </cell>
          <cell r="D2871" t="str">
            <v>Valve - Ball</v>
          </cell>
          <cell r="E2871">
            <v>8</v>
          </cell>
          <cell r="F2871" t="str">
            <v>-</v>
          </cell>
          <cell r="G2871" t="str">
            <v>-</v>
          </cell>
          <cell r="H2871" t="str">
            <v>900#</v>
          </cell>
          <cell r="I2871">
            <v>8900</v>
          </cell>
          <cell r="J2871" t="str">
            <v>HTT</v>
          </cell>
        </row>
        <row r="2872">
          <cell r="C2872" t="str">
            <v>Valve - Ball10--150#</v>
          </cell>
          <cell r="D2872" t="str">
            <v>Valve - Ball</v>
          </cell>
          <cell r="E2872">
            <v>10</v>
          </cell>
          <cell r="F2872" t="str">
            <v>-</v>
          </cell>
          <cell r="G2872" t="str">
            <v>-</v>
          </cell>
          <cell r="H2872" t="str">
            <v>150#</v>
          </cell>
          <cell r="I2872">
            <v>4383</v>
          </cell>
          <cell r="J2872" t="str">
            <v>HTT</v>
          </cell>
        </row>
        <row r="2873">
          <cell r="C2873" t="str">
            <v>Valve - Ball10--2500#</v>
          </cell>
          <cell r="D2873" t="str">
            <v>Valve - Ball</v>
          </cell>
          <cell r="E2873">
            <v>10</v>
          </cell>
          <cell r="F2873" t="str">
            <v>-</v>
          </cell>
          <cell r="G2873" t="str">
            <v>-</v>
          </cell>
          <cell r="H2873" t="str">
            <v>2500#</v>
          </cell>
          <cell r="I2873">
            <v>27687</v>
          </cell>
          <cell r="J2873" t="str">
            <v>HTT</v>
          </cell>
        </row>
        <row r="2874">
          <cell r="C2874" t="str">
            <v>Valve - Ball10--300#</v>
          </cell>
          <cell r="D2874" t="str">
            <v>Valve - Ball</v>
          </cell>
          <cell r="E2874">
            <v>10</v>
          </cell>
          <cell r="F2874" t="str">
            <v>-</v>
          </cell>
          <cell r="G2874" t="str">
            <v>-</v>
          </cell>
          <cell r="H2874" t="str">
            <v>300#</v>
          </cell>
          <cell r="I2874">
            <v>5924</v>
          </cell>
          <cell r="J2874" t="str">
            <v>HTT</v>
          </cell>
        </row>
        <row r="2875">
          <cell r="C2875" t="str">
            <v>Valve - Ball10--400#</v>
          </cell>
          <cell r="D2875" t="str">
            <v>Valve - Ball</v>
          </cell>
          <cell r="E2875">
            <v>10</v>
          </cell>
          <cell r="F2875" t="str">
            <v>-</v>
          </cell>
          <cell r="G2875" t="str">
            <v>-</v>
          </cell>
          <cell r="H2875" t="str">
            <v>400#</v>
          </cell>
        </row>
        <row r="2876">
          <cell r="C2876" t="str">
            <v>Valve - Ball10--600#</v>
          </cell>
          <cell r="D2876" t="str">
            <v>Valve - Ball</v>
          </cell>
          <cell r="E2876">
            <v>10</v>
          </cell>
          <cell r="F2876" t="str">
            <v>-</v>
          </cell>
          <cell r="G2876" t="str">
            <v>-</v>
          </cell>
          <cell r="H2876" t="str">
            <v>600#</v>
          </cell>
          <cell r="I2876">
            <v>6137</v>
          </cell>
          <cell r="J2876" t="str">
            <v>Anaco</v>
          </cell>
        </row>
        <row r="2877">
          <cell r="C2877" t="str">
            <v>Valve - Ball10--900#</v>
          </cell>
          <cell r="D2877" t="str">
            <v>Valve - Ball</v>
          </cell>
          <cell r="E2877">
            <v>10</v>
          </cell>
          <cell r="F2877" t="str">
            <v>-</v>
          </cell>
          <cell r="G2877" t="str">
            <v>-</v>
          </cell>
          <cell r="H2877" t="str">
            <v>900#</v>
          </cell>
          <cell r="I2877">
            <v>11578</v>
          </cell>
          <cell r="J2877" t="str">
            <v>HTT</v>
          </cell>
        </row>
        <row r="2878">
          <cell r="C2878" t="str">
            <v>Valve - Ball12--150#</v>
          </cell>
          <cell r="D2878" t="str">
            <v>Valve - Ball</v>
          </cell>
          <cell r="E2878">
            <v>12</v>
          </cell>
          <cell r="F2878" t="str">
            <v>-</v>
          </cell>
          <cell r="G2878" t="str">
            <v>-</v>
          </cell>
          <cell r="H2878" t="str">
            <v>150#</v>
          </cell>
          <cell r="I2878">
            <v>6896</v>
          </cell>
          <cell r="J2878" t="str">
            <v>HTT</v>
          </cell>
        </row>
        <row r="2879">
          <cell r="C2879" t="str">
            <v>Valve - Ball12--1500#</v>
          </cell>
          <cell r="D2879" t="str">
            <v>Valve - Ball</v>
          </cell>
          <cell r="E2879">
            <v>12</v>
          </cell>
          <cell r="F2879" t="str">
            <v>-</v>
          </cell>
          <cell r="G2879" t="str">
            <v>-</v>
          </cell>
          <cell r="H2879" t="str">
            <v>1500#</v>
          </cell>
          <cell r="I2879">
            <v>22203</v>
          </cell>
          <cell r="J2879" t="str">
            <v>HTT</v>
          </cell>
        </row>
        <row r="2880">
          <cell r="C2880" t="str">
            <v>Valve - Ball12--2500#</v>
          </cell>
          <cell r="D2880" t="str">
            <v>Valve - Ball</v>
          </cell>
          <cell r="E2880">
            <v>12</v>
          </cell>
          <cell r="F2880" t="str">
            <v>-</v>
          </cell>
          <cell r="G2880" t="str">
            <v>-</v>
          </cell>
          <cell r="H2880" t="str">
            <v>2500#</v>
          </cell>
          <cell r="I2880">
            <v>39740</v>
          </cell>
          <cell r="J2880" t="str">
            <v>HTT</v>
          </cell>
        </row>
        <row r="2881">
          <cell r="C2881" t="str">
            <v>Valve - Ball12--300#</v>
          </cell>
          <cell r="D2881" t="str">
            <v>Valve - Ball</v>
          </cell>
          <cell r="E2881">
            <v>12</v>
          </cell>
          <cell r="F2881" t="str">
            <v>-</v>
          </cell>
          <cell r="G2881" t="str">
            <v>-</v>
          </cell>
          <cell r="H2881" t="str">
            <v>300#</v>
          </cell>
          <cell r="I2881">
            <v>7182</v>
          </cell>
          <cell r="J2881" t="str">
            <v>HTT</v>
          </cell>
        </row>
        <row r="2882">
          <cell r="C2882" t="str">
            <v>Valve - Ball12--400#</v>
          </cell>
          <cell r="D2882" t="str">
            <v>Valve - Ball</v>
          </cell>
          <cell r="E2882">
            <v>12</v>
          </cell>
          <cell r="F2882" t="str">
            <v>-</v>
          </cell>
          <cell r="G2882" t="str">
            <v>-</v>
          </cell>
          <cell r="H2882" t="str">
            <v>400#</v>
          </cell>
        </row>
        <row r="2883">
          <cell r="C2883" t="str">
            <v>Valve - Ball12--600#</v>
          </cell>
          <cell r="D2883" t="str">
            <v>Valve - Ball</v>
          </cell>
          <cell r="E2883">
            <v>12</v>
          </cell>
          <cell r="F2883" t="str">
            <v>-</v>
          </cell>
          <cell r="G2883" t="str">
            <v>-</v>
          </cell>
          <cell r="H2883" t="str">
            <v>600#</v>
          </cell>
          <cell r="I2883">
            <v>8617</v>
          </cell>
          <cell r="J2883" t="str">
            <v>HTT</v>
          </cell>
        </row>
        <row r="2884">
          <cell r="C2884" t="str">
            <v>Valve - Ball12--900#</v>
          </cell>
          <cell r="D2884" t="str">
            <v>Valve - Ball</v>
          </cell>
          <cell r="E2884">
            <v>12</v>
          </cell>
          <cell r="F2884" t="str">
            <v>-</v>
          </cell>
          <cell r="G2884" t="str">
            <v>-</v>
          </cell>
          <cell r="H2884" t="str">
            <v>900#</v>
          </cell>
          <cell r="I2884">
            <v>12975</v>
          </cell>
          <cell r="J2884" t="str">
            <v>HTT</v>
          </cell>
        </row>
        <row r="2885">
          <cell r="C2885" t="str">
            <v>Valve - Ball14--150#</v>
          </cell>
          <cell r="D2885" t="str">
            <v>Valve - Ball</v>
          </cell>
          <cell r="E2885">
            <v>14</v>
          </cell>
          <cell r="F2885" t="str">
            <v>-</v>
          </cell>
          <cell r="G2885" t="str">
            <v>-</v>
          </cell>
          <cell r="H2885" t="str">
            <v>150#</v>
          </cell>
          <cell r="I2885">
            <v>11790</v>
          </cell>
          <cell r="J2885" t="str">
            <v>HTT</v>
          </cell>
        </row>
        <row r="2886">
          <cell r="C2886" t="str">
            <v>Valve - Ball14--1500#</v>
          </cell>
          <cell r="D2886" t="str">
            <v>Valve - Ball</v>
          </cell>
          <cell r="E2886">
            <v>14</v>
          </cell>
          <cell r="F2886" t="str">
            <v>-</v>
          </cell>
          <cell r="G2886" t="str">
            <v>-</v>
          </cell>
          <cell r="H2886" t="str">
            <v>1500#</v>
          </cell>
        </row>
        <row r="2887">
          <cell r="C2887" t="str">
            <v>Valve - Ball14--300#</v>
          </cell>
          <cell r="D2887" t="str">
            <v>Valve - Ball</v>
          </cell>
          <cell r="E2887">
            <v>14</v>
          </cell>
          <cell r="F2887" t="str">
            <v>-</v>
          </cell>
          <cell r="G2887" t="str">
            <v>-</v>
          </cell>
          <cell r="H2887" t="str">
            <v>300#</v>
          </cell>
          <cell r="I2887">
            <v>11998</v>
          </cell>
          <cell r="J2887" t="str">
            <v>Anaco</v>
          </cell>
        </row>
        <row r="2888">
          <cell r="C2888" t="str">
            <v>Valve - Ball14--400#</v>
          </cell>
          <cell r="D2888" t="str">
            <v>Valve - Ball</v>
          </cell>
          <cell r="E2888">
            <v>14</v>
          </cell>
          <cell r="F2888" t="str">
            <v>-</v>
          </cell>
          <cell r="G2888" t="str">
            <v>-</v>
          </cell>
          <cell r="H2888" t="str">
            <v>400#</v>
          </cell>
        </row>
        <row r="2889">
          <cell r="C2889" t="str">
            <v>Valve - Ball14--600#</v>
          </cell>
          <cell r="D2889" t="str">
            <v>Valve - Ball</v>
          </cell>
          <cell r="E2889">
            <v>14</v>
          </cell>
          <cell r="F2889" t="str">
            <v>-</v>
          </cell>
          <cell r="G2889" t="str">
            <v>-</v>
          </cell>
          <cell r="H2889" t="str">
            <v>600#</v>
          </cell>
          <cell r="I2889">
            <v>15015</v>
          </cell>
          <cell r="J2889" t="str">
            <v>Anaco</v>
          </cell>
        </row>
        <row r="2890">
          <cell r="C2890" t="str">
            <v>Valve - Ball14--900#</v>
          </cell>
          <cell r="D2890" t="str">
            <v>Valve - Ball</v>
          </cell>
          <cell r="E2890">
            <v>14</v>
          </cell>
          <cell r="F2890" t="str">
            <v>-</v>
          </cell>
          <cell r="G2890" t="str">
            <v>-</v>
          </cell>
          <cell r="H2890" t="str">
            <v>900#</v>
          </cell>
          <cell r="I2890">
            <v>18600</v>
          </cell>
          <cell r="J2890" t="str">
            <v>Anaco</v>
          </cell>
        </row>
        <row r="2891">
          <cell r="C2891" t="str">
            <v>Valve - Ball16--150#</v>
          </cell>
          <cell r="D2891" t="str">
            <v>Valve - Ball</v>
          </cell>
          <cell r="E2891">
            <v>16</v>
          </cell>
          <cell r="F2891" t="str">
            <v>-</v>
          </cell>
          <cell r="G2891" t="str">
            <v>-</v>
          </cell>
          <cell r="H2891" t="str">
            <v>150#</v>
          </cell>
          <cell r="I2891">
            <v>13660</v>
          </cell>
          <cell r="J2891" t="str">
            <v>HTT</v>
          </cell>
        </row>
        <row r="2892">
          <cell r="C2892" t="str">
            <v>Valve - Ball16--1500#</v>
          </cell>
          <cell r="D2892" t="str">
            <v>Valve - Ball</v>
          </cell>
          <cell r="E2892">
            <v>16</v>
          </cell>
          <cell r="F2892" t="str">
            <v>-</v>
          </cell>
          <cell r="G2892" t="str">
            <v>-</v>
          </cell>
          <cell r="H2892" t="str">
            <v>1500#</v>
          </cell>
        </row>
        <row r="2893">
          <cell r="C2893" t="str">
            <v>Valve - Ball16--300#</v>
          </cell>
          <cell r="D2893" t="str">
            <v>Valve - Ball</v>
          </cell>
          <cell r="E2893">
            <v>16</v>
          </cell>
          <cell r="F2893" t="str">
            <v>-</v>
          </cell>
          <cell r="G2893" t="str">
            <v>-</v>
          </cell>
          <cell r="H2893" t="str">
            <v>300#</v>
          </cell>
          <cell r="I2893">
            <v>14243</v>
          </cell>
          <cell r="J2893" t="str">
            <v>Anaco</v>
          </cell>
        </row>
        <row r="2894">
          <cell r="C2894" t="str">
            <v>Valve - Ball16--400#</v>
          </cell>
          <cell r="D2894" t="str">
            <v>Valve - Ball</v>
          </cell>
          <cell r="E2894">
            <v>16</v>
          </cell>
          <cell r="F2894" t="str">
            <v>-</v>
          </cell>
          <cell r="G2894" t="str">
            <v>-</v>
          </cell>
          <cell r="H2894" t="str">
            <v>400#</v>
          </cell>
        </row>
        <row r="2895">
          <cell r="C2895" t="str">
            <v>Valve - Ball16--600#</v>
          </cell>
          <cell r="D2895" t="str">
            <v>Valve - Ball</v>
          </cell>
          <cell r="E2895">
            <v>16</v>
          </cell>
          <cell r="F2895" t="str">
            <v>-</v>
          </cell>
          <cell r="G2895" t="str">
            <v>-</v>
          </cell>
          <cell r="H2895" t="str">
            <v>600#</v>
          </cell>
          <cell r="I2895">
            <v>18310</v>
          </cell>
          <cell r="J2895" t="str">
            <v>Anaco</v>
          </cell>
        </row>
        <row r="2896">
          <cell r="C2896" t="str">
            <v>Valve - Ball16--900#</v>
          </cell>
          <cell r="D2896" t="str">
            <v>Valve - Ball</v>
          </cell>
          <cell r="E2896">
            <v>16</v>
          </cell>
          <cell r="F2896" t="str">
            <v>-</v>
          </cell>
          <cell r="G2896" t="str">
            <v>-</v>
          </cell>
          <cell r="H2896" t="str">
            <v>900#</v>
          </cell>
          <cell r="I2896">
            <v>28900</v>
          </cell>
          <cell r="J2896" t="str">
            <v>J. Santos</v>
          </cell>
        </row>
        <row r="2897">
          <cell r="C2897" t="str">
            <v>Valve - Ball18--150#</v>
          </cell>
          <cell r="D2897" t="str">
            <v>Valve - Ball</v>
          </cell>
          <cell r="E2897">
            <v>18</v>
          </cell>
          <cell r="F2897" t="str">
            <v>-</v>
          </cell>
          <cell r="G2897" t="str">
            <v>-</v>
          </cell>
          <cell r="H2897" t="str">
            <v>150#</v>
          </cell>
          <cell r="I2897">
            <v>17080</v>
          </cell>
          <cell r="J2897" t="str">
            <v>HTT</v>
          </cell>
        </row>
        <row r="2898">
          <cell r="C2898" t="str">
            <v>Valve - Ball18--1500#</v>
          </cell>
          <cell r="D2898" t="str">
            <v>Valve - Ball</v>
          </cell>
          <cell r="E2898">
            <v>18</v>
          </cell>
          <cell r="F2898" t="str">
            <v>-</v>
          </cell>
          <cell r="G2898" t="str">
            <v>-</v>
          </cell>
          <cell r="H2898" t="str">
            <v>1500#</v>
          </cell>
        </row>
        <row r="2899">
          <cell r="C2899" t="str">
            <v>Valve - Ball18--300#</v>
          </cell>
          <cell r="D2899" t="str">
            <v>Valve - Ball</v>
          </cell>
          <cell r="E2899">
            <v>18</v>
          </cell>
          <cell r="F2899" t="str">
            <v>-</v>
          </cell>
          <cell r="G2899" t="str">
            <v>-</v>
          </cell>
          <cell r="H2899" t="str">
            <v>300#</v>
          </cell>
          <cell r="I2899">
            <v>19303</v>
          </cell>
          <cell r="J2899" t="str">
            <v>Anaco</v>
          </cell>
        </row>
        <row r="2900">
          <cell r="C2900" t="str">
            <v>Valve - Ball18--400#</v>
          </cell>
          <cell r="D2900" t="str">
            <v>Valve - Ball</v>
          </cell>
          <cell r="E2900">
            <v>18</v>
          </cell>
          <cell r="F2900" t="str">
            <v>-</v>
          </cell>
          <cell r="G2900" t="str">
            <v>-</v>
          </cell>
          <cell r="H2900" t="str">
            <v>400#</v>
          </cell>
        </row>
        <row r="2901">
          <cell r="C2901" t="str">
            <v>Valve - Ball18--600#</v>
          </cell>
          <cell r="D2901" t="str">
            <v>Valve - Ball</v>
          </cell>
          <cell r="E2901">
            <v>18</v>
          </cell>
          <cell r="F2901" t="str">
            <v>-</v>
          </cell>
          <cell r="G2901" t="str">
            <v>-</v>
          </cell>
          <cell r="H2901" t="str">
            <v>600#</v>
          </cell>
          <cell r="I2901">
            <v>23226</v>
          </cell>
          <cell r="J2901" t="str">
            <v>Anaco</v>
          </cell>
        </row>
        <row r="2902">
          <cell r="C2902" t="str">
            <v>Valve - Ball18--900#</v>
          </cell>
          <cell r="D2902" t="str">
            <v>Valve - Ball</v>
          </cell>
          <cell r="E2902">
            <v>18</v>
          </cell>
          <cell r="F2902" t="str">
            <v>-</v>
          </cell>
          <cell r="G2902" t="str">
            <v>-</v>
          </cell>
          <cell r="H2902" t="str">
            <v>900#</v>
          </cell>
          <cell r="I2902">
            <v>30215</v>
          </cell>
          <cell r="J2902" t="str">
            <v>Anaco</v>
          </cell>
        </row>
        <row r="2903">
          <cell r="C2903" t="str">
            <v>Valve - Ball20--150#</v>
          </cell>
          <cell r="D2903" t="str">
            <v>Valve - Ball</v>
          </cell>
          <cell r="E2903">
            <v>20</v>
          </cell>
          <cell r="F2903" t="str">
            <v>-</v>
          </cell>
          <cell r="G2903" t="str">
            <v>-</v>
          </cell>
          <cell r="H2903" t="str">
            <v>150#</v>
          </cell>
          <cell r="I2903">
            <v>18140</v>
          </cell>
          <cell r="J2903" t="str">
            <v>Anaco</v>
          </cell>
        </row>
        <row r="2904">
          <cell r="C2904" t="str">
            <v>Valve - Ball20--1500#</v>
          </cell>
          <cell r="D2904" t="str">
            <v>Valve - Ball</v>
          </cell>
          <cell r="E2904">
            <v>20</v>
          </cell>
          <cell r="F2904" t="str">
            <v>-</v>
          </cell>
          <cell r="G2904" t="str">
            <v>-</v>
          </cell>
          <cell r="H2904" t="str">
            <v>1500#</v>
          </cell>
        </row>
        <row r="2905">
          <cell r="C2905" t="str">
            <v>Valve - Ball20--300#</v>
          </cell>
          <cell r="D2905" t="str">
            <v>Valve - Ball</v>
          </cell>
          <cell r="E2905">
            <v>20</v>
          </cell>
          <cell r="F2905" t="str">
            <v>-</v>
          </cell>
          <cell r="G2905" t="str">
            <v>-</v>
          </cell>
          <cell r="H2905" t="str">
            <v>300#</v>
          </cell>
          <cell r="I2905">
            <v>21359</v>
          </cell>
          <cell r="J2905" t="str">
            <v>Anaco</v>
          </cell>
        </row>
        <row r="2906">
          <cell r="C2906" t="str">
            <v>Valve - Ball20--400#</v>
          </cell>
          <cell r="D2906" t="str">
            <v>Valve - Ball</v>
          </cell>
          <cell r="E2906">
            <v>20</v>
          </cell>
          <cell r="F2906" t="str">
            <v>-</v>
          </cell>
          <cell r="G2906" t="str">
            <v>-</v>
          </cell>
          <cell r="H2906" t="str">
            <v>400#</v>
          </cell>
        </row>
        <row r="2907">
          <cell r="C2907" t="str">
            <v>Valve - Ball20--600#</v>
          </cell>
          <cell r="D2907" t="str">
            <v>Valve - Ball</v>
          </cell>
          <cell r="E2907">
            <v>20</v>
          </cell>
          <cell r="F2907" t="str">
            <v>-</v>
          </cell>
          <cell r="G2907" t="str">
            <v>-</v>
          </cell>
          <cell r="H2907" t="str">
            <v>600#</v>
          </cell>
          <cell r="I2907">
            <v>32000</v>
          </cell>
          <cell r="J2907" t="str">
            <v>J. Santos</v>
          </cell>
        </row>
        <row r="2908">
          <cell r="C2908" t="str">
            <v>Valve - Ball20--900#</v>
          </cell>
          <cell r="D2908" t="str">
            <v>Valve - Ball</v>
          </cell>
          <cell r="E2908">
            <v>20</v>
          </cell>
          <cell r="F2908" t="str">
            <v>-</v>
          </cell>
          <cell r="G2908" t="str">
            <v>-</v>
          </cell>
          <cell r="H2908" t="str">
            <v>900#</v>
          </cell>
          <cell r="I2908">
            <v>44333</v>
          </cell>
          <cell r="J2908" t="str">
            <v>Anaco</v>
          </cell>
        </row>
        <row r="2909">
          <cell r="C2909" t="str">
            <v>Valve - Ball24--150#</v>
          </cell>
          <cell r="D2909" t="str">
            <v>Valve - Ball</v>
          </cell>
          <cell r="E2909">
            <v>24</v>
          </cell>
          <cell r="F2909" t="str">
            <v>-</v>
          </cell>
          <cell r="G2909" t="str">
            <v>-</v>
          </cell>
          <cell r="H2909" t="str">
            <v>150#</v>
          </cell>
          <cell r="I2909">
            <v>28115</v>
          </cell>
          <cell r="J2909" t="str">
            <v>HTT</v>
          </cell>
        </row>
        <row r="2910">
          <cell r="C2910" t="str">
            <v>Valve - Ball24--1500#</v>
          </cell>
          <cell r="D2910" t="str">
            <v>Valve - Ball</v>
          </cell>
          <cell r="E2910">
            <v>24</v>
          </cell>
          <cell r="F2910" t="str">
            <v>-</v>
          </cell>
          <cell r="G2910" t="str">
            <v>-</v>
          </cell>
          <cell r="H2910" t="str">
            <v>1500#</v>
          </cell>
        </row>
        <row r="2911">
          <cell r="C2911" t="str">
            <v>Valve - Ball24--300#</v>
          </cell>
          <cell r="D2911" t="str">
            <v>Valve - Ball</v>
          </cell>
          <cell r="E2911">
            <v>24</v>
          </cell>
          <cell r="F2911" t="str">
            <v>-</v>
          </cell>
          <cell r="G2911" t="str">
            <v>-</v>
          </cell>
          <cell r="H2911" t="str">
            <v>300#</v>
          </cell>
          <cell r="I2911">
            <v>33270</v>
          </cell>
          <cell r="J2911" t="str">
            <v>Anaco</v>
          </cell>
        </row>
        <row r="2912">
          <cell r="C2912" t="str">
            <v>Valve - Ball24--400#</v>
          </cell>
          <cell r="D2912" t="str">
            <v>Valve - Ball</v>
          </cell>
          <cell r="E2912">
            <v>24</v>
          </cell>
          <cell r="F2912" t="str">
            <v>-</v>
          </cell>
          <cell r="G2912" t="str">
            <v>-</v>
          </cell>
          <cell r="H2912" t="str">
            <v>400#</v>
          </cell>
        </row>
        <row r="2913">
          <cell r="C2913" t="str">
            <v>Valve - Ball24--600#</v>
          </cell>
          <cell r="D2913" t="str">
            <v>Valve - Ball</v>
          </cell>
          <cell r="E2913">
            <v>24</v>
          </cell>
          <cell r="F2913" t="str">
            <v>-</v>
          </cell>
          <cell r="G2913" t="str">
            <v>-</v>
          </cell>
          <cell r="H2913" t="str">
            <v>600#</v>
          </cell>
          <cell r="I2913">
            <v>40353</v>
          </cell>
          <cell r="J2913" t="str">
            <v>Anaco</v>
          </cell>
        </row>
        <row r="2914">
          <cell r="C2914" t="str">
            <v>Valve - Ball24--900#</v>
          </cell>
          <cell r="D2914" t="str">
            <v>Valve - Ball</v>
          </cell>
          <cell r="E2914">
            <v>24</v>
          </cell>
          <cell r="F2914" t="str">
            <v>-</v>
          </cell>
          <cell r="G2914" t="str">
            <v>-</v>
          </cell>
          <cell r="H2914" t="str">
            <v>900#</v>
          </cell>
          <cell r="I2914">
            <v>70000</v>
          </cell>
          <cell r="J2914" t="str">
            <v>Anaco</v>
          </cell>
        </row>
        <row r="2915">
          <cell r="C2915" t="str">
            <v>Valve - Ball1 1/2--150#</v>
          </cell>
          <cell r="D2915" t="str">
            <v>Valve - Ball</v>
          </cell>
          <cell r="E2915" t="str">
            <v>1 1/2</v>
          </cell>
          <cell r="F2915" t="str">
            <v>-</v>
          </cell>
          <cell r="G2915" t="str">
            <v>-</v>
          </cell>
          <cell r="H2915" t="str">
            <v>150#</v>
          </cell>
          <cell r="I2915">
            <v>105</v>
          </cell>
          <cell r="J2915" t="str">
            <v>Anaco</v>
          </cell>
        </row>
        <row r="2916">
          <cell r="C2916" t="str">
            <v>Valve - Ball1 1/2--1500#</v>
          </cell>
          <cell r="D2916" t="str">
            <v>Valve - Ball</v>
          </cell>
          <cell r="E2916" t="str">
            <v>1 1/2</v>
          </cell>
          <cell r="F2916" t="str">
            <v>-</v>
          </cell>
          <cell r="G2916" t="str">
            <v>-</v>
          </cell>
          <cell r="H2916" t="str">
            <v>1500#</v>
          </cell>
          <cell r="I2916">
            <v>181</v>
          </cell>
          <cell r="J2916" t="str">
            <v>Anaco</v>
          </cell>
        </row>
        <row r="2917">
          <cell r="C2917" t="str">
            <v>Valve - Ball1 1/2--2500#</v>
          </cell>
          <cell r="D2917" t="str">
            <v>Valve - Ball</v>
          </cell>
          <cell r="E2917" t="str">
            <v>1 1/2</v>
          </cell>
          <cell r="F2917" t="str">
            <v>-</v>
          </cell>
          <cell r="G2917" t="str">
            <v>-</v>
          </cell>
          <cell r="H2917" t="str">
            <v>2500#</v>
          </cell>
        </row>
        <row r="2918">
          <cell r="C2918" t="str">
            <v>Valve - Ball1 1/2--300#</v>
          </cell>
          <cell r="D2918" t="str">
            <v>Valve - Ball</v>
          </cell>
          <cell r="E2918" t="str">
            <v>1 1/2</v>
          </cell>
          <cell r="F2918" t="str">
            <v>-</v>
          </cell>
          <cell r="G2918" t="str">
            <v>-</v>
          </cell>
          <cell r="H2918" t="str">
            <v>300#</v>
          </cell>
          <cell r="I2918">
            <v>105</v>
          </cell>
          <cell r="J2918" t="str">
            <v>Anaco</v>
          </cell>
        </row>
        <row r="2919">
          <cell r="C2919" t="str">
            <v>Valve - Ball1 1/2--400#</v>
          </cell>
          <cell r="D2919" t="str">
            <v>Valve - Ball</v>
          </cell>
          <cell r="E2919" t="str">
            <v>1 1/2</v>
          </cell>
          <cell r="F2919" t="str">
            <v>-</v>
          </cell>
          <cell r="G2919" t="str">
            <v>-</v>
          </cell>
          <cell r="H2919" t="str">
            <v>400#</v>
          </cell>
          <cell r="I2919">
            <v>20</v>
          </cell>
          <cell r="J2919" t="str">
            <v>Anaco</v>
          </cell>
        </row>
        <row r="2920">
          <cell r="C2920" t="str">
            <v>Valve - Ball1 1/2--600#</v>
          </cell>
          <cell r="D2920" t="str">
            <v>Valve - Ball</v>
          </cell>
          <cell r="E2920" t="str">
            <v>1 1/2</v>
          </cell>
          <cell r="F2920" t="str">
            <v>-</v>
          </cell>
          <cell r="G2920" t="str">
            <v>-</v>
          </cell>
          <cell r="H2920" t="str">
            <v>600#</v>
          </cell>
          <cell r="I2920">
            <v>105</v>
          </cell>
          <cell r="J2920" t="str">
            <v>Anaco</v>
          </cell>
        </row>
        <row r="2921">
          <cell r="C2921" t="str">
            <v>Valve - Ball1 1/2--900#</v>
          </cell>
          <cell r="D2921" t="str">
            <v>Valve - Ball</v>
          </cell>
          <cell r="E2921" t="str">
            <v>1 1/2</v>
          </cell>
          <cell r="F2921" t="str">
            <v>-</v>
          </cell>
          <cell r="G2921" t="str">
            <v>-</v>
          </cell>
          <cell r="H2921" t="str">
            <v>900#</v>
          </cell>
          <cell r="I2921">
            <v>105</v>
          </cell>
          <cell r="J2921" t="str">
            <v>Anaco</v>
          </cell>
        </row>
        <row r="2922">
          <cell r="C2922" t="str">
            <v>Valve - Ball1 1/4--150#</v>
          </cell>
          <cell r="D2922" t="str">
            <v>Valve - Ball</v>
          </cell>
          <cell r="E2922" t="str">
            <v>1 1/4</v>
          </cell>
          <cell r="F2922" t="str">
            <v>-</v>
          </cell>
          <cell r="G2922" t="str">
            <v>-</v>
          </cell>
          <cell r="H2922" t="str">
            <v>150#</v>
          </cell>
        </row>
        <row r="2923">
          <cell r="C2923" t="str">
            <v>Valve - Ball1 1/4--1500#</v>
          </cell>
          <cell r="D2923" t="str">
            <v>Valve - Ball</v>
          </cell>
          <cell r="E2923" t="str">
            <v>1 1/4</v>
          </cell>
          <cell r="F2923" t="str">
            <v>-</v>
          </cell>
          <cell r="G2923" t="str">
            <v>-</v>
          </cell>
          <cell r="H2923" t="str">
            <v>1500#</v>
          </cell>
        </row>
        <row r="2924">
          <cell r="C2924" t="str">
            <v>Valve - Ball1 1/4--2500#</v>
          </cell>
          <cell r="D2924" t="str">
            <v>Valve - Ball</v>
          </cell>
          <cell r="E2924" t="str">
            <v>1 1/4</v>
          </cell>
          <cell r="F2924" t="str">
            <v>-</v>
          </cell>
          <cell r="G2924" t="str">
            <v>-</v>
          </cell>
          <cell r="H2924" t="str">
            <v>2500#</v>
          </cell>
        </row>
        <row r="2925">
          <cell r="C2925" t="str">
            <v>Valve - Ball1 1/4--300#</v>
          </cell>
          <cell r="D2925" t="str">
            <v>Valve - Ball</v>
          </cell>
          <cell r="E2925" t="str">
            <v>1 1/4</v>
          </cell>
          <cell r="F2925" t="str">
            <v>-</v>
          </cell>
          <cell r="G2925" t="str">
            <v>-</v>
          </cell>
          <cell r="H2925" t="str">
            <v>300#</v>
          </cell>
        </row>
        <row r="2926">
          <cell r="C2926" t="str">
            <v>Valve - Ball1 1/4--400#</v>
          </cell>
          <cell r="D2926" t="str">
            <v>Valve - Ball</v>
          </cell>
          <cell r="E2926" t="str">
            <v>1 1/4</v>
          </cell>
          <cell r="F2926" t="str">
            <v>-</v>
          </cell>
          <cell r="G2926" t="str">
            <v>-</v>
          </cell>
          <cell r="H2926" t="str">
            <v>400#</v>
          </cell>
          <cell r="I2926">
            <v>14</v>
          </cell>
          <cell r="J2926" t="str">
            <v>Anaco</v>
          </cell>
        </row>
        <row r="2927">
          <cell r="C2927" t="str">
            <v>Valve - Ball1 1/4--600#</v>
          </cell>
          <cell r="D2927" t="str">
            <v>Valve - Ball</v>
          </cell>
          <cell r="E2927" t="str">
            <v>1 1/4</v>
          </cell>
          <cell r="F2927" t="str">
            <v>-</v>
          </cell>
          <cell r="G2927" t="str">
            <v>-</v>
          </cell>
          <cell r="H2927" t="str">
            <v>600#</v>
          </cell>
        </row>
        <row r="2928">
          <cell r="C2928" t="str">
            <v>Valve - Ball1 1/4--900#</v>
          </cell>
          <cell r="D2928" t="str">
            <v>Valve - Ball</v>
          </cell>
          <cell r="E2928" t="str">
            <v>1 1/4</v>
          </cell>
          <cell r="F2928" t="str">
            <v>-</v>
          </cell>
          <cell r="G2928" t="str">
            <v>-</v>
          </cell>
          <cell r="H2928" t="str">
            <v>900#</v>
          </cell>
        </row>
        <row r="2929">
          <cell r="C2929" t="str">
            <v>Valve - Ball1/2---</v>
          </cell>
          <cell r="D2929" t="str">
            <v>Valve - Ball</v>
          </cell>
          <cell r="E2929" t="str">
            <v>1/2</v>
          </cell>
          <cell r="F2929" t="str">
            <v>-</v>
          </cell>
          <cell r="G2929" t="str">
            <v>-</v>
          </cell>
          <cell r="H2929" t="str">
            <v>-</v>
          </cell>
          <cell r="I2929">
            <v>20</v>
          </cell>
          <cell r="J2929" t="str">
            <v>HTT</v>
          </cell>
        </row>
        <row r="2930">
          <cell r="C2930" t="str">
            <v>Valve - Ball1/2--150#</v>
          </cell>
          <cell r="D2930" t="str">
            <v>Valve - Ball</v>
          </cell>
          <cell r="E2930" t="str">
            <v>1/2</v>
          </cell>
          <cell r="F2930" t="str">
            <v>-</v>
          </cell>
          <cell r="G2930" t="str">
            <v>-</v>
          </cell>
          <cell r="H2930" t="str">
            <v>150#</v>
          </cell>
          <cell r="I2930">
            <v>35</v>
          </cell>
          <cell r="J2930" t="str">
            <v>Anaco</v>
          </cell>
        </row>
        <row r="2931">
          <cell r="C2931" t="str">
            <v>Valve - Ball1/2--1500#</v>
          </cell>
          <cell r="D2931" t="str">
            <v>Valve - Ball</v>
          </cell>
          <cell r="E2931" t="str">
            <v>1/2</v>
          </cell>
          <cell r="F2931" t="str">
            <v>-</v>
          </cell>
          <cell r="G2931" t="str">
            <v>-</v>
          </cell>
          <cell r="H2931" t="str">
            <v>1500#</v>
          </cell>
          <cell r="I2931">
            <v>43</v>
          </cell>
          <cell r="J2931" t="str">
            <v>Anaco</v>
          </cell>
        </row>
        <row r="2932">
          <cell r="C2932" t="str">
            <v>Valve - Ball1/2--2500#</v>
          </cell>
          <cell r="D2932" t="str">
            <v>Valve - Ball</v>
          </cell>
          <cell r="E2932" t="str">
            <v>1/2</v>
          </cell>
          <cell r="F2932" t="str">
            <v>-</v>
          </cell>
          <cell r="G2932" t="str">
            <v>-</v>
          </cell>
          <cell r="H2932" t="str">
            <v>2500#</v>
          </cell>
        </row>
        <row r="2933">
          <cell r="C2933" t="str">
            <v>Valve - Ball1/2--300#</v>
          </cell>
          <cell r="D2933" t="str">
            <v>Valve - Ball</v>
          </cell>
          <cell r="E2933" t="str">
            <v>1/2</v>
          </cell>
          <cell r="F2933" t="str">
            <v>-</v>
          </cell>
          <cell r="G2933" t="str">
            <v>-</v>
          </cell>
          <cell r="H2933" t="str">
            <v>300#</v>
          </cell>
          <cell r="I2933">
            <v>35</v>
          </cell>
          <cell r="J2933" t="str">
            <v>Anaco</v>
          </cell>
        </row>
        <row r="2934">
          <cell r="C2934" t="str">
            <v>Valve - Ball1/2--400#</v>
          </cell>
          <cell r="D2934" t="str">
            <v>Valve - Ball</v>
          </cell>
          <cell r="E2934" t="str">
            <v>1/2</v>
          </cell>
          <cell r="F2934" t="str">
            <v>-</v>
          </cell>
          <cell r="G2934" t="str">
            <v>-</v>
          </cell>
          <cell r="H2934" t="str">
            <v>400#</v>
          </cell>
          <cell r="I2934">
            <v>4</v>
          </cell>
          <cell r="J2934" t="str">
            <v>Anaco</v>
          </cell>
        </row>
        <row r="2935">
          <cell r="C2935" t="str">
            <v>Valve - Ball1/2--600#</v>
          </cell>
          <cell r="D2935" t="str">
            <v>Valve - Ball</v>
          </cell>
          <cell r="E2935" t="str">
            <v>1/2</v>
          </cell>
          <cell r="F2935" t="str">
            <v>-</v>
          </cell>
          <cell r="G2935" t="str">
            <v>-</v>
          </cell>
          <cell r="H2935" t="str">
            <v>600#</v>
          </cell>
          <cell r="I2935">
            <v>35</v>
          </cell>
          <cell r="J2935" t="str">
            <v>Anaco</v>
          </cell>
        </row>
        <row r="2936">
          <cell r="C2936" t="str">
            <v>Valve - Ball1/2--900#</v>
          </cell>
          <cell r="D2936" t="str">
            <v>Valve - Ball</v>
          </cell>
          <cell r="E2936" t="str">
            <v>1/2</v>
          </cell>
          <cell r="F2936" t="str">
            <v>-</v>
          </cell>
          <cell r="G2936" t="str">
            <v>-</v>
          </cell>
          <cell r="H2936" t="str">
            <v>900#</v>
          </cell>
          <cell r="I2936">
            <v>35</v>
          </cell>
          <cell r="J2936" t="str">
            <v>Anaco</v>
          </cell>
        </row>
        <row r="2937">
          <cell r="C2937" t="str">
            <v>Valve - Ball2 1/2--150#</v>
          </cell>
          <cell r="D2937" t="str">
            <v>Valve - Ball</v>
          </cell>
          <cell r="E2937" t="str">
            <v>2 1/2</v>
          </cell>
          <cell r="F2937" t="str">
            <v>-</v>
          </cell>
          <cell r="G2937" t="str">
            <v>-</v>
          </cell>
          <cell r="H2937" t="str">
            <v>150#</v>
          </cell>
          <cell r="I2937">
            <v>232</v>
          </cell>
          <cell r="J2937" t="str">
            <v>Anaco</v>
          </cell>
        </row>
        <row r="2938">
          <cell r="C2938" t="str">
            <v>Valve - Ball2 1/2--1500#</v>
          </cell>
          <cell r="D2938" t="str">
            <v>Valve - Ball</v>
          </cell>
          <cell r="E2938" t="str">
            <v>2 1/2</v>
          </cell>
          <cell r="F2938" t="str">
            <v>-</v>
          </cell>
          <cell r="G2938" t="str">
            <v>-</v>
          </cell>
          <cell r="H2938" t="str">
            <v>1500#</v>
          </cell>
        </row>
        <row r="2939">
          <cell r="C2939" t="str">
            <v>Valve - Ball2 1/2--2500#</v>
          </cell>
          <cell r="D2939" t="str">
            <v>Valve - Ball</v>
          </cell>
          <cell r="E2939" t="str">
            <v>2 1/2</v>
          </cell>
          <cell r="F2939" t="str">
            <v>-</v>
          </cell>
          <cell r="G2939" t="str">
            <v>-</v>
          </cell>
          <cell r="H2939" t="str">
            <v>2500#</v>
          </cell>
        </row>
        <row r="2940">
          <cell r="C2940" t="str">
            <v>Valve - Ball2 1/2--300#</v>
          </cell>
          <cell r="D2940" t="str">
            <v>Valve - Ball</v>
          </cell>
          <cell r="E2940" t="str">
            <v>2 1/2</v>
          </cell>
          <cell r="F2940" t="str">
            <v>-</v>
          </cell>
          <cell r="G2940" t="str">
            <v>-</v>
          </cell>
          <cell r="H2940" t="str">
            <v>300#</v>
          </cell>
          <cell r="I2940">
            <v>232</v>
          </cell>
          <cell r="J2940" t="str">
            <v>Anaco</v>
          </cell>
        </row>
        <row r="2941">
          <cell r="C2941" t="str">
            <v>Valve - Ball2 1/2--400#</v>
          </cell>
          <cell r="D2941" t="str">
            <v>Valve - Ball</v>
          </cell>
          <cell r="E2941" t="str">
            <v>2 1/2</v>
          </cell>
          <cell r="F2941" t="str">
            <v>-</v>
          </cell>
          <cell r="G2941" t="str">
            <v>-</v>
          </cell>
          <cell r="H2941" t="str">
            <v>400#</v>
          </cell>
        </row>
        <row r="2942">
          <cell r="C2942" t="str">
            <v>Valve - Ball2 1/2--600#</v>
          </cell>
          <cell r="D2942" t="str">
            <v>Valve - Ball</v>
          </cell>
          <cell r="E2942" t="str">
            <v>2 1/2</v>
          </cell>
          <cell r="F2942" t="str">
            <v>-</v>
          </cell>
          <cell r="G2942" t="str">
            <v>-</v>
          </cell>
          <cell r="H2942" t="str">
            <v>600#</v>
          </cell>
          <cell r="I2942">
            <v>232</v>
          </cell>
          <cell r="J2942" t="str">
            <v>Anaco</v>
          </cell>
        </row>
        <row r="2943">
          <cell r="C2943" t="str">
            <v>Valve - Ball2 1/2--900#</v>
          </cell>
          <cell r="D2943" t="str">
            <v>Valve - Ball</v>
          </cell>
          <cell r="E2943" t="str">
            <v>2 1/2</v>
          </cell>
          <cell r="F2943" t="str">
            <v>-</v>
          </cell>
          <cell r="G2943" t="str">
            <v>-</v>
          </cell>
          <cell r="H2943" t="str">
            <v>900#</v>
          </cell>
        </row>
        <row r="2944">
          <cell r="C2944" t="str">
            <v>Valve - Ball3 1/2--150#</v>
          </cell>
          <cell r="D2944" t="str">
            <v>Valve - Ball</v>
          </cell>
          <cell r="E2944" t="str">
            <v>3 1/2</v>
          </cell>
          <cell r="F2944" t="str">
            <v>-</v>
          </cell>
          <cell r="G2944" t="str">
            <v>-</v>
          </cell>
          <cell r="H2944" t="str">
            <v>150#</v>
          </cell>
        </row>
        <row r="2945">
          <cell r="C2945" t="str">
            <v>Valve - Ball3 1/2--1500#</v>
          </cell>
          <cell r="D2945" t="str">
            <v>Valve - Ball</v>
          </cell>
          <cell r="E2945" t="str">
            <v>3 1/2</v>
          </cell>
          <cell r="F2945" t="str">
            <v>-</v>
          </cell>
          <cell r="G2945" t="str">
            <v>-</v>
          </cell>
          <cell r="H2945" t="str">
            <v>1500#</v>
          </cell>
        </row>
        <row r="2946">
          <cell r="C2946" t="str">
            <v>Valve - Ball3 1/2--2500#</v>
          </cell>
          <cell r="D2946" t="str">
            <v>Valve - Ball</v>
          </cell>
          <cell r="E2946" t="str">
            <v>3 1/2</v>
          </cell>
          <cell r="F2946" t="str">
            <v>-</v>
          </cell>
          <cell r="G2946" t="str">
            <v>-</v>
          </cell>
          <cell r="H2946" t="str">
            <v>2500#</v>
          </cell>
        </row>
        <row r="2947">
          <cell r="C2947" t="str">
            <v>Valve - Ball3 1/2--300#</v>
          </cell>
          <cell r="D2947" t="str">
            <v>Valve - Ball</v>
          </cell>
          <cell r="E2947" t="str">
            <v>3 1/2</v>
          </cell>
          <cell r="F2947" t="str">
            <v>-</v>
          </cell>
          <cell r="G2947" t="str">
            <v>-</v>
          </cell>
          <cell r="H2947" t="str">
            <v>300#</v>
          </cell>
        </row>
        <row r="2948">
          <cell r="C2948" t="str">
            <v>Valve - Ball3 1/2--400#</v>
          </cell>
          <cell r="D2948" t="str">
            <v>Valve - Ball</v>
          </cell>
          <cell r="E2948" t="str">
            <v>3 1/2</v>
          </cell>
          <cell r="F2948" t="str">
            <v>-</v>
          </cell>
          <cell r="G2948" t="str">
            <v>-</v>
          </cell>
          <cell r="H2948" t="str">
            <v>400#</v>
          </cell>
        </row>
        <row r="2949">
          <cell r="C2949" t="str">
            <v>Valve - Ball3 1/2--600#</v>
          </cell>
          <cell r="D2949" t="str">
            <v>Valve - Ball</v>
          </cell>
          <cell r="E2949" t="str">
            <v>3 1/2</v>
          </cell>
          <cell r="F2949" t="str">
            <v>-</v>
          </cell>
          <cell r="G2949" t="str">
            <v>-</v>
          </cell>
          <cell r="H2949" t="str">
            <v>600#</v>
          </cell>
        </row>
        <row r="2950">
          <cell r="C2950" t="str">
            <v>Valve - Ball3 1/2--900#</v>
          </cell>
          <cell r="D2950" t="str">
            <v>Valve - Ball</v>
          </cell>
          <cell r="E2950" t="str">
            <v>3 1/2</v>
          </cell>
          <cell r="F2950" t="str">
            <v>-</v>
          </cell>
          <cell r="G2950" t="str">
            <v>-</v>
          </cell>
          <cell r="H2950" t="str">
            <v>900#</v>
          </cell>
        </row>
        <row r="2951">
          <cell r="C2951" t="str">
            <v>Valve - Ball3/4---</v>
          </cell>
          <cell r="D2951" t="str">
            <v>Valve - Ball</v>
          </cell>
          <cell r="E2951" t="str">
            <v>3/4</v>
          </cell>
          <cell r="F2951" t="str">
            <v>-</v>
          </cell>
          <cell r="G2951" t="str">
            <v>-</v>
          </cell>
          <cell r="H2951" t="str">
            <v>-</v>
          </cell>
          <cell r="I2951">
            <v>24</v>
          </cell>
          <cell r="J2951" t="str">
            <v>HTT</v>
          </cell>
        </row>
        <row r="2952">
          <cell r="C2952" t="str">
            <v>Valve - Ball3/4--150#</v>
          </cell>
          <cell r="D2952" t="str">
            <v>Valve - Ball</v>
          </cell>
          <cell r="E2952" t="str">
            <v>3/4</v>
          </cell>
          <cell r="F2952" t="str">
            <v>-</v>
          </cell>
          <cell r="G2952" t="str">
            <v>-</v>
          </cell>
          <cell r="H2952" t="str">
            <v>150#</v>
          </cell>
          <cell r="I2952">
            <v>47</v>
          </cell>
          <cell r="J2952" t="str">
            <v>Anaco</v>
          </cell>
        </row>
        <row r="2953">
          <cell r="C2953" t="str">
            <v>Valve - Ball3/4--1500#</v>
          </cell>
          <cell r="D2953" t="str">
            <v>Valve - Ball</v>
          </cell>
          <cell r="E2953" t="str">
            <v>3/4</v>
          </cell>
          <cell r="F2953" t="str">
            <v>-</v>
          </cell>
          <cell r="G2953" t="str">
            <v>-</v>
          </cell>
          <cell r="H2953" t="str">
            <v>1500#</v>
          </cell>
          <cell r="I2953">
            <v>61</v>
          </cell>
          <cell r="J2953" t="str">
            <v>Anaco</v>
          </cell>
        </row>
        <row r="2954">
          <cell r="C2954" t="str">
            <v>Valve - Ball3/4--2500#</v>
          </cell>
          <cell r="D2954" t="str">
            <v>Valve - Ball</v>
          </cell>
          <cell r="E2954" t="str">
            <v>3/4</v>
          </cell>
          <cell r="F2954" t="str">
            <v>-</v>
          </cell>
          <cell r="G2954" t="str">
            <v>-</v>
          </cell>
          <cell r="H2954" t="str">
            <v>2500#</v>
          </cell>
        </row>
        <row r="2955">
          <cell r="C2955" t="str">
            <v>Valve - Ball3/4--300#</v>
          </cell>
          <cell r="D2955" t="str">
            <v>Valve - Ball</v>
          </cell>
          <cell r="E2955" t="str">
            <v>3/4</v>
          </cell>
          <cell r="F2955" t="str">
            <v>-</v>
          </cell>
          <cell r="G2955" t="str">
            <v>-</v>
          </cell>
          <cell r="H2955" t="str">
            <v>300#</v>
          </cell>
          <cell r="I2955">
            <v>47</v>
          </cell>
          <cell r="J2955" t="str">
            <v>Anaco</v>
          </cell>
        </row>
        <row r="2956">
          <cell r="C2956" t="str">
            <v>Valve - Ball3/4--400#</v>
          </cell>
          <cell r="D2956" t="str">
            <v>Valve - Ball</v>
          </cell>
          <cell r="E2956" t="str">
            <v>3/4</v>
          </cell>
          <cell r="F2956" t="str">
            <v>-</v>
          </cell>
          <cell r="G2956" t="str">
            <v>-</v>
          </cell>
          <cell r="H2956" t="str">
            <v>400#</v>
          </cell>
          <cell r="I2956">
            <v>7</v>
          </cell>
          <cell r="J2956" t="str">
            <v>Anaco</v>
          </cell>
        </row>
        <row r="2957">
          <cell r="C2957" t="str">
            <v>Valve - Ball3/4--600#</v>
          </cell>
          <cell r="D2957" t="str">
            <v>Valve - Ball</v>
          </cell>
          <cell r="E2957" t="str">
            <v>3/4</v>
          </cell>
          <cell r="F2957" t="str">
            <v>-</v>
          </cell>
          <cell r="G2957" t="str">
            <v>-</v>
          </cell>
          <cell r="H2957" t="str">
            <v>600#</v>
          </cell>
          <cell r="I2957">
            <v>47</v>
          </cell>
          <cell r="J2957" t="str">
            <v>Anaco</v>
          </cell>
        </row>
        <row r="2958">
          <cell r="C2958" t="str">
            <v>Valve - Ball3/4--900#</v>
          </cell>
          <cell r="D2958" t="str">
            <v>Valve - Ball</v>
          </cell>
          <cell r="E2958" t="str">
            <v>3/4</v>
          </cell>
          <cell r="F2958" t="str">
            <v>-</v>
          </cell>
          <cell r="G2958" t="str">
            <v>-</v>
          </cell>
          <cell r="H2958" t="str">
            <v>900#</v>
          </cell>
          <cell r="I2958">
            <v>47</v>
          </cell>
          <cell r="J2958" t="str">
            <v>Anaco</v>
          </cell>
        </row>
        <row r="2959">
          <cell r="C2959" t="str">
            <v>Valve - Buterfly8--150#</v>
          </cell>
          <cell r="D2959" t="str">
            <v>Valve - Buterfly</v>
          </cell>
          <cell r="E2959">
            <v>8</v>
          </cell>
          <cell r="F2959" t="str">
            <v>-</v>
          </cell>
          <cell r="G2959" t="str">
            <v>-</v>
          </cell>
          <cell r="H2959" t="str">
            <v>150#</v>
          </cell>
          <cell r="I2959">
            <v>568</v>
          </cell>
          <cell r="J2959" t="str">
            <v>HTT</v>
          </cell>
        </row>
        <row r="2960">
          <cell r="C2960" t="str">
            <v>Valve - Buterfly10--150#</v>
          </cell>
          <cell r="D2960" t="str">
            <v>Valve - Buterfly</v>
          </cell>
          <cell r="E2960">
            <v>10</v>
          </cell>
          <cell r="F2960" t="str">
            <v>-</v>
          </cell>
          <cell r="G2960" t="str">
            <v>-</v>
          </cell>
          <cell r="H2960" t="str">
            <v>150#</v>
          </cell>
          <cell r="I2960">
            <v>1160</v>
          </cell>
          <cell r="J2960" t="str">
            <v>HTT</v>
          </cell>
        </row>
        <row r="2961">
          <cell r="C2961" t="str">
            <v>Valve - Buterfly12--150#</v>
          </cell>
          <cell r="D2961" t="str">
            <v>Valve - Buterfly</v>
          </cell>
          <cell r="E2961">
            <v>12</v>
          </cell>
          <cell r="F2961" t="str">
            <v>-</v>
          </cell>
          <cell r="G2961" t="str">
            <v>-</v>
          </cell>
          <cell r="H2961" t="str">
            <v>150#</v>
          </cell>
          <cell r="I2961">
            <v>1560</v>
          </cell>
          <cell r="J2961" t="str">
            <v>HTT</v>
          </cell>
        </row>
        <row r="2962">
          <cell r="C2962" t="str">
            <v>Valve - Buterfly14--150#</v>
          </cell>
          <cell r="D2962" t="str">
            <v>Valve - Buterfly</v>
          </cell>
          <cell r="E2962">
            <v>14</v>
          </cell>
          <cell r="F2962" t="str">
            <v>-</v>
          </cell>
          <cell r="G2962" t="str">
            <v>-</v>
          </cell>
          <cell r="H2962" t="str">
            <v>150#</v>
          </cell>
          <cell r="I2962">
            <v>2095</v>
          </cell>
          <cell r="J2962" t="str">
            <v>HTT</v>
          </cell>
        </row>
        <row r="2963">
          <cell r="C2963" t="str">
            <v>Valve - Buterfly16--150#</v>
          </cell>
          <cell r="D2963" t="str">
            <v>Valve - Buterfly</v>
          </cell>
          <cell r="E2963">
            <v>16</v>
          </cell>
          <cell r="F2963" t="str">
            <v>-</v>
          </cell>
          <cell r="G2963" t="str">
            <v>-</v>
          </cell>
          <cell r="H2963" t="str">
            <v>150#</v>
          </cell>
          <cell r="I2963">
            <v>3485</v>
          </cell>
          <cell r="J2963" t="str">
            <v>HTT</v>
          </cell>
        </row>
        <row r="2964">
          <cell r="C2964" t="str">
            <v>Valve - Control3--900#</v>
          </cell>
          <cell r="D2964" t="str">
            <v>Valve - Control</v>
          </cell>
          <cell r="E2964">
            <v>3</v>
          </cell>
          <cell r="F2964" t="str">
            <v>-</v>
          </cell>
          <cell r="G2964" t="str">
            <v>-</v>
          </cell>
          <cell r="H2964" t="str">
            <v>900#</v>
          </cell>
          <cell r="I2964">
            <v>6500</v>
          </cell>
          <cell r="J2964" t="str">
            <v>J. Santos</v>
          </cell>
        </row>
        <row r="2965">
          <cell r="C2965" t="str">
            <v>Valve - Control8--900#</v>
          </cell>
          <cell r="D2965" t="str">
            <v>Valve - Control</v>
          </cell>
          <cell r="E2965">
            <v>8</v>
          </cell>
          <cell r="F2965" t="str">
            <v>-</v>
          </cell>
          <cell r="G2965" t="str">
            <v>-</v>
          </cell>
          <cell r="H2965" t="str">
            <v>900#</v>
          </cell>
          <cell r="I2965">
            <v>9850</v>
          </cell>
          <cell r="J2965" t="str">
            <v>J. Santos</v>
          </cell>
        </row>
        <row r="2966">
          <cell r="C2966" t="str">
            <v>Valve - Control16--900#</v>
          </cell>
          <cell r="D2966" t="str">
            <v>Valve - Control</v>
          </cell>
          <cell r="E2966">
            <v>16</v>
          </cell>
          <cell r="F2966" t="str">
            <v>-</v>
          </cell>
          <cell r="G2966" t="str">
            <v>-</v>
          </cell>
          <cell r="H2966" t="str">
            <v>900#</v>
          </cell>
          <cell r="I2966">
            <v>16000</v>
          </cell>
          <cell r="J2966" t="str">
            <v>J. Santos</v>
          </cell>
        </row>
        <row r="2967">
          <cell r="C2967" t="str">
            <v>Valve - ESD Ball1--150#</v>
          </cell>
          <cell r="D2967" t="str">
            <v>Valve - ESD Ball</v>
          </cell>
          <cell r="E2967">
            <v>1</v>
          </cell>
          <cell r="F2967" t="str">
            <v>-</v>
          </cell>
          <cell r="G2967" t="str">
            <v>-</v>
          </cell>
          <cell r="H2967" t="str">
            <v>150#</v>
          </cell>
        </row>
        <row r="2968">
          <cell r="C2968" t="str">
            <v>Valve - ESD Ball1--1500#</v>
          </cell>
          <cell r="D2968" t="str">
            <v>Valve - ESD Ball</v>
          </cell>
          <cell r="E2968">
            <v>1</v>
          </cell>
          <cell r="F2968" t="str">
            <v>-</v>
          </cell>
          <cell r="G2968" t="str">
            <v>-</v>
          </cell>
          <cell r="H2968" t="str">
            <v>1500#</v>
          </cell>
        </row>
        <row r="2969">
          <cell r="C2969" t="str">
            <v>Valve - ESD Ball1--2500#</v>
          </cell>
          <cell r="D2969" t="str">
            <v>Valve - ESD Ball</v>
          </cell>
          <cell r="E2969">
            <v>1</v>
          </cell>
          <cell r="F2969" t="str">
            <v>-</v>
          </cell>
          <cell r="G2969" t="str">
            <v>-</v>
          </cell>
          <cell r="H2969" t="str">
            <v>2500#</v>
          </cell>
        </row>
        <row r="2970">
          <cell r="C2970" t="str">
            <v>Valve - ESD Ball1--300#</v>
          </cell>
          <cell r="D2970" t="str">
            <v>Valve - ESD Ball</v>
          </cell>
          <cell r="E2970">
            <v>1</v>
          </cell>
          <cell r="F2970" t="str">
            <v>-</v>
          </cell>
          <cell r="G2970" t="str">
            <v>-</v>
          </cell>
          <cell r="H2970" t="str">
            <v>300#</v>
          </cell>
        </row>
        <row r="2971">
          <cell r="C2971" t="str">
            <v>Valve - ESD Ball1--400#</v>
          </cell>
          <cell r="D2971" t="str">
            <v>Valve - ESD Ball</v>
          </cell>
          <cell r="E2971">
            <v>1</v>
          </cell>
          <cell r="F2971" t="str">
            <v>-</v>
          </cell>
          <cell r="G2971" t="str">
            <v>-</v>
          </cell>
          <cell r="H2971" t="str">
            <v>400#</v>
          </cell>
        </row>
        <row r="2972">
          <cell r="C2972" t="str">
            <v>Valve - ESD Ball1--600#</v>
          </cell>
          <cell r="D2972" t="str">
            <v>Valve - ESD Ball</v>
          </cell>
          <cell r="E2972">
            <v>1</v>
          </cell>
          <cell r="F2972" t="str">
            <v>-</v>
          </cell>
          <cell r="G2972" t="str">
            <v>-</v>
          </cell>
          <cell r="H2972" t="str">
            <v>600#</v>
          </cell>
        </row>
        <row r="2973">
          <cell r="C2973" t="str">
            <v>Valve - ESD Ball1--900#</v>
          </cell>
          <cell r="D2973" t="str">
            <v>Valve - ESD Ball</v>
          </cell>
          <cell r="E2973">
            <v>1</v>
          </cell>
          <cell r="F2973" t="str">
            <v>-</v>
          </cell>
          <cell r="G2973" t="str">
            <v>-</v>
          </cell>
          <cell r="H2973" t="str">
            <v>900#</v>
          </cell>
        </row>
        <row r="2974">
          <cell r="C2974" t="str">
            <v>Valve - ESD Ball2--150#</v>
          </cell>
          <cell r="D2974" t="str">
            <v>Valve - ESD Ball</v>
          </cell>
          <cell r="E2974">
            <v>2</v>
          </cell>
          <cell r="F2974" t="str">
            <v>-</v>
          </cell>
          <cell r="G2974" t="str">
            <v>-</v>
          </cell>
          <cell r="H2974" t="str">
            <v>150#</v>
          </cell>
          <cell r="I2974">
            <v>1130</v>
          </cell>
          <cell r="J2974" t="str">
            <v>Anaco</v>
          </cell>
        </row>
        <row r="2975">
          <cell r="C2975" t="str">
            <v>Valve - ESD Ball2--1500#</v>
          </cell>
          <cell r="D2975" t="str">
            <v>Valve - ESD Ball</v>
          </cell>
          <cell r="E2975">
            <v>2</v>
          </cell>
          <cell r="F2975" t="str">
            <v>-</v>
          </cell>
          <cell r="G2975" t="str">
            <v>-</v>
          </cell>
          <cell r="H2975" t="str">
            <v>1500#</v>
          </cell>
          <cell r="I2975">
            <v>1795</v>
          </cell>
          <cell r="J2975" t="str">
            <v>HTT</v>
          </cell>
        </row>
        <row r="2976">
          <cell r="C2976" t="str">
            <v>Valve - ESD Ball2--2500#</v>
          </cell>
          <cell r="D2976" t="str">
            <v>Valve - ESD Ball</v>
          </cell>
          <cell r="E2976">
            <v>2</v>
          </cell>
          <cell r="F2976" t="str">
            <v>-</v>
          </cell>
          <cell r="G2976" t="str">
            <v>-</v>
          </cell>
          <cell r="H2976" t="str">
            <v>2500#</v>
          </cell>
          <cell r="I2976">
            <v>3365</v>
          </cell>
          <cell r="J2976" t="str">
            <v>HTT</v>
          </cell>
        </row>
        <row r="2977">
          <cell r="C2977" t="str">
            <v>Valve - ESD Ball2--300#</v>
          </cell>
          <cell r="D2977" t="str">
            <v>Valve - ESD Ball</v>
          </cell>
          <cell r="E2977">
            <v>2</v>
          </cell>
          <cell r="F2977" t="str">
            <v>-</v>
          </cell>
          <cell r="G2977" t="str">
            <v>-</v>
          </cell>
          <cell r="H2977" t="str">
            <v>300#</v>
          </cell>
          <cell r="I2977">
            <v>1520</v>
          </cell>
          <cell r="J2977" t="str">
            <v>Anaco</v>
          </cell>
        </row>
        <row r="2978">
          <cell r="C2978" t="str">
            <v>Valve - ESD Ball2--400#</v>
          </cell>
          <cell r="D2978" t="str">
            <v>Valve - ESD Ball</v>
          </cell>
          <cell r="E2978">
            <v>2</v>
          </cell>
          <cell r="F2978" t="str">
            <v>-</v>
          </cell>
          <cell r="G2978" t="str">
            <v>-</v>
          </cell>
          <cell r="H2978" t="str">
            <v>400#</v>
          </cell>
        </row>
        <row r="2979">
          <cell r="C2979" t="str">
            <v>Valve - ESD Ball2--600#</v>
          </cell>
          <cell r="D2979" t="str">
            <v>Valve - ESD Ball</v>
          </cell>
          <cell r="E2979">
            <v>2</v>
          </cell>
          <cell r="F2979" t="str">
            <v>-</v>
          </cell>
          <cell r="G2979" t="str">
            <v>-</v>
          </cell>
          <cell r="H2979" t="str">
            <v>600#</v>
          </cell>
          <cell r="I2979">
            <v>1620</v>
          </cell>
          <cell r="J2979" t="str">
            <v>Anaco</v>
          </cell>
        </row>
        <row r="2980">
          <cell r="C2980" t="str">
            <v>Valve - ESD Ball2--900#</v>
          </cell>
          <cell r="D2980" t="str">
            <v>Valve - ESD Ball</v>
          </cell>
          <cell r="E2980">
            <v>2</v>
          </cell>
          <cell r="F2980" t="str">
            <v>-</v>
          </cell>
          <cell r="G2980" t="str">
            <v>-</v>
          </cell>
          <cell r="H2980" t="str">
            <v>900#</v>
          </cell>
          <cell r="I2980">
            <v>1890</v>
          </cell>
          <cell r="J2980" t="str">
            <v>HTT</v>
          </cell>
        </row>
        <row r="2981">
          <cell r="C2981" t="str">
            <v>Valve - ESD Ball3--150#</v>
          </cell>
          <cell r="D2981" t="str">
            <v>Valve - ESD Ball</v>
          </cell>
          <cell r="E2981">
            <v>3</v>
          </cell>
          <cell r="F2981" t="str">
            <v>-</v>
          </cell>
          <cell r="G2981" t="str">
            <v>-</v>
          </cell>
          <cell r="H2981" t="str">
            <v>150#</v>
          </cell>
          <cell r="I2981">
            <v>980</v>
          </cell>
          <cell r="J2981" t="str">
            <v>HTT</v>
          </cell>
        </row>
        <row r="2982">
          <cell r="C2982" t="str">
            <v>Valve - ESD Ball3--1500#</v>
          </cell>
          <cell r="D2982" t="str">
            <v>Valve - ESD Ball</v>
          </cell>
          <cell r="E2982">
            <v>3</v>
          </cell>
          <cell r="F2982" t="str">
            <v>-</v>
          </cell>
          <cell r="G2982" t="str">
            <v>-</v>
          </cell>
          <cell r="H2982" t="str">
            <v>1500#</v>
          </cell>
          <cell r="I2982">
            <v>3085</v>
          </cell>
          <cell r="J2982" t="str">
            <v>HTT</v>
          </cell>
        </row>
        <row r="2983">
          <cell r="C2983" t="str">
            <v>Valve - ESD Ball3--2500#</v>
          </cell>
          <cell r="D2983" t="str">
            <v>Valve - ESD Ball</v>
          </cell>
          <cell r="E2983">
            <v>3</v>
          </cell>
          <cell r="F2983" t="str">
            <v>-</v>
          </cell>
          <cell r="G2983" t="str">
            <v>-</v>
          </cell>
          <cell r="H2983" t="str">
            <v>2500#</v>
          </cell>
          <cell r="I2983">
            <v>6068</v>
          </cell>
          <cell r="J2983" t="str">
            <v>HTT</v>
          </cell>
        </row>
        <row r="2984">
          <cell r="C2984" t="str">
            <v>Valve - ESD Ball3--300#</v>
          </cell>
          <cell r="D2984" t="str">
            <v>Valve - ESD Ball</v>
          </cell>
          <cell r="E2984">
            <v>3</v>
          </cell>
          <cell r="F2984" t="str">
            <v>-</v>
          </cell>
          <cell r="G2984" t="str">
            <v>-</v>
          </cell>
          <cell r="H2984" t="str">
            <v>300#</v>
          </cell>
          <cell r="I2984">
            <v>2080</v>
          </cell>
          <cell r="J2984" t="str">
            <v>Anaco</v>
          </cell>
        </row>
        <row r="2985">
          <cell r="C2985" t="str">
            <v>Valve - ESD Ball3--400#</v>
          </cell>
          <cell r="D2985" t="str">
            <v>Valve - ESD Ball</v>
          </cell>
          <cell r="E2985">
            <v>3</v>
          </cell>
          <cell r="F2985" t="str">
            <v>-</v>
          </cell>
          <cell r="G2985" t="str">
            <v>-</v>
          </cell>
          <cell r="H2985" t="str">
            <v>400#</v>
          </cell>
        </row>
        <row r="2986">
          <cell r="C2986" t="str">
            <v>Valve - ESD Ball3--600#</v>
          </cell>
          <cell r="D2986" t="str">
            <v>Valve - ESD Ball</v>
          </cell>
          <cell r="E2986">
            <v>3</v>
          </cell>
          <cell r="F2986" t="str">
            <v>-</v>
          </cell>
          <cell r="G2986" t="str">
            <v>-</v>
          </cell>
          <cell r="H2986" t="str">
            <v>600#</v>
          </cell>
          <cell r="I2986">
            <v>2320</v>
          </cell>
          <cell r="J2986" t="str">
            <v>Anaco</v>
          </cell>
        </row>
        <row r="2987">
          <cell r="C2987" t="str">
            <v>Valve - ESD Ball3--900#</v>
          </cell>
          <cell r="D2987" t="str">
            <v>Valve - ESD Ball</v>
          </cell>
          <cell r="E2987">
            <v>3</v>
          </cell>
          <cell r="F2987" t="str">
            <v>-</v>
          </cell>
          <cell r="G2987" t="str">
            <v>-</v>
          </cell>
          <cell r="H2987" t="str">
            <v>900#</v>
          </cell>
          <cell r="I2987">
            <v>3077</v>
          </cell>
          <cell r="J2987" t="str">
            <v>HTT</v>
          </cell>
        </row>
        <row r="2988">
          <cell r="C2988" t="str">
            <v>Valve - ESD Ball4--150#</v>
          </cell>
          <cell r="D2988" t="str">
            <v>Valve - ESD Ball</v>
          </cell>
          <cell r="E2988">
            <v>4</v>
          </cell>
          <cell r="F2988" t="str">
            <v>-</v>
          </cell>
          <cell r="G2988" t="str">
            <v>-</v>
          </cell>
          <cell r="H2988" t="str">
            <v>150#</v>
          </cell>
          <cell r="I2988">
            <v>2750</v>
          </cell>
          <cell r="J2988" t="str">
            <v>Anaco</v>
          </cell>
        </row>
        <row r="2989">
          <cell r="C2989" t="str">
            <v>Valve - ESD Ball4--1500#</v>
          </cell>
          <cell r="D2989" t="str">
            <v>Valve - ESD Ball</v>
          </cell>
          <cell r="E2989">
            <v>4</v>
          </cell>
          <cell r="F2989" t="str">
            <v>-</v>
          </cell>
          <cell r="G2989" t="str">
            <v>-</v>
          </cell>
          <cell r="H2989" t="str">
            <v>1500#</v>
          </cell>
          <cell r="I2989">
            <v>8745</v>
          </cell>
          <cell r="J2989" t="str">
            <v>HTT</v>
          </cell>
        </row>
        <row r="2990">
          <cell r="C2990" t="str">
            <v>Valve - ESD Ball4--2500#</v>
          </cell>
          <cell r="D2990" t="str">
            <v>Valve - ESD Ball</v>
          </cell>
          <cell r="E2990">
            <v>4</v>
          </cell>
          <cell r="F2990" t="str">
            <v>-</v>
          </cell>
          <cell r="G2990" t="str">
            <v>-</v>
          </cell>
          <cell r="H2990" t="str">
            <v>2500#</v>
          </cell>
        </row>
        <row r="2991">
          <cell r="C2991" t="str">
            <v>Valve - ESD Ball4--300#</v>
          </cell>
          <cell r="D2991" t="str">
            <v>Valve - ESD Ball</v>
          </cell>
          <cell r="E2991">
            <v>4</v>
          </cell>
          <cell r="F2991" t="str">
            <v>-</v>
          </cell>
          <cell r="G2991" t="str">
            <v>-</v>
          </cell>
          <cell r="H2991" t="str">
            <v>300#</v>
          </cell>
          <cell r="I2991">
            <v>3120</v>
          </cell>
          <cell r="J2991" t="str">
            <v>Anaco</v>
          </cell>
        </row>
        <row r="2992">
          <cell r="C2992" t="str">
            <v>Valve - ESD Ball4--400#</v>
          </cell>
          <cell r="D2992" t="str">
            <v>Valve - ESD Ball</v>
          </cell>
          <cell r="E2992">
            <v>4</v>
          </cell>
          <cell r="F2992" t="str">
            <v>-</v>
          </cell>
          <cell r="G2992" t="str">
            <v>-</v>
          </cell>
          <cell r="H2992" t="str">
            <v>400#</v>
          </cell>
        </row>
        <row r="2993">
          <cell r="C2993" t="str">
            <v>Valve - ESD Ball4--600#</v>
          </cell>
          <cell r="D2993" t="str">
            <v>Valve - ESD Ball</v>
          </cell>
          <cell r="E2993">
            <v>4</v>
          </cell>
          <cell r="F2993" t="str">
            <v>-</v>
          </cell>
          <cell r="G2993" t="str">
            <v>-</v>
          </cell>
          <cell r="H2993" t="str">
            <v>600#</v>
          </cell>
          <cell r="I2993">
            <v>3920</v>
          </cell>
          <cell r="J2993" t="str">
            <v>Anaco</v>
          </cell>
        </row>
        <row r="2994">
          <cell r="C2994" t="str">
            <v>Valve - ESD Ball4--900#</v>
          </cell>
          <cell r="D2994" t="str">
            <v>Valve - ESD Ball</v>
          </cell>
          <cell r="E2994">
            <v>4</v>
          </cell>
          <cell r="F2994" t="str">
            <v>-</v>
          </cell>
          <cell r="G2994" t="str">
            <v>-</v>
          </cell>
          <cell r="H2994" t="str">
            <v>900#</v>
          </cell>
          <cell r="I2994">
            <v>3710</v>
          </cell>
          <cell r="J2994" t="str">
            <v>HTT</v>
          </cell>
        </row>
        <row r="2995">
          <cell r="C2995" t="str">
            <v>Valve - ESD Ball5--150#</v>
          </cell>
          <cell r="D2995" t="str">
            <v>Valve - ESD Ball</v>
          </cell>
          <cell r="E2995">
            <v>5</v>
          </cell>
          <cell r="F2995" t="str">
            <v>-</v>
          </cell>
          <cell r="G2995" t="str">
            <v>-</v>
          </cell>
          <cell r="H2995" t="str">
            <v>150#</v>
          </cell>
        </row>
        <row r="2996">
          <cell r="C2996" t="str">
            <v>Valve - ESD Ball5--1500#</v>
          </cell>
          <cell r="D2996" t="str">
            <v>Valve - ESD Ball</v>
          </cell>
          <cell r="E2996">
            <v>5</v>
          </cell>
          <cell r="F2996" t="str">
            <v>-</v>
          </cell>
          <cell r="G2996" t="str">
            <v>-</v>
          </cell>
          <cell r="H2996" t="str">
            <v>1500#</v>
          </cell>
        </row>
        <row r="2997">
          <cell r="C2997" t="str">
            <v>Valve - ESD Ball5--2500#</v>
          </cell>
          <cell r="D2997" t="str">
            <v>Valve - ESD Ball</v>
          </cell>
          <cell r="E2997">
            <v>5</v>
          </cell>
          <cell r="F2997" t="str">
            <v>-</v>
          </cell>
          <cell r="G2997" t="str">
            <v>-</v>
          </cell>
          <cell r="H2997" t="str">
            <v>2500#</v>
          </cell>
        </row>
        <row r="2998">
          <cell r="C2998" t="str">
            <v>Valve - ESD Ball5--300#</v>
          </cell>
          <cell r="D2998" t="str">
            <v>Valve - ESD Ball</v>
          </cell>
          <cell r="E2998">
            <v>5</v>
          </cell>
          <cell r="F2998" t="str">
            <v>-</v>
          </cell>
          <cell r="G2998" t="str">
            <v>-</v>
          </cell>
          <cell r="H2998" t="str">
            <v>300#</v>
          </cell>
        </row>
        <row r="2999">
          <cell r="C2999" t="str">
            <v>Valve - ESD Ball5--400#</v>
          </cell>
          <cell r="D2999" t="str">
            <v>Valve - ESD Ball</v>
          </cell>
          <cell r="E2999">
            <v>5</v>
          </cell>
          <cell r="F2999" t="str">
            <v>-</v>
          </cell>
          <cell r="G2999" t="str">
            <v>-</v>
          </cell>
          <cell r="H2999" t="str">
            <v>400#</v>
          </cell>
        </row>
        <row r="3000">
          <cell r="C3000" t="str">
            <v>Valve - ESD Ball5--600#</v>
          </cell>
          <cell r="D3000" t="str">
            <v>Valve - ESD Ball</v>
          </cell>
          <cell r="E3000">
            <v>5</v>
          </cell>
          <cell r="F3000" t="str">
            <v>-</v>
          </cell>
          <cell r="G3000" t="str">
            <v>-</v>
          </cell>
          <cell r="H3000" t="str">
            <v>600#</v>
          </cell>
        </row>
        <row r="3001">
          <cell r="C3001" t="str">
            <v>Valve - ESD Ball5--900#</v>
          </cell>
          <cell r="D3001" t="str">
            <v>Valve - ESD Ball</v>
          </cell>
          <cell r="E3001">
            <v>5</v>
          </cell>
          <cell r="F3001" t="str">
            <v>-</v>
          </cell>
          <cell r="G3001" t="str">
            <v>-</v>
          </cell>
          <cell r="H3001" t="str">
            <v>900#</v>
          </cell>
        </row>
        <row r="3002">
          <cell r="C3002" t="str">
            <v>Valve - ESD Ball6--150#</v>
          </cell>
          <cell r="D3002" t="str">
            <v>Valve - ESD Ball</v>
          </cell>
          <cell r="E3002">
            <v>6</v>
          </cell>
          <cell r="F3002" t="str">
            <v>-</v>
          </cell>
          <cell r="G3002" t="str">
            <v>-</v>
          </cell>
          <cell r="H3002" t="str">
            <v>150#</v>
          </cell>
          <cell r="I3002">
            <v>3475</v>
          </cell>
          <cell r="J3002" t="str">
            <v>HTT</v>
          </cell>
        </row>
        <row r="3003">
          <cell r="C3003" t="str">
            <v>Valve - ESD Ball6--1500#</v>
          </cell>
          <cell r="D3003" t="str">
            <v>Valve - ESD Ball</v>
          </cell>
          <cell r="E3003">
            <v>6</v>
          </cell>
          <cell r="F3003" t="str">
            <v>-</v>
          </cell>
          <cell r="G3003" t="str">
            <v>-</v>
          </cell>
          <cell r="H3003" t="str">
            <v>1500#</v>
          </cell>
          <cell r="I3003">
            <v>11895</v>
          </cell>
          <cell r="J3003" t="str">
            <v>HTT</v>
          </cell>
        </row>
        <row r="3004">
          <cell r="C3004" t="str">
            <v>Valve - ESD Ball6--2500#</v>
          </cell>
          <cell r="D3004" t="str">
            <v>Valve - ESD Ball</v>
          </cell>
          <cell r="E3004">
            <v>6</v>
          </cell>
          <cell r="F3004" t="str">
            <v>-</v>
          </cell>
          <cell r="G3004" t="str">
            <v>-</v>
          </cell>
          <cell r="H3004" t="str">
            <v>2500#</v>
          </cell>
          <cell r="I3004">
            <v>15965</v>
          </cell>
          <cell r="J3004" t="str">
            <v>HTT</v>
          </cell>
        </row>
        <row r="3005">
          <cell r="C3005" t="str">
            <v>Valve - ESD Ball6--300#</v>
          </cell>
          <cell r="D3005" t="str">
            <v>Valve - ESD Ball</v>
          </cell>
          <cell r="E3005">
            <v>6</v>
          </cell>
          <cell r="F3005" t="str">
            <v>-</v>
          </cell>
          <cell r="G3005" t="str">
            <v>-</v>
          </cell>
          <cell r="H3005" t="str">
            <v>300#</v>
          </cell>
          <cell r="I3005">
            <v>8120</v>
          </cell>
          <cell r="J3005" t="str">
            <v>Anaco</v>
          </cell>
        </row>
        <row r="3006">
          <cell r="C3006" t="str">
            <v>Valve - ESD Ball6--400#</v>
          </cell>
          <cell r="D3006" t="str">
            <v>Valve - ESD Ball</v>
          </cell>
          <cell r="E3006">
            <v>6</v>
          </cell>
          <cell r="F3006" t="str">
            <v>-</v>
          </cell>
          <cell r="G3006" t="str">
            <v>-</v>
          </cell>
          <cell r="H3006" t="str">
            <v>400#</v>
          </cell>
        </row>
        <row r="3007">
          <cell r="C3007" t="str">
            <v>Valve - ESD Ball6--600#</v>
          </cell>
          <cell r="D3007" t="str">
            <v>Valve - ESD Ball</v>
          </cell>
          <cell r="E3007">
            <v>6</v>
          </cell>
          <cell r="F3007" t="str">
            <v>-</v>
          </cell>
          <cell r="G3007" t="str">
            <v>-</v>
          </cell>
          <cell r="H3007" t="str">
            <v>600#</v>
          </cell>
          <cell r="I3007">
            <v>7200</v>
          </cell>
          <cell r="J3007" t="str">
            <v>Anaco</v>
          </cell>
        </row>
        <row r="3008">
          <cell r="C3008" t="str">
            <v>Valve - ESD Ball6--900#</v>
          </cell>
          <cell r="D3008" t="str">
            <v>Valve - ESD Ball</v>
          </cell>
          <cell r="E3008">
            <v>6</v>
          </cell>
          <cell r="F3008" t="str">
            <v>-</v>
          </cell>
          <cell r="G3008" t="str">
            <v>-</v>
          </cell>
          <cell r="H3008" t="str">
            <v>900#</v>
          </cell>
          <cell r="I3008">
            <v>7615</v>
          </cell>
          <cell r="J3008" t="str">
            <v>HTT</v>
          </cell>
        </row>
        <row r="3009">
          <cell r="C3009" t="str">
            <v>Valve - ESD Ball8--150#</v>
          </cell>
          <cell r="D3009" t="str">
            <v>Valve - ESD Ball</v>
          </cell>
          <cell r="E3009">
            <v>8</v>
          </cell>
          <cell r="F3009" t="str">
            <v>-</v>
          </cell>
          <cell r="G3009" t="str">
            <v>-</v>
          </cell>
          <cell r="H3009" t="str">
            <v>150#</v>
          </cell>
          <cell r="I3009">
            <v>5985</v>
          </cell>
          <cell r="J3009" t="str">
            <v>HTT</v>
          </cell>
        </row>
        <row r="3010">
          <cell r="C3010" t="str">
            <v>Valve - ESD Ball8--1500#</v>
          </cell>
          <cell r="D3010" t="str">
            <v>Valve - ESD Ball</v>
          </cell>
          <cell r="E3010">
            <v>8</v>
          </cell>
          <cell r="F3010" t="str">
            <v>-</v>
          </cell>
          <cell r="G3010" t="str">
            <v>-</v>
          </cell>
          <cell r="H3010" t="str">
            <v>1500#</v>
          </cell>
          <cell r="I3010">
            <v>18265</v>
          </cell>
          <cell r="J3010" t="str">
            <v>HTT</v>
          </cell>
        </row>
        <row r="3011">
          <cell r="C3011" t="str">
            <v>Valve - ESD Ball8--2500#</v>
          </cell>
          <cell r="D3011" t="str">
            <v>Valve - ESD Ball</v>
          </cell>
          <cell r="E3011">
            <v>8</v>
          </cell>
          <cell r="F3011" t="str">
            <v>-</v>
          </cell>
          <cell r="G3011" t="str">
            <v>-</v>
          </cell>
          <cell r="H3011" t="str">
            <v>2500#</v>
          </cell>
          <cell r="I3011">
            <v>29230</v>
          </cell>
          <cell r="J3011" t="str">
            <v>HTT</v>
          </cell>
        </row>
        <row r="3012">
          <cell r="C3012" t="str">
            <v>Valve - ESD Ball8--300#</v>
          </cell>
          <cell r="D3012" t="str">
            <v>Valve - ESD Ball</v>
          </cell>
          <cell r="E3012">
            <v>8</v>
          </cell>
          <cell r="F3012" t="str">
            <v>-</v>
          </cell>
          <cell r="G3012" t="str">
            <v>-</v>
          </cell>
          <cell r="H3012" t="str">
            <v>300#</v>
          </cell>
          <cell r="I3012">
            <v>9100</v>
          </cell>
          <cell r="J3012" t="str">
            <v>Anaco</v>
          </cell>
        </row>
        <row r="3013">
          <cell r="C3013" t="str">
            <v>Valve - ESD Ball8--400#</v>
          </cell>
          <cell r="D3013" t="str">
            <v>Valve - ESD Ball</v>
          </cell>
          <cell r="E3013">
            <v>8</v>
          </cell>
          <cell r="F3013" t="str">
            <v>-</v>
          </cell>
          <cell r="G3013" t="str">
            <v>-</v>
          </cell>
          <cell r="H3013" t="str">
            <v>400#</v>
          </cell>
        </row>
        <row r="3014">
          <cell r="C3014" t="str">
            <v>Valve - ESD Ball8--600#</v>
          </cell>
          <cell r="D3014" t="str">
            <v>Valve - ESD Ball</v>
          </cell>
          <cell r="E3014">
            <v>8</v>
          </cell>
          <cell r="F3014" t="str">
            <v>-</v>
          </cell>
          <cell r="G3014" t="str">
            <v>-</v>
          </cell>
          <cell r="H3014" t="str">
            <v>600#</v>
          </cell>
          <cell r="I3014">
            <v>10250</v>
          </cell>
          <cell r="J3014" t="str">
            <v>HTT</v>
          </cell>
        </row>
        <row r="3015">
          <cell r="C3015" t="str">
            <v>Valve - ESD Ball8--900#</v>
          </cell>
          <cell r="D3015" t="str">
            <v>Valve - ESD Ball</v>
          </cell>
          <cell r="E3015">
            <v>8</v>
          </cell>
          <cell r="F3015" t="str">
            <v>-</v>
          </cell>
          <cell r="G3015" t="str">
            <v>-</v>
          </cell>
          <cell r="H3015" t="str">
            <v>900#</v>
          </cell>
          <cell r="I3015">
            <v>13025</v>
          </cell>
          <cell r="J3015" t="str">
            <v>HTT</v>
          </cell>
        </row>
        <row r="3016">
          <cell r="C3016" t="str">
            <v>Valve - ESD Ball10--150#</v>
          </cell>
          <cell r="D3016" t="str">
            <v>Valve - ESD Ball</v>
          </cell>
          <cell r="E3016">
            <v>10</v>
          </cell>
          <cell r="F3016" t="str">
            <v>-</v>
          </cell>
          <cell r="G3016" t="str">
            <v>-</v>
          </cell>
          <cell r="H3016" t="str">
            <v>150#</v>
          </cell>
          <cell r="I3016">
            <v>9458</v>
          </cell>
          <cell r="J3016" t="str">
            <v>HTT</v>
          </cell>
        </row>
        <row r="3017">
          <cell r="C3017" t="str">
            <v>Valve - ESD Ball10--1500#</v>
          </cell>
          <cell r="D3017" t="str">
            <v>Valve - ESD Ball</v>
          </cell>
          <cell r="E3017">
            <v>10</v>
          </cell>
          <cell r="F3017" t="str">
            <v>-</v>
          </cell>
          <cell r="G3017" t="str">
            <v>-</v>
          </cell>
          <cell r="H3017" t="str">
            <v>1500#</v>
          </cell>
          <cell r="I3017">
            <v>26495</v>
          </cell>
          <cell r="J3017" t="str">
            <v>HTT</v>
          </cell>
        </row>
        <row r="3018">
          <cell r="C3018" t="str">
            <v>Valve - ESD Ball10--2500#</v>
          </cell>
          <cell r="D3018" t="str">
            <v>Valve - ESD Ball</v>
          </cell>
          <cell r="E3018">
            <v>10</v>
          </cell>
          <cell r="F3018" t="str">
            <v>-</v>
          </cell>
          <cell r="G3018" t="str">
            <v>-</v>
          </cell>
          <cell r="H3018" t="str">
            <v>2500#</v>
          </cell>
          <cell r="I3018">
            <v>44095</v>
          </cell>
          <cell r="J3018" t="str">
            <v>HTT</v>
          </cell>
        </row>
        <row r="3019">
          <cell r="C3019" t="str">
            <v>Valve - ESD Ball10--300#</v>
          </cell>
          <cell r="D3019" t="str">
            <v>Valve - ESD Ball</v>
          </cell>
          <cell r="E3019">
            <v>10</v>
          </cell>
          <cell r="F3019" t="str">
            <v>-</v>
          </cell>
          <cell r="G3019" t="str">
            <v>-</v>
          </cell>
          <cell r="H3019" t="str">
            <v>300#</v>
          </cell>
          <cell r="I3019">
            <v>11000</v>
          </cell>
          <cell r="J3019" t="str">
            <v>Anaco</v>
          </cell>
        </row>
        <row r="3020">
          <cell r="C3020" t="str">
            <v>Valve - ESD Ball10--400#</v>
          </cell>
          <cell r="D3020" t="str">
            <v>Valve - ESD Ball</v>
          </cell>
          <cell r="E3020">
            <v>10</v>
          </cell>
          <cell r="F3020" t="str">
            <v>-</v>
          </cell>
          <cell r="G3020" t="str">
            <v>-</v>
          </cell>
          <cell r="H3020" t="str">
            <v>400#</v>
          </cell>
        </row>
        <row r="3021">
          <cell r="C3021" t="str">
            <v>Valve - ESD Ball10--600#</v>
          </cell>
          <cell r="D3021" t="str">
            <v>Valve - ESD Ball</v>
          </cell>
          <cell r="E3021">
            <v>10</v>
          </cell>
          <cell r="F3021" t="str">
            <v>-</v>
          </cell>
          <cell r="G3021" t="str">
            <v>-</v>
          </cell>
          <cell r="H3021" t="str">
            <v>600#</v>
          </cell>
          <cell r="I3021">
            <v>12735</v>
          </cell>
          <cell r="J3021" t="str">
            <v>HTT</v>
          </cell>
        </row>
        <row r="3022">
          <cell r="C3022" t="str">
            <v>Valve - ESD Ball10--900#</v>
          </cell>
          <cell r="D3022" t="str">
            <v>Valve - ESD Ball</v>
          </cell>
          <cell r="E3022">
            <v>10</v>
          </cell>
          <cell r="F3022" t="str">
            <v>-</v>
          </cell>
          <cell r="G3022" t="str">
            <v>-</v>
          </cell>
          <cell r="H3022" t="str">
            <v>900#</v>
          </cell>
          <cell r="I3022">
            <v>21020</v>
          </cell>
          <cell r="J3022" t="str">
            <v>HTT</v>
          </cell>
        </row>
        <row r="3023">
          <cell r="C3023" t="str">
            <v>Valve - ESD Ball12--150#</v>
          </cell>
          <cell r="D3023" t="str">
            <v>Valve - ESD Ball</v>
          </cell>
          <cell r="E3023">
            <v>12</v>
          </cell>
          <cell r="F3023" t="str">
            <v>-</v>
          </cell>
          <cell r="G3023" t="str">
            <v>-</v>
          </cell>
          <cell r="H3023" t="str">
            <v>150#</v>
          </cell>
          <cell r="I3023">
            <v>11740</v>
          </cell>
          <cell r="J3023" t="str">
            <v>HTT</v>
          </cell>
        </row>
        <row r="3024">
          <cell r="C3024" t="str">
            <v>Valve - ESD Ball12--1500#</v>
          </cell>
          <cell r="D3024" t="str">
            <v>Valve - ESD Ball</v>
          </cell>
          <cell r="E3024">
            <v>12</v>
          </cell>
          <cell r="F3024" t="str">
            <v>-</v>
          </cell>
          <cell r="G3024" t="str">
            <v>-</v>
          </cell>
          <cell r="H3024" t="str">
            <v>1500#</v>
          </cell>
          <cell r="I3024">
            <v>36965</v>
          </cell>
          <cell r="J3024" t="str">
            <v>HTT</v>
          </cell>
        </row>
        <row r="3025">
          <cell r="C3025" t="str">
            <v>Valve - ESD Ball12--2500#</v>
          </cell>
          <cell r="D3025" t="str">
            <v>Valve - ESD Ball</v>
          </cell>
          <cell r="E3025">
            <v>12</v>
          </cell>
          <cell r="F3025" t="str">
            <v>-</v>
          </cell>
          <cell r="G3025" t="str">
            <v>-</v>
          </cell>
          <cell r="H3025" t="str">
            <v>2500#</v>
          </cell>
          <cell r="I3025">
            <v>57755</v>
          </cell>
          <cell r="J3025" t="str">
            <v>HTT</v>
          </cell>
        </row>
        <row r="3026">
          <cell r="C3026" t="str">
            <v>Valve - ESD Ball12--300#</v>
          </cell>
          <cell r="D3026" t="str">
            <v>Valve - ESD Ball</v>
          </cell>
          <cell r="E3026">
            <v>12</v>
          </cell>
          <cell r="F3026" t="str">
            <v>-</v>
          </cell>
          <cell r="G3026" t="str">
            <v>-</v>
          </cell>
          <cell r="H3026" t="str">
            <v>300#</v>
          </cell>
          <cell r="I3026">
            <v>14200</v>
          </cell>
          <cell r="J3026" t="str">
            <v>Anaco</v>
          </cell>
        </row>
        <row r="3027">
          <cell r="C3027" t="str">
            <v>Valve - ESD Ball12--400#</v>
          </cell>
          <cell r="D3027" t="str">
            <v>Valve - ESD Ball</v>
          </cell>
          <cell r="E3027">
            <v>12</v>
          </cell>
          <cell r="F3027" t="str">
            <v>-</v>
          </cell>
          <cell r="G3027" t="str">
            <v>-</v>
          </cell>
          <cell r="H3027" t="str">
            <v>400#</v>
          </cell>
        </row>
        <row r="3028">
          <cell r="C3028" t="str">
            <v>Valve - ESD Ball12--600#</v>
          </cell>
          <cell r="D3028" t="str">
            <v>Valve - ESD Ball</v>
          </cell>
          <cell r="E3028">
            <v>12</v>
          </cell>
          <cell r="F3028" t="str">
            <v>-</v>
          </cell>
          <cell r="G3028" t="str">
            <v>-</v>
          </cell>
          <cell r="H3028" t="str">
            <v>600#</v>
          </cell>
          <cell r="I3028">
            <v>16245</v>
          </cell>
          <cell r="J3028" t="str">
            <v>HTT</v>
          </cell>
        </row>
        <row r="3029">
          <cell r="C3029" t="str">
            <v>Valve - ESD Ball12--900#</v>
          </cell>
          <cell r="D3029" t="str">
            <v>Valve - ESD Ball</v>
          </cell>
          <cell r="E3029">
            <v>12</v>
          </cell>
          <cell r="F3029" t="str">
            <v>-</v>
          </cell>
          <cell r="G3029" t="str">
            <v>-</v>
          </cell>
          <cell r="H3029" t="str">
            <v>900#</v>
          </cell>
          <cell r="I3029">
            <v>23110</v>
          </cell>
          <cell r="J3029" t="str">
            <v>HTT</v>
          </cell>
        </row>
        <row r="3030">
          <cell r="C3030" t="str">
            <v>Valve - ESD Ball14--150#</v>
          </cell>
          <cell r="D3030" t="str">
            <v>Valve - ESD Ball</v>
          </cell>
          <cell r="E3030">
            <v>14</v>
          </cell>
          <cell r="F3030" t="str">
            <v>-</v>
          </cell>
          <cell r="G3030" t="str">
            <v>-</v>
          </cell>
          <cell r="H3030" t="str">
            <v>150#</v>
          </cell>
          <cell r="I3030">
            <v>19835</v>
          </cell>
          <cell r="J3030" t="str">
            <v>HTT</v>
          </cell>
        </row>
        <row r="3031">
          <cell r="C3031" t="str">
            <v>Valve - ESD Ball14--1500#</v>
          </cell>
          <cell r="D3031" t="str">
            <v>Valve - ESD Ball</v>
          </cell>
          <cell r="E3031">
            <v>14</v>
          </cell>
          <cell r="F3031" t="str">
            <v>-</v>
          </cell>
          <cell r="G3031" t="str">
            <v>-</v>
          </cell>
          <cell r="H3031" t="str">
            <v>1500#</v>
          </cell>
        </row>
        <row r="3032">
          <cell r="C3032" t="str">
            <v>Valve - ESD Ball14--300#</v>
          </cell>
          <cell r="D3032" t="str">
            <v>Valve - ESD Ball</v>
          </cell>
          <cell r="E3032">
            <v>14</v>
          </cell>
          <cell r="F3032" t="str">
            <v>-</v>
          </cell>
          <cell r="G3032" t="str">
            <v>-</v>
          </cell>
          <cell r="H3032" t="str">
            <v>300#</v>
          </cell>
        </row>
        <row r="3033">
          <cell r="C3033" t="str">
            <v>Valve - ESD Ball14--400#</v>
          </cell>
          <cell r="D3033" t="str">
            <v>Valve - ESD Ball</v>
          </cell>
          <cell r="E3033">
            <v>14</v>
          </cell>
          <cell r="F3033" t="str">
            <v>-</v>
          </cell>
          <cell r="G3033" t="str">
            <v>-</v>
          </cell>
          <cell r="H3033" t="str">
            <v>400#</v>
          </cell>
        </row>
        <row r="3034">
          <cell r="C3034" t="str">
            <v>Valve - ESD Ball14--600#</v>
          </cell>
          <cell r="D3034" t="str">
            <v>Valve - ESD Ball</v>
          </cell>
          <cell r="E3034">
            <v>14</v>
          </cell>
          <cell r="F3034" t="str">
            <v>-</v>
          </cell>
          <cell r="G3034" t="str">
            <v>-</v>
          </cell>
          <cell r="H3034" t="str">
            <v>600#</v>
          </cell>
        </row>
        <row r="3035">
          <cell r="C3035" t="str">
            <v>Valve - ESD Ball14--900#</v>
          </cell>
          <cell r="D3035" t="str">
            <v>Valve - ESD Ball</v>
          </cell>
          <cell r="E3035">
            <v>14</v>
          </cell>
          <cell r="F3035" t="str">
            <v>-</v>
          </cell>
          <cell r="G3035" t="str">
            <v>-</v>
          </cell>
          <cell r="H3035" t="str">
            <v>900#</v>
          </cell>
        </row>
        <row r="3036">
          <cell r="C3036" t="str">
            <v>Valve - ESD Ball16--150#</v>
          </cell>
          <cell r="D3036" t="str">
            <v>Valve - ESD Ball</v>
          </cell>
          <cell r="E3036">
            <v>16</v>
          </cell>
          <cell r="F3036" t="str">
            <v>-</v>
          </cell>
          <cell r="G3036" t="str">
            <v>-</v>
          </cell>
          <cell r="H3036" t="str">
            <v>150#</v>
          </cell>
          <cell r="I3036">
            <v>21995</v>
          </cell>
          <cell r="J3036" t="str">
            <v>HTT</v>
          </cell>
        </row>
        <row r="3037">
          <cell r="C3037" t="str">
            <v>Valve - ESD Ball16--1500#</v>
          </cell>
          <cell r="D3037" t="str">
            <v>Valve - ESD Ball</v>
          </cell>
          <cell r="E3037">
            <v>16</v>
          </cell>
          <cell r="F3037" t="str">
            <v>-</v>
          </cell>
          <cell r="G3037" t="str">
            <v>-</v>
          </cell>
          <cell r="H3037" t="str">
            <v>1500#</v>
          </cell>
        </row>
        <row r="3038">
          <cell r="C3038" t="str">
            <v>Valve - ESD Ball16--300#</v>
          </cell>
          <cell r="D3038" t="str">
            <v>Valve - ESD Ball</v>
          </cell>
          <cell r="E3038">
            <v>16</v>
          </cell>
          <cell r="F3038" t="str">
            <v>-</v>
          </cell>
          <cell r="G3038" t="str">
            <v>-</v>
          </cell>
          <cell r="H3038" t="str">
            <v>300#</v>
          </cell>
        </row>
        <row r="3039">
          <cell r="C3039" t="str">
            <v>Valve - ESD Ball16--400#</v>
          </cell>
          <cell r="D3039" t="str">
            <v>Valve - ESD Ball</v>
          </cell>
          <cell r="E3039">
            <v>16</v>
          </cell>
          <cell r="F3039" t="str">
            <v>-</v>
          </cell>
          <cell r="G3039" t="str">
            <v>-</v>
          </cell>
          <cell r="H3039" t="str">
            <v>400#</v>
          </cell>
        </row>
        <row r="3040">
          <cell r="C3040" t="str">
            <v>Valve - ESD Ball16--600#</v>
          </cell>
          <cell r="D3040" t="str">
            <v>Valve - ESD Ball</v>
          </cell>
          <cell r="E3040">
            <v>16</v>
          </cell>
          <cell r="F3040" t="str">
            <v>-</v>
          </cell>
          <cell r="G3040" t="str">
            <v>-</v>
          </cell>
          <cell r="H3040" t="str">
            <v>600#</v>
          </cell>
        </row>
        <row r="3041">
          <cell r="C3041" t="str">
            <v>Valve - ESD Ball16--900#</v>
          </cell>
          <cell r="D3041" t="str">
            <v>Valve - ESD Ball</v>
          </cell>
          <cell r="E3041">
            <v>16</v>
          </cell>
          <cell r="F3041" t="str">
            <v>-</v>
          </cell>
          <cell r="G3041" t="str">
            <v>-</v>
          </cell>
          <cell r="H3041" t="str">
            <v>900#</v>
          </cell>
        </row>
        <row r="3042">
          <cell r="C3042" t="str">
            <v>Valve - ESD Ball18--150#</v>
          </cell>
          <cell r="D3042" t="str">
            <v>Valve - ESD Ball</v>
          </cell>
          <cell r="E3042">
            <v>18</v>
          </cell>
          <cell r="F3042" t="str">
            <v>-</v>
          </cell>
          <cell r="G3042" t="str">
            <v>-</v>
          </cell>
          <cell r="H3042" t="str">
            <v>150#</v>
          </cell>
          <cell r="I3042">
            <v>26975</v>
          </cell>
          <cell r="J3042" t="str">
            <v>HTT</v>
          </cell>
        </row>
        <row r="3043">
          <cell r="C3043" t="str">
            <v>Valve - ESD Ball18--1500#</v>
          </cell>
          <cell r="D3043" t="str">
            <v>Valve - ESD Ball</v>
          </cell>
          <cell r="E3043">
            <v>18</v>
          </cell>
          <cell r="F3043" t="str">
            <v>-</v>
          </cell>
          <cell r="G3043" t="str">
            <v>-</v>
          </cell>
          <cell r="H3043" t="str">
            <v>1500#</v>
          </cell>
        </row>
        <row r="3044">
          <cell r="C3044" t="str">
            <v>Valve - ESD Ball18--300#</v>
          </cell>
          <cell r="D3044" t="str">
            <v>Valve - ESD Ball</v>
          </cell>
          <cell r="E3044">
            <v>18</v>
          </cell>
          <cell r="F3044" t="str">
            <v>-</v>
          </cell>
          <cell r="G3044" t="str">
            <v>-</v>
          </cell>
          <cell r="H3044" t="str">
            <v>300#</v>
          </cell>
        </row>
        <row r="3045">
          <cell r="C3045" t="str">
            <v>Valve - ESD Ball18--400#</v>
          </cell>
          <cell r="D3045" t="str">
            <v>Valve - ESD Ball</v>
          </cell>
          <cell r="E3045">
            <v>18</v>
          </cell>
          <cell r="F3045" t="str">
            <v>-</v>
          </cell>
          <cell r="G3045" t="str">
            <v>-</v>
          </cell>
          <cell r="H3045" t="str">
            <v>400#</v>
          </cell>
        </row>
        <row r="3046">
          <cell r="C3046" t="str">
            <v>Valve - ESD Ball18--600#</v>
          </cell>
          <cell r="D3046" t="str">
            <v>Valve - ESD Ball</v>
          </cell>
          <cell r="E3046">
            <v>18</v>
          </cell>
          <cell r="F3046" t="str">
            <v>-</v>
          </cell>
          <cell r="G3046" t="str">
            <v>-</v>
          </cell>
          <cell r="H3046" t="str">
            <v>600#</v>
          </cell>
        </row>
        <row r="3047">
          <cell r="C3047" t="str">
            <v>Valve - ESD Ball18--900#</v>
          </cell>
          <cell r="D3047" t="str">
            <v>Valve - ESD Ball</v>
          </cell>
          <cell r="E3047">
            <v>18</v>
          </cell>
          <cell r="F3047" t="str">
            <v>-</v>
          </cell>
          <cell r="G3047" t="str">
            <v>-</v>
          </cell>
          <cell r="H3047" t="str">
            <v>900#</v>
          </cell>
        </row>
        <row r="3048">
          <cell r="C3048" t="str">
            <v>Valve - ESD Ball20--150#</v>
          </cell>
          <cell r="D3048" t="str">
            <v>Valve - ESD Ball</v>
          </cell>
          <cell r="E3048">
            <v>20</v>
          </cell>
          <cell r="F3048" t="str">
            <v>-</v>
          </cell>
          <cell r="G3048" t="str">
            <v>-</v>
          </cell>
          <cell r="H3048" t="str">
            <v>150#</v>
          </cell>
        </row>
        <row r="3049">
          <cell r="C3049" t="str">
            <v>Valve - ESD Ball20--1500#</v>
          </cell>
          <cell r="D3049" t="str">
            <v>Valve - ESD Ball</v>
          </cell>
          <cell r="E3049">
            <v>20</v>
          </cell>
          <cell r="F3049" t="str">
            <v>-</v>
          </cell>
          <cell r="G3049" t="str">
            <v>-</v>
          </cell>
          <cell r="H3049" t="str">
            <v>1500#</v>
          </cell>
        </row>
        <row r="3050">
          <cell r="C3050" t="str">
            <v>Valve - ESD Ball20--300#</v>
          </cell>
          <cell r="D3050" t="str">
            <v>Valve - ESD Ball</v>
          </cell>
          <cell r="E3050">
            <v>20</v>
          </cell>
          <cell r="F3050" t="str">
            <v>-</v>
          </cell>
          <cell r="G3050" t="str">
            <v>-</v>
          </cell>
          <cell r="H3050" t="str">
            <v>300#</v>
          </cell>
        </row>
        <row r="3051">
          <cell r="C3051" t="str">
            <v>Valve - ESD Ball20--400#</v>
          </cell>
          <cell r="D3051" t="str">
            <v>Valve - ESD Ball</v>
          </cell>
          <cell r="E3051">
            <v>20</v>
          </cell>
          <cell r="F3051" t="str">
            <v>-</v>
          </cell>
          <cell r="G3051" t="str">
            <v>-</v>
          </cell>
          <cell r="H3051" t="str">
            <v>400#</v>
          </cell>
        </row>
        <row r="3052">
          <cell r="C3052" t="str">
            <v>Valve - ESD Ball20--600#</v>
          </cell>
          <cell r="D3052" t="str">
            <v>Valve - ESD Ball</v>
          </cell>
          <cell r="E3052">
            <v>20</v>
          </cell>
          <cell r="F3052" t="str">
            <v>-</v>
          </cell>
          <cell r="G3052" t="str">
            <v>-</v>
          </cell>
          <cell r="H3052" t="str">
            <v>600#</v>
          </cell>
        </row>
        <row r="3053">
          <cell r="C3053" t="str">
            <v>Valve - ESD Ball20--900#</v>
          </cell>
          <cell r="D3053" t="str">
            <v>Valve - ESD Ball</v>
          </cell>
          <cell r="E3053">
            <v>20</v>
          </cell>
          <cell r="F3053" t="str">
            <v>-</v>
          </cell>
          <cell r="G3053" t="str">
            <v>-</v>
          </cell>
          <cell r="H3053" t="str">
            <v>900#</v>
          </cell>
        </row>
        <row r="3054">
          <cell r="C3054" t="str">
            <v>Valve - ESD Ball24--150#</v>
          </cell>
          <cell r="D3054" t="str">
            <v>Valve - ESD Ball</v>
          </cell>
          <cell r="E3054">
            <v>24</v>
          </cell>
          <cell r="F3054" t="str">
            <v>-</v>
          </cell>
          <cell r="G3054" t="str">
            <v>-</v>
          </cell>
          <cell r="H3054" t="str">
            <v>150#</v>
          </cell>
        </row>
        <row r="3055">
          <cell r="C3055" t="str">
            <v>Valve - ESD Ball24--1500#</v>
          </cell>
          <cell r="D3055" t="str">
            <v>Valve - ESD Ball</v>
          </cell>
          <cell r="E3055">
            <v>24</v>
          </cell>
          <cell r="F3055" t="str">
            <v>-</v>
          </cell>
          <cell r="G3055" t="str">
            <v>-</v>
          </cell>
          <cell r="H3055" t="str">
            <v>1500#</v>
          </cell>
        </row>
        <row r="3056">
          <cell r="C3056" t="str">
            <v>Valve - ESD Ball24--300#</v>
          </cell>
          <cell r="D3056" t="str">
            <v>Valve - ESD Ball</v>
          </cell>
          <cell r="E3056">
            <v>24</v>
          </cell>
          <cell r="F3056" t="str">
            <v>-</v>
          </cell>
          <cell r="G3056" t="str">
            <v>-</v>
          </cell>
          <cell r="H3056" t="str">
            <v>300#</v>
          </cell>
        </row>
        <row r="3057">
          <cell r="C3057" t="str">
            <v>Valve - ESD Ball24--400#</v>
          </cell>
          <cell r="D3057" t="str">
            <v>Valve - ESD Ball</v>
          </cell>
          <cell r="E3057">
            <v>24</v>
          </cell>
          <cell r="F3057" t="str">
            <v>-</v>
          </cell>
          <cell r="G3057" t="str">
            <v>-</v>
          </cell>
          <cell r="H3057" t="str">
            <v>400#</v>
          </cell>
        </row>
        <row r="3058">
          <cell r="C3058" t="str">
            <v>Valve - ESD Ball24--600#</v>
          </cell>
          <cell r="D3058" t="str">
            <v>Valve - ESD Ball</v>
          </cell>
          <cell r="E3058">
            <v>24</v>
          </cell>
          <cell r="F3058" t="str">
            <v>-</v>
          </cell>
          <cell r="G3058" t="str">
            <v>-</v>
          </cell>
          <cell r="H3058" t="str">
            <v>600#</v>
          </cell>
        </row>
        <row r="3059">
          <cell r="C3059" t="str">
            <v>Valve - ESD Ball24--900#</v>
          </cell>
          <cell r="D3059" t="str">
            <v>Valve - ESD Ball</v>
          </cell>
          <cell r="E3059">
            <v>24</v>
          </cell>
          <cell r="F3059" t="str">
            <v>-</v>
          </cell>
          <cell r="G3059" t="str">
            <v>-</v>
          </cell>
          <cell r="H3059" t="str">
            <v>900#</v>
          </cell>
        </row>
        <row r="3060">
          <cell r="C3060" t="str">
            <v>Valve - ESD Ball1 1/2--150#</v>
          </cell>
          <cell r="D3060" t="str">
            <v>Valve - ESD Ball</v>
          </cell>
          <cell r="E3060" t="str">
            <v>1 1/2</v>
          </cell>
          <cell r="F3060" t="str">
            <v>-</v>
          </cell>
          <cell r="G3060" t="str">
            <v>-</v>
          </cell>
          <cell r="H3060" t="str">
            <v>150#</v>
          </cell>
        </row>
        <row r="3061">
          <cell r="C3061" t="str">
            <v>Valve - ESD Ball1 1/2--1500#</v>
          </cell>
          <cell r="D3061" t="str">
            <v>Valve - ESD Ball</v>
          </cell>
          <cell r="E3061" t="str">
            <v>1 1/2</v>
          </cell>
          <cell r="F3061" t="str">
            <v>-</v>
          </cell>
          <cell r="G3061" t="str">
            <v>-</v>
          </cell>
          <cell r="H3061" t="str">
            <v>1500#</v>
          </cell>
        </row>
        <row r="3062">
          <cell r="C3062" t="str">
            <v>Valve - ESD Ball1 1/2--2500#</v>
          </cell>
          <cell r="D3062" t="str">
            <v>Valve - ESD Ball</v>
          </cell>
          <cell r="E3062" t="str">
            <v>1 1/2</v>
          </cell>
          <cell r="F3062" t="str">
            <v>-</v>
          </cell>
          <cell r="G3062" t="str">
            <v>-</v>
          </cell>
          <cell r="H3062" t="str">
            <v>2500#</v>
          </cell>
        </row>
        <row r="3063">
          <cell r="C3063" t="str">
            <v>Valve - ESD Ball1 1/2--300#</v>
          </cell>
          <cell r="D3063" t="str">
            <v>Valve - ESD Ball</v>
          </cell>
          <cell r="E3063" t="str">
            <v>1 1/2</v>
          </cell>
          <cell r="F3063" t="str">
            <v>-</v>
          </cell>
          <cell r="G3063" t="str">
            <v>-</v>
          </cell>
          <cell r="H3063" t="str">
            <v>300#</v>
          </cell>
          <cell r="I3063">
            <v>2110</v>
          </cell>
          <cell r="J3063" t="str">
            <v>Anaco</v>
          </cell>
        </row>
        <row r="3064">
          <cell r="C3064" t="str">
            <v>Valve - ESD Ball1 1/2--400#</v>
          </cell>
          <cell r="D3064" t="str">
            <v>Valve - ESD Ball</v>
          </cell>
          <cell r="E3064" t="str">
            <v>1 1/2</v>
          </cell>
          <cell r="F3064" t="str">
            <v>-</v>
          </cell>
          <cell r="G3064" t="str">
            <v>-</v>
          </cell>
          <cell r="H3064" t="str">
            <v>400#</v>
          </cell>
        </row>
        <row r="3065">
          <cell r="C3065" t="str">
            <v>Valve - ESD Ball1 1/2--600#</v>
          </cell>
          <cell r="D3065" t="str">
            <v>Valve - ESD Ball</v>
          </cell>
          <cell r="E3065" t="str">
            <v>1 1/2</v>
          </cell>
          <cell r="F3065" t="str">
            <v>-</v>
          </cell>
          <cell r="G3065" t="str">
            <v>-</v>
          </cell>
          <cell r="H3065" t="str">
            <v>600#</v>
          </cell>
        </row>
        <row r="3066">
          <cell r="C3066" t="str">
            <v>Valve - ESD Ball1 1/2--900#</v>
          </cell>
          <cell r="D3066" t="str">
            <v>Valve - ESD Ball</v>
          </cell>
          <cell r="E3066" t="str">
            <v>1 1/2</v>
          </cell>
          <cell r="F3066" t="str">
            <v>-</v>
          </cell>
          <cell r="G3066" t="str">
            <v>-</v>
          </cell>
          <cell r="H3066" t="str">
            <v>900#</v>
          </cell>
        </row>
        <row r="3067">
          <cell r="C3067" t="str">
            <v>Valve - ESD Ball1 1/4--150#</v>
          </cell>
          <cell r="D3067" t="str">
            <v>Valve - ESD Ball</v>
          </cell>
          <cell r="E3067" t="str">
            <v>1 1/4</v>
          </cell>
          <cell r="F3067" t="str">
            <v>-</v>
          </cell>
          <cell r="G3067" t="str">
            <v>-</v>
          </cell>
          <cell r="H3067" t="str">
            <v>150#</v>
          </cell>
        </row>
        <row r="3068">
          <cell r="C3068" t="str">
            <v>Valve - ESD Ball1 1/4--1500#</v>
          </cell>
          <cell r="D3068" t="str">
            <v>Valve - ESD Ball</v>
          </cell>
          <cell r="E3068" t="str">
            <v>1 1/4</v>
          </cell>
          <cell r="F3068" t="str">
            <v>-</v>
          </cell>
          <cell r="G3068" t="str">
            <v>-</v>
          </cell>
          <cell r="H3068" t="str">
            <v>1500#</v>
          </cell>
        </row>
        <row r="3069">
          <cell r="C3069" t="str">
            <v>Valve - ESD Ball1 1/4--2500#</v>
          </cell>
          <cell r="D3069" t="str">
            <v>Valve - ESD Ball</v>
          </cell>
          <cell r="E3069" t="str">
            <v>1 1/4</v>
          </cell>
          <cell r="F3069" t="str">
            <v>-</v>
          </cell>
          <cell r="G3069" t="str">
            <v>-</v>
          </cell>
          <cell r="H3069" t="str">
            <v>2500#</v>
          </cell>
        </row>
        <row r="3070">
          <cell r="C3070" t="str">
            <v>Valve - ESD Ball1 1/4--300#</v>
          </cell>
          <cell r="D3070" t="str">
            <v>Valve - ESD Ball</v>
          </cell>
          <cell r="E3070" t="str">
            <v>1 1/4</v>
          </cell>
          <cell r="F3070" t="str">
            <v>-</v>
          </cell>
          <cell r="G3070" t="str">
            <v>-</v>
          </cell>
          <cell r="H3070" t="str">
            <v>300#</v>
          </cell>
        </row>
        <row r="3071">
          <cell r="C3071" t="str">
            <v>Valve - ESD Ball1 1/4--400#</v>
          </cell>
          <cell r="D3071" t="str">
            <v>Valve - ESD Ball</v>
          </cell>
          <cell r="E3071" t="str">
            <v>1 1/4</v>
          </cell>
          <cell r="F3071" t="str">
            <v>-</v>
          </cell>
          <cell r="G3071" t="str">
            <v>-</v>
          </cell>
          <cell r="H3071" t="str">
            <v>400#</v>
          </cell>
        </row>
        <row r="3072">
          <cell r="C3072" t="str">
            <v>Valve - ESD Ball1 1/4--600#</v>
          </cell>
          <cell r="D3072" t="str">
            <v>Valve - ESD Ball</v>
          </cell>
          <cell r="E3072" t="str">
            <v>1 1/4</v>
          </cell>
          <cell r="F3072" t="str">
            <v>-</v>
          </cell>
          <cell r="G3072" t="str">
            <v>-</v>
          </cell>
          <cell r="H3072" t="str">
            <v>600#</v>
          </cell>
        </row>
        <row r="3073">
          <cell r="C3073" t="str">
            <v>Valve - ESD Ball1 1/4--900#</v>
          </cell>
          <cell r="D3073" t="str">
            <v>Valve - ESD Ball</v>
          </cell>
          <cell r="E3073" t="str">
            <v>1 1/4</v>
          </cell>
          <cell r="F3073" t="str">
            <v>-</v>
          </cell>
          <cell r="G3073" t="str">
            <v>-</v>
          </cell>
          <cell r="H3073" t="str">
            <v>900#</v>
          </cell>
        </row>
        <row r="3074">
          <cell r="C3074" t="str">
            <v>Valve - ESD Ball1/2--150#</v>
          </cell>
          <cell r="D3074" t="str">
            <v>Valve - ESD Ball</v>
          </cell>
          <cell r="E3074" t="str">
            <v>1/2</v>
          </cell>
          <cell r="F3074" t="str">
            <v>-</v>
          </cell>
          <cell r="G3074" t="str">
            <v>-</v>
          </cell>
          <cell r="H3074" t="str">
            <v>150#</v>
          </cell>
        </row>
        <row r="3075">
          <cell r="C3075" t="str">
            <v>Valve - ESD Ball1/2--1500#</v>
          </cell>
          <cell r="D3075" t="str">
            <v>Valve - ESD Ball</v>
          </cell>
          <cell r="E3075" t="str">
            <v>1/2</v>
          </cell>
          <cell r="F3075" t="str">
            <v>-</v>
          </cell>
          <cell r="G3075" t="str">
            <v>-</v>
          </cell>
          <cell r="H3075" t="str">
            <v>1500#</v>
          </cell>
        </row>
        <row r="3076">
          <cell r="C3076" t="str">
            <v>Valve - ESD Ball1/2--2500#</v>
          </cell>
          <cell r="D3076" t="str">
            <v>Valve - ESD Ball</v>
          </cell>
          <cell r="E3076" t="str">
            <v>1/2</v>
          </cell>
          <cell r="F3076" t="str">
            <v>-</v>
          </cell>
          <cell r="G3076" t="str">
            <v>-</v>
          </cell>
          <cell r="H3076" t="str">
            <v>2500#</v>
          </cell>
        </row>
        <row r="3077">
          <cell r="C3077" t="str">
            <v>Valve - ESD Ball1/2--300#</v>
          </cell>
          <cell r="D3077" t="str">
            <v>Valve - ESD Ball</v>
          </cell>
          <cell r="E3077" t="str">
            <v>1/2</v>
          </cell>
          <cell r="F3077" t="str">
            <v>-</v>
          </cell>
          <cell r="G3077" t="str">
            <v>-</v>
          </cell>
          <cell r="H3077" t="str">
            <v>300#</v>
          </cell>
        </row>
        <row r="3078">
          <cell r="C3078" t="str">
            <v>Valve - ESD Ball1/2--400#</v>
          </cell>
          <cell r="D3078" t="str">
            <v>Valve - ESD Ball</v>
          </cell>
          <cell r="E3078" t="str">
            <v>1/2</v>
          </cell>
          <cell r="F3078" t="str">
            <v>-</v>
          </cell>
          <cell r="G3078" t="str">
            <v>-</v>
          </cell>
          <cell r="H3078" t="str">
            <v>400#</v>
          </cell>
        </row>
        <row r="3079">
          <cell r="C3079" t="str">
            <v>Valve - ESD Ball1/2--600#</v>
          </cell>
          <cell r="D3079" t="str">
            <v>Valve - ESD Ball</v>
          </cell>
          <cell r="E3079" t="str">
            <v>1/2</v>
          </cell>
          <cell r="F3079" t="str">
            <v>-</v>
          </cell>
          <cell r="G3079" t="str">
            <v>-</v>
          </cell>
          <cell r="H3079" t="str">
            <v>600#</v>
          </cell>
        </row>
        <row r="3080">
          <cell r="C3080" t="str">
            <v>Valve - ESD Ball1/2--900#</v>
          </cell>
          <cell r="D3080" t="str">
            <v>Valve - ESD Ball</v>
          </cell>
          <cell r="E3080" t="str">
            <v>1/2</v>
          </cell>
          <cell r="F3080" t="str">
            <v>-</v>
          </cell>
          <cell r="G3080" t="str">
            <v>-</v>
          </cell>
          <cell r="H3080" t="str">
            <v>900#</v>
          </cell>
        </row>
        <row r="3081">
          <cell r="C3081" t="str">
            <v>Valve - ESD Ball2 1/2--150#</v>
          </cell>
          <cell r="D3081" t="str">
            <v>Valve - ESD Ball</v>
          </cell>
          <cell r="E3081" t="str">
            <v>2 1/2</v>
          </cell>
          <cell r="F3081" t="str">
            <v>-</v>
          </cell>
          <cell r="G3081" t="str">
            <v>-</v>
          </cell>
          <cell r="H3081" t="str">
            <v>150#</v>
          </cell>
        </row>
        <row r="3082">
          <cell r="C3082" t="str">
            <v>Valve - ESD Ball2 1/2--1500#</v>
          </cell>
          <cell r="D3082" t="str">
            <v>Valve - ESD Ball</v>
          </cell>
          <cell r="E3082" t="str">
            <v>2 1/2</v>
          </cell>
          <cell r="F3082" t="str">
            <v>-</v>
          </cell>
          <cell r="G3082" t="str">
            <v>-</v>
          </cell>
          <cell r="H3082" t="str">
            <v>1500#</v>
          </cell>
        </row>
        <row r="3083">
          <cell r="C3083" t="str">
            <v>Valve - ESD Ball2 1/2--2500#</v>
          </cell>
          <cell r="D3083" t="str">
            <v>Valve - ESD Ball</v>
          </cell>
          <cell r="E3083" t="str">
            <v>2 1/2</v>
          </cell>
          <cell r="F3083" t="str">
            <v>-</v>
          </cell>
          <cell r="G3083" t="str">
            <v>-</v>
          </cell>
          <cell r="H3083" t="str">
            <v>2500#</v>
          </cell>
        </row>
        <row r="3084">
          <cell r="C3084" t="str">
            <v>Valve - ESD Ball2 1/2--300#</v>
          </cell>
          <cell r="D3084" t="str">
            <v>Valve - ESD Ball</v>
          </cell>
          <cell r="E3084" t="str">
            <v>2 1/2</v>
          </cell>
          <cell r="F3084" t="str">
            <v>-</v>
          </cell>
          <cell r="G3084" t="str">
            <v>-</v>
          </cell>
          <cell r="H3084" t="str">
            <v>300#</v>
          </cell>
        </row>
        <row r="3085">
          <cell r="C3085" t="str">
            <v>Valve - ESD Ball2 1/2--400#</v>
          </cell>
          <cell r="D3085" t="str">
            <v>Valve - ESD Ball</v>
          </cell>
          <cell r="E3085" t="str">
            <v>2 1/2</v>
          </cell>
          <cell r="F3085" t="str">
            <v>-</v>
          </cell>
          <cell r="G3085" t="str">
            <v>-</v>
          </cell>
          <cell r="H3085" t="str">
            <v>400#</v>
          </cell>
        </row>
        <row r="3086">
          <cell r="C3086" t="str">
            <v>Valve - ESD Ball2 1/2--600#</v>
          </cell>
          <cell r="D3086" t="str">
            <v>Valve - ESD Ball</v>
          </cell>
          <cell r="E3086" t="str">
            <v>2 1/2</v>
          </cell>
          <cell r="F3086" t="str">
            <v>-</v>
          </cell>
          <cell r="G3086" t="str">
            <v>-</v>
          </cell>
          <cell r="H3086" t="str">
            <v>600#</v>
          </cell>
        </row>
        <row r="3087">
          <cell r="C3087" t="str">
            <v>Valve - ESD Ball2 1/2--900#</v>
          </cell>
          <cell r="D3087" t="str">
            <v>Valve - ESD Ball</v>
          </cell>
          <cell r="E3087" t="str">
            <v>2 1/2</v>
          </cell>
          <cell r="F3087" t="str">
            <v>-</v>
          </cell>
          <cell r="G3087" t="str">
            <v>-</v>
          </cell>
          <cell r="H3087" t="str">
            <v>900#</v>
          </cell>
        </row>
        <row r="3088">
          <cell r="C3088" t="str">
            <v>Valve - ESD Ball3 1/2--150#</v>
          </cell>
          <cell r="D3088" t="str">
            <v>Valve - ESD Ball</v>
          </cell>
          <cell r="E3088" t="str">
            <v>3 1/2</v>
          </cell>
          <cell r="F3088" t="str">
            <v>-</v>
          </cell>
          <cell r="G3088" t="str">
            <v>-</v>
          </cell>
          <cell r="H3088" t="str">
            <v>150#</v>
          </cell>
        </row>
        <row r="3089">
          <cell r="C3089" t="str">
            <v>Valve - ESD Ball3 1/2--1500#</v>
          </cell>
          <cell r="D3089" t="str">
            <v>Valve - ESD Ball</v>
          </cell>
          <cell r="E3089" t="str">
            <v>3 1/2</v>
          </cell>
          <cell r="F3089" t="str">
            <v>-</v>
          </cell>
          <cell r="G3089" t="str">
            <v>-</v>
          </cell>
          <cell r="H3089" t="str">
            <v>1500#</v>
          </cell>
        </row>
        <row r="3090">
          <cell r="C3090" t="str">
            <v>Valve - ESD Ball3 1/2--2500#</v>
          </cell>
          <cell r="D3090" t="str">
            <v>Valve - ESD Ball</v>
          </cell>
          <cell r="E3090" t="str">
            <v>3 1/2</v>
          </cell>
          <cell r="F3090" t="str">
            <v>-</v>
          </cell>
          <cell r="G3090" t="str">
            <v>-</v>
          </cell>
          <cell r="H3090" t="str">
            <v>2500#</v>
          </cell>
        </row>
        <row r="3091">
          <cell r="C3091" t="str">
            <v>Valve - ESD Ball3 1/2--300#</v>
          </cell>
          <cell r="D3091" t="str">
            <v>Valve - ESD Ball</v>
          </cell>
          <cell r="E3091" t="str">
            <v>3 1/2</v>
          </cell>
          <cell r="F3091" t="str">
            <v>-</v>
          </cell>
          <cell r="G3091" t="str">
            <v>-</v>
          </cell>
          <cell r="H3091" t="str">
            <v>300#</v>
          </cell>
        </row>
        <row r="3092">
          <cell r="C3092" t="str">
            <v>Valve - ESD Ball3 1/2--400#</v>
          </cell>
          <cell r="D3092" t="str">
            <v>Valve - ESD Ball</v>
          </cell>
          <cell r="E3092" t="str">
            <v>3 1/2</v>
          </cell>
          <cell r="F3092" t="str">
            <v>-</v>
          </cell>
          <cell r="G3092" t="str">
            <v>-</v>
          </cell>
          <cell r="H3092" t="str">
            <v>400#</v>
          </cell>
        </row>
        <row r="3093">
          <cell r="C3093" t="str">
            <v>Valve - ESD Ball3 1/2--600#</v>
          </cell>
          <cell r="D3093" t="str">
            <v>Valve - ESD Ball</v>
          </cell>
          <cell r="E3093" t="str">
            <v>3 1/2</v>
          </cell>
          <cell r="F3093" t="str">
            <v>-</v>
          </cell>
          <cell r="G3093" t="str">
            <v>-</v>
          </cell>
          <cell r="H3093" t="str">
            <v>600#</v>
          </cell>
        </row>
        <row r="3094">
          <cell r="C3094" t="str">
            <v>Valve - ESD Ball3 1/2--900#</v>
          </cell>
          <cell r="D3094" t="str">
            <v>Valve - ESD Ball</v>
          </cell>
          <cell r="E3094" t="str">
            <v>3 1/2</v>
          </cell>
          <cell r="F3094" t="str">
            <v>-</v>
          </cell>
          <cell r="G3094" t="str">
            <v>-</v>
          </cell>
          <cell r="H3094" t="str">
            <v>900#</v>
          </cell>
        </row>
        <row r="3095">
          <cell r="C3095" t="str">
            <v>Valve - ESD Ball3/4--150#</v>
          </cell>
          <cell r="D3095" t="str">
            <v>Valve - ESD Ball</v>
          </cell>
          <cell r="E3095" t="str">
            <v>3/4</v>
          </cell>
          <cell r="F3095" t="str">
            <v>-</v>
          </cell>
          <cell r="G3095" t="str">
            <v>-</v>
          </cell>
          <cell r="H3095" t="str">
            <v>150#</v>
          </cell>
        </row>
        <row r="3096">
          <cell r="C3096" t="str">
            <v>Valve - ESD Ball3/4--1500#</v>
          </cell>
          <cell r="D3096" t="str">
            <v>Valve - ESD Ball</v>
          </cell>
          <cell r="E3096" t="str">
            <v>3/4</v>
          </cell>
          <cell r="F3096" t="str">
            <v>-</v>
          </cell>
          <cell r="G3096" t="str">
            <v>-</v>
          </cell>
          <cell r="H3096" t="str">
            <v>1500#</v>
          </cell>
        </row>
        <row r="3097">
          <cell r="C3097" t="str">
            <v>Valve - ESD Ball3/4--2500#</v>
          </cell>
          <cell r="D3097" t="str">
            <v>Valve - ESD Ball</v>
          </cell>
          <cell r="E3097" t="str">
            <v>3/4</v>
          </cell>
          <cell r="F3097" t="str">
            <v>-</v>
          </cell>
          <cell r="G3097" t="str">
            <v>-</v>
          </cell>
          <cell r="H3097" t="str">
            <v>2500#</v>
          </cell>
        </row>
        <row r="3098">
          <cell r="C3098" t="str">
            <v>Valve - ESD Ball3/4--300#</v>
          </cell>
          <cell r="D3098" t="str">
            <v>Valve - ESD Ball</v>
          </cell>
          <cell r="E3098" t="str">
            <v>3/4</v>
          </cell>
          <cell r="F3098" t="str">
            <v>-</v>
          </cell>
          <cell r="G3098" t="str">
            <v>-</v>
          </cell>
          <cell r="H3098" t="str">
            <v>300#</v>
          </cell>
        </row>
        <row r="3099">
          <cell r="C3099" t="str">
            <v>Valve - ESD Ball3/4--400#</v>
          </cell>
          <cell r="D3099" t="str">
            <v>Valve - ESD Ball</v>
          </cell>
          <cell r="E3099" t="str">
            <v>3/4</v>
          </cell>
          <cell r="F3099" t="str">
            <v>-</v>
          </cell>
          <cell r="G3099" t="str">
            <v>-</v>
          </cell>
          <cell r="H3099" t="str">
            <v>400#</v>
          </cell>
        </row>
        <row r="3100">
          <cell r="C3100" t="str">
            <v>Valve - ESD Ball3/4--600#</v>
          </cell>
          <cell r="D3100" t="str">
            <v>Valve - ESD Ball</v>
          </cell>
          <cell r="E3100" t="str">
            <v>3/4</v>
          </cell>
          <cell r="F3100" t="str">
            <v>-</v>
          </cell>
          <cell r="G3100" t="str">
            <v>-</v>
          </cell>
          <cell r="H3100" t="str">
            <v>600#</v>
          </cell>
        </row>
        <row r="3101">
          <cell r="C3101" t="str">
            <v>Valve - ESD Ball3/4--900#</v>
          </cell>
          <cell r="D3101" t="str">
            <v>Valve - ESD Ball</v>
          </cell>
          <cell r="E3101" t="str">
            <v>3/4</v>
          </cell>
          <cell r="F3101" t="str">
            <v>-</v>
          </cell>
          <cell r="G3101" t="str">
            <v>-</v>
          </cell>
          <cell r="H3101" t="str">
            <v>900#</v>
          </cell>
        </row>
        <row r="3102">
          <cell r="C3102" t="str">
            <v>Valve - Globe1--3000#</v>
          </cell>
          <cell r="D3102" t="str">
            <v>Valve - Globe</v>
          </cell>
          <cell r="E3102">
            <v>1</v>
          </cell>
          <cell r="F3102" t="str">
            <v>-</v>
          </cell>
          <cell r="G3102" t="str">
            <v>-</v>
          </cell>
          <cell r="H3102" t="str">
            <v>3000#</v>
          </cell>
          <cell r="I3102">
            <v>620</v>
          </cell>
          <cell r="J3102" t="str">
            <v>J. Santos</v>
          </cell>
        </row>
        <row r="3103">
          <cell r="C3103" t="str">
            <v>Valve - Globe2--600#</v>
          </cell>
          <cell r="D3103" t="str">
            <v>Valve - Globe</v>
          </cell>
          <cell r="E3103">
            <v>2</v>
          </cell>
          <cell r="F3103" t="str">
            <v>-</v>
          </cell>
          <cell r="G3103" t="str">
            <v>-</v>
          </cell>
          <cell r="H3103" t="str">
            <v>600#</v>
          </cell>
          <cell r="I3103">
            <v>1200</v>
          </cell>
          <cell r="J3103" t="str">
            <v>J. Santos</v>
          </cell>
        </row>
        <row r="3104">
          <cell r="C3104" t="str">
            <v>Valve - Globe2--900#</v>
          </cell>
          <cell r="D3104" t="str">
            <v>Valve - Globe</v>
          </cell>
          <cell r="E3104">
            <v>2</v>
          </cell>
          <cell r="F3104" t="str">
            <v>-</v>
          </cell>
          <cell r="G3104" t="str">
            <v>-</v>
          </cell>
          <cell r="H3104" t="str">
            <v>900#</v>
          </cell>
          <cell r="I3104">
            <v>1500</v>
          </cell>
          <cell r="J3104" t="str">
            <v>J. Santos</v>
          </cell>
        </row>
        <row r="3105">
          <cell r="C3105" t="str">
            <v>Valve - Globe3--900#</v>
          </cell>
          <cell r="D3105" t="str">
            <v>Valve - Globe</v>
          </cell>
          <cell r="E3105">
            <v>3</v>
          </cell>
          <cell r="F3105" t="str">
            <v>-</v>
          </cell>
          <cell r="G3105" t="str">
            <v>-</v>
          </cell>
          <cell r="H3105" t="str">
            <v>900#</v>
          </cell>
          <cell r="I3105">
            <v>1500</v>
          </cell>
          <cell r="J3105" t="str">
            <v>J. Santos</v>
          </cell>
        </row>
        <row r="3106">
          <cell r="C3106" t="str">
            <v>Valve - Piston Check1--150#</v>
          </cell>
          <cell r="D3106" t="str">
            <v>Valve - Piston Check</v>
          </cell>
          <cell r="E3106">
            <v>1</v>
          </cell>
          <cell r="F3106" t="str">
            <v>-</v>
          </cell>
          <cell r="G3106" t="str">
            <v>-</v>
          </cell>
          <cell r="H3106" t="str">
            <v>150#</v>
          </cell>
          <cell r="I3106">
            <v>42</v>
          </cell>
          <cell r="J3106" t="str">
            <v>Anaco</v>
          </cell>
        </row>
        <row r="3107">
          <cell r="C3107" t="str">
            <v>Valve - Piston Check1--1500#</v>
          </cell>
          <cell r="D3107" t="str">
            <v>Valve - Piston Check</v>
          </cell>
          <cell r="E3107">
            <v>1</v>
          </cell>
          <cell r="F3107" t="str">
            <v>-</v>
          </cell>
          <cell r="G3107" t="str">
            <v>-</v>
          </cell>
          <cell r="H3107" t="str">
            <v>1500#</v>
          </cell>
        </row>
        <row r="3108">
          <cell r="C3108" t="str">
            <v>Valve - Piston Check1--2500#</v>
          </cell>
          <cell r="D3108" t="str">
            <v>Valve - Piston Check</v>
          </cell>
          <cell r="E3108">
            <v>1</v>
          </cell>
          <cell r="F3108" t="str">
            <v>-</v>
          </cell>
          <cell r="G3108" t="str">
            <v>-</v>
          </cell>
          <cell r="H3108" t="str">
            <v>2500#</v>
          </cell>
        </row>
        <row r="3109">
          <cell r="C3109" t="str">
            <v>Valve - Piston Check1--300#</v>
          </cell>
          <cell r="D3109" t="str">
            <v>Valve - Piston Check</v>
          </cell>
          <cell r="E3109">
            <v>1</v>
          </cell>
          <cell r="F3109" t="str">
            <v>-</v>
          </cell>
          <cell r="G3109" t="str">
            <v>-</v>
          </cell>
          <cell r="H3109" t="str">
            <v>300#</v>
          </cell>
          <cell r="I3109">
            <v>42</v>
          </cell>
          <cell r="J3109" t="str">
            <v>Anaco</v>
          </cell>
        </row>
        <row r="3110">
          <cell r="C3110" t="str">
            <v>Valve - Piston Check1--400#</v>
          </cell>
          <cell r="D3110" t="str">
            <v>Valve - Piston Check</v>
          </cell>
          <cell r="E3110">
            <v>1</v>
          </cell>
          <cell r="F3110" t="str">
            <v>-</v>
          </cell>
          <cell r="G3110" t="str">
            <v>-</v>
          </cell>
          <cell r="H3110" t="str">
            <v>400#</v>
          </cell>
        </row>
        <row r="3111">
          <cell r="C3111" t="str">
            <v>Valve - Piston Check1--600#</v>
          </cell>
          <cell r="D3111" t="str">
            <v>Valve - Piston Check</v>
          </cell>
          <cell r="E3111">
            <v>1</v>
          </cell>
          <cell r="F3111" t="str">
            <v>-</v>
          </cell>
          <cell r="G3111" t="str">
            <v>-</v>
          </cell>
          <cell r="H3111" t="str">
            <v>600#</v>
          </cell>
          <cell r="I3111">
            <v>42</v>
          </cell>
          <cell r="J3111" t="str">
            <v>Anaco</v>
          </cell>
        </row>
        <row r="3112">
          <cell r="C3112" t="str">
            <v>Valve - Piston Check1--900#</v>
          </cell>
          <cell r="D3112" t="str">
            <v>Valve - Piston Check</v>
          </cell>
          <cell r="E3112">
            <v>1</v>
          </cell>
          <cell r="F3112" t="str">
            <v>-</v>
          </cell>
          <cell r="G3112" t="str">
            <v>-</v>
          </cell>
          <cell r="H3112" t="str">
            <v>900#</v>
          </cell>
        </row>
        <row r="3113">
          <cell r="C3113" t="str">
            <v>Valve - Piston Check2--150#</v>
          </cell>
          <cell r="D3113" t="str">
            <v>Valve - Piston Check</v>
          </cell>
          <cell r="E3113">
            <v>2</v>
          </cell>
          <cell r="F3113" t="str">
            <v>-</v>
          </cell>
          <cell r="G3113" t="str">
            <v>-</v>
          </cell>
          <cell r="H3113" t="str">
            <v>150#</v>
          </cell>
          <cell r="I3113">
            <v>720</v>
          </cell>
          <cell r="J3113" t="str">
            <v>HTT</v>
          </cell>
        </row>
        <row r="3114">
          <cell r="C3114" t="str">
            <v>Valve - Piston Check2--1500#</v>
          </cell>
          <cell r="D3114" t="str">
            <v>Valve - Piston Check</v>
          </cell>
          <cell r="E3114">
            <v>2</v>
          </cell>
          <cell r="F3114" t="str">
            <v>-</v>
          </cell>
          <cell r="G3114" t="str">
            <v>-</v>
          </cell>
          <cell r="H3114" t="str">
            <v>1500#</v>
          </cell>
        </row>
        <row r="3115">
          <cell r="C3115" t="str">
            <v>Valve - Piston Check2--2500#</v>
          </cell>
          <cell r="D3115" t="str">
            <v>Valve - Piston Check</v>
          </cell>
          <cell r="E3115">
            <v>2</v>
          </cell>
          <cell r="F3115" t="str">
            <v>-</v>
          </cell>
          <cell r="G3115" t="str">
            <v>-</v>
          </cell>
          <cell r="H3115" t="str">
            <v>2500#</v>
          </cell>
          <cell r="I3115">
            <v>3550</v>
          </cell>
          <cell r="J3115" t="str">
            <v>HTT</v>
          </cell>
        </row>
        <row r="3116">
          <cell r="C3116" t="str">
            <v>Valve - Piston Check2--300#</v>
          </cell>
          <cell r="D3116" t="str">
            <v>Valve - Piston Check</v>
          </cell>
          <cell r="E3116">
            <v>2</v>
          </cell>
          <cell r="F3116" t="str">
            <v>-</v>
          </cell>
          <cell r="G3116" t="str">
            <v>-</v>
          </cell>
          <cell r="H3116" t="str">
            <v>300#</v>
          </cell>
          <cell r="I3116">
            <v>855</v>
          </cell>
          <cell r="J3116" t="str">
            <v>HTT</v>
          </cell>
        </row>
        <row r="3117">
          <cell r="C3117" t="str">
            <v>Valve - Piston Check2--400#</v>
          </cell>
          <cell r="D3117" t="str">
            <v>Valve - Piston Check</v>
          </cell>
          <cell r="E3117">
            <v>2</v>
          </cell>
          <cell r="F3117" t="str">
            <v>-</v>
          </cell>
          <cell r="G3117" t="str">
            <v>-</v>
          </cell>
          <cell r="H3117" t="str">
            <v>400#</v>
          </cell>
        </row>
        <row r="3118">
          <cell r="C3118" t="str">
            <v>Valve - Piston Check2--600#</v>
          </cell>
          <cell r="D3118" t="str">
            <v>Valve - Piston Check</v>
          </cell>
          <cell r="E3118">
            <v>2</v>
          </cell>
          <cell r="F3118" t="str">
            <v>-</v>
          </cell>
          <cell r="G3118" t="str">
            <v>-</v>
          </cell>
          <cell r="H3118" t="str">
            <v>600#</v>
          </cell>
          <cell r="I3118">
            <v>937</v>
          </cell>
          <cell r="J3118" t="str">
            <v>HTT</v>
          </cell>
        </row>
        <row r="3119">
          <cell r="C3119" t="str">
            <v>Valve - Piston Check2--900#</v>
          </cell>
          <cell r="D3119" t="str">
            <v>Valve - Piston Check</v>
          </cell>
          <cell r="E3119">
            <v>2</v>
          </cell>
          <cell r="F3119" t="str">
            <v>-</v>
          </cell>
          <cell r="G3119" t="str">
            <v>-</v>
          </cell>
          <cell r="H3119" t="str">
            <v>900#</v>
          </cell>
          <cell r="I3119">
            <v>1340</v>
          </cell>
          <cell r="J3119" t="str">
            <v>HTT</v>
          </cell>
        </row>
        <row r="3120">
          <cell r="C3120" t="str">
            <v>Valve - Piston Check3--1150#</v>
          </cell>
          <cell r="D3120" t="str">
            <v>Valve - Piston Check</v>
          </cell>
          <cell r="E3120">
            <v>3</v>
          </cell>
          <cell r="F3120" t="str">
            <v>-</v>
          </cell>
          <cell r="G3120" t="str">
            <v>-</v>
          </cell>
          <cell r="H3120" t="str">
            <v>1150#</v>
          </cell>
          <cell r="I3120">
            <v>1080</v>
          </cell>
          <cell r="J3120" t="str">
            <v>HTT</v>
          </cell>
        </row>
        <row r="3121">
          <cell r="C3121" t="str">
            <v>Valve - Piston Check3--150#</v>
          </cell>
          <cell r="D3121" t="str">
            <v>Valve - Piston Check</v>
          </cell>
          <cell r="E3121">
            <v>3</v>
          </cell>
          <cell r="F3121" t="str">
            <v>-</v>
          </cell>
          <cell r="G3121" t="str">
            <v>-</v>
          </cell>
          <cell r="H3121" t="str">
            <v>150#</v>
          </cell>
          <cell r="I3121">
            <v>620</v>
          </cell>
          <cell r="J3121" t="str">
            <v>J. Santos</v>
          </cell>
        </row>
        <row r="3122">
          <cell r="C3122" t="str">
            <v>Valve - Piston Check3--1500#</v>
          </cell>
          <cell r="D3122" t="str">
            <v>Valve - Piston Check</v>
          </cell>
          <cell r="E3122">
            <v>3</v>
          </cell>
          <cell r="F3122" t="str">
            <v>-</v>
          </cell>
          <cell r="G3122" t="str">
            <v>-</v>
          </cell>
          <cell r="H3122" t="str">
            <v>1500#</v>
          </cell>
          <cell r="I3122">
            <v>3700</v>
          </cell>
          <cell r="J3122" t="str">
            <v>HTT</v>
          </cell>
        </row>
        <row r="3123">
          <cell r="C3123" t="str">
            <v>Valve - Piston Check3--2500#</v>
          </cell>
          <cell r="D3123" t="str">
            <v>Valve - Piston Check</v>
          </cell>
          <cell r="E3123">
            <v>3</v>
          </cell>
          <cell r="F3123" t="str">
            <v>-</v>
          </cell>
          <cell r="G3123" t="str">
            <v>-</v>
          </cell>
          <cell r="H3123" t="str">
            <v>2500#</v>
          </cell>
          <cell r="I3123">
            <v>4995</v>
          </cell>
          <cell r="J3123" t="str">
            <v>HTT</v>
          </cell>
        </row>
        <row r="3124">
          <cell r="C3124" t="str">
            <v>Valve - Piston Check3--300#</v>
          </cell>
          <cell r="D3124" t="str">
            <v>Valve - Piston Check</v>
          </cell>
          <cell r="E3124">
            <v>3</v>
          </cell>
          <cell r="F3124" t="str">
            <v>-</v>
          </cell>
          <cell r="G3124" t="str">
            <v>-</v>
          </cell>
          <cell r="H3124" t="str">
            <v>300#</v>
          </cell>
          <cell r="I3124">
            <v>1300</v>
          </cell>
          <cell r="J3124" t="str">
            <v>HTT</v>
          </cell>
        </row>
        <row r="3125">
          <cell r="C3125" t="str">
            <v>Valve - Piston Check3--400#</v>
          </cell>
          <cell r="D3125" t="str">
            <v>Valve - Piston Check</v>
          </cell>
          <cell r="E3125">
            <v>3</v>
          </cell>
          <cell r="F3125" t="str">
            <v>-</v>
          </cell>
          <cell r="G3125" t="str">
            <v>-</v>
          </cell>
          <cell r="H3125" t="str">
            <v>400#</v>
          </cell>
        </row>
        <row r="3126">
          <cell r="C3126" t="str">
            <v>Valve - Piston Check3--600#</v>
          </cell>
          <cell r="D3126" t="str">
            <v>Valve - Piston Check</v>
          </cell>
          <cell r="E3126">
            <v>3</v>
          </cell>
          <cell r="F3126" t="str">
            <v>-</v>
          </cell>
          <cell r="G3126" t="str">
            <v>-</v>
          </cell>
          <cell r="H3126" t="str">
            <v>600#</v>
          </cell>
          <cell r="I3126">
            <v>1510</v>
          </cell>
          <cell r="J3126" t="str">
            <v>HTT</v>
          </cell>
        </row>
        <row r="3127">
          <cell r="C3127" t="str">
            <v>Valve - Piston Check3--900#</v>
          </cell>
          <cell r="D3127" t="str">
            <v>Valve - Piston Check</v>
          </cell>
          <cell r="E3127">
            <v>3</v>
          </cell>
          <cell r="F3127" t="str">
            <v>-</v>
          </cell>
          <cell r="G3127" t="str">
            <v>-</v>
          </cell>
          <cell r="H3127" t="str">
            <v>900#</v>
          </cell>
          <cell r="I3127">
            <v>2045</v>
          </cell>
          <cell r="J3127" t="str">
            <v>HTT</v>
          </cell>
        </row>
        <row r="3128">
          <cell r="C3128" t="str">
            <v>Valve - Piston Check4--150#</v>
          </cell>
          <cell r="D3128" t="str">
            <v>Valve - Piston Check</v>
          </cell>
          <cell r="E3128">
            <v>4</v>
          </cell>
          <cell r="F3128" t="str">
            <v>-</v>
          </cell>
          <cell r="G3128" t="str">
            <v>-</v>
          </cell>
          <cell r="H3128" t="str">
            <v>150#</v>
          </cell>
          <cell r="I3128">
            <v>1426</v>
          </cell>
          <cell r="J3128" t="str">
            <v>HTT</v>
          </cell>
        </row>
        <row r="3129">
          <cell r="C3129" t="str">
            <v>Valve - Piston Check4--1500#</v>
          </cell>
          <cell r="D3129" t="str">
            <v>Valve - Piston Check</v>
          </cell>
          <cell r="E3129">
            <v>4</v>
          </cell>
          <cell r="F3129" t="str">
            <v>-</v>
          </cell>
          <cell r="G3129" t="str">
            <v>-</v>
          </cell>
          <cell r="H3129" t="str">
            <v>1500#</v>
          </cell>
        </row>
        <row r="3130">
          <cell r="C3130" t="str">
            <v>Valve - Piston Check4--2500#</v>
          </cell>
          <cell r="D3130" t="str">
            <v>Valve - Piston Check</v>
          </cell>
          <cell r="E3130">
            <v>4</v>
          </cell>
          <cell r="F3130" t="str">
            <v>-</v>
          </cell>
          <cell r="G3130" t="str">
            <v>-</v>
          </cell>
          <cell r="H3130" t="str">
            <v>2500#</v>
          </cell>
        </row>
        <row r="3131">
          <cell r="C3131" t="str">
            <v>Valve - Piston Check4--300#</v>
          </cell>
          <cell r="D3131" t="str">
            <v>Valve - Piston Check</v>
          </cell>
          <cell r="E3131">
            <v>4</v>
          </cell>
          <cell r="F3131" t="str">
            <v>-</v>
          </cell>
          <cell r="G3131" t="str">
            <v>-</v>
          </cell>
          <cell r="H3131" t="str">
            <v>300#</v>
          </cell>
          <cell r="I3131">
            <v>1710</v>
          </cell>
          <cell r="J3131" t="str">
            <v>HTT</v>
          </cell>
        </row>
        <row r="3132">
          <cell r="C3132" t="str">
            <v>Valve - Piston Check4--400#</v>
          </cell>
          <cell r="D3132" t="str">
            <v>Valve - Piston Check</v>
          </cell>
          <cell r="E3132">
            <v>4</v>
          </cell>
          <cell r="F3132" t="str">
            <v>-</v>
          </cell>
          <cell r="G3132" t="str">
            <v>-</v>
          </cell>
          <cell r="H3132" t="str">
            <v>400#</v>
          </cell>
        </row>
        <row r="3133">
          <cell r="C3133" t="str">
            <v>Valve - Piston Check4--600#</v>
          </cell>
          <cell r="D3133" t="str">
            <v>Valve - Piston Check</v>
          </cell>
          <cell r="E3133">
            <v>4</v>
          </cell>
          <cell r="F3133" t="str">
            <v>-</v>
          </cell>
          <cell r="G3133" t="str">
            <v>-</v>
          </cell>
          <cell r="H3133" t="str">
            <v>600#</v>
          </cell>
          <cell r="I3133">
            <v>2035</v>
          </cell>
          <cell r="J3133" t="str">
            <v>Anaco</v>
          </cell>
        </row>
        <row r="3134">
          <cell r="C3134" t="str">
            <v>Valve - Piston Check4--900#</v>
          </cell>
          <cell r="D3134" t="str">
            <v>Valve - Piston Check</v>
          </cell>
          <cell r="E3134">
            <v>4</v>
          </cell>
          <cell r="F3134" t="str">
            <v>-</v>
          </cell>
          <cell r="G3134" t="str">
            <v>-</v>
          </cell>
          <cell r="H3134" t="str">
            <v>900#</v>
          </cell>
          <cell r="I3134">
            <v>2680</v>
          </cell>
          <cell r="J3134" t="str">
            <v>HTT</v>
          </cell>
        </row>
        <row r="3135">
          <cell r="C3135" t="str">
            <v>Valve - Piston Check5--150#</v>
          </cell>
          <cell r="D3135" t="str">
            <v>Valve - Piston Check</v>
          </cell>
          <cell r="E3135">
            <v>5</v>
          </cell>
          <cell r="F3135" t="str">
            <v>-</v>
          </cell>
          <cell r="G3135" t="str">
            <v>-</v>
          </cell>
          <cell r="H3135" t="str">
            <v>150#</v>
          </cell>
        </row>
        <row r="3136">
          <cell r="C3136" t="str">
            <v>Valve - Piston Check5--1500#</v>
          </cell>
          <cell r="D3136" t="str">
            <v>Valve - Piston Check</v>
          </cell>
          <cell r="E3136">
            <v>5</v>
          </cell>
          <cell r="F3136" t="str">
            <v>-</v>
          </cell>
          <cell r="G3136" t="str">
            <v>-</v>
          </cell>
          <cell r="H3136" t="str">
            <v>1500#</v>
          </cell>
        </row>
        <row r="3137">
          <cell r="C3137" t="str">
            <v>Valve - Piston Check5--2500#</v>
          </cell>
          <cell r="D3137" t="str">
            <v>Valve - Piston Check</v>
          </cell>
          <cell r="E3137">
            <v>5</v>
          </cell>
          <cell r="F3137" t="str">
            <v>-</v>
          </cell>
          <cell r="G3137" t="str">
            <v>-</v>
          </cell>
          <cell r="H3137" t="str">
            <v>2500#</v>
          </cell>
        </row>
        <row r="3138">
          <cell r="C3138" t="str">
            <v>Valve - Piston Check5--300#</v>
          </cell>
          <cell r="D3138" t="str">
            <v>Valve - Piston Check</v>
          </cell>
          <cell r="E3138">
            <v>5</v>
          </cell>
          <cell r="F3138" t="str">
            <v>-</v>
          </cell>
          <cell r="G3138" t="str">
            <v>-</v>
          </cell>
          <cell r="H3138" t="str">
            <v>300#</v>
          </cell>
        </row>
        <row r="3139">
          <cell r="C3139" t="str">
            <v>Valve - Piston Check5--400#</v>
          </cell>
          <cell r="D3139" t="str">
            <v>Valve - Piston Check</v>
          </cell>
          <cell r="E3139">
            <v>5</v>
          </cell>
          <cell r="F3139" t="str">
            <v>-</v>
          </cell>
          <cell r="G3139" t="str">
            <v>-</v>
          </cell>
          <cell r="H3139" t="str">
            <v>400#</v>
          </cell>
        </row>
        <row r="3140">
          <cell r="C3140" t="str">
            <v>Valve - Piston Check5--600#</v>
          </cell>
          <cell r="D3140" t="str">
            <v>Valve - Piston Check</v>
          </cell>
          <cell r="E3140">
            <v>5</v>
          </cell>
          <cell r="F3140" t="str">
            <v>-</v>
          </cell>
          <cell r="G3140" t="str">
            <v>-</v>
          </cell>
          <cell r="H3140" t="str">
            <v>600#</v>
          </cell>
        </row>
        <row r="3141">
          <cell r="C3141" t="str">
            <v>Valve - Piston Check5--900#</v>
          </cell>
          <cell r="D3141" t="str">
            <v>Valve - Piston Check</v>
          </cell>
          <cell r="E3141">
            <v>5</v>
          </cell>
          <cell r="F3141" t="str">
            <v>-</v>
          </cell>
          <cell r="G3141" t="str">
            <v>-</v>
          </cell>
          <cell r="H3141" t="str">
            <v>900#</v>
          </cell>
        </row>
        <row r="3142">
          <cell r="C3142" t="str">
            <v>Valve - Piston Check6--150#</v>
          </cell>
          <cell r="D3142" t="str">
            <v>Valve - Piston Check</v>
          </cell>
          <cell r="E3142">
            <v>6</v>
          </cell>
          <cell r="F3142" t="str">
            <v>-</v>
          </cell>
          <cell r="G3142" t="str">
            <v>-</v>
          </cell>
          <cell r="H3142" t="str">
            <v>150#</v>
          </cell>
        </row>
        <row r="3143">
          <cell r="C3143" t="str">
            <v>Valve - Piston Check6--1500#</v>
          </cell>
          <cell r="D3143" t="str">
            <v>Valve - Piston Check</v>
          </cell>
          <cell r="E3143">
            <v>6</v>
          </cell>
          <cell r="F3143" t="str">
            <v>-</v>
          </cell>
          <cell r="G3143" t="str">
            <v>-</v>
          </cell>
          <cell r="H3143" t="str">
            <v>1500#</v>
          </cell>
          <cell r="I3143">
            <v>10616</v>
          </cell>
          <cell r="J3143" t="str">
            <v>HTT</v>
          </cell>
        </row>
        <row r="3144">
          <cell r="C3144" t="str">
            <v>Valve - Piston Check6--2500#</v>
          </cell>
          <cell r="D3144" t="str">
            <v>Valve - Piston Check</v>
          </cell>
          <cell r="E3144">
            <v>6</v>
          </cell>
          <cell r="F3144" t="str">
            <v>-</v>
          </cell>
          <cell r="G3144" t="str">
            <v>-</v>
          </cell>
          <cell r="H3144" t="str">
            <v>2500#</v>
          </cell>
        </row>
        <row r="3145">
          <cell r="C3145" t="str">
            <v>Valve - Piston Check6--300#</v>
          </cell>
          <cell r="D3145" t="str">
            <v>Valve - Piston Check</v>
          </cell>
          <cell r="E3145">
            <v>6</v>
          </cell>
          <cell r="F3145" t="str">
            <v>-</v>
          </cell>
          <cell r="G3145" t="str">
            <v>-</v>
          </cell>
          <cell r="H3145" t="str">
            <v>300#</v>
          </cell>
          <cell r="I3145">
            <v>3175</v>
          </cell>
          <cell r="J3145" t="str">
            <v>HTT</v>
          </cell>
        </row>
        <row r="3146">
          <cell r="C3146" t="str">
            <v>Valve - Piston Check6--400#</v>
          </cell>
          <cell r="D3146" t="str">
            <v>Valve - Piston Check</v>
          </cell>
          <cell r="E3146">
            <v>6</v>
          </cell>
          <cell r="F3146" t="str">
            <v>-</v>
          </cell>
          <cell r="G3146" t="str">
            <v>-</v>
          </cell>
          <cell r="H3146" t="str">
            <v>400#</v>
          </cell>
        </row>
        <row r="3147">
          <cell r="C3147" t="str">
            <v>Valve - Piston Check6--600#</v>
          </cell>
          <cell r="D3147" t="str">
            <v>Valve - Piston Check</v>
          </cell>
          <cell r="E3147">
            <v>6</v>
          </cell>
          <cell r="F3147" t="str">
            <v>-</v>
          </cell>
          <cell r="G3147" t="str">
            <v>-</v>
          </cell>
          <cell r="H3147" t="str">
            <v>600#</v>
          </cell>
          <cell r="I3147">
            <v>3365</v>
          </cell>
          <cell r="J3147" t="str">
            <v>HTT</v>
          </cell>
        </row>
        <row r="3148">
          <cell r="C3148" t="str">
            <v>Valve - Piston Check6--900#</v>
          </cell>
          <cell r="D3148" t="str">
            <v>Valve - Piston Check</v>
          </cell>
          <cell r="E3148">
            <v>6</v>
          </cell>
          <cell r="F3148" t="str">
            <v>-</v>
          </cell>
          <cell r="G3148" t="str">
            <v>-</v>
          </cell>
          <cell r="H3148" t="str">
            <v>900#</v>
          </cell>
          <cell r="I3148">
            <v>5304</v>
          </cell>
          <cell r="J3148" t="str">
            <v>Anaco</v>
          </cell>
        </row>
        <row r="3149">
          <cell r="C3149" t="str">
            <v>Valve - Piston Check8--150#</v>
          </cell>
          <cell r="D3149" t="str">
            <v>Valve - Piston Check</v>
          </cell>
          <cell r="E3149">
            <v>8</v>
          </cell>
          <cell r="F3149" t="str">
            <v>-</v>
          </cell>
          <cell r="G3149" t="str">
            <v>-</v>
          </cell>
          <cell r="H3149" t="str">
            <v>150#</v>
          </cell>
        </row>
        <row r="3150">
          <cell r="C3150" t="str">
            <v>Valve - Piston Check8--1500#</v>
          </cell>
          <cell r="D3150" t="str">
            <v>Valve - Piston Check</v>
          </cell>
          <cell r="E3150">
            <v>8</v>
          </cell>
          <cell r="F3150" t="str">
            <v>-</v>
          </cell>
          <cell r="G3150" t="str">
            <v>-</v>
          </cell>
          <cell r="H3150" t="str">
            <v>1500#</v>
          </cell>
        </row>
        <row r="3151">
          <cell r="C3151" t="str">
            <v>Valve - Piston Check8--2500#</v>
          </cell>
          <cell r="D3151" t="str">
            <v>Valve - Piston Check</v>
          </cell>
          <cell r="E3151">
            <v>8</v>
          </cell>
          <cell r="F3151" t="str">
            <v>-</v>
          </cell>
          <cell r="G3151" t="str">
            <v>-</v>
          </cell>
          <cell r="H3151" t="str">
            <v>2500#</v>
          </cell>
        </row>
        <row r="3152">
          <cell r="C3152" t="str">
            <v>Valve - Piston Check8--300#</v>
          </cell>
          <cell r="D3152" t="str">
            <v>Valve - Piston Check</v>
          </cell>
          <cell r="E3152">
            <v>8</v>
          </cell>
          <cell r="F3152" t="str">
            <v>-</v>
          </cell>
          <cell r="G3152" t="str">
            <v>-</v>
          </cell>
          <cell r="H3152" t="str">
            <v>300#</v>
          </cell>
        </row>
        <row r="3153">
          <cell r="C3153" t="str">
            <v>Valve - Piston Check8--400#</v>
          </cell>
          <cell r="D3153" t="str">
            <v>Valve - Piston Check</v>
          </cell>
          <cell r="E3153">
            <v>8</v>
          </cell>
          <cell r="F3153" t="str">
            <v>-</v>
          </cell>
          <cell r="G3153" t="str">
            <v>-</v>
          </cell>
          <cell r="H3153" t="str">
            <v>400#</v>
          </cell>
        </row>
        <row r="3154">
          <cell r="C3154" t="str">
            <v>Valve - Piston Check8--600#</v>
          </cell>
          <cell r="D3154" t="str">
            <v>Valve - Piston Check</v>
          </cell>
          <cell r="E3154">
            <v>8</v>
          </cell>
          <cell r="F3154" t="str">
            <v>-</v>
          </cell>
          <cell r="G3154" t="str">
            <v>-</v>
          </cell>
          <cell r="H3154" t="str">
            <v>600#</v>
          </cell>
          <cell r="I3154">
            <v>5912</v>
          </cell>
          <cell r="J3154" t="str">
            <v>Anaco</v>
          </cell>
        </row>
        <row r="3155">
          <cell r="C3155" t="str">
            <v>Valve - Piston Check8--900#</v>
          </cell>
          <cell r="D3155" t="str">
            <v>Valve - Piston Check</v>
          </cell>
          <cell r="E3155">
            <v>8</v>
          </cell>
          <cell r="F3155" t="str">
            <v>-</v>
          </cell>
          <cell r="G3155" t="str">
            <v>-</v>
          </cell>
          <cell r="H3155" t="str">
            <v>900#</v>
          </cell>
          <cell r="I3155">
            <v>7000</v>
          </cell>
          <cell r="J3155" t="str">
            <v>J. Santos</v>
          </cell>
        </row>
        <row r="3156">
          <cell r="C3156" t="str">
            <v>Valve - Piston Check10--150#</v>
          </cell>
          <cell r="D3156" t="str">
            <v>Valve - Piston Check</v>
          </cell>
          <cell r="E3156">
            <v>10</v>
          </cell>
          <cell r="F3156" t="str">
            <v>-</v>
          </cell>
          <cell r="G3156" t="str">
            <v>-</v>
          </cell>
          <cell r="H3156" t="str">
            <v>150#</v>
          </cell>
        </row>
        <row r="3157">
          <cell r="C3157" t="str">
            <v>Valve - Piston Check10--1500#</v>
          </cell>
          <cell r="D3157" t="str">
            <v>Valve - Piston Check</v>
          </cell>
          <cell r="E3157">
            <v>10</v>
          </cell>
          <cell r="F3157" t="str">
            <v>-</v>
          </cell>
          <cell r="G3157" t="str">
            <v>-</v>
          </cell>
          <cell r="H3157" t="str">
            <v>1500#</v>
          </cell>
        </row>
        <row r="3158">
          <cell r="C3158" t="str">
            <v>Valve - Piston Check10--2500#</v>
          </cell>
          <cell r="D3158" t="str">
            <v>Valve - Piston Check</v>
          </cell>
          <cell r="E3158">
            <v>10</v>
          </cell>
          <cell r="F3158" t="str">
            <v>-</v>
          </cell>
          <cell r="G3158" t="str">
            <v>-</v>
          </cell>
          <cell r="H3158" t="str">
            <v>2500#</v>
          </cell>
        </row>
        <row r="3159">
          <cell r="C3159" t="str">
            <v>Valve - Piston Check10--300#</v>
          </cell>
          <cell r="D3159" t="str">
            <v>Valve - Piston Check</v>
          </cell>
          <cell r="E3159">
            <v>10</v>
          </cell>
          <cell r="F3159" t="str">
            <v>-</v>
          </cell>
          <cell r="G3159" t="str">
            <v>-</v>
          </cell>
          <cell r="H3159" t="str">
            <v>300#</v>
          </cell>
        </row>
        <row r="3160">
          <cell r="C3160" t="str">
            <v>Valve - Piston Check10--400#</v>
          </cell>
          <cell r="D3160" t="str">
            <v>Valve - Piston Check</v>
          </cell>
          <cell r="E3160">
            <v>10</v>
          </cell>
          <cell r="F3160" t="str">
            <v>-</v>
          </cell>
          <cell r="G3160" t="str">
            <v>-</v>
          </cell>
          <cell r="H3160" t="str">
            <v>400#</v>
          </cell>
        </row>
        <row r="3161">
          <cell r="C3161" t="str">
            <v>Valve - Piston Check10--600#</v>
          </cell>
          <cell r="D3161" t="str">
            <v>Valve - Piston Check</v>
          </cell>
          <cell r="E3161">
            <v>10</v>
          </cell>
          <cell r="F3161" t="str">
            <v>-</v>
          </cell>
          <cell r="G3161" t="str">
            <v>-</v>
          </cell>
          <cell r="H3161" t="str">
            <v>600#</v>
          </cell>
          <cell r="I3161">
            <v>7500</v>
          </cell>
          <cell r="J3161" t="str">
            <v>Anaco</v>
          </cell>
        </row>
        <row r="3162">
          <cell r="C3162" t="str">
            <v>Valve - Piston Check10--900#</v>
          </cell>
          <cell r="D3162" t="str">
            <v>Valve - Piston Check</v>
          </cell>
          <cell r="E3162">
            <v>10</v>
          </cell>
          <cell r="F3162" t="str">
            <v>-</v>
          </cell>
          <cell r="G3162" t="str">
            <v>-</v>
          </cell>
          <cell r="H3162" t="str">
            <v>900#</v>
          </cell>
        </row>
        <row r="3163">
          <cell r="C3163" t="str">
            <v>Valve - Piston Check12--150#</v>
          </cell>
          <cell r="D3163" t="str">
            <v>Valve - Piston Check</v>
          </cell>
          <cell r="E3163">
            <v>12</v>
          </cell>
          <cell r="F3163" t="str">
            <v>-</v>
          </cell>
          <cell r="G3163" t="str">
            <v>-</v>
          </cell>
          <cell r="H3163" t="str">
            <v>150#</v>
          </cell>
        </row>
        <row r="3164">
          <cell r="C3164" t="str">
            <v>Valve - Piston Check12--1500#</v>
          </cell>
          <cell r="D3164" t="str">
            <v>Valve - Piston Check</v>
          </cell>
          <cell r="E3164">
            <v>12</v>
          </cell>
          <cell r="F3164" t="str">
            <v>-</v>
          </cell>
          <cell r="G3164" t="str">
            <v>-</v>
          </cell>
          <cell r="H3164" t="str">
            <v>1500#</v>
          </cell>
        </row>
        <row r="3165">
          <cell r="C3165" t="str">
            <v>Valve - Piston Check12--2500#</v>
          </cell>
          <cell r="D3165" t="str">
            <v>Valve - Piston Check</v>
          </cell>
          <cell r="E3165">
            <v>12</v>
          </cell>
          <cell r="F3165" t="str">
            <v>-</v>
          </cell>
          <cell r="G3165" t="str">
            <v>-</v>
          </cell>
          <cell r="H3165" t="str">
            <v>2500#</v>
          </cell>
        </row>
        <row r="3166">
          <cell r="C3166" t="str">
            <v>Valve - Piston Check12--300#</v>
          </cell>
          <cell r="D3166" t="str">
            <v>Valve - Piston Check</v>
          </cell>
          <cell r="E3166">
            <v>12</v>
          </cell>
          <cell r="F3166" t="str">
            <v>-</v>
          </cell>
          <cell r="G3166" t="str">
            <v>-</v>
          </cell>
          <cell r="H3166" t="str">
            <v>300#</v>
          </cell>
        </row>
        <row r="3167">
          <cell r="C3167" t="str">
            <v>Valve - Piston Check12--400#</v>
          </cell>
          <cell r="D3167" t="str">
            <v>Valve - Piston Check</v>
          </cell>
          <cell r="E3167">
            <v>12</v>
          </cell>
          <cell r="F3167" t="str">
            <v>-</v>
          </cell>
          <cell r="G3167" t="str">
            <v>-</v>
          </cell>
          <cell r="H3167" t="str">
            <v>400#</v>
          </cell>
        </row>
        <row r="3168">
          <cell r="C3168" t="str">
            <v>Valve - Piston Check12--600#</v>
          </cell>
          <cell r="D3168" t="str">
            <v>Valve - Piston Check</v>
          </cell>
          <cell r="E3168">
            <v>12</v>
          </cell>
          <cell r="F3168" t="str">
            <v>-</v>
          </cell>
          <cell r="G3168" t="str">
            <v>-</v>
          </cell>
          <cell r="H3168" t="str">
            <v>600#</v>
          </cell>
          <cell r="I3168">
            <v>6900</v>
          </cell>
          <cell r="J3168" t="str">
            <v>HTT</v>
          </cell>
        </row>
        <row r="3169">
          <cell r="C3169" t="str">
            <v>Valve - Piston Check12--900#</v>
          </cell>
          <cell r="D3169" t="str">
            <v>Valve - Piston Check</v>
          </cell>
          <cell r="E3169">
            <v>12</v>
          </cell>
          <cell r="F3169" t="str">
            <v>-</v>
          </cell>
          <cell r="G3169" t="str">
            <v>-</v>
          </cell>
          <cell r="H3169" t="str">
            <v>900#</v>
          </cell>
        </row>
        <row r="3170">
          <cell r="C3170" t="str">
            <v>Valve - Piston Check14--150#</v>
          </cell>
          <cell r="D3170" t="str">
            <v>Valve - Piston Check</v>
          </cell>
          <cell r="E3170">
            <v>14</v>
          </cell>
          <cell r="F3170" t="str">
            <v>-</v>
          </cell>
          <cell r="G3170" t="str">
            <v>-</v>
          </cell>
          <cell r="H3170" t="str">
            <v>150#</v>
          </cell>
        </row>
        <row r="3171">
          <cell r="C3171" t="str">
            <v>Valve - Piston Check14--1500#</v>
          </cell>
          <cell r="D3171" t="str">
            <v>Valve - Piston Check</v>
          </cell>
          <cell r="E3171">
            <v>14</v>
          </cell>
          <cell r="F3171" t="str">
            <v>-</v>
          </cell>
          <cell r="G3171" t="str">
            <v>-</v>
          </cell>
          <cell r="H3171" t="str">
            <v>1500#</v>
          </cell>
        </row>
        <row r="3172">
          <cell r="C3172" t="str">
            <v>Valve - Piston Check14--300#</v>
          </cell>
          <cell r="D3172" t="str">
            <v>Valve - Piston Check</v>
          </cell>
          <cell r="E3172">
            <v>14</v>
          </cell>
          <cell r="F3172" t="str">
            <v>-</v>
          </cell>
          <cell r="G3172" t="str">
            <v>-</v>
          </cell>
          <cell r="H3172" t="str">
            <v>300#</v>
          </cell>
        </row>
        <row r="3173">
          <cell r="C3173" t="str">
            <v>Valve - Piston Check14--400#</v>
          </cell>
          <cell r="D3173" t="str">
            <v>Valve - Piston Check</v>
          </cell>
          <cell r="E3173">
            <v>14</v>
          </cell>
          <cell r="F3173" t="str">
            <v>-</v>
          </cell>
          <cell r="G3173" t="str">
            <v>-</v>
          </cell>
          <cell r="H3173" t="str">
            <v>400#</v>
          </cell>
        </row>
        <row r="3174">
          <cell r="C3174" t="str">
            <v>Valve - Piston Check14--600#</v>
          </cell>
          <cell r="D3174" t="str">
            <v>Valve - Piston Check</v>
          </cell>
          <cell r="E3174">
            <v>14</v>
          </cell>
          <cell r="F3174" t="str">
            <v>-</v>
          </cell>
          <cell r="G3174" t="str">
            <v>-</v>
          </cell>
          <cell r="H3174" t="str">
            <v>600#</v>
          </cell>
        </row>
        <row r="3175">
          <cell r="C3175" t="str">
            <v>Valve - Piston Check14--900#</v>
          </cell>
          <cell r="D3175" t="str">
            <v>Valve - Piston Check</v>
          </cell>
          <cell r="E3175">
            <v>14</v>
          </cell>
          <cell r="F3175" t="str">
            <v>-</v>
          </cell>
          <cell r="G3175" t="str">
            <v>-</v>
          </cell>
          <cell r="H3175" t="str">
            <v>900#</v>
          </cell>
        </row>
        <row r="3176">
          <cell r="C3176" t="str">
            <v>Valve - Piston Check16--150#</v>
          </cell>
          <cell r="D3176" t="str">
            <v>Valve - Piston Check</v>
          </cell>
          <cell r="E3176">
            <v>16</v>
          </cell>
          <cell r="F3176" t="str">
            <v>-</v>
          </cell>
          <cell r="G3176" t="str">
            <v>-</v>
          </cell>
          <cell r="H3176" t="str">
            <v>150#</v>
          </cell>
        </row>
        <row r="3177">
          <cell r="C3177" t="str">
            <v>Valve - Piston Check16--1500#</v>
          </cell>
          <cell r="D3177" t="str">
            <v>Valve - Piston Check</v>
          </cell>
          <cell r="E3177">
            <v>16</v>
          </cell>
          <cell r="F3177" t="str">
            <v>-</v>
          </cell>
          <cell r="G3177" t="str">
            <v>-</v>
          </cell>
          <cell r="H3177" t="str">
            <v>1500#</v>
          </cell>
        </row>
        <row r="3178">
          <cell r="C3178" t="str">
            <v>Valve - Piston Check16--300#</v>
          </cell>
          <cell r="D3178" t="str">
            <v>Valve - Piston Check</v>
          </cell>
          <cell r="E3178">
            <v>16</v>
          </cell>
          <cell r="F3178" t="str">
            <v>-</v>
          </cell>
          <cell r="G3178" t="str">
            <v>-</v>
          </cell>
          <cell r="H3178" t="str">
            <v>300#</v>
          </cell>
        </row>
        <row r="3179">
          <cell r="C3179" t="str">
            <v>Valve - Piston Check16--400#</v>
          </cell>
          <cell r="D3179" t="str">
            <v>Valve - Piston Check</v>
          </cell>
          <cell r="E3179">
            <v>16</v>
          </cell>
          <cell r="F3179" t="str">
            <v>-</v>
          </cell>
          <cell r="G3179" t="str">
            <v>-</v>
          </cell>
          <cell r="H3179" t="str">
            <v>400#</v>
          </cell>
        </row>
        <row r="3180">
          <cell r="C3180" t="str">
            <v>Valve - Piston Check16--600#</v>
          </cell>
          <cell r="D3180" t="str">
            <v>Valve - Piston Check</v>
          </cell>
          <cell r="E3180">
            <v>16</v>
          </cell>
          <cell r="F3180" t="str">
            <v>-</v>
          </cell>
          <cell r="G3180" t="str">
            <v>-</v>
          </cell>
          <cell r="H3180" t="str">
            <v>600#</v>
          </cell>
        </row>
        <row r="3181">
          <cell r="C3181" t="str">
            <v>Valve - Piston Check16--900#</v>
          </cell>
          <cell r="D3181" t="str">
            <v>Valve - Piston Check</v>
          </cell>
          <cell r="E3181">
            <v>16</v>
          </cell>
          <cell r="F3181" t="str">
            <v>-</v>
          </cell>
          <cell r="G3181" t="str">
            <v>-</v>
          </cell>
          <cell r="H3181" t="str">
            <v>900#</v>
          </cell>
        </row>
        <row r="3182">
          <cell r="C3182" t="str">
            <v>Valve - Piston Check18--150#</v>
          </cell>
          <cell r="D3182" t="str">
            <v>Valve - Piston Check</v>
          </cell>
          <cell r="E3182">
            <v>18</v>
          </cell>
          <cell r="F3182" t="str">
            <v>-</v>
          </cell>
          <cell r="G3182" t="str">
            <v>-</v>
          </cell>
          <cell r="H3182" t="str">
            <v>150#</v>
          </cell>
        </row>
        <row r="3183">
          <cell r="C3183" t="str">
            <v>Valve - Piston Check18--1500#</v>
          </cell>
          <cell r="D3183" t="str">
            <v>Valve - Piston Check</v>
          </cell>
          <cell r="E3183">
            <v>18</v>
          </cell>
          <cell r="F3183" t="str">
            <v>-</v>
          </cell>
          <cell r="G3183" t="str">
            <v>-</v>
          </cell>
          <cell r="H3183" t="str">
            <v>1500#</v>
          </cell>
        </row>
        <row r="3184">
          <cell r="C3184" t="str">
            <v>Valve - Piston Check18--300#</v>
          </cell>
          <cell r="D3184" t="str">
            <v>Valve - Piston Check</v>
          </cell>
          <cell r="E3184">
            <v>18</v>
          </cell>
          <cell r="F3184" t="str">
            <v>-</v>
          </cell>
          <cell r="G3184" t="str">
            <v>-</v>
          </cell>
          <cell r="H3184" t="str">
            <v>300#</v>
          </cell>
        </row>
        <row r="3185">
          <cell r="C3185" t="str">
            <v>Valve - Piston Check18--400#</v>
          </cell>
          <cell r="D3185" t="str">
            <v>Valve - Piston Check</v>
          </cell>
          <cell r="E3185">
            <v>18</v>
          </cell>
          <cell r="F3185" t="str">
            <v>-</v>
          </cell>
          <cell r="G3185" t="str">
            <v>-</v>
          </cell>
          <cell r="H3185" t="str">
            <v>400#</v>
          </cell>
        </row>
        <row r="3186">
          <cell r="C3186" t="str">
            <v>Valve - Piston Check18--600#</v>
          </cell>
          <cell r="D3186" t="str">
            <v>Valve - Piston Check</v>
          </cell>
          <cell r="E3186">
            <v>18</v>
          </cell>
          <cell r="F3186" t="str">
            <v>-</v>
          </cell>
          <cell r="G3186" t="str">
            <v>-</v>
          </cell>
          <cell r="H3186" t="str">
            <v>600#</v>
          </cell>
        </row>
        <row r="3187">
          <cell r="C3187" t="str">
            <v>Valve - Piston Check18--900#</v>
          </cell>
          <cell r="D3187" t="str">
            <v>Valve - Piston Check</v>
          </cell>
          <cell r="E3187">
            <v>18</v>
          </cell>
          <cell r="F3187" t="str">
            <v>-</v>
          </cell>
          <cell r="G3187" t="str">
            <v>-</v>
          </cell>
          <cell r="H3187" t="str">
            <v>900#</v>
          </cell>
        </row>
        <row r="3188">
          <cell r="C3188" t="str">
            <v>Valve - Piston Check20--150#</v>
          </cell>
          <cell r="D3188" t="str">
            <v>Valve - Piston Check</v>
          </cell>
          <cell r="E3188">
            <v>20</v>
          </cell>
          <cell r="F3188" t="str">
            <v>-</v>
          </cell>
          <cell r="G3188" t="str">
            <v>-</v>
          </cell>
          <cell r="H3188" t="str">
            <v>150#</v>
          </cell>
        </row>
        <row r="3189">
          <cell r="C3189" t="str">
            <v>Valve - Piston Check20--1500#</v>
          </cell>
          <cell r="D3189" t="str">
            <v>Valve - Piston Check</v>
          </cell>
          <cell r="E3189">
            <v>20</v>
          </cell>
          <cell r="F3189" t="str">
            <v>-</v>
          </cell>
          <cell r="G3189" t="str">
            <v>-</v>
          </cell>
          <cell r="H3189" t="str">
            <v>1500#</v>
          </cell>
        </row>
        <row r="3190">
          <cell r="C3190" t="str">
            <v>Valve - Piston Check20--300#</v>
          </cell>
          <cell r="D3190" t="str">
            <v>Valve - Piston Check</v>
          </cell>
          <cell r="E3190">
            <v>20</v>
          </cell>
          <cell r="F3190" t="str">
            <v>-</v>
          </cell>
          <cell r="G3190" t="str">
            <v>-</v>
          </cell>
          <cell r="H3190" t="str">
            <v>300#</v>
          </cell>
        </row>
        <row r="3191">
          <cell r="C3191" t="str">
            <v>Valve - Piston Check20--400#</v>
          </cell>
          <cell r="D3191" t="str">
            <v>Valve - Piston Check</v>
          </cell>
          <cell r="E3191">
            <v>20</v>
          </cell>
          <cell r="F3191" t="str">
            <v>-</v>
          </cell>
          <cell r="G3191" t="str">
            <v>-</v>
          </cell>
          <cell r="H3191" t="str">
            <v>400#</v>
          </cell>
        </row>
        <row r="3192">
          <cell r="C3192" t="str">
            <v>Valve - Piston Check20--600#</v>
          </cell>
          <cell r="D3192" t="str">
            <v>Valve - Piston Check</v>
          </cell>
          <cell r="E3192">
            <v>20</v>
          </cell>
          <cell r="F3192" t="str">
            <v>-</v>
          </cell>
          <cell r="G3192" t="str">
            <v>-</v>
          </cell>
          <cell r="H3192" t="str">
            <v>600#</v>
          </cell>
        </row>
        <row r="3193">
          <cell r="C3193" t="str">
            <v>Valve - Piston Check20--900#</v>
          </cell>
          <cell r="D3193" t="str">
            <v>Valve - Piston Check</v>
          </cell>
          <cell r="E3193">
            <v>20</v>
          </cell>
          <cell r="F3193" t="str">
            <v>-</v>
          </cell>
          <cell r="G3193" t="str">
            <v>-</v>
          </cell>
          <cell r="H3193" t="str">
            <v>900#</v>
          </cell>
        </row>
        <row r="3194">
          <cell r="C3194" t="str">
            <v>Valve - Piston Check24--150#</v>
          </cell>
          <cell r="D3194" t="str">
            <v>Valve - Piston Check</v>
          </cell>
          <cell r="E3194">
            <v>24</v>
          </cell>
          <cell r="F3194" t="str">
            <v>-</v>
          </cell>
          <cell r="G3194" t="str">
            <v>-</v>
          </cell>
          <cell r="H3194" t="str">
            <v>150#</v>
          </cell>
        </row>
        <row r="3195">
          <cell r="C3195" t="str">
            <v>Valve - Piston Check24--1500#</v>
          </cell>
          <cell r="D3195" t="str">
            <v>Valve - Piston Check</v>
          </cell>
          <cell r="E3195">
            <v>24</v>
          </cell>
          <cell r="F3195" t="str">
            <v>-</v>
          </cell>
          <cell r="G3195" t="str">
            <v>-</v>
          </cell>
          <cell r="H3195" t="str">
            <v>1500#</v>
          </cell>
        </row>
        <row r="3196">
          <cell r="C3196" t="str">
            <v>Valve - Piston Check24--300#</v>
          </cell>
          <cell r="D3196" t="str">
            <v>Valve - Piston Check</v>
          </cell>
          <cell r="E3196">
            <v>24</v>
          </cell>
          <cell r="F3196" t="str">
            <v>-</v>
          </cell>
          <cell r="G3196" t="str">
            <v>-</v>
          </cell>
          <cell r="H3196" t="str">
            <v>300#</v>
          </cell>
        </row>
        <row r="3197">
          <cell r="C3197" t="str">
            <v>Valve - Piston Check24--400#</v>
          </cell>
          <cell r="D3197" t="str">
            <v>Valve - Piston Check</v>
          </cell>
          <cell r="E3197">
            <v>24</v>
          </cell>
          <cell r="F3197" t="str">
            <v>-</v>
          </cell>
          <cell r="G3197" t="str">
            <v>-</v>
          </cell>
          <cell r="H3197" t="str">
            <v>400#</v>
          </cell>
        </row>
        <row r="3198">
          <cell r="C3198" t="str">
            <v>Valve - Piston Check24--600#</v>
          </cell>
          <cell r="D3198" t="str">
            <v>Valve - Piston Check</v>
          </cell>
          <cell r="E3198">
            <v>24</v>
          </cell>
          <cell r="F3198" t="str">
            <v>-</v>
          </cell>
          <cell r="G3198" t="str">
            <v>-</v>
          </cell>
          <cell r="H3198" t="str">
            <v>600#</v>
          </cell>
        </row>
        <row r="3199">
          <cell r="C3199" t="str">
            <v>Valve - Piston Check24--900#</v>
          </cell>
          <cell r="D3199" t="str">
            <v>Valve - Piston Check</v>
          </cell>
          <cell r="E3199">
            <v>24</v>
          </cell>
          <cell r="F3199" t="str">
            <v>-</v>
          </cell>
          <cell r="G3199" t="str">
            <v>-</v>
          </cell>
          <cell r="H3199" t="str">
            <v>900#</v>
          </cell>
        </row>
        <row r="3200">
          <cell r="C3200" t="str">
            <v>Valve - Piston Check1 1/2--150#</v>
          </cell>
          <cell r="D3200" t="str">
            <v>Valve - Piston Check</v>
          </cell>
          <cell r="E3200" t="str">
            <v>1 1/2</v>
          </cell>
          <cell r="F3200" t="str">
            <v>-</v>
          </cell>
          <cell r="G3200" t="str">
            <v>-</v>
          </cell>
          <cell r="H3200" t="str">
            <v>150#</v>
          </cell>
          <cell r="I3200">
            <v>77</v>
          </cell>
          <cell r="J3200" t="str">
            <v>Anaco</v>
          </cell>
        </row>
        <row r="3201">
          <cell r="C3201" t="str">
            <v>Valve - Piston Check1 1/2--1500#</v>
          </cell>
          <cell r="D3201" t="str">
            <v>Valve - Piston Check</v>
          </cell>
          <cell r="E3201" t="str">
            <v>1 1/2</v>
          </cell>
          <cell r="F3201" t="str">
            <v>-</v>
          </cell>
          <cell r="G3201" t="str">
            <v>-</v>
          </cell>
          <cell r="H3201" t="str">
            <v>1500#</v>
          </cell>
        </row>
        <row r="3202">
          <cell r="C3202" t="str">
            <v>Valve - Piston Check1 1/2--2500#</v>
          </cell>
          <cell r="D3202" t="str">
            <v>Valve - Piston Check</v>
          </cell>
          <cell r="E3202" t="str">
            <v>1 1/2</v>
          </cell>
          <cell r="F3202" t="str">
            <v>-</v>
          </cell>
          <cell r="G3202" t="str">
            <v>-</v>
          </cell>
          <cell r="H3202" t="str">
            <v>2500#</v>
          </cell>
        </row>
        <row r="3203">
          <cell r="C3203" t="str">
            <v>Valve - Piston Check1 1/2--300#</v>
          </cell>
          <cell r="D3203" t="str">
            <v>Valve - Piston Check</v>
          </cell>
          <cell r="E3203" t="str">
            <v>1 1/2</v>
          </cell>
          <cell r="F3203" t="str">
            <v>-</v>
          </cell>
          <cell r="G3203" t="str">
            <v>-</v>
          </cell>
          <cell r="H3203" t="str">
            <v>300#</v>
          </cell>
          <cell r="I3203">
            <v>77</v>
          </cell>
          <cell r="J3203" t="str">
            <v>Anaco</v>
          </cell>
        </row>
        <row r="3204">
          <cell r="C3204" t="str">
            <v>Valve - Piston Check1 1/2--400#</v>
          </cell>
          <cell r="D3204" t="str">
            <v>Valve - Piston Check</v>
          </cell>
          <cell r="E3204" t="str">
            <v>1 1/2</v>
          </cell>
          <cell r="F3204" t="str">
            <v>-</v>
          </cell>
          <cell r="G3204" t="str">
            <v>-</v>
          </cell>
          <cell r="H3204" t="str">
            <v>400#</v>
          </cell>
        </row>
        <row r="3205">
          <cell r="C3205" t="str">
            <v>Valve - Piston Check1 1/2--600#</v>
          </cell>
          <cell r="D3205" t="str">
            <v>Valve - Piston Check</v>
          </cell>
          <cell r="E3205" t="str">
            <v>1 1/2</v>
          </cell>
          <cell r="F3205" t="str">
            <v>-</v>
          </cell>
          <cell r="G3205" t="str">
            <v>-</v>
          </cell>
          <cell r="H3205" t="str">
            <v>600#</v>
          </cell>
          <cell r="I3205">
            <v>77</v>
          </cell>
          <cell r="J3205" t="str">
            <v>Anaco</v>
          </cell>
        </row>
        <row r="3206">
          <cell r="C3206" t="str">
            <v>Valve - Piston Check1 1/2--900#</v>
          </cell>
          <cell r="D3206" t="str">
            <v>Valve - Piston Check</v>
          </cell>
          <cell r="E3206" t="str">
            <v>1 1/2</v>
          </cell>
          <cell r="F3206" t="str">
            <v>-</v>
          </cell>
          <cell r="G3206" t="str">
            <v>-</v>
          </cell>
          <cell r="H3206" t="str">
            <v>900#</v>
          </cell>
        </row>
        <row r="3207">
          <cell r="C3207" t="str">
            <v>Valve - Piston Check1 1/4--150#</v>
          </cell>
          <cell r="D3207" t="str">
            <v>Valve - Piston Check</v>
          </cell>
          <cell r="E3207" t="str">
            <v>1 1/4</v>
          </cell>
          <cell r="F3207" t="str">
            <v>-</v>
          </cell>
          <cell r="G3207" t="str">
            <v>-</v>
          </cell>
          <cell r="H3207" t="str">
            <v>150#</v>
          </cell>
          <cell r="I3207">
            <v>77</v>
          </cell>
          <cell r="J3207" t="str">
            <v>Anaco</v>
          </cell>
        </row>
        <row r="3208">
          <cell r="C3208" t="str">
            <v>Valve - Piston Check1 1/4--1500#</v>
          </cell>
          <cell r="D3208" t="str">
            <v>Valve - Piston Check</v>
          </cell>
          <cell r="E3208" t="str">
            <v>1 1/4</v>
          </cell>
          <cell r="F3208" t="str">
            <v>-</v>
          </cell>
          <cell r="G3208" t="str">
            <v>-</v>
          </cell>
          <cell r="H3208" t="str">
            <v>1500#</v>
          </cell>
        </row>
        <row r="3209">
          <cell r="C3209" t="str">
            <v>Valve - Piston Check1 1/4--2500#</v>
          </cell>
          <cell r="D3209" t="str">
            <v>Valve - Piston Check</v>
          </cell>
          <cell r="E3209" t="str">
            <v>1 1/4</v>
          </cell>
          <cell r="F3209" t="str">
            <v>-</v>
          </cell>
          <cell r="G3209" t="str">
            <v>-</v>
          </cell>
          <cell r="H3209" t="str">
            <v>2500#</v>
          </cell>
        </row>
        <row r="3210">
          <cell r="C3210" t="str">
            <v>Valve - Piston Check1 1/4--300#</v>
          </cell>
          <cell r="D3210" t="str">
            <v>Valve - Piston Check</v>
          </cell>
          <cell r="E3210" t="str">
            <v>1 1/4</v>
          </cell>
          <cell r="F3210" t="str">
            <v>-</v>
          </cell>
          <cell r="G3210" t="str">
            <v>-</v>
          </cell>
          <cell r="H3210" t="str">
            <v>300#</v>
          </cell>
          <cell r="I3210">
            <v>77</v>
          </cell>
          <cell r="J3210" t="str">
            <v>Anaco</v>
          </cell>
        </row>
        <row r="3211">
          <cell r="C3211" t="str">
            <v>Valve - Piston Check1 1/4--400#</v>
          </cell>
          <cell r="D3211" t="str">
            <v>Valve - Piston Check</v>
          </cell>
          <cell r="E3211" t="str">
            <v>1 1/4</v>
          </cell>
          <cell r="F3211" t="str">
            <v>-</v>
          </cell>
          <cell r="G3211" t="str">
            <v>-</v>
          </cell>
          <cell r="H3211" t="str">
            <v>400#</v>
          </cell>
        </row>
        <row r="3212">
          <cell r="C3212" t="str">
            <v>Valve - Piston Check1 1/4--600#</v>
          </cell>
          <cell r="D3212" t="str">
            <v>Valve - Piston Check</v>
          </cell>
          <cell r="E3212" t="str">
            <v>1 1/4</v>
          </cell>
          <cell r="F3212" t="str">
            <v>-</v>
          </cell>
          <cell r="G3212" t="str">
            <v>-</v>
          </cell>
          <cell r="H3212" t="str">
            <v>600#</v>
          </cell>
          <cell r="I3212">
            <v>77</v>
          </cell>
          <cell r="J3212" t="str">
            <v>Anaco</v>
          </cell>
        </row>
        <row r="3213">
          <cell r="C3213" t="str">
            <v>Valve - Piston Check1 1/4--900#</v>
          </cell>
          <cell r="D3213" t="str">
            <v>Valve - Piston Check</v>
          </cell>
          <cell r="E3213" t="str">
            <v>1 1/4</v>
          </cell>
          <cell r="F3213" t="str">
            <v>-</v>
          </cell>
          <cell r="G3213" t="str">
            <v>-</v>
          </cell>
          <cell r="H3213" t="str">
            <v>900#</v>
          </cell>
        </row>
        <row r="3214">
          <cell r="C3214" t="str">
            <v>Valve - Piston Check1/2--150#</v>
          </cell>
          <cell r="D3214" t="str">
            <v>Valve - Piston Check</v>
          </cell>
          <cell r="E3214" t="str">
            <v>1/2</v>
          </cell>
          <cell r="F3214" t="str">
            <v>-</v>
          </cell>
          <cell r="G3214" t="str">
            <v>-</v>
          </cell>
          <cell r="H3214" t="str">
            <v>150#</v>
          </cell>
          <cell r="I3214">
            <v>28</v>
          </cell>
          <cell r="J3214" t="str">
            <v>Anaco</v>
          </cell>
        </row>
        <row r="3215">
          <cell r="C3215" t="str">
            <v>Valve - Piston Check1/2--1500#</v>
          </cell>
          <cell r="D3215" t="str">
            <v>Valve - Piston Check</v>
          </cell>
          <cell r="E3215" t="str">
            <v>1/2</v>
          </cell>
          <cell r="F3215" t="str">
            <v>-</v>
          </cell>
          <cell r="G3215" t="str">
            <v>-</v>
          </cell>
          <cell r="H3215" t="str">
            <v>1500#</v>
          </cell>
        </row>
        <row r="3216">
          <cell r="C3216" t="str">
            <v>Valve - Piston Check1/2--2500#</v>
          </cell>
          <cell r="D3216" t="str">
            <v>Valve - Piston Check</v>
          </cell>
          <cell r="E3216" t="str">
            <v>1/2</v>
          </cell>
          <cell r="F3216" t="str">
            <v>-</v>
          </cell>
          <cell r="G3216" t="str">
            <v>-</v>
          </cell>
          <cell r="H3216" t="str">
            <v>2500#</v>
          </cell>
        </row>
        <row r="3217">
          <cell r="C3217" t="str">
            <v>Valve - Piston Check1/2--300#</v>
          </cell>
          <cell r="D3217" t="str">
            <v>Valve - Piston Check</v>
          </cell>
          <cell r="E3217" t="str">
            <v>1/2</v>
          </cell>
          <cell r="F3217" t="str">
            <v>-</v>
          </cell>
          <cell r="G3217" t="str">
            <v>-</v>
          </cell>
          <cell r="H3217" t="str">
            <v>300#</v>
          </cell>
          <cell r="I3217">
            <v>28</v>
          </cell>
          <cell r="J3217" t="str">
            <v>Anaco</v>
          </cell>
        </row>
        <row r="3218">
          <cell r="C3218" t="str">
            <v>Valve - Piston Check1/2--400#</v>
          </cell>
          <cell r="D3218" t="str">
            <v>Valve - Piston Check</v>
          </cell>
          <cell r="E3218" t="str">
            <v>1/2</v>
          </cell>
          <cell r="F3218" t="str">
            <v>-</v>
          </cell>
          <cell r="G3218" t="str">
            <v>-</v>
          </cell>
          <cell r="H3218" t="str">
            <v>400#</v>
          </cell>
        </row>
        <row r="3219">
          <cell r="C3219" t="str">
            <v>Valve - Piston Check1/2--600#</v>
          </cell>
          <cell r="D3219" t="str">
            <v>Valve - Piston Check</v>
          </cell>
          <cell r="E3219" t="str">
            <v>1/2</v>
          </cell>
          <cell r="F3219" t="str">
            <v>-</v>
          </cell>
          <cell r="G3219" t="str">
            <v>-</v>
          </cell>
          <cell r="H3219" t="str">
            <v>600#</v>
          </cell>
          <cell r="I3219">
            <v>28</v>
          </cell>
          <cell r="J3219" t="str">
            <v>Anaco</v>
          </cell>
        </row>
        <row r="3220">
          <cell r="C3220" t="str">
            <v>Valve - Piston Check1/2--900#</v>
          </cell>
          <cell r="D3220" t="str">
            <v>Valve - Piston Check</v>
          </cell>
          <cell r="E3220" t="str">
            <v>1/2</v>
          </cell>
          <cell r="F3220" t="str">
            <v>-</v>
          </cell>
          <cell r="G3220" t="str">
            <v>-</v>
          </cell>
          <cell r="H3220" t="str">
            <v>900#</v>
          </cell>
        </row>
        <row r="3221">
          <cell r="C3221" t="str">
            <v>Valve - Piston Check2 1/2--150#</v>
          </cell>
          <cell r="D3221" t="str">
            <v>Valve - Piston Check</v>
          </cell>
          <cell r="E3221" t="str">
            <v>2 1/2</v>
          </cell>
          <cell r="F3221" t="str">
            <v>-</v>
          </cell>
          <cell r="G3221" t="str">
            <v>-</v>
          </cell>
          <cell r="H3221" t="str">
            <v>150#</v>
          </cell>
        </row>
        <row r="3222">
          <cell r="C3222" t="str">
            <v>Valve - Piston Check2 1/2--1500#</v>
          </cell>
          <cell r="D3222" t="str">
            <v>Valve - Piston Check</v>
          </cell>
          <cell r="E3222" t="str">
            <v>2 1/2</v>
          </cell>
          <cell r="F3222" t="str">
            <v>-</v>
          </cell>
          <cell r="G3222" t="str">
            <v>-</v>
          </cell>
          <cell r="H3222" t="str">
            <v>1500#</v>
          </cell>
        </row>
        <row r="3223">
          <cell r="C3223" t="str">
            <v>Valve - Piston Check2 1/2--2500#</v>
          </cell>
          <cell r="D3223" t="str">
            <v>Valve - Piston Check</v>
          </cell>
          <cell r="E3223" t="str">
            <v>2 1/2</v>
          </cell>
          <cell r="F3223" t="str">
            <v>-</v>
          </cell>
          <cell r="G3223" t="str">
            <v>-</v>
          </cell>
          <cell r="H3223" t="str">
            <v>2500#</v>
          </cell>
        </row>
        <row r="3224">
          <cell r="C3224" t="str">
            <v>Valve - Piston Check2 1/2--300#</v>
          </cell>
          <cell r="D3224" t="str">
            <v>Valve - Piston Check</v>
          </cell>
          <cell r="E3224" t="str">
            <v>2 1/2</v>
          </cell>
          <cell r="F3224" t="str">
            <v>-</v>
          </cell>
          <cell r="G3224" t="str">
            <v>-</v>
          </cell>
          <cell r="H3224" t="str">
            <v>300#</v>
          </cell>
        </row>
        <row r="3225">
          <cell r="C3225" t="str">
            <v>Valve - Piston Check2 1/2--400#</v>
          </cell>
          <cell r="D3225" t="str">
            <v>Valve - Piston Check</v>
          </cell>
          <cell r="E3225" t="str">
            <v>2 1/2</v>
          </cell>
          <cell r="F3225" t="str">
            <v>-</v>
          </cell>
          <cell r="G3225" t="str">
            <v>-</v>
          </cell>
          <cell r="H3225" t="str">
            <v>400#</v>
          </cell>
        </row>
        <row r="3226">
          <cell r="C3226" t="str">
            <v>Valve - Piston Check2 1/2--600#</v>
          </cell>
          <cell r="D3226" t="str">
            <v>Valve - Piston Check</v>
          </cell>
          <cell r="E3226" t="str">
            <v>2 1/2</v>
          </cell>
          <cell r="F3226" t="str">
            <v>-</v>
          </cell>
          <cell r="G3226" t="str">
            <v>-</v>
          </cell>
          <cell r="H3226" t="str">
            <v>600#</v>
          </cell>
        </row>
        <row r="3227">
          <cell r="C3227" t="str">
            <v>Valve - Piston Check2 1/2--900#</v>
          </cell>
          <cell r="D3227" t="str">
            <v>Valve - Piston Check</v>
          </cell>
          <cell r="E3227" t="str">
            <v>2 1/2</v>
          </cell>
          <cell r="F3227" t="str">
            <v>-</v>
          </cell>
          <cell r="G3227" t="str">
            <v>-</v>
          </cell>
          <cell r="H3227" t="str">
            <v>900#</v>
          </cell>
        </row>
        <row r="3228">
          <cell r="C3228" t="str">
            <v>Valve - Piston Check3 1/2--150#</v>
          </cell>
          <cell r="D3228" t="str">
            <v>Valve - Piston Check</v>
          </cell>
          <cell r="E3228" t="str">
            <v>3 1/2</v>
          </cell>
          <cell r="F3228" t="str">
            <v>-</v>
          </cell>
          <cell r="G3228" t="str">
            <v>-</v>
          </cell>
          <cell r="H3228" t="str">
            <v>150#</v>
          </cell>
        </row>
        <row r="3229">
          <cell r="C3229" t="str">
            <v>Valve - Piston Check3 1/2--1500#</v>
          </cell>
          <cell r="D3229" t="str">
            <v>Valve - Piston Check</v>
          </cell>
          <cell r="E3229" t="str">
            <v>3 1/2</v>
          </cell>
          <cell r="F3229" t="str">
            <v>-</v>
          </cell>
          <cell r="G3229" t="str">
            <v>-</v>
          </cell>
          <cell r="H3229" t="str">
            <v>1500#</v>
          </cell>
        </row>
        <row r="3230">
          <cell r="C3230" t="str">
            <v>Valve - Piston Check3 1/2--2500#</v>
          </cell>
          <cell r="D3230" t="str">
            <v>Valve - Piston Check</v>
          </cell>
          <cell r="E3230" t="str">
            <v>3 1/2</v>
          </cell>
          <cell r="F3230" t="str">
            <v>-</v>
          </cell>
          <cell r="G3230" t="str">
            <v>-</v>
          </cell>
          <cell r="H3230" t="str">
            <v>2500#</v>
          </cell>
        </row>
        <row r="3231">
          <cell r="C3231" t="str">
            <v>Valve - Piston Check3 1/2--300#</v>
          </cell>
          <cell r="D3231" t="str">
            <v>Valve - Piston Check</v>
          </cell>
          <cell r="E3231" t="str">
            <v>3 1/2</v>
          </cell>
          <cell r="F3231" t="str">
            <v>-</v>
          </cell>
          <cell r="G3231" t="str">
            <v>-</v>
          </cell>
          <cell r="H3231" t="str">
            <v>300#</v>
          </cell>
        </row>
        <row r="3232">
          <cell r="C3232" t="str">
            <v>Valve - Piston Check3 1/2--400#</v>
          </cell>
          <cell r="D3232" t="str">
            <v>Valve - Piston Check</v>
          </cell>
          <cell r="E3232" t="str">
            <v>3 1/2</v>
          </cell>
          <cell r="F3232" t="str">
            <v>-</v>
          </cell>
          <cell r="G3232" t="str">
            <v>-</v>
          </cell>
          <cell r="H3232" t="str">
            <v>400#</v>
          </cell>
        </row>
        <row r="3233">
          <cell r="C3233" t="str">
            <v>Valve - Piston Check3 1/2--600#</v>
          </cell>
          <cell r="D3233" t="str">
            <v>Valve - Piston Check</v>
          </cell>
          <cell r="E3233" t="str">
            <v>3 1/2</v>
          </cell>
          <cell r="F3233" t="str">
            <v>-</v>
          </cell>
          <cell r="G3233" t="str">
            <v>-</v>
          </cell>
          <cell r="H3233" t="str">
            <v>600#</v>
          </cell>
        </row>
        <row r="3234">
          <cell r="C3234" t="str">
            <v>Valve - Piston Check3 1/2--900#</v>
          </cell>
          <cell r="D3234" t="str">
            <v>Valve - Piston Check</v>
          </cell>
          <cell r="E3234" t="str">
            <v>3 1/2</v>
          </cell>
          <cell r="F3234" t="str">
            <v>-</v>
          </cell>
          <cell r="G3234" t="str">
            <v>-</v>
          </cell>
          <cell r="H3234" t="str">
            <v>900#</v>
          </cell>
        </row>
        <row r="3235">
          <cell r="C3235" t="str">
            <v>Valve - Piston Check3/4--150#</v>
          </cell>
          <cell r="D3235" t="str">
            <v>Valve - Piston Check</v>
          </cell>
          <cell r="E3235" t="str">
            <v>3/4</v>
          </cell>
          <cell r="F3235" t="str">
            <v>-</v>
          </cell>
          <cell r="G3235" t="str">
            <v>-</v>
          </cell>
          <cell r="H3235" t="str">
            <v>150#</v>
          </cell>
          <cell r="I3235">
            <v>31</v>
          </cell>
          <cell r="J3235" t="str">
            <v>Anaco</v>
          </cell>
        </row>
        <row r="3236">
          <cell r="C3236" t="str">
            <v>Valve - Piston Check3/4--1500#</v>
          </cell>
          <cell r="D3236" t="str">
            <v>Valve - Piston Check</v>
          </cell>
          <cell r="E3236" t="str">
            <v>3/4</v>
          </cell>
          <cell r="F3236" t="str">
            <v>-</v>
          </cell>
          <cell r="G3236" t="str">
            <v>-</v>
          </cell>
          <cell r="H3236" t="str">
            <v>1500#</v>
          </cell>
        </row>
        <row r="3237">
          <cell r="C3237" t="str">
            <v>Valve - Piston Check3/4--2500#</v>
          </cell>
          <cell r="D3237" t="str">
            <v>Valve - Piston Check</v>
          </cell>
          <cell r="E3237" t="str">
            <v>3/4</v>
          </cell>
          <cell r="F3237" t="str">
            <v>-</v>
          </cell>
          <cell r="G3237" t="str">
            <v>-</v>
          </cell>
          <cell r="H3237" t="str">
            <v>2500#</v>
          </cell>
        </row>
        <row r="3238">
          <cell r="C3238" t="str">
            <v>Valve - Piston Check3/4--300#</v>
          </cell>
          <cell r="D3238" t="str">
            <v>Valve - Piston Check</v>
          </cell>
          <cell r="E3238" t="str">
            <v>3/4</v>
          </cell>
          <cell r="F3238" t="str">
            <v>-</v>
          </cell>
          <cell r="G3238" t="str">
            <v>-</v>
          </cell>
          <cell r="H3238" t="str">
            <v>300#</v>
          </cell>
          <cell r="I3238">
            <v>31</v>
          </cell>
          <cell r="J3238" t="str">
            <v>Anaco</v>
          </cell>
        </row>
        <row r="3239">
          <cell r="C3239" t="str">
            <v>Valve - Piston Check3/4--400#</v>
          </cell>
          <cell r="D3239" t="str">
            <v>Valve - Piston Check</v>
          </cell>
          <cell r="E3239" t="str">
            <v>3/4</v>
          </cell>
          <cell r="F3239" t="str">
            <v>-</v>
          </cell>
          <cell r="G3239" t="str">
            <v>-</v>
          </cell>
          <cell r="H3239" t="str">
            <v>400#</v>
          </cell>
        </row>
        <row r="3240">
          <cell r="C3240" t="str">
            <v>Valve - Piston Check3/4--600#</v>
          </cell>
          <cell r="D3240" t="str">
            <v>Valve - Piston Check</v>
          </cell>
          <cell r="E3240" t="str">
            <v>3/4</v>
          </cell>
          <cell r="F3240" t="str">
            <v>-</v>
          </cell>
          <cell r="G3240" t="str">
            <v>-</v>
          </cell>
          <cell r="H3240" t="str">
            <v>600#</v>
          </cell>
          <cell r="I3240">
            <v>31</v>
          </cell>
          <cell r="J3240" t="str">
            <v>Anaco</v>
          </cell>
        </row>
        <row r="3241">
          <cell r="C3241" t="str">
            <v>Valve - Piston Check3/4--900#</v>
          </cell>
          <cell r="D3241" t="str">
            <v>Valve - Piston Check</v>
          </cell>
          <cell r="E3241" t="str">
            <v>3/4</v>
          </cell>
          <cell r="F3241" t="str">
            <v>-</v>
          </cell>
          <cell r="G3241" t="str">
            <v>-</v>
          </cell>
          <cell r="H3241" t="str">
            <v>900#</v>
          </cell>
        </row>
        <row r="3242">
          <cell r="C3242" t="str">
            <v>Valve - Pressure Control1--150#</v>
          </cell>
          <cell r="D3242" t="str">
            <v>Valve - Pressure Control</v>
          </cell>
          <cell r="E3242">
            <v>1</v>
          </cell>
          <cell r="F3242" t="str">
            <v>-</v>
          </cell>
          <cell r="G3242" t="str">
            <v>-</v>
          </cell>
          <cell r="H3242" t="str">
            <v>150#</v>
          </cell>
        </row>
        <row r="3243">
          <cell r="C3243" t="str">
            <v>Valve - Pressure Control1--1500#</v>
          </cell>
          <cell r="D3243" t="str">
            <v>Valve - Pressure Control</v>
          </cell>
          <cell r="E3243">
            <v>1</v>
          </cell>
          <cell r="F3243" t="str">
            <v>-</v>
          </cell>
          <cell r="G3243" t="str">
            <v>-</v>
          </cell>
          <cell r="H3243" t="str">
            <v>1500#</v>
          </cell>
        </row>
        <row r="3244">
          <cell r="C3244" t="str">
            <v>Valve - Pressure Control1--2500#</v>
          </cell>
          <cell r="D3244" t="str">
            <v>Valve - Pressure Control</v>
          </cell>
          <cell r="E3244">
            <v>1</v>
          </cell>
          <cell r="F3244" t="str">
            <v>-</v>
          </cell>
          <cell r="G3244" t="str">
            <v>-</v>
          </cell>
          <cell r="H3244" t="str">
            <v>2500#</v>
          </cell>
        </row>
        <row r="3245">
          <cell r="C3245" t="str">
            <v>Valve - Pressure Control1--300#</v>
          </cell>
          <cell r="D3245" t="str">
            <v>Valve - Pressure Control</v>
          </cell>
          <cell r="E3245">
            <v>1</v>
          </cell>
          <cell r="F3245" t="str">
            <v>-</v>
          </cell>
          <cell r="G3245" t="str">
            <v>-</v>
          </cell>
          <cell r="H3245" t="str">
            <v>300#</v>
          </cell>
        </row>
        <row r="3246">
          <cell r="C3246" t="str">
            <v>Valve - Pressure Control1--400#</v>
          </cell>
          <cell r="D3246" t="str">
            <v>Valve - Pressure Control</v>
          </cell>
          <cell r="E3246">
            <v>1</v>
          </cell>
          <cell r="F3246" t="str">
            <v>-</v>
          </cell>
          <cell r="G3246" t="str">
            <v>-</v>
          </cell>
          <cell r="H3246" t="str">
            <v>400#</v>
          </cell>
        </row>
        <row r="3247">
          <cell r="C3247" t="str">
            <v>Valve - Pressure Control1--600#</v>
          </cell>
          <cell r="D3247" t="str">
            <v>Valve - Pressure Control</v>
          </cell>
          <cell r="E3247">
            <v>1</v>
          </cell>
          <cell r="F3247" t="str">
            <v>-</v>
          </cell>
          <cell r="G3247" t="str">
            <v>-</v>
          </cell>
          <cell r="H3247" t="str">
            <v>600#</v>
          </cell>
        </row>
        <row r="3248">
          <cell r="C3248" t="str">
            <v>Valve - Pressure Control1--900#</v>
          </cell>
          <cell r="D3248" t="str">
            <v>Valve - Pressure Control</v>
          </cell>
          <cell r="E3248">
            <v>1</v>
          </cell>
          <cell r="F3248" t="str">
            <v>-</v>
          </cell>
          <cell r="G3248" t="str">
            <v>-</v>
          </cell>
          <cell r="H3248" t="str">
            <v>900#</v>
          </cell>
        </row>
        <row r="3249">
          <cell r="C3249" t="str">
            <v>Valve - Pressure Control2--150#</v>
          </cell>
          <cell r="D3249" t="str">
            <v>Valve - Pressure Control</v>
          </cell>
          <cell r="E3249">
            <v>2</v>
          </cell>
          <cell r="F3249" t="str">
            <v>-</v>
          </cell>
          <cell r="G3249" t="str">
            <v>-</v>
          </cell>
          <cell r="H3249" t="str">
            <v>150#</v>
          </cell>
        </row>
        <row r="3250">
          <cell r="C3250" t="str">
            <v>Valve - Pressure Control2--1500#</v>
          </cell>
          <cell r="D3250" t="str">
            <v>Valve - Pressure Control</v>
          </cell>
          <cell r="E3250">
            <v>2</v>
          </cell>
          <cell r="F3250" t="str">
            <v>-</v>
          </cell>
          <cell r="G3250" t="str">
            <v>-</v>
          </cell>
          <cell r="H3250" t="str">
            <v>1500#</v>
          </cell>
        </row>
        <row r="3251">
          <cell r="C3251" t="str">
            <v>Valve - Pressure Control2--2500#</v>
          </cell>
          <cell r="D3251" t="str">
            <v>Valve - Pressure Control</v>
          </cell>
          <cell r="E3251">
            <v>2</v>
          </cell>
          <cell r="F3251" t="str">
            <v>-</v>
          </cell>
          <cell r="G3251" t="str">
            <v>-</v>
          </cell>
          <cell r="H3251" t="str">
            <v>2500#</v>
          </cell>
        </row>
        <row r="3252">
          <cell r="C3252" t="str">
            <v>Valve - Pressure Control2--300#</v>
          </cell>
          <cell r="D3252" t="str">
            <v>Valve - Pressure Control</v>
          </cell>
          <cell r="E3252">
            <v>2</v>
          </cell>
          <cell r="F3252" t="str">
            <v>-</v>
          </cell>
          <cell r="G3252" t="str">
            <v>-</v>
          </cell>
          <cell r="H3252" t="str">
            <v>300#</v>
          </cell>
          <cell r="I3252">
            <v>980</v>
          </cell>
          <cell r="J3252" t="str">
            <v>Anaco</v>
          </cell>
        </row>
        <row r="3253">
          <cell r="C3253" t="str">
            <v>Valve - Pressure Control2--400#</v>
          </cell>
          <cell r="D3253" t="str">
            <v>Valve - Pressure Control</v>
          </cell>
          <cell r="E3253">
            <v>2</v>
          </cell>
          <cell r="F3253" t="str">
            <v>-</v>
          </cell>
          <cell r="G3253" t="str">
            <v>-</v>
          </cell>
          <cell r="H3253" t="str">
            <v>400#</v>
          </cell>
        </row>
        <row r="3254">
          <cell r="C3254" t="str">
            <v>Valve - Pressure Control2--600#</v>
          </cell>
          <cell r="D3254" t="str">
            <v>Valve - Pressure Control</v>
          </cell>
          <cell r="E3254">
            <v>2</v>
          </cell>
          <cell r="F3254" t="str">
            <v>-</v>
          </cell>
          <cell r="G3254" t="str">
            <v>-</v>
          </cell>
          <cell r="H3254" t="str">
            <v>600#</v>
          </cell>
          <cell r="I3254">
            <v>1100</v>
          </cell>
          <cell r="J3254" t="str">
            <v>Anaco</v>
          </cell>
        </row>
        <row r="3255">
          <cell r="C3255" t="str">
            <v>Valve - Pressure Control2--900#</v>
          </cell>
          <cell r="D3255" t="str">
            <v>Valve - Pressure Control</v>
          </cell>
          <cell r="E3255">
            <v>2</v>
          </cell>
          <cell r="F3255" t="str">
            <v>-</v>
          </cell>
          <cell r="G3255" t="str">
            <v>-</v>
          </cell>
          <cell r="H3255" t="str">
            <v>900#</v>
          </cell>
        </row>
        <row r="3256">
          <cell r="C3256" t="str">
            <v>Valve - Pressure Control3--150#</v>
          </cell>
          <cell r="D3256" t="str">
            <v>Valve - Pressure Control</v>
          </cell>
          <cell r="E3256">
            <v>3</v>
          </cell>
          <cell r="F3256" t="str">
            <v>-</v>
          </cell>
          <cell r="G3256" t="str">
            <v>-</v>
          </cell>
          <cell r="H3256" t="str">
            <v>150#</v>
          </cell>
        </row>
        <row r="3257">
          <cell r="C3257" t="str">
            <v>Valve - Pressure Control3--1500#</v>
          </cell>
          <cell r="D3257" t="str">
            <v>Valve - Pressure Control</v>
          </cell>
          <cell r="E3257">
            <v>3</v>
          </cell>
          <cell r="F3257" t="str">
            <v>-</v>
          </cell>
          <cell r="G3257" t="str">
            <v>-</v>
          </cell>
          <cell r="H3257" t="str">
            <v>1500#</v>
          </cell>
        </row>
        <row r="3258">
          <cell r="C3258" t="str">
            <v>Valve - Pressure Control3--2500#</v>
          </cell>
          <cell r="D3258" t="str">
            <v>Valve - Pressure Control</v>
          </cell>
          <cell r="E3258">
            <v>3</v>
          </cell>
          <cell r="F3258" t="str">
            <v>-</v>
          </cell>
          <cell r="G3258" t="str">
            <v>-</v>
          </cell>
          <cell r="H3258" t="str">
            <v>2500#</v>
          </cell>
        </row>
        <row r="3259">
          <cell r="C3259" t="str">
            <v>Valve - Pressure Control3--300#</v>
          </cell>
          <cell r="D3259" t="str">
            <v>Valve - Pressure Control</v>
          </cell>
          <cell r="E3259">
            <v>3</v>
          </cell>
          <cell r="F3259" t="str">
            <v>-</v>
          </cell>
          <cell r="G3259" t="str">
            <v>-</v>
          </cell>
          <cell r="H3259" t="str">
            <v>300#</v>
          </cell>
        </row>
        <row r="3260">
          <cell r="C3260" t="str">
            <v>Valve - Pressure Control3--400#</v>
          </cell>
          <cell r="D3260" t="str">
            <v>Valve - Pressure Control</v>
          </cell>
          <cell r="E3260">
            <v>3</v>
          </cell>
          <cell r="F3260" t="str">
            <v>-</v>
          </cell>
          <cell r="G3260" t="str">
            <v>-</v>
          </cell>
          <cell r="H3260" t="str">
            <v>400#</v>
          </cell>
        </row>
        <row r="3261">
          <cell r="C3261" t="str">
            <v>Valve - Pressure Control3--600#</v>
          </cell>
          <cell r="D3261" t="str">
            <v>Valve - Pressure Control</v>
          </cell>
          <cell r="E3261">
            <v>3</v>
          </cell>
          <cell r="F3261" t="str">
            <v>-</v>
          </cell>
          <cell r="G3261" t="str">
            <v>-</v>
          </cell>
          <cell r="H3261" t="str">
            <v>600#</v>
          </cell>
        </row>
        <row r="3262">
          <cell r="C3262" t="str">
            <v>Valve - Pressure Control3--900#</v>
          </cell>
          <cell r="D3262" t="str">
            <v>Valve - Pressure Control</v>
          </cell>
          <cell r="E3262">
            <v>3</v>
          </cell>
          <cell r="F3262" t="str">
            <v>-</v>
          </cell>
          <cell r="G3262" t="str">
            <v>-</v>
          </cell>
          <cell r="H3262" t="str">
            <v>900#</v>
          </cell>
        </row>
        <row r="3263">
          <cell r="C3263" t="str">
            <v>Valve - Pressure Control4--150#</v>
          </cell>
          <cell r="D3263" t="str">
            <v>Valve - Pressure Control</v>
          </cell>
          <cell r="E3263">
            <v>4</v>
          </cell>
          <cell r="F3263" t="str">
            <v>-</v>
          </cell>
          <cell r="G3263" t="str">
            <v>-</v>
          </cell>
          <cell r="H3263" t="str">
            <v>150#</v>
          </cell>
          <cell r="I3263">
            <v>6800</v>
          </cell>
          <cell r="J3263" t="str">
            <v>Anaco</v>
          </cell>
        </row>
        <row r="3264">
          <cell r="C3264" t="str">
            <v>Valve - Pressure Control4--1500#</v>
          </cell>
          <cell r="D3264" t="str">
            <v>Valve - Pressure Control</v>
          </cell>
          <cell r="E3264">
            <v>4</v>
          </cell>
          <cell r="F3264" t="str">
            <v>-</v>
          </cell>
          <cell r="G3264" t="str">
            <v>-</v>
          </cell>
          <cell r="H3264" t="str">
            <v>1500#</v>
          </cell>
        </row>
        <row r="3265">
          <cell r="C3265" t="str">
            <v>Valve - Pressure Control4--2500#</v>
          </cell>
          <cell r="D3265" t="str">
            <v>Valve - Pressure Control</v>
          </cell>
          <cell r="E3265">
            <v>4</v>
          </cell>
          <cell r="F3265" t="str">
            <v>-</v>
          </cell>
          <cell r="G3265" t="str">
            <v>-</v>
          </cell>
          <cell r="H3265" t="str">
            <v>2500#</v>
          </cell>
        </row>
        <row r="3266">
          <cell r="C3266" t="str">
            <v>Valve - Pressure Control4--300#</v>
          </cell>
          <cell r="D3266" t="str">
            <v>Valve - Pressure Control</v>
          </cell>
          <cell r="E3266">
            <v>4</v>
          </cell>
          <cell r="F3266" t="str">
            <v>-</v>
          </cell>
          <cell r="G3266" t="str">
            <v>-</v>
          </cell>
          <cell r="H3266" t="str">
            <v>300#</v>
          </cell>
        </row>
        <row r="3267">
          <cell r="C3267" t="str">
            <v>Valve - Pressure Control4--400#</v>
          </cell>
          <cell r="D3267" t="str">
            <v>Valve - Pressure Control</v>
          </cell>
          <cell r="E3267">
            <v>4</v>
          </cell>
          <cell r="F3267" t="str">
            <v>-</v>
          </cell>
          <cell r="G3267" t="str">
            <v>-</v>
          </cell>
          <cell r="H3267" t="str">
            <v>400#</v>
          </cell>
        </row>
        <row r="3268">
          <cell r="C3268" t="str">
            <v>Valve - Pressure Control4--600#</v>
          </cell>
          <cell r="D3268" t="str">
            <v>Valve - Pressure Control</v>
          </cell>
          <cell r="E3268">
            <v>4</v>
          </cell>
          <cell r="F3268" t="str">
            <v>-</v>
          </cell>
          <cell r="G3268" t="str">
            <v>-</v>
          </cell>
          <cell r="H3268" t="str">
            <v>600#</v>
          </cell>
          <cell r="I3268">
            <v>6820</v>
          </cell>
          <cell r="J3268" t="str">
            <v>Anaco</v>
          </cell>
        </row>
        <row r="3269">
          <cell r="C3269" t="str">
            <v>Valve - Pressure Control4--900#</v>
          </cell>
          <cell r="D3269" t="str">
            <v>Valve - Pressure Control</v>
          </cell>
          <cell r="E3269">
            <v>4</v>
          </cell>
          <cell r="F3269" t="str">
            <v>-</v>
          </cell>
          <cell r="G3269" t="str">
            <v>-</v>
          </cell>
          <cell r="H3269" t="str">
            <v>900#</v>
          </cell>
        </row>
        <row r="3270">
          <cell r="C3270" t="str">
            <v>Valve - Pressure Control5--150#</v>
          </cell>
          <cell r="D3270" t="str">
            <v>Valve - Pressure Control</v>
          </cell>
          <cell r="E3270">
            <v>5</v>
          </cell>
          <cell r="F3270" t="str">
            <v>-</v>
          </cell>
          <cell r="G3270" t="str">
            <v>-</v>
          </cell>
          <cell r="H3270" t="str">
            <v>150#</v>
          </cell>
        </row>
        <row r="3271">
          <cell r="C3271" t="str">
            <v>Valve - Pressure Control5--1500#</v>
          </cell>
          <cell r="D3271" t="str">
            <v>Valve - Pressure Control</v>
          </cell>
          <cell r="E3271">
            <v>5</v>
          </cell>
          <cell r="F3271" t="str">
            <v>-</v>
          </cell>
          <cell r="G3271" t="str">
            <v>-</v>
          </cell>
          <cell r="H3271" t="str">
            <v>1500#</v>
          </cell>
        </row>
        <row r="3272">
          <cell r="C3272" t="str">
            <v>Valve - Pressure Control5--2500#</v>
          </cell>
          <cell r="D3272" t="str">
            <v>Valve - Pressure Control</v>
          </cell>
          <cell r="E3272">
            <v>5</v>
          </cell>
          <cell r="F3272" t="str">
            <v>-</v>
          </cell>
          <cell r="G3272" t="str">
            <v>-</v>
          </cell>
          <cell r="H3272" t="str">
            <v>2500#</v>
          </cell>
        </row>
        <row r="3273">
          <cell r="C3273" t="str">
            <v>Valve - Pressure Control5--300#</v>
          </cell>
          <cell r="D3273" t="str">
            <v>Valve - Pressure Control</v>
          </cell>
          <cell r="E3273">
            <v>5</v>
          </cell>
          <cell r="F3273" t="str">
            <v>-</v>
          </cell>
          <cell r="G3273" t="str">
            <v>-</v>
          </cell>
          <cell r="H3273" t="str">
            <v>300#</v>
          </cell>
        </row>
        <row r="3274">
          <cell r="C3274" t="str">
            <v>Valve - Pressure Control5--400#</v>
          </cell>
          <cell r="D3274" t="str">
            <v>Valve - Pressure Control</v>
          </cell>
          <cell r="E3274">
            <v>5</v>
          </cell>
          <cell r="F3274" t="str">
            <v>-</v>
          </cell>
          <cell r="G3274" t="str">
            <v>-</v>
          </cell>
          <cell r="H3274" t="str">
            <v>400#</v>
          </cell>
        </row>
        <row r="3275">
          <cell r="C3275" t="str">
            <v>Valve - Pressure Control5--600#</v>
          </cell>
          <cell r="D3275" t="str">
            <v>Valve - Pressure Control</v>
          </cell>
          <cell r="E3275">
            <v>5</v>
          </cell>
          <cell r="F3275" t="str">
            <v>-</v>
          </cell>
          <cell r="G3275" t="str">
            <v>-</v>
          </cell>
          <cell r="H3275" t="str">
            <v>600#</v>
          </cell>
        </row>
        <row r="3276">
          <cell r="C3276" t="str">
            <v>Valve - Pressure Control5--900#</v>
          </cell>
          <cell r="D3276" t="str">
            <v>Valve - Pressure Control</v>
          </cell>
          <cell r="E3276">
            <v>5</v>
          </cell>
          <cell r="F3276" t="str">
            <v>-</v>
          </cell>
          <cell r="G3276" t="str">
            <v>-</v>
          </cell>
          <cell r="H3276" t="str">
            <v>900#</v>
          </cell>
        </row>
        <row r="3277">
          <cell r="C3277" t="str">
            <v>Valve - Pressure Control6--150#</v>
          </cell>
          <cell r="D3277" t="str">
            <v>Valve - Pressure Control</v>
          </cell>
          <cell r="E3277">
            <v>6</v>
          </cell>
          <cell r="F3277" t="str">
            <v>-</v>
          </cell>
          <cell r="G3277" t="str">
            <v>-</v>
          </cell>
          <cell r="H3277" t="str">
            <v>150#</v>
          </cell>
          <cell r="I3277">
            <v>7100</v>
          </cell>
          <cell r="J3277" t="str">
            <v>Anaco</v>
          </cell>
        </row>
        <row r="3278">
          <cell r="C3278" t="str">
            <v>Valve - Pressure Control6--1500#</v>
          </cell>
          <cell r="D3278" t="str">
            <v>Valve - Pressure Control</v>
          </cell>
          <cell r="E3278">
            <v>6</v>
          </cell>
          <cell r="F3278" t="str">
            <v>-</v>
          </cell>
          <cell r="G3278" t="str">
            <v>-</v>
          </cell>
          <cell r="H3278" t="str">
            <v>1500#</v>
          </cell>
        </row>
        <row r="3279">
          <cell r="C3279" t="str">
            <v>Valve - Pressure Control6--2500#</v>
          </cell>
          <cell r="D3279" t="str">
            <v>Valve - Pressure Control</v>
          </cell>
          <cell r="E3279">
            <v>6</v>
          </cell>
          <cell r="F3279" t="str">
            <v>-</v>
          </cell>
          <cell r="G3279" t="str">
            <v>-</v>
          </cell>
          <cell r="H3279" t="str">
            <v>2500#</v>
          </cell>
        </row>
        <row r="3280">
          <cell r="C3280" t="str">
            <v>Valve - Pressure Control6--300#</v>
          </cell>
          <cell r="D3280" t="str">
            <v>Valve - Pressure Control</v>
          </cell>
          <cell r="E3280">
            <v>6</v>
          </cell>
          <cell r="F3280" t="str">
            <v>-</v>
          </cell>
          <cell r="G3280" t="str">
            <v>-</v>
          </cell>
          <cell r="H3280" t="str">
            <v>300#</v>
          </cell>
          <cell r="I3280">
            <v>9700</v>
          </cell>
          <cell r="J3280" t="str">
            <v>Anaco</v>
          </cell>
        </row>
        <row r="3281">
          <cell r="C3281" t="str">
            <v>Valve - Pressure Control6--400#</v>
          </cell>
          <cell r="D3281" t="str">
            <v>Valve - Pressure Control</v>
          </cell>
          <cell r="E3281">
            <v>6</v>
          </cell>
          <cell r="F3281" t="str">
            <v>-</v>
          </cell>
          <cell r="G3281" t="str">
            <v>-</v>
          </cell>
          <cell r="H3281" t="str">
            <v>400#</v>
          </cell>
        </row>
        <row r="3282">
          <cell r="C3282" t="str">
            <v>Valve - Pressure Control6--600#</v>
          </cell>
          <cell r="D3282" t="str">
            <v>Valve - Pressure Control</v>
          </cell>
          <cell r="E3282">
            <v>6</v>
          </cell>
          <cell r="F3282" t="str">
            <v>-</v>
          </cell>
          <cell r="G3282" t="str">
            <v>-</v>
          </cell>
          <cell r="H3282" t="str">
            <v>600#</v>
          </cell>
        </row>
        <row r="3283">
          <cell r="C3283" t="str">
            <v>Valve - Pressure Control6--900#</v>
          </cell>
          <cell r="D3283" t="str">
            <v>Valve - Pressure Control</v>
          </cell>
          <cell r="E3283">
            <v>6</v>
          </cell>
          <cell r="F3283" t="str">
            <v>-</v>
          </cell>
          <cell r="G3283" t="str">
            <v>-</v>
          </cell>
          <cell r="H3283" t="str">
            <v>900#</v>
          </cell>
        </row>
        <row r="3284">
          <cell r="C3284" t="str">
            <v>Valve - Pressure Control8--150#</v>
          </cell>
          <cell r="D3284" t="str">
            <v>Valve - Pressure Control</v>
          </cell>
          <cell r="E3284">
            <v>8</v>
          </cell>
          <cell r="F3284" t="str">
            <v>-</v>
          </cell>
          <cell r="G3284" t="str">
            <v>-</v>
          </cell>
          <cell r="H3284" t="str">
            <v>150#</v>
          </cell>
          <cell r="I3284">
            <v>9400</v>
          </cell>
          <cell r="J3284" t="str">
            <v>Anaco</v>
          </cell>
        </row>
        <row r="3285">
          <cell r="C3285" t="str">
            <v>Valve - Pressure Control8--1500#</v>
          </cell>
          <cell r="D3285" t="str">
            <v>Valve - Pressure Control</v>
          </cell>
          <cell r="E3285">
            <v>8</v>
          </cell>
          <cell r="F3285" t="str">
            <v>-</v>
          </cell>
          <cell r="G3285" t="str">
            <v>-</v>
          </cell>
          <cell r="H3285" t="str">
            <v>1500#</v>
          </cell>
        </row>
        <row r="3286">
          <cell r="C3286" t="str">
            <v>Valve - Pressure Control8--2500#</v>
          </cell>
          <cell r="D3286" t="str">
            <v>Valve - Pressure Control</v>
          </cell>
          <cell r="E3286">
            <v>8</v>
          </cell>
          <cell r="F3286" t="str">
            <v>-</v>
          </cell>
          <cell r="G3286" t="str">
            <v>-</v>
          </cell>
          <cell r="H3286" t="str">
            <v>2500#</v>
          </cell>
        </row>
        <row r="3287">
          <cell r="C3287" t="str">
            <v>Valve - Pressure Control8--300#</v>
          </cell>
          <cell r="D3287" t="str">
            <v>Valve - Pressure Control</v>
          </cell>
          <cell r="E3287">
            <v>8</v>
          </cell>
          <cell r="F3287" t="str">
            <v>-</v>
          </cell>
          <cell r="G3287" t="str">
            <v>-</v>
          </cell>
          <cell r="H3287" t="str">
            <v>300#</v>
          </cell>
        </row>
        <row r="3288">
          <cell r="C3288" t="str">
            <v>Valve - Pressure Control8--400#</v>
          </cell>
          <cell r="D3288" t="str">
            <v>Valve - Pressure Control</v>
          </cell>
          <cell r="E3288">
            <v>8</v>
          </cell>
          <cell r="F3288" t="str">
            <v>-</v>
          </cell>
          <cell r="G3288" t="str">
            <v>-</v>
          </cell>
          <cell r="H3288" t="str">
            <v>400#</v>
          </cell>
        </row>
        <row r="3289">
          <cell r="C3289" t="str">
            <v>Valve - Pressure Control8--600#</v>
          </cell>
          <cell r="D3289" t="str">
            <v>Valve - Pressure Control</v>
          </cell>
          <cell r="E3289">
            <v>8</v>
          </cell>
          <cell r="F3289" t="str">
            <v>-</v>
          </cell>
          <cell r="G3289" t="str">
            <v>-</v>
          </cell>
          <cell r="H3289" t="str">
            <v>600#</v>
          </cell>
          <cell r="I3289">
            <v>12450</v>
          </cell>
          <cell r="J3289" t="str">
            <v>Anaco</v>
          </cell>
        </row>
        <row r="3290">
          <cell r="C3290" t="str">
            <v>Valve - Pressure Control8--900#</v>
          </cell>
          <cell r="D3290" t="str">
            <v>Valve - Pressure Control</v>
          </cell>
          <cell r="E3290">
            <v>8</v>
          </cell>
          <cell r="F3290" t="str">
            <v>-</v>
          </cell>
          <cell r="G3290" t="str">
            <v>-</v>
          </cell>
          <cell r="H3290" t="str">
            <v>900#</v>
          </cell>
        </row>
        <row r="3291">
          <cell r="C3291" t="str">
            <v>Valve - Pressure Control10--150#</v>
          </cell>
          <cell r="D3291" t="str">
            <v>Valve - Pressure Control</v>
          </cell>
          <cell r="E3291">
            <v>10</v>
          </cell>
          <cell r="F3291" t="str">
            <v>-</v>
          </cell>
          <cell r="G3291" t="str">
            <v>-</v>
          </cell>
          <cell r="H3291" t="str">
            <v>150#</v>
          </cell>
          <cell r="I3291">
            <v>11200</v>
          </cell>
          <cell r="J3291" t="str">
            <v>Anaco</v>
          </cell>
        </row>
        <row r="3292">
          <cell r="C3292" t="str">
            <v>Valve - Pressure Control10--1500#</v>
          </cell>
          <cell r="D3292" t="str">
            <v>Valve - Pressure Control</v>
          </cell>
          <cell r="E3292">
            <v>10</v>
          </cell>
          <cell r="F3292" t="str">
            <v>-</v>
          </cell>
          <cell r="G3292" t="str">
            <v>-</v>
          </cell>
          <cell r="H3292" t="str">
            <v>1500#</v>
          </cell>
        </row>
        <row r="3293">
          <cell r="C3293" t="str">
            <v>Valve - Pressure Control10--2500#</v>
          </cell>
          <cell r="D3293" t="str">
            <v>Valve - Pressure Control</v>
          </cell>
          <cell r="E3293">
            <v>10</v>
          </cell>
          <cell r="F3293" t="str">
            <v>-</v>
          </cell>
          <cell r="G3293" t="str">
            <v>-</v>
          </cell>
          <cell r="H3293" t="str">
            <v>2500#</v>
          </cell>
        </row>
        <row r="3294">
          <cell r="C3294" t="str">
            <v>Valve - Pressure Control10--300#</v>
          </cell>
          <cell r="D3294" t="str">
            <v>Valve - Pressure Control</v>
          </cell>
          <cell r="E3294">
            <v>10</v>
          </cell>
          <cell r="F3294" t="str">
            <v>-</v>
          </cell>
          <cell r="G3294" t="str">
            <v>-</v>
          </cell>
          <cell r="H3294" t="str">
            <v>300#</v>
          </cell>
        </row>
        <row r="3295">
          <cell r="C3295" t="str">
            <v>Valve - Pressure Control10--400#</v>
          </cell>
          <cell r="D3295" t="str">
            <v>Valve - Pressure Control</v>
          </cell>
          <cell r="E3295">
            <v>10</v>
          </cell>
          <cell r="F3295" t="str">
            <v>-</v>
          </cell>
          <cell r="G3295" t="str">
            <v>-</v>
          </cell>
          <cell r="H3295" t="str">
            <v>400#</v>
          </cell>
        </row>
        <row r="3296">
          <cell r="C3296" t="str">
            <v>Valve - Pressure Control10--600#</v>
          </cell>
          <cell r="D3296" t="str">
            <v>Valve - Pressure Control</v>
          </cell>
          <cell r="E3296">
            <v>10</v>
          </cell>
          <cell r="F3296" t="str">
            <v>-</v>
          </cell>
          <cell r="G3296" t="str">
            <v>-</v>
          </cell>
          <cell r="H3296" t="str">
            <v>600#</v>
          </cell>
        </row>
        <row r="3297">
          <cell r="C3297" t="str">
            <v>Valve - Pressure Control10--900#</v>
          </cell>
          <cell r="D3297" t="str">
            <v>Valve - Pressure Control</v>
          </cell>
          <cell r="E3297">
            <v>10</v>
          </cell>
          <cell r="F3297" t="str">
            <v>-</v>
          </cell>
          <cell r="G3297" t="str">
            <v>-</v>
          </cell>
          <cell r="H3297" t="str">
            <v>900#</v>
          </cell>
        </row>
        <row r="3298">
          <cell r="C3298" t="str">
            <v>Valve - Pressure Control12--150#</v>
          </cell>
          <cell r="D3298" t="str">
            <v>Valve - Pressure Control</v>
          </cell>
          <cell r="E3298">
            <v>12</v>
          </cell>
          <cell r="F3298" t="str">
            <v>-</v>
          </cell>
          <cell r="G3298" t="str">
            <v>-</v>
          </cell>
          <cell r="H3298" t="str">
            <v>150#</v>
          </cell>
        </row>
        <row r="3299">
          <cell r="C3299" t="str">
            <v>Valve - Pressure Control12--1500#</v>
          </cell>
          <cell r="D3299" t="str">
            <v>Valve - Pressure Control</v>
          </cell>
          <cell r="E3299">
            <v>12</v>
          </cell>
          <cell r="F3299" t="str">
            <v>-</v>
          </cell>
          <cell r="G3299" t="str">
            <v>-</v>
          </cell>
          <cell r="H3299" t="str">
            <v>1500#</v>
          </cell>
        </row>
        <row r="3300">
          <cell r="C3300" t="str">
            <v>Valve - Pressure Control12--2500#</v>
          </cell>
          <cell r="D3300" t="str">
            <v>Valve - Pressure Control</v>
          </cell>
          <cell r="E3300">
            <v>12</v>
          </cell>
          <cell r="F3300" t="str">
            <v>-</v>
          </cell>
          <cell r="G3300" t="str">
            <v>-</v>
          </cell>
          <cell r="H3300" t="str">
            <v>2500#</v>
          </cell>
        </row>
        <row r="3301">
          <cell r="C3301" t="str">
            <v>Valve - Pressure Control12--300#</v>
          </cell>
          <cell r="D3301" t="str">
            <v>Valve - Pressure Control</v>
          </cell>
          <cell r="E3301">
            <v>12</v>
          </cell>
          <cell r="F3301" t="str">
            <v>-</v>
          </cell>
          <cell r="G3301" t="str">
            <v>-</v>
          </cell>
          <cell r="H3301" t="str">
            <v>300#</v>
          </cell>
        </row>
        <row r="3302">
          <cell r="C3302" t="str">
            <v>Valve - Pressure Control12--400#</v>
          </cell>
          <cell r="D3302" t="str">
            <v>Valve - Pressure Control</v>
          </cell>
          <cell r="E3302">
            <v>12</v>
          </cell>
          <cell r="F3302" t="str">
            <v>-</v>
          </cell>
          <cell r="G3302" t="str">
            <v>-</v>
          </cell>
          <cell r="H3302" t="str">
            <v>400#</v>
          </cell>
        </row>
        <row r="3303">
          <cell r="C3303" t="str">
            <v>Valve - Pressure Control12--600#</v>
          </cell>
          <cell r="D3303" t="str">
            <v>Valve - Pressure Control</v>
          </cell>
          <cell r="E3303">
            <v>12</v>
          </cell>
          <cell r="F3303" t="str">
            <v>-</v>
          </cell>
          <cell r="G3303" t="str">
            <v>-</v>
          </cell>
          <cell r="H3303" t="str">
            <v>600#</v>
          </cell>
        </row>
        <row r="3304">
          <cell r="C3304" t="str">
            <v>Valve - Pressure Control12--900#</v>
          </cell>
          <cell r="D3304" t="str">
            <v>Valve - Pressure Control</v>
          </cell>
          <cell r="E3304">
            <v>12</v>
          </cell>
          <cell r="F3304" t="str">
            <v>-</v>
          </cell>
          <cell r="G3304" t="str">
            <v>-</v>
          </cell>
          <cell r="H3304" t="str">
            <v>900#</v>
          </cell>
        </row>
        <row r="3305">
          <cell r="C3305" t="str">
            <v>Valve - Pressure Control14--150#</v>
          </cell>
          <cell r="D3305" t="str">
            <v>Valve - Pressure Control</v>
          </cell>
          <cell r="E3305">
            <v>14</v>
          </cell>
          <cell r="F3305" t="str">
            <v>-</v>
          </cell>
          <cell r="G3305" t="str">
            <v>-</v>
          </cell>
          <cell r="H3305" t="str">
            <v>150#</v>
          </cell>
        </row>
        <row r="3306">
          <cell r="C3306" t="str">
            <v>Valve - Pressure Control14--1500#</v>
          </cell>
          <cell r="D3306" t="str">
            <v>Valve - Pressure Control</v>
          </cell>
          <cell r="E3306">
            <v>14</v>
          </cell>
          <cell r="F3306" t="str">
            <v>-</v>
          </cell>
          <cell r="G3306" t="str">
            <v>-</v>
          </cell>
          <cell r="H3306" t="str">
            <v>1500#</v>
          </cell>
        </row>
        <row r="3307">
          <cell r="C3307" t="str">
            <v>Valve - Pressure Control14--300#</v>
          </cell>
          <cell r="D3307" t="str">
            <v>Valve - Pressure Control</v>
          </cell>
          <cell r="E3307">
            <v>14</v>
          </cell>
          <cell r="F3307" t="str">
            <v>-</v>
          </cell>
          <cell r="G3307" t="str">
            <v>-</v>
          </cell>
          <cell r="H3307" t="str">
            <v>300#</v>
          </cell>
        </row>
        <row r="3308">
          <cell r="C3308" t="str">
            <v>Valve - Pressure Control14--400#</v>
          </cell>
          <cell r="D3308" t="str">
            <v>Valve - Pressure Control</v>
          </cell>
          <cell r="E3308">
            <v>14</v>
          </cell>
          <cell r="F3308" t="str">
            <v>-</v>
          </cell>
          <cell r="G3308" t="str">
            <v>-</v>
          </cell>
          <cell r="H3308" t="str">
            <v>400#</v>
          </cell>
        </row>
        <row r="3309">
          <cell r="C3309" t="str">
            <v>Valve - Pressure Control14--600#</v>
          </cell>
          <cell r="D3309" t="str">
            <v>Valve - Pressure Control</v>
          </cell>
          <cell r="E3309">
            <v>14</v>
          </cell>
          <cell r="F3309" t="str">
            <v>-</v>
          </cell>
          <cell r="G3309" t="str">
            <v>-</v>
          </cell>
          <cell r="H3309" t="str">
            <v>600#</v>
          </cell>
        </row>
        <row r="3310">
          <cell r="C3310" t="str">
            <v>Valve - Pressure Control14--900#</v>
          </cell>
          <cell r="D3310" t="str">
            <v>Valve - Pressure Control</v>
          </cell>
          <cell r="E3310">
            <v>14</v>
          </cell>
          <cell r="F3310" t="str">
            <v>-</v>
          </cell>
          <cell r="G3310" t="str">
            <v>-</v>
          </cell>
          <cell r="H3310" t="str">
            <v>900#</v>
          </cell>
        </row>
        <row r="3311">
          <cell r="C3311" t="str">
            <v>Valve - Pressure Control16--150#</v>
          </cell>
          <cell r="D3311" t="str">
            <v>Valve - Pressure Control</v>
          </cell>
          <cell r="E3311">
            <v>16</v>
          </cell>
          <cell r="F3311" t="str">
            <v>-</v>
          </cell>
          <cell r="G3311" t="str">
            <v>-</v>
          </cell>
          <cell r="H3311" t="str">
            <v>150#</v>
          </cell>
        </row>
        <row r="3312">
          <cell r="C3312" t="str">
            <v>Valve - Pressure Control16--1500#</v>
          </cell>
          <cell r="D3312" t="str">
            <v>Valve - Pressure Control</v>
          </cell>
          <cell r="E3312">
            <v>16</v>
          </cell>
          <cell r="F3312" t="str">
            <v>-</v>
          </cell>
          <cell r="G3312" t="str">
            <v>-</v>
          </cell>
          <cell r="H3312" t="str">
            <v>1500#</v>
          </cell>
        </row>
        <row r="3313">
          <cell r="C3313" t="str">
            <v>Valve - Pressure Control16--300#</v>
          </cell>
          <cell r="D3313" t="str">
            <v>Valve - Pressure Control</v>
          </cell>
          <cell r="E3313">
            <v>16</v>
          </cell>
          <cell r="F3313" t="str">
            <v>-</v>
          </cell>
          <cell r="G3313" t="str">
            <v>-</v>
          </cell>
          <cell r="H3313" t="str">
            <v>300#</v>
          </cell>
        </row>
        <row r="3314">
          <cell r="C3314" t="str">
            <v>Valve - Pressure Control16--400#</v>
          </cell>
          <cell r="D3314" t="str">
            <v>Valve - Pressure Control</v>
          </cell>
          <cell r="E3314">
            <v>16</v>
          </cell>
          <cell r="F3314" t="str">
            <v>-</v>
          </cell>
          <cell r="G3314" t="str">
            <v>-</v>
          </cell>
          <cell r="H3314" t="str">
            <v>400#</v>
          </cell>
        </row>
        <row r="3315">
          <cell r="C3315" t="str">
            <v>Valve - Pressure Control16--600#</v>
          </cell>
          <cell r="D3315" t="str">
            <v>Valve - Pressure Control</v>
          </cell>
          <cell r="E3315">
            <v>16</v>
          </cell>
          <cell r="F3315" t="str">
            <v>-</v>
          </cell>
          <cell r="G3315" t="str">
            <v>-</v>
          </cell>
          <cell r="H3315" t="str">
            <v>600#</v>
          </cell>
        </row>
        <row r="3316">
          <cell r="C3316" t="str">
            <v>Valve - Pressure Control16--900#</v>
          </cell>
          <cell r="D3316" t="str">
            <v>Valve - Pressure Control</v>
          </cell>
          <cell r="E3316">
            <v>16</v>
          </cell>
          <cell r="F3316" t="str">
            <v>-</v>
          </cell>
          <cell r="G3316" t="str">
            <v>-</v>
          </cell>
          <cell r="H3316" t="str">
            <v>900#</v>
          </cell>
        </row>
        <row r="3317">
          <cell r="C3317" t="str">
            <v>Valve - Pressure Control18--150#</v>
          </cell>
          <cell r="D3317" t="str">
            <v>Valve - Pressure Control</v>
          </cell>
          <cell r="E3317">
            <v>18</v>
          </cell>
          <cell r="F3317" t="str">
            <v>-</v>
          </cell>
          <cell r="G3317" t="str">
            <v>-</v>
          </cell>
          <cell r="H3317" t="str">
            <v>150#</v>
          </cell>
        </row>
        <row r="3318">
          <cell r="C3318" t="str">
            <v>Valve - Pressure Control18--1500#</v>
          </cell>
          <cell r="D3318" t="str">
            <v>Valve - Pressure Control</v>
          </cell>
          <cell r="E3318">
            <v>18</v>
          </cell>
          <cell r="F3318" t="str">
            <v>-</v>
          </cell>
          <cell r="G3318" t="str">
            <v>-</v>
          </cell>
          <cell r="H3318" t="str">
            <v>1500#</v>
          </cell>
        </row>
        <row r="3319">
          <cell r="C3319" t="str">
            <v>Valve - Pressure Control18--300#</v>
          </cell>
          <cell r="D3319" t="str">
            <v>Valve - Pressure Control</v>
          </cell>
          <cell r="E3319">
            <v>18</v>
          </cell>
          <cell r="F3319" t="str">
            <v>-</v>
          </cell>
          <cell r="G3319" t="str">
            <v>-</v>
          </cell>
          <cell r="H3319" t="str">
            <v>300#</v>
          </cell>
        </row>
        <row r="3320">
          <cell r="C3320" t="str">
            <v>Valve - Pressure Control18--400#</v>
          </cell>
          <cell r="D3320" t="str">
            <v>Valve - Pressure Control</v>
          </cell>
          <cell r="E3320">
            <v>18</v>
          </cell>
          <cell r="F3320" t="str">
            <v>-</v>
          </cell>
          <cell r="G3320" t="str">
            <v>-</v>
          </cell>
          <cell r="H3320" t="str">
            <v>400#</v>
          </cell>
        </row>
        <row r="3321">
          <cell r="C3321" t="str">
            <v>Valve - Pressure Control18--600#</v>
          </cell>
          <cell r="D3321" t="str">
            <v>Valve - Pressure Control</v>
          </cell>
          <cell r="E3321">
            <v>18</v>
          </cell>
          <cell r="F3321" t="str">
            <v>-</v>
          </cell>
          <cell r="G3321" t="str">
            <v>-</v>
          </cell>
          <cell r="H3321" t="str">
            <v>600#</v>
          </cell>
        </row>
        <row r="3322">
          <cell r="C3322" t="str">
            <v>Valve - Pressure Control18--900#</v>
          </cell>
          <cell r="D3322" t="str">
            <v>Valve - Pressure Control</v>
          </cell>
          <cell r="E3322">
            <v>18</v>
          </cell>
          <cell r="F3322" t="str">
            <v>-</v>
          </cell>
          <cell r="G3322" t="str">
            <v>-</v>
          </cell>
          <cell r="H3322" t="str">
            <v>900#</v>
          </cell>
        </row>
        <row r="3323">
          <cell r="C3323" t="str">
            <v>Valve - Pressure Control20--150#</v>
          </cell>
          <cell r="D3323" t="str">
            <v>Valve - Pressure Control</v>
          </cell>
          <cell r="E3323">
            <v>20</v>
          </cell>
          <cell r="F3323" t="str">
            <v>-</v>
          </cell>
          <cell r="G3323" t="str">
            <v>-</v>
          </cell>
          <cell r="H3323" t="str">
            <v>150#</v>
          </cell>
        </row>
        <row r="3324">
          <cell r="C3324" t="str">
            <v>Valve - Pressure Control20--1500#</v>
          </cell>
          <cell r="D3324" t="str">
            <v>Valve - Pressure Control</v>
          </cell>
          <cell r="E3324">
            <v>20</v>
          </cell>
          <cell r="F3324" t="str">
            <v>-</v>
          </cell>
          <cell r="G3324" t="str">
            <v>-</v>
          </cell>
          <cell r="H3324" t="str">
            <v>1500#</v>
          </cell>
        </row>
        <row r="3325">
          <cell r="C3325" t="str">
            <v>Valve - Pressure Control20--300#</v>
          </cell>
          <cell r="D3325" t="str">
            <v>Valve - Pressure Control</v>
          </cell>
          <cell r="E3325">
            <v>20</v>
          </cell>
          <cell r="F3325" t="str">
            <v>-</v>
          </cell>
          <cell r="G3325" t="str">
            <v>-</v>
          </cell>
          <cell r="H3325" t="str">
            <v>300#</v>
          </cell>
        </row>
        <row r="3326">
          <cell r="C3326" t="str">
            <v>Valve - Pressure Control20--400#</v>
          </cell>
          <cell r="D3326" t="str">
            <v>Valve - Pressure Control</v>
          </cell>
          <cell r="E3326">
            <v>20</v>
          </cell>
          <cell r="F3326" t="str">
            <v>-</v>
          </cell>
          <cell r="G3326" t="str">
            <v>-</v>
          </cell>
          <cell r="H3326" t="str">
            <v>400#</v>
          </cell>
        </row>
        <row r="3327">
          <cell r="C3327" t="str">
            <v>Valve - Pressure Control20--600#</v>
          </cell>
          <cell r="D3327" t="str">
            <v>Valve - Pressure Control</v>
          </cell>
          <cell r="E3327">
            <v>20</v>
          </cell>
          <cell r="F3327" t="str">
            <v>-</v>
          </cell>
          <cell r="G3327" t="str">
            <v>-</v>
          </cell>
          <cell r="H3327" t="str">
            <v>600#</v>
          </cell>
        </row>
        <row r="3328">
          <cell r="C3328" t="str">
            <v>Valve - Pressure Control20--900#</v>
          </cell>
          <cell r="D3328" t="str">
            <v>Valve - Pressure Control</v>
          </cell>
          <cell r="E3328">
            <v>20</v>
          </cell>
          <cell r="F3328" t="str">
            <v>-</v>
          </cell>
          <cell r="G3328" t="str">
            <v>-</v>
          </cell>
          <cell r="H3328" t="str">
            <v>900#</v>
          </cell>
        </row>
        <row r="3329">
          <cell r="C3329" t="str">
            <v>Valve - Pressure Control24--150#</v>
          </cell>
          <cell r="D3329" t="str">
            <v>Valve - Pressure Control</v>
          </cell>
          <cell r="E3329">
            <v>24</v>
          </cell>
          <cell r="F3329" t="str">
            <v>-</v>
          </cell>
          <cell r="G3329" t="str">
            <v>-</v>
          </cell>
          <cell r="H3329" t="str">
            <v>150#</v>
          </cell>
        </row>
        <row r="3330">
          <cell r="C3330" t="str">
            <v>Valve - Pressure Control24--1500#</v>
          </cell>
          <cell r="D3330" t="str">
            <v>Valve - Pressure Control</v>
          </cell>
          <cell r="E3330">
            <v>24</v>
          </cell>
          <cell r="F3330" t="str">
            <v>-</v>
          </cell>
          <cell r="G3330" t="str">
            <v>-</v>
          </cell>
          <cell r="H3330" t="str">
            <v>1500#</v>
          </cell>
        </row>
        <row r="3331">
          <cell r="C3331" t="str">
            <v>Valve - Pressure Control24--300#</v>
          </cell>
          <cell r="D3331" t="str">
            <v>Valve - Pressure Control</v>
          </cell>
          <cell r="E3331">
            <v>24</v>
          </cell>
          <cell r="F3331" t="str">
            <v>-</v>
          </cell>
          <cell r="G3331" t="str">
            <v>-</v>
          </cell>
          <cell r="H3331" t="str">
            <v>300#</v>
          </cell>
        </row>
        <row r="3332">
          <cell r="C3332" t="str">
            <v>Valve - Pressure Control24--400#</v>
          </cell>
          <cell r="D3332" t="str">
            <v>Valve - Pressure Control</v>
          </cell>
          <cell r="E3332">
            <v>24</v>
          </cell>
          <cell r="F3332" t="str">
            <v>-</v>
          </cell>
          <cell r="G3332" t="str">
            <v>-</v>
          </cell>
          <cell r="H3332" t="str">
            <v>400#</v>
          </cell>
        </row>
        <row r="3333">
          <cell r="C3333" t="str">
            <v>Valve - Pressure Control24--600#</v>
          </cell>
          <cell r="D3333" t="str">
            <v>Valve - Pressure Control</v>
          </cell>
          <cell r="E3333">
            <v>24</v>
          </cell>
          <cell r="F3333" t="str">
            <v>-</v>
          </cell>
          <cell r="G3333" t="str">
            <v>-</v>
          </cell>
          <cell r="H3333" t="str">
            <v>600#</v>
          </cell>
        </row>
        <row r="3334">
          <cell r="C3334" t="str">
            <v>Valve - Pressure Control24--900#</v>
          </cell>
          <cell r="D3334" t="str">
            <v>Valve - Pressure Control</v>
          </cell>
          <cell r="E3334">
            <v>24</v>
          </cell>
          <cell r="F3334" t="str">
            <v>-</v>
          </cell>
          <cell r="G3334" t="str">
            <v>-</v>
          </cell>
          <cell r="H3334" t="str">
            <v>900#</v>
          </cell>
        </row>
        <row r="3335">
          <cell r="C3335" t="str">
            <v>Valve - Pressure Control1 1/2--150#</v>
          </cell>
          <cell r="D3335" t="str">
            <v>Valve - Pressure Control</v>
          </cell>
          <cell r="E3335" t="str">
            <v>1 1/2</v>
          </cell>
          <cell r="F3335" t="str">
            <v>-</v>
          </cell>
          <cell r="G3335" t="str">
            <v>-</v>
          </cell>
          <cell r="H3335" t="str">
            <v>150#</v>
          </cell>
        </row>
        <row r="3336">
          <cell r="C3336" t="str">
            <v>Valve - Pressure Control1 1/2--1500#</v>
          </cell>
          <cell r="D3336" t="str">
            <v>Valve - Pressure Control</v>
          </cell>
          <cell r="E3336" t="str">
            <v>1 1/2</v>
          </cell>
          <cell r="F3336" t="str">
            <v>-</v>
          </cell>
          <cell r="G3336" t="str">
            <v>-</v>
          </cell>
          <cell r="H3336" t="str">
            <v>1500#</v>
          </cell>
        </row>
        <row r="3337">
          <cell r="C3337" t="str">
            <v>Valve - Pressure Control1 1/2--2500#</v>
          </cell>
          <cell r="D3337" t="str">
            <v>Valve - Pressure Control</v>
          </cell>
          <cell r="E3337" t="str">
            <v>1 1/2</v>
          </cell>
          <cell r="F3337" t="str">
            <v>-</v>
          </cell>
          <cell r="G3337" t="str">
            <v>-</v>
          </cell>
          <cell r="H3337" t="str">
            <v>2500#</v>
          </cell>
        </row>
        <row r="3338">
          <cell r="C3338" t="str">
            <v>Valve - Pressure Control1 1/2--300#</v>
          </cell>
          <cell r="D3338" t="str">
            <v>Valve - Pressure Control</v>
          </cell>
          <cell r="E3338" t="str">
            <v>1 1/2</v>
          </cell>
          <cell r="F3338" t="str">
            <v>-</v>
          </cell>
          <cell r="G3338" t="str">
            <v>-</v>
          </cell>
          <cell r="H3338" t="str">
            <v>300#</v>
          </cell>
        </row>
        <row r="3339">
          <cell r="C3339" t="str">
            <v>Valve - Pressure Control1 1/2--400#</v>
          </cell>
          <cell r="D3339" t="str">
            <v>Valve - Pressure Control</v>
          </cell>
          <cell r="E3339" t="str">
            <v>1 1/2</v>
          </cell>
          <cell r="F3339" t="str">
            <v>-</v>
          </cell>
          <cell r="G3339" t="str">
            <v>-</v>
          </cell>
          <cell r="H3339" t="str">
            <v>400#</v>
          </cell>
        </row>
        <row r="3340">
          <cell r="C3340" t="str">
            <v>Valve - Pressure Control1 1/2--600#</v>
          </cell>
          <cell r="D3340" t="str">
            <v>Valve - Pressure Control</v>
          </cell>
          <cell r="E3340" t="str">
            <v>1 1/2</v>
          </cell>
          <cell r="F3340" t="str">
            <v>-</v>
          </cell>
          <cell r="G3340" t="str">
            <v>-</v>
          </cell>
          <cell r="H3340" t="str">
            <v>600#</v>
          </cell>
        </row>
        <row r="3341">
          <cell r="C3341" t="str">
            <v>Valve - Pressure Control1 1/2--900#</v>
          </cell>
          <cell r="D3341" t="str">
            <v>Valve - Pressure Control</v>
          </cell>
          <cell r="E3341" t="str">
            <v>1 1/2</v>
          </cell>
          <cell r="F3341" t="str">
            <v>-</v>
          </cell>
          <cell r="G3341" t="str">
            <v>-</v>
          </cell>
          <cell r="H3341" t="str">
            <v>900#</v>
          </cell>
        </row>
        <row r="3342">
          <cell r="C3342" t="str">
            <v>Valve - Pressure Control1 1/4--150#</v>
          </cell>
          <cell r="D3342" t="str">
            <v>Valve - Pressure Control</v>
          </cell>
          <cell r="E3342" t="str">
            <v>1 1/4</v>
          </cell>
          <cell r="F3342" t="str">
            <v>-</v>
          </cell>
          <cell r="G3342" t="str">
            <v>-</v>
          </cell>
          <cell r="H3342" t="str">
            <v>150#</v>
          </cell>
        </row>
        <row r="3343">
          <cell r="C3343" t="str">
            <v>Valve - Pressure Control1 1/4--1500#</v>
          </cell>
          <cell r="D3343" t="str">
            <v>Valve - Pressure Control</v>
          </cell>
          <cell r="E3343" t="str">
            <v>1 1/4</v>
          </cell>
          <cell r="F3343" t="str">
            <v>-</v>
          </cell>
          <cell r="G3343" t="str">
            <v>-</v>
          </cell>
          <cell r="H3343" t="str">
            <v>1500#</v>
          </cell>
        </row>
        <row r="3344">
          <cell r="C3344" t="str">
            <v>Valve - Pressure Control1 1/4--2500#</v>
          </cell>
          <cell r="D3344" t="str">
            <v>Valve - Pressure Control</v>
          </cell>
          <cell r="E3344" t="str">
            <v>1 1/4</v>
          </cell>
          <cell r="F3344" t="str">
            <v>-</v>
          </cell>
          <cell r="G3344" t="str">
            <v>-</v>
          </cell>
          <cell r="H3344" t="str">
            <v>2500#</v>
          </cell>
        </row>
        <row r="3345">
          <cell r="C3345" t="str">
            <v>Valve - Pressure Control1 1/4--300#</v>
          </cell>
          <cell r="D3345" t="str">
            <v>Valve - Pressure Control</v>
          </cell>
          <cell r="E3345" t="str">
            <v>1 1/4</v>
          </cell>
          <cell r="F3345" t="str">
            <v>-</v>
          </cell>
          <cell r="G3345" t="str">
            <v>-</v>
          </cell>
          <cell r="H3345" t="str">
            <v>300#</v>
          </cell>
        </row>
        <row r="3346">
          <cell r="C3346" t="str">
            <v>Valve - Pressure Control1 1/4--400#</v>
          </cell>
          <cell r="D3346" t="str">
            <v>Valve - Pressure Control</v>
          </cell>
          <cell r="E3346" t="str">
            <v>1 1/4</v>
          </cell>
          <cell r="F3346" t="str">
            <v>-</v>
          </cell>
          <cell r="G3346" t="str">
            <v>-</v>
          </cell>
          <cell r="H3346" t="str">
            <v>400#</v>
          </cell>
        </row>
        <row r="3347">
          <cell r="C3347" t="str">
            <v>Valve - Pressure Control1 1/4--600#</v>
          </cell>
          <cell r="D3347" t="str">
            <v>Valve - Pressure Control</v>
          </cell>
          <cell r="E3347" t="str">
            <v>1 1/4</v>
          </cell>
          <cell r="F3347" t="str">
            <v>-</v>
          </cell>
          <cell r="G3347" t="str">
            <v>-</v>
          </cell>
          <cell r="H3347" t="str">
            <v>600#</v>
          </cell>
        </row>
        <row r="3348">
          <cell r="C3348" t="str">
            <v>Valve - Pressure Control1 1/4--900#</v>
          </cell>
          <cell r="D3348" t="str">
            <v>Valve - Pressure Control</v>
          </cell>
          <cell r="E3348" t="str">
            <v>1 1/4</v>
          </cell>
          <cell r="F3348" t="str">
            <v>-</v>
          </cell>
          <cell r="G3348" t="str">
            <v>-</v>
          </cell>
          <cell r="H3348" t="str">
            <v>900#</v>
          </cell>
        </row>
        <row r="3349">
          <cell r="C3349" t="str">
            <v>Valve - Pressure Control1/2--150#</v>
          </cell>
          <cell r="D3349" t="str">
            <v>Valve - Pressure Control</v>
          </cell>
          <cell r="E3349" t="str">
            <v>1/2</v>
          </cell>
          <cell r="F3349" t="str">
            <v>-</v>
          </cell>
          <cell r="G3349" t="str">
            <v>-</v>
          </cell>
          <cell r="H3349" t="str">
            <v>150#</v>
          </cell>
        </row>
        <row r="3350">
          <cell r="C3350" t="str">
            <v>Valve - Pressure Control1/2--1500#</v>
          </cell>
          <cell r="D3350" t="str">
            <v>Valve - Pressure Control</v>
          </cell>
          <cell r="E3350" t="str">
            <v>1/2</v>
          </cell>
          <cell r="F3350" t="str">
            <v>-</v>
          </cell>
          <cell r="G3350" t="str">
            <v>-</v>
          </cell>
          <cell r="H3350" t="str">
            <v>1500#</v>
          </cell>
        </row>
        <row r="3351">
          <cell r="C3351" t="str">
            <v>Valve - Pressure Control1/2--2500#</v>
          </cell>
          <cell r="D3351" t="str">
            <v>Valve - Pressure Control</v>
          </cell>
          <cell r="E3351" t="str">
            <v>1/2</v>
          </cell>
          <cell r="F3351" t="str">
            <v>-</v>
          </cell>
          <cell r="G3351" t="str">
            <v>-</v>
          </cell>
          <cell r="H3351" t="str">
            <v>2500#</v>
          </cell>
        </row>
        <row r="3352">
          <cell r="C3352" t="str">
            <v>Valve - Pressure Control1/2--300#</v>
          </cell>
          <cell r="D3352" t="str">
            <v>Valve - Pressure Control</v>
          </cell>
          <cell r="E3352" t="str">
            <v>1/2</v>
          </cell>
          <cell r="F3352" t="str">
            <v>-</v>
          </cell>
          <cell r="G3352" t="str">
            <v>-</v>
          </cell>
          <cell r="H3352" t="str">
            <v>300#</v>
          </cell>
        </row>
        <row r="3353">
          <cell r="C3353" t="str">
            <v>Valve - Pressure Control1/2--400#</v>
          </cell>
          <cell r="D3353" t="str">
            <v>Valve - Pressure Control</v>
          </cell>
          <cell r="E3353" t="str">
            <v>1/2</v>
          </cell>
          <cell r="F3353" t="str">
            <v>-</v>
          </cell>
          <cell r="G3353" t="str">
            <v>-</v>
          </cell>
          <cell r="H3353" t="str">
            <v>400#</v>
          </cell>
        </row>
        <row r="3354">
          <cell r="C3354" t="str">
            <v>Valve - Pressure Control1/2--600#</v>
          </cell>
          <cell r="D3354" t="str">
            <v>Valve - Pressure Control</v>
          </cell>
          <cell r="E3354" t="str">
            <v>1/2</v>
          </cell>
          <cell r="F3354" t="str">
            <v>-</v>
          </cell>
          <cell r="G3354" t="str">
            <v>-</v>
          </cell>
          <cell r="H3354" t="str">
            <v>600#</v>
          </cell>
        </row>
        <row r="3355">
          <cell r="C3355" t="str">
            <v>Valve - Pressure Control1/2--900#</v>
          </cell>
          <cell r="D3355" t="str">
            <v>Valve - Pressure Control</v>
          </cell>
          <cell r="E3355" t="str">
            <v>1/2</v>
          </cell>
          <cell r="F3355" t="str">
            <v>-</v>
          </cell>
          <cell r="G3355" t="str">
            <v>-</v>
          </cell>
          <cell r="H3355" t="str">
            <v>900#</v>
          </cell>
        </row>
        <row r="3356">
          <cell r="C3356" t="str">
            <v>Valve - Pressure Control2 1/2--150#</v>
          </cell>
          <cell r="D3356" t="str">
            <v>Valve - Pressure Control</v>
          </cell>
          <cell r="E3356" t="str">
            <v>2 1/2</v>
          </cell>
          <cell r="F3356" t="str">
            <v>-</v>
          </cell>
          <cell r="G3356" t="str">
            <v>-</v>
          </cell>
          <cell r="H3356" t="str">
            <v>150#</v>
          </cell>
        </row>
        <row r="3357">
          <cell r="C3357" t="str">
            <v>Valve - Pressure Control2 1/2--1500#</v>
          </cell>
          <cell r="D3357" t="str">
            <v>Valve - Pressure Control</v>
          </cell>
          <cell r="E3357" t="str">
            <v>2 1/2</v>
          </cell>
          <cell r="F3357" t="str">
            <v>-</v>
          </cell>
          <cell r="G3357" t="str">
            <v>-</v>
          </cell>
          <cell r="H3357" t="str">
            <v>1500#</v>
          </cell>
        </row>
        <row r="3358">
          <cell r="C3358" t="str">
            <v>Valve - Pressure Control2 1/2--2500#</v>
          </cell>
          <cell r="D3358" t="str">
            <v>Valve - Pressure Control</v>
          </cell>
          <cell r="E3358" t="str">
            <v>2 1/2</v>
          </cell>
          <cell r="F3358" t="str">
            <v>-</v>
          </cell>
          <cell r="G3358" t="str">
            <v>-</v>
          </cell>
          <cell r="H3358" t="str">
            <v>2500#</v>
          </cell>
        </row>
        <row r="3359">
          <cell r="C3359" t="str">
            <v>Valve - Pressure Control2 1/2--300#</v>
          </cell>
          <cell r="D3359" t="str">
            <v>Valve - Pressure Control</v>
          </cell>
          <cell r="E3359" t="str">
            <v>2 1/2</v>
          </cell>
          <cell r="F3359" t="str">
            <v>-</v>
          </cell>
          <cell r="G3359" t="str">
            <v>-</v>
          </cell>
          <cell r="H3359" t="str">
            <v>300#</v>
          </cell>
        </row>
        <row r="3360">
          <cell r="C3360" t="str">
            <v>Valve - Pressure Control2 1/2--400#</v>
          </cell>
          <cell r="D3360" t="str">
            <v>Valve - Pressure Control</v>
          </cell>
          <cell r="E3360" t="str">
            <v>2 1/2</v>
          </cell>
          <cell r="F3360" t="str">
            <v>-</v>
          </cell>
          <cell r="G3360" t="str">
            <v>-</v>
          </cell>
          <cell r="H3360" t="str">
            <v>400#</v>
          </cell>
        </row>
        <row r="3361">
          <cell r="C3361" t="str">
            <v>Valve - Pressure Control2 1/2--600#</v>
          </cell>
          <cell r="D3361" t="str">
            <v>Valve - Pressure Control</v>
          </cell>
          <cell r="E3361" t="str">
            <v>2 1/2</v>
          </cell>
          <cell r="F3361" t="str">
            <v>-</v>
          </cell>
          <cell r="G3361" t="str">
            <v>-</v>
          </cell>
          <cell r="H3361" t="str">
            <v>600#</v>
          </cell>
        </row>
        <row r="3362">
          <cell r="C3362" t="str">
            <v>Valve - Pressure Control2 1/2--900#</v>
          </cell>
          <cell r="D3362" t="str">
            <v>Valve - Pressure Control</v>
          </cell>
          <cell r="E3362" t="str">
            <v>2 1/2</v>
          </cell>
          <cell r="F3362" t="str">
            <v>-</v>
          </cell>
          <cell r="G3362" t="str">
            <v>-</v>
          </cell>
          <cell r="H3362" t="str">
            <v>900#</v>
          </cell>
        </row>
        <row r="3363">
          <cell r="C3363" t="str">
            <v>Valve - Pressure Control3 1/2--150#</v>
          </cell>
          <cell r="D3363" t="str">
            <v>Valve - Pressure Control</v>
          </cell>
          <cell r="E3363" t="str">
            <v>3 1/2</v>
          </cell>
          <cell r="F3363" t="str">
            <v>-</v>
          </cell>
          <cell r="G3363" t="str">
            <v>-</v>
          </cell>
          <cell r="H3363" t="str">
            <v>150#</v>
          </cell>
        </row>
        <row r="3364">
          <cell r="C3364" t="str">
            <v>Valve - Pressure Control3 1/2--1500#</v>
          </cell>
          <cell r="D3364" t="str">
            <v>Valve - Pressure Control</v>
          </cell>
          <cell r="E3364" t="str">
            <v>3 1/2</v>
          </cell>
          <cell r="F3364" t="str">
            <v>-</v>
          </cell>
          <cell r="G3364" t="str">
            <v>-</v>
          </cell>
          <cell r="H3364" t="str">
            <v>1500#</v>
          </cell>
        </row>
        <row r="3365">
          <cell r="C3365" t="str">
            <v>Valve - Pressure Control3 1/2--2500#</v>
          </cell>
          <cell r="D3365" t="str">
            <v>Valve - Pressure Control</v>
          </cell>
          <cell r="E3365" t="str">
            <v>3 1/2</v>
          </cell>
          <cell r="F3365" t="str">
            <v>-</v>
          </cell>
          <cell r="G3365" t="str">
            <v>-</v>
          </cell>
          <cell r="H3365" t="str">
            <v>2500#</v>
          </cell>
        </row>
        <row r="3366">
          <cell r="C3366" t="str">
            <v>Valve - Pressure Control3 1/2--300#</v>
          </cell>
          <cell r="D3366" t="str">
            <v>Valve - Pressure Control</v>
          </cell>
          <cell r="E3366" t="str">
            <v>3 1/2</v>
          </cell>
          <cell r="F3366" t="str">
            <v>-</v>
          </cell>
          <cell r="G3366" t="str">
            <v>-</v>
          </cell>
          <cell r="H3366" t="str">
            <v>300#</v>
          </cell>
        </row>
        <row r="3367">
          <cell r="C3367" t="str">
            <v>Valve - Pressure Control3 1/2--400#</v>
          </cell>
          <cell r="D3367" t="str">
            <v>Valve - Pressure Control</v>
          </cell>
          <cell r="E3367" t="str">
            <v>3 1/2</v>
          </cell>
          <cell r="F3367" t="str">
            <v>-</v>
          </cell>
          <cell r="G3367" t="str">
            <v>-</v>
          </cell>
          <cell r="H3367" t="str">
            <v>400#</v>
          </cell>
        </row>
        <row r="3368">
          <cell r="C3368" t="str">
            <v>Valve - Pressure Control3 1/2--600#</v>
          </cell>
          <cell r="D3368" t="str">
            <v>Valve - Pressure Control</v>
          </cell>
          <cell r="E3368" t="str">
            <v>3 1/2</v>
          </cell>
          <cell r="F3368" t="str">
            <v>-</v>
          </cell>
          <cell r="G3368" t="str">
            <v>-</v>
          </cell>
          <cell r="H3368" t="str">
            <v>600#</v>
          </cell>
        </row>
        <row r="3369">
          <cell r="C3369" t="str">
            <v>Valve - Pressure Control3 1/2--900#</v>
          </cell>
          <cell r="D3369" t="str">
            <v>Valve - Pressure Control</v>
          </cell>
          <cell r="E3369" t="str">
            <v>3 1/2</v>
          </cell>
          <cell r="F3369" t="str">
            <v>-</v>
          </cell>
          <cell r="G3369" t="str">
            <v>-</v>
          </cell>
          <cell r="H3369" t="str">
            <v>900#</v>
          </cell>
        </row>
        <row r="3370">
          <cell r="C3370" t="str">
            <v>Valve - Pressure Control3/4--150#</v>
          </cell>
          <cell r="D3370" t="str">
            <v>Valve - Pressure Control</v>
          </cell>
          <cell r="E3370" t="str">
            <v>3/4</v>
          </cell>
          <cell r="F3370" t="str">
            <v>-</v>
          </cell>
          <cell r="G3370" t="str">
            <v>-</v>
          </cell>
          <cell r="H3370" t="str">
            <v>150#</v>
          </cell>
        </row>
        <row r="3371">
          <cell r="C3371" t="str">
            <v>Valve - Pressure Control3/4--1500#</v>
          </cell>
          <cell r="D3371" t="str">
            <v>Valve - Pressure Control</v>
          </cell>
          <cell r="E3371" t="str">
            <v>3/4</v>
          </cell>
          <cell r="F3371" t="str">
            <v>-</v>
          </cell>
          <cell r="G3371" t="str">
            <v>-</v>
          </cell>
          <cell r="H3371" t="str">
            <v>1500#</v>
          </cell>
        </row>
        <row r="3372">
          <cell r="C3372" t="str">
            <v>Valve - Pressure Control3/4--2500#</v>
          </cell>
          <cell r="D3372" t="str">
            <v>Valve - Pressure Control</v>
          </cell>
          <cell r="E3372" t="str">
            <v>3/4</v>
          </cell>
          <cell r="F3372" t="str">
            <v>-</v>
          </cell>
          <cell r="G3372" t="str">
            <v>-</v>
          </cell>
          <cell r="H3372" t="str">
            <v>2500#</v>
          </cell>
        </row>
        <row r="3373">
          <cell r="C3373" t="str">
            <v>Valve - Pressure Control3/4--300#</v>
          </cell>
          <cell r="D3373" t="str">
            <v>Valve - Pressure Control</v>
          </cell>
          <cell r="E3373" t="str">
            <v>3/4</v>
          </cell>
          <cell r="F3373" t="str">
            <v>-</v>
          </cell>
          <cell r="G3373" t="str">
            <v>-</v>
          </cell>
          <cell r="H3373" t="str">
            <v>300#</v>
          </cell>
        </row>
        <row r="3374">
          <cell r="C3374" t="str">
            <v>Valve - Pressure Control3/4--400#</v>
          </cell>
          <cell r="D3374" t="str">
            <v>Valve - Pressure Control</v>
          </cell>
          <cell r="E3374" t="str">
            <v>3/4</v>
          </cell>
          <cell r="F3374" t="str">
            <v>-</v>
          </cell>
          <cell r="G3374" t="str">
            <v>-</v>
          </cell>
          <cell r="H3374" t="str">
            <v>400#</v>
          </cell>
        </row>
        <row r="3375">
          <cell r="C3375" t="str">
            <v>Valve - Pressure Control3/4--600#</v>
          </cell>
          <cell r="D3375" t="str">
            <v>Valve - Pressure Control</v>
          </cell>
          <cell r="E3375" t="str">
            <v>3/4</v>
          </cell>
          <cell r="F3375" t="str">
            <v>-</v>
          </cell>
          <cell r="G3375" t="str">
            <v>-</v>
          </cell>
          <cell r="H3375" t="str">
            <v>600#</v>
          </cell>
        </row>
        <row r="3376">
          <cell r="C3376" t="str">
            <v>Valve - Pressure Control3/4--900#</v>
          </cell>
          <cell r="D3376" t="str">
            <v>Valve - Pressure Control</v>
          </cell>
          <cell r="E3376" t="str">
            <v>3/4</v>
          </cell>
          <cell r="F3376" t="str">
            <v>-</v>
          </cell>
          <cell r="G3376" t="str">
            <v>-</v>
          </cell>
          <cell r="H3376" t="str">
            <v>900#</v>
          </cell>
        </row>
        <row r="3377">
          <cell r="C3377" t="str">
            <v>Valve - Swing Check1--150#</v>
          </cell>
          <cell r="D3377" t="str">
            <v>Valve - Swing Check</v>
          </cell>
          <cell r="E3377">
            <v>1</v>
          </cell>
          <cell r="F3377" t="str">
            <v>-</v>
          </cell>
          <cell r="G3377" t="str">
            <v>-</v>
          </cell>
          <cell r="H3377" t="str">
            <v>150#</v>
          </cell>
          <cell r="I3377">
            <v>148</v>
          </cell>
          <cell r="J3377" t="str">
            <v>HTT</v>
          </cell>
        </row>
        <row r="3378">
          <cell r="C3378" t="str">
            <v>Valve - Swing Check1--1500#</v>
          </cell>
          <cell r="D3378" t="str">
            <v>Valve - Swing Check</v>
          </cell>
          <cell r="E3378">
            <v>1</v>
          </cell>
          <cell r="F3378" t="str">
            <v>-</v>
          </cell>
          <cell r="G3378" t="str">
            <v>-</v>
          </cell>
          <cell r="H3378" t="str">
            <v>1500#</v>
          </cell>
          <cell r="I3378">
            <v>270</v>
          </cell>
          <cell r="J3378" t="str">
            <v>HTT</v>
          </cell>
        </row>
        <row r="3379">
          <cell r="C3379" t="str">
            <v>Valve - Swing Check1--2500#</v>
          </cell>
          <cell r="D3379" t="str">
            <v>Valve - Swing Check</v>
          </cell>
          <cell r="E3379">
            <v>1</v>
          </cell>
          <cell r="F3379" t="str">
            <v>-</v>
          </cell>
          <cell r="G3379" t="str">
            <v>-</v>
          </cell>
          <cell r="H3379" t="str">
            <v>2500#</v>
          </cell>
        </row>
        <row r="3380">
          <cell r="C3380" t="str">
            <v>Valve - Swing Check1--300#</v>
          </cell>
          <cell r="D3380" t="str">
            <v>Valve - Swing Check</v>
          </cell>
          <cell r="E3380">
            <v>1</v>
          </cell>
          <cell r="F3380" t="str">
            <v>-</v>
          </cell>
          <cell r="G3380" t="str">
            <v>-</v>
          </cell>
          <cell r="H3380" t="str">
            <v>300#</v>
          </cell>
          <cell r="I3380">
            <v>163</v>
          </cell>
          <cell r="J3380" t="str">
            <v>HTT</v>
          </cell>
        </row>
        <row r="3381">
          <cell r="C3381" t="str">
            <v>Valve - Swing Check1--400#</v>
          </cell>
          <cell r="D3381" t="str">
            <v>Valve - Swing Check</v>
          </cell>
          <cell r="E3381">
            <v>1</v>
          </cell>
          <cell r="F3381" t="str">
            <v>-</v>
          </cell>
          <cell r="G3381" t="str">
            <v>-</v>
          </cell>
          <cell r="H3381" t="str">
            <v>400#</v>
          </cell>
        </row>
        <row r="3382">
          <cell r="C3382" t="str">
            <v>Valve - Swing Check1--600#</v>
          </cell>
          <cell r="D3382" t="str">
            <v>Valve - Swing Check</v>
          </cell>
          <cell r="E3382">
            <v>1</v>
          </cell>
          <cell r="F3382" t="str">
            <v>-</v>
          </cell>
          <cell r="G3382" t="str">
            <v>-</v>
          </cell>
          <cell r="H3382" t="str">
            <v>600#</v>
          </cell>
          <cell r="I3382">
            <v>223</v>
          </cell>
          <cell r="J3382" t="str">
            <v>HTT</v>
          </cell>
        </row>
        <row r="3383">
          <cell r="C3383" t="str">
            <v>Valve - Swing Check1--900#</v>
          </cell>
          <cell r="D3383" t="str">
            <v>Valve - Swing Check</v>
          </cell>
          <cell r="E3383">
            <v>1</v>
          </cell>
          <cell r="F3383" t="str">
            <v>-</v>
          </cell>
          <cell r="G3383" t="str">
            <v>-</v>
          </cell>
          <cell r="H3383" t="str">
            <v>900#</v>
          </cell>
        </row>
        <row r="3384">
          <cell r="C3384" t="str">
            <v>Valve - Swing Check2--150#</v>
          </cell>
          <cell r="D3384" t="str">
            <v>Valve - Swing Check</v>
          </cell>
          <cell r="E3384">
            <v>2</v>
          </cell>
          <cell r="F3384" t="str">
            <v>-</v>
          </cell>
          <cell r="G3384" t="str">
            <v>-</v>
          </cell>
          <cell r="H3384" t="str">
            <v>150#</v>
          </cell>
          <cell r="I3384">
            <v>289</v>
          </cell>
          <cell r="J3384" t="str">
            <v>Anaco</v>
          </cell>
        </row>
        <row r="3385">
          <cell r="C3385" t="str">
            <v>Valve - Swing Check2--1500#</v>
          </cell>
          <cell r="D3385" t="str">
            <v>Valve - Swing Check</v>
          </cell>
          <cell r="E3385">
            <v>2</v>
          </cell>
          <cell r="F3385" t="str">
            <v>-</v>
          </cell>
          <cell r="G3385" t="str">
            <v>-</v>
          </cell>
          <cell r="H3385" t="str">
            <v>1500#</v>
          </cell>
          <cell r="I3385">
            <v>740</v>
          </cell>
          <cell r="J3385" t="str">
            <v>HTT</v>
          </cell>
        </row>
        <row r="3386">
          <cell r="C3386" t="str">
            <v>Valve - Swing Check2--2500#</v>
          </cell>
          <cell r="D3386" t="str">
            <v>Valve - Swing Check</v>
          </cell>
          <cell r="E3386">
            <v>2</v>
          </cell>
          <cell r="F3386" t="str">
            <v>-</v>
          </cell>
          <cell r="G3386" t="str">
            <v>-</v>
          </cell>
          <cell r="H3386" t="str">
            <v>2500#</v>
          </cell>
          <cell r="I3386">
            <v>1650</v>
          </cell>
          <cell r="J3386" t="str">
            <v>HTT</v>
          </cell>
        </row>
        <row r="3387">
          <cell r="C3387" t="str">
            <v>Valve - Swing Check2--300#</v>
          </cell>
          <cell r="D3387" t="str">
            <v>Valve - Swing Check</v>
          </cell>
          <cell r="E3387">
            <v>2</v>
          </cell>
          <cell r="F3387" t="str">
            <v>-</v>
          </cell>
          <cell r="G3387" t="str">
            <v>-</v>
          </cell>
          <cell r="H3387" t="str">
            <v>300#</v>
          </cell>
          <cell r="I3387">
            <v>289</v>
          </cell>
          <cell r="J3387" t="str">
            <v>Anaco</v>
          </cell>
        </row>
        <row r="3388">
          <cell r="C3388" t="str">
            <v>Valve - Swing Check2--400#</v>
          </cell>
          <cell r="D3388" t="str">
            <v>Valve - Swing Check</v>
          </cell>
          <cell r="E3388">
            <v>2</v>
          </cell>
          <cell r="F3388" t="str">
            <v>-</v>
          </cell>
          <cell r="G3388" t="str">
            <v>-</v>
          </cell>
          <cell r="H3388" t="str">
            <v>400#</v>
          </cell>
        </row>
        <row r="3389">
          <cell r="C3389" t="str">
            <v>Valve - Swing Check2--600#</v>
          </cell>
          <cell r="D3389" t="str">
            <v>Valve - Swing Check</v>
          </cell>
          <cell r="E3389">
            <v>2</v>
          </cell>
          <cell r="F3389" t="str">
            <v>-</v>
          </cell>
          <cell r="G3389" t="str">
            <v>-</v>
          </cell>
          <cell r="H3389" t="str">
            <v>600#</v>
          </cell>
          <cell r="I3389">
            <v>355</v>
          </cell>
          <cell r="J3389" t="str">
            <v>HTT</v>
          </cell>
        </row>
        <row r="3390">
          <cell r="C3390" t="str">
            <v>Valve - Swing Check2--900#</v>
          </cell>
          <cell r="D3390" t="str">
            <v>Valve - Swing Check</v>
          </cell>
          <cell r="E3390">
            <v>2</v>
          </cell>
          <cell r="F3390" t="str">
            <v>-</v>
          </cell>
          <cell r="G3390" t="str">
            <v>-</v>
          </cell>
          <cell r="H3390" t="str">
            <v>900#</v>
          </cell>
          <cell r="I3390">
            <v>670</v>
          </cell>
          <cell r="J3390" t="str">
            <v>HTT</v>
          </cell>
        </row>
        <row r="3391">
          <cell r="C3391" t="str">
            <v>Valve - Swing Check3--150#</v>
          </cell>
          <cell r="D3391" t="str">
            <v>Valve - Swing Check</v>
          </cell>
          <cell r="E3391">
            <v>3</v>
          </cell>
          <cell r="F3391" t="str">
            <v>-</v>
          </cell>
          <cell r="G3391" t="str">
            <v>-</v>
          </cell>
          <cell r="H3391" t="str">
            <v>150#</v>
          </cell>
          <cell r="I3391">
            <v>355</v>
          </cell>
          <cell r="J3391" t="str">
            <v>HTT</v>
          </cell>
        </row>
        <row r="3392">
          <cell r="C3392" t="str">
            <v>Valve - Swing Check3--1500#</v>
          </cell>
          <cell r="D3392" t="str">
            <v>Valve - Swing Check</v>
          </cell>
          <cell r="E3392">
            <v>3</v>
          </cell>
          <cell r="F3392" t="str">
            <v>-</v>
          </cell>
          <cell r="G3392" t="str">
            <v>-</v>
          </cell>
          <cell r="H3392" t="str">
            <v>1500#</v>
          </cell>
          <cell r="I3392">
            <v>1390</v>
          </cell>
          <cell r="J3392" t="str">
            <v>HTT</v>
          </cell>
        </row>
        <row r="3393">
          <cell r="C3393" t="str">
            <v>Valve - Swing Check3--2500#</v>
          </cell>
          <cell r="D3393" t="str">
            <v>Valve - Swing Check</v>
          </cell>
          <cell r="E3393">
            <v>3</v>
          </cell>
          <cell r="F3393" t="str">
            <v>-</v>
          </cell>
          <cell r="G3393" t="str">
            <v>-</v>
          </cell>
          <cell r="H3393" t="str">
            <v>2500#</v>
          </cell>
          <cell r="I3393">
            <v>3790</v>
          </cell>
          <cell r="J3393" t="str">
            <v>HTT</v>
          </cell>
        </row>
        <row r="3394">
          <cell r="C3394" t="str">
            <v>Valve - Swing Check3--300#</v>
          </cell>
          <cell r="D3394" t="str">
            <v>Valve - Swing Check</v>
          </cell>
          <cell r="E3394">
            <v>3</v>
          </cell>
          <cell r="F3394" t="str">
            <v>-</v>
          </cell>
          <cell r="G3394" t="str">
            <v>-</v>
          </cell>
          <cell r="H3394" t="str">
            <v>300#</v>
          </cell>
          <cell r="I3394">
            <v>415</v>
          </cell>
          <cell r="J3394" t="str">
            <v>HTT</v>
          </cell>
        </row>
        <row r="3395">
          <cell r="C3395" t="str">
            <v>Valve - Swing Check3--400#</v>
          </cell>
          <cell r="D3395" t="str">
            <v>Valve - Swing Check</v>
          </cell>
          <cell r="E3395">
            <v>3</v>
          </cell>
          <cell r="F3395" t="str">
            <v>-</v>
          </cell>
          <cell r="G3395" t="str">
            <v>-</v>
          </cell>
          <cell r="H3395" t="str">
            <v>400#</v>
          </cell>
        </row>
        <row r="3396">
          <cell r="C3396" t="str">
            <v>Valve - Swing Check3--600#</v>
          </cell>
          <cell r="D3396" t="str">
            <v>Valve - Swing Check</v>
          </cell>
          <cell r="E3396">
            <v>3</v>
          </cell>
          <cell r="F3396" t="str">
            <v>-</v>
          </cell>
          <cell r="G3396" t="str">
            <v>-</v>
          </cell>
          <cell r="H3396" t="str">
            <v>600#</v>
          </cell>
          <cell r="I3396">
            <v>531</v>
          </cell>
          <cell r="J3396" t="str">
            <v>HTT</v>
          </cell>
        </row>
        <row r="3397">
          <cell r="C3397" t="str">
            <v>Valve - Swing Check3--900#</v>
          </cell>
          <cell r="D3397" t="str">
            <v>Valve - Swing Check</v>
          </cell>
          <cell r="E3397">
            <v>3</v>
          </cell>
          <cell r="F3397" t="str">
            <v>-</v>
          </cell>
          <cell r="G3397" t="str">
            <v>-</v>
          </cell>
          <cell r="H3397" t="str">
            <v>900#</v>
          </cell>
          <cell r="I3397">
            <v>916</v>
          </cell>
          <cell r="J3397" t="str">
            <v>HTT</v>
          </cell>
        </row>
        <row r="3398">
          <cell r="C3398" t="str">
            <v>Valve - Swing Check4--150#</v>
          </cell>
          <cell r="D3398" t="str">
            <v>Valve - Swing Check</v>
          </cell>
          <cell r="E3398">
            <v>4</v>
          </cell>
          <cell r="F3398" t="str">
            <v>-</v>
          </cell>
          <cell r="G3398" t="str">
            <v>-</v>
          </cell>
          <cell r="H3398" t="str">
            <v>150#</v>
          </cell>
          <cell r="I3398">
            <v>445</v>
          </cell>
          <cell r="J3398" t="str">
            <v>HTT</v>
          </cell>
        </row>
        <row r="3399">
          <cell r="C3399" t="str">
            <v>Valve - Swing Check4--1500#</v>
          </cell>
          <cell r="D3399" t="str">
            <v>Valve - Swing Check</v>
          </cell>
          <cell r="E3399">
            <v>4</v>
          </cell>
          <cell r="F3399" t="str">
            <v>-</v>
          </cell>
          <cell r="G3399" t="str">
            <v>-</v>
          </cell>
          <cell r="H3399" t="str">
            <v>1500#</v>
          </cell>
          <cell r="I3399">
            <v>2190</v>
          </cell>
          <cell r="J3399" t="str">
            <v>HTT</v>
          </cell>
        </row>
        <row r="3400">
          <cell r="C3400" t="str">
            <v>Valve - Swing Check4--2500#</v>
          </cell>
          <cell r="D3400" t="str">
            <v>Valve - Swing Check</v>
          </cell>
          <cell r="E3400">
            <v>4</v>
          </cell>
          <cell r="F3400" t="str">
            <v>-</v>
          </cell>
          <cell r="G3400" t="str">
            <v>-</v>
          </cell>
          <cell r="H3400" t="str">
            <v>2500#</v>
          </cell>
          <cell r="I3400">
            <v>4400</v>
          </cell>
          <cell r="J3400" t="str">
            <v>HTT</v>
          </cell>
        </row>
        <row r="3401">
          <cell r="C3401" t="str">
            <v>Valve - Swing Check4--300#</v>
          </cell>
          <cell r="D3401" t="str">
            <v>Valve - Swing Check</v>
          </cell>
          <cell r="E3401">
            <v>4</v>
          </cell>
          <cell r="F3401" t="str">
            <v>-</v>
          </cell>
          <cell r="G3401" t="str">
            <v>-</v>
          </cell>
          <cell r="H3401" t="str">
            <v>300#</v>
          </cell>
          <cell r="I3401">
            <v>505</v>
          </cell>
          <cell r="J3401" t="str">
            <v>HTT</v>
          </cell>
        </row>
        <row r="3402">
          <cell r="C3402" t="str">
            <v>Valve - Swing Check4--400#</v>
          </cell>
          <cell r="D3402" t="str">
            <v>Valve - Swing Check</v>
          </cell>
          <cell r="E3402">
            <v>4</v>
          </cell>
          <cell r="F3402" t="str">
            <v>-</v>
          </cell>
          <cell r="G3402" t="str">
            <v>-</v>
          </cell>
          <cell r="H3402" t="str">
            <v>400#</v>
          </cell>
        </row>
        <row r="3403">
          <cell r="C3403" t="str">
            <v>Valve - Swing Check4--600#</v>
          </cell>
          <cell r="D3403" t="str">
            <v>Valve - Swing Check</v>
          </cell>
          <cell r="E3403">
            <v>4</v>
          </cell>
          <cell r="F3403" t="str">
            <v>-</v>
          </cell>
          <cell r="G3403" t="str">
            <v>-</v>
          </cell>
          <cell r="H3403" t="str">
            <v>600#</v>
          </cell>
          <cell r="I3403">
            <v>740</v>
          </cell>
          <cell r="J3403" t="str">
            <v>HTT</v>
          </cell>
        </row>
        <row r="3404">
          <cell r="C3404" t="str">
            <v>Valve - Swing Check4--900#</v>
          </cell>
          <cell r="D3404" t="str">
            <v>Valve - Swing Check</v>
          </cell>
          <cell r="E3404">
            <v>4</v>
          </cell>
          <cell r="F3404" t="str">
            <v>-</v>
          </cell>
          <cell r="G3404" t="str">
            <v>-</v>
          </cell>
          <cell r="H3404" t="str">
            <v>900#</v>
          </cell>
          <cell r="I3404">
            <v>1155</v>
          </cell>
          <cell r="J3404" t="str">
            <v>HTT</v>
          </cell>
        </row>
        <row r="3405">
          <cell r="C3405" t="str">
            <v>Valve - Swing Check5--150#</v>
          </cell>
          <cell r="D3405" t="str">
            <v>Valve - Swing Check</v>
          </cell>
          <cell r="E3405">
            <v>5</v>
          </cell>
          <cell r="F3405" t="str">
            <v>-</v>
          </cell>
          <cell r="G3405" t="str">
            <v>-</v>
          </cell>
          <cell r="H3405" t="str">
            <v>150#</v>
          </cell>
        </row>
        <row r="3406">
          <cell r="C3406" t="str">
            <v>Valve - Swing Check5--1500#</v>
          </cell>
          <cell r="D3406" t="str">
            <v>Valve - Swing Check</v>
          </cell>
          <cell r="E3406">
            <v>5</v>
          </cell>
          <cell r="F3406" t="str">
            <v>-</v>
          </cell>
          <cell r="G3406" t="str">
            <v>-</v>
          </cell>
          <cell r="H3406" t="str">
            <v>1500#</v>
          </cell>
        </row>
        <row r="3407">
          <cell r="C3407" t="str">
            <v>Valve - Swing Check5--2500#</v>
          </cell>
          <cell r="D3407" t="str">
            <v>Valve - Swing Check</v>
          </cell>
          <cell r="E3407">
            <v>5</v>
          </cell>
          <cell r="F3407" t="str">
            <v>-</v>
          </cell>
          <cell r="G3407" t="str">
            <v>-</v>
          </cell>
          <cell r="H3407" t="str">
            <v>2500#</v>
          </cell>
        </row>
        <row r="3408">
          <cell r="C3408" t="str">
            <v>Valve - Swing Check5--300#</v>
          </cell>
          <cell r="D3408" t="str">
            <v>Valve - Swing Check</v>
          </cell>
          <cell r="E3408">
            <v>5</v>
          </cell>
          <cell r="F3408" t="str">
            <v>-</v>
          </cell>
          <cell r="G3408" t="str">
            <v>-</v>
          </cell>
          <cell r="H3408" t="str">
            <v>300#</v>
          </cell>
        </row>
        <row r="3409">
          <cell r="C3409" t="str">
            <v>Valve - Swing Check5--400#</v>
          </cell>
          <cell r="D3409" t="str">
            <v>Valve - Swing Check</v>
          </cell>
          <cell r="E3409">
            <v>5</v>
          </cell>
          <cell r="F3409" t="str">
            <v>-</v>
          </cell>
          <cell r="G3409" t="str">
            <v>-</v>
          </cell>
          <cell r="H3409" t="str">
            <v>400#</v>
          </cell>
        </row>
        <row r="3410">
          <cell r="C3410" t="str">
            <v>Valve - Swing Check5--600#</v>
          </cell>
          <cell r="D3410" t="str">
            <v>Valve - Swing Check</v>
          </cell>
          <cell r="E3410">
            <v>5</v>
          </cell>
          <cell r="F3410" t="str">
            <v>-</v>
          </cell>
          <cell r="G3410" t="str">
            <v>-</v>
          </cell>
          <cell r="H3410" t="str">
            <v>600#</v>
          </cell>
        </row>
        <row r="3411">
          <cell r="C3411" t="str">
            <v>Valve - Swing Check5--900#</v>
          </cell>
          <cell r="D3411" t="str">
            <v>Valve - Swing Check</v>
          </cell>
          <cell r="E3411">
            <v>5</v>
          </cell>
          <cell r="F3411" t="str">
            <v>-</v>
          </cell>
          <cell r="G3411" t="str">
            <v>-</v>
          </cell>
          <cell r="H3411" t="str">
            <v>900#</v>
          </cell>
        </row>
        <row r="3412">
          <cell r="C3412" t="str">
            <v>Valve - Swing Check6--150#</v>
          </cell>
          <cell r="D3412" t="str">
            <v>Valve - Swing Check</v>
          </cell>
          <cell r="E3412">
            <v>6</v>
          </cell>
          <cell r="F3412" t="str">
            <v>-</v>
          </cell>
          <cell r="G3412" t="str">
            <v>-</v>
          </cell>
          <cell r="H3412" t="str">
            <v>150#</v>
          </cell>
          <cell r="I3412">
            <v>418</v>
          </cell>
          <cell r="J3412" t="str">
            <v>Anaco</v>
          </cell>
        </row>
        <row r="3413">
          <cell r="C3413" t="str">
            <v>Valve - Swing Check6--1500#</v>
          </cell>
          <cell r="D3413" t="str">
            <v>Valve - Swing Check</v>
          </cell>
          <cell r="E3413">
            <v>6</v>
          </cell>
          <cell r="F3413" t="str">
            <v>-</v>
          </cell>
          <cell r="G3413" t="str">
            <v>-</v>
          </cell>
          <cell r="H3413" t="str">
            <v>1500#</v>
          </cell>
          <cell r="I3413">
            <v>3430</v>
          </cell>
          <cell r="J3413" t="str">
            <v>Anaco</v>
          </cell>
        </row>
        <row r="3414">
          <cell r="C3414" t="str">
            <v>Valve - Swing Check6--2500#</v>
          </cell>
          <cell r="D3414" t="str">
            <v>Valve - Swing Check</v>
          </cell>
          <cell r="E3414">
            <v>6</v>
          </cell>
          <cell r="F3414" t="str">
            <v>-</v>
          </cell>
          <cell r="G3414" t="str">
            <v>-</v>
          </cell>
          <cell r="H3414" t="str">
            <v>2500#</v>
          </cell>
        </row>
        <row r="3415">
          <cell r="C3415" t="str">
            <v>Valve - Swing Check6--300#</v>
          </cell>
          <cell r="D3415" t="str">
            <v>Valve - Swing Check</v>
          </cell>
          <cell r="E3415">
            <v>6</v>
          </cell>
          <cell r="F3415" t="str">
            <v>-</v>
          </cell>
          <cell r="G3415" t="str">
            <v>-</v>
          </cell>
          <cell r="H3415" t="str">
            <v>300#</v>
          </cell>
          <cell r="I3415">
            <v>627</v>
          </cell>
          <cell r="J3415" t="str">
            <v>Anaco</v>
          </cell>
        </row>
        <row r="3416">
          <cell r="C3416" t="str">
            <v>Valve - Swing Check6--400#</v>
          </cell>
          <cell r="D3416" t="str">
            <v>Valve - Swing Check</v>
          </cell>
          <cell r="E3416">
            <v>6</v>
          </cell>
          <cell r="F3416" t="str">
            <v>-</v>
          </cell>
          <cell r="G3416" t="str">
            <v>-</v>
          </cell>
          <cell r="H3416" t="str">
            <v>400#</v>
          </cell>
        </row>
        <row r="3417">
          <cell r="C3417" t="str">
            <v>Valve - Swing Check6--600#</v>
          </cell>
          <cell r="D3417" t="str">
            <v>Valve - Swing Check</v>
          </cell>
          <cell r="E3417">
            <v>6</v>
          </cell>
          <cell r="F3417" t="str">
            <v>-</v>
          </cell>
          <cell r="G3417" t="str">
            <v>-</v>
          </cell>
          <cell r="H3417" t="str">
            <v>600#</v>
          </cell>
          <cell r="I3417">
            <v>1191</v>
          </cell>
          <cell r="J3417" t="str">
            <v>Anaco</v>
          </cell>
        </row>
        <row r="3418">
          <cell r="C3418" t="str">
            <v>Valve - Swing Check6--900#</v>
          </cell>
          <cell r="D3418" t="str">
            <v>Valve - Swing Check</v>
          </cell>
          <cell r="E3418">
            <v>6</v>
          </cell>
          <cell r="F3418" t="str">
            <v>-</v>
          </cell>
          <cell r="G3418" t="str">
            <v>-</v>
          </cell>
          <cell r="H3418" t="str">
            <v>900#</v>
          </cell>
          <cell r="I3418">
            <v>2117</v>
          </cell>
          <cell r="J3418" t="str">
            <v>Anaco</v>
          </cell>
        </row>
        <row r="3419">
          <cell r="C3419" t="str">
            <v>Valve - Swing Check8--150#</v>
          </cell>
          <cell r="D3419" t="str">
            <v>Valve - Swing Check</v>
          </cell>
          <cell r="E3419">
            <v>8</v>
          </cell>
          <cell r="F3419" t="str">
            <v>-</v>
          </cell>
          <cell r="G3419" t="str">
            <v>-</v>
          </cell>
          <cell r="H3419" t="str">
            <v>150#</v>
          </cell>
          <cell r="I3419">
            <v>708</v>
          </cell>
          <cell r="J3419" t="str">
            <v>Anaco</v>
          </cell>
        </row>
        <row r="3420">
          <cell r="C3420" t="str">
            <v>Valve - Swing Check8--1500#</v>
          </cell>
          <cell r="D3420" t="str">
            <v>Valve - Swing Check</v>
          </cell>
          <cell r="E3420">
            <v>8</v>
          </cell>
          <cell r="F3420" t="str">
            <v>-</v>
          </cell>
          <cell r="G3420" t="str">
            <v>-</v>
          </cell>
          <cell r="H3420" t="str">
            <v>1500#</v>
          </cell>
          <cell r="I3420">
            <v>5955</v>
          </cell>
          <cell r="J3420" t="str">
            <v>Anaco</v>
          </cell>
        </row>
        <row r="3421">
          <cell r="C3421" t="str">
            <v>Valve - Swing Check8--2500#</v>
          </cell>
          <cell r="D3421" t="str">
            <v>Valve - Swing Check</v>
          </cell>
          <cell r="E3421">
            <v>8</v>
          </cell>
          <cell r="F3421" t="str">
            <v>-</v>
          </cell>
          <cell r="G3421" t="str">
            <v>-</v>
          </cell>
          <cell r="H3421" t="str">
            <v>2500#</v>
          </cell>
        </row>
        <row r="3422">
          <cell r="C3422" t="str">
            <v>Valve - Swing Check8--300#</v>
          </cell>
          <cell r="D3422" t="str">
            <v>Valve - Swing Check</v>
          </cell>
          <cell r="E3422">
            <v>8</v>
          </cell>
          <cell r="F3422" t="str">
            <v>-</v>
          </cell>
          <cell r="G3422" t="str">
            <v>-</v>
          </cell>
          <cell r="H3422" t="str">
            <v>300#</v>
          </cell>
          <cell r="I3422">
            <v>990</v>
          </cell>
          <cell r="J3422" t="str">
            <v>Anaco</v>
          </cell>
        </row>
        <row r="3423">
          <cell r="C3423" t="str">
            <v>Valve - Swing Check8--400#</v>
          </cell>
          <cell r="D3423" t="str">
            <v>Valve - Swing Check</v>
          </cell>
          <cell r="E3423">
            <v>8</v>
          </cell>
          <cell r="F3423" t="str">
            <v>-</v>
          </cell>
          <cell r="G3423" t="str">
            <v>-</v>
          </cell>
          <cell r="H3423" t="str">
            <v>400#</v>
          </cell>
        </row>
        <row r="3424">
          <cell r="C3424" t="str">
            <v>Valve - Swing Check8--600#</v>
          </cell>
          <cell r="D3424" t="str">
            <v>Valve - Swing Check</v>
          </cell>
          <cell r="E3424">
            <v>8</v>
          </cell>
          <cell r="F3424" t="str">
            <v>-</v>
          </cell>
          <cell r="G3424" t="str">
            <v>-</v>
          </cell>
          <cell r="H3424" t="str">
            <v>600#</v>
          </cell>
          <cell r="I3424">
            <v>1989</v>
          </cell>
          <cell r="J3424" t="str">
            <v>Anaco</v>
          </cell>
        </row>
        <row r="3425">
          <cell r="C3425" t="str">
            <v>Valve - Swing Check8--900#</v>
          </cell>
          <cell r="D3425" t="str">
            <v>Valve - Swing Check</v>
          </cell>
          <cell r="E3425">
            <v>8</v>
          </cell>
          <cell r="F3425" t="str">
            <v>-</v>
          </cell>
          <cell r="G3425" t="str">
            <v>-</v>
          </cell>
          <cell r="H3425" t="str">
            <v>900#</v>
          </cell>
          <cell r="I3425">
            <v>3475</v>
          </cell>
          <cell r="J3425" t="str">
            <v>Anaco</v>
          </cell>
        </row>
        <row r="3426">
          <cell r="C3426" t="str">
            <v>Valve - Swing Check10--150#</v>
          </cell>
          <cell r="D3426" t="str">
            <v>Valve - Swing Check</v>
          </cell>
          <cell r="E3426">
            <v>10</v>
          </cell>
          <cell r="F3426" t="str">
            <v>-</v>
          </cell>
          <cell r="G3426" t="str">
            <v>-</v>
          </cell>
          <cell r="H3426" t="str">
            <v>150#</v>
          </cell>
          <cell r="I3426">
            <v>1040</v>
          </cell>
          <cell r="J3426" t="str">
            <v>Anaco</v>
          </cell>
        </row>
        <row r="3427">
          <cell r="C3427" t="str">
            <v>Valve - Swing Check10--1500#</v>
          </cell>
          <cell r="D3427" t="str">
            <v>Valve - Swing Check</v>
          </cell>
          <cell r="E3427">
            <v>10</v>
          </cell>
          <cell r="F3427" t="str">
            <v>-</v>
          </cell>
          <cell r="G3427" t="str">
            <v>-</v>
          </cell>
          <cell r="H3427" t="str">
            <v>1500#</v>
          </cell>
        </row>
        <row r="3428">
          <cell r="C3428" t="str">
            <v>Valve - Swing Check10--2500#</v>
          </cell>
          <cell r="D3428" t="str">
            <v>Valve - Swing Check</v>
          </cell>
          <cell r="E3428">
            <v>10</v>
          </cell>
          <cell r="F3428" t="str">
            <v>-</v>
          </cell>
          <cell r="G3428" t="str">
            <v>-</v>
          </cell>
          <cell r="H3428" t="str">
            <v>2500#</v>
          </cell>
        </row>
        <row r="3429">
          <cell r="C3429" t="str">
            <v>Valve - Swing Check10--300#</v>
          </cell>
          <cell r="D3429" t="str">
            <v>Valve - Swing Check</v>
          </cell>
          <cell r="E3429">
            <v>10</v>
          </cell>
          <cell r="F3429" t="str">
            <v>-</v>
          </cell>
          <cell r="G3429" t="str">
            <v>-</v>
          </cell>
          <cell r="H3429" t="str">
            <v>300#</v>
          </cell>
          <cell r="I3429">
            <v>1305</v>
          </cell>
          <cell r="J3429" t="str">
            <v>Anaco</v>
          </cell>
        </row>
        <row r="3430">
          <cell r="C3430" t="str">
            <v>Valve - Swing Check10--400#</v>
          </cell>
          <cell r="D3430" t="str">
            <v>Valve - Swing Check</v>
          </cell>
          <cell r="E3430">
            <v>10</v>
          </cell>
          <cell r="F3430" t="str">
            <v>-</v>
          </cell>
          <cell r="G3430" t="str">
            <v>-</v>
          </cell>
          <cell r="H3430" t="str">
            <v>400#</v>
          </cell>
        </row>
        <row r="3431">
          <cell r="C3431" t="str">
            <v>Valve - Swing Check10--600#</v>
          </cell>
          <cell r="D3431" t="str">
            <v>Valve - Swing Check</v>
          </cell>
          <cell r="E3431">
            <v>10</v>
          </cell>
          <cell r="F3431" t="str">
            <v>-</v>
          </cell>
          <cell r="G3431" t="str">
            <v>-</v>
          </cell>
          <cell r="H3431" t="str">
            <v>600#</v>
          </cell>
          <cell r="I3431">
            <v>2789</v>
          </cell>
          <cell r="J3431" t="str">
            <v>Anaco</v>
          </cell>
        </row>
        <row r="3432">
          <cell r="C3432" t="str">
            <v>Valve - Swing Check10--900#</v>
          </cell>
          <cell r="D3432" t="str">
            <v>Valve - Swing Check</v>
          </cell>
          <cell r="E3432">
            <v>10</v>
          </cell>
          <cell r="F3432" t="str">
            <v>-</v>
          </cell>
          <cell r="G3432" t="str">
            <v>-</v>
          </cell>
          <cell r="H3432" t="str">
            <v>900#</v>
          </cell>
          <cell r="I3432">
            <v>4696</v>
          </cell>
          <cell r="J3432" t="str">
            <v>Anaco</v>
          </cell>
        </row>
        <row r="3433">
          <cell r="C3433" t="str">
            <v>Valve - Swing Check12--150#</v>
          </cell>
          <cell r="D3433" t="str">
            <v>Valve - Swing Check</v>
          </cell>
          <cell r="E3433">
            <v>12</v>
          </cell>
          <cell r="F3433" t="str">
            <v>-</v>
          </cell>
          <cell r="G3433" t="str">
            <v>-</v>
          </cell>
          <cell r="H3433" t="str">
            <v>150#</v>
          </cell>
          <cell r="I3433">
            <v>1457</v>
          </cell>
          <cell r="J3433" t="str">
            <v>Anaco</v>
          </cell>
        </row>
        <row r="3434">
          <cell r="C3434" t="str">
            <v>Valve - Swing Check12--1500#</v>
          </cell>
          <cell r="D3434" t="str">
            <v>Valve - Swing Check</v>
          </cell>
          <cell r="E3434">
            <v>12</v>
          </cell>
          <cell r="F3434" t="str">
            <v>-</v>
          </cell>
          <cell r="G3434" t="str">
            <v>-</v>
          </cell>
          <cell r="H3434" t="str">
            <v>1500#</v>
          </cell>
        </row>
        <row r="3435">
          <cell r="C3435" t="str">
            <v>Valve - Swing Check12--2500#</v>
          </cell>
          <cell r="D3435" t="str">
            <v>Valve - Swing Check</v>
          </cell>
          <cell r="E3435">
            <v>12</v>
          </cell>
          <cell r="F3435" t="str">
            <v>-</v>
          </cell>
          <cell r="G3435" t="str">
            <v>-</v>
          </cell>
          <cell r="H3435" t="str">
            <v>2500#</v>
          </cell>
        </row>
        <row r="3436">
          <cell r="C3436" t="str">
            <v>Valve - Swing Check12--300#</v>
          </cell>
          <cell r="D3436" t="str">
            <v>Valve - Swing Check</v>
          </cell>
          <cell r="E3436">
            <v>12</v>
          </cell>
          <cell r="F3436" t="str">
            <v>-</v>
          </cell>
          <cell r="G3436" t="str">
            <v>-</v>
          </cell>
          <cell r="H3436" t="str">
            <v>300#</v>
          </cell>
          <cell r="I3436">
            <v>1830</v>
          </cell>
          <cell r="J3436" t="str">
            <v>Anaco</v>
          </cell>
        </row>
        <row r="3437">
          <cell r="C3437" t="str">
            <v>Valve - Swing Check12--400#</v>
          </cell>
          <cell r="D3437" t="str">
            <v>Valve - Swing Check</v>
          </cell>
          <cell r="E3437">
            <v>12</v>
          </cell>
          <cell r="F3437" t="str">
            <v>-</v>
          </cell>
          <cell r="G3437" t="str">
            <v>-</v>
          </cell>
          <cell r="H3437" t="str">
            <v>400#</v>
          </cell>
        </row>
        <row r="3438">
          <cell r="C3438" t="str">
            <v>Valve - Swing Check12--600#</v>
          </cell>
          <cell r="D3438" t="str">
            <v>Valve - Swing Check</v>
          </cell>
          <cell r="E3438">
            <v>12</v>
          </cell>
          <cell r="F3438" t="str">
            <v>-</v>
          </cell>
          <cell r="G3438" t="str">
            <v>-</v>
          </cell>
          <cell r="H3438" t="str">
            <v>600#</v>
          </cell>
          <cell r="I3438">
            <v>3761</v>
          </cell>
          <cell r="J3438" t="str">
            <v>Anaco</v>
          </cell>
        </row>
        <row r="3439">
          <cell r="C3439" t="str">
            <v>Valve - Swing Check12--900#</v>
          </cell>
          <cell r="D3439" t="str">
            <v>Valve - Swing Check</v>
          </cell>
          <cell r="E3439">
            <v>12</v>
          </cell>
          <cell r="F3439" t="str">
            <v>-</v>
          </cell>
          <cell r="G3439" t="str">
            <v>-</v>
          </cell>
          <cell r="H3439" t="str">
            <v>900#</v>
          </cell>
          <cell r="I3439">
            <v>5558</v>
          </cell>
          <cell r="J3439" t="str">
            <v>Anaco</v>
          </cell>
        </row>
        <row r="3440">
          <cell r="C3440" t="str">
            <v>Valve - Swing Check14--150#</v>
          </cell>
          <cell r="D3440" t="str">
            <v>Valve - Swing Check</v>
          </cell>
          <cell r="E3440">
            <v>14</v>
          </cell>
          <cell r="F3440" t="str">
            <v>-</v>
          </cell>
          <cell r="G3440" t="str">
            <v>-</v>
          </cell>
          <cell r="H3440" t="str">
            <v>150#</v>
          </cell>
          <cell r="I3440">
            <v>2030</v>
          </cell>
          <cell r="J3440" t="str">
            <v>Anaco</v>
          </cell>
        </row>
        <row r="3441">
          <cell r="C3441" t="str">
            <v>Valve - Swing Check14--1500#</v>
          </cell>
          <cell r="D3441" t="str">
            <v>Valve - Swing Check</v>
          </cell>
          <cell r="E3441">
            <v>14</v>
          </cell>
          <cell r="F3441" t="str">
            <v>-</v>
          </cell>
          <cell r="G3441" t="str">
            <v>-</v>
          </cell>
          <cell r="H3441" t="str">
            <v>1500#</v>
          </cell>
        </row>
        <row r="3442">
          <cell r="C3442" t="str">
            <v>Valve - Swing Check14--300#</v>
          </cell>
          <cell r="D3442" t="str">
            <v>Valve - Swing Check</v>
          </cell>
          <cell r="E3442">
            <v>14</v>
          </cell>
          <cell r="F3442" t="str">
            <v>-</v>
          </cell>
          <cell r="G3442" t="str">
            <v>-</v>
          </cell>
          <cell r="H3442" t="str">
            <v>300#</v>
          </cell>
          <cell r="I3442">
            <v>3266</v>
          </cell>
          <cell r="J3442" t="str">
            <v>Anaco</v>
          </cell>
        </row>
        <row r="3443">
          <cell r="C3443" t="str">
            <v>Valve - Swing Check14--400#</v>
          </cell>
          <cell r="D3443" t="str">
            <v>Valve - Swing Check</v>
          </cell>
          <cell r="E3443">
            <v>14</v>
          </cell>
          <cell r="F3443" t="str">
            <v>-</v>
          </cell>
          <cell r="G3443" t="str">
            <v>-</v>
          </cell>
          <cell r="H3443" t="str">
            <v>400#</v>
          </cell>
        </row>
        <row r="3444">
          <cell r="C3444" t="str">
            <v>Valve - Swing Check14--600#</v>
          </cell>
          <cell r="D3444" t="str">
            <v>Valve - Swing Check</v>
          </cell>
          <cell r="E3444">
            <v>14</v>
          </cell>
          <cell r="F3444" t="str">
            <v>-</v>
          </cell>
          <cell r="G3444" t="str">
            <v>-</v>
          </cell>
          <cell r="H3444" t="str">
            <v>600#</v>
          </cell>
          <cell r="I3444">
            <v>6813</v>
          </cell>
          <cell r="J3444" t="str">
            <v>Anaco</v>
          </cell>
        </row>
        <row r="3445">
          <cell r="C3445" t="str">
            <v>Valve - Swing Check14--900#</v>
          </cell>
          <cell r="D3445" t="str">
            <v>Valve - Swing Check</v>
          </cell>
          <cell r="E3445">
            <v>14</v>
          </cell>
          <cell r="F3445" t="str">
            <v>-</v>
          </cell>
          <cell r="G3445" t="str">
            <v>-</v>
          </cell>
          <cell r="H3445" t="str">
            <v>900#</v>
          </cell>
        </row>
        <row r="3446">
          <cell r="C3446" t="str">
            <v>Valve - Swing Check16--150#</v>
          </cell>
          <cell r="D3446" t="str">
            <v>Valve - Swing Check</v>
          </cell>
          <cell r="E3446">
            <v>16</v>
          </cell>
          <cell r="F3446" t="str">
            <v>-</v>
          </cell>
          <cell r="G3446" t="str">
            <v>-</v>
          </cell>
          <cell r="H3446" t="str">
            <v>150#</v>
          </cell>
          <cell r="I3446">
            <v>2475</v>
          </cell>
          <cell r="J3446" t="str">
            <v>Anaco</v>
          </cell>
        </row>
        <row r="3447">
          <cell r="C3447" t="str">
            <v>Valve - Swing Check16--1500#</v>
          </cell>
          <cell r="D3447" t="str">
            <v>Valve - Swing Check</v>
          </cell>
          <cell r="E3447">
            <v>16</v>
          </cell>
          <cell r="F3447" t="str">
            <v>-</v>
          </cell>
          <cell r="G3447" t="str">
            <v>-</v>
          </cell>
          <cell r="H3447" t="str">
            <v>1500#</v>
          </cell>
        </row>
        <row r="3448">
          <cell r="C3448" t="str">
            <v>Valve - Swing Check16--300#</v>
          </cell>
          <cell r="D3448" t="str">
            <v>Valve - Swing Check</v>
          </cell>
          <cell r="E3448">
            <v>16</v>
          </cell>
          <cell r="F3448" t="str">
            <v>-</v>
          </cell>
          <cell r="G3448" t="str">
            <v>-</v>
          </cell>
          <cell r="H3448" t="str">
            <v>300#</v>
          </cell>
          <cell r="I3448">
            <v>4421</v>
          </cell>
          <cell r="J3448" t="str">
            <v>Anaco</v>
          </cell>
        </row>
        <row r="3449">
          <cell r="C3449" t="str">
            <v>Valve - Swing Check16--400#</v>
          </cell>
          <cell r="D3449" t="str">
            <v>Valve - Swing Check</v>
          </cell>
          <cell r="E3449">
            <v>16</v>
          </cell>
          <cell r="F3449" t="str">
            <v>-</v>
          </cell>
          <cell r="G3449" t="str">
            <v>-</v>
          </cell>
          <cell r="H3449" t="str">
            <v>400#</v>
          </cell>
        </row>
        <row r="3450">
          <cell r="C3450" t="str">
            <v>Valve - Swing Check16--600#</v>
          </cell>
          <cell r="D3450" t="str">
            <v>Valve - Swing Check</v>
          </cell>
          <cell r="E3450">
            <v>16</v>
          </cell>
          <cell r="F3450" t="str">
            <v>-</v>
          </cell>
          <cell r="G3450" t="str">
            <v>-</v>
          </cell>
          <cell r="H3450" t="str">
            <v>600#</v>
          </cell>
          <cell r="I3450">
            <v>8782</v>
          </cell>
          <cell r="J3450" t="str">
            <v>Anaco</v>
          </cell>
        </row>
        <row r="3451">
          <cell r="C3451" t="str">
            <v>Valve - Swing Check16--900#</v>
          </cell>
          <cell r="D3451" t="str">
            <v>Valve - Swing Check</v>
          </cell>
          <cell r="E3451">
            <v>16</v>
          </cell>
          <cell r="F3451" t="str">
            <v>-</v>
          </cell>
          <cell r="G3451" t="str">
            <v>-</v>
          </cell>
          <cell r="H3451" t="str">
            <v>900#</v>
          </cell>
        </row>
        <row r="3452">
          <cell r="C3452" t="str">
            <v>Valve - Swing Check18--150#</v>
          </cell>
          <cell r="D3452" t="str">
            <v>Valve - Swing Check</v>
          </cell>
          <cell r="E3452">
            <v>18</v>
          </cell>
          <cell r="F3452" t="str">
            <v>-</v>
          </cell>
          <cell r="G3452" t="str">
            <v>-</v>
          </cell>
          <cell r="H3452" t="str">
            <v>150#</v>
          </cell>
          <cell r="I3452">
            <v>3510</v>
          </cell>
          <cell r="J3452" t="str">
            <v>Anaco</v>
          </cell>
        </row>
        <row r="3453">
          <cell r="C3453" t="str">
            <v>Valve - Swing Check18--1500#</v>
          </cell>
          <cell r="D3453" t="str">
            <v>Valve - Swing Check</v>
          </cell>
          <cell r="E3453">
            <v>18</v>
          </cell>
          <cell r="F3453" t="str">
            <v>-</v>
          </cell>
          <cell r="G3453" t="str">
            <v>-</v>
          </cell>
          <cell r="H3453" t="str">
            <v>1500#</v>
          </cell>
        </row>
        <row r="3454">
          <cell r="C3454" t="str">
            <v>Valve - Swing Check18--300#</v>
          </cell>
          <cell r="D3454" t="str">
            <v>Valve - Swing Check</v>
          </cell>
          <cell r="E3454">
            <v>18</v>
          </cell>
          <cell r="F3454" t="str">
            <v>-</v>
          </cell>
          <cell r="G3454" t="str">
            <v>-</v>
          </cell>
          <cell r="H3454" t="str">
            <v>300#</v>
          </cell>
          <cell r="I3454">
            <v>5282</v>
          </cell>
          <cell r="J3454" t="str">
            <v>Anaco</v>
          </cell>
        </row>
        <row r="3455">
          <cell r="C3455" t="str">
            <v>Valve - Swing Check18--400#</v>
          </cell>
          <cell r="D3455" t="str">
            <v>Valve - Swing Check</v>
          </cell>
          <cell r="E3455">
            <v>18</v>
          </cell>
          <cell r="F3455" t="str">
            <v>-</v>
          </cell>
          <cell r="G3455" t="str">
            <v>-</v>
          </cell>
          <cell r="H3455" t="str">
            <v>400#</v>
          </cell>
        </row>
        <row r="3456">
          <cell r="C3456" t="str">
            <v>Valve - Swing Check18--600#</v>
          </cell>
          <cell r="D3456" t="str">
            <v>Valve - Swing Check</v>
          </cell>
          <cell r="E3456">
            <v>18</v>
          </cell>
          <cell r="F3456" t="str">
            <v>-</v>
          </cell>
          <cell r="G3456" t="str">
            <v>-</v>
          </cell>
          <cell r="H3456" t="str">
            <v>600#</v>
          </cell>
        </row>
        <row r="3457">
          <cell r="C3457" t="str">
            <v>Valve - Swing Check18--900#</v>
          </cell>
          <cell r="D3457" t="str">
            <v>Valve - Swing Check</v>
          </cell>
          <cell r="E3457">
            <v>18</v>
          </cell>
          <cell r="F3457" t="str">
            <v>-</v>
          </cell>
          <cell r="G3457" t="str">
            <v>-</v>
          </cell>
          <cell r="H3457" t="str">
            <v>900#</v>
          </cell>
        </row>
        <row r="3458">
          <cell r="C3458" t="str">
            <v>Valve - Swing Check20--150#</v>
          </cell>
          <cell r="D3458" t="str">
            <v>Valve - Swing Check</v>
          </cell>
          <cell r="E3458">
            <v>20</v>
          </cell>
          <cell r="F3458" t="str">
            <v>-</v>
          </cell>
          <cell r="G3458" t="str">
            <v>-</v>
          </cell>
          <cell r="H3458" t="str">
            <v>150#</v>
          </cell>
          <cell r="I3458">
            <v>4530</v>
          </cell>
          <cell r="J3458" t="str">
            <v>Anaco</v>
          </cell>
        </row>
        <row r="3459">
          <cell r="C3459" t="str">
            <v>Valve - Swing Check20--1500#</v>
          </cell>
          <cell r="D3459" t="str">
            <v>Valve - Swing Check</v>
          </cell>
          <cell r="E3459">
            <v>20</v>
          </cell>
          <cell r="F3459" t="str">
            <v>-</v>
          </cell>
          <cell r="G3459" t="str">
            <v>-</v>
          </cell>
          <cell r="H3459" t="str">
            <v>1500#</v>
          </cell>
        </row>
        <row r="3460">
          <cell r="C3460" t="str">
            <v>Valve - Swing Check20--300#</v>
          </cell>
          <cell r="D3460" t="str">
            <v>Valve - Swing Check</v>
          </cell>
          <cell r="E3460">
            <v>20</v>
          </cell>
          <cell r="F3460" t="str">
            <v>-</v>
          </cell>
          <cell r="G3460" t="str">
            <v>-</v>
          </cell>
          <cell r="H3460" t="str">
            <v>300#</v>
          </cell>
          <cell r="I3460">
            <v>6275</v>
          </cell>
          <cell r="J3460" t="str">
            <v>Anaco</v>
          </cell>
        </row>
        <row r="3461">
          <cell r="C3461" t="str">
            <v>Valve - Swing Check20--400#</v>
          </cell>
          <cell r="D3461" t="str">
            <v>Valve - Swing Check</v>
          </cell>
          <cell r="E3461">
            <v>20</v>
          </cell>
          <cell r="F3461" t="str">
            <v>-</v>
          </cell>
          <cell r="G3461" t="str">
            <v>-</v>
          </cell>
          <cell r="H3461" t="str">
            <v>400#</v>
          </cell>
        </row>
        <row r="3462">
          <cell r="C3462" t="str">
            <v>Valve - Swing Check20--600#</v>
          </cell>
          <cell r="D3462" t="str">
            <v>Valve - Swing Check</v>
          </cell>
          <cell r="E3462">
            <v>20</v>
          </cell>
          <cell r="F3462" t="str">
            <v>-</v>
          </cell>
          <cell r="G3462" t="str">
            <v>-</v>
          </cell>
          <cell r="H3462" t="str">
            <v>600#</v>
          </cell>
        </row>
        <row r="3463">
          <cell r="C3463" t="str">
            <v>Valve - Swing Check20--900#</v>
          </cell>
          <cell r="D3463" t="str">
            <v>Valve - Swing Check</v>
          </cell>
          <cell r="E3463">
            <v>20</v>
          </cell>
          <cell r="F3463" t="str">
            <v>-</v>
          </cell>
          <cell r="G3463" t="str">
            <v>-</v>
          </cell>
          <cell r="H3463" t="str">
            <v>900#</v>
          </cell>
        </row>
        <row r="3464">
          <cell r="C3464" t="str">
            <v>Valve - Swing Check24--150#</v>
          </cell>
          <cell r="D3464" t="str">
            <v>Valve - Swing Check</v>
          </cell>
          <cell r="E3464">
            <v>24</v>
          </cell>
          <cell r="F3464" t="str">
            <v>-</v>
          </cell>
          <cell r="G3464" t="str">
            <v>-</v>
          </cell>
          <cell r="H3464" t="str">
            <v>150#</v>
          </cell>
          <cell r="I3464">
            <v>6284</v>
          </cell>
          <cell r="J3464" t="str">
            <v>Anaco</v>
          </cell>
        </row>
        <row r="3465">
          <cell r="C3465" t="str">
            <v>Valve - Swing Check24--1500#</v>
          </cell>
          <cell r="D3465" t="str">
            <v>Valve - Swing Check</v>
          </cell>
          <cell r="E3465">
            <v>24</v>
          </cell>
          <cell r="F3465" t="str">
            <v>-</v>
          </cell>
          <cell r="G3465" t="str">
            <v>-</v>
          </cell>
          <cell r="H3465" t="str">
            <v>1500#</v>
          </cell>
        </row>
        <row r="3466">
          <cell r="C3466" t="str">
            <v>Valve - Swing Check24--300#</v>
          </cell>
          <cell r="D3466" t="str">
            <v>Valve - Swing Check</v>
          </cell>
          <cell r="E3466">
            <v>24</v>
          </cell>
          <cell r="F3466" t="str">
            <v>-</v>
          </cell>
          <cell r="G3466" t="str">
            <v>-</v>
          </cell>
          <cell r="H3466" t="str">
            <v>300#</v>
          </cell>
          <cell r="I3466">
            <v>9247</v>
          </cell>
          <cell r="J3466" t="str">
            <v>Anaco</v>
          </cell>
        </row>
        <row r="3467">
          <cell r="C3467" t="str">
            <v>Valve - Swing Check24--400#</v>
          </cell>
          <cell r="D3467" t="str">
            <v>Valve - Swing Check</v>
          </cell>
          <cell r="E3467">
            <v>24</v>
          </cell>
          <cell r="F3467" t="str">
            <v>-</v>
          </cell>
          <cell r="G3467" t="str">
            <v>-</v>
          </cell>
          <cell r="H3467" t="str">
            <v>400#</v>
          </cell>
        </row>
        <row r="3468">
          <cell r="C3468" t="str">
            <v>Valve - Swing Check24--600#</v>
          </cell>
          <cell r="D3468" t="str">
            <v>Valve - Swing Check</v>
          </cell>
          <cell r="E3468">
            <v>24</v>
          </cell>
          <cell r="F3468" t="str">
            <v>-</v>
          </cell>
          <cell r="G3468" t="str">
            <v>-</v>
          </cell>
          <cell r="H3468" t="str">
            <v>600#</v>
          </cell>
        </row>
        <row r="3469">
          <cell r="C3469" t="str">
            <v>Valve - Swing Check24--900#</v>
          </cell>
          <cell r="D3469" t="str">
            <v>Valve - Swing Check</v>
          </cell>
          <cell r="E3469">
            <v>24</v>
          </cell>
          <cell r="F3469" t="str">
            <v>-</v>
          </cell>
          <cell r="G3469" t="str">
            <v>-</v>
          </cell>
          <cell r="H3469" t="str">
            <v>900#</v>
          </cell>
        </row>
        <row r="3470">
          <cell r="C3470" t="str">
            <v>Valve - Swing Check1 1/2--150#</v>
          </cell>
          <cell r="D3470" t="str">
            <v>Valve - Swing Check</v>
          </cell>
          <cell r="E3470" t="str">
            <v>1 1/2</v>
          </cell>
          <cell r="F3470" t="str">
            <v>-</v>
          </cell>
          <cell r="G3470" t="str">
            <v>-</v>
          </cell>
          <cell r="H3470" t="str">
            <v>150#</v>
          </cell>
          <cell r="I3470">
            <v>243</v>
          </cell>
          <cell r="J3470" t="str">
            <v>Anaco</v>
          </cell>
        </row>
        <row r="3471">
          <cell r="C3471" t="str">
            <v>Valve - Swing Check1 1/2--1500#</v>
          </cell>
          <cell r="D3471" t="str">
            <v>Valve - Swing Check</v>
          </cell>
          <cell r="E3471" t="str">
            <v>1 1/2</v>
          </cell>
          <cell r="F3471" t="str">
            <v>-</v>
          </cell>
          <cell r="G3471" t="str">
            <v>-</v>
          </cell>
          <cell r="H3471" t="str">
            <v>1500#</v>
          </cell>
        </row>
        <row r="3472">
          <cell r="C3472" t="str">
            <v>Valve - Swing Check1 1/2--2500#</v>
          </cell>
          <cell r="D3472" t="str">
            <v>Valve - Swing Check</v>
          </cell>
          <cell r="E3472" t="str">
            <v>1 1/2</v>
          </cell>
          <cell r="F3472" t="str">
            <v>-</v>
          </cell>
          <cell r="G3472" t="str">
            <v>-</v>
          </cell>
          <cell r="H3472" t="str">
            <v>2500#</v>
          </cell>
        </row>
        <row r="3473">
          <cell r="C3473" t="str">
            <v>Valve - Swing Check1 1/2--300#</v>
          </cell>
          <cell r="D3473" t="str">
            <v>Valve - Swing Check</v>
          </cell>
          <cell r="E3473" t="str">
            <v>1 1/2</v>
          </cell>
          <cell r="F3473" t="str">
            <v>-</v>
          </cell>
          <cell r="G3473" t="str">
            <v>-</v>
          </cell>
          <cell r="H3473" t="str">
            <v>300#</v>
          </cell>
          <cell r="I3473">
            <v>243</v>
          </cell>
          <cell r="J3473" t="str">
            <v>Anaco</v>
          </cell>
        </row>
        <row r="3474">
          <cell r="C3474" t="str">
            <v>Valve - Swing Check1 1/2--400#</v>
          </cell>
          <cell r="D3474" t="str">
            <v>Valve - Swing Check</v>
          </cell>
          <cell r="E3474" t="str">
            <v>1 1/2</v>
          </cell>
          <cell r="F3474" t="str">
            <v>-</v>
          </cell>
          <cell r="G3474" t="str">
            <v>-</v>
          </cell>
          <cell r="H3474" t="str">
            <v>400#</v>
          </cell>
        </row>
        <row r="3475">
          <cell r="C3475" t="str">
            <v>Valve - Swing Check1 1/2--600#</v>
          </cell>
          <cell r="D3475" t="str">
            <v>Valve - Swing Check</v>
          </cell>
          <cell r="E3475" t="str">
            <v>1 1/2</v>
          </cell>
          <cell r="F3475" t="str">
            <v>-</v>
          </cell>
          <cell r="G3475" t="str">
            <v>-</v>
          </cell>
          <cell r="H3475" t="str">
            <v>600#</v>
          </cell>
          <cell r="I3475">
            <v>243</v>
          </cell>
          <cell r="J3475" t="str">
            <v>Anaco</v>
          </cell>
        </row>
        <row r="3476">
          <cell r="C3476" t="str">
            <v>Valve - Swing Check1 1/2--900#</v>
          </cell>
          <cell r="D3476" t="str">
            <v>Valve - Swing Check</v>
          </cell>
          <cell r="E3476" t="str">
            <v>1 1/2</v>
          </cell>
          <cell r="F3476" t="str">
            <v>-</v>
          </cell>
          <cell r="G3476" t="str">
            <v>-</v>
          </cell>
          <cell r="H3476" t="str">
            <v>900#</v>
          </cell>
        </row>
        <row r="3477">
          <cell r="C3477" t="str">
            <v>Valve - Swing Check1 1/4--150#</v>
          </cell>
          <cell r="D3477" t="str">
            <v>Valve - Swing Check</v>
          </cell>
          <cell r="E3477" t="str">
            <v>1 1/4</v>
          </cell>
          <cell r="F3477" t="str">
            <v>-</v>
          </cell>
          <cell r="G3477" t="str">
            <v>-</v>
          </cell>
          <cell r="H3477" t="str">
            <v>150#</v>
          </cell>
          <cell r="I3477">
            <v>243</v>
          </cell>
          <cell r="J3477" t="str">
            <v>Anaco</v>
          </cell>
        </row>
        <row r="3478">
          <cell r="C3478" t="str">
            <v>Valve - Swing Check1 1/4--1500#</v>
          </cell>
          <cell r="D3478" t="str">
            <v>Valve - Swing Check</v>
          </cell>
          <cell r="E3478" t="str">
            <v>1 1/4</v>
          </cell>
          <cell r="F3478" t="str">
            <v>-</v>
          </cell>
          <cell r="G3478" t="str">
            <v>-</v>
          </cell>
          <cell r="H3478" t="str">
            <v>1500#</v>
          </cell>
        </row>
        <row r="3479">
          <cell r="C3479" t="str">
            <v>Valve - Swing Check1 1/4--2500#</v>
          </cell>
          <cell r="D3479" t="str">
            <v>Valve - Swing Check</v>
          </cell>
          <cell r="E3479" t="str">
            <v>1 1/4</v>
          </cell>
          <cell r="F3479" t="str">
            <v>-</v>
          </cell>
          <cell r="G3479" t="str">
            <v>-</v>
          </cell>
          <cell r="H3479" t="str">
            <v>2500#</v>
          </cell>
        </row>
        <row r="3480">
          <cell r="C3480" t="str">
            <v>Valve - Swing Check1 1/4--300#</v>
          </cell>
          <cell r="D3480" t="str">
            <v>Valve - Swing Check</v>
          </cell>
          <cell r="E3480" t="str">
            <v>1 1/4</v>
          </cell>
          <cell r="F3480" t="str">
            <v>-</v>
          </cell>
          <cell r="G3480" t="str">
            <v>-</v>
          </cell>
          <cell r="H3480" t="str">
            <v>300#</v>
          </cell>
          <cell r="I3480">
            <v>243</v>
          </cell>
          <cell r="J3480" t="str">
            <v>Anaco</v>
          </cell>
        </row>
        <row r="3481">
          <cell r="C3481" t="str">
            <v>Valve - Swing Check1 1/4--400#</v>
          </cell>
          <cell r="D3481" t="str">
            <v>Valve - Swing Check</v>
          </cell>
          <cell r="E3481" t="str">
            <v>1 1/4</v>
          </cell>
          <cell r="F3481" t="str">
            <v>-</v>
          </cell>
          <cell r="G3481" t="str">
            <v>-</v>
          </cell>
          <cell r="H3481" t="str">
            <v>400#</v>
          </cell>
        </row>
        <row r="3482">
          <cell r="C3482" t="str">
            <v>Valve - Swing Check1 1/4--600#</v>
          </cell>
          <cell r="D3482" t="str">
            <v>Valve - Swing Check</v>
          </cell>
          <cell r="E3482" t="str">
            <v>1 1/4</v>
          </cell>
          <cell r="F3482" t="str">
            <v>-</v>
          </cell>
          <cell r="G3482" t="str">
            <v>-</v>
          </cell>
          <cell r="H3482" t="str">
            <v>600#</v>
          </cell>
          <cell r="I3482">
            <v>243</v>
          </cell>
          <cell r="J3482" t="str">
            <v>Anaco</v>
          </cell>
        </row>
        <row r="3483">
          <cell r="C3483" t="str">
            <v>Valve - Swing Check1 1/4--900#</v>
          </cell>
          <cell r="D3483" t="str">
            <v>Valve - Swing Check</v>
          </cell>
          <cell r="E3483" t="str">
            <v>1 1/4</v>
          </cell>
          <cell r="F3483" t="str">
            <v>-</v>
          </cell>
          <cell r="G3483" t="str">
            <v>-</v>
          </cell>
          <cell r="H3483" t="str">
            <v>900#</v>
          </cell>
        </row>
        <row r="3484">
          <cell r="C3484" t="str">
            <v>Valve - Swing Check1/2--150#</v>
          </cell>
          <cell r="D3484" t="str">
            <v>Valve - Swing Check</v>
          </cell>
          <cell r="E3484" t="str">
            <v>1/2</v>
          </cell>
          <cell r="F3484" t="str">
            <v>-</v>
          </cell>
          <cell r="G3484" t="str">
            <v>-</v>
          </cell>
          <cell r="H3484" t="str">
            <v>150#</v>
          </cell>
          <cell r="I3484">
            <v>77</v>
          </cell>
          <cell r="J3484" t="str">
            <v>Anaco</v>
          </cell>
        </row>
        <row r="3485">
          <cell r="C3485" t="str">
            <v>Valve - Swing Check1/2--1500#</v>
          </cell>
          <cell r="D3485" t="str">
            <v>Valve - Swing Check</v>
          </cell>
          <cell r="E3485" t="str">
            <v>1/2</v>
          </cell>
          <cell r="F3485" t="str">
            <v>-</v>
          </cell>
          <cell r="G3485" t="str">
            <v>-</v>
          </cell>
          <cell r="H3485" t="str">
            <v>1500#</v>
          </cell>
        </row>
        <row r="3486">
          <cell r="C3486" t="str">
            <v>Valve - Swing Check1/2--2500#</v>
          </cell>
          <cell r="D3486" t="str">
            <v>Valve - Swing Check</v>
          </cell>
          <cell r="E3486" t="str">
            <v>1/2</v>
          </cell>
          <cell r="F3486" t="str">
            <v>-</v>
          </cell>
          <cell r="G3486" t="str">
            <v>-</v>
          </cell>
          <cell r="H3486" t="str">
            <v>2500#</v>
          </cell>
        </row>
        <row r="3487">
          <cell r="C3487" t="str">
            <v>Valve - Swing Check1/2--300#</v>
          </cell>
          <cell r="D3487" t="str">
            <v>Valve - Swing Check</v>
          </cell>
          <cell r="E3487" t="str">
            <v>1/2</v>
          </cell>
          <cell r="F3487" t="str">
            <v>-</v>
          </cell>
          <cell r="G3487" t="str">
            <v>-</v>
          </cell>
          <cell r="H3487" t="str">
            <v>300#</v>
          </cell>
          <cell r="I3487">
            <v>77</v>
          </cell>
          <cell r="J3487" t="str">
            <v>Anaco</v>
          </cell>
        </row>
        <row r="3488">
          <cell r="C3488" t="str">
            <v>Valve - Swing Check1/2--400#</v>
          </cell>
          <cell r="D3488" t="str">
            <v>Valve - Swing Check</v>
          </cell>
          <cell r="E3488" t="str">
            <v>1/2</v>
          </cell>
          <cell r="F3488" t="str">
            <v>-</v>
          </cell>
          <cell r="G3488" t="str">
            <v>-</v>
          </cell>
          <cell r="H3488" t="str">
            <v>400#</v>
          </cell>
        </row>
        <row r="3489">
          <cell r="C3489" t="str">
            <v>Valve - Swing Check1/2--600#</v>
          </cell>
          <cell r="D3489" t="str">
            <v>Valve - Swing Check</v>
          </cell>
          <cell r="E3489" t="str">
            <v>1/2</v>
          </cell>
          <cell r="F3489" t="str">
            <v>-</v>
          </cell>
          <cell r="G3489" t="str">
            <v>-</v>
          </cell>
          <cell r="H3489" t="str">
            <v>600#</v>
          </cell>
          <cell r="I3489">
            <v>77</v>
          </cell>
          <cell r="J3489" t="str">
            <v>Anaco</v>
          </cell>
        </row>
        <row r="3490">
          <cell r="C3490" t="str">
            <v>Valve - Swing Check1/2--900#</v>
          </cell>
          <cell r="D3490" t="str">
            <v>Valve - Swing Check</v>
          </cell>
          <cell r="E3490" t="str">
            <v>1/2</v>
          </cell>
          <cell r="F3490" t="str">
            <v>-</v>
          </cell>
          <cell r="G3490" t="str">
            <v>-</v>
          </cell>
          <cell r="H3490" t="str">
            <v>900#</v>
          </cell>
        </row>
        <row r="3491">
          <cell r="C3491" t="str">
            <v>Valve - Swing Check2 1/2--150#</v>
          </cell>
          <cell r="D3491" t="str">
            <v>Valve - Swing Check</v>
          </cell>
          <cell r="E3491" t="str">
            <v>2 1/2</v>
          </cell>
          <cell r="F3491" t="str">
            <v>-</v>
          </cell>
          <cell r="G3491" t="str">
            <v>-</v>
          </cell>
          <cell r="H3491" t="str">
            <v>150#</v>
          </cell>
          <cell r="I3491">
            <v>185</v>
          </cell>
          <cell r="J3491" t="str">
            <v>Anaco</v>
          </cell>
        </row>
        <row r="3492">
          <cell r="C3492" t="str">
            <v>Valve - Swing Check2 1/2--1500#</v>
          </cell>
          <cell r="D3492" t="str">
            <v>Valve - Swing Check</v>
          </cell>
          <cell r="E3492" t="str">
            <v>2 1/2</v>
          </cell>
          <cell r="F3492" t="str">
            <v>-</v>
          </cell>
          <cell r="G3492" t="str">
            <v>-</v>
          </cell>
          <cell r="H3492" t="str">
            <v>1500#</v>
          </cell>
        </row>
        <row r="3493">
          <cell r="C3493" t="str">
            <v>Valve - Swing Check2 1/2--2500#</v>
          </cell>
          <cell r="D3493" t="str">
            <v>Valve - Swing Check</v>
          </cell>
          <cell r="E3493" t="str">
            <v>2 1/2</v>
          </cell>
          <cell r="F3493" t="str">
            <v>-</v>
          </cell>
          <cell r="G3493" t="str">
            <v>-</v>
          </cell>
          <cell r="H3493" t="str">
            <v>2500#</v>
          </cell>
        </row>
        <row r="3494">
          <cell r="C3494" t="str">
            <v>Valve - Swing Check2 1/2--300#</v>
          </cell>
          <cell r="D3494" t="str">
            <v>Valve - Swing Check</v>
          </cell>
          <cell r="E3494" t="str">
            <v>2 1/2</v>
          </cell>
          <cell r="F3494" t="str">
            <v>-</v>
          </cell>
          <cell r="G3494" t="str">
            <v>-</v>
          </cell>
          <cell r="H3494" t="str">
            <v>300#</v>
          </cell>
          <cell r="I3494">
            <v>254</v>
          </cell>
          <cell r="J3494" t="str">
            <v>Anaco</v>
          </cell>
        </row>
        <row r="3495">
          <cell r="C3495" t="str">
            <v>Valve - Swing Check2 1/2--400#</v>
          </cell>
          <cell r="D3495" t="str">
            <v>Valve - Swing Check</v>
          </cell>
          <cell r="E3495" t="str">
            <v>2 1/2</v>
          </cell>
          <cell r="F3495" t="str">
            <v>-</v>
          </cell>
          <cell r="G3495" t="str">
            <v>-</v>
          </cell>
          <cell r="H3495" t="str">
            <v>400#</v>
          </cell>
        </row>
        <row r="3496">
          <cell r="C3496" t="str">
            <v>Valve - Swing Check2 1/2--600#</v>
          </cell>
          <cell r="D3496" t="str">
            <v>Valve - Swing Check</v>
          </cell>
          <cell r="E3496" t="str">
            <v>2 1/2</v>
          </cell>
          <cell r="F3496" t="str">
            <v>-</v>
          </cell>
          <cell r="G3496" t="str">
            <v>-</v>
          </cell>
          <cell r="H3496" t="str">
            <v>600#</v>
          </cell>
          <cell r="I3496">
            <v>388</v>
          </cell>
          <cell r="J3496" t="str">
            <v>Anaco</v>
          </cell>
        </row>
        <row r="3497">
          <cell r="C3497" t="str">
            <v>Valve - Swing Check2 1/2--900#</v>
          </cell>
          <cell r="D3497" t="str">
            <v>Valve - Swing Check</v>
          </cell>
          <cell r="E3497" t="str">
            <v>2 1/2</v>
          </cell>
          <cell r="F3497" t="str">
            <v>-</v>
          </cell>
          <cell r="G3497" t="str">
            <v>-</v>
          </cell>
          <cell r="H3497" t="str">
            <v>900#</v>
          </cell>
        </row>
        <row r="3498">
          <cell r="C3498" t="str">
            <v>Valve - Swing Check3 1/2--150#</v>
          </cell>
          <cell r="D3498" t="str">
            <v>Valve - Swing Check</v>
          </cell>
          <cell r="E3498" t="str">
            <v>3 1/2</v>
          </cell>
          <cell r="F3498" t="str">
            <v>-</v>
          </cell>
          <cell r="G3498" t="str">
            <v>-</v>
          </cell>
          <cell r="H3498" t="str">
            <v>150#</v>
          </cell>
        </row>
        <row r="3499">
          <cell r="C3499" t="str">
            <v>Valve - Swing Check3 1/2--1500#</v>
          </cell>
          <cell r="D3499" t="str">
            <v>Valve - Swing Check</v>
          </cell>
          <cell r="E3499" t="str">
            <v>3 1/2</v>
          </cell>
          <cell r="F3499" t="str">
            <v>-</v>
          </cell>
          <cell r="G3499" t="str">
            <v>-</v>
          </cell>
          <cell r="H3499" t="str">
            <v>1500#</v>
          </cell>
        </row>
        <row r="3500">
          <cell r="C3500" t="str">
            <v>Valve - Swing Check3 1/2--2500#</v>
          </cell>
          <cell r="D3500" t="str">
            <v>Valve - Swing Check</v>
          </cell>
          <cell r="E3500" t="str">
            <v>3 1/2</v>
          </cell>
          <cell r="F3500" t="str">
            <v>-</v>
          </cell>
          <cell r="G3500" t="str">
            <v>-</v>
          </cell>
          <cell r="H3500" t="str">
            <v>2500#</v>
          </cell>
        </row>
        <row r="3501">
          <cell r="C3501" t="str">
            <v>Valve - Swing Check3 1/2--300#</v>
          </cell>
          <cell r="D3501" t="str">
            <v>Valve - Swing Check</v>
          </cell>
          <cell r="E3501" t="str">
            <v>3 1/2</v>
          </cell>
          <cell r="F3501" t="str">
            <v>-</v>
          </cell>
          <cell r="G3501" t="str">
            <v>-</v>
          </cell>
          <cell r="H3501" t="str">
            <v>300#</v>
          </cell>
        </row>
        <row r="3502">
          <cell r="C3502" t="str">
            <v>Valve - Swing Check3 1/2--400#</v>
          </cell>
          <cell r="D3502" t="str">
            <v>Valve - Swing Check</v>
          </cell>
          <cell r="E3502" t="str">
            <v>3 1/2</v>
          </cell>
          <cell r="F3502" t="str">
            <v>-</v>
          </cell>
          <cell r="G3502" t="str">
            <v>-</v>
          </cell>
          <cell r="H3502" t="str">
            <v>400#</v>
          </cell>
        </row>
        <row r="3503">
          <cell r="C3503" t="str">
            <v>Valve - Swing Check3 1/2--600#</v>
          </cell>
          <cell r="D3503" t="str">
            <v>Valve - Swing Check</v>
          </cell>
          <cell r="E3503" t="str">
            <v>3 1/2</v>
          </cell>
          <cell r="F3503" t="str">
            <v>-</v>
          </cell>
          <cell r="G3503" t="str">
            <v>-</v>
          </cell>
          <cell r="H3503" t="str">
            <v>600#</v>
          </cell>
        </row>
        <row r="3504">
          <cell r="C3504" t="str">
            <v>Valve - Swing Check3 1/2--900#</v>
          </cell>
          <cell r="D3504" t="str">
            <v>Valve - Swing Check</v>
          </cell>
          <cell r="E3504" t="str">
            <v>3 1/2</v>
          </cell>
          <cell r="F3504" t="str">
            <v>-</v>
          </cell>
          <cell r="G3504" t="str">
            <v>-</v>
          </cell>
          <cell r="H3504" t="str">
            <v>900#</v>
          </cell>
        </row>
        <row r="3505">
          <cell r="C3505" t="str">
            <v>Valve - Swing Check3/4--150#</v>
          </cell>
          <cell r="D3505" t="str">
            <v>Valve - Swing Check</v>
          </cell>
          <cell r="E3505" t="str">
            <v>3/4</v>
          </cell>
          <cell r="F3505" t="str">
            <v>-</v>
          </cell>
          <cell r="G3505" t="str">
            <v>-</v>
          </cell>
          <cell r="H3505" t="str">
            <v>150#</v>
          </cell>
          <cell r="I3505">
            <v>94</v>
          </cell>
          <cell r="J3505" t="str">
            <v>Anaco</v>
          </cell>
        </row>
        <row r="3506">
          <cell r="C3506" t="str">
            <v>Valve - Swing Check3/4--1500#</v>
          </cell>
          <cell r="D3506" t="str">
            <v>Valve - Swing Check</v>
          </cell>
          <cell r="E3506" t="str">
            <v>3/4</v>
          </cell>
          <cell r="F3506" t="str">
            <v>-</v>
          </cell>
          <cell r="G3506" t="str">
            <v>-</v>
          </cell>
          <cell r="H3506" t="str">
            <v>1500#</v>
          </cell>
        </row>
        <row r="3507">
          <cell r="C3507" t="str">
            <v>Valve - Swing Check3/4--2500#</v>
          </cell>
          <cell r="D3507" t="str">
            <v>Valve - Swing Check</v>
          </cell>
          <cell r="E3507" t="str">
            <v>3/4</v>
          </cell>
          <cell r="F3507" t="str">
            <v>-</v>
          </cell>
          <cell r="G3507" t="str">
            <v>-</v>
          </cell>
          <cell r="H3507" t="str">
            <v>2500#</v>
          </cell>
        </row>
        <row r="3508">
          <cell r="C3508" t="str">
            <v>Valve - Swing Check3/4--300#</v>
          </cell>
          <cell r="D3508" t="str">
            <v>Valve - Swing Check</v>
          </cell>
          <cell r="E3508" t="str">
            <v>3/4</v>
          </cell>
          <cell r="F3508" t="str">
            <v>-</v>
          </cell>
          <cell r="G3508" t="str">
            <v>-</v>
          </cell>
          <cell r="H3508" t="str">
            <v>300#</v>
          </cell>
          <cell r="I3508">
            <v>94</v>
          </cell>
          <cell r="J3508" t="str">
            <v>Anaco</v>
          </cell>
        </row>
        <row r="3509">
          <cell r="C3509" t="str">
            <v>Valve - Swing Check3/4--400#</v>
          </cell>
          <cell r="D3509" t="str">
            <v>Valve - Swing Check</v>
          </cell>
          <cell r="E3509" t="str">
            <v>3/4</v>
          </cell>
          <cell r="F3509" t="str">
            <v>-</v>
          </cell>
          <cell r="G3509" t="str">
            <v>-</v>
          </cell>
          <cell r="H3509" t="str">
            <v>400#</v>
          </cell>
        </row>
        <row r="3510">
          <cell r="C3510" t="str">
            <v>Valve - Swing Check3/4--600#</v>
          </cell>
          <cell r="D3510" t="str">
            <v>Valve - Swing Check</v>
          </cell>
          <cell r="E3510" t="str">
            <v>3/4</v>
          </cell>
          <cell r="F3510" t="str">
            <v>-</v>
          </cell>
          <cell r="G3510" t="str">
            <v>-</v>
          </cell>
          <cell r="H3510" t="str">
            <v>600#</v>
          </cell>
          <cell r="I3510">
            <v>94</v>
          </cell>
          <cell r="J3510" t="str">
            <v>Anaco</v>
          </cell>
        </row>
        <row r="3511">
          <cell r="C3511" t="str">
            <v>Valve - Swing Check3/4--900#</v>
          </cell>
          <cell r="D3511" t="str">
            <v>Valve - Swing Check</v>
          </cell>
          <cell r="E3511" t="str">
            <v>3/4</v>
          </cell>
          <cell r="F3511" t="str">
            <v>-</v>
          </cell>
          <cell r="G3511" t="str">
            <v>-</v>
          </cell>
          <cell r="H3511" t="str">
            <v>900#</v>
          </cell>
        </row>
        <row r="3512">
          <cell r="C3512" t="str">
            <v/>
          </cell>
        </row>
        <row r="3513">
          <cell r="C3513" t="str">
            <v/>
          </cell>
        </row>
        <row r="3514">
          <cell r="C3514" t="str">
            <v/>
          </cell>
        </row>
        <row r="3515">
          <cell r="C3515" t="str">
            <v/>
          </cell>
        </row>
        <row r="3516">
          <cell r="C3516" t="str">
            <v/>
          </cell>
        </row>
        <row r="3517">
          <cell r="C3517" t="str">
            <v/>
          </cell>
        </row>
        <row r="3518">
          <cell r="C3518" t="str">
            <v/>
          </cell>
        </row>
        <row r="3519">
          <cell r="C3519" t="str">
            <v/>
          </cell>
        </row>
        <row r="3520">
          <cell r="C3520" t="str">
            <v/>
          </cell>
        </row>
        <row r="3521">
          <cell r="C3521" t="str">
            <v/>
          </cell>
        </row>
        <row r="3522">
          <cell r="C3522" t="str">
            <v/>
          </cell>
        </row>
        <row r="3523">
          <cell r="C3523" t="str">
            <v/>
          </cell>
        </row>
        <row r="3524">
          <cell r="C3524" t="str">
            <v/>
          </cell>
        </row>
        <row r="3525">
          <cell r="C3525" t="str">
            <v/>
          </cell>
        </row>
        <row r="3526">
          <cell r="C3526" t="str">
            <v/>
          </cell>
        </row>
        <row r="3527">
          <cell r="C3527" t="str">
            <v/>
          </cell>
        </row>
        <row r="3528">
          <cell r="C3528" t="str">
            <v/>
          </cell>
        </row>
        <row r="3529">
          <cell r="C3529" t="str">
            <v/>
          </cell>
        </row>
        <row r="3530">
          <cell r="C3530" t="str">
            <v/>
          </cell>
        </row>
        <row r="3531">
          <cell r="C3531" t="str">
            <v/>
          </cell>
        </row>
        <row r="3532">
          <cell r="C3532" t="str">
            <v/>
          </cell>
        </row>
        <row r="3533">
          <cell r="C3533" t="str">
            <v/>
          </cell>
        </row>
        <row r="3534">
          <cell r="C3534" t="str">
            <v/>
          </cell>
        </row>
        <row r="3535">
          <cell r="C3535" t="str">
            <v/>
          </cell>
        </row>
        <row r="3536">
          <cell r="C3536" t="str">
            <v/>
          </cell>
        </row>
        <row r="3537">
          <cell r="C3537" t="str">
            <v/>
          </cell>
        </row>
        <row r="3538">
          <cell r="C3538" t="str">
            <v/>
          </cell>
        </row>
        <row r="3539">
          <cell r="C3539" t="str">
            <v/>
          </cell>
        </row>
        <row r="3540">
          <cell r="C3540" t="str">
            <v/>
          </cell>
        </row>
        <row r="3541">
          <cell r="C3541" t="str">
            <v/>
          </cell>
        </row>
        <row r="3542">
          <cell r="C3542" t="str">
            <v/>
          </cell>
        </row>
        <row r="3543">
          <cell r="C3543" t="str">
            <v/>
          </cell>
        </row>
        <row r="3544">
          <cell r="C3544" t="str">
            <v/>
          </cell>
        </row>
        <row r="3545">
          <cell r="C3545" t="str">
            <v/>
          </cell>
        </row>
        <row r="3546">
          <cell r="C3546" t="str">
            <v/>
          </cell>
        </row>
        <row r="3547">
          <cell r="C3547" t="str">
            <v/>
          </cell>
        </row>
        <row r="3548">
          <cell r="C3548" t="str">
            <v/>
          </cell>
        </row>
        <row r="3549">
          <cell r="C3549" t="str">
            <v/>
          </cell>
        </row>
        <row r="3550">
          <cell r="C3550" t="str">
            <v/>
          </cell>
        </row>
        <row r="3551">
          <cell r="C3551" t="str">
            <v/>
          </cell>
        </row>
        <row r="3552">
          <cell r="C3552" t="str">
            <v/>
          </cell>
        </row>
        <row r="3553">
          <cell r="C3553" t="str">
            <v/>
          </cell>
        </row>
        <row r="3554">
          <cell r="C3554" t="str">
            <v/>
          </cell>
        </row>
        <row r="3555">
          <cell r="C3555" t="str">
            <v/>
          </cell>
        </row>
        <row r="3556">
          <cell r="C3556" t="str">
            <v/>
          </cell>
        </row>
        <row r="3557">
          <cell r="C3557" t="str">
            <v/>
          </cell>
        </row>
        <row r="3558">
          <cell r="C3558" t="str">
            <v/>
          </cell>
        </row>
        <row r="3559">
          <cell r="C3559" t="str">
            <v/>
          </cell>
        </row>
        <row r="3560">
          <cell r="C3560" t="str">
            <v/>
          </cell>
        </row>
        <row r="3561">
          <cell r="C3561" t="str">
            <v/>
          </cell>
        </row>
        <row r="3562">
          <cell r="C3562" t="str">
            <v/>
          </cell>
        </row>
        <row r="3563">
          <cell r="C3563" t="str">
            <v/>
          </cell>
        </row>
        <row r="3564">
          <cell r="C3564" t="str">
            <v/>
          </cell>
        </row>
        <row r="3565">
          <cell r="C3565" t="str">
            <v/>
          </cell>
        </row>
        <row r="3566">
          <cell r="C3566" t="str">
            <v/>
          </cell>
        </row>
        <row r="3567">
          <cell r="C3567" t="str">
            <v/>
          </cell>
        </row>
        <row r="3568">
          <cell r="C3568" t="str">
            <v/>
          </cell>
        </row>
        <row r="3569">
          <cell r="C3569" t="str">
            <v/>
          </cell>
        </row>
        <row r="3570">
          <cell r="C3570" t="str">
            <v/>
          </cell>
        </row>
        <row r="3571">
          <cell r="C3571" t="str">
            <v/>
          </cell>
        </row>
        <row r="3572">
          <cell r="C3572" t="str">
            <v/>
          </cell>
        </row>
        <row r="3573">
          <cell r="C3573" t="str">
            <v/>
          </cell>
        </row>
        <row r="3574">
          <cell r="C3574" t="str">
            <v/>
          </cell>
        </row>
        <row r="3575">
          <cell r="C3575" t="str">
            <v/>
          </cell>
        </row>
        <row r="3576">
          <cell r="C3576" t="str">
            <v/>
          </cell>
        </row>
        <row r="3577">
          <cell r="C3577" t="str">
            <v/>
          </cell>
        </row>
        <row r="3578">
          <cell r="C3578" t="str">
            <v/>
          </cell>
        </row>
        <row r="3579">
          <cell r="C3579" t="str">
            <v/>
          </cell>
        </row>
        <row r="3580">
          <cell r="C3580" t="str">
            <v/>
          </cell>
        </row>
        <row r="3581">
          <cell r="C3581" t="str">
            <v/>
          </cell>
        </row>
        <row r="3582">
          <cell r="C3582" t="str">
            <v/>
          </cell>
        </row>
        <row r="3583">
          <cell r="C3583" t="str">
            <v/>
          </cell>
        </row>
        <row r="3584">
          <cell r="C3584" t="str">
            <v/>
          </cell>
        </row>
        <row r="3585">
          <cell r="C3585" t="str">
            <v/>
          </cell>
        </row>
        <row r="3586">
          <cell r="C3586" t="str">
            <v/>
          </cell>
        </row>
        <row r="3587">
          <cell r="C3587" t="str">
            <v/>
          </cell>
        </row>
        <row r="3588">
          <cell r="C3588" t="str">
            <v/>
          </cell>
        </row>
        <row r="3589">
          <cell r="C3589" t="str">
            <v/>
          </cell>
        </row>
        <row r="3590">
          <cell r="C3590" t="str">
            <v/>
          </cell>
        </row>
        <row r="3591">
          <cell r="C3591" t="str">
            <v/>
          </cell>
        </row>
        <row r="3592">
          <cell r="C3592" t="str">
            <v/>
          </cell>
        </row>
        <row r="3593">
          <cell r="C3593" t="str">
            <v/>
          </cell>
        </row>
        <row r="3594">
          <cell r="C3594" t="str">
            <v/>
          </cell>
        </row>
        <row r="3595">
          <cell r="C3595" t="str">
            <v/>
          </cell>
        </row>
        <row r="3596">
          <cell r="C3596" t="str">
            <v/>
          </cell>
        </row>
        <row r="3597">
          <cell r="C3597" t="str">
            <v/>
          </cell>
        </row>
        <row r="3598">
          <cell r="C3598" t="str">
            <v/>
          </cell>
        </row>
        <row r="3599">
          <cell r="C3599" t="str">
            <v/>
          </cell>
        </row>
      </sheetData>
      <sheetData sheetId="2" refreshError="1">
        <row r="4">
          <cell r="C4" t="str">
            <v>Key</v>
          </cell>
          <cell r="D4" t="str">
            <v>Class</v>
          </cell>
          <cell r="E4" t="str">
            <v>Nick</v>
          </cell>
          <cell r="F4" t="str">
            <v>Code</v>
          </cell>
          <cell r="G4" t="str">
            <v>Description</v>
          </cell>
          <cell r="H4" t="str">
            <v>Specification</v>
          </cell>
          <cell r="I4" t="str">
            <v>Maker</v>
          </cell>
          <cell r="J4" t="str">
            <v>Unit</v>
          </cell>
          <cell r="K4" t="str">
            <v>Cost $</v>
          </cell>
        </row>
        <row r="5">
          <cell r="C5" t="str">
            <v>InsMVT-</v>
          </cell>
          <cell r="D5" t="str">
            <v>Ins</v>
          </cell>
          <cell r="E5" t="str">
            <v>MVT</v>
          </cell>
          <cell r="F5" t="str">
            <v>-</v>
          </cell>
          <cell r="G5" t="str">
            <v>Multivariable Transmitter</v>
          </cell>
          <cell r="H5" t="str">
            <v>FE-1</v>
          </cell>
          <cell r="I5" t="str">
            <v>Rosemount</v>
          </cell>
          <cell r="J5" t="str">
            <v>Ea</v>
          </cell>
          <cell r="K5">
            <v>3900</v>
          </cell>
        </row>
        <row r="7">
          <cell r="C7" t="str">
            <v>Key</v>
          </cell>
          <cell r="D7" t="str">
            <v>Class</v>
          </cell>
          <cell r="E7" t="str">
            <v>Nick</v>
          </cell>
          <cell r="F7" t="str">
            <v>Code</v>
          </cell>
          <cell r="G7" t="str">
            <v>Description</v>
          </cell>
          <cell r="H7" t="str">
            <v>Specification</v>
          </cell>
          <cell r="I7" t="str">
            <v>Maker</v>
          </cell>
          <cell r="J7" t="str">
            <v>Unit</v>
          </cell>
          <cell r="K7" t="str">
            <v>Cost $</v>
          </cell>
        </row>
        <row r="8">
          <cell r="C8" t="str">
            <v>EleCAD-</v>
          </cell>
          <cell r="D8" t="str">
            <v>Ele</v>
          </cell>
          <cell r="E8" t="str">
            <v>CAD</v>
          </cell>
          <cell r="F8" t="str">
            <v>-</v>
          </cell>
          <cell r="G8" t="str">
            <v>Cadwell Welded Join</v>
          </cell>
          <cell r="J8" t="str">
            <v>Ea</v>
          </cell>
          <cell r="K8">
            <v>3.83</v>
          </cell>
        </row>
        <row r="9">
          <cell r="C9" t="str">
            <v>EleCB-AR6</v>
          </cell>
          <cell r="D9" t="str">
            <v>Ele</v>
          </cell>
          <cell r="E9" t="str">
            <v>CB-AR</v>
          </cell>
          <cell r="F9">
            <v>6</v>
          </cell>
          <cell r="G9" t="str">
            <v>Cable  - Armored  3 Con. + Ground</v>
          </cell>
          <cell r="H9" t="str">
            <v>#6</v>
          </cell>
          <cell r="J9" t="str">
            <v>M</v>
          </cell>
          <cell r="K9">
            <v>0</v>
          </cell>
        </row>
        <row r="10">
          <cell r="C10" t="str">
            <v>EleCB-AR8</v>
          </cell>
          <cell r="D10" t="str">
            <v>Ele</v>
          </cell>
          <cell r="E10" t="str">
            <v>CB-AR</v>
          </cell>
          <cell r="F10">
            <v>8</v>
          </cell>
          <cell r="G10" t="str">
            <v>Cable  - Armored  3 Con. + Ground</v>
          </cell>
          <cell r="H10" t="str">
            <v>#8</v>
          </cell>
          <cell r="J10" t="str">
            <v>M</v>
          </cell>
          <cell r="K10">
            <v>0</v>
          </cell>
        </row>
        <row r="11">
          <cell r="C11" t="str">
            <v>EleCB-AR10</v>
          </cell>
          <cell r="D11" t="str">
            <v>Ele</v>
          </cell>
          <cell r="E11" t="str">
            <v>CB-AR</v>
          </cell>
          <cell r="F11">
            <v>10</v>
          </cell>
          <cell r="G11" t="str">
            <v>Cable  - Armored  3 Con. + Ground</v>
          </cell>
          <cell r="H11" t="str">
            <v>#10</v>
          </cell>
          <cell r="J11" t="str">
            <v>M</v>
          </cell>
          <cell r="K11">
            <v>4.4619422572178475</v>
          </cell>
        </row>
        <row r="12">
          <cell r="C12" t="str">
            <v>EleCB-AR12</v>
          </cell>
          <cell r="D12" t="str">
            <v>Ele</v>
          </cell>
          <cell r="E12" t="str">
            <v>CB-AR</v>
          </cell>
          <cell r="F12">
            <v>12</v>
          </cell>
          <cell r="G12" t="str">
            <v>Cable  - Armored  3 Con. + Ground</v>
          </cell>
          <cell r="H12" t="str">
            <v>#12</v>
          </cell>
          <cell r="J12" t="str">
            <v>M</v>
          </cell>
          <cell r="K12">
            <v>4.166666666666667</v>
          </cell>
        </row>
        <row r="13">
          <cell r="C13" t="str">
            <v>EleCB-AR14</v>
          </cell>
          <cell r="D13" t="str">
            <v>Ele</v>
          </cell>
          <cell r="E13" t="str">
            <v>CB-AR</v>
          </cell>
          <cell r="F13">
            <v>14</v>
          </cell>
          <cell r="G13" t="str">
            <v>Cable  - Armored  3 Con. + Ground</v>
          </cell>
          <cell r="H13" t="str">
            <v>#14</v>
          </cell>
          <cell r="J13" t="str">
            <v>M</v>
          </cell>
          <cell r="K13">
            <v>3.8713910761154859</v>
          </cell>
        </row>
        <row r="14">
          <cell r="C14" t="str">
            <v>EleCB-NK2</v>
          </cell>
          <cell r="D14" t="str">
            <v>Ele</v>
          </cell>
          <cell r="E14" t="str">
            <v>CB-NK</v>
          </cell>
          <cell r="F14">
            <v>2</v>
          </cell>
          <cell r="G14" t="str">
            <v>Cable - Naked</v>
          </cell>
          <cell r="H14" t="str">
            <v>#2</v>
          </cell>
          <cell r="J14" t="str">
            <v>M</v>
          </cell>
          <cell r="K14">
            <v>0</v>
          </cell>
        </row>
        <row r="15">
          <cell r="C15" t="str">
            <v>EleCB-NK2/0</v>
          </cell>
          <cell r="D15" t="str">
            <v>Ele</v>
          </cell>
          <cell r="E15" t="str">
            <v>CB-NK</v>
          </cell>
          <cell r="F15" t="str">
            <v>2/0</v>
          </cell>
          <cell r="G15" t="str">
            <v>Cable - Naked</v>
          </cell>
          <cell r="H15" t="str">
            <v>#2/0</v>
          </cell>
          <cell r="J15" t="str">
            <v>M</v>
          </cell>
          <cell r="K15">
            <v>0</v>
          </cell>
        </row>
        <row r="16">
          <cell r="C16" t="str">
            <v>EleCB-THW1</v>
          </cell>
          <cell r="D16" t="str">
            <v>Ele</v>
          </cell>
          <cell r="E16" t="str">
            <v>CB-THW</v>
          </cell>
          <cell r="F16">
            <v>1</v>
          </cell>
          <cell r="G16" t="str">
            <v>Cable - THW</v>
          </cell>
          <cell r="H16" t="str">
            <v xml:space="preserve">#1 </v>
          </cell>
          <cell r="J16" t="str">
            <v>M</v>
          </cell>
          <cell r="K16">
            <v>1.5091863517060369</v>
          </cell>
        </row>
        <row r="17">
          <cell r="C17" t="str">
            <v>EleCB-THW2</v>
          </cell>
          <cell r="D17" t="str">
            <v>Ele</v>
          </cell>
          <cell r="E17" t="str">
            <v>CB-THW</v>
          </cell>
          <cell r="F17">
            <v>2</v>
          </cell>
          <cell r="G17" t="str">
            <v>Cable - THW</v>
          </cell>
          <cell r="H17" t="str">
            <v xml:space="preserve">#2 </v>
          </cell>
          <cell r="J17" t="str">
            <v>M</v>
          </cell>
          <cell r="K17">
            <v>1.2467191601049867</v>
          </cell>
        </row>
        <row r="18">
          <cell r="C18" t="str">
            <v>EleCB-THW4</v>
          </cell>
          <cell r="D18" t="str">
            <v>Ele</v>
          </cell>
          <cell r="E18" t="str">
            <v>CB-THW</v>
          </cell>
          <cell r="F18">
            <v>4</v>
          </cell>
          <cell r="G18" t="str">
            <v>Cable - THW</v>
          </cell>
          <cell r="H18" t="str">
            <v xml:space="preserve">#4 </v>
          </cell>
          <cell r="J18" t="str">
            <v>M</v>
          </cell>
          <cell r="K18">
            <v>0.72178477690288712</v>
          </cell>
        </row>
        <row r="19">
          <cell r="C19" t="str">
            <v>EleCB-THW6</v>
          </cell>
          <cell r="D19" t="str">
            <v>Ele</v>
          </cell>
          <cell r="E19" t="str">
            <v>CB-THW</v>
          </cell>
          <cell r="F19">
            <v>6</v>
          </cell>
          <cell r="G19" t="str">
            <v>Cable - THW</v>
          </cell>
          <cell r="H19" t="str">
            <v xml:space="preserve">#6 </v>
          </cell>
          <cell r="J19" t="str">
            <v>M</v>
          </cell>
          <cell r="K19">
            <v>0.49212598425196852</v>
          </cell>
        </row>
        <row r="20">
          <cell r="C20" t="str">
            <v>EleCB-THW8</v>
          </cell>
          <cell r="D20" t="str">
            <v>Ele</v>
          </cell>
          <cell r="E20" t="str">
            <v>CB-THW</v>
          </cell>
          <cell r="F20">
            <v>8</v>
          </cell>
          <cell r="G20" t="str">
            <v>Cable - THW</v>
          </cell>
          <cell r="H20" t="str">
            <v xml:space="preserve">#8 </v>
          </cell>
          <cell r="J20" t="str">
            <v>M</v>
          </cell>
          <cell r="K20">
            <v>0.36089238845144356</v>
          </cell>
        </row>
        <row r="21">
          <cell r="C21" t="str">
            <v>EleCB-THW10</v>
          </cell>
          <cell r="D21" t="str">
            <v>Ele</v>
          </cell>
          <cell r="E21" t="str">
            <v>CB-THW</v>
          </cell>
          <cell r="F21">
            <v>10</v>
          </cell>
          <cell r="G21" t="str">
            <v>Cable - THW</v>
          </cell>
          <cell r="H21" t="str">
            <v xml:space="preserve">#10 </v>
          </cell>
          <cell r="J21" t="str">
            <v>M</v>
          </cell>
          <cell r="K21">
            <v>0.19685039370078738</v>
          </cell>
        </row>
        <row r="22">
          <cell r="C22" t="str">
            <v>EleCB-THW12</v>
          </cell>
          <cell r="D22" t="str">
            <v>Ele</v>
          </cell>
          <cell r="E22" t="str">
            <v>CB-THW</v>
          </cell>
          <cell r="F22">
            <v>12</v>
          </cell>
          <cell r="G22" t="str">
            <v>Cable - THW</v>
          </cell>
          <cell r="H22" t="str">
            <v xml:space="preserve">#12 </v>
          </cell>
          <cell r="J22" t="str">
            <v>M</v>
          </cell>
          <cell r="K22">
            <v>0</v>
          </cell>
        </row>
        <row r="23">
          <cell r="C23" t="str">
            <v>EleCB-THW14</v>
          </cell>
          <cell r="D23" t="str">
            <v>Ele</v>
          </cell>
          <cell r="E23" t="str">
            <v>CB-THW</v>
          </cell>
          <cell r="F23">
            <v>14</v>
          </cell>
          <cell r="G23" t="str">
            <v>Cable - THW</v>
          </cell>
          <cell r="H23" t="str">
            <v xml:space="preserve">#14 </v>
          </cell>
          <cell r="J23" t="str">
            <v>M</v>
          </cell>
          <cell r="K23">
            <v>0</v>
          </cell>
        </row>
        <row r="24">
          <cell r="C24" t="str">
            <v>EleCB-THW16</v>
          </cell>
          <cell r="D24" t="str">
            <v>Ele</v>
          </cell>
          <cell r="E24" t="str">
            <v>CB-THW</v>
          </cell>
          <cell r="F24">
            <v>16</v>
          </cell>
          <cell r="G24" t="str">
            <v>Cable - THW</v>
          </cell>
          <cell r="H24" t="str">
            <v xml:space="preserve">#16 </v>
          </cell>
          <cell r="J24" t="str">
            <v>M</v>
          </cell>
          <cell r="K24">
            <v>0</v>
          </cell>
        </row>
        <row r="25">
          <cell r="C25" t="str">
            <v>EleCB-THW18</v>
          </cell>
          <cell r="D25" t="str">
            <v>Ele</v>
          </cell>
          <cell r="E25" t="str">
            <v>CB-THW</v>
          </cell>
          <cell r="F25">
            <v>18</v>
          </cell>
          <cell r="G25" t="str">
            <v>Cable - THW</v>
          </cell>
          <cell r="H25" t="str">
            <v xml:space="preserve">#18 </v>
          </cell>
          <cell r="J25" t="str">
            <v>M</v>
          </cell>
          <cell r="K25">
            <v>0</v>
          </cell>
        </row>
        <row r="26">
          <cell r="C26" t="str">
            <v>EleCB-THW20</v>
          </cell>
          <cell r="D26" t="str">
            <v>Ele</v>
          </cell>
          <cell r="E26" t="str">
            <v>CB-THW</v>
          </cell>
          <cell r="F26">
            <v>20</v>
          </cell>
          <cell r="G26" t="str">
            <v>Cable - THW</v>
          </cell>
          <cell r="H26" t="str">
            <v xml:space="preserve">#20 </v>
          </cell>
          <cell r="J26" t="str">
            <v>M</v>
          </cell>
          <cell r="K26">
            <v>0</v>
          </cell>
        </row>
        <row r="27">
          <cell r="C27" t="str">
            <v>EleCB-THW250</v>
          </cell>
          <cell r="D27" t="str">
            <v>Ele</v>
          </cell>
          <cell r="E27" t="str">
            <v>CB-THW</v>
          </cell>
          <cell r="F27">
            <v>250</v>
          </cell>
          <cell r="G27" t="str">
            <v>Cable - THW</v>
          </cell>
          <cell r="H27" t="str">
            <v>250 MCM</v>
          </cell>
          <cell r="J27" t="str">
            <v>M</v>
          </cell>
          <cell r="K27">
            <v>8.4645669291338574</v>
          </cell>
        </row>
        <row r="28">
          <cell r="C28" t="str">
            <v>EleCB-THW500</v>
          </cell>
          <cell r="D28" t="str">
            <v>Ele</v>
          </cell>
          <cell r="E28" t="str">
            <v>CB-THW</v>
          </cell>
          <cell r="F28">
            <v>500</v>
          </cell>
          <cell r="G28" t="str">
            <v>Cable - THW</v>
          </cell>
          <cell r="H28" t="str">
            <v>500 MCM</v>
          </cell>
          <cell r="J28" t="str">
            <v>M</v>
          </cell>
          <cell r="K28">
            <v>11.909448818897637</v>
          </cell>
        </row>
        <row r="29">
          <cell r="C29" t="str">
            <v>EleCB-THW1/0</v>
          </cell>
          <cell r="D29" t="str">
            <v>Ele</v>
          </cell>
          <cell r="E29" t="str">
            <v>CB-THW</v>
          </cell>
          <cell r="F29" t="str">
            <v>1/0</v>
          </cell>
          <cell r="G29" t="str">
            <v>Cable - THW</v>
          </cell>
          <cell r="H29" t="str">
            <v>1/0</v>
          </cell>
          <cell r="J29" t="str">
            <v>M</v>
          </cell>
          <cell r="K29">
            <v>2.690288713910761</v>
          </cell>
        </row>
        <row r="30">
          <cell r="C30" t="str">
            <v>EleCB-THW2/0</v>
          </cell>
          <cell r="D30" t="str">
            <v>Ele</v>
          </cell>
          <cell r="E30" t="str">
            <v>CB-THW</v>
          </cell>
          <cell r="F30" t="str">
            <v>2/0</v>
          </cell>
          <cell r="G30" t="str">
            <v>Cable - THW</v>
          </cell>
          <cell r="H30" t="str">
            <v>2/0</v>
          </cell>
          <cell r="J30" t="str">
            <v>M</v>
          </cell>
          <cell r="K30">
            <v>2.0997375328083989</v>
          </cell>
        </row>
        <row r="31">
          <cell r="C31" t="str">
            <v>EleCB-THW3/0</v>
          </cell>
          <cell r="D31" t="str">
            <v>Ele</v>
          </cell>
          <cell r="E31" t="str">
            <v>CB-THW</v>
          </cell>
          <cell r="F31" t="str">
            <v>3/0</v>
          </cell>
          <cell r="G31" t="str">
            <v>Cable - THW</v>
          </cell>
          <cell r="H31" t="str">
            <v>3/0</v>
          </cell>
          <cell r="J31" t="str">
            <v>M</v>
          </cell>
          <cell r="K31">
            <v>2.7559055118110236</v>
          </cell>
        </row>
        <row r="32">
          <cell r="C32" t="str">
            <v>EleCB-THW4/0</v>
          </cell>
          <cell r="D32" t="str">
            <v>Ele</v>
          </cell>
          <cell r="E32" t="str">
            <v>CB-THW</v>
          </cell>
          <cell r="F32" t="str">
            <v>4/0</v>
          </cell>
          <cell r="G32" t="str">
            <v>Cable - THW</v>
          </cell>
          <cell r="H32" t="str">
            <v>4/0</v>
          </cell>
          <cell r="J32" t="str">
            <v>M</v>
          </cell>
          <cell r="K32">
            <v>5.1181102362204722</v>
          </cell>
        </row>
        <row r="33">
          <cell r="C33" t="str">
            <v>EleCB-TT3-10</v>
          </cell>
          <cell r="D33" t="str">
            <v>Ele</v>
          </cell>
          <cell r="E33" t="str">
            <v>CB-TT</v>
          </cell>
          <cell r="F33" t="str">
            <v>3-10</v>
          </cell>
          <cell r="G33" t="str">
            <v>Cable - Tray Type</v>
          </cell>
          <cell r="H33" t="str">
            <v xml:space="preserve"> 3 Cond #10</v>
          </cell>
          <cell r="J33" t="str">
            <v>M</v>
          </cell>
          <cell r="K33">
            <v>0</v>
          </cell>
        </row>
        <row r="34">
          <cell r="C34" t="str">
            <v>EleCB-TT3-12</v>
          </cell>
          <cell r="D34" t="str">
            <v>Ele</v>
          </cell>
          <cell r="E34" t="str">
            <v>CB-TT</v>
          </cell>
          <cell r="F34" t="str">
            <v>3-12</v>
          </cell>
          <cell r="G34" t="str">
            <v>Cable - Tray Type</v>
          </cell>
          <cell r="H34" t="str">
            <v xml:space="preserve"> 3 Cond #12</v>
          </cell>
          <cell r="J34" t="str">
            <v>M</v>
          </cell>
          <cell r="K34">
            <v>2.0669291338582676</v>
          </cell>
        </row>
        <row r="35">
          <cell r="C35" t="str">
            <v>EleCB-TT3-14</v>
          </cell>
          <cell r="D35" t="str">
            <v>Ele</v>
          </cell>
          <cell r="E35" t="str">
            <v>CB-TT</v>
          </cell>
          <cell r="F35" t="str">
            <v>3-14</v>
          </cell>
          <cell r="G35" t="str">
            <v>Cable - Tray Type</v>
          </cell>
          <cell r="H35" t="str">
            <v xml:space="preserve"> 3 Cond #14</v>
          </cell>
          <cell r="J35" t="str">
            <v>M</v>
          </cell>
          <cell r="K35">
            <v>1.6732283464566928</v>
          </cell>
        </row>
        <row r="36">
          <cell r="C36" t="str">
            <v>EleCB-TT3-2/0</v>
          </cell>
          <cell r="D36" t="str">
            <v>Ele</v>
          </cell>
          <cell r="E36" t="str">
            <v>CB-TT</v>
          </cell>
          <cell r="F36" t="str">
            <v>3-2/0</v>
          </cell>
          <cell r="G36" t="str">
            <v>Cable - Tray Type</v>
          </cell>
          <cell r="H36" t="str">
            <v xml:space="preserve"> 3 Cond #2/0, #6 Gnd</v>
          </cell>
          <cell r="J36" t="str">
            <v>M</v>
          </cell>
          <cell r="K36">
            <v>22.34251968503937</v>
          </cell>
        </row>
        <row r="37">
          <cell r="C37" t="str">
            <v>EleCB-TT3-4</v>
          </cell>
          <cell r="D37" t="str">
            <v>Ele</v>
          </cell>
          <cell r="E37" t="str">
            <v>CB-TT</v>
          </cell>
          <cell r="F37" t="str">
            <v>3-4</v>
          </cell>
          <cell r="G37" t="str">
            <v>Cable - Tray Type</v>
          </cell>
          <cell r="H37" t="str">
            <v xml:space="preserve"> 3 Cond #4, #8 Gnd, </v>
          </cell>
          <cell r="J37" t="str">
            <v>M</v>
          </cell>
          <cell r="K37">
            <v>9.4160104986876636</v>
          </cell>
        </row>
        <row r="38">
          <cell r="C38" t="str">
            <v>EleCB-TT3-6</v>
          </cell>
          <cell r="D38" t="str">
            <v>Ele</v>
          </cell>
          <cell r="E38" t="str">
            <v>CB-TT</v>
          </cell>
          <cell r="F38" t="str">
            <v>3-6</v>
          </cell>
          <cell r="G38" t="str">
            <v>Cable - Tray Type</v>
          </cell>
          <cell r="H38" t="str">
            <v xml:space="preserve"> 3 Cond #6, #10 Gnd.</v>
          </cell>
          <cell r="J38" t="str">
            <v>M</v>
          </cell>
          <cell r="K38">
            <v>0</v>
          </cell>
        </row>
        <row r="39">
          <cell r="C39" t="str">
            <v>EleCB-TT4-10</v>
          </cell>
          <cell r="D39" t="str">
            <v>Ele</v>
          </cell>
          <cell r="E39" t="str">
            <v>CB-TT</v>
          </cell>
          <cell r="F39" t="str">
            <v>4-10</v>
          </cell>
          <cell r="G39" t="str">
            <v>Cable - Tray Type</v>
          </cell>
          <cell r="H39" t="str">
            <v xml:space="preserve"> 4 Cond #10</v>
          </cell>
          <cell r="J39" t="str">
            <v>M</v>
          </cell>
          <cell r="K39">
            <v>4.2650918635170605</v>
          </cell>
        </row>
        <row r="40">
          <cell r="C40" t="str">
            <v>EleCB-TT4-12</v>
          </cell>
          <cell r="D40" t="str">
            <v>Ele</v>
          </cell>
          <cell r="E40" t="str">
            <v>CB-TT</v>
          </cell>
          <cell r="F40" t="str">
            <v>4-12</v>
          </cell>
          <cell r="G40" t="str">
            <v>Cable - Tray Type</v>
          </cell>
          <cell r="H40" t="str">
            <v xml:space="preserve"> 4 Cond #12</v>
          </cell>
          <cell r="J40" t="str">
            <v>M</v>
          </cell>
          <cell r="K40">
            <v>2.4278215223097113</v>
          </cell>
        </row>
        <row r="41">
          <cell r="C41" t="str">
            <v>EleCB-TT4-14</v>
          </cell>
          <cell r="D41" t="str">
            <v>Ele</v>
          </cell>
          <cell r="E41" t="str">
            <v>CB-TT</v>
          </cell>
          <cell r="F41" t="str">
            <v>4-14</v>
          </cell>
          <cell r="G41" t="str">
            <v>Cable - Tray Type</v>
          </cell>
          <cell r="H41" t="str">
            <v xml:space="preserve"> 4 Cond #14</v>
          </cell>
          <cell r="J41" t="str">
            <v>M</v>
          </cell>
          <cell r="K41">
            <v>0</v>
          </cell>
        </row>
        <row r="42">
          <cell r="C42" t="str">
            <v>EleCB-TT9-10</v>
          </cell>
          <cell r="D42" t="str">
            <v>Ele</v>
          </cell>
          <cell r="E42" t="str">
            <v>CB-TT</v>
          </cell>
          <cell r="F42" t="str">
            <v>9-10</v>
          </cell>
          <cell r="G42" t="str">
            <v>Cable - Tray Type</v>
          </cell>
          <cell r="H42" t="str">
            <v xml:space="preserve"> 9 Cond #10</v>
          </cell>
          <cell r="J42" t="str">
            <v>M</v>
          </cell>
          <cell r="K42">
            <v>8.3005249343832013</v>
          </cell>
        </row>
        <row r="43">
          <cell r="C43" t="str">
            <v>EleCB-TT9-12</v>
          </cell>
          <cell r="D43" t="str">
            <v>Ele</v>
          </cell>
          <cell r="E43" t="str">
            <v>CB-TT</v>
          </cell>
          <cell r="F43" t="str">
            <v>9-12</v>
          </cell>
          <cell r="G43" t="str">
            <v>Cable - Tray Type</v>
          </cell>
          <cell r="H43" t="str">
            <v xml:space="preserve"> 9 Cond #12</v>
          </cell>
          <cell r="J43" t="str">
            <v>M</v>
          </cell>
          <cell r="K43">
            <v>0</v>
          </cell>
        </row>
        <row r="44">
          <cell r="C44" t="str">
            <v>EleCB-TT9-14</v>
          </cell>
          <cell r="D44" t="str">
            <v>Ele</v>
          </cell>
          <cell r="E44" t="str">
            <v>CB-TT</v>
          </cell>
          <cell r="F44" t="str">
            <v>9-14</v>
          </cell>
          <cell r="G44" t="str">
            <v>Cable - Tray Type</v>
          </cell>
          <cell r="H44" t="str">
            <v xml:space="preserve"> 9 Cond #14</v>
          </cell>
          <cell r="J44" t="str">
            <v>M</v>
          </cell>
          <cell r="K44">
            <v>4.5275590551181102</v>
          </cell>
        </row>
        <row r="45">
          <cell r="C45" t="str">
            <v>EleCD-PVC1</v>
          </cell>
          <cell r="D45" t="str">
            <v>Ele</v>
          </cell>
          <cell r="E45" t="str">
            <v>CD-PVC</v>
          </cell>
          <cell r="F45">
            <v>1</v>
          </cell>
          <cell r="G45" t="str">
            <v>Conduit - PVC</v>
          </cell>
          <cell r="H45" t="str">
            <v>1"</v>
          </cell>
          <cell r="J45" t="str">
            <v>M</v>
          </cell>
          <cell r="K45">
            <v>0.72178477690288712</v>
          </cell>
        </row>
        <row r="46">
          <cell r="C46" t="str">
            <v>EleCD-PVC2</v>
          </cell>
          <cell r="D46" t="str">
            <v>Ele</v>
          </cell>
          <cell r="E46" t="str">
            <v>CD-PVC</v>
          </cell>
          <cell r="F46">
            <v>2</v>
          </cell>
          <cell r="G46" t="str">
            <v>Conduit - PVC</v>
          </cell>
          <cell r="H46" t="str">
            <v>2"</v>
          </cell>
          <cell r="J46" t="str">
            <v>M</v>
          </cell>
          <cell r="K46">
            <v>1.8372703412073492</v>
          </cell>
        </row>
        <row r="47">
          <cell r="C47" t="str">
            <v>EleCD-PVC3</v>
          </cell>
          <cell r="D47" t="str">
            <v>Ele</v>
          </cell>
          <cell r="E47" t="str">
            <v>CD-PVC</v>
          </cell>
          <cell r="F47">
            <v>3</v>
          </cell>
          <cell r="G47" t="str">
            <v>Conduit - PVC</v>
          </cell>
          <cell r="H47" t="str">
            <v>3"</v>
          </cell>
          <cell r="J47" t="str">
            <v>M</v>
          </cell>
          <cell r="K47">
            <v>0</v>
          </cell>
        </row>
        <row r="48">
          <cell r="C48" t="str">
            <v>EleCD-PVC4</v>
          </cell>
          <cell r="D48" t="str">
            <v>Ele</v>
          </cell>
          <cell r="E48" t="str">
            <v>CD-PVC</v>
          </cell>
          <cell r="F48">
            <v>4</v>
          </cell>
          <cell r="G48" t="str">
            <v>Conduit - PVC</v>
          </cell>
          <cell r="H48" t="str">
            <v>4"</v>
          </cell>
          <cell r="J48" t="str">
            <v>M</v>
          </cell>
          <cell r="K48">
            <v>4.2322834645669287</v>
          </cell>
        </row>
        <row r="49">
          <cell r="C49" t="str">
            <v>EleCD-PVC6</v>
          </cell>
          <cell r="D49" t="str">
            <v>Ele</v>
          </cell>
          <cell r="E49" t="str">
            <v>CD-PVC</v>
          </cell>
          <cell r="F49">
            <v>6</v>
          </cell>
          <cell r="G49" t="str">
            <v>Conduit - PVC</v>
          </cell>
          <cell r="H49" t="str">
            <v>6"</v>
          </cell>
          <cell r="J49" t="str">
            <v>M</v>
          </cell>
          <cell r="K49">
            <v>8.9895013123359568</v>
          </cell>
        </row>
        <row r="50">
          <cell r="C50" t="str">
            <v>EleCD-PVC1 1/2</v>
          </cell>
          <cell r="D50" t="str">
            <v>Ele</v>
          </cell>
          <cell r="E50" t="str">
            <v>CD-PVC</v>
          </cell>
          <cell r="F50" t="str">
            <v>1 1/2</v>
          </cell>
          <cell r="G50" t="str">
            <v>Conduit - PVC</v>
          </cell>
          <cell r="H50" t="str">
            <v>1 1/2"</v>
          </cell>
          <cell r="J50" t="str">
            <v>M</v>
          </cell>
          <cell r="K50">
            <v>0</v>
          </cell>
        </row>
        <row r="51">
          <cell r="C51" t="str">
            <v>EleCD-PVC1/2</v>
          </cell>
          <cell r="D51" t="str">
            <v>Ele</v>
          </cell>
          <cell r="E51" t="str">
            <v>CD-PVC</v>
          </cell>
          <cell r="F51" t="str">
            <v>1/2</v>
          </cell>
          <cell r="G51" t="str">
            <v>Conduit - PVC</v>
          </cell>
          <cell r="H51" t="str">
            <v>1/2"</v>
          </cell>
          <cell r="J51" t="str">
            <v>M</v>
          </cell>
          <cell r="K51">
            <v>0</v>
          </cell>
        </row>
        <row r="52">
          <cell r="C52" t="str">
            <v>EleCD-PVC3/4</v>
          </cell>
          <cell r="D52" t="str">
            <v>Ele</v>
          </cell>
          <cell r="E52" t="str">
            <v>CD-PVC</v>
          </cell>
          <cell r="F52" t="str">
            <v>3/4</v>
          </cell>
          <cell r="G52" t="str">
            <v>Conduit - PVC</v>
          </cell>
          <cell r="H52" t="str">
            <v>3/4"</v>
          </cell>
          <cell r="J52" t="str">
            <v>M</v>
          </cell>
          <cell r="K52">
            <v>0</v>
          </cell>
        </row>
        <row r="53">
          <cell r="C53" t="str">
            <v>EleCD-RS1</v>
          </cell>
          <cell r="D53" t="str">
            <v>Ele</v>
          </cell>
          <cell r="E53" t="str">
            <v>CD-RS</v>
          </cell>
          <cell r="F53">
            <v>1</v>
          </cell>
          <cell r="G53" t="str">
            <v>Conduit - Rigid Steel</v>
          </cell>
          <cell r="H53" t="str">
            <v>1"</v>
          </cell>
          <cell r="J53" t="str">
            <v>M</v>
          </cell>
          <cell r="K53">
            <v>3.3792650918635174</v>
          </cell>
        </row>
        <row r="54">
          <cell r="C54" t="str">
            <v>EleCD-RS2</v>
          </cell>
          <cell r="D54" t="str">
            <v>Ele</v>
          </cell>
          <cell r="E54" t="str">
            <v>CD-RS</v>
          </cell>
          <cell r="F54">
            <v>2</v>
          </cell>
          <cell r="G54" t="str">
            <v>Conduit - Rigid Steel</v>
          </cell>
          <cell r="H54" t="str">
            <v>2"</v>
          </cell>
          <cell r="J54" t="str">
            <v>M</v>
          </cell>
          <cell r="K54">
            <v>5.3477690288713911</v>
          </cell>
        </row>
        <row r="55">
          <cell r="C55" t="str">
            <v>EleCD-RS3</v>
          </cell>
          <cell r="D55" t="str">
            <v>Ele</v>
          </cell>
          <cell r="E55" t="str">
            <v>CD-RS</v>
          </cell>
          <cell r="F55">
            <v>3</v>
          </cell>
          <cell r="G55" t="str">
            <v>Conduit - Rigid Steel</v>
          </cell>
          <cell r="H55" t="str">
            <v>3"</v>
          </cell>
          <cell r="J55" t="str">
            <v>M</v>
          </cell>
          <cell r="K55">
            <v>11.089238845144358</v>
          </cell>
        </row>
        <row r="56">
          <cell r="C56" t="str">
            <v>EleCD-RS4</v>
          </cell>
          <cell r="D56" t="str">
            <v>Ele</v>
          </cell>
          <cell r="E56" t="str">
            <v>CD-RS</v>
          </cell>
          <cell r="F56">
            <v>4</v>
          </cell>
          <cell r="G56" t="str">
            <v>Conduit - Rigid Steel</v>
          </cell>
          <cell r="H56" t="str">
            <v>4"</v>
          </cell>
          <cell r="J56" t="str">
            <v>M</v>
          </cell>
          <cell r="K56">
            <v>16.141732283464567</v>
          </cell>
        </row>
        <row r="57">
          <cell r="C57" t="str">
            <v>EleCD-RS1 11/2</v>
          </cell>
          <cell r="D57" t="str">
            <v>Ele</v>
          </cell>
          <cell r="E57" t="str">
            <v>CD-RS</v>
          </cell>
          <cell r="F57" t="str">
            <v>1 11/2</v>
          </cell>
          <cell r="G57" t="str">
            <v>Conduit - Rigid Steel</v>
          </cell>
          <cell r="H57" t="str">
            <v>1 1/2"</v>
          </cell>
          <cell r="J57" t="str">
            <v>M</v>
          </cell>
          <cell r="K57">
            <v>4.7900262467191599</v>
          </cell>
        </row>
        <row r="58">
          <cell r="C58" t="str">
            <v>EleCD-RS1/2</v>
          </cell>
          <cell r="D58" t="str">
            <v>Ele</v>
          </cell>
          <cell r="E58" t="str">
            <v>CD-RS</v>
          </cell>
          <cell r="F58" t="str">
            <v>1/2</v>
          </cell>
          <cell r="G58" t="str">
            <v>Conduit - Rigid Steel</v>
          </cell>
          <cell r="H58" t="str">
            <v>1/2"</v>
          </cell>
          <cell r="J58" t="str">
            <v>M</v>
          </cell>
          <cell r="K58">
            <v>1.7716535433070866</v>
          </cell>
        </row>
        <row r="59">
          <cell r="C59" t="str">
            <v>EleCD-RS3/4</v>
          </cell>
          <cell r="D59" t="str">
            <v>Ele</v>
          </cell>
          <cell r="E59" t="str">
            <v>CD-RS</v>
          </cell>
          <cell r="F59" t="str">
            <v>3/4</v>
          </cell>
          <cell r="G59" t="str">
            <v>Conduit - Rigid Steel</v>
          </cell>
          <cell r="H59" t="str">
            <v>3/4"</v>
          </cell>
          <cell r="J59" t="str">
            <v>M</v>
          </cell>
          <cell r="K59">
            <v>0</v>
          </cell>
        </row>
        <row r="60">
          <cell r="C60" t="str">
            <v>EleCLP50</v>
          </cell>
          <cell r="D60" t="str">
            <v>Ele</v>
          </cell>
          <cell r="E60" t="str">
            <v>CLP</v>
          </cell>
          <cell r="F60">
            <v>50</v>
          </cell>
          <cell r="G60" t="str">
            <v>Concrete Lighting Pole</v>
          </cell>
          <cell r="H60" t="str">
            <v xml:space="preserve"> 50' </v>
          </cell>
          <cell r="J60" t="str">
            <v>Ea</v>
          </cell>
          <cell r="K60">
            <v>600</v>
          </cell>
        </row>
        <row r="61">
          <cell r="C61" t="str">
            <v>EleCT-AL12</v>
          </cell>
          <cell r="D61" t="str">
            <v>Ele</v>
          </cell>
          <cell r="E61" t="str">
            <v>CT-AL</v>
          </cell>
          <cell r="F61">
            <v>12</v>
          </cell>
          <cell r="G61" t="str">
            <v xml:space="preserve">Cable Tray - Aluminum </v>
          </cell>
          <cell r="H61" t="str">
            <v>9"R, 12"W, 24' L</v>
          </cell>
          <cell r="J61" t="str">
            <v>M</v>
          </cell>
          <cell r="K61">
            <v>45.341207349081365</v>
          </cell>
        </row>
        <row r="62">
          <cell r="C62" t="str">
            <v>EleCT-AL18</v>
          </cell>
          <cell r="D62" t="str">
            <v>Ele</v>
          </cell>
          <cell r="E62" t="str">
            <v>CT-AL</v>
          </cell>
          <cell r="F62">
            <v>18</v>
          </cell>
          <cell r="G62" t="str">
            <v xml:space="preserve">Cable Tray - Aluminum </v>
          </cell>
          <cell r="H62" t="str">
            <v>9"R, 18"W, 24' L</v>
          </cell>
          <cell r="J62" t="str">
            <v>M</v>
          </cell>
          <cell r="K62">
            <v>0</v>
          </cell>
        </row>
        <row r="63">
          <cell r="C63" t="str">
            <v>EleCT-AL24</v>
          </cell>
          <cell r="D63" t="str">
            <v>Ele</v>
          </cell>
          <cell r="E63" t="str">
            <v>CT-AL</v>
          </cell>
          <cell r="F63">
            <v>24</v>
          </cell>
          <cell r="G63" t="str">
            <v xml:space="preserve">Cable Tray - Aluminum </v>
          </cell>
          <cell r="H63" t="str">
            <v>9"R, 24"W, 24' L</v>
          </cell>
          <cell r="J63" t="str">
            <v>M</v>
          </cell>
          <cell r="K63">
            <v>50.590551181102363</v>
          </cell>
        </row>
        <row r="64">
          <cell r="C64" t="str">
            <v>EleCT-AL36</v>
          </cell>
          <cell r="D64" t="str">
            <v>Ele</v>
          </cell>
          <cell r="E64" t="str">
            <v>CT-AL</v>
          </cell>
          <cell r="F64">
            <v>36</v>
          </cell>
          <cell r="G64" t="str">
            <v xml:space="preserve">Cable Tray - Aluminum </v>
          </cell>
          <cell r="H64" t="str">
            <v>9"R, 36"W, 24' L</v>
          </cell>
          <cell r="J64" t="str">
            <v>M</v>
          </cell>
          <cell r="K64">
            <v>0</v>
          </cell>
        </row>
        <row r="65">
          <cell r="C65" t="str">
            <v>EleGR-</v>
          </cell>
          <cell r="D65" t="str">
            <v>Ele</v>
          </cell>
          <cell r="E65" t="str">
            <v>GR</v>
          </cell>
          <cell r="F65" t="str">
            <v>-</v>
          </cell>
          <cell r="G65" t="str">
            <v>Ground Rod  Cooper Clad</v>
          </cell>
          <cell r="H65" t="str">
            <v xml:space="preserve"> 3/4"X10'</v>
          </cell>
          <cell r="J65" t="str">
            <v>M</v>
          </cell>
          <cell r="K65">
            <v>51.837270341207343</v>
          </cell>
        </row>
        <row r="66">
          <cell r="C66" t="str">
            <v>EleGS-G50</v>
          </cell>
          <cell r="D66" t="str">
            <v>Ele</v>
          </cell>
          <cell r="E66" t="str">
            <v>GS-G</v>
          </cell>
          <cell r="F66">
            <v>50</v>
          </cell>
          <cell r="G66" t="str">
            <v>Generator Set - Gas</v>
          </cell>
          <cell r="H66" t="str">
            <v>50 KVA</v>
          </cell>
          <cell r="I66" t="str">
            <v>Arrow Industries</v>
          </cell>
          <cell r="J66" t="str">
            <v>Ea</v>
          </cell>
          <cell r="K66">
            <v>28500</v>
          </cell>
        </row>
        <row r="67">
          <cell r="C67" t="str">
            <v>EleLAMP400</v>
          </cell>
          <cell r="D67" t="str">
            <v>Ele</v>
          </cell>
          <cell r="E67" t="str">
            <v>LAMP</v>
          </cell>
          <cell r="F67">
            <v>400</v>
          </cell>
          <cell r="G67" t="str">
            <v xml:space="preserve">Floodlight fixture </v>
          </cell>
          <cell r="H67" t="str">
            <v>400 W - MW400/MT-76</v>
          </cell>
          <cell r="I67" t="str">
            <v>Crouse-Hinds</v>
          </cell>
          <cell r="J67" t="str">
            <v>Ea</v>
          </cell>
          <cell r="K67">
            <v>820</v>
          </cell>
        </row>
        <row r="68">
          <cell r="C68" t="str">
            <v>EleLP-</v>
          </cell>
          <cell r="D68" t="str">
            <v>Ele</v>
          </cell>
          <cell r="E68" t="str">
            <v>LP</v>
          </cell>
          <cell r="F68" t="str">
            <v>-</v>
          </cell>
          <cell r="G68" t="str">
            <v>Lighting Panel</v>
          </cell>
          <cell r="J68" t="str">
            <v>Ea</v>
          </cell>
        </row>
        <row r="69">
          <cell r="C69" t="str">
            <v>EleLR-</v>
          </cell>
          <cell r="D69" t="str">
            <v>Ele</v>
          </cell>
          <cell r="E69" t="str">
            <v>LR</v>
          </cell>
          <cell r="F69" t="str">
            <v>-</v>
          </cell>
          <cell r="G69" t="str">
            <v>Lightning Rod</v>
          </cell>
          <cell r="J69" t="str">
            <v>Ea</v>
          </cell>
        </row>
        <row r="70">
          <cell r="C70" t="str">
            <v>EleLT60</v>
          </cell>
          <cell r="D70" t="str">
            <v>Ele</v>
          </cell>
          <cell r="E70" t="str">
            <v>LT</v>
          </cell>
          <cell r="F70">
            <v>60</v>
          </cell>
          <cell r="G70" t="str">
            <v>LithingTower</v>
          </cell>
          <cell r="H70" t="str">
            <v xml:space="preserve"> 60' High, 3400#</v>
          </cell>
          <cell r="J70" t="str">
            <v>Ea</v>
          </cell>
        </row>
        <row r="71">
          <cell r="C71" t="str">
            <v>ElePANELBK</v>
          </cell>
          <cell r="D71" t="str">
            <v>Ele</v>
          </cell>
          <cell r="E71" t="str">
            <v>PANEL</v>
          </cell>
          <cell r="F71" t="str">
            <v>BK</v>
          </cell>
          <cell r="G71" t="str">
            <v>Electrical breaker panel 440-220 VAC</v>
          </cell>
          <cell r="H71" t="str">
            <v>10 x 40 AMPS</v>
          </cell>
          <cell r="J71" t="str">
            <v>Ea</v>
          </cell>
          <cell r="K71">
            <v>6500</v>
          </cell>
        </row>
        <row r="72">
          <cell r="C72" t="str">
            <v>EleSL450</v>
          </cell>
          <cell r="D72" t="str">
            <v>Ele</v>
          </cell>
          <cell r="E72" t="str">
            <v>SL</v>
          </cell>
          <cell r="F72">
            <v>450</v>
          </cell>
          <cell r="G72" t="str">
            <v>Sodium Lamp</v>
          </cell>
          <cell r="H72" t="str">
            <v>450 W, 220 V</v>
          </cell>
          <cell r="J72" t="str">
            <v>Ea</v>
          </cell>
          <cell r="K72">
            <v>350</v>
          </cell>
        </row>
        <row r="73">
          <cell r="C73" t="str">
            <v>EleTRAA</v>
          </cell>
          <cell r="D73" t="str">
            <v>Ele</v>
          </cell>
          <cell r="E73" t="str">
            <v>TRA</v>
          </cell>
          <cell r="F73" t="str">
            <v>A</v>
          </cell>
          <cell r="G73" t="str">
            <v>Power transformer</v>
          </cell>
          <cell r="H73" t="str">
            <v xml:space="preserve">6 KV, 440-220-110 </v>
          </cell>
          <cell r="J73" t="str">
            <v>Ea</v>
          </cell>
          <cell r="K73">
            <v>1850</v>
          </cell>
        </row>
        <row r="74">
          <cell r="C74" t="str">
            <v>EleCB-NK-12</v>
          </cell>
          <cell r="D74" t="str">
            <v>Ele</v>
          </cell>
          <cell r="E74" t="str">
            <v>CB-NK-1</v>
          </cell>
          <cell r="F74">
            <v>2</v>
          </cell>
          <cell r="G74" t="str">
            <v>Cable - Naked</v>
          </cell>
          <cell r="H74" t="str">
            <v>#2</v>
          </cell>
          <cell r="J74" t="str">
            <v>FT</v>
          </cell>
          <cell r="K74">
            <v>0.39</v>
          </cell>
        </row>
        <row r="75">
          <cell r="C75" t="str">
            <v>EleCB-NK-12/0</v>
          </cell>
          <cell r="D75" t="str">
            <v>Ele</v>
          </cell>
          <cell r="E75" t="str">
            <v>CB-NK-1</v>
          </cell>
          <cell r="F75" t="str">
            <v>2/0</v>
          </cell>
          <cell r="G75" t="str">
            <v>Cable - Naked</v>
          </cell>
          <cell r="H75" t="str">
            <v>#2/0</v>
          </cell>
          <cell r="J75" t="str">
            <v>FT</v>
          </cell>
          <cell r="K75">
            <v>0.78</v>
          </cell>
        </row>
        <row r="76">
          <cell r="C76" t="str">
            <v>EleCB-THW-112</v>
          </cell>
          <cell r="D76" t="str">
            <v>Ele</v>
          </cell>
          <cell r="E76" t="str">
            <v>CB-THW-1</v>
          </cell>
          <cell r="F76">
            <v>12</v>
          </cell>
          <cell r="G76" t="str">
            <v>Cable - THW</v>
          </cell>
          <cell r="H76" t="str">
            <v xml:space="preserve">#12 </v>
          </cell>
          <cell r="J76" t="str">
            <v>FT</v>
          </cell>
          <cell r="K76">
            <v>8.2000000000000003E-2</v>
          </cell>
        </row>
        <row r="77">
          <cell r="C77" t="str">
            <v>EleCD-RS-13/4</v>
          </cell>
          <cell r="D77" t="str">
            <v>Ele</v>
          </cell>
          <cell r="E77" t="str">
            <v>CD-RS-1</v>
          </cell>
          <cell r="F77" t="str">
            <v>3/4</v>
          </cell>
          <cell r="G77" t="str">
            <v>Conduit - Rigid Steel</v>
          </cell>
          <cell r="H77" t="str">
            <v>3/4"</v>
          </cell>
          <cell r="J77" t="str">
            <v>FT</v>
          </cell>
          <cell r="K77">
            <v>0.65</v>
          </cell>
        </row>
        <row r="78">
          <cell r="C78" t="str">
            <v>Ele</v>
          </cell>
          <cell r="D78" t="str">
            <v>Ele</v>
          </cell>
        </row>
        <row r="79">
          <cell r="C79" t="str">
            <v>Ele</v>
          </cell>
          <cell r="D79" t="str">
            <v>Ele</v>
          </cell>
        </row>
        <row r="80">
          <cell r="C80" t="str">
            <v>Ele</v>
          </cell>
          <cell r="D80" t="str">
            <v>Ele</v>
          </cell>
        </row>
        <row r="81">
          <cell r="C81" t="str">
            <v>Ele</v>
          </cell>
          <cell r="D81" t="str">
            <v>Ele</v>
          </cell>
        </row>
        <row r="82">
          <cell r="C82" t="str">
            <v>Ele</v>
          </cell>
          <cell r="D82" t="str">
            <v>Ele</v>
          </cell>
        </row>
        <row r="83">
          <cell r="C83" t="str">
            <v>Ele</v>
          </cell>
          <cell r="D83" t="str">
            <v>Ele</v>
          </cell>
        </row>
        <row r="84">
          <cell r="C84" t="str">
            <v>Ele</v>
          </cell>
          <cell r="D84" t="str">
            <v>Ele</v>
          </cell>
        </row>
        <row r="85">
          <cell r="C85" t="str">
            <v>Ele</v>
          </cell>
          <cell r="D85" t="str">
            <v>Ele</v>
          </cell>
        </row>
        <row r="86">
          <cell r="C86" t="str">
            <v>Ele</v>
          </cell>
          <cell r="D86" t="str">
            <v>Ele</v>
          </cell>
        </row>
        <row r="87">
          <cell r="C87" t="str">
            <v>Ele</v>
          </cell>
          <cell r="D87" t="str">
            <v>Ele</v>
          </cell>
        </row>
        <row r="88">
          <cell r="C88" t="str">
            <v>Ele</v>
          </cell>
          <cell r="D88" t="str">
            <v>Ele</v>
          </cell>
        </row>
        <row r="89">
          <cell r="C89" t="str">
            <v>Ele</v>
          </cell>
          <cell r="D89" t="str">
            <v>Ele</v>
          </cell>
        </row>
        <row r="90">
          <cell r="C90" t="str">
            <v>Ele</v>
          </cell>
          <cell r="D90" t="str">
            <v>Ele</v>
          </cell>
        </row>
        <row r="91">
          <cell r="C91" t="str">
            <v>Ele</v>
          </cell>
          <cell r="D91" t="str">
            <v>Ele</v>
          </cell>
        </row>
        <row r="92">
          <cell r="C92" t="str">
            <v>Ele</v>
          </cell>
          <cell r="D92" t="str">
            <v>Ele</v>
          </cell>
        </row>
        <row r="93">
          <cell r="C93" t="str">
            <v>Ele</v>
          </cell>
          <cell r="D93" t="str">
            <v>Ele</v>
          </cell>
        </row>
        <row r="94">
          <cell r="C94" t="str">
            <v>Ele</v>
          </cell>
          <cell r="D94" t="str">
            <v>Ele</v>
          </cell>
        </row>
        <row r="95">
          <cell r="C95" t="str">
            <v>Ele</v>
          </cell>
          <cell r="D95" t="str">
            <v>Ele</v>
          </cell>
        </row>
        <row r="96">
          <cell r="C96" t="str">
            <v>Ele</v>
          </cell>
          <cell r="D96" t="str">
            <v>Ele</v>
          </cell>
        </row>
        <row r="97">
          <cell r="C97" t="str">
            <v>Ele</v>
          </cell>
          <cell r="D97" t="str">
            <v>Ele</v>
          </cell>
        </row>
        <row r="98">
          <cell r="C98" t="str">
            <v>Ele</v>
          </cell>
          <cell r="D98" t="str">
            <v>Ele</v>
          </cell>
        </row>
        <row r="99">
          <cell r="C99" t="str">
            <v>Ele</v>
          </cell>
          <cell r="D99" t="str">
            <v>Ele</v>
          </cell>
        </row>
        <row r="100">
          <cell r="C100" t="str">
            <v>Ele</v>
          </cell>
          <cell r="D100" t="str">
            <v>Ele</v>
          </cell>
        </row>
        <row r="101">
          <cell r="C101" t="str">
            <v>Ele</v>
          </cell>
          <cell r="D101" t="str">
            <v>Ele</v>
          </cell>
        </row>
        <row r="102">
          <cell r="C102" t="str">
            <v>Ele</v>
          </cell>
          <cell r="D102" t="str">
            <v>Ele</v>
          </cell>
        </row>
        <row r="103">
          <cell r="C103" t="str">
            <v>Ele</v>
          </cell>
          <cell r="D103" t="str">
            <v>Ele</v>
          </cell>
        </row>
        <row r="104">
          <cell r="C104" t="str">
            <v>Ele</v>
          </cell>
          <cell r="D104" t="str">
            <v>Ele</v>
          </cell>
        </row>
        <row r="105">
          <cell r="C105" t="str">
            <v>Ele</v>
          </cell>
          <cell r="D105" t="str">
            <v>Ele</v>
          </cell>
        </row>
        <row r="106">
          <cell r="C106" t="str">
            <v>InsAIRC15</v>
          </cell>
          <cell r="D106" t="str">
            <v>Ins</v>
          </cell>
          <cell r="E106" t="str">
            <v>AIRC</v>
          </cell>
          <cell r="F106">
            <v>15</v>
          </cell>
          <cell r="G106" t="str">
            <v>Air Compressor System</v>
          </cell>
          <cell r="H106" t="str">
            <v>15 HP</v>
          </cell>
          <cell r="I106" t="str">
            <v>Tideair-Champion</v>
          </cell>
          <cell r="J106" t="str">
            <v>Ea</v>
          </cell>
          <cell r="K106">
            <v>7500</v>
          </cell>
        </row>
        <row r="107">
          <cell r="C107" t="str">
            <v>InsAIRCB</v>
          </cell>
          <cell r="D107" t="str">
            <v>Ins</v>
          </cell>
          <cell r="E107" t="str">
            <v>AIRC</v>
          </cell>
          <cell r="F107" t="str">
            <v>B</v>
          </cell>
          <cell r="G107" t="str">
            <v>Air Compressor System</v>
          </cell>
          <cell r="J107" t="str">
            <v>Ea</v>
          </cell>
          <cell r="K107">
            <v>0</v>
          </cell>
        </row>
        <row r="108">
          <cell r="C108" t="str">
            <v>InsAIRCC</v>
          </cell>
          <cell r="D108" t="str">
            <v>Ins</v>
          </cell>
          <cell r="E108" t="str">
            <v>AIRC</v>
          </cell>
          <cell r="F108" t="str">
            <v>C</v>
          </cell>
          <cell r="G108" t="str">
            <v>Air Compressor System</v>
          </cell>
          <cell r="J108" t="str">
            <v>Ea</v>
          </cell>
          <cell r="K108">
            <v>0</v>
          </cell>
        </row>
        <row r="109">
          <cell r="C109" t="str">
            <v>InsAIRCD</v>
          </cell>
          <cell r="D109" t="str">
            <v>Ins</v>
          </cell>
          <cell r="E109" t="str">
            <v>AIRC</v>
          </cell>
          <cell r="F109" t="str">
            <v>D</v>
          </cell>
          <cell r="G109" t="str">
            <v>Air Compressor System</v>
          </cell>
          <cell r="J109" t="str">
            <v>Ea</v>
          </cell>
          <cell r="K109">
            <v>0</v>
          </cell>
        </row>
        <row r="110">
          <cell r="C110" t="str">
            <v>InsAIRCE</v>
          </cell>
          <cell r="D110" t="str">
            <v>Ins</v>
          </cell>
          <cell r="E110" t="str">
            <v>AIRC</v>
          </cell>
          <cell r="F110" t="str">
            <v>E</v>
          </cell>
          <cell r="G110" t="str">
            <v>Air Compressor System</v>
          </cell>
          <cell r="J110" t="str">
            <v>Ea</v>
          </cell>
          <cell r="K110">
            <v>0</v>
          </cell>
        </row>
        <row r="111">
          <cell r="C111" t="str">
            <v>InsAIRFA</v>
          </cell>
          <cell r="D111" t="str">
            <v>Ins</v>
          </cell>
          <cell r="E111" t="str">
            <v>AIRF</v>
          </cell>
          <cell r="F111" t="str">
            <v>A</v>
          </cell>
          <cell r="G111" t="str">
            <v>Air Filter</v>
          </cell>
          <cell r="J111" t="str">
            <v>Ea</v>
          </cell>
          <cell r="K111">
            <v>0</v>
          </cell>
        </row>
        <row r="112">
          <cell r="C112" t="str">
            <v>InsAIRFB</v>
          </cell>
          <cell r="D112" t="str">
            <v>Ins</v>
          </cell>
          <cell r="E112" t="str">
            <v>AIRF</v>
          </cell>
          <cell r="F112" t="str">
            <v>B</v>
          </cell>
          <cell r="G112" t="str">
            <v>Air Filter</v>
          </cell>
          <cell r="J112" t="str">
            <v>Ea</v>
          </cell>
          <cell r="K112">
            <v>0</v>
          </cell>
        </row>
        <row r="113">
          <cell r="C113" t="str">
            <v>InsAIRFC</v>
          </cell>
          <cell r="D113" t="str">
            <v>Ins</v>
          </cell>
          <cell r="E113" t="str">
            <v>AIRF</v>
          </cell>
          <cell r="F113" t="str">
            <v>C</v>
          </cell>
          <cell r="G113" t="str">
            <v>Air Filter</v>
          </cell>
          <cell r="J113" t="str">
            <v>Ea</v>
          </cell>
          <cell r="K113">
            <v>0</v>
          </cell>
        </row>
        <row r="114">
          <cell r="C114" t="str">
            <v>InsAIRFD</v>
          </cell>
          <cell r="D114" t="str">
            <v>Ins</v>
          </cell>
          <cell r="E114" t="str">
            <v>AIRF</v>
          </cell>
          <cell r="F114" t="str">
            <v>D</v>
          </cell>
          <cell r="G114" t="str">
            <v>Air Filter</v>
          </cell>
          <cell r="J114" t="str">
            <v>Ea</v>
          </cell>
          <cell r="K114">
            <v>0</v>
          </cell>
        </row>
        <row r="115">
          <cell r="C115" t="str">
            <v>InsAIRFE</v>
          </cell>
          <cell r="D115" t="str">
            <v>Ins</v>
          </cell>
          <cell r="E115" t="str">
            <v>AIRF</v>
          </cell>
          <cell r="F115" t="str">
            <v>E</v>
          </cell>
          <cell r="G115" t="str">
            <v>Air Filter</v>
          </cell>
          <cell r="J115" t="str">
            <v>Ea</v>
          </cell>
          <cell r="K115">
            <v>0</v>
          </cell>
        </row>
        <row r="116">
          <cell r="C116" t="str">
            <v>InsAIRR660</v>
          </cell>
          <cell r="D116" t="str">
            <v>Ins</v>
          </cell>
          <cell r="E116" t="str">
            <v>AIRR</v>
          </cell>
          <cell r="F116">
            <v>660</v>
          </cell>
          <cell r="G116" t="str">
            <v>Air Receiver</v>
          </cell>
          <cell r="H116" t="str">
            <v>660 Gal</v>
          </cell>
          <cell r="I116" t="str">
            <v>Manchester</v>
          </cell>
          <cell r="J116" t="str">
            <v>Ea</v>
          </cell>
          <cell r="K116">
            <v>1850</v>
          </cell>
        </row>
        <row r="117">
          <cell r="C117" t="str">
            <v>InsAIRRB</v>
          </cell>
          <cell r="D117" t="str">
            <v>Ins</v>
          </cell>
          <cell r="E117" t="str">
            <v>AIRR</v>
          </cell>
          <cell r="F117" t="str">
            <v>B</v>
          </cell>
          <cell r="G117" t="str">
            <v>Air Receiver</v>
          </cell>
          <cell r="J117" t="str">
            <v>Ea</v>
          </cell>
          <cell r="K117">
            <v>0</v>
          </cell>
        </row>
        <row r="118">
          <cell r="C118" t="str">
            <v>InsAIRRC</v>
          </cell>
          <cell r="D118" t="str">
            <v>Ins</v>
          </cell>
          <cell r="E118" t="str">
            <v>AIRR</v>
          </cell>
          <cell r="F118" t="str">
            <v>C</v>
          </cell>
          <cell r="G118" t="str">
            <v>Air Receiver</v>
          </cell>
          <cell r="J118" t="str">
            <v>Ea</v>
          </cell>
          <cell r="K118">
            <v>0</v>
          </cell>
        </row>
        <row r="119">
          <cell r="C119" t="str">
            <v>InsAIRRD</v>
          </cell>
          <cell r="D119" t="str">
            <v>Ins</v>
          </cell>
          <cell r="E119" t="str">
            <v>AIRR</v>
          </cell>
          <cell r="F119" t="str">
            <v>D</v>
          </cell>
          <cell r="G119" t="str">
            <v>Air Receiver</v>
          </cell>
          <cell r="J119" t="str">
            <v>Ea</v>
          </cell>
          <cell r="K119">
            <v>0</v>
          </cell>
        </row>
        <row r="120">
          <cell r="C120" t="str">
            <v>InsAIRRE</v>
          </cell>
          <cell r="D120" t="str">
            <v>Ins</v>
          </cell>
          <cell r="E120" t="str">
            <v>AIRR</v>
          </cell>
          <cell r="F120" t="str">
            <v>E</v>
          </cell>
          <cell r="G120" t="str">
            <v>Air Receiver</v>
          </cell>
          <cell r="J120" t="str">
            <v>Ea</v>
          </cell>
          <cell r="K120">
            <v>0</v>
          </cell>
        </row>
        <row r="121">
          <cell r="C121" t="str">
            <v>InsAP-</v>
          </cell>
          <cell r="D121" t="str">
            <v>Ins</v>
          </cell>
          <cell r="E121" t="str">
            <v>AP</v>
          </cell>
          <cell r="F121" t="str">
            <v>-</v>
          </cell>
          <cell r="G121" t="str">
            <v>Alarm Panel</v>
          </cell>
          <cell r="J121" t="str">
            <v>Ea</v>
          </cell>
          <cell r="K121">
            <v>25000</v>
          </cell>
        </row>
        <row r="122">
          <cell r="C122" t="str">
            <v>InsBC-</v>
          </cell>
          <cell r="D122" t="str">
            <v>Ins</v>
          </cell>
          <cell r="E122" t="str">
            <v>BC</v>
          </cell>
          <cell r="F122" t="str">
            <v>-</v>
          </cell>
          <cell r="G122" t="str">
            <v>Battery Charger - Rectifier</v>
          </cell>
          <cell r="H122" t="str">
            <v>120 VAC / 24 VDC</v>
          </cell>
          <cell r="I122" t="str">
            <v>Constant Power</v>
          </cell>
          <cell r="J122" t="str">
            <v>Ea</v>
          </cell>
          <cell r="K122">
            <v>4200</v>
          </cell>
        </row>
        <row r="123">
          <cell r="C123" t="str">
            <v>InsCB-IN1-12</v>
          </cell>
          <cell r="D123" t="str">
            <v>Ins</v>
          </cell>
          <cell r="E123" t="str">
            <v>CB-IN</v>
          </cell>
          <cell r="F123" t="str">
            <v>1-12</v>
          </cell>
          <cell r="G123" t="str">
            <v>Cable - Intsrumentation</v>
          </cell>
          <cell r="H123" t="str">
            <v xml:space="preserve"> 1 pair #12 shield</v>
          </cell>
          <cell r="J123" t="str">
            <v>M</v>
          </cell>
          <cell r="K123">
            <v>0</v>
          </cell>
        </row>
        <row r="124">
          <cell r="C124" t="str">
            <v>InsCB-IN1-14</v>
          </cell>
          <cell r="D124" t="str">
            <v>Ins</v>
          </cell>
          <cell r="E124" t="str">
            <v>CB-IN</v>
          </cell>
          <cell r="F124" t="str">
            <v>1-14</v>
          </cell>
          <cell r="G124" t="str">
            <v>Cable - Intsrumentation</v>
          </cell>
          <cell r="H124" t="str">
            <v xml:space="preserve"> 1 pair #14 shield</v>
          </cell>
          <cell r="J124" t="str">
            <v>M</v>
          </cell>
          <cell r="K124">
            <v>0</v>
          </cell>
        </row>
        <row r="125">
          <cell r="C125" t="str">
            <v>InsCB-IN1-16</v>
          </cell>
          <cell r="D125" t="str">
            <v>Ins</v>
          </cell>
          <cell r="E125" t="str">
            <v>CB-IN</v>
          </cell>
          <cell r="F125" t="str">
            <v>1-16</v>
          </cell>
          <cell r="G125" t="str">
            <v>Cable - Intsrumentation</v>
          </cell>
          <cell r="H125" t="str">
            <v xml:space="preserve"> 1 pair #16 shield </v>
          </cell>
          <cell r="J125" t="str">
            <v>M</v>
          </cell>
          <cell r="K125">
            <v>0</v>
          </cell>
        </row>
        <row r="126">
          <cell r="C126" t="str">
            <v>InsCB-IN1-18</v>
          </cell>
          <cell r="D126" t="str">
            <v>Ins</v>
          </cell>
          <cell r="E126" t="str">
            <v>CB-IN</v>
          </cell>
          <cell r="F126" t="str">
            <v>1-18</v>
          </cell>
          <cell r="G126" t="str">
            <v>Cable - Intsrumentation</v>
          </cell>
          <cell r="H126" t="str">
            <v xml:space="preserve"> 1 pair #18 shield </v>
          </cell>
          <cell r="J126" t="str">
            <v>M</v>
          </cell>
          <cell r="K126">
            <v>0</v>
          </cell>
        </row>
        <row r="127">
          <cell r="C127" t="str">
            <v>InsCB-IN1-20</v>
          </cell>
          <cell r="D127" t="str">
            <v>Ins</v>
          </cell>
          <cell r="E127" t="str">
            <v>CB-IN</v>
          </cell>
          <cell r="F127" t="str">
            <v>1-20</v>
          </cell>
          <cell r="G127" t="str">
            <v>Cable - Intsrumentation</v>
          </cell>
          <cell r="H127" t="str">
            <v xml:space="preserve"> 1 pair #20 shield </v>
          </cell>
          <cell r="J127" t="str">
            <v>M</v>
          </cell>
          <cell r="K127">
            <v>0</v>
          </cell>
        </row>
        <row r="128">
          <cell r="C128" t="str">
            <v>InsCB-IN1-22</v>
          </cell>
          <cell r="D128" t="str">
            <v>Ins</v>
          </cell>
          <cell r="E128" t="str">
            <v>CB-IN</v>
          </cell>
          <cell r="F128" t="str">
            <v>1-22</v>
          </cell>
          <cell r="G128" t="str">
            <v>Cable - Intsrumentation</v>
          </cell>
          <cell r="H128" t="str">
            <v xml:space="preserve"> 1 pair #22 shield</v>
          </cell>
          <cell r="J128" t="str">
            <v>M</v>
          </cell>
          <cell r="K128">
            <v>0</v>
          </cell>
        </row>
        <row r="129">
          <cell r="C129" t="str">
            <v>InsCB-IN1T-16</v>
          </cell>
          <cell r="D129" t="str">
            <v>Ins</v>
          </cell>
          <cell r="E129" t="str">
            <v>CB-IN</v>
          </cell>
          <cell r="F129" t="str">
            <v>1T-16</v>
          </cell>
          <cell r="G129" t="str">
            <v>Cable - Intsrumentation</v>
          </cell>
          <cell r="H129" t="str">
            <v xml:space="preserve"> 1 Triads #16 shield </v>
          </cell>
          <cell r="J129" t="str">
            <v>M</v>
          </cell>
          <cell r="K129">
            <v>0</v>
          </cell>
        </row>
        <row r="130">
          <cell r="C130" t="str">
            <v>InsCB-IN1T-18</v>
          </cell>
          <cell r="D130" t="str">
            <v>Ins</v>
          </cell>
          <cell r="E130" t="str">
            <v>CB-IN</v>
          </cell>
          <cell r="F130" t="str">
            <v>1T-18</v>
          </cell>
          <cell r="G130" t="str">
            <v>Cable - Intsrumentation</v>
          </cell>
          <cell r="H130" t="str">
            <v xml:space="preserve"> 1 Triads #18 shield </v>
          </cell>
          <cell r="J130" t="str">
            <v>M</v>
          </cell>
          <cell r="K130">
            <v>0</v>
          </cell>
        </row>
        <row r="131">
          <cell r="C131" t="str">
            <v>InsCB-IN1T-20</v>
          </cell>
          <cell r="D131" t="str">
            <v>Ins</v>
          </cell>
          <cell r="E131" t="str">
            <v>CB-IN</v>
          </cell>
          <cell r="F131" t="str">
            <v>1T-20</v>
          </cell>
          <cell r="G131" t="str">
            <v>Cable - Intsrumentation</v>
          </cell>
          <cell r="H131" t="str">
            <v xml:space="preserve"> 1 Triads #20 shield </v>
          </cell>
          <cell r="J131" t="str">
            <v>M</v>
          </cell>
          <cell r="K131">
            <v>0</v>
          </cell>
        </row>
        <row r="132">
          <cell r="C132" t="str">
            <v>InsCB-IN2-12</v>
          </cell>
          <cell r="D132" t="str">
            <v>Ins</v>
          </cell>
          <cell r="E132" t="str">
            <v>CB-IN</v>
          </cell>
          <cell r="F132" t="str">
            <v>2-12</v>
          </cell>
          <cell r="G132" t="str">
            <v>Cable - Intsrumentation</v>
          </cell>
          <cell r="H132" t="str">
            <v xml:space="preserve"> 2 pair #12 shield </v>
          </cell>
          <cell r="J132" t="str">
            <v>M</v>
          </cell>
          <cell r="K132">
            <v>0</v>
          </cell>
        </row>
        <row r="133">
          <cell r="C133" t="str">
            <v>InsCB-IN2-14</v>
          </cell>
          <cell r="D133" t="str">
            <v>Ins</v>
          </cell>
          <cell r="E133" t="str">
            <v>CB-IN</v>
          </cell>
          <cell r="F133" t="str">
            <v>2-14</v>
          </cell>
          <cell r="G133" t="str">
            <v>Cable - Intsrumentation</v>
          </cell>
          <cell r="H133" t="str">
            <v xml:space="preserve"> 2 pair #14 shield </v>
          </cell>
          <cell r="J133" t="str">
            <v>M</v>
          </cell>
          <cell r="K133">
            <v>0</v>
          </cell>
        </row>
        <row r="134">
          <cell r="C134" t="str">
            <v>InsCB-IN2-16</v>
          </cell>
          <cell r="D134" t="str">
            <v>Ins</v>
          </cell>
          <cell r="E134" t="str">
            <v>CB-IN</v>
          </cell>
          <cell r="F134" t="str">
            <v>2-16</v>
          </cell>
          <cell r="G134" t="str">
            <v>Cable - Intsrumentation</v>
          </cell>
          <cell r="H134" t="str">
            <v xml:space="preserve"> 2 pair #16 shield </v>
          </cell>
          <cell r="J134" t="str">
            <v>M</v>
          </cell>
          <cell r="K134">
            <v>0</v>
          </cell>
        </row>
        <row r="135">
          <cell r="C135" t="str">
            <v>InsCB-IN2-18</v>
          </cell>
          <cell r="D135" t="str">
            <v>Ins</v>
          </cell>
          <cell r="E135" t="str">
            <v>CB-IN</v>
          </cell>
          <cell r="F135" t="str">
            <v>2-18</v>
          </cell>
          <cell r="G135" t="str">
            <v>Cable - Intsrumentation</v>
          </cell>
          <cell r="H135" t="str">
            <v xml:space="preserve"> 2 pair #18 shield </v>
          </cell>
          <cell r="J135" t="str">
            <v>M</v>
          </cell>
          <cell r="K135">
            <v>0</v>
          </cell>
        </row>
        <row r="136">
          <cell r="C136" t="str">
            <v>InsCB-IN2-20</v>
          </cell>
          <cell r="D136" t="str">
            <v>Ins</v>
          </cell>
          <cell r="E136" t="str">
            <v>CB-IN</v>
          </cell>
          <cell r="F136" t="str">
            <v>2-20</v>
          </cell>
          <cell r="G136" t="str">
            <v>Cable - Intsrumentation</v>
          </cell>
          <cell r="H136" t="str">
            <v xml:space="preserve"> 2 pair #20 shield </v>
          </cell>
          <cell r="J136" t="str">
            <v>M</v>
          </cell>
          <cell r="K136">
            <v>0</v>
          </cell>
        </row>
        <row r="137">
          <cell r="C137" t="str">
            <v>InsCB-IN2-22</v>
          </cell>
          <cell r="D137" t="str">
            <v>Ins</v>
          </cell>
          <cell r="E137" t="str">
            <v>CB-IN</v>
          </cell>
          <cell r="F137" t="str">
            <v>2-22</v>
          </cell>
          <cell r="G137" t="str">
            <v>Cable - Intsrumentation</v>
          </cell>
          <cell r="H137" t="str">
            <v xml:space="preserve"> 2 pair #22 shield</v>
          </cell>
          <cell r="J137" t="str">
            <v>M</v>
          </cell>
          <cell r="K137">
            <v>0</v>
          </cell>
        </row>
        <row r="138">
          <cell r="C138" t="str">
            <v>InsCHR-</v>
          </cell>
          <cell r="D138" t="str">
            <v>Ins</v>
          </cell>
          <cell r="E138" t="str">
            <v>CHR</v>
          </cell>
          <cell r="F138" t="str">
            <v>-</v>
          </cell>
          <cell r="G138" t="str">
            <v>Chromatograph</v>
          </cell>
          <cell r="J138" t="str">
            <v>Ea</v>
          </cell>
          <cell r="K138">
            <v>45000</v>
          </cell>
        </row>
        <row r="139">
          <cell r="C139" t="str">
            <v>InsCR-</v>
          </cell>
          <cell r="D139" t="str">
            <v>Ins</v>
          </cell>
          <cell r="E139" t="str">
            <v>CR</v>
          </cell>
          <cell r="F139" t="str">
            <v>-</v>
          </cell>
          <cell r="G139" t="str">
            <v>Chart Recorders</v>
          </cell>
          <cell r="J139" t="str">
            <v>Ea</v>
          </cell>
          <cell r="K139">
            <v>2000</v>
          </cell>
        </row>
        <row r="140">
          <cell r="C140" t="str">
            <v>InsDPG-</v>
          </cell>
          <cell r="D140" t="str">
            <v>Ins</v>
          </cell>
          <cell r="E140" t="str">
            <v>DPG</v>
          </cell>
          <cell r="F140" t="str">
            <v>-</v>
          </cell>
          <cell r="G140" t="str">
            <v>Differential Pressure Gauges</v>
          </cell>
          <cell r="J140" t="str">
            <v>Ea</v>
          </cell>
          <cell r="K140">
            <v>325</v>
          </cell>
        </row>
        <row r="141">
          <cell r="C141" t="str">
            <v>InsFFP-</v>
          </cell>
          <cell r="D141" t="str">
            <v>Ins</v>
          </cell>
          <cell r="E141" t="str">
            <v>FFP</v>
          </cell>
          <cell r="F141" t="str">
            <v>-</v>
          </cell>
          <cell r="G141" t="str">
            <v>Fire Fighting Panel</v>
          </cell>
          <cell r="J141" t="str">
            <v>Ea</v>
          </cell>
        </row>
        <row r="142">
          <cell r="C142" t="str">
            <v>InsFLAP-</v>
          </cell>
          <cell r="D142" t="str">
            <v>Ins</v>
          </cell>
          <cell r="E142" t="str">
            <v>FLAP</v>
          </cell>
          <cell r="F142" t="str">
            <v>-</v>
          </cell>
          <cell r="G142" t="str">
            <v>Flare Panel</v>
          </cell>
          <cell r="J142" t="str">
            <v>Ea</v>
          </cell>
        </row>
        <row r="143">
          <cell r="C143" t="str">
            <v>InsGD-</v>
          </cell>
          <cell r="D143" t="str">
            <v>Ins</v>
          </cell>
          <cell r="E143" t="str">
            <v>GD</v>
          </cell>
          <cell r="F143" t="str">
            <v>-</v>
          </cell>
          <cell r="G143" t="str">
            <v>Gas Detector</v>
          </cell>
          <cell r="H143" t="str">
            <v>U9500</v>
          </cell>
          <cell r="I143" t="str">
            <v>Det Tronics</v>
          </cell>
          <cell r="J143" t="str">
            <v>Ea</v>
          </cell>
          <cell r="K143">
            <v>1850</v>
          </cell>
        </row>
        <row r="144">
          <cell r="C144" t="str">
            <v>InsGV-</v>
          </cell>
          <cell r="D144" t="str">
            <v>Ins</v>
          </cell>
          <cell r="E144" t="str">
            <v>GV</v>
          </cell>
          <cell r="F144" t="str">
            <v>-</v>
          </cell>
          <cell r="G144" t="str">
            <v>Gauge Valve</v>
          </cell>
          <cell r="J144" t="str">
            <v>Ea</v>
          </cell>
          <cell r="K144">
            <v>45</v>
          </cell>
        </row>
        <row r="145">
          <cell r="C145" t="str">
            <v>InsLG-</v>
          </cell>
          <cell r="D145" t="str">
            <v>Ins</v>
          </cell>
          <cell r="E145" t="str">
            <v>LG</v>
          </cell>
          <cell r="F145" t="str">
            <v>-</v>
          </cell>
          <cell r="G145" t="str">
            <v>Level Gauge</v>
          </cell>
          <cell r="J145" t="str">
            <v>Ea</v>
          </cell>
          <cell r="K145">
            <v>350</v>
          </cell>
        </row>
        <row r="146">
          <cell r="C146" t="str">
            <v>InsMR10-900</v>
          </cell>
          <cell r="D146" t="str">
            <v>Ins</v>
          </cell>
          <cell r="E146" t="str">
            <v>MR</v>
          </cell>
          <cell r="F146" t="str">
            <v>10-900</v>
          </cell>
          <cell r="G146" t="str">
            <v>Meter Run</v>
          </cell>
          <cell r="H146" t="str">
            <v>10" 900# Senior box</v>
          </cell>
          <cell r="I146" t="str">
            <v>Fab Industries</v>
          </cell>
          <cell r="J146" t="str">
            <v>Ea</v>
          </cell>
          <cell r="K146">
            <v>32000</v>
          </cell>
        </row>
        <row r="147">
          <cell r="C147" t="str">
            <v>InsMR2-300</v>
          </cell>
          <cell r="D147" t="str">
            <v>Ins</v>
          </cell>
          <cell r="E147" t="str">
            <v>MR</v>
          </cell>
          <cell r="F147" t="str">
            <v>2-300</v>
          </cell>
          <cell r="G147" t="str">
            <v>Meter Run</v>
          </cell>
          <cell r="H147" t="str">
            <v>2" 300# Senior box</v>
          </cell>
          <cell r="I147" t="str">
            <v>Fab Industries</v>
          </cell>
          <cell r="J147" t="str">
            <v>Ea</v>
          </cell>
          <cell r="K147">
            <v>2900</v>
          </cell>
        </row>
        <row r="148">
          <cell r="C148" t="str">
            <v>InsMR2-300</v>
          </cell>
          <cell r="D148" t="str">
            <v>Ins</v>
          </cell>
          <cell r="E148" t="str">
            <v>MR</v>
          </cell>
          <cell r="F148" t="str">
            <v>2-300</v>
          </cell>
          <cell r="G148" t="str">
            <v>Meter Run</v>
          </cell>
          <cell r="H148" t="str">
            <v>2" 300# Senior box</v>
          </cell>
          <cell r="I148" t="str">
            <v>Fab Industries</v>
          </cell>
          <cell r="J148" t="str">
            <v>Ea</v>
          </cell>
          <cell r="K148">
            <v>2600</v>
          </cell>
        </row>
        <row r="149">
          <cell r="C149" t="str">
            <v>InsMR3-150</v>
          </cell>
          <cell r="D149" t="str">
            <v>Ins</v>
          </cell>
          <cell r="E149" t="str">
            <v>MR</v>
          </cell>
          <cell r="F149" t="str">
            <v>3-150</v>
          </cell>
          <cell r="G149" t="str">
            <v>Meter Run</v>
          </cell>
          <cell r="H149" t="str">
            <v xml:space="preserve"> 3" 150# Senior box</v>
          </cell>
          <cell r="I149" t="str">
            <v>Fab Industries</v>
          </cell>
          <cell r="J149" t="str">
            <v>Ea</v>
          </cell>
          <cell r="K149">
            <v>2900</v>
          </cell>
        </row>
        <row r="150">
          <cell r="C150" t="str">
            <v>InsMR3-600</v>
          </cell>
          <cell r="D150" t="str">
            <v>Ins</v>
          </cell>
          <cell r="E150" t="str">
            <v>MR</v>
          </cell>
          <cell r="F150" t="str">
            <v>3-600</v>
          </cell>
          <cell r="G150" t="str">
            <v>Meter Run</v>
          </cell>
          <cell r="H150" t="str">
            <v>3" 600# Senior box</v>
          </cell>
          <cell r="I150" t="str">
            <v>Fab Industries</v>
          </cell>
          <cell r="J150" t="str">
            <v>Ea</v>
          </cell>
          <cell r="K150">
            <v>3600</v>
          </cell>
        </row>
        <row r="151">
          <cell r="C151" t="str">
            <v>InsMR6-900</v>
          </cell>
          <cell r="D151" t="str">
            <v>Ins</v>
          </cell>
          <cell r="E151" t="str">
            <v>MR</v>
          </cell>
          <cell r="F151" t="str">
            <v>6-900</v>
          </cell>
          <cell r="G151" t="str">
            <v>Meter Run</v>
          </cell>
          <cell r="H151" t="str">
            <v>6" 900# Senior box</v>
          </cell>
          <cell r="I151" t="str">
            <v>Fab Industries</v>
          </cell>
          <cell r="J151" t="str">
            <v>Ea</v>
          </cell>
          <cell r="K151">
            <v>17200</v>
          </cell>
        </row>
        <row r="152">
          <cell r="C152" t="str">
            <v>InsMR8-600</v>
          </cell>
          <cell r="D152" t="str">
            <v>Ins</v>
          </cell>
          <cell r="E152" t="str">
            <v>MR</v>
          </cell>
          <cell r="F152" t="str">
            <v>8-600</v>
          </cell>
          <cell r="G152" t="str">
            <v>Meter Run</v>
          </cell>
          <cell r="H152" t="str">
            <v>8" 600# Senior box</v>
          </cell>
          <cell r="I152" t="str">
            <v>Fab Industries</v>
          </cell>
          <cell r="J152" t="str">
            <v>Ea</v>
          </cell>
          <cell r="K152">
            <v>21200</v>
          </cell>
        </row>
        <row r="153">
          <cell r="C153" t="str">
            <v>InsMRA</v>
          </cell>
          <cell r="D153" t="str">
            <v>Ins</v>
          </cell>
          <cell r="E153" t="str">
            <v>MR</v>
          </cell>
          <cell r="F153" t="str">
            <v>A</v>
          </cell>
          <cell r="G153" t="str">
            <v>Meter Run</v>
          </cell>
          <cell r="J153" t="str">
            <v>Ea</v>
          </cell>
          <cell r="K153">
            <v>0</v>
          </cell>
        </row>
        <row r="154">
          <cell r="C154" t="str">
            <v>InsMRB</v>
          </cell>
          <cell r="D154" t="str">
            <v>Ins</v>
          </cell>
          <cell r="E154" t="str">
            <v>MR</v>
          </cell>
          <cell r="F154" t="str">
            <v>B</v>
          </cell>
          <cell r="G154" t="str">
            <v>Meter Run</v>
          </cell>
          <cell r="J154" t="str">
            <v>Ea</v>
          </cell>
          <cell r="K154">
            <v>0</v>
          </cell>
        </row>
        <row r="155">
          <cell r="C155" t="str">
            <v>InsMRC</v>
          </cell>
          <cell r="D155" t="str">
            <v>Ins</v>
          </cell>
          <cell r="E155" t="str">
            <v>MR</v>
          </cell>
          <cell r="F155" t="str">
            <v>C</v>
          </cell>
          <cell r="G155" t="str">
            <v>Meter Run</v>
          </cell>
          <cell r="J155" t="str">
            <v>Ea</v>
          </cell>
          <cell r="K155">
            <v>0</v>
          </cell>
        </row>
        <row r="156">
          <cell r="C156" t="str">
            <v>InsMRD</v>
          </cell>
          <cell r="D156" t="str">
            <v>Ins</v>
          </cell>
          <cell r="E156" t="str">
            <v>MR</v>
          </cell>
          <cell r="F156" t="str">
            <v>D</v>
          </cell>
          <cell r="G156" t="str">
            <v>Meter Run</v>
          </cell>
          <cell r="J156" t="str">
            <v>Ea</v>
          </cell>
          <cell r="K156">
            <v>0</v>
          </cell>
        </row>
        <row r="157">
          <cell r="C157" t="str">
            <v>InsMRE</v>
          </cell>
          <cell r="D157" t="str">
            <v>Ins</v>
          </cell>
          <cell r="E157" t="str">
            <v>MR</v>
          </cell>
          <cell r="F157" t="str">
            <v>E</v>
          </cell>
          <cell r="G157" t="str">
            <v>Meter Run</v>
          </cell>
          <cell r="J157" t="str">
            <v>Ea</v>
          </cell>
          <cell r="K157">
            <v>0</v>
          </cell>
        </row>
        <row r="158">
          <cell r="C158" t="str">
            <v>InsMR-NV2-600</v>
          </cell>
          <cell r="D158" t="str">
            <v>Ins</v>
          </cell>
          <cell r="E158" t="str">
            <v>MR-NV</v>
          </cell>
          <cell r="F158" t="str">
            <v>2-600</v>
          </cell>
          <cell r="G158" t="str">
            <v>Meter Run, Not Straightening Vanes</v>
          </cell>
          <cell r="H158" t="str">
            <v>2", 600#, SCH 40</v>
          </cell>
          <cell r="J158" t="str">
            <v>Ea</v>
          </cell>
          <cell r="K158">
            <v>3200</v>
          </cell>
        </row>
        <row r="159">
          <cell r="C159" t="str">
            <v>InsMR-NV4-600</v>
          </cell>
          <cell r="D159" t="str">
            <v>Ins</v>
          </cell>
          <cell r="E159" t="str">
            <v>MR-NV</v>
          </cell>
          <cell r="F159" t="str">
            <v>4-600</v>
          </cell>
          <cell r="G159" t="str">
            <v>Meter Run, Not Straightening Vanes</v>
          </cell>
          <cell r="H159" t="str">
            <v>4", 600#, SCH 40</v>
          </cell>
          <cell r="J159" t="str">
            <v>Ea</v>
          </cell>
          <cell r="K159">
            <v>4398</v>
          </cell>
        </row>
        <row r="160">
          <cell r="C160" t="str">
            <v>InsMR-NV6-600</v>
          </cell>
          <cell r="D160" t="str">
            <v>Ins</v>
          </cell>
          <cell r="E160" t="str">
            <v>MR-NV</v>
          </cell>
          <cell r="F160" t="str">
            <v>6-600</v>
          </cell>
          <cell r="G160" t="str">
            <v>Meter Run, Not Straightening Vanes</v>
          </cell>
          <cell r="H160" t="str">
            <v>6", 600#, SCH 40</v>
          </cell>
          <cell r="J160" t="str">
            <v>Ea</v>
          </cell>
          <cell r="K160">
            <v>7194</v>
          </cell>
        </row>
        <row r="161">
          <cell r="C161" t="str">
            <v>InsMR-WV2-600</v>
          </cell>
          <cell r="D161" t="str">
            <v>Ins</v>
          </cell>
          <cell r="E161" t="str">
            <v>MR-WV</v>
          </cell>
          <cell r="F161" t="str">
            <v>2-600</v>
          </cell>
          <cell r="G161" t="str">
            <v>Meter Run, Straightening Vanes</v>
          </cell>
          <cell r="H161" t="str">
            <v>2", 600#, SCH 40</v>
          </cell>
          <cell r="J161" t="str">
            <v>Ea</v>
          </cell>
          <cell r="K161">
            <v>4595</v>
          </cell>
        </row>
        <row r="162">
          <cell r="C162" t="str">
            <v>InsMR-WV4-600</v>
          </cell>
          <cell r="D162" t="str">
            <v>Ins</v>
          </cell>
          <cell r="E162" t="str">
            <v>MR-WV</v>
          </cell>
          <cell r="F162" t="str">
            <v>4-600</v>
          </cell>
          <cell r="G162" t="str">
            <v>Meter Run, Straightening Vanes</v>
          </cell>
          <cell r="H162" t="str">
            <v>4", 600#, SCH 40</v>
          </cell>
          <cell r="J162" t="str">
            <v>Ea</v>
          </cell>
          <cell r="K162">
            <v>5383</v>
          </cell>
        </row>
        <row r="163">
          <cell r="C163" t="str">
            <v>InsMR-WV6-600</v>
          </cell>
          <cell r="D163" t="str">
            <v>Ins</v>
          </cell>
          <cell r="E163" t="str">
            <v>MR-WV</v>
          </cell>
          <cell r="F163" t="str">
            <v>6-600</v>
          </cell>
          <cell r="G163" t="str">
            <v>Meter Run, Straightening Vanes</v>
          </cell>
          <cell r="H163" t="str">
            <v>6", 600#, SCH 40</v>
          </cell>
          <cell r="J163" t="str">
            <v>Ea</v>
          </cell>
          <cell r="K163">
            <v>6997</v>
          </cell>
        </row>
        <row r="164">
          <cell r="C164" t="str">
            <v>InsMT4-600</v>
          </cell>
          <cell r="D164" t="str">
            <v>Ins</v>
          </cell>
          <cell r="E164" t="str">
            <v>MT</v>
          </cell>
          <cell r="F164" t="str">
            <v>4-600</v>
          </cell>
          <cell r="G164" t="str">
            <v>Meter Tube</v>
          </cell>
          <cell r="H164" t="str">
            <v>4" 600#</v>
          </cell>
          <cell r="J164" t="str">
            <v>Ea</v>
          </cell>
          <cell r="K164">
            <v>4000</v>
          </cell>
        </row>
        <row r="165">
          <cell r="C165" t="str">
            <v>InsMT8-300</v>
          </cell>
          <cell r="D165" t="str">
            <v>Ins</v>
          </cell>
          <cell r="E165" t="str">
            <v>MT</v>
          </cell>
          <cell r="F165" t="str">
            <v>8-300</v>
          </cell>
          <cell r="G165" t="str">
            <v>Meter Tube</v>
          </cell>
          <cell r="H165" t="str">
            <v>8" 300#</v>
          </cell>
          <cell r="J165" t="str">
            <v>Ea</v>
          </cell>
          <cell r="K165">
            <v>5000</v>
          </cell>
        </row>
        <row r="166">
          <cell r="C166" t="str">
            <v>InsMTFG</v>
          </cell>
          <cell r="D166" t="str">
            <v>Ins</v>
          </cell>
          <cell r="E166" t="str">
            <v>MT</v>
          </cell>
          <cell r="F166" t="str">
            <v>FG</v>
          </cell>
          <cell r="G166" t="str">
            <v>Meter Tube Fuel Gas</v>
          </cell>
          <cell r="J166" t="str">
            <v>Ea</v>
          </cell>
          <cell r="K166">
            <v>752</v>
          </cell>
        </row>
        <row r="167">
          <cell r="C167" t="str">
            <v>InsMVT-</v>
          </cell>
          <cell r="D167" t="str">
            <v>Ins</v>
          </cell>
          <cell r="E167" t="str">
            <v>MVT</v>
          </cell>
          <cell r="F167" t="str">
            <v>-</v>
          </cell>
          <cell r="G167" t="str">
            <v>Multivariable Transmitter</v>
          </cell>
          <cell r="H167" t="str">
            <v>FE-1</v>
          </cell>
          <cell r="I167" t="str">
            <v>Rosemount</v>
          </cell>
          <cell r="J167" t="str">
            <v>Ea</v>
          </cell>
          <cell r="K167">
            <v>3900</v>
          </cell>
        </row>
        <row r="168">
          <cell r="C168" t="str">
            <v>InsPG-</v>
          </cell>
          <cell r="D168" t="str">
            <v>Ins</v>
          </cell>
          <cell r="E168" t="str">
            <v>PG</v>
          </cell>
          <cell r="F168" t="str">
            <v>-</v>
          </cell>
          <cell r="G168" t="str">
            <v>Pressure Gauge</v>
          </cell>
          <cell r="J168" t="str">
            <v>Ea</v>
          </cell>
          <cell r="K168">
            <v>103.73</v>
          </cell>
        </row>
        <row r="169">
          <cell r="C169" t="str">
            <v>InsPGT-</v>
          </cell>
          <cell r="D169" t="str">
            <v>Ins</v>
          </cell>
          <cell r="E169" t="str">
            <v>PGT</v>
          </cell>
          <cell r="F169" t="str">
            <v>-</v>
          </cell>
          <cell r="G169" t="str">
            <v>Pressure Gauge Transmiter</v>
          </cell>
          <cell r="J169" t="str">
            <v>Ea</v>
          </cell>
          <cell r="K169">
            <v>620</v>
          </cell>
        </row>
        <row r="170">
          <cell r="C170" t="str">
            <v>InsPLCCS</v>
          </cell>
          <cell r="D170" t="str">
            <v>Ins</v>
          </cell>
          <cell r="E170" t="str">
            <v>PLC</v>
          </cell>
          <cell r="F170" t="str">
            <v>CS</v>
          </cell>
          <cell r="G170" t="str">
            <v>PLC - Control Station/Flowmeter 4 inputs</v>
          </cell>
          <cell r="I170" t="str">
            <v>Test / Murphy</v>
          </cell>
          <cell r="J170" t="str">
            <v>Ea</v>
          </cell>
          <cell r="K170">
            <v>68500</v>
          </cell>
        </row>
        <row r="171">
          <cell r="C171" t="str">
            <v>InsPLCSD</v>
          </cell>
          <cell r="D171" t="str">
            <v>Ins</v>
          </cell>
          <cell r="E171" t="str">
            <v>PLC</v>
          </cell>
          <cell r="F171" t="str">
            <v>SD</v>
          </cell>
          <cell r="G171" t="str">
            <v xml:space="preserve">PLC - Shutdown Panel Single ESD </v>
          </cell>
          <cell r="J171" t="str">
            <v>Ea</v>
          </cell>
          <cell r="K171">
            <v>11850</v>
          </cell>
        </row>
        <row r="172">
          <cell r="C172" t="str">
            <v>InsPLCSD</v>
          </cell>
          <cell r="D172" t="str">
            <v>Ins</v>
          </cell>
          <cell r="E172" t="str">
            <v>PLC</v>
          </cell>
          <cell r="F172" t="str">
            <v>SD</v>
          </cell>
          <cell r="G172" t="str">
            <v>Relay Panel (no PLC) Shutdown</v>
          </cell>
          <cell r="I172" t="str">
            <v>Murphy Ind</v>
          </cell>
          <cell r="J172" t="str">
            <v>Ea</v>
          </cell>
          <cell r="K172">
            <v>3500</v>
          </cell>
        </row>
        <row r="173">
          <cell r="C173" t="str">
            <v>InsPS-</v>
          </cell>
          <cell r="D173" t="str">
            <v>Ins</v>
          </cell>
          <cell r="E173" t="str">
            <v>PS</v>
          </cell>
          <cell r="F173" t="str">
            <v>-</v>
          </cell>
          <cell r="G173" t="str">
            <v>Pressure Switches</v>
          </cell>
          <cell r="J173" t="str">
            <v>Ea</v>
          </cell>
          <cell r="K173">
            <v>350</v>
          </cell>
        </row>
        <row r="174">
          <cell r="C174" t="str">
            <v>InsPT-</v>
          </cell>
          <cell r="D174" t="str">
            <v>Ins</v>
          </cell>
          <cell r="E174" t="str">
            <v>PT</v>
          </cell>
          <cell r="F174" t="str">
            <v>-</v>
          </cell>
          <cell r="G174" t="str">
            <v>Pressure Transmitter 1151</v>
          </cell>
          <cell r="I174" t="str">
            <v>Rosemount</v>
          </cell>
          <cell r="J174" t="str">
            <v>Ea</v>
          </cell>
          <cell r="K174">
            <v>1560</v>
          </cell>
        </row>
        <row r="175">
          <cell r="C175" t="str">
            <v>InsRTU-</v>
          </cell>
          <cell r="D175" t="str">
            <v>Ins</v>
          </cell>
          <cell r="E175" t="str">
            <v>RTU</v>
          </cell>
          <cell r="F175" t="str">
            <v>-</v>
          </cell>
          <cell r="G175" t="str">
            <v>RTU panel 16-20 I/O</v>
          </cell>
          <cell r="I175" t="str">
            <v>Test / Murphy</v>
          </cell>
          <cell r="J175" t="str">
            <v>Ea</v>
          </cell>
          <cell r="K175">
            <v>42000</v>
          </cell>
        </row>
        <row r="176">
          <cell r="C176" t="str">
            <v>InsSO16-300</v>
          </cell>
          <cell r="D176" t="str">
            <v>Ins</v>
          </cell>
          <cell r="E176" t="str">
            <v>SO</v>
          </cell>
          <cell r="F176" t="str">
            <v>16-300</v>
          </cell>
          <cell r="G176" t="str">
            <v>Senior orifice fitting DANIEL</v>
          </cell>
          <cell r="H176" t="str">
            <v xml:space="preserve">16" ANSI 300 </v>
          </cell>
          <cell r="J176" t="str">
            <v>Ea</v>
          </cell>
          <cell r="K176">
            <v>9200</v>
          </cell>
        </row>
        <row r="177">
          <cell r="C177" t="str">
            <v>InsSWL-</v>
          </cell>
          <cell r="D177" t="str">
            <v>Ins</v>
          </cell>
          <cell r="E177" t="str">
            <v>SWL</v>
          </cell>
          <cell r="F177" t="str">
            <v>-</v>
          </cell>
          <cell r="G177" t="str">
            <v>Switch Level Mallard # 3900-10FS</v>
          </cell>
          <cell r="H177" t="str">
            <v># 3900-10FS</v>
          </cell>
          <cell r="I177" t="str">
            <v>Mallard</v>
          </cell>
          <cell r="J177" t="str">
            <v>Ea</v>
          </cell>
          <cell r="K177">
            <v>929.95</v>
          </cell>
        </row>
        <row r="178">
          <cell r="C178" t="str">
            <v>InsTB-SMLS1</v>
          </cell>
          <cell r="D178" t="str">
            <v>Ins</v>
          </cell>
          <cell r="E178" t="str">
            <v>TB-SMLS</v>
          </cell>
          <cell r="F178">
            <v>1</v>
          </cell>
          <cell r="G178" t="str">
            <v>Tubing - SMLS</v>
          </cell>
          <cell r="H178" t="str">
            <v>1" 316 SS, 0.083</v>
          </cell>
          <cell r="J178" t="str">
            <v>M</v>
          </cell>
          <cell r="K178">
            <v>16.240157480314959</v>
          </cell>
        </row>
        <row r="179">
          <cell r="C179" t="str">
            <v>InsTB-SMLS1/2</v>
          </cell>
          <cell r="D179" t="str">
            <v>Ins</v>
          </cell>
          <cell r="E179" t="str">
            <v>TB-SMLS</v>
          </cell>
          <cell r="F179" t="str">
            <v>1/2</v>
          </cell>
          <cell r="G179" t="str">
            <v>Tubing - SMLS</v>
          </cell>
          <cell r="H179" t="str">
            <v>1/2" 316 SS, 0.035</v>
          </cell>
          <cell r="J179" t="str">
            <v>M</v>
          </cell>
          <cell r="K179">
            <v>4.4619422572178475</v>
          </cell>
        </row>
        <row r="180">
          <cell r="C180" t="str">
            <v>InsTB-SMLS1/4</v>
          </cell>
          <cell r="D180" t="str">
            <v>Ins</v>
          </cell>
          <cell r="E180" t="str">
            <v>TB-SMLS</v>
          </cell>
          <cell r="F180" t="str">
            <v>1/4</v>
          </cell>
          <cell r="G180" t="str">
            <v>Tubing - SMLS</v>
          </cell>
          <cell r="H180" t="str">
            <v>1/4" 316 SS, 0.065</v>
          </cell>
          <cell r="J180" t="str">
            <v>M</v>
          </cell>
          <cell r="K180">
            <v>5.4133858267716537</v>
          </cell>
        </row>
        <row r="181">
          <cell r="C181" t="str">
            <v>InsTB-SMLS3/8</v>
          </cell>
          <cell r="D181" t="str">
            <v>Ins</v>
          </cell>
          <cell r="E181" t="str">
            <v>TB-SMLS</v>
          </cell>
          <cell r="F181" t="str">
            <v>3/8</v>
          </cell>
          <cell r="G181" t="str">
            <v>Tubing - SMLS</v>
          </cell>
          <cell r="H181" t="str">
            <v>3/8" 316 SS, 0.065</v>
          </cell>
          <cell r="J181" t="str">
            <v>M</v>
          </cell>
          <cell r="K181">
            <v>6.2335958005249346</v>
          </cell>
        </row>
        <row r="182">
          <cell r="C182" t="str">
            <v>InsTB-WW1</v>
          </cell>
          <cell r="D182" t="str">
            <v>Ins</v>
          </cell>
          <cell r="E182" t="str">
            <v>TB-WW</v>
          </cell>
          <cell r="F182">
            <v>1</v>
          </cell>
          <cell r="G182" t="str">
            <v>Tubing - Wall Welded</v>
          </cell>
          <cell r="H182" t="str">
            <v>1" 304 SS, 0.083</v>
          </cell>
          <cell r="J182" t="str">
            <v>M</v>
          </cell>
          <cell r="K182">
            <v>11.811023622047244</v>
          </cell>
        </row>
        <row r="183">
          <cell r="C183" t="str">
            <v>InsTB-WW1/2</v>
          </cell>
          <cell r="D183" t="str">
            <v>Ins</v>
          </cell>
          <cell r="E183" t="str">
            <v>TB-WW</v>
          </cell>
          <cell r="F183" t="str">
            <v>1/2</v>
          </cell>
          <cell r="G183" t="str">
            <v>Tubing - Wall Welded</v>
          </cell>
          <cell r="H183" t="str">
            <v xml:space="preserve"> 1/2", 304 SS, 0.035</v>
          </cell>
          <cell r="J183" t="str">
            <v>M</v>
          </cell>
          <cell r="K183">
            <v>1.7388451443569555</v>
          </cell>
        </row>
        <row r="184">
          <cell r="C184" t="str">
            <v>InsTB-WW1/4</v>
          </cell>
          <cell r="D184" t="str">
            <v>Ins</v>
          </cell>
          <cell r="E184" t="str">
            <v>TB-WW</v>
          </cell>
          <cell r="F184" t="str">
            <v>1/4</v>
          </cell>
          <cell r="G184" t="str">
            <v>Tubing - Wall Welded</v>
          </cell>
          <cell r="H184" t="str">
            <v xml:space="preserve"> 1/4", 304 SS, 0.035</v>
          </cell>
          <cell r="J184" t="str">
            <v>M</v>
          </cell>
          <cell r="K184">
            <v>1.0170603674540684</v>
          </cell>
        </row>
        <row r="185">
          <cell r="C185" t="str">
            <v>InsTB-WW1/4</v>
          </cell>
          <cell r="D185" t="str">
            <v>Ins</v>
          </cell>
          <cell r="E185" t="str">
            <v>TB-WW</v>
          </cell>
          <cell r="F185" t="str">
            <v>1/4</v>
          </cell>
          <cell r="G185" t="str">
            <v>Tubing - Wall Welded</v>
          </cell>
          <cell r="H185" t="str">
            <v>1/4" 304 SS, 0.065</v>
          </cell>
          <cell r="J185" t="str">
            <v>M</v>
          </cell>
          <cell r="K185">
            <v>1.7388451443569555</v>
          </cell>
        </row>
        <row r="186">
          <cell r="C186" t="str">
            <v>InsTB-WW3/4</v>
          </cell>
          <cell r="D186" t="str">
            <v>Ins</v>
          </cell>
          <cell r="E186" t="str">
            <v>TB-WW</v>
          </cell>
          <cell r="F186" t="str">
            <v>3/4</v>
          </cell>
          <cell r="G186" t="str">
            <v>Tubing - Wall Welded</v>
          </cell>
          <cell r="H186" t="str">
            <v>3/4" 304 SS, 0.065</v>
          </cell>
          <cell r="J186" t="str">
            <v>M</v>
          </cell>
          <cell r="K186">
            <v>7.7099737532808392</v>
          </cell>
        </row>
        <row r="187">
          <cell r="C187" t="str">
            <v>InsTB-WW3/8</v>
          </cell>
          <cell r="D187" t="str">
            <v>Ins</v>
          </cell>
          <cell r="E187" t="str">
            <v>TB-WW</v>
          </cell>
          <cell r="F187" t="str">
            <v>3/8</v>
          </cell>
          <cell r="G187" t="str">
            <v>Tubing - Wall Welded</v>
          </cell>
          <cell r="H187" t="str">
            <v xml:space="preserve"> 3/8", 304 SS, 0.035</v>
          </cell>
          <cell r="J187" t="str">
            <v>M</v>
          </cell>
          <cell r="K187">
            <v>1.3451443569553805</v>
          </cell>
        </row>
        <row r="188">
          <cell r="C188" t="str">
            <v>InsTB-WW3/8</v>
          </cell>
          <cell r="D188" t="str">
            <v>Ins</v>
          </cell>
          <cell r="E188" t="str">
            <v>TB-WW</v>
          </cell>
          <cell r="F188" t="str">
            <v>3/8</v>
          </cell>
          <cell r="G188" t="str">
            <v>Tubing - Wall Welded</v>
          </cell>
          <cell r="H188" t="str">
            <v>3/8" 304 SS, 0.065</v>
          </cell>
          <cell r="J188" t="str">
            <v>M</v>
          </cell>
          <cell r="K188">
            <v>2.1981627296587924</v>
          </cell>
        </row>
        <row r="189">
          <cell r="C189" t="str">
            <v>InsTB-WW5/8</v>
          </cell>
          <cell r="D189" t="str">
            <v>Ins</v>
          </cell>
          <cell r="E189" t="str">
            <v>TB-WW</v>
          </cell>
          <cell r="F189" t="str">
            <v>5/8</v>
          </cell>
          <cell r="G189" t="str">
            <v>Tubing - Wall Welded</v>
          </cell>
          <cell r="H189" t="str">
            <v xml:space="preserve"> 5/8", 304 SS, 0.035</v>
          </cell>
          <cell r="J189" t="str">
            <v>M</v>
          </cell>
          <cell r="K189">
            <v>2.8543307086614171</v>
          </cell>
        </row>
        <row r="190">
          <cell r="C190" t="str">
            <v>InsTB-WW5/8</v>
          </cell>
          <cell r="D190" t="str">
            <v>Ins</v>
          </cell>
          <cell r="E190" t="str">
            <v>TB-WW</v>
          </cell>
          <cell r="F190" t="str">
            <v>5/8</v>
          </cell>
          <cell r="G190" t="str">
            <v>Tubing - Wall Welded</v>
          </cell>
          <cell r="H190" t="str">
            <v>5/8" 304 SS, 0.065</v>
          </cell>
          <cell r="J190" t="str">
            <v>M</v>
          </cell>
          <cell r="K190">
            <v>5.741469816272966</v>
          </cell>
        </row>
        <row r="191">
          <cell r="C191" t="str">
            <v>InsTGT-</v>
          </cell>
          <cell r="D191" t="str">
            <v>Ins</v>
          </cell>
          <cell r="E191" t="str">
            <v>TGT</v>
          </cell>
          <cell r="F191" t="str">
            <v>-</v>
          </cell>
          <cell r="G191" t="str">
            <v>Temperature Gauge Transmiter</v>
          </cell>
          <cell r="J191" t="str">
            <v>Ea</v>
          </cell>
          <cell r="K191">
            <v>620</v>
          </cell>
        </row>
        <row r="192">
          <cell r="C192" t="str">
            <v>InsTM-</v>
          </cell>
          <cell r="D192" t="str">
            <v>Ins</v>
          </cell>
          <cell r="E192" t="str">
            <v>TM</v>
          </cell>
          <cell r="F192" t="str">
            <v>-</v>
          </cell>
          <cell r="G192" t="str">
            <v>Thermometer</v>
          </cell>
          <cell r="J192" t="str">
            <v>Ea</v>
          </cell>
          <cell r="K192">
            <v>64</v>
          </cell>
        </row>
        <row r="193">
          <cell r="C193" t="str">
            <v>InsTMW-</v>
          </cell>
          <cell r="D193" t="str">
            <v>Ins</v>
          </cell>
          <cell r="E193" t="str">
            <v>TMW</v>
          </cell>
          <cell r="F193" t="str">
            <v>-</v>
          </cell>
          <cell r="G193" t="str">
            <v>Thermowell</v>
          </cell>
          <cell r="J193" t="str">
            <v>Ea</v>
          </cell>
          <cell r="K193">
            <v>18.399999999999999</v>
          </cell>
        </row>
        <row r="194">
          <cell r="C194" t="str">
            <v>InsTS-</v>
          </cell>
          <cell r="D194" t="str">
            <v>Ins</v>
          </cell>
          <cell r="E194" t="str">
            <v>TS</v>
          </cell>
          <cell r="F194" t="str">
            <v>-</v>
          </cell>
          <cell r="G194" t="str">
            <v>Temperature Switch</v>
          </cell>
          <cell r="J194" t="str">
            <v>Ea</v>
          </cell>
          <cell r="K194">
            <v>350</v>
          </cell>
        </row>
        <row r="195">
          <cell r="C195" t="str">
            <v>InsTT-</v>
          </cell>
          <cell r="D195" t="str">
            <v>Ins</v>
          </cell>
          <cell r="E195" t="str">
            <v>TT</v>
          </cell>
          <cell r="F195" t="str">
            <v>-</v>
          </cell>
          <cell r="G195" t="str">
            <v>Temperature Transmitter 3144D/RTD</v>
          </cell>
          <cell r="I195" t="str">
            <v>Rosemount</v>
          </cell>
          <cell r="J195" t="str">
            <v>Ea</v>
          </cell>
          <cell r="K195">
            <v>1800</v>
          </cell>
        </row>
        <row r="196">
          <cell r="C196" t="str">
            <v>InsUPSA</v>
          </cell>
          <cell r="D196" t="str">
            <v>Ins</v>
          </cell>
          <cell r="E196" t="str">
            <v>UPS</v>
          </cell>
          <cell r="F196" t="str">
            <v>A</v>
          </cell>
          <cell r="G196" t="str">
            <v>UPS   (24 VDC battery bank)</v>
          </cell>
          <cell r="H196" t="str">
            <v>4 Horas back up</v>
          </cell>
          <cell r="I196" t="str">
            <v>Constant Power</v>
          </cell>
          <cell r="J196" t="str">
            <v>Ea</v>
          </cell>
          <cell r="K196">
            <v>1200</v>
          </cell>
        </row>
        <row r="197">
          <cell r="C197" t="str">
            <v>InsUV-</v>
          </cell>
          <cell r="D197" t="str">
            <v>Ins</v>
          </cell>
          <cell r="E197" t="str">
            <v>UV</v>
          </cell>
          <cell r="F197" t="str">
            <v>-</v>
          </cell>
          <cell r="G197" t="str">
            <v>Fire Detector UV</v>
          </cell>
          <cell r="H197" t="str">
            <v>7652J</v>
          </cell>
          <cell r="I197" t="str">
            <v>Det Tronics</v>
          </cell>
          <cell r="J197" t="str">
            <v>Ea</v>
          </cell>
          <cell r="K197">
            <v>3200</v>
          </cell>
        </row>
        <row r="198">
          <cell r="C198" t="str">
            <v>InsH2S-</v>
          </cell>
          <cell r="D198" t="str">
            <v>Ins</v>
          </cell>
          <cell r="E198" t="str">
            <v>H2S</v>
          </cell>
          <cell r="F198" t="str">
            <v>-</v>
          </cell>
          <cell r="G198" t="str">
            <v>H2S detector</v>
          </cell>
          <cell r="I198" t="str">
            <v>Det Tronics</v>
          </cell>
          <cell r="J198" t="str">
            <v>Ea</v>
          </cell>
          <cell r="K198">
            <v>2100</v>
          </cell>
        </row>
        <row r="199">
          <cell r="C199" t="str">
            <v>InsMass Flow-</v>
          </cell>
          <cell r="D199" t="str">
            <v>Ins</v>
          </cell>
          <cell r="E199" t="str">
            <v>Mass Flow</v>
          </cell>
          <cell r="F199" t="str">
            <v>-</v>
          </cell>
          <cell r="G199" t="str">
            <v xml:space="preserve">Mass Flow  Meter </v>
          </cell>
          <cell r="H199" t="str">
            <v>Coriolis</v>
          </cell>
          <cell r="I199" t="str">
            <v>Micromotion</v>
          </cell>
          <cell r="J199" t="str">
            <v>ea</v>
          </cell>
          <cell r="K199">
            <v>11200</v>
          </cell>
        </row>
        <row r="200">
          <cell r="C200" t="str">
            <v>InsBarton-</v>
          </cell>
          <cell r="D200" t="str">
            <v>Ins</v>
          </cell>
          <cell r="E200" t="str">
            <v>Barton</v>
          </cell>
          <cell r="F200" t="str">
            <v>-</v>
          </cell>
          <cell r="G200" t="str">
            <v>Barton Recorder</v>
          </cell>
          <cell r="I200" t="str">
            <v>Barton</v>
          </cell>
          <cell r="J200" t="str">
            <v>ea</v>
          </cell>
          <cell r="K200">
            <v>2950</v>
          </cell>
        </row>
        <row r="201">
          <cell r="C201" t="str">
            <v>InsMR10-150</v>
          </cell>
          <cell r="D201" t="str">
            <v>Ins</v>
          </cell>
          <cell r="E201" t="str">
            <v>MR</v>
          </cell>
          <cell r="F201" t="str">
            <v>10-150</v>
          </cell>
          <cell r="G201" t="str">
            <v>Meter Run</v>
          </cell>
          <cell r="H201" t="str">
            <v>10 150# meter run</v>
          </cell>
          <cell r="J201" t="str">
            <v>Ea</v>
          </cell>
          <cell r="K201">
            <v>13500</v>
          </cell>
        </row>
        <row r="202">
          <cell r="C202" t="str">
            <v>InsCB-IN-11-16</v>
          </cell>
          <cell r="D202" t="str">
            <v>Ins</v>
          </cell>
          <cell r="E202" t="str">
            <v>CB-IN-1</v>
          </cell>
          <cell r="F202" t="str">
            <v>1-16</v>
          </cell>
          <cell r="G202" t="str">
            <v>Cable - Intsrumentation</v>
          </cell>
          <cell r="H202" t="str">
            <v xml:space="preserve"> 1 pair #16 shield </v>
          </cell>
          <cell r="J202" t="str">
            <v>M</v>
          </cell>
          <cell r="K202">
            <v>3.2</v>
          </cell>
        </row>
        <row r="203">
          <cell r="C203" t="str">
            <v>InsPANELSD</v>
          </cell>
          <cell r="D203" t="str">
            <v>Ins</v>
          </cell>
          <cell r="E203" t="str">
            <v>PANEL</v>
          </cell>
          <cell r="F203" t="str">
            <v>SD</v>
          </cell>
          <cell r="G203" t="str">
            <v>Relay Panel (no PLC) Shutdown</v>
          </cell>
          <cell r="I203" t="str">
            <v>Murphy Ind</v>
          </cell>
          <cell r="J203" t="str">
            <v>Ea</v>
          </cell>
          <cell r="K203">
            <v>3500</v>
          </cell>
        </row>
        <row r="204">
          <cell r="C204" t="str">
            <v>InsUV/IRFL3100</v>
          </cell>
          <cell r="D204" t="str">
            <v>Ins</v>
          </cell>
          <cell r="E204" t="str">
            <v>UV/IR</v>
          </cell>
          <cell r="F204" t="str">
            <v>FL3100</v>
          </cell>
          <cell r="G204" t="str">
            <v>Fire Detector UV/IR</v>
          </cell>
          <cell r="I204" t="str">
            <v>GenMonitors</v>
          </cell>
          <cell r="J204" t="str">
            <v>Ea</v>
          </cell>
          <cell r="K204">
            <v>1815</v>
          </cell>
        </row>
        <row r="205">
          <cell r="C205" t="str">
            <v>InsBAT-</v>
          </cell>
          <cell r="D205" t="str">
            <v>Ins</v>
          </cell>
          <cell r="E205" t="str">
            <v>BAT</v>
          </cell>
          <cell r="F205" t="str">
            <v>-</v>
          </cell>
          <cell r="G205" t="str">
            <v>Batteries 12Volt Package</v>
          </cell>
          <cell r="J205" t="str">
            <v>Ea</v>
          </cell>
          <cell r="K205">
            <v>650</v>
          </cell>
        </row>
        <row r="206">
          <cell r="C206" t="str">
            <v>InsT-UV/IR-</v>
          </cell>
          <cell r="D206" t="str">
            <v>Ins</v>
          </cell>
          <cell r="E206" t="str">
            <v>T-UV/IR</v>
          </cell>
          <cell r="F206" t="str">
            <v>-</v>
          </cell>
          <cell r="G206" t="str">
            <v>Relay/Relayout UV/IR card</v>
          </cell>
          <cell r="J206" t="str">
            <v>Ea</v>
          </cell>
          <cell r="K206">
            <v>2850</v>
          </cell>
        </row>
        <row r="207">
          <cell r="C207" t="str">
            <v>InsPB-</v>
          </cell>
          <cell r="D207" t="str">
            <v>Ins</v>
          </cell>
          <cell r="E207" t="str">
            <v>PB</v>
          </cell>
          <cell r="F207" t="str">
            <v>-</v>
          </cell>
          <cell r="G207" t="str">
            <v>Push Bottom+enclousure</v>
          </cell>
          <cell r="J207" t="str">
            <v>Ea</v>
          </cell>
          <cell r="K207">
            <v>150</v>
          </cell>
        </row>
        <row r="208">
          <cell r="C208" t="str">
            <v>InsMAR-</v>
          </cell>
          <cell r="D208" t="str">
            <v>Ins</v>
          </cell>
          <cell r="E208" t="str">
            <v>MAR</v>
          </cell>
          <cell r="F208" t="str">
            <v>-</v>
          </cell>
          <cell r="G208" t="str">
            <v>Thermal Marquilla</v>
          </cell>
        </row>
        <row r="209">
          <cell r="C209" t="str">
            <v>InsREG-FIS67CFR</v>
          </cell>
          <cell r="D209" t="str">
            <v>Ins</v>
          </cell>
          <cell r="E209" t="str">
            <v>REG-FIS</v>
          </cell>
          <cell r="F209" t="str">
            <v>67CFR</v>
          </cell>
          <cell r="G209" t="str">
            <v>REGULATOR, PRESSURE, FISHER</v>
          </cell>
          <cell r="H209" t="str">
            <v>FISH-67CFR/226 0-125psi</v>
          </cell>
          <cell r="I209" t="str">
            <v>Fisher</v>
          </cell>
          <cell r="J209" t="str">
            <v>Ea</v>
          </cell>
          <cell r="K209">
            <v>25</v>
          </cell>
        </row>
        <row r="210">
          <cell r="C210" t="str">
            <v>InsV-NEED1/2Bleed</v>
          </cell>
          <cell r="D210" t="str">
            <v>Ins</v>
          </cell>
          <cell r="E210" t="str">
            <v>V-NEED</v>
          </cell>
          <cell r="F210" t="str">
            <v>1/2Bleed</v>
          </cell>
          <cell r="G210" t="str">
            <v>Needle Valve three ways w/bleeding</v>
          </cell>
          <cell r="H210" t="str">
            <v>1/2"-6000# MXF, W/BLEED FITTING</v>
          </cell>
          <cell r="J210" t="str">
            <v>Ea</v>
          </cell>
          <cell r="K210">
            <v>69</v>
          </cell>
        </row>
        <row r="211">
          <cell r="C211" t="str">
            <v>InsC-Liq3/4</v>
          </cell>
          <cell r="D211" t="str">
            <v>Ins</v>
          </cell>
          <cell r="E211" t="str">
            <v>C-Liq</v>
          </cell>
          <cell r="F211" t="str">
            <v>3/4</v>
          </cell>
          <cell r="G211" t="str">
            <v>Flexible Liquid tigh</v>
          </cell>
          <cell r="H211" t="str">
            <v>3/4</v>
          </cell>
          <cell r="I211" t="str">
            <v>Appleton</v>
          </cell>
          <cell r="J211" t="str">
            <v>FT</v>
          </cell>
          <cell r="K211">
            <v>0.76</v>
          </cell>
        </row>
        <row r="212">
          <cell r="C212" t="str">
            <v>InsC-Liq3/4 Con</v>
          </cell>
          <cell r="D212" t="str">
            <v>Ins</v>
          </cell>
          <cell r="E212" t="str">
            <v>C-Liq</v>
          </cell>
          <cell r="F212" t="str">
            <v>3/4 Con</v>
          </cell>
          <cell r="G212" t="str">
            <v>Flexible Liquid tigh connector</v>
          </cell>
          <cell r="H212" t="str">
            <v>3/4 90º</v>
          </cell>
          <cell r="I212" t="str">
            <v>Appleton</v>
          </cell>
          <cell r="J212" t="str">
            <v>Ea</v>
          </cell>
          <cell r="K212">
            <v>6.8</v>
          </cell>
        </row>
        <row r="213">
          <cell r="C213" t="str">
            <v>Ins</v>
          </cell>
          <cell r="D213" t="str">
            <v>Ins</v>
          </cell>
        </row>
        <row r="214">
          <cell r="C214" t="str">
            <v>Ins</v>
          </cell>
          <cell r="D214" t="str">
            <v>Ins</v>
          </cell>
        </row>
        <row r="215">
          <cell r="C215" t="str">
            <v>Ins</v>
          </cell>
          <cell r="D215" t="str">
            <v>Ins</v>
          </cell>
        </row>
        <row r="216">
          <cell r="C216" t="str">
            <v>Ins</v>
          </cell>
          <cell r="D216" t="str">
            <v>Ins</v>
          </cell>
        </row>
        <row r="217">
          <cell r="C217" t="str">
            <v>Ins</v>
          </cell>
          <cell r="D217" t="str">
            <v>Ins</v>
          </cell>
        </row>
        <row r="218">
          <cell r="C218" t="str">
            <v>Ins</v>
          </cell>
          <cell r="D218" t="str">
            <v>Ins</v>
          </cell>
        </row>
        <row r="219">
          <cell r="C219" t="str">
            <v>Ins</v>
          </cell>
          <cell r="D219" t="str">
            <v>Ins</v>
          </cell>
        </row>
        <row r="220">
          <cell r="C220" t="str">
            <v>Ins</v>
          </cell>
          <cell r="D220" t="str">
            <v>Ins</v>
          </cell>
        </row>
        <row r="221">
          <cell r="C221" t="str">
            <v>Ins</v>
          </cell>
          <cell r="D221" t="str">
            <v>Ins</v>
          </cell>
        </row>
        <row r="222">
          <cell r="C222" t="str">
            <v>Ins</v>
          </cell>
          <cell r="D222" t="str">
            <v>Ins</v>
          </cell>
        </row>
        <row r="223">
          <cell r="C223" t="str">
            <v>Ins</v>
          </cell>
          <cell r="D223" t="str">
            <v>Ins</v>
          </cell>
        </row>
        <row r="224">
          <cell r="C224" t="str">
            <v>Ins</v>
          </cell>
          <cell r="D224" t="str">
            <v>Ins</v>
          </cell>
        </row>
        <row r="225">
          <cell r="C225" t="str">
            <v>Ins</v>
          </cell>
          <cell r="D225" t="str">
            <v>Ins</v>
          </cell>
        </row>
        <row r="226">
          <cell r="C226" t="str">
            <v>Ins</v>
          </cell>
          <cell r="D226" t="str">
            <v>Ins</v>
          </cell>
        </row>
        <row r="227">
          <cell r="C227" t="str">
            <v>Ins</v>
          </cell>
          <cell r="D227" t="str">
            <v>Ins</v>
          </cell>
        </row>
        <row r="228">
          <cell r="C228" t="str">
            <v>Ins</v>
          </cell>
          <cell r="D228" t="str">
            <v>Ins</v>
          </cell>
        </row>
        <row r="229">
          <cell r="C229" t="str">
            <v>Ins</v>
          </cell>
          <cell r="D229" t="str">
            <v>Ins</v>
          </cell>
        </row>
        <row r="230">
          <cell r="C230" t="str">
            <v>MecBCA</v>
          </cell>
          <cell r="D230" t="str">
            <v>Mec</v>
          </cell>
          <cell r="E230" t="str">
            <v>BC</v>
          </cell>
          <cell r="F230" t="str">
            <v>A</v>
          </cell>
          <cell r="G230" t="str">
            <v>Blowcase</v>
          </cell>
          <cell r="H230" t="str">
            <v>Model J-5000</v>
          </cell>
          <cell r="I230" t="str">
            <v>Jatco-Hanover</v>
          </cell>
          <cell r="J230" t="str">
            <v>Ea</v>
          </cell>
          <cell r="K230">
            <v>1000</v>
          </cell>
        </row>
        <row r="231">
          <cell r="C231" t="str">
            <v>MecBCB</v>
          </cell>
          <cell r="D231" t="str">
            <v>Mec</v>
          </cell>
          <cell r="E231" t="str">
            <v>BC</v>
          </cell>
          <cell r="F231" t="str">
            <v>B</v>
          </cell>
          <cell r="G231" t="str">
            <v>Blowcase</v>
          </cell>
          <cell r="H231" t="str">
            <v>Model J-7000</v>
          </cell>
          <cell r="I231" t="str">
            <v>Jatco-Hanover</v>
          </cell>
          <cell r="J231" t="str">
            <v>Ea</v>
          </cell>
          <cell r="K231">
            <v>1850</v>
          </cell>
        </row>
        <row r="232">
          <cell r="C232" t="str">
            <v>MecCFA</v>
          </cell>
          <cell r="D232" t="str">
            <v>Mec</v>
          </cell>
          <cell r="E232" t="str">
            <v>CF</v>
          </cell>
          <cell r="F232" t="str">
            <v>A</v>
          </cell>
          <cell r="G232" t="str">
            <v>Coalescing filter</v>
          </cell>
          <cell r="H232" t="str">
            <v>36"OD x 12-8" s/s</v>
          </cell>
          <cell r="I232" t="str">
            <v>Hanover - Smith</v>
          </cell>
          <cell r="J232" t="str">
            <v>Ea</v>
          </cell>
          <cell r="K232">
            <v>95000</v>
          </cell>
        </row>
        <row r="233">
          <cell r="C233" t="str">
            <v>MecCFB</v>
          </cell>
          <cell r="D233" t="str">
            <v>Mec</v>
          </cell>
          <cell r="E233" t="str">
            <v>CF</v>
          </cell>
          <cell r="F233" t="str">
            <v>B</v>
          </cell>
          <cell r="G233" t="str">
            <v>Coalescing filter</v>
          </cell>
          <cell r="H233" t="str">
            <v>24"OD x 10' s/s</v>
          </cell>
          <cell r="I233" t="str">
            <v>Hanover - Smith</v>
          </cell>
          <cell r="J233" t="str">
            <v>Ea</v>
          </cell>
          <cell r="K233">
            <v>33352</v>
          </cell>
        </row>
        <row r="234">
          <cell r="C234" t="str">
            <v>MecFGSA</v>
          </cell>
          <cell r="D234" t="str">
            <v>Mec</v>
          </cell>
          <cell r="E234" t="str">
            <v>FGS</v>
          </cell>
          <cell r="F234" t="str">
            <v>A</v>
          </cell>
          <cell r="G234" t="str">
            <v>Fuel Gas Scrubber</v>
          </cell>
          <cell r="H234" t="str">
            <v>16" OD x 10'-6"</v>
          </cell>
          <cell r="I234" t="str">
            <v>Hanover - Smith</v>
          </cell>
          <cell r="J234" t="str">
            <v>Ea</v>
          </cell>
          <cell r="K234">
            <v>12500</v>
          </cell>
        </row>
        <row r="235">
          <cell r="C235" t="str">
            <v>MecFLA10</v>
          </cell>
          <cell r="D235" t="str">
            <v>Mec</v>
          </cell>
          <cell r="E235" t="str">
            <v>FLA</v>
          </cell>
          <cell r="F235">
            <v>10</v>
          </cell>
          <cell r="G235" t="str">
            <v>Flare Stack</v>
          </cell>
          <cell r="J235" t="str">
            <v>Ea</v>
          </cell>
          <cell r="K235">
            <v>0</v>
          </cell>
        </row>
        <row r="236">
          <cell r="C236" t="str">
            <v>MecFLA15</v>
          </cell>
          <cell r="D236" t="str">
            <v>Mec</v>
          </cell>
          <cell r="E236" t="str">
            <v>FLA</v>
          </cell>
          <cell r="F236">
            <v>15</v>
          </cell>
          <cell r="G236" t="str">
            <v>Flare Stack</v>
          </cell>
          <cell r="J236" t="str">
            <v>Ea</v>
          </cell>
          <cell r="K236">
            <v>0</v>
          </cell>
        </row>
        <row r="237">
          <cell r="C237" t="str">
            <v>MecFLA20</v>
          </cell>
          <cell r="D237" t="str">
            <v>Mec</v>
          </cell>
          <cell r="E237" t="str">
            <v>FLA</v>
          </cell>
          <cell r="F237">
            <v>20</v>
          </cell>
          <cell r="G237" t="str">
            <v>Flare Stack</v>
          </cell>
          <cell r="J237" t="str">
            <v>Ea</v>
          </cell>
          <cell r="K237">
            <v>0</v>
          </cell>
        </row>
        <row r="238">
          <cell r="C238" t="str">
            <v>MecFLA25</v>
          </cell>
          <cell r="D238" t="str">
            <v>Mec</v>
          </cell>
          <cell r="E238" t="str">
            <v>FLA</v>
          </cell>
          <cell r="F238">
            <v>25</v>
          </cell>
          <cell r="G238" t="str">
            <v>Flare Stack</v>
          </cell>
          <cell r="J238" t="str">
            <v>Ea</v>
          </cell>
          <cell r="K238">
            <v>0</v>
          </cell>
        </row>
        <row r="239">
          <cell r="C239" t="str">
            <v>MecFLA50</v>
          </cell>
          <cell r="D239" t="str">
            <v>Mec</v>
          </cell>
          <cell r="E239" t="str">
            <v>FLA</v>
          </cell>
          <cell r="F239">
            <v>50</v>
          </cell>
          <cell r="G239" t="str">
            <v>Flare Stack</v>
          </cell>
          <cell r="J239" t="str">
            <v>Ea</v>
          </cell>
          <cell r="K239">
            <v>0</v>
          </cell>
        </row>
        <row r="240">
          <cell r="C240" t="str">
            <v>MecFLA80</v>
          </cell>
          <cell r="D240" t="str">
            <v>Mec</v>
          </cell>
          <cell r="E240" t="str">
            <v>FLA</v>
          </cell>
          <cell r="F240">
            <v>80</v>
          </cell>
          <cell r="G240" t="str">
            <v>Flare Stack</v>
          </cell>
          <cell r="J240" t="str">
            <v>Ea</v>
          </cell>
          <cell r="K240">
            <v>0</v>
          </cell>
        </row>
        <row r="241">
          <cell r="C241" t="str">
            <v>MecFLA100</v>
          </cell>
          <cell r="D241" t="str">
            <v>Mec</v>
          </cell>
          <cell r="E241" t="str">
            <v>FLA</v>
          </cell>
          <cell r="F241">
            <v>100</v>
          </cell>
          <cell r="G241" t="str">
            <v>Flare Stack</v>
          </cell>
          <cell r="J241" t="str">
            <v>Ea</v>
          </cell>
          <cell r="K241">
            <v>0</v>
          </cell>
        </row>
        <row r="242">
          <cell r="C242" t="str">
            <v>MecFS80</v>
          </cell>
          <cell r="D242" t="str">
            <v>Mec</v>
          </cell>
          <cell r="E242" t="str">
            <v>FS</v>
          </cell>
          <cell r="F242">
            <v>80</v>
          </cell>
          <cell r="G242" t="str">
            <v>Flare Stack</v>
          </cell>
          <cell r="H242" t="str">
            <v>70-80 MMscfd</v>
          </cell>
          <cell r="I242" t="str">
            <v>Flare Industries</v>
          </cell>
          <cell r="J242" t="str">
            <v>Ea</v>
          </cell>
          <cell r="K242">
            <v>78500</v>
          </cell>
        </row>
        <row r="243">
          <cell r="C243" t="str">
            <v>MecISA</v>
          </cell>
          <cell r="D243" t="str">
            <v>Mec</v>
          </cell>
          <cell r="E243" t="str">
            <v>IS</v>
          </cell>
          <cell r="F243" t="str">
            <v>A</v>
          </cell>
          <cell r="G243" t="str">
            <v>Inlet Separator</v>
          </cell>
          <cell r="H243" t="str">
            <v>54"ID x 10' s/s</v>
          </cell>
          <cell r="I243" t="str">
            <v>Hanover - Smith</v>
          </cell>
          <cell r="J243" t="str">
            <v>Ea</v>
          </cell>
          <cell r="K243">
            <v>85000</v>
          </cell>
        </row>
        <row r="244">
          <cell r="C244" t="str">
            <v>MecISB</v>
          </cell>
          <cell r="D244" t="str">
            <v>Mec</v>
          </cell>
          <cell r="E244" t="str">
            <v>IS</v>
          </cell>
          <cell r="F244" t="str">
            <v>B</v>
          </cell>
          <cell r="G244" t="str">
            <v>Inlet Separator</v>
          </cell>
          <cell r="H244" t="str">
            <v>36"ID x 10' s/s</v>
          </cell>
          <cell r="I244" t="str">
            <v>Hanover - Smith</v>
          </cell>
          <cell r="J244" t="str">
            <v>Ea</v>
          </cell>
          <cell r="K244">
            <v>37777</v>
          </cell>
        </row>
        <row r="245">
          <cell r="C245" t="str">
            <v>MecNKDA</v>
          </cell>
          <cell r="D245" t="str">
            <v>Mec</v>
          </cell>
          <cell r="E245" t="str">
            <v>NKD</v>
          </cell>
          <cell r="F245" t="str">
            <v>A</v>
          </cell>
          <cell r="G245" t="str">
            <v>Knock Out Drum</v>
          </cell>
          <cell r="H245" t="str">
            <v>60" IDx 12'-6"</v>
          </cell>
          <cell r="I245" t="str">
            <v>Hanover - Smith</v>
          </cell>
          <cell r="J245" t="str">
            <v>Ea</v>
          </cell>
          <cell r="K245">
            <v>32500</v>
          </cell>
        </row>
        <row r="246">
          <cell r="C246" t="str">
            <v>MecNP2-100</v>
          </cell>
          <cell r="D246" t="str">
            <v>Mec</v>
          </cell>
          <cell r="E246" t="str">
            <v>NP</v>
          </cell>
          <cell r="F246" t="str">
            <v>2-100</v>
          </cell>
          <cell r="G246" t="str">
            <v>Pneumatic Pump</v>
          </cell>
          <cell r="H246" t="str">
            <v>2" 90-100 psig</v>
          </cell>
          <cell r="I246" t="str">
            <v>Wilden T2</v>
          </cell>
          <cell r="J246" t="str">
            <v>Ea</v>
          </cell>
          <cell r="K246">
            <v>1500</v>
          </cell>
        </row>
        <row r="247">
          <cell r="C247" t="str">
            <v>MecST1500</v>
          </cell>
          <cell r="D247" t="str">
            <v>Mec</v>
          </cell>
          <cell r="E247" t="str">
            <v>ST</v>
          </cell>
          <cell r="F247">
            <v>1500</v>
          </cell>
          <cell r="G247" t="str">
            <v xml:space="preserve">Sump Tank Condensate </v>
          </cell>
          <cell r="H247" t="str">
            <v>1500 Gal</v>
          </cell>
          <cell r="I247" t="str">
            <v>Local contractor</v>
          </cell>
          <cell r="J247" t="str">
            <v>Ea</v>
          </cell>
          <cell r="K247">
            <v>22100</v>
          </cell>
        </row>
        <row r="248">
          <cell r="C248" t="str">
            <v>MecST2000</v>
          </cell>
          <cell r="D248" t="str">
            <v>Mec</v>
          </cell>
          <cell r="E248" t="str">
            <v>ST</v>
          </cell>
          <cell r="F248">
            <v>2000</v>
          </cell>
          <cell r="G248" t="str">
            <v>Sump Tank Oiled Water</v>
          </cell>
          <cell r="H248" t="str">
            <v>2000 Gal</v>
          </cell>
          <cell r="I248" t="str">
            <v>Local contractor</v>
          </cell>
          <cell r="J248" t="str">
            <v>Ea</v>
          </cell>
          <cell r="K248">
            <v>28500</v>
          </cell>
        </row>
        <row r="249">
          <cell r="C249" t="str">
            <v>MecV-TH1/2</v>
          </cell>
          <cell r="D249" t="str">
            <v>Mec</v>
          </cell>
          <cell r="E249" t="str">
            <v>V-TH</v>
          </cell>
          <cell r="F249" t="str">
            <v>1/2</v>
          </cell>
          <cell r="G249" t="str">
            <v>Valve Threaded</v>
          </cell>
          <cell r="H249" t="str">
            <v>1/2" 3000#</v>
          </cell>
          <cell r="I249" t="str">
            <v>-</v>
          </cell>
          <cell r="J249" t="str">
            <v>Ea</v>
          </cell>
          <cell r="K249">
            <v>45</v>
          </cell>
        </row>
        <row r="250">
          <cell r="C250" t="str">
            <v>Mec</v>
          </cell>
          <cell r="D250" t="str">
            <v>Mec</v>
          </cell>
        </row>
        <row r="251">
          <cell r="C251" t="str">
            <v>Mec</v>
          </cell>
          <cell r="D251" t="str">
            <v>Mec</v>
          </cell>
        </row>
        <row r="252">
          <cell r="C252" t="str">
            <v>Mec</v>
          </cell>
          <cell r="D252" t="str">
            <v>Mec</v>
          </cell>
        </row>
        <row r="253">
          <cell r="C253" t="str">
            <v>Mec</v>
          </cell>
          <cell r="D253" t="str">
            <v>Mec</v>
          </cell>
        </row>
        <row r="254">
          <cell r="C254" t="str">
            <v>Mec</v>
          </cell>
          <cell r="D254" t="str">
            <v>Mec</v>
          </cell>
        </row>
        <row r="255">
          <cell r="C255" t="str">
            <v>Mec</v>
          </cell>
          <cell r="D255" t="str">
            <v>Mec</v>
          </cell>
        </row>
        <row r="256">
          <cell r="C256" t="str">
            <v>Mec</v>
          </cell>
          <cell r="D256" t="str">
            <v>Mec</v>
          </cell>
        </row>
        <row r="257">
          <cell r="C257" t="str">
            <v>Mec</v>
          </cell>
          <cell r="D257" t="str">
            <v>Mec</v>
          </cell>
        </row>
        <row r="258">
          <cell r="C258" t="str">
            <v>Mec</v>
          </cell>
          <cell r="D258" t="str">
            <v>Mec</v>
          </cell>
        </row>
        <row r="259">
          <cell r="C259" t="str">
            <v>Mec</v>
          </cell>
          <cell r="D259" t="str">
            <v>Mec</v>
          </cell>
        </row>
        <row r="260">
          <cell r="C260" t="str">
            <v>Mec</v>
          </cell>
          <cell r="D260" t="str">
            <v>Mec</v>
          </cell>
        </row>
        <row r="261">
          <cell r="C261" t="str">
            <v>Mec</v>
          </cell>
          <cell r="D261" t="str">
            <v>Mec</v>
          </cell>
        </row>
        <row r="262">
          <cell r="C262" t="str">
            <v>Mec</v>
          </cell>
          <cell r="D262" t="str">
            <v>Mec</v>
          </cell>
        </row>
        <row r="263">
          <cell r="C263" t="str">
            <v>Mec</v>
          </cell>
          <cell r="D263" t="str">
            <v>Mec</v>
          </cell>
        </row>
        <row r="264">
          <cell r="C264" t="str">
            <v>Mec</v>
          </cell>
          <cell r="D264" t="str">
            <v>Mec</v>
          </cell>
        </row>
        <row r="265">
          <cell r="C265" t="str">
            <v>Mec</v>
          </cell>
          <cell r="D265" t="str">
            <v>Mec</v>
          </cell>
        </row>
        <row r="266">
          <cell r="C266" t="str">
            <v>Mec</v>
          </cell>
          <cell r="D266" t="str">
            <v>Mec</v>
          </cell>
        </row>
        <row r="267">
          <cell r="C267" t="str">
            <v>Mec</v>
          </cell>
          <cell r="D267" t="str">
            <v>Mec</v>
          </cell>
        </row>
        <row r="268">
          <cell r="C268" t="str">
            <v>Mec</v>
          </cell>
          <cell r="D268" t="str">
            <v>Mec</v>
          </cell>
        </row>
        <row r="269">
          <cell r="C269" t="str">
            <v>Mec</v>
          </cell>
          <cell r="D269" t="str">
            <v>Mec</v>
          </cell>
        </row>
        <row r="270">
          <cell r="C270" t="str">
            <v>Mec</v>
          </cell>
          <cell r="D270" t="str">
            <v>Mec</v>
          </cell>
        </row>
        <row r="271">
          <cell r="C271" t="str">
            <v>Mec</v>
          </cell>
          <cell r="D271" t="str">
            <v>Mec</v>
          </cell>
        </row>
        <row r="272">
          <cell r="C272" t="str">
            <v>Mec</v>
          </cell>
          <cell r="D272" t="str">
            <v>Mec</v>
          </cell>
        </row>
        <row r="273">
          <cell r="C273" t="str">
            <v>Mec</v>
          </cell>
          <cell r="D273" t="str">
            <v>Mec</v>
          </cell>
        </row>
        <row r="274">
          <cell r="C274" t="str">
            <v>Mec</v>
          </cell>
          <cell r="D274" t="str">
            <v>Mec</v>
          </cell>
        </row>
        <row r="275">
          <cell r="C275" t="str">
            <v>Mec</v>
          </cell>
          <cell r="D275" t="str">
            <v>Mec</v>
          </cell>
        </row>
        <row r="276">
          <cell r="C276" t="str">
            <v>Mec</v>
          </cell>
          <cell r="D276" t="str">
            <v>Mec</v>
          </cell>
        </row>
        <row r="277">
          <cell r="C277" t="str">
            <v>Mec</v>
          </cell>
          <cell r="D277" t="str">
            <v>Mec</v>
          </cell>
        </row>
        <row r="278">
          <cell r="C278" t="str">
            <v>Mec</v>
          </cell>
          <cell r="D278" t="str">
            <v>Mec</v>
          </cell>
        </row>
        <row r="279">
          <cell r="C279" t="str">
            <v>OthCROOMA</v>
          </cell>
          <cell r="D279" t="str">
            <v>Oth</v>
          </cell>
          <cell r="E279" t="str">
            <v>CROOM</v>
          </cell>
          <cell r="F279" t="str">
            <v>A</v>
          </cell>
          <cell r="G279" t="str">
            <v>Control Room Container type</v>
          </cell>
          <cell r="H279" t="str">
            <v xml:space="preserve">20'x20' </v>
          </cell>
          <cell r="J279" t="str">
            <v>Ea</v>
          </cell>
          <cell r="K279">
            <v>2000</v>
          </cell>
        </row>
        <row r="280">
          <cell r="C280" t="str">
            <v>OthFS-</v>
          </cell>
          <cell r="D280" t="str">
            <v>Oth</v>
          </cell>
          <cell r="E280" t="str">
            <v>FS</v>
          </cell>
          <cell r="F280" t="str">
            <v>-</v>
          </cell>
          <cell r="G280" t="str">
            <v>Fire Extinguisher</v>
          </cell>
          <cell r="H280" t="str">
            <v>CO2. 20 Lbs tanks</v>
          </cell>
          <cell r="J280" t="str">
            <v>Ea</v>
          </cell>
          <cell r="K280">
            <v>620</v>
          </cell>
        </row>
        <row r="281">
          <cell r="C281" t="str">
            <v>Oth</v>
          </cell>
          <cell r="D281" t="str">
            <v>Oth</v>
          </cell>
        </row>
        <row r="282">
          <cell r="C282" t="str">
            <v>Oth</v>
          </cell>
          <cell r="D282" t="str">
            <v>Oth</v>
          </cell>
        </row>
        <row r="283">
          <cell r="C283" t="str">
            <v>Oth</v>
          </cell>
          <cell r="D283" t="str">
            <v>Oth</v>
          </cell>
        </row>
        <row r="284">
          <cell r="C284" t="str">
            <v>Oth</v>
          </cell>
          <cell r="D284" t="str">
            <v>Oth</v>
          </cell>
        </row>
        <row r="285">
          <cell r="C285" t="str">
            <v>Oth</v>
          </cell>
          <cell r="D285" t="str">
            <v>Oth</v>
          </cell>
        </row>
        <row r="286">
          <cell r="C286" t="str">
            <v>Oth</v>
          </cell>
          <cell r="D286" t="str">
            <v>Oth</v>
          </cell>
        </row>
        <row r="287">
          <cell r="C287" t="str">
            <v>Oth</v>
          </cell>
          <cell r="D287" t="str">
            <v>Oth</v>
          </cell>
        </row>
        <row r="288">
          <cell r="C288" t="str">
            <v>Oth</v>
          </cell>
          <cell r="D288" t="str">
            <v>Oth</v>
          </cell>
        </row>
        <row r="289">
          <cell r="C289" t="str">
            <v>Oth</v>
          </cell>
          <cell r="D289" t="str">
            <v>Oth</v>
          </cell>
        </row>
        <row r="290">
          <cell r="C290" t="str">
            <v>Oth</v>
          </cell>
          <cell r="D290" t="str">
            <v>Oth</v>
          </cell>
        </row>
        <row r="291">
          <cell r="C291" t="str">
            <v>Oth</v>
          </cell>
          <cell r="D291" t="str">
            <v>Oth</v>
          </cell>
        </row>
        <row r="292">
          <cell r="C292" t="str">
            <v>Oth</v>
          </cell>
          <cell r="D292" t="str">
            <v>Oth</v>
          </cell>
        </row>
        <row r="293">
          <cell r="C293" t="str">
            <v>Oth</v>
          </cell>
          <cell r="D293" t="str">
            <v>Oth</v>
          </cell>
        </row>
        <row r="294">
          <cell r="C294" t="str">
            <v>Oth</v>
          </cell>
          <cell r="D294" t="str">
            <v>Oth</v>
          </cell>
        </row>
        <row r="295">
          <cell r="C295" t="str">
            <v>Oth</v>
          </cell>
          <cell r="D295" t="str">
            <v>Oth</v>
          </cell>
        </row>
        <row r="296">
          <cell r="C296" t="str">
            <v>Oth</v>
          </cell>
          <cell r="D296" t="str">
            <v>Oth</v>
          </cell>
        </row>
        <row r="297">
          <cell r="C297" t="str">
            <v>Oth</v>
          </cell>
          <cell r="D297" t="str">
            <v>Oth</v>
          </cell>
        </row>
        <row r="298">
          <cell r="C298" t="str">
            <v>Oth</v>
          </cell>
          <cell r="D298" t="str">
            <v>Oth</v>
          </cell>
        </row>
        <row r="299">
          <cell r="C299" t="str">
            <v>Oth</v>
          </cell>
          <cell r="D299" t="str">
            <v>Oth</v>
          </cell>
        </row>
        <row r="300">
          <cell r="C300" t="str">
            <v>Oth</v>
          </cell>
          <cell r="D300" t="str">
            <v>Oth</v>
          </cell>
        </row>
        <row r="301">
          <cell r="C301" t="str">
            <v>Oth</v>
          </cell>
          <cell r="D301" t="str">
            <v>Oth</v>
          </cell>
        </row>
        <row r="302">
          <cell r="C302" t="str">
            <v>Oth</v>
          </cell>
          <cell r="D302" t="str">
            <v>Oth</v>
          </cell>
        </row>
        <row r="303">
          <cell r="C303" t="str">
            <v>Oth</v>
          </cell>
          <cell r="D303" t="str">
            <v>Oth</v>
          </cell>
        </row>
        <row r="304">
          <cell r="C304" t="str">
            <v>Oth</v>
          </cell>
          <cell r="D304" t="str">
            <v>Oth</v>
          </cell>
        </row>
        <row r="305">
          <cell r="C305" t="str">
            <v>Oth</v>
          </cell>
          <cell r="D305" t="str">
            <v>Oth</v>
          </cell>
        </row>
        <row r="306">
          <cell r="C306" t="str">
            <v>Oth</v>
          </cell>
          <cell r="D306" t="str">
            <v>Oth</v>
          </cell>
        </row>
        <row r="307">
          <cell r="C307" t="str">
            <v>Oth</v>
          </cell>
          <cell r="D307" t="str">
            <v>Oth</v>
          </cell>
        </row>
        <row r="308">
          <cell r="C308" t="str">
            <v>Oth</v>
          </cell>
          <cell r="D308" t="str">
            <v>Oth</v>
          </cell>
        </row>
        <row r="309">
          <cell r="C309" t="str">
            <v>Oth</v>
          </cell>
          <cell r="D309" t="str">
            <v>Oth</v>
          </cell>
        </row>
        <row r="310">
          <cell r="C310" t="str">
            <v>Oth</v>
          </cell>
          <cell r="D310" t="str">
            <v>Oth</v>
          </cell>
        </row>
        <row r="311">
          <cell r="C311" t="str">
            <v>Oth</v>
          </cell>
          <cell r="D311" t="str">
            <v>Oth</v>
          </cell>
        </row>
        <row r="312">
          <cell r="C312" t="str">
            <v>Oth</v>
          </cell>
          <cell r="D312" t="str">
            <v>Oth</v>
          </cell>
        </row>
        <row r="313">
          <cell r="C313" t="str">
            <v>CIV</v>
          </cell>
          <cell r="D313" t="str">
            <v>CIV</v>
          </cell>
        </row>
        <row r="314">
          <cell r="C314" t="str">
            <v>CIV</v>
          </cell>
          <cell r="D314" t="str">
            <v>CIV</v>
          </cell>
        </row>
        <row r="315">
          <cell r="C315" t="str">
            <v>CIV</v>
          </cell>
          <cell r="D315" t="str">
            <v>CIV</v>
          </cell>
        </row>
        <row r="316">
          <cell r="C316" t="str">
            <v>CIV</v>
          </cell>
          <cell r="D316" t="str">
            <v>CIV</v>
          </cell>
        </row>
        <row r="317">
          <cell r="C317" t="str">
            <v>CIV</v>
          </cell>
          <cell r="D317" t="str">
            <v>CIV</v>
          </cell>
        </row>
        <row r="318">
          <cell r="C318" t="str">
            <v>CIV</v>
          </cell>
          <cell r="D318" t="str">
            <v>CIV</v>
          </cell>
        </row>
        <row r="319">
          <cell r="C319" t="str">
            <v>CIV</v>
          </cell>
          <cell r="D319" t="str">
            <v>CIV</v>
          </cell>
        </row>
        <row r="320">
          <cell r="C320" t="str">
            <v>CIV</v>
          </cell>
          <cell r="D320" t="str">
            <v>CIV</v>
          </cell>
        </row>
        <row r="321">
          <cell r="C321" t="str">
            <v>CIV</v>
          </cell>
          <cell r="D321" t="str">
            <v>CIV</v>
          </cell>
        </row>
        <row r="322">
          <cell r="C322" t="str">
            <v>CIV</v>
          </cell>
          <cell r="D322" t="str">
            <v>CIV</v>
          </cell>
        </row>
        <row r="323">
          <cell r="C323" t="str">
            <v>CIV</v>
          </cell>
          <cell r="D323" t="str">
            <v>CIV</v>
          </cell>
        </row>
        <row r="324">
          <cell r="C324" t="str">
            <v>CIV</v>
          </cell>
          <cell r="D324" t="str">
            <v>CIV</v>
          </cell>
        </row>
        <row r="325">
          <cell r="C325" t="str">
            <v>CIV</v>
          </cell>
          <cell r="D325" t="str">
            <v>CIV</v>
          </cell>
        </row>
        <row r="326">
          <cell r="C326" t="str">
            <v>CIV</v>
          </cell>
          <cell r="D326" t="str">
            <v>CIV</v>
          </cell>
        </row>
        <row r="327">
          <cell r="C327" t="str">
            <v>CIV</v>
          </cell>
          <cell r="D327" t="str">
            <v>CIV</v>
          </cell>
        </row>
        <row r="328">
          <cell r="C328" t="str">
            <v>CIV</v>
          </cell>
          <cell r="D328" t="str">
            <v>CIV</v>
          </cell>
        </row>
        <row r="329">
          <cell r="C329" t="str">
            <v>CIV</v>
          </cell>
          <cell r="D329" t="str">
            <v>CIV</v>
          </cell>
        </row>
        <row r="330">
          <cell r="C330" t="str">
            <v>CIV</v>
          </cell>
          <cell r="D330" t="str">
            <v>CIV</v>
          </cell>
        </row>
        <row r="331">
          <cell r="C331" t="str">
            <v>CIV</v>
          </cell>
          <cell r="D331" t="str">
            <v>CIV</v>
          </cell>
        </row>
        <row r="332">
          <cell r="C332" t="str">
            <v>CIV</v>
          </cell>
          <cell r="D332" t="str">
            <v>CIV</v>
          </cell>
        </row>
        <row r="333">
          <cell r="C333" t="str">
            <v>CIV</v>
          </cell>
          <cell r="D333" t="str">
            <v>CIV</v>
          </cell>
        </row>
        <row r="334">
          <cell r="C334" t="str">
            <v>CIV</v>
          </cell>
          <cell r="D334" t="str">
            <v>CIV</v>
          </cell>
        </row>
        <row r="335">
          <cell r="C335" t="str">
            <v>CIV</v>
          </cell>
          <cell r="D335" t="str">
            <v>CIV</v>
          </cell>
        </row>
        <row r="336">
          <cell r="C336" t="str">
            <v>CIV</v>
          </cell>
          <cell r="D336" t="str">
            <v>CIV</v>
          </cell>
        </row>
        <row r="337">
          <cell r="C337" t="str">
            <v>CIV</v>
          </cell>
          <cell r="D337" t="str">
            <v>CIV</v>
          </cell>
        </row>
        <row r="338">
          <cell r="C338" t="str">
            <v>CIV</v>
          </cell>
          <cell r="D338" t="str">
            <v>CIV</v>
          </cell>
        </row>
        <row r="339">
          <cell r="C339" t="str">
            <v>CIV</v>
          </cell>
          <cell r="D339" t="str">
            <v>CIV</v>
          </cell>
        </row>
        <row r="340">
          <cell r="C340" t="str">
            <v>CIV</v>
          </cell>
          <cell r="D340" t="str">
            <v>CIV</v>
          </cell>
        </row>
        <row r="341">
          <cell r="C341" t="str">
            <v>CIV</v>
          </cell>
          <cell r="D341" t="str">
            <v>CIV</v>
          </cell>
        </row>
        <row r="342">
          <cell r="C342" t="str">
            <v>CIV</v>
          </cell>
          <cell r="D342" t="str">
            <v>CIV</v>
          </cell>
        </row>
        <row r="343">
          <cell r="C343" t="str">
            <v>CIV</v>
          </cell>
          <cell r="D343" t="str">
            <v>CIV</v>
          </cell>
        </row>
        <row r="344">
          <cell r="C344" t="str">
            <v>CIV</v>
          </cell>
          <cell r="D344" t="str">
            <v>CIV</v>
          </cell>
        </row>
        <row r="345">
          <cell r="C345" t="str">
            <v>CIV</v>
          </cell>
          <cell r="D345" t="str">
            <v>CIV</v>
          </cell>
        </row>
        <row r="346">
          <cell r="C346" t="str">
            <v>CIV</v>
          </cell>
          <cell r="D346" t="str">
            <v>CIV</v>
          </cell>
        </row>
        <row r="347">
          <cell r="C347" t="str">
            <v/>
          </cell>
        </row>
        <row r="348">
          <cell r="C348" t="str">
            <v/>
          </cell>
        </row>
        <row r="349">
          <cell r="C349" t="str">
            <v/>
          </cell>
        </row>
        <row r="350">
          <cell r="C350" t="str">
            <v/>
          </cell>
        </row>
        <row r="351">
          <cell r="C351" t="str">
            <v/>
          </cell>
        </row>
        <row r="352">
          <cell r="C352" t="str">
            <v/>
          </cell>
        </row>
        <row r="353">
          <cell r="C353" t="str">
            <v/>
          </cell>
        </row>
        <row r="354">
          <cell r="C354" t="str">
            <v/>
          </cell>
        </row>
        <row r="355">
          <cell r="C355" t="str">
            <v/>
          </cell>
        </row>
        <row r="356">
          <cell r="C356" t="str">
            <v/>
          </cell>
        </row>
        <row r="357">
          <cell r="C357" t="str">
            <v/>
          </cell>
        </row>
        <row r="358">
          <cell r="C358" t="str">
            <v/>
          </cell>
        </row>
        <row r="359">
          <cell r="C359" t="str">
            <v/>
          </cell>
        </row>
        <row r="360">
          <cell r="C360" t="str">
            <v/>
          </cell>
        </row>
        <row r="361">
          <cell r="C361" t="str">
            <v/>
          </cell>
        </row>
        <row r="362">
          <cell r="C362" t="str">
            <v/>
          </cell>
        </row>
        <row r="363">
          <cell r="C363" t="str">
            <v/>
          </cell>
        </row>
        <row r="364">
          <cell r="C364" t="str">
            <v/>
          </cell>
        </row>
        <row r="365">
          <cell r="C365" t="str">
            <v/>
          </cell>
        </row>
        <row r="366">
          <cell r="C366" t="str">
            <v/>
          </cell>
        </row>
        <row r="367">
          <cell r="C367" t="str">
            <v/>
          </cell>
        </row>
        <row r="368">
          <cell r="C368" t="str">
            <v/>
          </cell>
        </row>
        <row r="369">
          <cell r="C369" t="str">
            <v/>
          </cell>
        </row>
        <row r="370">
          <cell r="C370" t="str">
            <v/>
          </cell>
        </row>
        <row r="371">
          <cell r="C371" t="str">
            <v/>
          </cell>
        </row>
        <row r="372">
          <cell r="C372" t="str">
            <v/>
          </cell>
        </row>
        <row r="373">
          <cell r="C373" t="str">
            <v/>
          </cell>
        </row>
        <row r="374">
          <cell r="C374" t="str">
            <v/>
          </cell>
        </row>
        <row r="375">
          <cell r="C375" t="str">
            <v/>
          </cell>
        </row>
        <row r="376">
          <cell r="C376" t="str">
            <v/>
          </cell>
        </row>
        <row r="377">
          <cell r="C377" t="str">
            <v/>
          </cell>
        </row>
        <row r="378">
          <cell r="C378" t="str">
            <v/>
          </cell>
        </row>
        <row r="379">
          <cell r="C379" t="str">
            <v/>
          </cell>
        </row>
        <row r="380">
          <cell r="C380" t="str">
            <v/>
          </cell>
        </row>
        <row r="381">
          <cell r="C381" t="str">
            <v/>
          </cell>
        </row>
        <row r="382">
          <cell r="C382" t="str">
            <v/>
          </cell>
        </row>
        <row r="383">
          <cell r="C383" t="str">
            <v/>
          </cell>
        </row>
        <row r="384">
          <cell r="C384" t="str">
            <v/>
          </cell>
        </row>
        <row r="385">
          <cell r="C385" t="str">
            <v/>
          </cell>
        </row>
        <row r="386">
          <cell r="C386" t="str">
            <v/>
          </cell>
        </row>
        <row r="387">
          <cell r="C387" t="str">
            <v/>
          </cell>
        </row>
        <row r="388">
          <cell r="C388" t="str">
            <v/>
          </cell>
        </row>
        <row r="389">
          <cell r="C389" t="str">
            <v/>
          </cell>
        </row>
        <row r="390">
          <cell r="C390" t="str">
            <v/>
          </cell>
        </row>
        <row r="391">
          <cell r="C391" t="str">
            <v/>
          </cell>
        </row>
        <row r="392">
          <cell r="C392" t="str">
            <v/>
          </cell>
        </row>
        <row r="393">
          <cell r="C393" t="str">
            <v/>
          </cell>
        </row>
        <row r="394">
          <cell r="C394" t="str">
            <v/>
          </cell>
        </row>
        <row r="395">
          <cell r="C395" t="str">
            <v/>
          </cell>
        </row>
        <row r="396">
          <cell r="C396" t="str">
            <v/>
          </cell>
        </row>
        <row r="397">
          <cell r="C397" t="str">
            <v/>
          </cell>
        </row>
        <row r="398">
          <cell r="C398" t="str">
            <v/>
          </cell>
        </row>
        <row r="399">
          <cell r="C399" t="str">
            <v/>
          </cell>
        </row>
        <row r="400">
          <cell r="C400" t="str">
            <v/>
          </cell>
        </row>
        <row r="401">
          <cell r="C401" t="str">
            <v/>
          </cell>
        </row>
        <row r="402">
          <cell r="C402" t="str">
            <v/>
          </cell>
        </row>
        <row r="403">
          <cell r="C403" t="str">
            <v/>
          </cell>
        </row>
        <row r="404">
          <cell r="C404" t="str">
            <v/>
          </cell>
        </row>
        <row r="405">
          <cell r="C405" t="str">
            <v/>
          </cell>
        </row>
        <row r="406">
          <cell r="C406" t="str">
            <v/>
          </cell>
        </row>
        <row r="407">
          <cell r="C407" t="str">
            <v/>
          </cell>
        </row>
        <row r="408">
          <cell r="C408" t="str">
            <v/>
          </cell>
        </row>
        <row r="409">
          <cell r="C409" t="str">
            <v/>
          </cell>
        </row>
        <row r="410">
          <cell r="C410" t="str">
            <v/>
          </cell>
        </row>
        <row r="411">
          <cell r="C411" t="str">
            <v/>
          </cell>
        </row>
        <row r="412">
          <cell r="C412" t="str">
            <v/>
          </cell>
        </row>
        <row r="413">
          <cell r="C413" t="str">
            <v/>
          </cell>
        </row>
        <row r="414">
          <cell r="C414" t="str">
            <v/>
          </cell>
        </row>
        <row r="415">
          <cell r="C415" t="str">
            <v/>
          </cell>
        </row>
        <row r="416">
          <cell r="C416" t="str">
            <v/>
          </cell>
        </row>
        <row r="417">
          <cell r="C417" t="str">
            <v/>
          </cell>
        </row>
        <row r="418">
          <cell r="C418" t="str">
            <v/>
          </cell>
        </row>
        <row r="419">
          <cell r="C419" t="str">
            <v/>
          </cell>
        </row>
        <row r="420">
          <cell r="C420" t="str">
            <v/>
          </cell>
        </row>
        <row r="421">
          <cell r="C421" t="str">
            <v/>
          </cell>
        </row>
        <row r="422">
          <cell r="C422" t="str">
            <v/>
          </cell>
        </row>
        <row r="423">
          <cell r="C423" t="str">
            <v/>
          </cell>
        </row>
        <row r="424">
          <cell r="C424" t="str">
            <v/>
          </cell>
        </row>
        <row r="425">
          <cell r="C425" t="str">
            <v/>
          </cell>
        </row>
        <row r="426">
          <cell r="C426" t="str">
            <v/>
          </cell>
        </row>
        <row r="427">
          <cell r="C427" t="str">
            <v/>
          </cell>
        </row>
        <row r="428">
          <cell r="C428" t="str">
            <v/>
          </cell>
        </row>
        <row r="429">
          <cell r="C429" t="str">
            <v/>
          </cell>
        </row>
        <row r="430">
          <cell r="C430" t="str">
            <v/>
          </cell>
        </row>
        <row r="431">
          <cell r="C431" t="str">
            <v/>
          </cell>
        </row>
        <row r="432">
          <cell r="C432" t="str">
            <v/>
          </cell>
        </row>
        <row r="433">
          <cell r="C433" t="str">
            <v/>
          </cell>
        </row>
        <row r="434">
          <cell r="C434" t="str">
            <v/>
          </cell>
        </row>
        <row r="435">
          <cell r="C435" t="str">
            <v/>
          </cell>
        </row>
        <row r="436">
          <cell r="C436" t="str">
            <v/>
          </cell>
        </row>
        <row r="437">
          <cell r="C437" t="str">
            <v/>
          </cell>
        </row>
        <row r="438">
          <cell r="C438" t="str">
            <v/>
          </cell>
        </row>
        <row r="439">
          <cell r="C439" t="str">
            <v/>
          </cell>
        </row>
        <row r="440">
          <cell r="C440" t="str">
            <v/>
          </cell>
        </row>
        <row r="441">
          <cell r="C441" t="str">
            <v/>
          </cell>
        </row>
        <row r="442">
          <cell r="C442" t="str">
            <v/>
          </cell>
        </row>
        <row r="443">
          <cell r="C443" t="str">
            <v/>
          </cell>
        </row>
        <row r="444">
          <cell r="C444" t="str">
            <v/>
          </cell>
        </row>
        <row r="445">
          <cell r="C445" t="str">
            <v/>
          </cell>
        </row>
        <row r="446">
          <cell r="C446" t="str">
            <v/>
          </cell>
        </row>
        <row r="447">
          <cell r="C447" t="str">
            <v/>
          </cell>
        </row>
        <row r="448">
          <cell r="C448" t="str">
            <v/>
          </cell>
        </row>
        <row r="449">
          <cell r="C449" t="str">
            <v/>
          </cell>
        </row>
        <row r="450">
          <cell r="C450" t="str">
            <v/>
          </cell>
        </row>
        <row r="451">
          <cell r="C451" t="str">
            <v/>
          </cell>
        </row>
        <row r="452">
          <cell r="C452" t="str">
            <v/>
          </cell>
        </row>
        <row r="453">
          <cell r="C453" t="str">
            <v/>
          </cell>
        </row>
        <row r="454">
          <cell r="C454" t="str">
            <v/>
          </cell>
        </row>
        <row r="455">
          <cell r="C455" t="str">
            <v/>
          </cell>
        </row>
        <row r="456">
          <cell r="C456" t="str">
            <v/>
          </cell>
        </row>
        <row r="457">
          <cell r="C457" t="str">
            <v/>
          </cell>
        </row>
        <row r="458">
          <cell r="C458" t="str">
            <v/>
          </cell>
        </row>
        <row r="459">
          <cell r="C459" t="str">
            <v/>
          </cell>
        </row>
        <row r="460">
          <cell r="C460" t="str">
            <v/>
          </cell>
        </row>
        <row r="461">
          <cell r="C461" t="str">
            <v/>
          </cell>
        </row>
        <row r="462">
          <cell r="C462" t="str">
            <v/>
          </cell>
        </row>
        <row r="463">
          <cell r="C463" t="str">
            <v/>
          </cell>
        </row>
        <row r="464">
          <cell r="C464" t="str">
            <v/>
          </cell>
        </row>
        <row r="465">
          <cell r="C465" t="str">
            <v/>
          </cell>
        </row>
        <row r="466">
          <cell r="C466" t="str">
            <v/>
          </cell>
        </row>
        <row r="467">
          <cell r="C467" t="str">
            <v/>
          </cell>
        </row>
        <row r="468">
          <cell r="C468" t="str">
            <v/>
          </cell>
        </row>
        <row r="469">
          <cell r="C469" t="str">
            <v/>
          </cell>
        </row>
        <row r="470">
          <cell r="C470" t="str">
            <v/>
          </cell>
        </row>
        <row r="471">
          <cell r="C471" t="str">
            <v/>
          </cell>
        </row>
      </sheetData>
      <sheetData sheetId="3" refreshError="1">
        <row r="4">
          <cell r="C4" t="str">
            <v>Item</v>
          </cell>
          <cell r="D4" t="str">
            <v>Description</v>
          </cell>
          <cell r="E4" t="str">
            <v>Unit</v>
          </cell>
          <cell r="F4" t="str">
            <v>USA</v>
          </cell>
          <cell r="G4" t="str">
            <v>Argentina</v>
          </cell>
          <cell r="H4" t="str">
            <v>Bolivia</v>
          </cell>
          <cell r="I4" t="str">
            <v>Brazil</v>
          </cell>
          <cell r="J4" t="str">
            <v>Mexico</v>
          </cell>
          <cell r="K4" t="str">
            <v>Venezuela</v>
          </cell>
          <cell r="L4" t="str">
            <v>International</v>
          </cell>
          <cell r="M4" t="str">
            <v>Country A</v>
          </cell>
          <cell r="N4" t="str">
            <v>Country B</v>
          </cell>
          <cell r="O4" t="str">
            <v>Country C</v>
          </cell>
          <cell r="P4" t="str">
            <v>Country D</v>
          </cell>
          <cell r="Q4" t="str">
            <v>Country E</v>
          </cell>
        </row>
        <row r="5">
          <cell r="C5" t="str">
            <v>DU</v>
          </cell>
          <cell r="D5" t="str">
            <v>Domestic USA</v>
          </cell>
        </row>
        <row r="6">
          <cell r="C6" t="str">
            <v>DU1</v>
          </cell>
          <cell r="D6" t="str">
            <v>Permits</v>
          </cell>
          <cell r="E6" t="str">
            <v>Glb</v>
          </cell>
          <cell r="F6">
            <v>1</v>
          </cell>
        </row>
        <row r="7">
          <cell r="C7" t="str">
            <v>DU2</v>
          </cell>
          <cell r="D7" t="str">
            <v>Loading</v>
          </cell>
          <cell r="E7" t="str">
            <v>Truck</v>
          </cell>
          <cell r="F7">
            <v>1</v>
          </cell>
        </row>
        <row r="8">
          <cell r="C8" t="str">
            <v>DU3</v>
          </cell>
          <cell r="D8" t="str">
            <v>Crane</v>
          </cell>
          <cell r="E8" t="str">
            <v>Hour</v>
          </cell>
          <cell r="F8">
            <v>1</v>
          </cell>
        </row>
        <row r="9">
          <cell r="C9" t="str">
            <v>DU4</v>
          </cell>
          <cell r="D9" t="str">
            <v>Air Transportation</v>
          </cell>
          <cell r="E9" t="str">
            <v>Metric Ton</v>
          </cell>
          <cell r="F9">
            <v>1</v>
          </cell>
        </row>
        <row r="10">
          <cell r="C10" t="str">
            <v>DU5</v>
          </cell>
          <cell r="D10" t="str">
            <v>Land Transportation (Truck)</v>
          </cell>
          <cell r="E10" t="str">
            <v>KM</v>
          </cell>
          <cell r="F10">
            <v>1</v>
          </cell>
        </row>
        <row r="11">
          <cell r="C11" t="str">
            <v>IN</v>
          </cell>
          <cell r="D11" t="str">
            <v>International</v>
          </cell>
        </row>
        <row r="12">
          <cell r="C12" t="str">
            <v>IN1</v>
          </cell>
          <cell r="D12" t="str">
            <v>Permits</v>
          </cell>
          <cell r="E12" t="str">
            <v>Glb</v>
          </cell>
          <cell r="G12">
            <v>2</v>
          </cell>
          <cell r="H12">
            <v>3</v>
          </cell>
          <cell r="I12">
            <v>4</v>
          </cell>
          <cell r="J12">
            <v>5</v>
          </cell>
          <cell r="K12">
            <v>6</v>
          </cell>
        </row>
        <row r="13">
          <cell r="C13" t="str">
            <v>IN2</v>
          </cell>
          <cell r="D13" t="str">
            <v>Land Transportation (Truck)</v>
          </cell>
          <cell r="E13" t="str">
            <v>KM</v>
          </cell>
          <cell r="G13">
            <v>2</v>
          </cell>
          <cell r="H13">
            <v>3</v>
          </cell>
          <cell r="I13">
            <v>4</v>
          </cell>
          <cell r="J13">
            <v>5</v>
          </cell>
          <cell r="K13">
            <v>6</v>
          </cell>
        </row>
        <row r="14">
          <cell r="C14" t="str">
            <v>IN3</v>
          </cell>
          <cell r="D14" t="str">
            <v>Overseas Crating</v>
          </cell>
          <cell r="E14" t="str">
            <v>M3</v>
          </cell>
          <cell r="G14">
            <v>2</v>
          </cell>
          <cell r="H14">
            <v>3</v>
          </cell>
          <cell r="I14">
            <v>4</v>
          </cell>
          <cell r="J14">
            <v>5</v>
          </cell>
          <cell r="K14">
            <v>6</v>
          </cell>
        </row>
        <row r="15">
          <cell r="C15" t="str">
            <v>IN4</v>
          </cell>
          <cell r="D15" t="str">
            <v>Ocean Freight</v>
          </cell>
          <cell r="E15" t="str">
            <v>M3</v>
          </cell>
          <cell r="G15">
            <v>2</v>
          </cell>
          <cell r="H15">
            <v>3</v>
          </cell>
          <cell r="I15">
            <v>4</v>
          </cell>
          <cell r="J15">
            <v>5</v>
          </cell>
          <cell r="K15">
            <v>6</v>
          </cell>
        </row>
        <row r="16">
          <cell r="C16" t="str">
            <v>IN5</v>
          </cell>
          <cell r="D16" t="str">
            <v>Inspections</v>
          </cell>
          <cell r="E16" t="str">
            <v>Glb</v>
          </cell>
          <cell r="G16">
            <v>2</v>
          </cell>
          <cell r="H16">
            <v>3</v>
          </cell>
          <cell r="I16">
            <v>4</v>
          </cell>
          <cell r="J16">
            <v>5</v>
          </cell>
          <cell r="K16">
            <v>6</v>
          </cell>
        </row>
        <row r="17">
          <cell r="C17" t="str">
            <v>IN6</v>
          </cell>
          <cell r="D17" t="str">
            <v>Air Transportation</v>
          </cell>
          <cell r="E17" t="str">
            <v>Metric Ton</v>
          </cell>
          <cell r="G17">
            <v>2</v>
          </cell>
          <cell r="H17">
            <v>3</v>
          </cell>
          <cell r="I17">
            <v>4</v>
          </cell>
          <cell r="J17">
            <v>5</v>
          </cell>
          <cell r="K17">
            <v>6</v>
          </cell>
        </row>
        <row r="18">
          <cell r="C18" t="str">
            <v>OC</v>
          </cell>
          <cell r="D18" t="str">
            <v>Oversea Country</v>
          </cell>
        </row>
        <row r="19">
          <cell r="C19" t="str">
            <v>OC1</v>
          </cell>
          <cell r="D19" t="str">
            <v>Permits</v>
          </cell>
          <cell r="E19" t="str">
            <v>Glb</v>
          </cell>
          <cell r="G19">
            <v>2</v>
          </cell>
          <cell r="H19">
            <v>3</v>
          </cell>
          <cell r="I19">
            <v>4</v>
          </cell>
          <cell r="J19">
            <v>5</v>
          </cell>
          <cell r="K19">
            <v>6</v>
          </cell>
        </row>
        <row r="20">
          <cell r="C20" t="str">
            <v>OC2</v>
          </cell>
          <cell r="D20" t="str">
            <v>Land Transportation (Truck)</v>
          </cell>
          <cell r="E20" t="str">
            <v>KM</v>
          </cell>
          <cell r="G20">
            <v>2</v>
          </cell>
          <cell r="H20">
            <v>3</v>
          </cell>
          <cell r="I20">
            <v>4</v>
          </cell>
          <cell r="J20">
            <v>5</v>
          </cell>
          <cell r="K20">
            <v>6</v>
          </cell>
        </row>
        <row r="21">
          <cell r="C21" t="str">
            <v>OC3</v>
          </cell>
          <cell r="D21" t="str">
            <v>Loading &amp; Unloading</v>
          </cell>
          <cell r="E21" t="str">
            <v>Truck</v>
          </cell>
          <cell r="G21">
            <v>2</v>
          </cell>
          <cell r="H21">
            <v>3</v>
          </cell>
          <cell r="I21">
            <v>4</v>
          </cell>
          <cell r="J21">
            <v>5</v>
          </cell>
          <cell r="K21">
            <v>6</v>
          </cell>
        </row>
        <row r="22">
          <cell r="C22" t="str">
            <v>OC4</v>
          </cell>
          <cell r="D22" t="str">
            <v>Boat &amp; Barge</v>
          </cell>
          <cell r="E22" t="str">
            <v>M3</v>
          </cell>
          <cell r="G22">
            <v>2</v>
          </cell>
          <cell r="H22">
            <v>3</v>
          </cell>
          <cell r="I22">
            <v>4</v>
          </cell>
          <cell r="J22">
            <v>5</v>
          </cell>
          <cell r="K22">
            <v>6</v>
          </cell>
        </row>
        <row r="23">
          <cell r="C23" t="str">
            <v>OC5</v>
          </cell>
          <cell r="D23" t="str">
            <v>Towing</v>
          </cell>
          <cell r="E23" t="str">
            <v>Hour</v>
          </cell>
          <cell r="G23">
            <v>2</v>
          </cell>
          <cell r="H23">
            <v>3</v>
          </cell>
          <cell r="I23">
            <v>4</v>
          </cell>
          <cell r="J23">
            <v>5</v>
          </cell>
          <cell r="K23">
            <v>6</v>
          </cell>
        </row>
        <row r="24">
          <cell r="C24" t="str">
            <v>OC6</v>
          </cell>
          <cell r="D24" t="str">
            <v>Crane</v>
          </cell>
          <cell r="E24" t="str">
            <v>Hour</v>
          </cell>
          <cell r="G24">
            <v>2</v>
          </cell>
          <cell r="H24">
            <v>3</v>
          </cell>
          <cell r="I24">
            <v>4</v>
          </cell>
          <cell r="J24">
            <v>5</v>
          </cell>
          <cell r="K24">
            <v>6</v>
          </cell>
        </row>
        <row r="25">
          <cell r="C25" t="str">
            <v>OC7</v>
          </cell>
          <cell r="D25" t="str">
            <v>Drivers</v>
          </cell>
          <cell r="E25" t="str">
            <v>Day</v>
          </cell>
          <cell r="G25">
            <v>2</v>
          </cell>
          <cell r="H25">
            <v>3</v>
          </cell>
          <cell r="I25">
            <v>4</v>
          </cell>
          <cell r="J25">
            <v>5</v>
          </cell>
          <cell r="K25">
            <v>6</v>
          </cell>
        </row>
        <row r="26">
          <cell r="C26" t="str">
            <v>OC8</v>
          </cell>
          <cell r="D26" t="str">
            <v>Miscellaneous Global</v>
          </cell>
          <cell r="E26" t="str">
            <v>Glb</v>
          </cell>
          <cell r="G26">
            <v>2</v>
          </cell>
          <cell r="H26">
            <v>3</v>
          </cell>
          <cell r="I26">
            <v>4</v>
          </cell>
          <cell r="J26">
            <v>5</v>
          </cell>
          <cell r="K26">
            <v>6</v>
          </cell>
        </row>
      </sheetData>
      <sheetData sheetId="4" refreshError="1">
        <row r="2">
          <cell r="J2" t="str">
            <v>1 St. - 2 Thr.</v>
          </cell>
        </row>
        <row r="3">
          <cell r="J3" t="str">
            <v>1 &amp; 2 St. - 2Thr.</v>
          </cell>
        </row>
        <row r="4">
          <cell r="J4" t="str">
            <v>1, 2 &amp; 3 St. - 4 &amp; 6 Th.</v>
          </cell>
          <cell r="M4">
            <v>3</v>
          </cell>
          <cell r="N4" t="str">
            <v>N/A</v>
          </cell>
        </row>
        <row r="7">
          <cell r="C7" t="str">
            <v>Gas Compressor Packages</v>
          </cell>
          <cell r="I7" t="str">
            <v>THE HANOVER COMPANY</v>
          </cell>
          <cell r="P7" t="str">
            <v xml:space="preserve">Updated on   03-24-04 </v>
          </cell>
        </row>
        <row r="8">
          <cell r="C8" t="str">
            <v>Current Selections</v>
          </cell>
          <cell r="K8" t="str">
            <v>Pick data up and feed the model mannually</v>
          </cell>
        </row>
        <row r="9">
          <cell r="C9" t="str">
            <v>Item</v>
          </cell>
          <cell r="D9" t="str">
            <v>Maker</v>
          </cell>
          <cell r="E9" t="str">
            <v xml:space="preserve"> Model</v>
          </cell>
          <cell r="F9" t="str">
            <v>Hanover
HP</v>
          </cell>
          <cell r="G9" t="str">
            <v>Manu.
HP</v>
          </cell>
          <cell r="H9" t="str">
            <v>Max
RPM</v>
          </cell>
          <cell r="I9" t="str">
            <v>Cost</v>
          </cell>
          <cell r="J9" t="str">
            <v>Stages</v>
          </cell>
        </row>
        <row r="10">
          <cell r="C10">
            <v>4</v>
          </cell>
          <cell r="D10" t="str">
            <v>Ajax</v>
          </cell>
          <cell r="E10" t="str">
            <v>DPC80</v>
          </cell>
          <cell r="F10">
            <v>70</v>
          </cell>
          <cell r="G10">
            <v>80</v>
          </cell>
          <cell r="H10">
            <v>400</v>
          </cell>
          <cell r="I10">
            <v>94000</v>
          </cell>
          <cell r="J10" t="str">
            <v>1 &amp; 2 St. - 2Thr.</v>
          </cell>
        </row>
        <row r="11">
          <cell r="C11">
            <v>10</v>
          </cell>
          <cell r="D11" t="str">
            <v>Ajax</v>
          </cell>
          <cell r="E11" t="str">
            <v>DPC180</v>
          </cell>
          <cell r="F11">
            <v>155</v>
          </cell>
          <cell r="G11">
            <v>180</v>
          </cell>
          <cell r="H11">
            <v>400</v>
          </cell>
          <cell r="I11">
            <v>0</v>
          </cell>
          <cell r="J11" t="str">
            <v>1, 2 &amp; 3 St. - 4 &amp; 6 Th.</v>
          </cell>
        </row>
        <row r="12">
          <cell r="C12">
            <v>11</v>
          </cell>
          <cell r="D12" t="str">
            <v>Ajax</v>
          </cell>
          <cell r="E12" t="str">
            <v>DPC 2801 LE (H2S Trim)</v>
          </cell>
          <cell r="F12">
            <v>170</v>
          </cell>
          <cell r="G12">
            <v>184</v>
          </cell>
          <cell r="H12">
            <v>440</v>
          </cell>
          <cell r="I12">
            <v>0</v>
          </cell>
          <cell r="J12" t="str">
            <v>1, 2 &amp; 3 St. - 4 &amp; 6 Th.</v>
          </cell>
        </row>
        <row r="14">
          <cell r="C14" t="str">
            <v>Gas Compressor Data Base</v>
          </cell>
          <cell r="J14" t="str">
            <v>1 St. - 2 Thr.</v>
          </cell>
          <cell r="L14" t="str">
            <v>1 &amp; 2 St. - 2Thr.</v>
          </cell>
          <cell r="N14" t="str">
            <v>1, 2 &amp; 3 St. - 4 &amp; 6 Th.</v>
          </cell>
        </row>
        <row r="15">
          <cell r="C15" t="str">
            <v>Item</v>
          </cell>
          <cell r="D15" t="str">
            <v>Maker</v>
          </cell>
          <cell r="E15" t="str">
            <v xml:space="preserve"> Model</v>
          </cell>
          <cell r="F15" t="str">
            <v>Hanover
HP</v>
          </cell>
          <cell r="G15" t="str">
            <v>Manu.
HP</v>
          </cell>
          <cell r="H15" t="str">
            <v>Max
RPM</v>
          </cell>
          <cell r="I15" t="str">
            <v>Core Value ($)</v>
          </cell>
          <cell r="J15" t="str">
            <v>Cost A $</v>
          </cell>
          <cell r="K15" t="str">
            <v>Op. A $/HP/M</v>
          </cell>
          <cell r="L15" t="str">
            <v>Cost B $</v>
          </cell>
          <cell r="M15" t="str">
            <v>Op. B $/HP/M</v>
          </cell>
          <cell r="N15" t="str">
            <v>Cost C $</v>
          </cell>
          <cell r="O15" t="str">
            <v>Op. C $/HP/M</v>
          </cell>
        </row>
        <row r="16">
          <cell r="C16">
            <v>1</v>
          </cell>
          <cell r="D16" t="str">
            <v>Ajax</v>
          </cell>
          <cell r="E16" t="str">
            <v>C30</v>
          </cell>
          <cell r="F16">
            <v>25</v>
          </cell>
          <cell r="G16">
            <v>30</v>
          </cell>
          <cell r="H16">
            <v>525</v>
          </cell>
          <cell r="I16" t="str">
            <v>N/A</v>
          </cell>
          <cell r="J16" t="str">
            <v>N/A</v>
          </cell>
          <cell r="K16" t="str">
            <v>N/A</v>
          </cell>
          <cell r="L16">
            <v>66000</v>
          </cell>
          <cell r="M16">
            <v>13</v>
          </cell>
          <cell r="N16" t="str">
            <v>N/A</v>
          </cell>
          <cell r="O16" t="str">
            <v>N/A</v>
          </cell>
        </row>
        <row r="17">
          <cell r="C17">
            <v>2</v>
          </cell>
          <cell r="D17" t="str">
            <v>Ajax</v>
          </cell>
          <cell r="E17" t="str">
            <v>C42</v>
          </cell>
          <cell r="F17">
            <v>35</v>
          </cell>
          <cell r="G17">
            <v>42</v>
          </cell>
          <cell r="H17">
            <v>525</v>
          </cell>
          <cell r="I17" t="str">
            <v>N/A</v>
          </cell>
          <cell r="J17">
            <v>65000</v>
          </cell>
          <cell r="K17" t="str">
            <v>N/A</v>
          </cell>
          <cell r="L17">
            <v>76000</v>
          </cell>
          <cell r="M17">
            <v>13</v>
          </cell>
          <cell r="N17" t="str">
            <v>N/A</v>
          </cell>
          <cell r="O17" t="str">
            <v>N/A</v>
          </cell>
        </row>
        <row r="18">
          <cell r="C18">
            <v>3</v>
          </cell>
          <cell r="D18" t="str">
            <v>Ajax</v>
          </cell>
          <cell r="E18" t="str">
            <v>DPC60</v>
          </cell>
          <cell r="F18">
            <v>50</v>
          </cell>
          <cell r="G18">
            <v>60</v>
          </cell>
          <cell r="H18">
            <v>475</v>
          </cell>
          <cell r="I18" t="str">
            <v>N/A</v>
          </cell>
          <cell r="J18">
            <v>75000</v>
          </cell>
          <cell r="K18" t="str">
            <v>N/A</v>
          </cell>
          <cell r="L18">
            <v>89000</v>
          </cell>
          <cell r="M18">
            <v>10</v>
          </cell>
          <cell r="N18" t="str">
            <v>N/A</v>
          </cell>
          <cell r="O18" t="str">
            <v>N/A</v>
          </cell>
        </row>
        <row r="19">
          <cell r="C19">
            <v>4</v>
          </cell>
          <cell r="D19" t="str">
            <v>Ajax</v>
          </cell>
          <cell r="E19" t="str">
            <v>DPC80</v>
          </cell>
          <cell r="F19">
            <v>70</v>
          </cell>
          <cell r="G19">
            <v>80</v>
          </cell>
          <cell r="H19">
            <v>400</v>
          </cell>
          <cell r="I19" t="str">
            <v>N/A</v>
          </cell>
          <cell r="J19">
            <v>82000</v>
          </cell>
          <cell r="K19" t="str">
            <v>N/A</v>
          </cell>
          <cell r="L19">
            <v>94000</v>
          </cell>
          <cell r="M19">
            <v>9</v>
          </cell>
          <cell r="N19" t="str">
            <v>N/A</v>
          </cell>
          <cell r="O19" t="str">
            <v>N/A</v>
          </cell>
        </row>
        <row r="20">
          <cell r="C20">
            <v>5</v>
          </cell>
          <cell r="D20" t="str">
            <v>Ajax</v>
          </cell>
          <cell r="E20" t="str">
            <v>DPC81</v>
          </cell>
          <cell r="F20">
            <v>70</v>
          </cell>
          <cell r="G20">
            <v>80</v>
          </cell>
          <cell r="H20">
            <v>475</v>
          </cell>
          <cell r="I20" t="str">
            <v>N/A</v>
          </cell>
          <cell r="J20">
            <v>82000</v>
          </cell>
          <cell r="K20" t="str">
            <v>N/A</v>
          </cell>
          <cell r="L20">
            <v>94000</v>
          </cell>
          <cell r="M20">
            <v>9</v>
          </cell>
          <cell r="N20" t="str">
            <v>N/A</v>
          </cell>
          <cell r="O20" t="str">
            <v>N/A</v>
          </cell>
        </row>
        <row r="21">
          <cell r="C21">
            <v>6</v>
          </cell>
          <cell r="D21" t="str">
            <v>Ajax</v>
          </cell>
          <cell r="E21" t="str">
            <v>DPC105</v>
          </cell>
          <cell r="F21">
            <v>90</v>
          </cell>
          <cell r="G21">
            <v>105</v>
          </cell>
          <cell r="H21">
            <v>425</v>
          </cell>
          <cell r="I21" t="str">
            <v>N/A</v>
          </cell>
          <cell r="J21">
            <v>96000</v>
          </cell>
          <cell r="K21" t="str">
            <v>N/A</v>
          </cell>
          <cell r="L21">
            <v>115000</v>
          </cell>
          <cell r="M21">
            <v>7</v>
          </cell>
          <cell r="N21" t="str">
            <v>N/A</v>
          </cell>
          <cell r="O21" t="str">
            <v>N/A</v>
          </cell>
        </row>
        <row r="22">
          <cell r="C22">
            <v>7</v>
          </cell>
          <cell r="D22" t="str">
            <v>Ajax</v>
          </cell>
          <cell r="E22" t="str">
            <v>C115</v>
          </cell>
          <cell r="F22">
            <v>100</v>
          </cell>
          <cell r="G22">
            <v>115</v>
          </cell>
          <cell r="H22">
            <v>360</v>
          </cell>
          <cell r="I22" t="str">
            <v>N/A</v>
          </cell>
          <cell r="J22">
            <v>103000</v>
          </cell>
          <cell r="K22" t="str">
            <v>N/A</v>
          </cell>
          <cell r="L22">
            <v>121720</v>
          </cell>
          <cell r="M22">
            <v>6</v>
          </cell>
          <cell r="N22" t="str">
            <v>N/A</v>
          </cell>
          <cell r="O22" t="str">
            <v>N/A</v>
          </cell>
        </row>
        <row r="23">
          <cell r="C23">
            <v>8</v>
          </cell>
          <cell r="D23" t="str">
            <v>Ajax</v>
          </cell>
          <cell r="E23" t="str">
            <v>DPC140</v>
          </cell>
          <cell r="F23">
            <v>125</v>
          </cell>
          <cell r="G23">
            <v>140</v>
          </cell>
          <cell r="H23">
            <v>400</v>
          </cell>
          <cell r="I23" t="str">
            <v>N/A</v>
          </cell>
          <cell r="J23">
            <v>107000</v>
          </cell>
          <cell r="K23" t="str">
            <v>N/A</v>
          </cell>
          <cell r="L23">
            <v>130738</v>
          </cell>
          <cell r="M23">
            <v>4.75</v>
          </cell>
          <cell r="N23" t="str">
            <v>N/A</v>
          </cell>
          <cell r="O23" t="str">
            <v>N/A</v>
          </cell>
        </row>
        <row r="24">
          <cell r="C24">
            <v>9</v>
          </cell>
          <cell r="D24" t="str">
            <v>Ajax</v>
          </cell>
          <cell r="E24" t="str">
            <v>160A</v>
          </cell>
          <cell r="F24">
            <v>140</v>
          </cell>
          <cell r="G24">
            <v>160</v>
          </cell>
          <cell r="H24">
            <v>400</v>
          </cell>
          <cell r="I24" t="str">
            <v>N/A</v>
          </cell>
          <cell r="J24">
            <v>135000</v>
          </cell>
          <cell r="K24" t="str">
            <v>N/A</v>
          </cell>
          <cell r="L24">
            <v>155370</v>
          </cell>
          <cell r="M24">
            <v>4.75</v>
          </cell>
          <cell r="N24" t="str">
            <v>N/A</v>
          </cell>
          <cell r="O24" t="str">
            <v>N/A</v>
          </cell>
        </row>
        <row r="25">
          <cell r="C25">
            <v>10</v>
          </cell>
          <cell r="D25" t="str">
            <v>Ajax</v>
          </cell>
          <cell r="E25" t="str">
            <v>DPC180</v>
          </cell>
          <cell r="F25">
            <v>155</v>
          </cell>
          <cell r="G25">
            <v>180</v>
          </cell>
          <cell r="H25">
            <v>400</v>
          </cell>
          <cell r="I25" t="str">
            <v>N/A</v>
          </cell>
          <cell r="J25">
            <v>115000</v>
          </cell>
          <cell r="K25" t="str">
            <v>N/A</v>
          </cell>
          <cell r="L25">
            <v>135466</v>
          </cell>
          <cell r="M25">
            <v>4.75</v>
          </cell>
          <cell r="N25" t="str">
            <v>N/A</v>
          </cell>
          <cell r="O25" t="str">
            <v>N/A</v>
          </cell>
        </row>
        <row r="26">
          <cell r="C26">
            <v>11</v>
          </cell>
          <cell r="D26" t="str">
            <v>Ajax</v>
          </cell>
          <cell r="E26" t="str">
            <v>DPC 2801 LE (H2S Trim)</v>
          </cell>
          <cell r="F26">
            <v>170</v>
          </cell>
          <cell r="G26">
            <v>184</v>
          </cell>
          <cell r="H26">
            <v>440</v>
          </cell>
          <cell r="I26" t="str">
            <v>N/A</v>
          </cell>
          <cell r="J26">
            <v>160200</v>
          </cell>
          <cell r="K26">
            <v>5</v>
          </cell>
          <cell r="L26" t="str">
            <v>N/A</v>
          </cell>
          <cell r="M26" t="str">
            <v>N/A</v>
          </cell>
          <cell r="N26" t="str">
            <v>N/A</v>
          </cell>
          <cell r="O26" t="str">
            <v>N/A</v>
          </cell>
        </row>
        <row r="27">
          <cell r="C27">
            <v>12</v>
          </cell>
          <cell r="D27" t="str">
            <v>Ajax</v>
          </cell>
          <cell r="E27" t="str">
            <v>DPC230</v>
          </cell>
          <cell r="F27">
            <v>200</v>
          </cell>
          <cell r="G27">
            <v>230</v>
          </cell>
          <cell r="H27">
            <v>360</v>
          </cell>
          <cell r="I27" t="str">
            <v>N/A</v>
          </cell>
          <cell r="J27" t="str">
            <v>N/A</v>
          </cell>
          <cell r="K27" t="str">
            <v>N/A</v>
          </cell>
          <cell r="L27">
            <v>202290</v>
          </cell>
          <cell r="M27">
            <v>4</v>
          </cell>
          <cell r="N27" t="str">
            <v>N/A</v>
          </cell>
          <cell r="O27" t="str">
            <v>N/A</v>
          </cell>
        </row>
        <row r="28">
          <cell r="C28">
            <v>13</v>
          </cell>
          <cell r="D28" t="str">
            <v>Ajax</v>
          </cell>
          <cell r="E28" t="str">
            <v>DPC280</v>
          </cell>
          <cell r="F28">
            <v>250</v>
          </cell>
          <cell r="G28">
            <v>280</v>
          </cell>
          <cell r="H28">
            <v>400</v>
          </cell>
          <cell r="I28" t="str">
            <v>N/A</v>
          </cell>
          <cell r="J28" t="str">
            <v>N/A</v>
          </cell>
          <cell r="K28" t="str">
            <v>N/A</v>
          </cell>
          <cell r="L28">
            <v>221072</v>
          </cell>
          <cell r="M28">
            <v>4</v>
          </cell>
          <cell r="N28" t="str">
            <v>N/A</v>
          </cell>
          <cell r="O28" t="str">
            <v>N/A</v>
          </cell>
        </row>
        <row r="29">
          <cell r="C29">
            <v>14</v>
          </cell>
          <cell r="D29" t="str">
            <v>Ajax</v>
          </cell>
          <cell r="E29" t="str">
            <v>DPC300</v>
          </cell>
          <cell r="F29">
            <v>260</v>
          </cell>
          <cell r="G29">
            <v>300</v>
          </cell>
          <cell r="H29">
            <v>360</v>
          </cell>
          <cell r="I29" t="str">
            <v>N/A</v>
          </cell>
          <cell r="J29" t="str">
            <v>N/A</v>
          </cell>
          <cell r="K29" t="str">
            <v>N/A</v>
          </cell>
          <cell r="L29">
            <v>235920</v>
          </cell>
          <cell r="M29">
            <v>4</v>
          </cell>
          <cell r="N29" t="str">
            <v>N/A</v>
          </cell>
          <cell r="O29" t="str">
            <v>N/A</v>
          </cell>
        </row>
        <row r="30">
          <cell r="C30">
            <v>15</v>
          </cell>
          <cell r="D30" t="str">
            <v>Ajax</v>
          </cell>
          <cell r="E30" t="str">
            <v>DPC360</v>
          </cell>
          <cell r="F30">
            <v>310</v>
          </cell>
          <cell r="G30">
            <v>360</v>
          </cell>
          <cell r="H30">
            <v>400</v>
          </cell>
          <cell r="I30" t="str">
            <v>N/A</v>
          </cell>
          <cell r="J30" t="str">
            <v>N/A</v>
          </cell>
          <cell r="K30" t="str">
            <v>N/A</v>
          </cell>
          <cell r="L30">
            <v>370212</v>
          </cell>
          <cell r="M30">
            <v>4</v>
          </cell>
          <cell r="N30" t="str">
            <v>N/A</v>
          </cell>
          <cell r="O30" t="str">
            <v>N/A</v>
          </cell>
        </row>
        <row r="31">
          <cell r="C31">
            <v>16</v>
          </cell>
          <cell r="D31" t="str">
            <v>Ajax</v>
          </cell>
          <cell r="E31" t="str">
            <v>2802 LE (Standard)</v>
          </cell>
          <cell r="F31">
            <v>345</v>
          </cell>
          <cell r="G31">
            <v>384</v>
          </cell>
          <cell r="H31">
            <v>440</v>
          </cell>
          <cell r="I31" t="str">
            <v>N/A</v>
          </cell>
          <cell r="J31" t="str">
            <v>N/A</v>
          </cell>
          <cell r="K31" t="str">
            <v>N/A</v>
          </cell>
          <cell r="L31">
            <v>260689</v>
          </cell>
          <cell r="M31">
            <v>3.5</v>
          </cell>
          <cell r="N31">
            <v>275000</v>
          </cell>
          <cell r="O31">
            <v>3.76</v>
          </cell>
        </row>
        <row r="32">
          <cell r="C32">
            <v>17</v>
          </cell>
          <cell r="D32" t="str">
            <v>Ajax</v>
          </cell>
          <cell r="E32" t="str">
            <v>2802 LE (H2S Trim)</v>
          </cell>
          <cell r="F32">
            <v>345</v>
          </cell>
          <cell r="G32">
            <v>384</v>
          </cell>
          <cell r="H32">
            <v>440</v>
          </cell>
          <cell r="I32" t="str">
            <v>N/A</v>
          </cell>
          <cell r="J32" t="str">
            <v>N/A</v>
          </cell>
          <cell r="K32" t="str">
            <v>N/A</v>
          </cell>
          <cell r="L32">
            <v>284746</v>
          </cell>
          <cell r="M32">
            <v>3.75</v>
          </cell>
          <cell r="N32">
            <v>315000</v>
          </cell>
          <cell r="O32" t="str">
            <v>N/A</v>
          </cell>
        </row>
        <row r="33">
          <cell r="C33">
            <v>18</v>
          </cell>
          <cell r="D33" t="str">
            <v>Ajax</v>
          </cell>
          <cell r="E33" t="str">
            <v>2803 LE (Standard)</v>
          </cell>
          <cell r="F33">
            <v>525</v>
          </cell>
          <cell r="G33">
            <v>600</v>
          </cell>
          <cell r="H33">
            <v>440</v>
          </cell>
          <cell r="I33" t="str">
            <v>N/A</v>
          </cell>
          <cell r="J33" t="str">
            <v>N/A</v>
          </cell>
          <cell r="K33" t="str">
            <v>N/A</v>
          </cell>
          <cell r="L33">
            <v>391415</v>
          </cell>
          <cell r="M33">
            <v>3</v>
          </cell>
          <cell r="N33">
            <v>429195</v>
          </cell>
          <cell r="O33">
            <v>3.23</v>
          </cell>
        </row>
        <row r="34">
          <cell r="C34">
            <v>19</v>
          </cell>
          <cell r="D34" t="str">
            <v>Ajax</v>
          </cell>
          <cell r="E34" t="str">
            <v>2803 LE (H2S Trim)</v>
          </cell>
          <cell r="F34">
            <v>525</v>
          </cell>
          <cell r="G34">
            <v>600</v>
          </cell>
          <cell r="H34">
            <v>440</v>
          </cell>
          <cell r="I34" t="str">
            <v>N/A</v>
          </cell>
          <cell r="J34" t="str">
            <v>N/A</v>
          </cell>
          <cell r="K34" t="str">
            <v>N/A</v>
          </cell>
          <cell r="L34">
            <v>433142</v>
          </cell>
          <cell r="M34">
            <v>3.25</v>
          </cell>
          <cell r="N34">
            <v>474097</v>
          </cell>
          <cell r="O34">
            <v>3.5</v>
          </cell>
        </row>
        <row r="35">
          <cell r="C35">
            <v>20</v>
          </cell>
          <cell r="D35" t="str">
            <v>Ajax</v>
          </cell>
          <cell r="E35" t="str">
            <v>DPC600</v>
          </cell>
          <cell r="F35">
            <v>525</v>
          </cell>
          <cell r="G35">
            <v>600</v>
          </cell>
          <cell r="H35">
            <v>400</v>
          </cell>
          <cell r="I35" t="str">
            <v>N/A</v>
          </cell>
          <cell r="J35" t="str">
            <v>N/A</v>
          </cell>
          <cell r="K35">
            <v>3</v>
          </cell>
          <cell r="L35">
            <v>410496</v>
          </cell>
          <cell r="M35">
            <v>3</v>
          </cell>
          <cell r="N35" t="str">
            <v>N/A</v>
          </cell>
          <cell r="O35" t="str">
            <v>N/A</v>
          </cell>
        </row>
        <row r="36">
          <cell r="C36">
            <v>21</v>
          </cell>
          <cell r="D36" t="str">
            <v>Ajax</v>
          </cell>
          <cell r="E36" t="str">
            <v>DPC800</v>
          </cell>
          <cell r="F36">
            <v>700</v>
          </cell>
          <cell r="G36">
            <v>800</v>
          </cell>
          <cell r="H36">
            <v>400</v>
          </cell>
          <cell r="I36" t="str">
            <v>N/A</v>
          </cell>
          <cell r="J36" t="str">
            <v>N/A</v>
          </cell>
          <cell r="K36">
            <v>2.75</v>
          </cell>
          <cell r="L36">
            <v>524394</v>
          </cell>
          <cell r="M36">
            <v>2.75</v>
          </cell>
          <cell r="N36" t="str">
            <v>N/A</v>
          </cell>
          <cell r="O36" t="str">
            <v>N/A</v>
          </cell>
        </row>
        <row r="37">
          <cell r="C37">
            <v>22</v>
          </cell>
          <cell r="D37" t="str">
            <v>Ariel</v>
          </cell>
          <cell r="E37" t="str">
            <v>212 JGS</v>
          </cell>
          <cell r="F37">
            <v>32</v>
          </cell>
          <cell r="G37">
            <v>50</v>
          </cell>
          <cell r="H37">
            <v>1400</v>
          </cell>
          <cell r="I37" t="str">
            <v>N/A</v>
          </cell>
          <cell r="J37" t="str">
            <v>N/A</v>
          </cell>
          <cell r="K37" t="str">
            <v>N/A</v>
          </cell>
          <cell r="L37">
            <v>38500</v>
          </cell>
          <cell r="M37">
            <v>16.05</v>
          </cell>
          <cell r="N37" t="str">
            <v>N/A</v>
          </cell>
          <cell r="O37" t="str">
            <v>N/A</v>
          </cell>
        </row>
        <row r="38">
          <cell r="C38">
            <v>23</v>
          </cell>
          <cell r="D38" t="str">
            <v>Ariel</v>
          </cell>
          <cell r="E38" t="str">
            <v>325 JGS</v>
          </cell>
          <cell r="F38">
            <v>45</v>
          </cell>
          <cell r="G38">
            <v>50</v>
          </cell>
          <cell r="H38">
            <v>1400</v>
          </cell>
          <cell r="I38" t="str">
            <v>N/A</v>
          </cell>
          <cell r="J38" t="str">
            <v>N/A</v>
          </cell>
          <cell r="K38" t="str">
            <v>N/A</v>
          </cell>
          <cell r="L38">
            <v>38500</v>
          </cell>
          <cell r="M38">
            <v>11</v>
          </cell>
          <cell r="N38" t="str">
            <v>N/A</v>
          </cell>
          <cell r="O38" t="str">
            <v>N/A</v>
          </cell>
        </row>
        <row r="39">
          <cell r="C39">
            <v>24</v>
          </cell>
          <cell r="D39" t="str">
            <v>Gemini</v>
          </cell>
          <cell r="E39" t="str">
            <v>MIS</v>
          </cell>
          <cell r="F39">
            <v>10</v>
          </cell>
          <cell r="G39">
            <v>13</v>
          </cell>
          <cell r="H39">
            <v>1800</v>
          </cell>
          <cell r="I39">
            <v>1000</v>
          </cell>
          <cell r="J39" t="str">
            <v>N/A</v>
          </cell>
          <cell r="K39">
            <v>16.5</v>
          </cell>
          <cell r="L39">
            <v>25000</v>
          </cell>
          <cell r="M39">
            <v>16.5</v>
          </cell>
          <cell r="N39" t="str">
            <v>N/A</v>
          </cell>
          <cell r="O39" t="str">
            <v>N/A</v>
          </cell>
        </row>
        <row r="40">
          <cell r="C40">
            <v>25</v>
          </cell>
          <cell r="D40" t="str">
            <v>Gemini</v>
          </cell>
          <cell r="E40" t="str">
            <v>MOC</v>
          </cell>
          <cell r="F40">
            <v>20</v>
          </cell>
          <cell r="G40">
            <v>26</v>
          </cell>
          <cell r="H40">
            <v>1800</v>
          </cell>
          <cell r="I40">
            <v>1000</v>
          </cell>
          <cell r="J40">
            <v>40000</v>
          </cell>
          <cell r="K40">
            <v>16.5</v>
          </cell>
          <cell r="L40">
            <v>41000</v>
          </cell>
          <cell r="M40">
            <v>16.5</v>
          </cell>
          <cell r="N40" t="str">
            <v>N/A</v>
          </cell>
          <cell r="O40" t="str">
            <v>N/A</v>
          </cell>
        </row>
        <row r="41">
          <cell r="C41">
            <v>26</v>
          </cell>
          <cell r="D41" t="str">
            <v>Gemini</v>
          </cell>
          <cell r="E41" t="str">
            <v>M PC</v>
          </cell>
          <cell r="F41">
            <v>32</v>
          </cell>
          <cell r="G41">
            <v>40</v>
          </cell>
          <cell r="H41">
            <v>1800</v>
          </cell>
          <cell r="J41">
            <v>43600</v>
          </cell>
          <cell r="K41">
            <v>16.05</v>
          </cell>
          <cell r="L41">
            <v>44800</v>
          </cell>
          <cell r="M41">
            <v>16.05</v>
          </cell>
          <cell r="N41" t="str">
            <v>N/A</v>
          </cell>
          <cell r="O41" t="str">
            <v>N/A</v>
          </cell>
        </row>
        <row r="42">
          <cell r="C42">
            <v>27</v>
          </cell>
          <cell r="D42" t="str">
            <v>CAT</v>
          </cell>
          <cell r="E42" t="str">
            <v>3304 NA LCR</v>
          </cell>
          <cell r="F42">
            <v>70</v>
          </cell>
          <cell r="G42">
            <v>85</v>
          </cell>
          <cell r="H42">
            <v>1800</v>
          </cell>
          <cell r="I42">
            <v>8500</v>
          </cell>
          <cell r="J42">
            <v>65000</v>
          </cell>
          <cell r="K42">
            <v>10</v>
          </cell>
          <cell r="L42">
            <v>70000</v>
          </cell>
          <cell r="M42">
            <v>10</v>
          </cell>
          <cell r="N42">
            <v>74000</v>
          </cell>
          <cell r="O42">
            <v>10.63</v>
          </cell>
        </row>
        <row r="43">
          <cell r="C43">
            <v>28</v>
          </cell>
          <cell r="D43" t="str">
            <v>CAT</v>
          </cell>
          <cell r="E43" t="str">
            <v>3304 NA HCR</v>
          </cell>
          <cell r="F43">
            <v>80</v>
          </cell>
          <cell r="G43">
            <v>95</v>
          </cell>
          <cell r="H43">
            <v>1800</v>
          </cell>
          <cell r="I43">
            <v>8500</v>
          </cell>
          <cell r="J43">
            <v>67750</v>
          </cell>
          <cell r="K43">
            <v>9</v>
          </cell>
          <cell r="L43">
            <v>72000</v>
          </cell>
          <cell r="M43">
            <v>9</v>
          </cell>
          <cell r="N43">
            <v>95000</v>
          </cell>
          <cell r="O43">
            <v>9.68</v>
          </cell>
        </row>
        <row r="44">
          <cell r="C44">
            <v>29</v>
          </cell>
          <cell r="D44" t="str">
            <v>CAT</v>
          </cell>
          <cell r="E44" t="str">
            <v>333 NA</v>
          </cell>
          <cell r="F44">
            <v>100</v>
          </cell>
          <cell r="G44">
            <v>120</v>
          </cell>
          <cell r="H44">
            <v>1800</v>
          </cell>
          <cell r="I44">
            <v>8500</v>
          </cell>
          <cell r="J44">
            <v>71875</v>
          </cell>
          <cell r="K44">
            <v>6.25</v>
          </cell>
          <cell r="L44">
            <v>79666</v>
          </cell>
          <cell r="M44">
            <v>6.25</v>
          </cell>
          <cell r="N44">
            <v>88326</v>
          </cell>
          <cell r="O44">
            <v>6.72</v>
          </cell>
        </row>
        <row r="45">
          <cell r="C45">
            <v>30</v>
          </cell>
          <cell r="D45" t="str">
            <v>CAT</v>
          </cell>
          <cell r="E45" t="str">
            <v>3306 NA LCR</v>
          </cell>
          <cell r="F45">
            <v>110</v>
          </cell>
          <cell r="G45">
            <v>125</v>
          </cell>
          <cell r="H45">
            <v>1800</v>
          </cell>
          <cell r="I45">
            <v>8500</v>
          </cell>
          <cell r="J45">
            <v>71875</v>
          </cell>
          <cell r="K45">
            <v>6.25</v>
          </cell>
          <cell r="L45">
            <v>79666</v>
          </cell>
          <cell r="M45">
            <v>6.25</v>
          </cell>
          <cell r="N45">
            <v>88326</v>
          </cell>
          <cell r="O45">
            <v>6.72</v>
          </cell>
        </row>
        <row r="46">
          <cell r="C46">
            <v>31</v>
          </cell>
          <cell r="D46" t="str">
            <v>CAT</v>
          </cell>
          <cell r="E46" t="str">
            <v>3306 NA HCR</v>
          </cell>
          <cell r="F46">
            <v>125</v>
          </cell>
          <cell r="G46">
            <v>145</v>
          </cell>
          <cell r="H46">
            <v>1800</v>
          </cell>
          <cell r="I46">
            <v>8500</v>
          </cell>
          <cell r="J46">
            <v>79695</v>
          </cell>
          <cell r="K46">
            <v>6.25</v>
          </cell>
          <cell r="L46">
            <v>85766</v>
          </cell>
          <cell r="M46">
            <v>6.25</v>
          </cell>
          <cell r="N46">
            <v>101000</v>
          </cell>
          <cell r="O46">
            <v>6.72</v>
          </cell>
        </row>
        <row r="47">
          <cell r="C47">
            <v>32</v>
          </cell>
          <cell r="D47" t="str">
            <v>CAT</v>
          </cell>
          <cell r="E47" t="str">
            <v>3306 TA LCR</v>
          </cell>
          <cell r="F47">
            <v>150</v>
          </cell>
          <cell r="G47">
            <v>170</v>
          </cell>
          <cell r="H47">
            <v>1400</v>
          </cell>
          <cell r="J47">
            <v>104250</v>
          </cell>
          <cell r="K47">
            <v>5.75</v>
          </cell>
          <cell r="L47">
            <v>119000</v>
          </cell>
          <cell r="M47">
            <v>5.75</v>
          </cell>
          <cell r="N47">
            <v>127500</v>
          </cell>
          <cell r="O47">
            <v>6.18</v>
          </cell>
        </row>
        <row r="48">
          <cell r="C48">
            <v>33</v>
          </cell>
          <cell r="D48" t="str">
            <v>CAT</v>
          </cell>
          <cell r="E48" t="str">
            <v>3306 TA HCR</v>
          </cell>
          <cell r="F48">
            <v>165</v>
          </cell>
          <cell r="G48">
            <v>195</v>
          </cell>
          <cell r="H48">
            <v>1800</v>
          </cell>
          <cell r="I48">
            <v>9500</v>
          </cell>
          <cell r="J48">
            <v>114750</v>
          </cell>
          <cell r="K48">
            <v>5.75</v>
          </cell>
          <cell r="L48">
            <v>135000</v>
          </cell>
          <cell r="M48">
            <v>5.75</v>
          </cell>
          <cell r="N48">
            <v>122000</v>
          </cell>
          <cell r="O48">
            <v>6.18</v>
          </cell>
        </row>
        <row r="49">
          <cell r="C49">
            <v>34</v>
          </cell>
          <cell r="D49" t="str">
            <v>CAT</v>
          </cell>
          <cell r="E49" t="str">
            <v>3306 TAA LCR</v>
          </cell>
          <cell r="F49">
            <v>175</v>
          </cell>
          <cell r="G49">
            <v>220</v>
          </cell>
          <cell r="H49">
            <v>1800</v>
          </cell>
          <cell r="I49">
            <v>9500</v>
          </cell>
          <cell r="J49">
            <v>145739.5</v>
          </cell>
          <cell r="K49">
            <v>5</v>
          </cell>
          <cell r="L49">
            <v>140200</v>
          </cell>
          <cell r="M49">
            <v>5</v>
          </cell>
          <cell r="N49">
            <v>151200</v>
          </cell>
          <cell r="O49">
            <v>5.38</v>
          </cell>
        </row>
        <row r="50">
          <cell r="C50">
            <v>35</v>
          </cell>
          <cell r="D50" t="str">
            <v>CAT</v>
          </cell>
          <cell r="E50" t="str">
            <v>63406 NA HCR</v>
          </cell>
          <cell r="F50">
            <v>185</v>
          </cell>
          <cell r="G50">
            <v>215</v>
          </cell>
          <cell r="H50">
            <v>1800</v>
          </cell>
          <cell r="I50">
            <v>18600</v>
          </cell>
          <cell r="J50">
            <v>126500</v>
          </cell>
          <cell r="K50">
            <v>5</v>
          </cell>
          <cell r="L50">
            <v>145180</v>
          </cell>
          <cell r="M50">
            <v>5</v>
          </cell>
          <cell r="N50">
            <v>153720</v>
          </cell>
          <cell r="O50">
            <v>5.38</v>
          </cell>
        </row>
        <row r="51">
          <cell r="C51">
            <v>36</v>
          </cell>
          <cell r="D51" t="str">
            <v>CAT</v>
          </cell>
          <cell r="E51" t="str">
            <v>342 NA HCR</v>
          </cell>
          <cell r="F51">
            <v>190</v>
          </cell>
          <cell r="G51">
            <v>225</v>
          </cell>
          <cell r="H51">
            <v>1200</v>
          </cell>
          <cell r="I51">
            <v>8000</v>
          </cell>
          <cell r="J51">
            <v>142500</v>
          </cell>
          <cell r="K51">
            <v>5</v>
          </cell>
          <cell r="L51">
            <v>168000</v>
          </cell>
          <cell r="M51">
            <v>5</v>
          </cell>
          <cell r="N51">
            <v>176200</v>
          </cell>
          <cell r="O51">
            <v>5.38</v>
          </cell>
        </row>
        <row r="52">
          <cell r="C52">
            <v>37</v>
          </cell>
          <cell r="D52" t="str">
            <v>CAT</v>
          </cell>
          <cell r="E52" t="str">
            <v>G342 TA LCR</v>
          </cell>
          <cell r="F52">
            <v>225</v>
          </cell>
          <cell r="G52">
            <v>265</v>
          </cell>
          <cell r="H52">
            <v>1200</v>
          </cell>
          <cell r="I52">
            <v>13000</v>
          </cell>
          <cell r="J52">
            <v>185298.35</v>
          </cell>
          <cell r="K52">
            <v>4.5</v>
          </cell>
          <cell r="L52">
            <v>200042.18</v>
          </cell>
          <cell r="M52">
            <v>4.5</v>
          </cell>
          <cell r="N52">
            <v>207900</v>
          </cell>
          <cell r="O52">
            <v>4.84</v>
          </cell>
        </row>
        <row r="53">
          <cell r="C53">
            <v>38</v>
          </cell>
          <cell r="D53" t="str">
            <v>CAT</v>
          </cell>
          <cell r="E53" t="str">
            <v>3406 TA LCR</v>
          </cell>
          <cell r="F53">
            <v>275</v>
          </cell>
          <cell r="G53">
            <v>325</v>
          </cell>
          <cell r="H53">
            <v>1800</v>
          </cell>
          <cell r="I53">
            <v>23400</v>
          </cell>
          <cell r="J53">
            <v>189750</v>
          </cell>
          <cell r="K53">
            <v>4.5</v>
          </cell>
          <cell r="L53">
            <v>213500</v>
          </cell>
          <cell r="M53">
            <v>4.5</v>
          </cell>
          <cell r="N53">
            <v>245700</v>
          </cell>
          <cell r="O53">
            <v>4.84</v>
          </cell>
        </row>
        <row r="54">
          <cell r="C54">
            <v>39</v>
          </cell>
          <cell r="D54" t="str">
            <v>CAT</v>
          </cell>
          <cell r="E54" t="str">
            <v>G3408 TA LCR</v>
          </cell>
          <cell r="F54">
            <v>255</v>
          </cell>
          <cell r="G54">
            <v>300</v>
          </cell>
          <cell r="H54">
            <v>1400</v>
          </cell>
          <cell r="I54">
            <v>24600</v>
          </cell>
          <cell r="J54">
            <v>238182.25</v>
          </cell>
          <cell r="K54">
            <v>4.5</v>
          </cell>
          <cell r="L54">
            <v>228750</v>
          </cell>
          <cell r="M54">
            <v>4.5</v>
          </cell>
          <cell r="N54">
            <v>239526</v>
          </cell>
          <cell r="O54">
            <v>4.84</v>
          </cell>
        </row>
        <row r="55">
          <cell r="C55">
            <v>40</v>
          </cell>
          <cell r="D55" t="str">
            <v>CAT</v>
          </cell>
          <cell r="E55" t="str">
            <v>G379 NA HCR</v>
          </cell>
          <cell r="F55">
            <v>280</v>
          </cell>
          <cell r="G55">
            <v>330</v>
          </cell>
          <cell r="H55">
            <v>1200</v>
          </cell>
          <cell r="I55">
            <v>15000</v>
          </cell>
          <cell r="J55">
            <v>207000</v>
          </cell>
          <cell r="K55">
            <v>4.5</v>
          </cell>
          <cell r="L55">
            <v>231800</v>
          </cell>
          <cell r="M55">
            <v>4.5</v>
          </cell>
          <cell r="N55">
            <v>242550</v>
          </cell>
          <cell r="O55">
            <v>4.84</v>
          </cell>
        </row>
        <row r="56">
          <cell r="C56">
            <v>41</v>
          </cell>
          <cell r="D56" t="str">
            <v>CAT</v>
          </cell>
          <cell r="E56" t="str">
            <v>3412 NA HCR</v>
          </cell>
          <cell r="F56">
            <v>310</v>
          </cell>
          <cell r="G56">
            <v>365</v>
          </cell>
          <cell r="H56">
            <v>1800</v>
          </cell>
          <cell r="I56">
            <v>46059</v>
          </cell>
          <cell r="J56">
            <v>208725</v>
          </cell>
          <cell r="K56">
            <v>4</v>
          </cell>
          <cell r="L56">
            <v>223870</v>
          </cell>
          <cell r="M56">
            <v>4</v>
          </cell>
          <cell r="N56">
            <v>246330</v>
          </cell>
          <cell r="O56">
            <v>4.3</v>
          </cell>
        </row>
        <row r="57">
          <cell r="C57">
            <v>42</v>
          </cell>
          <cell r="D57" t="str">
            <v>CAT</v>
          </cell>
          <cell r="E57" t="str">
            <v>3408 TA HCR</v>
          </cell>
          <cell r="F57">
            <v>340</v>
          </cell>
          <cell r="G57">
            <v>400</v>
          </cell>
          <cell r="H57">
            <v>1800</v>
          </cell>
          <cell r="I57">
            <v>30000</v>
          </cell>
          <cell r="J57">
            <v>210450</v>
          </cell>
          <cell r="K57">
            <v>4</v>
          </cell>
          <cell r="L57">
            <v>228750</v>
          </cell>
          <cell r="M57">
            <v>4</v>
          </cell>
          <cell r="N57">
            <v>250110</v>
          </cell>
          <cell r="O57">
            <v>4.3</v>
          </cell>
        </row>
        <row r="58">
          <cell r="C58">
            <v>43</v>
          </cell>
          <cell r="D58" t="str">
            <v>CAT</v>
          </cell>
          <cell r="E58" t="str">
            <v>G379 TA LCR</v>
          </cell>
          <cell r="F58">
            <v>325</v>
          </cell>
          <cell r="G58">
            <v>415</v>
          </cell>
          <cell r="H58">
            <v>1200</v>
          </cell>
          <cell r="I58">
            <v>22000</v>
          </cell>
          <cell r="J58">
            <v>241500</v>
          </cell>
          <cell r="K58">
            <v>4</v>
          </cell>
          <cell r="L58">
            <v>262300</v>
          </cell>
          <cell r="M58">
            <v>4</v>
          </cell>
          <cell r="N58">
            <v>283500</v>
          </cell>
          <cell r="O58">
            <v>4.3</v>
          </cell>
        </row>
        <row r="59">
          <cell r="C59">
            <v>44</v>
          </cell>
          <cell r="D59" t="str">
            <v>CAT</v>
          </cell>
          <cell r="E59" t="str">
            <v>G379 TAA HCR</v>
          </cell>
          <cell r="F59">
            <v>295</v>
          </cell>
          <cell r="G59">
            <v>465</v>
          </cell>
          <cell r="H59">
            <v>1200</v>
          </cell>
          <cell r="I59">
            <v>22000</v>
          </cell>
          <cell r="J59">
            <v>253000</v>
          </cell>
          <cell r="K59">
            <v>3.85</v>
          </cell>
          <cell r="L59">
            <v>298900</v>
          </cell>
          <cell r="M59">
            <v>3.85</v>
          </cell>
          <cell r="N59">
            <v>327600</v>
          </cell>
          <cell r="O59">
            <v>4.1399999999999997</v>
          </cell>
        </row>
        <row r="60">
          <cell r="C60">
            <v>45</v>
          </cell>
          <cell r="D60" t="str">
            <v>CAT</v>
          </cell>
          <cell r="E60" t="str">
            <v>G398 NA HCR</v>
          </cell>
          <cell r="F60">
            <v>425</v>
          </cell>
          <cell r="G60">
            <v>500</v>
          </cell>
          <cell r="H60">
            <v>1200</v>
          </cell>
          <cell r="I60">
            <v>20000</v>
          </cell>
          <cell r="J60">
            <v>296700</v>
          </cell>
          <cell r="K60">
            <v>3.65</v>
          </cell>
          <cell r="L60">
            <v>322080</v>
          </cell>
          <cell r="M60">
            <v>3.65</v>
          </cell>
          <cell r="N60">
            <v>340200</v>
          </cell>
          <cell r="O60">
            <v>3.92</v>
          </cell>
        </row>
        <row r="61">
          <cell r="C61">
            <v>46</v>
          </cell>
          <cell r="D61" t="str">
            <v>CAT</v>
          </cell>
          <cell r="E61" t="str">
            <v>G3508 TA LCR</v>
          </cell>
          <cell r="F61">
            <v>450</v>
          </cell>
          <cell r="G61">
            <v>525</v>
          </cell>
          <cell r="H61">
            <v>1200</v>
          </cell>
          <cell r="I61">
            <v>30000</v>
          </cell>
          <cell r="J61">
            <v>308200</v>
          </cell>
          <cell r="K61">
            <v>3.65</v>
          </cell>
          <cell r="L61">
            <v>334280</v>
          </cell>
          <cell r="M61">
            <v>3.65</v>
          </cell>
          <cell r="N61">
            <v>352800</v>
          </cell>
          <cell r="O61">
            <v>3.92</v>
          </cell>
        </row>
        <row r="62">
          <cell r="C62">
            <v>47</v>
          </cell>
          <cell r="D62" t="str">
            <v>CAT</v>
          </cell>
          <cell r="E62" t="str">
            <v>G3512 NA LCR</v>
          </cell>
          <cell r="F62">
            <v>450</v>
          </cell>
          <cell r="G62">
            <v>525</v>
          </cell>
          <cell r="H62">
            <v>1200</v>
          </cell>
          <cell r="J62" t="str">
            <v>N/A</v>
          </cell>
          <cell r="K62">
            <v>3.65</v>
          </cell>
          <cell r="L62">
            <v>334280</v>
          </cell>
          <cell r="M62">
            <v>6.65</v>
          </cell>
          <cell r="N62">
            <v>352800</v>
          </cell>
          <cell r="O62">
            <v>3.92</v>
          </cell>
        </row>
        <row r="63">
          <cell r="C63">
            <v>48</v>
          </cell>
          <cell r="D63" t="str">
            <v>CAT</v>
          </cell>
          <cell r="E63" t="str">
            <v>3412 TA LCR</v>
          </cell>
          <cell r="F63">
            <v>520</v>
          </cell>
          <cell r="G63">
            <v>600</v>
          </cell>
          <cell r="H63">
            <v>1800</v>
          </cell>
          <cell r="I63">
            <v>51420</v>
          </cell>
          <cell r="J63">
            <v>312800</v>
          </cell>
          <cell r="K63">
            <v>3.65</v>
          </cell>
          <cell r="L63">
            <v>341600</v>
          </cell>
          <cell r="M63">
            <v>3.65</v>
          </cell>
          <cell r="N63">
            <v>367920</v>
          </cell>
          <cell r="O63">
            <v>3.92</v>
          </cell>
        </row>
        <row r="64">
          <cell r="C64">
            <v>49</v>
          </cell>
          <cell r="D64" t="str">
            <v>CAT</v>
          </cell>
          <cell r="E64" t="str">
            <v>G399 NA LCR</v>
          </cell>
          <cell r="F64">
            <v>520</v>
          </cell>
          <cell r="G64">
            <v>600</v>
          </cell>
          <cell r="H64">
            <v>1200</v>
          </cell>
          <cell r="I64">
            <v>50000</v>
          </cell>
          <cell r="J64">
            <v>312800</v>
          </cell>
          <cell r="K64">
            <v>3.65</v>
          </cell>
          <cell r="L64">
            <v>341600</v>
          </cell>
          <cell r="M64">
            <v>3.65</v>
          </cell>
          <cell r="N64">
            <v>367920</v>
          </cell>
          <cell r="O64">
            <v>3.92</v>
          </cell>
        </row>
        <row r="65">
          <cell r="C65">
            <v>50</v>
          </cell>
          <cell r="D65" t="str">
            <v>CAT</v>
          </cell>
          <cell r="E65" t="str">
            <v>G398 TA LCR</v>
          </cell>
          <cell r="F65">
            <v>530</v>
          </cell>
          <cell r="G65">
            <v>625</v>
          </cell>
          <cell r="H65">
            <v>1200</v>
          </cell>
          <cell r="I65">
            <v>35000</v>
          </cell>
          <cell r="J65">
            <v>316250</v>
          </cell>
          <cell r="K65">
            <v>3.5</v>
          </cell>
          <cell r="L65">
            <v>344040</v>
          </cell>
          <cell r="M65">
            <v>3.5</v>
          </cell>
          <cell r="N65">
            <v>378000</v>
          </cell>
          <cell r="O65">
            <v>4.03</v>
          </cell>
        </row>
        <row r="66">
          <cell r="C66">
            <v>51</v>
          </cell>
          <cell r="D66" t="str">
            <v>CAT</v>
          </cell>
          <cell r="E66" t="str">
            <v>G3508 TA HCR</v>
          </cell>
          <cell r="F66">
            <v>535</v>
          </cell>
          <cell r="G66">
            <v>630</v>
          </cell>
          <cell r="H66">
            <v>1400</v>
          </cell>
          <cell r="I66">
            <v>30000</v>
          </cell>
          <cell r="J66">
            <v>285000</v>
          </cell>
          <cell r="K66">
            <v>3.5</v>
          </cell>
          <cell r="L66">
            <v>327750</v>
          </cell>
          <cell r="M66">
            <v>3.5</v>
          </cell>
          <cell r="N66">
            <v>406000</v>
          </cell>
          <cell r="O66">
            <v>3.76</v>
          </cell>
        </row>
        <row r="67">
          <cell r="C67">
            <v>52</v>
          </cell>
          <cell r="D67" t="str">
            <v>CAT</v>
          </cell>
          <cell r="E67" t="str">
            <v>G399 NA HCR</v>
          </cell>
          <cell r="F67">
            <v>565</v>
          </cell>
          <cell r="G67">
            <v>660</v>
          </cell>
          <cell r="H67">
            <v>1200</v>
          </cell>
          <cell r="I67">
            <v>60000</v>
          </cell>
          <cell r="J67">
            <v>300100</v>
          </cell>
          <cell r="K67">
            <v>3.4</v>
          </cell>
          <cell r="L67">
            <v>320000</v>
          </cell>
          <cell r="M67">
            <v>3.4</v>
          </cell>
          <cell r="N67">
            <v>360000</v>
          </cell>
          <cell r="O67">
            <v>3.91</v>
          </cell>
        </row>
        <row r="68">
          <cell r="C68">
            <v>53</v>
          </cell>
          <cell r="D68" t="str">
            <v>CAT</v>
          </cell>
          <cell r="E68" t="str">
            <v>G3516 NA LCR</v>
          </cell>
          <cell r="F68">
            <v>565</v>
          </cell>
          <cell r="G68">
            <v>660</v>
          </cell>
          <cell r="H68">
            <v>1200</v>
          </cell>
          <cell r="J68">
            <v>300100</v>
          </cell>
          <cell r="K68">
            <v>3.4</v>
          </cell>
          <cell r="L68">
            <v>320000</v>
          </cell>
          <cell r="M68">
            <v>3.4</v>
          </cell>
          <cell r="N68">
            <v>360000</v>
          </cell>
          <cell r="O68">
            <v>3.91</v>
          </cell>
        </row>
        <row r="69">
          <cell r="C69">
            <v>54</v>
          </cell>
          <cell r="D69" t="str">
            <v>CAT</v>
          </cell>
          <cell r="E69" t="str">
            <v>G398 TAA HCR</v>
          </cell>
          <cell r="F69">
            <v>595</v>
          </cell>
          <cell r="G69">
            <v>700</v>
          </cell>
          <cell r="H69">
            <v>1200</v>
          </cell>
          <cell r="I69">
            <v>40000</v>
          </cell>
          <cell r="J69">
            <v>315000</v>
          </cell>
          <cell r="K69">
            <v>3.4</v>
          </cell>
          <cell r="L69">
            <v>320000</v>
          </cell>
          <cell r="M69">
            <v>3.4</v>
          </cell>
          <cell r="N69">
            <v>370000</v>
          </cell>
          <cell r="O69">
            <v>3.91</v>
          </cell>
        </row>
        <row r="70">
          <cell r="C70">
            <v>55</v>
          </cell>
          <cell r="D70" t="str">
            <v>CAT</v>
          </cell>
          <cell r="E70" t="str">
            <v>3512 TALE HCR</v>
          </cell>
          <cell r="F70">
            <v>690</v>
          </cell>
          <cell r="G70">
            <v>810</v>
          </cell>
          <cell r="H70">
            <v>1200</v>
          </cell>
          <cell r="J70">
            <v>412000</v>
          </cell>
          <cell r="K70">
            <v>3.3</v>
          </cell>
          <cell r="L70">
            <v>425000</v>
          </cell>
          <cell r="M70">
            <v>3.3</v>
          </cell>
          <cell r="N70">
            <v>535000</v>
          </cell>
          <cell r="O70">
            <v>3.8</v>
          </cell>
        </row>
        <row r="71">
          <cell r="C71">
            <v>56</v>
          </cell>
          <cell r="D71" t="str">
            <v>CAT</v>
          </cell>
          <cell r="E71" t="str">
            <v>G399 TA/LCR</v>
          </cell>
          <cell r="F71">
            <v>700</v>
          </cell>
          <cell r="G71">
            <v>830</v>
          </cell>
          <cell r="H71">
            <v>1200</v>
          </cell>
          <cell r="I71">
            <v>75000</v>
          </cell>
          <cell r="J71">
            <v>340000</v>
          </cell>
          <cell r="K71">
            <v>3.3</v>
          </cell>
          <cell r="L71">
            <v>347000</v>
          </cell>
          <cell r="M71">
            <v>3.3</v>
          </cell>
          <cell r="N71">
            <v>420000</v>
          </cell>
          <cell r="O71">
            <v>3.8</v>
          </cell>
        </row>
        <row r="72">
          <cell r="C72">
            <v>57</v>
          </cell>
          <cell r="D72" t="str">
            <v>CAT</v>
          </cell>
          <cell r="E72" t="str">
            <v>G399 TAA/HCR</v>
          </cell>
          <cell r="F72">
            <v>800</v>
          </cell>
          <cell r="G72">
            <v>930</v>
          </cell>
          <cell r="H72">
            <v>1200</v>
          </cell>
          <cell r="I72">
            <v>75000</v>
          </cell>
          <cell r="J72">
            <v>350000</v>
          </cell>
          <cell r="K72">
            <v>3.1</v>
          </cell>
          <cell r="L72">
            <v>360000</v>
          </cell>
          <cell r="M72">
            <v>3.1</v>
          </cell>
          <cell r="N72">
            <v>385000</v>
          </cell>
          <cell r="O72">
            <v>3.45</v>
          </cell>
        </row>
        <row r="73">
          <cell r="C73">
            <v>58</v>
          </cell>
          <cell r="D73" t="str">
            <v>CAT</v>
          </cell>
          <cell r="E73" t="str">
            <v>G3516 TA LCR</v>
          </cell>
          <cell r="F73">
            <v>925</v>
          </cell>
          <cell r="G73">
            <v>1085</v>
          </cell>
          <cell r="H73">
            <v>1200</v>
          </cell>
          <cell r="I73">
            <v>85000</v>
          </cell>
          <cell r="J73">
            <v>503034</v>
          </cell>
          <cell r="K73">
            <v>3.1</v>
          </cell>
          <cell r="L73">
            <v>507000</v>
          </cell>
          <cell r="M73">
            <v>3.1</v>
          </cell>
          <cell r="N73">
            <v>534000</v>
          </cell>
          <cell r="O73">
            <v>3.45</v>
          </cell>
        </row>
        <row r="74">
          <cell r="C74">
            <v>59</v>
          </cell>
          <cell r="D74" t="str">
            <v>CAT</v>
          </cell>
          <cell r="E74" t="str">
            <v>G3516 TA HCR</v>
          </cell>
          <cell r="F74">
            <v>1100</v>
          </cell>
          <cell r="G74">
            <v>1265</v>
          </cell>
          <cell r="H74">
            <v>1400</v>
          </cell>
          <cell r="I74">
            <v>85000</v>
          </cell>
          <cell r="J74">
            <v>512661</v>
          </cell>
          <cell r="K74">
            <v>3</v>
          </cell>
          <cell r="L74">
            <v>536732</v>
          </cell>
          <cell r="M74">
            <v>3</v>
          </cell>
          <cell r="N74">
            <v>545000</v>
          </cell>
          <cell r="O74">
            <v>3.25</v>
          </cell>
        </row>
        <row r="75">
          <cell r="C75">
            <v>60</v>
          </cell>
          <cell r="D75" t="str">
            <v>CAT</v>
          </cell>
          <cell r="E75" t="str">
            <v>3606 TALE</v>
          </cell>
          <cell r="F75">
            <v>1400</v>
          </cell>
          <cell r="G75">
            <v>1665</v>
          </cell>
          <cell r="H75">
            <v>1000</v>
          </cell>
          <cell r="J75">
            <v>725850</v>
          </cell>
          <cell r="K75">
            <v>3</v>
          </cell>
          <cell r="L75">
            <v>827000</v>
          </cell>
          <cell r="M75">
            <v>3</v>
          </cell>
          <cell r="N75">
            <v>882000</v>
          </cell>
          <cell r="O75">
            <v>3.25</v>
          </cell>
        </row>
        <row r="76">
          <cell r="C76">
            <v>61</v>
          </cell>
          <cell r="D76" t="str">
            <v>CAT</v>
          </cell>
          <cell r="E76" t="str">
            <v>3608 TALE</v>
          </cell>
          <cell r="F76">
            <v>1900</v>
          </cell>
          <cell r="G76">
            <v>2225</v>
          </cell>
          <cell r="H76">
            <v>1000</v>
          </cell>
          <cell r="J76">
            <v>917333</v>
          </cell>
          <cell r="K76">
            <v>2.75</v>
          </cell>
          <cell r="L76">
            <v>953486</v>
          </cell>
          <cell r="M76">
            <v>2.75</v>
          </cell>
          <cell r="N76">
            <v>993965</v>
          </cell>
          <cell r="O76">
            <v>2.95</v>
          </cell>
        </row>
        <row r="77">
          <cell r="C77">
            <v>62</v>
          </cell>
          <cell r="D77" t="str">
            <v>CAT</v>
          </cell>
          <cell r="E77" t="str">
            <v>3612 TALE</v>
          </cell>
          <cell r="F77">
            <v>2885</v>
          </cell>
          <cell r="G77">
            <v>335</v>
          </cell>
          <cell r="H77">
            <v>1000</v>
          </cell>
          <cell r="J77">
            <v>1191619</v>
          </cell>
          <cell r="K77">
            <v>2.75</v>
          </cell>
          <cell r="L77">
            <v>1239171</v>
          </cell>
          <cell r="M77">
            <v>2.75</v>
          </cell>
          <cell r="N77">
            <v>1281942</v>
          </cell>
          <cell r="O77">
            <v>2.95</v>
          </cell>
        </row>
        <row r="78">
          <cell r="C78">
            <v>63</v>
          </cell>
          <cell r="D78" t="str">
            <v>CAT</v>
          </cell>
          <cell r="E78" t="str">
            <v>3616 TALE</v>
          </cell>
          <cell r="F78">
            <v>3865</v>
          </cell>
          <cell r="G78">
            <v>4450</v>
          </cell>
          <cell r="H78">
            <v>1000</v>
          </cell>
          <cell r="J78">
            <v>1528615</v>
          </cell>
          <cell r="K78">
            <v>2.75</v>
          </cell>
          <cell r="L78">
            <v>1564895</v>
          </cell>
          <cell r="M78">
            <v>2.75</v>
          </cell>
          <cell r="N78">
            <v>1645090</v>
          </cell>
          <cell r="O78">
            <v>2.95</v>
          </cell>
        </row>
        <row r="79">
          <cell r="C79">
            <v>64</v>
          </cell>
          <cell r="D79" t="str">
            <v>MN</v>
          </cell>
          <cell r="E79" t="str">
            <v>HD 504</v>
          </cell>
          <cell r="F79">
            <v>60</v>
          </cell>
          <cell r="G79">
            <v>85</v>
          </cell>
          <cell r="H79">
            <v>1400</v>
          </cell>
          <cell r="I79">
            <v>1000</v>
          </cell>
          <cell r="J79" t="str">
            <v>N/A</v>
          </cell>
          <cell r="K79" t="str">
            <v>N/A</v>
          </cell>
          <cell r="L79">
            <v>20000</v>
          </cell>
          <cell r="M79">
            <v>10.5</v>
          </cell>
          <cell r="N79" t="str">
            <v>N/A</v>
          </cell>
          <cell r="O79" t="str">
            <v>N/A</v>
          </cell>
        </row>
        <row r="80">
          <cell r="C80">
            <v>65</v>
          </cell>
          <cell r="D80" t="str">
            <v>MN</v>
          </cell>
          <cell r="E80" t="str">
            <v>HD 800</v>
          </cell>
          <cell r="F80">
            <v>95</v>
          </cell>
          <cell r="G80">
            <v>142</v>
          </cell>
          <cell r="H80">
            <v>1800</v>
          </cell>
          <cell r="I80">
            <v>1000</v>
          </cell>
          <cell r="J80" t="str">
            <v>N/A</v>
          </cell>
          <cell r="K80" t="str">
            <v>N/A</v>
          </cell>
          <cell r="L80">
            <v>60000</v>
          </cell>
          <cell r="M80">
            <v>6.25</v>
          </cell>
          <cell r="N80" t="str">
            <v>N/A</v>
          </cell>
          <cell r="O80" t="str">
            <v>N/A</v>
          </cell>
        </row>
        <row r="81">
          <cell r="C81">
            <v>66</v>
          </cell>
          <cell r="D81" t="str">
            <v>Wauk</v>
          </cell>
          <cell r="E81" t="str">
            <v>VRG 220</v>
          </cell>
          <cell r="F81">
            <v>32</v>
          </cell>
          <cell r="G81">
            <v>45</v>
          </cell>
          <cell r="H81">
            <v>1800</v>
          </cell>
          <cell r="I81">
            <v>2800</v>
          </cell>
          <cell r="J81" t="str">
            <v>N/A</v>
          </cell>
          <cell r="K81" t="str">
            <v>N/A</v>
          </cell>
          <cell r="L81">
            <v>38500</v>
          </cell>
          <cell r="M81">
            <v>16.05</v>
          </cell>
          <cell r="N81" t="str">
            <v>N/A</v>
          </cell>
          <cell r="O81" t="str">
            <v>N/A</v>
          </cell>
        </row>
        <row r="82">
          <cell r="C82">
            <v>67</v>
          </cell>
          <cell r="D82" t="str">
            <v>Wauk</v>
          </cell>
          <cell r="E82" t="str">
            <v>VRG 310</v>
          </cell>
          <cell r="F82">
            <v>45</v>
          </cell>
          <cell r="G82">
            <v>66</v>
          </cell>
          <cell r="H82">
            <v>1800</v>
          </cell>
          <cell r="I82">
            <v>3000</v>
          </cell>
          <cell r="J82" t="str">
            <v>N/A</v>
          </cell>
          <cell r="K82" t="str">
            <v>N/A</v>
          </cell>
          <cell r="L82">
            <v>48000</v>
          </cell>
          <cell r="M82">
            <v>11</v>
          </cell>
          <cell r="N82">
            <v>52000</v>
          </cell>
          <cell r="O82" t="str">
            <v>N/A</v>
          </cell>
        </row>
        <row r="83">
          <cell r="C83">
            <v>68</v>
          </cell>
          <cell r="D83" t="str">
            <v>Wauk</v>
          </cell>
          <cell r="E83" t="str">
            <v>VRG 330</v>
          </cell>
          <cell r="F83">
            <v>50</v>
          </cell>
          <cell r="G83">
            <v>75</v>
          </cell>
          <cell r="H83">
            <v>1800</v>
          </cell>
          <cell r="I83">
            <v>4000</v>
          </cell>
          <cell r="J83" t="str">
            <v>N/A</v>
          </cell>
          <cell r="K83" t="str">
            <v>N/A</v>
          </cell>
          <cell r="L83">
            <v>66000</v>
          </cell>
          <cell r="M83">
            <v>10</v>
          </cell>
          <cell r="N83">
            <v>72000</v>
          </cell>
          <cell r="O83">
            <v>10.35</v>
          </cell>
        </row>
        <row r="84">
          <cell r="C84">
            <v>69</v>
          </cell>
          <cell r="D84" t="str">
            <v>Wauk</v>
          </cell>
          <cell r="E84" t="str">
            <v>VRG 330TA</v>
          </cell>
          <cell r="F84">
            <v>65</v>
          </cell>
          <cell r="G84">
            <v>85</v>
          </cell>
          <cell r="H84">
            <v>1800</v>
          </cell>
          <cell r="I84">
            <v>4000</v>
          </cell>
          <cell r="J84" t="str">
            <v>N/A</v>
          </cell>
          <cell r="K84" t="str">
            <v>N/A</v>
          </cell>
          <cell r="L84">
            <v>71500</v>
          </cell>
          <cell r="M84">
            <v>10</v>
          </cell>
          <cell r="N84">
            <v>76000</v>
          </cell>
          <cell r="O84">
            <v>10.35</v>
          </cell>
        </row>
        <row r="85">
          <cell r="C85">
            <v>70</v>
          </cell>
          <cell r="D85" t="str">
            <v>Wauk</v>
          </cell>
          <cell r="E85" t="str">
            <v>F817G (7.2:1)</v>
          </cell>
          <cell r="F85">
            <v>95</v>
          </cell>
          <cell r="G85">
            <v>118</v>
          </cell>
          <cell r="H85">
            <v>1400</v>
          </cell>
          <cell r="I85">
            <v>4500</v>
          </cell>
          <cell r="J85" t="str">
            <v>N/A</v>
          </cell>
          <cell r="K85" t="str">
            <v>N/A</v>
          </cell>
          <cell r="L85">
            <v>65300</v>
          </cell>
          <cell r="M85">
            <v>6.25</v>
          </cell>
          <cell r="N85">
            <v>70000</v>
          </cell>
          <cell r="O85">
            <v>6.75</v>
          </cell>
        </row>
        <row r="86">
          <cell r="C86">
            <v>71</v>
          </cell>
          <cell r="D86" t="str">
            <v>Wauk</v>
          </cell>
          <cell r="E86" t="str">
            <v>F1197 (9:1)</v>
          </cell>
          <cell r="F86">
            <v>130</v>
          </cell>
          <cell r="G86">
            <v>162</v>
          </cell>
          <cell r="H86">
            <v>1200</v>
          </cell>
          <cell r="I86">
            <v>6000</v>
          </cell>
          <cell r="J86">
            <v>78000</v>
          </cell>
          <cell r="K86">
            <v>6</v>
          </cell>
          <cell r="L86">
            <v>82000</v>
          </cell>
          <cell r="M86">
            <v>6</v>
          </cell>
          <cell r="N86">
            <v>85000</v>
          </cell>
          <cell r="O86">
            <v>6.45</v>
          </cell>
        </row>
        <row r="87">
          <cell r="C87">
            <v>72</v>
          </cell>
          <cell r="D87" t="str">
            <v>Wauk</v>
          </cell>
          <cell r="E87" t="str">
            <v>F11G</v>
          </cell>
          <cell r="F87">
            <v>130</v>
          </cell>
          <cell r="G87">
            <v>150</v>
          </cell>
          <cell r="H87">
            <v>1800</v>
          </cell>
          <cell r="I87">
            <v>15600</v>
          </cell>
          <cell r="J87">
            <v>78000</v>
          </cell>
          <cell r="K87">
            <v>6</v>
          </cell>
          <cell r="L87">
            <v>82000</v>
          </cell>
          <cell r="M87">
            <v>6</v>
          </cell>
          <cell r="N87">
            <v>85000</v>
          </cell>
          <cell r="O87">
            <v>6.45</v>
          </cell>
        </row>
        <row r="88">
          <cell r="C88">
            <v>73</v>
          </cell>
          <cell r="D88" t="str">
            <v>Wauk</v>
          </cell>
          <cell r="E88" t="str">
            <v>F1197 (9:1)</v>
          </cell>
          <cell r="F88">
            <v>150</v>
          </cell>
          <cell r="G88">
            <v>186</v>
          </cell>
          <cell r="H88">
            <v>1400</v>
          </cell>
          <cell r="I88">
            <v>6000</v>
          </cell>
          <cell r="J88">
            <v>80000</v>
          </cell>
          <cell r="K88">
            <v>6</v>
          </cell>
          <cell r="L88">
            <v>85000</v>
          </cell>
          <cell r="M88">
            <v>6</v>
          </cell>
          <cell r="N88">
            <v>88000</v>
          </cell>
          <cell r="O88">
            <v>6.45</v>
          </cell>
        </row>
        <row r="89">
          <cell r="C89">
            <v>74</v>
          </cell>
          <cell r="D89" t="str">
            <v>Wauk</v>
          </cell>
          <cell r="E89" t="str">
            <v>F1905G (10:1)</v>
          </cell>
          <cell r="F89">
            <v>170</v>
          </cell>
          <cell r="G89">
            <v>210</v>
          </cell>
          <cell r="H89">
            <v>1000</v>
          </cell>
          <cell r="I89">
            <v>6000</v>
          </cell>
          <cell r="J89">
            <v>105000</v>
          </cell>
          <cell r="K89">
            <v>5.75</v>
          </cell>
          <cell r="L89">
            <v>110000</v>
          </cell>
          <cell r="M89">
            <v>5.75</v>
          </cell>
          <cell r="N89">
            <v>113000</v>
          </cell>
          <cell r="O89">
            <v>6.18</v>
          </cell>
        </row>
        <row r="90">
          <cell r="C90">
            <v>75</v>
          </cell>
          <cell r="D90" t="str">
            <v>Wauk</v>
          </cell>
          <cell r="E90" t="str">
            <v>H2475G (9.4:1)</v>
          </cell>
          <cell r="F90">
            <v>220</v>
          </cell>
          <cell r="G90">
            <v>280</v>
          </cell>
          <cell r="H90">
            <v>1000</v>
          </cell>
          <cell r="J90">
            <v>161129</v>
          </cell>
          <cell r="K90">
            <v>4.5</v>
          </cell>
          <cell r="L90">
            <v>163969</v>
          </cell>
          <cell r="M90">
            <v>4.5</v>
          </cell>
          <cell r="N90">
            <v>165000</v>
          </cell>
          <cell r="O90">
            <v>5.18</v>
          </cell>
        </row>
        <row r="91">
          <cell r="C91">
            <v>76</v>
          </cell>
          <cell r="D91" t="str">
            <v>Wauk</v>
          </cell>
          <cell r="E91" t="str">
            <v>F2894G</v>
          </cell>
          <cell r="F91">
            <v>255</v>
          </cell>
          <cell r="G91">
            <v>337</v>
          </cell>
          <cell r="H91">
            <v>1000</v>
          </cell>
          <cell r="I91">
            <v>5000</v>
          </cell>
          <cell r="J91">
            <v>180100</v>
          </cell>
          <cell r="K91">
            <v>4.5</v>
          </cell>
          <cell r="L91">
            <v>183500</v>
          </cell>
          <cell r="M91">
            <v>4.5</v>
          </cell>
          <cell r="N91">
            <v>190000</v>
          </cell>
          <cell r="O91">
            <v>4.84</v>
          </cell>
        </row>
        <row r="92">
          <cell r="C92">
            <v>77</v>
          </cell>
          <cell r="D92" t="str">
            <v>Wauk</v>
          </cell>
          <cell r="E92" t="str">
            <v>F2895G (10:1)</v>
          </cell>
          <cell r="F92">
            <v>285</v>
          </cell>
          <cell r="G92">
            <v>421</v>
          </cell>
          <cell r="H92">
            <v>1200</v>
          </cell>
          <cell r="I92">
            <v>30000</v>
          </cell>
          <cell r="J92">
            <v>180000</v>
          </cell>
          <cell r="K92">
            <v>4.3499999999999996</v>
          </cell>
          <cell r="L92">
            <v>183500</v>
          </cell>
          <cell r="M92">
            <v>4.3499999999999996</v>
          </cell>
          <cell r="N92">
            <v>189000</v>
          </cell>
          <cell r="O92">
            <v>4.68</v>
          </cell>
        </row>
        <row r="93">
          <cell r="C93">
            <v>78</v>
          </cell>
          <cell r="D93" t="str">
            <v>Wauk</v>
          </cell>
          <cell r="E93" t="str">
            <v>F3711G</v>
          </cell>
          <cell r="F93">
            <v>300</v>
          </cell>
          <cell r="G93">
            <v>427</v>
          </cell>
          <cell r="H93">
            <v>1000</v>
          </cell>
          <cell r="I93">
            <v>8000</v>
          </cell>
          <cell r="J93">
            <v>180100</v>
          </cell>
          <cell r="K93">
            <v>4.3499999999999996</v>
          </cell>
          <cell r="L93">
            <v>185000</v>
          </cell>
          <cell r="M93">
            <v>4.3499999999999996</v>
          </cell>
          <cell r="N93">
            <v>190000</v>
          </cell>
          <cell r="O93">
            <v>4.68</v>
          </cell>
        </row>
        <row r="94">
          <cell r="C94">
            <v>79</v>
          </cell>
          <cell r="D94" t="str">
            <v>Wauk</v>
          </cell>
          <cell r="E94" t="str">
            <v>F3520G</v>
          </cell>
          <cell r="F94">
            <v>320</v>
          </cell>
          <cell r="G94">
            <v>405</v>
          </cell>
          <cell r="H94">
            <v>1000</v>
          </cell>
          <cell r="J94">
            <v>183300</v>
          </cell>
          <cell r="K94">
            <v>4</v>
          </cell>
          <cell r="L94">
            <v>187500</v>
          </cell>
          <cell r="M94">
            <v>4</v>
          </cell>
          <cell r="N94">
            <v>190000</v>
          </cell>
          <cell r="O94">
            <v>4.3</v>
          </cell>
        </row>
        <row r="95">
          <cell r="C95">
            <v>80</v>
          </cell>
          <cell r="D95" t="str">
            <v>Wauk</v>
          </cell>
          <cell r="E95" t="str">
            <v>F18GL</v>
          </cell>
          <cell r="F95">
            <v>320</v>
          </cell>
          <cell r="G95">
            <v>375</v>
          </cell>
          <cell r="H95">
            <v>1800</v>
          </cell>
          <cell r="I95">
            <v>30000</v>
          </cell>
          <cell r="J95">
            <v>185000</v>
          </cell>
          <cell r="K95">
            <v>4</v>
          </cell>
          <cell r="L95">
            <v>189000</v>
          </cell>
          <cell r="M95">
            <v>4</v>
          </cell>
          <cell r="N95">
            <v>196000</v>
          </cell>
          <cell r="O95">
            <v>4.3</v>
          </cell>
        </row>
        <row r="96">
          <cell r="C96">
            <v>81</v>
          </cell>
          <cell r="D96" t="str">
            <v>Wauk</v>
          </cell>
          <cell r="E96" t="str">
            <v>F3521G (10:1)</v>
          </cell>
          <cell r="F96">
            <v>395</v>
          </cell>
          <cell r="G96">
            <v>512</v>
          </cell>
          <cell r="H96">
            <v>1200</v>
          </cell>
          <cell r="I96">
            <v>30000</v>
          </cell>
          <cell r="J96">
            <v>220000</v>
          </cell>
          <cell r="K96">
            <v>3.85</v>
          </cell>
          <cell r="L96">
            <v>245000</v>
          </cell>
          <cell r="M96">
            <v>3.85</v>
          </cell>
          <cell r="N96">
            <v>260000</v>
          </cell>
          <cell r="O96">
            <v>4.1399999999999997</v>
          </cell>
        </row>
        <row r="97">
          <cell r="C97">
            <v>82</v>
          </cell>
          <cell r="D97" t="str">
            <v>Wauk</v>
          </cell>
          <cell r="E97" t="str">
            <v>H24GL</v>
          </cell>
          <cell r="F97">
            <v>450</v>
          </cell>
          <cell r="G97">
            <v>500</v>
          </cell>
          <cell r="H97">
            <v>1800</v>
          </cell>
          <cell r="I97">
            <v>45000</v>
          </cell>
          <cell r="J97">
            <v>268000</v>
          </cell>
          <cell r="K97">
            <v>3.65</v>
          </cell>
          <cell r="L97">
            <v>275000</v>
          </cell>
          <cell r="M97">
            <v>3.65</v>
          </cell>
          <cell r="N97">
            <v>280000</v>
          </cell>
          <cell r="O97">
            <v>3.92</v>
          </cell>
        </row>
        <row r="98">
          <cell r="C98">
            <v>83</v>
          </cell>
          <cell r="D98" t="str">
            <v>Wauk</v>
          </cell>
          <cell r="E98" t="str">
            <v>F2895GSI/GL</v>
          </cell>
          <cell r="F98">
            <v>500</v>
          </cell>
          <cell r="G98">
            <v>607</v>
          </cell>
          <cell r="H98">
            <v>1200</v>
          </cell>
          <cell r="I98">
            <v>40000</v>
          </cell>
          <cell r="J98">
            <v>272000</v>
          </cell>
          <cell r="K98">
            <v>3.65</v>
          </cell>
          <cell r="L98">
            <v>280000</v>
          </cell>
          <cell r="M98">
            <v>3.65</v>
          </cell>
          <cell r="N98">
            <v>292000</v>
          </cell>
          <cell r="O98">
            <v>3.92</v>
          </cell>
        </row>
        <row r="99">
          <cell r="C99">
            <v>84</v>
          </cell>
          <cell r="D99" t="str">
            <v>Wauk</v>
          </cell>
          <cell r="E99" t="str">
            <v>L5788G</v>
          </cell>
          <cell r="F99">
            <v>550</v>
          </cell>
          <cell r="G99">
            <v>800</v>
          </cell>
          <cell r="H99">
            <v>1200</v>
          </cell>
          <cell r="I99">
            <v>10000</v>
          </cell>
          <cell r="J99">
            <v>285000</v>
          </cell>
          <cell r="K99">
            <v>3.4</v>
          </cell>
          <cell r="L99">
            <v>294000</v>
          </cell>
          <cell r="M99">
            <v>3.4</v>
          </cell>
          <cell r="N99">
            <v>311000</v>
          </cell>
          <cell r="O99">
            <v>3.66</v>
          </cell>
        </row>
        <row r="100">
          <cell r="C100">
            <v>85</v>
          </cell>
          <cell r="D100" t="str">
            <v>Wauk</v>
          </cell>
          <cell r="E100" t="str">
            <v>L5108G (10:1)</v>
          </cell>
          <cell r="F100">
            <v>600</v>
          </cell>
          <cell r="G100">
            <v>740</v>
          </cell>
          <cell r="H100">
            <v>1200</v>
          </cell>
          <cell r="I100">
            <v>50000</v>
          </cell>
          <cell r="J100">
            <v>300000</v>
          </cell>
          <cell r="K100">
            <v>3.35</v>
          </cell>
          <cell r="L100">
            <v>320000</v>
          </cell>
          <cell r="M100">
            <v>3.35</v>
          </cell>
          <cell r="N100">
            <v>319000</v>
          </cell>
          <cell r="O100">
            <v>3.6</v>
          </cell>
        </row>
        <row r="101">
          <cell r="C101">
            <v>86</v>
          </cell>
          <cell r="D101" t="str">
            <v>Wauk</v>
          </cell>
          <cell r="E101" t="str">
            <v>F3521GSI/GL</v>
          </cell>
          <cell r="F101">
            <v>600</v>
          </cell>
          <cell r="G101">
            <v>738</v>
          </cell>
          <cell r="H101">
            <v>1200</v>
          </cell>
          <cell r="I101">
            <v>40000</v>
          </cell>
          <cell r="J101">
            <v>385000</v>
          </cell>
          <cell r="K101">
            <v>3.35</v>
          </cell>
          <cell r="L101">
            <v>415546</v>
          </cell>
          <cell r="M101">
            <v>3.35</v>
          </cell>
          <cell r="N101">
            <v>435000</v>
          </cell>
          <cell r="O101">
            <v>3.6</v>
          </cell>
        </row>
        <row r="102">
          <cell r="C102">
            <v>87</v>
          </cell>
          <cell r="D102" t="str">
            <v>Wauk</v>
          </cell>
          <cell r="E102" t="str">
            <v>L704OG</v>
          </cell>
          <cell r="F102">
            <v>625</v>
          </cell>
          <cell r="G102">
            <v>1000</v>
          </cell>
          <cell r="H102">
            <v>1200</v>
          </cell>
          <cell r="I102">
            <v>10000</v>
          </cell>
          <cell r="J102" t="str">
            <v>N/A</v>
          </cell>
          <cell r="K102" t="str">
            <v>N/A</v>
          </cell>
          <cell r="L102">
            <v>320000</v>
          </cell>
          <cell r="M102">
            <v>3.3</v>
          </cell>
          <cell r="N102">
            <v>320000</v>
          </cell>
          <cell r="O102">
            <v>3.55</v>
          </cell>
        </row>
        <row r="103">
          <cell r="C103">
            <v>88</v>
          </cell>
          <cell r="D103" t="str">
            <v>Wauk</v>
          </cell>
          <cell r="E103" t="str">
            <v>F36GL</v>
          </cell>
          <cell r="F103">
            <v>650</v>
          </cell>
          <cell r="G103">
            <v>800</v>
          </cell>
          <cell r="H103">
            <v>1800</v>
          </cell>
          <cell r="I103">
            <v>90000</v>
          </cell>
          <cell r="J103" t="str">
            <v>N/A</v>
          </cell>
          <cell r="K103" t="str">
            <v>N/A</v>
          </cell>
          <cell r="L103">
            <v>336127</v>
          </cell>
          <cell r="M103">
            <v>3.3</v>
          </cell>
          <cell r="N103">
            <v>348000</v>
          </cell>
          <cell r="O103">
            <v>3.55</v>
          </cell>
        </row>
        <row r="104">
          <cell r="C104">
            <v>89</v>
          </cell>
          <cell r="D104" t="str">
            <v>Wauk</v>
          </cell>
          <cell r="E104" t="str">
            <v>3524GSIU</v>
          </cell>
          <cell r="F104">
            <v>725</v>
          </cell>
          <cell r="G104">
            <v>840</v>
          </cell>
          <cell r="H104">
            <v>1200</v>
          </cell>
          <cell r="J104">
            <v>133000</v>
          </cell>
          <cell r="K104">
            <v>3.3</v>
          </cell>
          <cell r="L104">
            <v>430000</v>
          </cell>
          <cell r="M104">
            <v>3.3</v>
          </cell>
          <cell r="N104">
            <v>443000</v>
          </cell>
          <cell r="O104">
            <v>3.55</v>
          </cell>
        </row>
        <row r="105">
          <cell r="C105">
            <v>90</v>
          </cell>
          <cell r="D105" t="str">
            <v>Wauk</v>
          </cell>
          <cell r="E105" t="str">
            <v>L7042GU</v>
          </cell>
          <cell r="F105">
            <v>750</v>
          </cell>
          <cell r="G105">
            <v>956</v>
          </cell>
          <cell r="H105">
            <v>1000</v>
          </cell>
          <cell r="I105">
            <v>65000</v>
          </cell>
          <cell r="J105">
            <v>448500</v>
          </cell>
          <cell r="K105">
            <v>3.3</v>
          </cell>
          <cell r="L105">
            <v>460000</v>
          </cell>
          <cell r="M105">
            <v>3.3</v>
          </cell>
          <cell r="N105">
            <v>475000</v>
          </cell>
          <cell r="O105">
            <v>3.55</v>
          </cell>
        </row>
        <row r="106">
          <cell r="C106">
            <v>91</v>
          </cell>
          <cell r="D106" t="str">
            <v>Wauk</v>
          </cell>
          <cell r="E106" t="str">
            <v>L7042G (10:1)</v>
          </cell>
          <cell r="F106">
            <v>710</v>
          </cell>
          <cell r="G106">
            <v>1024</v>
          </cell>
          <cell r="H106">
            <v>1200</v>
          </cell>
          <cell r="I106">
            <v>75000</v>
          </cell>
          <cell r="J106">
            <v>390000</v>
          </cell>
          <cell r="K106">
            <v>3.3</v>
          </cell>
          <cell r="L106">
            <v>425000</v>
          </cell>
          <cell r="M106">
            <v>3.3</v>
          </cell>
          <cell r="N106">
            <v>450000</v>
          </cell>
          <cell r="O106">
            <v>3.55</v>
          </cell>
        </row>
        <row r="107">
          <cell r="C107">
            <v>92</v>
          </cell>
          <cell r="D107" t="str">
            <v>Wauk</v>
          </cell>
          <cell r="E107" t="str">
            <v>L5108GSI/GL</v>
          </cell>
          <cell r="F107">
            <v>880</v>
          </cell>
          <cell r="G107">
            <v>1072</v>
          </cell>
          <cell r="H107">
            <v>1200</v>
          </cell>
          <cell r="I107">
            <v>70000</v>
          </cell>
          <cell r="J107">
            <v>425000</v>
          </cell>
          <cell r="K107">
            <v>3</v>
          </cell>
          <cell r="L107">
            <v>480000</v>
          </cell>
          <cell r="M107">
            <v>3</v>
          </cell>
          <cell r="N107">
            <v>535000</v>
          </cell>
          <cell r="O107">
            <v>3.23</v>
          </cell>
        </row>
        <row r="108">
          <cell r="C108">
            <v>93</v>
          </cell>
          <cell r="D108" t="str">
            <v>Wauk</v>
          </cell>
          <cell r="E108" t="str">
            <v>L5790GSI</v>
          </cell>
          <cell r="F108">
            <v>990</v>
          </cell>
          <cell r="G108">
            <v>1215</v>
          </cell>
          <cell r="H108">
            <v>1200</v>
          </cell>
          <cell r="I108">
            <v>85000</v>
          </cell>
          <cell r="J108">
            <v>465000</v>
          </cell>
          <cell r="K108">
            <v>0.3</v>
          </cell>
          <cell r="L108">
            <v>505000</v>
          </cell>
          <cell r="M108">
            <v>3</v>
          </cell>
          <cell r="N108">
            <v>600000</v>
          </cell>
          <cell r="O108">
            <v>3.23</v>
          </cell>
        </row>
        <row r="109">
          <cell r="C109">
            <v>94</v>
          </cell>
          <cell r="D109" t="str">
            <v>Wauk</v>
          </cell>
          <cell r="E109" t="str">
            <v>L5790GL</v>
          </cell>
          <cell r="F109">
            <v>990</v>
          </cell>
          <cell r="G109">
            <v>1215</v>
          </cell>
          <cell r="H109">
            <v>1200</v>
          </cell>
          <cell r="I109">
            <v>95000</v>
          </cell>
          <cell r="J109">
            <v>534756</v>
          </cell>
          <cell r="K109">
            <v>3</v>
          </cell>
          <cell r="L109">
            <v>580750</v>
          </cell>
          <cell r="M109">
            <v>3</v>
          </cell>
          <cell r="N109">
            <v>625000</v>
          </cell>
          <cell r="O109">
            <v>3.23</v>
          </cell>
        </row>
        <row r="110">
          <cell r="C110">
            <v>95</v>
          </cell>
          <cell r="D110" t="str">
            <v>Wauk</v>
          </cell>
          <cell r="E110" t="str">
            <v>L5794GSI</v>
          </cell>
          <cell r="F110">
            <v>1200</v>
          </cell>
          <cell r="G110">
            <v>1380</v>
          </cell>
          <cell r="H110">
            <v>1200</v>
          </cell>
          <cell r="J110">
            <v>540000</v>
          </cell>
          <cell r="K110">
            <v>3</v>
          </cell>
          <cell r="L110">
            <v>590000</v>
          </cell>
          <cell r="M110">
            <v>3</v>
          </cell>
          <cell r="N110">
            <v>715000</v>
          </cell>
          <cell r="O110">
            <v>3.23</v>
          </cell>
        </row>
        <row r="111">
          <cell r="C111">
            <v>96</v>
          </cell>
          <cell r="D111" t="str">
            <v>Wauk</v>
          </cell>
          <cell r="E111" t="str">
            <v>L7042GSI</v>
          </cell>
          <cell r="F111">
            <v>1000</v>
          </cell>
          <cell r="G111">
            <v>1478</v>
          </cell>
          <cell r="H111">
            <v>1200</v>
          </cell>
          <cell r="I111">
            <v>75000</v>
          </cell>
          <cell r="J111" t="str">
            <v>N/A</v>
          </cell>
          <cell r="K111" t="str">
            <v>N/A</v>
          </cell>
          <cell r="L111">
            <v>717900</v>
          </cell>
          <cell r="M111">
            <v>3</v>
          </cell>
          <cell r="N111">
            <v>730000</v>
          </cell>
          <cell r="O111">
            <v>3.23</v>
          </cell>
        </row>
        <row r="112">
          <cell r="C112">
            <v>97</v>
          </cell>
          <cell r="D112" t="str">
            <v>Wauk</v>
          </cell>
          <cell r="E112" t="str">
            <v>L7042GSI</v>
          </cell>
          <cell r="F112">
            <v>1100</v>
          </cell>
          <cell r="G112">
            <v>1478</v>
          </cell>
          <cell r="H112">
            <v>1200</v>
          </cell>
          <cell r="I112">
            <v>100000</v>
          </cell>
          <cell r="J112" t="str">
            <v>N/A</v>
          </cell>
          <cell r="K112" t="str">
            <v>N/A</v>
          </cell>
          <cell r="L112">
            <v>717900</v>
          </cell>
          <cell r="M112">
            <v>3</v>
          </cell>
          <cell r="N112">
            <v>730000</v>
          </cell>
          <cell r="O112">
            <v>3.23</v>
          </cell>
        </row>
        <row r="113">
          <cell r="C113">
            <v>98</v>
          </cell>
          <cell r="D113" t="str">
            <v>Wauk</v>
          </cell>
          <cell r="E113" t="str">
            <v>L7042GL</v>
          </cell>
          <cell r="F113">
            <v>1200</v>
          </cell>
          <cell r="G113">
            <v>1478</v>
          </cell>
          <cell r="H113">
            <v>1200</v>
          </cell>
          <cell r="I113">
            <v>100000</v>
          </cell>
          <cell r="J113">
            <v>615000</v>
          </cell>
          <cell r="K113">
            <v>3</v>
          </cell>
          <cell r="L113">
            <v>733500</v>
          </cell>
          <cell r="M113">
            <v>3</v>
          </cell>
          <cell r="N113">
            <v>735261</v>
          </cell>
          <cell r="O113">
            <v>3.23</v>
          </cell>
        </row>
        <row r="114">
          <cell r="C114">
            <v>99</v>
          </cell>
          <cell r="D114" t="str">
            <v>Wauk</v>
          </cell>
          <cell r="E114" t="str">
            <v>L7044GSI</v>
          </cell>
          <cell r="F114">
            <v>1400</v>
          </cell>
          <cell r="G114">
            <v>1680</v>
          </cell>
          <cell r="H114">
            <v>1200</v>
          </cell>
          <cell r="J114">
            <v>650000</v>
          </cell>
          <cell r="K114">
            <v>3</v>
          </cell>
          <cell r="L114">
            <v>745000</v>
          </cell>
          <cell r="M114">
            <v>3</v>
          </cell>
          <cell r="N114">
            <v>801000</v>
          </cell>
          <cell r="O114">
            <v>3.23</v>
          </cell>
        </row>
        <row r="115">
          <cell r="C115">
            <v>100</v>
          </cell>
          <cell r="D115" t="str">
            <v>Wauk</v>
          </cell>
          <cell r="E115" t="str">
            <v>P9390GSI</v>
          </cell>
          <cell r="F115">
            <v>1270</v>
          </cell>
          <cell r="G115">
            <v>1975</v>
          </cell>
          <cell r="H115">
            <v>1200</v>
          </cell>
          <cell r="I115">
            <v>150000</v>
          </cell>
          <cell r="J115">
            <v>715000</v>
          </cell>
          <cell r="K115">
            <v>3</v>
          </cell>
          <cell r="L115">
            <v>800000</v>
          </cell>
          <cell r="M115">
            <v>3</v>
          </cell>
          <cell r="N115">
            <v>825000</v>
          </cell>
          <cell r="O115">
            <v>3.23</v>
          </cell>
        </row>
        <row r="116">
          <cell r="C116">
            <v>101</v>
          </cell>
          <cell r="D116" t="str">
            <v>Wauk</v>
          </cell>
          <cell r="E116" t="str">
            <v>8L-AT27GL</v>
          </cell>
          <cell r="F116">
            <v>1620</v>
          </cell>
          <cell r="G116">
            <v>2087</v>
          </cell>
          <cell r="H116">
            <v>1000</v>
          </cell>
          <cell r="J116">
            <v>830000</v>
          </cell>
          <cell r="K116">
            <v>3</v>
          </cell>
          <cell r="L116">
            <v>855000</v>
          </cell>
          <cell r="M116">
            <v>3</v>
          </cell>
          <cell r="N116">
            <v>950000</v>
          </cell>
          <cell r="O116">
            <v>3.23</v>
          </cell>
        </row>
        <row r="117">
          <cell r="C117">
            <v>102</v>
          </cell>
          <cell r="D117" t="str">
            <v>White</v>
          </cell>
          <cell r="E117" t="str">
            <v>12V-AT25GL</v>
          </cell>
          <cell r="F117">
            <v>2000</v>
          </cell>
          <cell r="G117">
            <v>2587</v>
          </cell>
          <cell r="H117">
            <v>1000</v>
          </cell>
          <cell r="I117">
            <v>250000</v>
          </cell>
          <cell r="J117">
            <v>917000</v>
          </cell>
          <cell r="K117">
            <v>2.75</v>
          </cell>
          <cell r="L117">
            <v>953486</v>
          </cell>
          <cell r="M117">
            <v>2.75</v>
          </cell>
          <cell r="N117">
            <v>993465</v>
          </cell>
          <cell r="O117">
            <v>2.96</v>
          </cell>
        </row>
        <row r="118">
          <cell r="C118">
            <v>103</v>
          </cell>
          <cell r="D118" t="str">
            <v>White</v>
          </cell>
          <cell r="E118" t="str">
            <v>G 2300</v>
          </cell>
          <cell r="F118">
            <v>32</v>
          </cell>
          <cell r="G118">
            <v>57</v>
          </cell>
          <cell r="H118">
            <v>2400</v>
          </cell>
          <cell r="J118" t="str">
            <v>N/A</v>
          </cell>
          <cell r="K118" t="str">
            <v>N/A</v>
          </cell>
          <cell r="L118">
            <v>40000</v>
          </cell>
          <cell r="M118">
            <v>16.05</v>
          </cell>
          <cell r="N118" t="str">
            <v>N/A</v>
          </cell>
          <cell r="O118" t="str">
            <v>N/A</v>
          </cell>
        </row>
        <row r="119">
          <cell r="C119">
            <v>104</v>
          </cell>
          <cell r="D119" t="str">
            <v>White</v>
          </cell>
          <cell r="E119" t="str">
            <v>G 3400</v>
          </cell>
          <cell r="F119">
            <v>45</v>
          </cell>
          <cell r="G119">
            <v>82</v>
          </cell>
          <cell r="H119">
            <v>2400</v>
          </cell>
          <cell r="I119">
            <v>1250</v>
          </cell>
          <cell r="J119">
            <v>46000</v>
          </cell>
          <cell r="K119">
            <v>11</v>
          </cell>
          <cell r="L119">
            <v>48200</v>
          </cell>
          <cell r="M119">
            <v>11</v>
          </cell>
          <cell r="N119">
            <v>52000</v>
          </cell>
          <cell r="O119">
            <v>11.25</v>
          </cell>
        </row>
        <row r="120">
          <cell r="C120">
            <v>105</v>
          </cell>
          <cell r="D120" t="str">
            <v>White</v>
          </cell>
          <cell r="E120" t="str">
            <v>6G510</v>
          </cell>
          <cell r="F120">
            <v>280</v>
          </cell>
          <cell r="G120">
            <v>360</v>
          </cell>
          <cell r="H120">
            <v>900</v>
          </cell>
          <cell r="I120">
            <v>5000</v>
          </cell>
          <cell r="J120" t="str">
            <v>N/A</v>
          </cell>
          <cell r="K120" t="str">
            <v>N/A</v>
          </cell>
          <cell r="L120">
            <v>150000</v>
          </cell>
          <cell r="M120">
            <v>4.5</v>
          </cell>
          <cell r="N120">
            <v>175000</v>
          </cell>
          <cell r="O120">
            <v>4.84</v>
          </cell>
        </row>
        <row r="121">
          <cell r="C121">
            <v>106</v>
          </cell>
          <cell r="D121" t="str">
            <v>White</v>
          </cell>
          <cell r="E121" t="str">
            <v>6G825</v>
          </cell>
          <cell r="F121">
            <v>500</v>
          </cell>
          <cell r="G121">
            <v>600</v>
          </cell>
          <cell r="H121">
            <v>900</v>
          </cell>
          <cell r="I121">
            <v>20000</v>
          </cell>
          <cell r="J121">
            <v>272000</v>
          </cell>
          <cell r="K121">
            <v>3.65</v>
          </cell>
          <cell r="L121">
            <v>280000</v>
          </cell>
          <cell r="M121">
            <v>3.65</v>
          </cell>
          <cell r="N121">
            <v>292000</v>
          </cell>
          <cell r="O121">
            <v>3.92</v>
          </cell>
        </row>
        <row r="122">
          <cell r="C122">
            <v>107</v>
          </cell>
          <cell r="D122" t="str">
            <v>White</v>
          </cell>
          <cell r="E122" t="str">
            <v>8G825 (*)</v>
          </cell>
          <cell r="F122">
            <v>600</v>
          </cell>
          <cell r="G122">
            <v>800</v>
          </cell>
          <cell r="H122">
            <v>900</v>
          </cell>
          <cell r="I122">
            <v>30000</v>
          </cell>
          <cell r="J122">
            <v>350000</v>
          </cell>
          <cell r="K122">
            <v>3.35</v>
          </cell>
          <cell r="L122">
            <v>440000</v>
          </cell>
          <cell r="M122">
            <v>3.35</v>
          </cell>
          <cell r="N122">
            <v>495000</v>
          </cell>
          <cell r="O122">
            <v>3.6</v>
          </cell>
        </row>
        <row r="123">
          <cell r="C123">
            <v>108</v>
          </cell>
          <cell r="D123" t="str">
            <v>White</v>
          </cell>
          <cell r="E123" t="str">
            <v>E G6TL</v>
          </cell>
          <cell r="F123">
            <v>670</v>
          </cell>
          <cell r="G123">
            <v>825</v>
          </cell>
          <cell r="H123">
            <v>900</v>
          </cell>
          <cell r="I123">
            <v>40000</v>
          </cell>
          <cell r="J123">
            <v>545000</v>
          </cell>
          <cell r="K123">
            <v>3.3</v>
          </cell>
          <cell r="L123">
            <v>560000</v>
          </cell>
          <cell r="M123">
            <v>3.3</v>
          </cell>
          <cell r="N123">
            <v>590000</v>
          </cell>
          <cell r="O123">
            <v>3.55</v>
          </cell>
        </row>
        <row r="124">
          <cell r="C124">
            <v>109</v>
          </cell>
          <cell r="D124" t="str">
            <v>White</v>
          </cell>
          <cell r="E124" t="str">
            <v>8G825 (*)</v>
          </cell>
          <cell r="F124">
            <v>690</v>
          </cell>
          <cell r="G124">
            <v>800</v>
          </cell>
          <cell r="H124">
            <v>900</v>
          </cell>
          <cell r="I124">
            <v>30000</v>
          </cell>
          <cell r="J124">
            <v>390000</v>
          </cell>
          <cell r="K124">
            <v>3.3</v>
          </cell>
          <cell r="L124">
            <v>425000</v>
          </cell>
          <cell r="M124">
            <v>3.3</v>
          </cell>
          <cell r="N124">
            <v>450000</v>
          </cell>
          <cell r="O124">
            <v>3.55</v>
          </cell>
        </row>
        <row r="125">
          <cell r="C125">
            <v>110</v>
          </cell>
          <cell r="D125" t="str">
            <v>White</v>
          </cell>
          <cell r="E125" t="str">
            <v>8GTL</v>
          </cell>
          <cell r="F125">
            <v>895</v>
          </cell>
          <cell r="G125">
            <v>1100</v>
          </cell>
          <cell r="H125">
            <v>900</v>
          </cell>
          <cell r="I125">
            <v>60000</v>
          </cell>
          <cell r="J125">
            <v>690000</v>
          </cell>
          <cell r="K125">
            <v>3.1</v>
          </cell>
          <cell r="L125">
            <v>710000</v>
          </cell>
          <cell r="M125">
            <v>3</v>
          </cell>
          <cell r="N125">
            <v>750000</v>
          </cell>
          <cell r="O125">
            <v>3.23</v>
          </cell>
        </row>
        <row r="126">
          <cell r="C126">
            <v>111</v>
          </cell>
          <cell r="D126" t="str">
            <v>White</v>
          </cell>
          <cell r="E126" t="str">
            <v>8GTLB</v>
          </cell>
          <cell r="F126">
            <v>895</v>
          </cell>
          <cell r="G126">
            <v>1100</v>
          </cell>
          <cell r="H126">
            <v>900</v>
          </cell>
          <cell r="I126">
            <v>75000</v>
          </cell>
          <cell r="J126">
            <v>690000</v>
          </cell>
          <cell r="K126">
            <v>3.1</v>
          </cell>
          <cell r="L126">
            <v>710000</v>
          </cell>
          <cell r="M126">
            <v>3</v>
          </cell>
          <cell r="N126">
            <v>750000</v>
          </cell>
          <cell r="O126">
            <v>3.23</v>
          </cell>
        </row>
        <row r="127">
          <cell r="C127">
            <v>112</v>
          </cell>
          <cell r="D127" t="str">
            <v>White</v>
          </cell>
          <cell r="E127" t="str">
            <v>BGT825</v>
          </cell>
          <cell r="F127">
            <v>895</v>
          </cell>
          <cell r="G127">
            <v>1100</v>
          </cell>
          <cell r="H127">
            <v>900</v>
          </cell>
          <cell r="I127">
            <v>25000</v>
          </cell>
          <cell r="J127">
            <v>690000</v>
          </cell>
          <cell r="K127">
            <v>3.1</v>
          </cell>
          <cell r="L127">
            <v>710000</v>
          </cell>
          <cell r="M127">
            <v>3</v>
          </cell>
          <cell r="N127">
            <v>750000</v>
          </cell>
          <cell r="O127">
            <v>3.45</v>
          </cell>
        </row>
        <row r="128">
          <cell r="C128">
            <v>113</v>
          </cell>
          <cell r="D128" t="str">
            <v>White</v>
          </cell>
          <cell r="E128" t="str">
            <v>12G825</v>
          </cell>
          <cell r="F128">
            <v>980</v>
          </cell>
          <cell r="G128">
            <v>1200</v>
          </cell>
          <cell r="H128">
            <v>900</v>
          </cell>
          <cell r="J128" t="str">
            <v>N/A</v>
          </cell>
          <cell r="K128" t="str">
            <v>N/A</v>
          </cell>
          <cell r="L128" t="str">
            <v>N/A</v>
          </cell>
          <cell r="M128">
            <v>3.1</v>
          </cell>
          <cell r="N128">
            <v>850000</v>
          </cell>
          <cell r="O128">
            <v>3.45</v>
          </cell>
        </row>
        <row r="129">
          <cell r="C129">
            <v>114</v>
          </cell>
          <cell r="D129" t="str">
            <v>White</v>
          </cell>
          <cell r="E129" t="str">
            <v>12GTL</v>
          </cell>
          <cell r="F129">
            <v>1250</v>
          </cell>
          <cell r="G129">
            <v>1550</v>
          </cell>
          <cell r="H129">
            <v>900</v>
          </cell>
          <cell r="I129">
            <v>175000</v>
          </cell>
          <cell r="J129" t="str">
            <v>N/A</v>
          </cell>
          <cell r="K129" t="str">
            <v>N/A</v>
          </cell>
          <cell r="L129" t="str">
            <v>N/A</v>
          </cell>
          <cell r="M129">
            <v>3</v>
          </cell>
          <cell r="N129">
            <v>970000</v>
          </cell>
          <cell r="O129">
            <v>3.25</v>
          </cell>
        </row>
        <row r="130">
          <cell r="C130">
            <v>115</v>
          </cell>
          <cell r="D130" t="str">
            <v>White</v>
          </cell>
          <cell r="E130" t="str">
            <v>12GTLA</v>
          </cell>
          <cell r="F130">
            <v>1250</v>
          </cell>
          <cell r="G130">
            <v>1550</v>
          </cell>
          <cell r="H130">
            <v>900</v>
          </cell>
          <cell r="J130" t="str">
            <v>N/A</v>
          </cell>
          <cell r="K130" t="str">
            <v>N/A</v>
          </cell>
          <cell r="L130" t="str">
            <v>N/A</v>
          </cell>
          <cell r="M130">
            <v>3</v>
          </cell>
          <cell r="N130">
            <v>970000</v>
          </cell>
          <cell r="O130">
            <v>3.25</v>
          </cell>
        </row>
        <row r="131">
          <cell r="C131">
            <v>116</v>
          </cell>
          <cell r="D131" t="str">
            <v>White</v>
          </cell>
          <cell r="E131" t="str">
            <v>12SGT</v>
          </cell>
          <cell r="F131">
            <v>1350</v>
          </cell>
          <cell r="G131">
            <v>1950</v>
          </cell>
          <cell r="H131">
            <v>900</v>
          </cell>
          <cell r="I131">
            <v>175000</v>
          </cell>
          <cell r="J131" t="str">
            <v>N/A</v>
          </cell>
          <cell r="K131" t="str">
            <v>N/A</v>
          </cell>
          <cell r="L131" t="str">
            <v>N/A</v>
          </cell>
          <cell r="M131">
            <v>3</v>
          </cell>
          <cell r="N131">
            <v>1000000</v>
          </cell>
          <cell r="O131">
            <v>3.25</v>
          </cell>
        </row>
        <row r="132">
          <cell r="C132">
            <v>117</v>
          </cell>
          <cell r="D132" t="str">
            <v>White</v>
          </cell>
          <cell r="E132" t="str">
            <v>16GTL</v>
          </cell>
          <cell r="F132">
            <v>1740</v>
          </cell>
          <cell r="G132">
            <v>2150</v>
          </cell>
          <cell r="H132">
            <v>900</v>
          </cell>
          <cell r="J132" t="str">
            <v>N/A</v>
          </cell>
          <cell r="K132" t="str">
            <v>N/A:</v>
          </cell>
          <cell r="L132" t="str">
            <v>N/A</v>
          </cell>
          <cell r="M132">
            <v>3</v>
          </cell>
          <cell r="N132">
            <v>1145000</v>
          </cell>
          <cell r="O132">
            <v>3.25</v>
          </cell>
        </row>
        <row r="133">
          <cell r="C133">
            <v>118</v>
          </cell>
          <cell r="D133" t="str">
            <v>White</v>
          </cell>
          <cell r="E133" t="str">
            <v>16GTLA</v>
          </cell>
          <cell r="F133">
            <v>1740</v>
          </cell>
          <cell r="G133">
            <v>2150</v>
          </cell>
          <cell r="H133">
            <v>900</v>
          </cell>
          <cell r="I133">
            <v>200000</v>
          </cell>
          <cell r="J133" t="str">
            <v>N/A</v>
          </cell>
          <cell r="K133" t="str">
            <v>N/A</v>
          </cell>
          <cell r="L133" t="str">
            <v>N/A</v>
          </cell>
          <cell r="M133">
            <v>3</v>
          </cell>
          <cell r="N133">
            <v>1145000</v>
          </cell>
          <cell r="O133">
            <v>3.25</v>
          </cell>
        </row>
        <row r="134">
          <cell r="C134">
            <v>119</v>
          </cell>
          <cell r="D134" t="str">
            <v>White</v>
          </cell>
          <cell r="E134" t="str">
            <v>16SGT</v>
          </cell>
          <cell r="F134">
            <v>2050</v>
          </cell>
          <cell r="G134">
            <v>2550</v>
          </cell>
          <cell r="H134">
            <v>900</v>
          </cell>
          <cell r="I134">
            <v>200000</v>
          </cell>
          <cell r="J134" t="str">
            <v>N/A</v>
          </cell>
          <cell r="K134" t="str">
            <v>N/A</v>
          </cell>
          <cell r="L134" t="str">
            <v>N/A</v>
          </cell>
          <cell r="M134">
            <v>2.75</v>
          </cell>
          <cell r="N134">
            <v>1275000</v>
          </cell>
          <cell r="O134">
            <v>2.96</v>
          </cell>
        </row>
        <row r="135">
          <cell r="C135">
            <v>120</v>
          </cell>
          <cell r="D135" t="str">
            <v>Electric</v>
          </cell>
          <cell r="E135" t="str">
            <v>--</v>
          </cell>
          <cell r="F135">
            <v>700</v>
          </cell>
          <cell r="G135">
            <v>700</v>
          </cell>
          <cell r="H135">
            <v>1200</v>
          </cell>
          <cell r="J135">
            <v>257993</v>
          </cell>
          <cell r="K135">
            <v>1.1000000000000001</v>
          </cell>
          <cell r="L135">
            <v>264101</v>
          </cell>
          <cell r="M135">
            <v>1.1000000000000001</v>
          </cell>
          <cell r="N135">
            <v>270000</v>
          </cell>
          <cell r="O135">
            <v>1.27</v>
          </cell>
        </row>
        <row r="136">
          <cell r="C136">
            <v>121</v>
          </cell>
          <cell r="D136" t="str">
            <v>Electric</v>
          </cell>
          <cell r="E136" t="str">
            <v>--</v>
          </cell>
          <cell r="F136">
            <v>1000</v>
          </cell>
          <cell r="G136">
            <v>1000</v>
          </cell>
          <cell r="H136">
            <v>1200</v>
          </cell>
          <cell r="J136">
            <v>324986</v>
          </cell>
          <cell r="K136">
            <v>1</v>
          </cell>
          <cell r="L136">
            <v>350522</v>
          </cell>
          <cell r="M136">
            <v>1</v>
          </cell>
          <cell r="N136">
            <v>390395</v>
          </cell>
          <cell r="O136">
            <v>1.0900000000000001</v>
          </cell>
        </row>
        <row r="137">
          <cell r="C137">
            <v>122</v>
          </cell>
          <cell r="D137" t="str">
            <v>Electric</v>
          </cell>
          <cell r="E137" t="str">
            <v>--</v>
          </cell>
          <cell r="F137">
            <v>1250</v>
          </cell>
          <cell r="G137">
            <v>1250</v>
          </cell>
          <cell r="H137">
            <v>1200</v>
          </cell>
          <cell r="J137">
            <v>338506</v>
          </cell>
          <cell r="K137">
            <v>1</v>
          </cell>
          <cell r="L137">
            <v>364243</v>
          </cell>
          <cell r="M137">
            <v>1</v>
          </cell>
          <cell r="N137">
            <v>403856</v>
          </cell>
          <cell r="O137">
            <v>1.0900000000000001</v>
          </cell>
        </row>
        <row r="138">
          <cell r="C138">
            <v>123</v>
          </cell>
          <cell r="D138" t="str">
            <v>Electric</v>
          </cell>
          <cell r="E138" t="str">
            <v>--</v>
          </cell>
          <cell r="F138">
            <v>1750</v>
          </cell>
          <cell r="G138">
            <v>1750</v>
          </cell>
          <cell r="H138">
            <v>1200</v>
          </cell>
          <cell r="J138">
            <v>397101</v>
          </cell>
          <cell r="K138">
            <v>1</v>
          </cell>
          <cell r="L138">
            <v>428067</v>
          </cell>
          <cell r="M138">
            <v>1</v>
          </cell>
          <cell r="N138">
            <v>456968</v>
          </cell>
          <cell r="O138">
            <v>1.08</v>
          </cell>
        </row>
        <row r="139">
          <cell r="C139">
            <v>124</v>
          </cell>
          <cell r="D139" t="str">
            <v>Electric</v>
          </cell>
          <cell r="E139" t="str">
            <v>--</v>
          </cell>
          <cell r="F139">
            <v>2250</v>
          </cell>
          <cell r="G139">
            <v>2250</v>
          </cell>
          <cell r="H139">
            <v>1200</v>
          </cell>
          <cell r="J139">
            <v>426095</v>
          </cell>
          <cell r="K139">
            <v>0.92</v>
          </cell>
          <cell r="L139">
            <v>459609</v>
          </cell>
          <cell r="M139">
            <v>0</v>
          </cell>
          <cell r="N139">
            <v>483599</v>
          </cell>
          <cell r="O139">
            <v>0.98</v>
          </cell>
        </row>
        <row r="140">
          <cell r="C140">
            <v>125</v>
          </cell>
        </row>
        <row r="141">
          <cell r="C141">
            <v>126</v>
          </cell>
        </row>
        <row r="142">
          <cell r="C142">
            <v>127</v>
          </cell>
        </row>
        <row r="143">
          <cell r="C143">
            <v>128</v>
          </cell>
        </row>
        <row r="144">
          <cell r="C144">
            <v>129</v>
          </cell>
        </row>
        <row r="145">
          <cell r="C145">
            <v>130</v>
          </cell>
        </row>
        <row r="146">
          <cell r="C146">
            <v>131</v>
          </cell>
        </row>
        <row r="147">
          <cell r="C147">
            <v>132</v>
          </cell>
        </row>
        <row r="148">
          <cell r="C148">
            <v>133</v>
          </cell>
        </row>
        <row r="149">
          <cell r="C149">
            <v>134</v>
          </cell>
        </row>
        <row r="150">
          <cell r="C150">
            <v>135</v>
          </cell>
        </row>
        <row r="151">
          <cell r="C151">
            <v>136</v>
          </cell>
        </row>
        <row r="152">
          <cell r="C152">
            <v>137</v>
          </cell>
        </row>
        <row r="153">
          <cell r="C153">
            <v>138</v>
          </cell>
        </row>
        <row r="154">
          <cell r="C154">
            <v>139</v>
          </cell>
        </row>
        <row r="155">
          <cell r="C155">
            <v>140</v>
          </cell>
        </row>
        <row r="156">
          <cell r="C156">
            <v>141</v>
          </cell>
        </row>
        <row r="157">
          <cell r="C157">
            <v>142</v>
          </cell>
        </row>
        <row r="158">
          <cell r="C158">
            <v>143</v>
          </cell>
        </row>
        <row r="159">
          <cell r="C159">
            <v>144</v>
          </cell>
        </row>
        <row r="160">
          <cell r="C160">
            <v>145</v>
          </cell>
        </row>
        <row r="161">
          <cell r="C161">
            <v>146</v>
          </cell>
        </row>
        <row r="162">
          <cell r="C162">
            <v>147</v>
          </cell>
        </row>
        <row r="163">
          <cell r="C163">
            <v>148</v>
          </cell>
        </row>
        <row r="164">
          <cell r="C164">
            <v>149</v>
          </cell>
        </row>
        <row r="165">
          <cell r="C165">
            <v>150</v>
          </cell>
        </row>
        <row r="166">
          <cell r="C166">
            <v>151</v>
          </cell>
        </row>
        <row r="167">
          <cell r="C167">
            <v>152</v>
          </cell>
        </row>
        <row r="168">
          <cell r="C168">
            <v>153</v>
          </cell>
        </row>
        <row r="169">
          <cell r="C169">
            <v>154</v>
          </cell>
        </row>
        <row r="170">
          <cell r="C170">
            <v>155</v>
          </cell>
        </row>
        <row r="171">
          <cell r="C171">
            <v>156</v>
          </cell>
        </row>
        <row r="172">
          <cell r="C172">
            <v>157</v>
          </cell>
        </row>
        <row r="173">
          <cell r="C173">
            <v>158</v>
          </cell>
        </row>
        <row r="174">
          <cell r="C174">
            <v>159</v>
          </cell>
        </row>
        <row r="175">
          <cell r="C175">
            <v>160</v>
          </cell>
        </row>
        <row r="176">
          <cell r="C176">
            <v>161</v>
          </cell>
        </row>
        <row r="177">
          <cell r="C177">
            <v>162</v>
          </cell>
        </row>
        <row r="178">
          <cell r="C178">
            <v>163</v>
          </cell>
        </row>
        <row r="179">
          <cell r="C179">
            <v>164</v>
          </cell>
        </row>
        <row r="180">
          <cell r="C180">
            <v>165</v>
          </cell>
        </row>
        <row r="181">
          <cell r="C181">
            <v>166</v>
          </cell>
        </row>
        <row r="182">
          <cell r="C182">
            <v>167</v>
          </cell>
        </row>
        <row r="183">
          <cell r="C183">
            <v>168</v>
          </cell>
        </row>
        <row r="184">
          <cell r="C184">
            <v>169</v>
          </cell>
        </row>
        <row r="185">
          <cell r="C185">
            <v>170</v>
          </cell>
        </row>
        <row r="186">
          <cell r="C186">
            <v>171</v>
          </cell>
        </row>
        <row r="187">
          <cell r="C187">
            <v>172</v>
          </cell>
        </row>
        <row r="188">
          <cell r="C188">
            <v>173</v>
          </cell>
        </row>
        <row r="189">
          <cell r="C189">
            <v>174</v>
          </cell>
        </row>
        <row r="190">
          <cell r="C190">
            <v>175</v>
          </cell>
        </row>
        <row r="191">
          <cell r="C191">
            <v>176</v>
          </cell>
        </row>
        <row r="192">
          <cell r="C192">
            <v>177</v>
          </cell>
        </row>
        <row r="193">
          <cell r="C193">
            <v>178</v>
          </cell>
        </row>
        <row r="194">
          <cell r="C194">
            <v>179</v>
          </cell>
        </row>
        <row r="195">
          <cell r="C195">
            <v>180</v>
          </cell>
        </row>
        <row r="196">
          <cell r="C196">
            <v>181</v>
          </cell>
        </row>
        <row r="197">
          <cell r="C197">
            <v>182</v>
          </cell>
        </row>
        <row r="198">
          <cell r="C198">
            <v>183</v>
          </cell>
        </row>
        <row r="199">
          <cell r="C199">
            <v>184</v>
          </cell>
        </row>
        <row r="200">
          <cell r="C200">
            <v>185</v>
          </cell>
        </row>
        <row r="201">
          <cell r="C201">
            <v>186</v>
          </cell>
        </row>
        <row r="202">
          <cell r="C202">
            <v>187</v>
          </cell>
        </row>
        <row r="203">
          <cell r="C203">
            <v>188</v>
          </cell>
        </row>
        <row r="204">
          <cell r="C204">
            <v>189</v>
          </cell>
        </row>
        <row r="205">
          <cell r="C205">
            <v>190</v>
          </cell>
        </row>
        <row r="206">
          <cell r="C206">
            <v>191</v>
          </cell>
        </row>
        <row r="207">
          <cell r="C207">
            <v>192</v>
          </cell>
        </row>
        <row r="208">
          <cell r="C208">
            <v>193</v>
          </cell>
        </row>
        <row r="209">
          <cell r="C209">
            <v>194</v>
          </cell>
        </row>
        <row r="210">
          <cell r="C210">
            <v>195</v>
          </cell>
        </row>
        <row r="211">
          <cell r="C211">
            <v>196</v>
          </cell>
        </row>
        <row r="212">
          <cell r="C212">
            <v>197</v>
          </cell>
        </row>
        <row r="213">
          <cell r="C213">
            <v>198</v>
          </cell>
        </row>
        <row r="214">
          <cell r="C214">
            <v>199</v>
          </cell>
        </row>
        <row r="215">
          <cell r="C215">
            <v>200</v>
          </cell>
        </row>
      </sheetData>
      <sheetData sheetId="5" refreshError="1">
        <row r="4">
          <cell r="C4" t="str">
            <v>Item</v>
          </cell>
          <cell r="D4" t="str">
            <v>Driver
Maker</v>
          </cell>
          <cell r="E4" t="str">
            <v>Driver
Model</v>
          </cell>
          <cell r="F4" t="str">
            <v>Generator
Maker</v>
          </cell>
          <cell r="G4" t="str">
            <v>Generator 
Model</v>
          </cell>
          <cell r="H4" t="str">
            <v>Fuel</v>
          </cell>
          <cell r="I4" t="str">
            <v>KW</v>
          </cell>
          <cell r="J4" t="str">
            <v>HZ</v>
          </cell>
          <cell r="K4" t="str">
            <v>RPM</v>
          </cell>
          <cell r="L4" t="str">
            <v>Cost $</v>
          </cell>
        </row>
        <row r="5">
          <cell r="C5">
            <v>1</v>
          </cell>
          <cell r="D5" t="str">
            <v>Wauk</v>
          </cell>
          <cell r="E5" t="str">
            <v>VGF48GSID</v>
          </cell>
          <cell r="F5" t="str">
            <v>---</v>
          </cell>
          <cell r="G5" t="str">
            <v>EVR544</v>
          </cell>
          <cell r="H5" t="str">
            <v>Gas</v>
          </cell>
          <cell r="I5">
            <v>610</v>
          </cell>
          <cell r="J5">
            <v>50</v>
          </cell>
          <cell r="K5">
            <v>1500</v>
          </cell>
          <cell r="L5">
            <v>278868</v>
          </cell>
        </row>
        <row r="6">
          <cell r="C6">
            <v>5</v>
          </cell>
          <cell r="D6" t="str">
            <v>Wauk</v>
          </cell>
          <cell r="E6" t="str">
            <v>VGF36GL</v>
          </cell>
          <cell r="F6" t="str">
            <v>---</v>
          </cell>
          <cell r="G6" t="str">
            <v>EVR530</v>
          </cell>
          <cell r="H6" t="str">
            <v>Gas</v>
          </cell>
          <cell r="I6">
            <v>440</v>
          </cell>
          <cell r="J6">
            <v>50</v>
          </cell>
          <cell r="K6">
            <v>1500</v>
          </cell>
          <cell r="L6">
            <v>210488</v>
          </cell>
        </row>
        <row r="7">
          <cell r="C7">
            <v>7</v>
          </cell>
          <cell r="D7" t="str">
            <v>Wauk</v>
          </cell>
          <cell r="E7" t="str">
            <v>VGF24GSID</v>
          </cell>
          <cell r="F7" t="str">
            <v>---</v>
          </cell>
          <cell r="G7" t="str">
            <v>EVR542</v>
          </cell>
          <cell r="H7" t="str">
            <v>Gas</v>
          </cell>
          <cell r="I7">
            <v>295</v>
          </cell>
          <cell r="J7">
            <v>50</v>
          </cell>
          <cell r="K7">
            <v>1500</v>
          </cell>
          <cell r="L7">
            <v>128488</v>
          </cell>
        </row>
        <row r="9">
          <cell r="C9" t="str">
            <v>Item</v>
          </cell>
          <cell r="D9" t="str">
            <v>Driver
Maker</v>
          </cell>
          <cell r="E9" t="str">
            <v>Driver
Model</v>
          </cell>
          <cell r="F9" t="str">
            <v>Generator
Maker</v>
          </cell>
          <cell r="G9" t="str">
            <v>Generator 
Model</v>
          </cell>
          <cell r="H9" t="str">
            <v>Fuel</v>
          </cell>
          <cell r="I9" t="str">
            <v>KW</v>
          </cell>
          <cell r="J9" t="str">
            <v>HZ</v>
          </cell>
          <cell r="K9" t="str">
            <v>RPM</v>
          </cell>
          <cell r="L9" t="str">
            <v>Cost $</v>
          </cell>
        </row>
        <row r="10">
          <cell r="C10">
            <v>1</v>
          </cell>
          <cell r="D10" t="str">
            <v>Wauk</v>
          </cell>
          <cell r="E10" t="str">
            <v>VGF48GSID</v>
          </cell>
          <cell r="F10" t="str">
            <v>---</v>
          </cell>
          <cell r="G10" t="str">
            <v>EVR544</v>
          </cell>
          <cell r="H10" t="str">
            <v>Gas</v>
          </cell>
          <cell r="I10">
            <v>610</v>
          </cell>
          <cell r="J10">
            <v>50</v>
          </cell>
          <cell r="K10">
            <v>1500</v>
          </cell>
          <cell r="L10">
            <v>278868</v>
          </cell>
        </row>
        <row r="11">
          <cell r="C11">
            <v>2</v>
          </cell>
          <cell r="D11" t="str">
            <v>Wauk</v>
          </cell>
          <cell r="E11" t="str">
            <v>VGF48GLD</v>
          </cell>
          <cell r="F11" t="str">
            <v>---</v>
          </cell>
          <cell r="G11" t="str">
            <v>EVR532</v>
          </cell>
          <cell r="H11" t="str">
            <v>Gas</v>
          </cell>
          <cell r="I11">
            <v>610</v>
          </cell>
          <cell r="J11">
            <v>50</v>
          </cell>
          <cell r="K11">
            <v>1500</v>
          </cell>
          <cell r="L11">
            <v>279296</v>
          </cell>
        </row>
        <row r="12">
          <cell r="C12">
            <v>3</v>
          </cell>
          <cell r="D12" t="str">
            <v>Wauk</v>
          </cell>
          <cell r="E12" t="str">
            <v>VGF48GL</v>
          </cell>
          <cell r="F12" t="str">
            <v>---</v>
          </cell>
          <cell r="G12" t="str">
            <v>EVR531</v>
          </cell>
          <cell r="H12" t="str">
            <v>Gas</v>
          </cell>
          <cell r="I12">
            <v>610</v>
          </cell>
          <cell r="J12">
            <v>50</v>
          </cell>
          <cell r="K12">
            <v>1500</v>
          </cell>
          <cell r="L12">
            <v>273696</v>
          </cell>
        </row>
        <row r="13">
          <cell r="C13">
            <v>4</v>
          </cell>
          <cell r="D13" t="str">
            <v>Wauk</v>
          </cell>
          <cell r="E13" t="str">
            <v>VGF36GSID</v>
          </cell>
          <cell r="F13" t="str">
            <v>---</v>
          </cell>
          <cell r="G13" t="str">
            <v>EVR543</v>
          </cell>
          <cell r="H13" t="str">
            <v>Gas</v>
          </cell>
          <cell r="I13">
            <v>440</v>
          </cell>
          <cell r="J13">
            <v>50</v>
          </cell>
          <cell r="K13">
            <v>1500</v>
          </cell>
          <cell r="L13">
            <v>210568</v>
          </cell>
        </row>
        <row r="14">
          <cell r="C14">
            <v>5</v>
          </cell>
          <cell r="D14" t="str">
            <v>Wauk</v>
          </cell>
          <cell r="E14" t="str">
            <v>VGF36GL</v>
          </cell>
          <cell r="F14" t="str">
            <v>---</v>
          </cell>
          <cell r="G14" t="str">
            <v>EVR530</v>
          </cell>
          <cell r="H14" t="str">
            <v>Gas</v>
          </cell>
          <cell r="I14">
            <v>440</v>
          </cell>
          <cell r="J14">
            <v>50</v>
          </cell>
          <cell r="K14">
            <v>1500</v>
          </cell>
          <cell r="L14">
            <v>210488</v>
          </cell>
        </row>
        <row r="15">
          <cell r="C15">
            <v>6</v>
          </cell>
          <cell r="D15" t="str">
            <v>Wauk</v>
          </cell>
          <cell r="E15" t="str">
            <v>VGF36GL</v>
          </cell>
          <cell r="F15" t="str">
            <v>---</v>
          </cell>
          <cell r="G15" t="str">
            <v>EVR529</v>
          </cell>
          <cell r="H15" t="str">
            <v>Gas</v>
          </cell>
          <cell r="I15">
            <v>440</v>
          </cell>
          <cell r="J15">
            <v>50</v>
          </cell>
          <cell r="K15">
            <v>1500</v>
          </cell>
          <cell r="L15">
            <v>205056</v>
          </cell>
        </row>
        <row r="16">
          <cell r="C16">
            <v>7</v>
          </cell>
          <cell r="D16" t="str">
            <v>Wauk</v>
          </cell>
          <cell r="E16" t="str">
            <v>VGF24GSID</v>
          </cell>
          <cell r="F16" t="str">
            <v>---</v>
          </cell>
          <cell r="G16" t="str">
            <v>EVR542</v>
          </cell>
          <cell r="H16" t="str">
            <v>Gas</v>
          </cell>
          <cell r="I16">
            <v>295</v>
          </cell>
          <cell r="J16">
            <v>50</v>
          </cell>
          <cell r="K16">
            <v>1500</v>
          </cell>
          <cell r="L16">
            <v>128488</v>
          </cell>
        </row>
        <row r="17">
          <cell r="C17">
            <v>8</v>
          </cell>
          <cell r="D17" t="str">
            <v>Wauk</v>
          </cell>
          <cell r="E17" t="str">
            <v>VGF24GLD</v>
          </cell>
          <cell r="F17" t="str">
            <v>---</v>
          </cell>
          <cell r="G17" t="str">
            <v>EVR528</v>
          </cell>
          <cell r="H17" t="str">
            <v>Gas</v>
          </cell>
          <cell r="I17">
            <v>295</v>
          </cell>
          <cell r="J17">
            <v>50</v>
          </cell>
          <cell r="K17">
            <v>1500</v>
          </cell>
          <cell r="L17">
            <v>128360</v>
          </cell>
        </row>
        <row r="18">
          <cell r="C18">
            <v>9</v>
          </cell>
          <cell r="D18" t="str">
            <v>Wauk</v>
          </cell>
          <cell r="E18" t="str">
            <v>VGF24GL</v>
          </cell>
          <cell r="F18" t="str">
            <v>---</v>
          </cell>
          <cell r="G18" t="str">
            <v>EVR527</v>
          </cell>
          <cell r="H18" t="str">
            <v>Gas</v>
          </cell>
          <cell r="I18">
            <v>295</v>
          </cell>
          <cell r="J18">
            <v>50</v>
          </cell>
          <cell r="K18">
            <v>1500</v>
          </cell>
          <cell r="L18">
            <v>127344</v>
          </cell>
        </row>
        <row r="19">
          <cell r="C19">
            <v>10</v>
          </cell>
          <cell r="D19" t="str">
            <v>Wauk</v>
          </cell>
          <cell r="E19" t="str">
            <v>VGF24G</v>
          </cell>
          <cell r="F19" t="str">
            <v>---</v>
          </cell>
          <cell r="G19" t="str">
            <v>EVR507</v>
          </cell>
          <cell r="H19" t="str">
            <v>Gas</v>
          </cell>
          <cell r="I19">
            <v>175</v>
          </cell>
          <cell r="J19">
            <v>50</v>
          </cell>
          <cell r="K19">
            <v>1500</v>
          </cell>
          <cell r="L19">
            <v>105220</v>
          </cell>
        </row>
        <row r="20">
          <cell r="C20">
            <v>11</v>
          </cell>
          <cell r="D20" t="str">
            <v>Wauk</v>
          </cell>
          <cell r="E20" t="str">
            <v>VGF18GSID</v>
          </cell>
          <cell r="F20" t="str">
            <v>---</v>
          </cell>
          <cell r="G20" t="str">
            <v>EVR541</v>
          </cell>
          <cell r="H20" t="str">
            <v>Gas</v>
          </cell>
          <cell r="I20">
            <v>220</v>
          </cell>
          <cell r="J20">
            <v>50</v>
          </cell>
          <cell r="K20">
            <v>1500</v>
          </cell>
          <cell r="L20">
            <v>103740</v>
          </cell>
        </row>
        <row r="21">
          <cell r="C21">
            <v>12</v>
          </cell>
          <cell r="D21" t="str">
            <v>Wauk</v>
          </cell>
          <cell r="E21" t="str">
            <v>VGF18GLD</v>
          </cell>
          <cell r="F21" t="str">
            <v>---</v>
          </cell>
          <cell r="G21" t="str">
            <v>EVR526</v>
          </cell>
          <cell r="H21" t="str">
            <v>Gas</v>
          </cell>
          <cell r="I21">
            <v>220</v>
          </cell>
          <cell r="J21">
            <v>50</v>
          </cell>
          <cell r="K21">
            <v>1500</v>
          </cell>
          <cell r="L21">
            <v>103824</v>
          </cell>
        </row>
        <row r="22">
          <cell r="C22">
            <v>13</v>
          </cell>
          <cell r="D22" t="str">
            <v>Wauk</v>
          </cell>
          <cell r="E22" t="str">
            <v>VGF18GL</v>
          </cell>
          <cell r="F22" t="str">
            <v>---</v>
          </cell>
          <cell r="G22" t="str">
            <v>EVR525</v>
          </cell>
          <cell r="H22" t="str">
            <v>Gas</v>
          </cell>
          <cell r="I22">
            <v>220</v>
          </cell>
          <cell r="J22">
            <v>50</v>
          </cell>
          <cell r="K22">
            <v>1500</v>
          </cell>
          <cell r="L22">
            <v>102660</v>
          </cell>
        </row>
        <row r="23">
          <cell r="C23">
            <v>14</v>
          </cell>
          <cell r="D23" t="str">
            <v>Wauk</v>
          </cell>
          <cell r="E23" t="str">
            <v>VGF18G</v>
          </cell>
          <cell r="F23" t="str">
            <v>---</v>
          </cell>
          <cell r="G23" t="str">
            <v>EVR508</v>
          </cell>
          <cell r="H23" t="str">
            <v>Gas</v>
          </cell>
          <cell r="I23">
            <v>130</v>
          </cell>
          <cell r="J23">
            <v>50</v>
          </cell>
          <cell r="K23">
            <v>1500</v>
          </cell>
          <cell r="L23">
            <v>84140</v>
          </cell>
        </row>
        <row r="24">
          <cell r="C24">
            <v>15</v>
          </cell>
        </row>
        <row r="25">
          <cell r="C25">
            <v>16</v>
          </cell>
        </row>
        <row r="26">
          <cell r="C26">
            <v>17</v>
          </cell>
        </row>
        <row r="27">
          <cell r="C27">
            <v>18</v>
          </cell>
        </row>
        <row r="28">
          <cell r="C28">
            <v>19</v>
          </cell>
        </row>
        <row r="29">
          <cell r="C29">
            <v>20</v>
          </cell>
        </row>
        <row r="30">
          <cell r="C30">
            <v>21</v>
          </cell>
        </row>
        <row r="31">
          <cell r="C31">
            <v>22</v>
          </cell>
        </row>
        <row r="32">
          <cell r="C32">
            <v>23</v>
          </cell>
        </row>
        <row r="33">
          <cell r="C33">
            <v>24</v>
          </cell>
        </row>
        <row r="34">
          <cell r="C34">
            <v>25</v>
          </cell>
        </row>
        <row r="35">
          <cell r="C35">
            <v>26</v>
          </cell>
        </row>
        <row r="36">
          <cell r="C36">
            <v>27</v>
          </cell>
        </row>
        <row r="37">
          <cell r="C37">
            <v>28</v>
          </cell>
        </row>
        <row r="38">
          <cell r="C38">
            <v>29</v>
          </cell>
        </row>
        <row r="39">
          <cell r="C39">
            <v>30</v>
          </cell>
        </row>
        <row r="40">
          <cell r="C40">
            <v>31</v>
          </cell>
        </row>
        <row r="41">
          <cell r="C41">
            <v>32</v>
          </cell>
        </row>
        <row r="42">
          <cell r="C42">
            <v>33</v>
          </cell>
        </row>
        <row r="43">
          <cell r="C43">
            <v>34</v>
          </cell>
        </row>
        <row r="44">
          <cell r="C44">
            <v>35</v>
          </cell>
        </row>
        <row r="45">
          <cell r="C45">
            <v>36</v>
          </cell>
        </row>
        <row r="46">
          <cell r="C46">
            <v>37</v>
          </cell>
        </row>
        <row r="47">
          <cell r="C47">
            <v>38</v>
          </cell>
        </row>
        <row r="48">
          <cell r="C48">
            <v>39</v>
          </cell>
        </row>
        <row r="49">
          <cell r="C49">
            <v>40</v>
          </cell>
        </row>
        <row r="50">
          <cell r="C50">
            <v>41</v>
          </cell>
        </row>
        <row r="51">
          <cell r="C51">
            <v>42</v>
          </cell>
        </row>
        <row r="52">
          <cell r="C52">
            <v>43</v>
          </cell>
        </row>
        <row r="53">
          <cell r="C53">
            <v>44</v>
          </cell>
        </row>
        <row r="54">
          <cell r="C54">
            <v>45</v>
          </cell>
        </row>
        <row r="55">
          <cell r="C55">
            <v>46</v>
          </cell>
        </row>
        <row r="56">
          <cell r="C56">
            <v>47</v>
          </cell>
        </row>
        <row r="57">
          <cell r="C57">
            <v>48</v>
          </cell>
        </row>
        <row r="58">
          <cell r="C58">
            <v>49</v>
          </cell>
        </row>
        <row r="59">
          <cell r="C59">
            <v>50</v>
          </cell>
        </row>
        <row r="60">
          <cell r="C60">
            <v>51</v>
          </cell>
        </row>
        <row r="61">
          <cell r="C61">
            <v>52</v>
          </cell>
        </row>
        <row r="62">
          <cell r="C62">
            <v>53</v>
          </cell>
        </row>
        <row r="63">
          <cell r="C63">
            <v>54</v>
          </cell>
        </row>
        <row r="64">
          <cell r="C64">
            <v>55</v>
          </cell>
        </row>
        <row r="65">
          <cell r="C65">
            <v>56</v>
          </cell>
        </row>
        <row r="66">
          <cell r="C66">
            <v>57</v>
          </cell>
        </row>
        <row r="67">
          <cell r="C67">
            <v>58</v>
          </cell>
        </row>
        <row r="68">
          <cell r="C68">
            <v>59</v>
          </cell>
        </row>
        <row r="69">
          <cell r="C69">
            <v>60</v>
          </cell>
        </row>
        <row r="70">
          <cell r="C70">
            <v>61</v>
          </cell>
        </row>
        <row r="71">
          <cell r="C71">
            <v>62</v>
          </cell>
        </row>
        <row r="72">
          <cell r="C72">
            <v>63</v>
          </cell>
        </row>
        <row r="73">
          <cell r="C73">
            <v>64</v>
          </cell>
        </row>
        <row r="74">
          <cell r="C74">
            <v>65</v>
          </cell>
        </row>
        <row r="75">
          <cell r="C75">
            <v>66</v>
          </cell>
        </row>
        <row r="76">
          <cell r="C76">
            <v>67</v>
          </cell>
        </row>
        <row r="77">
          <cell r="C77">
            <v>68</v>
          </cell>
        </row>
        <row r="78">
          <cell r="C78">
            <v>69</v>
          </cell>
        </row>
        <row r="79">
          <cell r="C79">
            <v>70</v>
          </cell>
        </row>
        <row r="80">
          <cell r="C80">
            <v>71</v>
          </cell>
        </row>
        <row r="81">
          <cell r="C81">
            <v>72</v>
          </cell>
        </row>
        <row r="82">
          <cell r="C82">
            <v>73</v>
          </cell>
        </row>
        <row r="83">
          <cell r="C83">
            <v>74</v>
          </cell>
        </row>
        <row r="84">
          <cell r="C84">
            <v>75</v>
          </cell>
        </row>
        <row r="85">
          <cell r="C85">
            <v>76</v>
          </cell>
        </row>
        <row r="86">
          <cell r="C86">
            <v>77</v>
          </cell>
        </row>
        <row r="87">
          <cell r="C87">
            <v>78</v>
          </cell>
        </row>
        <row r="88">
          <cell r="C88">
            <v>79</v>
          </cell>
        </row>
        <row r="89">
          <cell r="C89">
            <v>80</v>
          </cell>
        </row>
        <row r="90">
          <cell r="C90">
            <v>81</v>
          </cell>
        </row>
        <row r="91">
          <cell r="C91">
            <v>82</v>
          </cell>
        </row>
        <row r="92">
          <cell r="C92">
            <v>83</v>
          </cell>
        </row>
        <row r="93">
          <cell r="C93">
            <v>84</v>
          </cell>
        </row>
        <row r="94">
          <cell r="C94">
            <v>85</v>
          </cell>
        </row>
        <row r="95">
          <cell r="C95">
            <v>86</v>
          </cell>
        </row>
        <row r="96">
          <cell r="C96">
            <v>87</v>
          </cell>
        </row>
        <row r="97">
          <cell r="C97">
            <v>88</v>
          </cell>
        </row>
        <row r="98">
          <cell r="C98">
            <v>89</v>
          </cell>
        </row>
        <row r="99">
          <cell r="C99">
            <v>90</v>
          </cell>
        </row>
        <row r="100">
          <cell r="C100">
            <v>91</v>
          </cell>
        </row>
        <row r="101">
          <cell r="C101">
            <v>92</v>
          </cell>
        </row>
        <row r="102">
          <cell r="C102">
            <v>93</v>
          </cell>
        </row>
        <row r="103">
          <cell r="C103">
            <v>94</v>
          </cell>
        </row>
        <row r="104">
          <cell r="C104">
            <v>95</v>
          </cell>
        </row>
        <row r="105">
          <cell r="C105">
            <v>96</v>
          </cell>
        </row>
        <row r="106">
          <cell r="C106">
            <v>97</v>
          </cell>
        </row>
        <row r="107">
          <cell r="C107">
            <v>98</v>
          </cell>
        </row>
        <row r="108">
          <cell r="C108">
            <v>99</v>
          </cell>
        </row>
        <row r="109">
          <cell r="C109">
            <v>100</v>
          </cell>
        </row>
      </sheetData>
      <sheetData sheetId="6" refreshError="1">
        <row r="4">
          <cell r="C4" t="str">
            <v>Item</v>
          </cell>
          <cell r="D4" t="str">
            <v xml:space="preserve">DIA. x S-S </v>
          </cell>
          <cell r="E4" t="str">
            <v xml:space="preserve"> WP
 PSIG</v>
          </cell>
          <cell r="F4" t="str">
            <v xml:space="preserve"> Appx. WT.</v>
          </cell>
          <cell r="G4" t="str">
            <v>Liq. Cap
2-PH. B/D</v>
          </cell>
          <cell r="H4" t="str">
            <v>Liq. Cap
3-PH. B/D</v>
          </cell>
          <cell r="I4" t="str">
            <v>Gas Cap. 400   PSIG</v>
          </cell>
          <cell r="J4" t="str">
            <v>Gas Cap. 600   PSIG</v>
          </cell>
          <cell r="K4" t="str">
            <v>Gas Cap. 800   PSIG</v>
          </cell>
          <cell r="L4" t="str">
            <v>Gas Cap. 1000   PSIG</v>
          </cell>
          <cell r="M4" t="str">
            <v>Gas Cap. 1440   PSIG</v>
          </cell>
          <cell r="N4" t="str">
            <v>Gas Cap. 1200   PSIG</v>
          </cell>
          <cell r="O4" t="str">
            <v>Gas Cap. 1440   PSIG</v>
          </cell>
          <cell r="P4" t="str">
            <v>Cost $</v>
          </cell>
        </row>
        <row r="5">
          <cell r="C5">
            <v>1</v>
          </cell>
          <cell r="D5" t="str">
            <v>12 3/4" OD x 5'</v>
          </cell>
          <cell r="E5">
            <v>1000</v>
          </cell>
          <cell r="F5">
            <v>450</v>
          </cell>
          <cell r="G5">
            <v>185</v>
          </cell>
          <cell r="H5">
            <v>0</v>
          </cell>
          <cell r="I5">
            <v>1.7</v>
          </cell>
          <cell r="J5">
            <v>2.1</v>
          </cell>
          <cell r="K5">
            <v>2.4</v>
          </cell>
          <cell r="L5">
            <v>2.7</v>
          </cell>
          <cell r="M5">
            <v>0</v>
          </cell>
          <cell r="N5">
            <v>0</v>
          </cell>
          <cell r="O5">
            <v>0</v>
          </cell>
          <cell r="P5">
            <v>0</v>
          </cell>
        </row>
        <row r="6">
          <cell r="C6">
            <v>5</v>
          </cell>
          <cell r="D6" t="str">
            <v>12 3/4" OD x 7' 6"</v>
          </cell>
          <cell r="E6">
            <v>1200</v>
          </cell>
          <cell r="F6">
            <v>825</v>
          </cell>
          <cell r="G6">
            <v>360</v>
          </cell>
          <cell r="H6">
            <v>180</v>
          </cell>
          <cell r="I6">
            <v>1.7</v>
          </cell>
          <cell r="J6">
            <v>2.1</v>
          </cell>
          <cell r="K6">
            <v>2.4</v>
          </cell>
          <cell r="L6">
            <v>2.7</v>
          </cell>
          <cell r="M6">
            <v>0</v>
          </cell>
          <cell r="N6">
            <v>3</v>
          </cell>
          <cell r="O6">
            <v>0</v>
          </cell>
          <cell r="P6">
            <v>0</v>
          </cell>
        </row>
        <row r="7">
          <cell r="C7">
            <v>9</v>
          </cell>
          <cell r="D7" t="str">
            <v>16" OD x 5'</v>
          </cell>
          <cell r="E7">
            <v>1440</v>
          </cell>
          <cell r="F7">
            <v>1100</v>
          </cell>
          <cell r="G7">
            <v>270</v>
          </cell>
          <cell r="H7">
            <v>0</v>
          </cell>
          <cell r="I7">
            <v>2.7</v>
          </cell>
          <cell r="J7">
            <v>3.3</v>
          </cell>
          <cell r="K7">
            <v>3.8</v>
          </cell>
          <cell r="L7">
            <v>4.3</v>
          </cell>
          <cell r="M7">
            <v>0</v>
          </cell>
          <cell r="N7">
            <v>4.7</v>
          </cell>
          <cell r="O7">
            <v>5.6</v>
          </cell>
          <cell r="P7">
            <v>0</v>
          </cell>
        </row>
        <row r="8">
          <cell r="C8">
            <v>12</v>
          </cell>
          <cell r="D8" t="str">
            <v>16" OD x 7' 6"</v>
          </cell>
          <cell r="E8">
            <v>1440</v>
          </cell>
          <cell r="F8">
            <v>1550</v>
          </cell>
          <cell r="G8">
            <v>540</v>
          </cell>
          <cell r="H8">
            <v>270</v>
          </cell>
          <cell r="I8">
            <v>2.7</v>
          </cell>
          <cell r="J8">
            <v>3.3</v>
          </cell>
          <cell r="K8">
            <v>3.8</v>
          </cell>
          <cell r="L8">
            <v>4.3</v>
          </cell>
          <cell r="M8">
            <v>0</v>
          </cell>
          <cell r="N8">
            <v>4.7</v>
          </cell>
          <cell r="O8">
            <v>5.6</v>
          </cell>
          <cell r="P8">
            <v>0</v>
          </cell>
        </row>
        <row r="10">
          <cell r="C10" t="str">
            <v>Item</v>
          </cell>
          <cell r="D10" t="str">
            <v xml:space="preserve">DIA. x S-S </v>
          </cell>
          <cell r="E10" t="str">
            <v xml:space="preserve"> WP
 PSIG</v>
          </cell>
          <cell r="F10" t="str">
            <v xml:space="preserve"> Appx. WT.</v>
          </cell>
          <cell r="G10" t="str">
            <v>Liq. Cap
2-PH. B/D</v>
          </cell>
          <cell r="H10" t="str">
            <v>Liq. Cap
3-PH. B/D</v>
          </cell>
          <cell r="I10" t="str">
            <v>Gas Cap. 400   PSIG</v>
          </cell>
          <cell r="J10" t="str">
            <v>Gas Cap. 600   PSIG</v>
          </cell>
          <cell r="K10" t="str">
            <v>Gas Cap. 800   PSIG</v>
          </cell>
          <cell r="L10" t="str">
            <v>Gas Cap. 1000   PSIG</v>
          </cell>
          <cell r="M10" t="str">
            <v>Gas Cap. 1440   PSIG</v>
          </cell>
          <cell r="N10" t="str">
            <v>Gas Cap. 1200   PSIG</v>
          </cell>
          <cell r="O10" t="str">
            <v>Gas Cap. 1440   PSIG</v>
          </cell>
          <cell r="P10" t="str">
            <v>Cost $</v>
          </cell>
        </row>
        <row r="11">
          <cell r="C11">
            <v>1</v>
          </cell>
          <cell r="D11" t="str">
            <v>12 3/4" OD x 5'</v>
          </cell>
          <cell r="E11">
            <v>1000</v>
          </cell>
          <cell r="F11">
            <v>450</v>
          </cell>
          <cell r="G11">
            <v>185</v>
          </cell>
          <cell r="I11">
            <v>1.7</v>
          </cell>
          <cell r="J11">
            <v>2.1</v>
          </cell>
          <cell r="K11">
            <v>2.4</v>
          </cell>
          <cell r="L11">
            <v>2.7</v>
          </cell>
        </row>
        <row r="12">
          <cell r="C12">
            <v>2</v>
          </cell>
          <cell r="D12" t="str">
            <v>12 3/4" OD x 5'</v>
          </cell>
          <cell r="E12">
            <v>1200</v>
          </cell>
          <cell r="F12">
            <v>575</v>
          </cell>
          <cell r="G12">
            <v>180</v>
          </cell>
          <cell r="I12">
            <v>1.7</v>
          </cell>
          <cell r="J12">
            <v>2.1</v>
          </cell>
          <cell r="K12">
            <v>2.4</v>
          </cell>
          <cell r="L12">
            <v>2.7</v>
          </cell>
          <cell r="N12">
            <v>3</v>
          </cell>
        </row>
        <row r="13">
          <cell r="C13">
            <v>3</v>
          </cell>
          <cell r="D13" t="str">
            <v>12 3/4" OD x 5'</v>
          </cell>
          <cell r="E13">
            <v>1440</v>
          </cell>
          <cell r="F13">
            <v>600</v>
          </cell>
          <cell r="G13">
            <v>170</v>
          </cell>
          <cell r="I13">
            <v>1.6</v>
          </cell>
          <cell r="J13">
            <v>2</v>
          </cell>
          <cell r="K13">
            <v>2.2999999999999998</v>
          </cell>
          <cell r="L13">
            <v>2.6</v>
          </cell>
          <cell r="N13">
            <v>2.9</v>
          </cell>
        </row>
        <row r="14">
          <cell r="C14">
            <v>4</v>
          </cell>
          <cell r="D14" t="str">
            <v>12 3/4" OD x 7' 6"</v>
          </cell>
          <cell r="E14">
            <v>1000</v>
          </cell>
          <cell r="F14">
            <v>625</v>
          </cell>
          <cell r="G14">
            <v>370</v>
          </cell>
          <cell r="H14">
            <v>185</v>
          </cell>
          <cell r="I14">
            <v>1.7</v>
          </cell>
          <cell r="J14">
            <v>2.1</v>
          </cell>
          <cell r="K14">
            <v>2.4</v>
          </cell>
          <cell r="L14">
            <v>2.7</v>
          </cell>
        </row>
        <row r="15">
          <cell r="C15">
            <v>5</v>
          </cell>
          <cell r="D15" t="str">
            <v>12 3/4" OD x 7' 6"</v>
          </cell>
          <cell r="E15">
            <v>1200</v>
          </cell>
          <cell r="F15">
            <v>825</v>
          </cell>
          <cell r="G15">
            <v>360</v>
          </cell>
          <cell r="H15">
            <v>180</v>
          </cell>
          <cell r="I15">
            <v>1.7</v>
          </cell>
          <cell r="J15">
            <v>2.1</v>
          </cell>
          <cell r="K15">
            <v>2.4</v>
          </cell>
          <cell r="L15">
            <v>2.7</v>
          </cell>
          <cell r="N15">
            <v>3</v>
          </cell>
        </row>
        <row r="16">
          <cell r="C16">
            <v>6</v>
          </cell>
          <cell r="D16" t="str">
            <v>12 3/4 " OD x 7' 6"</v>
          </cell>
          <cell r="E16">
            <v>1440</v>
          </cell>
          <cell r="F16">
            <v>850</v>
          </cell>
          <cell r="G16">
            <v>340</v>
          </cell>
          <cell r="H16">
            <v>170</v>
          </cell>
          <cell r="I16">
            <v>1.6</v>
          </cell>
          <cell r="J16">
            <v>2</v>
          </cell>
          <cell r="K16">
            <v>2.2999999999999998</v>
          </cell>
          <cell r="L16">
            <v>2.6</v>
          </cell>
          <cell r="N16">
            <v>2.9</v>
          </cell>
          <cell r="O16">
            <v>3.1</v>
          </cell>
        </row>
        <row r="17">
          <cell r="C17">
            <v>7</v>
          </cell>
          <cell r="D17" t="str">
            <v>16" OD x 5'</v>
          </cell>
          <cell r="E17">
            <v>1000</v>
          </cell>
          <cell r="F17">
            <v>725</v>
          </cell>
          <cell r="G17">
            <v>280</v>
          </cell>
          <cell r="I17">
            <v>2.8</v>
          </cell>
          <cell r="J17">
            <v>3.5</v>
          </cell>
        </row>
        <row r="18">
          <cell r="C18">
            <v>8</v>
          </cell>
          <cell r="D18" t="str">
            <v>16" OD x 5'</v>
          </cell>
          <cell r="E18">
            <v>1200</v>
          </cell>
          <cell r="F18">
            <v>900</v>
          </cell>
          <cell r="G18">
            <v>280</v>
          </cell>
          <cell r="I18">
            <v>2.8</v>
          </cell>
          <cell r="J18">
            <v>3.5</v>
          </cell>
          <cell r="K18">
            <v>4</v>
          </cell>
          <cell r="L18">
            <v>4.5</v>
          </cell>
          <cell r="N18">
            <v>5</v>
          </cell>
        </row>
        <row r="19">
          <cell r="C19">
            <v>9</v>
          </cell>
          <cell r="D19" t="str">
            <v>16" OD x 5'</v>
          </cell>
          <cell r="E19">
            <v>1440</v>
          </cell>
          <cell r="F19">
            <v>1100</v>
          </cell>
          <cell r="G19">
            <v>270</v>
          </cell>
          <cell r="I19">
            <v>2.7</v>
          </cell>
          <cell r="J19">
            <v>3.3</v>
          </cell>
          <cell r="K19">
            <v>3.8</v>
          </cell>
          <cell r="L19">
            <v>4.3</v>
          </cell>
          <cell r="N19">
            <v>4.7</v>
          </cell>
          <cell r="O19">
            <v>5.6</v>
          </cell>
        </row>
        <row r="20">
          <cell r="C20">
            <v>10</v>
          </cell>
          <cell r="D20" t="str">
            <v>16" OD x 7' 6"</v>
          </cell>
          <cell r="E20">
            <v>1000</v>
          </cell>
          <cell r="F20">
            <v>1025</v>
          </cell>
          <cell r="G20">
            <v>560</v>
          </cell>
          <cell r="H20">
            <v>280</v>
          </cell>
          <cell r="I20">
            <v>2.7</v>
          </cell>
          <cell r="J20">
            <v>3.5</v>
          </cell>
          <cell r="K20">
            <v>4</v>
          </cell>
          <cell r="L20">
            <v>4.5</v>
          </cell>
        </row>
        <row r="21">
          <cell r="C21">
            <v>11</v>
          </cell>
          <cell r="D21" t="str">
            <v>16" OD x 7' 6"</v>
          </cell>
          <cell r="E21">
            <v>1200</v>
          </cell>
          <cell r="F21">
            <v>1275</v>
          </cell>
          <cell r="G21">
            <v>560</v>
          </cell>
          <cell r="H21">
            <v>280</v>
          </cell>
          <cell r="I21">
            <v>2.8</v>
          </cell>
          <cell r="J21">
            <v>3.5</v>
          </cell>
          <cell r="K21">
            <v>4</v>
          </cell>
          <cell r="L21">
            <v>4.5</v>
          </cell>
          <cell r="N21">
            <v>5</v>
          </cell>
        </row>
        <row r="22">
          <cell r="C22">
            <v>12</v>
          </cell>
          <cell r="D22" t="str">
            <v>16" OD x 7' 6"</v>
          </cell>
          <cell r="E22">
            <v>1440</v>
          </cell>
          <cell r="F22">
            <v>1550</v>
          </cell>
          <cell r="G22">
            <v>540</v>
          </cell>
          <cell r="H22">
            <v>270</v>
          </cell>
          <cell r="I22">
            <v>2.7</v>
          </cell>
          <cell r="J22">
            <v>3.3</v>
          </cell>
          <cell r="K22">
            <v>3.8</v>
          </cell>
          <cell r="L22">
            <v>4.3</v>
          </cell>
          <cell r="N22">
            <v>4.7</v>
          </cell>
          <cell r="O22">
            <v>5.6</v>
          </cell>
        </row>
        <row r="23">
          <cell r="C23">
            <v>13</v>
          </cell>
          <cell r="D23" t="str">
            <v>20" OD x 5'</v>
          </cell>
          <cell r="E23">
            <v>1000</v>
          </cell>
          <cell r="F23">
            <v>1150</v>
          </cell>
          <cell r="G23">
            <v>450</v>
          </cell>
          <cell r="I23">
            <v>4.3</v>
          </cell>
          <cell r="J23">
            <v>5.3</v>
          </cell>
          <cell r="K23">
            <v>6.1</v>
          </cell>
          <cell r="L23">
            <v>6.9</v>
          </cell>
        </row>
        <row r="24">
          <cell r="C24">
            <v>14</v>
          </cell>
          <cell r="D24" t="str">
            <v>20" OD x 5'</v>
          </cell>
          <cell r="E24">
            <v>1200</v>
          </cell>
          <cell r="F24">
            <v>1425</v>
          </cell>
          <cell r="G24">
            <v>450</v>
          </cell>
          <cell r="I24">
            <v>4.3</v>
          </cell>
          <cell r="J24">
            <v>5.3</v>
          </cell>
          <cell r="K24">
            <v>6.1</v>
          </cell>
          <cell r="L24">
            <v>6.9</v>
          </cell>
          <cell r="N24">
            <v>7.6</v>
          </cell>
        </row>
        <row r="25">
          <cell r="C25">
            <v>15</v>
          </cell>
          <cell r="D25" t="str">
            <v>20" OD x 5'</v>
          </cell>
          <cell r="E25">
            <v>1440</v>
          </cell>
          <cell r="F25">
            <v>1450</v>
          </cell>
          <cell r="G25">
            <v>425</v>
          </cell>
          <cell r="I25">
            <v>4</v>
          </cell>
          <cell r="J25">
            <v>5</v>
          </cell>
          <cell r="K25">
            <v>5.8</v>
          </cell>
          <cell r="L25">
            <v>6.5</v>
          </cell>
          <cell r="N25">
            <v>7.2</v>
          </cell>
          <cell r="O25">
            <v>7.7</v>
          </cell>
        </row>
        <row r="26">
          <cell r="C26">
            <v>16</v>
          </cell>
          <cell r="D26" t="str">
            <v>20" OD x 7' 6"</v>
          </cell>
          <cell r="E26">
            <v>1000</v>
          </cell>
          <cell r="F26">
            <v>1600</v>
          </cell>
          <cell r="G26">
            <v>900</v>
          </cell>
          <cell r="H26">
            <v>450</v>
          </cell>
          <cell r="I26">
            <v>4.3</v>
          </cell>
          <cell r="J26">
            <v>5.3</v>
          </cell>
          <cell r="K26">
            <v>6.1</v>
          </cell>
          <cell r="L26">
            <v>6.9</v>
          </cell>
        </row>
        <row r="27">
          <cell r="C27">
            <v>17</v>
          </cell>
          <cell r="D27" t="str">
            <v>20" OD x 7' 6"</v>
          </cell>
          <cell r="E27">
            <v>1200</v>
          </cell>
          <cell r="F27">
            <v>2000</v>
          </cell>
          <cell r="G27">
            <v>900</v>
          </cell>
          <cell r="H27">
            <v>450</v>
          </cell>
          <cell r="I27">
            <v>4.3</v>
          </cell>
          <cell r="J27">
            <v>5.3</v>
          </cell>
          <cell r="K27">
            <v>6.1</v>
          </cell>
          <cell r="L27">
            <v>6.9</v>
          </cell>
          <cell r="N27">
            <v>7.6</v>
          </cell>
        </row>
        <row r="28">
          <cell r="C28">
            <v>18</v>
          </cell>
          <cell r="D28" t="str">
            <v>20" OD x 7' 6"</v>
          </cell>
          <cell r="E28">
            <v>1440</v>
          </cell>
          <cell r="F28">
            <v>2050</v>
          </cell>
          <cell r="G28">
            <v>850</v>
          </cell>
          <cell r="H28">
            <v>425</v>
          </cell>
          <cell r="I28">
            <v>4</v>
          </cell>
          <cell r="J28">
            <v>5</v>
          </cell>
          <cell r="K28">
            <v>5.8</v>
          </cell>
          <cell r="L28">
            <v>6.5</v>
          </cell>
          <cell r="N28">
            <v>7.2</v>
          </cell>
          <cell r="O28">
            <v>7.7</v>
          </cell>
        </row>
        <row r="29">
          <cell r="C29">
            <v>19</v>
          </cell>
          <cell r="D29" t="str">
            <v>24" OD x 10'</v>
          </cell>
          <cell r="E29">
            <v>720</v>
          </cell>
          <cell r="F29">
            <v>1662</v>
          </cell>
          <cell r="G29">
            <v>1480</v>
          </cell>
          <cell r="H29">
            <v>860</v>
          </cell>
          <cell r="I29">
            <v>6.6</v>
          </cell>
          <cell r="J29">
            <v>8.1</v>
          </cell>
        </row>
        <row r="30">
          <cell r="C30">
            <v>20</v>
          </cell>
          <cell r="D30" t="str">
            <v>24" OD x 10'</v>
          </cell>
          <cell r="E30">
            <v>1000</v>
          </cell>
          <cell r="F30">
            <v>2441</v>
          </cell>
          <cell r="G30">
            <v>1410</v>
          </cell>
          <cell r="H30">
            <v>820</v>
          </cell>
          <cell r="I30">
            <v>6.3</v>
          </cell>
          <cell r="J30">
            <v>7.8</v>
          </cell>
          <cell r="K30">
            <v>8.9</v>
          </cell>
          <cell r="L30">
            <v>10.1</v>
          </cell>
        </row>
        <row r="31">
          <cell r="C31">
            <v>21</v>
          </cell>
          <cell r="D31" t="str">
            <v>24" OD x 10'</v>
          </cell>
          <cell r="E31">
            <v>1200</v>
          </cell>
          <cell r="F31">
            <v>2833</v>
          </cell>
          <cell r="G31">
            <v>1400</v>
          </cell>
          <cell r="H31">
            <v>810</v>
          </cell>
          <cell r="I31">
            <v>6.2</v>
          </cell>
          <cell r="J31">
            <v>7.7</v>
          </cell>
          <cell r="K31">
            <v>8.8000000000000007</v>
          </cell>
          <cell r="L31">
            <v>10.1</v>
          </cell>
          <cell r="N31">
            <v>11</v>
          </cell>
        </row>
        <row r="32">
          <cell r="C32">
            <v>22</v>
          </cell>
          <cell r="D32" t="str">
            <v>24" OD x 10'</v>
          </cell>
          <cell r="E32">
            <v>1440</v>
          </cell>
          <cell r="F32">
            <v>3157</v>
          </cell>
          <cell r="G32">
            <v>1350</v>
          </cell>
          <cell r="H32">
            <v>780</v>
          </cell>
          <cell r="I32">
            <v>6</v>
          </cell>
          <cell r="J32">
            <v>7.4</v>
          </cell>
          <cell r="K32">
            <v>8.6</v>
          </cell>
          <cell r="L32">
            <v>9.6999999999999993</v>
          </cell>
          <cell r="N32">
            <v>10.7</v>
          </cell>
          <cell r="O32">
            <v>11.5</v>
          </cell>
        </row>
        <row r="33">
          <cell r="C33">
            <v>23</v>
          </cell>
          <cell r="D33" t="str">
            <v>30" OD x 10'</v>
          </cell>
          <cell r="E33">
            <v>720</v>
          </cell>
          <cell r="F33">
            <v>2725</v>
          </cell>
          <cell r="G33">
            <v>2300</v>
          </cell>
          <cell r="H33">
            <v>1340</v>
          </cell>
          <cell r="I33">
            <v>10.5</v>
          </cell>
          <cell r="J33">
            <v>13</v>
          </cell>
        </row>
        <row r="34">
          <cell r="C34">
            <v>24</v>
          </cell>
          <cell r="D34" t="str">
            <v>30" OD x 10'</v>
          </cell>
          <cell r="E34">
            <v>1000</v>
          </cell>
          <cell r="F34">
            <v>3693</v>
          </cell>
          <cell r="G34">
            <v>2230</v>
          </cell>
          <cell r="H34">
            <v>1300</v>
          </cell>
          <cell r="I34">
            <v>10.199999999999999</v>
          </cell>
          <cell r="J34">
            <v>12.6</v>
          </cell>
          <cell r="K34">
            <v>14.5</v>
          </cell>
          <cell r="L34">
            <v>16.399999999999999</v>
          </cell>
        </row>
        <row r="35">
          <cell r="C35">
            <v>25</v>
          </cell>
          <cell r="D35" t="str">
            <v>30" OD x 10'</v>
          </cell>
          <cell r="E35">
            <v>1200</v>
          </cell>
          <cell r="F35">
            <v>4387</v>
          </cell>
          <cell r="G35">
            <v>2180</v>
          </cell>
          <cell r="H35">
            <v>1270</v>
          </cell>
          <cell r="I35">
            <v>10</v>
          </cell>
          <cell r="J35">
            <v>12.3</v>
          </cell>
          <cell r="K35">
            <v>14.2</v>
          </cell>
          <cell r="L35">
            <v>16</v>
          </cell>
          <cell r="N35">
            <v>17.600000000000001</v>
          </cell>
        </row>
        <row r="36">
          <cell r="C36">
            <v>26</v>
          </cell>
          <cell r="D36" t="str">
            <v>30" OD x 10'</v>
          </cell>
          <cell r="E36">
            <v>1440</v>
          </cell>
          <cell r="F36">
            <v>5077</v>
          </cell>
          <cell r="G36">
            <v>2100</v>
          </cell>
          <cell r="H36">
            <v>1220</v>
          </cell>
          <cell r="I36">
            <v>9.5</v>
          </cell>
          <cell r="J36">
            <v>11.9</v>
          </cell>
          <cell r="K36">
            <v>13.6</v>
          </cell>
          <cell r="L36">
            <v>15.4</v>
          </cell>
          <cell r="N36">
            <v>17</v>
          </cell>
          <cell r="O36">
            <v>18.2</v>
          </cell>
        </row>
        <row r="37">
          <cell r="C37">
            <v>27</v>
          </cell>
          <cell r="D37" t="str">
            <v>36" OD x 10'</v>
          </cell>
          <cell r="E37">
            <v>720</v>
          </cell>
          <cell r="F37">
            <v>3954</v>
          </cell>
          <cell r="G37">
            <v>3325</v>
          </cell>
          <cell r="H37">
            <v>1940</v>
          </cell>
          <cell r="I37">
            <v>14.8</v>
          </cell>
          <cell r="J37">
            <v>18.399999999999999</v>
          </cell>
        </row>
        <row r="38">
          <cell r="C38">
            <v>28</v>
          </cell>
          <cell r="D38" t="str">
            <v>36" OD x 10'</v>
          </cell>
          <cell r="E38">
            <v>1000</v>
          </cell>
          <cell r="F38">
            <v>5456</v>
          </cell>
          <cell r="G38">
            <v>3290</v>
          </cell>
          <cell r="H38">
            <v>1920</v>
          </cell>
          <cell r="I38">
            <v>14.6</v>
          </cell>
          <cell r="J38">
            <v>18.100000000000001</v>
          </cell>
          <cell r="K38">
            <v>20.9</v>
          </cell>
          <cell r="L38">
            <v>23.6</v>
          </cell>
        </row>
        <row r="39">
          <cell r="C39">
            <v>29</v>
          </cell>
          <cell r="D39" t="str">
            <v>36" OD x 10'</v>
          </cell>
          <cell r="E39">
            <v>1200</v>
          </cell>
          <cell r="F39">
            <v>6349</v>
          </cell>
          <cell r="G39">
            <v>3210</v>
          </cell>
          <cell r="H39">
            <v>1870</v>
          </cell>
          <cell r="I39">
            <v>14.2</v>
          </cell>
          <cell r="J39">
            <v>17.600000000000001</v>
          </cell>
          <cell r="K39">
            <v>20.3</v>
          </cell>
          <cell r="L39">
            <v>22.9</v>
          </cell>
          <cell r="N39">
            <v>25.2</v>
          </cell>
        </row>
        <row r="40">
          <cell r="C40">
            <v>30</v>
          </cell>
          <cell r="D40" t="str">
            <v>36" OD x 10'</v>
          </cell>
          <cell r="E40">
            <v>1440</v>
          </cell>
          <cell r="F40">
            <v>7557</v>
          </cell>
          <cell r="G40">
            <v>3045</v>
          </cell>
          <cell r="H40">
            <v>1775</v>
          </cell>
          <cell r="I40">
            <v>13.5</v>
          </cell>
          <cell r="J40">
            <v>16.8</v>
          </cell>
          <cell r="K40">
            <v>19.3</v>
          </cell>
          <cell r="L40">
            <v>21.8</v>
          </cell>
          <cell r="N40">
            <v>24</v>
          </cell>
          <cell r="O40">
            <v>25.8</v>
          </cell>
        </row>
        <row r="41">
          <cell r="C41">
            <v>31</v>
          </cell>
          <cell r="D41" t="str">
            <v>36" ID x 10'</v>
          </cell>
          <cell r="E41">
            <v>720</v>
          </cell>
          <cell r="F41">
            <v>4489</v>
          </cell>
          <cell r="G41">
            <v>3620</v>
          </cell>
          <cell r="H41">
            <v>2110</v>
          </cell>
          <cell r="I41">
            <v>16.100000000000001</v>
          </cell>
          <cell r="J41">
            <v>20</v>
          </cell>
        </row>
        <row r="42">
          <cell r="C42">
            <v>32</v>
          </cell>
          <cell r="D42" t="str">
            <v>36" ID x 10'</v>
          </cell>
          <cell r="E42">
            <v>1000</v>
          </cell>
          <cell r="F42">
            <v>6179</v>
          </cell>
          <cell r="G42">
            <v>3620</v>
          </cell>
          <cell r="H42">
            <v>2110</v>
          </cell>
          <cell r="I42">
            <v>16.100000000000001</v>
          </cell>
          <cell r="J42">
            <v>20</v>
          </cell>
          <cell r="K42">
            <v>23</v>
          </cell>
          <cell r="L42">
            <v>26</v>
          </cell>
        </row>
        <row r="43">
          <cell r="C43">
            <v>33</v>
          </cell>
          <cell r="D43" t="str">
            <v>36" ID x 10'</v>
          </cell>
          <cell r="E43">
            <v>1200</v>
          </cell>
          <cell r="F43">
            <v>7643</v>
          </cell>
          <cell r="G43">
            <v>3620</v>
          </cell>
          <cell r="H43">
            <v>2110</v>
          </cell>
          <cell r="I43">
            <v>16.100000000000001</v>
          </cell>
          <cell r="J43">
            <v>20</v>
          </cell>
          <cell r="K43">
            <v>23</v>
          </cell>
          <cell r="L43">
            <v>26</v>
          </cell>
          <cell r="N43">
            <v>28.6</v>
          </cell>
        </row>
        <row r="44">
          <cell r="C44">
            <v>34</v>
          </cell>
          <cell r="D44" t="str">
            <v>36" ID x 10'</v>
          </cell>
          <cell r="E44">
            <v>1440</v>
          </cell>
          <cell r="F44">
            <v>9009</v>
          </cell>
          <cell r="G44">
            <v>3620</v>
          </cell>
          <cell r="H44">
            <v>2110</v>
          </cell>
          <cell r="I44">
            <v>16.100000000000001</v>
          </cell>
          <cell r="J44">
            <v>20</v>
          </cell>
          <cell r="K44">
            <v>23</v>
          </cell>
          <cell r="L44">
            <v>26</v>
          </cell>
          <cell r="N44">
            <v>28.6</v>
          </cell>
          <cell r="O44">
            <v>30.7</v>
          </cell>
        </row>
        <row r="45">
          <cell r="C45">
            <v>35</v>
          </cell>
          <cell r="D45" t="str">
            <v>42" OD x10'</v>
          </cell>
          <cell r="E45">
            <v>720</v>
          </cell>
          <cell r="F45">
            <v>5470</v>
          </cell>
          <cell r="G45">
            <v>2640</v>
          </cell>
          <cell r="H45">
            <v>20.2</v>
          </cell>
          <cell r="I45">
            <v>25</v>
          </cell>
        </row>
        <row r="46">
          <cell r="C46">
            <v>36</v>
          </cell>
          <cell r="D46" t="str">
            <v>42"OD x10'</v>
          </cell>
          <cell r="E46">
            <v>1000</v>
          </cell>
          <cell r="F46">
            <v>7308</v>
          </cell>
          <cell r="G46">
            <v>4360</v>
          </cell>
          <cell r="H46">
            <v>2540</v>
          </cell>
          <cell r="I46">
            <v>19.399999999999999</v>
          </cell>
          <cell r="J46">
            <v>24.1</v>
          </cell>
          <cell r="K46">
            <v>27.7</v>
          </cell>
          <cell r="L46">
            <v>31.3</v>
          </cell>
        </row>
        <row r="47">
          <cell r="C47">
            <v>37</v>
          </cell>
          <cell r="D47" t="str">
            <v>42" OD x10'</v>
          </cell>
          <cell r="E47">
            <v>1200</v>
          </cell>
          <cell r="F47">
            <v>9020</v>
          </cell>
          <cell r="G47">
            <v>4250</v>
          </cell>
          <cell r="H47">
            <v>2470</v>
          </cell>
          <cell r="I47">
            <v>18.899999999999999</v>
          </cell>
          <cell r="J47">
            <v>23.5</v>
          </cell>
          <cell r="K47">
            <v>27</v>
          </cell>
          <cell r="L47">
            <v>30.5</v>
          </cell>
          <cell r="N47">
            <v>33.5</v>
          </cell>
        </row>
        <row r="48">
          <cell r="C48">
            <v>38</v>
          </cell>
          <cell r="D48" t="str">
            <v>42" OD x10'</v>
          </cell>
          <cell r="E48">
            <v>1440</v>
          </cell>
          <cell r="F48">
            <v>10460</v>
          </cell>
          <cell r="G48">
            <v>4170</v>
          </cell>
          <cell r="H48">
            <v>2430</v>
          </cell>
          <cell r="I48">
            <v>18.5</v>
          </cell>
          <cell r="J48">
            <v>23</v>
          </cell>
          <cell r="K48">
            <v>26.5</v>
          </cell>
          <cell r="L48">
            <v>30</v>
          </cell>
          <cell r="N48">
            <v>32.9</v>
          </cell>
          <cell r="O48">
            <v>35.4</v>
          </cell>
        </row>
        <row r="49">
          <cell r="C49">
            <v>39</v>
          </cell>
          <cell r="D49" t="str">
            <v>42" OD x 15'</v>
          </cell>
          <cell r="E49">
            <v>720</v>
          </cell>
          <cell r="F49">
            <v>7565</v>
          </cell>
          <cell r="G49">
            <v>9060</v>
          </cell>
          <cell r="H49">
            <v>3770</v>
          </cell>
          <cell r="I49">
            <v>20.2</v>
          </cell>
          <cell r="J49">
            <v>25</v>
          </cell>
        </row>
        <row r="50">
          <cell r="C50">
            <v>40</v>
          </cell>
          <cell r="D50" t="str">
            <v>42" OD x15'</v>
          </cell>
          <cell r="E50">
            <v>1000</v>
          </cell>
          <cell r="F50">
            <v>10151</v>
          </cell>
          <cell r="G50">
            <v>8720</v>
          </cell>
          <cell r="H50">
            <v>3630</v>
          </cell>
          <cell r="I50">
            <v>19.399999999999999</v>
          </cell>
          <cell r="J50">
            <v>24.1</v>
          </cell>
          <cell r="K50">
            <v>27.7</v>
          </cell>
          <cell r="L50">
            <v>31.3</v>
          </cell>
        </row>
        <row r="51">
          <cell r="C51">
            <v>41</v>
          </cell>
          <cell r="D51" t="str">
            <v>42" OD x 15'</v>
          </cell>
          <cell r="E51">
            <v>1200</v>
          </cell>
          <cell r="F51">
            <v>12583</v>
          </cell>
          <cell r="G51">
            <v>8500</v>
          </cell>
          <cell r="H51">
            <v>3530</v>
          </cell>
          <cell r="I51">
            <v>18.899999999999999</v>
          </cell>
          <cell r="J51">
            <v>23.5</v>
          </cell>
          <cell r="K51">
            <v>27</v>
          </cell>
          <cell r="L51">
            <v>30.5</v>
          </cell>
          <cell r="N51">
            <v>33.5</v>
          </cell>
        </row>
        <row r="52">
          <cell r="C52">
            <v>42</v>
          </cell>
          <cell r="D52" t="str">
            <v>42" ID x 10'</v>
          </cell>
          <cell r="E52">
            <v>720</v>
          </cell>
          <cell r="F52">
            <v>6491</v>
          </cell>
          <cell r="G52">
            <v>4930</v>
          </cell>
          <cell r="H52">
            <v>2870</v>
          </cell>
          <cell r="I52">
            <v>21.9</v>
          </cell>
          <cell r="J52">
            <v>27.2</v>
          </cell>
        </row>
        <row r="53">
          <cell r="C53">
            <v>43</v>
          </cell>
          <cell r="D53" t="str">
            <v>42" ID x 10'</v>
          </cell>
          <cell r="E53">
            <v>1000</v>
          </cell>
          <cell r="F53">
            <v>8328</v>
          </cell>
          <cell r="G53">
            <v>4930</v>
          </cell>
          <cell r="H53">
            <v>2870</v>
          </cell>
          <cell r="I53">
            <v>21.9</v>
          </cell>
          <cell r="J53">
            <v>27.2</v>
          </cell>
          <cell r="K53">
            <v>31.3</v>
          </cell>
          <cell r="L53">
            <v>35.4</v>
          </cell>
        </row>
        <row r="54">
          <cell r="C54">
            <v>44</v>
          </cell>
          <cell r="D54" t="str">
            <v>42" ID x 10'</v>
          </cell>
          <cell r="E54">
            <v>1200</v>
          </cell>
          <cell r="F54">
            <v>10667</v>
          </cell>
          <cell r="G54">
            <v>4930</v>
          </cell>
          <cell r="H54">
            <v>2870</v>
          </cell>
          <cell r="I54">
            <v>21.9</v>
          </cell>
          <cell r="J54">
            <v>27.2</v>
          </cell>
          <cell r="K54">
            <v>31.3</v>
          </cell>
          <cell r="L54">
            <v>35.4</v>
          </cell>
          <cell r="N54">
            <v>38.9</v>
          </cell>
        </row>
        <row r="55">
          <cell r="C55">
            <v>45</v>
          </cell>
          <cell r="D55" t="str">
            <v>42" ID x 10'</v>
          </cell>
          <cell r="E55">
            <v>1440</v>
          </cell>
          <cell r="F55">
            <v>12364</v>
          </cell>
          <cell r="G55">
            <v>4930</v>
          </cell>
          <cell r="H55">
            <v>2870</v>
          </cell>
          <cell r="I55">
            <v>21.9</v>
          </cell>
          <cell r="J55">
            <v>27.2</v>
          </cell>
          <cell r="K55">
            <v>31.3</v>
          </cell>
          <cell r="L55">
            <v>35.4</v>
          </cell>
          <cell r="N55">
            <v>38.9</v>
          </cell>
          <cell r="O55">
            <v>41.8</v>
          </cell>
        </row>
        <row r="56">
          <cell r="C56">
            <v>46</v>
          </cell>
          <cell r="D56" t="str">
            <v>42" ID x 15'</v>
          </cell>
          <cell r="E56">
            <v>720</v>
          </cell>
          <cell r="F56">
            <v>9013</v>
          </cell>
          <cell r="G56">
            <v>9860</v>
          </cell>
          <cell r="H56">
            <v>4100</v>
          </cell>
          <cell r="I56">
            <v>21.9</v>
          </cell>
          <cell r="J56">
            <v>27.2</v>
          </cell>
        </row>
        <row r="57">
          <cell r="C57">
            <v>47</v>
          </cell>
          <cell r="D57" t="str">
            <v>42" ID x 15'</v>
          </cell>
          <cell r="E57">
            <v>1000</v>
          </cell>
          <cell r="F57">
            <v>11499</v>
          </cell>
          <cell r="G57">
            <v>9860</v>
          </cell>
          <cell r="H57">
            <v>4100</v>
          </cell>
          <cell r="I57">
            <v>21.9</v>
          </cell>
          <cell r="J57">
            <v>27.2</v>
          </cell>
          <cell r="K57">
            <v>31.2</v>
          </cell>
          <cell r="L57">
            <v>35.4</v>
          </cell>
        </row>
        <row r="58">
          <cell r="C58">
            <v>48</v>
          </cell>
          <cell r="D58" t="str">
            <v>42" ID x 15'</v>
          </cell>
          <cell r="E58">
            <v>1200</v>
          </cell>
          <cell r="F58">
            <v>14825</v>
          </cell>
          <cell r="G58">
            <v>9860</v>
          </cell>
          <cell r="H58">
            <v>4100</v>
          </cell>
          <cell r="I58">
            <v>21.9</v>
          </cell>
          <cell r="J58">
            <v>27.2</v>
          </cell>
          <cell r="K58">
            <v>31.3</v>
          </cell>
          <cell r="L58">
            <v>35.4</v>
          </cell>
          <cell r="N58">
            <v>38.9</v>
          </cell>
          <cell r="O58">
            <v>41.8</v>
          </cell>
        </row>
        <row r="59">
          <cell r="C59">
            <v>49</v>
          </cell>
          <cell r="D59" t="str">
            <v>48" OD x 10'</v>
          </cell>
          <cell r="E59">
            <v>720</v>
          </cell>
          <cell r="F59">
            <v>7592</v>
          </cell>
          <cell r="G59">
            <v>5920</v>
          </cell>
          <cell r="H59">
            <v>3450</v>
          </cell>
          <cell r="I59">
            <v>26.3</v>
          </cell>
          <cell r="J59">
            <v>32.700000000000003</v>
          </cell>
        </row>
        <row r="60">
          <cell r="C60">
            <v>50</v>
          </cell>
          <cell r="D60" t="str">
            <v>48" OD x 10'</v>
          </cell>
          <cell r="E60">
            <v>1000</v>
          </cell>
          <cell r="F60">
            <v>9599</v>
          </cell>
          <cell r="G60">
            <v>5730</v>
          </cell>
          <cell r="H60">
            <v>3340</v>
          </cell>
          <cell r="I60">
            <v>25.5</v>
          </cell>
          <cell r="J60">
            <v>31.7</v>
          </cell>
          <cell r="K60">
            <v>36.4</v>
          </cell>
          <cell r="L60">
            <v>41.1</v>
          </cell>
        </row>
        <row r="61">
          <cell r="C61">
            <v>51</v>
          </cell>
          <cell r="D61" t="str">
            <v>48" OD x 10'</v>
          </cell>
          <cell r="E61">
            <v>1200</v>
          </cell>
          <cell r="F61">
            <v>11750</v>
          </cell>
          <cell r="G61">
            <v>5600</v>
          </cell>
          <cell r="H61">
            <v>3260</v>
          </cell>
          <cell r="I61">
            <v>24</v>
          </cell>
          <cell r="J61">
            <v>31</v>
          </cell>
          <cell r="K61">
            <v>35.6</v>
          </cell>
          <cell r="L61">
            <v>40.200000000000003</v>
          </cell>
          <cell r="N61">
            <v>44.3</v>
          </cell>
        </row>
        <row r="62">
          <cell r="C62">
            <v>52</v>
          </cell>
          <cell r="D62" t="str">
            <v>48" OD x 10'</v>
          </cell>
          <cell r="E62">
            <v>1440</v>
          </cell>
          <cell r="F62">
            <v>14118</v>
          </cell>
          <cell r="G62">
            <v>5445</v>
          </cell>
          <cell r="H62">
            <v>3170</v>
          </cell>
          <cell r="I62">
            <v>24.2</v>
          </cell>
          <cell r="J62">
            <v>30.1</v>
          </cell>
          <cell r="K62">
            <v>34.6</v>
          </cell>
          <cell r="L62">
            <v>39.1</v>
          </cell>
          <cell r="N62">
            <v>43.1</v>
          </cell>
          <cell r="O62">
            <v>46.2</v>
          </cell>
        </row>
        <row r="63">
          <cell r="C63">
            <v>53</v>
          </cell>
          <cell r="D63" t="str">
            <v>48" OD x 15'</v>
          </cell>
          <cell r="E63">
            <v>720</v>
          </cell>
          <cell r="F63">
            <v>10348</v>
          </cell>
          <cell r="G63">
            <v>11840</v>
          </cell>
          <cell r="H63">
            <v>4930</v>
          </cell>
          <cell r="I63">
            <v>26.3</v>
          </cell>
          <cell r="J63">
            <v>32.700000000000003</v>
          </cell>
        </row>
        <row r="64">
          <cell r="C64">
            <v>54</v>
          </cell>
          <cell r="D64" t="str">
            <v>48" OD x 15'</v>
          </cell>
          <cell r="E64">
            <v>1000</v>
          </cell>
          <cell r="F64">
            <v>13359</v>
          </cell>
          <cell r="G64">
            <v>11460</v>
          </cell>
          <cell r="H64">
            <v>4770</v>
          </cell>
          <cell r="I64">
            <v>25.5</v>
          </cell>
          <cell r="J64">
            <v>31.7</v>
          </cell>
          <cell r="K64">
            <v>36.4</v>
          </cell>
          <cell r="L64">
            <v>41.1</v>
          </cell>
        </row>
        <row r="65">
          <cell r="C65">
            <v>55</v>
          </cell>
          <cell r="D65" t="str">
            <v>48" OD x 15'</v>
          </cell>
          <cell r="E65">
            <v>1200</v>
          </cell>
          <cell r="F65">
            <v>16170</v>
          </cell>
          <cell r="G65">
            <v>11200</v>
          </cell>
          <cell r="H65">
            <v>4660</v>
          </cell>
          <cell r="I65">
            <v>24.9</v>
          </cell>
          <cell r="J65">
            <v>31</v>
          </cell>
          <cell r="K65">
            <v>35.6</v>
          </cell>
          <cell r="L65">
            <v>40.200000000000003</v>
          </cell>
          <cell r="N65">
            <v>44.3</v>
          </cell>
        </row>
        <row r="66">
          <cell r="C66">
            <v>56</v>
          </cell>
          <cell r="D66" t="str">
            <v>48" OD x 15'</v>
          </cell>
          <cell r="E66">
            <v>1440</v>
          </cell>
          <cell r="F66">
            <v>19514</v>
          </cell>
          <cell r="G66">
            <v>10890</v>
          </cell>
          <cell r="H66">
            <v>4530</v>
          </cell>
          <cell r="I66">
            <v>24.2</v>
          </cell>
          <cell r="J66">
            <v>30.1</v>
          </cell>
          <cell r="K66">
            <v>34.6</v>
          </cell>
          <cell r="L66">
            <v>39.1</v>
          </cell>
          <cell r="N66">
            <v>43.1</v>
          </cell>
          <cell r="O66">
            <v>46.2</v>
          </cell>
        </row>
        <row r="67">
          <cell r="C67">
            <v>57</v>
          </cell>
          <cell r="D67" t="str">
            <v>48" ID x 10'</v>
          </cell>
          <cell r="E67">
            <v>720</v>
          </cell>
          <cell r="F67">
            <v>8462</v>
          </cell>
          <cell r="G67">
            <v>6435</v>
          </cell>
          <cell r="H67">
            <v>3750</v>
          </cell>
          <cell r="I67">
            <v>28.6</v>
          </cell>
          <cell r="J67">
            <v>35.6</v>
          </cell>
        </row>
        <row r="68">
          <cell r="C68">
            <v>58</v>
          </cell>
          <cell r="D68" t="str">
            <v>48" ID x 10'</v>
          </cell>
          <cell r="E68">
            <v>1000</v>
          </cell>
          <cell r="F68">
            <v>11387</v>
          </cell>
          <cell r="G68">
            <v>6435</v>
          </cell>
          <cell r="H68">
            <v>3750</v>
          </cell>
          <cell r="I68">
            <v>28.6</v>
          </cell>
          <cell r="J68">
            <v>35.6</v>
          </cell>
          <cell r="K68">
            <v>40.9</v>
          </cell>
          <cell r="L68">
            <v>46.2</v>
          </cell>
        </row>
        <row r="69">
          <cell r="C69">
            <v>59</v>
          </cell>
          <cell r="D69" t="str">
            <v>48" ID x 10'</v>
          </cell>
          <cell r="E69">
            <v>1200</v>
          </cell>
          <cell r="F69">
            <v>13664</v>
          </cell>
          <cell r="G69">
            <v>6435</v>
          </cell>
          <cell r="H69">
            <v>3750</v>
          </cell>
          <cell r="I69">
            <v>28.6</v>
          </cell>
          <cell r="J69">
            <v>35.6</v>
          </cell>
          <cell r="K69">
            <v>40.9</v>
          </cell>
          <cell r="L69">
            <v>46.2</v>
          </cell>
          <cell r="N69">
            <v>50.9</v>
          </cell>
        </row>
        <row r="70">
          <cell r="C70">
            <v>60</v>
          </cell>
          <cell r="D70" t="str">
            <v>48" ID x 10'</v>
          </cell>
          <cell r="E70">
            <v>1440</v>
          </cell>
          <cell r="F70">
            <v>17702</v>
          </cell>
          <cell r="G70">
            <v>6435</v>
          </cell>
          <cell r="H70">
            <v>3750</v>
          </cell>
          <cell r="I70">
            <v>28.6</v>
          </cell>
          <cell r="J70">
            <v>35.6</v>
          </cell>
          <cell r="K70">
            <v>40.9</v>
          </cell>
          <cell r="L70">
            <v>46.2</v>
          </cell>
          <cell r="N70">
            <v>50.9</v>
          </cell>
          <cell r="O70">
            <v>54.6</v>
          </cell>
        </row>
        <row r="71">
          <cell r="C71">
            <v>61</v>
          </cell>
          <cell r="D71" t="str">
            <v>48" ID x 15'</v>
          </cell>
          <cell r="E71">
            <v>720</v>
          </cell>
          <cell r="F71">
            <v>11704</v>
          </cell>
          <cell r="G71">
            <v>12870</v>
          </cell>
          <cell r="H71">
            <v>5360</v>
          </cell>
          <cell r="I71">
            <v>28.6</v>
          </cell>
          <cell r="J71">
            <v>35.6</v>
          </cell>
        </row>
        <row r="72">
          <cell r="C72">
            <v>62</v>
          </cell>
          <cell r="D72" t="str">
            <v>48" ID x 15'</v>
          </cell>
          <cell r="E72">
            <v>1000</v>
          </cell>
          <cell r="F72">
            <v>15742</v>
          </cell>
          <cell r="G72">
            <v>12870</v>
          </cell>
          <cell r="H72">
            <v>5360</v>
          </cell>
          <cell r="I72">
            <v>28.6</v>
          </cell>
          <cell r="J72">
            <v>35.6</v>
          </cell>
          <cell r="K72">
            <v>40.9</v>
          </cell>
          <cell r="L72">
            <v>46.2</v>
          </cell>
        </row>
        <row r="73">
          <cell r="C73">
            <v>63</v>
          </cell>
          <cell r="D73" t="str">
            <v>48" ID x 15'</v>
          </cell>
          <cell r="E73">
            <v>1200</v>
          </cell>
          <cell r="F73">
            <v>18770</v>
          </cell>
          <cell r="G73">
            <v>12870</v>
          </cell>
          <cell r="H73">
            <v>5360</v>
          </cell>
          <cell r="I73">
            <v>28.6</v>
          </cell>
          <cell r="J73">
            <v>35.6</v>
          </cell>
          <cell r="K73">
            <v>40.9</v>
          </cell>
          <cell r="L73">
            <v>46.2</v>
          </cell>
          <cell r="N73">
            <v>50.9</v>
          </cell>
        </row>
        <row r="74">
          <cell r="C74">
            <v>64</v>
          </cell>
          <cell r="D74" t="str">
            <v>48" ID x 15'</v>
          </cell>
          <cell r="E74">
            <v>1440</v>
          </cell>
          <cell r="F74">
            <v>24333</v>
          </cell>
          <cell r="G74">
            <v>12870</v>
          </cell>
          <cell r="H74">
            <v>5360</v>
          </cell>
          <cell r="I74">
            <v>28.6</v>
          </cell>
          <cell r="J74">
            <v>35.6</v>
          </cell>
          <cell r="K74">
            <v>40.9</v>
          </cell>
          <cell r="L74">
            <v>46.2</v>
          </cell>
          <cell r="N74">
            <v>50.9</v>
          </cell>
          <cell r="O74">
            <v>54.6</v>
          </cell>
        </row>
        <row r="75">
          <cell r="C75">
            <v>65</v>
          </cell>
          <cell r="D75" t="str">
            <v>54" ID x 10'</v>
          </cell>
          <cell r="E75">
            <v>720</v>
          </cell>
          <cell r="F75">
            <v>11185</v>
          </cell>
          <cell r="G75">
            <v>8145</v>
          </cell>
          <cell r="H75">
            <v>4100</v>
          </cell>
          <cell r="I75">
            <v>36.200000000000003</v>
          </cell>
          <cell r="J75">
            <v>45</v>
          </cell>
        </row>
        <row r="76">
          <cell r="C76">
            <v>66</v>
          </cell>
          <cell r="D76" t="str">
            <v>54" ID x 10'</v>
          </cell>
          <cell r="E76">
            <v>1000</v>
          </cell>
          <cell r="F76">
            <v>14332</v>
          </cell>
          <cell r="G76">
            <v>8145</v>
          </cell>
          <cell r="H76">
            <v>4100</v>
          </cell>
          <cell r="I76">
            <v>36.200000000000003</v>
          </cell>
          <cell r="J76">
            <v>45</v>
          </cell>
          <cell r="K76">
            <v>51.8</v>
          </cell>
          <cell r="L76">
            <v>58.5</v>
          </cell>
        </row>
        <row r="77">
          <cell r="C77">
            <v>67</v>
          </cell>
          <cell r="D77" t="str">
            <v>54" ID x 10'</v>
          </cell>
          <cell r="E77">
            <v>1200</v>
          </cell>
          <cell r="F77">
            <v>17518</v>
          </cell>
          <cell r="G77">
            <v>8145</v>
          </cell>
          <cell r="H77">
            <v>4100</v>
          </cell>
          <cell r="I77">
            <v>36.200000000000003</v>
          </cell>
          <cell r="J77">
            <v>45</v>
          </cell>
          <cell r="K77">
            <v>51.8</v>
          </cell>
          <cell r="L77">
            <v>58.5</v>
          </cell>
          <cell r="N77">
            <v>64.400000000000006</v>
          </cell>
        </row>
        <row r="78">
          <cell r="C78">
            <v>68</v>
          </cell>
          <cell r="D78" t="str">
            <v>54" ID x 10'</v>
          </cell>
          <cell r="E78">
            <v>1440</v>
          </cell>
          <cell r="F78">
            <v>21494</v>
          </cell>
          <cell r="G78">
            <v>8145</v>
          </cell>
          <cell r="H78">
            <v>4100</v>
          </cell>
          <cell r="I78">
            <v>36.200000000000003</v>
          </cell>
          <cell r="J78">
            <v>45</v>
          </cell>
          <cell r="K78">
            <v>51.8</v>
          </cell>
          <cell r="L78">
            <v>58.5</v>
          </cell>
          <cell r="N78">
            <v>64.400000000000006</v>
          </cell>
          <cell r="O78">
            <v>69.099999999999994</v>
          </cell>
        </row>
        <row r="79">
          <cell r="C79">
            <v>69</v>
          </cell>
          <cell r="D79" t="str">
            <v>54" ID x 15'</v>
          </cell>
          <cell r="E79">
            <v>720</v>
          </cell>
          <cell r="F79">
            <v>15238</v>
          </cell>
          <cell r="G79">
            <v>16290</v>
          </cell>
          <cell r="H79">
            <v>6830</v>
          </cell>
          <cell r="I79">
            <v>36.200000000000003</v>
          </cell>
          <cell r="J79">
            <v>45</v>
          </cell>
        </row>
        <row r="80">
          <cell r="C80">
            <v>70</v>
          </cell>
          <cell r="D80" t="str">
            <v>54" ID x 15'</v>
          </cell>
          <cell r="E80">
            <v>1000</v>
          </cell>
          <cell r="F80">
            <v>19633</v>
          </cell>
          <cell r="G80">
            <v>16290</v>
          </cell>
          <cell r="H80">
            <v>6830</v>
          </cell>
          <cell r="I80">
            <v>36.200000000000003</v>
          </cell>
          <cell r="J80">
            <v>45</v>
          </cell>
          <cell r="K80">
            <v>51.8</v>
          </cell>
          <cell r="L80">
            <v>58.5</v>
          </cell>
        </row>
        <row r="81">
          <cell r="C81">
            <v>71</v>
          </cell>
          <cell r="D81" t="str">
            <v>54" ID x 15'</v>
          </cell>
          <cell r="E81">
            <v>1200</v>
          </cell>
          <cell r="F81">
            <v>24087</v>
          </cell>
          <cell r="G81">
            <v>16290</v>
          </cell>
          <cell r="H81">
            <v>6830</v>
          </cell>
          <cell r="I81">
            <v>36.200000000000003</v>
          </cell>
          <cell r="J81">
            <v>45</v>
          </cell>
          <cell r="K81">
            <v>51.8</v>
          </cell>
          <cell r="L81">
            <v>58.5</v>
          </cell>
          <cell r="N81">
            <v>64.400000000000006</v>
          </cell>
        </row>
        <row r="82">
          <cell r="C82">
            <v>72</v>
          </cell>
          <cell r="D82" t="str">
            <v>54" ID x 15'</v>
          </cell>
          <cell r="E82">
            <v>1440</v>
          </cell>
          <cell r="F82">
            <v>29349</v>
          </cell>
          <cell r="G82">
            <v>16290</v>
          </cell>
          <cell r="H82">
            <v>6830</v>
          </cell>
          <cell r="I82">
            <v>36.200000000000003</v>
          </cell>
          <cell r="J82">
            <v>45</v>
          </cell>
          <cell r="K82">
            <v>51.8</v>
          </cell>
          <cell r="L82">
            <v>58.5</v>
          </cell>
          <cell r="N82">
            <v>64.400000000000006</v>
          </cell>
          <cell r="O82">
            <v>69.099999999999994</v>
          </cell>
        </row>
        <row r="83">
          <cell r="C83">
            <v>73</v>
          </cell>
          <cell r="D83" t="str">
            <v>60" ID x 10'</v>
          </cell>
          <cell r="E83">
            <v>720</v>
          </cell>
          <cell r="F83">
            <v>14061</v>
          </cell>
          <cell r="G83">
            <v>10050</v>
          </cell>
          <cell r="H83">
            <v>4180</v>
          </cell>
          <cell r="I83">
            <v>44.7</v>
          </cell>
          <cell r="J83">
            <v>55.6</v>
          </cell>
        </row>
        <row r="84">
          <cell r="C84">
            <v>74</v>
          </cell>
          <cell r="D84" t="str">
            <v>60" ID x 10'</v>
          </cell>
          <cell r="E84">
            <v>1000</v>
          </cell>
          <cell r="F84">
            <v>19355</v>
          </cell>
          <cell r="G84">
            <v>10050</v>
          </cell>
          <cell r="H84">
            <v>4180</v>
          </cell>
          <cell r="I84">
            <v>44.7</v>
          </cell>
          <cell r="J84">
            <v>55.6</v>
          </cell>
          <cell r="K84">
            <v>63.9</v>
          </cell>
          <cell r="L84">
            <v>72.2</v>
          </cell>
        </row>
        <row r="85">
          <cell r="C85">
            <v>75</v>
          </cell>
          <cell r="D85" t="str">
            <v>60" ID x 10'</v>
          </cell>
          <cell r="E85">
            <v>1200</v>
          </cell>
          <cell r="F85">
            <v>23478</v>
          </cell>
          <cell r="G85">
            <v>10050</v>
          </cell>
          <cell r="H85">
            <v>4180</v>
          </cell>
          <cell r="I85">
            <v>44.7</v>
          </cell>
          <cell r="J85">
            <v>55.6</v>
          </cell>
          <cell r="K85">
            <v>63.9</v>
          </cell>
          <cell r="L85">
            <v>72.2</v>
          </cell>
          <cell r="N85">
            <v>79.5</v>
          </cell>
        </row>
        <row r="86">
          <cell r="C86">
            <v>76</v>
          </cell>
          <cell r="D86" t="str">
            <v>60"ID x 10'</v>
          </cell>
          <cell r="E86">
            <v>1440</v>
          </cell>
          <cell r="F86">
            <v>28226</v>
          </cell>
          <cell r="G86">
            <v>10050</v>
          </cell>
          <cell r="H86">
            <v>4180</v>
          </cell>
          <cell r="I86">
            <v>44.7</v>
          </cell>
          <cell r="J86">
            <v>55.6</v>
          </cell>
          <cell r="K86">
            <v>63.9</v>
          </cell>
          <cell r="L86">
            <v>72.2</v>
          </cell>
          <cell r="N86">
            <v>79.5</v>
          </cell>
          <cell r="O86">
            <v>85.3</v>
          </cell>
        </row>
        <row r="87">
          <cell r="C87">
            <v>77</v>
          </cell>
          <cell r="D87" t="str">
            <v>60"ID x 15'</v>
          </cell>
          <cell r="E87">
            <v>720</v>
          </cell>
          <cell r="F87">
            <v>19011</v>
          </cell>
          <cell r="G87">
            <v>20100</v>
          </cell>
          <cell r="H87">
            <v>8360</v>
          </cell>
          <cell r="I87">
            <v>44.7</v>
          </cell>
          <cell r="J87">
            <v>55.6</v>
          </cell>
        </row>
        <row r="88">
          <cell r="C88">
            <v>78</v>
          </cell>
          <cell r="D88" t="str">
            <v>60" ID x 15'</v>
          </cell>
          <cell r="E88">
            <v>1000</v>
          </cell>
          <cell r="F88">
            <v>26159</v>
          </cell>
          <cell r="G88">
            <v>8360</v>
          </cell>
          <cell r="H88">
            <v>44.7</v>
          </cell>
          <cell r="I88">
            <v>55.6</v>
          </cell>
          <cell r="J88">
            <v>63.9</v>
          </cell>
          <cell r="K88">
            <v>72.2</v>
          </cell>
        </row>
        <row r="89">
          <cell r="C89">
            <v>79</v>
          </cell>
          <cell r="D89" t="str">
            <v>60" ID x 15'</v>
          </cell>
          <cell r="E89">
            <v>1200</v>
          </cell>
          <cell r="F89">
            <v>31693</v>
          </cell>
          <cell r="G89">
            <v>20100</v>
          </cell>
          <cell r="H89">
            <v>8360</v>
          </cell>
          <cell r="I89">
            <v>44.7</v>
          </cell>
          <cell r="J89">
            <v>55.6</v>
          </cell>
          <cell r="K89">
            <v>63.9</v>
          </cell>
          <cell r="L89">
            <v>72.2</v>
          </cell>
          <cell r="N89">
            <v>79.5</v>
          </cell>
        </row>
        <row r="90">
          <cell r="C90">
            <v>80</v>
          </cell>
          <cell r="D90" t="str">
            <v>60" ID x 15'</v>
          </cell>
          <cell r="E90">
            <v>1440</v>
          </cell>
          <cell r="F90">
            <v>37868</v>
          </cell>
          <cell r="G90">
            <v>20100</v>
          </cell>
          <cell r="H90">
            <v>8360</v>
          </cell>
          <cell r="I90">
            <v>44.7</v>
          </cell>
          <cell r="J90">
            <v>55.6</v>
          </cell>
          <cell r="K90">
            <v>63.9</v>
          </cell>
          <cell r="L90">
            <v>72.2</v>
          </cell>
          <cell r="N90">
            <v>79.5</v>
          </cell>
          <cell r="O90">
            <v>85.3</v>
          </cell>
        </row>
      </sheetData>
      <sheetData sheetId="7" refreshError="1">
        <row r="4">
          <cell r="C4" t="str">
            <v>Item</v>
          </cell>
          <cell r="D4" t="str">
            <v xml:space="preserve">DIA. x S-S </v>
          </cell>
          <cell r="E4" t="str">
            <v xml:space="preserve"> WP
 PSIG</v>
          </cell>
          <cell r="F4" t="str">
            <v xml:space="preserve"> Appx. WT.</v>
          </cell>
          <cell r="G4" t="str">
            <v>Liq. Cap AP. B/D</v>
          </cell>
          <cell r="H4" t="str">
            <v>Gas Cap. 400   PSIG</v>
          </cell>
          <cell r="I4" t="str">
            <v>Gas Cap. 600   PSIG</v>
          </cell>
          <cell r="J4" t="str">
            <v>Gas Cap. 800   PSIG</v>
          </cell>
          <cell r="K4" t="str">
            <v>Gas Cap. 1000   PSIG</v>
          </cell>
          <cell r="L4" t="str">
            <v>Gas Cap. 1200   PSIG</v>
          </cell>
          <cell r="M4" t="str">
            <v>Gas Cap. 1440   PSIG</v>
          </cell>
          <cell r="N4" t="str">
            <v>Cost $</v>
          </cell>
        </row>
        <row r="5">
          <cell r="C5">
            <v>6</v>
          </cell>
          <cell r="D5" t="str">
            <v>16" ODI x 10'</v>
          </cell>
          <cell r="E5">
            <v>1440</v>
          </cell>
          <cell r="F5">
            <v>2008</v>
          </cell>
          <cell r="G5">
            <v>870</v>
          </cell>
          <cell r="H5">
            <v>5.4</v>
          </cell>
          <cell r="I5">
            <v>6.7</v>
          </cell>
          <cell r="J5">
            <v>7.7</v>
          </cell>
          <cell r="K5">
            <v>8.6999999999999993</v>
          </cell>
          <cell r="L5">
            <v>9.6</v>
          </cell>
          <cell r="M5">
            <v>10.5</v>
          </cell>
          <cell r="N5">
            <v>0</v>
          </cell>
        </row>
        <row r="6">
          <cell r="C6">
            <v>10</v>
          </cell>
          <cell r="D6" t="str">
            <v>20" OD x 10'</v>
          </cell>
          <cell r="E6">
            <v>1000</v>
          </cell>
          <cell r="F6">
            <v>2069</v>
          </cell>
          <cell r="G6">
            <v>1360</v>
          </cell>
          <cell r="H6">
            <v>8.5</v>
          </cell>
          <cell r="I6">
            <v>10.7</v>
          </cell>
          <cell r="J6">
            <v>12.2</v>
          </cell>
          <cell r="K6">
            <v>13.8</v>
          </cell>
          <cell r="L6">
            <v>0</v>
          </cell>
          <cell r="M6">
            <v>0</v>
          </cell>
          <cell r="N6">
            <v>0</v>
          </cell>
        </row>
        <row r="7">
          <cell r="C7">
            <v>12</v>
          </cell>
          <cell r="D7" t="str">
            <v>20" OD x 10'</v>
          </cell>
          <cell r="E7">
            <v>1440</v>
          </cell>
          <cell r="F7">
            <v>2615</v>
          </cell>
          <cell r="G7">
            <v>1290</v>
          </cell>
          <cell r="H7">
            <v>8.1</v>
          </cell>
          <cell r="I7">
            <v>10.1</v>
          </cell>
          <cell r="J7">
            <v>11.6</v>
          </cell>
          <cell r="K7">
            <v>13.1</v>
          </cell>
          <cell r="L7">
            <v>14.4</v>
          </cell>
          <cell r="M7">
            <v>15.6</v>
          </cell>
          <cell r="N7">
            <v>0</v>
          </cell>
        </row>
        <row r="8">
          <cell r="C8">
            <v>20</v>
          </cell>
          <cell r="D8" t="str">
            <v>24" OD x 10'</v>
          </cell>
          <cell r="E8">
            <v>1440</v>
          </cell>
          <cell r="F8">
            <v>3186</v>
          </cell>
          <cell r="G8">
            <v>1950</v>
          </cell>
          <cell r="H8">
            <v>12.1</v>
          </cell>
          <cell r="I8">
            <v>15.1</v>
          </cell>
          <cell r="J8">
            <v>17.3</v>
          </cell>
          <cell r="K8">
            <v>19.600000000000001</v>
          </cell>
          <cell r="L8">
            <v>21.6</v>
          </cell>
          <cell r="M8">
            <v>23.4</v>
          </cell>
          <cell r="N8">
            <v>0</v>
          </cell>
        </row>
        <row r="10">
          <cell r="C10" t="str">
            <v>Item</v>
          </cell>
          <cell r="D10" t="str">
            <v xml:space="preserve">DIA. x S-S </v>
          </cell>
          <cell r="E10" t="str">
            <v xml:space="preserve"> WP
 PSIG</v>
          </cell>
          <cell r="F10" t="str">
            <v xml:space="preserve"> Appx. WT.</v>
          </cell>
          <cell r="G10" t="str">
            <v>Liq. Cap AP. B/D</v>
          </cell>
          <cell r="H10" t="str">
            <v>Gas Cap. 400   PSIG</v>
          </cell>
          <cell r="I10" t="str">
            <v>Gas Cap. 600   PSIG</v>
          </cell>
          <cell r="J10" t="str">
            <v>Gas Cap. 800   PSIG</v>
          </cell>
          <cell r="K10" t="str">
            <v>Gas Cap. 1000   PSIG</v>
          </cell>
          <cell r="L10" t="str">
            <v>Gas Cap. 1200   PSIG</v>
          </cell>
          <cell r="M10" t="str">
            <v>Gas Cap. 1440   PSIG</v>
          </cell>
          <cell r="N10" t="str">
            <v>Cost $</v>
          </cell>
        </row>
        <row r="11">
          <cell r="C11">
            <v>1</v>
          </cell>
          <cell r="D11" t="str">
            <v>16"OD x 7'6''</v>
          </cell>
          <cell r="E11">
            <v>1000</v>
          </cell>
          <cell r="F11">
            <v>1015</v>
          </cell>
          <cell r="G11">
            <v>670</v>
          </cell>
          <cell r="H11">
            <v>4.8</v>
          </cell>
          <cell r="I11">
            <v>6.2</v>
          </cell>
          <cell r="J11">
            <v>7</v>
          </cell>
          <cell r="K11">
            <v>7.8</v>
          </cell>
        </row>
        <row r="12">
          <cell r="C12">
            <v>2</v>
          </cell>
          <cell r="D12" t="str">
            <v>16"OD x 7'6''</v>
          </cell>
          <cell r="E12">
            <v>1200</v>
          </cell>
          <cell r="F12">
            <v>1281</v>
          </cell>
          <cell r="G12">
            <v>670</v>
          </cell>
          <cell r="H12">
            <v>4.8</v>
          </cell>
          <cell r="I12">
            <v>6.2</v>
          </cell>
          <cell r="J12">
            <v>7</v>
          </cell>
          <cell r="K12">
            <v>7.8</v>
          </cell>
          <cell r="L12">
            <v>8.6999999999999993</v>
          </cell>
        </row>
        <row r="13">
          <cell r="C13">
            <v>3</v>
          </cell>
          <cell r="D13" t="str">
            <v>16"OD x 7'6''</v>
          </cell>
          <cell r="E13">
            <v>1440</v>
          </cell>
          <cell r="F13">
            <v>1548</v>
          </cell>
          <cell r="G13">
            <v>650</v>
          </cell>
          <cell r="H13">
            <v>4.5999999999999996</v>
          </cell>
          <cell r="I13">
            <v>5.8</v>
          </cell>
          <cell r="J13">
            <v>6.6</v>
          </cell>
          <cell r="K13">
            <v>7.5</v>
          </cell>
          <cell r="L13">
            <v>8.1999999999999993</v>
          </cell>
          <cell r="M13">
            <v>8.9</v>
          </cell>
        </row>
        <row r="14">
          <cell r="C14">
            <v>4</v>
          </cell>
          <cell r="D14" t="str">
            <v>16" ODI x 10'</v>
          </cell>
          <cell r="E14">
            <v>1000</v>
          </cell>
          <cell r="F14">
            <v>1316</v>
          </cell>
          <cell r="G14">
            <v>900</v>
          </cell>
          <cell r="H14">
            <v>5.6</v>
          </cell>
          <cell r="I14">
            <v>7.1</v>
          </cell>
          <cell r="J14">
            <v>8.1</v>
          </cell>
          <cell r="K14">
            <v>9</v>
          </cell>
        </row>
        <row r="15">
          <cell r="C15">
            <v>5</v>
          </cell>
          <cell r="D15" t="str">
            <v>16" ODI x 10'</v>
          </cell>
          <cell r="E15">
            <v>1200</v>
          </cell>
          <cell r="F15">
            <v>1662</v>
          </cell>
          <cell r="G15">
            <v>900</v>
          </cell>
          <cell r="H15">
            <v>5.6</v>
          </cell>
          <cell r="I15">
            <v>7.1</v>
          </cell>
          <cell r="J15">
            <v>8.1</v>
          </cell>
          <cell r="K15">
            <v>9</v>
          </cell>
          <cell r="L15">
            <v>10.1</v>
          </cell>
        </row>
        <row r="16">
          <cell r="C16">
            <v>6</v>
          </cell>
          <cell r="D16" t="str">
            <v>16" ODI x 10'</v>
          </cell>
          <cell r="E16">
            <v>1440</v>
          </cell>
          <cell r="F16">
            <v>2008</v>
          </cell>
          <cell r="G16">
            <v>870</v>
          </cell>
          <cell r="H16">
            <v>5.4</v>
          </cell>
          <cell r="I16">
            <v>6.7</v>
          </cell>
          <cell r="J16">
            <v>7.7</v>
          </cell>
          <cell r="K16">
            <v>8.6999999999999993</v>
          </cell>
          <cell r="L16">
            <v>9.6</v>
          </cell>
          <cell r="M16">
            <v>10.5</v>
          </cell>
        </row>
        <row r="17">
          <cell r="C17">
            <v>7</v>
          </cell>
          <cell r="D17" t="str">
            <v>20" OD x 7'6''</v>
          </cell>
          <cell r="E17">
            <v>1000</v>
          </cell>
          <cell r="F17">
            <v>1604</v>
          </cell>
          <cell r="G17">
            <v>1010</v>
          </cell>
          <cell r="H17">
            <v>7.4</v>
          </cell>
          <cell r="I17">
            <v>9.1999999999999993</v>
          </cell>
          <cell r="J17">
            <v>10.6</v>
          </cell>
          <cell r="K17">
            <v>11.9</v>
          </cell>
        </row>
        <row r="18">
          <cell r="C18">
            <v>8</v>
          </cell>
          <cell r="D18" t="str">
            <v>20" OD x 7'6''</v>
          </cell>
          <cell r="E18">
            <v>1200</v>
          </cell>
          <cell r="F18">
            <v>1998</v>
          </cell>
          <cell r="G18">
            <v>1010</v>
          </cell>
          <cell r="H18">
            <v>7.4</v>
          </cell>
          <cell r="I18">
            <v>9.1999999999999993</v>
          </cell>
          <cell r="J18">
            <v>10.6</v>
          </cell>
          <cell r="K18">
            <v>11.9</v>
          </cell>
          <cell r="L18">
            <v>13.1</v>
          </cell>
        </row>
        <row r="19">
          <cell r="C19">
            <v>9</v>
          </cell>
          <cell r="D19" t="str">
            <v>20" OD x 7'6''</v>
          </cell>
          <cell r="E19">
            <v>1440</v>
          </cell>
          <cell r="F19">
            <v>2031</v>
          </cell>
          <cell r="G19">
            <v>970</v>
          </cell>
          <cell r="H19">
            <v>7</v>
          </cell>
          <cell r="I19">
            <v>8.6999999999999993</v>
          </cell>
          <cell r="J19">
            <v>10</v>
          </cell>
          <cell r="K19">
            <v>11.3</v>
          </cell>
          <cell r="L19">
            <v>12.4</v>
          </cell>
          <cell r="M19">
            <v>13.4</v>
          </cell>
        </row>
        <row r="20">
          <cell r="C20">
            <v>10</v>
          </cell>
          <cell r="D20" t="str">
            <v>20" OD x 10'</v>
          </cell>
          <cell r="E20">
            <v>1000</v>
          </cell>
          <cell r="F20">
            <v>2069</v>
          </cell>
          <cell r="G20">
            <v>1360</v>
          </cell>
          <cell r="H20">
            <v>8.5</v>
          </cell>
          <cell r="I20">
            <v>10.7</v>
          </cell>
          <cell r="J20">
            <v>12.2</v>
          </cell>
          <cell r="K20">
            <v>13.8</v>
          </cell>
        </row>
        <row r="21">
          <cell r="C21">
            <v>11</v>
          </cell>
          <cell r="D21" t="str">
            <v>20" OD x 10'</v>
          </cell>
          <cell r="E21">
            <v>0.12</v>
          </cell>
          <cell r="F21">
            <v>2582</v>
          </cell>
          <cell r="G21">
            <v>1360</v>
          </cell>
          <cell r="H21">
            <v>8.5</v>
          </cell>
          <cell r="I21">
            <v>10.7</v>
          </cell>
          <cell r="J21">
            <v>12.2</v>
          </cell>
          <cell r="K21">
            <v>13.8</v>
          </cell>
          <cell r="L21">
            <v>15.2</v>
          </cell>
        </row>
        <row r="22">
          <cell r="C22">
            <v>12</v>
          </cell>
          <cell r="D22" t="str">
            <v>20" OD x 10'</v>
          </cell>
          <cell r="E22">
            <v>1440</v>
          </cell>
          <cell r="F22">
            <v>2615</v>
          </cell>
          <cell r="G22">
            <v>1290</v>
          </cell>
          <cell r="H22">
            <v>8.1</v>
          </cell>
          <cell r="I22">
            <v>10.1</v>
          </cell>
          <cell r="J22">
            <v>11.6</v>
          </cell>
          <cell r="K22">
            <v>13.1</v>
          </cell>
          <cell r="L22">
            <v>14.4</v>
          </cell>
          <cell r="M22">
            <v>15.6</v>
          </cell>
        </row>
        <row r="23">
          <cell r="C23">
            <v>13</v>
          </cell>
          <cell r="D23" t="str">
            <v>24" OD x 7'6''</v>
          </cell>
          <cell r="E23">
            <v>720</v>
          </cell>
          <cell r="F23">
            <v>1329</v>
          </cell>
          <cell r="G23">
            <v>1590</v>
          </cell>
          <cell r="H23">
            <v>11.4</v>
          </cell>
          <cell r="I23">
            <v>14.1</v>
          </cell>
        </row>
        <row r="24">
          <cell r="C24">
            <v>14</v>
          </cell>
          <cell r="D24" t="str">
            <v>24" OD x 7'6''</v>
          </cell>
          <cell r="E24">
            <v>1000</v>
          </cell>
          <cell r="F24">
            <v>1947</v>
          </cell>
          <cell r="G24">
            <v>1520</v>
          </cell>
          <cell r="H24">
            <v>10.9</v>
          </cell>
          <cell r="I24">
            <v>13.4</v>
          </cell>
          <cell r="J24">
            <v>15.5</v>
          </cell>
          <cell r="K24">
            <v>17.5</v>
          </cell>
        </row>
        <row r="25">
          <cell r="C25">
            <v>15</v>
          </cell>
          <cell r="D25" t="str">
            <v>24" OD x 7'6''</v>
          </cell>
          <cell r="E25">
            <v>1200</v>
          </cell>
          <cell r="F25">
            <v>2260</v>
          </cell>
          <cell r="G25">
            <v>1510</v>
          </cell>
          <cell r="H25">
            <v>10.7</v>
          </cell>
          <cell r="I25">
            <v>13.3</v>
          </cell>
          <cell r="J25">
            <v>15.3</v>
          </cell>
          <cell r="K25">
            <v>17.3</v>
          </cell>
          <cell r="L25">
            <v>19</v>
          </cell>
        </row>
        <row r="26">
          <cell r="C26">
            <v>16</v>
          </cell>
          <cell r="D26" t="str">
            <v>24" OD x 7'6''</v>
          </cell>
          <cell r="E26">
            <v>1440</v>
          </cell>
          <cell r="F26">
            <v>2505</v>
          </cell>
          <cell r="G26">
            <v>1460</v>
          </cell>
          <cell r="H26">
            <v>10.4</v>
          </cell>
          <cell r="I26">
            <v>13</v>
          </cell>
          <cell r="J26">
            <v>15</v>
          </cell>
          <cell r="K26">
            <v>16.899999999999999</v>
          </cell>
          <cell r="L26">
            <v>18.600000000000001</v>
          </cell>
          <cell r="M26">
            <v>20.2</v>
          </cell>
        </row>
        <row r="27">
          <cell r="C27">
            <v>17</v>
          </cell>
          <cell r="D27" t="str">
            <v>24" OD x 10'</v>
          </cell>
          <cell r="E27">
            <v>720</v>
          </cell>
          <cell r="F27">
            <v>1677</v>
          </cell>
          <cell r="G27">
            <v>2120</v>
          </cell>
          <cell r="H27">
            <v>13.2</v>
          </cell>
          <cell r="I27">
            <v>16.399999999999999</v>
          </cell>
        </row>
        <row r="28">
          <cell r="C28">
            <v>18</v>
          </cell>
          <cell r="D28" t="str">
            <v>24" OD x 10'</v>
          </cell>
          <cell r="E28">
            <v>1000</v>
          </cell>
          <cell r="F28">
            <v>2463</v>
          </cell>
          <cell r="G28">
            <v>2030</v>
          </cell>
          <cell r="H28">
            <v>12.6</v>
          </cell>
          <cell r="I28">
            <v>15.6</v>
          </cell>
          <cell r="J28">
            <v>17.899999999999999</v>
          </cell>
          <cell r="K28">
            <v>20.3</v>
          </cell>
        </row>
        <row r="29">
          <cell r="C29">
            <v>19</v>
          </cell>
          <cell r="D29" t="str">
            <v>24" OD x 10'</v>
          </cell>
          <cell r="E29">
            <v>1200</v>
          </cell>
          <cell r="F29">
            <v>2859</v>
          </cell>
          <cell r="G29">
            <v>2010</v>
          </cell>
          <cell r="H29">
            <v>12.4</v>
          </cell>
          <cell r="I29">
            <v>15.4</v>
          </cell>
          <cell r="J29">
            <v>17.7</v>
          </cell>
          <cell r="K29">
            <v>20</v>
          </cell>
          <cell r="L29">
            <v>22</v>
          </cell>
        </row>
        <row r="30">
          <cell r="C30">
            <v>20</v>
          </cell>
          <cell r="D30" t="str">
            <v>24" OD x 10'</v>
          </cell>
          <cell r="E30">
            <v>1440</v>
          </cell>
          <cell r="F30">
            <v>3186</v>
          </cell>
          <cell r="G30">
            <v>1950</v>
          </cell>
          <cell r="H30">
            <v>12.1</v>
          </cell>
          <cell r="I30">
            <v>15.1</v>
          </cell>
          <cell r="J30">
            <v>17.3</v>
          </cell>
          <cell r="K30">
            <v>19.600000000000001</v>
          </cell>
          <cell r="L30">
            <v>21.6</v>
          </cell>
          <cell r="M30">
            <v>23.4</v>
          </cell>
        </row>
        <row r="31">
          <cell r="C31">
            <v>21</v>
          </cell>
          <cell r="D31" t="str">
            <v>30" OD 7'6''</v>
          </cell>
          <cell r="E31">
            <v>720</v>
          </cell>
          <cell r="F31">
            <v>2207</v>
          </cell>
          <cell r="G31">
            <v>2530</v>
          </cell>
          <cell r="H31">
            <v>17.899999999999999</v>
          </cell>
          <cell r="I31">
            <v>22.5</v>
          </cell>
        </row>
        <row r="32">
          <cell r="C32">
            <v>22</v>
          </cell>
          <cell r="D32" t="str">
            <v>30" OD 7'6''</v>
          </cell>
          <cell r="E32">
            <v>1000</v>
          </cell>
          <cell r="F32">
            <v>2972</v>
          </cell>
          <cell r="G32">
            <v>2450</v>
          </cell>
          <cell r="H32">
            <v>17.5</v>
          </cell>
          <cell r="I32">
            <v>22</v>
          </cell>
          <cell r="J32">
            <v>25.3</v>
          </cell>
          <cell r="K32">
            <v>28.5</v>
          </cell>
        </row>
        <row r="33">
          <cell r="C33">
            <v>23</v>
          </cell>
          <cell r="D33" t="str">
            <v>30" OD 7'6''</v>
          </cell>
          <cell r="E33">
            <v>1200</v>
          </cell>
          <cell r="F33">
            <v>3517</v>
          </cell>
          <cell r="G33">
            <v>2400</v>
          </cell>
          <cell r="H33">
            <v>16.899999999999999</v>
          </cell>
          <cell r="I33">
            <v>21.1</v>
          </cell>
          <cell r="J33">
            <v>24.3</v>
          </cell>
          <cell r="K33">
            <v>27.4</v>
          </cell>
          <cell r="L33">
            <v>30.2</v>
          </cell>
        </row>
        <row r="34">
          <cell r="C34">
            <v>24</v>
          </cell>
          <cell r="D34" t="str">
            <v>30" OD 7'6''</v>
          </cell>
          <cell r="E34">
            <v>1440</v>
          </cell>
          <cell r="F34">
            <v>4060</v>
          </cell>
          <cell r="G34">
            <v>2340</v>
          </cell>
          <cell r="H34">
            <v>16.5</v>
          </cell>
          <cell r="I34">
            <v>20.6</v>
          </cell>
          <cell r="J34">
            <v>23.6</v>
          </cell>
          <cell r="K34">
            <v>26.7</v>
          </cell>
          <cell r="L34">
            <v>29.4</v>
          </cell>
          <cell r="M34">
            <v>31.8</v>
          </cell>
        </row>
        <row r="35">
          <cell r="C35">
            <v>25</v>
          </cell>
          <cell r="D35" t="str">
            <v>30" OD 10'</v>
          </cell>
          <cell r="E35">
            <v>720</v>
          </cell>
          <cell r="F35">
            <v>2750</v>
          </cell>
          <cell r="G35">
            <v>3370</v>
          </cell>
          <cell r="H35">
            <v>20.7</v>
          </cell>
          <cell r="I35">
            <v>25.9</v>
          </cell>
        </row>
        <row r="36">
          <cell r="C36">
            <v>26</v>
          </cell>
          <cell r="D36" t="str">
            <v>30" OD 10'</v>
          </cell>
          <cell r="E36">
            <v>1000</v>
          </cell>
          <cell r="F36">
            <v>3726</v>
          </cell>
          <cell r="G36">
            <v>3270</v>
          </cell>
          <cell r="H36">
            <v>20.3</v>
          </cell>
          <cell r="I36">
            <v>25.4</v>
          </cell>
          <cell r="J36">
            <v>29.2</v>
          </cell>
          <cell r="K36">
            <v>33</v>
          </cell>
        </row>
        <row r="37">
          <cell r="C37">
            <v>27</v>
          </cell>
          <cell r="D37" t="str">
            <v>30" OD 10'</v>
          </cell>
          <cell r="E37">
            <v>1200</v>
          </cell>
          <cell r="F37">
            <v>4427</v>
          </cell>
          <cell r="G37">
            <v>3200</v>
          </cell>
          <cell r="H37">
            <v>19.600000000000001</v>
          </cell>
          <cell r="I37">
            <v>24.4</v>
          </cell>
          <cell r="J37">
            <v>28.1</v>
          </cell>
          <cell r="K37">
            <v>31.7</v>
          </cell>
          <cell r="L37">
            <v>34.9</v>
          </cell>
        </row>
        <row r="38">
          <cell r="C38">
            <v>28</v>
          </cell>
          <cell r="D38" t="str">
            <v>30" OD 10'</v>
          </cell>
          <cell r="E38">
            <v>1440</v>
          </cell>
          <cell r="F38">
            <v>5124</v>
          </cell>
          <cell r="G38">
            <v>3120</v>
          </cell>
          <cell r="H38">
            <v>19.100000000000001</v>
          </cell>
          <cell r="I38">
            <v>23.8</v>
          </cell>
          <cell r="J38">
            <v>27.3</v>
          </cell>
          <cell r="K38">
            <v>30.9</v>
          </cell>
          <cell r="L38">
            <v>34</v>
          </cell>
          <cell r="M38">
            <v>36.799999999999997</v>
          </cell>
        </row>
        <row r="39">
          <cell r="C39">
            <v>29</v>
          </cell>
          <cell r="D39" t="str">
            <v>30" OD 15'</v>
          </cell>
          <cell r="E39">
            <v>720</v>
          </cell>
          <cell r="F39">
            <v>3836</v>
          </cell>
          <cell r="G39">
            <v>5060</v>
          </cell>
          <cell r="H39">
            <v>24.8</v>
          </cell>
          <cell r="I39">
            <v>30.8</v>
          </cell>
        </row>
        <row r="40">
          <cell r="C40">
            <v>30</v>
          </cell>
          <cell r="D40" t="str">
            <v>30" OD 15'</v>
          </cell>
          <cell r="E40">
            <v>1000</v>
          </cell>
          <cell r="F40">
            <v>5235</v>
          </cell>
          <cell r="G40">
            <v>4900</v>
          </cell>
          <cell r="H40">
            <v>24.2</v>
          </cell>
          <cell r="I40">
            <v>30.2</v>
          </cell>
          <cell r="J40">
            <v>34.799999999999997</v>
          </cell>
          <cell r="K40">
            <v>39.200000000000003</v>
          </cell>
        </row>
        <row r="41">
          <cell r="C41">
            <v>31</v>
          </cell>
          <cell r="D41" t="str">
            <v>30" OD 15'</v>
          </cell>
          <cell r="E41">
            <v>1200</v>
          </cell>
          <cell r="F41">
            <v>6247</v>
          </cell>
          <cell r="G41">
            <v>4800</v>
          </cell>
          <cell r="H41">
            <v>23.6</v>
          </cell>
          <cell r="I41">
            <v>29.4</v>
          </cell>
          <cell r="J41">
            <v>33.9</v>
          </cell>
          <cell r="K41">
            <v>38.299999999999997</v>
          </cell>
          <cell r="L41">
            <v>42.2</v>
          </cell>
        </row>
        <row r="42">
          <cell r="C42">
            <v>32</v>
          </cell>
          <cell r="D42" t="str">
            <v>30" OD 15'</v>
          </cell>
          <cell r="E42">
            <v>1440</v>
          </cell>
          <cell r="F42">
            <v>7251</v>
          </cell>
          <cell r="G42">
            <v>4680</v>
          </cell>
          <cell r="H42">
            <v>22.8</v>
          </cell>
          <cell r="I42">
            <v>28.4</v>
          </cell>
          <cell r="J42">
            <v>32.6</v>
          </cell>
          <cell r="K42">
            <v>36.9</v>
          </cell>
          <cell r="L42">
            <v>40.6</v>
          </cell>
          <cell r="M42">
            <v>43</v>
          </cell>
        </row>
        <row r="43">
          <cell r="C43">
            <v>33</v>
          </cell>
          <cell r="D43" t="str">
            <v>36" OD 10'</v>
          </cell>
          <cell r="E43">
            <v>-720</v>
          </cell>
          <cell r="F43">
            <v>3995</v>
          </cell>
          <cell r="G43">
            <v>4790</v>
          </cell>
          <cell r="H43">
            <v>30.3</v>
          </cell>
          <cell r="I43">
            <v>37.6</v>
          </cell>
        </row>
        <row r="44">
          <cell r="C44">
            <v>34</v>
          </cell>
          <cell r="D44" t="str">
            <v>36" OD 10'</v>
          </cell>
          <cell r="E44">
            <v>1000</v>
          </cell>
          <cell r="F44">
            <v>5506</v>
          </cell>
          <cell r="G44">
            <v>4750</v>
          </cell>
          <cell r="H44">
            <v>29.1</v>
          </cell>
          <cell r="I44">
            <v>36.200000000000003</v>
          </cell>
          <cell r="J44">
            <v>41.7</v>
          </cell>
          <cell r="K44">
            <v>47.1</v>
          </cell>
        </row>
        <row r="45">
          <cell r="C45">
            <v>35</v>
          </cell>
          <cell r="D45" t="str">
            <v>36" OD 10'</v>
          </cell>
          <cell r="E45">
            <v>1200</v>
          </cell>
          <cell r="F45">
            <v>6407</v>
          </cell>
          <cell r="G45">
            <v>4580</v>
          </cell>
          <cell r="H45">
            <v>29</v>
          </cell>
          <cell r="I45">
            <v>36.6</v>
          </cell>
          <cell r="J45">
            <v>41.4</v>
          </cell>
          <cell r="K45">
            <v>46.8</v>
          </cell>
          <cell r="L45">
            <v>51.5</v>
          </cell>
        </row>
        <row r="46">
          <cell r="C46">
            <v>36</v>
          </cell>
          <cell r="D46" t="str">
            <v>36" OD 10'</v>
          </cell>
          <cell r="E46">
            <v>1440</v>
          </cell>
          <cell r="F46">
            <v>7626</v>
          </cell>
          <cell r="G46">
            <v>4410</v>
          </cell>
          <cell r="H46">
            <v>27</v>
          </cell>
          <cell r="I46">
            <v>33.6</v>
          </cell>
          <cell r="J46">
            <v>38.700000000000003</v>
          </cell>
          <cell r="K46">
            <v>43.7</v>
          </cell>
          <cell r="L46">
            <v>48.1</v>
          </cell>
          <cell r="M46">
            <v>48.8</v>
          </cell>
        </row>
        <row r="47">
          <cell r="C47">
            <v>37</v>
          </cell>
          <cell r="D47" t="str">
            <v>36" OD x 15'</v>
          </cell>
          <cell r="E47">
            <v>720</v>
          </cell>
          <cell r="F47">
            <v>5559</v>
          </cell>
          <cell r="G47">
            <v>7160</v>
          </cell>
          <cell r="H47">
            <v>36.5</v>
          </cell>
          <cell r="I47">
            <v>45.4</v>
          </cell>
        </row>
        <row r="48">
          <cell r="C48">
            <v>38</v>
          </cell>
          <cell r="D48" t="str">
            <v>36" OD x 15'</v>
          </cell>
          <cell r="E48">
            <v>1000</v>
          </cell>
          <cell r="F48">
            <v>7703</v>
          </cell>
          <cell r="G48">
            <v>7080</v>
          </cell>
          <cell r="H48">
            <v>35.799999999999997</v>
          </cell>
          <cell r="I48">
            <v>44.4</v>
          </cell>
          <cell r="J48">
            <v>51.2</v>
          </cell>
          <cell r="K48">
            <v>57.7</v>
          </cell>
        </row>
        <row r="49">
          <cell r="C49">
            <v>39</v>
          </cell>
          <cell r="D49" t="str">
            <v>36" OD x 15'</v>
          </cell>
          <cell r="E49">
            <v>1200</v>
          </cell>
          <cell r="F49">
            <v>8977</v>
          </cell>
          <cell r="G49">
            <v>6850</v>
          </cell>
          <cell r="H49">
            <v>34.9</v>
          </cell>
          <cell r="I49">
            <v>43.4</v>
          </cell>
          <cell r="J49">
            <v>50</v>
          </cell>
          <cell r="K49">
            <v>56.5</v>
          </cell>
          <cell r="L49">
            <v>62.1</v>
          </cell>
        </row>
        <row r="50">
          <cell r="C50">
            <v>40</v>
          </cell>
          <cell r="D50" t="str">
            <v>36" OD x 15'</v>
          </cell>
          <cell r="E50">
            <v>1440</v>
          </cell>
          <cell r="F50">
            <v>10689</v>
          </cell>
          <cell r="G50">
            <v>6580</v>
          </cell>
          <cell r="H50">
            <v>33.200000000000003</v>
          </cell>
          <cell r="I50">
            <v>41.2</v>
          </cell>
          <cell r="J50">
            <v>47.5</v>
          </cell>
          <cell r="K50">
            <v>53.6</v>
          </cell>
          <cell r="L50">
            <v>59</v>
          </cell>
          <cell r="M50">
            <v>64</v>
          </cell>
        </row>
        <row r="51">
          <cell r="C51">
            <v>41</v>
          </cell>
          <cell r="D51" t="str">
            <v>36" ID x 10'</v>
          </cell>
          <cell r="E51">
            <v>720</v>
          </cell>
          <cell r="F51">
            <v>4530</v>
          </cell>
          <cell r="G51">
            <v>5250</v>
          </cell>
          <cell r="H51">
            <v>31.7</v>
          </cell>
          <cell r="I51">
            <v>39.5</v>
          </cell>
        </row>
        <row r="52">
          <cell r="C52">
            <v>42</v>
          </cell>
          <cell r="D52" t="str">
            <v>36" ID x 10'</v>
          </cell>
          <cell r="E52">
            <v>1000</v>
          </cell>
          <cell r="F52">
            <v>6235</v>
          </cell>
          <cell r="G52">
            <v>5250</v>
          </cell>
          <cell r="H52">
            <v>31.7</v>
          </cell>
          <cell r="I52">
            <v>39.5</v>
          </cell>
          <cell r="J52">
            <v>45.5</v>
          </cell>
          <cell r="K52">
            <v>51.4</v>
          </cell>
        </row>
        <row r="53">
          <cell r="C53">
            <v>43</v>
          </cell>
          <cell r="D53" t="str">
            <v>36" ID x 10'</v>
          </cell>
          <cell r="E53">
            <v>1200</v>
          </cell>
          <cell r="F53">
            <v>7712</v>
          </cell>
          <cell r="G53">
            <v>5250</v>
          </cell>
          <cell r="H53">
            <v>31.7</v>
          </cell>
          <cell r="I53">
            <v>39.5</v>
          </cell>
          <cell r="J53">
            <v>45.5</v>
          </cell>
          <cell r="K53">
            <v>51.4</v>
          </cell>
          <cell r="L53">
            <v>56.5</v>
          </cell>
        </row>
        <row r="54">
          <cell r="C54">
            <v>44</v>
          </cell>
          <cell r="D54" t="str">
            <v>36" ID x 10'</v>
          </cell>
          <cell r="E54">
            <v>1440</v>
          </cell>
          <cell r="F54">
            <v>9090</v>
          </cell>
          <cell r="G54">
            <v>5250</v>
          </cell>
          <cell r="H54">
            <v>31.7</v>
          </cell>
          <cell r="I54">
            <v>39.5</v>
          </cell>
          <cell r="J54">
            <v>45.5</v>
          </cell>
          <cell r="K54">
            <v>51.4</v>
          </cell>
          <cell r="L54">
            <v>56.5</v>
          </cell>
          <cell r="M54">
            <v>61.4</v>
          </cell>
        </row>
        <row r="55">
          <cell r="C55">
            <v>45</v>
          </cell>
          <cell r="D55" t="str">
            <v>36" ID x 15'</v>
          </cell>
          <cell r="E55">
            <v>720</v>
          </cell>
          <cell r="F55">
            <v>6300</v>
          </cell>
          <cell r="G55">
            <v>7870</v>
          </cell>
          <cell r="H55">
            <v>39.299999999999997</v>
          </cell>
          <cell r="I55">
            <v>48.8</v>
          </cell>
        </row>
        <row r="56">
          <cell r="C56">
            <v>46</v>
          </cell>
          <cell r="D56" t="str">
            <v>36" ID x 15'</v>
          </cell>
          <cell r="E56">
            <v>1000</v>
          </cell>
          <cell r="F56">
            <v>8707</v>
          </cell>
          <cell r="G56">
            <v>7870</v>
          </cell>
          <cell r="H56">
            <v>39.299999999999997</v>
          </cell>
          <cell r="I56">
            <v>48.8</v>
          </cell>
          <cell r="J56">
            <v>56.2</v>
          </cell>
          <cell r="K56">
            <v>63.5</v>
          </cell>
        </row>
        <row r="57">
          <cell r="C57">
            <v>47</v>
          </cell>
          <cell r="D57" t="str">
            <v>36" ID x 15'</v>
          </cell>
          <cell r="E57">
            <v>1200</v>
          </cell>
          <cell r="F57">
            <v>10754</v>
          </cell>
          <cell r="G57">
            <v>7870</v>
          </cell>
          <cell r="H57">
            <v>39.299999999999997</v>
          </cell>
          <cell r="I57">
            <v>48.8</v>
          </cell>
          <cell r="J57">
            <v>56.2</v>
          </cell>
          <cell r="K57">
            <v>63.5</v>
          </cell>
          <cell r="L57">
            <v>69.8</v>
          </cell>
        </row>
        <row r="58">
          <cell r="C58">
            <v>48</v>
          </cell>
          <cell r="D58" t="str">
            <v>36" ID x 15'</v>
          </cell>
          <cell r="E58">
            <v>1440</v>
          </cell>
          <cell r="F58">
            <v>12709</v>
          </cell>
          <cell r="G58">
            <v>7870</v>
          </cell>
          <cell r="H58">
            <v>39.299999999999997</v>
          </cell>
          <cell r="I58">
            <v>48.8</v>
          </cell>
          <cell r="J58">
            <v>56.2</v>
          </cell>
          <cell r="K58">
            <v>63.5</v>
          </cell>
          <cell r="L58">
            <v>69.8</v>
          </cell>
          <cell r="M58">
            <v>75.900000000000006</v>
          </cell>
        </row>
        <row r="59">
          <cell r="C59">
            <v>49</v>
          </cell>
          <cell r="D59" t="str">
            <v xml:space="preserve">42" OD x 10' </v>
          </cell>
          <cell r="E59">
            <v>720</v>
          </cell>
          <cell r="F59">
            <v>5520</v>
          </cell>
          <cell r="G59">
            <v>6570</v>
          </cell>
          <cell r="H59">
            <v>40.1</v>
          </cell>
          <cell r="I59">
            <v>49.9</v>
          </cell>
        </row>
        <row r="60">
          <cell r="C60">
            <v>50</v>
          </cell>
          <cell r="D60" t="str">
            <v xml:space="preserve">42" OD x 10' </v>
          </cell>
          <cell r="E60">
            <v>1000</v>
          </cell>
          <cell r="F60">
            <v>7375</v>
          </cell>
          <cell r="G60">
            <v>6320</v>
          </cell>
          <cell r="H60">
            <v>38.6</v>
          </cell>
          <cell r="I60">
            <v>48</v>
          </cell>
          <cell r="J60">
            <v>55.3</v>
          </cell>
          <cell r="K60">
            <v>62.5</v>
          </cell>
        </row>
        <row r="61">
          <cell r="C61">
            <v>51</v>
          </cell>
          <cell r="D61" t="str">
            <v xml:space="preserve">42" OD x 10' </v>
          </cell>
          <cell r="E61">
            <v>1200</v>
          </cell>
          <cell r="F61">
            <v>9102</v>
          </cell>
          <cell r="G61">
            <v>6160</v>
          </cell>
          <cell r="H61">
            <v>37.6</v>
          </cell>
          <cell r="I61">
            <v>46.7</v>
          </cell>
          <cell r="J61">
            <v>53.9</v>
          </cell>
          <cell r="K61">
            <v>60.8</v>
          </cell>
          <cell r="L61">
            <v>66.8</v>
          </cell>
        </row>
        <row r="62">
          <cell r="C62">
            <v>52</v>
          </cell>
          <cell r="D62" t="str">
            <v xml:space="preserve">42" OD x 10' </v>
          </cell>
          <cell r="E62">
            <v>1440</v>
          </cell>
          <cell r="F62">
            <v>10555</v>
          </cell>
          <cell r="G62">
            <v>6050</v>
          </cell>
          <cell r="H62">
            <v>36.9</v>
          </cell>
          <cell r="I62">
            <v>45.9</v>
          </cell>
          <cell r="J62">
            <v>52.8</v>
          </cell>
          <cell r="K62">
            <v>59.6</v>
          </cell>
          <cell r="L62">
            <v>65.599999999999994</v>
          </cell>
          <cell r="M62">
            <v>71.2</v>
          </cell>
        </row>
        <row r="63">
          <cell r="C63">
            <v>53</v>
          </cell>
          <cell r="D63" t="str">
            <v>42" OD x 15'</v>
          </cell>
          <cell r="E63">
            <v>720</v>
          </cell>
          <cell r="F63">
            <v>7634</v>
          </cell>
          <cell r="G63">
            <v>9830</v>
          </cell>
          <cell r="H63">
            <v>49.1</v>
          </cell>
          <cell r="I63">
            <v>60.9</v>
          </cell>
        </row>
        <row r="64">
          <cell r="C64">
            <v>54</v>
          </cell>
          <cell r="D64" t="str">
            <v>42" OD x 15'</v>
          </cell>
          <cell r="E64">
            <v>1000</v>
          </cell>
          <cell r="F64">
            <v>10243</v>
          </cell>
          <cell r="G64">
            <v>9460</v>
          </cell>
          <cell r="H64">
            <v>47.2</v>
          </cell>
          <cell r="I64">
            <v>58.7</v>
          </cell>
          <cell r="J64">
            <v>67.5</v>
          </cell>
          <cell r="K64">
            <v>76.3</v>
          </cell>
        </row>
        <row r="65">
          <cell r="C65">
            <v>55</v>
          </cell>
          <cell r="D65" t="str">
            <v>42" OD x 15'</v>
          </cell>
          <cell r="E65">
            <v>1200</v>
          </cell>
          <cell r="F65">
            <v>12697</v>
          </cell>
          <cell r="G65">
            <v>9220</v>
          </cell>
          <cell r="H65">
            <v>46</v>
          </cell>
          <cell r="I65">
            <v>57.1</v>
          </cell>
          <cell r="J65">
            <v>65.7</v>
          </cell>
          <cell r="K65">
            <v>74.2</v>
          </cell>
          <cell r="L65">
            <v>81.7</v>
          </cell>
        </row>
        <row r="66">
          <cell r="C66">
            <v>56</v>
          </cell>
          <cell r="D66" t="str">
            <v>42" OD x 15'</v>
          </cell>
          <cell r="E66">
            <v>1440</v>
          </cell>
          <cell r="F66">
            <v>14724</v>
          </cell>
          <cell r="G66">
            <v>9050</v>
          </cell>
          <cell r="H66">
            <v>45.1</v>
          </cell>
          <cell r="I66">
            <v>56</v>
          </cell>
          <cell r="J66">
            <v>64.5</v>
          </cell>
          <cell r="K66">
            <v>72.8</v>
          </cell>
          <cell r="L66">
            <v>80.2</v>
          </cell>
          <cell r="M66">
            <v>87.5</v>
          </cell>
        </row>
        <row r="67">
          <cell r="C67">
            <v>57</v>
          </cell>
          <cell r="D67" t="str">
            <v>42" ID x 10'</v>
          </cell>
          <cell r="E67">
            <v>720</v>
          </cell>
          <cell r="F67">
            <v>6550</v>
          </cell>
          <cell r="G67">
            <v>7150</v>
          </cell>
          <cell r="H67">
            <v>43.6</v>
          </cell>
          <cell r="I67">
            <v>54.2</v>
          </cell>
        </row>
        <row r="68">
          <cell r="C68">
            <v>58</v>
          </cell>
          <cell r="D68" t="str">
            <v>42" ID x 10'</v>
          </cell>
          <cell r="E68">
            <v>1000</v>
          </cell>
          <cell r="F68">
            <v>8404</v>
          </cell>
          <cell r="G68">
            <v>7150</v>
          </cell>
          <cell r="H68">
            <v>43.6</v>
          </cell>
          <cell r="I68">
            <v>54.2</v>
          </cell>
          <cell r="J68">
            <v>62.4</v>
          </cell>
          <cell r="K68">
            <v>70.5</v>
          </cell>
        </row>
        <row r="69">
          <cell r="C69">
            <v>59</v>
          </cell>
          <cell r="D69" t="str">
            <v>42" ID x 10'</v>
          </cell>
          <cell r="E69">
            <v>1200</v>
          </cell>
          <cell r="F69">
            <v>10764</v>
          </cell>
          <cell r="G69">
            <v>7150</v>
          </cell>
          <cell r="H69">
            <v>43.6</v>
          </cell>
          <cell r="I69">
            <v>54.2</v>
          </cell>
          <cell r="J69">
            <v>62.4</v>
          </cell>
          <cell r="K69">
            <v>70.5</v>
          </cell>
          <cell r="L69">
            <v>77.5</v>
          </cell>
        </row>
        <row r="70">
          <cell r="C70">
            <v>60</v>
          </cell>
          <cell r="D70" t="str">
            <v>42" ID x 10'</v>
          </cell>
          <cell r="E70">
            <v>1440</v>
          </cell>
          <cell r="F70">
            <v>12477</v>
          </cell>
          <cell r="G70">
            <v>7150</v>
          </cell>
          <cell r="H70">
            <v>43.6</v>
          </cell>
          <cell r="I70">
            <v>54.2</v>
          </cell>
          <cell r="J70">
            <v>62.4</v>
          </cell>
          <cell r="K70">
            <v>70.5</v>
          </cell>
          <cell r="L70">
            <v>77.5</v>
          </cell>
          <cell r="M70">
            <v>84.2</v>
          </cell>
        </row>
        <row r="71">
          <cell r="C71">
            <v>61</v>
          </cell>
          <cell r="D71" t="str">
            <v>42" ID x 15'</v>
          </cell>
          <cell r="E71">
            <v>720</v>
          </cell>
          <cell r="F71">
            <v>9095</v>
          </cell>
          <cell r="G71">
            <v>10700</v>
          </cell>
          <cell r="H71">
            <v>53.3</v>
          </cell>
          <cell r="I71">
            <v>66.2</v>
          </cell>
        </row>
        <row r="72">
          <cell r="C72">
            <v>62</v>
          </cell>
          <cell r="D72" t="str">
            <v>42" ID x 15'</v>
          </cell>
          <cell r="E72">
            <v>1000</v>
          </cell>
          <cell r="F72">
            <v>11603</v>
          </cell>
          <cell r="G72">
            <v>10700</v>
          </cell>
          <cell r="H72">
            <v>53.3</v>
          </cell>
          <cell r="I72">
            <v>66.2</v>
          </cell>
          <cell r="J72">
            <v>76.2</v>
          </cell>
          <cell r="K72">
            <v>86.1</v>
          </cell>
        </row>
        <row r="73">
          <cell r="C73">
            <v>63</v>
          </cell>
          <cell r="D73" t="str">
            <v>42" ID x 15'</v>
          </cell>
          <cell r="E73">
            <v>1200</v>
          </cell>
          <cell r="F73">
            <v>14960</v>
          </cell>
          <cell r="G73">
            <v>10700</v>
          </cell>
          <cell r="H73">
            <v>53.3</v>
          </cell>
          <cell r="I73">
            <v>66.2</v>
          </cell>
          <cell r="J73">
            <v>76.2</v>
          </cell>
          <cell r="K73">
            <v>86.1</v>
          </cell>
          <cell r="L73">
            <v>94.8</v>
          </cell>
        </row>
        <row r="74">
          <cell r="C74">
            <v>64</v>
          </cell>
          <cell r="D74" t="str">
            <v>42" ID x 15'</v>
          </cell>
          <cell r="E74">
            <v>1440</v>
          </cell>
          <cell r="F74">
            <v>17346</v>
          </cell>
          <cell r="G74">
            <v>10700</v>
          </cell>
          <cell r="H74">
            <v>53.3</v>
          </cell>
          <cell r="I74">
            <v>66.2</v>
          </cell>
          <cell r="J74">
            <v>76.2</v>
          </cell>
          <cell r="K74">
            <v>86.1</v>
          </cell>
          <cell r="L74">
            <v>94.8</v>
          </cell>
          <cell r="M74">
            <v>103.4</v>
          </cell>
        </row>
        <row r="75">
          <cell r="C75">
            <v>65</v>
          </cell>
          <cell r="D75" t="str">
            <v>48" OD x 10'</v>
          </cell>
          <cell r="E75">
            <v>720</v>
          </cell>
          <cell r="F75">
            <v>7661</v>
          </cell>
          <cell r="G75">
            <v>8600</v>
          </cell>
          <cell r="H75">
            <v>50</v>
          </cell>
          <cell r="I75">
            <v>62.1</v>
          </cell>
        </row>
        <row r="76">
          <cell r="C76">
            <v>66</v>
          </cell>
          <cell r="D76" t="str">
            <v>48" OD x 10'</v>
          </cell>
          <cell r="E76">
            <v>1000</v>
          </cell>
          <cell r="F76">
            <v>9686</v>
          </cell>
          <cell r="G76">
            <v>8300</v>
          </cell>
          <cell r="H76">
            <v>48.5</v>
          </cell>
          <cell r="I76">
            <v>60.2</v>
          </cell>
          <cell r="J76">
            <v>69.5</v>
          </cell>
          <cell r="K76">
            <v>78.3</v>
          </cell>
        </row>
        <row r="77">
          <cell r="C77">
            <v>67</v>
          </cell>
          <cell r="D77" t="str">
            <v>48" OD x 10'</v>
          </cell>
          <cell r="E77">
            <v>1200</v>
          </cell>
          <cell r="F77">
            <v>11857</v>
          </cell>
          <cell r="G77">
            <v>8100</v>
          </cell>
          <cell r="H77">
            <v>47.4</v>
          </cell>
          <cell r="I77">
            <v>58.8</v>
          </cell>
          <cell r="J77">
            <v>67.900000000000006</v>
          </cell>
          <cell r="K77">
            <v>76.599999999999994</v>
          </cell>
          <cell r="L77">
            <v>84.1</v>
          </cell>
        </row>
        <row r="78">
          <cell r="C78">
            <v>68</v>
          </cell>
          <cell r="D78" t="str">
            <v>48" OD x 10'</v>
          </cell>
          <cell r="E78">
            <v>1440</v>
          </cell>
          <cell r="F78">
            <v>14246</v>
          </cell>
          <cell r="G78">
            <v>7900</v>
          </cell>
          <cell r="H78">
            <v>46</v>
          </cell>
          <cell r="I78">
            <v>57.2</v>
          </cell>
          <cell r="J78">
            <v>66</v>
          </cell>
          <cell r="K78">
            <v>74.5</v>
          </cell>
          <cell r="L78">
            <v>81.7</v>
          </cell>
          <cell r="M78">
            <v>88.5</v>
          </cell>
        </row>
        <row r="79">
          <cell r="C79">
            <v>69</v>
          </cell>
          <cell r="D79" t="str">
            <v>48" ID x 15'</v>
          </cell>
          <cell r="E79">
            <v>720</v>
          </cell>
          <cell r="F79">
            <v>10442</v>
          </cell>
          <cell r="G79">
            <v>12900</v>
          </cell>
          <cell r="H79">
            <v>61.1</v>
          </cell>
          <cell r="I79">
            <v>75.900000000000006</v>
          </cell>
        </row>
        <row r="80">
          <cell r="C80">
            <v>70</v>
          </cell>
          <cell r="D80" t="str">
            <v>48" ID x 15'</v>
          </cell>
          <cell r="E80">
            <v>1000</v>
          </cell>
          <cell r="F80">
            <v>13480</v>
          </cell>
          <cell r="G80">
            <v>12500</v>
          </cell>
          <cell r="H80">
            <v>59.2</v>
          </cell>
          <cell r="I80">
            <v>73.5</v>
          </cell>
          <cell r="J80">
            <v>84.6</v>
          </cell>
          <cell r="K80">
            <v>95.7</v>
          </cell>
        </row>
        <row r="81">
          <cell r="C81">
            <v>71</v>
          </cell>
          <cell r="D81" t="str">
            <v>48" ID x 15'</v>
          </cell>
          <cell r="E81">
            <v>1200</v>
          </cell>
          <cell r="F81">
            <v>16317</v>
          </cell>
          <cell r="G81">
            <v>12200</v>
          </cell>
          <cell r="H81">
            <v>57.9</v>
          </cell>
          <cell r="I81">
            <v>71.900000000000006</v>
          </cell>
          <cell r="J81">
            <v>82.9</v>
          </cell>
          <cell r="K81">
            <v>93.6</v>
          </cell>
          <cell r="L81">
            <v>102.9</v>
          </cell>
        </row>
        <row r="82">
          <cell r="C82">
            <v>72</v>
          </cell>
          <cell r="D82" t="str">
            <v>48" ID x 15'</v>
          </cell>
          <cell r="E82">
            <v>1440</v>
          </cell>
          <cell r="F82">
            <v>19691</v>
          </cell>
          <cell r="G82">
            <v>11900</v>
          </cell>
          <cell r="H82">
            <v>56.3</v>
          </cell>
          <cell r="I82">
            <v>69.900000000000006</v>
          </cell>
          <cell r="J82">
            <v>80.599999999999994</v>
          </cell>
          <cell r="K82">
            <v>91</v>
          </cell>
          <cell r="L82">
            <v>100</v>
          </cell>
          <cell r="M82">
            <v>108.7</v>
          </cell>
        </row>
        <row r="83">
          <cell r="C83">
            <v>73</v>
          </cell>
          <cell r="D83" t="str">
            <v>48" OD x 20'</v>
          </cell>
          <cell r="E83">
            <v>720</v>
          </cell>
          <cell r="F83">
            <v>13224</v>
          </cell>
          <cell r="G83">
            <v>17100</v>
          </cell>
          <cell r="H83">
            <v>68.3</v>
          </cell>
          <cell r="I83">
            <v>84.7</v>
          </cell>
        </row>
        <row r="84">
          <cell r="C84">
            <v>74</v>
          </cell>
          <cell r="D84" t="str">
            <v>48" OD x 20'</v>
          </cell>
          <cell r="E84">
            <v>1000</v>
          </cell>
          <cell r="F84">
            <v>17275</v>
          </cell>
          <cell r="G84">
            <v>16600</v>
          </cell>
          <cell r="H84">
            <v>66.2</v>
          </cell>
          <cell r="I84">
            <v>82.1</v>
          </cell>
          <cell r="J84">
            <v>94.6</v>
          </cell>
          <cell r="K84">
            <v>106.8</v>
          </cell>
        </row>
        <row r="85">
          <cell r="C85">
            <v>75</v>
          </cell>
          <cell r="D85" t="str">
            <v>48" OD x 20'</v>
          </cell>
          <cell r="E85">
            <v>1200</v>
          </cell>
          <cell r="F85">
            <v>20777</v>
          </cell>
          <cell r="G85">
            <v>16200</v>
          </cell>
          <cell r="H85">
            <v>64.7</v>
          </cell>
          <cell r="I85">
            <v>80.3</v>
          </cell>
          <cell r="J85">
            <v>92.5</v>
          </cell>
          <cell r="K85">
            <v>104.5</v>
          </cell>
          <cell r="L85">
            <v>114.9</v>
          </cell>
        </row>
        <row r="86">
          <cell r="C86">
            <v>76</v>
          </cell>
          <cell r="D86" t="str">
            <v>48" OD x 20'</v>
          </cell>
          <cell r="E86">
            <v>1440</v>
          </cell>
          <cell r="F86">
            <v>25136</v>
          </cell>
          <cell r="G86">
            <v>15700</v>
          </cell>
          <cell r="H86">
            <v>62.9</v>
          </cell>
          <cell r="I86">
            <v>78</v>
          </cell>
          <cell r="J86">
            <v>90</v>
          </cell>
          <cell r="K86">
            <v>101.5</v>
          </cell>
          <cell r="L86">
            <v>111.7</v>
          </cell>
          <cell r="M86">
            <v>121.3</v>
          </cell>
        </row>
        <row r="87">
          <cell r="C87">
            <v>77</v>
          </cell>
          <cell r="D87" t="str">
            <v>48" ID x 10'</v>
          </cell>
          <cell r="E87">
            <v>720</v>
          </cell>
          <cell r="F87">
            <v>8539</v>
          </cell>
          <cell r="G87">
            <v>9300</v>
          </cell>
          <cell r="H87">
            <v>54.4</v>
          </cell>
          <cell r="I87">
            <v>67.599999999999994</v>
          </cell>
        </row>
        <row r="88">
          <cell r="C88">
            <v>78</v>
          </cell>
          <cell r="D88" t="str">
            <v>48" ID x 10'</v>
          </cell>
          <cell r="E88">
            <v>1000</v>
          </cell>
          <cell r="F88">
            <v>11490</v>
          </cell>
          <cell r="G88">
            <v>9300</v>
          </cell>
          <cell r="H88">
            <v>54.4</v>
          </cell>
          <cell r="I88">
            <v>67.599999999999994</v>
          </cell>
          <cell r="J88">
            <v>78</v>
          </cell>
          <cell r="K88">
            <v>88</v>
          </cell>
        </row>
        <row r="89">
          <cell r="C89">
            <v>79</v>
          </cell>
          <cell r="D89" t="str">
            <v>48" ID x 10'</v>
          </cell>
          <cell r="E89">
            <v>1200</v>
          </cell>
          <cell r="F89">
            <v>13788</v>
          </cell>
          <cell r="G89">
            <v>9300</v>
          </cell>
          <cell r="H89">
            <v>54.4</v>
          </cell>
          <cell r="I89">
            <v>67.599999999999994</v>
          </cell>
          <cell r="J89">
            <v>78</v>
          </cell>
          <cell r="K89">
            <v>88</v>
          </cell>
          <cell r="L89">
            <v>96.6</v>
          </cell>
        </row>
        <row r="90">
          <cell r="C90">
            <v>80</v>
          </cell>
          <cell r="D90" t="str">
            <v>48" ID x 10'</v>
          </cell>
          <cell r="E90">
            <v>1440</v>
          </cell>
          <cell r="F90">
            <v>17863</v>
          </cell>
          <cell r="G90">
            <v>9300</v>
          </cell>
          <cell r="H90">
            <v>54.4</v>
          </cell>
          <cell r="I90">
            <v>67.599999999999994</v>
          </cell>
          <cell r="J90">
            <v>78</v>
          </cell>
          <cell r="K90">
            <v>88</v>
          </cell>
          <cell r="L90">
            <v>96.6</v>
          </cell>
          <cell r="M90">
            <v>104.6</v>
          </cell>
        </row>
        <row r="91">
          <cell r="C91">
            <v>81</v>
          </cell>
          <cell r="D91" t="str">
            <v>48" ID x 15'</v>
          </cell>
          <cell r="E91">
            <v>720</v>
          </cell>
          <cell r="F91">
            <v>11810</v>
          </cell>
          <cell r="G91">
            <v>14000</v>
          </cell>
          <cell r="H91">
            <v>66.5</v>
          </cell>
          <cell r="I91">
            <v>82.6</v>
          </cell>
        </row>
        <row r="92">
          <cell r="C92">
            <v>82</v>
          </cell>
          <cell r="D92" t="str">
            <v>48" ID x 15'</v>
          </cell>
          <cell r="E92">
            <v>1000</v>
          </cell>
          <cell r="F92">
            <v>15885</v>
          </cell>
          <cell r="G92">
            <v>14000</v>
          </cell>
          <cell r="H92">
            <v>66.5</v>
          </cell>
          <cell r="I92">
            <v>82.6</v>
          </cell>
          <cell r="J92">
            <v>95.2</v>
          </cell>
          <cell r="K92">
            <v>107.5</v>
          </cell>
        </row>
        <row r="93">
          <cell r="C93">
            <v>83</v>
          </cell>
          <cell r="D93" t="str">
            <v>48" ID x 15'</v>
          </cell>
          <cell r="E93">
            <v>1200</v>
          </cell>
          <cell r="F93">
            <v>18941</v>
          </cell>
          <cell r="G93">
            <v>14000</v>
          </cell>
          <cell r="H93">
            <v>66.5</v>
          </cell>
          <cell r="I93">
            <v>82.6</v>
          </cell>
          <cell r="J93">
            <v>95.2</v>
          </cell>
          <cell r="K93">
            <v>107.5</v>
          </cell>
          <cell r="L93">
            <v>118.2</v>
          </cell>
        </row>
        <row r="94">
          <cell r="C94">
            <v>84</v>
          </cell>
          <cell r="D94" t="str">
            <v>48" ID x 15'</v>
          </cell>
          <cell r="E94">
            <v>1440</v>
          </cell>
          <cell r="F94">
            <v>24554</v>
          </cell>
          <cell r="G94">
            <v>14000</v>
          </cell>
          <cell r="H94">
            <v>66.5</v>
          </cell>
          <cell r="I94">
            <v>82.6</v>
          </cell>
          <cell r="J94">
            <v>95.2</v>
          </cell>
          <cell r="K94">
            <v>107.5</v>
          </cell>
          <cell r="L94">
            <v>118.2</v>
          </cell>
          <cell r="M94">
            <v>128.5</v>
          </cell>
        </row>
        <row r="95">
          <cell r="C95">
            <v>85</v>
          </cell>
          <cell r="D95" t="str">
            <v>48" ID x 20'</v>
          </cell>
          <cell r="E95">
            <v>720</v>
          </cell>
          <cell r="F95">
            <v>15081</v>
          </cell>
          <cell r="G95">
            <v>18600</v>
          </cell>
          <cell r="H95">
            <v>74.3</v>
          </cell>
          <cell r="I95">
            <v>92.2</v>
          </cell>
        </row>
        <row r="96">
          <cell r="C96">
            <v>86</v>
          </cell>
          <cell r="D96" t="str">
            <v>48" ID x 20'</v>
          </cell>
          <cell r="E96">
            <v>1000</v>
          </cell>
          <cell r="F96">
            <v>20279</v>
          </cell>
          <cell r="G96">
            <v>18600</v>
          </cell>
          <cell r="H96">
            <v>74.3</v>
          </cell>
          <cell r="I96">
            <v>92.2</v>
          </cell>
          <cell r="J96">
            <v>106.3</v>
          </cell>
          <cell r="K96">
            <v>120</v>
          </cell>
        </row>
        <row r="97">
          <cell r="C97">
            <v>87</v>
          </cell>
          <cell r="D97" t="str">
            <v>48" ID x 20'</v>
          </cell>
          <cell r="E97">
            <v>1200</v>
          </cell>
          <cell r="F97">
            <v>24094</v>
          </cell>
          <cell r="G97">
            <v>18600</v>
          </cell>
          <cell r="H97">
            <v>74.3</v>
          </cell>
          <cell r="I97">
            <v>92.2</v>
          </cell>
          <cell r="J97">
            <v>106.3</v>
          </cell>
          <cell r="K97">
            <v>120</v>
          </cell>
          <cell r="L97">
            <v>132</v>
          </cell>
        </row>
        <row r="98">
          <cell r="C98">
            <v>88</v>
          </cell>
          <cell r="D98" t="str">
            <v>48" ID x 20'</v>
          </cell>
          <cell r="E98">
            <v>1440</v>
          </cell>
          <cell r="F98">
            <v>31246</v>
          </cell>
          <cell r="G98">
            <v>18600</v>
          </cell>
          <cell r="H98">
            <v>74.3</v>
          </cell>
          <cell r="I98">
            <v>92.2</v>
          </cell>
          <cell r="J98">
            <v>106.3</v>
          </cell>
          <cell r="K98">
            <v>120</v>
          </cell>
          <cell r="L98">
            <v>132</v>
          </cell>
          <cell r="M98">
            <v>143.4</v>
          </cell>
        </row>
        <row r="99">
          <cell r="C99">
            <v>89</v>
          </cell>
          <cell r="D99" t="str">
            <v>54" ID x 15'</v>
          </cell>
          <cell r="E99">
            <v>720</v>
          </cell>
          <cell r="F99">
            <v>15374</v>
          </cell>
          <cell r="G99">
            <v>17700</v>
          </cell>
          <cell r="H99">
            <v>73.400000000000006</v>
          </cell>
          <cell r="I99">
            <v>91</v>
          </cell>
        </row>
        <row r="100">
          <cell r="C100">
            <v>90</v>
          </cell>
          <cell r="D100" t="str">
            <v>54" ID x 15'</v>
          </cell>
          <cell r="E100">
            <v>1000</v>
          </cell>
          <cell r="F100">
            <v>19812</v>
          </cell>
          <cell r="G100">
            <v>17700</v>
          </cell>
          <cell r="H100">
            <v>73.400000000000006</v>
          </cell>
          <cell r="I100">
            <v>91</v>
          </cell>
          <cell r="J100">
            <v>105</v>
          </cell>
          <cell r="K100">
            <v>118.5</v>
          </cell>
        </row>
        <row r="101">
          <cell r="C101">
            <v>91</v>
          </cell>
          <cell r="D101" t="str">
            <v>54" ID x 15'</v>
          </cell>
          <cell r="E101">
            <v>1200</v>
          </cell>
          <cell r="F101">
            <v>24306</v>
          </cell>
          <cell r="G101">
            <v>17700</v>
          </cell>
          <cell r="H101">
            <v>73.400000000000006</v>
          </cell>
          <cell r="I101">
            <v>91</v>
          </cell>
          <cell r="J101">
            <v>105</v>
          </cell>
          <cell r="K101">
            <v>118.5</v>
          </cell>
          <cell r="L101">
            <v>130.4</v>
          </cell>
        </row>
        <row r="102">
          <cell r="C102">
            <v>92</v>
          </cell>
          <cell r="D102" t="str">
            <v>54" ID x 15'</v>
          </cell>
          <cell r="E102">
            <v>1440</v>
          </cell>
          <cell r="F102">
            <v>29615</v>
          </cell>
          <cell r="G102">
            <v>17700</v>
          </cell>
          <cell r="H102">
            <v>73.400000000000006</v>
          </cell>
          <cell r="I102">
            <v>91</v>
          </cell>
          <cell r="J102">
            <v>105</v>
          </cell>
          <cell r="K102">
            <v>118.5</v>
          </cell>
          <cell r="L102">
            <v>130.4</v>
          </cell>
          <cell r="M102">
            <v>141.69999999999999</v>
          </cell>
        </row>
        <row r="103">
          <cell r="C103">
            <v>93</v>
          </cell>
          <cell r="D103" t="str">
            <v>54" ID x 20'</v>
          </cell>
          <cell r="E103">
            <v>720</v>
          </cell>
          <cell r="F103">
            <v>19462</v>
          </cell>
          <cell r="G103">
            <v>23600</v>
          </cell>
          <cell r="H103">
            <v>84.7</v>
          </cell>
          <cell r="I103">
            <v>105.4</v>
          </cell>
        </row>
        <row r="104">
          <cell r="C104">
            <v>94</v>
          </cell>
          <cell r="D104" t="str">
            <v>54" ID x 20'</v>
          </cell>
          <cell r="E104">
            <v>1000</v>
          </cell>
          <cell r="F104">
            <v>25161</v>
          </cell>
          <cell r="G104">
            <v>23600</v>
          </cell>
          <cell r="H104">
            <v>84.7</v>
          </cell>
          <cell r="I104">
            <v>105.4</v>
          </cell>
          <cell r="J104">
            <v>121.2</v>
          </cell>
          <cell r="K104">
            <v>137</v>
          </cell>
        </row>
        <row r="105">
          <cell r="C105">
            <v>95</v>
          </cell>
          <cell r="D105" t="str">
            <v>54" ID x 20'</v>
          </cell>
          <cell r="E105">
            <v>1200</v>
          </cell>
          <cell r="F105">
            <v>30934</v>
          </cell>
          <cell r="G105">
            <v>23600</v>
          </cell>
          <cell r="H105">
            <v>84.7</v>
          </cell>
          <cell r="I105">
            <v>105.4</v>
          </cell>
          <cell r="J105">
            <v>121.2</v>
          </cell>
          <cell r="K105">
            <v>137</v>
          </cell>
          <cell r="L105">
            <v>150.80000000000001</v>
          </cell>
        </row>
        <row r="106">
          <cell r="C106">
            <v>96</v>
          </cell>
          <cell r="D106" t="str">
            <v>54" ID x 20'</v>
          </cell>
          <cell r="E106">
            <v>1440</v>
          </cell>
          <cell r="F106">
            <v>37540</v>
          </cell>
          <cell r="G106">
            <v>23600</v>
          </cell>
          <cell r="H106">
            <v>84.7</v>
          </cell>
          <cell r="I106">
            <v>105.4</v>
          </cell>
          <cell r="J106">
            <v>121.2</v>
          </cell>
          <cell r="K106">
            <v>137</v>
          </cell>
          <cell r="L106">
            <v>150.80000000000001</v>
          </cell>
          <cell r="M106">
            <v>163.6</v>
          </cell>
        </row>
        <row r="107">
          <cell r="C107">
            <v>97</v>
          </cell>
          <cell r="D107" t="str">
            <v>60" ID x 15'</v>
          </cell>
          <cell r="E107">
            <v>720</v>
          </cell>
          <cell r="F107">
            <v>19184</v>
          </cell>
          <cell r="G107">
            <v>21800</v>
          </cell>
          <cell r="H107">
            <v>90.3</v>
          </cell>
          <cell r="I107">
            <v>112.2</v>
          </cell>
        </row>
        <row r="108">
          <cell r="C108">
            <v>98</v>
          </cell>
          <cell r="D108" t="str">
            <v>60" ID x 15'</v>
          </cell>
          <cell r="E108">
            <v>1000</v>
          </cell>
          <cell r="F108">
            <v>26397</v>
          </cell>
          <cell r="G108">
            <v>21800</v>
          </cell>
          <cell r="H108">
            <v>90.3</v>
          </cell>
          <cell r="I108">
            <v>112.2</v>
          </cell>
          <cell r="J108">
            <v>129.19999999999999</v>
          </cell>
          <cell r="K108">
            <v>146</v>
          </cell>
        </row>
        <row r="109">
          <cell r="C109">
            <v>99</v>
          </cell>
          <cell r="D109" t="str">
            <v>60" ID x 15'</v>
          </cell>
          <cell r="E109">
            <v>1200</v>
          </cell>
          <cell r="F109">
            <v>31981</v>
          </cell>
          <cell r="G109">
            <v>21800</v>
          </cell>
          <cell r="H109">
            <v>90.3</v>
          </cell>
          <cell r="I109">
            <v>112.2</v>
          </cell>
          <cell r="J109">
            <v>129.19999999999999</v>
          </cell>
          <cell r="K109">
            <v>146</v>
          </cell>
          <cell r="L109">
            <v>160.6</v>
          </cell>
        </row>
        <row r="110">
          <cell r="C110">
            <v>100</v>
          </cell>
          <cell r="D110" t="str">
            <v>60" ID x 15'</v>
          </cell>
          <cell r="E110">
            <v>1440</v>
          </cell>
          <cell r="F110">
            <v>38212</v>
          </cell>
          <cell r="G110">
            <v>21800</v>
          </cell>
          <cell r="H110">
            <v>90.3</v>
          </cell>
          <cell r="I110">
            <v>112.2</v>
          </cell>
          <cell r="J110">
            <v>129.19999999999999</v>
          </cell>
          <cell r="K110">
            <v>146</v>
          </cell>
          <cell r="L110">
            <v>160.6</v>
          </cell>
          <cell r="M110">
            <v>174.5</v>
          </cell>
        </row>
        <row r="111">
          <cell r="C111">
            <v>101</v>
          </cell>
          <cell r="D111" t="str">
            <v>60" ID x 20'</v>
          </cell>
          <cell r="E111">
            <v>720</v>
          </cell>
          <cell r="F111">
            <v>24178</v>
          </cell>
          <cell r="G111">
            <v>29000</v>
          </cell>
          <cell r="H111">
            <v>102.8</v>
          </cell>
          <cell r="I111">
            <v>127.5</v>
          </cell>
        </row>
        <row r="112">
          <cell r="C112">
            <v>102</v>
          </cell>
          <cell r="D112" t="str">
            <v>60" ID x 20'</v>
          </cell>
          <cell r="E112">
            <v>1000</v>
          </cell>
          <cell r="F112">
            <v>33264</v>
          </cell>
          <cell r="G112">
            <v>29000</v>
          </cell>
          <cell r="H112">
            <v>102.8</v>
          </cell>
          <cell r="I112">
            <v>127.5</v>
          </cell>
          <cell r="J112">
            <v>146.9</v>
          </cell>
          <cell r="K112">
            <v>166</v>
          </cell>
        </row>
        <row r="113">
          <cell r="C113">
            <v>103</v>
          </cell>
          <cell r="D113" t="str">
            <v>60" ID x 20'</v>
          </cell>
          <cell r="E113">
            <v>1200</v>
          </cell>
          <cell r="F113">
            <v>40271</v>
          </cell>
          <cell r="G113">
            <v>29000</v>
          </cell>
          <cell r="H113">
            <v>102.8</v>
          </cell>
          <cell r="I113">
            <v>127.5</v>
          </cell>
          <cell r="J113">
            <v>146.9</v>
          </cell>
          <cell r="K113">
            <v>166</v>
          </cell>
          <cell r="L113">
            <v>182.8</v>
          </cell>
        </row>
        <row r="114">
          <cell r="C114">
            <v>104</v>
          </cell>
          <cell r="D114" t="str">
            <v>60" ID x 20'</v>
          </cell>
          <cell r="E114">
            <v>1440</v>
          </cell>
          <cell r="F114">
            <v>47942</v>
          </cell>
          <cell r="G114">
            <v>29000</v>
          </cell>
          <cell r="H114">
            <v>102.8</v>
          </cell>
          <cell r="I114">
            <v>127.5</v>
          </cell>
          <cell r="J114">
            <v>146.9</v>
          </cell>
          <cell r="K114">
            <v>166</v>
          </cell>
          <cell r="L114">
            <v>182.8</v>
          </cell>
          <cell r="M114">
            <v>198.4</v>
          </cell>
        </row>
      </sheetData>
      <sheetData sheetId="8" refreshError="1">
        <row r="4">
          <cell r="C4" t="str">
            <v>Item</v>
          </cell>
          <cell r="D4" t="str">
            <v xml:space="preserve">DIA. x S-S </v>
          </cell>
          <cell r="E4" t="str">
            <v xml:space="preserve"> WP
 PSIG</v>
          </cell>
          <cell r="F4" t="str">
            <v xml:space="preserve"> Appx. WT.</v>
          </cell>
          <cell r="G4" t="str">
            <v>Liq. Cap AP. B/D</v>
          </cell>
          <cell r="H4" t="str">
            <v>Gas Cap. 400   PSIG</v>
          </cell>
          <cell r="I4" t="str">
            <v>Gas Cap. 600   PSIG</v>
          </cell>
          <cell r="J4" t="str">
            <v>Gas Cap. 800   PSIG</v>
          </cell>
          <cell r="K4" t="str">
            <v>Gas Cap. 1000   PSIG</v>
          </cell>
          <cell r="L4" t="str">
            <v>Gas Cap. 1200   PSIG</v>
          </cell>
          <cell r="M4" t="str">
            <v>Gas Cap. 1440   PSIG</v>
          </cell>
          <cell r="N4" t="str">
            <v>Cost $</v>
          </cell>
        </row>
        <row r="5">
          <cell r="C5">
            <v>1</v>
          </cell>
          <cell r="D5" t="str">
            <v>20" OD x 7'6''</v>
          </cell>
          <cell r="E5">
            <v>1000</v>
          </cell>
          <cell r="F5">
            <v>1356</v>
          </cell>
          <cell r="G5">
            <v>305</v>
          </cell>
          <cell r="H5">
            <v>5.2</v>
          </cell>
          <cell r="I5">
            <v>6.5</v>
          </cell>
          <cell r="J5">
            <v>7.4</v>
          </cell>
          <cell r="K5">
            <v>8.3000000000000007</v>
          </cell>
          <cell r="L5">
            <v>0</v>
          </cell>
          <cell r="M5">
            <v>0</v>
          </cell>
          <cell r="N5">
            <v>0</v>
          </cell>
        </row>
        <row r="6">
          <cell r="C6">
            <v>5</v>
          </cell>
          <cell r="D6" t="str">
            <v>20" OD x 10'</v>
          </cell>
          <cell r="E6">
            <v>1200</v>
          </cell>
          <cell r="F6">
            <v>2048</v>
          </cell>
          <cell r="G6">
            <v>500</v>
          </cell>
          <cell r="H6">
            <v>6</v>
          </cell>
          <cell r="I6">
            <v>7.5</v>
          </cell>
          <cell r="J6">
            <v>8.5</v>
          </cell>
          <cell r="K6">
            <v>9.6999999999999993</v>
          </cell>
          <cell r="L6">
            <v>10.6</v>
          </cell>
          <cell r="M6">
            <v>0</v>
          </cell>
          <cell r="N6">
            <v>0</v>
          </cell>
        </row>
        <row r="7">
          <cell r="C7">
            <v>10</v>
          </cell>
          <cell r="D7" t="str">
            <v>24" OD x 7'6''</v>
          </cell>
          <cell r="E7">
            <v>1440</v>
          </cell>
          <cell r="F7">
            <v>2528</v>
          </cell>
          <cell r="G7">
            <v>440</v>
          </cell>
          <cell r="H7">
            <v>7.3</v>
          </cell>
          <cell r="I7">
            <v>9.1</v>
          </cell>
          <cell r="J7">
            <v>10.5</v>
          </cell>
          <cell r="K7">
            <v>11.8</v>
          </cell>
          <cell r="L7">
            <v>13</v>
          </cell>
          <cell r="M7">
            <v>14.1</v>
          </cell>
          <cell r="N7">
            <v>0</v>
          </cell>
        </row>
        <row r="8">
          <cell r="C8">
            <v>15</v>
          </cell>
          <cell r="D8" t="str">
            <v>30" OD x 7'6"</v>
          </cell>
          <cell r="E8">
            <v>720</v>
          </cell>
          <cell r="F8">
            <v>2226</v>
          </cell>
          <cell r="G8">
            <v>770</v>
          </cell>
          <cell r="H8">
            <v>12.5</v>
          </cell>
          <cell r="I8">
            <v>15.7</v>
          </cell>
          <cell r="J8">
            <v>0</v>
          </cell>
          <cell r="K8">
            <v>0</v>
          </cell>
          <cell r="L8">
            <v>0</v>
          </cell>
          <cell r="M8">
            <v>0</v>
          </cell>
          <cell r="N8">
            <v>0</v>
          </cell>
        </row>
        <row r="10">
          <cell r="C10" t="str">
            <v>Item</v>
          </cell>
          <cell r="D10" t="str">
            <v xml:space="preserve">DIA. x S-S </v>
          </cell>
          <cell r="E10" t="str">
            <v xml:space="preserve"> WP
 PSIG</v>
          </cell>
          <cell r="F10" t="str">
            <v xml:space="preserve"> Appx. WT.</v>
          </cell>
          <cell r="G10" t="str">
            <v>Liq. Cap AP. B/D</v>
          </cell>
          <cell r="H10" t="str">
            <v>Gas Cap. 400   PSIG</v>
          </cell>
          <cell r="I10" t="str">
            <v>Gas Cap. 600   PSIG</v>
          </cell>
          <cell r="J10" t="str">
            <v>Gas Cap. 800   PSIG</v>
          </cell>
          <cell r="K10" t="str">
            <v>Gas Cap. 1000   PSIG</v>
          </cell>
          <cell r="L10" t="str">
            <v>Gas Cap. 1200   PSIG</v>
          </cell>
          <cell r="M10" t="str">
            <v>Gas Cap. 1440   PSIG</v>
          </cell>
          <cell r="N10" t="str">
            <v>Cost $</v>
          </cell>
        </row>
        <row r="11">
          <cell r="C11">
            <v>1</v>
          </cell>
          <cell r="D11" t="str">
            <v>20" OD x 7'6''</v>
          </cell>
          <cell r="E11">
            <v>1000</v>
          </cell>
          <cell r="F11">
            <v>1356</v>
          </cell>
          <cell r="G11">
            <v>305</v>
          </cell>
          <cell r="H11">
            <v>5.2</v>
          </cell>
          <cell r="I11">
            <v>6.5</v>
          </cell>
          <cell r="J11">
            <v>7.4</v>
          </cell>
          <cell r="K11">
            <v>8.3000000000000007</v>
          </cell>
        </row>
        <row r="12">
          <cell r="C12">
            <v>2</v>
          </cell>
          <cell r="D12" t="str">
            <v>20" OD x 7'6''</v>
          </cell>
          <cell r="E12">
            <v>1200</v>
          </cell>
          <cell r="F12">
            <v>1712</v>
          </cell>
          <cell r="G12">
            <v>305</v>
          </cell>
          <cell r="H12">
            <v>5.2</v>
          </cell>
          <cell r="I12">
            <v>6.5</v>
          </cell>
          <cell r="J12">
            <v>7.4</v>
          </cell>
          <cell r="K12">
            <v>8.3000000000000007</v>
          </cell>
          <cell r="L12">
            <v>9.1999999999999993</v>
          </cell>
        </row>
        <row r="13">
          <cell r="C13">
            <v>3</v>
          </cell>
          <cell r="D13" t="str">
            <v>20" OD x 7'6''</v>
          </cell>
          <cell r="E13">
            <v>1440</v>
          </cell>
          <cell r="F13">
            <v>2058</v>
          </cell>
          <cell r="G13">
            <v>295</v>
          </cell>
          <cell r="H13">
            <v>4.9000000000000004</v>
          </cell>
          <cell r="I13">
            <v>6.1</v>
          </cell>
          <cell r="J13">
            <v>7</v>
          </cell>
          <cell r="K13">
            <v>7.9</v>
          </cell>
          <cell r="L13">
            <v>8.6999999999999993</v>
          </cell>
          <cell r="M13">
            <v>9.4</v>
          </cell>
        </row>
        <row r="14">
          <cell r="C14">
            <v>4</v>
          </cell>
          <cell r="D14" t="str">
            <v>20" OD x 10'</v>
          </cell>
          <cell r="E14">
            <v>1000</v>
          </cell>
          <cell r="F14">
            <v>1654</v>
          </cell>
          <cell r="G14">
            <v>500</v>
          </cell>
          <cell r="H14">
            <v>6</v>
          </cell>
          <cell r="I14">
            <v>7.5</v>
          </cell>
          <cell r="J14">
            <v>8.5</v>
          </cell>
          <cell r="K14">
            <v>9.6999999999999993</v>
          </cell>
        </row>
        <row r="15">
          <cell r="C15">
            <v>5</v>
          </cell>
          <cell r="D15" t="str">
            <v>20" OD x 10'</v>
          </cell>
          <cell r="E15">
            <v>1200</v>
          </cell>
          <cell r="F15">
            <v>2048</v>
          </cell>
          <cell r="G15">
            <v>500</v>
          </cell>
          <cell r="H15">
            <v>6</v>
          </cell>
          <cell r="I15">
            <v>7.5</v>
          </cell>
          <cell r="J15">
            <v>8.5</v>
          </cell>
          <cell r="K15">
            <v>9.6999999999999993</v>
          </cell>
          <cell r="L15">
            <v>10.6</v>
          </cell>
        </row>
        <row r="16">
          <cell r="C16">
            <v>6</v>
          </cell>
          <cell r="D16" t="str">
            <v>20" OD x 10'</v>
          </cell>
          <cell r="E16">
            <v>1440</v>
          </cell>
          <cell r="F16">
            <v>2081</v>
          </cell>
          <cell r="G16">
            <v>475</v>
          </cell>
          <cell r="H16">
            <v>5.7</v>
          </cell>
          <cell r="I16">
            <v>7.1</v>
          </cell>
          <cell r="J16">
            <v>8.1</v>
          </cell>
          <cell r="K16">
            <v>9.1999999999999993</v>
          </cell>
          <cell r="L16">
            <v>10.1</v>
          </cell>
          <cell r="M16">
            <v>10.9</v>
          </cell>
        </row>
        <row r="17">
          <cell r="C17">
            <v>7</v>
          </cell>
          <cell r="D17" t="str">
            <v>24" OD x 7'6''</v>
          </cell>
          <cell r="E17">
            <v>720</v>
          </cell>
          <cell r="F17">
            <v>1341</v>
          </cell>
          <cell r="G17">
            <v>480</v>
          </cell>
          <cell r="H17">
            <v>8</v>
          </cell>
          <cell r="I17">
            <v>9.9</v>
          </cell>
        </row>
        <row r="18">
          <cell r="C18">
            <v>8</v>
          </cell>
          <cell r="D18" t="str">
            <v>24" OD x 7'6''</v>
          </cell>
          <cell r="E18">
            <v>1000</v>
          </cell>
          <cell r="F18">
            <v>1965</v>
          </cell>
          <cell r="G18">
            <v>460</v>
          </cell>
          <cell r="H18">
            <v>7.6</v>
          </cell>
          <cell r="I18">
            <v>9.4</v>
          </cell>
          <cell r="J18">
            <v>10.9</v>
          </cell>
          <cell r="K18">
            <v>12.2</v>
          </cell>
        </row>
        <row r="19">
          <cell r="C19">
            <v>9</v>
          </cell>
          <cell r="D19" t="str">
            <v>24" OD x 7'6''</v>
          </cell>
          <cell r="E19">
            <v>1200</v>
          </cell>
          <cell r="F19">
            <v>2280</v>
          </cell>
          <cell r="G19">
            <v>455</v>
          </cell>
          <cell r="H19">
            <v>7.5</v>
          </cell>
          <cell r="I19">
            <v>9.3000000000000007</v>
          </cell>
          <cell r="J19">
            <v>10.7</v>
          </cell>
          <cell r="K19">
            <v>12.1</v>
          </cell>
          <cell r="L19">
            <v>13.3</v>
          </cell>
        </row>
        <row r="20">
          <cell r="C20">
            <v>10</v>
          </cell>
          <cell r="D20" t="str">
            <v>24" OD x 7'6''</v>
          </cell>
          <cell r="E20">
            <v>1440</v>
          </cell>
          <cell r="F20">
            <v>2528</v>
          </cell>
          <cell r="G20">
            <v>440</v>
          </cell>
          <cell r="H20">
            <v>7.3</v>
          </cell>
          <cell r="I20">
            <v>9.1</v>
          </cell>
          <cell r="J20">
            <v>10.5</v>
          </cell>
          <cell r="K20">
            <v>11.8</v>
          </cell>
          <cell r="L20">
            <v>13</v>
          </cell>
          <cell r="M20">
            <v>14.1</v>
          </cell>
        </row>
        <row r="21">
          <cell r="C21">
            <v>11</v>
          </cell>
          <cell r="D21" t="str">
            <v>24" OD x 10'</v>
          </cell>
          <cell r="E21">
            <v>720</v>
          </cell>
          <cell r="F21">
            <v>1692</v>
          </cell>
          <cell r="G21">
            <v>780</v>
          </cell>
          <cell r="H21">
            <v>9.1999999999999993</v>
          </cell>
          <cell r="I21">
            <v>11.5</v>
          </cell>
        </row>
        <row r="22">
          <cell r="C22">
            <v>12</v>
          </cell>
          <cell r="D22" t="str">
            <v>24" OD x 10'</v>
          </cell>
          <cell r="E22">
            <v>1000</v>
          </cell>
          <cell r="F22">
            <v>2485</v>
          </cell>
          <cell r="G22">
            <v>750</v>
          </cell>
          <cell r="H22">
            <v>8.8000000000000007</v>
          </cell>
          <cell r="I22">
            <v>10.9</v>
          </cell>
          <cell r="J22">
            <v>12.5</v>
          </cell>
          <cell r="K22">
            <v>14.2</v>
          </cell>
        </row>
        <row r="23">
          <cell r="C23">
            <v>13</v>
          </cell>
          <cell r="D23" t="str">
            <v>24" OD x 10'</v>
          </cell>
          <cell r="E23">
            <v>1200</v>
          </cell>
          <cell r="F23">
            <v>2884</v>
          </cell>
          <cell r="G23">
            <v>740</v>
          </cell>
          <cell r="H23">
            <v>8.6999999999999993</v>
          </cell>
          <cell r="I23">
            <v>12.4</v>
          </cell>
          <cell r="J23">
            <v>14</v>
          </cell>
          <cell r="K23">
            <v>15.4</v>
          </cell>
        </row>
        <row r="24">
          <cell r="C24">
            <v>14</v>
          </cell>
          <cell r="D24" t="str">
            <v>24" OD x 10'</v>
          </cell>
          <cell r="E24">
            <v>1440</v>
          </cell>
          <cell r="F24">
            <v>3215</v>
          </cell>
          <cell r="G24">
            <v>720</v>
          </cell>
          <cell r="H24">
            <v>8.5</v>
          </cell>
          <cell r="I24">
            <v>10.6</v>
          </cell>
          <cell r="J24">
            <v>12.1</v>
          </cell>
          <cell r="K24">
            <v>13.7</v>
          </cell>
          <cell r="L24">
            <v>15.1</v>
          </cell>
          <cell r="M24">
            <v>16.399999999999999</v>
          </cell>
        </row>
        <row r="25">
          <cell r="C25">
            <v>15</v>
          </cell>
          <cell r="D25" t="str">
            <v>30" OD x 7'6"</v>
          </cell>
          <cell r="E25">
            <v>720</v>
          </cell>
          <cell r="F25">
            <v>2226</v>
          </cell>
          <cell r="G25">
            <v>770</v>
          </cell>
          <cell r="H25">
            <v>12.5</v>
          </cell>
          <cell r="I25">
            <v>15.7</v>
          </cell>
        </row>
        <row r="26">
          <cell r="C26">
            <v>16</v>
          </cell>
          <cell r="D26" t="str">
            <v>30" OD x 7'6"</v>
          </cell>
          <cell r="E26">
            <v>1000</v>
          </cell>
          <cell r="F26">
            <v>2999</v>
          </cell>
          <cell r="G26">
            <v>740</v>
          </cell>
          <cell r="H26">
            <v>12.3</v>
          </cell>
          <cell r="I26">
            <v>15.4</v>
          </cell>
          <cell r="J26">
            <v>17.7</v>
          </cell>
        </row>
        <row r="27">
          <cell r="C27">
            <v>17</v>
          </cell>
          <cell r="D27" t="str">
            <v>30" OD x 7'6"</v>
          </cell>
          <cell r="E27">
            <v>1200</v>
          </cell>
          <cell r="F27">
            <v>3549</v>
          </cell>
          <cell r="G27">
            <v>730</v>
          </cell>
          <cell r="H27">
            <v>11.8</v>
          </cell>
          <cell r="I27">
            <v>14.8</v>
          </cell>
          <cell r="J27">
            <v>17</v>
          </cell>
          <cell r="K27">
            <v>19.2</v>
          </cell>
          <cell r="L27">
            <v>21.1</v>
          </cell>
        </row>
        <row r="28">
          <cell r="C28">
            <v>18</v>
          </cell>
          <cell r="D28" t="str">
            <v>30" OD x 7'6"</v>
          </cell>
          <cell r="E28">
            <v>1440</v>
          </cell>
          <cell r="F28">
            <v>4097</v>
          </cell>
          <cell r="G28">
            <v>710</v>
          </cell>
          <cell r="H28">
            <v>11.6</v>
          </cell>
          <cell r="I28">
            <v>14.4</v>
          </cell>
          <cell r="J28">
            <v>16.5</v>
          </cell>
          <cell r="K28">
            <v>18.7</v>
          </cell>
          <cell r="L28">
            <v>20.6</v>
          </cell>
          <cell r="M28">
            <v>22.3</v>
          </cell>
        </row>
        <row r="29">
          <cell r="C29">
            <v>19</v>
          </cell>
          <cell r="D29" t="str">
            <v>30" OD x 10'</v>
          </cell>
          <cell r="E29">
            <v>720</v>
          </cell>
          <cell r="F29">
            <v>2775</v>
          </cell>
          <cell r="G29">
            <v>1240</v>
          </cell>
          <cell r="H29">
            <v>14.5</v>
          </cell>
          <cell r="I29">
            <v>18.100000000000001</v>
          </cell>
        </row>
        <row r="30">
          <cell r="C30">
            <v>20</v>
          </cell>
          <cell r="D30" t="str">
            <v>30" OD x 10'</v>
          </cell>
          <cell r="E30">
            <v>1000</v>
          </cell>
          <cell r="F30">
            <v>3760</v>
          </cell>
          <cell r="G30">
            <v>1210</v>
          </cell>
          <cell r="H30">
            <v>14.2</v>
          </cell>
          <cell r="I30">
            <v>17.8</v>
          </cell>
          <cell r="J30">
            <v>20.399999999999999</v>
          </cell>
          <cell r="K30">
            <v>23.1</v>
          </cell>
        </row>
        <row r="31">
          <cell r="C31">
            <v>21</v>
          </cell>
          <cell r="D31" t="str">
            <v>30" OD x 10'</v>
          </cell>
          <cell r="E31">
            <v>1200</v>
          </cell>
          <cell r="F31">
            <v>4467</v>
          </cell>
          <cell r="G31">
            <v>1180</v>
          </cell>
          <cell r="H31">
            <v>13.7</v>
          </cell>
          <cell r="I31">
            <v>17.100000000000001</v>
          </cell>
          <cell r="J31">
            <v>19.7</v>
          </cell>
          <cell r="K31">
            <v>22.2</v>
          </cell>
          <cell r="L31">
            <v>24.4</v>
          </cell>
        </row>
        <row r="32">
          <cell r="C32">
            <v>22</v>
          </cell>
          <cell r="D32" t="str">
            <v>30" OD x 10'</v>
          </cell>
          <cell r="E32">
            <v>1440</v>
          </cell>
          <cell r="F32">
            <v>5170</v>
          </cell>
          <cell r="G32">
            <v>1150</v>
          </cell>
          <cell r="H32">
            <v>13.4</v>
          </cell>
          <cell r="I32">
            <v>16.7</v>
          </cell>
          <cell r="J32">
            <v>19.100000000000001</v>
          </cell>
          <cell r="K32">
            <v>21.6</v>
          </cell>
          <cell r="L32">
            <v>23.8</v>
          </cell>
          <cell r="M32">
            <v>25.8</v>
          </cell>
        </row>
        <row r="33">
          <cell r="C33">
            <v>23</v>
          </cell>
          <cell r="D33" t="str">
            <v>30" OD x 15'</v>
          </cell>
          <cell r="E33">
            <v>720</v>
          </cell>
          <cell r="F33">
            <v>3871</v>
          </cell>
          <cell r="G33">
            <v>2200</v>
          </cell>
          <cell r="H33">
            <v>17.399999999999999</v>
          </cell>
          <cell r="I33">
            <v>21.6</v>
          </cell>
        </row>
        <row r="34">
          <cell r="C34">
            <v>24</v>
          </cell>
          <cell r="D34" t="str">
            <v>30" OD x 15'</v>
          </cell>
          <cell r="E34">
            <v>1000</v>
          </cell>
          <cell r="F34">
            <v>5282</v>
          </cell>
          <cell r="G34">
            <v>2130</v>
          </cell>
          <cell r="H34">
            <v>16.899999999999999</v>
          </cell>
          <cell r="I34">
            <v>21.1</v>
          </cell>
          <cell r="J34">
            <v>24.4</v>
          </cell>
          <cell r="K34">
            <v>27.4</v>
          </cell>
        </row>
        <row r="35">
          <cell r="C35">
            <v>25</v>
          </cell>
          <cell r="D35" t="str">
            <v>30" OD x 15'</v>
          </cell>
          <cell r="E35">
            <v>1200</v>
          </cell>
          <cell r="F35">
            <v>6303</v>
          </cell>
          <cell r="G35">
            <v>2080</v>
          </cell>
          <cell r="H35">
            <v>16.5</v>
          </cell>
          <cell r="I35">
            <v>20.6</v>
          </cell>
          <cell r="J35">
            <v>23.7</v>
          </cell>
          <cell r="K35">
            <v>26.8</v>
          </cell>
          <cell r="L35">
            <v>29.6</v>
          </cell>
        </row>
        <row r="36">
          <cell r="C36">
            <v>26</v>
          </cell>
          <cell r="D36" t="str">
            <v>30" OD x 15'</v>
          </cell>
          <cell r="E36">
            <v>1440</v>
          </cell>
          <cell r="F36">
            <v>7316</v>
          </cell>
          <cell r="G36">
            <v>2030</v>
          </cell>
          <cell r="H36">
            <v>16</v>
          </cell>
          <cell r="I36">
            <v>19.899999999999999</v>
          </cell>
          <cell r="J36">
            <v>22.8</v>
          </cell>
          <cell r="K36">
            <v>25.8</v>
          </cell>
          <cell r="L36">
            <v>28.4</v>
          </cell>
          <cell r="M36">
            <v>30.1</v>
          </cell>
        </row>
        <row r="37">
          <cell r="C37">
            <v>27</v>
          </cell>
          <cell r="D37" t="str">
            <v>36" OD x 10'</v>
          </cell>
          <cell r="E37">
            <v>720</v>
          </cell>
          <cell r="F37">
            <v>4031</v>
          </cell>
          <cell r="G37">
            <v>1770</v>
          </cell>
          <cell r="H37">
            <v>21.2</v>
          </cell>
          <cell r="I37">
            <v>26.3</v>
          </cell>
        </row>
        <row r="38">
          <cell r="C38">
            <v>28</v>
          </cell>
          <cell r="D38" t="str">
            <v>36" OD x 10'</v>
          </cell>
          <cell r="E38">
            <v>1000</v>
          </cell>
          <cell r="F38">
            <v>5555</v>
          </cell>
          <cell r="G38">
            <v>1750</v>
          </cell>
          <cell r="H38">
            <v>20.399999999999999</v>
          </cell>
          <cell r="I38">
            <v>25.3</v>
          </cell>
          <cell r="J38">
            <v>29.2</v>
          </cell>
          <cell r="K38">
            <v>33</v>
          </cell>
        </row>
        <row r="39">
          <cell r="C39">
            <v>29</v>
          </cell>
          <cell r="D39" t="str">
            <v>36" OD x 10'</v>
          </cell>
          <cell r="E39">
            <v>1200</v>
          </cell>
          <cell r="F39">
            <v>6464</v>
          </cell>
          <cell r="G39">
            <v>1690</v>
          </cell>
          <cell r="H39">
            <v>20.3</v>
          </cell>
          <cell r="I39">
            <v>25.2</v>
          </cell>
          <cell r="J39">
            <v>29</v>
          </cell>
          <cell r="K39">
            <v>32.799999999999997</v>
          </cell>
          <cell r="L39">
            <v>36.1</v>
          </cell>
        </row>
        <row r="40">
          <cell r="C40">
            <v>30</v>
          </cell>
          <cell r="D40" t="str">
            <v>36" OD x 10'</v>
          </cell>
          <cell r="E40">
            <v>1440</v>
          </cell>
          <cell r="F40">
            <v>7695</v>
          </cell>
          <cell r="G40">
            <v>1630</v>
          </cell>
          <cell r="H40">
            <v>18.899999999999999</v>
          </cell>
          <cell r="I40">
            <v>23.5</v>
          </cell>
          <cell r="J40">
            <v>27.1</v>
          </cell>
          <cell r="K40">
            <v>30.6</v>
          </cell>
          <cell r="L40">
            <v>33.700000000000003</v>
          </cell>
          <cell r="M40">
            <v>34.200000000000003</v>
          </cell>
        </row>
        <row r="41">
          <cell r="C41">
            <v>31</v>
          </cell>
          <cell r="D41" t="str">
            <v>36" OD x 15'</v>
          </cell>
          <cell r="E41">
            <v>720</v>
          </cell>
          <cell r="F41">
            <v>5609</v>
          </cell>
          <cell r="G41">
            <v>3110</v>
          </cell>
          <cell r="H41">
            <v>25.6</v>
          </cell>
          <cell r="I41">
            <v>31.8</v>
          </cell>
        </row>
        <row r="42">
          <cell r="C42">
            <v>32</v>
          </cell>
          <cell r="D42" t="str">
            <v>36" OD x 15'</v>
          </cell>
          <cell r="E42">
            <v>1000</v>
          </cell>
          <cell r="F42">
            <v>7772</v>
          </cell>
          <cell r="G42">
            <v>3070</v>
          </cell>
          <cell r="H42">
            <v>25.1</v>
          </cell>
          <cell r="I42">
            <v>31.1</v>
          </cell>
          <cell r="J42">
            <v>35.799999999999997</v>
          </cell>
          <cell r="K42">
            <v>40.4</v>
          </cell>
        </row>
        <row r="43">
          <cell r="C43">
            <v>33</v>
          </cell>
          <cell r="D43" t="str">
            <v>36" OD x 15'</v>
          </cell>
          <cell r="E43">
            <v>1200</v>
          </cell>
          <cell r="F43">
            <v>9058</v>
          </cell>
          <cell r="G43">
            <v>2980</v>
          </cell>
          <cell r="H43">
            <v>24.4</v>
          </cell>
          <cell r="I43">
            <v>30.4</v>
          </cell>
          <cell r="J43">
            <v>35</v>
          </cell>
          <cell r="K43">
            <v>39.6</v>
          </cell>
          <cell r="L43">
            <v>43.5</v>
          </cell>
        </row>
        <row r="44">
          <cell r="C44">
            <v>34</v>
          </cell>
          <cell r="D44" t="str">
            <v>36" OD x 15'</v>
          </cell>
          <cell r="E44">
            <v>1440</v>
          </cell>
          <cell r="F44">
            <v>10785</v>
          </cell>
          <cell r="G44">
            <v>2860</v>
          </cell>
          <cell r="H44">
            <v>23.2</v>
          </cell>
          <cell r="I44">
            <v>28.8</v>
          </cell>
          <cell r="J44">
            <v>33.299999999999997</v>
          </cell>
          <cell r="K44">
            <v>37.5</v>
          </cell>
          <cell r="L44">
            <v>41.3</v>
          </cell>
          <cell r="M44">
            <v>44.8</v>
          </cell>
        </row>
        <row r="45">
          <cell r="C45">
            <v>35</v>
          </cell>
          <cell r="D45" t="str">
            <v>36" ID x 10'</v>
          </cell>
          <cell r="E45">
            <v>720</v>
          </cell>
          <cell r="F45">
            <v>4571</v>
          </cell>
          <cell r="G45">
            <v>1940</v>
          </cell>
          <cell r="H45">
            <v>22.2</v>
          </cell>
          <cell r="I45">
            <v>27.7</v>
          </cell>
        </row>
        <row r="46">
          <cell r="C46">
            <v>36</v>
          </cell>
          <cell r="D46" t="str">
            <v>36" ID x 10'</v>
          </cell>
          <cell r="E46">
            <v>1000</v>
          </cell>
          <cell r="F46">
            <v>6292</v>
          </cell>
          <cell r="G46">
            <v>1940</v>
          </cell>
          <cell r="H46">
            <v>22.2</v>
          </cell>
          <cell r="I46">
            <v>27.7</v>
          </cell>
          <cell r="J46">
            <v>31.9</v>
          </cell>
          <cell r="K46">
            <v>36</v>
          </cell>
        </row>
        <row r="47">
          <cell r="C47">
            <v>37</v>
          </cell>
          <cell r="D47" t="str">
            <v>36" ID x 10'</v>
          </cell>
          <cell r="E47">
            <v>1200</v>
          </cell>
          <cell r="F47">
            <v>7782</v>
          </cell>
          <cell r="G47">
            <v>1940</v>
          </cell>
          <cell r="H47">
            <v>22.2</v>
          </cell>
          <cell r="I47">
            <v>27.7</v>
          </cell>
          <cell r="J47">
            <v>31.9</v>
          </cell>
          <cell r="K47">
            <v>36</v>
          </cell>
          <cell r="L47">
            <v>39.6</v>
          </cell>
        </row>
        <row r="48">
          <cell r="C48">
            <v>38</v>
          </cell>
          <cell r="D48" t="str">
            <v>36" ID x 10'</v>
          </cell>
          <cell r="E48">
            <v>1440</v>
          </cell>
          <cell r="F48">
            <v>9172</v>
          </cell>
          <cell r="G48">
            <v>1940</v>
          </cell>
          <cell r="H48">
            <v>22.2</v>
          </cell>
          <cell r="I48">
            <v>27.7</v>
          </cell>
          <cell r="J48">
            <v>31.9</v>
          </cell>
          <cell r="K48">
            <v>36</v>
          </cell>
          <cell r="L48">
            <v>39.6</v>
          </cell>
          <cell r="M48">
            <v>43</v>
          </cell>
        </row>
        <row r="49">
          <cell r="C49">
            <v>39</v>
          </cell>
          <cell r="D49" t="str">
            <v>36" ID x 15'</v>
          </cell>
          <cell r="E49">
            <v>720</v>
          </cell>
          <cell r="F49">
            <v>6357</v>
          </cell>
          <cell r="G49">
            <v>3420</v>
          </cell>
          <cell r="H49">
            <v>27.5</v>
          </cell>
          <cell r="I49">
            <v>34.1</v>
          </cell>
        </row>
        <row r="50">
          <cell r="C50">
            <v>40</v>
          </cell>
          <cell r="D50" t="str">
            <v>36" ID x 15'</v>
          </cell>
          <cell r="E50">
            <v>1000</v>
          </cell>
          <cell r="F50">
            <v>8786</v>
          </cell>
          <cell r="G50">
            <v>3420</v>
          </cell>
          <cell r="H50">
            <v>27.5</v>
          </cell>
          <cell r="I50">
            <v>34.1</v>
          </cell>
          <cell r="J50">
            <v>39.299999999999997</v>
          </cell>
          <cell r="K50">
            <v>44.5</v>
          </cell>
        </row>
        <row r="51">
          <cell r="C51">
            <v>41</v>
          </cell>
          <cell r="D51" t="str">
            <v>36" ID x 15'</v>
          </cell>
          <cell r="E51">
            <v>1200</v>
          </cell>
          <cell r="F51">
            <v>10851</v>
          </cell>
          <cell r="G51">
            <v>3420</v>
          </cell>
          <cell r="H51">
            <v>27.5</v>
          </cell>
          <cell r="I51">
            <v>34.1</v>
          </cell>
          <cell r="J51">
            <v>39.299999999999997</v>
          </cell>
          <cell r="K51">
            <v>44.5</v>
          </cell>
          <cell r="L51">
            <v>48.9</v>
          </cell>
        </row>
        <row r="52">
          <cell r="C52">
            <v>42</v>
          </cell>
          <cell r="D52" t="str">
            <v>36" ID x 15'</v>
          </cell>
          <cell r="E52">
            <v>1440</v>
          </cell>
          <cell r="F52">
            <v>12824</v>
          </cell>
          <cell r="G52">
            <v>3420</v>
          </cell>
          <cell r="H52">
            <v>27.5</v>
          </cell>
          <cell r="I52">
            <v>34.1</v>
          </cell>
          <cell r="J52">
            <v>39.299999999999997</v>
          </cell>
          <cell r="K52">
            <v>44.5</v>
          </cell>
          <cell r="L52">
            <v>48.9</v>
          </cell>
          <cell r="M52">
            <v>53.1</v>
          </cell>
        </row>
        <row r="53">
          <cell r="C53">
            <v>43</v>
          </cell>
          <cell r="D53" t="str">
            <v xml:space="preserve">42" OD x 10' </v>
          </cell>
          <cell r="E53">
            <v>720</v>
          </cell>
          <cell r="F53">
            <v>5570</v>
          </cell>
          <cell r="G53">
            <v>2420</v>
          </cell>
          <cell r="H53">
            <v>28.1</v>
          </cell>
          <cell r="I53">
            <v>34.9</v>
          </cell>
        </row>
        <row r="54">
          <cell r="C54">
            <v>44</v>
          </cell>
          <cell r="D54" t="str">
            <v xml:space="preserve">42" OD x 10' </v>
          </cell>
          <cell r="E54">
            <v>1000</v>
          </cell>
          <cell r="F54">
            <v>7441</v>
          </cell>
          <cell r="G54">
            <v>2330</v>
          </cell>
          <cell r="H54">
            <v>27</v>
          </cell>
          <cell r="I54">
            <v>33.6</v>
          </cell>
          <cell r="J54">
            <v>38.700000000000003</v>
          </cell>
          <cell r="K54">
            <v>43.8</v>
          </cell>
        </row>
        <row r="55">
          <cell r="C55">
            <v>45</v>
          </cell>
          <cell r="D55" t="str">
            <v xml:space="preserve">42" OD x 10' </v>
          </cell>
          <cell r="E55">
            <v>1200</v>
          </cell>
          <cell r="F55">
            <v>9184</v>
          </cell>
          <cell r="G55">
            <v>2270</v>
          </cell>
          <cell r="H55">
            <v>26.3</v>
          </cell>
          <cell r="I55">
            <v>32.700000000000003</v>
          </cell>
          <cell r="J55">
            <v>37.700000000000003</v>
          </cell>
          <cell r="K55">
            <v>42.6</v>
          </cell>
          <cell r="L55">
            <v>46.8</v>
          </cell>
        </row>
        <row r="56">
          <cell r="C56">
            <v>46</v>
          </cell>
          <cell r="D56" t="str">
            <v xml:space="preserve">42" OD x 10' </v>
          </cell>
          <cell r="E56">
            <v>1440</v>
          </cell>
          <cell r="F56">
            <v>10650</v>
          </cell>
          <cell r="G56">
            <v>2230</v>
          </cell>
          <cell r="H56">
            <v>25.8</v>
          </cell>
          <cell r="I56">
            <v>32.1</v>
          </cell>
          <cell r="J56">
            <v>37</v>
          </cell>
          <cell r="K56">
            <v>41.7</v>
          </cell>
          <cell r="L56">
            <v>45.9</v>
          </cell>
          <cell r="M56">
            <v>49.8</v>
          </cell>
        </row>
        <row r="57">
          <cell r="C57">
            <v>47</v>
          </cell>
          <cell r="D57" t="str">
            <v>42" OD x 15'</v>
          </cell>
          <cell r="E57">
            <v>720</v>
          </cell>
          <cell r="F57">
            <v>7703</v>
          </cell>
          <cell r="G57">
            <v>4270</v>
          </cell>
          <cell r="H57">
            <v>34.4</v>
          </cell>
          <cell r="I57">
            <v>42.6</v>
          </cell>
        </row>
        <row r="58">
          <cell r="C58">
            <v>48</v>
          </cell>
          <cell r="D58" t="str">
            <v>42" OD x 15'</v>
          </cell>
          <cell r="E58">
            <v>1000</v>
          </cell>
          <cell r="F58">
            <v>10335</v>
          </cell>
          <cell r="G58">
            <v>4110</v>
          </cell>
          <cell r="H58">
            <v>33</v>
          </cell>
          <cell r="I58">
            <v>41.1</v>
          </cell>
          <cell r="J58">
            <v>47.3</v>
          </cell>
          <cell r="K58">
            <v>53.4</v>
          </cell>
        </row>
        <row r="59">
          <cell r="C59">
            <v>49</v>
          </cell>
          <cell r="D59" t="str">
            <v>42" OD x 15'</v>
          </cell>
          <cell r="E59">
            <v>1200</v>
          </cell>
          <cell r="F59">
            <v>12812</v>
          </cell>
          <cell r="G59">
            <v>4000</v>
          </cell>
          <cell r="H59">
            <v>32.200000000000003</v>
          </cell>
          <cell r="I59">
            <v>40</v>
          </cell>
          <cell r="J59">
            <v>46</v>
          </cell>
          <cell r="K59">
            <v>52</v>
          </cell>
          <cell r="L59">
            <v>57.2</v>
          </cell>
        </row>
        <row r="60">
          <cell r="C60">
            <v>50</v>
          </cell>
          <cell r="D60" t="str">
            <v>42" OD x 15'</v>
          </cell>
          <cell r="E60">
            <v>1440</v>
          </cell>
          <cell r="F60">
            <v>14856</v>
          </cell>
          <cell r="G60">
            <v>3930</v>
          </cell>
          <cell r="H60">
            <v>31.6</v>
          </cell>
          <cell r="I60">
            <v>39.200000000000003</v>
          </cell>
          <cell r="J60">
            <v>45.2</v>
          </cell>
          <cell r="K60">
            <v>51</v>
          </cell>
          <cell r="L60">
            <v>56.1</v>
          </cell>
          <cell r="M60">
            <v>61.3</v>
          </cell>
        </row>
        <row r="61">
          <cell r="C61">
            <v>51</v>
          </cell>
          <cell r="D61" t="str">
            <v>42" ID x 10'</v>
          </cell>
          <cell r="E61">
            <v>720</v>
          </cell>
          <cell r="F61">
            <v>6609</v>
          </cell>
          <cell r="G61">
            <v>2640</v>
          </cell>
          <cell r="H61">
            <v>30.5</v>
          </cell>
          <cell r="I61">
            <v>37.9</v>
          </cell>
        </row>
        <row r="62">
          <cell r="C62">
            <v>52</v>
          </cell>
          <cell r="D62" t="str">
            <v>42" ID x 10'</v>
          </cell>
          <cell r="E62">
            <v>1000</v>
          </cell>
          <cell r="F62">
            <v>8479</v>
          </cell>
          <cell r="G62">
            <v>2640</v>
          </cell>
          <cell r="H62">
            <v>30.5</v>
          </cell>
          <cell r="I62">
            <v>37.9</v>
          </cell>
          <cell r="J62">
            <v>43.7</v>
          </cell>
          <cell r="K62">
            <v>49.4</v>
          </cell>
        </row>
        <row r="63">
          <cell r="C63">
            <v>53</v>
          </cell>
          <cell r="D63" t="str">
            <v>42" ID x 10'</v>
          </cell>
          <cell r="E63">
            <v>1200</v>
          </cell>
          <cell r="F63">
            <v>10861</v>
          </cell>
          <cell r="G63">
            <v>2640</v>
          </cell>
          <cell r="H63">
            <v>30.5</v>
          </cell>
          <cell r="I63">
            <v>37.9</v>
          </cell>
          <cell r="J63">
            <v>43.7</v>
          </cell>
          <cell r="K63">
            <v>49.4</v>
          </cell>
          <cell r="L63">
            <v>54.3</v>
          </cell>
        </row>
        <row r="64">
          <cell r="C64">
            <v>54</v>
          </cell>
          <cell r="D64" t="str">
            <v>42" ID x 10'</v>
          </cell>
          <cell r="E64">
            <v>1440</v>
          </cell>
          <cell r="F64">
            <v>12589</v>
          </cell>
          <cell r="G64">
            <v>2640</v>
          </cell>
          <cell r="H64">
            <v>30.5</v>
          </cell>
          <cell r="I64">
            <v>37.9</v>
          </cell>
          <cell r="J64">
            <v>43.7</v>
          </cell>
          <cell r="K64">
            <v>49.4</v>
          </cell>
          <cell r="L64">
            <v>54.3</v>
          </cell>
          <cell r="M64">
            <v>58.9</v>
          </cell>
        </row>
        <row r="65">
          <cell r="C65">
            <v>55</v>
          </cell>
          <cell r="D65" t="str">
            <v>42" ID x 15'</v>
          </cell>
          <cell r="E65">
            <v>720</v>
          </cell>
          <cell r="F65">
            <v>9177</v>
          </cell>
          <cell r="G65">
            <v>4650</v>
          </cell>
          <cell r="H65">
            <v>37.299999999999997</v>
          </cell>
          <cell r="I65">
            <v>46.3</v>
          </cell>
        </row>
        <row r="66">
          <cell r="C66">
            <v>56</v>
          </cell>
          <cell r="D66" t="str">
            <v>42" ID x 15'</v>
          </cell>
          <cell r="E66">
            <v>1000</v>
          </cell>
          <cell r="F66">
            <v>11708</v>
          </cell>
          <cell r="G66">
            <v>4650</v>
          </cell>
          <cell r="H66">
            <v>37.299999999999997</v>
          </cell>
          <cell r="I66">
            <v>46.3</v>
          </cell>
          <cell r="J66">
            <v>53.3</v>
          </cell>
          <cell r="K66">
            <v>60.3</v>
          </cell>
        </row>
        <row r="67">
          <cell r="C67">
            <v>57</v>
          </cell>
          <cell r="D67" t="str">
            <v>42" ID x 15'</v>
          </cell>
          <cell r="E67">
            <v>1200</v>
          </cell>
          <cell r="F67">
            <v>15094</v>
          </cell>
          <cell r="G67">
            <v>4650</v>
          </cell>
          <cell r="H67">
            <v>37.299999999999997</v>
          </cell>
          <cell r="I67">
            <v>46.3</v>
          </cell>
          <cell r="J67">
            <v>53.3</v>
          </cell>
          <cell r="K67">
            <v>60.3</v>
          </cell>
          <cell r="L67">
            <v>66.400000000000006</v>
          </cell>
        </row>
        <row r="68">
          <cell r="C68">
            <v>58</v>
          </cell>
          <cell r="D68" t="str">
            <v>42" ID x 15'</v>
          </cell>
          <cell r="E68">
            <v>1440</v>
          </cell>
          <cell r="F68">
            <v>17502</v>
          </cell>
          <cell r="G68">
            <v>4650</v>
          </cell>
          <cell r="H68">
            <v>37.299999999999997</v>
          </cell>
          <cell r="I68">
            <v>46.3</v>
          </cell>
          <cell r="J68">
            <v>53.3</v>
          </cell>
          <cell r="K68">
            <v>60.3</v>
          </cell>
          <cell r="L68">
            <v>66.400000000000006</v>
          </cell>
          <cell r="M68">
            <v>72.400000000000006</v>
          </cell>
        </row>
        <row r="69">
          <cell r="C69">
            <v>59</v>
          </cell>
          <cell r="D69" t="str">
            <v>48" OD x 10'</v>
          </cell>
          <cell r="E69">
            <v>720</v>
          </cell>
          <cell r="F69">
            <v>7730</v>
          </cell>
          <cell r="G69">
            <v>3170</v>
          </cell>
          <cell r="H69">
            <v>35</v>
          </cell>
          <cell r="I69">
            <v>43.5</v>
          </cell>
        </row>
        <row r="70">
          <cell r="C70">
            <v>60</v>
          </cell>
          <cell r="D70" t="str">
            <v>48" OD x 10'</v>
          </cell>
          <cell r="E70">
            <v>1000</v>
          </cell>
          <cell r="F70">
            <v>9773</v>
          </cell>
          <cell r="G70">
            <v>3060</v>
          </cell>
          <cell r="H70">
            <v>34</v>
          </cell>
          <cell r="I70">
            <v>42.1</v>
          </cell>
          <cell r="J70">
            <v>48.7</v>
          </cell>
          <cell r="K70">
            <v>54.8</v>
          </cell>
        </row>
        <row r="71">
          <cell r="C71">
            <v>61</v>
          </cell>
          <cell r="D71" t="str">
            <v>48" OD x 10'</v>
          </cell>
          <cell r="E71">
            <v>1200</v>
          </cell>
          <cell r="F71">
            <v>11964</v>
          </cell>
          <cell r="G71">
            <v>2990</v>
          </cell>
          <cell r="H71">
            <v>33.200000000000003</v>
          </cell>
          <cell r="I71">
            <v>41.2</v>
          </cell>
          <cell r="J71">
            <v>47.5</v>
          </cell>
          <cell r="K71">
            <v>53.6</v>
          </cell>
          <cell r="L71">
            <v>58.9</v>
          </cell>
        </row>
        <row r="72">
          <cell r="C72">
            <v>62</v>
          </cell>
          <cell r="D72" t="str">
            <v>48" OD x 10'</v>
          </cell>
          <cell r="E72">
            <v>1440</v>
          </cell>
          <cell r="F72">
            <v>14375</v>
          </cell>
          <cell r="G72">
            <v>2910</v>
          </cell>
          <cell r="H72">
            <v>32.200000000000003</v>
          </cell>
          <cell r="I72">
            <v>40</v>
          </cell>
          <cell r="J72">
            <v>46.2</v>
          </cell>
          <cell r="K72">
            <v>52.2</v>
          </cell>
          <cell r="L72">
            <v>57.2</v>
          </cell>
          <cell r="M72">
            <v>62</v>
          </cell>
        </row>
        <row r="73">
          <cell r="C73">
            <v>63</v>
          </cell>
          <cell r="D73" t="str">
            <v>48" OD x 15'</v>
          </cell>
          <cell r="E73">
            <v>720</v>
          </cell>
          <cell r="F73">
            <v>10537</v>
          </cell>
          <cell r="G73">
            <v>5600</v>
          </cell>
          <cell r="H73">
            <v>42.8</v>
          </cell>
          <cell r="I73">
            <v>53.1</v>
          </cell>
        </row>
        <row r="74">
          <cell r="C74">
            <v>64</v>
          </cell>
          <cell r="D74" t="str">
            <v>48" OD x 15'</v>
          </cell>
          <cell r="E74">
            <v>1000</v>
          </cell>
          <cell r="F74">
            <v>13602</v>
          </cell>
          <cell r="G74">
            <v>5430</v>
          </cell>
          <cell r="H74">
            <v>41.4</v>
          </cell>
          <cell r="I74">
            <v>51.5</v>
          </cell>
          <cell r="J74">
            <v>59.2</v>
          </cell>
          <cell r="K74">
            <v>67</v>
          </cell>
        </row>
        <row r="75">
          <cell r="C75">
            <v>65</v>
          </cell>
          <cell r="D75" t="str">
            <v>48" OD x 15'</v>
          </cell>
          <cell r="E75">
            <v>1200</v>
          </cell>
          <cell r="F75">
            <v>16464</v>
          </cell>
          <cell r="G75">
            <v>5300</v>
          </cell>
          <cell r="H75">
            <v>40.5</v>
          </cell>
          <cell r="I75">
            <v>50.3</v>
          </cell>
          <cell r="J75">
            <v>58</v>
          </cell>
          <cell r="K75">
            <v>65.5</v>
          </cell>
          <cell r="L75">
            <v>72</v>
          </cell>
        </row>
        <row r="76">
          <cell r="C76">
            <v>66</v>
          </cell>
          <cell r="D76" t="str">
            <v>48" OD x 15'</v>
          </cell>
          <cell r="E76">
            <v>1440</v>
          </cell>
          <cell r="F76">
            <v>19869</v>
          </cell>
          <cell r="G76">
            <v>5170</v>
          </cell>
          <cell r="H76">
            <v>39.4</v>
          </cell>
          <cell r="I76">
            <v>48.9</v>
          </cell>
          <cell r="J76">
            <v>56.4</v>
          </cell>
          <cell r="K76">
            <v>63.7</v>
          </cell>
          <cell r="L76">
            <v>70</v>
          </cell>
          <cell r="M76">
            <v>76.099999999999994</v>
          </cell>
        </row>
        <row r="77">
          <cell r="C77">
            <v>67</v>
          </cell>
          <cell r="D77" t="str">
            <v>48" OD x 20'</v>
          </cell>
          <cell r="E77">
            <v>720</v>
          </cell>
          <cell r="F77">
            <v>13343</v>
          </cell>
          <cell r="G77">
            <v>7750</v>
          </cell>
          <cell r="H77">
            <v>47.8</v>
          </cell>
          <cell r="I77">
            <v>59.3</v>
          </cell>
        </row>
        <row r="78">
          <cell r="C78">
            <v>68</v>
          </cell>
          <cell r="D78" t="str">
            <v>48" OD x 20'</v>
          </cell>
          <cell r="E78">
            <v>1000</v>
          </cell>
          <cell r="F78">
            <v>17430</v>
          </cell>
          <cell r="G78">
            <v>7530</v>
          </cell>
          <cell r="H78">
            <v>46.4</v>
          </cell>
          <cell r="I78">
            <v>57.4</v>
          </cell>
          <cell r="J78">
            <v>66.099999999999994</v>
          </cell>
          <cell r="K78">
            <v>75</v>
          </cell>
        </row>
        <row r="79">
          <cell r="C79">
            <v>69</v>
          </cell>
          <cell r="D79" t="str">
            <v>48" OD x 20'</v>
          </cell>
          <cell r="E79">
            <v>1200</v>
          </cell>
          <cell r="F79">
            <v>20964</v>
          </cell>
          <cell r="G79">
            <v>7350</v>
          </cell>
          <cell r="H79">
            <v>45.3</v>
          </cell>
          <cell r="I79">
            <v>56.2</v>
          </cell>
          <cell r="J79">
            <v>64.8</v>
          </cell>
          <cell r="K79">
            <v>73.400000000000006</v>
          </cell>
          <cell r="L79">
            <v>80.400000000000006</v>
          </cell>
        </row>
        <row r="80">
          <cell r="C80">
            <v>70</v>
          </cell>
          <cell r="D80" t="str">
            <v>48" OD x 20'</v>
          </cell>
          <cell r="E80">
            <v>1440</v>
          </cell>
          <cell r="F80">
            <v>25363</v>
          </cell>
          <cell r="G80">
            <v>7120</v>
          </cell>
          <cell r="H80">
            <v>44</v>
          </cell>
          <cell r="I80">
            <v>54.6</v>
          </cell>
          <cell r="J80">
            <v>63</v>
          </cell>
          <cell r="K80">
            <v>71.099999999999994</v>
          </cell>
          <cell r="L80">
            <v>78.2</v>
          </cell>
          <cell r="M80">
            <v>84.9</v>
          </cell>
        </row>
        <row r="81">
          <cell r="C81">
            <v>71</v>
          </cell>
          <cell r="D81" t="str">
            <v>48" ID x 10'</v>
          </cell>
          <cell r="E81">
            <v>720</v>
          </cell>
          <cell r="F81">
            <v>8616</v>
          </cell>
          <cell r="G81">
            <v>3430</v>
          </cell>
          <cell r="H81">
            <v>38.1</v>
          </cell>
          <cell r="I81">
            <v>47.3</v>
          </cell>
        </row>
        <row r="82">
          <cell r="C82">
            <v>72</v>
          </cell>
          <cell r="D82" t="str">
            <v>48" ID x 10'</v>
          </cell>
          <cell r="E82">
            <v>1000</v>
          </cell>
          <cell r="F82">
            <v>11594</v>
          </cell>
          <cell r="G82">
            <v>3430</v>
          </cell>
          <cell r="H82">
            <v>38.1</v>
          </cell>
          <cell r="I82">
            <v>47.3</v>
          </cell>
          <cell r="J82">
            <v>54.6</v>
          </cell>
          <cell r="K82">
            <v>61.6</v>
          </cell>
        </row>
        <row r="83">
          <cell r="C83">
            <v>73</v>
          </cell>
          <cell r="D83" t="str">
            <v>48" ID x 10'</v>
          </cell>
          <cell r="E83">
            <v>1200</v>
          </cell>
          <cell r="F83">
            <v>13912</v>
          </cell>
          <cell r="G83">
            <v>3430</v>
          </cell>
          <cell r="H83">
            <v>38.1</v>
          </cell>
          <cell r="I83">
            <v>47.3</v>
          </cell>
          <cell r="J83">
            <v>54.6</v>
          </cell>
          <cell r="K83">
            <v>61.6</v>
          </cell>
          <cell r="L83">
            <v>67.599999999999994</v>
          </cell>
        </row>
        <row r="84">
          <cell r="C84">
            <v>74</v>
          </cell>
          <cell r="D84" t="str">
            <v>48" ID x 10'</v>
          </cell>
          <cell r="E84">
            <v>1440</v>
          </cell>
          <cell r="F84">
            <v>18024</v>
          </cell>
          <cell r="G84">
            <v>3430</v>
          </cell>
          <cell r="H84">
            <v>38.1</v>
          </cell>
          <cell r="I84">
            <v>47.3</v>
          </cell>
          <cell r="J84">
            <v>54.6</v>
          </cell>
          <cell r="K84">
            <v>61.6</v>
          </cell>
          <cell r="L84">
            <v>67.599999999999994</v>
          </cell>
          <cell r="M84">
            <v>73.2</v>
          </cell>
        </row>
        <row r="85">
          <cell r="C85">
            <v>75</v>
          </cell>
          <cell r="D85" t="str">
            <v>48" ID x 15'</v>
          </cell>
          <cell r="E85">
            <v>720</v>
          </cell>
          <cell r="F85">
            <v>11917</v>
          </cell>
          <cell r="G85">
            <v>6080</v>
          </cell>
          <cell r="H85">
            <v>46.7</v>
          </cell>
          <cell r="I85">
            <v>57.8</v>
          </cell>
        </row>
        <row r="86">
          <cell r="C86">
            <v>76</v>
          </cell>
          <cell r="D86" t="str">
            <v>48" ID x 15'</v>
          </cell>
          <cell r="E86">
            <v>1000</v>
          </cell>
          <cell r="F86">
            <v>16028</v>
          </cell>
          <cell r="G86">
            <v>6080</v>
          </cell>
          <cell r="H86">
            <v>46.7</v>
          </cell>
          <cell r="I86">
            <v>57.8</v>
          </cell>
          <cell r="J86">
            <v>66.599999999999994</v>
          </cell>
          <cell r="K86">
            <v>75.3</v>
          </cell>
        </row>
        <row r="87">
          <cell r="C87">
            <v>77</v>
          </cell>
          <cell r="D87" t="str">
            <v>48" ID x 15'</v>
          </cell>
          <cell r="E87">
            <v>1220</v>
          </cell>
          <cell r="F87">
            <v>19112</v>
          </cell>
          <cell r="G87">
            <v>6080</v>
          </cell>
          <cell r="H87">
            <v>46.7</v>
          </cell>
          <cell r="I87">
            <v>57.8</v>
          </cell>
          <cell r="J87">
            <v>66.599999999999994</v>
          </cell>
          <cell r="K87">
            <v>75.3</v>
          </cell>
          <cell r="L87">
            <v>82.7</v>
          </cell>
        </row>
        <row r="88">
          <cell r="C88">
            <v>78</v>
          </cell>
          <cell r="D88" t="str">
            <v>48" ID x 15'</v>
          </cell>
          <cell r="E88">
            <v>1440</v>
          </cell>
          <cell r="F88">
            <v>24775</v>
          </cell>
          <cell r="G88">
            <v>6080</v>
          </cell>
          <cell r="H88">
            <v>46.7</v>
          </cell>
          <cell r="I88">
            <v>57.8</v>
          </cell>
          <cell r="J88">
            <v>66.599999999999994</v>
          </cell>
          <cell r="K88">
            <v>75.3</v>
          </cell>
          <cell r="L88">
            <v>82.7</v>
          </cell>
          <cell r="M88">
            <v>90</v>
          </cell>
        </row>
        <row r="89">
          <cell r="C89">
            <v>79</v>
          </cell>
          <cell r="D89" t="str">
            <v>48" ID x 20'</v>
          </cell>
          <cell r="E89">
            <v>720</v>
          </cell>
          <cell r="F89">
            <v>15217</v>
          </cell>
          <cell r="G89">
            <v>8430</v>
          </cell>
          <cell r="H89">
            <v>52</v>
          </cell>
          <cell r="I89">
            <v>64.5</v>
          </cell>
        </row>
        <row r="90">
          <cell r="C90">
            <v>80</v>
          </cell>
          <cell r="D90" t="str">
            <v>48" ID x 20'</v>
          </cell>
          <cell r="E90">
            <v>1000</v>
          </cell>
          <cell r="F90">
            <v>20462</v>
          </cell>
          <cell r="G90">
            <v>8430</v>
          </cell>
          <cell r="H90">
            <v>52</v>
          </cell>
          <cell r="I90">
            <v>64.5</v>
          </cell>
          <cell r="J90">
            <v>74.400000000000006</v>
          </cell>
          <cell r="K90">
            <v>84</v>
          </cell>
        </row>
        <row r="91">
          <cell r="C91">
            <v>81</v>
          </cell>
          <cell r="D91" t="str">
            <v>48" ID x 20'</v>
          </cell>
          <cell r="E91">
            <v>1200</v>
          </cell>
          <cell r="F91">
            <v>24311</v>
          </cell>
          <cell r="G91">
            <v>8430</v>
          </cell>
          <cell r="H91">
            <v>52</v>
          </cell>
          <cell r="I91">
            <v>64.5</v>
          </cell>
          <cell r="J91">
            <v>74.400000000000006</v>
          </cell>
          <cell r="K91">
            <v>84</v>
          </cell>
          <cell r="L91">
            <v>92.4</v>
          </cell>
        </row>
        <row r="92">
          <cell r="C92">
            <v>82</v>
          </cell>
          <cell r="D92" t="str">
            <v>48" ID x 20'</v>
          </cell>
          <cell r="E92">
            <v>1440</v>
          </cell>
          <cell r="F92">
            <v>31527</v>
          </cell>
          <cell r="G92">
            <v>8430</v>
          </cell>
          <cell r="H92">
            <v>52</v>
          </cell>
          <cell r="I92">
            <v>64.5</v>
          </cell>
          <cell r="J92">
            <v>74.400000000000006</v>
          </cell>
          <cell r="K92">
            <v>84</v>
          </cell>
          <cell r="L92">
            <v>92.4</v>
          </cell>
          <cell r="M92">
            <v>100.4</v>
          </cell>
        </row>
        <row r="93">
          <cell r="C93">
            <v>83</v>
          </cell>
          <cell r="D93" t="str">
            <v>54" ID x 15'</v>
          </cell>
          <cell r="E93">
            <v>720</v>
          </cell>
          <cell r="F93">
            <v>15513</v>
          </cell>
          <cell r="G93">
            <v>7700</v>
          </cell>
          <cell r="H93">
            <v>51.4</v>
          </cell>
          <cell r="I93">
            <v>63.7</v>
          </cell>
        </row>
        <row r="94">
          <cell r="C94">
            <v>84</v>
          </cell>
          <cell r="D94" t="str">
            <v>54" ID x 15'</v>
          </cell>
          <cell r="E94">
            <v>1000</v>
          </cell>
          <cell r="F94">
            <v>19990</v>
          </cell>
          <cell r="G94">
            <v>7700</v>
          </cell>
          <cell r="H94">
            <v>51.4</v>
          </cell>
          <cell r="I94">
            <v>63.7</v>
          </cell>
          <cell r="J94">
            <v>73.5</v>
          </cell>
          <cell r="K94">
            <v>83</v>
          </cell>
        </row>
        <row r="95">
          <cell r="C95">
            <v>85</v>
          </cell>
          <cell r="D95" t="str">
            <v>54" ID x 15'</v>
          </cell>
          <cell r="E95">
            <v>1200</v>
          </cell>
          <cell r="F95">
            <v>24525</v>
          </cell>
          <cell r="G95">
            <v>7700</v>
          </cell>
          <cell r="H95">
            <v>51.4</v>
          </cell>
          <cell r="I95">
            <v>63.7</v>
          </cell>
          <cell r="J95">
            <v>73.5</v>
          </cell>
          <cell r="K95">
            <v>83</v>
          </cell>
          <cell r="L95">
            <v>91.3</v>
          </cell>
        </row>
        <row r="96">
          <cell r="C96">
            <v>86</v>
          </cell>
          <cell r="D96" t="str">
            <v>54" ID x 15'</v>
          </cell>
          <cell r="E96">
            <v>1440</v>
          </cell>
          <cell r="F96">
            <v>29882</v>
          </cell>
          <cell r="G96">
            <v>7700</v>
          </cell>
          <cell r="H96">
            <v>51.4</v>
          </cell>
          <cell r="I96">
            <v>63.7</v>
          </cell>
          <cell r="J96">
            <v>73.5</v>
          </cell>
          <cell r="K96">
            <v>83</v>
          </cell>
          <cell r="L96">
            <v>91.3</v>
          </cell>
          <cell r="M96">
            <v>99.2</v>
          </cell>
        </row>
        <row r="97">
          <cell r="C97">
            <v>87</v>
          </cell>
          <cell r="D97" t="str">
            <v>54" ID x 20'</v>
          </cell>
          <cell r="E97">
            <v>720</v>
          </cell>
          <cell r="F97">
            <v>19637</v>
          </cell>
          <cell r="G97">
            <v>10700</v>
          </cell>
          <cell r="H97">
            <v>59.3</v>
          </cell>
          <cell r="I97">
            <v>73.8</v>
          </cell>
        </row>
        <row r="98">
          <cell r="C98">
            <v>88</v>
          </cell>
          <cell r="D98" t="str">
            <v>54" ID x 20'</v>
          </cell>
          <cell r="E98">
            <v>1000</v>
          </cell>
          <cell r="F98">
            <v>25388</v>
          </cell>
          <cell r="G98">
            <v>10700</v>
          </cell>
          <cell r="H98">
            <v>59.3</v>
          </cell>
          <cell r="I98">
            <v>73.8</v>
          </cell>
          <cell r="J98">
            <v>84.8</v>
          </cell>
          <cell r="K98">
            <v>95.9</v>
          </cell>
        </row>
        <row r="99">
          <cell r="C99">
            <v>89</v>
          </cell>
          <cell r="D99" t="str">
            <v>54" ID x 20'</v>
          </cell>
          <cell r="E99">
            <v>1200</v>
          </cell>
          <cell r="F99">
            <v>31213</v>
          </cell>
          <cell r="G99">
            <v>10700</v>
          </cell>
          <cell r="H99">
            <v>59.3</v>
          </cell>
          <cell r="I99">
            <v>73.8</v>
          </cell>
          <cell r="J99">
            <v>84.8</v>
          </cell>
          <cell r="K99">
            <v>95.9</v>
          </cell>
          <cell r="L99">
            <v>105.6</v>
          </cell>
        </row>
        <row r="100">
          <cell r="C100">
            <v>90</v>
          </cell>
          <cell r="D100" t="str">
            <v>54" ID x 20'</v>
          </cell>
          <cell r="E100">
            <v>1440</v>
          </cell>
          <cell r="F100">
            <v>37878</v>
          </cell>
          <cell r="G100">
            <v>10700</v>
          </cell>
          <cell r="H100">
            <v>59.3</v>
          </cell>
          <cell r="I100">
            <v>73.8</v>
          </cell>
          <cell r="J100">
            <v>84.8</v>
          </cell>
          <cell r="K100">
            <v>95.9</v>
          </cell>
          <cell r="L100">
            <v>105.6</v>
          </cell>
          <cell r="M100">
            <v>114.5</v>
          </cell>
        </row>
        <row r="101">
          <cell r="C101">
            <v>91</v>
          </cell>
          <cell r="D101" t="str">
            <v>60" ID x 15'</v>
          </cell>
          <cell r="E101">
            <v>720</v>
          </cell>
          <cell r="F101">
            <v>19357</v>
          </cell>
          <cell r="G101">
            <v>9400</v>
          </cell>
          <cell r="H101">
            <v>63.2</v>
          </cell>
          <cell r="I101">
            <v>78.5</v>
          </cell>
        </row>
        <row r="102">
          <cell r="C102">
            <v>92</v>
          </cell>
          <cell r="D102" t="str">
            <v>60" ID x 15'</v>
          </cell>
          <cell r="E102">
            <v>1000</v>
          </cell>
          <cell r="F102">
            <v>26635</v>
          </cell>
          <cell r="G102">
            <v>9400</v>
          </cell>
          <cell r="H102">
            <v>63.2</v>
          </cell>
          <cell r="I102">
            <v>78.5</v>
          </cell>
          <cell r="J102">
            <v>90.5</v>
          </cell>
          <cell r="K102">
            <v>102.2</v>
          </cell>
        </row>
        <row r="103">
          <cell r="C103">
            <v>93</v>
          </cell>
          <cell r="D103" t="str">
            <v>60" ID x 15'</v>
          </cell>
          <cell r="E103">
            <v>1200</v>
          </cell>
          <cell r="F103">
            <v>32269</v>
          </cell>
          <cell r="G103">
            <v>9400</v>
          </cell>
          <cell r="H103">
            <v>63.2</v>
          </cell>
          <cell r="I103">
            <v>78.5</v>
          </cell>
          <cell r="J103">
            <v>90.5</v>
          </cell>
          <cell r="K103">
            <v>102.2</v>
          </cell>
          <cell r="L103">
            <v>112.4</v>
          </cell>
        </row>
        <row r="104">
          <cell r="C104">
            <v>94</v>
          </cell>
          <cell r="D104" t="str">
            <v>60" ID x 15'</v>
          </cell>
          <cell r="E104">
            <v>1440</v>
          </cell>
          <cell r="F104">
            <v>38556</v>
          </cell>
          <cell r="G104">
            <v>9400</v>
          </cell>
          <cell r="H104">
            <v>63.2</v>
          </cell>
          <cell r="I104">
            <v>78.5</v>
          </cell>
          <cell r="J104">
            <v>90.5</v>
          </cell>
          <cell r="K104">
            <v>102.2</v>
          </cell>
          <cell r="L104">
            <v>112.4</v>
          </cell>
          <cell r="M104">
            <v>122.2</v>
          </cell>
        </row>
        <row r="105">
          <cell r="C105">
            <v>95</v>
          </cell>
          <cell r="D105" t="str">
            <v>60" ID x 20'</v>
          </cell>
          <cell r="E105">
            <v>720</v>
          </cell>
          <cell r="F105">
            <v>24396</v>
          </cell>
          <cell r="G105">
            <v>13200</v>
          </cell>
          <cell r="H105">
            <v>72</v>
          </cell>
          <cell r="I105">
            <v>89.3</v>
          </cell>
        </row>
        <row r="106">
          <cell r="C106">
            <v>96</v>
          </cell>
          <cell r="D106" t="str">
            <v>60" ID x 20'</v>
          </cell>
          <cell r="E106">
            <v>1000</v>
          </cell>
          <cell r="F106">
            <v>33563</v>
          </cell>
          <cell r="G106">
            <v>13200</v>
          </cell>
          <cell r="H106">
            <v>72</v>
          </cell>
          <cell r="I106">
            <v>89.3</v>
          </cell>
          <cell r="J106">
            <v>102.8</v>
          </cell>
          <cell r="K106">
            <v>116.2</v>
          </cell>
        </row>
        <row r="107">
          <cell r="C107">
            <v>97</v>
          </cell>
          <cell r="D107" t="str">
            <v>60" ID x 20'</v>
          </cell>
          <cell r="E107">
            <v>1200</v>
          </cell>
          <cell r="F107">
            <v>40634</v>
          </cell>
          <cell r="G107">
            <v>13200</v>
          </cell>
          <cell r="H107">
            <v>72</v>
          </cell>
          <cell r="I107">
            <v>89.3</v>
          </cell>
          <cell r="J107">
            <v>102.8</v>
          </cell>
          <cell r="K107">
            <v>116.2</v>
          </cell>
          <cell r="L107">
            <v>128</v>
          </cell>
        </row>
        <row r="108">
          <cell r="C108">
            <v>98</v>
          </cell>
          <cell r="D108" t="str">
            <v>60" ID x 20'</v>
          </cell>
          <cell r="E108">
            <v>1440</v>
          </cell>
          <cell r="F108">
            <v>48374</v>
          </cell>
          <cell r="G108">
            <v>13200</v>
          </cell>
          <cell r="H108">
            <v>72</v>
          </cell>
          <cell r="I108">
            <v>89.3</v>
          </cell>
          <cell r="J108">
            <v>102.8</v>
          </cell>
          <cell r="K108">
            <v>116.2</v>
          </cell>
          <cell r="L108">
            <v>128</v>
          </cell>
          <cell r="M108">
            <v>138.9</v>
          </cell>
        </row>
      </sheetData>
      <sheetData sheetId="9" refreshError="1">
        <row r="4">
          <cell r="C4" t="str">
            <v>Item</v>
          </cell>
          <cell r="D4" t="str">
            <v>LENGTH SHEEL</v>
          </cell>
          <cell r="E4" t="str">
            <v xml:space="preserve"> WP
 PSIG</v>
          </cell>
          <cell r="F4" t="str">
            <v>Gas Cap.
50 PSIG</v>
          </cell>
          <cell r="G4" t="str">
            <v>Gas Cap.
100 PSIG</v>
          </cell>
          <cell r="H4" t="str">
            <v>Gas Cap.
200 PSIG</v>
          </cell>
          <cell r="I4" t="str">
            <v>Gas Cap.
600 PSIG</v>
          </cell>
          <cell r="J4" t="str">
            <v>Gas Cap.
800 PSIG</v>
          </cell>
          <cell r="K4" t="str">
            <v>Gas Cap.
1000 PSIG</v>
          </cell>
          <cell r="L4" t="str">
            <v>Gas Cap.
1200 PSIG</v>
          </cell>
          <cell r="M4" t="str">
            <v>Gas Cap.
1440 PSIG</v>
          </cell>
          <cell r="N4" t="str">
            <v>Gas Cap.
1500 PSIG</v>
          </cell>
          <cell r="O4" t="str">
            <v>Cost $</v>
          </cell>
        </row>
        <row r="5">
          <cell r="C5">
            <v>1</v>
          </cell>
          <cell r="D5" t="str">
            <v>16" O.D.</v>
          </cell>
          <cell r="E5" t="str">
            <v>7'6"</v>
          </cell>
          <cell r="F5">
            <v>2.0299999999999998</v>
          </cell>
          <cell r="G5">
            <v>2.9</v>
          </cell>
          <cell r="H5">
            <v>3.71</v>
          </cell>
          <cell r="I5">
            <v>6.25</v>
          </cell>
          <cell r="J5">
            <v>7.6</v>
          </cell>
          <cell r="K5">
            <v>8.49</v>
          </cell>
          <cell r="L5">
            <v>9.1199999999999992</v>
          </cell>
          <cell r="M5">
            <v>9.8800000000000008</v>
          </cell>
          <cell r="N5">
            <v>10.3</v>
          </cell>
          <cell r="O5">
            <v>0</v>
          </cell>
        </row>
        <row r="6">
          <cell r="C6">
            <v>6</v>
          </cell>
          <cell r="D6" t="str">
            <v>30" O.D.</v>
          </cell>
          <cell r="E6" t="str">
            <v>10'0"</v>
          </cell>
          <cell r="F6">
            <v>9.89</v>
          </cell>
          <cell r="G6">
            <v>13.09</v>
          </cell>
          <cell r="H6">
            <v>17.940000000000001</v>
          </cell>
          <cell r="I6">
            <v>30.26</v>
          </cell>
          <cell r="J6">
            <v>35.380000000000003</v>
          </cell>
          <cell r="K6">
            <v>39.49</v>
          </cell>
          <cell r="L6">
            <v>43.12</v>
          </cell>
          <cell r="M6">
            <v>45.8</v>
          </cell>
          <cell r="N6">
            <v>47.72</v>
          </cell>
          <cell r="O6">
            <v>0</v>
          </cell>
        </row>
        <row r="7">
          <cell r="C7">
            <v>12</v>
          </cell>
          <cell r="D7" t="str">
            <v>42" I.D.</v>
          </cell>
          <cell r="E7" t="str">
            <v>20'0"</v>
          </cell>
          <cell r="F7">
            <v>20.170000000000002</v>
          </cell>
          <cell r="G7">
            <v>27.53</v>
          </cell>
          <cell r="H7">
            <v>37.08</v>
          </cell>
          <cell r="I7">
            <v>58.83</v>
          </cell>
          <cell r="J7">
            <v>68.72</v>
          </cell>
          <cell r="K7">
            <v>75.89</v>
          </cell>
          <cell r="L7">
            <v>82.94</v>
          </cell>
          <cell r="M7">
            <v>88.97</v>
          </cell>
          <cell r="N7">
            <v>92.64</v>
          </cell>
          <cell r="O7">
            <v>0</v>
          </cell>
        </row>
        <row r="8">
          <cell r="C8">
            <v>21</v>
          </cell>
          <cell r="D8" t="str">
            <v>60" I.D.</v>
          </cell>
          <cell r="E8" t="str">
            <v>20'0"</v>
          </cell>
          <cell r="F8">
            <v>44.71</v>
          </cell>
          <cell r="G8">
            <v>62.91</v>
          </cell>
          <cell r="H8">
            <v>83.43</v>
          </cell>
          <cell r="I8">
            <v>140.80000000000001</v>
          </cell>
          <cell r="J8">
            <v>162.12</v>
          </cell>
          <cell r="K8">
            <v>179.64</v>
          </cell>
          <cell r="L8">
            <v>195.78</v>
          </cell>
          <cell r="M8">
            <v>210.16</v>
          </cell>
          <cell r="N8">
            <v>219</v>
          </cell>
          <cell r="O8">
            <v>0</v>
          </cell>
        </row>
        <row r="10">
          <cell r="C10" t="str">
            <v>Item</v>
          </cell>
          <cell r="D10" t="str">
            <v>LENGTH SHEEL</v>
          </cell>
          <cell r="E10" t="str">
            <v xml:space="preserve"> WP
 PSIG</v>
          </cell>
          <cell r="F10" t="str">
            <v>Gas Cap.
50 PSIG</v>
          </cell>
          <cell r="G10" t="str">
            <v>Gas Cap.
100 PSIG</v>
          </cell>
          <cell r="H10" t="str">
            <v>Gas Cap.
200 PSIG</v>
          </cell>
          <cell r="I10" t="str">
            <v>Gas Cap.
600 PSIG</v>
          </cell>
          <cell r="J10" t="str">
            <v>Gas Cap.
800 PSIG</v>
          </cell>
          <cell r="K10" t="str">
            <v>Gas Cap.
1000 PSIG</v>
          </cell>
          <cell r="L10" t="str">
            <v>Gas Cap.
1200 PSIG</v>
          </cell>
          <cell r="M10" t="str">
            <v>Gas Cap.
1440 PSIG</v>
          </cell>
          <cell r="N10" t="str">
            <v>Gas Cap.
1500 PSIG</v>
          </cell>
          <cell r="O10" t="str">
            <v>Cost $</v>
          </cell>
        </row>
        <row r="11">
          <cell r="C11">
            <v>1</v>
          </cell>
          <cell r="D11" t="str">
            <v>16" O.D.</v>
          </cell>
          <cell r="E11" t="str">
            <v>7'6"</v>
          </cell>
          <cell r="F11">
            <v>2.0299999999999998</v>
          </cell>
          <cell r="G11">
            <v>2.9</v>
          </cell>
          <cell r="H11">
            <v>3.71</v>
          </cell>
          <cell r="I11">
            <v>6.25</v>
          </cell>
          <cell r="J11">
            <v>7.6</v>
          </cell>
          <cell r="K11">
            <v>8.49</v>
          </cell>
          <cell r="L11">
            <v>9.1199999999999992</v>
          </cell>
          <cell r="M11">
            <v>9.8800000000000008</v>
          </cell>
          <cell r="N11">
            <v>10.3</v>
          </cell>
        </row>
        <row r="12">
          <cell r="C12">
            <v>2</v>
          </cell>
          <cell r="D12" t="str">
            <v>20" O.D.</v>
          </cell>
          <cell r="E12" t="str">
            <v>7'6"</v>
          </cell>
          <cell r="F12">
            <v>2.93</v>
          </cell>
          <cell r="G12">
            <v>4.97</v>
          </cell>
          <cell r="H12">
            <v>7.17</v>
          </cell>
          <cell r="I12">
            <v>11.3</v>
          </cell>
          <cell r="J12">
            <v>11.32</v>
          </cell>
          <cell r="K12">
            <v>15.06</v>
          </cell>
          <cell r="L12">
            <v>16.73</v>
          </cell>
          <cell r="M12">
            <v>18.25</v>
          </cell>
          <cell r="N12">
            <v>19.02</v>
          </cell>
        </row>
        <row r="13">
          <cell r="C13">
            <v>3</v>
          </cell>
          <cell r="D13" t="str">
            <v>20" O.D.</v>
          </cell>
          <cell r="E13" t="str">
            <v>10'0"</v>
          </cell>
          <cell r="F13">
            <v>3.02</v>
          </cell>
          <cell r="G13">
            <v>5.03</v>
          </cell>
          <cell r="H13">
            <v>7.31</v>
          </cell>
          <cell r="I13">
            <v>11.53</v>
          </cell>
          <cell r="J13">
            <v>11.55</v>
          </cell>
          <cell r="K13">
            <v>15.36</v>
          </cell>
          <cell r="L13">
            <v>17.059999999999999</v>
          </cell>
          <cell r="M13">
            <v>18.61</v>
          </cell>
          <cell r="N13">
            <v>19.399999999999999</v>
          </cell>
        </row>
        <row r="14">
          <cell r="C14">
            <v>4</v>
          </cell>
          <cell r="D14" t="str">
            <v>24" O.D.</v>
          </cell>
          <cell r="E14" t="str">
            <v>7'6"</v>
          </cell>
          <cell r="F14">
            <v>6.59</v>
          </cell>
          <cell r="G14">
            <v>8.34</v>
          </cell>
          <cell r="H14">
            <v>10.63</v>
          </cell>
          <cell r="I14">
            <v>19.86</v>
          </cell>
          <cell r="J14">
            <v>20.190000000000001</v>
          </cell>
          <cell r="K14">
            <v>24.56</v>
          </cell>
          <cell r="L14">
            <v>28.56</v>
          </cell>
          <cell r="M14">
            <v>29.47</v>
          </cell>
          <cell r="N14">
            <v>30.57</v>
          </cell>
        </row>
        <row r="15">
          <cell r="C15">
            <v>5</v>
          </cell>
          <cell r="D15" t="str">
            <v>24" O.D.</v>
          </cell>
          <cell r="E15" t="str">
            <v>10'0"</v>
          </cell>
          <cell r="F15">
            <v>6.79</v>
          </cell>
          <cell r="G15">
            <v>8.51</v>
          </cell>
          <cell r="H15">
            <v>10.84</v>
          </cell>
          <cell r="I15">
            <v>20.25</v>
          </cell>
          <cell r="J15">
            <v>20.59</v>
          </cell>
          <cell r="K15">
            <v>25.05</v>
          </cell>
          <cell r="L15">
            <v>29.13</v>
          </cell>
          <cell r="M15">
            <v>30.06</v>
          </cell>
          <cell r="N15">
            <v>31.18</v>
          </cell>
        </row>
        <row r="16">
          <cell r="C16">
            <v>6</v>
          </cell>
          <cell r="D16" t="str">
            <v>30" O.D.</v>
          </cell>
          <cell r="E16" t="str">
            <v>10'0"</v>
          </cell>
          <cell r="F16">
            <v>9.89</v>
          </cell>
          <cell r="G16">
            <v>13.09</v>
          </cell>
          <cell r="H16">
            <v>17.940000000000001</v>
          </cell>
          <cell r="I16">
            <v>30.26</v>
          </cell>
          <cell r="J16">
            <v>35.380000000000003</v>
          </cell>
          <cell r="K16">
            <v>39.49</v>
          </cell>
          <cell r="L16">
            <v>43.12</v>
          </cell>
          <cell r="M16">
            <v>45.8</v>
          </cell>
          <cell r="N16">
            <v>47.72</v>
          </cell>
        </row>
        <row r="17">
          <cell r="C17">
            <v>7</v>
          </cell>
          <cell r="D17" t="str">
            <v>30" O.D.</v>
          </cell>
          <cell r="E17" t="str">
            <v>15'0"</v>
          </cell>
          <cell r="F17">
            <v>10.6</v>
          </cell>
          <cell r="G17">
            <v>13.48</v>
          </cell>
          <cell r="H17">
            <v>18.3</v>
          </cell>
          <cell r="I17">
            <v>30.86</v>
          </cell>
          <cell r="J17">
            <v>36.090000000000003</v>
          </cell>
          <cell r="K17">
            <v>40.28</v>
          </cell>
          <cell r="L17">
            <v>43.98</v>
          </cell>
          <cell r="M17">
            <v>46.72</v>
          </cell>
          <cell r="N17">
            <v>48.67</v>
          </cell>
        </row>
        <row r="18">
          <cell r="C18">
            <v>8</v>
          </cell>
          <cell r="D18" t="str">
            <v>36" I.D.</v>
          </cell>
          <cell r="E18" t="str">
            <v>10'0"</v>
          </cell>
          <cell r="F18">
            <v>13.77</v>
          </cell>
          <cell r="G18">
            <v>19.59</v>
          </cell>
          <cell r="H18">
            <v>25.15</v>
          </cell>
          <cell r="I18">
            <v>42.97</v>
          </cell>
          <cell r="J18">
            <v>49.57</v>
          </cell>
          <cell r="K18">
            <v>55.55</v>
          </cell>
          <cell r="L18">
            <v>60.62</v>
          </cell>
          <cell r="M18">
            <v>65</v>
          </cell>
          <cell r="N18">
            <v>67.8</v>
          </cell>
        </row>
        <row r="19">
          <cell r="C19">
            <v>9</v>
          </cell>
          <cell r="D19" t="str">
            <v>36" I.D.</v>
          </cell>
          <cell r="E19" t="str">
            <v>15'0"</v>
          </cell>
          <cell r="F19">
            <v>14</v>
          </cell>
          <cell r="G19">
            <v>20.18</v>
          </cell>
          <cell r="H19">
            <v>25.65</v>
          </cell>
          <cell r="I19">
            <v>43.83</v>
          </cell>
          <cell r="J19">
            <v>50.56</v>
          </cell>
          <cell r="K19">
            <v>56.66</v>
          </cell>
          <cell r="L19">
            <v>61.83</v>
          </cell>
          <cell r="M19">
            <v>66.3</v>
          </cell>
          <cell r="N19">
            <v>69.150000000000006</v>
          </cell>
        </row>
        <row r="20">
          <cell r="C20">
            <v>10</v>
          </cell>
          <cell r="D20" t="str">
            <v>42" I.D.</v>
          </cell>
          <cell r="E20" t="str">
            <v>10'0"</v>
          </cell>
          <cell r="F20">
            <v>19.38</v>
          </cell>
          <cell r="G20">
            <v>25.25</v>
          </cell>
          <cell r="H20">
            <v>35.64</v>
          </cell>
          <cell r="I20">
            <v>56.55</v>
          </cell>
          <cell r="J20">
            <v>66.05</v>
          </cell>
          <cell r="K20">
            <v>72.94</v>
          </cell>
          <cell r="L20">
            <v>79.73</v>
          </cell>
          <cell r="M20">
            <v>85.5</v>
          </cell>
          <cell r="N20">
            <v>89.04</v>
          </cell>
        </row>
        <row r="21">
          <cell r="C21">
            <v>11</v>
          </cell>
          <cell r="D21" t="str">
            <v>42" I.D.</v>
          </cell>
          <cell r="E21" t="str">
            <v>15'0"</v>
          </cell>
          <cell r="F21">
            <v>19.77</v>
          </cell>
          <cell r="G21">
            <v>26.01</v>
          </cell>
          <cell r="H21" t="str">
            <v>36.35 -</v>
          </cell>
          <cell r="I21">
            <v>57.68</v>
          </cell>
          <cell r="J21">
            <v>67.37</v>
          </cell>
          <cell r="K21">
            <v>74.400000000000006</v>
          </cell>
          <cell r="L21">
            <v>81.319999999999993</v>
          </cell>
          <cell r="M21">
            <v>87.21</v>
          </cell>
          <cell r="N21">
            <v>90.82</v>
          </cell>
        </row>
        <row r="22">
          <cell r="C22">
            <v>12</v>
          </cell>
          <cell r="D22" t="str">
            <v>42" I.D.</v>
          </cell>
          <cell r="E22" t="str">
            <v>20'0"</v>
          </cell>
          <cell r="F22">
            <v>20.170000000000002</v>
          </cell>
          <cell r="G22">
            <v>27.53</v>
          </cell>
          <cell r="H22">
            <v>37.08</v>
          </cell>
          <cell r="I22">
            <v>58.83</v>
          </cell>
          <cell r="J22">
            <v>68.72</v>
          </cell>
          <cell r="K22">
            <v>75.89</v>
          </cell>
          <cell r="L22">
            <v>82.94</v>
          </cell>
          <cell r="M22">
            <v>88.97</v>
          </cell>
          <cell r="N22">
            <v>92.64</v>
          </cell>
        </row>
        <row r="23">
          <cell r="C23">
            <v>13</v>
          </cell>
          <cell r="D23" t="str">
            <v>48" I.D.</v>
          </cell>
          <cell r="E23" t="str">
            <v>10'0"</v>
          </cell>
          <cell r="F23">
            <v>29.32</v>
          </cell>
          <cell r="G23">
            <v>36.28</v>
          </cell>
          <cell r="H23">
            <v>52.74</v>
          </cell>
          <cell r="I23">
            <v>85.33</v>
          </cell>
          <cell r="J23">
            <v>96.6</v>
          </cell>
          <cell r="K23">
            <v>108.8</v>
          </cell>
          <cell r="L23">
            <v>116.4</v>
          </cell>
          <cell r="M23">
            <v>124</v>
          </cell>
          <cell r="N23">
            <v>131.91999999999999</v>
          </cell>
        </row>
        <row r="24">
          <cell r="C24">
            <v>14</v>
          </cell>
          <cell r="D24" t="str">
            <v>48" I.D.</v>
          </cell>
          <cell r="E24" t="str">
            <v>15'0"</v>
          </cell>
          <cell r="F24">
            <v>29.91</v>
          </cell>
          <cell r="G24">
            <v>37.369999999999997</v>
          </cell>
          <cell r="H24">
            <v>54.79</v>
          </cell>
          <cell r="I24">
            <v>87.03</v>
          </cell>
          <cell r="J24">
            <v>98.53</v>
          </cell>
          <cell r="K24">
            <v>110.98</v>
          </cell>
          <cell r="L24">
            <v>118.73</v>
          </cell>
          <cell r="M24">
            <v>126.48</v>
          </cell>
          <cell r="N24">
            <v>134.55000000000001</v>
          </cell>
        </row>
        <row r="25">
          <cell r="C25">
            <v>15</v>
          </cell>
          <cell r="D25" t="str">
            <v>48" I.D.</v>
          </cell>
          <cell r="E25" t="str">
            <v>20'0"</v>
          </cell>
          <cell r="F25">
            <v>30.8</v>
          </cell>
          <cell r="G25">
            <v>38.119999999999997</v>
          </cell>
          <cell r="H25">
            <v>55.89</v>
          </cell>
          <cell r="I25">
            <v>88.77</v>
          </cell>
          <cell r="J25">
            <v>100.5</v>
          </cell>
          <cell r="K25">
            <v>113.2</v>
          </cell>
          <cell r="L25">
            <v>121.1</v>
          </cell>
          <cell r="M25">
            <v>129.01</v>
          </cell>
          <cell r="N25">
            <v>137.24</v>
          </cell>
        </row>
        <row r="26">
          <cell r="C26">
            <v>16</v>
          </cell>
          <cell r="D26" t="str">
            <v>54" I.D.</v>
          </cell>
          <cell r="E26" t="str">
            <v>10'0"</v>
          </cell>
          <cell r="F26">
            <v>34.6</v>
          </cell>
          <cell r="G26">
            <v>47.52</v>
          </cell>
          <cell r="H26">
            <v>65.63</v>
          </cell>
          <cell r="I26">
            <v>106.82</v>
          </cell>
          <cell r="J26">
            <v>123.19</v>
          </cell>
          <cell r="K26">
            <v>136.77000000000001</v>
          </cell>
          <cell r="L26">
            <v>149.53</v>
          </cell>
          <cell r="M26">
            <v>162.19999999999999</v>
          </cell>
          <cell r="N26">
            <v>166.84</v>
          </cell>
        </row>
        <row r="27">
          <cell r="C27">
            <v>17</v>
          </cell>
          <cell r="D27" t="str">
            <v>54" I.D.</v>
          </cell>
          <cell r="E27" t="str">
            <v>15'0"</v>
          </cell>
          <cell r="F27">
            <v>34.74</v>
          </cell>
          <cell r="G27">
            <v>48.95</v>
          </cell>
          <cell r="H27">
            <v>66.94</v>
          </cell>
          <cell r="I27">
            <v>108.95</v>
          </cell>
          <cell r="J27">
            <v>125.65</v>
          </cell>
          <cell r="K27">
            <v>139.5</v>
          </cell>
          <cell r="L27">
            <v>152.52000000000001</v>
          </cell>
          <cell r="M27">
            <v>165.44</v>
          </cell>
          <cell r="N27">
            <v>170.18</v>
          </cell>
        </row>
        <row r="28">
          <cell r="C28">
            <v>18</v>
          </cell>
          <cell r="D28" t="str">
            <v>54" I.D.</v>
          </cell>
          <cell r="E28" t="str">
            <v>20'0"</v>
          </cell>
          <cell r="F28">
            <v>35.43</v>
          </cell>
          <cell r="G28">
            <v>49.93</v>
          </cell>
          <cell r="H28">
            <v>68.27</v>
          </cell>
          <cell r="I28">
            <v>111.13</v>
          </cell>
          <cell r="J28">
            <v>128.16</v>
          </cell>
          <cell r="K28">
            <v>142.29</v>
          </cell>
          <cell r="L28">
            <v>155.57</v>
          </cell>
          <cell r="M28">
            <v>167.75</v>
          </cell>
          <cell r="N28">
            <v>173.58</v>
          </cell>
        </row>
        <row r="29">
          <cell r="C29">
            <v>19</v>
          </cell>
          <cell r="D29" t="str">
            <v>60" I.D.</v>
          </cell>
          <cell r="E29" t="str">
            <v>10'0"</v>
          </cell>
          <cell r="F29">
            <v>43.2</v>
          </cell>
          <cell r="G29">
            <v>59.88</v>
          </cell>
          <cell r="H29">
            <v>80.099999999999994</v>
          </cell>
          <cell r="I29">
            <v>135.24</v>
          </cell>
          <cell r="J29">
            <v>155.82</v>
          </cell>
          <cell r="K29">
            <v>172.66</v>
          </cell>
          <cell r="L29">
            <v>188.18</v>
          </cell>
          <cell r="M29">
            <v>202</v>
          </cell>
          <cell r="N29">
            <v>210.5</v>
          </cell>
        </row>
        <row r="30">
          <cell r="C30">
            <v>20</v>
          </cell>
          <cell r="D30" t="str">
            <v>60" I.D.</v>
          </cell>
          <cell r="E30" t="str">
            <v>15'0"</v>
          </cell>
          <cell r="F30">
            <v>43.96</v>
          </cell>
          <cell r="G30">
            <v>61.68</v>
          </cell>
          <cell r="H30">
            <v>81.7</v>
          </cell>
          <cell r="I30">
            <v>137.94</v>
          </cell>
          <cell r="J30">
            <v>158.94</v>
          </cell>
          <cell r="K30">
            <v>176.11</v>
          </cell>
          <cell r="L30">
            <v>191.94</v>
          </cell>
          <cell r="M30">
            <v>206.04</v>
          </cell>
          <cell r="N30">
            <v>214.71</v>
          </cell>
        </row>
        <row r="31">
          <cell r="C31">
            <v>21</v>
          </cell>
          <cell r="D31" t="str">
            <v>60" I.D.</v>
          </cell>
          <cell r="E31" t="str">
            <v>20'0"</v>
          </cell>
          <cell r="F31">
            <v>44.71</v>
          </cell>
          <cell r="G31">
            <v>62.91</v>
          </cell>
          <cell r="H31">
            <v>83.43</v>
          </cell>
          <cell r="I31">
            <v>140.80000000000001</v>
          </cell>
          <cell r="J31">
            <v>162.12</v>
          </cell>
          <cell r="K31">
            <v>179.64</v>
          </cell>
          <cell r="L31">
            <v>195.78</v>
          </cell>
          <cell r="M31">
            <v>210.16</v>
          </cell>
          <cell r="N31">
            <v>219</v>
          </cell>
        </row>
      </sheetData>
      <sheetData sheetId="10" refreshError="1">
        <row r="4">
          <cell r="F4" t="str">
            <v>Piping - Type</v>
          </cell>
        </row>
        <row r="5">
          <cell r="F5" t="str">
            <v>Valve - Ball</v>
          </cell>
        </row>
        <row r="6">
          <cell r="F6" t="str">
            <v>Valve - ESD Ball</v>
          </cell>
        </row>
        <row r="7">
          <cell r="F7" t="str">
            <v>Valve - Piston Check</v>
          </cell>
        </row>
        <row r="8">
          <cell r="F8" t="str">
            <v>Valve - Pressure Control</v>
          </cell>
        </row>
        <row r="9">
          <cell r="F9" t="str">
            <v>Valve - Swing Check</v>
          </cell>
        </row>
        <row r="10">
          <cell r="F10" t="str">
            <v>Valve - Control</v>
          </cell>
        </row>
        <row r="11">
          <cell r="F11" t="str">
            <v>Valve - Buterfly</v>
          </cell>
        </row>
        <row r="12">
          <cell r="F12" t="str">
            <v>Valve - Globe</v>
          </cell>
        </row>
        <row r="13">
          <cell r="F13" t="str">
            <v>Valve - Relief</v>
          </cell>
        </row>
        <row r="14">
          <cell r="F14" t="str">
            <v>Pipe</v>
          </cell>
        </row>
        <row r="15">
          <cell r="F15" t="str">
            <v>Flange</v>
          </cell>
        </row>
        <row r="16">
          <cell r="F16" t="str">
            <v>Tee</v>
          </cell>
        </row>
        <row r="17">
          <cell r="F17" t="str">
            <v>Elbow</v>
          </cell>
        </row>
        <row r="18">
          <cell r="F18" t="str">
            <v>Reducer</v>
          </cell>
        </row>
        <row r="21">
          <cell r="F21" t="str">
            <v>Piping - Diameter</v>
          </cell>
        </row>
        <row r="22">
          <cell r="F22" t="str">
            <v>-</v>
          </cell>
        </row>
        <row r="23">
          <cell r="F23" t="str">
            <v>3/4</v>
          </cell>
        </row>
        <row r="24">
          <cell r="F24" t="str">
            <v>1/2</v>
          </cell>
        </row>
        <row r="25">
          <cell r="F25">
            <v>1</v>
          </cell>
        </row>
        <row r="26">
          <cell r="F26" t="str">
            <v>1 1/4</v>
          </cell>
        </row>
        <row r="27">
          <cell r="F27" t="str">
            <v>1 1/2</v>
          </cell>
        </row>
        <row r="28">
          <cell r="F28">
            <v>2</v>
          </cell>
        </row>
        <row r="29">
          <cell r="F29" t="str">
            <v>2 1/2</v>
          </cell>
        </row>
        <row r="30">
          <cell r="F30">
            <v>3</v>
          </cell>
        </row>
        <row r="31">
          <cell r="F31" t="str">
            <v>3 1/2</v>
          </cell>
        </row>
        <row r="32">
          <cell r="F32">
            <v>4</v>
          </cell>
        </row>
        <row r="33">
          <cell r="F33">
            <v>5</v>
          </cell>
        </row>
        <row r="34">
          <cell r="F34">
            <v>6</v>
          </cell>
        </row>
        <row r="35">
          <cell r="F35">
            <v>8</v>
          </cell>
        </row>
        <row r="36">
          <cell r="F36">
            <v>10</v>
          </cell>
        </row>
        <row r="37">
          <cell r="F37">
            <v>12</v>
          </cell>
        </row>
        <row r="38">
          <cell r="F38">
            <v>14</v>
          </cell>
        </row>
        <row r="39">
          <cell r="F39">
            <v>16</v>
          </cell>
        </row>
        <row r="40">
          <cell r="F40">
            <v>18</v>
          </cell>
        </row>
        <row r="41">
          <cell r="F41">
            <v>20</v>
          </cell>
        </row>
        <row r="42">
          <cell r="F42">
            <v>24</v>
          </cell>
        </row>
        <row r="43">
          <cell r="F43">
            <v>30</v>
          </cell>
        </row>
        <row r="44">
          <cell r="F44">
            <v>36</v>
          </cell>
        </row>
        <row r="45">
          <cell r="F45">
            <v>42</v>
          </cell>
        </row>
        <row r="46">
          <cell r="F46">
            <v>48</v>
          </cell>
        </row>
        <row r="48">
          <cell r="F48" t="str">
            <v>Piping - Schedulle</v>
          </cell>
        </row>
        <row r="49">
          <cell r="F49" t="str">
            <v>-</v>
          </cell>
        </row>
        <row r="50">
          <cell r="F50" t="str">
            <v>Light Wall</v>
          </cell>
        </row>
        <row r="51">
          <cell r="F51" t="str">
            <v>STD</v>
          </cell>
        </row>
        <row r="52">
          <cell r="F52" t="str">
            <v>SCH 20</v>
          </cell>
        </row>
        <row r="53">
          <cell r="F53" t="str">
            <v>SCH 30</v>
          </cell>
        </row>
        <row r="54">
          <cell r="F54" t="str">
            <v>SCH 40</v>
          </cell>
        </row>
        <row r="55">
          <cell r="F55" t="str">
            <v>SCH 60</v>
          </cell>
        </row>
        <row r="56">
          <cell r="F56" t="str">
            <v>SCH 80</v>
          </cell>
        </row>
        <row r="57">
          <cell r="F57" t="str">
            <v>SCH 100</v>
          </cell>
        </row>
        <row r="58">
          <cell r="F58" t="str">
            <v>SCH 100 + Heavier</v>
          </cell>
        </row>
        <row r="59">
          <cell r="F59" t="str">
            <v>SCH 120</v>
          </cell>
        </row>
        <row r="60">
          <cell r="F60" t="str">
            <v>SCH 140</v>
          </cell>
        </row>
        <row r="61">
          <cell r="F61" t="str">
            <v>SCH 160</v>
          </cell>
        </row>
        <row r="62">
          <cell r="F62" t="str">
            <v>STD-XH</v>
          </cell>
        </row>
        <row r="63">
          <cell r="F63" t="str">
            <v>X-STG</v>
          </cell>
        </row>
        <row r="64">
          <cell r="F64" t="str">
            <v>XX-STG</v>
          </cell>
        </row>
        <row r="66">
          <cell r="F66" t="str">
            <v>Piping - ANSI</v>
          </cell>
        </row>
        <row r="67">
          <cell r="F67" t="str">
            <v>-</v>
          </cell>
        </row>
        <row r="68">
          <cell r="F68" t="str">
            <v>150#</v>
          </cell>
        </row>
        <row r="69">
          <cell r="F69" t="str">
            <v>300#</v>
          </cell>
        </row>
        <row r="70">
          <cell r="F70" t="str">
            <v>400#</v>
          </cell>
        </row>
        <row r="71">
          <cell r="F71" t="str">
            <v>600#</v>
          </cell>
        </row>
        <row r="72">
          <cell r="F72" t="str">
            <v>900#</v>
          </cell>
        </row>
        <row r="73">
          <cell r="F73" t="str">
            <v>1500#</v>
          </cell>
        </row>
        <row r="74">
          <cell r="F74" t="str">
            <v>2500#</v>
          </cell>
        </row>
        <row r="76">
          <cell r="F76" t="str">
            <v>Ancillary Class</v>
          </cell>
        </row>
        <row r="77">
          <cell r="F77" t="str">
            <v>Ele</v>
          </cell>
        </row>
        <row r="78">
          <cell r="F78" t="str">
            <v>Ins</v>
          </cell>
        </row>
        <row r="79">
          <cell r="F79" t="str">
            <v>Mec</v>
          </cell>
        </row>
        <row r="80">
          <cell r="F80" t="str">
            <v>Civ</v>
          </cell>
        </row>
        <row r="81">
          <cell r="F81" t="str">
            <v>Oth</v>
          </cell>
        </row>
        <row r="83">
          <cell r="F83" t="str">
            <v>Contruction Countries</v>
          </cell>
        </row>
        <row r="84">
          <cell r="F84" t="str">
            <v>USA</v>
          </cell>
        </row>
        <row r="85">
          <cell r="F85" t="str">
            <v>Argentina</v>
          </cell>
        </row>
        <row r="86">
          <cell r="F86" t="str">
            <v>Bolivia</v>
          </cell>
        </row>
        <row r="87">
          <cell r="F87" t="str">
            <v>Brazil</v>
          </cell>
        </row>
        <row r="88">
          <cell r="F88" t="str">
            <v>Mexico</v>
          </cell>
        </row>
        <row r="89">
          <cell r="F89" t="str">
            <v>Venezuela</v>
          </cell>
        </row>
        <row r="90">
          <cell r="F90" t="str">
            <v>International</v>
          </cell>
        </row>
        <row r="91">
          <cell r="F91" t="str">
            <v>Country A</v>
          </cell>
        </row>
        <row r="92">
          <cell r="F92" t="str">
            <v>Country B</v>
          </cell>
        </row>
        <row r="93">
          <cell r="F93" t="str">
            <v>Country C</v>
          </cell>
        </row>
        <row r="94">
          <cell r="F94" t="str">
            <v>Country D</v>
          </cell>
        </row>
        <row r="95">
          <cell r="F95" t="str">
            <v>Country E</v>
          </cell>
        </row>
      </sheetData>
      <sheetData sheetId="11" refreshError="1">
        <row r="4">
          <cell r="C4" t="str">
            <v xml:space="preserve">File Name: </v>
          </cell>
          <cell r="D4" t="str">
            <v>C:\Documents and Settings\Daniel Maldonado\My Documents\CGC\[EPC Resources DB  April 1, 2004.xls]Links</v>
          </cell>
        </row>
        <row r="7">
          <cell r="C7" t="str">
            <v>A_Ancillary_DB</v>
          </cell>
          <cell r="D7" t="str">
            <v>=Ancillary!$C$8:$K$471</v>
          </cell>
        </row>
        <row r="8">
          <cell r="C8" t="str">
            <v>A_Class</v>
          </cell>
          <cell r="D8" t="str">
            <v>=Keys!$F$77:$F$81</v>
          </cell>
        </row>
        <row r="9">
          <cell r="C9" t="str">
            <v>A_Code</v>
          </cell>
          <cell r="D9" t="str">
            <v>=Ancillary!$F$8:$F$471</v>
          </cell>
        </row>
        <row r="10">
          <cell r="C10" t="str">
            <v>A_Nick</v>
          </cell>
          <cell r="D10" t="str">
            <v>=Ancillary!$E$8:$E$471</v>
          </cell>
        </row>
        <row r="11">
          <cell r="C11" t="str">
            <v>C_Compressor_DB</v>
          </cell>
          <cell r="D11" t="str">
            <v>=Compressors!$C$16:$O$215</v>
          </cell>
        </row>
        <row r="12">
          <cell r="C12" t="str">
            <v>C_Stages</v>
          </cell>
          <cell r="D12" t="str">
            <v>=Compressors!$J$2:$J$4</v>
          </cell>
        </row>
        <row r="13">
          <cell r="C13" t="str">
            <v>Data_Base_File</v>
          </cell>
          <cell r="D13" t="str">
            <v>=Links!$D$3</v>
          </cell>
        </row>
        <row r="14">
          <cell r="C14" t="str">
            <v>G_Generator_DB</v>
          </cell>
          <cell r="D14" t="str">
            <v>='Gen Sets'!$C$10:$L$109</v>
          </cell>
        </row>
        <row r="15">
          <cell r="C15" t="str">
            <v>I_Countries</v>
          </cell>
          <cell r="D15" t="str">
            <v>=Keys!$F$84:$F$95</v>
          </cell>
        </row>
        <row r="16">
          <cell r="C16" t="str">
            <v>I_Installation_DB</v>
          </cell>
          <cell r="D16" t="str">
            <v>=Installation!$C$5:$Q$259</v>
          </cell>
        </row>
        <row r="17">
          <cell r="C17" t="str">
            <v>P_ANSI</v>
          </cell>
          <cell r="D17" t="str">
            <v>=Keys!$F$67:$F$74</v>
          </cell>
        </row>
        <row r="18">
          <cell r="C18" t="str">
            <v>P_Diameter</v>
          </cell>
          <cell r="D18" t="str">
            <v>=Keys!$F$22:$F$46</v>
          </cell>
        </row>
        <row r="19">
          <cell r="C19" t="str">
            <v>P_Piping_DB</v>
          </cell>
          <cell r="D19" t="str">
            <v>=Piping!$C$8:$J$3600</v>
          </cell>
        </row>
        <row r="20">
          <cell r="C20" t="str">
            <v>P_Schedulle</v>
          </cell>
          <cell r="D20" t="str">
            <v>=Keys!$F$49:$F$64</v>
          </cell>
        </row>
        <row r="21">
          <cell r="C21" t="str">
            <v>P_Type</v>
          </cell>
          <cell r="D21" t="str">
            <v>=Keys!$F$5:$F$18</v>
          </cell>
        </row>
        <row r="22">
          <cell r="C22" t="str">
            <v>S_H2_3PH</v>
          </cell>
          <cell r="D22" t="str">
            <v>='Horizontal 2-3 PH'!$C$11:$N$108</v>
          </cell>
        </row>
        <row r="23">
          <cell r="C23" t="str">
            <v>S_H2PH</v>
          </cell>
          <cell r="D23" t="str">
            <v>='Horizontal 2PH'!$C$11:$N$114</v>
          </cell>
        </row>
        <row r="24">
          <cell r="C24" t="str">
            <v>S_V2PH</v>
          </cell>
          <cell r="D24" t="str">
            <v>='Vertical 2PH'!$C$11:$P$90</v>
          </cell>
        </row>
        <row r="25">
          <cell r="C25" t="str">
            <v>S_VS</v>
          </cell>
          <cell r="D25" t="str">
            <v>='Vertical Scrubbers'!$C$11:$O$31</v>
          </cell>
        </row>
        <row r="26">
          <cell r="C26" t="str">
            <v>T_Transportation_DB</v>
          </cell>
          <cell r="D26" t="str">
            <v>=Transportation!$C$4:$Q$26</v>
          </cell>
        </row>
        <row r="27">
          <cell r="C27" t="str">
            <v>Version</v>
          </cell>
          <cell r="D27" t="str">
            <v>=Keys!$K$2</v>
          </cell>
        </row>
      </sheetData>
      <sheetData sheetId="12" refreshError="1"/>
      <sheetData sheetId="13"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sheetName val="BASE DATOS"/>
      <sheetName val="CODTAREAS"/>
      <sheetName val="Personal SADE"/>
      <sheetName val="Budget-2004"/>
      <sheetName val="1Q"/>
    </sheetNames>
    <sheetDataSet>
      <sheetData sheetId="0"/>
      <sheetData sheetId="1"/>
      <sheetData sheetId="2"/>
      <sheetData sheetId="3"/>
      <sheetData sheetId="4" refreshError="1"/>
      <sheetData sheetId="5"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52"/>
      <sheetName val="Tb05"/>
      <sheetName val="BCUNICOM"/>
      <sheetName val="BCUNICOM-FEB"/>
      <sheetName val="Efecto por Traducción"/>
      <sheetName val="Cash Detail (A1100 100)"/>
      <sheetName val="CXC (A1100 150)"/>
      <sheetName val="WIP AL 280207"/>
      <sheetName val="WIP Fabrication (A1100 350)"/>
      <sheetName val="WIP  Service  (A1100 380)"/>
      <sheetName val="Inventory (A1100 470)"/>
      <sheetName val="GastosPrep (A1100 820)"/>
      <sheetName val="AR OTher (A1100 9100)"/>
      <sheetName val="IVA (A1100 1113)"/>
      <sheetName val="Foreing Tax (A1100 1114)"/>
      <sheetName val="Activo Fijo 07  (590)"/>
      <sheetName val="Trade Accounts P (A2100 100)"/>
      <sheetName val="PROVISION  ENE 2007"/>
      <sheetName val="Payroll Accrued (A2100 410)"/>
      <sheetName val="Other Taxes (A2100 750)"/>
      <sheetName val="Municipal Inc Tax (A2100 815)"/>
      <sheetName val="GAcum (A2100 970)"/>
      <sheetName val="Interc payrec (1600)"/>
      <sheetName val="Análisis Interc UCO Inc "/>
      <sheetName val="Seguros Prepagados"/>
      <sheetName val=" 5470- UCO VZLA- ENERGY"/>
      <sheetName val="UC Services"/>
      <sheetName val="GL05"/>
      <sheetName val="CompComp"/>
      <sheetName val="CC COGS (1140) "/>
      <sheetName val="Intercompany RevCos (3100 1840)"/>
      <sheetName val="Des Vehículo"/>
      <sheetName val="P&amp;L"/>
    </sheetNames>
    <sheetDataSet>
      <sheetData sheetId="0" refreshError="1"/>
      <sheetData sheetId="1" refreshError="1"/>
      <sheetData sheetId="2" refreshError="1"/>
      <sheetData sheetId="3" refreshError="1"/>
      <sheetData sheetId="4" refreshError="1"/>
      <sheetData sheetId="5" refreshError="1"/>
      <sheetData sheetId="6" refreshError="1">
        <row r="3">
          <cell r="A3">
            <v>505</v>
          </cell>
          <cell r="B3">
            <v>38199</v>
          </cell>
          <cell r="C3">
            <v>12504</v>
          </cell>
          <cell r="D3" t="str">
            <v>PROYECTOS PETROLEROS ALFA, C.A.</v>
          </cell>
          <cell r="E3" t="str">
            <v>Arrendamiento del compresor</v>
          </cell>
          <cell r="F3" t="e">
            <v>#REF!</v>
          </cell>
          <cell r="G3">
            <v>23868.42</v>
          </cell>
          <cell r="I3">
            <v>0</v>
          </cell>
          <cell r="K3">
            <v>23868.42</v>
          </cell>
          <cell r="L3">
            <v>3580.2629999999995</v>
          </cell>
          <cell r="M3">
            <v>27448.682999999997</v>
          </cell>
          <cell r="N3">
            <v>1920</v>
          </cell>
          <cell r="O3">
            <v>45827366.399999999</v>
          </cell>
          <cell r="Q3">
            <v>0</v>
          </cell>
          <cell r="S3">
            <v>45827366.399999999</v>
          </cell>
          <cell r="T3">
            <v>0.15</v>
          </cell>
          <cell r="U3">
            <v>6874104.959999999</v>
          </cell>
          <cell r="V3">
            <v>52701471.359999999</v>
          </cell>
          <cell r="X3">
            <v>27449</v>
          </cell>
        </row>
        <row r="4">
          <cell r="A4">
            <v>506</v>
          </cell>
          <cell r="B4">
            <v>38230</v>
          </cell>
          <cell r="C4">
            <v>12504</v>
          </cell>
          <cell r="D4" t="str">
            <v>PROYECTOS PETROLEROS ALFA, C.A.</v>
          </cell>
          <cell r="E4" t="str">
            <v>Arrendamiento del compresor</v>
          </cell>
          <cell r="F4" t="e">
            <v>#REF!</v>
          </cell>
          <cell r="G4">
            <v>23868.42</v>
          </cell>
          <cell r="I4">
            <v>0</v>
          </cell>
          <cell r="K4">
            <v>23868.42</v>
          </cell>
          <cell r="L4">
            <v>3580.2629999999995</v>
          </cell>
          <cell r="M4">
            <v>27448.682999999997</v>
          </cell>
          <cell r="N4">
            <v>1920</v>
          </cell>
          <cell r="O4">
            <v>45827366.399999999</v>
          </cell>
          <cell r="Q4">
            <v>0</v>
          </cell>
          <cell r="S4">
            <v>45827366.399999999</v>
          </cell>
          <cell r="T4">
            <v>0.15</v>
          </cell>
          <cell r="U4">
            <v>6874104.959999999</v>
          </cell>
          <cell r="V4">
            <v>52701471.359999999</v>
          </cell>
          <cell r="X4">
            <v>27449</v>
          </cell>
        </row>
        <row r="5">
          <cell r="A5">
            <v>507</v>
          </cell>
          <cell r="B5">
            <v>38260</v>
          </cell>
          <cell r="C5">
            <v>12504</v>
          </cell>
          <cell r="D5" t="str">
            <v>PROYECTOS PETROLEROS ALFA, C.A.</v>
          </cell>
          <cell r="E5" t="str">
            <v>Arrendamiento del compresor</v>
          </cell>
          <cell r="F5" t="e">
            <v>#REF!</v>
          </cell>
          <cell r="G5">
            <v>23868.42</v>
          </cell>
          <cell r="I5">
            <v>0</v>
          </cell>
          <cell r="K5">
            <v>23868.42</v>
          </cell>
          <cell r="L5">
            <v>3580.2629999999995</v>
          </cell>
          <cell r="M5">
            <v>27448.682999999997</v>
          </cell>
          <cell r="N5">
            <v>1920</v>
          </cell>
          <cell r="O5">
            <v>45827366.399999999</v>
          </cell>
          <cell r="Q5">
            <v>0</v>
          </cell>
          <cell r="S5">
            <v>45827366.399999999</v>
          </cell>
          <cell r="T5">
            <v>0.15</v>
          </cell>
          <cell r="U5">
            <v>6874104.959999999</v>
          </cell>
          <cell r="V5">
            <v>52701471.359999999</v>
          </cell>
          <cell r="X5">
            <v>27449</v>
          </cell>
        </row>
        <row r="7">
          <cell r="A7">
            <v>509</v>
          </cell>
          <cell r="B7">
            <v>38291</v>
          </cell>
          <cell r="C7">
            <v>12504</v>
          </cell>
          <cell r="D7" t="str">
            <v>PROYECTOS PETROLEROS ALFA, C.A.</v>
          </cell>
          <cell r="E7" t="str">
            <v>Arrendamiento del compresor</v>
          </cell>
          <cell r="F7" t="e">
            <v>#REF!</v>
          </cell>
          <cell r="G7">
            <v>23868.42</v>
          </cell>
          <cell r="I7">
            <v>0</v>
          </cell>
          <cell r="K7">
            <v>23868.42</v>
          </cell>
          <cell r="L7">
            <v>3580.2629999999995</v>
          </cell>
          <cell r="M7">
            <v>27448.682999999997</v>
          </cell>
          <cell r="N7">
            <v>1920</v>
          </cell>
          <cell r="O7">
            <v>45827366.399999999</v>
          </cell>
          <cell r="Q7">
            <v>0</v>
          </cell>
          <cell r="S7">
            <v>45827366.399999999</v>
          </cell>
          <cell r="T7">
            <v>0.15</v>
          </cell>
          <cell r="U7">
            <v>6874104.959999999</v>
          </cell>
          <cell r="V7">
            <v>52701471.359999999</v>
          </cell>
          <cell r="X7">
            <v>27449</v>
          </cell>
        </row>
        <row r="8">
          <cell r="A8">
            <v>510</v>
          </cell>
          <cell r="B8">
            <v>38320</v>
          </cell>
          <cell r="C8" t="str">
            <v>CO3604</v>
          </cell>
          <cell r="D8" t="str">
            <v>CONSORCIO TECPETROL, COPAREX, CMS OIL AND GAS</v>
          </cell>
          <cell r="E8" t="str">
            <v>Arrendamiento del compresor</v>
          </cell>
          <cell r="F8" t="e">
            <v>#REF!</v>
          </cell>
          <cell r="G8">
            <v>-13695</v>
          </cell>
          <cell r="I8">
            <v>0</v>
          </cell>
          <cell r="K8">
            <v>-13695</v>
          </cell>
          <cell r="L8">
            <v>-2054.25</v>
          </cell>
          <cell r="M8">
            <v>-15749.25</v>
          </cell>
          <cell r="N8">
            <v>1920</v>
          </cell>
          <cell r="O8">
            <v>-26294400</v>
          </cell>
          <cell r="Q8">
            <v>0</v>
          </cell>
          <cell r="S8">
            <v>-26294400</v>
          </cell>
          <cell r="T8">
            <v>0.15</v>
          </cell>
          <cell r="U8">
            <v>-3944160</v>
          </cell>
          <cell r="V8">
            <v>-30238560</v>
          </cell>
          <cell r="X8">
            <v>-15749</v>
          </cell>
        </row>
        <row r="9">
          <cell r="A9">
            <v>512</v>
          </cell>
          <cell r="B9">
            <v>38320</v>
          </cell>
          <cell r="C9" t="str">
            <v>CO3604</v>
          </cell>
          <cell r="D9" t="str">
            <v>CONSORCIO TECPETROL, COPAREX, CMS OIL AND GAS</v>
          </cell>
          <cell r="E9" t="str">
            <v>Arrendamiento del compresor</v>
          </cell>
          <cell r="F9" t="e">
            <v>#REF!</v>
          </cell>
          <cell r="G9">
            <v>95760</v>
          </cell>
          <cell r="I9">
            <v>0</v>
          </cell>
          <cell r="K9">
            <v>95760</v>
          </cell>
          <cell r="L9">
            <v>14364</v>
          </cell>
          <cell r="M9">
            <v>110124</v>
          </cell>
          <cell r="N9">
            <v>1920</v>
          </cell>
          <cell r="O9">
            <v>183859200</v>
          </cell>
          <cell r="Q9">
            <v>0</v>
          </cell>
          <cell r="S9">
            <v>183859200</v>
          </cell>
          <cell r="T9">
            <v>0.15</v>
          </cell>
          <cell r="U9">
            <v>27578880</v>
          </cell>
          <cell r="V9">
            <v>211438080</v>
          </cell>
          <cell r="X9">
            <v>110124</v>
          </cell>
        </row>
        <row r="10">
          <cell r="A10">
            <v>513</v>
          </cell>
          <cell r="B10">
            <v>38321</v>
          </cell>
          <cell r="C10">
            <v>12504</v>
          </cell>
          <cell r="D10" t="str">
            <v>PROYECTOS PETROLEROS ALFA, C.A.</v>
          </cell>
          <cell r="E10" t="str">
            <v>Arrendamiento del compresor</v>
          </cell>
          <cell r="F10" t="e">
            <v>#REF!</v>
          </cell>
          <cell r="G10">
            <v>23868.42</v>
          </cell>
          <cell r="I10">
            <v>0</v>
          </cell>
          <cell r="K10">
            <v>23868.42</v>
          </cell>
          <cell r="L10">
            <v>3580.2629999999995</v>
          </cell>
          <cell r="M10">
            <v>27448.682999999997</v>
          </cell>
          <cell r="N10">
            <v>1920</v>
          </cell>
          <cell r="O10">
            <v>45827366.399999999</v>
          </cell>
          <cell r="Q10">
            <v>0</v>
          </cell>
          <cell r="S10">
            <v>45827366.399999999</v>
          </cell>
          <cell r="T10">
            <v>0.15</v>
          </cell>
          <cell r="U10">
            <v>6874104.959999999</v>
          </cell>
          <cell r="V10">
            <v>52701471.359999999</v>
          </cell>
          <cell r="X10">
            <v>27449</v>
          </cell>
        </row>
        <row r="11">
          <cell r="M11">
            <v>54897.365999999995</v>
          </cell>
          <cell r="V11">
            <v>286602462.72000003</v>
          </cell>
          <cell r="X11">
            <v>149273</v>
          </cell>
        </row>
        <row r="12">
          <cell r="M12">
            <v>94374.75</v>
          </cell>
          <cell r="V12">
            <v>286604160</v>
          </cell>
          <cell r="X12">
            <v>1920</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row r="4">
          <cell r="C4" t="str">
            <v>FECHA</v>
          </cell>
          <cell r="D4" t="str">
            <v>ASIENTO</v>
          </cell>
          <cell r="E4" t="str">
            <v>REFERENCIA</v>
          </cell>
          <cell r="F4" t="str">
            <v>CONCEPTO DEL MOVIMIENTO</v>
          </cell>
          <cell r="G4" t="str">
            <v>DEBE</v>
          </cell>
          <cell r="H4" t="str">
            <v>HABER</v>
          </cell>
          <cell r="I4" t="str">
            <v>SALDO</v>
          </cell>
        </row>
        <row r="5">
          <cell r="A5">
            <v>1</v>
          </cell>
          <cell r="B5">
            <v>1</v>
          </cell>
          <cell r="C5" t="str">
            <v>CODIGO:1.</v>
          </cell>
          <cell r="D5" t="str">
            <v>1.1.1010</v>
          </cell>
        </row>
        <row r="6">
          <cell r="A6">
            <v>2</v>
          </cell>
          <cell r="C6" t="str">
            <v>NOMBRE:BA</v>
          </cell>
          <cell r="D6" t="str">
            <v>NCOS</v>
          </cell>
        </row>
        <row r="7">
          <cell r="A7">
            <v>3</v>
          </cell>
          <cell r="F7" t="str">
            <v>TOTAL AL 31/12/04 ----------------&gt;</v>
          </cell>
          <cell r="I7">
            <v>30598389.43</v>
          </cell>
        </row>
        <row r="8">
          <cell r="A8">
            <v>4</v>
          </cell>
          <cell r="C8">
            <v>38383</v>
          </cell>
          <cell r="D8" t="str">
            <v>I002</v>
          </cell>
          <cell r="F8" t="str">
            <v>NOTAS DE CREDITO</v>
          </cell>
          <cell r="G8">
            <v>208716002.00999999</v>
          </cell>
          <cell r="I8">
            <v>239314391.44</v>
          </cell>
        </row>
        <row r="9">
          <cell r="A9">
            <v>5</v>
          </cell>
          <cell r="C9">
            <v>38383</v>
          </cell>
          <cell r="D9" t="str">
            <v>I002</v>
          </cell>
          <cell r="F9" t="str">
            <v>NOTAS DE DEBITOS</v>
          </cell>
          <cell r="H9">
            <v>20000</v>
          </cell>
          <cell r="I9">
            <v>239294391.44</v>
          </cell>
        </row>
        <row r="10">
          <cell r="A10">
            <v>6</v>
          </cell>
          <cell r="C10">
            <v>38383</v>
          </cell>
          <cell r="D10" t="str">
            <v>I002</v>
          </cell>
          <cell r="F10" t="str">
            <v>NOTAS DE DEBITOS</v>
          </cell>
          <cell r="H10">
            <v>463387.63</v>
          </cell>
          <cell r="I10">
            <v>238831003.81</v>
          </cell>
        </row>
        <row r="11">
          <cell r="A11">
            <v>7</v>
          </cell>
          <cell r="C11">
            <v>38383</v>
          </cell>
          <cell r="D11" t="str">
            <v>I001</v>
          </cell>
          <cell r="F11" t="str">
            <v>MOVIMIENTOS DEL MES</v>
          </cell>
          <cell r="H11">
            <v>151429309.55000001</v>
          </cell>
          <cell r="I11">
            <v>87401694.260000005</v>
          </cell>
        </row>
        <row r="12">
          <cell r="A12">
            <v>8</v>
          </cell>
          <cell r="F12" t="str">
            <v>TOTAL ENERO        ---------------&gt;</v>
          </cell>
          <cell r="G12">
            <v>208716002.00999999</v>
          </cell>
          <cell r="H12">
            <v>151912697.18000001</v>
          </cell>
          <cell r="I12">
            <v>87401694.260000005</v>
          </cell>
        </row>
        <row r="13">
          <cell r="A13">
            <v>9</v>
          </cell>
        </row>
        <row r="14">
          <cell r="A14">
            <v>10</v>
          </cell>
          <cell r="C14">
            <v>38411</v>
          </cell>
          <cell r="D14" t="str">
            <v>I003</v>
          </cell>
          <cell r="F14" t="str">
            <v>DEPOSITO DEL MES</v>
          </cell>
          <cell r="G14">
            <v>17204096</v>
          </cell>
          <cell r="I14">
            <v>104605790.26000001</v>
          </cell>
        </row>
        <row r="15">
          <cell r="A15">
            <v>11</v>
          </cell>
          <cell r="C15">
            <v>38411</v>
          </cell>
          <cell r="D15" t="str">
            <v>I002</v>
          </cell>
          <cell r="F15" t="str">
            <v>NOTAS DE CREDITO</v>
          </cell>
          <cell r="G15">
            <v>80413903.510000005</v>
          </cell>
          <cell r="I15">
            <v>185019693.77000001</v>
          </cell>
        </row>
        <row r="16">
          <cell r="A16">
            <v>12</v>
          </cell>
          <cell r="C16">
            <v>38411</v>
          </cell>
          <cell r="D16" t="str">
            <v>I002</v>
          </cell>
          <cell r="F16" t="str">
            <v>NOTAS DE DEBITOS</v>
          </cell>
          <cell r="H16">
            <v>1524000</v>
          </cell>
          <cell r="I16">
            <v>183495693.77000001</v>
          </cell>
        </row>
        <row r="17">
          <cell r="A17">
            <v>13</v>
          </cell>
          <cell r="C17">
            <v>38411</v>
          </cell>
          <cell r="D17" t="str">
            <v>I002</v>
          </cell>
          <cell r="F17" t="str">
            <v>NOTAS DE DEBITOS</v>
          </cell>
          <cell r="H17">
            <v>754152.52</v>
          </cell>
          <cell r="I17">
            <v>182741541.25</v>
          </cell>
        </row>
        <row r="18">
          <cell r="A18">
            <v>14</v>
          </cell>
          <cell r="C18">
            <v>38411</v>
          </cell>
          <cell r="D18" t="str">
            <v>I002</v>
          </cell>
          <cell r="E18">
            <v>1899</v>
          </cell>
          <cell r="F18" t="str">
            <v>CH COB INDEBIDAMENTE</v>
          </cell>
          <cell r="G18">
            <v>1500000</v>
          </cell>
          <cell r="I18">
            <v>184241541.25</v>
          </cell>
        </row>
        <row r="19">
          <cell r="A19">
            <v>15</v>
          </cell>
          <cell r="C19">
            <v>38411</v>
          </cell>
          <cell r="D19" t="str">
            <v>I002</v>
          </cell>
          <cell r="E19">
            <v>1899</v>
          </cell>
          <cell r="F19" t="str">
            <v>REINTEGRO POR COB INDEBIDO</v>
          </cell>
          <cell r="H19">
            <v>1500000</v>
          </cell>
          <cell r="I19">
            <v>182741541.25</v>
          </cell>
        </row>
        <row r="20">
          <cell r="A20">
            <v>16</v>
          </cell>
          <cell r="C20">
            <v>38411</v>
          </cell>
          <cell r="D20" t="str">
            <v>I001</v>
          </cell>
          <cell r="F20" t="str">
            <v>MOVIMIENTOS DEL MES</v>
          </cell>
          <cell r="H20">
            <v>154329118.66</v>
          </cell>
          <cell r="I20">
            <v>28412422.59</v>
          </cell>
        </row>
        <row r="21">
          <cell r="A21">
            <v>17</v>
          </cell>
          <cell r="F21" t="str">
            <v>TOTAL FEBRERO      ---------------&gt;</v>
          </cell>
          <cell r="G21">
            <v>99117999.510000005</v>
          </cell>
          <cell r="H21">
            <v>158107271.18000001</v>
          </cell>
          <cell r="I21">
            <v>28412422.59</v>
          </cell>
        </row>
        <row r="22">
          <cell r="A22">
            <v>18</v>
          </cell>
        </row>
        <row r="23">
          <cell r="A23">
            <v>19</v>
          </cell>
          <cell r="C23">
            <v>38442</v>
          </cell>
          <cell r="D23" t="str">
            <v>I006</v>
          </cell>
          <cell r="E23">
            <v>520</v>
          </cell>
          <cell r="F23" t="str">
            <v>PRO PET ALFA</v>
          </cell>
          <cell r="G23">
            <v>6874104.96</v>
          </cell>
          <cell r="I23">
            <v>35286527.549999997</v>
          </cell>
        </row>
        <row r="24">
          <cell r="A24">
            <v>20</v>
          </cell>
          <cell r="C24">
            <v>38442</v>
          </cell>
          <cell r="D24" t="str">
            <v>I002</v>
          </cell>
          <cell r="F24" t="str">
            <v>NOTAS DE CREDITO</v>
          </cell>
          <cell r="G24">
            <v>99428000</v>
          </cell>
          <cell r="I24">
            <v>134714527.55000001</v>
          </cell>
        </row>
        <row r="25">
          <cell r="A25">
            <v>21</v>
          </cell>
          <cell r="C25">
            <v>38442</v>
          </cell>
          <cell r="D25" t="str">
            <v>I002</v>
          </cell>
          <cell r="F25" t="str">
            <v>NOTAS DE DEBITOS</v>
          </cell>
          <cell r="H25">
            <v>24000</v>
          </cell>
          <cell r="I25">
            <v>134690527.55000001</v>
          </cell>
        </row>
        <row r="26">
          <cell r="A26">
            <v>22</v>
          </cell>
          <cell r="C26">
            <v>38442</v>
          </cell>
          <cell r="D26" t="str">
            <v>I002</v>
          </cell>
          <cell r="F26" t="str">
            <v>NOTAS DE DEBITOS</v>
          </cell>
          <cell r="H26">
            <v>542426.88</v>
          </cell>
          <cell r="I26">
            <v>134148100.67</v>
          </cell>
        </row>
        <row r="27">
          <cell r="A27">
            <v>23</v>
          </cell>
          <cell r="C27">
            <v>38442</v>
          </cell>
          <cell r="D27" t="str">
            <v>I001</v>
          </cell>
          <cell r="F27" t="str">
            <v>MOVIMIENTOS DEL MES</v>
          </cell>
          <cell r="H27">
            <v>115013721.56</v>
          </cell>
          <cell r="I27">
            <v>19134379.109999999</v>
          </cell>
        </row>
        <row r="28">
          <cell r="A28">
            <v>24</v>
          </cell>
          <cell r="F28" t="str">
            <v>TOTAL MARZO        ---------------&gt;</v>
          </cell>
          <cell r="G28">
            <v>106302104.95999999</v>
          </cell>
          <cell r="H28">
            <v>115580148.44</v>
          </cell>
          <cell r="I28">
            <v>19134379.109999999</v>
          </cell>
        </row>
        <row r="29">
          <cell r="A29">
            <v>25</v>
          </cell>
        </row>
        <row r="30">
          <cell r="A30">
            <v>26</v>
          </cell>
          <cell r="C30">
            <v>38472</v>
          </cell>
          <cell r="D30" t="str">
            <v>I006</v>
          </cell>
          <cell r="E30">
            <v>232</v>
          </cell>
          <cell r="F30" t="str">
            <v>PRO PET ALFA</v>
          </cell>
          <cell r="G30">
            <v>6874104.96</v>
          </cell>
          <cell r="I30">
            <v>26008484.07</v>
          </cell>
        </row>
        <row r="31">
          <cell r="A31">
            <v>27</v>
          </cell>
          <cell r="C31">
            <v>38472</v>
          </cell>
          <cell r="D31" t="str">
            <v>I006</v>
          </cell>
          <cell r="E31">
            <v>1927</v>
          </cell>
          <cell r="F31" t="str">
            <v>PRO PET ALFA</v>
          </cell>
          <cell r="G31">
            <v>7697565.4500000002</v>
          </cell>
          <cell r="I31">
            <v>33706049.520000003</v>
          </cell>
        </row>
        <row r="32">
          <cell r="A32">
            <v>28</v>
          </cell>
          <cell r="C32">
            <v>38472</v>
          </cell>
          <cell r="D32" t="str">
            <v>I002</v>
          </cell>
          <cell r="F32" t="str">
            <v>NOTAS DE CREDITO</v>
          </cell>
          <cell r="G32">
            <v>167208935.5</v>
          </cell>
          <cell r="I32">
            <v>200914985.02000001</v>
          </cell>
        </row>
        <row r="33">
          <cell r="A33">
            <v>29</v>
          </cell>
          <cell r="C33">
            <v>38472</v>
          </cell>
          <cell r="D33" t="str">
            <v>I002</v>
          </cell>
          <cell r="F33" t="str">
            <v>NOTAS DE DEBITOS</v>
          </cell>
          <cell r="H33">
            <v>34500</v>
          </cell>
          <cell r="I33">
            <v>200880485.02000001</v>
          </cell>
        </row>
        <row r="34">
          <cell r="A34">
            <v>30</v>
          </cell>
          <cell r="C34">
            <v>38472</v>
          </cell>
          <cell r="D34" t="str">
            <v>I002</v>
          </cell>
          <cell r="F34" t="str">
            <v>NOTAS DE DEBITOS</v>
          </cell>
          <cell r="H34">
            <v>956050.19</v>
          </cell>
          <cell r="I34">
            <v>199924434.83000001</v>
          </cell>
        </row>
        <row r="35">
          <cell r="A35">
            <v>31</v>
          </cell>
          <cell r="C35">
            <v>38472</v>
          </cell>
          <cell r="D35" t="str">
            <v>I001</v>
          </cell>
          <cell r="F35" t="str">
            <v>MOVIMIENTOS DEL MES</v>
          </cell>
          <cell r="H35">
            <v>196128899.22</v>
          </cell>
          <cell r="I35">
            <v>3795535.61</v>
          </cell>
        </row>
        <row r="36">
          <cell r="A36">
            <v>32</v>
          </cell>
          <cell r="F36" t="str">
            <v>TOTAL ABRIL        ---------------&gt;</v>
          </cell>
          <cell r="G36">
            <v>181780605.91</v>
          </cell>
          <cell r="H36">
            <v>197119449.41</v>
          </cell>
          <cell r="I36">
            <v>3795535.61</v>
          </cell>
        </row>
        <row r="37">
          <cell r="A37">
            <v>33</v>
          </cell>
        </row>
        <row r="38">
          <cell r="A38">
            <v>34</v>
          </cell>
          <cell r="C38">
            <v>38503</v>
          </cell>
          <cell r="D38" t="str">
            <v>I006</v>
          </cell>
          <cell r="E38">
            <v>1925</v>
          </cell>
          <cell r="F38" t="str">
            <v>PRO PET ALFA</v>
          </cell>
          <cell r="G38">
            <v>7697565.4500000002</v>
          </cell>
          <cell r="I38">
            <v>11493101.060000001</v>
          </cell>
        </row>
        <row r="39">
          <cell r="A39">
            <v>35</v>
          </cell>
          <cell r="C39">
            <v>38503</v>
          </cell>
          <cell r="D39" t="str">
            <v>I003</v>
          </cell>
          <cell r="F39" t="str">
            <v>DEPOSITO DEL MES</v>
          </cell>
          <cell r="G39">
            <v>228965000</v>
          </cell>
          <cell r="I39">
            <v>240458101.06</v>
          </cell>
        </row>
        <row r="40">
          <cell r="A40">
            <v>36</v>
          </cell>
          <cell r="C40">
            <v>38503</v>
          </cell>
          <cell r="D40" t="str">
            <v>I002</v>
          </cell>
          <cell r="F40" t="str">
            <v>NOTAS DE CREDITO</v>
          </cell>
          <cell r="G40">
            <v>600000</v>
          </cell>
          <cell r="I40">
            <v>241058101.06</v>
          </cell>
        </row>
        <row r="41">
          <cell r="A41">
            <v>37</v>
          </cell>
          <cell r="C41">
            <v>38503</v>
          </cell>
          <cell r="D41" t="str">
            <v>I002</v>
          </cell>
          <cell r="F41" t="str">
            <v>NOTAS DE DEBITOS</v>
          </cell>
          <cell r="H41">
            <v>27000</v>
          </cell>
          <cell r="I41">
            <v>241031101.06</v>
          </cell>
        </row>
        <row r="42">
          <cell r="A42">
            <v>38</v>
          </cell>
          <cell r="C42">
            <v>38503</v>
          </cell>
          <cell r="D42" t="str">
            <v>I002</v>
          </cell>
          <cell r="F42" t="str">
            <v>NOTAS DE DEBITOS</v>
          </cell>
          <cell r="H42">
            <v>1087786.8600000001</v>
          </cell>
          <cell r="I42">
            <v>239943314.19999999</v>
          </cell>
        </row>
        <row r="43">
          <cell r="A43">
            <v>39</v>
          </cell>
          <cell r="C43">
            <v>38503</v>
          </cell>
          <cell r="D43" t="str">
            <v>I001</v>
          </cell>
          <cell r="F43" t="str">
            <v>MOVIMIENTOS DEL MES</v>
          </cell>
          <cell r="H43">
            <v>221623221.13999999</v>
          </cell>
          <cell r="I43">
            <v>18320093.059999999</v>
          </cell>
        </row>
        <row r="44">
          <cell r="A44">
            <v>40</v>
          </cell>
          <cell r="F44" t="str">
            <v>TOTAL MAYO         ---------------&gt;</v>
          </cell>
          <cell r="G44">
            <v>237262565.44999999</v>
          </cell>
          <cell r="H44">
            <v>222738008</v>
          </cell>
          <cell r="I44">
            <v>18320093.059999999</v>
          </cell>
        </row>
        <row r="45">
          <cell r="A45">
            <v>41</v>
          </cell>
        </row>
        <row r="46">
          <cell r="A46">
            <v>42</v>
          </cell>
          <cell r="C46">
            <v>38533</v>
          </cell>
          <cell r="D46" t="str">
            <v>I002</v>
          </cell>
          <cell r="F46" t="str">
            <v>NOTAS DE CREDITO</v>
          </cell>
          <cell r="G46">
            <v>338377412.75</v>
          </cell>
          <cell r="I46">
            <v>356697505.81</v>
          </cell>
        </row>
        <row r="47">
          <cell r="A47">
            <v>43</v>
          </cell>
          <cell r="C47">
            <v>38533</v>
          </cell>
          <cell r="D47" t="str">
            <v>I002</v>
          </cell>
          <cell r="F47" t="str">
            <v>NOTAS DE DEBITOS</v>
          </cell>
          <cell r="H47">
            <v>21000</v>
          </cell>
          <cell r="I47">
            <v>356676505.81</v>
          </cell>
        </row>
        <row r="48">
          <cell r="A48">
            <v>44</v>
          </cell>
          <cell r="C48">
            <v>38533</v>
          </cell>
          <cell r="D48" t="str">
            <v>I002</v>
          </cell>
          <cell r="F48" t="str">
            <v>NOTAS DE DEBITOS</v>
          </cell>
          <cell r="H48">
            <v>1199319.45</v>
          </cell>
          <cell r="I48">
            <v>355477186.36000001</v>
          </cell>
        </row>
        <row r="49">
          <cell r="A49">
            <v>45</v>
          </cell>
          <cell r="C49">
            <v>38533</v>
          </cell>
          <cell r="D49" t="str">
            <v>I006</v>
          </cell>
          <cell r="F49" t="str">
            <v>DEPOSITOS DE CAJA</v>
          </cell>
          <cell r="G49">
            <v>2580390</v>
          </cell>
          <cell r="I49">
            <v>358057576.36000001</v>
          </cell>
        </row>
        <row r="50">
          <cell r="A50">
            <v>46</v>
          </cell>
          <cell r="C50">
            <v>38533</v>
          </cell>
          <cell r="D50" t="str">
            <v>I003</v>
          </cell>
          <cell r="F50" t="str">
            <v>DEPOSITOS</v>
          </cell>
          <cell r="G50">
            <v>1608000</v>
          </cell>
          <cell r="I50">
            <v>359665576.36000001</v>
          </cell>
        </row>
        <row r="51">
          <cell r="A51">
            <v>47</v>
          </cell>
          <cell r="C51">
            <v>38533</v>
          </cell>
          <cell r="D51" t="str">
            <v>I001</v>
          </cell>
          <cell r="F51" t="str">
            <v>MOVIMIENTOS DEL MES</v>
          </cell>
          <cell r="H51">
            <v>246939488.19999999</v>
          </cell>
          <cell r="I51">
            <v>112726088.16</v>
          </cell>
        </row>
        <row r="52">
          <cell r="A52">
            <v>48</v>
          </cell>
          <cell r="F52" t="str">
            <v>TOTAL JUNIO        ---------------&gt;</v>
          </cell>
          <cell r="G52">
            <v>342565802.75</v>
          </cell>
          <cell r="H52">
            <v>248159807.65000001</v>
          </cell>
          <cell r="I52">
            <v>112726088.16</v>
          </cell>
        </row>
        <row r="53">
          <cell r="A53">
            <v>49</v>
          </cell>
        </row>
        <row r="54">
          <cell r="A54">
            <v>50</v>
          </cell>
          <cell r="C54">
            <v>38564</v>
          </cell>
          <cell r="D54" t="str">
            <v>I002</v>
          </cell>
          <cell r="F54" t="str">
            <v>NOTAS DE DEBITOS</v>
          </cell>
          <cell r="H54">
            <v>1000</v>
          </cell>
          <cell r="I54">
            <v>112725088.16</v>
          </cell>
        </row>
        <row r="55">
          <cell r="A55">
            <v>60</v>
          </cell>
          <cell r="C55">
            <v>38564</v>
          </cell>
          <cell r="D55" t="str">
            <v>I002</v>
          </cell>
          <cell r="F55" t="str">
            <v>NOTAS DE DEBITOS</v>
          </cell>
          <cell r="H55">
            <v>1273144.43</v>
          </cell>
          <cell r="I55">
            <v>111451943.73</v>
          </cell>
        </row>
        <row r="56">
          <cell r="A56">
            <v>61</v>
          </cell>
          <cell r="C56">
            <v>38564</v>
          </cell>
          <cell r="D56" t="str">
            <v>I003</v>
          </cell>
          <cell r="F56" t="str">
            <v>DEPOSITOS DEL MES</v>
          </cell>
          <cell r="G56">
            <v>227050000</v>
          </cell>
          <cell r="I56">
            <v>338501943.73000002</v>
          </cell>
        </row>
        <row r="57">
          <cell r="A57">
            <v>62</v>
          </cell>
          <cell r="C57">
            <v>38564</v>
          </cell>
          <cell r="D57" t="str">
            <v>I006</v>
          </cell>
          <cell r="E57">
            <v>38554</v>
          </cell>
          <cell r="F57" t="str">
            <v>PROYECTO ALFA ABONO</v>
          </cell>
          <cell r="G57">
            <v>7697565.4500000002</v>
          </cell>
          <cell r="I57">
            <v>346199509.18000001</v>
          </cell>
        </row>
        <row r="58">
          <cell r="A58">
            <v>63</v>
          </cell>
          <cell r="C58">
            <v>38564</v>
          </cell>
          <cell r="D58" t="str">
            <v>I001</v>
          </cell>
          <cell r="F58" t="str">
            <v>MOVIMIENTOS DEL MES</v>
          </cell>
          <cell r="H58">
            <v>260511000.02000001</v>
          </cell>
          <cell r="I58">
            <v>85688509.159999996</v>
          </cell>
        </row>
        <row r="59">
          <cell r="A59">
            <v>64</v>
          </cell>
          <cell r="F59" t="str">
            <v>TOTAL JULIO        ---------------&gt;</v>
          </cell>
          <cell r="G59">
            <v>234747565.44999999</v>
          </cell>
          <cell r="H59">
            <v>261785144.44999999</v>
          </cell>
          <cell r="I59">
            <v>85688509.159999996</v>
          </cell>
        </row>
        <row r="60">
          <cell r="A60">
            <v>65</v>
          </cell>
        </row>
        <row r="61">
          <cell r="A61">
            <v>66</v>
          </cell>
          <cell r="C61">
            <v>38595</v>
          </cell>
          <cell r="D61" t="str">
            <v>I003</v>
          </cell>
          <cell r="F61" t="str">
            <v>DEPOSITOS DEL MES</v>
          </cell>
          <cell r="G61">
            <v>7697565.4500000002</v>
          </cell>
          <cell r="I61">
            <v>93386074.609999999</v>
          </cell>
        </row>
        <row r="62">
          <cell r="A62">
            <v>67</v>
          </cell>
          <cell r="C62">
            <v>38595</v>
          </cell>
          <cell r="D62" t="str">
            <v>I002</v>
          </cell>
          <cell r="F62" t="str">
            <v>NOTAS DE DEBITOS</v>
          </cell>
          <cell r="H62">
            <v>24000</v>
          </cell>
          <cell r="I62">
            <v>93362074.609999999</v>
          </cell>
        </row>
        <row r="63">
          <cell r="A63">
            <v>68</v>
          </cell>
          <cell r="C63">
            <v>38595</v>
          </cell>
          <cell r="D63" t="str">
            <v>I002</v>
          </cell>
          <cell r="F63" t="str">
            <v>NOTAS DE DEBITOS</v>
          </cell>
          <cell r="H63">
            <v>917216.41</v>
          </cell>
          <cell r="I63">
            <v>92444858.200000003</v>
          </cell>
        </row>
        <row r="64">
          <cell r="A64">
            <v>69</v>
          </cell>
          <cell r="C64">
            <v>38595</v>
          </cell>
          <cell r="D64" t="str">
            <v>I002</v>
          </cell>
          <cell r="F64" t="str">
            <v>NOTAS DE CREDITO</v>
          </cell>
          <cell r="G64">
            <v>109151000</v>
          </cell>
          <cell r="I64">
            <v>201595858.19999999</v>
          </cell>
        </row>
        <row r="65">
          <cell r="A65">
            <v>70</v>
          </cell>
          <cell r="C65">
            <v>38595</v>
          </cell>
          <cell r="D65" t="str">
            <v>I001</v>
          </cell>
          <cell r="F65" t="str">
            <v>MOVIMIENTOS DEL MES</v>
          </cell>
          <cell r="H65">
            <v>192243224.16999999</v>
          </cell>
          <cell r="I65">
            <v>9352634.0299999993</v>
          </cell>
        </row>
        <row r="66">
          <cell r="A66">
            <v>71</v>
          </cell>
          <cell r="F66" t="str">
            <v>TOTAL AGOSTO       ---------------&gt;</v>
          </cell>
          <cell r="G66">
            <v>116848565.45</v>
          </cell>
          <cell r="H66">
            <v>193184440.58000001</v>
          </cell>
          <cell r="I66">
            <v>9352634.0299999993</v>
          </cell>
        </row>
        <row r="67">
          <cell r="A67">
            <v>72</v>
          </cell>
        </row>
        <row r="68">
          <cell r="A68">
            <v>73</v>
          </cell>
          <cell r="C68" t="str">
            <v>BANCOS</v>
          </cell>
          <cell r="F68" t="str">
            <v>TOTAL AL 31/08/05 ----------------&gt;</v>
          </cell>
          <cell r="G68">
            <v>1527341211.49</v>
          </cell>
          <cell r="H68">
            <v>1548586966.8900001</v>
          </cell>
          <cell r="I68">
            <v>9352634.0299999993</v>
          </cell>
        </row>
        <row r="69">
          <cell r="A69">
            <v>74</v>
          </cell>
        </row>
        <row r="70">
          <cell r="A70">
            <v>75</v>
          </cell>
          <cell r="C70" t="str">
            <v>CODIGO:1.</v>
          </cell>
          <cell r="D70" t="str">
            <v>1.3.1500</v>
          </cell>
          <cell r="E70">
            <v>0.1</v>
          </cell>
        </row>
        <row r="71">
          <cell r="A71">
            <v>76</v>
          </cell>
          <cell r="C71" t="str">
            <v>NOMBRE:CL</v>
          </cell>
          <cell r="D71" t="str">
            <v>IENTES</v>
          </cell>
        </row>
        <row r="72">
          <cell r="A72">
            <v>77</v>
          </cell>
          <cell r="F72" t="str">
            <v>TOTAL AL 31/12/04 ----------------&gt;</v>
          </cell>
          <cell r="I72">
            <v>250185375.36000001</v>
          </cell>
        </row>
        <row r="73">
          <cell r="A73">
            <v>78</v>
          </cell>
          <cell r="C73">
            <v>38383</v>
          </cell>
          <cell r="D73" t="str">
            <v>I004</v>
          </cell>
          <cell r="F73" t="str">
            <v>FACTURACION</v>
          </cell>
          <cell r="G73">
            <v>67804191.359999999</v>
          </cell>
          <cell r="I73">
            <v>317989566.72000003</v>
          </cell>
        </row>
        <row r="74">
          <cell r="A74">
            <v>79</v>
          </cell>
          <cell r="F74" t="str">
            <v>TOTAL ENERO        ---------------&gt;</v>
          </cell>
          <cell r="G74">
            <v>67804191.359999999</v>
          </cell>
          <cell r="H74">
            <v>0</v>
          </cell>
          <cell r="I74">
            <v>317989566.72000003</v>
          </cell>
        </row>
        <row r="75">
          <cell r="A75">
            <v>80</v>
          </cell>
        </row>
        <row r="76">
          <cell r="A76">
            <v>81</v>
          </cell>
          <cell r="C76">
            <v>38411</v>
          </cell>
          <cell r="D76" t="str">
            <v>I004</v>
          </cell>
          <cell r="F76" t="str">
            <v>FACTURACION</v>
          </cell>
          <cell r="G76">
            <v>67804191.359999999</v>
          </cell>
          <cell r="I76">
            <v>385793758.07999998</v>
          </cell>
        </row>
        <row r="77">
          <cell r="A77">
            <v>82</v>
          </cell>
          <cell r="C77">
            <v>38411</v>
          </cell>
          <cell r="D77" t="str">
            <v>I005</v>
          </cell>
          <cell r="F77" t="str">
            <v>NOTAS DE CREDITO CLIENTES</v>
          </cell>
          <cell r="H77">
            <v>176177088</v>
          </cell>
          <cell r="I77">
            <v>209616670.08000001</v>
          </cell>
        </row>
        <row r="78">
          <cell r="A78">
            <v>83</v>
          </cell>
          <cell r="C78">
            <v>38411</v>
          </cell>
          <cell r="D78" t="str">
            <v>I003</v>
          </cell>
          <cell r="E78">
            <v>9499</v>
          </cell>
          <cell r="F78" t="str">
            <v>TECPETROL</v>
          </cell>
          <cell r="H78">
            <v>6204096</v>
          </cell>
          <cell r="I78">
            <v>203412574.08000001</v>
          </cell>
        </row>
        <row r="79">
          <cell r="A79">
            <v>84</v>
          </cell>
          <cell r="F79" t="str">
            <v>TOTAL FEBRERO      ---------------&gt;</v>
          </cell>
          <cell r="G79">
            <v>67804191.359999999</v>
          </cell>
          <cell r="H79">
            <v>182381184</v>
          </cell>
          <cell r="I79">
            <v>203412574.08000001</v>
          </cell>
        </row>
        <row r="80">
          <cell r="A80">
            <v>85</v>
          </cell>
        </row>
        <row r="81">
          <cell r="A81">
            <v>86</v>
          </cell>
          <cell r="C81">
            <v>38442</v>
          </cell>
          <cell r="D81" t="str">
            <v>I005</v>
          </cell>
          <cell r="F81" t="str">
            <v>NOTA DE DEBITO CLIENTES</v>
          </cell>
          <cell r="G81">
            <v>10979473.199999999</v>
          </cell>
          <cell r="I81">
            <v>214392047.28</v>
          </cell>
        </row>
        <row r="82">
          <cell r="A82">
            <v>87</v>
          </cell>
          <cell r="C82">
            <v>38442</v>
          </cell>
          <cell r="D82" t="str">
            <v>I005</v>
          </cell>
          <cell r="F82" t="str">
            <v>NOTAS DE CREDITO CLIENTES</v>
          </cell>
          <cell r="H82">
            <v>102634206</v>
          </cell>
          <cell r="I82">
            <v>111757841.28</v>
          </cell>
        </row>
        <row r="83">
          <cell r="A83">
            <v>88</v>
          </cell>
          <cell r="C83">
            <v>38442</v>
          </cell>
          <cell r="D83" t="str">
            <v>I006</v>
          </cell>
          <cell r="F83" t="str">
            <v>COBRANZAS</v>
          </cell>
          <cell r="H83">
            <v>6874104.96</v>
          </cell>
          <cell r="I83">
            <v>104883736.31999999</v>
          </cell>
        </row>
        <row r="84">
          <cell r="A84">
            <v>89</v>
          </cell>
          <cell r="C84">
            <v>38442</v>
          </cell>
          <cell r="D84" t="str">
            <v>I004</v>
          </cell>
          <cell r="F84" t="str">
            <v>FACTURACION</v>
          </cell>
          <cell r="G84">
            <v>75926568.450000003</v>
          </cell>
          <cell r="I84">
            <v>180810304.77000001</v>
          </cell>
        </row>
        <row r="85">
          <cell r="A85">
            <v>90</v>
          </cell>
          <cell r="F85" t="str">
            <v>TOTAL MARZO        ---------------&gt;</v>
          </cell>
          <cell r="G85">
            <v>86906041.650000006</v>
          </cell>
          <cell r="H85">
            <v>109508310.95999999</v>
          </cell>
          <cell r="I85">
            <v>180810304.77000001</v>
          </cell>
        </row>
        <row r="86">
          <cell r="A86">
            <v>91</v>
          </cell>
        </row>
        <row r="87">
          <cell r="A87">
            <v>92</v>
          </cell>
          <cell r="C87">
            <v>38472</v>
          </cell>
          <cell r="D87" t="str">
            <v>I004</v>
          </cell>
          <cell r="F87" t="str">
            <v>FACTURACION</v>
          </cell>
          <cell r="G87">
            <v>75926568.450000003</v>
          </cell>
          <cell r="I87">
            <v>256736873.22</v>
          </cell>
        </row>
        <row r="88">
          <cell r="A88">
            <v>93</v>
          </cell>
          <cell r="C88">
            <v>38472</v>
          </cell>
          <cell r="D88" t="str">
            <v>I006</v>
          </cell>
          <cell r="F88" t="str">
            <v>COBRANZAS</v>
          </cell>
          <cell r="H88">
            <v>14571670.41</v>
          </cell>
          <cell r="I88">
            <v>242165202.81</v>
          </cell>
        </row>
        <row r="89">
          <cell r="A89">
            <v>94</v>
          </cell>
          <cell r="F89" t="str">
            <v>TOTAL ABRIL        ---------------&gt;</v>
          </cell>
          <cell r="G89">
            <v>75926568.450000003</v>
          </cell>
          <cell r="H89">
            <v>14571670.41</v>
          </cell>
          <cell r="I89">
            <v>242165202.81</v>
          </cell>
        </row>
        <row r="90">
          <cell r="A90">
            <v>95</v>
          </cell>
        </row>
        <row r="91">
          <cell r="A91">
            <v>96</v>
          </cell>
          <cell r="C91">
            <v>38503</v>
          </cell>
          <cell r="D91" t="str">
            <v>I005</v>
          </cell>
          <cell r="F91" t="str">
            <v>FACTURACION</v>
          </cell>
          <cell r="G91">
            <v>75926568.450000003</v>
          </cell>
          <cell r="I91">
            <v>318091771.25999999</v>
          </cell>
        </row>
        <row r="92">
          <cell r="A92">
            <v>97</v>
          </cell>
          <cell r="C92">
            <v>38503</v>
          </cell>
          <cell r="D92" t="str">
            <v>I006</v>
          </cell>
          <cell r="F92" t="str">
            <v>COBRANZAS</v>
          </cell>
          <cell r="H92">
            <v>7697565.4500000002</v>
          </cell>
          <cell r="I92">
            <v>310394205.81</v>
          </cell>
        </row>
        <row r="93">
          <cell r="A93">
            <v>98</v>
          </cell>
          <cell r="F93" t="str">
            <v>TOTAL MAYO         ---------------&gt;</v>
          </cell>
          <cell r="G93">
            <v>75926568.450000003</v>
          </cell>
          <cell r="H93">
            <v>7697565.4500000002</v>
          </cell>
          <cell r="I93">
            <v>310394205.81</v>
          </cell>
        </row>
        <row r="94">
          <cell r="A94">
            <v>99</v>
          </cell>
        </row>
        <row r="95">
          <cell r="A95">
            <v>100</v>
          </cell>
          <cell r="C95">
            <v>38533</v>
          </cell>
          <cell r="D95" t="str">
            <v>I005</v>
          </cell>
          <cell r="F95" t="str">
            <v>FACTURACION</v>
          </cell>
          <cell r="G95">
            <v>75926568.450000003</v>
          </cell>
          <cell r="I95">
            <v>386320774.25999999</v>
          </cell>
        </row>
        <row r="96">
          <cell r="A96">
            <v>101</v>
          </cell>
          <cell r="C96">
            <v>38533</v>
          </cell>
          <cell r="D96" t="str">
            <v>I005</v>
          </cell>
          <cell r="F96" t="str">
            <v>NOTA DE DEBITO CLIENTES</v>
          </cell>
          <cell r="G96">
            <v>4719600</v>
          </cell>
          <cell r="I96">
            <v>391040374.25999999</v>
          </cell>
        </row>
        <row r="97">
          <cell r="A97">
            <v>102</v>
          </cell>
          <cell r="C97">
            <v>38533</v>
          </cell>
          <cell r="D97" t="str">
            <v>I005</v>
          </cell>
          <cell r="F97" t="str">
            <v>NOTAS DE CREDITO CLIENTES</v>
          </cell>
          <cell r="H97">
            <v>81271170</v>
          </cell>
          <cell r="I97">
            <v>309769204.25999999</v>
          </cell>
        </row>
        <row r="98">
          <cell r="A98">
            <v>103</v>
          </cell>
          <cell r="C98">
            <v>38533</v>
          </cell>
          <cell r="D98" t="str">
            <v>I006</v>
          </cell>
          <cell r="F98" t="str">
            <v>DEPOSITOS DE CAJA</v>
          </cell>
          <cell r="H98">
            <v>2580390</v>
          </cell>
          <cell r="I98">
            <v>307188814.25999999</v>
          </cell>
        </row>
        <row r="99">
          <cell r="A99">
            <v>104</v>
          </cell>
          <cell r="F99" t="str">
            <v>TOTAL JUNIO        ---------------&gt;</v>
          </cell>
          <cell r="G99">
            <v>80646168.450000003</v>
          </cell>
          <cell r="H99">
            <v>83851560</v>
          </cell>
          <cell r="I99">
            <v>307188814.25999999</v>
          </cell>
        </row>
        <row r="100">
          <cell r="A100">
            <v>105</v>
          </cell>
        </row>
        <row r="101">
          <cell r="A101">
            <v>106</v>
          </cell>
          <cell r="C101">
            <v>38564</v>
          </cell>
          <cell r="D101" t="str">
            <v>I005</v>
          </cell>
          <cell r="E101" t="str">
            <v>509-513-52</v>
          </cell>
          <cell r="F101" t="str">
            <v>PROYECTO ALFA RET</v>
          </cell>
          <cell r="H101">
            <v>6874104.96</v>
          </cell>
          <cell r="I101">
            <v>300314709.30000001</v>
          </cell>
        </row>
        <row r="102">
          <cell r="A102">
            <v>107</v>
          </cell>
          <cell r="C102">
            <v>38564</v>
          </cell>
          <cell r="D102" t="str">
            <v>I005</v>
          </cell>
          <cell r="F102" t="str">
            <v>NOTAS DE CREDITO CLIENTES</v>
          </cell>
          <cell r="H102">
            <v>199778675.40000001</v>
          </cell>
          <cell r="I102">
            <v>100536033.90000001</v>
          </cell>
        </row>
        <row r="103">
          <cell r="A103">
            <v>108</v>
          </cell>
          <cell r="C103">
            <v>38564</v>
          </cell>
          <cell r="D103" t="str">
            <v>I004</v>
          </cell>
          <cell r="F103" t="str">
            <v>FACTURACION</v>
          </cell>
          <cell r="G103">
            <v>79197685.950000003</v>
          </cell>
          <cell r="I103">
            <v>179733719.84999999</v>
          </cell>
        </row>
        <row r="104">
          <cell r="A104">
            <v>118</v>
          </cell>
          <cell r="C104">
            <v>38564</v>
          </cell>
          <cell r="D104" t="str">
            <v>I006</v>
          </cell>
          <cell r="F104" t="str">
            <v>COBRANZAS</v>
          </cell>
          <cell r="H104">
            <v>7697565.4500000002</v>
          </cell>
          <cell r="I104">
            <v>172036154.40000001</v>
          </cell>
        </row>
        <row r="105">
          <cell r="A105">
            <v>119</v>
          </cell>
          <cell r="F105" t="str">
            <v>TOTAL JULIO        ---------------&gt;</v>
          </cell>
          <cell r="G105">
            <v>79197685.950000003</v>
          </cell>
          <cell r="H105">
            <v>214350345.81</v>
          </cell>
          <cell r="I105">
            <v>172036154.40000001</v>
          </cell>
        </row>
        <row r="106">
          <cell r="A106">
            <v>120</v>
          </cell>
        </row>
        <row r="107">
          <cell r="A107">
            <v>121</v>
          </cell>
          <cell r="C107">
            <v>38595</v>
          </cell>
          <cell r="D107" t="str">
            <v>I003</v>
          </cell>
          <cell r="E107">
            <v>2242</v>
          </cell>
          <cell r="F107" t="str">
            <v>PROYECTO ALFA</v>
          </cell>
          <cell r="H107">
            <v>7697565.4500000002</v>
          </cell>
          <cell r="I107">
            <v>164338588.94999999</v>
          </cell>
        </row>
        <row r="108">
          <cell r="A108">
            <v>122</v>
          </cell>
          <cell r="C108">
            <v>38595</v>
          </cell>
          <cell r="D108" t="str">
            <v>I004</v>
          </cell>
          <cell r="F108" t="str">
            <v>FACTURACION</v>
          </cell>
          <cell r="G108">
            <v>79197685.950000003</v>
          </cell>
          <cell r="I108">
            <v>243536274.90000001</v>
          </cell>
        </row>
        <row r="109">
          <cell r="A109">
            <v>123</v>
          </cell>
          <cell r="C109">
            <v>38595</v>
          </cell>
          <cell r="D109" t="str">
            <v>I005</v>
          </cell>
          <cell r="F109" t="str">
            <v>NOTAS DE CREDITO CLIENTES</v>
          </cell>
          <cell r="H109">
            <v>51317103</v>
          </cell>
          <cell r="I109">
            <v>192219171.90000001</v>
          </cell>
        </row>
        <row r="110">
          <cell r="A110">
            <v>124</v>
          </cell>
          <cell r="F110" t="str">
            <v>TOTAL AGOSTO       ---------------&gt;</v>
          </cell>
          <cell r="G110">
            <v>79197685.950000003</v>
          </cell>
          <cell r="H110">
            <v>59014668.450000003</v>
          </cell>
          <cell r="I110">
            <v>192219171.90000001</v>
          </cell>
        </row>
        <row r="111">
          <cell r="A111">
            <v>125</v>
          </cell>
        </row>
        <row r="112">
          <cell r="A112">
            <v>126</v>
          </cell>
          <cell r="C112" t="str">
            <v>CLIENTES</v>
          </cell>
          <cell r="F112" t="str">
            <v>TOTAL AL 31/08/05 ----------------&gt;</v>
          </cell>
          <cell r="G112">
            <v>613409101.62</v>
          </cell>
          <cell r="H112">
            <v>671375305.08000004</v>
          </cell>
          <cell r="I112">
            <v>192219171.90000001</v>
          </cell>
        </row>
        <row r="113">
          <cell r="A113">
            <v>127</v>
          </cell>
        </row>
        <row r="114">
          <cell r="A114">
            <v>128</v>
          </cell>
          <cell r="C114" t="str">
            <v>CODIGO:1.</v>
          </cell>
          <cell r="D114" t="str">
            <v>1.3.1500</v>
          </cell>
          <cell r="E114">
            <v>0.10009999999999999</v>
          </cell>
        </row>
        <row r="115">
          <cell r="A115">
            <v>129</v>
          </cell>
          <cell r="C115" t="str">
            <v>NOMBRE:AC</v>
          </cell>
          <cell r="D115" t="str">
            <v>TUALIZAC</v>
          </cell>
          <cell r="E115" t="str">
            <v>ION CXC</v>
          </cell>
        </row>
        <row r="116">
          <cell r="A116">
            <v>130</v>
          </cell>
          <cell r="F116" t="str">
            <v>TOTAL AL 31/12/04 ----------------&gt;</v>
          </cell>
          <cell r="I116">
            <v>0</v>
          </cell>
        </row>
        <row r="117">
          <cell r="A117">
            <v>131</v>
          </cell>
          <cell r="C117">
            <v>38442</v>
          </cell>
          <cell r="D117" t="str">
            <v>DC03</v>
          </cell>
          <cell r="F117" t="str">
            <v>AJUSTE DIF DE CAMBIO</v>
          </cell>
          <cell r="G117">
            <v>10209336.6</v>
          </cell>
          <cell r="I117">
            <v>10209336.6</v>
          </cell>
        </row>
        <row r="118">
          <cell r="A118">
            <v>132</v>
          </cell>
          <cell r="F118" t="str">
            <v>TOTAL MARZO        ---------------&gt;</v>
          </cell>
          <cell r="G118">
            <v>10209336.6</v>
          </cell>
          <cell r="H118">
            <v>0</v>
          </cell>
          <cell r="I118">
            <v>10209336.6</v>
          </cell>
        </row>
        <row r="119">
          <cell r="A119">
            <v>133</v>
          </cell>
        </row>
        <row r="120">
          <cell r="A120">
            <v>134</v>
          </cell>
          <cell r="C120">
            <v>38533</v>
          </cell>
          <cell r="D120" t="str">
            <v>DC06</v>
          </cell>
          <cell r="F120" t="str">
            <v>AJUSTE DIF DE CAMBIO</v>
          </cell>
          <cell r="H120">
            <v>4721500.5999999996</v>
          </cell>
          <cell r="I120">
            <v>5487836</v>
          </cell>
        </row>
        <row r="121">
          <cell r="A121">
            <v>135</v>
          </cell>
          <cell r="F121" t="str">
            <v>TOTAL JUNIO        ---------------&gt;</v>
          </cell>
          <cell r="G121">
            <v>0</v>
          </cell>
          <cell r="H121">
            <v>4721500.5999999996</v>
          </cell>
          <cell r="I121">
            <v>5487836</v>
          </cell>
        </row>
        <row r="122">
          <cell r="A122">
            <v>136</v>
          </cell>
        </row>
        <row r="123">
          <cell r="A123">
            <v>137</v>
          </cell>
          <cell r="C123">
            <v>38564</v>
          </cell>
          <cell r="D123" t="str">
            <v>DC07</v>
          </cell>
          <cell r="F123" t="str">
            <v>AJUSTE DOF EN CAMBIO</v>
          </cell>
          <cell r="H123">
            <v>5487836</v>
          </cell>
          <cell r="I123">
            <v>0</v>
          </cell>
        </row>
        <row r="124">
          <cell r="A124">
            <v>138</v>
          </cell>
          <cell r="F124" t="str">
            <v>TOTAL JULIO        ---------------&gt;</v>
          </cell>
          <cell r="G124">
            <v>0</v>
          </cell>
          <cell r="H124">
            <v>5487836</v>
          </cell>
          <cell r="I124">
            <v>0</v>
          </cell>
        </row>
        <row r="125">
          <cell r="A125">
            <v>139</v>
          </cell>
        </row>
        <row r="126">
          <cell r="A126">
            <v>140</v>
          </cell>
          <cell r="C126" t="str">
            <v>ACTUALIZA</v>
          </cell>
          <cell r="D126" t="str">
            <v>CION CXC</v>
          </cell>
          <cell r="F126" t="str">
            <v>TOTAL AL 31/08/05 ----------------&gt;</v>
          </cell>
          <cell r="G126">
            <v>10209336.6</v>
          </cell>
          <cell r="H126">
            <v>10209336.6</v>
          </cell>
          <cell r="I126">
            <v>0</v>
          </cell>
        </row>
        <row r="127">
          <cell r="A127">
            <v>141</v>
          </cell>
        </row>
        <row r="128">
          <cell r="A128">
            <v>142</v>
          </cell>
          <cell r="C128" t="str">
            <v>CODIGO:1.</v>
          </cell>
          <cell r="D128" t="str">
            <v>1.3.1500</v>
          </cell>
          <cell r="E128" t="str">
            <v>.1010.01</v>
          </cell>
        </row>
        <row r="129">
          <cell r="A129">
            <v>143</v>
          </cell>
          <cell r="C129" t="str">
            <v>NOMBRE:WG</v>
          </cell>
          <cell r="D129" t="str">
            <v>C</v>
          </cell>
        </row>
        <row r="130">
          <cell r="A130">
            <v>144</v>
          </cell>
          <cell r="F130" t="str">
            <v>TOTAL AL 31/12/04 ----------------&gt;</v>
          </cell>
          <cell r="I130">
            <v>-1126125812.3599999</v>
          </cell>
        </row>
        <row r="131">
          <cell r="A131">
            <v>145</v>
          </cell>
          <cell r="C131">
            <v>38383</v>
          </cell>
          <cell r="D131" t="str">
            <v>I001</v>
          </cell>
          <cell r="E131">
            <v>3725</v>
          </cell>
          <cell r="F131" t="str">
            <v>O.SIERRALTA       FC      185</v>
          </cell>
          <cell r="G131">
            <v>2208000</v>
          </cell>
          <cell r="I131">
            <v>-1123917812.3599999</v>
          </cell>
        </row>
        <row r="132">
          <cell r="A132">
            <v>146</v>
          </cell>
          <cell r="C132">
            <v>38383</v>
          </cell>
          <cell r="D132" t="str">
            <v>I001</v>
          </cell>
          <cell r="E132">
            <v>3748</v>
          </cell>
          <cell r="F132" t="str">
            <v>TES.NACIONAL (WEA) (IVA)</v>
          </cell>
          <cell r="G132">
            <v>53774516.82</v>
          </cell>
          <cell r="I132">
            <v>-1070143295.54</v>
          </cell>
        </row>
        <row r="133">
          <cell r="A133">
            <v>147</v>
          </cell>
          <cell r="C133">
            <v>38383</v>
          </cell>
          <cell r="D133" t="str">
            <v>I001</v>
          </cell>
          <cell r="E133">
            <v>3749</v>
          </cell>
          <cell r="F133" t="str">
            <v>IMP.NORGRAFICAS     FC    846</v>
          </cell>
          <cell r="G133">
            <v>109000</v>
          </cell>
          <cell r="I133">
            <v>-1070034295.54</v>
          </cell>
        </row>
        <row r="134">
          <cell r="A134">
            <v>148</v>
          </cell>
          <cell r="F134" t="str">
            <v>TOTAL ENERO        ---------------&gt;</v>
          </cell>
          <cell r="G134">
            <v>56091516.82</v>
          </cell>
          <cell r="H134">
            <v>0</v>
          </cell>
          <cell r="I134">
            <v>-1070034295.54</v>
          </cell>
        </row>
        <row r="135">
          <cell r="A135">
            <v>149</v>
          </cell>
        </row>
        <row r="136">
          <cell r="A136">
            <v>150</v>
          </cell>
          <cell r="C136">
            <v>38411</v>
          </cell>
          <cell r="D136" t="str">
            <v>I001</v>
          </cell>
          <cell r="E136">
            <v>3796</v>
          </cell>
          <cell r="F136" t="str">
            <v>O.SIERRALTA ENE/05</v>
          </cell>
          <cell r="G136">
            <v>2208000</v>
          </cell>
          <cell r="I136">
            <v>-1067826295.54</v>
          </cell>
        </row>
        <row r="137">
          <cell r="A137">
            <v>151</v>
          </cell>
          <cell r="C137">
            <v>38411</v>
          </cell>
          <cell r="D137" t="str">
            <v>I001</v>
          </cell>
          <cell r="E137">
            <v>8074</v>
          </cell>
          <cell r="F137" t="str">
            <v>WEA TF</v>
          </cell>
          <cell r="G137">
            <v>550000</v>
          </cell>
          <cell r="I137">
            <v>-1067276295.54</v>
          </cell>
        </row>
        <row r="138">
          <cell r="A138">
            <v>152</v>
          </cell>
          <cell r="F138" t="str">
            <v>TOTAL FEBRERO      ---------------&gt;</v>
          </cell>
          <cell r="G138">
            <v>2758000</v>
          </cell>
          <cell r="H138">
            <v>0</v>
          </cell>
          <cell r="I138">
            <v>-1067276295.54</v>
          </cell>
        </row>
        <row r="139">
          <cell r="A139">
            <v>153</v>
          </cell>
        </row>
        <row r="140">
          <cell r="A140">
            <v>154</v>
          </cell>
          <cell r="C140">
            <v>38442</v>
          </cell>
          <cell r="D140" t="str">
            <v>I001</v>
          </cell>
          <cell r="E140">
            <v>7285</v>
          </cell>
          <cell r="F140" t="str">
            <v>O.SIERRLTA        FC-211</v>
          </cell>
          <cell r="G140">
            <v>2208000</v>
          </cell>
          <cell r="I140">
            <v>-1065068295.54</v>
          </cell>
        </row>
        <row r="141">
          <cell r="A141">
            <v>155</v>
          </cell>
          <cell r="F141" t="str">
            <v>TOTAL MARZO        ---------------&gt;</v>
          </cell>
          <cell r="G141">
            <v>2208000</v>
          </cell>
          <cell r="H141">
            <v>0</v>
          </cell>
          <cell r="I141">
            <v>-1065068295.54</v>
          </cell>
        </row>
        <row r="142">
          <cell r="A142">
            <v>156</v>
          </cell>
        </row>
        <row r="143">
          <cell r="A143">
            <v>157</v>
          </cell>
          <cell r="C143">
            <v>38472</v>
          </cell>
          <cell r="D143" t="str">
            <v>I001</v>
          </cell>
          <cell r="E143">
            <v>2546</v>
          </cell>
          <cell r="F143" t="str">
            <v>O.SIERRLTA        FC-</v>
          </cell>
          <cell r="G143">
            <v>2472500</v>
          </cell>
          <cell r="I143">
            <v>-1062595795.54</v>
          </cell>
        </row>
        <row r="144">
          <cell r="A144">
            <v>158</v>
          </cell>
          <cell r="C144">
            <v>38472</v>
          </cell>
          <cell r="D144" t="str">
            <v>I001</v>
          </cell>
          <cell r="E144">
            <v>2782</v>
          </cell>
          <cell r="F144" t="str">
            <v>MULTIS.PETRO GAS   FC-319</v>
          </cell>
          <cell r="G144">
            <v>6215000</v>
          </cell>
          <cell r="I144">
            <v>-1056380795.54</v>
          </cell>
        </row>
        <row r="145">
          <cell r="A145">
            <v>159</v>
          </cell>
          <cell r="C145">
            <v>38472</v>
          </cell>
          <cell r="D145" t="str">
            <v>I001</v>
          </cell>
          <cell r="E145">
            <v>2782</v>
          </cell>
          <cell r="F145" t="str">
            <v>MULTIS.PETRO GAS   FC-320</v>
          </cell>
          <cell r="G145">
            <v>12430000</v>
          </cell>
          <cell r="I145">
            <v>-1043950795.54</v>
          </cell>
        </row>
        <row r="146">
          <cell r="A146">
            <v>160</v>
          </cell>
          <cell r="F146" t="str">
            <v>TOTAL ABRIL        ---------------&gt;</v>
          </cell>
          <cell r="G146">
            <v>21117500</v>
          </cell>
          <cell r="H146">
            <v>0</v>
          </cell>
          <cell r="I146">
            <v>-1043950795.54</v>
          </cell>
        </row>
        <row r="147">
          <cell r="A147">
            <v>161</v>
          </cell>
        </row>
        <row r="148">
          <cell r="A148">
            <v>162</v>
          </cell>
          <cell r="C148">
            <v>38503</v>
          </cell>
          <cell r="D148" t="str">
            <v>I001</v>
          </cell>
          <cell r="E148">
            <v>7081</v>
          </cell>
          <cell r="F148" t="str">
            <v>TES.NACIONAL      PJ-04</v>
          </cell>
          <cell r="G148">
            <v>330000</v>
          </cell>
          <cell r="I148">
            <v>-1043620795.54</v>
          </cell>
        </row>
        <row r="149">
          <cell r="A149">
            <v>163</v>
          </cell>
          <cell r="C149">
            <v>38503</v>
          </cell>
          <cell r="D149" t="str">
            <v>I001</v>
          </cell>
          <cell r="E149">
            <v>7095</v>
          </cell>
          <cell r="F149" t="str">
            <v>O.SIERRLTA        FC-</v>
          </cell>
          <cell r="G149">
            <v>2472500</v>
          </cell>
          <cell r="I149">
            <v>-1041148295.54</v>
          </cell>
        </row>
        <row r="150">
          <cell r="A150">
            <v>164</v>
          </cell>
          <cell r="C150">
            <v>38503</v>
          </cell>
          <cell r="D150" t="str">
            <v>I001</v>
          </cell>
          <cell r="E150">
            <v>7134</v>
          </cell>
          <cell r="F150" t="str">
            <v>MULT PETROGAS     ANTICIPO</v>
          </cell>
          <cell r="G150">
            <v>19600000</v>
          </cell>
          <cell r="I150">
            <v>-1021548295.54</v>
          </cell>
        </row>
        <row r="151">
          <cell r="A151">
            <v>165</v>
          </cell>
          <cell r="C151">
            <v>38503</v>
          </cell>
          <cell r="D151" t="str">
            <v>I001</v>
          </cell>
          <cell r="E151">
            <v>7139</v>
          </cell>
          <cell r="F151" t="str">
            <v>MULT PETROGAS     FC-322</v>
          </cell>
          <cell r="G151">
            <v>9229000</v>
          </cell>
          <cell r="I151">
            <v>-1012319295.54</v>
          </cell>
        </row>
        <row r="152">
          <cell r="A152">
            <v>166</v>
          </cell>
          <cell r="C152">
            <v>38503</v>
          </cell>
          <cell r="D152" t="str">
            <v>I001</v>
          </cell>
          <cell r="E152">
            <v>4027</v>
          </cell>
          <cell r="F152" t="str">
            <v>O.SIERRLTA        FC-</v>
          </cell>
          <cell r="G152">
            <v>7297500</v>
          </cell>
          <cell r="I152">
            <v>-1005021795.54</v>
          </cell>
        </row>
        <row r="153">
          <cell r="A153">
            <v>176</v>
          </cell>
          <cell r="F153" t="str">
            <v>TOTAL MAYO         ---------------&gt;</v>
          </cell>
          <cell r="G153">
            <v>38929000</v>
          </cell>
          <cell r="H153">
            <v>0</v>
          </cell>
          <cell r="I153">
            <v>-1005021795.54</v>
          </cell>
        </row>
        <row r="154">
          <cell r="A154">
            <v>177</v>
          </cell>
        </row>
        <row r="155">
          <cell r="A155">
            <v>178</v>
          </cell>
          <cell r="C155">
            <v>38533</v>
          </cell>
          <cell r="D155" t="str">
            <v>I001</v>
          </cell>
          <cell r="E155">
            <v>4032</v>
          </cell>
          <cell r="F155" t="str">
            <v>TES.NACIONAL      PN-05</v>
          </cell>
          <cell r="G155">
            <v>578000</v>
          </cell>
          <cell r="I155">
            <v>-1004443795.54</v>
          </cell>
        </row>
        <row r="156">
          <cell r="A156">
            <v>179</v>
          </cell>
          <cell r="C156">
            <v>38533</v>
          </cell>
          <cell r="D156" t="str">
            <v>I001</v>
          </cell>
          <cell r="E156">
            <v>4033</v>
          </cell>
          <cell r="F156" t="str">
            <v>TES.NACIONAL      PJ-05</v>
          </cell>
          <cell r="G156">
            <v>120000</v>
          </cell>
          <cell r="I156">
            <v>-1004323795.54</v>
          </cell>
        </row>
        <row r="157">
          <cell r="A157">
            <v>180</v>
          </cell>
          <cell r="C157">
            <v>38533</v>
          </cell>
          <cell r="D157" t="str">
            <v>I001</v>
          </cell>
          <cell r="E157">
            <v>4044</v>
          </cell>
          <cell r="F157" t="str">
            <v>MULT PETROGAS SALDO FC 321</v>
          </cell>
          <cell r="G157">
            <v>14028800</v>
          </cell>
          <cell r="I157">
            <v>-990294995.53999996</v>
          </cell>
        </row>
        <row r="158">
          <cell r="A158">
            <v>181</v>
          </cell>
          <cell r="C158">
            <v>38533</v>
          </cell>
          <cell r="D158" t="str">
            <v>I001</v>
          </cell>
          <cell r="E158">
            <v>4045</v>
          </cell>
          <cell r="F158" t="str">
            <v>O.SIERRALTA</v>
          </cell>
          <cell r="G158">
            <v>1672500</v>
          </cell>
          <cell r="I158">
            <v>-988622495.53999996</v>
          </cell>
        </row>
        <row r="159">
          <cell r="A159">
            <v>182</v>
          </cell>
          <cell r="C159">
            <v>38533</v>
          </cell>
          <cell r="D159" t="str">
            <v>I001</v>
          </cell>
          <cell r="E159">
            <v>4047</v>
          </cell>
          <cell r="F159" t="str">
            <v>O.SIERRALTA</v>
          </cell>
          <cell r="G159">
            <v>800000</v>
          </cell>
          <cell r="I159">
            <v>-987822495.53999996</v>
          </cell>
        </row>
        <row r="160">
          <cell r="A160">
            <v>183</v>
          </cell>
          <cell r="C160">
            <v>38533</v>
          </cell>
          <cell r="D160" t="str">
            <v>I001</v>
          </cell>
          <cell r="E160">
            <v>4059</v>
          </cell>
          <cell r="F160" t="str">
            <v>G.ESPOSITO EST.FINANCIEROS</v>
          </cell>
          <cell r="G160">
            <v>2800000</v>
          </cell>
          <cell r="I160">
            <v>-985022495.53999996</v>
          </cell>
        </row>
        <row r="161">
          <cell r="A161">
            <v>184</v>
          </cell>
          <cell r="F161" t="str">
            <v>TOTAL JUNIO        ---------------&gt;</v>
          </cell>
          <cell r="G161">
            <v>19999300</v>
          </cell>
          <cell r="H161">
            <v>0</v>
          </cell>
          <cell r="I161">
            <v>-985022495.53999996</v>
          </cell>
        </row>
        <row r="162">
          <cell r="A162">
            <v>185</v>
          </cell>
        </row>
        <row r="163">
          <cell r="A163">
            <v>186</v>
          </cell>
          <cell r="C163">
            <v>38564</v>
          </cell>
          <cell r="D163" t="str">
            <v>I001</v>
          </cell>
          <cell r="E163">
            <v>4120</v>
          </cell>
          <cell r="F163" t="str">
            <v>VENEQUIP IVA</v>
          </cell>
          <cell r="G163">
            <v>44494184</v>
          </cell>
          <cell r="I163">
            <v>-940528311.53999996</v>
          </cell>
        </row>
        <row r="164">
          <cell r="A164">
            <v>187</v>
          </cell>
          <cell r="C164">
            <v>38564</v>
          </cell>
          <cell r="D164" t="str">
            <v>I001</v>
          </cell>
          <cell r="E164">
            <v>4121</v>
          </cell>
          <cell r="F164" t="str">
            <v>O.SIERRALTA       FC-</v>
          </cell>
          <cell r="G164">
            <v>2472500</v>
          </cell>
          <cell r="I164">
            <v>-938055811.53999996</v>
          </cell>
        </row>
        <row r="165">
          <cell r="A165">
            <v>188</v>
          </cell>
          <cell r="C165">
            <v>38564</v>
          </cell>
          <cell r="D165" t="str">
            <v>I001</v>
          </cell>
          <cell r="E165">
            <v>4551</v>
          </cell>
          <cell r="F165" t="str">
            <v>MULT.PETROGAS FC 323</v>
          </cell>
          <cell r="G165">
            <v>18645000</v>
          </cell>
          <cell r="I165">
            <v>-919410811.53999996</v>
          </cell>
        </row>
        <row r="166">
          <cell r="A166">
            <v>189</v>
          </cell>
          <cell r="C166">
            <v>38564</v>
          </cell>
          <cell r="D166" t="str">
            <v>I001</v>
          </cell>
          <cell r="E166">
            <v>4555</v>
          </cell>
          <cell r="F166" t="str">
            <v>MULT.PETROGAS     FC-   329</v>
          </cell>
          <cell r="G166">
            <v>2034000</v>
          </cell>
          <cell r="I166">
            <v>-917376811.53999996</v>
          </cell>
        </row>
        <row r="167">
          <cell r="A167">
            <v>190</v>
          </cell>
          <cell r="C167">
            <v>38564</v>
          </cell>
          <cell r="D167" t="str">
            <v>I001</v>
          </cell>
          <cell r="E167">
            <v>4585</v>
          </cell>
          <cell r="F167" t="str">
            <v>MULT.PETROGAS     FC-   328</v>
          </cell>
          <cell r="G167">
            <v>16159000</v>
          </cell>
          <cell r="I167">
            <v>-901217811.53999996</v>
          </cell>
        </row>
        <row r="168">
          <cell r="A168">
            <v>191</v>
          </cell>
          <cell r="F168" t="str">
            <v>TOTAL JULIO        ---------------&gt;</v>
          </cell>
          <cell r="G168">
            <v>83804684</v>
          </cell>
          <cell r="H168">
            <v>0</v>
          </cell>
          <cell r="I168">
            <v>-901217811.53999996</v>
          </cell>
        </row>
        <row r="169">
          <cell r="A169">
            <v>192</v>
          </cell>
        </row>
        <row r="170">
          <cell r="A170">
            <v>193</v>
          </cell>
          <cell r="C170">
            <v>38595</v>
          </cell>
          <cell r="D170" t="str">
            <v>I001</v>
          </cell>
          <cell r="E170">
            <v>4620</v>
          </cell>
          <cell r="F170" t="str">
            <v>TES.NACIONAL    PJ-07</v>
          </cell>
          <cell r="G170">
            <v>652000</v>
          </cell>
          <cell r="I170">
            <v>-900565811.53999996</v>
          </cell>
        </row>
        <row r="171">
          <cell r="A171">
            <v>194</v>
          </cell>
          <cell r="C171">
            <v>38595</v>
          </cell>
          <cell r="D171" t="str">
            <v>I001</v>
          </cell>
          <cell r="E171">
            <v>4626</v>
          </cell>
          <cell r="F171" t="str">
            <v>VENEQUIP IVA</v>
          </cell>
          <cell r="G171">
            <v>18862638</v>
          </cell>
          <cell r="I171">
            <v>-881703173.53999996</v>
          </cell>
        </row>
        <row r="172">
          <cell r="A172">
            <v>195</v>
          </cell>
          <cell r="C172">
            <v>38595</v>
          </cell>
          <cell r="D172" t="str">
            <v>I001</v>
          </cell>
          <cell r="E172">
            <v>4627</v>
          </cell>
          <cell r="F172" t="str">
            <v>O.SIERRALTA     FC- 252</v>
          </cell>
          <cell r="G172">
            <v>2472500</v>
          </cell>
          <cell r="I172">
            <v>-879230673.53999996</v>
          </cell>
        </row>
        <row r="173">
          <cell r="A173">
            <v>196</v>
          </cell>
          <cell r="C173">
            <v>38595</v>
          </cell>
          <cell r="D173" t="str">
            <v>I001</v>
          </cell>
          <cell r="E173">
            <v>8728</v>
          </cell>
          <cell r="F173" t="str">
            <v>VENEQUIP IVA</v>
          </cell>
          <cell r="G173">
            <v>32824630.5</v>
          </cell>
          <cell r="I173">
            <v>-846406043.03999996</v>
          </cell>
          <cell r="J173" t="str">
            <v>ANULADO</v>
          </cell>
        </row>
        <row r="174">
          <cell r="A174">
            <v>197</v>
          </cell>
          <cell r="F174" t="str">
            <v>TOTAL AGOSTO       ---------------&gt;</v>
          </cell>
          <cell r="G174">
            <v>54811768.5</v>
          </cell>
          <cell r="H174">
            <v>0</v>
          </cell>
          <cell r="I174">
            <v>-846406043.03999996</v>
          </cell>
        </row>
        <row r="175">
          <cell r="A175">
            <v>198</v>
          </cell>
        </row>
        <row r="176">
          <cell r="A176">
            <v>199</v>
          </cell>
          <cell r="C176" t="str">
            <v>WGC</v>
          </cell>
          <cell r="F176" t="str">
            <v>TOTAL AL 31/08/05 ----------------&gt;</v>
          </cell>
          <cell r="G176">
            <v>279719769.31999999</v>
          </cell>
          <cell r="H176">
            <v>0</v>
          </cell>
          <cell r="I176">
            <v>-846406043.03999996</v>
          </cell>
        </row>
        <row r="177">
          <cell r="A177">
            <v>200</v>
          </cell>
        </row>
        <row r="178">
          <cell r="A178">
            <v>201</v>
          </cell>
          <cell r="C178" t="str">
            <v>CODIGO:1.</v>
          </cell>
          <cell r="D178" t="str">
            <v>1.3.1502</v>
          </cell>
          <cell r="E178">
            <v>0.1</v>
          </cell>
        </row>
        <row r="179">
          <cell r="A179">
            <v>202</v>
          </cell>
          <cell r="C179" t="str">
            <v>NOMBRE:AL</v>
          </cell>
          <cell r="D179" t="str">
            <v>IRIO GUI</v>
          </cell>
          <cell r="E179" t="str">
            <v>LLEN</v>
          </cell>
        </row>
        <row r="180">
          <cell r="A180">
            <v>203</v>
          </cell>
          <cell r="F180" t="str">
            <v>TOTAL AL 31/12/04 ----------------&gt;</v>
          </cell>
          <cell r="I180">
            <v>64909.22</v>
          </cell>
        </row>
        <row r="181">
          <cell r="A181">
            <v>204</v>
          </cell>
          <cell r="C181">
            <v>38383</v>
          </cell>
          <cell r="D181" t="str">
            <v>I001</v>
          </cell>
          <cell r="E181">
            <v>3750</v>
          </cell>
          <cell r="F181" t="str">
            <v>A.GUILLEN REP GASTOS</v>
          </cell>
          <cell r="G181">
            <v>258816</v>
          </cell>
          <cell r="I181">
            <v>323725.21999999997</v>
          </cell>
        </row>
        <row r="182">
          <cell r="A182">
            <v>205</v>
          </cell>
          <cell r="C182">
            <v>38383</v>
          </cell>
          <cell r="D182" t="str">
            <v>I001</v>
          </cell>
          <cell r="E182">
            <v>3751</v>
          </cell>
          <cell r="F182" t="str">
            <v>A.GUILLEN REP GASTOS</v>
          </cell>
          <cell r="G182">
            <v>45226</v>
          </cell>
          <cell r="I182">
            <v>368951.22</v>
          </cell>
        </row>
        <row r="183">
          <cell r="A183">
            <v>206</v>
          </cell>
          <cell r="C183">
            <v>38383</v>
          </cell>
          <cell r="D183" t="str">
            <v>I001</v>
          </cell>
          <cell r="E183">
            <v>3752</v>
          </cell>
          <cell r="F183" t="str">
            <v>A.GUILLEN REP GASTOS</v>
          </cell>
          <cell r="G183">
            <v>246550</v>
          </cell>
          <cell r="I183">
            <v>615501.22</v>
          </cell>
        </row>
        <row r="184">
          <cell r="A184">
            <v>207</v>
          </cell>
          <cell r="F184" t="str">
            <v>TOTAL ENERO        ---------------&gt;</v>
          </cell>
          <cell r="G184">
            <v>550592</v>
          </cell>
          <cell r="H184">
            <v>0</v>
          </cell>
          <cell r="I184">
            <v>615501.22</v>
          </cell>
        </row>
        <row r="185">
          <cell r="A185">
            <v>208</v>
          </cell>
        </row>
        <row r="186">
          <cell r="A186">
            <v>209</v>
          </cell>
          <cell r="C186">
            <v>38442</v>
          </cell>
          <cell r="D186" t="str">
            <v>I001</v>
          </cell>
          <cell r="E186">
            <v>7292</v>
          </cell>
          <cell r="F186" t="str">
            <v>A.GUILLEN GASTOS</v>
          </cell>
          <cell r="G186">
            <v>204335</v>
          </cell>
          <cell r="I186">
            <v>819836.22</v>
          </cell>
        </row>
        <row r="187">
          <cell r="A187">
            <v>210</v>
          </cell>
          <cell r="C187">
            <v>38442</v>
          </cell>
          <cell r="D187" t="str">
            <v>AG01</v>
          </cell>
          <cell r="F187" t="str">
            <v>ALIRIO GUILLEN</v>
          </cell>
          <cell r="H187">
            <v>204335</v>
          </cell>
          <cell r="I187">
            <v>615501.22</v>
          </cell>
        </row>
        <row r="188">
          <cell r="A188">
            <v>211</v>
          </cell>
          <cell r="F188" t="str">
            <v>TOTAL MARZO        ---------------&gt;</v>
          </cell>
          <cell r="G188">
            <v>204335</v>
          </cell>
          <cell r="H188">
            <v>204335</v>
          </cell>
          <cell r="I188">
            <v>615501.22</v>
          </cell>
        </row>
        <row r="189">
          <cell r="A189">
            <v>212</v>
          </cell>
        </row>
        <row r="190">
          <cell r="A190">
            <v>213</v>
          </cell>
          <cell r="C190">
            <v>38472</v>
          </cell>
          <cell r="D190" t="str">
            <v>I001</v>
          </cell>
          <cell r="E190">
            <v>2781</v>
          </cell>
          <cell r="F190" t="str">
            <v>A.GUILLEN ANT GASTOS</v>
          </cell>
          <cell r="G190">
            <v>160630</v>
          </cell>
          <cell r="I190">
            <v>776131.22</v>
          </cell>
        </row>
        <row r="191">
          <cell r="A191">
            <v>214</v>
          </cell>
          <cell r="C191">
            <v>38472</v>
          </cell>
          <cell r="D191" t="str">
            <v>AG01</v>
          </cell>
          <cell r="F191" t="str">
            <v>ALIRIO GUILLEN</v>
          </cell>
          <cell r="H191">
            <v>160630</v>
          </cell>
          <cell r="I191">
            <v>615501.22</v>
          </cell>
        </row>
        <row r="192">
          <cell r="A192">
            <v>215</v>
          </cell>
          <cell r="F192" t="str">
            <v>TOTAL ABRIL        ---------------&gt;</v>
          </cell>
          <cell r="G192">
            <v>160630</v>
          </cell>
          <cell r="H192">
            <v>160630</v>
          </cell>
          <cell r="I192">
            <v>615501.22</v>
          </cell>
        </row>
        <row r="193">
          <cell r="A193">
            <v>216</v>
          </cell>
        </row>
        <row r="194">
          <cell r="A194">
            <v>217</v>
          </cell>
          <cell r="C194">
            <v>38503</v>
          </cell>
          <cell r="D194" t="str">
            <v>I001</v>
          </cell>
          <cell r="E194">
            <v>7096</v>
          </cell>
          <cell r="F194" t="str">
            <v>A.GUILLEN GASTOS</v>
          </cell>
          <cell r="G194">
            <v>318430</v>
          </cell>
          <cell r="I194">
            <v>933931.22</v>
          </cell>
        </row>
        <row r="195">
          <cell r="A195">
            <v>218</v>
          </cell>
          <cell r="F195" t="str">
            <v>TOTAL MAYO         ---------------&gt;</v>
          </cell>
          <cell r="G195">
            <v>318430</v>
          </cell>
          <cell r="H195">
            <v>0</v>
          </cell>
          <cell r="I195">
            <v>933931.22</v>
          </cell>
        </row>
        <row r="196">
          <cell r="A196">
            <v>219</v>
          </cell>
        </row>
        <row r="197">
          <cell r="A197">
            <v>220</v>
          </cell>
          <cell r="C197">
            <v>38533</v>
          </cell>
          <cell r="D197" t="str">
            <v>I001</v>
          </cell>
          <cell r="E197">
            <v>4049</v>
          </cell>
          <cell r="F197" t="str">
            <v>A.GUILLEN REP GASTOS</v>
          </cell>
          <cell r="G197">
            <v>484264</v>
          </cell>
          <cell r="I197">
            <v>1418195.22</v>
          </cell>
        </row>
        <row r="198">
          <cell r="A198">
            <v>221</v>
          </cell>
          <cell r="C198">
            <v>38533</v>
          </cell>
          <cell r="D198" t="str">
            <v>AG01</v>
          </cell>
          <cell r="F198" t="str">
            <v>ALIRIO GUILLEN</v>
          </cell>
          <cell r="H198">
            <v>484264</v>
          </cell>
          <cell r="I198">
            <v>933931.22</v>
          </cell>
        </row>
        <row r="199">
          <cell r="A199">
            <v>222</v>
          </cell>
          <cell r="C199">
            <v>38533</v>
          </cell>
          <cell r="D199" t="str">
            <v>AG02</v>
          </cell>
          <cell r="F199" t="str">
            <v>ALIRIO GUILLEN</v>
          </cell>
          <cell r="H199">
            <v>318430</v>
          </cell>
          <cell r="I199">
            <v>615501.22</v>
          </cell>
        </row>
        <row r="200">
          <cell r="A200">
            <v>223</v>
          </cell>
          <cell r="F200" t="str">
            <v>TOTAL JUNIO        ---------------&gt;</v>
          </cell>
          <cell r="G200">
            <v>484264</v>
          </cell>
          <cell r="H200">
            <v>802694</v>
          </cell>
          <cell r="I200">
            <v>615501.22</v>
          </cell>
        </row>
        <row r="201">
          <cell r="A201">
            <v>224</v>
          </cell>
        </row>
        <row r="202">
          <cell r="A202">
            <v>234</v>
          </cell>
          <cell r="C202">
            <v>38564</v>
          </cell>
          <cell r="D202" t="str">
            <v>AG01</v>
          </cell>
          <cell r="F202" t="str">
            <v>ALIRIO GUILLEN</v>
          </cell>
          <cell r="H202">
            <v>896326</v>
          </cell>
          <cell r="I202">
            <v>-280824.78000000003</v>
          </cell>
        </row>
        <row r="203">
          <cell r="A203">
            <v>235</v>
          </cell>
          <cell r="C203">
            <v>38564</v>
          </cell>
          <cell r="D203" t="str">
            <v>I001</v>
          </cell>
          <cell r="E203">
            <v>4563</v>
          </cell>
          <cell r="F203" t="str">
            <v>A.GUILLEN GASTOS</v>
          </cell>
          <cell r="G203">
            <v>896326</v>
          </cell>
          <cell r="I203">
            <v>615501.22</v>
          </cell>
        </row>
        <row r="204">
          <cell r="A204">
            <v>236</v>
          </cell>
          <cell r="F204" t="str">
            <v>TOTAL JULIO        ---------------&gt;</v>
          </cell>
          <cell r="G204">
            <v>896326</v>
          </cell>
          <cell r="H204">
            <v>896326</v>
          </cell>
          <cell r="I204">
            <v>615501.22</v>
          </cell>
        </row>
        <row r="205">
          <cell r="A205">
            <v>237</v>
          </cell>
        </row>
        <row r="206">
          <cell r="A206">
            <v>238</v>
          </cell>
          <cell r="C206">
            <v>38595</v>
          </cell>
          <cell r="D206" t="str">
            <v>I001</v>
          </cell>
          <cell r="E206">
            <v>4629</v>
          </cell>
          <cell r="F206" t="str">
            <v>A.GUILLEN       GASTOS</v>
          </cell>
          <cell r="G206">
            <v>895768</v>
          </cell>
          <cell r="I206">
            <v>1511269.22</v>
          </cell>
        </row>
        <row r="207">
          <cell r="A207">
            <v>239</v>
          </cell>
          <cell r="C207">
            <v>38595</v>
          </cell>
          <cell r="D207" t="str">
            <v>AG01</v>
          </cell>
          <cell r="E207">
            <v>4629</v>
          </cell>
          <cell r="F207" t="str">
            <v>ALIRIO GUILLEN</v>
          </cell>
          <cell r="H207">
            <v>895768</v>
          </cell>
          <cell r="I207">
            <v>615501.22</v>
          </cell>
        </row>
        <row r="208">
          <cell r="A208">
            <v>240</v>
          </cell>
          <cell r="F208" t="str">
            <v>TOTAL AGOSTO       ---------------&gt;</v>
          </cell>
          <cell r="G208">
            <v>895768</v>
          </cell>
          <cell r="H208">
            <v>895768</v>
          </cell>
          <cell r="I208">
            <v>615501.22</v>
          </cell>
        </row>
        <row r="209">
          <cell r="A209">
            <v>241</v>
          </cell>
        </row>
        <row r="210">
          <cell r="A210">
            <v>242</v>
          </cell>
          <cell r="C210" t="str">
            <v>ALIRIO GU</v>
          </cell>
          <cell r="D210" t="str">
            <v>ILLEN</v>
          </cell>
          <cell r="F210" t="str">
            <v>TOTAL AL 31/08/05 ----------------&gt;</v>
          </cell>
          <cell r="G210">
            <v>3510345</v>
          </cell>
          <cell r="H210">
            <v>2959753</v>
          </cell>
          <cell r="I210">
            <v>615501.22</v>
          </cell>
        </row>
        <row r="211">
          <cell r="A211">
            <v>243</v>
          </cell>
        </row>
        <row r="212">
          <cell r="A212">
            <v>244</v>
          </cell>
          <cell r="C212" t="str">
            <v>CODIGO:1.</v>
          </cell>
          <cell r="D212" t="str">
            <v>1.3.1502</v>
          </cell>
          <cell r="E212">
            <v>0.10100000000000001</v>
          </cell>
        </row>
        <row r="213">
          <cell r="A213">
            <v>245</v>
          </cell>
          <cell r="C213" t="str">
            <v>NOMBRE:GU</v>
          </cell>
          <cell r="D213" t="str">
            <v>STAVO AS</v>
          </cell>
          <cell r="E213" t="str">
            <v>TROS</v>
          </cell>
        </row>
        <row r="214">
          <cell r="A214">
            <v>246</v>
          </cell>
          <cell r="F214" t="str">
            <v>TOTAL AL 31/12/04 ----------------&gt;</v>
          </cell>
          <cell r="I214">
            <v>2000000</v>
          </cell>
        </row>
        <row r="215">
          <cell r="A215">
            <v>247</v>
          </cell>
          <cell r="C215">
            <v>38442</v>
          </cell>
          <cell r="D215" t="str">
            <v>GA01</v>
          </cell>
          <cell r="F215" t="str">
            <v>GUSTAVO ASTROS</v>
          </cell>
          <cell r="H215">
            <v>2494180.2200000002</v>
          </cell>
          <cell r="I215">
            <v>-494180.22</v>
          </cell>
        </row>
        <row r="216">
          <cell r="A216">
            <v>248</v>
          </cell>
          <cell r="F216" t="str">
            <v>TOTAL MARZO        ---------------&gt;</v>
          </cell>
          <cell r="G216">
            <v>0</v>
          </cell>
          <cell r="H216">
            <v>2494180.2200000002</v>
          </cell>
          <cell r="I216">
            <v>-494180.22</v>
          </cell>
        </row>
        <row r="217">
          <cell r="A217">
            <v>249</v>
          </cell>
        </row>
        <row r="218">
          <cell r="A218">
            <v>250</v>
          </cell>
          <cell r="C218">
            <v>38503</v>
          </cell>
          <cell r="D218" t="str">
            <v>I001</v>
          </cell>
          <cell r="E218">
            <v>7173</v>
          </cell>
          <cell r="F218" t="str">
            <v>G.ASTROS GASTOS</v>
          </cell>
          <cell r="G218">
            <v>494180.22</v>
          </cell>
          <cell r="I218">
            <v>0</v>
          </cell>
        </row>
        <row r="219">
          <cell r="A219">
            <v>251</v>
          </cell>
          <cell r="F219" t="str">
            <v>TOTAL MAYO         ---------------&gt;</v>
          </cell>
          <cell r="G219">
            <v>494180.22</v>
          </cell>
          <cell r="H219">
            <v>0</v>
          </cell>
          <cell r="I219">
            <v>0</v>
          </cell>
        </row>
        <row r="220">
          <cell r="A220">
            <v>252</v>
          </cell>
        </row>
        <row r="221">
          <cell r="A221">
            <v>253</v>
          </cell>
          <cell r="C221" t="str">
            <v>GUSTAVO A</v>
          </cell>
          <cell r="D221" t="str">
            <v>STROS</v>
          </cell>
          <cell r="F221" t="str">
            <v>TOTAL AL 31/08/05 ----------------&gt;</v>
          </cell>
          <cell r="G221">
            <v>494180.22</v>
          </cell>
          <cell r="H221">
            <v>2494180.2200000002</v>
          </cell>
          <cell r="I221">
            <v>0</v>
          </cell>
        </row>
        <row r="222">
          <cell r="A222">
            <v>254</v>
          </cell>
        </row>
        <row r="223">
          <cell r="A223">
            <v>255</v>
          </cell>
          <cell r="C223" t="str">
            <v>CODIGO:1.</v>
          </cell>
          <cell r="D223" t="str">
            <v>1.3.1502</v>
          </cell>
          <cell r="E223">
            <v>0.10199999999999999</v>
          </cell>
        </row>
        <row r="224">
          <cell r="A224">
            <v>256</v>
          </cell>
          <cell r="C224" t="str">
            <v>NOMBRE:LU</v>
          </cell>
          <cell r="D224" t="str">
            <v>IS TERRE</v>
          </cell>
          <cell r="E224" t="str">
            <v>RO</v>
          </cell>
        </row>
        <row r="225">
          <cell r="A225">
            <v>257</v>
          </cell>
          <cell r="F225" t="str">
            <v>TOTAL AL 31/12/04 ----------------&gt;</v>
          </cell>
          <cell r="I225">
            <v>1500000</v>
          </cell>
        </row>
        <row r="226">
          <cell r="A226">
            <v>258</v>
          </cell>
          <cell r="C226">
            <v>38442</v>
          </cell>
          <cell r="D226" t="str">
            <v>LT01</v>
          </cell>
          <cell r="F226" t="str">
            <v>LUIS TERRERO</v>
          </cell>
          <cell r="H226">
            <v>2724033.58</v>
          </cell>
          <cell r="I226">
            <v>-1224033.58</v>
          </cell>
        </row>
        <row r="227">
          <cell r="A227">
            <v>259</v>
          </cell>
          <cell r="C227">
            <v>38442</v>
          </cell>
          <cell r="D227" t="str">
            <v>I001</v>
          </cell>
          <cell r="E227">
            <v>7305</v>
          </cell>
          <cell r="F227" t="str">
            <v>L.TERRERO GASTOS</v>
          </cell>
          <cell r="G227">
            <v>2724033.58</v>
          </cell>
          <cell r="I227">
            <v>1500000</v>
          </cell>
        </row>
        <row r="228">
          <cell r="A228">
            <v>260</v>
          </cell>
          <cell r="F228" t="str">
            <v>TOTAL MARZO        ---------------&gt;</v>
          </cell>
          <cell r="G228">
            <v>2724033.58</v>
          </cell>
          <cell r="H228">
            <v>2724033.58</v>
          </cell>
          <cell r="I228">
            <v>1500000</v>
          </cell>
        </row>
        <row r="229">
          <cell r="A229">
            <v>261</v>
          </cell>
        </row>
        <row r="230">
          <cell r="A230">
            <v>262</v>
          </cell>
          <cell r="C230">
            <v>38503</v>
          </cell>
          <cell r="D230" t="str">
            <v>LT01</v>
          </cell>
          <cell r="F230" t="str">
            <v>LUIS TERRERO</v>
          </cell>
          <cell r="H230">
            <v>671609</v>
          </cell>
          <cell r="I230">
            <v>828391</v>
          </cell>
        </row>
        <row r="231">
          <cell r="A231">
            <v>263</v>
          </cell>
          <cell r="C231">
            <v>38503</v>
          </cell>
          <cell r="D231" t="str">
            <v>LT01</v>
          </cell>
          <cell r="F231" t="str">
            <v>LUIS TERRERO</v>
          </cell>
          <cell r="H231">
            <v>2295918</v>
          </cell>
          <cell r="I231">
            <v>-1467527</v>
          </cell>
        </row>
        <row r="232">
          <cell r="A232">
            <v>264</v>
          </cell>
          <cell r="C232">
            <v>38503</v>
          </cell>
          <cell r="D232" t="str">
            <v>I001</v>
          </cell>
          <cell r="E232">
            <v>7170</v>
          </cell>
          <cell r="F232" t="str">
            <v>L.TERRERO GASTOS</v>
          </cell>
          <cell r="G232">
            <v>671609</v>
          </cell>
          <cell r="I232">
            <v>-795918</v>
          </cell>
        </row>
        <row r="233">
          <cell r="A233">
            <v>265</v>
          </cell>
          <cell r="C233">
            <v>38503</v>
          </cell>
          <cell r="D233" t="str">
            <v>I001</v>
          </cell>
          <cell r="E233">
            <v>7171</v>
          </cell>
          <cell r="F233" t="str">
            <v>L.TERRERO GASTOS</v>
          </cell>
          <cell r="G233">
            <v>2295918</v>
          </cell>
          <cell r="I233">
            <v>1500000</v>
          </cell>
        </row>
        <row r="234">
          <cell r="A234">
            <v>266</v>
          </cell>
          <cell r="F234" t="str">
            <v>TOTAL MAYO         ---------------&gt;</v>
          </cell>
          <cell r="G234">
            <v>2967527</v>
          </cell>
          <cell r="H234">
            <v>2967527</v>
          </cell>
          <cell r="I234">
            <v>1500000</v>
          </cell>
        </row>
        <row r="235">
          <cell r="A235">
            <v>267</v>
          </cell>
        </row>
        <row r="236">
          <cell r="A236">
            <v>268</v>
          </cell>
          <cell r="C236">
            <v>38595</v>
          </cell>
          <cell r="D236" t="str">
            <v>LT01</v>
          </cell>
          <cell r="E236">
            <v>8710</v>
          </cell>
          <cell r="F236" t="str">
            <v>LUIS TERRERO</v>
          </cell>
          <cell r="H236">
            <v>1987586.44</v>
          </cell>
          <cell r="I236">
            <v>-487586.44</v>
          </cell>
        </row>
        <row r="237">
          <cell r="A237">
            <v>269</v>
          </cell>
          <cell r="C237">
            <v>38595</v>
          </cell>
          <cell r="D237" t="str">
            <v>I001</v>
          </cell>
          <cell r="E237">
            <v>8710</v>
          </cell>
          <cell r="F237" t="str">
            <v>L.TERRERO GASTOS</v>
          </cell>
          <cell r="G237">
            <v>1987586.44</v>
          </cell>
          <cell r="I237">
            <v>1500000</v>
          </cell>
        </row>
        <row r="238">
          <cell r="A238">
            <v>270</v>
          </cell>
          <cell r="F238" t="str">
            <v>TOTAL AGOSTO       ---------------&gt;</v>
          </cell>
          <cell r="G238">
            <v>1987586.44</v>
          </cell>
          <cell r="H238">
            <v>1987586.44</v>
          </cell>
          <cell r="I238">
            <v>1500000</v>
          </cell>
        </row>
        <row r="239">
          <cell r="A239">
            <v>271</v>
          </cell>
        </row>
        <row r="240">
          <cell r="A240">
            <v>272</v>
          </cell>
          <cell r="C240" t="str">
            <v>LUIS TERR</v>
          </cell>
          <cell r="D240" t="str">
            <v>ERO</v>
          </cell>
          <cell r="F240" t="str">
            <v>TOTAL AL 31/08/05 ----------------&gt;</v>
          </cell>
          <cell r="G240">
            <v>7679147.0199999996</v>
          </cell>
          <cell r="H240">
            <v>7679147.0199999996</v>
          </cell>
          <cell r="I240">
            <v>1500000</v>
          </cell>
        </row>
        <row r="241">
          <cell r="A241">
            <v>273</v>
          </cell>
        </row>
        <row r="242">
          <cell r="A242">
            <v>274</v>
          </cell>
          <cell r="C242" t="str">
            <v>CODIGO:1.</v>
          </cell>
          <cell r="D242" t="str">
            <v>1.3.1502</v>
          </cell>
          <cell r="E242">
            <v>0.10249999999999999</v>
          </cell>
        </row>
        <row r="243">
          <cell r="A243">
            <v>275</v>
          </cell>
          <cell r="C243" t="str">
            <v>NOMBRE:LU</v>
          </cell>
          <cell r="D243" t="str">
            <v>IS PIREL</v>
          </cell>
          <cell r="E243" t="str">
            <v>A</v>
          </cell>
        </row>
        <row r="244">
          <cell r="A244">
            <v>276</v>
          </cell>
          <cell r="F244" t="str">
            <v>TOTAL AL 31/12/04 ----------------&gt;</v>
          </cell>
          <cell r="I244">
            <v>-2380640.7400000002</v>
          </cell>
        </row>
        <row r="245">
          <cell r="A245">
            <v>277</v>
          </cell>
          <cell r="C245">
            <v>38383</v>
          </cell>
          <cell r="D245" t="str">
            <v>I001</v>
          </cell>
          <cell r="E245">
            <v>3764</v>
          </cell>
          <cell r="F245" t="str">
            <v>L.PIRELA REP GASTOS</v>
          </cell>
          <cell r="G245">
            <v>3880640.74</v>
          </cell>
          <cell r="I245">
            <v>1500000</v>
          </cell>
        </row>
        <row r="246">
          <cell r="A246">
            <v>278</v>
          </cell>
          <cell r="F246" t="str">
            <v>TOTAL ENERO        ---------------&gt;</v>
          </cell>
          <cell r="G246">
            <v>3880640.74</v>
          </cell>
          <cell r="H246">
            <v>0</v>
          </cell>
          <cell r="I246">
            <v>1500000</v>
          </cell>
        </row>
        <row r="247">
          <cell r="A247">
            <v>279</v>
          </cell>
        </row>
        <row r="248">
          <cell r="A248">
            <v>280</v>
          </cell>
          <cell r="C248">
            <v>38411</v>
          </cell>
          <cell r="D248" t="str">
            <v>I001</v>
          </cell>
          <cell r="E248">
            <v>8057</v>
          </cell>
          <cell r="F248" t="str">
            <v>L.PIRELA  GASTOS</v>
          </cell>
          <cell r="G248">
            <v>1500000</v>
          </cell>
          <cell r="I248">
            <v>3000000</v>
          </cell>
        </row>
        <row r="249">
          <cell r="A249">
            <v>281</v>
          </cell>
          <cell r="F249" t="str">
            <v>TOTAL FEBRERO      ---------------&gt;</v>
          </cell>
          <cell r="G249">
            <v>1500000</v>
          </cell>
          <cell r="H249">
            <v>0</v>
          </cell>
          <cell r="I249">
            <v>3000000</v>
          </cell>
        </row>
        <row r="250">
          <cell r="A250">
            <v>282</v>
          </cell>
        </row>
        <row r="251">
          <cell r="A251">
            <v>292</v>
          </cell>
          <cell r="C251">
            <v>38503</v>
          </cell>
          <cell r="D251" t="str">
            <v>LP01</v>
          </cell>
          <cell r="E251">
            <v>38477</v>
          </cell>
          <cell r="F251" t="str">
            <v>LUIS PIRELA</v>
          </cell>
          <cell r="H251">
            <v>1056600</v>
          </cell>
          <cell r="I251">
            <v>1943400</v>
          </cell>
        </row>
        <row r="252">
          <cell r="A252">
            <v>293</v>
          </cell>
          <cell r="C252">
            <v>38503</v>
          </cell>
          <cell r="D252" t="str">
            <v>LP01</v>
          </cell>
          <cell r="E252">
            <v>38480</v>
          </cell>
          <cell r="F252" t="str">
            <v>LUIS PIRELA</v>
          </cell>
          <cell r="H252">
            <v>200925</v>
          </cell>
          <cell r="I252">
            <v>1742475</v>
          </cell>
        </row>
        <row r="253">
          <cell r="A253">
            <v>294</v>
          </cell>
          <cell r="C253">
            <v>38503</v>
          </cell>
          <cell r="D253" t="str">
            <v>LP01</v>
          </cell>
          <cell r="E253">
            <v>38480</v>
          </cell>
          <cell r="F253" t="str">
            <v>LUIS PIRELA</v>
          </cell>
          <cell r="H253">
            <v>1466394.71</v>
          </cell>
          <cell r="I253">
            <v>276080.28999999998</v>
          </cell>
        </row>
        <row r="254">
          <cell r="A254">
            <v>295</v>
          </cell>
          <cell r="C254">
            <v>38503</v>
          </cell>
          <cell r="D254" t="str">
            <v>LP01</v>
          </cell>
          <cell r="E254">
            <v>38481</v>
          </cell>
          <cell r="F254" t="str">
            <v>LUIS PIRELA $312.89</v>
          </cell>
          <cell r="H254">
            <v>672713.5</v>
          </cell>
          <cell r="I254">
            <v>-396633.21</v>
          </cell>
        </row>
        <row r="255">
          <cell r="A255">
            <v>296</v>
          </cell>
          <cell r="F255" t="str">
            <v>TOTAL MAYO         ---------------&gt;</v>
          </cell>
          <cell r="G255">
            <v>0</v>
          </cell>
          <cell r="H255">
            <v>3396633.21</v>
          </cell>
          <cell r="I255">
            <v>-396633.21</v>
          </cell>
        </row>
        <row r="256">
          <cell r="A256">
            <v>297</v>
          </cell>
        </row>
        <row r="257">
          <cell r="A257">
            <v>298</v>
          </cell>
          <cell r="C257">
            <v>38533</v>
          </cell>
          <cell r="D257" t="str">
            <v>AJ01</v>
          </cell>
          <cell r="F257" t="str">
            <v>L.PIRELA LIQUIDACION</v>
          </cell>
          <cell r="G257">
            <v>396633.21</v>
          </cell>
          <cell r="I257">
            <v>0</v>
          </cell>
        </row>
        <row r="258">
          <cell r="A258">
            <v>299</v>
          </cell>
          <cell r="F258" t="str">
            <v>TOTAL JUNIO        ---------------&gt;</v>
          </cell>
          <cell r="G258">
            <v>396633.21</v>
          </cell>
          <cell r="H258">
            <v>0</v>
          </cell>
          <cell r="I258">
            <v>0</v>
          </cell>
        </row>
        <row r="259">
          <cell r="A259">
            <v>300</v>
          </cell>
        </row>
        <row r="260">
          <cell r="A260">
            <v>301</v>
          </cell>
          <cell r="C260" t="str">
            <v>LUIS PIRE</v>
          </cell>
          <cell r="D260" t="str">
            <v>LA</v>
          </cell>
          <cell r="F260" t="str">
            <v>TOTAL AL 31/08/05 ----------------&gt;</v>
          </cell>
          <cell r="G260">
            <v>5777273.9500000002</v>
          </cell>
          <cell r="H260">
            <v>3396633.21</v>
          </cell>
          <cell r="I260">
            <v>0</v>
          </cell>
        </row>
        <row r="261">
          <cell r="A261">
            <v>302</v>
          </cell>
        </row>
        <row r="262">
          <cell r="A262">
            <v>303</v>
          </cell>
          <cell r="C262" t="str">
            <v>CODIGO:1.</v>
          </cell>
          <cell r="D262" t="str">
            <v>1.3.1502</v>
          </cell>
          <cell r="E262">
            <v>0.10299999999999999</v>
          </cell>
        </row>
        <row r="263">
          <cell r="A263">
            <v>304</v>
          </cell>
          <cell r="C263" t="str">
            <v>NOMBRE:BE</v>
          </cell>
          <cell r="D263" t="str">
            <v>LKIS BAC</v>
          </cell>
          <cell r="E263" t="str">
            <v>LINI</v>
          </cell>
        </row>
        <row r="264">
          <cell r="A264">
            <v>305</v>
          </cell>
          <cell r="F264" t="str">
            <v>TOTAL AL 31/12/04 ----------------&gt;</v>
          </cell>
          <cell r="I264">
            <v>333307</v>
          </cell>
        </row>
        <row r="265">
          <cell r="A265">
            <v>306</v>
          </cell>
          <cell r="C265">
            <v>38383</v>
          </cell>
          <cell r="D265" t="str">
            <v>I001</v>
          </cell>
          <cell r="E265">
            <v>3755</v>
          </cell>
          <cell r="F265" t="str">
            <v>B.BACLINI REP GASTOS</v>
          </cell>
          <cell r="G265">
            <v>325148</v>
          </cell>
          <cell r="I265">
            <v>658455</v>
          </cell>
        </row>
        <row r="266">
          <cell r="A266">
            <v>307</v>
          </cell>
          <cell r="C266">
            <v>38383</v>
          </cell>
          <cell r="D266" t="str">
            <v>I001</v>
          </cell>
          <cell r="E266">
            <v>8026</v>
          </cell>
          <cell r="F266" t="str">
            <v>B.BACLINI DIF.NOM 08 A 12/04</v>
          </cell>
          <cell r="G266">
            <v>566545</v>
          </cell>
          <cell r="I266">
            <v>1225000</v>
          </cell>
        </row>
        <row r="267">
          <cell r="A267">
            <v>308</v>
          </cell>
          <cell r="F267" t="str">
            <v>TOTAL ENERO        ---------------&gt;</v>
          </cell>
          <cell r="G267">
            <v>891693</v>
          </cell>
          <cell r="H267">
            <v>0</v>
          </cell>
          <cell r="I267">
            <v>1225000</v>
          </cell>
        </row>
        <row r="268">
          <cell r="A268">
            <v>309</v>
          </cell>
        </row>
        <row r="269">
          <cell r="A269">
            <v>310</v>
          </cell>
          <cell r="C269">
            <v>38411</v>
          </cell>
          <cell r="D269" t="str">
            <v>BB01</v>
          </cell>
          <cell r="E269" t="str">
            <v>20/25-05</v>
          </cell>
          <cell r="F269" t="str">
            <v>B.BACLINI GASTOS</v>
          </cell>
          <cell r="H269">
            <v>176927</v>
          </cell>
          <cell r="I269">
            <v>1048073</v>
          </cell>
        </row>
        <row r="270">
          <cell r="A270">
            <v>311</v>
          </cell>
          <cell r="F270" t="str">
            <v>TOTAL FEBRERO      ---------------&gt;</v>
          </cell>
          <cell r="G270">
            <v>0</v>
          </cell>
          <cell r="H270">
            <v>176927</v>
          </cell>
          <cell r="I270">
            <v>1048073</v>
          </cell>
        </row>
        <row r="271">
          <cell r="A271">
            <v>312</v>
          </cell>
        </row>
        <row r="272">
          <cell r="A272">
            <v>313</v>
          </cell>
          <cell r="C272">
            <v>38472</v>
          </cell>
          <cell r="D272" t="str">
            <v>BB04</v>
          </cell>
          <cell r="F272" t="str">
            <v>B.BACLINI GASTOS</v>
          </cell>
          <cell r="H272">
            <v>771442</v>
          </cell>
          <cell r="I272">
            <v>276631</v>
          </cell>
        </row>
        <row r="273">
          <cell r="A273">
            <v>314</v>
          </cell>
          <cell r="C273">
            <v>38472</v>
          </cell>
          <cell r="D273" t="str">
            <v>I001</v>
          </cell>
          <cell r="E273">
            <v>2561</v>
          </cell>
          <cell r="F273" t="str">
            <v>B.BACLINI ANTICIPO</v>
          </cell>
          <cell r="G273">
            <v>700000</v>
          </cell>
          <cell r="I273">
            <v>976631</v>
          </cell>
        </row>
        <row r="274">
          <cell r="A274">
            <v>315</v>
          </cell>
          <cell r="C274">
            <v>38472</v>
          </cell>
          <cell r="D274" t="str">
            <v>I001</v>
          </cell>
          <cell r="E274">
            <v>2816</v>
          </cell>
          <cell r="F274" t="str">
            <v>B.BACLINI ANT GASTOS</v>
          </cell>
          <cell r="G274">
            <v>500000</v>
          </cell>
          <cell r="I274">
            <v>1476631</v>
          </cell>
        </row>
        <row r="275">
          <cell r="A275">
            <v>316</v>
          </cell>
          <cell r="C275">
            <v>38472</v>
          </cell>
          <cell r="D275" t="str">
            <v>I001</v>
          </cell>
          <cell r="E275">
            <v>2817</v>
          </cell>
          <cell r="F275" t="str">
            <v>B.BACLINI  GASTOS</v>
          </cell>
          <cell r="G275">
            <v>71442</v>
          </cell>
          <cell r="I275">
            <v>1548073</v>
          </cell>
        </row>
        <row r="276">
          <cell r="A276">
            <v>317</v>
          </cell>
          <cell r="F276" t="str">
            <v>TOTAL ABRIL        ---------------&gt;</v>
          </cell>
          <cell r="G276">
            <v>1271442</v>
          </cell>
          <cell r="H276">
            <v>771442</v>
          </cell>
          <cell r="I276">
            <v>1548073</v>
          </cell>
        </row>
        <row r="277">
          <cell r="A277">
            <v>318</v>
          </cell>
        </row>
        <row r="278">
          <cell r="A278">
            <v>319</v>
          </cell>
          <cell r="C278">
            <v>38533</v>
          </cell>
          <cell r="D278" t="str">
            <v>BB01</v>
          </cell>
          <cell r="F278" t="str">
            <v>BELKIS BACLINI</v>
          </cell>
          <cell r="H278">
            <v>851042</v>
          </cell>
          <cell r="I278">
            <v>697031</v>
          </cell>
        </row>
        <row r="279">
          <cell r="A279">
            <v>320</v>
          </cell>
          <cell r="C279">
            <v>38533</v>
          </cell>
          <cell r="D279" t="str">
            <v>BB02</v>
          </cell>
          <cell r="F279" t="str">
            <v>BELKIS BACLINI</v>
          </cell>
          <cell r="H279">
            <v>252007</v>
          </cell>
          <cell r="I279">
            <v>445024</v>
          </cell>
        </row>
        <row r="280">
          <cell r="A280">
            <v>321</v>
          </cell>
          <cell r="C280">
            <v>38533</v>
          </cell>
          <cell r="D280" t="str">
            <v>I001</v>
          </cell>
          <cell r="E280">
            <v>4070</v>
          </cell>
          <cell r="F280" t="str">
            <v>B.BACLINI GASTOS</v>
          </cell>
          <cell r="G280">
            <v>351042</v>
          </cell>
          <cell r="I280">
            <v>796066</v>
          </cell>
        </row>
        <row r="281">
          <cell r="A281">
            <v>322</v>
          </cell>
          <cell r="C281">
            <v>38533</v>
          </cell>
          <cell r="D281" t="str">
            <v>I001</v>
          </cell>
          <cell r="E281">
            <v>4071</v>
          </cell>
          <cell r="F281" t="str">
            <v>B.BACLINI GASTOS</v>
          </cell>
          <cell r="G281">
            <v>800000</v>
          </cell>
          <cell r="I281">
            <v>1596066</v>
          </cell>
        </row>
        <row r="282">
          <cell r="A282">
            <v>323</v>
          </cell>
          <cell r="C282">
            <v>38533</v>
          </cell>
          <cell r="D282" t="str">
            <v>I001</v>
          </cell>
          <cell r="E282">
            <v>4111</v>
          </cell>
          <cell r="F282" t="str">
            <v>B.BACLINI GASTOS</v>
          </cell>
          <cell r="G282">
            <v>252007</v>
          </cell>
          <cell r="I282">
            <v>1848073</v>
          </cell>
        </row>
        <row r="283">
          <cell r="A283">
            <v>324</v>
          </cell>
          <cell r="F283" t="str">
            <v>TOTAL JUNIO        ---------------&gt;</v>
          </cell>
          <cell r="G283">
            <v>1403049</v>
          </cell>
          <cell r="H283">
            <v>1103049</v>
          </cell>
          <cell r="I283">
            <v>1848073</v>
          </cell>
        </row>
        <row r="284">
          <cell r="A284">
            <v>325</v>
          </cell>
        </row>
        <row r="285">
          <cell r="A285">
            <v>326</v>
          </cell>
          <cell r="C285">
            <v>38564</v>
          </cell>
          <cell r="D285" t="str">
            <v>BB01</v>
          </cell>
          <cell r="F285" t="str">
            <v>B.BACLINI GASTOS</v>
          </cell>
          <cell r="H285">
            <v>762498</v>
          </cell>
          <cell r="I285">
            <v>1085575</v>
          </cell>
        </row>
        <row r="286">
          <cell r="A286">
            <v>327</v>
          </cell>
          <cell r="C286">
            <v>38564</v>
          </cell>
          <cell r="D286" t="str">
            <v>I001</v>
          </cell>
          <cell r="E286">
            <v>4565</v>
          </cell>
          <cell r="F286" t="str">
            <v>B.BACLINI GASTOS</v>
          </cell>
          <cell r="G286">
            <v>900000</v>
          </cell>
          <cell r="I286">
            <v>1985575</v>
          </cell>
        </row>
        <row r="287">
          <cell r="A287">
            <v>328</v>
          </cell>
          <cell r="F287" t="str">
            <v>TOTAL JULIO        ---------------&gt;</v>
          </cell>
          <cell r="G287">
            <v>900000</v>
          </cell>
          <cell r="H287">
            <v>762498</v>
          </cell>
          <cell r="I287">
            <v>1985575</v>
          </cell>
        </row>
        <row r="288">
          <cell r="A288">
            <v>329</v>
          </cell>
        </row>
        <row r="289">
          <cell r="A289">
            <v>330</v>
          </cell>
          <cell r="C289" t="str">
            <v>BELKIS BA</v>
          </cell>
          <cell r="D289" t="str">
            <v>CLINI</v>
          </cell>
          <cell r="F289" t="str">
            <v>TOTAL AL 31/08/05 ----------------&gt;</v>
          </cell>
          <cell r="G289">
            <v>4466184</v>
          </cell>
          <cell r="H289">
            <v>2813916</v>
          </cell>
          <cell r="I289">
            <v>1985575</v>
          </cell>
        </row>
        <row r="290">
          <cell r="A290">
            <v>331</v>
          </cell>
        </row>
        <row r="291">
          <cell r="A291">
            <v>332</v>
          </cell>
          <cell r="C291" t="str">
            <v>CODIGO:1.</v>
          </cell>
          <cell r="D291" t="str">
            <v>1.3.1502</v>
          </cell>
          <cell r="E291">
            <v>0.10349999999999999</v>
          </cell>
        </row>
        <row r="292">
          <cell r="A292">
            <v>333</v>
          </cell>
          <cell r="C292" t="str">
            <v>NOMBRE:TU</v>
          </cell>
          <cell r="D292" t="str">
            <v>LIO CARR</v>
          </cell>
          <cell r="E292" t="str">
            <v>ERO</v>
          </cell>
        </row>
        <row r="293">
          <cell r="A293">
            <v>334</v>
          </cell>
          <cell r="F293" t="str">
            <v>TOTAL AL 31/12/04 ----------------&gt;</v>
          </cell>
          <cell r="I293">
            <v>-210999.9</v>
          </cell>
        </row>
        <row r="294">
          <cell r="A294">
            <v>335</v>
          </cell>
          <cell r="C294">
            <v>38383</v>
          </cell>
          <cell r="D294" t="str">
            <v>NM01</v>
          </cell>
          <cell r="E294" t="str">
            <v>ADM</v>
          </cell>
          <cell r="F294" t="str">
            <v>NOMINA T.CARRERO</v>
          </cell>
          <cell r="G294">
            <v>739545</v>
          </cell>
          <cell r="I294">
            <v>528545.1</v>
          </cell>
        </row>
        <row r="295">
          <cell r="A295">
            <v>336</v>
          </cell>
          <cell r="C295">
            <v>38383</v>
          </cell>
          <cell r="D295" t="str">
            <v>I001</v>
          </cell>
          <cell r="E295">
            <v>3746</v>
          </cell>
          <cell r="F295" t="str">
            <v>T.CARRERO REP GASTOS</v>
          </cell>
          <cell r="G295">
            <v>633454.9</v>
          </cell>
          <cell r="I295">
            <v>1162000</v>
          </cell>
        </row>
        <row r="296">
          <cell r="A296">
            <v>337</v>
          </cell>
          <cell r="F296" t="str">
            <v>TOTAL ENERO        ---------------&gt;</v>
          </cell>
          <cell r="G296">
            <v>1372999.9</v>
          </cell>
          <cell r="H296">
            <v>0</v>
          </cell>
          <cell r="I296">
            <v>1162000</v>
          </cell>
        </row>
        <row r="297">
          <cell r="A297">
            <v>338</v>
          </cell>
        </row>
        <row r="298">
          <cell r="A298">
            <v>339</v>
          </cell>
          <cell r="C298">
            <v>38442</v>
          </cell>
          <cell r="D298" t="str">
            <v>TC01</v>
          </cell>
          <cell r="F298" t="str">
            <v>TULIO CARRERO</v>
          </cell>
          <cell r="H298">
            <v>1268490</v>
          </cell>
          <cell r="I298">
            <v>-106490</v>
          </cell>
        </row>
        <row r="299">
          <cell r="A299">
            <v>340</v>
          </cell>
          <cell r="F299" t="str">
            <v>TOTAL MARZO        ---------------&gt;</v>
          </cell>
          <cell r="G299">
            <v>0</v>
          </cell>
          <cell r="H299">
            <v>1268490</v>
          </cell>
          <cell r="I299">
            <v>-106490</v>
          </cell>
        </row>
        <row r="300">
          <cell r="A300">
            <v>350</v>
          </cell>
        </row>
        <row r="301">
          <cell r="A301">
            <v>351</v>
          </cell>
          <cell r="C301">
            <v>38472</v>
          </cell>
          <cell r="D301" t="str">
            <v>TC01</v>
          </cell>
          <cell r="F301" t="str">
            <v>TULIO CARRERO</v>
          </cell>
          <cell r="H301">
            <v>1047558</v>
          </cell>
          <cell r="I301">
            <v>-1154048</v>
          </cell>
        </row>
        <row r="302">
          <cell r="A302">
            <v>352</v>
          </cell>
          <cell r="F302" t="str">
            <v>TOTAL ABRIL        ---------------&gt;</v>
          </cell>
          <cell r="G302">
            <v>0</v>
          </cell>
          <cell r="H302">
            <v>1047558</v>
          </cell>
          <cell r="I302">
            <v>-1154048</v>
          </cell>
        </row>
        <row r="303">
          <cell r="A303">
            <v>353</v>
          </cell>
        </row>
        <row r="304">
          <cell r="A304">
            <v>354</v>
          </cell>
          <cell r="C304">
            <v>38533</v>
          </cell>
          <cell r="D304" t="str">
            <v>TC01</v>
          </cell>
          <cell r="F304" t="str">
            <v>TULIO CARRERO</v>
          </cell>
          <cell r="H304">
            <v>671609</v>
          </cell>
          <cell r="I304">
            <v>-1825657</v>
          </cell>
        </row>
        <row r="305">
          <cell r="A305">
            <v>355</v>
          </cell>
          <cell r="C305">
            <v>38533</v>
          </cell>
          <cell r="D305" t="str">
            <v>I001</v>
          </cell>
          <cell r="E305">
            <v>4069</v>
          </cell>
          <cell r="F305" t="str">
            <v>T.CARRERO GASTOS</v>
          </cell>
          <cell r="G305">
            <v>671609</v>
          </cell>
          <cell r="I305">
            <v>-1154048</v>
          </cell>
        </row>
        <row r="306">
          <cell r="A306">
            <v>356</v>
          </cell>
          <cell r="F306" t="str">
            <v>TOTAL JUNIO        ---------------&gt;</v>
          </cell>
          <cell r="G306">
            <v>671609</v>
          </cell>
          <cell r="H306">
            <v>671609</v>
          </cell>
          <cell r="I306">
            <v>-1154048</v>
          </cell>
        </row>
        <row r="307">
          <cell r="A307">
            <v>357</v>
          </cell>
        </row>
        <row r="308">
          <cell r="A308">
            <v>358</v>
          </cell>
          <cell r="C308">
            <v>38564</v>
          </cell>
          <cell r="D308" t="str">
            <v>TC01</v>
          </cell>
          <cell r="F308" t="str">
            <v>T.CARRERO GASTOS</v>
          </cell>
          <cell r="H308">
            <v>1034787</v>
          </cell>
          <cell r="I308">
            <v>-2188835</v>
          </cell>
        </row>
        <row r="309">
          <cell r="A309">
            <v>359</v>
          </cell>
          <cell r="C309">
            <v>38564</v>
          </cell>
          <cell r="D309" t="str">
            <v>I001</v>
          </cell>
          <cell r="E309">
            <v>4598</v>
          </cell>
          <cell r="F309" t="str">
            <v>T.CARRERO GASTOS</v>
          </cell>
          <cell r="G309">
            <v>1082345</v>
          </cell>
          <cell r="I309">
            <v>-1106490</v>
          </cell>
        </row>
        <row r="310">
          <cell r="A310">
            <v>360</v>
          </cell>
          <cell r="F310" t="str">
            <v>TOTAL JULIO        ---------------&gt;</v>
          </cell>
          <cell r="G310">
            <v>1082345</v>
          </cell>
          <cell r="H310">
            <v>1034787</v>
          </cell>
          <cell r="I310">
            <v>-1106490</v>
          </cell>
        </row>
        <row r="311">
          <cell r="A311">
            <v>361</v>
          </cell>
        </row>
        <row r="312">
          <cell r="A312">
            <v>362</v>
          </cell>
          <cell r="C312">
            <v>38595</v>
          </cell>
          <cell r="D312" t="str">
            <v>AJ01</v>
          </cell>
          <cell r="E312">
            <v>38595</v>
          </cell>
          <cell r="F312" t="str">
            <v>AJUSTE RET ISLR T.CARRERO</v>
          </cell>
          <cell r="H312">
            <v>520000</v>
          </cell>
          <cell r="I312">
            <v>-1626490</v>
          </cell>
        </row>
        <row r="313">
          <cell r="A313">
            <v>363</v>
          </cell>
          <cell r="F313" t="str">
            <v>TOTAL AGOSTO       ---------------&gt;</v>
          </cell>
          <cell r="G313">
            <v>0</v>
          </cell>
          <cell r="H313">
            <v>520000</v>
          </cell>
          <cell r="I313">
            <v>-1626490</v>
          </cell>
        </row>
        <row r="314">
          <cell r="A314">
            <v>364</v>
          </cell>
        </row>
        <row r="315">
          <cell r="A315">
            <v>365</v>
          </cell>
          <cell r="C315" t="str">
            <v>TULIO CAR</v>
          </cell>
          <cell r="D315" t="str">
            <v>RERO</v>
          </cell>
          <cell r="F315" t="str">
            <v>TOTAL AL 31/08/05 ----------------&gt;</v>
          </cell>
          <cell r="G315">
            <v>3126953.9</v>
          </cell>
          <cell r="H315">
            <v>4542444</v>
          </cell>
          <cell r="I315">
            <v>-1626490</v>
          </cell>
        </row>
        <row r="316">
          <cell r="A316">
            <v>366</v>
          </cell>
        </row>
        <row r="317">
          <cell r="A317">
            <v>367</v>
          </cell>
          <cell r="C317" t="str">
            <v>CODIGO:1.</v>
          </cell>
          <cell r="D317" t="str">
            <v>1.3.1502</v>
          </cell>
          <cell r="E317">
            <v>0.1038</v>
          </cell>
        </row>
        <row r="318">
          <cell r="A318">
            <v>368</v>
          </cell>
          <cell r="C318" t="str">
            <v>NOMBRE:OS</v>
          </cell>
          <cell r="D318" t="str">
            <v>CAR TOVA</v>
          </cell>
          <cell r="E318" t="str">
            <v>R</v>
          </cell>
        </row>
        <row r="319">
          <cell r="A319">
            <v>369</v>
          </cell>
          <cell r="F319" t="str">
            <v>TOTAL AL 31/12/04 ----------------&gt;</v>
          </cell>
          <cell r="I319">
            <v>1500000</v>
          </cell>
        </row>
        <row r="320">
          <cell r="A320">
            <v>370</v>
          </cell>
          <cell r="C320">
            <v>38383</v>
          </cell>
          <cell r="D320" t="str">
            <v>OT01</v>
          </cell>
          <cell r="E320">
            <v>3742</v>
          </cell>
          <cell r="F320" t="str">
            <v>OSCAR TOVAR</v>
          </cell>
          <cell r="H320">
            <v>1091325.43</v>
          </cell>
          <cell r="I320">
            <v>408674.57</v>
          </cell>
        </row>
        <row r="321">
          <cell r="A321">
            <v>371</v>
          </cell>
          <cell r="C321">
            <v>38383</v>
          </cell>
          <cell r="D321" t="str">
            <v>I001</v>
          </cell>
          <cell r="E321">
            <v>3742</v>
          </cell>
          <cell r="F321" t="str">
            <v>O.TOVAR   REP GASTOS</v>
          </cell>
          <cell r="G321">
            <v>1091325.43</v>
          </cell>
          <cell r="I321">
            <v>1500000</v>
          </cell>
        </row>
        <row r="322">
          <cell r="A322">
            <v>372</v>
          </cell>
          <cell r="F322" t="str">
            <v>TOTAL ENERO        ---------------&gt;</v>
          </cell>
          <cell r="G322">
            <v>1091325.43</v>
          </cell>
          <cell r="H322">
            <v>1091325.43</v>
          </cell>
          <cell r="I322">
            <v>1500000</v>
          </cell>
        </row>
        <row r="323">
          <cell r="A323">
            <v>373</v>
          </cell>
        </row>
        <row r="324">
          <cell r="A324">
            <v>374</v>
          </cell>
          <cell r="C324">
            <v>38411</v>
          </cell>
          <cell r="D324" t="str">
            <v>I001</v>
          </cell>
          <cell r="E324">
            <v>8048</v>
          </cell>
          <cell r="F324" t="str">
            <v>O.TOVAR TRASLADO UNIDAD CASIGUA</v>
          </cell>
          <cell r="G324">
            <v>1500000</v>
          </cell>
          <cell r="I324">
            <v>3000000</v>
          </cell>
        </row>
        <row r="325">
          <cell r="A325">
            <v>375</v>
          </cell>
          <cell r="F325" t="str">
            <v>TOTAL FEBRERO      ---------------&gt;</v>
          </cell>
          <cell r="G325">
            <v>1500000</v>
          </cell>
          <cell r="H325">
            <v>0</v>
          </cell>
          <cell r="I325">
            <v>3000000</v>
          </cell>
        </row>
        <row r="326">
          <cell r="A326">
            <v>376</v>
          </cell>
        </row>
        <row r="327">
          <cell r="A327">
            <v>377</v>
          </cell>
          <cell r="C327">
            <v>38442</v>
          </cell>
          <cell r="D327" t="str">
            <v>OT01</v>
          </cell>
          <cell r="F327" t="str">
            <v>OSCAR TOVAR</v>
          </cell>
          <cell r="H327">
            <v>1192111</v>
          </cell>
          <cell r="I327">
            <v>1807889</v>
          </cell>
        </row>
        <row r="328">
          <cell r="A328">
            <v>378</v>
          </cell>
          <cell r="C328">
            <v>38442</v>
          </cell>
          <cell r="D328" t="str">
            <v>I001</v>
          </cell>
          <cell r="E328">
            <v>7313</v>
          </cell>
          <cell r="F328" t="str">
            <v>O.TOVAR</v>
          </cell>
          <cell r="G328">
            <v>1192111</v>
          </cell>
          <cell r="I328">
            <v>3000000</v>
          </cell>
        </row>
        <row r="329">
          <cell r="A329">
            <v>379</v>
          </cell>
          <cell r="F329" t="str">
            <v>TOTAL MARZO        ---------------&gt;</v>
          </cell>
          <cell r="G329">
            <v>1192111</v>
          </cell>
          <cell r="H329">
            <v>1192111</v>
          </cell>
          <cell r="I329">
            <v>3000000</v>
          </cell>
        </row>
        <row r="330">
          <cell r="A330">
            <v>380</v>
          </cell>
        </row>
        <row r="331">
          <cell r="A331">
            <v>381</v>
          </cell>
          <cell r="C331">
            <v>38472</v>
          </cell>
          <cell r="D331" t="str">
            <v>OT01</v>
          </cell>
          <cell r="F331" t="str">
            <v>OSCAR TOVAR</v>
          </cell>
          <cell r="H331">
            <v>1415462.44</v>
          </cell>
          <cell r="I331">
            <v>1584537.56</v>
          </cell>
        </row>
        <row r="332">
          <cell r="A332">
            <v>382</v>
          </cell>
          <cell r="C332">
            <v>38472</v>
          </cell>
          <cell r="D332" t="str">
            <v>I001</v>
          </cell>
          <cell r="E332">
            <v>2798</v>
          </cell>
          <cell r="F332" t="str">
            <v>O.TOVAR ANT GASTOS</v>
          </cell>
          <cell r="G332">
            <v>1000000</v>
          </cell>
          <cell r="I332">
            <v>2584537.56</v>
          </cell>
        </row>
        <row r="333">
          <cell r="A333">
            <v>383</v>
          </cell>
          <cell r="F333" t="str">
            <v>TOTAL ABRIL        ---------------&gt;</v>
          </cell>
          <cell r="G333">
            <v>1000000</v>
          </cell>
          <cell r="H333">
            <v>1415462.44</v>
          </cell>
          <cell r="I333">
            <v>2584537.56</v>
          </cell>
        </row>
        <row r="334">
          <cell r="A334">
            <v>384</v>
          </cell>
        </row>
        <row r="335">
          <cell r="A335">
            <v>385</v>
          </cell>
          <cell r="C335">
            <v>38503</v>
          </cell>
          <cell r="D335" t="str">
            <v>OT01</v>
          </cell>
          <cell r="F335" t="str">
            <v>OSCAR TOVAR</v>
          </cell>
          <cell r="H335">
            <v>809701</v>
          </cell>
          <cell r="I335">
            <v>1774836.56</v>
          </cell>
        </row>
        <row r="336">
          <cell r="A336">
            <v>386</v>
          </cell>
          <cell r="C336">
            <v>38503</v>
          </cell>
          <cell r="D336" t="str">
            <v>I001</v>
          </cell>
          <cell r="E336">
            <v>7138</v>
          </cell>
          <cell r="F336" t="str">
            <v>O.TOVAR GASTOS</v>
          </cell>
          <cell r="G336">
            <v>800000</v>
          </cell>
          <cell r="I336">
            <v>2574836.56</v>
          </cell>
        </row>
        <row r="337">
          <cell r="A337">
            <v>387</v>
          </cell>
          <cell r="F337" t="str">
            <v>TOTAL MAYO         ---------------&gt;</v>
          </cell>
          <cell r="G337">
            <v>800000</v>
          </cell>
          <cell r="H337">
            <v>809701</v>
          </cell>
          <cell r="I337">
            <v>2574836.56</v>
          </cell>
        </row>
        <row r="338">
          <cell r="A338">
            <v>388</v>
          </cell>
        </row>
        <row r="339">
          <cell r="A339">
            <v>389</v>
          </cell>
          <cell r="C339">
            <v>38533</v>
          </cell>
          <cell r="D339" t="str">
            <v>OT01</v>
          </cell>
          <cell r="F339" t="str">
            <v>OSCAR TOVAR</v>
          </cell>
          <cell r="H339">
            <v>661700</v>
          </cell>
          <cell r="I339">
            <v>1913136.56</v>
          </cell>
        </row>
        <row r="340">
          <cell r="A340">
            <v>390</v>
          </cell>
          <cell r="F340" t="str">
            <v>TOTAL JUNIO        ---------------&gt;</v>
          </cell>
          <cell r="G340">
            <v>0</v>
          </cell>
          <cell r="H340">
            <v>661700</v>
          </cell>
          <cell r="I340">
            <v>1913136.56</v>
          </cell>
        </row>
        <row r="341">
          <cell r="A341">
            <v>391</v>
          </cell>
        </row>
        <row r="342">
          <cell r="A342">
            <v>392</v>
          </cell>
          <cell r="C342">
            <v>38595</v>
          </cell>
          <cell r="D342" t="str">
            <v>OT01</v>
          </cell>
          <cell r="F342" t="str">
            <v>OSCAR TOVAR</v>
          </cell>
          <cell r="H342">
            <v>252200</v>
          </cell>
          <cell r="I342">
            <v>1660936.56</v>
          </cell>
        </row>
        <row r="343">
          <cell r="A343">
            <v>393</v>
          </cell>
          <cell r="C343">
            <v>38595</v>
          </cell>
          <cell r="D343" t="str">
            <v>OT01</v>
          </cell>
          <cell r="F343" t="str">
            <v>OSCAR TOVAR</v>
          </cell>
          <cell r="H343">
            <v>148500</v>
          </cell>
          <cell r="I343">
            <v>1512436.56</v>
          </cell>
        </row>
        <row r="344">
          <cell r="A344">
            <v>394</v>
          </cell>
          <cell r="F344" t="str">
            <v>TOTAL AGOSTO       ---------------&gt;</v>
          </cell>
          <cell r="G344">
            <v>0</v>
          </cell>
          <cell r="H344">
            <v>400700</v>
          </cell>
          <cell r="I344">
            <v>1512436.56</v>
          </cell>
        </row>
        <row r="345">
          <cell r="A345">
            <v>395</v>
          </cell>
        </row>
        <row r="346">
          <cell r="A346">
            <v>396</v>
          </cell>
          <cell r="C346" t="str">
            <v>OSCAR TOV</v>
          </cell>
          <cell r="D346" t="str">
            <v>AR</v>
          </cell>
          <cell r="F346" t="str">
            <v>TOTAL AL 31/08/05 ----------------&gt;</v>
          </cell>
          <cell r="G346">
            <v>5583436.4299999997</v>
          </cell>
          <cell r="H346">
            <v>5570999.8700000001</v>
          </cell>
          <cell r="I346">
            <v>1512436.56</v>
          </cell>
        </row>
        <row r="347">
          <cell r="A347">
            <v>397</v>
          </cell>
        </row>
        <row r="348">
          <cell r="A348">
            <v>398</v>
          </cell>
          <cell r="C348" t="str">
            <v>CODIGO:1.</v>
          </cell>
          <cell r="D348" t="str">
            <v>1.3.1502</v>
          </cell>
          <cell r="E348">
            <v>0.104</v>
          </cell>
        </row>
        <row r="349">
          <cell r="A349">
            <v>407</v>
          </cell>
          <cell r="C349" t="str">
            <v>NOMBRE:JU</v>
          </cell>
          <cell r="D349" t="str">
            <v>AN SANCH</v>
          </cell>
          <cell r="E349" t="str">
            <v>EZ</v>
          </cell>
        </row>
        <row r="350">
          <cell r="A350">
            <v>408</v>
          </cell>
          <cell r="F350" t="str">
            <v>TOTAL AL 31/12/04 ----------------&gt;</v>
          </cell>
          <cell r="I350">
            <v>-2494822</v>
          </cell>
        </row>
        <row r="351">
          <cell r="A351">
            <v>409</v>
          </cell>
          <cell r="C351">
            <v>38383</v>
          </cell>
          <cell r="D351" t="str">
            <v>I001</v>
          </cell>
          <cell r="E351">
            <v>3743</v>
          </cell>
          <cell r="F351" t="str">
            <v>J.SANCHEZ REP GASTOS</v>
          </cell>
          <cell r="G351">
            <v>1317064</v>
          </cell>
          <cell r="I351">
            <v>-1177758</v>
          </cell>
        </row>
        <row r="352">
          <cell r="A352">
            <v>410</v>
          </cell>
          <cell r="C352">
            <v>38383</v>
          </cell>
          <cell r="D352" t="str">
            <v>I001</v>
          </cell>
          <cell r="E352">
            <v>3785</v>
          </cell>
          <cell r="F352" t="str">
            <v>J.SANCHEZ REP GASTOS</v>
          </cell>
          <cell r="G352">
            <v>1177758</v>
          </cell>
          <cell r="I352">
            <v>0</v>
          </cell>
        </row>
        <row r="353">
          <cell r="A353">
            <v>411</v>
          </cell>
          <cell r="F353" t="str">
            <v>TOTAL ENERO        ---------------&gt;</v>
          </cell>
          <cell r="G353">
            <v>2494822</v>
          </cell>
          <cell r="H353">
            <v>0</v>
          </cell>
          <cell r="I353">
            <v>0</v>
          </cell>
        </row>
        <row r="354">
          <cell r="A354">
            <v>412</v>
          </cell>
        </row>
        <row r="355">
          <cell r="A355">
            <v>413</v>
          </cell>
          <cell r="C355">
            <v>38411</v>
          </cell>
          <cell r="D355" t="str">
            <v>JS01</v>
          </cell>
          <cell r="E355">
            <v>8061</v>
          </cell>
          <cell r="F355" t="str">
            <v>J.SANCHEZ GASTOS</v>
          </cell>
          <cell r="H355">
            <v>1099531</v>
          </cell>
          <cell r="I355">
            <v>-1099531</v>
          </cell>
        </row>
        <row r="356">
          <cell r="A356">
            <v>414</v>
          </cell>
          <cell r="C356">
            <v>38411</v>
          </cell>
          <cell r="D356" t="str">
            <v>I001</v>
          </cell>
          <cell r="E356">
            <v>8061</v>
          </cell>
          <cell r="F356" t="str">
            <v>J.SANCHEZ GASTOS</v>
          </cell>
          <cell r="G356">
            <v>1099531</v>
          </cell>
          <cell r="I356">
            <v>0</v>
          </cell>
        </row>
        <row r="357">
          <cell r="A357">
            <v>415</v>
          </cell>
          <cell r="F357" t="str">
            <v>TOTAL FEBRERO      ---------------&gt;</v>
          </cell>
          <cell r="G357">
            <v>1099531</v>
          </cell>
          <cell r="H357">
            <v>1099531</v>
          </cell>
          <cell r="I357">
            <v>0</v>
          </cell>
        </row>
        <row r="358">
          <cell r="A358">
            <v>416</v>
          </cell>
        </row>
        <row r="359">
          <cell r="A359">
            <v>417</v>
          </cell>
          <cell r="C359">
            <v>38472</v>
          </cell>
          <cell r="D359" t="str">
            <v>JS01</v>
          </cell>
          <cell r="F359" t="str">
            <v>JUAN SANCHEZ GASTOS</v>
          </cell>
          <cell r="H359">
            <v>1268490</v>
          </cell>
          <cell r="I359">
            <v>-1268490</v>
          </cell>
        </row>
        <row r="360">
          <cell r="A360">
            <v>418</v>
          </cell>
          <cell r="C360">
            <v>38472</v>
          </cell>
          <cell r="D360" t="str">
            <v>I001</v>
          </cell>
          <cell r="E360">
            <v>2555</v>
          </cell>
          <cell r="F360" t="str">
            <v>J.SANCHEZ REP GASTOS</v>
          </cell>
          <cell r="G360">
            <v>1268490</v>
          </cell>
          <cell r="I360">
            <v>0</v>
          </cell>
        </row>
        <row r="361">
          <cell r="A361">
            <v>419</v>
          </cell>
          <cell r="F361" t="str">
            <v>TOTAL ABRIL        ---------------&gt;</v>
          </cell>
          <cell r="G361">
            <v>1268490</v>
          </cell>
          <cell r="H361">
            <v>1268490</v>
          </cell>
          <cell r="I361">
            <v>0</v>
          </cell>
        </row>
        <row r="362">
          <cell r="A362">
            <v>420</v>
          </cell>
        </row>
        <row r="363">
          <cell r="A363">
            <v>421</v>
          </cell>
          <cell r="C363">
            <v>38503</v>
          </cell>
          <cell r="D363" t="str">
            <v>JS01</v>
          </cell>
          <cell r="F363" t="str">
            <v>JUAN SANCHEZ</v>
          </cell>
          <cell r="H363">
            <v>2087898</v>
          </cell>
          <cell r="I363">
            <v>-2087898</v>
          </cell>
        </row>
        <row r="364">
          <cell r="A364">
            <v>422</v>
          </cell>
          <cell r="C364">
            <v>38503</v>
          </cell>
          <cell r="D364" t="str">
            <v>I001</v>
          </cell>
          <cell r="E364">
            <v>7121</v>
          </cell>
          <cell r="F364" t="str">
            <v>J,SANCHEZ GASTOS</v>
          </cell>
          <cell r="G364">
            <v>2087898</v>
          </cell>
          <cell r="I364">
            <v>0</v>
          </cell>
        </row>
        <row r="365">
          <cell r="A365">
            <v>423</v>
          </cell>
          <cell r="C365" t="str">
            <v>JUAN SANC</v>
          </cell>
          <cell r="D365" t="str">
            <v>HEZ</v>
          </cell>
          <cell r="F365" t="str">
            <v>TOTAL AL 31/08/05 ----------------&gt;</v>
          </cell>
          <cell r="G365">
            <v>6950741</v>
          </cell>
          <cell r="H365">
            <v>4455919</v>
          </cell>
          <cell r="I365">
            <v>0</v>
          </cell>
        </row>
        <row r="366">
          <cell r="A366">
            <v>424</v>
          </cell>
        </row>
        <row r="367">
          <cell r="A367">
            <v>425</v>
          </cell>
          <cell r="C367" t="str">
            <v>CODIGO:1.</v>
          </cell>
          <cell r="D367" t="str">
            <v>1.3.1502</v>
          </cell>
          <cell r="E367">
            <v>0.1041</v>
          </cell>
        </row>
        <row r="368">
          <cell r="A368">
            <v>426</v>
          </cell>
          <cell r="C368" t="str">
            <v>NOMBRE:BL</v>
          </cell>
          <cell r="D368" t="str">
            <v>ANCA GIR</v>
          </cell>
          <cell r="E368" t="str">
            <v>ALDEZ</v>
          </cell>
        </row>
        <row r="369">
          <cell r="A369">
            <v>427</v>
          </cell>
          <cell r="F369" t="str">
            <v>TOTAL AL 31/12/04 ----------------&gt;</v>
          </cell>
          <cell r="I369">
            <v>0</v>
          </cell>
        </row>
        <row r="370">
          <cell r="A370">
            <v>428</v>
          </cell>
          <cell r="C370">
            <v>38503</v>
          </cell>
          <cell r="D370" t="str">
            <v>I001</v>
          </cell>
          <cell r="E370">
            <v>7106</v>
          </cell>
          <cell r="F370" t="str">
            <v>B.GIRALDEZ GASTOS</v>
          </cell>
          <cell r="G370">
            <v>1000000</v>
          </cell>
          <cell r="I370">
            <v>1000000</v>
          </cell>
        </row>
        <row r="371">
          <cell r="A371">
            <v>429</v>
          </cell>
          <cell r="F371" t="str">
            <v>TOTAL MAYO         ---------------&gt;</v>
          </cell>
          <cell r="G371">
            <v>1000000</v>
          </cell>
          <cell r="H371">
            <v>0</v>
          </cell>
          <cell r="I371">
            <v>1000000</v>
          </cell>
        </row>
        <row r="372">
          <cell r="A372">
            <v>430</v>
          </cell>
        </row>
        <row r="373">
          <cell r="A373">
            <v>431</v>
          </cell>
          <cell r="C373">
            <v>38533</v>
          </cell>
          <cell r="D373" t="str">
            <v>BG01</v>
          </cell>
          <cell r="F373" t="str">
            <v>BLANCA GIRALDEZ</v>
          </cell>
          <cell r="H373">
            <v>90000</v>
          </cell>
          <cell r="I373">
            <v>910000</v>
          </cell>
        </row>
        <row r="374">
          <cell r="A374">
            <v>432</v>
          </cell>
          <cell r="C374">
            <v>38533</v>
          </cell>
          <cell r="D374" t="str">
            <v>I003</v>
          </cell>
          <cell r="F374" t="str">
            <v>B.GIRALDEZ</v>
          </cell>
          <cell r="H374">
            <v>910000</v>
          </cell>
          <cell r="I374">
            <v>0</v>
          </cell>
        </row>
        <row r="375">
          <cell r="A375">
            <v>433</v>
          </cell>
          <cell r="F375" t="str">
            <v>TOTAL JUNIO        ---------------&gt;</v>
          </cell>
          <cell r="G375">
            <v>0</v>
          </cell>
          <cell r="H375">
            <v>1000000</v>
          </cell>
          <cell r="I375">
            <v>0</v>
          </cell>
        </row>
        <row r="376">
          <cell r="A376">
            <v>434</v>
          </cell>
        </row>
        <row r="377">
          <cell r="A377">
            <v>435</v>
          </cell>
          <cell r="C377" t="str">
            <v>BLANCA GI</v>
          </cell>
          <cell r="D377" t="str">
            <v>RALDEZ</v>
          </cell>
          <cell r="F377" t="str">
            <v>TOTAL AL 31/08/05 ----------------&gt;</v>
          </cell>
          <cell r="G377">
            <v>1000000</v>
          </cell>
          <cell r="H377">
            <v>1000000</v>
          </cell>
          <cell r="I377">
            <v>0</v>
          </cell>
        </row>
        <row r="378">
          <cell r="A378">
            <v>436</v>
          </cell>
        </row>
        <row r="379">
          <cell r="A379">
            <v>437</v>
          </cell>
          <cell r="C379" t="str">
            <v>CODIGO:1.</v>
          </cell>
          <cell r="D379" t="str">
            <v>1.3.1502</v>
          </cell>
          <cell r="E379">
            <v>0.1045</v>
          </cell>
        </row>
        <row r="380">
          <cell r="A380">
            <v>438</v>
          </cell>
          <cell r="C380" t="str">
            <v>NOMBRE:JO</v>
          </cell>
          <cell r="D380" t="str">
            <v>SE BRUZU</v>
          </cell>
          <cell r="E380" t="str">
            <v>AL</v>
          </cell>
        </row>
        <row r="381">
          <cell r="A381">
            <v>439</v>
          </cell>
          <cell r="F381" t="str">
            <v>TOTAL AL 31/12/04 ----------------&gt;</v>
          </cell>
          <cell r="I381">
            <v>0</v>
          </cell>
        </row>
        <row r="382">
          <cell r="A382">
            <v>440</v>
          </cell>
          <cell r="C382">
            <v>38564</v>
          </cell>
          <cell r="D382" t="str">
            <v>I001</v>
          </cell>
          <cell r="E382">
            <v>4561</v>
          </cell>
          <cell r="F382" t="str">
            <v>J.BRUZUAL ANTICIPO GASTOS</v>
          </cell>
          <cell r="G382">
            <v>1500000</v>
          </cell>
          <cell r="I382">
            <v>1500000</v>
          </cell>
        </row>
        <row r="383">
          <cell r="A383">
            <v>441</v>
          </cell>
          <cell r="F383" t="str">
            <v>TOTAL JULIO        ---------------&gt;</v>
          </cell>
          <cell r="G383">
            <v>1500000</v>
          </cell>
          <cell r="H383">
            <v>0</v>
          </cell>
          <cell r="I383">
            <v>1500000</v>
          </cell>
        </row>
        <row r="384">
          <cell r="A384">
            <v>442</v>
          </cell>
        </row>
        <row r="385">
          <cell r="A385">
            <v>443</v>
          </cell>
          <cell r="C385" t="str">
            <v>JOSE BRUZ</v>
          </cell>
          <cell r="D385" t="str">
            <v>UAL</v>
          </cell>
          <cell r="F385" t="str">
            <v>TOTAL AL 31/08/05 ----------------&gt;</v>
          </cell>
          <cell r="G385">
            <v>1500000</v>
          </cell>
          <cell r="H385">
            <v>0</v>
          </cell>
          <cell r="I385">
            <v>1500000</v>
          </cell>
        </row>
        <row r="386">
          <cell r="A386">
            <v>444</v>
          </cell>
        </row>
        <row r="387">
          <cell r="A387">
            <v>445</v>
          </cell>
          <cell r="C387" t="str">
            <v>CODIGO:1.</v>
          </cell>
          <cell r="D387" t="str">
            <v>1.7.1805</v>
          </cell>
          <cell r="E387">
            <v>0.10100000000000001</v>
          </cell>
        </row>
        <row r="388">
          <cell r="A388">
            <v>446</v>
          </cell>
          <cell r="C388" t="str">
            <v>NOMBRE:RE</v>
          </cell>
          <cell r="D388" t="str">
            <v>TENCION</v>
          </cell>
          <cell r="E388" t="str">
            <v>DE IMPUESTO</v>
          </cell>
          <cell r="F388" t="str">
            <v>S</v>
          </cell>
        </row>
        <row r="389">
          <cell r="A389">
            <v>447</v>
          </cell>
          <cell r="F389" t="str">
            <v>TOTAL AL 31/12/04 ----------------&gt;</v>
          </cell>
          <cell r="I389">
            <v>0</v>
          </cell>
        </row>
        <row r="390">
          <cell r="A390">
            <v>448</v>
          </cell>
          <cell r="C390">
            <v>38411</v>
          </cell>
          <cell r="D390" t="str">
            <v>I005</v>
          </cell>
          <cell r="E390" t="str">
            <v>516-518</v>
          </cell>
          <cell r="F390" t="str">
            <v>TECPETROL RET ISLR</v>
          </cell>
          <cell r="G390">
            <v>7878240</v>
          </cell>
          <cell r="I390">
            <v>7878240</v>
          </cell>
        </row>
        <row r="391">
          <cell r="A391">
            <v>449</v>
          </cell>
          <cell r="F391" t="str">
            <v>TOTAL FEBRERO      ---------------&gt;</v>
          </cell>
          <cell r="G391">
            <v>7878240</v>
          </cell>
          <cell r="H391">
            <v>0</v>
          </cell>
          <cell r="I391">
            <v>7878240</v>
          </cell>
        </row>
        <row r="392">
          <cell r="A392">
            <v>450</v>
          </cell>
        </row>
        <row r="393">
          <cell r="A393">
            <v>451</v>
          </cell>
          <cell r="C393">
            <v>38442</v>
          </cell>
          <cell r="D393" t="str">
            <v>I005</v>
          </cell>
          <cell r="E393">
            <v>520</v>
          </cell>
          <cell r="F393" t="str">
            <v>PRO PET ALFA</v>
          </cell>
          <cell r="G393">
            <v>2565853</v>
          </cell>
          <cell r="I393">
            <v>10444093</v>
          </cell>
        </row>
        <row r="394">
          <cell r="A394">
            <v>452</v>
          </cell>
          <cell r="C394">
            <v>38442</v>
          </cell>
          <cell r="D394" t="str">
            <v>I005</v>
          </cell>
          <cell r="E394">
            <v>526</v>
          </cell>
          <cell r="F394" t="str">
            <v>PRO PET ALFA</v>
          </cell>
          <cell r="G394">
            <v>2565853</v>
          </cell>
          <cell r="I394">
            <v>13009946</v>
          </cell>
        </row>
        <row r="395">
          <cell r="A395">
            <v>453</v>
          </cell>
          <cell r="F395" t="str">
            <v>TOTAL MARZO        ---------------&gt;</v>
          </cell>
          <cell r="G395">
            <v>5131706</v>
          </cell>
          <cell r="H395">
            <v>0</v>
          </cell>
          <cell r="I395">
            <v>13009946</v>
          </cell>
        </row>
        <row r="396">
          <cell r="A396">
            <v>454</v>
          </cell>
        </row>
        <row r="397">
          <cell r="A397">
            <v>455</v>
          </cell>
          <cell r="C397">
            <v>38533</v>
          </cell>
          <cell r="D397" t="str">
            <v>I005</v>
          </cell>
          <cell r="E397">
            <v>518</v>
          </cell>
          <cell r="F397" t="str">
            <v>TECPETROL</v>
          </cell>
          <cell r="G397">
            <v>735300</v>
          </cell>
          <cell r="I397">
            <v>13745246</v>
          </cell>
        </row>
        <row r="398">
          <cell r="A398">
            <v>456</v>
          </cell>
          <cell r="C398">
            <v>38533</v>
          </cell>
          <cell r="D398" t="str">
            <v>I005</v>
          </cell>
          <cell r="E398">
            <v>525</v>
          </cell>
          <cell r="F398" t="str">
            <v>TECPETROL</v>
          </cell>
          <cell r="G398">
            <v>735300</v>
          </cell>
          <cell r="I398">
            <v>14480546</v>
          </cell>
        </row>
        <row r="399">
          <cell r="A399">
            <v>466</v>
          </cell>
          <cell r="C399">
            <v>38533</v>
          </cell>
          <cell r="D399" t="str">
            <v>I005</v>
          </cell>
          <cell r="E399">
            <v>527</v>
          </cell>
          <cell r="F399" t="str">
            <v>TECPETROL</v>
          </cell>
          <cell r="G399">
            <v>735300</v>
          </cell>
          <cell r="I399">
            <v>15215846</v>
          </cell>
        </row>
        <row r="400">
          <cell r="A400">
            <v>467</v>
          </cell>
          <cell r="C400">
            <v>38533</v>
          </cell>
          <cell r="D400" t="str">
            <v>I005</v>
          </cell>
          <cell r="E400">
            <v>529</v>
          </cell>
          <cell r="F400" t="str">
            <v>TECPETROL</v>
          </cell>
          <cell r="G400">
            <v>735300</v>
          </cell>
          <cell r="I400">
            <v>15951146</v>
          </cell>
        </row>
        <row r="401">
          <cell r="A401">
            <v>468</v>
          </cell>
          <cell r="C401">
            <v>38533</v>
          </cell>
          <cell r="D401" t="str">
            <v>I005</v>
          </cell>
          <cell r="E401">
            <v>531</v>
          </cell>
          <cell r="F401" t="str">
            <v>TECPETROL</v>
          </cell>
          <cell r="G401">
            <v>735300</v>
          </cell>
          <cell r="I401">
            <v>16686446</v>
          </cell>
        </row>
        <row r="402">
          <cell r="A402">
            <v>469</v>
          </cell>
          <cell r="F402" t="str">
            <v>TOTAL JUNIO        ---------------&gt;</v>
          </cell>
          <cell r="G402">
            <v>3676500</v>
          </cell>
          <cell r="H402">
            <v>0</v>
          </cell>
          <cell r="I402">
            <v>16686446</v>
          </cell>
        </row>
        <row r="403">
          <cell r="A403">
            <v>470</v>
          </cell>
        </row>
        <row r="404">
          <cell r="A404">
            <v>471</v>
          </cell>
          <cell r="C404">
            <v>38564</v>
          </cell>
          <cell r="D404" t="str">
            <v>I005</v>
          </cell>
          <cell r="E404" t="str">
            <v>509-131204</v>
          </cell>
          <cell r="F404" t="str">
            <v>PROYECTO ALFA RET</v>
          </cell>
          <cell r="G404">
            <v>2291366.4</v>
          </cell>
          <cell r="I404">
            <v>18977812.399999999</v>
          </cell>
        </row>
        <row r="405">
          <cell r="A405">
            <v>472</v>
          </cell>
          <cell r="C405">
            <v>38564</v>
          </cell>
          <cell r="D405" t="str">
            <v>I005</v>
          </cell>
          <cell r="E405" t="str">
            <v>513-201204</v>
          </cell>
          <cell r="F405" t="str">
            <v>PROYECTO ALFA RET</v>
          </cell>
          <cell r="G405">
            <v>2291366.4</v>
          </cell>
          <cell r="I405">
            <v>21269178.800000001</v>
          </cell>
        </row>
        <row r="406">
          <cell r="A406">
            <v>473</v>
          </cell>
          <cell r="C406">
            <v>38564</v>
          </cell>
          <cell r="D406" t="str">
            <v>I005</v>
          </cell>
          <cell r="E406" t="str">
            <v>520-140104</v>
          </cell>
          <cell r="F406" t="str">
            <v>PROYECTO ALFA RET</v>
          </cell>
          <cell r="G406">
            <v>2291366.4</v>
          </cell>
          <cell r="I406">
            <v>23560545.199999999</v>
          </cell>
        </row>
        <row r="407">
          <cell r="A407">
            <v>474</v>
          </cell>
          <cell r="C407">
            <v>38564</v>
          </cell>
          <cell r="D407" t="str">
            <v>I005</v>
          </cell>
          <cell r="E407" t="str">
            <v>530-080605</v>
          </cell>
          <cell r="F407" t="str">
            <v>PROYECTO ALFA RET</v>
          </cell>
          <cell r="G407">
            <v>2565853</v>
          </cell>
          <cell r="I407">
            <v>26126398.199999999</v>
          </cell>
        </row>
        <row r="408">
          <cell r="A408">
            <v>475</v>
          </cell>
          <cell r="C408">
            <v>38564</v>
          </cell>
          <cell r="D408" t="str">
            <v>I005</v>
          </cell>
          <cell r="E408" t="str">
            <v>532-080605</v>
          </cell>
          <cell r="F408" t="str">
            <v>PROYECTO ALFA RET</v>
          </cell>
          <cell r="G408">
            <v>2565853</v>
          </cell>
          <cell r="I408">
            <v>28692251.199999999</v>
          </cell>
        </row>
        <row r="409">
          <cell r="A409">
            <v>476</v>
          </cell>
          <cell r="C409">
            <v>38564</v>
          </cell>
          <cell r="D409" t="str">
            <v>I005</v>
          </cell>
          <cell r="E409" t="str">
            <v>534-150705</v>
          </cell>
          <cell r="F409" t="str">
            <v>PROYECTO ALFA RET</v>
          </cell>
          <cell r="G409">
            <v>2565853</v>
          </cell>
          <cell r="I409">
            <v>31258104.199999999</v>
          </cell>
        </row>
        <row r="410">
          <cell r="A410">
            <v>477</v>
          </cell>
          <cell r="F410" t="str">
            <v>TOTAL JULIO        ---------------&gt;</v>
          </cell>
          <cell r="G410">
            <v>14571658.199999999</v>
          </cell>
          <cell r="H410">
            <v>0</v>
          </cell>
          <cell r="I410">
            <v>31258104.199999999</v>
          </cell>
        </row>
        <row r="411">
          <cell r="A411">
            <v>478</v>
          </cell>
        </row>
        <row r="412">
          <cell r="A412">
            <v>479</v>
          </cell>
          <cell r="C412">
            <v>38595</v>
          </cell>
          <cell r="D412" t="str">
            <v>I005</v>
          </cell>
          <cell r="E412" t="str">
            <v>536-150805</v>
          </cell>
          <cell r="F412" t="str">
            <v>PROYECTO ALFA RET</v>
          </cell>
          <cell r="G412">
            <v>2565853</v>
          </cell>
          <cell r="I412">
            <v>33823957.200000003</v>
          </cell>
        </row>
        <row r="413">
          <cell r="A413">
            <v>480</v>
          </cell>
          <cell r="F413" t="str">
            <v>TOTAL AGOSTO       ---------------&gt;</v>
          </cell>
          <cell r="G413">
            <v>2565853</v>
          </cell>
          <cell r="H413">
            <v>0</v>
          </cell>
          <cell r="I413">
            <v>33823957.200000003</v>
          </cell>
        </row>
        <row r="414">
          <cell r="A414">
            <v>481</v>
          </cell>
        </row>
        <row r="415">
          <cell r="A415">
            <v>482</v>
          </cell>
          <cell r="C415" t="str">
            <v>RETENCION</v>
          </cell>
          <cell r="D415" t="str">
            <v>DE IMPU</v>
          </cell>
          <cell r="E415" t="str">
            <v>ESTOS</v>
          </cell>
          <cell r="F415" t="str">
            <v>TOTAL AL 31/08/05 ----------------&gt;</v>
          </cell>
          <cell r="G415">
            <v>33823957.200000003</v>
          </cell>
          <cell r="H415">
            <v>0</v>
          </cell>
          <cell r="I415">
            <v>33823957.200000003</v>
          </cell>
        </row>
        <row r="416">
          <cell r="A416">
            <v>483</v>
          </cell>
        </row>
        <row r="417">
          <cell r="A417">
            <v>484</v>
          </cell>
          <cell r="C417" t="str">
            <v>CODIGO:1.</v>
          </cell>
          <cell r="D417" t="str">
            <v>1.7.1805</v>
          </cell>
          <cell r="E417">
            <v>0.1011</v>
          </cell>
        </row>
        <row r="418">
          <cell r="A418">
            <v>485</v>
          </cell>
          <cell r="C418" t="str">
            <v>NOMBRE:IM</v>
          </cell>
          <cell r="D418" t="str">
            <v>PUESTOS</v>
          </cell>
          <cell r="E418" t="str">
            <v>ACTIVOS EMP</v>
          </cell>
          <cell r="F418" t="str">
            <v>RESA</v>
          </cell>
        </row>
        <row r="419">
          <cell r="A419">
            <v>486</v>
          </cell>
          <cell r="F419" t="str">
            <v>TOTAL AL 31/12/04 ----------------&gt;</v>
          </cell>
          <cell r="I419">
            <v>2593740.9500000002</v>
          </cell>
        </row>
        <row r="420">
          <cell r="A420">
            <v>487</v>
          </cell>
          <cell r="C420">
            <v>38383</v>
          </cell>
          <cell r="D420" t="str">
            <v>CF01</v>
          </cell>
          <cell r="F420" t="str">
            <v>AMORTIZACION ISAE A¥O 2005</v>
          </cell>
          <cell r="H420">
            <v>98374.46</v>
          </cell>
          <cell r="I420">
            <v>2495366.4900000002</v>
          </cell>
        </row>
        <row r="421">
          <cell r="A421">
            <v>488</v>
          </cell>
          <cell r="F421" t="str">
            <v>TOTAL ENERO        ---------------&gt;</v>
          </cell>
          <cell r="G421">
            <v>0</v>
          </cell>
          <cell r="H421">
            <v>98374.46</v>
          </cell>
          <cell r="I421">
            <v>2495366.4900000002</v>
          </cell>
        </row>
        <row r="422">
          <cell r="A422">
            <v>489</v>
          </cell>
        </row>
        <row r="423">
          <cell r="A423">
            <v>490</v>
          </cell>
          <cell r="C423">
            <v>38411</v>
          </cell>
          <cell r="D423" t="str">
            <v>CF02</v>
          </cell>
          <cell r="F423" t="str">
            <v>AMORTIZACION IAE 2005</v>
          </cell>
          <cell r="H423">
            <v>98374.46</v>
          </cell>
          <cell r="I423">
            <v>2396992.0299999998</v>
          </cell>
        </row>
        <row r="424">
          <cell r="A424">
            <v>491</v>
          </cell>
          <cell r="F424" t="str">
            <v>TOTAL FEBRERO      ---------------&gt;</v>
          </cell>
          <cell r="G424">
            <v>0</v>
          </cell>
          <cell r="H424">
            <v>98374.46</v>
          </cell>
          <cell r="I424">
            <v>2396992.0299999998</v>
          </cell>
        </row>
        <row r="425">
          <cell r="A425">
            <v>492</v>
          </cell>
        </row>
        <row r="426">
          <cell r="A426">
            <v>493</v>
          </cell>
          <cell r="C426">
            <v>38442</v>
          </cell>
          <cell r="D426" t="str">
            <v>CF03</v>
          </cell>
          <cell r="F426" t="str">
            <v>AMORTIZACION IAE 2005</v>
          </cell>
          <cell r="H426">
            <v>98374.46</v>
          </cell>
          <cell r="I426">
            <v>2298617.5699999998</v>
          </cell>
        </row>
        <row r="427">
          <cell r="A427">
            <v>494</v>
          </cell>
          <cell r="F427" t="str">
            <v>TOTAL MARZO        ---------------&gt;</v>
          </cell>
          <cell r="G427">
            <v>0</v>
          </cell>
          <cell r="H427">
            <v>98374.46</v>
          </cell>
          <cell r="I427">
            <v>2298617.5699999998</v>
          </cell>
        </row>
        <row r="428">
          <cell r="A428">
            <v>495</v>
          </cell>
        </row>
        <row r="429">
          <cell r="A429">
            <v>496</v>
          </cell>
          <cell r="C429">
            <v>38472</v>
          </cell>
          <cell r="D429" t="str">
            <v>CF04</v>
          </cell>
          <cell r="F429" t="str">
            <v>AMORTIZACION IAE 2005</v>
          </cell>
          <cell r="H429">
            <v>98374.46</v>
          </cell>
          <cell r="I429">
            <v>2200243.11</v>
          </cell>
        </row>
        <row r="430">
          <cell r="A430">
            <v>497</v>
          </cell>
          <cell r="F430" t="str">
            <v>TOTAL ABRIL        ---------------&gt;</v>
          </cell>
          <cell r="G430">
            <v>0</v>
          </cell>
          <cell r="H430">
            <v>98374.46</v>
          </cell>
          <cell r="I430">
            <v>2200243.11</v>
          </cell>
        </row>
        <row r="431">
          <cell r="A431">
            <v>498</v>
          </cell>
        </row>
        <row r="432">
          <cell r="A432">
            <v>499</v>
          </cell>
          <cell r="C432">
            <v>38503</v>
          </cell>
          <cell r="D432" t="str">
            <v>CF05</v>
          </cell>
          <cell r="F432" t="str">
            <v>AMORTIZACION IAE 2005</v>
          </cell>
          <cell r="H432">
            <v>98374.46</v>
          </cell>
          <cell r="I432">
            <v>2101868.65</v>
          </cell>
        </row>
        <row r="433">
          <cell r="A433">
            <v>500</v>
          </cell>
          <cell r="F433" t="str">
            <v>TOTAL MAYO         ---------------&gt;</v>
          </cell>
          <cell r="G433">
            <v>0</v>
          </cell>
          <cell r="H433">
            <v>98374.46</v>
          </cell>
          <cell r="I433">
            <v>2101868.65</v>
          </cell>
        </row>
        <row r="434">
          <cell r="A434">
            <v>501</v>
          </cell>
        </row>
        <row r="435">
          <cell r="A435">
            <v>502</v>
          </cell>
          <cell r="C435">
            <v>38533</v>
          </cell>
          <cell r="D435" t="str">
            <v>CF06</v>
          </cell>
          <cell r="F435" t="str">
            <v>AMORTIZACION IAE 2005</v>
          </cell>
          <cell r="H435">
            <v>98374.46</v>
          </cell>
          <cell r="I435">
            <v>2003494.19</v>
          </cell>
        </row>
        <row r="436">
          <cell r="A436">
            <v>503</v>
          </cell>
          <cell r="F436" t="str">
            <v>TOTAL JUNIO        ---------------&gt;</v>
          </cell>
          <cell r="G436">
            <v>0</v>
          </cell>
          <cell r="H436">
            <v>98374.46</v>
          </cell>
          <cell r="I436">
            <v>2003494.19</v>
          </cell>
        </row>
        <row r="437">
          <cell r="A437">
            <v>504</v>
          </cell>
        </row>
        <row r="438">
          <cell r="A438">
            <v>505</v>
          </cell>
          <cell r="C438">
            <v>38564</v>
          </cell>
          <cell r="D438" t="str">
            <v>CF07</v>
          </cell>
          <cell r="F438" t="str">
            <v>AMORTIZACION IAE 2005</v>
          </cell>
          <cell r="H438">
            <v>98374.46</v>
          </cell>
          <cell r="I438">
            <v>1905119.73</v>
          </cell>
        </row>
        <row r="439">
          <cell r="A439">
            <v>506</v>
          </cell>
          <cell r="F439" t="str">
            <v>TOTAL JULIO        ---------------&gt;</v>
          </cell>
          <cell r="G439">
            <v>0</v>
          </cell>
          <cell r="H439">
            <v>98374.46</v>
          </cell>
          <cell r="I439">
            <v>1905119.73</v>
          </cell>
        </row>
        <row r="440">
          <cell r="A440">
            <v>507</v>
          </cell>
        </row>
        <row r="441">
          <cell r="A441">
            <v>508</v>
          </cell>
          <cell r="C441">
            <v>38595</v>
          </cell>
          <cell r="D441" t="str">
            <v>CF08</v>
          </cell>
          <cell r="F441" t="str">
            <v>AMORTIZACION IAE 2005</v>
          </cell>
          <cell r="H441">
            <v>98374.46</v>
          </cell>
          <cell r="I441">
            <v>1806745.27</v>
          </cell>
        </row>
        <row r="442">
          <cell r="A442">
            <v>509</v>
          </cell>
          <cell r="F442" t="str">
            <v>TOTAL AGOSTO       ---------------&gt;</v>
          </cell>
          <cell r="G442">
            <v>0</v>
          </cell>
          <cell r="H442">
            <v>98374.46</v>
          </cell>
          <cell r="I442">
            <v>1806745.27</v>
          </cell>
        </row>
        <row r="443">
          <cell r="A443">
            <v>510</v>
          </cell>
        </row>
        <row r="444">
          <cell r="A444">
            <v>511</v>
          </cell>
          <cell r="C444" t="str">
            <v>IMPUESTOS</v>
          </cell>
          <cell r="D444" t="str">
            <v>ACTIVOS</v>
          </cell>
          <cell r="E444" t="str">
            <v>EMPRESA</v>
          </cell>
          <cell r="F444" t="str">
            <v>TOTAL AL 31/08/05 ----------------&gt;</v>
          </cell>
          <cell r="G444">
            <v>0</v>
          </cell>
          <cell r="H444">
            <v>786995.68</v>
          </cell>
          <cell r="I444">
            <v>1806745.27</v>
          </cell>
        </row>
        <row r="445">
          <cell r="A445">
            <v>512</v>
          </cell>
        </row>
        <row r="446">
          <cell r="A446">
            <v>513</v>
          </cell>
          <cell r="C446" t="str">
            <v>CODIGO:1.</v>
          </cell>
          <cell r="D446" t="str">
            <v>1.7.1805</v>
          </cell>
          <cell r="E446">
            <v>0.10150000000000001</v>
          </cell>
        </row>
        <row r="447">
          <cell r="A447">
            <v>514</v>
          </cell>
          <cell r="C447" t="str">
            <v>NOMBRE:SE</v>
          </cell>
          <cell r="D447" t="str">
            <v>GUROS PR</v>
          </cell>
          <cell r="E447" t="str">
            <v>EPAGADOS</v>
          </cell>
        </row>
        <row r="448">
          <cell r="A448">
            <v>524</v>
          </cell>
          <cell r="F448" t="str">
            <v>TOTAL AL 31/12/04 ----------------&gt;</v>
          </cell>
          <cell r="I448">
            <v>22415825</v>
          </cell>
        </row>
        <row r="449">
          <cell r="A449">
            <v>525</v>
          </cell>
          <cell r="C449">
            <v>38383</v>
          </cell>
          <cell r="D449" t="str">
            <v>CF01</v>
          </cell>
          <cell r="F449" t="str">
            <v>DEPRECIACION MENSUAL</v>
          </cell>
          <cell r="H449">
            <v>3166993</v>
          </cell>
          <cell r="I449">
            <v>19248832</v>
          </cell>
        </row>
        <row r="450">
          <cell r="A450">
            <v>526</v>
          </cell>
          <cell r="F450" t="str">
            <v>TOTAL ENERO        ---------------&gt;</v>
          </cell>
          <cell r="G450">
            <v>0</v>
          </cell>
          <cell r="H450">
            <v>3166993</v>
          </cell>
          <cell r="I450">
            <v>19248832</v>
          </cell>
        </row>
        <row r="451">
          <cell r="A451">
            <v>527</v>
          </cell>
        </row>
        <row r="452">
          <cell r="A452">
            <v>528</v>
          </cell>
          <cell r="C452">
            <v>38411</v>
          </cell>
          <cell r="D452" t="str">
            <v>CF02</v>
          </cell>
          <cell r="F452" t="str">
            <v>AMORTIZACION MENSUAL</v>
          </cell>
          <cell r="H452">
            <v>3166993</v>
          </cell>
          <cell r="I452">
            <v>16081839</v>
          </cell>
        </row>
        <row r="453">
          <cell r="A453">
            <v>529</v>
          </cell>
          <cell r="F453" t="str">
            <v>TOTAL FEBRERO      ---------------&gt;</v>
          </cell>
          <cell r="G453">
            <v>0</v>
          </cell>
          <cell r="H453">
            <v>3166993</v>
          </cell>
          <cell r="I453">
            <v>16081839</v>
          </cell>
        </row>
        <row r="454">
          <cell r="A454">
            <v>530</v>
          </cell>
        </row>
        <row r="455">
          <cell r="A455">
            <v>531</v>
          </cell>
          <cell r="C455">
            <v>38442</v>
          </cell>
          <cell r="D455" t="str">
            <v>CF03</v>
          </cell>
          <cell r="F455" t="str">
            <v>AMORTIZACION MENSUAL</v>
          </cell>
          <cell r="H455">
            <v>3166993</v>
          </cell>
          <cell r="I455">
            <v>12914846</v>
          </cell>
        </row>
        <row r="456">
          <cell r="A456">
            <v>532</v>
          </cell>
          <cell r="F456" t="str">
            <v>TOTAL MARZO        ---------------&gt;</v>
          </cell>
          <cell r="G456">
            <v>0</v>
          </cell>
          <cell r="H456">
            <v>3166993</v>
          </cell>
          <cell r="I456">
            <v>12914846</v>
          </cell>
        </row>
        <row r="457">
          <cell r="A457">
            <v>533</v>
          </cell>
        </row>
        <row r="458">
          <cell r="A458">
            <v>534</v>
          </cell>
          <cell r="C458">
            <v>38472</v>
          </cell>
          <cell r="D458" t="str">
            <v>CF04</v>
          </cell>
          <cell r="F458" t="str">
            <v>AMORTIZACION MENSUAL</v>
          </cell>
          <cell r="H458">
            <v>3166993</v>
          </cell>
          <cell r="I458">
            <v>9747853</v>
          </cell>
        </row>
        <row r="459">
          <cell r="A459">
            <v>535</v>
          </cell>
          <cell r="F459" t="str">
            <v>TOTAL ABRIL        ---------------&gt;</v>
          </cell>
          <cell r="G459">
            <v>0</v>
          </cell>
          <cell r="H459">
            <v>3166993</v>
          </cell>
          <cell r="I459">
            <v>9747853</v>
          </cell>
        </row>
        <row r="460">
          <cell r="A460">
            <v>536</v>
          </cell>
        </row>
        <row r="461">
          <cell r="A461">
            <v>537</v>
          </cell>
          <cell r="C461">
            <v>38503</v>
          </cell>
          <cell r="D461" t="str">
            <v>CF05</v>
          </cell>
          <cell r="F461" t="str">
            <v>AMORTIZACION MENSUAL</v>
          </cell>
          <cell r="H461">
            <v>3166993</v>
          </cell>
          <cell r="I461">
            <v>6580860</v>
          </cell>
        </row>
        <row r="462">
          <cell r="A462">
            <v>538</v>
          </cell>
          <cell r="C462">
            <v>38503</v>
          </cell>
          <cell r="D462" t="str">
            <v>I001</v>
          </cell>
          <cell r="E462">
            <v>7156</v>
          </cell>
          <cell r="F462" t="str">
            <v>ROYAL SUN HCM L.TERRERO</v>
          </cell>
          <cell r="G462">
            <v>6126394</v>
          </cell>
          <cell r="I462">
            <v>12707254</v>
          </cell>
        </row>
        <row r="463">
          <cell r="A463">
            <v>539</v>
          </cell>
          <cell r="C463">
            <v>38503</v>
          </cell>
          <cell r="D463" t="str">
            <v>I001</v>
          </cell>
          <cell r="E463">
            <v>7174</v>
          </cell>
          <cell r="F463" t="str">
            <v>ROYAL SUN SEGUROS,S.A.G.ASTROS</v>
          </cell>
          <cell r="G463">
            <v>3689908</v>
          </cell>
          <cell r="I463">
            <v>16397162</v>
          </cell>
        </row>
        <row r="464">
          <cell r="A464">
            <v>540</v>
          </cell>
          <cell r="F464" t="str">
            <v>TOTAL MAYO         ---------------&gt;</v>
          </cell>
          <cell r="G464">
            <v>9816302</v>
          </cell>
          <cell r="H464">
            <v>3166993</v>
          </cell>
          <cell r="I464">
            <v>16397162</v>
          </cell>
        </row>
        <row r="465">
          <cell r="A465">
            <v>541</v>
          </cell>
        </row>
        <row r="466">
          <cell r="A466">
            <v>542</v>
          </cell>
          <cell r="C466">
            <v>38504</v>
          </cell>
          <cell r="D466" t="str">
            <v>I001</v>
          </cell>
          <cell r="E466">
            <v>7127</v>
          </cell>
          <cell r="F466" t="str">
            <v>SEG MERCANTIL PLACA 82JBAL</v>
          </cell>
          <cell r="G466">
            <v>5561120</v>
          </cell>
          <cell r="I466">
            <v>21958282</v>
          </cell>
        </row>
        <row r="467">
          <cell r="A467">
            <v>543</v>
          </cell>
          <cell r="C467">
            <v>38533</v>
          </cell>
          <cell r="D467" t="str">
            <v>CF06</v>
          </cell>
          <cell r="F467" t="str">
            <v>AMORTIZACION MENSUAL</v>
          </cell>
          <cell r="H467">
            <v>4448445</v>
          </cell>
          <cell r="I467">
            <v>17509837</v>
          </cell>
        </row>
        <row r="468">
          <cell r="A468">
            <v>544</v>
          </cell>
          <cell r="F468" t="str">
            <v>TOTAL JUNIO        ---------------&gt;</v>
          </cell>
          <cell r="G468">
            <v>5561120</v>
          </cell>
          <cell r="H468">
            <v>4448445</v>
          </cell>
          <cell r="I468">
            <v>17509837</v>
          </cell>
        </row>
        <row r="469">
          <cell r="A469">
            <v>545</v>
          </cell>
        </row>
        <row r="470">
          <cell r="A470">
            <v>546</v>
          </cell>
          <cell r="C470">
            <v>38564</v>
          </cell>
          <cell r="D470" t="str">
            <v>CF07</v>
          </cell>
          <cell r="F470" t="str">
            <v>AMORTIZACION MENSUAL</v>
          </cell>
          <cell r="H470">
            <v>3992985</v>
          </cell>
          <cell r="I470">
            <v>13516852</v>
          </cell>
        </row>
        <row r="471">
          <cell r="A471">
            <v>547</v>
          </cell>
          <cell r="C471">
            <v>38564</v>
          </cell>
          <cell r="D471" t="str">
            <v>I001</v>
          </cell>
          <cell r="E471">
            <v>4601</v>
          </cell>
          <cell r="F471" t="str">
            <v>ENDYN VLZA TF PRESTAMO</v>
          </cell>
          <cell r="G471">
            <v>15825645</v>
          </cell>
          <cell r="I471">
            <v>29342497</v>
          </cell>
        </row>
        <row r="472">
          <cell r="A472">
            <v>548</v>
          </cell>
          <cell r="F472" t="str">
            <v>TOTAL JULIO        ---------------&gt;</v>
          </cell>
          <cell r="G472">
            <v>15825645</v>
          </cell>
          <cell r="H472">
            <v>3992985</v>
          </cell>
          <cell r="I472">
            <v>29342497</v>
          </cell>
        </row>
        <row r="473">
          <cell r="A473">
            <v>549</v>
          </cell>
        </row>
        <row r="474">
          <cell r="A474">
            <v>550</v>
          </cell>
          <cell r="C474">
            <v>38595</v>
          </cell>
          <cell r="D474" t="str">
            <v>CF08</v>
          </cell>
          <cell r="F474" t="str">
            <v>AMORTIZACION MENSUAL</v>
          </cell>
          <cell r="H474">
            <v>3391373</v>
          </cell>
          <cell r="I474">
            <v>25951124</v>
          </cell>
        </row>
        <row r="475">
          <cell r="A475">
            <v>551</v>
          </cell>
          <cell r="C475">
            <v>38595</v>
          </cell>
          <cell r="D475" t="str">
            <v>I001</v>
          </cell>
          <cell r="E475">
            <v>8726</v>
          </cell>
          <cell r="F475" t="str">
            <v>ROYAL SEGUROS T.CARRERO REN</v>
          </cell>
          <cell r="G475">
            <v>3543100</v>
          </cell>
          <cell r="I475">
            <v>29494224</v>
          </cell>
        </row>
        <row r="476">
          <cell r="A476">
            <v>552</v>
          </cell>
          <cell r="F476" t="str">
            <v>TOTAL AGOSTO       ---------------&gt;</v>
          </cell>
          <cell r="G476">
            <v>3543100</v>
          </cell>
          <cell r="H476">
            <v>3391373</v>
          </cell>
          <cell r="I476">
            <v>29494224</v>
          </cell>
        </row>
        <row r="477">
          <cell r="A477">
            <v>553</v>
          </cell>
        </row>
        <row r="478">
          <cell r="A478">
            <v>554</v>
          </cell>
          <cell r="C478" t="str">
            <v>SEGUROS P</v>
          </cell>
          <cell r="D478" t="str">
            <v>REPAGADO</v>
          </cell>
          <cell r="E478" t="str">
            <v>S</v>
          </cell>
          <cell r="F478" t="str">
            <v>TOTAL AL 31/08/05 ----------------&gt;</v>
          </cell>
          <cell r="G478">
            <v>34746167</v>
          </cell>
          <cell r="H478">
            <v>27667768</v>
          </cell>
          <cell r="I478">
            <v>29494224</v>
          </cell>
        </row>
        <row r="479">
          <cell r="A479">
            <v>555</v>
          </cell>
        </row>
        <row r="480">
          <cell r="A480">
            <v>556</v>
          </cell>
          <cell r="C480" t="str">
            <v>CODIGO:1.</v>
          </cell>
          <cell r="D480" t="str">
            <v>5.1.2105</v>
          </cell>
          <cell r="E480">
            <v>0.10100000000000001</v>
          </cell>
        </row>
        <row r="481">
          <cell r="A481">
            <v>557</v>
          </cell>
          <cell r="C481" t="str">
            <v>NOMBRE:CO</v>
          </cell>
          <cell r="D481" t="str">
            <v>MPRESORE</v>
          </cell>
          <cell r="E481" t="str">
            <v>S</v>
          </cell>
        </row>
        <row r="482">
          <cell r="A482">
            <v>558</v>
          </cell>
          <cell r="F482" t="str">
            <v>TOTAL AL 31/12/04 ----------------&gt;</v>
          </cell>
          <cell r="I482">
            <v>871931430.29999995</v>
          </cell>
        </row>
        <row r="483">
          <cell r="A483">
            <v>559</v>
          </cell>
          <cell r="C483">
            <v>38442</v>
          </cell>
          <cell r="D483" t="str">
            <v>AJ01</v>
          </cell>
          <cell r="E483">
            <v>9376</v>
          </cell>
          <cell r="F483" t="str">
            <v>INST-INSTROCA FC 1458 30-09</v>
          </cell>
          <cell r="G483">
            <v>220000</v>
          </cell>
          <cell r="I483">
            <v>872151430.29999995</v>
          </cell>
        </row>
        <row r="484">
          <cell r="A484">
            <v>560</v>
          </cell>
          <cell r="C484">
            <v>38442</v>
          </cell>
          <cell r="D484" t="str">
            <v>AJ01</v>
          </cell>
          <cell r="E484">
            <v>9379</v>
          </cell>
          <cell r="F484" t="str">
            <v>INST-INSTROCA FC 6301 30-09</v>
          </cell>
          <cell r="G484">
            <v>3921100</v>
          </cell>
          <cell r="I484">
            <v>876072530.29999995</v>
          </cell>
        </row>
        <row r="485">
          <cell r="A485">
            <v>561</v>
          </cell>
          <cell r="C485">
            <v>38442</v>
          </cell>
          <cell r="D485" t="str">
            <v>AJ01</v>
          </cell>
          <cell r="E485">
            <v>9404</v>
          </cell>
          <cell r="F485" t="str">
            <v>INST-MARIO GARCIA FC 015 30-09</v>
          </cell>
          <cell r="G485">
            <v>1434880</v>
          </cell>
          <cell r="I485">
            <v>877507410.29999995</v>
          </cell>
        </row>
        <row r="486">
          <cell r="A486">
            <v>562</v>
          </cell>
          <cell r="C486">
            <v>38442</v>
          </cell>
          <cell r="D486" t="str">
            <v>AJ01</v>
          </cell>
          <cell r="E486">
            <v>9407</v>
          </cell>
          <cell r="F486" t="str">
            <v>INST-ROMAR CA FC 6328 30-09</v>
          </cell>
          <cell r="G486">
            <v>310000</v>
          </cell>
          <cell r="I486">
            <v>877817410.29999995</v>
          </cell>
        </row>
        <row r="487">
          <cell r="A487">
            <v>563</v>
          </cell>
          <cell r="C487">
            <v>38442</v>
          </cell>
          <cell r="D487" t="str">
            <v>AJ01</v>
          </cell>
          <cell r="E487">
            <v>9428</v>
          </cell>
          <cell r="F487" t="str">
            <v>INST-TRANS.VALLENILLA FC189 30-09</v>
          </cell>
          <cell r="G487">
            <v>3500000</v>
          </cell>
          <cell r="I487">
            <v>881317410.29999995</v>
          </cell>
        </row>
        <row r="488">
          <cell r="A488">
            <v>564</v>
          </cell>
          <cell r="F488" t="str">
            <v>TOTAL MARZO        ---------------&gt;</v>
          </cell>
          <cell r="G488">
            <v>9385980</v>
          </cell>
          <cell r="H488">
            <v>0</v>
          </cell>
          <cell r="I488">
            <v>881317410.29999995</v>
          </cell>
        </row>
        <row r="489">
          <cell r="A489">
            <v>565</v>
          </cell>
        </row>
        <row r="490">
          <cell r="A490">
            <v>566</v>
          </cell>
          <cell r="C490" t="str">
            <v>COMPRESOR</v>
          </cell>
          <cell r="D490" t="str">
            <v>ES</v>
          </cell>
          <cell r="F490" t="str">
            <v>TOTAL AL 31/08/05 ----------------&gt;</v>
          </cell>
          <cell r="G490">
            <v>9385980</v>
          </cell>
          <cell r="H490">
            <v>0</v>
          </cell>
          <cell r="I490">
            <v>881317410.29999995</v>
          </cell>
        </row>
        <row r="491">
          <cell r="A491">
            <v>567</v>
          </cell>
        </row>
        <row r="492">
          <cell r="A492">
            <v>568</v>
          </cell>
          <cell r="C492" t="str">
            <v>CODIGO:1.</v>
          </cell>
          <cell r="D492" t="str">
            <v>5.1.2203</v>
          </cell>
          <cell r="E492">
            <v>0.106</v>
          </cell>
        </row>
        <row r="493">
          <cell r="A493">
            <v>569</v>
          </cell>
          <cell r="C493" t="str">
            <v>NOMBRE:VE</v>
          </cell>
          <cell r="D493" t="str">
            <v>HICULOS</v>
          </cell>
        </row>
        <row r="494">
          <cell r="A494">
            <v>570</v>
          </cell>
          <cell r="F494" t="str">
            <v>TOTAL AL 31/12/04 ----------------&gt;</v>
          </cell>
          <cell r="I494">
            <v>256870245.91</v>
          </cell>
        </row>
        <row r="495">
          <cell r="A495">
            <v>571</v>
          </cell>
          <cell r="C495">
            <v>38533</v>
          </cell>
          <cell r="D495" t="str">
            <v>I001</v>
          </cell>
          <cell r="E495">
            <v>4097</v>
          </cell>
          <cell r="F495" t="str">
            <v>ELITE MOTORS LETRA DE CAMBIO</v>
          </cell>
          <cell r="G495">
            <v>49652173.909999996</v>
          </cell>
          <cell r="I495">
            <v>306522419.81999999</v>
          </cell>
        </row>
        <row r="496">
          <cell r="A496">
            <v>572</v>
          </cell>
          <cell r="C496">
            <v>38533</v>
          </cell>
          <cell r="D496" t="str">
            <v>I001</v>
          </cell>
          <cell r="E496">
            <v>4097</v>
          </cell>
          <cell r="F496" t="str">
            <v>ELITE MOTORS LETRA DE CAMBIO</v>
          </cell>
          <cell r="G496">
            <v>184900</v>
          </cell>
          <cell r="I496">
            <v>306707319.81999999</v>
          </cell>
        </row>
        <row r="497">
          <cell r="A497">
            <v>582</v>
          </cell>
          <cell r="C497">
            <v>38533</v>
          </cell>
          <cell r="D497" t="str">
            <v>I001</v>
          </cell>
          <cell r="E497">
            <v>4098</v>
          </cell>
          <cell r="F497" t="str">
            <v>ELITE MOTORS LETRA DE CAMBIO</v>
          </cell>
          <cell r="G497">
            <v>700000</v>
          </cell>
          <cell r="I497">
            <v>307407319.81999999</v>
          </cell>
        </row>
        <row r="498">
          <cell r="A498">
            <v>583</v>
          </cell>
          <cell r="F498" t="str">
            <v>TOTAL JUNIO        ---------------&gt;</v>
          </cell>
          <cell r="G498">
            <v>50537073.909999996</v>
          </cell>
          <cell r="H498">
            <v>0</v>
          </cell>
          <cell r="I498">
            <v>307407319.81999999</v>
          </cell>
        </row>
        <row r="499">
          <cell r="A499">
            <v>584</v>
          </cell>
        </row>
        <row r="500">
          <cell r="A500">
            <v>585</v>
          </cell>
          <cell r="C500">
            <v>38564</v>
          </cell>
          <cell r="D500" t="str">
            <v>AJ03</v>
          </cell>
          <cell r="E500" t="str">
            <v>CAR SHIP</v>
          </cell>
          <cell r="F500" t="str">
            <v>VEHICULO COSTOS NACIONALIZACION</v>
          </cell>
          <cell r="G500">
            <v>3045886.11</v>
          </cell>
          <cell r="I500">
            <v>310453205.93000001</v>
          </cell>
        </row>
        <row r="501">
          <cell r="A501">
            <v>586</v>
          </cell>
          <cell r="F501" t="str">
            <v>TOTAL JULIO        ---------------&gt;</v>
          </cell>
          <cell r="G501">
            <v>3045886.11</v>
          </cell>
          <cell r="H501">
            <v>0</v>
          </cell>
          <cell r="I501">
            <v>310453205.93000001</v>
          </cell>
        </row>
        <row r="502">
          <cell r="A502">
            <v>587</v>
          </cell>
        </row>
        <row r="503">
          <cell r="A503">
            <v>588</v>
          </cell>
          <cell r="C503" t="str">
            <v>VEHICULOS</v>
          </cell>
          <cell r="F503" t="str">
            <v>TOTAL AL 31/08/05 ----------------&gt;</v>
          </cell>
          <cell r="G503">
            <v>53582960.020000003</v>
          </cell>
          <cell r="H503">
            <v>0</v>
          </cell>
          <cell r="I503">
            <v>310453205.93000001</v>
          </cell>
        </row>
        <row r="504">
          <cell r="A504">
            <v>589</v>
          </cell>
        </row>
        <row r="505">
          <cell r="A505">
            <v>590</v>
          </cell>
          <cell r="C505" t="str">
            <v>CODIGO:1.</v>
          </cell>
          <cell r="D505" t="str">
            <v>5.1.2203</v>
          </cell>
          <cell r="E505">
            <v>0.1065</v>
          </cell>
        </row>
        <row r="506">
          <cell r="A506">
            <v>591</v>
          </cell>
          <cell r="C506" t="str">
            <v>NOMBRE:MO</v>
          </cell>
          <cell r="D506" t="str">
            <v>BILIARIO</v>
          </cell>
        </row>
        <row r="507">
          <cell r="A507">
            <v>592</v>
          </cell>
          <cell r="F507" t="str">
            <v>TOTAL AL 31/12/04 ----------------&gt;</v>
          </cell>
          <cell r="I507">
            <v>108922176</v>
          </cell>
        </row>
        <row r="508">
          <cell r="A508">
            <v>593</v>
          </cell>
          <cell r="C508">
            <v>38383</v>
          </cell>
          <cell r="D508" t="str">
            <v>I001</v>
          </cell>
          <cell r="E508">
            <v>3787</v>
          </cell>
          <cell r="F508" t="str">
            <v>COM.OFI-PALM,C.A    FC   4660</v>
          </cell>
          <cell r="G508">
            <v>566000</v>
          </cell>
          <cell r="I508">
            <v>109488176</v>
          </cell>
        </row>
        <row r="509">
          <cell r="A509">
            <v>594</v>
          </cell>
          <cell r="F509" t="str">
            <v>TOTAL ENERO        ---------------&gt;</v>
          </cell>
          <cell r="G509">
            <v>566000</v>
          </cell>
          <cell r="H509">
            <v>0</v>
          </cell>
          <cell r="I509">
            <v>109488176</v>
          </cell>
        </row>
        <row r="510">
          <cell r="A510">
            <v>595</v>
          </cell>
        </row>
        <row r="511">
          <cell r="A511">
            <v>596</v>
          </cell>
          <cell r="C511">
            <v>38411</v>
          </cell>
          <cell r="D511" t="str">
            <v>I001</v>
          </cell>
          <cell r="E511">
            <v>8041</v>
          </cell>
          <cell r="F511" t="str">
            <v>PC COOL INT       FC 9072</v>
          </cell>
          <cell r="G511">
            <v>1358260.87</v>
          </cell>
          <cell r="I511">
            <v>110846436.87</v>
          </cell>
        </row>
        <row r="512">
          <cell r="A512">
            <v>597</v>
          </cell>
          <cell r="F512" t="str">
            <v>TOTAL FEBRERO      ---------------&gt;</v>
          </cell>
          <cell r="G512">
            <v>1358260.87</v>
          </cell>
          <cell r="H512">
            <v>0</v>
          </cell>
          <cell r="I512">
            <v>110846436.87</v>
          </cell>
        </row>
        <row r="513">
          <cell r="A513">
            <v>598</v>
          </cell>
        </row>
        <row r="514">
          <cell r="A514">
            <v>599</v>
          </cell>
          <cell r="C514">
            <v>38472</v>
          </cell>
          <cell r="D514" t="str">
            <v>I001</v>
          </cell>
          <cell r="E514">
            <v>2788</v>
          </cell>
          <cell r="F514" t="str">
            <v>PC COOL INT GROUP FC 9990</v>
          </cell>
          <cell r="G514">
            <v>271304.34999999998</v>
          </cell>
          <cell r="I514">
            <v>111117741.22</v>
          </cell>
        </row>
        <row r="515">
          <cell r="A515">
            <v>600</v>
          </cell>
          <cell r="C515">
            <v>38472</v>
          </cell>
          <cell r="D515" t="str">
            <v>I001</v>
          </cell>
          <cell r="E515">
            <v>2794</v>
          </cell>
          <cell r="F515" t="str">
            <v>PC COOL INT GROUP FC 10090</v>
          </cell>
          <cell r="G515">
            <v>408695.64</v>
          </cell>
          <cell r="I515">
            <v>111526436.86</v>
          </cell>
        </row>
        <row r="516">
          <cell r="A516">
            <v>601</v>
          </cell>
          <cell r="F516" t="str">
            <v>TOTAL ABRIL        ---------------&gt;</v>
          </cell>
          <cell r="G516">
            <v>679999.99</v>
          </cell>
          <cell r="H516">
            <v>0</v>
          </cell>
          <cell r="I516">
            <v>111526436.86</v>
          </cell>
        </row>
        <row r="517">
          <cell r="A517">
            <v>602</v>
          </cell>
        </row>
        <row r="518">
          <cell r="A518">
            <v>603</v>
          </cell>
          <cell r="C518">
            <v>38504</v>
          </cell>
          <cell r="D518" t="str">
            <v>I001</v>
          </cell>
          <cell r="E518">
            <v>7112</v>
          </cell>
          <cell r="F518" t="str">
            <v>CARACOL,C.A.      FC-20328</v>
          </cell>
          <cell r="G518">
            <v>8000000</v>
          </cell>
          <cell r="I518">
            <v>119526436.86</v>
          </cell>
        </row>
        <row r="519">
          <cell r="A519">
            <v>604</v>
          </cell>
          <cell r="F519" t="str">
            <v>TOTAL JUNIO        ---------------&gt;</v>
          </cell>
          <cell r="G519">
            <v>8000000</v>
          </cell>
          <cell r="H519">
            <v>0</v>
          </cell>
          <cell r="I519">
            <v>119526436.86</v>
          </cell>
        </row>
        <row r="520">
          <cell r="A520">
            <v>605</v>
          </cell>
        </row>
        <row r="521">
          <cell r="A521">
            <v>606</v>
          </cell>
          <cell r="C521" t="str">
            <v>MOBILIARI</v>
          </cell>
          <cell r="D521" t="str">
            <v>O</v>
          </cell>
          <cell r="F521" t="str">
            <v>TOTAL AL 31/08/05 ----------------&gt;</v>
          </cell>
          <cell r="G521">
            <v>10604260.859999999</v>
          </cell>
          <cell r="H521">
            <v>0</v>
          </cell>
          <cell r="I521">
            <v>119526436.86</v>
          </cell>
        </row>
        <row r="522">
          <cell r="A522">
            <v>607</v>
          </cell>
        </row>
        <row r="523">
          <cell r="A523">
            <v>608</v>
          </cell>
          <cell r="C523" t="str">
            <v>CODIGO:1.</v>
          </cell>
          <cell r="D523" t="str">
            <v>5.5.2240</v>
          </cell>
          <cell r="E523">
            <v>0.10100000000000001</v>
          </cell>
        </row>
        <row r="524">
          <cell r="A524">
            <v>609</v>
          </cell>
          <cell r="C524" t="str">
            <v>NOMBRE:D.</v>
          </cell>
          <cell r="D524" t="str">
            <v>A.COMPRE</v>
          </cell>
          <cell r="E524" t="str">
            <v>SORES</v>
          </cell>
        </row>
        <row r="525">
          <cell r="A525">
            <v>610</v>
          </cell>
          <cell r="F525" t="str">
            <v>TOTAL AL 31/12/04 ----------------&gt;</v>
          </cell>
          <cell r="I525">
            <v>-65130000</v>
          </cell>
        </row>
        <row r="526">
          <cell r="A526">
            <v>611</v>
          </cell>
          <cell r="C526">
            <v>38383</v>
          </cell>
          <cell r="D526" t="str">
            <v>CF01</v>
          </cell>
          <cell r="F526" t="str">
            <v>DEPRECIACION MENSUAL</v>
          </cell>
          <cell r="H526">
            <v>3460043</v>
          </cell>
          <cell r="I526">
            <v>-68590043</v>
          </cell>
        </row>
        <row r="527">
          <cell r="A527">
            <v>612</v>
          </cell>
          <cell r="F527" t="str">
            <v>TOTAL ENERO        ---------------&gt;</v>
          </cell>
          <cell r="G527">
            <v>0</v>
          </cell>
          <cell r="H527">
            <v>3460043</v>
          </cell>
          <cell r="I527">
            <v>-68590043</v>
          </cell>
        </row>
        <row r="528">
          <cell r="A528">
            <v>613</v>
          </cell>
        </row>
        <row r="529">
          <cell r="A529">
            <v>614</v>
          </cell>
          <cell r="C529">
            <v>38411</v>
          </cell>
          <cell r="D529" t="str">
            <v>CF02</v>
          </cell>
          <cell r="F529" t="str">
            <v>DEPRECIACION MENSUAL</v>
          </cell>
          <cell r="H529">
            <v>8489276</v>
          </cell>
          <cell r="I529">
            <v>-77079319</v>
          </cell>
        </row>
        <row r="530">
          <cell r="A530">
            <v>615</v>
          </cell>
          <cell r="F530" t="str">
            <v>TOTAL FEBRERO      ---------------&gt;</v>
          </cell>
          <cell r="G530">
            <v>0</v>
          </cell>
          <cell r="H530">
            <v>8489276</v>
          </cell>
          <cell r="I530">
            <v>-77079319</v>
          </cell>
        </row>
        <row r="531">
          <cell r="A531">
            <v>616</v>
          </cell>
        </row>
        <row r="532">
          <cell r="A532">
            <v>617</v>
          </cell>
          <cell r="C532">
            <v>38442</v>
          </cell>
          <cell r="D532" t="str">
            <v>CF03</v>
          </cell>
          <cell r="F532" t="str">
            <v>DEPRECIACION MENSUAL</v>
          </cell>
          <cell r="H532">
            <v>5719574</v>
          </cell>
          <cell r="I532">
            <v>-82798893</v>
          </cell>
        </row>
        <row r="533">
          <cell r="A533">
            <v>618</v>
          </cell>
          <cell r="C533">
            <v>38442</v>
          </cell>
          <cell r="D533" t="str">
            <v>CF03</v>
          </cell>
          <cell r="F533" t="str">
            <v>DEPRECIACION MENSUAL</v>
          </cell>
          <cell r="H533">
            <v>2346495</v>
          </cell>
          <cell r="I533">
            <v>-85145388</v>
          </cell>
        </row>
        <row r="534">
          <cell r="A534">
            <v>619</v>
          </cell>
          <cell r="F534" t="str">
            <v>TOTAL MARZO        ---------------&gt;</v>
          </cell>
          <cell r="G534">
            <v>0</v>
          </cell>
          <cell r="H534">
            <v>8066069</v>
          </cell>
          <cell r="I534">
            <v>-85145388</v>
          </cell>
        </row>
        <row r="535">
          <cell r="A535">
            <v>620</v>
          </cell>
        </row>
        <row r="536">
          <cell r="A536">
            <v>621</v>
          </cell>
          <cell r="C536">
            <v>38472</v>
          </cell>
          <cell r="D536" t="str">
            <v>CF04</v>
          </cell>
          <cell r="F536" t="str">
            <v>DEPRECIACION MENSUAL</v>
          </cell>
          <cell r="H536">
            <v>5682821</v>
          </cell>
          <cell r="I536">
            <v>-90828209</v>
          </cell>
        </row>
        <row r="537">
          <cell r="A537">
            <v>622</v>
          </cell>
          <cell r="F537" t="str">
            <v>TOTAL ABRIL        ---------------&gt;</v>
          </cell>
          <cell r="G537">
            <v>0</v>
          </cell>
          <cell r="H537">
            <v>5682821</v>
          </cell>
          <cell r="I537">
            <v>-90828209</v>
          </cell>
        </row>
        <row r="538">
          <cell r="A538">
            <v>623</v>
          </cell>
        </row>
        <row r="539">
          <cell r="A539">
            <v>624</v>
          </cell>
          <cell r="C539">
            <v>38503</v>
          </cell>
          <cell r="D539" t="str">
            <v>CF05</v>
          </cell>
          <cell r="F539" t="str">
            <v>DEPRECIACION MENSUAL</v>
          </cell>
          <cell r="H539">
            <v>5682821</v>
          </cell>
          <cell r="I539">
            <v>-96511030</v>
          </cell>
        </row>
        <row r="540">
          <cell r="A540">
            <v>625</v>
          </cell>
          <cell r="F540" t="str">
            <v>TOTAL MAYO         ---------------&gt;</v>
          </cell>
          <cell r="G540">
            <v>0</v>
          </cell>
          <cell r="H540">
            <v>5682821</v>
          </cell>
          <cell r="I540">
            <v>-96511030</v>
          </cell>
        </row>
        <row r="541">
          <cell r="A541">
            <v>626</v>
          </cell>
        </row>
        <row r="542">
          <cell r="A542">
            <v>627</v>
          </cell>
          <cell r="C542">
            <v>38533</v>
          </cell>
          <cell r="D542" t="str">
            <v>CF06</v>
          </cell>
          <cell r="F542" t="str">
            <v>DEPRECIACION MENSUAL</v>
          </cell>
          <cell r="H542">
            <v>5682821</v>
          </cell>
          <cell r="I542">
            <v>-102193851</v>
          </cell>
        </row>
        <row r="543">
          <cell r="A543">
            <v>628</v>
          </cell>
          <cell r="F543" t="str">
            <v>TOTAL JUNIO        ---------------&gt;</v>
          </cell>
          <cell r="G543">
            <v>0</v>
          </cell>
          <cell r="H543">
            <v>5682821</v>
          </cell>
          <cell r="I543">
            <v>-102193851</v>
          </cell>
        </row>
        <row r="544">
          <cell r="A544">
            <v>629</v>
          </cell>
        </row>
        <row r="545">
          <cell r="A545">
            <v>630</v>
          </cell>
          <cell r="C545">
            <v>38564</v>
          </cell>
          <cell r="D545" t="str">
            <v>CF07</v>
          </cell>
          <cell r="F545" t="str">
            <v>DEPRECIACION MENSUAL</v>
          </cell>
          <cell r="H545">
            <v>5682821</v>
          </cell>
          <cell r="I545">
            <v>-107876672</v>
          </cell>
        </row>
        <row r="546">
          <cell r="A546">
            <v>640</v>
          </cell>
          <cell r="F546" t="str">
            <v>TOTAL JULIO        ---------------&gt;</v>
          </cell>
          <cell r="G546">
            <v>0</v>
          </cell>
          <cell r="H546">
            <v>5682821</v>
          </cell>
          <cell r="I546">
            <v>-107876672</v>
          </cell>
        </row>
        <row r="547">
          <cell r="A547">
            <v>641</v>
          </cell>
        </row>
        <row r="548">
          <cell r="A548">
            <v>642</v>
          </cell>
          <cell r="C548">
            <v>38595</v>
          </cell>
          <cell r="D548" t="str">
            <v>CF08</v>
          </cell>
          <cell r="F548" t="str">
            <v>DEPRECIACION MENSUAL</v>
          </cell>
          <cell r="H548">
            <v>5682821</v>
          </cell>
          <cell r="I548">
            <v>-113559493</v>
          </cell>
        </row>
        <row r="549">
          <cell r="A549">
            <v>643</v>
          </cell>
          <cell r="F549" t="str">
            <v>TOTAL AGOSTO       ---------------&gt;</v>
          </cell>
          <cell r="G549">
            <v>0</v>
          </cell>
          <cell r="H549">
            <v>5682821</v>
          </cell>
          <cell r="I549">
            <v>-113559493</v>
          </cell>
        </row>
        <row r="550">
          <cell r="A550">
            <v>644</v>
          </cell>
        </row>
        <row r="551">
          <cell r="A551">
            <v>645</v>
          </cell>
          <cell r="C551" t="str">
            <v>D.A.COMPR</v>
          </cell>
          <cell r="D551" t="str">
            <v>ESORES</v>
          </cell>
          <cell r="F551" t="str">
            <v>TOTAL AL 31/08/05 ----------------&gt;</v>
          </cell>
          <cell r="G551">
            <v>0</v>
          </cell>
          <cell r="H551">
            <v>48429493</v>
          </cell>
          <cell r="I551">
            <v>-113559493</v>
          </cell>
        </row>
        <row r="552">
          <cell r="A552">
            <v>646</v>
          </cell>
        </row>
        <row r="553">
          <cell r="A553">
            <v>647</v>
          </cell>
          <cell r="C553" t="str">
            <v>CODIGO:1.</v>
          </cell>
          <cell r="D553" t="str">
            <v>5.5.2240</v>
          </cell>
          <cell r="E553">
            <v>0.10199999999999999</v>
          </cell>
        </row>
        <row r="554">
          <cell r="A554">
            <v>648</v>
          </cell>
          <cell r="C554" t="str">
            <v>NOMBRE:D.</v>
          </cell>
          <cell r="D554" t="str">
            <v>A. PARTE</v>
          </cell>
          <cell r="E554" t="str">
            <v>S Y PIEZAS</v>
          </cell>
        </row>
        <row r="555">
          <cell r="A555">
            <v>649</v>
          </cell>
          <cell r="F555" t="str">
            <v>TOTAL AL 31/12/04 ----------------&gt;</v>
          </cell>
          <cell r="I555">
            <v>-2809726.4</v>
          </cell>
        </row>
        <row r="556">
          <cell r="A556">
            <v>650</v>
          </cell>
          <cell r="C556">
            <v>38383</v>
          </cell>
          <cell r="D556" t="str">
            <v>CF01</v>
          </cell>
          <cell r="F556" t="str">
            <v>DEPRECIACION MENSUAL</v>
          </cell>
          <cell r="H556">
            <v>1696654.6</v>
          </cell>
          <cell r="I556">
            <v>-4506381</v>
          </cell>
        </row>
        <row r="557">
          <cell r="A557">
            <v>651</v>
          </cell>
          <cell r="F557" t="str">
            <v>TOTAL ENERO        ---------------&gt;</v>
          </cell>
          <cell r="G557">
            <v>0</v>
          </cell>
          <cell r="H557">
            <v>1696654.6</v>
          </cell>
          <cell r="I557">
            <v>-4506381</v>
          </cell>
        </row>
        <row r="558">
          <cell r="A558">
            <v>652</v>
          </cell>
        </row>
        <row r="559">
          <cell r="A559">
            <v>653</v>
          </cell>
          <cell r="C559">
            <v>38411</v>
          </cell>
          <cell r="D559" t="str">
            <v>CF02</v>
          </cell>
          <cell r="F559" t="str">
            <v>DEPRECIACION MENSUAL</v>
          </cell>
          <cell r="H559">
            <v>1696655</v>
          </cell>
          <cell r="I559">
            <v>-6203036</v>
          </cell>
        </row>
        <row r="560">
          <cell r="A560">
            <v>654</v>
          </cell>
          <cell r="F560" t="str">
            <v>TOTAL FEBRERO      ---------------&gt;</v>
          </cell>
          <cell r="G560">
            <v>0</v>
          </cell>
          <cell r="H560">
            <v>1696655</v>
          </cell>
          <cell r="I560">
            <v>-6203036</v>
          </cell>
        </row>
        <row r="561">
          <cell r="A561">
            <v>655</v>
          </cell>
        </row>
        <row r="562">
          <cell r="A562">
            <v>656</v>
          </cell>
          <cell r="C562">
            <v>38442</v>
          </cell>
          <cell r="D562" t="str">
            <v>CF03</v>
          </cell>
          <cell r="F562" t="str">
            <v>DEPRECIACION MENSUAL</v>
          </cell>
          <cell r="H562">
            <v>1696655</v>
          </cell>
          <cell r="I562">
            <v>-7899691</v>
          </cell>
        </row>
        <row r="563">
          <cell r="A563">
            <v>657</v>
          </cell>
          <cell r="F563" t="str">
            <v>TOTAL MARZO        ---------------&gt;</v>
          </cell>
          <cell r="G563">
            <v>0</v>
          </cell>
          <cell r="H563">
            <v>1696655</v>
          </cell>
          <cell r="I563">
            <v>-7899691</v>
          </cell>
        </row>
        <row r="564">
          <cell r="A564">
            <v>658</v>
          </cell>
        </row>
        <row r="565">
          <cell r="A565">
            <v>659</v>
          </cell>
          <cell r="C565">
            <v>38472</v>
          </cell>
          <cell r="D565" t="str">
            <v>CF04</v>
          </cell>
          <cell r="F565" t="str">
            <v>DEPRECIACION MENSUAL</v>
          </cell>
          <cell r="H565">
            <v>1696655</v>
          </cell>
          <cell r="I565">
            <v>-9596346</v>
          </cell>
        </row>
        <row r="566">
          <cell r="A566">
            <v>660</v>
          </cell>
          <cell r="F566" t="str">
            <v>TOTAL ABRIL        ---------------&gt;</v>
          </cell>
          <cell r="G566">
            <v>0</v>
          </cell>
          <cell r="H566">
            <v>1696655</v>
          </cell>
          <cell r="I566">
            <v>-9596346</v>
          </cell>
        </row>
        <row r="567">
          <cell r="A567">
            <v>661</v>
          </cell>
        </row>
        <row r="568">
          <cell r="A568">
            <v>662</v>
          </cell>
          <cell r="C568">
            <v>38503</v>
          </cell>
          <cell r="D568" t="str">
            <v>CF05</v>
          </cell>
          <cell r="F568" t="str">
            <v>DEPRECIACION MENSUAL</v>
          </cell>
          <cell r="H568">
            <v>1696655</v>
          </cell>
          <cell r="I568">
            <v>-11293001</v>
          </cell>
        </row>
        <row r="569">
          <cell r="A569">
            <v>663</v>
          </cell>
          <cell r="F569" t="str">
            <v>TOTAL MAYO         ---------------&gt;</v>
          </cell>
          <cell r="G569">
            <v>0</v>
          </cell>
          <cell r="H569">
            <v>1696655</v>
          </cell>
          <cell r="I569">
            <v>-11293001</v>
          </cell>
        </row>
        <row r="570">
          <cell r="A570">
            <v>664</v>
          </cell>
        </row>
        <row r="571">
          <cell r="A571">
            <v>665</v>
          </cell>
          <cell r="C571">
            <v>38533</v>
          </cell>
          <cell r="D571" t="str">
            <v>CF06</v>
          </cell>
          <cell r="F571" t="str">
            <v>DEPRECIACION MENSUAL</v>
          </cell>
          <cell r="H571">
            <v>1696655</v>
          </cell>
          <cell r="I571">
            <v>-12989656</v>
          </cell>
        </row>
        <row r="572">
          <cell r="A572">
            <v>666</v>
          </cell>
          <cell r="F572" t="str">
            <v>TOTAL JUNIO        ---------------&gt;</v>
          </cell>
          <cell r="G572">
            <v>0</v>
          </cell>
          <cell r="H572">
            <v>1696655</v>
          </cell>
          <cell r="I572">
            <v>-12989656</v>
          </cell>
        </row>
        <row r="573">
          <cell r="A573">
            <v>667</v>
          </cell>
        </row>
        <row r="574">
          <cell r="A574">
            <v>668</v>
          </cell>
          <cell r="C574">
            <v>38564</v>
          </cell>
          <cell r="D574" t="str">
            <v>CF07</v>
          </cell>
          <cell r="F574" t="str">
            <v>DEPRECIACION MENSUAL</v>
          </cell>
          <cell r="H574">
            <v>1696655</v>
          </cell>
          <cell r="I574">
            <v>-14686311</v>
          </cell>
        </row>
        <row r="575">
          <cell r="A575">
            <v>669</v>
          </cell>
          <cell r="F575" t="str">
            <v>TOTAL JULIO        ---------------&gt;</v>
          </cell>
          <cell r="G575">
            <v>0</v>
          </cell>
          <cell r="H575">
            <v>1696655</v>
          </cell>
          <cell r="I575">
            <v>-14686311</v>
          </cell>
        </row>
        <row r="576">
          <cell r="A576">
            <v>670</v>
          </cell>
        </row>
        <row r="577">
          <cell r="A577">
            <v>671</v>
          </cell>
          <cell r="C577">
            <v>38595</v>
          </cell>
          <cell r="D577" t="str">
            <v>CF08</v>
          </cell>
          <cell r="F577" t="str">
            <v>DEPRECIACION MENSUAL</v>
          </cell>
          <cell r="H577">
            <v>1696655</v>
          </cell>
          <cell r="I577">
            <v>-16382966</v>
          </cell>
        </row>
        <row r="578">
          <cell r="A578">
            <v>672</v>
          </cell>
          <cell r="F578" t="str">
            <v>TOTAL AGOSTO       ---------------&gt;</v>
          </cell>
          <cell r="G578">
            <v>0</v>
          </cell>
          <cell r="H578">
            <v>1696655</v>
          </cell>
          <cell r="I578">
            <v>-16382966</v>
          </cell>
        </row>
        <row r="579">
          <cell r="A579">
            <v>673</v>
          </cell>
        </row>
        <row r="580">
          <cell r="A580">
            <v>674</v>
          </cell>
          <cell r="C580" t="str">
            <v>D.A. PART</v>
          </cell>
          <cell r="D580" t="str">
            <v>ES Y PIE</v>
          </cell>
          <cell r="E580" t="str">
            <v>ZAS</v>
          </cell>
          <cell r="F580" t="str">
            <v>TOTAL AL 31/08/05 ----------------&gt;</v>
          </cell>
          <cell r="G580">
            <v>0</v>
          </cell>
          <cell r="H580">
            <v>13573239.6</v>
          </cell>
          <cell r="I580">
            <v>-16382966</v>
          </cell>
        </row>
        <row r="581">
          <cell r="A581">
            <v>675</v>
          </cell>
        </row>
        <row r="582">
          <cell r="A582">
            <v>676</v>
          </cell>
          <cell r="C582" t="str">
            <v>CODIGO:1.</v>
          </cell>
          <cell r="D582" t="str">
            <v>5.5.2240</v>
          </cell>
          <cell r="E582">
            <v>0.106</v>
          </cell>
        </row>
        <row r="583">
          <cell r="A583">
            <v>677</v>
          </cell>
          <cell r="C583" t="str">
            <v>NOMBRE:D.</v>
          </cell>
          <cell r="D583" t="str">
            <v>A.VEHICU</v>
          </cell>
          <cell r="E583" t="str">
            <v>LOS</v>
          </cell>
        </row>
        <row r="584">
          <cell r="A584">
            <v>678</v>
          </cell>
          <cell r="F584" t="str">
            <v>TOTAL AL 31/12/04 ----------------&gt;</v>
          </cell>
          <cell r="I584">
            <v>-30388847.84</v>
          </cell>
        </row>
        <row r="585">
          <cell r="A585">
            <v>679</v>
          </cell>
          <cell r="C585">
            <v>38383</v>
          </cell>
          <cell r="D585" t="str">
            <v>CF01</v>
          </cell>
          <cell r="F585" t="str">
            <v>DEPRECIACION MENSUAL</v>
          </cell>
          <cell r="H585">
            <v>7170724.1600000001</v>
          </cell>
          <cell r="I585">
            <v>-37559572</v>
          </cell>
        </row>
        <row r="586">
          <cell r="A586">
            <v>680</v>
          </cell>
          <cell r="F586" t="str">
            <v>TOTAL ENERO        ---------------&gt;</v>
          </cell>
          <cell r="G586">
            <v>0</v>
          </cell>
          <cell r="H586">
            <v>7170724.1600000001</v>
          </cell>
          <cell r="I586">
            <v>-37559572</v>
          </cell>
        </row>
        <row r="587">
          <cell r="A587">
            <v>681</v>
          </cell>
        </row>
        <row r="588">
          <cell r="A588">
            <v>682</v>
          </cell>
          <cell r="C588">
            <v>38411</v>
          </cell>
          <cell r="D588" t="str">
            <v>CF02</v>
          </cell>
          <cell r="F588" t="str">
            <v>DEPRECIACION MENSUAL</v>
          </cell>
          <cell r="H588">
            <v>7170724</v>
          </cell>
          <cell r="I588">
            <v>-44730296</v>
          </cell>
        </row>
        <row r="589">
          <cell r="A589">
            <v>683</v>
          </cell>
          <cell r="F589" t="str">
            <v>TOTAL FEBRERO      ---------------&gt;</v>
          </cell>
          <cell r="G589">
            <v>0</v>
          </cell>
          <cell r="H589">
            <v>7170724</v>
          </cell>
          <cell r="I589">
            <v>-44730296</v>
          </cell>
        </row>
        <row r="590">
          <cell r="A590">
            <v>684</v>
          </cell>
        </row>
        <row r="591">
          <cell r="A591">
            <v>685</v>
          </cell>
          <cell r="C591">
            <v>38442</v>
          </cell>
          <cell r="D591" t="str">
            <v>CF03</v>
          </cell>
          <cell r="F591" t="str">
            <v>DEPRECIACION MENSUAL</v>
          </cell>
          <cell r="H591">
            <v>7170724</v>
          </cell>
          <cell r="I591">
            <v>-51901020</v>
          </cell>
        </row>
        <row r="592">
          <cell r="A592">
            <v>686</v>
          </cell>
          <cell r="F592" t="str">
            <v>TOTAL MARZO        ---------------&gt;</v>
          </cell>
          <cell r="G592">
            <v>0</v>
          </cell>
          <cell r="H592">
            <v>7170724</v>
          </cell>
          <cell r="I592">
            <v>-51901020</v>
          </cell>
        </row>
        <row r="593">
          <cell r="A593">
            <v>687</v>
          </cell>
        </row>
        <row r="594">
          <cell r="A594">
            <v>688</v>
          </cell>
          <cell r="C594">
            <v>38472</v>
          </cell>
          <cell r="D594" t="str">
            <v>CF04</v>
          </cell>
          <cell r="F594" t="str">
            <v>DEPRECIACION MENSUAL</v>
          </cell>
          <cell r="H594">
            <v>7170724</v>
          </cell>
          <cell r="I594">
            <v>-59071744</v>
          </cell>
        </row>
        <row r="595">
          <cell r="A595">
            <v>698</v>
          </cell>
          <cell r="F595" t="str">
            <v>TOTAL ABRIL        ---------------&gt;</v>
          </cell>
          <cell r="G595">
            <v>0</v>
          </cell>
          <cell r="H595">
            <v>7170724</v>
          </cell>
          <cell r="I595">
            <v>-59071744</v>
          </cell>
        </row>
        <row r="596">
          <cell r="A596">
            <v>699</v>
          </cell>
        </row>
        <row r="597">
          <cell r="A597">
            <v>700</v>
          </cell>
          <cell r="C597">
            <v>38503</v>
          </cell>
          <cell r="D597" t="str">
            <v>CF05</v>
          </cell>
          <cell r="F597" t="str">
            <v>DEPRECIACION MENSUAL</v>
          </cell>
          <cell r="H597">
            <v>7170724</v>
          </cell>
          <cell r="I597">
            <v>-66242468</v>
          </cell>
        </row>
        <row r="598">
          <cell r="A598">
            <v>701</v>
          </cell>
          <cell r="F598" t="str">
            <v>TOTAL MAYO         ---------------&gt;</v>
          </cell>
          <cell r="G598">
            <v>0</v>
          </cell>
          <cell r="H598">
            <v>7170724</v>
          </cell>
          <cell r="I598">
            <v>-66242468</v>
          </cell>
        </row>
        <row r="599">
          <cell r="A599">
            <v>702</v>
          </cell>
        </row>
        <row r="600">
          <cell r="A600">
            <v>703</v>
          </cell>
          <cell r="C600">
            <v>38533</v>
          </cell>
          <cell r="D600" t="str">
            <v>CF06</v>
          </cell>
          <cell r="F600" t="str">
            <v>DEPRECIACION MENSUAL</v>
          </cell>
          <cell r="H600">
            <v>8574532</v>
          </cell>
          <cell r="I600">
            <v>-74817000</v>
          </cell>
        </row>
        <row r="601">
          <cell r="A601">
            <v>704</v>
          </cell>
          <cell r="F601" t="str">
            <v>TOTAL JUNIO        ---------------&gt;</v>
          </cell>
          <cell r="G601">
            <v>0</v>
          </cell>
          <cell r="H601">
            <v>8574532</v>
          </cell>
          <cell r="I601">
            <v>-74817000</v>
          </cell>
        </row>
        <row r="602">
          <cell r="A602">
            <v>705</v>
          </cell>
        </row>
        <row r="603">
          <cell r="A603">
            <v>706</v>
          </cell>
          <cell r="C603">
            <v>38564</v>
          </cell>
          <cell r="D603" t="str">
            <v>CF07</v>
          </cell>
          <cell r="F603" t="str">
            <v>DEPRECIACION MENSUAL</v>
          </cell>
          <cell r="H603">
            <v>8574532</v>
          </cell>
          <cell r="I603">
            <v>-83391532</v>
          </cell>
        </row>
        <row r="604">
          <cell r="A604">
            <v>707</v>
          </cell>
          <cell r="F604" t="str">
            <v>TOTAL JULIO        ---------------&gt;</v>
          </cell>
          <cell r="G604">
            <v>0</v>
          </cell>
          <cell r="H604">
            <v>8574532</v>
          </cell>
          <cell r="I604">
            <v>-83391532</v>
          </cell>
        </row>
        <row r="605">
          <cell r="A605">
            <v>708</v>
          </cell>
        </row>
        <row r="606">
          <cell r="A606">
            <v>709</v>
          </cell>
          <cell r="C606">
            <v>38595</v>
          </cell>
          <cell r="D606" t="str">
            <v>CF08</v>
          </cell>
          <cell r="F606" t="str">
            <v>DEPRECIACION MENSUAL</v>
          </cell>
          <cell r="H606">
            <v>8659140</v>
          </cell>
          <cell r="I606">
            <v>-92050672</v>
          </cell>
        </row>
        <row r="607">
          <cell r="A607">
            <v>710</v>
          </cell>
          <cell r="F607" t="str">
            <v>TOTAL AGOSTO       ---------------&gt;</v>
          </cell>
          <cell r="G607">
            <v>0</v>
          </cell>
          <cell r="H607">
            <v>8659140</v>
          </cell>
          <cell r="I607">
            <v>-92050672</v>
          </cell>
        </row>
        <row r="608">
          <cell r="A608">
            <v>711</v>
          </cell>
        </row>
        <row r="609">
          <cell r="A609">
            <v>712</v>
          </cell>
          <cell r="C609" t="str">
            <v>D.A.VEHIC</v>
          </cell>
          <cell r="D609" t="str">
            <v>ULOS</v>
          </cell>
          <cell r="F609" t="str">
            <v>TOTAL AL 31/08/05 ----------------&gt;</v>
          </cell>
          <cell r="G609">
            <v>0</v>
          </cell>
          <cell r="H609">
            <v>61661824.159999996</v>
          </cell>
          <cell r="I609">
            <v>-92050672</v>
          </cell>
        </row>
        <row r="610">
          <cell r="A610">
            <v>713</v>
          </cell>
        </row>
        <row r="611">
          <cell r="A611">
            <v>714</v>
          </cell>
          <cell r="C611" t="str">
            <v>CODIGO:1.</v>
          </cell>
          <cell r="D611" t="str">
            <v>5.5.2240</v>
          </cell>
          <cell r="E611">
            <v>0.1065</v>
          </cell>
        </row>
        <row r="612">
          <cell r="A612">
            <v>715</v>
          </cell>
          <cell r="C612" t="str">
            <v>NOMBRE:D.</v>
          </cell>
          <cell r="D612" t="str">
            <v>A.MOBILI</v>
          </cell>
          <cell r="E612" t="str">
            <v>ARIO</v>
          </cell>
        </row>
        <row r="613">
          <cell r="A613">
            <v>716</v>
          </cell>
          <cell r="F613" t="str">
            <v>TOTAL AL 31/12/04 ----------------&gt;</v>
          </cell>
          <cell r="I613">
            <v>-4159248</v>
          </cell>
        </row>
        <row r="614">
          <cell r="A614">
            <v>717</v>
          </cell>
          <cell r="C614">
            <v>38383</v>
          </cell>
          <cell r="D614" t="str">
            <v>CF01</v>
          </cell>
          <cell r="F614" t="str">
            <v>DEPRECIACION MENSUAL</v>
          </cell>
          <cell r="H614">
            <v>3025617</v>
          </cell>
          <cell r="I614">
            <v>-7184865</v>
          </cell>
        </row>
        <row r="615">
          <cell r="A615">
            <v>718</v>
          </cell>
          <cell r="F615" t="str">
            <v>TOTAL ENERO        ---------------&gt;</v>
          </cell>
          <cell r="G615">
            <v>0</v>
          </cell>
          <cell r="H615">
            <v>3025617</v>
          </cell>
          <cell r="I615">
            <v>-7184865</v>
          </cell>
        </row>
        <row r="616">
          <cell r="A616">
            <v>719</v>
          </cell>
        </row>
        <row r="617">
          <cell r="A617">
            <v>720</v>
          </cell>
          <cell r="C617">
            <v>38411</v>
          </cell>
          <cell r="D617" t="str">
            <v>CF02</v>
          </cell>
          <cell r="F617" t="str">
            <v>DEPRECIACION MENSUAL</v>
          </cell>
          <cell r="H617">
            <v>3041339</v>
          </cell>
          <cell r="I617">
            <v>-10226204</v>
          </cell>
        </row>
        <row r="618">
          <cell r="A618">
            <v>721</v>
          </cell>
          <cell r="F618" t="str">
            <v>TOTAL FEBRERO      ---------------&gt;</v>
          </cell>
          <cell r="G618">
            <v>0</v>
          </cell>
          <cell r="H618">
            <v>3041339</v>
          </cell>
          <cell r="I618">
            <v>-10226204</v>
          </cell>
        </row>
        <row r="619">
          <cell r="A619">
            <v>722</v>
          </cell>
        </row>
        <row r="620">
          <cell r="A620">
            <v>723</v>
          </cell>
          <cell r="C620">
            <v>38442</v>
          </cell>
          <cell r="D620" t="str">
            <v>CF03</v>
          </cell>
          <cell r="F620" t="str">
            <v>DEPRECIACION MENSUAL</v>
          </cell>
          <cell r="H620">
            <v>3041339</v>
          </cell>
          <cell r="I620">
            <v>-13267543</v>
          </cell>
        </row>
        <row r="621">
          <cell r="A621">
            <v>724</v>
          </cell>
          <cell r="F621" t="str">
            <v>TOTAL MARZO        ---------------&gt;</v>
          </cell>
          <cell r="G621">
            <v>0</v>
          </cell>
          <cell r="H621">
            <v>3041339</v>
          </cell>
          <cell r="I621">
            <v>-13267543</v>
          </cell>
        </row>
        <row r="622">
          <cell r="A622">
            <v>725</v>
          </cell>
        </row>
        <row r="623">
          <cell r="A623">
            <v>726</v>
          </cell>
          <cell r="C623">
            <v>38472</v>
          </cell>
          <cell r="D623" t="str">
            <v>CF04</v>
          </cell>
          <cell r="F623" t="str">
            <v>DEPRECIACION MENSUAL</v>
          </cell>
          <cell r="H623">
            <v>3116797</v>
          </cell>
          <cell r="I623">
            <v>-16384340</v>
          </cell>
        </row>
        <row r="624">
          <cell r="A624">
            <v>727</v>
          </cell>
          <cell r="F624" t="str">
            <v>TOTAL ABRIL        ---------------&gt;</v>
          </cell>
          <cell r="G624">
            <v>0</v>
          </cell>
          <cell r="H624">
            <v>3116797</v>
          </cell>
          <cell r="I624">
            <v>-16384340</v>
          </cell>
        </row>
        <row r="625">
          <cell r="A625">
            <v>728</v>
          </cell>
        </row>
        <row r="626">
          <cell r="A626">
            <v>729</v>
          </cell>
          <cell r="C626">
            <v>38503</v>
          </cell>
          <cell r="D626" t="str">
            <v>CF05</v>
          </cell>
          <cell r="F626" t="str">
            <v>DEPRECIACION MENSUAL</v>
          </cell>
          <cell r="H626">
            <v>3116797</v>
          </cell>
          <cell r="I626">
            <v>-19501137</v>
          </cell>
        </row>
        <row r="627">
          <cell r="A627">
            <v>730</v>
          </cell>
          <cell r="F627" t="str">
            <v>TOTAL MAYO         ---------------&gt;</v>
          </cell>
          <cell r="G627">
            <v>0</v>
          </cell>
          <cell r="H627">
            <v>3116797</v>
          </cell>
          <cell r="I627">
            <v>-19501137</v>
          </cell>
        </row>
        <row r="628">
          <cell r="A628">
            <v>731</v>
          </cell>
        </row>
        <row r="629">
          <cell r="A629">
            <v>732</v>
          </cell>
          <cell r="C629">
            <v>38533</v>
          </cell>
          <cell r="D629" t="str">
            <v>CF06</v>
          </cell>
          <cell r="F629" t="str">
            <v>DEPRECIACION MENSUAL</v>
          </cell>
          <cell r="H629">
            <v>3301339</v>
          </cell>
          <cell r="I629">
            <v>-22802476</v>
          </cell>
        </row>
        <row r="630">
          <cell r="A630">
            <v>733</v>
          </cell>
          <cell r="F630" t="str">
            <v>TOTAL JUNIO        ---------------&gt;</v>
          </cell>
          <cell r="G630">
            <v>0</v>
          </cell>
          <cell r="H630">
            <v>3301339</v>
          </cell>
          <cell r="I630">
            <v>-22802476</v>
          </cell>
        </row>
        <row r="631">
          <cell r="A631">
            <v>734</v>
          </cell>
        </row>
        <row r="632">
          <cell r="A632">
            <v>735</v>
          </cell>
          <cell r="C632">
            <v>38564</v>
          </cell>
          <cell r="D632" t="str">
            <v>CF07</v>
          </cell>
          <cell r="F632" t="str">
            <v>DEPRECIACION MENSUAL</v>
          </cell>
          <cell r="H632">
            <v>3320179</v>
          </cell>
          <cell r="I632">
            <v>-26122655</v>
          </cell>
        </row>
        <row r="633">
          <cell r="A633">
            <v>736</v>
          </cell>
          <cell r="F633" t="str">
            <v>TOTAL JULIO        ---------------&gt;</v>
          </cell>
          <cell r="G633">
            <v>0</v>
          </cell>
          <cell r="H633">
            <v>3320179</v>
          </cell>
          <cell r="I633">
            <v>-26122655</v>
          </cell>
        </row>
        <row r="634">
          <cell r="A634">
            <v>737</v>
          </cell>
        </row>
        <row r="635">
          <cell r="A635">
            <v>738</v>
          </cell>
          <cell r="C635">
            <v>38595</v>
          </cell>
          <cell r="D635" t="str">
            <v>CF08</v>
          </cell>
          <cell r="F635" t="str">
            <v>DEPRECIACION MENSUAL</v>
          </cell>
          <cell r="H635">
            <v>3320179</v>
          </cell>
          <cell r="I635">
            <v>-29442834</v>
          </cell>
        </row>
        <row r="636">
          <cell r="A636">
            <v>739</v>
          </cell>
          <cell r="F636" t="str">
            <v>TOTAL AGOSTO       ---------------&gt;</v>
          </cell>
          <cell r="G636">
            <v>0</v>
          </cell>
          <cell r="H636">
            <v>3320179</v>
          </cell>
          <cell r="I636">
            <v>-29442834</v>
          </cell>
        </row>
        <row r="637">
          <cell r="A637">
            <v>740</v>
          </cell>
        </row>
        <row r="638">
          <cell r="A638">
            <v>741</v>
          </cell>
          <cell r="C638" t="str">
            <v>D.A.MOBIL</v>
          </cell>
          <cell r="D638" t="str">
            <v>IARIO</v>
          </cell>
          <cell r="F638" t="str">
            <v>TOTAL AL 31/08/05 ----------------&gt;</v>
          </cell>
          <cell r="G638">
            <v>0</v>
          </cell>
          <cell r="H638">
            <v>25283586</v>
          </cell>
          <cell r="I638">
            <v>-29442834</v>
          </cell>
        </row>
        <row r="639">
          <cell r="A639">
            <v>742</v>
          </cell>
        </row>
        <row r="640">
          <cell r="A640">
            <v>743</v>
          </cell>
          <cell r="B640">
            <v>2</v>
          </cell>
          <cell r="C640" t="str">
            <v>CODIGO:2.</v>
          </cell>
          <cell r="D640" t="str">
            <v>1.2.3001</v>
          </cell>
        </row>
        <row r="641">
          <cell r="A641">
            <v>744</v>
          </cell>
          <cell r="C641" t="str">
            <v>NOMBRE:PO</v>
          </cell>
          <cell r="D641" t="str">
            <v>R PAGAR</v>
          </cell>
          <cell r="E641" t="str">
            <v>COMERCIALES</v>
          </cell>
        </row>
        <row r="642">
          <cell r="A642">
            <v>745</v>
          </cell>
          <cell r="F642" t="str">
            <v>TOTAL AL 31/12/04 ----------------&gt;</v>
          </cell>
          <cell r="I642">
            <v>0</v>
          </cell>
        </row>
        <row r="643">
          <cell r="A643">
            <v>746</v>
          </cell>
          <cell r="C643">
            <v>38442</v>
          </cell>
          <cell r="D643" t="str">
            <v>PR03</v>
          </cell>
          <cell r="E643">
            <v>18667</v>
          </cell>
          <cell r="F643" t="str">
            <v>ELITE MOTORS</v>
          </cell>
          <cell r="H643">
            <v>95752</v>
          </cell>
          <cell r="I643">
            <v>-95752</v>
          </cell>
        </row>
        <row r="644">
          <cell r="A644">
            <v>756</v>
          </cell>
          <cell r="C644">
            <v>38442</v>
          </cell>
          <cell r="D644" t="str">
            <v>PR03</v>
          </cell>
          <cell r="E644">
            <v>18676</v>
          </cell>
          <cell r="F644" t="str">
            <v>ELITE MOTORS</v>
          </cell>
          <cell r="H644">
            <v>193102</v>
          </cell>
          <cell r="I644">
            <v>-288854</v>
          </cell>
        </row>
        <row r="645">
          <cell r="A645">
            <v>757</v>
          </cell>
          <cell r="C645">
            <v>38442</v>
          </cell>
          <cell r="D645" t="str">
            <v>PR03</v>
          </cell>
          <cell r="E645">
            <v>18832</v>
          </cell>
          <cell r="F645" t="str">
            <v>ELITE MOTORS</v>
          </cell>
          <cell r="H645">
            <v>80286</v>
          </cell>
          <cell r="I645">
            <v>-369140</v>
          </cell>
        </row>
        <row r="646">
          <cell r="A646">
            <v>758</v>
          </cell>
          <cell r="C646">
            <v>38442</v>
          </cell>
          <cell r="D646" t="str">
            <v>PR03</v>
          </cell>
          <cell r="E646" t="str">
            <v>E24223</v>
          </cell>
          <cell r="F646" t="str">
            <v>FERREAGRO EL TIGRE</v>
          </cell>
          <cell r="H646">
            <v>160000</v>
          </cell>
          <cell r="I646">
            <v>-529140</v>
          </cell>
        </row>
        <row r="647">
          <cell r="A647">
            <v>759</v>
          </cell>
          <cell r="C647">
            <v>38442</v>
          </cell>
          <cell r="D647" t="str">
            <v>PR03</v>
          </cell>
          <cell r="E647">
            <v>908</v>
          </cell>
          <cell r="F647" t="str">
            <v>SUM Y SER LP &amp; RP</v>
          </cell>
          <cell r="H647">
            <v>130000</v>
          </cell>
          <cell r="I647">
            <v>-659140</v>
          </cell>
        </row>
        <row r="648">
          <cell r="A648">
            <v>760</v>
          </cell>
          <cell r="C648">
            <v>38442</v>
          </cell>
          <cell r="D648" t="str">
            <v>PR03</v>
          </cell>
          <cell r="E648">
            <v>3821</v>
          </cell>
          <cell r="F648" t="str">
            <v>E/S LA CONFIANZA 2 CA</v>
          </cell>
          <cell r="H648">
            <v>30786</v>
          </cell>
          <cell r="I648">
            <v>-689926</v>
          </cell>
        </row>
        <row r="649">
          <cell r="A649">
            <v>761</v>
          </cell>
          <cell r="C649">
            <v>38442</v>
          </cell>
          <cell r="D649" t="str">
            <v>PR03</v>
          </cell>
          <cell r="E649" t="str">
            <v>A125165</v>
          </cell>
          <cell r="F649" t="str">
            <v>PINTO SUR GUANIPA</v>
          </cell>
          <cell r="H649">
            <v>893913</v>
          </cell>
          <cell r="I649">
            <v>-1583839</v>
          </cell>
        </row>
        <row r="650">
          <cell r="A650">
            <v>762</v>
          </cell>
          <cell r="C650">
            <v>38442</v>
          </cell>
          <cell r="D650" t="str">
            <v>PR03</v>
          </cell>
          <cell r="E650">
            <v>62279</v>
          </cell>
          <cell r="F650" t="str">
            <v>SIVENCA</v>
          </cell>
          <cell r="H650">
            <v>36390</v>
          </cell>
          <cell r="I650">
            <v>-1620229</v>
          </cell>
        </row>
        <row r="651">
          <cell r="A651">
            <v>763</v>
          </cell>
          <cell r="C651">
            <v>38442</v>
          </cell>
          <cell r="D651" t="str">
            <v>PR03</v>
          </cell>
          <cell r="E651">
            <v>62290</v>
          </cell>
          <cell r="F651" t="str">
            <v>SIVENCA</v>
          </cell>
          <cell r="H651">
            <v>291060</v>
          </cell>
          <cell r="I651">
            <v>-1911289</v>
          </cell>
        </row>
        <row r="652">
          <cell r="A652">
            <v>764</v>
          </cell>
          <cell r="C652">
            <v>38442</v>
          </cell>
          <cell r="D652" t="str">
            <v>PR03</v>
          </cell>
          <cell r="E652">
            <v>33830</v>
          </cell>
          <cell r="F652" t="str">
            <v>VIAJES VI¥A DEL  MAR</v>
          </cell>
          <cell r="H652">
            <v>331482</v>
          </cell>
          <cell r="I652">
            <v>-2242771</v>
          </cell>
        </row>
        <row r="653">
          <cell r="A653">
            <v>765</v>
          </cell>
          <cell r="C653">
            <v>38442</v>
          </cell>
          <cell r="D653" t="str">
            <v>PR03</v>
          </cell>
          <cell r="E653">
            <v>33834</v>
          </cell>
          <cell r="F653" t="str">
            <v>VIAJES VI¥A DEL  MAR</v>
          </cell>
          <cell r="H653">
            <v>222732</v>
          </cell>
          <cell r="I653">
            <v>-2465503</v>
          </cell>
        </row>
        <row r="654">
          <cell r="A654">
            <v>766</v>
          </cell>
          <cell r="C654">
            <v>38442</v>
          </cell>
          <cell r="D654" t="str">
            <v>PR03</v>
          </cell>
          <cell r="E654">
            <v>33988</v>
          </cell>
          <cell r="F654" t="str">
            <v>VIAJES VI¥A DEL  MAR</v>
          </cell>
          <cell r="H654">
            <v>460542</v>
          </cell>
          <cell r="I654">
            <v>-2926045</v>
          </cell>
        </row>
        <row r="655">
          <cell r="A655">
            <v>767</v>
          </cell>
          <cell r="C655">
            <v>38442</v>
          </cell>
          <cell r="D655" t="str">
            <v>PR03</v>
          </cell>
          <cell r="E655">
            <v>150305</v>
          </cell>
          <cell r="F655" t="str">
            <v>ZANDRA MENDEZ</v>
          </cell>
          <cell r="H655">
            <v>300000</v>
          </cell>
          <cell r="I655">
            <v>-3226045</v>
          </cell>
        </row>
        <row r="656">
          <cell r="A656">
            <v>768</v>
          </cell>
          <cell r="C656">
            <v>38442</v>
          </cell>
          <cell r="D656" t="str">
            <v>PR03</v>
          </cell>
          <cell r="F656" t="str">
            <v>ESTIMADO TELCEL DE FEB</v>
          </cell>
          <cell r="H656">
            <v>1489000</v>
          </cell>
          <cell r="I656">
            <v>-4715045</v>
          </cell>
        </row>
        <row r="657">
          <cell r="A657">
            <v>769</v>
          </cell>
          <cell r="F657" t="str">
            <v>TOTAL MARZO        ---------------&gt;</v>
          </cell>
          <cell r="G657">
            <v>0</v>
          </cell>
          <cell r="H657">
            <v>4715045</v>
          </cell>
          <cell r="I657">
            <v>-4715045</v>
          </cell>
        </row>
        <row r="658">
          <cell r="A658">
            <v>770</v>
          </cell>
        </row>
        <row r="659">
          <cell r="A659">
            <v>771</v>
          </cell>
          <cell r="C659">
            <v>38472</v>
          </cell>
          <cell r="D659" t="str">
            <v>I001</v>
          </cell>
          <cell r="E659">
            <v>2543</v>
          </cell>
          <cell r="F659" t="str">
            <v>TELCEL, C.A.      FC-4763974</v>
          </cell>
          <cell r="G659">
            <v>1489000</v>
          </cell>
          <cell r="I659">
            <v>-3226045</v>
          </cell>
        </row>
        <row r="660">
          <cell r="A660">
            <v>772</v>
          </cell>
          <cell r="C660">
            <v>38472</v>
          </cell>
          <cell r="D660" t="str">
            <v>I001</v>
          </cell>
          <cell r="E660">
            <v>2547</v>
          </cell>
          <cell r="F660" t="str">
            <v>ELITE MOTORS      FC-18667</v>
          </cell>
          <cell r="G660">
            <v>95752</v>
          </cell>
          <cell r="I660">
            <v>-3130293</v>
          </cell>
        </row>
        <row r="661">
          <cell r="A661">
            <v>773</v>
          </cell>
          <cell r="C661">
            <v>38472</v>
          </cell>
          <cell r="D661" t="str">
            <v>I001</v>
          </cell>
          <cell r="E661">
            <v>2547</v>
          </cell>
          <cell r="F661" t="str">
            <v>ELITE MOTORS      FC-18676</v>
          </cell>
          <cell r="G661">
            <v>193102</v>
          </cell>
          <cell r="I661">
            <v>-2937191</v>
          </cell>
        </row>
        <row r="662">
          <cell r="A662">
            <v>774</v>
          </cell>
          <cell r="C662">
            <v>38472</v>
          </cell>
          <cell r="D662" t="str">
            <v>I001</v>
          </cell>
          <cell r="E662">
            <v>2547</v>
          </cell>
          <cell r="F662" t="str">
            <v>ELITE MOTORS      FC-18832</v>
          </cell>
          <cell r="G662">
            <v>80286</v>
          </cell>
          <cell r="I662">
            <v>-2856905</v>
          </cell>
        </row>
        <row r="663">
          <cell r="A663">
            <v>775</v>
          </cell>
          <cell r="C663">
            <v>38472</v>
          </cell>
          <cell r="D663" t="str">
            <v>I001</v>
          </cell>
          <cell r="E663">
            <v>2548</v>
          </cell>
          <cell r="F663" t="str">
            <v>FEEREAGRO EL TIGREFC-31972</v>
          </cell>
          <cell r="G663">
            <v>160000</v>
          </cell>
          <cell r="I663">
            <v>-2696905</v>
          </cell>
        </row>
        <row r="664">
          <cell r="A664">
            <v>776</v>
          </cell>
          <cell r="C664">
            <v>38472</v>
          </cell>
          <cell r="D664" t="str">
            <v>I001</v>
          </cell>
          <cell r="E664">
            <v>2549</v>
          </cell>
          <cell r="F664" t="str">
            <v>SUM Y SERV.       FC-0908</v>
          </cell>
          <cell r="G664">
            <v>130000</v>
          </cell>
          <cell r="I664">
            <v>-2566905</v>
          </cell>
        </row>
        <row r="665">
          <cell r="A665">
            <v>777</v>
          </cell>
          <cell r="C665">
            <v>38472</v>
          </cell>
          <cell r="D665" t="str">
            <v>I001</v>
          </cell>
          <cell r="E665">
            <v>2550</v>
          </cell>
          <cell r="F665" t="str">
            <v>EST LA CONFIANZA  FC-3821</v>
          </cell>
          <cell r="G665">
            <v>30786</v>
          </cell>
          <cell r="I665">
            <v>-2536119</v>
          </cell>
        </row>
        <row r="666">
          <cell r="A666">
            <v>778</v>
          </cell>
          <cell r="C666">
            <v>38472</v>
          </cell>
          <cell r="D666" t="str">
            <v>I001</v>
          </cell>
          <cell r="E666">
            <v>2551</v>
          </cell>
          <cell r="F666" t="str">
            <v>PINTO SUR GUANIPA FC-87216</v>
          </cell>
          <cell r="G666">
            <v>893913</v>
          </cell>
          <cell r="I666">
            <v>-1642206</v>
          </cell>
        </row>
        <row r="667">
          <cell r="A667">
            <v>779</v>
          </cell>
          <cell r="C667">
            <v>38472</v>
          </cell>
          <cell r="D667" t="str">
            <v>I001</v>
          </cell>
          <cell r="E667">
            <v>2552</v>
          </cell>
          <cell r="F667" t="str">
            <v>SUM Y SERV.       FC-18425</v>
          </cell>
          <cell r="G667">
            <v>291060</v>
          </cell>
          <cell r="I667">
            <v>-1351146</v>
          </cell>
        </row>
        <row r="668">
          <cell r="A668">
            <v>780</v>
          </cell>
          <cell r="C668">
            <v>38472</v>
          </cell>
          <cell r="D668" t="str">
            <v>I001</v>
          </cell>
          <cell r="E668">
            <v>2552</v>
          </cell>
          <cell r="F668" t="str">
            <v>SUM Y SERV.       FC-18414</v>
          </cell>
          <cell r="G668">
            <v>36390</v>
          </cell>
          <cell r="I668">
            <v>-1314756</v>
          </cell>
        </row>
        <row r="669">
          <cell r="A669">
            <v>781</v>
          </cell>
          <cell r="C669">
            <v>38472</v>
          </cell>
          <cell r="D669" t="str">
            <v>I001</v>
          </cell>
          <cell r="E669">
            <v>2556</v>
          </cell>
          <cell r="F669" t="str">
            <v>VIAJES VI¥A       FC-33988</v>
          </cell>
          <cell r="G669">
            <v>460542</v>
          </cell>
          <cell r="I669">
            <v>-854214</v>
          </cell>
        </row>
        <row r="670">
          <cell r="A670">
            <v>782</v>
          </cell>
          <cell r="C670">
            <v>38472</v>
          </cell>
          <cell r="D670" t="str">
            <v>I001</v>
          </cell>
          <cell r="E670">
            <v>2556</v>
          </cell>
          <cell r="F670" t="str">
            <v>VIAJES VI¥A       FC-33834</v>
          </cell>
          <cell r="G670">
            <v>222732</v>
          </cell>
          <cell r="I670">
            <v>-631482</v>
          </cell>
        </row>
        <row r="671">
          <cell r="A671">
            <v>783</v>
          </cell>
          <cell r="C671">
            <v>38472</v>
          </cell>
          <cell r="D671" t="str">
            <v>I001</v>
          </cell>
          <cell r="E671">
            <v>2556</v>
          </cell>
          <cell r="F671" t="str">
            <v>VIAJES VI¥A       FC-33830</v>
          </cell>
          <cell r="G671">
            <v>331482</v>
          </cell>
          <cell r="I671">
            <v>-300000</v>
          </cell>
        </row>
        <row r="672">
          <cell r="A672">
            <v>784</v>
          </cell>
          <cell r="C672">
            <v>38472</v>
          </cell>
          <cell r="D672" t="str">
            <v>I001</v>
          </cell>
          <cell r="E672">
            <v>2558</v>
          </cell>
          <cell r="F672" t="str">
            <v>Z.MENDEZ CLASES DE INGLES</v>
          </cell>
          <cell r="G672">
            <v>300000</v>
          </cell>
          <cell r="I672">
            <v>0</v>
          </cell>
        </row>
        <row r="673">
          <cell r="A673">
            <v>785</v>
          </cell>
          <cell r="F673" t="str">
            <v>TOTAL ABRIL        ---------------&gt;</v>
          </cell>
          <cell r="G673">
            <v>4715045</v>
          </cell>
          <cell r="H673">
            <v>0</v>
          </cell>
          <cell r="I673">
            <v>0</v>
          </cell>
        </row>
        <row r="674">
          <cell r="A674">
            <v>786</v>
          </cell>
        </row>
        <row r="675">
          <cell r="A675">
            <v>787</v>
          </cell>
          <cell r="C675" t="str">
            <v>POR PAGAR</v>
          </cell>
          <cell r="D675" t="str">
            <v>COMERCI</v>
          </cell>
          <cell r="E675" t="str">
            <v>ALES</v>
          </cell>
          <cell r="F675" t="str">
            <v>TOTAL AL 31/08/05 ----------------&gt;</v>
          </cell>
          <cell r="G675">
            <v>4715045</v>
          </cell>
          <cell r="H675">
            <v>4715045</v>
          </cell>
          <cell r="I675">
            <v>0</v>
          </cell>
        </row>
        <row r="676">
          <cell r="A676">
            <v>788</v>
          </cell>
        </row>
        <row r="677">
          <cell r="A677">
            <v>789</v>
          </cell>
          <cell r="C677" t="str">
            <v>CODIGO:2.</v>
          </cell>
          <cell r="D677" t="str">
            <v>1.5.3006</v>
          </cell>
          <cell r="E677">
            <v>0.1</v>
          </cell>
        </row>
        <row r="678">
          <cell r="A678">
            <v>790</v>
          </cell>
          <cell r="C678" t="str">
            <v>NOMBRE:NO</v>
          </cell>
          <cell r="D678" t="str">
            <v>MINA POR</v>
          </cell>
          <cell r="E678" t="str">
            <v>PAGAR</v>
          </cell>
        </row>
        <row r="679">
          <cell r="A679">
            <v>791</v>
          </cell>
          <cell r="F679" t="str">
            <v>TOTAL AL 31/12/04 ----------------&gt;</v>
          </cell>
          <cell r="I679">
            <v>0</v>
          </cell>
        </row>
        <row r="680">
          <cell r="A680">
            <v>792</v>
          </cell>
          <cell r="C680">
            <v>38383</v>
          </cell>
          <cell r="D680" t="str">
            <v>NM01</v>
          </cell>
          <cell r="F680" t="str">
            <v>NOM        NOMINA 1ERA.QNA.</v>
          </cell>
          <cell r="H680">
            <v>509084</v>
          </cell>
          <cell r="I680">
            <v>-509084</v>
          </cell>
        </row>
        <row r="681">
          <cell r="A681">
            <v>793</v>
          </cell>
          <cell r="C681">
            <v>38383</v>
          </cell>
          <cell r="D681" t="str">
            <v>NM01</v>
          </cell>
          <cell r="F681" t="str">
            <v>NOM        NOMINA  2DA.QNA.</v>
          </cell>
          <cell r="H681">
            <v>509084</v>
          </cell>
          <cell r="I681">
            <v>-1018168</v>
          </cell>
        </row>
        <row r="682">
          <cell r="A682">
            <v>794</v>
          </cell>
          <cell r="C682">
            <v>38383</v>
          </cell>
          <cell r="D682" t="str">
            <v>NM01</v>
          </cell>
          <cell r="E682" t="str">
            <v>1ERA QNA</v>
          </cell>
          <cell r="F682" t="str">
            <v>NOMINA</v>
          </cell>
          <cell r="H682">
            <v>20792000</v>
          </cell>
          <cell r="I682">
            <v>-21810168</v>
          </cell>
        </row>
        <row r="683">
          <cell r="A683">
            <v>795</v>
          </cell>
          <cell r="C683">
            <v>38383</v>
          </cell>
          <cell r="D683" t="str">
            <v>NM01</v>
          </cell>
          <cell r="E683" t="str">
            <v>2DA  QNA</v>
          </cell>
          <cell r="F683" t="str">
            <v>NOMINA</v>
          </cell>
          <cell r="H683">
            <v>20629252</v>
          </cell>
          <cell r="I683">
            <v>-42439420</v>
          </cell>
        </row>
        <row r="684">
          <cell r="A684">
            <v>796</v>
          </cell>
          <cell r="C684">
            <v>38383</v>
          </cell>
          <cell r="D684" t="str">
            <v>I001</v>
          </cell>
          <cell r="E684">
            <v>3726</v>
          </cell>
          <cell r="F684" t="str">
            <v>L.TERRERO         1ERA QNA</v>
          </cell>
          <cell r="G684">
            <v>1519000</v>
          </cell>
          <cell r="I684">
            <v>-40920420</v>
          </cell>
        </row>
        <row r="685">
          <cell r="A685">
            <v>797</v>
          </cell>
          <cell r="C685">
            <v>38383</v>
          </cell>
          <cell r="D685" t="str">
            <v>I001</v>
          </cell>
          <cell r="E685">
            <v>3727</v>
          </cell>
          <cell r="F685" t="str">
            <v>G.ASTROS          1ERA QNA</v>
          </cell>
          <cell r="G685">
            <v>7560000</v>
          </cell>
          <cell r="I685">
            <v>-33360420</v>
          </cell>
        </row>
        <row r="686">
          <cell r="A686">
            <v>798</v>
          </cell>
          <cell r="C686">
            <v>38383</v>
          </cell>
          <cell r="D686" t="str">
            <v>I001</v>
          </cell>
          <cell r="E686">
            <v>3728</v>
          </cell>
          <cell r="F686" t="str">
            <v>L.PIRELA          1ERA QNA</v>
          </cell>
          <cell r="G686">
            <v>5040000</v>
          </cell>
          <cell r="I686">
            <v>-28320420</v>
          </cell>
        </row>
        <row r="687">
          <cell r="A687">
            <v>799</v>
          </cell>
          <cell r="C687">
            <v>38383</v>
          </cell>
          <cell r="D687" t="str">
            <v>I001</v>
          </cell>
          <cell r="E687">
            <v>3729</v>
          </cell>
          <cell r="F687" t="str">
            <v>B.BACLINI         1ERA QNA</v>
          </cell>
          <cell r="G687">
            <v>2100000</v>
          </cell>
          <cell r="I687">
            <v>-26220420</v>
          </cell>
        </row>
        <row r="688">
          <cell r="A688">
            <v>800</v>
          </cell>
          <cell r="C688">
            <v>38383</v>
          </cell>
          <cell r="D688" t="str">
            <v>I001</v>
          </cell>
          <cell r="E688">
            <v>3730</v>
          </cell>
          <cell r="F688" t="str">
            <v>T.CARRERO         1ERA QNA</v>
          </cell>
          <cell r="G688">
            <v>3733000</v>
          </cell>
          <cell r="I688">
            <v>-22487420</v>
          </cell>
        </row>
        <row r="689">
          <cell r="A689">
            <v>801</v>
          </cell>
          <cell r="C689">
            <v>38383</v>
          </cell>
          <cell r="D689" t="str">
            <v>I001</v>
          </cell>
          <cell r="E689">
            <v>3731</v>
          </cell>
          <cell r="F689" t="str">
            <v>J.BLANDINO        1ERA QNA</v>
          </cell>
          <cell r="G689">
            <v>840000</v>
          </cell>
          <cell r="I689">
            <v>-21647420</v>
          </cell>
        </row>
        <row r="690">
          <cell r="A690">
            <v>802</v>
          </cell>
          <cell r="C690">
            <v>38383</v>
          </cell>
          <cell r="D690" t="str">
            <v>I001</v>
          </cell>
          <cell r="E690">
            <v>3732</v>
          </cell>
          <cell r="F690" t="str">
            <v>A.GUILLEN         1ERA QNA</v>
          </cell>
          <cell r="G690">
            <v>509084</v>
          </cell>
          <cell r="I690">
            <v>-21138336</v>
          </cell>
        </row>
        <row r="691">
          <cell r="A691">
            <v>803</v>
          </cell>
          <cell r="C691">
            <v>38383</v>
          </cell>
          <cell r="D691" t="str">
            <v>I001</v>
          </cell>
          <cell r="E691">
            <v>3778</v>
          </cell>
          <cell r="F691" t="str">
            <v>L.TERRERO           2DA.QNA</v>
          </cell>
          <cell r="G691">
            <v>1604017</v>
          </cell>
          <cell r="I691">
            <v>-19534319</v>
          </cell>
        </row>
        <row r="692">
          <cell r="A692">
            <v>804</v>
          </cell>
          <cell r="C692">
            <v>38383</v>
          </cell>
          <cell r="D692" t="str">
            <v>I001</v>
          </cell>
          <cell r="E692">
            <v>3779</v>
          </cell>
          <cell r="F692" t="str">
            <v>G.ASTROS            2DA.QNA</v>
          </cell>
          <cell r="G692">
            <v>7460776</v>
          </cell>
          <cell r="I692">
            <v>-12073543</v>
          </cell>
        </row>
        <row r="693">
          <cell r="A693">
            <v>814</v>
          </cell>
          <cell r="C693">
            <v>38383</v>
          </cell>
          <cell r="D693" t="str">
            <v>I001</v>
          </cell>
          <cell r="E693">
            <v>3780</v>
          </cell>
          <cell r="F693" t="str">
            <v>L.PIRELA            2DA.QNA</v>
          </cell>
          <cell r="G693">
            <v>4231936</v>
          </cell>
          <cell r="I693">
            <v>-7841607</v>
          </cell>
        </row>
        <row r="694">
          <cell r="A694">
            <v>815</v>
          </cell>
          <cell r="C694">
            <v>38383</v>
          </cell>
          <cell r="D694" t="str">
            <v>I001</v>
          </cell>
          <cell r="E694">
            <v>3781</v>
          </cell>
          <cell r="F694" t="str">
            <v>B.BACLINI           2DA.QNA</v>
          </cell>
          <cell r="G694">
            <v>2139226</v>
          </cell>
          <cell r="I694">
            <v>-5702381</v>
          </cell>
        </row>
        <row r="695">
          <cell r="A695">
            <v>816</v>
          </cell>
          <cell r="C695">
            <v>38383</v>
          </cell>
          <cell r="D695" t="str">
            <v>I001</v>
          </cell>
          <cell r="E695">
            <v>3782</v>
          </cell>
          <cell r="F695" t="str">
            <v>T.CARRERO           2DA.QNA</v>
          </cell>
          <cell r="G695">
            <v>4328921</v>
          </cell>
          <cell r="I695">
            <v>-1373460</v>
          </cell>
        </row>
        <row r="696">
          <cell r="A696">
            <v>817</v>
          </cell>
          <cell r="C696">
            <v>38383</v>
          </cell>
          <cell r="D696" t="str">
            <v>I001</v>
          </cell>
          <cell r="E696">
            <v>3783</v>
          </cell>
          <cell r="F696" t="str">
            <v>J.BLANCINO          2DA.QNA</v>
          </cell>
          <cell r="G696">
            <v>864376</v>
          </cell>
          <cell r="I696">
            <v>-509084</v>
          </cell>
        </row>
        <row r="697">
          <cell r="A697">
            <v>818</v>
          </cell>
          <cell r="C697">
            <v>38383</v>
          </cell>
          <cell r="D697" t="str">
            <v>I001</v>
          </cell>
          <cell r="E697">
            <v>3784</v>
          </cell>
          <cell r="F697" t="str">
            <v>A.GUILLEN           2DA.QNA</v>
          </cell>
          <cell r="G697">
            <v>509084</v>
          </cell>
          <cell r="I697">
            <v>0</v>
          </cell>
        </row>
        <row r="698">
          <cell r="A698">
            <v>819</v>
          </cell>
          <cell r="F698" t="str">
            <v>TOTAL ENERO        ---------------&gt;</v>
          </cell>
          <cell r="G698">
            <v>42439420</v>
          </cell>
          <cell r="H698">
            <v>42439420</v>
          </cell>
          <cell r="I698">
            <v>0</v>
          </cell>
        </row>
        <row r="699">
          <cell r="A699">
            <v>820</v>
          </cell>
        </row>
        <row r="700">
          <cell r="A700">
            <v>821</v>
          </cell>
          <cell r="C700">
            <v>38411</v>
          </cell>
          <cell r="D700" t="str">
            <v>NM02</v>
          </cell>
          <cell r="F700" t="str">
            <v>NOM        NOMINA 1ERA.QNA.</v>
          </cell>
          <cell r="H700">
            <v>509084</v>
          </cell>
          <cell r="I700">
            <v>-509084</v>
          </cell>
        </row>
        <row r="701">
          <cell r="A701">
            <v>822</v>
          </cell>
          <cell r="C701">
            <v>38411</v>
          </cell>
          <cell r="D701" t="str">
            <v>NM02</v>
          </cell>
          <cell r="F701" t="str">
            <v>NOM        NOMINA  2DA.QNA.</v>
          </cell>
          <cell r="H701">
            <v>509084</v>
          </cell>
          <cell r="I701">
            <v>-1018168</v>
          </cell>
        </row>
        <row r="702">
          <cell r="A702">
            <v>823</v>
          </cell>
          <cell r="C702">
            <v>38411</v>
          </cell>
          <cell r="D702" t="str">
            <v>NM02</v>
          </cell>
          <cell r="E702" t="str">
            <v>1ERA QNA</v>
          </cell>
          <cell r="F702" t="str">
            <v>NOMINA</v>
          </cell>
          <cell r="H702">
            <v>23732000</v>
          </cell>
          <cell r="I702">
            <v>-24750168</v>
          </cell>
        </row>
        <row r="703">
          <cell r="A703">
            <v>824</v>
          </cell>
          <cell r="C703">
            <v>38411</v>
          </cell>
          <cell r="D703" t="str">
            <v>NM02</v>
          </cell>
          <cell r="E703" t="str">
            <v>2DA  QNA</v>
          </cell>
          <cell r="F703" t="str">
            <v>NOMINA</v>
          </cell>
          <cell r="H703">
            <v>23155659</v>
          </cell>
          <cell r="I703">
            <v>-47905827</v>
          </cell>
        </row>
        <row r="704">
          <cell r="A704">
            <v>825</v>
          </cell>
          <cell r="C704">
            <v>38411</v>
          </cell>
          <cell r="D704" t="str">
            <v>I001</v>
          </cell>
          <cell r="E704">
            <v>8030</v>
          </cell>
          <cell r="F704" t="str">
            <v>L.TERRERO         1ERA QNA</v>
          </cell>
          <cell r="G704">
            <v>1519000</v>
          </cell>
          <cell r="I704">
            <v>-46386827</v>
          </cell>
        </row>
        <row r="705">
          <cell r="A705">
            <v>826</v>
          </cell>
          <cell r="C705">
            <v>38411</v>
          </cell>
          <cell r="D705" t="str">
            <v>I001</v>
          </cell>
          <cell r="E705">
            <v>8031</v>
          </cell>
          <cell r="F705" t="str">
            <v>L.PIRELA          1ERA QNA</v>
          </cell>
          <cell r="G705">
            <v>5040000</v>
          </cell>
          <cell r="I705">
            <v>-41346827</v>
          </cell>
        </row>
        <row r="706">
          <cell r="A706">
            <v>827</v>
          </cell>
          <cell r="C706">
            <v>38411</v>
          </cell>
          <cell r="D706" t="str">
            <v>I001</v>
          </cell>
          <cell r="E706">
            <v>8032</v>
          </cell>
          <cell r="F706" t="str">
            <v>B.BACLINI         1ERA QNA</v>
          </cell>
          <cell r="G706">
            <v>2100000</v>
          </cell>
          <cell r="I706">
            <v>-39246827</v>
          </cell>
        </row>
        <row r="707">
          <cell r="A707">
            <v>828</v>
          </cell>
          <cell r="C707">
            <v>38411</v>
          </cell>
          <cell r="D707" t="str">
            <v>I001</v>
          </cell>
          <cell r="E707">
            <v>8033</v>
          </cell>
          <cell r="F707" t="str">
            <v>T.CARRERO         1ERA QNA</v>
          </cell>
          <cell r="G707">
            <v>3733000</v>
          </cell>
          <cell r="I707">
            <v>-35513827</v>
          </cell>
        </row>
        <row r="708">
          <cell r="A708">
            <v>829</v>
          </cell>
          <cell r="C708">
            <v>38411</v>
          </cell>
          <cell r="D708" t="str">
            <v>I001</v>
          </cell>
          <cell r="E708">
            <v>8034</v>
          </cell>
          <cell r="F708" t="str">
            <v>J.BLANDINO        1ERA QNA</v>
          </cell>
          <cell r="G708">
            <v>840000</v>
          </cell>
          <cell r="I708">
            <v>-34673827</v>
          </cell>
        </row>
        <row r="709">
          <cell r="A709">
            <v>830</v>
          </cell>
          <cell r="C709">
            <v>38411</v>
          </cell>
          <cell r="D709" t="str">
            <v>I001</v>
          </cell>
          <cell r="E709">
            <v>8035</v>
          </cell>
          <cell r="F709" t="str">
            <v>O.TOVAR           1ERA QNA</v>
          </cell>
          <cell r="G709">
            <v>2100000</v>
          </cell>
          <cell r="I709">
            <v>-32573827</v>
          </cell>
        </row>
        <row r="710">
          <cell r="A710">
            <v>831</v>
          </cell>
          <cell r="C710">
            <v>38411</v>
          </cell>
          <cell r="D710" t="str">
            <v>I001</v>
          </cell>
          <cell r="E710">
            <v>8036</v>
          </cell>
          <cell r="F710" t="str">
            <v>R.DELGADO         1ERA QNA</v>
          </cell>
          <cell r="G710">
            <v>840000</v>
          </cell>
          <cell r="I710">
            <v>-31733827</v>
          </cell>
        </row>
        <row r="711">
          <cell r="A711">
            <v>832</v>
          </cell>
          <cell r="C711">
            <v>38411</v>
          </cell>
          <cell r="D711" t="str">
            <v>I001</v>
          </cell>
          <cell r="E711">
            <v>8037</v>
          </cell>
          <cell r="F711" t="str">
            <v>A.GUILLEN         1ERA QNA</v>
          </cell>
          <cell r="G711">
            <v>509084</v>
          </cell>
          <cell r="I711">
            <v>-31224743</v>
          </cell>
        </row>
        <row r="712">
          <cell r="A712">
            <v>833</v>
          </cell>
          <cell r="C712">
            <v>38411</v>
          </cell>
          <cell r="D712" t="str">
            <v>I001</v>
          </cell>
          <cell r="E712">
            <v>8039</v>
          </cell>
          <cell r="F712" t="str">
            <v>G.ASTROS          1ERA QNA</v>
          </cell>
          <cell r="G712">
            <v>7560000</v>
          </cell>
          <cell r="I712">
            <v>-23664743</v>
          </cell>
        </row>
        <row r="713">
          <cell r="A713">
            <v>834</v>
          </cell>
          <cell r="C713">
            <v>38411</v>
          </cell>
          <cell r="D713" t="str">
            <v>I001</v>
          </cell>
          <cell r="E713">
            <v>8062</v>
          </cell>
          <cell r="F713" t="str">
            <v>T.CARRERO           2DA.QNA</v>
          </cell>
          <cell r="G713">
            <v>1619542</v>
          </cell>
          <cell r="I713">
            <v>-22045201</v>
          </cell>
        </row>
        <row r="714">
          <cell r="A714">
            <v>835</v>
          </cell>
          <cell r="C714">
            <v>38411</v>
          </cell>
          <cell r="D714" t="str">
            <v>I001</v>
          </cell>
          <cell r="E714">
            <v>8063</v>
          </cell>
          <cell r="F714" t="str">
            <v>G.ASTROS            2DA.QNA</v>
          </cell>
          <cell r="G714">
            <v>7476301</v>
          </cell>
          <cell r="I714">
            <v>-14568900</v>
          </cell>
        </row>
        <row r="715">
          <cell r="A715">
            <v>836</v>
          </cell>
          <cell r="C715">
            <v>38411</v>
          </cell>
          <cell r="D715" t="str">
            <v>I001</v>
          </cell>
          <cell r="E715">
            <v>8065</v>
          </cell>
          <cell r="F715" t="str">
            <v>L.PIRELA            2DA.QNA</v>
          </cell>
          <cell r="G715">
            <v>4247461</v>
          </cell>
          <cell r="I715">
            <v>-10321439</v>
          </cell>
        </row>
        <row r="716">
          <cell r="A716">
            <v>837</v>
          </cell>
          <cell r="C716">
            <v>38411</v>
          </cell>
          <cell r="D716" t="str">
            <v>I001</v>
          </cell>
          <cell r="E716">
            <v>8066</v>
          </cell>
          <cell r="F716" t="str">
            <v>B.BACLINI           2DA.QNA</v>
          </cell>
          <cell r="G716">
            <v>2154751</v>
          </cell>
          <cell r="I716">
            <v>-8166688</v>
          </cell>
        </row>
        <row r="717">
          <cell r="A717">
            <v>838</v>
          </cell>
          <cell r="C717">
            <v>38411</v>
          </cell>
          <cell r="D717" t="str">
            <v>I001</v>
          </cell>
          <cell r="E717">
            <v>8067</v>
          </cell>
          <cell r="F717" t="str">
            <v>T.CARRERO           2DA.QNA</v>
          </cell>
          <cell r="G717">
            <v>3604901</v>
          </cell>
          <cell r="I717">
            <v>-4561787</v>
          </cell>
        </row>
        <row r="718">
          <cell r="A718">
            <v>839</v>
          </cell>
          <cell r="C718">
            <v>38411</v>
          </cell>
          <cell r="D718" t="str">
            <v>I001</v>
          </cell>
          <cell r="E718">
            <v>8068</v>
          </cell>
          <cell r="F718" t="str">
            <v>J.BLANCINO          2DA.QNA</v>
          </cell>
          <cell r="G718">
            <v>879901</v>
          </cell>
          <cell r="I718">
            <v>-3681886</v>
          </cell>
        </row>
        <row r="719">
          <cell r="A719">
            <v>840</v>
          </cell>
          <cell r="C719">
            <v>38411</v>
          </cell>
          <cell r="D719" t="str">
            <v>I001</v>
          </cell>
          <cell r="E719">
            <v>8069</v>
          </cell>
          <cell r="F719" t="str">
            <v>O.TOVAR             2DA.QNA</v>
          </cell>
          <cell r="G719">
            <v>2292901</v>
          </cell>
          <cell r="I719">
            <v>-1388985</v>
          </cell>
        </row>
        <row r="720">
          <cell r="A720">
            <v>841</v>
          </cell>
          <cell r="C720">
            <v>38411</v>
          </cell>
          <cell r="D720" t="str">
            <v>I001</v>
          </cell>
          <cell r="E720">
            <v>8070</v>
          </cell>
          <cell r="F720" t="str">
            <v>R.DELGADO           2DA.QNA</v>
          </cell>
          <cell r="G720">
            <v>879901</v>
          </cell>
          <cell r="I720">
            <v>-509084</v>
          </cell>
        </row>
        <row r="721">
          <cell r="A721">
            <v>842</v>
          </cell>
          <cell r="C721">
            <v>38411</v>
          </cell>
          <cell r="D721" t="str">
            <v>I001</v>
          </cell>
          <cell r="E721">
            <v>8071</v>
          </cell>
          <cell r="F721" t="str">
            <v>A.GUILLEN           2DA.QNA</v>
          </cell>
          <cell r="G721">
            <v>509084</v>
          </cell>
          <cell r="I721">
            <v>0</v>
          </cell>
        </row>
        <row r="722">
          <cell r="A722">
            <v>843</v>
          </cell>
          <cell r="F722" t="str">
            <v>TOTAL FEBRERO      ---------------&gt;</v>
          </cell>
          <cell r="G722">
            <v>47905827</v>
          </cell>
          <cell r="H722">
            <v>47905827</v>
          </cell>
          <cell r="I722">
            <v>0</v>
          </cell>
        </row>
        <row r="723">
          <cell r="A723">
            <v>844</v>
          </cell>
        </row>
        <row r="724">
          <cell r="A724">
            <v>845</v>
          </cell>
          <cell r="C724">
            <v>38442</v>
          </cell>
          <cell r="D724" t="str">
            <v>I001</v>
          </cell>
          <cell r="E724">
            <v>7294</v>
          </cell>
          <cell r="F724" t="str">
            <v>L.TERRERO 1ERA.QNA.</v>
          </cell>
          <cell r="G724">
            <v>1519000</v>
          </cell>
          <cell r="I724">
            <v>1519000</v>
          </cell>
        </row>
        <row r="725">
          <cell r="A725">
            <v>846</v>
          </cell>
          <cell r="C725">
            <v>38442</v>
          </cell>
          <cell r="D725" t="str">
            <v>I001</v>
          </cell>
          <cell r="E725">
            <v>7295</v>
          </cell>
          <cell r="F725" t="str">
            <v>G.ASTROS  1ERA.QNA.</v>
          </cell>
          <cell r="G725">
            <v>7560000</v>
          </cell>
          <cell r="I725">
            <v>9079000</v>
          </cell>
        </row>
        <row r="726">
          <cell r="A726">
            <v>847</v>
          </cell>
          <cell r="C726">
            <v>38442</v>
          </cell>
          <cell r="D726" t="str">
            <v>I001</v>
          </cell>
          <cell r="E726">
            <v>7296</v>
          </cell>
          <cell r="F726" t="str">
            <v>L.PIRELA  1ERA.QNA.</v>
          </cell>
          <cell r="G726">
            <v>5040000</v>
          </cell>
          <cell r="I726">
            <v>14119000</v>
          </cell>
        </row>
        <row r="727">
          <cell r="A727">
            <v>848</v>
          </cell>
          <cell r="C727">
            <v>38442</v>
          </cell>
          <cell r="D727" t="str">
            <v>I001</v>
          </cell>
          <cell r="E727">
            <v>7297</v>
          </cell>
          <cell r="F727" t="str">
            <v>B.BACLINI 1ERA.QNA.</v>
          </cell>
          <cell r="G727">
            <v>2100000</v>
          </cell>
          <cell r="I727">
            <v>16219000</v>
          </cell>
        </row>
        <row r="728">
          <cell r="A728">
            <v>849</v>
          </cell>
          <cell r="C728">
            <v>38442</v>
          </cell>
          <cell r="D728" t="str">
            <v>I001</v>
          </cell>
          <cell r="E728">
            <v>7298</v>
          </cell>
          <cell r="F728" t="str">
            <v>T.CARRERO 1ERA.QNA.</v>
          </cell>
          <cell r="G728">
            <v>3733000</v>
          </cell>
          <cell r="I728">
            <v>19952000</v>
          </cell>
        </row>
        <row r="729">
          <cell r="A729">
            <v>850</v>
          </cell>
          <cell r="C729">
            <v>38442</v>
          </cell>
          <cell r="D729" t="str">
            <v>I001</v>
          </cell>
          <cell r="E729">
            <v>7299</v>
          </cell>
          <cell r="F729" t="str">
            <v>J.BLANDIN 1ERA.QNA.</v>
          </cell>
          <cell r="G729">
            <v>840000</v>
          </cell>
          <cell r="I729">
            <v>20792000</v>
          </cell>
        </row>
        <row r="730">
          <cell r="A730">
            <v>851</v>
          </cell>
          <cell r="C730">
            <v>38442</v>
          </cell>
          <cell r="D730" t="str">
            <v>I001</v>
          </cell>
          <cell r="E730">
            <v>7300</v>
          </cell>
          <cell r="F730" t="str">
            <v>O.TOVAR   1ERA.QNA.</v>
          </cell>
          <cell r="G730">
            <v>2100000</v>
          </cell>
          <cell r="I730">
            <v>22892000</v>
          </cell>
        </row>
        <row r="731">
          <cell r="A731">
            <v>852</v>
          </cell>
          <cell r="C731">
            <v>38442</v>
          </cell>
          <cell r="D731" t="str">
            <v>I001</v>
          </cell>
          <cell r="E731">
            <v>7301</v>
          </cell>
          <cell r="F731" t="str">
            <v>R.DELGADO 1ERA.QNA.</v>
          </cell>
          <cell r="G731">
            <v>840000</v>
          </cell>
          <cell r="I731">
            <v>23732000</v>
          </cell>
        </row>
        <row r="732">
          <cell r="A732">
            <v>853</v>
          </cell>
          <cell r="C732">
            <v>38442</v>
          </cell>
          <cell r="D732" t="str">
            <v>I001</v>
          </cell>
          <cell r="E732">
            <v>7302</v>
          </cell>
          <cell r="F732" t="str">
            <v>A.GUILLEN 1ERA.QNA.</v>
          </cell>
          <cell r="G732">
            <v>509084</v>
          </cell>
          <cell r="I732">
            <v>24241084</v>
          </cell>
        </row>
        <row r="733">
          <cell r="A733">
            <v>854</v>
          </cell>
          <cell r="C733">
            <v>38442</v>
          </cell>
          <cell r="D733" t="str">
            <v>I001</v>
          </cell>
          <cell r="E733">
            <v>2528</v>
          </cell>
          <cell r="F733" t="str">
            <v>TERRERO LUIS      2DA.QNA</v>
          </cell>
          <cell r="G733">
            <v>1619542</v>
          </cell>
          <cell r="I733">
            <v>25860626</v>
          </cell>
        </row>
        <row r="734">
          <cell r="A734">
            <v>855</v>
          </cell>
          <cell r="C734">
            <v>38442</v>
          </cell>
          <cell r="D734" t="str">
            <v>I001</v>
          </cell>
          <cell r="E734">
            <v>2529</v>
          </cell>
          <cell r="F734" t="str">
            <v>ASTROS GUSTAVO    2DA.QNA.</v>
          </cell>
          <cell r="G734">
            <v>7476301</v>
          </cell>
          <cell r="I734">
            <v>33336927</v>
          </cell>
        </row>
        <row r="735">
          <cell r="A735">
            <v>856</v>
          </cell>
          <cell r="C735">
            <v>38442</v>
          </cell>
          <cell r="D735" t="str">
            <v>I001</v>
          </cell>
          <cell r="E735">
            <v>2530</v>
          </cell>
          <cell r="F735" t="str">
            <v>PIRELA LUIS       2DA.QNA.</v>
          </cell>
          <cell r="G735">
            <v>4247461</v>
          </cell>
          <cell r="I735">
            <v>37584388</v>
          </cell>
        </row>
        <row r="736">
          <cell r="A736">
            <v>857</v>
          </cell>
          <cell r="C736">
            <v>38442</v>
          </cell>
          <cell r="D736" t="str">
            <v>I001</v>
          </cell>
          <cell r="E736">
            <v>2531</v>
          </cell>
          <cell r="F736" t="str">
            <v>BACLINI B.        2DA.QNA.</v>
          </cell>
          <cell r="G736">
            <v>2154751</v>
          </cell>
          <cell r="I736">
            <v>39739139</v>
          </cell>
        </row>
        <row r="737">
          <cell r="A737">
            <v>858</v>
          </cell>
          <cell r="C737">
            <v>38442</v>
          </cell>
          <cell r="D737" t="str">
            <v>I001</v>
          </cell>
          <cell r="E737">
            <v>2532</v>
          </cell>
          <cell r="F737" t="str">
            <v>CARRETO TULIO     2DA.QNA.</v>
          </cell>
          <cell r="G737">
            <v>3604901</v>
          </cell>
          <cell r="I737">
            <v>43344040</v>
          </cell>
        </row>
        <row r="738">
          <cell r="A738">
            <v>859</v>
          </cell>
          <cell r="C738">
            <v>38442</v>
          </cell>
          <cell r="D738" t="str">
            <v>I001</v>
          </cell>
          <cell r="E738">
            <v>2533</v>
          </cell>
          <cell r="F738" t="str">
            <v>BLANDINO JORGE    2DA.QNA.</v>
          </cell>
          <cell r="G738">
            <v>879901</v>
          </cell>
          <cell r="I738">
            <v>44223941</v>
          </cell>
        </row>
        <row r="739">
          <cell r="A739">
            <v>860</v>
          </cell>
          <cell r="C739">
            <v>38442</v>
          </cell>
          <cell r="D739" t="str">
            <v>I001</v>
          </cell>
          <cell r="E739">
            <v>2534</v>
          </cell>
          <cell r="F739" t="str">
            <v>TOVAR OSCAR       2DA.QNA.</v>
          </cell>
          <cell r="G739">
            <v>2292901</v>
          </cell>
          <cell r="I739">
            <v>46516842</v>
          </cell>
        </row>
        <row r="740">
          <cell r="A740">
            <v>861</v>
          </cell>
          <cell r="C740">
            <v>38442</v>
          </cell>
          <cell r="D740" t="str">
            <v>I001</v>
          </cell>
          <cell r="E740">
            <v>2535</v>
          </cell>
          <cell r="F740" t="str">
            <v>DELGADO RONEL     2DA.QNA.</v>
          </cell>
          <cell r="G740">
            <v>879901</v>
          </cell>
          <cell r="I740">
            <v>47396743</v>
          </cell>
        </row>
        <row r="741">
          <cell r="A741">
            <v>862</v>
          </cell>
          <cell r="C741">
            <v>38442</v>
          </cell>
          <cell r="D741" t="str">
            <v>I001</v>
          </cell>
          <cell r="E741">
            <v>2536</v>
          </cell>
          <cell r="F741" t="str">
            <v>GUILLEN ALIRIO    2DA.QNA.</v>
          </cell>
          <cell r="G741">
            <v>509084</v>
          </cell>
          <cell r="I741">
            <v>47905827</v>
          </cell>
        </row>
        <row r="742">
          <cell r="A742">
            <v>872</v>
          </cell>
          <cell r="C742">
            <v>38442</v>
          </cell>
          <cell r="D742" t="str">
            <v>NM03</v>
          </cell>
          <cell r="F742" t="str">
            <v>NOM        NOMINA 1ERA.QNA.</v>
          </cell>
          <cell r="H742">
            <v>509084</v>
          </cell>
          <cell r="I742">
            <v>47396743</v>
          </cell>
        </row>
        <row r="743">
          <cell r="A743">
            <v>873</v>
          </cell>
          <cell r="C743">
            <v>38442</v>
          </cell>
          <cell r="D743" t="str">
            <v>NM03</v>
          </cell>
          <cell r="F743" t="str">
            <v>NOM        NOMINA  2DA.QNA.</v>
          </cell>
          <cell r="H743">
            <v>509084</v>
          </cell>
          <cell r="I743">
            <v>46887659</v>
          </cell>
        </row>
        <row r="744">
          <cell r="A744">
            <v>874</v>
          </cell>
          <cell r="C744">
            <v>38442</v>
          </cell>
          <cell r="D744" t="str">
            <v>NM03</v>
          </cell>
          <cell r="E744" t="str">
            <v>1ERA QNA</v>
          </cell>
          <cell r="F744" t="str">
            <v>NOMINA</v>
          </cell>
          <cell r="H744">
            <v>23732000</v>
          </cell>
          <cell r="I744">
            <v>23155659</v>
          </cell>
        </row>
        <row r="745">
          <cell r="A745">
            <v>875</v>
          </cell>
          <cell r="C745">
            <v>38442</v>
          </cell>
          <cell r="D745" t="str">
            <v>NM03</v>
          </cell>
          <cell r="E745" t="str">
            <v>2DA  QNA</v>
          </cell>
          <cell r="F745" t="str">
            <v>NOMINA</v>
          </cell>
          <cell r="H745">
            <v>23155659</v>
          </cell>
          <cell r="I745">
            <v>0</v>
          </cell>
        </row>
        <row r="746">
          <cell r="A746">
            <v>876</v>
          </cell>
          <cell r="F746" t="str">
            <v>TOTAL MARZO        ---------------&gt;</v>
          </cell>
          <cell r="G746">
            <v>47905827</v>
          </cell>
          <cell r="H746">
            <v>47905827</v>
          </cell>
          <cell r="I746">
            <v>0</v>
          </cell>
        </row>
        <row r="747">
          <cell r="A747">
            <v>877</v>
          </cell>
        </row>
        <row r="748">
          <cell r="A748">
            <v>878</v>
          </cell>
          <cell r="C748">
            <v>38472</v>
          </cell>
          <cell r="D748" t="str">
            <v>I001</v>
          </cell>
          <cell r="E748">
            <v>2564</v>
          </cell>
          <cell r="F748" t="str">
            <v>L.TERRERO 1ERA.QNA.</v>
          </cell>
          <cell r="G748">
            <v>1519000</v>
          </cell>
          <cell r="I748">
            <v>1519000</v>
          </cell>
        </row>
        <row r="749">
          <cell r="A749">
            <v>879</v>
          </cell>
          <cell r="C749">
            <v>38472</v>
          </cell>
          <cell r="D749" t="str">
            <v>I001</v>
          </cell>
          <cell r="E749">
            <v>2565</v>
          </cell>
          <cell r="F749" t="str">
            <v>G.ASTROS  1ERA.QNA.</v>
          </cell>
          <cell r="G749">
            <v>7560000</v>
          </cell>
          <cell r="I749">
            <v>9079000</v>
          </cell>
        </row>
        <row r="750">
          <cell r="A750">
            <v>880</v>
          </cell>
          <cell r="C750">
            <v>38472</v>
          </cell>
          <cell r="D750" t="str">
            <v>I001</v>
          </cell>
          <cell r="E750">
            <v>2566</v>
          </cell>
          <cell r="F750" t="str">
            <v>L.PIRELA  1ERA.QNA.</v>
          </cell>
          <cell r="G750">
            <v>5040000</v>
          </cell>
          <cell r="I750">
            <v>14119000</v>
          </cell>
        </row>
        <row r="751">
          <cell r="A751">
            <v>881</v>
          </cell>
          <cell r="C751">
            <v>38472</v>
          </cell>
          <cell r="D751" t="str">
            <v>I001</v>
          </cell>
          <cell r="E751">
            <v>2567</v>
          </cell>
          <cell r="F751" t="str">
            <v>B.BACLINI 1ERA.QNA.</v>
          </cell>
          <cell r="G751">
            <v>2100000</v>
          </cell>
          <cell r="I751">
            <v>16219000</v>
          </cell>
        </row>
        <row r="752">
          <cell r="A752">
            <v>882</v>
          </cell>
          <cell r="C752">
            <v>38472</v>
          </cell>
          <cell r="D752" t="str">
            <v>I001</v>
          </cell>
          <cell r="E752">
            <v>2568</v>
          </cell>
          <cell r="F752" t="str">
            <v>T.CARRERO 1ERA.QNA.</v>
          </cell>
          <cell r="G752">
            <v>3733000</v>
          </cell>
          <cell r="I752">
            <v>19952000</v>
          </cell>
        </row>
        <row r="753">
          <cell r="A753">
            <v>883</v>
          </cell>
          <cell r="C753">
            <v>38472</v>
          </cell>
          <cell r="D753" t="str">
            <v>I001</v>
          </cell>
          <cell r="E753">
            <v>2569</v>
          </cell>
          <cell r="F753" t="str">
            <v>J.BLANDIN 1ERA.QNA.</v>
          </cell>
          <cell r="G753">
            <v>840000</v>
          </cell>
          <cell r="I753">
            <v>20792000</v>
          </cell>
        </row>
        <row r="754">
          <cell r="A754">
            <v>884</v>
          </cell>
          <cell r="C754">
            <v>38472</v>
          </cell>
          <cell r="D754" t="str">
            <v>I001</v>
          </cell>
          <cell r="E754">
            <v>2570</v>
          </cell>
          <cell r="F754" t="str">
            <v>O.TOVAR   1ERA.QNA.</v>
          </cell>
          <cell r="G754">
            <v>2100000</v>
          </cell>
          <cell r="I754">
            <v>22892000</v>
          </cell>
        </row>
        <row r="755">
          <cell r="A755">
            <v>885</v>
          </cell>
          <cell r="C755">
            <v>38472</v>
          </cell>
          <cell r="D755" t="str">
            <v>I001</v>
          </cell>
          <cell r="E755">
            <v>2571</v>
          </cell>
          <cell r="F755" t="str">
            <v>R.DELGADO 1ERA.QNA.</v>
          </cell>
          <cell r="G755">
            <v>840000</v>
          </cell>
          <cell r="I755">
            <v>23732000</v>
          </cell>
        </row>
        <row r="756">
          <cell r="A756">
            <v>886</v>
          </cell>
          <cell r="C756">
            <v>38472</v>
          </cell>
          <cell r="D756" t="str">
            <v>I001</v>
          </cell>
          <cell r="E756">
            <v>2572</v>
          </cell>
          <cell r="F756" t="str">
            <v>B.GIRALDEZ1ERA.QNA.</v>
          </cell>
          <cell r="G756">
            <v>933000</v>
          </cell>
          <cell r="I756">
            <v>24665000</v>
          </cell>
        </row>
        <row r="757">
          <cell r="A757">
            <v>887</v>
          </cell>
          <cell r="C757">
            <v>38472</v>
          </cell>
          <cell r="D757" t="str">
            <v>I001</v>
          </cell>
          <cell r="E757">
            <v>2573</v>
          </cell>
          <cell r="F757" t="str">
            <v>A.GUILLEN 1ERA.QNA.</v>
          </cell>
          <cell r="G757">
            <v>509084</v>
          </cell>
          <cell r="I757">
            <v>25174084</v>
          </cell>
        </row>
        <row r="758">
          <cell r="A758">
            <v>888</v>
          </cell>
          <cell r="C758">
            <v>38472</v>
          </cell>
          <cell r="D758" t="str">
            <v>I001</v>
          </cell>
          <cell r="E758">
            <v>2799</v>
          </cell>
          <cell r="F758" t="str">
            <v>TERRERO LUIS      2DA.QNA</v>
          </cell>
          <cell r="G758">
            <v>1619542</v>
          </cell>
          <cell r="I758">
            <v>26793626</v>
          </cell>
        </row>
        <row r="759">
          <cell r="A759">
            <v>889</v>
          </cell>
          <cell r="C759">
            <v>38472</v>
          </cell>
          <cell r="D759" t="str">
            <v>I001</v>
          </cell>
          <cell r="E759">
            <v>2800</v>
          </cell>
          <cell r="F759" t="str">
            <v>ASTROS GUSTAVO    2DA.QNA.</v>
          </cell>
          <cell r="G759">
            <v>7476301</v>
          </cell>
          <cell r="I759">
            <v>34269927</v>
          </cell>
        </row>
        <row r="760">
          <cell r="A760">
            <v>890</v>
          </cell>
          <cell r="C760">
            <v>38472</v>
          </cell>
          <cell r="D760" t="str">
            <v>I001</v>
          </cell>
          <cell r="E760">
            <v>2801</v>
          </cell>
          <cell r="F760" t="str">
            <v>PIRELA LUIS       2DA.QNA.</v>
          </cell>
          <cell r="G760">
            <v>4247461</v>
          </cell>
          <cell r="I760">
            <v>38517388</v>
          </cell>
        </row>
        <row r="761">
          <cell r="A761">
            <v>891</v>
          </cell>
          <cell r="C761">
            <v>38472</v>
          </cell>
          <cell r="D761" t="str">
            <v>I001</v>
          </cell>
          <cell r="E761">
            <v>2803</v>
          </cell>
          <cell r="F761" t="str">
            <v>BACLINI B.        2DA.QNA.</v>
          </cell>
          <cell r="G761">
            <v>2154751</v>
          </cell>
          <cell r="I761">
            <v>40672139</v>
          </cell>
        </row>
        <row r="762">
          <cell r="A762">
            <v>892</v>
          </cell>
          <cell r="C762">
            <v>38472</v>
          </cell>
          <cell r="D762" t="str">
            <v>I001</v>
          </cell>
          <cell r="E762">
            <v>2804</v>
          </cell>
          <cell r="F762" t="str">
            <v>CARRETO TULIO     2DA.QNA.</v>
          </cell>
          <cell r="G762">
            <v>3604901</v>
          </cell>
          <cell r="I762">
            <v>44277040</v>
          </cell>
        </row>
        <row r="763">
          <cell r="A763">
            <v>893</v>
          </cell>
          <cell r="C763">
            <v>38472</v>
          </cell>
          <cell r="D763" t="str">
            <v>I001</v>
          </cell>
          <cell r="E763">
            <v>2805</v>
          </cell>
          <cell r="F763" t="str">
            <v>BLANDINO JORGE    2DA.QNA.</v>
          </cell>
          <cell r="G763">
            <v>879901</v>
          </cell>
          <cell r="I763">
            <v>45156941</v>
          </cell>
        </row>
        <row r="764">
          <cell r="A764">
            <v>894</v>
          </cell>
          <cell r="C764">
            <v>38472</v>
          </cell>
          <cell r="D764" t="str">
            <v>I001</v>
          </cell>
          <cell r="E764">
            <v>2806</v>
          </cell>
          <cell r="F764" t="str">
            <v>TOVAR OSCAR       2DA.QNA.</v>
          </cell>
          <cell r="G764">
            <v>2292901</v>
          </cell>
          <cell r="I764">
            <v>47449842</v>
          </cell>
        </row>
        <row r="765">
          <cell r="A765">
            <v>895</v>
          </cell>
          <cell r="C765">
            <v>38472</v>
          </cell>
          <cell r="D765" t="str">
            <v>I001</v>
          </cell>
          <cell r="E765">
            <v>2807</v>
          </cell>
          <cell r="F765" t="str">
            <v>DELGADO RONEL     2DA.QNA.</v>
          </cell>
          <cell r="G765">
            <v>879901</v>
          </cell>
          <cell r="I765">
            <v>48329743</v>
          </cell>
        </row>
        <row r="766">
          <cell r="A766">
            <v>896</v>
          </cell>
          <cell r="C766">
            <v>38472</v>
          </cell>
          <cell r="D766" t="str">
            <v>I001</v>
          </cell>
          <cell r="E766">
            <v>2808</v>
          </cell>
          <cell r="F766" t="str">
            <v>B.GIRALDEZ        2DA.QNA.</v>
          </cell>
          <cell r="G766">
            <v>1251568</v>
          </cell>
          <cell r="I766">
            <v>49581311</v>
          </cell>
        </row>
        <row r="767">
          <cell r="A767">
            <v>897</v>
          </cell>
          <cell r="C767">
            <v>38472</v>
          </cell>
          <cell r="D767" t="str">
            <v>I001</v>
          </cell>
          <cell r="E767">
            <v>2824</v>
          </cell>
          <cell r="F767" t="str">
            <v>A.GUILLEN 2DA.QNA.</v>
          </cell>
          <cell r="G767">
            <v>509084</v>
          </cell>
          <cell r="I767">
            <v>50090395</v>
          </cell>
        </row>
        <row r="768">
          <cell r="A768">
            <v>898</v>
          </cell>
          <cell r="C768">
            <v>38472</v>
          </cell>
          <cell r="D768" t="str">
            <v>NM04</v>
          </cell>
          <cell r="F768" t="str">
            <v>NOM        NOMINA 1ERA.QNA.</v>
          </cell>
          <cell r="H768">
            <v>509084</v>
          </cell>
          <cell r="I768">
            <v>49581311</v>
          </cell>
        </row>
        <row r="769">
          <cell r="A769">
            <v>899</v>
          </cell>
          <cell r="C769">
            <v>38472</v>
          </cell>
          <cell r="D769" t="str">
            <v>NM04</v>
          </cell>
          <cell r="F769" t="str">
            <v>NOM        NOMINA  2DA.QNA.</v>
          </cell>
          <cell r="H769">
            <v>509084</v>
          </cell>
          <cell r="I769">
            <v>49072227</v>
          </cell>
        </row>
        <row r="770">
          <cell r="A770">
            <v>900</v>
          </cell>
          <cell r="C770">
            <v>38472</v>
          </cell>
          <cell r="D770" t="str">
            <v>NM04</v>
          </cell>
          <cell r="E770" t="str">
            <v>1ERA QNA</v>
          </cell>
          <cell r="F770" t="str">
            <v>NOMINA</v>
          </cell>
          <cell r="H770">
            <v>24665000</v>
          </cell>
          <cell r="I770">
            <v>24407227</v>
          </cell>
        </row>
        <row r="771">
          <cell r="A771">
            <v>901</v>
          </cell>
          <cell r="C771">
            <v>38472</v>
          </cell>
          <cell r="D771" t="str">
            <v>NM04</v>
          </cell>
          <cell r="E771" t="str">
            <v>2DA  QNA</v>
          </cell>
          <cell r="F771" t="str">
            <v>NOMINA</v>
          </cell>
          <cell r="H771">
            <v>24407227</v>
          </cell>
          <cell r="I771">
            <v>0</v>
          </cell>
        </row>
        <row r="772">
          <cell r="A772">
            <v>902</v>
          </cell>
          <cell r="F772" t="str">
            <v>TOTAL ABRIL        ---------------&gt;</v>
          </cell>
          <cell r="G772">
            <v>50090395</v>
          </cell>
          <cell r="H772">
            <v>50090395</v>
          </cell>
          <cell r="I772">
            <v>0</v>
          </cell>
        </row>
        <row r="773">
          <cell r="A773">
            <v>903</v>
          </cell>
        </row>
        <row r="774">
          <cell r="A774">
            <v>904</v>
          </cell>
          <cell r="C774">
            <v>38503</v>
          </cell>
          <cell r="D774" t="str">
            <v>NM05</v>
          </cell>
          <cell r="E774" t="str">
            <v>1ERA QNA</v>
          </cell>
          <cell r="F774" t="str">
            <v>NOMINA</v>
          </cell>
          <cell r="H774">
            <v>20487000</v>
          </cell>
          <cell r="I774">
            <v>-20487000</v>
          </cell>
        </row>
        <row r="775">
          <cell r="A775">
            <v>905</v>
          </cell>
          <cell r="C775">
            <v>38503</v>
          </cell>
          <cell r="D775" t="str">
            <v>NM05</v>
          </cell>
          <cell r="E775" t="str">
            <v>2DA  QNA</v>
          </cell>
          <cell r="F775" t="str">
            <v>NOMINA</v>
          </cell>
          <cell r="H775">
            <v>20655577</v>
          </cell>
          <cell r="I775">
            <v>-41142577</v>
          </cell>
        </row>
        <row r="776">
          <cell r="A776">
            <v>906</v>
          </cell>
          <cell r="C776">
            <v>38503</v>
          </cell>
          <cell r="D776" t="str">
            <v>I001</v>
          </cell>
          <cell r="E776">
            <v>7099</v>
          </cell>
          <cell r="F776" t="str">
            <v>L.TERRERO 1ERA.QNA.</v>
          </cell>
          <cell r="G776">
            <v>1519000</v>
          </cell>
          <cell r="I776">
            <v>-39623577</v>
          </cell>
        </row>
        <row r="777">
          <cell r="A777">
            <v>907</v>
          </cell>
          <cell r="C777">
            <v>38503</v>
          </cell>
          <cell r="D777" t="str">
            <v>I001</v>
          </cell>
          <cell r="E777">
            <v>7100</v>
          </cell>
          <cell r="F777" t="str">
            <v>B.BACLINIA1ERA.QNA.</v>
          </cell>
          <cell r="G777">
            <v>2100000</v>
          </cell>
          <cell r="I777">
            <v>-37523577</v>
          </cell>
        </row>
        <row r="778">
          <cell r="A778">
            <v>908</v>
          </cell>
          <cell r="C778">
            <v>38503</v>
          </cell>
          <cell r="D778" t="str">
            <v>I001</v>
          </cell>
          <cell r="E778">
            <v>7101</v>
          </cell>
          <cell r="F778" t="str">
            <v>T.CARRERO 1ERA.QNA.</v>
          </cell>
          <cell r="G778">
            <v>3733000</v>
          </cell>
          <cell r="I778">
            <v>-33790577</v>
          </cell>
        </row>
        <row r="779">
          <cell r="A779">
            <v>909</v>
          </cell>
          <cell r="C779">
            <v>38503</v>
          </cell>
          <cell r="D779" t="str">
            <v>I001</v>
          </cell>
          <cell r="E779">
            <v>7102</v>
          </cell>
          <cell r="F779" t="str">
            <v>J.BLANDIN 1ERA.QNA.</v>
          </cell>
          <cell r="G779">
            <v>840000</v>
          </cell>
          <cell r="I779">
            <v>-32950577</v>
          </cell>
        </row>
        <row r="780">
          <cell r="A780">
            <v>910</v>
          </cell>
          <cell r="C780">
            <v>38503</v>
          </cell>
          <cell r="D780" t="str">
            <v>I001</v>
          </cell>
          <cell r="E780">
            <v>7103</v>
          </cell>
          <cell r="F780" t="str">
            <v>O.TOVAR   1ERA.QNA.</v>
          </cell>
          <cell r="G780">
            <v>2100000</v>
          </cell>
          <cell r="I780">
            <v>-30850577</v>
          </cell>
        </row>
        <row r="781">
          <cell r="A781">
            <v>911</v>
          </cell>
          <cell r="C781">
            <v>38503</v>
          </cell>
          <cell r="D781" t="str">
            <v>I001</v>
          </cell>
          <cell r="E781">
            <v>7104</v>
          </cell>
          <cell r="F781" t="str">
            <v>R.DELGADO 1ERA.QNA.</v>
          </cell>
          <cell r="G781">
            <v>840000</v>
          </cell>
          <cell r="I781">
            <v>-30010577</v>
          </cell>
        </row>
        <row r="782">
          <cell r="A782">
            <v>912</v>
          </cell>
          <cell r="C782">
            <v>38503</v>
          </cell>
          <cell r="D782" t="str">
            <v>I001</v>
          </cell>
          <cell r="E782">
            <v>7105</v>
          </cell>
          <cell r="F782" t="str">
            <v>B.GIRALDEZ1ERA.QNA.</v>
          </cell>
          <cell r="G782">
            <v>933000</v>
          </cell>
          <cell r="I782">
            <v>-29077577</v>
          </cell>
        </row>
        <row r="783">
          <cell r="A783">
            <v>913</v>
          </cell>
          <cell r="C783">
            <v>38503</v>
          </cell>
          <cell r="D783" t="str">
            <v>I001</v>
          </cell>
          <cell r="E783">
            <v>7124</v>
          </cell>
          <cell r="F783" t="str">
            <v>A.GUILLEN 1ERA QNA</v>
          </cell>
          <cell r="G783">
            <v>862000</v>
          </cell>
          <cell r="I783">
            <v>-28215577</v>
          </cell>
        </row>
        <row r="784">
          <cell r="A784">
            <v>914</v>
          </cell>
          <cell r="C784">
            <v>38503</v>
          </cell>
          <cell r="D784" t="str">
            <v>I001</v>
          </cell>
          <cell r="E784">
            <v>7125</v>
          </cell>
          <cell r="F784" t="str">
            <v>G.ASTROS  1ERA QNA</v>
          </cell>
          <cell r="G784">
            <v>7560000</v>
          </cell>
          <cell r="I784">
            <v>-20655577</v>
          </cell>
        </row>
        <row r="785">
          <cell r="A785">
            <v>915</v>
          </cell>
          <cell r="C785">
            <v>38503</v>
          </cell>
          <cell r="D785" t="str">
            <v>I001</v>
          </cell>
          <cell r="E785">
            <v>7155</v>
          </cell>
          <cell r="F785" t="str">
            <v>G.ASTROS  2DA QNA</v>
          </cell>
          <cell r="G785">
            <v>7460776</v>
          </cell>
          <cell r="I785">
            <v>-13194801</v>
          </cell>
        </row>
        <row r="786">
          <cell r="A786">
            <v>916</v>
          </cell>
          <cell r="C786">
            <v>38503</v>
          </cell>
          <cell r="D786" t="str">
            <v>I001</v>
          </cell>
          <cell r="E786">
            <v>7167</v>
          </cell>
          <cell r="F786" t="str">
            <v>TERRERO LUIS      2DA.QNA</v>
          </cell>
          <cell r="G786">
            <v>1604017</v>
          </cell>
          <cell r="I786">
            <v>-11590784</v>
          </cell>
        </row>
        <row r="787">
          <cell r="A787">
            <v>917</v>
          </cell>
          <cell r="C787">
            <v>38503</v>
          </cell>
          <cell r="D787" t="str">
            <v>I001</v>
          </cell>
          <cell r="E787">
            <v>7168</v>
          </cell>
          <cell r="F787" t="str">
            <v>BACLINI B.        2DA.QNA.</v>
          </cell>
          <cell r="G787">
            <v>2139226</v>
          </cell>
          <cell r="I787">
            <v>-9451558</v>
          </cell>
        </row>
        <row r="788">
          <cell r="A788">
            <v>918</v>
          </cell>
          <cell r="C788">
            <v>38503</v>
          </cell>
          <cell r="D788" t="str">
            <v>I001</v>
          </cell>
          <cell r="E788">
            <v>7161</v>
          </cell>
          <cell r="F788" t="str">
            <v>CARRETO TULIO     2DA.QNA.</v>
          </cell>
          <cell r="G788">
            <v>3589376</v>
          </cell>
          <cell r="I788">
            <v>-5862182</v>
          </cell>
        </row>
        <row r="789">
          <cell r="A789">
            <v>919</v>
          </cell>
          <cell r="C789">
            <v>38503</v>
          </cell>
          <cell r="D789" t="str">
            <v>I001</v>
          </cell>
          <cell r="E789">
            <v>7162</v>
          </cell>
          <cell r="F789" t="str">
            <v>BLANDINO JORGE    2DA.QNA.</v>
          </cell>
          <cell r="G789">
            <v>864376</v>
          </cell>
          <cell r="I789">
            <v>-4997806</v>
          </cell>
        </row>
        <row r="790">
          <cell r="A790">
            <v>920</v>
          </cell>
          <cell r="C790">
            <v>38503</v>
          </cell>
          <cell r="D790" t="str">
            <v>I001</v>
          </cell>
          <cell r="E790">
            <v>7163</v>
          </cell>
          <cell r="F790" t="str">
            <v>TOVAR OSCAR       2DA.QNA.</v>
          </cell>
          <cell r="G790">
            <v>2277376</v>
          </cell>
          <cell r="I790">
            <v>-2720430</v>
          </cell>
        </row>
        <row r="791">
          <cell r="A791">
            <v>930</v>
          </cell>
          <cell r="C791">
            <v>38503</v>
          </cell>
          <cell r="D791" t="str">
            <v>I001</v>
          </cell>
          <cell r="E791">
            <v>7164</v>
          </cell>
          <cell r="F791" t="str">
            <v>DELGADO RONEL     2DA.QNA.</v>
          </cell>
          <cell r="G791">
            <v>864376</v>
          </cell>
          <cell r="I791">
            <v>-1856054</v>
          </cell>
        </row>
        <row r="792">
          <cell r="A792">
            <v>931</v>
          </cell>
          <cell r="C792">
            <v>38503</v>
          </cell>
          <cell r="D792" t="str">
            <v>I001</v>
          </cell>
          <cell r="E792">
            <v>7165</v>
          </cell>
          <cell r="F792" t="str">
            <v>B.GIRALDEZ        2DA.QNA.</v>
          </cell>
          <cell r="G792">
            <v>969376</v>
          </cell>
          <cell r="I792">
            <v>-886678</v>
          </cell>
        </row>
        <row r="793">
          <cell r="A793">
            <v>932</v>
          </cell>
          <cell r="C793">
            <v>38503</v>
          </cell>
          <cell r="D793" t="str">
            <v>I001</v>
          </cell>
          <cell r="E793">
            <v>7166</v>
          </cell>
          <cell r="F793" t="str">
            <v>A.GUILLEN         2DA.QNA.</v>
          </cell>
          <cell r="G793">
            <v>886678</v>
          </cell>
          <cell r="I793">
            <v>0</v>
          </cell>
        </row>
        <row r="794">
          <cell r="A794">
            <v>933</v>
          </cell>
          <cell r="F794" t="str">
            <v>TOTAL MAYO         ---------------&gt;</v>
          </cell>
          <cell r="G794">
            <v>41142577</v>
          </cell>
          <cell r="H794">
            <v>41142577</v>
          </cell>
          <cell r="I794">
            <v>0</v>
          </cell>
        </row>
        <row r="795">
          <cell r="A795">
            <v>934</v>
          </cell>
        </row>
        <row r="796">
          <cell r="A796">
            <v>935</v>
          </cell>
          <cell r="C796">
            <v>38533</v>
          </cell>
          <cell r="D796" t="str">
            <v>I001</v>
          </cell>
          <cell r="E796">
            <v>4050</v>
          </cell>
          <cell r="F796" t="str">
            <v>L.TERRERO 1ERA.QNA.</v>
          </cell>
          <cell r="G796">
            <v>1519000</v>
          </cell>
          <cell r="I796">
            <v>1519000</v>
          </cell>
        </row>
        <row r="797">
          <cell r="A797">
            <v>936</v>
          </cell>
          <cell r="C797">
            <v>38533</v>
          </cell>
          <cell r="D797" t="str">
            <v>I001</v>
          </cell>
          <cell r="E797">
            <v>4051</v>
          </cell>
          <cell r="F797" t="str">
            <v>G.ASTROS  1ERA.QNA.</v>
          </cell>
          <cell r="G797">
            <v>8467000</v>
          </cell>
          <cell r="I797">
            <v>9986000</v>
          </cell>
        </row>
        <row r="798">
          <cell r="A798">
            <v>937</v>
          </cell>
          <cell r="C798">
            <v>38533</v>
          </cell>
          <cell r="D798" t="str">
            <v>I001</v>
          </cell>
          <cell r="E798">
            <v>4052</v>
          </cell>
          <cell r="F798" t="str">
            <v>B.BACLINIA1ERA.QNA.</v>
          </cell>
          <cell r="G798">
            <v>2352000</v>
          </cell>
          <cell r="I798">
            <v>12338000</v>
          </cell>
        </row>
        <row r="799">
          <cell r="A799">
            <v>938</v>
          </cell>
          <cell r="C799">
            <v>38533</v>
          </cell>
          <cell r="D799" t="str">
            <v>I001</v>
          </cell>
          <cell r="E799">
            <v>4053</v>
          </cell>
          <cell r="F799" t="str">
            <v>T.CARRERO 1ERA.QNA.</v>
          </cell>
          <cell r="G799">
            <v>4181000</v>
          </cell>
          <cell r="I799">
            <v>16519000</v>
          </cell>
        </row>
        <row r="800">
          <cell r="A800">
            <v>939</v>
          </cell>
          <cell r="C800">
            <v>38533</v>
          </cell>
          <cell r="D800" t="str">
            <v>I001</v>
          </cell>
          <cell r="E800">
            <v>4054</v>
          </cell>
          <cell r="F800" t="str">
            <v>J.BLANDIN 1ERA.QNA.</v>
          </cell>
          <cell r="G800">
            <v>840000</v>
          </cell>
          <cell r="I800">
            <v>17359000</v>
          </cell>
        </row>
        <row r="801">
          <cell r="A801">
            <v>940</v>
          </cell>
          <cell r="C801">
            <v>38533</v>
          </cell>
          <cell r="D801" t="str">
            <v>I001</v>
          </cell>
          <cell r="E801">
            <v>4055</v>
          </cell>
          <cell r="F801" t="str">
            <v>O.TOVAR   1ERA.QNA.</v>
          </cell>
          <cell r="G801">
            <v>2427000</v>
          </cell>
          <cell r="I801">
            <v>19786000</v>
          </cell>
        </row>
        <row r="802">
          <cell r="A802">
            <v>941</v>
          </cell>
          <cell r="C802">
            <v>38533</v>
          </cell>
          <cell r="D802" t="str">
            <v>I001</v>
          </cell>
          <cell r="E802">
            <v>4057</v>
          </cell>
          <cell r="F802" t="str">
            <v>R.DELGADO 1ERA.QNA.</v>
          </cell>
          <cell r="G802">
            <v>840000</v>
          </cell>
          <cell r="I802">
            <v>20626000</v>
          </cell>
        </row>
        <row r="803">
          <cell r="A803">
            <v>942</v>
          </cell>
          <cell r="C803">
            <v>38533</v>
          </cell>
          <cell r="D803" t="str">
            <v>I001</v>
          </cell>
          <cell r="E803">
            <v>4056</v>
          </cell>
          <cell r="F803" t="str">
            <v>B.GIRALDEZ1ERA.QNA.</v>
          </cell>
          <cell r="G803">
            <v>933000</v>
          </cell>
          <cell r="I803">
            <v>21559000</v>
          </cell>
        </row>
        <row r="804">
          <cell r="A804">
            <v>943</v>
          </cell>
          <cell r="C804">
            <v>38533</v>
          </cell>
          <cell r="D804" t="str">
            <v>I001</v>
          </cell>
          <cell r="E804">
            <v>4058</v>
          </cell>
          <cell r="F804" t="str">
            <v>A.GUILLEN 1ERA QNA.</v>
          </cell>
          <cell r="G804">
            <v>862000</v>
          </cell>
          <cell r="I804">
            <v>22421000</v>
          </cell>
        </row>
        <row r="805">
          <cell r="A805">
            <v>944</v>
          </cell>
          <cell r="C805">
            <v>38533</v>
          </cell>
          <cell r="D805" t="str">
            <v>I001</v>
          </cell>
          <cell r="E805">
            <v>4101</v>
          </cell>
          <cell r="F805" t="str">
            <v>TERRERO LUIS      2DA.QNA</v>
          </cell>
          <cell r="G805">
            <v>1619542</v>
          </cell>
          <cell r="I805">
            <v>24040542</v>
          </cell>
        </row>
        <row r="806">
          <cell r="A806">
            <v>945</v>
          </cell>
          <cell r="C806">
            <v>38533</v>
          </cell>
          <cell r="D806" t="str">
            <v>I001</v>
          </cell>
          <cell r="E806">
            <v>4102</v>
          </cell>
          <cell r="F806" t="str">
            <v>G.ASTROS          2DA QNA</v>
          </cell>
          <cell r="G806">
            <v>8381109</v>
          </cell>
          <cell r="I806">
            <v>32421651</v>
          </cell>
        </row>
        <row r="807">
          <cell r="A807">
            <v>946</v>
          </cell>
          <cell r="C807">
            <v>38533</v>
          </cell>
          <cell r="D807" t="str">
            <v>I001</v>
          </cell>
          <cell r="E807">
            <v>4103</v>
          </cell>
          <cell r="F807" t="str">
            <v>BACLINI B.        2DA.QNA.</v>
          </cell>
          <cell r="G807">
            <v>2420773</v>
          </cell>
          <cell r="I807">
            <v>34842424</v>
          </cell>
        </row>
        <row r="808">
          <cell r="A808">
            <v>947</v>
          </cell>
          <cell r="C808">
            <v>38533</v>
          </cell>
          <cell r="D808" t="str">
            <v>I001</v>
          </cell>
          <cell r="E808">
            <v>4104</v>
          </cell>
          <cell r="F808" t="str">
            <v>CARRERO TULIO     2DA.QNA.</v>
          </cell>
          <cell r="G808">
            <v>4044901</v>
          </cell>
          <cell r="I808">
            <v>38887325</v>
          </cell>
        </row>
        <row r="809">
          <cell r="A809">
            <v>948</v>
          </cell>
          <cell r="C809">
            <v>38533</v>
          </cell>
          <cell r="D809" t="str">
            <v>I001</v>
          </cell>
          <cell r="E809">
            <v>4105</v>
          </cell>
          <cell r="F809" t="str">
            <v>BLANDINO JORGE    2DA.QNA.</v>
          </cell>
          <cell r="G809">
            <v>1147201</v>
          </cell>
          <cell r="I809">
            <v>40034526</v>
          </cell>
        </row>
        <row r="810">
          <cell r="A810">
            <v>949</v>
          </cell>
          <cell r="C810">
            <v>38533</v>
          </cell>
          <cell r="D810" t="str">
            <v>I001</v>
          </cell>
          <cell r="E810">
            <v>4106</v>
          </cell>
          <cell r="F810" t="str">
            <v>TOVAR OSCAR       2DA.QNA.</v>
          </cell>
          <cell r="G810">
            <v>2658901</v>
          </cell>
          <cell r="I810">
            <v>42693427</v>
          </cell>
        </row>
        <row r="811">
          <cell r="A811">
            <v>950</v>
          </cell>
          <cell r="C811">
            <v>38533</v>
          </cell>
          <cell r="D811" t="str">
            <v>I001</v>
          </cell>
          <cell r="E811">
            <v>4107</v>
          </cell>
          <cell r="F811" t="str">
            <v>DELGADO RONEL     2DA.QNA.</v>
          </cell>
          <cell r="G811">
            <v>1147201</v>
          </cell>
          <cell r="I811">
            <v>43840628</v>
          </cell>
        </row>
        <row r="812">
          <cell r="A812">
            <v>951</v>
          </cell>
          <cell r="C812">
            <v>38533</v>
          </cell>
          <cell r="D812" t="str">
            <v>I001</v>
          </cell>
          <cell r="E812">
            <v>4108</v>
          </cell>
          <cell r="F812" t="str">
            <v>B.GIRALDEZ        2DA.QNA.</v>
          </cell>
          <cell r="G812">
            <v>984901</v>
          </cell>
          <cell r="I812">
            <v>44825529</v>
          </cell>
        </row>
        <row r="813">
          <cell r="A813">
            <v>952</v>
          </cell>
          <cell r="C813">
            <v>38533</v>
          </cell>
          <cell r="D813" t="str">
            <v>I001</v>
          </cell>
          <cell r="E813">
            <v>4109</v>
          </cell>
          <cell r="F813" t="str">
            <v>A.GUILLEN         2DA.QNA.</v>
          </cell>
          <cell r="G813">
            <v>1121676</v>
          </cell>
          <cell r="I813">
            <v>45947205</v>
          </cell>
        </row>
        <row r="814">
          <cell r="A814">
            <v>953</v>
          </cell>
          <cell r="C814">
            <v>38533</v>
          </cell>
          <cell r="D814" t="str">
            <v>NM06</v>
          </cell>
          <cell r="E814" t="str">
            <v>1ERA QNA</v>
          </cell>
          <cell r="F814" t="str">
            <v>NOMINA</v>
          </cell>
          <cell r="H814">
            <v>22421000</v>
          </cell>
          <cell r="I814">
            <v>23526205</v>
          </cell>
        </row>
        <row r="815">
          <cell r="A815">
            <v>954</v>
          </cell>
          <cell r="C815">
            <v>38533</v>
          </cell>
          <cell r="D815" t="str">
            <v>NM06</v>
          </cell>
          <cell r="E815" t="str">
            <v>2DA  QNA</v>
          </cell>
          <cell r="F815" t="str">
            <v>NOMINA</v>
          </cell>
          <cell r="H815">
            <v>23526205</v>
          </cell>
          <cell r="I815">
            <v>0</v>
          </cell>
        </row>
        <row r="816">
          <cell r="A816">
            <v>955</v>
          </cell>
          <cell r="F816" t="str">
            <v>TOTAL JUNIO        ---------------&gt;</v>
          </cell>
          <cell r="G816">
            <v>45947205</v>
          </cell>
          <cell r="H816">
            <v>45947205</v>
          </cell>
          <cell r="I816">
            <v>0</v>
          </cell>
        </row>
        <row r="817">
          <cell r="A817">
            <v>956</v>
          </cell>
        </row>
        <row r="818">
          <cell r="A818">
            <v>957</v>
          </cell>
          <cell r="C818">
            <v>38564</v>
          </cell>
          <cell r="D818" t="str">
            <v>NM07</v>
          </cell>
          <cell r="E818" t="str">
            <v>1ERA QNA</v>
          </cell>
          <cell r="F818" t="str">
            <v>NOMINA</v>
          </cell>
          <cell r="H818">
            <v>21559000</v>
          </cell>
          <cell r="I818">
            <v>-21559000</v>
          </cell>
        </row>
        <row r="819">
          <cell r="A819">
            <v>958</v>
          </cell>
          <cell r="C819">
            <v>38564</v>
          </cell>
          <cell r="D819" t="str">
            <v>NM07</v>
          </cell>
          <cell r="E819" t="str">
            <v>2DA  QNA</v>
          </cell>
          <cell r="F819" t="str">
            <v>NOMINA</v>
          </cell>
          <cell r="H819">
            <v>27279136.829999998</v>
          </cell>
          <cell r="I819">
            <v>-48838136.829999998</v>
          </cell>
        </row>
        <row r="820">
          <cell r="A820">
            <v>959</v>
          </cell>
          <cell r="C820">
            <v>38564</v>
          </cell>
          <cell r="D820" t="str">
            <v>I001</v>
          </cell>
          <cell r="E820">
            <v>4568</v>
          </cell>
          <cell r="F820" t="str">
            <v>L.TERRERO         1ERA.QNA.</v>
          </cell>
          <cell r="G820">
            <v>1519000</v>
          </cell>
          <cell r="I820">
            <v>-47319136.829999998</v>
          </cell>
        </row>
        <row r="821">
          <cell r="A821">
            <v>960</v>
          </cell>
          <cell r="C821">
            <v>38564</v>
          </cell>
          <cell r="D821" t="str">
            <v>I001</v>
          </cell>
          <cell r="E821">
            <v>4569</v>
          </cell>
          <cell r="F821" t="str">
            <v>G.ASTROS          1ERA.QNA.</v>
          </cell>
          <cell r="G821">
            <v>8467000</v>
          </cell>
          <cell r="I821">
            <v>-38852136.829999998</v>
          </cell>
        </row>
        <row r="822">
          <cell r="A822">
            <v>961</v>
          </cell>
          <cell r="C822">
            <v>38564</v>
          </cell>
          <cell r="D822" t="str">
            <v>I001</v>
          </cell>
          <cell r="E822">
            <v>4567</v>
          </cell>
          <cell r="F822" t="str">
            <v>B.BACLINI         1ERA.QNA.</v>
          </cell>
          <cell r="G822">
            <v>2352000</v>
          </cell>
          <cell r="I822">
            <v>-36500136.829999998</v>
          </cell>
        </row>
        <row r="823">
          <cell r="A823">
            <v>962</v>
          </cell>
          <cell r="C823">
            <v>38564</v>
          </cell>
          <cell r="D823" t="str">
            <v>I001</v>
          </cell>
          <cell r="E823">
            <v>4570</v>
          </cell>
          <cell r="F823" t="str">
            <v>T.CARRERO         1ERA.QNA.</v>
          </cell>
          <cell r="G823">
            <v>4181000</v>
          </cell>
          <cell r="I823">
            <v>-32319136.829999998</v>
          </cell>
        </row>
        <row r="824">
          <cell r="A824">
            <v>963</v>
          </cell>
          <cell r="C824">
            <v>38564</v>
          </cell>
          <cell r="D824" t="str">
            <v>I001</v>
          </cell>
          <cell r="E824">
            <v>4571</v>
          </cell>
          <cell r="F824" t="str">
            <v>J.BLANDINO        1ERA.QNA.</v>
          </cell>
          <cell r="G824">
            <v>840000</v>
          </cell>
          <cell r="I824">
            <v>-31479136.829999998</v>
          </cell>
        </row>
        <row r="825">
          <cell r="A825">
            <v>964</v>
          </cell>
          <cell r="C825">
            <v>38564</v>
          </cell>
          <cell r="D825" t="str">
            <v>I001</v>
          </cell>
          <cell r="E825">
            <v>4572</v>
          </cell>
          <cell r="F825" t="str">
            <v>O.TOVAR           1ERA.QNA.</v>
          </cell>
          <cell r="G825">
            <v>2427000</v>
          </cell>
          <cell r="I825">
            <v>-29052136.829999998</v>
          </cell>
        </row>
        <row r="826">
          <cell r="A826">
            <v>965</v>
          </cell>
          <cell r="C826">
            <v>38564</v>
          </cell>
          <cell r="D826" t="str">
            <v>I001</v>
          </cell>
          <cell r="E826">
            <v>4573</v>
          </cell>
          <cell r="F826" t="str">
            <v>R.DELGADO         1ERA.QNA.</v>
          </cell>
          <cell r="G826">
            <v>840000</v>
          </cell>
          <cell r="I826">
            <v>-28212136.829999998</v>
          </cell>
        </row>
        <row r="827">
          <cell r="A827">
            <v>966</v>
          </cell>
          <cell r="C827">
            <v>38564</v>
          </cell>
          <cell r="D827" t="str">
            <v>I001</v>
          </cell>
          <cell r="E827">
            <v>4574</v>
          </cell>
          <cell r="F827" t="str">
            <v>B.GIRALDEZ        1ERA.QNA.</v>
          </cell>
          <cell r="G827">
            <v>933000</v>
          </cell>
          <cell r="I827">
            <v>-27279136.829999998</v>
          </cell>
        </row>
        <row r="828">
          <cell r="A828">
            <v>967</v>
          </cell>
          <cell r="C828">
            <v>38564</v>
          </cell>
          <cell r="D828" t="str">
            <v>I001</v>
          </cell>
          <cell r="E828">
            <v>4577</v>
          </cell>
          <cell r="F828" t="str">
            <v>A.GUILLEN 1ERA QNA.</v>
          </cell>
          <cell r="G828">
            <v>1016525</v>
          </cell>
          <cell r="I828">
            <v>-26262611.829999998</v>
          </cell>
        </row>
        <row r="829">
          <cell r="A829">
            <v>968</v>
          </cell>
          <cell r="C829">
            <v>38564</v>
          </cell>
          <cell r="D829" t="str">
            <v>I001</v>
          </cell>
          <cell r="E829">
            <v>4577</v>
          </cell>
          <cell r="F829" t="str">
            <v>A.GUILLEN VACACIONES</v>
          </cell>
          <cell r="G829">
            <v>3858082.83</v>
          </cell>
          <cell r="I829">
            <v>-22404529</v>
          </cell>
        </row>
        <row r="830">
          <cell r="A830">
            <v>969</v>
          </cell>
          <cell r="C830">
            <v>38564</v>
          </cell>
          <cell r="D830" t="str">
            <v>I001</v>
          </cell>
          <cell r="E830">
            <v>4604</v>
          </cell>
          <cell r="F830" t="str">
            <v>G.ASTROS          2DA QNA</v>
          </cell>
          <cell r="G830">
            <v>8381109</v>
          </cell>
          <cell r="I830">
            <v>-14023420</v>
          </cell>
        </row>
        <row r="831">
          <cell r="A831">
            <v>970</v>
          </cell>
          <cell r="C831">
            <v>38564</v>
          </cell>
          <cell r="D831" t="str">
            <v>I001</v>
          </cell>
          <cell r="E831">
            <v>4605</v>
          </cell>
          <cell r="F831" t="str">
            <v>BACLINI B.        2DA.QNA.</v>
          </cell>
          <cell r="G831">
            <v>2420773</v>
          </cell>
          <cell r="I831">
            <v>-11602647</v>
          </cell>
        </row>
        <row r="832">
          <cell r="A832">
            <v>971</v>
          </cell>
          <cell r="C832">
            <v>38564</v>
          </cell>
          <cell r="D832" t="str">
            <v>I001</v>
          </cell>
          <cell r="E832">
            <v>4606</v>
          </cell>
          <cell r="F832" t="str">
            <v>CARRERO TULIO     2DA.QNA.</v>
          </cell>
          <cell r="G832">
            <v>4044901</v>
          </cell>
          <cell r="I832">
            <v>-7557746</v>
          </cell>
        </row>
        <row r="833">
          <cell r="A833">
            <v>972</v>
          </cell>
          <cell r="C833">
            <v>38564</v>
          </cell>
          <cell r="D833" t="str">
            <v>I001</v>
          </cell>
          <cell r="E833">
            <v>4607</v>
          </cell>
          <cell r="F833" t="str">
            <v>BLANDINO JORGE    2DA.QNA.</v>
          </cell>
          <cell r="G833">
            <v>1147201</v>
          </cell>
          <cell r="I833">
            <v>-6410545</v>
          </cell>
        </row>
        <row r="834">
          <cell r="A834">
            <v>973</v>
          </cell>
          <cell r="C834">
            <v>38564</v>
          </cell>
          <cell r="D834" t="str">
            <v>I001</v>
          </cell>
          <cell r="E834">
            <v>4608</v>
          </cell>
          <cell r="F834" t="str">
            <v>TOVAR OSCAR       2DA.QNA.</v>
          </cell>
          <cell r="G834">
            <v>2658901</v>
          </cell>
          <cell r="I834">
            <v>-3751644</v>
          </cell>
        </row>
        <row r="835">
          <cell r="A835">
            <v>974</v>
          </cell>
          <cell r="C835">
            <v>38564</v>
          </cell>
          <cell r="D835" t="str">
            <v>I001</v>
          </cell>
          <cell r="E835">
            <v>4609</v>
          </cell>
          <cell r="F835" t="str">
            <v>DELGADO RONEL     2DA.QNA.</v>
          </cell>
          <cell r="G835">
            <v>1147201</v>
          </cell>
          <cell r="I835">
            <v>-2604443</v>
          </cell>
        </row>
        <row r="836">
          <cell r="A836">
            <v>975</v>
          </cell>
          <cell r="C836">
            <v>38564</v>
          </cell>
          <cell r="D836" t="str">
            <v>I001</v>
          </cell>
          <cell r="E836">
            <v>4610</v>
          </cell>
          <cell r="F836" t="str">
            <v>B.GIRALDEZ        2DA.QNA.</v>
          </cell>
          <cell r="G836">
            <v>984901</v>
          </cell>
          <cell r="I836">
            <v>-1619542</v>
          </cell>
        </row>
        <row r="837">
          <cell r="A837">
            <v>976</v>
          </cell>
          <cell r="C837">
            <v>38564</v>
          </cell>
          <cell r="D837" t="str">
            <v>I001</v>
          </cell>
          <cell r="E837">
            <v>4611</v>
          </cell>
          <cell r="F837" t="str">
            <v>A.GUILLEN         2DA.QNA.</v>
          </cell>
          <cell r="G837">
            <v>1121676</v>
          </cell>
          <cell r="I837">
            <v>-497866</v>
          </cell>
        </row>
        <row r="838">
          <cell r="A838">
            <v>977</v>
          </cell>
          <cell r="C838">
            <v>38564</v>
          </cell>
          <cell r="D838" t="str">
            <v>I001</v>
          </cell>
          <cell r="E838">
            <v>4614</v>
          </cell>
          <cell r="F838" t="str">
            <v>L.TERRERO        2DA.QNA.</v>
          </cell>
          <cell r="G838">
            <v>1619542</v>
          </cell>
          <cell r="I838">
            <v>1121676</v>
          </cell>
        </row>
        <row r="839">
          <cell r="A839">
            <v>978</v>
          </cell>
          <cell r="F839" t="str">
            <v>TOTAL JULIO        ---------------&gt;</v>
          </cell>
          <cell r="G839">
            <v>49959812.829999998</v>
          </cell>
          <cell r="H839">
            <v>48838136.829999998</v>
          </cell>
          <cell r="I839">
            <v>1121676</v>
          </cell>
        </row>
        <row r="840">
          <cell r="A840">
            <v>988</v>
          </cell>
        </row>
        <row r="841">
          <cell r="A841">
            <v>989</v>
          </cell>
          <cell r="C841">
            <v>38595</v>
          </cell>
          <cell r="D841" t="str">
            <v>I001</v>
          </cell>
          <cell r="E841">
            <v>4630</v>
          </cell>
          <cell r="F841" t="str">
            <v>L.TERRERO         1ERA.QNA.</v>
          </cell>
          <cell r="G841">
            <v>1627500</v>
          </cell>
          <cell r="I841">
            <v>2749176</v>
          </cell>
        </row>
        <row r="842">
          <cell r="A842">
            <v>990</v>
          </cell>
          <cell r="C842">
            <v>38595</v>
          </cell>
          <cell r="D842" t="str">
            <v>I001</v>
          </cell>
          <cell r="E842">
            <v>4631</v>
          </cell>
          <cell r="F842" t="str">
            <v>G.ASTROS          1ERA.QNA.</v>
          </cell>
          <cell r="G842">
            <v>9072000</v>
          </cell>
          <cell r="I842">
            <v>11821176</v>
          </cell>
        </row>
        <row r="843">
          <cell r="A843">
            <v>991</v>
          </cell>
          <cell r="C843">
            <v>38595</v>
          </cell>
          <cell r="D843" t="str">
            <v>I001</v>
          </cell>
          <cell r="E843">
            <v>4632</v>
          </cell>
          <cell r="F843" t="str">
            <v>B.BACLINI         1ERA.QNA.</v>
          </cell>
          <cell r="G843">
            <v>2520000</v>
          </cell>
          <cell r="I843">
            <v>14341176</v>
          </cell>
        </row>
        <row r="844">
          <cell r="A844">
            <v>992</v>
          </cell>
          <cell r="C844">
            <v>38595</v>
          </cell>
          <cell r="D844" t="str">
            <v>I001</v>
          </cell>
          <cell r="E844">
            <v>4633</v>
          </cell>
          <cell r="F844" t="str">
            <v>T.CARRERO         1ERA.QNA.</v>
          </cell>
          <cell r="G844">
            <v>4480000</v>
          </cell>
          <cell r="I844">
            <v>18821176</v>
          </cell>
        </row>
        <row r="845">
          <cell r="A845">
            <v>993</v>
          </cell>
          <cell r="C845">
            <v>38595</v>
          </cell>
          <cell r="D845" t="str">
            <v>I001</v>
          </cell>
          <cell r="E845">
            <v>4634</v>
          </cell>
          <cell r="F845" t="str">
            <v>J.BLANDINO        1ERA.QNA.</v>
          </cell>
          <cell r="G845">
            <v>1035000</v>
          </cell>
          <cell r="I845">
            <v>19856176</v>
          </cell>
        </row>
        <row r="846">
          <cell r="A846">
            <v>994</v>
          </cell>
          <cell r="C846">
            <v>38595</v>
          </cell>
          <cell r="D846" t="str">
            <v>I001</v>
          </cell>
          <cell r="E846">
            <v>4635</v>
          </cell>
          <cell r="F846" t="str">
            <v>O.TOVAR           1ERA.QNA.</v>
          </cell>
          <cell r="G846">
            <v>2600000</v>
          </cell>
          <cell r="I846">
            <v>22456176</v>
          </cell>
        </row>
        <row r="847">
          <cell r="A847">
            <v>995</v>
          </cell>
          <cell r="C847">
            <v>38595</v>
          </cell>
          <cell r="D847" t="str">
            <v>I001</v>
          </cell>
          <cell r="E847">
            <v>4636</v>
          </cell>
          <cell r="F847" t="str">
            <v>R.DELGADO         1ERA.QNA.</v>
          </cell>
          <cell r="G847">
            <v>1035000</v>
          </cell>
          <cell r="I847">
            <v>23491176</v>
          </cell>
        </row>
        <row r="848">
          <cell r="A848">
            <v>996</v>
          </cell>
          <cell r="C848">
            <v>38595</v>
          </cell>
          <cell r="D848" t="str">
            <v>I001</v>
          </cell>
          <cell r="E848">
            <v>4637</v>
          </cell>
          <cell r="F848" t="str">
            <v>B.GIRALDEZ        1ERA.QNA.</v>
          </cell>
          <cell r="G848">
            <v>1000000</v>
          </cell>
          <cell r="I848">
            <v>24491176</v>
          </cell>
        </row>
        <row r="849">
          <cell r="A849">
            <v>997</v>
          </cell>
          <cell r="C849">
            <v>38595</v>
          </cell>
          <cell r="D849" t="str">
            <v>I001</v>
          </cell>
          <cell r="E849">
            <v>8712</v>
          </cell>
          <cell r="F849" t="str">
            <v>L.TERRERO         2DA QNA</v>
          </cell>
          <cell r="G849">
            <v>1495017</v>
          </cell>
          <cell r="I849">
            <v>25986193</v>
          </cell>
        </row>
        <row r="850">
          <cell r="A850">
            <v>998</v>
          </cell>
          <cell r="C850">
            <v>38595</v>
          </cell>
          <cell r="D850" t="str">
            <v>I001</v>
          </cell>
          <cell r="E850">
            <v>8713</v>
          </cell>
          <cell r="F850" t="str">
            <v>G.ASTROS          2DA QNA</v>
          </cell>
          <cell r="G850">
            <v>7760584</v>
          </cell>
          <cell r="I850">
            <v>33746777</v>
          </cell>
        </row>
        <row r="851">
          <cell r="A851">
            <v>999</v>
          </cell>
          <cell r="C851">
            <v>38595</v>
          </cell>
          <cell r="D851" t="str">
            <v>I001</v>
          </cell>
          <cell r="E851">
            <v>8714</v>
          </cell>
          <cell r="F851" t="str">
            <v>BACLINI B.        2DA.QNA.</v>
          </cell>
          <cell r="G851">
            <v>2237248</v>
          </cell>
          <cell r="I851">
            <v>35984025</v>
          </cell>
        </row>
        <row r="852">
          <cell r="A852">
            <v>1000</v>
          </cell>
          <cell r="C852">
            <v>38595</v>
          </cell>
          <cell r="D852" t="str">
            <v>I001</v>
          </cell>
          <cell r="E852">
            <v>8715</v>
          </cell>
          <cell r="F852" t="str">
            <v>CARRERO TULIO     2DA.QNA.</v>
          </cell>
          <cell r="G852">
            <v>3730376</v>
          </cell>
          <cell r="I852">
            <v>39714401</v>
          </cell>
        </row>
        <row r="853">
          <cell r="A853">
            <v>1001</v>
          </cell>
          <cell r="C853">
            <v>38595</v>
          </cell>
          <cell r="D853" t="str">
            <v>I001</v>
          </cell>
          <cell r="E853">
            <v>8716</v>
          </cell>
          <cell r="F853" t="str">
            <v>BLANDINO JORGE    2DA.QNA.</v>
          </cell>
          <cell r="G853">
            <v>936676</v>
          </cell>
          <cell r="I853">
            <v>40651077</v>
          </cell>
        </row>
        <row r="854">
          <cell r="A854">
            <v>1002</v>
          </cell>
          <cell r="C854">
            <v>38595</v>
          </cell>
          <cell r="D854" t="str">
            <v>I001</v>
          </cell>
          <cell r="E854">
            <v>8717</v>
          </cell>
          <cell r="F854" t="str">
            <v>TOVAR OSCAR       2DA.QNA.</v>
          </cell>
          <cell r="G854">
            <v>2470376</v>
          </cell>
          <cell r="I854">
            <v>43121453</v>
          </cell>
        </row>
        <row r="855">
          <cell r="A855">
            <v>1003</v>
          </cell>
          <cell r="C855">
            <v>38595</v>
          </cell>
          <cell r="D855" t="str">
            <v>I001</v>
          </cell>
          <cell r="E855">
            <v>8718</v>
          </cell>
          <cell r="F855" t="str">
            <v>DELGADO RONEL     2DA.QNA.</v>
          </cell>
          <cell r="G855">
            <v>936676</v>
          </cell>
          <cell r="I855">
            <v>44058129</v>
          </cell>
        </row>
        <row r="856">
          <cell r="A856">
            <v>1004</v>
          </cell>
          <cell r="C856">
            <v>38595</v>
          </cell>
          <cell r="D856" t="str">
            <v>I001</v>
          </cell>
          <cell r="E856">
            <v>8720</v>
          </cell>
          <cell r="F856" t="str">
            <v>B.GIRALDEZ        2DA.QNA.</v>
          </cell>
          <cell r="G856">
            <v>902376</v>
          </cell>
          <cell r="I856">
            <v>44960505</v>
          </cell>
        </row>
        <row r="857">
          <cell r="A857">
            <v>1005</v>
          </cell>
          <cell r="C857">
            <v>38595</v>
          </cell>
          <cell r="D857" t="str">
            <v>NM08</v>
          </cell>
          <cell r="E857" t="str">
            <v>1ERA QNA</v>
          </cell>
          <cell r="F857" t="str">
            <v>NOMINA</v>
          </cell>
          <cell r="H857">
            <v>24491676</v>
          </cell>
          <cell r="I857">
            <v>20468829</v>
          </cell>
        </row>
        <row r="858">
          <cell r="A858">
            <v>1006</v>
          </cell>
          <cell r="C858">
            <v>38595</v>
          </cell>
          <cell r="D858" t="str">
            <v>NM08</v>
          </cell>
          <cell r="E858" t="str">
            <v>2DA  QNA</v>
          </cell>
          <cell r="F858" t="str">
            <v>NOMINA</v>
          </cell>
          <cell r="H858">
            <v>20469329</v>
          </cell>
          <cell r="I858">
            <v>-500</v>
          </cell>
        </row>
        <row r="859">
          <cell r="A859">
            <v>1007</v>
          </cell>
          <cell r="F859" t="str">
            <v>TOTAL AGOSTO       ---------------&gt;</v>
          </cell>
          <cell r="G859">
            <v>43838829</v>
          </cell>
          <cell r="H859">
            <v>44961005</v>
          </cell>
          <cell r="I859">
            <v>-500</v>
          </cell>
        </row>
        <row r="860">
          <cell r="A860">
            <v>1008</v>
          </cell>
        </row>
        <row r="861">
          <cell r="A861">
            <v>1009</v>
          </cell>
          <cell r="C861" t="str">
            <v>NOMINA PO</v>
          </cell>
          <cell r="D861" t="str">
            <v>R PAGAR</v>
          </cell>
          <cell r="F861" t="str">
            <v>TOTAL AL 31/08/05 ----------------&gt;</v>
          </cell>
          <cell r="G861">
            <v>369229892.82999998</v>
          </cell>
          <cell r="H861">
            <v>369230392.82999998</v>
          </cell>
          <cell r="I861">
            <v>-500</v>
          </cell>
        </row>
        <row r="862">
          <cell r="A862">
            <v>1010</v>
          </cell>
        </row>
        <row r="863">
          <cell r="A863">
            <v>1011</v>
          </cell>
          <cell r="C863" t="str">
            <v>CODIGO:2.</v>
          </cell>
          <cell r="D863" t="str">
            <v>1.5.3009</v>
          </cell>
          <cell r="E863">
            <v>0.1</v>
          </cell>
        </row>
        <row r="864">
          <cell r="A864">
            <v>1012</v>
          </cell>
          <cell r="C864" t="str">
            <v>NOMBRE:SE</v>
          </cell>
          <cell r="D864" t="str">
            <v>GURO SOC</v>
          </cell>
          <cell r="E864" t="str">
            <v>IAL</v>
          </cell>
        </row>
        <row r="865">
          <cell r="A865">
            <v>1013</v>
          </cell>
          <cell r="F865" t="str">
            <v>TOTAL AL 31/12/04 ----------------&gt;</v>
          </cell>
          <cell r="I865">
            <v>-3067846.4</v>
          </cell>
        </row>
        <row r="866">
          <cell r="A866">
            <v>1014</v>
          </cell>
          <cell r="C866">
            <v>38383</v>
          </cell>
          <cell r="D866" t="str">
            <v>NM01</v>
          </cell>
          <cell r="E866" t="str">
            <v>SSO</v>
          </cell>
          <cell r="F866" t="str">
            <v>SSO        NOMINA 1ERA.QNA.</v>
          </cell>
          <cell r="H866">
            <v>8308</v>
          </cell>
          <cell r="I866">
            <v>-3076154.4</v>
          </cell>
        </row>
        <row r="867">
          <cell r="A867">
            <v>1015</v>
          </cell>
          <cell r="C867">
            <v>38383</v>
          </cell>
          <cell r="D867" t="str">
            <v>NM01</v>
          </cell>
          <cell r="E867" t="str">
            <v>PF</v>
          </cell>
          <cell r="F867" t="str">
            <v>PF         NOMINA 1ERA.QNA.</v>
          </cell>
          <cell r="H867">
            <v>1038</v>
          </cell>
          <cell r="I867">
            <v>-3077192.4</v>
          </cell>
        </row>
        <row r="868">
          <cell r="A868">
            <v>1016</v>
          </cell>
          <cell r="C868">
            <v>38383</v>
          </cell>
          <cell r="D868" t="str">
            <v>NM01</v>
          </cell>
          <cell r="E868" t="str">
            <v>SSO</v>
          </cell>
          <cell r="F868" t="str">
            <v>SSO        NOMINA  2DA.QNA.</v>
          </cell>
          <cell r="H868">
            <v>8308</v>
          </cell>
          <cell r="I868">
            <v>-3085500.4</v>
          </cell>
        </row>
        <row r="869">
          <cell r="A869">
            <v>1017</v>
          </cell>
          <cell r="C869">
            <v>38383</v>
          </cell>
          <cell r="D869" t="str">
            <v>NM01</v>
          </cell>
          <cell r="E869" t="str">
            <v>PF</v>
          </cell>
          <cell r="F869" t="str">
            <v>PF         NOMINA  2DA.QNA.</v>
          </cell>
          <cell r="H869">
            <v>1038</v>
          </cell>
          <cell r="I869">
            <v>-3086538.4</v>
          </cell>
        </row>
        <row r="870">
          <cell r="A870">
            <v>1018</v>
          </cell>
          <cell r="C870">
            <v>38383</v>
          </cell>
          <cell r="D870" t="str">
            <v>NM01</v>
          </cell>
          <cell r="E870" t="str">
            <v>ADM</v>
          </cell>
          <cell r="F870" t="str">
            <v>NOMINA</v>
          </cell>
          <cell r="H870">
            <v>413994</v>
          </cell>
          <cell r="I870">
            <v>-3500532.4</v>
          </cell>
        </row>
        <row r="871">
          <cell r="A871">
            <v>1019</v>
          </cell>
          <cell r="C871">
            <v>38383</v>
          </cell>
          <cell r="D871" t="str">
            <v>NM01</v>
          </cell>
          <cell r="E871" t="str">
            <v>ADM</v>
          </cell>
          <cell r="F871" t="str">
            <v>NOMINA</v>
          </cell>
          <cell r="H871">
            <v>51750</v>
          </cell>
          <cell r="I871">
            <v>-3552282.4</v>
          </cell>
        </row>
        <row r="872">
          <cell r="A872">
            <v>1020</v>
          </cell>
          <cell r="F872" t="str">
            <v>TOTAL ENERO        ---------------&gt;</v>
          </cell>
          <cell r="G872">
            <v>0</v>
          </cell>
          <cell r="H872">
            <v>484436</v>
          </cell>
          <cell r="I872">
            <v>-3552282.4</v>
          </cell>
        </row>
        <row r="873">
          <cell r="A873">
            <v>1021</v>
          </cell>
        </row>
        <row r="874">
          <cell r="A874">
            <v>1022</v>
          </cell>
          <cell r="C874">
            <v>38411</v>
          </cell>
          <cell r="D874" t="str">
            <v>NM02</v>
          </cell>
          <cell r="E874" t="str">
            <v>SSO</v>
          </cell>
          <cell r="F874" t="str">
            <v>SSO        NOMINA 1ERA.QNA.</v>
          </cell>
          <cell r="H874">
            <v>8308</v>
          </cell>
          <cell r="I874">
            <v>-3560590.4</v>
          </cell>
        </row>
        <row r="875">
          <cell r="A875">
            <v>1023</v>
          </cell>
          <cell r="C875">
            <v>38411</v>
          </cell>
          <cell r="D875" t="str">
            <v>NM02</v>
          </cell>
          <cell r="E875" t="str">
            <v>PF</v>
          </cell>
          <cell r="F875" t="str">
            <v>PF         NOMINA 1ERA.QNA.</v>
          </cell>
          <cell r="H875">
            <v>1038</v>
          </cell>
          <cell r="I875">
            <v>-3561628.4</v>
          </cell>
        </row>
        <row r="876">
          <cell r="A876">
            <v>1024</v>
          </cell>
          <cell r="C876">
            <v>38411</v>
          </cell>
          <cell r="D876" t="str">
            <v>NM02</v>
          </cell>
          <cell r="E876" t="str">
            <v>SSO</v>
          </cell>
          <cell r="F876" t="str">
            <v>SSO        NOMINA  2DA.QNA.</v>
          </cell>
          <cell r="H876">
            <v>8308</v>
          </cell>
          <cell r="I876">
            <v>-3569936.4</v>
          </cell>
        </row>
        <row r="877">
          <cell r="A877">
            <v>1025</v>
          </cell>
          <cell r="C877">
            <v>38411</v>
          </cell>
          <cell r="D877" t="str">
            <v>NM02</v>
          </cell>
          <cell r="E877" t="str">
            <v>PF</v>
          </cell>
          <cell r="F877" t="str">
            <v>PF         NOMINA  2DA.QNA.</v>
          </cell>
          <cell r="H877">
            <v>1038</v>
          </cell>
          <cell r="I877">
            <v>-3570974.4</v>
          </cell>
        </row>
        <row r="878">
          <cell r="A878">
            <v>1026</v>
          </cell>
          <cell r="C878">
            <v>38411</v>
          </cell>
          <cell r="D878" t="str">
            <v>NM02</v>
          </cell>
          <cell r="E878" t="str">
            <v>SSO Y PF</v>
          </cell>
          <cell r="F878" t="str">
            <v>ACUMULACION MENSUAL</v>
          </cell>
          <cell r="H878">
            <v>65944</v>
          </cell>
          <cell r="I878">
            <v>-3636918.4</v>
          </cell>
        </row>
        <row r="879">
          <cell r="A879">
            <v>1027</v>
          </cell>
          <cell r="C879">
            <v>38411</v>
          </cell>
          <cell r="D879" t="str">
            <v>NM02</v>
          </cell>
          <cell r="E879" t="str">
            <v>ADM</v>
          </cell>
          <cell r="F879" t="str">
            <v>NOMINA</v>
          </cell>
          <cell r="H879">
            <v>441592</v>
          </cell>
          <cell r="I879">
            <v>-4078510.4</v>
          </cell>
        </row>
        <row r="880">
          <cell r="A880">
            <v>1028</v>
          </cell>
          <cell r="C880">
            <v>38411</v>
          </cell>
          <cell r="D880" t="str">
            <v>NM02</v>
          </cell>
          <cell r="E880" t="str">
            <v>ADM</v>
          </cell>
          <cell r="F880" t="str">
            <v>NOMINA</v>
          </cell>
          <cell r="H880">
            <v>55200</v>
          </cell>
          <cell r="I880">
            <v>-4133710.4</v>
          </cell>
        </row>
        <row r="881">
          <cell r="A881">
            <v>1029</v>
          </cell>
          <cell r="C881">
            <v>38411</v>
          </cell>
          <cell r="D881" t="str">
            <v>NM02</v>
          </cell>
          <cell r="E881" t="str">
            <v>SSO</v>
          </cell>
          <cell r="F881" t="str">
            <v>ACUMULACION MENSUAL</v>
          </cell>
          <cell r="H881">
            <v>1026855.2</v>
          </cell>
          <cell r="I881">
            <v>-5160565.5999999996</v>
          </cell>
        </row>
        <row r="882">
          <cell r="A882">
            <v>1030</v>
          </cell>
          <cell r="C882">
            <v>38411</v>
          </cell>
          <cell r="D882" t="str">
            <v>NM02</v>
          </cell>
          <cell r="E882" t="str">
            <v>PF</v>
          </cell>
          <cell r="F882" t="str">
            <v>ACUMULACION MENSUAL</v>
          </cell>
          <cell r="H882">
            <v>158699.31</v>
          </cell>
          <cell r="I882">
            <v>-5319264.91</v>
          </cell>
        </row>
        <row r="883">
          <cell r="A883">
            <v>1031</v>
          </cell>
          <cell r="F883" t="str">
            <v>TOTAL FEBRERO      ---------------&gt;</v>
          </cell>
          <cell r="G883">
            <v>0</v>
          </cell>
          <cell r="H883">
            <v>1766982.51</v>
          </cell>
          <cell r="I883">
            <v>-5319264.91</v>
          </cell>
        </row>
        <row r="884">
          <cell r="A884">
            <v>1032</v>
          </cell>
        </row>
        <row r="885">
          <cell r="A885">
            <v>1033</v>
          </cell>
          <cell r="C885">
            <v>38442</v>
          </cell>
          <cell r="D885" t="str">
            <v>NM03</v>
          </cell>
          <cell r="E885" t="str">
            <v>SSO</v>
          </cell>
          <cell r="F885" t="str">
            <v>SSO        NOMINA 1ERA.QNA.</v>
          </cell>
          <cell r="H885">
            <v>8308</v>
          </cell>
          <cell r="I885">
            <v>-5327572.91</v>
          </cell>
        </row>
        <row r="886">
          <cell r="A886">
            <v>1034</v>
          </cell>
          <cell r="C886">
            <v>38442</v>
          </cell>
          <cell r="D886" t="str">
            <v>NM03</v>
          </cell>
          <cell r="E886" t="str">
            <v>PF</v>
          </cell>
          <cell r="F886" t="str">
            <v>PF         NOMINA 1ERA.QNA.</v>
          </cell>
          <cell r="H886">
            <v>1038</v>
          </cell>
          <cell r="I886">
            <v>-5328610.91</v>
          </cell>
        </row>
        <row r="887">
          <cell r="A887">
            <v>1035</v>
          </cell>
          <cell r="C887">
            <v>38442</v>
          </cell>
          <cell r="D887" t="str">
            <v>NM03</v>
          </cell>
          <cell r="E887" t="str">
            <v>SSO</v>
          </cell>
          <cell r="F887" t="str">
            <v>SSO        NOMINA  2DA.QNA.</v>
          </cell>
          <cell r="H887">
            <v>8308</v>
          </cell>
          <cell r="I887">
            <v>-5336918.91</v>
          </cell>
        </row>
        <row r="888">
          <cell r="A888">
            <v>1036</v>
          </cell>
          <cell r="C888">
            <v>38442</v>
          </cell>
          <cell r="D888" t="str">
            <v>NM03</v>
          </cell>
          <cell r="E888" t="str">
            <v>PF</v>
          </cell>
          <cell r="F888" t="str">
            <v>PF         NOMINA  2DA.QNA.</v>
          </cell>
          <cell r="H888">
            <v>1038</v>
          </cell>
          <cell r="I888">
            <v>-5337956.91</v>
          </cell>
        </row>
        <row r="889">
          <cell r="A889">
            <v>1046</v>
          </cell>
          <cell r="C889">
            <v>38442</v>
          </cell>
          <cell r="D889" t="str">
            <v>NM03</v>
          </cell>
          <cell r="E889" t="str">
            <v>SSO Y PF</v>
          </cell>
          <cell r="F889" t="str">
            <v>ACUMULACION MENSUAL</v>
          </cell>
          <cell r="H889">
            <v>65944</v>
          </cell>
          <cell r="I889">
            <v>-5403900.9100000001</v>
          </cell>
        </row>
        <row r="890">
          <cell r="A890">
            <v>1047</v>
          </cell>
          <cell r="C890">
            <v>38442</v>
          </cell>
          <cell r="D890" t="str">
            <v>NM03</v>
          </cell>
          <cell r="E890" t="str">
            <v>ADM</v>
          </cell>
          <cell r="F890" t="str">
            <v>NOMINA</v>
          </cell>
          <cell r="H890">
            <v>441592</v>
          </cell>
          <cell r="I890">
            <v>-5845492.9100000001</v>
          </cell>
        </row>
        <row r="891">
          <cell r="A891">
            <v>1048</v>
          </cell>
          <cell r="C891">
            <v>38442</v>
          </cell>
          <cell r="D891" t="str">
            <v>NM03</v>
          </cell>
          <cell r="E891" t="str">
            <v>ADM</v>
          </cell>
          <cell r="F891" t="str">
            <v>NOMINA</v>
          </cell>
          <cell r="H891">
            <v>55200</v>
          </cell>
          <cell r="I891">
            <v>-5900692.9100000001</v>
          </cell>
        </row>
        <row r="892">
          <cell r="A892">
            <v>1049</v>
          </cell>
          <cell r="C892">
            <v>38442</v>
          </cell>
          <cell r="D892" t="str">
            <v>NM03</v>
          </cell>
          <cell r="E892" t="str">
            <v>SSO</v>
          </cell>
          <cell r="F892" t="str">
            <v>ACUMULACION MENSUAL</v>
          </cell>
          <cell r="H892">
            <v>1026855.2</v>
          </cell>
          <cell r="I892">
            <v>-6927548.1100000003</v>
          </cell>
        </row>
        <row r="893">
          <cell r="A893">
            <v>1050</v>
          </cell>
          <cell r="C893">
            <v>38442</v>
          </cell>
          <cell r="D893" t="str">
            <v>NM03</v>
          </cell>
          <cell r="E893" t="str">
            <v>PF</v>
          </cell>
          <cell r="F893" t="str">
            <v>ACUMULACION MENSUAL</v>
          </cell>
          <cell r="H893">
            <v>158699.31</v>
          </cell>
          <cell r="I893">
            <v>-7086247.4199999999</v>
          </cell>
        </row>
        <row r="894">
          <cell r="A894">
            <v>1051</v>
          </cell>
          <cell r="F894" t="str">
            <v>TOTAL MARZO        ---------------&gt;</v>
          </cell>
          <cell r="G894">
            <v>0</v>
          </cell>
          <cell r="H894">
            <v>1766982.51</v>
          </cell>
          <cell r="I894">
            <v>-7086247.4199999999</v>
          </cell>
        </row>
        <row r="895">
          <cell r="A895">
            <v>1052</v>
          </cell>
        </row>
        <row r="896">
          <cell r="A896">
            <v>1053</v>
          </cell>
          <cell r="C896">
            <v>38472</v>
          </cell>
          <cell r="D896" t="str">
            <v>I001</v>
          </cell>
          <cell r="E896">
            <v>2818</v>
          </cell>
          <cell r="F896" t="str">
            <v>IVSS MES 09/2004</v>
          </cell>
          <cell r="G896">
            <v>476505.7</v>
          </cell>
          <cell r="I896">
            <v>-6609741.7199999997</v>
          </cell>
        </row>
        <row r="897">
          <cell r="A897">
            <v>1054</v>
          </cell>
          <cell r="C897">
            <v>38472</v>
          </cell>
          <cell r="D897" t="str">
            <v>I001</v>
          </cell>
          <cell r="E897">
            <v>2819</v>
          </cell>
          <cell r="F897" t="str">
            <v>IVSS MES 10/2004</v>
          </cell>
          <cell r="G897">
            <v>1706067.9</v>
          </cell>
          <cell r="I897">
            <v>-4903673.82</v>
          </cell>
        </row>
        <row r="898">
          <cell r="A898">
            <v>1055</v>
          </cell>
          <cell r="C898">
            <v>38472</v>
          </cell>
          <cell r="D898" t="str">
            <v>I001</v>
          </cell>
          <cell r="E898">
            <v>2820</v>
          </cell>
          <cell r="F898" t="str">
            <v>IVSS MES 11/2004</v>
          </cell>
          <cell r="G898">
            <v>885272.8</v>
          </cell>
          <cell r="I898">
            <v>-4018401.02</v>
          </cell>
        </row>
        <row r="899">
          <cell r="A899">
            <v>1056</v>
          </cell>
          <cell r="C899">
            <v>38472</v>
          </cell>
          <cell r="D899" t="str">
            <v>I001</v>
          </cell>
          <cell r="E899">
            <v>2821</v>
          </cell>
          <cell r="F899" t="str">
            <v>IVSS MES 12/2004</v>
          </cell>
          <cell r="G899">
            <v>708767.85</v>
          </cell>
          <cell r="I899">
            <v>-3309633.17</v>
          </cell>
        </row>
        <row r="900">
          <cell r="A900">
            <v>1057</v>
          </cell>
          <cell r="C900">
            <v>38472</v>
          </cell>
          <cell r="D900" t="str">
            <v>I001</v>
          </cell>
          <cell r="E900">
            <v>2823</v>
          </cell>
          <cell r="F900" t="str">
            <v>IVSS MES 02/2005</v>
          </cell>
          <cell r="G900">
            <v>1426753.05</v>
          </cell>
          <cell r="I900">
            <v>-1882880.12</v>
          </cell>
        </row>
        <row r="901">
          <cell r="A901">
            <v>1058</v>
          </cell>
          <cell r="C901">
            <v>38472</v>
          </cell>
          <cell r="D901" t="str">
            <v>NM04</v>
          </cell>
          <cell r="E901" t="str">
            <v>SSO</v>
          </cell>
          <cell r="F901" t="str">
            <v>SSO        NOMINA 1ERA.QNA.</v>
          </cell>
          <cell r="H901">
            <v>8308</v>
          </cell>
          <cell r="I901">
            <v>-1891188.12</v>
          </cell>
        </row>
        <row r="902">
          <cell r="A902">
            <v>1059</v>
          </cell>
          <cell r="C902">
            <v>38472</v>
          </cell>
          <cell r="D902" t="str">
            <v>NM04</v>
          </cell>
          <cell r="E902" t="str">
            <v>PF</v>
          </cell>
          <cell r="F902" t="str">
            <v>PF         NOMINA 1ERA.QNA.</v>
          </cell>
          <cell r="H902">
            <v>1038</v>
          </cell>
          <cell r="I902">
            <v>-1892226.12</v>
          </cell>
        </row>
        <row r="903">
          <cell r="A903">
            <v>1060</v>
          </cell>
          <cell r="C903">
            <v>38472</v>
          </cell>
          <cell r="D903" t="str">
            <v>NM04</v>
          </cell>
          <cell r="E903" t="str">
            <v>SSO</v>
          </cell>
          <cell r="F903" t="str">
            <v>SSO        NOMINA  2DA.QNA.</v>
          </cell>
          <cell r="H903">
            <v>8308</v>
          </cell>
          <cell r="I903">
            <v>-1900534.12</v>
          </cell>
        </row>
        <row r="904">
          <cell r="A904">
            <v>1061</v>
          </cell>
          <cell r="C904">
            <v>38472</v>
          </cell>
          <cell r="D904" t="str">
            <v>NM04</v>
          </cell>
          <cell r="E904" t="str">
            <v>PF</v>
          </cell>
          <cell r="F904" t="str">
            <v>PF         NOMINA  2DA.QNA.</v>
          </cell>
          <cell r="H904">
            <v>1038</v>
          </cell>
          <cell r="I904">
            <v>-1901572.12</v>
          </cell>
        </row>
        <row r="905">
          <cell r="A905">
            <v>1062</v>
          </cell>
          <cell r="C905">
            <v>38472</v>
          </cell>
          <cell r="D905" t="str">
            <v>NM04</v>
          </cell>
          <cell r="E905" t="str">
            <v>SSO Y PF</v>
          </cell>
          <cell r="F905" t="str">
            <v>ACUMULACION MENSUAL</v>
          </cell>
          <cell r="H905">
            <v>65944</v>
          </cell>
          <cell r="I905">
            <v>-1967516.12</v>
          </cell>
        </row>
        <row r="906">
          <cell r="A906">
            <v>1063</v>
          </cell>
          <cell r="C906">
            <v>38472</v>
          </cell>
          <cell r="D906" t="str">
            <v>NM04</v>
          </cell>
          <cell r="E906" t="str">
            <v>ADM</v>
          </cell>
          <cell r="F906" t="str">
            <v>NOMINA</v>
          </cell>
          <cell r="H906">
            <v>496791</v>
          </cell>
          <cell r="I906">
            <v>-2464307.12</v>
          </cell>
        </row>
        <row r="907">
          <cell r="A907">
            <v>1064</v>
          </cell>
          <cell r="C907">
            <v>38472</v>
          </cell>
          <cell r="D907" t="str">
            <v>NM04</v>
          </cell>
          <cell r="E907" t="str">
            <v>ADM</v>
          </cell>
          <cell r="F907" t="str">
            <v>NOMINA</v>
          </cell>
          <cell r="H907">
            <v>62100</v>
          </cell>
          <cell r="I907">
            <v>-2526407.12</v>
          </cell>
        </row>
        <row r="908">
          <cell r="A908">
            <v>1065</v>
          </cell>
          <cell r="C908">
            <v>38472</v>
          </cell>
          <cell r="D908" t="str">
            <v>NM04</v>
          </cell>
          <cell r="E908" t="str">
            <v>SSO</v>
          </cell>
          <cell r="F908" t="str">
            <v>ACUMULACION MENSUAL</v>
          </cell>
          <cell r="H908">
            <v>1026855.2</v>
          </cell>
          <cell r="I908">
            <v>-3553262.32</v>
          </cell>
        </row>
        <row r="909">
          <cell r="A909">
            <v>1066</v>
          </cell>
          <cell r="C909">
            <v>38472</v>
          </cell>
          <cell r="D909" t="str">
            <v>NM04</v>
          </cell>
          <cell r="E909" t="str">
            <v>PF</v>
          </cell>
          <cell r="F909" t="str">
            <v>ACUMULACION MENSUAL</v>
          </cell>
          <cell r="H909">
            <v>158699.31</v>
          </cell>
          <cell r="I909">
            <v>-3711961.63</v>
          </cell>
        </row>
        <row r="910">
          <cell r="A910">
            <v>1067</v>
          </cell>
          <cell r="F910" t="str">
            <v>TOTAL ABRIL        ---------------&gt;</v>
          </cell>
          <cell r="G910">
            <v>5203367.3</v>
          </cell>
          <cell r="H910">
            <v>1829081.51</v>
          </cell>
          <cell r="I910">
            <v>-3711961.63</v>
          </cell>
        </row>
        <row r="911">
          <cell r="A911">
            <v>1068</v>
          </cell>
        </row>
        <row r="912">
          <cell r="A912">
            <v>1069</v>
          </cell>
          <cell r="C912">
            <v>38503</v>
          </cell>
          <cell r="D912" t="str">
            <v>NM05</v>
          </cell>
          <cell r="E912" t="str">
            <v>ADM</v>
          </cell>
          <cell r="F912" t="str">
            <v>NOMINA</v>
          </cell>
          <cell r="H912">
            <v>596207</v>
          </cell>
          <cell r="I912">
            <v>-4308168.63</v>
          </cell>
        </row>
        <row r="913">
          <cell r="A913">
            <v>1070</v>
          </cell>
          <cell r="C913">
            <v>38503</v>
          </cell>
          <cell r="D913" t="str">
            <v>NM05</v>
          </cell>
          <cell r="E913" t="str">
            <v>ADM</v>
          </cell>
          <cell r="F913" t="str">
            <v>NOMINA</v>
          </cell>
          <cell r="H913">
            <v>74527</v>
          </cell>
          <cell r="I913">
            <v>-4382695.63</v>
          </cell>
        </row>
        <row r="914">
          <cell r="A914">
            <v>1071</v>
          </cell>
          <cell r="C914">
            <v>38503</v>
          </cell>
          <cell r="D914" t="str">
            <v>NM05</v>
          </cell>
          <cell r="E914" t="str">
            <v>SSO</v>
          </cell>
          <cell r="F914" t="str">
            <v>ACUMULACION MENSUAL</v>
          </cell>
          <cell r="H914">
            <v>1793976</v>
          </cell>
          <cell r="I914">
            <v>-6176671.6299999999</v>
          </cell>
        </row>
        <row r="915">
          <cell r="A915">
            <v>1072</v>
          </cell>
          <cell r="C915">
            <v>38503</v>
          </cell>
          <cell r="D915" t="str">
            <v>NM05</v>
          </cell>
          <cell r="E915" t="str">
            <v>PF</v>
          </cell>
          <cell r="F915" t="str">
            <v>ACUMULACION MENSUAL</v>
          </cell>
          <cell r="H915">
            <v>237360</v>
          </cell>
          <cell r="I915">
            <v>-6414031.6299999999</v>
          </cell>
        </row>
        <row r="916">
          <cell r="A916">
            <v>1073</v>
          </cell>
          <cell r="C916">
            <v>38503</v>
          </cell>
          <cell r="D916" t="str">
            <v>I001</v>
          </cell>
          <cell r="E916">
            <v>2822</v>
          </cell>
          <cell r="F916" t="str">
            <v>I.V.S.S. 01/05</v>
          </cell>
          <cell r="G916">
            <v>6167978.8499999996</v>
          </cell>
          <cell r="I916">
            <v>-246052.78</v>
          </cell>
        </row>
        <row r="917">
          <cell r="A917">
            <v>1074</v>
          </cell>
          <cell r="F917" t="str">
            <v>TOTAL MAYO         ---------------&gt;</v>
          </cell>
          <cell r="G917">
            <v>6167978.8499999996</v>
          </cell>
          <cell r="H917">
            <v>2702070</v>
          </cell>
          <cell r="I917">
            <v>-246052.78</v>
          </cell>
        </row>
        <row r="918">
          <cell r="A918">
            <v>1075</v>
          </cell>
        </row>
        <row r="919">
          <cell r="A919">
            <v>1076</v>
          </cell>
          <cell r="C919">
            <v>38533</v>
          </cell>
          <cell r="D919" t="str">
            <v>AJ01</v>
          </cell>
          <cell r="F919" t="str">
            <v>L.PIRELA LIQUIDACION</v>
          </cell>
          <cell r="H919">
            <v>13800</v>
          </cell>
          <cell r="I919">
            <v>-259852.78</v>
          </cell>
        </row>
        <row r="920">
          <cell r="A920">
            <v>1077</v>
          </cell>
          <cell r="C920">
            <v>38533</v>
          </cell>
          <cell r="D920" t="str">
            <v>AJ01</v>
          </cell>
          <cell r="F920" t="str">
            <v>L.PIRELA LIQUIDACION</v>
          </cell>
          <cell r="H920">
            <v>1725</v>
          </cell>
          <cell r="I920">
            <v>-261577.78</v>
          </cell>
        </row>
        <row r="921">
          <cell r="A921">
            <v>1078</v>
          </cell>
          <cell r="C921">
            <v>38533</v>
          </cell>
          <cell r="D921" t="str">
            <v>NM06</v>
          </cell>
          <cell r="E921" t="str">
            <v>ADM</v>
          </cell>
          <cell r="F921" t="str">
            <v>NOMINA</v>
          </cell>
          <cell r="H921">
            <v>476964</v>
          </cell>
          <cell r="I921">
            <v>-738541.78</v>
          </cell>
        </row>
        <row r="922">
          <cell r="A922">
            <v>1079</v>
          </cell>
          <cell r="C922">
            <v>38533</v>
          </cell>
          <cell r="D922" t="str">
            <v>NM06</v>
          </cell>
          <cell r="E922" t="str">
            <v>ADM</v>
          </cell>
          <cell r="F922" t="str">
            <v>NOMINA</v>
          </cell>
          <cell r="H922">
            <v>59622</v>
          </cell>
          <cell r="I922">
            <v>-798163.78</v>
          </cell>
        </row>
        <row r="923">
          <cell r="A923">
            <v>1080</v>
          </cell>
          <cell r="C923">
            <v>38533</v>
          </cell>
          <cell r="D923" t="str">
            <v>NM06</v>
          </cell>
          <cell r="E923" t="str">
            <v>SSO</v>
          </cell>
          <cell r="F923" t="str">
            <v>ACUMULACION MENSUAL</v>
          </cell>
          <cell r="H923">
            <v>1550135</v>
          </cell>
          <cell r="I923">
            <v>-2348298.7799999998</v>
          </cell>
        </row>
        <row r="924">
          <cell r="A924">
            <v>1081</v>
          </cell>
          <cell r="C924">
            <v>38533</v>
          </cell>
          <cell r="D924" t="str">
            <v>NM06</v>
          </cell>
          <cell r="E924" t="str">
            <v>PF</v>
          </cell>
          <cell r="F924" t="str">
            <v>ACUMULACION MENSUAL</v>
          </cell>
          <cell r="H924">
            <v>205100</v>
          </cell>
          <cell r="I924">
            <v>-2553398.7799999998</v>
          </cell>
        </row>
        <row r="925">
          <cell r="A925">
            <v>1082</v>
          </cell>
          <cell r="F925" t="str">
            <v>TOTAL JUNIO        ---------------&gt;</v>
          </cell>
          <cell r="G925">
            <v>0</v>
          </cell>
          <cell r="H925">
            <v>2307346</v>
          </cell>
          <cell r="I925">
            <v>-2553398.7799999998</v>
          </cell>
        </row>
        <row r="926">
          <cell r="A926">
            <v>1083</v>
          </cell>
        </row>
        <row r="927">
          <cell r="A927">
            <v>1084</v>
          </cell>
          <cell r="C927">
            <v>38564</v>
          </cell>
          <cell r="D927" t="str">
            <v>NM07</v>
          </cell>
          <cell r="E927" t="str">
            <v>ADM</v>
          </cell>
          <cell r="F927" t="str">
            <v>NOMINA</v>
          </cell>
          <cell r="H927">
            <v>476964</v>
          </cell>
          <cell r="I927">
            <v>-3030362.78</v>
          </cell>
        </row>
        <row r="928">
          <cell r="A928">
            <v>1085</v>
          </cell>
          <cell r="C928">
            <v>38564</v>
          </cell>
          <cell r="D928" t="str">
            <v>NM07</v>
          </cell>
          <cell r="E928" t="str">
            <v>ADM</v>
          </cell>
          <cell r="F928" t="str">
            <v>NOMINA</v>
          </cell>
          <cell r="H928">
            <v>59622</v>
          </cell>
          <cell r="I928">
            <v>-3089984.78</v>
          </cell>
        </row>
        <row r="929">
          <cell r="A929">
            <v>1086</v>
          </cell>
          <cell r="C929">
            <v>38564</v>
          </cell>
          <cell r="D929" t="str">
            <v>NM07</v>
          </cell>
          <cell r="E929" t="str">
            <v>SSO</v>
          </cell>
          <cell r="F929" t="str">
            <v>ACUMULACION MENSUAL</v>
          </cell>
          <cell r="H929">
            <v>1550135</v>
          </cell>
          <cell r="I929">
            <v>-4640119.78</v>
          </cell>
        </row>
        <row r="930">
          <cell r="A930">
            <v>1087</v>
          </cell>
          <cell r="C930">
            <v>38564</v>
          </cell>
          <cell r="D930" t="str">
            <v>NM07</v>
          </cell>
          <cell r="E930" t="str">
            <v>PF</v>
          </cell>
          <cell r="F930" t="str">
            <v>ACUMULACION MENSUAL</v>
          </cell>
          <cell r="H930">
            <v>205100</v>
          </cell>
          <cell r="I930">
            <v>-4845219.78</v>
          </cell>
        </row>
        <row r="931">
          <cell r="A931">
            <v>1088</v>
          </cell>
          <cell r="C931">
            <v>38564</v>
          </cell>
          <cell r="D931" t="str">
            <v>I001</v>
          </cell>
          <cell r="E931">
            <v>4556</v>
          </cell>
          <cell r="F931" t="str">
            <v>IVSS 03/2005</v>
          </cell>
          <cell r="G931">
            <v>1439566.2</v>
          </cell>
          <cell r="I931">
            <v>-3405653.58</v>
          </cell>
        </row>
        <row r="932">
          <cell r="A932">
            <v>1089</v>
          </cell>
          <cell r="C932">
            <v>38564</v>
          </cell>
          <cell r="D932" t="str">
            <v>I001</v>
          </cell>
          <cell r="E932">
            <v>4557</v>
          </cell>
          <cell r="F932" t="str">
            <v>IVSS 04/2005</v>
          </cell>
          <cell r="G932">
            <v>1552117.25</v>
          </cell>
          <cell r="I932">
            <v>-1853536.33</v>
          </cell>
        </row>
        <row r="933">
          <cell r="A933">
            <v>1090</v>
          </cell>
          <cell r="F933" t="str">
            <v>TOTAL JULIO        ---------------&gt;</v>
          </cell>
          <cell r="G933">
            <v>2991683.45</v>
          </cell>
          <cell r="H933">
            <v>2291821</v>
          </cell>
          <cell r="I933">
            <v>-1853536.33</v>
          </cell>
        </row>
        <row r="934">
          <cell r="A934">
            <v>1091</v>
          </cell>
        </row>
        <row r="935">
          <cell r="A935">
            <v>1092</v>
          </cell>
          <cell r="C935">
            <v>38595</v>
          </cell>
          <cell r="D935" t="str">
            <v>NM08</v>
          </cell>
          <cell r="E935" t="str">
            <v>ADM</v>
          </cell>
          <cell r="F935" t="str">
            <v>NOMINA</v>
          </cell>
          <cell r="H935">
            <v>596207</v>
          </cell>
          <cell r="I935">
            <v>-2449743.33</v>
          </cell>
        </row>
        <row r="936">
          <cell r="A936">
            <v>1093</v>
          </cell>
          <cell r="C936">
            <v>38595</v>
          </cell>
          <cell r="D936" t="str">
            <v>NM08</v>
          </cell>
          <cell r="E936" t="str">
            <v>ADM</v>
          </cell>
          <cell r="F936" t="str">
            <v>NOMINA</v>
          </cell>
          <cell r="H936">
            <v>74527</v>
          </cell>
          <cell r="I936">
            <v>-2524270.33</v>
          </cell>
        </row>
        <row r="937">
          <cell r="A937">
            <v>1094</v>
          </cell>
          <cell r="C937">
            <v>38595</v>
          </cell>
          <cell r="D937" t="str">
            <v>NM08</v>
          </cell>
          <cell r="E937" t="str">
            <v>SSO</v>
          </cell>
          <cell r="F937" t="str">
            <v>ACUMULACION MENSUAL</v>
          </cell>
          <cell r="H937">
            <v>1937675</v>
          </cell>
          <cell r="I937">
            <v>-4461945.33</v>
          </cell>
        </row>
        <row r="938">
          <cell r="A938">
            <v>1104</v>
          </cell>
          <cell r="C938">
            <v>38595</v>
          </cell>
          <cell r="D938" t="str">
            <v>NM08</v>
          </cell>
          <cell r="E938" t="str">
            <v>PF</v>
          </cell>
          <cell r="F938" t="str">
            <v>ACUMULACION MENSUAL</v>
          </cell>
          <cell r="H938">
            <v>256373</v>
          </cell>
          <cell r="I938">
            <v>-4718318.33</v>
          </cell>
        </row>
        <row r="939">
          <cell r="A939">
            <v>1105</v>
          </cell>
          <cell r="F939" t="str">
            <v>TOTAL AGOSTO       ---------------&gt;</v>
          </cell>
          <cell r="G939">
            <v>0</v>
          </cell>
          <cell r="H939">
            <v>2864782</v>
          </cell>
          <cell r="I939">
            <v>-4718318.33</v>
          </cell>
        </row>
        <row r="940">
          <cell r="A940">
            <v>1106</v>
          </cell>
        </row>
        <row r="941">
          <cell r="A941">
            <v>1107</v>
          </cell>
          <cell r="C941" t="str">
            <v>SEGURO SO</v>
          </cell>
          <cell r="D941" t="str">
            <v>CIAL</v>
          </cell>
          <cell r="F941" t="str">
            <v>TOTAL AL 31/08/05 ----------------&gt;</v>
          </cell>
          <cell r="G941">
            <v>14363029.6</v>
          </cell>
          <cell r="H941">
            <v>16013501.529999999</v>
          </cell>
          <cell r="I941">
            <v>-4718318.33</v>
          </cell>
        </row>
        <row r="942">
          <cell r="A942">
            <v>1108</v>
          </cell>
        </row>
        <row r="943">
          <cell r="A943">
            <v>1109</v>
          </cell>
          <cell r="C943" t="str">
            <v>CODIGO:2.</v>
          </cell>
          <cell r="D943" t="str">
            <v>1.5.3009</v>
          </cell>
          <cell r="E943">
            <v>0.10100000000000001</v>
          </cell>
        </row>
        <row r="944">
          <cell r="A944">
            <v>1110</v>
          </cell>
          <cell r="C944" t="str">
            <v>NOMBRE:LP</v>
          </cell>
          <cell r="D944" t="str">
            <v>H</v>
          </cell>
        </row>
        <row r="945">
          <cell r="A945">
            <v>1111</v>
          </cell>
          <cell r="F945" t="str">
            <v>TOTAL AL 31/12/04 ----------------&gt;</v>
          </cell>
          <cell r="I945">
            <v>-3040560</v>
          </cell>
        </row>
        <row r="946">
          <cell r="A946">
            <v>1112</v>
          </cell>
          <cell r="C946">
            <v>38383</v>
          </cell>
          <cell r="D946" t="str">
            <v>NM01</v>
          </cell>
          <cell r="E946" t="str">
            <v>LPH</v>
          </cell>
          <cell r="F946" t="str">
            <v>LPH        NOMINA 1ERA.QNA.</v>
          </cell>
          <cell r="H946">
            <v>3590</v>
          </cell>
          <cell r="I946">
            <v>-3044150</v>
          </cell>
        </row>
        <row r="947">
          <cell r="A947">
            <v>1113</v>
          </cell>
          <cell r="C947">
            <v>38383</v>
          </cell>
          <cell r="D947" t="str">
            <v>NM01</v>
          </cell>
          <cell r="E947" t="str">
            <v>LPH</v>
          </cell>
          <cell r="F947" t="str">
            <v>LPH        NOMINA  2DA.QNA.</v>
          </cell>
          <cell r="H947">
            <v>3590</v>
          </cell>
          <cell r="I947">
            <v>-3047740</v>
          </cell>
        </row>
        <row r="948">
          <cell r="A948">
            <v>1114</v>
          </cell>
          <cell r="C948">
            <v>38383</v>
          </cell>
          <cell r="D948" t="str">
            <v>NM01</v>
          </cell>
          <cell r="E948" t="str">
            <v>ADM</v>
          </cell>
          <cell r="F948" t="str">
            <v>NOMINA</v>
          </cell>
          <cell r="H948">
            <v>445550</v>
          </cell>
          <cell r="I948">
            <v>-3493290</v>
          </cell>
        </row>
        <row r="949">
          <cell r="A949">
            <v>1115</v>
          </cell>
          <cell r="C949">
            <v>38383</v>
          </cell>
          <cell r="D949" t="str">
            <v>I001</v>
          </cell>
          <cell r="E949">
            <v>3765</v>
          </cell>
          <cell r="F949" t="str">
            <v>BANESCO L.P.H.</v>
          </cell>
          <cell r="G949">
            <v>2907774</v>
          </cell>
          <cell r="I949">
            <v>-585516</v>
          </cell>
        </row>
        <row r="950">
          <cell r="A950">
            <v>1116</v>
          </cell>
          <cell r="F950" t="str">
            <v>TOTAL ENERO        ---------------&gt;</v>
          </cell>
          <cell r="G950">
            <v>2907774</v>
          </cell>
          <cell r="H950">
            <v>452730</v>
          </cell>
          <cell r="I950">
            <v>-585516</v>
          </cell>
        </row>
        <row r="951">
          <cell r="A951">
            <v>1117</v>
          </cell>
        </row>
        <row r="952">
          <cell r="A952">
            <v>1118</v>
          </cell>
          <cell r="C952">
            <v>38411</v>
          </cell>
          <cell r="D952" t="str">
            <v>NM02</v>
          </cell>
          <cell r="E952" t="str">
            <v>LPH</v>
          </cell>
          <cell r="F952" t="str">
            <v>LPH        NOMINA 1ERA.QNA.</v>
          </cell>
          <cell r="H952">
            <v>3590</v>
          </cell>
          <cell r="I952">
            <v>-589106</v>
          </cell>
        </row>
        <row r="953">
          <cell r="A953">
            <v>1119</v>
          </cell>
          <cell r="C953">
            <v>38411</v>
          </cell>
          <cell r="D953" t="str">
            <v>NM02</v>
          </cell>
          <cell r="E953" t="str">
            <v>LPH</v>
          </cell>
          <cell r="F953" t="str">
            <v>LPH        NOMINA  2DA.QNA.</v>
          </cell>
          <cell r="H953">
            <v>3590</v>
          </cell>
          <cell r="I953">
            <v>-592696</v>
          </cell>
        </row>
        <row r="954">
          <cell r="A954">
            <v>1120</v>
          </cell>
          <cell r="C954">
            <v>38411</v>
          </cell>
          <cell r="D954" t="str">
            <v>NM02</v>
          </cell>
          <cell r="E954" t="str">
            <v>LPH</v>
          </cell>
          <cell r="F954" t="str">
            <v>ACUMULACION MENSUAL</v>
          </cell>
          <cell r="H954">
            <v>20640</v>
          </cell>
          <cell r="I954">
            <v>-613336</v>
          </cell>
        </row>
        <row r="955">
          <cell r="A955">
            <v>1121</v>
          </cell>
          <cell r="C955">
            <v>38411</v>
          </cell>
          <cell r="D955" t="str">
            <v>NM02</v>
          </cell>
          <cell r="E955" t="str">
            <v>ADM</v>
          </cell>
          <cell r="F955" t="str">
            <v>NOMINA</v>
          </cell>
          <cell r="H955">
            <v>508550</v>
          </cell>
          <cell r="I955">
            <v>-1121886</v>
          </cell>
        </row>
        <row r="956">
          <cell r="A956">
            <v>1122</v>
          </cell>
          <cell r="C956">
            <v>38411</v>
          </cell>
          <cell r="D956" t="str">
            <v>NM02</v>
          </cell>
          <cell r="E956" t="str">
            <v>LPH</v>
          </cell>
          <cell r="F956" t="str">
            <v>ACUMULACION MENSUAL</v>
          </cell>
          <cell r="H956">
            <v>949491.9</v>
          </cell>
          <cell r="I956">
            <v>-2071377.9</v>
          </cell>
        </row>
        <row r="957">
          <cell r="A957">
            <v>1123</v>
          </cell>
          <cell r="C957">
            <v>38411</v>
          </cell>
          <cell r="D957" t="str">
            <v>I001</v>
          </cell>
          <cell r="E957">
            <v>8028</v>
          </cell>
          <cell r="F957" t="str">
            <v>L.P.H.              01/2005</v>
          </cell>
          <cell r="G957">
            <v>1358190</v>
          </cell>
          <cell r="I957">
            <v>-713187.9</v>
          </cell>
        </row>
        <row r="958">
          <cell r="A958">
            <v>1124</v>
          </cell>
          <cell r="F958" t="str">
            <v>TOTAL FEBRERO      ---------------&gt;</v>
          </cell>
          <cell r="G958">
            <v>1358190</v>
          </cell>
          <cell r="H958">
            <v>1485861.9</v>
          </cell>
          <cell r="I958">
            <v>-713187.9</v>
          </cell>
        </row>
        <row r="959">
          <cell r="A959">
            <v>1125</v>
          </cell>
        </row>
        <row r="960">
          <cell r="A960">
            <v>1126</v>
          </cell>
          <cell r="C960">
            <v>38442</v>
          </cell>
          <cell r="D960" t="str">
            <v>I001</v>
          </cell>
          <cell r="E960">
            <v>7278</v>
          </cell>
          <cell r="F960" t="str">
            <v>BANESCO LPH</v>
          </cell>
          <cell r="G960">
            <v>1547190</v>
          </cell>
          <cell r="I960">
            <v>834002.1</v>
          </cell>
        </row>
        <row r="961">
          <cell r="A961">
            <v>1127</v>
          </cell>
          <cell r="C961">
            <v>38442</v>
          </cell>
          <cell r="D961" t="str">
            <v>NM03</v>
          </cell>
          <cell r="E961" t="str">
            <v>LPH</v>
          </cell>
          <cell r="F961" t="str">
            <v>LPH        NOMINA 1ERA.QNA.</v>
          </cell>
          <cell r="H961">
            <v>3590</v>
          </cell>
          <cell r="I961">
            <v>830412.1</v>
          </cell>
        </row>
        <row r="962">
          <cell r="A962">
            <v>1128</v>
          </cell>
          <cell r="C962">
            <v>38442</v>
          </cell>
          <cell r="D962" t="str">
            <v>NM03</v>
          </cell>
          <cell r="E962" t="str">
            <v>LPH</v>
          </cell>
          <cell r="F962" t="str">
            <v>LPH        NOMINA  2DA.QNA.</v>
          </cell>
          <cell r="H962">
            <v>3590</v>
          </cell>
          <cell r="I962">
            <v>826822.1</v>
          </cell>
        </row>
        <row r="963">
          <cell r="A963">
            <v>1129</v>
          </cell>
          <cell r="C963">
            <v>38442</v>
          </cell>
          <cell r="D963" t="str">
            <v>NM03</v>
          </cell>
          <cell r="E963" t="str">
            <v>LPH</v>
          </cell>
          <cell r="F963" t="str">
            <v>ACUMULACION MENSUAL</v>
          </cell>
          <cell r="H963">
            <v>20640</v>
          </cell>
          <cell r="I963">
            <v>806182.1</v>
          </cell>
        </row>
        <row r="964">
          <cell r="A964">
            <v>1130</v>
          </cell>
          <cell r="C964">
            <v>38442</v>
          </cell>
          <cell r="D964" t="str">
            <v>NM03</v>
          </cell>
          <cell r="E964" t="str">
            <v>ADM</v>
          </cell>
          <cell r="F964" t="str">
            <v>NOMINA</v>
          </cell>
          <cell r="H964">
            <v>508550</v>
          </cell>
          <cell r="I964">
            <v>297632.09999999998</v>
          </cell>
        </row>
        <row r="965">
          <cell r="A965">
            <v>1131</v>
          </cell>
          <cell r="C965">
            <v>38442</v>
          </cell>
          <cell r="D965" t="str">
            <v>NM03</v>
          </cell>
          <cell r="E965" t="str">
            <v>LPH</v>
          </cell>
          <cell r="F965" t="str">
            <v>ACUMULACION MENSUAL</v>
          </cell>
          <cell r="H965">
            <v>949491.9</v>
          </cell>
          <cell r="I965">
            <v>-651859.80000000005</v>
          </cell>
        </row>
        <row r="966">
          <cell r="A966">
            <v>1132</v>
          </cell>
          <cell r="F966" t="str">
            <v>TOTAL MARZO        ---------------&gt;</v>
          </cell>
          <cell r="G966">
            <v>1547190</v>
          </cell>
          <cell r="H966">
            <v>1485861.9</v>
          </cell>
          <cell r="I966">
            <v>-651859.80000000005</v>
          </cell>
        </row>
        <row r="967">
          <cell r="A967">
            <v>1133</v>
          </cell>
        </row>
        <row r="968">
          <cell r="A968">
            <v>1134</v>
          </cell>
          <cell r="C968">
            <v>38472</v>
          </cell>
          <cell r="D968" t="str">
            <v>I001</v>
          </cell>
          <cell r="E968">
            <v>2575</v>
          </cell>
          <cell r="F968" t="str">
            <v>BANESCO L.P.H. 03/05</v>
          </cell>
          <cell r="G968">
            <v>1607190</v>
          </cell>
          <cell r="I968">
            <v>955330.2</v>
          </cell>
        </row>
        <row r="969">
          <cell r="A969">
            <v>1135</v>
          </cell>
          <cell r="C969">
            <v>38472</v>
          </cell>
          <cell r="D969" t="str">
            <v>NM04</v>
          </cell>
          <cell r="E969" t="str">
            <v>LPH</v>
          </cell>
          <cell r="F969" t="str">
            <v>LPH        NOMINA 1ERA.QNA.</v>
          </cell>
          <cell r="H969">
            <v>3590</v>
          </cell>
          <cell r="I969">
            <v>951740.2</v>
          </cell>
        </row>
        <row r="970">
          <cell r="A970">
            <v>1136</v>
          </cell>
          <cell r="C970">
            <v>38472</v>
          </cell>
          <cell r="D970" t="str">
            <v>NM04</v>
          </cell>
          <cell r="E970" t="str">
            <v>LPH</v>
          </cell>
          <cell r="F970" t="str">
            <v>LPH        NOMINA  2DA.QNA.</v>
          </cell>
          <cell r="H970">
            <v>3590</v>
          </cell>
          <cell r="I970">
            <v>948150.2</v>
          </cell>
        </row>
        <row r="971">
          <cell r="A971">
            <v>1137</v>
          </cell>
          <cell r="C971">
            <v>38472</v>
          </cell>
          <cell r="D971" t="str">
            <v>NM04</v>
          </cell>
          <cell r="E971" t="str">
            <v>LPH</v>
          </cell>
          <cell r="F971" t="str">
            <v>ACUMULACION MENSUAL</v>
          </cell>
          <cell r="H971">
            <v>20640</v>
          </cell>
          <cell r="I971">
            <v>927510.2</v>
          </cell>
        </row>
        <row r="972">
          <cell r="A972">
            <v>1138</v>
          </cell>
          <cell r="C972">
            <v>38472</v>
          </cell>
          <cell r="D972" t="str">
            <v>NM04</v>
          </cell>
          <cell r="E972" t="str">
            <v>ADM</v>
          </cell>
          <cell r="F972" t="str">
            <v>NOMINA</v>
          </cell>
          <cell r="H972">
            <v>528550</v>
          </cell>
          <cell r="I972">
            <v>398960.2</v>
          </cell>
        </row>
        <row r="973">
          <cell r="A973">
            <v>1139</v>
          </cell>
          <cell r="C973">
            <v>38472</v>
          </cell>
          <cell r="D973" t="str">
            <v>NM04</v>
          </cell>
          <cell r="E973" t="str">
            <v>LPH</v>
          </cell>
          <cell r="F973" t="str">
            <v>ACUMULACION MENSUAL</v>
          </cell>
          <cell r="H973">
            <v>949491.9</v>
          </cell>
          <cell r="I973">
            <v>-550531.69999999995</v>
          </cell>
        </row>
        <row r="974">
          <cell r="A974">
            <v>1140</v>
          </cell>
          <cell r="F974" t="str">
            <v>TOTAL ABRIL        ---------------&gt;</v>
          </cell>
          <cell r="G974">
            <v>1607190</v>
          </cell>
          <cell r="H974">
            <v>1505861.9</v>
          </cell>
          <cell r="I974">
            <v>-550531.69999999995</v>
          </cell>
        </row>
        <row r="975">
          <cell r="A975">
            <v>1141</v>
          </cell>
        </row>
        <row r="976">
          <cell r="A976">
            <v>1142</v>
          </cell>
          <cell r="C976">
            <v>38503</v>
          </cell>
          <cell r="D976" t="str">
            <v>NM05</v>
          </cell>
          <cell r="E976" t="str">
            <v>ADM</v>
          </cell>
          <cell r="F976" t="str">
            <v>NOMINA</v>
          </cell>
          <cell r="H976">
            <v>430130</v>
          </cell>
          <cell r="I976">
            <v>-980661.7</v>
          </cell>
        </row>
        <row r="977">
          <cell r="A977">
            <v>1143</v>
          </cell>
          <cell r="C977">
            <v>38503</v>
          </cell>
          <cell r="D977" t="str">
            <v>NM05</v>
          </cell>
          <cell r="E977" t="str">
            <v>LPH</v>
          </cell>
          <cell r="F977" t="str">
            <v>ACUMULACION MENSUAL</v>
          </cell>
          <cell r="H977">
            <v>841100</v>
          </cell>
          <cell r="I977">
            <v>-1821761.7</v>
          </cell>
        </row>
        <row r="978">
          <cell r="A978">
            <v>1144</v>
          </cell>
          <cell r="C978">
            <v>38503</v>
          </cell>
          <cell r="D978" t="str">
            <v>I001</v>
          </cell>
          <cell r="E978">
            <v>7128</v>
          </cell>
          <cell r="F978" t="str">
            <v>BANESCO L.P.H.04/05</v>
          </cell>
          <cell r="G978">
            <v>1643130</v>
          </cell>
          <cell r="I978">
            <v>-178631.7</v>
          </cell>
        </row>
        <row r="979">
          <cell r="A979">
            <v>1145</v>
          </cell>
          <cell r="C979">
            <v>38503</v>
          </cell>
          <cell r="D979" t="str">
            <v>I001</v>
          </cell>
          <cell r="E979">
            <v>7129</v>
          </cell>
          <cell r="F979" t="str">
            <v>BANESCO L.P.H.05/05</v>
          </cell>
          <cell r="G979">
            <v>1643130</v>
          </cell>
          <cell r="I979">
            <v>1464498.3</v>
          </cell>
        </row>
        <row r="980">
          <cell r="A980">
            <v>1146</v>
          </cell>
          <cell r="F980" t="str">
            <v>TOTAL MAYO         ---------------&gt;</v>
          </cell>
          <cell r="G980">
            <v>3286260</v>
          </cell>
          <cell r="H980">
            <v>1271230</v>
          </cell>
          <cell r="I980">
            <v>1464498.3</v>
          </cell>
        </row>
        <row r="981">
          <cell r="A981">
            <v>1147</v>
          </cell>
        </row>
        <row r="982">
          <cell r="A982">
            <v>1148</v>
          </cell>
          <cell r="C982">
            <v>38533</v>
          </cell>
          <cell r="D982" t="str">
            <v>AJ01</v>
          </cell>
          <cell r="F982" t="str">
            <v>L.PIRELA LIQUIDACION</v>
          </cell>
          <cell r="H982">
            <v>36000</v>
          </cell>
          <cell r="I982">
            <v>1428498.3</v>
          </cell>
        </row>
        <row r="983">
          <cell r="A983">
            <v>1149</v>
          </cell>
          <cell r="C983">
            <v>38533</v>
          </cell>
          <cell r="D983" t="str">
            <v>NM06</v>
          </cell>
          <cell r="E983" t="str">
            <v>ADM</v>
          </cell>
          <cell r="F983" t="str">
            <v>NOMINA</v>
          </cell>
          <cell r="H983">
            <v>476970</v>
          </cell>
          <cell r="I983">
            <v>951528.3</v>
          </cell>
        </row>
        <row r="984">
          <cell r="A984">
            <v>1150</v>
          </cell>
          <cell r="C984">
            <v>38533</v>
          </cell>
          <cell r="D984" t="str">
            <v>NM06</v>
          </cell>
          <cell r="E984" t="str">
            <v>LPH</v>
          </cell>
          <cell r="F984" t="str">
            <v>ACUMULACION MENSUAL</v>
          </cell>
          <cell r="H984">
            <v>953940</v>
          </cell>
          <cell r="I984">
            <v>-2411.6999999999998</v>
          </cell>
        </row>
        <row r="985">
          <cell r="A985">
            <v>1151</v>
          </cell>
          <cell r="F985" t="str">
            <v>TOTAL JUNIO        ---------------&gt;</v>
          </cell>
          <cell r="G985">
            <v>0</v>
          </cell>
          <cell r="H985">
            <v>1466910</v>
          </cell>
          <cell r="I985">
            <v>-2411.6999999999998</v>
          </cell>
        </row>
        <row r="986">
          <cell r="A986">
            <v>1152</v>
          </cell>
        </row>
        <row r="987">
          <cell r="A987">
            <v>1162</v>
          </cell>
          <cell r="C987">
            <v>38564</v>
          </cell>
          <cell r="D987" t="str">
            <v>NM07</v>
          </cell>
          <cell r="E987" t="str">
            <v>ADM</v>
          </cell>
          <cell r="F987" t="str">
            <v>NOMINA</v>
          </cell>
          <cell r="H987">
            <v>476970</v>
          </cell>
          <cell r="I987">
            <v>-479381.7</v>
          </cell>
        </row>
        <row r="988">
          <cell r="A988">
            <v>1163</v>
          </cell>
          <cell r="C988">
            <v>38564</v>
          </cell>
          <cell r="D988" t="str">
            <v>NM07</v>
          </cell>
          <cell r="E988" t="str">
            <v>LPH</v>
          </cell>
          <cell r="F988" t="str">
            <v>ACUMULACION MENSUAL</v>
          </cell>
          <cell r="H988">
            <v>953940</v>
          </cell>
          <cell r="I988">
            <v>-1433321.7</v>
          </cell>
        </row>
        <row r="989">
          <cell r="A989">
            <v>1164</v>
          </cell>
          <cell r="C989">
            <v>38564</v>
          </cell>
          <cell r="D989" t="str">
            <v>I001</v>
          </cell>
          <cell r="E989">
            <v>4124</v>
          </cell>
          <cell r="F989" t="str">
            <v>BANESCO LPH 06/05</v>
          </cell>
          <cell r="G989">
            <v>1430910</v>
          </cell>
          <cell r="I989">
            <v>-2411.6999999999998</v>
          </cell>
        </row>
        <row r="990">
          <cell r="A990">
            <v>1165</v>
          </cell>
          <cell r="F990" t="str">
            <v>TOTAL JULIO        ---------------&gt;</v>
          </cell>
          <cell r="G990">
            <v>1430910</v>
          </cell>
          <cell r="H990">
            <v>1430910</v>
          </cell>
          <cell r="I990">
            <v>-2411.6999999999998</v>
          </cell>
        </row>
        <row r="991">
          <cell r="A991">
            <v>1166</v>
          </cell>
        </row>
        <row r="992">
          <cell r="A992">
            <v>1167</v>
          </cell>
          <cell r="C992">
            <v>38595</v>
          </cell>
          <cell r="D992" t="str">
            <v>I001</v>
          </cell>
          <cell r="E992">
            <v>4624</v>
          </cell>
          <cell r="F992" t="str">
            <v>BANESCO LPH     07/05</v>
          </cell>
          <cell r="G992">
            <v>1430910</v>
          </cell>
          <cell r="I992">
            <v>1428498.3</v>
          </cell>
        </row>
        <row r="993">
          <cell r="A993">
            <v>1168</v>
          </cell>
          <cell r="C993">
            <v>38595</v>
          </cell>
          <cell r="D993" t="str">
            <v>NM08</v>
          </cell>
          <cell r="E993" t="str">
            <v>ADM</v>
          </cell>
          <cell r="F993" t="str">
            <v>NOMINA</v>
          </cell>
          <cell r="H993">
            <v>476970</v>
          </cell>
          <cell r="I993">
            <v>951528.3</v>
          </cell>
        </row>
        <row r="994">
          <cell r="A994">
            <v>1169</v>
          </cell>
          <cell r="C994">
            <v>38595</v>
          </cell>
          <cell r="D994" t="str">
            <v>NM08</v>
          </cell>
          <cell r="E994" t="str">
            <v>LPH</v>
          </cell>
          <cell r="F994" t="str">
            <v>ACUMULACION MENSUAL</v>
          </cell>
          <cell r="H994">
            <v>953940</v>
          </cell>
          <cell r="I994">
            <v>-2411.6999999999998</v>
          </cell>
        </row>
        <row r="995">
          <cell r="A995">
            <v>1170</v>
          </cell>
          <cell r="F995" t="str">
            <v>TOTAL AGOSTO       ---------------&gt;</v>
          </cell>
          <cell r="G995">
            <v>1430910</v>
          </cell>
          <cell r="H995">
            <v>1430910</v>
          </cell>
          <cell r="I995">
            <v>-2411.6999999999998</v>
          </cell>
        </row>
        <row r="996">
          <cell r="A996">
            <v>1171</v>
          </cell>
        </row>
        <row r="997">
          <cell r="A997">
            <v>1172</v>
          </cell>
          <cell r="C997" t="str">
            <v>LPH</v>
          </cell>
          <cell r="F997" t="str">
            <v>TOTAL AL 31/08/05 ----------------&gt;</v>
          </cell>
          <cell r="G997">
            <v>13568424</v>
          </cell>
          <cell r="H997">
            <v>10530275.699999999</v>
          </cell>
          <cell r="I997">
            <v>-2411.6999999999998</v>
          </cell>
        </row>
        <row r="998">
          <cell r="A998">
            <v>1173</v>
          </cell>
        </row>
        <row r="999">
          <cell r="A999">
            <v>1174</v>
          </cell>
          <cell r="C999" t="str">
            <v>CODIGO:2.</v>
          </cell>
          <cell r="D999" t="str">
            <v>1.5.3009</v>
          </cell>
          <cell r="E999">
            <v>0.10199999999999999</v>
          </cell>
        </row>
        <row r="1000">
          <cell r="A1000">
            <v>1175</v>
          </cell>
          <cell r="C1000" t="str">
            <v>NOMBRE:IN</v>
          </cell>
          <cell r="D1000" t="str">
            <v>CE</v>
          </cell>
        </row>
        <row r="1001">
          <cell r="A1001">
            <v>1176</v>
          </cell>
          <cell r="F1001" t="str">
            <v>TOTAL AL 31/12/04 ----------------&gt;</v>
          </cell>
          <cell r="I1001">
            <v>-2601838</v>
          </cell>
        </row>
        <row r="1002">
          <cell r="A1002">
            <v>1177</v>
          </cell>
          <cell r="C1002">
            <v>38383</v>
          </cell>
          <cell r="D1002" t="str">
            <v>I001</v>
          </cell>
          <cell r="E1002">
            <v>3734</v>
          </cell>
          <cell r="F1002" t="str">
            <v>INCE              4TO.TRIMESTRE</v>
          </cell>
          <cell r="G1002">
            <v>2387860</v>
          </cell>
          <cell r="I1002">
            <v>-213978</v>
          </cell>
        </row>
        <row r="1003">
          <cell r="A1003">
            <v>1178</v>
          </cell>
          <cell r="C1003">
            <v>38383</v>
          </cell>
          <cell r="D1003" t="str">
            <v>I001</v>
          </cell>
          <cell r="E1003">
            <v>3735</v>
          </cell>
          <cell r="F1003" t="str">
            <v>INCE              05.%UTILIDSADES</v>
          </cell>
          <cell r="G1003">
            <v>213978</v>
          </cell>
          <cell r="I1003">
            <v>0</v>
          </cell>
        </row>
        <row r="1004">
          <cell r="A1004">
            <v>1179</v>
          </cell>
          <cell r="F1004" t="str">
            <v>TOTAL ENERO        ---------------&gt;</v>
          </cell>
          <cell r="G1004">
            <v>2601838</v>
          </cell>
          <cell r="H1004">
            <v>0</v>
          </cell>
          <cell r="I1004">
            <v>0</v>
          </cell>
        </row>
        <row r="1005">
          <cell r="A1005">
            <v>1180</v>
          </cell>
        </row>
        <row r="1006">
          <cell r="A1006">
            <v>1181</v>
          </cell>
          <cell r="C1006">
            <v>38503</v>
          </cell>
          <cell r="D1006" t="str">
            <v>NM05</v>
          </cell>
          <cell r="E1006" t="str">
            <v>INCE</v>
          </cell>
          <cell r="F1006" t="str">
            <v>ACUMULACION MENSUAL</v>
          </cell>
          <cell r="H1006">
            <v>841100</v>
          </cell>
          <cell r="I1006">
            <v>-841100</v>
          </cell>
        </row>
        <row r="1007">
          <cell r="A1007">
            <v>1182</v>
          </cell>
          <cell r="C1007">
            <v>38503</v>
          </cell>
          <cell r="D1007" t="str">
            <v>JS02</v>
          </cell>
          <cell r="E1007" t="str">
            <v>CHGER 2301</v>
          </cell>
          <cell r="F1007" t="str">
            <v>JUAN SANCHEZ PRESTACIONES</v>
          </cell>
          <cell r="H1007">
            <v>12296.27</v>
          </cell>
          <cell r="I1007">
            <v>-853396.27</v>
          </cell>
        </row>
        <row r="1008">
          <cell r="A1008">
            <v>1183</v>
          </cell>
          <cell r="C1008">
            <v>38503</v>
          </cell>
          <cell r="D1008" t="str">
            <v>JS02</v>
          </cell>
          <cell r="E1008" t="str">
            <v>CHGER 2301</v>
          </cell>
          <cell r="F1008" t="str">
            <v>JUAN SANCHEZ PRESTACIONES</v>
          </cell>
          <cell r="H1008">
            <v>19479.169999999998</v>
          </cell>
          <cell r="I1008">
            <v>-872875.44</v>
          </cell>
        </row>
        <row r="1009">
          <cell r="A1009">
            <v>1184</v>
          </cell>
          <cell r="F1009" t="str">
            <v>TOTAL MAYO         ---------------&gt;</v>
          </cell>
          <cell r="G1009">
            <v>0</v>
          </cell>
          <cell r="H1009">
            <v>872875.44</v>
          </cell>
          <cell r="I1009">
            <v>-872875.44</v>
          </cell>
        </row>
        <row r="1010">
          <cell r="A1010">
            <v>1185</v>
          </cell>
        </row>
        <row r="1011">
          <cell r="A1011">
            <v>1186</v>
          </cell>
          <cell r="C1011">
            <v>38533</v>
          </cell>
          <cell r="D1011" t="str">
            <v>AJ01</v>
          </cell>
          <cell r="F1011" t="str">
            <v>L.PIRELA LIQUIDACION</v>
          </cell>
          <cell r="H1011">
            <v>19166</v>
          </cell>
          <cell r="I1011">
            <v>-892041.44</v>
          </cell>
        </row>
        <row r="1012">
          <cell r="A1012">
            <v>1187</v>
          </cell>
          <cell r="C1012">
            <v>38533</v>
          </cell>
          <cell r="D1012" t="str">
            <v>I001</v>
          </cell>
          <cell r="E1012">
            <v>4115</v>
          </cell>
          <cell r="F1012" t="str">
            <v>INCE 2DO TRIMESTRE</v>
          </cell>
          <cell r="G1012">
            <v>2601321</v>
          </cell>
          <cell r="I1012">
            <v>1709279.56</v>
          </cell>
        </row>
        <row r="1013">
          <cell r="A1013">
            <v>1188</v>
          </cell>
          <cell r="C1013">
            <v>38533</v>
          </cell>
          <cell r="D1013" t="str">
            <v>NM06</v>
          </cell>
          <cell r="E1013" t="str">
            <v>INCE</v>
          </cell>
          <cell r="F1013" t="str">
            <v>ACUMULACION MENSUAL</v>
          </cell>
          <cell r="H1013">
            <v>975441</v>
          </cell>
          <cell r="I1013">
            <v>733838.56</v>
          </cell>
        </row>
        <row r="1014">
          <cell r="A1014">
            <v>1189</v>
          </cell>
          <cell r="F1014" t="str">
            <v>TOTAL JUNIO        ---------------&gt;</v>
          </cell>
          <cell r="G1014">
            <v>2601321</v>
          </cell>
          <cell r="H1014">
            <v>994607</v>
          </cell>
          <cell r="I1014">
            <v>733838.56</v>
          </cell>
        </row>
        <row r="1015">
          <cell r="A1015">
            <v>1190</v>
          </cell>
        </row>
        <row r="1016">
          <cell r="A1016">
            <v>1191</v>
          </cell>
          <cell r="C1016">
            <v>38564</v>
          </cell>
          <cell r="D1016" t="str">
            <v>AJ02</v>
          </cell>
          <cell r="E1016" t="str">
            <v>04 2005</v>
          </cell>
          <cell r="F1016" t="str">
            <v>INCE ABR 05</v>
          </cell>
          <cell r="H1016">
            <v>784780</v>
          </cell>
          <cell r="I1016">
            <v>-50941.440000000002</v>
          </cell>
        </row>
        <row r="1017">
          <cell r="A1017">
            <v>1192</v>
          </cell>
          <cell r="C1017">
            <v>38564</v>
          </cell>
          <cell r="D1017" t="str">
            <v>NM07</v>
          </cell>
          <cell r="E1017" t="str">
            <v>INCE</v>
          </cell>
          <cell r="F1017" t="str">
            <v>ACUMULACION MENSUAL</v>
          </cell>
          <cell r="H1017">
            <v>1033260</v>
          </cell>
          <cell r="I1017">
            <v>-1084201.44</v>
          </cell>
        </row>
        <row r="1018">
          <cell r="A1018">
            <v>1193</v>
          </cell>
          <cell r="F1018" t="str">
            <v>TOTAL JULIO        ---------------&gt;</v>
          </cell>
          <cell r="G1018">
            <v>0</v>
          </cell>
          <cell r="H1018">
            <v>1818040</v>
          </cell>
          <cell r="I1018">
            <v>-1084201.44</v>
          </cell>
        </row>
        <row r="1019">
          <cell r="A1019">
            <v>1194</v>
          </cell>
        </row>
        <row r="1020">
          <cell r="A1020">
            <v>1195</v>
          </cell>
          <cell r="C1020">
            <v>38595</v>
          </cell>
          <cell r="D1020" t="str">
            <v>NM08</v>
          </cell>
          <cell r="E1020" t="str">
            <v>INCE</v>
          </cell>
          <cell r="F1020" t="str">
            <v>ACUMULACION MENSUAL</v>
          </cell>
          <cell r="H1020">
            <v>949689</v>
          </cell>
          <cell r="I1020">
            <v>-2033890.44</v>
          </cell>
        </row>
        <row r="1021">
          <cell r="A1021">
            <v>1196</v>
          </cell>
          <cell r="F1021" t="str">
            <v>TOTAL AGOSTO       ---------------&gt;</v>
          </cell>
          <cell r="G1021">
            <v>0</v>
          </cell>
          <cell r="H1021">
            <v>949689</v>
          </cell>
          <cell r="I1021">
            <v>-2033890.44</v>
          </cell>
        </row>
        <row r="1022">
          <cell r="A1022">
            <v>1197</v>
          </cell>
        </row>
        <row r="1023">
          <cell r="A1023">
            <v>1198</v>
          </cell>
          <cell r="C1023" t="str">
            <v>INCE</v>
          </cell>
          <cell r="F1023" t="str">
            <v>TOTAL AL 31/08/05 ----------------&gt;</v>
          </cell>
          <cell r="G1023">
            <v>5203159</v>
          </cell>
          <cell r="H1023">
            <v>4635211.4400000004</v>
          </cell>
          <cell r="I1023">
            <v>-2033890.44</v>
          </cell>
        </row>
        <row r="1024">
          <cell r="A1024">
            <v>1199</v>
          </cell>
        </row>
        <row r="1025">
          <cell r="A1025">
            <v>1200</v>
          </cell>
          <cell r="C1025" t="str">
            <v>CODIGO:2.</v>
          </cell>
          <cell r="D1025" t="str">
            <v>1.5.3102</v>
          </cell>
          <cell r="E1025">
            <v>0.1</v>
          </cell>
        </row>
        <row r="1026">
          <cell r="A1026">
            <v>1201</v>
          </cell>
          <cell r="C1026" t="str">
            <v>NOMBRE:I.</v>
          </cell>
          <cell r="D1026" t="str">
            <v>V.A</v>
          </cell>
        </row>
        <row r="1027">
          <cell r="A1027">
            <v>1202</v>
          </cell>
          <cell r="F1027" t="str">
            <v>TOTAL AL 31/12/04 ----------------&gt;</v>
          </cell>
          <cell r="I1027">
            <v>181278862.30000001</v>
          </cell>
        </row>
        <row r="1028">
          <cell r="A1028">
            <v>1203</v>
          </cell>
          <cell r="C1028">
            <v>38383</v>
          </cell>
          <cell r="D1028" t="str">
            <v>I004</v>
          </cell>
          <cell r="F1028" t="str">
            <v>I.V.A.</v>
          </cell>
          <cell r="H1028">
            <v>8844024.9600000009</v>
          </cell>
          <cell r="I1028">
            <v>172434837.34</v>
          </cell>
        </row>
        <row r="1029">
          <cell r="A1029">
            <v>1204</v>
          </cell>
          <cell r="C1029">
            <v>38383</v>
          </cell>
          <cell r="D1029" t="str">
            <v>I002</v>
          </cell>
          <cell r="E1029">
            <v>3520</v>
          </cell>
          <cell r="F1029" t="str">
            <v>CH ANULADO PURO HIELO</v>
          </cell>
          <cell r="H1029">
            <v>750</v>
          </cell>
          <cell r="I1029">
            <v>172434087.34</v>
          </cell>
        </row>
        <row r="1030">
          <cell r="A1030">
            <v>1205</v>
          </cell>
          <cell r="C1030">
            <v>38383</v>
          </cell>
          <cell r="D1030" t="str">
            <v>I001</v>
          </cell>
          <cell r="E1030">
            <v>3710</v>
          </cell>
          <cell r="F1030" t="str">
            <v>O.SIERRALTA DIC/04</v>
          </cell>
          <cell r="G1030">
            <v>288000</v>
          </cell>
          <cell r="I1030">
            <v>172722087.34</v>
          </cell>
        </row>
        <row r="1031">
          <cell r="A1031">
            <v>1206</v>
          </cell>
          <cell r="C1031">
            <v>38383</v>
          </cell>
          <cell r="D1031" t="str">
            <v>I001</v>
          </cell>
          <cell r="E1031">
            <v>3738</v>
          </cell>
          <cell r="F1031" t="str">
            <v>ELITE MOTORS      FC     9640</v>
          </cell>
          <cell r="G1031">
            <v>105782.61</v>
          </cell>
          <cell r="I1031">
            <v>172827869.94999999</v>
          </cell>
        </row>
        <row r="1032">
          <cell r="A1032">
            <v>1207</v>
          </cell>
          <cell r="C1032">
            <v>38383</v>
          </cell>
          <cell r="D1032" t="str">
            <v>I001</v>
          </cell>
          <cell r="E1032">
            <v>3739</v>
          </cell>
          <cell r="F1032" t="str">
            <v>O.SIERRALTA GASTOS</v>
          </cell>
          <cell r="G1032">
            <v>27774</v>
          </cell>
          <cell r="I1032">
            <v>172855643.94999999</v>
          </cell>
        </row>
        <row r="1033">
          <cell r="A1033">
            <v>1208</v>
          </cell>
          <cell r="C1033">
            <v>38383</v>
          </cell>
          <cell r="D1033" t="str">
            <v>I001</v>
          </cell>
          <cell r="E1033">
            <v>3745</v>
          </cell>
          <cell r="F1033" t="str">
            <v>VI¥A DEL MAR        FC  37380</v>
          </cell>
          <cell r="G1033">
            <v>25376</v>
          </cell>
          <cell r="I1033">
            <v>172881019.94999999</v>
          </cell>
        </row>
        <row r="1034">
          <cell r="A1034">
            <v>1209</v>
          </cell>
          <cell r="C1034">
            <v>38383</v>
          </cell>
          <cell r="D1034" t="str">
            <v>I001</v>
          </cell>
          <cell r="E1034">
            <v>3745</v>
          </cell>
          <cell r="F1034" t="str">
            <v>VI¥A DEL MAR        FC  32446</v>
          </cell>
          <cell r="G1034">
            <v>25544</v>
          </cell>
          <cell r="I1034">
            <v>172906563.94999999</v>
          </cell>
        </row>
        <row r="1035">
          <cell r="A1035">
            <v>1210</v>
          </cell>
          <cell r="C1035">
            <v>38383</v>
          </cell>
          <cell r="D1035" t="str">
            <v>I001</v>
          </cell>
          <cell r="E1035">
            <v>3745</v>
          </cell>
          <cell r="F1035" t="str">
            <v>VI¥A DEL MAR        FC  32291</v>
          </cell>
          <cell r="G1035">
            <v>78176</v>
          </cell>
          <cell r="I1035">
            <v>172984739.94999999</v>
          </cell>
        </row>
        <row r="1036">
          <cell r="A1036">
            <v>1220</v>
          </cell>
          <cell r="C1036">
            <v>38383</v>
          </cell>
          <cell r="D1036" t="str">
            <v>I001</v>
          </cell>
          <cell r="E1036">
            <v>3745</v>
          </cell>
          <cell r="F1036" t="str">
            <v>VI¥A DEL MAR        FC  32344</v>
          </cell>
          <cell r="G1036">
            <v>35799</v>
          </cell>
          <cell r="I1036">
            <v>173020538.94999999</v>
          </cell>
        </row>
        <row r="1037">
          <cell r="A1037">
            <v>1221</v>
          </cell>
          <cell r="C1037">
            <v>38383</v>
          </cell>
          <cell r="D1037" t="str">
            <v>I001</v>
          </cell>
          <cell r="E1037">
            <v>3758</v>
          </cell>
          <cell r="F1037" t="str">
            <v>MICA COPORATION     FC    179</v>
          </cell>
          <cell r="G1037">
            <v>296250</v>
          </cell>
          <cell r="I1037">
            <v>173316788.94999999</v>
          </cell>
        </row>
        <row r="1038">
          <cell r="A1038">
            <v>1222</v>
          </cell>
          <cell r="C1038">
            <v>38383</v>
          </cell>
          <cell r="D1038" t="str">
            <v>I001</v>
          </cell>
          <cell r="E1038">
            <v>3759</v>
          </cell>
          <cell r="F1038" t="str">
            <v>ELITE MOTORS        FC  18183</v>
          </cell>
          <cell r="G1038">
            <v>28965.3</v>
          </cell>
          <cell r="I1038">
            <v>173345754.25</v>
          </cell>
        </row>
        <row r="1039">
          <cell r="A1039">
            <v>1223</v>
          </cell>
          <cell r="C1039">
            <v>38383</v>
          </cell>
          <cell r="D1039" t="str">
            <v>I001</v>
          </cell>
          <cell r="E1039">
            <v>3759</v>
          </cell>
          <cell r="F1039" t="str">
            <v>ELITE MOTORS        FC  18192</v>
          </cell>
          <cell r="G1039">
            <v>44193.45</v>
          </cell>
          <cell r="I1039">
            <v>173389947.69999999</v>
          </cell>
        </row>
        <row r="1040">
          <cell r="A1040">
            <v>1224</v>
          </cell>
          <cell r="C1040">
            <v>38383</v>
          </cell>
          <cell r="D1040" t="str">
            <v>I001</v>
          </cell>
          <cell r="E1040">
            <v>3760</v>
          </cell>
          <cell r="F1040" t="str">
            <v>HOTEL PTA PALMA     FC 255812</v>
          </cell>
          <cell r="G1040">
            <v>45000</v>
          </cell>
          <cell r="I1040">
            <v>173434947.69999999</v>
          </cell>
        </row>
        <row r="1041">
          <cell r="A1041">
            <v>1225</v>
          </cell>
          <cell r="C1041">
            <v>38383</v>
          </cell>
          <cell r="D1041" t="str">
            <v>I001</v>
          </cell>
          <cell r="E1041">
            <v>3760</v>
          </cell>
          <cell r="F1041" t="str">
            <v>HOTEL PTA PALMA     FC 255847</v>
          </cell>
          <cell r="G1041">
            <v>31524.3</v>
          </cell>
          <cell r="I1041">
            <v>173466472</v>
          </cell>
        </row>
        <row r="1042">
          <cell r="A1042">
            <v>1226</v>
          </cell>
          <cell r="C1042">
            <v>38383</v>
          </cell>
          <cell r="D1042" t="str">
            <v>I001</v>
          </cell>
          <cell r="E1042">
            <v>3761</v>
          </cell>
          <cell r="F1042" t="str">
            <v>FERREIRA SPORT      FC   2390</v>
          </cell>
          <cell r="G1042">
            <v>105521.74</v>
          </cell>
          <cell r="I1042">
            <v>173571993.74000001</v>
          </cell>
        </row>
        <row r="1043">
          <cell r="A1043">
            <v>1227</v>
          </cell>
          <cell r="C1043">
            <v>38383</v>
          </cell>
          <cell r="D1043" t="str">
            <v>I001</v>
          </cell>
          <cell r="E1043">
            <v>3766</v>
          </cell>
          <cell r="F1043" t="str">
            <v>TELCEL, C.A.        FC3719810</v>
          </cell>
          <cell r="G1043">
            <v>192169.14</v>
          </cell>
          <cell r="I1043">
            <v>173764162.88</v>
          </cell>
        </row>
        <row r="1044">
          <cell r="A1044">
            <v>1228</v>
          </cell>
          <cell r="C1044">
            <v>38383</v>
          </cell>
          <cell r="D1044" t="str">
            <v>I001</v>
          </cell>
          <cell r="E1044">
            <v>3767</v>
          </cell>
          <cell r="F1044" t="str">
            <v>TELCEL, C.A.        FC3807169</v>
          </cell>
          <cell r="G1044">
            <v>31312.71</v>
          </cell>
          <cell r="I1044">
            <v>173795475.59</v>
          </cell>
        </row>
        <row r="1045">
          <cell r="A1045">
            <v>1229</v>
          </cell>
          <cell r="C1045">
            <v>38383</v>
          </cell>
          <cell r="D1045" t="str">
            <v>I001</v>
          </cell>
          <cell r="E1045">
            <v>3768</v>
          </cell>
          <cell r="F1045" t="str">
            <v>VI¥A DEL MAR        FC  32699</v>
          </cell>
          <cell r="G1045">
            <v>80208</v>
          </cell>
          <cell r="I1045">
            <v>173875683.59</v>
          </cell>
        </row>
        <row r="1046">
          <cell r="A1046">
            <v>1230</v>
          </cell>
          <cell r="C1046">
            <v>38383</v>
          </cell>
          <cell r="D1046" t="str">
            <v>I001</v>
          </cell>
          <cell r="E1046">
            <v>3768</v>
          </cell>
          <cell r="F1046" t="str">
            <v>VI¥A DEL MAR        FC  32641</v>
          </cell>
          <cell r="G1046">
            <v>252000</v>
          </cell>
          <cell r="I1046">
            <v>174127683.59</v>
          </cell>
        </row>
        <row r="1047">
          <cell r="A1047">
            <v>1231</v>
          </cell>
          <cell r="C1047">
            <v>38383</v>
          </cell>
          <cell r="D1047" t="str">
            <v>I001</v>
          </cell>
          <cell r="E1047">
            <v>3768</v>
          </cell>
          <cell r="F1047" t="str">
            <v>VI¥A DEL MAR        FC  32582</v>
          </cell>
          <cell r="G1047">
            <v>26896</v>
          </cell>
          <cell r="I1047">
            <v>174154579.59</v>
          </cell>
        </row>
        <row r="1048">
          <cell r="A1048">
            <v>1232</v>
          </cell>
          <cell r="C1048">
            <v>38383</v>
          </cell>
          <cell r="D1048" t="str">
            <v>I001</v>
          </cell>
          <cell r="E1048">
            <v>3769</v>
          </cell>
          <cell r="F1048" t="str">
            <v>EUROBUILDING INT   FC  24792</v>
          </cell>
          <cell r="G1048">
            <v>50721.98</v>
          </cell>
          <cell r="I1048">
            <v>174205301.56999999</v>
          </cell>
        </row>
        <row r="1049">
          <cell r="A1049">
            <v>1233</v>
          </cell>
          <cell r="C1049">
            <v>38383</v>
          </cell>
          <cell r="D1049" t="str">
            <v>I001</v>
          </cell>
          <cell r="E1049">
            <v>3770</v>
          </cell>
          <cell r="F1049" t="str">
            <v>EDITORIAL ANT      FC  40559</v>
          </cell>
          <cell r="G1049">
            <v>7500</v>
          </cell>
          <cell r="I1049">
            <v>174212801.56999999</v>
          </cell>
        </row>
        <row r="1050">
          <cell r="A1050">
            <v>1234</v>
          </cell>
          <cell r="C1050">
            <v>38383</v>
          </cell>
          <cell r="D1050" t="str">
            <v>I001</v>
          </cell>
          <cell r="E1050">
            <v>3772</v>
          </cell>
          <cell r="F1050" t="str">
            <v>REST.EL CAMARON     FC  17836</v>
          </cell>
          <cell r="G1050">
            <v>60480</v>
          </cell>
          <cell r="I1050">
            <v>174273281.56999999</v>
          </cell>
        </row>
        <row r="1051">
          <cell r="A1051">
            <v>1235</v>
          </cell>
          <cell r="C1051">
            <v>38383</v>
          </cell>
          <cell r="D1051" t="str">
            <v>I001</v>
          </cell>
          <cell r="E1051">
            <v>3786</v>
          </cell>
          <cell r="F1051" t="str">
            <v>J.SANCHEZ HON.PROF</v>
          </cell>
          <cell r="G1051">
            <v>394736.84</v>
          </cell>
          <cell r="I1051">
            <v>174668018.41</v>
          </cell>
        </row>
        <row r="1052">
          <cell r="A1052">
            <v>1236</v>
          </cell>
          <cell r="C1052">
            <v>38383</v>
          </cell>
          <cell r="D1052" t="str">
            <v>I001</v>
          </cell>
          <cell r="E1052">
            <v>3785</v>
          </cell>
          <cell r="F1052" t="str">
            <v>REST.EL CAMARON     FC  17881</v>
          </cell>
          <cell r="G1052">
            <v>39735</v>
          </cell>
          <cell r="I1052">
            <v>174707753.41</v>
          </cell>
        </row>
        <row r="1053">
          <cell r="A1053">
            <v>1237</v>
          </cell>
          <cell r="C1053">
            <v>38383</v>
          </cell>
          <cell r="D1053" t="str">
            <v>I001</v>
          </cell>
          <cell r="E1053">
            <v>3786</v>
          </cell>
          <cell r="F1053" t="str">
            <v>INSUMECA            FC   3405</v>
          </cell>
          <cell r="G1053">
            <v>108645</v>
          </cell>
          <cell r="I1053">
            <v>174816398.41</v>
          </cell>
        </row>
        <row r="1054">
          <cell r="A1054">
            <v>1238</v>
          </cell>
          <cell r="C1054">
            <v>38383</v>
          </cell>
          <cell r="D1054" t="str">
            <v>I001</v>
          </cell>
          <cell r="E1054">
            <v>3787</v>
          </cell>
          <cell r="F1054" t="str">
            <v>COM.OFI-PALM,C.A    FC   4660</v>
          </cell>
          <cell r="G1054">
            <v>84900</v>
          </cell>
          <cell r="I1054">
            <v>174901298.41</v>
          </cell>
        </row>
        <row r="1055">
          <cell r="A1055">
            <v>1239</v>
          </cell>
          <cell r="C1055">
            <v>38383</v>
          </cell>
          <cell r="D1055" t="str">
            <v>I001</v>
          </cell>
          <cell r="E1055">
            <v>3788</v>
          </cell>
          <cell r="F1055" t="str">
            <v>EUROBUILDIN INT     FC  24972</v>
          </cell>
          <cell r="G1055">
            <v>47148.36</v>
          </cell>
          <cell r="I1055">
            <v>174948446.77000001</v>
          </cell>
        </row>
        <row r="1056">
          <cell r="A1056">
            <v>1240</v>
          </cell>
          <cell r="C1056">
            <v>38383</v>
          </cell>
          <cell r="D1056" t="str">
            <v>I001</v>
          </cell>
          <cell r="E1056">
            <v>3789</v>
          </cell>
          <cell r="F1056" t="str">
            <v>FRANDUARCA          FC  15</v>
          </cell>
          <cell r="G1056">
            <v>41518.5</v>
          </cell>
          <cell r="I1056">
            <v>174989965.27000001</v>
          </cell>
        </row>
        <row r="1057">
          <cell r="A1057">
            <v>1241</v>
          </cell>
          <cell r="C1057">
            <v>38383</v>
          </cell>
          <cell r="D1057" t="str">
            <v>I001</v>
          </cell>
          <cell r="E1057">
            <v>3790</v>
          </cell>
          <cell r="F1057" t="str">
            <v>H Y L QUIMICAS      FC   4735</v>
          </cell>
          <cell r="G1057">
            <v>88500</v>
          </cell>
          <cell r="I1057">
            <v>175078465.27000001</v>
          </cell>
        </row>
        <row r="1058">
          <cell r="A1058">
            <v>1242</v>
          </cell>
          <cell r="C1058">
            <v>38383</v>
          </cell>
          <cell r="D1058" t="str">
            <v>I001</v>
          </cell>
          <cell r="E1058">
            <v>3791</v>
          </cell>
          <cell r="F1058" t="str">
            <v>SHELL VLA PROD      FC90375475</v>
          </cell>
          <cell r="G1058">
            <v>264672</v>
          </cell>
          <cell r="I1058">
            <v>175343137.27000001</v>
          </cell>
        </row>
        <row r="1059">
          <cell r="A1059">
            <v>1243</v>
          </cell>
          <cell r="C1059">
            <v>38383</v>
          </cell>
          <cell r="D1059" t="str">
            <v>I001</v>
          </cell>
          <cell r="E1059">
            <v>3793</v>
          </cell>
          <cell r="F1059" t="str">
            <v>VI¥A DEL MAR       FC 32842</v>
          </cell>
          <cell r="G1059">
            <v>25544</v>
          </cell>
          <cell r="I1059">
            <v>175368681.27000001</v>
          </cell>
        </row>
        <row r="1060">
          <cell r="A1060">
            <v>1244</v>
          </cell>
          <cell r="C1060">
            <v>38383</v>
          </cell>
          <cell r="D1060" t="str">
            <v>I001</v>
          </cell>
          <cell r="E1060">
            <v>3793</v>
          </cell>
          <cell r="F1060" t="str">
            <v>VI¥A DEL MAR       FC 32842</v>
          </cell>
          <cell r="G1060">
            <v>42688</v>
          </cell>
          <cell r="I1060">
            <v>175411369.27000001</v>
          </cell>
        </row>
        <row r="1061">
          <cell r="A1061">
            <v>1245</v>
          </cell>
          <cell r="F1061" t="str">
            <v>TOTAL ENERO        ---------------&gt;</v>
          </cell>
          <cell r="G1061">
            <v>2977281.93</v>
          </cell>
          <cell r="H1061">
            <v>8844774.9600000009</v>
          </cell>
          <cell r="I1061">
            <v>175411369.27000001</v>
          </cell>
        </row>
        <row r="1062">
          <cell r="A1062">
            <v>1246</v>
          </cell>
        </row>
        <row r="1063">
          <cell r="A1063">
            <v>1247</v>
          </cell>
          <cell r="C1063">
            <v>38411</v>
          </cell>
          <cell r="D1063" t="str">
            <v>I004</v>
          </cell>
          <cell r="F1063" t="str">
            <v>I.V.A.</v>
          </cell>
          <cell r="H1063">
            <v>8844024.9600000009</v>
          </cell>
          <cell r="I1063">
            <v>166567344.31</v>
          </cell>
        </row>
        <row r="1064">
          <cell r="A1064">
            <v>1248</v>
          </cell>
          <cell r="C1064">
            <v>38411</v>
          </cell>
          <cell r="D1064" t="str">
            <v>I005</v>
          </cell>
          <cell r="E1064" t="str">
            <v>516-518</v>
          </cell>
          <cell r="F1064" t="str">
            <v>TECPETROL RET 75% S/IVA</v>
          </cell>
          <cell r="G1064">
            <v>18612288</v>
          </cell>
          <cell r="I1064">
            <v>185179632.31</v>
          </cell>
        </row>
        <row r="1065">
          <cell r="A1065">
            <v>1249</v>
          </cell>
          <cell r="C1065">
            <v>38411</v>
          </cell>
          <cell r="D1065" t="str">
            <v>I001</v>
          </cell>
          <cell r="E1065">
            <v>3795</v>
          </cell>
          <cell r="F1065" t="str">
            <v>O.SIERRALTA ENE/05</v>
          </cell>
          <cell r="G1065">
            <v>288000</v>
          </cell>
          <cell r="I1065">
            <v>185467632.31</v>
          </cell>
        </row>
        <row r="1066">
          <cell r="A1066">
            <v>1250</v>
          </cell>
          <cell r="C1066">
            <v>38411</v>
          </cell>
          <cell r="D1066" t="str">
            <v>I001</v>
          </cell>
          <cell r="E1066">
            <v>3799</v>
          </cell>
          <cell r="F1066" t="str">
            <v>ENDYN DE VZLA       FC  11242</v>
          </cell>
          <cell r="G1066">
            <v>10520914.550000001</v>
          </cell>
          <cell r="I1066">
            <v>195988546.86000001</v>
          </cell>
        </row>
        <row r="1067">
          <cell r="A1067">
            <v>1251</v>
          </cell>
          <cell r="C1067">
            <v>38411</v>
          </cell>
          <cell r="D1067" t="str">
            <v>I001</v>
          </cell>
          <cell r="E1067">
            <v>8039</v>
          </cell>
          <cell r="F1067" t="str">
            <v>O.SIERRALTA       GASTOS</v>
          </cell>
          <cell r="G1067">
            <v>27024</v>
          </cell>
          <cell r="I1067">
            <v>196015570.86000001</v>
          </cell>
        </row>
        <row r="1068">
          <cell r="A1068">
            <v>1252</v>
          </cell>
          <cell r="C1068">
            <v>38411</v>
          </cell>
          <cell r="D1068" t="str">
            <v>I001</v>
          </cell>
          <cell r="E1068">
            <v>8041</v>
          </cell>
          <cell r="F1068" t="str">
            <v>PC COOL INT       FC 9072</v>
          </cell>
          <cell r="G1068">
            <v>203739.13</v>
          </cell>
          <cell r="I1068">
            <v>196219309.99000001</v>
          </cell>
        </row>
        <row r="1069">
          <cell r="A1069">
            <v>1253</v>
          </cell>
          <cell r="C1069">
            <v>38411</v>
          </cell>
          <cell r="D1069" t="str">
            <v>I001</v>
          </cell>
          <cell r="E1069">
            <v>8046</v>
          </cell>
          <cell r="F1069" t="str">
            <v>VI¥A DEL MAR        FC  32984</v>
          </cell>
          <cell r="G1069">
            <v>23124</v>
          </cell>
          <cell r="I1069">
            <v>196242433.99000001</v>
          </cell>
        </row>
        <row r="1070">
          <cell r="A1070">
            <v>1254</v>
          </cell>
          <cell r="C1070">
            <v>38411</v>
          </cell>
          <cell r="D1070" t="str">
            <v>I001</v>
          </cell>
          <cell r="E1070">
            <v>8051</v>
          </cell>
          <cell r="F1070" t="str">
            <v>EDITORIAL ANT       FC  41037</v>
          </cell>
          <cell r="G1070">
            <v>45000</v>
          </cell>
          <cell r="I1070">
            <v>196287433.99000001</v>
          </cell>
        </row>
        <row r="1071">
          <cell r="A1071">
            <v>1255</v>
          </cell>
          <cell r="C1071">
            <v>38411</v>
          </cell>
          <cell r="D1071" t="str">
            <v>I001</v>
          </cell>
          <cell r="E1071">
            <v>8052</v>
          </cell>
          <cell r="F1071" t="str">
            <v>EUROBUILDING INT    FC   25305</v>
          </cell>
          <cell r="G1071">
            <v>46567.24</v>
          </cell>
          <cell r="I1071">
            <v>196334001.22999999</v>
          </cell>
        </row>
        <row r="1072">
          <cell r="A1072">
            <v>1256</v>
          </cell>
          <cell r="C1072">
            <v>38411</v>
          </cell>
          <cell r="D1072" t="str">
            <v>I001</v>
          </cell>
          <cell r="E1072">
            <v>8054</v>
          </cell>
          <cell r="F1072" t="str">
            <v>HOTEL CEL,C.A.      FC  31765</v>
          </cell>
          <cell r="G1072">
            <v>81436.97</v>
          </cell>
          <cell r="I1072">
            <v>196415438.19999999</v>
          </cell>
        </row>
        <row r="1073">
          <cell r="A1073">
            <v>1257</v>
          </cell>
          <cell r="C1073">
            <v>38411</v>
          </cell>
          <cell r="D1073" t="str">
            <v>I001</v>
          </cell>
          <cell r="E1073">
            <v>8055</v>
          </cell>
          <cell r="F1073" t="str">
            <v>FRANDUARCA          FC  32</v>
          </cell>
          <cell r="G1073">
            <v>28679.25</v>
          </cell>
          <cell r="I1073">
            <v>196444117.44999999</v>
          </cell>
        </row>
        <row r="1074">
          <cell r="A1074">
            <v>1258</v>
          </cell>
          <cell r="C1074">
            <v>38411</v>
          </cell>
          <cell r="D1074" t="str">
            <v>I001</v>
          </cell>
          <cell r="E1074">
            <v>8072</v>
          </cell>
          <cell r="F1074" t="str">
            <v>VI¥A DEL MAR        FC  33136</v>
          </cell>
          <cell r="G1074">
            <v>81648</v>
          </cell>
          <cell r="I1074">
            <v>196525765.44999999</v>
          </cell>
        </row>
        <row r="1075">
          <cell r="A1075">
            <v>1259</v>
          </cell>
          <cell r="C1075">
            <v>38411</v>
          </cell>
          <cell r="D1075" t="str">
            <v>I001</v>
          </cell>
          <cell r="E1075">
            <v>8072</v>
          </cell>
          <cell r="F1075" t="str">
            <v>VI¥A DEL MAR        FC  33189</v>
          </cell>
          <cell r="G1075">
            <v>27208</v>
          </cell>
          <cell r="I1075">
            <v>196552973.44999999</v>
          </cell>
        </row>
        <row r="1076">
          <cell r="A1076">
            <v>1260</v>
          </cell>
          <cell r="C1076">
            <v>38411</v>
          </cell>
          <cell r="D1076" t="str">
            <v>I001</v>
          </cell>
          <cell r="E1076">
            <v>8072</v>
          </cell>
          <cell r="F1076" t="str">
            <v>VI¥A DEL MAR        FC  33068</v>
          </cell>
          <cell r="G1076">
            <v>25544</v>
          </cell>
          <cell r="I1076">
            <v>196578517.44999999</v>
          </cell>
        </row>
        <row r="1077">
          <cell r="A1077">
            <v>1261</v>
          </cell>
          <cell r="C1077">
            <v>38411</v>
          </cell>
          <cell r="D1077" t="str">
            <v>I001</v>
          </cell>
          <cell r="E1077">
            <v>8072</v>
          </cell>
          <cell r="F1077" t="str">
            <v>VI¥A DEL MAR        FC  33186</v>
          </cell>
          <cell r="G1077">
            <v>25544</v>
          </cell>
          <cell r="I1077">
            <v>196604061.44999999</v>
          </cell>
        </row>
        <row r="1078">
          <cell r="A1078">
            <v>1262</v>
          </cell>
          <cell r="C1078">
            <v>38411</v>
          </cell>
          <cell r="D1078" t="str">
            <v>I001</v>
          </cell>
          <cell r="E1078">
            <v>8072</v>
          </cell>
          <cell r="F1078" t="str">
            <v>VI¥A DEL MAR        FC  33185</v>
          </cell>
          <cell r="G1078">
            <v>27430</v>
          </cell>
          <cell r="I1078">
            <v>196631491.44999999</v>
          </cell>
        </row>
        <row r="1079">
          <cell r="A1079">
            <v>1263</v>
          </cell>
          <cell r="F1079" t="str">
            <v>TOTAL FEBRERO      ---------------&gt;</v>
          </cell>
          <cell r="G1079">
            <v>30064147.140000001</v>
          </cell>
          <cell r="H1079">
            <v>8844024.9600000009</v>
          </cell>
          <cell r="I1079">
            <v>196631491.44999999</v>
          </cell>
        </row>
        <row r="1080">
          <cell r="A1080">
            <v>1264</v>
          </cell>
        </row>
        <row r="1081">
          <cell r="A1081">
            <v>1265</v>
          </cell>
          <cell r="C1081">
            <v>38442</v>
          </cell>
          <cell r="D1081" t="str">
            <v>I004</v>
          </cell>
          <cell r="E1081">
            <v>529</v>
          </cell>
          <cell r="F1081" t="str">
            <v>IVA EN FACTURACION</v>
          </cell>
          <cell r="H1081">
            <v>2205900</v>
          </cell>
          <cell r="I1081">
            <v>194425591.44999999</v>
          </cell>
        </row>
        <row r="1082">
          <cell r="A1082">
            <v>1266</v>
          </cell>
          <cell r="C1082">
            <v>38442</v>
          </cell>
          <cell r="D1082" t="str">
            <v>I004</v>
          </cell>
          <cell r="E1082">
            <v>530</v>
          </cell>
          <cell r="F1082" t="str">
            <v>IVA EN FACTURACION</v>
          </cell>
          <cell r="H1082">
            <v>7697565.4500000002</v>
          </cell>
          <cell r="I1082">
            <v>186728026</v>
          </cell>
        </row>
        <row r="1083">
          <cell r="A1083">
            <v>1267</v>
          </cell>
          <cell r="C1083">
            <v>38442</v>
          </cell>
          <cell r="D1083" t="str">
            <v>I001</v>
          </cell>
          <cell r="E1083">
            <v>7277</v>
          </cell>
          <cell r="F1083" t="str">
            <v>O.SIERRLTA        FC-214</v>
          </cell>
          <cell r="G1083">
            <v>288000</v>
          </cell>
          <cell r="I1083">
            <v>187016026</v>
          </cell>
        </row>
        <row r="1084">
          <cell r="A1084">
            <v>1268</v>
          </cell>
          <cell r="C1084">
            <v>38442</v>
          </cell>
          <cell r="D1084" t="str">
            <v>I001</v>
          </cell>
          <cell r="E1084">
            <v>7279</v>
          </cell>
          <cell r="F1084" t="str">
            <v>SUM Y SERV.       FC-0773</v>
          </cell>
          <cell r="G1084">
            <v>125671.73</v>
          </cell>
          <cell r="I1084">
            <v>187141697.72999999</v>
          </cell>
        </row>
        <row r="1085">
          <cell r="A1085">
            <v>1278</v>
          </cell>
          <cell r="C1085">
            <v>38442</v>
          </cell>
          <cell r="D1085" t="str">
            <v>I001</v>
          </cell>
          <cell r="E1085">
            <v>7280</v>
          </cell>
          <cell r="F1085" t="str">
            <v>DA FILO           FC-VARIAS</v>
          </cell>
          <cell r="G1085">
            <v>77100.2</v>
          </cell>
          <cell r="I1085">
            <v>187218797.93000001</v>
          </cell>
        </row>
        <row r="1086">
          <cell r="A1086">
            <v>1279</v>
          </cell>
          <cell r="C1086">
            <v>38442</v>
          </cell>
          <cell r="D1086" t="str">
            <v>I001</v>
          </cell>
          <cell r="E1086">
            <v>7282</v>
          </cell>
          <cell r="F1086" t="str">
            <v>EUROBUILDING INT  FC-25548</v>
          </cell>
          <cell r="G1086">
            <v>20160</v>
          </cell>
          <cell r="I1086">
            <v>187238957.93000001</v>
          </cell>
        </row>
        <row r="1087">
          <cell r="A1087">
            <v>1280</v>
          </cell>
          <cell r="C1087">
            <v>38442</v>
          </cell>
          <cell r="D1087" t="str">
            <v>I001</v>
          </cell>
          <cell r="E1087">
            <v>7287</v>
          </cell>
          <cell r="F1087" t="str">
            <v>REST.EL CAMARON   FC-18033</v>
          </cell>
          <cell r="G1087">
            <v>58965</v>
          </cell>
          <cell r="I1087">
            <v>187297922.93000001</v>
          </cell>
        </row>
        <row r="1088">
          <cell r="A1088">
            <v>1281</v>
          </cell>
          <cell r="C1088">
            <v>38442</v>
          </cell>
          <cell r="D1088" t="str">
            <v>I001</v>
          </cell>
          <cell r="E1088">
            <v>7288</v>
          </cell>
          <cell r="F1088" t="str">
            <v>DIST.IND.BRUNO    FC-43309</v>
          </cell>
          <cell r="G1088">
            <v>29400</v>
          </cell>
          <cell r="I1088">
            <v>187327322.93000001</v>
          </cell>
        </row>
        <row r="1089">
          <cell r="A1089">
            <v>1282</v>
          </cell>
          <cell r="C1089">
            <v>38442</v>
          </cell>
          <cell r="D1089" t="str">
            <v>I001</v>
          </cell>
          <cell r="E1089">
            <v>7290</v>
          </cell>
          <cell r="F1089" t="str">
            <v>EDI.ANTORCHA      FC-41323</v>
          </cell>
          <cell r="G1089">
            <v>7500</v>
          </cell>
          <cell r="I1089">
            <v>187334822.93000001</v>
          </cell>
        </row>
        <row r="1090">
          <cell r="A1090">
            <v>1283</v>
          </cell>
          <cell r="C1090">
            <v>38442</v>
          </cell>
          <cell r="D1090" t="str">
            <v>I001</v>
          </cell>
          <cell r="E1090">
            <v>7291</v>
          </cell>
          <cell r="F1090" t="str">
            <v>SHELL VZLA        FC-9037814</v>
          </cell>
          <cell r="G1090">
            <v>352915.20000000001</v>
          </cell>
          <cell r="I1090">
            <v>187687738.13</v>
          </cell>
        </row>
        <row r="1091">
          <cell r="A1091">
            <v>1284</v>
          </cell>
          <cell r="C1091">
            <v>38442</v>
          </cell>
          <cell r="D1091" t="str">
            <v>I001</v>
          </cell>
          <cell r="E1091">
            <v>7306</v>
          </cell>
          <cell r="F1091" t="str">
            <v>CONERSA           FC-21660</v>
          </cell>
          <cell r="G1091">
            <v>311652</v>
          </cell>
          <cell r="I1091">
            <v>187999390.13</v>
          </cell>
        </row>
        <row r="1092">
          <cell r="A1092">
            <v>1285</v>
          </cell>
          <cell r="C1092">
            <v>38442</v>
          </cell>
          <cell r="D1092" t="str">
            <v>I001</v>
          </cell>
          <cell r="E1092">
            <v>7306</v>
          </cell>
          <cell r="F1092" t="str">
            <v>CONERSA           FC-21834</v>
          </cell>
          <cell r="G1092">
            <v>218034</v>
          </cell>
          <cell r="I1092">
            <v>188217424.13</v>
          </cell>
        </row>
        <row r="1093">
          <cell r="A1093">
            <v>1286</v>
          </cell>
          <cell r="C1093">
            <v>38442</v>
          </cell>
          <cell r="D1093" t="str">
            <v>I001</v>
          </cell>
          <cell r="E1093">
            <v>7307</v>
          </cell>
          <cell r="F1093" t="str">
            <v>EUROBUILDING INT  FC-25872</v>
          </cell>
          <cell r="G1093">
            <v>25158.62</v>
          </cell>
          <cell r="I1093">
            <v>188242582.75</v>
          </cell>
        </row>
        <row r="1094">
          <cell r="A1094">
            <v>1287</v>
          </cell>
          <cell r="C1094">
            <v>38442</v>
          </cell>
          <cell r="D1094" t="str">
            <v>I001</v>
          </cell>
          <cell r="E1094">
            <v>7308</v>
          </cell>
          <cell r="F1094" t="str">
            <v>SIVENCA           FC-18324</v>
          </cell>
          <cell r="G1094">
            <v>113366.39999999999</v>
          </cell>
          <cell r="I1094">
            <v>188355949.15000001</v>
          </cell>
        </row>
        <row r="1095">
          <cell r="A1095">
            <v>1288</v>
          </cell>
          <cell r="C1095">
            <v>38442</v>
          </cell>
          <cell r="D1095" t="str">
            <v>I001</v>
          </cell>
          <cell r="E1095">
            <v>7309</v>
          </cell>
          <cell r="F1095" t="str">
            <v>SUM IP            FC-847</v>
          </cell>
          <cell r="G1095">
            <v>3615</v>
          </cell>
          <cell r="I1095">
            <v>188359564.15000001</v>
          </cell>
        </row>
        <row r="1096">
          <cell r="A1096">
            <v>1289</v>
          </cell>
          <cell r="C1096">
            <v>38442</v>
          </cell>
          <cell r="D1096" t="str">
            <v>I001</v>
          </cell>
          <cell r="E1096">
            <v>7311</v>
          </cell>
          <cell r="F1096" t="str">
            <v>MARIO GARCIA      FC-0044</v>
          </cell>
          <cell r="G1096">
            <v>582339.53</v>
          </cell>
          <cell r="I1096">
            <v>188941903.68000001</v>
          </cell>
        </row>
        <row r="1097">
          <cell r="A1097">
            <v>1290</v>
          </cell>
          <cell r="C1097">
            <v>38442</v>
          </cell>
          <cell r="D1097" t="str">
            <v>I001</v>
          </cell>
          <cell r="E1097">
            <v>7312</v>
          </cell>
          <cell r="F1097" t="str">
            <v>O.SIERRALTA       FC-215</v>
          </cell>
          <cell r="G1097">
            <v>25110</v>
          </cell>
          <cell r="I1097">
            <v>188967013.68000001</v>
          </cell>
        </row>
        <row r="1098">
          <cell r="A1098">
            <v>1291</v>
          </cell>
          <cell r="C1098">
            <v>38442</v>
          </cell>
          <cell r="D1098" t="str">
            <v>I001</v>
          </cell>
          <cell r="E1098">
            <v>7314</v>
          </cell>
          <cell r="F1098" t="str">
            <v>VIAJES VI¥A       FC-33660</v>
          </cell>
          <cell r="G1098">
            <v>14302</v>
          </cell>
          <cell r="I1098">
            <v>188981315.68000001</v>
          </cell>
        </row>
        <row r="1099">
          <cell r="A1099">
            <v>1292</v>
          </cell>
          <cell r="C1099">
            <v>38442</v>
          </cell>
          <cell r="D1099" t="str">
            <v>I001</v>
          </cell>
          <cell r="E1099">
            <v>7314</v>
          </cell>
          <cell r="F1099" t="str">
            <v>VIAJES VI¥A       FC-33630</v>
          </cell>
          <cell r="G1099">
            <v>53224</v>
          </cell>
          <cell r="I1099">
            <v>189034539.68000001</v>
          </cell>
        </row>
        <row r="1100">
          <cell r="A1100">
            <v>1293</v>
          </cell>
          <cell r="C1100">
            <v>38442</v>
          </cell>
          <cell r="D1100" t="str">
            <v>I001</v>
          </cell>
          <cell r="E1100">
            <v>7314</v>
          </cell>
          <cell r="F1100" t="str">
            <v>VIAJES VI¥A       FC-33658</v>
          </cell>
          <cell r="G1100">
            <v>28192</v>
          </cell>
          <cell r="I1100">
            <v>189062731.68000001</v>
          </cell>
        </row>
        <row r="1101">
          <cell r="A1101">
            <v>1294</v>
          </cell>
          <cell r="C1101">
            <v>38442</v>
          </cell>
          <cell r="D1101" t="str">
            <v>I001</v>
          </cell>
          <cell r="E1101">
            <v>7314</v>
          </cell>
          <cell r="F1101" t="str">
            <v>VIAJES VI¥A       FC-33721</v>
          </cell>
          <cell r="G1101">
            <v>61430</v>
          </cell>
          <cell r="I1101">
            <v>189124161.68000001</v>
          </cell>
        </row>
        <row r="1102">
          <cell r="A1102">
            <v>1295</v>
          </cell>
          <cell r="C1102">
            <v>38442</v>
          </cell>
          <cell r="D1102" t="str">
            <v>I001</v>
          </cell>
          <cell r="E1102">
            <v>7314</v>
          </cell>
          <cell r="F1102" t="str">
            <v>VIAJES VI¥A       FC-33714</v>
          </cell>
          <cell r="G1102">
            <v>30118</v>
          </cell>
          <cell r="I1102">
            <v>189154279.68000001</v>
          </cell>
        </row>
        <row r="1103">
          <cell r="A1103">
            <v>1296</v>
          </cell>
          <cell r="C1103">
            <v>38442</v>
          </cell>
          <cell r="D1103" t="str">
            <v>I001</v>
          </cell>
          <cell r="E1103">
            <v>7314</v>
          </cell>
          <cell r="F1103" t="str">
            <v>VIAJES VI¥A       FC-33346</v>
          </cell>
          <cell r="G1103">
            <v>27430</v>
          </cell>
          <cell r="I1103">
            <v>189181709.68000001</v>
          </cell>
        </row>
        <row r="1104">
          <cell r="A1104">
            <v>1297</v>
          </cell>
          <cell r="C1104">
            <v>38442</v>
          </cell>
          <cell r="D1104" t="str">
            <v>I001</v>
          </cell>
          <cell r="E1104">
            <v>7314</v>
          </cell>
          <cell r="F1104" t="str">
            <v>VIAJES VI¥A       FC-33367</v>
          </cell>
          <cell r="G1104">
            <v>25544</v>
          </cell>
          <cell r="I1104">
            <v>189207253.68000001</v>
          </cell>
        </row>
        <row r="1105">
          <cell r="A1105">
            <v>1298</v>
          </cell>
          <cell r="C1105">
            <v>38442</v>
          </cell>
          <cell r="D1105" t="str">
            <v>I001</v>
          </cell>
          <cell r="E1105">
            <v>7315</v>
          </cell>
          <cell r="F1105" t="str">
            <v>GPA ING           FC-52</v>
          </cell>
          <cell r="G1105">
            <v>600000</v>
          </cell>
          <cell r="I1105">
            <v>189807253.68000001</v>
          </cell>
        </row>
        <row r="1106">
          <cell r="A1106">
            <v>1299</v>
          </cell>
          <cell r="C1106">
            <v>38442</v>
          </cell>
          <cell r="D1106" t="str">
            <v>I001</v>
          </cell>
          <cell r="E1106">
            <v>7317</v>
          </cell>
          <cell r="F1106" t="str">
            <v>TELCEL, C.A.      FC-5814412</v>
          </cell>
          <cell r="G1106">
            <v>205165.5</v>
          </cell>
          <cell r="I1106">
            <v>190012419.18000001</v>
          </cell>
        </row>
        <row r="1107">
          <cell r="A1107">
            <v>1300</v>
          </cell>
          <cell r="C1107">
            <v>38442</v>
          </cell>
          <cell r="D1107" t="str">
            <v>I001</v>
          </cell>
          <cell r="E1107">
            <v>7318</v>
          </cell>
          <cell r="F1107" t="str">
            <v>TRANSPORTE YELAMO FC-120</v>
          </cell>
          <cell r="G1107">
            <v>62288.639999999999</v>
          </cell>
          <cell r="I1107">
            <v>190074707.81999999</v>
          </cell>
        </row>
        <row r="1108">
          <cell r="A1108">
            <v>1301</v>
          </cell>
          <cell r="C1108">
            <v>38442</v>
          </cell>
          <cell r="D1108" t="str">
            <v>I001</v>
          </cell>
          <cell r="E1108">
            <v>7319</v>
          </cell>
          <cell r="F1108" t="str">
            <v>VI¥A DEL MAR      FC-33795</v>
          </cell>
          <cell r="G1108">
            <v>28604</v>
          </cell>
          <cell r="I1108">
            <v>190103311.81999999</v>
          </cell>
        </row>
        <row r="1109">
          <cell r="A1109">
            <v>1302</v>
          </cell>
          <cell r="C1109">
            <v>38442</v>
          </cell>
          <cell r="D1109" t="str">
            <v>I001</v>
          </cell>
          <cell r="E1109">
            <v>7319</v>
          </cell>
          <cell r="F1109" t="str">
            <v>VI¥A DEL MAR      FC-33793</v>
          </cell>
          <cell r="G1109">
            <v>29706</v>
          </cell>
          <cell r="I1109">
            <v>190133017.81999999</v>
          </cell>
        </row>
        <row r="1110">
          <cell r="A1110">
            <v>1303</v>
          </cell>
          <cell r="C1110">
            <v>38442</v>
          </cell>
          <cell r="D1110" t="str">
            <v>I001</v>
          </cell>
          <cell r="E1110">
            <v>7321</v>
          </cell>
          <cell r="F1110" t="str">
            <v>EUROBUILDING INT  FC-26032</v>
          </cell>
          <cell r="G1110">
            <v>22575</v>
          </cell>
          <cell r="I1110">
            <v>190155592.81999999</v>
          </cell>
        </row>
        <row r="1111">
          <cell r="A1111">
            <v>1304</v>
          </cell>
          <cell r="C1111">
            <v>38442</v>
          </cell>
          <cell r="D1111" t="str">
            <v>I001</v>
          </cell>
          <cell r="E1111">
            <v>7322</v>
          </cell>
          <cell r="F1111" t="str">
            <v>DA FILO,C.A.      FC-7941</v>
          </cell>
          <cell r="G1111">
            <v>24247.83</v>
          </cell>
          <cell r="I1111">
            <v>190179840.65000001</v>
          </cell>
        </row>
        <row r="1112">
          <cell r="A1112">
            <v>1305</v>
          </cell>
          <cell r="C1112">
            <v>38442</v>
          </cell>
          <cell r="D1112" t="str">
            <v>I001</v>
          </cell>
          <cell r="E1112">
            <v>7323</v>
          </cell>
          <cell r="F1112" t="str">
            <v>MAT.GUANIPA       FC-32590</v>
          </cell>
          <cell r="G1112">
            <v>22910.400000000001</v>
          </cell>
          <cell r="I1112">
            <v>190202751.05000001</v>
          </cell>
        </row>
        <row r="1113">
          <cell r="A1113">
            <v>1306</v>
          </cell>
          <cell r="C1113">
            <v>38442</v>
          </cell>
          <cell r="D1113" t="str">
            <v>I001</v>
          </cell>
          <cell r="E1113">
            <v>7324</v>
          </cell>
          <cell r="F1113" t="str">
            <v>ROMAR, C.A.       FC-6631</v>
          </cell>
          <cell r="G1113">
            <v>223200</v>
          </cell>
          <cell r="I1113">
            <v>190425951.05000001</v>
          </cell>
        </row>
        <row r="1114">
          <cell r="A1114">
            <v>1307</v>
          </cell>
          <cell r="C1114">
            <v>38442</v>
          </cell>
          <cell r="D1114" t="str">
            <v>I001</v>
          </cell>
          <cell r="E1114">
            <v>7325</v>
          </cell>
          <cell r="F1114" t="str">
            <v>SUM LP&amp;RP         FC-892</v>
          </cell>
          <cell r="G1114">
            <v>46956.52</v>
          </cell>
          <cell r="I1114">
            <v>190472907.56999999</v>
          </cell>
        </row>
        <row r="1115">
          <cell r="A1115">
            <v>1308</v>
          </cell>
          <cell r="C1115">
            <v>38442</v>
          </cell>
          <cell r="D1115" t="str">
            <v>I001</v>
          </cell>
          <cell r="E1115">
            <v>2526</v>
          </cell>
          <cell r="F1115" t="str">
            <v>TRANSPORTE CAFRI  FC-2017</v>
          </cell>
          <cell r="G1115">
            <v>154800</v>
          </cell>
          <cell r="I1115">
            <v>190627707.56999999</v>
          </cell>
        </row>
        <row r="1116">
          <cell r="A1116">
            <v>1309</v>
          </cell>
          <cell r="F1116" t="str">
            <v>TOTAL MARZO        ---------------&gt;</v>
          </cell>
          <cell r="G1116">
            <v>3899681.57</v>
          </cell>
          <cell r="H1116">
            <v>9903465.4499999993</v>
          </cell>
          <cell r="I1116">
            <v>190627707.56999999</v>
          </cell>
        </row>
        <row r="1117">
          <cell r="A1117">
            <v>1310</v>
          </cell>
        </row>
        <row r="1118">
          <cell r="A1118">
            <v>1311</v>
          </cell>
          <cell r="C1118">
            <v>38472</v>
          </cell>
          <cell r="D1118" t="str">
            <v>I004</v>
          </cell>
          <cell r="E1118" t="str">
            <v>FC-531</v>
          </cell>
          <cell r="F1118" t="str">
            <v>IVA EN FACTURACION</v>
          </cell>
          <cell r="H1118">
            <v>2205900</v>
          </cell>
          <cell r="I1118">
            <v>188421807.56999999</v>
          </cell>
        </row>
        <row r="1119">
          <cell r="A1119">
            <v>1312</v>
          </cell>
          <cell r="C1119">
            <v>38472</v>
          </cell>
          <cell r="D1119" t="str">
            <v>I004</v>
          </cell>
          <cell r="E1119" t="str">
            <v>FC-532</v>
          </cell>
          <cell r="F1119" t="str">
            <v>IVA EN FACTURACION</v>
          </cell>
          <cell r="H1119">
            <v>7697565.4500000002</v>
          </cell>
          <cell r="I1119">
            <v>180724242.12</v>
          </cell>
        </row>
        <row r="1120">
          <cell r="A1120">
            <v>1313</v>
          </cell>
          <cell r="C1120">
            <v>38472</v>
          </cell>
          <cell r="D1120" t="str">
            <v>I001</v>
          </cell>
          <cell r="E1120">
            <v>2542</v>
          </cell>
          <cell r="F1120" t="str">
            <v>O.SIERRLTA        FC-</v>
          </cell>
          <cell r="G1120">
            <v>322500</v>
          </cell>
          <cell r="I1120">
            <v>181046742.12</v>
          </cell>
        </row>
        <row r="1121">
          <cell r="A1121">
            <v>1314</v>
          </cell>
          <cell r="C1121">
            <v>38472</v>
          </cell>
          <cell r="D1121" t="str">
            <v>I001</v>
          </cell>
          <cell r="E1121">
            <v>2543</v>
          </cell>
          <cell r="F1121" t="str">
            <v>TELCEL, C.A.      FC-4763974</v>
          </cell>
          <cell r="G1121">
            <v>225381.63</v>
          </cell>
          <cell r="I1121">
            <v>181272123.75</v>
          </cell>
        </row>
        <row r="1122">
          <cell r="A1122">
            <v>1315</v>
          </cell>
          <cell r="C1122">
            <v>38472</v>
          </cell>
          <cell r="D1122" t="str">
            <v>I001</v>
          </cell>
          <cell r="E1122">
            <v>2547</v>
          </cell>
          <cell r="F1122" t="str">
            <v>ELITE MOTORS      FC-18667</v>
          </cell>
          <cell r="G1122">
            <v>14362.8</v>
          </cell>
          <cell r="I1122">
            <v>181286486.55000001</v>
          </cell>
        </row>
        <row r="1123">
          <cell r="A1123">
            <v>1316</v>
          </cell>
          <cell r="C1123">
            <v>38472</v>
          </cell>
          <cell r="D1123" t="str">
            <v>I001</v>
          </cell>
          <cell r="E1123">
            <v>2547</v>
          </cell>
          <cell r="F1123" t="str">
            <v>ELITE MOTORS      FC-18676</v>
          </cell>
          <cell r="G1123">
            <v>28965.3</v>
          </cell>
          <cell r="I1123">
            <v>181315451.84999999</v>
          </cell>
        </row>
        <row r="1124">
          <cell r="A1124">
            <v>1317</v>
          </cell>
          <cell r="C1124">
            <v>38472</v>
          </cell>
          <cell r="D1124" t="str">
            <v>I001</v>
          </cell>
          <cell r="E1124">
            <v>2547</v>
          </cell>
          <cell r="F1124" t="str">
            <v>ELITE MOTORS      FC-18832</v>
          </cell>
          <cell r="G1124">
            <v>12042.9</v>
          </cell>
          <cell r="I1124">
            <v>181327494.75</v>
          </cell>
        </row>
        <row r="1125">
          <cell r="A1125">
            <v>1318</v>
          </cell>
          <cell r="C1125">
            <v>38472</v>
          </cell>
          <cell r="D1125" t="str">
            <v>I001</v>
          </cell>
          <cell r="E1125">
            <v>2548</v>
          </cell>
          <cell r="F1125" t="str">
            <v>FEEREAGRO EL TIGREFC-31972</v>
          </cell>
          <cell r="G1125">
            <v>24000</v>
          </cell>
          <cell r="I1125">
            <v>181351494.75</v>
          </cell>
        </row>
        <row r="1126">
          <cell r="A1126">
            <v>1319</v>
          </cell>
          <cell r="C1126">
            <v>38472</v>
          </cell>
          <cell r="D1126" t="str">
            <v>I001</v>
          </cell>
          <cell r="E1126">
            <v>2549</v>
          </cell>
          <cell r="F1126" t="str">
            <v>SUM Y SERV.       FC-0908</v>
          </cell>
          <cell r="G1126">
            <v>19500</v>
          </cell>
          <cell r="I1126">
            <v>181370994.75</v>
          </cell>
        </row>
        <row r="1127">
          <cell r="A1127">
            <v>1320</v>
          </cell>
          <cell r="C1127">
            <v>38472</v>
          </cell>
          <cell r="D1127" t="str">
            <v>I001</v>
          </cell>
          <cell r="E1127">
            <v>2551</v>
          </cell>
          <cell r="F1127" t="str">
            <v>PINTO SUR GUANIPA FC-87216</v>
          </cell>
          <cell r="G1127">
            <v>134086.95000000001</v>
          </cell>
          <cell r="I1127">
            <v>181505081.69999999</v>
          </cell>
        </row>
        <row r="1128">
          <cell r="A1128">
            <v>1321</v>
          </cell>
          <cell r="C1128">
            <v>38472</v>
          </cell>
          <cell r="D1128" t="str">
            <v>I001</v>
          </cell>
          <cell r="E1128">
            <v>2552</v>
          </cell>
          <cell r="F1128" t="str">
            <v>SUM Y SERV.       FC-18425</v>
          </cell>
          <cell r="G1128">
            <v>43659</v>
          </cell>
          <cell r="I1128">
            <v>181548740.69999999</v>
          </cell>
        </row>
        <row r="1129">
          <cell r="A1129">
            <v>1322</v>
          </cell>
          <cell r="C1129">
            <v>38472</v>
          </cell>
          <cell r="D1129" t="str">
            <v>I001</v>
          </cell>
          <cell r="E1129">
            <v>2552</v>
          </cell>
          <cell r="F1129" t="str">
            <v>SUM Y SERV.       FC-18414</v>
          </cell>
          <cell r="G1129">
            <v>5458.5</v>
          </cell>
          <cell r="I1129">
            <v>181554199.19999999</v>
          </cell>
        </row>
        <row r="1130">
          <cell r="A1130">
            <v>1323</v>
          </cell>
          <cell r="C1130">
            <v>38472</v>
          </cell>
          <cell r="D1130" t="str">
            <v>I001</v>
          </cell>
          <cell r="E1130">
            <v>2553</v>
          </cell>
          <cell r="F1130" t="str">
            <v>FRANDUARCA        FC-55</v>
          </cell>
          <cell r="G1130">
            <v>66788.100000000006</v>
          </cell>
          <cell r="I1130">
            <v>181620987.30000001</v>
          </cell>
        </row>
        <row r="1131">
          <cell r="A1131">
            <v>1324</v>
          </cell>
          <cell r="C1131">
            <v>38472</v>
          </cell>
          <cell r="D1131" t="str">
            <v>I001</v>
          </cell>
          <cell r="E1131">
            <v>2556</v>
          </cell>
          <cell r="F1131" t="str">
            <v>VIAJES VI¥A       FC-33988</v>
          </cell>
          <cell r="G1131">
            <v>31869</v>
          </cell>
          <cell r="I1131">
            <v>181652856.30000001</v>
          </cell>
        </row>
        <row r="1132">
          <cell r="A1132">
            <v>1325</v>
          </cell>
          <cell r="C1132">
            <v>38472</v>
          </cell>
          <cell r="D1132" t="str">
            <v>I001</v>
          </cell>
          <cell r="E1132">
            <v>2556</v>
          </cell>
          <cell r="F1132" t="str">
            <v>VIAJES VI¥A       FC-33834</v>
          </cell>
          <cell r="G1132">
            <v>14302</v>
          </cell>
          <cell r="I1132">
            <v>181667158.30000001</v>
          </cell>
        </row>
        <row r="1133">
          <cell r="A1133">
            <v>1326</v>
          </cell>
          <cell r="C1133">
            <v>38472</v>
          </cell>
          <cell r="D1133" t="str">
            <v>I001</v>
          </cell>
          <cell r="E1133">
            <v>2556</v>
          </cell>
          <cell r="F1133" t="str">
            <v>VIAJES VI¥A       FC-33830</v>
          </cell>
          <cell r="G1133">
            <v>24298</v>
          </cell>
          <cell r="I1133">
            <v>181691456.30000001</v>
          </cell>
        </row>
        <row r="1134">
          <cell r="A1134">
            <v>1336</v>
          </cell>
          <cell r="C1134">
            <v>38472</v>
          </cell>
          <cell r="D1134" t="str">
            <v>I001</v>
          </cell>
          <cell r="E1134">
            <v>2776</v>
          </cell>
          <cell r="F1134" t="str">
            <v>TRANSPORTE CAFRI  FC-312</v>
          </cell>
          <cell r="G1134">
            <v>224625</v>
          </cell>
          <cell r="I1134">
            <v>181916081.30000001</v>
          </cell>
        </row>
        <row r="1135">
          <cell r="A1135">
            <v>1337</v>
          </cell>
          <cell r="C1135">
            <v>38472</v>
          </cell>
          <cell r="D1135" t="str">
            <v>I001</v>
          </cell>
          <cell r="E1135">
            <v>2777</v>
          </cell>
          <cell r="F1135" t="str">
            <v>LA IMPRESORA, C.A.FC-5-273</v>
          </cell>
          <cell r="G1135">
            <v>49500</v>
          </cell>
          <cell r="I1135">
            <v>181965581.30000001</v>
          </cell>
        </row>
        <row r="1136">
          <cell r="A1136">
            <v>1338</v>
          </cell>
          <cell r="C1136">
            <v>38472</v>
          </cell>
          <cell r="D1136" t="str">
            <v>I001</v>
          </cell>
          <cell r="E1136">
            <v>2785</v>
          </cell>
          <cell r="F1136" t="str">
            <v>EUROBUILDING INT  FC-26445</v>
          </cell>
          <cell r="G1136">
            <v>26085</v>
          </cell>
          <cell r="I1136">
            <v>181991666.30000001</v>
          </cell>
        </row>
        <row r="1137">
          <cell r="A1137">
            <v>1339</v>
          </cell>
          <cell r="C1137">
            <v>38472</v>
          </cell>
          <cell r="D1137" t="str">
            <v>I001</v>
          </cell>
          <cell r="E1137">
            <v>2786</v>
          </cell>
          <cell r="F1137" t="str">
            <v>SHELL VZLA PROD.  FC90379319</v>
          </cell>
          <cell r="G1137">
            <v>197606.5</v>
          </cell>
          <cell r="I1137">
            <v>182189272.80000001</v>
          </cell>
        </row>
        <row r="1138">
          <cell r="A1138">
            <v>1340</v>
          </cell>
          <cell r="C1138">
            <v>38472</v>
          </cell>
          <cell r="D1138" t="str">
            <v>I001</v>
          </cell>
          <cell r="E1138">
            <v>2787</v>
          </cell>
          <cell r="F1138" t="str">
            <v>REST.EL CAMARON   FC 1830</v>
          </cell>
          <cell r="G1138">
            <v>91515</v>
          </cell>
          <cell r="I1138">
            <v>182280787.80000001</v>
          </cell>
        </row>
        <row r="1139">
          <cell r="A1139">
            <v>1341</v>
          </cell>
          <cell r="C1139">
            <v>38472</v>
          </cell>
          <cell r="D1139" t="str">
            <v>I001</v>
          </cell>
          <cell r="E1139">
            <v>2788</v>
          </cell>
          <cell r="F1139" t="str">
            <v>PC COOL INT GROUP FC 9990</v>
          </cell>
          <cell r="G1139">
            <v>40695.65</v>
          </cell>
          <cell r="I1139">
            <v>182321483.44999999</v>
          </cell>
        </row>
        <row r="1140">
          <cell r="A1140">
            <v>1342</v>
          </cell>
          <cell r="C1140">
            <v>38472</v>
          </cell>
          <cell r="D1140" t="str">
            <v>I001</v>
          </cell>
          <cell r="E1140">
            <v>2789</v>
          </cell>
          <cell r="F1140" t="str">
            <v>SUM Y SERV IPRR   FC-941</v>
          </cell>
          <cell r="G1140">
            <v>42000</v>
          </cell>
          <cell r="I1140">
            <v>182363483.44999999</v>
          </cell>
        </row>
        <row r="1141">
          <cell r="A1141">
            <v>1343</v>
          </cell>
          <cell r="C1141">
            <v>38472</v>
          </cell>
          <cell r="D1141" t="str">
            <v>I001</v>
          </cell>
          <cell r="E1141">
            <v>2790</v>
          </cell>
          <cell r="F1141" t="str">
            <v>TRANSPORTE GM     FC-312</v>
          </cell>
          <cell r="G1141">
            <v>435000</v>
          </cell>
          <cell r="I1141">
            <v>182798483.44999999</v>
          </cell>
        </row>
        <row r="1142">
          <cell r="A1142">
            <v>1344</v>
          </cell>
          <cell r="C1142">
            <v>38472</v>
          </cell>
          <cell r="D1142" t="str">
            <v>I001</v>
          </cell>
          <cell r="E1142">
            <v>2791</v>
          </cell>
          <cell r="F1142" t="str">
            <v>REST.EL CAMARON   FC-1833</v>
          </cell>
          <cell r="G1142">
            <v>19935</v>
          </cell>
          <cell r="I1142">
            <v>182818418.44999999</v>
          </cell>
        </row>
        <row r="1143">
          <cell r="A1143">
            <v>1345</v>
          </cell>
          <cell r="C1143">
            <v>38472</v>
          </cell>
          <cell r="D1143" t="str">
            <v>I001</v>
          </cell>
          <cell r="E1143">
            <v>2792</v>
          </cell>
          <cell r="F1143" t="str">
            <v>SUM Y SERV IPRR   FC-28799</v>
          </cell>
          <cell r="G1143">
            <v>507630</v>
          </cell>
          <cell r="I1143">
            <v>183326048.44999999</v>
          </cell>
        </row>
        <row r="1144">
          <cell r="A1144">
            <v>1346</v>
          </cell>
          <cell r="C1144">
            <v>38472</v>
          </cell>
          <cell r="D1144" t="str">
            <v>I001</v>
          </cell>
          <cell r="E1144">
            <v>2793</v>
          </cell>
          <cell r="F1144" t="str">
            <v>ELITE MOTORS      FC-19078</v>
          </cell>
          <cell r="G1144">
            <v>38250</v>
          </cell>
          <cell r="I1144">
            <v>183364298.44999999</v>
          </cell>
        </row>
        <row r="1145">
          <cell r="A1145">
            <v>1347</v>
          </cell>
          <cell r="C1145">
            <v>38472</v>
          </cell>
          <cell r="D1145" t="str">
            <v>I001</v>
          </cell>
          <cell r="E1145">
            <v>2794</v>
          </cell>
          <cell r="F1145" t="str">
            <v>PC COOL INT GROUP FC 10090</v>
          </cell>
          <cell r="G1145">
            <v>61304.35</v>
          </cell>
          <cell r="I1145">
            <v>183425602.80000001</v>
          </cell>
        </row>
        <row r="1146">
          <cell r="A1146">
            <v>1348</v>
          </cell>
          <cell r="C1146">
            <v>38472</v>
          </cell>
          <cell r="D1146" t="str">
            <v>I001</v>
          </cell>
          <cell r="E1146">
            <v>2796</v>
          </cell>
          <cell r="F1146" t="str">
            <v>SUM Y SERV IPRR   FC-0962</v>
          </cell>
          <cell r="G1146">
            <v>46956.52</v>
          </cell>
          <cell r="I1146">
            <v>183472559.31999999</v>
          </cell>
        </row>
        <row r="1147">
          <cell r="A1147">
            <v>1349</v>
          </cell>
          <cell r="C1147">
            <v>38472</v>
          </cell>
          <cell r="D1147" t="str">
            <v>I001</v>
          </cell>
          <cell r="E1147">
            <v>2797</v>
          </cell>
          <cell r="F1147" t="str">
            <v>TELCEL, C.A.      FC-5908927</v>
          </cell>
          <cell r="G1147">
            <v>49414.8</v>
          </cell>
          <cell r="I1147">
            <v>183521974.12</v>
          </cell>
        </row>
        <row r="1148">
          <cell r="A1148">
            <v>1350</v>
          </cell>
          <cell r="C1148">
            <v>38472</v>
          </cell>
          <cell r="D1148" t="str">
            <v>I001</v>
          </cell>
          <cell r="E1148">
            <v>2797</v>
          </cell>
          <cell r="F1148" t="str">
            <v>TELCEL, C.A.      FC-4853044</v>
          </cell>
          <cell r="G1148">
            <v>43811.4</v>
          </cell>
          <cell r="I1148">
            <v>183565785.52000001</v>
          </cell>
        </row>
        <row r="1149">
          <cell r="A1149">
            <v>1351</v>
          </cell>
          <cell r="C1149">
            <v>38472</v>
          </cell>
          <cell r="D1149" t="str">
            <v>I001</v>
          </cell>
          <cell r="E1149">
            <v>2810</v>
          </cell>
          <cell r="F1149" t="str">
            <v>MAT GUANIPA       FC-33826</v>
          </cell>
          <cell r="G1149">
            <v>31068</v>
          </cell>
          <cell r="I1149">
            <v>183596853.52000001</v>
          </cell>
        </row>
        <row r="1150">
          <cell r="A1150">
            <v>1352</v>
          </cell>
          <cell r="C1150">
            <v>38472</v>
          </cell>
          <cell r="D1150" t="str">
            <v>I001</v>
          </cell>
          <cell r="E1150">
            <v>2813</v>
          </cell>
          <cell r="F1150" t="str">
            <v>EUROBUILDING INT  FC-26738</v>
          </cell>
          <cell r="G1150">
            <v>25278.62</v>
          </cell>
          <cell r="I1150">
            <v>183622132.13999999</v>
          </cell>
        </row>
        <row r="1151">
          <cell r="A1151">
            <v>1353</v>
          </cell>
          <cell r="C1151">
            <v>38472</v>
          </cell>
          <cell r="D1151" t="str">
            <v>I001</v>
          </cell>
          <cell r="E1151">
            <v>2814</v>
          </cell>
          <cell r="F1151" t="str">
            <v>SUM Y SERV IPRR   FC-28823</v>
          </cell>
          <cell r="G1151">
            <v>545130</v>
          </cell>
          <cell r="I1151">
            <v>184167262.13999999</v>
          </cell>
        </row>
        <row r="1152">
          <cell r="A1152">
            <v>1354</v>
          </cell>
          <cell r="C1152">
            <v>38472</v>
          </cell>
          <cell r="D1152" t="str">
            <v>I001</v>
          </cell>
          <cell r="E1152">
            <v>2811</v>
          </cell>
          <cell r="F1152" t="str">
            <v>VIAJES VI¥A       FC-34348</v>
          </cell>
          <cell r="G1152">
            <v>55517</v>
          </cell>
          <cell r="I1152">
            <v>184222779.13999999</v>
          </cell>
        </row>
        <row r="1153">
          <cell r="A1153">
            <v>1355</v>
          </cell>
          <cell r="C1153">
            <v>38472</v>
          </cell>
          <cell r="D1153" t="str">
            <v>I001</v>
          </cell>
          <cell r="E1153">
            <v>2811</v>
          </cell>
          <cell r="F1153" t="str">
            <v>VIAJES VI¥A       FC-34350</v>
          </cell>
          <cell r="G1153">
            <v>31632</v>
          </cell>
          <cell r="I1153">
            <v>184254411.13999999</v>
          </cell>
        </row>
        <row r="1154">
          <cell r="A1154">
            <v>1356</v>
          </cell>
          <cell r="C1154">
            <v>38472</v>
          </cell>
          <cell r="D1154" t="str">
            <v>I001</v>
          </cell>
          <cell r="E1154">
            <v>2811</v>
          </cell>
          <cell r="F1154" t="str">
            <v>VIAJES VI¥A       FC-34349</v>
          </cell>
          <cell r="G1154">
            <v>30118</v>
          </cell>
          <cell r="I1154">
            <v>184284529.13999999</v>
          </cell>
        </row>
        <row r="1155">
          <cell r="A1155">
            <v>1357</v>
          </cell>
          <cell r="C1155">
            <v>38472</v>
          </cell>
          <cell r="D1155" t="str">
            <v>I001</v>
          </cell>
          <cell r="E1155">
            <v>2811</v>
          </cell>
          <cell r="F1155" t="str">
            <v>VIAJES VI¥A       FC-34164</v>
          </cell>
          <cell r="G1155">
            <v>28604</v>
          </cell>
          <cell r="I1155">
            <v>184313133.13999999</v>
          </cell>
        </row>
        <row r="1156">
          <cell r="A1156">
            <v>1358</v>
          </cell>
          <cell r="C1156">
            <v>38472</v>
          </cell>
          <cell r="D1156" t="str">
            <v>I001</v>
          </cell>
          <cell r="E1156">
            <v>2811</v>
          </cell>
          <cell r="F1156" t="str">
            <v>VIAJES VI¥A       FC-34165</v>
          </cell>
          <cell r="G1156">
            <v>31632</v>
          </cell>
          <cell r="I1156">
            <v>184344765.13999999</v>
          </cell>
        </row>
        <row r="1157">
          <cell r="A1157">
            <v>1359</v>
          </cell>
          <cell r="C1157">
            <v>38472</v>
          </cell>
          <cell r="D1157" t="str">
            <v>I001</v>
          </cell>
          <cell r="E1157">
            <v>2811</v>
          </cell>
          <cell r="F1157" t="str">
            <v>VIAJES VI¥A       FC-34186</v>
          </cell>
          <cell r="G1157">
            <v>41244</v>
          </cell>
          <cell r="I1157">
            <v>184386009.13999999</v>
          </cell>
        </row>
        <row r="1158">
          <cell r="A1158">
            <v>1360</v>
          </cell>
          <cell r="C1158">
            <v>38472</v>
          </cell>
          <cell r="D1158" t="str">
            <v>I001</v>
          </cell>
          <cell r="E1158">
            <v>2811</v>
          </cell>
          <cell r="F1158" t="str">
            <v>VIAJES VI¥A       FC-34187</v>
          </cell>
          <cell r="G1158">
            <v>41244</v>
          </cell>
          <cell r="I1158">
            <v>184427253.13999999</v>
          </cell>
        </row>
        <row r="1159">
          <cell r="A1159">
            <v>1361</v>
          </cell>
          <cell r="C1159">
            <v>38472</v>
          </cell>
          <cell r="D1159" t="str">
            <v>I001</v>
          </cell>
          <cell r="E1159">
            <v>2865</v>
          </cell>
          <cell r="F1159" t="str">
            <v>O.SIERRALTA GASTOS</v>
          </cell>
          <cell r="G1159">
            <v>28653</v>
          </cell>
          <cell r="I1159">
            <v>184455906.13999999</v>
          </cell>
        </row>
        <row r="1160">
          <cell r="A1160">
            <v>1362</v>
          </cell>
          <cell r="F1160" t="str">
            <v>TOTAL ABRIL        ---------------&gt;</v>
          </cell>
          <cell r="G1160">
            <v>3731664.02</v>
          </cell>
          <cell r="H1160">
            <v>9903465.4499999993</v>
          </cell>
          <cell r="I1160">
            <v>184455906.13999999</v>
          </cell>
        </row>
        <row r="1161">
          <cell r="A1161">
            <v>1363</v>
          </cell>
        </row>
        <row r="1162">
          <cell r="A1162">
            <v>1364</v>
          </cell>
          <cell r="C1162">
            <v>38503</v>
          </cell>
          <cell r="D1162" t="str">
            <v>I005</v>
          </cell>
          <cell r="E1162" t="str">
            <v>FC-534</v>
          </cell>
          <cell r="F1162" t="str">
            <v>IVA EN FACTURACION</v>
          </cell>
          <cell r="H1162">
            <v>2205900</v>
          </cell>
          <cell r="I1162">
            <v>182250006.13999999</v>
          </cell>
        </row>
        <row r="1163">
          <cell r="A1163">
            <v>1365</v>
          </cell>
          <cell r="C1163">
            <v>38503</v>
          </cell>
          <cell r="D1163" t="str">
            <v>I005</v>
          </cell>
          <cell r="E1163" t="str">
            <v>FC-534</v>
          </cell>
          <cell r="F1163" t="str">
            <v>IVA EN FACTURACION</v>
          </cell>
          <cell r="H1163">
            <v>7697565.4500000002</v>
          </cell>
          <cell r="I1163">
            <v>174552440.69</v>
          </cell>
        </row>
        <row r="1164">
          <cell r="A1164">
            <v>1366</v>
          </cell>
          <cell r="C1164">
            <v>38503</v>
          </cell>
          <cell r="D1164" t="str">
            <v>LT01</v>
          </cell>
          <cell r="E1164">
            <v>7071</v>
          </cell>
          <cell r="F1164" t="str">
            <v>LUIS TERRERO</v>
          </cell>
          <cell r="G1164">
            <v>13080</v>
          </cell>
          <cell r="I1164">
            <v>174565520.69</v>
          </cell>
        </row>
        <row r="1165">
          <cell r="A1165">
            <v>1367</v>
          </cell>
          <cell r="C1165">
            <v>38503</v>
          </cell>
          <cell r="D1165" t="str">
            <v>I001</v>
          </cell>
          <cell r="E1165">
            <v>7076</v>
          </cell>
          <cell r="F1165" t="str">
            <v>O.SIERRLTA        FC-</v>
          </cell>
          <cell r="G1165">
            <v>322500</v>
          </cell>
          <cell r="I1165">
            <v>174888020.69</v>
          </cell>
        </row>
        <row r="1166">
          <cell r="A1166">
            <v>1368</v>
          </cell>
          <cell r="C1166">
            <v>38503</v>
          </cell>
          <cell r="D1166" t="str">
            <v>I001</v>
          </cell>
          <cell r="E1166">
            <v>7083</v>
          </cell>
          <cell r="F1166" t="str">
            <v>EUROBUILDING INT  FC-26904</v>
          </cell>
          <cell r="G1166">
            <v>25953.62</v>
          </cell>
          <cell r="I1166">
            <v>174913974.31</v>
          </cell>
        </row>
        <row r="1167">
          <cell r="A1167">
            <v>1369</v>
          </cell>
          <cell r="C1167">
            <v>38503</v>
          </cell>
          <cell r="D1167" t="str">
            <v>I001</v>
          </cell>
          <cell r="E1167">
            <v>7084</v>
          </cell>
          <cell r="F1167" t="str">
            <v>FEEREAGRO EL TIGREFC-32835</v>
          </cell>
          <cell r="G1167">
            <v>50478.26</v>
          </cell>
          <cell r="I1167">
            <v>174964452.56999999</v>
          </cell>
        </row>
        <row r="1168">
          <cell r="A1168">
            <v>1370</v>
          </cell>
          <cell r="C1168">
            <v>38503</v>
          </cell>
          <cell r="D1168" t="str">
            <v>I001</v>
          </cell>
          <cell r="E1168">
            <v>7084</v>
          </cell>
          <cell r="F1168" t="str">
            <v>FERREAGRO EL TIGREFC-32838</v>
          </cell>
          <cell r="G1168">
            <v>91304.35</v>
          </cell>
          <cell r="I1168">
            <v>175055756.91999999</v>
          </cell>
        </row>
        <row r="1169">
          <cell r="A1169">
            <v>1371</v>
          </cell>
          <cell r="C1169">
            <v>38503</v>
          </cell>
          <cell r="D1169" t="str">
            <v>I001</v>
          </cell>
          <cell r="E1169">
            <v>7085</v>
          </cell>
          <cell r="F1169" t="str">
            <v>FERREIRA SPORT    FC-2670</v>
          </cell>
          <cell r="G1169">
            <v>57750</v>
          </cell>
          <cell r="I1169">
            <v>175113506.91999999</v>
          </cell>
        </row>
        <row r="1170">
          <cell r="A1170">
            <v>1372</v>
          </cell>
          <cell r="C1170">
            <v>38503</v>
          </cell>
          <cell r="D1170" t="str">
            <v>I001</v>
          </cell>
          <cell r="E1170">
            <v>7086</v>
          </cell>
          <cell r="F1170" t="str">
            <v>GUANIPA SUPPLY    FC-21761</v>
          </cell>
          <cell r="G1170">
            <v>9232.2000000000007</v>
          </cell>
          <cell r="I1170">
            <v>175122739.12</v>
          </cell>
        </row>
        <row r="1171">
          <cell r="A1171">
            <v>1373</v>
          </cell>
          <cell r="C1171">
            <v>38503</v>
          </cell>
          <cell r="D1171" t="str">
            <v>I001</v>
          </cell>
          <cell r="E1171">
            <v>7086</v>
          </cell>
          <cell r="F1171" t="str">
            <v>GUANIPA SUPPLY    FC-21768</v>
          </cell>
          <cell r="G1171">
            <v>42716.25</v>
          </cell>
          <cell r="I1171">
            <v>175165455.37</v>
          </cell>
        </row>
        <row r="1172">
          <cell r="A1172">
            <v>1374</v>
          </cell>
          <cell r="C1172">
            <v>38503</v>
          </cell>
          <cell r="D1172" t="str">
            <v>I001</v>
          </cell>
          <cell r="E1172">
            <v>7086</v>
          </cell>
          <cell r="F1172" t="str">
            <v>GUANIPA SUPPLY    FC-21784</v>
          </cell>
          <cell r="G1172">
            <v>5175</v>
          </cell>
          <cell r="I1172">
            <v>175170630.37</v>
          </cell>
        </row>
        <row r="1173">
          <cell r="A1173">
            <v>1375</v>
          </cell>
          <cell r="C1173">
            <v>38503</v>
          </cell>
          <cell r="D1173" t="str">
            <v>I001</v>
          </cell>
          <cell r="E1173">
            <v>7087</v>
          </cell>
          <cell r="F1173" t="str">
            <v>SUM Y SERV.       FC-1008</v>
          </cell>
          <cell r="G1173">
            <v>33345</v>
          </cell>
          <cell r="I1173">
            <v>175203975.37</v>
          </cell>
        </row>
        <row r="1174">
          <cell r="A1174">
            <v>1376</v>
          </cell>
          <cell r="C1174">
            <v>38503</v>
          </cell>
          <cell r="D1174" t="str">
            <v>I001</v>
          </cell>
          <cell r="E1174">
            <v>7088</v>
          </cell>
          <cell r="F1174" t="str">
            <v>DA FILO,C.A.      FC-8200</v>
          </cell>
          <cell r="G1174">
            <v>13213.08</v>
          </cell>
          <cell r="I1174">
            <v>175217188.44999999</v>
          </cell>
        </row>
        <row r="1175">
          <cell r="A1175">
            <v>1377</v>
          </cell>
          <cell r="C1175">
            <v>38503</v>
          </cell>
          <cell r="D1175" t="str">
            <v>I001</v>
          </cell>
          <cell r="E1175">
            <v>7088</v>
          </cell>
          <cell r="F1175" t="str">
            <v>DA FILO,C.A.      FC-7887</v>
          </cell>
          <cell r="G1175">
            <v>15230.47</v>
          </cell>
          <cell r="I1175">
            <v>175232418.91999999</v>
          </cell>
        </row>
        <row r="1176">
          <cell r="A1176">
            <v>1378</v>
          </cell>
          <cell r="C1176">
            <v>38503</v>
          </cell>
          <cell r="D1176" t="str">
            <v>I001</v>
          </cell>
          <cell r="E1176">
            <v>7088</v>
          </cell>
          <cell r="F1176" t="str">
            <v>DA FILO,C.A.      FC-8083</v>
          </cell>
          <cell r="G1176">
            <v>18534.84</v>
          </cell>
          <cell r="I1176">
            <v>175250953.75999999</v>
          </cell>
        </row>
        <row r="1177">
          <cell r="A1177">
            <v>1379</v>
          </cell>
          <cell r="C1177">
            <v>38503</v>
          </cell>
          <cell r="D1177" t="str">
            <v>I001</v>
          </cell>
          <cell r="E1177">
            <v>7089</v>
          </cell>
          <cell r="F1177" t="str">
            <v>ELITE MOTORS      FC-19355</v>
          </cell>
          <cell r="G1177">
            <v>347198.25</v>
          </cell>
          <cell r="I1177">
            <v>175598152.00999999</v>
          </cell>
        </row>
        <row r="1178">
          <cell r="A1178">
            <v>1380</v>
          </cell>
          <cell r="C1178">
            <v>38503</v>
          </cell>
          <cell r="D1178" t="str">
            <v>I001</v>
          </cell>
          <cell r="E1178">
            <v>7089</v>
          </cell>
          <cell r="F1178" t="str">
            <v>ELITE MOTORS      FC-19355</v>
          </cell>
          <cell r="H1178">
            <v>46293.1</v>
          </cell>
          <cell r="I1178">
            <v>175551858.91</v>
          </cell>
        </row>
        <row r="1179">
          <cell r="A1179">
            <v>1381</v>
          </cell>
          <cell r="C1179">
            <v>38503</v>
          </cell>
          <cell r="D1179" t="str">
            <v>I001</v>
          </cell>
          <cell r="E1179">
            <v>7090</v>
          </cell>
          <cell r="F1179" t="str">
            <v>FRANDUARCA        FC-75</v>
          </cell>
          <cell r="G1179">
            <v>126796.8</v>
          </cell>
          <cell r="I1179">
            <v>175678655.71000001</v>
          </cell>
        </row>
        <row r="1180">
          <cell r="A1180">
            <v>1382</v>
          </cell>
          <cell r="C1180">
            <v>38503</v>
          </cell>
          <cell r="D1180" t="str">
            <v>I001</v>
          </cell>
          <cell r="E1180">
            <v>7091</v>
          </cell>
          <cell r="F1180" t="str">
            <v>SUM Y SERV.       FC-18722</v>
          </cell>
          <cell r="G1180">
            <v>30478.799999999999</v>
          </cell>
          <cell r="I1180">
            <v>175709134.50999999</v>
          </cell>
        </row>
        <row r="1181">
          <cell r="A1181">
            <v>1383</v>
          </cell>
          <cell r="C1181">
            <v>38503</v>
          </cell>
          <cell r="D1181" t="str">
            <v>I001</v>
          </cell>
          <cell r="E1181">
            <v>7092</v>
          </cell>
          <cell r="F1181" t="str">
            <v>TRANSPORTE GM     FC-323</v>
          </cell>
          <cell r="G1181">
            <v>532500</v>
          </cell>
          <cell r="I1181">
            <v>176241634.50999999</v>
          </cell>
        </row>
        <row r="1182">
          <cell r="A1182">
            <v>1384</v>
          </cell>
          <cell r="C1182">
            <v>38503</v>
          </cell>
          <cell r="D1182" t="str">
            <v>I001</v>
          </cell>
          <cell r="E1182">
            <v>7110</v>
          </cell>
          <cell r="F1182" t="str">
            <v>SHELL VZLA PROD.  FC 90380199</v>
          </cell>
          <cell r="G1182">
            <v>790383</v>
          </cell>
          <cell r="I1182">
            <v>177032017.50999999</v>
          </cell>
        </row>
        <row r="1183">
          <cell r="A1183">
            <v>1394</v>
          </cell>
          <cell r="C1183">
            <v>38503</v>
          </cell>
          <cell r="D1183" t="str">
            <v>I001</v>
          </cell>
          <cell r="E1183">
            <v>7112</v>
          </cell>
          <cell r="F1183" t="str">
            <v>CARACOL,C.A.      FC-20328</v>
          </cell>
          <cell r="G1183">
            <v>1200000</v>
          </cell>
          <cell r="I1183">
            <v>178232017.50999999</v>
          </cell>
        </row>
        <row r="1184">
          <cell r="A1184">
            <v>1395</v>
          </cell>
          <cell r="C1184">
            <v>38503</v>
          </cell>
          <cell r="D1184" t="str">
            <v>I001</v>
          </cell>
          <cell r="E1184">
            <v>7113</v>
          </cell>
          <cell r="F1184" t="str">
            <v>GUHIPER.C.A.      FC-113526</v>
          </cell>
          <cell r="G1184">
            <v>5295</v>
          </cell>
          <cell r="I1184">
            <v>178237312.50999999</v>
          </cell>
        </row>
        <row r="1185">
          <cell r="A1185">
            <v>1396</v>
          </cell>
          <cell r="C1185">
            <v>38503</v>
          </cell>
          <cell r="D1185" t="str">
            <v>I001</v>
          </cell>
          <cell r="E1185">
            <v>7113</v>
          </cell>
          <cell r="F1185" t="str">
            <v>GUHIPER,C.A.      FC-113529</v>
          </cell>
          <cell r="G1185">
            <v>20250</v>
          </cell>
          <cell r="I1185">
            <v>178257562.50999999</v>
          </cell>
        </row>
        <row r="1186">
          <cell r="A1186">
            <v>1397</v>
          </cell>
          <cell r="C1186">
            <v>38503</v>
          </cell>
          <cell r="D1186" t="str">
            <v>I001</v>
          </cell>
          <cell r="E1186">
            <v>7115</v>
          </cell>
          <cell r="F1186" t="str">
            <v>ELITE MOTORS      FC-19501</v>
          </cell>
          <cell r="G1186">
            <v>43050</v>
          </cell>
          <cell r="I1186">
            <v>178300612.50999999</v>
          </cell>
        </row>
        <row r="1187">
          <cell r="A1187">
            <v>1398</v>
          </cell>
          <cell r="C1187">
            <v>38503</v>
          </cell>
          <cell r="D1187" t="str">
            <v>I001</v>
          </cell>
          <cell r="E1187">
            <v>7117</v>
          </cell>
          <cell r="F1187" t="str">
            <v>FRANDUARCA        FC-77</v>
          </cell>
          <cell r="G1187">
            <v>81927.75</v>
          </cell>
          <cell r="I1187">
            <v>178382540.25999999</v>
          </cell>
        </row>
        <row r="1188">
          <cell r="A1188">
            <v>1399</v>
          </cell>
          <cell r="C1188">
            <v>38503</v>
          </cell>
          <cell r="D1188" t="str">
            <v>I001</v>
          </cell>
          <cell r="E1188">
            <v>7118</v>
          </cell>
          <cell r="F1188" t="str">
            <v>GUANIPA TOOLS     FC-21832</v>
          </cell>
          <cell r="G1188">
            <v>40425.9</v>
          </cell>
          <cell r="I1188">
            <v>178422966.16</v>
          </cell>
        </row>
        <row r="1189">
          <cell r="A1189">
            <v>1400</v>
          </cell>
          <cell r="C1189">
            <v>38503</v>
          </cell>
          <cell r="D1189" t="str">
            <v>I001</v>
          </cell>
          <cell r="E1189">
            <v>7118</v>
          </cell>
          <cell r="F1189" t="str">
            <v>GUANIPA TOOLS     FC-21847</v>
          </cell>
          <cell r="G1189">
            <v>33214.5</v>
          </cell>
          <cell r="I1189">
            <v>178456180.66</v>
          </cell>
        </row>
        <row r="1190">
          <cell r="A1190">
            <v>1401</v>
          </cell>
          <cell r="C1190">
            <v>38503</v>
          </cell>
          <cell r="D1190" t="str">
            <v>I001</v>
          </cell>
          <cell r="E1190">
            <v>7119</v>
          </cell>
          <cell r="F1190" t="str">
            <v>ROMAR,C.A.        FC-6699</v>
          </cell>
          <cell r="G1190">
            <v>229080</v>
          </cell>
          <cell r="I1190">
            <v>178685260.66</v>
          </cell>
        </row>
        <row r="1191">
          <cell r="A1191">
            <v>1402</v>
          </cell>
          <cell r="C1191">
            <v>38503</v>
          </cell>
          <cell r="D1191" t="str">
            <v>I001</v>
          </cell>
          <cell r="E1191">
            <v>7126</v>
          </cell>
          <cell r="F1191" t="str">
            <v>TRANSPORTE VITERI FC-317</v>
          </cell>
          <cell r="G1191">
            <v>131100</v>
          </cell>
          <cell r="I1191">
            <v>178816360.66</v>
          </cell>
        </row>
        <row r="1192">
          <cell r="A1192">
            <v>1403</v>
          </cell>
          <cell r="C1192">
            <v>38503</v>
          </cell>
          <cell r="D1192" t="str">
            <v>I001</v>
          </cell>
          <cell r="E1192">
            <v>7130</v>
          </cell>
          <cell r="F1192" t="str">
            <v>VIAJES VI¥A       FC-34946</v>
          </cell>
          <cell r="G1192">
            <v>28604</v>
          </cell>
          <cell r="I1192">
            <v>178844964.66</v>
          </cell>
        </row>
        <row r="1193">
          <cell r="A1193">
            <v>1404</v>
          </cell>
          <cell r="C1193">
            <v>38503</v>
          </cell>
          <cell r="D1193" t="str">
            <v>I001</v>
          </cell>
          <cell r="E1193">
            <v>7130</v>
          </cell>
          <cell r="F1193" t="str">
            <v>VIAJES VI¥A       FC-34951</v>
          </cell>
          <cell r="G1193">
            <v>85812</v>
          </cell>
          <cell r="I1193">
            <v>178930776.66</v>
          </cell>
        </row>
        <row r="1194">
          <cell r="A1194">
            <v>1405</v>
          </cell>
          <cell r="C1194">
            <v>38503</v>
          </cell>
          <cell r="D1194" t="str">
            <v>I001</v>
          </cell>
          <cell r="E1194">
            <v>7130</v>
          </cell>
          <cell r="F1194" t="str">
            <v>VIAJES VI¥A       FC-34949</v>
          </cell>
          <cell r="G1194">
            <v>29251</v>
          </cell>
          <cell r="I1194">
            <v>178960027.66</v>
          </cell>
        </row>
        <row r="1195">
          <cell r="A1195">
            <v>1406</v>
          </cell>
          <cell r="C1195">
            <v>38503</v>
          </cell>
          <cell r="D1195" t="str">
            <v>I001</v>
          </cell>
          <cell r="E1195">
            <v>7130</v>
          </cell>
          <cell r="F1195" t="str">
            <v>VIAJES VI¥A       FC-34597</v>
          </cell>
          <cell r="G1195">
            <v>20692</v>
          </cell>
          <cell r="I1195">
            <v>178980719.66</v>
          </cell>
        </row>
        <row r="1196">
          <cell r="A1196">
            <v>1407</v>
          </cell>
          <cell r="C1196">
            <v>38503</v>
          </cell>
          <cell r="D1196" t="str">
            <v>I001</v>
          </cell>
          <cell r="E1196">
            <v>7130</v>
          </cell>
          <cell r="F1196" t="str">
            <v>VIAJES VI¥A       FC-34679</v>
          </cell>
          <cell r="G1196">
            <v>30118</v>
          </cell>
          <cell r="I1196">
            <v>179010837.66</v>
          </cell>
        </row>
        <row r="1197">
          <cell r="A1197">
            <v>1408</v>
          </cell>
          <cell r="C1197">
            <v>38503</v>
          </cell>
          <cell r="D1197" t="str">
            <v>I001</v>
          </cell>
          <cell r="E1197">
            <v>7130</v>
          </cell>
          <cell r="F1197" t="str">
            <v>VIAJES VI¥A       FC-34676</v>
          </cell>
          <cell r="G1197">
            <v>10346</v>
          </cell>
          <cell r="I1197">
            <v>179021183.66</v>
          </cell>
        </row>
        <row r="1198">
          <cell r="A1198">
            <v>1409</v>
          </cell>
          <cell r="C1198">
            <v>38503</v>
          </cell>
          <cell r="D1198" t="str">
            <v>I001</v>
          </cell>
          <cell r="E1198">
            <v>7135</v>
          </cell>
          <cell r="F1198" t="str">
            <v>REST.EL CAMARON   FC 18575</v>
          </cell>
          <cell r="G1198">
            <v>51060</v>
          </cell>
          <cell r="I1198">
            <v>179072243.66</v>
          </cell>
        </row>
        <row r="1199">
          <cell r="A1199">
            <v>1410</v>
          </cell>
          <cell r="C1199">
            <v>38503</v>
          </cell>
          <cell r="D1199" t="str">
            <v>I001</v>
          </cell>
          <cell r="E1199">
            <v>7137</v>
          </cell>
          <cell r="F1199" t="str">
            <v>TEC.PETROLERA     FC-188</v>
          </cell>
          <cell r="G1199">
            <v>166500</v>
          </cell>
          <cell r="I1199">
            <v>179238743.66</v>
          </cell>
        </row>
        <row r="1200">
          <cell r="A1200">
            <v>1411</v>
          </cell>
          <cell r="C1200">
            <v>38503</v>
          </cell>
          <cell r="D1200" t="str">
            <v>I001</v>
          </cell>
          <cell r="E1200">
            <v>7140</v>
          </cell>
          <cell r="F1200" t="str">
            <v>EUROBUILDING INT  FC-27312</v>
          </cell>
          <cell r="G1200">
            <v>65077.24</v>
          </cell>
          <cell r="I1200">
            <v>179303820.90000001</v>
          </cell>
        </row>
        <row r="1201">
          <cell r="A1201">
            <v>1412</v>
          </cell>
          <cell r="C1201">
            <v>38503</v>
          </cell>
          <cell r="D1201" t="str">
            <v>I001</v>
          </cell>
          <cell r="E1201">
            <v>7141</v>
          </cell>
          <cell r="F1201" t="str">
            <v>ROMAR,C.A.        FC-6730</v>
          </cell>
          <cell r="G1201">
            <v>142500</v>
          </cell>
          <cell r="I1201">
            <v>179446320.90000001</v>
          </cell>
        </row>
        <row r="1202">
          <cell r="A1202">
            <v>1413</v>
          </cell>
          <cell r="C1202">
            <v>38503</v>
          </cell>
          <cell r="D1202" t="str">
            <v>I001</v>
          </cell>
          <cell r="E1202">
            <v>7142</v>
          </cell>
          <cell r="F1202" t="str">
            <v>TRANSP SERV CAFRI FC-2103</v>
          </cell>
          <cell r="G1202">
            <v>640968.75</v>
          </cell>
          <cell r="I1202">
            <v>180087289.65000001</v>
          </cell>
        </row>
        <row r="1203">
          <cell r="A1203">
            <v>1414</v>
          </cell>
          <cell r="C1203">
            <v>38503</v>
          </cell>
          <cell r="D1203" t="str">
            <v>I001</v>
          </cell>
          <cell r="E1203">
            <v>7142</v>
          </cell>
          <cell r="F1203" t="str">
            <v>TRANSP SERV CAFRI FC-2109</v>
          </cell>
          <cell r="G1203">
            <v>90300</v>
          </cell>
          <cell r="I1203">
            <v>180177589.65000001</v>
          </cell>
        </row>
        <row r="1204">
          <cell r="A1204">
            <v>1415</v>
          </cell>
          <cell r="C1204">
            <v>38503</v>
          </cell>
          <cell r="D1204" t="str">
            <v>I001</v>
          </cell>
          <cell r="E1204">
            <v>7143</v>
          </cell>
          <cell r="F1204" t="str">
            <v>DA FILO,C.A.      FC-VARIAS</v>
          </cell>
          <cell r="G1204">
            <v>86543.67</v>
          </cell>
          <cell r="I1204">
            <v>180264133.31999999</v>
          </cell>
        </row>
        <row r="1205">
          <cell r="A1205">
            <v>1416</v>
          </cell>
          <cell r="C1205">
            <v>38503</v>
          </cell>
          <cell r="D1205" t="str">
            <v>I001</v>
          </cell>
          <cell r="E1205">
            <v>7144</v>
          </cell>
          <cell r="F1205" t="str">
            <v>DISELEC,C.A.      FC-1270</v>
          </cell>
          <cell r="G1205">
            <v>1305000</v>
          </cell>
          <cell r="I1205">
            <v>181569133.31999999</v>
          </cell>
        </row>
        <row r="1206">
          <cell r="A1206">
            <v>1417</v>
          </cell>
          <cell r="C1206">
            <v>38503</v>
          </cell>
          <cell r="D1206" t="str">
            <v>I001</v>
          </cell>
          <cell r="E1206">
            <v>7144</v>
          </cell>
          <cell r="F1206" t="str">
            <v>DISELEC,C.A.      FC-1271</v>
          </cell>
          <cell r="G1206">
            <v>984000</v>
          </cell>
          <cell r="I1206">
            <v>182553133.31999999</v>
          </cell>
        </row>
        <row r="1207">
          <cell r="A1207">
            <v>1418</v>
          </cell>
          <cell r="C1207">
            <v>38503</v>
          </cell>
          <cell r="D1207" t="str">
            <v>I001</v>
          </cell>
          <cell r="E1207">
            <v>7145</v>
          </cell>
          <cell r="F1207" t="str">
            <v>EDITORIAL ANTORC  FC-VARIAS</v>
          </cell>
          <cell r="G1207">
            <v>22500</v>
          </cell>
          <cell r="I1207">
            <v>182575633.31999999</v>
          </cell>
        </row>
        <row r="1208">
          <cell r="A1208">
            <v>1419</v>
          </cell>
          <cell r="C1208">
            <v>38503</v>
          </cell>
          <cell r="D1208" t="str">
            <v>I001</v>
          </cell>
          <cell r="E1208">
            <v>7146</v>
          </cell>
          <cell r="F1208" t="str">
            <v>HOTERL MARUMA     FC-246947</v>
          </cell>
          <cell r="G1208">
            <v>133432.5</v>
          </cell>
          <cell r="I1208">
            <v>182709065.81999999</v>
          </cell>
        </row>
        <row r="1209">
          <cell r="A1209">
            <v>1420</v>
          </cell>
          <cell r="C1209">
            <v>38503</v>
          </cell>
          <cell r="D1209" t="str">
            <v>I001</v>
          </cell>
          <cell r="E1209">
            <v>7147</v>
          </cell>
          <cell r="F1209" t="str">
            <v>REST EL CAMARO    FC-18496</v>
          </cell>
          <cell r="G1209">
            <v>117990</v>
          </cell>
          <cell r="I1209">
            <v>182827055.81999999</v>
          </cell>
        </row>
        <row r="1210">
          <cell r="A1210">
            <v>1421</v>
          </cell>
          <cell r="C1210">
            <v>38503</v>
          </cell>
          <cell r="D1210" t="str">
            <v>I001</v>
          </cell>
          <cell r="E1210">
            <v>7148</v>
          </cell>
          <cell r="F1210" t="str">
            <v>FRANDUARCA        FC-79</v>
          </cell>
          <cell r="G1210">
            <v>57809.7</v>
          </cell>
          <cell r="I1210">
            <v>182884865.52000001</v>
          </cell>
        </row>
        <row r="1211">
          <cell r="A1211">
            <v>1422</v>
          </cell>
          <cell r="C1211">
            <v>38503</v>
          </cell>
          <cell r="D1211" t="str">
            <v>I001</v>
          </cell>
          <cell r="E1211">
            <v>7149</v>
          </cell>
          <cell r="F1211" t="str">
            <v>ROMAR,C.A.        FC-6721</v>
          </cell>
          <cell r="G1211">
            <v>224100</v>
          </cell>
          <cell r="I1211">
            <v>183108965.52000001</v>
          </cell>
        </row>
        <row r="1212">
          <cell r="A1212">
            <v>1423</v>
          </cell>
          <cell r="C1212">
            <v>38503</v>
          </cell>
          <cell r="D1212" t="str">
            <v>I001</v>
          </cell>
          <cell r="E1212">
            <v>7150</v>
          </cell>
          <cell r="F1212" t="str">
            <v>DIST BRUNO        FC-47486</v>
          </cell>
          <cell r="G1212">
            <v>35100</v>
          </cell>
          <cell r="I1212">
            <v>183144065.52000001</v>
          </cell>
        </row>
        <row r="1213">
          <cell r="A1213">
            <v>1424</v>
          </cell>
          <cell r="C1213">
            <v>38503</v>
          </cell>
          <cell r="D1213" t="str">
            <v>I001</v>
          </cell>
          <cell r="E1213">
            <v>7151</v>
          </cell>
          <cell r="F1213" t="str">
            <v>MICA CORP.        FC-0374</v>
          </cell>
          <cell r="G1213">
            <v>42000</v>
          </cell>
          <cell r="I1213">
            <v>183186065.52000001</v>
          </cell>
        </row>
        <row r="1214">
          <cell r="A1214">
            <v>1425</v>
          </cell>
          <cell r="C1214">
            <v>38503</v>
          </cell>
          <cell r="D1214" t="str">
            <v>I001</v>
          </cell>
          <cell r="E1214">
            <v>7151</v>
          </cell>
          <cell r="F1214" t="str">
            <v>MICA CORP.        FC-0375</v>
          </cell>
          <cell r="G1214">
            <v>85500</v>
          </cell>
          <cell r="I1214">
            <v>183271565.52000001</v>
          </cell>
        </row>
        <row r="1215">
          <cell r="A1215">
            <v>1426</v>
          </cell>
          <cell r="C1215">
            <v>38503</v>
          </cell>
          <cell r="D1215" t="str">
            <v>I001</v>
          </cell>
          <cell r="E1215">
            <v>7152</v>
          </cell>
          <cell r="F1215" t="str">
            <v>SUM Y SERV LP     FC-1047</v>
          </cell>
          <cell r="G1215">
            <v>13500</v>
          </cell>
          <cell r="I1215">
            <v>183285065.52000001</v>
          </cell>
        </row>
        <row r="1216">
          <cell r="A1216">
            <v>1427</v>
          </cell>
          <cell r="C1216">
            <v>38503</v>
          </cell>
          <cell r="D1216" t="str">
            <v>I001</v>
          </cell>
          <cell r="E1216">
            <v>7153</v>
          </cell>
          <cell r="F1216" t="str">
            <v>SUM VNEZOLANOS    FC-2228872</v>
          </cell>
          <cell r="G1216">
            <v>507630</v>
          </cell>
          <cell r="I1216">
            <v>183792695.52000001</v>
          </cell>
        </row>
        <row r="1217">
          <cell r="A1217">
            <v>1428</v>
          </cell>
          <cell r="C1217">
            <v>38503</v>
          </cell>
          <cell r="D1217" t="str">
            <v>I001</v>
          </cell>
          <cell r="E1217">
            <v>7154</v>
          </cell>
          <cell r="F1217" t="str">
            <v>DIST BRUNO        FC-47049</v>
          </cell>
          <cell r="G1217">
            <v>33375</v>
          </cell>
          <cell r="I1217">
            <v>183826070.52000001</v>
          </cell>
        </row>
        <row r="1218">
          <cell r="A1218">
            <v>1429</v>
          </cell>
          <cell r="C1218">
            <v>38503</v>
          </cell>
          <cell r="D1218" t="str">
            <v>I001</v>
          </cell>
          <cell r="E1218">
            <v>7157</v>
          </cell>
          <cell r="F1218" t="str">
            <v>GPA INGENIERIA    FC-61</v>
          </cell>
          <cell r="G1218">
            <v>150000</v>
          </cell>
          <cell r="I1218">
            <v>183976070.52000001</v>
          </cell>
        </row>
        <row r="1219">
          <cell r="A1219">
            <v>1430</v>
          </cell>
          <cell r="C1219">
            <v>38503</v>
          </cell>
          <cell r="D1219" t="str">
            <v>I001</v>
          </cell>
          <cell r="E1219">
            <v>7158</v>
          </cell>
          <cell r="F1219" t="str">
            <v>VIAJES VI¥A       FC-VARIAS</v>
          </cell>
          <cell r="G1219">
            <v>75372</v>
          </cell>
          <cell r="I1219">
            <v>184051442.52000001</v>
          </cell>
        </row>
        <row r="1220">
          <cell r="A1220">
            <v>1431</v>
          </cell>
          <cell r="C1220">
            <v>38503</v>
          </cell>
          <cell r="D1220" t="str">
            <v>I001</v>
          </cell>
          <cell r="E1220">
            <v>4026</v>
          </cell>
          <cell r="F1220" t="str">
            <v>O.SIERRLTA        FC-</v>
          </cell>
          <cell r="G1220">
            <v>967500</v>
          </cell>
          <cell r="I1220">
            <v>185018942.52000001</v>
          </cell>
        </row>
        <row r="1221">
          <cell r="A1221">
            <v>1432</v>
          </cell>
          <cell r="F1221" t="str">
            <v>TOTAL MAYO         ---------------&gt;</v>
          </cell>
          <cell r="G1221">
            <v>10512794.93</v>
          </cell>
          <cell r="H1221">
            <v>9949758.5500000007</v>
          </cell>
          <cell r="I1221">
            <v>185018942.52000001</v>
          </cell>
        </row>
        <row r="1222">
          <cell r="A1222">
            <v>1433</v>
          </cell>
        </row>
        <row r="1223">
          <cell r="A1223">
            <v>1434</v>
          </cell>
          <cell r="C1223">
            <v>38533</v>
          </cell>
          <cell r="D1223" t="str">
            <v>I005</v>
          </cell>
          <cell r="E1223" t="str">
            <v>FC-535</v>
          </cell>
          <cell r="F1223" t="str">
            <v>IVA EN FACTURACION</v>
          </cell>
          <cell r="H1223">
            <v>2205900</v>
          </cell>
          <cell r="I1223">
            <v>182813042.52000001</v>
          </cell>
        </row>
        <row r="1224">
          <cell r="A1224">
            <v>1435</v>
          </cell>
          <cell r="C1224">
            <v>38533</v>
          </cell>
          <cell r="D1224" t="str">
            <v>I005</v>
          </cell>
          <cell r="E1224" t="str">
            <v>FC-536</v>
          </cell>
          <cell r="F1224" t="str">
            <v>IVA EN FACTURACION</v>
          </cell>
          <cell r="H1224">
            <v>7697565.4500000002</v>
          </cell>
          <cell r="I1224">
            <v>175115477.06999999</v>
          </cell>
        </row>
        <row r="1225">
          <cell r="A1225">
            <v>1436</v>
          </cell>
          <cell r="C1225">
            <v>38533</v>
          </cell>
          <cell r="D1225" t="str">
            <v>I005</v>
          </cell>
          <cell r="E1225">
            <v>518</v>
          </cell>
          <cell r="F1225" t="str">
            <v>TECPETROL</v>
          </cell>
          <cell r="G1225">
            <v>1477440</v>
          </cell>
          <cell r="I1225">
            <v>176592917.06999999</v>
          </cell>
        </row>
        <row r="1226">
          <cell r="A1226">
            <v>1437</v>
          </cell>
          <cell r="C1226">
            <v>38533</v>
          </cell>
          <cell r="D1226" t="str">
            <v>I005</v>
          </cell>
          <cell r="E1226">
            <v>525</v>
          </cell>
          <cell r="F1226" t="str">
            <v>TECPETROL</v>
          </cell>
          <cell r="G1226">
            <v>1477440</v>
          </cell>
          <cell r="I1226">
            <v>178070357.06999999</v>
          </cell>
        </row>
        <row r="1227">
          <cell r="A1227">
            <v>1438</v>
          </cell>
          <cell r="C1227">
            <v>38533</v>
          </cell>
          <cell r="D1227" t="str">
            <v>I005</v>
          </cell>
          <cell r="E1227">
            <v>527</v>
          </cell>
          <cell r="F1227" t="str">
            <v>TECPETROL</v>
          </cell>
          <cell r="G1227">
            <v>1477440</v>
          </cell>
          <cell r="I1227">
            <v>179547797.06999999</v>
          </cell>
        </row>
        <row r="1228">
          <cell r="A1228">
            <v>1439</v>
          </cell>
          <cell r="C1228">
            <v>38533</v>
          </cell>
          <cell r="D1228" t="str">
            <v>I005</v>
          </cell>
          <cell r="E1228">
            <v>529</v>
          </cell>
          <cell r="F1228" t="str">
            <v>TECPETROL</v>
          </cell>
          <cell r="G1228">
            <v>1654425</v>
          </cell>
          <cell r="I1228">
            <v>181202222.06999999</v>
          </cell>
        </row>
        <row r="1229">
          <cell r="A1229">
            <v>1440</v>
          </cell>
          <cell r="C1229">
            <v>38533</v>
          </cell>
          <cell r="D1229" t="str">
            <v>I005</v>
          </cell>
          <cell r="E1229">
            <v>531</v>
          </cell>
          <cell r="F1229" t="str">
            <v>TECPETROL</v>
          </cell>
          <cell r="G1229">
            <v>1654425</v>
          </cell>
          <cell r="I1229">
            <v>182856647.06999999</v>
          </cell>
        </row>
        <row r="1230">
          <cell r="A1230">
            <v>1441</v>
          </cell>
          <cell r="C1230">
            <v>38533</v>
          </cell>
          <cell r="D1230" t="str">
            <v>I001</v>
          </cell>
          <cell r="E1230">
            <v>4034</v>
          </cell>
          <cell r="F1230" t="str">
            <v>ELITE MOTORS      FC-19634</v>
          </cell>
          <cell r="G1230">
            <v>35881.050000000003</v>
          </cell>
          <cell r="I1230">
            <v>182892528.12</v>
          </cell>
        </row>
        <row r="1231">
          <cell r="A1231">
            <v>1442</v>
          </cell>
          <cell r="C1231">
            <v>38533</v>
          </cell>
          <cell r="D1231" t="str">
            <v>I001</v>
          </cell>
          <cell r="E1231">
            <v>4035</v>
          </cell>
          <cell r="F1231" t="str">
            <v>SUM VENEZOLANOS   FC-28947</v>
          </cell>
          <cell r="G1231">
            <v>198900</v>
          </cell>
          <cell r="I1231">
            <v>183091428.12</v>
          </cell>
        </row>
        <row r="1232">
          <cell r="A1232">
            <v>1452</v>
          </cell>
          <cell r="C1232">
            <v>38533</v>
          </cell>
          <cell r="D1232" t="str">
            <v>I001</v>
          </cell>
          <cell r="E1232">
            <v>4036</v>
          </cell>
          <cell r="F1232" t="str">
            <v>FRANDUARCA        FC-   93</v>
          </cell>
          <cell r="G1232">
            <v>110719.2</v>
          </cell>
          <cell r="I1232">
            <v>183202147.31999999</v>
          </cell>
        </row>
        <row r="1233">
          <cell r="A1233">
            <v>1453</v>
          </cell>
          <cell r="C1233">
            <v>38533</v>
          </cell>
          <cell r="D1233" t="str">
            <v>I001</v>
          </cell>
          <cell r="E1233">
            <v>4037</v>
          </cell>
          <cell r="F1233" t="str">
            <v>GUANIPA SUPPLY    FC-21954</v>
          </cell>
          <cell r="G1233">
            <v>11131.2</v>
          </cell>
          <cell r="I1233">
            <v>183213278.52000001</v>
          </cell>
        </row>
        <row r="1234">
          <cell r="A1234">
            <v>1454</v>
          </cell>
          <cell r="C1234">
            <v>38533</v>
          </cell>
          <cell r="D1234" t="str">
            <v>I001</v>
          </cell>
          <cell r="E1234">
            <v>4038</v>
          </cell>
          <cell r="F1234" t="str">
            <v>GUHIPER,C.A.      FC-113691</v>
          </cell>
          <cell r="G1234">
            <v>94500</v>
          </cell>
          <cell r="I1234">
            <v>183307778.52000001</v>
          </cell>
        </row>
        <row r="1235">
          <cell r="A1235">
            <v>1455</v>
          </cell>
          <cell r="C1235">
            <v>38533</v>
          </cell>
          <cell r="D1235" t="str">
            <v>I001</v>
          </cell>
          <cell r="E1235">
            <v>4039</v>
          </cell>
          <cell r="F1235" t="str">
            <v>SUM IND VZLANOS   FC- 18917</v>
          </cell>
          <cell r="G1235">
            <v>36813</v>
          </cell>
          <cell r="I1235">
            <v>183344591.52000001</v>
          </cell>
        </row>
        <row r="1236">
          <cell r="A1236">
            <v>1456</v>
          </cell>
          <cell r="C1236">
            <v>38533</v>
          </cell>
          <cell r="D1236" t="str">
            <v>I001</v>
          </cell>
          <cell r="E1236">
            <v>4039</v>
          </cell>
          <cell r="F1236" t="str">
            <v>SUM IND VZLANOS   FC- 18976</v>
          </cell>
          <cell r="G1236">
            <v>84996</v>
          </cell>
          <cell r="I1236">
            <v>183429587.52000001</v>
          </cell>
        </row>
        <row r="1237">
          <cell r="A1237">
            <v>1457</v>
          </cell>
          <cell r="C1237">
            <v>38533</v>
          </cell>
          <cell r="D1237" t="str">
            <v>I001</v>
          </cell>
          <cell r="E1237">
            <v>4040</v>
          </cell>
          <cell r="F1237" t="str">
            <v>STICO COMPRESORES FC- 812</v>
          </cell>
          <cell r="G1237">
            <v>375000</v>
          </cell>
          <cell r="I1237">
            <v>183804587.52000001</v>
          </cell>
        </row>
        <row r="1238">
          <cell r="A1238">
            <v>1458</v>
          </cell>
          <cell r="C1238">
            <v>38533</v>
          </cell>
          <cell r="D1238" t="str">
            <v>I001</v>
          </cell>
          <cell r="E1238">
            <v>4043</v>
          </cell>
          <cell r="F1238" t="str">
            <v>O.SIERRLTA        FC-</v>
          </cell>
          <cell r="G1238">
            <v>322500</v>
          </cell>
          <cell r="I1238">
            <v>184127087.52000001</v>
          </cell>
        </row>
        <row r="1239">
          <cell r="A1239">
            <v>1459</v>
          </cell>
          <cell r="C1239">
            <v>38533</v>
          </cell>
          <cell r="D1239" t="str">
            <v>I001</v>
          </cell>
          <cell r="E1239">
            <v>4060</v>
          </cell>
          <cell r="F1239" t="str">
            <v>ELITE MOTORS      FC-19665</v>
          </cell>
          <cell r="G1239">
            <v>35881.050000000003</v>
          </cell>
          <cell r="I1239">
            <v>184162968.56999999</v>
          </cell>
        </row>
        <row r="1240">
          <cell r="A1240">
            <v>1460</v>
          </cell>
          <cell r="C1240">
            <v>38533</v>
          </cell>
          <cell r="D1240" t="str">
            <v>I001</v>
          </cell>
          <cell r="E1240">
            <v>4061</v>
          </cell>
          <cell r="F1240" t="str">
            <v>DA FILO           FC/VARIAS</v>
          </cell>
          <cell r="G1240">
            <v>51978.38</v>
          </cell>
          <cell r="I1240">
            <v>184214946.94999999</v>
          </cell>
        </row>
        <row r="1241">
          <cell r="A1241">
            <v>1461</v>
          </cell>
          <cell r="C1241">
            <v>38533</v>
          </cell>
          <cell r="D1241" t="str">
            <v>I001</v>
          </cell>
          <cell r="E1241">
            <v>4062</v>
          </cell>
          <cell r="F1241" t="str">
            <v>T &amp; B COMPUTACION FC-35378</v>
          </cell>
          <cell r="G1241">
            <v>15900</v>
          </cell>
          <cell r="I1241">
            <v>184230846.94999999</v>
          </cell>
        </row>
        <row r="1242">
          <cell r="A1242">
            <v>1462</v>
          </cell>
          <cell r="C1242">
            <v>38533</v>
          </cell>
          <cell r="D1242" t="str">
            <v>I001</v>
          </cell>
          <cell r="E1242">
            <v>4063</v>
          </cell>
          <cell r="F1242" t="str">
            <v>TRANSP SERV CAFRI FC- 2155</v>
          </cell>
          <cell r="G1242">
            <v>140448.75</v>
          </cell>
          <cell r="I1242">
            <v>184371295.69999999</v>
          </cell>
        </row>
        <row r="1243">
          <cell r="A1243">
            <v>1463</v>
          </cell>
          <cell r="C1243">
            <v>38533</v>
          </cell>
          <cell r="D1243" t="str">
            <v>I001</v>
          </cell>
          <cell r="E1243">
            <v>4063</v>
          </cell>
          <cell r="F1243" t="str">
            <v>TRANSP SERV CAFRI FC- 2156</v>
          </cell>
          <cell r="G1243">
            <v>121905</v>
          </cell>
          <cell r="I1243">
            <v>184493200.69999999</v>
          </cell>
        </row>
        <row r="1244">
          <cell r="A1244">
            <v>1464</v>
          </cell>
          <cell r="C1244">
            <v>38533</v>
          </cell>
          <cell r="D1244" t="str">
            <v>I001</v>
          </cell>
          <cell r="E1244">
            <v>4065</v>
          </cell>
          <cell r="F1244" t="str">
            <v>TRANSPORTE VITERI FC-  333</v>
          </cell>
          <cell r="G1244">
            <v>523050</v>
          </cell>
          <cell r="I1244">
            <v>185016250.69999999</v>
          </cell>
        </row>
        <row r="1245">
          <cell r="A1245">
            <v>1465</v>
          </cell>
          <cell r="C1245">
            <v>38533</v>
          </cell>
          <cell r="D1245" t="str">
            <v>I001</v>
          </cell>
          <cell r="E1245">
            <v>4066</v>
          </cell>
          <cell r="F1245" t="str">
            <v>VIAJES VI¥A       FC-VARIAS</v>
          </cell>
          <cell r="G1245">
            <v>113336</v>
          </cell>
          <cell r="I1245">
            <v>185129586.69999999</v>
          </cell>
        </row>
        <row r="1246">
          <cell r="A1246">
            <v>1466</v>
          </cell>
          <cell r="C1246">
            <v>38533</v>
          </cell>
          <cell r="D1246" t="str">
            <v>I001</v>
          </cell>
          <cell r="E1246">
            <v>4067</v>
          </cell>
          <cell r="F1246" t="str">
            <v>VIAJES VI¥A       FC-VARIAS</v>
          </cell>
          <cell r="G1246">
            <v>167172</v>
          </cell>
          <cell r="I1246">
            <v>185296758.69999999</v>
          </cell>
        </row>
        <row r="1247">
          <cell r="A1247">
            <v>1467</v>
          </cell>
          <cell r="C1247">
            <v>38533</v>
          </cell>
          <cell r="D1247" t="str">
            <v>I001</v>
          </cell>
          <cell r="E1247">
            <v>4068</v>
          </cell>
          <cell r="F1247" t="str">
            <v>VIAJES VI¥A       FC-VARIAS</v>
          </cell>
          <cell r="G1247">
            <v>577606</v>
          </cell>
          <cell r="I1247">
            <v>185874364.69999999</v>
          </cell>
        </row>
        <row r="1248">
          <cell r="A1248">
            <v>1468</v>
          </cell>
          <cell r="C1248">
            <v>38533</v>
          </cell>
          <cell r="D1248" t="str">
            <v>I001</v>
          </cell>
          <cell r="E1248">
            <v>4073</v>
          </cell>
          <cell r="F1248" t="str">
            <v>EUROBUILDING INT  FC-  28030</v>
          </cell>
          <cell r="G1248">
            <v>52109.48</v>
          </cell>
          <cell r="I1248">
            <v>185926474.18000001</v>
          </cell>
        </row>
        <row r="1249">
          <cell r="A1249">
            <v>1469</v>
          </cell>
          <cell r="C1249">
            <v>38533</v>
          </cell>
          <cell r="D1249" t="str">
            <v>I001</v>
          </cell>
          <cell r="E1249">
            <v>4074</v>
          </cell>
          <cell r="F1249" t="str">
            <v>COMINCA           FC-  36062</v>
          </cell>
          <cell r="G1249">
            <v>8559.75</v>
          </cell>
          <cell r="I1249">
            <v>185935033.93000001</v>
          </cell>
        </row>
        <row r="1250">
          <cell r="A1250">
            <v>1470</v>
          </cell>
          <cell r="C1250">
            <v>38533</v>
          </cell>
          <cell r="D1250" t="str">
            <v>I001</v>
          </cell>
          <cell r="E1250">
            <v>4075</v>
          </cell>
          <cell r="F1250" t="str">
            <v>GUHIPER,C.A.      FC- 113837</v>
          </cell>
          <cell r="G1250">
            <v>30891</v>
          </cell>
          <cell r="I1250">
            <v>185965924.93000001</v>
          </cell>
        </row>
        <row r="1251">
          <cell r="A1251">
            <v>1471</v>
          </cell>
          <cell r="C1251">
            <v>38533</v>
          </cell>
          <cell r="D1251" t="str">
            <v>I001</v>
          </cell>
          <cell r="E1251">
            <v>4078</v>
          </cell>
          <cell r="F1251" t="str">
            <v>GREYCER,C.A.      FC-      5</v>
          </cell>
          <cell r="G1251">
            <v>670722</v>
          </cell>
          <cell r="I1251">
            <v>186636646.93000001</v>
          </cell>
        </row>
        <row r="1252">
          <cell r="A1252">
            <v>1472</v>
          </cell>
          <cell r="C1252">
            <v>38533</v>
          </cell>
          <cell r="D1252" t="str">
            <v>I001</v>
          </cell>
          <cell r="E1252">
            <v>4079</v>
          </cell>
          <cell r="F1252" t="str">
            <v>TEC.PETROLERA     FC-     205</v>
          </cell>
          <cell r="G1252">
            <v>21000</v>
          </cell>
          <cell r="I1252">
            <v>186657646.93000001</v>
          </cell>
        </row>
        <row r="1253">
          <cell r="A1253">
            <v>1473</v>
          </cell>
          <cell r="C1253">
            <v>38533</v>
          </cell>
          <cell r="D1253" t="str">
            <v>I001</v>
          </cell>
          <cell r="E1253">
            <v>4079</v>
          </cell>
          <cell r="F1253" t="str">
            <v>TEC.PETROLERA     FC-     205</v>
          </cell>
          <cell r="G1253">
            <v>70200</v>
          </cell>
          <cell r="I1253">
            <v>186727846.93000001</v>
          </cell>
        </row>
        <row r="1254">
          <cell r="A1254">
            <v>1474</v>
          </cell>
          <cell r="C1254">
            <v>38533</v>
          </cell>
          <cell r="D1254" t="str">
            <v>I001</v>
          </cell>
          <cell r="E1254">
            <v>4080</v>
          </cell>
          <cell r="F1254" t="str">
            <v>ANZOATEGUI IND    FC-VARIAS</v>
          </cell>
          <cell r="G1254">
            <v>561000</v>
          </cell>
          <cell r="I1254">
            <v>187288846.93000001</v>
          </cell>
        </row>
        <row r="1255">
          <cell r="A1255">
            <v>1475</v>
          </cell>
          <cell r="C1255">
            <v>38533</v>
          </cell>
          <cell r="D1255" t="str">
            <v>I001</v>
          </cell>
          <cell r="E1255">
            <v>4081</v>
          </cell>
          <cell r="F1255" t="str">
            <v>EST.LA CONFIANZA  FC-  4011</v>
          </cell>
          <cell r="G1255">
            <v>559.45000000000005</v>
          </cell>
          <cell r="I1255">
            <v>187289406.38</v>
          </cell>
        </row>
        <row r="1256">
          <cell r="A1256">
            <v>1476</v>
          </cell>
          <cell r="C1256">
            <v>38533</v>
          </cell>
          <cell r="D1256" t="str">
            <v>I001</v>
          </cell>
          <cell r="E1256">
            <v>4082</v>
          </cell>
          <cell r="F1256" t="str">
            <v>EUROBUILDING INT  FC-  27532</v>
          </cell>
          <cell r="G1256">
            <v>29099.49</v>
          </cell>
          <cell r="I1256">
            <v>187318505.87</v>
          </cell>
        </row>
        <row r="1257">
          <cell r="A1257">
            <v>1477</v>
          </cell>
          <cell r="C1257">
            <v>38533</v>
          </cell>
          <cell r="D1257" t="str">
            <v>I001</v>
          </cell>
          <cell r="E1257">
            <v>4083</v>
          </cell>
          <cell r="F1257" t="str">
            <v>INS MAT PETROLERO FC-   4367</v>
          </cell>
          <cell r="G1257">
            <v>100434.78</v>
          </cell>
          <cell r="I1257">
            <v>187418940.65000001</v>
          </cell>
        </row>
        <row r="1258">
          <cell r="A1258">
            <v>1478</v>
          </cell>
          <cell r="C1258">
            <v>38533</v>
          </cell>
          <cell r="D1258" t="str">
            <v>I001</v>
          </cell>
          <cell r="E1258">
            <v>4084</v>
          </cell>
          <cell r="F1258" t="str">
            <v>FERREIRA SPORT    FC-   2880</v>
          </cell>
          <cell r="G1258">
            <v>34290</v>
          </cell>
          <cell r="I1258">
            <v>187453230.65000001</v>
          </cell>
        </row>
        <row r="1259">
          <cell r="A1259">
            <v>1479</v>
          </cell>
          <cell r="C1259">
            <v>38533</v>
          </cell>
          <cell r="D1259" t="str">
            <v>I001</v>
          </cell>
          <cell r="E1259">
            <v>4085</v>
          </cell>
          <cell r="F1259" t="str">
            <v>FRANDUARCA        FC-    106</v>
          </cell>
          <cell r="G1259">
            <v>45739.35</v>
          </cell>
          <cell r="I1259">
            <v>187498970</v>
          </cell>
        </row>
        <row r="1260">
          <cell r="A1260">
            <v>1480</v>
          </cell>
          <cell r="C1260">
            <v>38533</v>
          </cell>
          <cell r="D1260" t="str">
            <v>I001</v>
          </cell>
          <cell r="E1260">
            <v>4086</v>
          </cell>
          <cell r="F1260" t="str">
            <v>HOTEL MARUMA      FC- 252529</v>
          </cell>
          <cell r="G1260">
            <v>33862.5</v>
          </cell>
          <cell r="I1260">
            <v>187532832.5</v>
          </cell>
        </row>
        <row r="1261">
          <cell r="A1261">
            <v>1481</v>
          </cell>
          <cell r="C1261">
            <v>38533</v>
          </cell>
          <cell r="D1261" t="str">
            <v>I001</v>
          </cell>
          <cell r="E1261">
            <v>4086</v>
          </cell>
          <cell r="F1261" t="str">
            <v>HOTEL MARUMA      FC- 252543</v>
          </cell>
          <cell r="G1261">
            <v>49662.82</v>
          </cell>
          <cell r="I1261">
            <v>187582495.31999999</v>
          </cell>
        </row>
        <row r="1262">
          <cell r="A1262">
            <v>1482</v>
          </cell>
          <cell r="C1262">
            <v>38533</v>
          </cell>
          <cell r="D1262" t="str">
            <v>I001</v>
          </cell>
          <cell r="E1262">
            <v>4087</v>
          </cell>
          <cell r="F1262" t="str">
            <v>MAT GUANIPA       FC-  37462</v>
          </cell>
          <cell r="G1262">
            <v>7312.5</v>
          </cell>
          <cell r="I1262">
            <v>187589807.81999999</v>
          </cell>
        </row>
        <row r="1263">
          <cell r="A1263">
            <v>1483</v>
          </cell>
          <cell r="C1263">
            <v>38533</v>
          </cell>
          <cell r="D1263" t="str">
            <v>I001</v>
          </cell>
          <cell r="E1263">
            <v>4087</v>
          </cell>
          <cell r="F1263" t="str">
            <v>MAT GUANIPA       FC-  37829</v>
          </cell>
          <cell r="G1263">
            <v>4650</v>
          </cell>
          <cell r="I1263">
            <v>187594457.81999999</v>
          </cell>
        </row>
        <row r="1264">
          <cell r="A1264">
            <v>1484</v>
          </cell>
          <cell r="C1264">
            <v>38533</v>
          </cell>
          <cell r="D1264" t="str">
            <v>I001</v>
          </cell>
          <cell r="E1264">
            <v>4089</v>
          </cell>
          <cell r="F1264" t="str">
            <v>H &amp; L QUIMICAS    FC-   4970</v>
          </cell>
          <cell r="G1264">
            <v>97350</v>
          </cell>
          <cell r="I1264">
            <v>187691807.81999999</v>
          </cell>
        </row>
        <row r="1265">
          <cell r="A1265">
            <v>1485</v>
          </cell>
          <cell r="C1265">
            <v>38533</v>
          </cell>
          <cell r="D1265" t="str">
            <v>I001</v>
          </cell>
          <cell r="E1265">
            <v>4090</v>
          </cell>
          <cell r="F1265" t="str">
            <v>ING TELEC.        FC-  27948</v>
          </cell>
          <cell r="G1265">
            <v>62008.12</v>
          </cell>
          <cell r="I1265">
            <v>187753815.94</v>
          </cell>
        </row>
        <row r="1266">
          <cell r="A1266">
            <v>1486</v>
          </cell>
          <cell r="C1266">
            <v>38533</v>
          </cell>
          <cell r="D1266" t="str">
            <v>I001</v>
          </cell>
          <cell r="E1266">
            <v>4091</v>
          </cell>
          <cell r="F1266" t="str">
            <v>ING TELEC.        FC-   1971</v>
          </cell>
          <cell r="G1266">
            <v>2331000</v>
          </cell>
          <cell r="I1266">
            <v>190084815.94</v>
          </cell>
        </row>
        <row r="1267">
          <cell r="A1267">
            <v>1487</v>
          </cell>
          <cell r="C1267">
            <v>38533</v>
          </cell>
          <cell r="D1267" t="str">
            <v>I001</v>
          </cell>
          <cell r="E1267">
            <v>4092</v>
          </cell>
          <cell r="F1267" t="str">
            <v>SUM IND VZLANOS   FC-VARIAS</v>
          </cell>
          <cell r="G1267">
            <v>28630.35</v>
          </cell>
          <cell r="I1267">
            <v>190113446.28999999</v>
          </cell>
        </row>
        <row r="1268">
          <cell r="A1268">
            <v>1488</v>
          </cell>
          <cell r="C1268">
            <v>38533</v>
          </cell>
          <cell r="D1268" t="str">
            <v>I001</v>
          </cell>
          <cell r="E1268">
            <v>4095</v>
          </cell>
          <cell r="F1268" t="str">
            <v>SHELL VZLA PROD.  FC 9038144</v>
          </cell>
          <cell r="G1268">
            <v>395191.5</v>
          </cell>
          <cell r="I1268">
            <v>190508637.78999999</v>
          </cell>
        </row>
        <row r="1269">
          <cell r="A1269">
            <v>1489</v>
          </cell>
          <cell r="C1269">
            <v>38533</v>
          </cell>
          <cell r="D1269" t="str">
            <v>I001</v>
          </cell>
          <cell r="E1269">
            <v>4097</v>
          </cell>
          <cell r="F1269" t="str">
            <v>ELITE MOTORS LETRA DE CAMBIO</v>
          </cell>
          <cell r="G1269">
            <v>7447826.0899999999</v>
          </cell>
          <cell r="I1269">
            <v>197956463.88</v>
          </cell>
        </row>
        <row r="1270">
          <cell r="A1270">
            <v>1490</v>
          </cell>
          <cell r="C1270">
            <v>38533</v>
          </cell>
          <cell r="D1270" t="str">
            <v>I001</v>
          </cell>
          <cell r="E1270">
            <v>4114</v>
          </cell>
          <cell r="F1270" t="str">
            <v>TELCEL, C.A. FC 6869960</v>
          </cell>
          <cell r="G1270">
            <v>210681.87</v>
          </cell>
          <cell r="I1270">
            <v>198167145.75</v>
          </cell>
        </row>
        <row r="1271">
          <cell r="A1271">
            <v>1491</v>
          </cell>
          <cell r="C1271">
            <v>38533</v>
          </cell>
          <cell r="D1271" t="str">
            <v>I001</v>
          </cell>
          <cell r="E1271">
            <v>4114</v>
          </cell>
          <cell r="F1271" t="str">
            <v>TELCEL, C.A. FC 7796687</v>
          </cell>
          <cell r="G1271">
            <v>239980.37</v>
          </cell>
          <cell r="I1271">
            <v>198407126.12</v>
          </cell>
        </row>
        <row r="1272">
          <cell r="A1272">
            <v>1492</v>
          </cell>
          <cell r="C1272">
            <v>38533</v>
          </cell>
          <cell r="D1272" t="str">
            <v>I001</v>
          </cell>
          <cell r="E1272">
            <v>4114</v>
          </cell>
          <cell r="F1272" t="str">
            <v>TELCEL, C.A. FC 8729840</v>
          </cell>
          <cell r="G1272">
            <v>208258.8</v>
          </cell>
          <cell r="I1272">
            <v>198615384.91999999</v>
          </cell>
        </row>
        <row r="1273">
          <cell r="A1273">
            <v>1493</v>
          </cell>
          <cell r="F1273" t="str">
            <v>TOTAL JUNIO        ---------------&gt;</v>
          </cell>
          <cell r="G1273">
            <v>23499907.850000001</v>
          </cell>
          <cell r="H1273">
            <v>9903465.4499999993</v>
          </cell>
          <cell r="I1273">
            <v>198615384.91999999</v>
          </cell>
        </row>
        <row r="1274">
          <cell r="A1274">
            <v>1494</v>
          </cell>
        </row>
        <row r="1275">
          <cell r="A1275">
            <v>1495</v>
          </cell>
          <cell r="C1275">
            <v>38564</v>
          </cell>
          <cell r="D1275" t="str">
            <v>I004</v>
          </cell>
          <cell r="F1275" t="str">
            <v>IVA EN FACTURACION</v>
          </cell>
          <cell r="H1275">
            <v>10330132.949999999</v>
          </cell>
          <cell r="I1275">
            <v>188285251.97</v>
          </cell>
        </row>
        <row r="1276">
          <cell r="A1276">
            <v>1496</v>
          </cell>
          <cell r="C1276">
            <v>38564</v>
          </cell>
          <cell r="D1276" t="str">
            <v>I001</v>
          </cell>
          <cell r="E1276">
            <v>4119</v>
          </cell>
          <cell r="F1276" t="str">
            <v>O.SIERRLTA        FC-</v>
          </cell>
          <cell r="G1276">
            <v>322500</v>
          </cell>
          <cell r="I1276">
            <v>188607751.97</v>
          </cell>
        </row>
        <row r="1277">
          <cell r="A1277">
            <v>1497</v>
          </cell>
          <cell r="C1277">
            <v>38564</v>
          </cell>
          <cell r="D1277" t="str">
            <v>I001</v>
          </cell>
          <cell r="E1277">
            <v>4552</v>
          </cell>
          <cell r="F1277" t="str">
            <v>TRANSP SERV CAFRI FC- 2225</v>
          </cell>
          <cell r="G1277">
            <v>474075</v>
          </cell>
          <cell r="I1277">
            <v>189081826.97</v>
          </cell>
        </row>
        <row r="1278">
          <cell r="A1278">
            <v>1498</v>
          </cell>
          <cell r="C1278">
            <v>38564</v>
          </cell>
          <cell r="D1278" t="str">
            <v>I001</v>
          </cell>
          <cell r="E1278">
            <v>4554</v>
          </cell>
          <cell r="F1278" t="str">
            <v>PAPELERIA COPY    FC- 12691</v>
          </cell>
          <cell r="G1278">
            <v>26005.8</v>
          </cell>
          <cell r="I1278">
            <v>189107832.77000001</v>
          </cell>
        </row>
        <row r="1279">
          <cell r="A1279">
            <v>1499</v>
          </cell>
          <cell r="C1279">
            <v>38564</v>
          </cell>
          <cell r="D1279" t="str">
            <v>I001</v>
          </cell>
          <cell r="E1279">
            <v>4558</v>
          </cell>
          <cell r="F1279" t="str">
            <v>VI¥A DEL MAR      FC/VARIAS</v>
          </cell>
          <cell r="G1279">
            <v>240057</v>
          </cell>
          <cell r="I1279">
            <v>189347889.77000001</v>
          </cell>
        </row>
        <row r="1280">
          <cell r="A1280">
            <v>1500</v>
          </cell>
          <cell r="C1280">
            <v>38564</v>
          </cell>
          <cell r="D1280" t="str">
            <v>I001</v>
          </cell>
          <cell r="E1280">
            <v>4559</v>
          </cell>
          <cell r="F1280" t="str">
            <v>GUANIPA SUPPLY    FC-22040</v>
          </cell>
          <cell r="G1280">
            <v>2484</v>
          </cell>
          <cell r="I1280">
            <v>189350373.77000001</v>
          </cell>
        </row>
        <row r="1281">
          <cell r="A1281">
            <v>1510</v>
          </cell>
          <cell r="C1281">
            <v>38564</v>
          </cell>
          <cell r="D1281" t="str">
            <v>I001</v>
          </cell>
          <cell r="E1281">
            <v>4560</v>
          </cell>
          <cell r="F1281" t="str">
            <v>EST.LA CONFIANZA  FC- 4064</v>
          </cell>
          <cell r="G1281">
            <v>219</v>
          </cell>
          <cell r="I1281">
            <v>189350592.77000001</v>
          </cell>
        </row>
        <row r="1282">
          <cell r="A1282">
            <v>1511</v>
          </cell>
          <cell r="C1282">
            <v>38564</v>
          </cell>
          <cell r="D1282" t="str">
            <v>I001</v>
          </cell>
          <cell r="E1282">
            <v>4564</v>
          </cell>
          <cell r="F1282" t="str">
            <v>TELCEL, C.A.      FC-8919020</v>
          </cell>
          <cell r="G1282">
            <v>142570.95000000001</v>
          </cell>
          <cell r="I1282">
            <v>189493163.72</v>
          </cell>
        </row>
        <row r="1283">
          <cell r="A1283">
            <v>1512</v>
          </cell>
          <cell r="C1283">
            <v>38564</v>
          </cell>
          <cell r="D1283" t="str">
            <v>I001</v>
          </cell>
          <cell r="E1283">
            <v>4566</v>
          </cell>
          <cell r="F1283" t="str">
            <v>TRANSPORTE VIERI  FC- 339</v>
          </cell>
          <cell r="G1283">
            <v>156750</v>
          </cell>
          <cell r="I1283">
            <v>189649913.72</v>
          </cell>
        </row>
        <row r="1284">
          <cell r="A1284">
            <v>1513</v>
          </cell>
          <cell r="C1284">
            <v>38564</v>
          </cell>
          <cell r="D1284" t="str">
            <v>I001</v>
          </cell>
          <cell r="E1284">
            <v>4578</v>
          </cell>
          <cell r="F1284" t="str">
            <v>PREMIER HOTELS    FC-   466</v>
          </cell>
          <cell r="G1284">
            <v>21285</v>
          </cell>
          <cell r="I1284">
            <v>189671198.72</v>
          </cell>
        </row>
        <row r="1285">
          <cell r="A1285">
            <v>1514</v>
          </cell>
          <cell r="C1285">
            <v>38564</v>
          </cell>
          <cell r="D1285" t="str">
            <v>I001</v>
          </cell>
          <cell r="E1285">
            <v>4578</v>
          </cell>
          <cell r="F1285" t="str">
            <v>PREMIER HOTELS    FC-   561</v>
          </cell>
          <cell r="G1285">
            <v>50641.03</v>
          </cell>
          <cell r="I1285">
            <v>189721839.75</v>
          </cell>
        </row>
        <row r="1286">
          <cell r="A1286">
            <v>1515</v>
          </cell>
          <cell r="C1286">
            <v>38564</v>
          </cell>
          <cell r="D1286" t="str">
            <v>I001</v>
          </cell>
          <cell r="E1286">
            <v>4579</v>
          </cell>
          <cell r="F1286" t="str">
            <v>PREMIER HOTELS    FC-   328</v>
          </cell>
          <cell r="G1286">
            <v>77070.52</v>
          </cell>
          <cell r="I1286">
            <v>189798910.27000001</v>
          </cell>
        </row>
        <row r="1287">
          <cell r="A1287">
            <v>1516</v>
          </cell>
          <cell r="C1287">
            <v>38564</v>
          </cell>
          <cell r="D1287" t="str">
            <v>I001</v>
          </cell>
          <cell r="E1287">
            <v>4580</v>
          </cell>
          <cell r="F1287" t="str">
            <v>VIAJES VI¥A       FC-VARIAS</v>
          </cell>
          <cell r="G1287">
            <v>113280</v>
          </cell>
          <cell r="I1287">
            <v>189912190.27000001</v>
          </cell>
        </row>
        <row r="1288">
          <cell r="A1288">
            <v>1517</v>
          </cell>
          <cell r="C1288">
            <v>38564</v>
          </cell>
          <cell r="D1288" t="str">
            <v>I001</v>
          </cell>
          <cell r="E1288">
            <v>4581</v>
          </cell>
          <cell r="F1288" t="str">
            <v>HOTEL MARUMA      FC-VARIAS</v>
          </cell>
          <cell r="G1288">
            <v>112893.45</v>
          </cell>
          <cell r="I1288">
            <v>190025083.72</v>
          </cell>
        </row>
        <row r="1289">
          <cell r="A1289">
            <v>1518</v>
          </cell>
          <cell r="C1289">
            <v>38564</v>
          </cell>
          <cell r="D1289" t="str">
            <v>I001</v>
          </cell>
          <cell r="E1289">
            <v>4582</v>
          </cell>
          <cell r="F1289" t="str">
            <v>PREMIER HOTELS    FC-   705</v>
          </cell>
          <cell r="G1289">
            <v>24587.33</v>
          </cell>
          <cell r="I1289">
            <v>190049671.05000001</v>
          </cell>
        </row>
        <row r="1290">
          <cell r="A1290">
            <v>1519</v>
          </cell>
          <cell r="C1290">
            <v>38564</v>
          </cell>
          <cell r="D1290" t="str">
            <v>I001</v>
          </cell>
          <cell r="E1290">
            <v>4583</v>
          </cell>
          <cell r="F1290" t="str">
            <v>RADIAD.EL TIGRE   FC-   787</v>
          </cell>
          <cell r="G1290">
            <v>750000</v>
          </cell>
          <cell r="I1290">
            <v>190799671.05000001</v>
          </cell>
        </row>
        <row r="1291">
          <cell r="A1291">
            <v>1520</v>
          </cell>
          <cell r="C1291">
            <v>38564</v>
          </cell>
          <cell r="D1291" t="str">
            <v>I001</v>
          </cell>
          <cell r="E1291">
            <v>4584</v>
          </cell>
          <cell r="F1291" t="str">
            <v>SUM Y SERV.LP     FC-  1382</v>
          </cell>
          <cell r="G1291">
            <v>62927.25</v>
          </cell>
          <cell r="I1291">
            <v>190862598.30000001</v>
          </cell>
        </row>
        <row r="1292">
          <cell r="A1292">
            <v>1521</v>
          </cell>
          <cell r="C1292">
            <v>38564</v>
          </cell>
          <cell r="D1292" t="str">
            <v>I001</v>
          </cell>
          <cell r="E1292">
            <v>4586</v>
          </cell>
          <cell r="F1292" t="str">
            <v>CONST.EBENZER     FC-   537</v>
          </cell>
          <cell r="G1292">
            <v>85500</v>
          </cell>
          <cell r="I1292">
            <v>190948098.30000001</v>
          </cell>
        </row>
        <row r="1293">
          <cell r="A1293">
            <v>1522</v>
          </cell>
          <cell r="C1293">
            <v>38564</v>
          </cell>
          <cell r="D1293" t="str">
            <v>I001</v>
          </cell>
          <cell r="E1293">
            <v>4591</v>
          </cell>
          <cell r="F1293" t="str">
            <v>MAT GUANIPA       FC-  39856</v>
          </cell>
          <cell r="G1293">
            <v>32169.599999999999</v>
          </cell>
          <cell r="I1293">
            <v>190980267.90000001</v>
          </cell>
        </row>
        <row r="1294">
          <cell r="A1294">
            <v>1523</v>
          </cell>
          <cell r="C1294">
            <v>38564</v>
          </cell>
          <cell r="D1294" t="str">
            <v>I001</v>
          </cell>
          <cell r="E1294">
            <v>4592</v>
          </cell>
          <cell r="F1294" t="str">
            <v>PETROTEX          FC-   1610</v>
          </cell>
          <cell r="G1294">
            <v>759971.25</v>
          </cell>
          <cell r="I1294">
            <v>191740239.15000001</v>
          </cell>
        </row>
        <row r="1295">
          <cell r="A1295">
            <v>1524</v>
          </cell>
          <cell r="C1295">
            <v>38564</v>
          </cell>
          <cell r="D1295" t="str">
            <v>I001</v>
          </cell>
          <cell r="E1295">
            <v>4593</v>
          </cell>
          <cell r="F1295" t="str">
            <v>ANZOATEGUI INF    FC-   2176</v>
          </cell>
          <cell r="G1295">
            <v>369000</v>
          </cell>
          <cell r="I1295">
            <v>192109239.15000001</v>
          </cell>
        </row>
        <row r="1296">
          <cell r="A1296">
            <v>1525</v>
          </cell>
          <cell r="C1296">
            <v>38564</v>
          </cell>
          <cell r="D1296" t="str">
            <v>I001</v>
          </cell>
          <cell r="E1296">
            <v>4594</v>
          </cell>
          <cell r="F1296" t="str">
            <v>COLIONIAL TOOLS   FC- 4649-54</v>
          </cell>
          <cell r="G1296">
            <v>105900</v>
          </cell>
          <cell r="I1296">
            <v>192215139.15000001</v>
          </cell>
        </row>
        <row r="1297">
          <cell r="A1297">
            <v>1526</v>
          </cell>
          <cell r="C1297">
            <v>38564</v>
          </cell>
          <cell r="D1297" t="str">
            <v>I001</v>
          </cell>
          <cell r="E1297">
            <v>4595</v>
          </cell>
          <cell r="F1297" t="str">
            <v>TRANSP SERV B.M.  FC-346-348</v>
          </cell>
          <cell r="G1297">
            <v>148500</v>
          </cell>
          <cell r="I1297">
            <v>192363639.15000001</v>
          </cell>
        </row>
        <row r="1298">
          <cell r="A1298">
            <v>1527</v>
          </cell>
          <cell r="C1298">
            <v>38564</v>
          </cell>
          <cell r="D1298" t="str">
            <v>I001</v>
          </cell>
          <cell r="E1298">
            <v>4597</v>
          </cell>
          <cell r="F1298" t="str">
            <v>PURO HIELO, C.A.  FC-9552</v>
          </cell>
          <cell r="G1298">
            <v>1200</v>
          </cell>
          <cell r="I1298">
            <v>192364839.15000001</v>
          </cell>
        </row>
        <row r="1299">
          <cell r="A1299">
            <v>1528</v>
          </cell>
          <cell r="C1299">
            <v>38564</v>
          </cell>
          <cell r="D1299" t="str">
            <v>I001</v>
          </cell>
          <cell r="E1299">
            <v>4612</v>
          </cell>
          <cell r="F1299" t="str">
            <v>TELCEL, C.A.      FC 9759971</v>
          </cell>
          <cell r="G1299">
            <v>218533.8</v>
          </cell>
          <cell r="I1299">
            <v>192583372.94999999</v>
          </cell>
        </row>
        <row r="1300">
          <cell r="A1300">
            <v>1529</v>
          </cell>
          <cell r="C1300">
            <v>38564</v>
          </cell>
          <cell r="D1300" t="str">
            <v>I001</v>
          </cell>
          <cell r="E1300">
            <v>4613</v>
          </cell>
          <cell r="F1300" t="str">
            <v>TELCEL, C.A.      FC 9859219</v>
          </cell>
          <cell r="G1300">
            <v>139575.45000000001</v>
          </cell>
          <cell r="I1300">
            <v>192722948.40000001</v>
          </cell>
        </row>
        <row r="1301">
          <cell r="A1301">
            <v>1530</v>
          </cell>
          <cell r="F1301" t="str">
            <v>TOTAL JULIO        ---------------&gt;</v>
          </cell>
          <cell r="G1301">
            <v>4437696.43</v>
          </cell>
          <cell r="H1301">
            <v>10330132.949999999</v>
          </cell>
          <cell r="I1301">
            <v>192722948.40000001</v>
          </cell>
        </row>
        <row r="1302">
          <cell r="A1302">
            <v>1531</v>
          </cell>
        </row>
        <row r="1303">
          <cell r="A1303">
            <v>1532</v>
          </cell>
          <cell r="C1303">
            <v>38595</v>
          </cell>
          <cell r="D1303" t="str">
            <v>I004</v>
          </cell>
          <cell r="E1303" t="str">
            <v>FC-540</v>
          </cell>
          <cell r="F1303" t="str">
            <v>IVA EN FACTURACION</v>
          </cell>
          <cell r="H1303">
            <v>2632567.5</v>
          </cell>
          <cell r="I1303">
            <v>190090380.90000001</v>
          </cell>
        </row>
        <row r="1304">
          <cell r="A1304">
            <v>1533</v>
          </cell>
          <cell r="C1304">
            <v>38595</v>
          </cell>
          <cell r="D1304" t="str">
            <v>I004</v>
          </cell>
          <cell r="E1304" t="str">
            <v>FC-541</v>
          </cell>
          <cell r="F1304" t="str">
            <v>IVA EN FACTURACION</v>
          </cell>
          <cell r="H1304">
            <v>7697565.4500000002</v>
          </cell>
          <cell r="I1304">
            <v>182392815.44999999</v>
          </cell>
        </row>
        <row r="1305">
          <cell r="A1305">
            <v>1534</v>
          </cell>
          <cell r="C1305">
            <v>38595</v>
          </cell>
          <cell r="D1305" t="str">
            <v>I001</v>
          </cell>
          <cell r="E1305">
            <v>4616</v>
          </cell>
          <cell r="F1305" t="str">
            <v>REST.EL CAMARON FC 18858</v>
          </cell>
          <cell r="G1305">
            <v>271320</v>
          </cell>
          <cell r="I1305">
            <v>182664135.44999999</v>
          </cell>
        </row>
        <row r="1306">
          <cell r="A1306">
            <v>1535</v>
          </cell>
          <cell r="C1306">
            <v>38595</v>
          </cell>
          <cell r="D1306" t="str">
            <v>I001</v>
          </cell>
          <cell r="E1306">
            <v>4616</v>
          </cell>
          <cell r="F1306" t="str">
            <v>REST.EL CAMARON FC 18864</v>
          </cell>
          <cell r="G1306">
            <v>377595</v>
          </cell>
          <cell r="I1306">
            <v>183041730.44999999</v>
          </cell>
        </row>
        <row r="1307">
          <cell r="A1307">
            <v>1536</v>
          </cell>
          <cell r="C1307">
            <v>38595</v>
          </cell>
          <cell r="D1307" t="str">
            <v>I001</v>
          </cell>
          <cell r="E1307">
            <v>4617</v>
          </cell>
          <cell r="F1307" t="str">
            <v>O.SIERRLTA      FC-248</v>
          </cell>
          <cell r="G1307">
            <v>322500</v>
          </cell>
          <cell r="I1307">
            <v>183364230.44999999</v>
          </cell>
        </row>
        <row r="1308">
          <cell r="A1308">
            <v>1537</v>
          </cell>
          <cell r="C1308">
            <v>38595</v>
          </cell>
          <cell r="D1308" t="str">
            <v>I001</v>
          </cell>
          <cell r="E1308">
            <v>4638</v>
          </cell>
          <cell r="F1308" t="str">
            <v>DIST.AIRE CLASIC  FC-35481</v>
          </cell>
          <cell r="G1308">
            <v>1028100</v>
          </cell>
          <cell r="I1308">
            <v>184392330.44999999</v>
          </cell>
        </row>
        <row r="1309">
          <cell r="A1309">
            <v>1538</v>
          </cell>
          <cell r="C1309">
            <v>38595</v>
          </cell>
          <cell r="D1309" t="str">
            <v>I001</v>
          </cell>
          <cell r="E1309">
            <v>4639</v>
          </cell>
          <cell r="F1309" t="str">
            <v>VENELIN           FC-750-10</v>
          </cell>
          <cell r="G1309">
            <v>2160000</v>
          </cell>
          <cell r="I1309">
            <v>186552330.44999999</v>
          </cell>
        </row>
        <row r="1310">
          <cell r="A1310">
            <v>1539</v>
          </cell>
          <cell r="C1310">
            <v>38595</v>
          </cell>
          <cell r="D1310" t="str">
            <v>I001</v>
          </cell>
          <cell r="E1310">
            <v>4640</v>
          </cell>
          <cell r="F1310" t="str">
            <v>MICA COPR         FC-492</v>
          </cell>
          <cell r="G1310">
            <v>142500</v>
          </cell>
          <cell r="I1310">
            <v>186694830.44999999</v>
          </cell>
        </row>
        <row r="1311">
          <cell r="A1311">
            <v>1540</v>
          </cell>
          <cell r="C1311">
            <v>38595</v>
          </cell>
          <cell r="D1311" t="str">
            <v>I001</v>
          </cell>
          <cell r="E1311">
            <v>4641</v>
          </cell>
          <cell r="F1311" t="str">
            <v>PAPELERIA COPY    FC-13042</v>
          </cell>
          <cell r="G1311">
            <v>19785.599999999999</v>
          </cell>
          <cell r="I1311">
            <v>186714616.05000001</v>
          </cell>
        </row>
        <row r="1312">
          <cell r="A1312">
            <v>1541</v>
          </cell>
          <cell r="C1312">
            <v>38595</v>
          </cell>
          <cell r="D1312" t="str">
            <v>I001</v>
          </cell>
          <cell r="E1312">
            <v>4643</v>
          </cell>
          <cell r="F1312" t="str">
            <v>PREMIER HOTELS    FC-   939</v>
          </cell>
          <cell r="G1312">
            <v>66722.59</v>
          </cell>
          <cell r="I1312">
            <v>186781338.63999999</v>
          </cell>
        </row>
        <row r="1313">
          <cell r="A1313">
            <v>1542</v>
          </cell>
          <cell r="C1313">
            <v>38595</v>
          </cell>
          <cell r="D1313" t="str">
            <v>I001</v>
          </cell>
          <cell r="E1313">
            <v>4643</v>
          </cell>
          <cell r="F1313" t="str">
            <v>PREMIER HOTELS    FC-  1027</v>
          </cell>
          <cell r="G1313">
            <v>44445</v>
          </cell>
          <cell r="I1313">
            <v>186825783.63999999</v>
          </cell>
        </row>
        <row r="1314">
          <cell r="A1314">
            <v>1543</v>
          </cell>
          <cell r="C1314">
            <v>38595</v>
          </cell>
          <cell r="D1314" t="str">
            <v>I001</v>
          </cell>
          <cell r="E1314">
            <v>4643</v>
          </cell>
          <cell r="F1314" t="str">
            <v>PREMIER HOTELS    FC-  1065</v>
          </cell>
          <cell r="G1314">
            <v>24594.78</v>
          </cell>
          <cell r="I1314">
            <v>186850378.41999999</v>
          </cell>
        </row>
        <row r="1315">
          <cell r="A1315">
            <v>1544</v>
          </cell>
          <cell r="C1315">
            <v>38595</v>
          </cell>
          <cell r="D1315" t="str">
            <v>I001</v>
          </cell>
          <cell r="E1315">
            <v>4647</v>
          </cell>
          <cell r="F1315" t="str">
            <v>PREMIER HOTELS    FC-  1386</v>
          </cell>
          <cell r="G1315">
            <v>23990.87</v>
          </cell>
          <cell r="I1315">
            <v>186874369.28999999</v>
          </cell>
        </row>
        <row r="1316">
          <cell r="A1316">
            <v>1545</v>
          </cell>
          <cell r="C1316">
            <v>38595</v>
          </cell>
          <cell r="D1316" t="str">
            <v>I001</v>
          </cell>
          <cell r="E1316">
            <v>4648</v>
          </cell>
          <cell r="F1316" t="str">
            <v>EST.LA CONFIANZA  FC-  4215</v>
          </cell>
          <cell r="G1316">
            <v>830.3</v>
          </cell>
          <cell r="I1316">
            <v>186875199.59</v>
          </cell>
        </row>
        <row r="1317">
          <cell r="A1317">
            <v>1546</v>
          </cell>
          <cell r="C1317">
            <v>38595</v>
          </cell>
          <cell r="D1317" t="str">
            <v>I001</v>
          </cell>
          <cell r="E1317">
            <v>4648</v>
          </cell>
          <cell r="F1317" t="str">
            <v>EST.LA CONFIANZA  FC-  4219</v>
          </cell>
          <cell r="G1317">
            <v>627.20000000000005</v>
          </cell>
          <cell r="I1317">
            <v>186875826.78999999</v>
          </cell>
        </row>
        <row r="1318">
          <cell r="A1318">
            <v>1547</v>
          </cell>
          <cell r="C1318">
            <v>38595</v>
          </cell>
          <cell r="D1318" t="str">
            <v>I001</v>
          </cell>
          <cell r="E1318">
            <v>8702</v>
          </cell>
          <cell r="F1318" t="str">
            <v>CONST EBENEZER FC 551</v>
          </cell>
          <cell r="G1318">
            <v>102000</v>
          </cell>
          <cell r="I1318">
            <v>186977826.78999999</v>
          </cell>
        </row>
        <row r="1319">
          <cell r="A1319">
            <v>1548</v>
          </cell>
          <cell r="C1319">
            <v>38595</v>
          </cell>
          <cell r="D1319" t="str">
            <v>I001</v>
          </cell>
          <cell r="E1319">
            <v>8705</v>
          </cell>
          <cell r="F1319" t="str">
            <v>ALQUIMICRO     FC 1309</v>
          </cell>
          <cell r="G1319">
            <v>72000</v>
          </cell>
          <cell r="I1319">
            <v>187049826.78999999</v>
          </cell>
        </row>
        <row r="1320">
          <cell r="A1320">
            <v>1549</v>
          </cell>
          <cell r="C1320">
            <v>38595</v>
          </cell>
          <cell r="D1320" t="str">
            <v>I001</v>
          </cell>
          <cell r="E1320">
            <v>8706</v>
          </cell>
          <cell r="F1320" t="str">
            <v>VIAJES VI¥A    FC VARIAS</v>
          </cell>
          <cell r="G1320">
            <v>929004.16</v>
          </cell>
          <cell r="I1320">
            <v>187978830.94999999</v>
          </cell>
        </row>
        <row r="1321">
          <cell r="A1321">
            <v>1550</v>
          </cell>
          <cell r="C1321">
            <v>38595</v>
          </cell>
          <cell r="D1321" t="str">
            <v>I001</v>
          </cell>
          <cell r="E1321">
            <v>8709</v>
          </cell>
          <cell r="F1321" t="str">
            <v>TELCEL, C.A.   FC 804307</v>
          </cell>
          <cell r="G1321">
            <v>149741.70000000001</v>
          </cell>
          <cell r="I1321">
            <v>188128572.65000001</v>
          </cell>
        </row>
        <row r="1322">
          <cell r="A1322">
            <v>1551</v>
          </cell>
          <cell r="C1322">
            <v>38595</v>
          </cell>
          <cell r="D1322" t="str">
            <v>I001</v>
          </cell>
          <cell r="E1322">
            <v>8722</v>
          </cell>
          <cell r="F1322" t="str">
            <v>DA FILO           FC VARIAS</v>
          </cell>
          <cell r="G1322">
            <v>82069.679999999993</v>
          </cell>
          <cell r="I1322">
            <v>188210642.33000001</v>
          </cell>
        </row>
        <row r="1323">
          <cell r="A1323">
            <v>1552</v>
          </cell>
          <cell r="C1323">
            <v>38595</v>
          </cell>
          <cell r="D1323" t="str">
            <v>I001</v>
          </cell>
          <cell r="E1323">
            <v>8721</v>
          </cell>
          <cell r="F1323" t="str">
            <v>GUANIPA TOOLS     FC-22223</v>
          </cell>
          <cell r="G1323">
            <v>24262.5</v>
          </cell>
          <cell r="I1323">
            <v>188234904.83000001</v>
          </cell>
        </row>
        <row r="1324">
          <cell r="A1324">
            <v>1553</v>
          </cell>
          <cell r="C1324">
            <v>38595</v>
          </cell>
          <cell r="D1324" t="str">
            <v>I001</v>
          </cell>
          <cell r="E1324">
            <v>8723</v>
          </cell>
          <cell r="F1324" t="str">
            <v>PREMIER HOTELS    FC-  1600</v>
          </cell>
          <cell r="G1324">
            <v>50820</v>
          </cell>
          <cell r="I1324">
            <v>188285724.83000001</v>
          </cell>
        </row>
        <row r="1325">
          <cell r="A1325">
            <v>1554</v>
          </cell>
          <cell r="C1325">
            <v>38595</v>
          </cell>
          <cell r="D1325" t="str">
            <v>I001</v>
          </cell>
          <cell r="E1325">
            <v>8724</v>
          </cell>
          <cell r="F1325" t="str">
            <v>SHELL VLZA        FC 90383630</v>
          </cell>
          <cell r="G1325">
            <v>987989.5</v>
          </cell>
          <cell r="I1325">
            <v>189273714.33000001</v>
          </cell>
        </row>
        <row r="1326">
          <cell r="A1326">
            <v>1555</v>
          </cell>
          <cell r="C1326">
            <v>38595</v>
          </cell>
          <cell r="D1326" t="str">
            <v>I001</v>
          </cell>
          <cell r="E1326">
            <v>8725</v>
          </cell>
          <cell r="F1326" t="str">
            <v>VIAJES VI¥A       FC  37083</v>
          </cell>
          <cell r="G1326">
            <v>37087.5</v>
          </cell>
          <cell r="I1326">
            <v>189310801.83000001</v>
          </cell>
        </row>
        <row r="1327">
          <cell r="A1327">
            <v>1556</v>
          </cell>
          <cell r="C1327">
            <v>38595</v>
          </cell>
          <cell r="D1327" t="str">
            <v>I001</v>
          </cell>
          <cell r="E1327">
            <v>8725</v>
          </cell>
          <cell r="F1327" t="str">
            <v>VIAJES VI¥A       FC  37170</v>
          </cell>
          <cell r="G1327">
            <v>30117.759999999998</v>
          </cell>
          <cell r="I1327">
            <v>189340919.59</v>
          </cell>
        </row>
        <row r="1328">
          <cell r="A1328">
            <v>1557</v>
          </cell>
          <cell r="C1328">
            <v>38595</v>
          </cell>
          <cell r="D1328" t="str">
            <v>I001</v>
          </cell>
          <cell r="E1328">
            <v>8725</v>
          </cell>
          <cell r="F1328" t="str">
            <v>VIAJES VI¥A       FC  37168</v>
          </cell>
          <cell r="G1328">
            <v>51600</v>
          </cell>
          <cell r="I1328">
            <v>189392519.59</v>
          </cell>
        </row>
        <row r="1329">
          <cell r="A1329">
            <v>1558</v>
          </cell>
          <cell r="C1329">
            <v>38595</v>
          </cell>
          <cell r="D1329" t="str">
            <v>I001</v>
          </cell>
          <cell r="E1329">
            <v>8725</v>
          </cell>
          <cell r="F1329" t="str">
            <v>VIAJES VI¥A       FC  37167</v>
          </cell>
          <cell r="G1329">
            <v>309600</v>
          </cell>
          <cell r="I1329">
            <v>189702119.59</v>
          </cell>
        </row>
        <row r="1330">
          <cell r="A1330">
            <v>1568</v>
          </cell>
          <cell r="C1330">
            <v>38595</v>
          </cell>
          <cell r="D1330" t="str">
            <v>I001</v>
          </cell>
          <cell r="E1330">
            <v>8725</v>
          </cell>
          <cell r="F1330" t="str">
            <v>VIAJES VI¥A       FC  37149</v>
          </cell>
          <cell r="G1330">
            <v>71983.839999999997</v>
          </cell>
          <cell r="I1330">
            <v>189774103.43000001</v>
          </cell>
        </row>
        <row r="1331">
          <cell r="A1331">
            <v>1569</v>
          </cell>
          <cell r="C1331">
            <v>38595</v>
          </cell>
          <cell r="D1331" t="str">
            <v>I001</v>
          </cell>
          <cell r="E1331">
            <v>8725</v>
          </cell>
          <cell r="F1331" t="str">
            <v>VIAJES VI¥A       FC  37149</v>
          </cell>
          <cell r="G1331">
            <v>63790</v>
          </cell>
          <cell r="I1331">
            <v>189837893.43000001</v>
          </cell>
        </row>
        <row r="1332">
          <cell r="A1332">
            <v>1570</v>
          </cell>
          <cell r="C1332">
            <v>38595</v>
          </cell>
          <cell r="D1332" t="str">
            <v>I001</v>
          </cell>
          <cell r="E1332">
            <v>8725</v>
          </cell>
          <cell r="F1332" t="str">
            <v>VIAJES VI¥A       FC  37180</v>
          </cell>
          <cell r="G1332">
            <v>11784</v>
          </cell>
          <cell r="I1332">
            <v>189849677.43000001</v>
          </cell>
        </row>
        <row r="1333">
          <cell r="A1333">
            <v>1571</v>
          </cell>
          <cell r="F1333" t="str">
            <v>TOTAL AGOSTO       ---------------&gt;</v>
          </cell>
          <cell r="G1333">
            <v>7456861.9800000004</v>
          </cell>
          <cell r="H1333">
            <v>10330132.949999999</v>
          </cell>
          <cell r="I1333">
            <v>189849677.43000001</v>
          </cell>
        </row>
        <row r="1334">
          <cell r="A1334">
            <v>1572</v>
          </cell>
        </row>
        <row r="1335">
          <cell r="A1335">
            <v>1573</v>
          </cell>
          <cell r="C1335" t="str">
            <v>I.V.A</v>
          </cell>
          <cell r="F1335" t="str">
            <v>TOTAL AL 31/08/05 ----------------&gt;</v>
          </cell>
          <cell r="G1335">
            <v>86580035.849999994</v>
          </cell>
          <cell r="H1335">
            <v>78009220.719999999</v>
          </cell>
          <cell r="I1335">
            <v>189849677.43000001</v>
          </cell>
        </row>
        <row r="1336">
          <cell r="A1336">
            <v>1574</v>
          </cell>
        </row>
        <row r="1337">
          <cell r="A1337">
            <v>1575</v>
          </cell>
          <cell r="C1337" t="str">
            <v>CODIGO:2.</v>
          </cell>
          <cell r="D1337" t="str">
            <v>1.5.3102</v>
          </cell>
          <cell r="E1337">
            <v>0.10100000000000001</v>
          </cell>
        </row>
        <row r="1338">
          <cell r="A1338">
            <v>1576</v>
          </cell>
          <cell r="C1338" t="str">
            <v>NOMBRE:RE</v>
          </cell>
          <cell r="D1338" t="str">
            <v>TENCION</v>
          </cell>
          <cell r="E1338" t="str">
            <v>I.S.L.R</v>
          </cell>
        </row>
        <row r="1339">
          <cell r="A1339">
            <v>1577</v>
          </cell>
          <cell r="F1339" t="str">
            <v>TOTAL AL 31/12/04 ----------------&gt;</v>
          </cell>
          <cell r="I1339">
            <v>-4779068.8600000003</v>
          </cell>
        </row>
        <row r="1340">
          <cell r="A1340">
            <v>1578</v>
          </cell>
          <cell r="C1340">
            <v>38383</v>
          </cell>
          <cell r="D1340" t="str">
            <v>NM01</v>
          </cell>
          <cell r="E1340" t="str">
            <v>ADM</v>
          </cell>
          <cell r="F1340" t="str">
            <v>NOMINA L.TERRERO</v>
          </cell>
          <cell r="H1340">
            <v>21809</v>
          </cell>
          <cell r="I1340">
            <v>-4800877.8600000003</v>
          </cell>
        </row>
        <row r="1341">
          <cell r="A1341">
            <v>1579</v>
          </cell>
          <cell r="C1341">
            <v>38383</v>
          </cell>
          <cell r="D1341" t="str">
            <v>NM01</v>
          </cell>
          <cell r="E1341" t="str">
            <v>ADM</v>
          </cell>
          <cell r="F1341" t="str">
            <v>NOMINA G.ASTROS</v>
          </cell>
          <cell r="H1341">
            <v>939600</v>
          </cell>
          <cell r="I1341">
            <v>-5740477.8600000003</v>
          </cell>
        </row>
        <row r="1342">
          <cell r="A1342">
            <v>1580</v>
          </cell>
          <cell r="C1342">
            <v>38383</v>
          </cell>
          <cell r="D1342" t="str">
            <v>NM01</v>
          </cell>
          <cell r="E1342" t="str">
            <v>ADM</v>
          </cell>
          <cell r="F1342" t="str">
            <v>NOMINA L.PIRELA</v>
          </cell>
          <cell r="H1342">
            <v>1342440</v>
          </cell>
          <cell r="I1342">
            <v>-7082917.8600000003</v>
          </cell>
        </row>
        <row r="1343">
          <cell r="A1343">
            <v>1581</v>
          </cell>
          <cell r="C1343">
            <v>38383</v>
          </cell>
          <cell r="D1343" t="str">
            <v>NM01</v>
          </cell>
          <cell r="E1343" t="str">
            <v>ADM</v>
          </cell>
          <cell r="F1343" t="str">
            <v>NOMINA B.BACLINI</v>
          </cell>
          <cell r="H1343">
            <v>138150</v>
          </cell>
          <cell r="I1343">
            <v>-7221067.8600000003</v>
          </cell>
        </row>
        <row r="1344">
          <cell r="A1344">
            <v>1582</v>
          </cell>
          <cell r="C1344">
            <v>38383</v>
          </cell>
          <cell r="D1344" t="str">
            <v>NM01</v>
          </cell>
          <cell r="E1344" t="str">
            <v>ADM</v>
          </cell>
          <cell r="F1344" t="str">
            <v>NOMINA T.CARRERO</v>
          </cell>
          <cell r="H1344">
            <v>520000</v>
          </cell>
          <cell r="I1344">
            <v>-7741067.8600000003</v>
          </cell>
        </row>
        <row r="1345">
          <cell r="A1345">
            <v>1583</v>
          </cell>
          <cell r="C1345">
            <v>38383</v>
          </cell>
          <cell r="D1345" t="str">
            <v>I001</v>
          </cell>
          <cell r="E1345">
            <v>3715</v>
          </cell>
          <cell r="F1345" t="str">
            <v>EDIT. ANTORCHA</v>
          </cell>
          <cell r="H1345">
            <v>5000</v>
          </cell>
          <cell r="I1345">
            <v>-7746067.8600000003</v>
          </cell>
        </row>
        <row r="1346">
          <cell r="A1346">
            <v>1584</v>
          </cell>
          <cell r="C1346">
            <v>38383</v>
          </cell>
          <cell r="D1346" t="str">
            <v>I001</v>
          </cell>
          <cell r="E1346">
            <v>3723</v>
          </cell>
          <cell r="F1346" t="str">
            <v>TES.NACIONAL PJ/12/04</v>
          </cell>
          <cell r="G1346">
            <v>56680.86</v>
          </cell>
          <cell r="I1346">
            <v>-7689387</v>
          </cell>
        </row>
        <row r="1347">
          <cell r="A1347">
            <v>1585</v>
          </cell>
          <cell r="C1347">
            <v>38383</v>
          </cell>
          <cell r="D1347" t="str">
            <v>I001</v>
          </cell>
          <cell r="E1347">
            <v>3724</v>
          </cell>
          <cell r="F1347" t="str">
            <v>TES.NACIONAL PN/12/04</v>
          </cell>
          <cell r="G1347">
            <v>4722388</v>
          </cell>
          <cell r="I1347">
            <v>-2966999</v>
          </cell>
        </row>
        <row r="1348">
          <cell r="A1348">
            <v>1586</v>
          </cell>
          <cell r="C1348">
            <v>38383</v>
          </cell>
          <cell r="D1348" t="str">
            <v>I001</v>
          </cell>
          <cell r="E1348">
            <v>3753</v>
          </cell>
          <cell r="F1348" t="str">
            <v>INC, C.A.           FC14201005</v>
          </cell>
          <cell r="H1348">
            <v>47500</v>
          </cell>
          <cell r="I1348">
            <v>-3014499</v>
          </cell>
        </row>
        <row r="1349">
          <cell r="A1349">
            <v>1587</v>
          </cell>
          <cell r="C1349">
            <v>38383</v>
          </cell>
          <cell r="D1349" t="str">
            <v>I001</v>
          </cell>
          <cell r="E1349">
            <v>3758</v>
          </cell>
          <cell r="F1349" t="str">
            <v>MICA COPORATION     FC    179</v>
          </cell>
          <cell r="H1349">
            <v>39500</v>
          </cell>
          <cell r="I1349">
            <v>-3053999</v>
          </cell>
        </row>
        <row r="1350">
          <cell r="A1350">
            <v>1588</v>
          </cell>
          <cell r="C1350">
            <v>38383</v>
          </cell>
          <cell r="D1350" t="str">
            <v>I001</v>
          </cell>
          <cell r="E1350">
            <v>3759</v>
          </cell>
          <cell r="F1350" t="str">
            <v>ELITE MOTORS        FC  18192</v>
          </cell>
          <cell r="H1350">
            <v>9754.5</v>
          </cell>
          <cell r="I1350">
            <v>-3063753.5</v>
          </cell>
        </row>
        <row r="1351">
          <cell r="A1351">
            <v>1589</v>
          </cell>
          <cell r="C1351">
            <v>38383</v>
          </cell>
          <cell r="D1351" t="str">
            <v>I001</v>
          </cell>
          <cell r="E1351">
            <v>3760</v>
          </cell>
          <cell r="F1351" t="str">
            <v>HOTEL PTA PALMA     FC 255847</v>
          </cell>
          <cell r="H1351">
            <v>10203.24</v>
          </cell>
          <cell r="I1351">
            <v>-3073956.74</v>
          </cell>
        </row>
        <row r="1352">
          <cell r="A1352">
            <v>1590</v>
          </cell>
          <cell r="C1352">
            <v>38383</v>
          </cell>
          <cell r="D1352" t="str">
            <v>I001</v>
          </cell>
          <cell r="E1352">
            <v>3761</v>
          </cell>
          <cell r="F1352" t="str">
            <v>FERREIRA SPORT      FC   2390</v>
          </cell>
          <cell r="H1352">
            <v>14069.57</v>
          </cell>
          <cell r="I1352">
            <v>-3088026.31</v>
          </cell>
        </row>
        <row r="1353">
          <cell r="A1353">
            <v>1591</v>
          </cell>
          <cell r="C1353">
            <v>38383</v>
          </cell>
          <cell r="D1353" t="str">
            <v>I001</v>
          </cell>
          <cell r="E1353">
            <v>3769</v>
          </cell>
          <cell r="F1353" t="str">
            <v>EUROBUILDING INT   FC  24792</v>
          </cell>
          <cell r="H1353">
            <v>6762.93</v>
          </cell>
          <cell r="I1353">
            <v>-3094789.24</v>
          </cell>
        </row>
        <row r="1354">
          <cell r="A1354">
            <v>1592</v>
          </cell>
          <cell r="C1354">
            <v>38383</v>
          </cell>
          <cell r="D1354" t="str">
            <v>I001</v>
          </cell>
          <cell r="E1354">
            <v>3770</v>
          </cell>
          <cell r="F1354" t="str">
            <v>EDITORIAL ANT      FC  40559</v>
          </cell>
          <cell r="H1354">
            <v>2500</v>
          </cell>
          <cell r="I1354">
            <v>-3097289.24</v>
          </cell>
        </row>
        <row r="1355">
          <cell r="A1355">
            <v>1593</v>
          </cell>
          <cell r="C1355">
            <v>38383</v>
          </cell>
          <cell r="D1355" t="str">
            <v>I001</v>
          </cell>
          <cell r="E1355">
            <v>3774</v>
          </cell>
          <cell r="F1355" t="str">
            <v>HOTEL CEL           FC  31314</v>
          </cell>
          <cell r="H1355">
            <v>1300</v>
          </cell>
          <cell r="I1355">
            <v>-3098589.24</v>
          </cell>
        </row>
        <row r="1356">
          <cell r="A1356">
            <v>1594</v>
          </cell>
          <cell r="C1356">
            <v>38383</v>
          </cell>
          <cell r="D1356" t="str">
            <v>I001</v>
          </cell>
          <cell r="E1356">
            <v>3775</v>
          </cell>
          <cell r="F1356" t="str">
            <v>HOTEL CEL           FC  31278</v>
          </cell>
          <cell r="H1356">
            <v>10900.17</v>
          </cell>
          <cell r="I1356">
            <v>-3109489.41</v>
          </cell>
        </row>
        <row r="1357">
          <cell r="A1357">
            <v>1595</v>
          </cell>
          <cell r="C1357">
            <v>38383</v>
          </cell>
          <cell r="D1357" t="str">
            <v>I001</v>
          </cell>
          <cell r="E1357">
            <v>3786</v>
          </cell>
          <cell r="F1357" t="str">
            <v>J.SANCHEZ HON.PROF</v>
          </cell>
          <cell r="H1357">
            <v>131578.94</v>
          </cell>
          <cell r="I1357">
            <v>-3241068.35</v>
          </cell>
        </row>
        <row r="1358">
          <cell r="A1358">
            <v>1596</v>
          </cell>
          <cell r="C1358">
            <v>38383</v>
          </cell>
          <cell r="D1358" t="str">
            <v>I001</v>
          </cell>
          <cell r="E1358">
            <v>3788</v>
          </cell>
          <cell r="F1358" t="str">
            <v>EUROBUILDIN INT     FC  24972</v>
          </cell>
          <cell r="H1358">
            <v>6286.45</v>
          </cell>
          <cell r="I1358">
            <v>-3247354.8</v>
          </cell>
        </row>
        <row r="1359">
          <cell r="A1359">
            <v>1597</v>
          </cell>
          <cell r="C1359">
            <v>38383</v>
          </cell>
          <cell r="D1359" t="str">
            <v>I001</v>
          </cell>
          <cell r="E1359">
            <v>3789</v>
          </cell>
          <cell r="F1359" t="str">
            <v>FRANDUARCA          FC  15</v>
          </cell>
          <cell r="H1359">
            <v>5535.8</v>
          </cell>
          <cell r="I1359">
            <v>-3252890.6</v>
          </cell>
        </row>
        <row r="1360">
          <cell r="A1360">
            <v>1598</v>
          </cell>
          <cell r="F1360" t="str">
            <v>TOTAL ENERO        ---------------&gt;</v>
          </cell>
          <cell r="G1360">
            <v>4779068.8600000003</v>
          </cell>
          <cell r="H1360">
            <v>3252890.6</v>
          </cell>
          <cell r="I1360">
            <v>-3252890.6</v>
          </cell>
        </row>
        <row r="1361">
          <cell r="A1361">
            <v>1599</v>
          </cell>
        </row>
        <row r="1362">
          <cell r="A1362">
            <v>1600</v>
          </cell>
          <cell r="C1362">
            <v>38411</v>
          </cell>
          <cell r="D1362" t="str">
            <v>NM02</v>
          </cell>
          <cell r="E1362" t="str">
            <v>ADM</v>
          </cell>
          <cell r="F1362" t="str">
            <v>NOMINA L.TERRERO</v>
          </cell>
          <cell r="H1362">
            <v>21809</v>
          </cell>
          <cell r="I1362">
            <v>-3274699.6</v>
          </cell>
        </row>
        <row r="1363">
          <cell r="A1363">
            <v>1601</v>
          </cell>
          <cell r="C1363">
            <v>38411</v>
          </cell>
          <cell r="D1363" t="str">
            <v>NM02</v>
          </cell>
          <cell r="E1363" t="str">
            <v>ADM</v>
          </cell>
          <cell r="F1363" t="str">
            <v>NOMINA G.ASTROS</v>
          </cell>
          <cell r="H1363">
            <v>939600</v>
          </cell>
          <cell r="I1363">
            <v>-4214299.5999999996</v>
          </cell>
        </row>
        <row r="1364">
          <cell r="A1364">
            <v>1602</v>
          </cell>
          <cell r="C1364">
            <v>38411</v>
          </cell>
          <cell r="D1364" t="str">
            <v>NM02</v>
          </cell>
          <cell r="E1364" t="str">
            <v>ADM</v>
          </cell>
          <cell r="F1364" t="str">
            <v>NOMINA L.PIRELA</v>
          </cell>
          <cell r="H1364">
            <v>1342440</v>
          </cell>
          <cell r="I1364">
            <v>-5556739.5999999996</v>
          </cell>
        </row>
        <row r="1365">
          <cell r="A1365">
            <v>1603</v>
          </cell>
          <cell r="C1365">
            <v>38411</v>
          </cell>
          <cell r="D1365" t="str">
            <v>NM02</v>
          </cell>
          <cell r="E1365" t="str">
            <v>ADM</v>
          </cell>
          <cell r="F1365" t="str">
            <v>NOMINA B.BACLINI</v>
          </cell>
          <cell r="H1365">
            <v>138150</v>
          </cell>
          <cell r="I1365">
            <v>-5694889.5999999996</v>
          </cell>
        </row>
        <row r="1366">
          <cell r="A1366">
            <v>1604</v>
          </cell>
          <cell r="C1366">
            <v>38411</v>
          </cell>
          <cell r="D1366" t="str">
            <v>NM02</v>
          </cell>
          <cell r="E1366" t="str">
            <v>ADM</v>
          </cell>
          <cell r="F1366" t="str">
            <v>NOMINA T.CARRERO</v>
          </cell>
          <cell r="H1366">
            <v>520000</v>
          </cell>
          <cell r="I1366">
            <v>-6214889.5999999996</v>
          </cell>
        </row>
        <row r="1367">
          <cell r="A1367">
            <v>1605</v>
          </cell>
          <cell r="C1367">
            <v>38411</v>
          </cell>
          <cell r="D1367" t="str">
            <v>I001</v>
          </cell>
          <cell r="E1367">
            <v>3799</v>
          </cell>
          <cell r="F1367" t="str">
            <v>ENDYN DE VZLA       FC  11242</v>
          </cell>
          <cell r="H1367">
            <v>3506971.52</v>
          </cell>
          <cell r="I1367">
            <v>-9721861.1199999992</v>
          </cell>
        </row>
        <row r="1368">
          <cell r="A1368">
            <v>1606</v>
          </cell>
          <cell r="C1368">
            <v>38411</v>
          </cell>
          <cell r="D1368" t="str">
            <v>I001</v>
          </cell>
          <cell r="E1368">
            <v>3800</v>
          </cell>
          <cell r="F1368" t="str">
            <v>TES.NACIONAL        PJ-01</v>
          </cell>
          <cell r="G1368">
            <v>290891.59999999998</v>
          </cell>
          <cell r="I1368">
            <v>-9430969.5199999996</v>
          </cell>
        </row>
        <row r="1369">
          <cell r="A1369">
            <v>1607</v>
          </cell>
          <cell r="C1369">
            <v>38411</v>
          </cell>
          <cell r="D1369" t="str">
            <v>I001</v>
          </cell>
          <cell r="E1369">
            <v>8027</v>
          </cell>
          <cell r="F1369" t="str">
            <v>TES.NACIONAL        PN-01</v>
          </cell>
          <cell r="G1369">
            <v>2961999</v>
          </cell>
          <cell r="I1369">
            <v>-6468970.5199999996</v>
          </cell>
        </row>
        <row r="1370">
          <cell r="A1370">
            <v>1608</v>
          </cell>
          <cell r="C1370">
            <v>38411</v>
          </cell>
          <cell r="D1370" t="str">
            <v>I001</v>
          </cell>
          <cell r="E1370">
            <v>8047</v>
          </cell>
          <cell r="F1370" t="str">
            <v>INC, C.A.           FC142030005</v>
          </cell>
          <cell r="H1370">
            <v>47500</v>
          </cell>
          <cell r="I1370">
            <v>-6516470.5199999996</v>
          </cell>
        </row>
        <row r="1371">
          <cell r="A1371">
            <v>1609</v>
          </cell>
          <cell r="C1371">
            <v>38411</v>
          </cell>
          <cell r="D1371" t="str">
            <v>I001</v>
          </cell>
          <cell r="E1371">
            <v>8051</v>
          </cell>
          <cell r="F1371" t="str">
            <v>EDITORIAL ANT       FC  41037</v>
          </cell>
          <cell r="H1371">
            <v>15000</v>
          </cell>
          <cell r="I1371">
            <v>-6531470.5199999996</v>
          </cell>
        </row>
        <row r="1372">
          <cell r="A1372">
            <v>1610</v>
          </cell>
          <cell r="C1372">
            <v>38411</v>
          </cell>
          <cell r="D1372" t="str">
            <v>I001</v>
          </cell>
          <cell r="E1372">
            <v>8052</v>
          </cell>
          <cell r="F1372" t="str">
            <v>EUROBUILDING INT    FC   25305</v>
          </cell>
          <cell r="H1372">
            <v>6208.97</v>
          </cell>
          <cell r="I1372">
            <v>-6537679.4900000002</v>
          </cell>
        </row>
        <row r="1373">
          <cell r="A1373">
            <v>1611</v>
          </cell>
          <cell r="C1373">
            <v>38411</v>
          </cell>
          <cell r="D1373" t="str">
            <v>I001</v>
          </cell>
          <cell r="E1373">
            <v>8054</v>
          </cell>
          <cell r="F1373" t="str">
            <v>HOTEL CEL,C.A.      FC  31765</v>
          </cell>
          <cell r="H1373">
            <v>10858.26</v>
          </cell>
          <cell r="I1373">
            <v>-6548537.75</v>
          </cell>
        </row>
        <row r="1374">
          <cell r="A1374">
            <v>1612</v>
          </cell>
          <cell r="C1374">
            <v>38411</v>
          </cell>
          <cell r="D1374" t="str">
            <v>I001</v>
          </cell>
          <cell r="E1374">
            <v>8055</v>
          </cell>
          <cell r="F1374" t="str">
            <v>FRANDUARCA          FC  32</v>
          </cell>
          <cell r="H1374">
            <v>3823.9</v>
          </cell>
          <cell r="I1374">
            <v>-6552361.6500000004</v>
          </cell>
        </row>
        <row r="1375">
          <cell r="A1375">
            <v>1613</v>
          </cell>
          <cell r="F1375" t="str">
            <v>TOTAL FEBRERO      ---------------&gt;</v>
          </cell>
          <cell r="G1375">
            <v>3252890.6</v>
          </cell>
          <cell r="H1375">
            <v>6552361.6500000004</v>
          </cell>
          <cell r="I1375">
            <v>-6552361.6500000004</v>
          </cell>
        </row>
        <row r="1376">
          <cell r="A1376">
            <v>1614</v>
          </cell>
        </row>
        <row r="1377">
          <cell r="A1377">
            <v>1615</v>
          </cell>
          <cell r="C1377">
            <v>38442</v>
          </cell>
          <cell r="D1377" t="str">
            <v>I001</v>
          </cell>
          <cell r="E1377">
            <v>8075</v>
          </cell>
          <cell r="F1377" t="str">
            <v>TES.NACIONAL      PN-02</v>
          </cell>
          <cell r="G1377">
            <v>2961999</v>
          </cell>
          <cell r="I1377">
            <v>-3590362.65</v>
          </cell>
        </row>
        <row r="1378">
          <cell r="A1378">
            <v>1616</v>
          </cell>
          <cell r="C1378">
            <v>38442</v>
          </cell>
          <cell r="D1378" t="str">
            <v>I001</v>
          </cell>
          <cell r="E1378">
            <v>7276</v>
          </cell>
          <cell r="F1378" t="str">
            <v>TES.NACIONAL      PJ-02</v>
          </cell>
          <cell r="G1378">
            <v>3590362.65</v>
          </cell>
          <cell r="I1378">
            <v>0</v>
          </cell>
        </row>
        <row r="1379">
          <cell r="A1379">
            <v>1626</v>
          </cell>
          <cell r="C1379">
            <v>38442</v>
          </cell>
          <cell r="D1379" t="str">
            <v>I001</v>
          </cell>
          <cell r="E1379">
            <v>7282</v>
          </cell>
          <cell r="F1379" t="str">
            <v>EUROBUILDING INT  FC-25548</v>
          </cell>
          <cell r="H1379">
            <v>2688</v>
          </cell>
          <cell r="I1379">
            <v>-2688</v>
          </cell>
        </row>
        <row r="1380">
          <cell r="A1380">
            <v>1627</v>
          </cell>
          <cell r="C1380">
            <v>38442</v>
          </cell>
          <cell r="D1380" t="str">
            <v>I001</v>
          </cell>
          <cell r="E1380">
            <v>7290</v>
          </cell>
          <cell r="F1380" t="str">
            <v>EDI.ANTORCHA      FC-41323</v>
          </cell>
          <cell r="H1380">
            <v>2500</v>
          </cell>
          <cell r="I1380">
            <v>-5188</v>
          </cell>
        </row>
        <row r="1381">
          <cell r="A1381">
            <v>1628</v>
          </cell>
          <cell r="C1381">
            <v>38442</v>
          </cell>
          <cell r="D1381" t="str">
            <v>I001</v>
          </cell>
          <cell r="E1381">
            <v>7303</v>
          </cell>
          <cell r="F1381" t="str">
            <v>INS, C.A.ALQ      FC-14205205</v>
          </cell>
          <cell r="H1381">
            <v>47500</v>
          </cell>
          <cell r="I1381">
            <v>-52688</v>
          </cell>
        </row>
        <row r="1382">
          <cell r="A1382">
            <v>1629</v>
          </cell>
          <cell r="C1382">
            <v>38442</v>
          </cell>
          <cell r="D1382" t="str">
            <v>I001</v>
          </cell>
          <cell r="E1382">
            <v>7306</v>
          </cell>
          <cell r="F1382" t="str">
            <v>CONERSA           FC-21660</v>
          </cell>
          <cell r="H1382">
            <v>41553.599999999999</v>
          </cell>
          <cell r="I1382">
            <v>-94241.600000000006</v>
          </cell>
        </row>
        <row r="1383">
          <cell r="A1383">
            <v>1630</v>
          </cell>
          <cell r="C1383">
            <v>38442</v>
          </cell>
          <cell r="D1383" t="str">
            <v>I001</v>
          </cell>
          <cell r="E1383">
            <v>7306</v>
          </cell>
          <cell r="F1383" t="str">
            <v>CONERSA           FC-21660</v>
          </cell>
          <cell r="H1383">
            <v>29071.200000000001</v>
          </cell>
          <cell r="I1383">
            <v>-123312.8</v>
          </cell>
        </row>
        <row r="1384">
          <cell r="A1384">
            <v>1631</v>
          </cell>
          <cell r="C1384">
            <v>38442</v>
          </cell>
          <cell r="D1384" t="str">
            <v>I001</v>
          </cell>
          <cell r="E1384">
            <v>7307</v>
          </cell>
          <cell r="F1384" t="str">
            <v>EUROBUILDING INT  FC-25872</v>
          </cell>
          <cell r="H1384">
            <v>3354.48</v>
          </cell>
          <cell r="I1384">
            <v>-126667.28</v>
          </cell>
        </row>
        <row r="1385">
          <cell r="A1385">
            <v>1632</v>
          </cell>
          <cell r="C1385">
            <v>38442</v>
          </cell>
          <cell r="D1385" t="str">
            <v>I001</v>
          </cell>
          <cell r="E1385">
            <v>7311</v>
          </cell>
          <cell r="F1385" t="str">
            <v>MARIO GARCIA      FC-0044</v>
          </cell>
          <cell r="H1385">
            <v>14322.64</v>
          </cell>
          <cell r="I1385">
            <v>-140989.92000000001</v>
          </cell>
        </row>
        <row r="1386">
          <cell r="A1386">
            <v>1633</v>
          </cell>
          <cell r="C1386">
            <v>38442</v>
          </cell>
          <cell r="D1386" t="str">
            <v>I001</v>
          </cell>
          <cell r="E1386">
            <v>7315</v>
          </cell>
          <cell r="F1386" t="str">
            <v>GPA ING           FC-52</v>
          </cell>
          <cell r="H1386">
            <v>200000</v>
          </cell>
          <cell r="I1386">
            <v>-340989.92</v>
          </cell>
        </row>
        <row r="1387">
          <cell r="A1387">
            <v>1634</v>
          </cell>
          <cell r="C1387">
            <v>38442</v>
          </cell>
          <cell r="D1387" t="str">
            <v>I001</v>
          </cell>
          <cell r="E1387">
            <v>7318</v>
          </cell>
          <cell r="F1387" t="str">
            <v>TRANSPORTE YELAMO FC-120</v>
          </cell>
          <cell r="H1387">
            <v>8305.15</v>
          </cell>
          <cell r="I1387">
            <v>-349295.07</v>
          </cell>
        </row>
        <row r="1388">
          <cell r="A1388">
            <v>1635</v>
          </cell>
          <cell r="C1388">
            <v>38442</v>
          </cell>
          <cell r="D1388" t="str">
            <v>I001</v>
          </cell>
          <cell r="E1388">
            <v>7320</v>
          </cell>
          <cell r="F1388" t="str">
            <v>O.GONZALEZ        FC-389</v>
          </cell>
          <cell r="H1388">
            <v>45500</v>
          </cell>
          <cell r="I1388">
            <v>-394795.07</v>
          </cell>
        </row>
        <row r="1389">
          <cell r="A1389">
            <v>1636</v>
          </cell>
          <cell r="C1389">
            <v>38442</v>
          </cell>
          <cell r="D1389" t="str">
            <v>I001</v>
          </cell>
          <cell r="E1389">
            <v>7321</v>
          </cell>
          <cell r="F1389" t="str">
            <v>EUROBUILDING INT  FC-26032</v>
          </cell>
          <cell r="H1389">
            <v>3010</v>
          </cell>
          <cell r="I1389">
            <v>-397805.07</v>
          </cell>
        </row>
        <row r="1390">
          <cell r="A1390">
            <v>1637</v>
          </cell>
          <cell r="C1390">
            <v>38442</v>
          </cell>
          <cell r="D1390" t="str">
            <v>I001</v>
          </cell>
          <cell r="E1390">
            <v>2526</v>
          </cell>
          <cell r="F1390" t="str">
            <v>TRANSPORTE CAFRI  FC-2017</v>
          </cell>
          <cell r="H1390">
            <v>20640</v>
          </cell>
          <cell r="I1390">
            <v>-418445.07</v>
          </cell>
        </row>
        <row r="1391">
          <cell r="A1391">
            <v>1638</v>
          </cell>
          <cell r="C1391">
            <v>38442</v>
          </cell>
          <cell r="D1391" t="str">
            <v>NM03</v>
          </cell>
          <cell r="E1391" t="str">
            <v>ADM</v>
          </cell>
          <cell r="F1391" t="str">
            <v>NOMINA L.TERRERO</v>
          </cell>
          <cell r="H1391">
            <v>21809</v>
          </cell>
          <cell r="I1391">
            <v>-440254.07</v>
          </cell>
        </row>
        <row r="1392">
          <cell r="A1392">
            <v>1639</v>
          </cell>
          <cell r="C1392">
            <v>38442</v>
          </cell>
          <cell r="D1392" t="str">
            <v>NM03</v>
          </cell>
          <cell r="E1392" t="str">
            <v>ADM</v>
          </cell>
          <cell r="F1392" t="str">
            <v>NOMINA G.ASTROS</v>
          </cell>
          <cell r="H1392">
            <v>939600</v>
          </cell>
          <cell r="I1392">
            <v>-1379854.07</v>
          </cell>
        </row>
        <row r="1393">
          <cell r="A1393">
            <v>1640</v>
          </cell>
          <cell r="C1393">
            <v>38442</v>
          </cell>
          <cell r="D1393" t="str">
            <v>NM03</v>
          </cell>
          <cell r="E1393" t="str">
            <v>ADM</v>
          </cell>
          <cell r="F1393" t="str">
            <v>NOMINA L.PIRELA</v>
          </cell>
          <cell r="H1393">
            <v>1342440</v>
          </cell>
          <cell r="I1393">
            <v>-2722294.07</v>
          </cell>
        </row>
        <row r="1394">
          <cell r="A1394">
            <v>1641</v>
          </cell>
          <cell r="C1394">
            <v>38442</v>
          </cell>
          <cell r="D1394" t="str">
            <v>NM03</v>
          </cell>
          <cell r="E1394" t="str">
            <v>ADM</v>
          </cell>
          <cell r="F1394" t="str">
            <v>NOMINA B.BACLINI</v>
          </cell>
          <cell r="H1394">
            <v>138150</v>
          </cell>
          <cell r="I1394">
            <v>-2860444.07</v>
          </cell>
        </row>
        <row r="1395">
          <cell r="A1395">
            <v>1642</v>
          </cell>
          <cell r="C1395">
            <v>38442</v>
          </cell>
          <cell r="D1395" t="str">
            <v>NM03</v>
          </cell>
          <cell r="E1395" t="str">
            <v>ADM</v>
          </cell>
          <cell r="F1395" t="str">
            <v>NOMINA T.CARRERO</v>
          </cell>
          <cell r="H1395">
            <v>520000</v>
          </cell>
          <cell r="I1395">
            <v>-3380444.07</v>
          </cell>
        </row>
        <row r="1396">
          <cell r="A1396">
            <v>1643</v>
          </cell>
          <cell r="F1396" t="str">
            <v>TOTAL MARZO        ---------------&gt;</v>
          </cell>
          <cell r="G1396">
            <v>6552361.6500000004</v>
          </cell>
          <cell r="H1396">
            <v>3380444.07</v>
          </cell>
          <cell r="I1396">
            <v>-3380444.07</v>
          </cell>
        </row>
        <row r="1397">
          <cell r="A1397">
            <v>1644</v>
          </cell>
        </row>
        <row r="1398">
          <cell r="A1398">
            <v>1645</v>
          </cell>
          <cell r="C1398">
            <v>38472</v>
          </cell>
          <cell r="D1398" t="str">
            <v>I001</v>
          </cell>
          <cell r="E1398">
            <v>2544</v>
          </cell>
          <cell r="F1398" t="str">
            <v>TES.NACIONAL      PJ-03</v>
          </cell>
          <cell r="G1398">
            <v>358622.43</v>
          </cell>
          <cell r="I1398">
            <v>-3021821.64</v>
          </cell>
        </row>
        <row r="1399">
          <cell r="A1399">
            <v>1646</v>
          </cell>
          <cell r="C1399">
            <v>38472</v>
          </cell>
          <cell r="D1399" t="str">
            <v>I001</v>
          </cell>
          <cell r="E1399">
            <v>2545</v>
          </cell>
          <cell r="F1399" t="str">
            <v>TES.NACIONAL      PN-03</v>
          </cell>
          <cell r="G1399">
            <v>3021821.64</v>
          </cell>
          <cell r="I1399">
            <v>0</v>
          </cell>
        </row>
        <row r="1400">
          <cell r="A1400">
            <v>1647</v>
          </cell>
          <cell r="C1400">
            <v>38472</v>
          </cell>
          <cell r="D1400" t="str">
            <v>I001</v>
          </cell>
          <cell r="E1400">
            <v>2547</v>
          </cell>
          <cell r="F1400" t="str">
            <v>ELITE MOTORS      FC-18667</v>
          </cell>
          <cell r="H1400">
            <v>1915.04</v>
          </cell>
          <cell r="I1400">
            <v>-1915.04</v>
          </cell>
        </row>
        <row r="1401">
          <cell r="A1401">
            <v>1648</v>
          </cell>
          <cell r="C1401">
            <v>38472</v>
          </cell>
          <cell r="D1401" t="str">
            <v>I001</v>
          </cell>
          <cell r="E1401">
            <v>2547</v>
          </cell>
          <cell r="F1401" t="str">
            <v>ELITE MOTORS      FC-18676</v>
          </cell>
          <cell r="H1401">
            <v>3862.04</v>
          </cell>
          <cell r="I1401">
            <v>-5777.08</v>
          </cell>
        </row>
        <row r="1402">
          <cell r="A1402">
            <v>1649</v>
          </cell>
          <cell r="C1402">
            <v>38472</v>
          </cell>
          <cell r="D1402" t="str">
            <v>I001</v>
          </cell>
          <cell r="E1402">
            <v>2547</v>
          </cell>
          <cell r="F1402" t="str">
            <v>ELITE MOTORS      FC-18832</v>
          </cell>
          <cell r="H1402">
            <v>1605.72</v>
          </cell>
          <cell r="I1402">
            <v>-7382.8</v>
          </cell>
        </row>
        <row r="1403">
          <cell r="A1403">
            <v>1650</v>
          </cell>
          <cell r="C1403">
            <v>38472</v>
          </cell>
          <cell r="D1403" t="str">
            <v>I001</v>
          </cell>
          <cell r="E1403">
            <v>2553</v>
          </cell>
          <cell r="F1403" t="str">
            <v>FRANDUARCA        FC-55</v>
          </cell>
          <cell r="H1403">
            <v>8905.08</v>
          </cell>
          <cell r="I1403">
            <v>-16287.88</v>
          </cell>
        </row>
        <row r="1404">
          <cell r="A1404">
            <v>1651</v>
          </cell>
          <cell r="C1404">
            <v>38472</v>
          </cell>
          <cell r="D1404" t="str">
            <v>I001</v>
          </cell>
          <cell r="E1404">
            <v>2557</v>
          </cell>
          <cell r="F1404" t="str">
            <v>INS, C.A.ALQ      FC-14208105</v>
          </cell>
          <cell r="H1404">
            <v>47500</v>
          </cell>
          <cell r="I1404">
            <v>-63787.88</v>
          </cell>
        </row>
        <row r="1405">
          <cell r="A1405">
            <v>1652</v>
          </cell>
          <cell r="C1405">
            <v>38472</v>
          </cell>
          <cell r="D1405" t="str">
            <v>I001</v>
          </cell>
          <cell r="E1405">
            <v>2776</v>
          </cell>
          <cell r="F1405" t="str">
            <v>TRANSPORTE CAFRI  FC-312</v>
          </cell>
          <cell r="H1405">
            <v>29950</v>
          </cell>
          <cell r="I1405">
            <v>-93737.88</v>
          </cell>
        </row>
        <row r="1406">
          <cell r="A1406">
            <v>1653</v>
          </cell>
          <cell r="C1406">
            <v>38472</v>
          </cell>
          <cell r="D1406" t="str">
            <v>I001</v>
          </cell>
          <cell r="E1406">
            <v>2785</v>
          </cell>
          <cell r="F1406" t="str">
            <v>EUROBUILDING INT  FC-26445</v>
          </cell>
          <cell r="H1406">
            <v>3478</v>
          </cell>
          <cell r="I1406">
            <v>-97215.88</v>
          </cell>
        </row>
        <row r="1407">
          <cell r="A1407">
            <v>1654</v>
          </cell>
          <cell r="C1407">
            <v>38472</v>
          </cell>
          <cell r="D1407" t="str">
            <v>I001</v>
          </cell>
          <cell r="E1407">
            <v>2790</v>
          </cell>
          <cell r="F1407" t="str">
            <v>TRANSPORTE GM     FC-312</v>
          </cell>
          <cell r="H1407">
            <v>87000</v>
          </cell>
          <cell r="I1407">
            <v>-184215.88</v>
          </cell>
        </row>
        <row r="1408">
          <cell r="A1408">
            <v>1655</v>
          </cell>
          <cell r="C1408">
            <v>38472</v>
          </cell>
          <cell r="D1408" t="str">
            <v>I001</v>
          </cell>
          <cell r="E1408">
            <v>2793</v>
          </cell>
          <cell r="F1408" t="str">
            <v>ELITE MOTORS      FC-19078</v>
          </cell>
          <cell r="H1408">
            <v>5100</v>
          </cell>
          <cell r="I1408">
            <v>-189315.88</v>
          </cell>
        </row>
        <row r="1409">
          <cell r="A1409">
            <v>1656</v>
          </cell>
          <cell r="C1409">
            <v>38472</v>
          </cell>
          <cell r="D1409" t="str">
            <v>I001</v>
          </cell>
          <cell r="E1409">
            <v>2794</v>
          </cell>
          <cell r="F1409" t="str">
            <v>PC COOL INT GROUP FC 10090</v>
          </cell>
          <cell r="H1409">
            <v>8173.91</v>
          </cell>
          <cell r="I1409">
            <v>-197489.79</v>
          </cell>
        </row>
        <row r="1410">
          <cell r="A1410">
            <v>1657</v>
          </cell>
          <cell r="C1410">
            <v>38472</v>
          </cell>
          <cell r="D1410" t="str">
            <v>I001</v>
          </cell>
          <cell r="E1410">
            <v>2813</v>
          </cell>
          <cell r="F1410" t="str">
            <v>EUROBUILDING INT  FC-26738</v>
          </cell>
          <cell r="H1410">
            <v>3370.48</v>
          </cell>
          <cell r="I1410">
            <v>-200860.27</v>
          </cell>
        </row>
        <row r="1411">
          <cell r="A1411">
            <v>1658</v>
          </cell>
          <cell r="C1411">
            <v>38472</v>
          </cell>
          <cell r="D1411" t="str">
            <v>NM04</v>
          </cell>
          <cell r="E1411" t="str">
            <v>ADM</v>
          </cell>
          <cell r="F1411" t="str">
            <v>NOMINA L.TERRERO</v>
          </cell>
          <cell r="H1411">
            <v>21809</v>
          </cell>
          <cell r="I1411">
            <v>-222669.27</v>
          </cell>
        </row>
        <row r="1412">
          <cell r="A1412">
            <v>1659</v>
          </cell>
          <cell r="C1412">
            <v>38472</v>
          </cell>
          <cell r="D1412" t="str">
            <v>NM04</v>
          </cell>
          <cell r="E1412" t="str">
            <v>ADM</v>
          </cell>
          <cell r="F1412" t="str">
            <v>NOMINA G.ASTROS</v>
          </cell>
          <cell r="H1412">
            <v>939600</v>
          </cell>
          <cell r="I1412">
            <v>-1162269.27</v>
          </cell>
        </row>
        <row r="1413">
          <cell r="A1413">
            <v>1660</v>
          </cell>
          <cell r="C1413">
            <v>38472</v>
          </cell>
          <cell r="D1413" t="str">
            <v>NM04</v>
          </cell>
          <cell r="E1413" t="str">
            <v>ADM</v>
          </cell>
          <cell r="F1413" t="str">
            <v>NOMINA L.PIRELA</v>
          </cell>
          <cell r="H1413">
            <v>1342440</v>
          </cell>
          <cell r="I1413">
            <v>-2504709.27</v>
          </cell>
        </row>
        <row r="1414">
          <cell r="A1414">
            <v>1661</v>
          </cell>
          <cell r="C1414">
            <v>38472</v>
          </cell>
          <cell r="D1414" t="str">
            <v>NM04</v>
          </cell>
          <cell r="E1414" t="str">
            <v>ADM</v>
          </cell>
          <cell r="F1414" t="str">
            <v>NOMINA B.BACLINI</v>
          </cell>
          <cell r="H1414">
            <v>138150</v>
          </cell>
          <cell r="I1414">
            <v>-2642859.27</v>
          </cell>
        </row>
        <row r="1415">
          <cell r="A1415">
            <v>1662</v>
          </cell>
          <cell r="C1415">
            <v>38472</v>
          </cell>
          <cell r="D1415" t="str">
            <v>NM04</v>
          </cell>
          <cell r="E1415" t="str">
            <v>ADM</v>
          </cell>
          <cell r="F1415" t="str">
            <v>NOMINA T.CARRERO</v>
          </cell>
          <cell r="H1415">
            <v>520000</v>
          </cell>
          <cell r="I1415">
            <v>-3162859.27</v>
          </cell>
        </row>
        <row r="1416">
          <cell r="A1416">
            <v>1663</v>
          </cell>
          <cell r="F1416" t="str">
            <v>TOTAL ABRIL        ---------------&gt;</v>
          </cell>
          <cell r="G1416">
            <v>3380444.07</v>
          </cell>
          <cell r="H1416">
            <v>3162859.27</v>
          </cell>
          <cell r="I1416">
            <v>-3162859.27</v>
          </cell>
        </row>
        <row r="1417">
          <cell r="A1417">
            <v>1664</v>
          </cell>
        </row>
        <row r="1418">
          <cell r="A1418">
            <v>1665</v>
          </cell>
          <cell r="C1418">
            <v>38503</v>
          </cell>
          <cell r="D1418" t="str">
            <v>NM05</v>
          </cell>
          <cell r="E1418" t="str">
            <v>ADM</v>
          </cell>
          <cell r="F1418" t="str">
            <v>NOMINA L.TERRERO</v>
          </cell>
          <cell r="H1418">
            <v>21809</v>
          </cell>
          <cell r="I1418">
            <v>-3184668.27</v>
          </cell>
        </row>
        <row r="1419">
          <cell r="A1419">
            <v>1666</v>
          </cell>
          <cell r="C1419">
            <v>38503</v>
          </cell>
          <cell r="D1419" t="str">
            <v>NM05</v>
          </cell>
          <cell r="E1419" t="str">
            <v>ADM</v>
          </cell>
          <cell r="F1419" t="str">
            <v>NOMINA G.ASTROS</v>
          </cell>
          <cell r="H1419">
            <v>939600</v>
          </cell>
          <cell r="I1419">
            <v>-4124268.27</v>
          </cell>
        </row>
        <row r="1420">
          <cell r="A1420">
            <v>1667</v>
          </cell>
          <cell r="C1420">
            <v>38503</v>
          </cell>
          <cell r="D1420" t="str">
            <v>NM05</v>
          </cell>
          <cell r="E1420" t="str">
            <v>ADM</v>
          </cell>
          <cell r="F1420" t="str">
            <v>NOMINA B.BACLINI</v>
          </cell>
          <cell r="H1420">
            <v>138150</v>
          </cell>
          <cell r="I1420">
            <v>-4262418.2699999996</v>
          </cell>
        </row>
        <row r="1421">
          <cell r="A1421">
            <v>1668</v>
          </cell>
          <cell r="C1421">
            <v>38503</v>
          </cell>
          <cell r="D1421" t="str">
            <v>NM05</v>
          </cell>
          <cell r="E1421" t="str">
            <v>ADM</v>
          </cell>
          <cell r="F1421" t="str">
            <v>NOMINA T.CARRERO</v>
          </cell>
          <cell r="H1421">
            <v>520000</v>
          </cell>
          <cell r="I1421">
            <v>-4782418.2699999996</v>
          </cell>
        </row>
        <row r="1422">
          <cell r="A1422">
            <v>1669</v>
          </cell>
          <cell r="C1422">
            <v>38503</v>
          </cell>
          <cell r="D1422" t="str">
            <v>I001</v>
          </cell>
          <cell r="E1422">
            <v>7079</v>
          </cell>
          <cell r="F1422" t="str">
            <v>TES.NACIONAL      PJ-04</v>
          </cell>
          <cell r="G1422">
            <v>200860.27</v>
          </cell>
          <cell r="I1422">
            <v>-4581558</v>
          </cell>
        </row>
        <row r="1423">
          <cell r="A1423">
            <v>1670</v>
          </cell>
          <cell r="C1423">
            <v>38503</v>
          </cell>
          <cell r="D1423" t="str">
            <v>I001</v>
          </cell>
          <cell r="E1423">
            <v>7080</v>
          </cell>
          <cell r="F1423" t="str">
            <v>TES.NACIONAL      PN-04</v>
          </cell>
          <cell r="G1423">
            <v>2961999</v>
          </cell>
          <cell r="I1423">
            <v>-1619559</v>
          </cell>
        </row>
        <row r="1424">
          <cell r="A1424">
            <v>1671</v>
          </cell>
          <cell r="C1424">
            <v>38503</v>
          </cell>
          <cell r="D1424" t="str">
            <v>I001</v>
          </cell>
          <cell r="E1424">
            <v>7083</v>
          </cell>
          <cell r="F1424" t="str">
            <v>EUROBUILDING INT  FC-26904</v>
          </cell>
          <cell r="H1424">
            <v>3460.48</v>
          </cell>
          <cell r="I1424">
            <v>-1623019.48</v>
          </cell>
        </row>
        <row r="1425">
          <cell r="A1425">
            <v>1672</v>
          </cell>
          <cell r="C1425">
            <v>38503</v>
          </cell>
          <cell r="D1425" t="str">
            <v>I001</v>
          </cell>
          <cell r="E1425">
            <v>7090</v>
          </cell>
          <cell r="F1425" t="str">
            <v>FRANDUARCA        FC-75</v>
          </cell>
          <cell r="H1425">
            <v>16906.240000000002</v>
          </cell>
          <cell r="I1425">
            <v>-1639925.72</v>
          </cell>
        </row>
        <row r="1426">
          <cell r="A1426">
            <v>1673</v>
          </cell>
          <cell r="C1426">
            <v>38503</v>
          </cell>
          <cell r="D1426" t="str">
            <v>I001</v>
          </cell>
          <cell r="E1426">
            <v>7092</v>
          </cell>
          <cell r="F1426" t="str">
            <v>TRANSPORTE GM     FC-323</v>
          </cell>
          <cell r="H1426">
            <v>106500</v>
          </cell>
          <cell r="I1426">
            <v>-1746425.72</v>
          </cell>
        </row>
        <row r="1427">
          <cell r="A1427">
            <v>1674</v>
          </cell>
          <cell r="C1427">
            <v>38503</v>
          </cell>
          <cell r="D1427" t="str">
            <v>I001</v>
          </cell>
          <cell r="E1427">
            <v>7107</v>
          </cell>
          <cell r="F1427" t="str">
            <v>ICS ALQUILER</v>
          </cell>
          <cell r="H1427">
            <v>47500</v>
          </cell>
          <cell r="I1427">
            <v>-1793925.72</v>
          </cell>
        </row>
        <row r="1428">
          <cell r="A1428">
            <v>1684</v>
          </cell>
          <cell r="C1428">
            <v>38503</v>
          </cell>
          <cell r="D1428" t="str">
            <v>I001</v>
          </cell>
          <cell r="E1428">
            <v>7112</v>
          </cell>
          <cell r="F1428" t="str">
            <v>CARACOL,C.A.      FC-20328</v>
          </cell>
          <cell r="H1428">
            <v>160000</v>
          </cell>
          <cell r="I1428">
            <v>-1953925.72</v>
          </cell>
        </row>
        <row r="1429">
          <cell r="A1429">
            <v>1685</v>
          </cell>
          <cell r="C1429">
            <v>38503</v>
          </cell>
          <cell r="D1429" t="str">
            <v>I001</v>
          </cell>
          <cell r="E1429">
            <v>7115</v>
          </cell>
          <cell r="F1429" t="str">
            <v>ELITE MOTORS      FC-19501</v>
          </cell>
          <cell r="H1429">
            <v>5740</v>
          </cell>
          <cell r="I1429">
            <v>-1959665.72</v>
          </cell>
        </row>
        <row r="1430">
          <cell r="A1430">
            <v>1686</v>
          </cell>
          <cell r="C1430">
            <v>38503</v>
          </cell>
          <cell r="D1430" t="str">
            <v>I001</v>
          </cell>
          <cell r="E1430">
            <v>7117</v>
          </cell>
          <cell r="F1430" t="str">
            <v>FRANDUARCA        FC-77</v>
          </cell>
          <cell r="H1430">
            <v>10923.7</v>
          </cell>
          <cell r="I1430">
            <v>-1970589.42</v>
          </cell>
        </row>
        <row r="1431">
          <cell r="A1431">
            <v>1687</v>
          </cell>
          <cell r="C1431">
            <v>38503</v>
          </cell>
          <cell r="D1431" t="str">
            <v>I001</v>
          </cell>
          <cell r="E1431">
            <v>7126</v>
          </cell>
          <cell r="F1431" t="str">
            <v>TRANSPORTE VITERI FC-317</v>
          </cell>
          <cell r="H1431">
            <v>17480</v>
          </cell>
          <cell r="I1431">
            <v>-1988069.42</v>
          </cell>
        </row>
        <row r="1432">
          <cell r="A1432">
            <v>1688</v>
          </cell>
          <cell r="C1432">
            <v>38503</v>
          </cell>
          <cell r="D1432" t="str">
            <v>I001</v>
          </cell>
          <cell r="E1432">
            <v>7137</v>
          </cell>
          <cell r="F1432" t="str">
            <v>TEC.PETROLERA     FC-188</v>
          </cell>
          <cell r="H1432">
            <v>55500</v>
          </cell>
          <cell r="I1432">
            <v>-2043569.42</v>
          </cell>
        </row>
        <row r="1433">
          <cell r="A1433">
            <v>1689</v>
          </cell>
          <cell r="C1433">
            <v>38503</v>
          </cell>
          <cell r="D1433" t="str">
            <v>I001</v>
          </cell>
          <cell r="E1433">
            <v>7140</v>
          </cell>
          <cell r="F1433" t="str">
            <v>EUROBUILDING INT  FC-27312</v>
          </cell>
          <cell r="H1433">
            <v>8676.9699999999993</v>
          </cell>
          <cell r="I1433">
            <v>-2052246.39</v>
          </cell>
        </row>
        <row r="1434">
          <cell r="A1434">
            <v>1690</v>
          </cell>
          <cell r="C1434">
            <v>38503</v>
          </cell>
          <cell r="D1434" t="str">
            <v>I001</v>
          </cell>
          <cell r="E1434">
            <v>7142</v>
          </cell>
          <cell r="F1434" t="str">
            <v>TRANSP SERV CAFRI FC-2103</v>
          </cell>
          <cell r="H1434">
            <v>243756.25</v>
          </cell>
          <cell r="I1434">
            <v>-2296002.64</v>
          </cell>
        </row>
        <row r="1435">
          <cell r="A1435">
            <v>1691</v>
          </cell>
          <cell r="C1435">
            <v>38503</v>
          </cell>
          <cell r="D1435" t="str">
            <v>I001</v>
          </cell>
          <cell r="E1435">
            <v>7144</v>
          </cell>
          <cell r="F1435" t="str">
            <v>DISELEC,C.A.      FC-1270</v>
          </cell>
          <cell r="H1435">
            <v>174000</v>
          </cell>
          <cell r="I1435">
            <v>-2470002.64</v>
          </cell>
        </row>
        <row r="1436">
          <cell r="A1436">
            <v>1692</v>
          </cell>
          <cell r="C1436">
            <v>38503</v>
          </cell>
          <cell r="D1436" t="str">
            <v>I001</v>
          </cell>
          <cell r="E1436">
            <v>7144</v>
          </cell>
          <cell r="F1436" t="str">
            <v>DISELEC,C.A.      FC-1271</v>
          </cell>
          <cell r="H1436">
            <v>131200</v>
          </cell>
          <cell r="I1436">
            <v>-2601202.64</v>
          </cell>
        </row>
        <row r="1437">
          <cell r="A1437">
            <v>1693</v>
          </cell>
          <cell r="C1437">
            <v>38503</v>
          </cell>
          <cell r="D1437" t="str">
            <v>I001</v>
          </cell>
          <cell r="E1437">
            <v>7145</v>
          </cell>
          <cell r="F1437" t="str">
            <v>EDITORIAL ANTORC  FC-VARIAS</v>
          </cell>
          <cell r="H1437">
            <v>7500</v>
          </cell>
          <cell r="I1437">
            <v>-2608702.64</v>
          </cell>
        </row>
        <row r="1438">
          <cell r="A1438">
            <v>1694</v>
          </cell>
          <cell r="C1438">
            <v>38503</v>
          </cell>
          <cell r="D1438" t="str">
            <v>I001</v>
          </cell>
          <cell r="E1438">
            <v>7146</v>
          </cell>
          <cell r="F1438" t="str">
            <v>HOTERL MARUMA     FC-246947</v>
          </cell>
          <cell r="H1438">
            <v>17791</v>
          </cell>
          <cell r="I1438">
            <v>-2626493.64</v>
          </cell>
        </row>
        <row r="1439">
          <cell r="A1439">
            <v>1695</v>
          </cell>
          <cell r="C1439">
            <v>38503</v>
          </cell>
          <cell r="D1439" t="str">
            <v>I001</v>
          </cell>
          <cell r="E1439">
            <v>7148</v>
          </cell>
          <cell r="F1439" t="str">
            <v>FRANDUARCA        FC-79</v>
          </cell>
          <cell r="H1439">
            <v>7707.95</v>
          </cell>
          <cell r="I1439">
            <v>-2634201.59</v>
          </cell>
        </row>
        <row r="1440">
          <cell r="A1440">
            <v>1696</v>
          </cell>
          <cell r="C1440">
            <v>38503</v>
          </cell>
          <cell r="D1440" t="str">
            <v>I001</v>
          </cell>
          <cell r="E1440">
            <v>7151</v>
          </cell>
          <cell r="F1440" t="str">
            <v>MICA CORP.        FC-0374</v>
          </cell>
          <cell r="H1440">
            <v>5600</v>
          </cell>
          <cell r="I1440">
            <v>-2639801.59</v>
          </cell>
        </row>
        <row r="1441">
          <cell r="A1441">
            <v>1697</v>
          </cell>
          <cell r="C1441">
            <v>38503</v>
          </cell>
          <cell r="D1441" t="str">
            <v>I001</v>
          </cell>
          <cell r="E1441">
            <v>7151</v>
          </cell>
          <cell r="F1441" t="str">
            <v>MICA COPR.        FC-0375</v>
          </cell>
          <cell r="H1441">
            <v>11400</v>
          </cell>
          <cell r="I1441">
            <v>-2651201.59</v>
          </cell>
        </row>
        <row r="1442">
          <cell r="A1442">
            <v>1698</v>
          </cell>
          <cell r="C1442">
            <v>38503</v>
          </cell>
          <cell r="D1442" t="str">
            <v>I001</v>
          </cell>
          <cell r="E1442">
            <v>7157</v>
          </cell>
          <cell r="F1442" t="str">
            <v>GPA INGENIERIA    FC-61</v>
          </cell>
          <cell r="H1442">
            <v>50000</v>
          </cell>
          <cell r="I1442">
            <v>-2701201.59</v>
          </cell>
        </row>
        <row r="1443">
          <cell r="A1443">
            <v>1699</v>
          </cell>
          <cell r="C1443">
            <v>38503</v>
          </cell>
          <cell r="D1443" t="str">
            <v>I001</v>
          </cell>
          <cell r="E1443">
            <v>4026</v>
          </cell>
          <cell r="F1443" t="str">
            <v>O.SIERRLTA        FC-</v>
          </cell>
          <cell r="H1443">
            <v>120000</v>
          </cell>
          <cell r="I1443">
            <v>-2821201.59</v>
          </cell>
        </row>
        <row r="1444">
          <cell r="A1444">
            <v>1700</v>
          </cell>
          <cell r="F1444" t="str">
            <v>TOTAL MAYO         ---------------&gt;</v>
          </cell>
          <cell r="G1444">
            <v>3162859.27</v>
          </cell>
          <cell r="H1444">
            <v>2821201.59</v>
          </cell>
          <cell r="I1444">
            <v>-2821201.59</v>
          </cell>
        </row>
        <row r="1445">
          <cell r="A1445">
            <v>1701</v>
          </cell>
        </row>
        <row r="1446">
          <cell r="A1446">
            <v>1702</v>
          </cell>
          <cell r="C1446">
            <v>38533</v>
          </cell>
          <cell r="D1446" t="str">
            <v>AJ01</v>
          </cell>
          <cell r="F1446" t="str">
            <v>L.PIRELA LIQUIDACION</v>
          </cell>
          <cell r="H1446">
            <v>2728791</v>
          </cell>
          <cell r="I1446">
            <v>-5549992.5899999999</v>
          </cell>
        </row>
        <row r="1447">
          <cell r="A1447">
            <v>1703</v>
          </cell>
          <cell r="C1447">
            <v>38533</v>
          </cell>
          <cell r="D1447" t="str">
            <v>I001</v>
          </cell>
          <cell r="E1447">
            <v>4030</v>
          </cell>
          <cell r="F1447" t="str">
            <v>TES.NACIONAL      PN-05</v>
          </cell>
          <cell r="G1447">
            <v>1739559</v>
          </cell>
          <cell r="I1447">
            <v>-3810433.59</v>
          </cell>
        </row>
        <row r="1448">
          <cell r="A1448">
            <v>1704</v>
          </cell>
          <cell r="C1448">
            <v>38533</v>
          </cell>
          <cell r="D1448" t="str">
            <v>I001</v>
          </cell>
          <cell r="E1448">
            <v>4031</v>
          </cell>
          <cell r="F1448" t="str">
            <v>TES.NACIONAL      PJ-05</v>
          </cell>
          <cell r="G1448">
            <v>1081642.5900000001</v>
          </cell>
          <cell r="I1448">
            <v>-2728791</v>
          </cell>
        </row>
        <row r="1449">
          <cell r="A1449">
            <v>1705</v>
          </cell>
          <cell r="C1449">
            <v>38533</v>
          </cell>
          <cell r="D1449" t="str">
            <v>I001</v>
          </cell>
          <cell r="E1449">
            <v>4034</v>
          </cell>
          <cell r="F1449" t="str">
            <v>ELITE MOTORS      FC-19634</v>
          </cell>
          <cell r="H1449">
            <v>4784.1400000000003</v>
          </cell>
          <cell r="I1449">
            <v>-2733575.14</v>
          </cell>
        </row>
        <row r="1450">
          <cell r="A1450">
            <v>1706</v>
          </cell>
          <cell r="C1450">
            <v>38533</v>
          </cell>
          <cell r="D1450" t="str">
            <v>I001</v>
          </cell>
          <cell r="E1450">
            <v>4036</v>
          </cell>
          <cell r="F1450" t="str">
            <v>FRANDUARCA        FC-   93</v>
          </cell>
          <cell r="H1450">
            <v>14762.56</v>
          </cell>
          <cell r="I1450">
            <v>-2748337.7</v>
          </cell>
        </row>
        <row r="1451">
          <cell r="A1451">
            <v>1707</v>
          </cell>
          <cell r="C1451">
            <v>38533</v>
          </cell>
          <cell r="D1451" t="str">
            <v>I001</v>
          </cell>
          <cell r="E1451">
            <v>4040</v>
          </cell>
          <cell r="F1451" t="str">
            <v>STICO COMPRESORES FC- 812</v>
          </cell>
          <cell r="H1451">
            <v>50000</v>
          </cell>
          <cell r="I1451">
            <v>-2798337.7</v>
          </cell>
        </row>
        <row r="1452">
          <cell r="A1452">
            <v>1708</v>
          </cell>
          <cell r="C1452">
            <v>38533</v>
          </cell>
          <cell r="D1452" t="str">
            <v>I001</v>
          </cell>
          <cell r="E1452">
            <v>4060</v>
          </cell>
          <cell r="F1452" t="str">
            <v>ELITE MOTORS      FC-19665</v>
          </cell>
          <cell r="H1452">
            <v>4784.1400000000003</v>
          </cell>
          <cell r="I1452">
            <v>-2803121.84</v>
          </cell>
        </row>
        <row r="1453">
          <cell r="A1453">
            <v>1709</v>
          </cell>
          <cell r="C1453">
            <v>38533</v>
          </cell>
          <cell r="D1453" t="str">
            <v>I001</v>
          </cell>
          <cell r="E1453">
            <v>4063</v>
          </cell>
          <cell r="F1453" t="str">
            <v>TRANSP SERV CAFRI FC- 2155</v>
          </cell>
          <cell r="H1453">
            <v>18726.5</v>
          </cell>
          <cell r="I1453">
            <v>-2821848.34</v>
          </cell>
        </row>
        <row r="1454">
          <cell r="A1454">
            <v>1710</v>
          </cell>
          <cell r="C1454">
            <v>38533</v>
          </cell>
          <cell r="D1454" t="str">
            <v>I001</v>
          </cell>
          <cell r="E1454">
            <v>4063</v>
          </cell>
          <cell r="F1454" t="str">
            <v>TRANSP SERV CAFRI FC- 2156</v>
          </cell>
          <cell r="H1454">
            <v>16254</v>
          </cell>
          <cell r="I1454">
            <v>-2838102.34</v>
          </cell>
        </row>
        <row r="1455">
          <cell r="A1455">
            <v>1711</v>
          </cell>
          <cell r="C1455">
            <v>38533</v>
          </cell>
          <cell r="D1455" t="str">
            <v>I001</v>
          </cell>
          <cell r="E1455">
            <v>4065</v>
          </cell>
          <cell r="F1455" t="str">
            <v>TRANSPORTE VITERI FC-  333</v>
          </cell>
          <cell r="H1455">
            <v>104610</v>
          </cell>
          <cell r="I1455">
            <v>-2942712.34</v>
          </cell>
        </row>
        <row r="1456">
          <cell r="A1456">
            <v>1712</v>
          </cell>
          <cell r="C1456">
            <v>38533</v>
          </cell>
          <cell r="D1456" t="str">
            <v>I001</v>
          </cell>
          <cell r="E1456">
            <v>4072</v>
          </cell>
          <cell r="F1456" t="str">
            <v>APS ALQ L.T.</v>
          </cell>
          <cell r="H1456">
            <v>47500</v>
          </cell>
          <cell r="I1456">
            <v>-2990212.34</v>
          </cell>
        </row>
        <row r="1457">
          <cell r="A1457">
            <v>1713</v>
          </cell>
          <cell r="C1457">
            <v>38533</v>
          </cell>
          <cell r="D1457" t="str">
            <v>I001</v>
          </cell>
          <cell r="E1457">
            <v>4073</v>
          </cell>
          <cell r="F1457" t="str">
            <v>EUROBUILDING INT  FC-  28030</v>
          </cell>
          <cell r="H1457">
            <v>6947.93</v>
          </cell>
          <cell r="I1457">
            <v>-2997160.27</v>
          </cell>
        </row>
        <row r="1458">
          <cell r="A1458">
            <v>1714</v>
          </cell>
          <cell r="C1458">
            <v>38533</v>
          </cell>
          <cell r="D1458" t="str">
            <v>I001</v>
          </cell>
          <cell r="E1458">
            <v>4077</v>
          </cell>
          <cell r="F1458" t="str">
            <v>CONST COMBA       FC-    108</v>
          </cell>
          <cell r="H1458">
            <v>33460</v>
          </cell>
          <cell r="I1458">
            <v>-3030620.27</v>
          </cell>
        </row>
        <row r="1459">
          <cell r="A1459">
            <v>1715</v>
          </cell>
          <cell r="C1459">
            <v>38533</v>
          </cell>
          <cell r="D1459" t="str">
            <v>I001</v>
          </cell>
          <cell r="E1459">
            <v>4078</v>
          </cell>
          <cell r="F1459" t="str">
            <v>GREYCER,C.A.      FC-      5</v>
          </cell>
          <cell r="H1459">
            <v>89429.6</v>
          </cell>
          <cell r="I1459">
            <v>-3120049.87</v>
          </cell>
        </row>
        <row r="1460">
          <cell r="A1460">
            <v>1716</v>
          </cell>
          <cell r="C1460">
            <v>38533</v>
          </cell>
          <cell r="D1460" t="str">
            <v>I001</v>
          </cell>
          <cell r="E1460">
            <v>4079</v>
          </cell>
          <cell r="F1460" t="str">
            <v>TEC.PETROLERA     FC-     205</v>
          </cell>
          <cell r="H1460">
            <v>2800</v>
          </cell>
          <cell r="I1460">
            <v>-3122849.87</v>
          </cell>
        </row>
        <row r="1461">
          <cell r="A1461">
            <v>1717</v>
          </cell>
          <cell r="C1461">
            <v>38533</v>
          </cell>
          <cell r="D1461" t="str">
            <v>I001</v>
          </cell>
          <cell r="E1461">
            <v>4079</v>
          </cell>
          <cell r="F1461" t="str">
            <v>TEC.PETROLERA     FC-     205</v>
          </cell>
          <cell r="H1461">
            <v>9360</v>
          </cell>
          <cell r="I1461">
            <v>-3132209.87</v>
          </cell>
        </row>
        <row r="1462">
          <cell r="A1462">
            <v>1718</v>
          </cell>
          <cell r="C1462">
            <v>38533</v>
          </cell>
          <cell r="D1462" t="str">
            <v>I001</v>
          </cell>
          <cell r="E1462">
            <v>4080</v>
          </cell>
          <cell r="F1462" t="str">
            <v>ANZOATEGUI IND    FC-VARIAS</v>
          </cell>
          <cell r="H1462">
            <v>74800</v>
          </cell>
          <cell r="I1462">
            <v>-3207009.87</v>
          </cell>
        </row>
        <row r="1463">
          <cell r="A1463">
            <v>1719</v>
          </cell>
          <cell r="C1463">
            <v>38533</v>
          </cell>
          <cell r="D1463" t="str">
            <v>I001</v>
          </cell>
          <cell r="E1463">
            <v>4081</v>
          </cell>
          <cell r="F1463" t="str">
            <v>EST.LA CONFIANZA  FC-  4011</v>
          </cell>
          <cell r="H1463">
            <v>74.59</v>
          </cell>
          <cell r="I1463">
            <v>-3207084.46</v>
          </cell>
        </row>
        <row r="1464">
          <cell r="A1464">
            <v>1720</v>
          </cell>
          <cell r="C1464">
            <v>38533</v>
          </cell>
          <cell r="D1464" t="str">
            <v>I001</v>
          </cell>
          <cell r="E1464">
            <v>4082</v>
          </cell>
          <cell r="F1464" t="str">
            <v>EUROBUILDING INT  FC-  27532</v>
          </cell>
          <cell r="H1464">
            <v>3879.93</v>
          </cell>
          <cell r="I1464">
            <v>-3210964.39</v>
          </cell>
        </row>
        <row r="1465">
          <cell r="A1465">
            <v>1721</v>
          </cell>
          <cell r="C1465">
            <v>38533</v>
          </cell>
          <cell r="D1465" t="str">
            <v>I001</v>
          </cell>
          <cell r="E1465">
            <v>4084</v>
          </cell>
          <cell r="F1465" t="str">
            <v>FERREIRA SPORT    FC-   2880</v>
          </cell>
          <cell r="H1465">
            <v>4572</v>
          </cell>
          <cell r="I1465">
            <v>-3215536.39</v>
          </cell>
        </row>
        <row r="1466">
          <cell r="A1466">
            <v>1722</v>
          </cell>
          <cell r="C1466">
            <v>38533</v>
          </cell>
          <cell r="D1466" t="str">
            <v>I001</v>
          </cell>
          <cell r="E1466">
            <v>4085</v>
          </cell>
          <cell r="F1466" t="str">
            <v>FRANDUARCA        FC-    106</v>
          </cell>
          <cell r="H1466">
            <v>6098.58</v>
          </cell>
          <cell r="I1466">
            <v>-3221634.97</v>
          </cell>
        </row>
        <row r="1467">
          <cell r="A1467">
            <v>1723</v>
          </cell>
          <cell r="C1467">
            <v>38533</v>
          </cell>
          <cell r="D1467" t="str">
            <v>I001</v>
          </cell>
          <cell r="E1467">
            <v>4086</v>
          </cell>
          <cell r="F1467" t="str">
            <v>HOTEL MARUMA      FC- 252529</v>
          </cell>
          <cell r="H1467">
            <v>4515</v>
          </cell>
          <cell r="I1467">
            <v>-3226149.97</v>
          </cell>
        </row>
        <row r="1468">
          <cell r="A1468">
            <v>1724</v>
          </cell>
          <cell r="C1468">
            <v>38533</v>
          </cell>
          <cell r="D1468" t="str">
            <v>I001</v>
          </cell>
          <cell r="E1468">
            <v>4086</v>
          </cell>
          <cell r="F1468" t="str">
            <v>HOTEL MARUMA      FC- 252543</v>
          </cell>
          <cell r="H1468">
            <v>6621.71</v>
          </cell>
          <cell r="I1468">
            <v>-3232771.68</v>
          </cell>
        </row>
        <row r="1469">
          <cell r="A1469">
            <v>1725</v>
          </cell>
          <cell r="C1469">
            <v>38533</v>
          </cell>
          <cell r="D1469" t="str">
            <v>I001</v>
          </cell>
          <cell r="E1469">
            <v>4090</v>
          </cell>
          <cell r="F1469" t="str">
            <v>ING TELEC.        FC-  27948</v>
          </cell>
          <cell r="H1469">
            <v>8267.75</v>
          </cell>
          <cell r="I1469">
            <v>-3241039.43</v>
          </cell>
        </row>
        <row r="1470">
          <cell r="A1470">
            <v>1726</v>
          </cell>
          <cell r="C1470">
            <v>38533</v>
          </cell>
          <cell r="D1470" t="str">
            <v>I001</v>
          </cell>
          <cell r="E1470">
            <v>4091</v>
          </cell>
          <cell r="F1470" t="str">
            <v>ING TELEC.        FC-   1971</v>
          </cell>
          <cell r="H1470">
            <v>310800</v>
          </cell>
          <cell r="I1470">
            <v>-3551839.43</v>
          </cell>
        </row>
        <row r="1471">
          <cell r="A1471">
            <v>1727</v>
          </cell>
          <cell r="C1471">
            <v>38533</v>
          </cell>
          <cell r="D1471" t="str">
            <v>I001</v>
          </cell>
          <cell r="E1471">
            <v>4094</v>
          </cell>
          <cell r="F1471" t="str">
            <v>T.CARRERO     BONO VACACIONAL</v>
          </cell>
          <cell r="H1471">
            <v>520000</v>
          </cell>
          <cell r="I1471">
            <v>-4071839.43</v>
          </cell>
        </row>
        <row r="1472">
          <cell r="A1472">
            <v>1728</v>
          </cell>
          <cell r="C1472">
            <v>38533</v>
          </cell>
          <cell r="D1472" t="str">
            <v>NM06</v>
          </cell>
          <cell r="E1472" t="str">
            <v>ADM</v>
          </cell>
          <cell r="F1472" t="str">
            <v>NOMINA L.TERRERO</v>
          </cell>
          <cell r="H1472">
            <v>21809</v>
          </cell>
          <cell r="I1472">
            <v>-4093648.43</v>
          </cell>
        </row>
        <row r="1473">
          <cell r="A1473">
            <v>1729</v>
          </cell>
          <cell r="C1473">
            <v>38533</v>
          </cell>
          <cell r="D1473" t="str">
            <v>NM06</v>
          </cell>
          <cell r="E1473" t="str">
            <v>ADM</v>
          </cell>
          <cell r="F1473" t="str">
            <v>NOMINA G.ASTROS</v>
          </cell>
          <cell r="H1473">
            <v>1052352</v>
          </cell>
          <cell r="I1473">
            <v>-5146000.43</v>
          </cell>
        </row>
        <row r="1474">
          <cell r="A1474">
            <v>1730</v>
          </cell>
          <cell r="C1474">
            <v>38533</v>
          </cell>
          <cell r="D1474" t="str">
            <v>NM06</v>
          </cell>
          <cell r="E1474" t="str">
            <v>ADM</v>
          </cell>
          <cell r="F1474" t="str">
            <v>NOMINA B.BACLINI</v>
          </cell>
          <cell r="H1474">
            <v>154728</v>
          </cell>
          <cell r="I1474">
            <v>-5300728.43</v>
          </cell>
        </row>
        <row r="1475">
          <cell r="A1475">
            <v>1731</v>
          </cell>
          <cell r="C1475">
            <v>38533</v>
          </cell>
          <cell r="D1475" t="str">
            <v>NM06</v>
          </cell>
          <cell r="E1475" t="str">
            <v>ADM</v>
          </cell>
          <cell r="F1475" t="str">
            <v>NOMINA T.CARRERO</v>
          </cell>
          <cell r="H1475">
            <v>582400</v>
          </cell>
          <cell r="I1475">
            <v>-5883128.4299999997</v>
          </cell>
        </row>
        <row r="1476">
          <cell r="A1476">
            <v>1732</v>
          </cell>
          <cell r="F1476" t="str">
            <v>TOTAL JUNIO        ---------------&gt;</v>
          </cell>
          <cell r="G1476">
            <v>2821201.59</v>
          </cell>
          <cell r="H1476">
            <v>5883128.4299999997</v>
          </cell>
          <cell r="I1476">
            <v>-5883128.4299999997</v>
          </cell>
        </row>
        <row r="1477">
          <cell r="A1477">
            <v>1742</v>
          </cell>
        </row>
        <row r="1478">
          <cell r="A1478">
            <v>1743</v>
          </cell>
          <cell r="C1478">
            <v>38564</v>
          </cell>
          <cell r="D1478" t="str">
            <v>NM07</v>
          </cell>
          <cell r="E1478" t="str">
            <v>ADM</v>
          </cell>
          <cell r="F1478" t="str">
            <v>NOMINA L.TERRERO</v>
          </cell>
          <cell r="H1478">
            <v>21809</v>
          </cell>
          <cell r="I1478">
            <v>-5904937.4299999997</v>
          </cell>
        </row>
        <row r="1479">
          <cell r="A1479">
            <v>1744</v>
          </cell>
          <cell r="C1479">
            <v>38564</v>
          </cell>
          <cell r="D1479" t="str">
            <v>NM07</v>
          </cell>
          <cell r="E1479" t="str">
            <v>ADM</v>
          </cell>
          <cell r="F1479" t="str">
            <v>NOMINA G.ASTROS</v>
          </cell>
          <cell r="H1479">
            <v>1052352</v>
          </cell>
          <cell r="I1479">
            <v>-6957289.4299999997</v>
          </cell>
        </row>
        <row r="1480">
          <cell r="A1480">
            <v>1745</v>
          </cell>
          <cell r="C1480">
            <v>38564</v>
          </cell>
          <cell r="D1480" t="str">
            <v>NM07</v>
          </cell>
          <cell r="E1480" t="str">
            <v>ADM</v>
          </cell>
          <cell r="F1480" t="str">
            <v>NOMINA B.BACLINI</v>
          </cell>
          <cell r="H1480">
            <v>154728</v>
          </cell>
          <cell r="I1480">
            <v>-7112017.4299999997</v>
          </cell>
        </row>
        <row r="1481">
          <cell r="A1481">
            <v>1746</v>
          </cell>
          <cell r="C1481">
            <v>38564</v>
          </cell>
          <cell r="D1481" t="str">
            <v>NM07</v>
          </cell>
          <cell r="E1481" t="str">
            <v>ADM</v>
          </cell>
          <cell r="F1481" t="str">
            <v>NOMINA T.CARRERO</v>
          </cell>
          <cell r="H1481">
            <v>582400</v>
          </cell>
          <cell r="I1481">
            <v>-7694417.4299999997</v>
          </cell>
        </row>
        <row r="1482">
          <cell r="A1482">
            <v>1747</v>
          </cell>
          <cell r="C1482">
            <v>38564</v>
          </cell>
          <cell r="D1482" t="str">
            <v>I001</v>
          </cell>
          <cell r="E1482">
            <v>4122</v>
          </cell>
          <cell r="F1482" t="str">
            <v>TES.NACIONAL      PJ-05</v>
          </cell>
          <cell r="G1482">
            <v>823048.43</v>
          </cell>
          <cell r="I1482">
            <v>-6871369</v>
          </cell>
        </row>
        <row r="1483">
          <cell r="A1483">
            <v>1748</v>
          </cell>
          <cell r="C1483">
            <v>38564</v>
          </cell>
          <cell r="D1483" t="str">
            <v>I001</v>
          </cell>
          <cell r="E1483">
            <v>4123</v>
          </cell>
          <cell r="F1483" t="str">
            <v>TES.NACIONAL      PN-05</v>
          </cell>
          <cell r="G1483">
            <v>5060080</v>
          </cell>
          <cell r="I1483">
            <v>-1811289</v>
          </cell>
        </row>
        <row r="1484">
          <cell r="A1484">
            <v>1749</v>
          </cell>
          <cell r="C1484">
            <v>38564</v>
          </cell>
          <cell r="D1484" t="str">
            <v>I001</v>
          </cell>
          <cell r="E1484">
            <v>4552</v>
          </cell>
          <cell r="F1484" t="str">
            <v>TRANSP SERV CAFRI FC- 2225</v>
          </cell>
          <cell r="H1484">
            <v>94815</v>
          </cell>
          <cell r="I1484">
            <v>-1906104</v>
          </cell>
        </row>
        <row r="1485">
          <cell r="A1485">
            <v>1750</v>
          </cell>
          <cell r="C1485">
            <v>38564</v>
          </cell>
          <cell r="D1485" t="str">
            <v>I001</v>
          </cell>
          <cell r="E1485">
            <v>4554</v>
          </cell>
          <cell r="F1485" t="str">
            <v>PAPELERIA COPY    FC- 12691</v>
          </cell>
          <cell r="H1485">
            <v>3467.44</v>
          </cell>
          <cell r="I1485">
            <v>-1909571.44</v>
          </cell>
        </row>
        <row r="1486">
          <cell r="A1486">
            <v>1751</v>
          </cell>
          <cell r="C1486">
            <v>38564</v>
          </cell>
          <cell r="D1486" t="str">
            <v>I001</v>
          </cell>
          <cell r="E1486">
            <v>4560</v>
          </cell>
          <cell r="F1486" t="str">
            <v>EST.LA CONFIANZA  FC- 4064</v>
          </cell>
          <cell r="H1486">
            <v>29.2</v>
          </cell>
          <cell r="I1486">
            <v>-1909600.64</v>
          </cell>
        </row>
        <row r="1487">
          <cell r="A1487">
            <v>1752</v>
          </cell>
          <cell r="C1487">
            <v>38564</v>
          </cell>
          <cell r="D1487" t="str">
            <v>I001</v>
          </cell>
          <cell r="E1487">
            <v>4566</v>
          </cell>
          <cell r="F1487" t="str">
            <v>TRANSPORTE VIERI  FC- 339</v>
          </cell>
          <cell r="H1487">
            <v>31350</v>
          </cell>
          <cell r="I1487">
            <v>-1940950.64</v>
          </cell>
        </row>
        <row r="1488">
          <cell r="A1488">
            <v>1753</v>
          </cell>
          <cell r="C1488">
            <v>38564</v>
          </cell>
          <cell r="D1488" t="str">
            <v>I001</v>
          </cell>
          <cell r="E1488">
            <v>4576</v>
          </cell>
          <cell r="F1488" t="str">
            <v>APS ALQ L.TERRERO FC-   16</v>
          </cell>
          <cell r="H1488">
            <v>47500</v>
          </cell>
          <cell r="I1488">
            <v>-1988450.64</v>
          </cell>
        </row>
        <row r="1489">
          <cell r="A1489">
            <v>1754</v>
          </cell>
          <cell r="C1489">
            <v>38564</v>
          </cell>
          <cell r="D1489" t="str">
            <v>I001</v>
          </cell>
          <cell r="E1489">
            <v>4578</v>
          </cell>
          <cell r="F1489" t="str">
            <v>PREMIER HOTELS    FC-VARIAS</v>
          </cell>
          <cell r="H1489">
            <v>348400.37</v>
          </cell>
          <cell r="I1489">
            <v>-2336851.0099999998</v>
          </cell>
        </row>
        <row r="1490">
          <cell r="A1490">
            <v>1755</v>
          </cell>
          <cell r="C1490">
            <v>38564</v>
          </cell>
          <cell r="D1490" t="str">
            <v>I001</v>
          </cell>
          <cell r="E1490">
            <v>4579</v>
          </cell>
          <cell r="F1490" t="str">
            <v>PREMIER HOTELS    FC-   328</v>
          </cell>
          <cell r="H1490">
            <v>10276.07</v>
          </cell>
          <cell r="I1490">
            <v>-2347127.08</v>
          </cell>
        </row>
        <row r="1491">
          <cell r="A1491">
            <v>1756</v>
          </cell>
          <cell r="C1491">
            <v>38564</v>
          </cell>
          <cell r="D1491" t="str">
            <v>I001</v>
          </cell>
          <cell r="E1491">
            <v>4581</v>
          </cell>
          <cell r="F1491" t="str">
            <v>HOTEL MARUMA      FC-VARIAS</v>
          </cell>
          <cell r="H1491">
            <v>15052.46</v>
          </cell>
          <cell r="I1491">
            <v>-2362179.54</v>
          </cell>
        </row>
        <row r="1492">
          <cell r="A1492">
            <v>1757</v>
          </cell>
          <cell r="C1492">
            <v>38564</v>
          </cell>
          <cell r="D1492" t="str">
            <v>I001</v>
          </cell>
          <cell r="E1492">
            <v>4582</v>
          </cell>
          <cell r="F1492" t="str">
            <v>PREMIER HOTELS    FC-   705</v>
          </cell>
          <cell r="H1492">
            <v>3278.31</v>
          </cell>
          <cell r="I1492">
            <v>-2365457.85</v>
          </cell>
        </row>
        <row r="1493">
          <cell r="A1493">
            <v>1758</v>
          </cell>
          <cell r="C1493">
            <v>38564</v>
          </cell>
          <cell r="D1493" t="str">
            <v>I001</v>
          </cell>
          <cell r="E1493">
            <v>4583</v>
          </cell>
          <cell r="F1493" t="str">
            <v>RADIAD.EL TIGRE   FC-   787</v>
          </cell>
          <cell r="H1493">
            <v>100000</v>
          </cell>
          <cell r="I1493">
            <v>-2465457.85</v>
          </cell>
        </row>
        <row r="1494">
          <cell r="A1494">
            <v>1759</v>
          </cell>
          <cell r="C1494">
            <v>38564</v>
          </cell>
          <cell r="D1494" t="str">
            <v>I001</v>
          </cell>
          <cell r="E1494">
            <v>4593</v>
          </cell>
          <cell r="F1494" t="str">
            <v>ANZOATEGUI INF    FC-   2176</v>
          </cell>
          <cell r="H1494">
            <v>49200</v>
          </cell>
          <cell r="I1494">
            <v>-2514657.85</v>
          </cell>
        </row>
        <row r="1495">
          <cell r="A1495">
            <v>1760</v>
          </cell>
          <cell r="C1495">
            <v>38564</v>
          </cell>
          <cell r="D1495" t="str">
            <v>I001</v>
          </cell>
          <cell r="E1495">
            <v>4595</v>
          </cell>
          <cell r="F1495" t="str">
            <v>TRANSP SERV B.M.  FC-346-348</v>
          </cell>
          <cell r="H1495">
            <v>29700</v>
          </cell>
          <cell r="I1495">
            <v>-2544357.85</v>
          </cell>
        </row>
        <row r="1496">
          <cell r="A1496">
            <v>1761</v>
          </cell>
          <cell r="C1496">
            <v>38564</v>
          </cell>
          <cell r="D1496" t="str">
            <v>I001</v>
          </cell>
          <cell r="E1496">
            <v>4602</v>
          </cell>
          <cell r="F1496" t="str">
            <v>B.BACLINI  BONO VACACIONAL</v>
          </cell>
          <cell r="H1496">
            <v>263038</v>
          </cell>
          <cell r="I1496">
            <v>-2807395.85</v>
          </cell>
        </row>
        <row r="1497">
          <cell r="A1497">
            <v>1762</v>
          </cell>
          <cell r="F1497" t="str">
            <v>TOTAL JULIO        ---------------&gt;</v>
          </cell>
          <cell r="G1497">
            <v>5883128.4299999997</v>
          </cell>
          <cell r="H1497">
            <v>2807395.85</v>
          </cell>
          <cell r="I1497">
            <v>-2807395.85</v>
          </cell>
        </row>
        <row r="1498">
          <cell r="A1498">
            <v>1763</v>
          </cell>
        </row>
        <row r="1499">
          <cell r="A1499">
            <v>1764</v>
          </cell>
          <cell r="C1499">
            <v>38595</v>
          </cell>
          <cell r="D1499" t="str">
            <v>I001</v>
          </cell>
          <cell r="E1499">
            <v>4618</v>
          </cell>
          <cell r="F1499" t="str">
            <v>TES.NACIONAL    PN-07</v>
          </cell>
          <cell r="G1499">
            <v>2594327</v>
          </cell>
          <cell r="I1499">
            <v>-213068.85</v>
          </cell>
        </row>
        <row r="1500">
          <cell r="A1500">
            <v>1765</v>
          </cell>
          <cell r="C1500">
            <v>38595</v>
          </cell>
          <cell r="D1500" t="str">
            <v>I001</v>
          </cell>
          <cell r="E1500">
            <v>4619</v>
          </cell>
          <cell r="F1500" t="str">
            <v>TES.NACIONAL    PJ-07</v>
          </cell>
          <cell r="G1500">
            <v>806518.65</v>
          </cell>
          <cell r="I1500">
            <v>593449.80000000005</v>
          </cell>
        </row>
        <row r="1501">
          <cell r="A1501">
            <v>1766</v>
          </cell>
          <cell r="C1501">
            <v>38595</v>
          </cell>
          <cell r="D1501" t="str">
            <v>I001</v>
          </cell>
          <cell r="E1501">
            <v>4625</v>
          </cell>
          <cell r="F1501" t="str">
            <v>ELITE MOTORS    FC VARIAS</v>
          </cell>
          <cell r="H1501">
            <v>3160</v>
          </cell>
          <cell r="I1501">
            <v>590289.80000000005</v>
          </cell>
        </row>
        <row r="1502">
          <cell r="A1502">
            <v>1767</v>
          </cell>
          <cell r="C1502">
            <v>38595</v>
          </cell>
          <cell r="D1502" t="str">
            <v>I001</v>
          </cell>
          <cell r="E1502">
            <v>4638</v>
          </cell>
          <cell r="F1502" t="str">
            <v>DIST.AIRE CLASIC  FC-35481</v>
          </cell>
          <cell r="H1502">
            <v>137080</v>
          </cell>
          <cell r="I1502">
            <v>453209.8</v>
          </cell>
        </row>
        <row r="1503">
          <cell r="A1503">
            <v>1768</v>
          </cell>
          <cell r="C1503">
            <v>38595</v>
          </cell>
          <cell r="D1503" t="str">
            <v>I001</v>
          </cell>
          <cell r="E1503">
            <v>4639</v>
          </cell>
          <cell r="F1503" t="str">
            <v>VENELIN           FC-750-10</v>
          </cell>
          <cell r="H1503">
            <v>288000</v>
          </cell>
          <cell r="I1503">
            <v>165209.79999999999</v>
          </cell>
        </row>
        <row r="1504">
          <cell r="A1504">
            <v>1769</v>
          </cell>
          <cell r="C1504">
            <v>38595</v>
          </cell>
          <cell r="D1504" t="str">
            <v>I001</v>
          </cell>
          <cell r="E1504">
            <v>4640</v>
          </cell>
          <cell r="F1504" t="str">
            <v>MICA COPR         FC-492</v>
          </cell>
          <cell r="H1504">
            <v>19000</v>
          </cell>
          <cell r="I1504">
            <v>146209.79999999999</v>
          </cell>
        </row>
        <row r="1505">
          <cell r="A1505">
            <v>1770</v>
          </cell>
          <cell r="C1505">
            <v>38595</v>
          </cell>
          <cell r="D1505" t="str">
            <v>I001</v>
          </cell>
          <cell r="E1505">
            <v>4644</v>
          </cell>
          <cell r="F1505" t="str">
            <v>APS ALQ L.TERRERO FC-1423805</v>
          </cell>
          <cell r="H1505">
            <v>47500</v>
          </cell>
          <cell r="I1505">
            <v>98709.8</v>
          </cell>
        </row>
        <row r="1506">
          <cell r="A1506">
            <v>1771</v>
          </cell>
          <cell r="C1506">
            <v>38595</v>
          </cell>
          <cell r="D1506" t="str">
            <v>I001</v>
          </cell>
          <cell r="E1506">
            <v>4643</v>
          </cell>
          <cell r="F1506" t="str">
            <v>PREMIER HOTELS    FC-   939</v>
          </cell>
          <cell r="H1506">
            <v>8896.35</v>
          </cell>
          <cell r="I1506">
            <v>89813.45</v>
          </cell>
        </row>
        <row r="1507">
          <cell r="A1507">
            <v>1772</v>
          </cell>
          <cell r="C1507">
            <v>38595</v>
          </cell>
          <cell r="D1507" t="str">
            <v>I001</v>
          </cell>
          <cell r="E1507">
            <v>4643</v>
          </cell>
          <cell r="F1507" t="str">
            <v>PREMIER HOTELS    FC-  1027</v>
          </cell>
          <cell r="H1507">
            <v>5926</v>
          </cell>
          <cell r="I1507">
            <v>83887.45</v>
          </cell>
        </row>
        <row r="1508">
          <cell r="A1508">
            <v>1773</v>
          </cell>
          <cell r="C1508">
            <v>38595</v>
          </cell>
          <cell r="D1508" t="str">
            <v>I001</v>
          </cell>
          <cell r="E1508">
            <v>4643</v>
          </cell>
          <cell r="F1508" t="str">
            <v>PREMIER HOTELS    FC-  1065</v>
          </cell>
          <cell r="H1508">
            <v>3279.3</v>
          </cell>
          <cell r="I1508">
            <v>80608.149999999994</v>
          </cell>
        </row>
        <row r="1509">
          <cell r="A1509">
            <v>1774</v>
          </cell>
          <cell r="C1509">
            <v>38595</v>
          </cell>
          <cell r="D1509" t="str">
            <v>I001</v>
          </cell>
          <cell r="E1509">
            <v>4647</v>
          </cell>
          <cell r="F1509" t="str">
            <v>PREMIER HOTELS    FC-  1386</v>
          </cell>
          <cell r="H1509">
            <v>3198.78</v>
          </cell>
          <cell r="I1509">
            <v>77409.37</v>
          </cell>
        </row>
        <row r="1510">
          <cell r="A1510">
            <v>1775</v>
          </cell>
          <cell r="C1510">
            <v>38595</v>
          </cell>
          <cell r="D1510" t="str">
            <v>I001</v>
          </cell>
          <cell r="E1510">
            <v>4648</v>
          </cell>
          <cell r="F1510" t="str">
            <v>EST.LA CONFIANZA  FC-  4215</v>
          </cell>
          <cell r="H1510">
            <v>110.71</v>
          </cell>
          <cell r="I1510">
            <v>77298.66</v>
          </cell>
        </row>
        <row r="1511">
          <cell r="A1511">
            <v>1776</v>
          </cell>
          <cell r="C1511">
            <v>38595</v>
          </cell>
          <cell r="D1511" t="str">
            <v>I001</v>
          </cell>
          <cell r="E1511">
            <v>4648</v>
          </cell>
          <cell r="F1511" t="str">
            <v>EST.LA CONFIANZA  FC-  4219</v>
          </cell>
          <cell r="H1511">
            <v>83.63</v>
          </cell>
          <cell r="I1511">
            <v>77215.03</v>
          </cell>
        </row>
        <row r="1512">
          <cell r="A1512">
            <v>1777</v>
          </cell>
          <cell r="C1512">
            <v>38595</v>
          </cell>
          <cell r="D1512" t="str">
            <v>I001</v>
          </cell>
          <cell r="E1512">
            <v>8701</v>
          </cell>
          <cell r="F1512" t="str">
            <v>ANA.M GRATEROL EST.FIN</v>
          </cell>
          <cell r="H1512">
            <v>161280</v>
          </cell>
          <cell r="I1512">
            <v>-84064.97</v>
          </cell>
        </row>
        <row r="1513">
          <cell r="A1513">
            <v>1778</v>
          </cell>
          <cell r="C1513">
            <v>38595</v>
          </cell>
          <cell r="D1513" t="str">
            <v>I001</v>
          </cell>
          <cell r="E1513">
            <v>8723</v>
          </cell>
          <cell r="F1513" t="str">
            <v>PREMIER HOTELS    FC-  1600</v>
          </cell>
          <cell r="H1513">
            <v>6776</v>
          </cell>
          <cell r="I1513">
            <v>-90840.97</v>
          </cell>
        </row>
        <row r="1514">
          <cell r="A1514">
            <v>1779</v>
          </cell>
          <cell r="C1514">
            <v>38595</v>
          </cell>
          <cell r="D1514" t="str">
            <v>AJ01</v>
          </cell>
          <cell r="E1514">
            <v>38595</v>
          </cell>
          <cell r="F1514" t="str">
            <v>AJUSTE RET ISLR T.CARRERO</v>
          </cell>
          <cell r="G1514">
            <v>520000</v>
          </cell>
          <cell r="I1514">
            <v>429159.03</v>
          </cell>
        </row>
        <row r="1515">
          <cell r="A1515">
            <v>1780</v>
          </cell>
          <cell r="C1515">
            <v>38595</v>
          </cell>
          <cell r="D1515" t="str">
            <v>NM08</v>
          </cell>
          <cell r="E1515" t="str">
            <v>ADM</v>
          </cell>
          <cell r="F1515" t="str">
            <v>NOMINA L.TERRERO</v>
          </cell>
          <cell r="H1515">
            <v>21809</v>
          </cell>
          <cell r="I1515">
            <v>407350.03</v>
          </cell>
        </row>
        <row r="1516">
          <cell r="A1516">
            <v>1781</v>
          </cell>
          <cell r="C1516">
            <v>38595</v>
          </cell>
          <cell r="D1516" t="str">
            <v>NM08</v>
          </cell>
          <cell r="E1516" t="str">
            <v>ADM</v>
          </cell>
          <cell r="F1516" t="str">
            <v>NOMINA G.ASTROS</v>
          </cell>
          <cell r="H1516">
            <v>1052352</v>
          </cell>
          <cell r="I1516">
            <v>-645001.97</v>
          </cell>
        </row>
        <row r="1517">
          <cell r="A1517">
            <v>1782</v>
          </cell>
          <cell r="C1517">
            <v>38595</v>
          </cell>
          <cell r="D1517" t="str">
            <v>NM08</v>
          </cell>
          <cell r="E1517" t="str">
            <v>ADM</v>
          </cell>
          <cell r="F1517" t="str">
            <v>NOMINA B.BACLINI</v>
          </cell>
          <cell r="H1517">
            <v>154728</v>
          </cell>
          <cell r="I1517">
            <v>-799729.97</v>
          </cell>
        </row>
        <row r="1518">
          <cell r="A1518">
            <v>1783</v>
          </cell>
          <cell r="C1518">
            <v>38595</v>
          </cell>
          <cell r="D1518" t="str">
            <v>NM08</v>
          </cell>
          <cell r="E1518" t="str">
            <v>ADM</v>
          </cell>
          <cell r="F1518" t="str">
            <v>NOMINA T.CARRERO</v>
          </cell>
          <cell r="H1518">
            <v>582400</v>
          </cell>
          <cell r="I1518">
            <v>-1382129.97</v>
          </cell>
        </row>
        <row r="1519">
          <cell r="A1519">
            <v>1784</v>
          </cell>
          <cell r="F1519" t="str">
            <v>TOTAL AGOSTO       ---------------&gt;</v>
          </cell>
          <cell r="G1519">
            <v>3920845.65</v>
          </cell>
          <cell r="H1519">
            <v>2495579.77</v>
          </cell>
          <cell r="I1519">
            <v>-1382129.97</v>
          </cell>
        </row>
        <row r="1520">
          <cell r="A1520">
            <v>1785</v>
          </cell>
        </row>
        <row r="1521">
          <cell r="A1521">
            <v>1786</v>
          </cell>
          <cell r="C1521" t="str">
            <v>RETENCION</v>
          </cell>
          <cell r="D1521" t="str">
            <v>I.S.L.R</v>
          </cell>
          <cell r="F1521" t="str">
            <v>TOTAL AL 31/08/05 ----------------&gt;</v>
          </cell>
          <cell r="G1521">
            <v>33752800.119999997</v>
          </cell>
          <cell r="H1521">
            <v>30355861.23</v>
          </cell>
          <cell r="I1521">
            <v>-1382129.97</v>
          </cell>
        </row>
        <row r="1522">
          <cell r="A1522">
            <v>1787</v>
          </cell>
        </row>
        <row r="1523">
          <cell r="A1523">
            <v>1788</v>
          </cell>
          <cell r="C1523" t="str">
            <v>CODIGO:2.</v>
          </cell>
          <cell r="D1523" t="str">
            <v>1.5.3102</v>
          </cell>
          <cell r="E1523" t="str">
            <v>.1020.01</v>
          </cell>
        </row>
        <row r="1524">
          <cell r="A1524">
            <v>1789</v>
          </cell>
          <cell r="C1524" t="str">
            <v>NOMBRE:PR</v>
          </cell>
          <cell r="D1524" t="str">
            <v>ESTACION</v>
          </cell>
          <cell r="E1524" t="str">
            <v>ES SOCIALES</v>
          </cell>
        </row>
        <row r="1525">
          <cell r="A1525">
            <v>1790</v>
          </cell>
          <cell r="F1525" t="str">
            <v>TOTAL AL 31/12/04 ----------------&gt;</v>
          </cell>
          <cell r="I1525">
            <v>-86467359</v>
          </cell>
        </row>
        <row r="1526">
          <cell r="A1526">
            <v>1800</v>
          </cell>
          <cell r="C1526">
            <v>38411</v>
          </cell>
          <cell r="D1526" t="str">
            <v>NM02</v>
          </cell>
          <cell r="E1526" t="str">
            <v>ANT</v>
          </cell>
          <cell r="F1526" t="str">
            <v>ACUMULACION MENSUAL</v>
          </cell>
          <cell r="H1526">
            <v>400000</v>
          </cell>
          <cell r="I1526">
            <v>-86867359</v>
          </cell>
        </row>
        <row r="1527">
          <cell r="A1527">
            <v>1801</v>
          </cell>
          <cell r="C1527">
            <v>38411</v>
          </cell>
          <cell r="D1527" t="str">
            <v>NM02</v>
          </cell>
          <cell r="E1527" t="str">
            <v>ANT</v>
          </cell>
          <cell r="F1527" t="str">
            <v>ACUMULACION MENSUAL</v>
          </cell>
          <cell r="H1527">
            <v>15793888.119999999</v>
          </cell>
          <cell r="I1527">
            <v>-102661247.12</v>
          </cell>
        </row>
        <row r="1528">
          <cell r="A1528">
            <v>1802</v>
          </cell>
          <cell r="F1528" t="str">
            <v>TOTAL FEBRERO      ---------------&gt;</v>
          </cell>
          <cell r="G1528">
            <v>0</v>
          </cell>
          <cell r="H1528">
            <v>16193888.119999999</v>
          </cell>
          <cell r="I1528">
            <v>-102661247.12</v>
          </cell>
        </row>
        <row r="1529">
          <cell r="A1529">
            <v>1803</v>
          </cell>
        </row>
        <row r="1530">
          <cell r="A1530">
            <v>1804</v>
          </cell>
          <cell r="C1530">
            <v>38442</v>
          </cell>
          <cell r="D1530" t="str">
            <v>NM03</v>
          </cell>
          <cell r="E1530" t="str">
            <v>ANT</v>
          </cell>
          <cell r="F1530" t="str">
            <v>ACUMULACION MENSUAL</v>
          </cell>
          <cell r="H1530">
            <v>2906720</v>
          </cell>
          <cell r="I1530">
            <v>-105567967.12</v>
          </cell>
        </row>
        <row r="1531">
          <cell r="A1531">
            <v>1805</v>
          </cell>
          <cell r="C1531">
            <v>38442</v>
          </cell>
          <cell r="D1531" t="str">
            <v>NM03</v>
          </cell>
          <cell r="E1531" t="str">
            <v>ANT</v>
          </cell>
          <cell r="F1531" t="str">
            <v>ACUMULACION MENSUAL</v>
          </cell>
          <cell r="H1531">
            <v>24694168</v>
          </cell>
          <cell r="I1531">
            <v>-130262135.12</v>
          </cell>
        </row>
        <row r="1532">
          <cell r="A1532">
            <v>1806</v>
          </cell>
          <cell r="F1532" t="str">
            <v>TOTAL MARZO        ---------------&gt;</v>
          </cell>
          <cell r="G1532">
            <v>0</v>
          </cell>
          <cell r="H1532">
            <v>27600888</v>
          </cell>
          <cell r="I1532">
            <v>-130262135.12</v>
          </cell>
        </row>
        <row r="1533">
          <cell r="A1533">
            <v>1807</v>
          </cell>
        </row>
        <row r="1534">
          <cell r="A1534">
            <v>1808</v>
          </cell>
          <cell r="C1534">
            <v>38472</v>
          </cell>
          <cell r="D1534" t="str">
            <v>NM04</v>
          </cell>
          <cell r="E1534" t="str">
            <v>ANT</v>
          </cell>
          <cell r="F1534" t="str">
            <v>ACUMULACION MENSUAL</v>
          </cell>
          <cell r="H1534">
            <v>2906720</v>
          </cell>
          <cell r="I1534">
            <v>-133168855.12</v>
          </cell>
        </row>
        <row r="1535">
          <cell r="A1535">
            <v>1809</v>
          </cell>
          <cell r="C1535">
            <v>38472</v>
          </cell>
          <cell r="D1535" t="str">
            <v>NM04</v>
          </cell>
          <cell r="E1535" t="str">
            <v>ANT</v>
          </cell>
          <cell r="F1535" t="str">
            <v>ACUMULACION MENSUAL</v>
          </cell>
          <cell r="H1535">
            <v>24694168</v>
          </cell>
          <cell r="I1535">
            <v>-157863023.12</v>
          </cell>
        </row>
        <row r="1536">
          <cell r="A1536">
            <v>1810</v>
          </cell>
          <cell r="F1536" t="str">
            <v>TOTAL ABRIL        ---------------&gt;</v>
          </cell>
          <cell r="G1536">
            <v>0</v>
          </cell>
          <cell r="H1536">
            <v>27600888</v>
          </cell>
          <cell r="I1536">
            <v>-157863023.12</v>
          </cell>
        </row>
        <row r="1537">
          <cell r="A1537">
            <v>1811</v>
          </cell>
        </row>
        <row r="1538">
          <cell r="A1538">
            <v>1812</v>
          </cell>
          <cell r="C1538">
            <v>38503</v>
          </cell>
          <cell r="D1538" t="str">
            <v>NM05</v>
          </cell>
          <cell r="E1538" t="str">
            <v>ANT</v>
          </cell>
          <cell r="F1538" t="str">
            <v>ACUMULACION MENSUAL</v>
          </cell>
          <cell r="H1538">
            <v>3525661</v>
          </cell>
          <cell r="I1538">
            <v>-161388684.12</v>
          </cell>
        </row>
        <row r="1539">
          <cell r="A1539">
            <v>1813</v>
          </cell>
          <cell r="F1539" t="str">
            <v>TOTAL MAYO         ---------------&gt;</v>
          </cell>
          <cell r="G1539">
            <v>0</v>
          </cell>
          <cell r="H1539">
            <v>3525661</v>
          </cell>
          <cell r="I1539">
            <v>-161388684.12</v>
          </cell>
        </row>
        <row r="1540">
          <cell r="A1540">
            <v>1814</v>
          </cell>
        </row>
        <row r="1541">
          <cell r="A1541">
            <v>1815</v>
          </cell>
          <cell r="C1541">
            <v>38533</v>
          </cell>
          <cell r="D1541" t="str">
            <v>AJ01</v>
          </cell>
          <cell r="F1541" t="str">
            <v>L.PIRELA LIQUIDACION</v>
          </cell>
          <cell r="G1541">
            <v>30666111</v>
          </cell>
          <cell r="I1541">
            <v>-130722573.12</v>
          </cell>
        </row>
        <row r="1542">
          <cell r="A1542">
            <v>1816</v>
          </cell>
          <cell r="C1542">
            <v>38533</v>
          </cell>
          <cell r="D1542" t="str">
            <v>AJ01</v>
          </cell>
          <cell r="F1542" t="str">
            <v>L.PIRELA LIQUIDACION</v>
          </cell>
          <cell r="H1542">
            <v>34327723.210000001</v>
          </cell>
          <cell r="I1542">
            <v>-165050296.33000001</v>
          </cell>
        </row>
        <row r="1543">
          <cell r="A1543">
            <v>1817</v>
          </cell>
          <cell r="C1543">
            <v>38533</v>
          </cell>
          <cell r="D1543" t="str">
            <v>NM06</v>
          </cell>
          <cell r="E1543" t="str">
            <v>ANT</v>
          </cell>
          <cell r="F1543" t="str">
            <v>ACUMULACION MENSUAL</v>
          </cell>
          <cell r="H1543">
            <v>344848.88</v>
          </cell>
          <cell r="I1543">
            <v>-165395145.21000001</v>
          </cell>
        </row>
        <row r="1544">
          <cell r="A1544">
            <v>1818</v>
          </cell>
          <cell r="C1544">
            <v>38533</v>
          </cell>
          <cell r="D1544" t="str">
            <v>NM06</v>
          </cell>
          <cell r="E1544" t="str">
            <v>ANT</v>
          </cell>
          <cell r="F1544" t="str">
            <v>AJUSTE PASIVO MAXIMO</v>
          </cell>
          <cell r="G1544">
            <v>11312475.210000001</v>
          </cell>
          <cell r="I1544">
            <v>-154082670</v>
          </cell>
        </row>
        <row r="1545">
          <cell r="A1545">
            <v>1819</v>
          </cell>
          <cell r="F1545" t="str">
            <v>TOTAL JUNIO        ---------------&gt;</v>
          </cell>
          <cell r="G1545">
            <v>41978586.210000001</v>
          </cell>
          <cell r="H1545">
            <v>34672572.090000004</v>
          </cell>
          <cell r="I1545">
            <v>-154082670</v>
          </cell>
        </row>
        <row r="1546">
          <cell r="A1546">
            <v>1820</v>
          </cell>
        </row>
        <row r="1547">
          <cell r="A1547">
            <v>1821</v>
          </cell>
          <cell r="C1547">
            <v>38564</v>
          </cell>
          <cell r="D1547" t="str">
            <v>NM07</v>
          </cell>
          <cell r="E1547" t="str">
            <v>ANT</v>
          </cell>
          <cell r="F1547" t="str">
            <v>ACUMULACION MENSUAL</v>
          </cell>
          <cell r="H1547">
            <v>14997017</v>
          </cell>
          <cell r="I1547">
            <v>-169079687</v>
          </cell>
        </row>
        <row r="1548">
          <cell r="A1548">
            <v>1822</v>
          </cell>
          <cell r="F1548" t="str">
            <v>TOTAL JULIO        ---------------&gt;</v>
          </cell>
          <cell r="G1548">
            <v>0</v>
          </cell>
          <cell r="H1548">
            <v>14997017</v>
          </cell>
          <cell r="I1548">
            <v>-169079687</v>
          </cell>
        </row>
        <row r="1549">
          <cell r="A1549">
            <v>1823</v>
          </cell>
        </row>
        <row r="1550">
          <cell r="A1550">
            <v>1824</v>
          </cell>
          <cell r="C1550">
            <v>38595</v>
          </cell>
          <cell r="D1550" t="str">
            <v>NM08</v>
          </cell>
          <cell r="E1550" t="str">
            <v>ANT</v>
          </cell>
          <cell r="F1550" t="str">
            <v>ACUMULACION MENSUAL</v>
          </cell>
          <cell r="H1550">
            <v>13211958</v>
          </cell>
          <cell r="I1550">
            <v>-182291645</v>
          </cell>
        </row>
        <row r="1551">
          <cell r="A1551">
            <v>1825</v>
          </cell>
          <cell r="F1551" t="str">
            <v>TOTAL AGOSTO       ---------------&gt;</v>
          </cell>
          <cell r="G1551">
            <v>0</v>
          </cell>
          <cell r="H1551">
            <v>13211958</v>
          </cell>
          <cell r="I1551">
            <v>-182291645</v>
          </cell>
        </row>
        <row r="1552">
          <cell r="A1552">
            <v>1826</v>
          </cell>
        </row>
        <row r="1553">
          <cell r="A1553">
            <v>1827</v>
          </cell>
          <cell r="C1553" t="str">
            <v>PRESTACIO</v>
          </cell>
          <cell r="D1553" t="str">
            <v>NES SOCI</v>
          </cell>
          <cell r="E1553" t="str">
            <v>ALES</v>
          </cell>
          <cell r="F1553" t="str">
            <v>TOTAL AL 31/08/05 ----------------&gt;</v>
          </cell>
          <cell r="G1553">
            <v>41978586.210000001</v>
          </cell>
          <cell r="H1553">
            <v>137802872.21000001</v>
          </cell>
          <cell r="I1553">
            <v>-182291645</v>
          </cell>
        </row>
        <row r="1554">
          <cell r="A1554">
            <v>1828</v>
          </cell>
        </row>
        <row r="1555">
          <cell r="A1555">
            <v>1829</v>
          </cell>
          <cell r="C1555" t="str">
            <v>CODIGO:2.</v>
          </cell>
          <cell r="D1555" t="str">
            <v>1.5.3102</v>
          </cell>
          <cell r="E1555" t="str">
            <v>.1020.02</v>
          </cell>
        </row>
        <row r="1556">
          <cell r="A1556">
            <v>1830</v>
          </cell>
          <cell r="C1556" t="str">
            <v>NOMBRE:UT</v>
          </cell>
          <cell r="D1556" t="str">
            <v>ILIDADES</v>
          </cell>
          <cell r="E1556" t="str">
            <v>ACUMULADAS</v>
          </cell>
        </row>
        <row r="1557">
          <cell r="A1557">
            <v>1831</v>
          </cell>
          <cell r="F1557" t="str">
            <v>TOTAL AL 31/12/04 ----------------&gt;</v>
          </cell>
          <cell r="I1557">
            <v>-3724751</v>
          </cell>
        </row>
        <row r="1558">
          <cell r="A1558">
            <v>1832</v>
          </cell>
          <cell r="C1558">
            <v>38411</v>
          </cell>
          <cell r="D1558" t="str">
            <v>NM02</v>
          </cell>
          <cell r="E1558" t="str">
            <v>UTIL</v>
          </cell>
          <cell r="F1558" t="str">
            <v>ACUMULACION MENSUAL</v>
          </cell>
          <cell r="H1558">
            <v>300000</v>
          </cell>
          <cell r="I1558">
            <v>-4024751</v>
          </cell>
        </row>
        <row r="1559">
          <cell r="A1559">
            <v>1833</v>
          </cell>
          <cell r="C1559">
            <v>38411</v>
          </cell>
          <cell r="D1559" t="str">
            <v>NM02</v>
          </cell>
          <cell r="E1559" t="str">
            <v>UTIL</v>
          </cell>
          <cell r="F1559" t="str">
            <v>ACUMULACION MENSUAL</v>
          </cell>
          <cell r="H1559">
            <v>15909532.24</v>
          </cell>
          <cell r="I1559">
            <v>-19934283.239999998</v>
          </cell>
        </row>
        <row r="1560">
          <cell r="A1560">
            <v>1834</v>
          </cell>
          <cell r="F1560" t="str">
            <v>TOTAL FEBRERO      ---------------&gt;</v>
          </cell>
          <cell r="G1560">
            <v>0</v>
          </cell>
          <cell r="H1560">
            <v>16209532.24</v>
          </cell>
          <cell r="I1560">
            <v>-19934283.239999998</v>
          </cell>
        </row>
        <row r="1561">
          <cell r="A1561">
            <v>1835</v>
          </cell>
        </row>
        <row r="1562">
          <cell r="A1562">
            <v>1836</v>
          </cell>
          <cell r="C1562">
            <v>38442</v>
          </cell>
          <cell r="D1562" t="str">
            <v>NM03</v>
          </cell>
          <cell r="E1562" t="str">
            <v>UTIL</v>
          </cell>
          <cell r="F1562" t="str">
            <v>ACUMULACION MENSUAL</v>
          </cell>
          <cell r="H1562">
            <v>1550322</v>
          </cell>
          <cell r="I1562">
            <v>-21484605.239999998</v>
          </cell>
        </row>
        <row r="1563">
          <cell r="A1563">
            <v>1837</v>
          </cell>
          <cell r="C1563">
            <v>38442</v>
          </cell>
          <cell r="D1563" t="str">
            <v>NM03</v>
          </cell>
          <cell r="E1563" t="str">
            <v>UTIL</v>
          </cell>
          <cell r="F1563" t="str">
            <v>ACUMULACION MENSUAL</v>
          </cell>
          <cell r="H1563">
            <v>8267323</v>
          </cell>
          <cell r="I1563">
            <v>-29751928.239999998</v>
          </cell>
        </row>
        <row r="1564">
          <cell r="A1564">
            <v>1838</v>
          </cell>
          <cell r="F1564" t="str">
            <v>TOTAL MARZO        ---------------&gt;</v>
          </cell>
          <cell r="G1564">
            <v>0</v>
          </cell>
          <cell r="H1564">
            <v>9817645</v>
          </cell>
          <cell r="I1564">
            <v>-29751928.239999998</v>
          </cell>
        </row>
        <row r="1565">
          <cell r="A1565">
            <v>1839</v>
          </cell>
        </row>
        <row r="1566">
          <cell r="A1566">
            <v>1840</v>
          </cell>
          <cell r="C1566">
            <v>38472</v>
          </cell>
          <cell r="D1566" t="str">
            <v>NM04</v>
          </cell>
          <cell r="E1566" t="str">
            <v>UTIL</v>
          </cell>
          <cell r="F1566" t="str">
            <v>ACUMULACION MENSUAL</v>
          </cell>
          <cell r="H1566">
            <v>1550322</v>
          </cell>
          <cell r="I1566">
            <v>-31302250.239999998</v>
          </cell>
        </row>
        <row r="1567">
          <cell r="A1567">
            <v>1841</v>
          </cell>
          <cell r="C1567">
            <v>38472</v>
          </cell>
          <cell r="D1567" t="str">
            <v>NM04</v>
          </cell>
          <cell r="E1567" t="str">
            <v>UTIL</v>
          </cell>
          <cell r="F1567" t="str">
            <v>ACUMULACION MENSUAL</v>
          </cell>
          <cell r="H1567">
            <v>8267323</v>
          </cell>
          <cell r="I1567">
            <v>-39569573.240000002</v>
          </cell>
        </row>
        <row r="1568">
          <cell r="A1568">
            <v>1842</v>
          </cell>
          <cell r="F1568" t="str">
            <v>TOTAL ABRIL        ---------------&gt;</v>
          </cell>
          <cell r="G1568">
            <v>0</v>
          </cell>
          <cell r="H1568">
            <v>9817645</v>
          </cell>
          <cell r="I1568">
            <v>-39569573.240000002</v>
          </cell>
        </row>
        <row r="1569">
          <cell r="A1569">
            <v>1843</v>
          </cell>
        </row>
        <row r="1570">
          <cell r="A1570">
            <v>1844</v>
          </cell>
          <cell r="C1570">
            <v>38503</v>
          </cell>
          <cell r="D1570" t="str">
            <v>NM05</v>
          </cell>
          <cell r="E1570" t="str">
            <v>UTIL</v>
          </cell>
          <cell r="F1570" t="str">
            <v>ACUMULACION MENSUAL</v>
          </cell>
          <cell r="H1570">
            <v>8267323</v>
          </cell>
          <cell r="I1570">
            <v>-47836896.240000002</v>
          </cell>
        </row>
        <row r="1571">
          <cell r="A1571">
            <v>1845</v>
          </cell>
          <cell r="F1571" t="str">
            <v>TOTAL MAYO         ---------------&gt;</v>
          </cell>
          <cell r="G1571">
            <v>0</v>
          </cell>
          <cell r="H1571">
            <v>8267323</v>
          </cell>
          <cell r="I1571">
            <v>-47836896.240000002</v>
          </cell>
        </row>
        <row r="1572">
          <cell r="A1572">
            <v>1846</v>
          </cell>
        </row>
        <row r="1573">
          <cell r="A1573">
            <v>1847</v>
          </cell>
          <cell r="C1573">
            <v>38533</v>
          </cell>
          <cell r="D1573" t="str">
            <v>AJ01</v>
          </cell>
          <cell r="F1573" t="str">
            <v>L.PIRELA LIQUIDACION</v>
          </cell>
          <cell r="G1573">
            <v>3833264</v>
          </cell>
          <cell r="I1573">
            <v>-44003632.240000002</v>
          </cell>
        </row>
        <row r="1574">
          <cell r="A1574">
            <v>1848</v>
          </cell>
          <cell r="C1574">
            <v>38533</v>
          </cell>
          <cell r="D1574" t="str">
            <v>I001</v>
          </cell>
          <cell r="E1574">
            <v>4110</v>
          </cell>
          <cell r="F1574" t="str">
            <v>A.GUILLEN UTILIDADES</v>
          </cell>
          <cell r="G1574">
            <v>154509</v>
          </cell>
          <cell r="I1574">
            <v>-43849123.240000002</v>
          </cell>
        </row>
        <row r="1575">
          <cell r="A1575">
            <v>1858</v>
          </cell>
          <cell r="C1575">
            <v>38533</v>
          </cell>
          <cell r="D1575" t="str">
            <v>NM06</v>
          </cell>
          <cell r="E1575" t="str">
            <v>UTIL</v>
          </cell>
          <cell r="F1575" t="str">
            <v>AJUSTE PASIVO MAXIMO</v>
          </cell>
          <cell r="H1575">
            <v>3964029.76</v>
          </cell>
          <cell r="I1575">
            <v>-47813153</v>
          </cell>
        </row>
        <row r="1576">
          <cell r="A1576">
            <v>1859</v>
          </cell>
          <cell r="F1576" t="str">
            <v>TOTAL JUNIO        ---------------&gt;</v>
          </cell>
          <cell r="G1576">
            <v>3987773</v>
          </cell>
          <cell r="H1576">
            <v>3964029.76</v>
          </cell>
          <cell r="I1576">
            <v>-47813153</v>
          </cell>
        </row>
        <row r="1577">
          <cell r="A1577">
            <v>1860</v>
          </cell>
        </row>
        <row r="1578">
          <cell r="A1578">
            <v>1861</v>
          </cell>
          <cell r="C1578">
            <v>38564</v>
          </cell>
          <cell r="D1578" t="str">
            <v>NM07</v>
          </cell>
          <cell r="E1578" t="str">
            <v>UTI</v>
          </cell>
          <cell r="F1578" t="str">
            <v>ACUMULACION MENSUAL</v>
          </cell>
          <cell r="H1578">
            <v>14006495</v>
          </cell>
          <cell r="I1578">
            <v>-61819648</v>
          </cell>
        </row>
        <row r="1579">
          <cell r="A1579">
            <v>1862</v>
          </cell>
          <cell r="F1579" t="str">
            <v>TOTAL JULIO        ---------------&gt;</v>
          </cell>
          <cell r="G1579">
            <v>0</v>
          </cell>
          <cell r="H1579">
            <v>14006495</v>
          </cell>
          <cell r="I1579">
            <v>-61819648</v>
          </cell>
        </row>
        <row r="1580">
          <cell r="A1580">
            <v>1863</v>
          </cell>
        </row>
        <row r="1581">
          <cell r="A1581">
            <v>1864</v>
          </cell>
          <cell r="C1581">
            <v>38595</v>
          </cell>
          <cell r="D1581" t="str">
            <v>NM08</v>
          </cell>
          <cell r="E1581" t="str">
            <v>UTI</v>
          </cell>
          <cell r="F1581" t="str">
            <v>ACUMULACION MENSUAL</v>
          </cell>
          <cell r="H1581">
            <v>5610406</v>
          </cell>
          <cell r="I1581">
            <v>-67430054</v>
          </cell>
        </row>
        <row r="1582">
          <cell r="A1582">
            <v>1865</v>
          </cell>
          <cell r="F1582" t="str">
            <v>TOTAL AGOSTO       ---------------&gt;</v>
          </cell>
          <cell r="G1582">
            <v>0</v>
          </cell>
          <cell r="H1582">
            <v>5610406</v>
          </cell>
          <cell r="I1582">
            <v>-67430054</v>
          </cell>
        </row>
        <row r="1583">
          <cell r="A1583">
            <v>1866</v>
          </cell>
        </row>
        <row r="1584">
          <cell r="A1584">
            <v>1867</v>
          </cell>
          <cell r="C1584" t="str">
            <v>UTILIDADE</v>
          </cell>
          <cell r="D1584" t="str">
            <v>S ACUMUL</v>
          </cell>
          <cell r="E1584" t="str">
            <v>ADAS</v>
          </cell>
          <cell r="F1584" t="str">
            <v>TOTAL AL 31/08/05 ----------------&gt;</v>
          </cell>
          <cell r="G1584">
            <v>3987773</v>
          </cell>
          <cell r="H1584">
            <v>67693076</v>
          </cell>
          <cell r="I1584">
            <v>-67430054</v>
          </cell>
        </row>
        <row r="1585">
          <cell r="A1585">
            <v>1868</v>
          </cell>
        </row>
        <row r="1586">
          <cell r="A1586">
            <v>1869</v>
          </cell>
          <cell r="C1586" t="str">
            <v>CODIGO:2.</v>
          </cell>
          <cell r="D1586" t="str">
            <v>1.5.3102</v>
          </cell>
          <cell r="E1586" t="str">
            <v>.1020.03</v>
          </cell>
        </row>
        <row r="1587">
          <cell r="A1587">
            <v>1870</v>
          </cell>
          <cell r="C1587" t="str">
            <v>NOMBRE:BO</v>
          </cell>
          <cell r="D1587" t="str">
            <v>NO DE FR</v>
          </cell>
          <cell r="E1587" t="str">
            <v>ONTERA</v>
          </cell>
        </row>
        <row r="1588">
          <cell r="A1588">
            <v>1871</v>
          </cell>
          <cell r="F1588" t="str">
            <v>TOTAL AL 31/12/04 ----------------&gt;</v>
          </cell>
          <cell r="I1588">
            <v>-187500</v>
          </cell>
        </row>
        <row r="1589">
          <cell r="A1589">
            <v>1872</v>
          </cell>
          <cell r="C1589">
            <v>38383</v>
          </cell>
          <cell r="D1589" t="str">
            <v>I001</v>
          </cell>
          <cell r="E1589">
            <v>3744</v>
          </cell>
          <cell r="F1589" t="str">
            <v>A.GUILLEN BONO FRONTERA 4TO.TRI</v>
          </cell>
          <cell r="G1589">
            <v>187500</v>
          </cell>
          <cell r="I1589">
            <v>0</v>
          </cell>
        </row>
        <row r="1590">
          <cell r="A1590">
            <v>1873</v>
          </cell>
          <cell r="F1590" t="str">
            <v>TOTAL ENERO        ---------------&gt;</v>
          </cell>
          <cell r="G1590">
            <v>187500</v>
          </cell>
          <cell r="H1590">
            <v>0</v>
          </cell>
          <cell r="I1590">
            <v>0</v>
          </cell>
        </row>
        <row r="1591">
          <cell r="A1591">
            <v>1874</v>
          </cell>
        </row>
        <row r="1592">
          <cell r="A1592">
            <v>1875</v>
          </cell>
          <cell r="C1592">
            <v>38411</v>
          </cell>
          <cell r="D1592" t="str">
            <v>NM02</v>
          </cell>
          <cell r="E1592" t="str">
            <v>BON FRO</v>
          </cell>
          <cell r="F1592" t="str">
            <v>ACUMULACION MENSUAL</v>
          </cell>
          <cell r="H1592">
            <v>62500</v>
          </cell>
          <cell r="I1592">
            <v>-62500</v>
          </cell>
        </row>
        <row r="1593">
          <cell r="A1593">
            <v>1876</v>
          </cell>
          <cell r="F1593" t="str">
            <v>TOTAL FEBRERO      ---------------&gt;</v>
          </cell>
          <cell r="G1593">
            <v>0</v>
          </cell>
          <cell r="H1593">
            <v>62500</v>
          </cell>
          <cell r="I1593">
            <v>-62500</v>
          </cell>
        </row>
        <row r="1594">
          <cell r="A1594">
            <v>1877</v>
          </cell>
        </row>
        <row r="1595">
          <cell r="A1595">
            <v>1878</v>
          </cell>
          <cell r="C1595">
            <v>38442</v>
          </cell>
          <cell r="D1595" t="str">
            <v>I001</v>
          </cell>
          <cell r="E1595">
            <v>2538</v>
          </cell>
          <cell r="F1595" t="str">
            <v>A.GUILLEN BONO DE FRONTERA</v>
          </cell>
          <cell r="G1595">
            <v>187500</v>
          </cell>
          <cell r="I1595">
            <v>125000</v>
          </cell>
        </row>
        <row r="1596">
          <cell r="A1596">
            <v>1879</v>
          </cell>
          <cell r="C1596">
            <v>38442</v>
          </cell>
          <cell r="D1596" t="str">
            <v>NM03</v>
          </cell>
          <cell r="E1596" t="str">
            <v>BON FRO</v>
          </cell>
          <cell r="F1596" t="str">
            <v>ACUMULACION MENSUAL</v>
          </cell>
          <cell r="H1596">
            <v>62500</v>
          </cell>
          <cell r="I1596">
            <v>62500</v>
          </cell>
        </row>
        <row r="1597">
          <cell r="A1597">
            <v>1880</v>
          </cell>
          <cell r="F1597" t="str">
            <v>TOTAL MARZO        ---------------&gt;</v>
          </cell>
          <cell r="G1597">
            <v>187500</v>
          </cell>
          <cell r="H1597">
            <v>62500</v>
          </cell>
          <cell r="I1597">
            <v>62500</v>
          </cell>
        </row>
        <row r="1598">
          <cell r="A1598">
            <v>1881</v>
          </cell>
        </row>
        <row r="1599">
          <cell r="A1599">
            <v>1882</v>
          </cell>
          <cell r="C1599">
            <v>38472</v>
          </cell>
          <cell r="D1599" t="str">
            <v>NM04</v>
          </cell>
          <cell r="E1599" t="str">
            <v>BON FRO</v>
          </cell>
          <cell r="F1599" t="str">
            <v>ACUMULACION MENSUAL</v>
          </cell>
          <cell r="H1599">
            <v>62500</v>
          </cell>
          <cell r="I1599">
            <v>0</v>
          </cell>
        </row>
        <row r="1600">
          <cell r="A1600">
            <v>1883</v>
          </cell>
          <cell r="F1600" t="str">
            <v>TOTAL ABRIL        ---------------&gt;</v>
          </cell>
          <cell r="G1600">
            <v>0</v>
          </cell>
          <cell r="H1600">
            <v>62500</v>
          </cell>
          <cell r="I1600">
            <v>0</v>
          </cell>
        </row>
        <row r="1601">
          <cell r="A1601">
            <v>1884</v>
          </cell>
        </row>
        <row r="1602">
          <cell r="A1602">
            <v>1885</v>
          </cell>
          <cell r="C1602">
            <v>38533</v>
          </cell>
          <cell r="D1602" t="str">
            <v>I001</v>
          </cell>
          <cell r="E1602">
            <v>4113</v>
          </cell>
          <cell r="F1602" t="str">
            <v>A.GUILLEN BONO FRONTERA</v>
          </cell>
          <cell r="G1602">
            <v>187500</v>
          </cell>
          <cell r="I1602">
            <v>187500</v>
          </cell>
        </row>
        <row r="1603">
          <cell r="A1603">
            <v>1886</v>
          </cell>
          <cell r="C1603">
            <v>38533</v>
          </cell>
          <cell r="D1603" t="str">
            <v>NM06</v>
          </cell>
          <cell r="E1603" t="str">
            <v>BONFRO</v>
          </cell>
          <cell r="F1603" t="str">
            <v>ACUMULACION MENSUAL</v>
          </cell>
          <cell r="H1603">
            <v>187500</v>
          </cell>
          <cell r="I1603">
            <v>0</v>
          </cell>
        </row>
        <row r="1604">
          <cell r="A1604">
            <v>1887</v>
          </cell>
          <cell r="F1604" t="str">
            <v>TOTAL JUNIO        ---------------&gt;</v>
          </cell>
          <cell r="G1604">
            <v>187500</v>
          </cell>
          <cell r="H1604">
            <v>187500</v>
          </cell>
          <cell r="I1604">
            <v>0</v>
          </cell>
        </row>
        <row r="1605">
          <cell r="A1605">
            <v>1888</v>
          </cell>
        </row>
        <row r="1606">
          <cell r="A1606">
            <v>1889</v>
          </cell>
          <cell r="C1606" t="str">
            <v>BONO DE F</v>
          </cell>
          <cell r="D1606" t="str">
            <v>RONTERA</v>
          </cell>
          <cell r="F1606" t="str">
            <v>TOTAL AL 31/08/05 ----------------&gt;</v>
          </cell>
          <cell r="G1606">
            <v>562500</v>
          </cell>
          <cell r="H1606">
            <v>375000</v>
          </cell>
          <cell r="I1606">
            <v>0</v>
          </cell>
        </row>
        <row r="1607">
          <cell r="A1607">
            <v>1890</v>
          </cell>
        </row>
        <row r="1608">
          <cell r="A1608">
            <v>1891</v>
          </cell>
          <cell r="C1608" t="str">
            <v>CODIGO:2.</v>
          </cell>
          <cell r="D1608" t="str">
            <v>1.5.3102</v>
          </cell>
          <cell r="E1608" t="str">
            <v>.1020.04</v>
          </cell>
        </row>
        <row r="1609">
          <cell r="A1609">
            <v>1892</v>
          </cell>
          <cell r="C1609" t="str">
            <v>NOMBRE:IN</v>
          </cell>
          <cell r="D1609" t="str">
            <v>TERESES</v>
          </cell>
          <cell r="E1609" t="str">
            <v>S/PRESTACIO</v>
          </cell>
          <cell r="F1609" t="str">
            <v>NES</v>
          </cell>
        </row>
        <row r="1610">
          <cell r="A1610">
            <v>1893</v>
          </cell>
          <cell r="F1610" t="str">
            <v>TOTAL AL 31/12/04 ----------------&gt;</v>
          </cell>
          <cell r="I1610">
            <v>-2321202</v>
          </cell>
        </row>
        <row r="1611">
          <cell r="A1611">
            <v>1894</v>
          </cell>
          <cell r="C1611">
            <v>38411</v>
          </cell>
          <cell r="D1611" t="str">
            <v>NM02</v>
          </cell>
          <cell r="E1611" t="str">
            <v>INT</v>
          </cell>
          <cell r="F1611" t="str">
            <v>ACUMULACION MENSUAL</v>
          </cell>
          <cell r="H1611">
            <v>300000</v>
          </cell>
          <cell r="I1611">
            <v>-2621202</v>
          </cell>
        </row>
        <row r="1612">
          <cell r="A1612">
            <v>1895</v>
          </cell>
          <cell r="C1612">
            <v>38411</v>
          </cell>
          <cell r="D1612" t="str">
            <v>NM02</v>
          </cell>
          <cell r="E1612" t="str">
            <v>INT</v>
          </cell>
          <cell r="F1612" t="str">
            <v>ACUMULACION MENSUAL</v>
          </cell>
          <cell r="H1612">
            <v>681552.2</v>
          </cell>
          <cell r="I1612">
            <v>-3302754.2</v>
          </cell>
        </row>
        <row r="1613">
          <cell r="A1613">
            <v>1896</v>
          </cell>
          <cell r="F1613" t="str">
            <v>TOTAL FEBRERO      ---------------&gt;</v>
          </cell>
          <cell r="G1613">
            <v>0</v>
          </cell>
          <cell r="H1613">
            <v>981552.2</v>
          </cell>
          <cell r="I1613">
            <v>-3302754.2</v>
          </cell>
        </row>
        <row r="1614">
          <cell r="A1614">
            <v>1897</v>
          </cell>
        </row>
        <row r="1615">
          <cell r="A1615">
            <v>1898</v>
          </cell>
          <cell r="C1615">
            <v>38442</v>
          </cell>
          <cell r="D1615" t="str">
            <v>I001</v>
          </cell>
          <cell r="E1615">
            <v>7286</v>
          </cell>
          <cell r="F1615" t="str">
            <v>A.GUILLEN         FIDEICOMISO</v>
          </cell>
          <cell r="G1615">
            <v>963834</v>
          </cell>
          <cell r="I1615">
            <v>-2338920.2000000002</v>
          </cell>
          <cell r="J1615">
            <v>963834</v>
          </cell>
        </row>
        <row r="1616">
          <cell r="A1616">
            <v>1899</v>
          </cell>
          <cell r="C1616">
            <v>38442</v>
          </cell>
          <cell r="D1616" t="str">
            <v>NM03</v>
          </cell>
          <cell r="E1616" t="str">
            <v>INT</v>
          </cell>
          <cell r="F1616" t="str">
            <v>ACUMULACION MENSUAL</v>
          </cell>
          <cell r="H1616">
            <v>490643</v>
          </cell>
          <cell r="I1616">
            <v>-2829563.2</v>
          </cell>
        </row>
        <row r="1617">
          <cell r="A1617">
            <v>1900</v>
          </cell>
          <cell r="C1617">
            <v>38442</v>
          </cell>
          <cell r="D1617" t="str">
            <v>NM03</v>
          </cell>
          <cell r="E1617" t="str">
            <v>INT</v>
          </cell>
          <cell r="F1617" t="str">
            <v>ACUMULACION MENSUAL</v>
          </cell>
          <cell r="H1617">
            <v>2184630</v>
          </cell>
          <cell r="I1617">
            <v>-5014193.2</v>
          </cell>
        </row>
        <row r="1618">
          <cell r="A1618">
            <v>1901</v>
          </cell>
          <cell r="F1618" t="str">
            <v>TOTAL MARZO        ---------------&gt;</v>
          </cell>
          <cell r="G1618">
            <v>963834</v>
          </cell>
          <cell r="H1618">
            <v>2675273</v>
          </cell>
          <cell r="I1618">
            <v>-5014193.2</v>
          </cell>
        </row>
        <row r="1619">
          <cell r="A1619">
            <v>1902</v>
          </cell>
        </row>
        <row r="1620">
          <cell r="A1620">
            <v>1903</v>
          </cell>
          <cell r="C1620">
            <v>38472</v>
          </cell>
          <cell r="D1620" t="str">
            <v>I001</v>
          </cell>
          <cell r="E1620">
            <v>2779</v>
          </cell>
          <cell r="F1620" t="str">
            <v>L.TERRERO INT S/PREST</v>
          </cell>
          <cell r="G1620">
            <v>2562935</v>
          </cell>
          <cell r="I1620">
            <v>-2451258.2000000002</v>
          </cell>
        </row>
        <row r="1621">
          <cell r="A1621">
            <v>1904</v>
          </cell>
          <cell r="C1621">
            <v>38472</v>
          </cell>
          <cell r="D1621" t="str">
            <v>NM04</v>
          </cell>
          <cell r="E1621" t="str">
            <v>INT</v>
          </cell>
          <cell r="F1621" t="str">
            <v>ACUMULACION MENSUAL</v>
          </cell>
          <cell r="H1621">
            <v>490643</v>
          </cell>
          <cell r="I1621">
            <v>-2941901.2</v>
          </cell>
        </row>
        <row r="1622">
          <cell r="A1622">
            <v>1905</v>
          </cell>
          <cell r="C1622">
            <v>38472</v>
          </cell>
          <cell r="D1622" t="str">
            <v>NM04</v>
          </cell>
          <cell r="E1622" t="str">
            <v>INT</v>
          </cell>
          <cell r="F1622" t="str">
            <v>ACUMULACION MENSUAL</v>
          </cell>
          <cell r="H1622">
            <v>2184630</v>
          </cell>
          <cell r="I1622">
            <v>-5126531.2</v>
          </cell>
        </row>
        <row r="1623">
          <cell r="A1623">
            <v>1906</v>
          </cell>
          <cell r="F1623" t="str">
            <v>TOTAL ABRIL        ---------------&gt;</v>
          </cell>
          <cell r="G1623">
            <v>2562935</v>
          </cell>
          <cell r="H1623">
            <v>2675273</v>
          </cell>
          <cell r="I1623">
            <v>-5126531.2</v>
          </cell>
          <cell r="J1623">
            <v>2562935</v>
          </cell>
        </row>
        <row r="1624">
          <cell r="A1624">
            <v>1916</v>
          </cell>
        </row>
        <row r="1625">
          <cell r="A1625">
            <v>1917</v>
          </cell>
          <cell r="C1625">
            <v>38503</v>
          </cell>
          <cell r="D1625" t="str">
            <v>NM05</v>
          </cell>
          <cell r="E1625" t="str">
            <v>INT</v>
          </cell>
          <cell r="F1625" t="str">
            <v>ACUMULACION MENSUAL</v>
          </cell>
          <cell r="H1625">
            <v>2184630</v>
          </cell>
          <cell r="I1625">
            <v>-7311161.2000000002</v>
          </cell>
        </row>
        <row r="1626">
          <cell r="A1626">
            <v>1918</v>
          </cell>
          <cell r="F1626" t="str">
            <v>TOTAL MAYO         ---------------&gt;</v>
          </cell>
          <cell r="G1626">
            <v>0</v>
          </cell>
          <cell r="H1626">
            <v>2184630</v>
          </cell>
          <cell r="I1626">
            <v>-7311161.2000000002</v>
          </cell>
        </row>
        <row r="1627">
          <cell r="A1627">
            <v>1919</v>
          </cell>
        </row>
        <row r="1628">
          <cell r="A1628">
            <v>1920</v>
          </cell>
          <cell r="C1628">
            <v>38533</v>
          </cell>
          <cell r="D1628" t="str">
            <v>AJ01</v>
          </cell>
          <cell r="F1628" t="str">
            <v>L.PIRELA LIQUIDACION</v>
          </cell>
          <cell r="G1628">
            <v>5277933</v>
          </cell>
          <cell r="I1628">
            <v>-2033228.2</v>
          </cell>
        </row>
        <row r="1629">
          <cell r="A1629">
            <v>1921</v>
          </cell>
          <cell r="C1629">
            <v>38533</v>
          </cell>
          <cell r="D1629" t="str">
            <v>I001</v>
          </cell>
          <cell r="E1629">
            <v>4116</v>
          </cell>
          <cell r="F1629" t="str">
            <v>G.ASTROS INT FIDEICOMISO</v>
          </cell>
          <cell r="G1629">
            <v>1522525</v>
          </cell>
          <cell r="I1629">
            <v>-510703.2</v>
          </cell>
        </row>
        <row r="1630">
          <cell r="A1630">
            <v>1922</v>
          </cell>
          <cell r="C1630">
            <v>38533</v>
          </cell>
          <cell r="D1630" t="str">
            <v>I001</v>
          </cell>
          <cell r="E1630">
            <v>4117</v>
          </cell>
          <cell r="F1630" t="str">
            <v>T.CARREROINT FIDEICOMISO</v>
          </cell>
          <cell r="G1630">
            <v>794467</v>
          </cell>
          <cell r="I1630">
            <v>283763.8</v>
          </cell>
        </row>
        <row r="1631">
          <cell r="A1631">
            <v>1923</v>
          </cell>
          <cell r="C1631">
            <v>38533</v>
          </cell>
          <cell r="D1631" t="str">
            <v>I001</v>
          </cell>
          <cell r="E1631">
            <v>4118</v>
          </cell>
          <cell r="F1631" t="str">
            <v>B.BACLINIINT FIDEICOMISO</v>
          </cell>
          <cell r="G1631">
            <v>421687</v>
          </cell>
          <cell r="I1631">
            <v>705450.8</v>
          </cell>
          <cell r="J1631">
            <v>8016612</v>
          </cell>
        </row>
        <row r="1632">
          <cell r="A1632">
            <v>1924</v>
          </cell>
          <cell r="C1632">
            <v>38533</v>
          </cell>
          <cell r="D1632" t="str">
            <v>NM06</v>
          </cell>
          <cell r="E1632" t="str">
            <v>INT</v>
          </cell>
          <cell r="F1632" t="str">
            <v>AJUSTE PASIVO MAXIMO</v>
          </cell>
          <cell r="H1632">
            <v>4015649.8</v>
          </cell>
          <cell r="I1632">
            <v>-3310199</v>
          </cell>
        </row>
        <row r="1633">
          <cell r="A1633">
            <v>1925</v>
          </cell>
          <cell r="F1633" t="str">
            <v>TOTAL JUNIO        ---------------&gt;</v>
          </cell>
          <cell r="G1633">
            <v>8016612</v>
          </cell>
          <cell r="H1633">
            <v>4015649.8</v>
          </cell>
          <cell r="I1633">
            <v>-3310199</v>
          </cell>
        </row>
        <row r="1634">
          <cell r="A1634">
            <v>1926</v>
          </cell>
        </row>
        <row r="1635">
          <cell r="A1635">
            <v>1927</v>
          </cell>
          <cell r="C1635">
            <v>38564</v>
          </cell>
          <cell r="D1635" t="str">
            <v>NM07</v>
          </cell>
          <cell r="E1635" t="str">
            <v>INT</v>
          </cell>
          <cell r="F1635" t="str">
            <v>ACUMULACION MENSUAL</v>
          </cell>
          <cell r="H1635">
            <v>997981</v>
          </cell>
          <cell r="I1635">
            <v>-4308180</v>
          </cell>
        </row>
        <row r="1636">
          <cell r="A1636">
            <v>1928</v>
          </cell>
          <cell r="F1636" t="str">
            <v>TOTAL JULIO        ---------------&gt;</v>
          </cell>
          <cell r="G1636">
            <v>0</v>
          </cell>
          <cell r="H1636">
            <v>997981</v>
          </cell>
          <cell r="I1636">
            <v>-4308180</v>
          </cell>
        </row>
        <row r="1637">
          <cell r="A1637">
            <v>1929</v>
          </cell>
        </row>
        <row r="1638">
          <cell r="A1638">
            <v>1930</v>
          </cell>
          <cell r="C1638">
            <v>38595</v>
          </cell>
          <cell r="D1638" t="str">
            <v>I001</v>
          </cell>
          <cell r="E1638">
            <v>8728</v>
          </cell>
          <cell r="F1638" t="str">
            <v>B.BACLINI ANT INTERESES</v>
          </cell>
          <cell r="G1638">
            <v>3810600</v>
          </cell>
          <cell r="I1638">
            <v>-497580</v>
          </cell>
        </row>
        <row r="1639">
          <cell r="A1639">
            <v>1931</v>
          </cell>
          <cell r="C1639">
            <v>38595</v>
          </cell>
          <cell r="D1639" t="str">
            <v>NM08</v>
          </cell>
          <cell r="E1639" t="str">
            <v>INT</v>
          </cell>
          <cell r="F1639" t="str">
            <v>ACUMULACION MENSUAL</v>
          </cell>
          <cell r="H1639">
            <v>1360889</v>
          </cell>
          <cell r="I1639">
            <v>-1858469</v>
          </cell>
        </row>
        <row r="1640">
          <cell r="A1640">
            <v>1932</v>
          </cell>
          <cell r="F1640" t="str">
            <v>TOTAL AGOSTO       ---------------&gt;</v>
          </cell>
          <cell r="G1640">
            <v>3810600</v>
          </cell>
          <cell r="H1640">
            <v>1360889</v>
          </cell>
          <cell r="I1640">
            <v>-1858469</v>
          </cell>
        </row>
        <row r="1641">
          <cell r="A1641">
            <v>1933</v>
          </cell>
        </row>
        <row r="1642">
          <cell r="A1642">
            <v>1934</v>
          </cell>
          <cell r="C1642" t="str">
            <v>INTERESES</v>
          </cell>
          <cell r="D1642" t="str">
            <v>S/PREST</v>
          </cell>
          <cell r="E1642" t="str">
            <v>ACIONES</v>
          </cell>
          <cell r="F1642" t="str">
            <v>TOTAL AL 31/08/05 ----------------&gt;</v>
          </cell>
          <cell r="G1642">
            <v>15353981</v>
          </cell>
          <cell r="H1642">
            <v>14891248</v>
          </cell>
          <cell r="I1642">
            <v>-1858469</v>
          </cell>
        </row>
        <row r="1643">
          <cell r="A1643">
            <v>1935</v>
          </cell>
        </row>
        <row r="1644">
          <cell r="A1644">
            <v>1936</v>
          </cell>
          <cell r="C1644" t="str">
            <v>CODIGO:2.</v>
          </cell>
          <cell r="D1644" t="str">
            <v>1.5.3102</v>
          </cell>
          <cell r="E1644" t="str">
            <v>.1020.05</v>
          </cell>
        </row>
        <row r="1645">
          <cell r="A1645">
            <v>1937</v>
          </cell>
          <cell r="C1645" t="str">
            <v>NOMBRE:BO</v>
          </cell>
          <cell r="D1645" t="str">
            <v>NO VACAC</v>
          </cell>
          <cell r="E1645" t="str">
            <v>IONAL</v>
          </cell>
        </row>
        <row r="1646">
          <cell r="A1646">
            <v>1938</v>
          </cell>
          <cell r="F1646" t="str">
            <v>TOTAL AL 31/12/04 ----------------&gt;</v>
          </cell>
          <cell r="I1646">
            <v>-1044040</v>
          </cell>
        </row>
        <row r="1647">
          <cell r="A1647">
            <v>1939</v>
          </cell>
          <cell r="C1647">
            <v>38411</v>
          </cell>
          <cell r="D1647" t="str">
            <v>NM02</v>
          </cell>
          <cell r="E1647" t="str">
            <v>VAC</v>
          </cell>
          <cell r="F1647" t="str">
            <v>ACUMULACION MENSUAL</v>
          </cell>
          <cell r="H1647">
            <v>80000</v>
          </cell>
          <cell r="I1647">
            <v>-1124040</v>
          </cell>
        </row>
        <row r="1648">
          <cell r="A1648">
            <v>1940</v>
          </cell>
          <cell r="C1648">
            <v>38411</v>
          </cell>
          <cell r="D1648" t="str">
            <v>NM02</v>
          </cell>
          <cell r="F1648" t="str">
            <v>ACUMULACION MENSUAL</v>
          </cell>
          <cell r="H1648">
            <v>75620.55</v>
          </cell>
          <cell r="I1648">
            <v>-1199660.55</v>
          </cell>
        </row>
        <row r="1649">
          <cell r="A1649">
            <v>1941</v>
          </cell>
          <cell r="F1649" t="str">
            <v>TOTAL FEBRERO      ---------------&gt;</v>
          </cell>
          <cell r="G1649">
            <v>0</v>
          </cell>
          <cell r="H1649">
            <v>155620.54999999999</v>
          </cell>
          <cell r="I1649">
            <v>-1199660.55</v>
          </cell>
        </row>
        <row r="1650">
          <cell r="A1650">
            <v>1942</v>
          </cell>
        </row>
        <row r="1651">
          <cell r="A1651">
            <v>1943</v>
          </cell>
          <cell r="C1651">
            <v>38442</v>
          </cell>
          <cell r="D1651" t="str">
            <v>NM03</v>
          </cell>
          <cell r="E1651" t="str">
            <v>VAC</v>
          </cell>
          <cell r="F1651" t="str">
            <v>ACUMULACION MENSUAL</v>
          </cell>
          <cell r="H1651">
            <v>105388</v>
          </cell>
          <cell r="I1651">
            <v>-1305048.55</v>
          </cell>
        </row>
        <row r="1652">
          <cell r="A1652">
            <v>1944</v>
          </cell>
          <cell r="F1652" t="str">
            <v>TOTAL MARZO        ---------------&gt;</v>
          </cell>
          <cell r="G1652">
            <v>0</v>
          </cell>
          <cell r="H1652">
            <v>105388</v>
          </cell>
          <cell r="I1652">
            <v>-1305048.55</v>
          </cell>
        </row>
        <row r="1653">
          <cell r="A1653">
            <v>1945</v>
          </cell>
        </row>
        <row r="1654">
          <cell r="A1654">
            <v>1946</v>
          </cell>
          <cell r="C1654">
            <v>38472</v>
          </cell>
          <cell r="D1654" t="str">
            <v>NM04</v>
          </cell>
          <cell r="E1654" t="str">
            <v>VAC</v>
          </cell>
          <cell r="F1654" t="str">
            <v>ACUMULACION MENSUAL</v>
          </cell>
          <cell r="H1654">
            <v>105388</v>
          </cell>
          <cell r="I1654">
            <v>-1410436.55</v>
          </cell>
        </row>
        <row r="1655">
          <cell r="A1655">
            <v>1947</v>
          </cell>
          <cell r="F1655" t="str">
            <v>TOTAL ABRIL        ---------------&gt;</v>
          </cell>
          <cell r="G1655">
            <v>0</v>
          </cell>
          <cell r="H1655">
            <v>105388</v>
          </cell>
          <cell r="I1655">
            <v>-1410436.55</v>
          </cell>
        </row>
        <row r="1656">
          <cell r="A1656">
            <v>1948</v>
          </cell>
        </row>
        <row r="1657">
          <cell r="A1657">
            <v>1949</v>
          </cell>
          <cell r="C1657">
            <v>38533</v>
          </cell>
          <cell r="D1657" t="str">
            <v>AJ01</v>
          </cell>
          <cell r="F1657" t="str">
            <v>L.PIRELA LIQUIDACION</v>
          </cell>
          <cell r="G1657">
            <v>4620000</v>
          </cell>
          <cell r="I1657">
            <v>3209563.45</v>
          </cell>
        </row>
        <row r="1658">
          <cell r="A1658">
            <v>1950</v>
          </cell>
          <cell r="C1658">
            <v>38533</v>
          </cell>
          <cell r="D1658" t="str">
            <v>NM06</v>
          </cell>
          <cell r="E1658" t="str">
            <v>BONVAC</v>
          </cell>
          <cell r="F1658" t="str">
            <v>ACUMULACION MENSUAL</v>
          </cell>
          <cell r="H1658">
            <v>899563.45</v>
          </cell>
          <cell r="I1658">
            <v>2310000</v>
          </cell>
        </row>
        <row r="1659">
          <cell r="A1659">
            <v>1951</v>
          </cell>
          <cell r="F1659" t="str">
            <v>TOTAL JUNIO        ---------------&gt;</v>
          </cell>
          <cell r="G1659">
            <v>4620000</v>
          </cell>
          <cell r="H1659">
            <v>899563.45</v>
          </cell>
          <cell r="I1659">
            <v>2310000</v>
          </cell>
        </row>
        <row r="1660">
          <cell r="A1660">
            <v>1952</v>
          </cell>
        </row>
        <row r="1661">
          <cell r="A1661">
            <v>1953</v>
          </cell>
          <cell r="C1661">
            <v>38564</v>
          </cell>
          <cell r="D1661" t="str">
            <v>NM07</v>
          </cell>
          <cell r="E1661" t="str">
            <v>VAC</v>
          </cell>
          <cell r="F1661" t="str">
            <v>A.GUILLEN  VACACIONES</v>
          </cell>
          <cell r="G1661">
            <v>1603333.5</v>
          </cell>
          <cell r="I1661">
            <v>3913333.5</v>
          </cell>
        </row>
        <row r="1662">
          <cell r="A1662">
            <v>1954</v>
          </cell>
          <cell r="C1662">
            <v>38564</v>
          </cell>
          <cell r="D1662" t="str">
            <v>I001</v>
          </cell>
          <cell r="E1662">
            <v>4602</v>
          </cell>
          <cell r="F1662" t="str">
            <v>B.BACLINI  BONO VACACIONAL</v>
          </cell>
          <cell r="G1662">
            <v>5040000</v>
          </cell>
          <cell r="I1662">
            <v>8953333.5</v>
          </cell>
        </row>
        <row r="1663">
          <cell r="A1663">
            <v>1955</v>
          </cell>
          <cell r="F1663" t="str">
            <v>TOTAL JULIO        ---------------&gt;</v>
          </cell>
          <cell r="G1663">
            <v>6643333.5</v>
          </cell>
          <cell r="H1663">
            <v>0</v>
          </cell>
          <cell r="I1663">
            <v>8953333.5</v>
          </cell>
        </row>
        <row r="1664">
          <cell r="A1664">
            <v>1956</v>
          </cell>
        </row>
        <row r="1665">
          <cell r="A1665">
            <v>1957</v>
          </cell>
          <cell r="C1665" t="str">
            <v>BONO VACA</v>
          </cell>
          <cell r="D1665" t="str">
            <v>CIONAL</v>
          </cell>
          <cell r="F1665" t="str">
            <v>TOTAL AL 31/08/05 ----------------&gt;</v>
          </cell>
          <cell r="G1665">
            <v>11263333.5</v>
          </cell>
          <cell r="H1665">
            <v>1265960</v>
          </cell>
          <cell r="I1665">
            <v>8953333.5</v>
          </cell>
        </row>
        <row r="1666">
          <cell r="A1666">
            <v>1958</v>
          </cell>
        </row>
        <row r="1667">
          <cell r="A1667">
            <v>1959</v>
          </cell>
          <cell r="C1667" t="str">
            <v>CODIGO:2.</v>
          </cell>
          <cell r="D1667" t="str">
            <v>1.5.3102</v>
          </cell>
          <cell r="E1667" t="str">
            <v>.1020.06</v>
          </cell>
        </row>
        <row r="1668">
          <cell r="A1668">
            <v>1960</v>
          </cell>
          <cell r="C1668" t="str">
            <v>NOMBRE:AY</v>
          </cell>
          <cell r="D1668" t="str">
            <v>UDA VACA</v>
          </cell>
          <cell r="E1668" t="str">
            <v>CIONES</v>
          </cell>
        </row>
        <row r="1669">
          <cell r="A1669">
            <v>1961</v>
          </cell>
          <cell r="F1669" t="str">
            <v>TOTAL AL 31/12/04 ----------------&gt;</v>
          </cell>
          <cell r="I1669">
            <v>-16158732</v>
          </cell>
        </row>
        <row r="1670">
          <cell r="A1670">
            <v>1962</v>
          </cell>
          <cell r="C1670">
            <v>38411</v>
          </cell>
          <cell r="D1670" t="str">
            <v>NM02</v>
          </cell>
          <cell r="E1670" t="str">
            <v>BONVAC</v>
          </cell>
          <cell r="F1670" t="str">
            <v>ACUMULACION MENSUAL</v>
          </cell>
          <cell r="H1670">
            <v>120000</v>
          </cell>
          <cell r="I1670">
            <v>-16278732</v>
          </cell>
        </row>
        <row r="1671">
          <cell r="A1671">
            <v>1963</v>
          </cell>
          <cell r="C1671">
            <v>38411</v>
          </cell>
          <cell r="D1671" t="str">
            <v>NM02</v>
          </cell>
          <cell r="E1671" t="str">
            <v>BONVAC</v>
          </cell>
          <cell r="F1671" t="str">
            <v>ACUMULACION MENSUAL</v>
          </cell>
          <cell r="H1671">
            <v>1026690.77</v>
          </cell>
          <cell r="I1671">
            <v>-17305422.77</v>
          </cell>
        </row>
        <row r="1672">
          <cell r="A1672">
            <v>1964</v>
          </cell>
          <cell r="F1672" t="str">
            <v>TOTAL FEBRERO      ---------------&gt;</v>
          </cell>
          <cell r="G1672">
            <v>0</v>
          </cell>
          <cell r="H1672">
            <v>1146690.77</v>
          </cell>
          <cell r="I1672">
            <v>-17305422.77</v>
          </cell>
        </row>
        <row r="1673">
          <cell r="A1673">
            <v>1974</v>
          </cell>
        </row>
        <row r="1674">
          <cell r="A1674">
            <v>1975</v>
          </cell>
          <cell r="C1674">
            <v>38442</v>
          </cell>
          <cell r="D1674" t="str">
            <v>NM03</v>
          </cell>
          <cell r="E1674" t="str">
            <v>BONVAC</v>
          </cell>
          <cell r="F1674" t="str">
            <v>ACUMULACION MENSUAL</v>
          </cell>
          <cell r="H1674">
            <v>459091</v>
          </cell>
          <cell r="I1674">
            <v>-17764513.77</v>
          </cell>
        </row>
        <row r="1675">
          <cell r="A1675">
            <v>1976</v>
          </cell>
          <cell r="C1675">
            <v>38442</v>
          </cell>
          <cell r="D1675" t="str">
            <v>NM03</v>
          </cell>
          <cell r="E1675" t="str">
            <v>BONVAC</v>
          </cell>
          <cell r="F1675" t="str">
            <v>ACUMULACION MENSUAL</v>
          </cell>
          <cell r="H1675">
            <v>10312302</v>
          </cell>
          <cell r="I1675">
            <v>-28076815.77</v>
          </cell>
        </row>
        <row r="1676">
          <cell r="A1676">
            <v>1977</v>
          </cell>
          <cell r="F1676" t="str">
            <v>TOTAL MARZO        ---------------&gt;</v>
          </cell>
          <cell r="G1676">
            <v>0</v>
          </cell>
          <cell r="H1676">
            <v>10771393</v>
          </cell>
          <cell r="I1676">
            <v>-28076815.77</v>
          </cell>
        </row>
        <row r="1677">
          <cell r="A1677">
            <v>1978</v>
          </cell>
        </row>
        <row r="1678">
          <cell r="A1678">
            <v>1979</v>
          </cell>
          <cell r="C1678">
            <v>38472</v>
          </cell>
          <cell r="D1678" t="str">
            <v>NM04</v>
          </cell>
          <cell r="E1678" t="str">
            <v>BONVAC</v>
          </cell>
          <cell r="F1678" t="str">
            <v>ACUMULACION MENSUAL</v>
          </cell>
          <cell r="H1678">
            <v>459091</v>
          </cell>
          <cell r="I1678">
            <v>-28535906.77</v>
          </cell>
        </row>
        <row r="1679">
          <cell r="A1679">
            <v>1980</v>
          </cell>
          <cell r="C1679">
            <v>38472</v>
          </cell>
          <cell r="D1679" t="str">
            <v>NM04</v>
          </cell>
          <cell r="E1679" t="str">
            <v>BONVAC</v>
          </cell>
          <cell r="F1679" t="str">
            <v>ACUMULACION MENSUAL</v>
          </cell>
          <cell r="H1679">
            <v>10312302</v>
          </cell>
          <cell r="I1679">
            <v>-38848208.770000003</v>
          </cell>
        </row>
        <row r="1680">
          <cell r="A1680">
            <v>1981</v>
          </cell>
          <cell r="F1680" t="str">
            <v>TOTAL ABRIL        ---------------&gt;</v>
          </cell>
          <cell r="G1680">
            <v>0</v>
          </cell>
          <cell r="H1680">
            <v>10771393</v>
          </cell>
          <cell r="I1680">
            <v>-38848208.770000003</v>
          </cell>
        </row>
        <row r="1681">
          <cell r="A1681">
            <v>1982</v>
          </cell>
        </row>
        <row r="1682">
          <cell r="A1682">
            <v>1983</v>
          </cell>
          <cell r="C1682">
            <v>38503</v>
          </cell>
          <cell r="D1682" t="str">
            <v>NM05</v>
          </cell>
          <cell r="E1682" t="str">
            <v>BONVAC</v>
          </cell>
          <cell r="F1682" t="str">
            <v>ACUMULACION MENSUAL</v>
          </cell>
          <cell r="H1682">
            <v>2162424</v>
          </cell>
          <cell r="I1682">
            <v>-41010632.770000003</v>
          </cell>
        </row>
        <row r="1683">
          <cell r="A1683">
            <v>1984</v>
          </cell>
          <cell r="F1683" t="str">
            <v>TOTAL MAYO         ---------------&gt;</v>
          </cell>
          <cell r="G1683">
            <v>0</v>
          </cell>
          <cell r="H1683">
            <v>2162424</v>
          </cell>
          <cell r="I1683">
            <v>-41010632.770000003</v>
          </cell>
        </row>
        <row r="1684">
          <cell r="A1684">
            <v>1985</v>
          </cell>
        </row>
        <row r="1685">
          <cell r="A1685">
            <v>1986</v>
          </cell>
          <cell r="C1685">
            <v>38533</v>
          </cell>
          <cell r="D1685" t="str">
            <v>NM06</v>
          </cell>
          <cell r="E1685" t="str">
            <v>BONVAC</v>
          </cell>
          <cell r="F1685" t="str">
            <v>ACUMULACION MENSUAL</v>
          </cell>
          <cell r="G1685">
            <v>17073518.77</v>
          </cell>
          <cell r="I1685">
            <v>-23937114</v>
          </cell>
        </row>
        <row r="1686">
          <cell r="A1686">
            <v>1987</v>
          </cell>
          <cell r="F1686" t="str">
            <v>TOTAL JUNIO        ---------------&gt;</v>
          </cell>
          <cell r="G1686">
            <v>17073518.77</v>
          </cell>
          <cell r="H1686">
            <v>0</v>
          </cell>
          <cell r="I1686">
            <v>-23937114</v>
          </cell>
        </row>
        <row r="1687">
          <cell r="A1687">
            <v>1988</v>
          </cell>
        </row>
        <row r="1688">
          <cell r="A1688">
            <v>1989</v>
          </cell>
          <cell r="C1688">
            <v>38564</v>
          </cell>
          <cell r="D1688" t="str">
            <v>NM07</v>
          </cell>
          <cell r="E1688" t="str">
            <v>BONVAC</v>
          </cell>
          <cell r="F1688" t="str">
            <v>ACUMULACION MENSUAL</v>
          </cell>
          <cell r="H1688">
            <v>2104084</v>
          </cell>
          <cell r="I1688">
            <v>-26041198</v>
          </cell>
        </row>
        <row r="1689">
          <cell r="A1689">
            <v>1990</v>
          </cell>
          <cell r="F1689" t="str">
            <v>TOTAL JULIO        ---------------&gt;</v>
          </cell>
          <cell r="G1689">
            <v>0</v>
          </cell>
          <cell r="H1689">
            <v>2104084</v>
          </cell>
          <cell r="I1689">
            <v>-26041198</v>
          </cell>
        </row>
        <row r="1690">
          <cell r="A1690">
            <v>1991</v>
          </cell>
        </row>
        <row r="1691">
          <cell r="A1691">
            <v>1992</v>
          </cell>
          <cell r="C1691">
            <v>38595</v>
          </cell>
          <cell r="D1691" t="str">
            <v>NM08</v>
          </cell>
          <cell r="E1691" t="str">
            <v>BONVAC</v>
          </cell>
          <cell r="F1691" t="str">
            <v>ACUMULACION MENSUAL</v>
          </cell>
          <cell r="H1691">
            <v>4278209</v>
          </cell>
          <cell r="I1691">
            <v>-30319407</v>
          </cell>
        </row>
        <row r="1692">
          <cell r="A1692">
            <v>1993</v>
          </cell>
          <cell r="F1692" t="str">
            <v>TOTAL AGOSTO       ---------------&gt;</v>
          </cell>
          <cell r="G1692">
            <v>0</v>
          </cell>
          <cell r="H1692">
            <v>4278209</v>
          </cell>
          <cell r="I1692">
            <v>-30319407</v>
          </cell>
        </row>
        <row r="1693">
          <cell r="A1693">
            <v>1994</v>
          </cell>
        </row>
        <row r="1694">
          <cell r="A1694">
            <v>1995</v>
          </cell>
          <cell r="C1694" t="str">
            <v>AYUDA VAC</v>
          </cell>
          <cell r="D1694" t="str">
            <v>ACIONES</v>
          </cell>
          <cell r="F1694" t="str">
            <v>TOTAL AL 31/08/05 ----------------&gt;</v>
          </cell>
          <cell r="G1694">
            <v>17073518.77</v>
          </cell>
          <cell r="H1694">
            <v>31234193.77</v>
          </cell>
          <cell r="I1694">
            <v>-30319407</v>
          </cell>
        </row>
        <row r="1695">
          <cell r="A1695">
            <v>1996</v>
          </cell>
        </row>
        <row r="1696">
          <cell r="A1696">
            <v>1997</v>
          </cell>
          <cell r="C1696" t="str">
            <v>CODIGO:2.</v>
          </cell>
          <cell r="D1696" t="str">
            <v>1.5.3102</v>
          </cell>
          <cell r="E1696" t="str">
            <v>.1020.09</v>
          </cell>
        </row>
        <row r="1697">
          <cell r="A1697">
            <v>1998</v>
          </cell>
          <cell r="C1697" t="str">
            <v>NOMBRE:VA</v>
          </cell>
          <cell r="D1697" t="str">
            <v>RIOS</v>
          </cell>
        </row>
        <row r="1698">
          <cell r="A1698">
            <v>1999</v>
          </cell>
          <cell r="F1698" t="str">
            <v>TOTAL AL 31/12/04 ----------------&gt;</v>
          </cell>
          <cell r="I1698">
            <v>-23501876.329999998</v>
          </cell>
        </row>
        <row r="1699">
          <cell r="A1699">
            <v>2000</v>
          </cell>
          <cell r="C1699">
            <v>38383</v>
          </cell>
          <cell r="D1699" t="str">
            <v>CP01</v>
          </cell>
          <cell r="E1699" t="str">
            <v>EST ENE</v>
          </cell>
          <cell r="F1699" t="str">
            <v>O.SIERRALTA</v>
          </cell>
          <cell r="H1699">
            <v>1920000</v>
          </cell>
          <cell r="I1699">
            <v>-25421876.329999998</v>
          </cell>
        </row>
        <row r="1700">
          <cell r="A1700">
            <v>2001</v>
          </cell>
          <cell r="C1700">
            <v>38383</v>
          </cell>
          <cell r="D1700" t="str">
            <v>CP01</v>
          </cell>
          <cell r="E1700" t="str">
            <v>EST ENE</v>
          </cell>
          <cell r="F1700" t="str">
            <v>O.SIERRALTA</v>
          </cell>
          <cell r="H1700">
            <v>480769</v>
          </cell>
          <cell r="I1700">
            <v>-25902645.329999998</v>
          </cell>
        </row>
        <row r="1701">
          <cell r="A1701">
            <v>2002</v>
          </cell>
          <cell r="C1701">
            <v>38383</v>
          </cell>
          <cell r="D1701" t="str">
            <v>CP01</v>
          </cell>
          <cell r="E1701" t="str">
            <v>ENE</v>
          </cell>
          <cell r="F1701" t="str">
            <v>JORGE ABUIN $195</v>
          </cell>
          <cell r="H1701">
            <v>1756800</v>
          </cell>
          <cell r="I1701">
            <v>-27659445.329999998</v>
          </cell>
        </row>
        <row r="1702">
          <cell r="A1702">
            <v>2003</v>
          </cell>
          <cell r="C1702">
            <v>38383</v>
          </cell>
          <cell r="D1702" t="str">
            <v>I001</v>
          </cell>
          <cell r="E1702">
            <v>3710</v>
          </cell>
          <cell r="F1702" t="str">
            <v>O.SIERRALTA DIC/04</v>
          </cell>
          <cell r="G1702">
            <v>1920000</v>
          </cell>
          <cell r="I1702">
            <v>-25739445.329999998</v>
          </cell>
        </row>
        <row r="1703">
          <cell r="A1703">
            <v>2004</v>
          </cell>
          <cell r="C1703">
            <v>38383</v>
          </cell>
          <cell r="D1703" t="str">
            <v>I001</v>
          </cell>
          <cell r="E1703">
            <v>3711</v>
          </cell>
          <cell r="F1703" t="str">
            <v>TELCEL, C.A.      FC  2683170</v>
          </cell>
          <cell r="G1703">
            <v>1221591.27</v>
          </cell>
          <cell r="I1703">
            <v>-24517854.059999999</v>
          </cell>
        </row>
        <row r="1704">
          <cell r="A1704">
            <v>2005</v>
          </cell>
          <cell r="C1704">
            <v>38383</v>
          </cell>
          <cell r="D1704" t="str">
            <v>I001</v>
          </cell>
          <cell r="E1704">
            <v>3712</v>
          </cell>
          <cell r="F1704" t="str">
            <v>TELCEL, C.A.      FC  2768737</v>
          </cell>
          <cell r="G1704">
            <v>554191.1</v>
          </cell>
          <cell r="I1704">
            <v>-23963662.960000001</v>
          </cell>
        </row>
        <row r="1705">
          <cell r="A1705">
            <v>2006</v>
          </cell>
          <cell r="C1705">
            <v>38383</v>
          </cell>
          <cell r="D1705" t="str">
            <v>I001</v>
          </cell>
          <cell r="E1705">
            <v>3713</v>
          </cell>
          <cell r="F1705" t="str">
            <v>REST.EL CAMARON   FC    17675</v>
          </cell>
          <cell r="G1705">
            <v>336595</v>
          </cell>
          <cell r="I1705">
            <v>-23627067.960000001</v>
          </cell>
        </row>
        <row r="1706">
          <cell r="A1706">
            <v>2007</v>
          </cell>
          <cell r="C1706">
            <v>38383</v>
          </cell>
          <cell r="D1706" t="str">
            <v>I001</v>
          </cell>
          <cell r="E1706">
            <v>3714</v>
          </cell>
          <cell r="F1706" t="str">
            <v>MARIO GARCIA      FC       33</v>
          </cell>
          <cell r="G1706">
            <v>239106.51</v>
          </cell>
          <cell r="I1706">
            <v>-23387961.449999999</v>
          </cell>
        </row>
        <row r="1707">
          <cell r="A1707">
            <v>2008</v>
          </cell>
          <cell r="C1707">
            <v>38383</v>
          </cell>
          <cell r="D1707" t="str">
            <v>I001</v>
          </cell>
          <cell r="E1707">
            <v>3715</v>
          </cell>
          <cell r="F1707" t="str">
            <v>EDIT. ANTORCHA</v>
          </cell>
          <cell r="G1707">
            <v>57500</v>
          </cell>
          <cell r="I1707">
            <v>-23330461.449999999</v>
          </cell>
        </row>
        <row r="1708">
          <cell r="A1708">
            <v>2009</v>
          </cell>
          <cell r="C1708">
            <v>38383</v>
          </cell>
          <cell r="D1708" t="str">
            <v>I001</v>
          </cell>
          <cell r="E1708">
            <v>3715</v>
          </cell>
          <cell r="F1708" t="str">
            <v>EDIT. ANTORCHA</v>
          </cell>
          <cell r="G1708">
            <v>57500</v>
          </cell>
          <cell r="I1708">
            <v>-23272961.449999999</v>
          </cell>
        </row>
        <row r="1709">
          <cell r="A1709">
            <v>2010</v>
          </cell>
          <cell r="C1709">
            <v>38383</v>
          </cell>
          <cell r="D1709" t="str">
            <v>I001</v>
          </cell>
          <cell r="E1709">
            <v>3717</v>
          </cell>
          <cell r="F1709" t="str">
            <v>EURBUILDING INT   FC    24071</v>
          </cell>
          <cell r="G1709">
            <v>340956.4</v>
          </cell>
          <cell r="I1709">
            <v>-22932005.050000001</v>
          </cell>
        </row>
        <row r="1710">
          <cell r="A1710">
            <v>2011</v>
          </cell>
          <cell r="C1710">
            <v>38383</v>
          </cell>
          <cell r="D1710" t="str">
            <v>I001</v>
          </cell>
          <cell r="E1710">
            <v>3736</v>
          </cell>
          <cell r="F1710" t="str">
            <v>EST.LA CONFIANZA</v>
          </cell>
          <cell r="G1710">
            <v>51369.8</v>
          </cell>
          <cell r="I1710">
            <v>-22880635.25</v>
          </cell>
        </row>
        <row r="1711">
          <cell r="A1711">
            <v>2012</v>
          </cell>
          <cell r="C1711">
            <v>38383</v>
          </cell>
          <cell r="D1711" t="str">
            <v>I001</v>
          </cell>
          <cell r="E1711">
            <v>3738</v>
          </cell>
          <cell r="F1711" t="str">
            <v>ELITE MOTORS      FC     9640</v>
          </cell>
          <cell r="G1711">
            <v>705217.38</v>
          </cell>
          <cell r="I1711">
            <v>-22175417.870000001</v>
          </cell>
        </row>
        <row r="1712">
          <cell r="A1712">
            <v>2013</v>
          </cell>
          <cell r="C1712">
            <v>38383</v>
          </cell>
          <cell r="D1712" t="str">
            <v>I001</v>
          </cell>
          <cell r="E1712">
            <v>3740</v>
          </cell>
          <cell r="F1712" t="str">
            <v>REST.LOS ABUELOS</v>
          </cell>
          <cell r="G1712">
            <v>376000</v>
          </cell>
          <cell r="I1712">
            <v>-21799417.870000001</v>
          </cell>
        </row>
        <row r="1713">
          <cell r="A1713">
            <v>2014</v>
          </cell>
          <cell r="C1713">
            <v>38383</v>
          </cell>
          <cell r="D1713" t="str">
            <v>I001</v>
          </cell>
          <cell r="E1713">
            <v>3774</v>
          </cell>
          <cell r="F1713" t="str">
            <v>HOTEL CEL           FC  31314</v>
          </cell>
          <cell r="G1713">
            <v>75400</v>
          </cell>
          <cell r="I1713">
            <v>-21724017.870000001</v>
          </cell>
        </row>
        <row r="1714">
          <cell r="A1714">
            <v>2015</v>
          </cell>
          <cell r="C1714">
            <v>38383</v>
          </cell>
          <cell r="D1714" t="str">
            <v>I001</v>
          </cell>
          <cell r="E1714">
            <v>3775</v>
          </cell>
          <cell r="F1714" t="str">
            <v>HOTEL CEL           FC  31278</v>
          </cell>
          <cell r="G1714">
            <v>656420.87</v>
          </cell>
          <cell r="I1714">
            <v>-21067597</v>
          </cell>
        </row>
        <row r="1715">
          <cell r="A1715">
            <v>2016</v>
          </cell>
          <cell r="C1715">
            <v>38383</v>
          </cell>
          <cell r="D1715" t="str">
            <v>I001</v>
          </cell>
          <cell r="E1715">
            <v>3792</v>
          </cell>
          <cell r="F1715" t="str">
            <v>FCO. ESCOBAR TRAILER MTO</v>
          </cell>
          <cell r="G1715">
            <v>600000</v>
          </cell>
          <cell r="I1715">
            <v>-20467597</v>
          </cell>
        </row>
        <row r="1716">
          <cell r="A1716">
            <v>2017</v>
          </cell>
          <cell r="F1716" t="str">
            <v>TOTAL ENERO        ---------------&gt;</v>
          </cell>
          <cell r="G1716">
            <v>7191848.3300000001</v>
          </cell>
          <cell r="H1716">
            <v>4157569</v>
          </cell>
          <cell r="I1716">
            <v>-20467597</v>
          </cell>
        </row>
        <row r="1717">
          <cell r="A1717">
            <v>2018</v>
          </cell>
        </row>
        <row r="1718">
          <cell r="A1718">
            <v>2019</v>
          </cell>
          <cell r="C1718">
            <v>38411</v>
          </cell>
          <cell r="D1718" t="str">
            <v>CP02</v>
          </cell>
          <cell r="E1718" t="str">
            <v>EST FEB</v>
          </cell>
          <cell r="F1718" t="str">
            <v>O.SIERRALTA</v>
          </cell>
          <cell r="H1718">
            <v>1920000</v>
          </cell>
          <cell r="I1718">
            <v>-22387597</v>
          </cell>
        </row>
        <row r="1719">
          <cell r="A1719">
            <v>2020</v>
          </cell>
          <cell r="C1719">
            <v>38411</v>
          </cell>
          <cell r="D1719" t="str">
            <v>CP02</v>
          </cell>
          <cell r="E1719" t="str">
            <v>EST FEB</v>
          </cell>
          <cell r="F1719" t="str">
            <v>O.SIERRALTA</v>
          </cell>
          <cell r="H1719">
            <v>480769</v>
          </cell>
          <cell r="I1719">
            <v>-22868366</v>
          </cell>
        </row>
        <row r="1720">
          <cell r="A1720">
            <v>2021</v>
          </cell>
          <cell r="C1720">
            <v>38411</v>
          </cell>
          <cell r="D1720" t="str">
            <v>CP02</v>
          </cell>
          <cell r="E1720" t="str">
            <v>ENE</v>
          </cell>
          <cell r="F1720" t="str">
            <v>JORGE ABUIN $195</v>
          </cell>
          <cell r="H1720">
            <v>1756800</v>
          </cell>
          <cell r="I1720">
            <v>-24625166</v>
          </cell>
        </row>
        <row r="1721">
          <cell r="A1721">
            <v>2022</v>
          </cell>
          <cell r="C1721">
            <v>38411</v>
          </cell>
          <cell r="D1721" t="str">
            <v>I001</v>
          </cell>
          <cell r="E1721">
            <v>3795</v>
          </cell>
          <cell r="F1721" t="str">
            <v>O.SIERRALTA ENE/05</v>
          </cell>
          <cell r="G1721">
            <v>1920000</v>
          </cell>
          <cell r="I1721">
            <v>-22705166</v>
          </cell>
        </row>
        <row r="1722">
          <cell r="A1722">
            <v>2032</v>
          </cell>
          <cell r="F1722" t="str">
            <v>TOTAL FEBRERO      ---------------&gt;</v>
          </cell>
          <cell r="G1722">
            <v>1920000</v>
          </cell>
          <cell r="H1722">
            <v>4157569</v>
          </cell>
          <cell r="I1722">
            <v>-22705166</v>
          </cell>
        </row>
        <row r="1723">
          <cell r="A1723">
            <v>2033</v>
          </cell>
        </row>
        <row r="1724">
          <cell r="A1724">
            <v>2034</v>
          </cell>
          <cell r="C1724">
            <v>38442</v>
          </cell>
          <cell r="D1724" t="str">
            <v>CP01</v>
          </cell>
          <cell r="E1724" t="str">
            <v>EST MAR</v>
          </cell>
          <cell r="F1724" t="str">
            <v>O.SIERRALTA</v>
          </cell>
          <cell r="H1724">
            <v>2150000</v>
          </cell>
          <cell r="I1724">
            <v>-24855166</v>
          </cell>
        </row>
        <row r="1725">
          <cell r="A1725">
            <v>2035</v>
          </cell>
          <cell r="C1725">
            <v>38442</v>
          </cell>
          <cell r="D1725" t="str">
            <v>CP01</v>
          </cell>
          <cell r="E1725" t="str">
            <v>EST MAR</v>
          </cell>
          <cell r="F1725" t="str">
            <v>O.SIERRALTA</v>
          </cell>
          <cell r="H1725">
            <v>537500</v>
          </cell>
          <cell r="I1725">
            <v>-25392666</v>
          </cell>
        </row>
        <row r="1726">
          <cell r="A1726">
            <v>2036</v>
          </cell>
          <cell r="C1726">
            <v>38442</v>
          </cell>
          <cell r="D1726" t="str">
            <v>CP01</v>
          </cell>
          <cell r="E1726" t="str">
            <v>MAR</v>
          </cell>
          <cell r="F1726" t="str">
            <v>JORGE ABUIN $914</v>
          </cell>
          <cell r="H1726">
            <v>1965100</v>
          </cell>
          <cell r="I1726">
            <v>-27357766</v>
          </cell>
        </row>
        <row r="1727">
          <cell r="A1727">
            <v>2037</v>
          </cell>
          <cell r="C1727">
            <v>38442</v>
          </cell>
          <cell r="D1727" t="str">
            <v>CP01</v>
          </cell>
          <cell r="F1727" t="str">
            <v>AJUSTE DE 1920 2150</v>
          </cell>
          <cell r="H1727">
            <v>2460634</v>
          </cell>
          <cell r="I1727">
            <v>-29818400</v>
          </cell>
        </row>
        <row r="1728">
          <cell r="A1728">
            <v>2038</v>
          </cell>
          <cell r="C1728">
            <v>38442</v>
          </cell>
          <cell r="D1728" t="str">
            <v>I001</v>
          </cell>
          <cell r="E1728">
            <v>7277</v>
          </cell>
          <cell r="F1728" t="str">
            <v>O.SIERRLTA        FC-214</v>
          </cell>
          <cell r="G1728">
            <v>1920000</v>
          </cell>
          <cell r="I1728">
            <v>-27898400</v>
          </cell>
        </row>
        <row r="1729">
          <cell r="A1729">
            <v>2039</v>
          </cell>
          <cell r="F1729" t="str">
            <v>TOTAL MARZO        ---------------&gt;</v>
          </cell>
          <cell r="G1729">
            <v>1920000</v>
          </cell>
          <cell r="H1729">
            <v>7113234</v>
          </cell>
          <cell r="I1729">
            <v>-27898400</v>
          </cell>
        </row>
        <row r="1730">
          <cell r="A1730">
            <v>2040</v>
          </cell>
        </row>
        <row r="1731">
          <cell r="A1731">
            <v>2041</v>
          </cell>
          <cell r="C1731">
            <v>38472</v>
          </cell>
          <cell r="D1731" t="str">
            <v>CP02</v>
          </cell>
          <cell r="E1731" t="str">
            <v>EST ABR</v>
          </cell>
          <cell r="F1731" t="str">
            <v>O.SIERRALTA</v>
          </cell>
          <cell r="H1731">
            <v>2150000</v>
          </cell>
          <cell r="I1731">
            <v>-30048400</v>
          </cell>
        </row>
        <row r="1732">
          <cell r="A1732">
            <v>2042</v>
          </cell>
          <cell r="C1732">
            <v>38472</v>
          </cell>
          <cell r="D1732" t="str">
            <v>CP02</v>
          </cell>
          <cell r="E1732" t="str">
            <v>EST ABR</v>
          </cell>
          <cell r="F1732" t="str">
            <v>O.SIERRALTA</v>
          </cell>
          <cell r="H1732">
            <v>537500</v>
          </cell>
          <cell r="I1732">
            <v>-30585900</v>
          </cell>
        </row>
        <row r="1733">
          <cell r="A1733">
            <v>2043</v>
          </cell>
          <cell r="C1733">
            <v>38472</v>
          </cell>
          <cell r="D1733" t="str">
            <v>CP02</v>
          </cell>
          <cell r="E1733" t="str">
            <v>ABR</v>
          </cell>
          <cell r="F1733" t="str">
            <v>JORGE ABUIN $914</v>
          </cell>
          <cell r="H1733">
            <v>1965100</v>
          </cell>
          <cell r="I1733">
            <v>-32551000</v>
          </cell>
        </row>
        <row r="1734">
          <cell r="A1734">
            <v>2044</v>
          </cell>
          <cell r="C1734">
            <v>38472</v>
          </cell>
          <cell r="D1734" t="str">
            <v>I001</v>
          </cell>
          <cell r="E1734">
            <v>2542</v>
          </cell>
          <cell r="F1734" t="str">
            <v>O.SIERRLTA        FC-</v>
          </cell>
          <cell r="G1734">
            <v>2150000</v>
          </cell>
          <cell r="I1734">
            <v>-30401000</v>
          </cell>
        </row>
        <row r="1735">
          <cell r="A1735">
            <v>2045</v>
          </cell>
          <cell r="F1735" t="str">
            <v>TOTAL ABRIL        ---------------&gt;</v>
          </cell>
          <cell r="G1735">
            <v>2150000</v>
          </cell>
          <cell r="H1735">
            <v>4652600</v>
          </cell>
          <cell r="I1735">
            <v>-30401000</v>
          </cell>
        </row>
        <row r="1736">
          <cell r="A1736">
            <v>2046</v>
          </cell>
        </row>
        <row r="1737">
          <cell r="A1737">
            <v>2047</v>
          </cell>
          <cell r="C1737">
            <v>38503</v>
          </cell>
          <cell r="D1737" t="str">
            <v>CP05</v>
          </cell>
          <cell r="E1737" t="str">
            <v>EST MAY</v>
          </cell>
          <cell r="F1737" t="str">
            <v>O.SIERRALTA</v>
          </cell>
          <cell r="H1737">
            <v>2150000</v>
          </cell>
          <cell r="I1737">
            <v>-32551000</v>
          </cell>
        </row>
        <row r="1738">
          <cell r="A1738">
            <v>2048</v>
          </cell>
          <cell r="C1738">
            <v>38503</v>
          </cell>
          <cell r="D1738" t="str">
            <v>CP05</v>
          </cell>
          <cell r="E1738" t="str">
            <v>EST MAY</v>
          </cell>
          <cell r="F1738" t="str">
            <v>O.SIERRALTA</v>
          </cell>
          <cell r="H1738">
            <v>537500</v>
          </cell>
          <cell r="I1738">
            <v>-33088500</v>
          </cell>
        </row>
        <row r="1739">
          <cell r="A1739">
            <v>2049</v>
          </cell>
          <cell r="C1739">
            <v>38503</v>
          </cell>
          <cell r="D1739" t="str">
            <v>CP05</v>
          </cell>
          <cell r="E1739" t="str">
            <v>MAY</v>
          </cell>
          <cell r="F1739" t="str">
            <v>JORGE ABUIN $914</v>
          </cell>
          <cell r="H1739">
            <v>1965100</v>
          </cell>
          <cell r="I1739">
            <v>-35053600</v>
          </cell>
        </row>
        <row r="1740">
          <cell r="A1740">
            <v>2050</v>
          </cell>
          <cell r="C1740">
            <v>38503</v>
          </cell>
          <cell r="D1740" t="str">
            <v>CP05</v>
          </cell>
          <cell r="E1740" t="str">
            <v>EST MAY</v>
          </cell>
          <cell r="F1740" t="str">
            <v>O.SIERRALTA GASTOS</v>
          </cell>
          <cell r="H1740">
            <v>191020</v>
          </cell>
          <cell r="I1740">
            <v>-35244620</v>
          </cell>
        </row>
        <row r="1741">
          <cell r="A1741">
            <v>2051</v>
          </cell>
          <cell r="C1741">
            <v>38503</v>
          </cell>
          <cell r="D1741" t="str">
            <v>I001</v>
          </cell>
          <cell r="E1741">
            <v>7076</v>
          </cell>
          <cell r="F1741" t="str">
            <v>O.SIERRLTA        FC-</v>
          </cell>
          <cell r="G1741">
            <v>2150000</v>
          </cell>
          <cell r="I1741">
            <v>-33094620</v>
          </cell>
        </row>
        <row r="1742">
          <cell r="A1742">
            <v>2052</v>
          </cell>
          <cell r="C1742">
            <v>38503</v>
          </cell>
          <cell r="D1742" t="str">
            <v>I001</v>
          </cell>
          <cell r="E1742">
            <v>4026</v>
          </cell>
          <cell r="F1742" t="str">
            <v>O.SIERRLTA        FC-</v>
          </cell>
          <cell r="G1742">
            <v>6450000</v>
          </cell>
          <cell r="I1742">
            <v>-26644620</v>
          </cell>
        </row>
        <row r="1743">
          <cell r="A1743">
            <v>2053</v>
          </cell>
          <cell r="F1743" t="str">
            <v>TOTAL MAYO         ---------------&gt;</v>
          </cell>
          <cell r="G1743">
            <v>8600000</v>
          </cell>
          <cell r="H1743">
            <v>4843620</v>
          </cell>
          <cell r="I1743">
            <v>-26644620</v>
          </cell>
        </row>
        <row r="1744">
          <cell r="A1744">
            <v>2054</v>
          </cell>
        </row>
        <row r="1745">
          <cell r="A1745">
            <v>2055</v>
          </cell>
          <cell r="C1745">
            <v>38533</v>
          </cell>
          <cell r="D1745" t="str">
            <v>CP06</v>
          </cell>
          <cell r="E1745" t="str">
            <v>EST JUN</v>
          </cell>
          <cell r="F1745" t="str">
            <v>O.SIERRALTA</v>
          </cell>
          <cell r="H1745">
            <v>2150000</v>
          </cell>
          <cell r="I1745">
            <v>-28794620</v>
          </cell>
        </row>
        <row r="1746">
          <cell r="A1746">
            <v>2056</v>
          </cell>
          <cell r="C1746">
            <v>38533</v>
          </cell>
          <cell r="D1746" t="str">
            <v>CP06</v>
          </cell>
          <cell r="E1746" t="str">
            <v>EST JUN</v>
          </cell>
          <cell r="F1746" t="str">
            <v>O.SIERRALTA</v>
          </cell>
          <cell r="H1746">
            <v>537500</v>
          </cell>
          <cell r="I1746">
            <v>-29332120</v>
          </cell>
        </row>
        <row r="1747">
          <cell r="A1747">
            <v>2057</v>
          </cell>
          <cell r="C1747">
            <v>38533</v>
          </cell>
          <cell r="D1747" t="str">
            <v>CP06</v>
          </cell>
          <cell r="E1747" t="str">
            <v>JUN</v>
          </cell>
          <cell r="F1747" t="str">
            <v>JORGE ABUIN $914</v>
          </cell>
          <cell r="H1747">
            <v>1965100</v>
          </cell>
          <cell r="I1747">
            <v>-31297220</v>
          </cell>
        </row>
        <row r="1748">
          <cell r="A1748">
            <v>2058</v>
          </cell>
          <cell r="C1748">
            <v>38533</v>
          </cell>
          <cell r="D1748" t="str">
            <v>CP06</v>
          </cell>
          <cell r="E1748" t="str">
            <v>EST JUN</v>
          </cell>
          <cell r="F1748" t="str">
            <v>O.SIERRALTA GASTOS</v>
          </cell>
          <cell r="H1748">
            <v>191020</v>
          </cell>
          <cell r="I1748">
            <v>-31488240</v>
          </cell>
        </row>
        <row r="1749">
          <cell r="A1749">
            <v>2059</v>
          </cell>
          <cell r="C1749">
            <v>38533</v>
          </cell>
          <cell r="D1749" t="str">
            <v>CP06</v>
          </cell>
          <cell r="E1749" t="str">
            <v>FC 2225</v>
          </cell>
          <cell r="F1749" t="str">
            <v>TRANSPORTE CAFRI</v>
          </cell>
          <cell r="H1749">
            <v>3160500</v>
          </cell>
          <cell r="I1749">
            <v>-34648740</v>
          </cell>
        </row>
        <row r="1750">
          <cell r="A1750">
            <v>2060</v>
          </cell>
          <cell r="C1750">
            <v>38533</v>
          </cell>
          <cell r="D1750" t="str">
            <v>CP06</v>
          </cell>
          <cell r="E1750" t="str">
            <v>FC 12691</v>
          </cell>
          <cell r="F1750" t="str">
            <v>PAPELERIA COPY 2000</v>
          </cell>
          <cell r="H1750">
            <v>173372</v>
          </cell>
          <cell r="I1750">
            <v>-34822112</v>
          </cell>
        </row>
        <row r="1751">
          <cell r="A1751">
            <v>2061</v>
          </cell>
          <cell r="C1751">
            <v>38533</v>
          </cell>
          <cell r="D1751" t="str">
            <v>CP06</v>
          </cell>
          <cell r="E1751" t="str">
            <v>FC VARIAS</v>
          </cell>
          <cell r="F1751" t="str">
            <v>DA FILO, C.A.</v>
          </cell>
          <cell r="H1751">
            <v>356307</v>
          </cell>
          <cell r="I1751">
            <v>-35178419</v>
          </cell>
        </row>
        <row r="1752">
          <cell r="A1752">
            <v>2062</v>
          </cell>
          <cell r="C1752">
            <v>38533</v>
          </cell>
          <cell r="D1752" t="str">
            <v>CP06</v>
          </cell>
          <cell r="E1752" t="str">
            <v>FC 4064</v>
          </cell>
          <cell r="F1752" t="str">
            <v>EST DE SERV LA CONFIANZA</v>
          </cell>
          <cell r="H1752">
            <v>16060</v>
          </cell>
          <cell r="I1752">
            <v>-35194479</v>
          </cell>
        </row>
        <row r="1753">
          <cell r="A1753">
            <v>2063</v>
          </cell>
          <cell r="C1753">
            <v>38533</v>
          </cell>
          <cell r="D1753" t="str">
            <v>CP06</v>
          </cell>
          <cell r="E1753" t="str">
            <v>FC 22040</v>
          </cell>
          <cell r="F1753" t="str">
            <v>GUANIPA TOOLS</v>
          </cell>
          <cell r="H1753">
            <v>19044</v>
          </cell>
          <cell r="I1753">
            <v>-35213523</v>
          </cell>
        </row>
        <row r="1754">
          <cell r="A1754">
            <v>2064</v>
          </cell>
          <cell r="C1754">
            <v>38533</v>
          </cell>
          <cell r="D1754" t="str">
            <v>I001</v>
          </cell>
          <cell r="E1754">
            <v>4043</v>
          </cell>
          <cell r="F1754" t="str">
            <v>O.SIERRLTA        FC-</v>
          </cell>
          <cell r="G1754">
            <v>2150000</v>
          </cell>
          <cell r="I1754">
            <v>-33063523</v>
          </cell>
        </row>
        <row r="1755">
          <cell r="A1755">
            <v>2065</v>
          </cell>
          <cell r="F1755" t="str">
            <v>TOTAL JUNIO        ---------------&gt;</v>
          </cell>
          <cell r="G1755">
            <v>2150000</v>
          </cell>
          <cell r="H1755">
            <v>8568903</v>
          </cell>
          <cell r="I1755">
            <v>-33063523</v>
          </cell>
        </row>
        <row r="1756">
          <cell r="A1756">
            <v>2066</v>
          </cell>
        </row>
        <row r="1757">
          <cell r="A1757">
            <v>2067</v>
          </cell>
          <cell r="C1757">
            <v>38564</v>
          </cell>
          <cell r="D1757" t="str">
            <v>CP07</v>
          </cell>
          <cell r="E1757" t="str">
            <v>EST JUL</v>
          </cell>
          <cell r="F1757" t="str">
            <v>O.SIERRALTA</v>
          </cell>
          <cell r="H1757">
            <v>2150000</v>
          </cell>
          <cell r="I1757">
            <v>-35213523</v>
          </cell>
        </row>
        <row r="1758">
          <cell r="A1758">
            <v>2068</v>
          </cell>
          <cell r="C1758">
            <v>38564</v>
          </cell>
          <cell r="D1758" t="str">
            <v>CP07</v>
          </cell>
          <cell r="E1758" t="str">
            <v>EST JUL</v>
          </cell>
          <cell r="F1758" t="str">
            <v>O.SIERRALTA</v>
          </cell>
          <cell r="H1758">
            <v>537500</v>
          </cell>
          <cell r="I1758">
            <v>-35751023</v>
          </cell>
        </row>
        <row r="1759">
          <cell r="A1759">
            <v>2069</v>
          </cell>
          <cell r="C1759">
            <v>38564</v>
          </cell>
          <cell r="D1759" t="str">
            <v>CP07</v>
          </cell>
          <cell r="E1759" t="str">
            <v>JUL</v>
          </cell>
          <cell r="F1759" t="str">
            <v>JORGE ABUIN $914</v>
          </cell>
          <cell r="H1759">
            <v>1965100</v>
          </cell>
          <cell r="I1759">
            <v>-37716123</v>
          </cell>
        </row>
        <row r="1760">
          <cell r="A1760">
            <v>2070</v>
          </cell>
          <cell r="C1760">
            <v>38564</v>
          </cell>
          <cell r="D1760" t="str">
            <v>CP07</v>
          </cell>
          <cell r="E1760" t="str">
            <v>EST JUL</v>
          </cell>
          <cell r="F1760" t="str">
            <v>O.SIERRALTA GASTOS</v>
          </cell>
          <cell r="H1760">
            <v>191020</v>
          </cell>
          <cell r="I1760">
            <v>-37907143</v>
          </cell>
        </row>
        <row r="1761">
          <cell r="A1761">
            <v>2071</v>
          </cell>
          <cell r="C1761">
            <v>38564</v>
          </cell>
          <cell r="D1761" t="str">
            <v>I001</v>
          </cell>
          <cell r="E1761">
            <v>4119</v>
          </cell>
          <cell r="F1761" t="str">
            <v>O.SIERRLTA        FC-</v>
          </cell>
          <cell r="G1761">
            <v>2150000</v>
          </cell>
          <cell r="I1761">
            <v>-35757143</v>
          </cell>
        </row>
        <row r="1762">
          <cell r="A1762">
            <v>2072</v>
          </cell>
          <cell r="C1762">
            <v>38564</v>
          </cell>
          <cell r="D1762" t="str">
            <v>I001</v>
          </cell>
          <cell r="E1762">
            <v>4552</v>
          </cell>
          <cell r="F1762" t="str">
            <v>TRANSP SERV CAFRI FC- 2225</v>
          </cell>
          <cell r="G1762">
            <v>3160500</v>
          </cell>
          <cell r="I1762">
            <v>-32596643</v>
          </cell>
        </row>
        <row r="1763">
          <cell r="A1763">
            <v>2073</v>
          </cell>
          <cell r="C1763">
            <v>38564</v>
          </cell>
          <cell r="D1763" t="str">
            <v>I001</v>
          </cell>
          <cell r="E1763">
            <v>4553</v>
          </cell>
          <cell r="F1763" t="str">
            <v>DA FILO,C.A.      FC/VARIAS</v>
          </cell>
          <cell r="G1763">
            <v>356307</v>
          </cell>
          <cell r="I1763">
            <v>-32240336</v>
          </cell>
        </row>
        <row r="1764">
          <cell r="A1764">
            <v>2074</v>
          </cell>
          <cell r="C1764">
            <v>38564</v>
          </cell>
          <cell r="D1764" t="str">
            <v>I001</v>
          </cell>
          <cell r="E1764">
            <v>4554</v>
          </cell>
          <cell r="F1764" t="str">
            <v>PAPELERIA COPY    FC- 12691</v>
          </cell>
          <cell r="G1764">
            <v>173372</v>
          </cell>
          <cell r="I1764">
            <v>-32066964</v>
          </cell>
        </row>
        <row r="1765">
          <cell r="A1765">
            <v>2075</v>
          </cell>
          <cell r="C1765">
            <v>38564</v>
          </cell>
          <cell r="D1765" t="str">
            <v>I001</v>
          </cell>
          <cell r="E1765">
            <v>4559</v>
          </cell>
          <cell r="F1765" t="str">
            <v>GUANIPA SUPPLY    FC-22040</v>
          </cell>
          <cell r="G1765">
            <v>19044</v>
          </cell>
          <cell r="I1765">
            <v>-32047920</v>
          </cell>
        </row>
        <row r="1766">
          <cell r="A1766">
            <v>2076</v>
          </cell>
          <cell r="C1766">
            <v>38564</v>
          </cell>
          <cell r="D1766" t="str">
            <v>I001</v>
          </cell>
          <cell r="E1766">
            <v>4560</v>
          </cell>
          <cell r="F1766" t="str">
            <v>EST.LA CONFIANZA  FC- 4064</v>
          </cell>
          <cell r="G1766">
            <v>16060</v>
          </cell>
          <cell r="I1766">
            <v>-32031860</v>
          </cell>
        </row>
        <row r="1767">
          <cell r="A1767">
            <v>2077</v>
          </cell>
          <cell r="C1767">
            <v>38564</v>
          </cell>
          <cell r="D1767" t="str">
            <v>I001</v>
          </cell>
          <cell r="E1767">
            <v>4589</v>
          </cell>
          <cell r="F1767" t="str">
            <v>MAR.EL CAMARON</v>
          </cell>
          <cell r="H1767">
            <v>360000</v>
          </cell>
          <cell r="I1767">
            <v>-32391860</v>
          </cell>
        </row>
        <row r="1768">
          <cell r="A1768">
            <v>2078</v>
          </cell>
          <cell r="F1768" t="str">
            <v>TOTAL JULIO        ---------------&gt;</v>
          </cell>
          <cell r="G1768">
            <v>5875283</v>
          </cell>
          <cell r="H1768">
            <v>5203620</v>
          </cell>
          <cell r="I1768">
            <v>-32391860</v>
          </cell>
        </row>
        <row r="1769">
          <cell r="A1769">
            <v>2079</v>
          </cell>
        </row>
        <row r="1770">
          <cell r="A1770">
            <v>2080</v>
          </cell>
          <cell r="C1770">
            <v>38595</v>
          </cell>
          <cell r="D1770" t="str">
            <v>CP08</v>
          </cell>
          <cell r="E1770" t="str">
            <v>EST AGO</v>
          </cell>
          <cell r="F1770" t="str">
            <v>O.SIERRALTA</v>
          </cell>
          <cell r="H1770">
            <v>2150000</v>
          </cell>
          <cell r="I1770">
            <v>-34541860</v>
          </cell>
        </row>
        <row r="1771">
          <cell r="A1771">
            <v>2090</v>
          </cell>
          <cell r="C1771">
            <v>38595</v>
          </cell>
          <cell r="D1771" t="str">
            <v>CP08</v>
          </cell>
          <cell r="E1771" t="str">
            <v>EST AGO</v>
          </cell>
          <cell r="F1771" t="str">
            <v>O.SIERRALTA</v>
          </cell>
          <cell r="H1771">
            <v>537500</v>
          </cell>
          <cell r="I1771">
            <v>-35079360</v>
          </cell>
        </row>
        <row r="1772">
          <cell r="A1772">
            <v>2091</v>
          </cell>
          <cell r="C1772">
            <v>38595</v>
          </cell>
          <cell r="D1772" t="str">
            <v>CP08</v>
          </cell>
          <cell r="E1772" t="str">
            <v>AGO</v>
          </cell>
          <cell r="F1772" t="str">
            <v>JORGE ABUIN $914</v>
          </cell>
          <cell r="H1772">
            <v>1965100</v>
          </cell>
          <cell r="I1772">
            <v>-37044460</v>
          </cell>
        </row>
        <row r="1773">
          <cell r="A1773">
            <v>2092</v>
          </cell>
          <cell r="C1773">
            <v>38595</v>
          </cell>
          <cell r="D1773" t="str">
            <v>CP08</v>
          </cell>
          <cell r="E1773" t="str">
            <v>EST AGO</v>
          </cell>
          <cell r="F1773" t="str">
            <v>O.SIERRALTA GASTOS</v>
          </cell>
          <cell r="H1773">
            <v>191020</v>
          </cell>
          <cell r="I1773">
            <v>-37235480</v>
          </cell>
        </row>
        <row r="1774">
          <cell r="A1774">
            <v>2093</v>
          </cell>
          <cell r="C1774">
            <v>38595</v>
          </cell>
          <cell r="D1774" t="str">
            <v>I001</v>
          </cell>
          <cell r="E1774">
            <v>4617</v>
          </cell>
          <cell r="F1774" t="str">
            <v>O.SIERRLTA      FC-248</v>
          </cell>
          <cell r="G1774">
            <v>2150000</v>
          </cell>
          <cell r="I1774">
            <v>-35085480</v>
          </cell>
        </row>
        <row r="1775">
          <cell r="A1775">
            <v>2094</v>
          </cell>
          <cell r="F1775" t="str">
            <v>TOTAL AGOSTO       ---------------&gt;</v>
          </cell>
          <cell r="G1775">
            <v>2150000</v>
          </cell>
          <cell r="H1775">
            <v>4843620</v>
          </cell>
          <cell r="I1775">
            <v>-35085480</v>
          </cell>
        </row>
        <row r="1776">
          <cell r="A1776">
            <v>2095</v>
          </cell>
        </row>
        <row r="1777">
          <cell r="A1777">
            <v>2096</v>
          </cell>
          <cell r="C1777" t="str">
            <v>VARIOS</v>
          </cell>
          <cell r="F1777" t="str">
            <v>TOTAL AL 31/08/05 ----------------&gt;</v>
          </cell>
          <cell r="G1777">
            <v>31957131.329999998</v>
          </cell>
          <cell r="H1777">
            <v>43540735</v>
          </cell>
          <cell r="I1777">
            <v>-35085480</v>
          </cell>
        </row>
        <row r="1778">
          <cell r="A1778">
            <v>2097</v>
          </cell>
        </row>
        <row r="1779">
          <cell r="A1779">
            <v>2098</v>
          </cell>
          <cell r="C1779" t="str">
            <v>CODIGO:2.</v>
          </cell>
          <cell r="D1779" t="str">
            <v>1.5.3102</v>
          </cell>
          <cell r="E1779" t="str">
            <v>.1020.11</v>
          </cell>
        </row>
        <row r="1780">
          <cell r="A1780">
            <v>2099</v>
          </cell>
          <cell r="C1780" t="str">
            <v>NOMBRE:AN</v>
          </cell>
          <cell r="D1780" t="str">
            <v>TICIPO D</v>
          </cell>
          <cell r="E1780" t="str">
            <v>E PRESTACIO</v>
          </cell>
          <cell r="F1780" t="str">
            <v>NES</v>
          </cell>
        </row>
        <row r="1781">
          <cell r="A1781">
            <v>2100</v>
          </cell>
          <cell r="F1781" t="str">
            <v>TOTAL AL 31/12/04 ----------------&gt;</v>
          </cell>
          <cell r="I1781">
            <v>2300000</v>
          </cell>
        </row>
        <row r="1782">
          <cell r="A1782">
            <v>2101</v>
          </cell>
          <cell r="C1782">
            <v>38442</v>
          </cell>
          <cell r="D1782" t="str">
            <v>I001</v>
          </cell>
          <cell r="E1782">
            <v>2540</v>
          </cell>
          <cell r="F1782" t="str">
            <v>L.PIRELA ANT.GASTOS</v>
          </cell>
          <cell r="G1782">
            <v>10000000</v>
          </cell>
          <cell r="I1782">
            <v>12300000</v>
          </cell>
        </row>
        <row r="1783">
          <cell r="A1783">
            <v>2102</v>
          </cell>
          <cell r="F1783" t="str">
            <v>TOTAL MARZO        ---------------&gt;</v>
          </cell>
          <cell r="G1783">
            <v>10000000</v>
          </cell>
          <cell r="H1783">
            <v>0</v>
          </cell>
          <cell r="I1783">
            <v>12300000</v>
          </cell>
        </row>
        <row r="1784">
          <cell r="A1784">
            <v>2103</v>
          </cell>
        </row>
        <row r="1785">
          <cell r="A1785">
            <v>2104</v>
          </cell>
          <cell r="C1785">
            <v>38472</v>
          </cell>
          <cell r="D1785" t="str">
            <v>I001</v>
          </cell>
          <cell r="E1785">
            <v>2778</v>
          </cell>
          <cell r="F1785" t="str">
            <v>L.TERRERO ANTICIPO PREST SOC</v>
          </cell>
          <cell r="G1785">
            <v>47557000</v>
          </cell>
          <cell r="I1785">
            <v>59857000</v>
          </cell>
        </row>
        <row r="1786">
          <cell r="A1786">
            <v>2105</v>
          </cell>
          <cell r="C1786">
            <v>38472</v>
          </cell>
          <cell r="D1786" t="str">
            <v>I001</v>
          </cell>
          <cell r="E1786">
            <v>2809</v>
          </cell>
          <cell r="F1786" t="str">
            <v>L.PIRELA  ANTICIPO PREST SOC</v>
          </cell>
          <cell r="G1786">
            <v>15000000</v>
          </cell>
          <cell r="I1786">
            <v>74857000</v>
          </cell>
        </row>
        <row r="1787">
          <cell r="A1787">
            <v>2106</v>
          </cell>
          <cell r="F1787" t="str">
            <v>TOTAL ABRIL        ---------------&gt;</v>
          </cell>
          <cell r="G1787">
            <v>62557000</v>
          </cell>
          <cell r="H1787">
            <v>0</v>
          </cell>
          <cell r="I1787">
            <v>74857000</v>
          </cell>
        </row>
      </sheetData>
      <sheetData sheetId="28" refreshError="1"/>
      <sheetData sheetId="29" refreshError="1"/>
      <sheetData sheetId="30" refreshError="1"/>
      <sheetData sheetId="31" refreshError="1"/>
      <sheetData sheetId="32"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ceso"/>
      <sheetName val="Tablero"/>
      <sheetName val="Check List"/>
      <sheetName val="Datos"/>
      <sheetName val="FF Proy"/>
      <sheetName val="Balances"/>
      <sheetName val="21130018"/>
      <sheetName val="POC EJ Ant"/>
      <sheetName val="Ac_Voces"/>
      <sheetName val="Graficos"/>
      <sheetName val="VSA"/>
      <sheetName val="FG01"/>
      <sheetName val="Result O&amp;G"/>
      <sheetName val="Forecast"/>
      <sheetName val="Tabla Ordenes"/>
      <sheetName val="Contratos"/>
      <sheetName val="Graf Financ"/>
      <sheetName val="Tab AN"/>
      <sheetName val="Hist AN"/>
      <sheetName val="Hit Ratio"/>
      <sheetName val="Part Abiertas"/>
      <sheetName val="Cobranzas"/>
      <sheetName val="Indemniz"/>
      <sheetName val="Transf"/>
      <sheetName val="CSMA"/>
      <sheetName val="BD_out"/>
      <sheetName val="Dotación"/>
      <sheetName val="Equipos Propios"/>
      <sheetName val="Equipos Terceros"/>
      <sheetName val="Bell Curve"/>
      <sheetName val="Hist R&amp;O"/>
      <sheetName val="Historico"/>
      <sheetName val="Ajustes"/>
      <sheetName val="Proyeccion"/>
      <sheetName val="Proy Sin Contrato"/>
      <sheetName val="Proy 2015"/>
      <sheetName val="W &amp; B Case"/>
      <sheetName val="Risk &amp; Oportunities"/>
      <sheetName val="Voces"/>
      <sheetName val="Preliminares"/>
      <sheetName val="Extrae_Bell"/>
      <sheetName val="Extrae_RO"/>
      <sheetName val="Extrae_W&amp;B"/>
      <sheetName val="Temp"/>
      <sheetName val="Calcul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13">
          <cell r="A13" t="str">
            <v>Cebe_voz</v>
          </cell>
          <cell r="B13" t="str">
            <v>Cebe</v>
          </cell>
          <cell r="C13" t="str">
            <v>Nombre_Cebe</v>
          </cell>
          <cell r="D13" t="str">
            <v>Area</v>
          </cell>
          <cell r="E13" t="str">
            <v>Voz</v>
          </cell>
          <cell r="F13" t="str">
            <v>Nombre_Voz</v>
          </cell>
          <cell r="G13" t="str">
            <v>Ej_2008</v>
          </cell>
          <cell r="H13" t="str">
            <v>Ej_2009</v>
          </cell>
          <cell r="I13" t="str">
            <v>Ej_2010</v>
          </cell>
          <cell r="J13" t="str">
            <v>Ej_2011</v>
          </cell>
          <cell r="K13" t="str">
            <v>Ej_2012</v>
          </cell>
          <cell r="L13" t="str">
            <v>Ajustes</v>
          </cell>
          <cell r="M13" t="str">
            <v>Ej_2013</v>
          </cell>
          <cell r="N13" t="str">
            <v>Ej Anteriores</v>
          </cell>
          <cell r="O13" t="str">
            <v>Ej_2014</v>
          </cell>
          <cell r="P13" t="str">
            <v>Mes_01</v>
          </cell>
          <cell r="Q13" t="str">
            <v>Mes_02</v>
          </cell>
          <cell r="R13" t="str">
            <v>Mes_03</v>
          </cell>
          <cell r="S13" t="str">
            <v>Mes_04</v>
          </cell>
          <cell r="T13" t="str">
            <v>Mes_05</v>
          </cell>
          <cell r="U13" t="str">
            <v>Mes_06</v>
          </cell>
          <cell r="V13" t="str">
            <v>Mes_07</v>
          </cell>
          <cell r="W13" t="str">
            <v>Mes_08</v>
          </cell>
          <cell r="X13" t="str">
            <v>Mes_09</v>
          </cell>
          <cell r="Y13" t="str">
            <v>Mes_10</v>
          </cell>
          <cell r="Z13" t="str">
            <v>Mes_11</v>
          </cell>
          <cell r="AA13" t="str">
            <v>Mes_12</v>
          </cell>
          <cell r="AB13" t="str">
            <v>Ac_01</v>
          </cell>
          <cell r="AC13" t="str">
            <v>Ac_02</v>
          </cell>
          <cell r="AD13" t="str">
            <v>Ac_03</v>
          </cell>
          <cell r="AE13" t="str">
            <v>Ac_04</v>
          </cell>
          <cell r="AF13" t="str">
            <v>Ac_05</v>
          </cell>
          <cell r="AG13" t="str">
            <v>Ac_06</v>
          </cell>
          <cell r="AH13" t="str">
            <v>Ac_07</v>
          </cell>
          <cell r="AI13" t="str">
            <v>Ac_08</v>
          </cell>
          <cell r="AJ13" t="str">
            <v>Ac_09</v>
          </cell>
          <cell r="AK13" t="str">
            <v>Ac_10</v>
          </cell>
          <cell r="AL13" t="str">
            <v>Ac_11</v>
          </cell>
          <cell r="AM13" t="str">
            <v>Ac_12</v>
          </cell>
        </row>
        <row r="14">
          <cell r="A14" t="str">
            <v>AR100000Z01</v>
          </cell>
          <cell r="B14" t="str">
            <v>AR100000Z</v>
          </cell>
          <cell r="C14" t="str">
            <v xml:space="preserve">Country Manager          </v>
          </cell>
          <cell r="D14" t="str">
            <v>ARG_OVH</v>
          </cell>
          <cell r="E14" t="str">
            <v>01</v>
          </cell>
          <cell r="F14" t="str">
            <v xml:space="preserve">Venta Contractual        </v>
          </cell>
          <cell r="G14">
            <v>0</v>
          </cell>
          <cell r="H14">
            <v>0</v>
          </cell>
          <cell r="I14">
            <v>0</v>
          </cell>
          <cell r="J14">
            <v>0</v>
          </cell>
          <cell r="K14">
            <v>0</v>
          </cell>
          <cell r="L14">
            <v>0</v>
          </cell>
          <cell r="M14">
            <v>0</v>
          </cell>
          <cell r="N14">
            <v>0</v>
          </cell>
          <cell r="O14">
            <v>0</v>
          </cell>
          <cell r="P14">
            <v>0</v>
          </cell>
          <cell r="Q14">
            <v>0</v>
          </cell>
          <cell r="R14">
            <v>0</v>
          </cell>
          <cell r="AB14">
            <v>0</v>
          </cell>
          <cell r="AC14">
            <v>0</v>
          </cell>
          <cell r="AD14">
            <v>0</v>
          </cell>
        </row>
        <row r="15">
          <cell r="A15" t="str">
            <v>AR100000Z05</v>
          </cell>
          <cell r="B15" t="str">
            <v>AR100000Z</v>
          </cell>
          <cell r="C15" t="str">
            <v xml:space="preserve">Country Manager          </v>
          </cell>
          <cell r="D15" t="str">
            <v>ARG_OVH</v>
          </cell>
          <cell r="E15" t="str">
            <v>05</v>
          </cell>
          <cell r="F15" t="str">
            <v xml:space="preserve">Mano de Obra             </v>
          </cell>
          <cell r="G15">
            <v>0</v>
          </cell>
          <cell r="H15">
            <v>0</v>
          </cell>
          <cell r="I15">
            <v>0</v>
          </cell>
          <cell r="J15">
            <v>0</v>
          </cell>
          <cell r="K15">
            <v>0</v>
          </cell>
          <cell r="L15">
            <v>0</v>
          </cell>
          <cell r="M15">
            <v>2640866</v>
          </cell>
          <cell r="N15">
            <v>2640866</v>
          </cell>
          <cell r="O15">
            <v>1257211.0699999891</v>
          </cell>
          <cell r="P15">
            <v>398808.55</v>
          </cell>
          <cell r="Q15">
            <v>715332.80999999994</v>
          </cell>
          <cell r="R15">
            <v>560805.45999999892</v>
          </cell>
          <cell r="AB15">
            <v>398808.55</v>
          </cell>
          <cell r="AC15">
            <v>1114141.3599999999</v>
          </cell>
          <cell r="AD15">
            <v>1674946.8199999989</v>
          </cell>
        </row>
        <row r="16">
          <cell r="A16" t="str">
            <v>AR100000Z06</v>
          </cell>
          <cell r="B16" t="str">
            <v>AR100000Z</v>
          </cell>
          <cell r="C16" t="str">
            <v xml:space="preserve">Country Manager          </v>
          </cell>
          <cell r="D16" t="str">
            <v>ARG_OVH</v>
          </cell>
          <cell r="E16" t="str">
            <v>06</v>
          </cell>
          <cell r="F16" t="str">
            <v xml:space="preserve">Otros Costos MO          </v>
          </cell>
          <cell r="G16">
            <v>0</v>
          </cell>
          <cell r="H16">
            <v>0</v>
          </cell>
          <cell r="I16">
            <v>0</v>
          </cell>
          <cell r="J16">
            <v>0</v>
          </cell>
          <cell r="K16">
            <v>0</v>
          </cell>
          <cell r="L16">
            <v>0</v>
          </cell>
          <cell r="M16">
            <v>386025</v>
          </cell>
          <cell r="N16">
            <v>386025</v>
          </cell>
          <cell r="O16">
            <v>918585.96999999892</v>
          </cell>
          <cell r="P16">
            <v>42165.609999999993</v>
          </cell>
          <cell r="Q16">
            <v>31701.96999999999</v>
          </cell>
          <cell r="R16">
            <v>73843.73</v>
          </cell>
          <cell r="AB16">
            <v>42165.609999999993</v>
          </cell>
          <cell r="AC16">
            <v>73867.579999999885</v>
          </cell>
          <cell r="AD16">
            <v>147711.30999999997</v>
          </cell>
        </row>
        <row r="17">
          <cell r="A17" t="str">
            <v>AR100000Z07</v>
          </cell>
          <cell r="B17" t="str">
            <v>AR100000Z</v>
          </cell>
          <cell r="C17" t="str">
            <v xml:space="preserve">Country Manager          </v>
          </cell>
          <cell r="D17" t="str">
            <v>ARG_OVH</v>
          </cell>
          <cell r="E17" t="str">
            <v>07</v>
          </cell>
          <cell r="F17" t="str">
            <v xml:space="preserve">Equipos de Construcción  </v>
          </cell>
          <cell r="G17">
            <v>0</v>
          </cell>
          <cell r="H17">
            <v>0</v>
          </cell>
          <cell r="I17">
            <v>0</v>
          </cell>
          <cell r="J17">
            <v>0</v>
          </cell>
          <cell r="K17">
            <v>0</v>
          </cell>
          <cell r="L17">
            <v>0</v>
          </cell>
          <cell r="M17">
            <v>50936</v>
          </cell>
          <cell r="N17">
            <v>50936</v>
          </cell>
          <cell r="O17">
            <v>93857.3299999999</v>
          </cell>
          <cell r="P17">
            <v>13373.24</v>
          </cell>
          <cell r="Q17">
            <v>18051.829999999889</v>
          </cell>
          <cell r="R17">
            <v>15737.460000000001</v>
          </cell>
          <cell r="AB17">
            <v>13373.24</v>
          </cell>
          <cell r="AC17">
            <v>31425.07</v>
          </cell>
          <cell r="AD17">
            <v>47162.53</v>
          </cell>
        </row>
        <row r="18">
          <cell r="A18" t="str">
            <v>AR100000Z08</v>
          </cell>
          <cell r="B18" t="str">
            <v>AR100000Z</v>
          </cell>
          <cell r="C18" t="str">
            <v xml:space="preserve">Country Manager          </v>
          </cell>
          <cell r="D18" t="str">
            <v>ARG_OVH</v>
          </cell>
          <cell r="E18" t="str">
            <v>08</v>
          </cell>
          <cell r="F18" t="str">
            <v xml:space="preserve">Materiales, Cons, Herram </v>
          </cell>
          <cell r="G18">
            <v>0</v>
          </cell>
          <cell r="H18">
            <v>0</v>
          </cell>
          <cell r="I18">
            <v>0</v>
          </cell>
          <cell r="J18">
            <v>0</v>
          </cell>
          <cell r="K18">
            <v>0</v>
          </cell>
          <cell r="L18">
            <v>0</v>
          </cell>
          <cell r="M18">
            <v>3040</v>
          </cell>
          <cell r="N18">
            <v>3040</v>
          </cell>
          <cell r="O18">
            <v>66.379999999999896</v>
          </cell>
          <cell r="P18">
            <v>0</v>
          </cell>
          <cell r="Q18">
            <v>0</v>
          </cell>
          <cell r="R18">
            <v>0</v>
          </cell>
          <cell r="AB18">
            <v>0</v>
          </cell>
          <cell r="AC18">
            <v>0</v>
          </cell>
          <cell r="AD18">
            <v>0</v>
          </cell>
        </row>
        <row r="19">
          <cell r="A19" t="str">
            <v>AR100000Z09</v>
          </cell>
          <cell r="B19" t="str">
            <v>AR100000Z</v>
          </cell>
          <cell r="C19" t="str">
            <v xml:space="preserve">Country Manager          </v>
          </cell>
          <cell r="D19" t="str">
            <v>ARG_OVH</v>
          </cell>
          <cell r="E19" t="str">
            <v>09</v>
          </cell>
          <cell r="F19" t="str">
            <v xml:space="preserve">Subcontratos             </v>
          </cell>
          <cell r="G19">
            <v>0</v>
          </cell>
          <cell r="H19">
            <v>0</v>
          </cell>
          <cell r="I19">
            <v>0</v>
          </cell>
          <cell r="J19">
            <v>0</v>
          </cell>
          <cell r="K19">
            <v>0</v>
          </cell>
          <cell r="L19">
            <v>0</v>
          </cell>
          <cell r="M19">
            <v>4078</v>
          </cell>
          <cell r="N19">
            <v>4078</v>
          </cell>
          <cell r="O19">
            <v>1228036.81</v>
          </cell>
          <cell r="P19">
            <v>48061.139999999898</v>
          </cell>
          <cell r="Q19">
            <v>10027.809999999899</v>
          </cell>
          <cell r="R19">
            <v>3915.61</v>
          </cell>
          <cell r="AB19">
            <v>48061.139999999898</v>
          </cell>
          <cell r="AC19">
            <v>58088.949999999903</v>
          </cell>
          <cell r="AD19">
            <v>62004.559999999903</v>
          </cell>
        </row>
        <row r="20">
          <cell r="A20" t="str">
            <v>AR100000Z10</v>
          </cell>
          <cell r="B20" t="str">
            <v>AR100000Z</v>
          </cell>
          <cell r="C20" t="str">
            <v xml:space="preserve">Country Manager          </v>
          </cell>
          <cell r="D20" t="str">
            <v>ARG_OVH</v>
          </cell>
          <cell r="E20" t="str">
            <v>10</v>
          </cell>
          <cell r="F20" t="str">
            <v xml:space="preserve">Costos de la venta       </v>
          </cell>
          <cell r="G20">
            <v>0</v>
          </cell>
          <cell r="H20">
            <v>0</v>
          </cell>
          <cell r="I20">
            <v>0</v>
          </cell>
          <cell r="J20">
            <v>0</v>
          </cell>
          <cell r="K20">
            <v>0</v>
          </cell>
          <cell r="L20">
            <v>0</v>
          </cell>
          <cell r="M20">
            <v>477062</v>
          </cell>
          <cell r="N20">
            <v>477062</v>
          </cell>
          <cell r="O20">
            <v>572885.41999999993</v>
          </cell>
          <cell r="P20">
            <v>17176</v>
          </cell>
          <cell r="Q20">
            <v>20596</v>
          </cell>
          <cell r="R20">
            <v>13009</v>
          </cell>
          <cell r="AB20">
            <v>17176</v>
          </cell>
          <cell r="AC20">
            <v>37772</v>
          </cell>
          <cell r="AD20">
            <v>50781</v>
          </cell>
        </row>
        <row r="21">
          <cell r="A21" t="str">
            <v>AR100000Z11</v>
          </cell>
          <cell r="B21" t="str">
            <v>AR100000Z</v>
          </cell>
          <cell r="C21" t="str">
            <v xml:space="preserve">Country Manager          </v>
          </cell>
          <cell r="D21" t="str">
            <v>ARG_OVH</v>
          </cell>
          <cell r="E21" t="str">
            <v>11</v>
          </cell>
          <cell r="F21" t="str">
            <v xml:space="preserve">Otros costos             </v>
          </cell>
          <cell r="G21">
            <v>0</v>
          </cell>
          <cell r="H21">
            <v>0</v>
          </cell>
          <cell r="I21">
            <v>0</v>
          </cell>
          <cell r="J21">
            <v>0</v>
          </cell>
          <cell r="K21">
            <v>0</v>
          </cell>
          <cell r="L21">
            <v>0</v>
          </cell>
          <cell r="M21">
            <v>94771</v>
          </cell>
          <cell r="N21">
            <v>94771</v>
          </cell>
          <cell r="O21">
            <v>-182148.0400000003</v>
          </cell>
          <cell r="P21">
            <v>12490.839999999987</v>
          </cell>
          <cell r="Q21">
            <v>3278.3199999999797</v>
          </cell>
          <cell r="R21">
            <v>6684.9799999999886</v>
          </cell>
          <cell r="AB21">
            <v>12504.299999999988</v>
          </cell>
          <cell r="AC21">
            <v>15782.61999999997</v>
          </cell>
          <cell r="AD21">
            <v>22467.599999999959</v>
          </cell>
        </row>
        <row r="22">
          <cell r="A22" t="str">
            <v>AR100001Z03</v>
          </cell>
          <cell r="B22" t="str">
            <v>AR100001Z</v>
          </cell>
          <cell r="C22" t="str">
            <v xml:space="preserve">Premios                  </v>
          </cell>
          <cell r="D22" t="str">
            <v>ARG_OVH</v>
          </cell>
          <cell r="E22" t="str">
            <v>03</v>
          </cell>
          <cell r="F22" t="str">
            <v xml:space="preserve">Venta Sin Margen         </v>
          </cell>
          <cell r="G22">
            <v>0</v>
          </cell>
          <cell r="H22">
            <v>0</v>
          </cell>
          <cell r="I22">
            <v>0</v>
          </cell>
          <cell r="J22">
            <v>0</v>
          </cell>
          <cell r="K22">
            <v>0</v>
          </cell>
          <cell r="L22">
            <v>0</v>
          </cell>
          <cell r="M22">
            <v>0</v>
          </cell>
          <cell r="N22">
            <v>0</v>
          </cell>
          <cell r="O22">
            <v>0</v>
          </cell>
          <cell r="P22">
            <v>0</v>
          </cell>
          <cell r="Q22">
            <v>0</v>
          </cell>
          <cell r="R22">
            <v>0</v>
          </cell>
          <cell r="AB22">
            <v>0</v>
          </cell>
          <cell r="AC22">
            <v>0</v>
          </cell>
          <cell r="AD22">
            <v>0</v>
          </cell>
        </row>
        <row r="23">
          <cell r="A23" t="str">
            <v>AR100001Z05</v>
          </cell>
          <cell r="B23" t="str">
            <v>AR100001Z</v>
          </cell>
          <cell r="C23" t="str">
            <v xml:space="preserve">Premios                  </v>
          </cell>
          <cell r="D23" t="str">
            <v>ARG_OVH</v>
          </cell>
          <cell r="E23" t="str">
            <v>05</v>
          </cell>
          <cell r="F23" t="str">
            <v xml:space="preserve">Mano de Obra             </v>
          </cell>
          <cell r="G23">
            <v>0</v>
          </cell>
          <cell r="H23">
            <v>0</v>
          </cell>
          <cell r="I23">
            <v>0</v>
          </cell>
          <cell r="J23">
            <v>0</v>
          </cell>
          <cell r="K23">
            <v>0</v>
          </cell>
          <cell r="L23">
            <v>0</v>
          </cell>
          <cell r="M23">
            <v>14290524</v>
          </cell>
          <cell r="N23">
            <v>14290524</v>
          </cell>
          <cell r="O23">
            <v>8608270.2499999795</v>
          </cell>
          <cell r="P23">
            <v>0</v>
          </cell>
          <cell r="Q23">
            <v>0</v>
          </cell>
          <cell r="R23">
            <v>0</v>
          </cell>
          <cell r="AB23">
            <v>0</v>
          </cell>
          <cell r="AC23">
            <v>0</v>
          </cell>
          <cell r="AD23">
            <v>0</v>
          </cell>
        </row>
        <row r="24">
          <cell r="A24" t="str">
            <v>AR100001Z11</v>
          </cell>
          <cell r="B24" t="str">
            <v>AR100001Z</v>
          </cell>
          <cell r="C24" t="str">
            <v xml:space="preserve">Premios                  </v>
          </cell>
          <cell r="D24" t="str">
            <v>ARG_OVH</v>
          </cell>
          <cell r="E24" t="str">
            <v>11</v>
          </cell>
          <cell r="F24" t="str">
            <v xml:space="preserve">Otros costos             </v>
          </cell>
          <cell r="G24">
            <v>0</v>
          </cell>
          <cell r="H24">
            <v>0</v>
          </cell>
          <cell r="I24">
            <v>0</v>
          </cell>
          <cell r="J24">
            <v>0</v>
          </cell>
          <cell r="K24">
            <v>0</v>
          </cell>
          <cell r="L24">
            <v>0</v>
          </cell>
          <cell r="M24">
            <v>0</v>
          </cell>
          <cell r="N24">
            <v>0</v>
          </cell>
          <cell r="O24">
            <v>0</v>
          </cell>
          <cell r="P24">
            <v>0</v>
          </cell>
          <cell r="Q24">
            <v>0</v>
          </cell>
          <cell r="R24">
            <v>0</v>
          </cell>
          <cell r="AB24">
            <v>0</v>
          </cell>
          <cell r="AC24">
            <v>0</v>
          </cell>
          <cell r="AD24">
            <v>0</v>
          </cell>
        </row>
        <row r="25">
          <cell r="A25" t="str">
            <v>AR100010Z01</v>
          </cell>
          <cell r="B25" t="str">
            <v>AR100010Z</v>
          </cell>
          <cell r="C25" t="str">
            <v xml:space="preserve">CSMA                     </v>
          </cell>
          <cell r="D25" t="str">
            <v>ARG_OVH</v>
          </cell>
          <cell r="E25" t="str">
            <v>01</v>
          </cell>
          <cell r="F25" t="str">
            <v xml:space="preserve">Venta Contractual        </v>
          </cell>
          <cell r="G25">
            <v>0</v>
          </cell>
          <cell r="H25">
            <v>0</v>
          </cell>
          <cell r="I25">
            <v>0</v>
          </cell>
          <cell r="J25">
            <v>0</v>
          </cell>
          <cell r="K25">
            <v>0</v>
          </cell>
          <cell r="L25">
            <v>0</v>
          </cell>
          <cell r="M25">
            <v>0</v>
          </cell>
          <cell r="N25">
            <v>0</v>
          </cell>
          <cell r="O25">
            <v>0</v>
          </cell>
          <cell r="P25">
            <v>0</v>
          </cell>
          <cell r="Q25">
            <v>0</v>
          </cell>
          <cell r="R25">
            <v>0</v>
          </cell>
          <cell r="AB25">
            <v>0</v>
          </cell>
          <cell r="AC25">
            <v>0</v>
          </cell>
          <cell r="AD25">
            <v>0</v>
          </cell>
        </row>
        <row r="26">
          <cell r="A26" t="str">
            <v>AR100010Z05</v>
          </cell>
          <cell r="B26" t="str">
            <v>AR100010Z</v>
          </cell>
          <cell r="C26" t="str">
            <v xml:space="preserve">CSMA                     </v>
          </cell>
          <cell r="D26" t="str">
            <v>ARG_OVH</v>
          </cell>
          <cell r="E26" t="str">
            <v>05</v>
          </cell>
          <cell r="F26" t="str">
            <v xml:space="preserve">Mano de Obra             </v>
          </cell>
          <cell r="G26">
            <v>0</v>
          </cell>
          <cell r="H26">
            <v>0</v>
          </cell>
          <cell r="I26">
            <v>0</v>
          </cell>
          <cell r="J26">
            <v>0</v>
          </cell>
          <cell r="K26">
            <v>0</v>
          </cell>
          <cell r="L26">
            <v>0</v>
          </cell>
          <cell r="M26">
            <v>1438160</v>
          </cell>
          <cell r="N26">
            <v>1438160</v>
          </cell>
          <cell r="O26">
            <v>1230859.669999999</v>
          </cell>
          <cell r="P26">
            <v>35934.52999999989</v>
          </cell>
          <cell r="Q26">
            <v>15976.580000000091</v>
          </cell>
          <cell r="R26">
            <v>45783.62</v>
          </cell>
          <cell r="AB26">
            <v>35934.52999999989</v>
          </cell>
          <cell r="AC26">
            <v>51911.110000000008</v>
          </cell>
          <cell r="AD26">
            <v>97694.729999999909</v>
          </cell>
        </row>
        <row r="27">
          <cell r="A27" t="str">
            <v>AR100010Z06</v>
          </cell>
          <cell r="B27" t="str">
            <v>AR100010Z</v>
          </cell>
          <cell r="C27" t="str">
            <v xml:space="preserve">CSMA                     </v>
          </cell>
          <cell r="D27" t="str">
            <v>ARG_OVH</v>
          </cell>
          <cell r="E27" t="str">
            <v>06</v>
          </cell>
          <cell r="F27" t="str">
            <v xml:space="preserve">Otros Costos MO          </v>
          </cell>
          <cell r="G27">
            <v>0</v>
          </cell>
          <cell r="H27">
            <v>0</v>
          </cell>
          <cell r="I27">
            <v>0</v>
          </cell>
          <cell r="J27">
            <v>0</v>
          </cell>
          <cell r="K27">
            <v>0</v>
          </cell>
          <cell r="L27">
            <v>0</v>
          </cell>
          <cell r="M27">
            <v>410570</v>
          </cell>
          <cell r="N27">
            <v>410570</v>
          </cell>
          <cell r="O27">
            <v>194202.88999999981</v>
          </cell>
          <cell r="P27">
            <v>1756.1</v>
          </cell>
          <cell r="Q27">
            <v>9088.7599999999911</v>
          </cell>
          <cell r="R27">
            <v>1704.1</v>
          </cell>
          <cell r="AB27">
            <v>1756.1</v>
          </cell>
          <cell r="AC27">
            <v>10844.85999999999</v>
          </cell>
          <cell r="AD27">
            <v>12548.959999999992</v>
          </cell>
        </row>
        <row r="28">
          <cell r="A28" t="str">
            <v>AR100010Z08</v>
          </cell>
          <cell r="B28" t="str">
            <v>AR100010Z</v>
          </cell>
          <cell r="C28" t="str">
            <v xml:space="preserve">CSMA                     </v>
          </cell>
          <cell r="D28" t="str">
            <v>ARG_OVH</v>
          </cell>
          <cell r="E28" t="str">
            <v>08</v>
          </cell>
          <cell r="F28" t="str">
            <v xml:space="preserve">Materiales, Cons, Herram </v>
          </cell>
          <cell r="G28">
            <v>0</v>
          </cell>
          <cell r="H28">
            <v>0</v>
          </cell>
          <cell r="I28">
            <v>0</v>
          </cell>
          <cell r="J28">
            <v>0</v>
          </cell>
          <cell r="K28">
            <v>0</v>
          </cell>
          <cell r="L28">
            <v>0</v>
          </cell>
          <cell r="M28">
            <v>746</v>
          </cell>
          <cell r="N28">
            <v>746</v>
          </cell>
          <cell r="O28">
            <v>0</v>
          </cell>
          <cell r="P28">
            <v>0</v>
          </cell>
          <cell r="Q28">
            <v>0</v>
          </cell>
          <cell r="R28">
            <v>0</v>
          </cell>
          <cell r="AB28">
            <v>0</v>
          </cell>
          <cell r="AC28">
            <v>0</v>
          </cell>
          <cell r="AD28">
            <v>0</v>
          </cell>
        </row>
        <row r="29">
          <cell r="A29" t="str">
            <v>AR100010Z09</v>
          </cell>
          <cell r="B29" t="str">
            <v>AR100010Z</v>
          </cell>
          <cell r="C29" t="str">
            <v xml:space="preserve">CSMA                     </v>
          </cell>
          <cell r="D29" t="str">
            <v>ARG_OVH</v>
          </cell>
          <cell r="E29" t="str">
            <v>09</v>
          </cell>
          <cell r="F29" t="str">
            <v xml:space="preserve">Subcontratos             </v>
          </cell>
          <cell r="G29">
            <v>0</v>
          </cell>
          <cell r="H29">
            <v>0</v>
          </cell>
          <cell r="I29">
            <v>0</v>
          </cell>
          <cell r="J29">
            <v>0</v>
          </cell>
          <cell r="K29">
            <v>0</v>
          </cell>
          <cell r="L29">
            <v>0</v>
          </cell>
          <cell r="M29">
            <v>18168</v>
          </cell>
          <cell r="N29">
            <v>18168</v>
          </cell>
          <cell r="O29">
            <v>29682.57</v>
          </cell>
          <cell r="P29">
            <v>350</v>
          </cell>
          <cell r="Q29">
            <v>0</v>
          </cell>
          <cell r="R29">
            <v>0</v>
          </cell>
          <cell r="AB29">
            <v>350</v>
          </cell>
          <cell r="AC29">
            <v>350</v>
          </cell>
          <cell r="AD29">
            <v>350</v>
          </cell>
        </row>
        <row r="30">
          <cell r="A30" t="str">
            <v>AR100010Z10</v>
          </cell>
          <cell r="B30" t="str">
            <v>AR100010Z</v>
          </cell>
          <cell r="C30" t="str">
            <v xml:space="preserve">CSMA                     </v>
          </cell>
          <cell r="D30" t="str">
            <v>ARG_OVH</v>
          </cell>
          <cell r="E30" t="str">
            <v>10</v>
          </cell>
          <cell r="F30" t="str">
            <v xml:space="preserve">Costos de la venta       </v>
          </cell>
          <cell r="G30">
            <v>0</v>
          </cell>
          <cell r="H30">
            <v>0</v>
          </cell>
          <cell r="I30">
            <v>0</v>
          </cell>
          <cell r="J30">
            <v>0</v>
          </cell>
          <cell r="K30">
            <v>0</v>
          </cell>
          <cell r="L30">
            <v>0</v>
          </cell>
          <cell r="M30">
            <v>338174</v>
          </cell>
          <cell r="N30">
            <v>338174</v>
          </cell>
          <cell r="O30">
            <v>306107.27</v>
          </cell>
          <cell r="P30">
            <v>6203</v>
          </cell>
          <cell r="Q30">
            <v>6202</v>
          </cell>
          <cell r="R30">
            <v>5542</v>
          </cell>
          <cell r="AB30">
            <v>6203</v>
          </cell>
          <cell r="AC30">
            <v>12405</v>
          </cell>
          <cell r="AD30">
            <v>17947</v>
          </cell>
        </row>
        <row r="31">
          <cell r="A31" t="str">
            <v>AR100010Z11</v>
          </cell>
          <cell r="B31" t="str">
            <v>AR100010Z</v>
          </cell>
          <cell r="C31" t="str">
            <v xml:space="preserve">CSMA                     </v>
          </cell>
          <cell r="D31" t="str">
            <v>ARG_OVH</v>
          </cell>
          <cell r="E31" t="str">
            <v>11</v>
          </cell>
          <cell r="F31" t="str">
            <v xml:space="preserve">Otros costos             </v>
          </cell>
          <cell r="G31">
            <v>0</v>
          </cell>
          <cell r="H31">
            <v>0</v>
          </cell>
          <cell r="I31">
            <v>0</v>
          </cell>
          <cell r="J31">
            <v>0</v>
          </cell>
          <cell r="K31">
            <v>0</v>
          </cell>
          <cell r="L31">
            <v>0</v>
          </cell>
          <cell r="M31">
            <v>428242</v>
          </cell>
          <cell r="N31">
            <v>428242</v>
          </cell>
          <cell r="O31">
            <v>290960.1700000001</v>
          </cell>
          <cell r="P31">
            <v>29664.800000000003</v>
          </cell>
          <cell r="Q31">
            <v>35354.639999999999</v>
          </cell>
          <cell r="R31">
            <v>6139.0999999999995</v>
          </cell>
          <cell r="AB31">
            <v>29683.5</v>
          </cell>
          <cell r="AC31">
            <v>65038.14</v>
          </cell>
          <cell r="AD31">
            <v>71177.240000000005</v>
          </cell>
        </row>
        <row r="32">
          <cell r="A32" t="str">
            <v>AR100020Z01</v>
          </cell>
          <cell r="B32" t="str">
            <v>AR100020Z</v>
          </cell>
          <cell r="C32" t="str">
            <v xml:space="preserve">Ger Control Gestion      </v>
          </cell>
          <cell r="D32" t="str">
            <v>ARG_OVH</v>
          </cell>
          <cell r="E32" t="str">
            <v>01</v>
          </cell>
          <cell r="F32" t="str">
            <v xml:space="preserve">Venta Contractual        </v>
          </cell>
          <cell r="G32">
            <v>0</v>
          </cell>
          <cell r="H32">
            <v>0</v>
          </cell>
          <cell r="I32">
            <v>0</v>
          </cell>
          <cell r="J32">
            <v>0</v>
          </cell>
          <cell r="K32">
            <v>0</v>
          </cell>
          <cell r="L32">
            <v>0</v>
          </cell>
          <cell r="M32">
            <v>0</v>
          </cell>
          <cell r="N32">
            <v>0</v>
          </cell>
          <cell r="O32">
            <v>0</v>
          </cell>
          <cell r="P32">
            <v>0</v>
          </cell>
          <cell r="Q32">
            <v>0</v>
          </cell>
          <cell r="R32">
            <v>0</v>
          </cell>
          <cell r="AB32">
            <v>0</v>
          </cell>
          <cell r="AC32">
            <v>0</v>
          </cell>
          <cell r="AD32">
            <v>0</v>
          </cell>
        </row>
        <row r="33">
          <cell r="A33" t="str">
            <v>AR100020Z06</v>
          </cell>
          <cell r="B33" t="str">
            <v>AR100020Z</v>
          </cell>
          <cell r="C33" t="str">
            <v xml:space="preserve">Ger Control Gestion      </v>
          </cell>
          <cell r="D33" t="str">
            <v>ARG_OVH</v>
          </cell>
          <cell r="E33" t="str">
            <v>06</v>
          </cell>
          <cell r="F33" t="str">
            <v xml:space="preserve">Otros Costos MO          </v>
          </cell>
          <cell r="G33">
            <v>0</v>
          </cell>
          <cell r="H33">
            <v>0</v>
          </cell>
          <cell r="I33">
            <v>0</v>
          </cell>
          <cell r="J33">
            <v>0</v>
          </cell>
          <cell r="K33">
            <v>0</v>
          </cell>
          <cell r="L33">
            <v>0</v>
          </cell>
          <cell r="M33">
            <v>-5438</v>
          </cell>
          <cell r="N33">
            <v>-5438</v>
          </cell>
          <cell r="O33">
            <v>0</v>
          </cell>
          <cell r="P33">
            <v>0</v>
          </cell>
          <cell r="Q33">
            <v>0</v>
          </cell>
          <cell r="R33">
            <v>0</v>
          </cell>
          <cell r="AB33">
            <v>0</v>
          </cell>
          <cell r="AC33">
            <v>0</v>
          </cell>
          <cell r="AD33">
            <v>0</v>
          </cell>
        </row>
        <row r="34">
          <cell r="A34" t="str">
            <v>AR100020Z08</v>
          </cell>
          <cell r="B34" t="str">
            <v>AR100020Z</v>
          </cell>
          <cell r="C34" t="str">
            <v xml:space="preserve">Ger Control Gestion      </v>
          </cell>
          <cell r="D34" t="str">
            <v>ARG_OVH</v>
          </cell>
          <cell r="E34" t="str">
            <v>08</v>
          </cell>
          <cell r="F34" t="str">
            <v xml:space="preserve">Materiales, Cons, Herram </v>
          </cell>
          <cell r="G34">
            <v>0</v>
          </cell>
          <cell r="H34">
            <v>0</v>
          </cell>
          <cell r="I34">
            <v>0</v>
          </cell>
          <cell r="J34">
            <v>0</v>
          </cell>
          <cell r="K34">
            <v>0</v>
          </cell>
          <cell r="L34">
            <v>0</v>
          </cell>
          <cell r="M34">
            <v>0</v>
          </cell>
          <cell r="N34">
            <v>0</v>
          </cell>
          <cell r="O34">
            <v>0</v>
          </cell>
          <cell r="P34">
            <v>0</v>
          </cell>
          <cell r="Q34">
            <v>0</v>
          </cell>
          <cell r="R34">
            <v>0</v>
          </cell>
          <cell r="AB34">
            <v>0</v>
          </cell>
          <cell r="AC34">
            <v>0</v>
          </cell>
          <cell r="AD34">
            <v>0</v>
          </cell>
        </row>
        <row r="35">
          <cell r="A35" t="str">
            <v>AR100020Z10</v>
          </cell>
          <cell r="B35" t="str">
            <v>AR100020Z</v>
          </cell>
          <cell r="C35" t="str">
            <v xml:space="preserve">Ger Control Gestion      </v>
          </cell>
          <cell r="D35" t="str">
            <v>ARG_OVH</v>
          </cell>
          <cell r="E35" t="str">
            <v>10</v>
          </cell>
          <cell r="F35" t="str">
            <v xml:space="preserve">Costos de la venta       </v>
          </cell>
          <cell r="G35">
            <v>0</v>
          </cell>
          <cell r="H35">
            <v>0</v>
          </cell>
          <cell r="I35">
            <v>0</v>
          </cell>
          <cell r="J35">
            <v>0</v>
          </cell>
          <cell r="K35">
            <v>0</v>
          </cell>
          <cell r="L35">
            <v>0</v>
          </cell>
          <cell r="M35">
            <v>0</v>
          </cell>
          <cell r="N35">
            <v>0</v>
          </cell>
          <cell r="O35">
            <v>0</v>
          </cell>
          <cell r="P35">
            <v>0</v>
          </cell>
          <cell r="Q35">
            <v>0</v>
          </cell>
          <cell r="R35">
            <v>0</v>
          </cell>
          <cell r="AB35">
            <v>0</v>
          </cell>
          <cell r="AC35">
            <v>0</v>
          </cell>
          <cell r="AD35">
            <v>0</v>
          </cell>
        </row>
        <row r="36">
          <cell r="A36" t="str">
            <v>AR100020Z11</v>
          </cell>
          <cell r="B36" t="str">
            <v>AR100020Z</v>
          </cell>
          <cell r="C36" t="str">
            <v xml:space="preserve">Ger Control Gestion      </v>
          </cell>
          <cell r="D36" t="str">
            <v>ARG_OVH</v>
          </cell>
          <cell r="E36" t="str">
            <v>11</v>
          </cell>
          <cell r="F36" t="str">
            <v xml:space="preserve">Otros costos             </v>
          </cell>
          <cell r="G36">
            <v>0</v>
          </cell>
          <cell r="H36">
            <v>0</v>
          </cell>
          <cell r="I36">
            <v>0</v>
          </cell>
          <cell r="J36">
            <v>0</v>
          </cell>
          <cell r="K36">
            <v>0</v>
          </cell>
          <cell r="L36">
            <v>0</v>
          </cell>
          <cell r="M36">
            <v>0</v>
          </cell>
          <cell r="N36">
            <v>0</v>
          </cell>
          <cell r="O36">
            <v>0</v>
          </cell>
          <cell r="P36">
            <v>0</v>
          </cell>
          <cell r="Q36">
            <v>0</v>
          </cell>
          <cell r="R36">
            <v>0</v>
          </cell>
          <cell r="AB36">
            <v>0</v>
          </cell>
          <cell r="AC36">
            <v>0</v>
          </cell>
          <cell r="AD36">
            <v>0</v>
          </cell>
        </row>
        <row r="37">
          <cell r="A37" t="str">
            <v>AR100030Z04</v>
          </cell>
          <cell r="B37" t="str">
            <v>AR100030Z</v>
          </cell>
          <cell r="C37" t="str">
            <v xml:space="preserve">Legales                  </v>
          </cell>
          <cell r="D37" t="str">
            <v>ARG_OVH</v>
          </cell>
          <cell r="E37" t="str">
            <v>04</v>
          </cell>
          <cell r="F37" t="str">
            <v xml:space="preserve">Ajuste POC               </v>
          </cell>
          <cell r="G37">
            <v>0</v>
          </cell>
          <cell r="H37">
            <v>0</v>
          </cell>
          <cell r="I37">
            <v>0</v>
          </cell>
          <cell r="J37">
            <v>0</v>
          </cell>
          <cell r="K37">
            <v>0</v>
          </cell>
          <cell r="L37">
            <v>0</v>
          </cell>
          <cell r="M37">
            <v>0</v>
          </cell>
          <cell r="N37">
            <v>0</v>
          </cell>
          <cell r="O37">
            <v>0</v>
          </cell>
          <cell r="P37">
            <v>0</v>
          </cell>
          <cell r="Q37">
            <v>0</v>
          </cell>
          <cell r="R37">
            <v>0</v>
          </cell>
          <cell r="AB37">
            <v>0</v>
          </cell>
          <cell r="AC37">
            <v>0</v>
          </cell>
          <cell r="AD37">
            <v>0</v>
          </cell>
        </row>
        <row r="38">
          <cell r="A38" t="str">
            <v>AR100030Z05</v>
          </cell>
          <cell r="B38" t="str">
            <v>AR100030Z</v>
          </cell>
          <cell r="C38" t="str">
            <v xml:space="preserve">Legales                  </v>
          </cell>
          <cell r="D38" t="str">
            <v>ARG_OVH</v>
          </cell>
          <cell r="E38" t="str">
            <v>05</v>
          </cell>
          <cell r="F38" t="str">
            <v xml:space="preserve">Mano de Obra             </v>
          </cell>
          <cell r="G38">
            <v>0</v>
          </cell>
          <cell r="H38">
            <v>0</v>
          </cell>
          <cell r="I38">
            <v>0</v>
          </cell>
          <cell r="J38">
            <v>0</v>
          </cell>
          <cell r="K38">
            <v>0</v>
          </cell>
          <cell r="L38">
            <v>0</v>
          </cell>
          <cell r="M38">
            <v>3133280</v>
          </cell>
          <cell r="N38">
            <v>3133280</v>
          </cell>
          <cell r="O38">
            <v>3626566.7500000005</v>
          </cell>
          <cell r="P38">
            <v>304867.67999999883</v>
          </cell>
          <cell r="Q38">
            <v>354346.31999999878</v>
          </cell>
          <cell r="R38">
            <v>353505.50999999989</v>
          </cell>
          <cell r="AB38">
            <v>304867.67999999883</v>
          </cell>
          <cell r="AC38">
            <v>659213.99999999884</v>
          </cell>
          <cell r="AD38">
            <v>1012719.5099999988</v>
          </cell>
        </row>
        <row r="39">
          <cell r="A39" t="str">
            <v>AR100030Z06</v>
          </cell>
          <cell r="B39" t="str">
            <v>AR100030Z</v>
          </cell>
          <cell r="C39" t="str">
            <v xml:space="preserve">Legales                  </v>
          </cell>
          <cell r="D39" t="str">
            <v>ARG_OVH</v>
          </cell>
          <cell r="E39" t="str">
            <v>06</v>
          </cell>
          <cell r="F39" t="str">
            <v xml:space="preserve">Otros Costos MO          </v>
          </cell>
          <cell r="G39">
            <v>0</v>
          </cell>
          <cell r="H39">
            <v>0</v>
          </cell>
          <cell r="I39">
            <v>0</v>
          </cell>
          <cell r="J39">
            <v>0</v>
          </cell>
          <cell r="K39">
            <v>0</v>
          </cell>
          <cell r="L39">
            <v>0</v>
          </cell>
          <cell r="M39">
            <v>360673</v>
          </cell>
          <cell r="N39">
            <v>360673</v>
          </cell>
          <cell r="O39">
            <v>281216.17999999976</v>
          </cell>
          <cell r="P39">
            <v>20766.659999999978</v>
          </cell>
          <cell r="Q39">
            <v>9910.2099999999882</v>
          </cell>
          <cell r="R39">
            <v>16374.17</v>
          </cell>
          <cell r="AB39">
            <v>20766.659999999978</v>
          </cell>
          <cell r="AC39">
            <v>30676.869999999977</v>
          </cell>
          <cell r="AD39">
            <v>47051.039999999979</v>
          </cell>
        </row>
        <row r="40">
          <cell r="A40" t="str">
            <v>AR100030Z09</v>
          </cell>
          <cell r="B40" t="str">
            <v>AR100030Z</v>
          </cell>
          <cell r="C40" t="str">
            <v xml:space="preserve">Legales                  </v>
          </cell>
          <cell r="D40" t="str">
            <v>ARG_OVH</v>
          </cell>
          <cell r="E40" t="str">
            <v>09</v>
          </cell>
          <cell r="F40" t="str">
            <v xml:space="preserve">Subcontratos             </v>
          </cell>
          <cell r="G40">
            <v>0</v>
          </cell>
          <cell r="H40">
            <v>0</v>
          </cell>
          <cell r="I40">
            <v>0</v>
          </cell>
          <cell r="J40">
            <v>0</v>
          </cell>
          <cell r="K40">
            <v>0</v>
          </cell>
          <cell r="L40">
            <v>0</v>
          </cell>
          <cell r="M40">
            <v>40256</v>
          </cell>
          <cell r="N40">
            <v>40256</v>
          </cell>
          <cell r="O40">
            <v>244433.35</v>
          </cell>
          <cell r="P40">
            <v>40526.099999999897</v>
          </cell>
          <cell r="Q40">
            <v>4142.93</v>
          </cell>
          <cell r="R40">
            <v>3785.1799999999898</v>
          </cell>
          <cell r="AB40">
            <v>40526.099999999897</v>
          </cell>
          <cell r="AC40">
            <v>44669.029999999897</v>
          </cell>
          <cell r="AD40">
            <v>48454.209999999897</v>
          </cell>
        </row>
        <row r="41">
          <cell r="A41" t="str">
            <v>AR100030Z10</v>
          </cell>
          <cell r="B41" t="str">
            <v>AR100030Z</v>
          </cell>
          <cell r="C41" t="str">
            <v xml:space="preserve">Legales                  </v>
          </cell>
          <cell r="D41" t="str">
            <v>ARG_OVH</v>
          </cell>
          <cell r="E41" t="str">
            <v>10</v>
          </cell>
          <cell r="F41" t="str">
            <v xml:space="preserve">Costos de la venta       </v>
          </cell>
          <cell r="G41">
            <v>0</v>
          </cell>
          <cell r="H41">
            <v>0</v>
          </cell>
          <cell r="I41">
            <v>0</v>
          </cell>
          <cell r="J41">
            <v>0</v>
          </cell>
          <cell r="K41">
            <v>0</v>
          </cell>
          <cell r="L41">
            <v>0</v>
          </cell>
          <cell r="M41">
            <v>-620699</v>
          </cell>
          <cell r="N41">
            <v>-620699</v>
          </cell>
          <cell r="O41">
            <v>-1045122.74</v>
          </cell>
          <cell r="P41">
            <v>-73694</v>
          </cell>
          <cell r="Q41">
            <v>-4886</v>
          </cell>
          <cell r="R41">
            <v>24338</v>
          </cell>
          <cell r="AB41">
            <v>-73694</v>
          </cell>
          <cell r="AC41">
            <v>-78580</v>
          </cell>
          <cell r="AD41">
            <v>-54242</v>
          </cell>
        </row>
        <row r="42">
          <cell r="A42" t="str">
            <v>AR100030Z11</v>
          </cell>
          <cell r="B42" t="str">
            <v>AR100030Z</v>
          </cell>
          <cell r="C42" t="str">
            <v xml:space="preserve">Legales                  </v>
          </cell>
          <cell r="D42" t="str">
            <v>ARG_OVH</v>
          </cell>
          <cell r="E42" t="str">
            <v>11</v>
          </cell>
          <cell r="F42" t="str">
            <v xml:space="preserve">Otros costos             </v>
          </cell>
          <cell r="G42">
            <v>0</v>
          </cell>
          <cell r="H42">
            <v>0</v>
          </cell>
          <cell r="I42">
            <v>0</v>
          </cell>
          <cell r="J42">
            <v>0</v>
          </cell>
          <cell r="K42">
            <v>0</v>
          </cell>
          <cell r="L42">
            <v>0</v>
          </cell>
          <cell r="M42">
            <v>1334715</v>
          </cell>
          <cell r="N42">
            <v>1334715</v>
          </cell>
          <cell r="O42">
            <v>1345119.4999999988</v>
          </cell>
          <cell r="P42">
            <v>-7505.2600000001084</v>
          </cell>
          <cell r="Q42">
            <v>23957.919999999998</v>
          </cell>
          <cell r="R42">
            <v>152112.40999999997</v>
          </cell>
          <cell r="AB42">
            <v>-7461.7100000001083</v>
          </cell>
          <cell r="AC42">
            <v>16496.210000000894</v>
          </cell>
          <cell r="AD42">
            <v>168608.61999999988</v>
          </cell>
        </row>
        <row r="43">
          <cell r="A43" t="str">
            <v>AR100100Z04</v>
          </cell>
          <cell r="B43" t="str">
            <v>AR100100Z</v>
          </cell>
          <cell r="C43" t="str">
            <v xml:space="preserve">Ger Adm y Fin            </v>
          </cell>
          <cell r="D43" t="str">
            <v>ARG_OVH</v>
          </cell>
          <cell r="E43" t="str">
            <v>04</v>
          </cell>
          <cell r="F43" t="str">
            <v xml:space="preserve">Ajuste POC               </v>
          </cell>
          <cell r="G43">
            <v>0</v>
          </cell>
          <cell r="H43">
            <v>0</v>
          </cell>
          <cell r="I43">
            <v>0</v>
          </cell>
          <cell r="J43">
            <v>0</v>
          </cell>
          <cell r="K43">
            <v>0</v>
          </cell>
          <cell r="L43">
            <v>0</v>
          </cell>
          <cell r="M43">
            <v>0</v>
          </cell>
          <cell r="N43">
            <v>0</v>
          </cell>
          <cell r="O43">
            <v>0</v>
          </cell>
          <cell r="P43">
            <v>0</v>
          </cell>
          <cell r="Q43">
            <v>0</v>
          </cell>
          <cell r="R43">
            <v>0</v>
          </cell>
          <cell r="AB43">
            <v>0</v>
          </cell>
          <cell r="AC43">
            <v>0</v>
          </cell>
          <cell r="AD43">
            <v>0</v>
          </cell>
        </row>
        <row r="44">
          <cell r="A44" t="str">
            <v>AR100100Z05</v>
          </cell>
          <cell r="B44" t="str">
            <v>AR100100Z</v>
          </cell>
          <cell r="C44" t="str">
            <v xml:space="preserve">Ger Adm y Fin            </v>
          </cell>
          <cell r="D44" t="str">
            <v>ARG_OVH</v>
          </cell>
          <cell r="E44" t="str">
            <v>05</v>
          </cell>
          <cell r="F44" t="str">
            <v xml:space="preserve">Mano de Obra             </v>
          </cell>
          <cell r="G44">
            <v>0</v>
          </cell>
          <cell r="H44">
            <v>0</v>
          </cell>
          <cell r="I44">
            <v>0</v>
          </cell>
          <cell r="J44">
            <v>0</v>
          </cell>
          <cell r="K44">
            <v>0</v>
          </cell>
          <cell r="L44">
            <v>0</v>
          </cell>
          <cell r="M44">
            <v>5816636</v>
          </cell>
          <cell r="N44">
            <v>5816636</v>
          </cell>
          <cell r="O44">
            <v>7031191.4000000004</v>
          </cell>
          <cell r="P44">
            <v>1123800.95</v>
          </cell>
          <cell r="Q44">
            <v>667446.53</v>
          </cell>
          <cell r="R44">
            <v>838335.99999999988</v>
          </cell>
          <cell r="AB44">
            <v>1123800.95</v>
          </cell>
          <cell r="AC44">
            <v>1791247.4799999972</v>
          </cell>
          <cell r="AD44">
            <v>2629583.4799999874</v>
          </cell>
        </row>
        <row r="45">
          <cell r="A45" t="str">
            <v>AR100100Z06</v>
          </cell>
          <cell r="B45" t="str">
            <v>AR100100Z</v>
          </cell>
          <cell r="C45" t="str">
            <v xml:space="preserve">Ger Adm y Fin            </v>
          </cell>
          <cell r="D45" t="str">
            <v>ARG_OVH</v>
          </cell>
          <cell r="E45" t="str">
            <v>06</v>
          </cell>
          <cell r="F45" t="str">
            <v xml:space="preserve">Otros Costos MO          </v>
          </cell>
          <cell r="G45">
            <v>0</v>
          </cell>
          <cell r="H45">
            <v>0</v>
          </cell>
          <cell r="I45">
            <v>0</v>
          </cell>
          <cell r="J45">
            <v>0</v>
          </cell>
          <cell r="K45">
            <v>0</v>
          </cell>
          <cell r="L45">
            <v>0</v>
          </cell>
          <cell r="M45">
            <v>384660</v>
          </cell>
          <cell r="N45">
            <v>384660</v>
          </cell>
          <cell r="O45">
            <v>318526.80999999971</v>
          </cell>
          <cell r="P45">
            <v>11163.409999999991</v>
          </cell>
          <cell r="Q45">
            <v>5803.29</v>
          </cell>
          <cell r="R45">
            <v>3549.4599999999996</v>
          </cell>
          <cell r="AB45">
            <v>11163.409999999991</v>
          </cell>
          <cell r="AC45">
            <v>16966.69999999999</v>
          </cell>
          <cell r="AD45">
            <v>20516.159999999989</v>
          </cell>
        </row>
        <row r="46">
          <cell r="A46" t="str">
            <v>AR100100Z07</v>
          </cell>
          <cell r="B46" t="str">
            <v>AR100100Z</v>
          </cell>
          <cell r="C46" t="str">
            <v xml:space="preserve">Ger Adm y Fin            </v>
          </cell>
          <cell r="D46" t="str">
            <v>ARG_OVH</v>
          </cell>
          <cell r="E46" t="str">
            <v>07</v>
          </cell>
          <cell r="F46" t="str">
            <v xml:space="preserve">Equipos de Construcción  </v>
          </cell>
          <cell r="G46">
            <v>0</v>
          </cell>
          <cell r="H46">
            <v>0</v>
          </cell>
          <cell r="I46">
            <v>0</v>
          </cell>
          <cell r="J46">
            <v>0</v>
          </cell>
          <cell r="K46">
            <v>0</v>
          </cell>
          <cell r="L46">
            <v>0</v>
          </cell>
          <cell r="M46">
            <v>18593</v>
          </cell>
          <cell r="N46">
            <v>18593</v>
          </cell>
          <cell r="O46">
            <v>-22455.200000000001</v>
          </cell>
          <cell r="P46">
            <v>119.099999999999</v>
          </cell>
          <cell r="Q46">
            <v>0</v>
          </cell>
          <cell r="R46">
            <v>0</v>
          </cell>
          <cell r="AB46">
            <v>119.099999999999</v>
          </cell>
          <cell r="AC46">
            <v>119.099999999999</v>
          </cell>
          <cell r="AD46">
            <v>119.099999999999</v>
          </cell>
        </row>
        <row r="47">
          <cell r="A47" t="str">
            <v>AR100100Z08</v>
          </cell>
          <cell r="B47" t="str">
            <v>AR100100Z</v>
          </cell>
          <cell r="C47" t="str">
            <v xml:space="preserve">Ger Adm y Fin            </v>
          </cell>
          <cell r="D47" t="str">
            <v>ARG_OVH</v>
          </cell>
          <cell r="E47" t="str">
            <v>08</v>
          </cell>
          <cell r="F47" t="str">
            <v xml:space="preserve">Materiales, Cons, Herram </v>
          </cell>
          <cell r="G47">
            <v>0</v>
          </cell>
          <cell r="H47">
            <v>0</v>
          </cell>
          <cell r="I47">
            <v>0</v>
          </cell>
          <cell r="J47">
            <v>0</v>
          </cell>
          <cell r="K47">
            <v>0</v>
          </cell>
          <cell r="L47">
            <v>0</v>
          </cell>
          <cell r="M47">
            <v>3017</v>
          </cell>
          <cell r="N47">
            <v>3017</v>
          </cell>
          <cell r="O47">
            <v>1027.3499999999899</v>
          </cell>
          <cell r="P47">
            <v>0</v>
          </cell>
          <cell r="Q47">
            <v>0</v>
          </cell>
          <cell r="R47">
            <v>0</v>
          </cell>
          <cell r="AB47">
            <v>0</v>
          </cell>
          <cell r="AC47">
            <v>0</v>
          </cell>
          <cell r="AD47">
            <v>0</v>
          </cell>
        </row>
        <row r="48">
          <cell r="A48" t="str">
            <v>AR100100Z09</v>
          </cell>
          <cell r="B48" t="str">
            <v>AR100100Z</v>
          </cell>
          <cell r="C48" t="str">
            <v xml:space="preserve">Ger Adm y Fin            </v>
          </cell>
          <cell r="D48" t="str">
            <v>ARG_OVH</v>
          </cell>
          <cell r="E48" t="str">
            <v>09</v>
          </cell>
          <cell r="F48" t="str">
            <v xml:space="preserve">Subcontratos             </v>
          </cell>
          <cell r="G48">
            <v>0</v>
          </cell>
          <cell r="H48">
            <v>0</v>
          </cell>
          <cell r="I48">
            <v>0</v>
          </cell>
          <cell r="J48">
            <v>0</v>
          </cell>
          <cell r="K48">
            <v>0</v>
          </cell>
          <cell r="L48">
            <v>0</v>
          </cell>
          <cell r="M48">
            <v>207450</v>
          </cell>
          <cell r="N48">
            <v>207450</v>
          </cell>
          <cell r="O48">
            <v>272380.58</v>
          </cell>
          <cell r="P48">
            <v>26347.75</v>
          </cell>
          <cell r="Q48">
            <v>20797.150000000001</v>
          </cell>
          <cell r="R48">
            <v>13910.09</v>
          </cell>
          <cell r="AB48">
            <v>26347.75</v>
          </cell>
          <cell r="AC48">
            <v>47144.9</v>
          </cell>
          <cell r="AD48">
            <v>61054.989999999903</v>
          </cell>
        </row>
        <row r="49">
          <cell r="A49" t="str">
            <v>AR100100Z10</v>
          </cell>
          <cell r="B49" t="str">
            <v>AR100100Z</v>
          </cell>
          <cell r="C49" t="str">
            <v xml:space="preserve">Ger Adm y Fin            </v>
          </cell>
          <cell r="D49" t="str">
            <v>ARG_OVH</v>
          </cell>
          <cell r="E49" t="str">
            <v>10</v>
          </cell>
          <cell r="F49" t="str">
            <v xml:space="preserve">Costos de la venta       </v>
          </cell>
          <cell r="G49">
            <v>0</v>
          </cell>
          <cell r="H49">
            <v>0</v>
          </cell>
          <cell r="I49">
            <v>0</v>
          </cell>
          <cell r="J49">
            <v>0</v>
          </cell>
          <cell r="K49">
            <v>0</v>
          </cell>
          <cell r="L49">
            <v>0</v>
          </cell>
          <cell r="M49">
            <v>1611585</v>
          </cell>
          <cell r="N49">
            <v>1611585</v>
          </cell>
          <cell r="O49">
            <v>1785148.08</v>
          </cell>
          <cell r="P49">
            <v>110150</v>
          </cell>
          <cell r="Q49">
            <v>145151</v>
          </cell>
          <cell r="R49">
            <v>126219</v>
          </cell>
          <cell r="AB49">
            <v>110150</v>
          </cell>
          <cell r="AC49">
            <v>255301</v>
          </cell>
          <cell r="AD49">
            <v>381520</v>
          </cell>
        </row>
        <row r="50">
          <cell r="A50" t="str">
            <v>AR100100Z11</v>
          </cell>
          <cell r="B50" t="str">
            <v>AR100100Z</v>
          </cell>
          <cell r="C50" t="str">
            <v xml:space="preserve">Ger Adm y Fin            </v>
          </cell>
          <cell r="D50" t="str">
            <v>ARG_OVH</v>
          </cell>
          <cell r="E50" t="str">
            <v>11</v>
          </cell>
          <cell r="F50" t="str">
            <v xml:space="preserve">Otros costos             </v>
          </cell>
          <cell r="G50">
            <v>0</v>
          </cell>
          <cell r="H50">
            <v>0</v>
          </cell>
          <cell r="I50">
            <v>0</v>
          </cell>
          <cell r="J50">
            <v>0</v>
          </cell>
          <cell r="K50">
            <v>0</v>
          </cell>
          <cell r="L50">
            <v>0</v>
          </cell>
          <cell r="M50">
            <v>1433424</v>
          </cell>
          <cell r="N50">
            <v>1433424</v>
          </cell>
          <cell r="O50">
            <v>2236319.939999999</v>
          </cell>
          <cell r="P50">
            <v>181419.5199999999</v>
          </cell>
          <cell r="Q50">
            <v>189406.02999999991</v>
          </cell>
          <cell r="R50">
            <v>171759.13</v>
          </cell>
          <cell r="AB50">
            <v>181549.1999999999</v>
          </cell>
          <cell r="AC50">
            <v>370955.22999999986</v>
          </cell>
          <cell r="AD50">
            <v>542714.35999999964</v>
          </cell>
        </row>
        <row r="51">
          <cell r="A51" t="str">
            <v>AR100140Z04</v>
          </cell>
          <cell r="B51" t="str">
            <v>AR100140Z</v>
          </cell>
          <cell r="C51" t="str">
            <v xml:space="preserve">Mant y Des Infrae IT     </v>
          </cell>
          <cell r="D51" t="str">
            <v>ARG_OVH</v>
          </cell>
          <cell r="E51" t="str">
            <v>04</v>
          </cell>
          <cell r="F51" t="str">
            <v xml:space="preserve">Ajuste POC               </v>
          </cell>
          <cell r="G51">
            <v>0</v>
          </cell>
          <cell r="H51">
            <v>0</v>
          </cell>
          <cell r="I51">
            <v>0</v>
          </cell>
          <cell r="J51">
            <v>0</v>
          </cell>
          <cell r="K51">
            <v>0</v>
          </cell>
          <cell r="L51">
            <v>0</v>
          </cell>
          <cell r="M51">
            <v>0</v>
          </cell>
          <cell r="N51">
            <v>0</v>
          </cell>
          <cell r="O51">
            <v>0</v>
          </cell>
          <cell r="P51">
            <v>0</v>
          </cell>
          <cell r="Q51">
            <v>0</v>
          </cell>
          <cell r="R51">
            <v>0</v>
          </cell>
          <cell r="AB51">
            <v>0</v>
          </cell>
          <cell r="AC51">
            <v>0</v>
          </cell>
          <cell r="AD51">
            <v>0</v>
          </cell>
        </row>
        <row r="52">
          <cell r="A52" t="str">
            <v>AR100140Z06</v>
          </cell>
          <cell r="B52" t="str">
            <v>AR100140Z</v>
          </cell>
          <cell r="C52" t="str">
            <v xml:space="preserve">Mant y Des Infrae IT     </v>
          </cell>
          <cell r="D52" t="str">
            <v>ARG_OVH</v>
          </cell>
          <cell r="E52" t="str">
            <v>06</v>
          </cell>
          <cell r="F52" t="str">
            <v xml:space="preserve">Otros Costos MO          </v>
          </cell>
          <cell r="G52">
            <v>0</v>
          </cell>
          <cell r="H52">
            <v>0</v>
          </cell>
          <cell r="I52">
            <v>0</v>
          </cell>
          <cell r="J52">
            <v>0</v>
          </cell>
          <cell r="K52">
            <v>0</v>
          </cell>
          <cell r="L52">
            <v>0</v>
          </cell>
          <cell r="M52">
            <v>134</v>
          </cell>
          <cell r="N52">
            <v>134</v>
          </cell>
          <cell r="O52">
            <v>21309.88</v>
          </cell>
          <cell r="P52">
            <v>924.6</v>
          </cell>
          <cell r="Q52">
            <v>1924.6</v>
          </cell>
          <cell r="R52">
            <v>1924.6</v>
          </cell>
          <cell r="AB52">
            <v>924.6</v>
          </cell>
          <cell r="AC52">
            <v>2849.2</v>
          </cell>
          <cell r="AD52">
            <v>4773.8</v>
          </cell>
        </row>
        <row r="53">
          <cell r="A53" t="str">
            <v>AR100140Z07</v>
          </cell>
          <cell r="B53" t="str">
            <v>AR100140Z</v>
          </cell>
          <cell r="C53" t="str">
            <v xml:space="preserve">Mant y Des Infrae IT     </v>
          </cell>
          <cell r="D53" t="str">
            <v>ARG_OVH</v>
          </cell>
          <cell r="E53" t="str">
            <v>07</v>
          </cell>
          <cell r="F53" t="str">
            <v xml:space="preserve">Equipos de Construcción  </v>
          </cell>
          <cell r="G53">
            <v>0</v>
          </cell>
          <cell r="H53">
            <v>0</v>
          </cell>
          <cell r="I53">
            <v>0</v>
          </cell>
          <cell r="J53">
            <v>0</v>
          </cell>
          <cell r="K53">
            <v>0</v>
          </cell>
          <cell r="L53">
            <v>0</v>
          </cell>
          <cell r="M53">
            <v>13844</v>
          </cell>
          <cell r="N53">
            <v>13844</v>
          </cell>
          <cell r="O53">
            <v>13844.2</v>
          </cell>
          <cell r="P53">
            <v>3512.6800000000003</v>
          </cell>
          <cell r="Q53">
            <v>3294.69</v>
          </cell>
          <cell r="R53">
            <v>3512.9300000000003</v>
          </cell>
          <cell r="AB53">
            <v>3512.6800000000003</v>
          </cell>
          <cell r="AC53">
            <v>6807.3699999999899</v>
          </cell>
          <cell r="AD53">
            <v>10320.299999999999</v>
          </cell>
        </row>
        <row r="54">
          <cell r="A54" t="str">
            <v>AR100140Z08</v>
          </cell>
          <cell r="B54" t="str">
            <v>AR100140Z</v>
          </cell>
          <cell r="C54" t="str">
            <v xml:space="preserve">Mant y Des Infrae IT     </v>
          </cell>
          <cell r="D54" t="str">
            <v>ARG_OVH</v>
          </cell>
          <cell r="E54" t="str">
            <v>08</v>
          </cell>
          <cell r="F54" t="str">
            <v xml:space="preserve">Materiales, Cons, Herram </v>
          </cell>
          <cell r="N54">
            <v>0</v>
          </cell>
          <cell r="O54">
            <v>5360.1999999999898</v>
          </cell>
          <cell r="P54">
            <v>0</v>
          </cell>
          <cell r="Q54">
            <v>0</v>
          </cell>
          <cell r="R54">
            <v>566.29999999999905</v>
          </cell>
          <cell r="AB54">
            <v>0</v>
          </cell>
          <cell r="AC54">
            <v>0</v>
          </cell>
          <cell r="AD54">
            <v>566.29999999999905</v>
          </cell>
        </row>
        <row r="55">
          <cell r="A55" t="str">
            <v>AR100140Z09</v>
          </cell>
          <cell r="B55" t="str">
            <v>AR100140Z</v>
          </cell>
          <cell r="C55" t="str">
            <v xml:space="preserve">Mant y Des Infrae IT     </v>
          </cell>
          <cell r="D55" t="str">
            <v>ARG_OVH</v>
          </cell>
          <cell r="E55" t="str">
            <v>09</v>
          </cell>
          <cell r="F55" t="str">
            <v xml:space="preserve">Subcontratos             </v>
          </cell>
          <cell r="N55">
            <v>0</v>
          </cell>
          <cell r="O55">
            <v>13644</v>
          </cell>
          <cell r="P55">
            <v>0</v>
          </cell>
          <cell r="Q55">
            <v>0</v>
          </cell>
          <cell r="R55">
            <v>732.66999999999905</v>
          </cell>
          <cell r="AB55">
            <v>0</v>
          </cell>
          <cell r="AC55">
            <v>0</v>
          </cell>
          <cell r="AD55">
            <v>732.66999999999905</v>
          </cell>
        </row>
        <row r="56">
          <cell r="A56" t="str">
            <v>AR100140Z10</v>
          </cell>
          <cell r="B56" t="str">
            <v>AR100140Z</v>
          </cell>
          <cell r="C56" t="str">
            <v xml:space="preserve">Mant y Des Infrae IT     </v>
          </cell>
          <cell r="D56" t="str">
            <v>ARG_OVH</v>
          </cell>
          <cell r="E56" t="str">
            <v>10</v>
          </cell>
          <cell r="F56" t="str">
            <v xml:space="preserve">Costos de la venta       </v>
          </cell>
          <cell r="G56">
            <v>0</v>
          </cell>
          <cell r="H56">
            <v>0</v>
          </cell>
          <cell r="I56">
            <v>0</v>
          </cell>
          <cell r="J56">
            <v>0</v>
          </cell>
          <cell r="K56">
            <v>0</v>
          </cell>
          <cell r="L56">
            <v>0</v>
          </cell>
          <cell r="M56">
            <v>-2620310</v>
          </cell>
          <cell r="N56">
            <v>-2620310</v>
          </cell>
          <cell r="O56">
            <v>-1460493.85</v>
          </cell>
          <cell r="P56">
            <v>-95.389999999999418</v>
          </cell>
          <cell r="Q56">
            <v>-140029.12999999902</v>
          </cell>
          <cell r="R56">
            <v>-86353.6899999999</v>
          </cell>
          <cell r="AB56">
            <v>-95.389999999999418</v>
          </cell>
          <cell r="AC56">
            <v>-140124.51999999999</v>
          </cell>
          <cell r="AD56">
            <v>-226478.21000000008</v>
          </cell>
        </row>
        <row r="57">
          <cell r="A57" t="str">
            <v>AR100140Z11</v>
          </cell>
          <cell r="B57" t="str">
            <v>AR100140Z</v>
          </cell>
          <cell r="C57" t="str">
            <v xml:space="preserve">Mant y Des Infrae IT     </v>
          </cell>
          <cell r="D57" t="str">
            <v>ARG_OVH</v>
          </cell>
          <cell r="E57" t="str">
            <v>11</v>
          </cell>
          <cell r="F57" t="str">
            <v xml:space="preserve">Otros costos             </v>
          </cell>
          <cell r="G57">
            <v>0</v>
          </cell>
          <cell r="H57">
            <v>0</v>
          </cell>
          <cell r="I57">
            <v>0</v>
          </cell>
          <cell r="J57">
            <v>0</v>
          </cell>
          <cell r="K57">
            <v>0</v>
          </cell>
          <cell r="L57">
            <v>0</v>
          </cell>
          <cell r="M57">
            <v>2307545</v>
          </cell>
          <cell r="N57">
            <v>2307545</v>
          </cell>
          <cell r="O57">
            <v>1339964.7200000002</v>
          </cell>
          <cell r="P57">
            <v>312563.75999999902</v>
          </cell>
          <cell r="Q57">
            <v>21183.120000000999</v>
          </cell>
          <cell r="R57">
            <v>51463.96</v>
          </cell>
          <cell r="AB57">
            <v>312580.30999999901</v>
          </cell>
          <cell r="AC57">
            <v>333763.43000000098</v>
          </cell>
          <cell r="AD57">
            <v>385227.39000000095</v>
          </cell>
        </row>
        <row r="58">
          <cell r="A58" t="str">
            <v>AR100141Y04</v>
          </cell>
          <cell r="B58" t="str">
            <v>AR100141Y</v>
          </cell>
          <cell r="C58" t="str">
            <v xml:space="preserve">Proyecto SAP             </v>
          </cell>
          <cell r="D58" t="str">
            <v>ARG_OVH</v>
          </cell>
          <cell r="E58" t="str">
            <v>04</v>
          </cell>
          <cell r="F58" t="str">
            <v xml:space="preserve">Ajuste POC               </v>
          </cell>
          <cell r="G58">
            <v>0</v>
          </cell>
          <cell r="H58">
            <v>0</v>
          </cell>
          <cell r="I58">
            <v>0</v>
          </cell>
          <cell r="J58">
            <v>0</v>
          </cell>
          <cell r="K58">
            <v>0</v>
          </cell>
          <cell r="L58">
            <v>0</v>
          </cell>
          <cell r="M58">
            <v>0</v>
          </cell>
          <cell r="N58">
            <v>0</v>
          </cell>
          <cell r="O58">
            <v>0</v>
          </cell>
          <cell r="P58">
            <v>0</v>
          </cell>
          <cell r="Q58">
            <v>0</v>
          </cell>
          <cell r="R58">
            <v>0</v>
          </cell>
          <cell r="AB58">
            <v>0</v>
          </cell>
          <cell r="AC58">
            <v>0</v>
          </cell>
          <cell r="AD58">
            <v>0</v>
          </cell>
        </row>
        <row r="59">
          <cell r="A59" t="str">
            <v>AR100141Y11</v>
          </cell>
          <cell r="B59" t="str">
            <v>AR100141Y</v>
          </cell>
          <cell r="C59" t="str">
            <v xml:space="preserve">Proyecto SAP             </v>
          </cell>
          <cell r="D59" t="str">
            <v>ARG_OVH</v>
          </cell>
          <cell r="E59" t="str">
            <v>11</v>
          </cell>
          <cell r="F59" t="str">
            <v xml:space="preserve">Otros costos             </v>
          </cell>
          <cell r="G59">
            <v>0</v>
          </cell>
          <cell r="H59">
            <v>0</v>
          </cell>
          <cell r="I59">
            <v>0</v>
          </cell>
          <cell r="J59">
            <v>0</v>
          </cell>
          <cell r="K59">
            <v>0</v>
          </cell>
          <cell r="L59">
            <v>0</v>
          </cell>
          <cell r="M59">
            <v>0</v>
          </cell>
          <cell r="N59">
            <v>0</v>
          </cell>
          <cell r="O59">
            <v>0</v>
          </cell>
          <cell r="P59">
            <v>0</v>
          </cell>
          <cell r="Q59">
            <v>0</v>
          </cell>
          <cell r="R59">
            <v>0</v>
          </cell>
          <cell r="AB59">
            <v>0</v>
          </cell>
          <cell r="AC59">
            <v>0</v>
          </cell>
          <cell r="AD59">
            <v>0</v>
          </cell>
        </row>
        <row r="60">
          <cell r="A60" t="str">
            <v>AR100141Z04</v>
          </cell>
          <cell r="B60" t="str">
            <v>AR100141Z</v>
          </cell>
          <cell r="C60" t="str">
            <v xml:space="preserve">Implementacion SAP       </v>
          </cell>
          <cell r="D60" t="str">
            <v>ARG_OVH</v>
          </cell>
          <cell r="E60" t="str">
            <v>04</v>
          </cell>
          <cell r="F60" t="str">
            <v xml:space="preserve">Ajuste POC               </v>
          </cell>
          <cell r="G60">
            <v>0</v>
          </cell>
          <cell r="H60">
            <v>0</v>
          </cell>
          <cell r="I60">
            <v>0</v>
          </cell>
          <cell r="J60">
            <v>0</v>
          </cell>
          <cell r="K60">
            <v>0</v>
          </cell>
          <cell r="L60">
            <v>0</v>
          </cell>
          <cell r="M60">
            <v>0</v>
          </cell>
          <cell r="N60">
            <v>0</v>
          </cell>
          <cell r="O60">
            <v>0</v>
          </cell>
          <cell r="P60">
            <v>0</v>
          </cell>
          <cell r="Q60">
            <v>0</v>
          </cell>
          <cell r="R60">
            <v>0</v>
          </cell>
          <cell r="AB60">
            <v>0</v>
          </cell>
          <cell r="AC60">
            <v>0</v>
          </cell>
          <cell r="AD60">
            <v>0</v>
          </cell>
        </row>
        <row r="61">
          <cell r="A61" t="str">
            <v>AR100141Z05</v>
          </cell>
          <cell r="B61" t="str">
            <v>AR100141Z</v>
          </cell>
          <cell r="C61" t="str">
            <v xml:space="preserve">Implementacion SAP       </v>
          </cell>
          <cell r="D61" t="str">
            <v>ARG_OVH</v>
          </cell>
          <cell r="E61" t="str">
            <v>05</v>
          </cell>
          <cell r="F61" t="str">
            <v xml:space="preserve">Mano de Obra             </v>
          </cell>
          <cell r="G61">
            <v>0</v>
          </cell>
          <cell r="H61">
            <v>0</v>
          </cell>
          <cell r="I61">
            <v>0</v>
          </cell>
          <cell r="J61">
            <v>0</v>
          </cell>
          <cell r="K61">
            <v>0</v>
          </cell>
          <cell r="L61">
            <v>0</v>
          </cell>
          <cell r="M61">
            <v>-33009</v>
          </cell>
          <cell r="N61">
            <v>-33009</v>
          </cell>
          <cell r="O61">
            <v>10911.85</v>
          </cell>
          <cell r="P61">
            <v>0</v>
          </cell>
          <cell r="Q61">
            <v>0</v>
          </cell>
          <cell r="R61">
            <v>0</v>
          </cell>
          <cell r="AB61">
            <v>0</v>
          </cell>
          <cell r="AC61">
            <v>0</v>
          </cell>
          <cell r="AD61">
            <v>0</v>
          </cell>
        </row>
        <row r="62">
          <cell r="A62" t="str">
            <v>AR100141Z06</v>
          </cell>
          <cell r="B62" t="str">
            <v>AR100141Z</v>
          </cell>
          <cell r="C62" t="str">
            <v xml:space="preserve">Implementacion SAP       </v>
          </cell>
          <cell r="D62" t="str">
            <v>ARG_OVH</v>
          </cell>
          <cell r="E62" t="str">
            <v>06</v>
          </cell>
          <cell r="F62" t="str">
            <v xml:space="preserve">Otros Costos MO          </v>
          </cell>
          <cell r="G62">
            <v>0</v>
          </cell>
          <cell r="H62">
            <v>0</v>
          </cell>
          <cell r="I62">
            <v>0</v>
          </cell>
          <cell r="J62">
            <v>0</v>
          </cell>
          <cell r="K62">
            <v>0</v>
          </cell>
          <cell r="L62">
            <v>0</v>
          </cell>
          <cell r="M62">
            <v>1487</v>
          </cell>
          <cell r="N62">
            <v>1487</v>
          </cell>
          <cell r="O62">
            <v>4194.5</v>
          </cell>
          <cell r="P62">
            <v>0</v>
          </cell>
          <cell r="Q62">
            <v>0</v>
          </cell>
          <cell r="R62">
            <v>0</v>
          </cell>
          <cell r="AB62">
            <v>0</v>
          </cell>
          <cell r="AC62">
            <v>0</v>
          </cell>
          <cell r="AD62">
            <v>0</v>
          </cell>
        </row>
        <row r="63">
          <cell r="A63" t="str">
            <v>AR100141Z07</v>
          </cell>
          <cell r="B63" t="str">
            <v>AR100141Z</v>
          </cell>
          <cell r="C63" t="str">
            <v xml:space="preserve">Implementacion SAP       </v>
          </cell>
          <cell r="D63" t="str">
            <v>ARG_OVH</v>
          </cell>
          <cell r="E63" t="str">
            <v>07</v>
          </cell>
          <cell r="F63" t="str">
            <v xml:space="preserve">Equipos de Construcción  </v>
          </cell>
          <cell r="G63">
            <v>0</v>
          </cell>
          <cell r="H63">
            <v>0</v>
          </cell>
          <cell r="I63">
            <v>0</v>
          </cell>
          <cell r="J63">
            <v>0</v>
          </cell>
          <cell r="K63">
            <v>0</v>
          </cell>
          <cell r="L63">
            <v>0</v>
          </cell>
          <cell r="M63">
            <v>60207</v>
          </cell>
          <cell r="N63">
            <v>60207</v>
          </cell>
          <cell r="O63">
            <v>60207.41</v>
          </cell>
          <cell r="P63">
            <v>5017.2799999999897</v>
          </cell>
          <cell r="Q63">
            <v>0</v>
          </cell>
          <cell r="R63">
            <v>5017.29</v>
          </cell>
          <cell r="AB63">
            <v>5017.2799999999897</v>
          </cell>
          <cell r="AC63">
            <v>5017.2799999999897</v>
          </cell>
          <cell r="AD63">
            <v>10034.57</v>
          </cell>
        </row>
        <row r="64">
          <cell r="A64" t="str">
            <v>AR100141Z09</v>
          </cell>
          <cell r="B64" t="str">
            <v>AR100141Z</v>
          </cell>
          <cell r="C64" t="str">
            <v xml:space="preserve">Implementacion SAP       </v>
          </cell>
          <cell r="D64" t="str">
            <v>ARG_OVH</v>
          </cell>
          <cell r="E64" t="str">
            <v>09</v>
          </cell>
          <cell r="F64" t="str">
            <v xml:space="preserve">Subcontratos             </v>
          </cell>
          <cell r="G64">
            <v>0</v>
          </cell>
          <cell r="H64">
            <v>0</v>
          </cell>
          <cell r="I64">
            <v>0</v>
          </cell>
          <cell r="J64">
            <v>0</v>
          </cell>
          <cell r="K64">
            <v>0</v>
          </cell>
          <cell r="L64">
            <v>0</v>
          </cell>
          <cell r="M64">
            <v>38557</v>
          </cell>
          <cell r="N64">
            <v>38557</v>
          </cell>
          <cell r="O64">
            <v>134881.66</v>
          </cell>
          <cell r="P64">
            <v>0</v>
          </cell>
          <cell r="Q64">
            <v>0</v>
          </cell>
          <cell r="R64">
            <v>0</v>
          </cell>
          <cell r="AB64">
            <v>0</v>
          </cell>
          <cell r="AC64">
            <v>0</v>
          </cell>
          <cell r="AD64">
            <v>0</v>
          </cell>
        </row>
        <row r="65">
          <cell r="A65" t="str">
            <v>AR100141Z10</v>
          </cell>
          <cell r="B65" t="str">
            <v>AR100141Z</v>
          </cell>
          <cell r="C65" t="str">
            <v xml:space="preserve">Implementacion SAP       </v>
          </cell>
          <cell r="D65" t="str">
            <v>ARG_OVH</v>
          </cell>
          <cell r="E65" t="str">
            <v>10</v>
          </cell>
          <cell r="F65" t="str">
            <v xml:space="preserve">Costos de la venta       </v>
          </cell>
          <cell r="G65">
            <v>0</v>
          </cell>
          <cell r="H65">
            <v>0</v>
          </cell>
          <cell r="I65">
            <v>0</v>
          </cell>
          <cell r="J65">
            <v>0</v>
          </cell>
          <cell r="K65">
            <v>0</v>
          </cell>
          <cell r="L65">
            <v>0</v>
          </cell>
          <cell r="M65">
            <v>-931228</v>
          </cell>
          <cell r="N65">
            <v>-931228</v>
          </cell>
          <cell r="O65">
            <v>-446317.19</v>
          </cell>
          <cell r="P65">
            <v>-234.65999999999985</v>
          </cell>
          <cell r="Q65">
            <v>-2680</v>
          </cell>
          <cell r="R65">
            <v>2680</v>
          </cell>
          <cell r="AB65">
            <v>-234.65999999999985</v>
          </cell>
          <cell r="AC65">
            <v>-2914.66</v>
          </cell>
          <cell r="AD65">
            <v>-234.65999999999985</v>
          </cell>
        </row>
        <row r="66">
          <cell r="A66" t="str">
            <v>AR100141Z11</v>
          </cell>
          <cell r="B66" t="str">
            <v>AR100141Z</v>
          </cell>
          <cell r="C66" t="str">
            <v xml:space="preserve">Implementacion SAP       </v>
          </cell>
          <cell r="D66" t="str">
            <v>ARG_OVH</v>
          </cell>
          <cell r="E66" t="str">
            <v>11</v>
          </cell>
          <cell r="F66" t="str">
            <v xml:space="preserve">Otros costos             </v>
          </cell>
          <cell r="G66">
            <v>0</v>
          </cell>
          <cell r="H66">
            <v>0</v>
          </cell>
          <cell r="I66">
            <v>0</v>
          </cell>
          <cell r="J66">
            <v>0</v>
          </cell>
          <cell r="K66">
            <v>0</v>
          </cell>
          <cell r="L66">
            <v>0</v>
          </cell>
          <cell r="M66">
            <v>785132</v>
          </cell>
          <cell r="N66">
            <v>785132</v>
          </cell>
          <cell r="O66">
            <v>112292.90000000002</v>
          </cell>
          <cell r="P66">
            <v>0</v>
          </cell>
          <cell r="Q66">
            <v>0</v>
          </cell>
          <cell r="R66">
            <v>0</v>
          </cell>
          <cell r="AB66">
            <v>0</v>
          </cell>
          <cell r="AC66">
            <v>0</v>
          </cell>
          <cell r="AD66">
            <v>0</v>
          </cell>
        </row>
        <row r="67">
          <cell r="A67" t="str">
            <v>AR100142Z01</v>
          </cell>
          <cell r="B67" t="str">
            <v>AR100142Z</v>
          </cell>
          <cell r="C67" t="str">
            <v xml:space="preserve">Departamento IT          </v>
          </cell>
          <cell r="D67" t="str">
            <v>ARG_OVH</v>
          </cell>
          <cell r="E67" t="str">
            <v>01</v>
          </cell>
          <cell r="F67" t="str">
            <v xml:space="preserve">Venta Contractual        </v>
          </cell>
          <cell r="G67">
            <v>0</v>
          </cell>
          <cell r="H67">
            <v>0</v>
          </cell>
          <cell r="I67">
            <v>0</v>
          </cell>
          <cell r="J67">
            <v>0</v>
          </cell>
          <cell r="K67">
            <v>0</v>
          </cell>
          <cell r="L67">
            <v>0</v>
          </cell>
          <cell r="M67">
            <v>0</v>
          </cell>
          <cell r="N67">
            <v>0</v>
          </cell>
          <cell r="O67">
            <v>0</v>
          </cell>
          <cell r="P67">
            <v>0</v>
          </cell>
          <cell r="Q67">
            <v>0</v>
          </cell>
          <cell r="R67">
            <v>0</v>
          </cell>
          <cell r="AB67">
            <v>0</v>
          </cell>
          <cell r="AC67">
            <v>0</v>
          </cell>
          <cell r="AD67">
            <v>0</v>
          </cell>
        </row>
        <row r="68">
          <cell r="A68" t="str">
            <v>AR100142Z06</v>
          </cell>
          <cell r="B68" t="str">
            <v>AR100142Z</v>
          </cell>
          <cell r="C68" t="str">
            <v xml:space="preserve">Departamento IT          </v>
          </cell>
          <cell r="D68" t="str">
            <v>ARG_OVH</v>
          </cell>
          <cell r="E68" t="str">
            <v>06</v>
          </cell>
          <cell r="F68" t="str">
            <v xml:space="preserve">Otros Costos MO          </v>
          </cell>
          <cell r="G68">
            <v>0</v>
          </cell>
          <cell r="H68">
            <v>0</v>
          </cell>
          <cell r="I68">
            <v>0</v>
          </cell>
          <cell r="J68">
            <v>0</v>
          </cell>
          <cell r="K68">
            <v>0</v>
          </cell>
          <cell r="L68">
            <v>0</v>
          </cell>
          <cell r="M68">
            <v>176</v>
          </cell>
          <cell r="N68">
            <v>176</v>
          </cell>
          <cell r="O68">
            <v>18297.38</v>
          </cell>
          <cell r="P68">
            <v>1023.51</v>
          </cell>
          <cell r="Q68">
            <v>5536.7800000000007</v>
          </cell>
          <cell r="R68">
            <v>1231</v>
          </cell>
          <cell r="AB68">
            <v>1023.51</v>
          </cell>
          <cell r="AC68">
            <v>6560.2900000000009</v>
          </cell>
          <cell r="AD68">
            <v>7791.2900000000009</v>
          </cell>
        </row>
        <row r="69">
          <cell r="A69" t="str">
            <v>AR100142Z07</v>
          </cell>
          <cell r="B69" t="str">
            <v>AR100142Z</v>
          </cell>
          <cell r="C69" t="str">
            <v xml:space="preserve">Departamento IT          </v>
          </cell>
          <cell r="D69" t="str">
            <v>ARG_OVH</v>
          </cell>
          <cell r="E69" t="str">
            <v>07</v>
          </cell>
          <cell r="F69" t="str">
            <v xml:space="preserve">Equipos de Construcción  </v>
          </cell>
          <cell r="G69">
            <v>0</v>
          </cell>
          <cell r="H69">
            <v>0</v>
          </cell>
          <cell r="I69">
            <v>0</v>
          </cell>
          <cell r="J69">
            <v>0</v>
          </cell>
          <cell r="K69">
            <v>0</v>
          </cell>
          <cell r="L69">
            <v>0</v>
          </cell>
          <cell r="M69">
            <v>8809</v>
          </cell>
          <cell r="N69">
            <v>8809</v>
          </cell>
          <cell r="O69">
            <v>17833.36</v>
          </cell>
          <cell r="P69">
            <v>2990.1399999999899</v>
          </cell>
          <cell r="Q69">
            <v>2990.1399999999899</v>
          </cell>
          <cell r="R69">
            <v>2990.1399999999899</v>
          </cell>
          <cell r="AB69">
            <v>2990.1399999999899</v>
          </cell>
          <cell r="AC69">
            <v>5980.2799999999897</v>
          </cell>
          <cell r="AD69">
            <v>8970.42</v>
          </cell>
        </row>
        <row r="70">
          <cell r="A70" t="str">
            <v>AR100142Z08</v>
          </cell>
          <cell r="B70" t="str">
            <v>AR100142Z</v>
          </cell>
          <cell r="C70" t="str">
            <v xml:space="preserve">Departamento IT          </v>
          </cell>
          <cell r="D70" t="str">
            <v>ARG_OVH</v>
          </cell>
          <cell r="E70" t="str">
            <v>08</v>
          </cell>
          <cell r="F70" t="str">
            <v xml:space="preserve">Materiales, Cons, Herram </v>
          </cell>
          <cell r="G70">
            <v>0</v>
          </cell>
          <cell r="H70">
            <v>0</v>
          </cell>
          <cell r="I70">
            <v>0</v>
          </cell>
          <cell r="J70">
            <v>0</v>
          </cell>
          <cell r="K70">
            <v>0</v>
          </cell>
          <cell r="L70">
            <v>0</v>
          </cell>
          <cell r="M70">
            <v>-9633</v>
          </cell>
          <cell r="N70">
            <v>-9633</v>
          </cell>
          <cell r="O70">
            <v>75</v>
          </cell>
          <cell r="P70">
            <v>0</v>
          </cell>
          <cell r="Q70">
            <v>0</v>
          </cell>
          <cell r="R70">
            <v>0</v>
          </cell>
          <cell r="AB70">
            <v>0</v>
          </cell>
          <cell r="AC70">
            <v>0</v>
          </cell>
          <cell r="AD70">
            <v>0</v>
          </cell>
        </row>
        <row r="71">
          <cell r="A71" t="str">
            <v>AR100142Z10</v>
          </cell>
          <cell r="B71" t="str">
            <v>AR100142Z</v>
          </cell>
          <cell r="C71" t="str">
            <v xml:space="preserve">Departamento IT          </v>
          </cell>
          <cell r="D71" t="str">
            <v>ARG_OVH</v>
          </cell>
          <cell r="E71" t="str">
            <v>10</v>
          </cell>
          <cell r="F71" t="str">
            <v xml:space="preserve">Costos de la venta       </v>
          </cell>
          <cell r="G71">
            <v>0</v>
          </cell>
          <cell r="H71">
            <v>0</v>
          </cell>
          <cell r="I71">
            <v>0</v>
          </cell>
          <cell r="J71">
            <v>0</v>
          </cell>
          <cell r="K71">
            <v>0</v>
          </cell>
          <cell r="L71">
            <v>0</v>
          </cell>
          <cell r="M71">
            <v>-3424082</v>
          </cell>
          <cell r="N71">
            <v>-3424082</v>
          </cell>
          <cell r="O71">
            <v>-5468547</v>
          </cell>
          <cell r="P71">
            <v>-270797</v>
          </cell>
          <cell r="Q71">
            <v>-556757</v>
          </cell>
          <cell r="R71">
            <v>-405255</v>
          </cell>
          <cell r="AB71">
            <v>-270797</v>
          </cell>
          <cell r="AC71">
            <v>-827554</v>
          </cell>
          <cell r="AD71">
            <v>-1232809</v>
          </cell>
        </row>
        <row r="72">
          <cell r="A72" t="str">
            <v>AR100142Z11</v>
          </cell>
          <cell r="B72" t="str">
            <v>AR100142Z</v>
          </cell>
          <cell r="C72" t="str">
            <v xml:space="preserve">Departamento IT          </v>
          </cell>
          <cell r="D72" t="str">
            <v>ARG_OVH</v>
          </cell>
          <cell r="E72" t="str">
            <v>11</v>
          </cell>
          <cell r="F72" t="str">
            <v xml:space="preserve">Otros costos             </v>
          </cell>
          <cell r="G72">
            <v>0</v>
          </cell>
          <cell r="H72">
            <v>0</v>
          </cell>
          <cell r="I72">
            <v>0</v>
          </cell>
          <cell r="J72">
            <v>0</v>
          </cell>
          <cell r="K72">
            <v>0</v>
          </cell>
          <cell r="L72">
            <v>0</v>
          </cell>
          <cell r="M72">
            <v>3228958</v>
          </cell>
          <cell r="N72">
            <v>3228958</v>
          </cell>
          <cell r="O72">
            <v>5964674.0199999902</v>
          </cell>
          <cell r="P72">
            <v>411481.94</v>
          </cell>
          <cell r="Q72">
            <v>418208.44999999896</v>
          </cell>
          <cell r="R72">
            <v>428759.03</v>
          </cell>
          <cell r="AB72">
            <v>411481.94</v>
          </cell>
          <cell r="AC72">
            <v>829690.39</v>
          </cell>
          <cell r="AD72">
            <v>1258449.4199999899</v>
          </cell>
        </row>
        <row r="73">
          <cell r="A73" t="str">
            <v>AR100143Z01</v>
          </cell>
          <cell r="B73" t="str">
            <v>AR100143Z</v>
          </cell>
          <cell r="C73" t="str">
            <v xml:space="preserve">Mantenimiento SAP        </v>
          </cell>
          <cell r="D73" t="str">
            <v>ARG_OVH</v>
          </cell>
          <cell r="E73" t="str">
            <v>01</v>
          </cell>
          <cell r="F73" t="str">
            <v xml:space="preserve">Venta Contractual        </v>
          </cell>
          <cell r="G73">
            <v>0</v>
          </cell>
          <cell r="H73">
            <v>0</v>
          </cell>
          <cell r="I73">
            <v>0</v>
          </cell>
          <cell r="J73">
            <v>0</v>
          </cell>
          <cell r="K73">
            <v>0</v>
          </cell>
          <cell r="L73">
            <v>0</v>
          </cell>
          <cell r="M73">
            <v>0</v>
          </cell>
          <cell r="N73">
            <v>0</v>
          </cell>
          <cell r="O73">
            <v>0</v>
          </cell>
          <cell r="P73">
            <v>0</v>
          </cell>
          <cell r="Q73">
            <v>0</v>
          </cell>
          <cell r="R73">
            <v>0</v>
          </cell>
          <cell r="AB73">
            <v>0</v>
          </cell>
          <cell r="AC73">
            <v>0</v>
          </cell>
          <cell r="AD73">
            <v>0</v>
          </cell>
        </row>
        <row r="74">
          <cell r="A74" t="str">
            <v>AR100143Z05</v>
          </cell>
          <cell r="B74" t="str">
            <v>AR100143Z</v>
          </cell>
          <cell r="C74" t="str">
            <v xml:space="preserve">Mantenimiento SAP        </v>
          </cell>
          <cell r="D74" t="str">
            <v>ARG_OVH</v>
          </cell>
          <cell r="E74" t="str">
            <v>05</v>
          </cell>
          <cell r="F74" t="str">
            <v xml:space="preserve">Mano de Obra             </v>
          </cell>
          <cell r="G74">
            <v>0</v>
          </cell>
          <cell r="H74">
            <v>0</v>
          </cell>
          <cell r="I74">
            <v>0</v>
          </cell>
          <cell r="J74">
            <v>0</v>
          </cell>
          <cell r="K74">
            <v>0</v>
          </cell>
          <cell r="L74">
            <v>0</v>
          </cell>
          <cell r="M74">
            <v>1478652</v>
          </cell>
          <cell r="N74">
            <v>1478652</v>
          </cell>
          <cell r="O74">
            <v>1645378.25</v>
          </cell>
          <cell r="P74">
            <v>87615.650000000009</v>
          </cell>
          <cell r="Q74">
            <v>81206.989999999991</v>
          </cell>
          <cell r="R74">
            <v>129019.94999999998</v>
          </cell>
          <cell r="AB74">
            <v>87615.650000000009</v>
          </cell>
          <cell r="AC74">
            <v>168822.64</v>
          </cell>
          <cell r="AD74">
            <v>297842.58999999991</v>
          </cell>
        </row>
        <row r="75">
          <cell r="A75" t="str">
            <v>AR100143Z06</v>
          </cell>
          <cell r="B75" t="str">
            <v>AR100143Z</v>
          </cell>
          <cell r="C75" t="str">
            <v xml:space="preserve">Mantenimiento SAP        </v>
          </cell>
          <cell r="D75" t="str">
            <v>ARG_OVH</v>
          </cell>
          <cell r="E75" t="str">
            <v>06</v>
          </cell>
          <cell r="F75" t="str">
            <v xml:space="preserve">Otros Costos MO          </v>
          </cell>
          <cell r="G75">
            <v>0</v>
          </cell>
          <cell r="H75">
            <v>0</v>
          </cell>
          <cell r="I75">
            <v>0</v>
          </cell>
          <cell r="J75">
            <v>0</v>
          </cell>
          <cell r="K75">
            <v>0</v>
          </cell>
          <cell r="L75">
            <v>0</v>
          </cell>
          <cell r="M75">
            <v>36700</v>
          </cell>
          <cell r="N75">
            <v>36700</v>
          </cell>
          <cell r="O75">
            <v>13471.86999999999</v>
          </cell>
          <cell r="P75">
            <v>132.19999999999999</v>
          </cell>
          <cell r="Q75">
            <v>28.199999999999989</v>
          </cell>
          <cell r="R75">
            <v>28.199999999999989</v>
          </cell>
          <cell r="AB75">
            <v>132.19999999999999</v>
          </cell>
          <cell r="AC75">
            <v>160.39999999999989</v>
          </cell>
          <cell r="AD75">
            <v>188.6</v>
          </cell>
        </row>
        <row r="76">
          <cell r="A76" t="str">
            <v>AR100143Z08</v>
          </cell>
          <cell r="B76" t="str">
            <v>AR100143Z</v>
          </cell>
          <cell r="C76" t="str">
            <v xml:space="preserve">Mantenimiento SAP        </v>
          </cell>
          <cell r="D76" t="str">
            <v>ARG_OVH</v>
          </cell>
          <cell r="E76" t="str">
            <v>08</v>
          </cell>
          <cell r="F76" t="str">
            <v xml:space="preserve">Materiales, Cons, Herram </v>
          </cell>
          <cell r="G76">
            <v>0</v>
          </cell>
          <cell r="H76">
            <v>0</v>
          </cell>
          <cell r="I76">
            <v>0</v>
          </cell>
          <cell r="J76">
            <v>0</v>
          </cell>
          <cell r="K76">
            <v>0</v>
          </cell>
          <cell r="L76">
            <v>0</v>
          </cell>
          <cell r="M76">
            <v>3263</v>
          </cell>
          <cell r="N76">
            <v>3263</v>
          </cell>
          <cell r="O76">
            <v>0</v>
          </cell>
          <cell r="P76">
            <v>0</v>
          </cell>
          <cell r="Q76">
            <v>0</v>
          </cell>
          <cell r="R76">
            <v>0</v>
          </cell>
          <cell r="AB76">
            <v>0</v>
          </cell>
          <cell r="AC76">
            <v>0</v>
          </cell>
          <cell r="AD76">
            <v>0</v>
          </cell>
        </row>
        <row r="77">
          <cell r="A77" t="str">
            <v>AR100143Z09</v>
          </cell>
          <cell r="B77" t="str">
            <v>AR100143Z</v>
          </cell>
          <cell r="C77" t="str">
            <v xml:space="preserve">Mantenimiento SAP        </v>
          </cell>
          <cell r="D77" t="str">
            <v>ARG_OVH</v>
          </cell>
          <cell r="E77" t="str">
            <v>09</v>
          </cell>
          <cell r="F77" t="str">
            <v xml:space="preserve">Subcontratos             </v>
          </cell>
          <cell r="G77">
            <v>0</v>
          </cell>
          <cell r="H77">
            <v>0</v>
          </cell>
          <cell r="I77">
            <v>0</v>
          </cell>
          <cell r="J77">
            <v>0</v>
          </cell>
          <cell r="K77">
            <v>0</v>
          </cell>
          <cell r="L77">
            <v>0</v>
          </cell>
          <cell r="M77">
            <v>119052</v>
          </cell>
          <cell r="N77">
            <v>119052</v>
          </cell>
          <cell r="O77">
            <v>429512.71</v>
          </cell>
          <cell r="P77">
            <v>0</v>
          </cell>
          <cell r="Q77">
            <v>0</v>
          </cell>
          <cell r="R77">
            <v>0</v>
          </cell>
          <cell r="AB77">
            <v>0</v>
          </cell>
          <cell r="AC77">
            <v>0</v>
          </cell>
          <cell r="AD77">
            <v>0</v>
          </cell>
        </row>
        <row r="78">
          <cell r="A78" t="str">
            <v>AR100143Z10</v>
          </cell>
          <cell r="B78" t="str">
            <v>AR100143Z</v>
          </cell>
          <cell r="C78" t="str">
            <v xml:space="preserve">Mantenimiento SAP        </v>
          </cell>
          <cell r="D78" t="str">
            <v>ARG_OVH</v>
          </cell>
          <cell r="E78" t="str">
            <v>10</v>
          </cell>
          <cell r="F78" t="str">
            <v xml:space="preserve">Costos de la venta       </v>
          </cell>
          <cell r="G78">
            <v>0</v>
          </cell>
          <cell r="H78">
            <v>0</v>
          </cell>
          <cell r="I78">
            <v>0</v>
          </cell>
          <cell r="J78">
            <v>0</v>
          </cell>
          <cell r="K78">
            <v>0</v>
          </cell>
          <cell r="L78">
            <v>0</v>
          </cell>
          <cell r="M78">
            <v>-3663513</v>
          </cell>
          <cell r="N78">
            <v>-3663513</v>
          </cell>
          <cell r="O78">
            <v>-4836767.2300000004</v>
          </cell>
          <cell r="P78">
            <v>21583.969999999899</v>
          </cell>
          <cell r="Q78">
            <v>-533980.09</v>
          </cell>
          <cell r="R78">
            <v>-481746.8</v>
          </cell>
          <cell r="AB78">
            <v>21583.969999999899</v>
          </cell>
          <cell r="AC78">
            <v>-512396.12000000011</v>
          </cell>
          <cell r="AD78">
            <v>-994142.92</v>
          </cell>
        </row>
        <row r="79">
          <cell r="A79" t="str">
            <v>AR100143Z11</v>
          </cell>
          <cell r="B79" t="str">
            <v>AR100143Z</v>
          </cell>
          <cell r="C79" t="str">
            <v xml:space="preserve">Mantenimiento SAP        </v>
          </cell>
          <cell r="D79" t="str">
            <v>ARG_OVH</v>
          </cell>
          <cell r="E79" t="str">
            <v>11</v>
          </cell>
          <cell r="F79" t="str">
            <v xml:space="preserve">Otros costos             </v>
          </cell>
          <cell r="G79">
            <v>0</v>
          </cell>
          <cell r="H79">
            <v>0</v>
          </cell>
          <cell r="I79">
            <v>0</v>
          </cell>
          <cell r="J79">
            <v>0</v>
          </cell>
          <cell r="K79">
            <v>0</v>
          </cell>
          <cell r="L79">
            <v>0</v>
          </cell>
          <cell r="M79">
            <v>1813691</v>
          </cell>
          <cell r="N79">
            <v>1813691</v>
          </cell>
          <cell r="O79">
            <v>2132441.9899999788</v>
          </cell>
          <cell r="P79">
            <v>792139</v>
          </cell>
          <cell r="Q79">
            <v>377065.41000000003</v>
          </cell>
          <cell r="R79">
            <v>223954.82000000007</v>
          </cell>
          <cell r="AB79">
            <v>792159.62999999989</v>
          </cell>
          <cell r="AC79">
            <v>1169225.040000001</v>
          </cell>
          <cell r="AD79">
            <v>1393179.8599999896</v>
          </cell>
        </row>
        <row r="80">
          <cell r="A80" t="str">
            <v>AR100144Z01</v>
          </cell>
          <cell r="B80" t="str">
            <v>AR100144Z</v>
          </cell>
          <cell r="C80" t="str">
            <v xml:space="preserve">Staff IT                 </v>
          </cell>
          <cell r="D80" t="str">
            <v>ARG_OVH</v>
          </cell>
          <cell r="E80" t="str">
            <v>01</v>
          </cell>
          <cell r="F80" t="str">
            <v xml:space="preserve">Venta Contractual        </v>
          </cell>
          <cell r="G80">
            <v>0</v>
          </cell>
          <cell r="H80">
            <v>0</v>
          </cell>
          <cell r="I80">
            <v>0</v>
          </cell>
          <cell r="J80">
            <v>0</v>
          </cell>
          <cell r="K80">
            <v>0</v>
          </cell>
          <cell r="L80">
            <v>0</v>
          </cell>
          <cell r="M80">
            <v>0</v>
          </cell>
          <cell r="N80">
            <v>0</v>
          </cell>
          <cell r="O80">
            <v>0</v>
          </cell>
          <cell r="P80">
            <v>0</v>
          </cell>
          <cell r="Q80">
            <v>0</v>
          </cell>
          <cell r="R80">
            <v>0</v>
          </cell>
          <cell r="AB80">
            <v>0</v>
          </cell>
          <cell r="AC80">
            <v>0</v>
          </cell>
          <cell r="AD80">
            <v>0</v>
          </cell>
        </row>
        <row r="81">
          <cell r="A81" t="str">
            <v>AR100144Z05</v>
          </cell>
          <cell r="B81" t="str">
            <v>AR100144Z</v>
          </cell>
          <cell r="C81" t="str">
            <v xml:space="preserve">Staff IT                 </v>
          </cell>
          <cell r="D81" t="str">
            <v>ARG_OVH</v>
          </cell>
          <cell r="E81" t="str">
            <v>05</v>
          </cell>
          <cell r="F81" t="str">
            <v xml:space="preserve">Mano de Obra             </v>
          </cell>
          <cell r="G81">
            <v>0</v>
          </cell>
          <cell r="H81">
            <v>0</v>
          </cell>
          <cell r="I81">
            <v>0</v>
          </cell>
          <cell r="J81">
            <v>0</v>
          </cell>
          <cell r="K81">
            <v>0</v>
          </cell>
          <cell r="L81">
            <v>0</v>
          </cell>
          <cell r="M81">
            <v>1378403</v>
          </cell>
          <cell r="N81">
            <v>1378403</v>
          </cell>
          <cell r="O81">
            <v>1975185.4899999993</v>
          </cell>
          <cell r="P81">
            <v>168353.26</v>
          </cell>
          <cell r="Q81">
            <v>158768.51999999996</v>
          </cell>
          <cell r="R81">
            <v>196238.03999999989</v>
          </cell>
          <cell r="AB81">
            <v>168353.26</v>
          </cell>
          <cell r="AC81">
            <v>327121.77999999886</v>
          </cell>
          <cell r="AD81">
            <v>523359.8199999989</v>
          </cell>
        </row>
        <row r="82">
          <cell r="A82" t="str">
            <v>AR100144Z06</v>
          </cell>
          <cell r="B82" t="str">
            <v>AR100144Z</v>
          </cell>
          <cell r="C82" t="str">
            <v xml:space="preserve">Staff IT                 </v>
          </cell>
          <cell r="D82" t="str">
            <v>ARG_OVH</v>
          </cell>
          <cell r="E82" t="str">
            <v>06</v>
          </cell>
          <cell r="F82" t="str">
            <v xml:space="preserve">Otros Costos MO          </v>
          </cell>
          <cell r="G82">
            <v>0</v>
          </cell>
          <cell r="H82">
            <v>0</v>
          </cell>
          <cell r="I82">
            <v>0</v>
          </cell>
          <cell r="J82">
            <v>0</v>
          </cell>
          <cell r="K82">
            <v>0</v>
          </cell>
          <cell r="L82">
            <v>0</v>
          </cell>
          <cell r="M82">
            <v>71485</v>
          </cell>
          <cell r="N82">
            <v>71485</v>
          </cell>
          <cell r="O82">
            <v>79031.919999999984</v>
          </cell>
          <cell r="P82">
            <v>14514.27</v>
          </cell>
          <cell r="Q82">
            <v>3425.5899999999992</v>
          </cell>
          <cell r="R82">
            <v>2236.34</v>
          </cell>
          <cell r="AB82">
            <v>14514.27</v>
          </cell>
          <cell r="AC82">
            <v>17939.85999999999</v>
          </cell>
          <cell r="AD82">
            <v>20176.199999999979</v>
          </cell>
        </row>
        <row r="83">
          <cell r="A83" t="str">
            <v>AR100144Z08</v>
          </cell>
          <cell r="B83" t="str">
            <v>AR100144Z</v>
          </cell>
          <cell r="C83" t="str">
            <v xml:space="preserve">Staff IT                 </v>
          </cell>
          <cell r="D83" t="str">
            <v>ARG_OVH</v>
          </cell>
          <cell r="E83" t="str">
            <v>08</v>
          </cell>
          <cell r="F83" t="str">
            <v xml:space="preserve">Materiales, Cons, Herram </v>
          </cell>
          <cell r="G83">
            <v>0</v>
          </cell>
          <cell r="H83">
            <v>0</v>
          </cell>
          <cell r="I83">
            <v>0</v>
          </cell>
          <cell r="J83">
            <v>0</v>
          </cell>
          <cell r="K83">
            <v>0</v>
          </cell>
          <cell r="L83">
            <v>0</v>
          </cell>
          <cell r="M83">
            <v>206</v>
          </cell>
          <cell r="N83">
            <v>206</v>
          </cell>
          <cell r="O83">
            <v>0</v>
          </cell>
          <cell r="P83">
            <v>0</v>
          </cell>
          <cell r="Q83">
            <v>0</v>
          </cell>
          <cell r="R83">
            <v>0</v>
          </cell>
          <cell r="AB83">
            <v>0</v>
          </cell>
          <cell r="AC83">
            <v>0</v>
          </cell>
          <cell r="AD83">
            <v>0</v>
          </cell>
        </row>
        <row r="84">
          <cell r="A84" t="str">
            <v>AR100144Z09</v>
          </cell>
          <cell r="B84" t="str">
            <v>AR100144Z</v>
          </cell>
          <cell r="C84" t="str">
            <v xml:space="preserve">Staff IT                 </v>
          </cell>
          <cell r="D84" t="str">
            <v>ARG_OVH</v>
          </cell>
          <cell r="E84" t="str">
            <v>09</v>
          </cell>
          <cell r="F84" t="str">
            <v xml:space="preserve">Subcontratos             </v>
          </cell>
          <cell r="G84">
            <v>0</v>
          </cell>
          <cell r="H84">
            <v>0</v>
          </cell>
          <cell r="I84">
            <v>0</v>
          </cell>
          <cell r="J84">
            <v>0</v>
          </cell>
          <cell r="K84">
            <v>0</v>
          </cell>
          <cell r="L84">
            <v>0</v>
          </cell>
          <cell r="M84">
            <v>9089</v>
          </cell>
          <cell r="N84">
            <v>9089</v>
          </cell>
          <cell r="O84">
            <v>18571.529999999901</v>
          </cell>
          <cell r="P84">
            <v>1760.8199999999899</v>
          </cell>
          <cell r="Q84">
            <v>1650</v>
          </cell>
          <cell r="R84">
            <v>1800</v>
          </cell>
          <cell r="AB84">
            <v>1760.8199999999899</v>
          </cell>
          <cell r="AC84">
            <v>3410.82</v>
          </cell>
          <cell r="AD84">
            <v>5210.8199999999897</v>
          </cell>
        </row>
        <row r="85">
          <cell r="A85" t="str">
            <v>AR100144Z10</v>
          </cell>
          <cell r="B85" t="str">
            <v>AR100144Z</v>
          </cell>
          <cell r="C85" t="str">
            <v xml:space="preserve">Staff IT                 </v>
          </cell>
          <cell r="D85" t="str">
            <v>ARG_OVH</v>
          </cell>
          <cell r="E85" t="str">
            <v>10</v>
          </cell>
          <cell r="F85" t="str">
            <v xml:space="preserve">Costos de la venta       </v>
          </cell>
          <cell r="G85">
            <v>0</v>
          </cell>
          <cell r="H85">
            <v>0</v>
          </cell>
          <cell r="I85">
            <v>0</v>
          </cell>
          <cell r="J85">
            <v>0</v>
          </cell>
          <cell r="K85">
            <v>0</v>
          </cell>
          <cell r="L85">
            <v>0</v>
          </cell>
          <cell r="M85">
            <v>-371393</v>
          </cell>
          <cell r="N85">
            <v>-371393</v>
          </cell>
          <cell r="O85">
            <v>-471015.2900000001</v>
          </cell>
          <cell r="P85">
            <v>61401.09</v>
          </cell>
          <cell r="Q85">
            <v>-66147.900000000009</v>
          </cell>
          <cell r="R85">
            <v>-59365.890000000007</v>
          </cell>
          <cell r="AB85">
            <v>61401.09</v>
          </cell>
          <cell r="AC85">
            <v>-4746.8099999999977</v>
          </cell>
          <cell r="AD85">
            <v>-64112.700000000012</v>
          </cell>
        </row>
        <row r="86">
          <cell r="A86" t="str">
            <v>AR100144Z11</v>
          </cell>
          <cell r="B86" t="str">
            <v>AR100144Z</v>
          </cell>
          <cell r="C86" t="str">
            <v xml:space="preserve">Staff IT                 </v>
          </cell>
          <cell r="D86" t="str">
            <v>ARG_OVH</v>
          </cell>
          <cell r="E86" t="str">
            <v>11</v>
          </cell>
          <cell r="F86" t="str">
            <v xml:space="preserve">Otros costos             </v>
          </cell>
          <cell r="G86">
            <v>0</v>
          </cell>
          <cell r="H86">
            <v>0</v>
          </cell>
          <cell r="I86">
            <v>0</v>
          </cell>
          <cell r="J86">
            <v>0</v>
          </cell>
          <cell r="K86">
            <v>0</v>
          </cell>
          <cell r="L86">
            <v>0</v>
          </cell>
          <cell r="M86">
            <v>-1095990</v>
          </cell>
          <cell r="N86">
            <v>-1095990</v>
          </cell>
          <cell r="O86">
            <v>-1827884.0500000003</v>
          </cell>
          <cell r="P86">
            <v>8820.8299999999799</v>
          </cell>
          <cell r="Q86">
            <v>-142046.95000000004</v>
          </cell>
          <cell r="R86">
            <v>-125532.05000000002</v>
          </cell>
          <cell r="AB86">
            <v>8868.2799999999806</v>
          </cell>
          <cell r="AC86">
            <v>-133178.67000000004</v>
          </cell>
          <cell r="AD86">
            <v>-258710.71999999904</v>
          </cell>
        </row>
        <row r="87">
          <cell r="A87" t="str">
            <v>AR100145Z05</v>
          </cell>
          <cell r="B87" t="str">
            <v>AR100145Z</v>
          </cell>
          <cell r="C87" t="str">
            <v>Mant. Inf. IT Mitre</v>
          </cell>
          <cell r="D87" t="str">
            <v>ARG_OVH</v>
          </cell>
          <cell r="E87" t="str">
            <v>05</v>
          </cell>
          <cell r="F87" t="str">
            <v xml:space="preserve">Mano de Obra             </v>
          </cell>
          <cell r="N87">
            <v>0</v>
          </cell>
          <cell r="O87">
            <v>108488.37</v>
          </cell>
          <cell r="P87">
            <v>12689</v>
          </cell>
          <cell r="Q87">
            <v>10827</v>
          </cell>
          <cell r="R87">
            <v>24547</v>
          </cell>
          <cell r="AB87">
            <v>12689</v>
          </cell>
          <cell r="AC87">
            <v>23516</v>
          </cell>
          <cell r="AD87">
            <v>48063</v>
          </cell>
        </row>
        <row r="88">
          <cell r="A88" t="str">
            <v>AR100145Z06</v>
          </cell>
          <cell r="B88" t="str">
            <v>AR100145Z</v>
          </cell>
          <cell r="C88" t="str">
            <v>Mant. Inf. IT Mitre</v>
          </cell>
          <cell r="D88" t="str">
            <v>ARG_OVH</v>
          </cell>
          <cell r="E88" t="str">
            <v>06</v>
          </cell>
          <cell r="F88" t="str">
            <v xml:space="preserve">Otros Costos MO          </v>
          </cell>
          <cell r="N88">
            <v>0</v>
          </cell>
          <cell r="O88">
            <v>14.099999999999991</v>
          </cell>
          <cell r="P88">
            <v>0</v>
          </cell>
          <cell r="Q88">
            <v>0</v>
          </cell>
          <cell r="R88">
            <v>0</v>
          </cell>
          <cell r="AB88">
            <v>0</v>
          </cell>
          <cell r="AC88">
            <v>0</v>
          </cell>
          <cell r="AD88">
            <v>0</v>
          </cell>
        </row>
        <row r="89">
          <cell r="A89" t="str">
            <v>AR100145Z07</v>
          </cell>
          <cell r="B89" t="str">
            <v>AR100145Z</v>
          </cell>
          <cell r="C89" t="str">
            <v>Mant. Inf. IT Mitre</v>
          </cell>
          <cell r="D89" t="str">
            <v>ARG_OVH</v>
          </cell>
          <cell r="E89" t="str">
            <v>07</v>
          </cell>
          <cell r="F89" t="str">
            <v xml:space="preserve">Equipos de Construcción  </v>
          </cell>
          <cell r="N89">
            <v>0</v>
          </cell>
          <cell r="O89">
            <v>11902</v>
          </cell>
          <cell r="P89">
            <v>1700.29</v>
          </cell>
          <cell r="Q89">
            <v>1700.28</v>
          </cell>
          <cell r="R89">
            <v>1700.29</v>
          </cell>
          <cell r="AB89">
            <v>1700.29</v>
          </cell>
          <cell r="AC89">
            <v>3400.57</v>
          </cell>
          <cell r="AD89">
            <v>5100.8599999999897</v>
          </cell>
        </row>
        <row r="90">
          <cell r="A90" t="str">
            <v>AR100145Z09</v>
          </cell>
          <cell r="B90" t="str">
            <v>AR100145Z</v>
          </cell>
          <cell r="C90" t="str">
            <v>Mant. Inf. IT Mitre</v>
          </cell>
          <cell r="D90" t="str">
            <v>ARG_OVH</v>
          </cell>
          <cell r="E90" t="str">
            <v>09</v>
          </cell>
          <cell r="F90" t="str">
            <v xml:space="preserve">Subcontratos             </v>
          </cell>
          <cell r="N90">
            <v>0</v>
          </cell>
          <cell r="O90">
            <v>25025</v>
          </cell>
          <cell r="P90">
            <v>0</v>
          </cell>
          <cell r="Q90">
            <v>69.159999999999897</v>
          </cell>
          <cell r="R90">
            <v>0</v>
          </cell>
          <cell r="AB90">
            <v>0</v>
          </cell>
          <cell r="AC90">
            <v>69.159999999999897</v>
          </cell>
          <cell r="AD90">
            <v>69.159999999999897</v>
          </cell>
        </row>
        <row r="91">
          <cell r="A91" t="str">
            <v>AR100145Z10</v>
          </cell>
          <cell r="B91" t="str">
            <v>AR100145Z</v>
          </cell>
          <cell r="C91" t="str">
            <v>Mant. Inf. IT Mitre</v>
          </cell>
          <cell r="D91" t="str">
            <v>ARG_OVH</v>
          </cell>
          <cell r="E91" t="str">
            <v>10</v>
          </cell>
          <cell r="F91" t="str">
            <v xml:space="preserve">Costos de la venta       </v>
          </cell>
          <cell r="N91">
            <v>0</v>
          </cell>
          <cell r="O91">
            <v>-804538</v>
          </cell>
          <cell r="P91">
            <v>-45462</v>
          </cell>
          <cell r="Q91">
            <v>-106500</v>
          </cell>
          <cell r="R91">
            <v>-68278</v>
          </cell>
          <cell r="AB91">
            <v>-45462</v>
          </cell>
          <cell r="AC91">
            <v>-151962</v>
          </cell>
          <cell r="AD91">
            <v>-220240</v>
          </cell>
        </row>
        <row r="92">
          <cell r="A92" t="str">
            <v>AR100145Z11</v>
          </cell>
          <cell r="B92" t="str">
            <v>AR100145Z</v>
          </cell>
          <cell r="C92" t="str">
            <v>Mant. Inf. IT Mitre</v>
          </cell>
          <cell r="D92" t="str">
            <v>ARG_OVH</v>
          </cell>
          <cell r="E92" t="str">
            <v>11</v>
          </cell>
          <cell r="F92" t="str">
            <v xml:space="preserve">Otros costos             </v>
          </cell>
          <cell r="N92">
            <v>0</v>
          </cell>
          <cell r="O92">
            <v>659088.51</v>
          </cell>
          <cell r="P92">
            <v>80604.040000000008</v>
          </cell>
          <cell r="Q92">
            <v>61924.75</v>
          </cell>
          <cell r="R92">
            <v>42033.589999999902</v>
          </cell>
          <cell r="AB92">
            <v>80604.97</v>
          </cell>
          <cell r="AC92">
            <v>142529.72</v>
          </cell>
          <cell r="AD92">
            <v>184563.31</v>
          </cell>
        </row>
        <row r="93">
          <cell r="A93" t="str">
            <v>AR100150Z01</v>
          </cell>
          <cell r="B93" t="str">
            <v>AR100150Z</v>
          </cell>
          <cell r="C93" t="str">
            <v xml:space="preserve">Edficio Neuquen          </v>
          </cell>
          <cell r="D93" t="str">
            <v>O&amp;G_OVH</v>
          </cell>
          <cell r="E93" t="str">
            <v>01</v>
          </cell>
          <cell r="F93" t="str">
            <v xml:space="preserve">Venta Contractual        </v>
          </cell>
          <cell r="G93">
            <v>0</v>
          </cell>
          <cell r="H93">
            <v>0</v>
          </cell>
          <cell r="I93">
            <v>0</v>
          </cell>
          <cell r="J93">
            <v>0</v>
          </cell>
          <cell r="K93">
            <v>0</v>
          </cell>
          <cell r="L93">
            <v>0</v>
          </cell>
          <cell r="M93">
            <v>0</v>
          </cell>
          <cell r="N93">
            <v>0</v>
          </cell>
          <cell r="O93">
            <v>0</v>
          </cell>
          <cell r="P93">
            <v>0</v>
          </cell>
          <cell r="Q93">
            <v>0</v>
          </cell>
          <cell r="R93">
            <v>0</v>
          </cell>
          <cell r="AB93">
            <v>0</v>
          </cell>
          <cell r="AC93">
            <v>0</v>
          </cell>
          <cell r="AD93">
            <v>0</v>
          </cell>
        </row>
        <row r="94">
          <cell r="A94" t="str">
            <v>AR100150Z05</v>
          </cell>
          <cell r="B94" t="str">
            <v>AR100150Z</v>
          </cell>
          <cell r="C94" t="str">
            <v xml:space="preserve">Edficio Neuquen          </v>
          </cell>
          <cell r="D94" t="str">
            <v>O&amp;G_OVH</v>
          </cell>
          <cell r="E94" t="str">
            <v>05</v>
          </cell>
          <cell r="F94" t="str">
            <v xml:space="preserve">Mano de Obra             </v>
          </cell>
          <cell r="G94">
            <v>0</v>
          </cell>
          <cell r="H94">
            <v>0</v>
          </cell>
          <cell r="I94">
            <v>0</v>
          </cell>
          <cell r="J94">
            <v>0</v>
          </cell>
          <cell r="K94">
            <v>0</v>
          </cell>
          <cell r="L94">
            <v>0</v>
          </cell>
          <cell r="M94">
            <v>2991756</v>
          </cell>
          <cell r="N94">
            <v>2991756</v>
          </cell>
          <cell r="O94">
            <v>2179179.4599999986</v>
          </cell>
          <cell r="P94">
            <v>274685.67999999988</v>
          </cell>
          <cell r="Q94">
            <v>212410.98999999993</v>
          </cell>
          <cell r="R94">
            <v>204785.67999999993</v>
          </cell>
          <cell r="AB94">
            <v>274685.67999999988</v>
          </cell>
          <cell r="AC94">
            <v>487096.66999999981</v>
          </cell>
          <cell r="AD94">
            <v>691882.34999999753</v>
          </cell>
        </row>
        <row r="95">
          <cell r="A95" t="str">
            <v>AR100150Z06</v>
          </cell>
          <cell r="B95" t="str">
            <v>AR100150Z</v>
          </cell>
          <cell r="C95" t="str">
            <v xml:space="preserve">Edficio Neuquen          </v>
          </cell>
          <cell r="D95" t="str">
            <v>O&amp;G_OVH</v>
          </cell>
          <cell r="E95" t="str">
            <v>06</v>
          </cell>
          <cell r="F95" t="str">
            <v xml:space="preserve">Otros Costos MO          </v>
          </cell>
          <cell r="G95">
            <v>0</v>
          </cell>
          <cell r="H95">
            <v>0</v>
          </cell>
          <cell r="I95">
            <v>0</v>
          </cell>
          <cell r="J95">
            <v>0</v>
          </cell>
          <cell r="K95">
            <v>0</v>
          </cell>
          <cell r="L95">
            <v>0</v>
          </cell>
          <cell r="M95">
            <v>-1344333</v>
          </cell>
          <cell r="N95">
            <v>-1344333</v>
          </cell>
          <cell r="O95">
            <v>581750.82999999879</v>
          </cell>
          <cell r="P95">
            <v>50505.139999999883</v>
          </cell>
          <cell r="Q95">
            <v>-27465.460000000014</v>
          </cell>
          <cell r="R95">
            <v>-21725.9</v>
          </cell>
          <cell r="AB95">
            <v>50505.139999999883</v>
          </cell>
          <cell r="AC95">
            <v>23039.679999999891</v>
          </cell>
          <cell r="AD95">
            <v>1313.779999999897</v>
          </cell>
        </row>
        <row r="96">
          <cell r="A96" t="str">
            <v>AR100150Z07</v>
          </cell>
          <cell r="B96" t="str">
            <v>AR100150Z</v>
          </cell>
          <cell r="C96" t="str">
            <v xml:space="preserve">Edficio Neuquen          </v>
          </cell>
          <cell r="D96" t="str">
            <v>O&amp;G_OVH</v>
          </cell>
          <cell r="E96" t="str">
            <v>07</v>
          </cell>
          <cell r="F96" t="str">
            <v xml:space="preserve">Equipos de Construcción  </v>
          </cell>
          <cell r="G96">
            <v>0</v>
          </cell>
          <cell r="H96">
            <v>0</v>
          </cell>
          <cell r="I96">
            <v>0</v>
          </cell>
          <cell r="J96">
            <v>0</v>
          </cell>
          <cell r="K96">
            <v>0</v>
          </cell>
          <cell r="L96">
            <v>0</v>
          </cell>
          <cell r="M96">
            <v>85269</v>
          </cell>
          <cell r="N96">
            <v>85269</v>
          </cell>
          <cell r="O96">
            <v>71281</v>
          </cell>
          <cell r="P96">
            <v>4142.8799999999901</v>
          </cell>
          <cell r="Q96">
            <v>3923.02</v>
          </cell>
          <cell r="R96">
            <v>2807.39</v>
          </cell>
          <cell r="AB96">
            <v>4142.8799999999901</v>
          </cell>
          <cell r="AC96">
            <v>8065.8999999999796</v>
          </cell>
          <cell r="AD96">
            <v>10873.28999999999</v>
          </cell>
        </row>
        <row r="97">
          <cell r="A97" t="str">
            <v>AR100150Z08</v>
          </cell>
          <cell r="B97" t="str">
            <v>AR100150Z</v>
          </cell>
          <cell r="C97" t="str">
            <v xml:space="preserve">Edficio Neuquen          </v>
          </cell>
          <cell r="D97" t="str">
            <v>O&amp;G_OVH</v>
          </cell>
          <cell r="E97" t="str">
            <v>08</v>
          </cell>
          <cell r="F97" t="str">
            <v xml:space="preserve">Materiales, Cons, Herram </v>
          </cell>
          <cell r="G97">
            <v>0</v>
          </cell>
          <cell r="H97">
            <v>0</v>
          </cell>
          <cell r="I97">
            <v>0</v>
          </cell>
          <cell r="J97">
            <v>0</v>
          </cell>
          <cell r="K97">
            <v>0</v>
          </cell>
          <cell r="L97">
            <v>0</v>
          </cell>
          <cell r="M97">
            <v>287016</v>
          </cell>
          <cell r="N97">
            <v>287016</v>
          </cell>
          <cell r="O97">
            <v>389387.95</v>
          </cell>
          <cell r="P97">
            <v>-96554.4</v>
          </cell>
          <cell r="Q97">
            <v>9371.76</v>
          </cell>
          <cell r="R97">
            <v>21128.27</v>
          </cell>
          <cell r="AB97">
            <v>-96554.4</v>
          </cell>
          <cell r="AC97">
            <v>-87182.64</v>
          </cell>
          <cell r="AD97">
            <v>-66054.37</v>
          </cell>
        </row>
        <row r="98">
          <cell r="A98" t="str">
            <v>AR100150Z09</v>
          </cell>
          <cell r="B98" t="str">
            <v>AR100150Z</v>
          </cell>
          <cell r="C98" t="str">
            <v xml:space="preserve">Edficio Neuquen          </v>
          </cell>
          <cell r="D98" t="str">
            <v>O&amp;G_OVH</v>
          </cell>
          <cell r="E98" t="str">
            <v>09</v>
          </cell>
          <cell r="F98" t="str">
            <v xml:space="preserve">Subcontratos             </v>
          </cell>
          <cell r="G98">
            <v>0</v>
          </cell>
          <cell r="H98">
            <v>0</v>
          </cell>
          <cell r="I98">
            <v>0</v>
          </cell>
          <cell r="J98">
            <v>0</v>
          </cell>
          <cell r="K98">
            <v>0</v>
          </cell>
          <cell r="L98">
            <v>0</v>
          </cell>
          <cell r="M98">
            <v>3148386</v>
          </cell>
          <cell r="N98">
            <v>3148386</v>
          </cell>
          <cell r="O98">
            <v>3168561.0900000003</v>
          </cell>
          <cell r="P98">
            <v>274134.549999999</v>
          </cell>
          <cell r="Q98">
            <v>183489.88</v>
          </cell>
          <cell r="R98">
            <v>277861.22999999899</v>
          </cell>
          <cell r="AB98">
            <v>274134.549999999</v>
          </cell>
          <cell r="AC98">
            <v>457624.429999999</v>
          </cell>
          <cell r="AD98">
            <v>735485.66</v>
          </cell>
        </row>
        <row r="99">
          <cell r="A99" t="str">
            <v>AR100150Z10</v>
          </cell>
          <cell r="B99" t="str">
            <v>AR100150Z</v>
          </cell>
          <cell r="C99" t="str">
            <v xml:space="preserve">Edficio Neuquen          </v>
          </cell>
          <cell r="D99" t="str">
            <v>O&amp;G_OVH</v>
          </cell>
          <cell r="E99" t="str">
            <v>10</v>
          </cell>
          <cell r="F99" t="str">
            <v xml:space="preserve">Costos de la venta       </v>
          </cell>
          <cell r="G99">
            <v>0</v>
          </cell>
          <cell r="H99">
            <v>0</v>
          </cell>
          <cell r="I99">
            <v>0</v>
          </cell>
          <cell r="J99">
            <v>0</v>
          </cell>
          <cell r="K99">
            <v>0</v>
          </cell>
          <cell r="L99">
            <v>0</v>
          </cell>
          <cell r="M99">
            <v>-4370084</v>
          </cell>
          <cell r="N99">
            <v>-4370084</v>
          </cell>
          <cell r="O99">
            <v>-5723012.9100000001</v>
          </cell>
          <cell r="P99">
            <v>-634014</v>
          </cell>
          <cell r="Q99">
            <v>-628108</v>
          </cell>
          <cell r="R99">
            <v>-630323</v>
          </cell>
          <cell r="AB99">
            <v>-634014</v>
          </cell>
          <cell r="AC99">
            <v>-1262122</v>
          </cell>
          <cell r="AD99">
            <v>-1892445</v>
          </cell>
        </row>
        <row r="100">
          <cell r="A100" t="str">
            <v>AR100150Z11</v>
          </cell>
          <cell r="B100" t="str">
            <v>AR100150Z</v>
          </cell>
          <cell r="C100" t="str">
            <v xml:space="preserve">Edficio Neuquen          </v>
          </cell>
          <cell r="D100" t="str">
            <v>O&amp;G_OVH</v>
          </cell>
          <cell r="E100" t="str">
            <v>11</v>
          </cell>
          <cell r="F100" t="str">
            <v xml:space="preserve">Otros costos             </v>
          </cell>
          <cell r="G100">
            <v>0</v>
          </cell>
          <cell r="H100">
            <v>0</v>
          </cell>
          <cell r="I100">
            <v>0</v>
          </cell>
          <cell r="J100">
            <v>0</v>
          </cell>
          <cell r="K100">
            <v>0</v>
          </cell>
          <cell r="L100">
            <v>0</v>
          </cell>
          <cell r="M100">
            <v>135197</v>
          </cell>
          <cell r="N100">
            <v>135197</v>
          </cell>
          <cell r="O100">
            <v>1091570.5399999977</v>
          </cell>
          <cell r="P100">
            <v>69118.419999999882</v>
          </cell>
          <cell r="Q100">
            <v>106830.71999999987</v>
          </cell>
          <cell r="R100">
            <v>72197.889999999883</v>
          </cell>
          <cell r="AB100">
            <v>69211.369999999879</v>
          </cell>
          <cell r="AC100">
            <v>176042.08999999968</v>
          </cell>
          <cell r="AD100">
            <v>248239.97999999995</v>
          </cell>
        </row>
        <row r="101">
          <cell r="A101" t="str">
            <v>AR100151Z02</v>
          </cell>
          <cell r="B101" t="str">
            <v>AR100151Z</v>
          </cell>
          <cell r="C101" t="str">
            <v xml:space="preserve">Archivo                  </v>
          </cell>
          <cell r="D101" t="str">
            <v>ARG_OVH</v>
          </cell>
          <cell r="E101" t="str">
            <v>02</v>
          </cell>
          <cell r="F101" t="str">
            <v xml:space="preserve">Venta Adicional          </v>
          </cell>
          <cell r="G101">
            <v>0</v>
          </cell>
          <cell r="H101">
            <v>0</v>
          </cell>
          <cell r="I101">
            <v>0</v>
          </cell>
          <cell r="J101">
            <v>0</v>
          </cell>
          <cell r="K101">
            <v>0</v>
          </cell>
          <cell r="L101">
            <v>0</v>
          </cell>
          <cell r="M101">
            <v>0</v>
          </cell>
          <cell r="N101">
            <v>0</v>
          </cell>
          <cell r="O101">
            <v>0</v>
          </cell>
          <cell r="P101">
            <v>0</v>
          </cell>
          <cell r="Q101">
            <v>0</v>
          </cell>
          <cell r="R101">
            <v>0</v>
          </cell>
          <cell r="AB101">
            <v>0</v>
          </cell>
          <cell r="AC101">
            <v>0</v>
          </cell>
          <cell r="AD101">
            <v>0</v>
          </cell>
        </row>
        <row r="102">
          <cell r="A102" t="str">
            <v>AR100151Z09</v>
          </cell>
          <cell r="B102" t="str">
            <v>AR100151Z</v>
          </cell>
          <cell r="C102" t="str">
            <v xml:space="preserve">Archivo                  </v>
          </cell>
          <cell r="D102" t="str">
            <v>ARG_OVH</v>
          </cell>
          <cell r="E102" t="str">
            <v>09</v>
          </cell>
          <cell r="F102" t="str">
            <v xml:space="preserve">Subcontratos             </v>
          </cell>
          <cell r="N102">
            <v>0</v>
          </cell>
          <cell r="O102">
            <v>219915.25</v>
          </cell>
          <cell r="P102">
            <v>25304</v>
          </cell>
          <cell r="Q102">
            <v>41520.82</v>
          </cell>
          <cell r="R102">
            <v>40065.599999999897</v>
          </cell>
          <cell r="AB102">
            <v>25304</v>
          </cell>
          <cell r="AC102">
            <v>66824.820000000007</v>
          </cell>
          <cell r="AD102">
            <v>106890.42</v>
          </cell>
        </row>
        <row r="103">
          <cell r="A103" t="str">
            <v>AR100151Z10</v>
          </cell>
          <cell r="B103" t="str">
            <v>AR100151Z</v>
          </cell>
          <cell r="C103" t="str">
            <v xml:space="preserve">Archivo                  </v>
          </cell>
          <cell r="D103" t="str">
            <v>ARG_OVH</v>
          </cell>
          <cell r="E103" t="str">
            <v>10</v>
          </cell>
          <cell r="F103" t="str">
            <v xml:space="preserve">Costos de la venta       </v>
          </cell>
          <cell r="G103">
            <v>0</v>
          </cell>
          <cell r="H103">
            <v>0</v>
          </cell>
          <cell r="I103">
            <v>0</v>
          </cell>
          <cell r="J103">
            <v>0</v>
          </cell>
          <cell r="K103">
            <v>0</v>
          </cell>
          <cell r="L103">
            <v>0</v>
          </cell>
          <cell r="M103">
            <v>4</v>
          </cell>
          <cell r="N103">
            <v>4</v>
          </cell>
          <cell r="O103">
            <v>0</v>
          </cell>
          <cell r="P103">
            <v>0</v>
          </cell>
          <cell r="Q103">
            <v>0</v>
          </cell>
          <cell r="R103">
            <v>0</v>
          </cell>
          <cell r="AB103">
            <v>0</v>
          </cell>
          <cell r="AC103">
            <v>0</v>
          </cell>
          <cell r="AD103">
            <v>0</v>
          </cell>
        </row>
        <row r="104">
          <cell r="A104" t="str">
            <v>AR100151Z11</v>
          </cell>
          <cell r="B104" t="str">
            <v>AR100151Z</v>
          </cell>
          <cell r="C104" t="str">
            <v xml:space="preserve">Archivo                  </v>
          </cell>
          <cell r="D104" t="str">
            <v>ARG_OVH</v>
          </cell>
          <cell r="E104" t="str">
            <v>11</v>
          </cell>
          <cell r="F104" t="str">
            <v xml:space="preserve">Otros costos             </v>
          </cell>
          <cell r="G104">
            <v>0</v>
          </cell>
          <cell r="H104">
            <v>0</v>
          </cell>
          <cell r="I104">
            <v>0</v>
          </cell>
          <cell r="J104">
            <v>0</v>
          </cell>
          <cell r="K104">
            <v>0</v>
          </cell>
          <cell r="L104">
            <v>0</v>
          </cell>
          <cell r="M104">
            <v>27652</v>
          </cell>
          <cell r="N104">
            <v>27652</v>
          </cell>
          <cell r="O104">
            <v>136960.269999999</v>
          </cell>
          <cell r="P104">
            <v>0</v>
          </cell>
          <cell r="Q104">
            <v>0</v>
          </cell>
          <cell r="R104">
            <v>0</v>
          </cell>
          <cell r="AB104">
            <v>0</v>
          </cell>
          <cell r="AC104">
            <v>0</v>
          </cell>
          <cell r="AD104">
            <v>0</v>
          </cell>
        </row>
        <row r="105">
          <cell r="A105" t="str">
            <v>AR100200Z01</v>
          </cell>
          <cell r="B105" t="str">
            <v>AR100200Z</v>
          </cell>
          <cell r="C105" t="str">
            <v xml:space="preserve">Ger Recursos Humanos     </v>
          </cell>
          <cell r="D105" t="str">
            <v>ARG_OVH</v>
          </cell>
          <cell r="E105" t="str">
            <v>01</v>
          </cell>
          <cell r="F105" t="str">
            <v xml:space="preserve">Venta Contractual        </v>
          </cell>
          <cell r="G105">
            <v>0</v>
          </cell>
          <cell r="H105">
            <v>0</v>
          </cell>
          <cell r="I105">
            <v>0</v>
          </cell>
          <cell r="J105">
            <v>0</v>
          </cell>
          <cell r="K105">
            <v>0</v>
          </cell>
          <cell r="L105">
            <v>0</v>
          </cell>
          <cell r="M105">
            <v>0</v>
          </cell>
          <cell r="N105">
            <v>0</v>
          </cell>
          <cell r="O105">
            <v>0</v>
          </cell>
          <cell r="P105">
            <v>0</v>
          </cell>
          <cell r="Q105">
            <v>0</v>
          </cell>
          <cell r="R105">
            <v>0</v>
          </cell>
          <cell r="AB105">
            <v>0</v>
          </cell>
          <cell r="AC105">
            <v>0</v>
          </cell>
          <cell r="AD105">
            <v>0</v>
          </cell>
        </row>
        <row r="106">
          <cell r="A106" t="str">
            <v>AR100200Z05</v>
          </cell>
          <cell r="B106" t="str">
            <v>AR100200Z</v>
          </cell>
          <cell r="C106" t="str">
            <v xml:space="preserve">Ger Recursos Humanos     </v>
          </cell>
          <cell r="D106" t="str">
            <v>ARG_OVH</v>
          </cell>
          <cell r="E106" t="str">
            <v>05</v>
          </cell>
          <cell r="F106" t="str">
            <v xml:space="preserve">Mano de Obra             </v>
          </cell>
          <cell r="G106">
            <v>0</v>
          </cell>
          <cell r="H106">
            <v>0</v>
          </cell>
          <cell r="I106">
            <v>0</v>
          </cell>
          <cell r="J106">
            <v>0</v>
          </cell>
          <cell r="K106">
            <v>0</v>
          </cell>
          <cell r="L106">
            <v>0</v>
          </cell>
          <cell r="M106">
            <v>4750141</v>
          </cell>
          <cell r="N106">
            <v>4750141</v>
          </cell>
          <cell r="O106">
            <v>5891107.930000009</v>
          </cell>
          <cell r="P106">
            <v>544207.25999999908</v>
          </cell>
          <cell r="Q106">
            <v>555081.93999999878</v>
          </cell>
          <cell r="R106">
            <v>565761.21999999892</v>
          </cell>
          <cell r="AB106">
            <v>544207.25999999908</v>
          </cell>
          <cell r="AC106">
            <v>1099289.1999999995</v>
          </cell>
          <cell r="AD106">
            <v>1665050.4199999981</v>
          </cell>
        </row>
        <row r="107">
          <cell r="A107" t="str">
            <v>AR100200Z06</v>
          </cell>
          <cell r="B107" t="str">
            <v>AR100200Z</v>
          </cell>
          <cell r="C107" t="str">
            <v xml:space="preserve">Ger Recursos Humanos     </v>
          </cell>
          <cell r="D107" t="str">
            <v>ARG_OVH</v>
          </cell>
          <cell r="E107" t="str">
            <v>06</v>
          </cell>
          <cell r="F107" t="str">
            <v xml:space="preserve">Otros Costos MO          </v>
          </cell>
          <cell r="G107">
            <v>0</v>
          </cell>
          <cell r="H107">
            <v>0</v>
          </cell>
          <cell r="I107">
            <v>0</v>
          </cell>
          <cell r="J107">
            <v>0</v>
          </cell>
          <cell r="K107">
            <v>0</v>
          </cell>
          <cell r="L107">
            <v>0</v>
          </cell>
          <cell r="M107">
            <v>2096202</v>
          </cell>
          <cell r="N107">
            <v>2096202</v>
          </cell>
          <cell r="O107">
            <v>2058604.9799999991</v>
          </cell>
          <cell r="P107">
            <v>83310.149999999892</v>
          </cell>
          <cell r="Q107">
            <v>168869.55000000002</v>
          </cell>
          <cell r="R107">
            <v>209966.78999999992</v>
          </cell>
          <cell r="AB107">
            <v>83310.149999999892</v>
          </cell>
          <cell r="AC107">
            <v>252179.69999999978</v>
          </cell>
          <cell r="AD107">
            <v>462146.48999999865</v>
          </cell>
        </row>
        <row r="108">
          <cell r="A108" t="str">
            <v>AR100200Z07</v>
          </cell>
          <cell r="B108" t="str">
            <v>AR100200Z</v>
          </cell>
          <cell r="C108" t="str">
            <v xml:space="preserve">Ger Recursos Humanos     </v>
          </cell>
          <cell r="D108" t="str">
            <v>ARG_OVH</v>
          </cell>
          <cell r="E108" t="str">
            <v>07</v>
          </cell>
          <cell r="F108" t="str">
            <v xml:space="preserve">Equipos de Construcción  </v>
          </cell>
          <cell r="G108">
            <v>0</v>
          </cell>
          <cell r="H108">
            <v>0</v>
          </cell>
          <cell r="I108">
            <v>0</v>
          </cell>
          <cell r="J108">
            <v>0</v>
          </cell>
          <cell r="K108">
            <v>0</v>
          </cell>
          <cell r="L108">
            <v>0</v>
          </cell>
          <cell r="M108">
            <v>6082</v>
          </cell>
          <cell r="N108">
            <v>6082</v>
          </cell>
          <cell r="O108">
            <v>5562.3599999999897</v>
          </cell>
          <cell r="P108">
            <v>0</v>
          </cell>
          <cell r="Q108">
            <v>0</v>
          </cell>
          <cell r="R108">
            <v>0</v>
          </cell>
          <cell r="AB108">
            <v>0</v>
          </cell>
          <cell r="AC108">
            <v>0</v>
          </cell>
          <cell r="AD108">
            <v>0</v>
          </cell>
        </row>
        <row r="109">
          <cell r="A109" t="str">
            <v>AR100200Z08</v>
          </cell>
          <cell r="B109" t="str">
            <v>AR100200Z</v>
          </cell>
          <cell r="C109" t="str">
            <v xml:space="preserve">Ger Recursos Humanos     </v>
          </cell>
          <cell r="D109" t="str">
            <v>ARG_OVH</v>
          </cell>
          <cell r="E109" t="str">
            <v>08</v>
          </cell>
          <cell r="F109" t="str">
            <v xml:space="preserve">Materiales, Cons, Herram </v>
          </cell>
          <cell r="G109">
            <v>0</v>
          </cell>
          <cell r="H109">
            <v>0</v>
          </cell>
          <cell r="I109">
            <v>0</v>
          </cell>
          <cell r="J109">
            <v>0</v>
          </cell>
          <cell r="K109">
            <v>0</v>
          </cell>
          <cell r="L109">
            <v>0</v>
          </cell>
          <cell r="M109">
            <v>196169</v>
          </cell>
          <cell r="N109">
            <v>196169</v>
          </cell>
          <cell r="O109">
            <v>624164.18000000005</v>
          </cell>
          <cell r="P109">
            <v>23886.5</v>
          </cell>
          <cell r="Q109">
            <v>29308.2599999999</v>
          </cell>
          <cell r="R109">
            <v>39791.18</v>
          </cell>
          <cell r="AB109">
            <v>23886.5</v>
          </cell>
          <cell r="AC109">
            <v>53194.76</v>
          </cell>
          <cell r="AD109">
            <v>92985.94</v>
          </cell>
        </row>
        <row r="110">
          <cell r="A110" t="str">
            <v>AR100200Z09</v>
          </cell>
          <cell r="B110" t="str">
            <v>AR100200Z</v>
          </cell>
          <cell r="C110" t="str">
            <v xml:space="preserve">Ger Recursos Humanos     </v>
          </cell>
          <cell r="D110" t="str">
            <v>ARG_OVH</v>
          </cell>
          <cell r="E110" t="str">
            <v>09</v>
          </cell>
          <cell r="F110" t="str">
            <v xml:space="preserve">Subcontratos             </v>
          </cell>
          <cell r="G110">
            <v>0</v>
          </cell>
          <cell r="H110">
            <v>0</v>
          </cell>
          <cell r="I110">
            <v>0</v>
          </cell>
          <cell r="J110">
            <v>0</v>
          </cell>
          <cell r="K110">
            <v>0</v>
          </cell>
          <cell r="L110">
            <v>0</v>
          </cell>
          <cell r="M110">
            <v>187997</v>
          </cell>
          <cell r="N110">
            <v>187997</v>
          </cell>
          <cell r="O110">
            <v>1255446.9199999899</v>
          </cell>
          <cell r="P110">
            <v>112740.85</v>
          </cell>
          <cell r="Q110">
            <v>30029.79</v>
          </cell>
          <cell r="R110">
            <v>66499.849999999889</v>
          </cell>
          <cell r="AB110">
            <v>112740.85</v>
          </cell>
          <cell r="AC110">
            <v>142770.64000000001</v>
          </cell>
          <cell r="AD110">
            <v>209270.489999999</v>
          </cell>
        </row>
        <row r="111">
          <cell r="A111" t="str">
            <v>AR100200Z10</v>
          </cell>
          <cell r="B111" t="str">
            <v>AR100200Z</v>
          </cell>
          <cell r="C111" t="str">
            <v xml:space="preserve">Ger Recursos Humanos     </v>
          </cell>
          <cell r="D111" t="str">
            <v>ARG_OVH</v>
          </cell>
          <cell r="E111" t="str">
            <v>10</v>
          </cell>
          <cell r="F111" t="str">
            <v xml:space="preserve">Costos de la venta       </v>
          </cell>
          <cell r="G111">
            <v>0</v>
          </cell>
          <cell r="H111">
            <v>0</v>
          </cell>
          <cell r="I111">
            <v>0</v>
          </cell>
          <cell r="J111">
            <v>0</v>
          </cell>
          <cell r="K111">
            <v>0</v>
          </cell>
          <cell r="L111">
            <v>0</v>
          </cell>
          <cell r="M111">
            <v>719691</v>
          </cell>
          <cell r="N111">
            <v>719691</v>
          </cell>
          <cell r="O111">
            <v>985967.55</v>
          </cell>
          <cell r="P111">
            <v>47993</v>
          </cell>
          <cell r="Q111">
            <v>325085.7</v>
          </cell>
          <cell r="R111">
            <v>326294.39999999898</v>
          </cell>
          <cell r="AB111">
            <v>47993</v>
          </cell>
          <cell r="AC111">
            <v>373078.7</v>
          </cell>
          <cell r="AD111">
            <v>699373.09999999893</v>
          </cell>
        </row>
        <row r="112">
          <cell r="A112" t="str">
            <v>AR100200Z11</v>
          </cell>
          <cell r="B112" t="str">
            <v>AR100200Z</v>
          </cell>
          <cell r="C112" t="str">
            <v xml:space="preserve">Ger Recursos Humanos     </v>
          </cell>
          <cell r="D112" t="str">
            <v>ARG_OVH</v>
          </cell>
          <cell r="E112" t="str">
            <v>11</v>
          </cell>
          <cell r="F112" t="str">
            <v xml:space="preserve">Otros costos             </v>
          </cell>
          <cell r="G112">
            <v>0</v>
          </cell>
          <cell r="H112">
            <v>0</v>
          </cell>
          <cell r="I112">
            <v>0</v>
          </cell>
          <cell r="J112">
            <v>0</v>
          </cell>
          <cell r="K112">
            <v>0</v>
          </cell>
          <cell r="L112">
            <v>0</v>
          </cell>
          <cell r="M112">
            <v>2720057</v>
          </cell>
          <cell r="N112">
            <v>2720057</v>
          </cell>
          <cell r="O112">
            <v>2419932.7799999998</v>
          </cell>
          <cell r="P112">
            <v>-709704.02</v>
          </cell>
          <cell r="Q112">
            <v>92156.039999999979</v>
          </cell>
          <cell r="R112">
            <v>619757.37999999989</v>
          </cell>
          <cell r="AB112">
            <v>-709569.99</v>
          </cell>
          <cell r="AC112">
            <v>-617413.95000000007</v>
          </cell>
          <cell r="AD112">
            <v>2343.429999999772</v>
          </cell>
        </row>
        <row r="113">
          <cell r="A113" t="str">
            <v>AR100220Z06</v>
          </cell>
          <cell r="B113" t="str">
            <v>AR100220Z</v>
          </cell>
          <cell r="C113" t="str">
            <v xml:space="preserve">Capacitacion             </v>
          </cell>
          <cell r="D113" t="str">
            <v>ARG_OVH</v>
          </cell>
          <cell r="E113" t="str">
            <v>06</v>
          </cell>
          <cell r="F113" t="str">
            <v xml:space="preserve">Otros Costos MO          </v>
          </cell>
          <cell r="G113">
            <v>0</v>
          </cell>
          <cell r="H113">
            <v>0</v>
          </cell>
          <cell r="I113">
            <v>0</v>
          </cell>
          <cell r="J113">
            <v>0</v>
          </cell>
          <cell r="K113">
            <v>0</v>
          </cell>
          <cell r="L113">
            <v>0</v>
          </cell>
          <cell r="M113">
            <v>1867297</v>
          </cell>
          <cell r="N113">
            <v>1867297</v>
          </cell>
          <cell r="O113">
            <v>422379.22</v>
          </cell>
          <cell r="P113">
            <v>0</v>
          </cell>
          <cell r="Q113">
            <v>0</v>
          </cell>
          <cell r="R113">
            <v>0</v>
          </cell>
          <cell r="AB113">
            <v>0</v>
          </cell>
          <cell r="AC113">
            <v>0</v>
          </cell>
          <cell r="AD113">
            <v>0</v>
          </cell>
        </row>
        <row r="114">
          <cell r="A114" t="str">
            <v>AR100220Z08</v>
          </cell>
          <cell r="B114" t="str">
            <v>AR100220Z</v>
          </cell>
          <cell r="C114" t="str">
            <v xml:space="preserve">Capacitacion             </v>
          </cell>
          <cell r="D114" t="str">
            <v>ARG_OVH</v>
          </cell>
          <cell r="E114" t="str">
            <v>08</v>
          </cell>
          <cell r="F114" t="str">
            <v xml:space="preserve">Materiales, Cons, Herram </v>
          </cell>
          <cell r="G114">
            <v>0</v>
          </cell>
          <cell r="H114">
            <v>0</v>
          </cell>
          <cell r="I114">
            <v>0</v>
          </cell>
          <cell r="J114">
            <v>0</v>
          </cell>
          <cell r="K114">
            <v>0</v>
          </cell>
          <cell r="L114">
            <v>0</v>
          </cell>
          <cell r="M114">
            <v>4829</v>
          </cell>
          <cell r="N114">
            <v>4829</v>
          </cell>
          <cell r="O114">
            <v>0</v>
          </cell>
          <cell r="P114">
            <v>0</v>
          </cell>
          <cell r="Q114">
            <v>0</v>
          </cell>
          <cell r="R114">
            <v>0</v>
          </cell>
          <cell r="AB114">
            <v>0</v>
          </cell>
          <cell r="AC114">
            <v>0</v>
          </cell>
          <cell r="AD114">
            <v>0</v>
          </cell>
        </row>
        <row r="115">
          <cell r="A115" t="str">
            <v>AR100220Z09</v>
          </cell>
          <cell r="B115" t="str">
            <v>AR100220Z</v>
          </cell>
          <cell r="C115" t="str">
            <v xml:space="preserve">Capacitacion             </v>
          </cell>
          <cell r="D115" t="str">
            <v>ARG_OVH</v>
          </cell>
          <cell r="E115" t="str">
            <v>09</v>
          </cell>
          <cell r="F115" t="str">
            <v xml:space="preserve">Subcontratos             </v>
          </cell>
          <cell r="G115">
            <v>0</v>
          </cell>
          <cell r="H115">
            <v>0</v>
          </cell>
          <cell r="I115">
            <v>0</v>
          </cell>
          <cell r="J115">
            <v>0</v>
          </cell>
          <cell r="K115">
            <v>0</v>
          </cell>
          <cell r="L115">
            <v>0</v>
          </cell>
          <cell r="M115">
            <v>15236</v>
          </cell>
          <cell r="N115">
            <v>15236</v>
          </cell>
          <cell r="O115">
            <v>25346.5099999999</v>
          </cell>
          <cell r="P115">
            <v>0</v>
          </cell>
          <cell r="Q115">
            <v>0</v>
          </cell>
          <cell r="R115">
            <v>0</v>
          </cell>
          <cell r="AB115">
            <v>0</v>
          </cell>
          <cell r="AC115">
            <v>0</v>
          </cell>
          <cell r="AD115">
            <v>0</v>
          </cell>
        </row>
        <row r="116">
          <cell r="A116" t="str">
            <v>AR100220Z10</v>
          </cell>
          <cell r="B116" t="str">
            <v>AR100220Z</v>
          </cell>
          <cell r="C116" t="str">
            <v xml:space="preserve">Capacitacion             </v>
          </cell>
          <cell r="D116" t="str">
            <v>ARG_OVH</v>
          </cell>
          <cell r="E116" t="str">
            <v>10</v>
          </cell>
          <cell r="F116" t="str">
            <v xml:space="preserve">Costos de la venta       </v>
          </cell>
          <cell r="G116">
            <v>0</v>
          </cell>
          <cell r="H116">
            <v>0</v>
          </cell>
          <cell r="I116">
            <v>0</v>
          </cell>
          <cell r="J116">
            <v>0</v>
          </cell>
          <cell r="K116">
            <v>0</v>
          </cell>
          <cell r="L116">
            <v>0</v>
          </cell>
          <cell r="M116">
            <v>0</v>
          </cell>
          <cell r="N116">
            <v>0</v>
          </cell>
          <cell r="O116">
            <v>0</v>
          </cell>
          <cell r="P116">
            <v>0</v>
          </cell>
          <cell r="Q116">
            <v>0</v>
          </cell>
          <cell r="R116">
            <v>0</v>
          </cell>
          <cell r="AB116">
            <v>0</v>
          </cell>
          <cell r="AC116">
            <v>0</v>
          </cell>
          <cell r="AD116">
            <v>0</v>
          </cell>
        </row>
        <row r="117">
          <cell r="A117" t="str">
            <v>AR100220Z11</v>
          </cell>
          <cell r="B117" t="str">
            <v>AR100220Z</v>
          </cell>
          <cell r="C117" t="str">
            <v xml:space="preserve">Capacitacion             </v>
          </cell>
          <cell r="D117" t="str">
            <v>ARG_OVH</v>
          </cell>
          <cell r="E117" t="str">
            <v>11</v>
          </cell>
          <cell r="F117" t="str">
            <v xml:space="preserve">Otros costos             </v>
          </cell>
          <cell r="G117">
            <v>0</v>
          </cell>
          <cell r="H117">
            <v>0</v>
          </cell>
          <cell r="I117">
            <v>0</v>
          </cell>
          <cell r="J117">
            <v>0</v>
          </cell>
          <cell r="K117">
            <v>0</v>
          </cell>
          <cell r="L117">
            <v>0</v>
          </cell>
          <cell r="M117">
            <v>55799</v>
          </cell>
          <cell r="N117">
            <v>55799</v>
          </cell>
          <cell r="O117">
            <v>38739.109999999986</v>
          </cell>
          <cell r="P117">
            <v>0</v>
          </cell>
          <cell r="Q117">
            <v>0</v>
          </cell>
          <cell r="R117">
            <v>0</v>
          </cell>
          <cell r="AB117">
            <v>0</v>
          </cell>
          <cell r="AC117">
            <v>0</v>
          </cell>
          <cell r="AD117">
            <v>0</v>
          </cell>
        </row>
        <row r="118">
          <cell r="A118" t="str">
            <v>AR100271Z05</v>
          </cell>
          <cell r="B118" t="str">
            <v>AR100271Z</v>
          </cell>
          <cell r="C118" t="str">
            <v xml:space="preserve">Gestion Rec Claves       </v>
          </cell>
          <cell r="D118" t="str">
            <v>ARG_OVH</v>
          </cell>
          <cell r="E118" t="str">
            <v>05</v>
          </cell>
          <cell r="F118" t="str">
            <v xml:space="preserve">Mano de Obra             </v>
          </cell>
          <cell r="G118">
            <v>0</v>
          </cell>
          <cell r="H118">
            <v>0</v>
          </cell>
          <cell r="I118">
            <v>0</v>
          </cell>
          <cell r="J118">
            <v>0</v>
          </cell>
          <cell r="K118">
            <v>0</v>
          </cell>
          <cell r="L118">
            <v>0</v>
          </cell>
          <cell r="M118">
            <v>2826830</v>
          </cell>
          <cell r="N118">
            <v>2826830</v>
          </cell>
          <cell r="O118">
            <v>1336970.7799999989</v>
          </cell>
          <cell r="P118">
            <v>69966.729999999894</v>
          </cell>
          <cell r="Q118">
            <v>82659.549999999872</v>
          </cell>
          <cell r="R118">
            <v>89485.899999999907</v>
          </cell>
          <cell r="AB118">
            <v>69966.729999999894</v>
          </cell>
          <cell r="AC118">
            <v>152626.2799999998</v>
          </cell>
          <cell r="AD118">
            <v>242112.17999999991</v>
          </cell>
        </row>
        <row r="119">
          <cell r="A119" t="str">
            <v>AR100271Z06</v>
          </cell>
          <cell r="B119" t="str">
            <v>AR100271Z</v>
          </cell>
          <cell r="C119" t="str">
            <v xml:space="preserve">Gestion Rec Claves       </v>
          </cell>
          <cell r="D119" t="str">
            <v>ARG_OVH</v>
          </cell>
          <cell r="E119" t="str">
            <v>06</v>
          </cell>
          <cell r="F119" t="str">
            <v xml:space="preserve">Otros Costos MO          </v>
          </cell>
          <cell r="G119">
            <v>0</v>
          </cell>
          <cell r="H119">
            <v>0</v>
          </cell>
          <cell r="I119">
            <v>0</v>
          </cell>
          <cell r="J119">
            <v>0</v>
          </cell>
          <cell r="K119">
            <v>0</v>
          </cell>
          <cell r="L119">
            <v>0</v>
          </cell>
          <cell r="M119">
            <v>190386</v>
          </cell>
          <cell r="N119">
            <v>190386</v>
          </cell>
          <cell r="O119">
            <v>-26273.43</v>
          </cell>
          <cell r="P119">
            <v>14.099999999999991</v>
          </cell>
          <cell r="Q119">
            <v>14.099999999999991</v>
          </cell>
          <cell r="R119">
            <v>14.099999999999991</v>
          </cell>
          <cell r="AB119">
            <v>14.099999999999991</v>
          </cell>
          <cell r="AC119">
            <v>28.199999999999989</v>
          </cell>
          <cell r="AD119">
            <v>42.3</v>
          </cell>
        </row>
        <row r="120">
          <cell r="A120" t="str">
            <v>AR100271Z07</v>
          </cell>
          <cell r="B120" t="str">
            <v>AR100271Z</v>
          </cell>
          <cell r="C120" t="str">
            <v xml:space="preserve">Gestion Rec Claves       </v>
          </cell>
          <cell r="D120" t="str">
            <v>ARG_OVH</v>
          </cell>
          <cell r="E120" t="str">
            <v>07</v>
          </cell>
          <cell r="F120" t="str">
            <v xml:space="preserve">Equipos de Construcción  </v>
          </cell>
          <cell r="G120">
            <v>0</v>
          </cell>
          <cell r="H120">
            <v>0</v>
          </cell>
          <cell r="I120">
            <v>0</v>
          </cell>
          <cell r="J120">
            <v>0</v>
          </cell>
          <cell r="K120">
            <v>0</v>
          </cell>
          <cell r="L120">
            <v>0</v>
          </cell>
          <cell r="M120">
            <v>41641</v>
          </cell>
          <cell r="N120">
            <v>41641</v>
          </cell>
          <cell r="O120">
            <v>50627.849999999897</v>
          </cell>
          <cell r="P120">
            <v>0</v>
          </cell>
          <cell r="Q120">
            <v>0</v>
          </cell>
          <cell r="R120">
            <v>0</v>
          </cell>
          <cell r="AB120">
            <v>0</v>
          </cell>
          <cell r="AC120">
            <v>0</v>
          </cell>
          <cell r="AD120">
            <v>0</v>
          </cell>
        </row>
        <row r="121">
          <cell r="A121" t="str">
            <v>AR100271Z08</v>
          </cell>
          <cell r="B121" t="str">
            <v>AR100271Z</v>
          </cell>
          <cell r="C121" t="str">
            <v xml:space="preserve">Gestion Rec Claves       </v>
          </cell>
          <cell r="D121" t="str">
            <v>ARG_OVH</v>
          </cell>
          <cell r="E121" t="str">
            <v>08</v>
          </cell>
          <cell r="F121" t="str">
            <v xml:space="preserve">Materiales, Cons, Herram </v>
          </cell>
          <cell r="G121">
            <v>0</v>
          </cell>
          <cell r="H121">
            <v>0</v>
          </cell>
          <cell r="I121">
            <v>0</v>
          </cell>
          <cell r="J121">
            <v>0</v>
          </cell>
          <cell r="K121">
            <v>0</v>
          </cell>
          <cell r="L121">
            <v>0</v>
          </cell>
          <cell r="M121">
            <v>42859</v>
          </cell>
          <cell r="N121">
            <v>42859</v>
          </cell>
          <cell r="O121">
            <v>0</v>
          </cell>
          <cell r="P121">
            <v>0</v>
          </cell>
          <cell r="Q121">
            <v>0</v>
          </cell>
          <cell r="R121">
            <v>0</v>
          </cell>
          <cell r="AB121">
            <v>0</v>
          </cell>
          <cell r="AC121">
            <v>0</v>
          </cell>
          <cell r="AD121">
            <v>0</v>
          </cell>
        </row>
        <row r="122">
          <cell r="A122" t="str">
            <v>AR100271Z09</v>
          </cell>
          <cell r="B122" t="str">
            <v>AR100271Z</v>
          </cell>
          <cell r="C122" t="str">
            <v xml:space="preserve">Gestion Rec Claves       </v>
          </cell>
          <cell r="D122" t="str">
            <v>ARG_OVH</v>
          </cell>
          <cell r="E122" t="str">
            <v>09</v>
          </cell>
          <cell r="F122" t="str">
            <v xml:space="preserve">Subcontratos             </v>
          </cell>
          <cell r="G122">
            <v>0</v>
          </cell>
          <cell r="H122">
            <v>0</v>
          </cell>
          <cell r="I122">
            <v>0</v>
          </cell>
          <cell r="J122">
            <v>0</v>
          </cell>
          <cell r="K122">
            <v>0</v>
          </cell>
          <cell r="L122">
            <v>0</v>
          </cell>
          <cell r="M122">
            <v>169416</v>
          </cell>
          <cell r="N122">
            <v>169416</v>
          </cell>
          <cell r="O122">
            <v>352527.47999999899</v>
          </cell>
          <cell r="P122">
            <v>68240</v>
          </cell>
          <cell r="Q122">
            <v>1540</v>
          </cell>
          <cell r="R122">
            <v>0</v>
          </cell>
          <cell r="AB122">
            <v>68240</v>
          </cell>
          <cell r="AC122">
            <v>69780</v>
          </cell>
          <cell r="AD122">
            <v>69780</v>
          </cell>
        </row>
        <row r="123">
          <cell r="A123" t="str">
            <v>AR100271Z10</v>
          </cell>
          <cell r="B123" t="str">
            <v>AR100271Z</v>
          </cell>
          <cell r="C123" t="str">
            <v xml:space="preserve">Gestion Rec Claves       </v>
          </cell>
          <cell r="D123" t="str">
            <v>ARG_OVH</v>
          </cell>
          <cell r="E123" t="str">
            <v>10</v>
          </cell>
          <cell r="F123" t="str">
            <v xml:space="preserve">Costos de la venta       </v>
          </cell>
          <cell r="G123">
            <v>0</v>
          </cell>
          <cell r="H123">
            <v>0</v>
          </cell>
          <cell r="I123">
            <v>0</v>
          </cell>
          <cell r="J123">
            <v>0</v>
          </cell>
          <cell r="K123">
            <v>0</v>
          </cell>
          <cell r="L123">
            <v>0</v>
          </cell>
          <cell r="M123">
            <v>112692</v>
          </cell>
          <cell r="N123">
            <v>112692</v>
          </cell>
          <cell r="O123">
            <v>84664.9</v>
          </cell>
          <cell r="P123">
            <v>5427</v>
          </cell>
          <cell r="Q123">
            <v>7225</v>
          </cell>
          <cell r="R123">
            <v>5663</v>
          </cell>
          <cell r="AB123">
            <v>5427</v>
          </cell>
          <cell r="AC123">
            <v>12652</v>
          </cell>
          <cell r="AD123">
            <v>18315</v>
          </cell>
        </row>
        <row r="124">
          <cell r="A124" t="str">
            <v>AR100271Z11</v>
          </cell>
          <cell r="B124" t="str">
            <v>AR100271Z</v>
          </cell>
          <cell r="C124" t="str">
            <v xml:space="preserve">Gestion Rec Claves       </v>
          </cell>
          <cell r="D124" t="str">
            <v>ARG_OVH</v>
          </cell>
          <cell r="E124" t="str">
            <v>11</v>
          </cell>
          <cell r="F124" t="str">
            <v xml:space="preserve">Otros costos             </v>
          </cell>
          <cell r="G124">
            <v>0</v>
          </cell>
          <cell r="H124">
            <v>0</v>
          </cell>
          <cell r="I124">
            <v>0</v>
          </cell>
          <cell r="J124">
            <v>0</v>
          </cell>
          <cell r="K124">
            <v>0</v>
          </cell>
          <cell r="L124">
            <v>0</v>
          </cell>
          <cell r="M124">
            <v>1157602</v>
          </cell>
          <cell r="N124">
            <v>1157602</v>
          </cell>
          <cell r="O124">
            <v>1022084.1400000002</v>
          </cell>
          <cell r="P124">
            <v>211.18</v>
          </cell>
          <cell r="Q124">
            <v>6.3799999999999901</v>
          </cell>
          <cell r="R124">
            <v>424.81</v>
          </cell>
          <cell r="AB124">
            <v>217.89000000000001</v>
          </cell>
          <cell r="AC124">
            <v>224.27</v>
          </cell>
          <cell r="AD124">
            <v>649.08000000000004</v>
          </cell>
        </row>
        <row r="125">
          <cell r="A125" t="str">
            <v>AR100271Z12</v>
          </cell>
          <cell r="B125" t="str">
            <v>AR100271Z</v>
          </cell>
          <cell r="C125" t="str">
            <v xml:space="preserve">Gestion Rec Claves       </v>
          </cell>
          <cell r="D125" t="str">
            <v>ARG_OVH</v>
          </cell>
          <cell r="E125" t="str">
            <v>12</v>
          </cell>
          <cell r="F125" t="str">
            <v xml:space="preserve">Costos por DistrIbuc CO  </v>
          </cell>
          <cell r="G125">
            <v>0</v>
          </cell>
          <cell r="H125">
            <v>0</v>
          </cell>
          <cell r="I125">
            <v>0</v>
          </cell>
          <cell r="J125">
            <v>0</v>
          </cell>
          <cell r="K125">
            <v>0</v>
          </cell>
          <cell r="L125">
            <v>0</v>
          </cell>
          <cell r="M125">
            <v>1749224</v>
          </cell>
          <cell r="N125">
            <v>1749224</v>
          </cell>
          <cell r="O125">
            <v>2.9999999999999898E-2</v>
          </cell>
          <cell r="P125">
            <v>0</v>
          </cell>
          <cell r="Q125">
            <v>0</v>
          </cell>
          <cell r="R125">
            <v>0</v>
          </cell>
          <cell r="AB125">
            <v>0</v>
          </cell>
          <cell r="AC125">
            <v>0</v>
          </cell>
          <cell r="AD125">
            <v>0</v>
          </cell>
        </row>
        <row r="126">
          <cell r="A126" t="str">
            <v xml:space="preserve">AR100310Z0 </v>
          </cell>
          <cell r="B126" t="str">
            <v>AR100310Z</v>
          </cell>
          <cell r="C126" t="str">
            <v xml:space="preserve">Equipos                  </v>
          </cell>
          <cell r="D126" t="str">
            <v>O&amp;G_EQU</v>
          </cell>
          <cell r="E126" t="str">
            <v>07</v>
          </cell>
          <cell r="F126" t="str">
            <v xml:space="preserve">Equipos de Construcción  </v>
          </cell>
          <cell r="G126">
            <v>0</v>
          </cell>
          <cell r="H126">
            <v>1083</v>
          </cell>
          <cell r="I126">
            <v>-1083</v>
          </cell>
          <cell r="J126">
            <v>0</v>
          </cell>
          <cell r="K126">
            <v>0</v>
          </cell>
          <cell r="L126">
            <v>0</v>
          </cell>
          <cell r="M126">
            <v>0</v>
          </cell>
          <cell r="N126">
            <v>0</v>
          </cell>
          <cell r="O126">
            <v>0</v>
          </cell>
          <cell r="P126">
            <v>0</v>
          </cell>
          <cell r="Q126">
            <v>0</v>
          </cell>
          <cell r="R126">
            <v>0</v>
          </cell>
          <cell r="AB126">
            <v>0</v>
          </cell>
          <cell r="AC126">
            <v>0</v>
          </cell>
          <cell r="AD126">
            <v>0</v>
          </cell>
        </row>
        <row r="127">
          <cell r="A127" t="str">
            <v>AR100310Z03</v>
          </cell>
          <cell r="B127" t="str">
            <v>AR100310Z</v>
          </cell>
          <cell r="C127" t="str">
            <v xml:space="preserve">Equipos                  </v>
          </cell>
          <cell r="D127" t="str">
            <v>O&amp;G_EQU</v>
          </cell>
          <cell r="E127" t="str">
            <v>03</v>
          </cell>
          <cell r="F127" t="str">
            <v xml:space="preserve">Venta Sin Margen         </v>
          </cell>
          <cell r="G127">
            <v>0</v>
          </cell>
          <cell r="H127">
            <v>0</v>
          </cell>
          <cell r="I127">
            <v>0</v>
          </cell>
          <cell r="J127">
            <v>0</v>
          </cell>
          <cell r="K127">
            <v>0</v>
          </cell>
          <cell r="L127">
            <v>0</v>
          </cell>
          <cell r="M127">
            <v>-1299193</v>
          </cell>
          <cell r="N127">
            <v>-1299193</v>
          </cell>
          <cell r="O127">
            <v>-1388026.1399999899</v>
          </cell>
          <cell r="P127">
            <v>0</v>
          </cell>
          <cell r="Q127">
            <v>0</v>
          </cell>
          <cell r="R127">
            <v>0</v>
          </cell>
          <cell r="AB127">
            <v>0</v>
          </cell>
          <cell r="AC127">
            <v>0</v>
          </cell>
          <cell r="AD127">
            <v>0</v>
          </cell>
        </row>
        <row r="128">
          <cell r="A128" t="str">
            <v>AR100310Z05</v>
          </cell>
          <cell r="B128" t="str">
            <v>AR100310Z</v>
          </cell>
          <cell r="C128" t="str">
            <v xml:space="preserve">Equipos                  </v>
          </cell>
          <cell r="D128" t="str">
            <v>O&amp;G_EQU</v>
          </cell>
          <cell r="E128" t="str">
            <v>05</v>
          </cell>
          <cell r="F128" t="str">
            <v xml:space="preserve">Mano de Obra             </v>
          </cell>
          <cell r="G128">
            <v>0</v>
          </cell>
          <cell r="H128">
            <v>0</v>
          </cell>
          <cell r="I128">
            <v>0</v>
          </cell>
          <cell r="J128">
            <v>0</v>
          </cell>
          <cell r="K128">
            <v>0</v>
          </cell>
          <cell r="L128">
            <v>0</v>
          </cell>
          <cell r="M128">
            <v>289808</v>
          </cell>
          <cell r="N128">
            <v>289808</v>
          </cell>
          <cell r="O128">
            <v>-13500613.26</v>
          </cell>
          <cell r="P128">
            <v>17307</v>
          </cell>
          <cell r="Q128">
            <v>0</v>
          </cell>
          <cell r="R128">
            <v>21312</v>
          </cell>
          <cell r="AB128">
            <v>17307</v>
          </cell>
          <cell r="AC128">
            <v>17307</v>
          </cell>
          <cell r="AD128">
            <v>38619</v>
          </cell>
        </row>
        <row r="129">
          <cell r="A129" t="str">
            <v>AR100310Z06</v>
          </cell>
          <cell r="B129" t="str">
            <v>AR100310Z</v>
          </cell>
          <cell r="C129" t="str">
            <v xml:space="preserve">Equipos                  </v>
          </cell>
          <cell r="D129" t="str">
            <v>O&amp;G_EQU</v>
          </cell>
          <cell r="E129" t="str">
            <v>06</v>
          </cell>
          <cell r="F129" t="str">
            <v xml:space="preserve">Otros Costos MO          </v>
          </cell>
          <cell r="G129">
            <v>0</v>
          </cell>
          <cell r="H129">
            <v>0</v>
          </cell>
          <cell r="I129">
            <v>0</v>
          </cell>
          <cell r="J129">
            <v>0</v>
          </cell>
          <cell r="K129">
            <v>0</v>
          </cell>
          <cell r="L129">
            <v>0</v>
          </cell>
          <cell r="M129">
            <v>967530</v>
          </cell>
          <cell r="N129">
            <v>967530</v>
          </cell>
          <cell r="O129">
            <v>1155922.1599999988</v>
          </cell>
          <cell r="P129">
            <v>182756.74999999971</v>
          </cell>
          <cell r="Q129">
            <v>45508.05</v>
          </cell>
          <cell r="R129">
            <v>163919.46999999988</v>
          </cell>
          <cell r="AB129">
            <v>182756.74999999971</v>
          </cell>
          <cell r="AC129">
            <v>228264.79999999984</v>
          </cell>
          <cell r="AD129">
            <v>392184.26999999984</v>
          </cell>
        </row>
        <row r="130">
          <cell r="A130" t="str">
            <v>AR100310Z07</v>
          </cell>
          <cell r="B130" t="str">
            <v>AR100310Z</v>
          </cell>
          <cell r="C130" t="str">
            <v xml:space="preserve">Equipos                  </v>
          </cell>
          <cell r="D130" t="str">
            <v>O&amp;G_EQU</v>
          </cell>
          <cell r="E130" t="str">
            <v>07</v>
          </cell>
          <cell r="F130" t="str">
            <v xml:space="preserve">Equipos de Construcción  </v>
          </cell>
          <cell r="G130">
            <v>0</v>
          </cell>
          <cell r="H130">
            <v>0</v>
          </cell>
          <cell r="I130">
            <v>0</v>
          </cell>
          <cell r="J130">
            <v>0</v>
          </cell>
          <cell r="K130">
            <v>0</v>
          </cell>
          <cell r="L130">
            <v>0</v>
          </cell>
          <cell r="M130">
            <v>-64578613</v>
          </cell>
          <cell r="N130">
            <v>-64578613</v>
          </cell>
          <cell r="O130">
            <v>-119074326.7999997</v>
          </cell>
          <cell r="P130">
            <v>42132315.829999998</v>
          </cell>
          <cell r="Q130">
            <v>-6124828.1999999806</v>
          </cell>
          <cell r="R130">
            <v>-4744317.4800000004</v>
          </cell>
          <cell r="AB130">
            <v>-4864246.67</v>
          </cell>
          <cell r="AC130">
            <v>-10989074.869999893</v>
          </cell>
          <cell r="AD130">
            <v>-15733392.350000005</v>
          </cell>
        </row>
        <row r="131">
          <cell r="A131" t="str">
            <v>AR100310Z08</v>
          </cell>
          <cell r="B131" t="str">
            <v>AR100310Z</v>
          </cell>
          <cell r="C131" t="str">
            <v xml:space="preserve">Equipos                  </v>
          </cell>
          <cell r="D131" t="str">
            <v>O&amp;G_EQU</v>
          </cell>
          <cell r="E131" t="str">
            <v>08</v>
          </cell>
          <cell r="F131" t="str">
            <v xml:space="preserve">Materiales, Cons, Herram </v>
          </cell>
          <cell r="G131">
            <v>0</v>
          </cell>
          <cell r="H131">
            <v>2291</v>
          </cell>
          <cell r="I131">
            <v>-2291</v>
          </cell>
          <cell r="J131">
            <v>0</v>
          </cell>
          <cell r="K131">
            <v>0</v>
          </cell>
          <cell r="L131">
            <v>0</v>
          </cell>
          <cell r="M131">
            <v>1420879</v>
          </cell>
          <cell r="N131">
            <v>1420879</v>
          </cell>
          <cell r="O131">
            <v>1509077.6099999975</v>
          </cell>
          <cell r="P131">
            <v>400944.88999999885</v>
          </cell>
          <cell r="Q131">
            <v>253434.65999999992</v>
          </cell>
          <cell r="R131">
            <v>403139.06999999878</v>
          </cell>
          <cell r="AB131">
            <v>400944.88999999885</v>
          </cell>
          <cell r="AC131">
            <v>654379.549999999</v>
          </cell>
          <cell r="AD131">
            <v>1057518.6200000001</v>
          </cell>
        </row>
        <row r="132">
          <cell r="A132" t="str">
            <v>AR100310Z09</v>
          </cell>
          <cell r="B132" t="str">
            <v>AR100310Z</v>
          </cell>
          <cell r="C132" t="str">
            <v xml:space="preserve">Equipos                  </v>
          </cell>
          <cell r="D132" t="str">
            <v>O&amp;G_EQU</v>
          </cell>
          <cell r="E132" t="str">
            <v>09</v>
          </cell>
          <cell r="F132" t="str">
            <v xml:space="preserve">Subcontratos             </v>
          </cell>
          <cell r="G132">
            <v>0</v>
          </cell>
          <cell r="H132">
            <v>2281</v>
          </cell>
          <cell r="I132">
            <v>-2281</v>
          </cell>
          <cell r="J132">
            <v>0</v>
          </cell>
          <cell r="K132">
            <v>0</v>
          </cell>
          <cell r="L132">
            <v>0</v>
          </cell>
          <cell r="M132">
            <v>18351490</v>
          </cell>
          <cell r="N132">
            <v>18351490</v>
          </cell>
          <cell r="O132">
            <v>28021584.41</v>
          </cell>
          <cell r="P132">
            <v>1979648.9999999988</v>
          </cell>
          <cell r="Q132">
            <v>2974055.8699999992</v>
          </cell>
          <cell r="R132">
            <v>3757594.2199999997</v>
          </cell>
          <cell r="AB132">
            <v>1979648.9999999988</v>
          </cell>
          <cell r="AC132">
            <v>4953704.8699999908</v>
          </cell>
          <cell r="AD132">
            <v>8711299.0900000017</v>
          </cell>
        </row>
        <row r="133">
          <cell r="A133" t="str">
            <v>AR100310Z10</v>
          </cell>
          <cell r="B133" t="str">
            <v>AR100310Z</v>
          </cell>
          <cell r="C133" t="str">
            <v xml:space="preserve">Equipos                  </v>
          </cell>
          <cell r="D133" t="str">
            <v>O&amp;G_EQU</v>
          </cell>
          <cell r="E133" t="str">
            <v>10</v>
          </cell>
          <cell r="F133" t="str">
            <v xml:space="preserve">Costos de la venta       </v>
          </cell>
          <cell r="G133">
            <v>0</v>
          </cell>
          <cell r="H133">
            <v>0</v>
          </cell>
          <cell r="I133">
            <v>0</v>
          </cell>
          <cell r="J133">
            <v>0</v>
          </cell>
          <cell r="K133">
            <v>0</v>
          </cell>
          <cell r="L133">
            <v>0</v>
          </cell>
          <cell r="M133">
            <v>8939125</v>
          </cell>
          <cell r="N133">
            <v>8939125</v>
          </cell>
          <cell r="O133">
            <v>14132838.979999989</v>
          </cell>
          <cell r="P133">
            <v>604023.08000000007</v>
          </cell>
          <cell r="Q133">
            <v>799998.89999999991</v>
          </cell>
          <cell r="R133">
            <v>763169.77</v>
          </cell>
          <cell r="AB133">
            <v>604023.08000000007</v>
          </cell>
          <cell r="AC133">
            <v>1404021.98</v>
          </cell>
          <cell r="AD133">
            <v>2167191.75</v>
          </cell>
        </row>
        <row r="134">
          <cell r="A134" t="str">
            <v>AR100310Z11</v>
          </cell>
          <cell r="B134" t="str">
            <v>AR100310Z</v>
          </cell>
          <cell r="C134" t="str">
            <v xml:space="preserve">Equipos                  </v>
          </cell>
          <cell r="D134" t="str">
            <v>O&amp;G_EQU</v>
          </cell>
          <cell r="E134" t="str">
            <v>11</v>
          </cell>
          <cell r="F134" t="str">
            <v xml:space="preserve">Otros costos             </v>
          </cell>
          <cell r="G134">
            <v>0</v>
          </cell>
          <cell r="H134">
            <v>0</v>
          </cell>
          <cell r="I134">
            <v>0</v>
          </cell>
          <cell r="J134">
            <v>0</v>
          </cell>
          <cell r="K134">
            <v>0</v>
          </cell>
          <cell r="L134">
            <v>0</v>
          </cell>
          <cell r="M134">
            <v>4469127</v>
          </cell>
          <cell r="N134">
            <v>4469127</v>
          </cell>
          <cell r="O134">
            <v>17725393.530000001</v>
          </cell>
          <cell r="P134">
            <v>99949.110000000015</v>
          </cell>
          <cell r="Q134">
            <v>653279.7799999998</v>
          </cell>
          <cell r="R134">
            <v>246129.60999999993</v>
          </cell>
          <cell r="AB134">
            <v>215196.85</v>
          </cell>
          <cell r="AC134">
            <v>868476.63</v>
          </cell>
          <cell r="AD134">
            <v>1114606.2399999995</v>
          </cell>
        </row>
        <row r="135">
          <cell r="A135" t="str">
            <v>AR100311Z10</v>
          </cell>
          <cell r="B135" t="str">
            <v>AR100311Z</v>
          </cell>
          <cell r="C135" t="str">
            <v xml:space="preserve">Res Equipos Pulling      </v>
          </cell>
          <cell r="D135" t="str">
            <v>O&amp;G_EQU</v>
          </cell>
          <cell r="E135" t="str">
            <v>10</v>
          </cell>
          <cell r="F135" t="str">
            <v xml:space="preserve">Costos de la venta       </v>
          </cell>
          <cell r="G135">
            <v>0</v>
          </cell>
          <cell r="H135">
            <v>0</v>
          </cell>
          <cell r="I135">
            <v>0</v>
          </cell>
          <cell r="J135">
            <v>0</v>
          </cell>
          <cell r="K135">
            <v>0</v>
          </cell>
          <cell r="L135">
            <v>0</v>
          </cell>
          <cell r="M135">
            <v>0</v>
          </cell>
          <cell r="N135">
            <v>0</v>
          </cell>
          <cell r="O135">
            <v>0</v>
          </cell>
          <cell r="P135">
            <v>0</v>
          </cell>
          <cell r="Q135">
            <v>0</v>
          </cell>
          <cell r="R135">
            <v>0</v>
          </cell>
          <cell r="AB135">
            <v>0</v>
          </cell>
          <cell r="AC135">
            <v>0</v>
          </cell>
          <cell r="AD135">
            <v>0</v>
          </cell>
        </row>
        <row r="136">
          <cell r="A136" t="str">
            <v>AR100311Z11</v>
          </cell>
          <cell r="B136" t="str">
            <v>AR100311Z</v>
          </cell>
          <cell r="C136" t="str">
            <v xml:space="preserve">Res Equipos Pulling      </v>
          </cell>
          <cell r="D136" t="str">
            <v>O&amp;G_EQU</v>
          </cell>
          <cell r="E136" t="str">
            <v>11</v>
          </cell>
          <cell r="F136" t="str">
            <v xml:space="preserve">Otros costos             </v>
          </cell>
          <cell r="G136">
            <v>0</v>
          </cell>
          <cell r="H136">
            <v>0</v>
          </cell>
          <cell r="I136">
            <v>0</v>
          </cell>
          <cell r="J136">
            <v>0</v>
          </cell>
          <cell r="K136">
            <v>0</v>
          </cell>
          <cell r="L136">
            <v>0</v>
          </cell>
          <cell r="M136">
            <v>36</v>
          </cell>
          <cell r="N136">
            <v>36</v>
          </cell>
          <cell r="O136">
            <v>0</v>
          </cell>
          <cell r="P136">
            <v>0</v>
          </cell>
          <cell r="Q136">
            <v>0</v>
          </cell>
          <cell r="R136">
            <v>0</v>
          </cell>
          <cell r="AB136">
            <v>0</v>
          </cell>
          <cell r="AC136">
            <v>0</v>
          </cell>
          <cell r="AD136">
            <v>0</v>
          </cell>
        </row>
        <row r="137">
          <cell r="A137" t="str">
            <v>AR100312Z05</v>
          </cell>
          <cell r="B137" t="str">
            <v>AR100312Z</v>
          </cell>
          <cell r="C137" t="str">
            <v xml:space="preserve">Reparacion Equipos       </v>
          </cell>
          <cell r="D137" t="str">
            <v>O&amp;G_EQU</v>
          </cell>
          <cell r="E137" t="str">
            <v>05</v>
          </cell>
          <cell r="F137" t="str">
            <v xml:space="preserve">Mano de Obra             </v>
          </cell>
          <cell r="G137">
            <v>0</v>
          </cell>
          <cell r="H137">
            <v>0</v>
          </cell>
          <cell r="I137">
            <v>0</v>
          </cell>
          <cell r="J137">
            <v>0</v>
          </cell>
          <cell r="K137">
            <v>0</v>
          </cell>
          <cell r="L137">
            <v>0</v>
          </cell>
          <cell r="M137">
            <v>19665555</v>
          </cell>
          <cell r="N137">
            <v>19665555</v>
          </cell>
          <cell r="O137">
            <v>25017202.559999976</v>
          </cell>
          <cell r="P137">
            <v>2966017.4299999978</v>
          </cell>
          <cell r="Q137">
            <v>2367997.3799999957</v>
          </cell>
          <cell r="R137">
            <v>2716245.909999996</v>
          </cell>
          <cell r="AB137">
            <v>2966017.4299999978</v>
          </cell>
          <cell r="AC137">
            <v>5334014.8099999977</v>
          </cell>
          <cell r="AD137">
            <v>8050260.7199999979</v>
          </cell>
        </row>
        <row r="138">
          <cell r="A138" t="str">
            <v>AR100312Z06</v>
          </cell>
          <cell r="B138" t="str">
            <v>AR100312Z</v>
          </cell>
          <cell r="C138" t="str">
            <v xml:space="preserve">Reparacion Equipos       </v>
          </cell>
          <cell r="D138" t="str">
            <v>O&amp;G_EQU</v>
          </cell>
          <cell r="E138" t="str">
            <v>06</v>
          </cell>
          <cell r="F138" t="str">
            <v xml:space="preserve">Otros Costos MO          </v>
          </cell>
          <cell r="G138">
            <v>0</v>
          </cell>
          <cell r="H138">
            <v>0</v>
          </cell>
          <cell r="I138">
            <v>0</v>
          </cell>
          <cell r="J138">
            <v>0</v>
          </cell>
          <cell r="K138">
            <v>0</v>
          </cell>
          <cell r="L138">
            <v>0</v>
          </cell>
          <cell r="M138">
            <v>246032</v>
          </cell>
          <cell r="N138">
            <v>246032</v>
          </cell>
          <cell r="O138">
            <v>362678.80999999889</v>
          </cell>
          <cell r="P138">
            <v>19549.339999999997</v>
          </cell>
          <cell r="Q138">
            <v>26198.549999999988</v>
          </cell>
          <cell r="R138">
            <v>43827.86</v>
          </cell>
          <cell r="AB138">
            <v>19549.339999999997</v>
          </cell>
          <cell r="AC138">
            <v>45747.889999999992</v>
          </cell>
          <cell r="AD138">
            <v>89575.749999999985</v>
          </cell>
        </row>
        <row r="139">
          <cell r="A139" t="str">
            <v>AR100312Z07</v>
          </cell>
          <cell r="B139" t="str">
            <v>AR100312Z</v>
          </cell>
          <cell r="C139" t="str">
            <v xml:space="preserve">Reparacion Equipos       </v>
          </cell>
          <cell r="D139" t="str">
            <v>O&amp;G_EQU</v>
          </cell>
          <cell r="E139" t="str">
            <v>07</v>
          </cell>
          <cell r="F139" t="str">
            <v xml:space="preserve">Equipos de Construcción  </v>
          </cell>
          <cell r="G139">
            <v>0</v>
          </cell>
          <cell r="H139">
            <v>0</v>
          </cell>
          <cell r="I139">
            <v>0</v>
          </cell>
          <cell r="J139">
            <v>0</v>
          </cell>
          <cell r="K139">
            <v>0</v>
          </cell>
          <cell r="L139">
            <v>0</v>
          </cell>
          <cell r="M139">
            <v>107444</v>
          </cell>
          <cell r="N139">
            <v>107444</v>
          </cell>
          <cell r="O139">
            <v>158873.9599999999</v>
          </cell>
          <cell r="P139">
            <v>39223.979999999901</v>
          </cell>
          <cell r="Q139">
            <v>17155.779999999901</v>
          </cell>
          <cell r="R139">
            <v>24905.109999999891</v>
          </cell>
          <cell r="AB139">
            <v>39223.979999999901</v>
          </cell>
          <cell r="AC139">
            <v>56379.7599999999</v>
          </cell>
          <cell r="AD139">
            <v>81284.87</v>
          </cell>
        </row>
        <row r="140">
          <cell r="A140" t="str">
            <v>AR100312Z08</v>
          </cell>
          <cell r="B140" t="str">
            <v>AR100312Z</v>
          </cell>
          <cell r="C140" t="str">
            <v xml:space="preserve">Reparacion Equipos       </v>
          </cell>
          <cell r="D140" t="str">
            <v>O&amp;G_EQU</v>
          </cell>
          <cell r="E140" t="str">
            <v>08</v>
          </cell>
          <cell r="F140" t="str">
            <v xml:space="preserve">Materiales, Cons, Herram </v>
          </cell>
          <cell r="G140">
            <v>0</v>
          </cell>
          <cell r="H140">
            <v>0</v>
          </cell>
          <cell r="I140">
            <v>0</v>
          </cell>
          <cell r="J140">
            <v>0</v>
          </cell>
          <cell r="K140">
            <v>0</v>
          </cell>
          <cell r="L140">
            <v>0</v>
          </cell>
          <cell r="M140">
            <v>5953</v>
          </cell>
          <cell r="N140">
            <v>5953</v>
          </cell>
          <cell r="O140">
            <v>1856.05</v>
          </cell>
          <cell r="P140">
            <v>0</v>
          </cell>
          <cell r="Q140">
            <v>235.08</v>
          </cell>
          <cell r="R140">
            <v>217.63</v>
          </cell>
          <cell r="AB140">
            <v>0</v>
          </cell>
          <cell r="AC140">
            <v>235.08</v>
          </cell>
          <cell r="AD140">
            <v>452.70999999999901</v>
          </cell>
        </row>
        <row r="141">
          <cell r="A141" t="str">
            <v>AR100312Z09</v>
          </cell>
          <cell r="B141" t="str">
            <v>AR100312Z</v>
          </cell>
          <cell r="C141" t="str">
            <v xml:space="preserve">Reparacion Equipos       </v>
          </cell>
          <cell r="D141" t="str">
            <v>O&amp;G_EQU</v>
          </cell>
          <cell r="E141" t="str">
            <v>09</v>
          </cell>
          <cell r="F141" t="str">
            <v xml:space="preserve">Subcontratos             </v>
          </cell>
          <cell r="G141">
            <v>0</v>
          </cell>
          <cell r="H141">
            <v>0</v>
          </cell>
          <cell r="I141">
            <v>0</v>
          </cell>
          <cell r="J141">
            <v>0</v>
          </cell>
          <cell r="K141">
            <v>0</v>
          </cell>
          <cell r="L141">
            <v>0</v>
          </cell>
          <cell r="M141">
            <v>12822</v>
          </cell>
          <cell r="N141">
            <v>12822</v>
          </cell>
          <cell r="O141">
            <v>131774.56</v>
          </cell>
          <cell r="P141">
            <v>0</v>
          </cell>
          <cell r="Q141">
            <v>0</v>
          </cell>
          <cell r="R141">
            <v>0</v>
          </cell>
          <cell r="AB141">
            <v>0</v>
          </cell>
          <cell r="AC141">
            <v>0</v>
          </cell>
          <cell r="AD141">
            <v>0</v>
          </cell>
        </row>
        <row r="142">
          <cell r="A142" t="str">
            <v>AR100312Z10</v>
          </cell>
          <cell r="B142" t="str">
            <v>AR100312Z</v>
          </cell>
          <cell r="C142" t="str">
            <v xml:space="preserve">Reparacion Equipos       </v>
          </cell>
          <cell r="D142" t="str">
            <v>O&amp;G_EQU</v>
          </cell>
          <cell r="E142" t="str">
            <v>10</v>
          </cell>
          <cell r="F142" t="str">
            <v xml:space="preserve">Costos de la venta       </v>
          </cell>
          <cell r="G142">
            <v>0</v>
          </cell>
          <cell r="H142">
            <v>0</v>
          </cell>
          <cell r="I142">
            <v>0</v>
          </cell>
          <cell r="J142">
            <v>0</v>
          </cell>
          <cell r="K142">
            <v>0</v>
          </cell>
          <cell r="L142">
            <v>0</v>
          </cell>
          <cell r="M142">
            <v>113419</v>
          </cell>
          <cell r="N142">
            <v>113419</v>
          </cell>
          <cell r="O142">
            <v>101725.08999999991</v>
          </cell>
          <cell r="P142">
            <v>4929</v>
          </cell>
          <cell r="Q142">
            <v>527</v>
          </cell>
          <cell r="R142">
            <v>554</v>
          </cell>
          <cell r="AB142">
            <v>4929</v>
          </cell>
          <cell r="AC142">
            <v>5456</v>
          </cell>
          <cell r="AD142">
            <v>6010</v>
          </cell>
        </row>
        <row r="143">
          <cell r="A143" t="str">
            <v>AR100312Z11</v>
          </cell>
          <cell r="B143" t="str">
            <v>AR100312Z</v>
          </cell>
          <cell r="C143" t="str">
            <v xml:space="preserve">Reparacion Equipos       </v>
          </cell>
          <cell r="D143" t="str">
            <v>O&amp;G_EQU</v>
          </cell>
          <cell r="E143" t="str">
            <v>11</v>
          </cell>
          <cell r="F143" t="str">
            <v xml:space="preserve">Otros costos             </v>
          </cell>
          <cell r="G143">
            <v>0</v>
          </cell>
          <cell r="H143">
            <v>0</v>
          </cell>
          <cell r="I143">
            <v>0</v>
          </cell>
          <cell r="J143">
            <v>0</v>
          </cell>
          <cell r="K143">
            <v>0</v>
          </cell>
          <cell r="L143">
            <v>0</v>
          </cell>
          <cell r="M143">
            <v>189420</v>
          </cell>
          <cell r="N143">
            <v>189420</v>
          </cell>
          <cell r="O143">
            <v>409614.76999999984</v>
          </cell>
          <cell r="P143">
            <v>2427.9399999999996</v>
          </cell>
          <cell r="Q143">
            <v>14671.96999999999</v>
          </cell>
          <cell r="R143">
            <v>5697.85</v>
          </cell>
          <cell r="AB143">
            <v>2847.9399999999996</v>
          </cell>
          <cell r="AC143">
            <v>17519.909999999989</v>
          </cell>
          <cell r="AD143">
            <v>23217.759999999987</v>
          </cell>
        </row>
        <row r="144">
          <cell r="A144" t="str">
            <v>AR100313Z06</v>
          </cell>
          <cell r="B144" t="str">
            <v>AR100313Z</v>
          </cell>
          <cell r="C144" t="str">
            <v xml:space="preserve">Logística y Equipos      </v>
          </cell>
          <cell r="D144" t="str">
            <v>ARG_OVH</v>
          </cell>
          <cell r="E144" t="str">
            <v>06</v>
          </cell>
          <cell r="F144" t="str">
            <v xml:space="preserve">Otros Costos MO          </v>
          </cell>
          <cell r="G144">
            <v>0</v>
          </cell>
          <cell r="H144">
            <v>0</v>
          </cell>
          <cell r="I144">
            <v>0</v>
          </cell>
          <cell r="J144">
            <v>0</v>
          </cell>
          <cell r="K144">
            <v>0</v>
          </cell>
          <cell r="L144">
            <v>0</v>
          </cell>
          <cell r="M144">
            <v>300</v>
          </cell>
          <cell r="N144">
            <v>300</v>
          </cell>
          <cell r="O144">
            <v>0</v>
          </cell>
          <cell r="P144">
            <v>0</v>
          </cell>
          <cell r="Q144">
            <v>0</v>
          </cell>
          <cell r="R144">
            <v>0</v>
          </cell>
          <cell r="AB144">
            <v>0</v>
          </cell>
          <cell r="AC144">
            <v>0</v>
          </cell>
          <cell r="AD144">
            <v>0</v>
          </cell>
        </row>
        <row r="145">
          <cell r="A145" t="str">
            <v>AR100313Z08</v>
          </cell>
          <cell r="B145" t="str">
            <v>AR100313Z</v>
          </cell>
          <cell r="C145" t="str">
            <v xml:space="preserve">Logística y Equipos      </v>
          </cell>
          <cell r="D145" t="str">
            <v>ARG_OVH</v>
          </cell>
          <cell r="E145" t="str">
            <v>08</v>
          </cell>
          <cell r="F145" t="str">
            <v xml:space="preserve">Materiales, Cons, Herram </v>
          </cell>
          <cell r="G145">
            <v>0</v>
          </cell>
          <cell r="H145">
            <v>0</v>
          </cell>
          <cell r="I145">
            <v>0</v>
          </cell>
          <cell r="J145">
            <v>0</v>
          </cell>
          <cell r="K145">
            <v>0</v>
          </cell>
          <cell r="L145">
            <v>0</v>
          </cell>
          <cell r="M145">
            <v>0</v>
          </cell>
          <cell r="N145">
            <v>0</v>
          </cell>
          <cell r="O145">
            <v>0</v>
          </cell>
          <cell r="P145">
            <v>0</v>
          </cell>
          <cell r="Q145">
            <v>0</v>
          </cell>
          <cell r="R145">
            <v>0</v>
          </cell>
          <cell r="AB145">
            <v>0</v>
          </cell>
          <cell r="AC145">
            <v>0</v>
          </cell>
          <cell r="AD145">
            <v>0</v>
          </cell>
        </row>
        <row r="146">
          <cell r="A146" t="str">
            <v>AR100313Z10</v>
          </cell>
          <cell r="B146" t="str">
            <v>AR100313Z</v>
          </cell>
          <cell r="C146" t="str">
            <v xml:space="preserve">Logística y Equipos      </v>
          </cell>
          <cell r="D146" t="str">
            <v>ARG_OVH</v>
          </cell>
          <cell r="E146" t="str">
            <v>10</v>
          </cell>
          <cell r="F146" t="str">
            <v xml:space="preserve">Costos de la venta       </v>
          </cell>
          <cell r="G146">
            <v>0</v>
          </cell>
          <cell r="H146">
            <v>0</v>
          </cell>
          <cell r="I146">
            <v>0</v>
          </cell>
          <cell r="J146">
            <v>0</v>
          </cell>
          <cell r="K146">
            <v>0</v>
          </cell>
          <cell r="L146">
            <v>0</v>
          </cell>
          <cell r="M146">
            <v>0</v>
          </cell>
          <cell r="N146">
            <v>0</v>
          </cell>
          <cell r="O146">
            <v>0</v>
          </cell>
          <cell r="P146">
            <v>0</v>
          </cell>
          <cell r="Q146">
            <v>0</v>
          </cell>
          <cell r="R146">
            <v>0</v>
          </cell>
          <cell r="AB146">
            <v>0</v>
          </cell>
          <cell r="AC146">
            <v>0</v>
          </cell>
          <cell r="AD146">
            <v>0</v>
          </cell>
        </row>
        <row r="147">
          <cell r="A147" t="str">
            <v>AR100313Z11</v>
          </cell>
          <cell r="B147" t="str">
            <v>AR100313Z</v>
          </cell>
          <cell r="C147" t="str">
            <v xml:space="preserve">Logística y Equipos      </v>
          </cell>
          <cell r="D147" t="str">
            <v>ARG_OVH</v>
          </cell>
          <cell r="E147" t="str">
            <v>11</v>
          </cell>
          <cell r="F147" t="str">
            <v xml:space="preserve">Otros costos             </v>
          </cell>
          <cell r="G147">
            <v>0</v>
          </cell>
          <cell r="H147">
            <v>0</v>
          </cell>
          <cell r="I147">
            <v>0</v>
          </cell>
          <cell r="J147">
            <v>0</v>
          </cell>
          <cell r="K147">
            <v>0</v>
          </cell>
          <cell r="L147">
            <v>0</v>
          </cell>
          <cell r="M147">
            <v>311</v>
          </cell>
          <cell r="N147">
            <v>311</v>
          </cell>
          <cell r="O147">
            <v>603.24</v>
          </cell>
          <cell r="P147">
            <v>0</v>
          </cell>
          <cell r="Q147">
            <v>0</v>
          </cell>
          <cell r="R147">
            <v>0</v>
          </cell>
          <cell r="AB147">
            <v>0</v>
          </cell>
          <cell r="AC147">
            <v>0</v>
          </cell>
          <cell r="AD147">
            <v>0</v>
          </cell>
        </row>
        <row r="148">
          <cell r="A148" t="str">
            <v>AR100314Z05</v>
          </cell>
          <cell r="B148" t="str">
            <v>AR100314Z</v>
          </cell>
          <cell r="C148" t="str">
            <v xml:space="preserve">Laborat Instrumentos     </v>
          </cell>
          <cell r="D148" t="str">
            <v>O&amp;G_EQU</v>
          </cell>
          <cell r="E148" t="str">
            <v>05</v>
          </cell>
          <cell r="F148" t="str">
            <v xml:space="preserve">Mano de Obra             </v>
          </cell>
          <cell r="G148">
            <v>0</v>
          </cell>
          <cell r="H148">
            <v>0</v>
          </cell>
          <cell r="I148">
            <v>0</v>
          </cell>
          <cell r="J148">
            <v>0</v>
          </cell>
          <cell r="K148">
            <v>0</v>
          </cell>
          <cell r="L148">
            <v>0</v>
          </cell>
          <cell r="M148">
            <v>932832</v>
          </cell>
          <cell r="N148">
            <v>932832</v>
          </cell>
          <cell r="O148">
            <v>809033.15999999992</v>
          </cell>
          <cell r="P148">
            <v>153408.9899999997</v>
          </cell>
          <cell r="Q148">
            <v>110078.26999999999</v>
          </cell>
          <cell r="R148">
            <v>108111.95999999999</v>
          </cell>
          <cell r="AB148">
            <v>153408.9899999997</v>
          </cell>
          <cell r="AC148">
            <v>263487.25999999978</v>
          </cell>
          <cell r="AD148">
            <v>371599.2199999998</v>
          </cell>
        </row>
        <row r="149">
          <cell r="A149" t="str">
            <v>AR100314Z06</v>
          </cell>
          <cell r="B149" t="str">
            <v>AR100314Z</v>
          </cell>
          <cell r="C149" t="str">
            <v xml:space="preserve">Laborat Instrumentos     </v>
          </cell>
          <cell r="D149" t="str">
            <v>O&amp;G_EQU</v>
          </cell>
          <cell r="E149" t="str">
            <v>06</v>
          </cell>
          <cell r="F149" t="str">
            <v xml:space="preserve">Otros Costos MO          </v>
          </cell>
          <cell r="G149">
            <v>0</v>
          </cell>
          <cell r="H149">
            <v>0</v>
          </cell>
          <cell r="I149">
            <v>0</v>
          </cell>
          <cell r="J149">
            <v>0</v>
          </cell>
          <cell r="K149">
            <v>0</v>
          </cell>
          <cell r="L149">
            <v>0</v>
          </cell>
          <cell r="M149">
            <v>-898243</v>
          </cell>
          <cell r="N149">
            <v>-898243</v>
          </cell>
          <cell r="O149">
            <v>-976834.35</v>
          </cell>
          <cell r="P149">
            <v>1788.3999999999999</v>
          </cell>
          <cell r="Q149">
            <v>-155913.60000000001</v>
          </cell>
          <cell r="R149">
            <v>-108155.6</v>
          </cell>
          <cell r="AB149">
            <v>1788.3999999999999</v>
          </cell>
          <cell r="AC149">
            <v>-154125.20000000001</v>
          </cell>
          <cell r="AD149">
            <v>-262280.8</v>
          </cell>
        </row>
        <row r="150">
          <cell r="A150" t="str">
            <v>AR100314Z07</v>
          </cell>
          <cell r="B150" t="str">
            <v>AR100314Z</v>
          </cell>
          <cell r="C150" t="str">
            <v xml:space="preserve">Laborat Instrumentos     </v>
          </cell>
          <cell r="D150" t="str">
            <v>O&amp;G_EQU</v>
          </cell>
          <cell r="E150" t="str">
            <v>07</v>
          </cell>
          <cell r="F150" t="str">
            <v xml:space="preserve">Equipos de Construcción  </v>
          </cell>
          <cell r="G150">
            <v>0</v>
          </cell>
          <cell r="H150">
            <v>0</v>
          </cell>
          <cell r="I150">
            <v>0</v>
          </cell>
          <cell r="J150">
            <v>0</v>
          </cell>
          <cell r="K150">
            <v>0</v>
          </cell>
          <cell r="L150">
            <v>0</v>
          </cell>
          <cell r="M150">
            <v>-428799</v>
          </cell>
          <cell r="N150">
            <v>-428799</v>
          </cell>
          <cell r="O150">
            <v>54001.269999999902</v>
          </cell>
          <cell r="P150">
            <v>6222.3599999999797</v>
          </cell>
          <cell r="Q150">
            <v>4530.46</v>
          </cell>
          <cell r="R150">
            <v>4128.5600000000004</v>
          </cell>
          <cell r="AB150">
            <v>6222.3599999999797</v>
          </cell>
          <cell r="AC150">
            <v>10752.819999999989</v>
          </cell>
          <cell r="AD150">
            <v>14881.380000000001</v>
          </cell>
        </row>
        <row r="151">
          <cell r="A151" t="str">
            <v>AR100314Z08</v>
          </cell>
          <cell r="B151" t="str">
            <v>AR100314Z</v>
          </cell>
          <cell r="C151" t="str">
            <v xml:space="preserve">Laborat Instrumentos     </v>
          </cell>
          <cell r="D151" t="str">
            <v>O&amp;G_EQU</v>
          </cell>
          <cell r="E151" t="str">
            <v>08</v>
          </cell>
          <cell r="F151" t="str">
            <v xml:space="preserve">Materiales, Cons, Herram </v>
          </cell>
          <cell r="G151">
            <v>0</v>
          </cell>
          <cell r="H151">
            <v>0</v>
          </cell>
          <cell r="I151">
            <v>0</v>
          </cell>
          <cell r="J151">
            <v>0</v>
          </cell>
          <cell r="K151">
            <v>0</v>
          </cell>
          <cell r="L151">
            <v>0</v>
          </cell>
          <cell r="M151">
            <v>333755</v>
          </cell>
          <cell r="N151">
            <v>333755</v>
          </cell>
          <cell r="O151">
            <v>101454.65000000001</v>
          </cell>
          <cell r="P151">
            <v>58882.759999999798</v>
          </cell>
          <cell r="Q151">
            <v>-27057.17</v>
          </cell>
          <cell r="R151">
            <v>39784.679999999993</v>
          </cell>
          <cell r="AB151">
            <v>58882.759999999798</v>
          </cell>
          <cell r="AC151">
            <v>31825.589999999989</v>
          </cell>
          <cell r="AD151">
            <v>71610.269999999902</v>
          </cell>
        </row>
        <row r="152">
          <cell r="A152" t="str">
            <v>AR100314Z09</v>
          </cell>
          <cell r="B152" t="str">
            <v>AR100314Z</v>
          </cell>
          <cell r="C152" t="str">
            <v xml:space="preserve">Laborat Instrumentos     </v>
          </cell>
          <cell r="D152" t="str">
            <v>O&amp;G_EQU</v>
          </cell>
          <cell r="E152" t="str">
            <v>09</v>
          </cell>
          <cell r="F152" t="str">
            <v xml:space="preserve">Subcontratos             </v>
          </cell>
          <cell r="G152">
            <v>0</v>
          </cell>
          <cell r="H152">
            <v>0</v>
          </cell>
          <cell r="I152">
            <v>0</v>
          </cell>
          <cell r="J152">
            <v>0</v>
          </cell>
          <cell r="K152">
            <v>0</v>
          </cell>
          <cell r="L152">
            <v>0</v>
          </cell>
          <cell r="M152">
            <v>16179</v>
          </cell>
          <cell r="N152">
            <v>16179</v>
          </cell>
          <cell r="O152">
            <v>10514</v>
          </cell>
          <cell r="P152">
            <v>0</v>
          </cell>
          <cell r="Q152">
            <v>0</v>
          </cell>
          <cell r="R152">
            <v>0</v>
          </cell>
          <cell r="AB152">
            <v>0</v>
          </cell>
          <cell r="AC152">
            <v>0</v>
          </cell>
          <cell r="AD152">
            <v>0</v>
          </cell>
        </row>
        <row r="153">
          <cell r="A153" t="str">
            <v>AR100314Z10</v>
          </cell>
          <cell r="B153" t="str">
            <v>AR100314Z</v>
          </cell>
          <cell r="C153" t="str">
            <v xml:space="preserve">Laborat Instrumentos     </v>
          </cell>
          <cell r="D153" t="str">
            <v>O&amp;G_EQU</v>
          </cell>
          <cell r="E153" t="str">
            <v>10</v>
          </cell>
          <cell r="F153" t="str">
            <v xml:space="preserve">Costos de la venta       </v>
          </cell>
          <cell r="G153">
            <v>0</v>
          </cell>
          <cell r="H153">
            <v>0</v>
          </cell>
          <cell r="I153">
            <v>0</v>
          </cell>
          <cell r="J153">
            <v>0</v>
          </cell>
          <cell r="K153">
            <v>0</v>
          </cell>
          <cell r="L153">
            <v>0</v>
          </cell>
          <cell r="M153">
            <v>-128105</v>
          </cell>
          <cell r="N153">
            <v>-128105</v>
          </cell>
          <cell r="O153">
            <v>2963.82</v>
          </cell>
          <cell r="P153">
            <v>0</v>
          </cell>
          <cell r="Q153">
            <v>0</v>
          </cell>
          <cell r="R153">
            <v>0</v>
          </cell>
          <cell r="AB153">
            <v>0</v>
          </cell>
          <cell r="AC153">
            <v>0</v>
          </cell>
          <cell r="AD153">
            <v>0</v>
          </cell>
        </row>
        <row r="154">
          <cell r="A154" t="str">
            <v>AR100314Z11</v>
          </cell>
          <cell r="B154" t="str">
            <v>AR100314Z</v>
          </cell>
          <cell r="C154" t="str">
            <v xml:space="preserve">Laborat Instrumentos     </v>
          </cell>
          <cell r="D154" t="str">
            <v>O&amp;G_EQU</v>
          </cell>
          <cell r="E154" t="str">
            <v>11</v>
          </cell>
          <cell r="F154" t="str">
            <v xml:space="preserve">Otros costos             </v>
          </cell>
          <cell r="G154">
            <v>0</v>
          </cell>
          <cell r="H154">
            <v>0</v>
          </cell>
          <cell r="I154">
            <v>0</v>
          </cell>
          <cell r="J154">
            <v>0</v>
          </cell>
          <cell r="K154">
            <v>0</v>
          </cell>
          <cell r="L154">
            <v>0</v>
          </cell>
          <cell r="M154">
            <v>58056</v>
          </cell>
          <cell r="N154">
            <v>58056</v>
          </cell>
          <cell r="O154">
            <v>-14093.960000000103</v>
          </cell>
          <cell r="P154">
            <v>4475.9599999999991</v>
          </cell>
          <cell r="Q154">
            <v>3120.8099999999899</v>
          </cell>
          <cell r="R154">
            <v>-4561.5099999999902</v>
          </cell>
          <cell r="AB154">
            <v>4504.8599999999988</v>
          </cell>
          <cell r="AC154">
            <v>7625.6699999999992</v>
          </cell>
          <cell r="AD154">
            <v>3064.1599999999894</v>
          </cell>
        </row>
        <row r="155">
          <cell r="A155" t="str">
            <v>AR100315Z05</v>
          </cell>
          <cell r="B155" t="str">
            <v>AR100315Z</v>
          </cell>
          <cell r="C155" t="str">
            <v xml:space="preserve">Ctrl Biometrico acce     </v>
          </cell>
          <cell r="D155" t="str">
            <v>ARG_OTR</v>
          </cell>
          <cell r="E155" t="str">
            <v>05</v>
          </cell>
          <cell r="F155" t="str">
            <v xml:space="preserve">Mano de Obra             </v>
          </cell>
          <cell r="G155">
            <v>0</v>
          </cell>
          <cell r="H155">
            <v>0</v>
          </cell>
          <cell r="I155">
            <v>0</v>
          </cell>
          <cell r="J155">
            <v>0</v>
          </cell>
          <cell r="K155">
            <v>0</v>
          </cell>
          <cell r="L155">
            <v>0</v>
          </cell>
          <cell r="M155">
            <v>33009</v>
          </cell>
          <cell r="N155">
            <v>33009</v>
          </cell>
          <cell r="O155">
            <v>0</v>
          </cell>
          <cell r="P155">
            <v>0</v>
          </cell>
          <cell r="Q155">
            <v>0</v>
          </cell>
          <cell r="R155">
            <v>0</v>
          </cell>
          <cell r="AB155">
            <v>0</v>
          </cell>
          <cell r="AC155">
            <v>0</v>
          </cell>
          <cell r="AD155">
            <v>0</v>
          </cell>
        </row>
        <row r="156">
          <cell r="A156" t="str">
            <v>AR100315Z06</v>
          </cell>
          <cell r="B156" t="str">
            <v>AR100315Z</v>
          </cell>
          <cell r="C156" t="str">
            <v xml:space="preserve">Ctrl Biometrico acce     </v>
          </cell>
          <cell r="D156" t="str">
            <v>ARG_OTR</v>
          </cell>
          <cell r="E156" t="str">
            <v>06</v>
          </cell>
          <cell r="F156" t="str">
            <v xml:space="preserve">Otros Costos MO          </v>
          </cell>
          <cell r="G156">
            <v>0</v>
          </cell>
          <cell r="H156">
            <v>0</v>
          </cell>
          <cell r="I156">
            <v>0</v>
          </cell>
          <cell r="J156">
            <v>0</v>
          </cell>
          <cell r="K156">
            <v>0</v>
          </cell>
          <cell r="L156">
            <v>0</v>
          </cell>
          <cell r="M156">
            <v>177231</v>
          </cell>
          <cell r="N156">
            <v>177231</v>
          </cell>
          <cell r="O156">
            <v>37880.63999999989</v>
          </cell>
          <cell r="P156">
            <v>556</v>
          </cell>
          <cell r="Q156">
            <v>0</v>
          </cell>
          <cell r="R156">
            <v>0</v>
          </cell>
          <cell r="AB156">
            <v>556</v>
          </cell>
          <cell r="AC156">
            <v>556</v>
          </cell>
          <cell r="AD156">
            <v>556</v>
          </cell>
        </row>
        <row r="157">
          <cell r="A157" t="str">
            <v>AR100315Z08</v>
          </cell>
          <cell r="B157" t="str">
            <v>AR100315Z</v>
          </cell>
          <cell r="C157" t="str">
            <v xml:space="preserve"> Ctrl Biometrico acce    </v>
          </cell>
          <cell r="D157" t="str">
            <v>ARG_OTR</v>
          </cell>
          <cell r="E157" t="str">
            <v>08</v>
          </cell>
          <cell r="F157" t="str">
            <v xml:space="preserve">Materiales, Cons, Herram </v>
          </cell>
          <cell r="G157" t="str">
            <v xml:space="preserve">            </v>
          </cell>
          <cell r="H157" t="str">
            <v xml:space="preserve">            </v>
          </cell>
          <cell r="I157" t="str">
            <v xml:space="preserve">            </v>
          </cell>
          <cell r="J157" t="str">
            <v xml:space="preserve">            </v>
          </cell>
          <cell r="K157" t="str">
            <v xml:space="preserve">            </v>
          </cell>
          <cell r="L157" t="str">
            <v xml:space="preserve">            </v>
          </cell>
          <cell r="M157" t="str">
            <v xml:space="preserve">            </v>
          </cell>
          <cell r="N157">
            <v>0</v>
          </cell>
          <cell r="O157">
            <v>3472.02</v>
          </cell>
          <cell r="P157">
            <v>0</v>
          </cell>
          <cell r="Q157">
            <v>0</v>
          </cell>
          <cell r="R157">
            <v>0</v>
          </cell>
          <cell r="AB157">
            <v>0</v>
          </cell>
          <cell r="AC157">
            <v>0</v>
          </cell>
          <cell r="AD157">
            <v>0</v>
          </cell>
        </row>
        <row r="158">
          <cell r="A158" t="str">
            <v>AR100315Z09</v>
          </cell>
          <cell r="B158" t="str">
            <v>AR100315Z</v>
          </cell>
          <cell r="C158" t="str">
            <v xml:space="preserve">Ctrl Biometrico acce     </v>
          </cell>
          <cell r="D158" t="str">
            <v>ARG_OTR</v>
          </cell>
          <cell r="E158" t="str">
            <v>09</v>
          </cell>
          <cell r="F158" t="str">
            <v xml:space="preserve">Subcontratos             </v>
          </cell>
          <cell r="G158">
            <v>0</v>
          </cell>
          <cell r="H158">
            <v>0</v>
          </cell>
          <cell r="I158">
            <v>0</v>
          </cell>
          <cell r="J158">
            <v>0</v>
          </cell>
          <cell r="K158">
            <v>0</v>
          </cell>
          <cell r="L158">
            <v>0</v>
          </cell>
          <cell r="M158">
            <v>14883</v>
          </cell>
          <cell r="N158">
            <v>14883</v>
          </cell>
          <cell r="O158">
            <v>43704.76</v>
          </cell>
          <cell r="P158">
            <v>0</v>
          </cell>
          <cell r="Q158">
            <v>0</v>
          </cell>
          <cell r="R158">
            <v>0</v>
          </cell>
          <cell r="AB158">
            <v>0</v>
          </cell>
          <cell r="AC158">
            <v>0</v>
          </cell>
          <cell r="AD158">
            <v>0</v>
          </cell>
        </row>
        <row r="159">
          <cell r="A159" t="str">
            <v>AR100315Z10</v>
          </cell>
          <cell r="B159" t="str">
            <v>AR100315Z</v>
          </cell>
          <cell r="C159" t="str">
            <v xml:space="preserve">Ctrl Biometrico acce     </v>
          </cell>
          <cell r="D159" t="str">
            <v>ARG_OTR</v>
          </cell>
          <cell r="E159" t="str">
            <v>10</v>
          </cell>
          <cell r="F159" t="str">
            <v xml:space="preserve">Costos de la venta       </v>
          </cell>
          <cell r="G159">
            <v>0</v>
          </cell>
          <cell r="H159">
            <v>0</v>
          </cell>
          <cell r="I159">
            <v>0</v>
          </cell>
          <cell r="J159">
            <v>0</v>
          </cell>
          <cell r="K159">
            <v>0</v>
          </cell>
          <cell r="L159">
            <v>0</v>
          </cell>
          <cell r="M159">
            <v>0</v>
          </cell>
          <cell r="N159">
            <v>0</v>
          </cell>
          <cell r="O159">
            <v>0</v>
          </cell>
          <cell r="P159">
            <v>0</v>
          </cell>
          <cell r="Q159">
            <v>0</v>
          </cell>
          <cell r="R159">
            <v>0</v>
          </cell>
          <cell r="AB159">
            <v>0</v>
          </cell>
          <cell r="AC159">
            <v>0</v>
          </cell>
          <cell r="AD159">
            <v>0</v>
          </cell>
        </row>
        <row r="160">
          <cell r="A160" t="str">
            <v>AR100315Z11</v>
          </cell>
          <cell r="B160" t="str">
            <v>AR100315Z</v>
          </cell>
          <cell r="C160" t="str">
            <v xml:space="preserve">Ctrl Biometrico acce     </v>
          </cell>
          <cell r="D160" t="str">
            <v>ARG_OTR</v>
          </cell>
          <cell r="E160" t="str">
            <v>11</v>
          </cell>
          <cell r="F160" t="str">
            <v xml:space="preserve">Otros costos             </v>
          </cell>
          <cell r="G160">
            <v>0</v>
          </cell>
          <cell r="H160">
            <v>0</v>
          </cell>
          <cell r="I160">
            <v>0</v>
          </cell>
          <cell r="J160">
            <v>0</v>
          </cell>
          <cell r="K160">
            <v>0</v>
          </cell>
          <cell r="L160">
            <v>0</v>
          </cell>
          <cell r="M160">
            <v>431392</v>
          </cell>
          <cell r="N160">
            <v>431392</v>
          </cell>
          <cell r="O160">
            <v>1575364.3199999991</v>
          </cell>
          <cell r="P160">
            <v>17639.779999999901</v>
          </cell>
          <cell r="Q160">
            <v>17639.79</v>
          </cell>
          <cell r="R160">
            <v>17639.779999999901</v>
          </cell>
          <cell r="AB160">
            <v>17639.779999999901</v>
          </cell>
          <cell r="AC160">
            <v>35279.57</v>
          </cell>
          <cell r="AD160">
            <v>52919.349999999897</v>
          </cell>
        </row>
        <row r="161">
          <cell r="A161" t="str">
            <v>AR100320Z05</v>
          </cell>
          <cell r="B161" t="str">
            <v>AR100320Z</v>
          </cell>
          <cell r="C161" t="str">
            <v xml:space="preserve">Serv Internos            </v>
          </cell>
          <cell r="D161" t="str">
            <v>ARG_OVH</v>
          </cell>
          <cell r="E161" t="str">
            <v>05</v>
          </cell>
          <cell r="F161" t="str">
            <v xml:space="preserve">Mano de Obra             </v>
          </cell>
          <cell r="G161">
            <v>0</v>
          </cell>
          <cell r="H161">
            <v>0</v>
          </cell>
          <cell r="I161">
            <v>0</v>
          </cell>
          <cell r="J161">
            <v>0</v>
          </cell>
          <cell r="K161">
            <v>0</v>
          </cell>
          <cell r="L161">
            <v>0</v>
          </cell>
          <cell r="M161">
            <v>1469834</v>
          </cell>
          <cell r="N161">
            <v>1469834</v>
          </cell>
          <cell r="O161">
            <v>856590.4</v>
          </cell>
          <cell r="P161">
            <v>34487.209999999977</v>
          </cell>
          <cell r="Q161">
            <v>36548.449999999983</v>
          </cell>
          <cell r="R161">
            <v>63737.299999999974</v>
          </cell>
          <cell r="AB161">
            <v>34487.209999999977</v>
          </cell>
          <cell r="AC161">
            <v>71035.659999999887</v>
          </cell>
          <cell r="AD161">
            <v>134772.96</v>
          </cell>
        </row>
        <row r="162">
          <cell r="A162" t="str">
            <v>AR100320Z06</v>
          </cell>
          <cell r="B162" t="str">
            <v>AR100320Z</v>
          </cell>
          <cell r="C162" t="str">
            <v xml:space="preserve">Serv Internos            </v>
          </cell>
          <cell r="D162" t="str">
            <v>ARG_OVH</v>
          </cell>
          <cell r="E162" t="str">
            <v>06</v>
          </cell>
          <cell r="F162" t="str">
            <v xml:space="preserve">Otros Costos MO          </v>
          </cell>
          <cell r="G162">
            <v>0</v>
          </cell>
          <cell r="H162">
            <v>0</v>
          </cell>
          <cell r="I162">
            <v>0</v>
          </cell>
          <cell r="J162">
            <v>0</v>
          </cell>
          <cell r="K162">
            <v>0</v>
          </cell>
          <cell r="L162">
            <v>0</v>
          </cell>
          <cell r="M162">
            <v>332417</v>
          </cell>
          <cell r="N162">
            <v>332417</v>
          </cell>
          <cell r="O162">
            <v>-18967.919999999904</v>
          </cell>
          <cell r="P162">
            <v>-176.90999999990163</v>
          </cell>
          <cell r="Q162">
            <v>37261.12000000001</v>
          </cell>
          <cell r="R162">
            <v>-32982.449999999903</v>
          </cell>
          <cell r="AB162">
            <v>-176.90999999990163</v>
          </cell>
          <cell r="AC162">
            <v>37084.210000000006</v>
          </cell>
          <cell r="AD162">
            <v>4101.7599999999111</v>
          </cell>
        </row>
        <row r="163">
          <cell r="A163" t="str">
            <v>AR100320Z07</v>
          </cell>
          <cell r="B163" t="str">
            <v>AR100320Z</v>
          </cell>
          <cell r="C163" t="str">
            <v xml:space="preserve">Serv Internos            </v>
          </cell>
          <cell r="D163" t="str">
            <v>ARG_OVH</v>
          </cell>
          <cell r="E163" t="str">
            <v>07</v>
          </cell>
          <cell r="F163" t="str">
            <v xml:space="preserve">Equipos de Construcción  </v>
          </cell>
          <cell r="G163">
            <v>0</v>
          </cell>
          <cell r="H163">
            <v>0</v>
          </cell>
          <cell r="I163">
            <v>0</v>
          </cell>
          <cell r="J163">
            <v>0</v>
          </cell>
          <cell r="K163">
            <v>0</v>
          </cell>
          <cell r="L163">
            <v>0</v>
          </cell>
          <cell r="M163">
            <v>40526</v>
          </cell>
          <cell r="N163">
            <v>40526</v>
          </cell>
          <cell r="O163">
            <v>2563.6699999999996</v>
          </cell>
          <cell r="P163">
            <v>0</v>
          </cell>
          <cell r="Q163">
            <v>-22659.32</v>
          </cell>
          <cell r="R163">
            <v>-29714.529999999901</v>
          </cell>
          <cell r="AB163">
            <v>0</v>
          </cell>
          <cell r="AC163">
            <v>-22659.319999999901</v>
          </cell>
          <cell r="AD163">
            <v>-52373.85</v>
          </cell>
        </row>
        <row r="164">
          <cell r="A164" t="str">
            <v>AR100320Z08</v>
          </cell>
          <cell r="B164" t="str">
            <v>AR100320Z</v>
          </cell>
          <cell r="C164" t="str">
            <v xml:space="preserve">Serv Internos            </v>
          </cell>
          <cell r="D164" t="str">
            <v>ARG_OVH</v>
          </cell>
          <cell r="E164" t="str">
            <v>08</v>
          </cell>
          <cell r="F164" t="str">
            <v xml:space="preserve">Materiales, Cons, Herram </v>
          </cell>
          <cell r="G164">
            <v>0</v>
          </cell>
          <cell r="H164">
            <v>0</v>
          </cell>
          <cell r="I164">
            <v>0</v>
          </cell>
          <cell r="J164">
            <v>0</v>
          </cell>
          <cell r="K164">
            <v>0</v>
          </cell>
          <cell r="L164">
            <v>0</v>
          </cell>
          <cell r="M164">
            <v>100065</v>
          </cell>
          <cell r="N164">
            <v>100065</v>
          </cell>
          <cell r="O164">
            <v>65482.269999999902</v>
          </cell>
          <cell r="P164">
            <v>11024.37</v>
          </cell>
          <cell r="Q164">
            <v>2094</v>
          </cell>
          <cell r="R164">
            <v>0</v>
          </cell>
          <cell r="AB164">
            <v>11024.37</v>
          </cell>
          <cell r="AC164">
            <v>13118.37</v>
          </cell>
          <cell r="AD164">
            <v>13118.37</v>
          </cell>
        </row>
        <row r="165">
          <cell r="A165" t="str">
            <v>AR100320Z09</v>
          </cell>
          <cell r="B165" t="str">
            <v>AR100320Z</v>
          </cell>
          <cell r="C165" t="str">
            <v xml:space="preserve">Serv Internos            </v>
          </cell>
          <cell r="D165" t="str">
            <v>ARG_OVH</v>
          </cell>
          <cell r="E165" t="str">
            <v>09</v>
          </cell>
          <cell r="F165" t="str">
            <v xml:space="preserve">Subcontratos             </v>
          </cell>
          <cell r="G165">
            <v>0</v>
          </cell>
          <cell r="H165">
            <v>0</v>
          </cell>
          <cell r="I165">
            <v>0</v>
          </cell>
          <cell r="J165">
            <v>0</v>
          </cell>
          <cell r="K165">
            <v>0</v>
          </cell>
          <cell r="L165">
            <v>0</v>
          </cell>
          <cell r="M165">
            <v>4162024</v>
          </cell>
          <cell r="N165">
            <v>4162024</v>
          </cell>
          <cell r="O165">
            <v>8832027.5999999903</v>
          </cell>
          <cell r="P165">
            <v>583281.68999999901</v>
          </cell>
          <cell r="Q165">
            <v>704294.38</v>
          </cell>
          <cell r="R165">
            <v>230230.36999999901</v>
          </cell>
          <cell r="AB165">
            <v>583281.68999999901</v>
          </cell>
          <cell r="AC165">
            <v>1287576.07</v>
          </cell>
          <cell r="AD165">
            <v>1517806.4400000002</v>
          </cell>
        </row>
        <row r="166">
          <cell r="A166" t="str">
            <v>AR100320Z10</v>
          </cell>
          <cell r="B166" t="str">
            <v>AR100320Z</v>
          </cell>
          <cell r="C166" t="str">
            <v xml:space="preserve">Serv Internos            </v>
          </cell>
          <cell r="D166" t="str">
            <v>ARG_OVH</v>
          </cell>
          <cell r="E166" t="str">
            <v>10</v>
          </cell>
          <cell r="F166" t="str">
            <v xml:space="preserve">Costos de la venta       </v>
          </cell>
          <cell r="G166">
            <v>0</v>
          </cell>
          <cell r="H166">
            <v>0</v>
          </cell>
          <cell r="I166">
            <v>0</v>
          </cell>
          <cell r="J166">
            <v>0</v>
          </cell>
          <cell r="K166">
            <v>0</v>
          </cell>
          <cell r="L166">
            <v>0</v>
          </cell>
          <cell r="M166">
            <v>-11459821</v>
          </cell>
          <cell r="N166">
            <v>-11459821</v>
          </cell>
          <cell r="O166">
            <v>-11774756.82</v>
          </cell>
          <cell r="P166">
            <v>-523772</v>
          </cell>
          <cell r="Q166">
            <v>-475934</v>
          </cell>
          <cell r="R166">
            <v>-436786</v>
          </cell>
          <cell r="AB166">
            <v>-523772</v>
          </cell>
          <cell r="AC166">
            <v>-999706</v>
          </cell>
          <cell r="AD166">
            <v>-1436492</v>
          </cell>
        </row>
        <row r="167">
          <cell r="A167" t="str">
            <v>AR100320Z11</v>
          </cell>
          <cell r="B167" t="str">
            <v>AR100320Z</v>
          </cell>
          <cell r="C167" t="str">
            <v xml:space="preserve">Serv Internos            </v>
          </cell>
          <cell r="D167" t="str">
            <v>ARG_OVH</v>
          </cell>
          <cell r="E167" t="str">
            <v>11</v>
          </cell>
          <cell r="F167" t="str">
            <v xml:space="preserve">Otros costos             </v>
          </cell>
          <cell r="G167">
            <v>0</v>
          </cell>
          <cell r="H167">
            <v>0</v>
          </cell>
          <cell r="I167">
            <v>0</v>
          </cell>
          <cell r="J167">
            <v>0</v>
          </cell>
          <cell r="K167">
            <v>0</v>
          </cell>
          <cell r="L167">
            <v>0</v>
          </cell>
          <cell r="M167">
            <v>6396029</v>
          </cell>
          <cell r="N167">
            <v>6396029</v>
          </cell>
          <cell r="O167">
            <v>2689872.5900000003</v>
          </cell>
          <cell r="P167">
            <v>9723.5099999999893</v>
          </cell>
          <cell r="Q167">
            <v>26158.500000000091</v>
          </cell>
          <cell r="R167">
            <v>411064.60999999882</v>
          </cell>
          <cell r="AB167">
            <v>9739.0499999999902</v>
          </cell>
          <cell r="AC167">
            <v>35897.549999999974</v>
          </cell>
          <cell r="AD167">
            <v>446962.15999999875</v>
          </cell>
        </row>
        <row r="168">
          <cell r="A168" t="str">
            <v>AR100330Z05</v>
          </cell>
          <cell r="B168" t="str">
            <v>AR100330Z</v>
          </cell>
          <cell r="C168" t="str">
            <v xml:space="preserve">Ger Abasticimiento       </v>
          </cell>
          <cell r="D168" t="str">
            <v>ARG_OVH</v>
          </cell>
          <cell r="E168" t="str">
            <v>05</v>
          </cell>
          <cell r="F168" t="str">
            <v xml:space="preserve">Mano de Obra             </v>
          </cell>
          <cell r="G168">
            <v>0</v>
          </cell>
          <cell r="H168">
            <v>0</v>
          </cell>
          <cell r="I168">
            <v>0</v>
          </cell>
          <cell r="J168">
            <v>0</v>
          </cell>
          <cell r="K168">
            <v>0</v>
          </cell>
          <cell r="L168">
            <v>0</v>
          </cell>
          <cell r="M168">
            <v>3494628</v>
          </cell>
          <cell r="N168">
            <v>3494628</v>
          </cell>
          <cell r="O168">
            <v>4346039.9699999979</v>
          </cell>
          <cell r="P168">
            <v>370391.04000000015</v>
          </cell>
          <cell r="Q168">
            <v>368259.39999999985</v>
          </cell>
          <cell r="R168">
            <v>1012563.3499999999</v>
          </cell>
          <cell r="AB168">
            <v>370391.04000000015</v>
          </cell>
          <cell r="AC168">
            <v>738650.43999999901</v>
          </cell>
          <cell r="AD168">
            <v>1751213.7899999989</v>
          </cell>
        </row>
        <row r="169">
          <cell r="A169" t="str">
            <v>AR100330Z06</v>
          </cell>
          <cell r="B169" t="str">
            <v>AR100330Z</v>
          </cell>
          <cell r="C169" t="str">
            <v xml:space="preserve">Ger Abasticimiento       </v>
          </cell>
          <cell r="D169" t="str">
            <v>ARG_OVH</v>
          </cell>
          <cell r="E169" t="str">
            <v>06</v>
          </cell>
          <cell r="F169" t="str">
            <v xml:space="preserve">Otros Costos MO          </v>
          </cell>
          <cell r="G169">
            <v>0</v>
          </cell>
          <cell r="H169">
            <v>0</v>
          </cell>
          <cell r="I169">
            <v>0</v>
          </cell>
          <cell r="J169">
            <v>0</v>
          </cell>
          <cell r="K169">
            <v>0</v>
          </cell>
          <cell r="L169">
            <v>0</v>
          </cell>
          <cell r="M169">
            <v>31971</v>
          </cell>
          <cell r="N169">
            <v>31971</v>
          </cell>
          <cell r="O169">
            <v>70781.029999999882</v>
          </cell>
          <cell r="P169">
            <v>1214.8999999999999</v>
          </cell>
          <cell r="Q169">
            <v>736.14999999999986</v>
          </cell>
          <cell r="R169">
            <v>1554.1</v>
          </cell>
          <cell r="AB169">
            <v>1214.8999999999999</v>
          </cell>
          <cell r="AC169">
            <v>1951.04999999999</v>
          </cell>
          <cell r="AD169">
            <v>3505.1499999999901</v>
          </cell>
        </row>
        <row r="170">
          <cell r="A170" t="str">
            <v>AR100330Z07</v>
          </cell>
          <cell r="B170" t="str">
            <v>AR100330Z</v>
          </cell>
          <cell r="C170" t="str">
            <v xml:space="preserve">Ger Abasticimiento       </v>
          </cell>
          <cell r="D170" t="str">
            <v>ARG_OVH</v>
          </cell>
          <cell r="E170" t="str">
            <v>07</v>
          </cell>
          <cell r="F170" t="str">
            <v xml:space="preserve">Equipos de Construcción  </v>
          </cell>
          <cell r="N170">
            <v>0</v>
          </cell>
          <cell r="O170">
            <v>18713</v>
          </cell>
          <cell r="P170">
            <v>0</v>
          </cell>
          <cell r="Q170">
            <v>0</v>
          </cell>
          <cell r="R170">
            <v>0</v>
          </cell>
          <cell r="AB170">
            <v>0</v>
          </cell>
          <cell r="AC170">
            <v>0</v>
          </cell>
          <cell r="AD170">
            <v>0</v>
          </cell>
        </row>
        <row r="171">
          <cell r="A171" t="str">
            <v>AR100330Z08</v>
          </cell>
          <cell r="B171" t="str">
            <v>AR100330Z</v>
          </cell>
          <cell r="C171" t="str">
            <v xml:space="preserve">Ger Abasticimiento       </v>
          </cell>
          <cell r="D171" t="str">
            <v>ARG_OVH</v>
          </cell>
          <cell r="E171" t="str">
            <v>08</v>
          </cell>
          <cell r="F171" t="str">
            <v xml:space="preserve">Materiales, Cons, Herram </v>
          </cell>
          <cell r="G171">
            <v>0</v>
          </cell>
          <cell r="H171">
            <v>0</v>
          </cell>
          <cell r="I171">
            <v>0</v>
          </cell>
          <cell r="J171">
            <v>0</v>
          </cell>
          <cell r="K171">
            <v>0</v>
          </cell>
          <cell r="L171">
            <v>0</v>
          </cell>
          <cell r="M171">
            <v>1133</v>
          </cell>
          <cell r="N171">
            <v>1133</v>
          </cell>
          <cell r="O171">
            <v>0</v>
          </cell>
          <cell r="P171">
            <v>0</v>
          </cell>
          <cell r="Q171">
            <v>0</v>
          </cell>
          <cell r="R171">
            <v>0</v>
          </cell>
          <cell r="AB171">
            <v>0</v>
          </cell>
          <cell r="AC171">
            <v>0</v>
          </cell>
          <cell r="AD171">
            <v>0</v>
          </cell>
        </row>
        <row r="172">
          <cell r="A172" t="str">
            <v>AR100330Z09</v>
          </cell>
          <cell r="B172" t="str">
            <v>AR100330Z</v>
          </cell>
          <cell r="C172" t="str">
            <v xml:space="preserve">Ger Abasticimiento       </v>
          </cell>
          <cell r="D172" t="str">
            <v>ARG_OVH</v>
          </cell>
          <cell r="E172" t="str">
            <v>09</v>
          </cell>
          <cell r="F172" t="str">
            <v xml:space="preserve">Subcontratos             </v>
          </cell>
          <cell r="G172">
            <v>0</v>
          </cell>
          <cell r="H172">
            <v>0</v>
          </cell>
          <cell r="I172">
            <v>0</v>
          </cell>
          <cell r="J172">
            <v>0</v>
          </cell>
          <cell r="K172">
            <v>0</v>
          </cell>
          <cell r="L172">
            <v>0</v>
          </cell>
          <cell r="M172">
            <v>50456</v>
          </cell>
          <cell r="N172">
            <v>50456</v>
          </cell>
          <cell r="O172">
            <v>64036.83</v>
          </cell>
          <cell r="P172">
            <v>330</v>
          </cell>
          <cell r="Q172">
            <v>0</v>
          </cell>
          <cell r="R172">
            <v>445.20999999999901</v>
          </cell>
          <cell r="AB172">
            <v>330</v>
          </cell>
          <cell r="AC172">
            <v>330</v>
          </cell>
          <cell r="AD172">
            <v>775.21</v>
          </cell>
        </row>
        <row r="173">
          <cell r="A173" t="str">
            <v>AR100330Z10</v>
          </cell>
          <cell r="B173" t="str">
            <v>AR100330Z</v>
          </cell>
          <cell r="C173" t="str">
            <v xml:space="preserve">Ger Abasticimiento       </v>
          </cell>
          <cell r="D173" t="str">
            <v>ARG_OVH</v>
          </cell>
          <cell r="E173" t="str">
            <v>10</v>
          </cell>
          <cell r="F173" t="str">
            <v xml:space="preserve">Costos de la venta       </v>
          </cell>
          <cell r="G173">
            <v>0</v>
          </cell>
          <cell r="H173">
            <v>0</v>
          </cell>
          <cell r="I173">
            <v>0</v>
          </cell>
          <cell r="J173">
            <v>0</v>
          </cell>
          <cell r="K173">
            <v>0</v>
          </cell>
          <cell r="L173">
            <v>0</v>
          </cell>
          <cell r="M173">
            <v>758120</v>
          </cell>
          <cell r="N173">
            <v>758120</v>
          </cell>
          <cell r="O173">
            <v>847978.09999999986</v>
          </cell>
          <cell r="P173">
            <v>37298</v>
          </cell>
          <cell r="Q173">
            <v>59167</v>
          </cell>
          <cell r="R173">
            <v>48559</v>
          </cell>
          <cell r="AB173">
            <v>37298</v>
          </cell>
          <cell r="AC173">
            <v>96465</v>
          </cell>
          <cell r="AD173">
            <v>145024</v>
          </cell>
        </row>
        <row r="174">
          <cell r="A174" t="str">
            <v>AR100330Z11</v>
          </cell>
          <cell r="B174" t="str">
            <v>AR100330Z</v>
          </cell>
          <cell r="C174" t="str">
            <v xml:space="preserve">Ger Abasticimiento       </v>
          </cell>
          <cell r="D174" t="str">
            <v>ARG_OVH</v>
          </cell>
          <cell r="E174" t="str">
            <v>11</v>
          </cell>
          <cell r="F174" t="str">
            <v xml:space="preserve">Otros costos             </v>
          </cell>
          <cell r="G174">
            <v>0</v>
          </cell>
          <cell r="H174">
            <v>0</v>
          </cell>
          <cell r="I174">
            <v>0</v>
          </cell>
          <cell r="J174">
            <v>0</v>
          </cell>
          <cell r="K174">
            <v>0</v>
          </cell>
          <cell r="L174">
            <v>0</v>
          </cell>
          <cell r="M174">
            <v>-3338335</v>
          </cell>
          <cell r="N174">
            <v>-3338335</v>
          </cell>
          <cell r="O174">
            <v>-3284128.9400000004</v>
          </cell>
          <cell r="P174">
            <v>-227904.60999999903</v>
          </cell>
          <cell r="Q174">
            <v>-112870.56999999902</v>
          </cell>
          <cell r="R174">
            <v>-205450.85</v>
          </cell>
          <cell r="AB174">
            <v>-227823.57999999903</v>
          </cell>
          <cell r="AC174">
            <v>-340694.15000000014</v>
          </cell>
          <cell r="AD174">
            <v>-546145.00000000012</v>
          </cell>
        </row>
        <row r="175">
          <cell r="A175" t="str">
            <v>AR100331Z05</v>
          </cell>
          <cell r="B175" t="str">
            <v>AR100331Z</v>
          </cell>
          <cell r="C175" t="str">
            <v xml:space="preserve">Gestion de Materiale     </v>
          </cell>
          <cell r="D175" t="str">
            <v>ARG_OVH</v>
          </cell>
          <cell r="E175" t="str">
            <v>05</v>
          </cell>
          <cell r="F175" t="str">
            <v xml:space="preserve">Mano de Obra             </v>
          </cell>
          <cell r="G175">
            <v>0</v>
          </cell>
          <cell r="H175">
            <v>0</v>
          </cell>
          <cell r="I175">
            <v>0</v>
          </cell>
          <cell r="J175">
            <v>0</v>
          </cell>
          <cell r="K175">
            <v>0</v>
          </cell>
          <cell r="L175">
            <v>0</v>
          </cell>
          <cell r="M175">
            <v>247218</v>
          </cell>
          <cell r="N175">
            <v>247218</v>
          </cell>
          <cell r="O175">
            <v>242828.72999999893</v>
          </cell>
          <cell r="P175">
            <v>0</v>
          </cell>
          <cell r="Q175">
            <v>0</v>
          </cell>
          <cell r="R175">
            <v>0</v>
          </cell>
          <cell r="AB175">
            <v>0</v>
          </cell>
          <cell r="AC175">
            <v>0</v>
          </cell>
          <cell r="AD175">
            <v>0</v>
          </cell>
        </row>
        <row r="176">
          <cell r="A176" t="str">
            <v>AR100331Z06</v>
          </cell>
          <cell r="B176" t="str">
            <v>AR100331Z</v>
          </cell>
          <cell r="C176" t="str">
            <v xml:space="preserve">Gestion de Materiale     </v>
          </cell>
          <cell r="D176" t="str">
            <v>ARG_OVH</v>
          </cell>
          <cell r="E176" t="str">
            <v>06</v>
          </cell>
          <cell r="F176" t="str">
            <v xml:space="preserve">Otros Costos MO          </v>
          </cell>
          <cell r="G176">
            <v>0</v>
          </cell>
          <cell r="H176">
            <v>0</v>
          </cell>
          <cell r="I176">
            <v>0</v>
          </cell>
          <cell r="J176">
            <v>0</v>
          </cell>
          <cell r="K176">
            <v>0</v>
          </cell>
          <cell r="L176">
            <v>0</v>
          </cell>
          <cell r="M176">
            <v>1432</v>
          </cell>
          <cell r="N176">
            <v>1432</v>
          </cell>
          <cell r="O176">
            <v>1375.68</v>
          </cell>
          <cell r="P176">
            <v>0</v>
          </cell>
          <cell r="Q176">
            <v>0</v>
          </cell>
          <cell r="R176">
            <v>0</v>
          </cell>
          <cell r="AB176">
            <v>0</v>
          </cell>
          <cell r="AC176">
            <v>0</v>
          </cell>
          <cell r="AD176">
            <v>0</v>
          </cell>
        </row>
        <row r="177">
          <cell r="A177" t="str">
            <v>AR100331Z09</v>
          </cell>
          <cell r="B177" t="str">
            <v>AR100331Z</v>
          </cell>
          <cell r="C177" t="str">
            <v xml:space="preserve">Gestion de Materiale     </v>
          </cell>
          <cell r="D177" t="str">
            <v>ARG_OVH</v>
          </cell>
          <cell r="E177" t="str">
            <v>09</v>
          </cell>
          <cell r="F177" t="str">
            <v xml:space="preserve">Subcontratos             </v>
          </cell>
          <cell r="G177">
            <v>0</v>
          </cell>
          <cell r="H177">
            <v>0</v>
          </cell>
          <cell r="I177">
            <v>0</v>
          </cell>
          <cell r="J177">
            <v>0</v>
          </cell>
          <cell r="K177">
            <v>0</v>
          </cell>
          <cell r="L177">
            <v>0</v>
          </cell>
          <cell r="M177">
            <v>726</v>
          </cell>
          <cell r="N177">
            <v>726</v>
          </cell>
          <cell r="O177">
            <v>0</v>
          </cell>
          <cell r="P177">
            <v>0</v>
          </cell>
          <cell r="Q177">
            <v>0</v>
          </cell>
          <cell r="R177">
            <v>0</v>
          </cell>
          <cell r="AB177">
            <v>0</v>
          </cell>
          <cell r="AC177">
            <v>0</v>
          </cell>
          <cell r="AD177">
            <v>0</v>
          </cell>
        </row>
        <row r="178">
          <cell r="A178" t="str">
            <v>AR100331Z10</v>
          </cell>
          <cell r="B178" t="str">
            <v>AR100331Z</v>
          </cell>
          <cell r="C178" t="str">
            <v xml:space="preserve">Gestion de Materiale     </v>
          </cell>
          <cell r="D178" t="str">
            <v>ARG_OVH</v>
          </cell>
          <cell r="E178" t="str">
            <v>10</v>
          </cell>
          <cell r="F178" t="str">
            <v xml:space="preserve">Costos de la venta       </v>
          </cell>
          <cell r="G178">
            <v>0</v>
          </cell>
          <cell r="H178">
            <v>0</v>
          </cell>
          <cell r="I178">
            <v>0</v>
          </cell>
          <cell r="J178">
            <v>0</v>
          </cell>
          <cell r="K178">
            <v>0</v>
          </cell>
          <cell r="L178">
            <v>0</v>
          </cell>
          <cell r="M178">
            <v>-122007</v>
          </cell>
          <cell r="N178">
            <v>-122007</v>
          </cell>
          <cell r="O178">
            <v>-31160.670000000002</v>
          </cell>
          <cell r="P178">
            <v>2442.3200000000011</v>
          </cell>
          <cell r="Q178">
            <v>2696</v>
          </cell>
          <cell r="R178">
            <v>2936.2099999999991</v>
          </cell>
          <cell r="AB178">
            <v>2442.3200000000011</v>
          </cell>
          <cell r="AC178">
            <v>5138.3200000000015</v>
          </cell>
          <cell r="AD178">
            <v>8074.53</v>
          </cell>
        </row>
        <row r="179">
          <cell r="A179" t="str">
            <v>AR100331Z11</v>
          </cell>
          <cell r="B179" t="str">
            <v>AR100331Z</v>
          </cell>
          <cell r="C179" t="str">
            <v xml:space="preserve">Gestion de Materiale     </v>
          </cell>
          <cell r="D179" t="str">
            <v>ARG_OVH</v>
          </cell>
          <cell r="E179" t="str">
            <v>11</v>
          </cell>
          <cell r="F179" t="str">
            <v xml:space="preserve">Otros costos             </v>
          </cell>
          <cell r="G179">
            <v>0</v>
          </cell>
          <cell r="H179">
            <v>0</v>
          </cell>
          <cell r="I179">
            <v>0</v>
          </cell>
          <cell r="J179">
            <v>0</v>
          </cell>
          <cell r="K179">
            <v>0</v>
          </cell>
          <cell r="L179">
            <v>0</v>
          </cell>
          <cell r="M179">
            <v>-167397</v>
          </cell>
          <cell r="N179">
            <v>-167397</v>
          </cell>
          <cell r="O179">
            <v>-193835.13</v>
          </cell>
          <cell r="P179">
            <v>359.28000000000003</v>
          </cell>
          <cell r="Q179">
            <v>12.13</v>
          </cell>
          <cell r="R179">
            <v>437</v>
          </cell>
          <cell r="AB179">
            <v>362.55</v>
          </cell>
          <cell r="AC179">
            <v>374.68</v>
          </cell>
          <cell r="AD179">
            <v>811.68000000000006</v>
          </cell>
        </row>
        <row r="180">
          <cell r="A180" t="str">
            <v>AR100332Z05</v>
          </cell>
          <cell r="B180" t="str">
            <v>AR100332Z</v>
          </cell>
          <cell r="C180" t="str">
            <v>Compras Estratégicas</v>
          </cell>
          <cell r="D180" t="str">
            <v>ARG_OVH</v>
          </cell>
          <cell r="E180" t="str">
            <v>05</v>
          </cell>
          <cell r="F180" t="str">
            <v xml:space="preserve">Mano de Obra             </v>
          </cell>
          <cell r="N180">
            <v>0</v>
          </cell>
          <cell r="O180">
            <v>285494.10999999993</v>
          </cell>
          <cell r="P180">
            <v>0</v>
          </cell>
          <cell r="Q180">
            <v>0</v>
          </cell>
          <cell r="R180">
            <v>0</v>
          </cell>
          <cell r="AB180">
            <v>0</v>
          </cell>
          <cell r="AC180">
            <v>0</v>
          </cell>
          <cell r="AD180">
            <v>0</v>
          </cell>
        </row>
        <row r="181">
          <cell r="A181" t="str">
            <v>AR100332Z06</v>
          </cell>
          <cell r="B181" t="str">
            <v>AR100332Z</v>
          </cell>
          <cell r="C181" t="str">
            <v>Compras Estratégicas</v>
          </cell>
          <cell r="D181" t="str">
            <v>ARG_OVH</v>
          </cell>
          <cell r="E181" t="str">
            <v>06</v>
          </cell>
          <cell r="F181" t="str">
            <v xml:space="preserve">Otros Costos MO          </v>
          </cell>
          <cell r="N181">
            <v>0</v>
          </cell>
          <cell r="O181">
            <v>136.0799999999999</v>
          </cell>
          <cell r="P181">
            <v>0</v>
          </cell>
          <cell r="Q181">
            <v>0</v>
          </cell>
          <cell r="R181">
            <v>0</v>
          </cell>
          <cell r="AB181">
            <v>0</v>
          </cell>
          <cell r="AC181">
            <v>0</v>
          </cell>
          <cell r="AD181">
            <v>0</v>
          </cell>
        </row>
        <row r="182">
          <cell r="A182" t="str">
            <v>AR100332Z10</v>
          </cell>
          <cell r="B182" t="str">
            <v>AR100332Z</v>
          </cell>
          <cell r="C182" t="str">
            <v>Compras Estratégicas</v>
          </cell>
          <cell r="D182" t="str">
            <v>ARG_OVH</v>
          </cell>
          <cell r="E182" t="str">
            <v>10</v>
          </cell>
          <cell r="F182" t="str">
            <v xml:space="preserve">Costos de la venta       </v>
          </cell>
          <cell r="N182">
            <v>0</v>
          </cell>
          <cell r="O182">
            <v>32149.38</v>
          </cell>
          <cell r="P182">
            <v>0</v>
          </cell>
          <cell r="Q182">
            <v>0</v>
          </cell>
          <cell r="R182">
            <v>0</v>
          </cell>
          <cell r="AB182">
            <v>0</v>
          </cell>
          <cell r="AC182">
            <v>0</v>
          </cell>
          <cell r="AD182">
            <v>0</v>
          </cell>
        </row>
        <row r="183">
          <cell r="A183" t="str">
            <v>AR100332Z11</v>
          </cell>
          <cell r="B183" t="str">
            <v>AR100332Z</v>
          </cell>
          <cell r="C183" t="str">
            <v>Compras Estratégicas</v>
          </cell>
          <cell r="D183" t="str">
            <v>ARG_OVH</v>
          </cell>
          <cell r="E183" t="str">
            <v>11</v>
          </cell>
          <cell r="F183" t="str">
            <v xml:space="preserve">Otros costos             </v>
          </cell>
          <cell r="N183">
            <v>0</v>
          </cell>
          <cell r="O183">
            <v>2014.44</v>
          </cell>
          <cell r="P183">
            <v>241.51</v>
          </cell>
          <cell r="Q183">
            <v>0</v>
          </cell>
          <cell r="R183">
            <v>0</v>
          </cell>
          <cell r="AB183">
            <v>244.78</v>
          </cell>
          <cell r="AC183">
            <v>244.78</v>
          </cell>
          <cell r="AD183">
            <v>244.78</v>
          </cell>
        </row>
        <row r="184">
          <cell r="A184" t="str">
            <v>AR100400Z05</v>
          </cell>
          <cell r="B184" t="str">
            <v>AR100400Z</v>
          </cell>
          <cell r="C184" t="str">
            <v xml:space="preserve">Ger Comercial            </v>
          </cell>
          <cell r="D184" t="str">
            <v>ARG_OVH</v>
          </cell>
          <cell r="E184" t="str">
            <v>05</v>
          </cell>
          <cell r="F184" t="str">
            <v xml:space="preserve">Mano de Obra             </v>
          </cell>
          <cell r="G184">
            <v>0</v>
          </cell>
          <cell r="H184">
            <v>0</v>
          </cell>
          <cell r="I184">
            <v>0</v>
          </cell>
          <cell r="J184">
            <v>0</v>
          </cell>
          <cell r="K184">
            <v>0</v>
          </cell>
          <cell r="L184">
            <v>0</v>
          </cell>
          <cell r="M184">
            <v>4934115</v>
          </cell>
          <cell r="N184">
            <v>4934115</v>
          </cell>
          <cell r="O184">
            <v>5453919.8899999969</v>
          </cell>
          <cell r="P184">
            <v>131732.54</v>
          </cell>
          <cell r="Q184">
            <v>125366.4899999999</v>
          </cell>
          <cell r="R184">
            <v>790372.62999999884</v>
          </cell>
          <cell r="AB184">
            <v>131732.54</v>
          </cell>
          <cell r="AC184">
            <v>257099.02999999991</v>
          </cell>
          <cell r="AD184">
            <v>1047471.6599999981</v>
          </cell>
        </row>
        <row r="185">
          <cell r="A185" t="str">
            <v>AR100400Z06</v>
          </cell>
          <cell r="B185" t="str">
            <v>AR100400Z</v>
          </cell>
          <cell r="C185" t="str">
            <v xml:space="preserve">Ger Comercial            </v>
          </cell>
          <cell r="D185" t="str">
            <v>ARG_OVH</v>
          </cell>
          <cell r="E185" t="str">
            <v>06</v>
          </cell>
          <cell r="F185" t="str">
            <v xml:space="preserve">Otros Costos MO          </v>
          </cell>
          <cell r="G185">
            <v>0</v>
          </cell>
          <cell r="H185">
            <v>0</v>
          </cell>
          <cell r="I185">
            <v>0</v>
          </cell>
          <cell r="J185">
            <v>0</v>
          </cell>
          <cell r="K185">
            <v>0</v>
          </cell>
          <cell r="L185">
            <v>0</v>
          </cell>
          <cell r="M185">
            <v>759231</v>
          </cell>
          <cell r="N185">
            <v>759231</v>
          </cell>
          <cell r="O185">
            <v>332501.23999999871</v>
          </cell>
          <cell r="P185">
            <v>21976.899999999991</v>
          </cell>
          <cell r="Q185">
            <v>44391.44</v>
          </cell>
          <cell r="R185">
            <v>5159.82</v>
          </cell>
          <cell r="AB185">
            <v>21976.899999999991</v>
          </cell>
          <cell r="AC185">
            <v>66368.339999999895</v>
          </cell>
          <cell r="AD185">
            <v>71528.1599999998</v>
          </cell>
        </row>
        <row r="186">
          <cell r="A186" t="str">
            <v>AR100400Z07</v>
          </cell>
          <cell r="B186" t="str">
            <v>AR100400Z</v>
          </cell>
          <cell r="C186" t="str">
            <v xml:space="preserve">Ger Comercial            </v>
          </cell>
          <cell r="D186" t="str">
            <v>ARG_OVH</v>
          </cell>
          <cell r="E186" t="str">
            <v>07</v>
          </cell>
          <cell r="F186" t="str">
            <v xml:space="preserve">Equipos de Construcción  </v>
          </cell>
          <cell r="G186">
            <v>0</v>
          </cell>
          <cell r="H186">
            <v>0</v>
          </cell>
          <cell r="I186">
            <v>0</v>
          </cell>
          <cell r="J186">
            <v>0</v>
          </cell>
          <cell r="K186">
            <v>0</v>
          </cell>
          <cell r="L186">
            <v>0</v>
          </cell>
          <cell r="M186">
            <v>85560</v>
          </cell>
          <cell r="N186">
            <v>85560</v>
          </cell>
          <cell r="O186">
            <v>201103.67999999991</v>
          </cell>
          <cell r="P186">
            <v>4445.63</v>
          </cell>
          <cell r="Q186">
            <v>3122.96</v>
          </cell>
          <cell r="R186">
            <v>3446.42</v>
          </cell>
          <cell r="AB186">
            <v>4445.63</v>
          </cell>
          <cell r="AC186">
            <v>7568.59</v>
          </cell>
          <cell r="AD186">
            <v>11015.0099999999</v>
          </cell>
        </row>
        <row r="187">
          <cell r="A187" t="str">
            <v>AR100400Z08</v>
          </cell>
          <cell r="B187" t="str">
            <v>AR100400Z</v>
          </cell>
          <cell r="C187" t="str">
            <v xml:space="preserve">Ger Comercial            </v>
          </cell>
          <cell r="D187" t="str">
            <v>ARG_OVH</v>
          </cell>
          <cell r="E187" t="str">
            <v>08</v>
          </cell>
          <cell r="F187" t="str">
            <v xml:space="preserve">Materiales, Cons, Herram </v>
          </cell>
          <cell r="G187">
            <v>0</v>
          </cell>
          <cell r="H187">
            <v>0</v>
          </cell>
          <cell r="I187">
            <v>0</v>
          </cell>
          <cell r="J187">
            <v>0</v>
          </cell>
          <cell r="K187">
            <v>0</v>
          </cell>
          <cell r="L187">
            <v>0</v>
          </cell>
          <cell r="M187">
            <v>7315</v>
          </cell>
          <cell r="N187">
            <v>7315</v>
          </cell>
          <cell r="O187">
            <v>683.67999999999904</v>
          </cell>
          <cell r="P187">
            <v>0</v>
          </cell>
          <cell r="Q187">
            <v>0</v>
          </cell>
          <cell r="R187">
            <v>0</v>
          </cell>
          <cell r="AB187">
            <v>0</v>
          </cell>
          <cell r="AC187">
            <v>0</v>
          </cell>
          <cell r="AD187">
            <v>0</v>
          </cell>
        </row>
        <row r="188">
          <cell r="A188" t="str">
            <v>AR100400Z09</v>
          </cell>
          <cell r="B188" t="str">
            <v>AR100400Z</v>
          </cell>
          <cell r="C188" t="str">
            <v xml:space="preserve">Ger Comercial            </v>
          </cell>
          <cell r="D188" t="str">
            <v>ARG_OVH</v>
          </cell>
          <cell r="E188" t="str">
            <v>09</v>
          </cell>
          <cell r="F188" t="str">
            <v xml:space="preserve">Subcontratos             </v>
          </cell>
          <cell r="G188">
            <v>0</v>
          </cell>
          <cell r="H188">
            <v>0</v>
          </cell>
          <cell r="I188">
            <v>0</v>
          </cell>
          <cell r="J188">
            <v>0</v>
          </cell>
          <cell r="K188">
            <v>0</v>
          </cell>
          <cell r="L188">
            <v>0</v>
          </cell>
          <cell r="M188">
            <v>391591</v>
          </cell>
          <cell r="N188">
            <v>391591</v>
          </cell>
          <cell r="O188">
            <v>702601.10999999905</v>
          </cell>
          <cell r="P188">
            <v>74239.3</v>
          </cell>
          <cell r="Q188">
            <v>4600</v>
          </cell>
          <cell r="R188">
            <v>831</v>
          </cell>
          <cell r="AB188">
            <v>74239.3</v>
          </cell>
          <cell r="AC188">
            <v>78839.3</v>
          </cell>
          <cell r="AD188">
            <v>79670.3</v>
          </cell>
        </row>
        <row r="189">
          <cell r="A189" t="str">
            <v>AR100400Z10</v>
          </cell>
          <cell r="B189" t="str">
            <v>AR100400Z</v>
          </cell>
          <cell r="C189" t="str">
            <v xml:space="preserve">Ger Comercial            </v>
          </cell>
          <cell r="D189" t="str">
            <v>ARG_OVH</v>
          </cell>
          <cell r="E189" t="str">
            <v>10</v>
          </cell>
          <cell r="F189" t="str">
            <v xml:space="preserve">Costos de la venta       </v>
          </cell>
          <cell r="G189">
            <v>0</v>
          </cell>
          <cell r="H189">
            <v>0</v>
          </cell>
          <cell r="I189">
            <v>0</v>
          </cell>
          <cell r="J189">
            <v>0</v>
          </cell>
          <cell r="K189">
            <v>0</v>
          </cell>
          <cell r="L189">
            <v>0</v>
          </cell>
          <cell r="M189">
            <v>524686</v>
          </cell>
          <cell r="N189">
            <v>524686</v>
          </cell>
          <cell r="O189">
            <v>635098.47</v>
          </cell>
          <cell r="P189">
            <v>19252</v>
          </cell>
          <cell r="Q189">
            <v>7937</v>
          </cell>
          <cell r="R189">
            <v>4490</v>
          </cell>
          <cell r="AB189">
            <v>19252</v>
          </cell>
          <cell r="AC189">
            <v>27189</v>
          </cell>
          <cell r="AD189">
            <v>31679</v>
          </cell>
        </row>
        <row r="190">
          <cell r="A190" t="str">
            <v>AR100400Z11</v>
          </cell>
          <cell r="B190" t="str">
            <v>AR100400Z</v>
          </cell>
          <cell r="C190" t="str">
            <v xml:space="preserve">Ger Comercial            </v>
          </cell>
          <cell r="D190" t="str">
            <v>ARG_OVH</v>
          </cell>
          <cell r="E190" t="str">
            <v>11</v>
          </cell>
          <cell r="F190" t="str">
            <v xml:space="preserve">Otros costos             </v>
          </cell>
          <cell r="G190">
            <v>0</v>
          </cell>
          <cell r="H190">
            <v>0</v>
          </cell>
          <cell r="I190">
            <v>0</v>
          </cell>
          <cell r="J190">
            <v>0</v>
          </cell>
          <cell r="K190">
            <v>0</v>
          </cell>
          <cell r="L190">
            <v>0</v>
          </cell>
          <cell r="M190">
            <v>4655561</v>
          </cell>
          <cell r="N190">
            <v>4655561</v>
          </cell>
          <cell r="O190">
            <v>2003585.6899999992</v>
          </cell>
          <cell r="P190">
            <v>-44857.240000000005</v>
          </cell>
          <cell r="Q190">
            <v>15393.939999999899</v>
          </cell>
          <cell r="R190">
            <v>30593.53</v>
          </cell>
          <cell r="AB190">
            <v>-44806.760000000009</v>
          </cell>
          <cell r="AC190">
            <v>-29412.820000000098</v>
          </cell>
          <cell r="AD190">
            <v>1180.709999999897</v>
          </cell>
        </row>
        <row r="191">
          <cell r="A191" t="str">
            <v>AR100410Z05</v>
          </cell>
          <cell r="B191" t="str">
            <v>AR100410Z</v>
          </cell>
          <cell r="C191" t="str">
            <v xml:space="preserve">Comercial Ing y Cons     </v>
          </cell>
          <cell r="D191" t="str">
            <v>ARG_OVH</v>
          </cell>
          <cell r="E191" t="str">
            <v>05</v>
          </cell>
          <cell r="F191" t="str">
            <v xml:space="preserve">Mano de Obra             </v>
          </cell>
          <cell r="G191">
            <v>0</v>
          </cell>
          <cell r="H191">
            <v>0</v>
          </cell>
          <cell r="I191">
            <v>0</v>
          </cell>
          <cell r="J191">
            <v>0</v>
          </cell>
          <cell r="K191">
            <v>0</v>
          </cell>
          <cell r="L191">
            <v>0</v>
          </cell>
          <cell r="M191">
            <v>6047778</v>
          </cell>
          <cell r="N191">
            <v>6047778</v>
          </cell>
          <cell r="O191">
            <v>1893510.069999998</v>
          </cell>
          <cell r="P191">
            <v>31450.28</v>
          </cell>
          <cell r="Q191">
            <v>8450.8799999999792</v>
          </cell>
          <cell r="R191">
            <v>714140.28</v>
          </cell>
          <cell r="AB191">
            <v>31450.28</v>
          </cell>
          <cell r="AC191">
            <v>39901.159999999967</v>
          </cell>
          <cell r="AD191">
            <v>754041.44</v>
          </cell>
        </row>
        <row r="192">
          <cell r="A192" t="str">
            <v>AR100410Z06</v>
          </cell>
          <cell r="B192" t="str">
            <v>AR100410Z</v>
          </cell>
          <cell r="C192" t="str">
            <v xml:space="preserve">Comercial Ing y Cons     </v>
          </cell>
          <cell r="D192" t="str">
            <v>ARG_OVH</v>
          </cell>
          <cell r="E192" t="str">
            <v>06</v>
          </cell>
          <cell r="F192" t="str">
            <v xml:space="preserve">Otros Costos MO          </v>
          </cell>
          <cell r="G192">
            <v>0</v>
          </cell>
          <cell r="H192">
            <v>0</v>
          </cell>
          <cell r="I192">
            <v>0</v>
          </cell>
          <cell r="J192">
            <v>0</v>
          </cell>
          <cell r="K192">
            <v>0</v>
          </cell>
          <cell r="L192">
            <v>0</v>
          </cell>
          <cell r="M192">
            <v>239229</v>
          </cell>
          <cell r="N192">
            <v>239229</v>
          </cell>
          <cell r="O192">
            <v>139211.3599999999</v>
          </cell>
          <cell r="P192">
            <v>6429.079999999989</v>
          </cell>
          <cell r="Q192">
            <v>11415.17</v>
          </cell>
          <cell r="R192">
            <v>3596.9599999999896</v>
          </cell>
          <cell r="AB192">
            <v>6429.079999999989</v>
          </cell>
          <cell r="AC192">
            <v>17844.249999999898</v>
          </cell>
          <cell r="AD192">
            <v>21441.209999999901</v>
          </cell>
        </row>
        <row r="193">
          <cell r="A193" t="str">
            <v>AR100410Z07</v>
          </cell>
          <cell r="B193" t="str">
            <v>AR100410Z</v>
          </cell>
          <cell r="C193" t="str">
            <v xml:space="preserve">Comercial Ing y Cons     </v>
          </cell>
          <cell r="D193" t="str">
            <v>ARG_OVH</v>
          </cell>
          <cell r="E193" t="str">
            <v>07</v>
          </cell>
          <cell r="F193" t="str">
            <v xml:space="preserve">Equipos de Construcción  </v>
          </cell>
          <cell r="G193">
            <v>0</v>
          </cell>
          <cell r="H193">
            <v>0</v>
          </cell>
          <cell r="I193">
            <v>0</v>
          </cell>
          <cell r="J193">
            <v>0</v>
          </cell>
          <cell r="K193">
            <v>0</v>
          </cell>
          <cell r="L193">
            <v>0</v>
          </cell>
          <cell r="M193">
            <v>840</v>
          </cell>
          <cell r="N193">
            <v>840</v>
          </cell>
          <cell r="O193">
            <v>478.61</v>
          </cell>
          <cell r="P193">
            <v>0</v>
          </cell>
          <cell r="Q193">
            <v>0</v>
          </cell>
          <cell r="R193">
            <v>0</v>
          </cell>
          <cell r="AB193">
            <v>0</v>
          </cell>
          <cell r="AC193">
            <v>0</v>
          </cell>
          <cell r="AD193">
            <v>0</v>
          </cell>
        </row>
        <row r="194">
          <cell r="A194" t="str">
            <v>AR100410Z08</v>
          </cell>
          <cell r="B194" t="str">
            <v>AR100410Z</v>
          </cell>
          <cell r="C194" t="str">
            <v xml:space="preserve">Comercial Ing y Cons     </v>
          </cell>
          <cell r="D194" t="str">
            <v>ARG_OVH</v>
          </cell>
          <cell r="E194" t="str">
            <v>08</v>
          </cell>
          <cell r="F194" t="str">
            <v xml:space="preserve">Materiales, Cons, Herram </v>
          </cell>
          <cell r="G194">
            <v>0</v>
          </cell>
          <cell r="H194">
            <v>0</v>
          </cell>
          <cell r="I194">
            <v>0</v>
          </cell>
          <cell r="J194">
            <v>0</v>
          </cell>
          <cell r="K194">
            <v>0</v>
          </cell>
          <cell r="L194">
            <v>0</v>
          </cell>
          <cell r="M194">
            <v>1339</v>
          </cell>
          <cell r="N194">
            <v>1339</v>
          </cell>
          <cell r="O194">
            <v>-2965</v>
          </cell>
          <cell r="P194">
            <v>0</v>
          </cell>
          <cell r="Q194">
            <v>0</v>
          </cell>
          <cell r="R194">
            <v>0</v>
          </cell>
          <cell r="AB194">
            <v>0</v>
          </cell>
          <cell r="AC194">
            <v>0</v>
          </cell>
          <cell r="AD194">
            <v>0</v>
          </cell>
        </row>
        <row r="195">
          <cell r="A195" t="str">
            <v>AR100410Z09</v>
          </cell>
          <cell r="B195" t="str">
            <v>AR100410Z</v>
          </cell>
          <cell r="C195" t="str">
            <v xml:space="preserve">Comercial Ing y Cons     </v>
          </cell>
          <cell r="D195" t="str">
            <v>ARG_OVH</v>
          </cell>
          <cell r="E195" t="str">
            <v>09</v>
          </cell>
          <cell r="F195" t="str">
            <v xml:space="preserve">Subcontratos             </v>
          </cell>
          <cell r="G195">
            <v>0</v>
          </cell>
          <cell r="H195">
            <v>0</v>
          </cell>
          <cell r="I195">
            <v>0</v>
          </cell>
          <cell r="J195">
            <v>0</v>
          </cell>
          <cell r="K195">
            <v>0</v>
          </cell>
          <cell r="L195">
            <v>0</v>
          </cell>
          <cell r="M195">
            <v>19135</v>
          </cell>
          <cell r="N195">
            <v>19135</v>
          </cell>
          <cell r="O195">
            <v>194762.92</v>
          </cell>
          <cell r="P195">
            <v>0</v>
          </cell>
          <cell r="Q195">
            <v>0</v>
          </cell>
          <cell r="R195">
            <v>110</v>
          </cell>
          <cell r="AB195">
            <v>0</v>
          </cell>
          <cell r="AC195">
            <v>0</v>
          </cell>
          <cell r="AD195">
            <v>110</v>
          </cell>
        </row>
        <row r="196">
          <cell r="A196" t="str">
            <v>AR100410Z10</v>
          </cell>
          <cell r="B196" t="str">
            <v>AR100410Z</v>
          </cell>
          <cell r="C196" t="str">
            <v xml:space="preserve">Comercial Ing y Cons     </v>
          </cell>
          <cell r="D196" t="str">
            <v>ARG_OVH</v>
          </cell>
          <cell r="E196" t="str">
            <v>10</v>
          </cell>
          <cell r="F196" t="str">
            <v xml:space="preserve">Costos de la venta       </v>
          </cell>
          <cell r="G196">
            <v>0</v>
          </cell>
          <cell r="H196">
            <v>0</v>
          </cell>
          <cell r="I196">
            <v>0</v>
          </cell>
          <cell r="J196">
            <v>0</v>
          </cell>
          <cell r="K196">
            <v>0</v>
          </cell>
          <cell r="L196">
            <v>0</v>
          </cell>
          <cell r="M196">
            <v>1052556</v>
          </cell>
          <cell r="N196">
            <v>1052556</v>
          </cell>
          <cell r="O196">
            <v>928288.53</v>
          </cell>
          <cell r="P196">
            <v>24488.189999999988</v>
          </cell>
          <cell r="Q196">
            <v>9707</v>
          </cell>
          <cell r="R196">
            <v>8557</v>
          </cell>
          <cell r="AB196">
            <v>24488.189999999988</v>
          </cell>
          <cell r="AC196">
            <v>34195.189999999988</v>
          </cell>
          <cell r="AD196">
            <v>42752.189999999988</v>
          </cell>
        </row>
        <row r="197">
          <cell r="A197" t="str">
            <v>AR100410Z11</v>
          </cell>
          <cell r="B197" t="str">
            <v>AR100410Z</v>
          </cell>
          <cell r="C197" t="str">
            <v xml:space="preserve">Comercial Ing y Cons     </v>
          </cell>
          <cell r="D197" t="str">
            <v>ARG_OVH</v>
          </cell>
          <cell r="E197" t="str">
            <v>11</v>
          </cell>
          <cell r="F197" t="str">
            <v xml:space="preserve">Otros costos             </v>
          </cell>
          <cell r="G197">
            <v>0</v>
          </cell>
          <cell r="H197">
            <v>0</v>
          </cell>
          <cell r="I197">
            <v>0</v>
          </cell>
          <cell r="J197">
            <v>0</v>
          </cell>
          <cell r="K197">
            <v>0</v>
          </cell>
          <cell r="L197">
            <v>0</v>
          </cell>
          <cell r="M197">
            <v>2276499</v>
          </cell>
          <cell r="N197">
            <v>2276499</v>
          </cell>
          <cell r="O197">
            <v>2369818.5899999901</v>
          </cell>
          <cell r="P197">
            <v>5253.3499999999995</v>
          </cell>
          <cell r="Q197">
            <v>2453.1299999999901</v>
          </cell>
          <cell r="R197">
            <v>2531.8200000000002</v>
          </cell>
          <cell r="AB197">
            <v>5315.41</v>
          </cell>
          <cell r="AC197">
            <v>7768.53999999999</v>
          </cell>
          <cell r="AD197">
            <v>10300.359999999981</v>
          </cell>
        </row>
        <row r="198">
          <cell r="A198" t="str">
            <v>AR100440Z05</v>
          </cell>
          <cell r="B198" t="str">
            <v>AR100440Z</v>
          </cell>
          <cell r="C198" t="str">
            <v xml:space="preserve">Estimaciones Argenti     </v>
          </cell>
          <cell r="D198" t="str">
            <v>ARG_OVH</v>
          </cell>
          <cell r="E198" t="str">
            <v>05</v>
          </cell>
          <cell r="F198" t="str">
            <v xml:space="preserve">Mano de Obra             </v>
          </cell>
          <cell r="G198">
            <v>0</v>
          </cell>
          <cell r="H198">
            <v>0</v>
          </cell>
          <cell r="I198">
            <v>0</v>
          </cell>
          <cell r="J198">
            <v>0</v>
          </cell>
          <cell r="K198">
            <v>0</v>
          </cell>
          <cell r="L198">
            <v>0</v>
          </cell>
          <cell r="M198">
            <v>0</v>
          </cell>
          <cell r="N198">
            <v>0</v>
          </cell>
          <cell r="O198">
            <v>0</v>
          </cell>
          <cell r="P198">
            <v>0</v>
          </cell>
          <cell r="Q198">
            <v>0</v>
          </cell>
          <cell r="R198">
            <v>0</v>
          </cell>
          <cell r="AB198">
            <v>0</v>
          </cell>
          <cell r="AC198">
            <v>0</v>
          </cell>
          <cell r="AD198">
            <v>0</v>
          </cell>
        </row>
        <row r="199">
          <cell r="A199" t="str">
            <v>AR100440Z06</v>
          </cell>
          <cell r="B199" t="str">
            <v>AR100440Z</v>
          </cell>
          <cell r="C199" t="str">
            <v xml:space="preserve">Estimaciones Argenti     </v>
          </cell>
          <cell r="D199" t="str">
            <v>ARG_OVH</v>
          </cell>
          <cell r="E199" t="str">
            <v>06</v>
          </cell>
          <cell r="F199" t="str">
            <v xml:space="preserve">Otros Costos MO          </v>
          </cell>
          <cell r="G199">
            <v>0</v>
          </cell>
          <cell r="H199">
            <v>0</v>
          </cell>
          <cell r="I199">
            <v>0</v>
          </cell>
          <cell r="J199">
            <v>0</v>
          </cell>
          <cell r="K199">
            <v>0</v>
          </cell>
          <cell r="L199">
            <v>0</v>
          </cell>
          <cell r="M199">
            <v>242</v>
          </cell>
          <cell r="N199">
            <v>242</v>
          </cell>
          <cell r="O199">
            <v>0</v>
          </cell>
          <cell r="P199">
            <v>0</v>
          </cell>
          <cell r="Q199">
            <v>0</v>
          </cell>
          <cell r="R199">
            <v>0</v>
          </cell>
          <cell r="AB199">
            <v>0</v>
          </cell>
          <cell r="AC199">
            <v>0</v>
          </cell>
          <cell r="AD199">
            <v>0</v>
          </cell>
        </row>
        <row r="200">
          <cell r="A200" t="str">
            <v>AR100440Z08</v>
          </cell>
          <cell r="B200" t="str">
            <v>AR100440Z</v>
          </cell>
          <cell r="C200" t="str">
            <v xml:space="preserve">Estimaciones Argenti     </v>
          </cell>
          <cell r="D200" t="str">
            <v>ARG_OVH</v>
          </cell>
          <cell r="E200" t="str">
            <v>08</v>
          </cell>
          <cell r="F200" t="str">
            <v xml:space="preserve">Materiales, Cons, Herram </v>
          </cell>
          <cell r="G200">
            <v>0</v>
          </cell>
          <cell r="H200">
            <v>0</v>
          </cell>
          <cell r="I200">
            <v>0</v>
          </cell>
          <cell r="J200">
            <v>0</v>
          </cell>
          <cell r="K200">
            <v>0</v>
          </cell>
          <cell r="L200">
            <v>0</v>
          </cell>
          <cell r="M200">
            <v>0</v>
          </cell>
          <cell r="N200">
            <v>0</v>
          </cell>
          <cell r="O200">
            <v>0</v>
          </cell>
          <cell r="P200">
            <v>0</v>
          </cell>
          <cell r="Q200">
            <v>0</v>
          </cell>
          <cell r="R200">
            <v>0</v>
          </cell>
          <cell r="AB200">
            <v>0</v>
          </cell>
          <cell r="AC200">
            <v>0</v>
          </cell>
          <cell r="AD200">
            <v>0</v>
          </cell>
        </row>
        <row r="201">
          <cell r="A201" t="str">
            <v>AR100440Z09</v>
          </cell>
          <cell r="B201" t="str">
            <v>AR100440Z</v>
          </cell>
          <cell r="C201" t="str">
            <v xml:space="preserve">Estimaciones Argenti     </v>
          </cell>
          <cell r="D201" t="str">
            <v>ARG_OVH</v>
          </cell>
          <cell r="E201" t="str">
            <v>09</v>
          </cell>
          <cell r="F201" t="str">
            <v xml:space="preserve">Subcontratos             </v>
          </cell>
          <cell r="G201">
            <v>0</v>
          </cell>
          <cell r="H201">
            <v>0</v>
          </cell>
          <cell r="I201">
            <v>0</v>
          </cell>
          <cell r="J201">
            <v>0</v>
          </cell>
          <cell r="K201">
            <v>0</v>
          </cell>
          <cell r="L201">
            <v>0</v>
          </cell>
          <cell r="M201">
            <v>2600</v>
          </cell>
          <cell r="N201">
            <v>2600</v>
          </cell>
          <cell r="O201">
            <v>0</v>
          </cell>
          <cell r="P201">
            <v>0</v>
          </cell>
          <cell r="Q201">
            <v>0</v>
          </cell>
          <cell r="R201">
            <v>0</v>
          </cell>
          <cell r="AB201">
            <v>0</v>
          </cell>
          <cell r="AC201">
            <v>0</v>
          </cell>
          <cell r="AD201">
            <v>0</v>
          </cell>
        </row>
        <row r="202">
          <cell r="A202" t="str">
            <v>AR100440Z10</v>
          </cell>
          <cell r="B202" t="str">
            <v>AR100440Z</v>
          </cell>
          <cell r="C202" t="str">
            <v xml:space="preserve">Estimaciones Argenti     </v>
          </cell>
          <cell r="D202" t="str">
            <v>ARG_OVH</v>
          </cell>
          <cell r="E202" t="str">
            <v>10</v>
          </cell>
          <cell r="F202" t="str">
            <v xml:space="preserve">Costos de la venta       </v>
          </cell>
          <cell r="G202">
            <v>0</v>
          </cell>
          <cell r="H202">
            <v>0</v>
          </cell>
          <cell r="I202">
            <v>0</v>
          </cell>
          <cell r="J202">
            <v>0</v>
          </cell>
          <cell r="K202">
            <v>0</v>
          </cell>
          <cell r="L202">
            <v>0</v>
          </cell>
          <cell r="M202">
            <v>0</v>
          </cell>
          <cell r="N202">
            <v>0</v>
          </cell>
          <cell r="O202">
            <v>0</v>
          </cell>
          <cell r="P202">
            <v>0</v>
          </cell>
          <cell r="Q202">
            <v>0</v>
          </cell>
          <cell r="R202">
            <v>0</v>
          </cell>
          <cell r="AB202">
            <v>0</v>
          </cell>
          <cell r="AC202">
            <v>0</v>
          </cell>
          <cell r="AD202">
            <v>0</v>
          </cell>
        </row>
        <row r="203">
          <cell r="A203" t="str">
            <v>AR100440Z11</v>
          </cell>
          <cell r="B203" t="str">
            <v>AR100440Z</v>
          </cell>
          <cell r="C203" t="str">
            <v xml:space="preserve">Estimaciones Argenti     </v>
          </cell>
          <cell r="D203" t="str">
            <v>ARG_OVH</v>
          </cell>
          <cell r="E203" t="str">
            <v>11</v>
          </cell>
          <cell r="F203" t="str">
            <v xml:space="preserve">Otros costos             </v>
          </cell>
          <cell r="G203">
            <v>0</v>
          </cell>
          <cell r="H203">
            <v>0</v>
          </cell>
          <cell r="I203">
            <v>0</v>
          </cell>
          <cell r="J203">
            <v>0</v>
          </cell>
          <cell r="K203">
            <v>0</v>
          </cell>
          <cell r="L203">
            <v>0</v>
          </cell>
          <cell r="M203">
            <v>0</v>
          </cell>
          <cell r="N203">
            <v>0</v>
          </cell>
          <cell r="O203">
            <v>0</v>
          </cell>
          <cell r="P203">
            <v>0</v>
          </cell>
          <cell r="Q203">
            <v>0</v>
          </cell>
          <cell r="R203">
            <v>0</v>
          </cell>
          <cell r="AB203">
            <v>0</v>
          </cell>
          <cell r="AC203">
            <v>0</v>
          </cell>
          <cell r="AD203">
            <v>0</v>
          </cell>
        </row>
        <row r="204">
          <cell r="A204" t="str">
            <v>AR100441Z05</v>
          </cell>
          <cell r="B204" t="str">
            <v>AR100441Z</v>
          </cell>
          <cell r="C204" t="str">
            <v xml:space="preserve">Estimaciones O&amp;G         </v>
          </cell>
          <cell r="D204" t="str">
            <v>O&amp;G_OVH</v>
          </cell>
          <cell r="E204" t="str">
            <v>05</v>
          </cell>
          <cell r="F204" t="str">
            <v xml:space="preserve">Mano de Obra             </v>
          </cell>
          <cell r="G204">
            <v>0</v>
          </cell>
          <cell r="H204">
            <v>0</v>
          </cell>
          <cell r="I204">
            <v>0</v>
          </cell>
          <cell r="J204">
            <v>0</v>
          </cell>
          <cell r="K204">
            <v>0</v>
          </cell>
          <cell r="L204">
            <v>0</v>
          </cell>
          <cell r="M204">
            <v>7547164</v>
          </cell>
          <cell r="N204">
            <v>7547164</v>
          </cell>
          <cell r="O204">
            <v>7199090.8399999784</v>
          </cell>
          <cell r="P204">
            <v>677035.17999999993</v>
          </cell>
          <cell r="Q204">
            <v>695737.77</v>
          </cell>
          <cell r="R204">
            <v>831482.44</v>
          </cell>
          <cell r="AB204">
            <v>677035.17999999993</v>
          </cell>
          <cell r="AC204">
            <v>1372772.9499999979</v>
          </cell>
          <cell r="AD204">
            <v>2204255.3899999987</v>
          </cell>
        </row>
        <row r="205">
          <cell r="A205" t="str">
            <v>AR100441Z06</v>
          </cell>
          <cell r="B205" t="str">
            <v>AR100441Z</v>
          </cell>
          <cell r="C205" t="str">
            <v xml:space="preserve">Estimaciones O&amp;G         </v>
          </cell>
          <cell r="D205" t="str">
            <v>O&amp;G_OVH</v>
          </cell>
          <cell r="E205" t="str">
            <v>06</v>
          </cell>
          <cell r="F205" t="str">
            <v xml:space="preserve">Otros Costos MO          </v>
          </cell>
          <cell r="G205">
            <v>0</v>
          </cell>
          <cell r="H205">
            <v>0</v>
          </cell>
          <cell r="I205">
            <v>0</v>
          </cell>
          <cell r="J205">
            <v>0</v>
          </cell>
          <cell r="K205">
            <v>0</v>
          </cell>
          <cell r="L205">
            <v>0</v>
          </cell>
          <cell r="M205">
            <v>266916</v>
          </cell>
          <cell r="N205">
            <v>266916</v>
          </cell>
          <cell r="O205">
            <v>181222.59999999969</v>
          </cell>
          <cell r="P205">
            <v>13914.91</v>
          </cell>
          <cell r="Q205">
            <v>5891.77</v>
          </cell>
          <cell r="R205">
            <v>2650.45</v>
          </cell>
          <cell r="AB205">
            <v>13914.91</v>
          </cell>
          <cell r="AC205">
            <v>19806.679999999989</v>
          </cell>
          <cell r="AD205">
            <v>22457.12999999999</v>
          </cell>
        </row>
        <row r="206">
          <cell r="A206" t="str">
            <v>AR100441Z07</v>
          </cell>
          <cell r="B206" t="str">
            <v>AR100441Z</v>
          </cell>
          <cell r="C206" t="str">
            <v xml:space="preserve">Estimaciones O&amp;G         </v>
          </cell>
          <cell r="D206" t="str">
            <v>O&amp;G_OVH</v>
          </cell>
          <cell r="E206" t="str">
            <v>07</v>
          </cell>
          <cell r="F206" t="str">
            <v xml:space="preserve">Equipos de Construcción  </v>
          </cell>
          <cell r="G206">
            <v>0</v>
          </cell>
          <cell r="H206">
            <v>0</v>
          </cell>
          <cell r="I206">
            <v>0</v>
          </cell>
          <cell r="J206">
            <v>0</v>
          </cell>
          <cell r="K206">
            <v>0</v>
          </cell>
          <cell r="L206">
            <v>0</v>
          </cell>
          <cell r="M206">
            <v>89910</v>
          </cell>
          <cell r="N206">
            <v>89910</v>
          </cell>
          <cell r="O206">
            <v>75907.249999999796</v>
          </cell>
          <cell r="P206">
            <v>5747.6699999999892</v>
          </cell>
          <cell r="Q206">
            <v>4805.1499999999896</v>
          </cell>
          <cell r="R206">
            <v>3997.6799999999798</v>
          </cell>
          <cell r="AB206">
            <v>5747.6699999999892</v>
          </cell>
          <cell r="AC206">
            <v>10552.819999999989</v>
          </cell>
          <cell r="AD206">
            <v>14550.499999999982</v>
          </cell>
        </row>
        <row r="207">
          <cell r="A207" t="str">
            <v>AR100441Z08</v>
          </cell>
          <cell r="B207" t="str">
            <v>AR100441Z</v>
          </cell>
          <cell r="C207" t="str">
            <v xml:space="preserve">Estimaciones O&amp;G         </v>
          </cell>
          <cell r="D207" t="str">
            <v>O&amp;G_OVH</v>
          </cell>
          <cell r="E207" t="str">
            <v>08</v>
          </cell>
          <cell r="F207" t="str">
            <v xml:space="preserve">Materiales, Cons, Herram </v>
          </cell>
          <cell r="G207">
            <v>0</v>
          </cell>
          <cell r="H207">
            <v>0</v>
          </cell>
          <cell r="I207">
            <v>0</v>
          </cell>
          <cell r="J207">
            <v>0</v>
          </cell>
          <cell r="K207">
            <v>0</v>
          </cell>
          <cell r="L207">
            <v>0</v>
          </cell>
          <cell r="M207">
            <v>613</v>
          </cell>
          <cell r="N207">
            <v>613</v>
          </cell>
          <cell r="O207">
            <v>15678.019999999999</v>
          </cell>
          <cell r="P207">
            <v>0</v>
          </cell>
          <cell r="Q207">
            <v>0</v>
          </cell>
          <cell r="R207">
            <v>0</v>
          </cell>
          <cell r="AB207">
            <v>0</v>
          </cell>
          <cell r="AC207">
            <v>0</v>
          </cell>
          <cell r="AD207">
            <v>0</v>
          </cell>
        </row>
        <row r="208">
          <cell r="A208" t="str">
            <v>AR100441Z09</v>
          </cell>
          <cell r="B208" t="str">
            <v>AR100441Z</v>
          </cell>
          <cell r="C208" t="str">
            <v xml:space="preserve">Estimaciones O&amp;G         </v>
          </cell>
          <cell r="D208" t="str">
            <v>O&amp;G_OVH</v>
          </cell>
          <cell r="E208" t="str">
            <v>09</v>
          </cell>
          <cell r="F208" t="str">
            <v xml:space="preserve">Subcontratos             </v>
          </cell>
          <cell r="G208">
            <v>0</v>
          </cell>
          <cell r="H208">
            <v>0</v>
          </cell>
          <cell r="I208">
            <v>0</v>
          </cell>
          <cell r="J208">
            <v>0</v>
          </cell>
          <cell r="K208">
            <v>0</v>
          </cell>
          <cell r="L208">
            <v>0</v>
          </cell>
          <cell r="M208">
            <v>16404</v>
          </cell>
          <cell r="N208">
            <v>16404</v>
          </cell>
          <cell r="O208">
            <v>29069.4199999999</v>
          </cell>
          <cell r="P208">
            <v>0</v>
          </cell>
          <cell r="Q208">
            <v>0</v>
          </cell>
          <cell r="R208">
            <v>0</v>
          </cell>
          <cell r="AB208">
            <v>0</v>
          </cell>
          <cell r="AC208">
            <v>0</v>
          </cell>
          <cell r="AD208">
            <v>0</v>
          </cell>
        </row>
        <row r="209">
          <cell r="A209" t="str">
            <v>AR100441Z10</v>
          </cell>
          <cell r="B209" t="str">
            <v>AR100441Z</v>
          </cell>
          <cell r="C209" t="str">
            <v xml:space="preserve">Estimaciones O&amp;G         </v>
          </cell>
          <cell r="D209" t="str">
            <v>O&amp;G_OVH</v>
          </cell>
          <cell r="E209" t="str">
            <v>10</v>
          </cell>
          <cell r="F209" t="str">
            <v xml:space="preserve">Costos de la venta       </v>
          </cell>
          <cell r="G209">
            <v>0</v>
          </cell>
          <cell r="H209">
            <v>0</v>
          </cell>
          <cell r="I209">
            <v>0</v>
          </cell>
          <cell r="J209">
            <v>0</v>
          </cell>
          <cell r="K209">
            <v>0</v>
          </cell>
          <cell r="L209">
            <v>0</v>
          </cell>
          <cell r="M209">
            <v>965978</v>
          </cell>
          <cell r="N209">
            <v>965978</v>
          </cell>
          <cell r="O209">
            <v>653450.1399999999</v>
          </cell>
          <cell r="P209">
            <v>31749</v>
          </cell>
          <cell r="Q209">
            <v>51000</v>
          </cell>
          <cell r="R209">
            <v>47134</v>
          </cell>
          <cell r="AB209">
            <v>31749</v>
          </cell>
          <cell r="AC209">
            <v>82749</v>
          </cell>
          <cell r="AD209">
            <v>129883</v>
          </cell>
        </row>
        <row r="210">
          <cell r="A210" t="str">
            <v>AR100441Z11</v>
          </cell>
          <cell r="B210" t="str">
            <v>AR100441Z</v>
          </cell>
          <cell r="C210" t="str">
            <v xml:space="preserve">Estimaciones O&amp;G         </v>
          </cell>
          <cell r="D210" t="str">
            <v>O&amp;G_OVH</v>
          </cell>
          <cell r="E210" t="str">
            <v>11</v>
          </cell>
          <cell r="F210" t="str">
            <v xml:space="preserve">Otros costos             </v>
          </cell>
          <cell r="G210">
            <v>0</v>
          </cell>
          <cell r="H210">
            <v>0</v>
          </cell>
          <cell r="I210">
            <v>0</v>
          </cell>
          <cell r="J210">
            <v>0</v>
          </cell>
          <cell r="K210">
            <v>0</v>
          </cell>
          <cell r="L210">
            <v>0</v>
          </cell>
          <cell r="M210">
            <v>2862654</v>
          </cell>
          <cell r="N210">
            <v>2862654</v>
          </cell>
          <cell r="O210">
            <v>3374256.5700000003</v>
          </cell>
          <cell r="P210">
            <v>252181.96999999997</v>
          </cell>
          <cell r="Q210">
            <v>292843.96000000002</v>
          </cell>
          <cell r="R210">
            <v>184161.52</v>
          </cell>
          <cell r="AB210">
            <v>252278.09999999998</v>
          </cell>
          <cell r="AC210">
            <v>545122.05999999994</v>
          </cell>
          <cell r="AD210">
            <v>729283.58000000007</v>
          </cell>
        </row>
        <row r="211">
          <cell r="A211" t="str">
            <v>AR100443Z05</v>
          </cell>
          <cell r="B211" t="str">
            <v>AR100443Z</v>
          </cell>
          <cell r="C211" t="str">
            <v xml:space="preserve">Gcia Estimaciones        </v>
          </cell>
          <cell r="D211" t="str">
            <v>ARG_OVH</v>
          </cell>
          <cell r="E211" t="str">
            <v>05</v>
          </cell>
          <cell r="F211" t="str">
            <v xml:space="preserve">Mano de Obra             </v>
          </cell>
          <cell r="G211">
            <v>0</v>
          </cell>
          <cell r="H211">
            <v>0</v>
          </cell>
          <cell r="I211">
            <v>0</v>
          </cell>
          <cell r="J211">
            <v>0</v>
          </cell>
          <cell r="K211">
            <v>0</v>
          </cell>
          <cell r="L211">
            <v>0</v>
          </cell>
          <cell r="M211">
            <v>986496</v>
          </cell>
          <cell r="N211">
            <v>986496</v>
          </cell>
          <cell r="O211">
            <v>909061.32999999984</v>
          </cell>
          <cell r="P211">
            <v>0</v>
          </cell>
          <cell r="Q211">
            <v>0</v>
          </cell>
          <cell r="R211">
            <v>0</v>
          </cell>
          <cell r="AB211">
            <v>0</v>
          </cell>
          <cell r="AC211">
            <v>0</v>
          </cell>
          <cell r="AD211">
            <v>0</v>
          </cell>
        </row>
        <row r="212">
          <cell r="A212" t="str">
            <v>AR100443Z06</v>
          </cell>
          <cell r="B212" t="str">
            <v>AR100443Z</v>
          </cell>
          <cell r="C212" t="str">
            <v xml:space="preserve">Gcia Estimaciones        </v>
          </cell>
          <cell r="D212" t="str">
            <v>ARG_OVH</v>
          </cell>
          <cell r="E212" t="str">
            <v>06</v>
          </cell>
          <cell r="F212" t="str">
            <v xml:space="preserve">Otros Costos MO          </v>
          </cell>
          <cell r="G212">
            <v>0</v>
          </cell>
          <cell r="H212">
            <v>0</v>
          </cell>
          <cell r="I212">
            <v>0</v>
          </cell>
          <cell r="J212">
            <v>0</v>
          </cell>
          <cell r="K212">
            <v>0</v>
          </cell>
          <cell r="L212">
            <v>0</v>
          </cell>
          <cell r="M212">
            <v>16539</v>
          </cell>
          <cell r="N212">
            <v>16539</v>
          </cell>
          <cell r="O212">
            <v>27501.509999999995</v>
          </cell>
          <cell r="P212">
            <v>4441.6400000000003</v>
          </cell>
          <cell r="Q212">
            <v>4441.63</v>
          </cell>
          <cell r="R212">
            <v>4637.1099999999897</v>
          </cell>
          <cell r="AB212">
            <v>4441.6400000000003</v>
          </cell>
          <cell r="AC212">
            <v>8883.27</v>
          </cell>
          <cell r="AD212">
            <v>13520.379999999899</v>
          </cell>
        </row>
        <row r="213">
          <cell r="A213" t="str">
            <v>AR100443Z07</v>
          </cell>
          <cell r="B213" t="str">
            <v>AR100443Z</v>
          </cell>
          <cell r="C213" t="str">
            <v xml:space="preserve">Gcia Estimaciones        </v>
          </cell>
          <cell r="D213" t="str">
            <v>ARG_OVH</v>
          </cell>
          <cell r="E213" t="str">
            <v>07</v>
          </cell>
          <cell r="F213" t="str">
            <v xml:space="preserve">Equipos de Construcción  </v>
          </cell>
          <cell r="G213">
            <v>0</v>
          </cell>
          <cell r="H213">
            <v>0</v>
          </cell>
          <cell r="I213">
            <v>0</v>
          </cell>
          <cell r="J213">
            <v>0</v>
          </cell>
          <cell r="K213">
            <v>0</v>
          </cell>
          <cell r="L213">
            <v>0</v>
          </cell>
          <cell r="M213">
            <v>220</v>
          </cell>
          <cell r="N213">
            <v>220</v>
          </cell>
          <cell r="O213">
            <v>0</v>
          </cell>
          <cell r="P213">
            <v>0</v>
          </cell>
          <cell r="Q213">
            <v>0</v>
          </cell>
          <cell r="R213">
            <v>0</v>
          </cell>
          <cell r="AB213">
            <v>0</v>
          </cell>
          <cell r="AC213">
            <v>0</v>
          </cell>
          <cell r="AD213">
            <v>0</v>
          </cell>
        </row>
        <row r="214">
          <cell r="A214" t="str">
            <v>AR100443Z08</v>
          </cell>
          <cell r="B214" t="str">
            <v>AR100443Z</v>
          </cell>
          <cell r="C214" t="str">
            <v xml:space="preserve">Gcia Estimaciones        </v>
          </cell>
          <cell r="D214" t="str">
            <v>ARG_OVH</v>
          </cell>
          <cell r="E214" t="str">
            <v>08</v>
          </cell>
          <cell r="F214" t="str">
            <v xml:space="preserve">Materiales, Cons, Herram </v>
          </cell>
          <cell r="G214">
            <v>0</v>
          </cell>
          <cell r="H214">
            <v>0</v>
          </cell>
          <cell r="I214">
            <v>0</v>
          </cell>
          <cell r="J214">
            <v>0</v>
          </cell>
          <cell r="K214">
            <v>0</v>
          </cell>
          <cell r="L214">
            <v>0</v>
          </cell>
          <cell r="M214">
            <v>103</v>
          </cell>
          <cell r="N214">
            <v>103</v>
          </cell>
          <cell r="O214">
            <v>0</v>
          </cell>
          <cell r="P214">
            <v>0</v>
          </cell>
          <cell r="Q214">
            <v>0</v>
          </cell>
          <cell r="R214">
            <v>0</v>
          </cell>
          <cell r="AB214">
            <v>0</v>
          </cell>
          <cell r="AC214">
            <v>0</v>
          </cell>
          <cell r="AD214">
            <v>0</v>
          </cell>
        </row>
        <row r="215">
          <cell r="A215" t="str">
            <v>AR100443Z09</v>
          </cell>
          <cell r="B215" t="str">
            <v>AR100443Z</v>
          </cell>
          <cell r="C215" t="str">
            <v xml:space="preserve">Gcia Estimaciones        </v>
          </cell>
          <cell r="D215" t="str">
            <v>ARG_OVH</v>
          </cell>
          <cell r="E215" t="str">
            <v>09</v>
          </cell>
          <cell r="F215" t="str">
            <v xml:space="preserve">Subcontratos             </v>
          </cell>
          <cell r="N215">
            <v>0</v>
          </cell>
          <cell r="O215">
            <v>9300</v>
          </cell>
          <cell r="P215">
            <v>0</v>
          </cell>
          <cell r="Q215">
            <v>0</v>
          </cell>
          <cell r="R215">
            <v>0</v>
          </cell>
          <cell r="AB215">
            <v>0</v>
          </cell>
          <cell r="AC215">
            <v>0</v>
          </cell>
          <cell r="AD215">
            <v>0</v>
          </cell>
        </row>
        <row r="216">
          <cell r="A216" t="str">
            <v>AR100443Z10</v>
          </cell>
          <cell r="B216" t="str">
            <v>AR100443Z</v>
          </cell>
          <cell r="C216" t="str">
            <v xml:space="preserve">Gcia Estimaciones        </v>
          </cell>
          <cell r="D216" t="str">
            <v>ARG_OVH</v>
          </cell>
          <cell r="E216" t="str">
            <v>10</v>
          </cell>
          <cell r="F216" t="str">
            <v xml:space="preserve">Costos de la venta       </v>
          </cell>
          <cell r="G216">
            <v>0</v>
          </cell>
          <cell r="H216">
            <v>0</v>
          </cell>
          <cell r="I216">
            <v>0</v>
          </cell>
          <cell r="J216">
            <v>0</v>
          </cell>
          <cell r="K216">
            <v>0</v>
          </cell>
          <cell r="L216">
            <v>0</v>
          </cell>
          <cell r="M216">
            <v>106423</v>
          </cell>
          <cell r="N216">
            <v>106423</v>
          </cell>
          <cell r="O216">
            <v>78660.509999999995</v>
          </cell>
          <cell r="P216">
            <v>0</v>
          </cell>
          <cell r="Q216">
            <v>0</v>
          </cell>
          <cell r="R216">
            <v>0</v>
          </cell>
          <cell r="AB216">
            <v>0</v>
          </cell>
          <cell r="AC216">
            <v>0</v>
          </cell>
          <cell r="AD216">
            <v>0</v>
          </cell>
        </row>
        <row r="217">
          <cell r="A217" t="str">
            <v>AR100443Z11</v>
          </cell>
          <cell r="B217" t="str">
            <v>AR100443Z</v>
          </cell>
          <cell r="C217" t="str">
            <v xml:space="preserve">Gcia Estimaciones        </v>
          </cell>
          <cell r="D217" t="str">
            <v>ARG_OVH</v>
          </cell>
          <cell r="E217" t="str">
            <v>11</v>
          </cell>
          <cell r="F217" t="str">
            <v xml:space="preserve">Otros costos             </v>
          </cell>
          <cell r="G217">
            <v>0</v>
          </cell>
          <cell r="H217">
            <v>0</v>
          </cell>
          <cell r="I217">
            <v>0</v>
          </cell>
          <cell r="J217">
            <v>0</v>
          </cell>
          <cell r="K217">
            <v>0</v>
          </cell>
          <cell r="L217">
            <v>0</v>
          </cell>
          <cell r="M217">
            <v>29425</v>
          </cell>
          <cell r="N217">
            <v>29425</v>
          </cell>
          <cell r="O217">
            <v>26468.069999999982</v>
          </cell>
          <cell r="P217">
            <v>14.24</v>
          </cell>
          <cell r="Q217">
            <v>0</v>
          </cell>
          <cell r="R217">
            <v>0</v>
          </cell>
          <cell r="AB217">
            <v>18.64</v>
          </cell>
          <cell r="AC217">
            <v>18.64</v>
          </cell>
          <cell r="AD217">
            <v>18.64</v>
          </cell>
        </row>
        <row r="218">
          <cell r="A218" t="str">
            <v>AR100460Z06</v>
          </cell>
          <cell r="B218" t="str">
            <v>AR100460Z</v>
          </cell>
          <cell r="C218" t="str">
            <v xml:space="preserve">Green                    </v>
          </cell>
          <cell r="D218" t="str">
            <v>ARG_OVH</v>
          </cell>
          <cell r="E218" t="str">
            <v>06</v>
          </cell>
          <cell r="F218" t="str">
            <v xml:space="preserve">Otros Costos MO          </v>
          </cell>
          <cell r="G218">
            <v>0</v>
          </cell>
          <cell r="H218">
            <v>0</v>
          </cell>
          <cell r="I218">
            <v>0</v>
          </cell>
          <cell r="J218">
            <v>0</v>
          </cell>
          <cell r="K218">
            <v>0</v>
          </cell>
          <cell r="L218">
            <v>0</v>
          </cell>
          <cell r="M218">
            <v>-1</v>
          </cell>
          <cell r="N218">
            <v>-1</v>
          </cell>
          <cell r="O218">
            <v>0</v>
          </cell>
          <cell r="P218">
            <v>0</v>
          </cell>
          <cell r="Q218">
            <v>0</v>
          </cell>
          <cell r="R218">
            <v>0</v>
          </cell>
          <cell r="AB218">
            <v>0</v>
          </cell>
          <cell r="AC218">
            <v>0</v>
          </cell>
          <cell r="AD218">
            <v>0</v>
          </cell>
        </row>
        <row r="219">
          <cell r="A219" t="str">
            <v>AR100460Z08</v>
          </cell>
          <cell r="B219" t="str">
            <v>AR100460Z</v>
          </cell>
          <cell r="C219" t="str">
            <v xml:space="preserve">Green                    </v>
          </cell>
          <cell r="D219" t="str">
            <v>ARG_OVH</v>
          </cell>
          <cell r="E219" t="str">
            <v>08</v>
          </cell>
          <cell r="F219" t="str">
            <v xml:space="preserve">Materiales, Cons, Herram </v>
          </cell>
          <cell r="G219">
            <v>0</v>
          </cell>
          <cell r="H219">
            <v>0</v>
          </cell>
          <cell r="I219">
            <v>0</v>
          </cell>
          <cell r="J219">
            <v>0</v>
          </cell>
          <cell r="K219">
            <v>0</v>
          </cell>
          <cell r="L219">
            <v>0</v>
          </cell>
          <cell r="M219">
            <v>0</v>
          </cell>
          <cell r="N219">
            <v>0</v>
          </cell>
          <cell r="O219">
            <v>0</v>
          </cell>
          <cell r="P219">
            <v>0</v>
          </cell>
          <cell r="Q219">
            <v>0</v>
          </cell>
          <cell r="R219">
            <v>0</v>
          </cell>
          <cell r="AB219">
            <v>0</v>
          </cell>
          <cell r="AC219">
            <v>0</v>
          </cell>
          <cell r="AD219">
            <v>0</v>
          </cell>
        </row>
        <row r="220">
          <cell r="A220" t="str">
            <v>AR100460Z09</v>
          </cell>
          <cell r="B220" t="str">
            <v>AR100460Z</v>
          </cell>
          <cell r="C220" t="str">
            <v xml:space="preserve">Green                    </v>
          </cell>
          <cell r="D220" t="str">
            <v>ARG_OVH</v>
          </cell>
          <cell r="E220" t="str">
            <v>09</v>
          </cell>
          <cell r="F220" t="str">
            <v xml:space="preserve">Subcontratos             </v>
          </cell>
          <cell r="G220">
            <v>0</v>
          </cell>
          <cell r="H220">
            <v>0</v>
          </cell>
          <cell r="I220">
            <v>0</v>
          </cell>
          <cell r="J220">
            <v>0</v>
          </cell>
          <cell r="K220">
            <v>0</v>
          </cell>
          <cell r="L220">
            <v>0</v>
          </cell>
          <cell r="M220">
            <v>0</v>
          </cell>
          <cell r="N220">
            <v>0</v>
          </cell>
          <cell r="O220">
            <v>0</v>
          </cell>
          <cell r="P220">
            <v>0</v>
          </cell>
          <cell r="Q220">
            <v>0</v>
          </cell>
          <cell r="R220">
            <v>0</v>
          </cell>
          <cell r="AB220">
            <v>0</v>
          </cell>
          <cell r="AC220">
            <v>0</v>
          </cell>
          <cell r="AD220">
            <v>0</v>
          </cell>
        </row>
        <row r="221">
          <cell r="A221" t="str">
            <v>AR100460Z10</v>
          </cell>
          <cell r="B221" t="str">
            <v>AR100460Z</v>
          </cell>
          <cell r="C221" t="str">
            <v xml:space="preserve">Green                    </v>
          </cell>
          <cell r="D221" t="str">
            <v>ARG_OVH</v>
          </cell>
          <cell r="E221" t="str">
            <v>10</v>
          </cell>
          <cell r="F221" t="str">
            <v xml:space="preserve">Costos de la venta       </v>
          </cell>
          <cell r="G221">
            <v>0</v>
          </cell>
          <cell r="H221">
            <v>0</v>
          </cell>
          <cell r="I221">
            <v>0</v>
          </cell>
          <cell r="J221">
            <v>0</v>
          </cell>
          <cell r="K221">
            <v>0</v>
          </cell>
          <cell r="L221">
            <v>0</v>
          </cell>
          <cell r="M221">
            <v>1</v>
          </cell>
          <cell r="N221">
            <v>1</v>
          </cell>
          <cell r="O221">
            <v>0</v>
          </cell>
          <cell r="P221">
            <v>0</v>
          </cell>
          <cell r="Q221">
            <v>0</v>
          </cell>
          <cell r="R221">
            <v>0</v>
          </cell>
          <cell r="AB221">
            <v>0</v>
          </cell>
          <cell r="AC221">
            <v>0</v>
          </cell>
          <cell r="AD221">
            <v>0</v>
          </cell>
        </row>
        <row r="222">
          <cell r="A222" t="str">
            <v>AR100460Z11</v>
          </cell>
          <cell r="B222" t="str">
            <v>AR100460Z</v>
          </cell>
          <cell r="C222" t="str">
            <v xml:space="preserve">Green                    </v>
          </cell>
          <cell r="D222" t="str">
            <v>ARG_OVH</v>
          </cell>
          <cell r="E222" t="str">
            <v>11</v>
          </cell>
          <cell r="F222" t="str">
            <v xml:space="preserve">Otros costos             </v>
          </cell>
          <cell r="G222">
            <v>0</v>
          </cell>
          <cell r="H222">
            <v>0</v>
          </cell>
          <cell r="I222">
            <v>0</v>
          </cell>
          <cell r="J222">
            <v>0</v>
          </cell>
          <cell r="K222">
            <v>0</v>
          </cell>
          <cell r="L222">
            <v>0</v>
          </cell>
          <cell r="M222">
            <v>0</v>
          </cell>
          <cell r="N222">
            <v>0</v>
          </cell>
          <cell r="O222">
            <v>0</v>
          </cell>
          <cell r="P222">
            <v>0</v>
          </cell>
          <cell r="Q222">
            <v>0</v>
          </cell>
          <cell r="R222">
            <v>0</v>
          </cell>
          <cell r="AB222">
            <v>0</v>
          </cell>
          <cell r="AC222">
            <v>0</v>
          </cell>
          <cell r="AD222">
            <v>0</v>
          </cell>
        </row>
        <row r="223">
          <cell r="A223" t="str">
            <v>AR100500Z01</v>
          </cell>
          <cell r="B223" t="str">
            <v>AR100500Z</v>
          </cell>
          <cell r="C223" t="str">
            <v xml:space="preserve"> Ingenieria Bs As        </v>
          </cell>
          <cell r="D223" t="str">
            <v>ARG_OTR</v>
          </cell>
          <cell r="E223" t="str">
            <v>01</v>
          </cell>
          <cell r="F223" t="str">
            <v xml:space="preserve">Venta Contractual        </v>
          </cell>
          <cell r="G223" t="str">
            <v xml:space="preserve">            </v>
          </cell>
          <cell r="H223" t="str">
            <v xml:space="preserve">            </v>
          </cell>
          <cell r="I223" t="str">
            <v xml:space="preserve">            </v>
          </cell>
          <cell r="J223" t="str">
            <v xml:space="preserve">            </v>
          </cell>
          <cell r="K223" t="str">
            <v xml:space="preserve">            </v>
          </cell>
          <cell r="L223" t="str">
            <v xml:space="preserve">            </v>
          </cell>
          <cell r="M223" t="str">
            <v xml:space="preserve">            </v>
          </cell>
          <cell r="N223">
            <v>0</v>
          </cell>
          <cell r="O223">
            <v>-580153.56000000006</v>
          </cell>
          <cell r="P223">
            <v>0</v>
          </cell>
          <cell r="Q223">
            <v>0</v>
          </cell>
          <cell r="R223">
            <v>0</v>
          </cell>
          <cell r="AB223">
            <v>0</v>
          </cell>
          <cell r="AC223">
            <v>0</v>
          </cell>
          <cell r="AD223">
            <v>0</v>
          </cell>
        </row>
        <row r="224">
          <cell r="A224" t="str">
            <v>AR100500Z05</v>
          </cell>
          <cell r="B224" t="str">
            <v>AR100500Z</v>
          </cell>
          <cell r="C224" t="str">
            <v xml:space="preserve">Ingenieria Bs As         </v>
          </cell>
          <cell r="D224" t="str">
            <v>ARG_OTR</v>
          </cell>
          <cell r="E224" t="str">
            <v>05</v>
          </cell>
          <cell r="F224" t="str">
            <v xml:space="preserve">Mano de Obra             </v>
          </cell>
          <cell r="G224">
            <v>0</v>
          </cell>
          <cell r="H224">
            <v>0</v>
          </cell>
          <cell r="I224">
            <v>0</v>
          </cell>
          <cell r="J224">
            <v>0</v>
          </cell>
          <cell r="K224">
            <v>0</v>
          </cell>
          <cell r="L224">
            <v>0</v>
          </cell>
          <cell r="M224">
            <v>23161967</v>
          </cell>
          <cell r="N224">
            <v>23161967</v>
          </cell>
          <cell r="O224">
            <v>12635369.87999998</v>
          </cell>
          <cell r="P224">
            <v>37367.649999999994</v>
          </cell>
          <cell r="Q224">
            <v>37028.529999999904</v>
          </cell>
          <cell r="R224">
            <v>462109.88999999996</v>
          </cell>
          <cell r="AB224">
            <v>37367.649999999994</v>
          </cell>
          <cell r="AC224">
            <v>74396.180000000895</v>
          </cell>
          <cell r="AD224">
            <v>536506.06999999878</v>
          </cell>
        </row>
        <row r="225">
          <cell r="A225" t="str">
            <v>AR100500Z06</v>
          </cell>
          <cell r="B225" t="str">
            <v>AR100500Z</v>
          </cell>
          <cell r="C225" t="str">
            <v xml:space="preserve">Ingenieria Bs As         </v>
          </cell>
          <cell r="D225" t="str">
            <v>ARG_OTR</v>
          </cell>
          <cell r="E225" t="str">
            <v>06</v>
          </cell>
          <cell r="F225" t="str">
            <v xml:space="preserve">Otros Costos MO          </v>
          </cell>
          <cell r="G225">
            <v>0</v>
          </cell>
          <cell r="H225">
            <v>0</v>
          </cell>
          <cell r="I225">
            <v>0</v>
          </cell>
          <cell r="J225">
            <v>0</v>
          </cell>
          <cell r="K225">
            <v>0</v>
          </cell>
          <cell r="L225">
            <v>0</v>
          </cell>
          <cell r="M225">
            <v>68742</v>
          </cell>
          <cell r="N225">
            <v>68742</v>
          </cell>
          <cell r="O225">
            <v>139765.96999999977</v>
          </cell>
          <cell r="P225">
            <v>18441.7</v>
          </cell>
          <cell r="Q225">
            <v>28179.52</v>
          </cell>
          <cell r="R225">
            <v>15882.93</v>
          </cell>
          <cell r="AB225">
            <v>18441.7</v>
          </cell>
          <cell r="AC225">
            <v>46621.22</v>
          </cell>
          <cell r="AD225">
            <v>62504.15</v>
          </cell>
        </row>
        <row r="226">
          <cell r="A226" t="str">
            <v>AR100500Z07</v>
          </cell>
          <cell r="B226" t="str">
            <v>AR100500Z</v>
          </cell>
          <cell r="C226" t="str">
            <v xml:space="preserve">Ingenieria Bs As         </v>
          </cell>
          <cell r="D226" t="str">
            <v>ARG_OTR</v>
          </cell>
          <cell r="E226" t="str">
            <v>07</v>
          </cell>
          <cell r="F226" t="str">
            <v xml:space="preserve">Equipos de Construcción  </v>
          </cell>
          <cell r="G226">
            <v>0</v>
          </cell>
          <cell r="H226">
            <v>0</v>
          </cell>
          <cell r="I226">
            <v>0</v>
          </cell>
          <cell r="J226">
            <v>0</v>
          </cell>
          <cell r="K226">
            <v>0</v>
          </cell>
          <cell r="L226">
            <v>0</v>
          </cell>
          <cell r="M226">
            <v>0</v>
          </cell>
          <cell r="N226">
            <v>0</v>
          </cell>
          <cell r="O226">
            <v>740.33</v>
          </cell>
          <cell r="P226">
            <v>0</v>
          </cell>
          <cell r="Q226">
            <v>0</v>
          </cell>
          <cell r="R226">
            <v>0</v>
          </cell>
          <cell r="AB226">
            <v>0</v>
          </cell>
          <cell r="AC226">
            <v>0</v>
          </cell>
          <cell r="AD226">
            <v>0</v>
          </cell>
        </row>
        <row r="227">
          <cell r="A227" t="str">
            <v>AR100500Z08</v>
          </cell>
          <cell r="B227" t="str">
            <v>AR100500Z</v>
          </cell>
          <cell r="C227" t="str">
            <v xml:space="preserve">Ingenieria Bs As         </v>
          </cell>
          <cell r="D227" t="str">
            <v>ARG_OTR</v>
          </cell>
          <cell r="E227" t="str">
            <v>08</v>
          </cell>
          <cell r="F227" t="str">
            <v xml:space="preserve">Materiales, Cons, Herram </v>
          </cell>
          <cell r="G227">
            <v>0</v>
          </cell>
          <cell r="H227">
            <v>0</v>
          </cell>
          <cell r="I227">
            <v>0</v>
          </cell>
          <cell r="J227">
            <v>0</v>
          </cell>
          <cell r="K227">
            <v>0</v>
          </cell>
          <cell r="L227">
            <v>0</v>
          </cell>
          <cell r="M227">
            <v>5455</v>
          </cell>
          <cell r="N227">
            <v>5455</v>
          </cell>
          <cell r="O227">
            <v>750</v>
          </cell>
          <cell r="P227">
            <v>0</v>
          </cell>
          <cell r="Q227">
            <v>0</v>
          </cell>
          <cell r="R227">
            <v>0</v>
          </cell>
          <cell r="AB227">
            <v>0</v>
          </cell>
          <cell r="AC227">
            <v>0</v>
          </cell>
          <cell r="AD227">
            <v>0</v>
          </cell>
        </row>
        <row r="228">
          <cell r="A228" t="str">
            <v>AR100500Z09</v>
          </cell>
          <cell r="B228" t="str">
            <v>AR100500Z</v>
          </cell>
          <cell r="C228" t="str">
            <v xml:space="preserve">Ingenieria Bs As         </v>
          </cell>
          <cell r="D228" t="str">
            <v>ARG_OTR</v>
          </cell>
          <cell r="E228" t="str">
            <v>09</v>
          </cell>
          <cell r="F228" t="str">
            <v xml:space="preserve">Subcontratos             </v>
          </cell>
          <cell r="G228">
            <v>0</v>
          </cell>
          <cell r="H228">
            <v>0</v>
          </cell>
          <cell r="I228">
            <v>0</v>
          </cell>
          <cell r="J228">
            <v>0</v>
          </cell>
          <cell r="K228">
            <v>0</v>
          </cell>
          <cell r="L228">
            <v>0</v>
          </cell>
          <cell r="M228">
            <v>1022168</v>
          </cell>
          <cell r="N228">
            <v>1022168</v>
          </cell>
          <cell r="O228">
            <v>186373.66</v>
          </cell>
          <cell r="P228">
            <v>0</v>
          </cell>
          <cell r="Q228">
            <v>0</v>
          </cell>
          <cell r="R228">
            <v>0</v>
          </cell>
          <cell r="AB228">
            <v>0</v>
          </cell>
          <cell r="AC228">
            <v>0</v>
          </cell>
          <cell r="AD228">
            <v>0</v>
          </cell>
        </row>
        <row r="229">
          <cell r="A229" t="str">
            <v>AR100500Z10</v>
          </cell>
          <cell r="B229" t="str">
            <v>AR100500Z</v>
          </cell>
          <cell r="C229" t="str">
            <v xml:space="preserve">Ingenieria Bs As         </v>
          </cell>
          <cell r="D229" t="str">
            <v>ARG_OTR</v>
          </cell>
          <cell r="E229" t="str">
            <v>10</v>
          </cell>
          <cell r="F229" t="str">
            <v xml:space="preserve">Costos de la venta       </v>
          </cell>
          <cell r="G229">
            <v>0</v>
          </cell>
          <cell r="H229">
            <v>0</v>
          </cell>
          <cell r="I229">
            <v>0</v>
          </cell>
          <cell r="J229">
            <v>0</v>
          </cell>
          <cell r="K229">
            <v>0</v>
          </cell>
          <cell r="L229">
            <v>0</v>
          </cell>
          <cell r="M229">
            <v>2810218</v>
          </cell>
          <cell r="N229">
            <v>2810218</v>
          </cell>
          <cell r="O229">
            <v>2414304.1800000002</v>
          </cell>
          <cell r="P229">
            <v>7316</v>
          </cell>
          <cell r="Q229">
            <v>0</v>
          </cell>
          <cell r="R229">
            <v>0</v>
          </cell>
          <cell r="AB229">
            <v>7316</v>
          </cell>
          <cell r="AC229">
            <v>7316</v>
          </cell>
          <cell r="AD229">
            <v>7316</v>
          </cell>
        </row>
        <row r="230">
          <cell r="A230" t="str">
            <v>AR100500Z11</v>
          </cell>
          <cell r="B230" t="str">
            <v>AR100500Z</v>
          </cell>
          <cell r="C230" t="str">
            <v xml:space="preserve">Ingenieria Bs As         </v>
          </cell>
          <cell r="D230" t="str">
            <v>ARG_OTR</v>
          </cell>
          <cell r="E230" t="str">
            <v>11</v>
          </cell>
          <cell r="F230" t="str">
            <v xml:space="preserve">Otros costos             </v>
          </cell>
          <cell r="G230">
            <v>0</v>
          </cell>
          <cell r="H230">
            <v>0</v>
          </cell>
          <cell r="I230">
            <v>0</v>
          </cell>
          <cell r="J230">
            <v>0</v>
          </cell>
          <cell r="K230">
            <v>0</v>
          </cell>
          <cell r="L230">
            <v>0</v>
          </cell>
          <cell r="M230">
            <v>-17552069</v>
          </cell>
          <cell r="N230">
            <v>-17552069</v>
          </cell>
          <cell r="O230">
            <v>-5045561.0699999919</v>
          </cell>
          <cell r="P230">
            <v>4221.07</v>
          </cell>
          <cell r="Q230">
            <v>746.06999999999903</v>
          </cell>
          <cell r="R230">
            <v>198.43</v>
          </cell>
          <cell r="AB230">
            <v>4495.79</v>
          </cell>
          <cell r="AC230">
            <v>5241.8599999999988</v>
          </cell>
          <cell r="AD230">
            <v>5440.2899999999981</v>
          </cell>
        </row>
        <row r="231">
          <cell r="A231" t="str">
            <v>AR100501Z05</v>
          </cell>
          <cell r="B231" t="str">
            <v>AR100501Z</v>
          </cell>
          <cell r="C231" t="str">
            <v xml:space="preserve">Gcia Ingenieria          </v>
          </cell>
          <cell r="D231" t="str">
            <v>ARG_OVH</v>
          </cell>
          <cell r="E231" t="str">
            <v>05</v>
          </cell>
          <cell r="F231" t="str">
            <v xml:space="preserve">Mano de Obra             </v>
          </cell>
          <cell r="G231">
            <v>0</v>
          </cell>
          <cell r="H231">
            <v>0</v>
          </cell>
          <cell r="I231">
            <v>0</v>
          </cell>
          <cell r="J231">
            <v>0</v>
          </cell>
          <cell r="K231">
            <v>0</v>
          </cell>
          <cell r="L231">
            <v>0</v>
          </cell>
          <cell r="M231">
            <v>0</v>
          </cell>
          <cell r="N231">
            <v>0</v>
          </cell>
          <cell r="O231">
            <v>0</v>
          </cell>
          <cell r="P231">
            <v>0</v>
          </cell>
          <cell r="Q231">
            <v>0</v>
          </cell>
          <cell r="R231">
            <v>0</v>
          </cell>
          <cell r="AB231">
            <v>0</v>
          </cell>
          <cell r="AC231">
            <v>0</v>
          </cell>
          <cell r="AD231">
            <v>0</v>
          </cell>
        </row>
        <row r="232">
          <cell r="A232" t="str">
            <v>AR100501Z06</v>
          </cell>
          <cell r="B232" t="str">
            <v>AR100501Z</v>
          </cell>
          <cell r="C232" t="str">
            <v xml:space="preserve">Gcia Ingenieria          </v>
          </cell>
          <cell r="D232" t="str">
            <v>ARG_OVH</v>
          </cell>
          <cell r="E232" t="str">
            <v>06</v>
          </cell>
          <cell r="F232" t="str">
            <v xml:space="preserve">Otros Costos MO          </v>
          </cell>
          <cell r="G232">
            <v>0</v>
          </cell>
          <cell r="H232">
            <v>0</v>
          </cell>
          <cell r="I232">
            <v>0</v>
          </cell>
          <cell r="J232">
            <v>0</v>
          </cell>
          <cell r="K232">
            <v>0</v>
          </cell>
          <cell r="L232">
            <v>0</v>
          </cell>
          <cell r="M232">
            <v>0</v>
          </cell>
          <cell r="N232">
            <v>0</v>
          </cell>
          <cell r="O232">
            <v>0</v>
          </cell>
          <cell r="P232">
            <v>0</v>
          </cell>
          <cell r="Q232">
            <v>0</v>
          </cell>
          <cell r="R232">
            <v>0</v>
          </cell>
          <cell r="AB232">
            <v>0</v>
          </cell>
          <cell r="AC232">
            <v>0</v>
          </cell>
          <cell r="AD232">
            <v>0</v>
          </cell>
        </row>
        <row r="233">
          <cell r="A233" t="str">
            <v>AR100501Z08</v>
          </cell>
          <cell r="B233" t="str">
            <v>AR100501Z</v>
          </cell>
          <cell r="C233" t="str">
            <v xml:space="preserve">Gcia Ingenieria          </v>
          </cell>
          <cell r="D233" t="str">
            <v>ARG_OVH</v>
          </cell>
          <cell r="E233" t="str">
            <v>08</v>
          </cell>
          <cell r="F233" t="str">
            <v xml:space="preserve">Materiales, Cons, Herram </v>
          </cell>
          <cell r="G233">
            <v>0</v>
          </cell>
          <cell r="H233">
            <v>0</v>
          </cell>
          <cell r="I233">
            <v>0</v>
          </cell>
          <cell r="J233">
            <v>0</v>
          </cell>
          <cell r="K233">
            <v>0</v>
          </cell>
          <cell r="L233">
            <v>0</v>
          </cell>
          <cell r="M233">
            <v>0</v>
          </cell>
          <cell r="N233">
            <v>0</v>
          </cell>
          <cell r="O233">
            <v>0</v>
          </cell>
          <cell r="P233">
            <v>0</v>
          </cell>
          <cell r="Q233">
            <v>0</v>
          </cell>
          <cell r="R233">
            <v>0</v>
          </cell>
          <cell r="AB233">
            <v>0</v>
          </cell>
          <cell r="AC233">
            <v>0</v>
          </cell>
          <cell r="AD233">
            <v>0</v>
          </cell>
        </row>
        <row r="234">
          <cell r="A234" t="str">
            <v>AR100501Z10</v>
          </cell>
          <cell r="B234" t="str">
            <v>AR100501Z</v>
          </cell>
          <cell r="C234" t="str">
            <v xml:space="preserve">Gcia Ingenieria          </v>
          </cell>
          <cell r="D234" t="str">
            <v>ARG_OVH</v>
          </cell>
          <cell r="E234" t="str">
            <v>10</v>
          </cell>
          <cell r="F234" t="str">
            <v xml:space="preserve">Costos de la venta       </v>
          </cell>
          <cell r="G234">
            <v>0</v>
          </cell>
          <cell r="H234">
            <v>0</v>
          </cell>
          <cell r="I234">
            <v>0</v>
          </cell>
          <cell r="J234">
            <v>0</v>
          </cell>
          <cell r="K234">
            <v>0</v>
          </cell>
          <cell r="L234">
            <v>0</v>
          </cell>
          <cell r="M234">
            <v>-1</v>
          </cell>
          <cell r="N234">
            <v>-1</v>
          </cell>
          <cell r="O234">
            <v>0</v>
          </cell>
          <cell r="P234">
            <v>0</v>
          </cell>
          <cell r="Q234">
            <v>0</v>
          </cell>
          <cell r="R234">
            <v>0</v>
          </cell>
          <cell r="AB234">
            <v>0</v>
          </cell>
          <cell r="AC234">
            <v>0</v>
          </cell>
          <cell r="AD234">
            <v>0</v>
          </cell>
        </row>
        <row r="235">
          <cell r="A235" t="str">
            <v>AR100501Z11</v>
          </cell>
          <cell r="B235" t="str">
            <v>AR100501Z</v>
          </cell>
          <cell r="C235" t="str">
            <v xml:space="preserve">Gcia Ingenieria          </v>
          </cell>
          <cell r="D235" t="str">
            <v>ARG_OVH</v>
          </cell>
          <cell r="E235" t="str">
            <v>11</v>
          </cell>
          <cell r="F235" t="str">
            <v xml:space="preserve">Otros costos             </v>
          </cell>
          <cell r="G235">
            <v>0</v>
          </cell>
          <cell r="H235">
            <v>0</v>
          </cell>
          <cell r="I235">
            <v>0</v>
          </cell>
          <cell r="J235">
            <v>0</v>
          </cell>
          <cell r="K235">
            <v>0</v>
          </cell>
          <cell r="L235">
            <v>0</v>
          </cell>
          <cell r="M235">
            <v>952</v>
          </cell>
          <cell r="N235">
            <v>952</v>
          </cell>
          <cell r="O235">
            <v>0</v>
          </cell>
          <cell r="P235">
            <v>0</v>
          </cell>
          <cell r="Q235">
            <v>0</v>
          </cell>
          <cell r="R235">
            <v>0</v>
          </cell>
          <cell r="AB235">
            <v>0</v>
          </cell>
          <cell r="AC235">
            <v>0</v>
          </cell>
          <cell r="AD235">
            <v>0</v>
          </cell>
        </row>
        <row r="236">
          <cell r="A236" t="str">
            <v>AR100610Z05</v>
          </cell>
          <cell r="B236" t="str">
            <v>AR100610Z</v>
          </cell>
          <cell r="C236" t="str">
            <v xml:space="preserve"> Business Improvement    </v>
          </cell>
          <cell r="D236" t="str">
            <v>ARG_OVH</v>
          </cell>
          <cell r="E236" t="str">
            <v>05</v>
          </cell>
          <cell r="F236" t="str">
            <v xml:space="preserve">Mano de obra             </v>
          </cell>
          <cell r="G236" t="str">
            <v xml:space="preserve">            </v>
          </cell>
          <cell r="H236" t="str">
            <v xml:space="preserve">            </v>
          </cell>
          <cell r="I236" t="str">
            <v xml:space="preserve">            </v>
          </cell>
          <cell r="J236" t="str">
            <v xml:space="preserve">            </v>
          </cell>
          <cell r="K236" t="str">
            <v xml:space="preserve">            </v>
          </cell>
          <cell r="L236" t="str">
            <v xml:space="preserve">            </v>
          </cell>
          <cell r="M236" t="str">
            <v xml:space="preserve">            </v>
          </cell>
          <cell r="N236">
            <v>0</v>
          </cell>
          <cell r="O236">
            <v>2577939.42</v>
          </cell>
          <cell r="P236">
            <v>171786.0799999997</v>
          </cell>
          <cell r="Q236">
            <v>62835.260000000904</v>
          </cell>
          <cell r="R236">
            <v>67368.619999999893</v>
          </cell>
          <cell r="AB236">
            <v>171786.0799999997</v>
          </cell>
          <cell r="AC236">
            <v>234621.33999999997</v>
          </cell>
          <cell r="AD236">
            <v>301989.95999999973</v>
          </cell>
        </row>
        <row r="237">
          <cell r="A237" t="str">
            <v>AR100610Z06</v>
          </cell>
          <cell r="B237" t="str">
            <v>AR100610Z</v>
          </cell>
          <cell r="C237" t="str">
            <v xml:space="preserve"> Business Improvement    </v>
          </cell>
          <cell r="D237" t="str">
            <v>ARG_OVH</v>
          </cell>
          <cell r="E237" t="str">
            <v>06</v>
          </cell>
          <cell r="F237" t="str">
            <v xml:space="preserve">Otros Costos MO          </v>
          </cell>
          <cell r="G237" t="str">
            <v xml:space="preserve">            </v>
          </cell>
          <cell r="H237" t="str">
            <v xml:space="preserve">            </v>
          </cell>
          <cell r="I237" t="str">
            <v xml:space="preserve">            </v>
          </cell>
          <cell r="J237" t="str">
            <v xml:space="preserve">            </v>
          </cell>
          <cell r="K237" t="str">
            <v xml:space="preserve">            </v>
          </cell>
          <cell r="L237" t="str">
            <v xml:space="preserve">            </v>
          </cell>
          <cell r="M237" t="str">
            <v xml:space="preserve">            </v>
          </cell>
          <cell r="N237">
            <v>0</v>
          </cell>
          <cell r="O237">
            <v>56777.919999999998</v>
          </cell>
          <cell r="P237">
            <v>1173.55</v>
          </cell>
          <cell r="Q237">
            <v>7931.3</v>
          </cell>
          <cell r="R237">
            <v>723.2</v>
          </cell>
          <cell r="AB237">
            <v>1173.55</v>
          </cell>
          <cell r="AC237">
            <v>9104.85</v>
          </cell>
          <cell r="AD237">
            <v>9828.0499999999993</v>
          </cell>
        </row>
        <row r="238">
          <cell r="A238" t="str">
            <v>AR100610Z09</v>
          </cell>
          <cell r="B238" t="str">
            <v>AR100610Z</v>
          </cell>
          <cell r="C238" t="str">
            <v xml:space="preserve"> Business Improvement    </v>
          </cell>
          <cell r="D238" t="str">
            <v>ARG_OVH</v>
          </cell>
          <cell r="E238" t="str">
            <v>09</v>
          </cell>
          <cell r="F238" t="str">
            <v xml:space="preserve">Subcontratos             </v>
          </cell>
          <cell r="N238">
            <v>0</v>
          </cell>
          <cell r="O238">
            <v>48014.389999999898</v>
          </cell>
          <cell r="P238">
            <v>1650</v>
          </cell>
          <cell r="Q238">
            <v>1650</v>
          </cell>
          <cell r="R238">
            <v>2962</v>
          </cell>
          <cell r="AB238">
            <v>1650</v>
          </cell>
          <cell r="AC238">
            <v>3300</v>
          </cell>
          <cell r="AD238">
            <v>6262</v>
          </cell>
        </row>
        <row r="239">
          <cell r="A239" t="str">
            <v>AR100610Z10</v>
          </cell>
          <cell r="B239" t="str">
            <v>AR100610Z</v>
          </cell>
          <cell r="C239" t="str">
            <v xml:space="preserve"> Business Improvement    </v>
          </cell>
          <cell r="D239" t="str">
            <v>ARG_OVH</v>
          </cell>
          <cell r="E239" t="str">
            <v>10</v>
          </cell>
          <cell r="F239" t="str">
            <v xml:space="preserve">Costos de la venta       </v>
          </cell>
          <cell r="G239" t="str">
            <v xml:space="preserve">            </v>
          </cell>
          <cell r="H239" t="str">
            <v xml:space="preserve">            </v>
          </cell>
          <cell r="I239" t="str">
            <v xml:space="preserve">            </v>
          </cell>
          <cell r="J239" t="str">
            <v xml:space="preserve">            </v>
          </cell>
          <cell r="K239" t="str">
            <v xml:space="preserve">            </v>
          </cell>
          <cell r="L239" t="str">
            <v xml:space="preserve">            </v>
          </cell>
          <cell r="M239" t="str">
            <v xml:space="preserve">            </v>
          </cell>
          <cell r="N239">
            <v>0</v>
          </cell>
          <cell r="O239">
            <v>176867.17</v>
          </cell>
          <cell r="P239">
            <v>7308</v>
          </cell>
          <cell r="Q239">
            <v>8775</v>
          </cell>
          <cell r="R239">
            <v>2536</v>
          </cell>
          <cell r="AB239">
            <v>7308</v>
          </cell>
          <cell r="AC239">
            <v>16083</v>
          </cell>
          <cell r="AD239">
            <v>18619</v>
          </cell>
        </row>
        <row r="240">
          <cell r="A240" t="str">
            <v>AR100610Z11</v>
          </cell>
          <cell r="B240" t="str">
            <v>AR100610Z</v>
          </cell>
          <cell r="C240" t="str">
            <v xml:space="preserve"> Business Improvement    </v>
          </cell>
          <cell r="D240" t="str">
            <v>ARG_OVH</v>
          </cell>
          <cell r="E240" t="str">
            <v>11</v>
          </cell>
          <cell r="F240" t="str">
            <v xml:space="preserve">Otros costos             </v>
          </cell>
          <cell r="G240" t="str">
            <v xml:space="preserve">            </v>
          </cell>
          <cell r="H240" t="str">
            <v xml:space="preserve">            </v>
          </cell>
          <cell r="I240" t="str">
            <v xml:space="preserve">            </v>
          </cell>
          <cell r="J240" t="str">
            <v xml:space="preserve">            </v>
          </cell>
          <cell r="K240" t="str">
            <v xml:space="preserve">            </v>
          </cell>
          <cell r="L240" t="str">
            <v xml:space="preserve">            </v>
          </cell>
          <cell r="M240" t="str">
            <v xml:space="preserve">            </v>
          </cell>
          <cell r="N240">
            <v>0</v>
          </cell>
          <cell r="O240">
            <v>45290.369999999893</v>
          </cell>
          <cell r="P240">
            <v>-13284.56</v>
          </cell>
          <cell r="Q240">
            <v>1037.1199999999981</v>
          </cell>
          <cell r="R240">
            <v>146.16</v>
          </cell>
          <cell r="AB240">
            <v>-13274.38</v>
          </cell>
          <cell r="AC240">
            <v>-12237.26</v>
          </cell>
          <cell r="AD240">
            <v>-12091.1</v>
          </cell>
        </row>
        <row r="241">
          <cell r="A241" t="str">
            <v>AR100620Z05</v>
          </cell>
          <cell r="B241" t="str">
            <v>AR100620Z</v>
          </cell>
          <cell r="C241" t="str">
            <v xml:space="preserve">Business Improvement     </v>
          </cell>
          <cell r="D241" t="str">
            <v>ARG_OVH</v>
          </cell>
          <cell r="E241" t="str">
            <v>05</v>
          </cell>
          <cell r="F241" t="str">
            <v xml:space="preserve">Mano de Obra             </v>
          </cell>
          <cell r="G241">
            <v>0</v>
          </cell>
          <cell r="H241">
            <v>0</v>
          </cell>
          <cell r="I241">
            <v>0</v>
          </cell>
          <cell r="J241">
            <v>0</v>
          </cell>
          <cell r="K241">
            <v>0</v>
          </cell>
          <cell r="L241">
            <v>0</v>
          </cell>
          <cell r="M241">
            <v>528058</v>
          </cell>
          <cell r="N241">
            <v>528058</v>
          </cell>
          <cell r="O241">
            <v>515914.61999999889</v>
          </cell>
          <cell r="P241">
            <v>0</v>
          </cell>
          <cell r="Q241">
            <v>0</v>
          </cell>
          <cell r="R241">
            <v>0</v>
          </cell>
          <cell r="AB241">
            <v>0</v>
          </cell>
          <cell r="AC241">
            <v>0</v>
          </cell>
          <cell r="AD241">
            <v>0</v>
          </cell>
        </row>
        <row r="242">
          <cell r="A242" t="str">
            <v>AR100620Z06</v>
          </cell>
          <cell r="B242" t="str">
            <v>AR100620Z</v>
          </cell>
          <cell r="C242" t="str">
            <v xml:space="preserve">Business Improvement     </v>
          </cell>
          <cell r="D242" t="str">
            <v>ARG_OVH</v>
          </cell>
          <cell r="E242" t="str">
            <v>06</v>
          </cell>
          <cell r="F242" t="str">
            <v xml:space="preserve">Otros Costos MO          </v>
          </cell>
          <cell r="G242">
            <v>0</v>
          </cell>
          <cell r="H242">
            <v>0</v>
          </cell>
          <cell r="I242">
            <v>0</v>
          </cell>
          <cell r="J242">
            <v>0</v>
          </cell>
          <cell r="K242">
            <v>0</v>
          </cell>
          <cell r="L242">
            <v>0</v>
          </cell>
          <cell r="M242">
            <v>43557</v>
          </cell>
          <cell r="N242">
            <v>43557</v>
          </cell>
          <cell r="O242">
            <v>-4013.3300000001</v>
          </cell>
          <cell r="P242">
            <v>808</v>
          </cell>
          <cell r="Q242">
            <v>258</v>
          </cell>
          <cell r="R242">
            <v>1721</v>
          </cell>
          <cell r="AB242">
            <v>808</v>
          </cell>
          <cell r="AC242">
            <v>1066</v>
          </cell>
          <cell r="AD242">
            <v>2787</v>
          </cell>
        </row>
        <row r="243">
          <cell r="A243" t="str">
            <v>AR100620Z08</v>
          </cell>
          <cell r="B243" t="str">
            <v>AR100620Z</v>
          </cell>
          <cell r="C243" t="str">
            <v xml:space="preserve">Business Improvement     </v>
          </cell>
          <cell r="D243" t="str">
            <v>ARG_OVH</v>
          </cell>
          <cell r="E243" t="str">
            <v>08</v>
          </cell>
          <cell r="F243" t="str">
            <v xml:space="preserve">Materiales, Cons, Herram </v>
          </cell>
          <cell r="G243">
            <v>0</v>
          </cell>
          <cell r="H243">
            <v>0</v>
          </cell>
          <cell r="I243">
            <v>0</v>
          </cell>
          <cell r="J243">
            <v>0</v>
          </cell>
          <cell r="K243">
            <v>0</v>
          </cell>
          <cell r="L243">
            <v>0</v>
          </cell>
          <cell r="M243">
            <v>925</v>
          </cell>
          <cell r="N243">
            <v>925</v>
          </cell>
          <cell r="O243">
            <v>0</v>
          </cell>
          <cell r="P243">
            <v>0</v>
          </cell>
          <cell r="Q243">
            <v>0</v>
          </cell>
          <cell r="R243">
            <v>0</v>
          </cell>
          <cell r="AB243">
            <v>0</v>
          </cell>
          <cell r="AC243">
            <v>0</v>
          </cell>
          <cell r="AD243">
            <v>0</v>
          </cell>
        </row>
        <row r="244">
          <cell r="A244" t="str">
            <v>AR100620Z09</v>
          </cell>
          <cell r="B244" t="str">
            <v>AR100620Z</v>
          </cell>
          <cell r="C244" t="str">
            <v xml:space="preserve">Business Improvement     </v>
          </cell>
          <cell r="D244" t="str">
            <v>ARG_OVH</v>
          </cell>
          <cell r="E244" t="str">
            <v>09</v>
          </cell>
          <cell r="F244" t="str">
            <v xml:space="preserve">Subcontratos             </v>
          </cell>
          <cell r="G244">
            <v>0</v>
          </cell>
          <cell r="H244">
            <v>0</v>
          </cell>
          <cell r="I244">
            <v>0</v>
          </cell>
          <cell r="J244">
            <v>0</v>
          </cell>
          <cell r="K244">
            <v>0</v>
          </cell>
          <cell r="L244">
            <v>0</v>
          </cell>
          <cell r="M244">
            <v>15776</v>
          </cell>
          <cell r="N244">
            <v>15776</v>
          </cell>
          <cell r="O244">
            <v>213013.69</v>
          </cell>
          <cell r="P244">
            <v>0</v>
          </cell>
          <cell r="Q244">
            <v>0</v>
          </cell>
          <cell r="R244">
            <v>0</v>
          </cell>
          <cell r="AB244">
            <v>0</v>
          </cell>
          <cell r="AC244">
            <v>0</v>
          </cell>
          <cell r="AD244">
            <v>0</v>
          </cell>
        </row>
        <row r="245">
          <cell r="A245" t="str">
            <v>AR100620Z10</v>
          </cell>
          <cell r="B245" t="str">
            <v>AR100620Z</v>
          </cell>
          <cell r="C245" t="str">
            <v xml:space="preserve">Business Improvement     </v>
          </cell>
          <cell r="D245" t="str">
            <v>ARG_OVH</v>
          </cell>
          <cell r="E245" t="str">
            <v>10</v>
          </cell>
          <cell r="F245" t="str">
            <v xml:space="preserve">Costos de la venta       </v>
          </cell>
          <cell r="G245">
            <v>0</v>
          </cell>
          <cell r="H245">
            <v>0</v>
          </cell>
          <cell r="I245">
            <v>0</v>
          </cell>
          <cell r="J245">
            <v>0</v>
          </cell>
          <cell r="K245">
            <v>0</v>
          </cell>
          <cell r="L245">
            <v>0</v>
          </cell>
          <cell r="M245">
            <v>-775188</v>
          </cell>
          <cell r="N245">
            <v>-775188</v>
          </cell>
          <cell r="O245">
            <v>-357462.87</v>
          </cell>
          <cell r="P245">
            <v>2400.2799999999997</v>
          </cell>
          <cell r="Q245">
            <v>2696</v>
          </cell>
          <cell r="R245">
            <v>-37008.629999999997</v>
          </cell>
          <cell r="AB245">
            <v>2400.2799999999997</v>
          </cell>
          <cell r="AC245">
            <v>5096.28</v>
          </cell>
          <cell r="AD245">
            <v>-31912.35</v>
          </cell>
        </row>
        <row r="246">
          <cell r="A246" t="str">
            <v>AR100620Z11</v>
          </cell>
          <cell r="B246" t="str">
            <v>AR100620Z</v>
          </cell>
          <cell r="C246" t="str">
            <v xml:space="preserve">Business Improvement     </v>
          </cell>
          <cell r="D246" t="str">
            <v>ARG_OVH</v>
          </cell>
          <cell r="E246" t="str">
            <v>11</v>
          </cell>
          <cell r="F246" t="str">
            <v xml:space="preserve">Otros costos             </v>
          </cell>
          <cell r="G246">
            <v>0</v>
          </cell>
          <cell r="H246">
            <v>0</v>
          </cell>
          <cell r="I246">
            <v>0</v>
          </cell>
          <cell r="J246">
            <v>0</v>
          </cell>
          <cell r="K246">
            <v>0</v>
          </cell>
          <cell r="L246">
            <v>0</v>
          </cell>
          <cell r="M246">
            <v>-1230329</v>
          </cell>
          <cell r="N246">
            <v>-1230329</v>
          </cell>
          <cell r="O246">
            <v>-451948.58</v>
          </cell>
          <cell r="P246">
            <v>431.539999999999</v>
          </cell>
          <cell r="Q246">
            <v>74375.469999999899</v>
          </cell>
          <cell r="R246">
            <v>31225.789999999906</v>
          </cell>
          <cell r="AB246">
            <v>440.24999999999898</v>
          </cell>
          <cell r="AC246">
            <v>74815.719999999899</v>
          </cell>
          <cell r="AD246">
            <v>106041.50999999899</v>
          </cell>
        </row>
        <row r="247">
          <cell r="A247" t="str">
            <v>AR100620Z12</v>
          </cell>
          <cell r="B247" t="str">
            <v>AR100620Z</v>
          </cell>
          <cell r="C247" t="str">
            <v xml:space="preserve">Business Improvement     </v>
          </cell>
          <cell r="D247" t="str">
            <v>ARG_OVH</v>
          </cell>
          <cell r="E247" t="str">
            <v>12</v>
          </cell>
          <cell r="F247" t="str">
            <v xml:space="preserve">Costos por DistrIbuc CO  </v>
          </cell>
          <cell r="G247">
            <v>0</v>
          </cell>
          <cell r="H247">
            <v>0</v>
          </cell>
          <cell r="I247">
            <v>0</v>
          </cell>
          <cell r="J247">
            <v>0</v>
          </cell>
          <cell r="K247">
            <v>0</v>
          </cell>
          <cell r="L247">
            <v>0</v>
          </cell>
          <cell r="M247">
            <v>1442050</v>
          </cell>
          <cell r="N247">
            <v>1442050</v>
          </cell>
          <cell r="O247">
            <v>0</v>
          </cell>
          <cell r="P247">
            <v>0</v>
          </cell>
          <cell r="Q247">
            <v>0</v>
          </cell>
          <cell r="R247">
            <v>0</v>
          </cell>
          <cell r="AB247">
            <v>0</v>
          </cell>
          <cell r="AC247">
            <v>0</v>
          </cell>
          <cell r="AD247">
            <v>0</v>
          </cell>
        </row>
        <row r="248">
          <cell r="A248" t="str">
            <v>AR100800Z05</v>
          </cell>
          <cell r="B248" t="str">
            <v>AR100800Z</v>
          </cell>
          <cell r="C248" t="str">
            <v xml:space="preserve">Servicios MA             </v>
          </cell>
          <cell r="D248" t="str">
            <v>O&amp;G_OVH</v>
          </cell>
          <cell r="E248" t="str">
            <v>05</v>
          </cell>
          <cell r="F248" t="str">
            <v xml:space="preserve">Mano de Obra             </v>
          </cell>
          <cell r="G248">
            <v>0</v>
          </cell>
          <cell r="H248">
            <v>0</v>
          </cell>
          <cell r="I248">
            <v>0</v>
          </cell>
          <cell r="J248">
            <v>0</v>
          </cell>
          <cell r="K248">
            <v>0</v>
          </cell>
          <cell r="L248">
            <v>0</v>
          </cell>
          <cell r="M248">
            <v>0</v>
          </cell>
          <cell r="N248">
            <v>0</v>
          </cell>
          <cell r="O248">
            <v>0</v>
          </cell>
          <cell r="P248">
            <v>0</v>
          </cell>
          <cell r="Q248">
            <v>0</v>
          </cell>
          <cell r="R248">
            <v>0</v>
          </cell>
          <cell r="AB248">
            <v>0</v>
          </cell>
          <cell r="AC248">
            <v>0</v>
          </cell>
          <cell r="AD248">
            <v>0</v>
          </cell>
        </row>
        <row r="249">
          <cell r="A249" t="str">
            <v>AR100800Z06</v>
          </cell>
          <cell r="B249" t="str">
            <v>AR100800Z</v>
          </cell>
          <cell r="C249" t="str">
            <v xml:space="preserve">Servicios MA             </v>
          </cell>
          <cell r="D249" t="str">
            <v>O&amp;G_OVH</v>
          </cell>
          <cell r="E249" t="str">
            <v>06</v>
          </cell>
          <cell r="F249" t="str">
            <v xml:space="preserve">Otros Costos MO          </v>
          </cell>
          <cell r="G249">
            <v>0</v>
          </cell>
          <cell r="H249">
            <v>0</v>
          </cell>
          <cell r="I249">
            <v>0</v>
          </cell>
          <cell r="J249">
            <v>0</v>
          </cell>
          <cell r="K249">
            <v>0</v>
          </cell>
          <cell r="L249">
            <v>0</v>
          </cell>
          <cell r="M249">
            <v>-1</v>
          </cell>
          <cell r="N249">
            <v>-1</v>
          </cell>
          <cell r="O249">
            <v>0</v>
          </cell>
          <cell r="P249">
            <v>0</v>
          </cell>
          <cell r="Q249">
            <v>0</v>
          </cell>
          <cell r="R249">
            <v>0</v>
          </cell>
          <cell r="AB249">
            <v>0</v>
          </cell>
          <cell r="AC249">
            <v>0</v>
          </cell>
          <cell r="AD249">
            <v>0</v>
          </cell>
        </row>
        <row r="250">
          <cell r="A250" t="str">
            <v>AR100800Z07</v>
          </cell>
          <cell r="B250" t="str">
            <v>AR100800Z</v>
          </cell>
          <cell r="C250" t="str">
            <v xml:space="preserve">Servicios MA             </v>
          </cell>
          <cell r="D250" t="str">
            <v>O&amp;G_OVH</v>
          </cell>
          <cell r="E250" t="str">
            <v>07</v>
          </cell>
          <cell r="F250" t="str">
            <v xml:space="preserve">Equipos de Construcción  </v>
          </cell>
          <cell r="G250">
            <v>0</v>
          </cell>
          <cell r="H250">
            <v>0</v>
          </cell>
          <cell r="I250">
            <v>0</v>
          </cell>
          <cell r="J250">
            <v>0</v>
          </cell>
          <cell r="K250">
            <v>0</v>
          </cell>
          <cell r="L250">
            <v>0</v>
          </cell>
          <cell r="M250">
            <v>0</v>
          </cell>
          <cell r="N250">
            <v>0</v>
          </cell>
          <cell r="O250">
            <v>0</v>
          </cell>
          <cell r="P250">
            <v>0</v>
          </cell>
          <cell r="Q250">
            <v>0</v>
          </cell>
          <cell r="R250">
            <v>0</v>
          </cell>
          <cell r="AB250">
            <v>0</v>
          </cell>
          <cell r="AC250">
            <v>0</v>
          </cell>
          <cell r="AD250">
            <v>0</v>
          </cell>
        </row>
        <row r="251">
          <cell r="A251" t="str">
            <v>AR100800Z10</v>
          </cell>
          <cell r="B251" t="str">
            <v>AR100800Z</v>
          </cell>
          <cell r="C251" t="str">
            <v xml:space="preserve">Servicios MA             </v>
          </cell>
          <cell r="D251" t="str">
            <v>O&amp;G_OVH</v>
          </cell>
          <cell r="E251" t="str">
            <v>10</v>
          </cell>
          <cell r="F251" t="str">
            <v xml:space="preserve">Costos de la venta       </v>
          </cell>
          <cell r="G251">
            <v>0</v>
          </cell>
          <cell r="H251">
            <v>0</v>
          </cell>
          <cell r="I251">
            <v>0</v>
          </cell>
          <cell r="J251">
            <v>0</v>
          </cell>
          <cell r="K251">
            <v>0</v>
          </cell>
          <cell r="L251">
            <v>0</v>
          </cell>
          <cell r="M251">
            <v>0</v>
          </cell>
          <cell r="N251">
            <v>0</v>
          </cell>
          <cell r="O251">
            <v>0</v>
          </cell>
          <cell r="P251">
            <v>0</v>
          </cell>
          <cell r="Q251">
            <v>0</v>
          </cell>
          <cell r="R251">
            <v>0</v>
          </cell>
          <cell r="AB251">
            <v>0</v>
          </cell>
          <cell r="AC251">
            <v>0</v>
          </cell>
          <cell r="AD251">
            <v>0</v>
          </cell>
        </row>
        <row r="252">
          <cell r="A252" t="str">
            <v>AR100800Z11</v>
          </cell>
          <cell r="B252" t="str">
            <v>AR100800Z</v>
          </cell>
          <cell r="C252" t="str">
            <v xml:space="preserve">Servicios MA             </v>
          </cell>
          <cell r="D252" t="str">
            <v>O&amp;G_OVH</v>
          </cell>
          <cell r="E252" t="str">
            <v>11</v>
          </cell>
          <cell r="F252" t="str">
            <v xml:space="preserve">Otros costos             </v>
          </cell>
          <cell r="G252">
            <v>0</v>
          </cell>
          <cell r="H252">
            <v>0</v>
          </cell>
          <cell r="I252">
            <v>0</v>
          </cell>
          <cell r="J252">
            <v>0</v>
          </cell>
          <cell r="K252">
            <v>0</v>
          </cell>
          <cell r="L252">
            <v>0</v>
          </cell>
          <cell r="M252">
            <v>482</v>
          </cell>
          <cell r="N252">
            <v>482</v>
          </cell>
          <cell r="O252">
            <v>0</v>
          </cell>
          <cell r="P252">
            <v>0</v>
          </cell>
          <cell r="Q252">
            <v>0</v>
          </cell>
          <cell r="R252">
            <v>0</v>
          </cell>
          <cell r="AB252">
            <v>0</v>
          </cell>
          <cell r="AC252">
            <v>0</v>
          </cell>
          <cell r="AD252">
            <v>0</v>
          </cell>
        </row>
        <row r="253">
          <cell r="A253" t="str">
            <v>AR101011Z05</v>
          </cell>
          <cell r="B253" t="str">
            <v>AR101011Z</v>
          </cell>
          <cell r="C253" t="str">
            <v xml:space="preserve">Personal Stand By        </v>
          </cell>
          <cell r="D253" t="str">
            <v>E&amp;C_SBY</v>
          </cell>
          <cell r="E253" t="str">
            <v>05</v>
          </cell>
          <cell r="F253" t="str">
            <v xml:space="preserve">Mano de Obra             </v>
          </cell>
          <cell r="G253">
            <v>0</v>
          </cell>
          <cell r="H253">
            <v>0</v>
          </cell>
          <cell r="I253">
            <v>0</v>
          </cell>
          <cell r="J253">
            <v>0</v>
          </cell>
          <cell r="K253">
            <v>0</v>
          </cell>
          <cell r="L253">
            <v>0</v>
          </cell>
          <cell r="M253">
            <v>6031842</v>
          </cell>
          <cell r="N253">
            <v>6031842</v>
          </cell>
          <cell r="O253">
            <v>3072008.529999997</v>
          </cell>
          <cell r="P253">
            <v>172648.4899999999</v>
          </cell>
          <cell r="Q253">
            <v>392766.61999999889</v>
          </cell>
          <cell r="R253">
            <v>682889.64999999979</v>
          </cell>
          <cell r="AB253">
            <v>172648.4899999999</v>
          </cell>
          <cell r="AC253">
            <v>565415.10999999894</v>
          </cell>
          <cell r="AD253">
            <v>1248304.7599999998</v>
          </cell>
        </row>
        <row r="254">
          <cell r="A254" t="str">
            <v>AR101011Z06</v>
          </cell>
          <cell r="B254" t="str">
            <v>AR101011Z</v>
          </cell>
          <cell r="C254" t="str">
            <v xml:space="preserve">Personal Stand By        </v>
          </cell>
          <cell r="D254" t="str">
            <v>E&amp;C_SBY</v>
          </cell>
          <cell r="E254" t="str">
            <v>06</v>
          </cell>
          <cell r="F254" t="str">
            <v xml:space="preserve">Otros Costos MO          </v>
          </cell>
          <cell r="G254">
            <v>0</v>
          </cell>
          <cell r="H254">
            <v>0</v>
          </cell>
          <cell r="I254">
            <v>0</v>
          </cell>
          <cell r="J254">
            <v>0</v>
          </cell>
          <cell r="K254">
            <v>0</v>
          </cell>
          <cell r="L254">
            <v>0</v>
          </cell>
          <cell r="M254">
            <v>6196</v>
          </cell>
          <cell r="N254">
            <v>6196</v>
          </cell>
          <cell r="O254">
            <v>26718.7599999999</v>
          </cell>
          <cell r="P254">
            <v>2131.6999999999998</v>
          </cell>
          <cell r="Q254">
            <v>112.7999999999999</v>
          </cell>
          <cell r="R254">
            <v>126.89999999999989</v>
          </cell>
          <cell r="AB254">
            <v>2131.6999999999998</v>
          </cell>
          <cell r="AC254">
            <v>2244.5</v>
          </cell>
          <cell r="AD254">
            <v>2371.4</v>
          </cell>
        </row>
        <row r="255">
          <cell r="A255" t="str">
            <v>AR101011Z09</v>
          </cell>
          <cell r="B255" t="str">
            <v>AR101011Z</v>
          </cell>
          <cell r="C255" t="str">
            <v xml:space="preserve">Personal Stand By        </v>
          </cell>
          <cell r="D255" t="str">
            <v>E&amp;C_SBY</v>
          </cell>
          <cell r="E255" t="str">
            <v>09</v>
          </cell>
          <cell r="F255" t="str">
            <v xml:space="preserve">Subcontratos             </v>
          </cell>
          <cell r="N255">
            <v>0</v>
          </cell>
          <cell r="O255">
            <v>465.89999999999901</v>
          </cell>
          <cell r="P255">
            <v>0</v>
          </cell>
          <cell r="Q255">
            <v>0</v>
          </cell>
          <cell r="R255">
            <v>557.61</v>
          </cell>
          <cell r="AB255">
            <v>0</v>
          </cell>
          <cell r="AC255">
            <v>0</v>
          </cell>
          <cell r="AD255">
            <v>557.61</v>
          </cell>
        </row>
        <row r="256">
          <cell r="A256" t="str">
            <v>AR101011Z10</v>
          </cell>
          <cell r="B256" t="str">
            <v>AR101011Z</v>
          </cell>
          <cell r="C256" t="str">
            <v xml:space="preserve">Personal Stand By        </v>
          </cell>
          <cell r="D256" t="str">
            <v>E&amp;C_SBY</v>
          </cell>
          <cell r="E256" t="str">
            <v>10</v>
          </cell>
          <cell r="F256" t="str">
            <v xml:space="preserve">Costos de la venta       </v>
          </cell>
          <cell r="G256">
            <v>0</v>
          </cell>
          <cell r="H256">
            <v>0</v>
          </cell>
          <cell r="I256">
            <v>0</v>
          </cell>
          <cell r="J256">
            <v>0</v>
          </cell>
          <cell r="K256">
            <v>0</v>
          </cell>
          <cell r="L256">
            <v>0</v>
          </cell>
          <cell r="M256">
            <v>56147</v>
          </cell>
          <cell r="N256">
            <v>56147</v>
          </cell>
          <cell r="O256">
            <v>50876.93</v>
          </cell>
          <cell r="P256">
            <v>0</v>
          </cell>
          <cell r="Q256">
            <v>5085</v>
          </cell>
          <cell r="R256">
            <v>0</v>
          </cell>
          <cell r="AB256">
            <v>0</v>
          </cell>
          <cell r="AC256">
            <v>5085</v>
          </cell>
          <cell r="AD256">
            <v>5085</v>
          </cell>
        </row>
        <row r="257">
          <cell r="A257" t="str">
            <v>AR101011Z11</v>
          </cell>
          <cell r="B257" t="str">
            <v>AR101011Z</v>
          </cell>
          <cell r="C257" t="str">
            <v xml:space="preserve">Personal Stand By        </v>
          </cell>
          <cell r="D257" t="str">
            <v>E&amp;C_SBY</v>
          </cell>
          <cell r="E257" t="str">
            <v>11</v>
          </cell>
          <cell r="F257" t="str">
            <v xml:space="preserve">Otros costos             </v>
          </cell>
          <cell r="G257">
            <v>0</v>
          </cell>
          <cell r="H257">
            <v>0</v>
          </cell>
          <cell r="I257">
            <v>0</v>
          </cell>
          <cell r="J257">
            <v>0</v>
          </cell>
          <cell r="K257">
            <v>0</v>
          </cell>
          <cell r="L257">
            <v>0</v>
          </cell>
          <cell r="M257">
            <v>38563</v>
          </cell>
          <cell r="N257">
            <v>38563</v>
          </cell>
          <cell r="O257">
            <v>20367.38</v>
          </cell>
          <cell r="P257">
            <v>1280.47999999999</v>
          </cell>
          <cell r="Q257">
            <v>210.83</v>
          </cell>
          <cell r="R257">
            <v>3.16</v>
          </cell>
          <cell r="AB257">
            <v>1330.0599999999899</v>
          </cell>
          <cell r="AC257">
            <v>1540.8899999999901</v>
          </cell>
          <cell r="AD257">
            <v>1544.04999999999</v>
          </cell>
        </row>
        <row r="258">
          <cell r="A258" t="str">
            <v>AR101020Z05</v>
          </cell>
          <cell r="B258" t="str">
            <v>AR101020Z</v>
          </cell>
          <cell r="C258" t="str">
            <v xml:space="preserve">Ger.Operaciones O&amp;G      </v>
          </cell>
          <cell r="D258" t="str">
            <v>O&amp;G_OVH</v>
          </cell>
          <cell r="E258" t="str">
            <v>05</v>
          </cell>
          <cell r="F258" t="str">
            <v xml:space="preserve">Mano de Obra             </v>
          </cell>
          <cell r="G258">
            <v>0</v>
          </cell>
          <cell r="H258">
            <v>0</v>
          </cell>
          <cell r="I258">
            <v>0</v>
          </cell>
          <cell r="J258">
            <v>0</v>
          </cell>
          <cell r="K258">
            <v>0</v>
          </cell>
          <cell r="L258">
            <v>0</v>
          </cell>
          <cell r="M258">
            <v>1504219</v>
          </cell>
          <cell r="N258">
            <v>1504219</v>
          </cell>
          <cell r="O258">
            <v>2182100.639999989</v>
          </cell>
          <cell r="P258">
            <v>205044.14999999979</v>
          </cell>
          <cell r="Q258">
            <v>239863.2399999999</v>
          </cell>
          <cell r="R258">
            <v>262340.46999999991</v>
          </cell>
          <cell r="AB258">
            <v>205044.14999999979</v>
          </cell>
          <cell r="AC258">
            <v>444907.38999999984</v>
          </cell>
          <cell r="AD258">
            <v>707247.85999999975</v>
          </cell>
        </row>
        <row r="259">
          <cell r="A259" t="str">
            <v>AR101020Z06</v>
          </cell>
          <cell r="B259" t="str">
            <v>AR101020Z</v>
          </cell>
          <cell r="C259" t="str">
            <v xml:space="preserve">Ger.Operaciones O&amp;G      </v>
          </cell>
          <cell r="D259" t="str">
            <v>O&amp;G_OVH</v>
          </cell>
          <cell r="E259" t="str">
            <v>06</v>
          </cell>
          <cell r="F259" t="str">
            <v xml:space="preserve">Otros Costos MO          </v>
          </cell>
          <cell r="G259">
            <v>0</v>
          </cell>
          <cell r="H259">
            <v>0</v>
          </cell>
          <cell r="I259">
            <v>0</v>
          </cell>
          <cell r="J259">
            <v>0</v>
          </cell>
          <cell r="K259">
            <v>0</v>
          </cell>
          <cell r="L259">
            <v>0</v>
          </cell>
          <cell r="M259">
            <v>165735</v>
          </cell>
          <cell r="N259">
            <v>165735</v>
          </cell>
          <cell r="O259">
            <v>150726.9399999998</v>
          </cell>
          <cell r="P259">
            <v>12610.92</v>
          </cell>
          <cell r="Q259">
            <v>4665.1100000000006</v>
          </cell>
          <cell r="R259">
            <v>3790.1</v>
          </cell>
          <cell r="AB259">
            <v>12610.92</v>
          </cell>
          <cell r="AC259">
            <v>17276.03</v>
          </cell>
          <cell r="AD259">
            <v>21066.129999999997</v>
          </cell>
        </row>
        <row r="260">
          <cell r="A260" t="str">
            <v>AR101020Z07</v>
          </cell>
          <cell r="B260" t="str">
            <v>AR101020Z</v>
          </cell>
          <cell r="C260" t="str">
            <v xml:space="preserve">Ger.Operaciones O&amp;G      </v>
          </cell>
          <cell r="D260" t="str">
            <v>O&amp;G_OVH</v>
          </cell>
          <cell r="E260" t="str">
            <v>07</v>
          </cell>
          <cell r="F260" t="str">
            <v xml:space="preserve">Equipos de Construcción  </v>
          </cell>
          <cell r="G260">
            <v>0</v>
          </cell>
          <cell r="H260">
            <v>0</v>
          </cell>
          <cell r="I260">
            <v>0</v>
          </cell>
          <cell r="J260">
            <v>0</v>
          </cell>
          <cell r="K260">
            <v>0</v>
          </cell>
          <cell r="L260">
            <v>0</v>
          </cell>
          <cell r="M260">
            <v>-2106</v>
          </cell>
          <cell r="N260">
            <v>-2106</v>
          </cell>
          <cell r="O260">
            <v>62769.120000000003</v>
          </cell>
          <cell r="P260">
            <v>3924.7399999999989</v>
          </cell>
          <cell r="Q260">
            <v>3122.96</v>
          </cell>
          <cell r="R260">
            <v>4399.8099999999995</v>
          </cell>
          <cell r="AB260">
            <v>3924.7399999999989</v>
          </cell>
          <cell r="AC260">
            <v>7047.6999999999989</v>
          </cell>
          <cell r="AD260">
            <v>11447.5099999999</v>
          </cell>
        </row>
        <row r="261">
          <cell r="A261" t="str">
            <v>AR101020Z08</v>
          </cell>
          <cell r="B261" t="str">
            <v>AR101020Z</v>
          </cell>
          <cell r="C261" t="str">
            <v xml:space="preserve">Ger.Operaciones O&amp;G      </v>
          </cell>
          <cell r="D261" t="str">
            <v>O&amp;G_OVH</v>
          </cell>
          <cell r="E261" t="str">
            <v>08</v>
          </cell>
          <cell r="F261" t="str">
            <v xml:space="preserve">Materiales, Cons, Herram </v>
          </cell>
          <cell r="G261">
            <v>0</v>
          </cell>
          <cell r="H261">
            <v>0</v>
          </cell>
          <cell r="I261">
            <v>0</v>
          </cell>
          <cell r="J261">
            <v>0</v>
          </cell>
          <cell r="K261">
            <v>0</v>
          </cell>
          <cell r="L261">
            <v>0</v>
          </cell>
          <cell r="M261">
            <v>3818</v>
          </cell>
          <cell r="N261">
            <v>3818</v>
          </cell>
          <cell r="O261">
            <v>9701.73</v>
          </cell>
          <cell r="P261">
            <v>0</v>
          </cell>
          <cell r="Q261">
            <v>0</v>
          </cell>
          <cell r="R261">
            <v>0</v>
          </cell>
          <cell r="AB261">
            <v>0</v>
          </cell>
          <cell r="AC261">
            <v>0</v>
          </cell>
          <cell r="AD261">
            <v>0</v>
          </cell>
        </row>
        <row r="262">
          <cell r="A262" t="str">
            <v>AR101020Z09</v>
          </cell>
          <cell r="B262" t="str">
            <v>AR101020Z</v>
          </cell>
          <cell r="C262" t="str">
            <v xml:space="preserve">Ger.Operaciones O&amp;G      </v>
          </cell>
          <cell r="D262" t="str">
            <v>O&amp;G_OVH</v>
          </cell>
          <cell r="E262" t="str">
            <v>09</v>
          </cell>
          <cell r="F262" t="str">
            <v xml:space="preserve">Subcontratos             </v>
          </cell>
          <cell r="G262">
            <v>0</v>
          </cell>
          <cell r="H262">
            <v>0</v>
          </cell>
          <cell r="I262">
            <v>0</v>
          </cell>
          <cell r="J262">
            <v>0</v>
          </cell>
          <cell r="K262">
            <v>0</v>
          </cell>
          <cell r="L262">
            <v>0</v>
          </cell>
          <cell r="M262">
            <v>1309</v>
          </cell>
          <cell r="N262">
            <v>1309</v>
          </cell>
          <cell r="O262">
            <v>3216</v>
          </cell>
          <cell r="P262">
            <v>0</v>
          </cell>
          <cell r="Q262">
            <v>0</v>
          </cell>
          <cell r="R262">
            <v>0</v>
          </cell>
          <cell r="AB262">
            <v>0</v>
          </cell>
          <cell r="AC262">
            <v>0</v>
          </cell>
          <cell r="AD262">
            <v>0</v>
          </cell>
        </row>
        <row r="263">
          <cell r="A263" t="str">
            <v>AR101020Z10</v>
          </cell>
          <cell r="B263" t="str">
            <v>AR101020Z</v>
          </cell>
          <cell r="C263" t="str">
            <v xml:space="preserve">Ger.Operaciones O&amp;G      </v>
          </cell>
          <cell r="D263" t="str">
            <v>O&amp;G_OVH</v>
          </cell>
          <cell r="E263" t="str">
            <v>10</v>
          </cell>
          <cell r="F263" t="str">
            <v xml:space="preserve">Costos de la venta       </v>
          </cell>
          <cell r="G263">
            <v>0</v>
          </cell>
          <cell r="H263">
            <v>0</v>
          </cell>
          <cell r="I263">
            <v>0</v>
          </cell>
          <cell r="J263">
            <v>0</v>
          </cell>
          <cell r="K263">
            <v>0</v>
          </cell>
          <cell r="L263">
            <v>0</v>
          </cell>
          <cell r="M263">
            <v>69014</v>
          </cell>
          <cell r="N263">
            <v>69014</v>
          </cell>
          <cell r="O263">
            <v>159633.25</v>
          </cell>
          <cell r="P263">
            <v>13035</v>
          </cell>
          <cell r="Q263">
            <v>18205</v>
          </cell>
          <cell r="R263">
            <v>17597</v>
          </cell>
          <cell r="AB263">
            <v>13035</v>
          </cell>
          <cell r="AC263">
            <v>31240</v>
          </cell>
          <cell r="AD263">
            <v>48837</v>
          </cell>
        </row>
        <row r="264">
          <cell r="A264" t="str">
            <v>AR101020Z11</v>
          </cell>
          <cell r="B264" t="str">
            <v>AR101020Z</v>
          </cell>
          <cell r="C264" t="str">
            <v xml:space="preserve">Ger.Operaciones O&amp;G      </v>
          </cell>
          <cell r="D264" t="str">
            <v>O&amp;G_OVH</v>
          </cell>
          <cell r="E264" t="str">
            <v>11</v>
          </cell>
          <cell r="F264" t="str">
            <v xml:space="preserve">Otros costos             </v>
          </cell>
          <cell r="G264">
            <v>0</v>
          </cell>
          <cell r="H264">
            <v>0</v>
          </cell>
          <cell r="I264">
            <v>0</v>
          </cell>
          <cell r="J264">
            <v>0</v>
          </cell>
          <cell r="K264">
            <v>0</v>
          </cell>
          <cell r="L264">
            <v>0</v>
          </cell>
          <cell r="M264">
            <v>167206</v>
          </cell>
          <cell r="N264">
            <v>167206</v>
          </cell>
          <cell r="O264">
            <v>118006.32999999987</v>
          </cell>
          <cell r="P264">
            <v>14760.29</v>
          </cell>
          <cell r="Q264">
            <v>5305.74999999999</v>
          </cell>
          <cell r="R264">
            <v>6097.5799999999899</v>
          </cell>
          <cell r="AB264">
            <v>14767.74</v>
          </cell>
          <cell r="AC264">
            <v>20073.489999999987</v>
          </cell>
          <cell r="AD264">
            <v>26171.069999999982</v>
          </cell>
        </row>
        <row r="265">
          <cell r="A265" t="str">
            <v>AR101025Z11</v>
          </cell>
          <cell r="B265" t="str">
            <v>AR101025Z</v>
          </cell>
          <cell r="C265" t="str">
            <v xml:space="preserve">Tecnologia               </v>
          </cell>
          <cell r="D265" t="str">
            <v>O&amp;G_OVH</v>
          </cell>
          <cell r="E265" t="str">
            <v>11</v>
          </cell>
          <cell r="F265" t="str">
            <v xml:space="preserve">Otros costos             </v>
          </cell>
          <cell r="G265">
            <v>0</v>
          </cell>
          <cell r="H265">
            <v>0</v>
          </cell>
          <cell r="I265">
            <v>0</v>
          </cell>
          <cell r="J265">
            <v>0</v>
          </cell>
          <cell r="K265">
            <v>0</v>
          </cell>
          <cell r="L265">
            <v>0</v>
          </cell>
          <cell r="M265">
            <v>0</v>
          </cell>
          <cell r="N265">
            <v>0</v>
          </cell>
          <cell r="O265">
            <v>0</v>
          </cell>
          <cell r="P265">
            <v>0</v>
          </cell>
          <cell r="Q265">
            <v>0</v>
          </cell>
          <cell r="R265">
            <v>0</v>
          </cell>
          <cell r="AB265">
            <v>0</v>
          </cell>
          <cell r="AC265">
            <v>0</v>
          </cell>
          <cell r="AD265">
            <v>0</v>
          </cell>
        </row>
        <row r="266">
          <cell r="A266" t="str">
            <v>AR101100Y05</v>
          </cell>
          <cell r="B266" t="str">
            <v>AR101100Y</v>
          </cell>
          <cell r="C266" t="str">
            <v xml:space="preserve">Ger de Servicios O&amp;M     </v>
          </cell>
          <cell r="D266" t="str">
            <v>O&amp;G_OVH</v>
          </cell>
          <cell r="E266" t="str">
            <v>05</v>
          </cell>
          <cell r="F266" t="str">
            <v xml:space="preserve">Mano de Obra             </v>
          </cell>
          <cell r="G266">
            <v>0</v>
          </cell>
          <cell r="H266">
            <v>0</v>
          </cell>
          <cell r="I266">
            <v>0</v>
          </cell>
          <cell r="J266">
            <v>0</v>
          </cell>
          <cell r="K266">
            <v>0</v>
          </cell>
          <cell r="L266">
            <v>0</v>
          </cell>
          <cell r="M266">
            <v>4298630</v>
          </cell>
          <cell r="N266">
            <v>4298630</v>
          </cell>
          <cell r="O266">
            <v>4326332.1899999976</v>
          </cell>
          <cell r="P266">
            <v>426069.29999999987</v>
          </cell>
          <cell r="Q266">
            <v>393233.58999999991</v>
          </cell>
          <cell r="R266">
            <v>268341.06</v>
          </cell>
          <cell r="AB266">
            <v>426069.29999999987</v>
          </cell>
          <cell r="AC266">
            <v>819302.88999999978</v>
          </cell>
          <cell r="AD266">
            <v>1087643.9499999979</v>
          </cell>
        </row>
        <row r="267">
          <cell r="A267" t="str">
            <v>AR101100Y06</v>
          </cell>
          <cell r="B267" t="str">
            <v>AR101100Y</v>
          </cell>
          <cell r="C267" t="str">
            <v xml:space="preserve">Ger de Servicios O&amp;M     </v>
          </cell>
          <cell r="D267" t="str">
            <v>O&amp;G_OVH</v>
          </cell>
          <cell r="E267" t="str">
            <v>06</v>
          </cell>
          <cell r="F267" t="str">
            <v xml:space="preserve">Otros Costos MO          </v>
          </cell>
          <cell r="G267">
            <v>0</v>
          </cell>
          <cell r="H267">
            <v>0</v>
          </cell>
          <cell r="I267">
            <v>0</v>
          </cell>
          <cell r="J267">
            <v>0</v>
          </cell>
          <cell r="K267">
            <v>0</v>
          </cell>
          <cell r="L267">
            <v>0</v>
          </cell>
          <cell r="M267">
            <v>319444</v>
          </cell>
          <cell r="N267">
            <v>319444</v>
          </cell>
          <cell r="O267">
            <v>325816.95999999961</v>
          </cell>
          <cell r="P267">
            <v>6623.22</v>
          </cell>
          <cell r="Q267">
            <v>18165.799999999988</v>
          </cell>
          <cell r="R267">
            <v>5645.3</v>
          </cell>
          <cell r="AB267">
            <v>6623.22</v>
          </cell>
          <cell r="AC267">
            <v>24789.01999999999</v>
          </cell>
          <cell r="AD267">
            <v>30434.319999999992</v>
          </cell>
        </row>
        <row r="268">
          <cell r="A268" t="str">
            <v>AR101100Y07</v>
          </cell>
          <cell r="B268" t="str">
            <v>AR101100Y</v>
          </cell>
          <cell r="C268" t="str">
            <v xml:space="preserve">Ger de Servicios O&amp;M     </v>
          </cell>
          <cell r="D268" t="str">
            <v>O&amp;G_OVH</v>
          </cell>
          <cell r="E268" t="str">
            <v>07</v>
          </cell>
          <cell r="F268" t="str">
            <v xml:space="preserve">Equipos de Construcción  </v>
          </cell>
          <cell r="G268">
            <v>0</v>
          </cell>
          <cell r="H268">
            <v>0</v>
          </cell>
          <cell r="I268">
            <v>0</v>
          </cell>
          <cell r="J268">
            <v>0</v>
          </cell>
          <cell r="K268">
            <v>0</v>
          </cell>
          <cell r="L268">
            <v>0</v>
          </cell>
          <cell r="M268">
            <v>171746</v>
          </cell>
          <cell r="N268">
            <v>171746</v>
          </cell>
          <cell r="O268">
            <v>169580.19000000003</v>
          </cell>
          <cell r="P268">
            <v>4474.05</v>
          </cell>
          <cell r="Q268">
            <v>7804.25</v>
          </cell>
          <cell r="R268">
            <v>3992.29</v>
          </cell>
          <cell r="AB268">
            <v>4474.05</v>
          </cell>
          <cell r="AC268">
            <v>12278.3</v>
          </cell>
          <cell r="AD268">
            <v>16270.589999999898</v>
          </cell>
        </row>
        <row r="269">
          <cell r="A269" t="str">
            <v>AR101100Y08</v>
          </cell>
          <cell r="B269" t="str">
            <v>AR101100Y</v>
          </cell>
          <cell r="C269" t="str">
            <v xml:space="preserve">Ger de Servicios O&amp;M     </v>
          </cell>
          <cell r="D269" t="str">
            <v>O&amp;G_OVH</v>
          </cell>
          <cell r="E269" t="str">
            <v>08</v>
          </cell>
          <cell r="F269" t="str">
            <v xml:space="preserve">Materiales, Cons, Herram </v>
          </cell>
          <cell r="G269">
            <v>0</v>
          </cell>
          <cell r="H269">
            <v>0</v>
          </cell>
          <cell r="I269">
            <v>0</v>
          </cell>
          <cell r="J269">
            <v>0</v>
          </cell>
          <cell r="K269">
            <v>0</v>
          </cell>
          <cell r="L269">
            <v>0</v>
          </cell>
          <cell r="M269">
            <v>33</v>
          </cell>
          <cell r="N269">
            <v>33</v>
          </cell>
          <cell r="O269">
            <v>0</v>
          </cell>
          <cell r="P269">
            <v>0</v>
          </cell>
          <cell r="Q269">
            <v>0</v>
          </cell>
          <cell r="R269">
            <v>0</v>
          </cell>
          <cell r="AB269">
            <v>0</v>
          </cell>
          <cell r="AC269">
            <v>0</v>
          </cell>
          <cell r="AD269">
            <v>0</v>
          </cell>
        </row>
        <row r="270">
          <cell r="A270" t="str">
            <v>AR101100Y09</v>
          </cell>
          <cell r="B270" t="str">
            <v>AR101100Y</v>
          </cell>
          <cell r="C270" t="str">
            <v xml:space="preserve">Ger de Servicios O&amp;M     </v>
          </cell>
          <cell r="D270" t="str">
            <v>O&amp;G_OVH</v>
          </cell>
          <cell r="E270" t="str">
            <v>09</v>
          </cell>
          <cell r="F270" t="str">
            <v xml:space="preserve">Subcontratos             </v>
          </cell>
          <cell r="G270">
            <v>0</v>
          </cell>
          <cell r="H270">
            <v>0</v>
          </cell>
          <cell r="I270">
            <v>0</v>
          </cell>
          <cell r="J270">
            <v>0</v>
          </cell>
          <cell r="K270">
            <v>0</v>
          </cell>
          <cell r="L270">
            <v>0</v>
          </cell>
          <cell r="M270">
            <v>47504</v>
          </cell>
          <cell r="N270">
            <v>47504</v>
          </cell>
          <cell r="O270">
            <v>13297.62</v>
          </cell>
          <cell r="P270">
            <v>0</v>
          </cell>
          <cell r="Q270">
            <v>0</v>
          </cell>
          <cell r="R270">
            <v>2446</v>
          </cell>
          <cell r="AB270">
            <v>0</v>
          </cell>
          <cell r="AC270">
            <v>0</v>
          </cell>
          <cell r="AD270">
            <v>2446</v>
          </cell>
        </row>
        <row r="271">
          <cell r="A271" t="str">
            <v>AR101100Y10</v>
          </cell>
          <cell r="B271" t="str">
            <v>AR101100Y</v>
          </cell>
          <cell r="C271" t="str">
            <v xml:space="preserve">Ger de Servicios O&amp;M     </v>
          </cell>
          <cell r="D271" t="str">
            <v>O&amp;G_OVH</v>
          </cell>
          <cell r="E271" t="str">
            <v>10</v>
          </cell>
          <cell r="F271" t="str">
            <v xml:space="preserve">Costos de la venta       </v>
          </cell>
          <cell r="G271">
            <v>0</v>
          </cell>
          <cell r="H271">
            <v>0</v>
          </cell>
          <cell r="I271">
            <v>0</v>
          </cell>
          <cell r="J271">
            <v>0</v>
          </cell>
          <cell r="K271">
            <v>0</v>
          </cell>
          <cell r="L271">
            <v>0</v>
          </cell>
          <cell r="M271">
            <v>110981</v>
          </cell>
          <cell r="N271">
            <v>110981</v>
          </cell>
          <cell r="O271">
            <v>174613.08</v>
          </cell>
          <cell r="P271">
            <v>3156</v>
          </cell>
          <cell r="Q271">
            <v>9113</v>
          </cell>
          <cell r="R271">
            <v>8715</v>
          </cell>
          <cell r="AB271">
            <v>3156</v>
          </cell>
          <cell r="AC271">
            <v>12269</v>
          </cell>
          <cell r="AD271">
            <v>20984</v>
          </cell>
        </row>
        <row r="272">
          <cell r="A272" t="str">
            <v>AR101100Y11</v>
          </cell>
          <cell r="B272" t="str">
            <v>AR101100Y</v>
          </cell>
          <cell r="C272" t="str">
            <v xml:space="preserve">Ger de Servicios O&amp;M     </v>
          </cell>
          <cell r="D272" t="str">
            <v>O&amp;G_OVH</v>
          </cell>
          <cell r="E272" t="str">
            <v>11</v>
          </cell>
          <cell r="F272" t="str">
            <v xml:space="preserve">Otros costos             </v>
          </cell>
          <cell r="G272">
            <v>0</v>
          </cell>
          <cell r="H272">
            <v>0</v>
          </cell>
          <cell r="I272">
            <v>0</v>
          </cell>
          <cell r="J272">
            <v>0</v>
          </cell>
          <cell r="K272">
            <v>0</v>
          </cell>
          <cell r="L272">
            <v>0</v>
          </cell>
          <cell r="M272">
            <v>84287</v>
          </cell>
          <cell r="N272">
            <v>84287</v>
          </cell>
          <cell r="O272">
            <v>60257.369999999697</v>
          </cell>
          <cell r="P272">
            <v>15616.16</v>
          </cell>
          <cell r="Q272">
            <v>1315.94</v>
          </cell>
          <cell r="R272">
            <v>3262.9699999999898</v>
          </cell>
          <cell r="AB272">
            <v>15642.92</v>
          </cell>
          <cell r="AC272">
            <v>16958.86</v>
          </cell>
          <cell r="AD272">
            <v>20221.830000000002</v>
          </cell>
        </row>
        <row r="273">
          <cell r="A273" t="str">
            <v>AR101100Z11</v>
          </cell>
          <cell r="B273" t="str">
            <v>AR101100Z</v>
          </cell>
          <cell r="C273" t="str">
            <v xml:space="preserve">Ingeniería O&amp;M           </v>
          </cell>
          <cell r="D273" t="str">
            <v>O&amp;G_OVH</v>
          </cell>
          <cell r="E273" t="str">
            <v>11</v>
          </cell>
          <cell r="F273" t="str">
            <v xml:space="preserve">Otros costos             </v>
          </cell>
          <cell r="G273">
            <v>0</v>
          </cell>
          <cell r="H273">
            <v>0</v>
          </cell>
          <cell r="I273">
            <v>0</v>
          </cell>
          <cell r="J273">
            <v>0</v>
          </cell>
          <cell r="K273">
            <v>0</v>
          </cell>
          <cell r="L273">
            <v>0</v>
          </cell>
          <cell r="M273">
            <v>0</v>
          </cell>
          <cell r="N273">
            <v>0</v>
          </cell>
          <cell r="O273">
            <v>0</v>
          </cell>
          <cell r="P273">
            <v>0</v>
          </cell>
          <cell r="Q273">
            <v>0</v>
          </cell>
          <cell r="R273">
            <v>0</v>
          </cell>
          <cell r="AB273">
            <v>0</v>
          </cell>
          <cell r="AC273">
            <v>0</v>
          </cell>
          <cell r="AD273">
            <v>0</v>
          </cell>
        </row>
        <row r="274">
          <cell r="A274" t="str">
            <v>AR101140F05</v>
          </cell>
          <cell r="B274" t="str">
            <v>AR101140F</v>
          </cell>
          <cell r="C274" t="str">
            <v xml:space="preserve">Ingeniería O&amp;M           </v>
          </cell>
          <cell r="D274" t="str">
            <v>O&amp;G_OTR</v>
          </cell>
          <cell r="E274" t="str">
            <v>05</v>
          </cell>
          <cell r="F274" t="str">
            <v xml:space="preserve">Mano de Obra             </v>
          </cell>
          <cell r="G274">
            <v>0</v>
          </cell>
          <cell r="H274">
            <v>0</v>
          </cell>
          <cell r="I274">
            <v>0</v>
          </cell>
          <cell r="J274">
            <v>0</v>
          </cell>
          <cell r="K274">
            <v>0</v>
          </cell>
          <cell r="L274">
            <v>0</v>
          </cell>
          <cell r="M274">
            <v>4254623</v>
          </cell>
          <cell r="N274">
            <v>4254623</v>
          </cell>
          <cell r="O274">
            <v>4320318.1299999896</v>
          </cell>
          <cell r="P274">
            <v>440874.97999999789</v>
          </cell>
          <cell r="Q274">
            <v>370320.91999999882</v>
          </cell>
          <cell r="R274">
            <v>441596.60999999993</v>
          </cell>
          <cell r="AB274">
            <v>440874.97999999789</v>
          </cell>
          <cell r="AC274">
            <v>811195.89999999898</v>
          </cell>
          <cell r="AD274">
            <v>1252792.5099999988</v>
          </cell>
        </row>
        <row r="275">
          <cell r="A275" t="str">
            <v>AR101140F06</v>
          </cell>
          <cell r="B275" t="str">
            <v>AR101140F</v>
          </cell>
          <cell r="C275" t="str">
            <v xml:space="preserve">Ingeniería O&amp;M           </v>
          </cell>
          <cell r="D275" t="str">
            <v>O&amp;G_OTR</v>
          </cell>
          <cell r="E275" t="str">
            <v>06</v>
          </cell>
          <cell r="F275" t="str">
            <v xml:space="preserve">Otros Costos MO          </v>
          </cell>
          <cell r="G275">
            <v>0</v>
          </cell>
          <cell r="H275">
            <v>0</v>
          </cell>
          <cell r="I275">
            <v>0</v>
          </cell>
          <cell r="J275">
            <v>0</v>
          </cell>
          <cell r="K275">
            <v>0</v>
          </cell>
          <cell r="L275">
            <v>0</v>
          </cell>
          <cell r="M275">
            <v>100185</v>
          </cell>
          <cell r="N275">
            <v>100185</v>
          </cell>
          <cell r="O275">
            <v>93304.139999999868</v>
          </cell>
          <cell r="P275">
            <v>4048.66</v>
          </cell>
          <cell r="Q275">
            <v>7710.8</v>
          </cell>
          <cell r="R275">
            <v>9080.7999999999993</v>
          </cell>
          <cell r="AB275">
            <v>4048.66</v>
          </cell>
          <cell r="AC275">
            <v>11759.46</v>
          </cell>
          <cell r="AD275">
            <v>20840.260000000002</v>
          </cell>
        </row>
        <row r="276">
          <cell r="A276" t="str">
            <v>AR101140F07</v>
          </cell>
          <cell r="B276" t="str">
            <v>AR101140F</v>
          </cell>
          <cell r="C276" t="str">
            <v xml:space="preserve">Ingeniería O&amp;M           </v>
          </cell>
          <cell r="D276" t="str">
            <v>O&amp;G_OTR</v>
          </cell>
          <cell r="E276" t="str">
            <v>07</v>
          </cell>
          <cell r="F276" t="str">
            <v xml:space="preserve">Equipos de Construcción  </v>
          </cell>
          <cell r="G276">
            <v>0</v>
          </cell>
          <cell r="H276">
            <v>0</v>
          </cell>
          <cell r="I276">
            <v>0</v>
          </cell>
          <cell r="J276">
            <v>0</v>
          </cell>
          <cell r="K276">
            <v>0</v>
          </cell>
          <cell r="L276">
            <v>0</v>
          </cell>
          <cell r="M276">
            <v>45007</v>
          </cell>
          <cell r="N276">
            <v>45007</v>
          </cell>
          <cell r="O276">
            <v>50303.6599999998</v>
          </cell>
          <cell r="P276">
            <v>2910.99999999999</v>
          </cell>
          <cell r="Q276">
            <v>3236.03</v>
          </cell>
          <cell r="R276">
            <v>10188.39</v>
          </cell>
          <cell r="AB276">
            <v>2910.99999999999</v>
          </cell>
          <cell r="AC276">
            <v>6147.0299999999897</v>
          </cell>
          <cell r="AD276">
            <v>16335.419999999991</v>
          </cell>
        </row>
        <row r="277">
          <cell r="A277" t="str">
            <v>AR101140F08</v>
          </cell>
          <cell r="B277" t="str">
            <v>AR101140F</v>
          </cell>
          <cell r="C277" t="str">
            <v xml:space="preserve">Ingeniería O&amp;M           </v>
          </cell>
          <cell r="D277" t="str">
            <v>O&amp;G_OTR</v>
          </cell>
          <cell r="E277" t="str">
            <v>08</v>
          </cell>
          <cell r="F277" t="str">
            <v xml:space="preserve">Materiales, Cons, Herram </v>
          </cell>
          <cell r="G277">
            <v>0</v>
          </cell>
          <cell r="H277">
            <v>0</v>
          </cell>
          <cell r="I277">
            <v>0</v>
          </cell>
          <cell r="J277">
            <v>0</v>
          </cell>
          <cell r="K277">
            <v>0</v>
          </cell>
          <cell r="L277">
            <v>0</v>
          </cell>
          <cell r="M277">
            <v>1797</v>
          </cell>
          <cell r="N277">
            <v>1797</v>
          </cell>
          <cell r="O277">
            <v>7680.96</v>
          </cell>
          <cell r="P277">
            <v>0</v>
          </cell>
          <cell r="Q277">
            <v>0</v>
          </cell>
          <cell r="R277">
            <v>0</v>
          </cell>
          <cell r="AB277">
            <v>0</v>
          </cell>
          <cell r="AC277">
            <v>0</v>
          </cell>
          <cell r="AD277">
            <v>0</v>
          </cell>
        </row>
        <row r="278">
          <cell r="A278" t="str">
            <v>AR101140F09</v>
          </cell>
          <cell r="B278" t="str">
            <v>AR101140F</v>
          </cell>
          <cell r="C278" t="str">
            <v xml:space="preserve">Ingeniería O&amp;M           </v>
          </cell>
          <cell r="D278" t="str">
            <v>O&amp;G_OTR</v>
          </cell>
          <cell r="E278" t="str">
            <v>09</v>
          </cell>
          <cell r="F278" t="str">
            <v xml:space="preserve">Subcontratos             </v>
          </cell>
          <cell r="G278">
            <v>0</v>
          </cell>
          <cell r="H278">
            <v>0</v>
          </cell>
          <cell r="I278">
            <v>0</v>
          </cell>
          <cell r="J278">
            <v>0</v>
          </cell>
          <cell r="K278">
            <v>0</v>
          </cell>
          <cell r="L278">
            <v>0</v>
          </cell>
          <cell r="M278">
            <v>53836</v>
          </cell>
          <cell r="N278">
            <v>53836</v>
          </cell>
          <cell r="O278">
            <v>23306.5799999999</v>
          </cell>
          <cell r="P278">
            <v>0</v>
          </cell>
          <cell r="Q278">
            <v>0</v>
          </cell>
          <cell r="R278">
            <v>0</v>
          </cell>
          <cell r="AB278">
            <v>0</v>
          </cell>
          <cell r="AC278">
            <v>0</v>
          </cell>
          <cell r="AD278">
            <v>0</v>
          </cell>
        </row>
        <row r="279">
          <cell r="A279" t="str">
            <v>AR101140F10</v>
          </cell>
          <cell r="B279" t="str">
            <v>AR101140F</v>
          </cell>
          <cell r="C279" t="str">
            <v xml:space="preserve">Ingeniería O&amp;M           </v>
          </cell>
          <cell r="D279" t="str">
            <v>O&amp;G_OTR</v>
          </cell>
          <cell r="E279" t="str">
            <v>10</v>
          </cell>
          <cell r="F279" t="str">
            <v xml:space="preserve">Costos de la venta       </v>
          </cell>
          <cell r="G279">
            <v>0</v>
          </cell>
          <cell r="H279">
            <v>0</v>
          </cell>
          <cell r="I279">
            <v>0</v>
          </cell>
          <cell r="J279">
            <v>0</v>
          </cell>
          <cell r="K279">
            <v>0</v>
          </cell>
          <cell r="L279">
            <v>0</v>
          </cell>
          <cell r="M279">
            <v>275428</v>
          </cell>
          <cell r="N279">
            <v>275428</v>
          </cell>
          <cell r="O279">
            <v>256074.54</v>
          </cell>
          <cell r="P279">
            <v>17442</v>
          </cell>
          <cell r="Q279">
            <v>27066</v>
          </cell>
          <cell r="R279">
            <v>24219</v>
          </cell>
          <cell r="AB279">
            <v>17442</v>
          </cell>
          <cell r="AC279">
            <v>44508</v>
          </cell>
          <cell r="AD279">
            <v>68727</v>
          </cell>
        </row>
        <row r="280">
          <cell r="A280" t="str">
            <v>AR101140F11</v>
          </cell>
          <cell r="B280" t="str">
            <v>AR101140F</v>
          </cell>
          <cell r="C280" t="str">
            <v xml:space="preserve">Ingeniería O&amp;M           </v>
          </cell>
          <cell r="D280" t="str">
            <v>O&amp;G_OTR</v>
          </cell>
          <cell r="E280" t="str">
            <v>11</v>
          </cell>
          <cell r="F280" t="str">
            <v xml:space="preserve">Otros costos             </v>
          </cell>
          <cell r="G280">
            <v>0</v>
          </cell>
          <cell r="H280">
            <v>0</v>
          </cell>
          <cell r="I280">
            <v>0</v>
          </cell>
          <cell r="J280">
            <v>0</v>
          </cell>
          <cell r="K280">
            <v>0</v>
          </cell>
          <cell r="L280">
            <v>0</v>
          </cell>
          <cell r="M280">
            <v>-3167523</v>
          </cell>
          <cell r="N280">
            <v>-3167523</v>
          </cell>
          <cell r="O280">
            <v>-4570145.5</v>
          </cell>
          <cell r="P280">
            <v>-396843.93000000005</v>
          </cell>
          <cell r="Q280">
            <v>-405648.47</v>
          </cell>
          <cell r="R280">
            <v>-409784.82</v>
          </cell>
          <cell r="AB280">
            <v>-396787.72000000003</v>
          </cell>
          <cell r="AC280">
            <v>-802436.19000000006</v>
          </cell>
          <cell r="AD280">
            <v>-1212221.01</v>
          </cell>
        </row>
        <row r="281">
          <cell r="A281" t="str">
            <v>AR101140Z11</v>
          </cell>
          <cell r="B281" t="str">
            <v>AR101140Z</v>
          </cell>
          <cell r="C281" t="str">
            <v xml:space="preserve">Ingenieria O&amp;M           </v>
          </cell>
          <cell r="D281" t="str">
            <v>O&amp;G_OTR</v>
          </cell>
          <cell r="E281" t="str">
            <v>11</v>
          </cell>
          <cell r="F281" t="str">
            <v xml:space="preserve">Otros costos             </v>
          </cell>
          <cell r="G281">
            <v>0</v>
          </cell>
          <cell r="H281">
            <v>0</v>
          </cell>
          <cell r="I281">
            <v>0</v>
          </cell>
          <cell r="J281">
            <v>0</v>
          </cell>
          <cell r="K281">
            <v>0</v>
          </cell>
          <cell r="L281">
            <v>0</v>
          </cell>
          <cell r="M281">
            <v>0</v>
          </cell>
          <cell r="N281">
            <v>0</v>
          </cell>
          <cell r="O281">
            <v>0</v>
          </cell>
          <cell r="P281">
            <v>0</v>
          </cell>
          <cell r="Q281">
            <v>0</v>
          </cell>
          <cell r="R281">
            <v>0</v>
          </cell>
          <cell r="AB281">
            <v>0</v>
          </cell>
          <cell r="AC281">
            <v>0</v>
          </cell>
          <cell r="AD281">
            <v>0</v>
          </cell>
        </row>
        <row r="282">
          <cell r="A282" t="str">
            <v>AR101190Z05</v>
          </cell>
          <cell r="B282" t="str">
            <v>AR101190Z</v>
          </cell>
          <cell r="C282" t="str">
            <v xml:space="preserve">Estr. Ap. Op. O&amp;G        </v>
          </cell>
          <cell r="D282" t="str">
            <v>O&amp;G_OVH</v>
          </cell>
          <cell r="E282" t="str">
            <v>05</v>
          </cell>
          <cell r="F282" t="str">
            <v xml:space="preserve">Mano de Obra             </v>
          </cell>
          <cell r="G282">
            <v>0</v>
          </cell>
          <cell r="H282">
            <v>0</v>
          </cell>
          <cell r="I282">
            <v>0</v>
          </cell>
          <cell r="J282">
            <v>0</v>
          </cell>
          <cell r="K282">
            <v>0</v>
          </cell>
          <cell r="L282">
            <v>0</v>
          </cell>
          <cell r="M282">
            <v>4651778</v>
          </cell>
          <cell r="N282">
            <v>4651778</v>
          </cell>
          <cell r="O282">
            <v>3164701.3099999977</v>
          </cell>
          <cell r="P282">
            <v>267781.92999999988</v>
          </cell>
          <cell r="Q282">
            <v>281798.27999999991</v>
          </cell>
          <cell r="R282">
            <v>311162.94999999984</v>
          </cell>
          <cell r="AB282">
            <v>267781.92999999988</v>
          </cell>
          <cell r="AC282">
            <v>549580.20999999985</v>
          </cell>
          <cell r="AD282">
            <v>860743.15999999887</v>
          </cell>
        </row>
        <row r="283">
          <cell r="A283" t="str">
            <v>AR101190Z06</v>
          </cell>
          <cell r="B283" t="str">
            <v>AR101190Z</v>
          </cell>
          <cell r="C283" t="str">
            <v xml:space="preserve">Estr. Ap. Op. O&amp;G        </v>
          </cell>
          <cell r="D283" t="str">
            <v>O&amp;G_OVH</v>
          </cell>
          <cell r="E283" t="str">
            <v>06</v>
          </cell>
          <cell r="F283" t="str">
            <v xml:space="preserve">Otros Costos MO          </v>
          </cell>
          <cell r="G283">
            <v>0</v>
          </cell>
          <cell r="H283">
            <v>0</v>
          </cell>
          <cell r="I283">
            <v>0</v>
          </cell>
          <cell r="J283">
            <v>0</v>
          </cell>
          <cell r="K283">
            <v>0</v>
          </cell>
          <cell r="L283">
            <v>0</v>
          </cell>
          <cell r="M283">
            <v>1571767</v>
          </cell>
          <cell r="N283">
            <v>1571767</v>
          </cell>
          <cell r="O283">
            <v>172169.97999999975</v>
          </cell>
          <cell r="P283">
            <v>5071.49999999999</v>
          </cell>
          <cell r="Q283">
            <v>16572.48</v>
          </cell>
          <cell r="R283">
            <v>36446.489999999991</v>
          </cell>
          <cell r="AB283">
            <v>5071.49999999999</v>
          </cell>
          <cell r="AC283">
            <v>21643.979999999992</v>
          </cell>
          <cell r="AD283">
            <v>58090.469999999899</v>
          </cell>
        </row>
        <row r="284">
          <cell r="A284" t="str">
            <v>AR101190Z07</v>
          </cell>
          <cell r="B284" t="str">
            <v>AR101190Z</v>
          </cell>
          <cell r="C284" t="str">
            <v xml:space="preserve">Estr. Ap. Op. O&amp;G        </v>
          </cell>
          <cell r="D284" t="str">
            <v>O&amp;G_OVH</v>
          </cell>
          <cell r="E284" t="str">
            <v>07</v>
          </cell>
          <cell r="F284" t="str">
            <v xml:space="preserve">Equipos de Construcción  </v>
          </cell>
          <cell r="G284">
            <v>0</v>
          </cell>
          <cell r="H284">
            <v>0</v>
          </cell>
          <cell r="I284">
            <v>0</v>
          </cell>
          <cell r="J284">
            <v>0</v>
          </cell>
          <cell r="K284">
            <v>0</v>
          </cell>
          <cell r="L284">
            <v>0</v>
          </cell>
          <cell r="M284">
            <v>172403</v>
          </cell>
          <cell r="N284">
            <v>172403</v>
          </cell>
          <cell r="O284">
            <v>111642.58999999991</v>
          </cell>
          <cell r="P284">
            <v>6892.84</v>
          </cell>
          <cell r="Q284">
            <v>7020.91</v>
          </cell>
          <cell r="R284">
            <v>8074.31</v>
          </cell>
          <cell r="AB284">
            <v>6892.84</v>
          </cell>
          <cell r="AC284">
            <v>13913.75</v>
          </cell>
          <cell r="AD284">
            <v>21988.059999999899</v>
          </cell>
        </row>
        <row r="285">
          <cell r="A285" t="str">
            <v>AR101190Z08</v>
          </cell>
          <cell r="B285" t="str">
            <v>AR101190Z</v>
          </cell>
          <cell r="C285" t="str">
            <v xml:space="preserve">Estr. Ap. Op. O&amp;G        </v>
          </cell>
          <cell r="D285" t="str">
            <v>O&amp;G_OVH</v>
          </cell>
          <cell r="E285" t="str">
            <v>08</v>
          </cell>
          <cell r="F285" t="str">
            <v xml:space="preserve">Materiales, Cons, Herram </v>
          </cell>
          <cell r="G285">
            <v>0</v>
          </cell>
          <cell r="H285">
            <v>0</v>
          </cell>
          <cell r="I285">
            <v>0</v>
          </cell>
          <cell r="J285">
            <v>0</v>
          </cell>
          <cell r="K285">
            <v>0</v>
          </cell>
          <cell r="L285">
            <v>0</v>
          </cell>
          <cell r="M285">
            <v>11115</v>
          </cell>
          <cell r="N285">
            <v>11115</v>
          </cell>
          <cell r="O285">
            <v>5317.06</v>
          </cell>
          <cell r="P285">
            <v>0</v>
          </cell>
          <cell r="Q285">
            <v>0</v>
          </cell>
          <cell r="R285">
            <v>0</v>
          </cell>
          <cell r="AB285">
            <v>0</v>
          </cell>
          <cell r="AC285">
            <v>0</v>
          </cell>
          <cell r="AD285">
            <v>0</v>
          </cell>
        </row>
        <row r="286">
          <cell r="A286" t="str">
            <v>AR101190Z09</v>
          </cell>
          <cell r="B286" t="str">
            <v>AR101190Z</v>
          </cell>
          <cell r="C286" t="str">
            <v xml:space="preserve">Estr. Ap. Op. O&amp;G        </v>
          </cell>
          <cell r="D286" t="str">
            <v>O&amp;G_OVH</v>
          </cell>
          <cell r="E286" t="str">
            <v>09</v>
          </cell>
          <cell r="F286" t="str">
            <v xml:space="preserve">Subcontratos             </v>
          </cell>
          <cell r="G286">
            <v>0</v>
          </cell>
          <cell r="H286">
            <v>0</v>
          </cell>
          <cell r="I286">
            <v>0</v>
          </cell>
          <cell r="J286">
            <v>0</v>
          </cell>
          <cell r="K286">
            <v>0</v>
          </cell>
          <cell r="L286">
            <v>0</v>
          </cell>
          <cell r="M286">
            <v>769776</v>
          </cell>
          <cell r="N286">
            <v>769776</v>
          </cell>
          <cell r="O286">
            <v>1116851.1099999989</v>
          </cell>
          <cell r="P286">
            <v>129212.62</v>
          </cell>
          <cell r="Q286">
            <v>173747.2999999999</v>
          </cell>
          <cell r="R286">
            <v>30973.299999999901</v>
          </cell>
          <cell r="AB286">
            <v>129212.62</v>
          </cell>
          <cell r="AC286">
            <v>302959.91999999993</v>
          </cell>
          <cell r="AD286">
            <v>333933.21999999997</v>
          </cell>
        </row>
        <row r="287">
          <cell r="A287" t="str">
            <v>AR101190Z10</v>
          </cell>
          <cell r="B287" t="str">
            <v>AR101190Z</v>
          </cell>
          <cell r="C287" t="str">
            <v xml:space="preserve">Estr. Ap. Op. O&amp;G        </v>
          </cell>
          <cell r="D287" t="str">
            <v>O&amp;G_OVH</v>
          </cell>
          <cell r="E287" t="str">
            <v>10</v>
          </cell>
          <cell r="F287" t="str">
            <v xml:space="preserve">Costos de la venta       </v>
          </cell>
          <cell r="G287">
            <v>0</v>
          </cell>
          <cell r="H287">
            <v>0</v>
          </cell>
          <cell r="I287">
            <v>0</v>
          </cell>
          <cell r="J287">
            <v>0</v>
          </cell>
          <cell r="K287">
            <v>0</v>
          </cell>
          <cell r="L287">
            <v>0</v>
          </cell>
          <cell r="M287">
            <v>787454</v>
          </cell>
          <cell r="N287">
            <v>787454</v>
          </cell>
          <cell r="O287">
            <v>972140.89</v>
          </cell>
          <cell r="P287">
            <v>76545.97</v>
          </cell>
          <cell r="Q287">
            <v>85790.23000000001</v>
          </cell>
          <cell r="R287">
            <v>82377.59</v>
          </cell>
          <cell r="AB287">
            <v>76545.97</v>
          </cell>
          <cell r="AC287">
            <v>162336.20000000001</v>
          </cell>
          <cell r="AD287">
            <v>244713.79</v>
          </cell>
        </row>
        <row r="288">
          <cell r="A288" t="str">
            <v>AR101190Z11</v>
          </cell>
          <cell r="B288" t="str">
            <v>AR101190Z</v>
          </cell>
          <cell r="C288" t="str">
            <v xml:space="preserve">Estr. Ap. Op. O&amp;G        </v>
          </cell>
          <cell r="D288" t="str">
            <v>O&amp;G_OVH</v>
          </cell>
          <cell r="E288" t="str">
            <v>11</v>
          </cell>
          <cell r="F288" t="str">
            <v xml:space="preserve">Otros costos             </v>
          </cell>
          <cell r="G288">
            <v>0</v>
          </cell>
          <cell r="H288">
            <v>0</v>
          </cell>
          <cell r="I288">
            <v>0</v>
          </cell>
          <cell r="J288">
            <v>0</v>
          </cell>
          <cell r="K288">
            <v>0</v>
          </cell>
          <cell r="L288">
            <v>0</v>
          </cell>
          <cell r="M288">
            <v>1042038</v>
          </cell>
          <cell r="N288">
            <v>1042038</v>
          </cell>
          <cell r="O288">
            <v>1101802.320000001</v>
          </cell>
          <cell r="P288">
            <v>103600.02</v>
          </cell>
          <cell r="Q288">
            <v>41171.17</v>
          </cell>
          <cell r="R288">
            <v>88304.799999999988</v>
          </cell>
          <cell r="AB288">
            <v>103644.39000000001</v>
          </cell>
          <cell r="AC288">
            <v>144815.56</v>
          </cell>
          <cell r="AD288">
            <v>233120.36000000004</v>
          </cell>
        </row>
        <row r="289">
          <cell r="A289" t="str">
            <v>AR101200Y05</v>
          </cell>
          <cell r="B289" t="str">
            <v>AR101200Y</v>
          </cell>
          <cell r="C289" t="str">
            <v xml:space="preserve">Ger Proyectos  E&amp;C       </v>
          </cell>
          <cell r="D289" t="str">
            <v>O&amp;G_OVH</v>
          </cell>
          <cell r="E289" t="str">
            <v>05</v>
          </cell>
          <cell r="F289" t="str">
            <v xml:space="preserve">Mano de Obra             </v>
          </cell>
          <cell r="G289">
            <v>0</v>
          </cell>
          <cell r="H289">
            <v>0</v>
          </cell>
          <cell r="I289">
            <v>0</v>
          </cell>
          <cell r="J289">
            <v>0</v>
          </cell>
          <cell r="K289">
            <v>0</v>
          </cell>
          <cell r="L289">
            <v>0</v>
          </cell>
          <cell r="M289">
            <v>978641</v>
          </cell>
          <cell r="N289">
            <v>978641</v>
          </cell>
          <cell r="O289">
            <v>98181.949999999895</v>
          </cell>
          <cell r="P289">
            <v>0</v>
          </cell>
          <cell r="Q289">
            <v>0</v>
          </cell>
          <cell r="R289">
            <v>0</v>
          </cell>
          <cell r="AB289">
            <v>0</v>
          </cell>
          <cell r="AC289">
            <v>0</v>
          </cell>
          <cell r="AD289">
            <v>0</v>
          </cell>
        </row>
        <row r="290">
          <cell r="A290" t="str">
            <v>AR101200Y06</v>
          </cell>
          <cell r="B290" t="str">
            <v>AR101200Y</v>
          </cell>
          <cell r="C290" t="str">
            <v xml:space="preserve">Ger Proyectos  E&amp;C       </v>
          </cell>
          <cell r="D290" t="str">
            <v>O&amp;G_OVH</v>
          </cell>
          <cell r="E290" t="str">
            <v>06</v>
          </cell>
          <cell r="F290" t="str">
            <v xml:space="preserve">Otros Costos MO          </v>
          </cell>
          <cell r="G290">
            <v>0</v>
          </cell>
          <cell r="H290">
            <v>0</v>
          </cell>
          <cell r="I290">
            <v>0</v>
          </cell>
          <cell r="J290">
            <v>0</v>
          </cell>
          <cell r="K290">
            <v>0</v>
          </cell>
          <cell r="L290">
            <v>0</v>
          </cell>
          <cell r="M290">
            <v>51996</v>
          </cell>
          <cell r="N290">
            <v>51996</v>
          </cell>
          <cell r="O290">
            <v>6115.9899999999898</v>
          </cell>
          <cell r="P290">
            <v>0</v>
          </cell>
          <cell r="Q290">
            <v>0</v>
          </cell>
          <cell r="R290">
            <v>0</v>
          </cell>
          <cell r="AB290">
            <v>0</v>
          </cell>
          <cell r="AC290">
            <v>0</v>
          </cell>
          <cell r="AD290">
            <v>0</v>
          </cell>
        </row>
        <row r="291">
          <cell r="A291" t="str">
            <v>AR101200Y07</v>
          </cell>
          <cell r="B291" t="str">
            <v>AR101200Y</v>
          </cell>
          <cell r="C291" t="str">
            <v xml:space="preserve">Ger Proyectos  E&amp;C       </v>
          </cell>
          <cell r="D291" t="str">
            <v>O&amp;G_OVH</v>
          </cell>
          <cell r="E291" t="str">
            <v>07</v>
          </cell>
          <cell r="F291" t="str">
            <v xml:space="preserve">Equipos de Construcción  </v>
          </cell>
          <cell r="G291">
            <v>0</v>
          </cell>
          <cell r="H291">
            <v>0</v>
          </cell>
          <cell r="I291">
            <v>0</v>
          </cell>
          <cell r="J291">
            <v>0</v>
          </cell>
          <cell r="K291">
            <v>0</v>
          </cell>
          <cell r="L291">
            <v>0</v>
          </cell>
          <cell r="M291">
            <v>40712</v>
          </cell>
          <cell r="N291">
            <v>40712</v>
          </cell>
          <cell r="O291">
            <v>34.979999999999897</v>
          </cell>
          <cell r="P291">
            <v>0</v>
          </cell>
          <cell r="Q291">
            <v>0</v>
          </cell>
          <cell r="R291">
            <v>0</v>
          </cell>
          <cell r="AB291">
            <v>0</v>
          </cell>
          <cell r="AC291">
            <v>0</v>
          </cell>
          <cell r="AD291">
            <v>0</v>
          </cell>
        </row>
        <row r="292">
          <cell r="A292" t="str">
            <v>AR101200Y09</v>
          </cell>
          <cell r="B292" t="str">
            <v>AR101200Y</v>
          </cell>
          <cell r="C292" t="str">
            <v xml:space="preserve">Ger Proyectos  E&amp;C       </v>
          </cell>
          <cell r="D292" t="str">
            <v>O&amp;G_OVH</v>
          </cell>
          <cell r="E292" t="str">
            <v>09</v>
          </cell>
          <cell r="F292" t="str">
            <v xml:space="preserve">Subcontratos             </v>
          </cell>
          <cell r="G292">
            <v>0</v>
          </cell>
          <cell r="H292">
            <v>0</v>
          </cell>
          <cell r="I292">
            <v>0</v>
          </cell>
          <cell r="J292">
            <v>0</v>
          </cell>
          <cell r="K292">
            <v>0</v>
          </cell>
          <cell r="L292">
            <v>0</v>
          </cell>
          <cell r="M292">
            <v>530</v>
          </cell>
          <cell r="N292">
            <v>530</v>
          </cell>
          <cell r="O292">
            <v>-0.23999999999999899</v>
          </cell>
          <cell r="P292">
            <v>0</v>
          </cell>
          <cell r="Q292">
            <v>0</v>
          </cell>
          <cell r="R292">
            <v>0</v>
          </cell>
          <cell r="AB292">
            <v>0</v>
          </cell>
          <cell r="AC292">
            <v>0</v>
          </cell>
          <cell r="AD292">
            <v>0</v>
          </cell>
        </row>
        <row r="293">
          <cell r="A293" t="str">
            <v>AR101200Y10</v>
          </cell>
          <cell r="B293" t="str">
            <v>AR101200Y</v>
          </cell>
          <cell r="C293" t="str">
            <v xml:space="preserve">Ger Proyectos  E&amp;C       </v>
          </cell>
          <cell r="D293" t="str">
            <v>O&amp;G_OVH</v>
          </cell>
          <cell r="E293" t="str">
            <v>10</v>
          </cell>
          <cell r="F293" t="str">
            <v xml:space="preserve">Costos de la venta       </v>
          </cell>
          <cell r="G293">
            <v>0</v>
          </cell>
          <cell r="H293">
            <v>0</v>
          </cell>
          <cell r="I293">
            <v>0</v>
          </cell>
          <cell r="J293">
            <v>0</v>
          </cell>
          <cell r="K293">
            <v>0</v>
          </cell>
          <cell r="L293">
            <v>0</v>
          </cell>
          <cell r="M293">
            <v>51286</v>
          </cell>
          <cell r="N293">
            <v>51286</v>
          </cell>
          <cell r="O293">
            <v>147.83000000000001</v>
          </cell>
          <cell r="P293">
            <v>0</v>
          </cell>
          <cell r="Q293">
            <v>0</v>
          </cell>
          <cell r="R293">
            <v>0</v>
          </cell>
          <cell r="AB293">
            <v>0</v>
          </cell>
          <cell r="AC293">
            <v>0</v>
          </cell>
          <cell r="AD293">
            <v>0</v>
          </cell>
        </row>
        <row r="294">
          <cell r="A294" t="str">
            <v>AR101200Y11</v>
          </cell>
          <cell r="B294" t="str">
            <v>AR101200Y</v>
          </cell>
          <cell r="C294" t="str">
            <v xml:space="preserve">Ger Proyectos  E&amp;C       </v>
          </cell>
          <cell r="D294" t="str">
            <v>O&amp;G_OVH</v>
          </cell>
          <cell r="E294" t="str">
            <v>11</v>
          </cell>
          <cell r="F294" t="str">
            <v xml:space="preserve">Otros costos             </v>
          </cell>
          <cell r="G294">
            <v>0</v>
          </cell>
          <cell r="H294">
            <v>0</v>
          </cell>
          <cell r="I294">
            <v>0</v>
          </cell>
          <cell r="J294">
            <v>0</v>
          </cell>
          <cell r="K294">
            <v>0</v>
          </cell>
          <cell r="L294">
            <v>0</v>
          </cell>
          <cell r="M294">
            <v>20109</v>
          </cell>
          <cell r="N294">
            <v>20109</v>
          </cell>
          <cell r="O294">
            <v>0.41</v>
          </cell>
          <cell r="P294">
            <v>-0.75</v>
          </cell>
          <cell r="Q294">
            <v>0</v>
          </cell>
          <cell r="R294">
            <v>0</v>
          </cell>
          <cell r="AB294">
            <v>0</v>
          </cell>
          <cell r="AC294">
            <v>0</v>
          </cell>
          <cell r="AD294">
            <v>0</v>
          </cell>
        </row>
        <row r="295">
          <cell r="A295" t="str">
            <v>AR101200Z11</v>
          </cell>
          <cell r="B295" t="str">
            <v>AR101200Z</v>
          </cell>
          <cell r="C295" t="str">
            <v xml:space="preserve">Taller Prefabricado      </v>
          </cell>
          <cell r="D295" t="str">
            <v>O&amp;G_OVH</v>
          </cell>
          <cell r="E295" t="str">
            <v>11</v>
          </cell>
          <cell r="F295" t="str">
            <v xml:space="preserve">Otros costos             </v>
          </cell>
          <cell r="G295">
            <v>0</v>
          </cell>
          <cell r="H295">
            <v>0</v>
          </cell>
          <cell r="I295">
            <v>0</v>
          </cell>
          <cell r="J295">
            <v>0</v>
          </cell>
          <cell r="K295">
            <v>0</v>
          </cell>
          <cell r="L295">
            <v>0</v>
          </cell>
          <cell r="M295">
            <v>0</v>
          </cell>
          <cell r="N295">
            <v>0</v>
          </cell>
          <cell r="O295">
            <v>0</v>
          </cell>
          <cell r="P295">
            <v>0</v>
          </cell>
          <cell r="Q295">
            <v>0</v>
          </cell>
          <cell r="R295">
            <v>0</v>
          </cell>
          <cell r="AB295">
            <v>0</v>
          </cell>
          <cell r="AC295">
            <v>0</v>
          </cell>
          <cell r="AD295">
            <v>0</v>
          </cell>
        </row>
        <row r="296">
          <cell r="A296" t="str">
            <v>AR101211Y05</v>
          </cell>
          <cell r="B296" t="str">
            <v>AR101211Y</v>
          </cell>
          <cell r="C296" t="str">
            <v xml:space="preserve">Pers Stand by Op O&amp;G     </v>
          </cell>
          <cell r="D296" t="str">
            <v>O&amp;G_SBY</v>
          </cell>
          <cell r="E296" t="str">
            <v>05</v>
          </cell>
          <cell r="F296" t="str">
            <v xml:space="preserve">Mano de Obra             </v>
          </cell>
          <cell r="G296">
            <v>0</v>
          </cell>
          <cell r="H296">
            <v>0</v>
          </cell>
          <cell r="I296">
            <v>0</v>
          </cell>
          <cell r="J296">
            <v>0</v>
          </cell>
          <cell r="K296">
            <v>0</v>
          </cell>
          <cell r="L296">
            <v>0</v>
          </cell>
          <cell r="M296">
            <v>2136985</v>
          </cell>
          <cell r="N296">
            <v>2136985</v>
          </cell>
          <cell r="O296">
            <v>1378938.6699999878</v>
          </cell>
          <cell r="P296">
            <v>90649.639999999898</v>
          </cell>
          <cell r="Q296">
            <v>58700.049999999879</v>
          </cell>
          <cell r="R296">
            <v>295658.79999999987</v>
          </cell>
          <cell r="AB296">
            <v>90649.639999999898</v>
          </cell>
          <cell r="AC296">
            <v>149349.68999999997</v>
          </cell>
          <cell r="AD296">
            <v>445008.48999999883</v>
          </cell>
        </row>
        <row r="297">
          <cell r="A297" t="str">
            <v>AR101211Y06</v>
          </cell>
          <cell r="B297" t="str">
            <v>AR101211Y</v>
          </cell>
          <cell r="C297" t="str">
            <v xml:space="preserve">Pers Stand by Op O&amp;G     </v>
          </cell>
          <cell r="D297" t="str">
            <v>O&amp;G_SBY</v>
          </cell>
          <cell r="E297" t="str">
            <v>06</v>
          </cell>
          <cell r="F297" t="str">
            <v xml:space="preserve">Otros Costos MO          </v>
          </cell>
          <cell r="G297">
            <v>0</v>
          </cell>
          <cell r="H297">
            <v>0</v>
          </cell>
          <cell r="I297">
            <v>0</v>
          </cell>
          <cell r="J297">
            <v>0</v>
          </cell>
          <cell r="K297">
            <v>0</v>
          </cell>
          <cell r="L297">
            <v>0</v>
          </cell>
          <cell r="M297">
            <v>249816</v>
          </cell>
          <cell r="N297">
            <v>249816</v>
          </cell>
          <cell r="O297">
            <v>4205.22</v>
          </cell>
          <cell r="P297">
            <v>56.399999999999899</v>
          </cell>
          <cell r="Q297">
            <v>786.33999999999901</v>
          </cell>
          <cell r="R297">
            <v>28.199999999999989</v>
          </cell>
          <cell r="AB297">
            <v>56.399999999999899</v>
          </cell>
          <cell r="AC297">
            <v>842.73999999999899</v>
          </cell>
          <cell r="AD297">
            <v>870.93999999999892</v>
          </cell>
        </row>
        <row r="298">
          <cell r="A298" t="str">
            <v>AR101211Y10</v>
          </cell>
          <cell r="B298" t="str">
            <v>AR101211Y</v>
          </cell>
          <cell r="C298" t="str">
            <v xml:space="preserve">Pers Stand by Op O&amp;G     </v>
          </cell>
          <cell r="D298" t="str">
            <v>O&amp;G_SBY</v>
          </cell>
          <cell r="E298" t="str">
            <v>10</v>
          </cell>
          <cell r="F298" t="str">
            <v xml:space="preserve">Costos de la venta       </v>
          </cell>
          <cell r="G298">
            <v>0</v>
          </cell>
          <cell r="H298">
            <v>0</v>
          </cell>
          <cell r="I298">
            <v>0</v>
          </cell>
          <cell r="J298">
            <v>0</v>
          </cell>
          <cell r="K298">
            <v>0</v>
          </cell>
          <cell r="L298">
            <v>0</v>
          </cell>
          <cell r="M298">
            <v>96256</v>
          </cell>
          <cell r="N298">
            <v>96256</v>
          </cell>
          <cell r="O298">
            <v>48439.57</v>
          </cell>
          <cell r="P298">
            <v>0</v>
          </cell>
          <cell r="Q298">
            <v>3121</v>
          </cell>
          <cell r="R298">
            <v>1208</v>
          </cell>
          <cell r="AB298">
            <v>0</v>
          </cell>
          <cell r="AC298">
            <v>3121</v>
          </cell>
          <cell r="AD298">
            <v>4329</v>
          </cell>
        </row>
        <row r="299">
          <cell r="A299" t="str">
            <v>AR101211Y11</v>
          </cell>
          <cell r="B299" t="str">
            <v>AR101211Y</v>
          </cell>
          <cell r="C299" t="str">
            <v xml:space="preserve">Pers Stand by Op O&amp;G     </v>
          </cell>
          <cell r="D299" t="str">
            <v>O&amp;G_SBY</v>
          </cell>
          <cell r="E299" t="str">
            <v>11</v>
          </cell>
          <cell r="F299" t="str">
            <v xml:space="preserve">Otros costos             </v>
          </cell>
          <cell r="G299">
            <v>0</v>
          </cell>
          <cell r="H299">
            <v>0</v>
          </cell>
          <cell r="I299">
            <v>0</v>
          </cell>
          <cell r="J299">
            <v>0</v>
          </cell>
          <cell r="K299">
            <v>0</v>
          </cell>
          <cell r="L299">
            <v>0</v>
          </cell>
          <cell r="M299">
            <v>6138</v>
          </cell>
          <cell r="N299">
            <v>6138</v>
          </cell>
          <cell r="O299">
            <v>14289.979999999898</v>
          </cell>
          <cell r="P299">
            <v>31037.899999999998</v>
          </cell>
          <cell r="Q299">
            <v>1.76</v>
          </cell>
          <cell r="R299">
            <v>165.64</v>
          </cell>
          <cell r="AB299">
            <v>31081.03</v>
          </cell>
          <cell r="AC299">
            <v>31082.79</v>
          </cell>
          <cell r="AD299">
            <v>31248.429999999997</v>
          </cell>
        </row>
        <row r="300">
          <cell r="A300" t="str">
            <v>AR101221Y05</v>
          </cell>
          <cell r="B300" t="str">
            <v>AR101221Y</v>
          </cell>
          <cell r="C300" t="str">
            <v xml:space="preserve">Almacén Proyectos        </v>
          </cell>
          <cell r="D300" t="str">
            <v>NQN_PRE_OB</v>
          </cell>
          <cell r="E300" t="str">
            <v>05</v>
          </cell>
          <cell r="F300" t="str">
            <v xml:space="preserve">Mano de Obra             </v>
          </cell>
          <cell r="G300">
            <v>0</v>
          </cell>
          <cell r="H300">
            <v>0</v>
          </cell>
          <cell r="I300">
            <v>0</v>
          </cell>
          <cell r="J300">
            <v>0</v>
          </cell>
          <cell r="K300">
            <v>0</v>
          </cell>
          <cell r="L300">
            <v>0</v>
          </cell>
          <cell r="M300">
            <v>-80</v>
          </cell>
          <cell r="N300">
            <v>-80</v>
          </cell>
          <cell r="O300">
            <v>0</v>
          </cell>
          <cell r="P300">
            <v>0</v>
          </cell>
          <cell r="Q300">
            <v>0</v>
          </cell>
          <cell r="R300">
            <v>0</v>
          </cell>
          <cell r="AB300">
            <v>0</v>
          </cell>
          <cell r="AC300">
            <v>0</v>
          </cell>
          <cell r="AD300">
            <v>0</v>
          </cell>
        </row>
        <row r="301">
          <cell r="A301" t="str">
            <v>AR101221Y08</v>
          </cell>
          <cell r="B301" t="str">
            <v>AR101221Y</v>
          </cell>
          <cell r="C301" t="str">
            <v xml:space="preserve">Almacén Proyectos        </v>
          </cell>
          <cell r="D301" t="str">
            <v>NQN_PRE_OB</v>
          </cell>
          <cell r="E301" t="str">
            <v>08</v>
          </cell>
          <cell r="F301" t="str">
            <v xml:space="preserve">Materiales, Cons, Herram </v>
          </cell>
          <cell r="G301">
            <v>0</v>
          </cell>
          <cell r="H301">
            <v>0</v>
          </cell>
          <cell r="I301">
            <v>0</v>
          </cell>
          <cell r="J301">
            <v>0</v>
          </cell>
          <cell r="K301">
            <v>0</v>
          </cell>
          <cell r="L301">
            <v>0</v>
          </cell>
          <cell r="M301">
            <v>781091</v>
          </cell>
          <cell r="N301">
            <v>781091</v>
          </cell>
          <cell r="O301">
            <v>0</v>
          </cell>
          <cell r="P301">
            <v>0</v>
          </cell>
          <cell r="Q301">
            <v>0</v>
          </cell>
          <cell r="R301">
            <v>0</v>
          </cell>
          <cell r="AB301">
            <v>0</v>
          </cell>
          <cell r="AC301">
            <v>0</v>
          </cell>
          <cell r="AD301">
            <v>0</v>
          </cell>
        </row>
        <row r="302">
          <cell r="A302" t="str">
            <v>AR101221Y11</v>
          </cell>
          <cell r="B302" t="str">
            <v>AR101221Y</v>
          </cell>
          <cell r="C302" t="str">
            <v xml:space="preserve">Almacén Proyectos        </v>
          </cell>
          <cell r="D302" t="str">
            <v>NQN_PRE_OB</v>
          </cell>
          <cell r="E302" t="str">
            <v>11</v>
          </cell>
          <cell r="F302" t="str">
            <v xml:space="preserve">Otros costos             </v>
          </cell>
          <cell r="G302">
            <v>0</v>
          </cell>
          <cell r="H302">
            <v>0</v>
          </cell>
          <cell r="I302">
            <v>0</v>
          </cell>
          <cell r="J302">
            <v>0</v>
          </cell>
          <cell r="K302">
            <v>0</v>
          </cell>
          <cell r="L302">
            <v>0</v>
          </cell>
          <cell r="M302">
            <v>-385</v>
          </cell>
          <cell r="N302">
            <v>-385</v>
          </cell>
          <cell r="O302">
            <v>0</v>
          </cell>
          <cell r="P302">
            <v>0</v>
          </cell>
          <cell r="Q302">
            <v>0</v>
          </cell>
          <cell r="R302">
            <v>0</v>
          </cell>
          <cell r="AB302">
            <v>0</v>
          </cell>
          <cell r="AC302">
            <v>0</v>
          </cell>
          <cell r="AD302">
            <v>0</v>
          </cell>
        </row>
        <row r="303">
          <cell r="A303" t="str">
            <v>AR101240F01</v>
          </cell>
          <cell r="B303" t="str">
            <v>AR101240F</v>
          </cell>
          <cell r="C303" t="str">
            <v xml:space="preserve">Ingeniería E&amp;C           </v>
          </cell>
          <cell r="D303" t="str">
            <v>NQN_PRE_OB</v>
          </cell>
          <cell r="E303" t="str">
            <v>01</v>
          </cell>
          <cell r="F303" t="str">
            <v xml:space="preserve">Venta Contractual        </v>
          </cell>
          <cell r="G303">
            <v>0</v>
          </cell>
          <cell r="H303">
            <v>0</v>
          </cell>
          <cell r="I303">
            <v>0</v>
          </cell>
          <cell r="J303">
            <v>0</v>
          </cell>
          <cell r="K303">
            <v>0</v>
          </cell>
          <cell r="L303">
            <v>0</v>
          </cell>
          <cell r="M303">
            <v>-76294</v>
          </cell>
          <cell r="N303">
            <v>-76294</v>
          </cell>
          <cell r="O303">
            <v>-38810</v>
          </cell>
          <cell r="P303">
            <v>0</v>
          </cell>
          <cell r="Q303">
            <v>0</v>
          </cell>
          <cell r="R303">
            <v>0</v>
          </cell>
          <cell r="AB303">
            <v>0</v>
          </cell>
          <cell r="AC303">
            <v>0</v>
          </cell>
          <cell r="AD303">
            <v>0</v>
          </cell>
        </row>
        <row r="304">
          <cell r="A304" t="str">
            <v>AR101240F05</v>
          </cell>
          <cell r="B304" t="str">
            <v>AR101240F</v>
          </cell>
          <cell r="C304" t="str">
            <v xml:space="preserve">Ingeniería E&amp;C           </v>
          </cell>
          <cell r="D304" t="str">
            <v>NQN_PRE_OB</v>
          </cell>
          <cell r="E304" t="str">
            <v>05</v>
          </cell>
          <cell r="F304" t="str">
            <v xml:space="preserve">Mano de Obra             </v>
          </cell>
          <cell r="G304">
            <v>0</v>
          </cell>
          <cell r="H304">
            <v>0</v>
          </cell>
          <cell r="I304">
            <v>0</v>
          </cell>
          <cell r="J304">
            <v>0</v>
          </cell>
          <cell r="K304">
            <v>0</v>
          </cell>
          <cell r="L304">
            <v>0</v>
          </cell>
          <cell r="M304">
            <v>8914988</v>
          </cell>
          <cell r="N304">
            <v>8914988</v>
          </cell>
          <cell r="O304">
            <v>12948695.939999998</v>
          </cell>
          <cell r="P304">
            <v>1018877.0199999999</v>
          </cell>
          <cell r="Q304">
            <v>944115.3600000001</v>
          </cell>
          <cell r="R304">
            <v>1261892.899999999</v>
          </cell>
          <cell r="AB304">
            <v>1018877.0199999999</v>
          </cell>
          <cell r="AC304">
            <v>1962992.38</v>
          </cell>
          <cell r="AD304">
            <v>3224885.2799999984</v>
          </cell>
        </row>
        <row r="305">
          <cell r="A305" t="str">
            <v>AR101240F06</v>
          </cell>
          <cell r="B305" t="str">
            <v>AR101240F</v>
          </cell>
          <cell r="C305" t="str">
            <v xml:space="preserve">Ingeniería E&amp;C           </v>
          </cell>
          <cell r="D305" t="str">
            <v>NQN_PRE_OB</v>
          </cell>
          <cell r="E305" t="str">
            <v>06</v>
          </cell>
          <cell r="F305" t="str">
            <v xml:space="preserve">Otros Costos MO          </v>
          </cell>
          <cell r="G305">
            <v>0</v>
          </cell>
          <cell r="H305">
            <v>0</v>
          </cell>
          <cell r="I305">
            <v>0</v>
          </cell>
          <cell r="J305">
            <v>0</v>
          </cell>
          <cell r="K305">
            <v>0</v>
          </cell>
          <cell r="L305">
            <v>0</v>
          </cell>
          <cell r="M305">
            <v>170602</v>
          </cell>
          <cell r="N305">
            <v>170602</v>
          </cell>
          <cell r="O305">
            <v>170071.82</v>
          </cell>
          <cell r="P305">
            <v>2155.1999999999989</v>
          </cell>
          <cell r="Q305">
            <v>2264.6499999999901</v>
          </cell>
          <cell r="R305">
            <v>1783.09</v>
          </cell>
          <cell r="AB305">
            <v>2155.1999999999989</v>
          </cell>
          <cell r="AC305">
            <v>4419.8499999999894</v>
          </cell>
          <cell r="AD305">
            <v>6202.9399999999896</v>
          </cell>
        </row>
        <row r="306">
          <cell r="A306" t="str">
            <v>AR101240F07</v>
          </cell>
          <cell r="B306" t="str">
            <v>AR101240F</v>
          </cell>
          <cell r="C306" t="str">
            <v xml:space="preserve">Ingeniería E&amp;C           </v>
          </cell>
          <cell r="D306" t="str">
            <v>NQN_PRE_OB</v>
          </cell>
          <cell r="E306" t="str">
            <v>07</v>
          </cell>
          <cell r="F306" t="str">
            <v xml:space="preserve">Equipos de Construcción  </v>
          </cell>
          <cell r="G306">
            <v>0</v>
          </cell>
          <cell r="H306">
            <v>0</v>
          </cell>
          <cell r="I306">
            <v>0</v>
          </cell>
          <cell r="J306">
            <v>0</v>
          </cell>
          <cell r="K306">
            <v>0</v>
          </cell>
          <cell r="L306">
            <v>0</v>
          </cell>
          <cell r="M306">
            <v>57572</v>
          </cell>
          <cell r="N306">
            <v>57572</v>
          </cell>
          <cell r="O306">
            <v>88157.709999999992</v>
          </cell>
          <cell r="P306">
            <v>1998.26</v>
          </cell>
          <cell r="Q306">
            <v>9286.18</v>
          </cell>
          <cell r="R306">
            <v>8571.9099999999889</v>
          </cell>
          <cell r="AB306">
            <v>1998.26</v>
          </cell>
          <cell r="AC306">
            <v>11284.439999999988</v>
          </cell>
          <cell r="AD306">
            <v>19856.349999999991</v>
          </cell>
        </row>
        <row r="307">
          <cell r="A307" t="str">
            <v>AR101240F08</v>
          </cell>
          <cell r="B307" t="str">
            <v>AR101240F</v>
          </cell>
          <cell r="C307" t="str">
            <v xml:space="preserve">Ingeniería E&amp;C           </v>
          </cell>
          <cell r="D307" t="str">
            <v>NQN_PRE_OB</v>
          </cell>
          <cell r="E307" t="str">
            <v>08</v>
          </cell>
          <cell r="F307" t="str">
            <v xml:space="preserve">Materiales, Cons, Herram </v>
          </cell>
          <cell r="G307">
            <v>0</v>
          </cell>
          <cell r="H307">
            <v>0</v>
          </cell>
          <cell r="I307">
            <v>0</v>
          </cell>
          <cell r="J307">
            <v>0</v>
          </cell>
          <cell r="K307">
            <v>0</v>
          </cell>
          <cell r="L307">
            <v>0</v>
          </cell>
          <cell r="M307">
            <v>8562</v>
          </cell>
          <cell r="N307">
            <v>8562</v>
          </cell>
          <cell r="O307">
            <v>49081.899999999892</v>
          </cell>
          <cell r="P307">
            <v>1828.13</v>
          </cell>
          <cell r="Q307">
            <v>0</v>
          </cell>
          <cell r="R307">
            <v>2118.4</v>
          </cell>
          <cell r="AB307">
            <v>1828.13</v>
          </cell>
          <cell r="AC307">
            <v>1828.13</v>
          </cell>
          <cell r="AD307">
            <v>3946.53</v>
          </cell>
        </row>
        <row r="308">
          <cell r="A308" t="str">
            <v>AR101240F09</v>
          </cell>
          <cell r="B308" t="str">
            <v>AR101240F</v>
          </cell>
          <cell r="C308" t="str">
            <v xml:space="preserve">Ingeniería E&amp;C           </v>
          </cell>
          <cell r="D308" t="str">
            <v>NQN_PRE_OB</v>
          </cell>
          <cell r="E308" t="str">
            <v>09</v>
          </cell>
          <cell r="F308" t="str">
            <v xml:space="preserve">Subcontratos             </v>
          </cell>
          <cell r="G308">
            <v>0</v>
          </cell>
          <cell r="H308">
            <v>0</v>
          </cell>
          <cell r="I308">
            <v>0</v>
          </cell>
          <cell r="J308">
            <v>0</v>
          </cell>
          <cell r="K308">
            <v>0</v>
          </cell>
          <cell r="L308">
            <v>0</v>
          </cell>
          <cell r="M308">
            <v>2311509</v>
          </cell>
          <cell r="N308">
            <v>2311509</v>
          </cell>
          <cell r="O308">
            <v>3912402.6799999904</v>
          </cell>
          <cell r="P308">
            <v>281439.56999999902</v>
          </cell>
          <cell r="Q308">
            <v>156069.799999999</v>
          </cell>
          <cell r="R308">
            <v>349771.29000000004</v>
          </cell>
          <cell r="AB308">
            <v>281439.56999999902</v>
          </cell>
          <cell r="AC308">
            <v>437509.37</v>
          </cell>
          <cell r="AD308">
            <v>787280.66</v>
          </cell>
        </row>
        <row r="309">
          <cell r="A309" t="str">
            <v>AR101240F10</v>
          </cell>
          <cell r="B309" t="str">
            <v>AR101240F</v>
          </cell>
          <cell r="C309" t="str">
            <v xml:space="preserve">Ingeniería E&amp;C           </v>
          </cell>
          <cell r="D309" t="str">
            <v>NQN_PRE_OB</v>
          </cell>
          <cell r="E309" t="str">
            <v>10</v>
          </cell>
          <cell r="F309" t="str">
            <v xml:space="preserve">Costos de la venta       </v>
          </cell>
          <cell r="G309">
            <v>0</v>
          </cell>
          <cell r="H309">
            <v>0</v>
          </cell>
          <cell r="I309">
            <v>0</v>
          </cell>
          <cell r="J309">
            <v>0</v>
          </cell>
          <cell r="K309">
            <v>0</v>
          </cell>
          <cell r="L309">
            <v>0</v>
          </cell>
          <cell r="M309">
            <v>678323</v>
          </cell>
          <cell r="N309">
            <v>678323</v>
          </cell>
          <cell r="O309">
            <v>256708.83999999991</v>
          </cell>
          <cell r="P309">
            <v>72257</v>
          </cell>
          <cell r="Q309">
            <v>69129</v>
          </cell>
          <cell r="R309">
            <v>95052</v>
          </cell>
          <cell r="AB309">
            <v>72257</v>
          </cell>
          <cell r="AC309">
            <v>141386</v>
          </cell>
          <cell r="AD309">
            <v>236438</v>
          </cell>
        </row>
        <row r="310">
          <cell r="A310" t="str">
            <v>AR101240F11</v>
          </cell>
          <cell r="B310" t="str">
            <v>AR101240F</v>
          </cell>
          <cell r="C310" t="str">
            <v xml:space="preserve">Ingeniería E&amp;C           </v>
          </cell>
          <cell r="D310" t="str">
            <v>NQN_PRE_OB</v>
          </cell>
          <cell r="E310" t="str">
            <v>11</v>
          </cell>
          <cell r="F310" t="str">
            <v xml:space="preserve">Otros costos             </v>
          </cell>
          <cell r="G310">
            <v>0</v>
          </cell>
          <cell r="H310">
            <v>0</v>
          </cell>
          <cell r="I310">
            <v>0</v>
          </cell>
          <cell r="J310">
            <v>0</v>
          </cell>
          <cell r="K310">
            <v>0</v>
          </cell>
          <cell r="L310">
            <v>0</v>
          </cell>
          <cell r="M310">
            <v>-12500015</v>
          </cell>
          <cell r="N310">
            <v>-12500015</v>
          </cell>
          <cell r="O310">
            <v>-17421535.770000007</v>
          </cell>
          <cell r="P310">
            <v>-2034901.54</v>
          </cell>
          <cell r="Q310">
            <v>-1332316.5</v>
          </cell>
          <cell r="R310">
            <v>-190872.0100000001</v>
          </cell>
          <cell r="AB310">
            <v>-2034678.25</v>
          </cell>
          <cell r="AC310">
            <v>-3366994.7500000014</v>
          </cell>
          <cell r="AD310">
            <v>-3557866.7600000007</v>
          </cell>
        </row>
        <row r="311">
          <cell r="A311" t="str">
            <v>AR101270Y05</v>
          </cell>
          <cell r="B311" t="str">
            <v>AR101270Y</v>
          </cell>
          <cell r="C311" t="str">
            <v xml:space="preserve">Prestaciones Obras       </v>
          </cell>
          <cell r="D311" t="str">
            <v>NQN_EST_OB</v>
          </cell>
          <cell r="E311" t="str">
            <v>05</v>
          </cell>
          <cell r="F311" t="str">
            <v xml:space="preserve">Mano de Obra             </v>
          </cell>
          <cell r="G311">
            <v>0</v>
          </cell>
          <cell r="H311">
            <v>0</v>
          </cell>
          <cell r="I311">
            <v>0</v>
          </cell>
          <cell r="J311">
            <v>0</v>
          </cell>
          <cell r="K311">
            <v>0</v>
          </cell>
          <cell r="L311">
            <v>0</v>
          </cell>
          <cell r="M311">
            <v>4670041</v>
          </cell>
          <cell r="N311">
            <v>4670041</v>
          </cell>
          <cell r="O311">
            <v>11713589.85999999</v>
          </cell>
          <cell r="P311">
            <v>476395.08999999997</v>
          </cell>
          <cell r="Q311">
            <v>512104.84999999864</v>
          </cell>
          <cell r="R311">
            <v>592864.71999999986</v>
          </cell>
          <cell r="AB311">
            <v>476395.08999999997</v>
          </cell>
          <cell r="AC311">
            <v>988499.93999999913</v>
          </cell>
          <cell r="AD311">
            <v>1581364.659999999</v>
          </cell>
        </row>
        <row r="312">
          <cell r="A312" t="str">
            <v>AR101270Y06</v>
          </cell>
          <cell r="B312" t="str">
            <v>AR101270Y</v>
          </cell>
          <cell r="C312" t="str">
            <v xml:space="preserve">Prestaciones Obras       </v>
          </cell>
          <cell r="D312" t="str">
            <v>NQN_EST_OB</v>
          </cell>
          <cell r="E312" t="str">
            <v>06</v>
          </cell>
          <cell r="F312" t="str">
            <v xml:space="preserve">Otros Costos MO          </v>
          </cell>
          <cell r="G312">
            <v>0</v>
          </cell>
          <cell r="H312">
            <v>0</v>
          </cell>
          <cell r="I312">
            <v>0</v>
          </cell>
          <cell r="J312">
            <v>0</v>
          </cell>
          <cell r="K312">
            <v>0</v>
          </cell>
          <cell r="L312">
            <v>0</v>
          </cell>
          <cell r="M312">
            <v>1144728</v>
          </cell>
          <cell r="N312">
            <v>1144728</v>
          </cell>
          <cell r="O312">
            <v>177911.49000000002</v>
          </cell>
          <cell r="P312">
            <v>52411.28</v>
          </cell>
          <cell r="Q312">
            <v>54644.029999999992</v>
          </cell>
          <cell r="R312">
            <v>-57124.119999999893</v>
          </cell>
          <cell r="AB312">
            <v>52411.28</v>
          </cell>
          <cell r="AC312">
            <v>107055.30999999988</v>
          </cell>
          <cell r="AD312">
            <v>49931.1899999999</v>
          </cell>
        </row>
        <row r="313">
          <cell r="A313" t="str">
            <v>AR101270Y07</v>
          </cell>
          <cell r="B313" t="str">
            <v>AR101270Y</v>
          </cell>
          <cell r="C313" t="str">
            <v xml:space="preserve">Prestaciones Obras       </v>
          </cell>
          <cell r="D313" t="str">
            <v>NQN_EST_OB</v>
          </cell>
          <cell r="E313" t="str">
            <v>07</v>
          </cell>
          <cell r="F313" t="str">
            <v xml:space="preserve">Equipos de Construcción  </v>
          </cell>
          <cell r="G313">
            <v>0</v>
          </cell>
          <cell r="H313">
            <v>0</v>
          </cell>
          <cell r="I313">
            <v>0</v>
          </cell>
          <cell r="J313">
            <v>0</v>
          </cell>
          <cell r="K313">
            <v>0</v>
          </cell>
          <cell r="L313">
            <v>0</v>
          </cell>
          <cell r="M313">
            <v>150948</v>
          </cell>
          <cell r="N313">
            <v>150948</v>
          </cell>
          <cell r="O313">
            <v>138756.5999999998</v>
          </cell>
          <cell r="P313">
            <v>8905.6499999999905</v>
          </cell>
          <cell r="Q313">
            <v>7954.3299999999899</v>
          </cell>
          <cell r="R313">
            <v>7885.0699999999897</v>
          </cell>
          <cell r="AB313">
            <v>8905.6499999999905</v>
          </cell>
          <cell r="AC313">
            <v>16859.979999999989</v>
          </cell>
          <cell r="AD313">
            <v>24745.049999999988</v>
          </cell>
        </row>
        <row r="314">
          <cell r="A314" t="str">
            <v>AR101270Y08</v>
          </cell>
          <cell r="B314" t="str">
            <v>AR101270Y</v>
          </cell>
          <cell r="C314" t="str">
            <v xml:space="preserve">Prestaciones Obras       </v>
          </cell>
          <cell r="D314" t="str">
            <v>NQN_EST_OB</v>
          </cell>
          <cell r="E314" t="str">
            <v>08</v>
          </cell>
          <cell r="F314" t="str">
            <v xml:space="preserve">Materiales, Cons, Herram </v>
          </cell>
          <cell r="G314">
            <v>0</v>
          </cell>
          <cell r="H314">
            <v>0</v>
          </cell>
          <cell r="I314">
            <v>0</v>
          </cell>
          <cell r="J314">
            <v>0</v>
          </cell>
          <cell r="K314">
            <v>0</v>
          </cell>
          <cell r="L314">
            <v>0</v>
          </cell>
          <cell r="M314">
            <v>2145</v>
          </cell>
          <cell r="N314">
            <v>2145</v>
          </cell>
          <cell r="O314">
            <v>17485.819999999898</v>
          </cell>
          <cell r="P314">
            <v>892.5</v>
          </cell>
          <cell r="Q314">
            <v>0</v>
          </cell>
          <cell r="R314">
            <v>993.17999999999904</v>
          </cell>
          <cell r="AB314">
            <v>892.5</v>
          </cell>
          <cell r="AC314">
            <v>892.5</v>
          </cell>
          <cell r="AD314">
            <v>1885.68</v>
          </cell>
        </row>
        <row r="315">
          <cell r="A315" t="str">
            <v>AR101270Y09</v>
          </cell>
          <cell r="B315" t="str">
            <v>AR101270Y</v>
          </cell>
          <cell r="C315" t="str">
            <v xml:space="preserve">Prestaciones Obras       </v>
          </cell>
          <cell r="D315" t="str">
            <v>NQN_EST_OB</v>
          </cell>
          <cell r="E315" t="str">
            <v>09</v>
          </cell>
          <cell r="F315" t="str">
            <v xml:space="preserve">Subcontratos             </v>
          </cell>
          <cell r="G315">
            <v>0</v>
          </cell>
          <cell r="H315">
            <v>0</v>
          </cell>
          <cell r="I315">
            <v>0</v>
          </cell>
          <cell r="J315">
            <v>0</v>
          </cell>
          <cell r="K315">
            <v>0</v>
          </cell>
          <cell r="L315">
            <v>0</v>
          </cell>
          <cell r="M315">
            <v>51002</v>
          </cell>
          <cell r="N315">
            <v>51002</v>
          </cell>
          <cell r="O315">
            <v>518858.59999999899</v>
          </cell>
          <cell r="P315">
            <v>0</v>
          </cell>
          <cell r="Q315">
            <v>11095.1</v>
          </cell>
          <cell r="R315">
            <v>14067.1</v>
          </cell>
          <cell r="AB315">
            <v>0</v>
          </cell>
          <cell r="AC315">
            <v>11095.1</v>
          </cell>
          <cell r="AD315">
            <v>25162.2</v>
          </cell>
        </row>
        <row r="316">
          <cell r="A316" t="str">
            <v>AR101270Y10</v>
          </cell>
          <cell r="B316" t="str">
            <v>AR101270Y</v>
          </cell>
          <cell r="C316" t="str">
            <v xml:space="preserve">Prestaciones Obras       </v>
          </cell>
          <cell r="D316" t="str">
            <v>NQN_EST_OB</v>
          </cell>
          <cell r="E316" t="str">
            <v>10</v>
          </cell>
          <cell r="F316" t="str">
            <v xml:space="preserve">Costos de la venta       </v>
          </cell>
          <cell r="G316">
            <v>0</v>
          </cell>
          <cell r="H316">
            <v>0</v>
          </cell>
          <cell r="I316">
            <v>0</v>
          </cell>
          <cell r="J316">
            <v>0</v>
          </cell>
          <cell r="K316">
            <v>0</v>
          </cell>
          <cell r="L316">
            <v>0</v>
          </cell>
          <cell r="M316">
            <v>-11591637</v>
          </cell>
          <cell r="N316">
            <v>-11591637</v>
          </cell>
          <cell r="O316">
            <v>-12563845.41</v>
          </cell>
          <cell r="P316">
            <v>-1350898</v>
          </cell>
          <cell r="Q316">
            <v>-1493319</v>
          </cell>
          <cell r="R316">
            <v>-2002408</v>
          </cell>
          <cell r="AB316">
            <v>-1350898</v>
          </cell>
          <cell r="AC316">
            <v>-2844217</v>
          </cell>
          <cell r="AD316">
            <v>-4846625</v>
          </cell>
        </row>
        <row r="317">
          <cell r="A317" t="str">
            <v>AR101270Y11</v>
          </cell>
          <cell r="B317" t="str">
            <v>AR101270Y</v>
          </cell>
          <cell r="C317" t="str">
            <v xml:space="preserve">Prestaciones Obras       </v>
          </cell>
          <cell r="D317" t="str">
            <v>NQN_EST_OB</v>
          </cell>
          <cell r="E317" t="str">
            <v>11</v>
          </cell>
          <cell r="F317" t="str">
            <v xml:space="preserve">Otros costos             </v>
          </cell>
          <cell r="G317">
            <v>0</v>
          </cell>
          <cell r="H317">
            <v>0</v>
          </cell>
          <cell r="I317">
            <v>0</v>
          </cell>
          <cell r="J317">
            <v>0</v>
          </cell>
          <cell r="K317">
            <v>0</v>
          </cell>
          <cell r="L317">
            <v>0</v>
          </cell>
          <cell r="M317">
            <v>2828415</v>
          </cell>
          <cell r="N317">
            <v>2828415</v>
          </cell>
          <cell r="O317">
            <v>2475383.5100000007</v>
          </cell>
          <cell r="P317">
            <v>221982.62999999995</v>
          </cell>
          <cell r="Q317">
            <v>296943.83999999997</v>
          </cell>
          <cell r="R317">
            <v>88867.599999999977</v>
          </cell>
          <cell r="AB317">
            <v>222063.41999999995</v>
          </cell>
          <cell r="AC317">
            <v>519007.26</v>
          </cell>
          <cell r="AD317">
            <v>607874.8600000001</v>
          </cell>
        </row>
        <row r="318">
          <cell r="A318" t="str">
            <v>AR101280Z05</v>
          </cell>
          <cell r="B318" t="str">
            <v>AR101280Z</v>
          </cell>
          <cell r="C318" t="str">
            <v xml:space="preserve">Taller Prefabricado      </v>
          </cell>
          <cell r="D318" t="str">
            <v>NQN_PRE_OB</v>
          </cell>
          <cell r="E318" t="str">
            <v>05</v>
          </cell>
          <cell r="F318" t="str">
            <v xml:space="preserve">Mano de Obra             </v>
          </cell>
          <cell r="G318">
            <v>0</v>
          </cell>
          <cell r="H318">
            <v>0</v>
          </cell>
          <cell r="I318">
            <v>0</v>
          </cell>
          <cell r="J318">
            <v>0</v>
          </cell>
          <cell r="K318">
            <v>0</v>
          </cell>
          <cell r="L318">
            <v>0</v>
          </cell>
          <cell r="M318">
            <v>6826490</v>
          </cell>
          <cell r="N318">
            <v>6826490</v>
          </cell>
          <cell r="O318">
            <v>6762136.5199999893</v>
          </cell>
          <cell r="P318">
            <v>786153.68999999878</v>
          </cell>
          <cell r="Q318">
            <v>776749.25999999873</v>
          </cell>
          <cell r="R318">
            <v>923350.92999999865</v>
          </cell>
          <cell r="AB318">
            <v>786153.68999999878</v>
          </cell>
          <cell r="AC318">
            <v>1562902.9499999988</v>
          </cell>
          <cell r="AD318">
            <v>2486253.88</v>
          </cell>
        </row>
        <row r="319">
          <cell r="A319" t="str">
            <v>AR101280Z06</v>
          </cell>
          <cell r="B319" t="str">
            <v>AR101280Z</v>
          </cell>
          <cell r="C319" t="str">
            <v xml:space="preserve">Taller Prefabricado      </v>
          </cell>
          <cell r="D319" t="str">
            <v>NQN_PRE_OB</v>
          </cell>
          <cell r="E319" t="str">
            <v>06</v>
          </cell>
          <cell r="F319" t="str">
            <v xml:space="preserve">Otros Costos MO          </v>
          </cell>
          <cell r="G319">
            <v>0</v>
          </cell>
          <cell r="H319">
            <v>0</v>
          </cell>
          <cell r="I319">
            <v>0</v>
          </cell>
          <cell r="J319">
            <v>0</v>
          </cell>
          <cell r="K319">
            <v>0</v>
          </cell>
          <cell r="L319">
            <v>0</v>
          </cell>
          <cell r="M319">
            <v>330278</v>
          </cell>
          <cell r="N319">
            <v>330278</v>
          </cell>
          <cell r="O319">
            <v>218736.12999999899</v>
          </cell>
          <cell r="P319">
            <v>31202.79</v>
          </cell>
          <cell r="Q319">
            <v>27699.14</v>
          </cell>
          <cell r="R319">
            <v>57550.559999999896</v>
          </cell>
          <cell r="AB319">
            <v>31202.79</v>
          </cell>
          <cell r="AC319">
            <v>58901.929999999993</v>
          </cell>
          <cell r="AD319">
            <v>116452.48999999999</v>
          </cell>
        </row>
        <row r="320">
          <cell r="A320" t="str">
            <v>AR101280Z07</v>
          </cell>
          <cell r="B320" t="str">
            <v>AR101280Z</v>
          </cell>
          <cell r="C320" t="str">
            <v xml:space="preserve">Taller Prefabricado      </v>
          </cell>
          <cell r="D320" t="str">
            <v>NQN_PRE_OB</v>
          </cell>
          <cell r="E320" t="str">
            <v>07</v>
          </cell>
          <cell r="F320" t="str">
            <v xml:space="preserve">Equipos de Construcción  </v>
          </cell>
          <cell r="G320">
            <v>0</v>
          </cell>
          <cell r="H320">
            <v>0</v>
          </cell>
          <cell r="I320">
            <v>0</v>
          </cell>
          <cell r="J320">
            <v>0</v>
          </cell>
          <cell r="K320">
            <v>0</v>
          </cell>
          <cell r="L320">
            <v>0</v>
          </cell>
          <cell r="M320">
            <v>767937</v>
          </cell>
          <cell r="N320">
            <v>767937</v>
          </cell>
          <cell r="O320">
            <v>642608.76999999885</v>
          </cell>
          <cell r="P320">
            <v>62236.149999999994</v>
          </cell>
          <cell r="Q320">
            <v>90077.86</v>
          </cell>
          <cell r="R320">
            <v>71289.26999999999</v>
          </cell>
          <cell r="AB320">
            <v>62236.149999999994</v>
          </cell>
          <cell r="AC320">
            <v>152314.00999999981</v>
          </cell>
          <cell r="AD320">
            <v>223603.28</v>
          </cell>
        </row>
        <row r="321">
          <cell r="A321" t="str">
            <v>AR101280Z08</v>
          </cell>
          <cell r="B321" t="str">
            <v>AR101280Z</v>
          </cell>
          <cell r="C321" t="str">
            <v xml:space="preserve">Taller Prefabricado      </v>
          </cell>
          <cell r="D321" t="str">
            <v>NQN_PRE_OB</v>
          </cell>
          <cell r="E321" t="str">
            <v>08</v>
          </cell>
          <cell r="F321" t="str">
            <v xml:space="preserve">Materiales, Cons, Herram </v>
          </cell>
          <cell r="G321">
            <v>0</v>
          </cell>
          <cell r="H321">
            <v>0</v>
          </cell>
          <cell r="I321">
            <v>0</v>
          </cell>
          <cell r="J321">
            <v>0</v>
          </cell>
          <cell r="K321">
            <v>0</v>
          </cell>
          <cell r="L321">
            <v>0</v>
          </cell>
          <cell r="M321">
            <v>4166006</v>
          </cell>
          <cell r="N321">
            <v>4166006</v>
          </cell>
          <cell r="O321">
            <v>3778895.3499999903</v>
          </cell>
          <cell r="P321">
            <v>152966.98000000001</v>
          </cell>
          <cell r="Q321">
            <v>99548.73000000001</v>
          </cell>
          <cell r="R321">
            <v>159581.81999999977</v>
          </cell>
          <cell r="AB321">
            <v>152966.98000000001</v>
          </cell>
          <cell r="AC321">
            <v>252515.70999999903</v>
          </cell>
          <cell r="AD321">
            <v>412097.53</v>
          </cell>
        </row>
        <row r="322">
          <cell r="A322" t="str">
            <v>AR101280Z09</v>
          </cell>
          <cell r="B322" t="str">
            <v>AR101280Z</v>
          </cell>
          <cell r="C322" t="str">
            <v xml:space="preserve">Taller Prefabricado      </v>
          </cell>
          <cell r="D322" t="str">
            <v>NQN_PRE_OB</v>
          </cell>
          <cell r="E322" t="str">
            <v>09</v>
          </cell>
          <cell r="F322" t="str">
            <v xml:space="preserve">Subcontratos             </v>
          </cell>
          <cell r="G322">
            <v>0</v>
          </cell>
          <cell r="H322">
            <v>0</v>
          </cell>
          <cell r="I322">
            <v>0</v>
          </cell>
          <cell r="J322">
            <v>0</v>
          </cell>
          <cell r="K322">
            <v>0</v>
          </cell>
          <cell r="L322">
            <v>0</v>
          </cell>
          <cell r="M322">
            <v>-13442529</v>
          </cell>
          <cell r="N322">
            <v>-13442529</v>
          </cell>
          <cell r="O322">
            <v>-12295520.82</v>
          </cell>
          <cell r="P322">
            <v>-841748.7</v>
          </cell>
          <cell r="Q322">
            <v>-1033749.5</v>
          </cell>
          <cell r="R322">
            <v>-1997985</v>
          </cell>
          <cell r="AB322">
            <v>-841748.7</v>
          </cell>
          <cell r="AC322">
            <v>-1875498.2</v>
          </cell>
          <cell r="AD322">
            <v>-3873483.2000000011</v>
          </cell>
        </row>
        <row r="323">
          <cell r="A323" t="str">
            <v>AR101280Z10</v>
          </cell>
          <cell r="B323" t="str">
            <v>AR101280Z</v>
          </cell>
          <cell r="C323" t="str">
            <v xml:space="preserve">Taller Prefabricado      </v>
          </cell>
          <cell r="D323" t="str">
            <v>NQN_PRE_OB</v>
          </cell>
          <cell r="E323" t="str">
            <v>10</v>
          </cell>
          <cell r="F323" t="str">
            <v xml:space="preserve">Costos de la venta       </v>
          </cell>
          <cell r="G323">
            <v>0</v>
          </cell>
          <cell r="H323">
            <v>0</v>
          </cell>
          <cell r="I323">
            <v>0</v>
          </cell>
          <cell r="J323">
            <v>0</v>
          </cell>
          <cell r="K323">
            <v>0</v>
          </cell>
          <cell r="L323">
            <v>0</v>
          </cell>
          <cell r="M323">
            <v>650348</v>
          </cell>
          <cell r="N323">
            <v>650348</v>
          </cell>
          <cell r="O323">
            <v>680812.89999999991</v>
          </cell>
          <cell r="P323">
            <v>35469</v>
          </cell>
          <cell r="Q323">
            <v>34800</v>
          </cell>
          <cell r="R323">
            <v>34800</v>
          </cell>
          <cell r="AB323">
            <v>35469</v>
          </cell>
          <cell r="AC323">
            <v>70269</v>
          </cell>
          <cell r="AD323">
            <v>105069</v>
          </cell>
        </row>
        <row r="324">
          <cell r="A324" t="str">
            <v>AR101280Z11</v>
          </cell>
          <cell r="B324" t="str">
            <v>AR101280Z</v>
          </cell>
          <cell r="C324" t="str">
            <v xml:space="preserve">Taller Prefabricado      </v>
          </cell>
          <cell r="D324" t="str">
            <v>NQN_PRE_OB</v>
          </cell>
          <cell r="E324" t="str">
            <v>11</v>
          </cell>
          <cell r="F324" t="str">
            <v xml:space="preserve">Otros costos             </v>
          </cell>
          <cell r="G324">
            <v>0</v>
          </cell>
          <cell r="H324">
            <v>0</v>
          </cell>
          <cell r="I324">
            <v>0</v>
          </cell>
          <cell r="J324">
            <v>0</v>
          </cell>
          <cell r="K324">
            <v>0</v>
          </cell>
          <cell r="L324">
            <v>0</v>
          </cell>
          <cell r="M324">
            <v>657614</v>
          </cell>
          <cell r="N324">
            <v>657614</v>
          </cell>
          <cell r="O324">
            <v>228456.88999999969</v>
          </cell>
          <cell r="P324">
            <v>8533.6499999999887</v>
          </cell>
          <cell r="Q324">
            <v>8856.58</v>
          </cell>
          <cell r="R324">
            <v>29554.600000000002</v>
          </cell>
          <cell r="AB324">
            <v>8773.2699999999877</v>
          </cell>
          <cell r="AC324">
            <v>17629.849999999995</v>
          </cell>
          <cell r="AD324">
            <v>47184.45</v>
          </cell>
        </row>
        <row r="325">
          <cell r="A325" t="str">
            <v>AR101281Z05</v>
          </cell>
          <cell r="B325" t="str">
            <v>AR101281Z</v>
          </cell>
          <cell r="C325" t="str">
            <v xml:space="preserve">Taller Prefab Hormig     </v>
          </cell>
          <cell r="D325" t="str">
            <v>NQN_PRE_OB</v>
          </cell>
          <cell r="E325" t="str">
            <v>05</v>
          </cell>
          <cell r="F325" t="str">
            <v xml:space="preserve">Mano de Obra             </v>
          </cell>
          <cell r="G325">
            <v>0</v>
          </cell>
          <cell r="H325">
            <v>0</v>
          </cell>
          <cell r="I325">
            <v>0</v>
          </cell>
          <cell r="J325">
            <v>0</v>
          </cell>
          <cell r="K325">
            <v>0</v>
          </cell>
          <cell r="L325">
            <v>0</v>
          </cell>
          <cell r="M325">
            <v>5291400</v>
          </cell>
          <cell r="N325">
            <v>5291400</v>
          </cell>
          <cell r="O325">
            <v>6342525.6499999873</v>
          </cell>
          <cell r="P325">
            <v>742769.47999999893</v>
          </cell>
          <cell r="Q325">
            <v>802770.32999999914</v>
          </cell>
          <cell r="R325">
            <v>957920.10999999882</v>
          </cell>
          <cell r="AB325">
            <v>742769.47999999893</v>
          </cell>
          <cell r="AC325">
            <v>1545539.8099999991</v>
          </cell>
          <cell r="AD325">
            <v>2503459.919999999</v>
          </cell>
        </row>
        <row r="326">
          <cell r="A326" t="str">
            <v>AR101281Z06</v>
          </cell>
          <cell r="B326" t="str">
            <v>AR101281Z</v>
          </cell>
          <cell r="C326" t="str">
            <v xml:space="preserve">Taller Prefab Hormig     </v>
          </cell>
          <cell r="D326" t="str">
            <v>NQN_PRE_OB</v>
          </cell>
          <cell r="E326" t="str">
            <v>06</v>
          </cell>
          <cell r="F326" t="str">
            <v xml:space="preserve">Otros Costos MO          </v>
          </cell>
          <cell r="G326">
            <v>0</v>
          </cell>
          <cell r="H326">
            <v>0</v>
          </cell>
          <cell r="I326">
            <v>0</v>
          </cell>
          <cell r="J326">
            <v>0</v>
          </cell>
          <cell r="K326">
            <v>0</v>
          </cell>
          <cell r="L326">
            <v>0</v>
          </cell>
          <cell r="M326">
            <v>272746</v>
          </cell>
          <cell r="N326">
            <v>272746</v>
          </cell>
          <cell r="O326">
            <v>413160.04999999976</v>
          </cell>
          <cell r="P326">
            <v>70620.499999999796</v>
          </cell>
          <cell r="Q326">
            <v>34693.85</v>
          </cell>
          <cell r="R326">
            <v>62995.169999999896</v>
          </cell>
          <cell r="AB326">
            <v>70620.499999999796</v>
          </cell>
          <cell r="AC326">
            <v>105314.3499999999</v>
          </cell>
          <cell r="AD326">
            <v>168309.5199999999</v>
          </cell>
        </row>
        <row r="327">
          <cell r="A327" t="str">
            <v>AR101281Z07</v>
          </cell>
          <cell r="B327" t="str">
            <v>AR101281Z</v>
          </cell>
          <cell r="C327" t="str">
            <v xml:space="preserve">Taller Prefab Hormig     </v>
          </cell>
          <cell r="D327" t="str">
            <v>NQN_PRE_OB</v>
          </cell>
          <cell r="E327" t="str">
            <v>07</v>
          </cell>
          <cell r="F327" t="str">
            <v xml:space="preserve">Equipos de Construcción  </v>
          </cell>
          <cell r="G327">
            <v>0</v>
          </cell>
          <cell r="H327">
            <v>0</v>
          </cell>
          <cell r="I327">
            <v>0</v>
          </cell>
          <cell r="J327">
            <v>0</v>
          </cell>
          <cell r="K327">
            <v>0</v>
          </cell>
          <cell r="L327">
            <v>0</v>
          </cell>
          <cell r="M327">
            <v>274212</v>
          </cell>
          <cell r="N327">
            <v>274212</v>
          </cell>
          <cell r="O327">
            <v>794212.98999999883</v>
          </cell>
          <cell r="P327">
            <v>65949.069999999992</v>
          </cell>
          <cell r="Q327">
            <v>66690.70999999989</v>
          </cell>
          <cell r="R327">
            <v>46911.869999999908</v>
          </cell>
          <cell r="AB327">
            <v>65949.069999999992</v>
          </cell>
          <cell r="AC327">
            <v>132639.78</v>
          </cell>
          <cell r="AD327">
            <v>179551.649999999</v>
          </cell>
        </row>
        <row r="328">
          <cell r="A328" t="str">
            <v>AR101281Z08</v>
          </cell>
          <cell r="B328" t="str">
            <v>AR101281Z</v>
          </cell>
          <cell r="C328" t="str">
            <v xml:space="preserve">Taller Prefab Hormig     </v>
          </cell>
          <cell r="D328" t="str">
            <v>NQN_PRE_OB</v>
          </cell>
          <cell r="E328" t="str">
            <v>08</v>
          </cell>
          <cell r="F328" t="str">
            <v xml:space="preserve">Materiales, Cons, Herram </v>
          </cell>
          <cell r="G328">
            <v>0</v>
          </cell>
          <cell r="H328">
            <v>0</v>
          </cell>
          <cell r="I328">
            <v>0</v>
          </cell>
          <cell r="J328">
            <v>0</v>
          </cell>
          <cell r="K328">
            <v>0</v>
          </cell>
          <cell r="L328">
            <v>0</v>
          </cell>
          <cell r="M328">
            <v>927872</v>
          </cell>
          <cell r="N328">
            <v>927872</v>
          </cell>
          <cell r="O328">
            <v>3936120.7599999877</v>
          </cell>
          <cell r="P328">
            <v>429467.10999999981</v>
          </cell>
          <cell r="Q328">
            <v>426738.5</v>
          </cell>
          <cell r="R328">
            <v>1081631.83</v>
          </cell>
          <cell r="AB328">
            <v>429467.10999999981</v>
          </cell>
          <cell r="AC328">
            <v>856205.60999999894</v>
          </cell>
          <cell r="AD328">
            <v>1937837.4399999897</v>
          </cell>
        </row>
        <row r="329">
          <cell r="A329" t="str">
            <v>AR101281Z09</v>
          </cell>
          <cell r="B329" t="str">
            <v>AR101281Z</v>
          </cell>
          <cell r="C329" t="str">
            <v xml:space="preserve">Taller Prefab Hormig     </v>
          </cell>
          <cell r="D329" t="str">
            <v>NQN_PRE_OB</v>
          </cell>
          <cell r="E329" t="str">
            <v>09</v>
          </cell>
          <cell r="F329" t="str">
            <v xml:space="preserve">Subcontratos             </v>
          </cell>
          <cell r="G329">
            <v>0</v>
          </cell>
          <cell r="H329">
            <v>0</v>
          </cell>
          <cell r="I329">
            <v>0</v>
          </cell>
          <cell r="J329">
            <v>0</v>
          </cell>
          <cell r="K329">
            <v>0</v>
          </cell>
          <cell r="L329">
            <v>0</v>
          </cell>
          <cell r="M329">
            <v>-7139857</v>
          </cell>
          <cell r="N329">
            <v>-7139857</v>
          </cell>
          <cell r="O329">
            <v>-11371378.57</v>
          </cell>
          <cell r="P329">
            <v>-1748660</v>
          </cell>
          <cell r="Q329">
            <v>-2153804.4</v>
          </cell>
          <cell r="R329">
            <v>-1509498</v>
          </cell>
          <cell r="AB329">
            <v>-1748660</v>
          </cell>
          <cell r="AC329">
            <v>-3902464.4</v>
          </cell>
          <cell r="AD329">
            <v>-5411962.4000000004</v>
          </cell>
        </row>
        <row r="330">
          <cell r="A330" t="str">
            <v>AR101281Z10</v>
          </cell>
          <cell r="B330" t="str">
            <v>AR101281Z</v>
          </cell>
          <cell r="C330" t="str">
            <v xml:space="preserve">Taller Prefab Hormig     </v>
          </cell>
          <cell r="D330" t="str">
            <v>NQN_PRE_OB</v>
          </cell>
          <cell r="E330" t="str">
            <v>10</v>
          </cell>
          <cell r="F330" t="str">
            <v xml:space="preserve">Costos de la venta       </v>
          </cell>
          <cell r="G330">
            <v>0</v>
          </cell>
          <cell r="H330">
            <v>0</v>
          </cell>
          <cell r="I330">
            <v>0</v>
          </cell>
          <cell r="J330">
            <v>0</v>
          </cell>
          <cell r="K330">
            <v>0</v>
          </cell>
          <cell r="L330">
            <v>0</v>
          </cell>
          <cell r="M330">
            <v>80571</v>
          </cell>
          <cell r="N330">
            <v>80571</v>
          </cell>
          <cell r="O330">
            <v>82329.119999999995</v>
          </cell>
          <cell r="P330">
            <v>28249</v>
          </cell>
          <cell r="Q330">
            <v>29013</v>
          </cell>
          <cell r="R330">
            <v>29013</v>
          </cell>
          <cell r="AB330">
            <v>28249</v>
          </cell>
          <cell r="AC330">
            <v>57262</v>
          </cell>
          <cell r="AD330">
            <v>86275</v>
          </cell>
        </row>
        <row r="331">
          <cell r="A331" t="str">
            <v>AR101281Z11</v>
          </cell>
          <cell r="B331" t="str">
            <v>AR101281Z</v>
          </cell>
          <cell r="C331" t="str">
            <v xml:space="preserve">Taller Prefab Hormig     </v>
          </cell>
          <cell r="D331" t="str">
            <v>NQN_PRE_OB</v>
          </cell>
          <cell r="E331" t="str">
            <v>11</v>
          </cell>
          <cell r="F331" t="str">
            <v xml:space="preserve">Otros costos             </v>
          </cell>
          <cell r="G331">
            <v>0</v>
          </cell>
          <cell r="H331">
            <v>0</v>
          </cell>
          <cell r="I331">
            <v>0</v>
          </cell>
          <cell r="J331">
            <v>0</v>
          </cell>
          <cell r="K331">
            <v>0</v>
          </cell>
          <cell r="L331">
            <v>0</v>
          </cell>
          <cell r="M331">
            <v>248754</v>
          </cell>
          <cell r="N331">
            <v>248754</v>
          </cell>
          <cell r="O331">
            <v>220002.05999999979</v>
          </cell>
          <cell r="P331">
            <v>22915.360000000001</v>
          </cell>
          <cell r="Q331">
            <v>95929.35</v>
          </cell>
          <cell r="R331">
            <v>65059.359999999688</v>
          </cell>
          <cell r="AB331">
            <v>23250.519999999997</v>
          </cell>
          <cell r="AC331">
            <v>119179.86999999998</v>
          </cell>
          <cell r="AD331">
            <v>184239.22999999989</v>
          </cell>
        </row>
        <row r="332">
          <cell r="A332" t="str">
            <v>AR101282Z05</v>
          </cell>
          <cell r="B332" t="str">
            <v>AR101282Z</v>
          </cell>
          <cell r="C332" t="str">
            <v xml:space="preserve">Area PIN                 </v>
          </cell>
          <cell r="D332" t="str">
            <v>O&amp;G_EST_PIN</v>
          </cell>
          <cell r="E332" t="str">
            <v>05</v>
          </cell>
          <cell r="F332" t="str">
            <v xml:space="preserve">Mano de Obra             </v>
          </cell>
          <cell r="G332">
            <v>0</v>
          </cell>
          <cell r="H332">
            <v>0</v>
          </cell>
          <cell r="I332">
            <v>0</v>
          </cell>
          <cell r="J332">
            <v>0</v>
          </cell>
          <cell r="K332">
            <v>0</v>
          </cell>
          <cell r="L332">
            <v>0</v>
          </cell>
          <cell r="M332">
            <v>2667465</v>
          </cell>
          <cell r="N332">
            <v>2667465</v>
          </cell>
          <cell r="O332">
            <v>5131828.5299999872</v>
          </cell>
          <cell r="P332">
            <v>406736.36999999988</v>
          </cell>
          <cell r="Q332">
            <v>335875.65</v>
          </cell>
          <cell r="R332">
            <v>396970.58</v>
          </cell>
          <cell r="AB332">
            <v>406736.36999999988</v>
          </cell>
          <cell r="AC332">
            <v>742612.01999999897</v>
          </cell>
          <cell r="AD332">
            <v>1139582.599999998</v>
          </cell>
        </row>
        <row r="333">
          <cell r="A333" t="str">
            <v>AR101282Z06</v>
          </cell>
          <cell r="B333" t="str">
            <v>AR101282Z</v>
          </cell>
          <cell r="C333" t="str">
            <v xml:space="preserve">Area PIN                 </v>
          </cell>
          <cell r="D333" t="str">
            <v>O&amp;G_EST_PIN</v>
          </cell>
          <cell r="E333" t="str">
            <v>06</v>
          </cell>
          <cell r="F333" t="str">
            <v xml:space="preserve">Otros Costos MO          </v>
          </cell>
          <cell r="G333">
            <v>0</v>
          </cell>
          <cell r="H333">
            <v>0</v>
          </cell>
          <cell r="I333">
            <v>0</v>
          </cell>
          <cell r="J333">
            <v>0</v>
          </cell>
          <cell r="K333">
            <v>0</v>
          </cell>
          <cell r="L333">
            <v>0</v>
          </cell>
          <cell r="M333">
            <v>-44543</v>
          </cell>
          <cell r="N333">
            <v>-44543</v>
          </cell>
          <cell r="O333">
            <v>13565.920000000073</v>
          </cell>
          <cell r="P333">
            <v>-2054.8000000000002</v>
          </cell>
          <cell r="Q333">
            <v>8922.01</v>
          </cell>
          <cell r="R333">
            <v>-8126.62</v>
          </cell>
          <cell r="AB333">
            <v>-2054.8000000000002</v>
          </cell>
          <cell r="AC333">
            <v>6867.2100000000009</v>
          </cell>
          <cell r="AD333">
            <v>-1259.4100000000144</v>
          </cell>
        </row>
        <row r="334">
          <cell r="A334" t="str">
            <v>AR101282Z07</v>
          </cell>
          <cell r="B334" t="str">
            <v>AR101282Z</v>
          </cell>
          <cell r="C334" t="str">
            <v xml:space="preserve">Area PIN                 </v>
          </cell>
          <cell r="D334" t="str">
            <v>O&amp;G_EST_PIN</v>
          </cell>
          <cell r="E334" t="str">
            <v>07</v>
          </cell>
          <cell r="F334" t="str">
            <v xml:space="preserve">Equipos de Construcción  </v>
          </cell>
          <cell r="G334">
            <v>0</v>
          </cell>
          <cell r="H334">
            <v>0</v>
          </cell>
          <cell r="I334">
            <v>0</v>
          </cell>
          <cell r="J334">
            <v>0</v>
          </cell>
          <cell r="K334">
            <v>0</v>
          </cell>
          <cell r="L334">
            <v>0</v>
          </cell>
          <cell r="M334">
            <v>61095</v>
          </cell>
          <cell r="N334">
            <v>61095</v>
          </cell>
          <cell r="O334">
            <v>122496.4599999998</v>
          </cell>
          <cell r="P334">
            <v>7896.289999999979</v>
          </cell>
          <cell r="Q334">
            <v>19522.75</v>
          </cell>
          <cell r="R334">
            <v>10765.13999999999</v>
          </cell>
          <cell r="AB334">
            <v>7896.289999999979</v>
          </cell>
          <cell r="AC334">
            <v>27419.039999999903</v>
          </cell>
          <cell r="AD334">
            <v>38184.179999999884</v>
          </cell>
        </row>
        <row r="335">
          <cell r="A335" t="str">
            <v>AR101282Z08</v>
          </cell>
          <cell r="B335" t="str">
            <v>AR101282Z</v>
          </cell>
          <cell r="C335" t="str">
            <v xml:space="preserve">Area PIN                 </v>
          </cell>
          <cell r="D335" t="str">
            <v>O&amp;G_EST_PIN</v>
          </cell>
          <cell r="E335" t="str">
            <v>08</v>
          </cell>
          <cell r="F335" t="str">
            <v xml:space="preserve">Materiales, Cons, Herram </v>
          </cell>
          <cell r="G335">
            <v>0</v>
          </cell>
          <cell r="H335">
            <v>0</v>
          </cell>
          <cell r="I335">
            <v>0</v>
          </cell>
          <cell r="J335">
            <v>0</v>
          </cell>
          <cell r="K335">
            <v>0</v>
          </cell>
          <cell r="L335">
            <v>0</v>
          </cell>
          <cell r="M335">
            <v>2309</v>
          </cell>
          <cell r="N335">
            <v>2309</v>
          </cell>
          <cell r="O335">
            <v>3393.21</v>
          </cell>
          <cell r="P335">
            <v>345.25</v>
          </cell>
          <cell r="Q335">
            <v>1280.3699999999899</v>
          </cell>
          <cell r="R335">
            <v>496.5</v>
          </cell>
          <cell r="AB335">
            <v>345.25</v>
          </cell>
          <cell r="AC335">
            <v>1625.6199999999899</v>
          </cell>
          <cell r="AD335">
            <v>2122.1199999999899</v>
          </cell>
        </row>
        <row r="336">
          <cell r="A336" t="str">
            <v>AR101282Z09</v>
          </cell>
          <cell r="B336" t="str">
            <v>AR101282Z</v>
          </cell>
          <cell r="C336" t="str">
            <v xml:space="preserve">Area PIN                 </v>
          </cell>
          <cell r="D336" t="str">
            <v>O&amp;G_EST_PIN</v>
          </cell>
          <cell r="E336" t="str">
            <v>09</v>
          </cell>
          <cell r="F336" t="str">
            <v xml:space="preserve">Subcontratos             </v>
          </cell>
          <cell r="G336">
            <v>0</v>
          </cell>
          <cell r="H336">
            <v>0</v>
          </cell>
          <cell r="I336">
            <v>0</v>
          </cell>
          <cell r="J336">
            <v>0</v>
          </cell>
          <cell r="K336">
            <v>0</v>
          </cell>
          <cell r="L336">
            <v>0</v>
          </cell>
          <cell r="M336">
            <v>31884</v>
          </cell>
          <cell r="N336">
            <v>31884</v>
          </cell>
          <cell r="O336">
            <v>30129.86</v>
          </cell>
          <cell r="P336">
            <v>4341</v>
          </cell>
          <cell r="Q336">
            <v>0</v>
          </cell>
          <cell r="R336">
            <v>34094.699999999903</v>
          </cell>
          <cell r="AB336">
            <v>4341</v>
          </cell>
          <cell r="AC336">
            <v>4341</v>
          </cell>
          <cell r="AD336">
            <v>38435.699999999903</v>
          </cell>
        </row>
        <row r="337">
          <cell r="A337" t="str">
            <v>AR101282Z10</v>
          </cell>
          <cell r="B337" t="str">
            <v>AR101282Z</v>
          </cell>
          <cell r="C337" t="str">
            <v xml:space="preserve">Area PIN                 </v>
          </cell>
          <cell r="D337" t="str">
            <v>O&amp;G_EST_PIN</v>
          </cell>
          <cell r="E337" t="str">
            <v>10</v>
          </cell>
          <cell r="F337" t="str">
            <v xml:space="preserve">Costos de la venta       </v>
          </cell>
          <cell r="G337">
            <v>0</v>
          </cell>
          <cell r="H337">
            <v>0</v>
          </cell>
          <cell r="I337">
            <v>0</v>
          </cell>
          <cell r="J337">
            <v>0</v>
          </cell>
          <cell r="K337">
            <v>0</v>
          </cell>
          <cell r="L337">
            <v>0</v>
          </cell>
          <cell r="M337">
            <v>-2489959</v>
          </cell>
          <cell r="N337">
            <v>-2489959</v>
          </cell>
          <cell r="O337">
            <v>-4073001.25</v>
          </cell>
          <cell r="P337">
            <v>-343615</v>
          </cell>
          <cell r="Q337">
            <v>-365001</v>
          </cell>
          <cell r="R337">
            <v>-353652</v>
          </cell>
          <cell r="AB337">
            <v>-343615</v>
          </cell>
          <cell r="AC337">
            <v>-708616</v>
          </cell>
          <cell r="AD337">
            <v>-1062268</v>
          </cell>
        </row>
        <row r="338">
          <cell r="A338" t="str">
            <v>AR101282Z11</v>
          </cell>
          <cell r="B338" t="str">
            <v>AR101282Z</v>
          </cell>
          <cell r="C338" t="str">
            <v xml:space="preserve">Area PIN                 </v>
          </cell>
          <cell r="D338" t="str">
            <v>O&amp;G_EST_PIN</v>
          </cell>
          <cell r="E338" t="str">
            <v>11</v>
          </cell>
          <cell r="F338" t="str">
            <v xml:space="preserve">Otros costos             </v>
          </cell>
          <cell r="G338">
            <v>0</v>
          </cell>
          <cell r="H338">
            <v>0</v>
          </cell>
          <cell r="I338">
            <v>0</v>
          </cell>
          <cell r="J338">
            <v>0</v>
          </cell>
          <cell r="K338">
            <v>0</v>
          </cell>
          <cell r="L338">
            <v>0</v>
          </cell>
          <cell r="M338">
            <v>31475</v>
          </cell>
          <cell r="N338">
            <v>31475</v>
          </cell>
          <cell r="O338">
            <v>130189.94999999968</v>
          </cell>
          <cell r="P338">
            <v>11262.779999999966</v>
          </cell>
          <cell r="Q338">
            <v>1730.4599999999991</v>
          </cell>
          <cell r="R338">
            <v>23157.46</v>
          </cell>
          <cell r="AB338">
            <v>11351.019999999966</v>
          </cell>
          <cell r="AC338">
            <v>13081.479999999976</v>
          </cell>
          <cell r="AD338">
            <v>36238.9399999999</v>
          </cell>
        </row>
        <row r="339">
          <cell r="A339" t="str">
            <v>AR101283Z01</v>
          </cell>
          <cell r="B339" t="str">
            <v>AR101283Z</v>
          </cell>
          <cell r="C339" t="str">
            <v xml:space="preserve">Trabajos Adic BB         </v>
          </cell>
          <cell r="D339" t="str">
            <v>BBL_PRE_SE</v>
          </cell>
          <cell r="E339" t="str">
            <v>01</v>
          </cell>
          <cell r="F339" t="str">
            <v xml:space="preserve">Venta Contractual        </v>
          </cell>
          <cell r="G339">
            <v>0</v>
          </cell>
          <cell r="H339">
            <v>0</v>
          </cell>
          <cell r="I339">
            <v>0</v>
          </cell>
          <cell r="J339">
            <v>0</v>
          </cell>
          <cell r="K339">
            <v>0</v>
          </cell>
          <cell r="L339">
            <v>0</v>
          </cell>
          <cell r="M339">
            <v>-71154</v>
          </cell>
          <cell r="N339">
            <v>-71154</v>
          </cell>
          <cell r="O339">
            <v>-211323</v>
          </cell>
          <cell r="P339">
            <v>6885</v>
          </cell>
          <cell r="Q339">
            <v>0</v>
          </cell>
          <cell r="R339">
            <v>0</v>
          </cell>
          <cell r="AB339">
            <v>6885</v>
          </cell>
          <cell r="AC339">
            <v>6885</v>
          </cell>
          <cell r="AD339">
            <v>6885</v>
          </cell>
        </row>
        <row r="340">
          <cell r="A340" t="str">
            <v>AR101283Z05</v>
          </cell>
          <cell r="B340" t="str">
            <v>AR101283Z</v>
          </cell>
          <cell r="C340" t="str">
            <v xml:space="preserve">Trabajos Adic BB         </v>
          </cell>
          <cell r="D340" t="str">
            <v>BBL_PRE_SE</v>
          </cell>
          <cell r="E340" t="str">
            <v>05</v>
          </cell>
          <cell r="F340" t="str">
            <v xml:space="preserve">Mano de Obra             </v>
          </cell>
          <cell r="G340">
            <v>0</v>
          </cell>
          <cell r="H340">
            <v>0</v>
          </cell>
          <cell r="I340">
            <v>0</v>
          </cell>
          <cell r="J340">
            <v>0</v>
          </cell>
          <cell r="K340">
            <v>0</v>
          </cell>
          <cell r="L340">
            <v>0</v>
          </cell>
          <cell r="M340">
            <v>581331</v>
          </cell>
          <cell r="N340">
            <v>581331</v>
          </cell>
          <cell r="O340">
            <v>-356413.20000001043</v>
          </cell>
          <cell r="P340">
            <v>248417.45999999976</v>
          </cell>
          <cell r="Q340">
            <v>60664.880000000005</v>
          </cell>
          <cell r="R340">
            <v>130.63999999999899</v>
          </cell>
          <cell r="AB340">
            <v>248417.45999999976</v>
          </cell>
          <cell r="AC340">
            <v>309082.33999999979</v>
          </cell>
          <cell r="AD340">
            <v>309212.97999999981</v>
          </cell>
        </row>
        <row r="341">
          <cell r="A341" t="str">
            <v>AR101283Z06</v>
          </cell>
          <cell r="B341" t="str">
            <v>AR101283Z</v>
          </cell>
          <cell r="C341" t="str">
            <v xml:space="preserve">Trabajos Adic BB         </v>
          </cell>
          <cell r="D341" t="str">
            <v>BBL_PRE_SE</v>
          </cell>
          <cell r="E341" t="str">
            <v>06</v>
          </cell>
          <cell r="F341" t="str">
            <v xml:space="preserve">Otros Costos MO          </v>
          </cell>
          <cell r="G341">
            <v>0</v>
          </cell>
          <cell r="H341">
            <v>0</v>
          </cell>
          <cell r="I341">
            <v>0</v>
          </cell>
          <cell r="J341">
            <v>0</v>
          </cell>
          <cell r="K341">
            <v>0</v>
          </cell>
          <cell r="L341">
            <v>0</v>
          </cell>
          <cell r="M341">
            <v>20506</v>
          </cell>
          <cell r="N341">
            <v>20506</v>
          </cell>
          <cell r="O341">
            <v>65151.079999999798</v>
          </cell>
          <cell r="P341">
            <v>42.799999999999898</v>
          </cell>
          <cell r="Q341">
            <v>22.3</v>
          </cell>
          <cell r="R341">
            <v>0</v>
          </cell>
          <cell r="AB341">
            <v>42.799999999999898</v>
          </cell>
          <cell r="AC341">
            <v>65.099999999999994</v>
          </cell>
          <cell r="AD341">
            <v>65.099999999999994</v>
          </cell>
        </row>
        <row r="342">
          <cell r="A342" t="str">
            <v>AR101283Z07</v>
          </cell>
          <cell r="B342" t="str">
            <v>AR101283Z</v>
          </cell>
          <cell r="C342" t="str">
            <v xml:space="preserve">Trabajos Adic BB         </v>
          </cell>
          <cell r="D342" t="str">
            <v>BBL_PRE_SE</v>
          </cell>
          <cell r="E342" t="str">
            <v>07</v>
          </cell>
          <cell r="F342" t="str">
            <v xml:space="preserve">Equipos de Construcción  </v>
          </cell>
          <cell r="G342">
            <v>0</v>
          </cell>
          <cell r="H342">
            <v>0</v>
          </cell>
          <cell r="I342">
            <v>0</v>
          </cell>
          <cell r="J342">
            <v>0</v>
          </cell>
          <cell r="K342">
            <v>0</v>
          </cell>
          <cell r="L342">
            <v>0</v>
          </cell>
          <cell r="M342">
            <v>56836</v>
          </cell>
          <cell r="N342">
            <v>56836</v>
          </cell>
          <cell r="O342">
            <v>150846.37999999983</v>
          </cell>
          <cell r="P342">
            <v>11427.380000000001</v>
          </cell>
          <cell r="Q342">
            <v>5319.16</v>
          </cell>
          <cell r="R342">
            <v>6265.8600000000006</v>
          </cell>
          <cell r="AB342">
            <v>11427.380000000001</v>
          </cell>
          <cell r="AC342">
            <v>16746.539999999979</v>
          </cell>
          <cell r="AD342">
            <v>23012.400000000001</v>
          </cell>
        </row>
        <row r="343">
          <cell r="A343" t="str">
            <v>AR101283Z08</v>
          </cell>
          <cell r="B343" t="str">
            <v>AR101283Z</v>
          </cell>
          <cell r="C343" t="str">
            <v xml:space="preserve">Trabajos Adic BB         </v>
          </cell>
          <cell r="D343" t="str">
            <v>BBL_PRE_SE</v>
          </cell>
          <cell r="E343" t="str">
            <v>08</v>
          </cell>
          <cell r="F343" t="str">
            <v xml:space="preserve">Materiales, Cons, Herram </v>
          </cell>
          <cell r="G343">
            <v>0</v>
          </cell>
          <cell r="H343">
            <v>0</v>
          </cell>
          <cell r="I343">
            <v>0</v>
          </cell>
          <cell r="J343">
            <v>0</v>
          </cell>
          <cell r="K343">
            <v>0</v>
          </cell>
          <cell r="L343">
            <v>0</v>
          </cell>
          <cell r="M343">
            <v>306187</v>
          </cell>
          <cell r="N343">
            <v>306187</v>
          </cell>
          <cell r="O343">
            <v>999978.299999999</v>
          </cell>
          <cell r="P343">
            <v>2304.5299999999988</v>
          </cell>
          <cell r="Q343">
            <v>0</v>
          </cell>
          <cell r="R343">
            <v>0</v>
          </cell>
          <cell r="AB343">
            <v>2304.5299999999988</v>
          </cell>
          <cell r="AC343">
            <v>2304.5299999999988</v>
          </cell>
          <cell r="AD343">
            <v>2304.5299999999988</v>
          </cell>
        </row>
        <row r="344">
          <cell r="A344" t="str">
            <v>AR101283Z09</v>
          </cell>
          <cell r="B344" t="str">
            <v>AR101283Z</v>
          </cell>
          <cell r="C344" t="str">
            <v xml:space="preserve">Trabajos Adic BB         </v>
          </cell>
          <cell r="D344" t="str">
            <v>BBL_PRE_SE</v>
          </cell>
          <cell r="E344" t="str">
            <v>09</v>
          </cell>
          <cell r="F344" t="str">
            <v xml:space="preserve">Subcontratos             </v>
          </cell>
          <cell r="G344">
            <v>0</v>
          </cell>
          <cell r="H344">
            <v>0</v>
          </cell>
          <cell r="I344">
            <v>0</v>
          </cell>
          <cell r="J344">
            <v>0</v>
          </cell>
          <cell r="K344">
            <v>0</v>
          </cell>
          <cell r="L344">
            <v>0</v>
          </cell>
          <cell r="M344">
            <v>76904</v>
          </cell>
          <cell r="N344">
            <v>76904</v>
          </cell>
          <cell r="O344">
            <v>-152133.36000000002</v>
          </cell>
          <cell r="P344">
            <v>2972.5</v>
          </cell>
          <cell r="Q344">
            <v>4840.8</v>
          </cell>
          <cell r="R344">
            <v>0</v>
          </cell>
          <cell r="AB344">
            <v>2972.5</v>
          </cell>
          <cell r="AC344">
            <v>7813.3</v>
          </cell>
          <cell r="AD344">
            <v>7813.3</v>
          </cell>
        </row>
        <row r="345">
          <cell r="A345" t="str">
            <v>AR101283Z10</v>
          </cell>
          <cell r="B345" t="str">
            <v>AR101283Z</v>
          </cell>
          <cell r="C345" t="str">
            <v xml:space="preserve">Trabajos Adic BB         </v>
          </cell>
          <cell r="D345" t="str">
            <v>BBL_PRE_SE</v>
          </cell>
          <cell r="E345" t="str">
            <v>10</v>
          </cell>
          <cell r="F345" t="str">
            <v xml:space="preserve">Costos de la venta       </v>
          </cell>
          <cell r="G345">
            <v>0</v>
          </cell>
          <cell r="H345">
            <v>0</v>
          </cell>
          <cell r="I345">
            <v>0</v>
          </cell>
          <cell r="J345">
            <v>0</v>
          </cell>
          <cell r="K345">
            <v>0</v>
          </cell>
          <cell r="L345">
            <v>0</v>
          </cell>
          <cell r="M345">
            <v>-243088</v>
          </cell>
          <cell r="N345">
            <v>-243088</v>
          </cell>
          <cell r="O345">
            <v>-2325685.44</v>
          </cell>
          <cell r="P345">
            <v>7154</v>
          </cell>
          <cell r="Q345">
            <v>-286.5</v>
          </cell>
          <cell r="R345">
            <v>0</v>
          </cell>
          <cell r="AB345">
            <v>7154</v>
          </cell>
          <cell r="AC345">
            <v>6867.5</v>
          </cell>
          <cell r="AD345">
            <v>6867.5</v>
          </cell>
        </row>
        <row r="346">
          <cell r="A346" t="str">
            <v>AR101283Z11</v>
          </cell>
          <cell r="B346" t="str">
            <v>AR101283Z</v>
          </cell>
          <cell r="C346" t="str">
            <v xml:space="preserve">Trabajos Adic BB         </v>
          </cell>
          <cell r="D346" t="str">
            <v>BBL_PRE_SE</v>
          </cell>
          <cell r="E346" t="str">
            <v>11</v>
          </cell>
          <cell r="F346" t="str">
            <v xml:space="preserve">Otros costos             </v>
          </cell>
          <cell r="G346">
            <v>0</v>
          </cell>
          <cell r="H346">
            <v>0</v>
          </cell>
          <cell r="I346">
            <v>0</v>
          </cell>
          <cell r="J346">
            <v>0</v>
          </cell>
          <cell r="K346">
            <v>0</v>
          </cell>
          <cell r="L346">
            <v>0</v>
          </cell>
          <cell r="M346">
            <v>13196</v>
          </cell>
          <cell r="N346">
            <v>13196</v>
          </cell>
          <cell r="O346">
            <v>41958.910000000011</v>
          </cell>
          <cell r="P346">
            <v>-156.91999999999899</v>
          </cell>
          <cell r="Q346">
            <v>19160.88</v>
          </cell>
          <cell r="R346">
            <v>8736.35</v>
          </cell>
          <cell r="AB346">
            <v>8.4499999999999904</v>
          </cell>
          <cell r="AC346">
            <v>19169.330000000002</v>
          </cell>
          <cell r="AD346">
            <v>27905.68</v>
          </cell>
        </row>
        <row r="347">
          <cell r="A347" t="str">
            <v>AR101284Z05</v>
          </cell>
          <cell r="B347" t="str">
            <v>AR101284Z</v>
          </cell>
          <cell r="C347" t="str">
            <v xml:space="preserve">Trabajos Base LC         </v>
          </cell>
          <cell r="D347" t="str">
            <v>INVERSIONES</v>
          </cell>
          <cell r="E347" t="str">
            <v>05</v>
          </cell>
          <cell r="F347" t="str">
            <v xml:space="preserve">Mano de Obra             </v>
          </cell>
          <cell r="G347">
            <v>0</v>
          </cell>
          <cell r="H347">
            <v>0</v>
          </cell>
          <cell r="I347">
            <v>0</v>
          </cell>
          <cell r="J347">
            <v>0</v>
          </cell>
          <cell r="K347">
            <v>0</v>
          </cell>
          <cell r="L347">
            <v>0</v>
          </cell>
          <cell r="M347">
            <v>123192</v>
          </cell>
          <cell r="N347">
            <v>123192</v>
          </cell>
          <cell r="O347">
            <v>212777.69999999978</v>
          </cell>
          <cell r="P347">
            <v>0</v>
          </cell>
          <cell r="Q347">
            <v>0</v>
          </cell>
          <cell r="R347">
            <v>0</v>
          </cell>
          <cell r="AB347">
            <v>0</v>
          </cell>
          <cell r="AC347">
            <v>0</v>
          </cell>
          <cell r="AD347">
            <v>0</v>
          </cell>
        </row>
        <row r="348">
          <cell r="A348" t="str">
            <v>AR101284Z06</v>
          </cell>
          <cell r="B348" t="str">
            <v>AR101284Z</v>
          </cell>
          <cell r="C348" t="str">
            <v xml:space="preserve">Trabajos Base LC         </v>
          </cell>
          <cell r="D348" t="str">
            <v>INVERSIONES</v>
          </cell>
          <cell r="E348" t="str">
            <v>06</v>
          </cell>
          <cell r="F348" t="str">
            <v xml:space="preserve">Otros Costos MO          </v>
          </cell>
          <cell r="G348">
            <v>0</v>
          </cell>
          <cell r="H348">
            <v>0</v>
          </cell>
          <cell r="I348">
            <v>0</v>
          </cell>
          <cell r="J348">
            <v>0</v>
          </cell>
          <cell r="K348">
            <v>0</v>
          </cell>
          <cell r="L348">
            <v>0</v>
          </cell>
          <cell r="M348">
            <v>35312</v>
          </cell>
          <cell r="N348">
            <v>35312</v>
          </cell>
          <cell r="O348">
            <v>240596.0499999999</v>
          </cell>
          <cell r="P348">
            <v>0</v>
          </cell>
          <cell r="Q348">
            <v>0</v>
          </cell>
          <cell r="R348">
            <v>0</v>
          </cell>
          <cell r="AB348">
            <v>0</v>
          </cell>
          <cell r="AC348">
            <v>0</v>
          </cell>
          <cell r="AD348">
            <v>0</v>
          </cell>
        </row>
        <row r="349">
          <cell r="A349" t="str">
            <v>AR101284Z07</v>
          </cell>
          <cell r="B349" t="str">
            <v>AR101284Z</v>
          </cell>
          <cell r="C349" t="str">
            <v xml:space="preserve">Trabajos Base LC         </v>
          </cell>
          <cell r="D349" t="str">
            <v>INVERSIONES</v>
          </cell>
          <cell r="E349" t="str">
            <v>07</v>
          </cell>
          <cell r="F349" t="str">
            <v xml:space="preserve">Equipos de Construcción  </v>
          </cell>
          <cell r="G349">
            <v>0</v>
          </cell>
          <cell r="H349">
            <v>0</v>
          </cell>
          <cell r="I349">
            <v>0</v>
          </cell>
          <cell r="J349">
            <v>0</v>
          </cell>
          <cell r="K349">
            <v>0</v>
          </cell>
          <cell r="L349">
            <v>0</v>
          </cell>
          <cell r="M349">
            <v>7425</v>
          </cell>
          <cell r="N349">
            <v>7425</v>
          </cell>
          <cell r="O349">
            <v>31450.94999999999</v>
          </cell>
          <cell r="P349">
            <v>0</v>
          </cell>
          <cell r="Q349">
            <v>0</v>
          </cell>
          <cell r="R349">
            <v>0</v>
          </cell>
          <cell r="AB349">
            <v>0</v>
          </cell>
          <cell r="AC349">
            <v>0</v>
          </cell>
          <cell r="AD349">
            <v>0</v>
          </cell>
        </row>
        <row r="350">
          <cell r="A350" t="str">
            <v>AR101284Z08</v>
          </cell>
          <cell r="B350" t="str">
            <v>AR101284Z</v>
          </cell>
          <cell r="C350" t="str">
            <v xml:space="preserve">Trabajos Base LC         </v>
          </cell>
          <cell r="D350" t="str">
            <v>INVERSIONES</v>
          </cell>
          <cell r="E350" t="str">
            <v>08</v>
          </cell>
          <cell r="F350" t="str">
            <v xml:space="preserve">Materiales, Cons, Herram </v>
          </cell>
          <cell r="G350">
            <v>0</v>
          </cell>
          <cell r="H350">
            <v>0</v>
          </cell>
          <cell r="I350">
            <v>0</v>
          </cell>
          <cell r="J350">
            <v>0</v>
          </cell>
          <cell r="K350">
            <v>0</v>
          </cell>
          <cell r="L350">
            <v>0</v>
          </cell>
          <cell r="M350">
            <v>36400</v>
          </cell>
          <cell r="N350">
            <v>36400</v>
          </cell>
          <cell r="O350">
            <v>576489.23999999906</v>
          </cell>
          <cell r="P350">
            <v>1084.2099999999989</v>
          </cell>
          <cell r="Q350">
            <v>5359.31</v>
          </cell>
          <cell r="R350">
            <v>0</v>
          </cell>
          <cell r="AB350">
            <v>1084.2099999999989</v>
          </cell>
          <cell r="AC350">
            <v>6443.52</v>
          </cell>
          <cell r="AD350">
            <v>6443.52</v>
          </cell>
        </row>
        <row r="351">
          <cell r="A351" t="str">
            <v>AR101284Z09</v>
          </cell>
          <cell r="B351" t="str">
            <v>AR101284Z</v>
          </cell>
          <cell r="C351" t="str">
            <v xml:space="preserve">Trabajos Base LC         </v>
          </cell>
          <cell r="D351" t="str">
            <v>INVERSIONES</v>
          </cell>
          <cell r="E351" t="str">
            <v>09</v>
          </cell>
          <cell r="F351" t="str">
            <v xml:space="preserve">Subcontratos             </v>
          </cell>
          <cell r="G351">
            <v>0</v>
          </cell>
          <cell r="H351">
            <v>0</v>
          </cell>
          <cell r="I351">
            <v>0</v>
          </cell>
          <cell r="J351">
            <v>0</v>
          </cell>
          <cell r="K351">
            <v>0</v>
          </cell>
          <cell r="L351">
            <v>0</v>
          </cell>
          <cell r="M351">
            <v>30082</v>
          </cell>
          <cell r="N351">
            <v>30082</v>
          </cell>
          <cell r="O351">
            <v>1959652.4299999899</v>
          </cell>
          <cell r="P351">
            <v>0</v>
          </cell>
          <cell r="Q351">
            <v>0</v>
          </cell>
          <cell r="R351">
            <v>0</v>
          </cell>
          <cell r="AB351">
            <v>0</v>
          </cell>
          <cell r="AC351">
            <v>0</v>
          </cell>
          <cell r="AD351">
            <v>0</v>
          </cell>
        </row>
        <row r="352">
          <cell r="A352" t="str">
            <v>AR101284Z10</v>
          </cell>
          <cell r="B352" t="str">
            <v>AR101284Z</v>
          </cell>
          <cell r="C352" t="str">
            <v xml:space="preserve">Trabajos Base LC         </v>
          </cell>
          <cell r="D352" t="str">
            <v>INVERSIONES</v>
          </cell>
          <cell r="E352" t="str">
            <v>10</v>
          </cell>
          <cell r="F352" t="str">
            <v xml:space="preserve">Costos de la venta       </v>
          </cell>
          <cell r="N352">
            <v>0</v>
          </cell>
          <cell r="O352">
            <v>2837</v>
          </cell>
          <cell r="P352">
            <v>0</v>
          </cell>
          <cell r="Q352">
            <v>0</v>
          </cell>
          <cell r="R352">
            <v>0</v>
          </cell>
          <cell r="AB352">
            <v>0</v>
          </cell>
          <cell r="AC352">
            <v>0</v>
          </cell>
          <cell r="AD352">
            <v>0</v>
          </cell>
        </row>
        <row r="353">
          <cell r="A353" t="str">
            <v>AR101284Z11</v>
          </cell>
          <cell r="B353" t="str">
            <v>AR101284Z</v>
          </cell>
          <cell r="C353" t="str">
            <v xml:space="preserve">Trabajos Base LC         </v>
          </cell>
          <cell r="D353" t="str">
            <v>INVERSIONES</v>
          </cell>
          <cell r="E353" t="str">
            <v>11</v>
          </cell>
          <cell r="F353" t="str">
            <v xml:space="preserve">Otros costos             </v>
          </cell>
          <cell r="G353">
            <v>0</v>
          </cell>
          <cell r="H353">
            <v>0</v>
          </cell>
          <cell r="I353">
            <v>0</v>
          </cell>
          <cell r="J353">
            <v>0</v>
          </cell>
          <cell r="K353">
            <v>0</v>
          </cell>
          <cell r="L353">
            <v>0</v>
          </cell>
          <cell r="M353">
            <v>18168</v>
          </cell>
          <cell r="N353">
            <v>18168</v>
          </cell>
          <cell r="O353">
            <v>480928.46</v>
          </cell>
          <cell r="P353">
            <v>-3.71</v>
          </cell>
          <cell r="Q353">
            <v>25825.409999999902</v>
          </cell>
          <cell r="R353">
            <v>2066.5</v>
          </cell>
          <cell r="AB353">
            <v>0</v>
          </cell>
          <cell r="AC353">
            <v>25825.409999999902</v>
          </cell>
          <cell r="AD353">
            <v>27891.909999999902</v>
          </cell>
        </row>
        <row r="354">
          <cell r="A354" t="str">
            <v>AR101290Z05</v>
          </cell>
          <cell r="B354" t="str">
            <v>AR101290Z</v>
          </cell>
          <cell r="C354" t="str">
            <v xml:space="preserve">Ingeniería y Constr.     </v>
          </cell>
          <cell r="D354" t="str">
            <v>E&amp;C_OVH</v>
          </cell>
          <cell r="E354" t="str">
            <v>05</v>
          </cell>
          <cell r="F354" t="str">
            <v xml:space="preserve">Mano de Obra             </v>
          </cell>
          <cell r="G354">
            <v>0</v>
          </cell>
          <cell r="H354">
            <v>0</v>
          </cell>
          <cell r="I354">
            <v>0</v>
          </cell>
          <cell r="J354">
            <v>0</v>
          </cell>
          <cell r="K354">
            <v>0</v>
          </cell>
          <cell r="L354">
            <v>0</v>
          </cell>
          <cell r="M354">
            <v>5354787</v>
          </cell>
          <cell r="N354">
            <v>5354787</v>
          </cell>
          <cell r="O354">
            <v>6241110.8799999887</v>
          </cell>
          <cell r="P354">
            <v>346315.33999999991</v>
          </cell>
          <cell r="Q354">
            <v>206167.1299999998</v>
          </cell>
          <cell r="R354">
            <v>367635.37999999983</v>
          </cell>
          <cell r="AB354">
            <v>346315.33999999991</v>
          </cell>
          <cell r="AC354">
            <v>552482.47</v>
          </cell>
          <cell r="AD354">
            <v>920117.84999999905</v>
          </cell>
        </row>
        <row r="355">
          <cell r="A355" t="str">
            <v>AR101290Z06</v>
          </cell>
          <cell r="B355" t="str">
            <v>AR101290Z</v>
          </cell>
          <cell r="C355" t="str">
            <v xml:space="preserve">Ingeniería y Constr.     </v>
          </cell>
          <cell r="D355" t="str">
            <v>E&amp;C_OVH</v>
          </cell>
          <cell r="E355" t="str">
            <v>06</v>
          </cell>
          <cell r="F355" t="str">
            <v xml:space="preserve">Otros Costos MO          </v>
          </cell>
          <cell r="G355">
            <v>0</v>
          </cell>
          <cell r="H355">
            <v>0</v>
          </cell>
          <cell r="I355">
            <v>0</v>
          </cell>
          <cell r="J355">
            <v>0</v>
          </cell>
          <cell r="K355">
            <v>0</v>
          </cell>
          <cell r="L355">
            <v>0</v>
          </cell>
          <cell r="M355">
            <v>171791</v>
          </cell>
          <cell r="N355">
            <v>171791</v>
          </cell>
          <cell r="O355">
            <v>320619.64999999991</v>
          </cell>
          <cell r="P355">
            <v>17382.269999999982</v>
          </cell>
          <cell r="Q355">
            <v>-764.12000000001035</v>
          </cell>
          <cell r="R355">
            <v>5122.7799999999897</v>
          </cell>
          <cell r="AB355">
            <v>17382.269999999982</v>
          </cell>
          <cell r="AC355">
            <v>16618.14999999998</v>
          </cell>
          <cell r="AD355">
            <v>21740.929999999971</v>
          </cell>
        </row>
        <row r="356">
          <cell r="A356" t="str">
            <v>AR101290Z07</v>
          </cell>
          <cell r="B356" t="str">
            <v>AR101290Z</v>
          </cell>
          <cell r="C356" t="str">
            <v xml:space="preserve">Ingeniería y Constr.     </v>
          </cell>
          <cell r="D356" t="str">
            <v>E&amp;C_OVH</v>
          </cell>
          <cell r="E356" t="str">
            <v>07</v>
          </cell>
          <cell r="F356" t="str">
            <v xml:space="preserve">Equipos de Construcción  </v>
          </cell>
          <cell r="G356">
            <v>0</v>
          </cell>
          <cell r="H356">
            <v>0</v>
          </cell>
          <cell r="I356">
            <v>0</v>
          </cell>
          <cell r="J356">
            <v>0</v>
          </cell>
          <cell r="K356">
            <v>0</v>
          </cell>
          <cell r="L356">
            <v>0</v>
          </cell>
          <cell r="M356">
            <v>19720</v>
          </cell>
          <cell r="N356">
            <v>19720</v>
          </cell>
          <cell r="O356">
            <v>49292.819999999905</v>
          </cell>
          <cell r="P356">
            <v>3446.42</v>
          </cell>
          <cell r="Q356">
            <v>603.99</v>
          </cell>
          <cell r="R356">
            <v>0</v>
          </cell>
          <cell r="AB356">
            <v>3446.42</v>
          </cell>
          <cell r="AC356">
            <v>4050.41</v>
          </cell>
          <cell r="AD356">
            <v>4050.41</v>
          </cell>
        </row>
        <row r="357">
          <cell r="A357" t="str">
            <v>AR101290Z08</v>
          </cell>
          <cell r="B357" t="str">
            <v>AR101290Z</v>
          </cell>
          <cell r="C357" t="str">
            <v xml:space="preserve">Ingeniería y Constr.     </v>
          </cell>
          <cell r="D357" t="str">
            <v>E&amp;C_OVH</v>
          </cell>
          <cell r="E357" t="str">
            <v>08</v>
          </cell>
          <cell r="F357" t="str">
            <v xml:space="preserve">Materiales, Cons, Herram </v>
          </cell>
          <cell r="G357">
            <v>0</v>
          </cell>
          <cell r="H357">
            <v>0</v>
          </cell>
          <cell r="I357">
            <v>0</v>
          </cell>
          <cell r="J357">
            <v>0</v>
          </cell>
          <cell r="K357">
            <v>0</v>
          </cell>
          <cell r="L357">
            <v>0</v>
          </cell>
          <cell r="M357">
            <v>58915</v>
          </cell>
          <cell r="N357">
            <v>58915</v>
          </cell>
          <cell r="O357">
            <v>37586.6899999999</v>
          </cell>
          <cell r="P357">
            <v>3157.23</v>
          </cell>
          <cell r="Q357">
            <v>3157.2199999999898</v>
          </cell>
          <cell r="R357">
            <v>3157.23</v>
          </cell>
          <cell r="AB357">
            <v>3157.23</v>
          </cell>
          <cell r="AC357">
            <v>6314.4499999999898</v>
          </cell>
          <cell r="AD357">
            <v>9471.68</v>
          </cell>
        </row>
        <row r="358">
          <cell r="A358" t="str">
            <v>AR101290Z09</v>
          </cell>
          <cell r="B358" t="str">
            <v>AR101290Z</v>
          </cell>
          <cell r="C358" t="str">
            <v xml:space="preserve">Ingeniería y Constr.     </v>
          </cell>
          <cell r="D358" t="str">
            <v>E&amp;C_OVH</v>
          </cell>
          <cell r="E358" t="str">
            <v>09</v>
          </cell>
          <cell r="F358" t="str">
            <v xml:space="preserve">Subcontratos             </v>
          </cell>
          <cell r="G358">
            <v>0</v>
          </cell>
          <cell r="H358">
            <v>0</v>
          </cell>
          <cell r="I358">
            <v>0</v>
          </cell>
          <cell r="J358">
            <v>0</v>
          </cell>
          <cell r="K358">
            <v>0</v>
          </cell>
          <cell r="L358">
            <v>0</v>
          </cell>
          <cell r="M358">
            <v>109305</v>
          </cell>
          <cell r="N358">
            <v>109305</v>
          </cell>
          <cell r="O358">
            <v>101518.16</v>
          </cell>
          <cell r="P358">
            <v>0</v>
          </cell>
          <cell r="Q358">
            <v>2250</v>
          </cell>
          <cell r="R358">
            <v>7125</v>
          </cell>
          <cell r="AB358">
            <v>0</v>
          </cell>
          <cell r="AC358">
            <v>2250</v>
          </cell>
          <cell r="AD358">
            <v>9375</v>
          </cell>
        </row>
        <row r="359">
          <cell r="A359" t="str">
            <v>AR101290Z10</v>
          </cell>
          <cell r="B359" t="str">
            <v>AR101290Z</v>
          </cell>
          <cell r="C359" t="str">
            <v xml:space="preserve">Ingeniería y Constr.     </v>
          </cell>
          <cell r="D359" t="str">
            <v>E&amp;C_OVH</v>
          </cell>
          <cell r="E359" t="str">
            <v>10</v>
          </cell>
          <cell r="F359" t="str">
            <v xml:space="preserve">Costos de la venta       </v>
          </cell>
          <cell r="G359">
            <v>0</v>
          </cell>
          <cell r="H359">
            <v>0</v>
          </cell>
          <cell r="I359">
            <v>0</v>
          </cell>
          <cell r="J359">
            <v>0</v>
          </cell>
          <cell r="K359">
            <v>0</v>
          </cell>
          <cell r="L359">
            <v>0</v>
          </cell>
          <cell r="M359">
            <v>454598</v>
          </cell>
          <cell r="N359">
            <v>454598</v>
          </cell>
          <cell r="O359">
            <v>696589.02999999991</v>
          </cell>
          <cell r="P359">
            <v>13558</v>
          </cell>
          <cell r="Q359">
            <v>10836</v>
          </cell>
          <cell r="R359">
            <v>6787</v>
          </cell>
          <cell r="AB359">
            <v>13558</v>
          </cell>
          <cell r="AC359">
            <v>24394</v>
          </cell>
          <cell r="AD359">
            <v>31181</v>
          </cell>
        </row>
        <row r="360">
          <cell r="A360" t="str">
            <v>AR101290Z11</v>
          </cell>
          <cell r="B360" t="str">
            <v>AR101290Z</v>
          </cell>
          <cell r="C360" t="str">
            <v xml:space="preserve">Ingeniería y Constr.     </v>
          </cell>
          <cell r="D360" t="str">
            <v>E&amp;C_OVH</v>
          </cell>
          <cell r="E360" t="str">
            <v>11</v>
          </cell>
          <cell r="F360" t="str">
            <v xml:space="preserve">Otros costos             </v>
          </cell>
          <cell r="G360">
            <v>0</v>
          </cell>
          <cell r="H360">
            <v>0</v>
          </cell>
          <cell r="I360">
            <v>0</v>
          </cell>
          <cell r="J360">
            <v>0</v>
          </cell>
          <cell r="K360">
            <v>0</v>
          </cell>
          <cell r="L360">
            <v>0</v>
          </cell>
          <cell r="M360">
            <v>237774</v>
          </cell>
          <cell r="N360">
            <v>237774</v>
          </cell>
          <cell r="O360">
            <v>58170.00999999998</v>
          </cell>
          <cell r="P360">
            <v>2942.6899999999887</v>
          </cell>
          <cell r="Q360">
            <v>561.89999999999986</v>
          </cell>
          <cell r="R360">
            <v>2762.68</v>
          </cell>
          <cell r="AB360">
            <v>2974.559999999989</v>
          </cell>
          <cell r="AC360">
            <v>3536.4599999999882</v>
          </cell>
          <cell r="AD360">
            <v>6299.1399999999894</v>
          </cell>
        </row>
        <row r="361">
          <cell r="A361" t="str">
            <v>AR101330Z08</v>
          </cell>
          <cell r="B361" t="str">
            <v>AR101330Z</v>
          </cell>
          <cell r="C361" t="str">
            <v xml:space="preserve">Abastecimiento O&amp;G       </v>
          </cell>
          <cell r="D361" t="str">
            <v>O&amp;G_OVH</v>
          </cell>
          <cell r="E361" t="str">
            <v>08</v>
          </cell>
          <cell r="F361" t="str">
            <v xml:space="preserve">Materiales, Cons, Herram </v>
          </cell>
          <cell r="G361">
            <v>0</v>
          </cell>
          <cell r="H361">
            <v>0</v>
          </cell>
          <cell r="I361">
            <v>0</v>
          </cell>
          <cell r="J361">
            <v>0</v>
          </cell>
          <cell r="K361">
            <v>0</v>
          </cell>
          <cell r="L361">
            <v>0</v>
          </cell>
          <cell r="M361">
            <v>0</v>
          </cell>
          <cell r="N361">
            <v>0</v>
          </cell>
          <cell r="O361">
            <v>0</v>
          </cell>
          <cell r="P361">
            <v>0</v>
          </cell>
          <cell r="Q361">
            <v>0</v>
          </cell>
          <cell r="R361">
            <v>0</v>
          </cell>
          <cell r="AB361">
            <v>0</v>
          </cell>
          <cell r="AC361">
            <v>0</v>
          </cell>
          <cell r="AD361">
            <v>0</v>
          </cell>
        </row>
        <row r="362">
          <cell r="A362" t="str">
            <v>AR101330Z11</v>
          </cell>
          <cell r="B362" t="str">
            <v>AR101330Z</v>
          </cell>
          <cell r="C362" t="str">
            <v xml:space="preserve">Abastecimiento O&amp;G       </v>
          </cell>
          <cell r="D362" t="str">
            <v>O&amp;G_OVH</v>
          </cell>
          <cell r="E362" t="str">
            <v>11</v>
          </cell>
          <cell r="F362" t="str">
            <v xml:space="preserve">Otros costos             </v>
          </cell>
          <cell r="G362">
            <v>0</v>
          </cell>
          <cell r="H362">
            <v>0</v>
          </cell>
          <cell r="I362">
            <v>0</v>
          </cell>
          <cell r="J362">
            <v>0</v>
          </cell>
          <cell r="K362">
            <v>0</v>
          </cell>
          <cell r="L362">
            <v>0</v>
          </cell>
          <cell r="M362">
            <v>0</v>
          </cell>
          <cell r="N362">
            <v>0</v>
          </cell>
          <cell r="O362">
            <v>0</v>
          </cell>
          <cell r="P362">
            <v>0</v>
          </cell>
          <cell r="Q362">
            <v>0</v>
          </cell>
          <cell r="R362">
            <v>0</v>
          </cell>
          <cell r="AB362">
            <v>0</v>
          </cell>
          <cell r="AC362">
            <v>0</v>
          </cell>
          <cell r="AD362">
            <v>0</v>
          </cell>
        </row>
        <row r="363">
          <cell r="A363" t="str">
            <v>AR101331Z05</v>
          </cell>
          <cell r="B363" t="str">
            <v>AR101331Z</v>
          </cell>
          <cell r="C363" t="str">
            <v xml:space="preserve">Abastecimiento O&amp;G       </v>
          </cell>
          <cell r="D363" t="str">
            <v>O&amp;G_EST_PIN</v>
          </cell>
          <cell r="E363" t="str">
            <v>05</v>
          </cell>
          <cell r="F363" t="str">
            <v xml:space="preserve">Mano de Obra             </v>
          </cell>
          <cell r="G363">
            <v>0</v>
          </cell>
          <cell r="H363">
            <v>0</v>
          </cell>
          <cell r="I363">
            <v>0</v>
          </cell>
          <cell r="J363">
            <v>0</v>
          </cell>
          <cell r="K363">
            <v>0</v>
          </cell>
          <cell r="L363">
            <v>0</v>
          </cell>
          <cell r="M363">
            <v>3231329</v>
          </cell>
          <cell r="N363">
            <v>3231329</v>
          </cell>
          <cell r="O363">
            <v>4205403.4199999981</v>
          </cell>
          <cell r="P363">
            <v>355619.80999999988</v>
          </cell>
          <cell r="Q363">
            <v>721112.10999999905</v>
          </cell>
          <cell r="R363">
            <v>313414.6399999999</v>
          </cell>
          <cell r="AB363">
            <v>355619.80999999988</v>
          </cell>
          <cell r="AC363">
            <v>1076731.9199999976</v>
          </cell>
          <cell r="AD363">
            <v>1390146.5599999991</v>
          </cell>
        </row>
        <row r="364">
          <cell r="A364" t="str">
            <v>AR101331Z06</v>
          </cell>
          <cell r="B364" t="str">
            <v>AR101331Z</v>
          </cell>
          <cell r="C364" t="str">
            <v xml:space="preserve">Abastecimiento O&amp;G       </v>
          </cell>
          <cell r="D364" t="str">
            <v>O&amp;G_EST_PIN</v>
          </cell>
          <cell r="E364" t="str">
            <v>06</v>
          </cell>
          <cell r="F364" t="str">
            <v xml:space="preserve">Otros Costos MO          </v>
          </cell>
          <cell r="G364">
            <v>0</v>
          </cell>
          <cell r="H364">
            <v>0</v>
          </cell>
          <cell r="I364">
            <v>0</v>
          </cell>
          <cell r="J364">
            <v>0</v>
          </cell>
          <cell r="K364">
            <v>0</v>
          </cell>
          <cell r="L364">
            <v>0</v>
          </cell>
          <cell r="M364">
            <v>24345</v>
          </cell>
          <cell r="N364">
            <v>24345</v>
          </cell>
          <cell r="O364">
            <v>66105.399999999878</v>
          </cell>
          <cell r="P364">
            <v>3882.0799999999899</v>
          </cell>
          <cell r="Q364">
            <v>28563.5099999999</v>
          </cell>
          <cell r="R364">
            <v>11990.859999999901</v>
          </cell>
          <cell r="AB364">
            <v>3882.0799999999899</v>
          </cell>
          <cell r="AC364">
            <v>32445.589999999891</v>
          </cell>
          <cell r="AD364">
            <v>44436.44999999999</v>
          </cell>
        </row>
        <row r="365">
          <cell r="A365" t="str">
            <v>AR101331Z07</v>
          </cell>
          <cell r="B365" t="str">
            <v>AR101331Z</v>
          </cell>
          <cell r="C365" t="str">
            <v xml:space="preserve">Abastecimiento O&amp;G       </v>
          </cell>
          <cell r="D365" t="str">
            <v>O&amp;G_EST_PIN</v>
          </cell>
          <cell r="E365" t="str">
            <v>07</v>
          </cell>
          <cell r="F365" t="str">
            <v xml:space="preserve">Equipos de Construcción  </v>
          </cell>
          <cell r="G365">
            <v>0</v>
          </cell>
          <cell r="H365">
            <v>0</v>
          </cell>
          <cell r="I365">
            <v>0</v>
          </cell>
          <cell r="J365">
            <v>0</v>
          </cell>
          <cell r="K365">
            <v>0</v>
          </cell>
          <cell r="L365">
            <v>0</v>
          </cell>
          <cell r="M365">
            <v>-168098</v>
          </cell>
          <cell r="N365">
            <v>-168098</v>
          </cell>
          <cell r="O365">
            <v>-62386.320000000997</v>
          </cell>
          <cell r="P365">
            <v>0</v>
          </cell>
          <cell r="Q365">
            <v>-100000</v>
          </cell>
          <cell r="R365">
            <v>78698.840000000011</v>
          </cell>
          <cell r="AB365">
            <v>0</v>
          </cell>
          <cell r="AC365">
            <v>-100000</v>
          </cell>
          <cell r="AD365">
            <v>-21301.159999999989</v>
          </cell>
        </row>
        <row r="366">
          <cell r="A366" t="str">
            <v>AR101331Z08</v>
          </cell>
          <cell r="B366" t="str">
            <v>AR101331Z</v>
          </cell>
          <cell r="C366" t="str">
            <v xml:space="preserve">Abastecimiento O&amp;G       </v>
          </cell>
          <cell r="D366" t="str">
            <v>O&amp;G_EST_PIN</v>
          </cell>
          <cell r="E366" t="str">
            <v>08</v>
          </cell>
          <cell r="F366" t="str">
            <v xml:space="preserve">Materiales, Cons, Herram </v>
          </cell>
          <cell r="G366">
            <v>0</v>
          </cell>
          <cell r="H366">
            <v>0</v>
          </cell>
          <cell r="I366">
            <v>0</v>
          </cell>
          <cell r="J366">
            <v>0</v>
          </cell>
          <cell r="K366">
            <v>0</v>
          </cell>
          <cell r="L366">
            <v>0</v>
          </cell>
          <cell r="M366">
            <v>121869</v>
          </cell>
          <cell r="N366">
            <v>121869</v>
          </cell>
          <cell r="O366">
            <v>-330062.07</v>
          </cell>
          <cell r="P366">
            <v>923.59</v>
          </cell>
          <cell r="Q366">
            <v>-282887.58</v>
          </cell>
          <cell r="R366">
            <v>-98144</v>
          </cell>
          <cell r="AB366">
            <v>923.59</v>
          </cell>
          <cell r="AC366">
            <v>-281963.99</v>
          </cell>
          <cell r="AD366">
            <v>-380107.99</v>
          </cell>
        </row>
        <row r="367">
          <cell r="A367" t="str">
            <v>AR101331Z09</v>
          </cell>
          <cell r="B367" t="str">
            <v>AR101331Z</v>
          </cell>
          <cell r="C367" t="str">
            <v xml:space="preserve">Abastecimiento O&amp;G       </v>
          </cell>
          <cell r="D367" t="str">
            <v>O&amp;G_EST_PIN</v>
          </cell>
          <cell r="E367" t="str">
            <v>09</v>
          </cell>
          <cell r="F367" t="str">
            <v xml:space="preserve">Subcontratos             </v>
          </cell>
          <cell r="G367">
            <v>0</v>
          </cell>
          <cell r="H367">
            <v>0</v>
          </cell>
          <cell r="I367">
            <v>0</v>
          </cell>
          <cell r="J367">
            <v>0</v>
          </cell>
          <cell r="K367">
            <v>0</v>
          </cell>
          <cell r="L367">
            <v>0</v>
          </cell>
          <cell r="M367">
            <v>129047</v>
          </cell>
          <cell r="N367">
            <v>129047</v>
          </cell>
          <cell r="O367">
            <v>60012.199999999903</v>
          </cell>
          <cell r="P367">
            <v>0</v>
          </cell>
          <cell r="Q367">
            <v>3698.36</v>
          </cell>
          <cell r="R367">
            <v>4070.36</v>
          </cell>
          <cell r="AB367">
            <v>0</v>
          </cell>
          <cell r="AC367">
            <v>3698.36</v>
          </cell>
          <cell r="AD367">
            <v>7768.72</v>
          </cell>
        </row>
        <row r="368">
          <cell r="A368" t="str">
            <v>AR101331Z10</v>
          </cell>
          <cell r="B368" t="str">
            <v>AR101331Z</v>
          </cell>
          <cell r="C368" t="str">
            <v xml:space="preserve">Abastecimiento O&amp;G       </v>
          </cell>
          <cell r="D368" t="str">
            <v>O&amp;G_EST_PIN</v>
          </cell>
          <cell r="E368" t="str">
            <v>10</v>
          </cell>
          <cell r="F368" t="str">
            <v xml:space="preserve">Costos de la venta       </v>
          </cell>
          <cell r="G368">
            <v>0</v>
          </cell>
          <cell r="H368">
            <v>0</v>
          </cell>
          <cell r="I368">
            <v>0</v>
          </cell>
          <cell r="J368">
            <v>0</v>
          </cell>
          <cell r="K368">
            <v>0</v>
          </cell>
          <cell r="L368">
            <v>0</v>
          </cell>
          <cell r="M368">
            <v>1057704</v>
          </cell>
          <cell r="N368">
            <v>1057704</v>
          </cell>
          <cell r="O368">
            <v>1252254.43</v>
          </cell>
          <cell r="P368">
            <v>135762</v>
          </cell>
          <cell r="Q368">
            <v>149093</v>
          </cell>
          <cell r="R368">
            <v>167141</v>
          </cell>
          <cell r="AB368">
            <v>135762</v>
          </cell>
          <cell r="AC368">
            <v>284855</v>
          </cell>
          <cell r="AD368">
            <v>451996</v>
          </cell>
        </row>
        <row r="369">
          <cell r="A369" t="str">
            <v>AR101331Z11</v>
          </cell>
          <cell r="B369" t="str">
            <v>AR101331Z</v>
          </cell>
          <cell r="C369" t="str">
            <v xml:space="preserve">Abastecimiento O&amp;G       </v>
          </cell>
          <cell r="D369" t="str">
            <v>O&amp;G_EST_PIN</v>
          </cell>
          <cell r="E369" t="str">
            <v>11</v>
          </cell>
          <cell r="F369" t="str">
            <v xml:space="preserve">Otros costos             </v>
          </cell>
          <cell r="G369">
            <v>0</v>
          </cell>
          <cell r="H369">
            <v>0</v>
          </cell>
          <cell r="I369">
            <v>0</v>
          </cell>
          <cell r="J369">
            <v>0</v>
          </cell>
          <cell r="K369">
            <v>0</v>
          </cell>
          <cell r="L369">
            <v>0</v>
          </cell>
          <cell r="M369">
            <v>-4304678</v>
          </cell>
          <cell r="N369">
            <v>-4304678</v>
          </cell>
          <cell r="O369">
            <v>-4618167.07</v>
          </cell>
          <cell r="P369">
            <v>-207603.57</v>
          </cell>
          <cell r="Q369">
            <v>-654780.41999999888</v>
          </cell>
          <cell r="R369">
            <v>-133960.28000000003</v>
          </cell>
          <cell r="AB369">
            <v>-207486.86000000002</v>
          </cell>
          <cell r="AC369">
            <v>-862267.28</v>
          </cell>
          <cell r="AD369">
            <v>-996227.55999999901</v>
          </cell>
        </row>
        <row r="370">
          <cell r="A370" t="str">
            <v>AR101490Z08</v>
          </cell>
          <cell r="B370" t="str">
            <v>AR101490Z</v>
          </cell>
          <cell r="C370" t="str">
            <v xml:space="preserve">Area de Neg BB           </v>
          </cell>
          <cell r="D370" t="str">
            <v>E&amp;C_OVH</v>
          </cell>
          <cell r="E370" t="str">
            <v>08</v>
          </cell>
          <cell r="F370" t="str">
            <v xml:space="preserve">Materiales, Cons, Herram </v>
          </cell>
          <cell r="G370">
            <v>0</v>
          </cell>
          <cell r="H370">
            <v>0</v>
          </cell>
          <cell r="I370">
            <v>0</v>
          </cell>
          <cell r="J370">
            <v>0</v>
          </cell>
          <cell r="K370">
            <v>0</v>
          </cell>
          <cell r="L370">
            <v>0</v>
          </cell>
          <cell r="M370">
            <v>0</v>
          </cell>
          <cell r="N370">
            <v>0</v>
          </cell>
          <cell r="O370">
            <v>0</v>
          </cell>
          <cell r="P370">
            <v>0</v>
          </cell>
          <cell r="Q370">
            <v>0</v>
          </cell>
          <cell r="R370">
            <v>0</v>
          </cell>
          <cell r="AB370">
            <v>0</v>
          </cell>
          <cell r="AC370">
            <v>0</v>
          </cell>
          <cell r="AD370">
            <v>0</v>
          </cell>
        </row>
        <row r="371">
          <cell r="A371" t="str">
            <v>AR101490Z11</v>
          </cell>
          <cell r="B371" t="str">
            <v>AR101490Z</v>
          </cell>
          <cell r="C371" t="str">
            <v xml:space="preserve">Area de Neg BB           </v>
          </cell>
          <cell r="D371" t="str">
            <v>E&amp;C_OVH</v>
          </cell>
          <cell r="E371" t="str">
            <v>11</v>
          </cell>
          <cell r="F371" t="str">
            <v xml:space="preserve">Otros costos             </v>
          </cell>
          <cell r="G371">
            <v>0</v>
          </cell>
          <cell r="H371">
            <v>0</v>
          </cell>
          <cell r="I371">
            <v>0</v>
          </cell>
          <cell r="J371">
            <v>0</v>
          </cell>
          <cell r="K371">
            <v>0</v>
          </cell>
          <cell r="L371">
            <v>0</v>
          </cell>
          <cell r="M371">
            <v>0</v>
          </cell>
          <cell r="N371">
            <v>0</v>
          </cell>
          <cell r="O371">
            <v>0</v>
          </cell>
          <cell r="P371">
            <v>0</v>
          </cell>
          <cell r="Q371">
            <v>0</v>
          </cell>
          <cell r="R371">
            <v>0</v>
          </cell>
          <cell r="AB371">
            <v>0</v>
          </cell>
          <cell r="AC371">
            <v>0</v>
          </cell>
          <cell r="AD371">
            <v>0</v>
          </cell>
        </row>
        <row r="372">
          <cell r="A372" t="str">
            <v>AR101500Z05</v>
          </cell>
          <cell r="B372" t="str">
            <v>AR101500Z</v>
          </cell>
          <cell r="C372" t="str">
            <v xml:space="preserve">Proyectos Especiales     </v>
          </cell>
          <cell r="D372" t="str">
            <v>ARG_OVH</v>
          </cell>
          <cell r="E372" t="str">
            <v>05</v>
          </cell>
          <cell r="F372" t="str">
            <v xml:space="preserve">Mano de Obra             </v>
          </cell>
          <cell r="G372">
            <v>0</v>
          </cell>
          <cell r="H372">
            <v>0</v>
          </cell>
          <cell r="I372">
            <v>0</v>
          </cell>
          <cell r="J372">
            <v>0</v>
          </cell>
          <cell r="K372">
            <v>0</v>
          </cell>
          <cell r="L372">
            <v>0</v>
          </cell>
          <cell r="M372">
            <v>1883423</v>
          </cell>
          <cell r="N372">
            <v>1883423</v>
          </cell>
          <cell r="O372">
            <v>1450142.5199999991</v>
          </cell>
          <cell r="P372">
            <v>0</v>
          </cell>
          <cell r="Q372">
            <v>0</v>
          </cell>
          <cell r="R372">
            <v>0</v>
          </cell>
          <cell r="AB372">
            <v>0</v>
          </cell>
          <cell r="AC372">
            <v>0</v>
          </cell>
          <cell r="AD372">
            <v>0</v>
          </cell>
        </row>
        <row r="373">
          <cell r="A373" t="str">
            <v>AR101500Z06</v>
          </cell>
          <cell r="B373" t="str">
            <v>AR101500Z</v>
          </cell>
          <cell r="C373" t="str">
            <v xml:space="preserve">Proyectos Especiales     </v>
          </cell>
          <cell r="D373" t="str">
            <v>ARG_OVH</v>
          </cell>
          <cell r="E373" t="str">
            <v>06</v>
          </cell>
          <cell r="F373" t="str">
            <v xml:space="preserve">Otros Costos MO          </v>
          </cell>
          <cell r="G373">
            <v>0</v>
          </cell>
          <cell r="H373">
            <v>0</v>
          </cell>
          <cell r="I373">
            <v>0</v>
          </cell>
          <cell r="J373">
            <v>0</v>
          </cell>
          <cell r="K373">
            <v>0</v>
          </cell>
          <cell r="L373">
            <v>0</v>
          </cell>
          <cell r="M373">
            <v>150880</v>
          </cell>
          <cell r="N373">
            <v>150880</v>
          </cell>
          <cell r="O373">
            <v>166251.19999999978</v>
          </cell>
          <cell r="P373">
            <v>12394.08</v>
          </cell>
          <cell r="Q373">
            <v>0</v>
          </cell>
          <cell r="R373">
            <v>0</v>
          </cell>
          <cell r="AB373">
            <v>12394.08</v>
          </cell>
          <cell r="AC373">
            <v>12394.08</v>
          </cell>
          <cell r="AD373">
            <v>12394.08</v>
          </cell>
        </row>
        <row r="374">
          <cell r="A374" t="str">
            <v>AR101500Z08</v>
          </cell>
          <cell r="B374" t="str">
            <v>AR101500Z</v>
          </cell>
          <cell r="C374" t="str">
            <v xml:space="preserve">Proyectos Especiales     </v>
          </cell>
          <cell r="D374" t="str">
            <v>ARG_OVH</v>
          </cell>
          <cell r="E374" t="str">
            <v>08</v>
          </cell>
          <cell r="F374" t="str">
            <v xml:space="preserve">Materiales, Cons, Herram </v>
          </cell>
          <cell r="G374">
            <v>0</v>
          </cell>
          <cell r="H374">
            <v>0</v>
          </cell>
          <cell r="I374">
            <v>0</v>
          </cell>
          <cell r="J374">
            <v>0</v>
          </cell>
          <cell r="K374">
            <v>0</v>
          </cell>
          <cell r="L374">
            <v>0</v>
          </cell>
          <cell r="M374">
            <v>542</v>
          </cell>
          <cell r="N374">
            <v>542</v>
          </cell>
          <cell r="O374">
            <v>450</v>
          </cell>
          <cell r="P374">
            <v>0</v>
          </cell>
          <cell r="Q374">
            <v>0</v>
          </cell>
          <cell r="R374">
            <v>0</v>
          </cell>
          <cell r="AB374">
            <v>0</v>
          </cell>
          <cell r="AC374">
            <v>0</v>
          </cell>
          <cell r="AD374">
            <v>0</v>
          </cell>
        </row>
        <row r="375">
          <cell r="A375" t="str">
            <v>AR101500Z09</v>
          </cell>
          <cell r="B375" t="str">
            <v>AR101500Z</v>
          </cell>
          <cell r="C375" t="str">
            <v xml:space="preserve">Proyectos Especiales     </v>
          </cell>
          <cell r="D375" t="str">
            <v>ARG_OVH</v>
          </cell>
          <cell r="E375" t="str">
            <v>09</v>
          </cell>
          <cell r="F375" t="str">
            <v xml:space="preserve">Subcontratos             </v>
          </cell>
          <cell r="G375">
            <v>0</v>
          </cell>
          <cell r="H375">
            <v>0</v>
          </cell>
          <cell r="I375">
            <v>0</v>
          </cell>
          <cell r="J375">
            <v>0</v>
          </cell>
          <cell r="K375">
            <v>0</v>
          </cell>
          <cell r="L375">
            <v>0</v>
          </cell>
          <cell r="M375">
            <v>7375</v>
          </cell>
          <cell r="N375">
            <v>7375</v>
          </cell>
          <cell r="O375">
            <v>663.51999999999896</v>
          </cell>
          <cell r="P375">
            <v>0</v>
          </cell>
          <cell r="Q375">
            <v>0</v>
          </cell>
          <cell r="R375">
            <v>0</v>
          </cell>
          <cell r="AB375">
            <v>0</v>
          </cell>
          <cell r="AC375">
            <v>0</v>
          </cell>
          <cell r="AD375">
            <v>0</v>
          </cell>
        </row>
        <row r="376">
          <cell r="A376" t="str">
            <v>AR101500Z10</v>
          </cell>
          <cell r="B376" t="str">
            <v>AR101500Z</v>
          </cell>
          <cell r="C376" t="str">
            <v xml:space="preserve">Proyectos Especiales     </v>
          </cell>
          <cell r="D376" t="str">
            <v>ARG_OVH</v>
          </cell>
          <cell r="E376" t="str">
            <v>10</v>
          </cell>
          <cell r="F376" t="str">
            <v xml:space="preserve">Costos de la venta       </v>
          </cell>
          <cell r="G376">
            <v>0</v>
          </cell>
          <cell r="H376">
            <v>0</v>
          </cell>
          <cell r="I376">
            <v>0</v>
          </cell>
          <cell r="J376">
            <v>0</v>
          </cell>
          <cell r="K376">
            <v>0</v>
          </cell>
          <cell r="L376">
            <v>0</v>
          </cell>
          <cell r="M376">
            <v>245341</v>
          </cell>
          <cell r="N376">
            <v>245341</v>
          </cell>
          <cell r="O376">
            <v>192216.2999999999</v>
          </cell>
          <cell r="P376">
            <v>0</v>
          </cell>
          <cell r="Q376">
            <v>0</v>
          </cell>
          <cell r="R376">
            <v>0</v>
          </cell>
          <cell r="AB376">
            <v>0</v>
          </cell>
          <cell r="AC376">
            <v>0</v>
          </cell>
          <cell r="AD376">
            <v>0</v>
          </cell>
        </row>
        <row r="377">
          <cell r="A377" t="str">
            <v>AR101500Z11</v>
          </cell>
          <cell r="B377" t="str">
            <v>AR101500Z</v>
          </cell>
          <cell r="C377" t="str">
            <v xml:space="preserve">Proyectos Especiales     </v>
          </cell>
          <cell r="D377" t="str">
            <v>ARG_OVH</v>
          </cell>
          <cell r="E377" t="str">
            <v>11</v>
          </cell>
          <cell r="F377" t="str">
            <v xml:space="preserve">Otros costos             </v>
          </cell>
          <cell r="G377">
            <v>0</v>
          </cell>
          <cell r="H377">
            <v>0</v>
          </cell>
          <cell r="I377">
            <v>0</v>
          </cell>
          <cell r="J377">
            <v>0</v>
          </cell>
          <cell r="K377">
            <v>0</v>
          </cell>
          <cell r="L377">
            <v>0</v>
          </cell>
          <cell r="M377">
            <v>157419</v>
          </cell>
          <cell r="N377">
            <v>157419</v>
          </cell>
          <cell r="O377">
            <v>151948.54999999981</v>
          </cell>
          <cell r="P377">
            <v>-15.729999999999899</v>
          </cell>
          <cell r="Q377">
            <v>688.50999999999897</v>
          </cell>
          <cell r="R377">
            <v>0</v>
          </cell>
          <cell r="AB377">
            <v>0.22</v>
          </cell>
          <cell r="AC377">
            <v>688.729999999999</v>
          </cell>
          <cell r="AD377">
            <v>688.729999999999</v>
          </cell>
        </row>
        <row r="378">
          <cell r="A378" t="str">
            <v>AR102015Z01</v>
          </cell>
          <cell r="B378" t="str">
            <v>AR102015Z</v>
          </cell>
          <cell r="C378" t="str">
            <v xml:space="preserve">Serv.Mant CILC           </v>
          </cell>
          <cell r="D378" t="str">
            <v>MZA_SER</v>
          </cell>
          <cell r="E378" t="str">
            <v>01</v>
          </cell>
          <cell r="F378" t="str">
            <v xml:space="preserve">Venta Contractual        </v>
          </cell>
          <cell r="G378">
            <v>-828335</v>
          </cell>
          <cell r="H378">
            <v>-2651608</v>
          </cell>
          <cell r="I378">
            <v>-3547912</v>
          </cell>
          <cell r="J378">
            <v>-6576047</v>
          </cell>
          <cell r="K378">
            <v>-10405999</v>
          </cell>
          <cell r="L378">
            <v>0</v>
          </cell>
          <cell r="M378">
            <v>-20247114</v>
          </cell>
          <cell r="N378">
            <v>-44257015</v>
          </cell>
          <cell r="O378">
            <v>-29030738.559999902</v>
          </cell>
          <cell r="P378">
            <v>-348832.26</v>
          </cell>
          <cell r="Q378">
            <v>-2743894.23</v>
          </cell>
          <cell r="R378">
            <v>-2879234.6</v>
          </cell>
          <cell r="AB378">
            <v>-348832.26</v>
          </cell>
          <cell r="AC378">
            <v>-3092726.49</v>
          </cell>
          <cell r="AD378">
            <v>-5971961.0899999896</v>
          </cell>
        </row>
        <row r="379">
          <cell r="A379" t="str">
            <v>AR102015Z02</v>
          </cell>
          <cell r="B379" t="str">
            <v>AR102015Z</v>
          </cell>
          <cell r="C379" t="str">
            <v xml:space="preserve">Serv.Mant CILC           </v>
          </cell>
          <cell r="D379" t="str">
            <v>MZA_SER</v>
          </cell>
          <cell r="E379" t="str">
            <v>02</v>
          </cell>
          <cell r="F379" t="str">
            <v xml:space="preserve">Venta Adicional          </v>
          </cell>
          <cell r="G379">
            <v>0</v>
          </cell>
          <cell r="H379">
            <v>0</v>
          </cell>
          <cell r="I379">
            <v>0</v>
          </cell>
          <cell r="J379">
            <v>0</v>
          </cell>
          <cell r="K379">
            <v>0</v>
          </cell>
          <cell r="L379">
            <v>0</v>
          </cell>
          <cell r="M379">
            <v>-383737</v>
          </cell>
          <cell r="N379">
            <v>-383737</v>
          </cell>
          <cell r="O379">
            <v>-4165811.1299999901</v>
          </cell>
          <cell r="P379">
            <v>-115694.00999999901</v>
          </cell>
          <cell r="Q379">
            <v>-109613.19</v>
          </cell>
          <cell r="R379">
            <v>-2318259.29</v>
          </cell>
          <cell r="AB379">
            <v>-115694.00999999901</v>
          </cell>
          <cell r="AC379">
            <v>-225307.2</v>
          </cell>
          <cell r="AD379">
            <v>-2543566.4900000002</v>
          </cell>
        </row>
        <row r="380">
          <cell r="A380" t="str">
            <v>AR102015Z03</v>
          </cell>
          <cell r="B380" t="str">
            <v>AR102015Z</v>
          </cell>
          <cell r="C380" t="str">
            <v xml:space="preserve">Serv.Mant CILC           </v>
          </cell>
          <cell r="D380" t="str">
            <v>MZA_SER</v>
          </cell>
          <cell r="E380" t="str">
            <v>03</v>
          </cell>
          <cell r="F380" t="str">
            <v xml:space="preserve">Venta Sin Margen         </v>
          </cell>
          <cell r="G380">
            <v>0</v>
          </cell>
          <cell r="H380">
            <v>0</v>
          </cell>
          <cell r="I380">
            <v>-314252</v>
          </cell>
          <cell r="J380">
            <v>-287651</v>
          </cell>
          <cell r="K380">
            <v>-39976</v>
          </cell>
          <cell r="L380">
            <v>0</v>
          </cell>
          <cell r="M380">
            <v>-497869</v>
          </cell>
          <cell r="N380">
            <v>-1139748</v>
          </cell>
          <cell r="O380">
            <v>-505311.62</v>
          </cell>
          <cell r="P380">
            <v>0</v>
          </cell>
          <cell r="Q380">
            <v>0</v>
          </cell>
          <cell r="R380">
            <v>-26040</v>
          </cell>
          <cell r="AB380">
            <v>0</v>
          </cell>
          <cell r="AC380">
            <v>0</v>
          </cell>
          <cell r="AD380">
            <v>-26040</v>
          </cell>
        </row>
        <row r="381">
          <cell r="A381" t="str">
            <v>AR102015Z04</v>
          </cell>
          <cell r="B381" t="str">
            <v>AR102015Z</v>
          </cell>
          <cell r="C381" t="str">
            <v xml:space="preserve">Serv.Mant CILC           </v>
          </cell>
          <cell r="D381" t="str">
            <v>MZA_SER</v>
          </cell>
          <cell r="E381" t="str">
            <v>04</v>
          </cell>
          <cell r="F381" t="str">
            <v xml:space="preserve">Ajuste POC               </v>
          </cell>
          <cell r="G381">
            <v>-125713</v>
          </cell>
          <cell r="H381">
            <v>269185</v>
          </cell>
          <cell r="I381">
            <v>-786031</v>
          </cell>
          <cell r="J381">
            <v>-23441</v>
          </cell>
          <cell r="K381">
            <v>-2450119</v>
          </cell>
          <cell r="L381">
            <v>0</v>
          </cell>
          <cell r="M381">
            <v>-171084</v>
          </cell>
          <cell r="N381">
            <v>-3287203</v>
          </cell>
          <cell r="O381">
            <v>-913310.92</v>
          </cell>
          <cell r="P381">
            <v>-1967079.25</v>
          </cell>
          <cell r="Q381">
            <v>-145450.679999999</v>
          </cell>
          <cell r="R381">
            <v>2304078.52999999</v>
          </cell>
          <cell r="AB381">
            <v>-1967079.25</v>
          </cell>
          <cell r="AC381">
            <v>-2112529.9300000002</v>
          </cell>
          <cell r="AD381">
            <v>191548.6</v>
          </cell>
        </row>
        <row r="382">
          <cell r="A382" t="str">
            <v>AR102015Z05</v>
          </cell>
          <cell r="B382" t="str">
            <v>AR102015Z</v>
          </cell>
          <cell r="C382" t="str">
            <v xml:space="preserve">Serv.Mant CILC           </v>
          </cell>
          <cell r="D382" t="str">
            <v>MZA_SER</v>
          </cell>
          <cell r="E382" t="str">
            <v>05</v>
          </cell>
          <cell r="F382" t="str">
            <v xml:space="preserve">Mano de Obra             </v>
          </cell>
          <cell r="G382">
            <v>0</v>
          </cell>
          <cell r="H382">
            <v>1630850</v>
          </cell>
          <cell r="I382">
            <v>2532294</v>
          </cell>
          <cell r="J382">
            <v>3745845</v>
          </cell>
          <cell r="K382">
            <v>7267976</v>
          </cell>
          <cell r="L382">
            <v>0</v>
          </cell>
          <cell r="M382">
            <v>11539979</v>
          </cell>
          <cell r="N382">
            <v>26716944</v>
          </cell>
          <cell r="O382">
            <v>19355549.879999988</v>
          </cell>
          <cell r="P382">
            <v>1710540.7499999967</v>
          </cell>
          <cell r="Q382">
            <v>1807338.5299999984</v>
          </cell>
          <cell r="R382">
            <v>1766903.3299999989</v>
          </cell>
          <cell r="AB382">
            <v>1710540.7499999967</v>
          </cell>
          <cell r="AC382">
            <v>3517879.2799999891</v>
          </cell>
          <cell r="AD382">
            <v>5284782.6099999864</v>
          </cell>
        </row>
        <row r="383">
          <cell r="A383" t="str">
            <v>AR102015Z06</v>
          </cell>
          <cell r="B383" t="str">
            <v>AR102015Z</v>
          </cell>
          <cell r="C383" t="str">
            <v xml:space="preserve">Serv.Mant CILC           </v>
          </cell>
          <cell r="D383" t="str">
            <v>MZA_SER</v>
          </cell>
          <cell r="E383" t="str">
            <v>06</v>
          </cell>
          <cell r="F383" t="str">
            <v xml:space="preserve">Otros Costos MO          </v>
          </cell>
          <cell r="G383">
            <v>0</v>
          </cell>
          <cell r="H383">
            <v>-54075</v>
          </cell>
          <cell r="I383">
            <v>270819</v>
          </cell>
          <cell r="J383">
            <v>302407</v>
          </cell>
          <cell r="K383">
            <v>375277</v>
          </cell>
          <cell r="L383">
            <v>0</v>
          </cell>
          <cell r="M383">
            <v>1246640</v>
          </cell>
          <cell r="N383">
            <v>2141068</v>
          </cell>
          <cell r="O383">
            <v>1210755.5499999998</v>
          </cell>
          <cell r="P383">
            <v>62602.100000000006</v>
          </cell>
          <cell r="Q383">
            <v>310287.76</v>
          </cell>
          <cell r="R383">
            <v>105396.07999999999</v>
          </cell>
          <cell r="AB383">
            <v>62602.100000000006</v>
          </cell>
          <cell r="AC383">
            <v>372889.86</v>
          </cell>
          <cell r="AD383">
            <v>478285.93999999989</v>
          </cell>
        </row>
        <row r="384">
          <cell r="A384" t="str">
            <v>AR102015Z07</v>
          </cell>
          <cell r="B384" t="str">
            <v>AR102015Z</v>
          </cell>
          <cell r="C384" t="str">
            <v xml:space="preserve">Serv.Mant CILC           </v>
          </cell>
          <cell r="D384" t="str">
            <v>MZA_SER</v>
          </cell>
          <cell r="E384" t="str">
            <v>07</v>
          </cell>
          <cell r="F384" t="str">
            <v xml:space="preserve">Equipos de Construcción  </v>
          </cell>
          <cell r="G384">
            <v>0</v>
          </cell>
          <cell r="H384">
            <v>139812</v>
          </cell>
          <cell r="I384">
            <v>428781</v>
          </cell>
          <cell r="J384">
            <v>377859</v>
          </cell>
          <cell r="K384">
            <v>930772</v>
          </cell>
          <cell r="L384">
            <v>0</v>
          </cell>
          <cell r="M384">
            <v>1591582</v>
          </cell>
          <cell r="N384">
            <v>3468806</v>
          </cell>
          <cell r="O384">
            <v>2803837.7999999891</v>
          </cell>
          <cell r="P384">
            <v>298736.01</v>
          </cell>
          <cell r="Q384">
            <v>266563.42999999976</v>
          </cell>
          <cell r="R384">
            <v>283235.30999999901</v>
          </cell>
          <cell r="AB384">
            <v>298736.01</v>
          </cell>
          <cell r="AC384">
            <v>565299.4399999989</v>
          </cell>
          <cell r="AD384">
            <v>848534.74999999895</v>
          </cell>
        </row>
        <row r="385">
          <cell r="A385" t="str">
            <v>AR102015Z08</v>
          </cell>
          <cell r="B385" t="str">
            <v>AR102015Z</v>
          </cell>
          <cell r="C385" t="str">
            <v xml:space="preserve">Serv.Mant CILC           </v>
          </cell>
          <cell r="D385" t="str">
            <v>MZA_SER</v>
          </cell>
          <cell r="E385" t="str">
            <v>08</v>
          </cell>
          <cell r="F385" t="str">
            <v xml:space="preserve">Materiales, Cons, Herram </v>
          </cell>
          <cell r="G385">
            <v>0</v>
          </cell>
          <cell r="H385">
            <v>85344</v>
          </cell>
          <cell r="I385">
            <v>42707</v>
          </cell>
          <cell r="J385">
            <v>33555</v>
          </cell>
          <cell r="K385">
            <v>121671</v>
          </cell>
          <cell r="L385">
            <v>0</v>
          </cell>
          <cell r="M385">
            <v>372252</v>
          </cell>
          <cell r="N385">
            <v>655529</v>
          </cell>
          <cell r="O385">
            <v>419828.47</v>
          </cell>
          <cell r="P385">
            <v>67899.119999999806</v>
          </cell>
          <cell r="Q385">
            <v>12256.880000000001</v>
          </cell>
          <cell r="R385">
            <v>35864.309999999801</v>
          </cell>
          <cell r="AB385">
            <v>67899.119999999806</v>
          </cell>
          <cell r="AC385">
            <v>80155.999999999796</v>
          </cell>
          <cell r="AD385">
            <v>116020.30999999991</v>
          </cell>
        </row>
        <row r="386">
          <cell r="A386" t="str">
            <v>AR102015Z09</v>
          </cell>
          <cell r="B386" t="str">
            <v>AR102015Z</v>
          </cell>
          <cell r="C386" t="str">
            <v xml:space="preserve">Serv.Mant CILC           </v>
          </cell>
          <cell r="D386" t="str">
            <v>MZA_SER</v>
          </cell>
          <cell r="E386" t="str">
            <v>09</v>
          </cell>
          <cell r="F386" t="str">
            <v xml:space="preserve">Subcontratos             </v>
          </cell>
          <cell r="G386">
            <v>0</v>
          </cell>
          <cell r="H386">
            <v>43437</v>
          </cell>
          <cell r="I386">
            <v>92020</v>
          </cell>
          <cell r="J386">
            <v>136483</v>
          </cell>
          <cell r="K386">
            <v>526475</v>
          </cell>
          <cell r="L386">
            <v>0</v>
          </cell>
          <cell r="M386">
            <v>844504</v>
          </cell>
          <cell r="N386">
            <v>1642919</v>
          </cell>
          <cell r="O386">
            <v>722001.299999999</v>
          </cell>
          <cell r="P386">
            <v>-21334.369999999901</v>
          </cell>
          <cell r="Q386">
            <v>-17093.870000000003</v>
          </cell>
          <cell r="R386">
            <v>0</v>
          </cell>
          <cell r="AB386">
            <v>-21334.369999999901</v>
          </cell>
          <cell r="AC386">
            <v>-38428.239999999903</v>
          </cell>
          <cell r="AD386">
            <v>-38428.239999999903</v>
          </cell>
        </row>
        <row r="387">
          <cell r="A387" t="str">
            <v>AR102015Z10</v>
          </cell>
          <cell r="B387" t="str">
            <v>AR102015Z</v>
          </cell>
          <cell r="C387" t="str">
            <v xml:space="preserve">Serv.Mant CILC           </v>
          </cell>
          <cell r="D387" t="str">
            <v>MZA_SER</v>
          </cell>
          <cell r="E387" t="str">
            <v>10</v>
          </cell>
          <cell r="F387" t="str">
            <v xml:space="preserve">Costos de la venta       </v>
          </cell>
          <cell r="G387">
            <v>0</v>
          </cell>
          <cell r="H387">
            <v>128291</v>
          </cell>
          <cell r="I387">
            <v>436092</v>
          </cell>
          <cell r="J387">
            <v>559332</v>
          </cell>
          <cell r="K387">
            <v>1238460</v>
          </cell>
          <cell r="L387">
            <v>0</v>
          </cell>
          <cell r="M387">
            <v>2079597</v>
          </cell>
          <cell r="N387">
            <v>4441772</v>
          </cell>
          <cell r="O387">
            <v>2867777.8499999894</v>
          </cell>
          <cell r="P387">
            <v>-20274.630000000994</v>
          </cell>
          <cell r="Q387">
            <v>249871.07</v>
          </cell>
          <cell r="R387">
            <v>352479.46999999991</v>
          </cell>
          <cell r="AB387">
            <v>-20274.630000000994</v>
          </cell>
          <cell r="AC387">
            <v>229596.44</v>
          </cell>
          <cell r="AD387">
            <v>582075.90999999898</v>
          </cell>
        </row>
        <row r="388">
          <cell r="A388" t="str">
            <v>AR102015Z11</v>
          </cell>
          <cell r="B388" t="str">
            <v>AR102015Z</v>
          </cell>
          <cell r="C388" t="str">
            <v xml:space="preserve">Serv.Mant CILC           </v>
          </cell>
          <cell r="D388" t="str">
            <v>MZA_SER</v>
          </cell>
          <cell r="E388" t="str">
            <v>11</v>
          </cell>
          <cell r="F388" t="str">
            <v xml:space="preserve">Otros costos             </v>
          </cell>
          <cell r="G388">
            <v>839562</v>
          </cell>
          <cell r="H388">
            <v>122657</v>
          </cell>
          <cell r="I388">
            <v>26177</v>
          </cell>
          <cell r="J388">
            <v>259328</v>
          </cell>
          <cell r="K388">
            <v>105388</v>
          </cell>
          <cell r="L388">
            <v>0</v>
          </cell>
          <cell r="M388">
            <v>180532</v>
          </cell>
          <cell r="N388">
            <v>1533644</v>
          </cell>
          <cell r="O388">
            <v>401848.53999999887</v>
          </cell>
          <cell r="P388">
            <v>41231.85999999987</v>
          </cell>
          <cell r="Q388">
            <v>9859.1999999999789</v>
          </cell>
          <cell r="R388">
            <v>24602.28</v>
          </cell>
          <cell r="AB388">
            <v>41643.85999999987</v>
          </cell>
          <cell r="AC388">
            <v>51503.059999999969</v>
          </cell>
          <cell r="AD388">
            <v>76105.339999999982</v>
          </cell>
        </row>
        <row r="389">
          <cell r="A389" t="str">
            <v>AR102015Z12</v>
          </cell>
          <cell r="B389" t="str">
            <v>AR102015Z</v>
          </cell>
          <cell r="C389" t="str">
            <v xml:space="preserve">Serv.Mant CILC           </v>
          </cell>
          <cell r="D389" t="str">
            <v>MZA_SER</v>
          </cell>
          <cell r="E389" t="str">
            <v>12</v>
          </cell>
          <cell r="F389" t="str">
            <v xml:space="preserve">Costos por DistrIbuc CO  </v>
          </cell>
          <cell r="G389">
            <v>0</v>
          </cell>
          <cell r="H389">
            <v>217</v>
          </cell>
          <cell r="I389">
            <v>0</v>
          </cell>
          <cell r="J389">
            <v>0</v>
          </cell>
          <cell r="K389">
            <v>0</v>
          </cell>
          <cell r="L389">
            <v>0</v>
          </cell>
          <cell r="M389">
            <v>0</v>
          </cell>
          <cell r="N389">
            <v>217</v>
          </cell>
          <cell r="O389">
            <v>0</v>
          </cell>
          <cell r="P389">
            <v>0</v>
          </cell>
          <cell r="Q389">
            <v>0</v>
          </cell>
          <cell r="R389">
            <v>0</v>
          </cell>
          <cell r="AB389">
            <v>0</v>
          </cell>
          <cell r="AC389">
            <v>0</v>
          </cell>
          <cell r="AD389">
            <v>0</v>
          </cell>
        </row>
        <row r="390">
          <cell r="A390" t="str">
            <v>AR102018F06</v>
          </cell>
          <cell r="B390" t="str">
            <v>AR102018F</v>
          </cell>
          <cell r="C390" t="str">
            <v xml:space="preserve">Serv. Yto.La Ventana     </v>
          </cell>
          <cell r="D390" t="str">
            <v>MZA_SER</v>
          </cell>
          <cell r="E390" t="str">
            <v>06</v>
          </cell>
          <cell r="F390" t="str">
            <v xml:space="preserve">Otros Costos MO          </v>
          </cell>
          <cell r="G390">
            <v>0</v>
          </cell>
          <cell r="H390">
            <v>0</v>
          </cell>
          <cell r="I390">
            <v>0</v>
          </cell>
          <cell r="J390">
            <v>0</v>
          </cell>
          <cell r="K390">
            <v>0</v>
          </cell>
          <cell r="L390">
            <v>0</v>
          </cell>
          <cell r="M390">
            <v>0</v>
          </cell>
          <cell r="N390">
            <v>0</v>
          </cell>
          <cell r="O390">
            <v>0</v>
          </cell>
          <cell r="P390">
            <v>0</v>
          </cell>
          <cell r="Q390">
            <v>0</v>
          </cell>
          <cell r="R390">
            <v>0</v>
          </cell>
          <cell r="AB390">
            <v>0</v>
          </cell>
          <cell r="AC390">
            <v>0</v>
          </cell>
          <cell r="AD390">
            <v>0</v>
          </cell>
        </row>
        <row r="391">
          <cell r="A391" t="str">
            <v>AR102018F07</v>
          </cell>
          <cell r="B391" t="str">
            <v>AR102018F</v>
          </cell>
          <cell r="C391" t="str">
            <v xml:space="preserve">Serv. Yto.La Ventana     </v>
          </cell>
          <cell r="D391" t="str">
            <v>MZA_SER</v>
          </cell>
          <cell r="E391" t="str">
            <v>07</v>
          </cell>
          <cell r="F391" t="str">
            <v xml:space="preserve">Equipos de Construcción  </v>
          </cell>
          <cell r="G391">
            <v>0</v>
          </cell>
          <cell r="H391">
            <v>0</v>
          </cell>
          <cell r="I391">
            <v>0</v>
          </cell>
          <cell r="J391">
            <v>0</v>
          </cell>
          <cell r="K391">
            <v>0</v>
          </cell>
          <cell r="L391">
            <v>0</v>
          </cell>
          <cell r="M391">
            <v>0</v>
          </cell>
          <cell r="N391">
            <v>0</v>
          </cell>
          <cell r="O391">
            <v>0</v>
          </cell>
          <cell r="P391">
            <v>0</v>
          </cell>
          <cell r="Q391">
            <v>0</v>
          </cell>
          <cell r="R391">
            <v>0</v>
          </cell>
          <cell r="AB391">
            <v>0</v>
          </cell>
          <cell r="AC391">
            <v>0</v>
          </cell>
          <cell r="AD391">
            <v>0</v>
          </cell>
        </row>
        <row r="392">
          <cell r="A392" t="str">
            <v>AR102018F08</v>
          </cell>
          <cell r="B392" t="str">
            <v>AR102018F</v>
          </cell>
          <cell r="C392" t="str">
            <v xml:space="preserve">Serv. Yto.La Ventana     </v>
          </cell>
          <cell r="D392" t="str">
            <v>MZA_SER</v>
          </cell>
          <cell r="E392" t="str">
            <v>08</v>
          </cell>
          <cell r="F392" t="str">
            <v xml:space="preserve">Materiales, Cons, Herram </v>
          </cell>
          <cell r="G392">
            <v>0</v>
          </cell>
          <cell r="H392">
            <v>0</v>
          </cell>
          <cell r="I392">
            <v>0</v>
          </cell>
          <cell r="J392">
            <v>0</v>
          </cell>
          <cell r="K392">
            <v>0</v>
          </cell>
          <cell r="L392">
            <v>0</v>
          </cell>
          <cell r="M392">
            <v>0</v>
          </cell>
          <cell r="N392">
            <v>0</v>
          </cell>
          <cell r="O392">
            <v>0</v>
          </cell>
          <cell r="P392">
            <v>0</v>
          </cell>
          <cell r="Q392">
            <v>0</v>
          </cell>
          <cell r="R392">
            <v>0</v>
          </cell>
          <cell r="AB392">
            <v>0</v>
          </cell>
          <cell r="AC392">
            <v>0</v>
          </cell>
          <cell r="AD392">
            <v>0</v>
          </cell>
        </row>
        <row r="393">
          <cell r="A393" t="str">
            <v>AR102018F11</v>
          </cell>
          <cell r="B393" t="str">
            <v>AR102018F</v>
          </cell>
          <cell r="C393" t="str">
            <v xml:space="preserve">Serv. Yto.La Ventana     </v>
          </cell>
          <cell r="D393" t="str">
            <v>MZA_SER</v>
          </cell>
          <cell r="E393" t="str">
            <v>11</v>
          </cell>
          <cell r="F393" t="str">
            <v xml:space="preserve">Otros costos             </v>
          </cell>
          <cell r="G393">
            <v>0</v>
          </cell>
          <cell r="H393">
            <v>0</v>
          </cell>
          <cell r="I393">
            <v>0</v>
          </cell>
          <cell r="J393">
            <v>0</v>
          </cell>
          <cell r="K393">
            <v>0</v>
          </cell>
          <cell r="L393">
            <v>0</v>
          </cell>
          <cell r="M393">
            <v>0</v>
          </cell>
          <cell r="N393">
            <v>0</v>
          </cell>
          <cell r="O393">
            <v>0</v>
          </cell>
          <cell r="P393">
            <v>0</v>
          </cell>
          <cell r="Q393">
            <v>0</v>
          </cell>
          <cell r="R393">
            <v>0</v>
          </cell>
          <cell r="AB393">
            <v>0</v>
          </cell>
          <cell r="AC393">
            <v>0</v>
          </cell>
          <cell r="AD393">
            <v>0</v>
          </cell>
        </row>
        <row r="394">
          <cell r="A394" t="str">
            <v>AR102018G07</v>
          </cell>
          <cell r="B394" t="str">
            <v>AR102018G</v>
          </cell>
          <cell r="C394" t="str">
            <v xml:space="preserve">Serv Yto Vizcacheras     </v>
          </cell>
          <cell r="D394" t="str">
            <v>MZA_SER</v>
          </cell>
          <cell r="E394" t="str">
            <v>07</v>
          </cell>
          <cell r="F394" t="str">
            <v xml:space="preserve">Equipos de Construcción  </v>
          </cell>
          <cell r="G394">
            <v>0</v>
          </cell>
          <cell r="H394">
            <v>0</v>
          </cell>
          <cell r="I394">
            <v>0</v>
          </cell>
          <cell r="J394">
            <v>0</v>
          </cell>
          <cell r="K394">
            <v>0</v>
          </cell>
          <cell r="L394">
            <v>0</v>
          </cell>
          <cell r="M394">
            <v>-568</v>
          </cell>
          <cell r="N394">
            <v>-568</v>
          </cell>
          <cell r="O394">
            <v>0</v>
          </cell>
          <cell r="P394">
            <v>0</v>
          </cell>
          <cell r="Q394">
            <v>0</v>
          </cell>
          <cell r="R394">
            <v>0</v>
          </cell>
          <cell r="AB394">
            <v>0</v>
          </cell>
          <cell r="AC394">
            <v>0</v>
          </cell>
          <cell r="AD394">
            <v>0</v>
          </cell>
        </row>
        <row r="395">
          <cell r="A395" t="str">
            <v>AR102018G08</v>
          </cell>
          <cell r="B395" t="str">
            <v>AR102018G</v>
          </cell>
          <cell r="C395" t="str">
            <v xml:space="preserve">Serv Yto Vizcacheras     </v>
          </cell>
          <cell r="D395" t="str">
            <v>MZA_SER</v>
          </cell>
          <cell r="E395" t="str">
            <v>08</v>
          </cell>
          <cell r="F395" t="str">
            <v xml:space="preserve">Materiales, Cons, Herram </v>
          </cell>
          <cell r="G395">
            <v>0</v>
          </cell>
          <cell r="H395">
            <v>0</v>
          </cell>
          <cell r="I395">
            <v>0</v>
          </cell>
          <cell r="J395">
            <v>0</v>
          </cell>
          <cell r="K395">
            <v>0</v>
          </cell>
          <cell r="L395">
            <v>0</v>
          </cell>
          <cell r="M395">
            <v>0</v>
          </cell>
          <cell r="N395">
            <v>0</v>
          </cell>
          <cell r="O395">
            <v>0</v>
          </cell>
          <cell r="P395">
            <v>0</v>
          </cell>
          <cell r="Q395">
            <v>0</v>
          </cell>
          <cell r="R395">
            <v>0</v>
          </cell>
          <cell r="AB395">
            <v>0</v>
          </cell>
          <cell r="AC395">
            <v>0</v>
          </cell>
          <cell r="AD395">
            <v>0</v>
          </cell>
        </row>
        <row r="396">
          <cell r="A396" t="str">
            <v>AR102018G09</v>
          </cell>
          <cell r="B396" t="str">
            <v>AR102018G</v>
          </cell>
          <cell r="C396" t="str">
            <v xml:space="preserve">Serv Yto Vizcacheras     </v>
          </cell>
          <cell r="D396" t="str">
            <v>MZA_SER</v>
          </cell>
          <cell r="E396" t="str">
            <v>09</v>
          </cell>
          <cell r="F396" t="str">
            <v xml:space="preserve">Subcontratos             </v>
          </cell>
          <cell r="G396">
            <v>0</v>
          </cell>
          <cell r="H396">
            <v>0</v>
          </cell>
          <cell r="I396">
            <v>0</v>
          </cell>
          <cell r="J396">
            <v>0</v>
          </cell>
          <cell r="K396">
            <v>0</v>
          </cell>
          <cell r="L396">
            <v>0</v>
          </cell>
          <cell r="M396">
            <v>568</v>
          </cell>
          <cell r="N396">
            <v>568</v>
          </cell>
          <cell r="O396">
            <v>0</v>
          </cell>
          <cell r="P396">
            <v>0</v>
          </cell>
          <cell r="Q396">
            <v>0</v>
          </cell>
          <cell r="R396">
            <v>0</v>
          </cell>
          <cell r="AB396">
            <v>0</v>
          </cell>
          <cell r="AC396">
            <v>0</v>
          </cell>
          <cell r="AD396">
            <v>0</v>
          </cell>
        </row>
        <row r="397">
          <cell r="A397" t="str">
            <v>AR102018G11</v>
          </cell>
          <cell r="B397" t="str">
            <v>AR102018G</v>
          </cell>
          <cell r="C397" t="str">
            <v xml:space="preserve">Serv Yto Vizcacheras     </v>
          </cell>
          <cell r="D397" t="str">
            <v>MZA_SER</v>
          </cell>
          <cell r="E397" t="str">
            <v>11</v>
          </cell>
          <cell r="F397" t="str">
            <v xml:space="preserve">Otros costos             </v>
          </cell>
          <cell r="G397">
            <v>0</v>
          </cell>
          <cell r="H397">
            <v>0</v>
          </cell>
          <cell r="I397">
            <v>0</v>
          </cell>
          <cell r="J397">
            <v>0</v>
          </cell>
          <cell r="K397">
            <v>0</v>
          </cell>
          <cell r="L397">
            <v>0</v>
          </cell>
          <cell r="M397">
            <v>0</v>
          </cell>
          <cell r="N397">
            <v>0</v>
          </cell>
          <cell r="O397">
            <v>0</v>
          </cell>
          <cell r="P397">
            <v>0</v>
          </cell>
          <cell r="Q397">
            <v>0</v>
          </cell>
          <cell r="R397">
            <v>0</v>
          </cell>
          <cell r="AB397">
            <v>0</v>
          </cell>
          <cell r="AC397">
            <v>0</v>
          </cell>
          <cell r="AD397">
            <v>0</v>
          </cell>
        </row>
        <row r="398">
          <cell r="A398" t="str">
            <v>AR102018Z01</v>
          </cell>
          <cell r="B398" t="str">
            <v>AR102018Z</v>
          </cell>
          <cell r="C398" t="str">
            <v xml:space="preserve">Serv. Yto. Barrancas     </v>
          </cell>
          <cell r="D398" t="str">
            <v>MZA_SER</v>
          </cell>
          <cell r="E398" t="str">
            <v>01</v>
          </cell>
          <cell r="F398" t="str">
            <v xml:space="preserve">Venta Contractual        </v>
          </cell>
          <cell r="G398">
            <v>-30714957</v>
          </cell>
          <cell r="H398">
            <v>-16116784</v>
          </cell>
          <cell r="I398">
            <v>-25480865</v>
          </cell>
          <cell r="J398">
            <v>-48306812</v>
          </cell>
          <cell r="K398">
            <v>-60990279</v>
          </cell>
          <cell r="L398">
            <v>-76199760</v>
          </cell>
          <cell r="M398">
            <v>-106728975</v>
          </cell>
          <cell r="N398">
            <v>-364538432</v>
          </cell>
          <cell r="O398">
            <v>-47900710.310000002</v>
          </cell>
          <cell r="P398">
            <v>0</v>
          </cell>
          <cell r="Q398">
            <v>0</v>
          </cell>
          <cell r="R398">
            <v>0</v>
          </cell>
          <cell r="AB398">
            <v>0</v>
          </cell>
          <cell r="AC398">
            <v>0</v>
          </cell>
          <cell r="AD398">
            <v>0</v>
          </cell>
        </row>
        <row r="399">
          <cell r="A399" t="str">
            <v>AR102018Z02</v>
          </cell>
          <cell r="B399" t="str">
            <v>AR102018Z</v>
          </cell>
          <cell r="C399" t="str">
            <v xml:space="preserve">Serv. Yto. Barrancas     </v>
          </cell>
          <cell r="D399" t="str">
            <v>MZA_SER</v>
          </cell>
          <cell r="E399" t="str">
            <v>02</v>
          </cell>
          <cell r="F399" t="str">
            <v xml:space="preserve">Venta Adicional          </v>
          </cell>
          <cell r="G399">
            <v>0</v>
          </cell>
          <cell r="H399">
            <v>397172</v>
          </cell>
          <cell r="I399">
            <v>-6520686</v>
          </cell>
          <cell r="J399">
            <v>-4697189</v>
          </cell>
          <cell r="K399">
            <v>-8817984</v>
          </cell>
          <cell r="L399">
            <v>0</v>
          </cell>
          <cell r="M399">
            <v>-23893385</v>
          </cell>
          <cell r="N399">
            <v>-43532072</v>
          </cell>
          <cell r="O399">
            <v>-9290921.8699999899</v>
          </cell>
          <cell r="P399">
            <v>0</v>
          </cell>
          <cell r="Q399">
            <v>0</v>
          </cell>
          <cell r="R399">
            <v>0</v>
          </cell>
          <cell r="AB399">
            <v>0</v>
          </cell>
          <cell r="AC399">
            <v>0</v>
          </cell>
          <cell r="AD399">
            <v>0</v>
          </cell>
        </row>
        <row r="400">
          <cell r="A400" t="str">
            <v>AR102018Z03</v>
          </cell>
          <cell r="B400" t="str">
            <v>AR102018Z</v>
          </cell>
          <cell r="C400" t="str">
            <v xml:space="preserve">Serv. Yto. Barrancas     </v>
          </cell>
          <cell r="D400" t="str">
            <v>MZA_SER</v>
          </cell>
          <cell r="E400" t="str">
            <v>03</v>
          </cell>
          <cell r="F400" t="str">
            <v xml:space="preserve">Venta Sin Margen         </v>
          </cell>
          <cell r="G400">
            <v>0</v>
          </cell>
          <cell r="H400">
            <v>0</v>
          </cell>
          <cell r="I400">
            <v>-4343559</v>
          </cell>
          <cell r="J400">
            <v>-12206559</v>
          </cell>
          <cell r="K400">
            <v>-1969914</v>
          </cell>
          <cell r="L400">
            <v>0</v>
          </cell>
          <cell r="M400">
            <v>-2550092</v>
          </cell>
          <cell r="N400">
            <v>-21070124</v>
          </cell>
          <cell r="O400">
            <v>-3651631.68</v>
          </cell>
          <cell r="P400">
            <v>0</v>
          </cell>
          <cell r="Q400">
            <v>0</v>
          </cell>
          <cell r="R400">
            <v>0</v>
          </cell>
          <cell r="AB400">
            <v>0</v>
          </cell>
          <cell r="AC400">
            <v>0</v>
          </cell>
          <cell r="AD400">
            <v>0</v>
          </cell>
        </row>
        <row r="401">
          <cell r="A401" t="str">
            <v>AR102018Z04</v>
          </cell>
          <cell r="B401" t="str">
            <v>AR102018Z</v>
          </cell>
          <cell r="C401" t="str">
            <v xml:space="preserve">Serv. Yto. Barrancas     </v>
          </cell>
          <cell r="D401" t="str">
            <v>MZA_SER</v>
          </cell>
          <cell r="E401" t="str">
            <v>04</v>
          </cell>
          <cell r="F401" t="str">
            <v xml:space="preserve">Ajuste POC               </v>
          </cell>
          <cell r="G401">
            <v>-1411931</v>
          </cell>
          <cell r="H401">
            <v>-986417</v>
          </cell>
          <cell r="I401">
            <v>-1909544</v>
          </cell>
          <cell r="J401">
            <v>-3963383</v>
          </cell>
          <cell r="K401">
            <v>-19747876</v>
          </cell>
          <cell r="L401">
            <v>0</v>
          </cell>
          <cell r="M401">
            <v>16817361</v>
          </cell>
          <cell r="N401">
            <v>-11201790</v>
          </cell>
          <cell r="O401">
            <v>11201790.42</v>
          </cell>
          <cell r="P401">
            <v>0</v>
          </cell>
          <cell r="Q401">
            <v>-1.29</v>
          </cell>
          <cell r="R401">
            <v>0</v>
          </cell>
          <cell r="AB401">
            <v>0</v>
          </cell>
          <cell r="AC401">
            <v>-1.29</v>
          </cell>
          <cell r="AD401">
            <v>-1.29</v>
          </cell>
        </row>
        <row r="402">
          <cell r="A402" t="str">
            <v>AR102018Z05</v>
          </cell>
          <cell r="B402" t="str">
            <v>AR102018Z</v>
          </cell>
          <cell r="C402" t="str">
            <v xml:space="preserve">Serv. Yto. Barrancas     </v>
          </cell>
          <cell r="D402" t="str">
            <v>MZA_SER</v>
          </cell>
          <cell r="E402" t="str">
            <v>05</v>
          </cell>
          <cell r="F402" t="str">
            <v xml:space="preserve">Mano de Obra             </v>
          </cell>
          <cell r="G402">
            <v>0</v>
          </cell>
          <cell r="H402">
            <v>9078887</v>
          </cell>
          <cell r="I402">
            <v>24872906</v>
          </cell>
          <cell r="J402">
            <v>42080231</v>
          </cell>
          <cell r="K402">
            <v>52727667</v>
          </cell>
          <cell r="L402">
            <v>64778660</v>
          </cell>
          <cell r="M402">
            <v>69338740</v>
          </cell>
          <cell r="N402">
            <v>262877091</v>
          </cell>
          <cell r="O402">
            <v>32537524.089999899</v>
          </cell>
          <cell r="P402">
            <v>0</v>
          </cell>
          <cell r="Q402">
            <v>0</v>
          </cell>
          <cell r="R402">
            <v>0</v>
          </cell>
          <cell r="AB402">
            <v>0</v>
          </cell>
          <cell r="AC402">
            <v>0</v>
          </cell>
          <cell r="AD402">
            <v>0</v>
          </cell>
        </row>
        <row r="403">
          <cell r="A403" t="str">
            <v>AR102018Z06</v>
          </cell>
          <cell r="B403" t="str">
            <v>AR102018Z</v>
          </cell>
          <cell r="C403" t="str">
            <v xml:space="preserve">Serv. Yto. Barrancas     </v>
          </cell>
          <cell r="D403" t="str">
            <v>MZA_SER</v>
          </cell>
          <cell r="E403" t="str">
            <v>06</v>
          </cell>
          <cell r="F403" t="str">
            <v xml:space="preserve">Otros Costos MO          </v>
          </cell>
          <cell r="G403">
            <v>1222</v>
          </cell>
          <cell r="H403">
            <v>535284</v>
          </cell>
          <cell r="I403">
            <v>2383833</v>
          </cell>
          <cell r="J403">
            <v>4555433</v>
          </cell>
          <cell r="K403">
            <v>7274654</v>
          </cell>
          <cell r="L403">
            <v>0</v>
          </cell>
          <cell r="M403">
            <v>9578715</v>
          </cell>
          <cell r="N403">
            <v>24329141</v>
          </cell>
          <cell r="O403">
            <v>5085706.6199999982</v>
          </cell>
          <cell r="P403">
            <v>0</v>
          </cell>
          <cell r="Q403">
            <v>120</v>
          </cell>
          <cell r="R403">
            <v>3120</v>
          </cell>
          <cell r="AB403">
            <v>0</v>
          </cell>
          <cell r="AC403">
            <v>120</v>
          </cell>
          <cell r="AD403">
            <v>3240</v>
          </cell>
        </row>
        <row r="404">
          <cell r="A404" t="str">
            <v>AR102018Z07</v>
          </cell>
          <cell r="B404" t="str">
            <v>AR102018Z</v>
          </cell>
          <cell r="C404" t="str">
            <v xml:space="preserve">Serv. Yto. Barrancas     </v>
          </cell>
          <cell r="D404" t="str">
            <v>MZA_SER</v>
          </cell>
          <cell r="E404" t="str">
            <v>07</v>
          </cell>
          <cell r="F404" t="str">
            <v xml:space="preserve">Equipos de Construcción  </v>
          </cell>
          <cell r="G404">
            <v>37933</v>
          </cell>
          <cell r="H404">
            <v>2603604</v>
          </cell>
          <cell r="I404">
            <v>5779354</v>
          </cell>
          <cell r="J404">
            <v>6856540</v>
          </cell>
          <cell r="K404">
            <v>12529226</v>
          </cell>
          <cell r="L404">
            <v>0</v>
          </cell>
          <cell r="M404">
            <v>13284491</v>
          </cell>
          <cell r="N404">
            <v>41091148</v>
          </cell>
          <cell r="O404">
            <v>9965853.7299999781</v>
          </cell>
          <cell r="P404">
            <v>3879.7000000000003</v>
          </cell>
          <cell r="Q404">
            <v>3605</v>
          </cell>
          <cell r="R404">
            <v>0</v>
          </cell>
          <cell r="AB404">
            <v>3879.7000000000003</v>
          </cell>
          <cell r="AC404">
            <v>7484.7000000000007</v>
          </cell>
          <cell r="AD404">
            <v>7484.7000000000007</v>
          </cell>
        </row>
        <row r="405">
          <cell r="A405" t="str">
            <v>AR102018Z08</v>
          </cell>
          <cell r="B405" t="str">
            <v>AR102018Z</v>
          </cell>
          <cell r="C405" t="str">
            <v xml:space="preserve">Serv. Yto. Barrancas     </v>
          </cell>
          <cell r="D405" t="str">
            <v>MZA_SER</v>
          </cell>
          <cell r="E405" t="str">
            <v>08</v>
          </cell>
          <cell r="F405" t="str">
            <v xml:space="preserve">Materiales, Cons, Herram </v>
          </cell>
          <cell r="G405">
            <v>16124</v>
          </cell>
          <cell r="H405">
            <v>1010071</v>
          </cell>
          <cell r="I405">
            <v>1124447</v>
          </cell>
          <cell r="J405">
            <v>768077</v>
          </cell>
          <cell r="K405">
            <v>1864818</v>
          </cell>
          <cell r="L405">
            <v>0</v>
          </cell>
          <cell r="M405">
            <v>2896267</v>
          </cell>
          <cell r="N405">
            <v>7679804</v>
          </cell>
          <cell r="O405">
            <v>1266477.0899999999</v>
          </cell>
          <cell r="P405">
            <v>0</v>
          </cell>
          <cell r="Q405">
            <v>0</v>
          </cell>
          <cell r="R405">
            <v>3188.94</v>
          </cell>
          <cell r="AB405">
            <v>0</v>
          </cell>
          <cell r="AC405">
            <v>0</v>
          </cell>
          <cell r="AD405">
            <v>3188.94</v>
          </cell>
        </row>
        <row r="406">
          <cell r="A406" t="str">
            <v>AR102018Z09</v>
          </cell>
          <cell r="B406" t="str">
            <v>AR102018Z</v>
          </cell>
          <cell r="C406" t="str">
            <v xml:space="preserve">Serv. Yto. Barrancas     </v>
          </cell>
          <cell r="D406" t="str">
            <v>MZA_SER</v>
          </cell>
          <cell r="E406" t="str">
            <v>09</v>
          </cell>
          <cell r="F406" t="str">
            <v xml:space="preserve">Subcontratos             </v>
          </cell>
          <cell r="G406">
            <v>0</v>
          </cell>
          <cell r="H406">
            <v>211721</v>
          </cell>
          <cell r="I406">
            <v>1124497</v>
          </cell>
          <cell r="J406">
            <v>2105998</v>
          </cell>
          <cell r="K406">
            <v>1525001</v>
          </cell>
          <cell r="L406">
            <v>0</v>
          </cell>
          <cell r="M406">
            <v>2803804</v>
          </cell>
          <cell r="N406">
            <v>7771021</v>
          </cell>
          <cell r="O406">
            <v>-150461.7900000001</v>
          </cell>
          <cell r="P406">
            <v>0</v>
          </cell>
          <cell r="Q406">
            <v>0</v>
          </cell>
          <cell r="R406">
            <v>0</v>
          </cell>
          <cell r="AB406">
            <v>0</v>
          </cell>
          <cell r="AC406">
            <v>0</v>
          </cell>
          <cell r="AD406">
            <v>0</v>
          </cell>
        </row>
        <row r="407">
          <cell r="A407" t="str">
            <v>AR102018Z10</v>
          </cell>
          <cell r="B407" t="str">
            <v>AR102018Z</v>
          </cell>
          <cell r="C407" t="str">
            <v xml:space="preserve">Serv. Yto. Barrancas     </v>
          </cell>
          <cell r="D407" t="str">
            <v>MZA_SER</v>
          </cell>
          <cell r="E407" t="str">
            <v>10</v>
          </cell>
          <cell r="F407" t="str">
            <v xml:space="preserve">Costos de la venta       </v>
          </cell>
          <cell r="G407">
            <v>0</v>
          </cell>
          <cell r="H407">
            <v>531075</v>
          </cell>
          <cell r="I407">
            <v>3587997</v>
          </cell>
          <cell r="J407">
            <v>5262227</v>
          </cell>
          <cell r="K407">
            <v>8841477</v>
          </cell>
          <cell r="L407">
            <v>0</v>
          </cell>
          <cell r="M407">
            <v>7556599</v>
          </cell>
          <cell r="N407">
            <v>25779375</v>
          </cell>
          <cell r="O407">
            <v>4488212.17</v>
          </cell>
          <cell r="P407">
            <v>876.12</v>
          </cell>
          <cell r="Q407">
            <v>0</v>
          </cell>
          <cell r="R407">
            <v>0</v>
          </cell>
          <cell r="AB407">
            <v>876.12</v>
          </cell>
          <cell r="AC407">
            <v>876.12</v>
          </cell>
          <cell r="AD407">
            <v>876.12</v>
          </cell>
        </row>
        <row r="408">
          <cell r="A408" t="str">
            <v>AR102018Z11</v>
          </cell>
          <cell r="B408" t="str">
            <v>AR102018Z</v>
          </cell>
          <cell r="C408" t="str">
            <v xml:space="preserve">Serv. Yto. Barrancas     </v>
          </cell>
          <cell r="D408" t="str">
            <v>MZA_SER</v>
          </cell>
          <cell r="E408" t="str">
            <v>11</v>
          </cell>
          <cell r="F408" t="str">
            <v xml:space="preserve">Otros costos             </v>
          </cell>
          <cell r="G408">
            <v>28766372</v>
          </cell>
          <cell r="H408">
            <v>965164</v>
          </cell>
          <cell r="I408">
            <v>338955</v>
          </cell>
          <cell r="J408">
            <v>688389</v>
          </cell>
          <cell r="K408">
            <v>691039</v>
          </cell>
          <cell r="L408">
            <v>0</v>
          </cell>
          <cell r="M408">
            <v>872240</v>
          </cell>
          <cell r="N408">
            <v>32322159</v>
          </cell>
          <cell r="O408">
            <v>-16682321.639999904</v>
          </cell>
          <cell r="P408">
            <v>-527.92999999999904</v>
          </cell>
          <cell r="Q408">
            <v>0</v>
          </cell>
          <cell r="R408">
            <v>0</v>
          </cell>
          <cell r="AB408">
            <v>240</v>
          </cell>
          <cell r="AC408">
            <v>240</v>
          </cell>
          <cell r="AD408">
            <v>240</v>
          </cell>
        </row>
        <row r="409">
          <cell r="A409" t="str">
            <v>AR102018Z12</v>
          </cell>
          <cell r="B409" t="str">
            <v>AR102018Z</v>
          </cell>
          <cell r="C409" t="str">
            <v xml:space="preserve">Serv. Yto. Barrancas     </v>
          </cell>
          <cell r="D409" t="str">
            <v>MZA_SER</v>
          </cell>
          <cell r="E409" t="str">
            <v>12</v>
          </cell>
          <cell r="F409" t="str">
            <v xml:space="preserve">Costos por DistrIbuc CO  </v>
          </cell>
          <cell r="G409">
            <v>0</v>
          </cell>
          <cell r="H409">
            <v>16832</v>
          </cell>
          <cell r="I409">
            <v>-11365418</v>
          </cell>
          <cell r="J409">
            <v>0</v>
          </cell>
          <cell r="K409">
            <v>0</v>
          </cell>
          <cell r="L409">
            <v>11348586</v>
          </cell>
          <cell r="M409">
            <v>0</v>
          </cell>
          <cell r="N409">
            <v>0</v>
          </cell>
          <cell r="O409">
            <v>0</v>
          </cell>
          <cell r="P409">
            <v>0</v>
          </cell>
          <cell r="Q409">
            <v>0</v>
          </cell>
          <cell r="R409">
            <v>0</v>
          </cell>
          <cell r="AB409">
            <v>0</v>
          </cell>
          <cell r="AC409">
            <v>0</v>
          </cell>
          <cell r="AD409">
            <v>0</v>
          </cell>
        </row>
        <row r="410">
          <cell r="A410" t="str">
            <v>AR102019Z08</v>
          </cell>
          <cell r="B410" t="str">
            <v>AR102019Z</v>
          </cell>
          <cell r="C410" t="str">
            <v xml:space="preserve">Ade Bateria Proceso      </v>
          </cell>
          <cell r="D410" t="str">
            <v>MZA_SER</v>
          </cell>
          <cell r="E410" t="str">
            <v>08</v>
          </cell>
          <cell r="F410" t="str">
            <v xml:space="preserve">Materiales, Cons, Herram </v>
          </cell>
          <cell r="G410">
            <v>0</v>
          </cell>
          <cell r="H410">
            <v>0</v>
          </cell>
          <cell r="I410">
            <v>0</v>
          </cell>
          <cell r="J410">
            <v>0</v>
          </cell>
          <cell r="K410">
            <v>0</v>
          </cell>
          <cell r="L410">
            <v>0</v>
          </cell>
          <cell r="M410">
            <v>0</v>
          </cell>
          <cell r="N410">
            <v>0</v>
          </cell>
          <cell r="O410">
            <v>0</v>
          </cell>
          <cell r="P410">
            <v>0</v>
          </cell>
          <cell r="Q410">
            <v>0</v>
          </cell>
          <cell r="R410">
            <v>0</v>
          </cell>
          <cell r="AB410">
            <v>0</v>
          </cell>
          <cell r="AC410">
            <v>0</v>
          </cell>
          <cell r="AD410">
            <v>0</v>
          </cell>
        </row>
        <row r="411">
          <cell r="A411" t="str">
            <v>AR102019Z11</v>
          </cell>
          <cell r="B411" t="str">
            <v>AR102019Z</v>
          </cell>
          <cell r="C411" t="str">
            <v xml:space="preserve">Ade Bateria Proceso      </v>
          </cell>
          <cell r="D411" t="str">
            <v>MZA_SER</v>
          </cell>
          <cell r="E411" t="str">
            <v>11</v>
          </cell>
          <cell r="F411" t="str">
            <v xml:space="preserve">Otros costos             </v>
          </cell>
          <cell r="G411">
            <v>0</v>
          </cell>
          <cell r="H411">
            <v>0</v>
          </cell>
          <cell r="I411">
            <v>0</v>
          </cell>
          <cell r="J411">
            <v>0</v>
          </cell>
          <cell r="K411">
            <v>0</v>
          </cell>
          <cell r="L411">
            <v>0</v>
          </cell>
          <cell r="M411">
            <v>0</v>
          </cell>
          <cell r="N411">
            <v>0</v>
          </cell>
          <cell r="O411">
            <v>0</v>
          </cell>
          <cell r="P411">
            <v>0</v>
          </cell>
          <cell r="Q411">
            <v>0</v>
          </cell>
          <cell r="R411">
            <v>0</v>
          </cell>
          <cell r="AB411">
            <v>0</v>
          </cell>
          <cell r="AC411">
            <v>0</v>
          </cell>
          <cell r="AD411">
            <v>0</v>
          </cell>
        </row>
        <row r="412">
          <cell r="A412" t="str">
            <v>AR102020Z01</v>
          </cell>
          <cell r="B412" t="str">
            <v>AR102020Z</v>
          </cell>
          <cell r="C412" t="str">
            <v xml:space="preserve">Piedras Coloradas -      </v>
          </cell>
          <cell r="D412" t="str">
            <v>MZA_SER</v>
          </cell>
          <cell r="E412" t="str">
            <v>01</v>
          </cell>
          <cell r="F412" t="str">
            <v xml:space="preserve">Venta Contractual        </v>
          </cell>
          <cell r="G412">
            <v>-5006162</v>
          </cell>
          <cell r="H412">
            <v>-6900421</v>
          </cell>
          <cell r="I412">
            <v>-7466279</v>
          </cell>
          <cell r="J412">
            <v>-17436533</v>
          </cell>
          <cell r="K412">
            <v>-23924774</v>
          </cell>
          <cell r="L412">
            <v>0</v>
          </cell>
          <cell r="M412">
            <v>-30530408</v>
          </cell>
          <cell r="N412">
            <v>-91264577</v>
          </cell>
          <cell r="O412">
            <v>-38261853.960000001</v>
          </cell>
          <cell r="P412">
            <v>-5132934.4699999904</v>
          </cell>
          <cell r="Q412">
            <v>-6042145.3099999903</v>
          </cell>
          <cell r="R412">
            <v>-3687884.04</v>
          </cell>
          <cell r="AB412">
            <v>-5132934.4699999904</v>
          </cell>
          <cell r="AC412">
            <v>-11175079.779999901</v>
          </cell>
          <cell r="AD412">
            <v>-14862963.82</v>
          </cell>
        </row>
        <row r="413">
          <cell r="A413" t="str">
            <v>AR102020Z02</v>
          </cell>
          <cell r="B413" t="str">
            <v>AR102020Z</v>
          </cell>
          <cell r="C413" t="str">
            <v xml:space="preserve">Piedras Coloradas -      </v>
          </cell>
          <cell r="D413" t="str">
            <v>MZA_SER</v>
          </cell>
          <cell r="E413" t="str">
            <v>02</v>
          </cell>
          <cell r="F413" t="str">
            <v xml:space="preserve">Venta Adicional          </v>
          </cell>
          <cell r="G413">
            <v>0</v>
          </cell>
          <cell r="H413">
            <v>-40568</v>
          </cell>
          <cell r="I413">
            <v>0</v>
          </cell>
          <cell r="J413">
            <v>0</v>
          </cell>
          <cell r="K413">
            <v>0</v>
          </cell>
          <cell r="L413">
            <v>0</v>
          </cell>
          <cell r="M413">
            <v>-779835</v>
          </cell>
          <cell r="N413">
            <v>-820403</v>
          </cell>
          <cell r="O413">
            <v>-4818674.6799999904</v>
          </cell>
          <cell r="P413">
            <v>-1361236.6299999901</v>
          </cell>
          <cell r="Q413">
            <v>-800497.18</v>
          </cell>
          <cell r="R413">
            <v>-727418.91</v>
          </cell>
          <cell r="AB413">
            <v>-1361236.6299999901</v>
          </cell>
          <cell r="AC413">
            <v>-2161733.81</v>
          </cell>
          <cell r="AD413">
            <v>-2889152.72</v>
          </cell>
        </row>
        <row r="414">
          <cell r="A414" t="str">
            <v>AR102020Z03</v>
          </cell>
          <cell r="B414" t="str">
            <v>AR102020Z</v>
          </cell>
          <cell r="C414" t="str">
            <v xml:space="preserve">Piedras Coloradas -      </v>
          </cell>
          <cell r="D414" t="str">
            <v>MZA_SER</v>
          </cell>
          <cell r="E414" t="str">
            <v>03</v>
          </cell>
          <cell r="F414" t="str">
            <v xml:space="preserve">Venta Sin Margen         </v>
          </cell>
          <cell r="G414">
            <v>0</v>
          </cell>
          <cell r="H414">
            <v>0</v>
          </cell>
          <cell r="I414">
            <v>-650477</v>
          </cell>
          <cell r="J414">
            <v>-2152800</v>
          </cell>
          <cell r="K414">
            <v>-859851</v>
          </cell>
          <cell r="L414">
            <v>0</v>
          </cell>
          <cell r="M414">
            <v>-1309017</v>
          </cell>
          <cell r="N414">
            <v>-4972145</v>
          </cell>
          <cell r="O414">
            <v>-1312970.46</v>
          </cell>
          <cell r="P414">
            <v>-422520</v>
          </cell>
          <cell r="Q414">
            <v>-1017490</v>
          </cell>
          <cell r="R414">
            <v>-492635</v>
          </cell>
          <cell r="AB414">
            <v>-422520</v>
          </cell>
          <cell r="AC414">
            <v>-1440010</v>
          </cell>
          <cell r="AD414">
            <v>-1932645</v>
          </cell>
        </row>
        <row r="415">
          <cell r="A415" t="str">
            <v>AR102020Z04</v>
          </cell>
          <cell r="B415" t="str">
            <v>AR102020Z</v>
          </cell>
          <cell r="C415" t="str">
            <v xml:space="preserve">Piedras Coloradas -      </v>
          </cell>
          <cell r="D415" t="str">
            <v>MZA_SER</v>
          </cell>
          <cell r="E415" t="str">
            <v>04</v>
          </cell>
          <cell r="F415" t="str">
            <v xml:space="preserve">Ajuste POC               </v>
          </cell>
          <cell r="G415">
            <v>1116199</v>
          </cell>
          <cell r="H415">
            <v>-215034</v>
          </cell>
          <cell r="I415">
            <v>-901164</v>
          </cell>
          <cell r="J415">
            <v>-330000</v>
          </cell>
          <cell r="K415">
            <v>-3610213</v>
          </cell>
          <cell r="L415">
            <v>0</v>
          </cell>
          <cell r="M415">
            <v>-1177455</v>
          </cell>
          <cell r="N415">
            <v>-5117667</v>
          </cell>
          <cell r="O415">
            <v>-4404683.7</v>
          </cell>
          <cell r="P415">
            <v>2426419.6</v>
          </cell>
          <cell r="Q415">
            <v>3428515.43</v>
          </cell>
          <cell r="R415">
            <v>547873.42000000004</v>
          </cell>
          <cell r="AB415">
            <v>2426419.6</v>
          </cell>
          <cell r="AC415">
            <v>5854935.0300000003</v>
          </cell>
          <cell r="AD415">
            <v>6402808.4500000002</v>
          </cell>
        </row>
        <row r="416">
          <cell r="A416" t="str">
            <v>AR102020Z05</v>
          </cell>
          <cell r="B416" t="str">
            <v>AR102020Z</v>
          </cell>
          <cell r="C416" t="str">
            <v xml:space="preserve">Piedras Coloradas -      </v>
          </cell>
          <cell r="D416" t="str">
            <v>MZA_SER</v>
          </cell>
          <cell r="E416" t="str">
            <v>05</v>
          </cell>
          <cell r="F416" t="str">
            <v xml:space="preserve">Mano de Obra             </v>
          </cell>
          <cell r="G416">
            <v>0</v>
          </cell>
          <cell r="H416">
            <v>3441991</v>
          </cell>
          <cell r="I416">
            <v>4788804</v>
          </cell>
          <cell r="J416">
            <v>13004627</v>
          </cell>
          <cell r="K416">
            <v>17308580</v>
          </cell>
          <cell r="L416">
            <v>0</v>
          </cell>
          <cell r="M416">
            <v>22099037</v>
          </cell>
          <cell r="N416">
            <v>60643039</v>
          </cell>
          <cell r="O416">
            <v>27951812.859999888</v>
          </cell>
          <cell r="P416">
            <v>3083520.7099999976</v>
          </cell>
          <cell r="Q416">
            <v>2779022.6799999936</v>
          </cell>
          <cell r="R416">
            <v>2668882.7799999979</v>
          </cell>
          <cell r="AB416">
            <v>3083520.7099999976</v>
          </cell>
          <cell r="AC416">
            <v>5862543.3899999876</v>
          </cell>
          <cell r="AD416">
            <v>8531426.1699999981</v>
          </cell>
        </row>
        <row r="417">
          <cell r="A417" t="str">
            <v>AR102020Z06</v>
          </cell>
          <cell r="B417" t="str">
            <v>AR102020Z</v>
          </cell>
          <cell r="C417" t="str">
            <v xml:space="preserve">Piedras Coloradas -      </v>
          </cell>
          <cell r="D417" t="str">
            <v>MZA_SER</v>
          </cell>
          <cell r="E417" t="str">
            <v>06</v>
          </cell>
          <cell r="F417" t="str">
            <v xml:space="preserve">Otros Costos MO          </v>
          </cell>
          <cell r="G417">
            <v>0</v>
          </cell>
          <cell r="H417">
            <v>466070</v>
          </cell>
          <cell r="I417">
            <v>446332</v>
          </cell>
          <cell r="J417">
            <v>1194073</v>
          </cell>
          <cell r="K417">
            <v>1460555</v>
          </cell>
          <cell r="L417">
            <v>0</v>
          </cell>
          <cell r="M417">
            <v>1572339</v>
          </cell>
          <cell r="N417">
            <v>5139369</v>
          </cell>
          <cell r="O417">
            <v>2147379.09</v>
          </cell>
          <cell r="P417">
            <v>177778.58999999898</v>
          </cell>
          <cell r="Q417">
            <v>169470.72</v>
          </cell>
          <cell r="R417">
            <v>230113.149999999</v>
          </cell>
          <cell r="AB417">
            <v>177778.58999999898</v>
          </cell>
          <cell r="AC417">
            <v>347249.30999999878</v>
          </cell>
          <cell r="AD417">
            <v>577362.45999999985</v>
          </cell>
        </row>
        <row r="418">
          <cell r="A418" t="str">
            <v>AR102020Z07</v>
          </cell>
          <cell r="B418" t="str">
            <v>AR102020Z</v>
          </cell>
          <cell r="C418" t="str">
            <v xml:space="preserve">Piedras Coloradas -      </v>
          </cell>
          <cell r="D418" t="str">
            <v>MZA_SER</v>
          </cell>
          <cell r="E418" t="str">
            <v>07</v>
          </cell>
          <cell r="F418" t="str">
            <v xml:space="preserve">Equipos de Construcción  </v>
          </cell>
          <cell r="G418">
            <v>1254</v>
          </cell>
          <cell r="H418">
            <v>907546</v>
          </cell>
          <cell r="I418">
            <v>858956</v>
          </cell>
          <cell r="J418">
            <v>1779915</v>
          </cell>
          <cell r="K418">
            <v>3781098</v>
          </cell>
          <cell r="L418">
            <v>0</v>
          </cell>
          <cell r="M418">
            <v>4654332</v>
          </cell>
          <cell r="N418">
            <v>11983101</v>
          </cell>
          <cell r="O418">
            <v>6145899.4699999876</v>
          </cell>
          <cell r="P418">
            <v>534025.75</v>
          </cell>
          <cell r="Q418">
            <v>472568.11999999895</v>
          </cell>
          <cell r="R418">
            <v>524553.39999999991</v>
          </cell>
          <cell r="AB418">
            <v>534025.75</v>
          </cell>
          <cell r="AC418">
            <v>1006593.8699999989</v>
          </cell>
          <cell r="AD418">
            <v>1531147.2699999991</v>
          </cell>
        </row>
        <row r="419">
          <cell r="A419" t="str">
            <v>AR102020Z08</v>
          </cell>
          <cell r="B419" t="str">
            <v>AR102020Z</v>
          </cell>
          <cell r="C419" t="str">
            <v xml:space="preserve">Piedras Coloradas -      </v>
          </cell>
          <cell r="D419" t="str">
            <v>MZA_SER</v>
          </cell>
          <cell r="E419" t="str">
            <v>08</v>
          </cell>
          <cell r="F419" t="str">
            <v xml:space="preserve">Materiales, Cons, Herram </v>
          </cell>
          <cell r="G419">
            <v>27168</v>
          </cell>
          <cell r="H419">
            <v>273231</v>
          </cell>
          <cell r="I419">
            <v>132819</v>
          </cell>
          <cell r="J419">
            <v>173903</v>
          </cell>
          <cell r="K419">
            <v>372513</v>
          </cell>
          <cell r="L419">
            <v>0</v>
          </cell>
          <cell r="M419">
            <v>326363</v>
          </cell>
          <cell r="N419">
            <v>1305997</v>
          </cell>
          <cell r="O419">
            <v>490200.52999999793</v>
          </cell>
          <cell r="P419">
            <v>41102.479999999996</v>
          </cell>
          <cell r="Q419">
            <v>-10953.3499999999</v>
          </cell>
          <cell r="R419">
            <v>34771.239999999976</v>
          </cell>
          <cell r="AB419">
            <v>41102.479999999996</v>
          </cell>
          <cell r="AC419">
            <v>30149.12999999999</v>
          </cell>
          <cell r="AD419">
            <v>64920.369999999777</v>
          </cell>
        </row>
        <row r="420">
          <cell r="A420" t="str">
            <v>AR102020Z09</v>
          </cell>
          <cell r="B420" t="str">
            <v>AR102020Z</v>
          </cell>
          <cell r="C420" t="str">
            <v xml:space="preserve">Piedras Coloradas -      </v>
          </cell>
          <cell r="D420" t="str">
            <v>MZA_SER</v>
          </cell>
          <cell r="E420" t="str">
            <v>09</v>
          </cell>
          <cell r="F420" t="str">
            <v xml:space="preserve">Subcontratos             </v>
          </cell>
          <cell r="G420">
            <v>0</v>
          </cell>
          <cell r="H420">
            <v>283789</v>
          </cell>
          <cell r="I420">
            <v>31966</v>
          </cell>
          <cell r="J420">
            <v>15466</v>
          </cell>
          <cell r="K420">
            <v>245052</v>
          </cell>
          <cell r="L420">
            <v>0</v>
          </cell>
          <cell r="M420">
            <v>239428</v>
          </cell>
          <cell r="N420">
            <v>815701</v>
          </cell>
          <cell r="O420">
            <v>195057.09</v>
          </cell>
          <cell r="P420">
            <v>33320</v>
          </cell>
          <cell r="Q420">
            <v>-7040</v>
          </cell>
          <cell r="R420">
            <v>14280</v>
          </cell>
          <cell r="AB420">
            <v>33320</v>
          </cell>
          <cell r="AC420">
            <v>26280</v>
          </cell>
          <cell r="AD420">
            <v>40560</v>
          </cell>
        </row>
        <row r="421">
          <cell r="A421" t="str">
            <v>AR102020Z10</v>
          </cell>
          <cell r="B421" t="str">
            <v>AR102020Z</v>
          </cell>
          <cell r="C421" t="str">
            <v xml:space="preserve">Piedras Coloradas -      </v>
          </cell>
          <cell r="D421" t="str">
            <v>MZA_SER</v>
          </cell>
          <cell r="E421" t="str">
            <v>10</v>
          </cell>
          <cell r="F421" t="str">
            <v xml:space="preserve">Costos de la venta       </v>
          </cell>
          <cell r="G421">
            <v>0</v>
          </cell>
          <cell r="H421">
            <v>213529</v>
          </cell>
          <cell r="I421">
            <v>624046</v>
          </cell>
          <cell r="J421">
            <v>1653962</v>
          </cell>
          <cell r="K421">
            <v>2348062</v>
          </cell>
          <cell r="L421">
            <v>0</v>
          </cell>
          <cell r="M421">
            <v>2942736</v>
          </cell>
          <cell r="N421">
            <v>7782335</v>
          </cell>
          <cell r="O421">
            <v>4331885.8999999985</v>
          </cell>
          <cell r="P421">
            <v>156617.78</v>
          </cell>
          <cell r="Q421">
            <v>581743.33999999985</v>
          </cell>
          <cell r="R421">
            <v>429620.79000000004</v>
          </cell>
          <cell r="AB421">
            <v>156617.78</v>
          </cell>
          <cell r="AC421">
            <v>738361.12</v>
          </cell>
          <cell r="AD421">
            <v>1167981.909999999</v>
          </cell>
        </row>
        <row r="422">
          <cell r="A422" t="str">
            <v>AR102020Z11</v>
          </cell>
          <cell r="B422" t="str">
            <v>AR102020Z</v>
          </cell>
          <cell r="C422" t="str">
            <v xml:space="preserve">Piedras Coloradas -      </v>
          </cell>
          <cell r="D422" t="str">
            <v>MZA_SER</v>
          </cell>
          <cell r="E422" t="str">
            <v>11</v>
          </cell>
          <cell r="F422" t="str">
            <v xml:space="preserve">Otros costos             </v>
          </cell>
          <cell r="G422">
            <v>3500967</v>
          </cell>
          <cell r="H422">
            <v>839883</v>
          </cell>
          <cell r="I422">
            <v>225303</v>
          </cell>
          <cell r="J422">
            <v>-80968</v>
          </cell>
          <cell r="K422">
            <v>-177536</v>
          </cell>
          <cell r="L422">
            <v>0</v>
          </cell>
          <cell r="M422">
            <v>-6057</v>
          </cell>
          <cell r="N422">
            <v>4301592</v>
          </cell>
          <cell r="O422">
            <v>396789.63999999978</v>
          </cell>
          <cell r="P422">
            <v>14412.09999999998</v>
          </cell>
          <cell r="Q422">
            <v>3643.6099999999992</v>
          </cell>
          <cell r="R422">
            <v>21836.519999999975</v>
          </cell>
          <cell r="AB422">
            <v>14879.039999999979</v>
          </cell>
          <cell r="AC422">
            <v>18522.649999999983</v>
          </cell>
          <cell r="AD422">
            <v>40359.169999999955</v>
          </cell>
        </row>
        <row r="423">
          <cell r="A423" t="str">
            <v>AR102020Z12</v>
          </cell>
          <cell r="B423" t="str">
            <v>AR102020Z</v>
          </cell>
          <cell r="C423" t="str">
            <v xml:space="preserve">Piedras Coloradas -      </v>
          </cell>
          <cell r="D423" t="str">
            <v>MZA_SER</v>
          </cell>
          <cell r="E423" t="str">
            <v>12</v>
          </cell>
          <cell r="F423" t="str">
            <v xml:space="preserve">Costos por DistrIbuc CO  </v>
          </cell>
          <cell r="G423">
            <v>0</v>
          </cell>
          <cell r="H423">
            <v>14383</v>
          </cell>
          <cell r="I423">
            <v>0</v>
          </cell>
          <cell r="J423">
            <v>159792</v>
          </cell>
          <cell r="K423">
            <v>0</v>
          </cell>
          <cell r="L423">
            <v>0</v>
          </cell>
          <cell r="M423">
            <v>13878</v>
          </cell>
          <cell r="N423">
            <v>188053</v>
          </cell>
          <cell r="O423">
            <v>0</v>
          </cell>
          <cell r="P423">
            <v>0</v>
          </cell>
          <cell r="Q423">
            <v>0</v>
          </cell>
          <cell r="R423">
            <v>0</v>
          </cell>
          <cell r="AB423">
            <v>0</v>
          </cell>
          <cell r="AC423">
            <v>0</v>
          </cell>
          <cell r="AD423">
            <v>0</v>
          </cell>
        </row>
        <row r="424">
          <cell r="A424" t="str">
            <v>AR102021Z06</v>
          </cell>
          <cell r="B424" t="str">
            <v>AR102021Z</v>
          </cell>
          <cell r="C424" t="str">
            <v xml:space="preserve">P. Coloradas Ad.         </v>
          </cell>
          <cell r="D424" t="str">
            <v>MZA_SER</v>
          </cell>
          <cell r="E424" t="str">
            <v>06</v>
          </cell>
          <cell r="F424" t="str">
            <v xml:space="preserve">Otros Costos MO          </v>
          </cell>
          <cell r="G424">
            <v>0</v>
          </cell>
          <cell r="H424">
            <v>0</v>
          </cell>
          <cell r="I424">
            <v>0</v>
          </cell>
          <cell r="J424">
            <v>0</v>
          </cell>
          <cell r="K424">
            <v>0</v>
          </cell>
          <cell r="L424">
            <v>0</v>
          </cell>
          <cell r="M424">
            <v>761</v>
          </cell>
          <cell r="N424">
            <v>761</v>
          </cell>
          <cell r="O424">
            <v>0</v>
          </cell>
          <cell r="P424">
            <v>0</v>
          </cell>
          <cell r="Q424">
            <v>0</v>
          </cell>
          <cell r="R424">
            <v>0</v>
          </cell>
          <cell r="AB424">
            <v>0</v>
          </cell>
          <cell r="AC424">
            <v>0</v>
          </cell>
          <cell r="AD424">
            <v>0</v>
          </cell>
        </row>
        <row r="425">
          <cell r="A425" t="str">
            <v>AR102021Z07</v>
          </cell>
          <cell r="B425" t="str">
            <v>AR102021Z</v>
          </cell>
          <cell r="C425" t="str">
            <v xml:space="preserve">P. Coloradas Ad.         </v>
          </cell>
          <cell r="D425" t="str">
            <v>MZA_SER</v>
          </cell>
          <cell r="E425" t="str">
            <v>07</v>
          </cell>
          <cell r="F425" t="str">
            <v xml:space="preserve">Equipos de Construcción  </v>
          </cell>
          <cell r="G425">
            <v>0</v>
          </cell>
          <cell r="H425">
            <v>0</v>
          </cell>
          <cell r="I425">
            <v>0</v>
          </cell>
          <cell r="J425">
            <v>0</v>
          </cell>
          <cell r="K425">
            <v>0</v>
          </cell>
          <cell r="L425">
            <v>0</v>
          </cell>
          <cell r="M425">
            <v>-413205</v>
          </cell>
          <cell r="N425">
            <v>-413205</v>
          </cell>
          <cell r="O425">
            <v>-23240.25</v>
          </cell>
          <cell r="P425">
            <v>0</v>
          </cell>
          <cell r="Q425">
            <v>0</v>
          </cell>
          <cell r="R425">
            <v>0</v>
          </cell>
          <cell r="AB425">
            <v>0</v>
          </cell>
          <cell r="AC425">
            <v>0</v>
          </cell>
          <cell r="AD425">
            <v>0</v>
          </cell>
        </row>
        <row r="426">
          <cell r="A426" t="str">
            <v>AR102021Z08</v>
          </cell>
          <cell r="B426" t="str">
            <v>AR102021Z</v>
          </cell>
          <cell r="C426" t="str">
            <v xml:space="preserve">P. Coloradas Ad.         </v>
          </cell>
          <cell r="D426" t="str">
            <v>MZA_SER</v>
          </cell>
          <cell r="E426" t="str">
            <v>08</v>
          </cell>
          <cell r="F426" t="str">
            <v xml:space="preserve">Materiales, Cons, Herram </v>
          </cell>
          <cell r="G426">
            <v>0</v>
          </cell>
          <cell r="H426">
            <v>0</v>
          </cell>
          <cell r="I426">
            <v>0</v>
          </cell>
          <cell r="J426">
            <v>0</v>
          </cell>
          <cell r="K426">
            <v>0</v>
          </cell>
          <cell r="L426">
            <v>0</v>
          </cell>
          <cell r="M426">
            <v>1466</v>
          </cell>
          <cell r="N426">
            <v>1466</v>
          </cell>
          <cell r="O426">
            <v>0</v>
          </cell>
          <cell r="P426">
            <v>0</v>
          </cell>
          <cell r="Q426">
            <v>0</v>
          </cell>
          <cell r="R426">
            <v>0</v>
          </cell>
          <cell r="AB426">
            <v>0</v>
          </cell>
          <cell r="AC426">
            <v>0</v>
          </cell>
          <cell r="AD426">
            <v>0</v>
          </cell>
        </row>
        <row r="427">
          <cell r="A427" t="str">
            <v>AR102021Z09</v>
          </cell>
          <cell r="B427" t="str">
            <v>AR102021Z</v>
          </cell>
          <cell r="C427" t="str">
            <v xml:space="preserve">P. Coloradas Ad.         </v>
          </cell>
          <cell r="D427" t="str">
            <v>MZA_SER</v>
          </cell>
          <cell r="E427" t="str">
            <v>09</v>
          </cell>
          <cell r="F427" t="str">
            <v xml:space="preserve">Subcontratos             </v>
          </cell>
          <cell r="G427">
            <v>0</v>
          </cell>
          <cell r="H427">
            <v>0</v>
          </cell>
          <cell r="I427">
            <v>0</v>
          </cell>
          <cell r="J427">
            <v>0</v>
          </cell>
          <cell r="K427">
            <v>0</v>
          </cell>
          <cell r="L427">
            <v>0</v>
          </cell>
          <cell r="M427">
            <v>413640</v>
          </cell>
          <cell r="N427">
            <v>413640</v>
          </cell>
          <cell r="O427">
            <v>23240.25</v>
          </cell>
          <cell r="P427">
            <v>0</v>
          </cell>
          <cell r="Q427">
            <v>0</v>
          </cell>
          <cell r="R427">
            <v>0</v>
          </cell>
          <cell r="AB427">
            <v>0</v>
          </cell>
          <cell r="AC427">
            <v>0</v>
          </cell>
          <cell r="AD427">
            <v>0</v>
          </cell>
        </row>
        <row r="428">
          <cell r="A428" t="str">
            <v>AR102021Z11</v>
          </cell>
          <cell r="B428" t="str">
            <v>AR102021Z</v>
          </cell>
          <cell r="C428" t="str">
            <v xml:space="preserve">P. Coloradas Ad.         </v>
          </cell>
          <cell r="D428" t="str">
            <v>MZA_SER</v>
          </cell>
          <cell r="E428" t="str">
            <v>11</v>
          </cell>
          <cell r="F428" t="str">
            <v xml:space="preserve">Otros costos             </v>
          </cell>
          <cell r="G428">
            <v>0</v>
          </cell>
          <cell r="H428">
            <v>0</v>
          </cell>
          <cell r="I428">
            <v>0</v>
          </cell>
          <cell r="J428">
            <v>0</v>
          </cell>
          <cell r="K428">
            <v>0</v>
          </cell>
          <cell r="L428">
            <v>0</v>
          </cell>
          <cell r="M428">
            <v>15501</v>
          </cell>
          <cell r="N428">
            <v>15501</v>
          </cell>
          <cell r="O428">
            <v>0</v>
          </cell>
          <cell r="P428">
            <v>0</v>
          </cell>
          <cell r="Q428">
            <v>0</v>
          </cell>
          <cell r="R428">
            <v>0</v>
          </cell>
          <cell r="AB428">
            <v>0</v>
          </cell>
          <cell r="AC428">
            <v>0</v>
          </cell>
          <cell r="AD428">
            <v>0</v>
          </cell>
        </row>
        <row r="429">
          <cell r="A429" t="str">
            <v>AR102021Z12</v>
          </cell>
          <cell r="B429" t="str">
            <v>AR102021Z</v>
          </cell>
          <cell r="C429" t="str">
            <v xml:space="preserve">P. Coloradas Ad.         </v>
          </cell>
          <cell r="D429" t="str">
            <v>MZA_SER</v>
          </cell>
          <cell r="E429" t="str">
            <v>12</v>
          </cell>
          <cell r="F429" t="str">
            <v xml:space="preserve">Costos por DistrIbuc CO  </v>
          </cell>
          <cell r="G429">
            <v>0</v>
          </cell>
          <cell r="H429">
            <v>0</v>
          </cell>
          <cell r="I429">
            <v>0</v>
          </cell>
          <cell r="J429">
            <v>0</v>
          </cell>
          <cell r="K429">
            <v>0</v>
          </cell>
          <cell r="L429">
            <v>0</v>
          </cell>
          <cell r="M429">
            <v>-13878</v>
          </cell>
          <cell r="N429">
            <v>-13878</v>
          </cell>
          <cell r="O429">
            <v>0</v>
          </cell>
          <cell r="P429">
            <v>0</v>
          </cell>
          <cell r="Q429">
            <v>0</v>
          </cell>
          <cell r="R429">
            <v>0</v>
          </cell>
          <cell r="AB429">
            <v>0</v>
          </cell>
          <cell r="AC429">
            <v>0</v>
          </cell>
          <cell r="AD429">
            <v>0</v>
          </cell>
        </row>
        <row r="430">
          <cell r="A430" t="str">
            <v>AR102022Z01</v>
          </cell>
          <cell r="B430" t="str">
            <v>AR102022Z</v>
          </cell>
          <cell r="C430" t="str">
            <v xml:space="preserve">S. lindero atravesad     </v>
          </cell>
          <cell r="D430" t="str">
            <v>NQN_SER</v>
          </cell>
          <cell r="E430" t="str">
            <v>01</v>
          </cell>
          <cell r="F430" t="str">
            <v xml:space="preserve">Venta Contractual        </v>
          </cell>
          <cell r="G430">
            <v>-30426632</v>
          </cell>
          <cell r="H430">
            <v>-7055728</v>
          </cell>
          <cell r="I430">
            <v>-8150767</v>
          </cell>
          <cell r="J430">
            <v>-14067349</v>
          </cell>
          <cell r="K430">
            <v>-19673680</v>
          </cell>
          <cell r="L430">
            <v>0</v>
          </cell>
          <cell r="M430">
            <v>-22679648</v>
          </cell>
          <cell r="N430">
            <v>-102053804</v>
          </cell>
          <cell r="O430">
            <v>-30391609.420000002</v>
          </cell>
          <cell r="P430">
            <v>-3283804.87</v>
          </cell>
          <cell r="Q430">
            <v>-1226309.2</v>
          </cell>
          <cell r="R430">
            <v>-7347421.5899999896</v>
          </cell>
          <cell r="AB430">
            <v>-3283804.87</v>
          </cell>
          <cell r="AC430">
            <v>-4510114.07</v>
          </cell>
          <cell r="AD430">
            <v>-11857535.66</v>
          </cell>
        </row>
        <row r="431">
          <cell r="A431" t="str">
            <v>AR102022Z02</v>
          </cell>
          <cell r="B431" t="str">
            <v>AR102022Z</v>
          </cell>
          <cell r="C431" t="str">
            <v xml:space="preserve">S. lindero atravesad     </v>
          </cell>
          <cell r="D431" t="str">
            <v>NQN_SER</v>
          </cell>
          <cell r="E431" t="str">
            <v>02</v>
          </cell>
          <cell r="F431" t="str">
            <v xml:space="preserve">Venta Adicional          </v>
          </cell>
          <cell r="G431">
            <v>0</v>
          </cell>
          <cell r="H431">
            <v>-1699725</v>
          </cell>
          <cell r="I431">
            <v>-2020486</v>
          </cell>
          <cell r="J431">
            <v>-2957158</v>
          </cell>
          <cell r="K431">
            <v>-2058014</v>
          </cell>
          <cell r="L431">
            <v>0</v>
          </cell>
          <cell r="M431">
            <v>-5089648</v>
          </cell>
          <cell r="N431">
            <v>-13825031</v>
          </cell>
          <cell r="O431">
            <v>-14911098.199999901</v>
          </cell>
          <cell r="P431">
            <v>-711957.16</v>
          </cell>
          <cell r="Q431">
            <v>-700525</v>
          </cell>
          <cell r="R431">
            <v>-1036223.28</v>
          </cell>
          <cell r="AB431">
            <v>-711957.16</v>
          </cell>
          <cell r="AC431">
            <v>-1412482.1599999899</v>
          </cell>
          <cell r="AD431">
            <v>-2448705.4399999902</v>
          </cell>
        </row>
        <row r="432">
          <cell r="A432" t="str">
            <v>AR102022Z03</v>
          </cell>
          <cell r="B432" t="str">
            <v>AR102022Z</v>
          </cell>
          <cell r="C432" t="str">
            <v xml:space="preserve">S. lindero atravesad     </v>
          </cell>
          <cell r="D432" t="str">
            <v>NQN_SER</v>
          </cell>
          <cell r="E432" t="str">
            <v>03</v>
          </cell>
          <cell r="F432" t="str">
            <v xml:space="preserve">Venta Sin Margen         </v>
          </cell>
          <cell r="G432">
            <v>0</v>
          </cell>
          <cell r="H432">
            <v>0</v>
          </cell>
          <cell r="I432">
            <v>-1327521</v>
          </cell>
          <cell r="J432">
            <v>-3059842</v>
          </cell>
          <cell r="K432">
            <v>-1013624</v>
          </cell>
          <cell r="L432">
            <v>0</v>
          </cell>
          <cell r="M432">
            <v>-1076517</v>
          </cell>
          <cell r="N432">
            <v>-6477504</v>
          </cell>
          <cell r="O432">
            <v>-1245123.51</v>
          </cell>
          <cell r="P432">
            <v>-1157520</v>
          </cell>
          <cell r="Q432">
            <v>0</v>
          </cell>
          <cell r="R432">
            <v>-1216800</v>
          </cell>
          <cell r="AB432">
            <v>-1157520</v>
          </cell>
          <cell r="AC432">
            <v>-1157520</v>
          </cell>
          <cell r="AD432">
            <v>-2374320</v>
          </cell>
        </row>
        <row r="433">
          <cell r="A433" t="str">
            <v>AR102022Z04</v>
          </cell>
          <cell r="B433" t="str">
            <v>AR102022Z</v>
          </cell>
          <cell r="C433" t="str">
            <v xml:space="preserve">S. lindero atravesad     </v>
          </cell>
          <cell r="D433" t="str">
            <v>NQN_SER</v>
          </cell>
          <cell r="E433" t="str">
            <v>04</v>
          </cell>
          <cell r="F433" t="str">
            <v xml:space="preserve">Ajuste POC               </v>
          </cell>
          <cell r="G433">
            <v>-82440</v>
          </cell>
          <cell r="H433">
            <v>-126491</v>
          </cell>
          <cell r="I433">
            <v>-547876</v>
          </cell>
          <cell r="J433">
            <v>-55303</v>
          </cell>
          <cell r="K433">
            <v>-274270</v>
          </cell>
          <cell r="L433">
            <v>0</v>
          </cell>
          <cell r="M433">
            <v>-607759</v>
          </cell>
          <cell r="N433">
            <v>-1694139</v>
          </cell>
          <cell r="O433">
            <v>-1536988.51</v>
          </cell>
          <cell r="P433">
            <v>-603392.10999999905</v>
          </cell>
          <cell r="Q433">
            <v>-3328499.27</v>
          </cell>
          <cell r="R433">
            <v>3679635.24</v>
          </cell>
          <cell r="AB433">
            <v>-603392.10999999905</v>
          </cell>
          <cell r="AC433">
            <v>-3931891.3799999901</v>
          </cell>
          <cell r="AD433">
            <v>-252256.14</v>
          </cell>
        </row>
        <row r="434">
          <cell r="A434" t="str">
            <v>AR102022Z05</v>
          </cell>
          <cell r="B434" t="str">
            <v>AR102022Z</v>
          </cell>
          <cell r="C434" t="str">
            <v xml:space="preserve">S. lindero atravesad     </v>
          </cell>
          <cell r="D434" t="str">
            <v>NQN_SER</v>
          </cell>
          <cell r="E434" t="str">
            <v>05</v>
          </cell>
          <cell r="F434" t="str">
            <v xml:space="preserve">Mano de Obra             </v>
          </cell>
          <cell r="G434">
            <v>0</v>
          </cell>
          <cell r="H434">
            <v>6287748</v>
          </cell>
          <cell r="I434">
            <v>9198525</v>
          </cell>
          <cell r="J434">
            <v>15828327</v>
          </cell>
          <cell r="K434">
            <v>17090256</v>
          </cell>
          <cell r="L434">
            <v>0</v>
          </cell>
          <cell r="M434">
            <v>21678308</v>
          </cell>
          <cell r="N434">
            <v>70083164</v>
          </cell>
          <cell r="O434">
            <v>32966234.689999972</v>
          </cell>
          <cell r="P434">
            <v>4103509.0899999989</v>
          </cell>
          <cell r="Q434">
            <v>3498769.0599999879</v>
          </cell>
          <cell r="R434">
            <v>3846148.459999999</v>
          </cell>
          <cell r="AB434">
            <v>4103509.0899999989</v>
          </cell>
          <cell r="AC434">
            <v>7602278.1499999985</v>
          </cell>
          <cell r="AD434">
            <v>11448426.609999988</v>
          </cell>
        </row>
        <row r="435">
          <cell r="A435" t="str">
            <v>AR102022Z06</v>
          </cell>
          <cell r="B435" t="str">
            <v>AR102022Z</v>
          </cell>
          <cell r="C435" t="str">
            <v xml:space="preserve">S. lindero atravesad     </v>
          </cell>
          <cell r="D435" t="str">
            <v>NQN_SER</v>
          </cell>
          <cell r="E435" t="str">
            <v>06</v>
          </cell>
          <cell r="F435" t="str">
            <v xml:space="preserve">Otros Costos MO          </v>
          </cell>
          <cell r="G435">
            <v>638</v>
          </cell>
          <cell r="H435">
            <v>394540</v>
          </cell>
          <cell r="I435">
            <v>536293</v>
          </cell>
          <cell r="J435">
            <v>965160</v>
          </cell>
          <cell r="K435">
            <v>783184</v>
          </cell>
          <cell r="L435">
            <v>0</v>
          </cell>
          <cell r="M435">
            <v>357304</v>
          </cell>
          <cell r="N435">
            <v>3037119</v>
          </cell>
          <cell r="O435">
            <v>1600433.72</v>
          </cell>
          <cell r="P435">
            <v>163499.1899999989</v>
          </cell>
          <cell r="Q435">
            <v>231486.93</v>
          </cell>
          <cell r="R435">
            <v>-107343.2800000001</v>
          </cell>
          <cell r="AB435">
            <v>163499.1899999989</v>
          </cell>
          <cell r="AC435">
            <v>394986.11999999901</v>
          </cell>
          <cell r="AD435">
            <v>287642.83999999904</v>
          </cell>
        </row>
        <row r="436">
          <cell r="A436" t="str">
            <v>AR102022Z07</v>
          </cell>
          <cell r="B436" t="str">
            <v>AR102022Z</v>
          </cell>
          <cell r="C436" t="str">
            <v xml:space="preserve">S. lindero atravesad     </v>
          </cell>
          <cell r="D436" t="str">
            <v>NQN_SER</v>
          </cell>
          <cell r="E436" t="str">
            <v>07</v>
          </cell>
          <cell r="F436" t="str">
            <v xml:space="preserve">Equipos de Construcción  </v>
          </cell>
          <cell r="G436">
            <v>6791</v>
          </cell>
          <cell r="H436">
            <v>521802</v>
          </cell>
          <cell r="I436">
            <v>546803</v>
          </cell>
          <cell r="J436">
            <v>953174</v>
          </cell>
          <cell r="K436">
            <v>1338480</v>
          </cell>
          <cell r="L436">
            <v>0</v>
          </cell>
          <cell r="M436">
            <v>2415391</v>
          </cell>
          <cell r="N436">
            <v>5782441</v>
          </cell>
          <cell r="O436">
            <v>3691067.0099999993</v>
          </cell>
          <cell r="P436">
            <v>583513.38999999978</v>
          </cell>
          <cell r="Q436">
            <v>597186.99999999988</v>
          </cell>
          <cell r="R436">
            <v>315009.62999999995</v>
          </cell>
          <cell r="AB436">
            <v>583513.38999999978</v>
          </cell>
          <cell r="AC436">
            <v>1180700.3899999978</v>
          </cell>
          <cell r="AD436">
            <v>1495710.02</v>
          </cell>
        </row>
        <row r="437">
          <cell r="A437" t="str">
            <v>AR102022Z08</v>
          </cell>
          <cell r="B437" t="str">
            <v>AR102022Z</v>
          </cell>
          <cell r="C437" t="str">
            <v xml:space="preserve">S. lindero atravesad     </v>
          </cell>
          <cell r="D437" t="str">
            <v>NQN_SER</v>
          </cell>
          <cell r="E437" t="str">
            <v>08</v>
          </cell>
          <cell r="F437" t="str">
            <v xml:space="preserve">Materiales, Cons, Herram </v>
          </cell>
          <cell r="G437">
            <v>841</v>
          </cell>
          <cell r="H437">
            <v>37781</v>
          </cell>
          <cell r="I437">
            <v>37421</v>
          </cell>
          <cell r="J437">
            <v>87475</v>
          </cell>
          <cell r="K437">
            <v>96098</v>
          </cell>
          <cell r="L437">
            <v>0</v>
          </cell>
          <cell r="M437">
            <v>114388</v>
          </cell>
          <cell r="N437">
            <v>374004</v>
          </cell>
          <cell r="O437">
            <v>293637.62999999902</v>
          </cell>
          <cell r="P437">
            <v>9658.9899999999907</v>
          </cell>
          <cell r="Q437">
            <v>1797.5999999999899</v>
          </cell>
          <cell r="R437">
            <v>22835.84</v>
          </cell>
          <cell r="AB437">
            <v>9658.9899999999907</v>
          </cell>
          <cell r="AC437">
            <v>11456.589999999989</v>
          </cell>
          <cell r="AD437">
            <v>34292.429999999993</v>
          </cell>
        </row>
        <row r="438">
          <cell r="A438" t="str">
            <v>AR102022Z09</v>
          </cell>
          <cell r="B438" t="str">
            <v>AR102022Z</v>
          </cell>
          <cell r="C438" t="str">
            <v xml:space="preserve">S. lindero atravesad     </v>
          </cell>
          <cell r="D438" t="str">
            <v>NQN_SER</v>
          </cell>
          <cell r="E438" t="str">
            <v>09</v>
          </cell>
          <cell r="F438" t="str">
            <v xml:space="preserve">Subcontratos             </v>
          </cell>
          <cell r="G438">
            <v>0</v>
          </cell>
          <cell r="H438">
            <v>-5029</v>
          </cell>
          <cell r="I438">
            <v>2465</v>
          </cell>
          <cell r="J438">
            <v>39423</v>
          </cell>
          <cell r="K438">
            <v>95218</v>
          </cell>
          <cell r="L438">
            <v>0</v>
          </cell>
          <cell r="M438">
            <v>558282</v>
          </cell>
          <cell r="N438">
            <v>690359</v>
          </cell>
          <cell r="O438">
            <v>1121273.0900000001</v>
          </cell>
          <cell r="P438">
            <v>72455.009999999893</v>
          </cell>
          <cell r="Q438">
            <v>125715.00999999901</v>
          </cell>
          <cell r="R438">
            <v>309705.5199999999</v>
          </cell>
          <cell r="AB438">
            <v>72455.009999999893</v>
          </cell>
          <cell r="AC438">
            <v>198170.019999999</v>
          </cell>
          <cell r="AD438">
            <v>507875.54000000004</v>
          </cell>
        </row>
        <row r="439">
          <cell r="A439" t="str">
            <v>AR102022Z10</v>
          </cell>
          <cell r="B439" t="str">
            <v>AR102022Z</v>
          </cell>
          <cell r="C439" t="str">
            <v xml:space="preserve">S. lindero atravesad     </v>
          </cell>
          <cell r="D439" t="str">
            <v>NQN_SER</v>
          </cell>
          <cell r="E439" t="str">
            <v>10</v>
          </cell>
          <cell r="F439" t="str">
            <v xml:space="preserve">Costos de la venta       </v>
          </cell>
          <cell r="G439">
            <v>0</v>
          </cell>
          <cell r="H439">
            <v>288900</v>
          </cell>
          <cell r="I439">
            <v>792972</v>
          </cell>
          <cell r="J439">
            <v>1625647</v>
          </cell>
          <cell r="K439">
            <v>1811710</v>
          </cell>
          <cell r="L439">
            <v>0</v>
          </cell>
          <cell r="M439">
            <v>2283685</v>
          </cell>
          <cell r="N439">
            <v>6802914</v>
          </cell>
          <cell r="O439">
            <v>3795989.2099999897</v>
          </cell>
          <cell r="P439">
            <v>245870.56</v>
          </cell>
          <cell r="Q439">
            <v>274493.19</v>
          </cell>
          <cell r="R439">
            <v>623083.20999999892</v>
          </cell>
          <cell r="AB439">
            <v>245870.56</v>
          </cell>
          <cell r="AC439">
            <v>520363.75</v>
          </cell>
          <cell r="AD439">
            <v>1143446.96</v>
          </cell>
        </row>
        <row r="440">
          <cell r="A440" t="str">
            <v>AR102022Z11</v>
          </cell>
          <cell r="B440" t="str">
            <v>AR102022Z</v>
          </cell>
          <cell r="C440" t="str">
            <v xml:space="preserve">S. lindero atravesad     </v>
          </cell>
          <cell r="D440" t="str">
            <v>NQN_SER</v>
          </cell>
          <cell r="E440" t="str">
            <v>11</v>
          </cell>
          <cell r="F440" t="str">
            <v xml:space="preserve">Otros costos             </v>
          </cell>
          <cell r="G440">
            <v>27281211</v>
          </cell>
          <cell r="H440">
            <v>414770</v>
          </cell>
          <cell r="I440">
            <v>109735</v>
          </cell>
          <cell r="J440">
            <v>118344</v>
          </cell>
          <cell r="K440">
            <v>362480</v>
          </cell>
          <cell r="L440">
            <v>0</v>
          </cell>
          <cell r="M440">
            <v>97865</v>
          </cell>
          <cell r="N440">
            <v>28384405</v>
          </cell>
          <cell r="O440">
            <v>33083.65</v>
          </cell>
          <cell r="P440">
            <v>1968.600000000001</v>
          </cell>
          <cell r="Q440">
            <v>351.54</v>
          </cell>
          <cell r="R440">
            <v>8422.3099999999904</v>
          </cell>
          <cell r="AB440">
            <v>2500.39</v>
          </cell>
          <cell r="AC440">
            <v>2851.93</v>
          </cell>
          <cell r="AD440">
            <v>11274.239999999982</v>
          </cell>
        </row>
        <row r="441">
          <cell r="A441" t="str">
            <v>AR102022Z12</v>
          </cell>
          <cell r="B441" t="str">
            <v>AR102022Z</v>
          </cell>
          <cell r="C441" t="str">
            <v xml:space="preserve">S. lindero atravesad     </v>
          </cell>
          <cell r="D441" t="str">
            <v>NQN_SER</v>
          </cell>
          <cell r="E441" t="str">
            <v>12</v>
          </cell>
          <cell r="F441" t="str">
            <v xml:space="preserve">Costos por DistrIbuc CO  </v>
          </cell>
          <cell r="G441">
            <v>0</v>
          </cell>
          <cell r="H441">
            <v>1788</v>
          </cell>
          <cell r="I441">
            <v>0</v>
          </cell>
          <cell r="J441">
            <v>0</v>
          </cell>
          <cell r="K441">
            <v>0</v>
          </cell>
          <cell r="L441">
            <v>0</v>
          </cell>
          <cell r="M441">
            <v>0</v>
          </cell>
          <cell r="N441">
            <v>1788</v>
          </cell>
          <cell r="O441">
            <v>0</v>
          </cell>
          <cell r="P441">
            <v>0</v>
          </cell>
          <cell r="Q441">
            <v>0</v>
          </cell>
          <cell r="R441">
            <v>0</v>
          </cell>
          <cell r="AB441">
            <v>0</v>
          </cell>
          <cell r="AC441">
            <v>0</v>
          </cell>
          <cell r="AD441">
            <v>0</v>
          </cell>
        </row>
        <row r="442">
          <cell r="A442" t="str">
            <v>AR102023Z08</v>
          </cell>
          <cell r="B442" t="str">
            <v>AR102023Z</v>
          </cell>
          <cell r="C442" t="str">
            <v xml:space="preserve">Operación y Mto.TGS      </v>
          </cell>
          <cell r="D442" t="str">
            <v>NQN_SER</v>
          </cell>
          <cell r="E442" t="str">
            <v>08</v>
          </cell>
          <cell r="F442" t="str">
            <v xml:space="preserve">Materiales, Cons, Herram </v>
          </cell>
          <cell r="G442">
            <v>0</v>
          </cell>
          <cell r="H442">
            <v>0</v>
          </cell>
          <cell r="I442">
            <v>0</v>
          </cell>
          <cell r="J442">
            <v>0</v>
          </cell>
          <cell r="K442">
            <v>0</v>
          </cell>
          <cell r="L442">
            <v>0</v>
          </cell>
          <cell r="M442">
            <v>0</v>
          </cell>
          <cell r="N442">
            <v>0</v>
          </cell>
          <cell r="O442">
            <v>0</v>
          </cell>
          <cell r="P442">
            <v>0</v>
          </cell>
          <cell r="Q442">
            <v>0</v>
          </cell>
          <cell r="R442">
            <v>0</v>
          </cell>
          <cell r="AB442">
            <v>0</v>
          </cell>
          <cell r="AC442">
            <v>0</v>
          </cell>
          <cell r="AD442">
            <v>0</v>
          </cell>
        </row>
        <row r="443">
          <cell r="A443" t="str">
            <v>AR102023Z11</v>
          </cell>
          <cell r="B443" t="str">
            <v>AR102023Z</v>
          </cell>
          <cell r="C443" t="str">
            <v xml:space="preserve">Operación y Mto.TGS      </v>
          </cell>
          <cell r="D443" t="str">
            <v>NQN_SER</v>
          </cell>
          <cell r="E443" t="str">
            <v>11</v>
          </cell>
          <cell r="F443" t="str">
            <v xml:space="preserve">Otros costos             </v>
          </cell>
          <cell r="G443">
            <v>0</v>
          </cell>
          <cell r="H443">
            <v>0</v>
          </cell>
          <cell r="I443">
            <v>0</v>
          </cell>
          <cell r="J443">
            <v>0</v>
          </cell>
          <cell r="K443">
            <v>0</v>
          </cell>
          <cell r="L443">
            <v>0</v>
          </cell>
          <cell r="M443">
            <v>0</v>
          </cell>
          <cell r="N443">
            <v>0</v>
          </cell>
          <cell r="O443">
            <v>0</v>
          </cell>
          <cell r="P443">
            <v>0</v>
          </cell>
          <cell r="Q443">
            <v>0</v>
          </cell>
          <cell r="R443">
            <v>0</v>
          </cell>
          <cell r="AB443">
            <v>0</v>
          </cell>
          <cell r="AC443">
            <v>0</v>
          </cell>
          <cell r="AD443">
            <v>0</v>
          </cell>
        </row>
        <row r="444">
          <cell r="A444" t="str">
            <v>AR102024Z05</v>
          </cell>
          <cell r="B444" t="str">
            <v>AR102024Z</v>
          </cell>
          <cell r="C444" t="str">
            <v xml:space="preserve">Serv Catriel Oeste       </v>
          </cell>
          <cell r="D444" t="str">
            <v>NQN_SER</v>
          </cell>
          <cell r="E444" t="str">
            <v>05</v>
          </cell>
          <cell r="F444" t="str">
            <v xml:space="preserve">Mano de Obra             </v>
          </cell>
          <cell r="G444">
            <v>0</v>
          </cell>
          <cell r="H444">
            <v>0</v>
          </cell>
          <cell r="I444">
            <v>0</v>
          </cell>
          <cell r="J444">
            <v>0</v>
          </cell>
          <cell r="K444">
            <v>0</v>
          </cell>
          <cell r="L444">
            <v>0</v>
          </cell>
          <cell r="M444">
            <v>0</v>
          </cell>
          <cell r="N444">
            <v>0</v>
          </cell>
          <cell r="O444">
            <v>0</v>
          </cell>
          <cell r="P444">
            <v>0</v>
          </cell>
          <cell r="Q444">
            <v>0</v>
          </cell>
          <cell r="R444">
            <v>0</v>
          </cell>
          <cell r="AB444">
            <v>0</v>
          </cell>
          <cell r="AC444">
            <v>0</v>
          </cell>
          <cell r="AD444">
            <v>0</v>
          </cell>
        </row>
        <row r="445">
          <cell r="A445" t="str">
            <v>AR102024Z11</v>
          </cell>
          <cell r="B445" t="str">
            <v>AR102024Z</v>
          </cell>
          <cell r="C445" t="str">
            <v xml:space="preserve">Serv Catriel Oeste       </v>
          </cell>
          <cell r="D445" t="str">
            <v>NQN_SER</v>
          </cell>
          <cell r="E445" t="str">
            <v>11</v>
          </cell>
          <cell r="F445" t="str">
            <v xml:space="preserve">Otros costos             </v>
          </cell>
          <cell r="G445">
            <v>0</v>
          </cell>
          <cell r="H445">
            <v>0</v>
          </cell>
          <cell r="I445">
            <v>0</v>
          </cell>
          <cell r="J445">
            <v>0</v>
          </cell>
          <cell r="K445">
            <v>0</v>
          </cell>
          <cell r="L445">
            <v>0</v>
          </cell>
          <cell r="M445">
            <v>0</v>
          </cell>
          <cell r="N445">
            <v>0</v>
          </cell>
          <cell r="O445">
            <v>0</v>
          </cell>
          <cell r="P445">
            <v>0</v>
          </cell>
          <cell r="Q445">
            <v>0</v>
          </cell>
          <cell r="R445">
            <v>0</v>
          </cell>
          <cell r="AB445">
            <v>0</v>
          </cell>
          <cell r="AC445">
            <v>0</v>
          </cell>
          <cell r="AD445">
            <v>0</v>
          </cell>
        </row>
        <row r="446">
          <cell r="A446" t="str">
            <v>AR102025F01</v>
          </cell>
          <cell r="B446" t="str">
            <v>AR102025F</v>
          </cell>
          <cell r="C446" t="str">
            <v xml:space="preserve">Serv Yac. Medanito       </v>
          </cell>
          <cell r="D446" t="str">
            <v>NQN_SER</v>
          </cell>
          <cell r="E446" t="str">
            <v>01</v>
          </cell>
          <cell r="F446" t="str">
            <v xml:space="preserve">Venta Contractual        </v>
          </cell>
          <cell r="G446">
            <v>0</v>
          </cell>
          <cell r="H446">
            <v>0</v>
          </cell>
          <cell r="I446">
            <v>-37094543</v>
          </cell>
          <cell r="J446">
            <v>-45350528</v>
          </cell>
          <cell r="K446">
            <v>-76050931</v>
          </cell>
          <cell r="L446">
            <v>0</v>
          </cell>
          <cell r="M446">
            <v>-94252730</v>
          </cell>
          <cell r="N446">
            <v>-252748732</v>
          </cell>
          <cell r="O446">
            <v>-104976086.51000001</v>
          </cell>
          <cell r="P446">
            <v>-13583681</v>
          </cell>
          <cell r="Q446">
            <v>-2547190</v>
          </cell>
          <cell r="R446">
            <v>0</v>
          </cell>
          <cell r="AB446">
            <v>-13583681</v>
          </cell>
          <cell r="AC446">
            <v>-16130871</v>
          </cell>
          <cell r="AD446">
            <v>-16130871</v>
          </cell>
        </row>
        <row r="447">
          <cell r="A447" t="str">
            <v>AR102025F02</v>
          </cell>
          <cell r="B447" t="str">
            <v>AR102025F</v>
          </cell>
          <cell r="C447" t="str">
            <v xml:space="preserve">Serv Yac. Medanito       </v>
          </cell>
          <cell r="D447" t="str">
            <v>NQN_SER</v>
          </cell>
          <cell r="E447" t="str">
            <v>02</v>
          </cell>
          <cell r="F447" t="str">
            <v xml:space="preserve">Venta Adicional          </v>
          </cell>
          <cell r="G447">
            <v>0</v>
          </cell>
          <cell r="H447">
            <v>0</v>
          </cell>
          <cell r="I447">
            <v>-858104</v>
          </cell>
          <cell r="J447">
            <v>-10715069</v>
          </cell>
          <cell r="K447">
            <v>-1166533</v>
          </cell>
          <cell r="L447">
            <v>0</v>
          </cell>
          <cell r="M447">
            <v>0</v>
          </cell>
          <cell r="N447">
            <v>-12739706</v>
          </cell>
          <cell r="O447">
            <v>-10306157.140000001</v>
          </cell>
          <cell r="P447">
            <v>0</v>
          </cell>
          <cell r="Q447">
            <v>0</v>
          </cell>
          <cell r="R447">
            <v>0</v>
          </cell>
          <cell r="AB447">
            <v>0</v>
          </cell>
          <cell r="AC447">
            <v>0</v>
          </cell>
          <cell r="AD447">
            <v>0</v>
          </cell>
        </row>
        <row r="448">
          <cell r="A448" t="str">
            <v>AR102025F03</v>
          </cell>
          <cell r="B448" t="str">
            <v>AR102025F</v>
          </cell>
          <cell r="C448" t="str">
            <v xml:space="preserve">Serv Yac. Medanito       </v>
          </cell>
          <cell r="D448" t="str">
            <v>NQN_SER</v>
          </cell>
          <cell r="E448" t="str">
            <v>03</v>
          </cell>
          <cell r="F448" t="str">
            <v xml:space="preserve">Venta Sin Margen         </v>
          </cell>
          <cell r="G448">
            <v>0</v>
          </cell>
          <cell r="H448">
            <v>0</v>
          </cell>
          <cell r="I448">
            <v>-2100046</v>
          </cell>
          <cell r="J448">
            <v>-5129294</v>
          </cell>
          <cell r="K448">
            <v>-87720</v>
          </cell>
          <cell r="L448">
            <v>0</v>
          </cell>
          <cell r="M448">
            <v>-3681954</v>
          </cell>
          <cell r="N448">
            <v>-10999014</v>
          </cell>
          <cell r="O448">
            <v>-7227813</v>
          </cell>
          <cell r="P448">
            <v>0</v>
          </cell>
          <cell r="Q448">
            <v>0</v>
          </cell>
          <cell r="R448">
            <v>0</v>
          </cell>
          <cell r="AB448">
            <v>0</v>
          </cell>
          <cell r="AC448">
            <v>0</v>
          </cell>
          <cell r="AD448">
            <v>0</v>
          </cell>
        </row>
        <row r="449">
          <cell r="A449" t="str">
            <v>AR102025F04</v>
          </cell>
          <cell r="B449" t="str">
            <v>AR102025F</v>
          </cell>
          <cell r="C449" t="str">
            <v xml:space="preserve">Serv Yac. Medanito       </v>
          </cell>
          <cell r="D449" t="str">
            <v>NQN_SER</v>
          </cell>
          <cell r="E449" t="str">
            <v>04</v>
          </cell>
          <cell r="F449" t="str">
            <v xml:space="preserve">Ajuste POC               </v>
          </cell>
          <cell r="G449">
            <v>0</v>
          </cell>
          <cell r="H449">
            <v>0</v>
          </cell>
          <cell r="I449">
            <v>-158875</v>
          </cell>
          <cell r="J449">
            <v>-538974</v>
          </cell>
          <cell r="K449">
            <v>697849</v>
          </cell>
          <cell r="L449">
            <v>0</v>
          </cell>
          <cell r="M449">
            <v>0</v>
          </cell>
          <cell r="N449">
            <v>0</v>
          </cell>
          <cell r="O449">
            <v>-1024397.56</v>
          </cell>
          <cell r="P449">
            <v>66820251.2299999</v>
          </cell>
          <cell r="Q449">
            <v>-68029921.290000007</v>
          </cell>
          <cell r="R449">
            <v>170777.85</v>
          </cell>
          <cell r="AB449">
            <v>66820251.2299999</v>
          </cell>
          <cell r="AC449">
            <v>-1209670.06</v>
          </cell>
          <cell r="AD449">
            <v>-1038892.21</v>
          </cell>
        </row>
        <row r="450">
          <cell r="A450" t="str">
            <v>AR102025F05</v>
          </cell>
          <cell r="B450" t="str">
            <v>AR102025F</v>
          </cell>
          <cell r="C450" t="str">
            <v xml:space="preserve">Serv Yac. Medanito       </v>
          </cell>
          <cell r="D450" t="str">
            <v>NQN_SER</v>
          </cell>
          <cell r="E450" t="str">
            <v>05</v>
          </cell>
          <cell r="F450" t="str">
            <v xml:space="preserve">Mano de Obra             </v>
          </cell>
          <cell r="G450">
            <v>0</v>
          </cell>
          <cell r="H450">
            <v>0</v>
          </cell>
          <cell r="I450">
            <v>24426408</v>
          </cell>
          <cell r="J450">
            <v>35858445</v>
          </cell>
          <cell r="K450">
            <v>43381835</v>
          </cell>
          <cell r="L450">
            <v>0</v>
          </cell>
          <cell r="M450">
            <v>56018327</v>
          </cell>
          <cell r="N450">
            <v>159685015</v>
          </cell>
          <cell r="O450">
            <v>67682634.269999966</v>
          </cell>
          <cell r="P450">
            <v>-53965944.809999913</v>
          </cell>
          <cell r="Q450">
            <v>62091749.619999908</v>
          </cell>
          <cell r="R450">
            <v>-305364.14000000007</v>
          </cell>
          <cell r="AB450">
            <v>-53965944.809999913</v>
          </cell>
          <cell r="AC450">
            <v>8125804.8100000992</v>
          </cell>
          <cell r="AD450">
            <v>7820440.6700000986</v>
          </cell>
        </row>
        <row r="451">
          <cell r="A451" t="str">
            <v>AR102025F06</v>
          </cell>
          <cell r="B451" t="str">
            <v>AR102025F</v>
          </cell>
          <cell r="C451" t="str">
            <v xml:space="preserve">Serv Yac. Medanito       </v>
          </cell>
          <cell r="D451" t="str">
            <v>NQN_SER</v>
          </cell>
          <cell r="E451" t="str">
            <v>06</v>
          </cell>
          <cell r="F451" t="str">
            <v xml:space="preserve">Otros Costos MO          </v>
          </cell>
          <cell r="G451">
            <v>0</v>
          </cell>
          <cell r="H451">
            <v>0</v>
          </cell>
          <cell r="I451">
            <v>3249685</v>
          </cell>
          <cell r="J451">
            <v>4951621</v>
          </cell>
          <cell r="K451">
            <v>5613382</v>
          </cell>
          <cell r="L451">
            <v>0</v>
          </cell>
          <cell r="M451">
            <v>5766631</v>
          </cell>
          <cell r="N451">
            <v>19581319</v>
          </cell>
          <cell r="O451">
            <v>2787880.629999998</v>
          </cell>
          <cell r="P451">
            <v>57164.39</v>
          </cell>
          <cell r="Q451">
            <v>49581.630000000005</v>
          </cell>
          <cell r="R451">
            <v>12962.23</v>
          </cell>
          <cell r="AB451">
            <v>57164.39</v>
          </cell>
          <cell r="AC451">
            <v>106746.02</v>
          </cell>
          <cell r="AD451">
            <v>119708.25</v>
          </cell>
        </row>
        <row r="452">
          <cell r="A452" t="str">
            <v>AR102025F07</v>
          </cell>
          <cell r="B452" t="str">
            <v>AR102025F</v>
          </cell>
          <cell r="C452" t="str">
            <v xml:space="preserve">Serv Yac. Medanito       </v>
          </cell>
          <cell r="D452" t="str">
            <v>NQN_SER</v>
          </cell>
          <cell r="E452" t="str">
            <v>07</v>
          </cell>
          <cell r="F452" t="str">
            <v xml:space="preserve">Equipos de Construcción  </v>
          </cell>
          <cell r="G452">
            <v>0</v>
          </cell>
          <cell r="H452">
            <v>0</v>
          </cell>
          <cell r="I452">
            <v>3470409</v>
          </cell>
          <cell r="J452">
            <v>5749790</v>
          </cell>
          <cell r="K452">
            <v>7784590</v>
          </cell>
          <cell r="L452">
            <v>0</v>
          </cell>
          <cell r="M452">
            <v>9839691</v>
          </cell>
          <cell r="N452">
            <v>26844480</v>
          </cell>
          <cell r="O452">
            <v>12155612.609999988</v>
          </cell>
          <cell r="P452">
            <v>918398.42999999889</v>
          </cell>
          <cell r="Q452">
            <v>472204.22999999893</v>
          </cell>
          <cell r="R452">
            <v>71070.049999999916</v>
          </cell>
          <cell r="AB452">
            <v>918398.42999999889</v>
          </cell>
          <cell r="AC452">
            <v>1390602.6599999992</v>
          </cell>
          <cell r="AD452">
            <v>1461672.709999999</v>
          </cell>
        </row>
        <row r="453">
          <cell r="A453" t="str">
            <v>AR102025F08</v>
          </cell>
          <cell r="B453" t="str">
            <v>AR102025F</v>
          </cell>
          <cell r="C453" t="str">
            <v xml:space="preserve">Serv Yac. Medanito       </v>
          </cell>
          <cell r="D453" t="str">
            <v>NQN_SER</v>
          </cell>
          <cell r="E453" t="str">
            <v>08</v>
          </cell>
          <cell r="F453" t="str">
            <v xml:space="preserve">Materiales, Cons, Herram </v>
          </cell>
          <cell r="G453">
            <v>0</v>
          </cell>
          <cell r="H453">
            <v>0</v>
          </cell>
          <cell r="I453">
            <v>603500</v>
          </cell>
          <cell r="J453">
            <v>794027</v>
          </cell>
          <cell r="K453">
            <v>1097762</v>
          </cell>
          <cell r="L453">
            <v>0</v>
          </cell>
          <cell r="M453">
            <v>1548816</v>
          </cell>
          <cell r="N453">
            <v>4044105</v>
          </cell>
          <cell r="O453">
            <v>1857096.46</v>
          </cell>
          <cell r="P453">
            <v>52271.869999999901</v>
          </cell>
          <cell r="Q453">
            <v>1042.54</v>
          </cell>
          <cell r="R453">
            <v>993.57</v>
          </cell>
          <cell r="AB453">
            <v>52271.869999999901</v>
          </cell>
          <cell r="AC453">
            <v>53314.409999999902</v>
          </cell>
          <cell r="AD453">
            <v>54307.979999999909</v>
          </cell>
        </row>
        <row r="454">
          <cell r="A454" t="str">
            <v>AR102025F09</v>
          </cell>
          <cell r="B454" t="str">
            <v>AR102025F</v>
          </cell>
          <cell r="C454" t="str">
            <v xml:space="preserve">Serv Yac. Medanito       </v>
          </cell>
          <cell r="D454" t="str">
            <v>NQN_SER</v>
          </cell>
          <cell r="E454" t="str">
            <v>09</v>
          </cell>
          <cell r="F454" t="str">
            <v xml:space="preserve">Subcontratos             </v>
          </cell>
          <cell r="G454">
            <v>0</v>
          </cell>
          <cell r="H454">
            <v>0</v>
          </cell>
          <cell r="I454">
            <v>1685263</v>
          </cell>
          <cell r="J454">
            <v>2701555</v>
          </cell>
          <cell r="K454">
            <v>3954490</v>
          </cell>
          <cell r="L454">
            <v>0</v>
          </cell>
          <cell r="M454">
            <v>5584373</v>
          </cell>
          <cell r="N454">
            <v>13925681</v>
          </cell>
          <cell r="O454">
            <v>14831787.7199999</v>
          </cell>
          <cell r="P454">
            <v>1487490.84</v>
          </cell>
          <cell r="Q454">
            <v>681377.78</v>
          </cell>
          <cell r="R454">
            <v>31396.77</v>
          </cell>
          <cell r="AB454">
            <v>1487490.84</v>
          </cell>
          <cell r="AC454">
            <v>2168868.62</v>
          </cell>
          <cell r="AD454">
            <v>2200265.3899999899</v>
          </cell>
        </row>
        <row r="455">
          <cell r="A455" t="str">
            <v>AR102025F10</v>
          </cell>
          <cell r="B455" t="str">
            <v>AR102025F</v>
          </cell>
          <cell r="C455" t="str">
            <v xml:space="preserve">Serv Yac. Medanito       </v>
          </cell>
          <cell r="D455" t="str">
            <v>NQN_SER</v>
          </cell>
          <cell r="E455" t="str">
            <v>10</v>
          </cell>
          <cell r="F455" t="str">
            <v xml:space="preserve">Costos de la venta       </v>
          </cell>
          <cell r="G455">
            <v>0</v>
          </cell>
          <cell r="H455">
            <v>0</v>
          </cell>
          <cell r="I455">
            <v>2460717</v>
          </cell>
          <cell r="J455">
            <v>4064930</v>
          </cell>
          <cell r="K455">
            <v>5488927</v>
          </cell>
          <cell r="L455">
            <v>0</v>
          </cell>
          <cell r="M455">
            <v>6810502</v>
          </cell>
          <cell r="N455">
            <v>18825076</v>
          </cell>
          <cell r="O455">
            <v>8295339.1799999895</v>
          </cell>
          <cell r="P455">
            <v>3474240.159999989</v>
          </cell>
          <cell r="Q455">
            <v>203800.21999999977</v>
          </cell>
          <cell r="R455">
            <v>24319.009999999995</v>
          </cell>
          <cell r="AB455">
            <v>3474240.159999989</v>
          </cell>
          <cell r="AC455">
            <v>3678040.38</v>
          </cell>
          <cell r="AD455">
            <v>3702359.3899999899</v>
          </cell>
        </row>
        <row r="456">
          <cell r="A456" t="str">
            <v>AR102025F11</v>
          </cell>
          <cell r="B456" t="str">
            <v>AR102025F</v>
          </cell>
          <cell r="C456" t="str">
            <v xml:space="preserve">Serv Yac. Medanito       </v>
          </cell>
          <cell r="D456" t="str">
            <v>NQN_SER</v>
          </cell>
          <cell r="E456" t="str">
            <v>11</v>
          </cell>
          <cell r="F456" t="str">
            <v xml:space="preserve">Otros costos             </v>
          </cell>
          <cell r="G456">
            <v>0</v>
          </cell>
          <cell r="H456">
            <v>0</v>
          </cell>
          <cell r="I456">
            <v>1128679</v>
          </cell>
          <cell r="J456">
            <v>1547298</v>
          </cell>
          <cell r="K456">
            <v>1671840</v>
          </cell>
          <cell r="L456">
            <v>0</v>
          </cell>
          <cell r="M456">
            <v>2129287</v>
          </cell>
          <cell r="N456">
            <v>6477104</v>
          </cell>
          <cell r="O456">
            <v>840728.35999999894</v>
          </cell>
          <cell r="P456">
            <v>62535.129999999866</v>
          </cell>
          <cell r="Q456">
            <v>19643.709999999988</v>
          </cell>
          <cell r="R456">
            <v>10922.43999999999</v>
          </cell>
          <cell r="AB456">
            <v>63466.239999999867</v>
          </cell>
          <cell r="AC456">
            <v>83109.949999999881</v>
          </cell>
          <cell r="AD456">
            <v>94032.389999999898</v>
          </cell>
        </row>
        <row r="457">
          <cell r="A457" t="str">
            <v>AR102025F12</v>
          </cell>
          <cell r="B457" t="str">
            <v>AR102025F</v>
          </cell>
          <cell r="C457" t="str">
            <v xml:space="preserve">Serv Yac. Medanito       </v>
          </cell>
          <cell r="D457" t="str">
            <v>NQN_SER</v>
          </cell>
          <cell r="E457" t="str">
            <v>12</v>
          </cell>
          <cell r="F457" t="str">
            <v xml:space="preserve">Costos por DistrIbuc CO  </v>
          </cell>
          <cell r="G457">
            <v>0</v>
          </cell>
          <cell r="H457">
            <v>0</v>
          </cell>
          <cell r="I457">
            <v>628606</v>
          </cell>
          <cell r="J457">
            <v>853344</v>
          </cell>
          <cell r="K457">
            <v>853344</v>
          </cell>
          <cell r="L457">
            <v>0</v>
          </cell>
          <cell r="M457">
            <v>0</v>
          </cell>
          <cell r="N457">
            <v>2335294</v>
          </cell>
          <cell r="O457">
            <v>0</v>
          </cell>
          <cell r="P457">
            <v>0</v>
          </cell>
          <cell r="Q457">
            <v>0</v>
          </cell>
          <cell r="R457">
            <v>0</v>
          </cell>
          <cell r="AB457">
            <v>0</v>
          </cell>
          <cell r="AC457">
            <v>0</v>
          </cell>
          <cell r="AD457">
            <v>0</v>
          </cell>
        </row>
        <row r="458">
          <cell r="A458" t="str">
            <v>AR102025Z05</v>
          </cell>
          <cell r="B458" t="str">
            <v>AR102025Z</v>
          </cell>
          <cell r="C458" t="str">
            <v xml:space="preserve">Serv Yac. Medanito       </v>
          </cell>
          <cell r="D458" t="str">
            <v>NQN_SER</v>
          </cell>
          <cell r="E458" t="str">
            <v>05</v>
          </cell>
          <cell r="F458" t="str">
            <v xml:space="preserve">Mano de Obra             </v>
          </cell>
          <cell r="G458">
            <v>0</v>
          </cell>
          <cell r="H458">
            <v>0</v>
          </cell>
          <cell r="I458">
            <v>0</v>
          </cell>
          <cell r="J458">
            <v>0</v>
          </cell>
          <cell r="K458">
            <v>0</v>
          </cell>
          <cell r="L458">
            <v>0</v>
          </cell>
          <cell r="M458">
            <v>0</v>
          </cell>
          <cell r="N458">
            <v>0</v>
          </cell>
          <cell r="O458">
            <v>0</v>
          </cell>
          <cell r="P458">
            <v>0</v>
          </cell>
          <cell r="Q458">
            <v>0</v>
          </cell>
          <cell r="R458">
            <v>0</v>
          </cell>
          <cell r="AB458">
            <v>0</v>
          </cell>
          <cell r="AC458">
            <v>0</v>
          </cell>
          <cell r="AD458">
            <v>0</v>
          </cell>
        </row>
        <row r="459">
          <cell r="A459" t="str">
            <v>AR102025Z07</v>
          </cell>
          <cell r="B459" t="str">
            <v>AR102025Z</v>
          </cell>
          <cell r="C459" t="str">
            <v xml:space="preserve">Serv Yac. Medanito       </v>
          </cell>
          <cell r="D459" t="str">
            <v>NQN_SER</v>
          </cell>
          <cell r="E459" t="str">
            <v>07</v>
          </cell>
          <cell r="F459" t="str">
            <v xml:space="preserve">Equipos de Construcción  </v>
          </cell>
          <cell r="G459">
            <v>0</v>
          </cell>
          <cell r="H459">
            <v>0</v>
          </cell>
          <cell r="I459">
            <v>0</v>
          </cell>
          <cell r="J459">
            <v>0</v>
          </cell>
          <cell r="K459">
            <v>0</v>
          </cell>
          <cell r="L459">
            <v>0</v>
          </cell>
          <cell r="M459">
            <v>-39</v>
          </cell>
          <cell r="N459">
            <v>-39</v>
          </cell>
          <cell r="O459">
            <v>0</v>
          </cell>
          <cell r="P459">
            <v>0</v>
          </cell>
          <cell r="Q459">
            <v>0</v>
          </cell>
          <cell r="R459">
            <v>0</v>
          </cell>
          <cell r="AB459">
            <v>0</v>
          </cell>
          <cell r="AC459">
            <v>0</v>
          </cell>
          <cell r="AD459">
            <v>0</v>
          </cell>
        </row>
        <row r="460">
          <cell r="A460" t="str">
            <v>AR102025Z08</v>
          </cell>
          <cell r="B460" t="str">
            <v>AR102025Z</v>
          </cell>
          <cell r="C460" t="str">
            <v xml:space="preserve">Serv Yac. Medanito       </v>
          </cell>
          <cell r="D460" t="str">
            <v>NQN_SER</v>
          </cell>
          <cell r="E460" t="str">
            <v>08</v>
          </cell>
          <cell r="F460" t="str">
            <v xml:space="preserve">Materiales, Cons, Herram </v>
          </cell>
          <cell r="G460">
            <v>0</v>
          </cell>
          <cell r="H460">
            <v>0</v>
          </cell>
          <cell r="I460">
            <v>0</v>
          </cell>
          <cell r="J460">
            <v>0</v>
          </cell>
          <cell r="K460">
            <v>0</v>
          </cell>
          <cell r="L460">
            <v>0</v>
          </cell>
          <cell r="M460">
            <v>40</v>
          </cell>
          <cell r="N460">
            <v>40</v>
          </cell>
          <cell r="O460">
            <v>0</v>
          </cell>
          <cell r="P460">
            <v>0</v>
          </cell>
          <cell r="Q460">
            <v>0</v>
          </cell>
          <cell r="R460">
            <v>0</v>
          </cell>
          <cell r="AB460">
            <v>0</v>
          </cell>
          <cell r="AC460">
            <v>0</v>
          </cell>
          <cell r="AD460">
            <v>0</v>
          </cell>
        </row>
        <row r="461">
          <cell r="A461" t="str">
            <v>AR102025Z11</v>
          </cell>
          <cell r="B461" t="str">
            <v>AR102025Z</v>
          </cell>
          <cell r="C461" t="str">
            <v xml:space="preserve">Serv Yac. Medanito       </v>
          </cell>
          <cell r="D461" t="str">
            <v>NQN_SER</v>
          </cell>
          <cell r="E461" t="str">
            <v>11</v>
          </cell>
          <cell r="F461" t="str">
            <v xml:space="preserve">Otros costos             </v>
          </cell>
          <cell r="G461">
            <v>0</v>
          </cell>
          <cell r="H461">
            <v>0</v>
          </cell>
          <cell r="I461">
            <v>0</v>
          </cell>
          <cell r="J461">
            <v>0</v>
          </cell>
          <cell r="K461">
            <v>0</v>
          </cell>
          <cell r="L461">
            <v>0</v>
          </cell>
          <cell r="M461">
            <v>0</v>
          </cell>
          <cell r="N461">
            <v>0</v>
          </cell>
          <cell r="O461">
            <v>0</v>
          </cell>
          <cell r="P461">
            <v>0</v>
          </cell>
          <cell r="Q461">
            <v>0</v>
          </cell>
          <cell r="R461">
            <v>0</v>
          </cell>
          <cell r="AB461">
            <v>0</v>
          </cell>
          <cell r="AC461">
            <v>0</v>
          </cell>
          <cell r="AD461">
            <v>0</v>
          </cell>
        </row>
        <row r="462">
          <cell r="A462" t="str">
            <v>AR102026F01</v>
          </cell>
          <cell r="B462" t="str">
            <v>AR102026F</v>
          </cell>
          <cell r="C462" t="str">
            <v xml:space="preserve">Serv. Yac. Rio Neuqu     </v>
          </cell>
          <cell r="D462" t="str">
            <v>NQN_SER</v>
          </cell>
          <cell r="E462" t="str">
            <v>01</v>
          </cell>
          <cell r="F462" t="str">
            <v xml:space="preserve">Venta Contractual        </v>
          </cell>
          <cell r="G462">
            <v>0</v>
          </cell>
          <cell r="H462">
            <v>0</v>
          </cell>
          <cell r="I462">
            <v>-6697267</v>
          </cell>
          <cell r="J462">
            <v>-11194053</v>
          </cell>
          <cell r="K462">
            <v>-11750435</v>
          </cell>
          <cell r="L462">
            <v>0</v>
          </cell>
          <cell r="M462">
            <v>-2629715</v>
          </cell>
          <cell r="N462">
            <v>-32271470</v>
          </cell>
          <cell r="O462">
            <v>0</v>
          </cell>
          <cell r="P462">
            <v>0</v>
          </cell>
          <cell r="Q462">
            <v>0</v>
          </cell>
          <cell r="R462">
            <v>0</v>
          </cell>
          <cell r="AB462">
            <v>0</v>
          </cell>
          <cell r="AC462">
            <v>0</v>
          </cell>
          <cell r="AD462">
            <v>0</v>
          </cell>
        </row>
        <row r="463">
          <cell r="A463" t="str">
            <v>AR102026F02</v>
          </cell>
          <cell r="B463" t="str">
            <v>AR102026F</v>
          </cell>
          <cell r="C463" t="str">
            <v xml:space="preserve">Serv. Yac. Rio Neuqu     </v>
          </cell>
          <cell r="D463" t="str">
            <v>NQN_SER</v>
          </cell>
          <cell r="E463" t="str">
            <v>02</v>
          </cell>
          <cell r="F463" t="str">
            <v xml:space="preserve">Venta Adicional          </v>
          </cell>
          <cell r="G463">
            <v>0</v>
          </cell>
          <cell r="H463">
            <v>0</v>
          </cell>
          <cell r="I463">
            <v>-430644</v>
          </cell>
          <cell r="J463">
            <v>-357505</v>
          </cell>
          <cell r="K463">
            <v>-3518777</v>
          </cell>
          <cell r="L463">
            <v>0</v>
          </cell>
          <cell r="M463">
            <v>-829069</v>
          </cell>
          <cell r="N463">
            <v>-5135995</v>
          </cell>
          <cell r="O463">
            <v>0</v>
          </cell>
          <cell r="P463">
            <v>0</v>
          </cell>
          <cell r="Q463">
            <v>0</v>
          </cell>
          <cell r="R463">
            <v>0</v>
          </cell>
          <cell r="AB463">
            <v>0</v>
          </cell>
          <cell r="AC463">
            <v>0</v>
          </cell>
          <cell r="AD463">
            <v>0</v>
          </cell>
        </row>
        <row r="464">
          <cell r="A464" t="str">
            <v>AR102026F03</v>
          </cell>
          <cell r="B464" t="str">
            <v>AR102026F</v>
          </cell>
          <cell r="C464" t="str">
            <v xml:space="preserve">Serv. Yac. Rio Neuqu     </v>
          </cell>
          <cell r="D464" t="str">
            <v>NQN_SER</v>
          </cell>
          <cell r="E464" t="str">
            <v>03</v>
          </cell>
          <cell r="F464" t="str">
            <v xml:space="preserve">Venta Sin Margen         </v>
          </cell>
          <cell r="G464">
            <v>0</v>
          </cell>
          <cell r="H464">
            <v>0</v>
          </cell>
          <cell r="I464">
            <v>-502667</v>
          </cell>
          <cell r="J464">
            <v>-716792</v>
          </cell>
          <cell r="K464">
            <v>-526504</v>
          </cell>
          <cell r="L464">
            <v>0</v>
          </cell>
          <cell r="M464">
            <v>-129000</v>
          </cell>
          <cell r="N464">
            <v>-1874963</v>
          </cell>
          <cell r="O464">
            <v>0</v>
          </cell>
          <cell r="P464">
            <v>0</v>
          </cell>
          <cell r="Q464">
            <v>0</v>
          </cell>
          <cell r="R464">
            <v>0</v>
          </cell>
          <cell r="AB464">
            <v>0</v>
          </cell>
          <cell r="AC464">
            <v>0</v>
          </cell>
          <cell r="AD464">
            <v>0</v>
          </cell>
        </row>
        <row r="465">
          <cell r="A465" t="str">
            <v>AR102026F04</v>
          </cell>
          <cell r="B465" t="str">
            <v>AR102026F</v>
          </cell>
          <cell r="C465" t="str">
            <v xml:space="preserve">Serv. Yac. Rio Neuqu     </v>
          </cell>
          <cell r="D465" t="str">
            <v>NQN_SER</v>
          </cell>
          <cell r="E465" t="str">
            <v>04</v>
          </cell>
          <cell r="F465" t="str">
            <v xml:space="preserve">Ajuste POC               </v>
          </cell>
          <cell r="G465">
            <v>0</v>
          </cell>
          <cell r="H465">
            <v>0</v>
          </cell>
          <cell r="I465">
            <v>-697653</v>
          </cell>
          <cell r="J465">
            <v>-203001</v>
          </cell>
          <cell r="K465">
            <v>-2779793</v>
          </cell>
          <cell r="L465">
            <v>0</v>
          </cell>
          <cell r="M465">
            <v>3680448</v>
          </cell>
          <cell r="N465">
            <v>1</v>
          </cell>
          <cell r="O465">
            <v>0</v>
          </cell>
          <cell r="P465">
            <v>0</v>
          </cell>
          <cell r="Q465">
            <v>0</v>
          </cell>
          <cell r="R465">
            <v>0</v>
          </cell>
          <cell r="AB465">
            <v>0</v>
          </cell>
          <cell r="AC465">
            <v>0</v>
          </cell>
          <cell r="AD465">
            <v>0</v>
          </cell>
        </row>
        <row r="466">
          <cell r="A466" t="str">
            <v>AR102026F05</v>
          </cell>
          <cell r="B466" t="str">
            <v>AR102026F</v>
          </cell>
          <cell r="C466" t="str">
            <v xml:space="preserve">Serv. Yac. Rio Neuqu     </v>
          </cell>
          <cell r="D466" t="str">
            <v>NQN_SER</v>
          </cell>
          <cell r="E466" t="str">
            <v>05</v>
          </cell>
          <cell r="F466" t="str">
            <v xml:space="preserve">Mano de Obra             </v>
          </cell>
          <cell r="G466">
            <v>0</v>
          </cell>
          <cell r="H466">
            <v>0</v>
          </cell>
          <cell r="I466">
            <v>5129381</v>
          </cell>
          <cell r="J466">
            <v>7003510</v>
          </cell>
          <cell r="K466">
            <v>9272654</v>
          </cell>
          <cell r="L466">
            <v>0</v>
          </cell>
          <cell r="M466">
            <v>249102</v>
          </cell>
          <cell r="N466">
            <v>21654647</v>
          </cell>
          <cell r="O466">
            <v>33849.169999999889</v>
          </cell>
          <cell r="P466">
            <v>0</v>
          </cell>
          <cell r="Q466">
            <v>0</v>
          </cell>
          <cell r="R466">
            <v>0</v>
          </cell>
          <cell r="AB466">
            <v>0</v>
          </cell>
          <cell r="AC466">
            <v>0</v>
          </cell>
          <cell r="AD466">
            <v>0</v>
          </cell>
        </row>
        <row r="467">
          <cell r="A467" t="str">
            <v>AR102026F06</v>
          </cell>
          <cell r="B467" t="str">
            <v>AR102026F</v>
          </cell>
          <cell r="C467" t="str">
            <v xml:space="preserve">Serv. Yac. Rio Neuqu     </v>
          </cell>
          <cell r="D467" t="str">
            <v>NQN_SER</v>
          </cell>
          <cell r="E467" t="str">
            <v>06</v>
          </cell>
          <cell r="F467" t="str">
            <v xml:space="preserve">Otros Costos MO          </v>
          </cell>
          <cell r="G467">
            <v>0</v>
          </cell>
          <cell r="H467">
            <v>0</v>
          </cell>
          <cell r="I467">
            <v>749819</v>
          </cell>
          <cell r="J467">
            <v>1538693</v>
          </cell>
          <cell r="K467">
            <v>1541719</v>
          </cell>
          <cell r="L467">
            <v>0</v>
          </cell>
          <cell r="M467">
            <v>24263</v>
          </cell>
          <cell r="N467">
            <v>3854494</v>
          </cell>
          <cell r="O467">
            <v>13.2</v>
          </cell>
          <cell r="P467">
            <v>0</v>
          </cell>
          <cell r="Q467">
            <v>0</v>
          </cell>
          <cell r="R467">
            <v>0</v>
          </cell>
          <cell r="AB467">
            <v>0</v>
          </cell>
          <cell r="AC467">
            <v>0</v>
          </cell>
          <cell r="AD467">
            <v>0</v>
          </cell>
        </row>
        <row r="468">
          <cell r="A468" t="str">
            <v>AR102026F07</v>
          </cell>
          <cell r="B468" t="str">
            <v>AR102026F</v>
          </cell>
          <cell r="C468" t="str">
            <v xml:space="preserve">Serv. Yac. Rio Neuqu     </v>
          </cell>
          <cell r="D468" t="str">
            <v>NQN_SER</v>
          </cell>
          <cell r="E468" t="str">
            <v>07</v>
          </cell>
          <cell r="F468" t="str">
            <v xml:space="preserve">Equipos de Construcción  </v>
          </cell>
          <cell r="G468">
            <v>0</v>
          </cell>
          <cell r="H468">
            <v>0</v>
          </cell>
          <cell r="I468">
            <v>817813</v>
          </cell>
          <cell r="J468">
            <v>934838</v>
          </cell>
          <cell r="K468">
            <v>2139779</v>
          </cell>
          <cell r="L468">
            <v>0</v>
          </cell>
          <cell r="M468">
            <v>66656</v>
          </cell>
          <cell r="N468">
            <v>3959086</v>
          </cell>
          <cell r="O468">
            <v>0</v>
          </cell>
          <cell r="P468">
            <v>0</v>
          </cell>
          <cell r="Q468">
            <v>0</v>
          </cell>
          <cell r="R468">
            <v>0</v>
          </cell>
          <cell r="AB468">
            <v>0</v>
          </cell>
          <cell r="AC468">
            <v>0</v>
          </cell>
          <cell r="AD468">
            <v>0</v>
          </cell>
        </row>
        <row r="469">
          <cell r="A469" t="str">
            <v>AR102026F08</v>
          </cell>
          <cell r="B469" t="str">
            <v>AR102026F</v>
          </cell>
          <cell r="C469" t="str">
            <v xml:space="preserve">Serv. Yac. Rio Neuqu     </v>
          </cell>
          <cell r="D469" t="str">
            <v>NQN_SER</v>
          </cell>
          <cell r="E469" t="str">
            <v>08</v>
          </cell>
          <cell r="F469" t="str">
            <v xml:space="preserve">Materiales, Cons, Herram </v>
          </cell>
          <cell r="G469">
            <v>0</v>
          </cell>
          <cell r="H469">
            <v>0</v>
          </cell>
          <cell r="I469">
            <v>118153</v>
          </cell>
          <cell r="J469">
            <v>162873</v>
          </cell>
          <cell r="K469">
            <v>330689</v>
          </cell>
          <cell r="L469">
            <v>0</v>
          </cell>
          <cell r="M469">
            <v>8361</v>
          </cell>
          <cell r="N469">
            <v>620076</v>
          </cell>
          <cell r="O469">
            <v>0</v>
          </cell>
          <cell r="P469">
            <v>0</v>
          </cell>
          <cell r="Q469">
            <v>0</v>
          </cell>
          <cell r="R469">
            <v>0</v>
          </cell>
          <cell r="AB469">
            <v>0</v>
          </cell>
          <cell r="AC469">
            <v>0</v>
          </cell>
          <cell r="AD469">
            <v>0</v>
          </cell>
        </row>
        <row r="470">
          <cell r="A470" t="str">
            <v>AR102026F09</v>
          </cell>
          <cell r="B470" t="str">
            <v>AR102026F</v>
          </cell>
          <cell r="C470" t="str">
            <v xml:space="preserve">Serv. Yac. Rio Neuqu     </v>
          </cell>
          <cell r="D470" t="str">
            <v>NQN_SER</v>
          </cell>
          <cell r="E470" t="str">
            <v>09</v>
          </cell>
          <cell r="F470" t="str">
            <v xml:space="preserve">Subcontratos             </v>
          </cell>
          <cell r="G470">
            <v>0</v>
          </cell>
          <cell r="H470">
            <v>0</v>
          </cell>
          <cell r="I470">
            <v>253595</v>
          </cell>
          <cell r="J470">
            <v>275916</v>
          </cell>
          <cell r="K470">
            <v>479732</v>
          </cell>
          <cell r="L470">
            <v>0</v>
          </cell>
          <cell r="M470">
            <v>106560</v>
          </cell>
          <cell r="N470">
            <v>1115803</v>
          </cell>
          <cell r="O470">
            <v>0</v>
          </cell>
          <cell r="P470">
            <v>0</v>
          </cell>
          <cell r="Q470">
            <v>0</v>
          </cell>
          <cell r="R470">
            <v>0</v>
          </cell>
          <cell r="AB470">
            <v>0</v>
          </cell>
          <cell r="AC470">
            <v>0</v>
          </cell>
          <cell r="AD470">
            <v>0</v>
          </cell>
        </row>
        <row r="471">
          <cell r="A471" t="str">
            <v>AR102026F10</v>
          </cell>
          <cell r="B471" t="str">
            <v>AR102026F</v>
          </cell>
          <cell r="C471" t="str">
            <v xml:space="preserve">Serv. Yac. Rio Neuqu     </v>
          </cell>
          <cell r="D471" t="str">
            <v>NQN_SER</v>
          </cell>
          <cell r="E471" t="str">
            <v>10</v>
          </cell>
          <cell r="F471" t="str">
            <v xml:space="preserve">Costos de la venta       </v>
          </cell>
          <cell r="G471">
            <v>0</v>
          </cell>
          <cell r="H471">
            <v>0</v>
          </cell>
          <cell r="I471">
            <v>494299</v>
          </cell>
          <cell r="J471">
            <v>883547</v>
          </cell>
          <cell r="K471">
            <v>1344506</v>
          </cell>
          <cell r="L471">
            <v>0</v>
          </cell>
          <cell r="M471">
            <v>-122334</v>
          </cell>
          <cell r="N471">
            <v>2600018</v>
          </cell>
          <cell r="O471">
            <v>0</v>
          </cell>
          <cell r="P471">
            <v>0</v>
          </cell>
          <cell r="Q471">
            <v>0</v>
          </cell>
          <cell r="R471">
            <v>0</v>
          </cell>
          <cell r="AB471">
            <v>0</v>
          </cell>
          <cell r="AC471">
            <v>0</v>
          </cell>
          <cell r="AD471">
            <v>0</v>
          </cell>
        </row>
        <row r="472">
          <cell r="A472" t="str">
            <v>AR102026F11</v>
          </cell>
          <cell r="B472" t="str">
            <v>AR102026F</v>
          </cell>
          <cell r="C472" t="str">
            <v xml:space="preserve">Serv. Yac. Rio Neuqu     </v>
          </cell>
          <cell r="D472" t="str">
            <v>NQN_SER</v>
          </cell>
          <cell r="E472" t="str">
            <v>11</v>
          </cell>
          <cell r="F472" t="str">
            <v xml:space="preserve">Otros costos             </v>
          </cell>
          <cell r="G472">
            <v>0</v>
          </cell>
          <cell r="H472">
            <v>0</v>
          </cell>
          <cell r="I472">
            <v>74850</v>
          </cell>
          <cell r="J472">
            <v>86261</v>
          </cell>
          <cell r="K472">
            <v>298865</v>
          </cell>
          <cell r="L472">
            <v>0</v>
          </cell>
          <cell r="M472">
            <v>7639</v>
          </cell>
          <cell r="N472">
            <v>467615</v>
          </cell>
          <cell r="O472">
            <v>0.47999999999999898</v>
          </cell>
          <cell r="P472">
            <v>-0.47999999999999898</v>
          </cell>
          <cell r="Q472">
            <v>0</v>
          </cell>
          <cell r="R472">
            <v>0</v>
          </cell>
          <cell r="AB472">
            <v>0</v>
          </cell>
          <cell r="AC472">
            <v>0</v>
          </cell>
          <cell r="AD472">
            <v>0</v>
          </cell>
        </row>
        <row r="473">
          <cell r="A473" t="str">
            <v>AR102026F12</v>
          </cell>
          <cell r="B473" t="str">
            <v>AR102026F</v>
          </cell>
          <cell r="C473" t="str">
            <v xml:space="preserve">Serv. Yac. Rio Neuqu     </v>
          </cell>
          <cell r="D473" t="str">
            <v>NQN_SER</v>
          </cell>
          <cell r="E473" t="str">
            <v>12</v>
          </cell>
          <cell r="F473" t="str">
            <v xml:space="preserve">Costos por DistrIbuc CO  </v>
          </cell>
          <cell r="G473">
            <v>0</v>
          </cell>
          <cell r="H473">
            <v>0</v>
          </cell>
          <cell r="I473">
            <v>38947</v>
          </cell>
          <cell r="J473">
            <v>198264</v>
          </cell>
          <cell r="K473">
            <v>198264</v>
          </cell>
          <cell r="L473">
            <v>0</v>
          </cell>
          <cell r="M473">
            <v>-340245</v>
          </cell>
          <cell r="N473">
            <v>95230</v>
          </cell>
          <cell r="O473">
            <v>-33862.849999999897</v>
          </cell>
          <cell r="P473">
            <v>0</v>
          </cell>
          <cell r="Q473">
            <v>0</v>
          </cell>
          <cell r="R473">
            <v>0</v>
          </cell>
          <cell r="AB473">
            <v>0</v>
          </cell>
          <cell r="AC473">
            <v>0</v>
          </cell>
          <cell r="AD473">
            <v>0</v>
          </cell>
        </row>
        <row r="474">
          <cell r="A474" t="str">
            <v>AR102026Z05</v>
          </cell>
          <cell r="B474" t="str">
            <v>AR102026Z</v>
          </cell>
          <cell r="C474" t="str">
            <v xml:space="preserve">Serv. Yac. Rio Neuqu     </v>
          </cell>
          <cell r="D474" t="str">
            <v>NQN_SER</v>
          </cell>
          <cell r="E474" t="str">
            <v>05</v>
          </cell>
          <cell r="F474" t="str">
            <v xml:space="preserve">Mano de Obra             </v>
          </cell>
          <cell r="G474">
            <v>0</v>
          </cell>
          <cell r="H474">
            <v>0</v>
          </cell>
          <cell r="I474">
            <v>0</v>
          </cell>
          <cell r="J474">
            <v>0</v>
          </cell>
          <cell r="K474">
            <v>0</v>
          </cell>
          <cell r="L474">
            <v>0</v>
          </cell>
          <cell r="M474">
            <v>0</v>
          </cell>
          <cell r="N474">
            <v>0</v>
          </cell>
          <cell r="O474">
            <v>-17288.02</v>
          </cell>
          <cell r="P474">
            <v>0</v>
          </cell>
          <cell r="Q474">
            <v>0</v>
          </cell>
          <cell r="R474">
            <v>0</v>
          </cell>
          <cell r="AB474">
            <v>0</v>
          </cell>
          <cell r="AC474">
            <v>0</v>
          </cell>
          <cell r="AD474">
            <v>0</v>
          </cell>
        </row>
        <row r="475">
          <cell r="A475" t="str">
            <v>AR102026Z07</v>
          </cell>
          <cell r="B475" t="str">
            <v>AR102026Z</v>
          </cell>
          <cell r="C475" t="str">
            <v xml:space="preserve">Serv. Yac. Rio Neuqu     </v>
          </cell>
          <cell r="D475" t="str">
            <v>NQN_SER</v>
          </cell>
          <cell r="E475" t="str">
            <v>07</v>
          </cell>
          <cell r="F475" t="str">
            <v xml:space="preserve">Equipos de Construcción  </v>
          </cell>
          <cell r="G475">
            <v>0</v>
          </cell>
          <cell r="H475">
            <v>0</v>
          </cell>
          <cell r="I475">
            <v>0</v>
          </cell>
          <cell r="J475">
            <v>0</v>
          </cell>
          <cell r="K475">
            <v>0</v>
          </cell>
          <cell r="L475">
            <v>0</v>
          </cell>
          <cell r="M475">
            <v>0</v>
          </cell>
          <cell r="N475">
            <v>0</v>
          </cell>
          <cell r="O475">
            <v>77561.58</v>
          </cell>
          <cell r="P475">
            <v>0</v>
          </cell>
          <cell r="Q475">
            <v>0</v>
          </cell>
          <cell r="R475">
            <v>0</v>
          </cell>
          <cell r="AB475">
            <v>0</v>
          </cell>
          <cell r="AC475">
            <v>0</v>
          </cell>
          <cell r="AD475">
            <v>0</v>
          </cell>
        </row>
        <row r="476">
          <cell r="A476" t="str">
            <v>AR102026Z10</v>
          </cell>
          <cell r="B476" t="str">
            <v>AR102026Z</v>
          </cell>
          <cell r="C476" t="str">
            <v xml:space="preserve">Serv. Yac. Rio Neuqu     </v>
          </cell>
          <cell r="D476" t="str">
            <v>NQN_SER</v>
          </cell>
          <cell r="E476" t="str">
            <v>10</v>
          </cell>
          <cell r="F476" t="str">
            <v xml:space="preserve">Costos de la venta       </v>
          </cell>
          <cell r="G476">
            <v>0</v>
          </cell>
          <cell r="H476">
            <v>0</v>
          </cell>
          <cell r="I476">
            <v>0</v>
          </cell>
          <cell r="J476">
            <v>0</v>
          </cell>
          <cell r="K476">
            <v>0</v>
          </cell>
          <cell r="L476">
            <v>0</v>
          </cell>
          <cell r="M476">
            <v>0</v>
          </cell>
          <cell r="N476">
            <v>0</v>
          </cell>
          <cell r="O476">
            <v>0</v>
          </cell>
          <cell r="P476">
            <v>0</v>
          </cell>
          <cell r="Q476">
            <v>0</v>
          </cell>
          <cell r="R476">
            <v>0</v>
          </cell>
          <cell r="AB476">
            <v>0</v>
          </cell>
          <cell r="AC476">
            <v>0</v>
          </cell>
          <cell r="AD476">
            <v>0</v>
          </cell>
        </row>
        <row r="477">
          <cell r="A477" t="str">
            <v>AR102026Z11</v>
          </cell>
          <cell r="B477" t="str">
            <v>AR102026Z</v>
          </cell>
          <cell r="C477" t="str">
            <v xml:space="preserve">Serv. Yac. Rio Neuqu     </v>
          </cell>
          <cell r="D477" t="str">
            <v>NQN_SER</v>
          </cell>
          <cell r="E477" t="str">
            <v>11</v>
          </cell>
          <cell r="F477" t="str">
            <v xml:space="preserve">Otros costos             </v>
          </cell>
          <cell r="G477">
            <v>0</v>
          </cell>
          <cell r="H477">
            <v>0</v>
          </cell>
          <cell r="I477">
            <v>0</v>
          </cell>
          <cell r="J477">
            <v>0</v>
          </cell>
          <cell r="K477">
            <v>0</v>
          </cell>
          <cell r="L477">
            <v>0</v>
          </cell>
          <cell r="M477">
            <v>450</v>
          </cell>
          <cell r="N477">
            <v>450</v>
          </cell>
          <cell r="O477">
            <v>-50441.14</v>
          </cell>
          <cell r="P477">
            <v>0.28000000000000003</v>
          </cell>
          <cell r="Q477">
            <v>0</v>
          </cell>
          <cell r="R477">
            <v>0</v>
          </cell>
          <cell r="AB477">
            <v>0</v>
          </cell>
          <cell r="AC477">
            <v>0</v>
          </cell>
          <cell r="AD477">
            <v>0</v>
          </cell>
        </row>
        <row r="478">
          <cell r="A478" t="str">
            <v>AR102027Z01</v>
          </cell>
          <cell r="B478" t="str">
            <v>AR102027Z</v>
          </cell>
          <cell r="C478" t="str">
            <v xml:space="preserve">Servicio Los Bastos      </v>
          </cell>
          <cell r="D478" t="str">
            <v>NQN_SER</v>
          </cell>
          <cell r="E478" t="str">
            <v>01</v>
          </cell>
          <cell r="F478" t="str">
            <v xml:space="preserve">Venta Contractual        </v>
          </cell>
          <cell r="G478">
            <v>-9277750</v>
          </cell>
          <cell r="H478">
            <v>-4871006</v>
          </cell>
          <cell r="I478">
            <v>-6506609</v>
          </cell>
          <cell r="J478">
            <v>-7652843</v>
          </cell>
          <cell r="K478">
            <v>-11179035</v>
          </cell>
          <cell r="L478">
            <v>0</v>
          </cell>
          <cell r="M478">
            <v>-12818908</v>
          </cell>
          <cell r="N478">
            <v>-52306151</v>
          </cell>
          <cell r="O478">
            <v>-18883958.100000001</v>
          </cell>
          <cell r="P478">
            <v>-1682555.6299999901</v>
          </cell>
          <cell r="Q478">
            <v>0</v>
          </cell>
          <cell r="R478">
            <v>-3189335.6</v>
          </cell>
          <cell r="AB478">
            <v>-1682555.6299999901</v>
          </cell>
          <cell r="AC478">
            <v>-1682555.6299999901</v>
          </cell>
          <cell r="AD478">
            <v>-4871891.2300000004</v>
          </cell>
        </row>
        <row r="479">
          <cell r="A479" t="str">
            <v>AR102027Z02</v>
          </cell>
          <cell r="B479" t="str">
            <v>AR102027Z</v>
          </cell>
          <cell r="C479" t="str">
            <v xml:space="preserve">Servicio Los Bastos      </v>
          </cell>
          <cell r="D479" t="str">
            <v>NQN_SER</v>
          </cell>
          <cell r="E479" t="str">
            <v>02</v>
          </cell>
          <cell r="F479" t="str">
            <v xml:space="preserve">Venta Adicional          </v>
          </cell>
          <cell r="G479">
            <v>0</v>
          </cell>
          <cell r="H479">
            <v>0</v>
          </cell>
          <cell r="I479">
            <v>-26094</v>
          </cell>
          <cell r="J479">
            <v>-5231723</v>
          </cell>
          <cell r="K479">
            <v>-5134770</v>
          </cell>
          <cell r="L479">
            <v>0</v>
          </cell>
          <cell r="M479">
            <v>-3145567</v>
          </cell>
          <cell r="N479">
            <v>-13538154</v>
          </cell>
          <cell r="O479">
            <v>-3947911.75999999</v>
          </cell>
          <cell r="P479">
            <v>0</v>
          </cell>
          <cell r="Q479">
            <v>-358874.14</v>
          </cell>
          <cell r="R479">
            <v>-1360485.3799999901</v>
          </cell>
          <cell r="AB479">
            <v>0</v>
          </cell>
          <cell r="AC479">
            <v>-358874.14</v>
          </cell>
          <cell r="AD479">
            <v>-1719359.52</v>
          </cell>
        </row>
        <row r="480">
          <cell r="A480" t="str">
            <v>AR102027Z03</v>
          </cell>
          <cell r="B480" t="str">
            <v>AR102027Z</v>
          </cell>
          <cell r="C480" t="str">
            <v xml:space="preserve">Servicio Los Bastos      </v>
          </cell>
          <cell r="D480" t="str">
            <v>NQN_SER</v>
          </cell>
          <cell r="E480" t="str">
            <v>03</v>
          </cell>
          <cell r="F480" t="str">
            <v xml:space="preserve">Venta Sin Margen         </v>
          </cell>
          <cell r="G480">
            <v>0</v>
          </cell>
          <cell r="H480">
            <v>0</v>
          </cell>
          <cell r="I480">
            <v>-393792</v>
          </cell>
          <cell r="J480">
            <v>-1581196</v>
          </cell>
          <cell r="K480">
            <v>-234728</v>
          </cell>
          <cell r="L480">
            <v>0</v>
          </cell>
          <cell r="M480">
            <v>-1450504</v>
          </cell>
          <cell r="N480">
            <v>-3660220</v>
          </cell>
          <cell r="O480">
            <v>-901238.03</v>
          </cell>
          <cell r="P480">
            <v>-229921.29</v>
          </cell>
          <cell r="Q480">
            <v>-244400</v>
          </cell>
          <cell r="R480">
            <v>-328140.09999999899</v>
          </cell>
          <cell r="AB480">
            <v>-229921.29</v>
          </cell>
          <cell r="AC480">
            <v>-474321.28999999899</v>
          </cell>
          <cell r="AD480">
            <v>-802461.39</v>
          </cell>
        </row>
        <row r="481">
          <cell r="A481" t="str">
            <v>AR102027Z04</v>
          </cell>
          <cell r="B481" t="str">
            <v>AR102027Z</v>
          </cell>
          <cell r="C481" t="str">
            <v xml:space="preserve">Servicio Los Bastos      </v>
          </cell>
          <cell r="D481" t="str">
            <v>NQN_SER</v>
          </cell>
          <cell r="E481" t="str">
            <v>04</v>
          </cell>
          <cell r="F481" t="str">
            <v xml:space="preserve">Ajuste POC               </v>
          </cell>
          <cell r="G481">
            <v>236315</v>
          </cell>
          <cell r="H481">
            <v>-122747</v>
          </cell>
          <cell r="I481">
            <v>-450786</v>
          </cell>
          <cell r="J481">
            <v>-309376</v>
          </cell>
          <cell r="K481">
            <v>-88135</v>
          </cell>
          <cell r="L481">
            <v>0</v>
          </cell>
          <cell r="M481">
            <v>-1055882</v>
          </cell>
          <cell r="N481">
            <v>-1790611</v>
          </cell>
          <cell r="O481">
            <v>-284563.08</v>
          </cell>
          <cell r="P481">
            <v>-425624.12</v>
          </cell>
          <cell r="Q481">
            <v>-1534456.09</v>
          </cell>
          <cell r="R481">
            <v>2427137.52</v>
          </cell>
          <cell r="AB481">
            <v>-425624.12</v>
          </cell>
          <cell r="AC481">
            <v>-1960080.21</v>
          </cell>
          <cell r="AD481">
            <v>467057.31</v>
          </cell>
        </row>
        <row r="482">
          <cell r="A482" t="str">
            <v>AR102027Z05</v>
          </cell>
          <cell r="B482" t="str">
            <v>AR102027Z</v>
          </cell>
          <cell r="C482" t="str">
            <v xml:space="preserve">Servicio Los Bastos      </v>
          </cell>
          <cell r="D482" t="str">
            <v>NQN_SER</v>
          </cell>
          <cell r="E482" t="str">
            <v>05</v>
          </cell>
          <cell r="F482" t="str">
            <v xml:space="preserve">Mano de Obra             </v>
          </cell>
          <cell r="G482">
            <v>0</v>
          </cell>
          <cell r="H482">
            <v>2756237</v>
          </cell>
          <cell r="I482">
            <v>3950667</v>
          </cell>
          <cell r="J482">
            <v>7868328</v>
          </cell>
          <cell r="K482">
            <v>10360811</v>
          </cell>
          <cell r="L482">
            <v>0</v>
          </cell>
          <cell r="M482">
            <v>11973862</v>
          </cell>
          <cell r="N482">
            <v>36909905</v>
          </cell>
          <cell r="O482">
            <v>15058060.089999989</v>
          </cell>
          <cell r="P482">
            <v>1682777.4799999979</v>
          </cell>
          <cell r="Q482">
            <v>1467987.7699999996</v>
          </cell>
          <cell r="R482">
            <v>1463174.5799999987</v>
          </cell>
          <cell r="AB482">
            <v>1682777.4799999979</v>
          </cell>
          <cell r="AC482">
            <v>3150765.2499999977</v>
          </cell>
          <cell r="AD482">
            <v>4613939.8299999908</v>
          </cell>
        </row>
        <row r="483">
          <cell r="A483" t="str">
            <v>AR102027Z06</v>
          </cell>
          <cell r="B483" t="str">
            <v>AR102027Z</v>
          </cell>
          <cell r="C483" t="str">
            <v xml:space="preserve">Servicio Los Bastos      </v>
          </cell>
          <cell r="D483" t="str">
            <v>NQN_SER</v>
          </cell>
          <cell r="E483" t="str">
            <v>06</v>
          </cell>
          <cell r="F483" t="str">
            <v xml:space="preserve">Otros Costos MO          </v>
          </cell>
          <cell r="G483">
            <v>7313</v>
          </cell>
          <cell r="H483">
            <v>665392</v>
          </cell>
          <cell r="I483">
            <v>919521</v>
          </cell>
          <cell r="J483">
            <v>1547347</v>
          </cell>
          <cell r="K483">
            <v>619130</v>
          </cell>
          <cell r="L483">
            <v>0</v>
          </cell>
          <cell r="M483">
            <v>169438</v>
          </cell>
          <cell r="N483">
            <v>3928141</v>
          </cell>
          <cell r="O483">
            <v>395893.5099999989</v>
          </cell>
          <cell r="P483">
            <v>16346.76999999998</v>
          </cell>
          <cell r="Q483">
            <v>21647.670000000002</v>
          </cell>
          <cell r="R483">
            <v>24706.91</v>
          </cell>
          <cell r="AB483">
            <v>16346.76999999998</v>
          </cell>
          <cell r="AC483">
            <v>37994.439999999988</v>
          </cell>
          <cell r="AD483">
            <v>62701.349999999795</v>
          </cell>
        </row>
        <row r="484">
          <cell r="A484" t="str">
            <v>AR102027Z07</v>
          </cell>
          <cell r="B484" t="str">
            <v>AR102027Z</v>
          </cell>
          <cell r="C484" t="str">
            <v xml:space="preserve">Servicio Los Bastos      </v>
          </cell>
          <cell r="D484" t="str">
            <v>NQN_SER</v>
          </cell>
          <cell r="E484" t="str">
            <v>07</v>
          </cell>
          <cell r="F484" t="str">
            <v xml:space="preserve">Equipos de Construcción  </v>
          </cell>
          <cell r="G484">
            <v>88</v>
          </cell>
          <cell r="H484">
            <v>440834</v>
          </cell>
          <cell r="I484">
            <v>403064</v>
          </cell>
          <cell r="J484">
            <v>1410357</v>
          </cell>
          <cell r="K484">
            <v>1639165</v>
          </cell>
          <cell r="L484">
            <v>0</v>
          </cell>
          <cell r="M484">
            <v>1886829</v>
          </cell>
          <cell r="N484">
            <v>5780337</v>
          </cell>
          <cell r="O484">
            <v>2568423.63</v>
          </cell>
          <cell r="P484">
            <v>245790.3</v>
          </cell>
          <cell r="Q484">
            <v>242951.2699999997</v>
          </cell>
          <cell r="R484">
            <v>215928.51999999981</v>
          </cell>
          <cell r="AB484">
            <v>245790.3</v>
          </cell>
          <cell r="AC484">
            <v>488741.56999999989</v>
          </cell>
          <cell r="AD484">
            <v>704670.08999999973</v>
          </cell>
        </row>
        <row r="485">
          <cell r="A485" t="str">
            <v>AR102027Z08</v>
          </cell>
          <cell r="B485" t="str">
            <v>AR102027Z</v>
          </cell>
          <cell r="C485" t="str">
            <v xml:space="preserve">Servicio Los Bastos      </v>
          </cell>
          <cell r="D485" t="str">
            <v>NQN_SER</v>
          </cell>
          <cell r="E485" t="str">
            <v>08</v>
          </cell>
          <cell r="F485" t="str">
            <v xml:space="preserve">Materiales, Cons, Herram </v>
          </cell>
          <cell r="G485">
            <v>0</v>
          </cell>
          <cell r="H485">
            <v>86749</v>
          </cell>
          <cell r="I485">
            <v>82989</v>
          </cell>
          <cell r="J485">
            <v>431231</v>
          </cell>
          <cell r="K485">
            <v>421338</v>
          </cell>
          <cell r="L485">
            <v>0</v>
          </cell>
          <cell r="M485">
            <v>187905</v>
          </cell>
          <cell r="N485">
            <v>1210212</v>
          </cell>
          <cell r="O485">
            <v>193449.68000000002</v>
          </cell>
          <cell r="P485">
            <v>3715.4099999999989</v>
          </cell>
          <cell r="Q485">
            <v>5708.8899999999994</v>
          </cell>
          <cell r="R485">
            <v>55296.299999999901</v>
          </cell>
          <cell r="AB485">
            <v>3715.4099999999989</v>
          </cell>
          <cell r="AC485">
            <v>9424.2999999999975</v>
          </cell>
          <cell r="AD485">
            <v>64720.6</v>
          </cell>
        </row>
        <row r="486">
          <cell r="A486" t="str">
            <v>AR102027Z09</v>
          </cell>
          <cell r="B486" t="str">
            <v>AR102027Z</v>
          </cell>
          <cell r="C486" t="str">
            <v xml:space="preserve">Servicio Los Bastos      </v>
          </cell>
          <cell r="D486" t="str">
            <v>NQN_SER</v>
          </cell>
          <cell r="E486" t="str">
            <v>09</v>
          </cell>
          <cell r="F486" t="str">
            <v xml:space="preserve">Subcontratos             </v>
          </cell>
          <cell r="G486">
            <v>0</v>
          </cell>
          <cell r="H486">
            <v>16458</v>
          </cell>
          <cell r="I486">
            <v>47296</v>
          </cell>
          <cell r="J486">
            <v>45471</v>
          </cell>
          <cell r="K486">
            <v>945237</v>
          </cell>
          <cell r="L486">
            <v>0</v>
          </cell>
          <cell r="M486">
            <v>279638</v>
          </cell>
          <cell r="N486">
            <v>1334100</v>
          </cell>
          <cell r="O486">
            <v>84028.47</v>
          </cell>
          <cell r="P486">
            <v>0.01</v>
          </cell>
          <cell r="Q486">
            <v>0.01</v>
          </cell>
          <cell r="R486">
            <v>3980.01</v>
          </cell>
          <cell r="AB486">
            <v>0.01</v>
          </cell>
          <cell r="AC486">
            <v>0.02</v>
          </cell>
          <cell r="AD486">
            <v>3980.03</v>
          </cell>
        </row>
        <row r="487">
          <cell r="A487" t="str">
            <v>AR102027Z10</v>
          </cell>
          <cell r="B487" t="str">
            <v>AR102027Z</v>
          </cell>
          <cell r="C487" t="str">
            <v xml:space="preserve">Servicio Los Bastos      </v>
          </cell>
          <cell r="D487" t="str">
            <v>NQN_SER</v>
          </cell>
          <cell r="E487" t="str">
            <v>10</v>
          </cell>
          <cell r="F487" t="str">
            <v xml:space="preserve">Costos de la venta       </v>
          </cell>
          <cell r="G487">
            <v>0</v>
          </cell>
          <cell r="H487">
            <v>153814</v>
          </cell>
          <cell r="I487">
            <v>532274</v>
          </cell>
          <cell r="J487">
            <v>1332084</v>
          </cell>
          <cell r="K487">
            <v>1810622</v>
          </cell>
          <cell r="L487">
            <v>0</v>
          </cell>
          <cell r="M487">
            <v>1776717</v>
          </cell>
          <cell r="N487">
            <v>5605511</v>
          </cell>
          <cell r="O487">
            <v>2629525.9800000004</v>
          </cell>
          <cell r="P487">
            <v>138934.7099999999</v>
          </cell>
          <cell r="Q487">
            <v>176427.89999999991</v>
          </cell>
          <cell r="R487">
            <v>364185.99999999889</v>
          </cell>
          <cell r="AB487">
            <v>138934.7099999999</v>
          </cell>
          <cell r="AC487">
            <v>315362.61000000103</v>
          </cell>
          <cell r="AD487">
            <v>679548.61</v>
          </cell>
        </row>
        <row r="488">
          <cell r="A488" t="str">
            <v>AR102027Z11</v>
          </cell>
          <cell r="B488" t="str">
            <v>AR102027Z</v>
          </cell>
          <cell r="C488" t="str">
            <v xml:space="preserve">Servicio Los Bastos      </v>
          </cell>
          <cell r="D488" t="str">
            <v>NQN_SER</v>
          </cell>
          <cell r="E488" t="str">
            <v>11</v>
          </cell>
          <cell r="F488" t="str">
            <v xml:space="preserve">Otros costos             </v>
          </cell>
          <cell r="G488">
            <v>7942901</v>
          </cell>
          <cell r="H488">
            <v>265984</v>
          </cell>
          <cell r="I488">
            <v>123416</v>
          </cell>
          <cell r="J488">
            <v>206819</v>
          </cell>
          <cell r="K488">
            <v>123088</v>
          </cell>
          <cell r="L488">
            <v>0</v>
          </cell>
          <cell r="M488">
            <v>283876</v>
          </cell>
          <cell r="N488">
            <v>8946084</v>
          </cell>
          <cell r="O488">
            <v>447950.7900000001</v>
          </cell>
          <cell r="P488">
            <v>16472.429999999989</v>
          </cell>
          <cell r="Q488">
            <v>9233.6200000000008</v>
          </cell>
          <cell r="R488">
            <v>47868.709999999992</v>
          </cell>
          <cell r="AB488">
            <v>16726.28999999999</v>
          </cell>
          <cell r="AC488">
            <v>25959.909999999993</v>
          </cell>
          <cell r="AD488">
            <v>73828.619999999981</v>
          </cell>
        </row>
        <row r="489">
          <cell r="A489" t="str">
            <v>AR102027Z12</v>
          </cell>
          <cell r="B489" t="str">
            <v>AR102027Z</v>
          </cell>
          <cell r="C489" t="str">
            <v xml:space="preserve">Servicio Los Bastos      </v>
          </cell>
          <cell r="D489" t="str">
            <v>NQN_SER</v>
          </cell>
          <cell r="E489" t="str">
            <v>12</v>
          </cell>
          <cell r="F489" t="str">
            <v xml:space="preserve">Costos por DistrIbuc CO  </v>
          </cell>
          <cell r="G489">
            <v>0</v>
          </cell>
          <cell r="H489">
            <v>1543</v>
          </cell>
          <cell r="I489">
            <v>107100</v>
          </cell>
          <cell r="J489">
            <v>0</v>
          </cell>
          <cell r="K489">
            <v>0</v>
          </cell>
          <cell r="L489">
            <v>0</v>
          </cell>
          <cell r="M489">
            <v>0</v>
          </cell>
          <cell r="N489">
            <v>108643</v>
          </cell>
          <cell r="O489">
            <v>0</v>
          </cell>
          <cell r="P489">
            <v>0</v>
          </cell>
          <cell r="Q489">
            <v>0</v>
          </cell>
          <cell r="R489">
            <v>0</v>
          </cell>
          <cell r="AB489">
            <v>0</v>
          </cell>
          <cell r="AC489">
            <v>0</v>
          </cell>
          <cell r="AD489">
            <v>0</v>
          </cell>
        </row>
        <row r="490">
          <cell r="A490" t="str">
            <v>AR102028Z05</v>
          </cell>
          <cell r="B490" t="str">
            <v>AR102028Z</v>
          </cell>
          <cell r="C490" t="str">
            <v xml:space="preserve">Op. Pta Rio NQN YPF      </v>
          </cell>
          <cell r="D490" t="str">
            <v>NQN_SER</v>
          </cell>
          <cell r="E490" t="str">
            <v>05</v>
          </cell>
          <cell r="F490" t="str">
            <v xml:space="preserve">Mano de Obra             </v>
          </cell>
          <cell r="G490">
            <v>0</v>
          </cell>
          <cell r="H490">
            <v>0</v>
          </cell>
          <cell r="I490">
            <v>0</v>
          </cell>
          <cell r="J490">
            <v>0</v>
          </cell>
          <cell r="K490">
            <v>0</v>
          </cell>
          <cell r="L490">
            <v>0</v>
          </cell>
          <cell r="M490">
            <v>0</v>
          </cell>
          <cell r="N490">
            <v>0</v>
          </cell>
          <cell r="O490">
            <v>0</v>
          </cell>
          <cell r="P490">
            <v>0</v>
          </cell>
          <cell r="Q490">
            <v>0</v>
          </cell>
          <cell r="R490">
            <v>0</v>
          </cell>
          <cell r="AB490">
            <v>0</v>
          </cell>
          <cell r="AC490">
            <v>0</v>
          </cell>
          <cell r="AD490">
            <v>0</v>
          </cell>
        </row>
        <row r="491">
          <cell r="A491" t="str">
            <v>AR102028Z11</v>
          </cell>
          <cell r="B491" t="str">
            <v>AR102028Z</v>
          </cell>
          <cell r="C491" t="str">
            <v xml:space="preserve">Op. Pta Rio NQN YPF      </v>
          </cell>
          <cell r="D491" t="str">
            <v>NQN_SER</v>
          </cell>
          <cell r="E491" t="str">
            <v>11</v>
          </cell>
          <cell r="F491" t="str">
            <v xml:space="preserve">Otros costos             </v>
          </cell>
          <cell r="G491">
            <v>0</v>
          </cell>
          <cell r="H491">
            <v>0</v>
          </cell>
          <cell r="I491">
            <v>0</v>
          </cell>
          <cell r="J491">
            <v>0</v>
          </cell>
          <cell r="K491">
            <v>0</v>
          </cell>
          <cell r="L491">
            <v>0</v>
          </cell>
          <cell r="M491">
            <v>0</v>
          </cell>
          <cell r="N491">
            <v>0</v>
          </cell>
          <cell r="O491">
            <v>0</v>
          </cell>
          <cell r="P491">
            <v>0</v>
          </cell>
          <cell r="Q491">
            <v>0</v>
          </cell>
          <cell r="R491">
            <v>0</v>
          </cell>
          <cell r="AB491">
            <v>0</v>
          </cell>
          <cell r="AC491">
            <v>0</v>
          </cell>
          <cell r="AD491">
            <v>0</v>
          </cell>
        </row>
        <row r="492">
          <cell r="A492" t="str">
            <v>AR102029Z05</v>
          </cell>
          <cell r="B492" t="str">
            <v>AR102029Z</v>
          </cell>
          <cell r="C492" t="str">
            <v xml:space="preserve">Taller Overhaul          </v>
          </cell>
          <cell r="D492" t="str">
            <v>NQN_SER</v>
          </cell>
          <cell r="E492" t="str">
            <v>05</v>
          </cell>
          <cell r="F492" t="str">
            <v xml:space="preserve">Mano de Obra             </v>
          </cell>
          <cell r="G492">
            <v>0</v>
          </cell>
          <cell r="H492">
            <v>0</v>
          </cell>
          <cell r="I492">
            <v>0</v>
          </cell>
          <cell r="J492">
            <v>0</v>
          </cell>
          <cell r="K492">
            <v>0</v>
          </cell>
          <cell r="L492">
            <v>0</v>
          </cell>
          <cell r="M492">
            <v>0</v>
          </cell>
          <cell r="N492">
            <v>0</v>
          </cell>
          <cell r="O492">
            <v>0</v>
          </cell>
          <cell r="P492">
            <v>0</v>
          </cell>
          <cell r="Q492">
            <v>0</v>
          </cell>
          <cell r="R492">
            <v>0</v>
          </cell>
          <cell r="AB492">
            <v>0</v>
          </cell>
          <cell r="AC492">
            <v>0</v>
          </cell>
          <cell r="AD492">
            <v>0</v>
          </cell>
        </row>
        <row r="493">
          <cell r="A493" t="str">
            <v>AR102029Z11</v>
          </cell>
          <cell r="B493" t="str">
            <v>AR102029Z</v>
          </cell>
          <cell r="C493" t="str">
            <v xml:space="preserve">Taller Overhaul          </v>
          </cell>
          <cell r="D493" t="str">
            <v>NQN_SER</v>
          </cell>
          <cell r="E493" t="str">
            <v>11</v>
          </cell>
          <cell r="F493" t="str">
            <v xml:space="preserve">Otros costos             </v>
          </cell>
          <cell r="G493">
            <v>0</v>
          </cell>
          <cell r="H493">
            <v>0</v>
          </cell>
          <cell r="I493">
            <v>0</v>
          </cell>
          <cell r="J493">
            <v>0</v>
          </cell>
          <cell r="K493">
            <v>0</v>
          </cell>
          <cell r="L493">
            <v>0</v>
          </cell>
          <cell r="M493">
            <v>0</v>
          </cell>
          <cell r="N493">
            <v>0</v>
          </cell>
          <cell r="O493">
            <v>0</v>
          </cell>
          <cell r="P493">
            <v>0</v>
          </cell>
          <cell r="Q493">
            <v>0</v>
          </cell>
          <cell r="R493">
            <v>0</v>
          </cell>
          <cell r="AB493">
            <v>0</v>
          </cell>
          <cell r="AC493">
            <v>0</v>
          </cell>
          <cell r="AD493">
            <v>0</v>
          </cell>
        </row>
        <row r="494">
          <cell r="A494" t="str">
            <v>AR102030Z05</v>
          </cell>
          <cell r="B494" t="str">
            <v>AR102030Z</v>
          </cell>
          <cell r="C494" t="str">
            <v xml:space="preserve">Obras menores ANNS       </v>
          </cell>
          <cell r="D494" t="str">
            <v>NQN_SER</v>
          </cell>
          <cell r="E494" t="str">
            <v>05</v>
          </cell>
          <cell r="F494" t="str">
            <v xml:space="preserve">Mano de Obra             </v>
          </cell>
          <cell r="G494">
            <v>0</v>
          </cell>
          <cell r="H494">
            <v>0</v>
          </cell>
          <cell r="I494">
            <v>0</v>
          </cell>
          <cell r="J494">
            <v>0</v>
          </cell>
          <cell r="K494">
            <v>0</v>
          </cell>
          <cell r="L494">
            <v>0</v>
          </cell>
          <cell r="M494">
            <v>0</v>
          </cell>
          <cell r="N494">
            <v>0</v>
          </cell>
          <cell r="O494">
            <v>0</v>
          </cell>
          <cell r="P494">
            <v>0</v>
          </cell>
          <cell r="Q494">
            <v>0</v>
          </cell>
          <cell r="R494">
            <v>0</v>
          </cell>
          <cell r="AB494">
            <v>0</v>
          </cell>
          <cell r="AC494">
            <v>0</v>
          </cell>
          <cell r="AD494">
            <v>0</v>
          </cell>
        </row>
        <row r="495">
          <cell r="A495" t="str">
            <v>AR102030Z11</v>
          </cell>
          <cell r="B495" t="str">
            <v>AR102030Z</v>
          </cell>
          <cell r="C495" t="str">
            <v xml:space="preserve">Obras menores ANNS       </v>
          </cell>
          <cell r="D495" t="str">
            <v>NQN_SER</v>
          </cell>
          <cell r="E495" t="str">
            <v>11</v>
          </cell>
          <cell r="F495" t="str">
            <v xml:space="preserve">Otros costos             </v>
          </cell>
          <cell r="G495">
            <v>0</v>
          </cell>
          <cell r="H495">
            <v>0</v>
          </cell>
          <cell r="I495">
            <v>0</v>
          </cell>
          <cell r="J495">
            <v>0</v>
          </cell>
          <cell r="K495">
            <v>0</v>
          </cell>
          <cell r="L495">
            <v>0</v>
          </cell>
          <cell r="M495">
            <v>0</v>
          </cell>
          <cell r="N495">
            <v>0</v>
          </cell>
          <cell r="O495">
            <v>0</v>
          </cell>
          <cell r="P495">
            <v>0</v>
          </cell>
          <cell r="Q495">
            <v>0</v>
          </cell>
          <cell r="R495">
            <v>0</v>
          </cell>
          <cell r="AB495">
            <v>0</v>
          </cell>
          <cell r="AC495">
            <v>0</v>
          </cell>
          <cell r="AD495">
            <v>0</v>
          </cell>
        </row>
        <row r="496">
          <cell r="A496" t="str">
            <v>AR102031Z01</v>
          </cell>
          <cell r="B496" t="str">
            <v>AR102031Z</v>
          </cell>
          <cell r="C496" t="str">
            <v xml:space="preserve">Company Man              </v>
          </cell>
          <cell r="D496" t="str">
            <v>NQN_SER</v>
          </cell>
          <cell r="E496" t="str">
            <v>01</v>
          </cell>
          <cell r="F496" t="str">
            <v xml:space="preserve">Venta Contractual        </v>
          </cell>
          <cell r="G496">
            <v>-42833869</v>
          </cell>
          <cell r="H496">
            <v>-13306629</v>
          </cell>
          <cell r="I496">
            <v>-12837153</v>
          </cell>
          <cell r="J496">
            <v>-15377271</v>
          </cell>
          <cell r="K496">
            <v>-18065767</v>
          </cell>
          <cell r="L496">
            <v>0</v>
          </cell>
          <cell r="M496">
            <v>-20258994</v>
          </cell>
          <cell r="N496">
            <v>-122679683</v>
          </cell>
          <cell r="O496">
            <v>-25622432.559999902</v>
          </cell>
          <cell r="P496">
            <v>-786948</v>
          </cell>
          <cell r="Q496">
            <v>-806576</v>
          </cell>
          <cell r="R496">
            <v>-72394.399999999907</v>
          </cell>
          <cell r="AB496">
            <v>-786948</v>
          </cell>
          <cell r="AC496">
            <v>-1593524</v>
          </cell>
          <cell r="AD496">
            <v>-1665918.3999999899</v>
          </cell>
        </row>
        <row r="497">
          <cell r="A497" t="str">
            <v>AR102031Z02</v>
          </cell>
          <cell r="B497" t="str">
            <v>AR102031Z</v>
          </cell>
          <cell r="C497" t="str">
            <v xml:space="preserve">Company Man              </v>
          </cell>
          <cell r="D497" t="str">
            <v>NQN_SER</v>
          </cell>
          <cell r="E497" t="str">
            <v>02</v>
          </cell>
          <cell r="F497" t="str">
            <v xml:space="preserve">Venta Adicional          </v>
          </cell>
          <cell r="G497">
            <v>0</v>
          </cell>
          <cell r="H497">
            <v>30000</v>
          </cell>
          <cell r="I497">
            <v>0</v>
          </cell>
          <cell r="J497">
            <v>0</v>
          </cell>
          <cell r="K497">
            <v>-28431</v>
          </cell>
          <cell r="L497">
            <v>0</v>
          </cell>
          <cell r="M497">
            <v>-114230</v>
          </cell>
          <cell r="N497">
            <v>-112661</v>
          </cell>
          <cell r="O497">
            <v>0</v>
          </cell>
          <cell r="P497">
            <v>0</v>
          </cell>
          <cell r="Q497">
            <v>0</v>
          </cell>
          <cell r="R497">
            <v>0</v>
          </cell>
          <cell r="AB497">
            <v>0</v>
          </cell>
          <cell r="AC497">
            <v>0</v>
          </cell>
          <cell r="AD497">
            <v>0</v>
          </cell>
        </row>
        <row r="498">
          <cell r="A498" t="str">
            <v>AR102031Z03</v>
          </cell>
          <cell r="B498" t="str">
            <v>AR102031Z</v>
          </cell>
          <cell r="C498" t="str">
            <v xml:space="preserve">Company Man              </v>
          </cell>
          <cell r="D498" t="str">
            <v>NQN_SER</v>
          </cell>
          <cell r="E498" t="str">
            <v>03</v>
          </cell>
          <cell r="F498" t="str">
            <v xml:space="preserve">Venta Sin Margen         </v>
          </cell>
          <cell r="G498">
            <v>0</v>
          </cell>
          <cell r="H498">
            <v>0</v>
          </cell>
          <cell r="I498">
            <v>-747493</v>
          </cell>
          <cell r="J498">
            <v>-651801</v>
          </cell>
          <cell r="K498">
            <v>-283427</v>
          </cell>
          <cell r="L498">
            <v>0</v>
          </cell>
          <cell r="M498">
            <v>-466123</v>
          </cell>
          <cell r="N498">
            <v>-2148844</v>
          </cell>
          <cell r="O498">
            <v>-4951248.9400000004</v>
          </cell>
          <cell r="P498">
            <v>-192847.2</v>
          </cell>
          <cell r="Q498">
            <v>0</v>
          </cell>
          <cell r="R498">
            <v>0</v>
          </cell>
          <cell r="AB498">
            <v>-192847.2</v>
          </cell>
          <cell r="AC498">
            <v>-192847.2</v>
          </cell>
          <cell r="AD498">
            <v>-192847.2</v>
          </cell>
        </row>
        <row r="499">
          <cell r="A499" t="str">
            <v>AR102031Z04</v>
          </cell>
          <cell r="B499" t="str">
            <v>AR102031Z</v>
          </cell>
          <cell r="C499" t="str">
            <v xml:space="preserve">Company Man              </v>
          </cell>
          <cell r="D499" t="str">
            <v>NQN_SER</v>
          </cell>
          <cell r="E499" t="str">
            <v>04</v>
          </cell>
          <cell r="F499" t="str">
            <v xml:space="preserve">Ajuste POC               </v>
          </cell>
          <cell r="G499">
            <v>312083</v>
          </cell>
          <cell r="H499">
            <v>296827</v>
          </cell>
          <cell r="I499">
            <v>-891823</v>
          </cell>
          <cell r="J499">
            <v>-332612</v>
          </cell>
          <cell r="K499">
            <v>-903144</v>
          </cell>
          <cell r="L499">
            <v>0</v>
          </cell>
          <cell r="M499">
            <v>-139664</v>
          </cell>
          <cell r="N499">
            <v>-1658333</v>
          </cell>
          <cell r="O499">
            <v>-1651154.62</v>
          </cell>
          <cell r="P499">
            <v>-1367954.02</v>
          </cell>
          <cell r="Q499">
            <v>693613.98999999894</v>
          </cell>
          <cell r="R499">
            <v>-835680.81</v>
          </cell>
          <cell r="AB499">
            <v>-1367954.02</v>
          </cell>
          <cell r="AC499">
            <v>-674340.03</v>
          </cell>
          <cell r="AD499">
            <v>-1510020.84</v>
          </cell>
        </row>
        <row r="500">
          <cell r="A500" t="str">
            <v>AR102031Z05</v>
          </cell>
          <cell r="B500" t="str">
            <v>AR102031Z</v>
          </cell>
          <cell r="C500" t="str">
            <v xml:space="preserve">Company Man              </v>
          </cell>
          <cell r="D500" t="str">
            <v>NQN_SER</v>
          </cell>
          <cell r="E500" t="str">
            <v>05</v>
          </cell>
          <cell r="F500" t="str">
            <v xml:space="preserve">Mano de Obra             </v>
          </cell>
          <cell r="G500">
            <v>0</v>
          </cell>
          <cell r="H500">
            <v>8550068</v>
          </cell>
          <cell r="I500">
            <v>8767094</v>
          </cell>
          <cell r="J500">
            <v>10922887</v>
          </cell>
          <cell r="K500">
            <v>12951774</v>
          </cell>
          <cell r="L500">
            <v>0</v>
          </cell>
          <cell r="M500">
            <v>14820563</v>
          </cell>
          <cell r="N500">
            <v>56012386</v>
          </cell>
          <cell r="O500">
            <v>21941146.999999966</v>
          </cell>
          <cell r="P500">
            <v>1860814.3399999975</v>
          </cell>
          <cell r="Q500">
            <v>-51805.270000000222</v>
          </cell>
          <cell r="R500">
            <v>706102.41999999969</v>
          </cell>
          <cell r="AB500">
            <v>1860814.3399999975</v>
          </cell>
          <cell r="AC500">
            <v>1809009.0700000015</v>
          </cell>
          <cell r="AD500">
            <v>2515111.4899999877</v>
          </cell>
        </row>
        <row r="501">
          <cell r="A501" t="str">
            <v>AR102031Z06</v>
          </cell>
          <cell r="B501" t="str">
            <v>AR102031Z</v>
          </cell>
          <cell r="C501" t="str">
            <v xml:space="preserve">Company Man              </v>
          </cell>
          <cell r="D501" t="str">
            <v>NQN_SER</v>
          </cell>
          <cell r="E501" t="str">
            <v>06</v>
          </cell>
          <cell r="F501" t="str">
            <v xml:space="preserve">Otros Costos MO          </v>
          </cell>
          <cell r="G501">
            <v>27644</v>
          </cell>
          <cell r="H501">
            <v>983774</v>
          </cell>
          <cell r="I501">
            <v>1107103</v>
          </cell>
          <cell r="J501">
            <v>897891</v>
          </cell>
          <cell r="K501">
            <v>641324</v>
          </cell>
          <cell r="L501">
            <v>0</v>
          </cell>
          <cell r="M501">
            <v>349748</v>
          </cell>
          <cell r="N501">
            <v>4007484</v>
          </cell>
          <cell r="O501">
            <v>1110044.2799999998</v>
          </cell>
          <cell r="P501">
            <v>23295.209999999905</v>
          </cell>
          <cell r="Q501">
            <v>30974.719999999994</v>
          </cell>
          <cell r="R501">
            <v>18479.18</v>
          </cell>
          <cell r="AB501">
            <v>23295.209999999905</v>
          </cell>
          <cell r="AC501">
            <v>54269.929999999898</v>
          </cell>
          <cell r="AD501">
            <v>72749.109999999899</v>
          </cell>
        </row>
        <row r="502">
          <cell r="A502" t="str">
            <v>AR102031Z07</v>
          </cell>
          <cell r="B502" t="str">
            <v>AR102031Z</v>
          </cell>
          <cell r="C502" t="str">
            <v xml:space="preserve">Company Man              </v>
          </cell>
          <cell r="D502" t="str">
            <v>NQN_SER</v>
          </cell>
          <cell r="E502" t="str">
            <v>07</v>
          </cell>
          <cell r="F502" t="str">
            <v xml:space="preserve">Equipos de Construcción  </v>
          </cell>
          <cell r="G502">
            <v>14867</v>
          </cell>
          <cell r="H502">
            <v>332386</v>
          </cell>
          <cell r="I502">
            <v>319111</v>
          </cell>
          <cell r="J502">
            <v>346563</v>
          </cell>
          <cell r="K502">
            <v>545425</v>
          </cell>
          <cell r="L502">
            <v>0</v>
          </cell>
          <cell r="M502">
            <v>1102564</v>
          </cell>
          <cell r="N502">
            <v>2660916</v>
          </cell>
          <cell r="O502">
            <v>1888867.4699999979</v>
          </cell>
          <cell r="P502">
            <v>125806.6699999999</v>
          </cell>
          <cell r="Q502">
            <v>57943.779999999897</v>
          </cell>
          <cell r="R502">
            <v>48962.020000000004</v>
          </cell>
          <cell r="AB502">
            <v>125806.6699999999</v>
          </cell>
          <cell r="AC502">
            <v>183750.4499999999</v>
          </cell>
          <cell r="AD502">
            <v>232712.4699999989</v>
          </cell>
        </row>
        <row r="503">
          <cell r="A503" t="str">
            <v>AR102031Z08</v>
          </cell>
          <cell r="B503" t="str">
            <v>AR102031Z</v>
          </cell>
          <cell r="C503" t="str">
            <v xml:space="preserve">Company Man              </v>
          </cell>
          <cell r="D503" t="str">
            <v>NQN_SER</v>
          </cell>
          <cell r="E503" t="str">
            <v>08</v>
          </cell>
          <cell r="F503" t="str">
            <v xml:space="preserve">Materiales, Cons, Herram </v>
          </cell>
          <cell r="G503">
            <v>0</v>
          </cell>
          <cell r="H503">
            <v>7313</v>
          </cell>
          <cell r="I503">
            <v>11952</v>
          </cell>
          <cell r="J503">
            <v>3992</v>
          </cell>
          <cell r="K503">
            <v>17726</v>
          </cell>
          <cell r="L503">
            <v>0</v>
          </cell>
          <cell r="M503">
            <v>15565</v>
          </cell>
          <cell r="N503">
            <v>56548</v>
          </cell>
          <cell r="O503">
            <v>9894.329999999989</v>
          </cell>
          <cell r="P503">
            <v>0</v>
          </cell>
          <cell r="Q503">
            <v>138</v>
          </cell>
          <cell r="R503">
            <v>802</v>
          </cell>
          <cell r="AB503">
            <v>0</v>
          </cell>
          <cell r="AC503">
            <v>138</v>
          </cell>
          <cell r="AD503">
            <v>940</v>
          </cell>
        </row>
        <row r="504">
          <cell r="A504" t="str">
            <v>AR102031Z09</v>
          </cell>
          <cell r="B504" t="str">
            <v>AR102031Z</v>
          </cell>
          <cell r="C504" t="str">
            <v xml:space="preserve">Company Man              </v>
          </cell>
          <cell r="D504" t="str">
            <v>NQN_SER</v>
          </cell>
          <cell r="E504" t="str">
            <v>09</v>
          </cell>
          <cell r="F504" t="str">
            <v xml:space="preserve">Subcontratos             </v>
          </cell>
          <cell r="G504">
            <v>0</v>
          </cell>
          <cell r="H504">
            <v>-116146</v>
          </cell>
          <cell r="I504">
            <v>0</v>
          </cell>
          <cell r="J504">
            <v>56803</v>
          </cell>
          <cell r="K504">
            <v>55363</v>
          </cell>
          <cell r="L504">
            <v>0</v>
          </cell>
          <cell r="M504">
            <v>79017</v>
          </cell>
          <cell r="N504">
            <v>75037</v>
          </cell>
          <cell r="O504">
            <v>16815.959999999901</v>
          </cell>
          <cell r="P504">
            <v>960</v>
          </cell>
          <cell r="Q504">
            <v>0</v>
          </cell>
          <cell r="R504">
            <v>16500</v>
          </cell>
          <cell r="AB504">
            <v>960</v>
          </cell>
          <cell r="AC504">
            <v>960</v>
          </cell>
          <cell r="AD504">
            <v>17460</v>
          </cell>
        </row>
        <row r="505">
          <cell r="A505" t="str">
            <v>AR102031Z10</v>
          </cell>
          <cell r="B505" t="str">
            <v>AR102031Z</v>
          </cell>
          <cell r="C505" t="str">
            <v xml:space="preserve">Company Man              </v>
          </cell>
          <cell r="D505" t="str">
            <v>NQN_SER</v>
          </cell>
          <cell r="E505" t="str">
            <v>10</v>
          </cell>
          <cell r="F505" t="str">
            <v xml:space="preserve">Costos de la venta       </v>
          </cell>
          <cell r="G505">
            <v>0</v>
          </cell>
          <cell r="H505">
            <v>434932</v>
          </cell>
          <cell r="I505">
            <v>1047268</v>
          </cell>
          <cell r="J505">
            <v>1362910</v>
          </cell>
          <cell r="K505">
            <v>1656070</v>
          </cell>
          <cell r="L505">
            <v>0</v>
          </cell>
          <cell r="M505">
            <v>1809337</v>
          </cell>
          <cell r="N505">
            <v>6310517</v>
          </cell>
          <cell r="O505">
            <v>2569441.649999999</v>
          </cell>
          <cell r="P505">
            <v>99038.649999998976</v>
          </cell>
          <cell r="Q505">
            <v>58779.67</v>
          </cell>
          <cell r="R505">
            <v>23601.970000000103</v>
          </cell>
          <cell r="AB505">
            <v>99038.649999998976</v>
          </cell>
          <cell r="AC505">
            <v>157818.32</v>
          </cell>
          <cell r="AD505">
            <v>181420.28999999998</v>
          </cell>
        </row>
        <row r="506">
          <cell r="A506" t="str">
            <v>AR102031Z11</v>
          </cell>
          <cell r="B506" t="str">
            <v>AR102031Z</v>
          </cell>
          <cell r="C506" t="str">
            <v xml:space="preserve">Company Man              </v>
          </cell>
          <cell r="D506" t="str">
            <v>NQN_SER</v>
          </cell>
          <cell r="E506" t="str">
            <v>11</v>
          </cell>
          <cell r="F506" t="str">
            <v xml:space="preserve">Otros costos             </v>
          </cell>
          <cell r="G506">
            <v>35931213</v>
          </cell>
          <cell r="H506">
            <v>770976</v>
          </cell>
          <cell r="I506">
            <v>238951</v>
          </cell>
          <cell r="J506">
            <v>117923</v>
          </cell>
          <cell r="K506">
            <v>141206</v>
          </cell>
          <cell r="L506">
            <v>0</v>
          </cell>
          <cell r="M506">
            <v>124957</v>
          </cell>
          <cell r="N506">
            <v>37325226</v>
          </cell>
          <cell r="O506">
            <v>-7017.9500000000935</v>
          </cell>
          <cell r="P506">
            <v>2899.5600000000009</v>
          </cell>
          <cell r="Q506">
            <v>5634.76</v>
          </cell>
          <cell r="R506">
            <v>2287.88</v>
          </cell>
          <cell r="AB506">
            <v>3059.1099999999997</v>
          </cell>
          <cell r="AC506">
            <v>8693.869999999999</v>
          </cell>
          <cell r="AD506">
            <v>10981.749999999989</v>
          </cell>
        </row>
        <row r="507">
          <cell r="A507" t="str">
            <v>AR102031Z12</v>
          </cell>
          <cell r="B507" t="str">
            <v>AR102031Z</v>
          </cell>
          <cell r="C507" t="str">
            <v xml:space="preserve">Company Man              </v>
          </cell>
          <cell r="D507" t="str">
            <v>NQN_SER</v>
          </cell>
          <cell r="E507" t="str">
            <v>12</v>
          </cell>
          <cell r="F507" t="str">
            <v xml:space="preserve">Costos por DistrIbuc CO  </v>
          </cell>
          <cell r="G507">
            <v>0</v>
          </cell>
          <cell r="H507">
            <v>4629</v>
          </cell>
          <cell r="I507">
            <v>0</v>
          </cell>
          <cell r="J507">
            <v>0</v>
          </cell>
          <cell r="K507">
            <v>0</v>
          </cell>
          <cell r="L507">
            <v>0</v>
          </cell>
          <cell r="M507">
            <v>0</v>
          </cell>
          <cell r="N507">
            <v>4629</v>
          </cell>
          <cell r="O507">
            <v>0</v>
          </cell>
          <cell r="P507">
            <v>0</v>
          </cell>
          <cell r="Q507">
            <v>0</v>
          </cell>
          <cell r="R507">
            <v>0</v>
          </cell>
          <cell r="AB507">
            <v>0</v>
          </cell>
          <cell r="AC507">
            <v>0</v>
          </cell>
          <cell r="AD507">
            <v>0</v>
          </cell>
        </row>
        <row r="508">
          <cell r="A508" t="str">
            <v>AR102032Z01</v>
          </cell>
          <cell r="B508" t="str">
            <v>AR102032Z</v>
          </cell>
          <cell r="C508" t="str">
            <v xml:space="preserve">Serv Yto La Jarilla      </v>
          </cell>
          <cell r="D508" t="str">
            <v>NQN_SER</v>
          </cell>
          <cell r="E508" t="str">
            <v>01</v>
          </cell>
          <cell r="F508" t="str">
            <v xml:space="preserve">Venta Contractual        </v>
          </cell>
          <cell r="G508">
            <v>-14911183</v>
          </cell>
          <cell r="H508">
            <v>-7436234</v>
          </cell>
          <cell r="I508">
            <v>-9396413</v>
          </cell>
          <cell r="J508">
            <v>-9515277</v>
          </cell>
          <cell r="K508">
            <v>-15559300</v>
          </cell>
          <cell r="L508">
            <v>0</v>
          </cell>
          <cell r="M508">
            <v>-20293385</v>
          </cell>
          <cell r="N508">
            <v>-77111792</v>
          </cell>
          <cell r="O508">
            <v>-24420432.02</v>
          </cell>
          <cell r="P508">
            <v>-607878.17000000004</v>
          </cell>
          <cell r="Q508">
            <v>-82614.369999999893</v>
          </cell>
          <cell r="R508">
            <v>-6961702.2300000004</v>
          </cell>
          <cell r="AB508">
            <v>-607878.17000000004</v>
          </cell>
          <cell r="AC508">
            <v>-690492.54</v>
          </cell>
          <cell r="AD508">
            <v>-7652194.7699999902</v>
          </cell>
        </row>
        <row r="509">
          <cell r="A509" t="str">
            <v>AR102032Z02</v>
          </cell>
          <cell r="B509" t="str">
            <v>AR102032Z</v>
          </cell>
          <cell r="C509" t="str">
            <v xml:space="preserve">Serv Yto La Jarilla      </v>
          </cell>
          <cell r="D509" t="str">
            <v>NQN_SER</v>
          </cell>
          <cell r="E509" t="str">
            <v>02</v>
          </cell>
          <cell r="F509" t="str">
            <v xml:space="preserve">Venta Adicional          </v>
          </cell>
          <cell r="G509">
            <v>0</v>
          </cell>
          <cell r="H509">
            <v>0</v>
          </cell>
          <cell r="I509">
            <v>-67740</v>
          </cell>
          <cell r="J509">
            <v>-4287317</v>
          </cell>
          <cell r="K509">
            <v>-5615737</v>
          </cell>
          <cell r="L509">
            <v>0</v>
          </cell>
          <cell r="M509">
            <v>-4746141</v>
          </cell>
          <cell r="N509">
            <v>-14716935</v>
          </cell>
          <cell r="O509">
            <v>-5435863.5599999903</v>
          </cell>
          <cell r="P509">
            <v>-480789.07</v>
          </cell>
          <cell r="Q509">
            <v>-528772.21999999904</v>
          </cell>
          <cell r="R509">
            <v>-1001614.18999999</v>
          </cell>
          <cell r="AB509">
            <v>-480789.07</v>
          </cell>
          <cell r="AC509">
            <v>-1009561.29</v>
          </cell>
          <cell r="AD509">
            <v>-2011175.48</v>
          </cell>
        </row>
        <row r="510">
          <cell r="A510" t="str">
            <v>AR102032Z03</v>
          </cell>
          <cell r="B510" t="str">
            <v>AR102032Z</v>
          </cell>
          <cell r="C510" t="str">
            <v xml:space="preserve">Serv Yto La Jarilla      </v>
          </cell>
          <cell r="D510" t="str">
            <v>NQN_SER</v>
          </cell>
          <cell r="E510" t="str">
            <v>03</v>
          </cell>
          <cell r="F510" t="str">
            <v xml:space="preserve">Venta Sin Margen         </v>
          </cell>
          <cell r="G510">
            <v>0</v>
          </cell>
          <cell r="H510">
            <v>0</v>
          </cell>
          <cell r="I510">
            <v>-455699</v>
          </cell>
          <cell r="J510">
            <v>-1763704</v>
          </cell>
          <cell r="K510">
            <v>-682575</v>
          </cell>
          <cell r="L510">
            <v>0</v>
          </cell>
          <cell r="M510">
            <v>-1768654</v>
          </cell>
          <cell r="N510">
            <v>-4670632</v>
          </cell>
          <cell r="O510">
            <v>-785838.20999999903</v>
          </cell>
          <cell r="P510">
            <v>-305305.2</v>
          </cell>
          <cell r="Q510">
            <v>-348400</v>
          </cell>
          <cell r="R510">
            <v>-360733.09999999899</v>
          </cell>
          <cell r="AB510">
            <v>-305305.2</v>
          </cell>
          <cell r="AC510">
            <v>-653705.19999999902</v>
          </cell>
          <cell r="AD510">
            <v>-1014438.3</v>
          </cell>
        </row>
        <row r="511">
          <cell r="A511" t="str">
            <v>AR102032Z04</v>
          </cell>
          <cell r="B511" t="str">
            <v>AR102032Z</v>
          </cell>
          <cell r="C511" t="str">
            <v xml:space="preserve">Serv Yto La Jarilla      </v>
          </cell>
          <cell r="D511" t="str">
            <v>NQN_SER</v>
          </cell>
          <cell r="E511" t="str">
            <v>04</v>
          </cell>
          <cell r="F511" t="str">
            <v xml:space="preserve">Ajuste POC               </v>
          </cell>
          <cell r="G511">
            <v>139111</v>
          </cell>
          <cell r="H511">
            <v>-307403</v>
          </cell>
          <cell r="I511">
            <v>-148371</v>
          </cell>
          <cell r="J511">
            <v>-545598</v>
          </cell>
          <cell r="K511">
            <v>22332</v>
          </cell>
          <cell r="L511">
            <v>0</v>
          </cell>
          <cell r="M511">
            <v>-406035</v>
          </cell>
          <cell r="N511">
            <v>-1245964</v>
          </cell>
          <cell r="O511">
            <v>-2328484.1299999901</v>
          </cell>
          <cell r="P511">
            <v>-2117276.39</v>
          </cell>
          <cell r="Q511">
            <v>-2195783.79</v>
          </cell>
          <cell r="R511">
            <v>4996344.87</v>
          </cell>
          <cell r="AB511">
            <v>-2117276.39</v>
          </cell>
          <cell r="AC511">
            <v>-4313060.1799999904</v>
          </cell>
          <cell r="AD511">
            <v>683284.68999999901</v>
          </cell>
        </row>
        <row r="512">
          <cell r="A512" t="str">
            <v>AR102032Z05</v>
          </cell>
          <cell r="B512" t="str">
            <v>AR102032Z</v>
          </cell>
          <cell r="C512" t="str">
            <v xml:space="preserve">Serv Yto La Jarilla      </v>
          </cell>
          <cell r="D512" t="str">
            <v>NQN_SER</v>
          </cell>
          <cell r="E512" t="str">
            <v>05</v>
          </cell>
          <cell r="F512" t="str">
            <v xml:space="preserve">Mano de Obra             </v>
          </cell>
          <cell r="G512">
            <v>0</v>
          </cell>
          <cell r="H512">
            <v>5244282</v>
          </cell>
          <cell r="I512">
            <v>6925888</v>
          </cell>
          <cell r="J512">
            <v>8769046</v>
          </cell>
          <cell r="K512">
            <v>13992945</v>
          </cell>
          <cell r="L512">
            <v>0</v>
          </cell>
          <cell r="M512">
            <v>18622963</v>
          </cell>
          <cell r="N512">
            <v>53555124</v>
          </cell>
          <cell r="O512">
            <v>21755300.809999999</v>
          </cell>
          <cell r="P512">
            <v>2657056.899999998</v>
          </cell>
          <cell r="Q512">
            <v>2198867.1099999989</v>
          </cell>
          <cell r="R512">
            <v>2104025.0399999972</v>
          </cell>
          <cell r="AB512">
            <v>2657056.899999998</v>
          </cell>
          <cell r="AC512">
            <v>4855924.01</v>
          </cell>
          <cell r="AD512">
            <v>6959949.0499999877</v>
          </cell>
        </row>
        <row r="513">
          <cell r="A513" t="str">
            <v>AR102032Z06</v>
          </cell>
          <cell r="B513" t="str">
            <v>AR102032Z</v>
          </cell>
          <cell r="C513" t="str">
            <v xml:space="preserve">Serv Yto La Jarilla      </v>
          </cell>
          <cell r="D513" t="str">
            <v>NQN_SER</v>
          </cell>
          <cell r="E513" t="str">
            <v>06</v>
          </cell>
          <cell r="F513" t="str">
            <v xml:space="preserve">Otros Costos MO          </v>
          </cell>
          <cell r="G513">
            <v>1978</v>
          </cell>
          <cell r="H513">
            <v>889852</v>
          </cell>
          <cell r="I513">
            <v>906011</v>
          </cell>
          <cell r="J513">
            <v>1274371</v>
          </cell>
          <cell r="K513">
            <v>1205857</v>
          </cell>
          <cell r="L513">
            <v>0</v>
          </cell>
          <cell r="M513">
            <v>1220293</v>
          </cell>
          <cell r="N513">
            <v>5498362</v>
          </cell>
          <cell r="O513">
            <v>711379.88999999803</v>
          </cell>
          <cell r="P513">
            <v>155804.95000000001</v>
          </cell>
          <cell r="Q513">
            <v>116564.57</v>
          </cell>
          <cell r="R513">
            <v>19290.01999999999</v>
          </cell>
          <cell r="AB513">
            <v>155804.95000000001</v>
          </cell>
          <cell r="AC513">
            <v>272369.5199999999</v>
          </cell>
          <cell r="AD513">
            <v>291659.53999999992</v>
          </cell>
        </row>
        <row r="514">
          <cell r="A514" t="str">
            <v>AR102032Z07</v>
          </cell>
          <cell r="B514" t="str">
            <v>AR102032Z</v>
          </cell>
          <cell r="C514" t="str">
            <v xml:space="preserve">Serv Yto La Jarilla      </v>
          </cell>
          <cell r="D514" t="str">
            <v>NQN_SER</v>
          </cell>
          <cell r="E514" t="str">
            <v>07</v>
          </cell>
          <cell r="F514" t="str">
            <v xml:space="preserve">Equipos de Construcción  </v>
          </cell>
          <cell r="G514">
            <v>8646</v>
          </cell>
          <cell r="H514">
            <v>553580</v>
          </cell>
          <cell r="I514">
            <v>593627</v>
          </cell>
          <cell r="J514">
            <v>1104232</v>
          </cell>
          <cell r="K514">
            <v>1465133</v>
          </cell>
          <cell r="L514">
            <v>0</v>
          </cell>
          <cell r="M514">
            <v>2236471</v>
          </cell>
          <cell r="N514">
            <v>5961689</v>
          </cell>
          <cell r="O514">
            <v>2770573.4799999991</v>
          </cell>
          <cell r="P514">
            <v>240824.77000000002</v>
          </cell>
          <cell r="Q514">
            <v>288405.62999999977</v>
          </cell>
          <cell r="R514">
            <v>241801.7799999998</v>
          </cell>
          <cell r="AB514">
            <v>240824.77000000002</v>
          </cell>
          <cell r="AC514">
            <v>529230.39999999886</v>
          </cell>
          <cell r="AD514">
            <v>771032.17999999784</v>
          </cell>
        </row>
        <row r="515">
          <cell r="A515" t="str">
            <v>AR102032Z08</v>
          </cell>
          <cell r="B515" t="str">
            <v>AR102032Z</v>
          </cell>
          <cell r="C515" t="str">
            <v xml:space="preserve">Serv Yto La Jarilla      </v>
          </cell>
          <cell r="D515" t="str">
            <v>NQN_SER</v>
          </cell>
          <cell r="E515" t="str">
            <v>08</v>
          </cell>
          <cell r="F515" t="str">
            <v xml:space="preserve">Materiales, Cons, Herram </v>
          </cell>
          <cell r="G515">
            <v>338</v>
          </cell>
          <cell r="H515">
            <v>89879</v>
          </cell>
          <cell r="I515">
            <v>104522</v>
          </cell>
          <cell r="J515">
            <v>357433</v>
          </cell>
          <cell r="K515">
            <v>253259</v>
          </cell>
          <cell r="L515">
            <v>0</v>
          </cell>
          <cell r="M515">
            <v>231333</v>
          </cell>
          <cell r="N515">
            <v>1036764</v>
          </cell>
          <cell r="O515">
            <v>207654.48999999996</v>
          </cell>
          <cell r="P515">
            <v>15888.639999999899</v>
          </cell>
          <cell r="Q515">
            <v>14408.14</v>
          </cell>
          <cell r="R515">
            <v>35365.779999999992</v>
          </cell>
          <cell r="AB515">
            <v>15888.639999999899</v>
          </cell>
          <cell r="AC515">
            <v>30296.779999999901</v>
          </cell>
          <cell r="AD515">
            <v>65662.559999999998</v>
          </cell>
        </row>
        <row r="516">
          <cell r="A516" t="str">
            <v>AR102032Z09</v>
          </cell>
          <cell r="B516" t="str">
            <v>AR102032Z</v>
          </cell>
          <cell r="C516" t="str">
            <v xml:space="preserve">Serv Yto La Jarilla      </v>
          </cell>
          <cell r="D516" t="str">
            <v>NQN_SER</v>
          </cell>
          <cell r="E516" t="str">
            <v>09</v>
          </cell>
          <cell r="F516" t="str">
            <v xml:space="preserve">Subcontratos             </v>
          </cell>
          <cell r="G516">
            <v>0</v>
          </cell>
          <cell r="H516">
            <v>5291</v>
          </cell>
          <cell r="I516">
            <v>47691</v>
          </cell>
          <cell r="J516">
            <v>471055</v>
          </cell>
          <cell r="K516">
            <v>258408</v>
          </cell>
          <cell r="L516">
            <v>0</v>
          </cell>
          <cell r="M516">
            <v>256747</v>
          </cell>
          <cell r="N516">
            <v>1039192</v>
          </cell>
          <cell r="O516">
            <v>481225.03</v>
          </cell>
          <cell r="P516">
            <v>1004</v>
          </cell>
          <cell r="Q516">
            <v>3407.9499999999898</v>
          </cell>
          <cell r="R516">
            <v>106014.02</v>
          </cell>
          <cell r="AB516">
            <v>1004</v>
          </cell>
          <cell r="AC516">
            <v>4411.9499999999898</v>
          </cell>
          <cell r="AD516">
            <v>110425.97</v>
          </cell>
        </row>
        <row r="517">
          <cell r="A517" t="str">
            <v>AR102032Z10</v>
          </cell>
          <cell r="B517" t="str">
            <v>AR102032Z</v>
          </cell>
          <cell r="C517" t="str">
            <v xml:space="preserve">Serv Yto La Jarilla      </v>
          </cell>
          <cell r="D517" t="str">
            <v>NQN_SER</v>
          </cell>
          <cell r="E517" t="str">
            <v>10</v>
          </cell>
          <cell r="F517" t="str">
            <v xml:space="preserve">Costos de la venta       </v>
          </cell>
          <cell r="G517">
            <v>0</v>
          </cell>
          <cell r="H517">
            <v>231113</v>
          </cell>
          <cell r="I517">
            <v>755125</v>
          </cell>
          <cell r="J517">
            <v>1331430</v>
          </cell>
          <cell r="K517">
            <v>1977728</v>
          </cell>
          <cell r="L517">
            <v>0</v>
          </cell>
          <cell r="M517">
            <v>2355926</v>
          </cell>
          <cell r="N517">
            <v>6651322</v>
          </cell>
          <cell r="O517">
            <v>2967039.9899999988</v>
          </cell>
          <cell r="P517">
            <v>87416.669999998994</v>
          </cell>
          <cell r="Q517">
            <v>207562.22999999998</v>
          </cell>
          <cell r="R517">
            <v>475507.61999999994</v>
          </cell>
          <cell r="AB517">
            <v>87416.669999998994</v>
          </cell>
          <cell r="AC517">
            <v>294978.90000000002</v>
          </cell>
          <cell r="AD517">
            <v>770486.52</v>
          </cell>
        </row>
        <row r="518">
          <cell r="A518" t="str">
            <v>AR102032Z11</v>
          </cell>
          <cell r="B518" t="str">
            <v>AR102032Z</v>
          </cell>
          <cell r="C518" t="str">
            <v xml:space="preserve">Serv Yto La Jarilla      </v>
          </cell>
          <cell r="D518" t="str">
            <v>NQN_SER</v>
          </cell>
          <cell r="E518" t="str">
            <v>11</v>
          </cell>
          <cell r="F518" t="str">
            <v xml:space="preserve">Otros costos             </v>
          </cell>
          <cell r="G518">
            <v>12811689</v>
          </cell>
          <cell r="H518">
            <v>437123</v>
          </cell>
          <cell r="I518">
            <v>129307</v>
          </cell>
          <cell r="J518">
            <v>115236</v>
          </cell>
          <cell r="K518">
            <v>133785</v>
          </cell>
          <cell r="L518">
            <v>0</v>
          </cell>
          <cell r="M518">
            <v>111739</v>
          </cell>
          <cell r="N518">
            <v>13738879</v>
          </cell>
          <cell r="O518">
            <v>65887.889999999898</v>
          </cell>
          <cell r="P518">
            <v>1800.3600000000001</v>
          </cell>
          <cell r="Q518">
            <v>13141.16999999998</v>
          </cell>
          <cell r="R518">
            <v>12929.689999999991</v>
          </cell>
          <cell r="AB518">
            <v>2127.9100000000003</v>
          </cell>
          <cell r="AC518">
            <v>15269.079999999989</v>
          </cell>
          <cell r="AD518">
            <v>28198.76999999999</v>
          </cell>
        </row>
        <row r="519">
          <cell r="A519" t="str">
            <v>AR102032Z12</v>
          </cell>
          <cell r="B519" t="str">
            <v>AR102032Z</v>
          </cell>
          <cell r="C519" t="str">
            <v xml:space="preserve">Serv Yto La Jarilla      </v>
          </cell>
          <cell r="D519" t="str">
            <v>NQN_SER</v>
          </cell>
          <cell r="E519" t="str">
            <v>12</v>
          </cell>
          <cell r="F519" t="str">
            <v xml:space="preserve">Costos por DistrIbuc CO  </v>
          </cell>
          <cell r="G519">
            <v>0</v>
          </cell>
          <cell r="H519">
            <v>2678</v>
          </cell>
          <cell r="I519">
            <v>0</v>
          </cell>
          <cell r="J519">
            <v>0</v>
          </cell>
          <cell r="K519">
            <v>0</v>
          </cell>
          <cell r="L519">
            <v>0</v>
          </cell>
          <cell r="M519">
            <v>0</v>
          </cell>
          <cell r="N519">
            <v>2678</v>
          </cell>
          <cell r="O519">
            <v>0</v>
          </cell>
          <cell r="P519">
            <v>0</v>
          </cell>
          <cell r="Q519">
            <v>0</v>
          </cell>
          <cell r="R519">
            <v>0</v>
          </cell>
          <cell r="AB519">
            <v>0</v>
          </cell>
          <cell r="AC519">
            <v>0</v>
          </cell>
          <cell r="AD519">
            <v>0</v>
          </cell>
        </row>
        <row r="520">
          <cell r="A520" t="str">
            <v>AR102033F01</v>
          </cell>
          <cell r="B520" t="str">
            <v>AR102033F</v>
          </cell>
          <cell r="C520" t="str">
            <v xml:space="preserve">Serv B. Montuoso         </v>
          </cell>
          <cell r="D520" t="str">
            <v>NQN_SER</v>
          </cell>
          <cell r="E520" t="str">
            <v>01</v>
          </cell>
          <cell r="F520" t="str">
            <v xml:space="preserve">Venta Contractual        </v>
          </cell>
          <cell r="G520">
            <v>0</v>
          </cell>
          <cell r="H520">
            <v>0</v>
          </cell>
          <cell r="I520">
            <v>-4577102</v>
          </cell>
          <cell r="J520">
            <v>-7705425</v>
          </cell>
          <cell r="K520">
            <v>-8374735</v>
          </cell>
          <cell r="L520">
            <v>0</v>
          </cell>
          <cell r="M520">
            <v>-1678615</v>
          </cell>
          <cell r="N520">
            <v>-22335877</v>
          </cell>
          <cell r="O520">
            <v>0</v>
          </cell>
          <cell r="P520">
            <v>0</v>
          </cell>
          <cell r="Q520">
            <v>0</v>
          </cell>
          <cell r="R520">
            <v>0</v>
          </cell>
          <cell r="AB520">
            <v>0</v>
          </cell>
          <cell r="AC520">
            <v>0</v>
          </cell>
          <cell r="AD520">
            <v>0</v>
          </cell>
        </row>
        <row r="521">
          <cell r="A521" t="str">
            <v>AR102033F02</v>
          </cell>
          <cell r="B521" t="str">
            <v>AR102033F</v>
          </cell>
          <cell r="C521" t="str">
            <v xml:space="preserve">Serv B. Montuoso         </v>
          </cell>
          <cell r="D521" t="str">
            <v>NQN_SER</v>
          </cell>
          <cell r="E521" t="str">
            <v>02</v>
          </cell>
          <cell r="F521" t="str">
            <v xml:space="preserve">Venta Adicional          </v>
          </cell>
          <cell r="G521">
            <v>0</v>
          </cell>
          <cell r="H521">
            <v>0</v>
          </cell>
          <cell r="I521">
            <v>-915483</v>
          </cell>
          <cell r="J521">
            <v>-394302</v>
          </cell>
          <cell r="K521">
            <v>0</v>
          </cell>
          <cell r="L521">
            <v>0</v>
          </cell>
          <cell r="M521">
            <v>-293628</v>
          </cell>
          <cell r="N521">
            <v>-1603413</v>
          </cell>
          <cell r="O521">
            <v>0</v>
          </cell>
          <cell r="P521">
            <v>0</v>
          </cell>
          <cell r="Q521">
            <v>0</v>
          </cell>
          <cell r="R521">
            <v>0</v>
          </cell>
          <cell r="AB521">
            <v>0</v>
          </cell>
          <cell r="AC521">
            <v>0</v>
          </cell>
          <cell r="AD521">
            <v>0</v>
          </cell>
        </row>
        <row r="522">
          <cell r="A522" t="str">
            <v>AR102033F03</v>
          </cell>
          <cell r="B522" t="str">
            <v>AR102033F</v>
          </cell>
          <cell r="C522" t="str">
            <v xml:space="preserve">Serv B. Montuoso         </v>
          </cell>
          <cell r="D522" t="str">
            <v>NQN_SER</v>
          </cell>
          <cell r="E522" t="str">
            <v>03</v>
          </cell>
          <cell r="F522" t="str">
            <v xml:space="preserve">Venta Sin Margen         </v>
          </cell>
          <cell r="G522">
            <v>0</v>
          </cell>
          <cell r="H522">
            <v>0</v>
          </cell>
          <cell r="I522">
            <v>-262943</v>
          </cell>
          <cell r="J522">
            <v>-313834</v>
          </cell>
          <cell r="K522">
            <v>-218091</v>
          </cell>
          <cell r="L522">
            <v>0</v>
          </cell>
          <cell r="M522">
            <v>0</v>
          </cell>
          <cell r="N522">
            <v>-794868</v>
          </cell>
          <cell r="O522">
            <v>0</v>
          </cell>
          <cell r="P522">
            <v>0</v>
          </cell>
          <cell r="Q522">
            <v>0</v>
          </cell>
          <cell r="R522">
            <v>0</v>
          </cell>
          <cell r="AB522">
            <v>0</v>
          </cell>
          <cell r="AC522">
            <v>0</v>
          </cell>
          <cell r="AD522">
            <v>0</v>
          </cell>
        </row>
        <row r="523">
          <cell r="A523" t="str">
            <v>AR102033F04</v>
          </cell>
          <cell r="B523" t="str">
            <v>AR102033F</v>
          </cell>
          <cell r="C523" t="str">
            <v xml:space="preserve">Serv B. Montuoso         </v>
          </cell>
          <cell r="D523" t="str">
            <v>NQN_SER</v>
          </cell>
          <cell r="E523" t="str">
            <v>04</v>
          </cell>
          <cell r="F523" t="str">
            <v xml:space="preserve">Ajuste POC               </v>
          </cell>
          <cell r="G523">
            <v>0</v>
          </cell>
          <cell r="H523">
            <v>0</v>
          </cell>
          <cell r="I523">
            <v>-40075</v>
          </cell>
          <cell r="J523">
            <v>-263158</v>
          </cell>
          <cell r="K523">
            <v>-2132602</v>
          </cell>
          <cell r="L523">
            <v>0</v>
          </cell>
          <cell r="M523">
            <v>2435834</v>
          </cell>
          <cell r="N523">
            <v>-1</v>
          </cell>
          <cell r="O523">
            <v>0</v>
          </cell>
          <cell r="P523">
            <v>0</v>
          </cell>
          <cell r="Q523">
            <v>0</v>
          </cell>
          <cell r="R523">
            <v>0</v>
          </cell>
          <cell r="AB523">
            <v>0</v>
          </cell>
          <cell r="AC523">
            <v>0</v>
          </cell>
          <cell r="AD523">
            <v>0</v>
          </cell>
        </row>
        <row r="524">
          <cell r="A524" t="str">
            <v>AR102033F05</v>
          </cell>
          <cell r="B524" t="str">
            <v>AR102033F</v>
          </cell>
          <cell r="C524" t="str">
            <v xml:space="preserve">Serv B. Montuoso         </v>
          </cell>
          <cell r="D524" t="str">
            <v>NQN_SER</v>
          </cell>
          <cell r="E524" t="str">
            <v>05</v>
          </cell>
          <cell r="F524" t="str">
            <v xml:space="preserve">Mano de Obra             </v>
          </cell>
          <cell r="G524">
            <v>0</v>
          </cell>
          <cell r="H524">
            <v>0</v>
          </cell>
          <cell r="I524">
            <v>3845339</v>
          </cell>
          <cell r="J524">
            <v>5530074</v>
          </cell>
          <cell r="K524">
            <v>6653204</v>
          </cell>
          <cell r="L524">
            <v>0</v>
          </cell>
          <cell r="M524">
            <v>245618</v>
          </cell>
          <cell r="N524">
            <v>16274235</v>
          </cell>
          <cell r="O524">
            <v>27673.279999999959</v>
          </cell>
          <cell r="P524">
            <v>0</v>
          </cell>
          <cell r="Q524">
            <v>0</v>
          </cell>
          <cell r="R524">
            <v>0</v>
          </cell>
          <cell r="AB524">
            <v>0</v>
          </cell>
          <cell r="AC524">
            <v>0</v>
          </cell>
          <cell r="AD524">
            <v>0</v>
          </cell>
        </row>
        <row r="525">
          <cell r="A525" t="str">
            <v>AR102033F06</v>
          </cell>
          <cell r="B525" t="str">
            <v>AR102033F</v>
          </cell>
          <cell r="C525" t="str">
            <v xml:space="preserve">Serv B. Montuoso         </v>
          </cell>
          <cell r="D525" t="str">
            <v>NQN_SER</v>
          </cell>
          <cell r="E525" t="str">
            <v>06</v>
          </cell>
          <cell r="F525" t="str">
            <v xml:space="preserve">Otros Costos MO          </v>
          </cell>
          <cell r="G525">
            <v>0</v>
          </cell>
          <cell r="H525">
            <v>0</v>
          </cell>
          <cell r="I525">
            <v>614763</v>
          </cell>
          <cell r="J525">
            <v>1235398</v>
          </cell>
          <cell r="K525">
            <v>923840</v>
          </cell>
          <cell r="L525">
            <v>0</v>
          </cell>
          <cell r="M525">
            <v>843</v>
          </cell>
          <cell r="N525">
            <v>2774844</v>
          </cell>
          <cell r="O525">
            <v>8.21999999999999</v>
          </cell>
          <cell r="P525">
            <v>0</v>
          </cell>
          <cell r="Q525">
            <v>0</v>
          </cell>
          <cell r="R525">
            <v>0</v>
          </cell>
          <cell r="AB525">
            <v>0</v>
          </cell>
          <cell r="AC525">
            <v>0</v>
          </cell>
          <cell r="AD525">
            <v>0</v>
          </cell>
        </row>
        <row r="526">
          <cell r="A526" t="str">
            <v>AR102033F07</v>
          </cell>
          <cell r="B526" t="str">
            <v>AR102033F</v>
          </cell>
          <cell r="C526" t="str">
            <v xml:space="preserve">Serv B. Montuoso         </v>
          </cell>
          <cell r="D526" t="str">
            <v>NQN_SER</v>
          </cell>
          <cell r="E526" t="str">
            <v>07</v>
          </cell>
          <cell r="F526" t="str">
            <v xml:space="preserve">Equipos de Construcción  </v>
          </cell>
          <cell r="G526">
            <v>0</v>
          </cell>
          <cell r="H526">
            <v>0</v>
          </cell>
          <cell r="I526">
            <v>242115</v>
          </cell>
          <cell r="J526">
            <v>194581</v>
          </cell>
          <cell r="K526">
            <v>326806</v>
          </cell>
          <cell r="L526">
            <v>0</v>
          </cell>
          <cell r="M526">
            <v>2043</v>
          </cell>
          <cell r="N526">
            <v>765545</v>
          </cell>
          <cell r="O526">
            <v>0</v>
          </cell>
          <cell r="P526">
            <v>0</v>
          </cell>
          <cell r="Q526">
            <v>0</v>
          </cell>
          <cell r="R526">
            <v>0</v>
          </cell>
          <cell r="AB526">
            <v>0</v>
          </cell>
          <cell r="AC526">
            <v>0</v>
          </cell>
          <cell r="AD526">
            <v>0</v>
          </cell>
        </row>
        <row r="527">
          <cell r="A527" t="str">
            <v>AR102033F08</v>
          </cell>
          <cell r="B527" t="str">
            <v>AR102033F</v>
          </cell>
          <cell r="C527" t="str">
            <v xml:space="preserve">Serv B. Montuoso         </v>
          </cell>
          <cell r="D527" t="str">
            <v>NQN_SER</v>
          </cell>
          <cell r="E527" t="str">
            <v>08</v>
          </cell>
          <cell r="F527" t="str">
            <v xml:space="preserve">Materiales, Cons, Herram </v>
          </cell>
          <cell r="G527">
            <v>0</v>
          </cell>
          <cell r="H527">
            <v>0</v>
          </cell>
          <cell r="I527">
            <v>37095</v>
          </cell>
          <cell r="J527">
            <v>79300</v>
          </cell>
          <cell r="K527">
            <v>82845</v>
          </cell>
          <cell r="L527">
            <v>0</v>
          </cell>
          <cell r="M527">
            <v>20</v>
          </cell>
          <cell r="N527">
            <v>199260</v>
          </cell>
          <cell r="O527">
            <v>0</v>
          </cell>
          <cell r="P527">
            <v>0</v>
          </cell>
          <cell r="Q527">
            <v>0</v>
          </cell>
          <cell r="R527">
            <v>0</v>
          </cell>
          <cell r="AB527">
            <v>0</v>
          </cell>
          <cell r="AC527">
            <v>0</v>
          </cell>
          <cell r="AD527">
            <v>0</v>
          </cell>
        </row>
        <row r="528">
          <cell r="A528" t="str">
            <v>AR102033F09</v>
          </cell>
          <cell r="B528" t="str">
            <v>AR102033F</v>
          </cell>
          <cell r="C528" t="str">
            <v xml:space="preserve">Serv B. Montuoso         </v>
          </cell>
          <cell r="D528" t="str">
            <v>NQN_SER</v>
          </cell>
          <cell r="E528" t="str">
            <v>09</v>
          </cell>
          <cell r="F528" t="str">
            <v xml:space="preserve">Subcontratos             </v>
          </cell>
          <cell r="G528">
            <v>0</v>
          </cell>
          <cell r="H528">
            <v>0</v>
          </cell>
          <cell r="I528">
            <v>115803</v>
          </cell>
          <cell r="J528">
            <v>29171</v>
          </cell>
          <cell r="K528">
            <v>54665</v>
          </cell>
          <cell r="L528">
            <v>0</v>
          </cell>
          <cell r="M528">
            <v>170</v>
          </cell>
          <cell r="N528">
            <v>199809</v>
          </cell>
          <cell r="O528">
            <v>0</v>
          </cell>
          <cell r="P528">
            <v>0</v>
          </cell>
          <cell r="Q528">
            <v>0</v>
          </cell>
          <cell r="R528">
            <v>0</v>
          </cell>
          <cell r="AB528">
            <v>0</v>
          </cell>
          <cell r="AC528">
            <v>0</v>
          </cell>
          <cell r="AD528">
            <v>0</v>
          </cell>
        </row>
        <row r="529">
          <cell r="A529" t="str">
            <v>AR102033F10</v>
          </cell>
          <cell r="B529" t="str">
            <v>AR102033F</v>
          </cell>
          <cell r="C529" t="str">
            <v xml:space="preserve">Serv B. Montuoso         </v>
          </cell>
          <cell r="D529" t="str">
            <v>NQN_SER</v>
          </cell>
          <cell r="E529" t="str">
            <v>10</v>
          </cell>
          <cell r="F529" t="str">
            <v xml:space="preserve">Costos de la venta       </v>
          </cell>
          <cell r="G529">
            <v>0</v>
          </cell>
          <cell r="H529">
            <v>0</v>
          </cell>
          <cell r="I529">
            <v>350755</v>
          </cell>
          <cell r="J529">
            <v>585773</v>
          </cell>
          <cell r="K529">
            <v>773506</v>
          </cell>
          <cell r="L529">
            <v>0</v>
          </cell>
          <cell r="M529">
            <v>-47455</v>
          </cell>
          <cell r="N529">
            <v>1662579</v>
          </cell>
          <cell r="O529">
            <v>0</v>
          </cell>
          <cell r="P529">
            <v>0</v>
          </cell>
          <cell r="Q529">
            <v>0</v>
          </cell>
          <cell r="R529">
            <v>0</v>
          </cell>
          <cell r="AB529">
            <v>0</v>
          </cell>
          <cell r="AC529">
            <v>0</v>
          </cell>
          <cell r="AD529">
            <v>0</v>
          </cell>
        </row>
        <row r="530">
          <cell r="A530" t="str">
            <v>AR102033F11</v>
          </cell>
          <cell r="B530" t="str">
            <v>AR102033F</v>
          </cell>
          <cell r="C530" t="str">
            <v xml:space="preserve">Serv B. Montuoso         </v>
          </cell>
          <cell r="D530" t="str">
            <v>NQN_SER</v>
          </cell>
          <cell r="E530" t="str">
            <v>11</v>
          </cell>
          <cell r="F530" t="str">
            <v xml:space="preserve">Otros costos             </v>
          </cell>
          <cell r="G530">
            <v>0</v>
          </cell>
          <cell r="H530">
            <v>0</v>
          </cell>
          <cell r="I530">
            <v>15609</v>
          </cell>
          <cell r="J530">
            <v>36390</v>
          </cell>
          <cell r="K530">
            <v>28309</v>
          </cell>
          <cell r="L530">
            <v>0</v>
          </cell>
          <cell r="M530">
            <v>793</v>
          </cell>
          <cell r="N530">
            <v>81101</v>
          </cell>
          <cell r="O530">
            <v>0.20999999999999899</v>
          </cell>
          <cell r="P530">
            <v>-0.20999999999999899</v>
          </cell>
          <cell r="Q530">
            <v>0</v>
          </cell>
          <cell r="R530">
            <v>0</v>
          </cell>
          <cell r="AB530">
            <v>0</v>
          </cell>
          <cell r="AC530">
            <v>0</v>
          </cell>
          <cell r="AD530">
            <v>0</v>
          </cell>
        </row>
        <row r="531">
          <cell r="A531" t="str">
            <v>AR102033F12</v>
          </cell>
          <cell r="B531" t="str">
            <v>AR102033F</v>
          </cell>
          <cell r="C531" t="str">
            <v xml:space="preserve">Serv B. Montuoso         </v>
          </cell>
          <cell r="D531" t="str">
            <v>NQN_SER</v>
          </cell>
          <cell r="E531" t="str">
            <v>12</v>
          </cell>
          <cell r="F531" t="str">
            <v xml:space="preserve">Costos por DistrIbuc CO  </v>
          </cell>
          <cell r="G531">
            <v>0</v>
          </cell>
          <cell r="H531">
            <v>0</v>
          </cell>
          <cell r="I531">
            <v>85481</v>
          </cell>
          <cell r="J531">
            <v>116040</v>
          </cell>
          <cell r="K531">
            <v>116040</v>
          </cell>
          <cell r="L531">
            <v>0</v>
          </cell>
          <cell r="M531">
            <v>-202033</v>
          </cell>
          <cell r="N531">
            <v>115528</v>
          </cell>
          <cell r="O531">
            <v>-27681.709999999901</v>
          </cell>
          <cell r="P531">
            <v>0</v>
          </cell>
          <cell r="Q531">
            <v>0</v>
          </cell>
          <cell r="R531">
            <v>0</v>
          </cell>
          <cell r="AB531">
            <v>0</v>
          </cell>
          <cell r="AC531">
            <v>0</v>
          </cell>
          <cell r="AD531">
            <v>0</v>
          </cell>
        </row>
        <row r="532">
          <cell r="A532" t="str">
            <v>AR102033Z05</v>
          </cell>
          <cell r="B532" t="str">
            <v>AR102033Z</v>
          </cell>
          <cell r="C532" t="str">
            <v xml:space="preserve">Serv B. Montuoso         </v>
          </cell>
          <cell r="D532" t="str">
            <v>NQN_SER</v>
          </cell>
          <cell r="E532" t="str">
            <v>05</v>
          </cell>
          <cell r="F532" t="str">
            <v xml:space="preserve">Mano de Obra             </v>
          </cell>
          <cell r="G532">
            <v>0</v>
          </cell>
          <cell r="H532">
            <v>0</v>
          </cell>
          <cell r="I532">
            <v>0</v>
          </cell>
          <cell r="J532">
            <v>0</v>
          </cell>
          <cell r="K532">
            <v>0</v>
          </cell>
          <cell r="L532">
            <v>0</v>
          </cell>
          <cell r="M532">
            <v>0</v>
          </cell>
          <cell r="N532">
            <v>0</v>
          </cell>
          <cell r="O532">
            <v>0</v>
          </cell>
          <cell r="P532">
            <v>0</v>
          </cell>
          <cell r="Q532">
            <v>0</v>
          </cell>
          <cell r="R532">
            <v>0</v>
          </cell>
          <cell r="AB532">
            <v>0</v>
          </cell>
          <cell r="AC532">
            <v>0</v>
          </cell>
          <cell r="AD532">
            <v>0</v>
          </cell>
        </row>
        <row r="533">
          <cell r="A533" t="str">
            <v>AR102033Z11</v>
          </cell>
          <cell r="B533" t="str">
            <v>AR102033Z</v>
          </cell>
          <cell r="C533" t="str">
            <v xml:space="preserve">Serv B. Montuoso         </v>
          </cell>
          <cell r="D533" t="str">
            <v>NQN_SER</v>
          </cell>
          <cell r="E533" t="str">
            <v>11</v>
          </cell>
          <cell r="F533" t="str">
            <v xml:space="preserve">Otros costos             </v>
          </cell>
          <cell r="G533">
            <v>0</v>
          </cell>
          <cell r="H533">
            <v>0</v>
          </cell>
          <cell r="I533">
            <v>0</v>
          </cell>
          <cell r="J533">
            <v>0</v>
          </cell>
          <cell r="K533">
            <v>0</v>
          </cell>
          <cell r="L533">
            <v>0</v>
          </cell>
          <cell r="M533">
            <v>0</v>
          </cell>
          <cell r="N533">
            <v>0</v>
          </cell>
          <cell r="O533">
            <v>0</v>
          </cell>
          <cell r="P533">
            <v>0</v>
          </cell>
          <cell r="Q533">
            <v>0</v>
          </cell>
          <cell r="R533">
            <v>0</v>
          </cell>
          <cell r="AB533">
            <v>0</v>
          </cell>
          <cell r="AC533">
            <v>0</v>
          </cell>
          <cell r="AD533">
            <v>0</v>
          </cell>
        </row>
        <row r="534">
          <cell r="A534" t="str">
            <v>AR102034Z01</v>
          </cell>
          <cell r="B534" t="str">
            <v>AR102034Z</v>
          </cell>
          <cell r="C534" t="str">
            <v xml:space="preserve">S. de Pulling Catrie     </v>
          </cell>
          <cell r="D534" t="str">
            <v>NQN_SER</v>
          </cell>
          <cell r="E534" t="str">
            <v>01</v>
          </cell>
          <cell r="F534" t="str">
            <v xml:space="preserve">Venta Contractual        </v>
          </cell>
          <cell r="G534">
            <v>-24255756</v>
          </cell>
          <cell r="H534">
            <v>-16151923</v>
          </cell>
          <cell r="I534">
            <v>-33309554</v>
          </cell>
          <cell r="J534">
            <v>-39941763</v>
          </cell>
          <cell r="K534">
            <v>-49820120</v>
          </cell>
          <cell r="L534">
            <v>0</v>
          </cell>
          <cell r="M534">
            <v>-67187428</v>
          </cell>
          <cell r="N534">
            <v>-230666544</v>
          </cell>
          <cell r="O534">
            <v>-87996520.560000002</v>
          </cell>
          <cell r="P534">
            <v>-4385628.54</v>
          </cell>
          <cell r="Q534">
            <v>-5239867.7999999896</v>
          </cell>
          <cell r="R534">
            <v>-9674417.8599999901</v>
          </cell>
          <cell r="AB534">
            <v>-4385628.54</v>
          </cell>
          <cell r="AC534">
            <v>-9625496.3399999905</v>
          </cell>
          <cell r="AD534">
            <v>-19299914.199999902</v>
          </cell>
        </row>
        <row r="535">
          <cell r="A535" t="str">
            <v>AR102034Z02</v>
          </cell>
          <cell r="B535" t="str">
            <v>AR102034Z</v>
          </cell>
          <cell r="C535" t="str">
            <v xml:space="preserve">S. de Pulling Catrie     </v>
          </cell>
          <cell r="D535" t="str">
            <v>NQN_SER</v>
          </cell>
          <cell r="E535" t="str">
            <v>02</v>
          </cell>
          <cell r="F535" t="str">
            <v xml:space="preserve">Venta Adicional          </v>
          </cell>
          <cell r="G535">
            <v>0</v>
          </cell>
          <cell r="H535">
            <v>-4322374</v>
          </cell>
          <cell r="I535">
            <v>-522133</v>
          </cell>
          <cell r="J535">
            <v>-500054</v>
          </cell>
          <cell r="K535">
            <v>-921418</v>
          </cell>
          <cell r="L535">
            <v>0</v>
          </cell>
          <cell r="M535">
            <v>-1946405</v>
          </cell>
          <cell r="N535">
            <v>-8212384</v>
          </cell>
          <cell r="O535">
            <v>-2283487.1699999901</v>
          </cell>
          <cell r="P535">
            <v>-163206.5</v>
          </cell>
          <cell r="Q535">
            <v>-3197031.64</v>
          </cell>
          <cell r="R535">
            <v>-200868.519999999</v>
          </cell>
          <cell r="AB535">
            <v>-163206.5</v>
          </cell>
          <cell r="AC535">
            <v>-3360238.14</v>
          </cell>
          <cell r="AD535">
            <v>-3561106.66</v>
          </cell>
        </row>
        <row r="536">
          <cell r="A536" t="str">
            <v>AR102034Z03</v>
          </cell>
          <cell r="B536" t="str">
            <v>AR102034Z</v>
          </cell>
          <cell r="C536" t="str">
            <v xml:space="preserve">S. de Pulling Catrie     </v>
          </cell>
          <cell r="D536" t="str">
            <v>NQN_SER</v>
          </cell>
          <cell r="E536" t="str">
            <v>03</v>
          </cell>
          <cell r="F536" t="str">
            <v xml:space="preserve">Venta Sin Margen         </v>
          </cell>
          <cell r="G536">
            <v>0</v>
          </cell>
          <cell r="H536">
            <v>0</v>
          </cell>
          <cell r="I536">
            <v>-798196</v>
          </cell>
          <cell r="J536">
            <v>-3094344</v>
          </cell>
          <cell r="K536">
            <v>-1070138</v>
          </cell>
          <cell r="L536">
            <v>0</v>
          </cell>
          <cell r="M536">
            <v>-1385816</v>
          </cell>
          <cell r="N536">
            <v>-6348494</v>
          </cell>
          <cell r="O536">
            <v>-1697213.99</v>
          </cell>
          <cell r="P536">
            <v>-1263355.8600000001</v>
          </cell>
          <cell r="Q536">
            <v>-2830771.1</v>
          </cell>
          <cell r="R536">
            <v>-735426.07999999903</v>
          </cell>
          <cell r="AB536">
            <v>-1263355.8600000001</v>
          </cell>
          <cell r="AC536">
            <v>-4094126.96</v>
          </cell>
          <cell r="AD536">
            <v>-4829553.04</v>
          </cell>
        </row>
        <row r="537">
          <cell r="A537" t="str">
            <v>AR102034Z04</v>
          </cell>
          <cell r="B537" t="str">
            <v>AR102034Z</v>
          </cell>
          <cell r="C537" t="str">
            <v xml:space="preserve">S. de Pulling Catrie     </v>
          </cell>
          <cell r="D537" t="str">
            <v>NQN_SER</v>
          </cell>
          <cell r="E537" t="str">
            <v>04</v>
          </cell>
          <cell r="F537" t="str">
            <v xml:space="preserve">Ajuste POC               </v>
          </cell>
          <cell r="G537">
            <v>-2932076</v>
          </cell>
          <cell r="H537">
            <v>893292</v>
          </cell>
          <cell r="I537">
            <v>-3117822</v>
          </cell>
          <cell r="J537">
            <v>-1881012</v>
          </cell>
          <cell r="K537">
            <v>-165641</v>
          </cell>
          <cell r="L537">
            <v>0</v>
          </cell>
          <cell r="M537">
            <v>2517560</v>
          </cell>
          <cell r="N537">
            <v>-4685699</v>
          </cell>
          <cell r="O537">
            <v>-10077511.220000001</v>
          </cell>
          <cell r="P537">
            <v>-4169719.23</v>
          </cell>
          <cell r="Q537">
            <v>451366.88</v>
          </cell>
          <cell r="R537">
            <v>1254643.1299999901</v>
          </cell>
          <cell r="AB537">
            <v>-4169719.23</v>
          </cell>
          <cell r="AC537">
            <v>-3718352.35</v>
          </cell>
          <cell r="AD537">
            <v>-2463709.2200000002</v>
          </cell>
        </row>
        <row r="538">
          <cell r="A538" t="str">
            <v>AR102034Z05</v>
          </cell>
          <cell r="B538" t="str">
            <v>AR102034Z</v>
          </cell>
          <cell r="C538" t="str">
            <v xml:space="preserve">S. de Pulling Catrie     </v>
          </cell>
          <cell r="D538" t="str">
            <v>NQN_SER</v>
          </cell>
          <cell r="E538" t="str">
            <v>05</v>
          </cell>
          <cell r="F538" t="str">
            <v xml:space="preserve">Mano de Obra             </v>
          </cell>
          <cell r="G538">
            <v>0</v>
          </cell>
          <cell r="H538">
            <v>12848777</v>
          </cell>
          <cell r="I538">
            <v>18798075</v>
          </cell>
          <cell r="J538">
            <v>28167499</v>
          </cell>
          <cell r="K538">
            <v>32637032</v>
          </cell>
          <cell r="L538">
            <v>0</v>
          </cell>
          <cell r="M538">
            <v>44406460</v>
          </cell>
          <cell r="N538">
            <v>136857843</v>
          </cell>
          <cell r="O538">
            <v>61404102.869999871</v>
          </cell>
          <cell r="P538">
            <v>6813343.2299999865</v>
          </cell>
          <cell r="Q538">
            <v>6241662.4699999783</v>
          </cell>
          <cell r="R538">
            <v>5864328.0999999959</v>
          </cell>
          <cell r="AB538">
            <v>6813343.2299999865</v>
          </cell>
          <cell r="AC538">
            <v>13055005.699999977</v>
          </cell>
          <cell r="AD538">
            <v>18919333.79999999</v>
          </cell>
        </row>
        <row r="539">
          <cell r="A539" t="str">
            <v>AR102034Z06</v>
          </cell>
          <cell r="B539" t="str">
            <v>AR102034Z</v>
          </cell>
          <cell r="C539" t="str">
            <v xml:space="preserve">S. de Pulling Catrie     </v>
          </cell>
          <cell r="D539" t="str">
            <v>NQN_SER</v>
          </cell>
          <cell r="E539" t="str">
            <v>06</v>
          </cell>
          <cell r="F539" t="str">
            <v xml:space="preserve">Otros Costos MO          </v>
          </cell>
          <cell r="G539">
            <v>9369</v>
          </cell>
          <cell r="H539">
            <v>2580091</v>
          </cell>
          <cell r="I539">
            <v>2845779</v>
          </cell>
          <cell r="J539">
            <v>2505949</v>
          </cell>
          <cell r="K539">
            <v>2758166</v>
          </cell>
          <cell r="L539">
            <v>0</v>
          </cell>
          <cell r="M539">
            <v>2487418</v>
          </cell>
          <cell r="N539">
            <v>13186772</v>
          </cell>
          <cell r="O539">
            <v>1825383.42</v>
          </cell>
          <cell r="P539">
            <v>123942.45</v>
          </cell>
          <cell r="Q539">
            <v>47728</v>
          </cell>
          <cell r="R539">
            <v>539585.62</v>
          </cell>
          <cell r="AB539">
            <v>123942.45</v>
          </cell>
          <cell r="AC539">
            <v>171670.45</v>
          </cell>
          <cell r="AD539">
            <v>711256.06999999983</v>
          </cell>
        </row>
        <row r="540">
          <cell r="A540" t="str">
            <v>AR102034Z07</v>
          </cell>
          <cell r="B540" t="str">
            <v>AR102034Z</v>
          </cell>
          <cell r="C540" t="str">
            <v xml:space="preserve">S. de Pulling Catrie     </v>
          </cell>
          <cell r="D540" t="str">
            <v>NQN_SER</v>
          </cell>
          <cell r="E540" t="str">
            <v>07</v>
          </cell>
          <cell r="F540" t="str">
            <v xml:space="preserve">Equipos de Construcción  </v>
          </cell>
          <cell r="G540">
            <v>54035</v>
          </cell>
          <cell r="H540">
            <v>4101520</v>
          </cell>
          <cell r="I540">
            <v>6041488</v>
          </cell>
          <cell r="J540">
            <v>6600649</v>
          </cell>
          <cell r="K540">
            <v>7561869</v>
          </cell>
          <cell r="L540">
            <v>0</v>
          </cell>
          <cell r="M540">
            <v>9959098</v>
          </cell>
          <cell r="N540">
            <v>34318659</v>
          </cell>
          <cell r="O540">
            <v>13538328.37999998</v>
          </cell>
          <cell r="P540">
            <v>1125580.0199999998</v>
          </cell>
          <cell r="Q540">
            <v>1676392.6099999978</v>
          </cell>
          <cell r="R540">
            <v>1022998.1099999988</v>
          </cell>
          <cell r="AB540">
            <v>1125580.0199999998</v>
          </cell>
          <cell r="AC540">
            <v>2801972.629999999</v>
          </cell>
          <cell r="AD540">
            <v>3824970.7399999979</v>
          </cell>
        </row>
        <row r="541">
          <cell r="A541" t="str">
            <v>AR102034Z08</v>
          </cell>
          <cell r="B541" t="str">
            <v>AR102034Z</v>
          </cell>
          <cell r="C541" t="str">
            <v xml:space="preserve">S. de Pulling Catrie     </v>
          </cell>
          <cell r="D541" t="str">
            <v>NQN_SER</v>
          </cell>
          <cell r="E541" t="str">
            <v>08</v>
          </cell>
          <cell r="F541" t="str">
            <v xml:space="preserve">Materiales, Cons, Herram </v>
          </cell>
          <cell r="G541">
            <v>18809</v>
          </cell>
          <cell r="H541">
            <v>1077979</v>
          </cell>
          <cell r="I541">
            <v>1176160</v>
          </cell>
          <cell r="J541">
            <v>1492302</v>
          </cell>
          <cell r="K541">
            <v>1183251</v>
          </cell>
          <cell r="L541">
            <v>0</v>
          </cell>
          <cell r="M541">
            <v>2238660</v>
          </cell>
          <cell r="N541">
            <v>7187161</v>
          </cell>
          <cell r="O541">
            <v>4198620.9799999893</v>
          </cell>
          <cell r="P541">
            <v>389116.35999999969</v>
          </cell>
          <cell r="Q541">
            <v>403645.6399999999</v>
          </cell>
          <cell r="R541">
            <v>-355493</v>
          </cell>
          <cell r="AB541">
            <v>389116.35999999969</v>
          </cell>
          <cell r="AC541">
            <v>792761.99999999884</v>
          </cell>
          <cell r="AD541">
            <v>437268.99999999796</v>
          </cell>
        </row>
        <row r="542">
          <cell r="A542" t="str">
            <v>AR102034Z09</v>
          </cell>
          <cell r="B542" t="str">
            <v>AR102034Z</v>
          </cell>
          <cell r="C542" t="str">
            <v xml:space="preserve">S. de Pulling Catrie     </v>
          </cell>
          <cell r="D542" t="str">
            <v>NQN_SER</v>
          </cell>
          <cell r="E542" t="str">
            <v>09</v>
          </cell>
          <cell r="F542" t="str">
            <v xml:space="preserve">Subcontratos             </v>
          </cell>
          <cell r="G542">
            <v>0</v>
          </cell>
          <cell r="H542">
            <v>558070</v>
          </cell>
          <cell r="I542">
            <v>769609</v>
          </cell>
          <cell r="J542">
            <v>2080648</v>
          </cell>
          <cell r="K542">
            <v>2011147</v>
          </cell>
          <cell r="L542">
            <v>0</v>
          </cell>
          <cell r="M542">
            <v>2409463</v>
          </cell>
          <cell r="N542">
            <v>7828937</v>
          </cell>
          <cell r="O542">
            <v>5612191.879999999</v>
          </cell>
          <cell r="P542">
            <v>495851.21999999898</v>
          </cell>
          <cell r="Q542">
            <v>712857.27</v>
          </cell>
          <cell r="R542">
            <v>640028.99</v>
          </cell>
          <cell r="AB542">
            <v>495851.21999999898</v>
          </cell>
          <cell r="AC542">
            <v>1208708.49</v>
          </cell>
          <cell r="AD542">
            <v>1848737.48</v>
          </cell>
        </row>
        <row r="543">
          <cell r="A543" t="str">
            <v>AR102034Z10</v>
          </cell>
          <cell r="B543" t="str">
            <v>AR102034Z</v>
          </cell>
          <cell r="C543" t="str">
            <v xml:space="preserve">S. de Pulling Catrie     </v>
          </cell>
          <cell r="D543" t="str">
            <v>NQN_SER</v>
          </cell>
          <cell r="E543" t="str">
            <v>10</v>
          </cell>
          <cell r="F543" t="str">
            <v xml:space="preserve">Costos de la venta       </v>
          </cell>
          <cell r="G543">
            <v>0</v>
          </cell>
          <cell r="H543">
            <v>586398</v>
          </cell>
          <cell r="I543">
            <v>2766457</v>
          </cell>
          <cell r="J543">
            <v>2588961</v>
          </cell>
          <cell r="K543">
            <v>3119302</v>
          </cell>
          <cell r="L543">
            <v>0</v>
          </cell>
          <cell r="M543">
            <v>4034956</v>
          </cell>
          <cell r="N543">
            <v>13096074</v>
          </cell>
          <cell r="O543">
            <v>5959670.7699999893</v>
          </cell>
          <cell r="P543">
            <v>-153060.06000000011</v>
          </cell>
          <cell r="Q543">
            <v>575854.179999999</v>
          </cell>
          <cell r="R543">
            <v>649705.64999999898</v>
          </cell>
          <cell r="AB543">
            <v>-153060.06000000011</v>
          </cell>
          <cell r="AC543">
            <v>422794.12</v>
          </cell>
          <cell r="AD543">
            <v>1072499.7700000009</v>
          </cell>
        </row>
        <row r="544">
          <cell r="A544" t="str">
            <v>AR102034Z11</v>
          </cell>
          <cell r="B544" t="str">
            <v>AR102034Z</v>
          </cell>
          <cell r="C544" t="str">
            <v xml:space="preserve">S. de Pulling Catrie     </v>
          </cell>
          <cell r="D544" t="str">
            <v>NQN_SER</v>
          </cell>
          <cell r="E544" t="str">
            <v>11</v>
          </cell>
          <cell r="F544" t="str">
            <v xml:space="preserve">Otros costos             </v>
          </cell>
          <cell r="G544">
            <v>26114197</v>
          </cell>
          <cell r="H544">
            <v>1420759</v>
          </cell>
          <cell r="I544">
            <v>632732</v>
          </cell>
          <cell r="J544">
            <v>756544</v>
          </cell>
          <cell r="K544">
            <v>613973</v>
          </cell>
          <cell r="L544">
            <v>0</v>
          </cell>
          <cell r="M544">
            <v>854784</v>
          </cell>
          <cell r="N544">
            <v>30392989</v>
          </cell>
          <cell r="O544">
            <v>654247.20999999892</v>
          </cell>
          <cell r="P544">
            <v>120500.25</v>
          </cell>
          <cell r="Q544">
            <v>76533.719999999885</v>
          </cell>
          <cell r="R544">
            <v>59308.959999999883</v>
          </cell>
          <cell r="AB544">
            <v>188945.97999999989</v>
          </cell>
          <cell r="AC544">
            <v>265479.69999999885</v>
          </cell>
          <cell r="AD544">
            <v>324788.6599999998</v>
          </cell>
        </row>
        <row r="545">
          <cell r="A545" t="str">
            <v>AR102034Z12</v>
          </cell>
          <cell r="B545" t="str">
            <v>AR102034Z</v>
          </cell>
          <cell r="C545" t="str">
            <v xml:space="preserve">S. de Pulling Catrie     </v>
          </cell>
          <cell r="D545" t="str">
            <v>NQN_SER</v>
          </cell>
          <cell r="E545" t="str">
            <v>12</v>
          </cell>
          <cell r="F545" t="str">
            <v xml:space="preserve">Costos por DistrIbuc CO  </v>
          </cell>
          <cell r="G545">
            <v>0</v>
          </cell>
          <cell r="H545">
            <v>5401</v>
          </cell>
          <cell r="I545">
            <v>0</v>
          </cell>
          <cell r="J545">
            <v>0</v>
          </cell>
          <cell r="K545">
            <v>0</v>
          </cell>
          <cell r="L545">
            <v>0</v>
          </cell>
          <cell r="M545">
            <v>0</v>
          </cell>
          <cell r="N545">
            <v>5401</v>
          </cell>
          <cell r="O545">
            <v>0</v>
          </cell>
          <cell r="P545">
            <v>0</v>
          </cell>
          <cell r="Q545">
            <v>0</v>
          </cell>
          <cell r="R545">
            <v>0</v>
          </cell>
          <cell r="AB545">
            <v>0</v>
          </cell>
          <cell r="AC545">
            <v>0</v>
          </cell>
          <cell r="AD545">
            <v>0</v>
          </cell>
        </row>
        <row r="546">
          <cell r="A546" t="str">
            <v>AR102035Z05</v>
          </cell>
          <cell r="B546" t="str">
            <v>AR102035Z</v>
          </cell>
          <cell r="C546" t="str">
            <v xml:space="preserve">Op. Pta Rio NQN YPF      </v>
          </cell>
          <cell r="D546" t="str">
            <v>NQN_SER</v>
          </cell>
          <cell r="E546" t="str">
            <v>05</v>
          </cell>
          <cell r="F546" t="str">
            <v xml:space="preserve">Mano de Obra             </v>
          </cell>
          <cell r="G546">
            <v>0</v>
          </cell>
          <cell r="H546">
            <v>0</v>
          </cell>
          <cell r="I546">
            <v>0</v>
          </cell>
          <cell r="J546">
            <v>0</v>
          </cell>
          <cell r="K546">
            <v>0</v>
          </cell>
          <cell r="L546">
            <v>0</v>
          </cell>
          <cell r="M546">
            <v>0</v>
          </cell>
          <cell r="N546">
            <v>0</v>
          </cell>
          <cell r="O546">
            <v>0</v>
          </cell>
          <cell r="P546">
            <v>0</v>
          </cell>
          <cell r="Q546">
            <v>0</v>
          </cell>
          <cell r="R546">
            <v>0</v>
          </cell>
          <cell r="AB546">
            <v>0</v>
          </cell>
          <cell r="AC546">
            <v>0</v>
          </cell>
          <cell r="AD546">
            <v>0</v>
          </cell>
        </row>
        <row r="547">
          <cell r="A547" t="str">
            <v>AR102035Z11</v>
          </cell>
          <cell r="B547" t="str">
            <v>AR102035Z</v>
          </cell>
          <cell r="C547" t="str">
            <v xml:space="preserve">Op. Pta Rio NQN YPF      </v>
          </cell>
          <cell r="D547" t="str">
            <v>NQN_SER</v>
          </cell>
          <cell r="E547" t="str">
            <v>11</v>
          </cell>
          <cell r="F547" t="str">
            <v xml:space="preserve">Otros costos             </v>
          </cell>
          <cell r="G547">
            <v>0</v>
          </cell>
          <cell r="H547">
            <v>0</v>
          </cell>
          <cell r="I547">
            <v>0</v>
          </cell>
          <cell r="J547">
            <v>0</v>
          </cell>
          <cell r="K547">
            <v>0</v>
          </cell>
          <cell r="L547">
            <v>0</v>
          </cell>
          <cell r="M547">
            <v>0</v>
          </cell>
          <cell r="N547">
            <v>0</v>
          </cell>
          <cell r="O547">
            <v>0</v>
          </cell>
          <cell r="P547">
            <v>0</v>
          </cell>
          <cell r="Q547">
            <v>0</v>
          </cell>
          <cell r="R547">
            <v>0</v>
          </cell>
          <cell r="AB547">
            <v>0</v>
          </cell>
          <cell r="AC547">
            <v>0</v>
          </cell>
          <cell r="AD547">
            <v>0</v>
          </cell>
        </row>
        <row r="548">
          <cell r="A548" t="str">
            <v>AR102036Z01</v>
          </cell>
          <cell r="B548" t="str">
            <v>AR102036Z</v>
          </cell>
          <cell r="C548" t="str">
            <v xml:space="preserve">Serv Bajada del Palo     </v>
          </cell>
          <cell r="D548" t="str">
            <v>NQN_SER</v>
          </cell>
          <cell r="E548" t="str">
            <v>01</v>
          </cell>
          <cell r="F548" t="str">
            <v xml:space="preserve">Venta Contractual        </v>
          </cell>
          <cell r="G548">
            <v>-1480557</v>
          </cell>
          <cell r="H548">
            <v>-2402074</v>
          </cell>
          <cell r="I548">
            <v>-2678228</v>
          </cell>
          <cell r="J548">
            <v>-4541927</v>
          </cell>
          <cell r="K548">
            <v>-6501954</v>
          </cell>
          <cell r="L548">
            <v>0</v>
          </cell>
          <cell r="M548">
            <v>-7091570</v>
          </cell>
          <cell r="N548">
            <v>-24696310</v>
          </cell>
          <cell r="O548">
            <v>-10945568.720000001</v>
          </cell>
          <cell r="P548">
            <v>-536615</v>
          </cell>
          <cell r="Q548">
            <v>0</v>
          </cell>
          <cell r="R548">
            <v>-940399.15</v>
          </cell>
          <cell r="AB548">
            <v>-536615</v>
          </cell>
          <cell r="AC548">
            <v>-536615</v>
          </cell>
          <cell r="AD548">
            <v>-1477014.1499999899</v>
          </cell>
        </row>
        <row r="549">
          <cell r="A549" t="str">
            <v>AR102036Z02</v>
          </cell>
          <cell r="B549" t="str">
            <v>AR102036Z</v>
          </cell>
          <cell r="C549" t="str">
            <v xml:space="preserve">Serv Bajada del Palo     </v>
          </cell>
          <cell r="D549" t="str">
            <v>NQN_SER</v>
          </cell>
          <cell r="E549" t="str">
            <v>02</v>
          </cell>
          <cell r="F549" t="str">
            <v xml:space="preserve">Venta Adicional          </v>
          </cell>
          <cell r="G549">
            <v>0</v>
          </cell>
          <cell r="H549">
            <v>0</v>
          </cell>
          <cell r="I549">
            <v>-261512</v>
          </cell>
          <cell r="J549">
            <v>-168788</v>
          </cell>
          <cell r="K549">
            <v>-53109</v>
          </cell>
          <cell r="L549">
            <v>0</v>
          </cell>
          <cell r="M549">
            <v>-116575</v>
          </cell>
          <cell r="N549">
            <v>-599984</v>
          </cell>
          <cell r="O549">
            <v>0</v>
          </cell>
          <cell r="P549">
            <v>0</v>
          </cell>
          <cell r="Q549">
            <v>0</v>
          </cell>
          <cell r="R549">
            <v>0</v>
          </cell>
          <cell r="AB549">
            <v>0</v>
          </cell>
          <cell r="AC549">
            <v>0</v>
          </cell>
          <cell r="AD549">
            <v>0</v>
          </cell>
        </row>
        <row r="550">
          <cell r="A550" t="str">
            <v>AR102036Z03</v>
          </cell>
          <cell r="B550" t="str">
            <v>AR102036Z</v>
          </cell>
          <cell r="C550" t="str">
            <v xml:space="preserve">Serv Bajada del Palo     </v>
          </cell>
          <cell r="D550" t="str">
            <v>NQN_SER</v>
          </cell>
          <cell r="E550" t="str">
            <v>03</v>
          </cell>
          <cell r="F550" t="str">
            <v xml:space="preserve">Venta Sin Margen         </v>
          </cell>
          <cell r="G550">
            <v>0</v>
          </cell>
          <cell r="H550">
            <v>0</v>
          </cell>
          <cell r="I550">
            <v>-164069</v>
          </cell>
          <cell r="J550">
            <v>-415498</v>
          </cell>
          <cell r="K550">
            <v>-92330</v>
          </cell>
          <cell r="L550">
            <v>0</v>
          </cell>
          <cell r="M550">
            <v>-696104</v>
          </cell>
          <cell r="N550">
            <v>-1368001</v>
          </cell>
          <cell r="O550">
            <v>-804801</v>
          </cell>
          <cell r="P550">
            <v>0</v>
          </cell>
          <cell r="Q550">
            <v>-117787.5</v>
          </cell>
          <cell r="R550">
            <v>0</v>
          </cell>
          <cell r="AB550">
            <v>0</v>
          </cell>
          <cell r="AC550">
            <v>-117787.5</v>
          </cell>
          <cell r="AD550">
            <v>-117787.5</v>
          </cell>
        </row>
        <row r="551">
          <cell r="A551" t="str">
            <v>AR102036Z04</v>
          </cell>
          <cell r="B551" t="str">
            <v>AR102036Z</v>
          </cell>
          <cell r="C551" t="str">
            <v xml:space="preserve">Serv Bajada del Palo     </v>
          </cell>
          <cell r="D551" t="str">
            <v>NQN_SER</v>
          </cell>
          <cell r="E551" t="str">
            <v>04</v>
          </cell>
          <cell r="F551" t="str">
            <v xml:space="preserve">Ajuste POC               </v>
          </cell>
          <cell r="G551">
            <v>95945</v>
          </cell>
          <cell r="H551">
            <v>-88346</v>
          </cell>
          <cell r="I551">
            <v>-419391</v>
          </cell>
          <cell r="J551">
            <v>-149701</v>
          </cell>
          <cell r="K551">
            <v>86308</v>
          </cell>
          <cell r="L551">
            <v>0</v>
          </cell>
          <cell r="M551">
            <v>442186</v>
          </cell>
          <cell r="N551">
            <v>-32999</v>
          </cell>
          <cell r="O551">
            <v>32999.660000000003</v>
          </cell>
          <cell r="P551">
            <v>-492573.32</v>
          </cell>
          <cell r="Q551">
            <v>-648833.20999999903</v>
          </cell>
          <cell r="R551">
            <v>-274956.96000000002</v>
          </cell>
          <cell r="AB551">
            <v>-492573.32</v>
          </cell>
          <cell r="AC551">
            <v>-1141406.53</v>
          </cell>
          <cell r="AD551">
            <v>-1416363.49</v>
          </cell>
        </row>
        <row r="552">
          <cell r="A552" t="str">
            <v>AR102036Z05</v>
          </cell>
          <cell r="B552" t="str">
            <v>AR102036Z</v>
          </cell>
          <cell r="C552" t="str">
            <v xml:space="preserve">Serv Bajada del Palo     </v>
          </cell>
          <cell r="D552" t="str">
            <v>NQN_SER</v>
          </cell>
          <cell r="E552" t="str">
            <v>05</v>
          </cell>
          <cell r="F552" t="str">
            <v xml:space="preserve">Mano de Obra             </v>
          </cell>
          <cell r="G552">
            <v>0</v>
          </cell>
          <cell r="H552">
            <v>1267450</v>
          </cell>
          <cell r="I552">
            <v>2270795</v>
          </cell>
          <cell r="J552">
            <v>3329807</v>
          </cell>
          <cell r="K552">
            <v>4246586</v>
          </cell>
          <cell r="L552">
            <v>0</v>
          </cell>
          <cell r="M552">
            <v>4965455</v>
          </cell>
          <cell r="N552">
            <v>16080093</v>
          </cell>
          <cell r="O552">
            <v>5919405.7599999877</v>
          </cell>
          <cell r="P552">
            <v>614067.82999999984</v>
          </cell>
          <cell r="Q552">
            <v>561855.77999999968</v>
          </cell>
          <cell r="R552">
            <v>511441.2699999999</v>
          </cell>
          <cell r="AB552">
            <v>614067.82999999984</v>
          </cell>
          <cell r="AC552">
            <v>1175923.6099999989</v>
          </cell>
          <cell r="AD552">
            <v>1687364.879999999</v>
          </cell>
        </row>
        <row r="553">
          <cell r="A553" t="str">
            <v>AR102036Z06</v>
          </cell>
          <cell r="B553" t="str">
            <v>AR102036Z</v>
          </cell>
          <cell r="C553" t="str">
            <v xml:space="preserve">Serv Bajada del Palo     </v>
          </cell>
          <cell r="D553" t="str">
            <v>NQN_SER</v>
          </cell>
          <cell r="E553" t="str">
            <v>06</v>
          </cell>
          <cell r="F553" t="str">
            <v xml:space="preserve">Otros Costos MO          </v>
          </cell>
          <cell r="G553">
            <v>31636</v>
          </cell>
          <cell r="H553">
            <v>545229</v>
          </cell>
          <cell r="I553">
            <v>519510</v>
          </cell>
          <cell r="J553">
            <v>806557</v>
          </cell>
          <cell r="K553">
            <v>777883</v>
          </cell>
          <cell r="L553">
            <v>0</v>
          </cell>
          <cell r="M553">
            <v>454273</v>
          </cell>
          <cell r="N553">
            <v>3135088</v>
          </cell>
          <cell r="O553">
            <v>1739074.3500000003</v>
          </cell>
          <cell r="P553">
            <v>41967</v>
          </cell>
          <cell r="Q553">
            <v>45004.08</v>
          </cell>
          <cell r="R553">
            <v>14268.11</v>
          </cell>
          <cell r="AB553">
            <v>41967</v>
          </cell>
          <cell r="AC553">
            <v>86971.08</v>
          </cell>
          <cell r="AD553">
            <v>101239.19</v>
          </cell>
        </row>
        <row r="554">
          <cell r="A554" t="str">
            <v>AR102036Z07</v>
          </cell>
          <cell r="B554" t="str">
            <v>AR102036Z</v>
          </cell>
          <cell r="C554" t="str">
            <v xml:space="preserve">Serv Bajada del Palo     </v>
          </cell>
          <cell r="D554" t="str">
            <v>NQN_SER</v>
          </cell>
          <cell r="E554" t="str">
            <v>07</v>
          </cell>
          <cell r="F554" t="str">
            <v xml:space="preserve">Equipos de Construcción  </v>
          </cell>
          <cell r="G554">
            <v>0</v>
          </cell>
          <cell r="H554">
            <v>98246</v>
          </cell>
          <cell r="I554">
            <v>117905</v>
          </cell>
          <cell r="J554">
            <v>160752</v>
          </cell>
          <cell r="K554">
            <v>50704</v>
          </cell>
          <cell r="L554">
            <v>0</v>
          </cell>
          <cell r="M554">
            <v>462677</v>
          </cell>
          <cell r="N554">
            <v>890284</v>
          </cell>
          <cell r="O554">
            <v>1051489.2899999982</v>
          </cell>
          <cell r="P554">
            <v>211172.709999999</v>
          </cell>
          <cell r="Q554">
            <v>29590.629999999903</v>
          </cell>
          <cell r="R554">
            <v>438432.96999999991</v>
          </cell>
          <cell r="AB554">
            <v>211172.709999999</v>
          </cell>
          <cell r="AC554">
            <v>240763.33999999901</v>
          </cell>
          <cell r="AD554">
            <v>679196.30999999912</v>
          </cell>
        </row>
        <row r="555">
          <cell r="A555" t="str">
            <v>AR102036Z08</v>
          </cell>
          <cell r="B555" t="str">
            <v>AR102036Z</v>
          </cell>
          <cell r="C555" t="str">
            <v xml:space="preserve">Serv Bajada del Palo     </v>
          </cell>
          <cell r="D555" t="str">
            <v>NQN_SER</v>
          </cell>
          <cell r="E555" t="str">
            <v>08</v>
          </cell>
          <cell r="F555" t="str">
            <v xml:space="preserve">Materiales, Cons, Herram </v>
          </cell>
          <cell r="G555">
            <v>167</v>
          </cell>
          <cell r="H555">
            <v>51905</v>
          </cell>
          <cell r="I555">
            <v>78712</v>
          </cell>
          <cell r="J555">
            <v>72646</v>
          </cell>
          <cell r="K555">
            <v>110242</v>
          </cell>
          <cell r="L555">
            <v>0</v>
          </cell>
          <cell r="M555">
            <v>51164</v>
          </cell>
          <cell r="N555">
            <v>364836</v>
          </cell>
          <cell r="O555">
            <v>90125.8299999999</v>
          </cell>
          <cell r="P555">
            <v>4249.5200000000004</v>
          </cell>
          <cell r="Q555">
            <v>6082.8199999999897</v>
          </cell>
          <cell r="R555">
            <v>36625.83</v>
          </cell>
          <cell r="AB555">
            <v>4249.5200000000004</v>
          </cell>
          <cell r="AC555">
            <v>10332.34</v>
          </cell>
          <cell r="AD555">
            <v>46958.17</v>
          </cell>
        </row>
        <row r="556">
          <cell r="A556" t="str">
            <v>AR102036Z09</v>
          </cell>
          <cell r="B556" t="str">
            <v>AR102036Z</v>
          </cell>
          <cell r="C556" t="str">
            <v xml:space="preserve">Serv Bajada del Palo     </v>
          </cell>
          <cell r="D556" t="str">
            <v>NQN_SER</v>
          </cell>
          <cell r="E556" t="str">
            <v>09</v>
          </cell>
          <cell r="F556" t="str">
            <v xml:space="preserve">Subcontratos             </v>
          </cell>
          <cell r="G556">
            <v>5061</v>
          </cell>
          <cell r="H556">
            <v>5329</v>
          </cell>
          <cell r="I556">
            <v>86831</v>
          </cell>
          <cell r="J556">
            <v>135911</v>
          </cell>
          <cell r="K556">
            <v>199717</v>
          </cell>
          <cell r="L556">
            <v>0</v>
          </cell>
          <cell r="M556">
            <v>78582</v>
          </cell>
          <cell r="N556">
            <v>511431</v>
          </cell>
          <cell r="O556">
            <v>189628.3</v>
          </cell>
          <cell r="P556">
            <v>0</v>
          </cell>
          <cell r="Q556">
            <v>0</v>
          </cell>
          <cell r="R556">
            <v>11403.219999999899</v>
          </cell>
          <cell r="AB556">
            <v>0</v>
          </cell>
          <cell r="AC556">
            <v>0</v>
          </cell>
          <cell r="AD556">
            <v>11403.219999999899</v>
          </cell>
        </row>
        <row r="557">
          <cell r="A557" t="str">
            <v>AR102036Z10</v>
          </cell>
          <cell r="B557" t="str">
            <v>AR102036Z</v>
          </cell>
          <cell r="C557" t="str">
            <v xml:space="preserve">Serv Bajada del Palo     </v>
          </cell>
          <cell r="D557" t="str">
            <v>NQN_SER</v>
          </cell>
          <cell r="E557" t="str">
            <v>10</v>
          </cell>
          <cell r="F557" t="str">
            <v xml:space="preserve">Costos de la venta       </v>
          </cell>
          <cell r="G557">
            <v>0</v>
          </cell>
          <cell r="H557">
            <v>73834</v>
          </cell>
          <cell r="I557">
            <v>234130</v>
          </cell>
          <cell r="J557">
            <v>416999</v>
          </cell>
          <cell r="K557">
            <v>502789</v>
          </cell>
          <cell r="L557">
            <v>0</v>
          </cell>
          <cell r="M557">
            <v>577876</v>
          </cell>
          <cell r="N557">
            <v>1805628</v>
          </cell>
          <cell r="O557">
            <v>949776.16</v>
          </cell>
          <cell r="P557">
            <v>54276.94</v>
          </cell>
          <cell r="Q557">
            <v>47180.6000000001</v>
          </cell>
          <cell r="R557">
            <v>80546.669999999984</v>
          </cell>
          <cell r="AB557">
            <v>54276.94</v>
          </cell>
          <cell r="AC557">
            <v>101457.540000001</v>
          </cell>
          <cell r="AD557">
            <v>182004.21000000002</v>
          </cell>
        </row>
        <row r="558">
          <cell r="A558" t="str">
            <v>AR102036Z11</v>
          </cell>
          <cell r="B558" t="str">
            <v>AR102036Z</v>
          </cell>
          <cell r="C558" t="str">
            <v xml:space="preserve">Serv Bajada del Palo     </v>
          </cell>
          <cell r="D558" t="str">
            <v>NQN_SER</v>
          </cell>
          <cell r="E558" t="str">
            <v>11</v>
          </cell>
          <cell r="F558" t="str">
            <v xml:space="preserve">Otros costos             </v>
          </cell>
          <cell r="G558">
            <v>1232366</v>
          </cell>
          <cell r="H558">
            <v>174479</v>
          </cell>
          <cell r="I558">
            <v>68589</v>
          </cell>
          <cell r="J558">
            <v>38303</v>
          </cell>
          <cell r="K558">
            <v>48399</v>
          </cell>
          <cell r="L558">
            <v>0</v>
          </cell>
          <cell r="M558">
            <v>40654</v>
          </cell>
          <cell r="N558">
            <v>1602790</v>
          </cell>
          <cell r="O558">
            <v>46570.689999999988</v>
          </cell>
          <cell r="P558">
            <v>470.03000000000003</v>
          </cell>
          <cell r="Q558">
            <v>244.51999999999899</v>
          </cell>
          <cell r="R558">
            <v>1102.3400000000001</v>
          </cell>
          <cell r="AB558">
            <v>535.6</v>
          </cell>
          <cell r="AC558">
            <v>780.1199999999991</v>
          </cell>
          <cell r="AD558">
            <v>1882.4599999999989</v>
          </cell>
        </row>
        <row r="559">
          <cell r="A559" t="str">
            <v>AR102036Z12</v>
          </cell>
          <cell r="B559" t="str">
            <v>AR102036Z</v>
          </cell>
          <cell r="C559" t="str">
            <v xml:space="preserve">Serv Bajada del Palo     </v>
          </cell>
          <cell r="D559" t="str">
            <v>NQN_SER</v>
          </cell>
          <cell r="E559" t="str">
            <v>12</v>
          </cell>
          <cell r="F559" t="str">
            <v xml:space="preserve">Costos por DistrIbuc CO  </v>
          </cell>
          <cell r="G559">
            <v>0</v>
          </cell>
          <cell r="H559">
            <v>0</v>
          </cell>
          <cell r="I559">
            <v>0</v>
          </cell>
          <cell r="J559">
            <v>0</v>
          </cell>
          <cell r="K559">
            <v>0</v>
          </cell>
          <cell r="L559">
            <v>0</v>
          </cell>
          <cell r="M559">
            <v>0</v>
          </cell>
          <cell r="N559">
            <v>0</v>
          </cell>
          <cell r="O559">
            <v>0</v>
          </cell>
          <cell r="P559">
            <v>0</v>
          </cell>
          <cell r="Q559">
            <v>0</v>
          </cell>
          <cell r="R559">
            <v>0</v>
          </cell>
          <cell r="AB559">
            <v>0</v>
          </cell>
          <cell r="AC559">
            <v>0</v>
          </cell>
          <cell r="AD559">
            <v>0</v>
          </cell>
        </row>
        <row r="560">
          <cell r="A560" t="str">
            <v>AR102037Z05</v>
          </cell>
          <cell r="B560" t="str">
            <v>AR102037Z</v>
          </cell>
          <cell r="C560" t="str">
            <v xml:space="preserve">Mje. Bbas U. Metanol     </v>
          </cell>
          <cell r="D560" t="str">
            <v>NQN_SER</v>
          </cell>
          <cell r="E560" t="str">
            <v>05</v>
          </cell>
          <cell r="F560" t="str">
            <v xml:space="preserve">Mano de Obra             </v>
          </cell>
          <cell r="G560">
            <v>0</v>
          </cell>
          <cell r="H560">
            <v>0</v>
          </cell>
          <cell r="I560">
            <v>0</v>
          </cell>
          <cell r="J560">
            <v>0</v>
          </cell>
          <cell r="K560">
            <v>0</v>
          </cell>
          <cell r="L560">
            <v>0</v>
          </cell>
          <cell r="M560">
            <v>0</v>
          </cell>
          <cell r="N560">
            <v>0</v>
          </cell>
          <cell r="O560">
            <v>0</v>
          </cell>
          <cell r="P560">
            <v>0</v>
          </cell>
          <cell r="Q560">
            <v>0</v>
          </cell>
          <cell r="R560">
            <v>0</v>
          </cell>
          <cell r="AB560">
            <v>0</v>
          </cell>
          <cell r="AC560">
            <v>0</v>
          </cell>
          <cell r="AD560">
            <v>0</v>
          </cell>
        </row>
        <row r="561">
          <cell r="A561" t="str">
            <v>AR102037Z11</v>
          </cell>
          <cell r="B561" t="str">
            <v>AR102037Z</v>
          </cell>
          <cell r="C561" t="str">
            <v xml:space="preserve">Mje. Bbas U. Metanol     </v>
          </cell>
          <cell r="D561" t="str">
            <v>NQN_SER</v>
          </cell>
          <cell r="E561" t="str">
            <v>11</v>
          </cell>
          <cell r="F561" t="str">
            <v xml:space="preserve">Otros costos             </v>
          </cell>
          <cell r="G561">
            <v>0</v>
          </cell>
          <cell r="H561">
            <v>0</v>
          </cell>
          <cell r="I561">
            <v>0</v>
          </cell>
          <cell r="J561">
            <v>0</v>
          </cell>
          <cell r="K561">
            <v>0</v>
          </cell>
          <cell r="L561">
            <v>0</v>
          </cell>
          <cell r="M561">
            <v>0</v>
          </cell>
          <cell r="N561">
            <v>0</v>
          </cell>
          <cell r="O561">
            <v>0</v>
          </cell>
          <cell r="P561">
            <v>0</v>
          </cell>
          <cell r="Q561">
            <v>0</v>
          </cell>
          <cell r="R561">
            <v>0</v>
          </cell>
          <cell r="AB561">
            <v>0</v>
          </cell>
          <cell r="AC561">
            <v>0</v>
          </cell>
          <cell r="AD561">
            <v>0</v>
          </cell>
        </row>
        <row r="562">
          <cell r="A562" t="str">
            <v>AR102038Z05</v>
          </cell>
          <cell r="B562" t="str">
            <v>AR102038Z</v>
          </cell>
          <cell r="C562" t="str">
            <v xml:space="preserve">Serv. piso ftnk318       </v>
          </cell>
          <cell r="D562" t="str">
            <v>NQN_SER</v>
          </cell>
          <cell r="E562" t="str">
            <v>05</v>
          </cell>
          <cell r="F562" t="str">
            <v xml:space="preserve">Mano de Obra             </v>
          </cell>
          <cell r="G562">
            <v>0</v>
          </cell>
          <cell r="H562">
            <v>0</v>
          </cell>
          <cell r="I562">
            <v>0</v>
          </cell>
          <cell r="J562">
            <v>0</v>
          </cell>
          <cell r="K562">
            <v>0</v>
          </cell>
          <cell r="L562">
            <v>0</v>
          </cell>
          <cell r="M562">
            <v>0</v>
          </cell>
          <cell r="N562">
            <v>0</v>
          </cell>
          <cell r="O562">
            <v>0</v>
          </cell>
          <cell r="P562">
            <v>0</v>
          </cell>
          <cell r="Q562">
            <v>0</v>
          </cell>
          <cell r="R562">
            <v>0</v>
          </cell>
          <cell r="AB562">
            <v>0</v>
          </cell>
          <cell r="AC562">
            <v>0</v>
          </cell>
          <cell r="AD562">
            <v>0</v>
          </cell>
        </row>
        <row r="563">
          <cell r="A563" t="str">
            <v>AR102038Z11</v>
          </cell>
          <cell r="B563" t="str">
            <v>AR102038Z</v>
          </cell>
          <cell r="C563" t="str">
            <v xml:space="preserve">Serv. piso ftnk318       </v>
          </cell>
          <cell r="D563" t="str">
            <v>NQN_SER</v>
          </cell>
          <cell r="E563" t="str">
            <v>11</v>
          </cell>
          <cell r="F563" t="str">
            <v xml:space="preserve">Otros costos             </v>
          </cell>
          <cell r="G563">
            <v>0</v>
          </cell>
          <cell r="H563">
            <v>0</v>
          </cell>
          <cell r="I563">
            <v>0</v>
          </cell>
          <cell r="J563">
            <v>0</v>
          </cell>
          <cell r="K563">
            <v>0</v>
          </cell>
          <cell r="L563">
            <v>0</v>
          </cell>
          <cell r="M563">
            <v>0</v>
          </cell>
          <cell r="N563">
            <v>0</v>
          </cell>
          <cell r="O563">
            <v>0</v>
          </cell>
          <cell r="P563">
            <v>0</v>
          </cell>
          <cell r="Q563">
            <v>0</v>
          </cell>
          <cell r="R563">
            <v>0</v>
          </cell>
          <cell r="AB563">
            <v>0</v>
          </cell>
          <cell r="AC563">
            <v>0</v>
          </cell>
          <cell r="AD563">
            <v>0</v>
          </cell>
        </row>
        <row r="564">
          <cell r="A564" t="str">
            <v>AR102039Z05</v>
          </cell>
          <cell r="B564" t="str">
            <v>AR102039Z</v>
          </cell>
          <cell r="C564" t="str">
            <v xml:space="preserve">Mto. Oleopolid. Cerr     </v>
          </cell>
          <cell r="D564" t="str">
            <v>NQN_SER</v>
          </cell>
          <cell r="E564" t="str">
            <v>05</v>
          </cell>
          <cell r="F564" t="str">
            <v xml:space="preserve">Mano de Obra             </v>
          </cell>
          <cell r="G564">
            <v>0</v>
          </cell>
          <cell r="H564">
            <v>0</v>
          </cell>
          <cell r="I564">
            <v>0</v>
          </cell>
          <cell r="J564">
            <v>0</v>
          </cell>
          <cell r="K564">
            <v>0</v>
          </cell>
          <cell r="L564">
            <v>0</v>
          </cell>
          <cell r="M564">
            <v>0</v>
          </cell>
          <cell r="N564">
            <v>0</v>
          </cell>
          <cell r="O564">
            <v>0</v>
          </cell>
          <cell r="P564">
            <v>0</v>
          </cell>
          <cell r="Q564">
            <v>0</v>
          </cell>
          <cell r="R564">
            <v>0</v>
          </cell>
          <cell r="AB564">
            <v>0</v>
          </cell>
          <cell r="AC564">
            <v>0</v>
          </cell>
          <cell r="AD564">
            <v>0</v>
          </cell>
        </row>
        <row r="565">
          <cell r="A565" t="str">
            <v>AR102039Z11</v>
          </cell>
          <cell r="B565" t="str">
            <v>AR102039Z</v>
          </cell>
          <cell r="C565" t="str">
            <v xml:space="preserve">Mto. Oleopolid. Cerr     </v>
          </cell>
          <cell r="D565" t="str">
            <v>NQN_SER</v>
          </cell>
          <cell r="E565" t="str">
            <v>11</v>
          </cell>
          <cell r="F565" t="str">
            <v xml:space="preserve">Otros costos             </v>
          </cell>
          <cell r="G565">
            <v>0</v>
          </cell>
          <cell r="H565">
            <v>0</v>
          </cell>
          <cell r="I565">
            <v>0</v>
          </cell>
          <cell r="J565">
            <v>0</v>
          </cell>
          <cell r="K565">
            <v>0</v>
          </cell>
          <cell r="L565">
            <v>0</v>
          </cell>
          <cell r="M565">
            <v>0</v>
          </cell>
          <cell r="N565">
            <v>0</v>
          </cell>
          <cell r="O565">
            <v>0</v>
          </cell>
          <cell r="P565">
            <v>0</v>
          </cell>
          <cell r="Q565">
            <v>0</v>
          </cell>
          <cell r="R565">
            <v>0</v>
          </cell>
          <cell r="AB565">
            <v>0</v>
          </cell>
          <cell r="AC565">
            <v>0</v>
          </cell>
          <cell r="AD565">
            <v>0</v>
          </cell>
        </row>
        <row r="566">
          <cell r="A566" t="str">
            <v>AR102040F01</v>
          </cell>
          <cell r="B566" t="str">
            <v>AR102040F</v>
          </cell>
          <cell r="C566" t="str">
            <v xml:space="preserve">SOM Medanito             </v>
          </cell>
          <cell r="D566" t="str">
            <v>NQN_SER</v>
          </cell>
          <cell r="E566" t="str">
            <v>01</v>
          </cell>
          <cell r="F566" t="str">
            <v xml:space="preserve">Venta Contractual        </v>
          </cell>
          <cell r="G566">
            <v>0</v>
          </cell>
          <cell r="H566">
            <v>0</v>
          </cell>
          <cell r="I566">
            <v>-7278964</v>
          </cell>
          <cell r="J566">
            <v>-10995138</v>
          </cell>
          <cell r="K566">
            <v>-14091602</v>
          </cell>
          <cell r="L566">
            <v>0</v>
          </cell>
          <cell r="M566">
            <v>-17016708</v>
          </cell>
          <cell r="N566">
            <v>-49382412</v>
          </cell>
          <cell r="O566">
            <v>-21692985.760000002</v>
          </cell>
          <cell r="P566">
            <v>-2169652</v>
          </cell>
          <cell r="Q566">
            <v>0</v>
          </cell>
          <cell r="R566">
            <v>0</v>
          </cell>
          <cell r="AB566">
            <v>-2169652</v>
          </cell>
          <cell r="AC566">
            <v>-2169652</v>
          </cell>
          <cell r="AD566">
            <v>-2169652</v>
          </cell>
        </row>
        <row r="567">
          <cell r="A567" t="str">
            <v>AR102040F02</v>
          </cell>
          <cell r="B567" t="str">
            <v>AR102040F</v>
          </cell>
          <cell r="C567" t="str">
            <v xml:space="preserve">SOM Medanito             </v>
          </cell>
          <cell r="D567" t="str">
            <v>NQN_SER</v>
          </cell>
          <cell r="E567" t="str">
            <v>02</v>
          </cell>
          <cell r="F567" t="str">
            <v xml:space="preserve">Venta Adicional          </v>
          </cell>
          <cell r="G567">
            <v>0</v>
          </cell>
          <cell r="H567">
            <v>0</v>
          </cell>
          <cell r="I567">
            <v>-400665</v>
          </cell>
          <cell r="J567">
            <v>-838209</v>
          </cell>
          <cell r="K567">
            <v>-1080847</v>
          </cell>
          <cell r="L567">
            <v>0</v>
          </cell>
          <cell r="M567">
            <v>0</v>
          </cell>
          <cell r="N567">
            <v>-2319721</v>
          </cell>
          <cell r="O567">
            <v>0</v>
          </cell>
          <cell r="P567">
            <v>0</v>
          </cell>
          <cell r="Q567">
            <v>0</v>
          </cell>
          <cell r="R567">
            <v>0</v>
          </cell>
          <cell r="AB567">
            <v>0</v>
          </cell>
          <cell r="AC567">
            <v>0</v>
          </cell>
          <cell r="AD567">
            <v>0</v>
          </cell>
        </row>
        <row r="568">
          <cell r="A568" t="str">
            <v>AR102040F03</v>
          </cell>
          <cell r="B568" t="str">
            <v>AR102040F</v>
          </cell>
          <cell r="C568" t="str">
            <v xml:space="preserve">SOM Medanito             </v>
          </cell>
          <cell r="D568" t="str">
            <v>NQN_SER</v>
          </cell>
          <cell r="E568" t="str">
            <v>03</v>
          </cell>
          <cell r="F568" t="str">
            <v xml:space="preserve">Venta Sin Margen         </v>
          </cell>
          <cell r="G568">
            <v>0</v>
          </cell>
          <cell r="H568">
            <v>0</v>
          </cell>
          <cell r="I568">
            <v>-429550</v>
          </cell>
          <cell r="J568">
            <v>-623242</v>
          </cell>
          <cell r="K568">
            <v>-156781</v>
          </cell>
          <cell r="L568">
            <v>0</v>
          </cell>
          <cell r="M568">
            <v>-449309</v>
          </cell>
          <cell r="N568">
            <v>-1658882</v>
          </cell>
          <cell r="O568">
            <v>-881383</v>
          </cell>
          <cell r="P568">
            <v>0</v>
          </cell>
          <cell r="Q568">
            <v>0</v>
          </cell>
          <cell r="R568">
            <v>0</v>
          </cell>
          <cell r="AB568">
            <v>0</v>
          </cell>
          <cell r="AC568">
            <v>0</v>
          </cell>
          <cell r="AD568">
            <v>0</v>
          </cell>
        </row>
        <row r="569">
          <cell r="A569" t="str">
            <v>AR102040F04</v>
          </cell>
          <cell r="B569" t="str">
            <v>AR102040F</v>
          </cell>
          <cell r="C569" t="str">
            <v xml:space="preserve">SOM Medanito             </v>
          </cell>
          <cell r="D569" t="str">
            <v>NQN_SER</v>
          </cell>
          <cell r="E569" t="str">
            <v>04</v>
          </cell>
          <cell r="F569" t="str">
            <v xml:space="preserve">Ajuste POC               </v>
          </cell>
          <cell r="G569">
            <v>0</v>
          </cell>
          <cell r="H569">
            <v>0</v>
          </cell>
          <cell r="I569">
            <v>-58088</v>
          </cell>
          <cell r="J569">
            <v>-80224</v>
          </cell>
          <cell r="K569">
            <v>138312</v>
          </cell>
          <cell r="L569">
            <v>0</v>
          </cell>
          <cell r="M569">
            <v>1</v>
          </cell>
          <cell r="N569">
            <v>1</v>
          </cell>
          <cell r="O569">
            <v>-1.1499999999999899</v>
          </cell>
          <cell r="P569">
            <v>130544.7</v>
          </cell>
          <cell r="Q569">
            <v>-1261105.97</v>
          </cell>
          <cell r="R569">
            <v>-18220.029999999901</v>
          </cell>
          <cell r="AB569">
            <v>130544.7</v>
          </cell>
          <cell r="AC569">
            <v>-1130561.27</v>
          </cell>
          <cell r="AD569">
            <v>-1148781.3</v>
          </cell>
        </row>
        <row r="570">
          <cell r="A570" t="str">
            <v>AR102040F05</v>
          </cell>
          <cell r="B570" t="str">
            <v>AR102040F</v>
          </cell>
          <cell r="C570" t="str">
            <v xml:space="preserve">SOM Medanito             </v>
          </cell>
          <cell r="D570" t="str">
            <v>NQN_SER</v>
          </cell>
          <cell r="E570" t="str">
            <v>05</v>
          </cell>
          <cell r="F570" t="str">
            <v xml:space="preserve">Mano de Obra             </v>
          </cell>
          <cell r="G570">
            <v>0</v>
          </cell>
          <cell r="H570">
            <v>0</v>
          </cell>
          <cell r="I570">
            <v>4212883</v>
          </cell>
          <cell r="J570">
            <v>6380103</v>
          </cell>
          <cell r="K570">
            <v>8380782</v>
          </cell>
          <cell r="L570">
            <v>0</v>
          </cell>
          <cell r="M570">
            <v>10182905</v>
          </cell>
          <cell r="N570">
            <v>29156673</v>
          </cell>
          <cell r="O570">
            <v>13140369.509999985</v>
          </cell>
          <cell r="P570">
            <v>1496651.7899999979</v>
          </cell>
          <cell r="Q570">
            <v>1117457.81</v>
          </cell>
          <cell r="R570">
            <v>5273.24999999999</v>
          </cell>
          <cell r="AB570">
            <v>1496651.7899999979</v>
          </cell>
          <cell r="AC570">
            <v>2614109.5999999964</v>
          </cell>
          <cell r="AD570">
            <v>2619382.8499999964</v>
          </cell>
        </row>
        <row r="571">
          <cell r="A571" t="str">
            <v>AR102040F06</v>
          </cell>
          <cell r="B571" t="str">
            <v>AR102040F</v>
          </cell>
          <cell r="C571" t="str">
            <v xml:space="preserve">SOM Medanito             </v>
          </cell>
          <cell r="D571" t="str">
            <v>NQN_SER</v>
          </cell>
          <cell r="E571" t="str">
            <v>06</v>
          </cell>
          <cell r="F571" t="str">
            <v xml:space="preserve">Otros Costos MO          </v>
          </cell>
          <cell r="G571">
            <v>0</v>
          </cell>
          <cell r="H571">
            <v>0</v>
          </cell>
          <cell r="I571">
            <v>900506</v>
          </cell>
          <cell r="J571">
            <v>1530221</v>
          </cell>
          <cell r="K571">
            <v>1647062</v>
          </cell>
          <cell r="L571">
            <v>0</v>
          </cell>
          <cell r="M571">
            <v>1496881</v>
          </cell>
          <cell r="N571">
            <v>5574670</v>
          </cell>
          <cell r="O571">
            <v>633729.24999999884</v>
          </cell>
          <cell r="P571">
            <v>5594.09</v>
          </cell>
          <cell r="Q571">
            <v>6202.29</v>
          </cell>
          <cell r="R571">
            <v>997.03</v>
          </cell>
          <cell r="AB571">
            <v>5594.09</v>
          </cell>
          <cell r="AC571">
            <v>11796.38</v>
          </cell>
          <cell r="AD571">
            <v>12793.41</v>
          </cell>
        </row>
        <row r="572">
          <cell r="A572" t="str">
            <v>AR102040F07</v>
          </cell>
          <cell r="B572" t="str">
            <v>AR102040F</v>
          </cell>
          <cell r="C572" t="str">
            <v xml:space="preserve">SOM Medanito             </v>
          </cell>
          <cell r="D572" t="str">
            <v>NQN_SER</v>
          </cell>
          <cell r="E572" t="str">
            <v>07</v>
          </cell>
          <cell r="F572" t="str">
            <v xml:space="preserve">Equipos de Construcción  </v>
          </cell>
          <cell r="G572">
            <v>0</v>
          </cell>
          <cell r="H572">
            <v>0</v>
          </cell>
          <cell r="I572">
            <v>491977</v>
          </cell>
          <cell r="J572">
            <v>512664</v>
          </cell>
          <cell r="K572">
            <v>663481</v>
          </cell>
          <cell r="L572">
            <v>0</v>
          </cell>
          <cell r="M572">
            <v>847672</v>
          </cell>
          <cell r="N572">
            <v>2515794</v>
          </cell>
          <cell r="O572">
            <v>737400.76999999816</v>
          </cell>
          <cell r="P572">
            <v>88445.3299999999</v>
          </cell>
          <cell r="Q572">
            <v>3730.3299999999899</v>
          </cell>
          <cell r="R572">
            <v>5825.8299999999899</v>
          </cell>
          <cell r="AB572">
            <v>88445.3299999999</v>
          </cell>
          <cell r="AC572">
            <v>92175.659999999683</v>
          </cell>
          <cell r="AD572">
            <v>98001.489999999802</v>
          </cell>
        </row>
        <row r="573">
          <cell r="A573" t="str">
            <v>AR102040F08</v>
          </cell>
          <cell r="B573" t="str">
            <v>AR102040F</v>
          </cell>
          <cell r="C573" t="str">
            <v xml:space="preserve">SOM Medanito             </v>
          </cell>
          <cell r="D573" t="str">
            <v>NQN_SER</v>
          </cell>
          <cell r="E573" t="str">
            <v>08</v>
          </cell>
          <cell r="F573" t="str">
            <v xml:space="preserve">Materiales, Cons, Herram </v>
          </cell>
          <cell r="G573">
            <v>0</v>
          </cell>
          <cell r="H573">
            <v>0</v>
          </cell>
          <cell r="I573">
            <v>736350</v>
          </cell>
          <cell r="J573">
            <v>1012554</v>
          </cell>
          <cell r="K573">
            <v>1673872</v>
          </cell>
          <cell r="L573">
            <v>0</v>
          </cell>
          <cell r="M573">
            <v>816074</v>
          </cell>
          <cell r="N573">
            <v>4238850</v>
          </cell>
          <cell r="O573">
            <v>792319.49999999884</v>
          </cell>
          <cell r="P573">
            <v>0</v>
          </cell>
          <cell r="Q573">
            <v>144</v>
          </cell>
          <cell r="R573">
            <v>140</v>
          </cell>
          <cell r="AB573">
            <v>0</v>
          </cell>
          <cell r="AC573">
            <v>144</v>
          </cell>
          <cell r="AD573">
            <v>284</v>
          </cell>
        </row>
        <row r="574">
          <cell r="A574" t="str">
            <v>AR102040F09</v>
          </cell>
          <cell r="B574" t="str">
            <v>AR102040F</v>
          </cell>
          <cell r="C574" t="str">
            <v xml:space="preserve">SOM Medanito             </v>
          </cell>
          <cell r="D574" t="str">
            <v>NQN_SER</v>
          </cell>
          <cell r="E574" t="str">
            <v>09</v>
          </cell>
          <cell r="F574" t="str">
            <v xml:space="preserve">Subcontratos             </v>
          </cell>
          <cell r="G574">
            <v>0</v>
          </cell>
          <cell r="H574">
            <v>0</v>
          </cell>
          <cell r="I574">
            <v>543380</v>
          </cell>
          <cell r="J574">
            <v>114488</v>
          </cell>
          <cell r="K574">
            <v>57285</v>
          </cell>
          <cell r="L574">
            <v>0</v>
          </cell>
          <cell r="M574">
            <v>651660</v>
          </cell>
          <cell r="N574">
            <v>1366813</v>
          </cell>
          <cell r="O574">
            <v>2029640.3</v>
          </cell>
          <cell r="P574">
            <v>77911.199999999895</v>
          </cell>
          <cell r="Q574">
            <v>0</v>
          </cell>
          <cell r="R574">
            <v>0</v>
          </cell>
          <cell r="AB574">
            <v>77911.199999999895</v>
          </cell>
          <cell r="AC574">
            <v>77911.199999999895</v>
          </cell>
          <cell r="AD574">
            <v>77911.199999999895</v>
          </cell>
        </row>
        <row r="575">
          <cell r="A575" t="str">
            <v>AR102040F10</v>
          </cell>
          <cell r="B575" t="str">
            <v>AR102040F</v>
          </cell>
          <cell r="C575" t="str">
            <v xml:space="preserve">SOM Medanito             </v>
          </cell>
          <cell r="D575" t="str">
            <v>NQN_SER</v>
          </cell>
          <cell r="E575" t="str">
            <v>10</v>
          </cell>
          <cell r="F575" t="str">
            <v xml:space="preserve">Costos de la venta       </v>
          </cell>
          <cell r="G575">
            <v>0</v>
          </cell>
          <cell r="H575">
            <v>0</v>
          </cell>
          <cell r="I575">
            <v>506641</v>
          </cell>
          <cell r="J575">
            <v>888122</v>
          </cell>
          <cell r="K575">
            <v>1080719</v>
          </cell>
          <cell r="L575">
            <v>0</v>
          </cell>
          <cell r="M575">
            <v>1266274</v>
          </cell>
          <cell r="N575">
            <v>3741756</v>
          </cell>
          <cell r="O575">
            <v>1650505.699999999</v>
          </cell>
          <cell r="P575">
            <v>164836.44999999899</v>
          </cell>
          <cell r="Q575">
            <v>6331.5</v>
          </cell>
          <cell r="R575">
            <v>2725</v>
          </cell>
          <cell r="AB575">
            <v>164836.44999999899</v>
          </cell>
          <cell r="AC575">
            <v>171167.94999999998</v>
          </cell>
          <cell r="AD575">
            <v>173892.94999999998</v>
          </cell>
        </row>
        <row r="576">
          <cell r="A576" t="str">
            <v>AR102040F11</v>
          </cell>
          <cell r="B576" t="str">
            <v>AR102040F</v>
          </cell>
          <cell r="C576" t="str">
            <v xml:space="preserve">SOM Medanito             </v>
          </cell>
          <cell r="D576" t="str">
            <v>NQN_SER</v>
          </cell>
          <cell r="E576" t="str">
            <v>11</v>
          </cell>
          <cell r="F576" t="str">
            <v xml:space="preserve">Otros costos             </v>
          </cell>
          <cell r="G576">
            <v>0</v>
          </cell>
          <cell r="H576">
            <v>0</v>
          </cell>
          <cell r="I576">
            <v>-8697</v>
          </cell>
          <cell r="J576">
            <v>423892</v>
          </cell>
          <cell r="K576">
            <v>171254</v>
          </cell>
          <cell r="L576">
            <v>0</v>
          </cell>
          <cell r="M576">
            <v>229036</v>
          </cell>
          <cell r="N576">
            <v>815485</v>
          </cell>
          <cell r="O576">
            <v>90195.539999999979</v>
          </cell>
          <cell r="P576">
            <v>1624.56</v>
          </cell>
          <cell r="Q576">
            <v>1129.45</v>
          </cell>
          <cell r="R576">
            <v>1436.9199999999898</v>
          </cell>
          <cell r="AB576">
            <v>1757.8999999999999</v>
          </cell>
          <cell r="AC576">
            <v>2887.35</v>
          </cell>
          <cell r="AD576">
            <v>4324.2699999999895</v>
          </cell>
        </row>
        <row r="577">
          <cell r="A577" t="str">
            <v>AR102040F12</v>
          </cell>
          <cell r="B577" t="str">
            <v>AR102040F</v>
          </cell>
          <cell r="C577" t="str">
            <v xml:space="preserve">SOM Medanito             </v>
          </cell>
          <cell r="D577" t="str">
            <v>NQN_SER</v>
          </cell>
          <cell r="E577" t="str">
            <v>12</v>
          </cell>
          <cell r="F577" t="str">
            <v xml:space="preserve">Costos por DistrIbuc CO  </v>
          </cell>
          <cell r="G577">
            <v>0</v>
          </cell>
          <cell r="H577">
            <v>0</v>
          </cell>
          <cell r="I577">
            <v>119801</v>
          </cell>
          <cell r="J577">
            <v>162648</v>
          </cell>
          <cell r="K577">
            <v>162648</v>
          </cell>
          <cell r="L577">
            <v>0</v>
          </cell>
          <cell r="M577">
            <v>0</v>
          </cell>
          <cell r="N577">
            <v>445097</v>
          </cell>
          <cell r="O577">
            <v>0</v>
          </cell>
          <cell r="P577">
            <v>0</v>
          </cell>
          <cell r="Q577">
            <v>0</v>
          </cell>
          <cell r="R577">
            <v>0</v>
          </cell>
          <cell r="AB577">
            <v>0</v>
          </cell>
          <cell r="AC577">
            <v>0</v>
          </cell>
          <cell r="AD577">
            <v>0</v>
          </cell>
        </row>
        <row r="578">
          <cell r="A578" t="str">
            <v>AR102040Z05</v>
          </cell>
          <cell r="B578" t="str">
            <v>AR102040Z</v>
          </cell>
          <cell r="C578" t="str">
            <v xml:space="preserve">SOM Medanito             </v>
          </cell>
          <cell r="D578" t="str">
            <v>NQN_SER</v>
          </cell>
          <cell r="E578" t="str">
            <v>05</v>
          </cell>
          <cell r="F578" t="str">
            <v xml:space="preserve">Mano de Obra             </v>
          </cell>
          <cell r="G578">
            <v>0</v>
          </cell>
          <cell r="H578">
            <v>0</v>
          </cell>
          <cell r="I578">
            <v>0</v>
          </cell>
          <cell r="J578">
            <v>0</v>
          </cell>
          <cell r="K578">
            <v>0</v>
          </cell>
          <cell r="L578">
            <v>0</v>
          </cell>
          <cell r="M578">
            <v>0</v>
          </cell>
          <cell r="N578">
            <v>0</v>
          </cell>
          <cell r="O578">
            <v>0</v>
          </cell>
          <cell r="P578">
            <v>0</v>
          </cell>
          <cell r="Q578">
            <v>0</v>
          </cell>
          <cell r="R578">
            <v>0</v>
          </cell>
          <cell r="AB578">
            <v>0</v>
          </cell>
          <cell r="AC578">
            <v>0</v>
          </cell>
          <cell r="AD578">
            <v>0</v>
          </cell>
        </row>
        <row r="579">
          <cell r="A579" t="str">
            <v>AR102040Z11</v>
          </cell>
          <cell r="B579" t="str">
            <v>AR102040Z</v>
          </cell>
          <cell r="C579" t="str">
            <v xml:space="preserve">SOM Medanito             </v>
          </cell>
          <cell r="D579" t="str">
            <v>NQN_SER</v>
          </cell>
          <cell r="E579" t="str">
            <v>11</v>
          </cell>
          <cell r="F579" t="str">
            <v xml:space="preserve">Otros costos             </v>
          </cell>
          <cell r="G579">
            <v>0</v>
          </cell>
          <cell r="H579">
            <v>0</v>
          </cell>
          <cell r="I579">
            <v>0</v>
          </cell>
          <cell r="J579">
            <v>0</v>
          </cell>
          <cell r="K579">
            <v>0</v>
          </cell>
          <cell r="L579">
            <v>0</v>
          </cell>
          <cell r="M579">
            <v>0</v>
          </cell>
          <cell r="N579">
            <v>0</v>
          </cell>
          <cell r="O579">
            <v>0</v>
          </cell>
          <cell r="P579">
            <v>0</v>
          </cell>
          <cell r="Q579">
            <v>0</v>
          </cell>
          <cell r="R579">
            <v>0</v>
          </cell>
          <cell r="AB579">
            <v>0</v>
          </cell>
          <cell r="AC579">
            <v>0</v>
          </cell>
          <cell r="AD579">
            <v>0</v>
          </cell>
        </row>
        <row r="580">
          <cell r="A580" t="str">
            <v>AR102041F01</v>
          </cell>
          <cell r="B580" t="str">
            <v>AR102041F</v>
          </cell>
          <cell r="C580" t="str">
            <v xml:space="preserve">SOM Rio Neuquen          </v>
          </cell>
          <cell r="D580" t="str">
            <v>NQN_SER</v>
          </cell>
          <cell r="E580" t="str">
            <v>01</v>
          </cell>
          <cell r="F580" t="str">
            <v xml:space="preserve">Venta Contractual        </v>
          </cell>
          <cell r="G580">
            <v>0</v>
          </cell>
          <cell r="H580">
            <v>0</v>
          </cell>
          <cell r="I580">
            <v>-2426230</v>
          </cell>
          <cell r="J580">
            <v>-4851146</v>
          </cell>
          <cell r="K580">
            <v>-5186773</v>
          </cell>
          <cell r="L580">
            <v>0</v>
          </cell>
          <cell r="M580">
            <v>-1552934</v>
          </cell>
          <cell r="N580">
            <v>-14017083</v>
          </cell>
          <cell r="O580">
            <v>0</v>
          </cell>
          <cell r="P580">
            <v>0</v>
          </cell>
          <cell r="Q580">
            <v>0</v>
          </cell>
          <cell r="R580">
            <v>0</v>
          </cell>
          <cell r="AB580">
            <v>0</v>
          </cell>
          <cell r="AC580">
            <v>0</v>
          </cell>
          <cell r="AD580">
            <v>0</v>
          </cell>
        </row>
        <row r="581">
          <cell r="A581" t="str">
            <v>AR102041F02</v>
          </cell>
          <cell r="B581" t="str">
            <v>AR102041F</v>
          </cell>
          <cell r="C581" t="str">
            <v xml:space="preserve">SOM Rio Neuquen          </v>
          </cell>
          <cell r="D581" t="str">
            <v>NQN_SER</v>
          </cell>
          <cell r="E581" t="str">
            <v>02</v>
          </cell>
          <cell r="F581" t="str">
            <v xml:space="preserve">Venta Adicional          </v>
          </cell>
          <cell r="G581">
            <v>0</v>
          </cell>
          <cell r="H581">
            <v>0</v>
          </cell>
          <cell r="I581">
            <v>-68383</v>
          </cell>
          <cell r="J581">
            <v>0</v>
          </cell>
          <cell r="K581">
            <v>0</v>
          </cell>
          <cell r="L581">
            <v>0</v>
          </cell>
          <cell r="M581">
            <v>0</v>
          </cell>
          <cell r="N581">
            <v>-68383</v>
          </cell>
          <cell r="O581">
            <v>0</v>
          </cell>
          <cell r="P581">
            <v>0</v>
          </cell>
          <cell r="Q581">
            <v>0</v>
          </cell>
          <cell r="R581">
            <v>0</v>
          </cell>
          <cell r="AB581">
            <v>0</v>
          </cell>
          <cell r="AC581">
            <v>0</v>
          </cell>
          <cell r="AD581">
            <v>0</v>
          </cell>
        </row>
        <row r="582">
          <cell r="A582" t="str">
            <v>AR102041F03</v>
          </cell>
          <cell r="B582" t="str">
            <v>AR102041F</v>
          </cell>
          <cell r="C582" t="str">
            <v xml:space="preserve">SOM Rio Neuquen          </v>
          </cell>
          <cell r="D582" t="str">
            <v>NQN_SER</v>
          </cell>
          <cell r="E582" t="str">
            <v>03</v>
          </cell>
          <cell r="F582" t="str">
            <v xml:space="preserve">Venta Sin Margen         </v>
          </cell>
          <cell r="G582">
            <v>0</v>
          </cell>
          <cell r="H582">
            <v>0</v>
          </cell>
          <cell r="I582">
            <v>-242612</v>
          </cell>
          <cell r="J582">
            <v>-275720</v>
          </cell>
          <cell r="K582">
            <v>-148501</v>
          </cell>
          <cell r="L582">
            <v>0</v>
          </cell>
          <cell r="M582">
            <v>0</v>
          </cell>
          <cell r="N582">
            <v>-666833</v>
          </cell>
          <cell r="O582">
            <v>0</v>
          </cell>
          <cell r="P582">
            <v>0</v>
          </cell>
          <cell r="Q582">
            <v>0</v>
          </cell>
          <cell r="R582">
            <v>0</v>
          </cell>
          <cell r="AB582">
            <v>0</v>
          </cell>
          <cell r="AC582">
            <v>0</v>
          </cell>
          <cell r="AD582">
            <v>0</v>
          </cell>
        </row>
        <row r="583">
          <cell r="A583" t="str">
            <v>AR102041F04</v>
          </cell>
          <cell r="B583" t="str">
            <v>AR102041F</v>
          </cell>
          <cell r="C583" t="str">
            <v xml:space="preserve">SOM Rio Neuquen          </v>
          </cell>
          <cell r="D583" t="str">
            <v>NQN_SER</v>
          </cell>
          <cell r="E583" t="str">
            <v>04</v>
          </cell>
          <cell r="F583" t="str">
            <v xml:space="preserve">Ajuste POC               </v>
          </cell>
          <cell r="G583">
            <v>0</v>
          </cell>
          <cell r="H583">
            <v>0</v>
          </cell>
          <cell r="I583">
            <v>-422756</v>
          </cell>
          <cell r="J583">
            <v>-23291</v>
          </cell>
          <cell r="K583">
            <v>-733087</v>
          </cell>
          <cell r="L583">
            <v>0</v>
          </cell>
          <cell r="M583">
            <v>1179135</v>
          </cell>
          <cell r="N583">
            <v>1</v>
          </cell>
          <cell r="O583">
            <v>0</v>
          </cell>
          <cell r="P583">
            <v>0</v>
          </cell>
          <cell r="Q583">
            <v>0</v>
          </cell>
          <cell r="R583">
            <v>0</v>
          </cell>
          <cell r="AB583">
            <v>0</v>
          </cell>
          <cell r="AC583">
            <v>0</v>
          </cell>
          <cell r="AD583">
            <v>0</v>
          </cell>
        </row>
        <row r="584">
          <cell r="A584" t="str">
            <v>AR102041F05</v>
          </cell>
          <cell r="B584" t="str">
            <v>AR102041F</v>
          </cell>
          <cell r="C584" t="str">
            <v xml:space="preserve">SOM Rio Neuquen          </v>
          </cell>
          <cell r="D584" t="str">
            <v>NQN_SER</v>
          </cell>
          <cell r="E584" t="str">
            <v>05</v>
          </cell>
          <cell r="F584" t="str">
            <v xml:space="preserve">Mano de Obra             </v>
          </cell>
          <cell r="G584">
            <v>0</v>
          </cell>
          <cell r="H584">
            <v>0</v>
          </cell>
          <cell r="I584">
            <v>2216159</v>
          </cell>
          <cell r="J584">
            <v>3050858</v>
          </cell>
          <cell r="K584">
            <v>3691368</v>
          </cell>
          <cell r="L584">
            <v>0</v>
          </cell>
          <cell r="M584">
            <v>313461</v>
          </cell>
          <cell r="N584">
            <v>9271846</v>
          </cell>
          <cell r="O584">
            <v>6175.8899999999976</v>
          </cell>
          <cell r="P584">
            <v>0</v>
          </cell>
          <cell r="Q584">
            <v>0</v>
          </cell>
          <cell r="R584">
            <v>0</v>
          </cell>
          <cell r="AB584">
            <v>0</v>
          </cell>
          <cell r="AC584">
            <v>0</v>
          </cell>
          <cell r="AD584">
            <v>0</v>
          </cell>
        </row>
        <row r="585">
          <cell r="A585" t="str">
            <v>AR102041F06</v>
          </cell>
          <cell r="B585" t="str">
            <v>AR102041F</v>
          </cell>
          <cell r="C585" t="str">
            <v xml:space="preserve">SOM Rio Neuquen          </v>
          </cell>
          <cell r="D585" t="str">
            <v>NQN_SER</v>
          </cell>
          <cell r="E585" t="str">
            <v>06</v>
          </cell>
          <cell r="F585" t="str">
            <v xml:space="preserve">Otros Costos MO          </v>
          </cell>
          <cell r="G585">
            <v>0</v>
          </cell>
          <cell r="H585">
            <v>0</v>
          </cell>
          <cell r="I585">
            <v>215065</v>
          </cell>
          <cell r="J585">
            <v>229126</v>
          </cell>
          <cell r="K585">
            <v>212022</v>
          </cell>
          <cell r="L585">
            <v>0</v>
          </cell>
          <cell r="M585">
            <v>5201</v>
          </cell>
          <cell r="N585">
            <v>661414</v>
          </cell>
          <cell r="O585">
            <v>4.9799999999999986</v>
          </cell>
          <cell r="P585">
            <v>0</v>
          </cell>
          <cell r="Q585">
            <v>0</v>
          </cell>
          <cell r="R585">
            <v>0</v>
          </cell>
          <cell r="AB585">
            <v>0</v>
          </cell>
          <cell r="AC585">
            <v>0</v>
          </cell>
          <cell r="AD585">
            <v>0</v>
          </cell>
        </row>
        <row r="586">
          <cell r="A586" t="str">
            <v>AR102041F07</v>
          </cell>
          <cell r="B586" t="str">
            <v>AR102041F</v>
          </cell>
          <cell r="C586" t="str">
            <v xml:space="preserve">SOM Rio Neuquen          </v>
          </cell>
          <cell r="D586" t="str">
            <v>NQN_SER</v>
          </cell>
          <cell r="E586" t="str">
            <v>07</v>
          </cell>
          <cell r="F586" t="str">
            <v xml:space="preserve">Equipos de Construcción  </v>
          </cell>
          <cell r="G586">
            <v>0</v>
          </cell>
          <cell r="H586">
            <v>0</v>
          </cell>
          <cell r="I586">
            <v>223857</v>
          </cell>
          <cell r="J586">
            <v>174934</v>
          </cell>
          <cell r="K586">
            <v>376088</v>
          </cell>
          <cell r="L586">
            <v>0</v>
          </cell>
          <cell r="M586">
            <v>91565</v>
          </cell>
          <cell r="N586">
            <v>866444</v>
          </cell>
          <cell r="O586">
            <v>0</v>
          </cell>
          <cell r="P586">
            <v>0</v>
          </cell>
          <cell r="Q586">
            <v>0</v>
          </cell>
          <cell r="R586">
            <v>0</v>
          </cell>
          <cell r="AB586">
            <v>0</v>
          </cell>
          <cell r="AC586">
            <v>0</v>
          </cell>
          <cell r="AD586">
            <v>0</v>
          </cell>
        </row>
        <row r="587">
          <cell r="A587" t="str">
            <v>AR102041F08</v>
          </cell>
          <cell r="B587" t="str">
            <v>AR102041F</v>
          </cell>
          <cell r="C587" t="str">
            <v xml:space="preserve">SOM Rio Neuquen          </v>
          </cell>
          <cell r="D587" t="str">
            <v>NQN_SER</v>
          </cell>
          <cell r="E587" t="str">
            <v>08</v>
          </cell>
          <cell r="F587" t="str">
            <v xml:space="preserve">Materiales, Cons, Herram </v>
          </cell>
          <cell r="G587">
            <v>0</v>
          </cell>
          <cell r="H587">
            <v>0</v>
          </cell>
          <cell r="I587">
            <v>196692</v>
          </cell>
          <cell r="J587">
            <v>468052</v>
          </cell>
          <cell r="K587">
            <v>258757</v>
          </cell>
          <cell r="L587">
            <v>0</v>
          </cell>
          <cell r="M587">
            <v>38887</v>
          </cell>
          <cell r="N587">
            <v>962388</v>
          </cell>
          <cell r="O587">
            <v>0</v>
          </cell>
          <cell r="P587">
            <v>0</v>
          </cell>
          <cell r="Q587">
            <v>0</v>
          </cell>
          <cell r="R587">
            <v>0</v>
          </cell>
          <cell r="AB587">
            <v>0</v>
          </cell>
          <cell r="AC587">
            <v>0</v>
          </cell>
          <cell r="AD587">
            <v>0</v>
          </cell>
        </row>
        <row r="588">
          <cell r="A588" t="str">
            <v>AR102041F09</v>
          </cell>
          <cell r="B588" t="str">
            <v>AR102041F</v>
          </cell>
          <cell r="C588" t="str">
            <v xml:space="preserve">SOM Rio Neuquen          </v>
          </cell>
          <cell r="D588" t="str">
            <v>NQN_SER</v>
          </cell>
          <cell r="E588" t="str">
            <v>09</v>
          </cell>
          <cell r="F588" t="str">
            <v xml:space="preserve">Subcontratos             </v>
          </cell>
          <cell r="G588">
            <v>0</v>
          </cell>
          <cell r="H588">
            <v>0</v>
          </cell>
          <cell r="I588">
            <v>185119</v>
          </cell>
          <cell r="J588">
            <v>100956</v>
          </cell>
          <cell r="K588">
            <v>68805</v>
          </cell>
          <cell r="L588">
            <v>0</v>
          </cell>
          <cell r="M588">
            <v>0</v>
          </cell>
          <cell r="N588">
            <v>354880</v>
          </cell>
          <cell r="O588">
            <v>0</v>
          </cell>
          <cell r="P588">
            <v>0</v>
          </cell>
          <cell r="Q588">
            <v>0</v>
          </cell>
          <cell r="R588">
            <v>0</v>
          </cell>
          <cell r="AB588">
            <v>0</v>
          </cell>
          <cell r="AC588">
            <v>0</v>
          </cell>
          <cell r="AD588">
            <v>0</v>
          </cell>
        </row>
        <row r="589">
          <cell r="A589" t="str">
            <v>AR102041F10</v>
          </cell>
          <cell r="B589" t="str">
            <v>AR102041F</v>
          </cell>
          <cell r="C589" t="str">
            <v xml:space="preserve">SOM Rio Neuquen          </v>
          </cell>
          <cell r="D589" t="str">
            <v>NQN_SER</v>
          </cell>
          <cell r="E589" t="str">
            <v>10</v>
          </cell>
          <cell r="F589" t="str">
            <v xml:space="preserve">Costos de la venta       </v>
          </cell>
          <cell r="G589">
            <v>0</v>
          </cell>
          <cell r="H589">
            <v>0</v>
          </cell>
          <cell r="I589">
            <v>181523</v>
          </cell>
          <cell r="J589">
            <v>345248</v>
          </cell>
          <cell r="K589">
            <v>442324</v>
          </cell>
          <cell r="L589">
            <v>0</v>
          </cell>
          <cell r="M589">
            <v>-54043</v>
          </cell>
          <cell r="N589">
            <v>915052</v>
          </cell>
          <cell r="O589">
            <v>0</v>
          </cell>
          <cell r="P589">
            <v>0</v>
          </cell>
          <cell r="Q589">
            <v>0</v>
          </cell>
          <cell r="R589">
            <v>0</v>
          </cell>
          <cell r="AB589">
            <v>0</v>
          </cell>
          <cell r="AC589">
            <v>0</v>
          </cell>
          <cell r="AD589">
            <v>0</v>
          </cell>
        </row>
        <row r="590">
          <cell r="A590" t="str">
            <v>AR102041F11</v>
          </cell>
          <cell r="B590" t="str">
            <v>AR102041F</v>
          </cell>
          <cell r="C590" t="str">
            <v xml:space="preserve">SOM Rio Neuquen          </v>
          </cell>
          <cell r="D590" t="str">
            <v>NQN_SER</v>
          </cell>
          <cell r="E590" t="str">
            <v>11</v>
          </cell>
          <cell r="F590" t="str">
            <v xml:space="preserve">Otros costos             </v>
          </cell>
          <cell r="G590">
            <v>0</v>
          </cell>
          <cell r="H590">
            <v>0</v>
          </cell>
          <cell r="I590">
            <v>49418</v>
          </cell>
          <cell r="J590">
            <v>93692</v>
          </cell>
          <cell r="K590">
            <v>59091</v>
          </cell>
          <cell r="L590">
            <v>0</v>
          </cell>
          <cell r="M590">
            <v>10</v>
          </cell>
          <cell r="N590">
            <v>202211</v>
          </cell>
          <cell r="O590">
            <v>0.27</v>
          </cell>
          <cell r="P590">
            <v>-0.27</v>
          </cell>
          <cell r="Q590">
            <v>0</v>
          </cell>
          <cell r="R590">
            <v>0</v>
          </cell>
          <cell r="AB590">
            <v>0</v>
          </cell>
          <cell r="AC590">
            <v>0</v>
          </cell>
          <cell r="AD590">
            <v>0</v>
          </cell>
        </row>
        <row r="591">
          <cell r="A591" t="str">
            <v>AR102041F12</v>
          </cell>
          <cell r="B591" t="str">
            <v>AR102041F</v>
          </cell>
          <cell r="C591" t="str">
            <v xml:space="preserve">SOM Rio Neuquen          </v>
          </cell>
          <cell r="D591" t="str">
            <v>NQN_SER</v>
          </cell>
          <cell r="E591" t="str">
            <v>12</v>
          </cell>
          <cell r="F591" t="str">
            <v xml:space="preserve">Costos por DistrIbuc CO  </v>
          </cell>
          <cell r="G591">
            <v>0</v>
          </cell>
          <cell r="H591">
            <v>0</v>
          </cell>
          <cell r="I591">
            <v>61347</v>
          </cell>
          <cell r="J591">
            <v>83280</v>
          </cell>
          <cell r="K591">
            <v>83280</v>
          </cell>
          <cell r="L591">
            <v>0</v>
          </cell>
          <cell r="M591">
            <v>-395082</v>
          </cell>
          <cell r="N591">
            <v>-167175</v>
          </cell>
          <cell r="O591">
            <v>-6181.14</v>
          </cell>
          <cell r="P591">
            <v>0</v>
          </cell>
          <cell r="Q591">
            <v>0</v>
          </cell>
          <cell r="R591">
            <v>0</v>
          </cell>
          <cell r="AB591">
            <v>0</v>
          </cell>
          <cell r="AC591">
            <v>0</v>
          </cell>
          <cell r="AD591">
            <v>0</v>
          </cell>
        </row>
        <row r="592">
          <cell r="A592" t="str">
            <v>AR102041Z05</v>
          </cell>
          <cell r="B592" t="str">
            <v>AR102041Z</v>
          </cell>
          <cell r="C592" t="str">
            <v xml:space="preserve">SOM Rio Neuquen          </v>
          </cell>
          <cell r="D592" t="str">
            <v>NQN_SER</v>
          </cell>
          <cell r="E592" t="str">
            <v>05</v>
          </cell>
          <cell r="F592" t="str">
            <v xml:space="preserve">Mano de Obra             </v>
          </cell>
          <cell r="G592">
            <v>0</v>
          </cell>
          <cell r="H592">
            <v>0</v>
          </cell>
          <cell r="I592">
            <v>0</v>
          </cell>
          <cell r="J592">
            <v>0</v>
          </cell>
          <cell r="K592">
            <v>0</v>
          </cell>
          <cell r="L592">
            <v>0</v>
          </cell>
          <cell r="M592">
            <v>0</v>
          </cell>
          <cell r="N592">
            <v>0</v>
          </cell>
          <cell r="O592">
            <v>0</v>
          </cell>
          <cell r="P592">
            <v>0</v>
          </cell>
          <cell r="Q592">
            <v>0</v>
          </cell>
          <cell r="R592">
            <v>0</v>
          </cell>
          <cell r="AB592">
            <v>0</v>
          </cell>
          <cell r="AC592">
            <v>0</v>
          </cell>
          <cell r="AD592">
            <v>0</v>
          </cell>
        </row>
        <row r="593">
          <cell r="A593" t="str">
            <v>AR102041Z11</v>
          </cell>
          <cell r="B593" t="str">
            <v>AR102041Z</v>
          </cell>
          <cell r="C593" t="str">
            <v xml:space="preserve">SOM Rio Neuquen          </v>
          </cell>
          <cell r="D593" t="str">
            <v>NQN_SER</v>
          </cell>
          <cell r="E593" t="str">
            <v>11</v>
          </cell>
          <cell r="F593" t="str">
            <v xml:space="preserve">Otros costos             </v>
          </cell>
          <cell r="G593">
            <v>0</v>
          </cell>
          <cell r="H593">
            <v>0</v>
          </cell>
          <cell r="I593">
            <v>0</v>
          </cell>
          <cell r="J593">
            <v>0</v>
          </cell>
          <cell r="K593">
            <v>0</v>
          </cell>
          <cell r="L593">
            <v>0</v>
          </cell>
          <cell r="M593">
            <v>0</v>
          </cell>
          <cell r="N593">
            <v>0</v>
          </cell>
          <cell r="O593">
            <v>0</v>
          </cell>
          <cell r="P593">
            <v>0</v>
          </cell>
          <cell r="Q593">
            <v>0</v>
          </cell>
          <cell r="R593">
            <v>0</v>
          </cell>
          <cell r="AB593">
            <v>0</v>
          </cell>
          <cell r="AC593">
            <v>0</v>
          </cell>
          <cell r="AD593">
            <v>0</v>
          </cell>
        </row>
        <row r="594">
          <cell r="A594" t="str">
            <v>AR102041Z12</v>
          </cell>
          <cell r="B594" t="str">
            <v>AR102041Z</v>
          </cell>
          <cell r="C594" t="str">
            <v xml:space="preserve">SOM Rio Neuquen          </v>
          </cell>
          <cell r="D594" t="str">
            <v>NQN_SER</v>
          </cell>
          <cell r="E594" t="str">
            <v>12</v>
          </cell>
          <cell r="F594" t="str">
            <v xml:space="preserve">Costos por DistrIbuc CO  </v>
          </cell>
          <cell r="G594">
            <v>0</v>
          </cell>
          <cell r="H594">
            <v>0</v>
          </cell>
          <cell r="I594">
            <v>0</v>
          </cell>
          <cell r="J594">
            <v>0</v>
          </cell>
          <cell r="K594">
            <v>0</v>
          </cell>
          <cell r="L594">
            <v>0</v>
          </cell>
          <cell r="M594">
            <v>0</v>
          </cell>
          <cell r="N594">
            <v>0</v>
          </cell>
          <cell r="O594">
            <v>0</v>
          </cell>
          <cell r="P594">
            <v>0</v>
          </cell>
          <cell r="Q594">
            <v>0</v>
          </cell>
          <cell r="R594">
            <v>0</v>
          </cell>
          <cell r="AB594">
            <v>0</v>
          </cell>
          <cell r="AC594">
            <v>0</v>
          </cell>
          <cell r="AD594">
            <v>0</v>
          </cell>
        </row>
        <row r="595">
          <cell r="A595" t="str">
            <v>AR102042Z01</v>
          </cell>
          <cell r="B595" t="str">
            <v>AR102042Z</v>
          </cell>
          <cell r="C595" t="str">
            <v xml:space="preserve">SOM Loma Negra           </v>
          </cell>
          <cell r="D595" t="str">
            <v>NQN_SER</v>
          </cell>
          <cell r="E595" t="str">
            <v>01</v>
          </cell>
          <cell r="F595" t="str">
            <v xml:space="preserve">Venta Contractual        </v>
          </cell>
          <cell r="G595">
            <v>-6121124</v>
          </cell>
          <cell r="H595">
            <v>-2458179</v>
          </cell>
          <cell r="I595">
            <v>-3167774</v>
          </cell>
          <cell r="J595">
            <v>-4084368</v>
          </cell>
          <cell r="K595">
            <v>-14530425</v>
          </cell>
          <cell r="L595">
            <v>0</v>
          </cell>
          <cell r="M595">
            <v>-20272071</v>
          </cell>
          <cell r="N595">
            <v>-50633941</v>
          </cell>
          <cell r="O595">
            <v>-26268140.039999899</v>
          </cell>
          <cell r="P595">
            <v>-4665066.3799999896</v>
          </cell>
          <cell r="Q595">
            <v>-930729.57999999903</v>
          </cell>
          <cell r="R595">
            <v>-4836512.25</v>
          </cell>
          <cell r="AB595">
            <v>-4665066.3799999896</v>
          </cell>
          <cell r="AC595">
            <v>-5595795.96</v>
          </cell>
          <cell r="AD595">
            <v>-10432308.210000001</v>
          </cell>
        </row>
        <row r="596">
          <cell r="A596" t="str">
            <v>AR102042Z02</v>
          </cell>
          <cell r="B596" t="str">
            <v>AR102042Z</v>
          </cell>
          <cell r="C596" t="str">
            <v xml:space="preserve">SOM Loma Negra           </v>
          </cell>
          <cell r="D596" t="str">
            <v>NQN_SER</v>
          </cell>
          <cell r="E596" t="str">
            <v>02</v>
          </cell>
          <cell r="F596" t="str">
            <v xml:space="preserve">Venta Adicional          </v>
          </cell>
          <cell r="G596">
            <v>0</v>
          </cell>
          <cell r="H596">
            <v>-116965</v>
          </cell>
          <cell r="I596">
            <v>0</v>
          </cell>
          <cell r="J596">
            <v>-17776</v>
          </cell>
          <cell r="K596">
            <v>-2194918</v>
          </cell>
          <cell r="L596">
            <v>0</v>
          </cell>
          <cell r="M596">
            <v>-4047958</v>
          </cell>
          <cell r="N596">
            <v>-6377617</v>
          </cell>
          <cell r="O596">
            <v>-2452801.4500000002</v>
          </cell>
          <cell r="P596">
            <v>0</v>
          </cell>
          <cell r="Q596">
            <v>-518953.07</v>
          </cell>
          <cell r="R596">
            <v>0</v>
          </cell>
          <cell r="AB596">
            <v>0</v>
          </cell>
          <cell r="AC596">
            <v>-518953.07</v>
          </cell>
          <cell r="AD596">
            <v>-518953.07</v>
          </cell>
        </row>
        <row r="597">
          <cell r="A597" t="str">
            <v>AR102042Z03</v>
          </cell>
          <cell r="B597" t="str">
            <v>AR102042Z</v>
          </cell>
          <cell r="C597" t="str">
            <v xml:space="preserve">SOM Loma Negra           </v>
          </cell>
          <cell r="D597" t="str">
            <v>NQN_SER</v>
          </cell>
          <cell r="E597" t="str">
            <v>03</v>
          </cell>
          <cell r="F597" t="str">
            <v xml:space="preserve">Venta Sin Margen         </v>
          </cell>
          <cell r="G597">
            <v>0</v>
          </cell>
          <cell r="H597">
            <v>0</v>
          </cell>
          <cell r="I597">
            <v>-92542</v>
          </cell>
          <cell r="J597">
            <v>-394814</v>
          </cell>
          <cell r="K597">
            <v>0</v>
          </cell>
          <cell r="L597">
            <v>0</v>
          </cell>
          <cell r="M597">
            <v>-928562</v>
          </cell>
          <cell r="N597">
            <v>-1415918</v>
          </cell>
          <cell r="O597">
            <v>-1100356.32</v>
          </cell>
          <cell r="P597">
            <v>0</v>
          </cell>
          <cell r="Q597">
            <v>-1332032</v>
          </cell>
          <cell r="R597">
            <v>0</v>
          </cell>
          <cell r="AB597">
            <v>0</v>
          </cell>
          <cell r="AC597">
            <v>-1332032</v>
          </cell>
          <cell r="AD597">
            <v>-1332032</v>
          </cell>
        </row>
        <row r="598">
          <cell r="A598" t="str">
            <v>AR102042Z04</v>
          </cell>
          <cell r="B598" t="str">
            <v>AR102042Z</v>
          </cell>
          <cell r="C598" t="str">
            <v xml:space="preserve">SOM Loma Negra           </v>
          </cell>
          <cell r="D598" t="str">
            <v>NQN_SER</v>
          </cell>
          <cell r="E598" t="str">
            <v>04</v>
          </cell>
          <cell r="F598" t="str">
            <v xml:space="preserve">Ajuste POC               </v>
          </cell>
          <cell r="G598">
            <v>-166312</v>
          </cell>
          <cell r="H598">
            <v>-288287</v>
          </cell>
          <cell r="I598">
            <v>441654</v>
          </cell>
          <cell r="J598">
            <v>-406376</v>
          </cell>
          <cell r="K598">
            <v>-4077188</v>
          </cell>
          <cell r="L598">
            <v>0</v>
          </cell>
          <cell r="M598">
            <v>1370132</v>
          </cell>
          <cell r="N598">
            <v>-3126377</v>
          </cell>
          <cell r="O598">
            <v>-546717.08999999904</v>
          </cell>
          <cell r="P598">
            <v>1263781.6299999901</v>
          </cell>
          <cell r="Q598">
            <v>-196306.37</v>
          </cell>
          <cell r="R598">
            <v>1844670.76</v>
          </cell>
          <cell r="AB598">
            <v>1263781.6299999901</v>
          </cell>
          <cell r="AC598">
            <v>1067475.26</v>
          </cell>
          <cell r="AD598">
            <v>2912146.02</v>
          </cell>
        </row>
        <row r="599">
          <cell r="A599" t="str">
            <v>AR102042Z05</v>
          </cell>
          <cell r="B599" t="str">
            <v>AR102042Z</v>
          </cell>
          <cell r="C599" t="str">
            <v xml:space="preserve">SOM Loma Negra           </v>
          </cell>
          <cell r="D599" t="str">
            <v>NQN_SER</v>
          </cell>
          <cell r="E599" t="str">
            <v>05</v>
          </cell>
          <cell r="F599" t="str">
            <v xml:space="preserve">Mano de Obra             </v>
          </cell>
          <cell r="G599">
            <v>0</v>
          </cell>
          <cell r="H599">
            <v>1422144</v>
          </cell>
          <cell r="I599">
            <v>1963379</v>
          </cell>
          <cell r="J599">
            <v>2780051</v>
          </cell>
          <cell r="K599">
            <v>12302405</v>
          </cell>
          <cell r="L599">
            <v>0</v>
          </cell>
          <cell r="M599">
            <v>15224912</v>
          </cell>
          <cell r="N599">
            <v>33692891</v>
          </cell>
          <cell r="O599">
            <v>18687805.249999966</v>
          </cell>
          <cell r="P599">
            <v>2288088.3899999983</v>
          </cell>
          <cell r="Q599">
            <v>2097994.3799999985</v>
          </cell>
          <cell r="R599">
            <v>1905332.4399999997</v>
          </cell>
          <cell r="AB599">
            <v>2288088.3899999983</v>
          </cell>
          <cell r="AC599">
            <v>4386082.7699999996</v>
          </cell>
          <cell r="AD599">
            <v>6291415.2099999953</v>
          </cell>
        </row>
        <row r="600">
          <cell r="A600" t="str">
            <v>AR102042Z06</v>
          </cell>
          <cell r="B600" t="str">
            <v>AR102042Z</v>
          </cell>
          <cell r="C600" t="str">
            <v xml:space="preserve">SOM Loma Negra           </v>
          </cell>
          <cell r="D600" t="str">
            <v>NQN_SER</v>
          </cell>
          <cell r="E600" t="str">
            <v>06</v>
          </cell>
          <cell r="F600" t="str">
            <v xml:space="preserve">Otros Costos MO          </v>
          </cell>
          <cell r="G600">
            <v>2880</v>
          </cell>
          <cell r="H600">
            <v>284434</v>
          </cell>
          <cell r="I600">
            <v>341918</v>
          </cell>
          <cell r="J600">
            <v>288858</v>
          </cell>
          <cell r="K600">
            <v>985468</v>
          </cell>
          <cell r="L600">
            <v>0</v>
          </cell>
          <cell r="M600">
            <v>813103</v>
          </cell>
          <cell r="N600">
            <v>2716661</v>
          </cell>
          <cell r="O600">
            <v>302018.82999999984</v>
          </cell>
          <cell r="P600">
            <v>28039.519999999902</v>
          </cell>
          <cell r="Q600">
            <v>24281.4</v>
          </cell>
          <cell r="R600">
            <v>11488.979999999978</v>
          </cell>
          <cell r="AB600">
            <v>28039.519999999902</v>
          </cell>
          <cell r="AC600">
            <v>52320.919999999991</v>
          </cell>
          <cell r="AD600">
            <v>63809.899999999994</v>
          </cell>
        </row>
        <row r="601">
          <cell r="A601" t="str">
            <v>AR102042Z07</v>
          </cell>
          <cell r="B601" t="str">
            <v>AR102042Z</v>
          </cell>
          <cell r="C601" t="str">
            <v xml:space="preserve">SOM Loma Negra           </v>
          </cell>
          <cell r="D601" t="str">
            <v>NQN_SER</v>
          </cell>
          <cell r="E601" t="str">
            <v>07</v>
          </cell>
          <cell r="F601" t="str">
            <v xml:space="preserve">Equipos de Construcción  </v>
          </cell>
          <cell r="G601">
            <v>527</v>
          </cell>
          <cell r="H601">
            <v>327378</v>
          </cell>
          <cell r="I601">
            <v>167324</v>
          </cell>
          <cell r="J601">
            <v>177614</v>
          </cell>
          <cell r="K601">
            <v>1196772</v>
          </cell>
          <cell r="L601">
            <v>0</v>
          </cell>
          <cell r="M601">
            <v>2867174</v>
          </cell>
          <cell r="N601">
            <v>4736789</v>
          </cell>
          <cell r="O601">
            <v>3162963.7299999977</v>
          </cell>
          <cell r="P601">
            <v>316089.48999999871</v>
          </cell>
          <cell r="Q601">
            <v>209429.00999999981</v>
          </cell>
          <cell r="R601">
            <v>408577.429999999</v>
          </cell>
          <cell r="AB601">
            <v>316089.48999999871</v>
          </cell>
          <cell r="AC601">
            <v>525518.49999999977</v>
          </cell>
          <cell r="AD601">
            <v>934095.92999999982</v>
          </cell>
        </row>
        <row r="602">
          <cell r="A602" t="str">
            <v>AR102042Z08</v>
          </cell>
          <cell r="B602" t="str">
            <v>AR102042Z</v>
          </cell>
          <cell r="C602" t="str">
            <v xml:space="preserve">SOM Loma Negra           </v>
          </cell>
          <cell r="D602" t="str">
            <v>NQN_SER</v>
          </cell>
          <cell r="E602" t="str">
            <v>08</v>
          </cell>
          <cell r="F602" t="str">
            <v xml:space="preserve">Materiales, Cons, Herram </v>
          </cell>
          <cell r="G602">
            <v>430</v>
          </cell>
          <cell r="H602">
            <v>106683</v>
          </cell>
          <cell r="I602">
            <v>140443</v>
          </cell>
          <cell r="J602">
            <v>202670</v>
          </cell>
          <cell r="K602">
            <v>864312</v>
          </cell>
          <cell r="L602">
            <v>0</v>
          </cell>
          <cell r="M602">
            <v>349251</v>
          </cell>
          <cell r="N602">
            <v>1663789</v>
          </cell>
          <cell r="O602">
            <v>313066.81999999902</v>
          </cell>
          <cell r="P602">
            <v>16550.079999999991</v>
          </cell>
          <cell r="Q602">
            <v>65855.819999999891</v>
          </cell>
          <cell r="R602">
            <v>63272.70999999989</v>
          </cell>
          <cell r="AB602">
            <v>16550.079999999991</v>
          </cell>
          <cell r="AC602">
            <v>82405.899999999994</v>
          </cell>
          <cell r="AD602">
            <v>145678.60999999999</v>
          </cell>
        </row>
        <row r="603">
          <cell r="A603" t="str">
            <v>AR102042Z09</v>
          </cell>
          <cell r="B603" t="str">
            <v>AR102042Z</v>
          </cell>
          <cell r="C603" t="str">
            <v xml:space="preserve">SOM Loma Negra           </v>
          </cell>
          <cell r="D603" t="str">
            <v>NQN_SER</v>
          </cell>
          <cell r="E603" t="str">
            <v>09</v>
          </cell>
          <cell r="F603" t="str">
            <v xml:space="preserve">Subcontratos             </v>
          </cell>
          <cell r="G603">
            <v>0</v>
          </cell>
          <cell r="H603">
            <v>44444</v>
          </cell>
          <cell r="I603">
            <v>50649</v>
          </cell>
          <cell r="J603">
            <v>226308</v>
          </cell>
          <cell r="K603">
            <v>1890590</v>
          </cell>
          <cell r="L603">
            <v>0</v>
          </cell>
          <cell r="M603">
            <v>1459615</v>
          </cell>
          <cell r="N603">
            <v>3671606</v>
          </cell>
          <cell r="O603">
            <v>2304388.6799999992</v>
          </cell>
          <cell r="P603">
            <v>262266.799999999</v>
          </cell>
          <cell r="Q603">
            <v>94847.02</v>
          </cell>
          <cell r="R603">
            <v>36239.51</v>
          </cell>
          <cell r="AB603">
            <v>262266.799999999</v>
          </cell>
          <cell r="AC603">
            <v>357113.82</v>
          </cell>
          <cell r="AD603">
            <v>393353.33</v>
          </cell>
        </row>
        <row r="604">
          <cell r="A604" t="str">
            <v>AR102042Z10</v>
          </cell>
          <cell r="B604" t="str">
            <v>AR102042Z</v>
          </cell>
          <cell r="C604" t="str">
            <v xml:space="preserve">SOM Loma Negra           </v>
          </cell>
          <cell r="D604" t="str">
            <v>NQN_SER</v>
          </cell>
          <cell r="E604" t="str">
            <v>10</v>
          </cell>
          <cell r="F604" t="str">
            <v xml:space="preserve">Costos de la venta       </v>
          </cell>
          <cell r="G604">
            <v>0</v>
          </cell>
          <cell r="H604">
            <v>85285</v>
          </cell>
          <cell r="I604">
            <v>239422</v>
          </cell>
          <cell r="J604">
            <v>346221</v>
          </cell>
          <cell r="K604">
            <v>1535584</v>
          </cell>
          <cell r="L604">
            <v>0</v>
          </cell>
          <cell r="M604">
            <v>1795539</v>
          </cell>
          <cell r="N604">
            <v>4002051</v>
          </cell>
          <cell r="O604">
            <v>2291776.91</v>
          </cell>
          <cell r="P604">
            <v>189942.390000001</v>
          </cell>
          <cell r="Q604">
            <v>220626.22</v>
          </cell>
          <cell r="R604">
            <v>296526.91999999993</v>
          </cell>
          <cell r="AB604">
            <v>189942.390000001</v>
          </cell>
          <cell r="AC604">
            <v>410568.61</v>
          </cell>
          <cell r="AD604">
            <v>707095.52999999898</v>
          </cell>
        </row>
        <row r="605">
          <cell r="A605" t="str">
            <v>AR102042Z11</v>
          </cell>
          <cell r="B605" t="str">
            <v>AR102042Z</v>
          </cell>
          <cell r="C605" t="str">
            <v xml:space="preserve">SOM Loma Negra           </v>
          </cell>
          <cell r="D605" t="str">
            <v>NQN_SER</v>
          </cell>
          <cell r="E605" t="str">
            <v>11</v>
          </cell>
          <cell r="F605" t="str">
            <v xml:space="preserve">Otros costos             </v>
          </cell>
          <cell r="G605">
            <v>5602936</v>
          </cell>
          <cell r="H605">
            <v>224113</v>
          </cell>
          <cell r="I605">
            <v>109050</v>
          </cell>
          <cell r="J605">
            <v>114421</v>
          </cell>
          <cell r="K605">
            <v>700255</v>
          </cell>
          <cell r="L605">
            <v>0</v>
          </cell>
          <cell r="M605">
            <v>404486</v>
          </cell>
          <cell r="N605">
            <v>7155261</v>
          </cell>
          <cell r="O605">
            <v>115627.69999999998</v>
          </cell>
          <cell r="P605">
            <v>10944.14</v>
          </cell>
          <cell r="Q605">
            <v>11855.35</v>
          </cell>
          <cell r="R605">
            <v>16097.009999999991</v>
          </cell>
          <cell r="AB605">
            <v>11198.89</v>
          </cell>
          <cell r="AC605">
            <v>23054.239999999994</v>
          </cell>
          <cell r="AD605">
            <v>39151.249999999993</v>
          </cell>
        </row>
        <row r="606">
          <cell r="A606" t="str">
            <v>AR102042Z12</v>
          </cell>
          <cell r="B606" t="str">
            <v>AR102042Z</v>
          </cell>
          <cell r="C606" t="str">
            <v xml:space="preserve">SOM Loma Negra           </v>
          </cell>
          <cell r="D606" t="str">
            <v>NQN_SER</v>
          </cell>
          <cell r="E606" t="str">
            <v>12</v>
          </cell>
          <cell r="F606" t="str">
            <v xml:space="preserve">Costos por DistrIbuc CO  </v>
          </cell>
          <cell r="G606">
            <v>0</v>
          </cell>
          <cell r="H606">
            <v>49450</v>
          </cell>
          <cell r="I606">
            <v>0</v>
          </cell>
          <cell r="J606">
            <v>0</v>
          </cell>
          <cell r="K606">
            <v>0</v>
          </cell>
          <cell r="L606">
            <v>0</v>
          </cell>
          <cell r="M606">
            <v>0</v>
          </cell>
          <cell r="N606">
            <v>49450</v>
          </cell>
          <cell r="O606">
            <v>0</v>
          </cell>
          <cell r="P606">
            <v>0</v>
          </cell>
          <cell r="Q606">
            <v>0</v>
          </cell>
          <cell r="R606">
            <v>0</v>
          </cell>
          <cell r="AB606">
            <v>0</v>
          </cell>
          <cell r="AC606">
            <v>0</v>
          </cell>
          <cell r="AD606">
            <v>0</v>
          </cell>
        </row>
        <row r="607">
          <cell r="A607" t="str">
            <v>AR102043F01</v>
          </cell>
          <cell r="B607" t="str">
            <v>AR102043F</v>
          </cell>
          <cell r="C607" t="str">
            <v xml:space="preserve">Serv.O&amp;M P.Castillo      </v>
          </cell>
          <cell r="D607" t="str">
            <v>CRO_SER</v>
          </cell>
          <cell r="E607" t="str">
            <v>01</v>
          </cell>
          <cell r="F607" t="str">
            <v xml:space="preserve">Venta Contractual        </v>
          </cell>
          <cell r="G607">
            <v>-5712906</v>
          </cell>
          <cell r="H607">
            <v>-17618222</v>
          </cell>
          <cell r="I607">
            <v>-20290247</v>
          </cell>
          <cell r="J607">
            <v>-25952678</v>
          </cell>
          <cell r="K607">
            <v>-23359106</v>
          </cell>
          <cell r="L607">
            <v>0</v>
          </cell>
          <cell r="M607">
            <v>-9153521</v>
          </cell>
          <cell r="N607">
            <v>-102086680</v>
          </cell>
          <cell r="O607">
            <v>0</v>
          </cell>
          <cell r="P607">
            <v>0</v>
          </cell>
          <cell r="Q607">
            <v>0</v>
          </cell>
          <cell r="R607">
            <v>0</v>
          </cell>
          <cell r="AB607">
            <v>0</v>
          </cell>
          <cell r="AC607">
            <v>0</v>
          </cell>
          <cell r="AD607">
            <v>0</v>
          </cell>
        </row>
        <row r="608">
          <cell r="A608" t="str">
            <v>AR102043F02</v>
          </cell>
          <cell r="B608" t="str">
            <v>AR102043F</v>
          </cell>
          <cell r="C608" t="str">
            <v xml:space="preserve">Serv.O&amp;M P.Castillo      </v>
          </cell>
          <cell r="D608" t="str">
            <v>CRO_SER</v>
          </cell>
          <cell r="E608" t="str">
            <v>02</v>
          </cell>
          <cell r="F608" t="str">
            <v xml:space="preserve">Venta Adicional          </v>
          </cell>
          <cell r="G608">
            <v>0</v>
          </cell>
          <cell r="H608">
            <v>-911501</v>
          </cell>
          <cell r="I608">
            <v>0</v>
          </cell>
          <cell r="J608">
            <v>0</v>
          </cell>
          <cell r="K608">
            <v>-23683816</v>
          </cell>
          <cell r="L608">
            <v>0</v>
          </cell>
          <cell r="M608">
            <v>-4631646</v>
          </cell>
          <cell r="N608">
            <v>-29226963</v>
          </cell>
          <cell r="O608">
            <v>0</v>
          </cell>
          <cell r="P608">
            <v>0</v>
          </cell>
          <cell r="Q608">
            <v>0</v>
          </cell>
          <cell r="R608">
            <v>0</v>
          </cell>
          <cell r="AB608">
            <v>0</v>
          </cell>
          <cell r="AC608">
            <v>0</v>
          </cell>
          <cell r="AD608">
            <v>0</v>
          </cell>
        </row>
        <row r="609">
          <cell r="A609" t="str">
            <v>AR102043F03</v>
          </cell>
          <cell r="B609" t="str">
            <v>AR102043F</v>
          </cell>
          <cell r="C609" t="str">
            <v xml:space="preserve">Serv.O&amp;M P.Castillo      </v>
          </cell>
          <cell r="D609" t="str">
            <v>CRO_SER</v>
          </cell>
          <cell r="E609" t="str">
            <v>03</v>
          </cell>
          <cell r="F609" t="str">
            <v xml:space="preserve">Venta Sin Margen         </v>
          </cell>
          <cell r="G609">
            <v>0</v>
          </cell>
          <cell r="H609">
            <v>0</v>
          </cell>
          <cell r="I609">
            <v>-769141</v>
          </cell>
          <cell r="J609">
            <v>-3536351</v>
          </cell>
          <cell r="K609">
            <v>-543361</v>
          </cell>
          <cell r="L609">
            <v>0</v>
          </cell>
          <cell r="M609">
            <v>-122303</v>
          </cell>
          <cell r="N609">
            <v>-4971156</v>
          </cell>
          <cell r="O609">
            <v>0</v>
          </cell>
          <cell r="P609">
            <v>0</v>
          </cell>
          <cell r="Q609">
            <v>0</v>
          </cell>
          <cell r="R609">
            <v>0</v>
          </cell>
          <cell r="AB609">
            <v>0</v>
          </cell>
          <cell r="AC609">
            <v>0</v>
          </cell>
          <cell r="AD609">
            <v>0</v>
          </cell>
        </row>
        <row r="610">
          <cell r="A610" t="str">
            <v>AR102043F04</v>
          </cell>
          <cell r="B610" t="str">
            <v>AR102043F</v>
          </cell>
          <cell r="C610" t="str">
            <v xml:space="preserve">Serv.O&amp;M P.Castillo      </v>
          </cell>
          <cell r="D610" t="str">
            <v>CRO_SER</v>
          </cell>
          <cell r="E610" t="str">
            <v>04</v>
          </cell>
          <cell r="F610" t="str">
            <v xml:space="preserve">Ajuste POC               </v>
          </cell>
          <cell r="G610">
            <v>45542</v>
          </cell>
          <cell r="H610">
            <v>-300143</v>
          </cell>
          <cell r="I610">
            <v>-3545398</v>
          </cell>
          <cell r="J610">
            <v>-6270130</v>
          </cell>
          <cell r="K610">
            <v>5821955</v>
          </cell>
          <cell r="L610">
            <v>0</v>
          </cell>
          <cell r="M610">
            <v>4248176</v>
          </cell>
          <cell r="N610">
            <v>2</v>
          </cell>
          <cell r="O610">
            <v>0</v>
          </cell>
          <cell r="P610">
            <v>0</v>
          </cell>
          <cell r="Q610">
            <v>0</v>
          </cell>
          <cell r="R610">
            <v>0</v>
          </cell>
          <cell r="AB610">
            <v>0</v>
          </cell>
          <cell r="AC610">
            <v>0</v>
          </cell>
          <cell r="AD610">
            <v>0</v>
          </cell>
        </row>
        <row r="611">
          <cell r="A611" t="str">
            <v>AR102043F05</v>
          </cell>
          <cell r="B611" t="str">
            <v>AR102043F</v>
          </cell>
          <cell r="C611" t="str">
            <v xml:space="preserve">Serv.O&amp;M P.Castillo      </v>
          </cell>
          <cell r="D611" t="str">
            <v>CRO_SER</v>
          </cell>
          <cell r="E611" t="str">
            <v>05</v>
          </cell>
          <cell r="F611" t="str">
            <v xml:space="preserve">Mano de Obra             </v>
          </cell>
          <cell r="G611">
            <v>0</v>
          </cell>
          <cell r="H611">
            <v>13040940</v>
          </cell>
          <cell r="I611">
            <v>15883104</v>
          </cell>
          <cell r="J611">
            <v>25057548</v>
          </cell>
          <cell r="K611">
            <v>28126094</v>
          </cell>
          <cell r="L611">
            <v>0</v>
          </cell>
          <cell r="M611">
            <v>6670574</v>
          </cell>
          <cell r="N611">
            <v>88778260</v>
          </cell>
          <cell r="O611">
            <v>0</v>
          </cell>
          <cell r="P611">
            <v>0</v>
          </cell>
          <cell r="Q611">
            <v>0</v>
          </cell>
          <cell r="R611">
            <v>0</v>
          </cell>
          <cell r="AB611">
            <v>0</v>
          </cell>
          <cell r="AC611">
            <v>0</v>
          </cell>
          <cell r="AD611">
            <v>0</v>
          </cell>
        </row>
        <row r="612">
          <cell r="A612" t="str">
            <v>AR102043F06</v>
          </cell>
          <cell r="B612" t="str">
            <v>AR102043F</v>
          </cell>
          <cell r="C612" t="str">
            <v xml:space="preserve">Serv.O&amp;M P.Castillo      </v>
          </cell>
          <cell r="D612" t="str">
            <v>CRO_SER</v>
          </cell>
          <cell r="E612" t="str">
            <v>06</v>
          </cell>
          <cell r="F612" t="str">
            <v xml:space="preserve">Otros Costos MO          </v>
          </cell>
          <cell r="G612">
            <v>92572</v>
          </cell>
          <cell r="H612">
            <v>2232926</v>
          </cell>
          <cell r="I612">
            <v>2089472</v>
          </cell>
          <cell r="J612">
            <v>3095176</v>
          </cell>
          <cell r="K612">
            <v>3480619</v>
          </cell>
          <cell r="L612">
            <v>0</v>
          </cell>
          <cell r="M612">
            <v>1086397</v>
          </cell>
          <cell r="N612">
            <v>12077162</v>
          </cell>
          <cell r="O612">
            <v>0</v>
          </cell>
          <cell r="P612">
            <v>0</v>
          </cell>
          <cell r="Q612">
            <v>0</v>
          </cell>
          <cell r="R612">
            <v>0</v>
          </cell>
          <cell r="AB612">
            <v>0</v>
          </cell>
          <cell r="AC612">
            <v>0</v>
          </cell>
          <cell r="AD612">
            <v>0</v>
          </cell>
        </row>
        <row r="613">
          <cell r="A613" t="str">
            <v>AR102043F07</v>
          </cell>
          <cell r="B613" t="str">
            <v>AR102043F</v>
          </cell>
          <cell r="C613" t="str">
            <v xml:space="preserve">Serv.O&amp;M P.Castillo      </v>
          </cell>
          <cell r="D613" t="str">
            <v>CRO_SER</v>
          </cell>
          <cell r="E613" t="str">
            <v>07</v>
          </cell>
          <cell r="F613" t="str">
            <v xml:space="preserve">Equipos de Construcción  </v>
          </cell>
          <cell r="G613">
            <v>62878</v>
          </cell>
          <cell r="H613">
            <v>1439138</v>
          </cell>
          <cell r="I613">
            <v>1108467</v>
          </cell>
          <cell r="J613">
            <v>1597430</v>
          </cell>
          <cell r="K613">
            <v>2309207</v>
          </cell>
          <cell r="L613">
            <v>0</v>
          </cell>
          <cell r="M613">
            <v>697165</v>
          </cell>
          <cell r="N613">
            <v>7214285</v>
          </cell>
          <cell r="O613">
            <v>0</v>
          </cell>
          <cell r="P613">
            <v>0</v>
          </cell>
          <cell r="Q613">
            <v>0</v>
          </cell>
          <cell r="R613">
            <v>0</v>
          </cell>
          <cell r="AB613">
            <v>0</v>
          </cell>
          <cell r="AC613">
            <v>0</v>
          </cell>
          <cell r="AD613">
            <v>0</v>
          </cell>
        </row>
        <row r="614">
          <cell r="A614" t="str">
            <v>AR102043F08</v>
          </cell>
          <cell r="B614" t="str">
            <v>AR102043F</v>
          </cell>
          <cell r="C614" t="str">
            <v xml:space="preserve">Serv.O&amp;M P.Castillo      </v>
          </cell>
          <cell r="D614" t="str">
            <v>CRO_SER</v>
          </cell>
          <cell r="E614" t="str">
            <v>08</v>
          </cell>
          <cell r="F614" t="str">
            <v xml:space="preserve">Materiales, Cons, Herram </v>
          </cell>
          <cell r="G614">
            <v>8576</v>
          </cell>
          <cell r="H614">
            <v>174147</v>
          </cell>
          <cell r="I614">
            <v>129968</v>
          </cell>
          <cell r="J614">
            <v>196444</v>
          </cell>
          <cell r="K614">
            <v>258869</v>
          </cell>
          <cell r="L614">
            <v>0</v>
          </cell>
          <cell r="M614">
            <v>68532</v>
          </cell>
          <cell r="N614">
            <v>836536</v>
          </cell>
          <cell r="O614">
            <v>0</v>
          </cell>
          <cell r="P614">
            <v>0</v>
          </cell>
          <cell r="Q614">
            <v>0</v>
          </cell>
          <cell r="R614">
            <v>0</v>
          </cell>
          <cell r="AB614">
            <v>0</v>
          </cell>
          <cell r="AC614">
            <v>0</v>
          </cell>
          <cell r="AD614">
            <v>0</v>
          </cell>
        </row>
        <row r="615">
          <cell r="A615" t="str">
            <v>AR102043F09</v>
          </cell>
          <cell r="B615" t="str">
            <v>AR102043F</v>
          </cell>
          <cell r="C615" t="str">
            <v xml:space="preserve">Serv.O&amp;M P.Castillo      </v>
          </cell>
          <cell r="D615" t="str">
            <v>CRO_SER</v>
          </cell>
          <cell r="E615" t="str">
            <v>09</v>
          </cell>
          <cell r="F615" t="str">
            <v xml:space="preserve">Subcontratos             </v>
          </cell>
          <cell r="G615">
            <v>0</v>
          </cell>
          <cell r="H615">
            <v>237951</v>
          </cell>
          <cell r="I615">
            <v>581822</v>
          </cell>
          <cell r="J615">
            <v>632016</v>
          </cell>
          <cell r="K615">
            <v>902798</v>
          </cell>
          <cell r="L615">
            <v>0</v>
          </cell>
          <cell r="M615">
            <v>78539</v>
          </cell>
          <cell r="N615">
            <v>2433126</v>
          </cell>
          <cell r="O615">
            <v>0</v>
          </cell>
          <cell r="P615">
            <v>0</v>
          </cell>
          <cell r="Q615">
            <v>0</v>
          </cell>
          <cell r="R615">
            <v>0</v>
          </cell>
          <cell r="AB615">
            <v>0</v>
          </cell>
          <cell r="AC615">
            <v>0</v>
          </cell>
          <cell r="AD615">
            <v>0</v>
          </cell>
        </row>
        <row r="616">
          <cell r="A616" t="str">
            <v>AR102043F10</v>
          </cell>
          <cell r="B616" t="str">
            <v>AR102043F</v>
          </cell>
          <cell r="C616" t="str">
            <v xml:space="preserve">Serv.O&amp;M P.Castillo      </v>
          </cell>
          <cell r="D616" t="str">
            <v>CRO_SER</v>
          </cell>
          <cell r="E616" t="str">
            <v>10</v>
          </cell>
          <cell r="F616" t="str">
            <v xml:space="preserve">Costos de la venta       </v>
          </cell>
          <cell r="G616">
            <v>0</v>
          </cell>
          <cell r="H616">
            <v>612020</v>
          </cell>
          <cell r="I616">
            <v>1635273</v>
          </cell>
          <cell r="J616">
            <v>2618105</v>
          </cell>
          <cell r="K616">
            <v>3440785</v>
          </cell>
          <cell r="L616">
            <v>0</v>
          </cell>
          <cell r="M616">
            <v>514627</v>
          </cell>
          <cell r="N616">
            <v>8820810</v>
          </cell>
          <cell r="O616">
            <v>0</v>
          </cell>
          <cell r="P616">
            <v>0</v>
          </cell>
          <cell r="Q616">
            <v>0</v>
          </cell>
          <cell r="R616">
            <v>0</v>
          </cell>
          <cell r="AB616">
            <v>0</v>
          </cell>
          <cell r="AC616">
            <v>0</v>
          </cell>
          <cell r="AD616">
            <v>0</v>
          </cell>
        </row>
        <row r="617">
          <cell r="A617" t="str">
            <v>AR102043F11</v>
          </cell>
          <cell r="B617" t="str">
            <v>AR102043F</v>
          </cell>
          <cell r="C617" t="str">
            <v xml:space="preserve">Serv.O&amp;M P.Castillo      </v>
          </cell>
          <cell r="D617" t="str">
            <v>CRO_SER</v>
          </cell>
          <cell r="E617" t="str">
            <v>11</v>
          </cell>
          <cell r="F617" t="str">
            <v xml:space="preserve">Otros costos             </v>
          </cell>
          <cell r="G617">
            <v>5101149</v>
          </cell>
          <cell r="H617">
            <v>-711341</v>
          </cell>
          <cell r="I617">
            <v>1608574</v>
          </cell>
          <cell r="J617">
            <v>489656</v>
          </cell>
          <cell r="K617">
            <v>597377</v>
          </cell>
          <cell r="L617">
            <v>0</v>
          </cell>
          <cell r="M617">
            <v>141702</v>
          </cell>
          <cell r="N617">
            <v>7227117</v>
          </cell>
          <cell r="O617">
            <v>0</v>
          </cell>
          <cell r="P617">
            <v>0</v>
          </cell>
          <cell r="Q617">
            <v>0</v>
          </cell>
          <cell r="R617">
            <v>0</v>
          </cell>
          <cell r="AB617">
            <v>0</v>
          </cell>
          <cell r="AC617">
            <v>0</v>
          </cell>
          <cell r="AD617">
            <v>0</v>
          </cell>
        </row>
        <row r="618">
          <cell r="A618" t="str">
            <v>AR102043F12</v>
          </cell>
          <cell r="B618" t="str">
            <v>AR102043F</v>
          </cell>
          <cell r="C618" t="str">
            <v xml:space="preserve">Serv.O&amp;M P.Castillo      </v>
          </cell>
          <cell r="D618" t="str">
            <v>CRO_SER</v>
          </cell>
          <cell r="E618" t="str">
            <v>12</v>
          </cell>
          <cell r="F618" t="str">
            <v xml:space="preserve">Costos por DistrIbuc CO  </v>
          </cell>
          <cell r="G618">
            <v>0</v>
          </cell>
          <cell r="H618">
            <v>-78901</v>
          </cell>
          <cell r="I618">
            <v>8116</v>
          </cell>
          <cell r="J618">
            <v>0</v>
          </cell>
          <cell r="K618">
            <v>0</v>
          </cell>
          <cell r="L618">
            <v>0</v>
          </cell>
          <cell r="M618">
            <v>0</v>
          </cell>
          <cell r="N618">
            <v>-70785</v>
          </cell>
          <cell r="O618">
            <v>0</v>
          </cell>
          <cell r="P618">
            <v>0</v>
          </cell>
          <cell r="Q618">
            <v>0</v>
          </cell>
          <cell r="R618">
            <v>0</v>
          </cell>
          <cell r="AB618">
            <v>0</v>
          </cell>
          <cell r="AC618">
            <v>0</v>
          </cell>
          <cell r="AD618">
            <v>0</v>
          </cell>
        </row>
        <row r="619">
          <cell r="A619" t="str">
            <v>AR102043G01</v>
          </cell>
          <cell r="B619" t="str">
            <v>AR102043G</v>
          </cell>
          <cell r="C619" t="str">
            <v xml:space="preserve">S. Pampa del Castill     </v>
          </cell>
          <cell r="D619" t="str">
            <v>CRO_SER</v>
          </cell>
          <cell r="E619" t="str">
            <v>01</v>
          </cell>
          <cell r="F619" t="str">
            <v xml:space="preserve">Venta Contractual        </v>
          </cell>
          <cell r="G619">
            <v>0</v>
          </cell>
          <cell r="H619">
            <v>0</v>
          </cell>
          <cell r="I619">
            <v>0</v>
          </cell>
          <cell r="J619">
            <v>0</v>
          </cell>
          <cell r="K619">
            <v>0</v>
          </cell>
          <cell r="L619">
            <v>0</v>
          </cell>
          <cell r="M619">
            <v>-30787488</v>
          </cell>
          <cell r="N619">
            <v>-30787488</v>
          </cell>
          <cell r="O619">
            <v>-72641404.249999881</v>
          </cell>
          <cell r="P619">
            <v>-6251958.6500000004</v>
          </cell>
          <cell r="Q619">
            <v>-6447444.0499999896</v>
          </cell>
          <cell r="R619">
            <v>-6526135.7000000002</v>
          </cell>
          <cell r="AB619">
            <v>-6251958.6500000004</v>
          </cell>
          <cell r="AC619">
            <v>-12699402.699999901</v>
          </cell>
          <cell r="AD619">
            <v>-19225538.399999902</v>
          </cell>
        </row>
        <row r="620">
          <cell r="A620" t="str">
            <v>AR102043G02</v>
          </cell>
          <cell r="B620" t="str">
            <v>AR102043G</v>
          </cell>
          <cell r="C620" t="str">
            <v xml:space="preserve"> S. Pampa del Castill    </v>
          </cell>
          <cell r="D620" t="str">
            <v>CRO_SER</v>
          </cell>
          <cell r="E620" t="str">
            <v>02</v>
          </cell>
          <cell r="F620" t="str">
            <v xml:space="preserve">Venta Adicional          </v>
          </cell>
          <cell r="G620" t="str">
            <v xml:space="preserve">            </v>
          </cell>
          <cell r="H620" t="str">
            <v xml:space="preserve">            </v>
          </cell>
          <cell r="I620" t="str">
            <v xml:space="preserve">            </v>
          </cell>
          <cell r="J620" t="str">
            <v xml:space="preserve">            </v>
          </cell>
          <cell r="K620" t="str">
            <v xml:space="preserve">            </v>
          </cell>
          <cell r="L620" t="str">
            <v xml:space="preserve">            </v>
          </cell>
          <cell r="M620" t="str">
            <v xml:space="preserve">            </v>
          </cell>
          <cell r="N620">
            <v>0</v>
          </cell>
          <cell r="O620">
            <v>-2084296.03</v>
          </cell>
          <cell r="P620">
            <v>0</v>
          </cell>
          <cell r="Q620">
            <v>0</v>
          </cell>
          <cell r="R620">
            <v>0</v>
          </cell>
          <cell r="AB620">
            <v>0</v>
          </cell>
          <cell r="AC620">
            <v>0</v>
          </cell>
          <cell r="AD620">
            <v>0</v>
          </cell>
        </row>
        <row r="621">
          <cell r="A621" t="str">
            <v>AR102043G03</v>
          </cell>
          <cell r="B621" t="str">
            <v>AR102043G</v>
          </cell>
          <cell r="C621" t="str">
            <v xml:space="preserve">S. Pampa del Castill     </v>
          </cell>
          <cell r="D621" t="str">
            <v>CRO_SER</v>
          </cell>
          <cell r="E621" t="str">
            <v>03</v>
          </cell>
          <cell r="F621" t="str">
            <v xml:space="preserve">Venta Sin Margen         </v>
          </cell>
          <cell r="G621">
            <v>0</v>
          </cell>
          <cell r="H621">
            <v>0</v>
          </cell>
          <cell r="I621">
            <v>0</v>
          </cell>
          <cell r="J621">
            <v>0</v>
          </cell>
          <cell r="K621">
            <v>0</v>
          </cell>
          <cell r="L621">
            <v>0</v>
          </cell>
          <cell r="M621">
            <v>-46890</v>
          </cell>
          <cell r="N621">
            <v>-46890</v>
          </cell>
          <cell r="O621">
            <v>-4276077.82</v>
          </cell>
          <cell r="P621">
            <v>-525842.21999999904</v>
          </cell>
          <cell r="Q621">
            <v>0</v>
          </cell>
          <cell r="R621">
            <v>-1640011.9199999899</v>
          </cell>
          <cell r="AB621">
            <v>-525842.21999999904</v>
          </cell>
          <cell r="AC621">
            <v>-525842.21999999904</v>
          </cell>
          <cell r="AD621">
            <v>-2165854.14</v>
          </cell>
        </row>
        <row r="622">
          <cell r="A622" t="str">
            <v>AR102043G04</v>
          </cell>
          <cell r="B622" t="str">
            <v>AR102043G</v>
          </cell>
          <cell r="C622" t="str">
            <v xml:space="preserve">S. Pampa del Castill     </v>
          </cell>
          <cell r="D622" t="str">
            <v>CRO_SER</v>
          </cell>
          <cell r="E622" t="str">
            <v>04</v>
          </cell>
          <cell r="F622" t="str">
            <v xml:space="preserve">Ajuste POC               </v>
          </cell>
          <cell r="G622">
            <v>0</v>
          </cell>
          <cell r="H622">
            <v>0</v>
          </cell>
          <cell r="I622">
            <v>0</v>
          </cell>
          <cell r="J622">
            <v>0</v>
          </cell>
          <cell r="K622">
            <v>0</v>
          </cell>
          <cell r="L622">
            <v>0</v>
          </cell>
          <cell r="M622">
            <v>-10408010</v>
          </cell>
          <cell r="N622">
            <v>-10408010</v>
          </cell>
          <cell r="O622">
            <v>2792209.04</v>
          </cell>
          <cell r="P622">
            <v>-121035.14</v>
          </cell>
          <cell r="Q622">
            <v>403.62</v>
          </cell>
          <cell r="R622">
            <v>1245922.6899999899</v>
          </cell>
          <cell r="AB622">
            <v>-121035.14</v>
          </cell>
          <cell r="AC622">
            <v>-120631.52</v>
          </cell>
          <cell r="AD622">
            <v>1125291.1699999899</v>
          </cell>
        </row>
        <row r="623">
          <cell r="A623" t="str">
            <v>AR102043G05</v>
          </cell>
          <cell r="B623" t="str">
            <v>AR102043G</v>
          </cell>
          <cell r="C623" t="str">
            <v xml:space="preserve">S. Pampa del Castill     </v>
          </cell>
          <cell r="D623" t="str">
            <v>CRO_SER</v>
          </cell>
          <cell r="E623" t="str">
            <v>05</v>
          </cell>
          <cell r="F623" t="str">
            <v xml:space="preserve">Mano de Obra             </v>
          </cell>
          <cell r="G623">
            <v>0</v>
          </cell>
          <cell r="H623">
            <v>0</v>
          </cell>
          <cell r="I623">
            <v>0</v>
          </cell>
          <cell r="J623">
            <v>0</v>
          </cell>
          <cell r="K623">
            <v>0</v>
          </cell>
          <cell r="L623">
            <v>0</v>
          </cell>
          <cell r="M623">
            <v>25320438</v>
          </cell>
          <cell r="N623">
            <v>25320438</v>
          </cell>
          <cell r="O623">
            <v>46703941.309999876</v>
          </cell>
          <cell r="P623">
            <v>4660033.9299999988</v>
          </cell>
          <cell r="Q623">
            <v>4285889.169999999</v>
          </cell>
          <cell r="R623">
            <v>4348303.3099999875</v>
          </cell>
          <cell r="AB623">
            <v>4660033.9299999988</v>
          </cell>
          <cell r="AC623">
            <v>8945923.0999999847</v>
          </cell>
          <cell r="AD623">
            <v>13294226.409999976</v>
          </cell>
        </row>
        <row r="624">
          <cell r="A624" t="str">
            <v>AR102043G06</v>
          </cell>
          <cell r="B624" t="str">
            <v>AR102043G</v>
          </cell>
          <cell r="C624" t="str">
            <v xml:space="preserve">S. Pampa del Castill     </v>
          </cell>
          <cell r="D624" t="str">
            <v>CRO_SER</v>
          </cell>
          <cell r="E624" t="str">
            <v>06</v>
          </cell>
          <cell r="F624" t="str">
            <v xml:space="preserve">Otros Costos MO          </v>
          </cell>
          <cell r="G624">
            <v>0</v>
          </cell>
          <cell r="H624">
            <v>0</v>
          </cell>
          <cell r="I624">
            <v>0</v>
          </cell>
          <cell r="J624">
            <v>0</v>
          </cell>
          <cell r="K624">
            <v>0</v>
          </cell>
          <cell r="L624">
            <v>0</v>
          </cell>
          <cell r="M624">
            <v>4050557</v>
          </cell>
          <cell r="N624">
            <v>4050557</v>
          </cell>
          <cell r="O624">
            <v>2827436.5799999898</v>
          </cell>
          <cell r="P624">
            <v>-134363.69000000021</v>
          </cell>
          <cell r="Q624">
            <v>39184.169999999984</v>
          </cell>
          <cell r="R624">
            <v>76742.67</v>
          </cell>
          <cell r="AB624">
            <v>-134363.69000000021</v>
          </cell>
          <cell r="AC624">
            <v>-95179.520000000106</v>
          </cell>
          <cell r="AD624">
            <v>-18436.850000000326</v>
          </cell>
        </row>
        <row r="625">
          <cell r="A625" t="str">
            <v>AR102043G07</v>
          </cell>
          <cell r="B625" t="str">
            <v>AR102043G</v>
          </cell>
          <cell r="C625" t="str">
            <v xml:space="preserve">S. Pampa del Castill     </v>
          </cell>
          <cell r="D625" t="str">
            <v>CRO_SER</v>
          </cell>
          <cell r="E625" t="str">
            <v>07</v>
          </cell>
          <cell r="F625" t="str">
            <v xml:space="preserve">Equipos de Construcción  </v>
          </cell>
          <cell r="G625">
            <v>0</v>
          </cell>
          <cell r="H625">
            <v>0</v>
          </cell>
          <cell r="I625">
            <v>0</v>
          </cell>
          <cell r="J625">
            <v>0</v>
          </cell>
          <cell r="K625">
            <v>0</v>
          </cell>
          <cell r="L625">
            <v>0</v>
          </cell>
          <cell r="M625">
            <v>3332351</v>
          </cell>
          <cell r="N625">
            <v>3332351</v>
          </cell>
          <cell r="O625">
            <v>6357506.8499999801</v>
          </cell>
          <cell r="P625">
            <v>547897.53999999899</v>
          </cell>
          <cell r="Q625">
            <v>437143.73</v>
          </cell>
          <cell r="R625">
            <v>572634.99</v>
          </cell>
          <cell r="AB625">
            <v>547897.53999999899</v>
          </cell>
          <cell r="AC625">
            <v>985041.27</v>
          </cell>
          <cell r="AD625">
            <v>1557676.26</v>
          </cell>
        </row>
        <row r="626">
          <cell r="A626" t="str">
            <v>AR102043G08</v>
          </cell>
          <cell r="B626" t="str">
            <v>AR102043G</v>
          </cell>
          <cell r="C626" t="str">
            <v xml:space="preserve">S. Pampa del Castill     </v>
          </cell>
          <cell r="D626" t="str">
            <v>CRO_SER</v>
          </cell>
          <cell r="E626" t="str">
            <v>08</v>
          </cell>
          <cell r="F626" t="str">
            <v xml:space="preserve">Materiales, Cons, Herram </v>
          </cell>
          <cell r="G626">
            <v>0</v>
          </cell>
          <cell r="H626">
            <v>0</v>
          </cell>
          <cell r="I626">
            <v>0</v>
          </cell>
          <cell r="J626">
            <v>0</v>
          </cell>
          <cell r="K626">
            <v>0</v>
          </cell>
          <cell r="L626">
            <v>0</v>
          </cell>
          <cell r="M626">
            <v>522220</v>
          </cell>
          <cell r="N626">
            <v>522220</v>
          </cell>
          <cell r="O626">
            <v>1059958.6400000001</v>
          </cell>
          <cell r="P626">
            <v>50609.889999999898</v>
          </cell>
          <cell r="Q626">
            <v>22513.839999999989</v>
          </cell>
          <cell r="R626">
            <v>100108.39999999989</v>
          </cell>
          <cell r="AB626">
            <v>50609.889999999898</v>
          </cell>
          <cell r="AC626">
            <v>73123.729999999894</v>
          </cell>
          <cell r="AD626">
            <v>173232.1299999998</v>
          </cell>
        </row>
        <row r="627">
          <cell r="A627" t="str">
            <v>AR102043G09</v>
          </cell>
          <cell r="B627" t="str">
            <v>AR102043G</v>
          </cell>
          <cell r="C627" t="str">
            <v xml:space="preserve">S. Pampa del Castill     </v>
          </cell>
          <cell r="D627" t="str">
            <v>CRO_SER</v>
          </cell>
          <cell r="E627" t="str">
            <v>09</v>
          </cell>
          <cell r="F627" t="str">
            <v xml:space="preserve">Subcontratos             </v>
          </cell>
          <cell r="G627">
            <v>0</v>
          </cell>
          <cell r="H627">
            <v>0</v>
          </cell>
          <cell r="I627">
            <v>0</v>
          </cell>
          <cell r="J627">
            <v>0</v>
          </cell>
          <cell r="K627">
            <v>0</v>
          </cell>
          <cell r="L627">
            <v>0</v>
          </cell>
          <cell r="M627">
            <v>164844</v>
          </cell>
          <cell r="N627">
            <v>164844</v>
          </cell>
          <cell r="O627">
            <v>3526237.59</v>
          </cell>
          <cell r="P627">
            <v>653595.34999999905</v>
          </cell>
          <cell r="Q627">
            <v>466951.98</v>
          </cell>
          <cell r="R627">
            <v>447315.7</v>
          </cell>
          <cell r="AB627">
            <v>653595.34999999905</v>
          </cell>
          <cell r="AC627">
            <v>1120547.33</v>
          </cell>
          <cell r="AD627">
            <v>1567863.0299999898</v>
          </cell>
        </row>
        <row r="628">
          <cell r="A628" t="str">
            <v>AR102043G10</v>
          </cell>
          <cell r="B628" t="str">
            <v>AR102043G</v>
          </cell>
          <cell r="C628" t="str">
            <v xml:space="preserve">S. Pampa del Castill     </v>
          </cell>
          <cell r="D628" t="str">
            <v>CRO_SER</v>
          </cell>
          <cell r="E628" t="str">
            <v>10</v>
          </cell>
          <cell r="F628" t="str">
            <v xml:space="preserve">Costos de la venta       </v>
          </cell>
          <cell r="G628">
            <v>0</v>
          </cell>
          <cell r="H628">
            <v>0</v>
          </cell>
          <cell r="I628">
            <v>0</v>
          </cell>
          <cell r="J628">
            <v>0</v>
          </cell>
          <cell r="K628">
            <v>0</v>
          </cell>
          <cell r="L628">
            <v>0</v>
          </cell>
          <cell r="M628">
            <v>4347611</v>
          </cell>
          <cell r="N628">
            <v>4347611</v>
          </cell>
          <cell r="O628">
            <v>7618035.3399999999</v>
          </cell>
          <cell r="P628">
            <v>470625.58000000101</v>
          </cell>
          <cell r="Q628">
            <v>682325.51</v>
          </cell>
          <cell r="R628">
            <v>730461.58999999904</v>
          </cell>
          <cell r="AB628">
            <v>470625.58000000101</v>
          </cell>
          <cell r="AC628">
            <v>1152951.0899999999</v>
          </cell>
          <cell r="AD628">
            <v>1883412.6799999909</v>
          </cell>
        </row>
        <row r="629">
          <cell r="A629" t="str">
            <v>AR102043G11</v>
          </cell>
          <cell r="B629" t="str">
            <v>AR102043G</v>
          </cell>
          <cell r="C629" t="str">
            <v xml:space="preserve">S. Pampa del Castill     </v>
          </cell>
          <cell r="D629" t="str">
            <v>CRO_SER</v>
          </cell>
          <cell r="E629" t="str">
            <v>11</v>
          </cell>
          <cell r="F629" t="str">
            <v xml:space="preserve">Otros costos             </v>
          </cell>
          <cell r="G629">
            <v>0</v>
          </cell>
          <cell r="H629">
            <v>0</v>
          </cell>
          <cell r="I629">
            <v>0</v>
          </cell>
          <cell r="J629">
            <v>0</v>
          </cell>
          <cell r="K629">
            <v>0</v>
          </cell>
          <cell r="L629">
            <v>0</v>
          </cell>
          <cell r="M629">
            <v>387051</v>
          </cell>
          <cell r="N629">
            <v>387051</v>
          </cell>
          <cell r="O629">
            <v>274484.94999999972</v>
          </cell>
          <cell r="P629">
            <v>29053.59</v>
          </cell>
          <cell r="Q629">
            <v>3777.49</v>
          </cell>
          <cell r="R629">
            <v>21837.989999999987</v>
          </cell>
          <cell r="AB629">
            <v>29542.16</v>
          </cell>
          <cell r="AC629">
            <v>33319.649999999892</v>
          </cell>
          <cell r="AD629">
            <v>55157.64</v>
          </cell>
        </row>
        <row r="630">
          <cell r="A630" t="str">
            <v>AR102043G12</v>
          </cell>
          <cell r="B630" t="str">
            <v>AR102043G</v>
          </cell>
          <cell r="C630" t="str">
            <v xml:space="preserve">S. Pampa del Castill     </v>
          </cell>
          <cell r="D630" t="str">
            <v>CRO_SER</v>
          </cell>
          <cell r="E630" t="str">
            <v>12</v>
          </cell>
          <cell r="F630" t="str">
            <v xml:space="preserve">Costos por DistrIbuc CO  </v>
          </cell>
          <cell r="G630">
            <v>0</v>
          </cell>
          <cell r="H630">
            <v>0</v>
          </cell>
          <cell r="I630">
            <v>0</v>
          </cell>
          <cell r="J630">
            <v>0</v>
          </cell>
          <cell r="K630">
            <v>0</v>
          </cell>
          <cell r="L630">
            <v>0</v>
          </cell>
          <cell r="M630">
            <v>0</v>
          </cell>
          <cell r="N630">
            <v>0</v>
          </cell>
          <cell r="O630">
            <v>0</v>
          </cell>
          <cell r="P630">
            <v>0</v>
          </cell>
          <cell r="Q630">
            <v>0</v>
          </cell>
          <cell r="R630">
            <v>0</v>
          </cell>
          <cell r="AB630">
            <v>0</v>
          </cell>
          <cell r="AC630">
            <v>0</v>
          </cell>
          <cell r="AD630">
            <v>0</v>
          </cell>
        </row>
        <row r="631">
          <cell r="A631" t="str">
            <v>AR102043Z05</v>
          </cell>
          <cell r="B631" t="str">
            <v>AR102043Z</v>
          </cell>
          <cell r="C631" t="str">
            <v xml:space="preserve">S. Pampa del Castill     </v>
          </cell>
          <cell r="D631" t="str">
            <v>CRO_SER</v>
          </cell>
          <cell r="E631" t="str">
            <v>05</v>
          </cell>
          <cell r="F631" t="str">
            <v xml:space="preserve">Mano de Obra             </v>
          </cell>
          <cell r="G631">
            <v>0</v>
          </cell>
          <cell r="H631">
            <v>0</v>
          </cell>
          <cell r="I631">
            <v>0</v>
          </cell>
          <cell r="J631">
            <v>0</v>
          </cell>
          <cell r="K631">
            <v>0</v>
          </cell>
          <cell r="L631">
            <v>0</v>
          </cell>
          <cell r="M631">
            <v>0</v>
          </cell>
          <cell r="N631">
            <v>0</v>
          </cell>
          <cell r="O631">
            <v>0</v>
          </cell>
          <cell r="P631">
            <v>0</v>
          </cell>
          <cell r="Q631">
            <v>0</v>
          </cell>
          <cell r="R631">
            <v>0</v>
          </cell>
          <cell r="AB631">
            <v>0</v>
          </cell>
          <cell r="AC631">
            <v>0</v>
          </cell>
          <cell r="AD631">
            <v>0</v>
          </cell>
        </row>
        <row r="632">
          <cell r="A632" t="str">
            <v>AR102043Z11</v>
          </cell>
          <cell r="B632" t="str">
            <v>AR102043Z</v>
          </cell>
          <cell r="C632" t="str">
            <v xml:space="preserve">S. Pampa del Castill     </v>
          </cell>
          <cell r="D632" t="str">
            <v>CRO_SER</v>
          </cell>
          <cell r="E632" t="str">
            <v>11</v>
          </cell>
          <cell r="F632" t="str">
            <v xml:space="preserve">Otros costos             </v>
          </cell>
          <cell r="G632">
            <v>0</v>
          </cell>
          <cell r="H632">
            <v>0</v>
          </cell>
          <cell r="I632">
            <v>0</v>
          </cell>
          <cell r="J632">
            <v>0</v>
          </cell>
          <cell r="K632">
            <v>0</v>
          </cell>
          <cell r="L632">
            <v>0</v>
          </cell>
          <cell r="M632">
            <v>0</v>
          </cell>
          <cell r="N632">
            <v>0</v>
          </cell>
          <cell r="O632">
            <v>0</v>
          </cell>
          <cell r="P632">
            <v>0</v>
          </cell>
          <cell r="Q632">
            <v>0</v>
          </cell>
          <cell r="R632">
            <v>0</v>
          </cell>
          <cell r="AB632">
            <v>0</v>
          </cell>
          <cell r="AC632">
            <v>0</v>
          </cell>
          <cell r="AD632">
            <v>0</v>
          </cell>
        </row>
        <row r="633">
          <cell r="A633" t="str">
            <v>AR102044Z05</v>
          </cell>
          <cell r="B633" t="str">
            <v>AR102044Z</v>
          </cell>
          <cell r="C633" t="str">
            <v xml:space="preserve">Serv. Tte. Quimicos      </v>
          </cell>
          <cell r="D633" t="str">
            <v>CRO_SER</v>
          </cell>
          <cell r="E633" t="str">
            <v>05</v>
          </cell>
          <cell r="F633" t="str">
            <v xml:space="preserve">Mano de Obra             </v>
          </cell>
          <cell r="G633">
            <v>0</v>
          </cell>
          <cell r="H633">
            <v>0</v>
          </cell>
          <cell r="I633">
            <v>0</v>
          </cell>
          <cell r="J633">
            <v>0</v>
          </cell>
          <cell r="K633">
            <v>0</v>
          </cell>
          <cell r="L633">
            <v>0</v>
          </cell>
          <cell r="M633">
            <v>0</v>
          </cell>
          <cell r="N633">
            <v>0</v>
          </cell>
          <cell r="O633">
            <v>0</v>
          </cell>
          <cell r="P633">
            <v>0</v>
          </cell>
          <cell r="Q633">
            <v>0</v>
          </cell>
          <cell r="R633">
            <v>0</v>
          </cell>
          <cell r="AB633">
            <v>0</v>
          </cell>
          <cell r="AC633">
            <v>0</v>
          </cell>
          <cell r="AD633">
            <v>0</v>
          </cell>
        </row>
        <row r="634">
          <cell r="A634" t="str">
            <v>AR102044Z11</v>
          </cell>
          <cell r="B634" t="str">
            <v>AR102044Z</v>
          </cell>
          <cell r="C634" t="str">
            <v xml:space="preserve">Serv. Tte. Quimicos      </v>
          </cell>
          <cell r="D634" t="str">
            <v>CRO_SER</v>
          </cell>
          <cell r="E634" t="str">
            <v>11</v>
          </cell>
          <cell r="F634" t="str">
            <v xml:space="preserve">Otros costos             </v>
          </cell>
          <cell r="G634">
            <v>0</v>
          </cell>
          <cell r="H634">
            <v>0</v>
          </cell>
          <cell r="I634">
            <v>0</v>
          </cell>
          <cell r="J634">
            <v>0</v>
          </cell>
          <cell r="K634">
            <v>0</v>
          </cell>
          <cell r="L634">
            <v>0</v>
          </cell>
          <cell r="M634">
            <v>0</v>
          </cell>
          <cell r="N634">
            <v>0</v>
          </cell>
          <cell r="O634">
            <v>0</v>
          </cell>
          <cell r="P634">
            <v>0</v>
          </cell>
          <cell r="Q634">
            <v>0</v>
          </cell>
          <cell r="R634">
            <v>0</v>
          </cell>
          <cell r="AB634">
            <v>0</v>
          </cell>
          <cell r="AC634">
            <v>0</v>
          </cell>
          <cell r="AD634">
            <v>0</v>
          </cell>
        </row>
        <row r="635">
          <cell r="A635" t="str">
            <v>AR102045Z01</v>
          </cell>
          <cell r="B635" t="str">
            <v>AR102045Z</v>
          </cell>
          <cell r="C635" t="str">
            <v xml:space="preserve">Mto. almacenes terma     </v>
          </cell>
          <cell r="D635" t="str">
            <v>CRO_SER</v>
          </cell>
          <cell r="E635" t="str">
            <v>01</v>
          </cell>
          <cell r="F635" t="str">
            <v xml:space="preserve">Venta Contractual        </v>
          </cell>
          <cell r="G635">
            <v>-12190897</v>
          </cell>
          <cell r="H635">
            <v>-2548966</v>
          </cell>
          <cell r="I635">
            <v>-2964756</v>
          </cell>
          <cell r="J635">
            <v>-4297122</v>
          </cell>
          <cell r="K635">
            <v>-5901305</v>
          </cell>
          <cell r="L635">
            <v>0</v>
          </cell>
          <cell r="M635">
            <v>-9113954</v>
          </cell>
          <cell r="N635">
            <v>-37017000</v>
          </cell>
          <cell r="O635">
            <v>-11807857.35</v>
          </cell>
          <cell r="P635">
            <v>-1051802</v>
          </cell>
          <cell r="Q635">
            <v>-1117443</v>
          </cell>
          <cell r="R635">
            <v>-1247639</v>
          </cell>
          <cell r="AB635">
            <v>-1051802</v>
          </cell>
          <cell r="AC635">
            <v>-2169245</v>
          </cell>
          <cell r="AD635">
            <v>-3416884</v>
          </cell>
        </row>
        <row r="636">
          <cell r="A636" t="str">
            <v>AR102045Z02</v>
          </cell>
          <cell r="B636" t="str">
            <v>AR102045Z</v>
          </cell>
          <cell r="C636" t="str">
            <v xml:space="preserve">Mto. almacenes terma     </v>
          </cell>
          <cell r="D636" t="str">
            <v>CRO_SER</v>
          </cell>
          <cell r="E636" t="str">
            <v>02</v>
          </cell>
          <cell r="F636" t="str">
            <v xml:space="preserve">Venta Adicional          </v>
          </cell>
          <cell r="G636">
            <v>0</v>
          </cell>
          <cell r="H636">
            <v>0</v>
          </cell>
          <cell r="I636">
            <v>-70753</v>
          </cell>
          <cell r="J636">
            <v>-23220</v>
          </cell>
          <cell r="K636">
            <v>0</v>
          </cell>
          <cell r="L636">
            <v>0</v>
          </cell>
          <cell r="M636">
            <v>-3800</v>
          </cell>
          <cell r="N636">
            <v>-97773</v>
          </cell>
          <cell r="O636">
            <v>-151060</v>
          </cell>
          <cell r="P636">
            <v>0</v>
          </cell>
          <cell r="Q636">
            <v>0</v>
          </cell>
          <cell r="R636">
            <v>0</v>
          </cell>
          <cell r="AB636">
            <v>0</v>
          </cell>
          <cell r="AC636">
            <v>0</v>
          </cell>
          <cell r="AD636">
            <v>0</v>
          </cell>
        </row>
        <row r="637">
          <cell r="A637" t="str">
            <v>AR102045Z03</v>
          </cell>
          <cell r="B637" t="str">
            <v>AR102045Z</v>
          </cell>
          <cell r="C637" t="str">
            <v xml:space="preserve">Mto. almacenes terma     </v>
          </cell>
          <cell r="D637" t="str">
            <v>CRO_SER</v>
          </cell>
          <cell r="E637" t="str">
            <v>03</v>
          </cell>
          <cell r="F637" t="str">
            <v xml:space="preserve">Venta Sin Margen         </v>
          </cell>
          <cell r="G637">
            <v>0</v>
          </cell>
          <cell r="H637">
            <v>0</v>
          </cell>
          <cell r="I637">
            <v>-321613</v>
          </cell>
          <cell r="J637">
            <v>-883258</v>
          </cell>
          <cell r="K637">
            <v>-415590</v>
          </cell>
          <cell r="L637">
            <v>0</v>
          </cell>
          <cell r="M637">
            <v>-446216</v>
          </cell>
          <cell r="N637">
            <v>-2066677</v>
          </cell>
          <cell r="O637">
            <v>-205024</v>
          </cell>
          <cell r="P637">
            <v>-88986</v>
          </cell>
          <cell r="Q637">
            <v>-88986</v>
          </cell>
          <cell r="R637">
            <v>-88986</v>
          </cell>
          <cell r="AB637">
            <v>-88986</v>
          </cell>
          <cell r="AC637">
            <v>-177972</v>
          </cell>
          <cell r="AD637">
            <v>-266958</v>
          </cell>
        </row>
        <row r="638">
          <cell r="A638" t="str">
            <v>AR102045Z04</v>
          </cell>
          <cell r="B638" t="str">
            <v>AR102045Z</v>
          </cell>
          <cell r="C638" t="str">
            <v xml:space="preserve">Mto. almacenes terma     </v>
          </cell>
          <cell r="D638" t="str">
            <v>CRO_SER</v>
          </cell>
          <cell r="E638" t="str">
            <v>04</v>
          </cell>
          <cell r="F638" t="str">
            <v xml:space="preserve">Ajuste POC               </v>
          </cell>
          <cell r="G638">
            <v>-33332</v>
          </cell>
          <cell r="H638">
            <v>104688</v>
          </cell>
          <cell r="I638">
            <v>-78377</v>
          </cell>
          <cell r="J638">
            <v>-186406</v>
          </cell>
          <cell r="K638">
            <v>-619731</v>
          </cell>
          <cell r="L638">
            <v>0</v>
          </cell>
          <cell r="M638">
            <v>813157</v>
          </cell>
          <cell r="N638">
            <v>-1</v>
          </cell>
          <cell r="O638">
            <v>-301999.91999999899</v>
          </cell>
          <cell r="P638">
            <v>-98698.86</v>
          </cell>
          <cell r="Q638">
            <v>14523.12</v>
          </cell>
          <cell r="R638">
            <v>172692.209999999</v>
          </cell>
          <cell r="AB638">
            <v>-98698.86</v>
          </cell>
          <cell r="AC638">
            <v>-84175.74</v>
          </cell>
          <cell r="AD638">
            <v>88516.47</v>
          </cell>
        </row>
        <row r="639">
          <cell r="A639" t="str">
            <v>AR102045Z05</v>
          </cell>
          <cell r="B639" t="str">
            <v>AR102045Z</v>
          </cell>
          <cell r="C639" t="str">
            <v xml:space="preserve">Mto. almacenes terma     </v>
          </cell>
          <cell r="D639" t="str">
            <v>CRO_SER</v>
          </cell>
          <cell r="E639" t="str">
            <v>05</v>
          </cell>
          <cell r="F639" t="str">
            <v xml:space="preserve">Mano de Obra             </v>
          </cell>
          <cell r="G639">
            <v>0</v>
          </cell>
          <cell r="H639">
            <v>1918140</v>
          </cell>
          <cell r="I639">
            <v>2409299</v>
          </cell>
          <cell r="J639">
            <v>3678050</v>
          </cell>
          <cell r="K639">
            <v>4883253</v>
          </cell>
          <cell r="L639">
            <v>0</v>
          </cell>
          <cell r="M639">
            <v>6139736</v>
          </cell>
          <cell r="N639">
            <v>19028478</v>
          </cell>
          <cell r="O639">
            <v>8292876.0099999979</v>
          </cell>
          <cell r="P639">
            <v>832999.04999999795</v>
          </cell>
          <cell r="Q639">
            <v>830550.43999999773</v>
          </cell>
          <cell r="R639">
            <v>780907.21999999974</v>
          </cell>
          <cell r="AB639">
            <v>832999.04999999795</v>
          </cell>
          <cell r="AC639">
            <v>1663549.4899999988</v>
          </cell>
          <cell r="AD639">
            <v>2444456.7099999986</v>
          </cell>
        </row>
        <row r="640">
          <cell r="A640" t="str">
            <v>AR102045Z06</v>
          </cell>
          <cell r="B640" t="str">
            <v>AR102045Z</v>
          </cell>
          <cell r="C640" t="str">
            <v xml:space="preserve">Mto. almacenes terma     </v>
          </cell>
          <cell r="D640" t="str">
            <v>CRO_SER</v>
          </cell>
          <cell r="E640" t="str">
            <v>06</v>
          </cell>
          <cell r="F640" t="str">
            <v xml:space="preserve">Otros Costos MO          </v>
          </cell>
          <cell r="G640">
            <v>13925</v>
          </cell>
          <cell r="H640">
            <v>227090</v>
          </cell>
          <cell r="I640">
            <v>232113</v>
          </cell>
          <cell r="J640">
            <v>262453</v>
          </cell>
          <cell r="K640">
            <v>376747</v>
          </cell>
          <cell r="L640">
            <v>0</v>
          </cell>
          <cell r="M640">
            <v>503245</v>
          </cell>
          <cell r="N640">
            <v>1615573</v>
          </cell>
          <cell r="O640">
            <v>794535.58999999892</v>
          </cell>
          <cell r="P640">
            <v>3203.26999999999</v>
          </cell>
          <cell r="Q640">
            <v>1875.4599999999998</v>
          </cell>
          <cell r="R640">
            <v>9733.7099999999991</v>
          </cell>
          <cell r="AB640">
            <v>3203.26999999999</v>
          </cell>
          <cell r="AC640">
            <v>5078.7299999999987</v>
          </cell>
          <cell r="AD640">
            <v>14812.439999999981</v>
          </cell>
        </row>
        <row r="641">
          <cell r="A641" t="str">
            <v>AR102045Z07</v>
          </cell>
          <cell r="B641" t="str">
            <v>AR102045Z</v>
          </cell>
          <cell r="C641" t="str">
            <v xml:space="preserve">Mto. almacenes terma     </v>
          </cell>
          <cell r="D641" t="str">
            <v>CRO_SER</v>
          </cell>
          <cell r="E641" t="str">
            <v>07</v>
          </cell>
          <cell r="F641" t="str">
            <v xml:space="preserve">Equipos de Construcción  </v>
          </cell>
          <cell r="G641">
            <v>0</v>
          </cell>
          <cell r="H641">
            <v>115791</v>
          </cell>
          <cell r="I641">
            <v>104816</v>
          </cell>
          <cell r="J641">
            <v>153687</v>
          </cell>
          <cell r="K641">
            <v>140865</v>
          </cell>
          <cell r="L641">
            <v>0</v>
          </cell>
          <cell r="M641">
            <v>193875</v>
          </cell>
          <cell r="N641">
            <v>709034</v>
          </cell>
          <cell r="O641">
            <v>281677.22999999969</v>
          </cell>
          <cell r="P641">
            <v>28813.69999999999</v>
          </cell>
          <cell r="Q641">
            <v>21736.54</v>
          </cell>
          <cell r="R641">
            <v>23392.409999999993</v>
          </cell>
          <cell r="AB641">
            <v>28813.69999999999</v>
          </cell>
          <cell r="AC641">
            <v>50550.239999999991</v>
          </cell>
          <cell r="AD641">
            <v>73942.649999999907</v>
          </cell>
        </row>
        <row r="642">
          <cell r="A642" t="str">
            <v>AR102045Z08</v>
          </cell>
          <cell r="B642" t="str">
            <v>AR102045Z</v>
          </cell>
          <cell r="C642" t="str">
            <v xml:space="preserve">Mto. almacenes terma     </v>
          </cell>
          <cell r="D642" t="str">
            <v>CRO_SER</v>
          </cell>
          <cell r="E642" t="str">
            <v>08</v>
          </cell>
          <cell r="F642" t="str">
            <v xml:space="preserve">Materiales, Cons, Herram </v>
          </cell>
          <cell r="G642">
            <v>5474</v>
          </cell>
          <cell r="H642">
            <v>14203</v>
          </cell>
          <cell r="I642">
            <v>12328</v>
          </cell>
          <cell r="J642">
            <v>26378</v>
          </cell>
          <cell r="K642">
            <v>25560</v>
          </cell>
          <cell r="L642">
            <v>0</v>
          </cell>
          <cell r="M642">
            <v>33573</v>
          </cell>
          <cell r="N642">
            <v>117516</v>
          </cell>
          <cell r="O642">
            <v>40510.30999999999</v>
          </cell>
          <cell r="P642">
            <v>33285.35</v>
          </cell>
          <cell r="Q642">
            <v>0</v>
          </cell>
          <cell r="R642">
            <v>0</v>
          </cell>
          <cell r="AB642">
            <v>33285.35</v>
          </cell>
          <cell r="AC642">
            <v>33285.35</v>
          </cell>
          <cell r="AD642">
            <v>33285.35</v>
          </cell>
        </row>
        <row r="643">
          <cell r="A643" t="str">
            <v>AR102045Z09</v>
          </cell>
          <cell r="B643" t="str">
            <v>AR102045Z</v>
          </cell>
          <cell r="C643" t="str">
            <v xml:space="preserve">Mto. almacenes terma     </v>
          </cell>
          <cell r="D643" t="str">
            <v>CRO_SER</v>
          </cell>
          <cell r="E643" t="str">
            <v>09</v>
          </cell>
          <cell r="F643" t="str">
            <v xml:space="preserve">Subcontratos             </v>
          </cell>
          <cell r="G643">
            <v>6409</v>
          </cell>
          <cell r="H643">
            <v>358</v>
          </cell>
          <cell r="I643">
            <v>120987</v>
          </cell>
          <cell r="J643">
            <v>171617</v>
          </cell>
          <cell r="K643">
            <v>265167</v>
          </cell>
          <cell r="L643">
            <v>0</v>
          </cell>
          <cell r="M643">
            <v>399105</v>
          </cell>
          <cell r="N643">
            <v>963643</v>
          </cell>
          <cell r="O643">
            <v>548549.66</v>
          </cell>
          <cell r="P643">
            <v>126512.38</v>
          </cell>
          <cell r="Q643">
            <v>126691.89</v>
          </cell>
          <cell r="R643">
            <v>126113.62</v>
          </cell>
          <cell r="AB643">
            <v>126512.38</v>
          </cell>
          <cell r="AC643">
            <v>253204.27000000002</v>
          </cell>
          <cell r="AD643">
            <v>379317.89</v>
          </cell>
        </row>
        <row r="644">
          <cell r="A644" t="str">
            <v>AR102045Z10</v>
          </cell>
          <cell r="B644" t="str">
            <v>AR102045Z</v>
          </cell>
          <cell r="C644" t="str">
            <v xml:space="preserve">Mto. almacenes terma     </v>
          </cell>
          <cell r="D644" t="str">
            <v>CRO_SER</v>
          </cell>
          <cell r="E644" t="str">
            <v>10</v>
          </cell>
          <cell r="F644" t="str">
            <v xml:space="preserve">Costos de la venta       </v>
          </cell>
          <cell r="G644">
            <v>0</v>
          </cell>
          <cell r="H644">
            <v>86120</v>
          </cell>
          <cell r="I644">
            <v>201453</v>
          </cell>
          <cell r="J644">
            <v>338981</v>
          </cell>
          <cell r="K644">
            <v>509613</v>
          </cell>
          <cell r="L644">
            <v>0</v>
          </cell>
          <cell r="M644">
            <v>581228</v>
          </cell>
          <cell r="N644">
            <v>1717395</v>
          </cell>
          <cell r="O644">
            <v>915136.08999999892</v>
          </cell>
          <cell r="P644">
            <v>88874.660000000091</v>
          </cell>
          <cell r="Q644">
            <v>89775.199999999895</v>
          </cell>
          <cell r="R644">
            <v>101216.35999999988</v>
          </cell>
          <cell r="AB644">
            <v>88874.660000000091</v>
          </cell>
          <cell r="AC644">
            <v>178649.86</v>
          </cell>
          <cell r="AD644">
            <v>279866.21999999904</v>
          </cell>
        </row>
        <row r="645">
          <cell r="A645" t="str">
            <v>AR102045Z11</v>
          </cell>
          <cell r="B645" t="str">
            <v>AR102045Z</v>
          </cell>
          <cell r="C645" t="str">
            <v xml:space="preserve">Mto. almacenes terma     </v>
          </cell>
          <cell r="D645" t="str">
            <v>CRO_SER</v>
          </cell>
          <cell r="E645" t="str">
            <v>11</v>
          </cell>
          <cell r="F645" t="str">
            <v xml:space="preserve">Otros costos             </v>
          </cell>
          <cell r="G645">
            <v>11246338</v>
          </cell>
          <cell r="H645">
            <v>-114034</v>
          </cell>
          <cell r="I645">
            <v>119376</v>
          </cell>
          <cell r="J645">
            <v>27937</v>
          </cell>
          <cell r="K645">
            <v>17688</v>
          </cell>
          <cell r="L645">
            <v>0</v>
          </cell>
          <cell r="M645">
            <v>32781</v>
          </cell>
          <cell r="N645">
            <v>11330086</v>
          </cell>
          <cell r="O645">
            <v>27237.739999999969</v>
          </cell>
          <cell r="P645">
            <v>1729.7400000000009</v>
          </cell>
          <cell r="Q645">
            <v>2085.7899999999981</v>
          </cell>
          <cell r="R645">
            <v>6176.03</v>
          </cell>
          <cell r="AB645">
            <v>1849.68</v>
          </cell>
          <cell r="AC645">
            <v>3935.47</v>
          </cell>
          <cell r="AD645">
            <v>10111.5</v>
          </cell>
        </row>
        <row r="646">
          <cell r="A646" t="str">
            <v>AR102045Z12</v>
          </cell>
          <cell r="B646" t="str">
            <v>AR102045Z</v>
          </cell>
          <cell r="C646" t="str">
            <v xml:space="preserve">Mto. almacenes terma     </v>
          </cell>
          <cell r="D646" t="str">
            <v>CRO_SER</v>
          </cell>
          <cell r="E646" t="str">
            <v>12</v>
          </cell>
          <cell r="F646" t="str">
            <v xml:space="preserve">Costos por DistrIbuc CO  </v>
          </cell>
          <cell r="G646">
            <v>0</v>
          </cell>
          <cell r="H646">
            <v>1070</v>
          </cell>
          <cell r="I646">
            <v>0</v>
          </cell>
          <cell r="J646">
            <v>0</v>
          </cell>
          <cell r="K646">
            <v>0</v>
          </cell>
          <cell r="L646">
            <v>0</v>
          </cell>
          <cell r="M646">
            <v>0</v>
          </cell>
          <cell r="N646">
            <v>1070</v>
          </cell>
          <cell r="O646">
            <v>0</v>
          </cell>
          <cell r="P646">
            <v>0</v>
          </cell>
          <cell r="Q646">
            <v>0</v>
          </cell>
          <cell r="R646">
            <v>0</v>
          </cell>
          <cell r="AB646">
            <v>0</v>
          </cell>
          <cell r="AC646">
            <v>0</v>
          </cell>
          <cell r="AD646">
            <v>0</v>
          </cell>
        </row>
        <row r="647">
          <cell r="A647" t="str">
            <v>AR102046Z05</v>
          </cell>
          <cell r="B647" t="str">
            <v>AR102046Z</v>
          </cell>
          <cell r="C647" t="str">
            <v xml:space="preserve">Prest. Co. Dragon        </v>
          </cell>
          <cell r="D647" t="str">
            <v>CRO_SER</v>
          </cell>
          <cell r="E647" t="str">
            <v>05</v>
          </cell>
          <cell r="F647" t="str">
            <v xml:space="preserve">Mano de Obra             </v>
          </cell>
          <cell r="G647">
            <v>0</v>
          </cell>
          <cell r="H647">
            <v>0</v>
          </cell>
          <cell r="I647">
            <v>0</v>
          </cell>
          <cell r="J647">
            <v>0</v>
          </cell>
          <cell r="K647">
            <v>0</v>
          </cell>
          <cell r="L647">
            <v>0</v>
          </cell>
          <cell r="M647">
            <v>0</v>
          </cell>
          <cell r="N647">
            <v>0</v>
          </cell>
          <cell r="O647">
            <v>0</v>
          </cell>
          <cell r="P647">
            <v>0</v>
          </cell>
          <cell r="Q647">
            <v>0</v>
          </cell>
          <cell r="R647">
            <v>107648.37999999979</v>
          </cell>
          <cell r="AB647">
            <v>0</v>
          </cell>
          <cell r="AC647">
            <v>0</v>
          </cell>
          <cell r="AD647">
            <v>107648.37999999979</v>
          </cell>
        </row>
        <row r="648">
          <cell r="A648" t="str">
            <v>AR102046Z06</v>
          </cell>
          <cell r="B648" t="str">
            <v>AR102046Z</v>
          </cell>
          <cell r="C648" t="str">
            <v xml:space="preserve">Prest. Co. Dragon        </v>
          </cell>
          <cell r="D648" t="str">
            <v>CRO_SER</v>
          </cell>
          <cell r="E648" t="str">
            <v>06</v>
          </cell>
          <cell r="F648" t="str">
            <v xml:space="preserve">Otros Costos MO          </v>
          </cell>
          <cell r="G648">
            <v>0</v>
          </cell>
          <cell r="H648">
            <v>0</v>
          </cell>
          <cell r="I648">
            <v>0</v>
          </cell>
          <cell r="J648">
            <v>0</v>
          </cell>
          <cell r="K648">
            <v>0</v>
          </cell>
          <cell r="L648">
            <v>0</v>
          </cell>
          <cell r="M648">
            <v>0</v>
          </cell>
          <cell r="N648">
            <v>0</v>
          </cell>
          <cell r="O648">
            <v>0</v>
          </cell>
          <cell r="P648">
            <v>0</v>
          </cell>
          <cell r="Q648">
            <v>0</v>
          </cell>
          <cell r="R648">
            <v>24.6</v>
          </cell>
          <cell r="AB648">
            <v>0</v>
          </cell>
          <cell r="AC648">
            <v>0</v>
          </cell>
          <cell r="AD648">
            <v>24.6</v>
          </cell>
        </row>
        <row r="649">
          <cell r="A649" t="str">
            <v>AR102046Z07</v>
          </cell>
          <cell r="B649" t="str">
            <v>AR102046Z</v>
          </cell>
          <cell r="C649" t="str">
            <v xml:space="preserve">Prest. Co. Dragon        </v>
          </cell>
          <cell r="D649" t="str">
            <v>CRO_SER</v>
          </cell>
          <cell r="E649" t="str">
            <v>07</v>
          </cell>
          <cell r="F649" t="str">
            <v xml:space="preserve">Equipos de Construcción  </v>
          </cell>
          <cell r="G649">
            <v>0</v>
          </cell>
          <cell r="H649">
            <v>0</v>
          </cell>
          <cell r="I649">
            <v>0</v>
          </cell>
          <cell r="J649">
            <v>0</v>
          </cell>
          <cell r="K649">
            <v>0</v>
          </cell>
          <cell r="L649">
            <v>0</v>
          </cell>
          <cell r="M649">
            <v>-369782</v>
          </cell>
          <cell r="N649">
            <v>-369782</v>
          </cell>
          <cell r="O649">
            <v>0</v>
          </cell>
          <cell r="P649">
            <v>0</v>
          </cell>
          <cell r="Q649">
            <v>0</v>
          </cell>
          <cell r="R649">
            <v>0</v>
          </cell>
          <cell r="AB649">
            <v>0</v>
          </cell>
          <cell r="AC649">
            <v>0</v>
          </cell>
          <cell r="AD649">
            <v>0</v>
          </cell>
        </row>
        <row r="650">
          <cell r="A650" t="str">
            <v>AR102046Z08</v>
          </cell>
          <cell r="B650" t="str">
            <v>AR102046Z</v>
          </cell>
          <cell r="C650" t="str">
            <v xml:space="preserve">Prest. Co. Dragon        </v>
          </cell>
          <cell r="D650" t="str">
            <v>CRO_SER</v>
          </cell>
          <cell r="E650" t="str">
            <v>08</v>
          </cell>
          <cell r="F650" t="str">
            <v xml:space="preserve">Materiales, Cons, Herram </v>
          </cell>
          <cell r="G650">
            <v>0</v>
          </cell>
          <cell r="H650">
            <v>0</v>
          </cell>
          <cell r="I650">
            <v>0</v>
          </cell>
          <cell r="J650">
            <v>0</v>
          </cell>
          <cell r="K650">
            <v>0</v>
          </cell>
          <cell r="L650">
            <v>0</v>
          </cell>
          <cell r="M650">
            <v>0</v>
          </cell>
          <cell r="N650">
            <v>0</v>
          </cell>
          <cell r="O650">
            <v>0</v>
          </cell>
          <cell r="P650">
            <v>0</v>
          </cell>
          <cell r="Q650">
            <v>0</v>
          </cell>
          <cell r="R650">
            <v>0</v>
          </cell>
          <cell r="AB650">
            <v>0</v>
          </cell>
          <cell r="AC650">
            <v>0</v>
          </cell>
          <cell r="AD650">
            <v>0</v>
          </cell>
        </row>
        <row r="651">
          <cell r="A651" t="str">
            <v>AR102046Z09</v>
          </cell>
          <cell r="B651" t="str">
            <v>AR102046Z</v>
          </cell>
          <cell r="C651" t="str">
            <v xml:space="preserve">Prest. Co. Dragon        </v>
          </cell>
          <cell r="D651" t="str">
            <v>CRO_SER</v>
          </cell>
          <cell r="E651" t="str">
            <v>09</v>
          </cell>
          <cell r="F651" t="str">
            <v xml:space="preserve">Subcontratos             </v>
          </cell>
          <cell r="G651">
            <v>0</v>
          </cell>
          <cell r="H651">
            <v>0</v>
          </cell>
          <cell r="I651">
            <v>0</v>
          </cell>
          <cell r="J651">
            <v>0</v>
          </cell>
          <cell r="K651">
            <v>0</v>
          </cell>
          <cell r="L651">
            <v>0</v>
          </cell>
          <cell r="M651">
            <v>332134</v>
          </cell>
          <cell r="N651">
            <v>332134</v>
          </cell>
          <cell r="O651">
            <v>0</v>
          </cell>
          <cell r="P651">
            <v>0</v>
          </cell>
          <cell r="Q651">
            <v>0</v>
          </cell>
          <cell r="R651">
            <v>0</v>
          </cell>
          <cell r="AB651">
            <v>0</v>
          </cell>
          <cell r="AC651">
            <v>0</v>
          </cell>
          <cell r="AD651">
            <v>0</v>
          </cell>
        </row>
        <row r="652">
          <cell r="A652" t="str">
            <v>AR102046Z10</v>
          </cell>
          <cell r="B652" t="str">
            <v>AR102046Z</v>
          </cell>
          <cell r="C652" t="str">
            <v xml:space="preserve">Prest. Co. Dragon        </v>
          </cell>
          <cell r="D652" t="str">
            <v>CRO_SER</v>
          </cell>
          <cell r="E652" t="str">
            <v>10</v>
          </cell>
          <cell r="F652" t="str">
            <v xml:space="preserve">Costos de la venta       </v>
          </cell>
          <cell r="G652">
            <v>0</v>
          </cell>
          <cell r="H652">
            <v>0</v>
          </cell>
          <cell r="I652">
            <v>0</v>
          </cell>
          <cell r="J652">
            <v>0</v>
          </cell>
          <cell r="K652">
            <v>0</v>
          </cell>
          <cell r="L652">
            <v>0</v>
          </cell>
          <cell r="M652">
            <v>0</v>
          </cell>
          <cell r="N652">
            <v>0</v>
          </cell>
          <cell r="O652">
            <v>0</v>
          </cell>
          <cell r="P652">
            <v>0</v>
          </cell>
          <cell r="Q652">
            <v>0</v>
          </cell>
          <cell r="R652">
            <v>0</v>
          </cell>
          <cell r="AB652">
            <v>0</v>
          </cell>
          <cell r="AC652">
            <v>0</v>
          </cell>
          <cell r="AD652">
            <v>0</v>
          </cell>
        </row>
        <row r="653">
          <cell r="A653" t="str">
            <v>AR102046Z11</v>
          </cell>
          <cell r="B653" t="str">
            <v>AR102046Z</v>
          </cell>
          <cell r="C653" t="str">
            <v xml:space="preserve">Prest. Co. Dragon        </v>
          </cell>
          <cell r="D653" t="str">
            <v>CRO_SER</v>
          </cell>
          <cell r="E653" t="str">
            <v>11</v>
          </cell>
          <cell r="F653" t="str">
            <v xml:space="preserve">Otros costos             </v>
          </cell>
          <cell r="G653">
            <v>0</v>
          </cell>
          <cell r="H653">
            <v>0</v>
          </cell>
          <cell r="I653">
            <v>0</v>
          </cell>
          <cell r="J653">
            <v>0</v>
          </cell>
          <cell r="K653">
            <v>0</v>
          </cell>
          <cell r="L653">
            <v>0</v>
          </cell>
          <cell r="M653">
            <v>37649</v>
          </cell>
          <cell r="N653">
            <v>37649</v>
          </cell>
          <cell r="O653">
            <v>0</v>
          </cell>
          <cell r="P653">
            <v>0</v>
          </cell>
          <cell r="Q653">
            <v>0</v>
          </cell>
          <cell r="R653">
            <v>1.58</v>
          </cell>
          <cell r="AB653">
            <v>0</v>
          </cell>
          <cell r="AC653">
            <v>0</v>
          </cell>
          <cell r="AD653">
            <v>1.58</v>
          </cell>
        </row>
        <row r="654">
          <cell r="A654" t="str">
            <v>AR102047Z01</v>
          </cell>
          <cell r="B654" t="str">
            <v>AR102047Z</v>
          </cell>
          <cell r="C654" t="str">
            <v xml:space="preserve">Servicio Tres Picos      </v>
          </cell>
          <cell r="D654" t="str">
            <v>CRO_SER</v>
          </cell>
          <cell r="E654" t="str">
            <v>01</v>
          </cell>
          <cell r="F654" t="str">
            <v xml:space="preserve">Venta Contractual        </v>
          </cell>
          <cell r="G654">
            <v>-25213156</v>
          </cell>
          <cell r="H654">
            <v>-7669927</v>
          </cell>
          <cell r="I654">
            <v>-5850516</v>
          </cell>
          <cell r="J654">
            <v>-21729417</v>
          </cell>
          <cell r="K654">
            <v>-32455103</v>
          </cell>
          <cell r="L654">
            <v>0</v>
          </cell>
          <cell r="M654">
            <v>-41757738</v>
          </cell>
          <cell r="N654">
            <v>-134675857</v>
          </cell>
          <cell r="O654">
            <v>-52347900.399999902</v>
          </cell>
          <cell r="P654">
            <v>-3174280.43</v>
          </cell>
          <cell r="Q654">
            <v>-5062102.6900000004</v>
          </cell>
          <cell r="R654">
            <v>-5684959.7699999902</v>
          </cell>
          <cell r="AB654">
            <v>-3174280.43</v>
          </cell>
          <cell r="AC654">
            <v>-8236383.1200000001</v>
          </cell>
          <cell r="AD654">
            <v>-13921342.890000001</v>
          </cell>
        </row>
        <row r="655">
          <cell r="A655" t="str">
            <v>AR102047Z02</v>
          </cell>
          <cell r="B655" t="str">
            <v>AR102047Z</v>
          </cell>
          <cell r="C655" t="str">
            <v xml:space="preserve">Servicio Tres Picos      </v>
          </cell>
          <cell r="D655" t="str">
            <v>CRO_SER</v>
          </cell>
          <cell r="E655" t="str">
            <v>02</v>
          </cell>
          <cell r="F655" t="str">
            <v xml:space="preserve">Venta Adicional          </v>
          </cell>
          <cell r="G655">
            <v>0</v>
          </cell>
          <cell r="H655">
            <v>0</v>
          </cell>
          <cell r="I655">
            <v>-643204</v>
          </cell>
          <cell r="J655">
            <v>0</v>
          </cell>
          <cell r="K655">
            <v>0</v>
          </cell>
          <cell r="L655">
            <v>0</v>
          </cell>
          <cell r="M655">
            <v>0</v>
          </cell>
          <cell r="N655">
            <v>-643204</v>
          </cell>
          <cell r="O655">
            <v>-226045.6</v>
          </cell>
          <cell r="P655">
            <v>0</v>
          </cell>
          <cell r="Q655">
            <v>0</v>
          </cell>
          <cell r="R655">
            <v>0</v>
          </cell>
          <cell r="AB655">
            <v>0</v>
          </cell>
          <cell r="AC655">
            <v>0</v>
          </cell>
          <cell r="AD655">
            <v>0</v>
          </cell>
        </row>
        <row r="656">
          <cell r="A656" t="str">
            <v>AR102047Z03</v>
          </cell>
          <cell r="B656" t="str">
            <v>AR102047Z</v>
          </cell>
          <cell r="C656" t="str">
            <v xml:space="preserve">Servicio Tres Picos      </v>
          </cell>
          <cell r="D656" t="str">
            <v>CRO_SER</v>
          </cell>
          <cell r="E656" t="str">
            <v>03</v>
          </cell>
          <cell r="F656" t="str">
            <v xml:space="preserve">Venta Sin Margen         </v>
          </cell>
          <cell r="G656">
            <v>0</v>
          </cell>
          <cell r="H656">
            <v>0</v>
          </cell>
          <cell r="I656">
            <v>-13593920</v>
          </cell>
          <cell r="J656">
            <v>-5362067</v>
          </cell>
          <cell r="K656">
            <v>-4224314</v>
          </cell>
          <cell r="L656">
            <v>0</v>
          </cell>
          <cell r="M656">
            <v>-2119715</v>
          </cell>
          <cell r="N656">
            <v>-25300016</v>
          </cell>
          <cell r="O656">
            <v>-3144699</v>
          </cell>
          <cell r="P656">
            <v>0</v>
          </cell>
          <cell r="Q656">
            <v>-855801.16</v>
          </cell>
          <cell r="R656">
            <v>-433242.96</v>
          </cell>
          <cell r="AB656">
            <v>0</v>
          </cell>
          <cell r="AC656">
            <v>-855801.16</v>
          </cell>
          <cell r="AD656">
            <v>-1289044.1200000001</v>
          </cell>
        </row>
        <row r="657">
          <cell r="A657" t="str">
            <v>AR102047Z04</v>
          </cell>
          <cell r="B657" t="str">
            <v>AR102047Z</v>
          </cell>
          <cell r="C657" t="str">
            <v xml:space="preserve">Servicio Tres Picos      </v>
          </cell>
          <cell r="D657" t="str">
            <v>CRO_SER</v>
          </cell>
          <cell r="E657" t="str">
            <v>04</v>
          </cell>
          <cell r="F657" t="str">
            <v xml:space="preserve">Ajuste POC               </v>
          </cell>
          <cell r="G657">
            <v>-171883</v>
          </cell>
          <cell r="H657">
            <v>288856</v>
          </cell>
          <cell r="I657">
            <v>-545058</v>
          </cell>
          <cell r="J657">
            <v>-3308609</v>
          </cell>
          <cell r="K657">
            <v>735745</v>
          </cell>
          <cell r="L657">
            <v>0</v>
          </cell>
          <cell r="M657">
            <v>789875</v>
          </cell>
          <cell r="N657">
            <v>-2211074</v>
          </cell>
          <cell r="O657">
            <v>-4887469.8600000003</v>
          </cell>
          <cell r="P657">
            <v>-1670366.96</v>
          </cell>
          <cell r="Q657">
            <v>850801.82999999903</v>
          </cell>
          <cell r="R657">
            <v>630146.41</v>
          </cell>
          <cell r="AB657">
            <v>-1670366.96</v>
          </cell>
          <cell r="AC657">
            <v>-819565.13</v>
          </cell>
          <cell r="AD657">
            <v>-189418.72</v>
          </cell>
        </row>
        <row r="658">
          <cell r="A658" t="str">
            <v>AR102047Z05</v>
          </cell>
          <cell r="B658" t="str">
            <v>AR102047Z</v>
          </cell>
          <cell r="C658" t="str">
            <v xml:space="preserve">Servicio Tres Picos      </v>
          </cell>
          <cell r="D658" t="str">
            <v>CRO_SER</v>
          </cell>
          <cell r="E658" t="str">
            <v>05</v>
          </cell>
          <cell r="F658" t="str">
            <v xml:space="preserve">Mano de Obra             </v>
          </cell>
          <cell r="G658">
            <v>0</v>
          </cell>
          <cell r="H658">
            <v>9336127</v>
          </cell>
          <cell r="I658">
            <v>13131411</v>
          </cell>
          <cell r="J658">
            <v>19534462</v>
          </cell>
          <cell r="K658">
            <v>22718626</v>
          </cell>
          <cell r="L658">
            <v>0</v>
          </cell>
          <cell r="M658">
            <v>28237469</v>
          </cell>
          <cell r="N658">
            <v>92958095</v>
          </cell>
          <cell r="O658">
            <v>37636145.449999884</v>
          </cell>
          <cell r="P658">
            <v>3357159.9799999977</v>
          </cell>
          <cell r="Q658">
            <v>3286467.7099999967</v>
          </cell>
          <cell r="R658">
            <v>3456167.1999999997</v>
          </cell>
          <cell r="AB658">
            <v>3357159.9799999977</v>
          </cell>
          <cell r="AC658">
            <v>6643627.6899999874</v>
          </cell>
          <cell r="AD658">
            <v>10099794.889999986</v>
          </cell>
        </row>
        <row r="659">
          <cell r="A659" t="str">
            <v>AR102047Z06</v>
          </cell>
          <cell r="B659" t="str">
            <v>AR102047Z</v>
          </cell>
          <cell r="C659" t="str">
            <v xml:space="preserve">Servicio Tres Picos      </v>
          </cell>
          <cell r="D659" t="str">
            <v>CRO_SER</v>
          </cell>
          <cell r="E659" t="str">
            <v>06</v>
          </cell>
          <cell r="F659" t="str">
            <v xml:space="preserve">Otros Costos MO          </v>
          </cell>
          <cell r="G659">
            <v>3854</v>
          </cell>
          <cell r="H659">
            <v>1383439</v>
          </cell>
          <cell r="I659">
            <v>1878116</v>
          </cell>
          <cell r="J659">
            <v>3043728</v>
          </cell>
          <cell r="K659">
            <v>4011819</v>
          </cell>
          <cell r="L659">
            <v>0</v>
          </cell>
          <cell r="M659">
            <v>4772189</v>
          </cell>
          <cell r="N659">
            <v>15093145</v>
          </cell>
          <cell r="O659">
            <v>6064570.7999999896</v>
          </cell>
          <cell r="P659">
            <v>235842.22999999998</v>
          </cell>
          <cell r="Q659">
            <v>302050.01999999996</v>
          </cell>
          <cell r="R659">
            <v>314967.35999999888</v>
          </cell>
          <cell r="AB659">
            <v>235842.22999999998</v>
          </cell>
          <cell r="AC659">
            <v>537892.24999999907</v>
          </cell>
          <cell r="AD659">
            <v>852859.60999999987</v>
          </cell>
        </row>
        <row r="660">
          <cell r="A660" t="str">
            <v>AR102047Z07</v>
          </cell>
          <cell r="B660" t="str">
            <v>AR102047Z</v>
          </cell>
          <cell r="C660" t="str">
            <v xml:space="preserve">Servicio Tres Picos      </v>
          </cell>
          <cell r="D660" t="str">
            <v>CRO_SER</v>
          </cell>
          <cell r="E660" t="str">
            <v>07</v>
          </cell>
          <cell r="F660" t="str">
            <v xml:space="preserve">Equipos de Construcción  </v>
          </cell>
          <cell r="G660">
            <v>37098</v>
          </cell>
          <cell r="H660">
            <v>1802214</v>
          </cell>
          <cell r="I660">
            <v>1590771</v>
          </cell>
          <cell r="J660">
            <v>2036991</v>
          </cell>
          <cell r="K660">
            <v>3095477</v>
          </cell>
          <cell r="L660">
            <v>0</v>
          </cell>
          <cell r="M660">
            <v>3913379</v>
          </cell>
          <cell r="N660">
            <v>12475930</v>
          </cell>
          <cell r="O660">
            <v>5482134.0299999882</v>
          </cell>
          <cell r="P660">
            <v>507095.37999999989</v>
          </cell>
          <cell r="Q660">
            <v>423791.2199999998</v>
          </cell>
          <cell r="R660">
            <v>518095.52999999974</v>
          </cell>
          <cell r="AB660">
            <v>507095.37999999989</v>
          </cell>
          <cell r="AC660">
            <v>930886.59999999986</v>
          </cell>
          <cell r="AD660">
            <v>1448982.129999998</v>
          </cell>
        </row>
        <row r="661">
          <cell r="A661" t="str">
            <v>AR102047Z08</v>
          </cell>
          <cell r="B661" t="str">
            <v>AR102047Z</v>
          </cell>
          <cell r="C661" t="str">
            <v xml:space="preserve">Servicio Tres Picos      </v>
          </cell>
          <cell r="D661" t="str">
            <v>CRO_SER</v>
          </cell>
          <cell r="E661" t="str">
            <v>08</v>
          </cell>
          <cell r="F661" t="str">
            <v xml:space="preserve">Materiales, Cons, Herram </v>
          </cell>
          <cell r="G661">
            <v>13496</v>
          </cell>
          <cell r="H661">
            <v>277445</v>
          </cell>
          <cell r="I661">
            <v>144579</v>
          </cell>
          <cell r="J661">
            <v>218405</v>
          </cell>
          <cell r="K661">
            <v>459234</v>
          </cell>
          <cell r="L661">
            <v>0</v>
          </cell>
          <cell r="M661">
            <v>604622</v>
          </cell>
          <cell r="N661">
            <v>1717781</v>
          </cell>
          <cell r="O661">
            <v>905096.16999999911</v>
          </cell>
          <cell r="P661">
            <v>65875.03</v>
          </cell>
          <cell r="Q661">
            <v>52271.6</v>
          </cell>
          <cell r="R661">
            <v>66432.900000000009</v>
          </cell>
          <cell r="AB661">
            <v>65875.03</v>
          </cell>
          <cell r="AC661">
            <v>118146.62999999979</v>
          </cell>
          <cell r="AD661">
            <v>184579.52999999889</v>
          </cell>
        </row>
        <row r="662">
          <cell r="A662" t="str">
            <v>AR102047Z09</v>
          </cell>
          <cell r="B662" t="str">
            <v>AR102047Z</v>
          </cell>
          <cell r="C662" t="str">
            <v xml:space="preserve">Servicio Tres Picos      </v>
          </cell>
          <cell r="D662" t="str">
            <v>CRO_SER</v>
          </cell>
          <cell r="E662" t="str">
            <v>09</v>
          </cell>
          <cell r="F662" t="str">
            <v xml:space="preserve">Subcontratos             </v>
          </cell>
          <cell r="G662">
            <v>0</v>
          </cell>
          <cell r="H662">
            <v>40320</v>
          </cell>
          <cell r="I662">
            <v>46033</v>
          </cell>
          <cell r="J662">
            <v>283950</v>
          </cell>
          <cell r="K662">
            <v>1071383</v>
          </cell>
          <cell r="L662">
            <v>0</v>
          </cell>
          <cell r="M662">
            <v>238279</v>
          </cell>
          <cell r="N662">
            <v>1679965</v>
          </cell>
          <cell r="O662">
            <v>142976.459999999</v>
          </cell>
          <cell r="P662">
            <v>1836.3199999999899</v>
          </cell>
          <cell r="Q662">
            <v>16153.61</v>
          </cell>
          <cell r="R662">
            <v>7025.2299999999886</v>
          </cell>
          <cell r="AB662">
            <v>1836.3199999999899</v>
          </cell>
          <cell r="AC662">
            <v>17989.929999999898</v>
          </cell>
          <cell r="AD662">
            <v>25015.16</v>
          </cell>
        </row>
        <row r="663">
          <cell r="A663" t="str">
            <v>AR102047Z10</v>
          </cell>
          <cell r="B663" t="str">
            <v>AR102047Z</v>
          </cell>
          <cell r="C663" t="str">
            <v xml:space="preserve">Servicio Tres Picos      </v>
          </cell>
          <cell r="D663" t="str">
            <v>CRO_SER</v>
          </cell>
          <cell r="E663" t="str">
            <v>10</v>
          </cell>
          <cell r="F663" t="str">
            <v xml:space="preserve">Costos de la venta       </v>
          </cell>
          <cell r="G663">
            <v>0</v>
          </cell>
          <cell r="H663">
            <v>406159</v>
          </cell>
          <cell r="I663">
            <v>868891</v>
          </cell>
          <cell r="J663">
            <v>2062855</v>
          </cell>
          <cell r="K663">
            <v>3242892</v>
          </cell>
          <cell r="L663">
            <v>0</v>
          </cell>
          <cell r="M663">
            <v>3415682</v>
          </cell>
          <cell r="N663">
            <v>9996479</v>
          </cell>
          <cell r="O663">
            <v>4990553.1999999871</v>
          </cell>
          <cell r="P663">
            <v>133158.52000000002</v>
          </cell>
          <cell r="Q663">
            <v>446300.19999999896</v>
          </cell>
          <cell r="R663">
            <v>520515.88</v>
          </cell>
          <cell r="AB663">
            <v>133158.52000000002</v>
          </cell>
          <cell r="AC663">
            <v>579458.72000000102</v>
          </cell>
          <cell r="AD663">
            <v>1099974.6000000001</v>
          </cell>
        </row>
        <row r="664">
          <cell r="A664" t="str">
            <v>AR102047Z11</v>
          </cell>
          <cell r="B664" t="str">
            <v>AR102047Z</v>
          </cell>
          <cell r="C664" t="str">
            <v xml:space="preserve">Servicio Tres Picos      </v>
          </cell>
          <cell r="D664" t="str">
            <v>CRO_SER</v>
          </cell>
          <cell r="E664" t="str">
            <v>11</v>
          </cell>
          <cell r="F664" t="str">
            <v xml:space="preserve">Otros costos             </v>
          </cell>
          <cell r="G664">
            <v>23227874</v>
          </cell>
          <cell r="H664">
            <v>-7221941</v>
          </cell>
          <cell r="I664">
            <v>535645</v>
          </cell>
          <cell r="J664">
            <v>171944</v>
          </cell>
          <cell r="K664">
            <v>187237</v>
          </cell>
          <cell r="L664">
            <v>0</v>
          </cell>
          <cell r="M664">
            <v>558932</v>
          </cell>
          <cell r="N664">
            <v>17459691</v>
          </cell>
          <cell r="O664">
            <v>426005.72999999905</v>
          </cell>
          <cell r="P664">
            <v>58761.749999999898</v>
          </cell>
          <cell r="Q664">
            <v>33358.01</v>
          </cell>
          <cell r="R664">
            <v>56046.969999999994</v>
          </cell>
          <cell r="AB664">
            <v>59215.159999999902</v>
          </cell>
          <cell r="AC664">
            <v>92573.169999999882</v>
          </cell>
          <cell r="AD664">
            <v>148620.13999999975</v>
          </cell>
        </row>
        <row r="665">
          <cell r="A665" t="str">
            <v>AR102047Z12</v>
          </cell>
          <cell r="B665" t="str">
            <v>AR102047Z</v>
          </cell>
          <cell r="C665" t="str">
            <v xml:space="preserve">Servicio Tres Picos      </v>
          </cell>
          <cell r="D665" t="str">
            <v>CRO_SER</v>
          </cell>
          <cell r="E665" t="str">
            <v>12</v>
          </cell>
          <cell r="F665" t="str">
            <v xml:space="preserve">Costos por DistrIbuc CO  </v>
          </cell>
          <cell r="G665">
            <v>0</v>
          </cell>
          <cell r="H665">
            <v>729916</v>
          </cell>
          <cell r="I665">
            <v>870176</v>
          </cell>
          <cell r="J665">
            <v>0</v>
          </cell>
          <cell r="K665">
            <v>0</v>
          </cell>
          <cell r="L665">
            <v>0</v>
          </cell>
          <cell r="M665">
            <v>0</v>
          </cell>
          <cell r="N665">
            <v>1600092</v>
          </cell>
          <cell r="O665">
            <v>0</v>
          </cell>
          <cell r="P665">
            <v>0</v>
          </cell>
          <cell r="Q665">
            <v>0</v>
          </cell>
          <cell r="R665">
            <v>0</v>
          </cell>
          <cell r="AB665">
            <v>0</v>
          </cell>
          <cell r="AC665">
            <v>0</v>
          </cell>
          <cell r="AD665">
            <v>0</v>
          </cell>
        </row>
        <row r="666">
          <cell r="A666" t="str">
            <v>AR102048Z05</v>
          </cell>
          <cell r="B666" t="str">
            <v>AR102048Z</v>
          </cell>
          <cell r="C666" t="str">
            <v xml:space="preserve">serv koluel kaike        </v>
          </cell>
          <cell r="D666" t="str">
            <v>CRO_SER</v>
          </cell>
          <cell r="E666" t="str">
            <v>05</v>
          </cell>
          <cell r="F666" t="str">
            <v xml:space="preserve">Mano de Obra             </v>
          </cell>
          <cell r="G666">
            <v>0</v>
          </cell>
          <cell r="H666">
            <v>0</v>
          </cell>
          <cell r="I666">
            <v>0</v>
          </cell>
          <cell r="J666">
            <v>0</v>
          </cell>
          <cell r="K666">
            <v>0</v>
          </cell>
          <cell r="L666">
            <v>0</v>
          </cell>
          <cell r="M666">
            <v>-129564</v>
          </cell>
          <cell r="N666">
            <v>-129564</v>
          </cell>
          <cell r="O666">
            <v>0</v>
          </cell>
          <cell r="P666">
            <v>0</v>
          </cell>
          <cell r="Q666">
            <v>0</v>
          </cell>
          <cell r="R666">
            <v>0</v>
          </cell>
          <cell r="AB666">
            <v>0</v>
          </cell>
          <cell r="AC666">
            <v>0</v>
          </cell>
          <cell r="AD666">
            <v>0</v>
          </cell>
        </row>
        <row r="667">
          <cell r="A667" t="str">
            <v>AR102048Z06</v>
          </cell>
          <cell r="B667" t="str">
            <v>AR102048Z</v>
          </cell>
          <cell r="C667" t="str">
            <v xml:space="preserve">serv koluel kaike        </v>
          </cell>
          <cell r="D667" t="str">
            <v>CRO_SER</v>
          </cell>
          <cell r="E667" t="str">
            <v>06</v>
          </cell>
          <cell r="F667" t="str">
            <v xml:space="preserve">Otros Costos MO          </v>
          </cell>
          <cell r="G667">
            <v>0</v>
          </cell>
          <cell r="H667">
            <v>0</v>
          </cell>
          <cell r="I667">
            <v>0</v>
          </cell>
          <cell r="J667">
            <v>0</v>
          </cell>
          <cell r="K667">
            <v>0</v>
          </cell>
          <cell r="L667">
            <v>0</v>
          </cell>
          <cell r="M667">
            <v>800</v>
          </cell>
          <cell r="N667">
            <v>800</v>
          </cell>
          <cell r="O667">
            <v>104</v>
          </cell>
          <cell r="P667">
            <v>0</v>
          </cell>
          <cell r="Q667">
            <v>0</v>
          </cell>
          <cell r="R667">
            <v>0</v>
          </cell>
          <cell r="AB667">
            <v>0</v>
          </cell>
          <cell r="AC667">
            <v>0</v>
          </cell>
          <cell r="AD667">
            <v>0</v>
          </cell>
        </row>
        <row r="668">
          <cell r="A668" t="str">
            <v>AR102048Z07</v>
          </cell>
          <cell r="B668" t="str">
            <v>AR102048Z</v>
          </cell>
          <cell r="C668" t="str">
            <v xml:space="preserve">serv koluel kaike        </v>
          </cell>
          <cell r="D668" t="str">
            <v>CRO_SER</v>
          </cell>
          <cell r="E668" t="str">
            <v>07</v>
          </cell>
          <cell r="F668" t="str">
            <v xml:space="preserve">Equipos de Construcción  </v>
          </cell>
          <cell r="G668">
            <v>0</v>
          </cell>
          <cell r="H668">
            <v>0</v>
          </cell>
          <cell r="I668">
            <v>0</v>
          </cell>
          <cell r="J668">
            <v>0</v>
          </cell>
          <cell r="K668">
            <v>0</v>
          </cell>
          <cell r="L668">
            <v>0</v>
          </cell>
          <cell r="M668">
            <v>1</v>
          </cell>
          <cell r="N668">
            <v>1</v>
          </cell>
          <cell r="O668">
            <v>77.689999999999898</v>
          </cell>
          <cell r="P668">
            <v>0</v>
          </cell>
          <cell r="Q668">
            <v>0</v>
          </cell>
          <cell r="R668">
            <v>0</v>
          </cell>
          <cell r="AB668">
            <v>0</v>
          </cell>
          <cell r="AC668">
            <v>0</v>
          </cell>
          <cell r="AD668">
            <v>0</v>
          </cell>
        </row>
        <row r="669">
          <cell r="A669" t="str">
            <v>AR102048Z08</v>
          </cell>
          <cell r="B669" t="str">
            <v>AR102048Z</v>
          </cell>
          <cell r="C669" t="str">
            <v xml:space="preserve">serv koluel kaike        </v>
          </cell>
          <cell r="D669" t="str">
            <v>CRO_SER</v>
          </cell>
          <cell r="E669" t="str">
            <v>08</v>
          </cell>
          <cell r="F669" t="str">
            <v xml:space="preserve">Materiales, Cons, Herram </v>
          </cell>
          <cell r="G669">
            <v>0</v>
          </cell>
          <cell r="H669">
            <v>0</v>
          </cell>
          <cell r="I669">
            <v>0</v>
          </cell>
          <cell r="J669">
            <v>0</v>
          </cell>
          <cell r="K669">
            <v>0</v>
          </cell>
          <cell r="L669">
            <v>0</v>
          </cell>
          <cell r="M669">
            <v>1</v>
          </cell>
          <cell r="N669">
            <v>1</v>
          </cell>
          <cell r="O669">
            <v>-2806.26</v>
          </cell>
          <cell r="P669">
            <v>0</v>
          </cell>
          <cell r="Q669">
            <v>0</v>
          </cell>
          <cell r="R669">
            <v>0</v>
          </cell>
          <cell r="AB669">
            <v>0</v>
          </cell>
          <cell r="AC669">
            <v>0</v>
          </cell>
          <cell r="AD669">
            <v>0</v>
          </cell>
        </row>
        <row r="670">
          <cell r="A670" t="str">
            <v>AR102048Z10</v>
          </cell>
          <cell r="B670" t="str">
            <v>AR102048Z</v>
          </cell>
          <cell r="C670" t="str">
            <v xml:space="preserve">serv koluel kaike        </v>
          </cell>
          <cell r="D670" t="str">
            <v>CRO_SER</v>
          </cell>
          <cell r="E670" t="str">
            <v>10</v>
          </cell>
          <cell r="F670" t="str">
            <v xml:space="preserve">Costos de la venta       </v>
          </cell>
          <cell r="G670">
            <v>0</v>
          </cell>
          <cell r="H670">
            <v>0</v>
          </cell>
          <cell r="I670">
            <v>0</v>
          </cell>
          <cell r="J670">
            <v>0</v>
          </cell>
          <cell r="K670">
            <v>0</v>
          </cell>
          <cell r="L670">
            <v>0</v>
          </cell>
          <cell r="M670">
            <v>75</v>
          </cell>
          <cell r="N670">
            <v>75</v>
          </cell>
          <cell r="O670">
            <v>968.41999999999905</v>
          </cell>
          <cell r="P670">
            <v>0</v>
          </cell>
          <cell r="Q670">
            <v>0</v>
          </cell>
          <cell r="R670">
            <v>0</v>
          </cell>
          <cell r="AB670">
            <v>0</v>
          </cell>
          <cell r="AC670">
            <v>0</v>
          </cell>
          <cell r="AD670">
            <v>0</v>
          </cell>
        </row>
        <row r="671">
          <cell r="A671" t="str">
            <v>AR102048Z11</v>
          </cell>
          <cell r="B671" t="str">
            <v>AR102048Z</v>
          </cell>
          <cell r="C671" t="str">
            <v xml:space="preserve">serv koluel kaike        </v>
          </cell>
          <cell r="D671" t="str">
            <v>CRO_SER</v>
          </cell>
          <cell r="E671" t="str">
            <v>11</v>
          </cell>
          <cell r="F671" t="str">
            <v xml:space="preserve">Otros costos             </v>
          </cell>
          <cell r="G671">
            <v>0</v>
          </cell>
          <cell r="H671">
            <v>0</v>
          </cell>
          <cell r="I671">
            <v>0</v>
          </cell>
          <cell r="J671">
            <v>0</v>
          </cell>
          <cell r="K671">
            <v>0</v>
          </cell>
          <cell r="L671">
            <v>0</v>
          </cell>
          <cell r="M671">
            <v>141492</v>
          </cell>
          <cell r="N671">
            <v>141492</v>
          </cell>
          <cell r="O671">
            <v>94426.149999999907</v>
          </cell>
          <cell r="P671">
            <v>0</v>
          </cell>
          <cell r="Q671">
            <v>0</v>
          </cell>
          <cell r="R671">
            <v>0</v>
          </cell>
          <cell r="AB671">
            <v>0</v>
          </cell>
          <cell r="AC671">
            <v>0</v>
          </cell>
          <cell r="AD671">
            <v>0</v>
          </cell>
        </row>
        <row r="672">
          <cell r="A672" t="str">
            <v>AR102049F01</v>
          </cell>
          <cell r="B672" t="str">
            <v>AR102049F</v>
          </cell>
          <cell r="C672" t="str">
            <v xml:space="preserve">Servicio Mto. aib        </v>
          </cell>
          <cell r="D672" t="str">
            <v>CRO_SER</v>
          </cell>
          <cell r="E672" t="str">
            <v>01</v>
          </cell>
          <cell r="F672" t="str">
            <v xml:space="preserve">Venta Contractual        </v>
          </cell>
          <cell r="G672">
            <v>-14003597</v>
          </cell>
          <cell r="H672">
            <v>-9741816</v>
          </cell>
          <cell r="I672">
            <v>-11036728</v>
          </cell>
          <cell r="J672">
            <v>-13324875</v>
          </cell>
          <cell r="K672">
            <v>0</v>
          </cell>
          <cell r="L672">
            <v>0</v>
          </cell>
          <cell r="M672">
            <v>0</v>
          </cell>
          <cell r="N672">
            <v>-48107016</v>
          </cell>
          <cell r="O672">
            <v>0</v>
          </cell>
          <cell r="P672">
            <v>0</v>
          </cell>
          <cell r="Q672">
            <v>0</v>
          </cell>
          <cell r="R672">
            <v>0</v>
          </cell>
          <cell r="AB672">
            <v>0</v>
          </cell>
          <cell r="AC672">
            <v>0</v>
          </cell>
          <cell r="AD672">
            <v>0</v>
          </cell>
        </row>
        <row r="673">
          <cell r="A673" t="str">
            <v>AR102049F03</v>
          </cell>
          <cell r="B673" t="str">
            <v>AR102049F</v>
          </cell>
          <cell r="C673" t="str">
            <v xml:space="preserve">Servicio Mto. aib        </v>
          </cell>
          <cell r="D673" t="str">
            <v>CRO_SER</v>
          </cell>
          <cell r="E673" t="str">
            <v>03</v>
          </cell>
          <cell r="F673" t="str">
            <v xml:space="preserve">Venta Sin Margen         </v>
          </cell>
          <cell r="G673">
            <v>0</v>
          </cell>
          <cell r="H673">
            <v>0</v>
          </cell>
          <cell r="I673">
            <v>-2107022</v>
          </cell>
          <cell r="J673">
            <v>-2310850</v>
          </cell>
          <cell r="K673">
            <v>0</v>
          </cell>
          <cell r="L673">
            <v>0</v>
          </cell>
          <cell r="M673">
            <v>0</v>
          </cell>
          <cell r="N673">
            <v>-4417872</v>
          </cell>
          <cell r="O673">
            <v>0</v>
          </cell>
          <cell r="P673">
            <v>0</v>
          </cell>
          <cell r="Q673">
            <v>0</v>
          </cell>
          <cell r="R673">
            <v>0</v>
          </cell>
          <cell r="AB673">
            <v>0</v>
          </cell>
          <cell r="AC673">
            <v>0</v>
          </cell>
          <cell r="AD673">
            <v>0</v>
          </cell>
        </row>
        <row r="674">
          <cell r="A674" t="str">
            <v>AR102049F04</v>
          </cell>
          <cell r="B674" t="str">
            <v>AR102049F</v>
          </cell>
          <cell r="C674" t="str">
            <v xml:space="preserve">Servicio Mto. aib        </v>
          </cell>
          <cell r="D674" t="str">
            <v>CRO_SER</v>
          </cell>
          <cell r="E674" t="str">
            <v>04</v>
          </cell>
          <cell r="F674" t="str">
            <v xml:space="preserve">Ajuste POC               </v>
          </cell>
          <cell r="G674">
            <v>-1726</v>
          </cell>
          <cell r="H674">
            <v>-343458</v>
          </cell>
          <cell r="I674">
            <v>112448</v>
          </cell>
          <cell r="J674">
            <v>-1648772</v>
          </cell>
          <cell r="K674">
            <v>0</v>
          </cell>
          <cell r="L674">
            <v>0</v>
          </cell>
          <cell r="M674">
            <v>0</v>
          </cell>
          <cell r="N674">
            <v>-1881508</v>
          </cell>
          <cell r="O674">
            <v>0</v>
          </cell>
          <cell r="P674">
            <v>0</v>
          </cell>
          <cell r="Q674">
            <v>0</v>
          </cell>
          <cell r="R674">
            <v>0</v>
          </cell>
          <cell r="AB674">
            <v>0</v>
          </cell>
          <cell r="AC674">
            <v>0</v>
          </cell>
          <cell r="AD674">
            <v>0</v>
          </cell>
        </row>
        <row r="675">
          <cell r="A675" t="str">
            <v>AR102049F05</v>
          </cell>
          <cell r="B675" t="str">
            <v>AR102049F</v>
          </cell>
          <cell r="C675" t="str">
            <v xml:space="preserve">Servicio Mto. aib        </v>
          </cell>
          <cell r="D675" t="str">
            <v>CRO_SER</v>
          </cell>
          <cell r="E675" t="str">
            <v>05</v>
          </cell>
          <cell r="F675" t="str">
            <v xml:space="preserve">Mano de Obra             </v>
          </cell>
          <cell r="G675">
            <v>0</v>
          </cell>
          <cell r="H675">
            <v>6346066</v>
          </cell>
          <cell r="I675">
            <v>8525892</v>
          </cell>
          <cell r="J675">
            <v>10600352</v>
          </cell>
          <cell r="K675">
            <v>0</v>
          </cell>
          <cell r="L675">
            <v>0</v>
          </cell>
          <cell r="M675">
            <v>0</v>
          </cell>
          <cell r="N675">
            <v>25472310</v>
          </cell>
          <cell r="O675">
            <v>0</v>
          </cell>
          <cell r="P675">
            <v>0</v>
          </cell>
          <cell r="Q675">
            <v>0</v>
          </cell>
          <cell r="R675">
            <v>0</v>
          </cell>
          <cell r="AB675">
            <v>0</v>
          </cell>
          <cell r="AC675">
            <v>0</v>
          </cell>
          <cell r="AD675">
            <v>0</v>
          </cell>
        </row>
        <row r="676">
          <cell r="A676" t="str">
            <v>AR102049F06</v>
          </cell>
          <cell r="B676" t="str">
            <v>AR102049F</v>
          </cell>
          <cell r="C676" t="str">
            <v xml:space="preserve">Servicio Mto. aib        </v>
          </cell>
          <cell r="D676" t="str">
            <v>CRO_SER</v>
          </cell>
          <cell r="E676" t="str">
            <v>06</v>
          </cell>
          <cell r="F676" t="str">
            <v xml:space="preserve">Otros Costos MO          </v>
          </cell>
          <cell r="G676">
            <v>6672</v>
          </cell>
          <cell r="H676">
            <v>860643</v>
          </cell>
          <cell r="I676">
            <v>1627933</v>
          </cell>
          <cell r="J676">
            <v>1578607</v>
          </cell>
          <cell r="K676">
            <v>0</v>
          </cell>
          <cell r="L676">
            <v>0</v>
          </cell>
          <cell r="M676">
            <v>0</v>
          </cell>
          <cell r="N676">
            <v>4073855</v>
          </cell>
          <cell r="O676">
            <v>0</v>
          </cell>
          <cell r="P676">
            <v>0</v>
          </cell>
          <cell r="Q676">
            <v>0</v>
          </cell>
          <cell r="R676">
            <v>0</v>
          </cell>
          <cell r="AB676">
            <v>0</v>
          </cell>
          <cell r="AC676">
            <v>0</v>
          </cell>
          <cell r="AD676">
            <v>0</v>
          </cell>
        </row>
        <row r="677">
          <cell r="A677" t="str">
            <v>AR102049F07</v>
          </cell>
          <cell r="B677" t="str">
            <v>AR102049F</v>
          </cell>
          <cell r="C677" t="str">
            <v xml:space="preserve">Servicio Mto. aib        </v>
          </cell>
          <cell r="D677" t="str">
            <v>CRO_SER</v>
          </cell>
          <cell r="E677" t="str">
            <v>07</v>
          </cell>
          <cell r="F677" t="str">
            <v xml:space="preserve">Equipos de Construcción  </v>
          </cell>
          <cell r="G677">
            <v>9021</v>
          </cell>
          <cell r="H677">
            <v>1261490</v>
          </cell>
          <cell r="I677">
            <v>1410724</v>
          </cell>
          <cell r="J677">
            <v>1855854</v>
          </cell>
          <cell r="K677">
            <v>0</v>
          </cell>
          <cell r="L677">
            <v>0</v>
          </cell>
          <cell r="M677">
            <v>0</v>
          </cell>
          <cell r="N677">
            <v>4537089</v>
          </cell>
          <cell r="O677">
            <v>0</v>
          </cell>
          <cell r="P677">
            <v>0</v>
          </cell>
          <cell r="Q677">
            <v>0</v>
          </cell>
          <cell r="R677">
            <v>0</v>
          </cell>
          <cell r="AB677">
            <v>0</v>
          </cell>
          <cell r="AC677">
            <v>0</v>
          </cell>
          <cell r="AD677">
            <v>0</v>
          </cell>
        </row>
        <row r="678">
          <cell r="A678" t="str">
            <v>AR102049F08</v>
          </cell>
          <cell r="B678" t="str">
            <v>AR102049F</v>
          </cell>
          <cell r="C678" t="str">
            <v xml:space="preserve">Servicio Mto. aib        </v>
          </cell>
          <cell r="D678" t="str">
            <v>CRO_SER</v>
          </cell>
          <cell r="E678" t="str">
            <v>08</v>
          </cell>
          <cell r="F678" t="str">
            <v xml:space="preserve">Materiales, Cons, Herram </v>
          </cell>
          <cell r="G678">
            <v>632</v>
          </cell>
          <cell r="H678">
            <v>113777</v>
          </cell>
          <cell r="I678">
            <v>72402</v>
          </cell>
          <cell r="J678">
            <v>118413</v>
          </cell>
          <cell r="K678">
            <v>0</v>
          </cell>
          <cell r="L678">
            <v>0</v>
          </cell>
          <cell r="M678">
            <v>0</v>
          </cell>
          <cell r="N678">
            <v>305224</v>
          </cell>
          <cell r="O678">
            <v>0</v>
          </cell>
          <cell r="P678">
            <v>0</v>
          </cell>
          <cell r="Q678">
            <v>0</v>
          </cell>
          <cell r="R678">
            <v>0</v>
          </cell>
          <cell r="AB678">
            <v>0</v>
          </cell>
          <cell r="AC678">
            <v>0</v>
          </cell>
          <cell r="AD678">
            <v>0</v>
          </cell>
        </row>
        <row r="679">
          <cell r="A679" t="str">
            <v>AR102049F09</v>
          </cell>
          <cell r="B679" t="str">
            <v>AR102049F</v>
          </cell>
          <cell r="C679" t="str">
            <v xml:space="preserve">Servicio Mto. aib        </v>
          </cell>
          <cell r="D679" t="str">
            <v>CRO_SER</v>
          </cell>
          <cell r="E679" t="str">
            <v>09</v>
          </cell>
          <cell r="F679" t="str">
            <v xml:space="preserve">Subcontratos             </v>
          </cell>
          <cell r="G679">
            <v>0</v>
          </cell>
          <cell r="H679">
            <v>19991</v>
          </cell>
          <cell r="I679">
            <v>19967</v>
          </cell>
          <cell r="J679">
            <v>164068</v>
          </cell>
          <cell r="K679">
            <v>0</v>
          </cell>
          <cell r="L679">
            <v>0</v>
          </cell>
          <cell r="M679">
            <v>0</v>
          </cell>
          <cell r="N679">
            <v>204026</v>
          </cell>
          <cell r="O679">
            <v>0</v>
          </cell>
          <cell r="P679">
            <v>0</v>
          </cell>
          <cell r="Q679">
            <v>0</v>
          </cell>
          <cell r="R679">
            <v>0</v>
          </cell>
          <cell r="AB679">
            <v>0</v>
          </cell>
          <cell r="AC679">
            <v>0</v>
          </cell>
          <cell r="AD679">
            <v>0</v>
          </cell>
        </row>
        <row r="680">
          <cell r="A680" t="str">
            <v>AR102049F10</v>
          </cell>
          <cell r="B680" t="str">
            <v>AR102049F</v>
          </cell>
          <cell r="C680" t="str">
            <v xml:space="preserve">Servicio Mto. aib        </v>
          </cell>
          <cell r="D680" t="str">
            <v>CRO_SER</v>
          </cell>
          <cell r="E680" t="str">
            <v>10</v>
          </cell>
          <cell r="F680" t="str">
            <v xml:space="preserve">Costos de la venta       </v>
          </cell>
          <cell r="G680">
            <v>0</v>
          </cell>
          <cell r="H680">
            <v>318832</v>
          </cell>
          <cell r="I680">
            <v>821197</v>
          </cell>
          <cell r="J680">
            <v>1203412</v>
          </cell>
          <cell r="K680">
            <v>0</v>
          </cell>
          <cell r="L680">
            <v>0</v>
          </cell>
          <cell r="M680">
            <v>0</v>
          </cell>
          <cell r="N680">
            <v>2343441</v>
          </cell>
          <cell r="O680">
            <v>0</v>
          </cell>
          <cell r="P680">
            <v>0</v>
          </cell>
          <cell r="Q680">
            <v>0</v>
          </cell>
          <cell r="R680">
            <v>0</v>
          </cell>
          <cell r="AB680">
            <v>0</v>
          </cell>
          <cell r="AC680">
            <v>0</v>
          </cell>
          <cell r="AD680">
            <v>0</v>
          </cell>
        </row>
        <row r="681">
          <cell r="A681" t="str">
            <v>AR102049F11</v>
          </cell>
          <cell r="B681" t="str">
            <v>AR102049F</v>
          </cell>
          <cell r="C681" t="str">
            <v xml:space="preserve">Servicio Mto. aib        </v>
          </cell>
          <cell r="D681" t="str">
            <v>CRO_SER</v>
          </cell>
          <cell r="E681" t="str">
            <v>11</v>
          </cell>
          <cell r="F681" t="str">
            <v xml:space="preserve">Otros costos             </v>
          </cell>
          <cell r="G681">
            <v>12884897</v>
          </cell>
          <cell r="H681">
            <v>-589588</v>
          </cell>
          <cell r="I681">
            <v>221000</v>
          </cell>
          <cell r="J681">
            <v>116292</v>
          </cell>
          <cell r="K681">
            <v>0</v>
          </cell>
          <cell r="L681">
            <v>0</v>
          </cell>
          <cell r="M681">
            <v>0</v>
          </cell>
          <cell r="N681">
            <v>12632601</v>
          </cell>
          <cell r="O681">
            <v>0</v>
          </cell>
          <cell r="P681">
            <v>0</v>
          </cell>
          <cell r="Q681">
            <v>0</v>
          </cell>
          <cell r="R681">
            <v>0</v>
          </cell>
          <cell r="AB681">
            <v>0</v>
          </cell>
          <cell r="AC681">
            <v>0</v>
          </cell>
          <cell r="AD681">
            <v>0</v>
          </cell>
        </row>
        <row r="682">
          <cell r="A682" t="str">
            <v>AR102049F12</v>
          </cell>
          <cell r="B682" t="str">
            <v>AR102049F</v>
          </cell>
          <cell r="C682" t="str">
            <v xml:space="preserve">Servicio Mto. aib        </v>
          </cell>
          <cell r="D682" t="str">
            <v>CRO_SER</v>
          </cell>
          <cell r="E682" t="str">
            <v>12</v>
          </cell>
          <cell r="F682" t="str">
            <v xml:space="preserve">Costos por DistrIbuc CO  </v>
          </cell>
          <cell r="G682">
            <v>0</v>
          </cell>
          <cell r="H682">
            <v>947240</v>
          </cell>
          <cell r="I682">
            <v>1063549</v>
          </cell>
          <cell r="J682">
            <v>0</v>
          </cell>
          <cell r="K682">
            <v>0</v>
          </cell>
          <cell r="L682">
            <v>0</v>
          </cell>
          <cell r="M682">
            <v>0</v>
          </cell>
          <cell r="N682">
            <v>2010789</v>
          </cell>
          <cell r="O682">
            <v>0</v>
          </cell>
          <cell r="P682">
            <v>0</v>
          </cell>
          <cell r="Q682">
            <v>0</v>
          </cell>
          <cell r="R682">
            <v>0</v>
          </cell>
          <cell r="AB682">
            <v>0</v>
          </cell>
          <cell r="AC682">
            <v>0</v>
          </cell>
          <cell r="AD682">
            <v>0</v>
          </cell>
        </row>
        <row r="683">
          <cell r="A683" t="str">
            <v>AR102049G01</v>
          </cell>
          <cell r="B683" t="str">
            <v>AR102049G</v>
          </cell>
          <cell r="C683" t="str">
            <v xml:space="preserve">S. elec. y. co Drago     </v>
          </cell>
          <cell r="D683" t="str">
            <v>CRO_SER</v>
          </cell>
          <cell r="E683" t="str">
            <v>01</v>
          </cell>
          <cell r="F683" t="str">
            <v xml:space="preserve">Venta Contractual        </v>
          </cell>
          <cell r="G683">
            <v>-24292266</v>
          </cell>
          <cell r="H683">
            <v>-15726695</v>
          </cell>
          <cell r="I683">
            <v>-18518623</v>
          </cell>
          <cell r="J683">
            <v>-22033324</v>
          </cell>
          <cell r="K683">
            <v>0</v>
          </cell>
          <cell r="L683">
            <v>0</v>
          </cell>
          <cell r="M683">
            <v>0</v>
          </cell>
          <cell r="N683">
            <v>-80570908</v>
          </cell>
          <cell r="O683">
            <v>0</v>
          </cell>
          <cell r="P683">
            <v>0</v>
          </cell>
          <cell r="Q683">
            <v>0</v>
          </cell>
          <cell r="R683">
            <v>0</v>
          </cell>
          <cell r="AB683">
            <v>0</v>
          </cell>
          <cell r="AC683">
            <v>0</v>
          </cell>
          <cell r="AD683">
            <v>0</v>
          </cell>
        </row>
        <row r="684">
          <cell r="A684" t="str">
            <v>AR102049G02</v>
          </cell>
          <cell r="B684" t="str">
            <v>AR102049G</v>
          </cell>
          <cell r="C684" t="str">
            <v xml:space="preserve">S. elec. y. co Drago     </v>
          </cell>
          <cell r="D684" t="str">
            <v>CRO_SER</v>
          </cell>
          <cell r="E684" t="str">
            <v>02</v>
          </cell>
          <cell r="F684" t="str">
            <v xml:space="preserve">Venta Adicional          </v>
          </cell>
          <cell r="G684">
            <v>0</v>
          </cell>
          <cell r="H684">
            <v>-426028</v>
          </cell>
          <cell r="I684">
            <v>-172250</v>
          </cell>
          <cell r="J684">
            <v>0</v>
          </cell>
          <cell r="K684">
            <v>0</v>
          </cell>
          <cell r="L684">
            <v>0</v>
          </cell>
          <cell r="M684">
            <v>0</v>
          </cell>
          <cell r="N684">
            <v>-598278</v>
          </cell>
          <cell r="O684">
            <v>0</v>
          </cell>
          <cell r="P684">
            <v>0</v>
          </cell>
          <cell r="Q684">
            <v>0</v>
          </cell>
          <cell r="R684">
            <v>0</v>
          </cell>
          <cell r="AB684">
            <v>0</v>
          </cell>
          <cell r="AC684">
            <v>0</v>
          </cell>
          <cell r="AD684">
            <v>0</v>
          </cell>
        </row>
        <row r="685">
          <cell r="A685" t="str">
            <v>AR102049G03</v>
          </cell>
          <cell r="B685" t="str">
            <v>AR102049G</v>
          </cell>
          <cell r="C685" t="str">
            <v xml:space="preserve">S. elec. y. co Drago     </v>
          </cell>
          <cell r="D685" t="str">
            <v>CRO_SER</v>
          </cell>
          <cell r="E685" t="str">
            <v>03</v>
          </cell>
          <cell r="F685" t="str">
            <v xml:space="preserve">Venta Sin Margen         </v>
          </cell>
          <cell r="G685">
            <v>0</v>
          </cell>
          <cell r="H685">
            <v>0</v>
          </cell>
          <cell r="I685">
            <v>-3255113</v>
          </cell>
          <cell r="J685">
            <v>-3600801</v>
          </cell>
          <cell r="K685">
            <v>0</v>
          </cell>
          <cell r="L685">
            <v>0</v>
          </cell>
          <cell r="M685">
            <v>0</v>
          </cell>
          <cell r="N685">
            <v>-6855914</v>
          </cell>
          <cell r="O685">
            <v>0</v>
          </cell>
          <cell r="P685">
            <v>0</v>
          </cell>
          <cell r="Q685">
            <v>0</v>
          </cell>
          <cell r="R685">
            <v>0</v>
          </cell>
          <cell r="AB685">
            <v>0</v>
          </cell>
          <cell r="AC685">
            <v>0</v>
          </cell>
          <cell r="AD685">
            <v>0</v>
          </cell>
        </row>
        <row r="686">
          <cell r="A686" t="str">
            <v>AR102049G04</v>
          </cell>
          <cell r="B686" t="str">
            <v>AR102049G</v>
          </cell>
          <cell r="C686" t="str">
            <v xml:space="preserve">S. elec. y. co Drago     </v>
          </cell>
          <cell r="D686" t="str">
            <v>CRO_SER</v>
          </cell>
          <cell r="E686" t="str">
            <v>04</v>
          </cell>
          <cell r="F686" t="str">
            <v xml:space="preserve">Ajuste POC               </v>
          </cell>
          <cell r="G686">
            <v>-550597</v>
          </cell>
          <cell r="H686">
            <v>-1769803</v>
          </cell>
          <cell r="I686">
            <v>1911892</v>
          </cell>
          <cell r="J686">
            <v>-5052038</v>
          </cell>
          <cell r="K686">
            <v>0</v>
          </cell>
          <cell r="L686">
            <v>0</v>
          </cell>
          <cell r="M686">
            <v>0</v>
          </cell>
          <cell r="N686">
            <v>-5460546</v>
          </cell>
          <cell r="O686">
            <v>0</v>
          </cell>
          <cell r="P686">
            <v>0</v>
          </cell>
          <cell r="Q686">
            <v>0</v>
          </cell>
          <cell r="R686">
            <v>0</v>
          </cell>
          <cell r="AB686">
            <v>0</v>
          </cell>
          <cell r="AC686">
            <v>0</v>
          </cell>
          <cell r="AD686">
            <v>0</v>
          </cell>
        </row>
        <row r="687">
          <cell r="A687" t="str">
            <v>AR102049G05</v>
          </cell>
          <cell r="B687" t="str">
            <v>AR102049G</v>
          </cell>
          <cell r="C687" t="str">
            <v xml:space="preserve">S. elec. y. co Drago     </v>
          </cell>
          <cell r="D687" t="str">
            <v>CRO_SER</v>
          </cell>
          <cell r="E687" t="str">
            <v>05</v>
          </cell>
          <cell r="F687" t="str">
            <v xml:space="preserve">Mano de Obra             </v>
          </cell>
          <cell r="G687">
            <v>0</v>
          </cell>
          <cell r="H687">
            <v>10641489</v>
          </cell>
          <cell r="I687">
            <v>13383326</v>
          </cell>
          <cell r="J687">
            <v>21496016</v>
          </cell>
          <cell r="K687">
            <v>0</v>
          </cell>
          <cell r="L687">
            <v>0</v>
          </cell>
          <cell r="M687">
            <v>0</v>
          </cell>
          <cell r="N687">
            <v>45520831</v>
          </cell>
          <cell r="O687">
            <v>0</v>
          </cell>
          <cell r="P687">
            <v>0</v>
          </cell>
          <cell r="Q687">
            <v>0</v>
          </cell>
          <cell r="R687">
            <v>0</v>
          </cell>
          <cell r="AB687">
            <v>0</v>
          </cell>
          <cell r="AC687">
            <v>0</v>
          </cell>
          <cell r="AD687">
            <v>0</v>
          </cell>
        </row>
        <row r="688">
          <cell r="A688" t="str">
            <v>AR102049G06</v>
          </cell>
          <cell r="B688" t="str">
            <v>AR102049G</v>
          </cell>
          <cell r="C688" t="str">
            <v xml:space="preserve">S. elec. y. co Drago     </v>
          </cell>
          <cell r="D688" t="str">
            <v>CRO_SER</v>
          </cell>
          <cell r="E688" t="str">
            <v>06</v>
          </cell>
          <cell r="F688" t="str">
            <v xml:space="preserve">Otros Costos MO          </v>
          </cell>
          <cell r="G688">
            <v>7249</v>
          </cell>
          <cell r="H688">
            <v>1703851</v>
          </cell>
          <cell r="I688">
            <v>2125569</v>
          </cell>
          <cell r="J688">
            <v>3659652</v>
          </cell>
          <cell r="K688">
            <v>0</v>
          </cell>
          <cell r="L688">
            <v>0</v>
          </cell>
          <cell r="M688">
            <v>0</v>
          </cell>
          <cell r="N688">
            <v>7496321</v>
          </cell>
          <cell r="O688">
            <v>0</v>
          </cell>
          <cell r="P688">
            <v>0</v>
          </cell>
          <cell r="Q688">
            <v>0</v>
          </cell>
          <cell r="R688">
            <v>0</v>
          </cell>
          <cell r="AB688">
            <v>0</v>
          </cell>
          <cell r="AC688">
            <v>0</v>
          </cell>
          <cell r="AD688">
            <v>0</v>
          </cell>
        </row>
        <row r="689">
          <cell r="A689" t="str">
            <v>AR102049G07</v>
          </cell>
          <cell r="B689" t="str">
            <v>AR102049G</v>
          </cell>
          <cell r="C689" t="str">
            <v xml:space="preserve">S. elec. y. co Drago     </v>
          </cell>
          <cell r="D689" t="str">
            <v>CRO_SER</v>
          </cell>
          <cell r="E689" t="str">
            <v>07</v>
          </cell>
          <cell r="F689" t="str">
            <v xml:space="preserve">Equipos de Construcción  </v>
          </cell>
          <cell r="G689">
            <v>15381</v>
          </cell>
          <cell r="H689">
            <v>2320132</v>
          </cell>
          <cell r="I689">
            <v>2517774</v>
          </cell>
          <cell r="J689">
            <v>3498715</v>
          </cell>
          <cell r="K689">
            <v>0</v>
          </cell>
          <cell r="L689">
            <v>0</v>
          </cell>
          <cell r="M689">
            <v>0</v>
          </cell>
          <cell r="N689">
            <v>8352002</v>
          </cell>
          <cell r="O689">
            <v>0</v>
          </cell>
          <cell r="P689">
            <v>0</v>
          </cell>
          <cell r="Q689">
            <v>0</v>
          </cell>
          <cell r="R689">
            <v>0</v>
          </cell>
          <cell r="AB689">
            <v>0</v>
          </cell>
          <cell r="AC689">
            <v>0</v>
          </cell>
          <cell r="AD689">
            <v>0</v>
          </cell>
        </row>
        <row r="690">
          <cell r="A690" t="str">
            <v>AR102049G08</v>
          </cell>
          <cell r="B690" t="str">
            <v>AR102049G</v>
          </cell>
          <cell r="C690" t="str">
            <v xml:space="preserve">S. elec. y. co Drago     </v>
          </cell>
          <cell r="D690" t="str">
            <v>CRO_SER</v>
          </cell>
          <cell r="E690" t="str">
            <v>08</v>
          </cell>
          <cell r="F690" t="str">
            <v xml:space="preserve">Materiales, Cons, Herram </v>
          </cell>
          <cell r="G690">
            <v>19205</v>
          </cell>
          <cell r="H690">
            <v>389543</v>
          </cell>
          <cell r="I690">
            <v>385858</v>
          </cell>
          <cell r="J690">
            <v>441678</v>
          </cell>
          <cell r="K690">
            <v>0</v>
          </cell>
          <cell r="L690">
            <v>0</v>
          </cell>
          <cell r="M690">
            <v>0</v>
          </cell>
          <cell r="N690">
            <v>1236284</v>
          </cell>
          <cell r="O690">
            <v>0</v>
          </cell>
          <cell r="P690">
            <v>0</v>
          </cell>
          <cell r="Q690">
            <v>0</v>
          </cell>
          <cell r="R690">
            <v>0</v>
          </cell>
          <cell r="AB690">
            <v>0</v>
          </cell>
          <cell r="AC690">
            <v>0</v>
          </cell>
          <cell r="AD690">
            <v>0</v>
          </cell>
        </row>
        <row r="691">
          <cell r="A691" t="str">
            <v>AR102049G09</v>
          </cell>
          <cell r="B691" t="str">
            <v>AR102049G</v>
          </cell>
          <cell r="C691" t="str">
            <v xml:space="preserve">S. elec. y. co Drago     </v>
          </cell>
          <cell r="D691" t="str">
            <v>CRO_SER</v>
          </cell>
          <cell r="E691" t="str">
            <v>09</v>
          </cell>
          <cell r="F691" t="str">
            <v xml:space="preserve">Subcontratos             </v>
          </cell>
          <cell r="G691">
            <v>0</v>
          </cell>
          <cell r="H691">
            <v>28955</v>
          </cell>
          <cell r="I691">
            <v>177324</v>
          </cell>
          <cell r="J691">
            <v>459958</v>
          </cell>
          <cell r="K691">
            <v>0</v>
          </cell>
          <cell r="L691">
            <v>0</v>
          </cell>
          <cell r="M691">
            <v>0</v>
          </cell>
          <cell r="N691">
            <v>666237</v>
          </cell>
          <cell r="O691">
            <v>0</v>
          </cell>
          <cell r="P691">
            <v>0</v>
          </cell>
          <cell r="Q691">
            <v>0</v>
          </cell>
          <cell r="R691">
            <v>0</v>
          </cell>
          <cell r="AB691">
            <v>0</v>
          </cell>
          <cell r="AC691">
            <v>0</v>
          </cell>
          <cell r="AD691">
            <v>0</v>
          </cell>
        </row>
        <row r="692">
          <cell r="A692" t="str">
            <v>AR102049G10</v>
          </cell>
          <cell r="B692" t="str">
            <v>AR102049G</v>
          </cell>
          <cell r="C692" t="str">
            <v xml:space="preserve">S. elec. y. co Drago     </v>
          </cell>
          <cell r="D692" t="str">
            <v>CRO_SER</v>
          </cell>
          <cell r="E692" t="str">
            <v>10</v>
          </cell>
          <cell r="F692" t="str">
            <v xml:space="preserve">Costos de la venta       </v>
          </cell>
          <cell r="G692">
            <v>0</v>
          </cell>
          <cell r="H692">
            <v>535990</v>
          </cell>
          <cell r="I692">
            <v>1392357</v>
          </cell>
          <cell r="J692">
            <v>2042371</v>
          </cell>
          <cell r="K692">
            <v>0</v>
          </cell>
          <cell r="L692">
            <v>0</v>
          </cell>
          <cell r="M692">
            <v>0</v>
          </cell>
          <cell r="N692">
            <v>3970718</v>
          </cell>
          <cell r="O692">
            <v>0</v>
          </cell>
          <cell r="P692">
            <v>0</v>
          </cell>
          <cell r="Q692">
            <v>0</v>
          </cell>
          <cell r="R692">
            <v>0</v>
          </cell>
          <cell r="AB692">
            <v>0</v>
          </cell>
          <cell r="AC692">
            <v>0</v>
          </cell>
          <cell r="AD692">
            <v>0</v>
          </cell>
        </row>
        <row r="693">
          <cell r="A693" t="str">
            <v>AR102049G11</v>
          </cell>
          <cell r="B693" t="str">
            <v>AR102049G</v>
          </cell>
          <cell r="C693" t="str">
            <v xml:space="preserve">S. elec. y. co Drago     </v>
          </cell>
          <cell r="D693" t="str">
            <v>CRO_SER</v>
          </cell>
          <cell r="E693" t="str">
            <v>11</v>
          </cell>
          <cell r="F693" t="str">
            <v xml:space="preserve">Otros costos             </v>
          </cell>
          <cell r="G693">
            <v>22857206</v>
          </cell>
          <cell r="H693">
            <v>-761583</v>
          </cell>
          <cell r="I693">
            <v>285890</v>
          </cell>
          <cell r="J693">
            <v>225741</v>
          </cell>
          <cell r="K693">
            <v>0</v>
          </cell>
          <cell r="L693">
            <v>0</v>
          </cell>
          <cell r="M693">
            <v>0</v>
          </cell>
          <cell r="N693">
            <v>22607254</v>
          </cell>
          <cell r="O693">
            <v>0</v>
          </cell>
          <cell r="P693">
            <v>0</v>
          </cell>
          <cell r="Q693">
            <v>0</v>
          </cell>
          <cell r="R693">
            <v>0</v>
          </cell>
          <cell r="AB693">
            <v>0</v>
          </cell>
          <cell r="AC693">
            <v>0</v>
          </cell>
          <cell r="AD693">
            <v>0</v>
          </cell>
        </row>
        <row r="694">
          <cell r="A694" t="str">
            <v>AR102049G12</v>
          </cell>
          <cell r="B694" t="str">
            <v>AR102049G</v>
          </cell>
          <cell r="C694" t="str">
            <v xml:space="preserve">S. elec. y. co Drago     </v>
          </cell>
          <cell r="D694" t="str">
            <v>CRO_SER</v>
          </cell>
          <cell r="E694" t="str">
            <v>12</v>
          </cell>
          <cell r="F694" t="str">
            <v xml:space="preserve">Costos por DistrIbuc CO  </v>
          </cell>
          <cell r="G694">
            <v>0</v>
          </cell>
          <cell r="H694">
            <v>1630349</v>
          </cell>
          <cell r="I694">
            <v>1837039</v>
          </cell>
          <cell r="J694">
            <v>0</v>
          </cell>
          <cell r="K694">
            <v>0</v>
          </cell>
          <cell r="L694">
            <v>0</v>
          </cell>
          <cell r="M694">
            <v>-401</v>
          </cell>
          <cell r="N694">
            <v>3466987</v>
          </cell>
          <cell r="O694">
            <v>-4.49</v>
          </cell>
          <cell r="P694">
            <v>0</v>
          </cell>
          <cell r="Q694">
            <v>0</v>
          </cell>
          <cell r="R694">
            <v>0</v>
          </cell>
          <cell r="AB694">
            <v>0</v>
          </cell>
          <cell r="AC694">
            <v>0</v>
          </cell>
          <cell r="AD694">
            <v>0</v>
          </cell>
        </row>
        <row r="695">
          <cell r="A695" t="str">
            <v>AR102049H01</v>
          </cell>
          <cell r="B695" t="str">
            <v>AR102049H</v>
          </cell>
          <cell r="C695" t="str">
            <v xml:space="preserve">S. instrum co Dragon     </v>
          </cell>
          <cell r="D695" t="str">
            <v>CRO_SER</v>
          </cell>
          <cell r="E695" t="str">
            <v>01</v>
          </cell>
          <cell r="F695" t="str">
            <v xml:space="preserve">Venta Contractual        </v>
          </cell>
          <cell r="G695">
            <v>-24255599</v>
          </cell>
          <cell r="H695">
            <v>-17565103</v>
          </cell>
          <cell r="I695">
            <v>-19307040</v>
          </cell>
          <cell r="J695">
            <v>-24127100</v>
          </cell>
          <cell r="K695">
            <v>0</v>
          </cell>
          <cell r="L695">
            <v>0</v>
          </cell>
          <cell r="M695">
            <v>0</v>
          </cell>
          <cell r="N695">
            <v>-85254842</v>
          </cell>
          <cell r="O695">
            <v>0</v>
          </cell>
          <cell r="P695">
            <v>0</v>
          </cell>
          <cell r="Q695">
            <v>0</v>
          </cell>
          <cell r="R695">
            <v>0</v>
          </cell>
          <cell r="AB695">
            <v>0</v>
          </cell>
          <cell r="AC695">
            <v>0</v>
          </cell>
          <cell r="AD695">
            <v>0</v>
          </cell>
        </row>
        <row r="696">
          <cell r="A696" t="str">
            <v>AR102049H02</v>
          </cell>
          <cell r="B696" t="str">
            <v>AR102049H</v>
          </cell>
          <cell r="C696" t="str">
            <v xml:space="preserve">S. instrum co Dragon     </v>
          </cell>
          <cell r="D696" t="str">
            <v>CRO_SER</v>
          </cell>
          <cell r="E696" t="str">
            <v>02</v>
          </cell>
          <cell r="F696" t="str">
            <v xml:space="preserve">Venta Adicional          </v>
          </cell>
          <cell r="G696">
            <v>0</v>
          </cell>
          <cell r="H696">
            <v>-34093</v>
          </cell>
          <cell r="I696">
            <v>0</v>
          </cell>
          <cell r="J696">
            <v>0</v>
          </cell>
          <cell r="K696">
            <v>0</v>
          </cell>
          <cell r="L696">
            <v>0</v>
          </cell>
          <cell r="M696">
            <v>0</v>
          </cell>
          <cell r="N696">
            <v>-34093</v>
          </cell>
          <cell r="O696">
            <v>0</v>
          </cell>
          <cell r="P696">
            <v>0</v>
          </cell>
          <cell r="Q696">
            <v>0</v>
          </cell>
          <cell r="R696">
            <v>0</v>
          </cell>
          <cell r="AB696">
            <v>0</v>
          </cell>
          <cell r="AC696">
            <v>0</v>
          </cell>
          <cell r="AD696">
            <v>0</v>
          </cell>
        </row>
        <row r="697">
          <cell r="A697" t="str">
            <v>AR102049H03</v>
          </cell>
          <cell r="B697" t="str">
            <v>AR102049H</v>
          </cell>
          <cell r="C697" t="str">
            <v xml:space="preserve">S. instrum co Dragon     </v>
          </cell>
          <cell r="D697" t="str">
            <v>CRO_SER</v>
          </cell>
          <cell r="E697" t="str">
            <v>03</v>
          </cell>
          <cell r="F697" t="str">
            <v xml:space="preserve">Venta Sin Margen         </v>
          </cell>
          <cell r="G697">
            <v>0</v>
          </cell>
          <cell r="H697">
            <v>0</v>
          </cell>
          <cell r="I697">
            <v>-3756166</v>
          </cell>
          <cell r="J697">
            <v>-5308802</v>
          </cell>
          <cell r="K697">
            <v>0</v>
          </cell>
          <cell r="L697">
            <v>0</v>
          </cell>
          <cell r="M697">
            <v>0</v>
          </cell>
          <cell r="N697">
            <v>-9064968</v>
          </cell>
          <cell r="O697">
            <v>0</v>
          </cell>
          <cell r="P697">
            <v>0</v>
          </cell>
          <cell r="Q697">
            <v>0</v>
          </cell>
          <cell r="R697">
            <v>0</v>
          </cell>
          <cell r="AB697">
            <v>0</v>
          </cell>
          <cell r="AC697">
            <v>0</v>
          </cell>
          <cell r="AD697">
            <v>0</v>
          </cell>
        </row>
        <row r="698">
          <cell r="A698" t="str">
            <v>AR102049H04</v>
          </cell>
          <cell r="B698" t="str">
            <v>AR102049H</v>
          </cell>
          <cell r="C698" t="str">
            <v xml:space="preserve">S. instrum co Dragon     </v>
          </cell>
          <cell r="D698" t="str">
            <v>CRO_SER</v>
          </cell>
          <cell r="E698" t="str">
            <v>04</v>
          </cell>
          <cell r="F698" t="str">
            <v xml:space="preserve">Ajuste POC               </v>
          </cell>
          <cell r="G698">
            <v>784566</v>
          </cell>
          <cell r="H698">
            <v>-200974</v>
          </cell>
          <cell r="I698">
            <v>-995233</v>
          </cell>
          <cell r="J698">
            <v>-4708356</v>
          </cell>
          <cell r="K698">
            <v>0</v>
          </cell>
          <cell r="L698">
            <v>0</v>
          </cell>
          <cell r="M698">
            <v>0</v>
          </cell>
          <cell r="N698">
            <v>-5119997</v>
          </cell>
          <cell r="O698">
            <v>0</v>
          </cell>
          <cell r="P698">
            <v>0</v>
          </cell>
          <cell r="Q698">
            <v>0</v>
          </cell>
          <cell r="R698">
            <v>0</v>
          </cell>
          <cell r="AB698">
            <v>0</v>
          </cell>
          <cell r="AC698">
            <v>0</v>
          </cell>
          <cell r="AD698">
            <v>0</v>
          </cell>
        </row>
        <row r="699">
          <cell r="A699" t="str">
            <v>AR102049H05</v>
          </cell>
          <cell r="B699" t="str">
            <v>AR102049H</v>
          </cell>
          <cell r="C699" t="str">
            <v xml:space="preserve">S. instrum co Dragon     </v>
          </cell>
          <cell r="D699" t="str">
            <v>CRO_SER</v>
          </cell>
          <cell r="E699" t="str">
            <v>05</v>
          </cell>
          <cell r="F699" t="str">
            <v xml:space="preserve">Mano de Obra             </v>
          </cell>
          <cell r="G699">
            <v>0</v>
          </cell>
          <cell r="H699">
            <v>12086354</v>
          </cell>
          <cell r="I699">
            <v>15260966</v>
          </cell>
          <cell r="J699">
            <v>25110377</v>
          </cell>
          <cell r="K699">
            <v>0</v>
          </cell>
          <cell r="L699">
            <v>0</v>
          </cell>
          <cell r="M699">
            <v>0</v>
          </cell>
          <cell r="N699">
            <v>52457697</v>
          </cell>
          <cell r="O699">
            <v>0</v>
          </cell>
          <cell r="P699">
            <v>0</v>
          </cell>
          <cell r="Q699">
            <v>0</v>
          </cell>
          <cell r="R699">
            <v>0</v>
          </cell>
          <cell r="AB699">
            <v>0</v>
          </cell>
          <cell r="AC699">
            <v>0</v>
          </cell>
          <cell r="AD699">
            <v>0</v>
          </cell>
        </row>
        <row r="700">
          <cell r="A700" t="str">
            <v>AR102049H06</v>
          </cell>
          <cell r="B700" t="str">
            <v>AR102049H</v>
          </cell>
          <cell r="C700" t="str">
            <v xml:space="preserve">S. instrum co Dragon     </v>
          </cell>
          <cell r="D700" t="str">
            <v>CRO_SER</v>
          </cell>
          <cell r="E700" t="str">
            <v>06</v>
          </cell>
          <cell r="F700" t="str">
            <v xml:space="preserve">Otros Costos MO          </v>
          </cell>
          <cell r="G700">
            <v>10986</v>
          </cell>
          <cell r="H700">
            <v>1541932</v>
          </cell>
          <cell r="I700">
            <v>1857393</v>
          </cell>
          <cell r="J700">
            <v>2738479</v>
          </cell>
          <cell r="K700">
            <v>0</v>
          </cell>
          <cell r="L700">
            <v>0</v>
          </cell>
          <cell r="M700">
            <v>0</v>
          </cell>
          <cell r="N700">
            <v>6148790</v>
          </cell>
          <cell r="O700">
            <v>0</v>
          </cell>
          <cell r="P700">
            <v>0</v>
          </cell>
          <cell r="Q700">
            <v>0</v>
          </cell>
          <cell r="R700">
            <v>0</v>
          </cell>
          <cell r="AB700">
            <v>0</v>
          </cell>
          <cell r="AC700">
            <v>0</v>
          </cell>
          <cell r="AD700">
            <v>0</v>
          </cell>
        </row>
        <row r="701">
          <cell r="A701" t="str">
            <v>AR102049H07</v>
          </cell>
          <cell r="B701" t="str">
            <v>AR102049H</v>
          </cell>
          <cell r="C701" t="str">
            <v xml:space="preserve">S. instrum co Dragon     </v>
          </cell>
          <cell r="D701" t="str">
            <v>CRO_SER</v>
          </cell>
          <cell r="E701" t="str">
            <v>07</v>
          </cell>
          <cell r="F701" t="str">
            <v xml:space="preserve">Equipos de Construcción  </v>
          </cell>
          <cell r="G701">
            <v>25089</v>
          </cell>
          <cell r="H701">
            <v>1176578</v>
          </cell>
          <cell r="I701">
            <v>1197862</v>
          </cell>
          <cell r="J701">
            <v>1850255</v>
          </cell>
          <cell r="K701">
            <v>0</v>
          </cell>
          <cell r="L701">
            <v>0</v>
          </cell>
          <cell r="M701">
            <v>0</v>
          </cell>
          <cell r="N701">
            <v>4249784</v>
          </cell>
          <cell r="O701">
            <v>0</v>
          </cell>
          <cell r="P701">
            <v>0</v>
          </cell>
          <cell r="Q701">
            <v>0</v>
          </cell>
          <cell r="R701">
            <v>0</v>
          </cell>
          <cell r="AB701">
            <v>0</v>
          </cell>
          <cell r="AC701">
            <v>0</v>
          </cell>
          <cell r="AD701">
            <v>0</v>
          </cell>
        </row>
        <row r="702">
          <cell r="A702" t="str">
            <v>AR102049H08</v>
          </cell>
          <cell r="B702" t="str">
            <v>AR102049H</v>
          </cell>
          <cell r="C702" t="str">
            <v xml:space="preserve">S. instrum co Dragon     </v>
          </cell>
          <cell r="D702" t="str">
            <v>CRO_SER</v>
          </cell>
          <cell r="E702" t="str">
            <v>08</v>
          </cell>
          <cell r="F702" t="str">
            <v xml:space="preserve">Materiales, Cons, Herram </v>
          </cell>
          <cell r="G702">
            <v>5739</v>
          </cell>
          <cell r="H702">
            <v>516002</v>
          </cell>
          <cell r="I702">
            <v>449078</v>
          </cell>
          <cell r="J702">
            <v>495756</v>
          </cell>
          <cell r="K702">
            <v>0</v>
          </cell>
          <cell r="L702">
            <v>0</v>
          </cell>
          <cell r="M702">
            <v>0</v>
          </cell>
          <cell r="N702">
            <v>1466575</v>
          </cell>
          <cell r="O702">
            <v>0</v>
          </cell>
          <cell r="P702">
            <v>0</v>
          </cell>
          <cell r="Q702">
            <v>0</v>
          </cell>
          <cell r="R702">
            <v>0</v>
          </cell>
          <cell r="AB702">
            <v>0</v>
          </cell>
          <cell r="AC702">
            <v>0</v>
          </cell>
          <cell r="AD702">
            <v>0</v>
          </cell>
        </row>
        <row r="703">
          <cell r="A703" t="str">
            <v>AR102049H09</v>
          </cell>
          <cell r="B703" t="str">
            <v>AR102049H</v>
          </cell>
          <cell r="C703" t="str">
            <v xml:space="preserve">S. instrum co Dragon     </v>
          </cell>
          <cell r="D703" t="str">
            <v>CRO_SER</v>
          </cell>
          <cell r="E703" t="str">
            <v>09</v>
          </cell>
          <cell r="F703" t="str">
            <v xml:space="preserve">Subcontratos             </v>
          </cell>
          <cell r="G703">
            <v>0</v>
          </cell>
          <cell r="H703">
            <v>8461</v>
          </cell>
          <cell r="I703">
            <v>38540</v>
          </cell>
          <cell r="J703">
            <v>287067</v>
          </cell>
          <cell r="K703">
            <v>0</v>
          </cell>
          <cell r="L703">
            <v>0</v>
          </cell>
          <cell r="M703">
            <v>0</v>
          </cell>
          <cell r="N703">
            <v>334068</v>
          </cell>
          <cell r="O703">
            <v>0</v>
          </cell>
          <cell r="P703">
            <v>0</v>
          </cell>
          <cell r="Q703">
            <v>0</v>
          </cell>
          <cell r="R703">
            <v>0</v>
          </cell>
          <cell r="AB703">
            <v>0</v>
          </cell>
          <cell r="AC703">
            <v>0</v>
          </cell>
          <cell r="AD703">
            <v>0</v>
          </cell>
        </row>
        <row r="704">
          <cell r="A704" t="str">
            <v>AR102049H10</v>
          </cell>
          <cell r="B704" t="str">
            <v>AR102049H</v>
          </cell>
          <cell r="C704" t="str">
            <v xml:space="preserve">S. instrum co Dragon     </v>
          </cell>
          <cell r="D704" t="str">
            <v>CRO_SER</v>
          </cell>
          <cell r="E704" t="str">
            <v>10</v>
          </cell>
          <cell r="F704" t="str">
            <v xml:space="preserve">Costos de la venta       </v>
          </cell>
          <cell r="G704">
            <v>0</v>
          </cell>
          <cell r="H704">
            <v>598784</v>
          </cell>
          <cell r="I704">
            <v>1454182</v>
          </cell>
          <cell r="J704">
            <v>2318592</v>
          </cell>
          <cell r="K704">
            <v>0</v>
          </cell>
          <cell r="L704">
            <v>0</v>
          </cell>
          <cell r="M704">
            <v>0</v>
          </cell>
          <cell r="N704">
            <v>4371558</v>
          </cell>
          <cell r="O704">
            <v>0</v>
          </cell>
          <cell r="P704">
            <v>0</v>
          </cell>
          <cell r="Q704">
            <v>0</v>
          </cell>
          <cell r="R704">
            <v>0</v>
          </cell>
          <cell r="AB704">
            <v>0</v>
          </cell>
          <cell r="AC704">
            <v>0</v>
          </cell>
          <cell r="AD704">
            <v>0</v>
          </cell>
        </row>
        <row r="705">
          <cell r="A705" t="str">
            <v>AR102049H11</v>
          </cell>
          <cell r="B705" t="str">
            <v>AR102049H</v>
          </cell>
          <cell r="C705" t="str">
            <v xml:space="preserve">S. instrum co Dragon     </v>
          </cell>
          <cell r="D705" t="str">
            <v>CRO_SER</v>
          </cell>
          <cell r="E705" t="str">
            <v>11</v>
          </cell>
          <cell r="F705" t="str">
            <v xml:space="preserve">Otros costos             </v>
          </cell>
          <cell r="G705">
            <v>21593786</v>
          </cell>
          <cell r="H705">
            <v>-1255805</v>
          </cell>
          <cell r="I705">
            <v>376492</v>
          </cell>
          <cell r="J705">
            <v>258337</v>
          </cell>
          <cell r="K705">
            <v>0</v>
          </cell>
          <cell r="L705">
            <v>0</v>
          </cell>
          <cell r="M705">
            <v>0</v>
          </cell>
          <cell r="N705">
            <v>20972810</v>
          </cell>
          <cell r="O705">
            <v>0</v>
          </cell>
          <cell r="P705">
            <v>0</v>
          </cell>
          <cell r="Q705">
            <v>0</v>
          </cell>
          <cell r="R705">
            <v>0</v>
          </cell>
          <cell r="AB705">
            <v>0</v>
          </cell>
          <cell r="AC705">
            <v>0</v>
          </cell>
          <cell r="AD705">
            <v>0</v>
          </cell>
        </row>
        <row r="706">
          <cell r="A706" t="str">
            <v>AR102049H12</v>
          </cell>
          <cell r="B706" t="str">
            <v>AR102049H</v>
          </cell>
          <cell r="C706" t="str">
            <v xml:space="preserve">S. instrum co Dragon     </v>
          </cell>
          <cell r="D706" t="str">
            <v>CRO_SER</v>
          </cell>
          <cell r="E706" t="str">
            <v>12</v>
          </cell>
          <cell r="F706" t="str">
            <v xml:space="preserve">Costos por DistrIbuc CO  </v>
          </cell>
          <cell r="G706">
            <v>0</v>
          </cell>
          <cell r="H706">
            <v>1703850</v>
          </cell>
          <cell r="I706">
            <v>1933725</v>
          </cell>
          <cell r="J706">
            <v>0</v>
          </cell>
          <cell r="K706">
            <v>0</v>
          </cell>
          <cell r="L706">
            <v>0</v>
          </cell>
          <cell r="M706">
            <v>-1263</v>
          </cell>
          <cell r="N706">
            <v>3636312</v>
          </cell>
          <cell r="O706">
            <v>-5.9</v>
          </cell>
          <cell r="P706">
            <v>0</v>
          </cell>
          <cell r="Q706">
            <v>0</v>
          </cell>
          <cell r="R706">
            <v>0</v>
          </cell>
          <cell r="AB706">
            <v>0</v>
          </cell>
          <cell r="AC706">
            <v>0</v>
          </cell>
          <cell r="AD706">
            <v>0</v>
          </cell>
        </row>
        <row r="707">
          <cell r="A707" t="str">
            <v>AR102049I01</v>
          </cell>
          <cell r="B707" t="str">
            <v>AR102049I</v>
          </cell>
          <cell r="C707" t="str">
            <v xml:space="preserve">S. Mto bombas PAE        </v>
          </cell>
          <cell r="D707" t="str">
            <v>CRO_SER</v>
          </cell>
          <cell r="E707" t="str">
            <v>01</v>
          </cell>
          <cell r="F707" t="str">
            <v xml:space="preserve">Venta Contractual        </v>
          </cell>
          <cell r="G707">
            <v>-23530522</v>
          </cell>
          <cell r="H707">
            <v>-16107271</v>
          </cell>
          <cell r="I707">
            <v>-18541549</v>
          </cell>
          <cell r="J707">
            <v>-23102393</v>
          </cell>
          <cell r="K707">
            <v>0</v>
          </cell>
          <cell r="L707">
            <v>0</v>
          </cell>
          <cell r="M707">
            <v>0</v>
          </cell>
          <cell r="N707">
            <v>-81281735</v>
          </cell>
          <cell r="O707">
            <v>0</v>
          </cell>
          <cell r="P707">
            <v>0</v>
          </cell>
          <cell r="Q707">
            <v>0</v>
          </cell>
          <cell r="R707">
            <v>0</v>
          </cell>
          <cell r="AB707">
            <v>0</v>
          </cell>
          <cell r="AC707">
            <v>0</v>
          </cell>
          <cell r="AD707">
            <v>0</v>
          </cell>
        </row>
        <row r="708">
          <cell r="A708" t="str">
            <v>AR102049I03</v>
          </cell>
          <cell r="B708" t="str">
            <v>AR102049I</v>
          </cell>
          <cell r="C708" t="str">
            <v xml:space="preserve">S. Mto bombas PAE        </v>
          </cell>
          <cell r="D708" t="str">
            <v>CRO_SER</v>
          </cell>
          <cell r="E708" t="str">
            <v>03</v>
          </cell>
          <cell r="F708" t="str">
            <v xml:space="preserve">Venta Sin Margen         </v>
          </cell>
          <cell r="G708">
            <v>0</v>
          </cell>
          <cell r="H708">
            <v>0</v>
          </cell>
          <cell r="I708">
            <v>-3984339</v>
          </cell>
          <cell r="J708">
            <v>-4107913</v>
          </cell>
          <cell r="K708">
            <v>0</v>
          </cell>
          <cell r="L708">
            <v>0</v>
          </cell>
          <cell r="M708">
            <v>0</v>
          </cell>
          <cell r="N708">
            <v>-8092252</v>
          </cell>
          <cell r="O708">
            <v>0</v>
          </cell>
          <cell r="P708">
            <v>0</v>
          </cell>
          <cell r="Q708">
            <v>0</v>
          </cell>
          <cell r="R708">
            <v>0</v>
          </cell>
          <cell r="AB708">
            <v>0</v>
          </cell>
          <cell r="AC708">
            <v>0</v>
          </cell>
          <cell r="AD708">
            <v>0</v>
          </cell>
        </row>
        <row r="709">
          <cell r="A709" t="str">
            <v>AR102049I04</v>
          </cell>
          <cell r="B709" t="str">
            <v>AR102049I</v>
          </cell>
          <cell r="C709" t="str">
            <v xml:space="preserve">S. Mto bombas PAE        </v>
          </cell>
          <cell r="D709" t="str">
            <v>CRO_SER</v>
          </cell>
          <cell r="E709" t="str">
            <v>04</v>
          </cell>
          <cell r="F709" t="str">
            <v xml:space="preserve">Ajuste POC               </v>
          </cell>
          <cell r="G709">
            <v>1006497</v>
          </cell>
          <cell r="H709">
            <v>108261</v>
          </cell>
          <cell r="I709">
            <v>-1498263</v>
          </cell>
          <cell r="J709">
            <v>-4007412</v>
          </cell>
          <cell r="K709">
            <v>0</v>
          </cell>
          <cell r="L709">
            <v>0</v>
          </cell>
          <cell r="M709">
            <v>0</v>
          </cell>
          <cell r="N709">
            <v>-4390917</v>
          </cell>
          <cell r="O709">
            <v>0</v>
          </cell>
          <cell r="P709">
            <v>0</v>
          </cell>
          <cell r="Q709">
            <v>0</v>
          </cell>
          <cell r="R709">
            <v>0</v>
          </cell>
          <cell r="AB709">
            <v>0</v>
          </cell>
          <cell r="AC709">
            <v>0</v>
          </cell>
          <cell r="AD709">
            <v>0</v>
          </cell>
        </row>
        <row r="710">
          <cell r="A710" t="str">
            <v>AR102049I05</v>
          </cell>
          <cell r="B710" t="str">
            <v>AR102049I</v>
          </cell>
          <cell r="C710" t="str">
            <v xml:space="preserve">S. Mto bombas PAE        </v>
          </cell>
          <cell r="D710" t="str">
            <v>CRO_SER</v>
          </cell>
          <cell r="E710" t="str">
            <v>05</v>
          </cell>
          <cell r="F710" t="str">
            <v xml:space="preserve">Mano de Obra             </v>
          </cell>
          <cell r="G710">
            <v>0</v>
          </cell>
          <cell r="H710">
            <v>10097011</v>
          </cell>
          <cell r="I710">
            <v>13207746</v>
          </cell>
          <cell r="J710">
            <v>21664501</v>
          </cell>
          <cell r="K710">
            <v>0</v>
          </cell>
          <cell r="L710">
            <v>0</v>
          </cell>
          <cell r="M710">
            <v>0</v>
          </cell>
          <cell r="N710">
            <v>44969258</v>
          </cell>
          <cell r="O710">
            <v>0</v>
          </cell>
          <cell r="P710">
            <v>0</v>
          </cell>
          <cell r="Q710">
            <v>0</v>
          </cell>
          <cell r="R710">
            <v>0</v>
          </cell>
          <cell r="AB710">
            <v>0</v>
          </cell>
          <cell r="AC710">
            <v>0</v>
          </cell>
          <cell r="AD710">
            <v>0</v>
          </cell>
        </row>
        <row r="711">
          <cell r="A711" t="str">
            <v>AR102049I06</v>
          </cell>
          <cell r="B711" t="str">
            <v>AR102049I</v>
          </cell>
          <cell r="C711" t="str">
            <v xml:space="preserve">S. Mto bombas PAE        </v>
          </cell>
          <cell r="D711" t="str">
            <v>CRO_SER</v>
          </cell>
          <cell r="E711" t="str">
            <v>06</v>
          </cell>
          <cell r="F711" t="str">
            <v xml:space="preserve">Otros Costos MO          </v>
          </cell>
          <cell r="G711">
            <v>14015</v>
          </cell>
          <cell r="H711">
            <v>1732974</v>
          </cell>
          <cell r="I711">
            <v>2265476</v>
          </cell>
          <cell r="J711">
            <v>3798411</v>
          </cell>
          <cell r="K711">
            <v>0</v>
          </cell>
          <cell r="L711">
            <v>0</v>
          </cell>
          <cell r="M711">
            <v>0</v>
          </cell>
          <cell r="N711">
            <v>7810876</v>
          </cell>
          <cell r="O711">
            <v>0</v>
          </cell>
          <cell r="P711">
            <v>0</v>
          </cell>
          <cell r="Q711">
            <v>0</v>
          </cell>
          <cell r="R711">
            <v>0</v>
          </cell>
          <cell r="AB711">
            <v>0</v>
          </cell>
          <cell r="AC711">
            <v>0</v>
          </cell>
          <cell r="AD711">
            <v>0</v>
          </cell>
        </row>
        <row r="712">
          <cell r="A712" t="str">
            <v>AR102049I07</v>
          </cell>
          <cell r="B712" t="str">
            <v>AR102049I</v>
          </cell>
          <cell r="C712" t="str">
            <v xml:space="preserve">S. Mto bombas PAE        </v>
          </cell>
          <cell r="D712" t="str">
            <v>CRO_SER</v>
          </cell>
          <cell r="E712" t="str">
            <v>07</v>
          </cell>
          <cell r="F712" t="str">
            <v xml:space="preserve">Equipos de Construcción  </v>
          </cell>
          <cell r="G712">
            <v>20818</v>
          </cell>
          <cell r="H712">
            <v>1493896</v>
          </cell>
          <cell r="I712">
            <v>1633901</v>
          </cell>
          <cell r="J712">
            <v>2231986</v>
          </cell>
          <cell r="K712">
            <v>0</v>
          </cell>
          <cell r="L712">
            <v>0</v>
          </cell>
          <cell r="M712">
            <v>0</v>
          </cell>
          <cell r="N712">
            <v>5380601</v>
          </cell>
          <cell r="O712">
            <v>0</v>
          </cell>
          <cell r="P712">
            <v>0</v>
          </cell>
          <cell r="Q712">
            <v>0</v>
          </cell>
          <cell r="R712">
            <v>0</v>
          </cell>
          <cell r="AB712">
            <v>0</v>
          </cell>
          <cell r="AC712">
            <v>0</v>
          </cell>
          <cell r="AD712">
            <v>0</v>
          </cell>
        </row>
        <row r="713">
          <cell r="A713" t="str">
            <v>AR102049I08</v>
          </cell>
          <cell r="B713" t="str">
            <v>AR102049I</v>
          </cell>
          <cell r="C713" t="str">
            <v xml:space="preserve">S. Mto bombas PAE        </v>
          </cell>
          <cell r="D713" t="str">
            <v>CRO_SER</v>
          </cell>
          <cell r="E713" t="str">
            <v>08</v>
          </cell>
          <cell r="F713" t="str">
            <v xml:space="preserve">Materiales, Cons, Herram </v>
          </cell>
          <cell r="G713">
            <v>11158</v>
          </cell>
          <cell r="H713">
            <v>342864</v>
          </cell>
          <cell r="I713">
            <v>256209</v>
          </cell>
          <cell r="J713">
            <v>267561</v>
          </cell>
          <cell r="K713">
            <v>0</v>
          </cell>
          <cell r="L713">
            <v>0</v>
          </cell>
          <cell r="M713">
            <v>0</v>
          </cell>
          <cell r="N713">
            <v>877792</v>
          </cell>
          <cell r="O713">
            <v>0</v>
          </cell>
          <cell r="P713">
            <v>0</v>
          </cell>
          <cell r="Q713">
            <v>0</v>
          </cell>
          <cell r="R713">
            <v>0</v>
          </cell>
          <cell r="AB713">
            <v>0</v>
          </cell>
          <cell r="AC713">
            <v>0</v>
          </cell>
          <cell r="AD713">
            <v>0</v>
          </cell>
        </row>
        <row r="714">
          <cell r="A714" t="str">
            <v>AR102049I09</v>
          </cell>
          <cell r="B714" t="str">
            <v>AR102049I</v>
          </cell>
          <cell r="C714" t="str">
            <v xml:space="preserve">S. Mto bombas PAE        </v>
          </cell>
          <cell r="D714" t="str">
            <v>CRO_SER</v>
          </cell>
          <cell r="E714" t="str">
            <v>09</v>
          </cell>
          <cell r="F714" t="str">
            <v xml:space="preserve">Subcontratos             </v>
          </cell>
          <cell r="G714">
            <v>800</v>
          </cell>
          <cell r="H714">
            <v>6021</v>
          </cell>
          <cell r="I714">
            <v>29920</v>
          </cell>
          <cell r="J714">
            <v>254971</v>
          </cell>
          <cell r="K714">
            <v>0</v>
          </cell>
          <cell r="L714">
            <v>0</v>
          </cell>
          <cell r="M714">
            <v>0</v>
          </cell>
          <cell r="N714">
            <v>291712</v>
          </cell>
          <cell r="O714">
            <v>0</v>
          </cell>
          <cell r="P714">
            <v>0</v>
          </cell>
          <cell r="Q714">
            <v>0</v>
          </cell>
          <cell r="R714">
            <v>0</v>
          </cell>
          <cell r="AB714">
            <v>0</v>
          </cell>
          <cell r="AC714">
            <v>0</v>
          </cell>
          <cell r="AD714">
            <v>0</v>
          </cell>
        </row>
        <row r="715">
          <cell r="A715" t="str">
            <v>AR102049I10</v>
          </cell>
          <cell r="B715" t="str">
            <v>AR102049I</v>
          </cell>
          <cell r="C715" t="str">
            <v xml:space="preserve">S. Mto bombas PAE        </v>
          </cell>
          <cell r="D715" t="str">
            <v>CRO_SER</v>
          </cell>
          <cell r="E715" t="str">
            <v>10</v>
          </cell>
          <cell r="F715" t="str">
            <v xml:space="preserve">Costos de la venta       </v>
          </cell>
          <cell r="G715">
            <v>0</v>
          </cell>
          <cell r="H715">
            <v>530605</v>
          </cell>
          <cell r="I715">
            <v>1398724</v>
          </cell>
          <cell r="J715">
            <v>2117177</v>
          </cell>
          <cell r="K715">
            <v>0</v>
          </cell>
          <cell r="L715">
            <v>0</v>
          </cell>
          <cell r="M715">
            <v>0</v>
          </cell>
          <cell r="N715">
            <v>4046506</v>
          </cell>
          <cell r="O715">
            <v>0</v>
          </cell>
          <cell r="P715">
            <v>0</v>
          </cell>
          <cell r="Q715">
            <v>0</v>
          </cell>
          <cell r="R715">
            <v>0</v>
          </cell>
          <cell r="AB715">
            <v>0</v>
          </cell>
          <cell r="AC715">
            <v>0</v>
          </cell>
          <cell r="AD715">
            <v>0</v>
          </cell>
        </row>
        <row r="716">
          <cell r="A716" t="str">
            <v>AR102049I11</v>
          </cell>
          <cell r="B716" t="str">
            <v>AR102049I</v>
          </cell>
          <cell r="C716" t="str">
            <v xml:space="preserve">S. Mto bombas PAE        </v>
          </cell>
          <cell r="D716" t="str">
            <v>CRO_SER</v>
          </cell>
          <cell r="E716" t="str">
            <v>11</v>
          </cell>
          <cell r="F716" t="str">
            <v xml:space="preserve">Otros costos             </v>
          </cell>
          <cell r="G716">
            <v>20725746</v>
          </cell>
          <cell r="H716">
            <v>-1105653</v>
          </cell>
          <cell r="I716">
            <v>304532</v>
          </cell>
          <cell r="J716">
            <v>195854</v>
          </cell>
          <cell r="K716">
            <v>0</v>
          </cell>
          <cell r="L716">
            <v>0</v>
          </cell>
          <cell r="M716">
            <v>0</v>
          </cell>
          <cell r="N716">
            <v>20120479</v>
          </cell>
          <cell r="O716">
            <v>0</v>
          </cell>
          <cell r="P716">
            <v>0</v>
          </cell>
          <cell r="Q716">
            <v>0</v>
          </cell>
          <cell r="R716">
            <v>0</v>
          </cell>
          <cell r="AB716">
            <v>0</v>
          </cell>
          <cell r="AC716">
            <v>0</v>
          </cell>
          <cell r="AD716">
            <v>0</v>
          </cell>
        </row>
        <row r="717">
          <cell r="A717" t="str">
            <v>AR102049I12</v>
          </cell>
          <cell r="B717" t="str">
            <v>AR102049I</v>
          </cell>
          <cell r="C717" t="str">
            <v xml:space="preserve">S. Mto bombas PAE        </v>
          </cell>
          <cell r="D717" t="str">
            <v>CRO_SER</v>
          </cell>
          <cell r="E717" t="str">
            <v>12</v>
          </cell>
          <cell r="F717" t="str">
            <v xml:space="preserve">Costos por DistrIbuc CO  </v>
          </cell>
          <cell r="G717">
            <v>0</v>
          </cell>
          <cell r="H717">
            <v>1621371</v>
          </cell>
          <cell r="I717">
            <v>1837039</v>
          </cell>
          <cell r="J717">
            <v>0</v>
          </cell>
          <cell r="K717">
            <v>0</v>
          </cell>
          <cell r="L717">
            <v>0</v>
          </cell>
          <cell r="M717">
            <v>-373</v>
          </cell>
          <cell r="N717">
            <v>3458037</v>
          </cell>
          <cell r="O717">
            <v>0</v>
          </cell>
          <cell r="P717">
            <v>0</v>
          </cell>
          <cell r="Q717">
            <v>0</v>
          </cell>
          <cell r="R717">
            <v>0</v>
          </cell>
          <cell r="AB717">
            <v>0</v>
          </cell>
          <cell r="AC717">
            <v>0</v>
          </cell>
          <cell r="AD717">
            <v>0</v>
          </cell>
        </row>
        <row r="718">
          <cell r="A718" t="str">
            <v>AR102049Z01</v>
          </cell>
          <cell r="B718" t="str">
            <v>AR102049Z</v>
          </cell>
          <cell r="C718" t="str">
            <v xml:space="preserve">serv corrimiento aib     </v>
          </cell>
          <cell r="D718" t="str">
            <v>CRO_SER</v>
          </cell>
          <cell r="E718" t="str">
            <v>01</v>
          </cell>
          <cell r="F718" t="str">
            <v xml:space="preserve">Venta Contractual        </v>
          </cell>
          <cell r="G718">
            <v>-28110227</v>
          </cell>
          <cell r="H718">
            <v>-19400482</v>
          </cell>
          <cell r="I718">
            <v>-22338059</v>
          </cell>
          <cell r="J718">
            <v>-27198479</v>
          </cell>
          <cell r="K718">
            <v>0</v>
          </cell>
          <cell r="L718">
            <v>0</v>
          </cell>
          <cell r="M718">
            <v>0</v>
          </cell>
          <cell r="N718">
            <v>-97047247</v>
          </cell>
          <cell r="O718">
            <v>0</v>
          </cell>
          <cell r="P718">
            <v>0</v>
          </cell>
          <cell r="Q718">
            <v>0</v>
          </cell>
          <cell r="R718">
            <v>0</v>
          </cell>
          <cell r="AB718">
            <v>0</v>
          </cell>
          <cell r="AC718">
            <v>0</v>
          </cell>
          <cell r="AD718">
            <v>0</v>
          </cell>
        </row>
        <row r="719">
          <cell r="A719" t="str">
            <v>AR102049Z02</v>
          </cell>
          <cell r="B719" t="str">
            <v>AR102049Z</v>
          </cell>
          <cell r="C719" t="str">
            <v xml:space="preserve">serv corrimiento aib     </v>
          </cell>
          <cell r="D719" t="str">
            <v>CRO_SER</v>
          </cell>
          <cell r="E719" t="str">
            <v>02</v>
          </cell>
          <cell r="F719" t="str">
            <v xml:space="preserve">Venta Adicional          </v>
          </cell>
          <cell r="G719">
            <v>0</v>
          </cell>
          <cell r="H719">
            <v>0</v>
          </cell>
          <cell r="I719">
            <v>-76521</v>
          </cell>
          <cell r="J719">
            <v>0</v>
          </cell>
          <cell r="K719">
            <v>0</v>
          </cell>
          <cell r="L719">
            <v>0</v>
          </cell>
          <cell r="M719">
            <v>0</v>
          </cell>
          <cell r="N719">
            <v>-76521</v>
          </cell>
          <cell r="O719">
            <v>0</v>
          </cell>
          <cell r="P719">
            <v>0</v>
          </cell>
          <cell r="Q719">
            <v>0</v>
          </cell>
          <cell r="R719">
            <v>0</v>
          </cell>
          <cell r="AB719">
            <v>0</v>
          </cell>
          <cell r="AC719">
            <v>0</v>
          </cell>
          <cell r="AD719">
            <v>0</v>
          </cell>
        </row>
        <row r="720">
          <cell r="A720" t="str">
            <v>AR102049Z03</v>
          </cell>
          <cell r="B720" t="str">
            <v>AR102049Z</v>
          </cell>
          <cell r="C720" t="str">
            <v xml:space="preserve">serv corrimiento aib     </v>
          </cell>
          <cell r="D720" t="str">
            <v>CRO_SER</v>
          </cell>
          <cell r="E720" t="str">
            <v>03</v>
          </cell>
          <cell r="F720" t="str">
            <v xml:space="preserve">Venta Sin Margen         </v>
          </cell>
          <cell r="G720">
            <v>0</v>
          </cell>
          <cell r="H720">
            <v>0</v>
          </cell>
          <cell r="I720">
            <v>-3791541</v>
          </cell>
          <cell r="J720">
            <v>-4066713</v>
          </cell>
          <cell r="K720">
            <v>0</v>
          </cell>
          <cell r="L720">
            <v>0</v>
          </cell>
          <cell r="M720">
            <v>0</v>
          </cell>
          <cell r="N720">
            <v>-7858254</v>
          </cell>
          <cell r="O720">
            <v>0</v>
          </cell>
          <cell r="P720">
            <v>0</v>
          </cell>
          <cell r="Q720">
            <v>0</v>
          </cell>
          <cell r="R720">
            <v>0</v>
          </cell>
          <cell r="AB720">
            <v>0</v>
          </cell>
          <cell r="AC720">
            <v>0</v>
          </cell>
          <cell r="AD720">
            <v>0</v>
          </cell>
        </row>
        <row r="721">
          <cell r="A721" t="str">
            <v>AR102049Z04</v>
          </cell>
          <cell r="B721" t="str">
            <v>AR102049Z</v>
          </cell>
          <cell r="C721" t="str">
            <v xml:space="preserve">serv corrimiento aib     </v>
          </cell>
          <cell r="D721" t="str">
            <v>CRO_SER</v>
          </cell>
          <cell r="E721" t="str">
            <v>04</v>
          </cell>
          <cell r="F721" t="str">
            <v xml:space="preserve">Ajuste POC               </v>
          </cell>
          <cell r="G721">
            <v>-1901122</v>
          </cell>
          <cell r="H721">
            <v>-1228094</v>
          </cell>
          <cell r="I721">
            <v>2526478</v>
          </cell>
          <cell r="J721">
            <v>-6916261</v>
          </cell>
          <cell r="K721">
            <v>0</v>
          </cell>
          <cell r="L721">
            <v>0</v>
          </cell>
          <cell r="M721">
            <v>0</v>
          </cell>
          <cell r="N721">
            <v>-7518999</v>
          </cell>
          <cell r="O721">
            <v>0</v>
          </cell>
          <cell r="P721">
            <v>0</v>
          </cell>
          <cell r="Q721">
            <v>0</v>
          </cell>
          <cell r="R721">
            <v>0</v>
          </cell>
          <cell r="AB721">
            <v>0</v>
          </cell>
          <cell r="AC721">
            <v>0</v>
          </cell>
          <cell r="AD721">
            <v>0</v>
          </cell>
        </row>
        <row r="722">
          <cell r="A722" t="str">
            <v>AR102049Z05</v>
          </cell>
          <cell r="B722" t="str">
            <v>AR102049Z</v>
          </cell>
          <cell r="C722" t="str">
            <v xml:space="preserve">serv corrimiento aib     </v>
          </cell>
          <cell r="D722" t="str">
            <v>CRO_SER</v>
          </cell>
          <cell r="E722" t="str">
            <v>05</v>
          </cell>
          <cell r="F722" t="str">
            <v xml:space="preserve">Mano de Obra             </v>
          </cell>
          <cell r="G722">
            <v>0</v>
          </cell>
          <cell r="H722">
            <v>9760238</v>
          </cell>
          <cell r="I722">
            <v>12350788</v>
          </cell>
          <cell r="J722">
            <v>20810483</v>
          </cell>
          <cell r="K722">
            <v>0</v>
          </cell>
          <cell r="L722">
            <v>0</v>
          </cell>
          <cell r="M722">
            <v>0</v>
          </cell>
          <cell r="N722">
            <v>42921509</v>
          </cell>
          <cell r="O722">
            <v>-727696</v>
          </cell>
          <cell r="P722">
            <v>0</v>
          </cell>
          <cell r="Q722">
            <v>0</v>
          </cell>
          <cell r="R722">
            <v>0</v>
          </cell>
          <cell r="AB722">
            <v>0</v>
          </cell>
          <cell r="AC722">
            <v>0</v>
          </cell>
          <cell r="AD722">
            <v>0</v>
          </cell>
        </row>
        <row r="723">
          <cell r="A723" t="str">
            <v>AR102049Z06</v>
          </cell>
          <cell r="B723" t="str">
            <v>AR102049Z</v>
          </cell>
          <cell r="C723" t="str">
            <v xml:space="preserve">serv corrimiento aib     </v>
          </cell>
          <cell r="D723" t="str">
            <v>CRO_SER</v>
          </cell>
          <cell r="E723" t="str">
            <v>06</v>
          </cell>
          <cell r="F723" t="str">
            <v xml:space="preserve">Otros Costos MO          </v>
          </cell>
          <cell r="G723">
            <v>1429</v>
          </cell>
          <cell r="H723">
            <v>1170134</v>
          </cell>
          <cell r="I723">
            <v>1612494</v>
          </cell>
          <cell r="J723">
            <v>2848371</v>
          </cell>
          <cell r="K723">
            <v>0</v>
          </cell>
          <cell r="L723">
            <v>0</v>
          </cell>
          <cell r="M723">
            <v>0</v>
          </cell>
          <cell r="N723">
            <v>5632428</v>
          </cell>
          <cell r="O723">
            <v>0</v>
          </cell>
          <cell r="P723">
            <v>0</v>
          </cell>
          <cell r="Q723">
            <v>0</v>
          </cell>
          <cell r="R723">
            <v>0</v>
          </cell>
          <cell r="AB723">
            <v>0</v>
          </cell>
          <cell r="AC723">
            <v>0</v>
          </cell>
          <cell r="AD723">
            <v>0</v>
          </cell>
        </row>
        <row r="724">
          <cell r="A724" t="str">
            <v>AR102049Z07</v>
          </cell>
          <cell r="B724" t="str">
            <v>AR102049Z</v>
          </cell>
          <cell r="C724" t="str">
            <v xml:space="preserve">serv corrimiento aib     </v>
          </cell>
          <cell r="D724" t="str">
            <v>CRO_SER</v>
          </cell>
          <cell r="E724" t="str">
            <v>07</v>
          </cell>
          <cell r="F724" t="str">
            <v xml:space="preserve">Equipos de Construcción  </v>
          </cell>
          <cell r="G724">
            <v>270457</v>
          </cell>
          <cell r="H724">
            <v>7054739</v>
          </cell>
          <cell r="I724">
            <v>8000033</v>
          </cell>
          <cell r="J724">
            <v>9827649</v>
          </cell>
          <cell r="K724">
            <v>0</v>
          </cell>
          <cell r="L724">
            <v>0</v>
          </cell>
          <cell r="M724">
            <v>0</v>
          </cell>
          <cell r="N724">
            <v>25152878</v>
          </cell>
          <cell r="O724">
            <v>0</v>
          </cell>
          <cell r="P724">
            <v>0</v>
          </cell>
          <cell r="Q724">
            <v>0</v>
          </cell>
          <cell r="R724">
            <v>0</v>
          </cell>
          <cell r="AB724">
            <v>0</v>
          </cell>
          <cell r="AC724">
            <v>0</v>
          </cell>
          <cell r="AD724">
            <v>0</v>
          </cell>
        </row>
        <row r="725">
          <cell r="A725" t="str">
            <v>AR102049Z08</v>
          </cell>
          <cell r="B725" t="str">
            <v>AR102049Z</v>
          </cell>
          <cell r="C725" t="str">
            <v xml:space="preserve">serv corrimiento aib     </v>
          </cell>
          <cell r="D725" t="str">
            <v>CRO_SER</v>
          </cell>
          <cell r="E725" t="str">
            <v>08</v>
          </cell>
          <cell r="F725" t="str">
            <v xml:space="preserve">Materiales, Cons, Herram </v>
          </cell>
          <cell r="G725">
            <v>1098</v>
          </cell>
          <cell r="H725">
            <v>87332</v>
          </cell>
          <cell r="I725">
            <v>163681</v>
          </cell>
          <cell r="J725">
            <v>235353</v>
          </cell>
          <cell r="K725">
            <v>0</v>
          </cell>
          <cell r="L725">
            <v>0</v>
          </cell>
          <cell r="M725">
            <v>0</v>
          </cell>
          <cell r="N725">
            <v>487464</v>
          </cell>
          <cell r="O725">
            <v>0</v>
          </cell>
          <cell r="P725">
            <v>0</v>
          </cell>
          <cell r="Q725">
            <v>0</v>
          </cell>
          <cell r="R725">
            <v>0</v>
          </cell>
          <cell r="AB725">
            <v>0</v>
          </cell>
          <cell r="AC725">
            <v>0</v>
          </cell>
          <cell r="AD725">
            <v>0</v>
          </cell>
        </row>
        <row r="726">
          <cell r="A726" t="str">
            <v>AR102049Z09</v>
          </cell>
          <cell r="B726" t="str">
            <v>AR102049Z</v>
          </cell>
          <cell r="C726" t="str">
            <v xml:space="preserve">serv corrimiento aib     </v>
          </cell>
          <cell r="D726" t="str">
            <v>CRO_SER</v>
          </cell>
          <cell r="E726" t="str">
            <v>09</v>
          </cell>
          <cell r="F726" t="str">
            <v xml:space="preserve">Subcontratos             </v>
          </cell>
          <cell r="G726">
            <v>0</v>
          </cell>
          <cell r="H726">
            <v>17373</v>
          </cell>
          <cell r="I726">
            <v>44727</v>
          </cell>
          <cell r="J726">
            <v>305301</v>
          </cell>
          <cell r="K726">
            <v>0</v>
          </cell>
          <cell r="L726">
            <v>0</v>
          </cell>
          <cell r="M726">
            <v>0</v>
          </cell>
          <cell r="N726">
            <v>367401</v>
          </cell>
          <cell r="O726">
            <v>0</v>
          </cell>
          <cell r="P726">
            <v>0</v>
          </cell>
          <cell r="Q726">
            <v>0</v>
          </cell>
          <cell r="R726">
            <v>0</v>
          </cell>
          <cell r="AB726">
            <v>0</v>
          </cell>
          <cell r="AC726">
            <v>0</v>
          </cell>
          <cell r="AD726">
            <v>0</v>
          </cell>
        </row>
        <row r="727">
          <cell r="A727" t="str">
            <v>AR102049Z10</v>
          </cell>
          <cell r="B727" t="str">
            <v>AR102049Z</v>
          </cell>
          <cell r="C727" t="str">
            <v xml:space="preserve">serv corrimiento aib     </v>
          </cell>
          <cell r="D727" t="str">
            <v>CRO_SER</v>
          </cell>
          <cell r="E727" t="str">
            <v>10</v>
          </cell>
          <cell r="F727" t="str">
            <v xml:space="preserve">Costos de la venta       </v>
          </cell>
          <cell r="G727">
            <v>0</v>
          </cell>
          <cell r="H727">
            <v>643427</v>
          </cell>
          <cell r="I727">
            <v>1675367</v>
          </cell>
          <cell r="J727">
            <v>2606404</v>
          </cell>
          <cell r="K727">
            <v>0</v>
          </cell>
          <cell r="L727">
            <v>0</v>
          </cell>
          <cell r="M727">
            <v>0</v>
          </cell>
          <cell r="N727">
            <v>4925198</v>
          </cell>
          <cell r="O727">
            <v>0</v>
          </cell>
          <cell r="P727">
            <v>0</v>
          </cell>
          <cell r="Q727">
            <v>0</v>
          </cell>
          <cell r="R727">
            <v>0</v>
          </cell>
          <cell r="AB727">
            <v>0</v>
          </cell>
          <cell r="AC727">
            <v>0</v>
          </cell>
          <cell r="AD727">
            <v>0</v>
          </cell>
        </row>
        <row r="728">
          <cell r="A728" t="str">
            <v>AR102049Z11</v>
          </cell>
          <cell r="B728" t="str">
            <v>AR102049Z</v>
          </cell>
          <cell r="C728" t="str">
            <v xml:space="preserve">serv corrimiento aib     </v>
          </cell>
          <cell r="D728" t="str">
            <v>CRO_SER</v>
          </cell>
          <cell r="E728" t="str">
            <v>11</v>
          </cell>
          <cell r="F728" t="str">
            <v xml:space="preserve">Otros costos             </v>
          </cell>
          <cell r="G728">
            <v>27612213</v>
          </cell>
          <cell r="H728">
            <v>-1659776</v>
          </cell>
          <cell r="I728">
            <v>358652</v>
          </cell>
          <cell r="J728">
            <v>365712</v>
          </cell>
          <cell r="K728">
            <v>0</v>
          </cell>
          <cell r="L728">
            <v>0</v>
          </cell>
          <cell r="M728">
            <v>0</v>
          </cell>
          <cell r="N728">
            <v>26676801</v>
          </cell>
          <cell r="O728">
            <v>0</v>
          </cell>
          <cell r="P728">
            <v>0</v>
          </cell>
          <cell r="Q728">
            <v>0</v>
          </cell>
          <cell r="R728">
            <v>0</v>
          </cell>
          <cell r="AB728">
            <v>0</v>
          </cell>
          <cell r="AC728">
            <v>0</v>
          </cell>
          <cell r="AD728">
            <v>0</v>
          </cell>
        </row>
        <row r="729">
          <cell r="A729" t="str">
            <v>AR102049Z12</v>
          </cell>
          <cell r="B729" t="str">
            <v>AR102049Z</v>
          </cell>
          <cell r="C729" t="str">
            <v xml:space="preserve">serv corrimiento aib     </v>
          </cell>
          <cell r="D729" t="str">
            <v>CRO_SER</v>
          </cell>
          <cell r="E729" t="str">
            <v>12</v>
          </cell>
          <cell r="F729" t="str">
            <v xml:space="preserve">Costos por DistrIbuc CO  </v>
          </cell>
          <cell r="G729">
            <v>0</v>
          </cell>
          <cell r="H729">
            <v>1904823</v>
          </cell>
          <cell r="I729">
            <v>2127098</v>
          </cell>
          <cell r="J729">
            <v>0</v>
          </cell>
          <cell r="K729">
            <v>0</v>
          </cell>
          <cell r="L729">
            <v>0</v>
          </cell>
          <cell r="M729">
            <v>-6463</v>
          </cell>
          <cell r="N729">
            <v>4025458</v>
          </cell>
          <cell r="O729">
            <v>-1.75</v>
          </cell>
          <cell r="P729">
            <v>0</v>
          </cell>
          <cell r="Q729">
            <v>0</v>
          </cell>
          <cell r="R729">
            <v>0</v>
          </cell>
          <cell r="AB729">
            <v>0</v>
          </cell>
          <cell r="AC729">
            <v>0</v>
          </cell>
          <cell r="AD729">
            <v>0</v>
          </cell>
        </row>
        <row r="730">
          <cell r="A730" t="str">
            <v>AR102050Z05</v>
          </cell>
          <cell r="B730" t="str">
            <v>AR102050Z</v>
          </cell>
          <cell r="C730" t="str">
            <v xml:space="preserve">Prest. Skaneu s.a.       </v>
          </cell>
          <cell r="D730" t="str">
            <v>SKA_SER</v>
          </cell>
          <cell r="E730" t="str">
            <v>05</v>
          </cell>
          <cell r="F730" t="str">
            <v xml:space="preserve">Mano de Obra             </v>
          </cell>
          <cell r="G730">
            <v>0</v>
          </cell>
          <cell r="H730">
            <v>0</v>
          </cell>
          <cell r="I730">
            <v>0</v>
          </cell>
          <cell r="J730">
            <v>0</v>
          </cell>
          <cell r="K730">
            <v>0</v>
          </cell>
          <cell r="L730">
            <v>0</v>
          </cell>
          <cell r="M730">
            <v>1714189</v>
          </cell>
          <cell r="N730">
            <v>1714189</v>
          </cell>
          <cell r="O730">
            <v>3090423.2599999993</v>
          </cell>
          <cell r="P730">
            <v>353952.71999999986</v>
          </cell>
          <cell r="Q730">
            <v>215662.87999999977</v>
          </cell>
          <cell r="R730">
            <v>305319.35999999888</v>
          </cell>
          <cell r="AB730">
            <v>353952.71999999986</v>
          </cell>
          <cell r="AC730">
            <v>569615.59999999893</v>
          </cell>
          <cell r="AD730">
            <v>874934.95999999798</v>
          </cell>
        </row>
        <row r="731">
          <cell r="A731" t="str">
            <v>AR102050Z06</v>
          </cell>
          <cell r="B731" t="str">
            <v>AR102050Z</v>
          </cell>
          <cell r="C731" t="str">
            <v xml:space="preserve">Prest. Skaneu s.a.       </v>
          </cell>
          <cell r="D731" t="str">
            <v>SKA_SER</v>
          </cell>
          <cell r="E731" t="str">
            <v>06</v>
          </cell>
          <cell r="F731" t="str">
            <v xml:space="preserve">Otros Costos MO          </v>
          </cell>
          <cell r="G731">
            <v>0</v>
          </cell>
          <cell r="H731">
            <v>0</v>
          </cell>
          <cell r="I731">
            <v>0</v>
          </cell>
          <cell r="J731">
            <v>0</v>
          </cell>
          <cell r="K731">
            <v>0</v>
          </cell>
          <cell r="L731">
            <v>0</v>
          </cell>
          <cell r="M731">
            <v>35130</v>
          </cell>
          <cell r="N731">
            <v>35130</v>
          </cell>
          <cell r="O731">
            <v>45556.109999999884</v>
          </cell>
          <cell r="P731">
            <v>3229.6299999999997</v>
          </cell>
          <cell r="Q731">
            <v>2843.19</v>
          </cell>
          <cell r="R731">
            <v>6894.5599999999995</v>
          </cell>
          <cell r="AB731">
            <v>3229.6299999999997</v>
          </cell>
          <cell r="AC731">
            <v>6072.8199999999988</v>
          </cell>
          <cell r="AD731">
            <v>12967.38</v>
          </cell>
        </row>
        <row r="732">
          <cell r="A732" t="str">
            <v>AR102050Z07</v>
          </cell>
          <cell r="B732" t="str">
            <v>AR102050Z</v>
          </cell>
          <cell r="C732" t="str">
            <v xml:space="preserve">Prest. Skaneu s.a.       </v>
          </cell>
          <cell r="D732" t="str">
            <v>SKA_SER</v>
          </cell>
          <cell r="E732" t="str">
            <v>07</v>
          </cell>
          <cell r="F732" t="str">
            <v xml:space="preserve">Equipos de Construcción  </v>
          </cell>
          <cell r="G732">
            <v>0</v>
          </cell>
          <cell r="H732">
            <v>0</v>
          </cell>
          <cell r="I732">
            <v>0</v>
          </cell>
          <cell r="J732">
            <v>0</v>
          </cell>
          <cell r="K732">
            <v>0</v>
          </cell>
          <cell r="L732">
            <v>0</v>
          </cell>
          <cell r="M732">
            <v>573893</v>
          </cell>
          <cell r="N732">
            <v>573893</v>
          </cell>
          <cell r="O732">
            <v>690758.48999999894</v>
          </cell>
          <cell r="P732">
            <v>0</v>
          </cell>
          <cell r="Q732">
            <v>222951.6</v>
          </cell>
          <cell r="R732">
            <v>0</v>
          </cell>
          <cell r="AB732">
            <v>0</v>
          </cell>
          <cell r="AC732">
            <v>222951.6</v>
          </cell>
          <cell r="AD732">
            <v>222951.6</v>
          </cell>
        </row>
        <row r="733">
          <cell r="A733" t="str">
            <v>AR102050Z08</v>
          </cell>
          <cell r="B733" t="str">
            <v>AR102050Z</v>
          </cell>
          <cell r="C733" t="str">
            <v xml:space="preserve">Prest. Skaneu s.a.       </v>
          </cell>
          <cell r="D733" t="str">
            <v>SKA_SER</v>
          </cell>
          <cell r="E733" t="str">
            <v>08</v>
          </cell>
          <cell r="F733" t="str">
            <v xml:space="preserve">Materiales, Cons, Herram </v>
          </cell>
          <cell r="N733">
            <v>0</v>
          </cell>
          <cell r="O733">
            <v>566.11</v>
          </cell>
          <cell r="P733">
            <v>0</v>
          </cell>
          <cell r="Q733">
            <v>0</v>
          </cell>
          <cell r="R733">
            <v>0</v>
          </cell>
          <cell r="AB733">
            <v>0</v>
          </cell>
          <cell r="AC733">
            <v>0</v>
          </cell>
          <cell r="AD733">
            <v>0</v>
          </cell>
        </row>
        <row r="734">
          <cell r="A734" t="str">
            <v>AR102050Z09</v>
          </cell>
          <cell r="B734" t="str">
            <v>AR102050Z</v>
          </cell>
          <cell r="C734" t="str">
            <v xml:space="preserve">Prest. Skaneu s.a.       </v>
          </cell>
          <cell r="D734" t="str">
            <v>SKA_SER</v>
          </cell>
          <cell r="E734" t="str">
            <v>09</v>
          </cell>
          <cell r="F734" t="str">
            <v xml:space="preserve">Subcontratos             </v>
          </cell>
          <cell r="G734">
            <v>0</v>
          </cell>
          <cell r="H734">
            <v>0</v>
          </cell>
          <cell r="I734">
            <v>0</v>
          </cell>
          <cell r="J734">
            <v>0</v>
          </cell>
          <cell r="K734">
            <v>0</v>
          </cell>
          <cell r="L734">
            <v>0</v>
          </cell>
          <cell r="M734">
            <v>1058</v>
          </cell>
          <cell r="N734">
            <v>1058</v>
          </cell>
          <cell r="O734">
            <v>16057</v>
          </cell>
          <cell r="P734">
            <v>0</v>
          </cell>
          <cell r="Q734">
            <v>0</v>
          </cell>
          <cell r="R734">
            <v>0</v>
          </cell>
          <cell r="AB734">
            <v>0</v>
          </cell>
          <cell r="AC734">
            <v>0</v>
          </cell>
          <cell r="AD734">
            <v>0</v>
          </cell>
        </row>
        <row r="735">
          <cell r="A735" t="str">
            <v>AR102050Z10</v>
          </cell>
          <cell r="B735" t="str">
            <v>AR102050Z</v>
          </cell>
          <cell r="C735" t="str">
            <v xml:space="preserve">Prest. Skaneu s.a.       </v>
          </cell>
          <cell r="D735" t="str">
            <v>SKA_SER</v>
          </cell>
          <cell r="E735" t="str">
            <v>10</v>
          </cell>
          <cell r="F735" t="str">
            <v xml:space="preserve">Costos de la venta       </v>
          </cell>
          <cell r="G735">
            <v>0</v>
          </cell>
          <cell r="H735">
            <v>0</v>
          </cell>
          <cell r="I735">
            <v>0</v>
          </cell>
          <cell r="J735">
            <v>0</v>
          </cell>
          <cell r="K735">
            <v>0</v>
          </cell>
          <cell r="L735">
            <v>0</v>
          </cell>
          <cell r="M735">
            <v>296700</v>
          </cell>
          <cell r="N735">
            <v>296700</v>
          </cell>
          <cell r="O735">
            <v>372621.45999999903</v>
          </cell>
          <cell r="P735">
            <v>3643.0200000000004</v>
          </cell>
          <cell r="Q735">
            <v>68085.179999999993</v>
          </cell>
          <cell r="R735">
            <v>35238.600000000006</v>
          </cell>
          <cell r="AB735">
            <v>3643.0200000000004</v>
          </cell>
          <cell r="AC735">
            <v>71728.2</v>
          </cell>
          <cell r="AD735">
            <v>106966.8</v>
          </cell>
        </row>
        <row r="736">
          <cell r="A736" t="str">
            <v>AR102050Z11</v>
          </cell>
          <cell r="B736" t="str">
            <v>AR102050Z</v>
          </cell>
          <cell r="C736" t="str">
            <v xml:space="preserve">Prest. Skaneu s.a.       </v>
          </cell>
          <cell r="D736" t="str">
            <v>SKA_SER</v>
          </cell>
          <cell r="E736" t="str">
            <v>11</v>
          </cell>
          <cell r="F736" t="str">
            <v xml:space="preserve">Otros costos             </v>
          </cell>
          <cell r="G736">
            <v>0</v>
          </cell>
          <cell r="H736">
            <v>0</v>
          </cell>
          <cell r="I736">
            <v>0</v>
          </cell>
          <cell r="J736">
            <v>0</v>
          </cell>
          <cell r="K736">
            <v>0</v>
          </cell>
          <cell r="L736">
            <v>0</v>
          </cell>
          <cell r="M736">
            <v>-5366682</v>
          </cell>
          <cell r="N736">
            <v>-5366682</v>
          </cell>
          <cell r="O736">
            <v>-6782613.48999999</v>
          </cell>
          <cell r="P736">
            <v>1967.0399999999991</v>
          </cell>
          <cell r="Q736">
            <v>-1372569.0000000002</v>
          </cell>
          <cell r="R736">
            <v>-621347.47000000009</v>
          </cell>
          <cell r="AB736">
            <v>1997.7799999999991</v>
          </cell>
          <cell r="AC736">
            <v>-1370571.2200000004</v>
          </cell>
          <cell r="AD736">
            <v>-1991918.69</v>
          </cell>
        </row>
        <row r="737">
          <cell r="A737" t="str">
            <v>AR102051Z01</v>
          </cell>
          <cell r="B737" t="str">
            <v>AR102051Z</v>
          </cell>
          <cell r="C737" t="str">
            <v xml:space="preserve">SOM Puesto Hernandez     </v>
          </cell>
          <cell r="D737" t="str">
            <v>RDS_SER</v>
          </cell>
          <cell r="E737" t="str">
            <v>01</v>
          </cell>
          <cell r="F737" t="str">
            <v xml:space="preserve">Venta Contractual        </v>
          </cell>
          <cell r="G737">
            <v>-30797541</v>
          </cell>
          <cell r="H737">
            <v>-9671214</v>
          </cell>
          <cell r="I737">
            <v>-15615881</v>
          </cell>
          <cell r="J737">
            <v>-18451423</v>
          </cell>
          <cell r="K737">
            <v>-17891304</v>
          </cell>
          <cell r="L737">
            <v>0</v>
          </cell>
          <cell r="M737">
            <v>-6700156</v>
          </cell>
          <cell r="N737">
            <v>-99127519</v>
          </cell>
          <cell r="O737">
            <v>0</v>
          </cell>
          <cell r="P737">
            <v>0</v>
          </cell>
          <cell r="Q737">
            <v>0</v>
          </cell>
          <cell r="R737">
            <v>0</v>
          </cell>
          <cell r="AB737">
            <v>0</v>
          </cell>
          <cell r="AC737">
            <v>0</v>
          </cell>
          <cell r="AD737">
            <v>0</v>
          </cell>
        </row>
        <row r="738">
          <cell r="A738" t="str">
            <v>AR102051Z02</v>
          </cell>
          <cell r="B738" t="str">
            <v>AR102051Z</v>
          </cell>
          <cell r="C738" t="str">
            <v xml:space="preserve">SOM Puesto Hernandez     </v>
          </cell>
          <cell r="D738" t="str">
            <v>RDS_SER</v>
          </cell>
          <cell r="E738" t="str">
            <v>02</v>
          </cell>
          <cell r="F738" t="str">
            <v xml:space="preserve">Venta Adicional          </v>
          </cell>
          <cell r="G738">
            <v>0</v>
          </cell>
          <cell r="H738">
            <v>-642791</v>
          </cell>
          <cell r="I738">
            <v>-766266</v>
          </cell>
          <cell r="J738">
            <v>-2106336</v>
          </cell>
          <cell r="K738">
            <v>-1330057</v>
          </cell>
          <cell r="L738">
            <v>0</v>
          </cell>
          <cell r="M738">
            <v>-1168296</v>
          </cell>
          <cell r="N738">
            <v>-6013746</v>
          </cell>
          <cell r="O738">
            <v>0</v>
          </cell>
          <cell r="P738">
            <v>0</v>
          </cell>
          <cell r="Q738">
            <v>0</v>
          </cell>
          <cell r="R738">
            <v>0</v>
          </cell>
          <cell r="AB738">
            <v>0</v>
          </cell>
          <cell r="AC738">
            <v>0</v>
          </cell>
          <cell r="AD738">
            <v>0</v>
          </cell>
        </row>
        <row r="739">
          <cell r="A739" t="str">
            <v>AR102051Z03</v>
          </cell>
          <cell r="B739" t="str">
            <v>AR102051Z</v>
          </cell>
          <cell r="C739" t="str">
            <v xml:space="preserve">SOM Puesto Hernandez     </v>
          </cell>
          <cell r="D739" t="str">
            <v>RDS_SER</v>
          </cell>
          <cell r="E739" t="str">
            <v>03</v>
          </cell>
          <cell r="F739" t="str">
            <v xml:space="preserve">Venta Sin Margen         </v>
          </cell>
          <cell r="G739">
            <v>0</v>
          </cell>
          <cell r="H739">
            <v>0</v>
          </cell>
          <cell r="I739">
            <v>-491891</v>
          </cell>
          <cell r="J739">
            <v>-1522375</v>
          </cell>
          <cell r="K739">
            <v>-141361</v>
          </cell>
          <cell r="L739">
            <v>0</v>
          </cell>
          <cell r="M739">
            <v>0</v>
          </cell>
          <cell r="N739">
            <v>-2155627</v>
          </cell>
          <cell r="O739">
            <v>0</v>
          </cell>
          <cell r="P739">
            <v>0</v>
          </cell>
          <cell r="Q739">
            <v>0</v>
          </cell>
          <cell r="R739">
            <v>0</v>
          </cell>
          <cell r="AB739">
            <v>0</v>
          </cell>
          <cell r="AC739">
            <v>0</v>
          </cell>
          <cell r="AD739">
            <v>0</v>
          </cell>
        </row>
        <row r="740">
          <cell r="A740" t="str">
            <v>AR102051Z04</v>
          </cell>
          <cell r="B740" t="str">
            <v>AR102051Z</v>
          </cell>
          <cell r="C740" t="str">
            <v xml:space="preserve">SOM Puesto Hernandez     </v>
          </cell>
          <cell r="D740" t="str">
            <v>RDS_SER</v>
          </cell>
          <cell r="E740" t="str">
            <v>04</v>
          </cell>
          <cell r="F740" t="str">
            <v xml:space="preserve">Ajuste POC               </v>
          </cell>
          <cell r="G740">
            <v>1214278</v>
          </cell>
          <cell r="H740">
            <v>-31331</v>
          </cell>
          <cell r="I740">
            <v>-482947</v>
          </cell>
          <cell r="J740">
            <v>-895747</v>
          </cell>
          <cell r="K740">
            <v>-7672704</v>
          </cell>
          <cell r="L740">
            <v>0</v>
          </cell>
          <cell r="M740">
            <v>7868451</v>
          </cell>
          <cell r="N740">
            <v>0</v>
          </cell>
          <cell r="O740">
            <v>0</v>
          </cell>
          <cell r="P740">
            <v>0</v>
          </cell>
          <cell r="Q740">
            <v>0</v>
          </cell>
          <cell r="R740">
            <v>0</v>
          </cell>
          <cell r="AB740">
            <v>0</v>
          </cell>
          <cell r="AC740">
            <v>0</v>
          </cell>
          <cell r="AD740">
            <v>0</v>
          </cell>
        </row>
        <row r="741">
          <cell r="A741" t="str">
            <v>AR102051Z05</v>
          </cell>
          <cell r="B741" t="str">
            <v>AR102051Z</v>
          </cell>
          <cell r="C741" t="str">
            <v xml:space="preserve">SOM Puesto Hernandez     </v>
          </cell>
          <cell r="D741" t="str">
            <v>RDS_SER</v>
          </cell>
          <cell r="E741" t="str">
            <v>05</v>
          </cell>
          <cell r="F741" t="str">
            <v xml:space="preserve">Mano de Obra             </v>
          </cell>
          <cell r="G741">
            <v>0</v>
          </cell>
          <cell r="H741">
            <v>6657355</v>
          </cell>
          <cell r="I741">
            <v>9479990</v>
          </cell>
          <cell r="J741">
            <v>13341583</v>
          </cell>
          <cell r="K741">
            <v>16544647</v>
          </cell>
          <cell r="L741">
            <v>0</v>
          </cell>
          <cell r="M741">
            <v>1711750</v>
          </cell>
          <cell r="N741">
            <v>47735325</v>
          </cell>
          <cell r="O741">
            <v>0</v>
          </cell>
          <cell r="P741">
            <v>0</v>
          </cell>
          <cell r="Q741">
            <v>0</v>
          </cell>
          <cell r="R741">
            <v>0</v>
          </cell>
          <cell r="AB741">
            <v>0</v>
          </cell>
          <cell r="AC741">
            <v>0</v>
          </cell>
          <cell r="AD741">
            <v>0</v>
          </cell>
        </row>
        <row r="742">
          <cell r="A742" t="str">
            <v>AR102051Z06</v>
          </cell>
          <cell r="B742" t="str">
            <v>AR102051Z</v>
          </cell>
          <cell r="C742" t="str">
            <v xml:space="preserve">SOM Puesto Hernandez     </v>
          </cell>
          <cell r="D742" t="str">
            <v>RDS_SER</v>
          </cell>
          <cell r="E742" t="str">
            <v>06</v>
          </cell>
          <cell r="F742" t="str">
            <v xml:space="preserve">Otros Costos MO          </v>
          </cell>
          <cell r="G742">
            <v>31455</v>
          </cell>
          <cell r="H742">
            <v>502322</v>
          </cell>
          <cell r="I742">
            <v>670730</v>
          </cell>
          <cell r="J742">
            <v>1054438</v>
          </cell>
          <cell r="K742">
            <v>1053243</v>
          </cell>
          <cell r="L742">
            <v>0</v>
          </cell>
          <cell r="M742">
            <v>235635</v>
          </cell>
          <cell r="N742">
            <v>3547823</v>
          </cell>
          <cell r="O742">
            <v>2449.5</v>
          </cell>
          <cell r="P742">
            <v>0</v>
          </cell>
          <cell r="Q742">
            <v>0</v>
          </cell>
          <cell r="R742">
            <v>0</v>
          </cell>
          <cell r="AB742">
            <v>0</v>
          </cell>
          <cell r="AC742">
            <v>0</v>
          </cell>
          <cell r="AD742">
            <v>0</v>
          </cell>
        </row>
        <row r="743">
          <cell r="A743" t="str">
            <v>AR102051Z07</v>
          </cell>
          <cell r="B743" t="str">
            <v>AR102051Z</v>
          </cell>
          <cell r="C743" t="str">
            <v xml:space="preserve">SOM Puesto Hernandez     </v>
          </cell>
          <cell r="D743" t="str">
            <v>RDS_SER</v>
          </cell>
          <cell r="E743" t="str">
            <v>07</v>
          </cell>
          <cell r="F743" t="str">
            <v xml:space="preserve">Equipos de Construcción  </v>
          </cell>
          <cell r="G743">
            <v>6494</v>
          </cell>
          <cell r="H743">
            <v>239766</v>
          </cell>
          <cell r="I743">
            <v>-91198</v>
          </cell>
          <cell r="J743">
            <v>-391947</v>
          </cell>
          <cell r="K743">
            <v>-396698</v>
          </cell>
          <cell r="L743">
            <v>0</v>
          </cell>
          <cell r="M743">
            <v>-420507</v>
          </cell>
          <cell r="N743">
            <v>-1054090</v>
          </cell>
          <cell r="O743">
            <v>12504.410000000011</v>
          </cell>
          <cell r="P743">
            <v>0</v>
          </cell>
          <cell r="Q743">
            <v>0</v>
          </cell>
          <cell r="R743">
            <v>0</v>
          </cell>
          <cell r="AB743">
            <v>0</v>
          </cell>
          <cell r="AC743">
            <v>0</v>
          </cell>
          <cell r="AD743">
            <v>0</v>
          </cell>
        </row>
        <row r="744">
          <cell r="A744" t="str">
            <v>AR102051Z08</v>
          </cell>
          <cell r="B744" t="str">
            <v>AR102051Z</v>
          </cell>
          <cell r="C744" t="str">
            <v xml:space="preserve">SOM Puesto Hernandez     </v>
          </cell>
          <cell r="D744" t="str">
            <v>RDS_SER</v>
          </cell>
          <cell r="E744" t="str">
            <v>08</v>
          </cell>
          <cell r="F744" t="str">
            <v xml:space="preserve">Materiales, Cons, Herram </v>
          </cell>
          <cell r="G744">
            <v>16533</v>
          </cell>
          <cell r="H744">
            <v>66614</v>
          </cell>
          <cell r="I744">
            <v>502993</v>
          </cell>
          <cell r="J744">
            <v>520458</v>
          </cell>
          <cell r="K744">
            <v>1254984</v>
          </cell>
          <cell r="L744">
            <v>0</v>
          </cell>
          <cell r="M744">
            <v>296675</v>
          </cell>
          <cell r="N744">
            <v>2658257</v>
          </cell>
          <cell r="O744">
            <v>-796.18000000000018</v>
          </cell>
          <cell r="P744">
            <v>0</v>
          </cell>
          <cell r="Q744">
            <v>0</v>
          </cell>
          <cell r="R744">
            <v>0</v>
          </cell>
          <cell r="AB744">
            <v>0</v>
          </cell>
          <cell r="AC744">
            <v>0</v>
          </cell>
          <cell r="AD744">
            <v>0</v>
          </cell>
        </row>
        <row r="745">
          <cell r="A745" t="str">
            <v>AR102051Z09</v>
          </cell>
          <cell r="B745" t="str">
            <v>AR102051Z</v>
          </cell>
          <cell r="C745" t="str">
            <v xml:space="preserve">SOM Puesto Hernandez     </v>
          </cell>
          <cell r="D745" t="str">
            <v>RDS_SER</v>
          </cell>
          <cell r="E745" t="str">
            <v>09</v>
          </cell>
          <cell r="F745" t="str">
            <v xml:space="preserve">Subcontratos             </v>
          </cell>
          <cell r="G745">
            <v>14694</v>
          </cell>
          <cell r="H745">
            <v>1020828</v>
          </cell>
          <cell r="I745">
            <v>854752</v>
          </cell>
          <cell r="J745">
            <v>1344018</v>
          </cell>
          <cell r="K745">
            <v>2748594</v>
          </cell>
          <cell r="L745">
            <v>0</v>
          </cell>
          <cell r="M745">
            <v>567575</v>
          </cell>
          <cell r="N745">
            <v>6550461</v>
          </cell>
          <cell r="O745">
            <v>13749.919999999998</v>
          </cell>
          <cell r="P745">
            <v>0</v>
          </cell>
          <cell r="Q745">
            <v>0</v>
          </cell>
          <cell r="R745">
            <v>0</v>
          </cell>
          <cell r="AB745">
            <v>0</v>
          </cell>
          <cell r="AC745">
            <v>0</v>
          </cell>
          <cell r="AD745">
            <v>0</v>
          </cell>
        </row>
        <row r="746">
          <cell r="A746" t="str">
            <v>AR102051Z10</v>
          </cell>
          <cell r="B746" t="str">
            <v>AR102051Z</v>
          </cell>
          <cell r="C746" t="str">
            <v xml:space="preserve">SOM Puesto Hernandez     </v>
          </cell>
          <cell r="D746" t="str">
            <v>RDS_SER</v>
          </cell>
          <cell r="E746" t="str">
            <v>10</v>
          </cell>
          <cell r="F746" t="str">
            <v xml:space="preserve">Costos de la venta       </v>
          </cell>
          <cell r="G746">
            <v>0</v>
          </cell>
          <cell r="H746">
            <v>205574</v>
          </cell>
          <cell r="I746">
            <v>1112337</v>
          </cell>
          <cell r="J746">
            <v>1475210</v>
          </cell>
          <cell r="K746">
            <v>1951651</v>
          </cell>
          <cell r="L746">
            <v>0</v>
          </cell>
          <cell r="M746">
            <v>-84991</v>
          </cell>
          <cell r="N746">
            <v>4659781</v>
          </cell>
          <cell r="O746">
            <v>0</v>
          </cell>
          <cell r="P746">
            <v>0</v>
          </cell>
          <cell r="Q746">
            <v>0</v>
          </cell>
          <cell r="R746">
            <v>0</v>
          </cell>
          <cell r="AB746">
            <v>0</v>
          </cell>
          <cell r="AC746">
            <v>0</v>
          </cell>
          <cell r="AD746">
            <v>0</v>
          </cell>
        </row>
        <row r="747">
          <cell r="A747" t="str">
            <v>AR102051Z11</v>
          </cell>
          <cell r="B747" t="str">
            <v>AR102051Z</v>
          </cell>
          <cell r="C747" t="str">
            <v xml:space="preserve">SOM Puesto Hernandez     </v>
          </cell>
          <cell r="D747" t="str">
            <v>RDS_SER</v>
          </cell>
          <cell r="E747" t="str">
            <v>11</v>
          </cell>
          <cell r="F747" t="str">
            <v xml:space="preserve">Otros costos             </v>
          </cell>
          <cell r="G747">
            <v>27218955</v>
          </cell>
          <cell r="H747">
            <v>295106</v>
          </cell>
          <cell r="I747">
            <v>255599</v>
          </cell>
          <cell r="J747">
            <v>247866</v>
          </cell>
          <cell r="K747">
            <v>759618</v>
          </cell>
          <cell r="L747">
            <v>0</v>
          </cell>
          <cell r="M747">
            <v>40070</v>
          </cell>
          <cell r="N747">
            <v>28817214</v>
          </cell>
          <cell r="O747">
            <v>-120119.989999999</v>
          </cell>
          <cell r="P747">
            <v>0</v>
          </cell>
          <cell r="Q747">
            <v>0</v>
          </cell>
          <cell r="R747">
            <v>0</v>
          </cell>
          <cell r="AB747">
            <v>0</v>
          </cell>
          <cell r="AC747">
            <v>0</v>
          </cell>
          <cell r="AD747">
            <v>0</v>
          </cell>
        </row>
        <row r="748">
          <cell r="A748" t="str">
            <v>AR102051Z12</v>
          </cell>
          <cell r="B748" t="str">
            <v>AR102051Z</v>
          </cell>
          <cell r="C748" t="str">
            <v xml:space="preserve">SOM Puesto Hernandez     </v>
          </cell>
          <cell r="D748" t="str">
            <v>RDS_SER</v>
          </cell>
          <cell r="E748" t="str">
            <v>12</v>
          </cell>
          <cell r="F748" t="str">
            <v xml:space="preserve">Costos por DistrIbuc CO  </v>
          </cell>
          <cell r="G748">
            <v>0</v>
          </cell>
          <cell r="H748">
            <v>155393</v>
          </cell>
          <cell r="I748">
            <v>253793</v>
          </cell>
          <cell r="J748">
            <v>276864</v>
          </cell>
          <cell r="K748">
            <v>276864</v>
          </cell>
          <cell r="L748">
            <v>0</v>
          </cell>
          <cell r="M748">
            <v>-2357855</v>
          </cell>
          <cell r="N748">
            <v>-1394941</v>
          </cell>
          <cell r="O748">
            <v>-23233.1699999999</v>
          </cell>
          <cell r="P748">
            <v>0</v>
          </cell>
          <cell r="Q748">
            <v>0</v>
          </cell>
          <cell r="R748">
            <v>0</v>
          </cell>
          <cell r="AB748">
            <v>0</v>
          </cell>
          <cell r="AC748">
            <v>0</v>
          </cell>
          <cell r="AD748">
            <v>0</v>
          </cell>
        </row>
        <row r="749">
          <cell r="A749" t="str">
            <v>AR102052F01</v>
          </cell>
          <cell r="B749" t="str">
            <v>AR102052F</v>
          </cell>
          <cell r="C749" t="str">
            <v xml:space="preserve">Serv. UTE Puesto H.      </v>
          </cell>
          <cell r="D749" t="str">
            <v>RDS_SER</v>
          </cell>
          <cell r="E749" t="str">
            <v>01</v>
          </cell>
          <cell r="F749" t="str">
            <v xml:space="preserve">Venta Contractual        </v>
          </cell>
          <cell r="G749">
            <v>0</v>
          </cell>
          <cell r="H749">
            <v>0</v>
          </cell>
          <cell r="I749">
            <v>-51302806</v>
          </cell>
          <cell r="J749">
            <v>-56277118</v>
          </cell>
          <cell r="K749">
            <v>-75529685</v>
          </cell>
          <cell r="L749">
            <v>0</v>
          </cell>
          <cell r="M749">
            <v>-19183713</v>
          </cell>
          <cell r="N749">
            <v>-202293322</v>
          </cell>
          <cell r="O749">
            <v>0</v>
          </cell>
          <cell r="P749">
            <v>0</v>
          </cell>
          <cell r="Q749">
            <v>0</v>
          </cell>
          <cell r="R749">
            <v>0</v>
          </cell>
          <cell r="AB749">
            <v>0</v>
          </cell>
          <cell r="AC749">
            <v>0</v>
          </cell>
          <cell r="AD749">
            <v>0</v>
          </cell>
        </row>
        <row r="750">
          <cell r="A750" t="str">
            <v>AR102052F02</v>
          </cell>
          <cell r="B750" t="str">
            <v>AR102052F</v>
          </cell>
          <cell r="C750" t="str">
            <v xml:space="preserve">Serv. UTE Puesto H.      </v>
          </cell>
          <cell r="D750" t="str">
            <v>RDS_SER</v>
          </cell>
          <cell r="E750" t="str">
            <v>02</v>
          </cell>
          <cell r="F750" t="str">
            <v xml:space="preserve">Venta Adicional          </v>
          </cell>
          <cell r="G750">
            <v>0</v>
          </cell>
          <cell r="H750">
            <v>0</v>
          </cell>
          <cell r="I750">
            <v>-3852968</v>
          </cell>
          <cell r="J750">
            <v>-18407876</v>
          </cell>
          <cell r="K750">
            <v>-16578578</v>
          </cell>
          <cell r="L750">
            <v>0</v>
          </cell>
          <cell r="M750">
            <v>-1805104</v>
          </cell>
          <cell r="N750">
            <v>-40644526</v>
          </cell>
          <cell r="O750">
            <v>0</v>
          </cell>
          <cell r="P750">
            <v>0</v>
          </cell>
          <cell r="Q750">
            <v>0</v>
          </cell>
          <cell r="R750">
            <v>0</v>
          </cell>
          <cell r="AB750">
            <v>0</v>
          </cell>
          <cell r="AC750">
            <v>0</v>
          </cell>
          <cell r="AD750">
            <v>0</v>
          </cell>
        </row>
        <row r="751">
          <cell r="A751" t="str">
            <v>AR102052F03</v>
          </cell>
          <cell r="B751" t="str">
            <v>AR102052F</v>
          </cell>
          <cell r="C751" t="str">
            <v xml:space="preserve">Serv. UTE Puesto H.      </v>
          </cell>
          <cell r="D751" t="str">
            <v>RDS_SER</v>
          </cell>
          <cell r="E751" t="str">
            <v>03</v>
          </cell>
          <cell r="F751" t="str">
            <v xml:space="preserve">Venta Sin Margen         </v>
          </cell>
          <cell r="G751">
            <v>0</v>
          </cell>
          <cell r="H751">
            <v>0</v>
          </cell>
          <cell r="I751">
            <v>-2527237</v>
          </cell>
          <cell r="J751">
            <v>-7315847</v>
          </cell>
          <cell r="K751">
            <v>-706806</v>
          </cell>
          <cell r="L751">
            <v>0</v>
          </cell>
          <cell r="M751">
            <v>0</v>
          </cell>
          <cell r="N751">
            <v>-10549890</v>
          </cell>
          <cell r="O751">
            <v>0</v>
          </cell>
          <cell r="P751">
            <v>0</v>
          </cell>
          <cell r="Q751">
            <v>0</v>
          </cell>
          <cell r="R751">
            <v>0</v>
          </cell>
          <cell r="AB751">
            <v>0</v>
          </cell>
          <cell r="AC751">
            <v>0</v>
          </cell>
          <cell r="AD751">
            <v>0</v>
          </cell>
        </row>
        <row r="752">
          <cell r="A752" t="str">
            <v>AR102052F04</v>
          </cell>
          <cell r="B752" t="str">
            <v>AR102052F</v>
          </cell>
          <cell r="C752" t="str">
            <v xml:space="preserve">Serv. UTE Puesto H.      </v>
          </cell>
          <cell r="D752" t="str">
            <v>RDS_SER</v>
          </cell>
          <cell r="E752" t="str">
            <v>04</v>
          </cell>
          <cell r="F752" t="str">
            <v xml:space="preserve">Ajuste POC               </v>
          </cell>
          <cell r="G752">
            <v>0</v>
          </cell>
          <cell r="H752">
            <v>0</v>
          </cell>
          <cell r="I752">
            <v>-1681501</v>
          </cell>
          <cell r="J752">
            <v>-3507069</v>
          </cell>
          <cell r="K752">
            <v>-15788249</v>
          </cell>
          <cell r="L752">
            <v>0</v>
          </cell>
          <cell r="M752">
            <v>20976820</v>
          </cell>
          <cell r="N752">
            <v>1</v>
          </cell>
          <cell r="O752">
            <v>0</v>
          </cell>
          <cell r="P752">
            <v>0</v>
          </cell>
          <cell r="Q752">
            <v>0</v>
          </cell>
          <cell r="R752">
            <v>0</v>
          </cell>
          <cell r="AB752">
            <v>0</v>
          </cell>
          <cell r="AC752">
            <v>0</v>
          </cell>
          <cell r="AD752">
            <v>0</v>
          </cell>
        </row>
        <row r="753">
          <cell r="A753" t="str">
            <v>AR102052F05</v>
          </cell>
          <cell r="B753" t="str">
            <v>AR102052F</v>
          </cell>
          <cell r="C753" t="str">
            <v xml:space="preserve">Serv. UTE Puesto H.      </v>
          </cell>
          <cell r="D753" t="str">
            <v>RDS_SER</v>
          </cell>
          <cell r="E753" t="str">
            <v>05</v>
          </cell>
          <cell r="F753" t="str">
            <v xml:space="preserve">Mano de Obra             </v>
          </cell>
          <cell r="G753">
            <v>0</v>
          </cell>
          <cell r="H753">
            <v>0</v>
          </cell>
          <cell r="I753">
            <v>36568749</v>
          </cell>
          <cell r="J753">
            <v>53545297</v>
          </cell>
          <cell r="K753">
            <v>63586155</v>
          </cell>
          <cell r="L753">
            <v>0</v>
          </cell>
          <cell r="M753">
            <v>0</v>
          </cell>
          <cell r="N753">
            <v>153700201</v>
          </cell>
          <cell r="O753">
            <v>862184.29</v>
          </cell>
          <cell r="P753">
            <v>0</v>
          </cell>
          <cell r="Q753">
            <v>0</v>
          </cell>
          <cell r="R753">
            <v>0</v>
          </cell>
          <cell r="AB753">
            <v>0</v>
          </cell>
          <cell r="AC753">
            <v>0</v>
          </cell>
          <cell r="AD753">
            <v>0</v>
          </cell>
        </row>
        <row r="754">
          <cell r="A754" t="str">
            <v>AR102052F06</v>
          </cell>
          <cell r="B754" t="str">
            <v>AR102052F</v>
          </cell>
          <cell r="C754" t="str">
            <v xml:space="preserve">Serv. UTE Puesto H.      </v>
          </cell>
          <cell r="D754" t="str">
            <v>RDS_SER</v>
          </cell>
          <cell r="E754" t="str">
            <v>06</v>
          </cell>
          <cell r="F754" t="str">
            <v xml:space="preserve">Otros Costos MO          </v>
          </cell>
          <cell r="G754">
            <v>0</v>
          </cell>
          <cell r="H754">
            <v>0</v>
          </cell>
          <cell r="I754">
            <v>5078323</v>
          </cell>
          <cell r="J754">
            <v>5182339</v>
          </cell>
          <cell r="K754">
            <v>4938729</v>
          </cell>
          <cell r="L754">
            <v>0</v>
          </cell>
          <cell r="M754">
            <v>1299895</v>
          </cell>
          <cell r="N754">
            <v>16499286</v>
          </cell>
          <cell r="O754">
            <v>404</v>
          </cell>
          <cell r="P754">
            <v>0</v>
          </cell>
          <cell r="Q754">
            <v>0</v>
          </cell>
          <cell r="R754">
            <v>0</v>
          </cell>
          <cell r="AB754">
            <v>0</v>
          </cell>
          <cell r="AC754">
            <v>0</v>
          </cell>
          <cell r="AD754">
            <v>0</v>
          </cell>
        </row>
        <row r="755">
          <cell r="A755" t="str">
            <v>AR102052F07</v>
          </cell>
          <cell r="B755" t="str">
            <v>AR102052F</v>
          </cell>
          <cell r="C755" t="str">
            <v xml:space="preserve">Serv. UTE Puesto H.      </v>
          </cell>
          <cell r="D755" t="str">
            <v>RDS_SER</v>
          </cell>
          <cell r="E755" t="str">
            <v>07</v>
          </cell>
          <cell r="F755" t="str">
            <v xml:space="preserve">Equipos de Construcción  </v>
          </cell>
          <cell r="G755">
            <v>0</v>
          </cell>
          <cell r="H755">
            <v>0</v>
          </cell>
          <cell r="I755">
            <v>4048100</v>
          </cell>
          <cell r="J755">
            <v>5557075</v>
          </cell>
          <cell r="K755">
            <v>6552540</v>
          </cell>
          <cell r="L755">
            <v>0</v>
          </cell>
          <cell r="M755">
            <v>877720</v>
          </cell>
          <cell r="N755">
            <v>17035435</v>
          </cell>
          <cell r="O755">
            <v>45574.349999999991</v>
          </cell>
          <cell r="P755">
            <v>0</v>
          </cell>
          <cell r="Q755">
            <v>0</v>
          </cell>
          <cell r="R755">
            <v>0</v>
          </cell>
          <cell r="AB755">
            <v>0</v>
          </cell>
          <cell r="AC755">
            <v>0</v>
          </cell>
          <cell r="AD755">
            <v>0</v>
          </cell>
        </row>
        <row r="756">
          <cell r="A756" t="str">
            <v>AR102052F08</v>
          </cell>
          <cell r="B756" t="str">
            <v>AR102052F</v>
          </cell>
          <cell r="C756" t="str">
            <v xml:space="preserve">Serv. UTE Puesto H.      </v>
          </cell>
          <cell r="D756" t="str">
            <v>RDS_SER</v>
          </cell>
          <cell r="E756" t="str">
            <v>08</v>
          </cell>
          <cell r="F756" t="str">
            <v xml:space="preserve">Materiales, Cons, Herram </v>
          </cell>
          <cell r="G756">
            <v>0</v>
          </cell>
          <cell r="H756">
            <v>0</v>
          </cell>
          <cell r="I756">
            <v>591525</v>
          </cell>
          <cell r="J756">
            <v>521564</v>
          </cell>
          <cell r="K756">
            <v>536760</v>
          </cell>
          <cell r="L756">
            <v>0</v>
          </cell>
          <cell r="M756">
            <v>-43695</v>
          </cell>
          <cell r="N756">
            <v>1606154</v>
          </cell>
          <cell r="O756">
            <v>-3475.75</v>
          </cell>
          <cell r="P756">
            <v>0</v>
          </cell>
          <cell r="Q756">
            <v>0</v>
          </cell>
          <cell r="R756">
            <v>0</v>
          </cell>
          <cell r="AB756">
            <v>0</v>
          </cell>
          <cell r="AC756">
            <v>0</v>
          </cell>
          <cell r="AD756">
            <v>0</v>
          </cell>
        </row>
        <row r="757">
          <cell r="A757" t="str">
            <v>AR102052F09</v>
          </cell>
          <cell r="B757" t="str">
            <v>AR102052F</v>
          </cell>
          <cell r="C757" t="str">
            <v xml:space="preserve">Serv. UTE Puesto H.      </v>
          </cell>
          <cell r="D757" t="str">
            <v>RDS_SER</v>
          </cell>
          <cell r="E757" t="str">
            <v>09</v>
          </cell>
          <cell r="F757" t="str">
            <v xml:space="preserve">Subcontratos             </v>
          </cell>
          <cell r="G757">
            <v>0</v>
          </cell>
          <cell r="H757">
            <v>0</v>
          </cell>
          <cell r="I757">
            <v>1341150</v>
          </cell>
          <cell r="J757">
            <v>4428449</v>
          </cell>
          <cell r="K757">
            <v>3769283</v>
          </cell>
          <cell r="L757">
            <v>0</v>
          </cell>
          <cell r="M757">
            <v>12210</v>
          </cell>
          <cell r="N757">
            <v>9551092</v>
          </cell>
          <cell r="O757">
            <v>0</v>
          </cell>
          <cell r="P757">
            <v>0</v>
          </cell>
          <cell r="Q757">
            <v>0</v>
          </cell>
          <cell r="R757">
            <v>0</v>
          </cell>
          <cell r="AB757">
            <v>0</v>
          </cell>
          <cell r="AC757">
            <v>0</v>
          </cell>
          <cell r="AD757">
            <v>0</v>
          </cell>
        </row>
        <row r="758">
          <cell r="A758" t="str">
            <v>AR102052F10</v>
          </cell>
          <cell r="B758" t="str">
            <v>AR102052F</v>
          </cell>
          <cell r="C758" t="str">
            <v xml:space="preserve">Serv. UTE Puesto H.      </v>
          </cell>
          <cell r="D758" t="str">
            <v>RDS_SER</v>
          </cell>
          <cell r="E758" t="str">
            <v>10</v>
          </cell>
          <cell r="F758" t="str">
            <v xml:space="preserve">Costos de la venta       </v>
          </cell>
          <cell r="G758">
            <v>0</v>
          </cell>
          <cell r="H758">
            <v>0</v>
          </cell>
          <cell r="I758">
            <v>3859826</v>
          </cell>
          <cell r="J758">
            <v>6180541</v>
          </cell>
          <cell r="K758">
            <v>8826277</v>
          </cell>
          <cell r="L758">
            <v>0</v>
          </cell>
          <cell r="M758">
            <v>-364367</v>
          </cell>
          <cell r="N758">
            <v>18502277</v>
          </cell>
          <cell r="O758">
            <v>0</v>
          </cell>
          <cell r="P758">
            <v>0</v>
          </cell>
          <cell r="Q758">
            <v>0</v>
          </cell>
          <cell r="R758">
            <v>0</v>
          </cell>
          <cell r="AB758">
            <v>0</v>
          </cell>
          <cell r="AC758">
            <v>0</v>
          </cell>
          <cell r="AD758">
            <v>0</v>
          </cell>
        </row>
        <row r="759">
          <cell r="A759" t="str">
            <v>AR102052F11</v>
          </cell>
          <cell r="B759" t="str">
            <v>AR102052F</v>
          </cell>
          <cell r="C759" t="str">
            <v xml:space="preserve">Serv. UTE Puesto H.      </v>
          </cell>
          <cell r="D759" t="str">
            <v>RDS_SER</v>
          </cell>
          <cell r="E759" t="str">
            <v>11</v>
          </cell>
          <cell r="F759" t="str">
            <v xml:space="preserve">Otros costos             </v>
          </cell>
          <cell r="G759">
            <v>0</v>
          </cell>
          <cell r="H759">
            <v>0</v>
          </cell>
          <cell r="I759">
            <v>645287</v>
          </cell>
          <cell r="J759">
            <v>269291</v>
          </cell>
          <cell r="K759">
            <v>2081874</v>
          </cell>
          <cell r="L759">
            <v>0</v>
          </cell>
          <cell r="M759">
            <v>139405</v>
          </cell>
          <cell r="N759">
            <v>3135857</v>
          </cell>
          <cell r="O759">
            <v>1407.3599999999878</v>
          </cell>
          <cell r="P759">
            <v>1554.2799999999988</v>
          </cell>
          <cell r="Q759">
            <v>1554.23</v>
          </cell>
          <cell r="R759">
            <v>1554.2899999999991</v>
          </cell>
          <cell r="AB759">
            <v>1554.2799999999988</v>
          </cell>
          <cell r="AC759">
            <v>3108.51</v>
          </cell>
          <cell r="AD759">
            <v>4662.7999999999793</v>
          </cell>
        </row>
        <row r="760">
          <cell r="A760" t="str">
            <v>AR102052F12</v>
          </cell>
          <cell r="B760" t="str">
            <v>AR102052F</v>
          </cell>
          <cell r="C760" t="str">
            <v xml:space="preserve">Serv. UTE Puesto H.      </v>
          </cell>
          <cell r="D760" t="str">
            <v>RDS_SER</v>
          </cell>
          <cell r="E760" t="str">
            <v>12</v>
          </cell>
          <cell r="F760" t="str">
            <v xml:space="preserve">Costos por DistrIbuc CO  </v>
          </cell>
          <cell r="G760">
            <v>0</v>
          </cell>
          <cell r="H760">
            <v>0</v>
          </cell>
          <cell r="I760">
            <v>1312138</v>
          </cell>
          <cell r="J760">
            <v>1089828</v>
          </cell>
          <cell r="K760">
            <v>1089828</v>
          </cell>
          <cell r="L760">
            <v>0</v>
          </cell>
          <cell r="M760">
            <v>-1922362</v>
          </cell>
          <cell r="N760">
            <v>1569432</v>
          </cell>
          <cell r="O760">
            <v>-35160.699999999903</v>
          </cell>
          <cell r="P760">
            <v>0</v>
          </cell>
          <cell r="Q760">
            <v>0</v>
          </cell>
          <cell r="R760">
            <v>0</v>
          </cell>
          <cell r="AB760">
            <v>0</v>
          </cell>
          <cell r="AC760">
            <v>0</v>
          </cell>
          <cell r="AD760">
            <v>0</v>
          </cell>
        </row>
        <row r="761">
          <cell r="A761" t="str">
            <v>AR102052Z05</v>
          </cell>
          <cell r="B761" t="str">
            <v>AR102052Z</v>
          </cell>
          <cell r="C761" t="str">
            <v xml:space="preserve">Serv. UTE Puesto H.      </v>
          </cell>
          <cell r="D761" t="str">
            <v>RDS_SER</v>
          </cell>
          <cell r="E761" t="str">
            <v>05</v>
          </cell>
          <cell r="F761" t="str">
            <v xml:space="preserve">Mano de Obra             </v>
          </cell>
          <cell r="G761">
            <v>0</v>
          </cell>
          <cell r="H761">
            <v>0</v>
          </cell>
          <cell r="I761">
            <v>0</v>
          </cell>
          <cell r="J761">
            <v>0</v>
          </cell>
          <cell r="K761">
            <v>0</v>
          </cell>
          <cell r="L761">
            <v>0</v>
          </cell>
          <cell r="M761">
            <v>0</v>
          </cell>
          <cell r="N761">
            <v>0</v>
          </cell>
          <cell r="O761">
            <v>0</v>
          </cell>
          <cell r="P761">
            <v>0</v>
          </cell>
          <cell r="Q761">
            <v>0</v>
          </cell>
          <cell r="R761">
            <v>0</v>
          </cell>
          <cell r="AB761">
            <v>0</v>
          </cell>
          <cell r="AC761">
            <v>0</v>
          </cell>
          <cell r="AD761">
            <v>0</v>
          </cell>
        </row>
        <row r="762">
          <cell r="A762" t="str">
            <v>AR102052Z11</v>
          </cell>
          <cell r="B762" t="str">
            <v>AR102052Z</v>
          </cell>
          <cell r="C762" t="str">
            <v xml:space="preserve">Serv. UTE Puesto H.      </v>
          </cell>
          <cell r="D762" t="str">
            <v>RDS_SER</v>
          </cell>
          <cell r="E762" t="str">
            <v>11</v>
          </cell>
          <cell r="F762" t="str">
            <v xml:space="preserve">Otros costos             </v>
          </cell>
          <cell r="G762">
            <v>0</v>
          </cell>
          <cell r="H762">
            <v>0</v>
          </cell>
          <cell r="I762">
            <v>0</v>
          </cell>
          <cell r="J762">
            <v>0</v>
          </cell>
          <cell r="K762">
            <v>0</v>
          </cell>
          <cell r="L762">
            <v>0</v>
          </cell>
          <cell r="M762">
            <v>0</v>
          </cell>
          <cell r="N762">
            <v>0</v>
          </cell>
          <cell r="O762">
            <v>0</v>
          </cell>
          <cell r="P762">
            <v>0</v>
          </cell>
          <cell r="Q762">
            <v>0</v>
          </cell>
          <cell r="R762">
            <v>0</v>
          </cell>
          <cell r="AB762">
            <v>0</v>
          </cell>
          <cell r="AC762">
            <v>0</v>
          </cell>
          <cell r="AD762">
            <v>0</v>
          </cell>
        </row>
        <row r="763">
          <cell r="A763" t="str">
            <v>AR102053Z05</v>
          </cell>
          <cell r="B763" t="str">
            <v>AR102053Z</v>
          </cell>
          <cell r="C763" t="str">
            <v xml:space="preserve">Inv. Cpto El Porton      </v>
          </cell>
          <cell r="D763" t="str">
            <v>RDS_SER</v>
          </cell>
          <cell r="E763" t="str">
            <v>05</v>
          </cell>
          <cell r="F763" t="str">
            <v xml:space="preserve">Mano de Obra             </v>
          </cell>
          <cell r="G763">
            <v>0</v>
          </cell>
          <cell r="H763">
            <v>0</v>
          </cell>
          <cell r="I763">
            <v>0</v>
          </cell>
          <cell r="J763">
            <v>0</v>
          </cell>
          <cell r="K763">
            <v>0</v>
          </cell>
          <cell r="L763">
            <v>0</v>
          </cell>
          <cell r="M763">
            <v>0</v>
          </cell>
          <cell r="N763">
            <v>0</v>
          </cell>
          <cell r="O763">
            <v>0</v>
          </cell>
          <cell r="P763">
            <v>0</v>
          </cell>
          <cell r="Q763">
            <v>0</v>
          </cell>
          <cell r="R763">
            <v>0</v>
          </cell>
          <cell r="AB763">
            <v>0</v>
          </cell>
          <cell r="AC763">
            <v>0</v>
          </cell>
          <cell r="AD763">
            <v>0</v>
          </cell>
        </row>
        <row r="764">
          <cell r="A764" t="str">
            <v>AR102053Z11</v>
          </cell>
          <cell r="B764" t="str">
            <v>AR102053Z</v>
          </cell>
          <cell r="C764" t="str">
            <v xml:space="preserve">Inv. Cpto El Porton      </v>
          </cell>
          <cell r="D764" t="str">
            <v>RDS_SER</v>
          </cell>
          <cell r="E764" t="str">
            <v>11</v>
          </cell>
          <cell r="F764" t="str">
            <v xml:space="preserve">Otros costos             </v>
          </cell>
          <cell r="G764">
            <v>0</v>
          </cell>
          <cell r="H764">
            <v>0</v>
          </cell>
          <cell r="I764">
            <v>0</v>
          </cell>
          <cell r="J764">
            <v>0</v>
          </cell>
          <cell r="K764">
            <v>0</v>
          </cell>
          <cell r="L764">
            <v>0</v>
          </cell>
          <cell r="M764">
            <v>0</v>
          </cell>
          <cell r="N764">
            <v>0</v>
          </cell>
          <cell r="O764">
            <v>0</v>
          </cell>
          <cell r="P764">
            <v>0</v>
          </cell>
          <cell r="Q764">
            <v>0</v>
          </cell>
          <cell r="R764">
            <v>0</v>
          </cell>
          <cell r="AB764">
            <v>0</v>
          </cell>
          <cell r="AC764">
            <v>0</v>
          </cell>
          <cell r="AD764">
            <v>0</v>
          </cell>
        </row>
        <row r="765">
          <cell r="A765" t="str">
            <v>AR102054Z05</v>
          </cell>
          <cell r="B765" t="str">
            <v>AR102054Z</v>
          </cell>
          <cell r="C765" t="str">
            <v xml:space="preserve">Re. y h op  el Porto     </v>
          </cell>
          <cell r="D765" t="str">
            <v>RDS_SER</v>
          </cell>
          <cell r="E765" t="str">
            <v>05</v>
          </cell>
          <cell r="F765" t="str">
            <v xml:space="preserve">Mano de Obra             </v>
          </cell>
          <cell r="G765">
            <v>0</v>
          </cell>
          <cell r="H765">
            <v>0</v>
          </cell>
          <cell r="I765">
            <v>0</v>
          </cell>
          <cell r="J765">
            <v>0</v>
          </cell>
          <cell r="K765">
            <v>0</v>
          </cell>
          <cell r="L765">
            <v>0</v>
          </cell>
          <cell r="M765">
            <v>0</v>
          </cell>
          <cell r="N765">
            <v>0</v>
          </cell>
          <cell r="O765">
            <v>0</v>
          </cell>
          <cell r="P765">
            <v>0</v>
          </cell>
          <cell r="Q765">
            <v>0</v>
          </cell>
          <cell r="R765">
            <v>0</v>
          </cell>
          <cell r="AB765">
            <v>0</v>
          </cell>
          <cell r="AC765">
            <v>0</v>
          </cell>
          <cell r="AD765">
            <v>0</v>
          </cell>
        </row>
        <row r="766">
          <cell r="A766" t="str">
            <v>AR102054Z06</v>
          </cell>
          <cell r="B766" t="str">
            <v>AR102054Z</v>
          </cell>
          <cell r="C766" t="str">
            <v xml:space="preserve">Re. y h op  el Porto     </v>
          </cell>
          <cell r="D766" t="str">
            <v>RDS_SER</v>
          </cell>
          <cell r="E766" t="str">
            <v>06</v>
          </cell>
          <cell r="F766" t="str">
            <v xml:space="preserve">Otros Costos MO          </v>
          </cell>
          <cell r="G766">
            <v>0</v>
          </cell>
          <cell r="H766">
            <v>0</v>
          </cell>
          <cell r="I766">
            <v>0</v>
          </cell>
          <cell r="J766">
            <v>0</v>
          </cell>
          <cell r="K766">
            <v>0</v>
          </cell>
          <cell r="L766">
            <v>0</v>
          </cell>
          <cell r="M766">
            <v>2894</v>
          </cell>
          <cell r="N766">
            <v>2894</v>
          </cell>
          <cell r="O766">
            <v>0</v>
          </cell>
          <cell r="P766">
            <v>0</v>
          </cell>
          <cell r="Q766">
            <v>0</v>
          </cell>
          <cell r="R766">
            <v>0</v>
          </cell>
          <cell r="AB766">
            <v>0</v>
          </cell>
          <cell r="AC766">
            <v>0</v>
          </cell>
          <cell r="AD766">
            <v>0</v>
          </cell>
        </row>
        <row r="767">
          <cell r="A767" t="str">
            <v>AR102054Z07</v>
          </cell>
          <cell r="B767" t="str">
            <v>AR102054Z</v>
          </cell>
          <cell r="C767" t="str">
            <v xml:space="preserve">Re. y h op  el Porto     </v>
          </cell>
          <cell r="D767" t="str">
            <v>RDS_SER</v>
          </cell>
          <cell r="E767" t="str">
            <v>07</v>
          </cell>
          <cell r="F767" t="str">
            <v xml:space="preserve">Equipos de Construcción  </v>
          </cell>
          <cell r="G767">
            <v>0</v>
          </cell>
          <cell r="H767">
            <v>0</v>
          </cell>
          <cell r="I767">
            <v>0</v>
          </cell>
          <cell r="J767">
            <v>0</v>
          </cell>
          <cell r="K767">
            <v>0</v>
          </cell>
          <cell r="L767">
            <v>0</v>
          </cell>
          <cell r="M767">
            <v>-101200</v>
          </cell>
          <cell r="N767">
            <v>-101200</v>
          </cell>
          <cell r="O767">
            <v>0</v>
          </cell>
          <cell r="P767">
            <v>0</v>
          </cell>
          <cell r="Q767">
            <v>0</v>
          </cell>
          <cell r="R767">
            <v>0</v>
          </cell>
          <cell r="AB767">
            <v>0</v>
          </cell>
          <cell r="AC767">
            <v>0</v>
          </cell>
          <cell r="AD767">
            <v>0</v>
          </cell>
        </row>
        <row r="768">
          <cell r="A768" t="str">
            <v>AR102054Z09</v>
          </cell>
          <cell r="B768" t="str">
            <v>AR102054Z</v>
          </cell>
          <cell r="C768" t="str">
            <v xml:space="preserve">Re. y h op  el Porto     </v>
          </cell>
          <cell r="D768" t="str">
            <v>RDS_SER</v>
          </cell>
          <cell r="E768" t="str">
            <v>09</v>
          </cell>
          <cell r="F768" t="str">
            <v xml:space="preserve">Subcontratos             </v>
          </cell>
          <cell r="G768">
            <v>0</v>
          </cell>
          <cell r="H768">
            <v>0</v>
          </cell>
          <cell r="I768">
            <v>0</v>
          </cell>
          <cell r="J768">
            <v>0</v>
          </cell>
          <cell r="K768">
            <v>0</v>
          </cell>
          <cell r="L768">
            <v>0</v>
          </cell>
          <cell r="M768">
            <v>122456</v>
          </cell>
          <cell r="N768">
            <v>122456</v>
          </cell>
          <cell r="O768">
            <v>0</v>
          </cell>
          <cell r="P768">
            <v>0</v>
          </cell>
          <cell r="Q768">
            <v>0</v>
          </cell>
          <cell r="R768">
            <v>0</v>
          </cell>
          <cell r="AB768">
            <v>0</v>
          </cell>
          <cell r="AC768">
            <v>0</v>
          </cell>
          <cell r="AD768">
            <v>0</v>
          </cell>
        </row>
        <row r="769">
          <cell r="A769" t="str">
            <v>AR102054Z10</v>
          </cell>
          <cell r="B769" t="str">
            <v>AR102054Z</v>
          </cell>
          <cell r="C769" t="str">
            <v xml:space="preserve">Re. y h op  el Porto     </v>
          </cell>
          <cell r="D769" t="str">
            <v>RDS_SER</v>
          </cell>
          <cell r="E769" t="str">
            <v>10</v>
          </cell>
          <cell r="F769" t="str">
            <v xml:space="preserve">Costos de la venta       </v>
          </cell>
          <cell r="G769">
            <v>0</v>
          </cell>
          <cell r="H769">
            <v>0</v>
          </cell>
          <cell r="I769">
            <v>0</v>
          </cell>
          <cell r="J769">
            <v>0</v>
          </cell>
          <cell r="K769">
            <v>0</v>
          </cell>
          <cell r="L769">
            <v>0</v>
          </cell>
          <cell r="M769">
            <v>1904</v>
          </cell>
          <cell r="N769">
            <v>1904</v>
          </cell>
          <cell r="O769">
            <v>0</v>
          </cell>
          <cell r="P769">
            <v>0</v>
          </cell>
          <cell r="Q769">
            <v>0</v>
          </cell>
          <cell r="R769">
            <v>0</v>
          </cell>
          <cell r="AB769">
            <v>0</v>
          </cell>
          <cell r="AC769">
            <v>0</v>
          </cell>
          <cell r="AD769">
            <v>0</v>
          </cell>
        </row>
        <row r="770">
          <cell r="A770" t="str">
            <v>AR102054Z11</v>
          </cell>
          <cell r="B770" t="str">
            <v>AR102054Z</v>
          </cell>
          <cell r="C770" t="str">
            <v xml:space="preserve">Re. y h op  el Porto     </v>
          </cell>
          <cell r="D770" t="str">
            <v>RDS_SER</v>
          </cell>
          <cell r="E770" t="str">
            <v>11</v>
          </cell>
          <cell r="F770" t="str">
            <v xml:space="preserve">Otros costos             </v>
          </cell>
          <cell r="G770">
            <v>0</v>
          </cell>
          <cell r="H770">
            <v>0</v>
          </cell>
          <cell r="I770">
            <v>0</v>
          </cell>
          <cell r="J770">
            <v>0</v>
          </cell>
          <cell r="K770">
            <v>0</v>
          </cell>
          <cell r="L770">
            <v>0</v>
          </cell>
          <cell r="M770">
            <v>201</v>
          </cell>
          <cell r="N770">
            <v>201</v>
          </cell>
          <cell r="O770">
            <v>0</v>
          </cell>
          <cell r="P770">
            <v>0</v>
          </cell>
          <cell r="Q770">
            <v>0</v>
          </cell>
          <cell r="R770">
            <v>0</v>
          </cell>
          <cell r="AB770">
            <v>0</v>
          </cell>
          <cell r="AC770">
            <v>0</v>
          </cell>
          <cell r="AD770">
            <v>0</v>
          </cell>
        </row>
        <row r="771">
          <cell r="A771" t="str">
            <v>AR102055Z01</v>
          </cell>
          <cell r="B771" t="str">
            <v>AR102055Z</v>
          </cell>
          <cell r="C771" t="str">
            <v xml:space="preserve">O&amp;M Pta. Chls Centro     </v>
          </cell>
          <cell r="D771" t="str">
            <v>RDS_SER</v>
          </cell>
          <cell r="E771" t="str">
            <v>01</v>
          </cell>
          <cell r="F771" t="str">
            <v xml:space="preserve">Venta Contractual        </v>
          </cell>
          <cell r="G771">
            <v>-21865304</v>
          </cell>
          <cell r="H771">
            <v>-9113809</v>
          </cell>
          <cell r="I771">
            <v>-10981526</v>
          </cell>
          <cell r="J771">
            <v>-13905643</v>
          </cell>
          <cell r="K771">
            <v>-16149669</v>
          </cell>
          <cell r="L771">
            <v>0</v>
          </cell>
          <cell r="M771">
            <v>-1749094</v>
          </cell>
          <cell r="N771">
            <v>-73765045</v>
          </cell>
          <cell r="O771">
            <v>0</v>
          </cell>
          <cell r="P771">
            <v>0</v>
          </cell>
          <cell r="Q771">
            <v>0</v>
          </cell>
          <cell r="R771">
            <v>0</v>
          </cell>
          <cell r="AB771">
            <v>0</v>
          </cell>
          <cell r="AC771">
            <v>0</v>
          </cell>
          <cell r="AD771">
            <v>0</v>
          </cell>
        </row>
        <row r="772">
          <cell r="A772" t="str">
            <v>AR102055Z03</v>
          </cell>
          <cell r="B772" t="str">
            <v>AR102055Z</v>
          </cell>
          <cell r="C772" t="str">
            <v xml:space="preserve">O&amp;M Pta. Chls Centro     </v>
          </cell>
          <cell r="D772" t="str">
            <v>RDS_SER</v>
          </cell>
          <cell r="E772" t="str">
            <v>03</v>
          </cell>
          <cell r="F772" t="str">
            <v xml:space="preserve">Venta Sin Margen         </v>
          </cell>
          <cell r="G772">
            <v>0</v>
          </cell>
          <cell r="H772">
            <v>0</v>
          </cell>
          <cell r="I772">
            <v>-1154556</v>
          </cell>
          <cell r="J772">
            <v>-3590741</v>
          </cell>
          <cell r="K772">
            <v>-2785359</v>
          </cell>
          <cell r="L772">
            <v>0</v>
          </cell>
          <cell r="M772">
            <v>-2511101</v>
          </cell>
          <cell r="N772">
            <v>-10041757</v>
          </cell>
          <cell r="O772">
            <v>0</v>
          </cell>
          <cell r="P772">
            <v>0</v>
          </cell>
          <cell r="Q772">
            <v>0</v>
          </cell>
          <cell r="R772">
            <v>0</v>
          </cell>
          <cell r="AB772">
            <v>0</v>
          </cell>
          <cell r="AC772">
            <v>0</v>
          </cell>
          <cell r="AD772">
            <v>0</v>
          </cell>
        </row>
        <row r="773">
          <cell r="A773" t="str">
            <v>AR102055Z04</v>
          </cell>
          <cell r="B773" t="str">
            <v>AR102055Z</v>
          </cell>
          <cell r="C773" t="str">
            <v xml:space="preserve">O&amp;M Pta. Chls Centro     </v>
          </cell>
          <cell r="D773" t="str">
            <v>RDS_SER</v>
          </cell>
          <cell r="E773" t="str">
            <v>04</v>
          </cell>
          <cell r="F773" t="str">
            <v xml:space="preserve">Ajuste POC               </v>
          </cell>
          <cell r="G773">
            <v>1156399</v>
          </cell>
          <cell r="H773">
            <v>-95389</v>
          </cell>
          <cell r="I773">
            <v>-1958249</v>
          </cell>
          <cell r="J773">
            <v>-933008</v>
          </cell>
          <cell r="K773">
            <v>-2141213</v>
          </cell>
          <cell r="L773">
            <v>0</v>
          </cell>
          <cell r="M773">
            <v>3971459</v>
          </cell>
          <cell r="N773">
            <v>-1</v>
          </cell>
          <cell r="O773">
            <v>0</v>
          </cell>
          <cell r="P773">
            <v>0</v>
          </cell>
          <cell r="Q773">
            <v>0</v>
          </cell>
          <cell r="R773">
            <v>0</v>
          </cell>
          <cell r="AB773">
            <v>0</v>
          </cell>
          <cell r="AC773">
            <v>0</v>
          </cell>
          <cell r="AD773">
            <v>0</v>
          </cell>
        </row>
        <row r="774">
          <cell r="A774" t="str">
            <v>AR102055Z05</v>
          </cell>
          <cell r="B774" t="str">
            <v>AR102055Z</v>
          </cell>
          <cell r="C774" t="str">
            <v xml:space="preserve">O&amp;M Pta. Chls Centro     </v>
          </cell>
          <cell r="D774" t="str">
            <v>RDS_SER</v>
          </cell>
          <cell r="E774" t="str">
            <v>05</v>
          </cell>
          <cell r="F774" t="str">
            <v xml:space="preserve">Mano de Obra             </v>
          </cell>
          <cell r="G774">
            <v>0</v>
          </cell>
          <cell r="H774">
            <v>6076855</v>
          </cell>
          <cell r="I774">
            <v>7997500</v>
          </cell>
          <cell r="J774">
            <v>11897696</v>
          </cell>
          <cell r="K774">
            <v>13681667</v>
          </cell>
          <cell r="L774">
            <v>0</v>
          </cell>
          <cell r="M774">
            <v>-641853</v>
          </cell>
          <cell r="N774">
            <v>39011865</v>
          </cell>
          <cell r="O774">
            <v>99192.529999999897</v>
          </cell>
          <cell r="P774">
            <v>0</v>
          </cell>
          <cell r="Q774">
            <v>0</v>
          </cell>
          <cell r="R774">
            <v>0</v>
          </cell>
          <cell r="AB774">
            <v>0</v>
          </cell>
          <cell r="AC774">
            <v>0</v>
          </cell>
          <cell r="AD774">
            <v>0</v>
          </cell>
        </row>
        <row r="775">
          <cell r="A775" t="str">
            <v>AR102055Z06</v>
          </cell>
          <cell r="B775" t="str">
            <v>AR102055Z</v>
          </cell>
          <cell r="C775" t="str">
            <v xml:space="preserve">O&amp;M Pta. Chls Centro     </v>
          </cell>
          <cell r="D775" t="str">
            <v>RDS_SER</v>
          </cell>
          <cell r="E775" t="str">
            <v>06</v>
          </cell>
          <cell r="F775" t="str">
            <v xml:space="preserve">Otros Costos MO          </v>
          </cell>
          <cell r="G775">
            <v>45778</v>
          </cell>
          <cell r="H775">
            <v>693478</v>
          </cell>
          <cell r="I775">
            <v>1352986</v>
          </cell>
          <cell r="J775">
            <v>2430958</v>
          </cell>
          <cell r="K775">
            <v>2210614</v>
          </cell>
          <cell r="L775">
            <v>0</v>
          </cell>
          <cell r="M775">
            <v>0</v>
          </cell>
          <cell r="N775">
            <v>6733814</v>
          </cell>
          <cell r="O775">
            <v>0</v>
          </cell>
          <cell r="P775">
            <v>0</v>
          </cell>
          <cell r="Q775">
            <v>0</v>
          </cell>
          <cell r="R775">
            <v>0</v>
          </cell>
          <cell r="AB775">
            <v>0</v>
          </cell>
          <cell r="AC775">
            <v>0</v>
          </cell>
          <cell r="AD775">
            <v>0</v>
          </cell>
        </row>
        <row r="776">
          <cell r="A776" t="str">
            <v>AR102055Z07</v>
          </cell>
          <cell r="B776" t="str">
            <v>AR102055Z</v>
          </cell>
          <cell r="C776" t="str">
            <v xml:space="preserve">O&amp;M Pta. Chls Centro     </v>
          </cell>
          <cell r="D776" t="str">
            <v>RDS_SER</v>
          </cell>
          <cell r="E776" t="str">
            <v>07</v>
          </cell>
          <cell r="F776" t="str">
            <v xml:space="preserve">Equipos de Construcción  </v>
          </cell>
          <cell r="G776">
            <v>11683</v>
          </cell>
          <cell r="H776">
            <v>296895</v>
          </cell>
          <cell r="I776">
            <v>185581</v>
          </cell>
          <cell r="J776">
            <v>174286</v>
          </cell>
          <cell r="K776">
            <v>356827</v>
          </cell>
          <cell r="L776">
            <v>0</v>
          </cell>
          <cell r="M776">
            <v>0</v>
          </cell>
          <cell r="N776">
            <v>1025272</v>
          </cell>
          <cell r="O776">
            <v>0</v>
          </cell>
          <cell r="P776">
            <v>0</v>
          </cell>
          <cell r="Q776">
            <v>0</v>
          </cell>
          <cell r="R776">
            <v>0</v>
          </cell>
          <cell r="AB776">
            <v>0</v>
          </cell>
          <cell r="AC776">
            <v>0</v>
          </cell>
          <cell r="AD776">
            <v>0</v>
          </cell>
        </row>
        <row r="777">
          <cell r="A777" t="str">
            <v>AR102055Z08</v>
          </cell>
          <cell r="B777" t="str">
            <v>AR102055Z</v>
          </cell>
          <cell r="C777" t="str">
            <v xml:space="preserve">O&amp;M Pta. Chls Centro     </v>
          </cell>
          <cell r="D777" t="str">
            <v>RDS_SER</v>
          </cell>
          <cell r="E777" t="str">
            <v>08</v>
          </cell>
          <cell r="F777" t="str">
            <v xml:space="preserve">Materiales, Cons, Herram </v>
          </cell>
          <cell r="G777">
            <v>5830</v>
          </cell>
          <cell r="H777">
            <v>-597417</v>
          </cell>
          <cell r="I777">
            <v>231171</v>
          </cell>
          <cell r="J777">
            <v>192829</v>
          </cell>
          <cell r="K777">
            <v>221619</v>
          </cell>
          <cell r="L777">
            <v>0</v>
          </cell>
          <cell r="M777">
            <v>0</v>
          </cell>
          <cell r="N777">
            <v>54032</v>
          </cell>
          <cell r="O777">
            <v>0</v>
          </cell>
          <cell r="P777">
            <v>0</v>
          </cell>
          <cell r="Q777">
            <v>0</v>
          </cell>
          <cell r="R777">
            <v>0</v>
          </cell>
          <cell r="AB777">
            <v>0</v>
          </cell>
          <cell r="AC777">
            <v>0</v>
          </cell>
          <cell r="AD777">
            <v>0</v>
          </cell>
        </row>
        <row r="778">
          <cell r="A778" t="str">
            <v>AR102055Z09</v>
          </cell>
          <cell r="B778" t="str">
            <v>AR102055Z</v>
          </cell>
          <cell r="C778" t="str">
            <v xml:space="preserve">O&amp;M Pta. Chls Centro     </v>
          </cell>
          <cell r="D778" t="str">
            <v>RDS_SER</v>
          </cell>
          <cell r="E778" t="str">
            <v>09</v>
          </cell>
          <cell r="F778" t="str">
            <v xml:space="preserve">Subcontratos             </v>
          </cell>
          <cell r="G778">
            <v>180</v>
          </cell>
          <cell r="H778">
            <v>418927</v>
          </cell>
          <cell r="I778">
            <v>155292</v>
          </cell>
          <cell r="J778">
            <v>52385</v>
          </cell>
          <cell r="K778">
            <v>139186</v>
          </cell>
          <cell r="L778">
            <v>0</v>
          </cell>
          <cell r="M778">
            <v>0</v>
          </cell>
          <cell r="N778">
            <v>765970</v>
          </cell>
          <cell r="O778">
            <v>0</v>
          </cell>
          <cell r="P778">
            <v>0</v>
          </cell>
          <cell r="Q778">
            <v>0</v>
          </cell>
          <cell r="R778">
            <v>0</v>
          </cell>
          <cell r="AB778">
            <v>0</v>
          </cell>
          <cell r="AC778">
            <v>0</v>
          </cell>
          <cell r="AD778">
            <v>0</v>
          </cell>
        </row>
        <row r="779">
          <cell r="A779" t="str">
            <v>AR102055Z10</v>
          </cell>
          <cell r="B779" t="str">
            <v>AR102055Z</v>
          </cell>
          <cell r="C779" t="str">
            <v xml:space="preserve">O&amp;M Pta. Chls Centro     </v>
          </cell>
          <cell r="D779" t="str">
            <v>RDS_SER</v>
          </cell>
          <cell r="E779" t="str">
            <v>10</v>
          </cell>
          <cell r="F779" t="str">
            <v xml:space="preserve">Costos de la venta       </v>
          </cell>
          <cell r="G779">
            <v>0</v>
          </cell>
          <cell r="H779">
            <v>396077</v>
          </cell>
          <cell r="I779">
            <v>824145</v>
          </cell>
          <cell r="J779">
            <v>1515084</v>
          </cell>
          <cell r="K779">
            <v>2039254</v>
          </cell>
          <cell r="L779">
            <v>0</v>
          </cell>
          <cell r="M779">
            <v>0</v>
          </cell>
          <cell r="N779">
            <v>4774560</v>
          </cell>
          <cell r="O779">
            <v>0</v>
          </cell>
          <cell r="P779">
            <v>0</v>
          </cell>
          <cell r="Q779">
            <v>0</v>
          </cell>
          <cell r="R779">
            <v>0</v>
          </cell>
          <cell r="AB779">
            <v>0</v>
          </cell>
          <cell r="AC779">
            <v>0</v>
          </cell>
          <cell r="AD779">
            <v>0</v>
          </cell>
        </row>
        <row r="780">
          <cell r="A780" t="str">
            <v>AR102055Z11</v>
          </cell>
          <cell r="B780" t="str">
            <v>AR102055Z</v>
          </cell>
          <cell r="C780" t="str">
            <v xml:space="preserve">O&amp;M Pta. Chls Centro     </v>
          </cell>
          <cell r="D780" t="str">
            <v>RDS_SER</v>
          </cell>
          <cell r="E780" t="str">
            <v>11</v>
          </cell>
          <cell r="F780" t="str">
            <v xml:space="preserve">Otros costos             </v>
          </cell>
          <cell r="G780">
            <v>17604636</v>
          </cell>
          <cell r="H780">
            <v>465883</v>
          </cell>
          <cell r="I780">
            <v>304845</v>
          </cell>
          <cell r="J780">
            <v>474116</v>
          </cell>
          <cell r="K780">
            <v>305368</v>
          </cell>
          <cell r="L780">
            <v>0</v>
          </cell>
          <cell r="M780">
            <v>0</v>
          </cell>
          <cell r="N780">
            <v>19154848</v>
          </cell>
          <cell r="O780">
            <v>0</v>
          </cell>
          <cell r="P780">
            <v>0</v>
          </cell>
          <cell r="Q780">
            <v>0</v>
          </cell>
          <cell r="R780">
            <v>0</v>
          </cell>
          <cell r="AB780">
            <v>0</v>
          </cell>
          <cell r="AC780">
            <v>0</v>
          </cell>
          <cell r="AD780">
            <v>0</v>
          </cell>
        </row>
        <row r="781">
          <cell r="A781" t="str">
            <v>AR102055Z12</v>
          </cell>
          <cell r="B781" t="str">
            <v>AR102055Z</v>
          </cell>
          <cell r="C781" t="str">
            <v xml:space="preserve">O&amp;M Pta. Chls Centro     </v>
          </cell>
          <cell r="D781" t="str">
            <v>RDS_SER</v>
          </cell>
          <cell r="E781" t="str">
            <v>12</v>
          </cell>
          <cell r="F781" t="str">
            <v xml:space="preserve">Costos por DistrIbuc CO  </v>
          </cell>
          <cell r="G781">
            <v>0</v>
          </cell>
          <cell r="H781">
            <v>77281</v>
          </cell>
          <cell r="I781">
            <v>0</v>
          </cell>
          <cell r="J781">
            <v>0</v>
          </cell>
          <cell r="K781">
            <v>0</v>
          </cell>
          <cell r="L781">
            <v>0</v>
          </cell>
          <cell r="M781">
            <v>111</v>
          </cell>
          <cell r="N781">
            <v>77392</v>
          </cell>
          <cell r="O781">
            <v>-99192.529999999897</v>
          </cell>
          <cell r="P781">
            <v>0</v>
          </cell>
          <cell r="Q781">
            <v>0</v>
          </cell>
          <cell r="R781">
            <v>0</v>
          </cell>
          <cell r="AB781">
            <v>0</v>
          </cell>
          <cell r="AC781">
            <v>0</v>
          </cell>
          <cell r="AD781">
            <v>0</v>
          </cell>
        </row>
        <row r="782">
          <cell r="A782" t="str">
            <v>AR102056Z05</v>
          </cell>
          <cell r="B782" t="str">
            <v>AR102056Z</v>
          </cell>
          <cell r="C782" t="str">
            <v xml:space="preserve">T. qcos El Porton        </v>
          </cell>
          <cell r="D782" t="str">
            <v>RDS_SER</v>
          </cell>
          <cell r="E782" t="str">
            <v>05</v>
          </cell>
          <cell r="F782" t="str">
            <v xml:space="preserve">Mano de Obra             </v>
          </cell>
          <cell r="G782">
            <v>0</v>
          </cell>
          <cell r="H782">
            <v>0</v>
          </cell>
          <cell r="I782">
            <v>0</v>
          </cell>
          <cell r="J782">
            <v>0</v>
          </cell>
          <cell r="K782">
            <v>0</v>
          </cell>
          <cell r="L782">
            <v>0</v>
          </cell>
          <cell r="M782">
            <v>0</v>
          </cell>
          <cell r="N782">
            <v>0</v>
          </cell>
          <cell r="O782">
            <v>0</v>
          </cell>
          <cell r="P782">
            <v>0</v>
          </cell>
          <cell r="Q782">
            <v>0</v>
          </cell>
          <cell r="R782">
            <v>0</v>
          </cell>
          <cell r="AB782">
            <v>0</v>
          </cell>
          <cell r="AC782">
            <v>0</v>
          </cell>
          <cell r="AD782">
            <v>0</v>
          </cell>
        </row>
        <row r="783">
          <cell r="A783" t="str">
            <v>AR102056Z11</v>
          </cell>
          <cell r="B783" t="str">
            <v>AR102056Z</v>
          </cell>
          <cell r="C783" t="str">
            <v xml:space="preserve">T. qcos El Porton        </v>
          </cell>
          <cell r="D783" t="str">
            <v>RDS_SER</v>
          </cell>
          <cell r="E783" t="str">
            <v>11</v>
          </cell>
          <cell r="F783" t="str">
            <v xml:space="preserve">Otros costos             </v>
          </cell>
          <cell r="G783">
            <v>0</v>
          </cell>
          <cell r="H783">
            <v>0</v>
          </cell>
          <cell r="I783">
            <v>0</v>
          </cell>
          <cell r="J783">
            <v>0</v>
          </cell>
          <cell r="K783">
            <v>0</v>
          </cell>
          <cell r="L783">
            <v>0</v>
          </cell>
          <cell r="M783">
            <v>0</v>
          </cell>
          <cell r="N783">
            <v>0</v>
          </cell>
          <cell r="O783">
            <v>0</v>
          </cell>
          <cell r="P783">
            <v>0</v>
          </cell>
          <cell r="Q783">
            <v>0</v>
          </cell>
          <cell r="R783">
            <v>0</v>
          </cell>
          <cell r="AB783">
            <v>0</v>
          </cell>
          <cell r="AC783">
            <v>0</v>
          </cell>
          <cell r="AD783">
            <v>0</v>
          </cell>
        </row>
        <row r="784">
          <cell r="A784" t="str">
            <v>AR102057Z01</v>
          </cell>
          <cell r="B784" t="str">
            <v>AR102057Z</v>
          </cell>
          <cell r="C784" t="str">
            <v xml:space="preserve">SOM  El Porton           </v>
          </cell>
          <cell r="D784" t="str">
            <v>RDS_SER</v>
          </cell>
          <cell r="E784" t="str">
            <v>01</v>
          </cell>
          <cell r="F784" t="str">
            <v xml:space="preserve">Venta Contractual        </v>
          </cell>
          <cell r="G784">
            <v>-68413477</v>
          </cell>
          <cell r="H784">
            <v>-26040979</v>
          </cell>
          <cell r="I784">
            <v>-27431644</v>
          </cell>
          <cell r="J784">
            <v>-40316935</v>
          </cell>
          <cell r="K784">
            <v>-35181112</v>
          </cell>
          <cell r="L784">
            <v>0</v>
          </cell>
          <cell r="M784">
            <v>-3119914</v>
          </cell>
          <cell r="N784">
            <v>-200504061</v>
          </cell>
          <cell r="O784">
            <v>0</v>
          </cell>
          <cell r="P784">
            <v>0</v>
          </cell>
          <cell r="Q784">
            <v>0</v>
          </cell>
          <cell r="R784">
            <v>0</v>
          </cell>
          <cell r="AB784">
            <v>0</v>
          </cell>
          <cell r="AC784">
            <v>0</v>
          </cell>
          <cell r="AD784">
            <v>0</v>
          </cell>
        </row>
        <row r="785">
          <cell r="A785" t="str">
            <v>AR102057Z03</v>
          </cell>
          <cell r="B785" t="str">
            <v>AR102057Z</v>
          </cell>
          <cell r="C785" t="str">
            <v xml:space="preserve">SOM  El Porton           </v>
          </cell>
          <cell r="D785" t="str">
            <v>RDS_SER</v>
          </cell>
          <cell r="E785" t="str">
            <v>03</v>
          </cell>
          <cell r="F785" t="str">
            <v xml:space="preserve">Venta Sin Margen         </v>
          </cell>
          <cell r="G785">
            <v>0</v>
          </cell>
          <cell r="H785">
            <v>0</v>
          </cell>
          <cell r="I785">
            <v>-5545648</v>
          </cell>
          <cell r="J785">
            <v>-12363243</v>
          </cell>
          <cell r="K785">
            <v>-11217725</v>
          </cell>
          <cell r="L785">
            <v>0</v>
          </cell>
          <cell r="M785">
            <v>-4131225</v>
          </cell>
          <cell r="N785">
            <v>-33257841</v>
          </cell>
          <cell r="O785">
            <v>0</v>
          </cell>
          <cell r="P785">
            <v>0</v>
          </cell>
          <cell r="Q785">
            <v>0</v>
          </cell>
          <cell r="R785">
            <v>0</v>
          </cell>
          <cell r="AB785">
            <v>0</v>
          </cell>
          <cell r="AC785">
            <v>0</v>
          </cell>
          <cell r="AD785">
            <v>0</v>
          </cell>
        </row>
        <row r="786">
          <cell r="A786" t="str">
            <v>AR102057Z04</v>
          </cell>
          <cell r="B786" t="str">
            <v>AR102057Z</v>
          </cell>
          <cell r="C786" t="str">
            <v xml:space="preserve">SOM  El Porton           </v>
          </cell>
          <cell r="D786" t="str">
            <v>RDS_SER</v>
          </cell>
          <cell r="E786" t="str">
            <v>04</v>
          </cell>
          <cell r="F786" t="str">
            <v xml:space="preserve">Ajuste POC               </v>
          </cell>
          <cell r="G786">
            <v>-2704692</v>
          </cell>
          <cell r="H786">
            <v>3039188</v>
          </cell>
          <cell r="I786">
            <v>-6292853</v>
          </cell>
          <cell r="J786">
            <v>333636</v>
          </cell>
          <cell r="K786">
            <v>-6739623</v>
          </cell>
          <cell r="L786">
            <v>0</v>
          </cell>
          <cell r="M786">
            <v>12364344</v>
          </cell>
          <cell r="N786">
            <v>0</v>
          </cell>
          <cell r="O786">
            <v>0</v>
          </cell>
          <cell r="P786">
            <v>0</v>
          </cell>
          <cell r="Q786">
            <v>0</v>
          </cell>
          <cell r="R786">
            <v>0</v>
          </cell>
          <cell r="AB786">
            <v>0</v>
          </cell>
          <cell r="AC786">
            <v>0</v>
          </cell>
          <cell r="AD786">
            <v>0</v>
          </cell>
        </row>
        <row r="787">
          <cell r="A787" t="str">
            <v>AR102057Z05</v>
          </cell>
          <cell r="B787" t="str">
            <v>AR102057Z</v>
          </cell>
          <cell r="C787" t="str">
            <v xml:space="preserve">SOM  El Porton           </v>
          </cell>
          <cell r="D787" t="str">
            <v>RDS_SER</v>
          </cell>
          <cell r="E787" t="str">
            <v>05</v>
          </cell>
          <cell r="F787" t="str">
            <v xml:space="preserve">Mano de Obra             </v>
          </cell>
          <cell r="G787">
            <v>0</v>
          </cell>
          <cell r="H787">
            <v>18115362</v>
          </cell>
          <cell r="I787">
            <v>23847302</v>
          </cell>
          <cell r="J787">
            <v>36071702</v>
          </cell>
          <cell r="K787">
            <v>38183883</v>
          </cell>
          <cell r="L787">
            <v>0</v>
          </cell>
          <cell r="M787">
            <v>-1949075</v>
          </cell>
          <cell r="N787">
            <v>114269174</v>
          </cell>
          <cell r="O787">
            <v>419560.53</v>
          </cell>
          <cell r="P787">
            <v>0</v>
          </cell>
          <cell r="Q787">
            <v>0</v>
          </cell>
          <cell r="R787">
            <v>0</v>
          </cell>
          <cell r="AB787">
            <v>0</v>
          </cell>
          <cell r="AC787">
            <v>0</v>
          </cell>
          <cell r="AD787">
            <v>0</v>
          </cell>
        </row>
        <row r="788">
          <cell r="A788" t="str">
            <v>AR102057Z06</v>
          </cell>
          <cell r="B788" t="str">
            <v>AR102057Z</v>
          </cell>
          <cell r="C788" t="str">
            <v xml:space="preserve">SOM  El Porton           </v>
          </cell>
          <cell r="D788" t="str">
            <v>RDS_SER</v>
          </cell>
          <cell r="E788" t="str">
            <v>06</v>
          </cell>
          <cell r="F788" t="str">
            <v xml:space="preserve">Otros Costos MO          </v>
          </cell>
          <cell r="G788">
            <v>228654</v>
          </cell>
          <cell r="H788">
            <v>2267081</v>
          </cell>
          <cell r="I788">
            <v>3616359</v>
          </cell>
          <cell r="J788">
            <v>5952043</v>
          </cell>
          <cell r="K788">
            <v>5895506</v>
          </cell>
          <cell r="L788">
            <v>0</v>
          </cell>
          <cell r="M788">
            <v>0</v>
          </cell>
          <cell r="N788">
            <v>17959643</v>
          </cell>
          <cell r="O788">
            <v>0</v>
          </cell>
          <cell r="P788">
            <v>0</v>
          </cell>
          <cell r="Q788">
            <v>0</v>
          </cell>
          <cell r="R788">
            <v>0</v>
          </cell>
          <cell r="AB788">
            <v>0</v>
          </cell>
          <cell r="AC788">
            <v>0</v>
          </cell>
          <cell r="AD788">
            <v>0</v>
          </cell>
        </row>
        <row r="789">
          <cell r="A789" t="str">
            <v>AR102057Z07</v>
          </cell>
          <cell r="B789" t="str">
            <v>AR102057Z</v>
          </cell>
          <cell r="C789" t="str">
            <v xml:space="preserve">SOM  El Porton           </v>
          </cell>
          <cell r="D789" t="str">
            <v>RDS_SER</v>
          </cell>
          <cell r="E789" t="str">
            <v>07</v>
          </cell>
          <cell r="F789" t="str">
            <v xml:space="preserve">Equipos de Construcción  </v>
          </cell>
          <cell r="G789">
            <v>34125</v>
          </cell>
          <cell r="H789">
            <v>2357098</v>
          </cell>
          <cell r="I789">
            <v>2006313</v>
          </cell>
          <cell r="J789">
            <v>2658458</v>
          </cell>
          <cell r="K789">
            <v>2492133</v>
          </cell>
          <cell r="L789">
            <v>0</v>
          </cell>
          <cell r="M789">
            <v>-527</v>
          </cell>
          <cell r="N789">
            <v>9547600</v>
          </cell>
          <cell r="O789">
            <v>0</v>
          </cell>
          <cell r="P789">
            <v>0</v>
          </cell>
          <cell r="Q789">
            <v>0</v>
          </cell>
          <cell r="R789">
            <v>0</v>
          </cell>
          <cell r="AB789">
            <v>0</v>
          </cell>
          <cell r="AC789">
            <v>0</v>
          </cell>
          <cell r="AD789">
            <v>0</v>
          </cell>
        </row>
        <row r="790">
          <cell r="A790" t="str">
            <v>AR102057Z08</v>
          </cell>
          <cell r="B790" t="str">
            <v>AR102057Z</v>
          </cell>
          <cell r="C790" t="str">
            <v xml:space="preserve">SOM  El Porton           </v>
          </cell>
          <cell r="D790" t="str">
            <v>RDS_SER</v>
          </cell>
          <cell r="E790" t="str">
            <v>08</v>
          </cell>
          <cell r="F790" t="str">
            <v xml:space="preserve">Materiales, Cons, Herram </v>
          </cell>
          <cell r="G790">
            <v>17747</v>
          </cell>
          <cell r="H790">
            <v>63164</v>
          </cell>
          <cell r="I790">
            <v>186277</v>
          </cell>
          <cell r="J790">
            <v>195021</v>
          </cell>
          <cell r="K790">
            <v>189008</v>
          </cell>
          <cell r="L790">
            <v>0</v>
          </cell>
          <cell r="M790">
            <v>0</v>
          </cell>
          <cell r="N790">
            <v>651217</v>
          </cell>
          <cell r="O790">
            <v>0</v>
          </cell>
          <cell r="P790">
            <v>0</v>
          </cell>
          <cell r="Q790">
            <v>0</v>
          </cell>
          <cell r="R790">
            <v>0</v>
          </cell>
          <cell r="AB790">
            <v>0</v>
          </cell>
          <cell r="AC790">
            <v>0</v>
          </cell>
          <cell r="AD790">
            <v>0</v>
          </cell>
        </row>
        <row r="791">
          <cell r="A791" t="str">
            <v>AR102057Z09</v>
          </cell>
          <cell r="B791" t="str">
            <v>AR102057Z</v>
          </cell>
          <cell r="C791" t="str">
            <v xml:space="preserve">SOM  El Porton           </v>
          </cell>
          <cell r="D791" t="str">
            <v>RDS_SER</v>
          </cell>
          <cell r="E791" t="str">
            <v>09</v>
          </cell>
          <cell r="F791" t="str">
            <v xml:space="preserve">Subcontratos             </v>
          </cell>
          <cell r="G791">
            <v>0</v>
          </cell>
          <cell r="H791">
            <v>1204928</v>
          </cell>
          <cell r="I791">
            <v>182726</v>
          </cell>
          <cell r="J791">
            <v>62608</v>
          </cell>
          <cell r="K791">
            <v>399009</v>
          </cell>
          <cell r="L791">
            <v>0</v>
          </cell>
          <cell r="M791">
            <v>526</v>
          </cell>
          <cell r="N791">
            <v>1849797</v>
          </cell>
          <cell r="O791">
            <v>0</v>
          </cell>
          <cell r="P791">
            <v>0</v>
          </cell>
          <cell r="Q791">
            <v>0</v>
          </cell>
          <cell r="R791">
            <v>0</v>
          </cell>
          <cell r="AB791">
            <v>0</v>
          </cell>
          <cell r="AC791">
            <v>0</v>
          </cell>
          <cell r="AD791">
            <v>0</v>
          </cell>
        </row>
        <row r="792">
          <cell r="A792" t="str">
            <v>AR102057Z10</v>
          </cell>
          <cell r="B792" t="str">
            <v>AR102057Z</v>
          </cell>
          <cell r="C792" t="str">
            <v xml:space="preserve">SOM  El Porton           </v>
          </cell>
          <cell r="D792" t="str">
            <v>RDS_SER</v>
          </cell>
          <cell r="E792" t="str">
            <v>10</v>
          </cell>
          <cell r="F792" t="str">
            <v xml:space="preserve">Costos de la venta       </v>
          </cell>
          <cell r="G792">
            <v>0</v>
          </cell>
          <cell r="H792">
            <v>1126732</v>
          </cell>
          <cell r="I792">
            <v>2230085</v>
          </cell>
          <cell r="J792">
            <v>4421097</v>
          </cell>
          <cell r="K792">
            <v>4716843</v>
          </cell>
          <cell r="L792">
            <v>0</v>
          </cell>
          <cell r="M792">
            <v>0</v>
          </cell>
          <cell r="N792">
            <v>12494757</v>
          </cell>
          <cell r="O792">
            <v>0</v>
          </cell>
          <cell r="P792">
            <v>0</v>
          </cell>
          <cell r="Q792">
            <v>0</v>
          </cell>
          <cell r="R792">
            <v>0</v>
          </cell>
          <cell r="AB792">
            <v>0</v>
          </cell>
          <cell r="AC792">
            <v>0</v>
          </cell>
          <cell r="AD792">
            <v>0</v>
          </cell>
        </row>
        <row r="793">
          <cell r="A793" t="str">
            <v>AR102057Z11</v>
          </cell>
          <cell r="B793" t="str">
            <v>AR102057Z</v>
          </cell>
          <cell r="C793" t="str">
            <v xml:space="preserve">SOM  El Porton           </v>
          </cell>
          <cell r="D793" t="str">
            <v>RDS_SER</v>
          </cell>
          <cell r="E793" t="str">
            <v>11</v>
          </cell>
          <cell r="F793" t="str">
            <v xml:space="preserve">Otros costos             </v>
          </cell>
          <cell r="G793">
            <v>65455074</v>
          </cell>
          <cell r="H793">
            <v>-5864200</v>
          </cell>
          <cell r="I793">
            <v>1634975</v>
          </cell>
          <cell r="J793">
            <v>-1519992</v>
          </cell>
          <cell r="K793">
            <v>627400</v>
          </cell>
          <cell r="L793">
            <v>0</v>
          </cell>
          <cell r="M793">
            <v>0</v>
          </cell>
          <cell r="N793">
            <v>60333257</v>
          </cell>
          <cell r="O793">
            <v>0</v>
          </cell>
          <cell r="P793">
            <v>0</v>
          </cell>
          <cell r="Q793">
            <v>0</v>
          </cell>
          <cell r="R793">
            <v>0</v>
          </cell>
          <cell r="AB793">
            <v>0</v>
          </cell>
          <cell r="AC793">
            <v>0</v>
          </cell>
          <cell r="AD793">
            <v>0</v>
          </cell>
        </row>
        <row r="794">
          <cell r="A794" t="str">
            <v>AR102057Z12</v>
          </cell>
          <cell r="B794" t="str">
            <v>AR102057Z</v>
          </cell>
          <cell r="C794" t="str">
            <v xml:space="preserve">SOM  El Porton           </v>
          </cell>
          <cell r="D794" t="str">
            <v>RDS_SER</v>
          </cell>
          <cell r="E794" t="str">
            <v>12</v>
          </cell>
          <cell r="F794" t="str">
            <v xml:space="preserve">Costos por DistrIbuc CO  </v>
          </cell>
          <cell r="G794">
            <v>0</v>
          </cell>
          <cell r="H794">
            <v>9721</v>
          </cell>
          <cell r="I794">
            <v>0</v>
          </cell>
          <cell r="J794">
            <v>0</v>
          </cell>
          <cell r="K794">
            <v>-5004099</v>
          </cell>
          <cell r="L794">
            <v>0</v>
          </cell>
          <cell r="M794">
            <v>0</v>
          </cell>
          <cell r="N794">
            <v>-4994378</v>
          </cell>
          <cell r="O794">
            <v>-419560.53</v>
          </cell>
          <cell r="P794">
            <v>0</v>
          </cell>
          <cell r="Q794">
            <v>0</v>
          </cell>
          <cell r="R794">
            <v>0</v>
          </cell>
          <cell r="AB794">
            <v>0</v>
          </cell>
          <cell r="AC794">
            <v>0</v>
          </cell>
          <cell r="AD794">
            <v>0</v>
          </cell>
        </row>
        <row r="795">
          <cell r="A795" t="str">
            <v>AR102058Z01</v>
          </cell>
          <cell r="B795" t="str">
            <v>AR102058Z</v>
          </cell>
          <cell r="C795" t="str">
            <v xml:space="preserve">Tte.cargas El Porton     </v>
          </cell>
          <cell r="D795" t="str">
            <v>RDS_SER</v>
          </cell>
          <cell r="E795" t="str">
            <v>01</v>
          </cell>
          <cell r="F795" t="str">
            <v xml:space="preserve">Venta Contractual        </v>
          </cell>
          <cell r="G795">
            <v>0</v>
          </cell>
          <cell r="H795">
            <v>0</v>
          </cell>
          <cell r="I795">
            <v>0</v>
          </cell>
          <cell r="J795">
            <v>0</v>
          </cell>
          <cell r="K795">
            <v>0</v>
          </cell>
          <cell r="L795">
            <v>0</v>
          </cell>
          <cell r="M795">
            <v>-524385</v>
          </cell>
          <cell r="N795">
            <v>-524385</v>
          </cell>
          <cell r="O795">
            <v>0</v>
          </cell>
          <cell r="P795">
            <v>0</v>
          </cell>
          <cell r="Q795">
            <v>0</v>
          </cell>
          <cell r="R795">
            <v>0</v>
          </cell>
          <cell r="AB795">
            <v>0</v>
          </cell>
          <cell r="AC795">
            <v>0</v>
          </cell>
          <cell r="AD795">
            <v>0</v>
          </cell>
        </row>
        <row r="796">
          <cell r="A796" t="str">
            <v>AR102058Z04</v>
          </cell>
          <cell r="B796" t="str">
            <v>AR102058Z</v>
          </cell>
          <cell r="C796" t="str">
            <v xml:space="preserve">Tte.cargas El Porton     </v>
          </cell>
          <cell r="D796" t="str">
            <v>RDS_SER</v>
          </cell>
          <cell r="E796" t="str">
            <v>04</v>
          </cell>
          <cell r="F796" t="str">
            <v xml:space="preserve">Ajuste POC               </v>
          </cell>
          <cell r="G796">
            <v>0</v>
          </cell>
          <cell r="H796">
            <v>0</v>
          </cell>
          <cell r="I796">
            <v>0</v>
          </cell>
          <cell r="J796">
            <v>0</v>
          </cell>
          <cell r="K796">
            <v>0</v>
          </cell>
          <cell r="L796">
            <v>0</v>
          </cell>
          <cell r="M796">
            <v>-1</v>
          </cell>
          <cell r="N796">
            <v>-1</v>
          </cell>
          <cell r="O796">
            <v>0</v>
          </cell>
          <cell r="P796">
            <v>0</v>
          </cell>
          <cell r="Q796">
            <v>0</v>
          </cell>
          <cell r="R796">
            <v>0</v>
          </cell>
          <cell r="AB796">
            <v>0</v>
          </cell>
          <cell r="AC796">
            <v>0</v>
          </cell>
          <cell r="AD796">
            <v>0</v>
          </cell>
        </row>
        <row r="797">
          <cell r="A797" t="str">
            <v>AR102058Z05</v>
          </cell>
          <cell r="B797" t="str">
            <v>AR102058Z</v>
          </cell>
          <cell r="C797" t="str">
            <v xml:space="preserve">Tte.cargas El Porton     </v>
          </cell>
          <cell r="D797" t="str">
            <v>RDS_SER</v>
          </cell>
          <cell r="E797" t="str">
            <v>05</v>
          </cell>
          <cell r="F797" t="str">
            <v xml:space="preserve">Mano de Obra             </v>
          </cell>
          <cell r="G797">
            <v>0</v>
          </cell>
          <cell r="H797">
            <v>0</v>
          </cell>
          <cell r="I797">
            <v>0</v>
          </cell>
          <cell r="J797">
            <v>0</v>
          </cell>
          <cell r="K797">
            <v>0</v>
          </cell>
          <cell r="L797">
            <v>0</v>
          </cell>
          <cell r="M797">
            <v>0</v>
          </cell>
          <cell r="N797">
            <v>0</v>
          </cell>
          <cell r="O797">
            <v>0</v>
          </cell>
          <cell r="P797">
            <v>0</v>
          </cell>
          <cell r="Q797">
            <v>0</v>
          </cell>
          <cell r="R797">
            <v>0</v>
          </cell>
          <cell r="AB797">
            <v>0</v>
          </cell>
          <cell r="AC797">
            <v>0</v>
          </cell>
          <cell r="AD797">
            <v>0</v>
          </cell>
        </row>
        <row r="798">
          <cell r="A798" t="str">
            <v>AR102058Z10</v>
          </cell>
          <cell r="B798" t="str">
            <v>AR102058Z</v>
          </cell>
          <cell r="C798" t="str">
            <v xml:space="preserve">Tte.cargas El Porton     </v>
          </cell>
          <cell r="D798" t="str">
            <v>RDS_SER</v>
          </cell>
          <cell r="E798" t="str">
            <v>10</v>
          </cell>
          <cell r="F798" t="str">
            <v xml:space="preserve">Costos de la venta       </v>
          </cell>
          <cell r="G798">
            <v>0</v>
          </cell>
          <cell r="H798">
            <v>0</v>
          </cell>
          <cell r="I798">
            <v>0</v>
          </cell>
          <cell r="J798">
            <v>0</v>
          </cell>
          <cell r="K798">
            <v>0</v>
          </cell>
          <cell r="L798">
            <v>0</v>
          </cell>
          <cell r="M798">
            <v>0</v>
          </cell>
          <cell r="N798">
            <v>0</v>
          </cell>
          <cell r="O798">
            <v>0</v>
          </cell>
          <cell r="P798">
            <v>0</v>
          </cell>
          <cell r="Q798">
            <v>0</v>
          </cell>
          <cell r="R798">
            <v>0</v>
          </cell>
          <cell r="AB798">
            <v>0</v>
          </cell>
          <cell r="AC798">
            <v>0</v>
          </cell>
          <cell r="AD798">
            <v>0</v>
          </cell>
        </row>
        <row r="799">
          <cell r="A799" t="str">
            <v>AR102058Z11</v>
          </cell>
          <cell r="B799" t="str">
            <v>AR102058Z</v>
          </cell>
          <cell r="C799" t="str">
            <v xml:space="preserve">Tte.cargas El Porton     </v>
          </cell>
          <cell r="D799" t="str">
            <v>RDS_SER</v>
          </cell>
          <cell r="E799" t="str">
            <v>11</v>
          </cell>
          <cell r="F799" t="str">
            <v xml:space="preserve">Otros costos             </v>
          </cell>
          <cell r="G799">
            <v>0</v>
          </cell>
          <cell r="H799">
            <v>0</v>
          </cell>
          <cell r="I799">
            <v>0</v>
          </cell>
          <cell r="J799">
            <v>0</v>
          </cell>
          <cell r="K799">
            <v>0</v>
          </cell>
          <cell r="L799">
            <v>0</v>
          </cell>
          <cell r="M799">
            <v>0</v>
          </cell>
          <cell r="N799">
            <v>0</v>
          </cell>
          <cell r="O799">
            <v>0</v>
          </cell>
          <cell r="P799">
            <v>0</v>
          </cell>
          <cell r="Q799">
            <v>0</v>
          </cell>
          <cell r="R799">
            <v>0</v>
          </cell>
          <cell r="AB799">
            <v>0</v>
          </cell>
          <cell r="AC799">
            <v>0</v>
          </cell>
          <cell r="AD799">
            <v>0</v>
          </cell>
        </row>
        <row r="800">
          <cell r="A800" t="str">
            <v>AR102058Z12</v>
          </cell>
          <cell r="B800" t="str">
            <v>AR102058Z</v>
          </cell>
          <cell r="C800" t="str">
            <v xml:space="preserve">Tte.cargas El Porton     </v>
          </cell>
          <cell r="D800" t="str">
            <v>RDS_SER</v>
          </cell>
          <cell r="E800" t="str">
            <v>12</v>
          </cell>
          <cell r="F800" t="str">
            <v xml:space="preserve">Costos por DistrIbuc CO  </v>
          </cell>
          <cell r="G800">
            <v>0</v>
          </cell>
          <cell r="H800">
            <v>0</v>
          </cell>
          <cell r="I800">
            <v>0</v>
          </cell>
          <cell r="J800">
            <v>0</v>
          </cell>
          <cell r="K800">
            <v>0</v>
          </cell>
          <cell r="L800">
            <v>0</v>
          </cell>
          <cell r="M800">
            <v>0</v>
          </cell>
          <cell r="N800">
            <v>0</v>
          </cell>
          <cell r="O800">
            <v>0</v>
          </cell>
          <cell r="P800">
            <v>0</v>
          </cell>
          <cell r="Q800">
            <v>0</v>
          </cell>
          <cell r="R800">
            <v>0</v>
          </cell>
          <cell r="AB800">
            <v>0</v>
          </cell>
          <cell r="AC800">
            <v>0</v>
          </cell>
          <cell r="AD800">
            <v>0</v>
          </cell>
        </row>
        <row r="801">
          <cell r="A801" t="str">
            <v>AR102059Z01</v>
          </cell>
          <cell r="B801" t="str">
            <v>AR102059Z</v>
          </cell>
          <cell r="C801" t="str">
            <v xml:space="preserve">O&amp;M Planta El Porton     </v>
          </cell>
          <cell r="D801" t="str">
            <v>RDS_SER</v>
          </cell>
          <cell r="E801" t="str">
            <v>01</v>
          </cell>
          <cell r="F801" t="str">
            <v xml:space="preserve">Venta Contractual        </v>
          </cell>
          <cell r="G801">
            <v>-16744665</v>
          </cell>
          <cell r="H801">
            <v>-8079028</v>
          </cell>
          <cell r="I801">
            <v>-8133495</v>
          </cell>
          <cell r="J801">
            <v>-12586820</v>
          </cell>
          <cell r="K801">
            <v>-13788130</v>
          </cell>
          <cell r="L801">
            <v>0</v>
          </cell>
          <cell r="M801">
            <v>-1357730</v>
          </cell>
          <cell r="N801">
            <v>-60689868</v>
          </cell>
          <cell r="O801">
            <v>0</v>
          </cell>
          <cell r="P801">
            <v>0</v>
          </cell>
          <cell r="Q801">
            <v>0</v>
          </cell>
          <cell r="R801">
            <v>0</v>
          </cell>
          <cell r="AB801">
            <v>0</v>
          </cell>
          <cell r="AC801">
            <v>0</v>
          </cell>
          <cell r="AD801">
            <v>0</v>
          </cell>
        </row>
        <row r="802">
          <cell r="A802" t="str">
            <v>AR102059Z03</v>
          </cell>
          <cell r="B802" t="str">
            <v>AR102059Z</v>
          </cell>
          <cell r="C802" t="str">
            <v xml:space="preserve">O&amp;M Planta El Porton     </v>
          </cell>
          <cell r="D802" t="str">
            <v>RDS_SER</v>
          </cell>
          <cell r="E802" t="str">
            <v>03</v>
          </cell>
          <cell r="F802" t="str">
            <v xml:space="preserve">Venta Sin Margen         </v>
          </cell>
          <cell r="G802">
            <v>0</v>
          </cell>
          <cell r="H802">
            <v>0</v>
          </cell>
          <cell r="I802">
            <v>0</v>
          </cell>
          <cell r="J802">
            <v>0</v>
          </cell>
          <cell r="K802">
            <v>-577400</v>
          </cell>
          <cell r="L802">
            <v>0</v>
          </cell>
          <cell r="M802">
            <v>0</v>
          </cell>
          <cell r="N802">
            <v>-577400</v>
          </cell>
          <cell r="O802">
            <v>0</v>
          </cell>
          <cell r="P802">
            <v>0</v>
          </cell>
          <cell r="Q802">
            <v>0</v>
          </cell>
          <cell r="R802">
            <v>0</v>
          </cell>
          <cell r="AB802">
            <v>0</v>
          </cell>
          <cell r="AC802">
            <v>0</v>
          </cell>
          <cell r="AD802">
            <v>0</v>
          </cell>
        </row>
        <row r="803">
          <cell r="A803" t="str">
            <v>AR102059Z04</v>
          </cell>
          <cell r="B803" t="str">
            <v>AR102059Z</v>
          </cell>
          <cell r="C803" t="str">
            <v xml:space="preserve">O&amp;M Planta El Porton     </v>
          </cell>
          <cell r="D803" t="str">
            <v>RDS_SER</v>
          </cell>
          <cell r="E803" t="str">
            <v>04</v>
          </cell>
          <cell r="F803" t="str">
            <v xml:space="preserve">Ajuste POC               </v>
          </cell>
          <cell r="G803">
            <v>1935038</v>
          </cell>
          <cell r="H803">
            <v>915980</v>
          </cell>
          <cell r="I803">
            <v>-3599614</v>
          </cell>
          <cell r="J803">
            <v>-579879</v>
          </cell>
          <cell r="K803">
            <v>-1049487</v>
          </cell>
          <cell r="L803">
            <v>0</v>
          </cell>
          <cell r="M803">
            <v>2377963</v>
          </cell>
          <cell r="N803">
            <v>1</v>
          </cell>
          <cell r="O803">
            <v>0</v>
          </cell>
          <cell r="P803">
            <v>0</v>
          </cell>
          <cell r="Q803">
            <v>0</v>
          </cell>
          <cell r="R803">
            <v>0</v>
          </cell>
          <cell r="AB803">
            <v>0</v>
          </cell>
          <cell r="AC803">
            <v>0</v>
          </cell>
          <cell r="AD803">
            <v>0</v>
          </cell>
        </row>
        <row r="804">
          <cell r="A804" t="str">
            <v>AR102059Z05</v>
          </cell>
          <cell r="B804" t="str">
            <v>AR102059Z</v>
          </cell>
          <cell r="C804" t="str">
            <v xml:space="preserve">O&amp;M Planta El Porton     </v>
          </cell>
          <cell r="D804" t="str">
            <v>RDS_SER</v>
          </cell>
          <cell r="E804" t="str">
            <v>05</v>
          </cell>
          <cell r="F804" t="str">
            <v xml:space="preserve">Mano de Obra             </v>
          </cell>
          <cell r="G804">
            <v>0</v>
          </cell>
          <cell r="H804">
            <v>4552906</v>
          </cell>
          <cell r="I804">
            <v>6248767</v>
          </cell>
          <cell r="J804">
            <v>8836259</v>
          </cell>
          <cell r="K804">
            <v>9644524</v>
          </cell>
          <cell r="L804">
            <v>0</v>
          </cell>
          <cell r="M804">
            <v>-385610</v>
          </cell>
          <cell r="N804">
            <v>28896846</v>
          </cell>
          <cell r="O804">
            <v>79190.05</v>
          </cell>
          <cell r="P804">
            <v>0</v>
          </cell>
          <cell r="Q804">
            <v>0</v>
          </cell>
          <cell r="R804">
            <v>0</v>
          </cell>
          <cell r="AB804">
            <v>0</v>
          </cell>
          <cell r="AC804">
            <v>0</v>
          </cell>
          <cell r="AD804">
            <v>0</v>
          </cell>
        </row>
        <row r="805">
          <cell r="A805" t="str">
            <v>AR102059Z06</v>
          </cell>
          <cell r="B805" t="str">
            <v>AR102059Z</v>
          </cell>
          <cell r="C805" t="str">
            <v xml:space="preserve">O&amp;M Planta El Porton     </v>
          </cell>
          <cell r="D805" t="str">
            <v>RDS_SER</v>
          </cell>
          <cell r="E805" t="str">
            <v>06</v>
          </cell>
          <cell r="F805" t="str">
            <v xml:space="preserve">Otros Costos MO          </v>
          </cell>
          <cell r="G805">
            <v>31086</v>
          </cell>
          <cell r="H805">
            <v>534292</v>
          </cell>
          <cell r="I805">
            <v>980388</v>
          </cell>
          <cell r="J805">
            <v>1809086</v>
          </cell>
          <cell r="K805">
            <v>1906251</v>
          </cell>
          <cell r="L805">
            <v>0</v>
          </cell>
          <cell r="M805">
            <v>0</v>
          </cell>
          <cell r="N805">
            <v>5261103</v>
          </cell>
          <cell r="O805">
            <v>0</v>
          </cell>
          <cell r="P805">
            <v>0</v>
          </cell>
          <cell r="Q805">
            <v>0</v>
          </cell>
          <cell r="R805">
            <v>0</v>
          </cell>
          <cell r="AB805">
            <v>0</v>
          </cell>
          <cell r="AC805">
            <v>0</v>
          </cell>
          <cell r="AD805">
            <v>0</v>
          </cell>
        </row>
        <row r="806">
          <cell r="A806" t="str">
            <v>AR102059Z07</v>
          </cell>
          <cell r="B806" t="str">
            <v>AR102059Z</v>
          </cell>
          <cell r="C806" t="str">
            <v xml:space="preserve">O&amp;M Planta El Porton     </v>
          </cell>
          <cell r="D806" t="str">
            <v>RDS_SER</v>
          </cell>
          <cell r="E806" t="str">
            <v>07</v>
          </cell>
          <cell r="F806" t="str">
            <v xml:space="preserve">Equipos de Construcción  </v>
          </cell>
          <cell r="G806">
            <v>3769</v>
          </cell>
          <cell r="H806">
            <v>253745</v>
          </cell>
          <cell r="I806">
            <v>69296</v>
          </cell>
          <cell r="J806">
            <v>44675</v>
          </cell>
          <cell r="K806">
            <v>339801</v>
          </cell>
          <cell r="L806">
            <v>0</v>
          </cell>
          <cell r="M806">
            <v>0</v>
          </cell>
          <cell r="N806">
            <v>711286</v>
          </cell>
          <cell r="O806">
            <v>0</v>
          </cell>
          <cell r="P806">
            <v>0</v>
          </cell>
          <cell r="Q806">
            <v>0</v>
          </cell>
          <cell r="R806">
            <v>0</v>
          </cell>
          <cell r="AB806">
            <v>0</v>
          </cell>
          <cell r="AC806">
            <v>0</v>
          </cell>
          <cell r="AD806">
            <v>0</v>
          </cell>
        </row>
        <row r="807">
          <cell r="A807" t="str">
            <v>AR102059Z08</v>
          </cell>
          <cell r="B807" t="str">
            <v>AR102059Z</v>
          </cell>
          <cell r="C807" t="str">
            <v xml:space="preserve">O&amp;M Planta El Porton     </v>
          </cell>
          <cell r="D807" t="str">
            <v>RDS_SER</v>
          </cell>
          <cell r="E807" t="str">
            <v>08</v>
          </cell>
          <cell r="F807" t="str">
            <v xml:space="preserve">Materiales, Cons, Herram </v>
          </cell>
          <cell r="G807">
            <v>4692</v>
          </cell>
          <cell r="H807">
            <v>-139418</v>
          </cell>
          <cell r="I807">
            <v>164322</v>
          </cell>
          <cell r="J807">
            <v>129569</v>
          </cell>
          <cell r="K807">
            <v>142877</v>
          </cell>
          <cell r="L807">
            <v>0</v>
          </cell>
          <cell r="M807">
            <v>0</v>
          </cell>
          <cell r="N807">
            <v>302042</v>
          </cell>
          <cell r="O807">
            <v>0</v>
          </cell>
          <cell r="P807">
            <v>0</v>
          </cell>
          <cell r="Q807">
            <v>0</v>
          </cell>
          <cell r="R807">
            <v>0</v>
          </cell>
          <cell r="AB807">
            <v>0</v>
          </cell>
          <cell r="AC807">
            <v>0</v>
          </cell>
          <cell r="AD807">
            <v>0</v>
          </cell>
        </row>
        <row r="808">
          <cell r="A808" t="str">
            <v>AR102059Z09</v>
          </cell>
          <cell r="B808" t="str">
            <v>AR102059Z</v>
          </cell>
          <cell r="C808" t="str">
            <v xml:space="preserve">O&amp;M Planta El Porton     </v>
          </cell>
          <cell r="D808" t="str">
            <v>RDS_SER</v>
          </cell>
          <cell r="E808" t="str">
            <v>09</v>
          </cell>
          <cell r="F808" t="str">
            <v xml:space="preserve">Subcontratos             </v>
          </cell>
          <cell r="G808">
            <v>1090</v>
          </cell>
          <cell r="H808">
            <v>355864</v>
          </cell>
          <cell r="I808">
            <v>102250</v>
          </cell>
          <cell r="J808">
            <v>21159</v>
          </cell>
          <cell r="K808">
            <v>84109</v>
          </cell>
          <cell r="L808">
            <v>0</v>
          </cell>
          <cell r="M808">
            <v>0</v>
          </cell>
          <cell r="N808">
            <v>564472</v>
          </cell>
          <cell r="O808">
            <v>0</v>
          </cell>
          <cell r="P808">
            <v>0</v>
          </cell>
          <cell r="Q808">
            <v>0</v>
          </cell>
          <cell r="R808">
            <v>0</v>
          </cell>
          <cell r="AB808">
            <v>0</v>
          </cell>
          <cell r="AC808">
            <v>0</v>
          </cell>
          <cell r="AD808">
            <v>0</v>
          </cell>
        </row>
        <row r="809">
          <cell r="A809" t="str">
            <v>AR102059Z10</v>
          </cell>
          <cell r="B809" t="str">
            <v>AR102059Z</v>
          </cell>
          <cell r="C809" t="str">
            <v xml:space="preserve">O&amp;M Planta El Porton     </v>
          </cell>
          <cell r="D809" t="str">
            <v>RDS_SER</v>
          </cell>
          <cell r="E809" t="str">
            <v>10</v>
          </cell>
          <cell r="F809" t="str">
            <v xml:space="preserve">Costos de la venta       </v>
          </cell>
          <cell r="G809">
            <v>0</v>
          </cell>
          <cell r="H809">
            <v>307082</v>
          </cell>
          <cell r="I809">
            <v>712646</v>
          </cell>
          <cell r="J809">
            <v>1072870</v>
          </cell>
          <cell r="K809">
            <v>1554087</v>
          </cell>
          <cell r="L809">
            <v>0</v>
          </cell>
          <cell r="M809">
            <v>0</v>
          </cell>
          <cell r="N809">
            <v>3646685</v>
          </cell>
          <cell r="O809">
            <v>0</v>
          </cell>
          <cell r="P809">
            <v>0</v>
          </cell>
          <cell r="Q809">
            <v>0</v>
          </cell>
          <cell r="R809">
            <v>0</v>
          </cell>
          <cell r="AB809">
            <v>0</v>
          </cell>
          <cell r="AC809">
            <v>0</v>
          </cell>
          <cell r="AD809">
            <v>0</v>
          </cell>
        </row>
        <row r="810">
          <cell r="A810" t="str">
            <v>AR102059Z11</v>
          </cell>
          <cell r="B810" t="str">
            <v>AR102059Z</v>
          </cell>
          <cell r="C810" t="str">
            <v xml:space="preserve">O&amp;M Planta El Porton     </v>
          </cell>
          <cell r="D810" t="str">
            <v>RDS_SER</v>
          </cell>
          <cell r="E810" t="str">
            <v>11</v>
          </cell>
          <cell r="F810" t="str">
            <v xml:space="preserve">Otros costos             </v>
          </cell>
          <cell r="G810">
            <v>13033877</v>
          </cell>
          <cell r="H810">
            <v>371004</v>
          </cell>
          <cell r="I810">
            <v>284656</v>
          </cell>
          <cell r="J810">
            <v>226030</v>
          </cell>
          <cell r="K810">
            <v>195134</v>
          </cell>
          <cell r="L810">
            <v>0</v>
          </cell>
          <cell r="M810">
            <v>0</v>
          </cell>
          <cell r="N810">
            <v>14110701</v>
          </cell>
          <cell r="O810">
            <v>0</v>
          </cell>
          <cell r="P810">
            <v>0</v>
          </cell>
          <cell r="Q810">
            <v>0</v>
          </cell>
          <cell r="R810">
            <v>0</v>
          </cell>
          <cell r="AB810">
            <v>0</v>
          </cell>
          <cell r="AC810">
            <v>0</v>
          </cell>
          <cell r="AD810">
            <v>0</v>
          </cell>
        </row>
        <row r="811">
          <cell r="A811" t="str">
            <v>AR102059Z12</v>
          </cell>
          <cell r="B811" t="str">
            <v>AR102059Z</v>
          </cell>
          <cell r="C811" t="str">
            <v xml:space="preserve">O&amp;M Planta El Porton     </v>
          </cell>
          <cell r="D811" t="str">
            <v>RDS_SER</v>
          </cell>
          <cell r="E811" t="str">
            <v>12</v>
          </cell>
          <cell r="F811" t="str">
            <v xml:space="preserve">Costos por DistrIbuc CO  </v>
          </cell>
          <cell r="G811">
            <v>0</v>
          </cell>
          <cell r="H811">
            <v>68251</v>
          </cell>
          <cell r="I811">
            <v>0</v>
          </cell>
          <cell r="J811">
            <v>0</v>
          </cell>
          <cell r="K811">
            <v>0</v>
          </cell>
          <cell r="L811">
            <v>0</v>
          </cell>
          <cell r="M811">
            <v>0</v>
          </cell>
          <cell r="N811">
            <v>68251</v>
          </cell>
          <cell r="O811">
            <v>-79190.05</v>
          </cell>
          <cell r="P811">
            <v>0</v>
          </cell>
          <cell r="Q811">
            <v>0</v>
          </cell>
          <cell r="R811">
            <v>0</v>
          </cell>
          <cell r="AB811">
            <v>0</v>
          </cell>
          <cell r="AC811">
            <v>0</v>
          </cell>
          <cell r="AD811">
            <v>0</v>
          </cell>
        </row>
        <row r="812">
          <cell r="A812" t="str">
            <v>AR102060F05</v>
          </cell>
          <cell r="B812" t="str">
            <v>AR102060F</v>
          </cell>
          <cell r="C812" t="str">
            <v xml:space="preserve">S.cañerias UTE P. H.     </v>
          </cell>
          <cell r="D812" t="str">
            <v>RDS_SER</v>
          </cell>
          <cell r="E812" t="str">
            <v>05</v>
          </cell>
          <cell r="F812" t="str">
            <v xml:space="preserve">Mano de Obra             </v>
          </cell>
          <cell r="G812">
            <v>0</v>
          </cell>
          <cell r="H812">
            <v>0</v>
          </cell>
          <cell r="I812">
            <v>0</v>
          </cell>
          <cell r="J812">
            <v>0</v>
          </cell>
          <cell r="K812">
            <v>0</v>
          </cell>
          <cell r="L812">
            <v>0</v>
          </cell>
          <cell r="M812">
            <v>0</v>
          </cell>
          <cell r="N812">
            <v>0</v>
          </cell>
          <cell r="O812">
            <v>0</v>
          </cell>
          <cell r="P812">
            <v>0</v>
          </cell>
          <cell r="Q812">
            <v>0</v>
          </cell>
          <cell r="R812">
            <v>0</v>
          </cell>
          <cell r="AB812">
            <v>0</v>
          </cell>
          <cell r="AC812">
            <v>0</v>
          </cell>
          <cell r="AD812">
            <v>0</v>
          </cell>
        </row>
        <row r="813">
          <cell r="A813" t="str">
            <v>AR102060F07</v>
          </cell>
          <cell r="B813" t="str">
            <v>AR102060F</v>
          </cell>
          <cell r="C813" t="str">
            <v xml:space="preserve">S.cañerias UTE P. H.     </v>
          </cell>
          <cell r="D813" t="str">
            <v>RDS_SER</v>
          </cell>
          <cell r="E813" t="str">
            <v>07</v>
          </cell>
          <cell r="F813" t="str">
            <v xml:space="preserve">Equipos de Construcción  </v>
          </cell>
          <cell r="G813">
            <v>0</v>
          </cell>
          <cell r="H813">
            <v>0</v>
          </cell>
          <cell r="I813">
            <v>0</v>
          </cell>
          <cell r="J813">
            <v>0</v>
          </cell>
          <cell r="K813">
            <v>0</v>
          </cell>
          <cell r="L813">
            <v>0</v>
          </cell>
          <cell r="M813">
            <v>70947</v>
          </cell>
          <cell r="N813">
            <v>70947</v>
          </cell>
          <cell r="O813">
            <v>0</v>
          </cell>
          <cell r="P813">
            <v>0</v>
          </cell>
          <cell r="Q813">
            <v>0</v>
          </cell>
          <cell r="R813">
            <v>0</v>
          </cell>
          <cell r="AB813">
            <v>0</v>
          </cell>
          <cell r="AC813">
            <v>0</v>
          </cell>
          <cell r="AD813">
            <v>0</v>
          </cell>
        </row>
        <row r="814">
          <cell r="A814" t="str">
            <v>AR102060F11</v>
          </cell>
          <cell r="B814" t="str">
            <v>AR102060F</v>
          </cell>
          <cell r="C814" t="str">
            <v xml:space="preserve">S.cañerias UTE P. H.     </v>
          </cell>
          <cell r="D814" t="str">
            <v>RDS_SER</v>
          </cell>
          <cell r="E814" t="str">
            <v>11</v>
          </cell>
          <cell r="F814" t="str">
            <v xml:space="preserve">Otros costos             </v>
          </cell>
          <cell r="G814">
            <v>0</v>
          </cell>
          <cell r="H814">
            <v>0</v>
          </cell>
          <cell r="I814">
            <v>0</v>
          </cell>
          <cell r="J814">
            <v>0</v>
          </cell>
          <cell r="K814">
            <v>0</v>
          </cell>
          <cell r="L814">
            <v>0</v>
          </cell>
          <cell r="M814">
            <v>-14705</v>
          </cell>
          <cell r="N814">
            <v>-14705</v>
          </cell>
          <cell r="O814">
            <v>0</v>
          </cell>
          <cell r="P814">
            <v>0</v>
          </cell>
          <cell r="Q814">
            <v>0</v>
          </cell>
          <cell r="R814">
            <v>0</v>
          </cell>
          <cell r="AB814">
            <v>0</v>
          </cell>
          <cell r="AC814">
            <v>0</v>
          </cell>
          <cell r="AD814">
            <v>0</v>
          </cell>
        </row>
        <row r="815">
          <cell r="A815" t="str">
            <v>AR102060Z05</v>
          </cell>
          <cell r="B815" t="str">
            <v>AR102060Z</v>
          </cell>
          <cell r="C815" t="str">
            <v xml:space="preserve">S.cañerias UTE P. H.     </v>
          </cell>
          <cell r="D815" t="str">
            <v>RDS_SER</v>
          </cell>
          <cell r="E815" t="str">
            <v>05</v>
          </cell>
          <cell r="F815" t="str">
            <v xml:space="preserve">Mano de Obra             </v>
          </cell>
          <cell r="G815">
            <v>0</v>
          </cell>
          <cell r="H815">
            <v>0</v>
          </cell>
          <cell r="I815">
            <v>0</v>
          </cell>
          <cell r="J815">
            <v>0</v>
          </cell>
          <cell r="K815">
            <v>0</v>
          </cell>
          <cell r="L815">
            <v>0</v>
          </cell>
          <cell r="M815">
            <v>0</v>
          </cell>
          <cell r="N815">
            <v>0</v>
          </cell>
          <cell r="O815">
            <v>0</v>
          </cell>
          <cell r="P815">
            <v>0</v>
          </cell>
          <cell r="Q815">
            <v>0</v>
          </cell>
          <cell r="R815">
            <v>0</v>
          </cell>
          <cell r="AB815">
            <v>0</v>
          </cell>
          <cell r="AC815">
            <v>0</v>
          </cell>
          <cell r="AD815">
            <v>0</v>
          </cell>
        </row>
        <row r="816">
          <cell r="A816" t="str">
            <v>AR102060Z11</v>
          </cell>
          <cell r="B816" t="str">
            <v>AR102060Z</v>
          </cell>
          <cell r="C816" t="str">
            <v xml:space="preserve">S.cañerias UTE P. H.     </v>
          </cell>
          <cell r="D816" t="str">
            <v>RDS_SER</v>
          </cell>
          <cell r="E816" t="str">
            <v>11</v>
          </cell>
          <cell r="F816" t="str">
            <v xml:space="preserve">Otros costos             </v>
          </cell>
          <cell r="G816">
            <v>0</v>
          </cell>
          <cell r="H816">
            <v>0</v>
          </cell>
          <cell r="I816">
            <v>0</v>
          </cell>
          <cell r="J816">
            <v>0</v>
          </cell>
          <cell r="K816">
            <v>0</v>
          </cell>
          <cell r="L816">
            <v>0</v>
          </cell>
          <cell r="M816">
            <v>0</v>
          </cell>
          <cell r="N816">
            <v>0</v>
          </cell>
          <cell r="O816">
            <v>0</v>
          </cell>
          <cell r="P816">
            <v>0</v>
          </cell>
          <cell r="Q816">
            <v>0</v>
          </cell>
          <cell r="R816">
            <v>0</v>
          </cell>
          <cell r="AB816">
            <v>0</v>
          </cell>
          <cell r="AC816">
            <v>0</v>
          </cell>
          <cell r="AD816">
            <v>0</v>
          </cell>
        </row>
        <row r="817">
          <cell r="A817" t="str">
            <v>AR102061F01</v>
          </cell>
          <cell r="B817" t="str">
            <v>AR102061F</v>
          </cell>
          <cell r="C817" t="str">
            <v xml:space="preserve">Serv L C El Trapial      </v>
          </cell>
          <cell r="D817" t="str">
            <v>RDS_SER</v>
          </cell>
          <cell r="E817" t="str">
            <v>01</v>
          </cell>
          <cell r="F817" t="str">
            <v xml:space="preserve">Venta Contractual        </v>
          </cell>
          <cell r="G817">
            <v>0</v>
          </cell>
          <cell r="H817">
            <v>0</v>
          </cell>
          <cell r="I817">
            <v>-14619514</v>
          </cell>
          <cell r="J817">
            <v>-37671266</v>
          </cell>
          <cell r="K817">
            <v>-55307825</v>
          </cell>
          <cell r="L817">
            <v>0</v>
          </cell>
          <cell r="M817">
            <v>-65935901</v>
          </cell>
          <cell r="N817">
            <v>-173534506</v>
          </cell>
          <cell r="O817">
            <v>-77662398.030000001</v>
          </cell>
          <cell r="P817">
            <v>-11954991.59</v>
          </cell>
          <cell r="Q817">
            <v>-858392.48999999894</v>
          </cell>
          <cell r="R817">
            <v>-10784922.3699999</v>
          </cell>
          <cell r="AB817">
            <v>-11954991.59</v>
          </cell>
          <cell r="AC817">
            <v>-12813384.08</v>
          </cell>
          <cell r="AD817">
            <v>-23598306.449999899</v>
          </cell>
        </row>
        <row r="818">
          <cell r="A818" t="str">
            <v>AR102061F02</v>
          </cell>
          <cell r="B818" t="str">
            <v>AR102061F</v>
          </cell>
          <cell r="C818" t="str">
            <v xml:space="preserve">Serv L C El Trapial      </v>
          </cell>
          <cell r="D818" t="str">
            <v>RDS_SER</v>
          </cell>
          <cell r="E818" t="str">
            <v>02</v>
          </cell>
          <cell r="F818" t="str">
            <v xml:space="preserve">Venta Adicional          </v>
          </cell>
          <cell r="G818">
            <v>0</v>
          </cell>
          <cell r="H818">
            <v>0</v>
          </cell>
          <cell r="I818">
            <v>-5183274</v>
          </cell>
          <cell r="J818">
            <v>-4123024</v>
          </cell>
          <cell r="K818">
            <v>-1738281</v>
          </cell>
          <cell r="L818">
            <v>0</v>
          </cell>
          <cell r="M818">
            <v>-2129787</v>
          </cell>
          <cell r="N818">
            <v>-13174366</v>
          </cell>
          <cell r="O818">
            <v>-4763571.82</v>
          </cell>
          <cell r="P818">
            <v>-195535.41</v>
          </cell>
          <cell r="Q818">
            <v>-18371.84</v>
          </cell>
          <cell r="R818">
            <v>-167715.549999999</v>
          </cell>
          <cell r="AB818">
            <v>-195535.41</v>
          </cell>
          <cell r="AC818">
            <v>-213907.25</v>
          </cell>
          <cell r="AD818">
            <v>-381622.799999999</v>
          </cell>
        </row>
        <row r="819">
          <cell r="A819" t="str">
            <v>AR102061F03</v>
          </cell>
          <cell r="B819" t="str">
            <v>AR102061F</v>
          </cell>
          <cell r="C819" t="str">
            <v xml:space="preserve">Serv L C El Trapial      </v>
          </cell>
          <cell r="D819" t="str">
            <v>RDS_SER</v>
          </cell>
          <cell r="E819" t="str">
            <v>03</v>
          </cell>
          <cell r="F819" t="str">
            <v xml:space="preserve">Venta Sin Margen         </v>
          </cell>
          <cell r="G819">
            <v>0</v>
          </cell>
          <cell r="H819">
            <v>0</v>
          </cell>
          <cell r="I819">
            <v>-1822918</v>
          </cell>
          <cell r="J819">
            <v>-5522098</v>
          </cell>
          <cell r="K819">
            <v>-2019028</v>
          </cell>
          <cell r="L819">
            <v>0</v>
          </cell>
          <cell r="M819">
            <v>-3327651</v>
          </cell>
          <cell r="N819">
            <v>-12691695</v>
          </cell>
          <cell r="O819">
            <v>-14284670.470000001</v>
          </cell>
          <cell r="P819">
            <v>-2083748.53</v>
          </cell>
          <cell r="Q819">
            <v>-596858.96999999904</v>
          </cell>
          <cell r="R819">
            <v>0</v>
          </cell>
          <cell r="AB819">
            <v>-2083748.53</v>
          </cell>
          <cell r="AC819">
            <v>-2680607.5</v>
          </cell>
          <cell r="AD819">
            <v>-2680607.5</v>
          </cell>
        </row>
        <row r="820">
          <cell r="A820" t="str">
            <v>AR102061F04</v>
          </cell>
          <cell r="B820" t="str">
            <v>AR102061F</v>
          </cell>
          <cell r="C820" t="str">
            <v xml:space="preserve">Serv L C El Trapial      </v>
          </cell>
          <cell r="D820" t="str">
            <v>RDS_SER</v>
          </cell>
          <cell r="E820" t="str">
            <v>04</v>
          </cell>
          <cell r="F820" t="str">
            <v xml:space="preserve">Ajuste POC               </v>
          </cell>
          <cell r="G820">
            <v>0</v>
          </cell>
          <cell r="H820">
            <v>0</v>
          </cell>
          <cell r="I820">
            <v>-1397977</v>
          </cell>
          <cell r="J820">
            <v>-3522534</v>
          </cell>
          <cell r="K820">
            <v>3600198</v>
          </cell>
          <cell r="L820">
            <v>0</v>
          </cell>
          <cell r="M820">
            <v>-1114938</v>
          </cell>
          <cell r="N820">
            <v>-2435251</v>
          </cell>
          <cell r="O820">
            <v>-3064749.58</v>
          </cell>
          <cell r="P820">
            <v>7931198.1100000003</v>
          </cell>
          <cell r="Q820">
            <v>-3970086.52</v>
          </cell>
          <cell r="R820">
            <v>5210323.4299999904</v>
          </cell>
          <cell r="AB820">
            <v>7931198.1100000003</v>
          </cell>
          <cell r="AC820">
            <v>3961111.5899999901</v>
          </cell>
          <cell r="AD820">
            <v>9171435.0199999902</v>
          </cell>
        </row>
        <row r="821">
          <cell r="A821" t="str">
            <v>AR102061F05</v>
          </cell>
          <cell r="B821" t="str">
            <v>AR102061F</v>
          </cell>
          <cell r="C821" t="str">
            <v xml:space="preserve">Serv L C El Trapial      </v>
          </cell>
          <cell r="D821" t="str">
            <v>RDS_SER</v>
          </cell>
          <cell r="E821" t="str">
            <v>05</v>
          </cell>
          <cell r="F821" t="str">
            <v xml:space="preserve">Mano de Obra             </v>
          </cell>
          <cell r="G821">
            <v>0</v>
          </cell>
          <cell r="H821">
            <v>0</v>
          </cell>
          <cell r="I821">
            <v>12533961</v>
          </cell>
          <cell r="J821">
            <v>30159813</v>
          </cell>
          <cell r="K821">
            <v>33623793</v>
          </cell>
          <cell r="L821">
            <v>0</v>
          </cell>
          <cell r="M821">
            <v>43342191</v>
          </cell>
          <cell r="N821">
            <v>119659758</v>
          </cell>
          <cell r="O821">
            <v>63596213.75999999</v>
          </cell>
          <cell r="P821">
            <v>4268724.2499999981</v>
          </cell>
          <cell r="Q821">
            <v>3736260.8099999959</v>
          </cell>
          <cell r="R821">
            <v>3719355.1899999967</v>
          </cell>
          <cell r="AB821">
            <v>4268724.2499999981</v>
          </cell>
          <cell r="AC821">
            <v>8004985.0599999884</v>
          </cell>
          <cell r="AD821">
            <v>11724340.24999998</v>
          </cell>
        </row>
        <row r="822">
          <cell r="A822" t="str">
            <v>AR102061F06</v>
          </cell>
          <cell r="B822" t="str">
            <v>AR102061F</v>
          </cell>
          <cell r="C822" t="str">
            <v xml:space="preserve">Serv L C El Trapial      </v>
          </cell>
          <cell r="D822" t="str">
            <v>RDS_SER</v>
          </cell>
          <cell r="E822" t="str">
            <v>06</v>
          </cell>
          <cell r="F822" t="str">
            <v xml:space="preserve">Otros Costos MO          </v>
          </cell>
          <cell r="G822">
            <v>0</v>
          </cell>
          <cell r="H822">
            <v>0</v>
          </cell>
          <cell r="I822">
            <v>746270</v>
          </cell>
          <cell r="J822">
            <v>2884138</v>
          </cell>
          <cell r="K822">
            <v>2171035</v>
          </cell>
          <cell r="L822">
            <v>0</v>
          </cell>
          <cell r="M822">
            <v>3106457</v>
          </cell>
          <cell r="N822">
            <v>8907900</v>
          </cell>
          <cell r="O822">
            <v>3426219.8899999987</v>
          </cell>
          <cell r="P822">
            <v>75118.170000000013</v>
          </cell>
          <cell r="Q822">
            <v>158594.80999999991</v>
          </cell>
          <cell r="R822">
            <v>118270.6599999999</v>
          </cell>
          <cell r="AB822">
            <v>75118.170000000013</v>
          </cell>
          <cell r="AC822">
            <v>233712.97999999969</v>
          </cell>
          <cell r="AD822">
            <v>351983.63999999978</v>
          </cell>
        </row>
        <row r="823">
          <cell r="A823" t="str">
            <v>AR102061F07</v>
          </cell>
          <cell r="B823" t="str">
            <v>AR102061F</v>
          </cell>
          <cell r="C823" t="str">
            <v xml:space="preserve">Serv L C El Trapial      </v>
          </cell>
          <cell r="D823" t="str">
            <v>RDS_SER</v>
          </cell>
          <cell r="E823" t="str">
            <v>07</v>
          </cell>
          <cell r="F823" t="str">
            <v xml:space="preserve">Equipos de Construcción  </v>
          </cell>
          <cell r="G823">
            <v>0</v>
          </cell>
          <cell r="H823">
            <v>0</v>
          </cell>
          <cell r="I823">
            <v>1813704</v>
          </cell>
          <cell r="J823">
            <v>3889661</v>
          </cell>
          <cell r="K823">
            <v>4822129</v>
          </cell>
          <cell r="L823">
            <v>0</v>
          </cell>
          <cell r="M823">
            <v>5783161</v>
          </cell>
          <cell r="N823">
            <v>16308655</v>
          </cell>
          <cell r="O823">
            <v>7996622.3199999994</v>
          </cell>
          <cell r="P823">
            <v>553224.65999999992</v>
          </cell>
          <cell r="Q823">
            <v>409896.67999999982</v>
          </cell>
          <cell r="R823">
            <v>586694.53</v>
          </cell>
          <cell r="AB823">
            <v>553224.65999999992</v>
          </cell>
          <cell r="AC823">
            <v>963121.33999999706</v>
          </cell>
          <cell r="AD823">
            <v>1549815.8699999971</v>
          </cell>
        </row>
        <row r="824">
          <cell r="A824" t="str">
            <v>AR102061F08</v>
          </cell>
          <cell r="B824" t="str">
            <v>AR102061F</v>
          </cell>
          <cell r="C824" t="str">
            <v xml:space="preserve">Serv L C El Trapial      </v>
          </cell>
          <cell r="D824" t="str">
            <v>RDS_SER</v>
          </cell>
          <cell r="E824" t="str">
            <v>08</v>
          </cell>
          <cell r="F824" t="str">
            <v xml:space="preserve">Materiales, Cons, Herram </v>
          </cell>
          <cell r="G824">
            <v>0</v>
          </cell>
          <cell r="H824">
            <v>0</v>
          </cell>
          <cell r="I824">
            <v>1403260</v>
          </cell>
          <cell r="J824">
            <v>2882244</v>
          </cell>
          <cell r="K824">
            <v>1994236</v>
          </cell>
          <cell r="L824">
            <v>0</v>
          </cell>
          <cell r="M824">
            <v>2026871</v>
          </cell>
          <cell r="N824">
            <v>8306611</v>
          </cell>
          <cell r="O824">
            <v>2347306.9499999997</v>
          </cell>
          <cell r="P824">
            <v>55052.369999999908</v>
          </cell>
          <cell r="Q824">
            <v>178956.03999999998</v>
          </cell>
          <cell r="R824">
            <v>-54893.260000000009</v>
          </cell>
          <cell r="AB824">
            <v>55052.369999999908</v>
          </cell>
          <cell r="AC824">
            <v>234008.40999999997</v>
          </cell>
          <cell r="AD824">
            <v>179115.14999999991</v>
          </cell>
        </row>
        <row r="825">
          <cell r="A825" t="str">
            <v>AR102061F09</v>
          </cell>
          <cell r="B825" t="str">
            <v>AR102061F</v>
          </cell>
          <cell r="C825" t="str">
            <v xml:space="preserve">Serv L C El Trapial      </v>
          </cell>
          <cell r="D825" t="str">
            <v>RDS_SER</v>
          </cell>
          <cell r="E825" t="str">
            <v>09</v>
          </cell>
          <cell r="F825" t="str">
            <v xml:space="preserve">Subcontratos             </v>
          </cell>
          <cell r="G825">
            <v>0</v>
          </cell>
          <cell r="H825">
            <v>0</v>
          </cell>
          <cell r="I825">
            <v>1605329</v>
          </cell>
          <cell r="J825">
            <v>1384975</v>
          </cell>
          <cell r="K825">
            <v>1149167</v>
          </cell>
          <cell r="L825">
            <v>0</v>
          </cell>
          <cell r="M825">
            <v>933462</v>
          </cell>
          <cell r="N825">
            <v>5072933</v>
          </cell>
          <cell r="O825">
            <v>1184259.5899999989</v>
          </cell>
          <cell r="P825">
            <v>13877.54</v>
          </cell>
          <cell r="Q825">
            <v>142003.5199999999</v>
          </cell>
          <cell r="R825">
            <v>39186.12999999999</v>
          </cell>
          <cell r="AB825">
            <v>13877.54</v>
          </cell>
          <cell r="AC825">
            <v>155881.05999999988</v>
          </cell>
          <cell r="AD825">
            <v>195067.19</v>
          </cell>
        </row>
        <row r="826">
          <cell r="A826" t="str">
            <v>AR102061F10</v>
          </cell>
          <cell r="B826" t="str">
            <v>AR102061F</v>
          </cell>
          <cell r="C826" t="str">
            <v xml:space="preserve">Serv L C El Trapial      </v>
          </cell>
          <cell r="D826" t="str">
            <v>RDS_SER</v>
          </cell>
          <cell r="E826" t="str">
            <v>10</v>
          </cell>
          <cell r="F826" t="str">
            <v xml:space="preserve">Costos de la venta       </v>
          </cell>
          <cell r="G826">
            <v>0</v>
          </cell>
          <cell r="H826">
            <v>0</v>
          </cell>
          <cell r="I826">
            <v>2135418</v>
          </cell>
          <cell r="J826">
            <v>4212581</v>
          </cell>
          <cell r="K826">
            <v>4998804</v>
          </cell>
          <cell r="L826">
            <v>0</v>
          </cell>
          <cell r="M826">
            <v>6315354</v>
          </cell>
          <cell r="N826">
            <v>17662157</v>
          </cell>
          <cell r="O826">
            <v>7837821.6499999901</v>
          </cell>
          <cell r="P826">
            <v>687450.19</v>
          </cell>
          <cell r="Q826">
            <v>230321.19999999896</v>
          </cell>
          <cell r="R826">
            <v>749902.06</v>
          </cell>
          <cell r="AB826">
            <v>687450.19</v>
          </cell>
          <cell r="AC826">
            <v>917771.39</v>
          </cell>
          <cell r="AD826">
            <v>1667673.45</v>
          </cell>
        </row>
        <row r="827">
          <cell r="A827" t="str">
            <v>AR102061F11</v>
          </cell>
          <cell r="B827" t="str">
            <v>AR102061F</v>
          </cell>
          <cell r="C827" t="str">
            <v xml:space="preserve">Serv L C El Trapial      </v>
          </cell>
          <cell r="D827" t="str">
            <v>RDS_SER</v>
          </cell>
          <cell r="E827" t="str">
            <v>11</v>
          </cell>
          <cell r="F827" t="str">
            <v xml:space="preserve">Otros costos             </v>
          </cell>
          <cell r="G827">
            <v>0</v>
          </cell>
          <cell r="H827">
            <v>0</v>
          </cell>
          <cell r="I827">
            <v>141376</v>
          </cell>
          <cell r="J827">
            <v>496036</v>
          </cell>
          <cell r="K827">
            <v>443703</v>
          </cell>
          <cell r="L827">
            <v>0</v>
          </cell>
          <cell r="M827">
            <v>320065</v>
          </cell>
          <cell r="N827">
            <v>1401180</v>
          </cell>
          <cell r="O827">
            <v>290205.46999999986</v>
          </cell>
          <cell r="P827">
            <v>18673.66999999998</v>
          </cell>
          <cell r="Q827">
            <v>43305.459999999897</v>
          </cell>
          <cell r="R827">
            <v>8758.6299999999792</v>
          </cell>
          <cell r="AB827">
            <v>19322.419999999976</v>
          </cell>
          <cell r="AC827">
            <v>62627.879999999888</v>
          </cell>
          <cell r="AD827">
            <v>71386.509999999878</v>
          </cell>
        </row>
        <row r="828">
          <cell r="A828" t="str">
            <v>AR102061F12</v>
          </cell>
          <cell r="B828" t="str">
            <v>AR102061F</v>
          </cell>
          <cell r="C828" t="str">
            <v xml:space="preserve">Serv L C El Trapial      </v>
          </cell>
          <cell r="D828" t="str">
            <v>RDS_SER</v>
          </cell>
          <cell r="E828" t="str">
            <v>12</v>
          </cell>
          <cell r="F828" t="str">
            <v xml:space="preserve">Costos por DistrIbuc CO  </v>
          </cell>
          <cell r="G828">
            <v>0</v>
          </cell>
          <cell r="H828">
            <v>0</v>
          </cell>
          <cell r="I828">
            <v>375863</v>
          </cell>
          <cell r="J828">
            <v>0</v>
          </cell>
          <cell r="K828">
            <v>0</v>
          </cell>
          <cell r="L828">
            <v>0</v>
          </cell>
          <cell r="M828">
            <v>0</v>
          </cell>
          <cell r="N828">
            <v>375863</v>
          </cell>
          <cell r="O828">
            <v>0</v>
          </cell>
          <cell r="P828">
            <v>0</v>
          </cell>
          <cell r="Q828">
            <v>0</v>
          </cell>
          <cell r="R828">
            <v>0</v>
          </cell>
          <cell r="AB828">
            <v>0</v>
          </cell>
          <cell r="AC828">
            <v>0</v>
          </cell>
          <cell r="AD828">
            <v>0</v>
          </cell>
        </row>
        <row r="829">
          <cell r="A829" t="str">
            <v>AR102061Z03</v>
          </cell>
          <cell r="B829" t="str">
            <v>AR102061Z</v>
          </cell>
          <cell r="C829" t="str">
            <v xml:space="preserve">Acued. y l.  Chevron     </v>
          </cell>
          <cell r="D829" t="str">
            <v>RDS_SER</v>
          </cell>
          <cell r="E829" t="str">
            <v>03</v>
          </cell>
          <cell r="F829" t="str">
            <v xml:space="preserve">Venta Sin Margen         </v>
          </cell>
          <cell r="G829">
            <v>0</v>
          </cell>
          <cell r="H829">
            <v>0</v>
          </cell>
          <cell r="I829">
            <v>0</v>
          </cell>
          <cell r="J829">
            <v>0</v>
          </cell>
          <cell r="K829">
            <v>0</v>
          </cell>
          <cell r="L829">
            <v>0</v>
          </cell>
          <cell r="M829">
            <v>0</v>
          </cell>
          <cell r="N829">
            <v>0</v>
          </cell>
          <cell r="O829">
            <v>0</v>
          </cell>
          <cell r="P829">
            <v>0</v>
          </cell>
          <cell r="Q829">
            <v>0</v>
          </cell>
          <cell r="R829">
            <v>0</v>
          </cell>
          <cell r="AB829">
            <v>0</v>
          </cell>
          <cell r="AC829">
            <v>0</v>
          </cell>
          <cell r="AD829">
            <v>0</v>
          </cell>
        </row>
        <row r="830">
          <cell r="A830" t="str">
            <v>AR102061Z05</v>
          </cell>
          <cell r="B830" t="str">
            <v>AR102061Z</v>
          </cell>
          <cell r="C830" t="str">
            <v xml:space="preserve">Acued. y l.  Chevron     </v>
          </cell>
          <cell r="D830" t="str">
            <v>RDS_SER</v>
          </cell>
          <cell r="E830" t="str">
            <v>05</v>
          </cell>
          <cell r="F830" t="str">
            <v xml:space="preserve">Mano de Obra             </v>
          </cell>
          <cell r="G830">
            <v>0</v>
          </cell>
          <cell r="H830">
            <v>0</v>
          </cell>
          <cell r="I830">
            <v>0</v>
          </cell>
          <cell r="J830">
            <v>0</v>
          </cell>
          <cell r="K830">
            <v>0</v>
          </cell>
          <cell r="L830">
            <v>0</v>
          </cell>
          <cell r="M830">
            <v>0</v>
          </cell>
          <cell r="N830">
            <v>0</v>
          </cell>
          <cell r="O830">
            <v>0</v>
          </cell>
          <cell r="P830">
            <v>0</v>
          </cell>
          <cell r="Q830">
            <v>0</v>
          </cell>
          <cell r="R830">
            <v>0</v>
          </cell>
          <cell r="AB830">
            <v>0</v>
          </cell>
          <cell r="AC830">
            <v>0</v>
          </cell>
          <cell r="AD830">
            <v>0</v>
          </cell>
        </row>
        <row r="831">
          <cell r="A831" t="str">
            <v>AR102061Z07</v>
          </cell>
          <cell r="B831" t="str">
            <v>AR102061Z</v>
          </cell>
          <cell r="C831" t="str">
            <v xml:space="preserve">Acued. y l.  Chevron     </v>
          </cell>
          <cell r="D831" t="str">
            <v>RDS_SER</v>
          </cell>
          <cell r="E831" t="str">
            <v>07</v>
          </cell>
          <cell r="F831" t="str">
            <v xml:space="preserve">Equipos de Construcción  </v>
          </cell>
          <cell r="G831">
            <v>0</v>
          </cell>
          <cell r="H831">
            <v>0</v>
          </cell>
          <cell r="I831">
            <v>0</v>
          </cell>
          <cell r="J831">
            <v>0</v>
          </cell>
          <cell r="K831">
            <v>0</v>
          </cell>
          <cell r="L831">
            <v>0</v>
          </cell>
          <cell r="M831">
            <v>0</v>
          </cell>
          <cell r="N831">
            <v>0</v>
          </cell>
          <cell r="O831">
            <v>0</v>
          </cell>
          <cell r="P831">
            <v>0</v>
          </cell>
          <cell r="Q831">
            <v>0</v>
          </cell>
          <cell r="R831">
            <v>0</v>
          </cell>
          <cell r="AB831">
            <v>0</v>
          </cell>
          <cell r="AC831">
            <v>0</v>
          </cell>
          <cell r="AD831">
            <v>0</v>
          </cell>
        </row>
        <row r="832">
          <cell r="A832" t="str">
            <v>AR102061Z11</v>
          </cell>
          <cell r="B832" t="str">
            <v>AR102061Z</v>
          </cell>
          <cell r="C832" t="str">
            <v xml:space="preserve">Acued. y l.  Chevron     </v>
          </cell>
          <cell r="D832" t="str">
            <v>RDS_SER</v>
          </cell>
          <cell r="E832" t="str">
            <v>11</v>
          </cell>
          <cell r="F832" t="str">
            <v xml:space="preserve">Otros costos             </v>
          </cell>
          <cell r="G832">
            <v>0</v>
          </cell>
          <cell r="H832">
            <v>0</v>
          </cell>
          <cell r="I832">
            <v>0</v>
          </cell>
          <cell r="J832">
            <v>0</v>
          </cell>
          <cell r="K832">
            <v>0</v>
          </cell>
          <cell r="L832">
            <v>0</v>
          </cell>
          <cell r="M832">
            <v>0</v>
          </cell>
          <cell r="N832">
            <v>0</v>
          </cell>
          <cell r="O832">
            <v>0</v>
          </cell>
          <cell r="P832">
            <v>0</v>
          </cell>
          <cell r="Q832">
            <v>0</v>
          </cell>
          <cell r="R832">
            <v>0</v>
          </cell>
          <cell r="AB832">
            <v>0</v>
          </cell>
          <cell r="AC832">
            <v>0</v>
          </cell>
          <cell r="AD832">
            <v>0</v>
          </cell>
        </row>
        <row r="833">
          <cell r="A833" t="str">
            <v>AR102062Z01</v>
          </cell>
          <cell r="B833" t="str">
            <v>AR102062Z</v>
          </cell>
          <cell r="C833" t="str">
            <v xml:space="preserve">Tend. linea El Porto     </v>
          </cell>
          <cell r="D833" t="str">
            <v>RDS_SER</v>
          </cell>
          <cell r="E833" t="str">
            <v>01</v>
          </cell>
          <cell r="F833" t="str">
            <v xml:space="preserve">Venta Contractual        </v>
          </cell>
          <cell r="G833">
            <v>-16498924</v>
          </cell>
          <cell r="H833">
            <v>-9521964</v>
          </cell>
          <cell r="I833">
            <v>-7396940</v>
          </cell>
          <cell r="J833">
            <v>-5376383</v>
          </cell>
          <cell r="K833">
            <v>-4032578</v>
          </cell>
          <cell r="L833">
            <v>0</v>
          </cell>
          <cell r="M833">
            <v>-20030574</v>
          </cell>
          <cell r="N833">
            <v>-62857363</v>
          </cell>
          <cell r="O833">
            <v>-74723671.469999894</v>
          </cell>
          <cell r="P833">
            <v>-7345290.21</v>
          </cell>
          <cell r="Q833">
            <v>-5367024.6299999896</v>
          </cell>
          <cell r="R833">
            <v>-23433481.719999898</v>
          </cell>
          <cell r="AB833">
            <v>-7345290.21</v>
          </cell>
          <cell r="AC833">
            <v>-12712314.84</v>
          </cell>
          <cell r="AD833">
            <v>-36145796.560000002</v>
          </cell>
        </row>
        <row r="834">
          <cell r="A834" t="str">
            <v>AR102062Z02</v>
          </cell>
          <cell r="B834" t="str">
            <v>AR102062Z</v>
          </cell>
          <cell r="C834" t="str">
            <v xml:space="preserve">Tend. linea El Porto     </v>
          </cell>
          <cell r="D834" t="str">
            <v>RDS_SER</v>
          </cell>
          <cell r="E834" t="str">
            <v>02</v>
          </cell>
          <cell r="F834" t="str">
            <v xml:space="preserve">Venta Adicional          </v>
          </cell>
          <cell r="G834">
            <v>0</v>
          </cell>
          <cell r="H834">
            <v>0</v>
          </cell>
          <cell r="I834">
            <v>0</v>
          </cell>
          <cell r="J834">
            <v>-637509</v>
          </cell>
          <cell r="K834">
            <v>-590896</v>
          </cell>
          <cell r="L834">
            <v>0</v>
          </cell>
          <cell r="M834">
            <v>-633330</v>
          </cell>
          <cell r="N834">
            <v>-1861735</v>
          </cell>
          <cell r="O834">
            <v>0</v>
          </cell>
          <cell r="P834">
            <v>0</v>
          </cell>
          <cell r="Q834">
            <v>0</v>
          </cell>
          <cell r="R834">
            <v>0</v>
          </cell>
          <cell r="AB834">
            <v>0</v>
          </cell>
          <cell r="AC834">
            <v>0</v>
          </cell>
          <cell r="AD834">
            <v>0</v>
          </cell>
        </row>
        <row r="835">
          <cell r="A835" t="str">
            <v>AR102062Z03</v>
          </cell>
          <cell r="B835" t="str">
            <v>AR102062Z</v>
          </cell>
          <cell r="C835" t="str">
            <v xml:space="preserve">Tend. linea El Porto     </v>
          </cell>
          <cell r="D835" t="str">
            <v>RDS_SER</v>
          </cell>
          <cell r="E835" t="str">
            <v>03</v>
          </cell>
          <cell r="F835" t="str">
            <v xml:space="preserve">Venta Sin Margen         </v>
          </cell>
          <cell r="G835">
            <v>0</v>
          </cell>
          <cell r="H835">
            <v>0</v>
          </cell>
          <cell r="I835">
            <v>-707106</v>
          </cell>
          <cell r="J835">
            <v>-2067605</v>
          </cell>
          <cell r="K835">
            <v>-2227087</v>
          </cell>
          <cell r="L835">
            <v>0</v>
          </cell>
          <cell r="M835">
            <v>-10102884</v>
          </cell>
          <cell r="N835">
            <v>-15104682</v>
          </cell>
          <cell r="O835">
            <v>-1314094.58</v>
          </cell>
          <cell r="P835">
            <v>0</v>
          </cell>
          <cell r="Q835">
            <v>0</v>
          </cell>
          <cell r="R835">
            <v>0</v>
          </cell>
          <cell r="AB835">
            <v>0</v>
          </cell>
          <cell r="AC835">
            <v>0</v>
          </cell>
          <cell r="AD835">
            <v>0</v>
          </cell>
        </row>
        <row r="836">
          <cell r="A836" t="str">
            <v>AR102062Z04</v>
          </cell>
          <cell r="B836" t="str">
            <v>AR102062Z</v>
          </cell>
          <cell r="C836" t="str">
            <v xml:space="preserve">Tend. linea El Porto     </v>
          </cell>
          <cell r="D836" t="str">
            <v>RDS_SER</v>
          </cell>
          <cell r="E836" t="str">
            <v>04</v>
          </cell>
          <cell r="F836" t="str">
            <v xml:space="preserve">Ajuste POC               </v>
          </cell>
          <cell r="G836">
            <v>3277479</v>
          </cell>
          <cell r="H836">
            <v>-1002203</v>
          </cell>
          <cell r="I836">
            <v>-3069875</v>
          </cell>
          <cell r="J836">
            <v>-2749625</v>
          </cell>
          <cell r="K836">
            <v>-3399024</v>
          </cell>
          <cell r="L836">
            <v>0</v>
          </cell>
          <cell r="M836">
            <v>1102198</v>
          </cell>
          <cell r="N836">
            <v>-5841050</v>
          </cell>
          <cell r="O836">
            <v>937049.10999999905</v>
          </cell>
          <cell r="P836">
            <v>1702913.45</v>
          </cell>
          <cell r="Q836">
            <v>538057.42000000004</v>
          </cell>
          <cell r="R836">
            <v>17201810.91</v>
          </cell>
          <cell r="AB836">
            <v>1702913.45</v>
          </cell>
          <cell r="AC836">
            <v>2240970.87</v>
          </cell>
          <cell r="AD836">
            <v>19442781.780000001</v>
          </cell>
        </row>
        <row r="837">
          <cell r="A837" t="str">
            <v>AR102062Z05</v>
          </cell>
          <cell r="B837" t="str">
            <v>AR102062Z</v>
          </cell>
          <cell r="C837" t="str">
            <v xml:space="preserve">Tend. linea El Porto     </v>
          </cell>
          <cell r="D837" t="str">
            <v>RDS_SER</v>
          </cell>
          <cell r="E837" t="str">
            <v>05</v>
          </cell>
          <cell r="F837" t="str">
            <v xml:space="preserve">Mano de Obra             </v>
          </cell>
          <cell r="G837">
            <v>0</v>
          </cell>
          <cell r="H837">
            <v>3726138</v>
          </cell>
          <cell r="I837">
            <v>4891892</v>
          </cell>
          <cell r="J837">
            <v>7172427</v>
          </cell>
          <cell r="K837">
            <v>6407041</v>
          </cell>
          <cell r="L837">
            <v>0</v>
          </cell>
          <cell r="M837">
            <v>10305597</v>
          </cell>
          <cell r="N837">
            <v>32503095</v>
          </cell>
          <cell r="O837">
            <v>21019616.059999976</v>
          </cell>
          <cell r="P837">
            <v>3295287.5699999961</v>
          </cell>
          <cell r="Q837">
            <v>2863462.0699999961</v>
          </cell>
          <cell r="R837">
            <v>2964662.689999999</v>
          </cell>
          <cell r="AB837">
            <v>3295287.5699999961</v>
          </cell>
          <cell r="AC837">
            <v>6158749.6399999987</v>
          </cell>
          <cell r="AD837">
            <v>9123412.3299999833</v>
          </cell>
        </row>
        <row r="838">
          <cell r="A838" t="str">
            <v>AR102062Z06</v>
          </cell>
          <cell r="B838" t="str">
            <v>AR102062Z</v>
          </cell>
          <cell r="C838" t="str">
            <v xml:space="preserve">Tend. linea El Porto     </v>
          </cell>
          <cell r="D838" t="str">
            <v>RDS_SER</v>
          </cell>
          <cell r="E838" t="str">
            <v>06</v>
          </cell>
          <cell r="F838" t="str">
            <v xml:space="preserve">Otros Costos MO          </v>
          </cell>
          <cell r="G838">
            <v>45453</v>
          </cell>
          <cell r="H838">
            <v>378430</v>
          </cell>
          <cell r="I838">
            <v>747800</v>
          </cell>
          <cell r="J838">
            <v>904798</v>
          </cell>
          <cell r="K838">
            <v>727865</v>
          </cell>
          <cell r="L838">
            <v>0</v>
          </cell>
          <cell r="M838">
            <v>1084748</v>
          </cell>
          <cell r="N838">
            <v>3889094</v>
          </cell>
          <cell r="O838">
            <v>2127077.0599999991</v>
          </cell>
          <cell r="P838">
            <v>207255.09000000003</v>
          </cell>
          <cell r="Q838">
            <v>274200.09000000003</v>
          </cell>
          <cell r="R838">
            <v>56127.989999999991</v>
          </cell>
          <cell r="AB838">
            <v>207255.09000000003</v>
          </cell>
          <cell r="AC838">
            <v>481455.17999999993</v>
          </cell>
          <cell r="AD838">
            <v>537583.16999999993</v>
          </cell>
        </row>
        <row r="839">
          <cell r="A839" t="str">
            <v>AR102062Z07</v>
          </cell>
          <cell r="B839" t="str">
            <v>AR102062Z</v>
          </cell>
          <cell r="C839" t="str">
            <v xml:space="preserve">Tend. linea El Porto     </v>
          </cell>
          <cell r="D839" t="str">
            <v>RDS_SER</v>
          </cell>
          <cell r="E839" t="str">
            <v>07</v>
          </cell>
          <cell r="F839" t="str">
            <v xml:space="preserve">Equipos de Construcción  </v>
          </cell>
          <cell r="G839">
            <v>22432</v>
          </cell>
          <cell r="H839">
            <v>1487455</v>
          </cell>
          <cell r="I839">
            <v>1571868</v>
          </cell>
          <cell r="J839">
            <v>1456341</v>
          </cell>
          <cell r="K839">
            <v>1676233</v>
          </cell>
          <cell r="L839">
            <v>0</v>
          </cell>
          <cell r="M839">
            <v>2604538</v>
          </cell>
          <cell r="N839">
            <v>8818867</v>
          </cell>
          <cell r="O839">
            <v>8581150.6899999883</v>
          </cell>
          <cell r="P839">
            <v>1018583.1299999978</v>
          </cell>
          <cell r="Q839">
            <v>743724.89999999898</v>
          </cell>
          <cell r="R839">
            <v>839211.63999999897</v>
          </cell>
          <cell r="AB839">
            <v>1018583.1299999978</v>
          </cell>
          <cell r="AC839">
            <v>1762308.0299999979</v>
          </cell>
          <cell r="AD839">
            <v>2601519.669999999</v>
          </cell>
        </row>
        <row r="840">
          <cell r="A840" t="str">
            <v>AR102062Z08</v>
          </cell>
          <cell r="B840" t="str">
            <v>AR102062Z</v>
          </cell>
          <cell r="C840" t="str">
            <v xml:space="preserve">Tend. linea El Porto     </v>
          </cell>
          <cell r="D840" t="str">
            <v>RDS_SER</v>
          </cell>
          <cell r="E840" t="str">
            <v>08</v>
          </cell>
          <cell r="F840" t="str">
            <v xml:space="preserve">Materiales, Cons, Herram </v>
          </cell>
          <cell r="G840">
            <v>925</v>
          </cell>
          <cell r="H840">
            <v>313565</v>
          </cell>
          <cell r="I840">
            <v>167958</v>
          </cell>
          <cell r="J840">
            <v>117607</v>
          </cell>
          <cell r="K840">
            <v>447610</v>
          </cell>
          <cell r="L840">
            <v>0</v>
          </cell>
          <cell r="M840">
            <v>377162</v>
          </cell>
          <cell r="N840">
            <v>1424827</v>
          </cell>
          <cell r="O840">
            <v>1996299.6199999992</v>
          </cell>
          <cell r="P840">
            <v>139870.1999999999</v>
          </cell>
          <cell r="Q840">
            <v>378631.01999999885</v>
          </cell>
          <cell r="R840">
            <v>145312.91999999998</v>
          </cell>
          <cell r="AB840">
            <v>139870.1999999999</v>
          </cell>
          <cell r="AC840">
            <v>518501.21999999881</v>
          </cell>
          <cell r="AD840">
            <v>663814.13999999978</v>
          </cell>
        </row>
        <row r="841">
          <cell r="A841" t="str">
            <v>AR102062Z09</v>
          </cell>
          <cell r="B841" t="str">
            <v>AR102062Z</v>
          </cell>
          <cell r="C841" t="str">
            <v xml:space="preserve">Tend. linea El Porto     </v>
          </cell>
          <cell r="D841" t="str">
            <v>RDS_SER</v>
          </cell>
          <cell r="E841" t="str">
            <v>09</v>
          </cell>
          <cell r="F841" t="str">
            <v xml:space="preserve">Subcontratos             </v>
          </cell>
          <cell r="G841">
            <v>109</v>
          </cell>
          <cell r="H841">
            <v>55630</v>
          </cell>
          <cell r="I841">
            <v>12203</v>
          </cell>
          <cell r="J841">
            <v>89809</v>
          </cell>
          <cell r="K841">
            <v>134329</v>
          </cell>
          <cell r="L841">
            <v>0</v>
          </cell>
          <cell r="M841">
            <v>75924</v>
          </cell>
          <cell r="N841">
            <v>368004</v>
          </cell>
          <cell r="O841">
            <v>539871.73</v>
          </cell>
          <cell r="P841">
            <v>52399.44</v>
          </cell>
          <cell r="Q841">
            <v>31044.779999999901</v>
          </cell>
          <cell r="R841">
            <v>54013.9399999999</v>
          </cell>
          <cell r="AB841">
            <v>52399.44</v>
          </cell>
          <cell r="AC841">
            <v>83444.22</v>
          </cell>
          <cell r="AD841">
            <v>137458.15999999901</v>
          </cell>
        </row>
        <row r="842">
          <cell r="A842" t="str">
            <v>AR102062Z10</v>
          </cell>
          <cell r="B842" t="str">
            <v>AR102062Z</v>
          </cell>
          <cell r="C842" t="str">
            <v xml:space="preserve">Tend. linea El Porto     </v>
          </cell>
          <cell r="D842" t="str">
            <v>RDS_SER</v>
          </cell>
          <cell r="E842" t="str">
            <v>10</v>
          </cell>
          <cell r="F842" t="str">
            <v xml:space="preserve">Costos de la venta       </v>
          </cell>
          <cell r="G842">
            <v>0</v>
          </cell>
          <cell r="H842">
            <v>342629</v>
          </cell>
          <cell r="I842">
            <v>745645</v>
          </cell>
          <cell r="J842">
            <v>541215</v>
          </cell>
          <cell r="K842">
            <v>634248</v>
          </cell>
          <cell r="L842">
            <v>0</v>
          </cell>
          <cell r="M842">
            <v>2754132</v>
          </cell>
          <cell r="N842">
            <v>5017869</v>
          </cell>
          <cell r="O842">
            <v>6965000.4199999999</v>
          </cell>
          <cell r="P842">
            <v>522009.75</v>
          </cell>
          <cell r="Q842">
            <v>510511.85000000009</v>
          </cell>
          <cell r="R842">
            <v>2000670.16</v>
          </cell>
          <cell r="AB842">
            <v>522009.75</v>
          </cell>
          <cell r="AC842">
            <v>1032521.5999999989</v>
          </cell>
          <cell r="AD842">
            <v>3033191.7599999988</v>
          </cell>
        </row>
        <row r="843">
          <cell r="A843" t="str">
            <v>AR102062Z11</v>
          </cell>
          <cell r="B843" t="str">
            <v>AR102062Z</v>
          </cell>
          <cell r="C843" t="str">
            <v xml:space="preserve">Tend. linea El Porto     </v>
          </cell>
          <cell r="D843" t="str">
            <v>RDS_SER</v>
          </cell>
          <cell r="E843" t="str">
            <v>11</v>
          </cell>
          <cell r="F843" t="str">
            <v xml:space="preserve">Otros costos             </v>
          </cell>
          <cell r="G843">
            <v>11909624</v>
          </cell>
          <cell r="H843">
            <v>932220</v>
          </cell>
          <cell r="I843">
            <v>182839</v>
          </cell>
          <cell r="J843">
            <v>327104</v>
          </cell>
          <cell r="K843">
            <v>95370</v>
          </cell>
          <cell r="L843">
            <v>0</v>
          </cell>
          <cell r="M843">
            <v>202545</v>
          </cell>
          <cell r="N843">
            <v>13649702</v>
          </cell>
          <cell r="O843">
            <v>825332.02999999793</v>
          </cell>
          <cell r="P843">
            <v>-157613.31999999905</v>
          </cell>
          <cell r="Q843">
            <v>-455504.24000000011</v>
          </cell>
          <cell r="R843">
            <v>-451495.82000000007</v>
          </cell>
          <cell r="AB843">
            <v>-157266.07999999903</v>
          </cell>
          <cell r="AC843">
            <v>-612770.31999999913</v>
          </cell>
          <cell r="AD843">
            <v>-1064266.1400000004</v>
          </cell>
        </row>
        <row r="844">
          <cell r="A844" t="str">
            <v>AR102062Z12</v>
          </cell>
          <cell r="B844" t="str">
            <v>AR102062Z</v>
          </cell>
          <cell r="C844" t="str">
            <v xml:space="preserve">Tend. linea El Porto     </v>
          </cell>
          <cell r="D844" t="str">
            <v>RDS_SER</v>
          </cell>
          <cell r="E844" t="str">
            <v>12</v>
          </cell>
          <cell r="F844" t="str">
            <v xml:space="preserve">Costos por DistrIbuc CO  </v>
          </cell>
          <cell r="G844">
            <v>0</v>
          </cell>
          <cell r="H844">
            <v>3858</v>
          </cell>
          <cell r="I844">
            <v>0</v>
          </cell>
          <cell r="J844">
            <v>0</v>
          </cell>
          <cell r="K844">
            <v>0</v>
          </cell>
          <cell r="L844">
            <v>0</v>
          </cell>
          <cell r="M844">
            <v>0</v>
          </cell>
          <cell r="N844">
            <v>3858</v>
          </cell>
          <cell r="O844">
            <v>0</v>
          </cell>
          <cell r="P844">
            <v>0</v>
          </cell>
          <cell r="Q844">
            <v>0</v>
          </cell>
          <cell r="R844">
            <v>0</v>
          </cell>
          <cell r="AB844">
            <v>0</v>
          </cell>
          <cell r="AC844">
            <v>0</v>
          </cell>
          <cell r="AD844">
            <v>0</v>
          </cell>
        </row>
        <row r="845">
          <cell r="A845" t="str">
            <v>AR102063Z05</v>
          </cell>
          <cell r="B845" t="str">
            <v>AR102063Z</v>
          </cell>
          <cell r="C845" t="str">
            <v xml:space="preserve">Serv. y mto Centrili     </v>
          </cell>
          <cell r="D845" t="str">
            <v>RDS_SER</v>
          </cell>
          <cell r="E845" t="str">
            <v>05</v>
          </cell>
          <cell r="F845" t="str">
            <v xml:space="preserve">Mano de Obra             </v>
          </cell>
          <cell r="G845">
            <v>0</v>
          </cell>
          <cell r="H845">
            <v>0</v>
          </cell>
          <cell r="I845">
            <v>0</v>
          </cell>
          <cell r="J845">
            <v>0</v>
          </cell>
          <cell r="K845">
            <v>0</v>
          </cell>
          <cell r="L845">
            <v>0</v>
          </cell>
          <cell r="M845">
            <v>0</v>
          </cell>
          <cell r="N845">
            <v>0</v>
          </cell>
          <cell r="O845">
            <v>0</v>
          </cell>
          <cell r="P845">
            <v>0</v>
          </cell>
          <cell r="Q845">
            <v>0</v>
          </cell>
          <cell r="R845">
            <v>0</v>
          </cell>
          <cell r="AB845">
            <v>0</v>
          </cell>
          <cell r="AC845">
            <v>0</v>
          </cell>
          <cell r="AD845">
            <v>0</v>
          </cell>
        </row>
        <row r="846">
          <cell r="A846" t="str">
            <v>AR102063Z11</v>
          </cell>
          <cell r="B846" t="str">
            <v>AR102063Z</v>
          </cell>
          <cell r="C846" t="str">
            <v xml:space="preserve">Serv. y mto Centrili     </v>
          </cell>
          <cell r="D846" t="str">
            <v>RDS_SER</v>
          </cell>
          <cell r="E846" t="str">
            <v>11</v>
          </cell>
          <cell r="F846" t="str">
            <v xml:space="preserve">Otros costos             </v>
          </cell>
          <cell r="G846">
            <v>0</v>
          </cell>
          <cell r="H846">
            <v>0</v>
          </cell>
          <cell r="I846">
            <v>0</v>
          </cell>
          <cell r="J846">
            <v>0</v>
          </cell>
          <cell r="K846">
            <v>0</v>
          </cell>
          <cell r="L846">
            <v>0</v>
          </cell>
          <cell r="M846">
            <v>0</v>
          </cell>
          <cell r="N846">
            <v>0</v>
          </cell>
          <cell r="O846">
            <v>0</v>
          </cell>
          <cell r="P846">
            <v>0</v>
          </cell>
          <cell r="Q846">
            <v>0</v>
          </cell>
          <cell r="R846">
            <v>0</v>
          </cell>
          <cell r="AB846">
            <v>0</v>
          </cell>
          <cell r="AC846">
            <v>0</v>
          </cell>
          <cell r="AD846">
            <v>0</v>
          </cell>
        </row>
        <row r="847">
          <cell r="A847" t="str">
            <v>AR102064Z05</v>
          </cell>
          <cell r="B847" t="str">
            <v>AR102064Z</v>
          </cell>
          <cell r="C847" t="str">
            <v xml:space="preserve">Serv Aguada Chivato      </v>
          </cell>
          <cell r="D847" t="str">
            <v>RDS_SER</v>
          </cell>
          <cell r="E847" t="str">
            <v>05</v>
          </cell>
          <cell r="F847" t="str">
            <v xml:space="preserve">Mano de Obra             </v>
          </cell>
          <cell r="G847">
            <v>0</v>
          </cell>
          <cell r="H847">
            <v>0</v>
          </cell>
          <cell r="I847">
            <v>0</v>
          </cell>
          <cell r="J847">
            <v>0</v>
          </cell>
          <cell r="K847">
            <v>0</v>
          </cell>
          <cell r="L847">
            <v>0</v>
          </cell>
          <cell r="M847">
            <v>0</v>
          </cell>
          <cell r="N847">
            <v>0</v>
          </cell>
          <cell r="O847">
            <v>0</v>
          </cell>
          <cell r="P847">
            <v>0</v>
          </cell>
          <cell r="Q847">
            <v>0</v>
          </cell>
          <cell r="R847">
            <v>0</v>
          </cell>
          <cell r="AB847">
            <v>0</v>
          </cell>
          <cell r="AC847">
            <v>0</v>
          </cell>
          <cell r="AD847">
            <v>0</v>
          </cell>
        </row>
        <row r="848">
          <cell r="A848" t="str">
            <v>AR102064Z11</v>
          </cell>
          <cell r="B848" t="str">
            <v>AR102064Z</v>
          </cell>
          <cell r="C848" t="str">
            <v xml:space="preserve">Serv Aguada Chivato      </v>
          </cell>
          <cell r="D848" t="str">
            <v>RDS_SER</v>
          </cell>
          <cell r="E848" t="str">
            <v>11</v>
          </cell>
          <cell r="F848" t="str">
            <v xml:space="preserve">Otros costos             </v>
          </cell>
          <cell r="G848">
            <v>0</v>
          </cell>
          <cell r="H848">
            <v>0</v>
          </cell>
          <cell r="I848">
            <v>0</v>
          </cell>
          <cell r="J848">
            <v>0</v>
          </cell>
          <cell r="K848">
            <v>0</v>
          </cell>
          <cell r="L848">
            <v>0</v>
          </cell>
          <cell r="M848">
            <v>0</v>
          </cell>
          <cell r="N848">
            <v>0</v>
          </cell>
          <cell r="O848">
            <v>0</v>
          </cell>
          <cell r="P848">
            <v>0</v>
          </cell>
          <cell r="Q848">
            <v>0</v>
          </cell>
          <cell r="R848">
            <v>0</v>
          </cell>
          <cell r="AB848">
            <v>0</v>
          </cell>
          <cell r="AC848">
            <v>0</v>
          </cell>
          <cell r="AD848">
            <v>0</v>
          </cell>
        </row>
        <row r="849">
          <cell r="A849" t="str">
            <v>AR102065F05</v>
          </cell>
          <cell r="B849" t="str">
            <v>AR102065F</v>
          </cell>
          <cell r="C849" t="str">
            <v xml:space="preserve">S.El Condor UTE scii     </v>
          </cell>
          <cell r="D849" t="str">
            <v>RGL_SER</v>
          </cell>
          <cell r="E849" t="str">
            <v>05</v>
          </cell>
          <cell r="F849" t="str">
            <v xml:space="preserve">Mano de Obra             </v>
          </cell>
          <cell r="G849">
            <v>0</v>
          </cell>
          <cell r="H849">
            <v>0</v>
          </cell>
          <cell r="I849">
            <v>0</v>
          </cell>
          <cell r="J849">
            <v>0</v>
          </cell>
          <cell r="K849">
            <v>0</v>
          </cell>
          <cell r="L849">
            <v>0</v>
          </cell>
          <cell r="M849">
            <v>0</v>
          </cell>
          <cell r="N849">
            <v>0</v>
          </cell>
          <cell r="O849">
            <v>0</v>
          </cell>
          <cell r="P849">
            <v>0</v>
          </cell>
          <cell r="Q849">
            <v>0</v>
          </cell>
          <cell r="R849">
            <v>0</v>
          </cell>
          <cell r="AB849">
            <v>0</v>
          </cell>
          <cell r="AC849">
            <v>0</v>
          </cell>
          <cell r="AD849">
            <v>0</v>
          </cell>
        </row>
        <row r="850">
          <cell r="A850" t="str">
            <v>AR102065F11</v>
          </cell>
          <cell r="B850" t="str">
            <v>AR102065F</v>
          </cell>
          <cell r="C850" t="str">
            <v xml:space="preserve">S.El Condor UTE scii     </v>
          </cell>
          <cell r="D850" t="str">
            <v>RGL_SER</v>
          </cell>
          <cell r="E850" t="str">
            <v>11</v>
          </cell>
          <cell r="F850" t="str">
            <v xml:space="preserve">Otros costos             </v>
          </cell>
          <cell r="G850">
            <v>0</v>
          </cell>
          <cell r="H850">
            <v>0</v>
          </cell>
          <cell r="I850">
            <v>0</v>
          </cell>
          <cell r="J850">
            <v>0</v>
          </cell>
          <cell r="K850">
            <v>0</v>
          </cell>
          <cell r="L850">
            <v>0</v>
          </cell>
          <cell r="M850">
            <v>0</v>
          </cell>
          <cell r="N850">
            <v>0</v>
          </cell>
          <cell r="O850">
            <v>0</v>
          </cell>
          <cell r="P850">
            <v>0</v>
          </cell>
          <cell r="Q850">
            <v>0</v>
          </cell>
          <cell r="R850">
            <v>0</v>
          </cell>
          <cell r="AB850">
            <v>0</v>
          </cell>
          <cell r="AC850">
            <v>0</v>
          </cell>
          <cell r="AD850">
            <v>0</v>
          </cell>
        </row>
        <row r="851">
          <cell r="A851" t="str">
            <v>AR102065Z05</v>
          </cell>
          <cell r="B851" t="str">
            <v>AR102065Z</v>
          </cell>
          <cell r="C851" t="str">
            <v xml:space="preserve">S.El Condor UTE scii     </v>
          </cell>
          <cell r="D851" t="str">
            <v>RGL_SER</v>
          </cell>
          <cell r="E851" t="str">
            <v>05</v>
          </cell>
          <cell r="F851" t="str">
            <v xml:space="preserve">Mano de Obra             </v>
          </cell>
          <cell r="G851">
            <v>0</v>
          </cell>
          <cell r="H851">
            <v>0</v>
          </cell>
          <cell r="I851">
            <v>0</v>
          </cell>
          <cell r="J851">
            <v>0</v>
          </cell>
          <cell r="K851">
            <v>0</v>
          </cell>
          <cell r="L851">
            <v>0</v>
          </cell>
          <cell r="M851">
            <v>0</v>
          </cell>
          <cell r="N851">
            <v>0</v>
          </cell>
          <cell r="O851">
            <v>0</v>
          </cell>
          <cell r="P851">
            <v>0</v>
          </cell>
          <cell r="Q851">
            <v>0</v>
          </cell>
          <cell r="R851">
            <v>0</v>
          </cell>
          <cell r="AB851">
            <v>0</v>
          </cell>
          <cell r="AC851">
            <v>0</v>
          </cell>
          <cell r="AD851">
            <v>0</v>
          </cell>
        </row>
        <row r="852">
          <cell r="A852" t="str">
            <v>AR102065Z07</v>
          </cell>
          <cell r="B852" t="str">
            <v>AR102065Z</v>
          </cell>
          <cell r="C852" t="str">
            <v xml:space="preserve">S.El Condor UTE scii     </v>
          </cell>
          <cell r="D852" t="str">
            <v>RGL_SER</v>
          </cell>
          <cell r="E852" t="str">
            <v>07</v>
          </cell>
          <cell r="F852" t="str">
            <v xml:space="preserve">Equipos de Construcción  </v>
          </cell>
          <cell r="G852">
            <v>0</v>
          </cell>
          <cell r="H852">
            <v>0</v>
          </cell>
          <cell r="I852">
            <v>0</v>
          </cell>
          <cell r="J852">
            <v>0</v>
          </cell>
          <cell r="K852">
            <v>0</v>
          </cell>
          <cell r="L852">
            <v>0</v>
          </cell>
          <cell r="M852">
            <v>-101</v>
          </cell>
          <cell r="N852">
            <v>-101</v>
          </cell>
          <cell r="O852">
            <v>0</v>
          </cell>
          <cell r="P852">
            <v>0</v>
          </cell>
          <cell r="Q852">
            <v>0</v>
          </cell>
          <cell r="R852">
            <v>0</v>
          </cell>
          <cell r="AB852">
            <v>0</v>
          </cell>
          <cell r="AC852">
            <v>0</v>
          </cell>
          <cell r="AD852">
            <v>0</v>
          </cell>
        </row>
        <row r="853">
          <cell r="A853" t="str">
            <v>AR102065Z11</v>
          </cell>
          <cell r="B853" t="str">
            <v>AR102065Z</v>
          </cell>
          <cell r="C853" t="str">
            <v xml:space="preserve">S.El Condor UTE scii     </v>
          </cell>
          <cell r="D853" t="str">
            <v>RGL_SER</v>
          </cell>
          <cell r="E853" t="str">
            <v>11</v>
          </cell>
          <cell r="F853" t="str">
            <v xml:space="preserve">Otros costos             </v>
          </cell>
          <cell r="G853">
            <v>0</v>
          </cell>
          <cell r="H853">
            <v>0</v>
          </cell>
          <cell r="I853">
            <v>0</v>
          </cell>
          <cell r="J853">
            <v>0</v>
          </cell>
          <cell r="K853">
            <v>0</v>
          </cell>
          <cell r="L853">
            <v>0</v>
          </cell>
          <cell r="M853">
            <v>26683</v>
          </cell>
          <cell r="N853">
            <v>26683</v>
          </cell>
          <cell r="O853">
            <v>0</v>
          </cell>
          <cell r="P853">
            <v>0</v>
          </cell>
          <cell r="Q853">
            <v>0</v>
          </cell>
          <cell r="R853">
            <v>0</v>
          </cell>
          <cell r="AB853">
            <v>0</v>
          </cell>
          <cell r="AC853">
            <v>0</v>
          </cell>
          <cell r="AD853">
            <v>0</v>
          </cell>
        </row>
        <row r="854">
          <cell r="A854" t="str">
            <v>AR102066F05</v>
          </cell>
          <cell r="B854" t="str">
            <v>AR102066F</v>
          </cell>
          <cell r="C854" t="str">
            <v xml:space="preserve">S. Barda lv UTE scii     </v>
          </cell>
          <cell r="D854" t="str">
            <v>RGL_SER</v>
          </cell>
          <cell r="E854" t="str">
            <v>05</v>
          </cell>
          <cell r="F854" t="str">
            <v xml:space="preserve">Mano de Obra             </v>
          </cell>
          <cell r="G854">
            <v>0</v>
          </cell>
          <cell r="H854">
            <v>0</v>
          </cell>
          <cell r="I854">
            <v>0</v>
          </cell>
          <cell r="J854">
            <v>0</v>
          </cell>
          <cell r="K854">
            <v>0</v>
          </cell>
          <cell r="L854">
            <v>0</v>
          </cell>
          <cell r="M854">
            <v>317645</v>
          </cell>
          <cell r="N854">
            <v>317645</v>
          </cell>
          <cell r="O854">
            <v>232</v>
          </cell>
          <cell r="P854">
            <v>0</v>
          </cell>
          <cell r="Q854">
            <v>0</v>
          </cell>
          <cell r="R854">
            <v>0</v>
          </cell>
          <cell r="AB854">
            <v>0</v>
          </cell>
          <cell r="AC854">
            <v>0</v>
          </cell>
          <cell r="AD854">
            <v>0</v>
          </cell>
        </row>
        <row r="855">
          <cell r="A855" t="str">
            <v>AR102066F06</v>
          </cell>
          <cell r="B855" t="str">
            <v>AR102066F</v>
          </cell>
          <cell r="C855" t="str">
            <v xml:space="preserve">S. Barda lv UTE scii     </v>
          </cell>
          <cell r="D855" t="str">
            <v>RGL_SER</v>
          </cell>
          <cell r="E855" t="str">
            <v>06</v>
          </cell>
          <cell r="F855" t="str">
            <v xml:space="preserve">Otros Costos MO          </v>
          </cell>
          <cell r="G855">
            <v>0</v>
          </cell>
          <cell r="H855">
            <v>0</v>
          </cell>
          <cell r="I855">
            <v>0</v>
          </cell>
          <cell r="J855">
            <v>0</v>
          </cell>
          <cell r="K855">
            <v>0</v>
          </cell>
          <cell r="L855">
            <v>0</v>
          </cell>
          <cell r="M855">
            <v>279</v>
          </cell>
          <cell r="N855">
            <v>279</v>
          </cell>
          <cell r="O855">
            <v>257</v>
          </cell>
          <cell r="P855">
            <v>0</v>
          </cell>
          <cell r="Q855">
            <v>58</v>
          </cell>
          <cell r="R855">
            <v>41</v>
          </cell>
          <cell r="AB855">
            <v>0</v>
          </cell>
          <cell r="AC855">
            <v>58</v>
          </cell>
          <cell r="AD855">
            <v>99</v>
          </cell>
        </row>
        <row r="856">
          <cell r="A856" t="str">
            <v>AR102066F08</v>
          </cell>
          <cell r="B856" t="str">
            <v>AR102066F</v>
          </cell>
          <cell r="C856" t="str">
            <v xml:space="preserve">S. Barda lv UTE scii     </v>
          </cell>
          <cell r="D856" t="str">
            <v>RGL_SER</v>
          </cell>
          <cell r="E856" t="str">
            <v>08</v>
          </cell>
          <cell r="F856" t="str">
            <v xml:space="preserve">Materiales, Cons, Herram </v>
          </cell>
          <cell r="G856">
            <v>0</v>
          </cell>
          <cell r="H856">
            <v>0</v>
          </cell>
          <cell r="I856">
            <v>0</v>
          </cell>
          <cell r="J856">
            <v>0</v>
          </cell>
          <cell r="K856">
            <v>0</v>
          </cell>
          <cell r="L856">
            <v>0</v>
          </cell>
          <cell r="M856">
            <v>92</v>
          </cell>
          <cell r="N856">
            <v>92</v>
          </cell>
          <cell r="O856">
            <v>227</v>
          </cell>
          <cell r="P856">
            <v>0</v>
          </cell>
          <cell r="Q856">
            <v>0</v>
          </cell>
          <cell r="R856">
            <v>0</v>
          </cell>
          <cell r="AB856">
            <v>0</v>
          </cell>
          <cell r="AC856">
            <v>0</v>
          </cell>
          <cell r="AD856">
            <v>0</v>
          </cell>
        </row>
        <row r="857">
          <cell r="A857" t="str">
            <v>AR102066F09</v>
          </cell>
          <cell r="B857" t="str">
            <v>AR102066F</v>
          </cell>
          <cell r="C857" t="str">
            <v xml:space="preserve">S. Barda lv UTE scii     </v>
          </cell>
          <cell r="D857" t="str">
            <v>RGL_SER</v>
          </cell>
          <cell r="E857" t="str">
            <v>09</v>
          </cell>
          <cell r="F857" t="str">
            <v xml:space="preserve">Subcontratos             </v>
          </cell>
          <cell r="G857">
            <v>0</v>
          </cell>
          <cell r="H857">
            <v>0</v>
          </cell>
          <cell r="I857">
            <v>0</v>
          </cell>
          <cell r="J857">
            <v>0</v>
          </cell>
          <cell r="K857">
            <v>0</v>
          </cell>
          <cell r="L857">
            <v>0</v>
          </cell>
          <cell r="M857">
            <v>7715</v>
          </cell>
          <cell r="N857">
            <v>7715</v>
          </cell>
          <cell r="O857">
            <v>0</v>
          </cell>
          <cell r="P857">
            <v>0</v>
          </cell>
          <cell r="Q857">
            <v>0</v>
          </cell>
          <cell r="R857">
            <v>0</v>
          </cell>
          <cell r="AB857">
            <v>0</v>
          </cell>
          <cell r="AC857">
            <v>0</v>
          </cell>
          <cell r="AD857">
            <v>0</v>
          </cell>
        </row>
        <row r="858">
          <cell r="A858" t="str">
            <v>AR102066F10</v>
          </cell>
          <cell r="B858" t="str">
            <v>AR102066F</v>
          </cell>
          <cell r="C858" t="str">
            <v xml:space="preserve">S. Barda lv UTE scii     </v>
          </cell>
          <cell r="D858" t="str">
            <v>RGL_SER</v>
          </cell>
          <cell r="E858" t="str">
            <v>10</v>
          </cell>
          <cell r="F858" t="str">
            <v xml:space="preserve">Costos de la venta       </v>
          </cell>
          <cell r="G858">
            <v>0</v>
          </cell>
          <cell r="H858">
            <v>0</v>
          </cell>
          <cell r="I858">
            <v>0</v>
          </cell>
          <cell r="J858">
            <v>0</v>
          </cell>
          <cell r="K858">
            <v>0</v>
          </cell>
          <cell r="L858">
            <v>0</v>
          </cell>
          <cell r="M858">
            <v>68</v>
          </cell>
          <cell r="N858">
            <v>68</v>
          </cell>
          <cell r="O858">
            <v>0</v>
          </cell>
          <cell r="P858">
            <v>0</v>
          </cell>
          <cell r="Q858">
            <v>0</v>
          </cell>
          <cell r="R858">
            <v>0</v>
          </cell>
          <cell r="AB858">
            <v>0</v>
          </cell>
          <cell r="AC858">
            <v>0</v>
          </cell>
          <cell r="AD858">
            <v>0</v>
          </cell>
        </row>
        <row r="859">
          <cell r="A859" t="str">
            <v>AR102066F11</v>
          </cell>
          <cell r="B859" t="str">
            <v>AR102066F</v>
          </cell>
          <cell r="C859" t="str">
            <v xml:space="preserve">S. Barda lv UTE scii     </v>
          </cell>
          <cell r="D859" t="str">
            <v>RGL_SER</v>
          </cell>
          <cell r="E859" t="str">
            <v>11</v>
          </cell>
          <cell r="F859" t="str">
            <v xml:space="preserve">Otros costos             </v>
          </cell>
          <cell r="G859">
            <v>0</v>
          </cell>
          <cell r="H859">
            <v>0</v>
          </cell>
          <cell r="I859">
            <v>0</v>
          </cell>
          <cell r="J859">
            <v>0</v>
          </cell>
          <cell r="K859">
            <v>0</v>
          </cell>
          <cell r="L859">
            <v>0</v>
          </cell>
          <cell r="M859">
            <v>204</v>
          </cell>
          <cell r="N859">
            <v>204</v>
          </cell>
          <cell r="O859">
            <v>0</v>
          </cell>
          <cell r="P859">
            <v>0</v>
          </cell>
          <cell r="Q859">
            <v>0</v>
          </cell>
          <cell r="R859">
            <v>0</v>
          </cell>
          <cell r="AB859">
            <v>0</v>
          </cell>
          <cell r="AC859">
            <v>0</v>
          </cell>
          <cell r="AD859">
            <v>0</v>
          </cell>
        </row>
        <row r="860">
          <cell r="A860" t="str">
            <v>AR102066F12</v>
          </cell>
          <cell r="B860" t="str">
            <v>AR102066F</v>
          </cell>
          <cell r="C860" t="str">
            <v xml:space="preserve">S. Barda lv UTE scii     </v>
          </cell>
          <cell r="D860" t="str">
            <v>RGL_SER</v>
          </cell>
          <cell r="E860" t="str">
            <v>12</v>
          </cell>
          <cell r="F860" t="str">
            <v xml:space="preserve">Costos por DistrIbuc CO  </v>
          </cell>
          <cell r="G860">
            <v>0</v>
          </cell>
          <cell r="H860">
            <v>0</v>
          </cell>
          <cell r="I860">
            <v>0</v>
          </cell>
          <cell r="J860">
            <v>0</v>
          </cell>
          <cell r="K860">
            <v>0</v>
          </cell>
          <cell r="L860">
            <v>0</v>
          </cell>
          <cell r="M860">
            <v>-326002</v>
          </cell>
          <cell r="N860">
            <v>-326002</v>
          </cell>
          <cell r="O860">
            <v>-167</v>
          </cell>
          <cell r="P860">
            <v>0</v>
          </cell>
          <cell r="Q860">
            <v>0</v>
          </cell>
          <cell r="R860">
            <v>0</v>
          </cell>
          <cell r="AB860">
            <v>0</v>
          </cell>
          <cell r="AC860">
            <v>0</v>
          </cell>
          <cell r="AD860">
            <v>0</v>
          </cell>
        </row>
        <row r="861">
          <cell r="A861" t="str">
            <v>AR102066Z05</v>
          </cell>
          <cell r="B861" t="str">
            <v>AR102066Z</v>
          </cell>
          <cell r="C861" t="str">
            <v xml:space="preserve">S. Barda lv UTE scii     </v>
          </cell>
          <cell r="D861" t="str">
            <v>RGL_SER</v>
          </cell>
          <cell r="E861" t="str">
            <v>05</v>
          </cell>
          <cell r="F861" t="str">
            <v xml:space="preserve">Mano de Obra             </v>
          </cell>
          <cell r="G861">
            <v>0</v>
          </cell>
          <cell r="H861">
            <v>0</v>
          </cell>
          <cell r="I861">
            <v>0</v>
          </cell>
          <cell r="J861">
            <v>0</v>
          </cell>
          <cell r="K861">
            <v>0</v>
          </cell>
          <cell r="L861">
            <v>0</v>
          </cell>
          <cell r="M861">
            <v>0</v>
          </cell>
          <cell r="N861">
            <v>0</v>
          </cell>
          <cell r="O861">
            <v>0</v>
          </cell>
          <cell r="P861">
            <v>0</v>
          </cell>
          <cell r="Q861">
            <v>0</v>
          </cell>
          <cell r="R861">
            <v>0</v>
          </cell>
          <cell r="AB861">
            <v>0</v>
          </cell>
          <cell r="AC861">
            <v>0</v>
          </cell>
          <cell r="AD861">
            <v>0</v>
          </cell>
        </row>
        <row r="862">
          <cell r="A862" t="str">
            <v>AR102066Z11</v>
          </cell>
          <cell r="B862" t="str">
            <v>AR102066Z</v>
          </cell>
          <cell r="C862" t="str">
            <v xml:space="preserve">S. Barda lv UTE scii     </v>
          </cell>
          <cell r="D862" t="str">
            <v>RGL_SER</v>
          </cell>
          <cell r="E862" t="str">
            <v>11</v>
          </cell>
          <cell r="F862" t="str">
            <v xml:space="preserve">Otros costos             </v>
          </cell>
          <cell r="G862">
            <v>0</v>
          </cell>
          <cell r="H862">
            <v>0</v>
          </cell>
          <cell r="I862">
            <v>0</v>
          </cell>
          <cell r="J862">
            <v>0</v>
          </cell>
          <cell r="K862">
            <v>0</v>
          </cell>
          <cell r="L862">
            <v>0</v>
          </cell>
          <cell r="M862">
            <v>0</v>
          </cell>
          <cell r="N862">
            <v>0</v>
          </cell>
          <cell r="O862">
            <v>0</v>
          </cell>
          <cell r="P862">
            <v>0</v>
          </cell>
          <cell r="Q862">
            <v>0</v>
          </cell>
          <cell r="R862">
            <v>0</v>
          </cell>
          <cell r="AB862">
            <v>0</v>
          </cell>
          <cell r="AC862">
            <v>0</v>
          </cell>
          <cell r="AD862">
            <v>0</v>
          </cell>
        </row>
        <row r="863">
          <cell r="A863" t="str">
            <v>AR102067F05</v>
          </cell>
          <cell r="B863" t="str">
            <v>AR102067F</v>
          </cell>
          <cell r="C863" t="str">
            <v xml:space="preserve">S. boleadoras UTE sc     </v>
          </cell>
          <cell r="D863" t="str">
            <v>RGL_SER</v>
          </cell>
          <cell r="E863" t="str">
            <v>05</v>
          </cell>
          <cell r="F863" t="str">
            <v xml:space="preserve">Mano de Obra             </v>
          </cell>
          <cell r="G863">
            <v>0</v>
          </cell>
          <cell r="H863">
            <v>0</v>
          </cell>
          <cell r="I863">
            <v>0</v>
          </cell>
          <cell r="J863">
            <v>0</v>
          </cell>
          <cell r="K863">
            <v>0</v>
          </cell>
          <cell r="L863">
            <v>0</v>
          </cell>
          <cell r="M863">
            <v>296508</v>
          </cell>
          <cell r="N863">
            <v>296508</v>
          </cell>
          <cell r="O863">
            <v>0</v>
          </cell>
          <cell r="P863">
            <v>0</v>
          </cell>
          <cell r="Q863">
            <v>0</v>
          </cell>
          <cell r="R863">
            <v>0</v>
          </cell>
          <cell r="AB863">
            <v>0</v>
          </cell>
          <cell r="AC863">
            <v>0</v>
          </cell>
          <cell r="AD863">
            <v>0</v>
          </cell>
        </row>
        <row r="864">
          <cell r="A864" t="str">
            <v>AR102067F06</v>
          </cell>
          <cell r="B864" t="str">
            <v>AR102067F</v>
          </cell>
          <cell r="C864" t="str">
            <v xml:space="preserve">S. boleadoras UTE sc     </v>
          </cell>
          <cell r="D864" t="str">
            <v>RGL_SER</v>
          </cell>
          <cell r="E864" t="str">
            <v>06</v>
          </cell>
          <cell r="F864" t="str">
            <v xml:space="preserve">Otros Costos MO          </v>
          </cell>
          <cell r="G864">
            <v>0</v>
          </cell>
          <cell r="H864">
            <v>0</v>
          </cell>
          <cell r="I864">
            <v>0</v>
          </cell>
          <cell r="J864">
            <v>0</v>
          </cell>
          <cell r="K864">
            <v>0</v>
          </cell>
          <cell r="L864">
            <v>0</v>
          </cell>
          <cell r="M864">
            <v>125</v>
          </cell>
          <cell r="N864">
            <v>125</v>
          </cell>
          <cell r="O864">
            <v>0</v>
          </cell>
          <cell r="P864">
            <v>0</v>
          </cell>
          <cell r="Q864">
            <v>0</v>
          </cell>
          <cell r="R864">
            <v>0</v>
          </cell>
          <cell r="AB864">
            <v>0</v>
          </cell>
          <cell r="AC864">
            <v>0</v>
          </cell>
          <cell r="AD864">
            <v>0</v>
          </cell>
        </row>
        <row r="865">
          <cell r="A865" t="str">
            <v>AR102067F08</v>
          </cell>
          <cell r="B865" t="str">
            <v>AR102067F</v>
          </cell>
          <cell r="C865" t="str">
            <v xml:space="preserve">S. boleadoras UTE sc     </v>
          </cell>
          <cell r="D865" t="str">
            <v>RGL_SER</v>
          </cell>
          <cell r="E865" t="str">
            <v>08</v>
          </cell>
          <cell r="F865" t="str">
            <v xml:space="preserve">Materiales, Cons, Herram </v>
          </cell>
          <cell r="G865">
            <v>0</v>
          </cell>
          <cell r="H865">
            <v>0</v>
          </cell>
          <cell r="I865">
            <v>0</v>
          </cell>
          <cell r="J865">
            <v>0</v>
          </cell>
          <cell r="K865">
            <v>0</v>
          </cell>
          <cell r="L865">
            <v>0</v>
          </cell>
          <cell r="M865">
            <v>-1629</v>
          </cell>
          <cell r="N865">
            <v>-1629</v>
          </cell>
          <cell r="O865">
            <v>-5953.7299999999896</v>
          </cell>
          <cell r="P865">
            <v>0</v>
          </cell>
          <cell r="Q865">
            <v>0</v>
          </cell>
          <cell r="R865">
            <v>0</v>
          </cell>
          <cell r="AB865">
            <v>0</v>
          </cell>
          <cell r="AC865">
            <v>0</v>
          </cell>
          <cell r="AD865">
            <v>0</v>
          </cell>
        </row>
        <row r="866">
          <cell r="A866" t="str">
            <v>AR102067F09</v>
          </cell>
          <cell r="B866" t="str">
            <v>AR102067F</v>
          </cell>
          <cell r="C866" t="str">
            <v xml:space="preserve">S. boleadoras UTE sc     </v>
          </cell>
          <cell r="D866" t="str">
            <v>RGL_SER</v>
          </cell>
          <cell r="E866" t="str">
            <v>09</v>
          </cell>
          <cell r="F866" t="str">
            <v xml:space="preserve">Subcontratos             </v>
          </cell>
          <cell r="G866">
            <v>0</v>
          </cell>
          <cell r="H866">
            <v>0</v>
          </cell>
          <cell r="I866">
            <v>0</v>
          </cell>
          <cell r="J866">
            <v>0</v>
          </cell>
          <cell r="K866">
            <v>0</v>
          </cell>
          <cell r="L866">
            <v>0</v>
          </cell>
          <cell r="M866">
            <v>4531</v>
          </cell>
          <cell r="N866">
            <v>4531</v>
          </cell>
          <cell r="O866">
            <v>0</v>
          </cell>
          <cell r="P866">
            <v>0</v>
          </cell>
          <cell r="Q866">
            <v>0</v>
          </cell>
          <cell r="R866">
            <v>0</v>
          </cell>
          <cell r="AB866">
            <v>0</v>
          </cell>
          <cell r="AC866">
            <v>0</v>
          </cell>
          <cell r="AD866">
            <v>0</v>
          </cell>
        </row>
        <row r="867">
          <cell r="A867" t="str">
            <v>AR102067F11</v>
          </cell>
          <cell r="B867" t="str">
            <v>AR102067F</v>
          </cell>
          <cell r="C867" t="str">
            <v xml:space="preserve">S. boleadoras UTE sc     </v>
          </cell>
          <cell r="D867" t="str">
            <v>RGL_SER</v>
          </cell>
          <cell r="E867" t="str">
            <v>11</v>
          </cell>
          <cell r="F867" t="str">
            <v xml:space="preserve">Otros costos             </v>
          </cell>
          <cell r="G867">
            <v>0</v>
          </cell>
          <cell r="H867">
            <v>0</v>
          </cell>
          <cell r="I867">
            <v>0</v>
          </cell>
          <cell r="J867">
            <v>0</v>
          </cell>
          <cell r="K867">
            <v>0</v>
          </cell>
          <cell r="L867">
            <v>0</v>
          </cell>
          <cell r="M867">
            <v>4045</v>
          </cell>
          <cell r="N867">
            <v>4045</v>
          </cell>
          <cell r="O867">
            <v>0</v>
          </cell>
          <cell r="P867">
            <v>0</v>
          </cell>
          <cell r="Q867">
            <v>0</v>
          </cell>
          <cell r="R867">
            <v>0</v>
          </cell>
          <cell r="AB867">
            <v>0</v>
          </cell>
          <cell r="AC867">
            <v>0</v>
          </cell>
          <cell r="AD867">
            <v>0</v>
          </cell>
        </row>
        <row r="868">
          <cell r="A868" t="str">
            <v>AR102067F12</v>
          </cell>
          <cell r="B868" t="str">
            <v>AR102067F</v>
          </cell>
          <cell r="C868" t="str">
            <v xml:space="preserve">S. boleadoras UTE sc     </v>
          </cell>
          <cell r="D868" t="str">
            <v>RGL_SER</v>
          </cell>
          <cell r="E868" t="str">
            <v>12</v>
          </cell>
          <cell r="F868" t="str">
            <v xml:space="preserve">Costos por DistrIbuc CO  </v>
          </cell>
          <cell r="G868">
            <v>0</v>
          </cell>
          <cell r="H868">
            <v>0</v>
          </cell>
          <cell r="I868">
            <v>0</v>
          </cell>
          <cell r="J868">
            <v>0</v>
          </cell>
          <cell r="K868">
            <v>0</v>
          </cell>
          <cell r="L868">
            <v>0</v>
          </cell>
          <cell r="M868">
            <v>-303579</v>
          </cell>
          <cell r="N868">
            <v>-303579</v>
          </cell>
          <cell r="O868">
            <v>5953.7299999999896</v>
          </cell>
          <cell r="P868">
            <v>0</v>
          </cell>
          <cell r="Q868">
            <v>0</v>
          </cell>
          <cell r="R868">
            <v>0</v>
          </cell>
          <cell r="AB868">
            <v>0</v>
          </cell>
          <cell r="AC868">
            <v>0</v>
          </cell>
          <cell r="AD868">
            <v>0</v>
          </cell>
        </row>
        <row r="869">
          <cell r="A869" t="str">
            <v>AR102067Z05</v>
          </cell>
          <cell r="B869" t="str">
            <v>AR102067Z</v>
          </cell>
          <cell r="C869" t="str">
            <v xml:space="preserve">S. boleadoras UTE sc     </v>
          </cell>
          <cell r="D869" t="str">
            <v>RGL_SER</v>
          </cell>
          <cell r="E869" t="str">
            <v>05</v>
          </cell>
          <cell r="F869" t="str">
            <v xml:space="preserve">Mano de Obra             </v>
          </cell>
          <cell r="G869">
            <v>0</v>
          </cell>
          <cell r="H869">
            <v>0</v>
          </cell>
          <cell r="I869">
            <v>0</v>
          </cell>
          <cell r="J869">
            <v>0</v>
          </cell>
          <cell r="K869">
            <v>0</v>
          </cell>
          <cell r="L869">
            <v>0</v>
          </cell>
          <cell r="M869">
            <v>0</v>
          </cell>
          <cell r="N869">
            <v>0</v>
          </cell>
          <cell r="O869">
            <v>0</v>
          </cell>
          <cell r="P869">
            <v>0</v>
          </cell>
          <cell r="Q869">
            <v>0</v>
          </cell>
          <cell r="R869">
            <v>0</v>
          </cell>
          <cell r="AB869">
            <v>0</v>
          </cell>
          <cell r="AC869">
            <v>0</v>
          </cell>
          <cell r="AD869">
            <v>0</v>
          </cell>
        </row>
        <row r="870">
          <cell r="A870" t="str">
            <v>AR102067Z11</v>
          </cell>
          <cell r="B870" t="str">
            <v>AR102067Z</v>
          </cell>
          <cell r="C870" t="str">
            <v xml:space="preserve">S. boleadoras UTE sc     </v>
          </cell>
          <cell r="D870" t="str">
            <v>RGL_SER</v>
          </cell>
          <cell r="E870" t="str">
            <v>11</v>
          </cell>
          <cell r="F870" t="str">
            <v xml:space="preserve">Otros costos             </v>
          </cell>
          <cell r="G870">
            <v>0</v>
          </cell>
          <cell r="H870">
            <v>0</v>
          </cell>
          <cell r="I870">
            <v>0</v>
          </cell>
          <cell r="J870">
            <v>0</v>
          </cell>
          <cell r="K870">
            <v>0</v>
          </cell>
          <cell r="L870">
            <v>0</v>
          </cell>
          <cell r="M870">
            <v>0</v>
          </cell>
          <cell r="N870">
            <v>0</v>
          </cell>
          <cell r="O870">
            <v>0</v>
          </cell>
          <cell r="P870">
            <v>0</v>
          </cell>
          <cell r="Q870">
            <v>0</v>
          </cell>
          <cell r="R870">
            <v>0</v>
          </cell>
          <cell r="AB870">
            <v>0</v>
          </cell>
          <cell r="AC870">
            <v>0</v>
          </cell>
          <cell r="AD870">
            <v>0</v>
          </cell>
        </row>
        <row r="871">
          <cell r="A871" t="str">
            <v>AR102068F05</v>
          </cell>
          <cell r="B871" t="str">
            <v>AR102068F</v>
          </cell>
          <cell r="C871" t="str">
            <v xml:space="preserve">S. la Maggie UTE sci     </v>
          </cell>
          <cell r="D871" t="str">
            <v>RGL_SER</v>
          </cell>
          <cell r="E871" t="str">
            <v>05</v>
          </cell>
          <cell r="F871" t="str">
            <v xml:space="preserve">Mano de Obra             </v>
          </cell>
          <cell r="G871">
            <v>0</v>
          </cell>
          <cell r="H871">
            <v>0</v>
          </cell>
          <cell r="I871">
            <v>0</v>
          </cell>
          <cell r="J871">
            <v>0</v>
          </cell>
          <cell r="K871">
            <v>0</v>
          </cell>
          <cell r="L871">
            <v>0</v>
          </cell>
          <cell r="M871">
            <v>0</v>
          </cell>
          <cell r="N871">
            <v>0</v>
          </cell>
          <cell r="O871">
            <v>1390</v>
          </cell>
          <cell r="P871">
            <v>0</v>
          </cell>
          <cell r="Q871">
            <v>0</v>
          </cell>
          <cell r="R871">
            <v>0</v>
          </cell>
          <cell r="AB871">
            <v>0</v>
          </cell>
          <cell r="AC871">
            <v>0</v>
          </cell>
          <cell r="AD871">
            <v>0</v>
          </cell>
        </row>
        <row r="872">
          <cell r="A872" t="str">
            <v>AR102068F06</v>
          </cell>
          <cell r="B872" t="str">
            <v>AR102068F</v>
          </cell>
          <cell r="C872" t="str">
            <v xml:space="preserve">S. la Maggie UTE sci     </v>
          </cell>
          <cell r="D872" t="str">
            <v>RGL_SER</v>
          </cell>
          <cell r="E872" t="str">
            <v>06</v>
          </cell>
          <cell r="F872" t="str">
            <v xml:space="preserve">Otros Costos MO          </v>
          </cell>
          <cell r="G872">
            <v>0</v>
          </cell>
          <cell r="H872">
            <v>0</v>
          </cell>
          <cell r="I872">
            <v>0</v>
          </cell>
          <cell r="J872">
            <v>0</v>
          </cell>
          <cell r="K872">
            <v>0</v>
          </cell>
          <cell r="L872">
            <v>0</v>
          </cell>
          <cell r="M872">
            <v>1712</v>
          </cell>
          <cell r="N872">
            <v>1712</v>
          </cell>
          <cell r="O872">
            <v>1536</v>
          </cell>
          <cell r="P872">
            <v>0</v>
          </cell>
          <cell r="Q872">
            <v>351</v>
          </cell>
          <cell r="R872">
            <v>249</v>
          </cell>
          <cell r="AB872">
            <v>0</v>
          </cell>
          <cell r="AC872">
            <v>351</v>
          </cell>
          <cell r="AD872">
            <v>600</v>
          </cell>
        </row>
        <row r="873">
          <cell r="A873" t="str">
            <v>AR102068F07</v>
          </cell>
          <cell r="B873" t="str">
            <v>AR102068F</v>
          </cell>
          <cell r="C873" t="str">
            <v xml:space="preserve">S. la Maggie UTE sci     </v>
          </cell>
          <cell r="D873" t="str">
            <v>RGL_SER</v>
          </cell>
          <cell r="E873" t="str">
            <v>07</v>
          </cell>
          <cell r="F873" t="str">
            <v xml:space="preserve">Equipos de Construcción  </v>
          </cell>
          <cell r="G873">
            <v>0</v>
          </cell>
          <cell r="H873">
            <v>0</v>
          </cell>
          <cell r="I873">
            <v>0</v>
          </cell>
          <cell r="J873">
            <v>0</v>
          </cell>
          <cell r="K873">
            <v>0</v>
          </cell>
          <cell r="L873">
            <v>0</v>
          </cell>
          <cell r="M873">
            <v>1974</v>
          </cell>
          <cell r="N873">
            <v>1974</v>
          </cell>
          <cell r="O873">
            <v>0</v>
          </cell>
          <cell r="P873">
            <v>0</v>
          </cell>
          <cell r="Q873">
            <v>0</v>
          </cell>
          <cell r="R873">
            <v>0</v>
          </cell>
          <cell r="AB873">
            <v>0</v>
          </cell>
          <cell r="AC873">
            <v>0</v>
          </cell>
          <cell r="AD873">
            <v>0</v>
          </cell>
        </row>
        <row r="874">
          <cell r="A874" t="str">
            <v>AR102068F08</v>
          </cell>
          <cell r="B874" t="str">
            <v>AR102068F</v>
          </cell>
          <cell r="C874" t="str">
            <v xml:space="preserve">S. la Maggie UTE sci     </v>
          </cell>
          <cell r="D874" t="str">
            <v>RGL_SER</v>
          </cell>
          <cell r="E874" t="str">
            <v>08</v>
          </cell>
          <cell r="F874" t="str">
            <v xml:space="preserve">Materiales, Cons, Herram </v>
          </cell>
          <cell r="G874">
            <v>0</v>
          </cell>
          <cell r="H874">
            <v>0</v>
          </cell>
          <cell r="I874">
            <v>0</v>
          </cell>
          <cell r="J874">
            <v>0</v>
          </cell>
          <cell r="K874">
            <v>0</v>
          </cell>
          <cell r="L874">
            <v>0</v>
          </cell>
          <cell r="M874">
            <v>4274</v>
          </cell>
          <cell r="N874">
            <v>4274</v>
          </cell>
          <cell r="O874">
            <v>1415</v>
          </cell>
          <cell r="P874">
            <v>0</v>
          </cell>
          <cell r="Q874">
            <v>36</v>
          </cell>
          <cell r="R874">
            <v>0</v>
          </cell>
          <cell r="AB874">
            <v>0</v>
          </cell>
          <cell r="AC874">
            <v>36</v>
          </cell>
          <cell r="AD874">
            <v>36</v>
          </cell>
        </row>
        <row r="875">
          <cell r="A875" t="str">
            <v>AR102068F09</v>
          </cell>
          <cell r="B875" t="str">
            <v>AR102068F</v>
          </cell>
          <cell r="C875" t="str">
            <v xml:space="preserve">S. la Maggie UTE sci     </v>
          </cell>
          <cell r="D875" t="str">
            <v>RGL_SER</v>
          </cell>
          <cell r="E875" t="str">
            <v>09</v>
          </cell>
          <cell r="F875" t="str">
            <v xml:space="preserve">Subcontratos             </v>
          </cell>
          <cell r="G875">
            <v>0</v>
          </cell>
          <cell r="H875">
            <v>0</v>
          </cell>
          <cell r="I875">
            <v>0</v>
          </cell>
          <cell r="J875">
            <v>0</v>
          </cell>
          <cell r="K875">
            <v>0</v>
          </cell>
          <cell r="L875">
            <v>0</v>
          </cell>
          <cell r="M875">
            <v>25285</v>
          </cell>
          <cell r="N875">
            <v>25285</v>
          </cell>
          <cell r="O875">
            <v>2280</v>
          </cell>
          <cell r="P875">
            <v>0</v>
          </cell>
          <cell r="Q875">
            <v>0</v>
          </cell>
          <cell r="R875">
            <v>0</v>
          </cell>
          <cell r="AB875">
            <v>0</v>
          </cell>
          <cell r="AC875">
            <v>0</v>
          </cell>
          <cell r="AD875">
            <v>0</v>
          </cell>
        </row>
        <row r="876">
          <cell r="A876" t="str">
            <v>AR102068F10</v>
          </cell>
          <cell r="B876" t="str">
            <v>AR102068F</v>
          </cell>
          <cell r="C876" t="str">
            <v xml:space="preserve">S. la Maggie UTE sci     </v>
          </cell>
          <cell r="D876" t="str">
            <v>RGL_SER</v>
          </cell>
          <cell r="E876" t="str">
            <v>10</v>
          </cell>
          <cell r="F876" t="str">
            <v xml:space="preserve">Costos de la venta       </v>
          </cell>
          <cell r="G876">
            <v>0</v>
          </cell>
          <cell r="H876">
            <v>0</v>
          </cell>
          <cell r="I876">
            <v>0</v>
          </cell>
          <cell r="J876">
            <v>0</v>
          </cell>
          <cell r="K876">
            <v>0</v>
          </cell>
          <cell r="L876">
            <v>0</v>
          </cell>
          <cell r="M876">
            <v>569</v>
          </cell>
          <cell r="N876">
            <v>569</v>
          </cell>
          <cell r="O876">
            <v>0</v>
          </cell>
          <cell r="P876">
            <v>0</v>
          </cell>
          <cell r="Q876">
            <v>0</v>
          </cell>
          <cell r="R876">
            <v>0</v>
          </cell>
          <cell r="AB876">
            <v>0</v>
          </cell>
          <cell r="AC876">
            <v>0</v>
          </cell>
          <cell r="AD876">
            <v>0</v>
          </cell>
        </row>
        <row r="877">
          <cell r="A877" t="str">
            <v>AR102068F11</v>
          </cell>
          <cell r="B877" t="str">
            <v>AR102068F</v>
          </cell>
          <cell r="C877" t="str">
            <v xml:space="preserve">S. la Maggie UTE sci     </v>
          </cell>
          <cell r="D877" t="str">
            <v>RGL_SER</v>
          </cell>
          <cell r="E877" t="str">
            <v>11</v>
          </cell>
          <cell r="F877" t="str">
            <v xml:space="preserve">Otros costos             </v>
          </cell>
          <cell r="G877">
            <v>0</v>
          </cell>
          <cell r="H877">
            <v>0</v>
          </cell>
          <cell r="I877">
            <v>0</v>
          </cell>
          <cell r="J877">
            <v>0</v>
          </cell>
          <cell r="K877">
            <v>0</v>
          </cell>
          <cell r="L877">
            <v>0</v>
          </cell>
          <cell r="M877">
            <v>2478</v>
          </cell>
          <cell r="N877">
            <v>2478</v>
          </cell>
          <cell r="O877">
            <v>0</v>
          </cell>
          <cell r="P877">
            <v>0</v>
          </cell>
          <cell r="Q877">
            <v>0</v>
          </cell>
          <cell r="R877">
            <v>0</v>
          </cell>
          <cell r="AB877">
            <v>0</v>
          </cell>
          <cell r="AC877">
            <v>0</v>
          </cell>
          <cell r="AD877">
            <v>0</v>
          </cell>
        </row>
        <row r="878">
          <cell r="A878" t="str">
            <v>AR102068F12</v>
          </cell>
          <cell r="B878" t="str">
            <v>AR102068F</v>
          </cell>
          <cell r="C878" t="str">
            <v xml:space="preserve">S. la Maggie UTE sci     </v>
          </cell>
          <cell r="D878" t="str">
            <v>RGL_SER</v>
          </cell>
          <cell r="E878" t="str">
            <v>12</v>
          </cell>
          <cell r="F878" t="str">
            <v xml:space="preserve">Costos por DistrIbuc CO  </v>
          </cell>
          <cell r="G878">
            <v>0</v>
          </cell>
          <cell r="H878">
            <v>0</v>
          </cell>
          <cell r="I878">
            <v>0</v>
          </cell>
          <cell r="J878">
            <v>0</v>
          </cell>
          <cell r="K878">
            <v>0</v>
          </cell>
          <cell r="L878">
            <v>0</v>
          </cell>
          <cell r="M878">
            <v>0</v>
          </cell>
          <cell r="N878">
            <v>0</v>
          </cell>
          <cell r="O878">
            <v>0</v>
          </cell>
          <cell r="P878">
            <v>0</v>
          </cell>
          <cell r="Q878">
            <v>0</v>
          </cell>
          <cell r="R878">
            <v>0</v>
          </cell>
          <cell r="AB878">
            <v>0</v>
          </cell>
          <cell r="AC878">
            <v>0</v>
          </cell>
          <cell r="AD878">
            <v>0</v>
          </cell>
        </row>
        <row r="879">
          <cell r="A879" t="str">
            <v>AR102068Z05</v>
          </cell>
          <cell r="B879" t="str">
            <v>AR102068Z</v>
          </cell>
          <cell r="C879" t="str">
            <v xml:space="preserve">S. la Maggie UTE sci     </v>
          </cell>
          <cell r="D879" t="str">
            <v>RGL_SER</v>
          </cell>
          <cell r="E879" t="str">
            <v>05</v>
          </cell>
          <cell r="F879" t="str">
            <v xml:space="preserve">Mano de Obra             </v>
          </cell>
          <cell r="G879">
            <v>0</v>
          </cell>
          <cell r="H879">
            <v>0</v>
          </cell>
          <cell r="I879">
            <v>0</v>
          </cell>
          <cell r="J879">
            <v>0</v>
          </cell>
          <cell r="K879">
            <v>0</v>
          </cell>
          <cell r="L879">
            <v>0</v>
          </cell>
          <cell r="M879">
            <v>0</v>
          </cell>
          <cell r="N879">
            <v>0</v>
          </cell>
          <cell r="O879">
            <v>0</v>
          </cell>
          <cell r="P879">
            <v>0</v>
          </cell>
          <cell r="Q879">
            <v>0</v>
          </cell>
          <cell r="R879">
            <v>0</v>
          </cell>
          <cell r="AB879">
            <v>0</v>
          </cell>
          <cell r="AC879">
            <v>0</v>
          </cell>
          <cell r="AD879">
            <v>0</v>
          </cell>
        </row>
        <row r="880">
          <cell r="A880" t="str">
            <v>AR102068Z11</v>
          </cell>
          <cell r="B880" t="str">
            <v>AR102068Z</v>
          </cell>
          <cell r="C880" t="str">
            <v xml:space="preserve">S. la Maggie UTE sci     </v>
          </cell>
          <cell r="D880" t="str">
            <v>RGL_SER</v>
          </cell>
          <cell r="E880" t="str">
            <v>11</v>
          </cell>
          <cell r="F880" t="str">
            <v xml:space="preserve">Otros costos             </v>
          </cell>
          <cell r="G880">
            <v>0</v>
          </cell>
          <cell r="H880">
            <v>0</v>
          </cell>
          <cell r="I880">
            <v>0</v>
          </cell>
          <cell r="J880">
            <v>0</v>
          </cell>
          <cell r="K880">
            <v>0</v>
          </cell>
          <cell r="L880">
            <v>0</v>
          </cell>
          <cell r="M880">
            <v>0</v>
          </cell>
          <cell r="N880">
            <v>0</v>
          </cell>
          <cell r="O880">
            <v>0</v>
          </cell>
          <cell r="P880">
            <v>0</v>
          </cell>
          <cell r="Q880">
            <v>0</v>
          </cell>
          <cell r="R880">
            <v>0</v>
          </cell>
          <cell r="AB880">
            <v>0</v>
          </cell>
          <cell r="AC880">
            <v>0</v>
          </cell>
          <cell r="AD880">
            <v>0</v>
          </cell>
        </row>
        <row r="881">
          <cell r="A881" t="str">
            <v>AR102069Z05</v>
          </cell>
          <cell r="B881" t="str">
            <v>AR102069Z</v>
          </cell>
          <cell r="C881" t="str">
            <v xml:space="preserve">S. ch cpo bremen ch      </v>
          </cell>
          <cell r="D881" t="str">
            <v>RGL_SER</v>
          </cell>
          <cell r="E881" t="str">
            <v>05</v>
          </cell>
          <cell r="F881" t="str">
            <v xml:space="preserve">Mano de Obra             </v>
          </cell>
          <cell r="G881">
            <v>0</v>
          </cell>
          <cell r="H881">
            <v>0</v>
          </cell>
          <cell r="I881">
            <v>0</v>
          </cell>
          <cell r="J881">
            <v>0</v>
          </cell>
          <cell r="K881">
            <v>0</v>
          </cell>
          <cell r="L881">
            <v>0</v>
          </cell>
          <cell r="M881">
            <v>0</v>
          </cell>
          <cell r="N881">
            <v>0</v>
          </cell>
          <cell r="O881">
            <v>0</v>
          </cell>
          <cell r="P881">
            <v>0</v>
          </cell>
          <cell r="Q881">
            <v>0</v>
          </cell>
          <cell r="R881">
            <v>0</v>
          </cell>
          <cell r="AB881">
            <v>0</v>
          </cell>
          <cell r="AC881">
            <v>0</v>
          </cell>
          <cell r="AD881">
            <v>0</v>
          </cell>
        </row>
        <row r="882">
          <cell r="A882" t="str">
            <v>AR102069Z11</v>
          </cell>
          <cell r="B882" t="str">
            <v>AR102069Z</v>
          </cell>
          <cell r="C882" t="str">
            <v xml:space="preserve">S. ch cpo bremen ch      </v>
          </cell>
          <cell r="D882" t="str">
            <v>RGL_SER</v>
          </cell>
          <cell r="E882" t="str">
            <v>11</v>
          </cell>
          <cell r="F882" t="str">
            <v xml:space="preserve">Otros costos             </v>
          </cell>
          <cell r="G882">
            <v>0</v>
          </cell>
          <cell r="H882">
            <v>0</v>
          </cell>
          <cell r="I882">
            <v>0</v>
          </cell>
          <cell r="J882">
            <v>0</v>
          </cell>
          <cell r="K882">
            <v>0</v>
          </cell>
          <cell r="L882">
            <v>0</v>
          </cell>
          <cell r="M882">
            <v>0</v>
          </cell>
          <cell r="N882">
            <v>0</v>
          </cell>
          <cell r="O882">
            <v>0</v>
          </cell>
          <cell r="P882">
            <v>0</v>
          </cell>
          <cell r="Q882">
            <v>0</v>
          </cell>
          <cell r="R882">
            <v>0</v>
          </cell>
          <cell r="AB882">
            <v>0</v>
          </cell>
          <cell r="AC882">
            <v>0</v>
          </cell>
          <cell r="AD882">
            <v>0</v>
          </cell>
        </row>
        <row r="883">
          <cell r="A883" t="str">
            <v>AR102070Z05</v>
          </cell>
          <cell r="B883" t="str">
            <v>AR102070Z</v>
          </cell>
          <cell r="C883" t="str">
            <v xml:space="preserve">Me de motocomp blv       </v>
          </cell>
          <cell r="D883" t="str">
            <v>RGL_SER</v>
          </cell>
          <cell r="E883" t="str">
            <v>05</v>
          </cell>
          <cell r="F883" t="str">
            <v xml:space="preserve">Mano de Obra             </v>
          </cell>
          <cell r="G883">
            <v>0</v>
          </cell>
          <cell r="H883">
            <v>0</v>
          </cell>
          <cell r="I883">
            <v>0</v>
          </cell>
          <cell r="J883">
            <v>0</v>
          </cell>
          <cell r="K883">
            <v>0</v>
          </cell>
          <cell r="L883">
            <v>0</v>
          </cell>
          <cell r="M883">
            <v>0</v>
          </cell>
          <cell r="N883">
            <v>0</v>
          </cell>
          <cell r="O883">
            <v>0</v>
          </cell>
          <cell r="P883">
            <v>0</v>
          </cell>
          <cell r="Q883">
            <v>0</v>
          </cell>
          <cell r="R883">
            <v>0</v>
          </cell>
          <cell r="AB883">
            <v>0</v>
          </cell>
          <cell r="AC883">
            <v>0</v>
          </cell>
          <cell r="AD883">
            <v>0</v>
          </cell>
        </row>
        <row r="884">
          <cell r="A884" t="str">
            <v>AR102070Z11</v>
          </cell>
          <cell r="B884" t="str">
            <v>AR102070Z</v>
          </cell>
          <cell r="C884" t="str">
            <v xml:space="preserve">Me de motocomp blv       </v>
          </cell>
          <cell r="D884" t="str">
            <v>RGL_SER</v>
          </cell>
          <cell r="E884" t="str">
            <v>11</v>
          </cell>
          <cell r="F884" t="str">
            <v xml:space="preserve">Otros costos             </v>
          </cell>
          <cell r="G884">
            <v>0</v>
          </cell>
          <cell r="H884">
            <v>0</v>
          </cell>
          <cell r="I884">
            <v>0</v>
          </cell>
          <cell r="J884">
            <v>0</v>
          </cell>
          <cell r="K884">
            <v>0</v>
          </cell>
          <cell r="L884">
            <v>0</v>
          </cell>
          <cell r="M884">
            <v>0</v>
          </cell>
          <cell r="N884">
            <v>0</v>
          </cell>
          <cell r="O884">
            <v>0</v>
          </cell>
          <cell r="P884">
            <v>0</v>
          </cell>
          <cell r="Q884">
            <v>0</v>
          </cell>
          <cell r="R884">
            <v>0</v>
          </cell>
          <cell r="AB884">
            <v>0</v>
          </cell>
          <cell r="AC884">
            <v>0</v>
          </cell>
          <cell r="AD884">
            <v>0</v>
          </cell>
        </row>
        <row r="885">
          <cell r="A885" t="str">
            <v>AR102071Z01</v>
          </cell>
          <cell r="B885" t="str">
            <v>AR102071Z</v>
          </cell>
          <cell r="C885" t="str">
            <v xml:space="preserve">Adic. Rio Gallegos       </v>
          </cell>
          <cell r="D885" t="str">
            <v>RGL_SER</v>
          </cell>
          <cell r="E885" t="str">
            <v>01</v>
          </cell>
          <cell r="F885" t="str">
            <v xml:space="preserve">Venta Contractual        </v>
          </cell>
          <cell r="G885">
            <v>-40949887</v>
          </cell>
          <cell r="H885">
            <v>-883559</v>
          </cell>
          <cell r="I885">
            <v>3528342</v>
          </cell>
          <cell r="J885">
            <v>0</v>
          </cell>
          <cell r="K885">
            <v>-556450</v>
          </cell>
          <cell r="L885">
            <v>0</v>
          </cell>
          <cell r="M885">
            <v>-1279012</v>
          </cell>
          <cell r="N885">
            <v>-40140566</v>
          </cell>
          <cell r="O885">
            <v>-5208979.57</v>
          </cell>
          <cell r="P885">
            <v>0</v>
          </cell>
          <cell r="Q885">
            <v>0</v>
          </cell>
          <cell r="R885">
            <v>0</v>
          </cell>
          <cell r="AB885">
            <v>0</v>
          </cell>
          <cell r="AC885">
            <v>0</v>
          </cell>
          <cell r="AD885">
            <v>0</v>
          </cell>
        </row>
        <row r="886">
          <cell r="A886" t="str">
            <v>AR102071Z02</v>
          </cell>
          <cell r="B886" t="str">
            <v>AR102071Z</v>
          </cell>
          <cell r="C886" t="str">
            <v xml:space="preserve">Adic. Rio Gallegos       </v>
          </cell>
          <cell r="D886" t="str">
            <v>RGL_SER</v>
          </cell>
          <cell r="E886" t="str">
            <v>02</v>
          </cell>
          <cell r="F886" t="str">
            <v xml:space="preserve">Venta Adicional          </v>
          </cell>
          <cell r="G886">
            <v>0</v>
          </cell>
          <cell r="H886">
            <v>-9494710</v>
          </cell>
          <cell r="I886">
            <v>-22966653</v>
          </cell>
          <cell r="J886">
            <v>-28177239</v>
          </cell>
          <cell r="K886">
            <v>-59305687</v>
          </cell>
          <cell r="L886">
            <v>0</v>
          </cell>
          <cell r="M886">
            <v>-33114643</v>
          </cell>
          <cell r="N886">
            <v>-153058932</v>
          </cell>
          <cell r="O886">
            <v>-14705461.91</v>
          </cell>
          <cell r="P886">
            <v>0</v>
          </cell>
          <cell r="Q886">
            <v>0</v>
          </cell>
          <cell r="R886">
            <v>0</v>
          </cell>
          <cell r="AB886">
            <v>0</v>
          </cell>
          <cell r="AC886">
            <v>0</v>
          </cell>
          <cell r="AD886">
            <v>0</v>
          </cell>
        </row>
        <row r="887">
          <cell r="A887" t="str">
            <v>AR102071Z03</v>
          </cell>
          <cell r="B887" t="str">
            <v>AR102071Z</v>
          </cell>
          <cell r="C887" t="str">
            <v xml:space="preserve">Adic. Rio Gallegos       </v>
          </cell>
          <cell r="D887" t="str">
            <v>RGL_SER</v>
          </cell>
          <cell r="E887" t="str">
            <v>03</v>
          </cell>
          <cell r="F887" t="str">
            <v xml:space="preserve">Venta Sin Margen         </v>
          </cell>
          <cell r="G887">
            <v>0</v>
          </cell>
          <cell r="H887">
            <v>0</v>
          </cell>
          <cell r="I887">
            <v>-2197664</v>
          </cell>
          <cell r="J887">
            <v>-3932278</v>
          </cell>
          <cell r="K887">
            <v>-58303</v>
          </cell>
          <cell r="L887">
            <v>0</v>
          </cell>
          <cell r="M887">
            <v>-6793368</v>
          </cell>
          <cell r="N887">
            <v>-12981613</v>
          </cell>
          <cell r="O887">
            <v>-1585617.6299999901</v>
          </cell>
          <cell r="P887">
            <v>0</v>
          </cell>
          <cell r="Q887">
            <v>0</v>
          </cell>
          <cell r="R887">
            <v>0</v>
          </cell>
          <cell r="AB887">
            <v>0</v>
          </cell>
          <cell r="AC887">
            <v>0</v>
          </cell>
          <cell r="AD887">
            <v>0</v>
          </cell>
        </row>
        <row r="888">
          <cell r="A888" t="str">
            <v>AR102071Z04</v>
          </cell>
          <cell r="B888" t="str">
            <v>AR102071Z</v>
          </cell>
          <cell r="C888" t="str">
            <v xml:space="preserve">Adic. Rio Gallegos       </v>
          </cell>
          <cell r="D888" t="str">
            <v>RGL_SER</v>
          </cell>
          <cell r="E888" t="str">
            <v>04</v>
          </cell>
          <cell r="F888" t="str">
            <v xml:space="preserve">Ajuste POC               </v>
          </cell>
          <cell r="G888">
            <v>-411274</v>
          </cell>
          <cell r="H888">
            <v>-444726</v>
          </cell>
          <cell r="I888">
            <v>-3914870</v>
          </cell>
          <cell r="J888">
            <v>-11167109</v>
          </cell>
          <cell r="K888">
            <v>15937978</v>
          </cell>
          <cell r="L888">
            <v>0</v>
          </cell>
          <cell r="M888">
            <v>-3195349</v>
          </cell>
          <cell r="N888">
            <v>-3195350</v>
          </cell>
          <cell r="O888">
            <v>3195348.79999999</v>
          </cell>
          <cell r="P888">
            <v>0</v>
          </cell>
          <cell r="Q888">
            <v>-0.31</v>
          </cell>
          <cell r="R888">
            <v>0</v>
          </cell>
          <cell r="AB888">
            <v>0</v>
          </cell>
          <cell r="AC888">
            <v>-0.31</v>
          </cell>
          <cell r="AD888">
            <v>-0.31</v>
          </cell>
        </row>
        <row r="889">
          <cell r="A889" t="str">
            <v>AR102071Z05</v>
          </cell>
          <cell r="B889" t="str">
            <v>AR102071Z</v>
          </cell>
          <cell r="C889" t="str">
            <v xml:space="preserve">Adic. Rio Gallegos       </v>
          </cell>
          <cell r="D889" t="str">
            <v>RGL_SER</v>
          </cell>
          <cell r="E889" t="str">
            <v>05</v>
          </cell>
          <cell r="F889" t="str">
            <v xml:space="preserve">Mano de Obra             </v>
          </cell>
          <cell r="G889">
            <v>0</v>
          </cell>
          <cell r="H889">
            <v>13853166</v>
          </cell>
          <cell r="I889">
            <v>17471525</v>
          </cell>
          <cell r="J889">
            <v>25955587</v>
          </cell>
          <cell r="K889">
            <v>25647958</v>
          </cell>
          <cell r="L889">
            <v>0</v>
          </cell>
          <cell r="M889">
            <v>29996541</v>
          </cell>
          <cell r="N889">
            <v>112924777</v>
          </cell>
          <cell r="O889">
            <v>12516487.099999974</v>
          </cell>
          <cell r="P889">
            <v>0</v>
          </cell>
          <cell r="Q889">
            <v>0</v>
          </cell>
          <cell r="R889">
            <v>0</v>
          </cell>
          <cell r="AB889">
            <v>0</v>
          </cell>
          <cell r="AC889">
            <v>0</v>
          </cell>
          <cell r="AD889">
            <v>0</v>
          </cell>
        </row>
        <row r="890">
          <cell r="A890" t="str">
            <v>AR102071Z06</v>
          </cell>
          <cell r="B890" t="str">
            <v>AR102071Z</v>
          </cell>
          <cell r="C890" t="str">
            <v xml:space="preserve">Adic. Rio Gallegos       </v>
          </cell>
          <cell r="D890" t="str">
            <v>RGL_SER</v>
          </cell>
          <cell r="E890" t="str">
            <v>06</v>
          </cell>
          <cell r="F890" t="str">
            <v xml:space="preserve">Otros Costos MO          </v>
          </cell>
          <cell r="G890">
            <v>6215</v>
          </cell>
          <cell r="H890">
            <v>-2824336</v>
          </cell>
          <cell r="I890">
            <v>590548</v>
          </cell>
          <cell r="J890">
            <v>865025</v>
          </cell>
          <cell r="K890">
            <v>526043</v>
          </cell>
          <cell r="L890">
            <v>0</v>
          </cell>
          <cell r="M890">
            <v>646013</v>
          </cell>
          <cell r="N890">
            <v>-190492</v>
          </cell>
          <cell r="O890">
            <v>464776.86999999994</v>
          </cell>
          <cell r="P890">
            <v>231</v>
          </cell>
          <cell r="Q890">
            <v>-372</v>
          </cell>
          <cell r="R890">
            <v>0</v>
          </cell>
          <cell r="AB890">
            <v>231</v>
          </cell>
          <cell r="AC890">
            <v>-141</v>
          </cell>
          <cell r="AD890">
            <v>-141</v>
          </cell>
        </row>
        <row r="891">
          <cell r="A891" t="str">
            <v>AR102071Z07</v>
          </cell>
          <cell r="B891" t="str">
            <v>AR102071Z</v>
          </cell>
          <cell r="C891" t="str">
            <v xml:space="preserve">Adic. Rio Gallegos       </v>
          </cell>
          <cell r="D891" t="str">
            <v>RGL_SER</v>
          </cell>
          <cell r="E891" t="str">
            <v>07</v>
          </cell>
          <cell r="F891" t="str">
            <v xml:space="preserve">Equipos de Construcción  </v>
          </cell>
          <cell r="G891">
            <v>3247</v>
          </cell>
          <cell r="H891">
            <v>2990985</v>
          </cell>
          <cell r="I891">
            <v>2531504</v>
          </cell>
          <cell r="J891">
            <v>3549800</v>
          </cell>
          <cell r="K891">
            <v>4546823</v>
          </cell>
          <cell r="L891">
            <v>0</v>
          </cell>
          <cell r="M891">
            <v>4668398</v>
          </cell>
          <cell r="N891">
            <v>18290757</v>
          </cell>
          <cell r="O891">
            <v>2451359.0699999882</v>
          </cell>
          <cell r="P891">
            <v>6.9999999990614015E-2</v>
          </cell>
          <cell r="Q891">
            <v>-2300.8399999999001</v>
          </cell>
          <cell r="R891">
            <v>16499.13</v>
          </cell>
          <cell r="AB891">
            <v>6.9999999990614015E-2</v>
          </cell>
          <cell r="AC891">
            <v>-2300.7700000000004</v>
          </cell>
          <cell r="AD891">
            <v>14198.35999999991</v>
          </cell>
        </row>
        <row r="892">
          <cell r="A892" t="str">
            <v>AR102071Z08</v>
          </cell>
          <cell r="B892" t="str">
            <v>AR102071Z</v>
          </cell>
          <cell r="C892" t="str">
            <v xml:space="preserve">Adic. Rio Gallegos       </v>
          </cell>
          <cell r="D892" t="str">
            <v>RGL_SER</v>
          </cell>
          <cell r="E892" t="str">
            <v>08</v>
          </cell>
          <cell r="F892" t="str">
            <v xml:space="preserve">Materiales, Cons, Herram </v>
          </cell>
          <cell r="G892">
            <v>54584</v>
          </cell>
          <cell r="H892">
            <v>846937</v>
          </cell>
          <cell r="I892">
            <v>1332346</v>
          </cell>
          <cell r="J892">
            <v>1943083</v>
          </cell>
          <cell r="K892">
            <v>2537197</v>
          </cell>
          <cell r="L892">
            <v>0</v>
          </cell>
          <cell r="M892">
            <v>1379323</v>
          </cell>
          <cell r="N892">
            <v>8093470</v>
          </cell>
          <cell r="O892">
            <v>563042.71999999881</v>
          </cell>
          <cell r="P892">
            <v>0</v>
          </cell>
          <cell r="Q892">
            <v>0</v>
          </cell>
          <cell r="R892">
            <v>0</v>
          </cell>
          <cell r="AB892">
            <v>0</v>
          </cell>
          <cell r="AC892">
            <v>0</v>
          </cell>
          <cell r="AD892">
            <v>0</v>
          </cell>
        </row>
        <row r="893">
          <cell r="A893" t="str">
            <v>AR102071Z09</v>
          </cell>
          <cell r="B893" t="str">
            <v>AR102071Z</v>
          </cell>
          <cell r="C893" t="str">
            <v xml:space="preserve">Adic. Rio Gallegos       </v>
          </cell>
          <cell r="D893" t="str">
            <v>RGL_SER</v>
          </cell>
          <cell r="E893" t="str">
            <v>09</v>
          </cell>
          <cell r="F893" t="str">
            <v xml:space="preserve">Subcontratos             </v>
          </cell>
          <cell r="G893">
            <v>68732</v>
          </cell>
          <cell r="H893">
            <v>480148</v>
          </cell>
          <cell r="I893">
            <v>424697</v>
          </cell>
          <cell r="J893">
            <v>1545965</v>
          </cell>
          <cell r="K893">
            <v>1418102</v>
          </cell>
          <cell r="L893">
            <v>0</v>
          </cell>
          <cell r="M893">
            <v>1590812</v>
          </cell>
          <cell r="N893">
            <v>5528456</v>
          </cell>
          <cell r="O893">
            <v>420343.58999999799</v>
          </cell>
          <cell r="P893">
            <v>-47127</v>
          </cell>
          <cell r="Q893">
            <v>0</v>
          </cell>
          <cell r="R893">
            <v>0</v>
          </cell>
          <cell r="AB893">
            <v>-47127</v>
          </cell>
          <cell r="AC893">
            <v>-47127</v>
          </cell>
          <cell r="AD893">
            <v>-47127</v>
          </cell>
        </row>
        <row r="894">
          <cell r="A894" t="str">
            <v>AR102071Z10</v>
          </cell>
          <cell r="B894" t="str">
            <v>AR102071Z</v>
          </cell>
          <cell r="C894" t="str">
            <v xml:space="preserve">Adic. Rio Gallegos       </v>
          </cell>
          <cell r="D894" t="str">
            <v>RGL_SER</v>
          </cell>
          <cell r="E894" t="str">
            <v>10</v>
          </cell>
          <cell r="F894" t="str">
            <v xml:space="preserve">Costos de la venta       </v>
          </cell>
          <cell r="G894">
            <v>0</v>
          </cell>
          <cell r="H894">
            <v>305065</v>
          </cell>
          <cell r="I894">
            <v>1503496</v>
          </cell>
          <cell r="J894">
            <v>2783814</v>
          </cell>
          <cell r="K894">
            <v>3617847</v>
          </cell>
          <cell r="L894">
            <v>0</v>
          </cell>
          <cell r="M894">
            <v>2717854</v>
          </cell>
          <cell r="N894">
            <v>10928076</v>
          </cell>
          <cell r="O894">
            <v>1532790.169999999</v>
          </cell>
          <cell r="P894">
            <v>1116.7999999998938</v>
          </cell>
          <cell r="Q894">
            <v>0</v>
          </cell>
          <cell r="R894">
            <v>0</v>
          </cell>
          <cell r="AB894">
            <v>1116.7999999998938</v>
          </cell>
          <cell r="AC894">
            <v>1116.7999999998938</v>
          </cell>
          <cell r="AD894">
            <v>1116.7999999998938</v>
          </cell>
        </row>
        <row r="895">
          <cell r="A895" t="str">
            <v>AR102071Z11</v>
          </cell>
          <cell r="B895" t="str">
            <v>AR102071Z</v>
          </cell>
          <cell r="C895" t="str">
            <v xml:space="preserve">Adic. Rio Gallegos       </v>
          </cell>
          <cell r="D895" t="str">
            <v>RGL_SER</v>
          </cell>
          <cell r="E895" t="str">
            <v>11</v>
          </cell>
          <cell r="F895" t="str">
            <v xml:space="preserve">Otros costos             </v>
          </cell>
          <cell r="G895">
            <v>38055106</v>
          </cell>
          <cell r="H895">
            <v>610814</v>
          </cell>
          <cell r="I895">
            <v>197897</v>
          </cell>
          <cell r="J895">
            <v>606290</v>
          </cell>
          <cell r="K895">
            <v>-164296</v>
          </cell>
          <cell r="L895">
            <v>0</v>
          </cell>
          <cell r="M895">
            <v>675009</v>
          </cell>
          <cell r="N895">
            <v>39980820</v>
          </cell>
          <cell r="O895">
            <v>283860.02999999991</v>
          </cell>
          <cell r="P895">
            <v>1238.6899999999998</v>
          </cell>
          <cell r="Q895">
            <v>-1536</v>
          </cell>
          <cell r="R895">
            <v>2035.3</v>
          </cell>
          <cell r="AB895">
            <v>1535.3799999999999</v>
          </cell>
          <cell r="AC895">
            <v>-0.62</v>
          </cell>
          <cell r="AD895">
            <v>2034.68</v>
          </cell>
        </row>
        <row r="896">
          <cell r="A896" t="str">
            <v>AR102071Z12</v>
          </cell>
          <cell r="B896" t="str">
            <v>AR102071Z</v>
          </cell>
          <cell r="C896" t="str">
            <v xml:space="preserve">Adic. Rio Gallegos       </v>
          </cell>
          <cell r="D896" t="str">
            <v>RGL_SER</v>
          </cell>
          <cell r="E896" t="str">
            <v>12</v>
          </cell>
          <cell r="F896" t="str">
            <v xml:space="preserve">Costos por DistrIbuc CO  </v>
          </cell>
          <cell r="G896">
            <v>0</v>
          </cell>
          <cell r="H896">
            <v>6544</v>
          </cell>
          <cell r="I896">
            <v>0</v>
          </cell>
          <cell r="J896">
            <v>0</v>
          </cell>
          <cell r="K896">
            <v>0</v>
          </cell>
          <cell r="L896">
            <v>0</v>
          </cell>
          <cell r="M896">
            <v>0</v>
          </cell>
          <cell r="N896">
            <v>6544</v>
          </cell>
          <cell r="O896">
            <v>0</v>
          </cell>
          <cell r="P896">
            <v>0</v>
          </cell>
          <cell r="Q896">
            <v>0</v>
          </cell>
          <cell r="R896">
            <v>0</v>
          </cell>
          <cell r="AB896">
            <v>0</v>
          </cell>
          <cell r="AC896">
            <v>0</v>
          </cell>
          <cell r="AD896">
            <v>0</v>
          </cell>
        </row>
        <row r="897">
          <cell r="A897" t="str">
            <v>AR102072Z05</v>
          </cell>
          <cell r="B897" t="str">
            <v>AR102072Z</v>
          </cell>
          <cell r="C897" t="str">
            <v xml:space="preserve">Servicio de Mto. Brm     </v>
          </cell>
          <cell r="D897" t="str">
            <v>RGL_SER</v>
          </cell>
          <cell r="E897" t="str">
            <v>05</v>
          </cell>
          <cell r="F897" t="str">
            <v xml:space="preserve">Mano de Obra             </v>
          </cell>
          <cell r="G897">
            <v>0</v>
          </cell>
          <cell r="H897">
            <v>0</v>
          </cell>
          <cell r="I897">
            <v>0</v>
          </cell>
          <cell r="J897">
            <v>0</v>
          </cell>
          <cell r="K897">
            <v>0</v>
          </cell>
          <cell r="L897">
            <v>0</v>
          </cell>
          <cell r="M897">
            <v>0</v>
          </cell>
          <cell r="N897">
            <v>0</v>
          </cell>
          <cell r="O897">
            <v>0</v>
          </cell>
          <cell r="P897">
            <v>0</v>
          </cell>
          <cell r="Q897">
            <v>0</v>
          </cell>
          <cell r="R897">
            <v>0</v>
          </cell>
          <cell r="AB897">
            <v>0</v>
          </cell>
          <cell r="AC897">
            <v>0</v>
          </cell>
          <cell r="AD897">
            <v>0</v>
          </cell>
        </row>
        <row r="898">
          <cell r="A898" t="str">
            <v>AR102072Z11</v>
          </cell>
          <cell r="B898" t="str">
            <v>AR102072Z</v>
          </cell>
          <cell r="C898" t="str">
            <v xml:space="preserve">Servicio de Mto. Brm     </v>
          </cell>
          <cell r="D898" t="str">
            <v>RGL_SER</v>
          </cell>
          <cell r="E898" t="str">
            <v>11</v>
          </cell>
          <cell r="F898" t="str">
            <v xml:space="preserve">Otros costos             </v>
          </cell>
          <cell r="G898">
            <v>0</v>
          </cell>
          <cell r="H898">
            <v>0</v>
          </cell>
          <cell r="I898">
            <v>0</v>
          </cell>
          <cell r="J898">
            <v>0</v>
          </cell>
          <cell r="K898">
            <v>0</v>
          </cell>
          <cell r="L898">
            <v>0</v>
          </cell>
          <cell r="M898">
            <v>0</v>
          </cell>
          <cell r="N898">
            <v>0</v>
          </cell>
          <cell r="O898">
            <v>0</v>
          </cell>
          <cell r="P898">
            <v>0</v>
          </cell>
          <cell r="Q898">
            <v>0</v>
          </cell>
          <cell r="R898">
            <v>0</v>
          </cell>
          <cell r="AB898">
            <v>0</v>
          </cell>
          <cell r="AC898">
            <v>0</v>
          </cell>
          <cell r="AD898">
            <v>0</v>
          </cell>
        </row>
        <row r="899">
          <cell r="A899" t="str">
            <v>AR102073Z05</v>
          </cell>
          <cell r="B899" t="str">
            <v>AR102073Z</v>
          </cell>
          <cell r="C899" t="str">
            <v xml:space="preserve">Servicio de Mto. brt     </v>
          </cell>
          <cell r="D899" t="str">
            <v>RGL_SER</v>
          </cell>
          <cell r="E899" t="str">
            <v>05</v>
          </cell>
          <cell r="F899" t="str">
            <v xml:space="preserve">Mano de Obra             </v>
          </cell>
          <cell r="G899">
            <v>0</v>
          </cell>
          <cell r="H899">
            <v>0</v>
          </cell>
          <cell r="I899">
            <v>0</v>
          </cell>
          <cell r="J899">
            <v>0</v>
          </cell>
          <cell r="K899">
            <v>0</v>
          </cell>
          <cell r="L899">
            <v>0</v>
          </cell>
          <cell r="M899">
            <v>0</v>
          </cell>
          <cell r="N899">
            <v>0</v>
          </cell>
          <cell r="O899">
            <v>0</v>
          </cell>
          <cell r="P899">
            <v>0</v>
          </cell>
          <cell r="Q899">
            <v>0</v>
          </cell>
          <cell r="R899">
            <v>0</v>
          </cell>
          <cell r="AB899">
            <v>0</v>
          </cell>
          <cell r="AC899">
            <v>0</v>
          </cell>
          <cell r="AD899">
            <v>0</v>
          </cell>
        </row>
        <row r="900">
          <cell r="A900" t="str">
            <v>AR102073Z11</v>
          </cell>
          <cell r="B900" t="str">
            <v>AR102073Z</v>
          </cell>
          <cell r="C900" t="str">
            <v xml:space="preserve">Servicio de Mto. brt     </v>
          </cell>
          <cell r="D900" t="str">
            <v>RGL_SER</v>
          </cell>
          <cell r="E900" t="str">
            <v>11</v>
          </cell>
          <cell r="F900" t="str">
            <v xml:space="preserve">Otros costos             </v>
          </cell>
          <cell r="G900">
            <v>0</v>
          </cell>
          <cell r="H900">
            <v>0</v>
          </cell>
          <cell r="I900">
            <v>0</v>
          </cell>
          <cell r="J900">
            <v>0</v>
          </cell>
          <cell r="K900">
            <v>0</v>
          </cell>
          <cell r="L900">
            <v>0</v>
          </cell>
          <cell r="M900">
            <v>0</v>
          </cell>
          <cell r="N900">
            <v>0</v>
          </cell>
          <cell r="O900">
            <v>0</v>
          </cell>
          <cell r="P900">
            <v>0</v>
          </cell>
          <cell r="Q900">
            <v>0</v>
          </cell>
          <cell r="R900">
            <v>0</v>
          </cell>
          <cell r="AB900">
            <v>0</v>
          </cell>
          <cell r="AC900">
            <v>0</v>
          </cell>
          <cell r="AD900">
            <v>0</v>
          </cell>
        </row>
        <row r="901">
          <cell r="A901" t="str">
            <v>AR102074Z05</v>
          </cell>
          <cell r="B901" t="str">
            <v>AR102074Z</v>
          </cell>
          <cell r="C901" t="str">
            <v xml:space="preserve">Servicio O&amp;M Sipetro     </v>
          </cell>
          <cell r="D901" t="str">
            <v>RGL_SER</v>
          </cell>
          <cell r="E901" t="str">
            <v>05</v>
          </cell>
          <cell r="F901" t="str">
            <v xml:space="preserve">Mano de Obra             </v>
          </cell>
          <cell r="G901">
            <v>0</v>
          </cell>
          <cell r="H901">
            <v>0</v>
          </cell>
          <cell r="I901">
            <v>0</v>
          </cell>
          <cell r="J901">
            <v>0</v>
          </cell>
          <cell r="K901">
            <v>0</v>
          </cell>
          <cell r="L901">
            <v>0</v>
          </cell>
          <cell r="M901">
            <v>0</v>
          </cell>
          <cell r="N901">
            <v>0</v>
          </cell>
          <cell r="O901">
            <v>0</v>
          </cell>
          <cell r="P901">
            <v>0</v>
          </cell>
          <cell r="Q901">
            <v>0</v>
          </cell>
          <cell r="R901">
            <v>0</v>
          </cell>
          <cell r="AB901">
            <v>0</v>
          </cell>
          <cell r="AC901">
            <v>0</v>
          </cell>
          <cell r="AD901">
            <v>0</v>
          </cell>
        </row>
        <row r="902">
          <cell r="A902" t="str">
            <v>AR102074Z11</v>
          </cell>
          <cell r="B902" t="str">
            <v>AR102074Z</v>
          </cell>
          <cell r="C902" t="str">
            <v xml:space="preserve">Servicio O&amp;M Sipetro     </v>
          </cell>
          <cell r="D902" t="str">
            <v>RGL_SER</v>
          </cell>
          <cell r="E902" t="str">
            <v>11</v>
          </cell>
          <cell r="F902" t="str">
            <v xml:space="preserve">Otros costos             </v>
          </cell>
          <cell r="G902">
            <v>0</v>
          </cell>
          <cell r="H902">
            <v>0</v>
          </cell>
          <cell r="I902">
            <v>0</v>
          </cell>
          <cell r="J902">
            <v>0</v>
          </cell>
          <cell r="K902">
            <v>0</v>
          </cell>
          <cell r="L902">
            <v>0</v>
          </cell>
          <cell r="M902">
            <v>0</v>
          </cell>
          <cell r="N902">
            <v>0</v>
          </cell>
          <cell r="O902">
            <v>0</v>
          </cell>
          <cell r="P902">
            <v>0</v>
          </cell>
          <cell r="Q902">
            <v>0</v>
          </cell>
          <cell r="R902">
            <v>0</v>
          </cell>
          <cell r="AB902">
            <v>0</v>
          </cell>
          <cell r="AC902">
            <v>0</v>
          </cell>
          <cell r="AD902">
            <v>0</v>
          </cell>
        </row>
        <row r="903">
          <cell r="A903" t="str">
            <v>AR102075Z05</v>
          </cell>
          <cell r="B903" t="str">
            <v>AR102075Z</v>
          </cell>
          <cell r="C903" t="str">
            <v xml:space="preserve">Servicio O&amp;M Chevron     </v>
          </cell>
          <cell r="D903" t="str">
            <v>RGL_SER</v>
          </cell>
          <cell r="E903" t="str">
            <v>05</v>
          </cell>
          <cell r="F903" t="str">
            <v xml:space="preserve">Mano de Obra             </v>
          </cell>
          <cell r="G903">
            <v>0</v>
          </cell>
          <cell r="H903">
            <v>0</v>
          </cell>
          <cell r="I903">
            <v>0</v>
          </cell>
          <cell r="J903">
            <v>0</v>
          </cell>
          <cell r="K903">
            <v>0</v>
          </cell>
          <cell r="L903">
            <v>0</v>
          </cell>
          <cell r="M903">
            <v>0</v>
          </cell>
          <cell r="N903">
            <v>0</v>
          </cell>
          <cell r="O903">
            <v>0</v>
          </cell>
          <cell r="P903">
            <v>0</v>
          </cell>
          <cell r="Q903">
            <v>0</v>
          </cell>
          <cell r="R903">
            <v>0</v>
          </cell>
          <cell r="AB903">
            <v>0</v>
          </cell>
          <cell r="AC903">
            <v>0</v>
          </cell>
          <cell r="AD903">
            <v>0</v>
          </cell>
        </row>
        <row r="904">
          <cell r="A904" t="str">
            <v>AR102075Z06</v>
          </cell>
          <cell r="B904" t="str">
            <v>AR102075Z</v>
          </cell>
          <cell r="C904" t="str">
            <v xml:space="preserve">Servicio O&amp;M Chevron     </v>
          </cell>
          <cell r="D904" t="str">
            <v>RGL_SER</v>
          </cell>
          <cell r="E904" t="str">
            <v>06</v>
          </cell>
          <cell r="F904" t="str">
            <v xml:space="preserve">Otros Costos MO          </v>
          </cell>
          <cell r="G904">
            <v>0</v>
          </cell>
          <cell r="H904">
            <v>0</v>
          </cell>
          <cell r="I904">
            <v>0</v>
          </cell>
          <cell r="J904">
            <v>0</v>
          </cell>
          <cell r="K904">
            <v>0</v>
          </cell>
          <cell r="L904">
            <v>0</v>
          </cell>
          <cell r="M904">
            <v>223</v>
          </cell>
          <cell r="N904">
            <v>223</v>
          </cell>
          <cell r="O904">
            <v>0</v>
          </cell>
          <cell r="P904">
            <v>0</v>
          </cell>
          <cell r="Q904">
            <v>0</v>
          </cell>
          <cell r="R904">
            <v>0</v>
          </cell>
          <cell r="AB904">
            <v>0</v>
          </cell>
          <cell r="AC904">
            <v>0</v>
          </cell>
          <cell r="AD904">
            <v>0</v>
          </cell>
        </row>
        <row r="905">
          <cell r="A905" t="str">
            <v>AR102075Z10</v>
          </cell>
          <cell r="B905" t="str">
            <v>AR102075Z</v>
          </cell>
          <cell r="C905" t="str">
            <v xml:space="preserve">Servicio O&amp;M Chevron     </v>
          </cell>
          <cell r="D905" t="str">
            <v>RGL_SER</v>
          </cell>
          <cell r="E905" t="str">
            <v>10</v>
          </cell>
          <cell r="F905" t="str">
            <v xml:space="preserve">Costos de la venta       </v>
          </cell>
          <cell r="G905">
            <v>0</v>
          </cell>
          <cell r="H905">
            <v>0</v>
          </cell>
          <cell r="I905">
            <v>0</v>
          </cell>
          <cell r="J905">
            <v>0</v>
          </cell>
          <cell r="K905">
            <v>0</v>
          </cell>
          <cell r="L905">
            <v>0</v>
          </cell>
          <cell r="M905">
            <v>26450</v>
          </cell>
          <cell r="N905">
            <v>26450</v>
          </cell>
          <cell r="O905">
            <v>0</v>
          </cell>
          <cell r="P905">
            <v>0</v>
          </cell>
          <cell r="Q905">
            <v>0</v>
          </cell>
          <cell r="R905">
            <v>0</v>
          </cell>
          <cell r="AB905">
            <v>0</v>
          </cell>
          <cell r="AC905">
            <v>0</v>
          </cell>
          <cell r="AD905">
            <v>0</v>
          </cell>
        </row>
        <row r="906">
          <cell r="A906" t="str">
            <v>AR102075Z11</v>
          </cell>
          <cell r="B906" t="str">
            <v>AR102075Z</v>
          </cell>
          <cell r="C906" t="str">
            <v xml:space="preserve">Servicio O&amp;M Chevron     </v>
          </cell>
          <cell r="D906" t="str">
            <v>RGL_SER</v>
          </cell>
          <cell r="E906" t="str">
            <v>11</v>
          </cell>
          <cell r="F906" t="str">
            <v xml:space="preserve">Otros costos             </v>
          </cell>
          <cell r="G906">
            <v>0</v>
          </cell>
          <cell r="H906">
            <v>0</v>
          </cell>
          <cell r="I906">
            <v>0</v>
          </cell>
          <cell r="J906">
            <v>0</v>
          </cell>
          <cell r="K906">
            <v>0</v>
          </cell>
          <cell r="L906">
            <v>0</v>
          </cell>
          <cell r="M906">
            <v>0</v>
          </cell>
          <cell r="N906">
            <v>0</v>
          </cell>
          <cell r="O906">
            <v>0</v>
          </cell>
          <cell r="P906">
            <v>0</v>
          </cell>
          <cell r="Q906">
            <v>0</v>
          </cell>
          <cell r="R906">
            <v>0</v>
          </cell>
          <cell r="AB906">
            <v>0</v>
          </cell>
          <cell r="AC906">
            <v>0</v>
          </cell>
          <cell r="AD906">
            <v>0</v>
          </cell>
        </row>
        <row r="907">
          <cell r="A907" t="str">
            <v>AR102076Z05</v>
          </cell>
          <cell r="B907" t="str">
            <v>AR102076Z</v>
          </cell>
          <cell r="C907" t="str">
            <v xml:space="preserve">O&amp;M UTE mg Sipetrol      </v>
          </cell>
          <cell r="D907" t="str">
            <v>RGL_SER</v>
          </cell>
          <cell r="E907" t="str">
            <v>05</v>
          </cell>
          <cell r="F907" t="str">
            <v xml:space="preserve">Mano de Obra             </v>
          </cell>
          <cell r="G907">
            <v>0</v>
          </cell>
          <cell r="H907">
            <v>0</v>
          </cell>
          <cell r="I907">
            <v>0</v>
          </cell>
          <cell r="J907">
            <v>0</v>
          </cell>
          <cell r="K907">
            <v>0</v>
          </cell>
          <cell r="L907">
            <v>0</v>
          </cell>
          <cell r="M907">
            <v>0</v>
          </cell>
          <cell r="N907">
            <v>0</v>
          </cell>
          <cell r="O907">
            <v>0</v>
          </cell>
          <cell r="P907">
            <v>0</v>
          </cell>
          <cell r="Q907">
            <v>0</v>
          </cell>
          <cell r="R907">
            <v>0</v>
          </cell>
          <cell r="AB907">
            <v>0</v>
          </cell>
          <cell r="AC907">
            <v>0</v>
          </cell>
          <cell r="AD907">
            <v>0</v>
          </cell>
        </row>
        <row r="908">
          <cell r="A908" t="str">
            <v>AR102076Z06</v>
          </cell>
          <cell r="B908" t="str">
            <v>AR102076Z</v>
          </cell>
          <cell r="C908" t="str">
            <v xml:space="preserve">O&amp;M UTE mg Sipetrol      </v>
          </cell>
          <cell r="D908" t="str">
            <v>RGL_SER</v>
          </cell>
          <cell r="E908" t="str">
            <v>06</v>
          </cell>
          <cell r="F908" t="str">
            <v xml:space="preserve">Otros Costos MO          </v>
          </cell>
          <cell r="G908">
            <v>0</v>
          </cell>
          <cell r="H908">
            <v>0</v>
          </cell>
          <cell r="I908">
            <v>0</v>
          </cell>
          <cell r="J908">
            <v>0</v>
          </cell>
          <cell r="K908">
            <v>0</v>
          </cell>
          <cell r="L908">
            <v>0</v>
          </cell>
          <cell r="M908">
            <v>0</v>
          </cell>
          <cell r="N908">
            <v>0</v>
          </cell>
          <cell r="O908">
            <v>0</v>
          </cell>
          <cell r="P908">
            <v>0</v>
          </cell>
          <cell r="Q908">
            <v>0</v>
          </cell>
          <cell r="R908">
            <v>0</v>
          </cell>
          <cell r="AB908">
            <v>0</v>
          </cell>
          <cell r="AC908">
            <v>0</v>
          </cell>
          <cell r="AD908">
            <v>0</v>
          </cell>
        </row>
        <row r="909">
          <cell r="A909" t="str">
            <v>AR102076Z07</v>
          </cell>
          <cell r="B909" t="str">
            <v>AR102076Z</v>
          </cell>
          <cell r="C909" t="str">
            <v xml:space="preserve">O&amp;M UTE mg Sipetrol      </v>
          </cell>
          <cell r="D909" t="str">
            <v>RGL_SER</v>
          </cell>
          <cell r="E909" t="str">
            <v>07</v>
          </cell>
          <cell r="F909" t="str">
            <v xml:space="preserve">Equipos de Construcción  </v>
          </cell>
          <cell r="G909">
            <v>0</v>
          </cell>
          <cell r="H909">
            <v>0</v>
          </cell>
          <cell r="I909">
            <v>0</v>
          </cell>
          <cell r="J909">
            <v>0</v>
          </cell>
          <cell r="K909">
            <v>0</v>
          </cell>
          <cell r="L909">
            <v>0</v>
          </cell>
          <cell r="M909">
            <v>0</v>
          </cell>
          <cell r="N909">
            <v>0</v>
          </cell>
          <cell r="O909">
            <v>0</v>
          </cell>
          <cell r="P909">
            <v>0</v>
          </cell>
          <cell r="Q909">
            <v>0</v>
          </cell>
          <cell r="R909">
            <v>0</v>
          </cell>
          <cell r="AB909">
            <v>0</v>
          </cell>
          <cell r="AC909">
            <v>0</v>
          </cell>
          <cell r="AD909">
            <v>0</v>
          </cell>
        </row>
        <row r="910">
          <cell r="A910" t="str">
            <v>AR102076Z08</v>
          </cell>
          <cell r="B910" t="str">
            <v>AR102076Z</v>
          </cell>
          <cell r="C910" t="str">
            <v xml:space="preserve">O&amp;M UTE mg Sipetrol      </v>
          </cell>
          <cell r="D910" t="str">
            <v>RGL_SER</v>
          </cell>
          <cell r="E910" t="str">
            <v>08</v>
          </cell>
          <cell r="F910" t="str">
            <v xml:space="preserve">Materiales, Cons, Herram </v>
          </cell>
          <cell r="G910">
            <v>0</v>
          </cell>
          <cell r="H910">
            <v>0</v>
          </cell>
          <cell r="I910">
            <v>0</v>
          </cell>
          <cell r="J910">
            <v>0</v>
          </cell>
          <cell r="K910">
            <v>0</v>
          </cell>
          <cell r="L910">
            <v>0</v>
          </cell>
          <cell r="M910">
            <v>0</v>
          </cell>
          <cell r="N910">
            <v>0</v>
          </cell>
          <cell r="O910">
            <v>0</v>
          </cell>
          <cell r="P910">
            <v>0</v>
          </cell>
          <cell r="Q910">
            <v>0</v>
          </cell>
          <cell r="R910">
            <v>0</v>
          </cell>
          <cell r="AB910">
            <v>0</v>
          </cell>
          <cell r="AC910">
            <v>0</v>
          </cell>
          <cell r="AD910">
            <v>0</v>
          </cell>
        </row>
        <row r="911">
          <cell r="A911" t="str">
            <v>AR102076Z09</v>
          </cell>
          <cell r="B911" t="str">
            <v>AR102076Z</v>
          </cell>
          <cell r="C911" t="str">
            <v xml:space="preserve">O&amp;M UTE mg Sipetrol      </v>
          </cell>
          <cell r="D911" t="str">
            <v>RGL_SER</v>
          </cell>
          <cell r="E911" t="str">
            <v>09</v>
          </cell>
          <cell r="F911" t="str">
            <v xml:space="preserve">Subcontratos             </v>
          </cell>
          <cell r="G911">
            <v>0</v>
          </cell>
          <cell r="H911">
            <v>0</v>
          </cell>
          <cell r="I911">
            <v>0</v>
          </cell>
          <cell r="J911">
            <v>0</v>
          </cell>
          <cell r="K911">
            <v>0</v>
          </cell>
          <cell r="L911">
            <v>0</v>
          </cell>
          <cell r="M911">
            <v>4286</v>
          </cell>
          <cell r="N911">
            <v>4286</v>
          </cell>
          <cell r="O911">
            <v>0</v>
          </cell>
          <cell r="P911">
            <v>0</v>
          </cell>
          <cell r="Q911">
            <v>0</v>
          </cell>
          <cell r="R911">
            <v>0</v>
          </cell>
          <cell r="AB911">
            <v>0</v>
          </cell>
          <cell r="AC911">
            <v>0</v>
          </cell>
          <cell r="AD911">
            <v>0</v>
          </cell>
        </row>
        <row r="912">
          <cell r="A912" t="str">
            <v>AR102076Z11</v>
          </cell>
          <cell r="B912" t="str">
            <v>AR102076Z</v>
          </cell>
          <cell r="C912" t="str">
            <v xml:space="preserve">O&amp;M UTE mg Sipetrol      </v>
          </cell>
          <cell r="D912" t="str">
            <v>RGL_SER</v>
          </cell>
          <cell r="E912" t="str">
            <v>11</v>
          </cell>
          <cell r="F912" t="str">
            <v xml:space="preserve">Otros costos             </v>
          </cell>
          <cell r="G912">
            <v>0</v>
          </cell>
          <cell r="H912">
            <v>0</v>
          </cell>
          <cell r="I912">
            <v>0</v>
          </cell>
          <cell r="J912">
            <v>0</v>
          </cell>
          <cell r="K912">
            <v>0</v>
          </cell>
          <cell r="L912">
            <v>0</v>
          </cell>
          <cell r="M912">
            <v>0</v>
          </cell>
          <cell r="N912">
            <v>0</v>
          </cell>
          <cell r="O912">
            <v>0</v>
          </cell>
          <cell r="P912">
            <v>0</v>
          </cell>
          <cell r="Q912">
            <v>0</v>
          </cell>
          <cell r="R912">
            <v>0</v>
          </cell>
          <cell r="AB912">
            <v>0</v>
          </cell>
          <cell r="AC912">
            <v>0</v>
          </cell>
          <cell r="AD912">
            <v>0</v>
          </cell>
        </row>
        <row r="913">
          <cell r="A913" t="str">
            <v>AR102076Z12</v>
          </cell>
          <cell r="B913" t="str">
            <v>AR102076Z</v>
          </cell>
          <cell r="C913" t="str">
            <v xml:space="preserve">O&amp;M UTE mg Sipetrol      </v>
          </cell>
          <cell r="D913" t="str">
            <v>RGL_SER</v>
          </cell>
          <cell r="E913" t="str">
            <v>12</v>
          </cell>
          <cell r="F913" t="str">
            <v xml:space="preserve">Costos por DistrIbuc CO  </v>
          </cell>
          <cell r="G913">
            <v>0</v>
          </cell>
          <cell r="H913">
            <v>0</v>
          </cell>
          <cell r="I913">
            <v>0</v>
          </cell>
          <cell r="J913">
            <v>0</v>
          </cell>
          <cell r="K913">
            <v>0</v>
          </cell>
          <cell r="L913">
            <v>0</v>
          </cell>
          <cell r="M913">
            <v>-4286</v>
          </cell>
          <cell r="N913">
            <v>-4286</v>
          </cell>
          <cell r="O913">
            <v>0</v>
          </cell>
          <cell r="P913">
            <v>0</v>
          </cell>
          <cell r="Q913">
            <v>0</v>
          </cell>
          <cell r="R913">
            <v>0</v>
          </cell>
          <cell r="AB913">
            <v>0</v>
          </cell>
          <cell r="AC913">
            <v>0</v>
          </cell>
          <cell r="AD913">
            <v>0</v>
          </cell>
        </row>
        <row r="914">
          <cell r="A914" t="str">
            <v>AR102077Z05</v>
          </cell>
          <cell r="B914" t="str">
            <v>AR102077Z</v>
          </cell>
          <cell r="C914" t="str">
            <v xml:space="preserve">Adicionales Sipetrol     </v>
          </cell>
          <cell r="D914" t="str">
            <v>RGL_SER</v>
          </cell>
          <cell r="E914" t="str">
            <v>05</v>
          </cell>
          <cell r="F914" t="str">
            <v xml:space="preserve">Mano de Obra             </v>
          </cell>
          <cell r="G914">
            <v>0</v>
          </cell>
          <cell r="H914">
            <v>0</v>
          </cell>
          <cell r="I914">
            <v>0</v>
          </cell>
          <cell r="J914">
            <v>0</v>
          </cell>
          <cell r="K914">
            <v>0</v>
          </cell>
          <cell r="L914">
            <v>0</v>
          </cell>
          <cell r="M914">
            <v>0</v>
          </cell>
          <cell r="N914">
            <v>0</v>
          </cell>
          <cell r="O914">
            <v>0</v>
          </cell>
          <cell r="P914">
            <v>0</v>
          </cell>
          <cell r="Q914">
            <v>0</v>
          </cell>
          <cell r="R914">
            <v>0</v>
          </cell>
          <cell r="AB914">
            <v>0</v>
          </cell>
          <cell r="AC914">
            <v>0</v>
          </cell>
          <cell r="AD914">
            <v>0</v>
          </cell>
        </row>
        <row r="915">
          <cell r="A915" t="str">
            <v>AR102077Z11</v>
          </cell>
          <cell r="B915" t="str">
            <v>AR102077Z</v>
          </cell>
          <cell r="C915" t="str">
            <v xml:space="preserve">Adicionales Sipetrol     </v>
          </cell>
          <cell r="D915" t="str">
            <v>RGL_SER</v>
          </cell>
          <cell r="E915" t="str">
            <v>11</v>
          </cell>
          <cell r="F915" t="str">
            <v xml:space="preserve">Otros costos             </v>
          </cell>
          <cell r="G915">
            <v>0</v>
          </cell>
          <cell r="H915">
            <v>0</v>
          </cell>
          <cell r="I915">
            <v>0</v>
          </cell>
          <cell r="J915">
            <v>0</v>
          </cell>
          <cell r="K915">
            <v>0</v>
          </cell>
          <cell r="L915">
            <v>0</v>
          </cell>
          <cell r="M915">
            <v>0</v>
          </cell>
          <cell r="N915">
            <v>0</v>
          </cell>
          <cell r="O915">
            <v>0</v>
          </cell>
          <cell r="P915">
            <v>0</v>
          </cell>
          <cell r="Q915">
            <v>0</v>
          </cell>
          <cell r="R915">
            <v>0</v>
          </cell>
          <cell r="AB915">
            <v>0</v>
          </cell>
          <cell r="AC915">
            <v>0</v>
          </cell>
          <cell r="AD915">
            <v>0</v>
          </cell>
        </row>
        <row r="916">
          <cell r="A916" t="str">
            <v>AR102078F05</v>
          </cell>
          <cell r="B916" t="str">
            <v>AR102078F</v>
          </cell>
          <cell r="C916" t="str">
            <v xml:space="preserve">SOM m ines - ppeter      </v>
          </cell>
          <cell r="D916" t="str">
            <v>RGL_SER</v>
          </cell>
          <cell r="E916" t="str">
            <v>05</v>
          </cell>
          <cell r="F916" t="str">
            <v xml:space="preserve">Mano de Obra             </v>
          </cell>
          <cell r="G916">
            <v>0</v>
          </cell>
          <cell r="H916">
            <v>0</v>
          </cell>
          <cell r="I916">
            <v>0</v>
          </cell>
          <cell r="J916">
            <v>0</v>
          </cell>
          <cell r="K916">
            <v>0</v>
          </cell>
          <cell r="L916">
            <v>0</v>
          </cell>
          <cell r="M916">
            <v>70</v>
          </cell>
          <cell r="N916">
            <v>70</v>
          </cell>
          <cell r="O916">
            <v>0</v>
          </cell>
          <cell r="P916">
            <v>0</v>
          </cell>
          <cell r="Q916">
            <v>0</v>
          </cell>
          <cell r="R916">
            <v>0</v>
          </cell>
          <cell r="AB916">
            <v>0</v>
          </cell>
          <cell r="AC916">
            <v>0</v>
          </cell>
          <cell r="AD916">
            <v>0</v>
          </cell>
        </row>
        <row r="917">
          <cell r="A917" t="str">
            <v>AR102078F06</v>
          </cell>
          <cell r="B917" t="str">
            <v>AR102078F</v>
          </cell>
          <cell r="C917" t="str">
            <v xml:space="preserve">SOM m ines - ppeter      </v>
          </cell>
          <cell r="D917" t="str">
            <v>RGL_SER</v>
          </cell>
          <cell r="E917" t="str">
            <v>06</v>
          </cell>
          <cell r="F917" t="str">
            <v xml:space="preserve">Otros Costos MO          </v>
          </cell>
          <cell r="G917">
            <v>0</v>
          </cell>
          <cell r="H917">
            <v>0</v>
          </cell>
          <cell r="I917">
            <v>0</v>
          </cell>
          <cell r="J917">
            <v>0</v>
          </cell>
          <cell r="K917">
            <v>0</v>
          </cell>
          <cell r="L917">
            <v>0</v>
          </cell>
          <cell r="M917">
            <v>459</v>
          </cell>
          <cell r="N917">
            <v>459</v>
          </cell>
          <cell r="O917">
            <v>0</v>
          </cell>
          <cell r="P917">
            <v>0</v>
          </cell>
          <cell r="Q917">
            <v>0</v>
          </cell>
          <cell r="R917">
            <v>0</v>
          </cell>
          <cell r="AB917">
            <v>0</v>
          </cell>
          <cell r="AC917">
            <v>0</v>
          </cell>
          <cell r="AD917">
            <v>0</v>
          </cell>
        </row>
        <row r="918">
          <cell r="A918" t="str">
            <v>AR102078F07</v>
          </cell>
          <cell r="B918" t="str">
            <v>AR102078F</v>
          </cell>
          <cell r="C918" t="str">
            <v xml:space="preserve">SOM m ines - ppeter      </v>
          </cell>
          <cell r="D918" t="str">
            <v>RGL_SER</v>
          </cell>
          <cell r="E918" t="str">
            <v>07</v>
          </cell>
          <cell r="F918" t="str">
            <v xml:space="preserve">Equipos de Construcción  </v>
          </cell>
          <cell r="G918">
            <v>0</v>
          </cell>
          <cell r="H918">
            <v>0</v>
          </cell>
          <cell r="I918">
            <v>0</v>
          </cell>
          <cell r="J918">
            <v>0</v>
          </cell>
          <cell r="K918">
            <v>0</v>
          </cell>
          <cell r="L918">
            <v>0</v>
          </cell>
          <cell r="M918">
            <v>655</v>
          </cell>
          <cell r="N918">
            <v>655</v>
          </cell>
          <cell r="O918">
            <v>1494.0599999999899</v>
          </cell>
          <cell r="P918">
            <v>0</v>
          </cell>
          <cell r="Q918">
            <v>0</v>
          </cell>
          <cell r="R918">
            <v>0</v>
          </cell>
          <cell r="AB918">
            <v>0</v>
          </cell>
          <cell r="AC918">
            <v>0</v>
          </cell>
          <cell r="AD918">
            <v>0</v>
          </cell>
        </row>
        <row r="919">
          <cell r="A919" t="str">
            <v>AR102078F08</v>
          </cell>
          <cell r="B919" t="str">
            <v>AR102078F</v>
          </cell>
          <cell r="C919" t="str">
            <v xml:space="preserve">SOM m ines - ppeter      </v>
          </cell>
          <cell r="D919" t="str">
            <v>RGL_SER</v>
          </cell>
          <cell r="E919" t="str">
            <v>08</v>
          </cell>
          <cell r="F919" t="str">
            <v xml:space="preserve">Materiales, Cons, Herram </v>
          </cell>
          <cell r="G919">
            <v>0</v>
          </cell>
          <cell r="H919">
            <v>0</v>
          </cell>
          <cell r="I919">
            <v>0</v>
          </cell>
          <cell r="J919">
            <v>0</v>
          </cell>
          <cell r="K919">
            <v>0</v>
          </cell>
          <cell r="L919">
            <v>0</v>
          </cell>
          <cell r="M919">
            <v>185</v>
          </cell>
          <cell r="N919">
            <v>185</v>
          </cell>
          <cell r="O919">
            <v>0</v>
          </cell>
          <cell r="P919">
            <v>0</v>
          </cell>
          <cell r="Q919">
            <v>0</v>
          </cell>
          <cell r="R919">
            <v>0</v>
          </cell>
          <cell r="AB919">
            <v>0</v>
          </cell>
          <cell r="AC919">
            <v>0</v>
          </cell>
          <cell r="AD919">
            <v>0</v>
          </cell>
        </row>
        <row r="920">
          <cell r="A920" t="str">
            <v>AR102078F09</v>
          </cell>
          <cell r="B920" t="str">
            <v>AR102078F</v>
          </cell>
          <cell r="C920" t="str">
            <v xml:space="preserve">SOM m ines - ppeter      </v>
          </cell>
          <cell r="D920" t="str">
            <v>RGL_SER</v>
          </cell>
          <cell r="E920" t="str">
            <v>09</v>
          </cell>
          <cell r="F920" t="str">
            <v xml:space="preserve">Subcontratos             </v>
          </cell>
          <cell r="G920">
            <v>0</v>
          </cell>
          <cell r="H920">
            <v>0</v>
          </cell>
          <cell r="I920">
            <v>0</v>
          </cell>
          <cell r="J920">
            <v>0</v>
          </cell>
          <cell r="K920">
            <v>0</v>
          </cell>
          <cell r="L920">
            <v>0</v>
          </cell>
          <cell r="M920">
            <v>4594</v>
          </cell>
          <cell r="N920">
            <v>4594</v>
          </cell>
          <cell r="O920">
            <v>0</v>
          </cell>
          <cell r="P920">
            <v>0</v>
          </cell>
          <cell r="Q920">
            <v>0</v>
          </cell>
          <cell r="R920">
            <v>0</v>
          </cell>
          <cell r="AB920">
            <v>0</v>
          </cell>
          <cell r="AC920">
            <v>0</v>
          </cell>
          <cell r="AD920">
            <v>0</v>
          </cell>
        </row>
        <row r="921">
          <cell r="A921" t="str">
            <v>AR102078F10</v>
          </cell>
          <cell r="B921" t="str">
            <v>AR102078F</v>
          </cell>
          <cell r="C921" t="str">
            <v xml:space="preserve">SOM m ines - ppeter      </v>
          </cell>
          <cell r="D921" t="str">
            <v>RGL_SER</v>
          </cell>
          <cell r="E921" t="str">
            <v>10</v>
          </cell>
          <cell r="F921" t="str">
            <v xml:space="preserve">Costos de la venta       </v>
          </cell>
          <cell r="G921">
            <v>0</v>
          </cell>
          <cell r="H921">
            <v>0</v>
          </cell>
          <cell r="I921">
            <v>0</v>
          </cell>
          <cell r="J921">
            <v>0</v>
          </cell>
          <cell r="K921">
            <v>0</v>
          </cell>
          <cell r="L921">
            <v>0</v>
          </cell>
          <cell r="M921">
            <v>154</v>
          </cell>
          <cell r="N921">
            <v>154</v>
          </cell>
          <cell r="O921">
            <v>0</v>
          </cell>
          <cell r="P921">
            <v>0</v>
          </cell>
          <cell r="Q921">
            <v>0</v>
          </cell>
          <cell r="R921">
            <v>0</v>
          </cell>
          <cell r="AB921">
            <v>0</v>
          </cell>
          <cell r="AC921">
            <v>0</v>
          </cell>
          <cell r="AD921">
            <v>0</v>
          </cell>
        </row>
        <row r="922">
          <cell r="A922" t="str">
            <v>AR102078F11</v>
          </cell>
          <cell r="B922" t="str">
            <v>AR102078F</v>
          </cell>
          <cell r="C922" t="str">
            <v xml:space="preserve">SOM m ines - ppeter      </v>
          </cell>
          <cell r="D922" t="str">
            <v>RGL_SER</v>
          </cell>
          <cell r="E922" t="str">
            <v>11</v>
          </cell>
          <cell r="F922" t="str">
            <v xml:space="preserve">Otros costos             </v>
          </cell>
          <cell r="G922">
            <v>0</v>
          </cell>
          <cell r="H922">
            <v>0</v>
          </cell>
          <cell r="I922">
            <v>0</v>
          </cell>
          <cell r="J922">
            <v>0</v>
          </cell>
          <cell r="K922">
            <v>0</v>
          </cell>
          <cell r="L922">
            <v>0</v>
          </cell>
          <cell r="M922">
            <v>1803</v>
          </cell>
          <cell r="N922">
            <v>1803</v>
          </cell>
          <cell r="O922">
            <v>0</v>
          </cell>
          <cell r="P922">
            <v>0</v>
          </cell>
          <cell r="Q922">
            <v>0</v>
          </cell>
          <cell r="R922">
            <v>0</v>
          </cell>
          <cell r="AB922">
            <v>0</v>
          </cell>
          <cell r="AC922">
            <v>0</v>
          </cell>
          <cell r="AD922">
            <v>0</v>
          </cell>
        </row>
        <row r="923">
          <cell r="A923" t="str">
            <v>AR102078F12</v>
          </cell>
          <cell r="B923" t="str">
            <v>AR102078F</v>
          </cell>
          <cell r="C923" t="str">
            <v xml:space="preserve">SOM m ines - ppeter      </v>
          </cell>
          <cell r="D923" t="str">
            <v>RGL_SER</v>
          </cell>
          <cell r="E923" t="str">
            <v>12</v>
          </cell>
          <cell r="F923" t="str">
            <v xml:space="preserve">Costos por DistrIbuc CO  </v>
          </cell>
          <cell r="G923">
            <v>0</v>
          </cell>
          <cell r="H923">
            <v>0</v>
          </cell>
          <cell r="I923">
            <v>0</v>
          </cell>
          <cell r="J923">
            <v>0</v>
          </cell>
          <cell r="K923">
            <v>0</v>
          </cell>
          <cell r="L923">
            <v>0</v>
          </cell>
          <cell r="M923">
            <v>-7919</v>
          </cell>
          <cell r="N923">
            <v>-7919</v>
          </cell>
          <cell r="O923">
            <v>-1494.0599999999899</v>
          </cell>
          <cell r="P923">
            <v>0</v>
          </cell>
          <cell r="Q923">
            <v>0</v>
          </cell>
          <cell r="R923">
            <v>0</v>
          </cell>
          <cell r="AB923">
            <v>0</v>
          </cell>
          <cell r="AC923">
            <v>0</v>
          </cell>
          <cell r="AD923">
            <v>0</v>
          </cell>
        </row>
        <row r="924">
          <cell r="A924" t="str">
            <v>AR102078Z05</v>
          </cell>
          <cell r="B924" t="str">
            <v>AR102078Z</v>
          </cell>
          <cell r="C924" t="str">
            <v xml:space="preserve">SOM m ines - ppeter      </v>
          </cell>
          <cell r="D924" t="str">
            <v>RGL_SER</v>
          </cell>
          <cell r="E924" t="str">
            <v>05</v>
          </cell>
          <cell r="F924" t="str">
            <v xml:space="preserve">Mano de Obra             </v>
          </cell>
          <cell r="G924">
            <v>0</v>
          </cell>
          <cell r="H924">
            <v>0</v>
          </cell>
          <cell r="I924">
            <v>0</v>
          </cell>
          <cell r="J924">
            <v>0</v>
          </cell>
          <cell r="K924">
            <v>0</v>
          </cell>
          <cell r="L924">
            <v>0</v>
          </cell>
          <cell r="M924">
            <v>0</v>
          </cell>
          <cell r="N924">
            <v>0</v>
          </cell>
          <cell r="O924">
            <v>0</v>
          </cell>
          <cell r="P924">
            <v>0</v>
          </cell>
          <cell r="Q924">
            <v>0</v>
          </cell>
          <cell r="R924">
            <v>0</v>
          </cell>
          <cell r="AB924">
            <v>0</v>
          </cell>
          <cell r="AC924">
            <v>0</v>
          </cell>
          <cell r="AD924">
            <v>0</v>
          </cell>
        </row>
        <row r="925">
          <cell r="A925" t="str">
            <v>AR102078Z11</v>
          </cell>
          <cell r="B925" t="str">
            <v>AR102078Z</v>
          </cell>
          <cell r="C925" t="str">
            <v xml:space="preserve">SOM m ines - ppeter      </v>
          </cell>
          <cell r="D925" t="str">
            <v>RGL_SER</v>
          </cell>
          <cell r="E925" t="str">
            <v>11</v>
          </cell>
          <cell r="F925" t="str">
            <v xml:space="preserve">Otros costos             </v>
          </cell>
          <cell r="G925">
            <v>0</v>
          </cell>
          <cell r="H925">
            <v>0</v>
          </cell>
          <cell r="I925">
            <v>0</v>
          </cell>
          <cell r="J925">
            <v>0</v>
          </cell>
          <cell r="K925">
            <v>0</v>
          </cell>
          <cell r="L925">
            <v>0</v>
          </cell>
          <cell r="M925">
            <v>0</v>
          </cell>
          <cell r="N925">
            <v>0</v>
          </cell>
          <cell r="O925">
            <v>0</v>
          </cell>
          <cell r="P925">
            <v>0</v>
          </cell>
          <cell r="Q925">
            <v>0</v>
          </cell>
          <cell r="R925">
            <v>0</v>
          </cell>
          <cell r="AB925">
            <v>0</v>
          </cell>
          <cell r="AC925">
            <v>0</v>
          </cell>
          <cell r="AD925">
            <v>0</v>
          </cell>
        </row>
        <row r="926">
          <cell r="A926" t="str">
            <v>AR102079F05</v>
          </cell>
          <cell r="B926" t="str">
            <v>AR102079F</v>
          </cell>
          <cell r="C926" t="str">
            <v xml:space="preserve">SOM prm                  </v>
          </cell>
          <cell r="D926" t="str">
            <v>RGL_SER</v>
          </cell>
          <cell r="E926" t="str">
            <v>05</v>
          </cell>
          <cell r="F926" t="str">
            <v xml:space="preserve">Mano de Obra             </v>
          </cell>
          <cell r="G926">
            <v>0</v>
          </cell>
          <cell r="H926">
            <v>0</v>
          </cell>
          <cell r="I926">
            <v>0</v>
          </cell>
          <cell r="J926">
            <v>0</v>
          </cell>
          <cell r="K926">
            <v>0</v>
          </cell>
          <cell r="L926">
            <v>0</v>
          </cell>
          <cell r="M926">
            <v>70</v>
          </cell>
          <cell r="N926">
            <v>70</v>
          </cell>
          <cell r="O926">
            <v>0</v>
          </cell>
          <cell r="P926">
            <v>0</v>
          </cell>
          <cell r="Q926">
            <v>0</v>
          </cell>
          <cell r="R926">
            <v>0</v>
          </cell>
          <cell r="AB926">
            <v>0</v>
          </cell>
          <cell r="AC926">
            <v>0</v>
          </cell>
          <cell r="AD926">
            <v>0</v>
          </cell>
        </row>
        <row r="927">
          <cell r="A927" t="str">
            <v>AR102079F06</v>
          </cell>
          <cell r="B927" t="str">
            <v>AR102079F</v>
          </cell>
          <cell r="C927" t="str">
            <v xml:space="preserve">SOM prm                  </v>
          </cell>
          <cell r="D927" t="str">
            <v>RGL_SER</v>
          </cell>
          <cell r="E927" t="str">
            <v>06</v>
          </cell>
          <cell r="F927" t="str">
            <v xml:space="preserve">Otros Costos MO          </v>
          </cell>
          <cell r="G927">
            <v>0</v>
          </cell>
          <cell r="H927">
            <v>0</v>
          </cell>
          <cell r="I927">
            <v>0</v>
          </cell>
          <cell r="J927">
            <v>0</v>
          </cell>
          <cell r="K927">
            <v>0</v>
          </cell>
          <cell r="L927">
            <v>0</v>
          </cell>
          <cell r="M927">
            <v>305</v>
          </cell>
          <cell r="N927">
            <v>305</v>
          </cell>
          <cell r="O927">
            <v>0</v>
          </cell>
          <cell r="P927">
            <v>0</v>
          </cell>
          <cell r="Q927">
            <v>0</v>
          </cell>
          <cell r="R927">
            <v>0</v>
          </cell>
          <cell r="AB927">
            <v>0</v>
          </cell>
          <cell r="AC927">
            <v>0</v>
          </cell>
          <cell r="AD927">
            <v>0</v>
          </cell>
        </row>
        <row r="928">
          <cell r="A928" t="str">
            <v>AR102079F08</v>
          </cell>
          <cell r="B928" t="str">
            <v>AR102079F</v>
          </cell>
          <cell r="C928" t="str">
            <v xml:space="preserve">SOM prm                  </v>
          </cell>
          <cell r="D928" t="str">
            <v>RGL_SER</v>
          </cell>
          <cell r="E928" t="str">
            <v>08</v>
          </cell>
          <cell r="F928" t="str">
            <v xml:space="preserve">Materiales, Cons, Herram </v>
          </cell>
          <cell r="G928">
            <v>0</v>
          </cell>
          <cell r="H928">
            <v>0</v>
          </cell>
          <cell r="I928">
            <v>0</v>
          </cell>
          <cell r="J928">
            <v>0</v>
          </cell>
          <cell r="K928">
            <v>0</v>
          </cell>
          <cell r="L928">
            <v>0</v>
          </cell>
          <cell r="M928">
            <v>128</v>
          </cell>
          <cell r="N928">
            <v>128</v>
          </cell>
          <cell r="O928">
            <v>0</v>
          </cell>
          <cell r="P928">
            <v>0</v>
          </cell>
          <cell r="Q928">
            <v>0</v>
          </cell>
          <cell r="R928">
            <v>0</v>
          </cell>
          <cell r="AB928">
            <v>0</v>
          </cell>
          <cell r="AC928">
            <v>0</v>
          </cell>
          <cell r="AD928">
            <v>0</v>
          </cell>
        </row>
        <row r="929">
          <cell r="A929" t="str">
            <v>AR102079F10</v>
          </cell>
          <cell r="B929" t="str">
            <v>AR102079F</v>
          </cell>
          <cell r="C929" t="str">
            <v xml:space="preserve">SOM prm                  </v>
          </cell>
          <cell r="D929" t="str">
            <v>RGL_SER</v>
          </cell>
          <cell r="E929" t="str">
            <v>10</v>
          </cell>
          <cell r="F929" t="str">
            <v xml:space="preserve">Costos de la venta       </v>
          </cell>
          <cell r="G929">
            <v>0</v>
          </cell>
          <cell r="H929">
            <v>0</v>
          </cell>
          <cell r="I929">
            <v>0</v>
          </cell>
          <cell r="J929">
            <v>0</v>
          </cell>
          <cell r="K929">
            <v>0</v>
          </cell>
          <cell r="L929">
            <v>0</v>
          </cell>
          <cell r="M929">
            <v>72</v>
          </cell>
          <cell r="N929">
            <v>72</v>
          </cell>
          <cell r="O929">
            <v>0</v>
          </cell>
          <cell r="P929">
            <v>0</v>
          </cell>
          <cell r="Q929">
            <v>0</v>
          </cell>
          <cell r="R929">
            <v>0</v>
          </cell>
          <cell r="AB929">
            <v>0</v>
          </cell>
          <cell r="AC929">
            <v>0</v>
          </cell>
          <cell r="AD929">
            <v>0</v>
          </cell>
        </row>
        <row r="930">
          <cell r="A930" t="str">
            <v>AR102079F11</v>
          </cell>
          <cell r="B930" t="str">
            <v>AR102079F</v>
          </cell>
          <cell r="C930" t="str">
            <v xml:space="preserve">SOM prm                  </v>
          </cell>
          <cell r="D930" t="str">
            <v>RGL_SER</v>
          </cell>
          <cell r="E930" t="str">
            <v>11</v>
          </cell>
          <cell r="F930" t="str">
            <v xml:space="preserve">Otros costos             </v>
          </cell>
          <cell r="G930">
            <v>0</v>
          </cell>
          <cell r="H930">
            <v>0</v>
          </cell>
          <cell r="I930">
            <v>0</v>
          </cell>
          <cell r="J930">
            <v>0</v>
          </cell>
          <cell r="K930">
            <v>0</v>
          </cell>
          <cell r="L930">
            <v>0</v>
          </cell>
          <cell r="M930">
            <v>660</v>
          </cell>
          <cell r="N930">
            <v>660</v>
          </cell>
          <cell r="O930">
            <v>0</v>
          </cell>
          <cell r="P930">
            <v>0</v>
          </cell>
          <cell r="Q930">
            <v>0</v>
          </cell>
          <cell r="R930">
            <v>0</v>
          </cell>
          <cell r="AB930">
            <v>0</v>
          </cell>
          <cell r="AC930">
            <v>0</v>
          </cell>
          <cell r="AD930">
            <v>0</v>
          </cell>
        </row>
        <row r="931">
          <cell r="A931" t="str">
            <v>AR102079F12</v>
          </cell>
          <cell r="B931" t="str">
            <v>AR102079F</v>
          </cell>
          <cell r="C931" t="str">
            <v xml:space="preserve">SOM prm                  </v>
          </cell>
          <cell r="D931" t="str">
            <v>RGL_SER</v>
          </cell>
          <cell r="E931" t="str">
            <v>12</v>
          </cell>
          <cell r="F931" t="str">
            <v xml:space="preserve">Costos por DistrIbuc CO  </v>
          </cell>
          <cell r="G931">
            <v>0</v>
          </cell>
          <cell r="H931">
            <v>0</v>
          </cell>
          <cell r="I931">
            <v>0</v>
          </cell>
          <cell r="J931">
            <v>0</v>
          </cell>
          <cell r="K931">
            <v>0</v>
          </cell>
          <cell r="L931">
            <v>0</v>
          </cell>
          <cell r="M931">
            <v>-1235</v>
          </cell>
          <cell r="N931">
            <v>-1235</v>
          </cell>
          <cell r="O931">
            <v>0</v>
          </cell>
          <cell r="P931">
            <v>0</v>
          </cell>
          <cell r="Q931">
            <v>0</v>
          </cell>
          <cell r="R931">
            <v>0</v>
          </cell>
          <cell r="AB931">
            <v>0</v>
          </cell>
          <cell r="AC931">
            <v>0</v>
          </cell>
          <cell r="AD931">
            <v>0</v>
          </cell>
        </row>
        <row r="932">
          <cell r="A932" t="str">
            <v>AR102079Z05</v>
          </cell>
          <cell r="B932" t="str">
            <v>AR102079Z</v>
          </cell>
          <cell r="C932" t="str">
            <v xml:space="preserve">SOM prm                  </v>
          </cell>
          <cell r="D932" t="str">
            <v>RGL_SER</v>
          </cell>
          <cell r="E932" t="str">
            <v>05</v>
          </cell>
          <cell r="F932" t="str">
            <v xml:space="preserve">Mano de Obra             </v>
          </cell>
          <cell r="G932">
            <v>0</v>
          </cell>
          <cell r="H932">
            <v>0</v>
          </cell>
          <cell r="I932">
            <v>0</v>
          </cell>
          <cell r="J932">
            <v>0</v>
          </cell>
          <cell r="K932">
            <v>0</v>
          </cell>
          <cell r="L932">
            <v>0</v>
          </cell>
          <cell r="M932">
            <v>0</v>
          </cell>
          <cell r="N932">
            <v>0</v>
          </cell>
          <cell r="O932">
            <v>0</v>
          </cell>
          <cell r="P932">
            <v>0</v>
          </cell>
          <cell r="Q932">
            <v>0</v>
          </cell>
          <cell r="R932">
            <v>0</v>
          </cell>
          <cell r="AB932">
            <v>0</v>
          </cell>
          <cell r="AC932">
            <v>0</v>
          </cell>
          <cell r="AD932">
            <v>0</v>
          </cell>
        </row>
        <row r="933">
          <cell r="A933" t="str">
            <v>AR102079Z11</v>
          </cell>
          <cell r="B933" t="str">
            <v>AR102079Z</v>
          </cell>
          <cell r="C933" t="str">
            <v xml:space="preserve">SOM prm                  </v>
          </cell>
          <cell r="D933" t="str">
            <v>RGL_SER</v>
          </cell>
          <cell r="E933" t="str">
            <v>11</v>
          </cell>
          <cell r="F933" t="str">
            <v xml:space="preserve">Otros costos             </v>
          </cell>
          <cell r="G933">
            <v>0</v>
          </cell>
          <cell r="H933">
            <v>0</v>
          </cell>
          <cell r="I933">
            <v>0</v>
          </cell>
          <cell r="J933">
            <v>0</v>
          </cell>
          <cell r="K933">
            <v>0</v>
          </cell>
          <cell r="L933">
            <v>0</v>
          </cell>
          <cell r="M933">
            <v>0</v>
          </cell>
          <cell r="N933">
            <v>0</v>
          </cell>
          <cell r="O933">
            <v>0</v>
          </cell>
          <cell r="P933">
            <v>0</v>
          </cell>
          <cell r="Q933">
            <v>0</v>
          </cell>
          <cell r="R933">
            <v>0</v>
          </cell>
          <cell r="AB933">
            <v>0</v>
          </cell>
          <cell r="AC933">
            <v>0</v>
          </cell>
          <cell r="AD933">
            <v>0</v>
          </cell>
        </row>
        <row r="934">
          <cell r="A934" t="str">
            <v>AR102080Z05</v>
          </cell>
          <cell r="B934" t="str">
            <v>AR102080Z</v>
          </cell>
          <cell r="C934" t="str">
            <v xml:space="preserve">Inversiones rdls         </v>
          </cell>
          <cell r="D934" t="str">
            <v>NQN_SER</v>
          </cell>
          <cell r="E934" t="str">
            <v>05</v>
          </cell>
          <cell r="F934" t="str">
            <v xml:space="preserve">Mano de Obra             </v>
          </cell>
          <cell r="G934">
            <v>0</v>
          </cell>
          <cell r="H934">
            <v>0</v>
          </cell>
          <cell r="I934">
            <v>0</v>
          </cell>
          <cell r="J934">
            <v>0</v>
          </cell>
          <cell r="K934">
            <v>0</v>
          </cell>
          <cell r="L934">
            <v>0</v>
          </cell>
          <cell r="M934">
            <v>-111</v>
          </cell>
          <cell r="N934">
            <v>-111</v>
          </cell>
          <cell r="O934">
            <v>0</v>
          </cell>
          <cell r="P934">
            <v>0</v>
          </cell>
          <cell r="Q934">
            <v>0</v>
          </cell>
          <cell r="R934">
            <v>0</v>
          </cell>
          <cell r="AB934">
            <v>0</v>
          </cell>
          <cell r="AC934">
            <v>0</v>
          </cell>
          <cell r="AD934">
            <v>0</v>
          </cell>
        </row>
        <row r="935">
          <cell r="A935" t="str">
            <v>AR102080Z06</v>
          </cell>
          <cell r="B935" t="str">
            <v>AR102080Z</v>
          </cell>
          <cell r="C935" t="str">
            <v xml:space="preserve">Inversiones rdls         </v>
          </cell>
          <cell r="D935" t="str">
            <v>NQN_SER</v>
          </cell>
          <cell r="E935" t="str">
            <v>06</v>
          </cell>
          <cell r="F935" t="str">
            <v xml:space="preserve">Otros Costos MO          </v>
          </cell>
          <cell r="G935">
            <v>0</v>
          </cell>
          <cell r="H935">
            <v>0</v>
          </cell>
          <cell r="I935">
            <v>0</v>
          </cell>
          <cell r="J935">
            <v>0</v>
          </cell>
          <cell r="K935">
            <v>0</v>
          </cell>
          <cell r="L935">
            <v>0</v>
          </cell>
          <cell r="M935">
            <v>466</v>
          </cell>
          <cell r="N935">
            <v>466</v>
          </cell>
          <cell r="O935">
            <v>0</v>
          </cell>
          <cell r="P935">
            <v>0</v>
          </cell>
          <cell r="Q935">
            <v>0</v>
          </cell>
          <cell r="R935">
            <v>0</v>
          </cell>
          <cell r="AB935">
            <v>0</v>
          </cell>
          <cell r="AC935">
            <v>0</v>
          </cell>
          <cell r="AD935">
            <v>0</v>
          </cell>
        </row>
        <row r="936">
          <cell r="A936" t="str">
            <v>AR102080Z07</v>
          </cell>
          <cell r="B936" t="str">
            <v>AR102080Z</v>
          </cell>
          <cell r="C936" t="str">
            <v xml:space="preserve">Inversiones rdls         </v>
          </cell>
          <cell r="D936" t="str">
            <v>NQN_SER</v>
          </cell>
          <cell r="E936" t="str">
            <v>07</v>
          </cell>
          <cell r="F936" t="str">
            <v xml:space="preserve">Equipos de Construcción  </v>
          </cell>
          <cell r="G936">
            <v>0</v>
          </cell>
          <cell r="H936">
            <v>0</v>
          </cell>
          <cell r="I936">
            <v>0</v>
          </cell>
          <cell r="J936">
            <v>0</v>
          </cell>
          <cell r="K936">
            <v>0</v>
          </cell>
          <cell r="L936">
            <v>0</v>
          </cell>
          <cell r="M936">
            <v>16863</v>
          </cell>
          <cell r="N936">
            <v>16863</v>
          </cell>
          <cell r="O936">
            <v>0</v>
          </cell>
          <cell r="P936">
            <v>0</v>
          </cell>
          <cell r="Q936">
            <v>0</v>
          </cell>
          <cell r="R936">
            <v>0</v>
          </cell>
          <cell r="AB936">
            <v>0</v>
          </cell>
          <cell r="AC936">
            <v>0</v>
          </cell>
          <cell r="AD936">
            <v>0</v>
          </cell>
        </row>
        <row r="937">
          <cell r="A937" t="str">
            <v>AR102080Z11</v>
          </cell>
          <cell r="B937" t="str">
            <v>AR102080Z</v>
          </cell>
          <cell r="C937" t="str">
            <v xml:space="preserve">Inversiones rdls         </v>
          </cell>
          <cell r="D937" t="str">
            <v>NQN_SER</v>
          </cell>
          <cell r="E937" t="str">
            <v>11</v>
          </cell>
          <cell r="F937" t="str">
            <v xml:space="preserve">Otros costos             </v>
          </cell>
          <cell r="G937">
            <v>0</v>
          </cell>
          <cell r="H937">
            <v>0</v>
          </cell>
          <cell r="I937">
            <v>0</v>
          </cell>
          <cell r="J937">
            <v>0</v>
          </cell>
          <cell r="K937">
            <v>0</v>
          </cell>
          <cell r="L937">
            <v>0</v>
          </cell>
          <cell r="M937">
            <v>0</v>
          </cell>
          <cell r="N937">
            <v>0</v>
          </cell>
          <cell r="O937">
            <v>0</v>
          </cell>
          <cell r="P937">
            <v>0</v>
          </cell>
          <cell r="Q937">
            <v>0</v>
          </cell>
          <cell r="R937">
            <v>0</v>
          </cell>
          <cell r="AB937">
            <v>0</v>
          </cell>
          <cell r="AC937">
            <v>0</v>
          </cell>
          <cell r="AD937">
            <v>0</v>
          </cell>
        </row>
        <row r="938">
          <cell r="A938" t="str">
            <v>AR102081Z05</v>
          </cell>
          <cell r="B938" t="str">
            <v>AR102081Z</v>
          </cell>
          <cell r="C938" t="str">
            <v xml:space="preserve">Ob.en asist O&amp;G-E&amp;C      </v>
          </cell>
          <cell r="D938" t="str">
            <v>O&amp;G_ASI_OB</v>
          </cell>
          <cell r="E938" t="str">
            <v>05</v>
          </cell>
          <cell r="F938" t="str">
            <v xml:space="preserve">Mano de Obra             </v>
          </cell>
          <cell r="G938">
            <v>0</v>
          </cell>
          <cell r="H938">
            <v>0</v>
          </cell>
          <cell r="I938">
            <v>0</v>
          </cell>
          <cell r="J938">
            <v>0</v>
          </cell>
          <cell r="K938">
            <v>0</v>
          </cell>
          <cell r="L938">
            <v>0</v>
          </cell>
          <cell r="M938">
            <v>0</v>
          </cell>
          <cell r="N938">
            <v>0</v>
          </cell>
          <cell r="O938">
            <v>105143.1699999999</v>
          </cell>
          <cell r="P938">
            <v>0</v>
          </cell>
          <cell r="Q938">
            <v>0</v>
          </cell>
          <cell r="R938">
            <v>0</v>
          </cell>
          <cell r="AB938">
            <v>0</v>
          </cell>
          <cell r="AC938">
            <v>0</v>
          </cell>
          <cell r="AD938">
            <v>0</v>
          </cell>
        </row>
        <row r="939">
          <cell r="A939" t="str">
            <v>AR102081Z06</v>
          </cell>
          <cell r="B939" t="str">
            <v>AR102081Z</v>
          </cell>
          <cell r="C939" t="str">
            <v xml:space="preserve">Ob.en asist O&amp;G-E&amp;C      </v>
          </cell>
          <cell r="D939" t="str">
            <v>O&amp;G_ASI_OB</v>
          </cell>
          <cell r="E939" t="str">
            <v>06</v>
          </cell>
          <cell r="F939" t="str">
            <v xml:space="preserve">Otros Costos MO          </v>
          </cell>
          <cell r="N939">
            <v>0</v>
          </cell>
          <cell r="O939">
            <v>1072</v>
          </cell>
          <cell r="P939">
            <v>0</v>
          </cell>
          <cell r="Q939">
            <v>0</v>
          </cell>
          <cell r="R939">
            <v>0</v>
          </cell>
          <cell r="AB939">
            <v>0</v>
          </cell>
          <cell r="AC939">
            <v>0</v>
          </cell>
          <cell r="AD939">
            <v>0</v>
          </cell>
        </row>
        <row r="940">
          <cell r="A940" t="str">
            <v>AR102081Z07</v>
          </cell>
          <cell r="B940" t="str">
            <v>AR102081Z</v>
          </cell>
          <cell r="C940" t="str">
            <v xml:space="preserve">Ob.en asist O&amp;G-E&amp;C      </v>
          </cell>
          <cell r="D940" t="str">
            <v>O&amp;G_ASI_OB</v>
          </cell>
          <cell r="E940" t="str">
            <v>07</v>
          </cell>
          <cell r="F940" t="str">
            <v xml:space="preserve">Equipos de Construcción  </v>
          </cell>
          <cell r="G940">
            <v>0</v>
          </cell>
          <cell r="H940">
            <v>0</v>
          </cell>
          <cell r="I940">
            <v>0</v>
          </cell>
          <cell r="J940">
            <v>0</v>
          </cell>
          <cell r="K940">
            <v>0</v>
          </cell>
          <cell r="L940">
            <v>0</v>
          </cell>
          <cell r="M940">
            <v>3634</v>
          </cell>
          <cell r="N940">
            <v>3634</v>
          </cell>
          <cell r="O940">
            <v>0</v>
          </cell>
          <cell r="P940">
            <v>0</v>
          </cell>
          <cell r="Q940">
            <v>0</v>
          </cell>
          <cell r="R940">
            <v>0</v>
          </cell>
          <cell r="AB940">
            <v>0</v>
          </cell>
          <cell r="AC940">
            <v>0</v>
          </cell>
          <cell r="AD940">
            <v>0</v>
          </cell>
        </row>
        <row r="941">
          <cell r="A941" t="str">
            <v>AR102081Z10</v>
          </cell>
          <cell r="B941" t="str">
            <v>AR102081Z</v>
          </cell>
          <cell r="C941" t="str">
            <v xml:space="preserve">Ob.en asist O&amp;G-E&amp;C      </v>
          </cell>
          <cell r="D941" t="str">
            <v>O&amp;G_ASI_OB</v>
          </cell>
          <cell r="E941" t="str">
            <v>10</v>
          </cell>
          <cell r="F941" t="str">
            <v xml:space="preserve">Costos de la venta       </v>
          </cell>
          <cell r="G941">
            <v>0</v>
          </cell>
          <cell r="H941">
            <v>0</v>
          </cell>
          <cell r="I941">
            <v>0</v>
          </cell>
          <cell r="J941">
            <v>0</v>
          </cell>
          <cell r="K941">
            <v>0</v>
          </cell>
          <cell r="L941">
            <v>0</v>
          </cell>
          <cell r="M941">
            <v>5539</v>
          </cell>
          <cell r="N941">
            <v>5539</v>
          </cell>
          <cell r="O941">
            <v>625.40999999999894</v>
          </cell>
          <cell r="P941">
            <v>0</v>
          </cell>
          <cell r="Q941">
            <v>0</v>
          </cell>
          <cell r="R941">
            <v>0</v>
          </cell>
          <cell r="AB941">
            <v>0</v>
          </cell>
          <cell r="AC941">
            <v>0</v>
          </cell>
          <cell r="AD941">
            <v>0</v>
          </cell>
        </row>
        <row r="942">
          <cell r="A942" t="str">
            <v>AR102081Z11</v>
          </cell>
          <cell r="B942" t="str">
            <v>AR102081Z</v>
          </cell>
          <cell r="C942" t="str">
            <v xml:space="preserve">Ob.en asist O&amp;G-E&amp;C      </v>
          </cell>
          <cell r="D942" t="str">
            <v>O&amp;G_ASI_OB</v>
          </cell>
          <cell r="E942" t="str">
            <v>11</v>
          </cell>
          <cell r="F942" t="str">
            <v xml:space="preserve">Otros costos             </v>
          </cell>
          <cell r="G942">
            <v>0</v>
          </cell>
          <cell r="H942">
            <v>0</v>
          </cell>
          <cell r="I942">
            <v>0</v>
          </cell>
          <cell r="J942">
            <v>0</v>
          </cell>
          <cell r="K942">
            <v>0</v>
          </cell>
          <cell r="L942">
            <v>0</v>
          </cell>
          <cell r="M942">
            <v>987727</v>
          </cell>
          <cell r="N942">
            <v>987727</v>
          </cell>
          <cell r="O942">
            <v>-24715.040000000012</v>
          </cell>
          <cell r="P942">
            <v>2271.2800000000002</v>
          </cell>
          <cell r="Q942">
            <v>0</v>
          </cell>
          <cell r="R942">
            <v>2338</v>
          </cell>
          <cell r="AB942">
            <v>2271.2800000000002</v>
          </cell>
          <cell r="AC942">
            <v>2271.2800000000002</v>
          </cell>
          <cell r="AD942">
            <v>4609.2799999999897</v>
          </cell>
        </row>
        <row r="943">
          <cell r="A943" t="str">
            <v>AR102087Z01</v>
          </cell>
          <cell r="B943" t="str">
            <v>AR102087Z</v>
          </cell>
          <cell r="C943" t="str">
            <v xml:space="preserve">Prestaciones MA          </v>
          </cell>
          <cell r="D943" t="str">
            <v>SMA_PRE_SE</v>
          </cell>
          <cell r="E943" t="str">
            <v>01</v>
          </cell>
          <cell r="F943" t="str">
            <v xml:space="preserve">Venta Contractual        </v>
          </cell>
          <cell r="G943">
            <v>-7327546</v>
          </cell>
          <cell r="H943">
            <v>0</v>
          </cell>
          <cell r="I943">
            <v>-183593</v>
          </cell>
          <cell r="J943">
            <v>-392956</v>
          </cell>
          <cell r="K943">
            <v>0</v>
          </cell>
          <cell r="L943">
            <v>0</v>
          </cell>
          <cell r="M943">
            <v>0</v>
          </cell>
          <cell r="N943">
            <v>-7904095</v>
          </cell>
          <cell r="O943">
            <v>0</v>
          </cell>
          <cell r="P943">
            <v>0</v>
          </cell>
          <cell r="Q943">
            <v>0</v>
          </cell>
          <cell r="R943">
            <v>0</v>
          </cell>
          <cell r="AB943">
            <v>0</v>
          </cell>
          <cell r="AC943">
            <v>0</v>
          </cell>
          <cell r="AD943">
            <v>0</v>
          </cell>
        </row>
        <row r="944">
          <cell r="A944" t="str">
            <v>AR102087Z04</v>
          </cell>
          <cell r="B944" t="str">
            <v>AR102087Z</v>
          </cell>
          <cell r="C944" t="str">
            <v xml:space="preserve">Prestaciones MA          </v>
          </cell>
          <cell r="D944" t="str">
            <v>SMA_PRE_SE</v>
          </cell>
          <cell r="E944" t="str">
            <v>04</v>
          </cell>
          <cell r="F944" t="str">
            <v xml:space="preserve">Ajuste POC               </v>
          </cell>
          <cell r="G944">
            <v>-1123424</v>
          </cell>
          <cell r="H944">
            <v>1123424</v>
          </cell>
          <cell r="I944">
            <v>0</v>
          </cell>
          <cell r="J944">
            <v>0</v>
          </cell>
          <cell r="K944">
            <v>0</v>
          </cell>
          <cell r="L944">
            <v>0</v>
          </cell>
          <cell r="M944">
            <v>0</v>
          </cell>
          <cell r="N944">
            <v>0</v>
          </cell>
          <cell r="O944">
            <v>0</v>
          </cell>
          <cell r="P944">
            <v>0</v>
          </cell>
          <cell r="Q944">
            <v>0</v>
          </cell>
          <cell r="R944">
            <v>0</v>
          </cell>
          <cell r="AB944">
            <v>0</v>
          </cell>
          <cell r="AC944">
            <v>0</v>
          </cell>
          <cell r="AD944">
            <v>0</v>
          </cell>
        </row>
        <row r="945">
          <cell r="A945" t="str">
            <v>AR102087Z05</v>
          </cell>
          <cell r="B945" t="str">
            <v>AR102087Z</v>
          </cell>
          <cell r="C945" t="str">
            <v xml:space="preserve">Prestaciones MA          </v>
          </cell>
          <cell r="D945" t="str">
            <v>SMA_PRE_SE</v>
          </cell>
          <cell r="E945" t="str">
            <v>05</v>
          </cell>
          <cell r="F945" t="str">
            <v xml:space="preserve">Mano de Obra             </v>
          </cell>
          <cell r="G945">
            <v>0</v>
          </cell>
          <cell r="H945">
            <v>522191</v>
          </cell>
          <cell r="I945">
            <v>130105</v>
          </cell>
          <cell r="J945">
            <v>497391</v>
          </cell>
          <cell r="K945">
            <v>370678</v>
          </cell>
          <cell r="L945">
            <v>0</v>
          </cell>
          <cell r="M945">
            <v>225225</v>
          </cell>
          <cell r="N945">
            <v>1745590</v>
          </cell>
          <cell r="O945">
            <v>282194.89999999898</v>
          </cell>
          <cell r="P945">
            <v>2920</v>
          </cell>
          <cell r="Q945">
            <v>3342</v>
          </cell>
          <cell r="R945">
            <v>3580</v>
          </cell>
          <cell r="AB945">
            <v>2920</v>
          </cell>
          <cell r="AC945">
            <v>6262</v>
          </cell>
          <cell r="AD945">
            <v>9842</v>
          </cell>
        </row>
        <row r="946">
          <cell r="A946" t="str">
            <v>AR102087Z06</v>
          </cell>
          <cell r="B946" t="str">
            <v>AR102087Z</v>
          </cell>
          <cell r="C946" t="str">
            <v xml:space="preserve">Prestaciones MA          </v>
          </cell>
          <cell r="D946" t="str">
            <v>SMA_PRE_SE</v>
          </cell>
          <cell r="E946" t="str">
            <v>06</v>
          </cell>
          <cell r="F946" t="str">
            <v xml:space="preserve">Otros Costos MO          </v>
          </cell>
          <cell r="G946">
            <v>3183</v>
          </cell>
          <cell r="H946">
            <v>340960</v>
          </cell>
          <cell r="I946">
            <v>61354</v>
          </cell>
          <cell r="J946">
            <v>54564</v>
          </cell>
          <cell r="K946">
            <v>91198</v>
          </cell>
          <cell r="L946">
            <v>0</v>
          </cell>
          <cell r="M946">
            <v>293487</v>
          </cell>
          <cell r="N946">
            <v>844746</v>
          </cell>
          <cell r="O946">
            <v>313683.73999999877</v>
          </cell>
          <cell r="P946">
            <v>21759.65</v>
          </cell>
          <cell r="Q946">
            <v>49555.669999999896</v>
          </cell>
          <cell r="R946">
            <v>31312.87</v>
          </cell>
          <cell r="AB946">
            <v>21759.65</v>
          </cell>
          <cell r="AC946">
            <v>71315.319999999891</v>
          </cell>
          <cell r="AD946">
            <v>102628.18999999977</v>
          </cell>
        </row>
        <row r="947">
          <cell r="A947" t="str">
            <v>AR102087Z07</v>
          </cell>
          <cell r="B947" t="str">
            <v>AR102087Z</v>
          </cell>
          <cell r="C947" t="str">
            <v xml:space="preserve">Prestaciones MA          </v>
          </cell>
          <cell r="D947" t="str">
            <v>SMA_PRE_SE</v>
          </cell>
          <cell r="E947" t="str">
            <v>07</v>
          </cell>
          <cell r="F947" t="str">
            <v xml:space="preserve">Equipos de Construcción  </v>
          </cell>
          <cell r="G947">
            <v>161337</v>
          </cell>
          <cell r="H947">
            <v>511912</v>
          </cell>
          <cell r="I947">
            <v>316301</v>
          </cell>
          <cell r="J947">
            <v>419305</v>
          </cell>
          <cell r="K947">
            <v>1187152</v>
          </cell>
          <cell r="L947">
            <v>0</v>
          </cell>
          <cell r="M947">
            <v>2104174</v>
          </cell>
          <cell r="N947">
            <v>4700181</v>
          </cell>
          <cell r="O947">
            <v>3345257.4799999981</v>
          </cell>
          <cell r="P947">
            <v>274636.35999999882</v>
          </cell>
          <cell r="Q947">
            <v>311488.63999999891</v>
          </cell>
          <cell r="R947">
            <v>301470.54999999888</v>
          </cell>
          <cell r="AB947">
            <v>274636.35999999882</v>
          </cell>
          <cell r="AC947">
            <v>586125.00000000012</v>
          </cell>
          <cell r="AD947">
            <v>887595.55</v>
          </cell>
        </row>
        <row r="948">
          <cell r="A948" t="str">
            <v>AR102087Z08</v>
          </cell>
          <cell r="B948" t="str">
            <v>AR102087Z</v>
          </cell>
          <cell r="C948" t="str">
            <v xml:space="preserve">Prestaciones MA          </v>
          </cell>
          <cell r="D948" t="str">
            <v>SMA_PRE_SE</v>
          </cell>
          <cell r="E948" t="str">
            <v>08</v>
          </cell>
          <cell r="F948" t="str">
            <v xml:space="preserve">Materiales, Cons, Herram </v>
          </cell>
          <cell r="G948">
            <v>18482</v>
          </cell>
          <cell r="H948">
            <v>51718</v>
          </cell>
          <cell r="I948">
            <v>3912</v>
          </cell>
          <cell r="J948">
            <v>45687</v>
          </cell>
          <cell r="K948">
            <v>173320</v>
          </cell>
          <cell r="L948">
            <v>0</v>
          </cell>
          <cell r="M948">
            <v>1325330</v>
          </cell>
          <cell r="N948">
            <v>1618449</v>
          </cell>
          <cell r="O948">
            <v>97488.419999999605</v>
          </cell>
          <cell r="P948">
            <v>60361.599999999889</v>
          </cell>
          <cell r="Q948">
            <v>85458.379999999888</v>
          </cell>
          <cell r="R948">
            <v>17681.569999999898</v>
          </cell>
          <cell r="AB948">
            <v>60361.599999999889</v>
          </cell>
          <cell r="AC948">
            <v>145819.97999999998</v>
          </cell>
          <cell r="AD948">
            <v>163501.55000000002</v>
          </cell>
        </row>
        <row r="949">
          <cell r="A949" t="str">
            <v>AR102087Z09</v>
          </cell>
          <cell r="B949" t="str">
            <v>AR102087Z</v>
          </cell>
          <cell r="C949" t="str">
            <v xml:space="preserve">Prestaciones MA          </v>
          </cell>
          <cell r="D949" t="str">
            <v>SMA_PRE_SE</v>
          </cell>
          <cell r="E949" t="str">
            <v>09</v>
          </cell>
          <cell r="F949" t="str">
            <v xml:space="preserve">Subcontratos             </v>
          </cell>
          <cell r="G949">
            <v>7080</v>
          </cell>
          <cell r="H949">
            <v>29474</v>
          </cell>
          <cell r="I949">
            <v>420742</v>
          </cell>
          <cell r="J949">
            <v>274486</v>
          </cell>
          <cell r="K949">
            <v>387145</v>
          </cell>
          <cell r="L949">
            <v>0</v>
          </cell>
          <cell r="M949">
            <v>430170</v>
          </cell>
          <cell r="N949">
            <v>1549097</v>
          </cell>
          <cell r="O949">
            <v>341286.1</v>
          </cell>
          <cell r="P949">
            <v>8100</v>
          </cell>
          <cell r="Q949">
            <v>-8722.0499999999993</v>
          </cell>
          <cell r="R949">
            <v>501319.01</v>
          </cell>
          <cell r="AB949">
            <v>8100</v>
          </cell>
          <cell r="AC949">
            <v>-622.04999999999995</v>
          </cell>
          <cell r="AD949">
            <v>500696.9599999999</v>
          </cell>
        </row>
        <row r="950">
          <cell r="A950" t="str">
            <v>AR102087Z10</v>
          </cell>
          <cell r="B950" t="str">
            <v>AR102087Z</v>
          </cell>
          <cell r="C950" t="str">
            <v xml:space="preserve">Prestaciones MA          </v>
          </cell>
          <cell r="D950" t="str">
            <v>SMA_PRE_SE</v>
          </cell>
          <cell r="E950" t="str">
            <v>10</v>
          </cell>
          <cell r="F950" t="str">
            <v xml:space="preserve">Costos de la venta       </v>
          </cell>
          <cell r="G950">
            <v>0</v>
          </cell>
          <cell r="H950">
            <v>12009</v>
          </cell>
          <cell r="I950">
            <v>27887</v>
          </cell>
          <cell r="J950">
            <v>43788</v>
          </cell>
          <cell r="K950">
            <v>54059</v>
          </cell>
          <cell r="L950">
            <v>0</v>
          </cell>
          <cell r="M950">
            <v>448568</v>
          </cell>
          <cell r="N950">
            <v>586311</v>
          </cell>
          <cell r="O950">
            <v>785743.83000000007</v>
          </cell>
          <cell r="P950">
            <v>56199</v>
          </cell>
          <cell r="Q950">
            <v>75106</v>
          </cell>
          <cell r="R950">
            <v>72228</v>
          </cell>
          <cell r="AB950">
            <v>56199</v>
          </cell>
          <cell r="AC950">
            <v>131305</v>
          </cell>
          <cell r="AD950">
            <v>203533</v>
          </cell>
        </row>
        <row r="951">
          <cell r="A951" t="str">
            <v>AR102087Z11</v>
          </cell>
          <cell r="B951" t="str">
            <v>AR102087Z</v>
          </cell>
          <cell r="C951" t="str">
            <v xml:space="preserve">Prestaciones MA          </v>
          </cell>
          <cell r="D951" t="str">
            <v>SMA_PRE_SE</v>
          </cell>
          <cell r="E951" t="str">
            <v>11</v>
          </cell>
          <cell r="F951" t="str">
            <v xml:space="preserve">Otros costos             </v>
          </cell>
          <cell r="G951">
            <v>7263264</v>
          </cell>
          <cell r="H951">
            <v>16724</v>
          </cell>
          <cell r="I951">
            <v>154849</v>
          </cell>
          <cell r="J951">
            <v>297947</v>
          </cell>
          <cell r="K951">
            <v>258651</v>
          </cell>
          <cell r="L951">
            <v>0</v>
          </cell>
          <cell r="M951">
            <v>-603470</v>
          </cell>
          <cell r="N951">
            <v>7387965</v>
          </cell>
          <cell r="O951">
            <v>-84953.489999999147</v>
          </cell>
          <cell r="P951">
            <v>34023.760000000002</v>
          </cell>
          <cell r="Q951">
            <v>86705.9</v>
          </cell>
          <cell r="R951">
            <v>102474.97999999998</v>
          </cell>
          <cell r="AB951">
            <v>34023.760000000002</v>
          </cell>
          <cell r="AC951">
            <v>120729.65999999999</v>
          </cell>
          <cell r="AD951">
            <v>223204.64</v>
          </cell>
        </row>
        <row r="952">
          <cell r="A952" t="str">
            <v>AR102087Z12</v>
          </cell>
          <cell r="B952" t="str">
            <v>AR102087Z</v>
          </cell>
          <cell r="C952" t="str">
            <v xml:space="preserve">Prestaciones MA          </v>
          </cell>
          <cell r="D952" t="str">
            <v>SMA_PRE_SE</v>
          </cell>
          <cell r="E952" t="str">
            <v>12</v>
          </cell>
          <cell r="F952" t="str">
            <v xml:space="preserve">Costos por DistrIbuc CO  </v>
          </cell>
          <cell r="G952">
            <v>0</v>
          </cell>
          <cell r="H952">
            <v>106375</v>
          </cell>
          <cell r="I952">
            <v>75363</v>
          </cell>
          <cell r="J952">
            <v>15420</v>
          </cell>
          <cell r="K952">
            <v>24206</v>
          </cell>
          <cell r="L952">
            <v>0</v>
          </cell>
          <cell r="M952">
            <v>0</v>
          </cell>
          <cell r="N952">
            <v>221364</v>
          </cell>
          <cell r="O952">
            <v>0</v>
          </cell>
          <cell r="P952">
            <v>0</v>
          </cell>
          <cell r="Q952">
            <v>0</v>
          </cell>
          <cell r="R952">
            <v>0</v>
          </cell>
          <cell r="AB952">
            <v>0</v>
          </cell>
          <cell r="AC952">
            <v>0</v>
          </cell>
          <cell r="AD952">
            <v>0</v>
          </cell>
        </row>
        <row r="953">
          <cell r="A953" t="str">
            <v>AR102088Z05</v>
          </cell>
          <cell r="B953" t="str">
            <v>AR102088Z</v>
          </cell>
          <cell r="C953" t="str">
            <v xml:space="preserve">Rem.Pta.El Portón        </v>
          </cell>
          <cell r="D953" t="str">
            <v>RDS_SER</v>
          </cell>
          <cell r="E953" t="str">
            <v>05</v>
          </cell>
          <cell r="F953" t="str">
            <v xml:space="preserve">Mano de Obra             </v>
          </cell>
          <cell r="G953">
            <v>0</v>
          </cell>
          <cell r="H953">
            <v>0</v>
          </cell>
          <cell r="I953">
            <v>0</v>
          </cell>
          <cell r="J953">
            <v>0</v>
          </cell>
          <cell r="K953">
            <v>0</v>
          </cell>
          <cell r="L953">
            <v>0</v>
          </cell>
          <cell r="M953">
            <v>0</v>
          </cell>
          <cell r="N953">
            <v>0</v>
          </cell>
          <cell r="O953">
            <v>0</v>
          </cell>
          <cell r="P953">
            <v>0</v>
          </cell>
          <cell r="Q953">
            <v>0</v>
          </cell>
          <cell r="R953">
            <v>0</v>
          </cell>
          <cell r="AB953">
            <v>0</v>
          </cell>
          <cell r="AC953">
            <v>0</v>
          </cell>
          <cell r="AD953">
            <v>0</v>
          </cell>
        </row>
        <row r="954">
          <cell r="A954" t="str">
            <v>AR102088Z11</v>
          </cell>
          <cell r="B954" t="str">
            <v>AR102088Z</v>
          </cell>
          <cell r="C954" t="str">
            <v xml:space="preserve">Rem.Pta.El Portón        </v>
          </cell>
          <cell r="D954" t="str">
            <v>RDS_SER</v>
          </cell>
          <cell r="E954" t="str">
            <v>11</v>
          </cell>
          <cell r="F954" t="str">
            <v xml:space="preserve">Otros costos             </v>
          </cell>
          <cell r="G954">
            <v>0</v>
          </cell>
          <cell r="H954">
            <v>0</v>
          </cell>
          <cell r="I954">
            <v>0</v>
          </cell>
          <cell r="J954">
            <v>0</v>
          </cell>
          <cell r="K954">
            <v>0</v>
          </cell>
          <cell r="L954">
            <v>0</v>
          </cell>
          <cell r="M954">
            <v>0</v>
          </cell>
          <cell r="N954">
            <v>0</v>
          </cell>
          <cell r="O954">
            <v>0</v>
          </cell>
          <cell r="P954">
            <v>0</v>
          </cell>
          <cell r="Q954">
            <v>0</v>
          </cell>
          <cell r="R954">
            <v>0</v>
          </cell>
          <cell r="AB954">
            <v>0</v>
          </cell>
          <cell r="AC954">
            <v>0</v>
          </cell>
          <cell r="AD954">
            <v>0</v>
          </cell>
        </row>
        <row r="955">
          <cell r="A955" t="str">
            <v>AR102089F05</v>
          </cell>
          <cell r="B955" t="str">
            <v>AR102089F</v>
          </cell>
          <cell r="C955" t="str">
            <v xml:space="preserve">Obrador Añelo            </v>
          </cell>
          <cell r="D955" t="str">
            <v>INVERSIONES</v>
          </cell>
          <cell r="E955" t="str">
            <v>05</v>
          </cell>
          <cell r="F955" t="str">
            <v xml:space="preserve">Mano de Obra             </v>
          </cell>
          <cell r="N955">
            <v>0</v>
          </cell>
          <cell r="O955">
            <v>253293.71999999892</v>
          </cell>
          <cell r="P955">
            <v>543610.49999999988</v>
          </cell>
          <cell r="Q955">
            <v>402648.2099999988</v>
          </cell>
          <cell r="R955">
            <v>437159.39999999991</v>
          </cell>
          <cell r="AB955">
            <v>543610.49999999988</v>
          </cell>
          <cell r="AC955">
            <v>946258.70999999763</v>
          </cell>
          <cell r="AD955">
            <v>1383418.1099999989</v>
          </cell>
        </row>
        <row r="956">
          <cell r="A956" t="str">
            <v>AR102089F06</v>
          </cell>
          <cell r="B956" t="str">
            <v>AR102089F</v>
          </cell>
          <cell r="C956" t="str">
            <v xml:space="preserve">Obrador Añelo            </v>
          </cell>
          <cell r="D956" t="str">
            <v>INVERSIONES</v>
          </cell>
          <cell r="E956" t="str">
            <v>06</v>
          </cell>
          <cell r="F956" t="str">
            <v xml:space="preserve">Otros Costos MO          </v>
          </cell>
          <cell r="N956">
            <v>0</v>
          </cell>
          <cell r="O956">
            <v>296.89999999999992</v>
          </cell>
          <cell r="P956">
            <v>95.599999999999895</v>
          </cell>
          <cell r="Q956">
            <v>854.18</v>
          </cell>
          <cell r="R956">
            <v>1395.6</v>
          </cell>
          <cell r="AB956">
            <v>95.599999999999895</v>
          </cell>
          <cell r="AC956">
            <v>949.77999999999906</v>
          </cell>
          <cell r="AD956">
            <v>2345.38</v>
          </cell>
        </row>
        <row r="957">
          <cell r="A957" t="str">
            <v>AR102089F07</v>
          </cell>
          <cell r="B957" t="str">
            <v>AR102089F</v>
          </cell>
          <cell r="C957" t="str">
            <v xml:space="preserve">Obrador Añelo            </v>
          </cell>
          <cell r="D957" t="str">
            <v>INVERSIONES</v>
          </cell>
          <cell r="E957" t="str">
            <v>07</v>
          </cell>
          <cell r="F957" t="str">
            <v xml:space="preserve">Equipos de Construcción  </v>
          </cell>
          <cell r="N957">
            <v>0</v>
          </cell>
          <cell r="O957">
            <v>108749.37</v>
          </cell>
          <cell r="P957">
            <v>144723.78999999992</v>
          </cell>
          <cell r="Q957">
            <v>133985.12999999989</v>
          </cell>
          <cell r="R957">
            <v>157564.8599999999</v>
          </cell>
          <cell r="AB957">
            <v>144723.78999999992</v>
          </cell>
          <cell r="AC957">
            <v>278708.92</v>
          </cell>
          <cell r="AD957">
            <v>436273.77999999799</v>
          </cell>
        </row>
        <row r="958">
          <cell r="A958" t="str">
            <v>AR102089F08</v>
          </cell>
          <cell r="B958" t="str">
            <v>AR102089F</v>
          </cell>
          <cell r="C958" t="str">
            <v xml:space="preserve">Obrador Añelo            </v>
          </cell>
          <cell r="D958" t="str">
            <v>INVERSIONES</v>
          </cell>
          <cell r="E958" t="str">
            <v>08</v>
          </cell>
          <cell r="F958" t="str">
            <v xml:space="preserve">Materiales, Cons, Herram </v>
          </cell>
          <cell r="N958">
            <v>0</v>
          </cell>
          <cell r="O958">
            <v>35000</v>
          </cell>
          <cell r="P958">
            <v>142491.57999999891</v>
          </cell>
          <cell r="Q958">
            <v>146885.8599999999</v>
          </cell>
          <cell r="R958">
            <v>316572.92</v>
          </cell>
          <cell r="AB958">
            <v>142491.57999999891</v>
          </cell>
          <cell r="AC958">
            <v>289377.44</v>
          </cell>
          <cell r="AD958">
            <v>605950.35999999894</v>
          </cell>
        </row>
        <row r="959">
          <cell r="A959" t="str">
            <v>AR102089F11</v>
          </cell>
          <cell r="B959" t="str">
            <v>AR102089F</v>
          </cell>
          <cell r="C959" t="str">
            <v xml:space="preserve">Obrador Añelo            </v>
          </cell>
          <cell r="D959" t="str">
            <v>INVERSIONES</v>
          </cell>
          <cell r="E959" t="str">
            <v>11</v>
          </cell>
          <cell r="F959" t="str">
            <v xml:space="preserve">Otros costos             </v>
          </cell>
          <cell r="N959">
            <v>0</v>
          </cell>
          <cell r="O959">
            <v>2033.2599999999898</v>
          </cell>
          <cell r="P959">
            <v>8771.2299999999705</v>
          </cell>
          <cell r="Q959">
            <v>33252.329999999987</v>
          </cell>
          <cell r="R959">
            <v>36358.030000000006</v>
          </cell>
          <cell r="AB959">
            <v>8843.5599999999704</v>
          </cell>
          <cell r="AC959">
            <v>42095.88999999997</v>
          </cell>
          <cell r="AD959">
            <v>78453.919999999969</v>
          </cell>
        </row>
        <row r="960">
          <cell r="A960" t="str">
            <v>AR102089Z05</v>
          </cell>
          <cell r="B960" t="str">
            <v>AR102089Z</v>
          </cell>
          <cell r="C960" t="str">
            <v xml:space="preserve">Obrador Añelo            </v>
          </cell>
          <cell r="D960" t="str">
            <v>NQN_PRY</v>
          </cell>
          <cell r="E960" t="str">
            <v>05</v>
          </cell>
          <cell r="F960" t="str">
            <v xml:space="preserve">Mano de Obra             </v>
          </cell>
          <cell r="G960">
            <v>0</v>
          </cell>
          <cell r="H960">
            <v>0</v>
          </cell>
          <cell r="I960">
            <v>0</v>
          </cell>
          <cell r="J960">
            <v>0</v>
          </cell>
          <cell r="K960">
            <v>0</v>
          </cell>
          <cell r="L960">
            <v>0</v>
          </cell>
          <cell r="M960">
            <v>0</v>
          </cell>
          <cell r="N960">
            <v>0</v>
          </cell>
          <cell r="O960">
            <v>0</v>
          </cell>
          <cell r="P960">
            <v>0</v>
          </cell>
          <cell r="Q960">
            <v>0</v>
          </cell>
          <cell r="R960">
            <v>0</v>
          </cell>
          <cell r="AB960">
            <v>0</v>
          </cell>
          <cell r="AC960">
            <v>0</v>
          </cell>
          <cell r="AD960">
            <v>0</v>
          </cell>
        </row>
        <row r="961">
          <cell r="A961" t="str">
            <v>AR102089Z10</v>
          </cell>
          <cell r="B961" t="str">
            <v>AR102089Z</v>
          </cell>
          <cell r="C961" t="str">
            <v xml:space="preserve">Obrador Añelo            </v>
          </cell>
          <cell r="D961" t="str">
            <v>NQN_PRY</v>
          </cell>
          <cell r="E961" t="str">
            <v>10</v>
          </cell>
          <cell r="F961" t="str">
            <v xml:space="preserve">Costos de la venta       </v>
          </cell>
          <cell r="G961">
            <v>0</v>
          </cell>
          <cell r="H961">
            <v>0</v>
          </cell>
          <cell r="I961">
            <v>0</v>
          </cell>
          <cell r="J961">
            <v>0</v>
          </cell>
          <cell r="K961">
            <v>0</v>
          </cell>
          <cell r="L961">
            <v>0</v>
          </cell>
          <cell r="M961">
            <v>61931</v>
          </cell>
          <cell r="N961">
            <v>61931</v>
          </cell>
          <cell r="O961">
            <v>78467.070000000007</v>
          </cell>
          <cell r="P961">
            <v>2315.8299999999899</v>
          </cell>
          <cell r="Q961">
            <v>0</v>
          </cell>
          <cell r="R961">
            <v>0</v>
          </cell>
          <cell r="AB961">
            <v>2315.8299999999899</v>
          </cell>
          <cell r="AC961">
            <v>2315.8299999999899</v>
          </cell>
          <cell r="AD961">
            <v>2315.8299999999899</v>
          </cell>
        </row>
        <row r="962">
          <cell r="A962" t="str">
            <v>AR102089Z11</v>
          </cell>
          <cell r="B962" t="str">
            <v>AR102089Z</v>
          </cell>
          <cell r="C962" t="str">
            <v xml:space="preserve">Obrador Añelo            </v>
          </cell>
          <cell r="D962" t="str">
            <v>NQN_PRY</v>
          </cell>
          <cell r="E962" t="str">
            <v>11</v>
          </cell>
          <cell r="F962" t="str">
            <v xml:space="preserve">Otros costos             </v>
          </cell>
          <cell r="G962">
            <v>0</v>
          </cell>
          <cell r="H962">
            <v>0</v>
          </cell>
          <cell r="I962">
            <v>0</v>
          </cell>
          <cell r="J962">
            <v>0</v>
          </cell>
          <cell r="K962">
            <v>0</v>
          </cell>
          <cell r="L962">
            <v>0</v>
          </cell>
          <cell r="M962">
            <v>29923</v>
          </cell>
          <cell r="N962">
            <v>29923</v>
          </cell>
          <cell r="O962">
            <v>132533</v>
          </cell>
          <cell r="P962">
            <v>0</v>
          </cell>
          <cell r="Q962">
            <v>30729</v>
          </cell>
          <cell r="R962">
            <v>0</v>
          </cell>
          <cell r="AB962">
            <v>0</v>
          </cell>
          <cell r="AC962">
            <v>30729</v>
          </cell>
          <cell r="AD962">
            <v>30729</v>
          </cell>
        </row>
        <row r="963">
          <cell r="A963" t="str">
            <v>AR102102Z05</v>
          </cell>
          <cell r="B963" t="str">
            <v>AR102102Z</v>
          </cell>
          <cell r="C963" t="str">
            <v xml:space="preserve">Acond.Eq.Inyección A     </v>
          </cell>
          <cell r="D963" t="str">
            <v>NQN_SER</v>
          </cell>
          <cell r="E963" t="str">
            <v>05</v>
          </cell>
          <cell r="F963" t="str">
            <v xml:space="preserve">Mano de Obra             </v>
          </cell>
          <cell r="G963">
            <v>0</v>
          </cell>
          <cell r="H963">
            <v>0</v>
          </cell>
          <cell r="I963">
            <v>0</v>
          </cell>
          <cell r="J963">
            <v>0</v>
          </cell>
          <cell r="K963">
            <v>0</v>
          </cell>
          <cell r="L963">
            <v>0</v>
          </cell>
          <cell r="M963">
            <v>0</v>
          </cell>
          <cell r="N963">
            <v>0</v>
          </cell>
          <cell r="O963">
            <v>0</v>
          </cell>
          <cell r="P963">
            <v>0</v>
          </cell>
          <cell r="Q963">
            <v>0</v>
          </cell>
          <cell r="R963">
            <v>0</v>
          </cell>
          <cell r="AB963">
            <v>0</v>
          </cell>
          <cell r="AC963">
            <v>0</v>
          </cell>
          <cell r="AD963">
            <v>0</v>
          </cell>
        </row>
        <row r="964">
          <cell r="A964" t="str">
            <v>AR102102Z11</v>
          </cell>
          <cell r="B964" t="str">
            <v>AR102102Z</v>
          </cell>
          <cell r="C964" t="str">
            <v xml:space="preserve">Acond.Eq.Inyección A     </v>
          </cell>
          <cell r="D964" t="str">
            <v>NQN_SER</v>
          </cell>
          <cell r="E964" t="str">
            <v>11</v>
          </cell>
          <cell r="F964" t="str">
            <v xml:space="preserve">Otros costos             </v>
          </cell>
          <cell r="G964">
            <v>0</v>
          </cell>
          <cell r="H964">
            <v>0</v>
          </cell>
          <cell r="I964">
            <v>0</v>
          </cell>
          <cell r="J964">
            <v>0</v>
          </cell>
          <cell r="K964">
            <v>0</v>
          </cell>
          <cell r="L964">
            <v>0</v>
          </cell>
          <cell r="M964">
            <v>0</v>
          </cell>
          <cell r="N964">
            <v>0</v>
          </cell>
          <cell r="O964">
            <v>0</v>
          </cell>
          <cell r="P964">
            <v>0</v>
          </cell>
          <cell r="Q964">
            <v>0</v>
          </cell>
          <cell r="R964">
            <v>0</v>
          </cell>
          <cell r="AB964">
            <v>0</v>
          </cell>
          <cell r="AC964">
            <v>0</v>
          </cell>
          <cell r="AD964">
            <v>0</v>
          </cell>
        </row>
        <row r="965">
          <cell r="A965" t="str">
            <v>AR102103Z05</v>
          </cell>
          <cell r="B965" t="str">
            <v>AR102103Z</v>
          </cell>
          <cell r="C965" t="str">
            <v xml:space="preserve">Interc. TK Skimmer       </v>
          </cell>
          <cell r="D965" t="str">
            <v>RDS_SER</v>
          </cell>
          <cell r="E965" t="str">
            <v>05</v>
          </cell>
          <cell r="F965" t="str">
            <v xml:space="preserve">Mano de Obra             </v>
          </cell>
          <cell r="G965">
            <v>0</v>
          </cell>
          <cell r="H965">
            <v>0</v>
          </cell>
          <cell r="I965">
            <v>0</v>
          </cell>
          <cell r="J965">
            <v>0</v>
          </cell>
          <cell r="K965">
            <v>0</v>
          </cell>
          <cell r="L965">
            <v>0</v>
          </cell>
          <cell r="M965">
            <v>0</v>
          </cell>
          <cell r="N965">
            <v>0</v>
          </cell>
          <cell r="O965">
            <v>0</v>
          </cell>
          <cell r="P965">
            <v>0</v>
          </cell>
          <cell r="Q965">
            <v>0</v>
          </cell>
          <cell r="R965">
            <v>0</v>
          </cell>
          <cell r="AB965">
            <v>0</v>
          </cell>
          <cell r="AC965">
            <v>0</v>
          </cell>
          <cell r="AD965">
            <v>0</v>
          </cell>
        </row>
        <row r="966">
          <cell r="A966" t="str">
            <v>AR102103Z11</v>
          </cell>
          <cell r="B966" t="str">
            <v>AR102103Z</v>
          </cell>
          <cell r="C966" t="str">
            <v xml:space="preserve">Interc. TK Skimmer       </v>
          </cell>
          <cell r="D966" t="str">
            <v>RDS_SER</v>
          </cell>
          <cell r="E966" t="str">
            <v>11</v>
          </cell>
          <cell r="F966" t="str">
            <v xml:space="preserve">Otros costos             </v>
          </cell>
          <cell r="G966">
            <v>0</v>
          </cell>
          <cell r="H966">
            <v>0</v>
          </cell>
          <cell r="I966">
            <v>0</v>
          </cell>
          <cell r="J966">
            <v>0</v>
          </cell>
          <cell r="K966">
            <v>0</v>
          </cell>
          <cell r="L966">
            <v>0</v>
          </cell>
          <cell r="M966">
            <v>0</v>
          </cell>
          <cell r="N966">
            <v>0</v>
          </cell>
          <cell r="O966">
            <v>0</v>
          </cell>
          <cell r="P966">
            <v>0</v>
          </cell>
          <cell r="Q966">
            <v>0</v>
          </cell>
          <cell r="R966">
            <v>0</v>
          </cell>
          <cell r="AB966">
            <v>0</v>
          </cell>
          <cell r="AC966">
            <v>0</v>
          </cell>
          <cell r="AD966">
            <v>0</v>
          </cell>
        </row>
        <row r="967">
          <cell r="A967" t="str">
            <v>AR102149Z05</v>
          </cell>
          <cell r="B967" t="str">
            <v>AR102149Z</v>
          </cell>
          <cell r="C967" t="str">
            <v xml:space="preserve">Ob.en asist O&amp;G-O&amp;M      </v>
          </cell>
          <cell r="D967" t="str">
            <v>O&amp;G_ASI_SE</v>
          </cell>
          <cell r="E967" t="str">
            <v>05</v>
          </cell>
          <cell r="F967" t="str">
            <v xml:space="preserve">Mano de Obra             </v>
          </cell>
          <cell r="G967">
            <v>0</v>
          </cell>
          <cell r="H967">
            <v>0</v>
          </cell>
          <cell r="I967">
            <v>0</v>
          </cell>
          <cell r="J967">
            <v>0</v>
          </cell>
          <cell r="K967">
            <v>0</v>
          </cell>
          <cell r="L967">
            <v>0</v>
          </cell>
          <cell r="M967">
            <v>-4379921</v>
          </cell>
          <cell r="N967">
            <v>-4379921</v>
          </cell>
          <cell r="O967">
            <v>59272</v>
          </cell>
          <cell r="P967">
            <v>0</v>
          </cell>
          <cell r="Q967">
            <v>0</v>
          </cell>
          <cell r="R967">
            <v>0</v>
          </cell>
          <cell r="AB967">
            <v>0</v>
          </cell>
          <cell r="AC967">
            <v>0</v>
          </cell>
          <cell r="AD967">
            <v>0</v>
          </cell>
        </row>
        <row r="968">
          <cell r="A968" t="str">
            <v>AR102149Z06</v>
          </cell>
          <cell r="B968" t="str">
            <v>AR102149Z</v>
          </cell>
          <cell r="C968" t="str">
            <v xml:space="preserve">Ob.en asist O&amp;G-O&amp;M      </v>
          </cell>
          <cell r="D968" t="str">
            <v>O&amp;G_ASI_SE</v>
          </cell>
          <cell r="E968" t="str">
            <v>06</v>
          </cell>
          <cell r="F968" t="str">
            <v xml:space="preserve">Otros Costos MO          </v>
          </cell>
          <cell r="G968">
            <v>0</v>
          </cell>
          <cell r="H968">
            <v>0</v>
          </cell>
          <cell r="I968">
            <v>0</v>
          </cell>
          <cell r="J968">
            <v>0</v>
          </cell>
          <cell r="K968">
            <v>0</v>
          </cell>
          <cell r="L968">
            <v>0</v>
          </cell>
          <cell r="M968">
            <v>0</v>
          </cell>
          <cell r="N968">
            <v>0</v>
          </cell>
          <cell r="O968">
            <v>1732.47</v>
          </cell>
          <cell r="P968">
            <v>0</v>
          </cell>
          <cell r="Q968">
            <v>0</v>
          </cell>
          <cell r="R968">
            <v>0</v>
          </cell>
          <cell r="AB968">
            <v>0</v>
          </cell>
          <cell r="AC968">
            <v>0</v>
          </cell>
          <cell r="AD968">
            <v>0</v>
          </cell>
        </row>
        <row r="969">
          <cell r="A969" t="str">
            <v>AR102149Z10</v>
          </cell>
          <cell r="B969" t="str">
            <v>AR102149Z</v>
          </cell>
          <cell r="C969" t="str">
            <v xml:space="preserve">Ob.en asist O&amp;G-O&amp;M      </v>
          </cell>
          <cell r="D969" t="str">
            <v>O&amp;G_ASI_SE</v>
          </cell>
          <cell r="E969" t="str">
            <v>10</v>
          </cell>
          <cell r="F969" t="str">
            <v xml:space="preserve">Costos de la venta       </v>
          </cell>
          <cell r="G969">
            <v>0</v>
          </cell>
          <cell r="H969">
            <v>0</v>
          </cell>
          <cell r="I969">
            <v>0</v>
          </cell>
          <cell r="J969">
            <v>0</v>
          </cell>
          <cell r="K969">
            <v>0</v>
          </cell>
          <cell r="L969">
            <v>0</v>
          </cell>
          <cell r="M969">
            <v>1083654</v>
          </cell>
          <cell r="N969">
            <v>1083654</v>
          </cell>
          <cell r="O969">
            <v>61012.26</v>
          </cell>
          <cell r="P969">
            <v>0</v>
          </cell>
          <cell r="Q969">
            <v>0</v>
          </cell>
          <cell r="R969">
            <v>3696.71</v>
          </cell>
          <cell r="AB969">
            <v>0</v>
          </cell>
          <cell r="AC969">
            <v>0</v>
          </cell>
          <cell r="AD969">
            <v>3696.71</v>
          </cell>
        </row>
        <row r="970">
          <cell r="A970" t="str">
            <v>AR102149Z11</v>
          </cell>
          <cell r="B970" t="str">
            <v>AR102149Z</v>
          </cell>
          <cell r="C970" t="str">
            <v xml:space="preserve">Ob.en asist O&amp;G-O&amp;M      </v>
          </cell>
          <cell r="D970" t="str">
            <v>O&amp;G_ASI_SE</v>
          </cell>
          <cell r="E970" t="str">
            <v>11</v>
          </cell>
          <cell r="F970" t="str">
            <v xml:space="preserve">Otros costos             </v>
          </cell>
          <cell r="G970">
            <v>0</v>
          </cell>
          <cell r="H970">
            <v>0</v>
          </cell>
          <cell r="I970">
            <v>0</v>
          </cell>
          <cell r="J970">
            <v>0</v>
          </cell>
          <cell r="K970">
            <v>0</v>
          </cell>
          <cell r="L970">
            <v>0</v>
          </cell>
          <cell r="M970">
            <v>791637</v>
          </cell>
          <cell r="N970">
            <v>791637</v>
          </cell>
          <cell r="O970">
            <v>497689.36999999901</v>
          </cell>
          <cell r="P970">
            <v>0</v>
          </cell>
          <cell r="Q970">
            <v>0</v>
          </cell>
          <cell r="R970">
            <v>353342.90999999992</v>
          </cell>
          <cell r="AB970">
            <v>0</v>
          </cell>
          <cell r="AC970">
            <v>0</v>
          </cell>
          <cell r="AD970">
            <v>353342.90999999992</v>
          </cell>
        </row>
        <row r="971">
          <cell r="A971" t="str">
            <v>AR102159Z01</v>
          </cell>
          <cell r="B971" t="str">
            <v>AR102159Z</v>
          </cell>
          <cell r="C971" t="str">
            <v xml:space="preserve">Ob aux Pamp del Cast     </v>
          </cell>
          <cell r="D971" t="str">
            <v>CRO_SER</v>
          </cell>
          <cell r="E971" t="str">
            <v>01</v>
          </cell>
          <cell r="F971" t="str">
            <v xml:space="preserve">Venta Contractual        </v>
          </cell>
          <cell r="G971">
            <v>0</v>
          </cell>
          <cell r="H971">
            <v>-275777</v>
          </cell>
          <cell r="I971">
            <v>-3171145</v>
          </cell>
          <cell r="J971">
            <v>-6743312</v>
          </cell>
          <cell r="K971">
            <v>-5789373</v>
          </cell>
          <cell r="L971">
            <v>0</v>
          </cell>
          <cell r="M971">
            <v>-7848755</v>
          </cell>
          <cell r="N971">
            <v>-23828362</v>
          </cell>
          <cell r="O971">
            <v>-2005341.18</v>
          </cell>
          <cell r="P971">
            <v>0</v>
          </cell>
          <cell r="Q971">
            <v>0</v>
          </cell>
          <cell r="R971">
            <v>0</v>
          </cell>
          <cell r="AB971">
            <v>0</v>
          </cell>
          <cell r="AC971">
            <v>0</v>
          </cell>
          <cell r="AD971">
            <v>0</v>
          </cell>
        </row>
        <row r="972">
          <cell r="A972" t="str">
            <v>AR102159Z02</v>
          </cell>
          <cell r="B972" t="str">
            <v>AR102159Z</v>
          </cell>
          <cell r="C972" t="str">
            <v xml:space="preserve">Ob aux Pamp del Cast     </v>
          </cell>
          <cell r="D972" t="str">
            <v>CRO_SER</v>
          </cell>
          <cell r="E972" t="str">
            <v>02</v>
          </cell>
          <cell r="F972" t="str">
            <v xml:space="preserve">Venta Adicional          </v>
          </cell>
          <cell r="G972">
            <v>0</v>
          </cell>
          <cell r="H972">
            <v>-608609</v>
          </cell>
          <cell r="I972">
            <v>-1409436</v>
          </cell>
          <cell r="J972">
            <v>0</v>
          </cell>
          <cell r="K972">
            <v>-2580024</v>
          </cell>
          <cell r="L972">
            <v>0</v>
          </cell>
          <cell r="M972">
            <v>-1458413</v>
          </cell>
          <cell r="N972">
            <v>-6056482</v>
          </cell>
          <cell r="O972">
            <v>0</v>
          </cell>
          <cell r="P972">
            <v>0</v>
          </cell>
          <cell r="Q972">
            <v>0</v>
          </cell>
          <cell r="R972">
            <v>0</v>
          </cell>
          <cell r="AB972">
            <v>0</v>
          </cell>
          <cell r="AC972">
            <v>0</v>
          </cell>
          <cell r="AD972">
            <v>0</v>
          </cell>
        </row>
        <row r="973">
          <cell r="A973" t="str">
            <v>AR102159Z03</v>
          </cell>
          <cell r="B973" t="str">
            <v>AR102159Z</v>
          </cell>
          <cell r="C973" t="str">
            <v xml:space="preserve">Ob aux Pamp del Cast     </v>
          </cell>
          <cell r="D973" t="str">
            <v>CRO_SER</v>
          </cell>
          <cell r="E973" t="str">
            <v>03</v>
          </cell>
          <cell r="F973" t="str">
            <v xml:space="preserve">Venta Sin Margen         </v>
          </cell>
          <cell r="G973">
            <v>0</v>
          </cell>
          <cell r="H973">
            <v>0</v>
          </cell>
          <cell r="I973">
            <v>-18067</v>
          </cell>
          <cell r="J973">
            <v>-587690</v>
          </cell>
          <cell r="K973">
            <v>-311949</v>
          </cell>
          <cell r="L973">
            <v>0</v>
          </cell>
          <cell r="M973">
            <v>-305841</v>
          </cell>
          <cell r="N973">
            <v>-1223547</v>
          </cell>
          <cell r="O973">
            <v>0</v>
          </cell>
          <cell r="P973">
            <v>0</v>
          </cell>
          <cell r="Q973">
            <v>0</v>
          </cell>
          <cell r="R973">
            <v>0</v>
          </cell>
          <cell r="AB973">
            <v>0</v>
          </cell>
          <cell r="AC973">
            <v>0</v>
          </cell>
          <cell r="AD973">
            <v>0</v>
          </cell>
        </row>
        <row r="974">
          <cell r="A974" t="str">
            <v>AR102159Z04</v>
          </cell>
          <cell r="B974" t="str">
            <v>AR102159Z</v>
          </cell>
          <cell r="C974" t="str">
            <v xml:space="preserve">Ob aux Pamp del Cast     </v>
          </cell>
          <cell r="D974" t="str">
            <v>CRO_SER</v>
          </cell>
          <cell r="E974" t="str">
            <v>04</v>
          </cell>
          <cell r="F974" t="str">
            <v xml:space="preserve">Ajuste POC               </v>
          </cell>
          <cell r="G974">
            <v>0</v>
          </cell>
          <cell r="H974">
            <v>194218</v>
          </cell>
          <cell r="I974">
            <v>-1194219</v>
          </cell>
          <cell r="J974">
            <v>-374815</v>
          </cell>
          <cell r="K974">
            <v>687897</v>
          </cell>
          <cell r="L974">
            <v>0</v>
          </cell>
          <cell r="M974">
            <v>-471988</v>
          </cell>
          <cell r="N974">
            <v>-1158907</v>
          </cell>
          <cell r="O974">
            <v>1158907.1100000001</v>
          </cell>
          <cell r="P974">
            <v>0</v>
          </cell>
          <cell r="Q974">
            <v>0.149999999999999</v>
          </cell>
          <cell r="R974">
            <v>0</v>
          </cell>
          <cell r="AB974">
            <v>0</v>
          </cell>
          <cell r="AC974">
            <v>0.149999999999999</v>
          </cell>
          <cell r="AD974">
            <v>0.149999999999999</v>
          </cell>
        </row>
        <row r="975">
          <cell r="A975" t="str">
            <v>AR102159Z05</v>
          </cell>
          <cell r="B975" t="str">
            <v>AR102159Z</v>
          </cell>
          <cell r="C975" t="str">
            <v xml:space="preserve">Ob aux Pamp del Cast     </v>
          </cell>
          <cell r="D975" t="str">
            <v>CRO_SER</v>
          </cell>
          <cell r="E975" t="str">
            <v>05</v>
          </cell>
          <cell r="F975" t="str">
            <v xml:space="preserve">Mano de Obra             </v>
          </cell>
          <cell r="G975">
            <v>0</v>
          </cell>
          <cell r="H975">
            <v>563449</v>
          </cell>
          <cell r="I975">
            <v>4118551</v>
          </cell>
          <cell r="J975">
            <v>5313744</v>
          </cell>
          <cell r="K975">
            <v>5371856</v>
          </cell>
          <cell r="L975">
            <v>0</v>
          </cell>
          <cell r="M975">
            <v>7006422</v>
          </cell>
          <cell r="N975">
            <v>22374022</v>
          </cell>
          <cell r="O975">
            <v>348245.79999999912</v>
          </cell>
          <cell r="P975">
            <v>0</v>
          </cell>
          <cell r="Q975">
            <v>0</v>
          </cell>
          <cell r="R975">
            <v>0</v>
          </cell>
          <cell r="AB975">
            <v>0</v>
          </cell>
          <cell r="AC975">
            <v>0</v>
          </cell>
          <cell r="AD975">
            <v>0</v>
          </cell>
        </row>
        <row r="976">
          <cell r="A976" t="str">
            <v>AR102159Z06</v>
          </cell>
          <cell r="B976" t="str">
            <v>AR102159Z</v>
          </cell>
          <cell r="C976" t="str">
            <v xml:space="preserve">Ob aux Pamp del Cast     </v>
          </cell>
          <cell r="D976" t="str">
            <v>CRO_SER</v>
          </cell>
          <cell r="E976" t="str">
            <v>06</v>
          </cell>
          <cell r="F976" t="str">
            <v xml:space="preserve">Otros Costos MO          </v>
          </cell>
          <cell r="G976">
            <v>0</v>
          </cell>
          <cell r="H976">
            <v>5287</v>
          </cell>
          <cell r="I976">
            <v>7447</v>
          </cell>
          <cell r="J976">
            <v>589969</v>
          </cell>
          <cell r="K976">
            <v>163705</v>
          </cell>
          <cell r="L976">
            <v>0</v>
          </cell>
          <cell r="M976">
            <v>215272</v>
          </cell>
          <cell r="N976">
            <v>981680</v>
          </cell>
          <cell r="O976">
            <v>10700.299999999988</v>
          </cell>
          <cell r="P976">
            <v>0</v>
          </cell>
          <cell r="Q976">
            <v>0</v>
          </cell>
          <cell r="R976">
            <v>0</v>
          </cell>
          <cell r="AB976">
            <v>0</v>
          </cell>
          <cell r="AC976">
            <v>0</v>
          </cell>
          <cell r="AD976">
            <v>0</v>
          </cell>
        </row>
        <row r="977">
          <cell r="A977" t="str">
            <v>AR102159Z07</v>
          </cell>
          <cell r="B977" t="str">
            <v>AR102159Z</v>
          </cell>
          <cell r="C977" t="str">
            <v xml:space="preserve">Ob aux Pamp del Cast     </v>
          </cell>
          <cell r="D977" t="str">
            <v>CRO_SER</v>
          </cell>
          <cell r="E977" t="str">
            <v>07</v>
          </cell>
          <cell r="F977" t="str">
            <v xml:space="preserve">Equipos de Construcción  </v>
          </cell>
          <cell r="G977">
            <v>0</v>
          </cell>
          <cell r="H977">
            <v>160</v>
          </cell>
          <cell r="I977">
            <v>172304</v>
          </cell>
          <cell r="J977">
            <v>214154</v>
          </cell>
          <cell r="K977">
            <v>364544</v>
          </cell>
          <cell r="L977">
            <v>0</v>
          </cell>
          <cell r="M977">
            <v>355434</v>
          </cell>
          <cell r="N977">
            <v>1106596</v>
          </cell>
          <cell r="O977">
            <v>37056.490000000005</v>
          </cell>
          <cell r="P977">
            <v>3</v>
          </cell>
          <cell r="Q977">
            <v>3</v>
          </cell>
          <cell r="R977">
            <v>6</v>
          </cell>
          <cell r="AB977">
            <v>3</v>
          </cell>
          <cell r="AC977">
            <v>6</v>
          </cell>
          <cell r="AD977">
            <v>12</v>
          </cell>
        </row>
        <row r="978">
          <cell r="A978" t="str">
            <v>AR102159Z08</v>
          </cell>
          <cell r="B978" t="str">
            <v>AR102159Z</v>
          </cell>
          <cell r="C978" t="str">
            <v xml:space="preserve">Ob aux Pamp del Cast     </v>
          </cell>
          <cell r="D978" t="str">
            <v>CRO_SER</v>
          </cell>
          <cell r="E978" t="str">
            <v>08</v>
          </cell>
          <cell r="F978" t="str">
            <v xml:space="preserve">Materiales, Cons, Herram </v>
          </cell>
          <cell r="G978">
            <v>0</v>
          </cell>
          <cell r="H978">
            <v>6484</v>
          </cell>
          <cell r="I978">
            <v>69531</v>
          </cell>
          <cell r="J978">
            <v>107453</v>
          </cell>
          <cell r="K978">
            <v>52781</v>
          </cell>
          <cell r="L978">
            <v>0</v>
          </cell>
          <cell r="M978">
            <v>170359</v>
          </cell>
          <cell r="N978">
            <v>406608</v>
          </cell>
          <cell r="O978">
            <v>4354.9899999999989</v>
          </cell>
          <cell r="P978">
            <v>0</v>
          </cell>
          <cell r="Q978">
            <v>0</v>
          </cell>
          <cell r="R978">
            <v>0</v>
          </cell>
          <cell r="AB978">
            <v>0</v>
          </cell>
          <cell r="AC978">
            <v>0</v>
          </cell>
          <cell r="AD978">
            <v>0</v>
          </cell>
        </row>
        <row r="979">
          <cell r="A979" t="str">
            <v>AR102159Z09</v>
          </cell>
          <cell r="B979" t="str">
            <v>AR102159Z</v>
          </cell>
          <cell r="C979" t="str">
            <v xml:space="preserve">Ob aux Pamp del Cast     </v>
          </cell>
          <cell r="D979" t="str">
            <v>CRO_SER</v>
          </cell>
          <cell r="E979" t="str">
            <v>09</v>
          </cell>
          <cell r="F979" t="str">
            <v xml:space="preserve">Subcontratos             </v>
          </cell>
          <cell r="G979">
            <v>0</v>
          </cell>
          <cell r="H979">
            <v>1661</v>
          </cell>
          <cell r="I979">
            <v>16465</v>
          </cell>
          <cell r="J979">
            <v>12775</v>
          </cell>
          <cell r="K979">
            <v>15788</v>
          </cell>
          <cell r="L979">
            <v>0</v>
          </cell>
          <cell r="M979">
            <v>16650</v>
          </cell>
          <cell r="N979">
            <v>63339</v>
          </cell>
          <cell r="O979">
            <v>6030.25</v>
          </cell>
          <cell r="P979">
            <v>0</v>
          </cell>
          <cell r="Q979">
            <v>0</v>
          </cell>
          <cell r="R979">
            <v>0</v>
          </cell>
          <cell r="AB979">
            <v>0</v>
          </cell>
          <cell r="AC979">
            <v>0</v>
          </cell>
          <cell r="AD979">
            <v>0</v>
          </cell>
        </row>
        <row r="980">
          <cell r="A980" t="str">
            <v>AR102159Z10</v>
          </cell>
          <cell r="B980" t="str">
            <v>AR102159Z</v>
          </cell>
          <cell r="C980" t="str">
            <v xml:space="preserve">Ob aux Pamp del Cast     </v>
          </cell>
          <cell r="D980" t="str">
            <v>CRO_SER</v>
          </cell>
          <cell r="E980" t="str">
            <v>10</v>
          </cell>
          <cell r="F980" t="str">
            <v xml:space="preserve">Costos de la venta       </v>
          </cell>
          <cell r="G980">
            <v>0</v>
          </cell>
          <cell r="H980">
            <v>19162</v>
          </cell>
          <cell r="I980">
            <v>357546</v>
          </cell>
          <cell r="J980">
            <v>856930</v>
          </cell>
          <cell r="K980">
            <v>854034</v>
          </cell>
          <cell r="L980">
            <v>0</v>
          </cell>
          <cell r="M980">
            <v>1151602</v>
          </cell>
          <cell r="N980">
            <v>3239274</v>
          </cell>
          <cell r="O980">
            <v>150933.15</v>
          </cell>
          <cell r="P980">
            <v>0</v>
          </cell>
          <cell r="Q980">
            <v>0</v>
          </cell>
          <cell r="R980">
            <v>0</v>
          </cell>
          <cell r="AB980">
            <v>0</v>
          </cell>
          <cell r="AC980">
            <v>0</v>
          </cell>
          <cell r="AD980">
            <v>0</v>
          </cell>
        </row>
        <row r="981">
          <cell r="A981" t="str">
            <v>AR102159Z11</v>
          </cell>
          <cell r="B981" t="str">
            <v>AR102159Z</v>
          </cell>
          <cell r="C981" t="str">
            <v xml:space="preserve">Ob aux Pamp del Cast     </v>
          </cell>
          <cell r="D981" t="str">
            <v>CRO_SER</v>
          </cell>
          <cell r="E981" t="str">
            <v>11</v>
          </cell>
          <cell r="F981" t="str">
            <v xml:space="preserve">Otros costos             </v>
          </cell>
          <cell r="G981">
            <v>0</v>
          </cell>
          <cell r="H981">
            <v>38750</v>
          </cell>
          <cell r="I981">
            <v>84429</v>
          </cell>
          <cell r="J981">
            <v>100901</v>
          </cell>
          <cell r="K981">
            <v>76278</v>
          </cell>
          <cell r="L981">
            <v>0</v>
          </cell>
          <cell r="M981">
            <v>74051</v>
          </cell>
          <cell r="N981">
            <v>374409</v>
          </cell>
          <cell r="O981">
            <v>49007.659999999996</v>
          </cell>
          <cell r="P981">
            <v>-20.6099999999999</v>
          </cell>
          <cell r="Q981">
            <v>0</v>
          </cell>
          <cell r="R981">
            <v>0</v>
          </cell>
          <cell r="AB981">
            <v>0</v>
          </cell>
          <cell r="AC981">
            <v>0</v>
          </cell>
          <cell r="AD981">
            <v>0</v>
          </cell>
        </row>
        <row r="982">
          <cell r="A982" t="str">
            <v>AR102159Z12</v>
          </cell>
          <cell r="B982" t="str">
            <v>AR102159Z</v>
          </cell>
          <cell r="C982" t="str">
            <v xml:space="preserve">Ob aux Pamp del Cast     </v>
          </cell>
          <cell r="D982" t="str">
            <v>CRO_SER</v>
          </cell>
          <cell r="E982" t="str">
            <v>12</v>
          </cell>
          <cell r="F982" t="str">
            <v xml:space="preserve">Costos por DistrIbuc CO  </v>
          </cell>
          <cell r="G982">
            <v>0</v>
          </cell>
          <cell r="H982">
            <v>0</v>
          </cell>
          <cell r="I982">
            <v>0</v>
          </cell>
          <cell r="J982">
            <v>0</v>
          </cell>
          <cell r="K982">
            <v>0</v>
          </cell>
          <cell r="L982">
            <v>0</v>
          </cell>
          <cell r="M982">
            <v>0</v>
          </cell>
          <cell r="N982">
            <v>0</v>
          </cell>
          <cell r="O982">
            <v>0</v>
          </cell>
          <cell r="P982">
            <v>0</v>
          </cell>
          <cell r="Q982">
            <v>0</v>
          </cell>
          <cell r="R982">
            <v>0</v>
          </cell>
          <cell r="AB982">
            <v>0</v>
          </cell>
          <cell r="AC982">
            <v>0</v>
          </cell>
          <cell r="AD982">
            <v>0</v>
          </cell>
        </row>
        <row r="983">
          <cell r="A983" t="str">
            <v>AR102161Z05</v>
          </cell>
          <cell r="B983" t="str">
            <v>AR102161Z</v>
          </cell>
          <cell r="C983" t="str">
            <v xml:space="preserve">Premios Proy O&amp;M         </v>
          </cell>
          <cell r="D983" t="str">
            <v>O&amp;G_SIP</v>
          </cell>
          <cell r="E983" t="str">
            <v>05</v>
          </cell>
          <cell r="F983" t="str">
            <v xml:space="preserve">Mano de Obra             </v>
          </cell>
          <cell r="G983">
            <v>0</v>
          </cell>
          <cell r="H983">
            <v>0</v>
          </cell>
          <cell r="I983">
            <v>0</v>
          </cell>
          <cell r="J983">
            <v>0</v>
          </cell>
          <cell r="K983">
            <v>0</v>
          </cell>
          <cell r="L983">
            <v>0</v>
          </cell>
          <cell r="M983">
            <v>4095862</v>
          </cell>
          <cell r="N983">
            <v>4095862</v>
          </cell>
          <cell r="O983">
            <v>5926473.9999999888</v>
          </cell>
          <cell r="P983">
            <v>0</v>
          </cell>
          <cell r="Q983">
            <v>0</v>
          </cell>
          <cell r="R983">
            <v>0</v>
          </cell>
          <cell r="AB983">
            <v>0</v>
          </cell>
          <cell r="AC983">
            <v>0</v>
          </cell>
          <cell r="AD983">
            <v>0</v>
          </cell>
        </row>
        <row r="984">
          <cell r="A984" t="str">
            <v>AR102161Z11</v>
          </cell>
          <cell r="B984" t="str">
            <v>AR102161Z</v>
          </cell>
          <cell r="C984" t="str">
            <v xml:space="preserve">Premios Proy O&amp;M         </v>
          </cell>
          <cell r="D984" t="str">
            <v>O&amp;G_SIP</v>
          </cell>
          <cell r="E984" t="str">
            <v>11</v>
          </cell>
          <cell r="F984" t="str">
            <v xml:space="preserve">Otros costos             </v>
          </cell>
          <cell r="G984">
            <v>0</v>
          </cell>
          <cell r="H984">
            <v>0</v>
          </cell>
          <cell r="I984">
            <v>0</v>
          </cell>
          <cell r="J984">
            <v>0</v>
          </cell>
          <cell r="K984">
            <v>0</v>
          </cell>
          <cell r="L984">
            <v>0</v>
          </cell>
          <cell r="M984">
            <v>0</v>
          </cell>
          <cell r="N984">
            <v>0</v>
          </cell>
          <cell r="O984">
            <v>0</v>
          </cell>
          <cell r="P984">
            <v>0</v>
          </cell>
          <cell r="Q984">
            <v>0</v>
          </cell>
          <cell r="R984">
            <v>0</v>
          </cell>
          <cell r="AB984">
            <v>0</v>
          </cell>
          <cell r="AC984">
            <v>0</v>
          </cell>
          <cell r="AD984">
            <v>0</v>
          </cell>
        </row>
        <row r="985">
          <cell r="A985" t="str">
            <v>AR102173Z05</v>
          </cell>
          <cell r="B985" t="str">
            <v>AR102173Z</v>
          </cell>
          <cell r="C985" t="str">
            <v xml:space="preserve">Serv Soldadura PAE       </v>
          </cell>
          <cell r="D985" t="str">
            <v>NQN_SER</v>
          </cell>
          <cell r="E985" t="str">
            <v>05</v>
          </cell>
          <cell r="F985" t="str">
            <v xml:space="preserve">Mano de Obra             </v>
          </cell>
          <cell r="G985">
            <v>0</v>
          </cell>
          <cell r="H985">
            <v>0</v>
          </cell>
          <cell r="I985">
            <v>0</v>
          </cell>
          <cell r="J985">
            <v>0</v>
          </cell>
          <cell r="K985">
            <v>0</v>
          </cell>
          <cell r="L985">
            <v>0</v>
          </cell>
          <cell r="M985">
            <v>0</v>
          </cell>
          <cell r="N985">
            <v>0</v>
          </cell>
          <cell r="O985">
            <v>0</v>
          </cell>
          <cell r="P985">
            <v>0</v>
          </cell>
          <cell r="Q985">
            <v>0</v>
          </cell>
          <cell r="R985">
            <v>0</v>
          </cell>
          <cell r="AB985">
            <v>0</v>
          </cell>
          <cell r="AC985">
            <v>0</v>
          </cell>
          <cell r="AD985">
            <v>0</v>
          </cell>
        </row>
        <row r="986">
          <cell r="A986" t="str">
            <v>AR102173Z11</v>
          </cell>
          <cell r="B986" t="str">
            <v>AR102173Z</v>
          </cell>
          <cell r="C986" t="str">
            <v xml:space="preserve">Serv Soldadura PAE       </v>
          </cell>
          <cell r="D986" t="str">
            <v>NQN_SER</v>
          </cell>
          <cell r="E986" t="str">
            <v>11</v>
          </cell>
          <cell r="F986" t="str">
            <v xml:space="preserve">Otros costos             </v>
          </cell>
          <cell r="G986">
            <v>0</v>
          </cell>
          <cell r="H986">
            <v>0</v>
          </cell>
          <cell r="I986">
            <v>0</v>
          </cell>
          <cell r="J986">
            <v>0</v>
          </cell>
          <cell r="K986">
            <v>0</v>
          </cell>
          <cell r="L986">
            <v>0</v>
          </cell>
          <cell r="M986">
            <v>0</v>
          </cell>
          <cell r="N986">
            <v>0</v>
          </cell>
          <cell r="O986">
            <v>0</v>
          </cell>
          <cell r="P986">
            <v>0</v>
          </cell>
          <cell r="Q986">
            <v>0</v>
          </cell>
          <cell r="R986">
            <v>0</v>
          </cell>
          <cell r="AB986">
            <v>0</v>
          </cell>
          <cell r="AC986">
            <v>0</v>
          </cell>
          <cell r="AD986">
            <v>0</v>
          </cell>
        </row>
        <row r="987">
          <cell r="A987" t="str">
            <v>AR102173Z12</v>
          </cell>
          <cell r="B987" t="str">
            <v>AR102173Z</v>
          </cell>
          <cell r="C987" t="str">
            <v xml:space="preserve">Serv Soldadura PAE       </v>
          </cell>
          <cell r="D987" t="str">
            <v>NQN_SER</v>
          </cell>
          <cell r="E987" t="str">
            <v>12</v>
          </cell>
          <cell r="F987" t="str">
            <v xml:space="preserve">Costos por DistrIbuc CO  </v>
          </cell>
          <cell r="G987">
            <v>0</v>
          </cell>
          <cell r="H987">
            <v>0</v>
          </cell>
          <cell r="I987">
            <v>0</v>
          </cell>
          <cell r="J987">
            <v>0</v>
          </cell>
          <cell r="K987">
            <v>0</v>
          </cell>
          <cell r="L987">
            <v>0</v>
          </cell>
          <cell r="M987">
            <v>0</v>
          </cell>
          <cell r="N987">
            <v>0</v>
          </cell>
          <cell r="O987">
            <v>0</v>
          </cell>
          <cell r="P987">
            <v>0</v>
          </cell>
          <cell r="Q987">
            <v>0</v>
          </cell>
          <cell r="R987">
            <v>0</v>
          </cell>
          <cell r="AB987">
            <v>0</v>
          </cell>
          <cell r="AC987">
            <v>0</v>
          </cell>
          <cell r="AD987">
            <v>0</v>
          </cell>
        </row>
        <row r="988">
          <cell r="A988" t="str">
            <v>AR102176Z06</v>
          </cell>
          <cell r="B988" t="str">
            <v>AR102176Z</v>
          </cell>
          <cell r="C988" t="str">
            <v xml:space="preserve">Serv Sold Tecpetrol      </v>
          </cell>
          <cell r="D988" t="str">
            <v>NQN_SER</v>
          </cell>
          <cell r="E988" t="str">
            <v>06</v>
          </cell>
          <cell r="F988" t="str">
            <v xml:space="preserve">Otros Costos MO          </v>
          </cell>
          <cell r="G988">
            <v>0</v>
          </cell>
          <cell r="H988">
            <v>0</v>
          </cell>
          <cell r="I988">
            <v>0</v>
          </cell>
          <cell r="J988">
            <v>0</v>
          </cell>
          <cell r="K988">
            <v>0</v>
          </cell>
          <cell r="L988">
            <v>0</v>
          </cell>
          <cell r="M988">
            <v>0</v>
          </cell>
          <cell r="N988">
            <v>0</v>
          </cell>
          <cell r="O988">
            <v>0</v>
          </cell>
          <cell r="P988">
            <v>0</v>
          </cell>
          <cell r="Q988">
            <v>0</v>
          </cell>
          <cell r="R988">
            <v>0</v>
          </cell>
          <cell r="AB988">
            <v>0</v>
          </cell>
          <cell r="AC988">
            <v>0</v>
          </cell>
          <cell r="AD988">
            <v>0</v>
          </cell>
        </row>
        <row r="989">
          <cell r="A989" t="str">
            <v>AR102176Z11</v>
          </cell>
          <cell r="B989" t="str">
            <v>AR102176Z</v>
          </cell>
          <cell r="C989" t="str">
            <v xml:space="preserve">Serv Sold Tecpetrol      </v>
          </cell>
          <cell r="D989" t="str">
            <v>NQN_SER</v>
          </cell>
          <cell r="E989" t="str">
            <v>11</v>
          </cell>
          <cell r="F989" t="str">
            <v xml:space="preserve">Otros costos             </v>
          </cell>
          <cell r="G989">
            <v>0</v>
          </cell>
          <cell r="H989">
            <v>0</v>
          </cell>
          <cell r="I989">
            <v>0</v>
          </cell>
          <cell r="J989">
            <v>0</v>
          </cell>
          <cell r="K989">
            <v>0</v>
          </cell>
          <cell r="L989">
            <v>0</v>
          </cell>
          <cell r="M989">
            <v>0</v>
          </cell>
          <cell r="N989">
            <v>0</v>
          </cell>
          <cell r="O989">
            <v>0</v>
          </cell>
          <cell r="P989">
            <v>0</v>
          </cell>
          <cell r="Q989">
            <v>0</v>
          </cell>
          <cell r="R989">
            <v>0</v>
          </cell>
          <cell r="AB989">
            <v>0</v>
          </cell>
          <cell r="AC989">
            <v>0</v>
          </cell>
          <cell r="AD989">
            <v>0</v>
          </cell>
        </row>
        <row r="990">
          <cell r="A990" t="str">
            <v>AR102176Z12</v>
          </cell>
          <cell r="B990" t="str">
            <v>AR102176Z</v>
          </cell>
          <cell r="C990" t="str">
            <v xml:space="preserve">Serv Sold Tecpetrol      </v>
          </cell>
          <cell r="D990" t="str">
            <v>NQN_SER</v>
          </cell>
          <cell r="E990" t="str">
            <v>12</v>
          </cell>
          <cell r="F990" t="str">
            <v xml:space="preserve">Costos por DistrIbuc CO  </v>
          </cell>
          <cell r="G990">
            <v>0</v>
          </cell>
          <cell r="H990">
            <v>0</v>
          </cell>
          <cell r="I990">
            <v>0</v>
          </cell>
          <cell r="J990">
            <v>0</v>
          </cell>
          <cell r="K990">
            <v>0</v>
          </cell>
          <cell r="L990">
            <v>0</v>
          </cell>
          <cell r="M990">
            <v>0</v>
          </cell>
          <cell r="N990">
            <v>0</v>
          </cell>
          <cell r="O990">
            <v>0</v>
          </cell>
          <cell r="P990">
            <v>0</v>
          </cell>
          <cell r="Q990">
            <v>0</v>
          </cell>
          <cell r="R990">
            <v>0</v>
          </cell>
          <cell r="AB990">
            <v>0</v>
          </cell>
          <cell r="AC990">
            <v>0</v>
          </cell>
          <cell r="AD990">
            <v>0</v>
          </cell>
        </row>
        <row r="991">
          <cell r="A991" t="str">
            <v>AR102181Z06</v>
          </cell>
          <cell r="B991" t="str">
            <v>AR102181Z</v>
          </cell>
          <cell r="C991" t="str">
            <v xml:space="preserve">Sv Cuad Yto Medanito     </v>
          </cell>
          <cell r="D991" t="str">
            <v>NQN_SER</v>
          </cell>
          <cell r="E991" t="str">
            <v>06</v>
          </cell>
          <cell r="F991" t="str">
            <v xml:space="preserve">Otros Costos MO          </v>
          </cell>
          <cell r="G991">
            <v>0</v>
          </cell>
          <cell r="H991">
            <v>0</v>
          </cell>
          <cell r="I991">
            <v>0</v>
          </cell>
          <cell r="J991">
            <v>0</v>
          </cell>
          <cell r="K991">
            <v>0</v>
          </cell>
          <cell r="L991">
            <v>0</v>
          </cell>
          <cell r="M991">
            <v>380</v>
          </cell>
          <cell r="N991">
            <v>380</v>
          </cell>
          <cell r="O991">
            <v>0</v>
          </cell>
          <cell r="P991">
            <v>0</v>
          </cell>
          <cell r="Q991">
            <v>0</v>
          </cell>
          <cell r="R991">
            <v>0</v>
          </cell>
          <cell r="AB991">
            <v>0</v>
          </cell>
          <cell r="AC991">
            <v>0</v>
          </cell>
          <cell r="AD991">
            <v>0</v>
          </cell>
        </row>
        <row r="992">
          <cell r="A992" t="str">
            <v>AR102181Z07</v>
          </cell>
          <cell r="B992" t="str">
            <v>AR102181Z</v>
          </cell>
          <cell r="C992" t="str">
            <v xml:space="preserve">Sv Cuad Yto Medanito     </v>
          </cell>
          <cell r="D992" t="str">
            <v>NQN_SER</v>
          </cell>
          <cell r="E992" t="str">
            <v>07</v>
          </cell>
          <cell r="F992" t="str">
            <v xml:space="preserve">Equipos de Construcción  </v>
          </cell>
          <cell r="G992">
            <v>0</v>
          </cell>
          <cell r="H992">
            <v>0</v>
          </cell>
          <cell r="I992">
            <v>0</v>
          </cell>
          <cell r="J992">
            <v>0</v>
          </cell>
          <cell r="K992">
            <v>0</v>
          </cell>
          <cell r="L992">
            <v>0</v>
          </cell>
          <cell r="M992">
            <v>8748</v>
          </cell>
          <cell r="N992">
            <v>8748</v>
          </cell>
          <cell r="O992">
            <v>0</v>
          </cell>
          <cell r="P992">
            <v>0</v>
          </cell>
          <cell r="Q992">
            <v>0</v>
          </cell>
          <cell r="R992">
            <v>0</v>
          </cell>
          <cell r="AB992">
            <v>0</v>
          </cell>
          <cell r="AC992">
            <v>0</v>
          </cell>
          <cell r="AD992">
            <v>0</v>
          </cell>
        </row>
        <row r="993">
          <cell r="A993" t="str">
            <v>AR102181Z08</v>
          </cell>
          <cell r="B993" t="str">
            <v>AR102181Z</v>
          </cell>
          <cell r="C993" t="str">
            <v xml:space="preserve">Sv Cuad Yto Medanito     </v>
          </cell>
          <cell r="D993" t="str">
            <v>NQN_SER</v>
          </cell>
          <cell r="E993" t="str">
            <v>08</v>
          </cell>
          <cell r="F993" t="str">
            <v xml:space="preserve">Materiales, Cons, Herram </v>
          </cell>
          <cell r="G993">
            <v>0</v>
          </cell>
          <cell r="H993">
            <v>0</v>
          </cell>
          <cell r="I993">
            <v>0</v>
          </cell>
          <cell r="J993">
            <v>0</v>
          </cell>
          <cell r="K993">
            <v>0</v>
          </cell>
          <cell r="L993">
            <v>0</v>
          </cell>
          <cell r="M993">
            <v>0</v>
          </cell>
          <cell r="N993">
            <v>0</v>
          </cell>
          <cell r="O993">
            <v>0</v>
          </cell>
          <cell r="P993">
            <v>0</v>
          </cell>
          <cell r="Q993">
            <v>0</v>
          </cell>
          <cell r="R993">
            <v>0</v>
          </cell>
          <cell r="AB993">
            <v>0</v>
          </cell>
          <cell r="AC993">
            <v>0</v>
          </cell>
          <cell r="AD993">
            <v>0</v>
          </cell>
        </row>
        <row r="994">
          <cell r="A994" t="str">
            <v>AR102181Z10</v>
          </cell>
          <cell r="B994" t="str">
            <v>AR102181Z</v>
          </cell>
          <cell r="C994" t="str">
            <v xml:space="preserve">Sv Cuad Yto Medanito     </v>
          </cell>
          <cell r="D994" t="str">
            <v>NQN_SER</v>
          </cell>
          <cell r="E994" t="str">
            <v>10</v>
          </cell>
          <cell r="F994" t="str">
            <v xml:space="preserve">Costos de la venta       </v>
          </cell>
          <cell r="G994">
            <v>0</v>
          </cell>
          <cell r="H994">
            <v>0</v>
          </cell>
          <cell r="I994">
            <v>0</v>
          </cell>
          <cell r="J994">
            <v>0</v>
          </cell>
          <cell r="K994">
            <v>0</v>
          </cell>
          <cell r="L994">
            <v>0</v>
          </cell>
          <cell r="M994">
            <v>852</v>
          </cell>
          <cell r="N994">
            <v>852</v>
          </cell>
          <cell r="O994">
            <v>0</v>
          </cell>
          <cell r="P994">
            <v>0</v>
          </cell>
          <cell r="Q994">
            <v>0</v>
          </cell>
          <cell r="R994">
            <v>0</v>
          </cell>
          <cell r="AB994">
            <v>0</v>
          </cell>
          <cell r="AC994">
            <v>0</v>
          </cell>
          <cell r="AD994">
            <v>0</v>
          </cell>
        </row>
        <row r="995">
          <cell r="A995" t="str">
            <v>AR102181Z11</v>
          </cell>
          <cell r="B995" t="str">
            <v>AR102181Z</v>
          </cell>
          <cell r="C995" t="str">
            <v xml:space="preserve">Sv Cuad Yto Medanito     </v>
          </cell>
          <cell r="D995" t="str">
            <v>NQN_SER</v>
          </cell>
          <cell r="E995" t="str">
            <v>11</v>
          </cell>
          <cell r="F995" t="str">
            <v xml:space="preserve">Otros costos             </v>
          </cell>
          <cell r="G995">
            <v>0</v>
          </cell>
          <cell r="H995">
            <v>0</v>
          </cell>
          <cell r="I995">
            <v>0</v>
          </cell>
          <cell r="J995">
            <v>0</v>
          </cell>
          <cell r="K995">
            <v>0</v>
          </cell>
          <cell r="L995">
            <v>0</v>
          </cell>
          <cell r="M995">
            <v>0</v>
          </cell>
          <cell r="N995">
            <v>0</v>
          </cell>
          <cell r="O995">
            <v>0</v>
          </cell>
          <cell r="P995">
            <v>0</v>
          </cell>
          <cell r="Q995">
            <v>0</v>
          </cell>
          <cell r="R995">
            <v>0</v>
          </cell>
          <cell r="AB995">
            <v>0</v>
          </cell>
          <cell r="AC995">
            <v>0</v>
          </cell>
          <cell r="AD995">
            <v>0</v>
          </cell>
        </row>
        <row r="996">
          <cell r="A996" t="str">
            <v>AR102192Z01</v>
          </cell>
          <cell r="B996" t="str">
            <v>AR102192Z</v>
          </cell>
          <cell r="C996" t="str">
            <v xml:space="preserve">Serv Sipetrol            </v>
          </cell>
          <cell r="D996" t="str">
            <v>RGL_SER</v>
          </cell>
          <cell r="E996" t="str">
            <v>01</v>
          </cell>
          <cell r="F996" t="str">
            <v xml:space="preserve">Venta Contractual        </v>
          </cell>
          <cell r="G996">
            <v>0</v>
          </cell>
          <cell r="H996">
            <v>0</v>
          </cell>
          <cell r="I996">
            <v>0</v>
          </cell>
          <cell r="J996">
            <v>-4282468</v>
          </cell>
          <cell r="K996">
            <v>-73670959</v>
          </cell>
          <cell r="L996">
            <v>0</v>
          </cell>
          <cell r="M996">
            <v>-77289701</v>
          </cell>
          <cell r="N996">
            <v>-155243128</v>
          </cell>
          <cell r="O996">
            <v>-89977385.039999992</v>
          </cell>
          <cell r="P996">
            <v>-9112962.0800000001</v>
          </cell>
          <cell r="Q996">
            <v>-4353935.96</v>
          </cell>
          <cell r="R996">
            <v>-10269134.390000001</v>
          </cell>
          <cell r="AB996">
            <v>-9112962.0800000001</v>
          </cell>
          <cell r="AC996">
            <v>-13466898.0399999</v>
          </cell>
          <cell r="AD996">
            <v>-23736032.43</v>
          </cell>
        </row>
        <row r="997">
          <cell r="A997" t="str">
            <v>AR102192Z02</v>
          </cell>
          <cell r="B997" t="str">
            <v>AR102192Z</v>
          </cell>
          <cell r="C997" t="str">
            <v xml:space="preserve">Serv Sipetrol            </v>
          </cell>
          <cell r="D997" t="str">
            <v>RGL_SER</v>
          </cell>
          <cell r="E997" t="str">
            <v>02</v>
          </cell>
          <cell r="F997" t="str">
            <v xml:space="preserve">Venta Adicional          </v>
          </cell>
          <cell r="G997">
            <v>0</v>
          </cell>
          <cell r="H997">
            <v>0</v>
          </cell>
          <cell r="I997">
            <v>0</v>
          </cell>
          <cell r="J997">
            <v>-227914</v>
          </cell>
          <cell r="K997">
            <v>-601003</v>
          </cell>
          <cell r="L997">
            <v>0</v>
          </cell>
          <cell r="M997">
            <v>-2236262</v>
          </cell>
          <cell r="N997">
            <v>-3065179</v>
          </cell>
          <cell r="O997">
            <v>-9936044.8399999905</v>
          </cell>
          <cell r="P997">
            <v>-467870.27</v>
          </cell>
          <cell r="Q997">
            <v>-2933447.6699999901</v>
          </cell>
          <cell r="R997">
            <v>-533632.94999999902</v>
          </cell>
          <cell r="AB997">
            <v>-467870.27</v>
          </cell>
          <cell r="AC997">
            <v>-3401317.9399999902</v>
          </cell>
          <cell r="AD997">
            <v>-3934950.89</v>
          </cell>
        </row>
        <row r="998">
          <cell r="A998" t="str">
            <v>AR102192Z04</v>
          </cell>
          <cell r="B998" t="str">
            <v>AR102192Z</v>
          </cell>
          <cell r="C998" t="str">
            <v xml:space="preserve">Serv Sipetrol            </v>
          </cell>
          <cell r="D998" t="str">
            <v>RGL_SER</v>
          </cell>
          <cell r="E998" t="str">
            <v>04</v>
          </cell>
          <cell r="F998" t="str">
            <v xml:space="preserve">Ajuste POC               </v>
          </cell>
          <cell r="G998">
            <v>0</v>
          </cell>
          <cell r="H998">
            <v>0</v>
          </cell>
          <cell r="I998">
            <v>0</v>
          </cell>
          <cell r="J998">
            <v>-18574640</v>
          </cell>
          <cell r="K998">
            <v>9572442</v>
          </cell>
          <cell r="L998">
            <v>0</v>
          </cell>
          <cell r="M998">
            <v>3763789</v>
          </cell>
          <cell r="N998">
            <v>-5238409</v>
          </cell>
          <cell r="O998">
            <v>-3732590.95</v>
          </cell>
          <cell r="P998">
            <v>-1602622.37</v>
          </cell>
          <cell r="Q998">
            <v>-9274794.5899999905</v>
          </cell>
          <cell r="R998">
            <v>-1667413.9199999899</v>
          </cell>
          <cell r="AB998">
            <v>-1602622.37</v>
          </cell>
          <cell r="AC998">
            <v>-10877416.960000001</v>
          </cell>
          <cell r="AD998">
            <v>-12544830.880000001</v>
          </cell>
        </row>
        <row r="999">
          <cell r="A999" t="str">
            <v>AR102192Z05</v>
          </cell>
          <cell r="B999" t="str">
            <v>AR102192Z</v>
          </cell>
          <cell r="C999" t="str">
            <v xml:space="preserve">Serv Sipetrol            </v>
          </cell>
          <cell r="D999" t="str">
            <v>RGL_SER</v>
          </cell>
          <cell r="E999" t="str">
            <v>05</v>
          </cell>
          <cell r="F999" t="str">
            <v xml:space="preserve">Mano de Obra             </v>
          </cell>
          <cell r="G999">
            <v>0</v>
          </cell>
          <cell r="H999">
            <v>0</v>
          </cell>
          <cell r="I999">
            <v>0</v>
          </cell>
          <cell r="J999">
            <v>13281439</v>
          </cell>
          <cell r="K999">
            <v>45943508</v>
          </cell>
          <cell r="L999">
            <v>0</v>
          </cell>
          <cell r="M999">
            <v>55585461</v>
          </cell>
          <cell r="N999">
            <v>114810408</v>
          </cell>
          <cell r="O999">
            <v>75015472.669999868</v>
          </cell>
          <cell r="P999">
            <v>8616378.7199999988</v>
          </cell>
          <cell r="Q999">
            <v>13099791.840000002</v>
          </cell>
          <cell r="R999">
            <v>9130242.3699999992</v>
          </cell>
          <cell r="AB999">
            <v>8616378.7199999988</v>
          </cell>
          <cell r="AC999">
            <v>21716170.559999976</v>
          </cell>
          <cell r="AD999">
            <v>30846412.929999962</v>
          </cell>
        </row>
        <row r="1000">
          <cell r="A1000" t="str">
            <v>AR102192Z06</v>
          </cell>
          <cell r="B1000" t="str">
            <v>AR102192Z</v>
          </cell>
          <cell r="C1000" t="str">
            <v xml:space="preserve">Serv Sipetrol            </v>
          </cell>
          <cell r="D1000" t="str">
            <v>RGL_SER</v>
          </cell>
          <cell r="E1000" t="str">
            <v>06</v>
          </cell>
          <cell r="F1000" t="str">
            <v xml:space="preserve">Otros Costos MO          </v>
          </cell>
          <cell r="G1000">
            <v>0</v>
          </cell>
          <cell r="H1000">
            <v>0</v>
          </cell>
          <cell r="I1000">
            <v>0</v>
          </cell>
          <cell r="J1000">
            <v>636223</v>
          </cell>
          <cell r="K1000">
            <v>829838</v>
          </cell>
          <cell r="L1000">
            <v>0</v>
          </cell>
          <cell r="M1000">
            <v>1217561</v>
          </cell>
          <cell r="N1000">
            <v>2683622</v>
          </cell>
          <cell r="O1000">
            <v>2956443.6100000003</v>
          </cell>
          <cell r="P1000">
            <v>338725.75</v>
          </cell>
          <cell r="Q1000">
            <v>292174.25</v>
          </cell>
          <cell r="R1000">
            <v>265394.56999999995</v>
          </cell>
          <cell r="AB1000">
            <v>338725.75</v>
          </cell>
          <cell r="AC1000">
            <v>630900</v>
          </cell>
          <cell r="AD1000">
            <v>896294.57</v>
          </cell>
        </row>
        <row r="1001">
          <cell r="A1001" t="str">
            <v>AR102192Z07</v>
          </cell>
          <cell r="B1001" t="str">
            <v>AR102192Z</v>
          </cell>
          <cell r="C1001" t="str">
            <v xml:space="preserve">Serv Sipetrol            </v>
          </cell>
          <cell r="D1001" t="str">
            <v>RGL_SER</v>
          </cell>
          <cell r="E1001" t="str">
            <v>07</v>
          </cell>
          <cell r="F1001" t="str">
            <v xml:space="preserve">Equipos de Construcción  </v>
          </cell>
          <cell r="G1001">
            <v>0</v>
          </cell>
          <cell r="H1001">
            <v>0</v>
          </cell>
          <cell r="I1001">
            <v>0</v>
          </cell>
          <cell r="J1001">
            <v>356954</v>
          </cell>
          <cell r="K1001">
            <v>1191009</v>
          </cell>
          <cell r="L1001">
            <v>0</v>
          </cell>
          <cell r="M1001">
            <v>1506651</v>
          </cell>
          <cell r="N1001">
            <v>3054614</v>
          </cell>
          <cell r="O1001">
            <v>1855555.9799999981</v>
          </cell>
          <cell r="P1001">
            <v>206424.56999999969</v>
          </cell>
          <cell r="Q1001">
            <v>159053.9499999996</v>
          </cell>
          <cell r="R1001">
            <v>156615.02999999971</v>
          </cell>
          <cell r="AB1001">
            <v>206424.56999999969</v>
          </cell>
          <cell r="AC1001">
            <v>365478.51999999891</v>
          </cell>
          <cell r="AD1001">
            <v>522093.54999999894</v>
          </cell>
        </row>
        <row r="1002">
          <cell r="A1002" t="str">
            <v>AR102192Z08</v>
          </cell>
          <cell r="B1002" t="str">
            <v>AR102192Z</v>
          </cell>
          <cell r="C1002" t="str">
            <v xml:space="preserve">Serv Sipetrol            </v>
          </cell>
          <cell r="D1002" t="str">
            <v>RGL_SER</v>
          </cell>
          <cell r="E1002" t="str">
            <v>08</v>
          </cell>
          <cell r="F1002" t="str">
            <v xml:space="preserve">Materiales, Cons, Herram </v>
          </cell>
          <cell r="G1002">
            <v>0</v>
          </cell>
          <cell r="H1002">
            <v>0</v>
          </cell>
          <cell r="I1002">
            <v>0</v>
          </cell>
          <cell r="J1002">
            <v>142942</v>
          </cell>
          <cell r="K1002">
            <v>381854</v>
          </cell>
          <cell r="L1002">
            <v>0</v>
          </cell>
          <cell r="M1002">
            <v>600508</v>
          </cell>
          <cell r="N1002">
            <v>1125304</v>
          </cell>
          <cell r="O1002">
            <v>248612.05000000089</v>
          </cell>
          <cell r="P1002">
            <v>24241.669999999991</v>
          </cell>
          <cell r="Q1002">
            <v>103764.98</v>
          </cell>
          <cell r="R1002">
            <v>170344.91999999981</v>
          </cell>
          <cell r="AB1002">
            <v>24241.669999999991</v>
          </cell>
          <cell r="AC1002">
            <v>128006.64999999991</v>
          </cell>
          <cell r="AD1002">
            <v>298351.5699999989</v>
          </cell>
        </row>
        <row r="1003">
          <cell r="A1003" t="str">
            <v>AR102192Z09</v>
          </cell>
          <cell r="B1003" t="str">
            <v>AR102192Z</v>
          </cell>
          <cell r="C1003" t="str">
            <v xml:space="preserve">Serv Sipetrol            </v>
          </cell>
          <cell r="D1003" t="str">
            <v>RGL_SER</v>
          </cell>
          <cell r="E1003" t="str">
            <v>09</v>
          </cell>
          <cell r="F1003" t="str">
            <v xml:space="preserve">Subcontratos             </v>
          </cell>
          <cell r="G1003">
            <v>0</v>
          </cell>
          <cell r="H1003">
            <v>0</v>
          </cell>
          <cell r="I1003">
            <v>0</v>
          </cell>
          <cell r="J1003">
            <v>951429</v>
          </cell>
          <cell r="K1003">
            <v>548433</v>
          </cell>
          <cell r="L1003">
            <v>0</v>
          </cell>
          <cell r="M1003">
            <v>355800</v>
          </cell>
          <cell r="N1003">
            <v>1855662</v>
          </cell>
          <cell r="O1003">
            <v>419400.74999999977</v>
          </cell>
          <cell r="P1003">
            <v>77343.599999999889</v>
          </cell>
          <cell r="Q1003">
            <v>15238.73</v>
          </cell>
          <cell r="R1003">
            <v>7336.79</v>
          </cell>
          <cell r="AB1003">
            <v>77343.599999999889</v>
          </cell>
          <cell r="AC1003">
            <v>92582.33</v>
          </cell>
          <cell r="AD1003">
            <v>99919.12</v>
          </cell>
        </row>
        <row r="1004">
          <cell r="A1004" t="str">
            <v>AR102192Z10</v>
          </cell>
          <cell r="B1004" t="str">
            <v>AR102192Z</v>
          </cell>
          <cell r="C1004" t="str">
            <v xml:space="preserve">Serv Sipetrol            </v>
          </cell>
          <cell r="D1004" t="str">
            <v>RGL_SER</v>
          </cell>
          <cell r="E1004" t="str">
            <v>10</v>
          </cell>
          <cell r="F1004" t="str">
            <v xml:space="preserve">Costos de la venta       </v>
          </cell>
          <cell r="G1004">
            <v>0</v>
          </cell>
          <cell r="H1004">
            <v>0</v>
          </cell>
          <cell r="I1004">
            <v>0</v>
          </cell>
          <cell r="J1004">
            <v>5392399</v>
          </cell>
          <cell r="K1004">
            <v>5397660</v>
          </cell>
          <cell r="L1004">
            <v>0</v>
          </cell>
          <cell r="M1004">
            <v>7614651</v>
          </cell>
          <cell r="N1004">
            <v>18404710</v>
          </cell>
          <cell r="O1004">
            <v>11375158.43</v>
          </cell>
          <cell r="P1004">
            <v>775822.69000000088</v>
          </cell>
          <cell r="Q1004">
            <v>1133959.69</v>
          </cell>
          <cell r="R1004">
            <v>1386208.35</v>
          </cell>
          <cell r="AB1004">
            <v>775822.69000000088</v>
          </cell>
          <cell r="AC1004">
            <v>1909782.379999999</v>
          </cell>
          <cell r="AD1004">
            <v>3295990.73</v>
          </cell>
        </row>
        <row r="1005">
          <cell r="A1005" t="str">
            <v>AR102192Z11</v>
          </cell>
          <cell r="B1005" t="str">
            <v>AR102192Z</v>
          </cell>
          <cell r="C1005" t="str">
            <v xml:space="preserve">Serv Sipetrol            </v>
          </cell>
          <cell r="D1005" t="str">
            <v>RGL_SER</v>
          </cell>
          <cell r="E1005" t="str">
            <v>11</v>
          </cell>
          <cell r="F1005" t="str">
            <v xml:space="preserve">Otros costos             </v>
          </cell>
          <cell r="G1005">
            <v>0</v>
          </cell>
          <cell r="H1005">
            <v>0</v>
          </cell>
          <cell r="I1005">
            <v>0</v>
          </cell>
          <cell r="J1005">
            <v>15131</v>
          </cell>
          <cell r="K1005">
            <v>430208</v>
          </cell>
          <cell r="L1005">
            <v>0</v>
          </cell>
          <cell r="M1005">
            <v>568356</v>
          </cell>
          <cell r="N1005">
            <v>1013695</v>
          </cell>
          <cell r="O1005">
            <v>1338091.9799999995</v>
          </cell>
          <cell r="P1005">
            <v>25172.289999999899</v>
          </cell>
          <cell r="Q1005">
            <v>101977.01999999979</v>
          </cell>
          <cell r="R1005">
            <v>107021.2399999997</v>
          </cell>
          <cell r="AB1005">
            <v>26172.229999999901</v>
          </cell>
          <cell r="AC1005">
            <v>128149.24999999981</v>
          </cell>
          <cell r="AD1005">
            <v>235170.4899999999</v>
          </cell>
        </row>
        <row r="1006">
          <cell r="A1006" t="str">
            <v>AR102192Z12</v>
          </cell>
          <cell r="B1006" t="str">
            <v>AR102192Z</v>
          </cell>
          <cell r="C1006" t="str">
            <v xml:space="preserve">Serv Sipetrol            </v>
          </cell>
          <cell r="D1006" t="str">
            <v>RGL_SER</v>
          </cell>
          <cell r="E1006" t="str">
            <v>12</v>
          </cell>
          <cell r="F1006" t="str">
            <v xml:space="preserve">Costos por DistrIbuc CO  </v>
          </cell>
          <cell r="G1006">
            <v>0</v>
          </cell>
          <cell r="H1006">
            <v>0</v>
          </cell>
          <cell r="I1006">
            <v>0</v>
          </cell>
          <cell r="J1006">
            <v>0</v>
          </cell>
          <cell r="K1006">
            <v>899314</v>
          </cell>
          <cell r="L1006">
            <v>0</v>
          </cell>
          <cell r="M1006">
            <v>4286</v>
          </cell>
          <cell r="N1006">
            <v>903600</v>
          </cell>
          <cell r="O1006">
            <v>0</v>
          </cell>
          <cell r="P1006">
            <v>0</v>
          </cell>
          <cell r="Q1006">
            <v>0</v>
          </cell>
          <cell r="R1006">
            <v>0</v>
          </cell>
          <cell r="AB1006">
            <v>0</v>
          </cell>
          <cell r="AC1006">
            <v>0</v>
          </cell>
          <cell r="AD1006">
            <v>0</v>
          </cell>
        </row>
        <row r="1007">
          <cell r="A1007" t="str">
            <v>AR102193Z01</v>
          </cell>
          <cell r="B1007" t="str">
            <v>AR102193Z</v>
          </cell>
          <cell r="C1007" t="str">
            <v xml:space="preserve">Serv CO Vanguardia       </v>
          </cell>
          <cell r="D1007" t="str">
            <v>RGL_SER</v>
          </cell>
          <cell r="E1007" t="str">
            <v>01</v>
          </cell>
          <cell r="F1007" t="str">
            <v xml:space="preserve">Venta Contractual        </v>
          </cell>
          <cell r="G1007">
            <v>0</v>
          </cell>
          <cell r="H1007">
            <v>0</v>
          </cell>
          <cell r="I1007">
            <v>0</v>
          </cell>
          <cell r="J1007">
            <v>-2643762</v>
          </cell>
          <cell r="K1007">
            <v>-1302821</v>
          </cell>
          <cell r="L1007">
            <v>0</v>
          </cell>
          <cell r="M1007">
            <v>-14858367</v>
          </cell>
          <cell r="N1007">
            <v>-18804950</v>
          </cell>
          <cell r="O1007">
            <v>-22395116.16</v>
          </cell>
          <cell r="P1007">
            <v>-1103724.27</v>
          </cell>
          <cell r="Q1007">
            <v>-1629645.56</v>
          </cell>
          <cell r="R1007">
            <v>-3338863.3199999901</v>
          </cell>
          <cell r="AB1007">
            <v>-1103724.27</v>
          </cell>
          <cell r="AC1007">
            <v>-2733369.83</v>
          </cell>
          <cell r="AD1007">
            <v>-6072233.1500000004</v>
          </cell>
        </row>
        <row r="1008">
          <cell r="A1008" t="str">
            <v>AR102193Z02</v>
          </cell>
          <cell r="B1008" t="str">
            <v>AR102193Z</v>
          </cell>
          <cell r="C1008" t="str">
            <v xml:space="preserve">Serv CO Vanguardia       </v>
          </cell>
          <cell r="D1008" t="str">
            <v>RGL_SER</v>
          </cell>
          <cell r="E1008" t="str">
            <v>02</v>
          </cell>
          <cell r="F1008" t="str">
            <v xml:space="preserve">Venta Adicional          </v>
          </cell>
          <cell r="G1008">
            <v>0</v>
          </cell>
          <cell r="H1008">
            <v>0</v>
          </cell>
          <cell r="I1008">
            <v>0</v>
          </cell>
          <cell r="J1008">
            <v>-100579</v>
          </cell>
          <cell r="K1008">
            <v>-884281</v>
          </cell>
          <cell r="L1008">
            <v>0</v>
          </cell>
          <cell r="M1008">
            <v>-562158</v>
          </cell>
          <cell r="N1008">
            <v>-1547018</v>
          </cell>
          <cell r="O1008">
            <v>-2965227.0699999901</v>
          </cell>
          <cell r="P1008">
            <v>0</v>
          </cell>
          <cell r="Q1008">
            <v>-2110691.08</v>
          </cell>
          <cell r="R1008">
            <v>0</v>
          </cell>
          <cell r="AB1008">
            <v>0</v>
          </cell>
          <cell r="AC1008">
            <v>-2110691.08</v>
          </cell>
          <cell r="AD1008">
            <v>-2110691.08</v>
          </cell>
        </row>
        <row r="1009">
          <cell r="A1009" t="str">
            <v>AR102193Z04</v>
          </cell>
          <cell r="B1009" t="str">
            <v>AR102193Z</v>
          </cell>
          <cell r="C1009" t="str">
            <v xml:space="preserve">Serv CO Vanguardia       </v>
          </cell>
          <cell r="D1009" t="str">
            <v>RGL_SER</v>
          </cell>
          <cell r="E1009" t="str">
            <v>04</v>
          </cell>
          <cell r="F1009" t="str">
            <v xml:space="preserve">Ajuste POC               </v>
          </cell>
          <cell r="G1009">
            <v>0</v>
          </cell>
          <cell r="H1009">
            <v>0</v>
          </cell>
          <cell r="I1009">
            <v>0</v>
          </cell>
          <cell r="J1009">
            <v>-1919</v>
          </cell>
          <cell r="K1009">
            <v>-467630</v>
          </cell>
          <cell r="L1009">
            <v>0</v>
          </cell>
          <cell r="M1009">
            <v>690549</v>
          </cell>
          <cell r="N1009">
            <v>221000</v>
          </cell>
          <cell r="O1009">
            <v>-3816272.41</v>
          </cell>
          <cell r="P1009">
            <v>986224.70999999903</v>
          </cell>
          <cell r="Q1009">
            <v>-712568.32999999903</v>
          </cell>
          <cell r="R1009">
            <v>194192.579999999</v>
          </cell>
          <cell r="AB1009">
            <v>986224.70999999903</v>
          </cell>
          <cell r="AC1009">
            <v>273656.38</v>
          </cell>
          <cell r="AD1009">
            <v>467848.96000000002</v>
          </cell>
        </row>
        <row r="1010">
          <cell r="A1010" t="str">
            <v>AR102193Z05</v>
          </cell>
          <cell r="B1010" t="str">
            <v>AR102193Z</v>
          </cell>
          <cell r="C1010" t="str">
            <v xml:space="preserve">Serv CO Vanguardia       </v>
          </cell>
          <cell r="D1010" t="str">
            <v>RGL_SER</v>
          </cell>
          <cell r="E1010" t="str">
            <v>05</v>
          </cell>
          <cell r="F1010" t="str">
            <v xml:space="preserve">Mano de Obra             </v>
          </cell>
          <cell r="G1010">
            <v>0</v>
          </cell>
          <cell r="H1010">
            <v>0</v>
          </cell>
          <cell r="I1010">
            <v>0</v>
          </cell>
          <cell r="J1010">
            <v>1872188</v>
          </cell>
          <cell r="K1010">
            <v>1734091</v>
          </cell>
          <cell r="L1010">
            <v>0</v>
          </cell>
          <cell r="M1010">
            <v>10030020</v>
          </cell>
          <cell r="N1010">
            <v>13636299</v>
          </cell>
          <cell r="O1010">
            <v>17979906.969999999</v>
          </cell>
          <cell r="P1010">
            <v>1556018.2199999993</v>
          </cell>
          <cell r="Q1010">
            <v>2030979.8699999976</v>
          </cell>
          <cell r="R1010">
            <v>1820986.8699999999</v>
          </cell>
          <cell r="AB1010">
            <v>1556018.2199999993</v>
          </cell>
          <cell r="AC1010">
            <v>3586998.0899999887</v>
          </cell>
          <cell r="AD1010">
            <v>5407984.9599999981</v>
          </cell>
        </row>
        <row r="1011">
          <cell r="A1011" t="str">
            <v>AR102193Z06</v>
          </cell>
          <cell r="B1011" t="str">
            <v>AR102193Z</v>
          </cell>
          <cell r="C1011" t="str">
            <v xml:space="preserve">Serv CO Vanguardia       </v>
          </cell>
          <cell r="D1011" t="str">
            <v>RGL_SER</v>
          </cell>
          <cell r="E1011" t="str">
            <v>06</v>
          </cell>
          <cell r="F1011" t="str">
            <v xml:space="preserve">Otros Costos MO          </v>
          </cell>
          <cell r="G1011">
            <v>0</v>
          </cell>
          <cell r="H1011">
            <v>0</v>
          </cell>
          <cell r="I1011">
            <v>0</v>
          </cell>
          <cell r="J1011">
            <v>148783</v>
          </cell>
          <cell r="K1011">
            <v>199380</v>
          </cell>
          <cell r="L1011">
            <v>0</v>
          </cell>
          <cell r="M1011">
            <v>1112720</v>
          </cell>
          <cell r="N1011">
            <v>1460883</v>
          </cell>
          <cell r="O1011">
            <v>1711096.5199999977</v>
          </cell>
          <cell r="P1011">
            <v>225095.98999999987</v>
          </cell>
          <cell r="Q1011">
            <v>222067.4399999989</v>
          </cell>
          <cell r="R1011">
            <v>139817.24999999988</v>
          </cell>
          <cell r="AB1011">
            <v>225095.98999999987</v>
          </cell>
          <cell r="AC1011">
            <v>447163.42999999895</v>
          </cell>
          <cell r="AD1011">
            <v>586980.67999999993</v>
          </cell>
        </row>
        <row r="1012">
          <cell r="A1012" t="str">
            <v>AR102193Z07</v>
          </cell>
          <cell r="B1012" t="str">
            <v>AR102193Z</v>
          </cell>
          <cell r="C1012" t="str">
            <v xml:space="preserve">Serv CO Vanguardia       </v>
          </cell>
          <cell r="D1012" t="str">
            <v>RGL_SER</v>
          </cell>
          <cell r="E1012" t="str">
            <v>07</v>
          </cell>
          <cell r="F1012" t="str">
            <v xml:space="preserve">Equipos de Construcción  </v>
          </cell>
          <cell r="G1012">
            <v>0</v>
          </cell>
          <cell r="H1012">
            <v>0</v>
          </cell>
          <cell r="I1012">
            <v>0</v>
          </cell>
          <cell r="J1012">
            <v>21284</v>
          </cell>
          <cell r="K1012">
            <v>49814</v>
          </cell>
          <cell r="L1012">
            <v>0</v>
          </cell>
          <cell r="M1012">
            <v>124463</v>
          </cell>
          <cell r="N1012">
            <v>195561</v>
          </cell>
          <cell r="O1012">
            <v>317915.78999999992</v>
          </cell>
          <cell r="P1012">
            <v>50183.600000000006</v>
          </cell>
          <cell r="Q1012">
            <v>47840.259999999893</v>
          </cell>
          <cell r="R1012">
            <v>65462.509999999995</v>
          </cell>
          <cell r="AB1012">
            <v>50183.600000000006</v>
          </cell>
          <cell r="AC1012">
            <v>98023.859999999884</v>
          </cell>
          <cell r="AD1012">
            <v>163486.37</v>
          </cell>
        </row>
        <row r="1013">
          <cell r="A1013" t="str">
            <v>AR102193Z08</v>
          </cell>
          <cell r="B1013" t="str">
            <v>AR102193Z</v>
          </cell>
          <cell r="C1013" t="str">
            <v xml:space="preserve">Serv CO Vanguardia       </v>
          </cell>
          <cell r="D1013" t="str">
            <v>RGL_SER</v>
          </cell>
          <cell r="E1013" t="str">
            <v>08</v>
          </cell>
          <cell r="F1013" t="str">
            <v xml:space="preserve">Materiales, Cons, Herram </v>
          </cell>
          <cell r="G1013">
            <v>0</v>
          </cell>
          <cell r="H1013">
            <v>0</v>
          </cell>
          <cell r="I1013">
            <v>0</v>
          </cell>
          <cell r="J1013">
            <v>113571</v>
          </cell>
          <cell r="K1013">
            <v>35652</v>
          </cell>
          <cell r="L1013">
            <v>0</v>
          </cell>
          <cell r="M1013">
            <v>195156</v>
          </cell>
          <cell r="N1013">
            <v>344379</v>
          </cell>
          <cell r="O1013">
            <v>1076746.069999998</v>
          </cell>
          <cell r="P1013">
            <v>18061.26999999999</v>
          </cell>
          <cell r="Q1013">
            <v>32532.1499999999</v>
          </cell>
          <cell r="R1013">
            <v>1537158.75</v>
          </cell>
          <cell r="AB1013">
            <v>18061.26999999999</v>
          </cell>
          <cell r="AC1013">
            <v>50593.419999999795</v>
          </cell>
          <cell r="AD1013">
            <v>1587752.1699999899</v>
          </cell>
        </row>
        <row r="1014">
          <cell r="A1014" t="str">
            <v>AR102193Z09</v>
          </cell>
          <cell r="B1014" t="str">
            <v>AR102193Z</v>
          </cell>
          <cell r="C1014" t="str">
            <v xml:space="preserve">Serv CO Vanguardia       </v>
          </cell>
          <cell r="D1014" t="str">
            <v>RGL_SER</v>
          </cell>
          <cell r="E1014" t="str">
            <v>09</v>
          </cell>
          <cell r="F1014" t="str">
            <v xml:space="preserve">Subcontratos             </v>
          </cell>
          <cell r="G1014">
            <v>0</v>
          </cell>
          <cell r="H1014">
            <v>0</v>
          </cell>
          <cell r="I1014">
            <v>0</v>
          </cell>
          <cell r="J1014">
            <v>7769</v>
          </cell>
          <cell r="K1014">
            <v>46614</v>
          </cell>
          <cell r="L1014">
            <v>0</v>
          </cell>
          <cell r="M1014">
            <v>136637</v>
          </cell>
          <cell r="N1014">
            <v>191020</v>
          </cell>
          <cell r="O1014">
            <v>212869.47999999899</v>
          </cell>
          <cell r="P1014">
            <v>56311.88</v>
          </cell>
          <cell r="Q1014">
            <v>27313</v>
          </cell>
          <cell r="R1014">
            <v>37902.239999999998</v>
          </cell>
          <cell r="AB1014">
            <v>56311.88</v>
          </cell>
          <cell r="AC1014">
            <v>83624.88</v>
          </cell>
          <cell r="AD1014">
            <v>121527.12</v>
          </cell>
        </row>
        <row r="1015">
          <cell r="A1015" t="str">
            <v>AR102193Z10</v>
          </cell>
          <cell r="B1015" t="str">
            <v>AR102193Z</v>
          </cell>
          <cell r="C1015" t="str">
            <v xml:space="preserve">Serv CO Vanguardia       </v>
          </cell>
          <cell r="D1015" t="str">
            <v>RGL_SER</v>
          </cell>
          <cell r="E1015" t="str">
            <v>10</v>
          </cell>
          <cell r="F1015" t="str">
            <v xml:space="preserve">Costos de la venta       </v>
          </cell>
          <cell r="G1015">
            <v>0</v>
          </cell>
          <cell r="H1015">
            <v>0</v>
          </cell>
          <cell r="I1015">
            <v>0</v>
          </cell>
          <cell r="J1015">
            <v>221856</v>
          </cell>
          <cell r="K1015">
            <v>229336</v>
          </cell>
          <cell r="L1015">
            <v>0</v>
          </cell>
          <cell r="M1015">
            <v>1352231</v>
          </cell>
          <cell r="N1015">
            <v>1803423</v>
          </cell>
          <cell r="O1015">
            <v>2999701.5799999977</v>
          </cell>
          <cell r="P1015">
            <v>6609.2999999999884</v>
          </cell>
          <cell r="Q1015">
            <v>369218.8899999999</v>
          </cell>
          <cell r="R1015">
            <v>381441.049999999</v>
          </cell>
          <cell r="AB1015">
            <v>6609.2999999999884</v>
          </cell>
          <cell r="AC1015">
            <v>375828.19</v>
          </cell>
          <cell r="AD1015">
            <v>757269.24000000104</v>
          </cell>
        </row>
        <row r="1016">
          <cell r="A1016" t="str">
            <v>AR102193Z11</v>
          </cell>
          <cell r="B1016" t="str">
            <v>AR102193Z</v>
          </cell>
          <cell r="C1016" t="str">
            <v xml:space="preserve">Serv CO Vanguardia       </v>
          </cell>
          <cell r="D1016" t="str">
            <v>RGL_SER</v>
          </cell>
          <cell r="E1016" t="str">
            <v>11</v>
          </cell>
          <cell r="F1016" t="str">
            <v xml:space="preserve">Otros costos             </v>
          </cell>
          <cell r="G1016">
            <v>0</v>
          </cell>
          <cell r="H1016">
            <v>0</v>
          </cell>
          <cell r="I1016">
            <v>0</v>
          </cell>
          <cell r="J1016">
            <v>86183</v>
          </cell>
          <cell r="K1016">
            <v>56037</v>
          </cell>
          <cell r="L1016">
            <v>0</v>
          </cell>
          <cell r="M1016">
            <v>209941</v>
          </cell>
          <cell r="N1016">
            <v>352161</v>
          </cell>
          <cell r="O1016">
            <v>2495443.6699999995</v>
          </cell>
          <cell r="P1016">
            <v>-1806820.2599999902</v>
          </cell>
          <cell r="Q1016">
            <v>1277662.9300000002</v>
          </cell>
          <cell r="R1016">
            <v>-1153357.44</v>
          </cell>
          <cell r="AB1016">
            <v>-1806530.6499999904</v>
          </cell>
          <cell r="AC1016">
            <v>-528867.72000000032</v>
          </cell>
          <cell r="AD1016">
            <v>-1682225.1599999904</v>
          </cell>
        </row>
        <row r="1017">
          <cell r="A1017" t="str">
            <v>AR102193Z12</v>
          </cell>
          <cell r="B1017" t="str">
            <v>AR102193Z</v>
          </cell>
          <cell r="C1017" t="str">
            <v xml:space="preserve">Serv CO Vanguardia       </v>
          </cell>
          <cell r="D1017" t="str">
            <v>RGL_SER</v>
          </cell>
          <cell r="E1017" t="str">
            <v>12</v>
          </cell>
          <cell r="F1017" t="str">
            <v xml:space="preserve">Costos por DistrIbuc CO  </v>
          </cell>
          <cell r="G1017">
            <v>0</v>
          </cell>
          <cell r="H1017">
            <v>0</v>
          </cell>
          <cell r="I1017">
            <v>0</v>
          </cell>
          <cell r="J1017">
            <v>0</v>
          </cell>
          <cell r="K1017">
            <v>0</v>
          </cell>
          <cell r="L1017">
            <v>0</v>
          </cell>
          <cell r="M1017">
            <v>0</v>
          </cell>
          <cell r="N1017">
            <v>0</v>
          </cell>
          <cell r="O1017">
            <v>0</v>
          </cell>
          <cell r="P1017">
            <v>0</v>
          </cell>
          <cell r="Q1017">
            <v>0</v>
          </cell>
          <cell r="R1017">
            <v>0</v>
          </cell>
          <cell r="AB1017">
            <v>0</v>
          </cell>
          <cell r="AC1017">
            <v>0</v>
          </cell>
          <cell r="AD1017">
            <v>0</v>
          </cell>
        </row>
        <row r="1018">
          <cell r="A1018" t="str">
            <v>AR102194Z01</v>
          </cell>
          <cell r="B1018" t="str">
            <v>AR102194Z</v>
          </cell>
          <cell r="C1018" t="str">
            <v xml:space="preserve">Serv Proteccion Cato     </v>
          </cell>
          <cell r="D1018" t="str">
            <v>RDS_SER</v>
          </cell>
          <cell r="E1018" t="str">
            <v>01</v>
          </cell>
          <cell r="F1018" t="str">
            <v xml:space="preserve">Venta Contractual        </v>
          </cell>
          <cell r="G1018">
            <v>0</v>
          </cell>
          <cell r="H1018">
            <v>0</v>
          </cell>
          <cell r="I1018">
            <v>0</v>
          </cell>
          <cell r="J1018">
            <v>-1453076</v>
          </cell>
          <cell r="K1018">
            <v>-5718653</v>
          </cell>
          <cell r="L1018">
            <v>0</v>
          </cell>
          <cell r="M1018">
            <v>-7755394</v>
          </cell>
          <cell r="N1018">
            <v>-14927123</v>
          </cell>
          <cell r="O1018">
            <v>-10727594.49</v>
          </cell>
          <cell r="P1018">
            <v>-846290.42</v>
          </cell>
          <cell r="Q1018">
            <v>-1253456.3899999899</v>
          </cell>
          <cell r="R1018">
            <v>-943512.62</v>
          </cell>
          <cell r="AB1018">
            <v>-846290.42</v>
          </cell>
          <cell r="AC1018">
            <v>-2099746.81</v>
          </cell>
          <cell r="AD1018">
            <v>-3043259.43</v>
          </cell>
        </row>
        <row r="1019">
          <cell r="A1019" t="str">
            <v>AR102194Z03</v>
          </cell>
          <cell r="B1019" t="str">
            <v>AR102194Z</v>
          </cell>
          <cell r="C1019" t="str">
            <v xml:space="preserve">Serv Proteccion Cato     </v>
          </cell>
          <cell r="D1019" t="str">
            <v>RDS_SER</v>
          </cell>
          <cell r="E1019" t="str">
            <v>03</v>
          </cell>
          <cell r="F1019" t="str">
            <v xml:space="preserve">Venta Sin Margen         </v>
          </cell>
          <cell r="G1019">
            <v>0</v>
          </cell>
          <cell r="H1019">
            <v>0</v>
          </cell>
          <cell r="I1019">
            <v>0</v>
          </cell>
          <cell r="J1019">
            <v>-136611</v>
          </cell>
          <cell r="K1019">
            <v>-966774</v>
          </cell>
          <cell r="L1019">
            <v>0</v>
          </cell>
          <cell r="M1019">
            <v>-483761</v>
          </cell>
          <cell r="N1019">
            <v>-1587146</v>
          </cell>
          <cell r="O1019">
            <v>-778498.32999999903</v>
          </cell>
          <cell r="P1019">
            <v>0</v>
          </cell>
          <cell r="Q1019">
            <v>0</v>
          </cell>
          <cell r="R1019">
            <v>0</v>
          </cell>
          <cell r="AB1019">
            <v>0</v>
          </cell>
          <cell r="AC1019">
            <v>0</v>
          </cell>
          <cell r="AD1019">
            <v>0</v>
          </cell>
        </row>
        <row r="1020">
          <cell r="A1020" t="str">
            <v>AR102194Z04</v>
          </cell>
          <cell r="B1020" t="str">
            <v>AR102194Z</v>
          </cell>
          <cell r="C1020" t="str">
            <v xml:space="preserve">Serv Proteccion Cato     </v>
          </cell>
          <cell r="D1020" t="str">
            <v>RDS_SER</v>
          </cell>
          <cell r="E1020" t="str">
            <v>04</v>
          </cell>
          <cell r="F1020" t="str">
            <v xml:space="preserve">Ajuste POC               </v>
          </cell>
          <cell r="G1020">
            <v>0</v>
          </cell>
          <cell r="H1020">
            <v>0</v>
          </cell>
          <cell r="I1020">
            <v>0</v>
          </cell>
          <cell r="J1020">
            <v>138</v>
          </cell>
          <cell r="K1020">
            <v>-702700</v>
          </cell>
          <cell r="L1020">
            <v>0</v>
          </cell>
          <cell r="M1020">
            <v>52215</v>
          </cell>
          <cell r="N1020">
            <v>-650347</v>
          </cell>
          <cell r="O1020">
            <v>-537288.92000000004</v>
          </cell>
          <cell r="P1020">
            <v>65521.18</v>
          </cell>
          <cell r="Q1020">
            <v>501105.429999999</v>
          </cell>
          <cell r="R1020">
            <v>261026.769999999</v>
          </cell>
          <cell r="AB1020">
            <v>65521.18</v>
          </cell>
          <cell r="AC1020">
            <v>566626.60999999905</v>
          </cell>
          <cell r="AD1020">
            <v>827653.38</v>
          </cell>
        </row>
        <row r="1021">
          <cell r="A1021" t="str">
            <v>AR102194Z05</v>
          </cell>
          <cell r="B1021" t="str">
            <v>AR102194Z</v>
          </cell>
          <cell r="C1021" t="str">
            <v xml:space="preserve">Serv Proteccion Cato     </v>
          </cell>
          <cell r="D1021" t="str">
            <v>RDS_SER</v>
          </cell>
          <cell r="E1021" t="str">
            <v>05</v>
          </cell>
          <cell r="F1021" t="str">
            <v xml:space="preserve">Mano de Obra             </v>
          </cell>
          <cell r="G1021">
            <v>0</v>
          </cell>
          <cell r="H1021">
            <v>0</v>
          </cell>
          <cell r="I1021">
            <v>0</v>
          </cell>
          <cell r="J1021">
            <v>687708</v>
          </cell>
          <cell r="K1021">
            <v>2518325</v>
          </cell>
          <cell r="L1021">
            <v>0</v>
          </cell>
          <cell r="M1021">
            <v>3727464</v>
          </cell>
          <cell r="N1021">
            <v>6933497</v>
          </cell>
          <cell r="O1021">
            <v>5138561.739999989</v>
          </cell>
          <cell r="P1021">
            <v>630771.44999999867</v>
          </cell>
          <cell r="Q1021">
            <v>520929.79999999976</v>
          </cell>
          <cell r="R1021">
            <v>495676.22999999981</v>
          </cell>
          <cell r="AB1021">
            <v>630771.44999999867</v>
          </cell>
          <cell r="AC1021">
            <v>1151701.2499999998</v>
          </cell>
          <cell r="AD1021">
            <v>1647377.4799999995</v>
          </cell>
        </row>
        <row r="1022">
          <cell r="A1022" t="str">
            <v>AR102194Z06</v>
          </cell>
          <cell r="B1022" t="str">
            <v>AR102194Z</v>
          </cell>
          <cell r="C1022" t="str">
            <v xml:space="preserve">Serv Proteccion Cato     </v>
          </cell>
          <cell r="D1022" t="str">
            <v>RDS_SER</v>
          </cell>
          <cell r="E1022" t="str">
            <v>06</v>
          </cell>
          <cell r="F1022" t="str">
            <v xml:space="preserve">Otros Costos MO          </v>
          </cell>
          <cell r="G1022">
            <v>0</v>
          </cell>
          <cell r="H1022">
            <v>0</v>
          </cell>
          <cell r="I1022">
            <v>0</v>
          </cell>
          <cell r="J1022">
            <v>88337</v>
          </cell>
          <cell r="K1022">
            <v>150727</v>
          </cell>
          <cell r="L1022">
            <v>0</v>
          </cell>
          <cell r="M1022">
            <v>220825</v>
          </cell>
          <cell r="N1022">
            <v>459889</v>
          </cell>
          <cell r="O1022">
            <v>239713.85999999981</v>
          </cell>
          <cell r="P1022">
            <v>12646.34</v>
          </cell>
          <cell r="Q1022">
            <v>16925.39</v>
          </cell>
          <cell r="R1022">
            <v>19300.11</v>
          </cell>
          <cell r="AB1022">
            <v>12646.34</v>
          </cell>
          <cell r="AC1022">
            <v>29571.729999999992</v>
          </cell>
          <cell r="AD1022">
            <v>48871.839999999997</v>
          </cell>
        </row>
        <row r="1023">
          <cell r="A1023" t="str">
            <v>AR102194Z07</v>
          </cell>
          <cell r="B1023" t="str">
            <v>AR102194Z</v>
          </cell>
          <cell r="C1023" t="str">
            <v xml:space="preserve">Serv Proteccion Cato     </v>
          </cell>
          <cell r="D1023" t="str">
            <v>RDS_SER</v>
          </cell>
          <cell r="E1023" t="str">
            <v>07</v>
          </cell>
          <cell r="F1023" t="str">
            <v xml:space="preserve">Equipos de Construcción  </v>
          </cell>
          <cell r="G1023">
            <v>0</v>
          </cell>
          <cell r="H1023">
            <v>0</v>
          </cell>
          <cell r="I1023">
            <v>0</v>
          </cell>
          <cell r="J1023">
            <v>31500</v>
          </cell>
          <cell r="K1023">
            <v>486893</v>
          </cell>
          <cell r="L1023">
            <v>0</v>
          </cell>
          <cell r="M1023">
            <v>540192</v>
          </cell>
          <cell r="N1023">
            <v>1058585</v>
          </cell>
          <cell r="O1023">
            <v>1150455.2899999968</v>
          </cell>
          <cell r="P1023">
            <v>57928.219999999987</v>
          </cell>
          <cell r="Q1023">
            <v>53833.269999999902</v>
          </cell>
          <cell r="R1023">
            <v>78972.279999999868</v>
          </cell>
          <cell r="AB1023">
            <v>57928.219999999987</v>
          </cell>
          <cell r="AC1023">
            <v>111761.48999999999</v>
          </cell>
          <cell r="AD1023">
            <v>190733.7699999999</v>
          </cell>
        </row>
        <row r="1024">
          <cell r="A1024" t="str">
            <v>AR102194Z08</v>
          </cell>
          <cell r="B1024" t="str">
            <v>AR102194Z</v>
          </cell>
          <cell r="C1024" t="str">
            <v xml:space="preserve">Serv Proteccion Cato     </v>
          </cell>
          <cell r="D1024" t="str">
            <v>RDS_SER</v>
          </cell>
          <cell r="E1024" t="str">
            <v>08</v>
          </cell>
          <cell r="F1024" t="str">
            <v xml:space="preserve">Materiales, Cons, Herram </v>
          </cell>
          <cell r="G1024">
            <v>0</v>
          </cell>
          <cell r="H1024">
            <v>0</v>
          </cell>
          <cell r="I1024">
            <v>0</v>
          </cell>
          <cell r="J1024">
            <v>187844</v>
          </cell>
          <cell r="K1024">
            <v>311175</v>
          </cell>
          <cell r="L1024">
            <v>0</v>
          </cell>
          <cell r="M1024">
            <v>189868</v>
          </cell>
          <cell r="N1024">
            <v>688887</v>
          </cell>
          <cell r="O1024">
            <v>986153.40999999898</v>
          </cell>
          <cell r="P1024">
            <v>33258.79</v>
          </cell>
          <cell r="Q1024">
            <v>2165.6699999999992</v>
          </cell>
          <cell r="R1024">
            <v>10229.429999999989</v>
          </cell>
          <cell r="AB1024">
            <v>33258.79</v>
          </cell>
          <cell r="AC1024">
            <v>35424.46</v>
          </cell>
          <cell r="AD1024">
            <v>45653.889999999985</v>
          </cell>
        </row>
        <row r="1025">
          <cell r="A1025" t="str">
            <v>AR102194Z09</v>
          </cell>
          <cell r="B1025" t="str">
            <v>AR102194Z</v>
          </cell>
          <cell r="C1025" t="str">
            <v xml:space="preserve">Serv Proteccion Cato     </v>
          </cell>
          <cell r="D1025" t="str">
            <v>RDS_SER</v>
          </cell>
          <cell r="E1025" t="str">
            <v>09</v>
          </cell>
          <cell r="F1025" t="str">
            <v xml:space="preserve">Subcontratos             </v>
          </cell>
          <cell r="G1025">
            <v>0</v>
          </cell>
          <cell r="H1025">
            <v>0</v>
          </cell>
          <cell r="I1025">
            <v>0</v>
          </cell>
          <cell r="J1025">
            <v>8126</v>
          </cell>
          <cell r="K1025">
            <v>514809</v>
          </cell>
          <cell r="L1025">
            <v>0</v>
          </cell>
          <cell r="M1025">
            <v>364094</v>
          </cell>
          <cell r="N1025">
            <v>887029</v>
          </cell>
          <cell r="O1025">
            <v>299288.74</v>
          </cell>
          <cell r="P1025">
            <v>2730</v>
          </cell>
          <cell r="Q1025">
            <v>60980.5</v>
          </cell>
          <cell r="R1025">
            <v>3920</v>
          </cell>
          <cell r="AB1025">
            <v>2730</v>
          </cell>
          <cell r="AC1025">
            <v>63710.5</v>
          </cell>
          <cell r="AD1025">
            <v>67630.5</v>
          </cell>
        </row>
        <row r="1026">
          <cell r="A1026" t="str">
            <v>AR102194Z10</v>
          </cell>
          <cell r="B1026" t="str">
            <v>AR102194Z</v>
          </cell>
          <cell r="C1026" t="str">
            <v xml:space="preserve">Serv Proteccion Cato     </v>
          </cell>
          <cell r="D1026" t="str">
            <v>RDS_SER</v>
          </cell>
          <cell r="E1026" t="str">
            <v>10</v>
          </cell>
          <cell r="F1026" t="str">
            <v xml:space="preserve">Costos de la venta       </v>
          </cell>
          <cell r="G1026">
            <v>0</v>
          </cell>
          <cell r="H1026">
            <v>0</v>
          </cell>
          <cell r="I1026">
            <v>0</v>
          </cell>
          <cell r="J1026">
            <v>386417</v>
          </cell>
          <cell r="K1026">
            <v>695511</v>
          </cell>
          <cell r="L1026">
            <v>0</v>
          </cell>
          <cell r="M1026">
            <v>818663</v>
          </cell>
          <cell r="N1026">
            <v>1900591</v>
          </cell>
          <cell r="O1026">
            <v>1375468.9499999997</v>
          </cell>
          <cell r="P1026">
            <v>116295.94000000012</v>
          </cell>
          <cell r="Q1026">
            <v>116853.17999999991</v>
          </cell>
          <cell r="R1026">
            <v>101511.0199999999</v>
          </cell>
          <cell r="AB1026">
            <v>116295.94000000012</v>
          </cell>
          <cell r="AC1026">
            <v>233149.12</v>
          </cell>
          <cell r="AD1026">
            <v>334660.14000000013</v>
          </cell>
        </row>
        <row r="1027">
          <cell r="A1027" t="str">
            <v>AR102194Z11</v>
          </cell>
          <cell r="B1027" t="str">
            <v>AR102194Z</v>
          </cell>
          <cell r="C1027" t="str">
            <v xml:space="preserve">Serv Proteccion Cato     </v>
          </cell>
          <cell r="D1027" t="str">
            <v>RDS_SER</v>
          </cell>
          <cell r="E1027" t="str">
            <v>11</v>
          </cell>
          <cell r="F1027" t="str">
            <v xml:space="preserve">Otros costos             </v>
          </cell>
          <cell r="G1027">
            <v>0</v>
          </cell>
          <cell r="H1027">
            <v>0</v>
          </cell>
          <cell r="I1027">
            <v>0</v>
          </cell>
          <cell r="J1027">
            <v>40663</v>
          </cell>
          <cell r="K1027">
            <v>70434</v>
          </cell>
          <cell r="L1027">
            <v>0</v>
          </cell>
          <cell r="M1027">
            <v>48209</v>
          </cell>
          <cell r="N1027">
            <v>159306</v>
          </cell>
          <cell r="O1027">
            <v>59321.139999999898</v>
          </cell>
          <cell r="P1027">
            <v>-151018.63000000003</v>
          </cell>
          <cell r="Q1027">
            <v>-94571.96</v>
          </cell>
          <cell r="R1027">
            <v>-95371.780000000013</v>
          </cell>
          <cell r="AB1027">
            <v>-150938.50000000006</v>
          </cell>
          <cell r="AC1027">
            <v>-245510.45999999903</v>
          </cell>
          <cell r="AD1027">
            <v>-340882.23999999912</v>
          </cell>
        </row>
        <row r="1028">
          <cell r="A1028" t="str">
            <v>AR102194Z12</v>
          </cell>
          <cell r="B1028" t="str">
            <v>AR102194Z</v>
          </cell>
          <cell r="C1028" t="str">
            <v xml:space="preserve">Serv Proteccion Cato     </v>
          </cell>
          <cell r="D1028" t="str">
            <v>RDS_SER</v>
          </cell>
          <cell r="E1028" t="str">
            <v>12</v>
          </cell>
          <cell r="F1028" t="str">
            <v xml:space="preserve">Costos por DistrIbuc CO  </v>
          </cell>
          <cell r="G1028">
            <v>0</v>
          </cell>
          <cell r="H1028">
            <v>0</v>
          </cell>
          <cell r="I1028">
            <v>0</v>
          </cell>
          <cell r="J1028">
            <v>0</v>
          </cell>
          <cell r="K1028">
            <v>0</v>
          </cell>
          <cell r="L1028">
            <v>0</v>
          </cell>
          <cell r="M1028">
            <v>0</v>
          </cell>
          <cell r="N1028">
            <v>0</v>
          </cell>
          <cell r="O1028">
            <v>0</v>
          </cell>
          <cell r="P1028">
            <v>0</v>
          </cell>
          <cell r="Q1028">
            <v>0</v>
          </cell>
          <cell r="R1028">
            <v>0</v>
          </cell>
          <cell r="AB1028">
            <v>0</v>
          </cell>
          <cell r="AC1028">
            <v>0</v>
          </cell>
          <cell r="AD1028">
            <v>0</v>
          </cell>
        </row>
        <row r="1029">
          <cell r="A1029" t="str">
            <v>AR102201Z01</v>
          </cell>
          <cell r="B1029" t="str">
            <v>AR102201Z</v>
          </cell>
          <cell r="C1029" t="str">
            <v xml:space="preserve">Serv Elect. Cia Aust     </v>
          </cell>
          <cell r="D1029" t="str">
            <v>RGL_SER</v>
          </cell>
          <cell r="E1029" t="str">
            <v>01</v>
          </cell>
          <cell r="F1029" t="str">
            <v xml:space="preserve">Venta Contractual        </v>
          </cell>
          <cell r="G1029">
            <v>0</v>
          </cell>
          <cell r="H1029">
            <v>0</v>
          </cell>
          <cell r="I1029">
            <v>0</v>
          </cell>
          <cell r="J1029">
            <v>-823943</v>
          </cell>
          <cell r="K1029">
            <v>-4862333</v>
          </cell>
          <cell r="L1029">
            <v>0</v>
          </cell>
          <cell r="M1029">
            <v>-14952361</v>
          </cell>
          <cell r="N1029">
            <v>-20638637</v>
          </cell>
          <cell r="O1029">
            <v>-8814752.0800000001</v>
          </cell>
          <cell r="P1029">
            <v>0</v>
          </cell>
          <cell r="Q1029">
            <v>0</v>
          </cell>
          <cell r="R1029">
            <v>348.19999999999902</v>
          </cell>
          <cell r="AB1029">
            <v>0</v>
          </cell>
          <cell r="AC1029">
            <v>0</v>
          </cell>
          <cell r="AD1029">
            <v>348.19999999999902</v>
          </cell>
        </row>
        <row r="1030">
          <cell r="A1030" t="str">
            <v>AR102201Z02</v>
          </cell>
          <cell r="B1030" t="str">
            <v>AR102201Z</v>
          </cell>
          <cell r="C1030" t="str">
            <v xml:space="preserve">Serv Elect. Cia Aust     </v>
          </cell>
          <cell r="D1030" t="str">
            <v>RGL_SER</v>
          </cell>
          <cell r="E1030" t="str">
            <v>02</v>
          </cell>
          <cell r="F1030" t="str">
            <v xml:space="preserve">Venta Adicional          </v>
          </cell>
          <cell r="G1030">
            <v>0</v>
          </cell>
          <cell r="H1030">
            <v>0</v>
          </cell>
          <cell r="I1030">
            <v>0</v>
          </cell>
          <cell r="J1030">
            <v>0</v>
          </cell>
          <cell r="K1030">
            <v>-114590</v>
          </cell>
          <cell r="L1030">
            <v>0</v>
          </cell>
          <cell r="M1030">
            <v>0</v>
          </cell>
          <cell r="N1030">
            <v>-114590</v>
          </cell>
          <cell r="O1030">
            <v>-391117.03</v>
          </cell>
          <cell r="P1030">
            <v>0</v>
          </cell>
          <cell r="Q1030">
            <v>0</v>
          </cell>
          <cell r="R1030">
            <v>0</v>
          </cell>
          <cell r="AB1030">
            <v>0</v>
          </cell>
          <cell r="AC1030">
            <v>0</v>
          </cell>
          <cell r="AD1030">
            <v>0</v>
          </cell>
        </row>
        <row r="1031">
          <cell r="A1031" t="str">
            <v>AR102201Z03</v>
          </cell>
          <cell r="B1031" t="str">
            <v>AR102201Z</v>
          </cell>
          <cell r="C1031" t="str">
            <v xml:space="preserve">Serv Elect. Cia Aust     </v>
          </cell>
          <cell r="D1031" t="str">
            <v>RGL_SER</v>
          </cell>
          <cell r="E1031" t="str">
            <v>03</v>
          </cell>
          <cell r="F1031" t="str">
            <v xml:space="preserve">Venta Sin Margen         </v>
          </cell>
          <cell r="G1031">
            <v>0</v>
          </cell>
          <cell r="H1031">
            <v>0</v>
          </cell>
          <cell r="I1031">
            <v>0</v>
          </cell>
          <cell r="J1031">
            <v>0</v>
          </cell>
          <cell r="K1031">
            <v>-163330</v>
          </cell>
          <cell r="L1031">
            <v>0</v>
          </cell>
          <cell r="M1031">
            <v>0</v>
          </cell>
          <cell r="N1031">
            <v>-163330</v>
          </cell>
          <cell r="O1031">
            <v>-382211.739999999</v>
          </cell>
          <cell r="P1031">
            <v>0</v>
          </cell>
          <cell r="Q1031">
            <v>0</v>
          </cell>
          <cell r="R1031">
            <v>0</v>
          </cell>
          <cell r="AB1031">
            <v>0</v>
          </cell>
          <cell r="AC1031">
            <v>0</v>
          </cell>
          <cell r="AD1031">
            <v>0</v>
          </cell>
        </row>
        <row r="1032">
          <cell r="A1032" t="str">
            <v>AR102201Z04</v>
          </cell>
          <cell r="B1032" t="str">
            <v>AR102201Z</v>
          </cell>
          <cell r="C1032" t="str">
            <v xml:space="preserve">Serv Elect. Cia Aust     </v>
          </cell>
          <cell r="D1032" t="str">
            <v>RGL_SER</v>
          </cell>
          <cell r="E1032" t="str">
            <v>04</v>
          </cell>
          <cell r="F1032" t="str">
            <v xml:space="preserve">Ajuste POC               </v>
          </cell>
          <cell r="G1032">
            <v>0</v>
          </cell>
          <cell r="H1032">
            <v>0</v>
          </cell>
          <cell r="I1032">
            <v>0</v>
          </cell>
          <cell r="J1032">
            <v>-219998</v>
          </cell>
          <cell r="K1032">
            <v>-3174779</v>
          </cell>
          <cell r="L1032">
            <v>0</v>
          </cell>
          <cell r="M1032">
            <v>1947292</v>
          </cell>
          <cell r="N1032">
            <v>-1447485</v>
          </cell>
          <cell r="O1032">
            <v>1447484.86</v>
          </cell>
          <cell r="P1032">
            <v>0</v>
          </cell>
          <cell r="Q1032">
            <v>5.9999999999999901E-2</v>
          </cell>
          <cell r="R1032">
            <v>0</v>
          </cell>
          <cell r="AB1032">
            <v>0</v>
          </cell>
          <cell r="AC1032">
            <v>5.9999999999999901E-2</v>
          </cell>
          <cell r="AD1032">
            <v>5.9999999999999901E-2</v>
          </cell>
        </row>
        <row r="1033">
          <cell r="A1033" t="str">
            <v>AR102201Z05</v>
          </cell>
          <cell r="B1033" t="str">
            <v>AR102201Z</v>
          </cell>
          <cell r="C1033" t="str">
            <v xml:space="preserve">Serv Elect. Cia Aust     </v>
          </cell>
          <cell r="D1033" t="str">
            <v>RGL_SER</v>
          </cell>
          <cell r="E1033" t="str">
            <v>05</v>
          </cell>
          <cell r="F1033" t="str">
            <v xml:space="preserve">Mano de Obra             </v>
          </cell>
          <cell r="G1033">
            <v>0</v>
          </cell>
          <cell r="H1033">
            <v>0</v>
          </cell>
          <cell r="I1033">
            <v>0</v>
          </cell>
          <cell r="J1033">
            <v>518752</v>
          </cell>
          <cell r="K1033">
            <v>5427822</v>
          </cell>
          <cell r="L1033">
            <v>0</v>
          </cell>
          <cell r="M1033">
            <v>8699924</v>
          </cell>
          <cell r="N1033">
            <v>14646498</v>
          </cell>
          <cell r="O1033">
            <v>5715138.6199999861</v>
          </cell>
          <cell r="P1033">
            <v>58886.239999999874</v>
          </cell>
          <cell r="Q1033">
            <v>-14523.390000000094</v>
          </cell>
          <cell r="R1033">
            <v>-64095.85</v>
          </cell>
          <cell r="AB1033">
            <v>58886.239999999874</v>
          </cell>
          <cell r="AC1033">
            <v>44362.849999999919</v>
          </cell>
          <cell r="AD1033">
            <v>-19733.000000000175</v>
          </cell>
        </row>
        <row r="1034">
          <cell r="A1034" t="str">
            <v>AR102201Z06</v>
          </cell>
          <cell r="B1034" t="str">
            <v>AR102201Z</v>
          </cell>
          <cell r="C1034" t="str">
            <v xml:space="preserve">Serv Elect. Cia Aust     </v>
          </cell>
          <cell r="D1034" t="str">
            <v>RGL_SER</v>
          </cell>
          <cell r="E1034" t="str">
            <v>06</v>
          </cell>
          <cell r="F1034" t="str">
            <v xml:space="preserve">Otros Costos MO          </v>
          </cell>
          <cell r="G1034">
            <v>0</v>
          </cell>
          <cell r="H1034">
            <v>0</v>
          </cell>
          <cell r="I1034">
            <v>0</v>
          </cell>
          <cell r="J1034">
            <v>18071</v>
          </cell>
          <cell r="K1034">
            <v>174393</v>
          </cell>
          <cell r="L1034">
            <v>0</v>
          </cell>
          <cell r="M1034">
            <v>191049</v>
          </cell>
          <cell r="N1034">
            <v>383513</v>
          </cell>
          <cell r="O1034">
            <v>163681.93</v>
          </cell>
          <cell r="P1034">
            <v>1694.1</v>
          </cell>
          <cell r="Q1034">
            <v>815.1</v>
          </cell>
          <cell r="R1034">
            <v>456</v>
          </cell>
          <cell r="AB1034">
            <v>1694.1</v>
          </cell>
          <cell r="AC1034">
            <v>2509.1999999999998</v>
          </cell>
          <cell r="AD1034">
            <v>2965.2</v>
          </cell>
        </row>
        <row r="1035">
          <cell r="A1035" t="str">
            <v>AR102201Z07</v>
          </cell>
          <cell r="B1035" t="str">
            <v>AR102201Z</v>
          </cell>
          <cell r="C1035" t="str">
            <v xml:space="preserve">Serv Elect. Cia Aust     </v>
          </cell>
          <cell r="D1035" t="str">
            <v>RGL_SER</v>
          </cell>
          <cell r="E1035" t="str">
            <v>07</v>
          </cell>
          <cell r="F1035" t="str">
            <v xml:space="preserve">Equipos de Construcción  </v>
          </cell>
          <cell r="G1035">
            <v>0</v>
          </cell>
          <cell r="H1035">
            <v>0</v>
          </cell>
          <cell r="I1035">
            <v>0</v>
          </cell>
          <cell r="J1035">
            <v>41450</v>
          </cell>
          <cell r="K1035">
            <v>550924</v>
          </cell>
          <cell r="L1035">
            <v>0</v>
          </cell>
          <cell r="M1035">
            <v>1041545</v>
          </cell>
          <cell r="N1035">
            <v>1633919</v>
          </cell>
          <cell r="O1035">
            <v>628912.77999999886</v>
          </cell>
          <cell r="P1035">
            <v>625.09000000000015</v>
          </cell>
          <cell r="Q1035">
            <v>-3831.74</v>
          </cell>
          <cell r="R1035">
            <v>9</v>
          </cell>
          <cell r="AB1035">
            <v>625.09000000000015</v>
          </cell>
          <cell r="AC1035">
            <v>-3206.6500000000101</v>
          </cell>
          <cell r="AD1035">
            <v>-3197.6500000000101</v>
          </cell>
        </row>
        <row r="1036">
          <cell r="A1036" t="str">
            <v>AR102201Z08</v>
          </cell>
          <cell r="B1036" t="str">
            <v>AR102201Z</v>
          </cell>
          <cell r="C1036" t="str">
            <v xml:space="preserve">Serv Elect. Cia Aust     </v>
          </cell>
          <cell r="D1036" t="str">
            <v>RGL_SER</v>
          </cell>
          <cell r="E1036" t="str">
            <v>08</v>
          </cell>
          <cell r="F1036" t="str">
            <v xml:space="preserve">Materiales, Cons, Herram </v>
          </cell>
          <cell r="G1036">
            <v>0</v>
          </cell>
          <cell r="H1036">
            <v>0</v>
          </cell>
          <cell r="I1036">
            <v>0</v>
          </cell>
          <cell r="J1036">
            <v>36492</v>
          </cell>
          <cell r="K1036">
            <v>152046</v>
          </cell>
          <cell r="L1036">
            <v>0</v>
          </cell>
          <cell r="M1036">
            <v>148784</v>
          </cell>
          <cell r="N1036">
            <v>337322</v>
          </cell>
          <cell r="O1036">
            <v>51532.289999999906</v>
          </cell>
          <cell r="P1036">
            <v>0</v>
          </cell>
          <cell r="Q1036">
            <v>66</v>
          </cell>
          <cell r="R1036">
            <v>64</v>
          </cell>
          <cell r="AB1036">
            <v>0</v>
          </cell>
          <cell r="AC1036">
            <v>66</v>
          </cell>
          <cell r="AD1036">
            <v>130</v>
          </cell>
        </row>
        <row r="1037">
          <cell r="A1037" t="str">
            <v>AR102201Z09</v>
          </cell>
          <cell r="B1037" t="str">
            <v>AR102201Z</v>
          </cell>
          <cell r="C1037" t="str">
            <v xml:space="preserve">Serv Elect. Cia Aust     </v>
          </cell>
          <cell r="D1037" t="str">
            <v>RGL_SER</v>
          </cell>
          <cell r="E1037" t="str">
            <v>09</v>
          </cell>
          <cell r="F1037" t="str">
            <v xml:space="preserve">Subcontratos             </v>
          </cell>
          <cell r="G1037">
            <v>0</v>
          </cell>
          <cell r="H1037">
            <v>0</v>
          </cell>
          <cell r="I1037">
            <v>0</v>
          </cell>
          <cell r="J1037">
            <v>2882</v>
          </cell>
          <cell r="K1037">
            <v>152319</v>
          </cell>
          <cell r="L1037">
            <v>0</v>
          </cell>
          <cell r="M1037">
            <v>221506</v>
          </cell>
          <cell r="N1037">
            <v>376707</v>
          </cell>
          <cell r="O1037">
            <v>37798.559999999801</v>
          </cell>
          <cell r="P1037">
            <v>2375</v>
          </cell>
          <cell r="Q1037">
            <v>-518</v>
          </cell>
          <cell r="R1037">
            <v>-2154</v>
          </cell>
          <cell r="AB1037">
            <v>2375</v>
          </cell>
          <cell r="AC1037">
            <v>1857</v>
          </cell>
          <cell r="AD1037">
            <v>-297</v>
          </cell>
        </row>
        <row r="1038">
          <cell r="A1038" t="str">
            <v>AR102201Z10</v>
          </cell>
          <cell r="B1038" t="str">
            <v>AR102201Z</v>
          </cell>
          <cell r="C1038" t="str">
            <v xml:space="preserve">Serv Elect. Cia Aust     </v>
          </cell>
          <cell r="D1038" t="str">
            <v>RGL_SER</v>
          </cell>
          <cell r="E1038" t="str">
            <v>10</v>
          </cell>
          <cell r="F1038" t="str">
            <v xml:space="preserve">Costos de la venta       </v>
          </cell>
          <cell r="G1038">
            <v>0</v>
          </cell>
          <cell r="H1038">
            <v>0</v>
          </cell>
          <cell r="I1038">
            <v>0</v>
          </cell>
          <cell r="J1038">
            <v>113785</v>
          </cell>
          <cell r="K1038">
            <v>781541</v>
          </cell>
          <cell r="L1038">
            <v>0</v>
          </cell>
          <cell r="M1038">
            <v>1438836</v>
          </cell>
          <cell r="N1038">
            <v>2334162</v>
          </cell>
          <cell r="O1038">
            <v>938001.69999999902</v>
          </cell>
          <cell r="P1038">
            <v>2276.95999999989</v>
          </cell>
          <cell r="Q1038">
            <v>0</v>
          </cell>
          <cell r="R1038">
            <v>-13.93</v>
          </cell>
          <cell r="AB1038">
            <v>2276.95999999989</v>
          </cell>
          <cell r="AC1038">
            <v>2276.95999999989</v>
          </cell>
          <cell r="AD1038">
            <v>2263.0299999999988</v>
          </cell>
        </row>
        <row r="1039">
          <cell r="A1039" t="str">
            <v>AR102201Z11</v>
          </cell>
          <cell r="B1039" t="str">
            <v>AR102201Z</v>
          </cell>
          <cell r="C1039" t="str">
            <v xml:space="preserve">Serv Elect. Cia Aust     </v>
          </cell>
          <cell r="D1039" t="str">
            <v>RGL_SER</v>
          </cell>
          <cell r="E1039" t="str">
            <v>11</v>
          </cell>
          <cell r="F1039" t="str">
            <v xml:space="preserve">Otros costos             </v>
          </cell>
          <cell r="G1039">
            <v>0</v>
          </cell>
          <cell r="H1039">
            <v>0</v>
          </cell>
          <cell r="I1039">
            <v>0</v>
          </cell>
          <cell r="J1039">
            <v>37125</v>
          </cell>
          <cell r="K1039">
            <v>91429</v>
          </cell>
          <cell r="L1039">
            <v>0</v>
          </cell>
          <cell r="M1039">
            <v>90267</v>
          </cell>
          <cell r="N1039">
            <v>218821</v>
          </cell>
          <cell r="O1039">
            <v>59082.359999999797</v>
          </cell>
          <cell r="P1039">
            <v>2.6299999999999955</v>
          </cell>
          <cell r="Q1039">
            <v>0.35999999999999899</v>
          </cell>
          <cell r="R1039">
            <v>171.66999999999899</v>
          </cell>
          <cell r="AB1039">
            <v>118.66</v>
          </cell>
          <cell r="AC1039">
            <v>119.02</v>
          </cell>
          <cell r="AD1039">
            <v>290.69</v>
          </cell>
        </row>
        <row r="1040">
          <cell r="A1040" t="str">
            <v>AR102201Z12</v>
          </cell>
          <cell r="B1040" t="str">
            <v>AR102201Z</v>
          </cell>
          <cell r="C1040" t="str">
            <v xml:space="preserve">Serv Elect. Cia Aust     </v>
          </cell>
          <cell r="D1040" t="str">
            <v>RGL_SER</v>
          </cell>
          <cell r="E1040" t="str">
            <v>12</v>
          </cell>
          <cell r="F1040" t="str">
            <v xml:space="preserve">Costos por DistrIbuc CO  </v>
          </cell>
          <cell r="G1040">
            <v>0</v>
          </cell>
          <cell r="H1040">
            <v>0</v>
          </cell>
          <cell r="I1040">
            <v>0</v>
          </cell>
          <cell r="J1040">
            <v>0</v>
          </cell>
          <cell r="K1040">
            <v>0</v>
          </cell>
          <cell r="L1040">
            <v>0</v>
          </cell>
          <cell r="M1040">
            <v>0</v>
          </cell>
          <cell r="N1040">
            <v>0</v>
          </cell>
          <cell r="O1040">
            <v>0</v>
          </cell>
          <cell r="P1040">
            <v>0</v>
          </cell>
          <cell r="Q1040">
            <v>0</v>
          </cell>
          <cell r="R1040">
            <v>0</v>
          </cell>
          <cell r="AB1040">
            <v>0</v>
          </cell>
          <cell r="AC1040">
            <v>0</v>
          </cell>
          <cell r="AD1040">
            <v>0</v>
          </cell>
        </row>
        <row r="1041">
          <cell r="A1041" t="str">
            <v>AR102203Z01</v>
          </cell>
          <cell r="B1041" t="str">
            <v>AR102203Z</v>
          </cell>
          <cell r="C1041" t="str">
            <v xml:space="preserve">Serv Almacen LLL         </v>
          </cell>
          <cell r="D1041" t="str">
            <v>NQN_SER</v>
          </cell>
          <cell r="E1041" t="str">
            <v>01</v>
          </cell>
          <cell r="F1041" t="str">
            <v xml:space="preserve">Venta Contractual        </v>
          </cell>
          <cell r="G1041">
            <v>0</v>
          </cell>
          <cell r="H1041">
            <v>0</v>
          </cell>
          <cell r="I1041">
            <v>0</v>
          </cell>
          <cell r="J1041">
            <v>-1286561</v>
          </cell>
          <cell r="K1041">
            <v>-12037766</v>
          </cell>
          <cell r="L1041">
            <v>0</v>
          </cell>
          <cell r="M1041">
            <v>-20237310</v>
          </cell>
          <cell r="N1041">
            <v>-33561637</v>
          </cell>
          <cell r="O1041">
            <v>-27235784.98</v>
          </cell>
          <cell r="P1041">
            <v>-1729807.27</v>
          </cell>
          <cell r="Q1041">
            <v>-1929281.3799999901</v>
          </cell>
          <cell r="R1041">
            <v>-1562232.09</v>
          </cell>
          <cell r="AB1041">
            <v>-1729807.27</v>
          </cell>
          <cell r="AC1041">
            <v>-3659088.6499999901</v>
          </cell>
          <cell r="AD1041">
            <v>-5221320.74</v>
          </cell>
        </row>
        <row r="1042">
          <cell r="A1042" t="str">
            <v>AR102203Z02</v>
          </cell>
          <cell r="B1042" t="str">
            <v>AR102203Z</v>
          </cell>
          <cell r="C1042" t="str">
            <v xml:space="preserve">Serv Almacen LLL         </v>
          </cell>
          <cell r="D1042" t="str">
            <v>NQN_SER</v>
          </cell>
          <cell r="E1042" t="str">
            <v>02</v>
          </cell>
          <cell r="F1042" t="str">
            <v xml:space="preserve">Venta Adicional          </v>
          </cell>
          <cell r="G1042">
            <v>0</v>
          </cell>
          <cell r="H1042">
            <v>0</v>
          </cell>
          <cell r="I1042">
            <v>0</v>
          </cell>
          <cell r="J1042">
            <v>0</v>
          </cell>
          <cell r="K1042">
            <v>-604836</v>
          </cell>
          <cell r="L1042">
            <v>0</v>
          </cell>
          <cell r="M1042">
            <v>-1136972</v>
          </cell>
          <cell r="N1042">
            <v>-1741808</v>
          </cell>
          <cell r="O1042">
            <v>-1206604.98</v>
          </cell>
          <cell r="P1042">
            <v>0</v>
          </cell>
          <cell r="Q1042">
            <v>0</v>
          </cell>
          <cell r="R1042">
            <v>0</v>
          </cell>
          <cell r="AB1042">
            <v>0</v>
          </cell>
          <cell r="AC1042">
            <v>0</v>
          </cell>
          <cell r="AD1042">
            <v>0</v>
          </cell>
        </row>
        <row r="1043">
          <cell r="A1043" t="str">
            <v>AR102203Z03</v>
          </cell>
          <cell r="B1043" t="str">
            <v>AR102203Z</v>
          </cell>
          <cell r="C1043" t="str">
            <v xml:space="preserve">Serv Almacen LLL         </v>
          </cell>
          <cell r="D1043" t="str">
            <v>NQN_SER</v>
          </cell>
          <cell r="E1043" t="str">
            <v>03</v>
          </cell>
          <cell r="F1043" t="str">
            <v xml:space="preserve">Venta Sin Margen         </v>
          </cell>
          <cell r="G1043">
            <v>0</v>
          </cell>
          <cell r="H1043">
            <v>0</v>
          </cell>
          <cell r="I1043">
            <v>0</v>
          </cell>
          <cell r="J1043">
            <v>-154148</v>
          </cell>
          <cell r="K1043">
            <v>-100589</v>
          </cell>
          <cell r="L1043">
            <v>0</v>
          </cell>
          <cell r="M1043">
            <v>-238568</v>
          </cell>
          <cell r="N1043">
            <v>-493305</v>
          </cell>
          <cell r="O1043">
            <v>-212366.12</v>
          </cell>
          <cell r="P1043">
            <v>-217715.459999999</v>
          </cell>
          <cell r="Q1043">
            <v>0</v>
          </cell>
          <cell r="R1043">
            <v>-227079.04000000001</v>
          </cell>
          <cell r="AB1043">
            <v>-217715.459999999</v>
          </cell>
          <cell r="AC1043">
            <v>-217715.459999999</v>
          </cell>
          <cell r="AD1043">
            <v>-444794.5</v>
          </cell>
        </row>
        <row r="1044">
          <cell r="A1044" t="str">
            <v>AR102203Z04</v>
          </cell>
          <cell r="B1044" t="str">
            <v>AR102203Z</v>
          </cell>
          <cell r="C1044" t="str">
            <v xml:space="preserve">Serv Almacen LLL         </v>
          </cell>
          <cell r="D1044" t="str">
            <v>NQN_SER</v>
          </cell>
          <cell r="E1044" t="str">
            <v>04</v>
          </cell>
          <cell r="F1044" t="str">
            <v xml:space="preserve">Ajuste POC               </v>
          </cell>
          <cell r="G1044">
            <v>0</v>
          </cell>
          <cell r="H1044">
            <v>0</v>
          </cell>
          <cell r="I1044">
            <v>0</v>
          </cell>
          <cell r="J1044">
            <v>-638056</v>
          </cell>
          <cell r="K1044">
            <v>513800</v>
          </cell>
          <cell r="L1044">
            <v>0</v>
          </cell>
          <cell r="M1044">
            <v>-2417079</v>
          </cell>
          <cell r="N1044">
            <v>-2541335</v>
          </cell>
          <cell r="O1044">
            <v>-569725.69999999902</v>
          </cell>
          <cell r="P1044">
            <v>-489019.53999999899</v>
          </cell>
          <cell r="Q1044">
            <v>-307054.14</v>
          </cell>
          <cell r="R1044">
            <v>-680452.38</v>
          </cell>
          <cell r="AB1044">
            <v>-489019.53999999899</v>
          </cell>
          <cell r="AC1044">
            <v>-796073.68</v>
          </cell>
          <cell r="AD1044">
            <v>-1476526.06</v>
          </cell>
        </row>
        <row r="1045">
          <cell r="A1045" t="str">
            <v>AR102203Z05</v>
          </cell>
          <cell r="B1045" t="str">
            <v>AR102203Z</v>
          </cell>
          <cell r="C1045" t="str">
            <v xml:space="preserve">Serv Almacen LLL         </v>
          </cell>
          <cell r="D1045" t="str">
            <v>NQN_SER</v>
          </cell>
          <cell r="E1045" t="str">
            <v>05</v>
          </cell>
          <cell r="F1045" t="str">
            <v xml:space="preserve">Mano de Obra             </v>
          </cell>
          <cell r="G1045">
            <v>0</v>
          </cell>
          <cell r="H1045">
            <v>0</v>
          </cell>
          <cell r="I1045">
            <v>0</v>
          </cell>
          <cell r="J1045">
            <v>1153291</v>
          </cell>
          <cell r="K1045">
            <v>6471616</v>
          </cell>
          <cell r="L1045">
            <v>0</v>
          </cell>
          <cell r="M1045">
            <v>12012066</v>
          </cell>
          <cell r="N1045">
            <v>19636973</v>
          </cell>
          <cell r="O1045">
            <v>18229011.269999959</v>
          </cell>
          <cell r="P1045">
            <v>1778388.6299999969</v>
          </cell>
          <cell r="Q1045">
            <v>1410877.4999999977</v>
          </cell>
          <cell r="R1045">
            <v>1416748.7899999972</v>
          </cell>
          <cell r="AB1045">
            <v>1778388.6299999969</v>
          </cell>
          <cell r="AC1045">
            <v>3189266.1299999971</v>
          </cell>
          <cell r="AD1045">
            <v>4606014.9199999971</v>
          </cell>
        </row>
        <row r="1046">
          <cell r="A1046" t="str">
            <v>AR102203Z06</v>
          </cell>
          <cell r="B1046" t="str">
            <v>AR102203Z</v>
          </cell>
          <cell r="C1046" t="str">
            <v xml:space="preserve">Serv Almacen LLL         </v>
          </cell>
          <cell r="D1046" t="str">
            <v>NQN_SER</v>
          </cell>
          <cell r="E1046" t="str">
            <v>06</v>
          </cell>
          <cell r="F1046" t="str">
            <v xml:space="preserve">Otros Costos MO          </v>
          </cell>
          <cell r="G1046">
            <v>0</v>
          </cell>
          <cell r="H1046">
            <v>0</v>
          </cell>
          <cell r="I1046">
            <v>0</v>
          </cell>
          <cell r="J1046">
            <v>170072</v>
          </cell>
          <cell r="K1046">
            <v>892270</v>
          </cell>
          <cell r="L1046">
            <v>0</v>
          </cell>
          <cell r="M1046">
            <v>347155</v>
          </cell>
          <cell r="N1046">
            <v>1409497</v>
          </cell>
          <cell r="O1046">
            <v>334407.27999999886</v>
          </cell>
          <cell r="P1046">
            <v>23424.760000000002</v>
          </cell>
          <cell r="Q1046">
            <v>46530.879999999903</v>
          </cell>
          <cell r="R1046">
            <v>214393.39999999991</v>
          </cell>
          <cell r="AB1046">
            <v>23424.760000000002</v>
          </cell>
          <cell r="AC1046">
            <v>69955.639999999898</v>
          </cell>
          <cell r="AD1046">
            <v>284349.03999999992</v>
          </cell>
        </row>
        <row r="1047">
          <cell r="A1047" t="str">
            <v>AR102203Z07</v>
          </cell>
          <cell r="B1047" t="str">
            <v>AR102203Z</v>
          </cell>
          <cell r="C1047" t="str">
            <v xml:space="preserve">Serv Almacen LLL         </v>
          </cell>
          <cell r="D1047" t="str">
            <v>NQN_SER</v>
          </cell>
          <cell r="E1047" t="str">
            <v>07</v>
          </cell>
          <cell r="F1047" t="str">
            <v xml:space="preserve">Equipos de Construcción  </v>
          </cell>
          <cell r="G1047">
            <v>0</v>
          </cell>
          <cell r="H1047">
            <v>0</v>
          </cell>
          <cell r="I1047">
            <v>0</v>
          </cell>
          <cell r="J1047">
            <v>49856</v>
          </cell>
          <cell r="K1047">
            <v>835988</v>
          </cell>
          <cell r="L1047">
            <v>0</v>
          </cell>
          <cell r="M1047">
            <v>2778984</v>
          </cell>
          <cell r="N1047">
            <v>3664828</v>
          </cell>
          <cell r="O1047">
            <v>4256363.9399999976</v>
          </cell>
          <cell r="P1047">
            <v>285798.44999999995</v>
          </cell>
          <cell r="Q1047">
            <v>322459.58999999968</v>
          </cell>
          <cell r="R1047">
            <v>261542.22999999972</v>
          </cell>
          <cell r="AB1047">
            <v>285798.44999999995</v>
          </cell>
          <cell r="AC1047">
            <v>608258.04</v>
          </cell>
          <cell r="AD1047">
            <v>869800.27</v>
          </cell>
        </row>
        <row r="1048">
          <cell r="A1048" t="str">
            <v>AR102203Z08</v>
          </cell>
          <cell r="B1048" t="str">
            <v>AR102203Z</v>
          </cell>
          <cell r="C1048" t="str">
            <v xml:space="preserve">Serv Almacen LLL         </v>
          </cell>
          <cell r="D1048" t="str">
            <v>NQN_SER</v>
          </cell>
          <cell r="E1048" t="str">
            <v>08</v>
          </cell>
          <cell r="F1048" t="str">
            <v xml:space="preserve">Materiales, Cons, Herram </v>
          </cell>
          <cell r="G1048">
            <v>0</v>
          </cell>
          <cell r="H1048">
            <v>0</v>
          </cell>
          <cell r="I1048">
            <v>0</v>
          </cell>
          <cell r="J1048">
            <v>17639</v>
          </cell>
          <cell r="K1048">
            <v>29804</v>
          </cell>
          <cell r="L1048">
            <v>0</v>
          </cell>
          <cell r="M1048">
            <v>148087</v>
          </cell>
          <cell r="N1048">
            <v>195530</v>
          </cell>
          <cell r="O1048">
            <v>166623.4999999998</v>
          </cell>
          <cell r="P1048">
            <v>3518.57</v>
          </cell>
          <cell r="Q1048">
            <v>26852.849999999889</v>
          </cell>
          <cell r="R1048">
            <v>13184.87</v>
          </cell>
          <cell r="AB1048">
            <v>3518.57</v>
          </cell>
          <cell r="AC1048">
            <v>30371.4199999999</v>
          </cell>
          <cell r="AD1048">
            <v>43556.29</v>
          </cell>
        </row>
        <row r="1049">
          <cell r="A1049" t="str">
            <v>AR102203Z09</v>
          </cell>
          <cell r="B1049" t="str">
            <v>AR102203Z</v>
          </cell>
          <cell r="C1049" t="str">
            <v xml:space="preserve">Serv Almacen LLL         </v>
          </cell>
          <cell r="D1049" t="str">
            <v>NQN_SER</v>
          </cell>
          <cell r="E1049" t="str">
            <v>09</v>
          </cell>
          <cell r="F1049" t="str">
            <v xml:space="preserve">Subcontratos             </v>
          </cell>
          <cell r="G1049">
            <v>0</v>
          </cell>
          <cell r="H1049">
            <v>0</v>
          </cell>
          <cell r="I1049">
            <v>0</v>
          </cell>
          <cell r="J1049">
            <v>1375</v>
          </cell>
          <cell r="K1049">
            <v>109567</v>
          </cell>
          <cell r="L1049">
            <v>0</v>
          </cell>
          <cell r="M1049">
            <v>412091</v>
          </cell>
          <cell r="N1049">
            <v>523033</v>
          </cell>
          <cell r="O1049">
            <v>350874.17999999889</v>
          </cell>
          <cell r="P1049">
            <v>29701</v>
          </cell>
          <cell r="Q1049">
            <v>35740.26</v>
          </cell>
          <cell r="R1049">
            <v>50103.91</v>
          </cell>
          <cell r="AB1049">
            <v>29701</v>
          </cell>
          <cell r="AC1049">
            <v>65441.2599999999</v>
          </cell>
          <cell r="AD1049">
            <v>115545.1699999999</v>
          </cell>
        </row>
        <row r="1050">
          <cell r="A1050" t="str">
            <v>AR102203Z10</v>
          </cell>
          <cell r="B1050" t="str">
            <v>AR102203Z</v>
          </cell>
          <cell r="C1050" t="str">
            <v xml:space="preserve">Serv Almacen LLL         </v>
          </cell>
          <cell r="D1050" t="str">
            <v>NQN_SER</v>
          </cell>
          <cell r="E1050" t="str">
            <v>10</v>
          </cell>
          <cell r="F1050" t="str">
            <v xml:space="preserve">Costos de la venta       </v>
          </cell>
          <cell r="G1050">
            <v>0</v>
          </cell>
          <cell r="H1050">
            <v>0</v>
          </cell>
          <cell r="I1050">
            <v>0</v>
          </cell>
          <cell r="J1050">
            <v>319430</v>
          </cell>
          <cell r="K1050">
            <v>1086750</v>
          </cell>
          <cell r="L1050">
            <v>0</v>
          </cell>
          <cell r="M1050">
            <v>2086982</v>
          </cell>
          <cell r="N1050">
            <v>3493162</v>
          </cell>
          <cell r="O1050">
            <v>2764550.0799999987</v>
          </cell>
          <cell r="P1050">
            <v>69925.56</v>
          </cell>
          <cell r="Q1050">
            <v>168423.65000000002</v>
          </cell>
          <cell r="R1050">
            <v>262379.8299999999</v>
          </cell>
          <cell r="AB1050">
            <v>69925.56</v>
          </cell>
          <cell r="AC1050">
            <v>238349.21</v>
          </cell>
          <cell r="AD1050">
            <v>500729.04000000097</v>
          </cell>
        </row>
        <row r="1051">
          <cell r="A1051" t="str">
            <v>AR102203Z11</v>
          </cell>
          <cell r="B1051" t="str">
            <v>AR102203Z</v>
          </cell>
          <cell r="C1051" t="str">
            <v xml:space="preserve">Serv Almacen LLL         </v>
          </cell>
          <cell r="D1051" t="str">
            <v>NQN_SER</v>
          </cell>
          <cell r="E1051" t="str">
            <v>11</v>
          </cell>
          <cell r="F1051" t="str">
            <v xml:space="preserve">Otros costos             </v>
          </cell>
          <cell r="G1051">
            <v>0</v>
          </cell>
          <cell r="H1051">
            <v>0</v>
          </cell>
          <cell r="I1051">
            <v>0</v>
          </cell>
          <cell r="J1051">
            <v>32372</v>
          </cell>
          <cell r="K1051">
            <v>94217</v>
          </cell>
          <cell r="L1051">
            <v>0</v>
          </cell>
          <cell r="M1051">
            <v>101613</v>
          </cell>
          <cell r="N1051">
            <v>228202</v>
          </cell>
          <cell r="O1051">
            <v>65972.939999999769</v>
          </cell>
          <cell r="P1051">
            <v>1877.849999999991</v>
          </cell>
          <cell r="Q1051">
            <v>13487.649999999991</v>
          </cell>
          <cell r="R1051">
            <v>4433.2899999999981</v>
          </cell>
          <cell r="AB1051">
            <v>2131.0699999999902</v>
          </cell>
          <cell r="AC1051">
            <v>15618.719999999981</v>
          </cell>
          <cell r="AD1051">
            <v>20052.009999999991</v>
          </cell>
        </row>
        <row r="1052">
          <cell r="A1052" t="str">
            <v>AR102203Z12</v>
          </cell>
          <cell r="B1052" t="str">
            <v>AR102203Z</v>
          </cell>
          <cell r="C1052" t="str">
            <v xml:space="preserve">Serv Almacen LLL         </v>
          </cell>
          <cell r="D1052" t="str">
            <v>NQN_SER</v>
          </cell>
          <cell r="E1052" t="str">
            <v>12</v>
          </cell>
          <cell r="F1052" t="str">
            <v xml:space="preserve">Costos por DistrIbuc CO  </v>
          </cell>
          <cell r="G1052">
            <v>0</v>
          </cell>
          <cell r="H1052">
            <v>0</v>
          </cell>
          <cell r="I1052">
            <v>0</v>
          </cell>
          <cell r="J1052">
            <v>0</v>
          </cell>
          <cell r="K1052">
            <v>0</v>
          </cell>
          <cell r="L1052">
            <v>0</v>
          </cell>
          <cell r="M1052">
            <v>-5</v>
          </cell>
          <cell r="N1052">
            <v>-5</v>
          </cell>
          <cell r="O1052">
            <v>0</v>
          </cell>
          <cell r="P1052">
            <v>0</v>
          </cell>
          <cell r="Q1052">
            <v>0</v>
          </cell>
          <cell r="R1052">
            <v>0</v>
          </cell>
          <cell r="AB1052">
            <v>0</v>
          </cell>
          <cell r="AC1052">
            <v>0</v>
          </cell>
          <cell r="AD1052">
            <v>0</v>
          </cell>
        </row>
        <row r="1053">
          <cell r="A1053" t="str">
            <v>AR102204Z01</v>
          </cell>
          <cell r="B1053" t="str">
            <v>AR102204Z</v>
          </cell>
          <cell r="C1053" t="str">
            <v xml:space="preserve">Serv almacen el Port     </v>
          </cell>
          <cell r="D1053" t="str">
            <v>RDS_SER</v>
          </cell>
          <cell r="E1053" t="str">
            <v>01</v>
          </cell>
          <cell r="F1053" t="str">
            <v xml:space="preserve">Venta Contractual        </v>
          </cell>
          <cell r="G1053">
            <v>0</v>
          </cell>
          <cell r="H1053">
            <v>0</v>
          </cell>
          <cell r="I1053">
            <v>0</v>
          </cell>
          <cell r="J1053">
            <v>0</v>
          </cell>
          <cell r="K1053">
            <v>-14052360</v>
          </cell>
          <cell r="L1053">
            <v>0</v>
          </cell>
          <cell r="M1053">
            <v>-948560</v>
          </cell>
          <cell r="N1053">
            <v>-15000920</v>
          </cell>
          <cell r="O1053">
            <v>0</v>
          </cell>
          <cell r="P1053">
            <v>0</v>
          </cell>
          <cell r="Q1053">
            <v>0</v>
          </cell>
          <cell r="R1053">
            <v>0</v>
          </cell>
          <cell r="AB1053">
            <v>0</v>
          </cell>
          <cell r="AC1053">
            <v>0</v>
          </cell>
          <cell r="AD1053">
            <v>0</v>
          </cell>
        </row>
        <row r="1054">
          <cell r="A1054" t="str">
            <v>AR102204Z02</v>
          </cell>
          <cell r="B1054" t="str">
            <v>AR102204Z</v>
          </cell>
          <cell r="C1054" t="str">
            <v xml:space="preserve">Serv almacen el Port     </v>
          </cell>
          <cell r="D1054" t="str">
            <v>RDS_SER</v>
          </cell>
          <cell r="E1054" t="str">
            <v>02</v>
          </cell>
          <cell r="F1054" t="str">
            <v xml:space="preserve">Venta Adicional          </v>
          </cell>
          <cell r="G1054">
            <v>0</v>
          </cell>
          <cell r="H1054">
            <v>0</v>
          </cell>
          <cell r="I1054">
            <v>0</v>
          </cell>
          <cell r="J1054">
            <v>0</v>
          </cell>
          <cell r="K1054">
            <v>-1356524</v>
          </cell>
          <cell r="L1054">
            <v>0</v>
          </cell>
          <cell r="M1054">
            <v>-509922</v>
          </cell>
          <cell r="N1054">
            <v>-1866446</v>
          </cell>
          <cell r="O1054">
            <v>0</v>
          </cell>
          <cell r="P1054">
            <v>0</v>
          </cell>
          <cell r="Q1054">
            <v>0</v>
          </cell>
          <cell r="R1054">
            <v>0</v>
          </cell>
          <cell r="AB1054">
            <v>0</v>
          </cell>
          <cell r="AC1054">
            <v>0</v>
          </cell>
          <cell r="AD1054">
            <v>0</v>
          </cell>
        </row>
        <row r="1055">
          <cell r="A1055" t="str">
            <v>AR102204Z03</v>
          </cell>
          <cell r="B1055" t="str">
            <v>AR102204Z</v>
          </cell>
          <cell r="C1055" t="str">
            <v xml:space="preserve">Serv almacen el Port     </v>
          </cell>
          <cell r="D1055" t="str">
            <v>RDS_SER</v>
          </cell>
          <cell r="E1055" t="str">
            <v>03</v>
          </cell>
          <cell r="F1055" t="str">
            <v xml:space="preserve">Venta Sin Margen         </v>
          </cell>
          <cell r="G1055">
            <v>0</v>
          </cell>
          <cell r="H1055">
            <v>0</v>
          </cell>
          <cell r="I1055">
            <v>0</v>
          </cell>
          <cell r="J1055">
            <v>0</v>
          </cell>
          <cell r="K1055">
            <v>-2749172</v>
          </cell>
          <cell r="L1055">
            <v>0</v>
          </cell>
          <cell r="M1055">
            <v>-293529</v>
          </cell>
          <cell r="N1055">
            <v>-3042701</v>
          </cell>
          <cell r="O1055">
            <v>0</v>
          </cell>
          <cell r="P1055">
            <v>0</v>
          </cell>
          <cell r="Q1055">
            <v>0</v>
          </cell>
          <cell r="R1055">
            <v>0</v>
          </cell>
          <cell r="AB1055">
            <v>0</v>
          </cell>
          <cell r="AC1055">
            <v>0</v>
          </cell>
          <cell r="AD1055">
            <v>0</v>
          </cell>
        </row>
        <row r="1056">
          <cell r="A1056" t="str">
            <v>AR102204Z04</v>
          </cell>
          <cell r="B1056" t="str">
            <v>AR102204Z</v>
          </cell>
          <cell r="C1056" t="str">
            <v xml:space="preserve">Serv almacen el Port     </v>
          </cell>
          <cell r="D1056" t="str">
            <v>RDS_SER</v>
          </cell>
          <cell r="E1056" t="str">
            <v>04</v>
          </cell>
          <cell r="F1056" t="str">
            <v xml:space="preserve">Ajuste POC               </v>
          </cell>
          <cell r="G1056">
            <v>0</v>
          </cell>
          <cell r="H1056">
            <v>0</v>
          </cell>
          <cell r="I1056">
            <v>0</v>
          </cell>
          <cell r="J1056">
            <v>-745231</v>
          </cell>
          <cell r="K1056">
            <v>-923284</v>
          </cell>
          <cell r="L1056">
            <v>0</v>
          </cell>
          <cell r="M1056">
            <v>1668516</v>
          </cell>
          <cell r="N1056">
            <v>1</v>
          </cell>
          <cell r="O1056">
            <v>0</v>
          </cell>
          <cell r="P1056">
            <v>0</v>
          </cell>
          <cell r="Q1056">
            <v>0</v>
          </cell>
          <cell r="R1056">
            <v>0</v>
          </cell>
          <cell r="AB1056">
            <v>0</v>
          </cell>
          <cell r="AC1056">
            <v>0</v>
          </cell>
          <cell r="AD1056">
            <v>0</v>
          </cell>
        </row>
        <row r="1057">
          <cell r="A1057" t="str">
            <v>AR102204Z05</v>
          </cell>
          <cell r="B1057" t="str">
            <v>AR102204Z</v>
          </cell>
          <cell r="C1057" t="str">
            <v xml:space="preserve">Serv almacen el Port     </v>
          </cell>
          <cell r="D1057" t="str">
            <v>RDS_SER</v>
          </cell>
          <cell r="E1057" t="str">
            <v>05</v>
          </cell>
          <cell r="F1057" t="str">
            <v xml:space="preserve">Mano de Obra             </v>
          </cell>
          <cell r="G1057">
            <v>0</v>
          </cell>
          <cell r="H1057">
            <v>0</v>
          </cell>
          <cell r="I1057">
            <v>0</v>
          </cell>
          <cell r="J1057">
            <v>15430</v>
          </cell>
          <cell r="K1057">
            <v>9726135</v>
          </cell>
          <cell r="L1057">
            <v>0</v>
          </cell>
          <cell r="M1057">
            <v>0</v>
          </cell>
          <cell r="N1057">
            <v>9741565</v>
          </cell>
          <cell r="O1057">
            <v>69984.149999999907</v>
          </cell>
          <cell r="P1057">
            <v>0</v>
          </cell>
          <cell r="Q1057">
            <v>0</v>
          </cell>
          <cell r="R1057">
            <v>0</v>
          </cell>
          <cell r="AB1057">
            <v>0</v>
          </cell>
          <cell r="AC1057">
            <v>0</v>
          </cell>
          <cell r="AD1057">
            <v>0</v>
          </cell>
        </row>
        <row r="1058">
          <cell r="A1058" t="str">
            <v>AR102204Z06</v>
          </cell>
          <cell r="B1058" t="str">
            <v>AR102204Z</v>
          </cell>
          <cell r="C1058" t="str">
            <v xml:space="preserve">Serv almacen el Port     </v>
          </cell>
          <cell r="D1058" t="str">
            <v>RDS_SER</v>
          </cell>
          <cell r="E1058" t="str">
            <v>06</v>
          </cell>
          <cell r="F1058" t="str">
            <v xml:space="preserve">Otros Costos MO          </v>
          </cell>
          <cell r="G1058">
            <v>0</v>
          </cell>
          <cell r="H1058">
            <v>0</v>
          </cell>
          <cell r="I1058">
            <v>0</v>
          </cell>
          <cell r="J1058">
            <v>5</v>
          </cell>
          <cell r="K1058">
            <v>1265664</v>
          </cell>
          <cell r="L1058">
            <v>0</v>
          </cell>
          <cell r="M1058">
            <v>0</v>
          </cell>
          <cell r="N1058">
            <v>1265669</v>
          </cell>
          <cell r="O1058">
            <v>0</v>
          </cell>
          <cell r="P1058">
            <v>0</v>
          </cell>
          <cell r="Q1058">
            <v>0</v>
          </cell>
          <cell r="R1058">
            <v>0</v>
          </cell>
          <cell r="AB1058">
            <v>0</v>
          </cell>
          <cell r="AC1058">
            <v>0</v>
          </cell>
          <cell r="AD1058">
            <v>0</v>
          </cell>
        </row>
        <row r="1059">
          <cell r="A1059" t="str">
            <v>AR102204Z07</v>
          </cell>
          <cell r="B1059" t="str">
            <v>AR102204Z</v>
          </cell>
          <cell r="C1059" t="str">
            <v xml:space="preserve">Serv almacen el Port     </v>
          </cell>
          <cell r="D1059" t="str">
            <v>RDS_SER</v>
          </cell>
          <cell r="E1059" t="str">
            <v>07</v>
          </cell>
          <cell r="F1059" t="str">
            <v xml:space="preserve">Equipos de Construcción  </v>
          </cell>
          <cell r="G1059">
            <v>0</v>
          </cell>
          <cell r="H1059">
            <v>0</v>
          </cell>
          <cell r="I1059">
            <v>0</v>
          </cell>
          <cell r="J1059">
            <v>0</v>
          </cell>
          <cell r="K1059">
            <v>823361</v>
          </cell>
          <cell r="L1059">
            <v>0</v>
          </cell>
          <cell r="M1059">
            <v>0</v>
          </cell>
          <cell r="N1059">
            <v>823361</v>
          </cell>
          <cell r="O1059">
            <v>0</v>
          </cell>
          <cell r="P1059">
            <v>0</v>
          </cell>
          <cell r="Q1059">
            <v>0</v>
          </cell>
          <cell r="R1059">
            <v>0</v>
          </cell>
          <cell r="AB1059">
            <v>0</v>
          </cell>
          <cell r="AC1059">
            <v>0</v>
          </cell>
          <cell r="AD1059">
            <v>0</v>
          </cell>
        </row>
        <row r="1060">
          <cell r="A1060" t="str">
            <v>AR102204Z08</v>
          </cell>
          <cell r="B1060" t="str">
            <v>AR102204Z</v>
          </cell>
          <cell r="C1060" t="str">
            <v xml:space="preserve">Serv almacen el Port     </v>
          </cell>
          <cell r="D1060" t="str">
            <v>RDS_SER</v>
          </cell>
          <cell r="E1060" t="str">
            <v>08</v>
          </cell>
          <cell r="F1060" t="str">
            <v xml:space="preserve">Materiales, Cons, Herram </v>
          </cell>
          <cell r="G1060">
            <v>0</v>
          </cell>
          <cell r="H1060">
            <v>0</v>
          </cell>
          <cell r="I1060">
            <v>0</v>
          </cell>
          <cell r="J1060">
            <v>0</v>
          </cell>
          <cell r="K1060">
            <v>41747</v>
          </cell>
          <cell r="L1060">
            <v>0</v>
          </cell>
          <cell r="M1060">
            <v>0</v>
          </cell>
          <cell r="N1060">
            <v>41747</v>
          </cell>
          <cell r="O1060">
            <v>0</v>
          </cell>
          <cell r="P1060">
            <v>0</v>
          </cell>
          <cell r="Q1060">
            <v>0</v>
          </cell>
          <cell r="R1060">
            <v>0</v>
          </cell>
          <cell r="AB1060">
            <v>0</v>
          </cell>
          <cell r="AC1060">
            <v>0</v>
          </cell>
          <cell r="AD1060">
            <v>0</v>
          </cell>
        </row>
        <row r="1061">
          <cell r="A1061" t="str">
            <v>AR102204Z09</v>
          </cell>
          <cell r="B1061" t="str">
            <v>AR102204Z</v>
          </cell>
          <cell r="C1061" t="str">
            <v xml:space="preserve">Serv almacen el Port     </v>
          </cell>
          <cell r="D1061" t="str">
            <v>RDS_SER</v>
          </cell>
          <cell r="E1061" t="str">
            <v>09</v>
          </cell>
          <cell r="F1061" t="str">
            <v xml:space="preserve">Subcontratos             </v>
          </cell>
          <cell r="G1061">
            <v>0</v>
          </cell>
          <cell r="H1061">
            <v>0</v>
          </cell>
          <cell r="I1061">
            <v>0</v>
          </cell>
          <cell r="J1061">
            <v>0</v>
          </cell>
          <cell r="K1061">
            <v>113754</v>
          </cell>
          <cell r="L1061">
            <v>0</v>
          </cell>
          <cell r="M1061">
            <v>0</v>
          </cell>
          <cell r="N1061">
            <v>113754</v>
          </cell>
          <cell r="O1061">
            <v>0</v>
          </cell>
          <cell r="P1061">
            <v>0</v>
          </cell>
          <cell r="Q1061">
            <v>0</v>
          </cell>
          <cell r="R1061">
            <v>0</v>
          </cell>
          <cell r="AB1061">
            <v>0</v>
          </cell>
          <cell r="AC1061">
            <v>0</v>
          </cell>
          <cell r="AD1061">
            <v>0</v>
          </cell>
        </row>
        <row r="1062">
          <cell r="A1062" t="str">
            <v>AR102204Z10</v>
          </cell>
          <cell r="B1062" t="str">
            <v>AR102204Z</v>
          </cell>
          <cell r="C1062" t="str">
            <v xml:space="preserve">Serv almacen el Port     </v>
          </cell>
          <cell r="D1062" t="str">
            <v>RDS_SER</v>
          </cell>
          <cell r="E1062" t="str">
            <v>10</v>
          </cell>
          <cell r="F1062" t="str">
            <v xml:space="preserve">Costos de la venta       </v>
          </cell>
          <cell r="G1062">
            <v>0</v>
          </cell>
          <cell r="H1062">
            <v>0</v>
          </cell>
          <cell r="I1062">
            <v>0</v>
          </cell>
          <cell r="J1062">
            <v>655272</v>
          </cell>
          <cell r="K1062">
            <v>1984824</v>
          </cell>
          <cell r="L1062">
            <v>0</v>
          </cell>
          <cell r="M1062">
            <v>0</v>
          </cell>
          <cell r="N1062">
            <v>2640096</v>
          </cell>
          <cell r="O1062">
            <v>0</v>
          </cell>
          <cell r="P1062">
            <v>0</v>
          </cell>
          <cell r="Q1062">
            <v>0</v>
          </cell>
          <cell r="R1062">
            <v>0</v>
          </cell>
          <cell r="AB1062">
            <v>0</v>
          </cell>
          <cell r="AC1062">
            <v>0</v>
          </cell>
          <cell r="AD1062">
            <v>0</v>
          </cell>
        </row>
        <row r="1063">
          <cell r="A1063" t="str">
            <v>AR102204Z11</v>
          </cell>
          <cell r="B1063" t="str">
            <v>AR102204Z</v>
          </cell>
          <cell r="C1063" t="str">
            <v xml:space="preserve">Serv almacen el Port     </v>
          </cell>
          <cell r="D1063" t="str">
            <v>RDS_SER</v>
          </cell>
          <cell r="E1063" t="str">
            <v>11</v>
          </cell>
          <cell r="F1063" t="str">
            <v xml:space="preserve">Otros costos             </v>
          </cell>
          <cell r="G1063">
            <v>0</v>
          </cell>
          <cell r="H1063">
            <v>0</v>
          </cell>
          <cell r="I1063">
            <v>0</v>
          </cell>
          <cell r="J1063">
            <v>1</v>
          </cell>
          <cell r="K1063">
            <v>108174</v>
          </cell>
          <cell r="L1063">
            <v>0</v>
          </cell>
          <cell r="M1063">
            <v>0</v>
          </cell>
          <cell r="N1063">
            <v>108175</v>
          </cell>
          <cell r="O1063">
            <v>0</v>
          </cell>
          <cell r="P1063">
            <v>0</v>
          </cell>
          <cell r="Q1063">
            <v>0</v>
          </cell>
          <cell r="R1063">
            <v>0</v>
          </cell>
          <cell r="AB1063">
            <v>0</v>
          </cell>
          <cell r="AC1063">
            <v>0</v>
          </cell>
          <cell r="AD1063">
            <v>0</v>
          </cell>
        </row>
        <row r="1064">
          <cell r="A1064" t="str">
            <v>AR102204Z12</v>
          </cell>
          <cell r="B1064" t="str">
            <v>AR102204Z</v>
          </cell>
          <cell r="C1064" t="str">
            <v xml:space="preserve">Serv almacen el Port     </v>
          </cell>
          <cell r="D1064" t="str">
            <v>RDS_SER</v>
          </cell>
          <cell r="E1064" t="str">
            <v>12</v>
          </cell>
          <cell r="F1064" t="str">
            <v xml:space="preserve">Costos por DistrIbuc CO  </v>
          </cell>
          <cell r="G1064">
            <v>0</v>
          </cell>
          <cell r="H1064">
            <v>0</v>
          </cell>
          <cell r="I1064">
            <v>0</v>
          </cell>
          <cell r="J1064">
            <v>0</v>
          </cell>
          <cell r="K1064">
            <v>1157688</v>
          </cell>
          <cell r="L1064">
            <v>0</v>
          </cell>
          <cell r="M1064">
            <v>0</v>
          </cell>
          <cell r="N1064">
            <v>1157688</v>
          </cell>
          <cell r="O1064">
            <v>-69984.149999999907</v>
          </cell>
          <cell r="P1064">
            <v>0</v>
          </cell>
          <cell r="Q1064">
            <v>0</v>
          </cell>
          <cell r="R1064">
            <v>0</v>
          </cell>
          <cell r="AB1064">
            <v>0</v>
          </cell>
          <cell r="AC1064">
            <v>0</v>
          </cell>
          <cell r="AD1064">
            <v>0</v>
          </cell>
        </row>
        <row r="1065">
          <cell r="A1065" t="str">
            <v>AR102212Z01</v>
          </cell>
          <cell r="B1065" t="str">
            <v>AR102212Z</v>
          </cell>
          <cell r="C1065" t="str">
            <v xml:space="preserve">Servicio Cerro Drago     </v>
          </cell>
          <cell r="D1065" t="str">
            <v>CRO_SER</v>
          </cell>
          <cell r="E1065" t="str">
            <v>01</v>
          </cell>
          <cell r="F1065" t="str">
            <v xml:space="preserve">Venta Contractual        </v>
          </cell>
          <cell r="G1065">
            <v>0</v>
          </cell>
          <cell r="H1065">
            <v>0</v>
          </cell>
          <cell r="I1065">
            <v>0</v>
          </cell>
          <cell r="J1065">
            <v>0</v>
          </cell>
          <cell r="K1065">
            <v>-154251387</v>
          </cell>
          <cell r="L1065">
            <v>0</v>
          </cell>
          <cell r="M1065">
            <v>-172960039</v>
          </cell>
          <cell r="N1065">
            <v>-327211426</v>
          </cell>
          <cell r="O1065">
            <v>-270030173.80000001</v>
          </cell>
          <cell r="P1065">
            <v>-19685299.620000001</v>
          </cell>
          <cell r="Q1065">
            <v>-22824542.879999898</v>
          </cell>
          <cell r="R1065">
            <v>-19976115.079999901</v>
          </cell>
          <cell r="AB1065">
            <v>-19685299.620000001</v>
          </cell>
          <cell r="AC1065">
            <v>-42509842.5</v>
          </cell>
          <cell r="AD1065">
            <v>-62485957.579999901</v>
          </cell>
        </row>
        <row r="1066">
          <cell r="A1066" t="str">
            <v>AR102212Z02</v>
          </cell>
          <cell r="B1066" t="str">
            <v>AR102212Z</v>
          </cell>
          <cell r="C1066" t="str">
            <v xml:space="preserve">Servicio Cerro Drago     </v>
          </cell>
          <cell r="D1066" t="str">
            <v>CRO_SER</v>
          </cell>
          <cell r="E1066" t="str">
            <v>02</v>
          </cell>
          <cell r="F1066" t="str">
            <v xml:space="preserve">Venta Adicional          </v>
          </cell>
          <cell r="N1066">
            <v>0</v>
          </cell>
          <cell r="O1066">
            <v>-1903546.07</v>
          </cell>
          <cell r="P1066">
            <v>0</v>
          </cell>
          <cell r="Q1066">
            <v>0</v>
          </cell>
          <cell r="R1066">
            <v>0</v>
          </cell>
          <cell r="AB1066">
            <v>0</v>
          </cell>
          <cell r="AC1066">
            <v>0</v>
          </cell>
          <cell r="AD1066">
            <v>0</v>
          </cell>
        </row>
        <row r="1067">
          <cell r="A1067" t="str">
            <v>AR102212Z03</v>
          </cell>
          <cell r="B1067" t="str">
            <v>AR102212Z</v>
          </cell>
          <cell r="C1067" t="str">
            <v xml:space="preserve">Servicio Cerro Drago     </v>
          </cell>
          <cell r="D1067" t="str">
            <v>CRO_SER</v>
          </cell>
          <cell r="E1067" t="str">
            <v>03</v>
          </cell>
          <cell r="F1067" t="str">
            <v xml:space="preserve">Venta Sin Margen         </v>
          </cell>
          <cell r="G1067">
            <v>0</v>
          </cell>
          <cell r="H1067">
            <v>0</v>
          </cell>
          <cell r="I1067">
            <v>0</v>
          </cell>
          <cell r="J1067">
            <v>0</v>
          </cell>
          <cell r="K1067">
            <v>0</v>
          </cell>
          <cell r="L1067">
            <v>0</v>
          </cell>
          <cell r="M1067">
            <v>-8268914</v>
          </cell>
          <cell r="N1067">
            <v>-8268914</v>
          </cell>
          <cell r="O1067">
            <v>-14936637.68</v>
          </cell>
          <cell r="P1067">
            <v>-426160</v>
          </cell>
          <cell r="Q1067">
            <v>-4347420.16</v>
          </cell>
          <cell r="R1067">
            <v>-2208524.58</v>
          </cell>
          <cell r="AB1067">
            <v>-426160</v>
          </cell>
          <cell r="AC1067">
            <v>-4773580.16</v>
          </cell>
          <cell r="AD1067">
            <v>-6982104.7400000002</v>
          </cell>
        </row>
        <row r="1068">
          <cell r="A1068" t="str">
            <v>AR102212Z04</v>
          </cell>
          <cell r="B1068" t="str">
            <v>AR102212Z</v>
          </cell>
          <cell r="C1068" t="str">
            <v xml:space="preserve">Servicio Cerro Drago     </v>
          </cell>
          <cell r="D1068" t="str">
            <v>CRO_SER</v>
          </cell>
          <cell r="E1068" t="str">
            <v>04</v>
          </cell>
          <cell r="F1068" t="str">
            <v xml:space="preserve">Ajuste POC               </v>
          </cell>
          <cell r="G1068">
            <v>0</v>
          </cell>
          <cell r="H1068">
            <v>0</v>
          </cell>
          <cell r="I1068">
            <v>0</v>
          </cell>
          <cell r="J1068">
            <v>0</v>
          </cell>
          <cell r="K1068">
            <v>-11045412</v>
          </cell>
          <cell r="L1068">
            <v>0</v>
          </cell>
          <cell r="M1068">
            <v>-10300884</v>
          </cell>
          <cell r="N1068">
            <v>-21346296</v>
          </cell>
          <cell r="O1068">
            <v>-4150724.04999999</v>
          </cell>
          <cell r="P1068">
            <v>-10695055.67</v>
          </cell>
          <cell r="Q1068">
            <v>1742258.77</v>
          </cell>
          <cell r="R1068">
            <v>-5806784.1900000004</v>
          </cell>
          <cell r="AB1068">
            <v>-10695055.67</v>
          </cell>
          <cell r="AC1068">
            <v>-8952796.9000000004</v>
          </cell>
          <cell r="AD1068">
            <v>-14759581.09</v>
          </cell>
        </row>
        <row r="1069">
          <cell r="A1069" t="str">
            <v>AR102212Z05</v>
          </cell>
          <cell r="B1069" t="str">
            <v>AR102212Z</v>
          </cell>
          <cell r="C1069" t="str">
            <v xml:space="preserve">Servicio Cerro Drago     </v>
          </cell>
          <cell r="D1069" t="str">
            <v>CRO_SER</v>
          </cell>
          <cell r="E1069" t="str">
            <v>05</v>
          </cell>
          <cell r="F1069" t="str">
            <v xml:space="preserve">Mano de Obra             </v>
          </cell>
          <cell r="G1069">
            <v>0</v>
          </cell>
          <cell r="H1069">
            <v>0</v>
          </cell>
          <cell r="I1069">
            <v>0</v>
          </cell>
          <cell r="J1069">
            <v>0</v>
          </cell>
          <cell r="K1069">
            <v>108236178</v>
          </cell>
          <cell r="L1069">
            <v>0</v>
          </cell>
          <cell r="M1069">
            <v>120165050</v>
          </cell>
          <cell r="N1069">
            <v>228401228</v>
          </cell>
          <cell r="O1069">
            <v>163241567.55999988</v>
          </cell>
          <cell r="P1069">
            <v>15255693.59</v>
          </cell>
          <cell r="Q1069">
            <v>14054754.739999982</v>
          </cell>
          <cell r="R1069">
            <v>14709940.749999989</v>
          </cell>
          <cell r="AB1069">
            <v>15255693.59</v>
          </cell>
          <cell r="AC1069">
            <v>29310448.32999998</v>
          </cell>
          <cell r="AD1069">
            <v>44020389.079999976</v>
          </cell>
        </row>
        <row r="1070">
          <cell r="A1070" t="str">
            <v>AR102212Z06</v>
          </cell>
          <cell r="B1070" t="str">
            <v>AR102212Z</v>
          </cell>
          <cell r="C1070" t="str">
            <v xml:space="preserve">Servicio Cerro Drago     </v>
          </cell>
          <cell r="D1070" t="str">
            <v>CRO_SER</v>
          </cell>
          <cell r="E1070" t="str">
            <v>06</v>
          </cell>
          <cell r="F1070" t="str">
            <v xml:space="preserve">Otros Costos MO          </v>
          </cell>
          <cell r="G1070">
            <v>0</v>
          </cell>
          <cell r="H1070">
            <v>0</v>
          </cell>
          <cell r="I1070">
            <v>0</v>
          </cell>
          <cell r="J1070">
            <v>0</v>
          </cell>
          <cell r="K1070">
            <v>17158293</v>
          </cell>
          <cell r="L1070">
            <v>0</v>
          </cell>
          <cell r="M1070">
            <v>20304920</v>
          </cell>
          <cell r="N1070">
            <v>37463213</v>
          </cell>
          <cell r="O1070">
            <v>27785282.429999903</v>
          </cell>
          <cell r="P1070">
            <v>6588127.3999999901</v>
          </cell>
          <cell r="Q1070">
            <v>3267490.7299999902</v>
          </cell>
          <cell r="R1070">
            <v>3790070.39</v>
          </cell>
          <cell r="AB1070">
            <v>6588127.3999999901</v>
          </cell>
          <cell r="AC1070">
            <v>9855618.1299999878</v>
          </cell>
          <cell r="AD1070">
            <v>13645688.519999899</v>
          </cell>
        </row>
        <row r="1071">
          <cell r="A1071" t="str">
            <v>AR102212Z07</v>
          </cell>
          <cell r="B1071" t="str">
            <v>AR102212Z</v>
          </cell>
          <cell r="C1071" t="str">
            <v xml:space="preserve">Servicio Cerro Drago     </v>
          </cell>
          <cell r="D1071" t="str">
            <v>CRO_SER</v>
          </cell>
          <cell r="E1071" t="str">
            <v>07</v>
          </cell>
          <cell r="F1071" t="str">
            <v xml:space="preserve">Equipos de Construcción  </v>
          </cell>
          <cell r="G1071">
            <v>0</v>
          </cell>
          <cell r="H1071">
            <v>0</v>
          </cell>
          <cell r="I1071">
            <v>0</v>
          </cell>
          <cell r="J1071">
            <v>0</v>
          </cell>
          <cell r="K1071">
            <v>25590587</v>
          </cell>
          <cell r="L1071">
            <v>0</v>
          </cell>
          <cell r="M1071">
            <v>29107067</v>
          </cell>
          <cell r="N1071">
            <v>54697654</v>
          </cell>
          <cell r="O1071">
            <v>39334253.559999883</v>
          </cell>
          <cell r="P1071">
            <v>3505544.1099999989</v>
          </cell>
          <cell r="Q1071">
            <v>2521453.2599999998</v>
          </cell>
          <cell r="R1071">
            <v>3694651.3299999977</v>
          </cell>
          <cell r="AB1071">
            <v>3505544.1099999989</v>
          </cell>
          <cell r="AC1071">
            <v>6026997.3699999992</v>
          </cell>
          <cell r="AD1071">
            <v>9721648.6999999993</v>
          </cell>
        </row>
        <row r="1072">
          <cell r="A1072" t="str">
            <v>AR102212Z08</v>
          </cell>
          <cell r="B1072" t="str">
            <v>AR102212Z</v>
          </cell>
          <cell r="C1072" t="str">
            <v xml:space="preserve">Servicio Cerro Drago     </v>
          </cell>
          <cell r="D1072" t="str">
            <v>CRO_SER</v>
          </cell>
          <cell r="E1072" t="str">
            <v>08</v>
          </cell>
          <cell r="F1072" t="str">
            <v xml:space="preserve">Materiales, Cons, Herram </v>
          </cell>
          <cell r="G1072">
            <v>0</v>
          </cell>
          <cell r="H1072">
            <v>0</v>
          </cell>
          <cell r="I1072">
            <v>0</v>
          </cell>
          <cell r="J1072">
            <v>0</v>
          </cell>
          <cell r="K1072">
            <v>1730163</v>
          </cell>
          <cell r="L1072">
            <v>0</v>
          </cell>
          <cell r="M1072">
            <v>1721355</v>
          </cell>
          <cell r="N1072">
            <v>3451518</v>
          </cell>
          <cell r="O1072">
            <v>3807110.8699999903</v>
          </cell>
          <cell r="P1072">
            <v>378943.22</v>
          </cell>
          <cell r="Q1072">
            <v>268323.68999999983</v>
          </cell>
          <cell r="R1072">
            <v>392569.03999999899</v>
          </cell>
          <cell r="AB1072">
            <v>378943.22</v>
          </cell>
          <cell r="AC1072">
            <v>647266.90999999898</v>
          </cell>
          <cell r="AD1072">
            <v>1039835.949999999</v>
          </cell>
        </row>
        <row r="1073">
          <cell r="A1073" t="str">
            <v>AR102212Z09</v>
          </cell>
          <cell r="B1073" t="str">
            <v>AR102212Z</v>
          </cell>
          <cell r="C1073" t="str">
            <v xml:space="preserve">Servicio Cerro Drago     </v>
          </cell>
          <cell r="D1073" t="str">
            <v>CRO_SER</v>
          </cell>
          <cell r="E1073" t="str">
            <v>09</v>
          </cell>
          <cell r="F1073" t="str">
            <v xml:space="preserve">Subcontratos             </v>
          </cell>
          <cell r="G1073">
            <v>0</v>
          </cell>
          <cell r="H1073">
            <v>0</v>
          </cell>
          <cell r="I1073">
            <v>0</v>
          </cell>
          <cell r="J1073">
            <v>0</v>
          </cell>
          <cell r="K1073">
            <v>1842115</v>
          </cell>
          <cell r="L1073">
            <v>0</v>
          </cell>
          <cell r="M1073">
            <v>1484385</v>
          </cell>
          <cell r="N1073">
            <v>3326500</v>
          </cell>
          <cell r="O1073">
            <v>2330174.9499999993</v>
          </cell>
          <cell r="P1073">
            <v>406687.92999999889</v>
          </cell>
          <cell r="Q1073">
            <v>229868.15</v>
          </cell>
          <cell r="R1073">
            <v>108739.49999999988</v>
          </cell>
          <cell r="AB1073">
            <v>406687.92999999889</v>
          </cell>
          <cell r="AC1073">
            <v>636556.07999999891</v>
          </cell>
          <cell r="AD1073">
            <v>745295.57999999891</v>
          </cell>
        </row>
        <row r="1074">
          <cell r="A1074" t="str">
            <v>AR102212Z10</v>
          </cell>
          <cell r="B1074" t="str">
            <v>AR102212Z</v>
          </cell>
          <cell r="C1074" t="str">
            <v xml:space="preserve">Servicio Cerro Drago     </v>
          </cell>
          <cell r="D1074" t="str">
            <v>CRO_SER</v>
          </cell>
          <cell r="E1074" t="str">
            <v>10</v>
          </cell>
          <cell r="F1074" t="str">
            <v xml:space="preserve">Costos de la venta       </v>
          </cell>
          <cell r="G1074">
            <v>0</v>
          </cell>
          <cell r="H1074">
            <v>0</v>
          </cell>
          <cell r="I1074">
            <v>0</v>
          </cell>
          <cell r="J1074">
            <v>0</v>
          </cell>
          <cell r="K1074">
            <v>12505373</v>
          </cell>
          <cell r="L1074">
            <v>0</v>
          </cell>
          <cell r="M1074">
            <v>15473896</v>
          </cell>
          <cell r="N1074">
            <v>27979269</v>
          </cell>
          <cell r="O1074">
            <v>23916135.340000004</v>
          </cell>
          <cell r="P1074">
            <v>1411679.3999999899</v>
          </cell>
          <cell r="Q1074">
            <v>2299319.6999999997</v>
          </cell>
          <cell r="R1074">
            <v>2194451.2800000012</v>
          </cell>
          <cell r="AB1074">
            <v>1411679.3999999899</v>
          </cell>
          <cell r="AC1074">
            <v>3710999.1</v>
          </cell>
          <cell r="AD1074">
            <v>5905450.3800000101</v>
          </cell>
        </row>
        <row r="1075">
          <cell r="A1075" t="str">
            <v>AR102212Z11</v>
          </cell>
          <cell r="B1075" t="str">
            <v>AR102212Z</v>
          </cell>
          <cell r="C1075" t="str">
            <v xml:space="preserve">Servicio Cerro Drago     </v>
          </cell>
          <cell r="D1075" t="str">
            <v>CRO_SER</v>
          </cell>
          <cell r="E1075" t="str">
            <v>11</v>
          </cell>
          <cell r="F1075" t="str">
            <v xml:space="preserve">Otros costos             </v>
          </cell>
          <cell r="G1075">
            <v>0</v>
          </cell>
          <cell r="H1075">
            <v>0</v>
          </cell>
          <cell r="I1075">
            <v>0</v>
          </cell>
          <cell r="J1075">
            <v>0</v>
          </cell>
          <cell r="K1075">
            <v>1267172</v>
          </cell>
          <cell r="L1075">
            <v>0</v>
          </cell>
          <cell r="M1075">
            <v>672633</v>
          </cell>
          <cell r="N1075">
            <v>1939805</v>
          </cell>
          <cell r="O1075">
            <v>1916903.3899999969</v>
          </cell>
          <cell r="P1075">
            <v>177204.57999999978</v>
          </cell>
          <cell r="Q1075">
            <v>245523.68999999954</v>
          </cell>
          <cell r="R1075">
            <v>301859.10999999981</v>
          </cell>
          <cell r="AB1075">
            <v>179188.30999999976</v>
          </cell>
          <cell r="AC1075">
            <v>424711.99999999971</v>
          </cell>
          <cell r="AD1075">
            <v>726571.10999999777</v>
          </cell>
        </row>
        <row r="1076">
          <cell r="A1076" t="str">
            <v>AR102212Z12</v>
          </cell>
          <cell r="B1076" t="str">
            <v>AR102212Z</v>
          </cell>
          <cell r="C1076" t="str">
            <v xml:space="preserve">Servicio Cerro Drago     </v>
          </cell>
          <cell r="D1076" t="str">
            <v>CRO_SER</v>
          </cell>
          <cell r="E1076" t="str">
            <v>12</v>
          </cell>
          <cell r="F1076" t="str">
            <v xml:space="preserve">Costos por DistrIbuc CO  </v>
          </cell>
          <cell r="G1076">
            <v>0</v>
          </cell>
          <cell r="H1076">
            <v>0</v>
          </cell>
          <cell r="I1076">
            <v>0</v>
          </cell>
          <cell r="J1076">
            <v>0</v>
          </cell>
          <cell r="K1076">
            <v>-308001</v>
          </cell>
          <cell r="L1076">
            <v>0</v>
          </cell>
          <cell r="M1076">
            <v>8499</v>
          </cell>
          <cell r="N1076">
            <v>-299502</v>
          </cell>
          <cell r="O1076">
            <v>12.14</v>
          </cell>
          <cell r="P1076">
            <v>0</v>
          </cell>
          <cell r="Q1076">
            <v>0</v>
          </cell>
          <cell r="R1076">
            <v>0</v>
          </cell>
          <cell r="AB1076">
            <v>0</v>
          </cell>
          <cell r="AC1076">
            <v>0</v>
          </cell>
          <cell r="AD1076">
            <v>0</v>
          </cell>
        </row>
        <row r="1077">
          <cell r="A1077" t="str">
            <v>AR102214Z01</v>
          </cell>
          <cell r="B1077" t="str">
            <v>AR102214Z</v>
          </cell>
          <cell r="C1077" t="str">
            <v xml:space="preserve">Serv Polo BLV y Bole     </v>
          </cell>
          <cell r="D1077" t="str">
            <v>RGL_SER</v>
          </cell>
          <cell r="E1077" t="str">
            <v>01</v>
          </cell>
          <cell r="F1077" t="str">
            <v xml:space="preserve">Venta Contractual        </v>
          </cell>
          <cell r="G1077">
            <v>0</v>
          </cell>
          <cell r="H1077">
            <v>0</v>
          </cell>
          <cell r="I1077">
            <v>0</v>
          </cell>
          <cell r="J1077">
            <v>0</v>
          </cell>
          <cell r="K1077">
            <v>-137070668</v>
          </cell>
          <cell r="L1077">
            <v>0</v>
          </cell>
          <cell r="M1077">
            <v>-171251873</v>
          </cell>
          <cell r="N1077">
            <v>-308322541</v>
          </cell>
          <cell r="O1077">
            <v>-199965418.73000002</v>
          </cell>
          <cell r="P1077">
            <v>-14854860.6199999</v>
          </cell>
          <cell r="Q1077">
            <v>-14854860.6199999</v>
          </cell>
          <cell r="R1077">
            <v>-45043285.079999998</v>
          </cell>
          <cell r="AB1077">
            <v>-14854860.6199999</v>
          </cell>
          <cell r="AC1077">
            <v>-29709721.239999902</v>
          </cell>
          <cell r="AD1077">
            <v>-74753006.319999903</v>
          </cell>
        </row>
        <row r="1078">
          <cell r="A1078" t="str">
            <v>AR102214Z02</v>
          </cell>
          <cell r="B1078" t="str">
            <v>AR102214Z</v>
          </cell>
          <cell r="C1078" t="str">
            <v xml:space="preserve">Serv Polo BLV y Bole     </v>
          </cell>
          <cell r="D1078" t="str">
            <v>RGL_SER</v>
          </cell>
          <cell r="E1078" t="str">
            <v>02</v>
          </cell>
          <cell r="F1078" t="str">
            <v xml:space="preserve">Venta Adicional          </v>
          </cell>
          <cell r="G1078">
            <v>0</v>
          </cell>
          <cell r="H1078">
            <v>0</v>
          </cell>
          <cell r="I1078">
            <v>0</v>
          </cell>
          <cell r="J1078">
            <v>0</v>
          </cell>
          <cell r="K1078">
            <v>-5836378</v>
          </cell>
          <cell r="L1078">
            <v>0</v>
          </cell>
          <cell r="M1078">
            <v>-18295264</v>
          </cell>
          <cell r="N1078">
            <v>-24131642</v>
          </cell>
          <cell r="O1078">
            <v>-12317056.810000001</v>
          </cell>
          <cell r="P1078">
            <v>-535146.06000000006</v>
          </cell>
          <cell r="Q1078">
            <v>-389731</v>
          </cell>
          <cell r="R1078">
            <v>-754131.62</v>
          </cell>
          <cell r="AB1078">
            <v>-535146.06000000006</v>
          </cell>
          <cell r="AC1078">
            <v>-924877.06</v>
          </cell>
          <cell r="AD1078">
            <v>-1679008.6799999899</v>
          </cell>
        </row>
        <row r="1079">
          <cell r="A1079" t="str">
            <v>AR102214Z03</v>
          </cell>
          <cell r="B1079" t="str">
            <v>AR102214Z</v>
          </cell>
          <cell r="C1079" t="str">
            <v xml:space="preserve">Serv Polo BLV y Bole     </v>
          </cell>
          <cell r="D1079" t="str">
            <v>RGL_SER</v>
          </cell>
          <cell r="E1079" t="str">
            <v>03</v>
          </cell>
          <cell r="F1079" t="str">
            <v xml:space="preserve">Venta Sin Margen         </v>
          </cell>
          <cell r="G1079">
            <v>0</v>
          </cell>
          <cell r="H1079">
            <v>0</v>
          </cell>
          <cell r="I1079">
            <v>0</v>
          </cell>
          <cell r="J1079">
            <v>0</v>
          </cell>
          <cell r="K1079">
            <v>-2966</v>
          </cell>
          <cell r="L1079">
            <v>0</v>
          </cell>
          <cell r="M1079">
            <v>0</v>
          </cell>
          <cell r="N1079">
            <v>-2966</v>
          </cell>
          <cell r="O1079">
            <v>-1389440.33</v>
          </cell>
          <cell r="P1079">
            <v>-1652356.02</v>
          </cell>
          <cell r="Q1079">
            <v>-2826888.1099999901</v>
          </cell>
          <cell r="R1079">
            <v>-3895219.85</v>
          </cell>
          <cell r="AB1079">
            <v>-1652356.02</v>
          </cell>
          <cell r="AC1079">
            <v>-4479244.1299999896</v>
          </cell>
          <cell r="AD1079">
            <v>-8374463.9800000004</v>
          </cell>
        </row>
        <row r="1080">
          <cell r="A1080" t="str">
            <v>AR102214Z04</v>
          </cell>
          <cell r="B1080" t="str">
            <v>AR102214Z</v>
          </cell>
          <cell r="C1080" t="str">
            <v xml:space="preserve">Serv Polo BLV y Bole     </v>
          </cell>
          <cell r="D1080" t="str">
            <v>RGL_SER</v>
          </cell>
          <cell r="E1080" t="str">
            <v>04</v>
          </cell>
          <cell r="F1080" t="str">
            <v xml:space="preserve">Ajuste POC               </v>
          </cell>
          <cell r="G1080">
            <v>0</v>
          </cell>
          <cell r="H1080">
            <v>0</v>
          </cell>
          <cell r="I1080">
            <v>0</v>
          </cell>
          <cell r="J1080">
            <v>0</v>
          </cell>
          <cell r="K1080">
            <v>4748874</v>
          </cell>
          <cell r="L1080">
            <v>0</v>
          </cell>
          <cell r="M1080">
            <v>-4748874</v>
          </cell>
          <cell r="N1080">
            <v>0</v>
          </cell>
          <cell r="O1080">
            <v>-6191859.4800000004</v>
          </cell>
          <cell r="P1080">
            <v>-8145192.8399999896</v>
          </cell>
          <cell r="Q1080">
            <v>-3893246.75999999</v>
          </cell>
          <cell r="R1080">
            <v>26804586.280000001</v>
          </cell>
          <cell r="AB1080">
            <v>-8145192.8399999896</v>
          </cell>
          <cell r="AC1080">
            <v>-12038439.6</v>
          </cell>
          <cell r="AD1080">
            <v>14766146.68</v>
          </cell>
        </row>
        <row r="1081">
          <cell r="A1081" t="str">
            <v>AR102214Z05</v>
          </cell>
          <cell r="B1081" t="str">
            <v>AR102214Z</v>
          </cell>
          <cell r="C1081" t="str">
            <v xml:space="preserve">Serv Polo BLV y Bole     </v>
          </cell>
          <cell r="D1081" t="str">
            <v>RGL_SER</v>
          </cell>
          <cell r="E1081" t="str">
            <v>05</v>
          </cell>
          <cell r="F1081" t="str">
            <v xml:space="preserve">Mano de Obra             </v>
          </cell>
          <cell r="G1081">
            <v>0</v>
          </cell>
          <cell r="H1081">
            <v>0</v>
          </cell>
          <cell r="I1081">
            <v>0</v>
          </cell>
          <cell r="J1081">
            <v>0</v>
          </cell>
          <cell r="K1081">
            <v>70464932</v>
          </cell>
          <cell r="L1081">
            <v>0</v>
          </cell>
          <cell r="M1081">
            <v>117577451</v>
          </cell>
          <cell r="N1081">
            <v>188042383</v>
          </cell>
          <cell r="O1081">
            <v>139510837.40999991</v>
          </cell>
          <cell r="P1081">
            <v>19673391.249999963</v>
          </cell>
          <cell r="Q1081">
            <v>15815237.369999975</v>
          </cell>
          <cell r="R1081">
            <v>15254605.81999998</v>
          </cell>
          <cell r="AB1081">
            <v>19673391.249999963</v>
          </cell>
          <cell r="AC1081">
            <v>35488628.619999871</v>
          </cell>
          <cell r="AD1081">
            <v>50743234.439999975</v>
          </cell>
        </row>
        <row r="1082">
          <cell r="A1082" t="str">
            <v>AR102214Z06</v>
          </cell>
          <cell r="B1082" t="str">
            <v>AR102214Z</v>
          </cell>
          <cell r="C1082" t="str">
            <v xml:space="preserve">Serv Polo BLV y Bole     </v>
          </cell>
          <cell r="D1082" t="str">
            <v>RGL_SER</v>
          </cell>
          <cell r="E1082" t="str">
            <v>06</v>
          </cell>
          <cell r="F1082" t="str">
            <v xml:space="preserve">Otros Costos MO          </v>
          </cell>
          <cell r="G1082">
            <v>0</v>
          </cell>
          <cell r="H1082">
            <v>0</v>
          </cell>
          <cell r="I1082">
            <v>0</v>
          </cell>
          <cell r="J1082">
            <v>0</v>
          </cell>
          <cell r="K1082">
            <v>1071431</v>
          </cell>
          <cell r="L1082">
            <v>0</v>
          </cell>
          <cell r="M1082">
            <v>2521827</v>
          </cell>
          <cell r="N1082">
            <v>3593258</v>
          </cell>
          <cell r="O1082">
            <v>2377498.649999999</v>
          </cell>
          <cell r="P1082">
            <v>128222.31999999998</v>
          </cell>
          <cell r="Q1082">
            <v>121188.37999999999</v>
          </cell>
          <cell r="R1082">
            <v>183740.69000000003</v>
          </cell>
          <cell r="AB1082">
            <v>128222.31999999998</v>
          </cell>
          <cell r="AC1082">
            <v>249410.69999999981</v>
          </cell>
          <cell r="AD1082">
            <v>433151.38999999978</v>
          </cell>
        </row>
        <row r="1083">
          <cell r="A1083" t="str">
            <v>AR102214Z07</v>
          </cell>
          <cell r="B1083" t="str">
            <v>AR102214Z</v>
          </cell>
          <cell r="C1083" t="str">
            <v xml:space="preserve">Serv Polo BLV y Bole     </v>
          </cell>
          <cell r="D1083" t="str">
            <v>RGL_SER</v>
          </cell>
          <cell r="E1083" t="str">
            <v>07</v>
          </cell>
          <cell r="F1083" t="str">
            <v xml:space="preserve">Equipos de Construcción  </v>
          </cell>
          <cell r="G1083">
            <v>0</v>
          </cell>
          <cell r="H1083">
            <v>0</v>
          </cell>
          <cell r="I1083">
            <v>0</v>
          </cell>
          <cell r="J1083">
            <v>0</v>
          </cell>
          <cell r="K1083">
            <v>6061126</v>
          </cell>
          <cell r="L1083">
            <v>0</v>
          </cell>
          <cell r="M1083">
            <v>13463965</v>
          </cell>
          <cell r="N1083">
            <v>19525091</v>
          </cell>
          <cell r="O1083">
            <v>17338557.049999982</v>
          </cell>
          <cell r="P1083">
            <v>1034505.879999999</v>
          </cell>
          <cell r="Q1083">
            <v>1308881.179999999</v>
          </cell>
          <cell r="R1083">
            <v>1580878.1800000002</v>
          </cell>
          <cell r="AB1083">
            <v>1034505.879999999</v>
          </cell>
          <cell r="AC1083">
            <v>2343387.06</v>
          </cell>
          <cell r="AD1083">
            <v>3924265.239999989</v>
          </cell>
        </row>
        <row r="1084">
          <cell r="A1084" t="str">
            <v>AR102214Z08</v>
          </cell>
          <cell r="B1084" t="str">
            <v>AR102214Z</v>
          </cell>
          <cell r="C1084" t="str">
            <v xml:space="preserve">Serv Polo BLV y Bole     </v>
          </cell>
          <cell r="D1084" t="str">
            <v>RGL_SER</v>
          </cell>
          <cell r="E1084" t="str">
            <v>08</v>
          </cell>
          <cell r="F1084" t="str">
            <v xml:space="preserve">Materiales, Cons, Herram </v>
          </cell>
          <cell r="G1084">
            <v>0</v>
          </cell>
          <cell r="H1084">
            <v>0</v>
          </cell>
          <cell r="I1084">
            <v>0</v>
          </cell>
          <cell r="J1084">
            <v>0</v>
          </cell>
          <cell r="K1084">
            <v>1295902</v>
          </cell>
          <cell r="L1084">
            <v>0</v>
          </cell>
          <cell r="M1084">
            <v>1362876</v>
          </cell>
          <cell r="N1084">
            <v>2658778</v>
          </cell>
          <cell r="O1084">
            <v>758126.17999999912</v>
          </cell>
          <cell r="P1084">
            <v>19889.04</v>
          </cell>
          <cell r="Q1084">
            <v>122216.81999999989</v>
          </cell>
          <cell r="R1084">
            <v>49177.829999999798</v>
          </cell>
          <cell r="AB1084">
            <v>19889.04</v>
          </cell>
          <cell r="AC1084">
            <v>142105.85999999981</v>
          </cell>
          <cell r="AD1084">
            <v>191283.68999999971</v>
          </cell>
        </row>
        <row r="1085">
          <cell r="A1085" t="str">
            <v>AR102214Z09</v>
          </cell>
          <cell r="B1085" t="str">
            <v>AR102214Z</v>
          </cell>
          <cell r="C1085" t="str">
            <v xml:space="preserve">Serv Polo BLV y Bole     </v>
          </cell>
          <cell r="D1085" t="str">
            <v>RGL_SER</v>
          </cell>
          <cell r="E1085" t="str">
            <v>09</v>
          </cell>
          <cell r="F1085" t="str">
            <v xml:space="preserve">Subcontratos             </v>
          </cell>
          <cell r="G1085">
            <v>0</v>
          </cell>
          <cell r="H1085">
            <v>0</v>
          </cell>
          <cell r="I1085">
            <v>0</v>
          </cell>
          <cell r="J1085">
            <v>0</v>
          </cell>
          <cell r="K1085">
            <v>6852009</v>
          </cell>
          <cell r="L1085">
            <v>0</v>
          </cell>
          <cell r="M1085">
            <v>8329657</v>
          </cell>
          <cell r="N1085">
            <v>15181666</v>
          </cell>
          <cell r="O1085">
            <v>2757992.44</v>
          </cell>
          <cell r="P1085">
            <v>12438.129999999899</v>
          </cell>
          <cell r="Q1085">
            <v>22675</v>
          </cell>
          <cell r="R1085">
            <v>37259.360000000001</v>
          </cell>
          <cell r="AB1085">
            <v>12438.129999999899</v>
          </cell>
          <cell r="AC1085">
            <v>35113.130000000005</v>
          </cell>
          <cell r="AD1085">
            <v>72372.489999999903</v>
          </cell>
        </row>
        <row r="1086">
          <cell r="A1086" t="str">
            <v>AR102214Z10</v>
          </cell>
          <cell r="B1086" t="str">
            <v>AR102214Z</v>
          </cell>
          <cell r="C1086" t="str">
            <v xml:space="preserve">Serv Polo BLV y Bole     </v>
          </cell>
          <cell r="D1086" t="str">
            <v>RGL_SER</v>
          </cell>
          <cell r="E1086" t="str">
            <v>10</v>
          </cell>
          <cell r="F1086" t="str">
            <v xml:space="preserve">Costos de la venta       </v>
          </cell>
          <cell r="G1086">
            <v>0</v>
          </cell>
          <cell r="H1086">
            <v>0</v>
          </cell>
          <cell r="I1086">
            <v>0</v>
          </cell>
          <cell r="J1086">
            <v>0</v>
          </cell>
          <cell r="K1086">
            <v>12339822</v>
          </cell>
          <cell r="L1086">
            <v>0</v>
          </cell>
          <cell r="M1086">
            <v>16270197</v>
          </cell>
          <cell r="N1086">
            <v>28610019</v>
          </cell>
          <cell r="O1086">
            <v>20581601.580000002</v>
          </cell>
          <cell r="P1086">
            <v>1507871.4500000011</v>
          </cell>
          <cell r="Q1086">
            <v>2066455.79</v>
          </cell>
          <cell r="R1086">
            <v>3121250.5300000003</v>
          </cell>
          <cell r="AB1086">
            <v>1507871.4500000011</v>
          </cell>
          <cell r="AC1086">
            <v>3574327.23999999</v>
          </cell>
          <cell r="AD1086">
            <v>6695577.7699999902</v>
          </cell>
        </row>
        <row r="1087">
          <cell r="A1087" t="str">
            <v>AR102214Z11</v>
          </cell>
          <cell r="B1087" t="str">
            <v>AR102214Z</v>
          </cell>
          <cell r="C1087" t="str">
            <v xml:space="preserve">Serv Polo BLV y Bole     </v>
          </cell>
          <cell r="D1087" t="str">
            <v>RGL_SER</v>
          </cell>
          <cell r="E1087" t="str">
            <v>11</v>
          </cell>
          <cell r="F1087" t="str">
            <v xml:space="preserve">Otros costos             </v>
          </cell>
          <cell r="G1087">
            <v>0</v>
          </cell>
          <cell r="H1087">
            <v>0</v>
          </cell>
          <cell r="I1087">
            <v>0</v>
          </cell>
          <cell r="J1087">
            <v>0</v>
          </cell>
          <cell r="K1087">
            <v>430569</v>
          </cell>
          <cell r="L1087">
            <v>0</v>
          </cell>
          <cell r="M1087">
            <v>1115355</v>
          </cell>
          <cell r="N1087">
            <v>1545924</v>
          </cell>
          <cell r="O1087">
            <v>1014066.4099999986</v>
          </cell>
          <cell r="P1087">
            <v>38807.339999999916</v>
          </cell>
          <cell r="Q1087">
            <v>88524.449999999735</v>
          </cell>
          <cell r="R1087">
            <v>143452.29</v>
          </cell>
          <cell r="AB1087">
            <v>40606.289999999906</v>
          </cell>
          <cell r="AC1087">
            <v>129130.73999999979</v>
          </cell>
          <cell r="AD1087">
            <v>272583.03000000073</v>
          </cell>
        </row>
        <row r="1088">
          <cell r="A1088" t="str">
            <v>AR102214Z12</v>
          </cell>
          <cell r="B1088" t="str">
            <v>AR102214Z</v>
          </cell>
          <cell r="C1088" t="str">
            <v xml:space="preserve">Serv Polo BLV y Bole     </v>
          </cell>
          <cell r="D1088" t="str">
            <v>RGL_SER</v>
          </cell>
          <cell r="E1088" t="str">
            <v>12</v>
          </cell>
          <cell r="F1088" t="str">
            <v xml:space="preserve">Costos por DistrIbuc CO  </v>
          </cell>
          <cell r="G1088">
            <v>0</v>
          </cell>
          <cell r="H1088">
            <v>0</v>
          </cell>
          <cell r="I1088">
            <v>0</v>
          </cell>
          <cell r="J1088">
            <v>0</v>
          </cell>
          <cell r="K1088">
            <v>27210845</v>
          </cell>
          <cell r="L1088">
            <v>0</v>
          </cell>
          <cell r="M1088">
            <v>638736</v>
          </cell>
          <cell r="N1088">
            <v>27849581</v>
          </cell>
          <cell r="O1088">
            <v>-4292.67</v>
          </cell>
          <cell r="P1088">
            <v>0</v>
          </cell>
          <cell r="Q1088">
            <v>0</v>
          </cell>
          <cell r="R1088">
            <v>0</v>
          </cell>
          <cell r="AB1088">
            <v>0</v>
          </cell>
          <cell r="AC1088">
            <v>0</v>
          </cell>
          <cell r="AD1088">
            <v>0</v>
          </cell>
        </row>
        <row r="1089">
          <cell r="A1089" t="str">
            <v>AR102215Z01</v>
          </cell>
          <cell r="B1089" t="str">
            <v>AR102215Z</v>
          </cell>
          <cell r="C1089" t="str">
            <v xml:space="preserve">Serv Ecodinamometria     </v>
          </cell>
          <cell r="D1089" t="str">
            <v>MZA_SER</v>
          </cell>
          <cell r="E1089" t="str">
            <v>01</v>
          </cell>
          <cell r="F1089" t="str">
            <v xml:space="preserve">Venta Contractual        </v>
          </cell>
          <cell r="G1089">
            <v>0</v>
          </cell>
          <cell r="H1089">
            <v>0</v>
          </cell>
          <cell r="I1089">
            <v>0</v>
          </cell>
          <cell r="J1089">
            <v>0</v>
          </cell>
          <cell r="K1089">
            <v>-460847</v>
          </cell>
          <cell r="L1089">
            <v>0</v>
          </cell>
          <cell r="M1089">
            <v>-1820253</v>
          </cell>
          <cell r="N1089">
            <v>-2281100</v>
          </cell>
          <cell r="O1089">
            <v>-1074847.5900000001</v>
          </cell>
          <cell r="P1089">
            <v>0</v>
          </cell>
          <cell r="Q1089">
            <v>0</v>
          </cell>
          <cell r="R1089">
            <v>0</v>
          </cell>
          <cell r="AB1089">
            <v>0</v>
          </cell>
          <cell r="AC1089">
            <v>0</v>
          </cell>
          <cell r="AD1089">
            <v>0</v>
          </cell>
        </row>
        <row r="1090">
          <cell r="A1090" t="str">
            <v>AR102215Z02</v>
          </cell>
          <cell r="B1090" t="str">
            <v>AR102215Z</v>
          </cell>
          <cell r="C1090" t="str">
            <v xml:space="preserve">Serv Ecodinamometria     </v>
          </cell>
          <cell r="D1090" t="str">
            <v>MZA_SER</v>
          </cell>
          <cell r="E1090" t="str">
            <v>02</v>
          </cell>
          <cell r="F1090" t="str">
            <v xml:space="preserve">Venta Adicional          </v>
          </cell>
          <cell r="G1090">
            <v>0</v>
          </cell>
          <cell r="H1090">
            <v>0</v>
          </cell>
          <cell r="I1090">
            <v>0</v>
          </cell>
          <cell r="J1090">
            <v>0</v>
          </cell>
          <cell r="K1090">
            <v>-109308</v>
          </cell>
          <cell r="L1090">
            <v>0</v>
          </cell>
          <cell r="M1090">
            <v>-143039</v>
          </cell>
          <cell r="N1090">
            <v>-252347</v>
          </cell>
          <cell r="O1090">
            <v>0</v>
          </cell>
          <cell r="P1090">
            <v>0</v>
          </cell>
          <cell r="Q1090">
            <v>0</v>
          </cell>
          <cell r="R1090">
            <v>0</v>
          </cell>
          <cell r="AB1090">
            <v>0</v>
          </cell>
          <cell r="AC1090">
            <v>0</v>
          </cell>
          <cell r="AD1090">
            <v>0</v>
          </cell>
        </row>
        <row r="1091">
          <cell r="A1091" t="str">
            <v>AR102215Z03</v>
          </cell>
          <cell r="B1091" t="str">
            <v>AR102215Z</v>
          </cell>
          <cell r="C1091" t="str">
            <v xml:space="preserve">Serv Ecodinamometria     </v>
          </cell>
          <cell r="D1091" t="str">
            <v>MZA_SER</v>
          </cell>
          <cell r="E1091" t="str">
            <v>03</v>
          </cell>
          <cell r="F1091" t="str">
            <v xml:space="preserve">Venta Sin Margen         </v>
          </cell>
          <cell r="G1091">
            <v>0</v>
          </cell>
          <cell r="H1091">
            <v>0</v>
          </cell>
          <cell r="I1091">
            <v>0</v>
          </cell>
          <cell r="J1091">
            <v>0</v>
          </cell>
          <cell r="K1091">
            <v>0</v>
          </cell>
          <cell r="L1091">
            <v>0</v>
          </cell>
          <cell r="M1091">
            <v>-30499</v>
          </cell>
          <cell r="N1091">
            <v>-30499</v>
          </cell>
          <cell r="O1091">
            <v>-49363.919999999896</v>
          </cell>
          <cell r="P1091">
            <v>0</v>
          </cell>
          <cell r="Q1091">
            <v>0</v>
          </cell>
          <cell r="R1091">
            <v>0</v>
          </cell>
          <cell r="AB1091">
            <v>0</v>
          </cell>
          <cell r="AC1091">
            <v>0</v>
          </cell>
          <cell r="AD1091">
            <v>0</v>
          </cell>
        </row>
        <row r="1092">
          <cell r="A1092" t="str">
            <v>AR102215Z04</v>
          </cell>
          <cell r="B1092" t="str">
            <v>AR102215Z</v>
          </cell>
          <cell r="C1092" t="str">
            <v xml:space="preserve">Serv Ecodinamometria     </v>
          </cell>
          <cell r="D1092" t="str">
            <v>MZA_SER</v>
          </cell>
          <cell r="E1092" t="str">
            <v>04</v>
          </cell>
          <cell r="F1092" t="str">
            <v xml:space="preserve">Ajuste POC               </v>
          </cell>
          <cell r="G1092">
            <v>0</v>
          </cell>
          <cell r="H1092">
            <v>0</v>
          </cell>
          <cell r="I1092">
            <v>0</v>
          </cell>
          <cell r="J1092">
            <v>0</v>
          </cell>
          <cell r="K1092">
            <v>-374067</v>
          </cell>
          <cell r="L1092">
            <v>0</v>
          </cell>
          <cell r="M1092">
            <v>216954</v>
          </cell>
          <cell r="N1092">
            <v>-157113</v>
          </cell>
          <cell r="O1092">
            <v>157113.489999999</v>
          </cell>
          <cell r="P1092">
            <v>0</v>
          </cell>
          <cell r="Q1092">
            <v>-0.02</v>
          </cell>
          <cell r="R1092">
            <v>0</v>
          </cell>
          <cell r="AB1092">
            <v>0</v>
          </cell>
          <cell r="AC1092">
            <v>-0.02</v>
          </cell>
          <cell r="AD1092">
            <v>-0.02</v>
          </cell>
        </row>
        <row r="1093">
          <cell r="A1093" t="str">
            <v>AR102215Z05</v>
          </cell>
          <cell r="B1093" t="str">
            <v>AR102215Z</v>
          </cell>
          <cell r="C1093" t="str">
            <v xml:space="preserve">Serv Ecodinamometria     </v>
          </cell>
          <cell r="D1093" t="str">
            <v>MZA_SER</v>
          </cell>
          <cell r="E1093" t="str">
            <v>05</v>
          </cell>
          <cell r="F1093" t="str">
            <v xml:space="preserve">Mano de Obra             </v>
          </cell>
          <cell r="G1093">
            <v>0</v>
          </cell>
          <cell r="H1093">
            <v>0</v>
          </cell>
          <cell r="I1093">
            <v>0</v>
          </cell>
          <cell r="J1093">
            <v>0</v>
          </cell>
          <cell r="K1093">
            <v>583519</v>
          </cell>
          <cell r="L1093">
            <v>0</v>
          </cell>
          <cell r="M1093">
            <v>1095947</v>
          </cell>
          <cell r="N1093">
            <v>1679466</v>
          </cell>
          <cell r="O1093">
            <v>643169.36999999976</v>
          </cell>
          <cell r="P1093">
            <v>0</v>
          </cell>
          <cell r="Q1093">
            <v>0</v>
          </cell>
          <cell r="R1093">
            <v>0</v>
          </cell>
          <cell r="AB1093">
            <v>0</v>
          </cell>
          <cell r="AC1093">
            <v>0</v>
          </cell>
          <cell r="AD1093">
            <v>0</v>
          </cell>
        </row>
        <row r="1094">
          <cell r="A1094" t="str">
            <v>AR102215Z06</v>
          </cell>
          <cell r="B1094" t="str">
            <v>AR102215Z</v>
          </cell>
          <cell r="C1094" t="str">
            <v xml:space="preserve">Serv Ecodinamometria     </v>
          </cell>
          <cell r="D1094" t="str">
            <v>MZA_SER</v>
          </cell>
          <cell r="E1094" t="str">
            <v>06</v>
          </cell>
          <cell r="F1094" t="str">
            <v xml:space="preserve">Otros Costos MO          </v>
          </cell>
          <cell r="G1094">
            <v>0</v>
          </cell>
          <cell r="H1094">
            <v>0</v>
          </cell>
          <cell r="I1094">
            <v>0</v>
          </cell>
          <cell r="J1094">
            <v>0</v>
          </cell>
          <cell r="K1094">
            <v>47865</v>
          </cell>
          <cell r="L1094">
            <v>0</v>
          </cell>
          <cell r="M1094">
            <v>52338</v>
          </cell>
          <cell r="N1094">
            <v>100203</v>
          </cell>
          <cell r="O1094">
            <v>40101.749999999985</v>
          </cell>
          <cell r="P1094">
            <v>0</v>
          </cell>
          <cell r="Q1094">
            <v>175</v>
          </cell>
          <cell r="R1094">
            <v>124</v>
          </cell>
          <cell r="AB1094">
            <v>0</v>
          </cell>
          <cell r="AC1094">
            <v>175</v>
          </cell>
          <cell r="AD1094">
            <v>299</v>
          </cell>
        </row>
        <row r="1095">
          <cell r="A1095" t="str">
            <v>AR102215Z07</v>
          </cell>
          <cell r="B1095" t="str">
            <v>AR102215Z</v>
          </cell>
          <cell r="C1095" t="str">
            <v xml:space="preserve">Serv Ecodinamometria     </v>
          </cell>
          <cell r="D1095" t="str">
            <v>MZA_SER</v>
          </cell>
          <cell r="E1095" t="str">
            <v>07</v>
          </cell>
          <cell r="F1095" t="str">
            <v xml:space="preserve">Equipos de Construcción  </v>
          </cell>
          <cell r="G1095">
            <v>0</v>
          </cell>
          <cell r="H1095">
            <v>0</v>
          </cell>
          <cell r="I1095">
            <v>0</v>
          </cell>
          <cell r="J1095">
            <v>0</v>
          </cell>
          <cell r="K1095">
            <v>144849</v>
          </cell>
          <cell r="L1095">
            <v>0</v>
          </cell>
          <cell r="M1095">
            <v>209687</v>
          </cell>
          <cell r="N1095">
            <v>354536</v>
          </cell>
          <cell r="O1095">
            <v>153661.37999999968</v>
          </cell>
          <cell r="P1095">
            <v>0</v>
          </cell>
          <cell r="Q1095">
            <v>0</v>
          </cell>
          <cell r="R1095">
            <v>0</v>
          </cell>
          <cell r="AB1095">
            <v>0</v>
          </cell>
          <cell r="AC1095">
            <v>0</v>
          </cell>
          <cell r="AD1095">
            <v>0</v>
          </cell>
        </row>
        <row r="1096">
          <cell r="A1096" t="str">
            <v>AR102215Z08</v>
          </cell>
          <cell r="B1096" t="str">
            <v>AR102215Z</v>
          </cell>
          <cell r="C1096" t="str">
            <v xml:space="preserve">Serv Ecodinamometria     </v>
          </cell>
          <cell r="D1096" t="str">
            <v>MZA_SER</v>
          </cell>
          <cell r="E1096" t="str">
            <v>08</v>
          </cell>
          <cell r="F1096" t="str">
            <v xml:space="preserve">Materiales, Cons, Herram </v>
          </cell>
          <cell r="G1096">
            <v>0</v>
          </cell>
          <cell r="H1096">
            <v>0</v>
          </cell>
          <cell r="I1096">
            <v>0</v>
          </cell>
          <cell r="J1096">
            <v>0</v>
          </cell>
          <cell r="K1096">
            <v>34699</v>
          </cell>
          <cell r="L1096">
            <v>0</v>
          </cell>
          <cell r="M1096">
            <v>11439</v>
          </cell>
          <cell r="N1096">
            <v>46138</v>
          </cell>
          <cell r="O1096">
            <v>1383.64</v>
          </cell>
          <cell r="P1096">
            <v>0</v>
          </cell>
          <cell r="Q1096">
            <v>0</v>
          </cell>
          <cell r="R1096">
            <v>18</v>
          </cell>
          <cell r="AB1096">
            <v>0</v>
          </cell>
          <cell r="AC1096">
            <v>0</v>
          </cell>
          <cell r="AD1096">
            <v>18</v>
          </cell>
        </row>
        <row r="1097">
          <cell r="A1097" t="str">
            <v>AR102215Z09</v>
          </cell>
          <cell r="B1097" t="str">
            <v>AR102215Z</v>
          </cell>
          <cell r="C1097" t="str">
            <v xml:space="preserve">Serv Ecodinamometria     </v>
          </cell>
          <cell r="D1097" t="str">
            <v>MZA_SER</v>
          </cell>
          <cell r="E1097" t="str">
            <v>09</v>
          </cell>
          <cell r="F1097" t="str">
            <v xml:space="preserve">Subcontratos             </v>
          </cell>
          <cell r="G1097">
            <v>0</v>
          </cell>
          <cell r="H1097">
            <v>0</v>
          </cell>
          <cell r="I1097">
            <v>0</v>
          </cell>
          <cell r="J1097">
            <v>0</v>
          </cell>
          <cell r="K1097">
            <v>1248</v>
          </cell>
          <cell r="L1097">
            <v>0</v>
          </cell>
          <cell r="M1097">
            <v>0</v>
          </cell>
          <cell r="N1097">
            <v>1248</v>
          </cell>
          <cell r="O1097">
            <v>0</v>
          </cell>
          <cell r="P1097">
            <v>0</v>
          </cell>
          <cell r="Q1097">
            <v>0</v>
          </cell>
          <cell r="R1097">
            <v>0</v>
          </cell>
          <cell r="AB1097">
            <v>0</v>
          </cell>
          <cell r="AC1097">
            <v>0</v>
          </cell>
          <cell r="AD1097">
            <v>0</v>
          </cell>
        </row>
        <row r="1098">
          <cell r="A1098" t="str">
            <v>AR102215Z10</v>
          </cell>
          <cell r="B1098" t="str">
            <v>AR102215Z</v>
          </cell>
          <cell r="C1098" t="str">
            <v xml:space="preserve">Serv Ecodinamometria     </v>
          </cell>
          <cell r="D1098" t="str">
            <v>MZA_SER</v>
          </cell>
          <cell r="E1098" t="str">
            <v>10</v>
          </cell>
          <cell r="F1098" t="str">
            <v xml:space="preserve">Costos de la venta       </v>
          </cell>
          <cell r="G1098">
            <v>0</v>
          </cell>
          <cell r="H1098">
            <v>0</v>
          </cell>
          <cell r="I1098">
            <v>0</v>
          </cell>
          <cell r="J1098">
            <v>0</v>
          </cell>
          <cell r="K1098">
            <v>70098</v>
          </cell>
          <cell r="L1098">
            <v>0</v>
          </cell>
          <cell r="M1098">
            <v>178794</v>
          </cell>
          <cell r="N1098">
            <v>248892</v>
          </cell>
          <cell r="O1098">
            <v>77309.820000000007</v>
          </cell>
          <cell r="P1098">
            <v>0</v>
          </cell>
          <cell r="Q1098">
            <v>0</v>
          </cell>
          <cell r="R1098">
            <v>0</v>
          </cell>
          <cell r="AB1098">
            <v>0</v>
          </cell>
          <cell r="AC1098">
            <v>0</v>
          </cell>
          <cell r="AD1098">
            <v>0</v>
          </cell>
        </row>
        <row r="1099">
          <cell r="A1099" t="str">
            <v>AR102215Z11</v>
          </cell>
          <cell r="B1099" t="str">
            <v>AR102215Z</v>
          </cell>
          <cell r="C1099" t="str">
            <v xml:space="preserve">Serv Ecodinamometria     </v>
          </cell>
          <cell r="D1099" t="str">
            <v>MZA_SER</v>
          </cell>
          <cell r="E1099" t="str">
            <v>11</v>
          </cell>
          <cell r="F1099" t="str">
            <v xml:space="preserve">Otros costos             </v>
          </cell>
          <cell r="G1099">
            <v>0</v>
          </cell>
          <cell r="H1099">
            <v>0</v>
          </cell>
          <cell r="I1099">
            <v>0</v>
          </cell>
          <cell r="J1099">
            <v>0</v>
          </cell>
          <cell r="K1099">
            <v>20955</v>
          </cell>
          <cell r="L1099">
            <v>0</v>
          </cell>
          <cell r="M1099">
            <v>15437</v>
          </cell>
          <cell r="N1099">
            <v>36392</v>
          </cell>
          <cell r="O1099">
            <v>6155.1999999999989</v>
          </cell>
          <cell r="P1099">
            <v>-8.91</v>
          </cell>
          <cell r="Q1099">
            <v>0</v>
          </cell>
          <cell r="R1099">
            <v>0</v>
          </cell>
          <cell r="AB1099">
            <v>0</v>
          </cell>
          <cell r="AC1099">
            <v>0</v>
          </cell>
          <cell r="AD1099">
            <v>0</v>
          </cell>
        </row>
        <row r="1100">
          <cell r="A1100" t="str">
            <v>AR102215Z12</v>
          </cell>
          <cell r="B1100" t="str">
            <v>AR102215Z</v>
          </cell>
          <cell r="C1100" t="str">
            <v xml:space="preserve">Serv Ecodinamometria     </v>
          </cell>
          <cell r="D1100" t="str">
            <v>MZA_SER</v>
          </cell>
          <cell r="E1100" t="str">
            <v>12</v>
          </cell>
          <cell r="F1100" t="str">
            <v xml:space="preserve">Costos por DistrIbuc CO  </v>
          </cell>
          <cell r="G1100">
            <v>0</v>
          </cell>
          <cell r="H1100">
            <v>0</v>
          </cell>
          <cell r="I1100">
            <v>0</v>
          </cell>
          <cell r="J1100">
            <v>0</v>
          </cell>
          <cell r="K1100">
            <v>0</v>
          </cell>
          <cell r="L1100">
            <v>0</v>
          </cell>
          <cell r="M1100">
            <v>0</v>
          </cell>
          <cell r="N1100">
            <v>0</v>
          </cell>
          <cell r="O1100">
            <v>0</v>
          </cell>
          <cell r="P1100">
            <v>0</v>
          </cell>
          <cell r="Q1100">
            <v>0</v>
          </cell>
          <cell r="R1100">
            <v>0</v>
          </cell>
          <cell r="AB1100">
            <v>0</v>
          </cell>
          <cell r="AC1100">
            <v>0</v>
          </cell>
          <cell r="AD1100">
            <v>0</v>
          </cell>
        </row>
        <row r="1101">
          <cell r="A1101" t="str">
            <v>AR102217Z01</v>
          </cell>
          <cell r="B1101" t="str">
            <v>AR102217Z</v>
          </cell>
          <cell r="C1101" t="str">
            <v xml:space="preserve">Eco y Dinamometría       </v>
          </cell>
          <cell r="D1101" t="str">
            <v>NQN_SER</v>
          </cell>
          <cell r="E1101" t="str">
            <v>01</v>
          </cell>
          <cell r="F1101" t="str">
            <v xml:space="preserve">Venta Contractual        </v>
          </cell>
          <cell r="G1101">
            <v>0</v>
          </cell>
          <cell r="H1101">
            <v>0</v>
          </cell>
          <cell r="I1101">
            <v>0</v>
          </cell>
          <cell r="J1101">
            <v>0</v>
          </cell>
          <cell r="K1101">
            <v>-44573</v>
          </cell>
          <cell r="L1101">
            <v>0</v>
          </cell>
          <cell r="M1101">
            <v>-842338</v>
          </cell>
          <cell r="N1101">
            <v>-886911</v>
          </cell>
          <cell r="O1101">
            <v>-5410661.2000000002</v>
          </cell>
          <cell r="P1101">
            <v>-643907.39</v>
          </cell>
          <cell r="Q1101">
            <v>-708983.66</v>
          </cell>
          <cell r="R1101">
            <v>-637622.01</v>
          </cell>
          <cell r="AB1101">
            <v>-643907.39</v>
          </cell>
          <cell r="AC1101">
            <v>-1352891.05</v>
          </cell>
          <cell r="AD1101">
            <v>-1990513.06</v>
          </cell>
        </row>
        <row r="1102">
          <cell r="A1102" t="str">
            <v>AR102217Z03</v>
          </cell>
          <cell r="B1102" t="str">
            <v>AR102217Z</v>
          </cell>
          <cell r="C1102" t="str">
            <v xml:space="preserve">Eco y Dinamometría       </v>
          </cell>
          <cell r="D1102" t="str">
            <v>NQN_SER</v>
          </cell>
          <cell r="E1102" t="str">
            <v>03</v>
          </cell>
          <cell r="F1102" t="str">
            <v xml:space="preserve">Venta Sin Margen         </v>
          </cell>
          <cell r="G1102">
            <v>0</v>
          </cell>
          <cell r="H1102">
            <v>0</v>
          </cell>
          <cell r="I1102">
            <v>0</v>
          </cell>
          <cell r="J1102">
            <v>0</v>
          </cell>
          <cell r="K1102">
            <v>0</v>
          </cell>
          <cell r="L1102">
            <v>0</v>
          </cell>
          <cell r="M1102">
            <v>-35460</v>
          </cell>
          <cell r="N1102">
            <v>-35460</v>
          </cell>
          <cell r="O1102">
            <v>-39652</v>
          </cell>
          <cell r="P1102">
            <v>-97161.600000000006</v>
          </cell>
          <cell r="Q1102">
            <v>0</v>
          </cell>
          <cell r="R1102">
            <v>0</v>
          </cell>
          <cell r="AB1102">
            <v>-97161.600000000006</v>
          </cell>
          <cell r="AC1102">
            <v>-97161.600000000006</v>
          </cell>
          <cell r="AD1102">
            <v>-97161.600000000006</v>
          </cell>
        </row>
        <row r="1103">
          <cell r="A1103" t="str">
            <v>AR102217Z04</v>
          </cell>
          <cell r="B1103" t="str">
            <v>AR102217Z</v>
          </cell>
          <cell r="C1103" t="str">
            <v xml:space="preserve">Eco y Dinamometría       </v>
          </cell>
          <cell r="D1103" t="str">
            <v>NQN_SER</v>
          </cell>
          <cell r="E1103" t="str">
            <v>04</v>
          </cell>
          <cell r="F1103" t="str">
            <v xml:space="preserve">Ajuste POC               </v>
          </cell>
          <cell r="G1103">
            <v>0</v>
          </cell>
          <cell r="H1103">
            <v>0</v>
          </cell>
          <cell r="I1103">
            <v>0</v>
          </cell>
          <cell r="J1103">
            <v>0</v>
          </cell>
          <cell r="K1103">
            <v>0</v>
          </cell>
          <cell r="L1103">
            <v>0</v>
          </cell>
          <cell r="M1103">
            <v>-141291</v>
          </cell>
          <cell r="N1103">
            <v>-141291</v>
          </cell>
          <cell r="O1103">
            <v>-829023.75</v>
          </cell>
          <cell r="P1103">
            <v>392845.71999999898</v>
          </cell>
          <cell r="Q1103">
            <v>-83164.039999999906</v>
          </cell>
          <cell r="R1103">
            <v>-65933.16</v>
          </cell>
          <cell r="AB1103">
            <v>392845.71999999898</v>
          </cell>
          <cell r="AC1103">
            <v>309681.679999999</v>
          </cell>
          <cell r="AD1103">
            <v>243748.519999999</v>
          </cell>
        </row>
        <row r="1104">
          <cell r="A1104" t="str">
            <v>AR102217Z05</v>
          </cell>
          <cell r="B1104" t="str">
            <v>AR102217Z</v>
          </cell>
          <cell r="C1104" t="str">
            <v xml:space="preserve">Eco y Dinamometría       </v>
          </cell>
          <cell r="D1104" t="str">
            <v>NQN_SER</v>
          </cell>
          <cell r="E1104" t="str">
            <v>05</v>
          </cell>
          <cell r="F1104" t="str">
            <v xml:space="preserve">Mano de Obra             </v>
          </cell>
          <cell r="G1104">
            <v>0</v>
          </cell>
          <cell r="H1104">
            <v>0</v>
          </cell>
          <cell r="I1104">
            <v>0</v>
          </cell>
          <cell r="J1104">
            <v>0</v>
          </cell>
          <cell r="K1104">
            <v>193791</v>
          </cell>
          <cell r="L1104">
            <v>0</v>
          </cell>
          <cell r="M1104">
            <v>843501</v>
          </cell>
          <cell r="N1104">
            <v>1037292</v>
          </cell>
          <cell r="O1104">
            <v>1460326.3399999982</v>
          </cell>
          <cell r="P1104">
            <v>290562.23999999964</v>
          </cell>
          <cell r="Q1104">
            <v>367961.12</v>
          </cell>
          <cell r="R1104">
            <v>367030.11999999976</v>
          </cell>
          <cell r="AB1104">
            <v>290562.23999999964</v>
          </cell>
          <cell r="AC1104">
            <v>658523.35999999987</v>
          </cell>
          <cell r="AD1104">
            <v>1025553.4799999989</v>
          </cell>
        </row>
        <row r="1105">
          <cell r="A1105" t="str">
            <v>AR102217Z06</v>
          </cell>
          <cell r="B1105" t="str">
            <v>AR102217Z</v>
          </cell>
          <cell r="C1105" t="str">
            <v xml:space="preserve">Eco y Dinamometría       </v>
          </cell>
          <cell r="D1105" t="str">
            <v>NQN_SER</v>
          </cell>
          <cell r="E1105" t="str">
            <v>06</v>
          </cell>
          <cell r="F1105" t="str">
            <v xml:space="preserve">Otros Costos MO          </v>
          </cell>
          <cell r="G1105">
            <v>0</v>
          </cell>
          <cell r="H1105">
            <v>0</v>
          </cell>
          <cell r="I1105">
            <v>0</v>
          </cell>
          <cell r="J1105">
            <v>0</v>
          </cell>
          <cell r="K1105">
            <v>17646</v>
          </cell>
          <cell r="L1105">
            <v>0</v>
          </cell>
          <cell r="M1105">
            <v>86108</v>
          </cell>
          <cell r="N1105">
            <v>103754</v>
          </cell>
          <cell r="O1105">
            <v>79292.920000000013</v>
          </cell>
          <cell r="P1105">
            <v>43105.169999999882</v>
          </cell>
          <cell r="Q1105">
            <v>3357.4900000000002</v>
          </cell>
          <cell r="R1105">
            <v>8293.6299999999901</v>
          </cell>
          <cell r="AB1105">
            <v>43105.169999999882</v>
          </cell>
          <cell r="AC1105">
            <v>46462.659999999887</v>
          </cell>
          <cell r="AD1105">
            <v>54756.289999999877</v>
          </cell>
        </row>
        <row r="1106">
          <cell r="A1106" t="str">
            <v>AR102217Z07</v>
          </cell>
          <cell r="B1106" t="str">
            <v>AR102217Z</v>
          </cell>
          <cell r="C1106" t="str">
            <v xml:space="preserve">Eco y Dinamometría       </v>
          </cell>
          <cell r="D1106" t="str">
            <v>NQN_SER</v>
          </cell>
          <cell r="E1106" t="str">
            <v>07</v>
          </cell>
          <cell r="F1106" t="str">
            <v xml:space="preserve">Equipos de Construcción  </v>
          </cell>
          <cell r="G1106">
            <v>0</v>
          </cell>
          <cell r="H1106">
            <v>0</v>
          </cell>
          <cell r="I1106">
            <v>0</v>
          </cell>
          <cell r="J1106">
            <v>0</v>
          </cell>
          <cell r="K1106">
            <v>20502</v>
          </cell>
          <cell r="L1106">
            <v>0</v>
          </cell>
          <cell r="M1106">
            <v>299432</v>
          </cell>
          <cell r="N1106">
            <v>319934</v>
          </cell>
          <cell r="O1106">
            <v>605234.679999999</v>
          </cell>
          <cell r="P1106">
            <v>78527.609999999811</v>
          </cell>
          <cell r="Q1106">
            <v>70766.609999999899</v>
          </cell>
          <cell r="R1106">
            <v>74186.739999999787</v>
          </cell>
          <cell r="AB1106">
            <v>78527.609999999811</v>
          </cell>
          <cell r="AC1106">
            <v>149294.21999999991</v>
          </cell>
          <cell r="AD1106">
            <v>223480.9599999999</v>
          </cell>
        </row>
        <row r="1107">
          <cell r="A1107" t="str">
            <v>AR102217Z08</v>
          </cell>
          <cell r="B1107" t="str">
            <v>AR102217Z</v>
          </cell>
          <cell r="C1107" t="str">
            <v xml:space="preserve">Eco y Dinamometría       </v>
          </cell>
          <cell r="D1107" t="str">
            <v>NQN_SER</v>
          </cell>
          <cell r="E1107" t="str">
            <v>08</v>
          </cell>
          <cell r="F1107" t="str">
            <v xml:space="preserve">Materiales, Cons, Herram </v>
          </cell>
          <cell r="G1107">
            <v>0</v>
          </cell>
          <cell r="H1107">
            <v>0</v>
          </cell>
          <cell r="I1107">
            <v>0</v>
          </cell>
          <cell r="J1107">
            <v>0</v>
          </cell>
          <cell r="K1107">
            <v>50095</v>
          </cell>
          <cell r="L1107">
            <v>0</v>
          </cell>
          <cell r="M1107">
            <v>80937</v>
          </cell>
          <cell r="N1107">
            <v>131032</v>
          </cell>
          <cell r="O1107">
            <v>1014940.529999998</v>
          </cell>
          <cell r="P1107">
            <v>74149.549999999988</v>
          </cell>
          <cell r="Q1107">
            <v>19205.239999999991</v>
          </cell>
          <cell r="R1107">
            <v>3318.4299999999898</v>
          </cell>
          <cell r="AB1107">
            <v>74149.549999999988</v>
          </cell>
          <cell r="AC1107">
            <v>93354.79</v>
          </cell>
          <cell r="AD1107">
            <v>96673.22</v>
          </cell>
        </row>
        <row r="1108">
          <cell r="A1108" t="str">
            <v>AR102217Z09</v>
          </cell>
          <cell r="B1108" t="str">
            <v>AR102217Z</v>
          </cell>
          <cell r="C1108" t="str">
            <v xml:space="preserve">Eco y Dinamometría       </v>
          </cell>
          <cell r="D1108" t="str">
            <v>NQN_SER</v>
          </cell>
          <cell r="E1108" t="str">
            <v>09</v>
          </cell>
          <cell r="F1108" t="str">
            <v xml:space="preserve">Subcontratos             </v>
          </cell>
          <cell r="G1108">
            <v>0</v>
          </cell>
          <cell r="H1108">
            <v>0</v>
          </cell>
          <cell r="I1108">
            <v>0</v>
          </cell>
          <cell r="J1108">
            <v>0</v>
          </cell>
          <cell r="K1108">
            <v>87522</v>
          </cell>
          <cell r="L1108">
            <v>0</v>
          </cell>
          <cell r="M1108">
            <v>1618</v>
          </cell>
          <cell r="N1108">
            <v>89140</v>
          </cell>
          <cell r="O1108">
            <v>2099964.64</v>
          </cell>
          <cell r="P1108">
            <v>43237.5</v>
          </cell>
          <cell r="Q1108">
            <v>35105.29</v>
          </cell>
          <cell r="R1108">
            <v>14173.549999999899</v>
          </cell>
          <cell r="AB1108">
            <v>43237.5</v>
          </cell>
          <cell r="AC1108">
            <v>78342.789999999906</v>
          </cell>
          <cell r="AD1108">
            <v>92516.339999999895</v>
          </cell>
        </row>
        <row r="1109">
          <cell r="A1109" t="str">
            <v>AR102217Z10</v>
          </cell>
          <cell r="B1109" t="str">
            <v>AR102217Z</v>
          </cell>
          <cell r="C1109" t="str">
            <v xml:space="preserve">Eco y Dinamometría       </v>
          </cell>
          <cell r="D1109" t="str">
            <v>NQN_SER</v>
          </cell>
          <cell r="E1109" t="str">
            <v>10</v>
          </cell>
          <cell r="F1109" t="str">
            <v xml:space="preserve">Costos de la venta       </v>
          </cell>
          <cell r="G1109">
            <v>0</v>
          </cell>
          <cell r="H1109">
            <v>0</v>
          </cell>
          <cell r="I1109">
            <v>0</v>
          </cell>
          <cell r="J1109">
            <v>0</v>
          </cell>
          <cell r="K1109">
            <v>4940</v>
          </cell>
          <cell r="L1109">
            <v>0</v>
          </cell>
          <cell r="M1109">
            <v>80112</v>
          </cell>
          <cell r="N1109">
            <v>85052</v>
          </cell>
          <cell r="O1109">
            <v>581822.92999999889</v>
          </cell>
          <cell r="P1109">
            <v>49899.9399999999</v>
          </cell>
          <cell r="Q1109">
            <v>79298.769999999902</v>
          </cell>
          <cell r="R1109">
            <v>58038.830000000009</v>
          </cell>
          <cell r="AB1109">
            <v>49899.9399999999</v>
          </cell>
          <cell r="AC1109">
            <v>129198.71000000011</v>
          </cell>
          <cell r="AD1109">
            <v>187237.54</v>
          </cell>
        </row>
        <row r="1110">
          <cell r="A1110" t="str">
            <v>AR102217Z11</v>
          </cell>
          <cell r="B1110" t="str">
            <v>AR102217Z</v>
          </cell>
          <cell r="C1110" t="str">
            <v xml:space="preserve">Eco y Dinamometría       </v>
          </cell>
          <cell r="D1110" t="str">
            <v>NQN_SER</v>
          </cell>
          <cell r="E1110" t="str">
            <v>11</v>
          </cell>
          <cell r="F1110" t="str">
            <v xml:space="preserve">Otros costos             </v>
          </cell>
          <cell r="G1110">
            <v>0</v>
          </cell>
          <cell r="H1110">
            <v>0</v>
          </cell>
          <cell r="I1110">
            <v>0</v>
          </cell>
          <cell r="J1110">
            <v>0</v>
          </cell>
          <cell r="K1110">
            <v>2873</v>
          </cell>
          <cell r="L1110">
            <v>0</v>
          </cell>
          <cell r="M1110">
            <v>17113</v>
          </cell>
          <cell r="N1110">
            <v>19986</v>
          </cell>
          <cell r="O1110">
            <v>1132216.53</v>
          </cell>
          <cell r="P1110">
            <v>184886.34</v>
          </cell>
          <cell r="Q1110">
            <v>170660.25</v>
          </cell>
          <cell r="R1110">
            <v>108158.72999999998</v>
          </cell>
          <cell r="AB1110">
            <v>184911.3</v>
          </cell>
          <cell r="AC1110">
            <v>355571.55000000005</v>
          </cell>
          <cell r="AD1110">
            <v>463730.27999999997</v>
          </cell>
        </row>
        <row r="1111">
          <cell r="A1111" t="str">
            <v>AR102217Z12</v>
          </cell>
          <cell r="B1111" t="str">
            <v>AR102217Z</v>
          </cell>
          <cell r="C1111" t="str">
            <v xml:space="preserve">Eco y Dinamometría       </v>
          </cell>
          <cell r="D1111" t="str">
            <v>NQN_SER</v>
          </cell>
          <cell r="E1111" t="str">
            <v>12</v>
          </cell>
          <cell r="F1111" t="str">
            <v xml:space="preserve">Costos por DistrIbuc CO  </v>
          </cell>
          <cell r="G1111">
            <v>0</v>
          </cell>
          <cell r="H1111">
            <v>0</v>
          </cell>
          <cell r="I1111">
            <v>0</v>
          </cell>
          <cell r="J1111">
            <v>0</v>
          </cell>
          <cell r="K1111">
            <v>0</v>
          </cell>
          <cell r="L1111">
            <v>0</v>
          </cell>
          <cell r="M1111">
            <v>0</v>
          </cell>
          <cell r="N1111">
            <v>0</v>
          </cell>
          <cell r="O1111">
            <v>0</v>
          </cell>
          <cell r="P1111">
            <v>0</v>
          </cell>
          <cell r="Q1111">
            <v>0</v>
          </cell>
          <cell r="R1111">
            <v>0</v>
          </cell>
          <cell r="AB1111">
            <v>0</v>
          </cell>
          <cell r="AC1111">
            <v>0</v>
          </cell>
          <cell r="AD1111">
            <v>0</v>
          </cell>
        </row>
        <row r="1112">
          <cell r="A1112" t="str">
            <v>AR102220Z01</v>
          </cell>
          <cell r="B1112" t="str">
            <v>AR102220Z</v>
          </cell>
          <cell r="C1112" t="str">
            <v xml:space="preserve">T. Cargas Solidas PA     </v>
          </cell>
          <cell r="D1112" t="str">
            <v>CRO_SER</v>
          </cell>
          <cell r="E1112" t="str">
            <v>01</v>
          </cell>
          <cell r="F1112" t="str">
            <v xml:space="preserve">Venta Contractual        </v>
          </cell>
          <cell r="G1112">
            <v>0</v>
          </cell>
          <cell r="H1112">
            <v>0</v>
          </cell>
          <cell r="I1112">
            <v>0</v>
          </cell>
          <cell r="J1112">
            <v>0</v>
          </cell>
          <cell r="K1112">
            <v>-1637675</v>
          </cell>
          <cell r="L1112">
            <v>0</v>
          </cell>
          <cell r="M1112">
            <v>-3113087</v>
          </cell>
          <cell r="N1112">
            <v>-4750762</v>
          </cell>
          <cell r="O1112">
            <v>-8011832.5</v>
          </cell>
          <cell r="P1112">
            <v>-616552.56999999902</v>
          </cell>
          <cell r="Q1112">
            <v>-1587482.1299999901</v>
          </cell>
          <cell r="R1112">
            <v>-434114.76</v>
          </cell>
          <cell r="AB1112">
            <v>-616552.56999999902</v>
          </cell>
          <cell r="AC1112">
            <v>-2204034.7000000002</v>
          </cell>
          <cell r="AD1112">
            <v>-2638149.46</v>
          </cell>
        </row>
        <row r="1113">
          <cell r="A1113" t="str">
            <v>AR102220Z03</v>
          </cell>
          <cell r="B1113" t="str">
            <v>AR102220Z</v>
          </cell>
          <cell r="C1113" t="str">
            <v xml:space="preserve">T. Cargas Solidas PA     </v>
          </cell>
          <cell r="D1113" t="str">
            <v>CRO_SER</v>
          </cell>
          <cell r="E1113" t="str">
            <v>03</v>
          </cell>
          <cell r="F1113" t="str">
            <v xml:space="preserve">Venta Sin Margen         </v>
          </cell>
          <cell r="G1113">
            <v>0</v>
          </cell>
          <cell r="H1113">
            <v>0</v>
          </cell>
          <cell r="I1113">
            <v>0</v>
          </cell>
          <cell r="J1113">
            <v>0</v>
          </cell>
          <cell r="K1113">
            <v>0</v>
          </cell>
          <cell r="L1113">
            <v>0</v>
          </cell>
          <cell r="M1113">
            <v>-61484</v>
          </cell>
          <cell r="N1113">
            <v>-61484</v>
          </cell>
          <cell r="O1113">
            <v>-195212.7</v>
          </cell>
          <cell r="P1113">
            <v>0</v>
          </cell>
          <cell r="Q1113">
            <v>-63599.739999999903</v>
          </cell>
          <cell r="R1113">
            <v>-31799.869999999901</v>
          </cell>
          <cell r="AB1113">
            <v>0</v>
          </cell>
          <cell r="AC1113">
            <v>-63599.739999999903</v>
          </cell>
          <cell r="AD1113">
            <v>-95399.61</v>
          </cell>
        </row>
        <row r="1114">
          <cell r="A1114" t="str">
            <v>AR102220Z04</v>
          </cell>
          <cell r="B1114" t="str">
            <v>AR102220Z</v>
          </cell>
          <cell r="C1114" t="str">
            <v xml:space="preserve">T. Cargas Solidas PA     </v>
          </cell>
          <cell r="D1114" t="str">
            <v>CRO_SER</v>
          </cell>
          <cell r="E1114" t="str">
            <v>04</v>
          </cell>
          <cell r="F1114" t="str">
            <v xml:space="preserve">Ajuste POC               </v>
          </cell>
          <cell r="G1114">
            <v>0</v>
          </cell>
          <cell r="H1114">
            <v>0</v>
          </cell>
          <cell r="I1114">
            <v>0</v>
          </cell>
          <cell r="J1114">
            <v>0</v>
          </cell>
          <cell r="K1114">
            <v>-238980</v>
          </cell>
          <cell r="L1114">
            <v>0</v>
          </cell>
          <cell r="M1114">
            <v>-349900</v>
          </cell>
          <cell r="N1114">
            <v>-588880</v>
          </cell>
          <cell r="O1114">
            <v>-285774.34000000003</v>
          </cell>
          <cell r="P1114">
            <v>-185315.5</v>
          </cell>
          <cell r="Q1114">
            <v>928037.70999999903</v>
          </cell>
          <cell r="R1114">
            <v>-254804.78</v>
          </cell>
          <cell r="AB1114">
            <v>-185315.5</v>
          </cell>
          <cell r="AC1114">
            <v>742722.20999999903</v>
          </cell>
          <cell r="AD1114">
            <v>487917.429999999</v>
          </cell>
        </row>
        <row r="1115">
          <cell r="A1115" t="str">
            <v>AR102220Z05</v>
          </cell>
          <cell r="B1115" t="str">
            <v>AR102220Z</v>
          </cell>
          <cell r="C1115" t="str">
            <v xml:space="preserve">T. Cargas Solidas PA     </v>
          </cell>
          <cell r="D1115" t="str">
            <v>CRO_SER</v>
          </cell>
          <cell r="E1115" t="str">
            <v>05</v>
          </cell>
          <cell r="F1115" t="str">
            <v xml:space="preserve">Mano de Obra             </v>
          </cell>
          <cell r="G1115">
            <v>0</v>
          </cell>
          <cell r="H1115">
            <v>0</v>
          </cell>
          <cell r="I1115">
            <v>0</v>
          </cell>
          <cell r="J1115">
            <v>0</v>
          </cell>
          <cell r="K1115">
            <v>492430</v>
          </cell>
          <cell r="L1115">
            <v>0</v>
          </cell>
          <cell r="M1115">
            <v>1126738</v>
          </cell>
          <cell r="N1115">
            <v>1619168</v>
          </cell>
          <cell r="O1115">
            <v>3261461.9999999879</v>
          </cell>
          <cell r="P1115">
            <v>320776.71999999951</v>
          </cell>
          <cell r="Q1115">
            <v>291684.34999999945</v>
          </cell>
          <cell r="R1115">
            <v>312804.57999999984</v>
          </cell>
          <cell r="AB1115">
            <v>320776.71999999951</v>
          </cell>
          <cell r="AC1115">
            <v>612461.06999999867</v>
          </cell>
          <cell r="AD1115">
            <v>925265.64999999851</v>
          </cell>
        </row>
        <row r="1116">
          <cell r="A1116" t="str">
            <v>AR102220Z06</v>
          </cell>
          <cell r="B1116" t="str">
            <v>AR102220Z</v>
          </cell>
          <cell r="C1116" t="str">
            <v xml:space="preserve">T. Cargas Solidas PA     </v>
          </cell>
          <cell r="D1116" t="str">
            <v>CRO_SER</v>
          </cell>
          <cell r="E1116" t="str">
            <v>06</v>
          </cell>
          <cell r="F1116" t="str">
            <v xml:space="preserve">Otros Costos MO          </v>
          </cell>
          <cell r="G1116">
            <v>0</v>
          </cell>
          <cell r="H1116">
            <v>0</v>
          </cell>
          <cell r="I1116">
            <v>0</v>
          </cell>
          <cell r="J1116">
            <v>0</v>
          </cell>
          <cell r="K1116">
            <v>15292</v>
          </cell>
          <cell r="L1116">
            <v>0</v>
          </cell>
          <cell r="M1116">
            <v>49105</v>
          </cell>
          <cell r="N1116">
            <v>64397</v>
          </cell>
          <cell r="O1116">
            <v>605027.41</v>
          </cell>
          <cell r="P1116">
            <v>70815.05</v>
          </cell>
          <cell r="Q1116">
            <v>5629.5699999999897</v>
          </cell>
          <cell r="R1116">
            <v>19645.009999999893</v>
          </cell>
          <cell r="AB1116">
            <v>70815.05</v>
          </cell>
          <cell r="AC1116">
            <v>76444.619999999893</v>
          </cell>
          <cell r="AD1116">
            <v>96089.629999999801</v>
          </cell>
        </row>
        <row r="1117">
          <cell r="A1117" t="str">
            <v>AR102220Z07</v>
          </cell>
          <cell r="B1117" t="str">
            <v>AR102220Z</v>
          </cell>
          <cell r="C1117" t="str">
            <v xml:space="preserve">T. Cargas Solidas PA     </v>
          </cell>
          <cell r="D1117" t="str">
            <v>CRO_SER</v>
          </cell>
          <cell r="E1117" t="str">
            <v>07</v>
          </cell>
          <cell r="F1117" t="str">
            <v xml:space="preserve">Equipos de Construcción  </v>
          </cell>
          <cell r="G1117">
            <v>0</v>
          </cell>
          <cell r="H1117">
            <v>0</v>
          </cell>
          <cell r="I1117">
            <v>0</v>
          </cell>
          <cell r="J1117">
            <v>0</v>
          </cell>
          <cell r="K1117">
            <v>383310</v>
          </cell>
          <cell r="L1117">
            <v>0</v>
          </cell>
          <cell r="M1117">
            <v>1199555</v>
          </cell>
          <cell r="N1117">
            <v>1582865</v>
          </cell>
          <cell r="O1117">
            <v>2945879.7199999979</v>
          </cell>
          <cell r="P1117">
            <v>297186.85999999987</v>
          </cell>
          <cell r="Q1117">
            <v>264702.11000000004</v>
          </cell>
          <cell r="R1117">
            <v>263816.19999999978</v>
          </cell>
          <cell r="AB1117">
            <v>297186.85999999987</v>
          </cell>
          <cell r="AC1117">
            <v>561888.96999999986</v>
          </cell>
          <cell r="AD1117">
            <v>825705.16999999993</v>
          </cell>
        </row>
        <row r="1118">
          <cell r="A1118" t="str">
            <v>AR102220Z08</v>
          </cell>
          <cell r="B1118" t="str">
            <v>AR102220Z</v>
          </cell>
          <cell r="C1118" t="str">
            <v xml:space="preserve">T. Cargas Solidas PA     </v>
          </cell>
          <cell r="D1118" t="str">
            <v>CRO_SER</v>
          </cell>
          <cell r="E1118" t="str">
            <v>08</v>
          </cell>
          <cell r="F1118" t="str">
            <v xml:space="preserve">Materiales, Cons, Herram </v>
          </cell>
          <cell r="G1118">
            <v>0</v>
          </cell>
          <cell r="H1118">
            <v>0</v>
          </cell>
          <cell r="I1118">
            <v>0</v>
          </cell>
          <cell r="J1118">
            <v>0</v>
          </cell>
          <cell r="K1118">
            <v>21973</v>
          </cell>
          <cell r="L1118">
            <v>0</v>
          </cell>
          <cell r="M1118">
            <v>8282</v>
          </cell>
          <cell r="N1118">
            <v>30255</v>
          </cell>
          <cell r="O1118">
            <v>29638.03</v>
          </cell>
          <cell r="P1118">
            <v>3987.5799999999899</v>
          </cell>
          <cell r="Q1118">
            <v>0</v>
          </cell>
          <cell r="R1118">
            <v>313.25</v>
          </cell>
          <cell r="AB1118">
            <v>3987.5799999999899</v>
          </cell>
          <cell r="AC1118">
            <v>3987.5799999999899</v>
          </cell>
          <cell r="AD1118">
            <v>4300.8299999999899</v>
          </cell>
        </row>
        <row r="1119">
          <cell r="A1119" t="str">
            <v>AR102220Z09</v>
          </cell>
          <cell r="B1119" t="str">
            <v>AR102220Z</v>
          </cell>
          <cell r="C1119" t="str">
            <v xml:space="preserve">T. Cargas Solidas PA     </v>
          </cell>
          <cell r="D1119" t="str">
            <v>CRO_SER</v>
          </cell>
          <cell r="E1119" t="str">
            <v>09</v>
          </cell>
          <cell r="F1119" t="str">
            <v xml:space="preserve">Subcontratos             </v>
          </cell>
          <cell r="G1119">
            <v>0</v>
          </cell>
          <cell r="H1119">
            <v>0</v>
          </cell>
          <cell r="I1119">
            <v>0</v>
          </cell>
          <cell r="J1119">
            <v>0</v>
          </cell>
          <cell r="K1119">
            <v>21160</v>
          </cell>
          <cell r="L1119">
            <v>0</v>
          </cell>
          <cell r="M1119">
            <v>1313</v>
          </cell>
          <cell r="N1119">
            <v>22473</v>
          </cell>
          <cell r="O1119">
            <v>206320.97</v>
          </cell>
          <cell r="P1119">
            <v>828.51999999999896</v>
          </cell>
          <cell r="Q1119">
            <v>760.42999999999904</v>
          </cell>
          <cell r="R1119">
            <v>529.25999999999897</v>
          </cell>
          <cell r="AB1119">
            <v>828.51999999999896</v>
          </cell>
          <cell r="AC1119">
            <v>1588.95</v>
          </cell>
          <cell r="AD1119">
            <v>2118.21</v>
          </cell>
        </row>
        <row r="1120">
          <cell r="A1120" t="str">
            <v>AR102220Z10</v>
          </cell>
          <cell r="B1120" t="str">
            <v>AR102220Z</v>
          </cell>
          <cell r="C1120" t="str">
            <v xml:space="preserve">T. Cargas Solidas PA     </v>
          </cell>
          <cell r="D1120" t="str">
            <v>CRO_SER</v>
          </cell>
          <cell r="E1120" t="str">
            <v>10</v>
          </cell>
          <cell r="F1120" t="str">
            <v xml:space="preserve">Costos de la venta       </v>
          </cell>
          <cell r="G1120">
            <v>0</v>
          </cell>
          <cell r="H1120">
            <v>0</v>
          </cell>
          <cell r="I1120">
            <v>0</v>
          </cell>
          <cell r="J1120">
            <v>0</v>
          </cell>
          <cell r="K1120">
            <v>233846</v>
          </cell>
          <cell r="L1120">
            <v>0</v>
          </cell>
          <cell r="M1120">
            <v>306431</v>
          </cell>
          <cell r="N1120">
            <v>540277</v>
          </cell>
          <cell r="O1120">
            <v>613607.52999999991</v>
          </cell>
          <cell r="P1120">
            <v>28082.75</v>
          </cell>
          <cell r="Q1120">
            <v>87929.209999999905</v>
          </cell>
          <cell r="R1120">
            <v>49569.93</v>
          </cell>
          <cell r="AB1120">
            <v>28082.75</v>
          </cell>
          <cell r="AC1120">
            <v>116011.95999999999</v>
          </cell>
          <cell r="AD1120">
            <v>165581.889999999</v>
          </cell>
        </row>
        <row r="1121">
          <cell r="A1121" t="str">
            <v>AR102220Z11</v>
          </cell>
          <cell r="B1121" t="str">
            <v>AR102220Z</v>
          </cell>
          <cell r="C1121" t="str">
            <v xml:space="preserve">T. Cargas Solidas PA     </v>
          </cell>
          <cell r="D1121" t="str">
            <v>CRO_SER</v>
          </cell>
          <cell r="E1121" t="str">
            <v>11</v>
          </cell>
          <cell r="F1121" t="str">
            <v xml:space="preserve">Otros costos             </v>
          </cell>
          <cell r="G1121">
            <v>0</v>
          </cell>
          <cell r="H1121">
            <v>0</v>
          </cell>
          <cell r="I1121">
            <v>0</v>
          </cell>
          <cell r="J1121">
            <v>0</v>
          </cell>
          <cell r="K1121">
            <v>406</v>
          </cell>
          <cell r="L1121">
            <v>0</v>
          </cell>
          <cell r="M1121">
            <v>38534</v>
          </cell>
          <cell r="N1121">
            <v>38940</v>
          </cell>
          <cell r="O1121">
            <v>20817.119999999992</v>
          </cell>
          <cell r="P1121">
            <v>-29.8599999999999</v>
          </cell>
          <cell r="Q1121">
            <v>3.25</v>
          </cell>
          <cell r="R1121">
            <v>1969.32</v>
          </cell>
          <cell r="AB1121">
            <v>3.87</v>
          </cell>
          <cell r="AC1121">
            <v>7.12</v>
          </cell>
          <cell r="AD1121">
            <v>1976.44</v>
          </cell>
        </row>
        <row r="1122">
          <cell r="A1122" t="str">
            <v>AR102220Z12</v>
          </cell>
          <cell r="B1122" t="str">
            <v>AR102220Z</v>
          </cell>
          <cell r="C1122" t="str">
            <v xml:space="preserve">T. Cargas Solidas PA     </v>
          </cell>
          <cell r="D1122" t="str">
            <v>CRO_SER</v>
          </cell>
          <cell r="E1122" t="str">
            <v>12</v>
          </cell>
          <cell r="F1122" t="str">
            <v xml:space="preserve">Costos por DistrIbuc CO  </v>
          </cell>
          <cell r="G1122">
            <v>0</v>
          </cell>
          <cell r="H1122">
            <v>0</v>
          </cell>
          <cell r="I1122">
            <v>0</v>
          </cell>
          <cell r="J1122">
            <v>0</v>
          </cell>
          <cell r="K1122">
            <v>308000</v>
          </cell>
          <cell r="L1122">
            <v>0</v>
          </cell>
          <cell r="M1122">
            <v>0</v>
          </cell>
          <cell r="N1122">
            <v>308000</v>
          </cell>
          <cell r="O1122">
            <v>0</v>
          </cell>
          <cell r="P1122">
            <v>0</v>
          </cell>
          <cell r="Q1122">
            <v>0</v>
          </cell>
          <cell r="R1122">
            <v>0</v>
          </cell>
          <cell r="AB1122">
            <v>0</v>
          </cell>
          <cell r="AC1122">
            <v>0</v>
          </cell>
          <cell r="AD1122">
            <v>0</v>
          </cell>
        </row>
        <row r="1123">
          <cell r="A1123" t="str">
            <v>AR102221Z01</v>
          </cell>
          <cell r="B1123" t="str">
            <v>AR102221Z</v>
          </cell>
          <cell r="C1123" t="str">
            <v xml:space="preserve">Obras Varias ANNS        </v>
          </cell>
          <cell r="D1123" t="str">
            <v>NQN_SER</v>
          </cell>
          <cell r="E1123" t="str">
            <v>01</v>
          </cell>
          <cell r="F1123" t="str">
            <v xml:space="preserve">Venta Contractual        </v>
          </cell>
          <cell r="G1123">
            <v>0</v>
          </cell>
          <cell r="H1123">
            <v>0</v>
          </cell>
          <cell r="I1123">
            <v>0</v>
          </cell>
          <cell r="J1123">
            <v>0</v>
          </cell>
          <cell r="K1123">
            <v>-548900</v>
          </cell>
          <cell r="L1123">
            <v>0</v>
          </cell>
          <cell r="M1123">
            <v>0</v>
          </cell>
          <cell r="N1123">
            <v>-548900</v>
          </cell>
          <cell r="O1123">
            <v>0</v>
          </cell>
          <cell r="P1123">
            <v>0</v>
          </cell>
          <cell r="Q1123">
            <v>0</v>
          </cell>
          <cell r="R1123">
            <v>0</v>
          </cell>
          <cell r="AB1123">
            <v>0</v>
          </cell>
          <cell r="AC1123">
            <v>0</v>
          </cell>
          <cell r="AD1123">
            <v>0</v>
          </cell>
        </row>
        <row r="1124">
          <cell r="A1124" t="str">
            <v>AR102221Z02</v>
          </cell>
          <cell r="B1124" t="str">
            <v>AR102221Z</v>
          </cell>
          <cell r="C1124" t="str">
            <v xml:space="preserve">Obras Varias ANNS        </v>
          </cell>
          <cell r="D1124" t="str">
            <v>NQN_SER</v>
          </cell>
          <cell r="E1124" t="str">
            <v>02</v>
          </cell>
          <cell r="F1124" t="str">
            <v xml:space="preserve">Venta Adicional          </v>
          </cell>
          <cell r="G1124">
            <v>0</v>
          </cell>
          <cell r="H1124">
            <v>0</v>
          </cell>
          <cell r="I1124">
            <v>0</v>
          </cell>
          <cell r="J1124">
            <v>0</v>
          </cell>
          <cell r="K1124">
            <v>-393067</v>
          </cell>
          <cell r="L1124">
            <v>0</v>
          </cell>
          <cell r="M1124">
            <v>0</v>
          </cell>
          <cell r="N1124">
            <v>-393067</v>
          </cell>
          <cell r="O1124">
            <v>0</v>
          </cell>
          <cell r="P1124">
            <v>0</v>
          </cell>
          <cell r="Q1124">
            <v>0</v>
          </cell>
          <cell r="R1124">
            <v>0</v>
          </cell>
          <cell r="AB1124">
            <v>0</v>
          </cell>
          <cell r="AC1124">
            <v>0</v>
          </cell>
          <cell r="AD1124">
            <v>0</v>
          </cell>
        </row>
        <row r="1125">
          <cell r="A1125" t="str">
            <v>AR102221Z04</v>
          </cell>
          <cell r="B1125" t="str">
            <v>AR102221Z</v>
          </cell>
          <cell r="C1125" t="str">
            <v xml:space="preserve">Obras Varias ANNS        </v>
          </cell>
          <cell r="D1125" t="str">
            <v>NQN_SER</v>
          </cell>
          <cell r="E1125" t="str">
            <v>04</v>
          </cell>
          <cell r="F1125" t="str">
            <v xml:space="preserve">Ajuste POC               </v>
          </cell>
          <cell r="G1125">
            <v>0</v>
          </cell>
          <cell r="H1125">
            <v>0</v>
          </cell>
          <cell r="I1125">
            <v>0</v>
          </cell>
          <cell r="J1125">
            <v>0</v>
          </cell>
          <cell r="K1125">
            <v>0</v>
          </cell>
          <cell r="L1125">
            <v>0</v>
          </cell>
          <cell r="M1125">
            <v>0</v>
          </cell>
          <cell r="N1125">
            <v>0</v>
          </cell>
          <cell r="O1125">
            <v>0</v>
          </cell>
          <cell r="P1125">
            <v>0</v>
          </cell>
          <cell r="Q1125">
            <v>0</v>
          </cell>
          <cell r="R1125">
            <v>0</v>
          </cell>
          <cell r="AB1125">
            <v>0</v>
          </cell>
          <cell r="AC1125">
            <v>0</v>
          </cell>
          <cell r="AD1125">
            <v>0</v>
          </cell>
        </row>
        <row r="1126">
          <cell r="A1126" t="str">
            <v>AR102221Z05</v>
          </cell>
          <cell r="B1126" t="str">
            <v>AR102221Z</v>
          </cell>
          <cell r="C1126" t="str">
            <v xml:space="preserve">Obras Varias ANNS        </v>
          </cell>
          <cell r="D1126" t="str">
            <v>NQN_SER</v>
          </cell>
          <cell r="E1126" t="str">
            <v>05</v>
          </cell>
          <cell r="F1126" t="str">
            <v xml:space="preserve">Mano de Obra             </v>
          </cell>
          <cell r="G1126">
            <v>0</v>
          </cell>
          <cell r="H1126">
            <v>0</v>
          </cell>
          <cell r="I1126">
            <v>0</v>
          </cell>
          <cell r="J1126">
            <v>0</v>
          </cell>
          <cell r="K1126">
            <v>227333</v>
          </cell>
          <cell r="L1126">
            <v>0</v>
          </cell>
          <cell r="M1126">
            <v>-3286</v>
          </cell>
          <cell r="N1126">
            <v>224047</v>
          </cell>
          <cell r="O1126">
            <v>0</v>
          </cell>
          <cell r="P1126">
            <v>0</v>
          </cell>
          <cell r="Q1126">
            <v>0</v>
          </cell>
          <cell r="R1126">
            <v>0</v>
          </cell>
          <cell r="AB1126">
            <v>0</v>
          </cell>
          <cell r="AC1126">
            <v>0</v>
          </cell>
          <cell r="AD1126">
            <v>0</v>
          </cell>
        </row>
        <row r="1127">
          <cell r="A1127" t="str">
            <v>AR102221Z06</v>
          </cell>
          <cell r="B1127" t="str">
            <v>AR102221Z</v>
          </cell>
          <cell r="C1127" t="str">
            <v xml:space="preserve">Obras Varias ANNS        </v>
          </cell>
          <cell r="D1127" t="str">
            <v>NQN_SER</v>
          </cell>
          <cell r="E1127" t="str">
            <v>06</v>
          </cell>
          <cell r="F1127" t="str">
            <v xml:space="preserve">Otros Costos MO          </v>
          </cell>
          <cell r="G1127">
            <v>0</v>
          </cell>
          <cell r="H1127">
            <v>0</v>
          </cell>
          <cell r="I1127">
            <v>0</v>
          </cell>
          <cell r="J1127">
            <v>0</v>
          </cell>
          <cell r="K1127">
            <v>140413</v>
          </cell>
          <cell r="L1127">
            <v>0</v>
          </cell>
          <cell r="M1127">
            <v>321</v>
          </cell>
          <cell r="N1127">
            <v>140734</v>
          </cell>
          <cell r="O1127">
            <v>0</v>
          </cell>
          <cell r="P1127">
            <v>0</v>
          </cell>
          <cell r="Q1127">
            <v>0</v>
          </cell>
          <cell r="R1127">
            <v>0</v>
          </cell>
          <cell r="AB1127">
            <v>0</v>
          </cell>
          <cell r="AC1127">
            <v>0</v>
          </cell>
          <cell r="AD1127">
            <v>0</v>
          </cell>
        </row>
        <row r="1128">
          <cell r="A1128" t="str">
            <v>AR102221Z07</v>
          </cell>
          <cell r="B1128" t="str">
            <v>AR102221Z</v>
          </cell>
          <cell r="C1128" t="str">
            <v xml:space="preserve">Obras Varias ANNS        </v>
          </cell>
          <cell r="D1128" t="str">
            <v>NQN_SER</v>
          </cell>
          <cell r="E1128" t="str">
            <v>07</v>
          </cell>
          <cell r="F1128" t="str">
            <v xml:space="preserve">Equipos de Construcción  </v>
          </cell>
          <cell r="G1128">
            <v>0</v>
          </cell>
          <cell r="H1128">
            <v>0</v>
          </cell>
          <cell r="I1128">
            <v>0</v>
          </cell>
          <cell r="J1128">
            <v>0</v>
          </cell>
          <cell r="K1128">
            <v>120984</v>
          </cell>
          <cell r="L1128">
            <v>0</v>
          </cell>
          <cell r="M1128">
            <v>0</v>
          </cell>
          <cell r="N1128">
            <v>120984</v>
          </cell>
          <cell r="O1128">
            <v>0</v>
          </cell>
          <cell r="P1128">
            <v>0</v>
          </cell>
          <cell r="Q1128">
            <v>0</v>
          </cell>
          <cell r="R1128">
            <v>0</v>
          </cell>
          <cell r="AB1128">
            <v>0</v>
          </cell>
          <cell r="AC1128">
            <v>0</v>
          </cell>
          <cell r="AD1128">
            <v>0</v>
          </cell>
        </row>
        <row r="1129">
          <cell r="A1129" t="str">
            <v>AR102221Z08</v>
          </cell>
          <cell r="B1129" t="str">
            <v>AR102221Z</v>
          </cell>
          <cell r="C1129" t="str">
            <v xml:space="preserve">Obras Varias ANNS        </v>
          </cell>
          <cell r="D1129" t="str">
            <v>NQN_SER</v>
          </cell>
          <cell r="E1129" t="str">
            <v>08</v>
          </cell>
          <cell r="F1129" t="str">
            <v xml:space="preserve">Materiales, Cons, Herram </v>
          </cell>
          <cell r="G1129">
            <v>0</v>
          </cell>
          <cell r="H1129">
            <v>0</v>
          </cell>
          <cell r="I1129">
            <v>0</v>
          </cell>
          <cell r="J1129">
            <v>0</v>
          </cell>
          <cell r="K1129">
            <v>26100</v>
          </cell>
          <cell r="L1129">
            <v>0</v>
          </cell>
          <cell r="M1129">
            <v>2880</v>
          </cell>
          <cell r="N1129">
            <v>28980</v>
          </cell>
          <cell r="O1129">
            <v>0</v>
          </cell>
          <cell r="P1129">
            <v>0</v>
          </cell>
          <cell r="Q1129">
            <v>0</v>
          </cell>
          <cell r="R1129">
            <v>0</v>
          </cell>
          <cell r="AB1129">
            <v>0</v>
          </cell>
          <cell r="AC1129">
            <v>0</v>
          </cell>
          <cell r="AD1129">
            <v>0</v>
          </cell>
        </row>
        <row r="1130">
          <cell r="A1130" t="str">
            <v>AR102221Z09</v>
          </cell>
          <cell r="B1130" t="str">
            <v>AR102221Z</v>
          </cell>
          <cell r="C1130" t="str">
            <v xml:space="preserve">Obras Varias ANNS        </v>
          </cell>
          <cell r="D1130" t="str">
            <v>NQN_SER</v>
          </cell>
          <cell r="E1130" t="str">
            <v>09</v>
          </cell>
          <cell r="F1130" t="str">
            <v xml:space="preserve">Subcontratos             </v>
          </cell>
          <cell r="G1130">
            <v>0</v>
          </cell>
          <cell r="H1130">
            <v>0</v>
          </cell>
          <cell r="I1130">
            <v>0</v>
          </cell>
          <cell r="J1130">
            <v>0</v>
          </cell>
          <cell r="K1130">
            <v>104</v>
          </cell>
          <cell r="L1130">
            <v>0</v>
          </cell>
          <cell r="M1130">
            <v>0</v>
          </cell>
          <cell r="N1130">
            <v>104</v>
          </cell>
          <cell r="O1130">
            <v>0</v>
          </cell>
          <cell r="P1130">
            <v>0</v>
          </cell>
          <cell r="Q1130">
            <v>0</v>
          </cell>
          <cell r="R1130">
            <v>0</v>
          </cell>
          <cell r="AB1130">
            <v>0</v>
          </cell>
          <cell r="AC1130">
            <v>0</v>
          </cell>
          <cell r="AD1130">
            <v>0</v>
          </cell>
        </row>
        <row r="1131">
          <cell r="A1131" t="str">
            <v>AR102221Z10</v>
          </cell>
          <cell r="B1131" t="str">
            <v>AR102221Z</v>
          </cell>
          <cell r="C1131" t="str">
            <v xml:space="preserve">Obras Varias ANNS        </v>
          </cell>
          <cell r="D1131" t="str">
            <v>NQN_SER</v>
          </cell>
          <cell r="E1131" t="str">
            <v>10</v>
          </cell>
          <cell r="F1131" t="str">
            <v xml:space="preserve">Costos de la venta       </v>
          </cell>
          <cell r="G1131">
            <v>0</v>
          </cell>
          <cell r="H1131">
            <v>0</v>
          </cell>
          <cell r="I1131">
            <v>0</v>
          </cell>
          <cell r="J1131">
            <v>0</v>
          </cell>
          <cell r="K1131">
            <v>86460</v>
          </cell>
          <cell r="L1131">
            <v>0</v>
          </cell>
          <cell r="M1131">
            <v>0</v>
          </cell>
          <cell r="N1131">
            <v>86460</v>
          </cell>
          <cell r="O1131">
            <v>0</v>
          </cell>
          <cell r="P1131">
            <v>0</v>
          </cell>
          <cell r="Q1131">
            <v>0</v>
          </cell>
          <cell r="R1131">
            <v>0</v>
          </cell>
          <cell r="AB1131">
            <v>0</v>
          </cell>
          <cell r="AC1131">
            <v>0</v>
          </cell>
          <cell r="AD1131">
            <v>0</v>
          </cell>
        </row>
        <row r="1132">
          <cell r="A1132" t="str">
            <v>AR102221Z11</v>
          </cell>
          <cell r="B1132" t="str">
            <v>AR102221Z</v>
          </cell>
          <cell r="C1132" t="str">
            <v xml:space="preserve">Obras Varias ANNS        </v>
          </cell>
          <cell r="D1132" t="str">
            <v>NQN_SER</v>
          </cell>
          <cell r="E1132" t="str">
            <v>11</v>
          </cell>
          <cell r="F1132" t="str">
            <v xml:space="preserve">Otros costos             </v>
          </cell>
          <cell r="G1132">
            <v>0</v>
          </cell>
          <cell r="H1132">
            <v>0</v>
          </cell>
          <cell r="I1132">
            <v>0</v>
          </cell>
          <cell r="J1132">
            <v>0</v>
          </cell>
          <cell r="K1132">
            <v>13413</v>
          </cell>
          <cell r="L1132">
            <v>0</v>
          </cell>
          <cell r="M1132">
            <v>601</v>
          </cell>
          <cell r="N1132">
            <v>14014</v>
          </cell>
          <cell r="O1132">
            <v>0</v>
          </cell>
          <cell r="P1132">
            <v>0</v>
          </cell>
          <cell r="Q1132">
            <v>0</v>
          </cell>
          <cell r="R1132">
            <v>0</v>
          </cell>
          <cell r="AB1132">
            <v>0</v>
          </cell>
          <cell r="AC1132">
            <v>0</v>
          </cell>
          <cell r="AD1132">
            <v>0</v>
          </cell>
        </row>
        <row r="1133">
          <cell r="A1133" t="str">
            <v>AR102221Z12</v>
          </cell>
          <cell r="B1133" t="str">
            <v>AR102221Z</v>
          </cell>
          <cell r="C1133" t="str">
            <v xml:space="preserve">Obras Varias ANNS        </v>
          </cell>
          <cell r="D1133" t="str">
            <v>NQN_SER</v>
          </cell>
          <cell r="E1133" t="str">
            <v>12</v>
          </cell>
          <cell r="F1133" t="str">
            <v xml:space="preserve">Costos por DistrIbuc CO  </v>
          </cell>
          <cell r="G1133">
            <v>0</v>
          </cell>
          <cell r="H1133">
            <v>0</v>
          </cell>
          <cell r="I1133">
            <v>0</v>
          </cell>
          <cell r="J1133">
            <v>0</v>
          </cell>
          <cell r="K1133">
            <v>0</v>
          </cell>
          <cell r="L1133">
            <v>0</v>
          </cell>
          <cell r="M1133">
            <v>0</v>
          </cell>
          <cell r="N1133">
            <v>0</v>
          </cell>
          <cell r="O1133">
            <v>0</v>
          </cell>
          <cell r="P1133">
            <v>0</v>
          </cell>
          <cell r="Q1133">
            <v>0</v>
          </cell>
          <cell r="R1133">
            <v>0</v>
          </cell>
          <cell r="AB1133">
            <v>0</v>
          </cell>
          <cell r="AC1133">
            <v>0</v>
          </cell>
          <cell r="AD1133">
            <v>0</v>
          </cell>
        </row>
        <row r="1134">
          <cell r="A1134" t="str">
            <v>AR102222Z01</v>
          </cell>
          <cell r="B1134" t="str">
            <v>AR102222Z</v>
          </cell>
          <cell r="C1134" t="str">
            <v xml:space="preserve">Servicio Le Marchand     </v>
          </cell>
          <cell r="D1134" t="str">
            <v>RGL_SER</v>
          </cell>
          <cell r="E1134" t="str">
            <v>01</v>
          </cell>
          <cell r="F1134" t="str">
            <v xml:space="preserve">Venta Contractual        </v>
          </cell>
          <cell r="G1134">
            <v>0</v>
          </cell>
          <cell r="H1134">
            <v>0</v>
          </cell>
          <cell r="I1134">
            <v>0</v>
          </cell>
          <cell r="J1134">
            <v>0</v>
          </cell>
          <cell r="K1134">
            <v>-7220965</v>
          </cell>
          <cell r="L1134">
            <v>0</v>
          </cell>
          <cell r="M1134">
            <v>-19780658</v>
          </cell>
          <cell r="N1134">
            <v>-27001623</v>
          </cell>
          <cell r="O1134">
            <v>-33710636.090000004</v>
          </cell>
          <cell r="P1134">
            <v>-2691870.3199999901</v>
          </cell>
          <cell r="Q1134">
            <v>-2691870.3199999901</v>
          </cell>
          <cell r="R1134">
            <v>-2814350.3399999901</v>
          </cell>
          <cell r="AB1134">
            <v>-2691870.3199999901</v>
          </cell>
          <cell r="AC1134">
            <v>-5383740.6399999904</v>
          </cell>
          <cell r="AD1134">
            <v>-8198090.9800000004</v>
          </cell>
        </row>
        <row r="1135">
          <cell r="A1135" t="str">
            <v>AR102222Z02</v>
          </cell>
          <cell r="B1135" t="str">
            <v>AR102222Z</v>
          </cell>
          <cell r="C1135" t="str">
            <v xml:space="preserve">Servicio Le Marchand     </v>
          </cell>
          <cell r="D1135" t="str">
            <v>RGL_SER</v>
          </cell>
          <cell r="E1135" t="str">
            <v>02</v>
          </cell>
          <cell r="F1135" t="str">
            <v xml:space="preserve">Venta Adicional          </v>
          </cell>
          <cell r="G1135">
            <v>0</v>
          </cell>
          <cell r="H1135">
            <v>0</v>
          </cell>
          <cell r="I1135">
            <v>0</v>
          </cell>
          <cell r="J1135">
            <v>0</v>
          </cell>
          <cell r="K1135">
            <v>0</v>
          </cell>
          <cell r="L1135">
            <v>0</v>
          </cell>
          <cell r="M1135">
            <v>-1048117</v>
          </cell>
          <cell r="N1135">
            <v>-1048117</v>
          </cell>
          <cell r="O1135">
            <v>-1435351.79</v>
          </cell>
          <cell r="P1135">
            <v>-90799.669999999896</v>
          </cell>
          <cell r="Q1135">
            <v>-253199.57</v>
          </cell>
          <cell r="R1135">
            <v>-95383.22</v>
          </cell>
          <cell r="AB1135">
            <v>-90799.669999999896</v>
          </cell>
          <cell r="AC1135">
            <v>-343999.239999999</v>
          </cell>
          <cell r="AD1135">
            <v>-439382.46</v>
          </cell>
        </row>
        <row r="1136">
          <cell r="A1136" t="str">
            <v>AR102222Z03</v>
          </cell>
          <cell r="B1136" t="str">
            <v>AR102222Z</v>
          </cell>
          <cell r="C1136" t="str">
            <v xml:space="preserve">Servicio Le Marchand     </v>
          </cell>
          <cell r="D1136" t="str">
            <v>RGL_SER</v>
          </cell>
          <cell r="E1136" t="str">
            <v>03</v>
          </cell>
          <cell r="F1136" t="str">
            <v xml:space="preserve">Venta Sin Margen         </v>
          </cell>
          <cell r="N1136">
            <v>0</v>
          </cell>
          <cell r="O1136">
            <v>-155928.70000000001</v>
          </cell>
          <cell r="P1136">
            <v>-194764.399999999</v>
          </cell>
          <cell r="Q1136">
            <v>-328926.75</v>
          </cell>
          <cell r="R1136">
            <v>-457737.95</v>
          </cell>
          <cell r="AB1136">
            <v>-194764.399999999</v>
          </cell>
          <cell r="AC1136">
            <v>-523691.15</v>
          </cell>
          <cell r="AD1136">
            <v>-981429.09999999905</v>
          </cell>
        </row>
        <row r="1137">
          <cell r="A1137" t="str">
            <v>AR102222Z04</v>
          </cell>
          <cell r="B1137" t="str">
            <v>AR102222Z</v>
          </cell>
          <cell r="C1137" t="str">
            <v xml:space="preserve">Servicio Le Marchand     </v>
          </cell>
          <cell r="D1137" t="str">
            <v>RGL_SER</v>
          </cell>
          <cell r="E1137" t="str">
            <v>04</v>
          </cell>
          <cell r="F1137" t="str">
            <v xml:space="preserve">Ajuste POC               </v>
          </cell>
          <cell r="G1137">
            <v>0</v>
          </cell>
          <cell r="H1137">
            <v>0</v>
          </cell>
          <cell r="I1137">
            <v>0</v>
          </cell>
          <cell r="J1137">
            <v>0</v>
          </cell>
          <cell r="K1137">
            <v>881348</v>
          </cell>
          <cell r="L1137">
            <v>0</v>
          </cell>
          <cell r="M1137">
            <v>-3848383</v>
          </cell>
          <cell r="N1137">
            <v>-2967035</v>
          </cell>
          <cell r="O1137">
            <v>3407086.31</v>
          </cell>
          <cell r="P1137">
            <v>-85834.679999999906</v>
          </cell>
          <cell r="Q1137">
            <v>416784.63</v>
          </cell>
          <cell r="R1137">
            <v>471414.84999999899</v>
          </cell>
          <cell r="AB1137">
            <v>-85834.679999999906</v>
          </cell>
          <cell r="AC1137">
            <v>330949.95</v>
          </cell>
          <cell r="AD1137">
            <v>802364.8</v>
          </cell>
        </row>
        <row r="1138">
          <cell r="A1138" t="str">
            <v>AR102222Z05</v>
          </cell>
          <cell r="B1138" t="str">
            <v>AR102222Z</v>
          </cell>
          <cell r="C1138" t="str">
            <v xml:space="preserve">Servicio Le Marchand     </v>
          </cell>
          <cell r="D1138" t="str">
            <v>RGL_SER</v>
          </cell>
          <cell r="E1138" t="str">
            <v>05</v>
          </cell>
          <cell r="F1138" t="str">
            <v xml:space="preserve">Mano de Obra             </v>
          </cell>
          <cell r="G1138">
            <v>0</v>
          </cell>
          <cell r="H1138">
            <v>0</v>
          </cell>
          <cell r="I1138">
            <v>0</v>
          </cell>
          <cell r="J1138">
            <v>0</v>
          </cell>
          <cell r="K1138">
            <v>4572660</v>
          </cell>
          <cell r="L1138">
            <v>0</v>
          </cell>
          <cell r="M1138">
            <v>14829833</v>
          </cell>
          <cell r="N1138">
            <v>19402493</v>
          </cell>
          <cell r="O1138">
            <v>18566438.829999991</v>
          </cell>
          <cell r="P1138">
            <v>2267608.2799999998</v>
          </cell>
          <cell r="Q1138">
            <v>1943406.7399999977</v>
          </cell>
          <cell r="R1138">
            <v>2121466.6399999973</v>
          </cell>
          <cell r="AB1138">
            <v>2267608.2799999998</v>
          </cell>
          <cell r="AC1138">
            <v>4211015.0199999958</v>
          </cell>
          <cell r="AD1138">
            <v>6332481.6599999769</v>
          </cell>
        </row>
        <row r="1139">
          <cell r="A1139" t="str">
            <v>AR102222Z06</v>
          </cell>
          <cell r="B1139" t="str">
            <v>AR102222Z</v>
          </cell>
          <cell r="C1139" t="str">
            <v xml:space="preserve">Servicio Le Marchand     </v>
          </cell>
          <cell r="D1139" t="str">
            <v>RGL_SER</v>
          </cell>
          <cell r="E1139" t="str">
            <v>06</v>
          </cell>
          <cell r="F1139" t="str">
            <v xml:space="preserve">Otros Costos MO          </v>
          </cell>
          <cell r="G1139">
            <v>0</v>
          </cell>
          <cell r="H1139">
            <v>0</v>
          </cell>
          <cell r="I1139">
            <v>0</v>
          </cell>
          <cell r="J1139">
            <v>0</v>
          </cell>
          <cell r="K1139">
            <v>26465</v>
          </cell>
          <cell r="L1139">
            <v>0</v>
          </cell>
          <cell r="M1139">
            <v>185094</v>
          </cell>
          <cell r="N1139">
            <v>211559</v>
          </cell>
          <cell r="O1139">
            <v>333297.58999999875</v>
          </cell>
          <cell r="P1139">
            <v>7396.46</v>
          </cell>
          <cell r="Q1139">
            <v>16651.329999999991</v>
          </cell>
          <cell r="R1139">
            <v>10955.73</v>
          </cell>
          <cell r="AB1139">
            <v>7396.46</v>
          </cell>
          <cell r="AC1139">
            <v>24047.78999999999</v>
          </cell>
          <cell r="AD1139">
            <v>35003.51999999999</v>
          </cell>
        </row>
        <row r="1140">
          <cell r="A1140" t="str">
            <v>AR102222Z07</v>
          </cell>
          <cell r="B1140" t="str">
            <v>AR102222Z</v>
          </cell>
          <cell r="C1140" t="str">
            <v xml:space="preserve">Servicio Le Marchand     </v>
          </cell>
          <cell r="D1140" t="str">
            <v>RGL_SER</v>
          </cell>
          <cell r="E1140" t="str">
            <v>07</v>
          </cell>
          <cell r="F1140" t="str">
            <v xml:space="preserve">Equipos de Construcción  </v>
          </cell>
          <cell r="G1140">
            <v>0</v>
          </cell>
          <cell r="H1140">
            <v>0</v>
          </cell>
          <cell r="I1140">
            <v>0</v>
          </cell>
          <cell r="J1140">
            <v>0</v>
          </cell>
          <cell r="K1140">
            <v>392015</v>
          </cell>
          <cell r="L1140">
            <v>0</v>
          </cell>
          <cell r="M1140">
            <v>1699161</v>
          </cell>
          <cell r="N1140">
            <v>2091176</v>
          </cell>
          <cell r="O1140">
            <v>2019489.1299999889</v>
          </cell>
          <cell r="P1140">
            <v>142786.15999999989</v>
          </cell>
          <cell r="Q1140">
            <v>126825.89999999979</v>
          </cell>
          <cell r="R1140">
            <v>134936.53999999989</v>
          </cell>
          <cell r="AB1140">
            <v>142786.15999999989</v>
          </cell>
          <cell r="AC1140">
            <v>269612.05999999889</v>
          </cell>
          <cell r="AD1140">
            <v>404548.59999999881</v>
          </cell>
        </row>
        <row r="1141">
          <cell r="A1141" t="str">
            <v>AR102222Z08</v>
          </cell>
          <cell r="B1141" t="str">
            <v>AR102222Z</v>
          </cell>
          <cell r="C1141" t="str">
            <v xml:space="preserve">Servicio Le Marchand     </v>
          </cell>
          <cell r="D1141" t="str">
            <v>RGL_SER</v>
          </cell>
          <cell r="E1141" t="str">
            <v>08</v>
          </cell>
          <cell r="F1141" t="str">
            <v xml:space="preserve">Materiales, Cons, Herram </v>
          </cell>
          <cell r="G1141">
            <v>0</v>
          </cell>
          <cell r="H1141">
            <v>0</v>
          </cell>
          <cell r="I1141">
            <v>0</v>
          </cell>
          <cell r="J1141">
            <v>0</v>
          </cell>
          <cell r="K1141">
            <v>122284</v>
          </cell>
          <cell r="L1141">
            <v>0</v>
          </cell>
          <cell r="M1141">
            <v>374751</v>
          </cell>
          <cell r="N1141">
            <v>497035</v>
          </cell>
          <cell r="O1141">
            <v>108284.04999999992</v>
          </cell>
          <cell r="P1141">
            <v>7324.8199999999897</v>
          </cell>
          <cell r="Q1141">
            <v>38221.609999999797</v>
          </cell>
          <cell r="R1141">
            <v>18307.269999999997</v>
          </cell>
          <cell r="AB1141">
            <v>7324.8199999999897</v>
          </cell>
          <cell r="AC1141">
            <v>45546.429999999804</v>
          </cell>
          <cell r="AD1141">
            <v>63853.699999999793</v>
          </cell>
        </row>
        <row r="1142">
          <cell r="A1142" t="str">
            <v>AR102222Z09</v>
          </cell>
          <cell r="B1142" t="str">
            <v>AR102222Z</v>
          </cell>
          <cell r="C1142" t="str">
            <v xml:space="preserve">Servicio Le Marchand     </v>
          </cell>
          <cell r="D1142" t="str">
            <v>RGL_SER</v>
          </cell>
          <cell r="E1142" t="str">
            <v>09</v>
          </cell>
          <cell r="F1142" t="str">
            <v xml:space="preserve">Subcontratos             </v>
          </cell>
          <cell r="G1142">
            <v>0</v>
          </cell>
          <cell r="H1142">
            <v>0</v>
          </cell>
          <cell r="I1142">
            <v>0</v>
          </cell>
          <cell r="J1142">
            <v>0</v>
          </cell>
          <cell r="K1142">
            <v>7858</v>
          </cell>
          <cell r="L1142">
            <v>0</v>
          </cell>
          <cell r="M1142">
            <v>41994</v>
          </cell>
          <cell r="N1142">
            <v>49852</v>
          </cell>
          <cell r="O1142">
            <v>81982.850000000006</v>
          </cell>
          <cell r="P1142">
            <v>3370.63</v>
          </cell>
          <cell r="Q1142">
            <v>9915</v>
          </cell>
          <cell r="R1142">
            <v>5712.65</v>
          </cell>
          <cell r="AB1142">
            <v>3370.63</v>
          </cell>
          <cell r="AC1142">
            <v>13285.630000000001</v>
          </cell>
          <cell r="AD1142">
            <v>18998.279999999992</v>
          </cell>
        </row>
        <row r="1143">
          <cell r="A1143" t="str">
            <v>AR102222Z10</v>
          </cell>
          <cell r="B1143" t="str">
            <v>AR102222Z</v>
          </cell>
          <cell r="C1143" t="str">
            <v xml:space="preserve">Servicio Le Marchand     </v>
          </cell>
          <cell r="D1143" t="str">
            <v>RGL_SER</v>
          </cell>
          <cell r="E1143" t="str">
            <v>10</v>
          </cell>
          <cell r="F1143" t="str">
            <v xml:space="preserve">Costos de la venta       </v>
          </cell>
          <cell r="G1143">
            <v>0</v>
          </cell>
          <cell r="H1143">
            <v>0</v>
          </cell>
          <cell r="I1143">
            <v>0</v>
          </cell>
          <cell r="J1143">
            <v>0</v>
          </cell>
          <cell r="K1143">
            <v>634937</v>
          </cell>
          <cell r="L1143">
            <v>0</v>
          </cell>
          <cell r="M1143">
            <v>1983132</v>
          </cell>
          <cell r="N1143">
            <v>2618069</v>
          </cell>
          <cell r="O1143">
            <v>3092703.6399999899</v>
          </cell>
          <cell r="P1143">
            <v>303464.24999999901</v>
          </cell>
          <cell r="Q1143">
            <v>299214.63</v>
          </cell>
          <cell r="R1143">
            <v>281223.05000000005</v>
          </cell>
          <cell r="AB1143">
            <v>303464.24999999901</v>
          </cell>
          <cell r="AC1143">
            <v>602678.88</v>
          </cell>
          <cell r="AD1143">
            <v>883901.93000000017</v>
          </cell>
        </row>
        <row r="1144">
          <cell r="A1144" t="str">
            <v>AR102222Z11</v>
          </cell>
          <cell r="B1144" t="str">
            <v>AR102222Z</v>
          </cell>
          <cell r="C1144" t="str">
            <v xml:space="preserve">Servicio Le Marchand     </v>
          </cell>
          <cell r="D1144" t="str">
            <v>RGL_SER</v>
          </cell>
          <cell r="E1144" t="str">
            <v>11</v>
          </cell>
          <cell r="F1144" t="str">
            <v xml:space="preserve">Otros costos             </v>
          </cell>
          <cell r="G1144">
            <v>0</v>
          </cell>
          <cell r="H1144">
            <v>0</v>
          </cell>
          <cell r="I1144">
            <v>0</v>
          </cell>
          <cell r="J1144">
            <v>0</v>
          </cell>
          <cell r="K1144">
            <v>12831</v>
          </cell>
          <cell r="L1144">
            <v>0</v>
          </cell>
          <cell r="M1144">
            <v>153155</v>
          </cell>
          <cell r="N1144">
            <v>165986</v>
          </cell>
          <cell r="O1144">
            <v>348670.89999999979</v>
          </cell>
          <cell r="P1144">
            <v>-5860.5700000000115</v>
          </cell>
          <cell r="Q1144">
            <v>108683.67</v>
          </cell>
          <cell r="R1144">
            <v>4888.6899999999896</v>
          </cell>
          <cell r="AB1144">
            <v>-5641.0800000000108</v>
          </cell>
          <cell r="AC1144">
            <v>103042.59</v>
          </cell>
          <cell r="AD1144">
            <v>107931.28</v>
          </cell>
        </row>
        <row r="1145">
          <cell r="A1145" t="str">
            <v>AR102222Z12</v>
          </cell>
          <cell r="B1145" t="str">
            <v>AR102222Z</v>
          </cell>
          <cell r="C1145" t="str">
            <v xml:space="preserve">Servicio Le Marchand     </v>
          </cell>
          <cell r="D1145" t="str">
            <v>RGL_SER</v>
          </cell>
          <cell r="E1145" t="str">
            <v>12</v>
          </cell>
          <cell r="F1145" t="str">
            <v xml:space="preserve">Costos por DistrIbuc CO  </v>
          </cell>
          <cell r="G1145">
            <v>0</v>
          </cell>
          <cell r="H1145">
            <v>0</v>
          </cell>
          <cell r="I1145">
            <v>0</v>
          </cell>
          <cell r="J1145">
            <v>0</v>
          </cell>
          <cell r="K1145">
            <v>0</v>
          </cell>
          <cell r="L1145">
            <v>0</v>
          </cell>
          <cell r="M1145">
            <v>0</v>
          </cell>
          <cell r="N1145">
            <v>0</v>
          </cell>
          <cell r="O1145">
            <v>0</v>
          </cell>
          <cell r="P1145">
            <v>0</v>
          </cell>
          <cell r="Q1145">
            <v>0</v>
          </cell>
          <cell r="R1145">
            <v>0</v>
          </cell>
          <cell r="AB1145">
            <v>0</v>
          </cell>
          <cell r="AC1145">
            <v>0</v>
          </cell>
          <cell r="AD1145">
            <v>0</v>
          </cell>
        </row>
        <row r="1146">
          <cell r="A1146" t="str">
            <v>AR102223Z01</v>
          </cell>
          <cell r="B1146" t="str">
            <v>AR102223Z</v>
          </cell>
          <cell r="C1146" t="str">
            <v xml:space="preserve">Mto Ductos Oldelval      </v>
          </cell>
          <cell r="D1146" t="str">
            <v>NQN_SER</v>
          </cell>
          <cell r="E1146" t="str">
            <v>01</v>
          </cell>
          <cell r="F1146" t="str">
            <v xml:space="preserve">Venta Contractual        </v>
          </cell>
          <cell r="G1146">
            <v>0</v>
          </cell>
          <cell r="H1146">
            <v>0</v>
          </cell>
          <cell r="I1146">
            <v>0</v>
          </cell>
          <cell r="J1146">
            <v>0</v>
          </cell>
          <cell r="K1146">
            <v>-5684563</v>
          </cell>
          <cell r="L1146">
            <v>0</v>
          </cell>
          <cell r="M1146">
            <v>-18482830</v>
          </cell>
          <cell r="N1146">
            <v>-24167393</v>
          </cell>
          <cell r="O1146">
            <v>-24103196.829999901</v>
          </cell>
          <cell r="P1146">
            <v>-2260932.83</v>
          </cell>
          <cell r="Q1146">
            <v>-2260932.83</v>
          </cell>
          <cell r="R1146">
            <v>-2260932.83</v>
          </cell>
          <cell r="AB1146">
            <v>-2260932.83</v>
          </cell>
          <cell r="AC1146">
            <v>-4521865.66</v>
          </cell>
          <cell r="AD1146">
            <v>-6782798.4900000002</v>
          </cell>
        </row>
        <row r="1147">
          <cell r="A1147" t="str">
            <v>AR102223Z02</v>
          </cell>
          <cell r="B1147" t="str">
            <v>AR102223Z</v>
          </cell>
          <cell r="C1147" t="str">
            <v xml:space="preserve">Mto Ductos Oldelval      </v>
          </cell>
          <cell r="D1147" t="str">
            <v>NQN_SER</v>
          </cell>
          <cell r="E1147" t="str">
            <v>02</v>
          </cell>
          <cell r="F1147" t="str">
            <v xml:space="preserve">Venta Adicional          </v>
          </cell>
          <cell r="G1147">
            <v>0</v>
          </cell>
          <cell r="H1147">
            <v>0</v>
          </cell>
          <cell r="I1147">
            <v>0</v>
          </cell>
          <cell r="J1147">
            <v>0</v>
          </cell>
          <cell r="K1147">
            <v>0</v>
          </cell>
          <cell r="L1147">
            <v>0</v>
          </cell>
          <cell r="M1147">
            <v>-2134707</v>
          </cell>
          <cell r="N1147">
            <v>-2134707</v>
          </cell>
          <cell r="O1147">
            <v>-6691390.6100000003</v>
          </cell>
          <cell r="P1147">
            <v>-1761435.7</v>
          </cell>
          <cell r="Q1147">
            <v>-2002478.0800000001</v>
          </cell>
          <cell r="R1147">
            <v>-574658.91</v>
          </cell>
          <cell r="AB1147">
            <v>-1761435.7</v>
          </cell>
          <cell r="AC1147">
            <v>-3763913.77999999</v>
          </cell>
          <cell r="AD1147">
            <v>-4338572.6900000004</v>
          </cell>
        </row>
        <row r="1148">
          <cell r="A1148" t="str">
            <v>AR102223Z03</v>
          </cell>
          <cell r="B1148" t="str">
            <v>AR102223Z</v>
          </cell>
          <cell r="C1148" t="str">
            <v xml:space="preserve">Mto Ductos Oldelval      </v>
          </cell>
          <cell r="D1148" t="str">
            <v>NQN_SER</v>
          </cell>
          <cell r="E1148" t="str">
            <v>03</v>
          </cell>
          <cell r="F1148" t="str">
            <v xml:space="preserve">Venta Sin Margen         </v>
          </cell>
          <cell r="G1148">
            <v>0</v>
          </cell>
          <cell r="H1148">
            <v>0</v>
          </cell>
          <cell r="I1148">
            <v>0</v>
          </cell>
          <cell r="J1148">
            <v>0</v>
          </cell>
          <cell r="K1148">
            <v>0</v>
          </cell>
          <cell r="L1148">
            <v>0</v>
          </cell>
          <cell r="M1148">
            <v>-692296</v>
          </cell>
          <cell r="N1148">
            <v>-692296</v>
          </cell>
          <cell r="O1148">
            <v>-873961.71999999904</v>
          </cell>
          <cell r="P1148">
            <v>-647477.39</v>
          </cell>
          <cell r="Q1148">
            <v>-318937</v>
          </cell>
          <cell r="R1148">
            <v>0</v>
          </cell>
          <cell r="AB1148">
            <v>-647477.39</v>
          </cell>
          <cell r="AC1148">
            <v>-966414.39</v>
          </cell>
          <cell r="AD1148">
            <v>-966414.39</v>
          </cell>
        </row>
        <row r="1149">
          <cell r="A1149" t="str">
            <v>AR102223Z04</v>
          </cell>
          <cell r="B1149" t="str">
            <v>AR102223Z</v>
          </cell>
          <cell r="C1149" t="str">
            <v xml:space="preserve">Mto Ductos Oldelval      </v>
          </cell>
          <cell r="D1149" t="str">
            <v>NQN_SER</v>
          </cell>
          <cell r="E1149" t="str">
            <v>04</v>
          </cell>
          <cell r="F1149" t="str">
            <v xml:space="preserve">Ajuste POC               </v>
          </cell>
          <cell r="G1149">
            <v>0</v>
          </cell>
          <cell r="H1149">
            <v>0</v>
          </cell>
          <cell r="I1149">
            <v>0</v>
          </cell>
          <cell r="J1149">
            <v>0</v>
          </cell>
          <cell r="K1149">
            <v>-492242</v>
          </cell>
          <cell r="L1149">
            <v>0</v>
          </cell>
          <cell r="M1149">
            <v>-493384</v>
          </cell>
          <cell r="N1149">
            <v>-985626</v>
          </cell>
          <cell r="O1149">
            <v>-1251942.3600000001</v>
          </cell>
          <cell r="P1149">
            <v>933982.71999999904</v>
          </cell>
          <cell r="Q1149">
            <v>1155544.5900000001</v>
          </cell>
          <cell r="R1149">
            <v>-940045.68999999901</v>
          </cell>
          <cell r="AB1149">
            <v>933982.71999999904</v>
          </cell>
          <cell r="AC1149">
            <v>2089527.31</v>
          </cell>
          <cell r="AD1149">
            <v>1149481.6200000001</v>
          </cell>
        </row>
        <row r="1150">
          <cell r="A1150" t="str">
            <v>AR102223Z05</v>
          </cell>
          <cell r="B1150" t="str">
            <v>AR102223Z</v>
          </cell>
          <cell r="C1150" t="str">
            <v xml:space="preserve">Mto Ductos Oldelval      </v>
          </cell>
          <cell r="D1150" t="str">
            <v>NQN_SER</v>
          </cell>
          <cell r="E1150" t="str">
            <v>05</v>
          </cell>
          <cell r="F1150" t="str">
            <v xml:space="preserve">Mano de Obra             </v>
          </cell>
          <cell r="G1150">
            <v>0</v>
          </cell>
          <cell r="H1150">
            <v>0</v>
          </cell>
          <cell r="I1150">
            <v>0</v>
          </cell>
          <cell r="J1150">
            <v>0</v>
          </cell>
          <cell r="K1150">
            <v>3243920</v>
          </cell>
          <cell r="L1150">
            <v>0</v>
          </cell>
          <cell r="M1150">
            <v>11446185</v>
          </cell>
          <cell r="N1150">
            <v>14690105</v>
          </cell>
          <cell r="O1150">
            <v>15981400.149999995</v>
          </cell>
          <cell r="P1150">
            <v>2250613.0599999968</v>
          </cell>
          <cell r="Q1150">
            <v>1726553.6199999989</v>
          </cell>
          <cell r="R1150">
            <v>2106690.7599999965</v>
          </cell>
          <cell r="AB1150">
            <v>2250613.0599999968</v>
          </cell>
          <cell r="AC1150">
            <v>3977166.6799999997</v>
          </cell>
          <cell r="AD1150">
            <v>6083857.4399999874</v>
          </cell>
        </row>
        <row r="1151">
          <cell r="A1151" t="str">
            <v>AR102223Z06</v>
          </cell>
          <cell r="B1151" t="str">
            <v>AR102223Z</v>
          </cell>
          <cell r="C1151" t="str">
            <v xml:space="preserve">Mto Ductos Oldelval      </v>
          </cell>
          <cell r="D1151" t="str">
            <v>NQN_SER</v>
          </cell>
          <cell r="E1151" t="str">
            <v>06</v>
          </cell>
          <cell r="F1151" t="str">
            <v xml:space="preserve">Otros Costos MO          </v>
          </cell>
          <cell r="G1151">
            <v>0</v>
          </cell>
          <cell r="H1151">
            <v>0</v>
          </cell>
          <cell r="I1151">
            <v>0</v>
          </cell>
          <cell r="J1151">
            <v>0</v>
          </cell>
          <cell r="K1151">
            <v>168993</v>
          </cell>
          <cell r="L1151">
            <v>0</v>
          </cell>
          <cell r="M1151">
            <v>935380</v>
          </cell>
          <cell r="N1151">
            <v>1104373</v>
          </cell>
          <cell r="O1151">
            <v>1510302.1799999988</v>
          </cell>
          <cell r="P1151">
            <v>273897.35999999981</v>
          </cell>
          <cell r="Q1151">
            <v>207238.47999999978</v>
          </cell>
          <cell r="R1151">
            <v>149050.61999999991</v>
          </cell>
          <cell r="AB1151">
            <v>273897.35999999981</v>
          </cell>
          <cell r="AC1151">
            <v>481135.83999999892</v>
          </cell>
          <cell r="AD1151">
            <v>630186.45999999892</v>
          </cell>
        </row>
        <row r="1152">
          <cell r="A1152" t="str">
            <v>AR102223Z07</v>
          </cell>
          <cell r="B1152" t="str">
            <v>AR102223Z</v>
          </cell>
          <cell r="C1152" t="str">
            <v xml:space="preserve">Mto Ductos Oldelval      </v>
          </cell>
          <cell r="D1152" t="str">
            <v>NQN_SER</v>
          </cell>
          <cell r="E1152" t="str">
            <v>07</v>
          </cell>
          <cell r="F1152" t="str">
            <v xml:space="preserve">Equipos de Construcción  </v>
          </cell>
          <cell r="G1152">
            <v>0</v>
          </cell>
          <cell r="H1152">
            <v>0</v>
          </cell>
          <cell r="I1152">
            <v>0</v>
          </cell>
          <cell r="J1152">
            <v>0</v>
          </cell>
          <cell r="K1152">
            <v>679063</v>
          </cell>
          <cell r="L1152">
            <v>0</v>
          </cell>
          <cell r="M1152">
            <v>3725564</v>
          </cell>
          <cell r="N1152">
            <v>4404627</v>
          </cell>
          <cell r="O1152">
            <v>5535961.8599999882</v>
          </cell>
          <cell r="P1152">
            <v>448587.49999999907</v>
          </cell>
          <cell r="Q1152">
            <v>584892.03999999899</v>
          </cell>
          <cell r="R1152">
            <v>614861.80999999982</v>
          </cell>
          <cell r="AB1152">
            <v>448587.49999999907</v>
          </cell>
          <cell r="AC1152">
            <v>1033479.5399999982</v>
          </cell>
          <cell r="AD1152">
            <v>1648341.3499999968</v>
          </cell>
        </row>
        <row r="1153">
          <cell r="A1153" t="str">
            <v>AR102223Z08</v>
          </cell>
          <cell r="B1153" t="str">
            <v>AR102223Z</v>
          </cell>
          <cell r="C1153" t="str">
            <v xml:space="preserve">Mto Ductos Oldelval      </v>
          </cell>
          <cell r="D1153" t="str">
            <v>NQN_SER</v>
          </cell>
          <cell r="E1153" t="str">
            <v>08</v>
          </cell>
          <cell r="F1153" t="str">
            <v xml:space="preserve">Materiales, Cons, Herram </v>
          </cell>
          <cell r="G1153">
            <v>0</v>
          </cell>
          <cell r="H1153">
            <v>0</v>
          </cell>
          <cell r="I1153">
            <v>0</v>
          </cell>
          <cell r="J1153">
            <v>0</v>
          </cell>
          <cell r="K1153">
            <v>118324</v>
          </cell>
          <cell r="L1153">
            <v>0</v>
          </cell>
          <cell r="M1153">
            <v>471302</v>
          </cell>
          <cell r="N1153">
            <v>589626</v>
          </cell>
          <cell r="O1153">
            <v>808957.1899999989</v>
          </cell>
          <cell r="P1153">
            <v>29130.620000000003</v>
          </cell>
          <cell r="Q1153">
            <v>75923.349999999889</v>
          </cell>
          <cell r="R1153">
            <v>116272.1899999999</v>
          </cell>
          <cell r="AB1153">
            <v>29130.620000000003</v>
          </cell>
          <cell r="AC1153">
            <v>105053.9699999997</v>
          </cell>
          <cell r="AD1153">
            <v>221326.15999999997</v>
          </cell>
        </row>
        <row r="1154">
          <cell r="A1154" t="str">
            <v>AR102223Z09</v>
          </cell>
          <cell r="B1154" t="str">
            <v>AR102223Z</v>
          </cell>
          <cell r="C1154" t="str">
            <v xml:space="preserve">Mto Ductos Oldelval      </v>
          </cell>
          <cell r="D1154" t="str">
            <v>NQN_SER</v>
          </cell>
          <cell r="E1154" t="str">
            <v>09</v>
          </cell>
          <cell r="F1154" t="str">
            <v xml:space="preserve">Subcontratos             </v>
          </cell>
          <cell r="G1154">
            <v>0</v>
          </cell>
          <cell r="H1154">
            <v>0</v>
          </cell>
          <cell r="I1154">
            <v>0</v>
          </cell>
          <cell r="J1154">
            <v>0</v>
          </cell>
          <cell r="K1154">
            <v>19120</v>
          </cell>
          <cell r="L1154">
            <v>0</v>
          </cell>
          <cell r="M1154">
            <v>687953</v>
          </cell>
          <cell r="N1154">
            <v>707073</v>
          </cell>
          <cell r="O1154">
            <v>1453884.1599999978</v>
          </cell>
          <cell r="P1154">
            <v>108456.62</v>
          </cell>
          <cell r="Q1154">
            <v>54484.19</v>
          </cell>
          <cell r="R1154">
            <v>20784.27</v>
          </cell>
          <cell r="AB1154">
            <v>108456.62</v>
          </cell>
          <cell r="AC1154">
            <v>162940.81</v>
          </cell>
          <cell r="AD1154">
            <v>183725.079999999</v>
          </cell>
        </row>
        <row r="1155">
          <cell r="A1155" t="str">
            <v>AR102223Z10</v>
          </cell>
          <cell r="B1155" t="str">
            <v>AR102223Z</v>
          </cell>
          <cell r="C1155" t="str">
            <v xml:space="preserve">Mto Ductos Oldelval      </v>
          </cell>
          <cell r="D1155" t="str">
            <v>NQN_SER</v>
          </cell>
          <cell r="E1155" t="str">
            <v>10</v>
          </cell>
          <cell r="F1155" t="str">
            <v xml:space="preserve">Costos de la venta       </v>
          </cell>
          <cell r="G1155">
            <v>0</v>
          </cell>
          <cell r="H1155">
            <v>0</v>
          </cell>
          <cell r="I1155">
            <v>0</v>
          </cell>
          <cell r="J1155">
            <v>0</v>
          </cell>
          <cell r="K1155">
            <v>476622</v>
          </cell>
          <cell r="L1155">
            <v>0</v>
          </cell>
          <cell r="M1155">
            <v>1678718</v>
          </cell>
          <cell r="N1155">
            <v>2155340</v>
          </cell>
          <cell r="O1155">
            <v>2557538.96</v>
          </cell>
          <cell r="P1155">
            <v>210403.68999999989</v>
          </cell>
          <cell r="Q1155">
            <v>329268.31999999902</v>
          </cell>
          <cell r="R1155">
            <v>257973.84</v>
          </cell>
          <cell r="AB1155">
            <v>210403.68999999989</v>
          </cell>
          <cell r="AC1155">
            <v>539672.01</v>
          </cell>
          <cell r="AD1155">
            <v>797645.84999999916</v>
          </cell>
        </row>
        <row r="1156">
          <cell r="A1156" t="str">
            <v>AR102223Z11</v>
          </cell>
          <cell r="B1156" t="str">
            <v>AR102223Z</v>
          </cell>
          <cell r="C1156" t="str">
            <v xml:space="preserve">Mto Ductos Oldelval      </v>
          </cell>
          <cell r="D1156" t="str">
            <v>NQN_SER</v>
          </cell>
          <cell r="E1156" t="str">
            <v>11</v>
          </cell>
          <cell r="F1156" t="str">
            <v xml:space="preserve">Otros costos             </v>
          </cell>
          <cell r="G1156">
            <v>0</v>
          </cell>
          <cell r="H1156">
            <v>0</v>
          </cell>
          <cell r="I1156">
            <v>0</v>
          </cell>
          <cell r="J1156">
            <v>0</v>
          </cell>
          <cell r="K1156">
            <v>107061</v>
          </cell>
          <cell r="L1156">
            <v>0</v>
          </cell>
          <cell r="M1156">
            <v>221385</v>
          </cell>
          <cell r="N1156">
            <v>328446</v>
          </cell>
          <cell r="O1156">
            <v>614477.71999999881</v>
          </cell>
          <cell r="P1156">
            <v>40935.370000000104</v>
          </cell>
          <cell r="Q1156">
            <v>105763.09999999998</v>
          </cell>
          <cell r="R1156">
            <v>132440.31999999998</v>
          </cell>
          <cell r="AB1156">
            <v>41188.020000000106</v>
          </cell>
          <cell r="AC1156">
            <v>146951.12</v>
          </cell>
          <cell r="AD1156">
            <v>279391.43999999989</v>
          </cell>
        </row>
        <row r="1157">
          <cell r="A1157" t="str">
            <v>AR102223Z12</v>
          </cell>
          <cell r="B1157" t="str">
            <v>AR102223Z</v>
          </cell>
          <cell r="C1157" t="str">
            <v xml:space="preserve">Mto Ductos Oldelval      </v>
          </cell>
          <cell r="D1157" t="str">
            <v>NQN_SER</v>
          </cell>
          <cell r="E1157" t="str">
            <v>12</v>
          </cell>
          <cell r="F1157" t="str">
            <v xml:space="preserve">Costos por DistrIbuc CO  </v>
          </cell>
          <cell r="G1157">
            <v>0</v>
          </cell>
          <cell r="H1157">
            <v>0</v>
          </cell>
          <cell r="I1157">
            <v>0</v>
          </cell>
          <cell r="J1157">
            <v>0</v>
          </cell>
          <cell r="K1157">
            <v>0</v>
          </cell>
          <cell r="L1157">
            <v>0</v>
          </cell>
          <cell r="M1157">
            <v>0</v>
          </cell>
          <cell r="N1157">
            <v>0</v>
          </cell>
          <cell r="O1157">
            <v>0</v>
          </cell>
          <cell r="P1157">
            <v>0</v>
          </cell>
          <cell r="Q1157">
            <v>0</v>
          </cell>
          <cell r="R1157">
            <v>0</v>
          </cell>
          <cell r="AB1157">
            <v>0</v>
          </cell>
          <cell r="AC1157">
            <v>0</v>
          </cell>
          <cell r="AD1157">
            <v>0</v>
          </cell>
        </row>
        <row r="1158">
          <cell r="A1158" t="str">
            <v>AR102224Z01</v>
          </cell>
          <cell r="B1158" t="str">
            <v>AR102224Z</v>
          </cell>
          <cell r="C1158" t="str">
            <v xml:space="preserve">Serv Gualcamayo          </v>
          </cell>
          <cell r="D1158" t="str">
            <v>MZA_SER</v>
          </cell>
          <cell r="E1158" t="str">
            <v>01</v>
          </cell>
          <cell r="F1158" t="str">
            <v xml:space="preserve">Venta Contractual        </v>
          </cell>
          <cell r="G1158">
            <v>0</v>
          </cell>
          <cell r="H1158">
            <v>0</v>
          </cell>
          <cell r="I1158">
            <v>0</v>
          </cell>
          <cell r="J1158">
            <v>0</v>
          </cell>
          <cell r="K1158">
            <v>-460206</v>
          </cell>
          <cell r="L1158">
            <v>0</v>
          </cell>
          <cell r="M1158">
            <v>-2503808</v>
          </cell>
          <cell r="N1158">
            <v>-2964014</v>
          </cell>
          <cell r="O1158">
            <v>0</v>
          </cell>
          <cell r="P1158">
            <v>0</v>
          </cell>
          <cell r="Q1158">
            <v>0</v>
          </cell>
          <cell r="R1158">
            <v>0</v>
          </cell>
          <cell r="AB1158">
            <v>0</v>
          </cell>
          <cell r="AC1158">
            <v>0</v>
          </cell>
          <cell r="AD1158">
            <v>0</v>
          </cell>
        </row>
        <row r="1159">
          <cell r="A1159" t="str">
            <v>AR102224Z04</v>
          </cell>
          <cell r="B1159" t="str">
            <v>AR102224Z</v>
          </cell>
          <cell r="C1159" t="str">
            <v xml:space="preserve">Serv Gualcamayo          </v>
          </cell>
          <cell r="D1159" t="str">
            <v>MZA_SER</v>
          </cell>
          <cell r="E1159" t="str">
            <v>04</v>
          </cell>
          <cell r="F1159" t="str">
            <v xml:space="preserve">Ajuste POC               </v>
          </cell>
          <cell r="G1159">
            <v>0</v>
          </cell>
          <cell r="H1159">
            <v>0</v>
          </cell>
          <cell r="I1159">
            <v>0</v>
          </cell>
          <cell r="J1159">
            <v>0</v>
          </cell>
          <cell r="K1159">
            <v>-728270</v>
          </cell>
          <cell r="L1159">
            <v>0</v>
          </cell>
          <cell r="M1159">
            <v>728270</v>
          </cell>
          <cell r="N1159">
            <v>0</v>
          </cell>
          <cell r="O1159">
            <v>0</v>
          </cell>
          <cell r="P1159">
            <v>0</v>
          </cell>
          <cell r="Q1159">
            <v>0</v>
          </cell>
          <cell r="R1159">
            <v>0</v>
          </cell>
          <cell r="AB1159">
            <v>0</v>
          </cell>
          <cell r="AC1159">
            <v>0</v>
          </cell>
          <cell r="AD1159">
            <v>0</v>
          </cell>
        </row>
        <row r="1160">
          <cell r="A1160" t="str">
            <v>AR102224Z05</v>
          </cell>
          <cell r="B1160" t="str">
            <v>AR102224Z</v>
          </cell>
          <cell r="C1160" t="str">
            <v xml:space="preserve">Serv Gualcamayo          </v>
          </cell>
          <cell r="D1160" t="str">
            <v>MZA_SER</v>
          </cell>
          <cell r="E1160" t="str">
            <v>05</v>
          </cell>
          <cell r="F1160" t="str">
            <v xml:space="preserve">Mano de Obra             </v>
          </cell>
          <cell r="G1160">
            <v>0</v>
          </cell>
          <cell r="H1160">
            <v>0</v>
          </cell>
          <cell r="I1160">
            <v>0</v>
          </cell>
          <cell r="J1160">
            <v>0</v>
          </cell>
          <cell r="K1160">
            <v>583935</v>
          </cell>
          <cell r="L1160">
            <v>0</v>
          </cell>
          <cell r="M1160">
            <v>844049</v>
          </cell>
          <cell r="N1160">
            <v>1427984</v>
          </cell>
          <cell r="O1160">
            <v>0</v>
          </cell>
          <cell r="P1160">
            <v>0</v>
          </cell>
          <cell r="Q1160">
            <v>0</v>
          </cell>
          <cell r="R1160">
            <v>0</v>
          </cell>
          <cell r="AB1160">
            <v>0</v>
          </cell>
          <cell r="AC1160">
            <v>0</v>
          </cell>
          <cell r="AD1160">
            <v>0</v>
          </cell>
        </row>
        <row r="1161">
          <cell r="A1161" t="str">
            <v>AR102224Z06</v>
          </cell>
          <cell r="B1161" t="str">
            <v>AR102224Z</v>
          </cell>
          <cell r="C1161" t="str">
            <v xml:space="preserve">Serv Gualcamayo          </v>
          </cell>
          <cell r="D1161" t="str">
            <v>MZA_SER</v>
          </cell>
          <cell r="E1161" t="str">
            <v>06</v>
          </cell>
          <cell r="F1161" t="str">
            <v xml:space="preserve">Otros Costos MO          </v>
          </cell>
          <cell r="G1161">
            <v>0</v>
          </cell>
          <cell r="H1161">
            <v>0</v>
          </cell>
          <cell r="I1161">
            <v>0</v>
          </cell>
          <cell r="J1161">
            <v>0</v>
          </cell>
          <cell r="K1161">
            <v>16453</v>
          </cell>
          <cell r="L1161">
            <v>0</v>
          </cell>
          <cell r="M1161">
            <v>78134</v>
          </cell>
          <cell r="N1161">
            <v>94587</v>
          </cell>
          <cell r="O1161">
            <v>82.5</v>
          </cell>
          <cell r="P1161">
            <v>0</v>
          </cell>
          <cell r="Q1161">
            <v>0</v>
          </cell>
          <cell r="R1161">
            <v>0</v>
          </cell>
          <cell r="AB1161">
            <v>0</v>
          </cell>
          <cell r="AC1161">
            <v>0</v>
          </cell>
          <cell r="AD1161">
            <v>0</v>
          </cell>
        </row>
        <row r="1162">
          <cell r="A1162" t="str">
            <v>AR102224Z07</v>
          </cell>
          <cell r="B1162" t="str">
            <v>AR102224Z</v>
          </cell>
          <cell r="C1162" t="str">
            <v xml:space="preserve">Serv Gualcamayo          </v>
          </cell>
          <cell r="D1162" t="str">
            <v>MZA_SER</v>
          </cell>
          <cell r="E1162" t="str">
            <v>07</v>
          </cell>
          <cell r="F1162" t="str">
            <v xml:space="preserve">Equipos de Construcción  </v>
          </cell>
          <cell r="G1162">
            <v>0</v>
          </cell>
          <cell r="H1162">
            <v>0</v>
          </cell>
          <cell r="I1162">
            <v>0</v>
          </cell>
          <cell r="J1162">
            <v>0</v>
          </cell>
          <cell r="K1162">
            <v>202374</v>
          </cell>
          <cell r="L1162">
            <v>0</v>
          </cell>
          <cell r="M1162">
            <v>828332</v>
          </cell>
          <cell r="N1162">
            <v>1030706</v>
          </cell>
          <cell r="O1162">
            <v>431.70999999999901</v>
          </cell>
          <cell r="P1162">
            <v>0</v>
          </cell>
          <cell r="Q1162">
            <v>0</v>
          </cell>
          <cell r="R1162">
            <v>0</v>
          </cell>
          <cell r="AB1162">
            <v>0</v>
          </cell>
          <cell r="AC1162">
            <v>0</v>
          </cell>
          <cell r="AD1162">
            <v>0</v>
          </cell>
        </row>
        <row r="1163">
          <cell r="A1163" t="str">
            <v>AR102224Z08</v>
          </cell>
          <cell r="B1163" t="str">
            <v>AR102224Z</v>
          </cell>
          <cell r="C1163" t="str">
            <v xml:space="preserve">Serv Gualcamayo          </v>
          </cell>
          <cell r="D1163" t="str">
            <v>MZA_SER</v>
          </cell>
          <cell r="E1163" t="str">
            <v>08</v>
          </cell>
          <cell r="F1163" t="str">
            <v xml:space="preserve">Materiales, Cons, Herram </v>
          </cell>
          <cell r="G1163">
            <v>0</v>
          </cell>
          <cell r="H1163">
            <v>0</v>
          </cell>
          <cell r="I1163">
            <v>0</v>
          </cell>
          <cell r="J1163">
            <v>0</v>
          </cell>
          <cell r="K1163">
            <v>2998</v>
          </cell>
          <cell r="L1163">
            <v>0</v>
          </cell>
          <cell r="M1163">
            <v>14685</v>
          </cell>
          <cell r="N1163">
            <v>17683</v>
          </cell>
          <cell r="O1163">
            <v>0</v>
          </cell>
          <cell r="P1163">
            <v>0</v>
          </cell>
          <cell r="Q1163">
            <v>0</v>
          </cell>
          <cell r="R1163">
            <v>0</v>
          </cell>
          <cell r="AB1163">
            <v>0</v>
          </cell>
          <cell r="AC1163">
            <v>0</v>
          </cell>
          <cell r="AD1163">
            <v>0</v>
          </cell>
        </row>
        <row r="1164">
          <cell r="A1164" t="str">
            <v>AR102224Z09</v>
          </cell>
          <cell r="B1164" t="str">
            <v>AR102224Z</v>
          </cell>
          <cell r="C1164" t="str">
            <v xml:space="preserve">Serv Gualcamayo          </v>
          </cell>
          <cell r="D1164" t="str">
            <v>MZA_SER</v>
          </cell>
          <cell r="E1164" t="str">
            <v>09</v>
          </cell>
          <cell r="F1164" t="str">
            <v xml:space="preserve">Subcontratos             </v>
          </cell>
          <cell r="G1164">
            <v>0</v>
          </cell>
          <cell r="H1164">
            <v>0</v>
          </cell>
          <cell r="I1164">
            <v>0</v>
          </cell>
          <cell r="J1164">
            <v>0</v>
          </cell>
          <cell r="K1164">
            <v>2977</v>
          </cell>
          <cell r="L1164">
            <v>0</v>
          </cell>
          <cell r="M1164">
            <v>6474</v>
          </cell>
          <cell r="N1164">
            <v>9451</v>
          </cell>
          <cell r="O1164">
            <v>0</v>
          </cell>
          <cell r="P1164">
            <v>0</v>
          </cell>
          <cell r="Q1164">
            <v>0</v>
          </cell>
          <cell r="R1164">
            <v>0</v>
          </cell>
          <cell r="AB1164">
            <v>0</v>
          </cell>
          <cell r="AC1164">
            <v>0</v>
          </cell>
          <cell r="AD1164">
            <v>0</v>
          </cell>
        </row>
        <row r="1165">
          <cell r="A1165" t="str">
            <v>AR102224Z10</v>
          </cell>
          <cell r="B1165" t="str">
            <v>AR102224Z</v>
          </cell>
          <cell r="C1165" t="str">
            <v xml:space="preserve">Serv Gualcamayo          </v>
          </cell>
          <cell r="D1165" t="str">
            <v>MZA_SER</v>
          </cell>
          <cell r="E1165" t="str">
            <v>10</v>
          </cell>
          <cell r="F1165" t="str">
            <v xml:space="preserve">Costos de la venta       </v>
          </cell>
          <cell r="G1165">
            <v>0</v>
          </cell>
          <cell r="H1165">
            <v>0</v>
          </cell>
          <cell r="I1165">
            <v>0</v>
          </cell>
          <cell r="J1165">
            <v>0</v>
          </cell>
          <cell r="K1165">
            <v>96117</v>
          </cell>
          <cell r="L1165">
            <v>0</v>
          </cell>
          <cell r="M1165">
            <v>158461</v>
          </cell>
          <cell r="N1165">
            <v>254578</v>
          </cell>
          <cell r="O1165">
            <v>0</v>
          </cell>
          <cell r="P1165">
            <v>0</v>
          </cell>
          <cell r="Q1165">
            <v>0</v>
          </cell>
          <cell r="R1165">
            <v>0</v>
          </cell>
          <cell r="AB1165">
            <v>0</v>
          </cell>
          <cell r="AC1165">
            <v>0</v>
          </cell>
          <cell r="AD1165">
            <v>0</v>
          </cell>
        </row>
        <row r="1166">
          <cell r="A1166" t="str">
            <v>AR102224Z11</v>
          </cell>
          <cell r="B1166" t="str">
            <v>AR102224Z</v>
          </cell>
          <cell r="C1166" t="str">
            <v xml:space="preserve">Serv Gualcamayo          </v>
          </cell>
          <cell r="D1166" t="str">
            <v>MZA_SER</v>
          </cell>
          <cell r="E1166" t="str">
            <v>11</v>
          </cell>
          <cell r="F1166" t="str">
            <v xml:space="preserve">Otros costos             </v>
          </cell>
          <cell r="G1166">
            <v>0</v>
          </cell>
          <cell r="H1166">
            <v>0</v>
          </cell>
          <cell r="I1166">
            <v>0</v>
          </cell>
          <cell r="J1166">
            <v>0</v>
          </cell>
          <cell r="K1166">
            <v>5176</v>
          </cell>
          <cell r="L1166">
            <v>0</v>
          </cell>
          <cell r="M1166">
            <v>43161</v>
          </cell>
          <cell r="N1166">
            <v>48337</v>
          </cell>
          <cell r="O1166">
            <v>0</v>
          </cell>
          <cell r="P1166">
            <v>0</v>
          </cell>
          <cell r="Q1166">
            <v>0</v>
          </cell>
          <cell r="R1166">
            <v>0</v>
          </cell>
          <cell r="AB1166">
            <v>0</v>
          </cell>
          <cell r="AC1166">
            <v>0</v>
          </cell>
          <cell r="AD1166">
            <v>0</v>
          </cell>
        </row>
        <row r="1167">
          <cell r="A1167" t="str">
            <v>AR102224Z12</v>
          </cell>
          <cell r="B1167" t="str">
            <v>AR102224Z</v>
          </cell>
          <cell r="C1167" t="str">
            <v xml:space="preserve">Serv Gualcamayo          </v>
          </cell>
          <cell r="D1167" t="str">
            <v>MZA_SER</v>
          </cell>
          <cell r="E1167" t="str">
            <v>12</v>
          </cell>
          <cell r="F1167" t="str">
            <v xml:space="preserve">Costos por DistrIbuc CO  </v>
          </cell>
          <cell r="G1167">
            <v>0</v>
          </cell>
          <cell r="H1167">
            <v>0</v>
          </cell>
          <cell r="I1167">
            <v>0</v>
          </cell>
          <cell r="J1167">
            <v>0</v>
          </cell>
          <cell r="K1167">
            <v>0</v>
          </cell>
          <cell r="L1167">
            <v>0</v>
          </cell>
          <cell r="M1167">
            <v>0</v>
          </cell>
          <cell r="N1167">
            <v>0</v>
          </cell>
          <cell r="O1167">
            <v>0</v>
          </cell>
          <cell r="P1167">
            <v>0</v>
          </cell>
          <cell r="Q1167">
            <v>0</v>
          </cell>
          <cell r="R1167">
            <v>0</v>
          </cell>
          <cell r="AB1167">
            <v>0</v>
          </cell>
          <cell r="AC1167">
            <v>0</v>
          </cell>
          <cell r="AD1167">
            <v>0</v>
          </cell>
        </row>
        <row r="1168">
          <cell r="A1168" t="str">
            <v>AR102227Z01</v>
          </cell>
          <cell r="B1168" t="str">
            <v>AR102227Z</v>
          </cell>
          <cell r="C1168" t="str">
            <v xml:space="preserve">SERV O&amp;M El Porton       </v>
          </cell>
          <cell r="D1168" t="str">
            <v>RDS_SER</v>
          </cell>
          <cell r="E1168" t="str">
            <v>01</v>
          </cell>
          <cell r="F1168" t="str">
            <v xml:space="preserve">Venta Contractual        </v>
          </cell>
          <cell r="G1168">
            <v>0</v>
          </cell>
          <cell r="H1168">
            <v>0</v>
          </cell>
          <cell r="I1168">
            <v>0</v>
          </cell>
          <cell r="J1168">
            <v>0</v>
          </cell>
          <cell r="K1168">
            <v>0</v>
          </cell>
          <cell r="L1168">
            <v>0</v>
          </cell>
          <cell r="M1168">
            <v>-112063346</v>
          </cell>
          <cell r="N1168">
            <v>-112063346</v>
          </cell>
          <cell r="O1168">
            <v>-132588507.29000001</v>
          </cell>
          <cell r="P1168">
            <v>-14465286.380000001</v>
          </cell>
          <cell r="Q1168">
            <v>-6051915.9500000002</v>
          </cell>
          <cell r="R1168">
            <v>-26888540.940000001</v>
          </cell>
          <cell r="AB1168">
            <v>-14465286.380000001</v>
          </cell>
          <cell r="AC1168">
            <v>-20517202.329999901</v>
          </cell>
          <cell r="AD1168">
            <v>-47405743.270000003</v>
          </cell>
        </row>
        <row r="1169">
          <cell r="A1169" t="str">
            <v>AR102227Z02</v>
          </cell>
          <cell r="B1169" t="str">
            <v>AR102227Z</v>
          </cell>
          <cell r="C1169" t="str">
            <v xml:space="preserve">SERV O&amp;M El Porton       </v>
          </cell>
          <cell r="D1169" t="str">
            <v>RDS_SER</v>
          </cell>
          <cell r="E1169" t="str">
            <v>02</v>
          </cell>
          <cell r="F1169" t="str">
            <v xml:space="preserve">Venta Adicional          </v>
          </cell>
          <cell r="G1169">
            <v>0</v>
          </cell>
          <cell r="H1169">
            <v>0</v>
          </cell>
          <cell r="I1169">
            <v>0</v>
          </cell>
          <cell r="J1169">
            <v>0</v>
          </cell>
          <cell r="K1169">
            <v>0</v>
          </cell>
          <cell r="L1169">
            <v>0</v>
          </cell>
          <cell r="M1169">
            <v>-5410358</v>
          </cell>
          <cell r="N1169">
            <v>-5410358</v>
          </cell>
          <cell r="O1169">
            <v>-11824298.449999901</v>
          </cell>
          <cell r="P1169">
            <v>-11818781.880000001</v>
          </cell>
          <cell r="Q1169">
            <v>-393948.78</v>
          </cell>
          <cell r="R1169">
            <v>-1917040.4399999899</v>
          </cell>
          <cell r="AB1169">
            <v>-11818781.880000001</v>
          </cell>
          <cell r="AC1169">
            <v>-12212730.66</v>
          </cell>
          <cell r="AD1169">
            <v>-14129771.1</v>
          </cell>
        </row>
        <row r="1170">
          <cell r="A1170" t="str">
            <v>AR102227Z03</v>
          </cell>
          <cell r="B1170" t="str">
            <v>AR102227Z</v>
          </cell>
          <cell r="C1170" t="str">
            <v xml:space="preserve">SERV O&amp;M El Porton       </v>
          </cell>
          <cell r="D1170" t="str">
            <v>RDS_SER</v>
          </cell>
          <cell r="E1170" t="str">
            <v>03</v>
          </cell>
          <cell r="F1170" t="str">
            <v xml:space="preserve">Venta Sin Margen         </v>
          </cell>
          <cell r="G1170">
            <v>0</v>
          </cell>
          <cell r="H1170">
            <v>0</v>
          </cell>
          <cell r="I1170">
            <v>0</v>
          </cell>
          <cell r="J1170">
            <v>0</v>
          </cell>
          <cell r="K1170">
            <v>0</v>
          </cell>
          <cell r="L1170">
            <v>0</v>
          </cell>
          <cell r="M1170">
            <v>-9452682</v>
          </cell>
          <cell r="N1170">
            <v>-9452682</v>
          </cell>
          <cell r="O1170">
            <v>-11961775.050000001</v>
          </cell>
          <cell r="P1170">
            <v>0</v>
          </cell>
          <cell r="Q1170">
            <v>-810624.32999999903</v>
          </cell>
          <cell r="R1170">
            <v>-287914.799999999</v>
          </cell>
          <cell r="AB1170">
            <v>0</v>
          </cell>
          <cell r="AC1170">
            <v>-810624.32999999903</v>
          </cell>
          <cell r="AD1170">
            <v>-1098539.1299999901</v>
          </cell>
        </row>
        <row r="1171">
          <cell r="A1171" t="str">
            <v>AR102227Z04</v>
          </cell>
          <cell r="B1171" t="str">
            <v>AR102227Z</v>
          </cell>
          <cell r="C1171" t="str">
            <v xml:space="preserve">SERV O&amp;M El Porton       </v>
          </cell>
          <cell r="D1171" t="str">
            <v>RDS_SER</v>
          </cell>
          <cell r="E1171" t="str">
            <v>04</v>
          </cell>
          <cell r="F1171" t="str">
            <v xml:space="preserve">Ajuste POC               </v>
          </cell>
          <cell r="G1171">
            <v>0</v>
          </cell>
          <cell r="H1171">
            <v>0</v>
          </cell>
          <cell r="I1171">
            <v>0</v>
          </cell>
          <cell r="J1171">
            <v>0</v>
          </cell>
          <cell r="K1171">
            <v>0</v>
          </cell>
          <cell r="L1171">
            <v>0</v>
          </cell>
          <cell r="M1171">
            <v>-11716849</v>
          </cell>
          <cell r="N1171">
            <v>-11716849</v>
          </cell>
          <cell r="O1171">
            <v>-17977148.870000001</v>
          </cell>
          <cell r="P1171">
            <v>11501139.83</v>
          </cell>
          <cell r="Q1171">
            <v>-7224459.1500000004</v>
          </cell>
          <cell r="R1171">
            <v>14004137.5399999</v>
          </cell>
          <cell r="AB1171">
            <v>11501139.83</v>
          </cell>
          <cell r="AC1171">
            <v>4276680.6799999904</v>
          </cell>
          <cell r="AD1171">
            <v>18280818.219999898</v>
          </cell>
        </row>
        <row r="1172">
          <cell r="A1172" t="str">
            <v>AR102227Z05</v>
          </cell>
          <cell r="B1172" t="str">
            <v>AR102227Z</v>
          </cell>
          <cell r="C1172" t="str">
            <v xml:space="preserve">SERV O&amp;M El Porton       </v>
          </cell>
          <cell r="D1172" t="str">
            <v>RDS_SER</v>
          </cell>
          <cell r="E1172" t="str">
            <v>05</v>
          </cell>
          <cell r="F1172" t="str">
            <v xml:space="preserve">Mano de Obra             </v>
          </cell>
          <cell r="G1172">
            <v>0</v>
          </cell>
          <cell r="H1172">
            <v>0</v>
          </cell>
          <cell r="I1172">
            <v>0</v>
          </cell>
          <cell r="J1172">
            <v>0</v>
          </cell>
          <cell r="K1172">
            <v>0</v>
          </cell>
          <cell r="L1172">
            <v>0</v>
          </cell>
          <cell r="M1172">
            <v>89585965</v>
          </cell>
          <cell r="N1172">
            <v>89585965</v>
          </cell>
          <cell r="O1172">
            <v>107909582.95999989</v>
          </cell>
          <cell r="P1172">
            <v>12946266.429999998</v>
          </cell>
          <cell r="Q1172">
            <v>10091483.949999997</v>
          </cell>
          <cell r="R1172">
            <v>10041052.429999987</v>
          </cell>
          <cell r="AB1172">
            <v>12946266.429999998</v>
          </cell>
          <cell r="AC1172">
            <v>23037750.379999958</v>
          </cell>
          <cell r="AD1172">
            <v>33078802.809999973</v>
          </cell>
        </row>
        <row r="1173">
          <cell r="A1173" t="str">
            <v>AR102227Z06</v>
          </cell>
          <cell r="B1173" t="str">
            <v>AR102227Z</v>
          </cell>
          <cell r="C1173" t="str">
            <v xml:space="preserve">SERV O&amp;M El Porton       </v>
          </cell>
          <cell r="D1173" t="str">
            <v>RDS_SER</v>
          </cell>
          <cell r="E1173" t="str">
            <v>06</v>
          </cell>
          <cell r="F1173" t="str">
            <v xml:space="preserve">Otros Costos MO          </v>
          </cell>
          <cell r="G1173">
            <v>0</v>
          </cell>
          <cell r="H1173">
            <v>0</v>
          </cell>
          <cell r="I1173">
            <v>0</v>
          </cell>
          <cell r="J1173">
            <v>0</v>
          </cell>
          <cell r="K1173">
            <v>0</v>
          </cell>
          <cell r="L1173">
            <v>0</v>
          </cell>
          <cell r="M1173">
            <v>14754799</v>
          </cell>
          <cell r="N1173">
            <v>14754799</v>
          </cell>
          <cell r="O1173">
            <v>18246237.559999999</v>
          </cell>
          <cell r="P1173">
            <v>1072210.8899999997</v>
          </cell>
          <cell r="Q1173">
            <v>1497677.2999999993</v>
          </cell>
          <cell r="R1173">
            <v>1750062.8399999989</v>
          </cell>
          <cell r="AB1173">
            <v>1072210.8899999997</v>
          </cell>
          <cell r="AC1173">
            <v>2569888.1899999897</v>
          </cell>
          <cell r="AD1173">
            <v>4319951.03</v>
          </cell>
        </row>
        <row r="1174">
          <cell r="A1174" t="str">
            <v>AR102227Z07</v>
          </cell>
          <cell r="B1174" t="str">
            <v>AR102227Z</v>
          </cell>
          <cell r="C1174" t="str">
            <v xml:space="preserve">SERV O&amp;M El Porton       </v>
          </cell>
          <cell r="D1174" t="str">
            <v>RDS_SER</v>
          </cell>
          <cell r="E1174" t="str">
            <v>07</v>
          </cell>
          <cell r="F1174" t="str">
            <v xml:space="preserve">Equipos de Construcción  </v>
          </cell>
          <cell r="G1174">
            <v>0</v>
          </cell>
          <cell r="H1174">
            <v>0</v>
          </cell>
          <cell r="I1174">
            <v>0</v>
          </cell>
          <cell r="J1174">
            <v>0</v>
          </cell>
          <cell r="K1174">
            <v>0</v>
          </cell>
          <cell r="L1174">
            <v>0</v>
          </cell>
          <cell r="M1174">
            <v>5183406</v>
          </cell>
          <cell r="N1174">
            <v>5183406</v>
          </cell>
          <cell r="O1174">
            <v>8112729.0999999894</v>
          </cell>
          <cell r="P1174">
            <v>376029.32999999984</v>
          </cell>
          <cell r="Q1174">
            <v>832215.2</v>
          </cell>
          <cell r="R1174">
            <v>918263.32999999891</v>
          </cell>
          <cell r="AB1174">
            <v>376029.32999999984</v>
          </cell>
          <cell r="AC1174">
            <v>1208244.5299999968</v>
          </cell>
          <cell r="AD1174">
            <v>2126507.8599999961</v>
          </cell>
        </row>
        <row r="1175">
          <cell r="A1175" t="str">
            <v>AR102227Z08</v>
          </cell>
          <cell r="B1175" t="str">
            <v>AR102227Z</v>
          </cell>
          <cell r="C1175" t="str">
            <v xml:space="preserve">SERV O&amp;M El Porton       </v>
          </cell>
          <cell r="D1175" t="str">
            <v>RDS_SER</v>
          </cell>
          <cell r="E1175" t="str">
            <v>08</v>
          </cell>
          <cell r="F1175" t="str">
            <v xml:space="preserve">Materiales, Cons, Herram </v>
          </cell>
          <cell r="G1175">
            <v>0</v>
          </cell>
          <cell r="H1175">
            <v>0</v>
          </cell>
          <cell r="I1175">
            <v>0</v>
          </cell>
          <cell r="J1175">
            <v>0</v>
          </cell>
          <cell r="K1175">
            <v>0</v>
          </cell>
          <cell r="L1175">
            <v>0</v>
          </cell>
          <cell r="M1175">
            <v>691372</v>
          </cell>
          <cell r="N1175">
            <v>691372</v>
          </cell>
          <cell r="O1175">
            <v>1049524.5499999991</v>
          </cell>
          <cell r="P1175">
            <v>99965.369999999806</v>
          </cell>
          <cell r="Q1175">
            <v>40325.73000000001</v>
          </cell>
          <cell r="R1175">
            <v>-12386.610000000204</v>
          </cell>
          <cell r="AB1175">
            <v>99965.369999999806</v>
          </cell>
          <cell r="AC1175">
            <v>140291.09999999969</v>
          </cell>
          <cell r="AD1175">
            <v>127904.49</v>
          </cell>
        </row>
        <row r="1176">
          <cell r="A1176" t="str">
            <v>AR102227Z09</v>
          </cell>
          <cell r="B1176" t="str">
            <v>AR102227Z</v>
          </cell>
          <cell r="C1176" t="str">
            <v xml:space="preserve">SERV O&amp;M El Porton       </v>
          </cell>
          <cell r="D1176" t="str">
            <v>RDS_SER</v>
          </cell>
          <cell r="E1176" t="str">
            <v>09</v>
          </cell>
          <cell r="F1176" t="str">
            <v xml:space="preserve">Subcontratos             </v>
          </cell>
          <cell r="G1176">
            <v>0</v>
          </cell>
          <cell r="H1176">
            <v>0</v>
          </cell>
          <cell r="I1176">
            <v>0</v>
          </cell>
          <cell r="J1176">
            <v>0</v>
          </cell>
          <cell r="K1176">
            <v>0</v>
          </cell>
          <cell r="L1176">
            <v>0</v>
          </cell>
          <cell r="M1176">
            <v>327130</v>
          </cell>
          <cell r="N1176">
            <v>327130</v>
          </cell>
          <cell r="O1176">
            <v>772893.32999999903</v>
          </cell>
          <cell r="P1176">
            <v>187698.29</v>
          </cell>
          <cell r="Q1176">
            <v>36522.5</v>
          </cell>
          <cell r="R1176">
            <v>236928.13</v>
          </cell>
          <cell r="AB1176">
            <v>187698.29</v>
          </cell>
          <cell r="AC1176">
            <v>224220.79</v>
          </cell>
          <cell r="AD1176">
            <v>461148.91999999899</v>
          </cell>
        </row>
        <row r="1177">
          <cell r="A1177" t="str">
            <v>AR102227Z10</v>
          </cell>
          <cell r="B1177" t="str">
            <v>AR102227Z</v>
          </cell>
          <cell r="C1177" t="str">
            <v xml:space="preserve">SERV O&amp;M El Porton       </v>
          </cell>
          <cell r="D1177" t="str">
            <v>RDS_SER</v>
          </cell>
          <cell r="E1177" t="str">
            <v>10</v>
          </cell>
          <cell r="F1177" t="str">
            <v xml:space="preserve">Costos de la venta       </v>
          </cell>
          <cell r="G1177">
            <v>0</v>
          </cell>
          <cell r="H1177">
            <v>0</v>
          </cell>
          <cell r="I1177">
            <v>0</v>
          </cell>
          <cell r="J1177">
            <v>0</v>
          </cell>
          <cell r="K1177">
            <v>0</v>
          </cell>
          <cell r="L1177">
            <v>0</v>
          </cell>
          <cell r="M1177">
            <v>11042611</v>
          </cell>
          <cell r="N1177">
            <v>11042611</v>
          </cell>
          <cell r="O1177">
            <v>15358324.700000001</v>
          </cell>
          <cell r="P1177">
            <v>1181371.4799999991</v>
          </cell>
          <cell r="Q1177">
            <v>1568047.4800000009</v>
          </cell>
          <cell r="R1177">
            <v>2069007.8599999989</v>
          </cell>
          <cell r="AB1177">
            <v>1181371.4799999991</v>
          </cell>
          <cell r="AC1177">
            <v>2749418.9599999897</v>
          </cell>
          <cell r="AD1177">
            <v>4818426.82</v>
          </cell>
        </row>
        <row r="1178">
          <cell r="A1178" t="str">
            <v>AR102227Z11</v>
          </cell>
          <cell r="B1178" t="str">
            <v>AR102227Z</v>
          </cell>
          <cell r="C1178" t="str">
            <v xml:space="preserve">SERV O&amp;M El Porton       </v>
          </cell>
          <cell r="D1178" t="str">
            <v>RDS_SER</v>
          </cell>
          <cell r="E1178" t="str">
            <v>11</v>
          </cell>
          <cell r="F1178" t="str">
            <v xml:space="preserve">Otros costos             </v>
          </cell>
          <cell r="G1178">
            <v>0</v>
          </cell>
          <cell r="H1178">
            <v>0</v>
          </cell>
          <cell r="I1178">
            <v>0</v>
          </cell>
          <cell r="J1178">
            <v>0</v>
          </cell>
          <cell r="K1178">
            <v>0</v>
          </cell>
          <cell r="L1178">
            <v>0</v>
          </cell>
          <cell r="M1178">
            <v>1416812</v>
          </cell>
          <cell r="N1178">
            <v>1416812</v>
          </cell>
          <cell r="O1178">
            <v>1161235.7599999981</v>
          </cell>
          <cell r="P1178">
            <v>-2560136.2000000002</v>
          </cell>
          <cell r="Q1178">
            <v>-1033418.7300000003</v>
          </cell>
          <cell r="R1178">
            <v>-1423823.83</v>
          </cell>
          <cell r="AB1178">
            <v>-2558906.1</v>
          </cell>
          <cell r="AC1178">
            <v>-3592324.8299999908</v>
          </cell>
          <cell r="AD1178">
            <v>-5016148.6599999899</v>
          </cell>
        </row>
        <row r="1179">
          <cell r="A1179" t="str">
            <v>AR102227Z12</v>
          </cell>
          <cell r="B1179" t="str">
            <v>AR102227Z</v>
          </cell>
          <cell r="C1179" t="str">
            <v xml:space="preserve">SERV O&amp;M El Porton       </v>
          </cell>
          <cell r="D1179" t="str">
            <v>RDS_SER</v>
          </cell>
          <cell r="E1179" t="str">
            <v>12</v>
          </cell>
          <cell r="F1179" t="str">
            <v xml:space="preserve">Costos por DistrIbuc CO  </v>
          </cell>
          <cell r="G1179">
            <v>0</v>
          </cell>
          <cell r="H1179">
            <v>0</v>
          </cell>
          <cell r="I1179">
            <v>0</v>
          </cell>
          <cell r="J1179">
            <v>0</v>
          </cell>
          <cell r="K1179">
            <v>0</v>
          </cell>
          <cell r="L1179">
            <v>0</v>
          </cell>
          <cell r="M1179">
            <v>-106</v>
          </cell>
          <cell r="N1179">
            <v>-106</v>
          </cell>
          <cell r="O1179">
            <v>667927.26</v>
          </cell>
          <cell r="P1179">
            <v>0</v>
          </cell>
          <cell r="Q1179">
            <v>0</v>
          </cell>
          <cell r="R1179">
            <v>0</v>
          </cell>
          <cell r="AB1179">
            <v>0</v>
          </cell>
          <cell r="AC1179">
            <v>0</v>
          </cell>
          <cell r="AD1179">
            <v>0</v>
          </cell>
        </row>
        <row r="1180">
          <cell r="A1180" t="str">
            <v>AR102228Z01</v>
          </cell>
          <cell r="B1180" t="str">
            <v>AR102228Z</v>
          </cell>
          <cell r="C1180" t="str">
            <v xml:space="preserve">Ser O&amp;M RN/ADLA          </v>
          </cell>
          <cell r="D1180" t="str">
            <v>NQN_SER</v>
          </cell>
          <cell r="E1180" t="str">
            <v>01</v>
          </cell>
          <cell r="F1180" t="str">
            <v xml:space="preserve">Venta Contractual        </v>
          </cell>
          <cell r="G1180">
            <v>0</v>
          </cell>
          <cell r="H1180">
            <v>0</v>
          </cell>
          <cell r="I1180">
            <v>0</v>
          </cell>
          <cell r="J1180">
            <v>0</v>
          </cell>
          <cell r="K1180">
            <v>0</v>
          </cell>
          <cell r="L1180">
            <v>0</v>
          </cell>
          <cell r="M1180">
            <v>-34215775</v>
          </cell>
          <cell r="N1180">
            <v>-34215775</v>
          </cell>
          <cell r="O1180">
            <v>-46229606.579999901</v>
          </cell>
          <cell r="P1180">
            <v>0</v>
          </cell>
          <cell r="Q1180">
            <v>0</v>
          </cell>
          <cell r="R1180">
            <v>-1819414.36</v>
          </cell>
          <cell r="AB1180">
            <v>0</v>
          </cell>
          <cell r="AC1180">
            <v>0</v>
          </cell>
          <cell r="AD1180">
            <v>-1819414.36</v>
          </cell>
        </row>
        <row r="1181">
          <cell r="A1181" t="str">
            <v>AR102228Z02</v>
          </cell>
          <cell r="B1181" t="str">
            <v>AR102228Z</v>
          </cell>
          <cell r="C1181" t="str">
            <v xml:space="preserve">Ser O&amp;M RN/ADLA          </v>
          </cell>
          <cell r="D1181" t="str">
            <v>NQN_SER</v>
          </cell>
          <cell r="E1181" t="str">
            <v>02</v>
          </cell>
          <cell r="F1181" t="str">
            <v xml:space="preserve">Venta Adicional          </v>
          </cell>
          <cell r="G1181">
            <v>0</v>
          </cell>
          <cell r="H1181">
            <v>0</v>
          </cell>
          <cell r="I1181">
            <v>0</v>
          </cell>
          <cell r="J1181">
            <v>0</v>
          </cell>
          <cell r="K1181">
            <v>0</v>
          </cell>
          <cell r="L1181">
            <v>0</v>
          </cell>
          <cell r="M1181">
            <v>-363793</v>
          </cell>
          <cell r="N1181">
            <v>-363793</v>
          </cell>
          <cell r="O1181">
            <v>-2178433.1699999901</v>
          </cell>
          <cell r="P1181">
            <v>0</v>
          </cell>
          <cell r="Q1181">
            <v>0</v>
          </cell>
          <cell r="R1181">
            <v>0</v>
          </cell>
          <cell r="AB1181">
            <v>0</v>
          </cell>
          <cell r="AC1181">
            <v>0</v>
          </cell>
          <cell r="AD1181">
            <v>0</v>
          </cell>
        </row>
        <row r="1182">
          <cell r="A1182" t="str">
            <v>AR102228Z03</v>
          </cell>
          <cell r="B1182" t="str">
            <v>AR102228Z</v>
          </cell>
          <cell r="C1182" t="str">
            <v xml:space="preserve">Ser O&amp;M RN/ADLA          </v>
          </cell>
          <cell r="D1182" t="str">
            <v>NQN_SER</v>
          </cell>
          <cell r="E1182" t="str">
            <v>03</v>
          </cell>
          <cell r="F1182" t="str">
            <v xml:space="preserve">Venta Sin Margen         </v>
          </cell>
          <cell r="G1182">
            <v>0</v>
          </cell>
          <cell r="H1182">
            <v>0</v>
          </cell>
          <cell r="I1182">
            <v>0</v>
          </cell>
          <cell r="J1182">
            <v>0</v>
          </cell>
          <cell r="K1182">
            <v>0</v>
          </cell>
          <cell r="L1182">
            <v>0</v>
          </cell>
          <cell r="M1182">
            <v>-2647394</v>
          </cell>
          <cell r="N1182">
            <v>-2647394</v>
          </cell>
          <cell r="O1182">
            <v>-2508934</v>
          </cell>
          <cell r="P1182">
            <v>-125992</v>
          </cell>
          <cell r="Q1182">
            <v>0</v>
          </cell>
          <cell r="R1182">
            <v>-93222</v>
          </cell>
          <cell r="AB1182">
            <v>-125992</v>
          </cell>
          <cell r="AC1182">
            <v>-125992</v>
          </cell>
          <cell r="AD1182">
            <v>-219214</v>
          </cell>
        </row>
        <row r="1183">
          <cell r="A1183" t="str">
            <v>AR102228Z04</v>
          </cell>
          <cell r="B1183" t="str">
            <v>AR102228Z</v>
          </cell>
          <cell r="C1183" t="str">
            <v xml:space="preserve">Ser O&amp;M RN/ADLA          </v>
          </cell>
          <cell r="D1183" t="str">
            <v>NQN_SER</v>
          </cell>
          <cell r="E1183" t="str">
            <v>04</v>
          </cell>
          <cell r="F1183" t="str">
            <v xml:space="preserve">Ajuste POC               </v>
          </cell>
          <cell r="G1183">
            <v>0</v>
          </cell>
          <cell r="H1183">
            <v>0</v>
          </cell>
          <cell r="I1183">
            <v>0</v>
          </cell>
          <cell r="J1183">
            <v>0</v>
          </cell>
          <cell r="K1183">
            <v>0</v>
          </cell>
          <cell r="L1183">
            <v>0</v>
          </cell>
          <cell r="M1183">
            <v>-664015</v>
          </cell>
          <cell r="N1183">
            <v>-664015</v>
          </cell>
          <cell r="O1183">
            <v>507256.27</v>
          </cell>
          <cell r="P1183">
            <v>-5266728.8899999904</v>
          </cell>
          <cell r="Q1183">
            <v>-5501359.9900000002</v>
          </cell>
          <cell r="R1183">
            <v>-2483204.6899999902</v>
          </cell>
          <cell r="AB1183">
            <v>-5266728.8899999904</v>
          </cell>
          <cell r="AC1183">
            <v>-10768088.880000001</v>
          </cell>
          <cell r="AD1183">
            <v>-13251293.57</v>
          </cell>
        </row>
        <row r="1184">
          <cell r="A1184" t="str">
            <v>AR102228Z05</v>
          </cell>
          <cell r="B1184" t="str">
            <v>AR102228Z</v>
          </cell>
          <cell r="C1184" t="str">
            <v xml:space="preserve">Ser O&amp;M RN/ADLA          </v>
          </cell>
          <cell r="D1184" t="str">
            <v>NQN_SER</v>
          </cell>
          <cell r="E1184" t="str">
            <v>05</v>
          </cell>
          <cell r="F1184" t="str">
            <v xml:space="preserve">Mano de Obra             </v>
          </cell>
          <cell r="G1184">
            <v>0</v>
          </cell>
          <cell r="H1184">
            <v>0</v>
          </cell>
          <cell r="I1184">
            <v>0</v>
          </cell>
          <cell r="J1184">
            <v>0</v>
          </cell>
          <cell r="K1184">
            <v>0</v>
          </cell>
          <cell r="L1184">
            <v>0</v>
          </cell>
          <cell r="M1184">
            <v>24475364</v>
          </cell>
          <cell r="N1184">
            <v>24475364</v>
          </cell>
          <cell r="O1184">
            <v>32557754.90999987</v>
          </cell>
          <cell r="P1184">
            <v>3584666.5199999879</v>
          </cell>
          <cell r="Q1184">
            <v>3258094.8599999971</v>
          </cell>
          <cell r="R1184">
            <v>3156750.8199999984</v>
          </cell>
          <cell r="AB1184">
            <v>3584666.5199999879</v>
          </cell>
          <cell r="AC1184">
            <v>6842761.3799999868</v>
          </cell>
          <cell r="AD1184">
            <v>9999512.199999975</v>
          </cell>
        </row>
        <row r="1185">
          <cell r="A1185" t="str">
            <v>AR102228Z06</v>
          </cell>
          <cell r="B1185" t="str">
            <v>AR102228Z</v>
          </cell>
          <cell r="C1185" t="str">
            <v xml:space="preserve">Ser O&amp;M RN/ADLA          </v>
          </cell>
          <cell r="D1185" t="str">
            <v>NQN_SER</v>
          </cell>
          <cell r="E1185" t="str">
            <v>06</v>
          </cell>
          <cell r="F1185" t="str">
            <v xml:space="preserve">Otros Costos MO          </v>
          </cell>
          <cell r="G1185">
            <v>0</v>
          </cell>
          <cell r="H1185">
            <v>0</v>
          </cell>
          <cell r="I1185">
            <v>0</v>
          </cell>
          <cell r="J1185">
            <v>0</v>
          </cell>
          <cell r="K1185">
            <v>0</v>
          </cell>
          <cell r="L1185">
            <v>0</v>
          </cell>
          <cell r="M1185">
            <v>1825151</v>
          </cell>
          <cell r="N1185">
            <v>1825151</v>
          </cell>
          <cell r="O1185">
            <v>2755256.5099999993</v>
          </cell>
          <cell r="P1185">
            <v>236228.52999999991</v>
          </cell>
          <cell r="Q1185">
            <v>626467.18000000005</v>
          </cell>
          <cell r="R1185">
            <v>-463022.06999999902</v>
          </cell>
          <cell r="AB1185">
            <v>236228.52999999991</v>
          </cell>
          <cell r="AC1185">
            <v>862695.71</v>
          </cell>
          <cell r="AD1185">
            <v>399673.64</v>
          </cell>
        </row>
        <row r="1186">
          <cell r="A1186" t="str">
            <v>AR102228Z07</v>
          </cell>
          <cell r="B1186" t="str">
            <v>AR102228Z</v>
          </cell>
          <cell r="C1186" t="str">
            <v xml:space="preserve">Ser O&amp;M RN/ADLA          </v>
          </cell>
          <cell r="D1186" t="str">
            <v>NQN_SER</v>
          </cell>
          <cell r="E1186" t="str">
            <v>07</v>
          </cell>
          <cell r="F1186" t="str">
            <v xml:space="preserve">Equipos de Construcción  </v>
          </cell>
          <cell r="G1186">
            <v>0</v>
          </cell>
          <cell r="H1186">
            <v>0</v>
          </cell>
          <cell r="I1186">
            <v>0</v>
          </cell>
          <cell r="J1186">
            <v>0</v>
          </cell>
          <cell r="K1186">
            <v>0</v>
          </cell>
          <cell r="L1186">
            <v>0</v>
          </cell>
          <cell r="M1186">
            <v>5052255</v>
          </cell>
          <cell r="N1186">
            <v>5052255</v>
          </cell>
          <cell r="O1186">
            <v>5635759.9699999895</v>
          </cell>
          <cell r="P1186">
            <v>788849.73999999883</v>
          </cell>
          <cell r="Q1186">
            <v>812155.929999999</v>
          </cell>
          <cell r="R1186">
            <v>877064.60999999975</v>
          </cell>
          <cell r="AB1186">
            <v>788849.73999999883</v>
          </cell>
          <cell r="AC1186">
            <v>1601005.669999999</v>
          </cell>
          <cell r="AD1186">
            <v>2478070.2799999979</v>
          </cell>
        </row>
        <row r="1187">
          <cell r="A1187" t="str">
            <v>AR102228Z08</v>
          </cell>
          <cell r="B1187" t="str">
            <v>AR102228Z</v>
          </cell>
          <cell r="C1187" t="str">
            <v xml:space="preserve">Ser O&amp;M RN/ADLA          </v>
          </cell>
          <cell r="D1187" t="str">
            <v>NQN_SER</v>
          </cell>
          <cell r="E1187" t="str">
            <v>08</v>
          </cell>
          <cell r="F1187" t="str">
            <v xml:space="preserve">Materiales, Cons, Herram </v>
          </cell>
          <cell r="G1187">
            <v>0</v>
          </cell>
          <cell r="H1187">
            <v>0</v>
          </cell>
          <cell r="I1187">
            <v>0</v>
          </cell>
          <cell r="J1187">
            <v>0</v>
          </cell>
          <cell r="K1187">
            <v>0</v>
          </cell>
          <cell r="L1187">
            <v>0</v>
          </cell>
          <cell r="M1187">
            <v>441658</v>
          </cell>
          <cell r="N1187">
            <v>441658</v>
          </cell>
          <cell r="O1187">
            <v>591665.29</v>
          </cell>
          <cell r="P1187">
            <v>51413.609999999906</v>
          </cell>
          <cell r="Q1187">
            <v>40987.67</v>
          </cell>
          <cell r="R1187">
            <v>50722.6</v>
          </cell>
          <cell r="AB1187">
            <v>51413.609999999906</v>
          </cell>
          <cell r="AC1187">
            <v>92401.279999999999</v>
          </cell>
          <cell r="AD1187">
            <v>143123.87999999989</v>
          </cell>
        </row>
        <row r="1188">
          <cell r="A1188" t="str">
            <v>AR102228Z09</v>
          </cell>
          <cell r="B1188" t="str">
            <v>AR102228Z</v>
          </cell>
          <cell r="C1188" t="str">
            <v xml:space="preserve">Ser O&amp;M RN/ADLA          </v>
          </cell>
          <cell r="D1188" t="str">
            <v>NQN_SER</v>
          </cell>
          <cell r="E1188" t="str">
            <v>09</v>
          </cell>
          <cell r="F1188" t="str">
            <v xml:space="preserve">Subcontratos             </v>
          </cell>
          <cell r="G1188">
            <v>0</v>
          </cell>
          <cell r="H1188">
            <v>0</v>
          </cell>
          <cell r="I1188">
            <v>0</v>
          </cell>
          <cell r="J1188">
            <v>0</v>
          </cell>
          <cell r="K1188">
            <v>0</v>
          </cell>
          <cell r="L1188">
            <v>0</v>
          </cell>
          <cell r="M1188">
            <v>511345</v>
          </cell>
          <cell r="N1188">
            <v>511345</v>
          </cell>
          <cell r="O1188">
            <v>968952.64999999898</v>
          </cell>
          <cell r="P1188">
            <v>14203.409999999991</v>
          </cell>
          <cell r="Q1188">
            <v>46088.919999999896</v>
          </cell>
          <cell r="R1188">
            <v>68258.459999999803</v>
          </cell>
          <cell r="AB1188">
            <v>14203.409999999991</v>
          </cell>
          <cell r="AC1188">
            <v>60292.33</v>
          </cell>
          <cell r="AD1188">
            <v>128550.79</v>
          </cell>
        </row>
        <row r="1189">
          <cell r="A1189" t="str">
            <v>AR102228Z10</v>
          </cell>
          <cell r="B1189" t="str">
            <v>AR102228Z</v>
          </cell>
          <cell r="C1189" t="str">
            <v xml:space="preserve">Ser O&amp;M RN/ADLA          </v>
          </cell>
          <cell r="D1189" t="str">
            <v>NQN_SER</v>
          </cell>
          <cell r="E1189" t="str">
            <v>10</v>
          </cell>
          <cell r="F1189" t="str">
            <v xml:space="preserve">Costos de la venta       </v>
          </cell>
          <cell r="G1189">
            <v>0</v>
          </cell>
          <cell r="H1189">
            <v>0</v>
          </cell>
          <cell r="I1189">
            <v>0</v>
          </cell>
          <cell r="J1189">
            <v>0</v>
          </cell>
          <cell r="K1189">
            <v>0</v>
          </cell>
          <cell r="L1189">
            <v>0</v>
          </cell>
          <cell r="M1189">
            <v>2790586</v>
          </cell>
          <cell r="N1189">
            <v>2790586</v>
          </cell>
          <cell r="O1189">
            <v>3632694.73</v>
          </cell>
          <cell r="P1189">
            <v>158710.59000000102</v>
          </cell>
          <cell r="Q1189">
            <v>157995.63999999998</v>
          </cell>
          <cell r="R1189">
            <v>234352.4499999999</v>
          </cell>
          <cell r="AB1189">
            <v>158710.59000000102</v>
          </cell>
          <cell r="AC1189">
            <v>316706.23000000103</v>
          </cell>
          <cell r="AD1189">
            <v>551058.67999999993</v>
          </cell>
        </row>
        <row r="1190">
          <cell r="A1190" t="str">
            <v>AR102228Z11</v>
          </cell>
          <cell r="B1190" t="str">
            <v>AR102228Z</v>
          </cell>
          <cell r="C1190" t="str">
            <v xml:space="preserve">Ser O&amp;M RN/ADLA          </v>
          </cell>
          <cell r="D1190" t="str">
            <v>NQN_SER</v>
          </cell>
          <cell r="E1190" t="str">
            <v>11</v>
          </cell>
          <cell r="F1190" t="str">
            <v xml:space="preserve">Otros costos             </v>
          </cell>
          <cell r="G1190">
            <v>0</v>
          </cell>
          <cell r="H1190">
            <v>0</v>
          </cell>
          <cell r="I1190">
            <v>0</v>
          </cell>
          <cell r="J1190">
            <v>0</v>
          </cell>
          <cell r="K1190">
            <v>0</v>
          </cell>
          <cell r="L1190">
            <v>0</v>
          </cell>
          <cell r="M1190">
            <v>181132</v>
          </cell>
          <cell r="N1190">
            <v>181132</v>
          </cell>
          <cell r="O1190">
            <v>97637.099999999802</v>
          </cell>
          <cell r="P1190">
            <v>18946.21999999999</v>
          </cell>
          <cell r="Q1190">
            <v>9433.4000000000015</v>
          </cell>
          <cell r="R1190">
            <v>32130.02</v>
          </cell>
          <cell r="AB1190">
            <v>19376.229999999989</v>
          </cell>
          <cell r="AC1190">
            <v>28809.629999999979</v>
          </cell>
          <cell r="AD1190">
            <v>60939.649999999776</v>
          </cell>
        </row>
        <row r="1191">
          <cell r="A1191" t="str">
            <v>AR102228Z12</v>
          </cell>
          <cell r="B1191" t="str">
            <v>AR102228Z</v>
          </cell>
          <cell r="C1191" t="str">
            <v xml:space="preserve">Ser O&amp;M RN/ADLA          </v>
          </cell>
          <cell r="D1191" t="str">
            <v>NQN_SER</v>
          </cell>
          <cell r="E1191" t="str">
            <v>12</v>
          </cell>
          <cell r="F1191" t="str">
            <v xml:space="preserve">Costos por DistrIbuc CO  </v>
          </cell>
          <cell r="G1191">
            <v>0</v>
          </cell>
          <cell r="H1191">
            <v>0</v>
          </cell>
          <cell r="I1191">
            <v>0</v>
          </cell>
          <cell r="J1191">
            <v>0</v>
          </cell>
          <cell r="K1191">
            <v>0</v>
          </cell>
          <cell r="L1191">
            <v>0</v>
          </cell>
          <cell r="M1191">
            <v>937359</v>
          </cell>
          <cell r="N1191">
            <v>937359</v>
          </cell>
          <cell r="O1191">
            <v>67725.699999999895</v>
          </cell>
          <cell r="P1191">
            <v>0</v>
          </cell>
          <cell r="Q1191">
            <v>0</v>
          </cell>
          <cell r="R1191">
            <v>0</v>
          </cell>
          <cell r="AB1191">
            <v>0</v>
          </cell>
          <cell r="AC1191">
            <v>0</v>
          </cell>
          <cell r="AD1191">
            <v>0</v>
          </cell>
        </row>
        <row r="1192">
          <cell r="A1192" t="str">
            <v>AR102229Z01</v>
          </cell>
          <cell r="B1192" t="str">
            <v>AR102229Z</v>
          </cell>
          <cell r="C1192" t="str">
            <v xml:space="preserve">Serv O&amp;M Puesto H        </v>
          </cell>
          <cell r="D1192" t="str">
            <v>RDS_SER</v>
          </cell>
          <cell r="E1192" t="str">
            <v>01</v>
          </cell>
          <cell r="F1192" t="str">
            <v xml:space="preserve">Venta Contractual        </v>
          </cell>
          <cell r="G1192">
            <v>0</v>
          </cell>
          <cell r="H1192">
            <v>0</v>
          </cell>
          <cell r="I1192">
            <v>0</v>
          </cell>
          <cell r="J1192">
            <v>0</v>
          </cell>
          <cell r="K1192">
            <v>0</v>
          </cell>
          <cell r="L1192">
            <v>0</v>
          </cell>
          <cell r="M1192">
            <v>-166303714</v>
          </cell>
          <cell r="N1192">
            <v>-166303714</v>
          </cell>
          <cell r="O1192">
            <v>-175432004.82999992</v>
          </cell>
          <cell r="P1192">
            <v>-38769158.020000003</v>
          </cell>
          <cell r="Q1192">
            <v>-18609195.850000001</v>
          </cell>
          <cell r="R1192">
            <v>-18609195.850000001</v>
          </cell>
          <cell r="AB1192">
            <v>-38769158.020000003</v>
          </cell>
          <cell r="AC1192">
            <v>-57378353.8699999</v>
          </cell>
          <cell r="AD1192">
            <v>-75987549.719999894</v>
          </cell>
        </row>
        <row r="1193">
          <cell r="A1193" t="str">
            <v>AR102229Z02</v>
          </cell>
          <cell r="B1193" t="str">
            <v>AR102229Z</v>
          </cell>
          <cell r="C1193" t="str">
            <v xml:space="preserve">Serv O&amp;M Puesto H        </v>
          </cell>
          <cell r="D1193" t="str">
            <v>RDS_SER</v>
          </cell>
          <cell r="E1193" t="str">
            <v>02</v>
          </cell>
          <cell r="F1193" t="str">
            <v xml:space="preserve">Venta Adicional          </v>
          </cell>
          <cell r="G1193">
            <v>0</v>
          </cell>
          <cell r="H1193">
            <v>0</v>
          </cell>
          <cell r="I1193">
            <v>0</v>
          </cell>
          <cell r="J1193">
            <v>0</v>
          </cell>
          <cell r="K1193">
            <v>0</v>
          </cell>
          <cell r="L1193">
            <v>0</v>
          </cell>
          <cell r="M1193">
            <v>-6369700</v>
          </cell>
          <cell r="N1193">
            <v>-6369700</v>
          </cell>
          <cell r="O1193">
            <v>-12148453.380000001</v>
          </cell>
          <cell r="P1193">
            <v>-3058084.8599999901</v>
          </cell>
          <cell r="Q1193">
            <v>-1250650.6200000001</v>
          </cell>
          <cell r="R1193">
            <v>-2696938.81</v>
          </cell>
          <cell r="AB1193">
            <v>-3058084.8599999901</v>
          </cell>
          <cell r="AC1193">
            <v>-4308735.4800000004</v>
          </cell>
          <cell r="AD1193">
            <v>-7005674.29</v>
          </cell>
        </row>
        <row r="1194">
          <cell r="A1194" t="str">
            <v>AR102229Z03</v>
          </cell>
          <cell r="B1194" t="str">
            <v>AR102229Z</v>
          </cell>
          <cell r="C1194" t="str">
            <v xml:space="preserve">Serv O&amp;M Puesto H        </v>
          </cell>
          <cell r="D1194" t="str">
            <v>RDS_SER</v>
          </cell>
          <cell r="E1194" t="str">
            <v>03</v>
          </cell>
          <cell r="F1194" t="str">
            <v xml:space="preserve">Venta Sin Margen         </v>
          </cell>
          <cell r="G1194">
            <v>0</v>
          </cell>
          <cell r="H1194">
            <v>0</v>
          </cell>
          <cell r="I1194">
            <v>0</v>
          </cell>
          <cell r="J1194">
            <v>0</v>
          </cell>
          <cell r="K1194">
            <v>0</v>
          </cell>
          <cell r="L1194">
            <v>0</v>
          </cell>
          <cell r="M1194">
            <v>-3767819</v>
          </cell>
          <cell r="N1194">
            <v>-3767819</v>
          </cell>
          <cell r="O1194">
            <v>-3887752.58</v>
          </cell>
          <cell r="P1194">
            <v>0</v>
          </cell>
          <cell r="Q1194">
            <v>0</v>
          </cell>
          <cell r="R1194">
            <v>0</v>
          </cell>
          <cell r="AB1194">
            <v>0</v>
          </cell>
          <cell r="AC1194">
            <v>0</v>
          </cell>
          <cell r="AD1194">
            <v>0</v>
          </cell>
        </row>
        <row r="1195">
          <cell r="A1195" t="str">
            <v>AR102229Z04</v>
          </cell>
          <cell r="B1195" t="str">
            <v>AR102229Z</v>
          </cell>
          <cell r="C1195" t="str">
            <v xml:space="preserve">Serv O&amp;M Puesto H        </v>
          </cell>
          <cell r="D1195" t="str">
            <v>RDS_SER</v>
          </cell>
          <cell r="E1195" t="str">
            <v>04</v>
          </cell>
          <cell r="F1195" t="str">
            <v xml:space="preserve">Ajuste POC               </v>
          </cell>
          <cell r="G1195">
            <v>0</v>
          </cell>
          <cell r="H1195">
            <v>0</v>
          </cell>
          <cell r="I1195">
            <v>0</v>
          </cell>
          <cell r="J1195">
            <v>0</v>
          </cell>
          <cell r="K1195">
            <v>0</v>
          </cell>
          <cell r="L1195">
            <v>0</v>
          </cell>
          <cell r="M1195">
            <v>-4050000</v>
          </cell>
          <cell r="N1195">
            <v>-4050000</v>
          </cell>
          <cell r="O1195">
            <v>-26977243.91</v>
          </cell>
          <cell r="P1195">
            <v>21259629.629999898</v>
          </cell>
          <cell r="Q1195">
            <v>1553012.86</v>
          </cell>
          <cell r="R1195">
            <v>1009784.61</v>
          </cell>
          <cell r="AB1195">
            <v>21259629.629999898</v>
          </cell>
          <cell r="AC1195">
            <v>22812642.489999902</v>
          </cell>
          <cell r="AD1195">
            <v>23822427.100000001</v>
          </cell>
        </row>
        <row r="1196">
          <cell r="A1196" t="str">
            <v>AR102229Z05</v>
          </cell>
          <cell r="B1196" t="str">
            <v>AR102229Z</v>
          </cell>
          <cell r="C1196" t="str">
            <v xml:space="preserve">Serv O&amp;M Puesto H        </v>
          </cell>
          <cell r="D1196" t="str">
            <v>RDS_SER</v>
          </cell>
          <cell r="E1196" t="str">
            <v>05</v>
          </cell>
          <cell r="F1196" t="str">
            <v xml:space="preserve">Mano de Obra             </v>
          </cell>
          <cell r="G1196">
            <v>0</v>
          </cell>
          <cell r="H1196">
            <v>0</v>
          </cell>
          <cell r="I1196">
            <v>0</v>
          </cell>
          <cell r="J1196">
            <v>0</v>
          </cell>
          <cell r="K1196">
            <v>0</v>
          </cell>
          <cell r="L1196">
            <v>0</v>
          </cell>
          <cell r="M1196">
            <v>105530281</v>
          </cell>
          <cell r="N1196">
            <v>105530281</v>
          </cell>
          <cell r="O1196">
            <v>131446377.80999976</v>
          </cell>
          <cell r="P1196">
            <v>18205996.79999999</v>
          </cell>
          <cell r="Q1196">
            <v>12554855.569999997</v>
          </cell>
          <cell r="R1196">
            <v>12443088.859999977</v>
          </cell>
          <cell r="AB1196">
            <v>18205996.79999999</v>
          </cell>
          <cell r="AC1196">
            <v>30760852.369999994</v>
          </cell>
          <cell r="AD1196">
            <v>43203941.229999967</v>
          </cell>
        </row>
        <row r="1197">
          <cell r="A1197" t="str">
            <v>AR102229Z06</v>
          </cell>
          <cell r="B1197" t="str">
            <v>AR102229Z</v>
          </cell>
          <cell r="C1197" t="str">
            <v xml:space="preserve">Serv O&amp;M Puesto H        </v>
          </cell>
          <cell r="D1197" t="str">
            <v>RDS_SER</v>
          </cell>
          <cell r="E1197" t="str">
            <v>06</v>
          </cell>
          <cell r="F1197" t="str">
            <v xml:space="preserve">Otros Costos MO          </v>
          </cell>
          <cell r="G1197">
            <v>0</v>
          </cell>
          <cell r="H1197">
            <v>0</v>
          </cell>
          <cell r="I1197">
            <v>0</v>
          </cell>
          <cell r="J1197">
            <v>0</v>
          </cell>
          <cell r="K1197">
            <v>0</v>
          </cell>
          <cell r="L1197">
            <v>0</v>
          </cell>
          <cell r="M1197">
            <v>7075554</v>
          </cell>
          <cell r="N1197">
            <v>7075554</v>
          </cell>
          <cell r="O1197">
            <v>6332388.9899999918</v>
          </cell>
          <cell r="P1197">
            <v>592791.39999999874</v>
          </cell>
          <cell r="Q1197">
            <v>372459.07999999891</v>
          </cell>
          <cell r="R1197">
            <v>1091970.8199999989</v>
          </cell>
          <cell r="AB1197">
            <v>592791.39999999874</v>
          </cell>
          <cell r="AC1197">
            <v>965250.47999999893</v>
          </cell>
          <cell r="AD1197">
            <v>2057221.2999999893</v>
          </cell>
        </row>
        <row r="1198">
          <cell r="A1198" t="str">
            <v>AR102229Z07</v>
          </cell>
          <cell r="B1198" t="str">
            <v>AR102229Z</v>
          </cell>
          <cell r="C1198" t="str">
            <v xml:space="preserve">Serv O&amp;M Puesto H        </v>
          </cell>
          <cell r="D1198" t="str">
            <v>RDS_SER</v>
          </cell>
          <cell r="E1198" t="str">
            <v>07</v>
          </cell>
          <cell r="F1198" t="str">
            <v xml:space="preserve">Equipos de Construcción  </v>
          </cell>
          <cell r="G1198">
            <v>0</v>
          </cell>
          <cell r="H1198">
            <v>0</v>
          </cell>
          <cell r="I1198">
            <v>0</v>
          </cell>
          <cell r="J1198">
            <v>0</v>
          </cell>
          <cell r="K1198">
            <v>0</v>
          </cell>
          <cell r="L1198">
            <v>0</v>
          </cell>
          <cell r="M1198">
            <v>8886693</v>
          </cell>
          <cell r="N1198">
            <v>8886693</v>
          </cell>
          <cell r="O1198">
            <v>12358594.699999988</v>
          </cell>
          <cell r="P1198">
            <v>1121005.25</v>
          </cell>
          <cell r="Q1198">
            <v>1433157.3599999989</v>
          </cell>
          <cell r="R1198">
            <v>1345034.149999999</v>
          </cell>
          <cell r="AB1198">
            <v>1121005.25</v>
          </cell>
          <cell r="AC1198">
            <v>2554162.61</v>
          </cell>
          <cell r="AD1198">
            <v>3899196.7599999881</v>
          </cell>
        </row>
        <row r="1199">
          <cell r="A1199" t="str">
            <v>AR102229Z08</v>
          </cell>
          <cell r="B1199" t="str">
            <v>AR102229Z</v>
          </cell>
          <cell r="C1199" t="str">
            <v xml:space="preserve">Serv O&amp;M Puesto H        </v>
          </cell>
          <cell r="D1199" t="str">
            <v>RDS_SER</v>
          </cell>
          <cell r="E1199" t="str">
            <v>08</v>
          </cell>
          <cell r="F1199" t="str">
            <v xml:space="preserve">Materiales, Cons, Herram </v>
          </cell>
          <cell r="G1199">
            <v>0</v>
          </cell>
          <cell r="H1199">
            <v>0</v>
          </cell>
          <cell r="I1199">
            <v>0</v>
          </cell>
          <cell r="J1199">
            <v>0</v>
          </cell>
          <cell r="K1199">
            <v>0</v>
          </cell>
          <cell r="L1199">
            <v>0</v>
          </cell>
          <cell r="M1199">
            <v>1042818</v>
          </cell>
          <cell r="N1199">
            <v>1042818</v>
          </cell>
          <cell r="O1199">
            <v>1928903.889999999</v>
          </cell>
          <cell r="P1199">
            <v>97794.069999999891</v>
          </cell>
          <cell r="Q1199">
            <v>9739.3499999998894</v>
          </cell>
          <cell r="R1199">
            <v>47583.409999999902</v>
          </cell>
          <cell r="AB1199">
            <v>97794.069999999891</v>
          </cell>
          <cell r="AC1199">
            <v>107533.4199999999</v>
          </cell>
          <cell r="AD1199">
            <v>155116.82999999987</v>
          </cell>
        </row>
        <row r="1200">
          <cell r="A1200" t="str">
            <v>AR102229Z09</v>
          </cell>
          <cell r="B1200" t="str">
            <v>AR102229Z</v>
          </cell>
          <cell r="C1200" t="str">
            <v xml:space="preserve">Serv O&amp;M Puesto H        </v>
          </cell>
          <cell r="D1200" t="str">
            <v>RDS_SER</v>
          </cell>
          <cell r="E1200" t="str">
            <v>09</v>
          </cell>
          <cell r="F1200" t="str">
            <v xml:space="preserve">Subcontratos             </v>
          </cell>
          <cell r="G1200">
            <v>0</v>
          </cell>
          <cell r="H1200">
            <v>0</v>
          </cell>
          <cell r="I1200">
            <v>0</v>
          </cell>
          <cell r="J1200">
            <v>0</v>
          </cell>
          <cell r="K1200">
            <v>0</v>
          </cell>
          <cell r="L1200">
            <v>0</v>
          </cell>
          <cell r="M1200">
            <v>10976213</v>
          </cell>
          <cell r="N1200">
            <v>10976213</v>
          </cell>
          <cell r="O1200">
            <v>14287295.579999989</v>
          </cell>
          <cell r="P1200">
            <v>579319.44999999902</v>
          </cell>
          <cell r="Q1200">
            <v>1231662.0499999991</v>
          </cell>
          <cell r="R1200">
            <v>1353986.1099999989</v>
          </cell>
          <cell r="AB1200">
            <v>579319.44999999902</v>
          </cell>
          <cell r="AC1200">
            <v>1810981.4999999991</v>
          </cell>
          <cell r="AD1200">
            <v>3164967.6099999901</v>
          </cell>
        </row>
        <row r="1201">
          <cell r="A1201" t="str">
            <v>AR102229Z10</v>
          </cell>
          <cell r="B1201" t="str">
            <v>AR102229Z</v>
          </cell>
          <cell r="C1201" t="str">
            <v xml:space="preserve">Serv O&amp;M Puesto H        </v>
          </cell>
          <cell r="D1201" t="str">
            <v>RDS_SER</v>
          </cell>
          <cell r="E1201" t="str">
            <v>10</v>
          </cell>
          <cell r="F1201" t="str">
            <v xml:space="preserve">Costos de la venta       </v>
          </cell>
          <cell r="G1201">
            <v>0</v>
          </cell>
          <cell r="H1201">
            <v>0</v>
          </cell>
          <cell r="I1201">
            <v>0</v>
          </cell>
          <cell r="J1201">
            <v>0</v>
          </cell>
          <cell r="K1201">
            <v>0</v>
          </cell>
          <cell r="L1201">
            <v>0</v>
          </cell>
          <cell r="M1201">
            <v>17839559</v>
          </cell>
          <cell r="N1201">
            <v>17839559</v>
          </cell>
          <cell r="O1201">
            <v>22831598.889999989</v>
          </cell>
          <cell r="P1201">
            <v>1420374.7500000009</v>
          </cell>
          <cell r="Q1201">
            <v>2175269.0300000012</v>
          </cell>
          <cell r="R1201">
            <v>2258509.0599999991</v>
          </cell>
          <cell r="AB1201">
            <v>1420374.7500000009</v>
          </cell>
          <cell r="AC1201">
            <v>3595643.77999999</v>
          </cell>
          <cell r="AD1201">
            <v>5854152.8399999999</v>
          </cell>
        </row>
        <row r="1202">
          <cell r="A1202" t="str">
            <v>AR102229Z11</v>
          </cell>
          <cell r="B1202" t="str">
            <v>AR102229Z</v>
          </cell>
          <cell r="C1202" t="str">
            <v xml:space="preserve">Serv O&amp;M Puesto H        </v>
          </cell>
          <cell r="D1202" t="str">
            <v>RDS_SER</v>
          </cell>
          <cell r="E1202" t="str">
            <v>11</v>
          </cell>
          <cell r="F1202" t="str">
            <v xml:space="preserve">Otros costos             </v>
          </cell>
          <cell r="G1202">
            <v>0</v>
          </cell>
          <cell r="H1202">
            <v>0</v>
          </cell>
          <cell r="I1202">
            <v>0</v>
          </cell>
          <cell r="J1202">
            <v>0</v>
          </cell>
          <cell r="K1202">
            <v>0</v>
          </cell>
          <cell r="L1202">
            <v>0</v>
          </cell>
          <cell r="M1202">
            <v>1476274</v>
          </cell>
          <cell r="N1202">
            <v>1476274</v>
          </cell>
          <cell r="O1202">
            <v>2125015.4699999993</v>
          </cell>
          <cell r="P1202">
            <v>-3508058</v>
          </cell>
          <cell r="Q1202">
            <v>-1300992.0200000003</v>
          </cell>
          <cell r="R1202">
            <v>-273457.36</v>
          </cell>
          <cell r="AB1202">
            <v>-3506429.84</v>
          </cell>
          <cell r="AC1202">
            <v>-4807421.859999992</v>
          </cell>
          <cell r="AD1202">
            <v>-5080879.2199999932</v>
          </cell>
        </row>
        <row r="1203">
          <cell r="A1203" t="str">
            <v>AR102229Z12</v>
          </cell>
          <cell r="B1203" t="str">
            <v>AR102229Z</v>
          </cell>
          <cell r="C1203" t="str">
            <v xml:space="preserve">Serv O&amp;M Puesto H        </v>
          </cell>
          <cell r="D1203" t="str">
            <v>RDS_SER</v>
          </cell>
          <cell r="E1203" t="str">
            <v>12</v>
          </cell>
          <cell r="F1203" t="str">
            <v xml:space="preserve">Costos por DistrIbuc CO  </v>
          </cell>
          <cell r="G1203">
            <v>0</v>
          </cell>
          <cell r="H1203">
            <v>0</v>
          </cell>
          <cell r="I1203">
            <v>0</v>
          </cell>
          <cell r="J1203">
            <v>0</v>
          </cell>
          <cell r="K1203">
            <v>0</v>
          </cell>
          <cell r="L1203">
            <v>0</v>
          </cell>
          <cell r="M1203">
            <v>4280594</v>
          </cell>
          <cell r="N1203">
            <v>4280594</v>
          </cell>
          <cell r="O1203">
            <v>58393.87</v>
          </cell>
          <cell r="P1203">
            <v>0</v>
          </cell>
          <cell r="Q1203">
            <v>0</v>
          </cell>
          <cell r="R1203">
            <v>0</v>
          </cell>
          <cell r="AB1203">
            <v>0</v>
          </cell>
          <cell r="AC1203">
            <v>0</v>
          </cell>
          <cell r="AD1203">
            <v>0</v>
          </cell>
        </row>
        <row r="1204">
          <cell r="A1204" t="str">
            <v>AR102230Z01</v>
          </cell>
          <cell r="B1204" t="str">
            <v>AR102230Z</v>
          </cell>
          <cell r="C1204" t="str">
            <v xml:space="preserve">Serv. On y Off Shore     </v>
          </cell>
          <cell r="D1204" t="str">
            <v>RGL_SER</v>
          </cell>
          <cell r="E1204" t="str">
            <v>01</v>
          </cell>
          <cell r="F1204" t="str">
            <v xml:space="preserve">Venta Contractual        </v>
          </cell>
          <cell r="G1204">
            <v>0</v>
          </cell>
          <cell r="H1204">
            <v>0</v>
          </cell>
          <cell r="I1204">
            <v>0</v>
          </cell>
          <cell r="J1204">
            <v>0</v>
          </cell>
          <cell r="K1204">
            <v>0</v>
          </cell>
          <cell r="L1204">
            <v>0</v>
          </cell>
          <cell r="M1204">
            <v>-13493238</v>
          </cell>
          <cell r="N1204">
            <v>-13493238</v>
          </cell>
          <cell r="O1204">
            <v>-84021124.030000001</v>
          </cell>
          <cell r="P1204">
            <v>-185422.73</v>
          </cell>
          <cell r="Q1204">
            <v>-13355621.27</v>
          </cell>
          <cell r="R1204">
            <v>-407325.07</v>
          </cell>
          <cell r="AB1204">
            <v>-185422.73</v>
          </cell>
          <cell r="AC1204">
            <v>-13541044</v>
          </cell>
          <cell r="AD1204">
            <v>-13948369.07</v>
          </cell>
        </row>
        <row r="1205">
          <cell r="A1205" t="str">
            <v>AR102230Z02</v>
          </cell>
          <cell r="B1205" t="str">
            <v>AR102230Z</v>
          </cell>
          <cell r="C1205" t="str">
            <v xml:space="preserve">Serv. On y Off Shore     </v>
          </cell>
          <cell r="D1205" t="str">
            <v>RGL_SER</v>
          </cell>
          <cell r="E1205" t="str">
            <v>02</v>
          </cell>
          <cell r="F1205" t="str">
            <v xml:space="preserve">Venta Adicional          </v>
          </cell>
          <cell r="N1205">
            <v>0</v>
          </cell>
          <cell r="O1205">
            <v>-3057682.89</v>
          </cell>
          <cell r="P1205">
            <v>-260186.48</v>
          </cell>
          <cell r="Q1205">
            <v>-2077591.6699999899</v>
          </cell>
          <cell r="R1205">
            <v>0</v>
          </cell>
          <cell r="AB1205">
            <v>-260186.48</v>
          </cell>
          <cell r="AC1205">
            <v>-2337778.1499999901</v>
          </cell>
          <cell r="AD1205">
            <v>-2337778.1499999901</v>
          </cell>
        </row>
        <row r="1206">
          <cell r="A1206" t="str">
            <v>AR102230Z04</v>
          </cell>
          <cell r="B1206" t="str">
            <v>AR102230Z</v>
          </cell>
          <cell r="C1206" t="str">
            <v xml:space="preserve">Serv. On y Off Shore     </v>
          </cell>
          <cell r="D1206" t="str">
            <v>RGL_SER</v>
          </cell>
          <cell r="E1206" t="str">
            <v>04</v>
          </cell>
          <cell r="F1206" t="str">
            <v xml:space="preserve">Ajuste POC               </v>
          </cell>
          <cell r="G1206">
            <v>0</v>
          </cell>
          <cell r="H1206">
            <v>0</v>
          </cell>
          <cell r="I1206">
            <v>0</v>
          </cell>
          <cell r="J1206">
            <v>0</v>
          </cell>
          <cell r="K1206">
            <v>0</v>
          </cell>
          <cell r="L1206">
            <v>0</v>
          </cell>
          <cell r="M1206">
            <v>-17111382</v>
          </cell>
          <cell r="N1206">
            <v>-17111382</v>
          </cell>
          <cell r="O1206">
            <v>394254.37</v>
          </cell>
          <cell r="P1206">
            <v>-7543703.79</v>
          </cell>
          <cell r="Q1206">
            <v>2393792.54999999</v>
          </cell>
          <cell r="R1206">
            <v>-9384193.0199999902</v>
          </cell>
          <cell r="AB1206">
            <v>-7543703.79</v>
          </cell>
          <cell r="AC1206">
            <v>-5149911.24</v>
          </cell>
          <cell r="AD1206">
            <v>-14534104.26</v>
          </cell>
        </row>
        <row r="1207">
          <cell r="A1207" t="str">
            <v>AR102230Z05</v>
          </cell>
          <cell r="B1207" t="str">
            <v>AR102230Z</v>
          </cell>
          <cell r="C1207" t="str">
            <v xml:space="preserve">Serv. On y Off Shore     </v>
          </cell>
          <cell r="D1207" t="str">
            <v>RGL_SER</v>
          </cell>
          <cell r="E1207" t="str">
            <v>05</v>
          </cell>
          <cell r="F1207" t="str">
            <v xml:space="preserve">Mano de Obra             </v>
          </cell>
          <cell r="G1207">
            <v>0</v>
          </cell>
          <cell r="H1207">
            <v>0</v>
          </cell>
          <cell r="I1207">
            <v>0</v>
          </cell>
          <cell r="J1207">
            <v>0</v>
          </cell>
          <cell r="K1207">
            <v>0</v>
          </cell>
          <cell r="L1207">
            <v>0</v>
          </cell>
          <cell r="M1207">
            <v>20608692</v>
          </cell>
          <cell r="N1207">
            <v>20608692</v>
          </cell>
          <cell r="O1207">
            <v>63513010.629999973</v>
          </cell>
          <cell r="P1207">
            <v>6979931.6299999887</v>
          </cell>
          <cell r="Q1207">
            <v>10076868.149999997</v>
          </cell>
          <cell r="R1207">
            <v>7886412.2799999882</v>
          </cell>
          <cell r="AB1207">
            <v>6979931.6299999887</v>
          </cell>
          <cell r="AC1207">
            <v>17056799.77999999</v>
          </cell>
          <cell r="AD1207">
            <v>24943212.059999973</v>
          </cell>
        </row>
        <row r="1208">
          <cell r="A1208" t="str">
            <v>AR102230Z06</v>
          </cell>
          <cell r="B1208" t="str">
            <v>AR102230Z</v>
          </cell>
          <cell r="C1208" t="str">
            <v xml:space="preserve">Serv. On y Off Shore     </v>
          </cell>
          <cell r="D1208" t="str">
            <v>RGL_SER</v>
          </cell>
          <cell r="E1208" t="str">
            <v>06</v>
          </cell>
          <cell r="F1208" t="str">
            <v xml:space="preserve">Otros Costos MO          </v>
          </cell>
          <cell r="G1208">
            <v>0</v>
          </cell>
          <cell r="H1208">
            <v>0</v>
          </cell>
          <cell r="I1208">
            <v>0</v>
          </cell>
          <cell r="J1208">
            <v>0</v>
          </cell>
          <cell r="K1208">
            <v>0</v>
          </cell>
          <cell r="L1208">
            <v>0</v>
          </cell>
          <cell r="M1208">
            <v>1447473</v>
          </cell>
          <cell r="N1208">
            <v>1447473</v>
          </cell>
          <cell r="O1208">
            <v>1497002.0299999991</v>
          </cell>
          <cell r="P1208">
            <v>27579.799999999992</v>
          </cell>
          <cell r="Q1208">
            <v>51897.61</v>
          </cell>
          <cell r="R1208">
            <v>30666.84999999998</v>
          </cell>
          <cell r="AB1208">
            <v>27579.799999999992</v>
          </cell>
          <cell r="AC1208">
            <v>79477.4099999998</v>
          </cell>
          <cell r="AD1208">
            <v>110144.25999999989</v>
          </cell>
        </row>
        <row r="1209">
          <cell r="A1209" t="str">
            <v>AR102230Z07</v>
          </cell>
          <cell r="B1209" t="str">
            <v>AR102230Z</v>
          </cell>
          <cell r="C1209" t="str">
            <v xml:space="preserve">Serv. On y Off Shore     </v>
          </cell>
          <cell r="D1209" t="str">
            <v>RGL_SER</v>
          </cell>
          <cell r="E1209" t="str">
            <v>07</v>
          </cell>
          <cell r="F1209" t="str">
            <v xml:space="preserve">Equipos de Construcción  </v>
          </cell>
          <cell r="G1209">
            <v>0</v>
          </cell>
          <cell r="H1209">
            <v>0</v>
          </cell>
          <cell r="I1209">
            <v>0</v>
          </cell>
          <cell r="J1209">
            <v>0</v>
          </cell>
          <cell r="K1209">
            <v>0</v>
          </cell>
          <cell r="L1209">
            <v>0</v>
          </cell>
          <cell r="M1209">
            <v>301223</v>
          </cell>
          <cell r="N1209">
            <v>301223</v>
          </cell>
          <cell r="O1209">
            <v>1005945.8299999988</v>
          </cell>
          <cell r="P1209">
            <v>73204.989999999889</v>
          </cell>
          <cell r="Q1209">
            <v>59059.949999999895</v>
          </cell>
          <cell r="R1209">
            <v>101166.86999999988</v>
          </cell>
          <cell r="AB1209">
            <v>73204.989999999889</v>
          </cell>
          <cell r="AC1209">
            <v>132264.93999999989</v>
          </cell>
          <cell r="AD1209">
            <v>233431.80999999889</v>
          </cell>
        </row>
        <row r="1210">
          <cell r="A1210" t="str">
            <v>AR102230Z08</v>
          </cell>
          <cell r="B1210" t="str">
            <v>AR102230Z</v>
          </cell>
          <cell r="C1210" t="str">
            <v xml:space="preserve">Serv. On y Off Shore     </v>
          </cell>
          <cell r="D1210" t="str">
            <v>RGL_SER</v>
          </cell>
          <cell r="E1210" t="str">
            <v>08</v>
          </cell>
          <cell r="F1210" t="str">
            <v xml:space="preserve">Materiales, Cons, Herram </v>
          </cell>
          <cell r="G1210">
            <v>0</v>
          </cell>
          <cell r="H1210">
            <v>0</v>
          </cell>
          <cell r="I1210">
            <v>0</v>
          </cell>
          <cell r="J1210">
            <v>0</v>
          </cell>
          <cell r="K1210">
            <v>0</v>
          </cell>
          <cell r="L1210">
            <v>0</v>
          </cell>
          <cell r="M1210">
            <v>2487347</v>
          </cell>
          <cell r="N1210">
            <v>2487347</v>
          </cell>
          <cell r="O1210">
            <v>2901283.4099999983</v>
          </cell>
          <cell r="P1210">
            <v>168508.00999999981</v>
          </cell>
          <cell r="Q1210">
            <v>173326.11999999988</v>
          </cell>
          <cell r="R1210">
            <v>115127.31000000001</v>
          </cell>
          <cell r="AB1210">
            <v>168508.00999999981</v>
          </cell>
          <cell r="AC1210">
            <v>341834.12999999989</v>
          </cell>
          <cell r="AD1210">
            <v>456961.4399999989</v>
          </cell>
        </row>
        <row r="1211">
          <cell r="A1211" t="str">
            <v>AR102230Z09</v>
          </cell>
          <cell r="B1211" t="str">
            <v>AR102230Z</v>
          </cell>
          <cell r="C1211" t="str">
            <v xml:space="preserve">Serv. On y Off Shore     </v>
          </cell>
          <cell r="D1211" t="str">
            <v>RGL_SER</v>
          </cell>
          <cell r="E1211" t="str">
            <v>09</v>
          </cell>
          <cell r="F1211" t="str">
            <v xml:space="preserve">Subcontratos             </v>
          </cell>
          <cell r="G1211">
            <v>0</v>
          </cell>
          <cell r="H1211">
            <v>0</v>
          </cell>
          <cell r="I1211">
            <v>0</v>
          </cell>
          <cell r="J1211">
            <v>0</v>
          </cell>
          <cell r="K1211">
            <v>0</v>
          </cell>
          <cell r="L1211">
            <v>0</v>
          </cell>
          <cell r="M1211">
            <v>305691</v>
          </cell>
          <cell r="N1211">
            <v>305691</v>
          </cell>
          <cell r="O1211">
            <v>284684.71999999991</v>
          </cell>
          <cell r="P1211">
            <v>12229.5</v>
          </cell>
          <cell r="Q1211">
            <v>0</v>
          </cell>
          <cell r="R1211">
            <v>8134.6499999999896</v>
          </cell>
          <cell r="AB1211">
            <v>12229.5</v>
          </cell>
          <cell r="AC1211">
            <v>12229.5</v>
          </cell>
          <cell r="AD1211">
            <v>20364.150000000001</v>
          </cell>
        </row>
        <row r="1212">
          <cell r="A1212" t="str">
            <v>AR102230Z10</v>
          </cell>
          <cell r="B1212" t="str">
            <v>AR102230Z</v>
          </cell>
          <cell r="C1212" t="str">
            <v xml:space="preserve">Serv. On y Off Shore     </v>
          </cell>
          <cell r="D1212" t="str">
            <v>RGL_SER</v>
          </cell>
          <cell r="E1212" t="str">
            <v>10</v>
          </cell>
          <cell r="F1212" t="str">
            <v xml:space="preserve">Costos de la venta       </v>
          </cell>
          <cell r="G1212">
            <v>0</v>
          </cell>
          <cell r="H1212">
            <v>0</v>
          </cell>
          <cell r="I1212">
            <v>0</v>
          </cell>
          <cell r="J1212">
            <v>0</v>
          </cell>
          <cell r="K1212">
            <v>0</v>
          </cell>
          <cell r="L1212">
            <v>0</v>
          </cell>
          <cell r="M1212">
            <v>2138734</v>
          </cell>
          <cell r="N1212">
            <v>2138734</v>
          </cell>
          <cell r="O1212">
            <v>7395998.7999999886</v>
          </cell>
          <cell r="P1212">
            <v>-205516.22999999998</v>
          </cell>
          <cell r="Q1212">
            <v>1059726.3700000001</v>
          </cell>
          <cell r="R1212">
            <v>474444.83999999904</v>
          </cell>
          <cell r="AB1212">
            <v>-205516.22999999998</v>
          </cell>
          <cell r="AC1212">
            <v>854210.14</v>
          </cell>
          <cell r="AD1212">
            <v>1328654.98</v>
          </cell>
        </row>
        <row r="1213">
          <cell r="A1213" t="str">
            <v>AR102230Z11</v>
          </cell>
          <cell r="B1213" t="str">
            <v>AR102230Z</v>
          </cell>
          <cell r="C1213" t="str">
            <v xml:space="preserve">Serv. On y Off Shore     </v>
          </cell>
          <cell r="D1213" t="str">
            <v>RGL_SER</v>
          </cell>
          <cell r="E1213" t="str">
            <v>11</v>
          </cell>
          <cell r="F1213" t="str">
            <v xml:space="preserve">Otros costos             </v>
          </cell>
          <cell r="G1213">
            <v>0</v>
          </cell>
          <cell r="H1213">
            <v>0</v>
          </cell>
          <cell r="I1213">
            <v>0</v>
          </cell>
          <cell r="J1213">
            <v>0</v>
          </cell>
          <cell r="K1213">
            <v>0</v>
          </cell>
          <cell r="L1213">
            <v>0</v>
          </cell>
          <cell r="M1213">
            <v>561043</v>
          </cell>
          <cell r="N1213">
            <v>561043</v>
          </cell>
          <cell r="O1213">
            <v>1062122.7499999988</v>
          </cell>
          <cell r="P1213">
            <v>53954.259999999886</v>
          </cell>
          <cell r="Q1213">
            <v>184205.88999999879</v>
          </cell>
          <cell r="R1213">
            <v>98498.35</v>
          </cell>
          <cell r="AB1213">
            <v>54550.859999999884</v>
          </cell>
          <cell r="AC1213">
            <v>238756.74999999869</v>
          </cell>
          <cell r="AD1213">
            <v>337255.1</v>
          </cell>
        </row>
        <row r="1214">
          <cell r="A1214" t="str">
            <v>AR102230Z12</v>
          </cell>
          <cell r="B1214" t="str">
            <v>AR102230Z</v>
          </cell>
          <cell r="C1214" t="str">
            <v xml:space="preserve">Serv. On y Off Shore     </v>
          </cell>
          <cell r="D1214" t="str">
            <v>RGL_SER</v>
          </cell>
          <cell r="E1214" t="str">
            <v>12</v>
          </cell>
          <cell r="F1214" t="str">
            <v xml:space="preserve">Costos por DistrIbuc CO  </v>
          </cell>
          <cell r="G1214">
            <v>0</v>
          </cell>
          <cell r="H1214">
            <v>0</v>
          </cell>
          <cell r="I1214">
            <v>0</v>
          </cell>
          <cell r="J1214">
            <v>0</v>
          </cell>
          <cell r="K1214">
            <v>0</v>
          </cell>
          <cell r="L1214">
            <v>0</v>
          </cell>
          <cell r="M1214">
            <v>0</v>
          </cell>
          <cell r="N1214">
            <v>0</v>
          </cell>
          <cell r="O1214">
            <v>0</v>
          </cell>
          <cell r="P1214">
            <v>0</v>
          </cell>
          <cell r="Q1214">
            <v>0</v>
          </cell>
          <cell r="R1214">
            <v>0</v>
          </cell>
          <cell r="AB1214">
            <v>0</v>
          </cell>
          <cell r="AC1214">
            <v>0</v>
          </cell>
          <cell r="AD1214">
            <v>0</v>
          </cell>
        </row>
        <row r="1215">
          <cell r="A1215" t="str">
            <v>AR105002B06</v>
          </cell>
          <cell r="B1215" t="str">
            <v>AR105002B</v>
          </cell>
          <cell r="C1215" t="str">
            <v xml:space="preserve">Prest.Urucú Manaus       </v>
          </cell>
          <cell r="D1215" t="str">
            <v>E&amp;C_PRY</v>
          </cell>
          <cell r="E1215" t="str">
            <v>06</v>
          </cell>
          <cell r="F1215" t="str">
            <v xml:space="preserve">Otros Costos MO          </v>
          </cell>
          <cell r="G1215">
            <v>0</v>
          </cell>
          <cell r="H1215">
            <v>0</v>
          </cell>
          <cell r="I1215">
            <v>0</v>
          </cell>
          <cell r="J1215">
            <v>0</v>
          </cell>
          <cell r="K1215">
            <v>0</v>
          </cell>
          <cell r="L1215">
            <v>0</v>
          </cell>
          <cell r="M1215">
            <v>0</v>
          </cell>
          <cell r="N1215">
            <v>0</v>
          </cell>
          <cell r="O1215">
            <v>0</v>
          </cell>
          <cell r="P1215">
            <v>0</v>
          </cell>
          <cell r="Q1215">
            <v>0</v>
          </cell>
          <cell r="R1215">
            <v>0</v>
          </cell>
          <cell r="AB1215">
            <v>0</v>
          </cell>
          <cell r="AC1215">
            <v>0</v>
          </cell>
          <cell r="AD1215">
            <v>0</v>
          </cell>
        </row>
        <row r="1216">
          <cell r="A1216" t="str">
            <v>AR105002B11</v>
          </cell>
          <cell r="B1216" t="str">
            <v>AR105002B</v>
          </cell>
          <cell r="C1216" t="str">
            <v xml:space="preserve">Prest.Urucú Manaus       </v>
          </cell>
          <cell r="D1216" t="str">
            <v>E&amp;C_PRY</v>
          </cell>
          <cell r="E1216" t="str">
            <v>11</v>
          </cell>
          <cell r="F1216" t="str">
            <v xml:space="preserve">Otros costos             </v>
          </cell>
          <cell r="G1216">
            <v>0</v>
          </cell>
          <cell r="H1216">
            <v>0</v>
          </cell>
          <cell r="I1216">
            <v>0</v>
          </cell>
          <cell r="J1216">
            <v>0</v>
          </cell>
          <cell r="K1216">
            <v>0</v>
          </cell>
          <cell r="L1216">
            <v>0</v>
          </cell>
          <cell r="M1216">
            <v>0</v>
          </cell>
          <cell r="N1216">
            <v>0</v>
          </cell>
          <cell r="O1216">
            <v>0</v>
          </cell>
          <cell r="P1216">
            <v>0</v>
          </cell>
          <cell r="Q1216">
            <v>0</v>
          </cell>
          <cell r="R1216">
            <v>0</v>
          </cell>
          <cell r="AB1216">
            <v>0</v>
          </cell>
          <cell r="AC1216">
            <v>0</v>
          </cell>
          <cell r="AD1216">
            <v>0</v>
          </cell>
        </row>
        <row r="1217">
          <cell r="A1217" t="str">
            <v>AR105010Z06</v>
          </cell>
          <cell r="B1217" t="str">
            <v>AR105010Z</v>
          </cell>
          <cell r="C1217" t="str">
            <v xml:space="preserve">Mont.Sepdor Bifásico     </v>
          </cell>
          <cell r="D1217" t="str">
            <v>NQN_SER</v>
          </cell>
          <cell r="E1217" t="str">
            <v>06</v>
          </cell>
          <cell r="F1217" t="str">
            <v xml:space="preserve">Otros Costos MO          </v>
          </cell>
          <cell r="G1217">
            <v>0</v>
          </cell>
          <cell r="H1217">
            <v>0</v>
          </cell>
          <cell r="I1217">
            <v>0</v>
          </cell>
          <cell r="J1217">
            <v>0</v>
          </cell>
          <cell r="K1217">
            <v>0</v>
          </cell>
          <cell r="L1217">
            <v>0</v>
          </cell>
          <cell r="M1217">
            <v>0</v>
          </cell>
          <cell r="N1217">
            <v>0</v>
          </cell>
          <cell r="O1217">
            <v>0</v>
          </cell>
          <cell r="P1217">
            <v>0</v>
          </cell>
          <cell r="Q1217">
            <v>0</v>
          </cell>
          <cell r="R1217">
            <v>0</v>
          </cell>
          <cell r="AB1217">
            <v>0</v>
          </cell>
          <cell r="AC1217">
            <v>0</v>
          </cell>
          <cell r="AD1217">
            <v>0</v>
          </cell>
        </row>
        <row r="1218">
          <cell r="A1218" t="str">
            <v>AR105010Z11</v>
          </cell>
          <cell r="B1218" t="str">
            <v>AR105010Z</v>
          </cell>
          <cell r="C1218" t="str">
            <v xml:space="preserve">Mont.Sepdor Bifásico     </v>
          </cell>
          <cell r="D1218" t="str">
            <v>NQN_SER</v>
          </cell>
          <cell r="E1218" t="str">
            <v>11</v>
          </cell>
          <cell r="F1218" t="str">
            <v xml:space="preserve">Otros costos             </v>
          </cell>
          <cell r="G1218">
            <v>0</v>
          </cell>
          <cell r="H1218">
            <v>0</v>
          </cell>
          <cell r="I1218">
            <v>0</v>
          </cell>
          <cell r="J1218">
            <v>0</v>
          </cell>
          <cell r="K1218">
            <v>0</v>
          </cell>
          <cell r="L1218">
            <v>0</v>
          </cell>
          <cell r="M1218">
            <v>0</v>
          </cell>
          <cell r="N1218">
            <v>0</v>
          </cell>
          <cell r="O1218">
            <v>0</v>
          </cell>
          <cell r="P1218">
            <v>0</v>
          </cell>
          <cell r="Q1218">
            <v>0</v>
          </cell>
          <cell r="R1218">
            <v>0</v>
          </cell>
          <cell r="AB1218">
            <v>0</v>
          </cell>
          <cell r="AC1218">
            <v>0</v>
          </cell>
          <cell r="AD1218">
            <v>0</v>
          </cell>
        </row>
        <row r="1219">
          <cell r="A1219" t="str">
            <v>AR105012Z06</v>
          </cell>
          <cell r="B1219" t="str">
            <v>AR105012Z</v>
          </cell>
          <cell r="C1219" t="str">
            <v xml:space="preserve">Gasod.Piedra Clavada     </v>
          </cell>
          <cell r="D1219" t="str">
            <v>NQN_PRY</v>
          </cell>
          <cell r="E1219" t="str">
            <v>06</v>
          </cell>
          <cell r="F1219" t="str">
            <v xml:space="preserve">Otros Costos MO          </v>
          </cell>
          <cell r="G1219">
            <v>0</v>
          </cell>
          <cell r="H1219">
            <v>0</v>
          </cell>
          <cell r="I1219">
            <v>0</v>
          </cell>
          <cell r="J1219">
            <v>0</v>
          </cell>
          <cell r="K1219">
            <v>0</v>
          </cell>
          <cell r="L1219">
            <v>0</v>
          </cell>
          <cell r="M1219">
            <v>0</v>
          </cell>
          <cell r="N1219">
            <v>0</v>
          </cell>
          <cell r="O1219">
            <v>0</v>
          </cell>
          <cell r="P1219">
            <v>0</v>
          </cell>
          <cell r="Q1219">
            <v>0</v>
          </cell>
          <cell r="R1219">
            <v>0</v>
          </cell>
          <cell r="AB1219">
            <v>0</v>
          </cell>
          <cell r="AC1219">
            <v>0</v>
          </cell>
          <cell r="AD1219">
            <v>0</v>
          </cell>
        </row>
        <row r="1220">
          <cell r="A1220" t="str">
            <v>AR105012Z11</v>
          </cell>
          <cell r="B1220" t="str">
            <v>AR105012Z</v>
          </cell>
          <cell r="C1220" t="str">
            <v xml:space="preserve">Gasod.Piedra Clavada     </v>
          </cell>
          <cell r="D1220" t="str">
            <v>NQN_PRY</v>
          </cell>
          <cell r="E1220" t="str">
            <v>11</v>
          </cell>
          <cell r="F1220" t="str">
            <v xml:space="preserve">Otros costos             </v>
          </cell>
          <cell r="G1220">
            <v>0</v>
          </cell>
          <cell r="H1220">
            <v>0</v>
          </cell>
          <cell r="I1220">
            <v>0</v>
          </cell>
          <cell r="J1220">
            <v>0</v>
          </cell>
          <cell r="K1220">
            <v>0</v>
          </cell>
          <cell r="L1220">
            <v>0</v>
          </cell>
          <cell r="M1220">
            <v>0</v>
          </cell>
          <cell r="N1220">
            <v>0</v>
          </cell>
          <cell r="O1220">
            <v>0</v>
          </cell>
          <cell r="P1220">
            <v>0</v>
          </cell>
          <cell r="Q1220">
            <v>0</v>
          </cell>
          <cell r="R1220">
            <v>0</v>
          </cell>
          <cell r="AB1220">
            <v>0</v>
          </cell>
          <cell r="AC1220">
            <v>0</v>
          </cell>
          <cell r="AD1220">
            <v>0</v>
          </cell>
        </row>
        <row r="1221">
          <cell r="A1221" t="str">
            <v>AR105018Z06</v>
          </cell>
          <cell r="B1221" t="str">
            <v>AR105018Z</v>
          </cell>
          <cell r="C1221" t="str">
            <v xml:space="preserve">Ob. menores L .Cuyo      </v>
          </cell>
          <cell r="D1221" t="str">
            <v>NQN_PRY</v>
          </cell>
          <cell r="E1221" t="str">
            <v>06</v>
          </cell>
          <cell r="F1221" t="str">
            <v xml:space="preserve">Otros Costos MO          </v>
          </cell>
          <cell r="G1221">
            <v>0</v>
          </cell>
          <cell r="H1221">
            <v>0</v>
          </cell>
          <cell r="I1221">
            <v>0</v>
          </cell>
          <cell r="J1221">
            <v>0</v>
          </cell>
          <cell r="K1221">
            <v>0</v>
          </cell>
          <cell r="L1221">
            <v>0</v>
          </cell>
          <cell r="M1221">
            <v>0</v>
          </cell>
          <cell r="N1221">
            <v>0</v>
          </cell>
          <cell r="O1221">
            <v>0</v>
          </cell>
          <cell r="P1221">
            <v>0</v>
          </cell>
          <cell r="Q1221">
            <v>0</v>
          </cell>
          <cell r="R1221">
            <v>0</v>
          </cell>
          <cell r="AB1221">
            <v>0</v>
          </cell>
          <cell r="AC1221">
            <v>0</v>
          </cell>
          <cell r="AD1221">
            <v>0</v>
          </cell>
        </row>
        <row r="1222">
          <cell r="A1222" t="str">
            <v>AR105018Z11</v>
          </cell>
          <cell r="B1222" t="str">
            <v>AR105018Z</v>
          </cell>
          <cell r="C1222" t="str">
            <v xml:space="preserve">Ob. menores L .Cuyo      </v>
          </cell>
          <cell r="D1222" t="str">
            <v>NQN_PRY</v>
          </cell>
          <cell r="E1222" t="str">
            <v>11</v>
          </cell>
          <cell r="F1222" t="str">
            <v xml:space="preserve">Otros costos             </v>
          </cell>
          <cell r="G1222">
            <v>0</v>
          </cell>
          <cell r="H1222">
            <v>0</v>
          </cell>
          <cell r="I1222">
            <v>0</v>
          </cell>
          <cell r="J1222">
            <v>0</v>
          </cell>
          <cell r="K1222">
            <v>0</v>
          </cell>
          <cell r="L1222">
            <v>0</v>
          </cell>
          <cell r="M1222">
            <v>0</v>
          </cell>
          <cell r="N1222">
            <v>0</v>
          </cell>
          <cell r="O1222">
            <v>0</v>
          </cell>
          <cell r="P1222">
            <v>0</v>
          </cell>
          <cell r="Q1222">
            <v>0</v>
          </cell>
          <cell r="R1222">
            <v>0</v>
          </cell>
          <cell r="AB1222">
            <v>0</v>
          </cell>
          <cell r="AC1222">
            <v>0</v>
          </cell>
          <cell r="AD1222">
            <v>0</v>
          </cell>
        </row>
        <row r="1223">
          <cell r="A1223" t="str">
            <v>AR105019Z06</v>
          </cell>
          <cell r="B1223" t="str">
            <v>AR105019Z</v>
          </cell>
          <cell r="C1223" t="str">
            <v xml:space="preserve">Inst, canaliz. valv      </v>
          </cell>
          <cell r="D1223" t="str">
            <v>NQN_PRY</v>
          </cell>
          <cell r="E1223" t="str">
            <v>06</v>
          </cell>
          <cell r="F1223" t="str">
            <v xml:space="preserve">Otros Costos MO          </v>
          </cell>
          <cell r="G1223">
            <v>0</v>
          </cell>
          <cell r="H1223">
            <v>0</v>
          </cell>
          <cell r="I1223">
            <v>0</v>
          </cell>
          <cell r="J1223">
            <v>0</v>
          </cell>
          <cell r="K1223">
            <v>0</v>
          </cell>
          <cell r="L1223">
            <v>0</v>
          </cell>
          <cell r="M1223">
            <v>0</v>
          </cell>
          <cell r="N1223">
            <v>0</v>
          </cell>
          <cell r="O1223">
            <v>0</v>
          </cell>
          <cell r="P1223">
            <v>0</v>
          </cell>
          <cell r="Q1223">
            <v>0</v>
          </cell>
          <cell r="R1223">
            <v>0</v>
          </cell>
          <cell r="AB1223">
            <v>0</v>
          </cell>
          <cell r="AC1223">
            <v>0</v>
          </cell>
          <cell r="AD1223">
            <v>0</v>
          </cell>
        </row>
        <row r="1224">
          <cell r="A1224" t="str">
            <v>AR105019Z11</v>
          </cell>
          <cell r="B1224" t="str">
            <v>AR105019Z</v>
          </cell>
          <cell r="C1224" t="str">
            <v xml:space="preserve">Inst, canaliz. valv      </v>
          </cell>
          <cell r="D1224" t="str">
            <v>NQN_PRY</v>
          </cell>
          <cell r="E1224" t="str">
            <v>11</v>
          </cell>
          <cell r="F1224" t="str">
            <v xml:space="preserve">Otros costos             </v>
          </cell>
          <cell r="G1224">
            <v>0</v>
          </cell>
          <cell r="H1224">
            <v>0</v>
          </cell>
          <cell r="I1224">
            <v>0</v>
          </cell>
          <cell r="J1224">
            <v>0</v>
          </cell>
          <cell r="K1224">
            <v>0</v>
          </cell>
          <cell r="L1224">
            <v>0</v>
          </cell>
          <cell r="M1224">
            <v>0</v>
          </cell>
          <cell r="N1224">
            <v>0</v>
          </cell>
          <cell r="O1224">
            <v>0</v>
          </cell>
          <cell r="P1224">
            <v>0</v>
          </cell>
          <cell r="Q1224">
            <v>0</v>
          </cell>
          <cell r="R1224">
            <v>0</v>
          </cell>
          <cell r="AB1224">
            <v>0</v>
          </cell>
          <cell r="AC1224">
            <v>0</v>
          </cell>
          <cell r="AD1224">
            <v>0</v>
          </cell>
        </row>
        <row r="1225">
          <cell r="A1225" t="str">
            <v>AR105020Z06</v>
          </cell>
          <cell r="B1225" t="str">
            <v>AR105020Z</v>
          </cell>
          <cell r="C1225" t="str">
            <v xml:space="preserve">O.Civil Usina se3 lc     </v>
          </cell>
          <cell r="D1225" t="str">
            <v>NQN_PRY</v>
          </cell>
          <cell r="E1225" t="str">
            <v>06</v>
          </cell>
          <cell r="F1225" t="str">
            <v xml:space="preserve">Otros Costos MO          </v>
          </cell>
          <cell r="G1225">
            <v>0</v>
          </cell>
          <cell r="H1225">
            <v>0</v>
          </cell>
          <cell r="I1225">
            <v>0</v>
          </cell>
          <cell r="J1225">
            <v>0</v>
          </cell>
          <cell r="K1225">
            <v>0</v>
          </cell>
          <cell r="L1225">
            <v>0</v>
          </cell>
          <cell r="M1225">
            <v>0</v>
          </cell>
          <cell r="N1225">
            <v>0</v>
          </cell>
          <cell r="O1225">
            <v>0</v>
          </cell>
          <cell r="P1225">
            <v>0</v>
          </cell>
          <cell r="Q1225">
            <v>0</v>
          </cell>
          <cell r="R1225">
            <v>0</v>
          </cell>
          <cell r="AB1225">
            <v>0</v>
          </cell>
          <cell r="AC1225">
            <v>0</v>
          </cell>
          <cell r="AD1225">
            <v>0</v>
          </cell>
        </row>
        <row r="1226">
          <cell r="A1226" t="str">
            <v>AR105020Z11</v>
          </cell>
          <cell r="B1226" t="str">
            <v>AR105020Z</v>
          </cell>
          <cell r="C1226" t="str">
            <v xml:space="preserve">O.Civil Usina se3 lc     </v>
          </cell>
          <cell r="D1226" t="str">
            <v>NQN_PRY</v>
          </cell>
          <cell r="E1226" t="str">
            <v>11</v>
          </cell>
          <cell r="F1226" t="str">
            <v xml:space="preserve">Otros costos             </v>
          </cell>
          <cell r="G1226">
            <v>0</v>
          </cell>
          <cell r="H1226">
            <v>0</v>
          </cell>
          <cell r="I1226">
            <v>0</v>
          </cell>
          <cell r="J1226">
            <v>0</v>
          </cell>
          <cell r="K1226">
            <v>0</v>
          </cell>
          <cell r="L1226">
            <v>0</v>
          </cell>
          <cell r="M1226">
            <v>0</v>
          </cell>
          <cell r="N1226">
            <v>0</v>
          </cell>
          <cell r="O1226">
            <v>0</v>
          </cell>
          <cell r="P1226">
            <v>0</v>
          </cell>
          <cell r="Q1226">
            <v>0</v>
          </cell>
          <cell r="R1226">
            <v>0</v>
          </cell>
          <cell r="AB1226">
            <v>0</v>
          </cell>
          <cell r="AC1226">
            <v>0</v>
          </cell>
          <cell r="AD1226">
            <v>0</v>
          </cell>
        </row>
        <row r="1227">
          <cell r="A1227" t="str">
            <v>AR105021Z06</v>
          </cell>
          <cell r="B1227" t="str">
            <v>AR105021Z</v>
          </cell>
          <cell r="C1227" t="str">
            <v xml:space="preserve">O.Electrome.Usina lc     </v>
          </cell>
          <cell r="D1227" t="str">
            <v>NQN_PRY</v>
          </cell>
          <cell r="E1227" t="str">
            <v>06</v>
          </cell>
          <cell r="F1227" t="str">
            <v xml:space="preserve">Otros Costos MO          </v>
          </cell>
          <cell r="G1227">
            <v>0</v>
          </cell>
          <cell r="H1227">
            <v>0</v>
          </cell>
          <cell r="I1227">
            <v>0</v>
          </cell>
          <cell r="J1227">
            <v>0</v>
          </cell>
          <cell r="K1227">
            <v>0</v>
          </cell>
          <cell r="L1227">
            <v>0</v>
          </cell>
          <cell r="M1227">
            <v>0</v>
          </cell>
          <cell r="N1227">
            <v>0</v>
          </cell>
          <cell r="O1227">
            <v>0</v>
          </cell>
          <cell r="P1227">
            <v>0</v>
          </cell>
          <cell r="Q1227">
            <v>0</v>
          </cell>
          <cell r="R1227">
            <v>0</v>
          </cell>
          <cell r="AB1227">
            <v>0</v>
          </cell>
          <cell r="AC1227">
            <v>0</v>
          </cell>
          <cell r="AD1227">
            <v>0</v>
          </cell>
        </row>
        <row r="1228">
          <cell r="A1228" t="str">
            <v>AR105021Z11</v>
          </cell>
          <cell r="B1228" t="str">
            <v>AR105021Z</v>
          </cell>
          <cell r="C1228" t="str">
            <v xml:space="preserve">O.Electrome.Usina lc     </v>
          </cell>
          <cell r="D1228" t="str">
            <v>NQN_PRY</v>
          </cell>
          <cell r="E1228" t="str">
            <v>11</v>
          </cell>
          <cell r="F1228" t="str">
            <v xml:space="preserve">Otros costos             </v>
          </cell>
          <cell r="G1228">
            <v>0</v>
          </cell>
          <cell r="H1228">
            <v>0</v>
          </cell>
          <cell r="I1228">
            <v>0</v>
          </cell>
          <cell r="J1228">
            <v>0</v>
          </cell>
          <cell r="K1228">
            <v>0</v>
          </cell>
          <cell r="L1228">
            <v>0</v>
          </cell>
          <cell r="M1228">
            <v>0</v>
          </cell>
          <cell r="N1228">
            <v>0</v>
          </cell>
          <cell r="O1228">
            <v>0</v>
          </cell>
          <cell r="P1228">
            <v>0</v>
          </cell>
          <cell r="Q1228">
            <v>0</v>
          </cell>
          <cell r="R1228">
            <v>0</v>
          </cell>
          <cell r="AB1228">
            <v>0</v>
          </cell>
          <cell r="AC1228">
            <v>0</v>
          </cell>
          <cell r="AD1228">
            <v>0</v>
          </cell>
        </row>
        <row r="1229">
          <cell r="A1229" t="str">
            <v>AR105022Z06</v>
          </cell>
          <cell r="B1229" t="str">
            <v>AR105022Z</v>
          </cell>
          <cell r="C1229" t="str">
            <v xml:space="preserve">Edif. nuevo Lab. l c     </v>
          </cell>
          <cell r="D1229" t="str">
            <v>NQN_PRY</v>
          </cell>
          <cell r="E1229" t="str">
            <v>06</v>
          </cell>
          <cell r="F1229" t="str">
            <v xml:space="preserve">Otros Costos MO          </v>
          </cell>
          <cell r="G1229">
            <v>0</v>
          </cell>
          <cell r="H1229">
            <v>0</v>
          </cell>
          <cell r="I1229">
            <v>0</v>
          </cell>
          <cell r="J1229">
            <v>0</v>
          </cell>
          <cell r="K1229">
            <v>0</v>
          </cell>
          <cell r="L1229">
            <v>0</v>
          </cell>
          <cell r="M1229">
            <v>0</v>
          </cell>
          <cell r="N1229">
            <v>0</v>
          </cell>
          <cell r="O1229">
            <v>0</v>
          </cell>
          <cell r="P1229">
            <v>0</v>
          </cell>
          <cell r="Q1229">
            <v>0</v>
          </cell>
          <cell r="R1229">
            <v>0</v>
          </cell>
          <cell r="AB1229">
            <v>0</v>
          </cell>
          <cell r="AC1229">
            <v>0</v>
          </cell>
          <cell r="AD1229">
            <v>0</v>
          </cell>
        </row>
        <row r="1230">
          <cell r="A1230" t="str">
            <v>AR105022Z11</v>
          </cell>
          <cell r="B1230" t="str">
            <v>AR105022Z</v>
          </cell>
          <cell r="C1230" t="str">
            <v xml:space="preserve">Edif. nuevo Lab. l c     </v>
          </cell>
          <cell r="D1230" t="str">
            <v>NQN_PRY</v>
          </cell>
          <cell r="E1230" t="str">
            <v>11</v>
          </cell>
          <cell r="F1230" t="str">
            <v xml:space="preserve">Otros costos             </v>
          </cell>
          <cell r="G1230">
            <v>0</v>
          </cell>
          <cell r="H1230">
            <v>0</v>
          </cell>
          <cell r="I1230">
            <v>0</v>
          </cell>
          <cell r="J1230">
            <v>0</v>
          </cell>
          <cell r="K1230">
            <v>0</v>
          </cell>
          <cell r="L1230">
            <v>0</v>
          </cell>
          <cell r="M1230">
            <v>0</v>
          </cell>
          <cell r="N1230">
            <v>0</v>
          </cell>
          <cell r="O1230">
            <v>0</v>
          </cell>
          <cell r="P1230">
            <v>0</v>
          </cell>
          <cell r="Q1230">
            <v>0</v>
          </cell>
          <cell r="R1230">
            <v>0</v>
          </cell>
          <cell r="AB1230">
            <v>0</v>
          </cell>
          <cell r="AC1230">
            <v>0</v>
          </cell>
          <cell r="AD1230">
            <v>0</v>
          </cell>
        </row>
        <row r="1231">
          <cell r="A1231" t="str">
            <v>AR105023Z06</v>
          </cell>
          <cell r="B1231" t="str">
            <v>AR105023Z</v>
          </cell>
          <cell r="C1231" t="str">
            <v xml:space="preserve">Db. fondo tk 111  rl     </v>
          </cell>
          <cell r="D1231" t="str">
            <v>NQN_PRY</v>
          </cell>
          <cell r="E1231" t="str">
            <v>06</v>
          </cell>
          <cell r="F1231" t="str">
            <v xml:space="preserve">Otros Costos MO          </v>
          </cell>
          <cell r="G1231">
            <v>0</v>
          </cell>
          <cell r="H1231">
            <v>0</v>
          </cell>
          <cell r="I1231">
            <v>0</v>
          </cell>
          <cell r="J1231">
            <v>0</v>
          </cell>
          <cell r="K1231">
            <v>0</v>
          </cell>
          <cell r="L1231">
            <v>0</v>
          </cell>
          <cell r="M1231">
            <v>0</v>
          </cell>
          <cell r="N1231">
            <v>0</v>
          </cell>
          <cell r="O1231">
            <v>0</v>
          </cell>
          <cell r="P1231">
            <v>0</v>
          </cell>
          <cell r="Q1231">
            <v>0</v>
          </cell>
          <cell r="R1231">
            <v>0</v>
          </cell>
          <cell r="AB1231">
            <v>0</v>
          </cell>
          <cell r="AC1231">
            <v>0</v>
          </cell>
          <cell r="AD1231">
            <v>0</v>
          </cell>
        </row>
        <row r="1232">
          <cell r="A1232" t="str">
            <v>AR105023Z07</v>
          </cell>
          <cell r="B1232" t="str">
            <v>AR105023Z</v>
          </cell>
          <cell r="C1232" t="str">
            <v xml:space="preserve">Db. fondo tk 111  rl     </v>
          </cell>
          <cell r="D1232" t="str">
            <v>NQN_PRY</v>
          </cell>
          <cell r="E1232" t="str">
            <v>07</v>
          </cell>
          <cell r="F1232" t="str">
            <v xml:space="preserve">Equipos de Construcción  </v>
          </cell>
          <cell r="G1232">
            <v>0</v>
          </cell>
          <cell r="H1232">
            <v>0</v>
          </cell>
          <cell r="I1232">
            <v>0</v>
          </cell>
          <cell r="J1232">
            <v>0</v>
          </cell>
          <cell r="K1232">
            <v>0</v>
          </cell>
          <cell r="L1232">
            <v>0</v>
          </cell>
          <cell r="M1232">
            <v>0</v>
          </cell>
          <cell r="N1232">
            <v>0</v>
          </cell>
          <cell r="O1232">
            <v>0</v>
          </cell>
          <cell r="P1232">
            <v>0</v>
          </cell>
          <cell r="Q1232">
            <v>0</v>
          </cell>
          <cell r="R1232">
            <v>0</v>
          </cell>
          <cell r="AB1232">
            <v>0</v>
          </cell>
          <cell r="AC1232">
            <v>0</v>
          </cell>
          <cell r="AD1232">
            <v>0</v>
          </cell>
        </row>
        <row r="1233">
          <cell r="A1233" t="str">
            <v>AR105023Z08</v>
          </cell>
          <cell r="B1233" t="str">
            <v>AR105023Z</v>
          </cell>
          <cell r="C1233" t="str">
            <v xml:space="preserve">Db. fondo tk 111  rl     </v>
          </cell>
          <cell r="D1233" t="str">
            <v>NQN_PRY</v>
          </cell>
          <cell r="E1233" t="str">
            <v>08</v>
          </cell>
          <cell r="F1233" t="str">
            <v xml:space="preserve">Materiales, Cons, Herram </v>
          </cell>
          <cell r="G1233">
            <v>0</v>
          </cell>
          <cell r="H1233">
            <v>0</v>
          </cell>
          <cell r="I1233">
            <v>0</v>
          </cell>
          <cell r="J1233">
            <v>0</v>
          </cell>
          <cell r="K1233">
            <v>0</v>
          </cell>
          <cell r="L1233">
            <v>0</v>
          </cell>
          <cell r="M1233">
            <v>0</v>
          </cell>
          <cell r="N1233">
            <v>0</v>
          </cell>
          <cell r="O1233">
            <v>0</v>
          </cell>
          <cell r="P1233">
            <v>0</v>
          </cell>
          <cell r="Q1233">
            <v>0</v>
          </cell>
          <cell r="R1233">
            <v>0</v>
          </cell>
          <cell r="AB1233">
            <v>0</v>
          </cell>
          <cell r="AC1233">
            <v>0</v>
          </cell>
          <cell r="AD1233">
            <v>0</v>
          </cell>
        </row>
        <row r="1234">
          <cell r="A1234" t="str">
            <v>AR105023Z10</v>
          </cell>
          <cell r="B1234" t="str">
            <v>AR105023Z</v>
          </cell>
          <cell r="C1234" t="str">
            <v xml:space="preserve">Db. fondo tk 111  rl     </v>
          </cell>
          <cell r="D1234" t="str">
            <v>NQN_PRY</v>
          </cell>
          <cell r="E1234" t="str">
            <v>10</v>
          </cell>
          <cell r="F1234" t="str">
            <v xml:space="preserve">Costos de la venta       </v>
          </cell>
          <cell r="G1234">
            <v>0</v>
          </cell>
          <cell r="H1234">
            <v>0</v>
          </cell>
          <cell r="I1234">
            <v>0</v>
          </cell>
          <cell r="J1234">
            <v>0</v>
          </cell>
          <cell r="K1234">
            <v>0</v>
          </cell>
          <cell r="L1234">
            <v>0</v>
          </cell>
          <cell r="M1234">
            <v>0</v>
          </cell>
          <cell r="N1234">
            <v>0</v>
          </cell>
          <cell r="O1234">
            <v>0</v>
          </cell>
          <cell r="P1234">
            <v>0</v>
          </cell>
          <cell r="Q1234">
            <v>0</v>
          </cell>
          <cell r="R1234">
            <v>0</v>
          </cell>
          <cell r="AB1234">
            <v>0</v>
          </cell>
          <cell r="AC1234">
            <v>0</v>
          </cell>
          <cell r="AD1234">
            <v>0</v>
          </cell>
        </row>
        <row r="1235">
          <cell r="A1235" t="str">
            <v>AR105023Z11</v>
          </cell>
          <cell r="B1235" t="str">
            <v>AR105023Z</v>
          </cell>
          <cell r="C1235" t="str">
            <v xml:space="preserve">Db. fondo tk 111  rl     </v>
          </cell>
          <cell r="D1235" t="str">
            <v>NQN_PRY</v>
          </cell>
          <cell r="E1235" t="str">
            <v>11</v>
          </cell>
          <cell r="F1235" t="str">
            <v xml:space="preserve">Otros costos             </v>
          </cell>
          <cell r="G1235">
            <v>0</v>
          </cell>
          <cell r="H1235">
            <v>0</v>
          </cell>
          <cell r="I1235">
            <v>0</v>
          </cell>
          <cell r="J1235">
            <v>0</v>
          </cell>
          <cell r="K1235">
            <v>0</v>
          </cell>
          <cell r="L1235">
            <v>0</v>
          </cell>
          <cell r="M1235">
            <v>0</v>
          </cell>
          <cell r="N1235">
            <v>0</v>
          </cell>
          <cell r="O1235">
            <v>0</v>
          </cell>
          <cell r="P1235">
            <v>0</v>
          </cell>
          <cell r="Q1235">
            <v>0</v>
          </cell>
          <cell r="R1235">
            <v>0</v>
          </cell>
          <cell r="AB1235">
            <v>0</v>
          </cell>
          <cell r="AC1235">
            <v>0</v>
          </cell>
          <cell r="AD1235">
            <v>0</v>
          </cell>
        </row>
        <row r="1236">
          <cell r="A1236" t="str">
            <v>AR105024Z06</v>
          </cell>
          <cell r="B1236" t="str">
            <v>AR105024Z</v>
          </cell>
          <cell r="C1236" t="str">
            <v xml:space="preserve">Sist.  oleoducto ECN     </v>
          </cell>
          <cell r="D1236" t="str">
            <v>NQN_PRY</v>
          </cell>
          <cell r="E1236" t="str">
            <v>06</v>
          </cell>
          <cell r="F1236" t="str">
            <v xml:space="preserve">Otros Costos MO          </v>
          </cell>
          <cell r="G1236">
            <v>0</v>
          </cell>
          <cell r="H1236">
            <v>0</v>
          </cell>
          <cell r="I1236">
            <v>0</v>
          </cell>
          <cell r="J1236">
            <v>0</v>
          </cell>
          <cell r="K1236">
            <v>0</v>
          </cell>
          <cell r="L1236">
            <v>0</v>
          </cell>
          <cell r="M1236">
            <v>0</v>
          </cell>
          <cell r="N1236">
            <v>0</v>
          </cell>
          <cell r="O1236">
            <v>0</v>
          </cell>
          <cell r="P1236">
            <v>0</v>
          </cell>
          <cell r="Q1236">
            <v>0</v>
          </cell>
          <cell r="R1236">
            <v>0</v>
          </cell>
          <cell r="AB1236">
            <v>0</v>
          </cell>
          <cell r="AC1236">
            <v>0</v>
          </cell>
          <cell r="AD1236">
            <v>0</v>
          </cell>
        </row>
        <row r="1237">
          <cell r="A1237" t="str">
            <v>AR105024Z11</v>
          </cell>
          <cell r="B1237" t="str">
            <v>AR105024Z</v>
          </cell>
          <cell r="C1237" t="str">
            <v xml:space="preserve">Sist.  oleoducto ECN     </v>
          </cell>
          <cell r="D1237" t="str">
            <v>NQN_PRY</v>
          </cell>
          <cell r="E1237" t="str">
            <v>11</v>
          </cell>
          <cell r="F1237" t="str">
            <v xml:space="preserve">Otros costos             </v>
          </cell>
          <cell r="G1237">
            <v>0</v>
          </cell>
          <cell r="H1237">
            <v>0</v>
          </cell>
          <cell r="I1237">
            <v>0</v>
          </cell>
          <cell r="J1237">
            <v>0</v>
          </cell>
          <cell r="K1237">
            <v>0</v>
          </cell>
          <cell r="L1237">
            <v>0</v>
          </cell>
          <cell r="M1237">
            <v>0</v>
          </cell>
          <cell r="N1237">
            <v>0</v>
          </cell>
          <cell r="O1237">
            <v>0</v>
          </cell>
          <cell r="P1237">
            <v>0</v>
          </cell>
          <cell r="Q1237">
            <v>0</v>
          </cell>
          <cell r="R1237">
            <v>0</v>
          </cell>
          <cell r="AB1237">
            <v>0</v>
          </cell>
          <cell r="AC1237">
            <v>0</v>
          </cell>
          <cell r="AD1237">
            <v>0</v>
          </cell>
        </row>
        <row r="1238">
          <cell r="A1238" t="str">
            <v>AR105025Z06</v>
          </cell>
          <cell r="B1238" t="str">
            <v>AR105025Z</v>
          </cell>
          <cell r="C1238" t="str">
            <v xml:space="preserve">Const. Bateria ECN       </v>
          </cell>
          <cell r="D1238" t="str">
            <v>NQN_PRY</v>
          </cell>
          <cell r="E1238" t="str">
            <v>06</v>
          </cell>
          <cell r="F1238" t="str">
            <v xml:space="preserve">Otros Costos MO          </v>
          </cell>
          <cell r="G1238">
            <v>0</v>
          </cell>
          <cell r="H1238">
            <v>0</v>
          </cell>
          <cell r="I1238">
            <v>0</v>
          </cell>
          <cell r="J1238">
            <v>0</v>
          </cell>
          <cell r="K1238">
            <v>0</v>
          </cell>
          <cell r="L1238">
            <v>0</v>
          </cell>
          <cell r="M1238">
            <v>0</v>
          </cell>
          <cell r="N1238">
            <v>0</v>
          </cell>
          <cell r="O1238">
            <v>0</v>
          </cell>
          <cell r="P1238">
            <v>0</v>
          </cell>
          <cell r="Q1238">
            <v>0</v>
          </cell>
          <cell r="R1238">
            <v>0</v>
          </cell>
          <cell r="AB1238">
            <v>0</v>
          </cell>
          <cell r="AC1238">
            <v>0</v>
          </cell>
          <cell r="AD1238">
            <v>0</v>
          </cell>
        </row>
        <row r="1239">
          <cell r="A1239" t="str">
            <v>AR105025Z11</v>
          </cell>
          <cell r="B1239" t="str">
            <v>AR105025Z</v>
          </cell>
          <cell r="C1239" t="str">
            <v xml:space="preserve">Const. Bateria ECN       </v>
          </cell>
          <cell r="D1239" t="str">
            <v>NQN_PRY</v>
          </cell>
          <cell r="E1239" t="str">
            <v>11</v>
          </cell>
          <cell r="F1239" t="str">
            <v xml:space="preserve">Otros costos             </v>
          </cell>
          <cell r="G1239">
            <v>0</v>
          </cell>
          <cell r="H1239">
            <v>0</v>
          </cell>
          <cell r="I1239">
            <v>0</v>
          </cell>
          <cell r="J1239">
            <v>0</v>
          </cell>
          <cell r="K1239">
            <v>0</v>
          </cell>
          <cell r="L1239">
            <v>0</v>
          </cell>
          <cell r="M1239">
            <v>0</v>
          </cell>
          <cell r="N1239">
            <v>0</v>
          </cell>
          <cell r="O1239">
            <v>0</v>
          </cell>
          <cell r="P1239">
            <v>0</v>
          </cell>
          <cell r="Q1239">
            <v>0</v>
          </cell>
          <cell r="R1239">
            <v>0</v>
          </cell>
          <cell r="AB1239">
            <v>0</v>
          </cell>
          <cell r="AC1239">
            <v>0</v>
          </cell>
          <cell r="AD1239">
            <v>0</v>
          </cell>
        </row>
        <row r="1240">
          <cell r="A1240" t="str">
            <v>AR105026Z06</v>
          </cell>
          <cell r="B1240" t="str">
            <v>AR105026Z</v>
          </cell>
          <cell r="C1240" t="str">
            <v xml:space="preserve">Acueducto ECN            </v>
          </cell>
          <cell r="D1240" t="str">
            <v>NQN_PRY</v>
          </cell>
          <cell r="E1240" t="str">
            <v>06</v>
          </cell>
          <cell r="F1240" t="str">
            <v xml:space="preserve">Otros Costos MO          </v>
          </cell>
          <cell r="G1240">
            <v>0</v>
          </cell>
          <cell r="H1240">
            <v>0</v>
          </cell>
          <cell r="I1240">
            <v>0</v>
          </cell>
          <cell r="J1240">
            <v>0</v>
          </cell>
          <cell r="K1240">
            <v>0</v>
          </cell>
          <cell r="L1240">
            <v>0</v>
          </cell>
          <cell r="M1240">
            <v>0</v>
          </cell>
          <cell r="N1240">
            <v>0</v>
          </cell>
          <cell r="O1240">
            <v>0</v>
          </cell>
          <cell r="P1240">
            <v>0</v>
          </cell>
          <cell r="Q1240">
            <v>0</v>
          </cell>
          <cell r="R1240">
            <v>0</v>
          </cell>
          <cell r="AB1240">
            <v>0</v>
          </cell>
          <cell r="AC1240">
            <v>0</v>
          </cell>
          <cell r="AD1240">
            <v>0</v>
          </cell>
        </row>
        <row r="1241">
          <cell r="A1241" t="str">
            <v>AR105026Z11</v>
          </cell>
          <cell r="B1241" t="str">
            <v>AR105026Z</v>
          </cell>
          <cell r="C1241" t="str">
            <v xml:space="preserve">Acueducto ECN            </v>
          </cell>
          <cell r="D1241" t="str">
            <v>NQN_PRY</v>
          </cell>
          <cell r="E1241" t="str">
            <v>11</v>
          </cell>
          <cell r="F1241" t="str">
            <v xml:space="preserve">Otros costos             </v>
          </cell>
          <cell r="G1241">
            <v>0</v>
          </cell>
          <cell r="H1241">
            <v>0</v>
          </cell>
          <cell r="I1241">
            <v>0</v>
          </cell>
          <cell r="J1241">
            <v>0</v>
          </cell>
          <cell r="K1241">
            <v>0</v>
          </cell>
          <cell r="L1241">
            <v>0</v>
          </cell>
          <cell r="M1241">
            <v>0</v>
          </cell>
          <cell r="N1241">
            <v>0</v>
          </cell>
          <cell r="O1241">
            <v>0</v>
          </cell>
          <cell r="P1241">
            <v>0</v>
          </cell>
          <cell r="Q1241">
            <v>0</v>
          </cell>
          <cell r="R1241">
            <v>0</v>
          </cell>
          <cell r="AB1241">
            <v>0</v>
          </cell>
          <cell r="AC1241">
            <v>0</v>
          </cell>
          <cell r="AD1241">
            <v>0</v>
          </cell>
        </row>
        <row r="1242">
          <cell r="A1242" t="str">
            <v>AR105027Z06</v>
          </cell>
          <cell r="B1242" t="str">
            <v>AR105027Z</v>
          </cell>
          <cell r="C1242" t="str">
            <v xml:space="preserve">Ductos Yac. Medanito     </v>
          </cell>
          <cell r="D1242" t="str">
            <v>NQN_SER</v>
          </cell>
          <cell r="E1242" t="str">
            <v>06</v>
          </cell>
          <cell r="F1242" t="str">
            <v xml:space="preserve">Otros Costos MO          </v>
          </cell>
          <cell r="G1242">
            <v>0</v>
          </cell>
          <cell r="H1242">
            <v>0</v>
          </cell>
          <cell r="I1242">
            <v>0</v>
          </cell>
          <cell r="J1242">
            <v>0</v>
          </cell>
          <cell r="K1242">
            <v>0</v>
          </cell>
          <cell r="L1242">
            <v>0</v>
          </cell>
          <cell r="M1242">
            <v>0</v>
          </cell>
          <cell r="N1242">
            <v>0</v>
          </cell>
          <cell r="O1242">
            <v>0</v>
          </cell>
          <cell r="P1242">
            <v>0</v>
          </cell>
          <cell r="Q1242">
            <v>0</v>
          </cell>
          <cell r="R1242">
            <v>0</v>
          </cell>
          <cell r="AB1242">
            <v>0</v>
          </cell>
          <cell r="AC1242">
            <v>0</v>
          </cell>
          <cell r="AD1242">
            <v>0</v>
          </cell>
        </row>
        <row r="1243">
          <cell r="A1243" t="str">
            <v>AR105027Z11</v>
          </cell>
          <cell r="B1243" t="str">
            <v>AR105027Z</v>
          </cell>
          <cell r="C1243" t="str">
            <v xml:space="preserve">Ductos Yac. Medanito     </v>
          </cell>
          <cell r="D1243" t="str">
            <v>NQN_SER</v>
          </cell>
          <cell r="E1243" t="str">
            <v>11</v>
          </cell>
          <cell r="F1243" t="str">
            <v xml:space="preserve">Otros costos             </v>
          </cell>
          <cell r="G1243">
            <v>0</v>
          </cell>
          <cell r="H1243">
            <v>0</v>
          </cell>
          <cell r="I1243">
            <v>0</v>
          </cell>
          <cell r="J1243">
            <v>0</v>
          </cell>
          <cell r="K1243">
            <v>0</v>
          </cell>
          <cell r="L1243">
            <v>0</v>
          </cell>
          <cell r="M1243">
            <v>0</v>
          </cell>
          <cell r="N1243">
            <v>0</v>
          </cell>
          <cell r="O1243">
            <v>0</v>
          </cell>
          <cell r="P1243">
            <v>0</v>
          </cell>
          <cell r="Q1243">
            <v>0</v>
          </cell>
          <cell r="R1243">
            <v>0</v>
          </cell>
          <cell r="AB1243">
            <v>0</v>
          </cell>
          <cell r="AC1243">
            <v>0</v>
          </cell>
          <cell r="AD1243">
            <v>0</v>
          </cell>
        </row>
        <row r="1244">
          <cell r="A1244" t="str">
            <v>AR105028F06</v>
          </cell>
          <cell r="B1244" t="str">
            <v>AR105028F</v>
          </cell>
          <cell r="C1244" t="str">
            <v xml:space="preserve">Planta  PH para PA       </v>
          </cell>
          <cell r="D1244" t="str">
            <v>NQN_PRY</v>
          </cell>
          <cell r="E1244" t="str">
            <v>06</v>
          </cell>
          <cell r="F1244" t="str">
            <v xml:space="preserve">Otros Costos MO          </v>
          </cell>
          <cell r="G1244">
            <v>0</v>
          </cell>
          <cell r="H1244">
            <v>0</v>
          </cell>
          <cell r="I1244">
            <v>0</v>
          </cell>
          <cell r="J1244">
            <v>0</v>
          </cell>
          <cell r="K1244">
            <v>0</v>
          </cell>
          <cell r="L1244">
            <v>0</v>
          </cell>
          <cell r="M1244">
            <v>0</v>
          </cell>
          <cell r="N1244">
            <v>0</v>
          </cell>
          <cell r="O1244">
            <v>0</v>
          </cell>
          <cell r="P1244">
            <v>0</v>
          </cell>
          <cell r="Q1244">
            <v>0</v>
          </cell>
          <cell r="R1244">
            <v>0</v>
          </cell>
          <cell r="AB1244">
            <v>0</v>
          </cell>
          <cell r="AC1244">
            <v>0</v>
          </cell>
          <cell r="AD1244">
            <v>0</v>
          </cell>
        </row>
        <row r="1245">
          <cell r="A1245" t="str">
            <v>AR105028F11</v>
          </cell>
          <cell r="B1245" t="str">
            <v>AR105028F</v>
          </cell>
          <cell r="C1245" t="str">
            <v xml:space="preserve">Planta  PH para PA       </v>
          </cell>
          <cell r="D1245" t="str">
            <v>NQN_PRY</v>
          </cell>
          <cell r="E1245" t="str">
            <v>11</v>
          </cell>
          <cell r="F1245" t="str">
            <v xml:space="preserve">Otros costos             </v>
          </cell>
          <cell r="G1245">
            <v>0</v>
          </cell>
          <cell r="H1245">
            <v>0</v>
          </cell>
          <cell r="I1245">
            <v>0</v>
          </cell>
          <cell r="J1245">
            <v>0</v>
          </cell>
          <cell r="K1245">
            <v>0</v>
          </cell>
          <cell r="L1245">
            <v>0</v>
          </cell>
          <cell r="M1245">
            <v>0</v>
          </cell>
          <cell r="N1245">
            <v>0</v>
          </cell>
          <cell r="O1245">
            <v>0</v>
          </cell>
          <cell r="P1245">
            <v>0</v>
          </cell>
          <cell r="Q1245">
            <v>0</v>
          </cell>
          <cell r="R1245">
            <v>0</v>
          </cell>
          <cell r="AB1245">
            <v>0</v>
          </cell>
          <cell r="AC1245">
            <v>0</v>
          </cell>
          <cell r="AD1245">
            <v>0</v>
          </cell>
        </row>
        <row r="1246">
          <cell r="A1246" t="str">
            <v>AR105028G06</v>
          </cell>
          <cell r="B1246" t="str">
            <v>AR105028G</v>
          </cell>
          <cell r="C1246" t="str">
            <v xml:space="preserve">Oleoducto ECN p/ PA      </v>
          </cell>
          <cell r="D1246" t="str">
            <v>NQN_PRY</v>
          </cell>
          <cell r="E1246" t="str">
            <v>06</v>
          </cell>
          <cell r="F1246" t="str">
            <v xml:space="preserve">Otros Costos MO          </v>
          </cell>
          <cell r="G1246">
            <v>0</v>
          </cell>
          <cell r="H1246">
            <v>0</v>
          </cell>
          <cell r="I1246">
            <v>0</v>
          </cell>
          <cell r="J1246">
            <v>0</v>
          </cell>
          <cell r="K1246">
            <v>0</v>
          </cell>
          <cell r="L1246">
            <v>0</v>
          </cell>
          <cell r="M1246">
            <v>0</v>
          </cell>
          <cell r="N1246">
            <v>0</v>
          </cell>
          <cell r="O1246">
            <v>0</v>
          </cell>
          <cell r="P1246">
            <v>0</v>
          </cell>
          <cell r="Q1246">
            <v>0</v>
          </cell>
          <cell r="R1246">
            <v>0</v>
          </cell>
          <cell r="AB1246">
            <v>0</v>
          </cell>
          <cell r="AC1246">
            <v>0</v>
          </cell>
          <cell r="AD1246">
            <v>0</v>
          </cell>
        </row>
        <row r="1247">
          <cell r="A1247" t="str">
            <v>AR105028G11</v>
          </cell>
          <cell r="B1247" t="str">
            <v>AR105028G</v>
          </cell>
          <cell r="C1247" t="str">
            <v xml:space="preserve">Oleoducto ECN p/ PA      </v>
          </cell>
          <cell r="D1247" t="str">
            <v>NQN_PRY</v>
          </cell>
          <cell r="E1247" t="str">
            <v>11</v>
          </cell>
          <cell r="F1247" t="str">
            <v xml:space="preserve">Otros costos             </v>
          </cell>
          <cell r="G1247">
            <v>0</v>
          </cell>
          <cell r="H1247">
            <v>0</v>
          </cell>
          <cell r="I1247">
            <v>0</v>
          </cell>
          <cell r="J1247">
            <v>0</v>
          </cell>
          <cell r="K1247">
            <v>0</v>
          </cell>
          <cell r="L1247">
            <v>0</v>
          </cell>
          <cell r="M1247">
            <v>0</v>
          </cell>
          <cell r="N1247">
            <v>0</v>
          </cell>
          <cell r="O1247">
            <v>0</v>
          </cell>
          <cell r="P1247">
            <v>0</v>
          </cell>
          <cell r="Q1247">
            <v>0</v>
          </cell>
          <cell r="R1247">
            <v>0</v>
          </cell>
          <cell r="AB1247">
            <v>0</v>
          </cell>
          <cell r="AC1247">
            <v>0</v>
          </cell>
          <cell r="AD1247">
            <v>0</v>
          </cell>
        </row>
        <row r="1248">
          <cell r="A1248" t="str">
            <v>AR105028Z06</v>
          </cell>
          <cell r="B1248" t="str">
            <v>AR105028Z</v>
          </cell>
          <cell r="C1248" t="str">
            <v xml:space="preserve">Planta ECN para PA       </v>
          </cell>
          <cell r="D1248" t="str">
            <v>NQN_PRY</v>
          </cell>
          <cell r="E1248" t="str">
            <v>06</v>
          </cell>
          <cell r="F1248" t="str">
            <v xml:space="preserve">Otros Costos MO          </v>
          </cell>
          <cell r="G1248">
            <v>0</v>
          </cell>
          <cell r="H1248">
            <v>0</v>
          </cell>
          <cell r="I1248">
            <v>0</v>
          </cell>
          <cell r="J1248">
            <v>0</v>
          </cell>
          <cell r="K1248">
            <v>0</v>
          </cell>
          <cell r="L1248">
            <v>0</v>
          </cell>
          <cell r="M1248">
            <v>0</v>
          </cell>
          <cell r="N1248">
            <v>0</v>
          </cell>
          <cell r="O1248">
            <v>0</v>
          </cell>
          <cell r="P1248">
            <v>0</v>
          </cell>
          <cell r="Q1248">
            <v>0</v>
          </cell>
          <cell r="R1248">
            <v>0</v>
          </cell>
          <cell r="AB1248">
            <v>0</v>
          </cell>
          <cell r="AC1248">
            <v>0</v>
          </cell>
          <cell r="AD1248">
            <v>0</v>
          </cell>
        </row>
        <row r="1249">
          <cell r="A1249" t="str">
            <v>AR105028Z11</v>
          </cell>
          <cell r="B1249" t="str">
            <v>AR105028Z</v>
          </cell>
          <cell r="C1249" t="str">
            <v xml:space="preserve">Planta ECN para PA       </v>
          </cell>
          <cell r="D1249" t="str">
            <v>NQN_PRY</v>
          </cell>
          <cell r="E1249" t="str">
            <v>11</v>
          </cell>
          <cell r="F1249" t="str">
            <v xml:space="preserve">Otros costos             </v>
          </cell>
          <cell r="G1249">
            <v>0</v>
          </cell>
          <cell r="H1249">
            <v>0</v>
          </cell>
          <cell r="I1249">
            <v>0</v>
          </cell>
          <cell r="J1249">
            <v>0</v>
          </cell>
          <cell r="K1249">
            <v>0</v>
          </cell>
          <cell r="L1249">
            <v>0</v>
          </cell>
          <cell r="M1249">
            <v>0</v>
          </cell>
          <cell r="N1249">
            <v>0</v>
          </cell>
          <cell r="O1249">
            <v>0</v>
          </cell>
          <cell r="P1249">
            <v>0</v>
          </cell>
          <cell r="Q1249">
            <v>0</v>
          </cell>
          <cell r="R1249">
            <v>0</v>
          </cell>
          <cell r="AB1249">
            <v>0</v>
          </cell>
          <cell r="AC1249">
            <v>0</v>
          </cell>
          <cell r="AD1249">
            <v>0</v>
          </cell>
        </row>
        <row r="1250">
          <cell r="A1250" t="str">
            <v>AR105029Z05</v>
          </cell>
          <cell r="B1250" t="str">
            <v>AR105029Z</v>
          </cell>
          <cell r="C1250" t="str">
            <v xml:space="preserve">TK Skimmer Pias IIPH     </v>
          </cell>
          <cell r="D1250" t="str">
            <v>NQN_PRY</v>
          </cell>
          <cell r="E1250" t="str">
            <v>05</v>
          </cell>
          <cell r="F1250" t="str">
            <v xml:space="preserve">Mano de Obra             </v>
          </cell>
          <cell r="G1250">
            <v>0</v>
          </cell>
          <cell r="H1250">
            <v>0</v>
          </cell>
          <cell r="I1250">
            <v>0</v>
          </cell>
          <cell r="J1250">
            <v>0</v>
          </cell>
          <cell r="K1250">
            <v>0</v>
          </cell>
          <cell r="L1250">
            <v>0</v>
          </cell>
          <cell r="M1250">
            <v>5233</v>
          </cell>
          <cell r="N1250">
            <v>5233</v>
          </cell>
          <cell r="O1250">
            <v>0</v>
          </cell>
          <cell r="P1250">
            <v>0</v>
          </cell>
          <cell r="Q1250">
            <v>0</v>
          </cell>
          <cell r="R1250">
            <v>0</v>
          </cell>
          <cell r="AB1250">
            <v>0</v>
          </cell>
          <cell r="AC1250">
            <v>0</v>
          </cell>
          <cell r="AD1250">
            <v>0</v>
          </cell>
        </row>
        <row r="1251">
          <cell r="A1251" t="str">
            <v>AR105029Z06</v>
          </cell>
          <cell r="B1251" t="str">
            <v>AR105029Z</v>
          </cell>
          <cell r="C1251" t="str">
            <v xml:space="preserve">TK Skimmer Pias IIPH     </v>
          </cell>
          <cell r="D1251" t="str">
            <v>NQN_PRY</v>
          </cell>
          <cell r="E1251" t="str">
            <v>06</v>
          </cell>
          <cell r="F1251" t="str">
            <v xml:space="preserve">Otros Costos MO          </v>
          </cell>
          <cell r="G1251">
            <v>0</v>
          </cell>
          <cell r="H1251">
            <v>0</v>
          </cell>
          <cell r="I1251">
            <v>0</v>
          </cell>
          <cell r="J1251">
            <v>0</v>
          </cell>
          <cell r="K1251">
            <v>0</v>
          </cell>
          <cell r="L1251">
            <v>0</v>
          </cell>
          <cell r="M1251">
            <v>409</v>
          </cell>
          <cell r="N1251">
            <v>409</v>
          </cell>
          <cell r="O1251">
            <v>0</v>
          </cell>
          <cell r="P1251">
            <v>0</v>
          </cell>
          <cell r="Q1251">
            <v>0</v>
          </cell>
          <cell r="R1251">
            <v>0</v>
          </cell>
          <cell r="AB1251">
            <v>0</v>
          </cell>
          <cell r="AC1251">
            <v>0</v>
          </cell>
          <cell r="AD1251">
            <v>0</v>
          </cell>
        </row>
        <row r="1252">
          <cell r="A1252" t="str">
            <v>AR105029Z07</v>
          </cell>
          <cell r="B1252" t="str">
            <v>AR105029Z</v>
          </cell>
          <cell r="C1252" t="str">
            <v xml:space="preserve">TK Skimmer Pias IIPH     </v>
          </cell>
          <cell r="D1252" t="str">
            <v>NQN_PRY</v>
          </cell>
          <cell r="E1252" t="str">
            <v>07</v>
          </cell>
          <cell r="F1252" t="str">
            <v xml:space="preserve">Equipos de Construcción  </v>
          </cell>
          <cell r="G1252">
            <v>0</v>
          </cell>
          <cell r="H1252">
            <v>0</v>
          </cell>
          <cell r="I1252">
            <v>0</v>
          </cell>
          <cell r="J1252">
            <v>0</v>
          </cell>
          <cell r="K1252">
            <v>0</v>
          </cell>
          <cell r="L1252">
            <v>0</v>
          </cell>
          <cell r="M1252">
            <v>30482</v>
          </cell>
          <cell r="N1252">
            <v>30482</v>
          </cell>
          <cell r="O1252">
            <v>0</v>
          </cell>
          <cell r="P1252">
            <v>0</v>
          </cell>
          <cell r="Q1252">
            <v>0</v>
          </cell>
          <cell r="R1252">
            <v>0</v>
          </cell>
          <cell r="AB1252">
            <v>0</v>
          </cell>
          <cell r="AC1252">
            <v>0</v>
          </cell>
          <cell r="AD1252">
            <v>0</v>
          </cell>
        </row>
        <row r="1253">
          <cell r="A1253" t="str">
            <v>AR105029Z08</v>
          </cell>
          <cell r="B1253" t="str">
            <v>AR105029Z</v>
          </cell>
          <cell r="C1253" t="str">
            <v xml:space="preserve">TK Skimmer Pias IIPH     </v>
          </cell>
          <cell r="D1253" t="str">
            <v>NQN_PRY</v>
          </cell>
          <cell r="E1253" t="str">
            <v>08</v>
          </cell>
          <cell r="F1253" t="str">
            <v xml:space="preserve">Materiales, Cons, Herram </v>
          </cell>
          <cell r="G1253">
            <v>0</v>
          </cell>
          <cell r="H1253">
            <v>0</v>
          </cell>
          <cell r="I1253">
            <v>0</v>
          </cell>
          <cell r="J1253">
            <v>0</v>
          </cell>
          <cell r="K1253">
            <v>0</v>
          </cell>
          <cell r="L1253">
            <v>0</v>
          </cell>
          <cell r="M1253">
            <v>0</v>
          </cell>
          <cell r="N1253">
            <v>0</v>
          </cell>
          <cell r="O1253">
            <v>0</v>
          </cell>
          <cell r="P1253">
            <v>0</v>
          </cell>
          <cell r="Q1253">
            <v>0</v>
          </cell>
          <cell r="R1253">
            <v>0</v>
          </cell>
          <cell r="AB1253">
            <v>0</v>
          </cell>
          <cell r="AC1253">
            <v>0</v>
          </cell>
          <cell r="AD1253">
            <v>0</v>
          </cell>
        </row>
        <row r="1254">
          <cell r="A1254" t="str">
            <v>AR105029Z10</v>
          </cell>
          <cell r="B1254" t="str">
            <v>AR105029Z</v>
          </cell>
          <cell r="C1254" t="str">
            <v xml:space="preserve">TK Skimmer Pias IIPH     </v>
          </cell>
          <cell r="D1254" t="str">
            <v>NQN_PRY</v>
          </cell>
          <cell r="E1254" t="str">
            <v>10</v>
          </cell>
          <cell r="F1254" t="str">
            <v xml:space="preserve">Costos de la venta       </v>
          </cell>
          <cell r="G1254">
            <v>0</v>
          </cell>
          <cell r="H1254">
            <v>0</v>
          </cell>
          <cell r="I1254">
            <v>0</v>
          </cell>
          <cell r="J1254">
            <v>0</v>
          </cell>
          <cell r="K1254">
            <v>0</v>
          </cell>
          <cell r="L1254">
            <v>0</v>
          </cell>
          <cell r="M1254">
            <v>20</v>
          </cell>
          <cell r="N1254">
            <v>20</v>
          </cell>
          <cell r="O1254">
            <v>0</v>
          </cell>
          <cell r="P1254">
            <v>0</v>
          </cell>
          <cell r="Q1254">
            <v>0</v>
          </cell>
          <cell r="R1254">
            <v>0</v>
          </cell>
          <cell r="AB1254">
            <v>0</v>
          </cell>
          <cell r="AC1254">
            <v>0</v>
          </cell>
          <cell r="AD1254">
            <v>0</v>
          </cell>
        </row>
        <row r="1255">
          <cell r="A1255" t="str">
            <v>AR105029Z11</v>
          </cell>
          <cell r="B1255" t="str">
            <v>AR105029Z</v>
          </cell>
          <cell r="C1255" t="str">
            <v xml:space="preserve">TK Skimmer Pias IIPH     </v>
          </cell>
          <cell r="D1255" t="str">
            <v>NQN_PRY</v>
          </cell>
          <cell r="E1255" t="str">
            <v>11</v>
          </cell>
          <cell r="F1255" t="str">
            <v xml:space="preserve">Otros costos             </v>
          </cell>
          <cell r="G1255">
            <v>0</v>
          </cell>
          <cell r="H1255">
            <v>0</v>
          </cell>
          <cell r="I1255">
            <v>0</v>
          </cell>
          <cell r="J1255">
            <v>0</v>
          </cell>
          <cell r="K1255">
            <v>0</v>
          </cell>
          <cell r="L1255">
            <v>0</v>
          </cell>
          <cell r="M1255">
            <v>7839</v>
          </cell>
          <cell r="N1255">
            <v>7839</v>
          </cell>
          <cell r="O1255">
            <v>0</v>
          </cell>
          <cell r="P1255">
            <v>0</v>
          </cell>
          <cell r="Q1255">
            <v>0</v>
          </cell>
          <cell r="R1255">
            <v>0</v>
          </cell>
          <cell r="AB1255">
            <v>0</v>
          </cell>
          <cell r="AC1255">
            <v>0</v>
          </cell>
          <cell r="AD1255">
            <v>0</v>
          </cell>
        </row>
        <row r="1256">
          <cell r="A1256" t="str">
            <v>AR105030Z06</v>
          </cell>
          <cell r="B1256" t="str">
            <v>AR105030Z</v>
          </cell>
          <cell r="C1256" t="str">
            <v xml:space="preserve">Líneas cond. ECN         </v>
          </cell>
          <cell r="D1256" t="str">
            <v>NQN_PRY</v>
          </cell>
          <cell r="E1256" t="str">
            <v>06</v>
          </cell>
          <cell r="F1256" t="str">
            <v xml:space="preserve">Otros Costos MO          </v>
          </cell>
          <cell r="G1256">
            <v>0</v>
          </cell>
          <cell r="H1256">
            <v>0</v>
          </cell>
          <cell r="I1256">
            <v>0</v>
          </cell>
          <cell r="J1256">
            <v>0</v>
          </cell>
          <cell r="K1256">
            <v>0</v>
          </cell>
          <cell r="L1256">
            <v>0</v>
          </cell>
          <cell r="M1256">
            <v>0</v>
          </cell>
          <cell r="N1256">
            <v>0</v>
          </cell>
          <cell r="O1256">
            <v>0</v>
          </cell>
          <cell r="P1256">
            <v>0</v>
          </cell>
          <cell r="Q1256">
            <v>0</v>
          </cell>
          <cell r="R1256">
            <v>0</v>
          </cell>
          <cell r="AB1256">
            <v>0</v>
          </cell>
          <cell r="AC1256">
            <v>0</v>
          </cell>
          <cell r="AD1256">
            <v>0</v>
          </cell>
        </row>
        <row r="1257">
          <cell r="A1257" t="str">
            <v>AR105030Z07</v>
          </cell>
          <cell r="B1257" t="str">
            <v>AR105030Z</v>
          </cell>
          <cell r="C1257" t="str">
            <v xml:space="preserve">Líneas cond. ECN         </v>
          </cell>
          <cell r="D1257" t="str">
            <v>NQN_PRY</v>
          </cell>
          <cell r="E1257" t="str">
            <v>07</v>
          </cell>
          <cell r="F1257" t="str">
            <v xml:space="preserve">Equipos de Construcción  </v>
          </cell>
          <cell r="G1257">
            <v>0</v>
          </cell>
          <cell r="H1257">
            <v>0</v>
          </cell>
          <cell r="I1257">
            <v>0</v>
          </cell>
          <cell r="J1257">
            <v>0</v>
          </cell>
          <cell r="K1257">
            <v>0</v>
          </cell>
          <cell r="L1257">
            <v>0</v>
          </cell>
          <cell r="M1257">
            <v>0</v>
          </cell>
          <cell r="N1257">
            <v>0</v>
          </cell>
          <cell r="O1257">
            <v>0</v>
          </cell>
          <cell r="P1257">
            <v>0</v>
          </cell>
          <cell r="Q1257">
            <v>0</v>
          </cell>
          <cell r="R1257">
            <v>0</v>
          </cell>
          <cell r="AB1257">
            <v>0</v>
          </cell>
          <cell r="AC1257">
            <v>0</v>
          </cell>
          <cell r="AD1257">
            <v>0</v>
          </cell>
        </row>
        <row r="1258">
          <cell r="A1258" t="str">
            <v>AR105030Z11</v>
          </cell>
          <cell r="B1258" t="str">
            <v>AR105030Z</v>
          </cell>
          <cell r="C1258" t="str">
            <v xml:space="preserve">Líneas cond. ECN         </v>
          </cell>
          <cell r="D1258" t="str">
            <v>NQN_PRY</v>
          </cell>
          <cell r="E1258" t="str">
            <v>11</v>
          </cell>
          <cell r="F1258" t="str">
            <v xml:space="preserve">Otros costos             </v>
          </cell>
          <cell r="G1258">
            <v>0</v>
          </cell>
          <cell r="H1258">
            <v>0</v>
          </cell>
          <cell r="I1258">
            <v>0</v>
          </cell>
          <cell r="J1258">
            <v>0</v>
          </cell>
          <cell r="K1258">
            <v>0</v>
          </cell>
          <cell r="L1258">
            <v>0</v>
          </cell>
          <cell r="M1258">
            <v>0</v>
          </cell>
          <cell r="N1258">
            <v>0</v>
          </cell>
          <cell r="O1258">
            <v>0</v>
          </cell>
          <cell r="P1258">
            <v>0</v>
          </cell>
          <cell r="Q1258">
            <v>0</v>
          </cell>
          <cell r="R1258">
            <v>0</v>
          </cell>
          <cell r="AB1258">
            <v>0</v>
          </cell>
          <cell r="AC1258">
            <v>0</v>
          </cell>
          <cell r="AD1258">
            <v>0</v>
          </cell>
        </row>
        <row r="1259">
          <cell r="A1259" t="str">
            <v>AR105031Z06</v>
          </cell>
          <cell r="B1259" t="str">
            <v>AR105031Z</v>
          </cell>
          <cell r="C1259" t="str">
            <v xml:space="preserve">Amp. Baterias PHh        </v>
          </cell>
          <cell r="D1259" t="str">
            <v>NQN_PRY</v>
          </cell>
          <cell r="E1259" t="str">
            <v>06</v>
          </cell>
          <cell r="F1259" t="str">
            <v xml:space="preserve">Otros Costos MO          </v>
          </cell>
          <cell r="G1259">
            <v>0</v>
          </cell>
          <cell r="H1259">
            <v>0</v>
          </cell>
          <cell r="I1259">
            <v>0</v>
          </cell>
          <cell r="J1259">
            <v>0</v>
          </cell>
          <cell r="K1259">
            <v>0</v>
          </cell>
          <cell r="L1259">
            <v>0</v>
          </cell>
          <cell r="M1259">
            <v>0</v>
          </cell>
          <cell r="N1259">
            <v>0</v>
          </cell>
          <cell r="O1259">
            <v>0</v>
          </cell>
          <cell r="P1259">
            <v>0</v>
          </cell>
          <cell r="Q1259">
            <v>0</v>
          </cell>
          <cell r="R1259">
            <v>0</v>
          </cell>
          <cell r="AB1259">
            <v>0</v>
          </cell>
          <cell r="AC1259">
            <v>0</v>
          </cell>
          <cell r="AD1259">
            <v>0</v>
          </cell>
        </row>
        <row r="1260">
          <cell r="A1260" t="str">
            <v>AR105031Z11</v>
          </cell>
          <cell r="B1260" t="str">
            <v>AR105031Z</v>
          </cell>
          <cell r="C1260" t="str">
            <v xml:space="preserve">Amp. Baterias PHh        </v>
          </cell>
          <cell r="D1260" t="str">
            <v>NQN_PRY</v>
          </cell>
          <cell r="E1260" t="str">
            <v>11</v>
          </cell>
          <cell r="F1260" t="str">
            <v xml:space="preserve">Otros costos             </v>
          </cell>
          <cell r="G1260">
            <v>0</v>
          </cell>
          <cell r="H1260">
            <v>0</v>
          </cell>
          <cell r="I1260">
            <v>0</v>
          </cell>
          <cell r="J1260">
            <v>0</v>
          </cell>
          <cell r="K1260">
            <v>0</v>
          </cell>
          <cell r="L1260">
            <v>0</v>
          </cell>
          <cell r="M1260">
            <v>0</v>
          </cell>
          <cell r="N1260">
            <v>0</v>
          </cell>
          <cell r="O1260">
            <v>0</v>
          </cell>
          <cell r="P1260">
            <v>0</v>
          </cell>
          <cell r="Q1260">
            <v>0</v>
          </cell>
          <cell r="R1260">
            <v>0</v>
          </cell>
          <cell r="AB1260">
            <v>0</v>
          </cell>
          <cell r="AC1260">
            <v>0</v>
          </cell>
          <cell r="AD1260">
            <v>0</v>
          </cell>
        </row>
        <row r="1261">
          <cell r="A1261" t="str">
            <v>AR105032Z06</v>
          </cell>
          <cell r="B1261" t="str">
            <v>AR105032Z</v>
          </cell>
          <cell r="C1261" t="str">
            <v xml:space="preserve">Mje Celdas Medanito      </v>
          </cell>
          <cell r="D1261" t="str">
            <v>NQN_PRY</v>
          </cell>
          <cell r="E1261" t="str">
            <v>06</v>
          </cell>
          <cell r="F1261" t="str">
            <v xml:space="preserve">Otros Costos MO          </v>
          </cell>
          <cell r="G1261">
            <v>0</v>
          </cell>
          <cell r="H1261">
            <v>0</v>
          </cell>
          <cell r="I1261">
            <v>0</v>
          </cell>
          <cell r="J1261">
            <v>0</v>
          </cell>
          <cell r="K1261">
            <v>0</v>
          </cell>
          <cell r="L1261">
            <v>0</v>
          </cell>
          <cell r="M1261">
            <v>0</v>
          </cell>
          <cell r="N1261">
            <v>0</v>
          </cell>
          <cell r="O1261">
            <v>0</v>
          </cell>
          <cell r="P1261">
            <v>0</v>
          </cell>
          <cell r="Q1261">
            <v>0</v>
          </cell>
          <cell r="R1261">
            <v>0</v>
          </cell>
          <cell r="AB1261">
            <v>0</v>
          </cell>
          <cell r="AC1261">
            <v>0</v>
          </cell>
          <cell r="AD1261">
            <v>0</v>
          </cell>
        </row>
        <row r="1262">
          <cell r="A1262" t="str">
            <v>AR105032Z11</v>
          </cell>
          <cell r="B1262" t="str">
            <v>AR105032Z</v>
          </cell>
          <cell r="C1262" t="str">
            <v xml:space="preserve">Mje Celdas Medanito      </v>
          </cell>
          <cell r="D1262" t="str">
            <v>NQN_PRY</v>
          </cell>
          <cell r="E1262" t="str">
            <v>11</v>
          </cell>
          <cell r="F1262" t="str">
            <v xml:space="preserve">Otros costos             </v>
          </cell>
          <cell r="G1262">
            <v>0</v>
          </cell>
          <cell r="H1262">
            <v>0</v>
          </cell>
          <cell r="I1262">
            <v>0</v>
          </cell>
          <cell r="J1262">
            <v>0</v>
          </cell>
          <cell r="K1262">
            <v>0</v>
          </cell>
          <cell r="L1262">
            <v>0</v>
          </cell>
          <cell r="M1262">
            <v>0</v>
          </cell>
          <cell r="N1262">
            <v>0</v>
          </cell>
          <cell r="O1262">
            <v>0</v>
          </cell>
          <cell r="P1262">
            <v>0</v>
          </cell>
          <cell r="Q1262">
            <v>0</v>
          </cell>
          <cell r="R1262">
            <v>0</v>
          </cell>
          <cell r="AB1262">
            <v>0</v>
          </cell>
          <cell r="AC1262">
            <v>0</v>
          </cell>
          <cell r="AD1262">
            <v>0</v>
          </cell>
        </row>
        <row r="1263">
          <cell r="A1263" t="str">
            <v>AR105033Z06</v>
          </cell>
          <cell r="B1263" t="str">
            <v>AR105033Z</v>
          </cell>
          <cell r="C1263" t="str">
            <v xml:space="preserve">Campamento ECN           </v>
          </cell>
          <cell r="D1263" t="str">
            <v>NQN_PRY</v>
          </cell>
          <cell r="E1263" t="str">
            <v>06</v>
          </cell>
          <cell r="F1263" t="str">
            <v xml:space="preserve">Otros Costos MO          </v>
          </cell>
          <cell r="G1263">
            <v>0</v>
          </cell>
          <cell r="H1263">
            <v>0</v>
          </cell>
          <cell r="I1263">
            <v>0</v>
          </cell>
          <cell r="J1263">
            <v>0</v>
          </cell>
          <cell r="K1263">
            <v>0</v>
          </cell>
          <cell r="L1263">
            <v>0</v>
          </cell>
          <cell r="M1263">
            <v>0</v>
          </cell>
          <cell r="N1263">
            <v>0</v>
          </cell>
          <cell r="O1263">
            <v>0</v>
          </cell>
          <cell r="P1263">
            <v>0</v>
          </cell>
          <cell r="Q1263">
            <v>0</v>
          </cell>
          <cell r="R1263">
            <v>0</v>
          </cell>
          <cell r="AB1263">
            <v>0</v>
          </cell>
          <cell r="AC1263">
            <v>0</v>
          </cell>
          <cell r="AD1263">
            <v>0</v>
          </cell>
        </row>
        <row r="1264">
          <cell r="A1264" t="str">
            <v>AR105033Z11</v>
          </cell>
          <cell r="B1264" t="str">
            <v>AR105033Z</v>
          </cell>
          <cell r="C1264" t="str">
            <v xml:space="preserve">Campamento ECN           </v>
          </cell>
          <cell r="D1264" t="str">
            <v>NQN_PRY</v>
          </cell>
          <cell r="E1264" t="str">
            <v>11</v>
          </cell>
          <cell r="F1264" t="str">
            <v xml:space="preserve">Otros costos             </v>
          </cell>
          <cell r="G1264">
            <v>0</v>
          </cell>
          <cell r="H1264">
            <v>0</v>
          </cell>
          <cell r="I1264">
            <v>0</v>
          </cell>
          <cell r="J1264">
            <v>0</v>
          </cell>
          <cell r="K1264">
            <v>0</v>
          </cell>
          <cell r="L1264">
            <v>0</v>
          </cell>
          <cell r="M1264">
            <v>0</v>
          </cell>
          <cell r="N1264">
            <v>0</v>
          </cell>
          <cell r="O1264">
            <v>0</v>
          </cell>
          <cell r="P1264">
            <v>0</v>
          </cell>
          <cell r="Q1264">
            <v>0</v>
          </cell>
          <cell r="R1264">
            <v>0</v>
          </cell>
          <cell r="AB1264">
            <v>0</v>
          </cell>
          <cell r="AC1264">
            <v>0</v>
          </cell>
          <cell r="AD1264">
            <v>0</v>
          </cell>
        </row>
        <row r="1265">
          <cell r="A1265" t="str">
            <v>AR105034Z06</v>
          </cell>
          <cell r="B1265" t="str">
            <v>AR105034Z</v>
          </cell>
          <cell r="C1265" t="str">
            <v xml:space="preserve">Booster Pump Inst.       </v>
          </cell>
          <cell r="D1265" t="str">
            <v>NQN_PRY</v>
          </cell>
          <cell r="E1265" t="str">
            <v>06</v>
          </cell>
          <cell r="F1265" t="str">
            <v xml:space="preserve">Otros Costos MO          </v>
          </cell>
          <cell r="G1265">
            <v>0</v>
          </cell>
          <cell r="H1265">
            <v>0</v>
          </cell>
          <cell r="I1265">
            <v>0</v>
          </cell>
          <cell r="J1265">
            <v>0</v>
          </cell>
          <cell r="K1265">
            <v>0</v>
          </cell>
          <cell r="L1265">
            <v>0</v>
          </cell>
          <cell r="M1265">
            <v>0</v>
          </cell>
          <cell r="N1265">
            <v>0</v>
          </cell>
          <cell r="O1265">
            <v>0</v>
          </cell>
          <cell r="P1265">
            <v>0</v>
          </cell>
          <cell r="Q1265">
            <v>0</v>
          </cell>
          <cell r="R1265">
            <v>0</v>
          </cell>
          <cell r="AB1265">
            <v>0</v>
          </cell>
          <cell r="AC1265">
            <v>0</v>
          </cell>
          <cell r="AD1265">
            <v>0</v>
          </cell>
        </row>
        <row r="1266">
          <cell r="A1266" t="str">
            <v>AR105034Z11</v>
          </cell>
          <cell r="B1266" t="str">
            <v>AR105034Z</v>
          </cell>
          <cell r="C1266" t="str">
            <v xml:space="preserve">Booster Pump Inst.       </v>
          </cell>
          <cell r="D1266" t="str">
            <v>NQN_PRY</v>
          </cell>
          <cell r="E1266" t="str">
            <v>11</v>
          </cell>
          <cell r="F1266" t="str">
            <v xml:space="preserve">Otros costos             </v>
          </cell>
          <cell r="G1266">
            <v>0</v>
          </cell>
          <cell r="H1266">
            <v>0</v>
          </cell>
          <cell r="I1266">
            <v>0</v>
          </cell>
          <cell r="J1266">
            <v>0</v>
          </cell>
          <cell r="K1266">
            <v>0</v>
          </cell>
          <cell r="L1266">
            <v>0</v>
          </cell>
          <cell r="M1266">
            <v>0</v>
          </cell>
          <cell r="N1266">
            <v>0</v>
          </cell>
          <cell r="O1266">
            <v>0</v>
          </cell>
          <cell r="P1266">
            <v>0</v>
          </cell>
          <cell r="Q1266">
            <v>0</v>
          </cell>
          <cell r="R1266">
            <v>0</v>
          </cell>
          <cell r="AB1266">
            <v>0</v>
          </cell>
          <cell r="AC1266">
            <v>0</v>
          </cell>
          <cell r="AD1266">
            <v>0</v>
          </cell>
        </row>
        <row r="1267">
          <cell r="A1267" t="str">
            <v>AR105035Z11</v>
          </cell>
          <cell r="B1267" t="str">
            <v>AR105035Z</v>
          </cell>
          <cell r="C1267" t="str">
            <v xml:space="preserve">c.ymje de ducto  lll     </v>
          </cell>
          <cell r="D1267" t="str">
            <v>NQN_PRY</v>
          </cell>
          <cell r="E1267" t="str">
            <v>11</v>
          </cell>
          <cell r="F1267" t="str">
            <v xml:space="preserve">Otros costos             </v>
          </cell>
          <cell r="G1267">
            <v>0</v>
          </cell>
          <cell r="H1267">
            <v>0</v>
          </cell>
          <cell r="I1267">
            <v>0</v>
          </cell>
          <cell r="J1267">
            <v>0</v>
          </cell>
          <cell r="K1267">
            <v>0</v>
          </cell>
          <cell r="L1267">
            <v>0</v>
          </cell>
          <cell r="M1267">
            <v>0</v>
          </cell>
          <cell r="N1267">
            <v>0</v>
          </cell>
          <cell r="O1267">
            <v>0</v>
          </cell>
          <cell r="P1267">
            <v>0</v>
          </cell>
          <cell r="Q1267">
            <v>0</v>
          </cell>
          <cell r="R1267">
            <v>0</v>
          </cell>
          <cell r="AB1267">
            <v>0</v>
          </cell>
          <cell r="AC1267">
            <v>0</v>
          </cell>
          <cell r="AD1267">
            <v>0</v>
          </cell>
        </row>
        <row r="1268">
          <cell r="A1268" t="str">
            <v>AR105036Z06</v>
          </cell>
          <cell r="B1268" t="str">
            <v>AR105036Z</v>
          </cell>
          <cell r="C1268" t="str">
            <v xml:space="preserve">Ob. adicionales PIN      </v>
          </cell>
          <cell r="D1268" t="str">
            <v>O&amp;G_EST_PIN</v>
          </cell>
          <cell r="E1268" t="str">
            <v>06</v>
          </cell>
          <cell r="F1268" t="str">
            <v xml:space="preserve">Otros Costos MO          </v>
          </cell>
          <cell r="G1268">
            <v>0</v>
          </cell>
          <cell r="H1268">
            <v>0</v>
          </cell>
          <cell r="I1268">
            <v>0</v>
          </cell>
          <cell r="J1268">
            <v>0</v>
          </cell>
          <cell r="K1268">
            <v>0</v>
          </cell>
          <cell r="L1268">
            <v>0</v>
          </cell>
          <cell r="M1268">
            <v>1237</v>
          </cell>
          <cell r="N1268">
            <v>1237</v>
          </cell>
          <cell r="O1268">
            <v>0</v>
          </cell>
          <cell r="P1268">
            <v>0</v>
          </cell>
          <cell r="Q1268">
            <v>0</v>
          </cell>
          <cell r="R1268">
            <v>0</v>
          </cell>
          <cell r="AB1268">
            <v>0</v>
          </cell>
          <cell r="AC1268">
            <v>0</v>
          </cell>
          <cell r="AD1268">
            <v>0</v>
          </cell>
        </row>
        <row r="1269">
          <cell r="A1269" t="str">
            <v>AR105036Z07</v>
          </cell>
          <cell r="B1269" t="str">
            <v>AR105036Z</v>
          </cell>
          <cell r="C1269" t="str">
            <v xml:space="preserve">Ob. adicionales PIN      </v>
          </cell>
          <cell r="D1269" t="str">
            <v>O&amp;G_EST_PIN</v>
          </cell>
          <cell r="E1269" t="str">
            <v>07</v>
          </cell>
          <cell r="F1269" t="str">
            <v xml:space="preserve">Equipos de Construcción  </v>
          </cell>
          <cell r="G1269">
            <v>0</v>
          </cell>
          <cell r="H1269">
            <v>0</v>
          </cell>
          <cell r="I1269">
            <v>0</v>
          </cell>
          <cell r="J1269">
            <v>0</v>
          </cell>
          <cell r="K1269">
            <v>0</v>
          </cell>
          <cell r="L1269">
            <v>0</v>
          </cell>
          <cell r="M1269">
            <v>-58</v>
          </cell>
          <cell r="N1269">
            <v>-58</v>
          </cell>
          <cell r="O1269">
            <v>0</v>
          </cell>
          <cell r="P1269">
            <v>0</v>
          </cell>
          <cell r="Q1269">
            <v>0</v>
          </cell>
          <cell r="R1269">
            <v>0</v>
          </cell>
          <cell r="AB1269">
            <v>0</v>
          </cell>
          <cell r="AC1269">
            <v>0</v>
          </cell>
          <cell r="AD1269">
            <v>0</v>
          </cell>
        </row>
        <row r="1270">
          <cell r="A1270" t="str">
            <v>AR105036Z10</v>
          </cell>
          <cell r="B1270" t="str">
            <v>AR105036Z</v>
          </cell>
          <cell r="C1270" t="str">
            <v xml:space="preserve">Ob. adicionales PIN      </v>
          </cell>
          <cell r="D1270" t="str">
            <v>O&amp;G_EST_PIN</v>
          </cell>
          <cell r="E1270" t="str">
            <v>10</v>
          </cell>
          <cell r="F1270" t="str">
            <v xml:space="preserve">Costos de la venta       </v>
          </cell>
          <cell r="G1270">
            <v>0</v>
          </cell>
          <cell r="H1270">
            <v>0</v>
          </cell>
          <cell r="I1270">
            <v>0</v>
          </cell>
          <cell r="J1270">
            <v>0</v>
          </cell>
          <cell r="K1270">
            <v>0</v>
          </cell>
          <cell r="L1270">
            <v>0</v>
          </cell>
          <cell r="M1270">
            <v>0</v>
          </cell>
          <cell r="N1270">
            <v>0</v>
          </cell>
          <cell r="O1270">
            <v>0</v>
          </cell>
          <cell r="P1270">
            <v>0</v>
          </cell>
          <cell r="Q1270">
            <v>0</v>
          </cell>
          <cell r="R1270">
            <v>0</v>
          </cell>
          <cell r="AB1270">
            <v>0</v>
          </cell>
          <cell r="AC1270">
            <v>0</v>
          </cell>
          <cell r="AD1270">
            <v>0</v>
          </cell>
        </row>
        <row r="1271">
          <cell r="A1271" t="str">
            <v>AR105036Z11</v>
          </cell>
          <cell r="B1271" t="str">
            <v>AR105036Z</v>
          </cell>
          <cell r="C1271" t="str">
            <v xml:space="preserve">Ob. adicionales PIN      </v>
          </cell>
          <cell r="D1271" t="str">
            <v>O&amp;G_EST_PIN</v>
          </cell>
          <cell r="E1271" t="str">
            <v>11</v>
          </cell>
          <cell r="F1271" t="str">
            <v xml:space="preserve">Otros costos             </v>
          </cell>
          <cell r="G1271">
            <v>0</v>
          </cell>
          <cell r="H1271">
            <v>0</v>
          </cell>
          <cell r="I1271">
            <v>0</v>
          </cell>
          <cell r="J1271">
            <v>0</v>
          </cell>
          <cell r="K1271">
            <v>0</v>
          </cell>
          <cell r="L1271">
            <v>0</v>
          </cell>
          <cell r="M1271">
            <v>0</v>
          </cell>
          <cell r="N1271">
            <v>0</v>
          </cell>
          <cell r="O1271">
            <v>0</v>
          </cell>
          <cell r="P1271">
            <v>0</v>
          </cell>
          <cell r="Q1271">
            <v>0</v>
          </cell>
          <cell r="R1271">
            <v>0</v>
          </cell>
          <cell r="AB1271">
            <v>0</v>
          </cell>
          <cell r="AC1271">
            <v>0</v>
          </cell>
          <cell r="AD1271">
            <v>0</v>
          </cell>
        </row>
        <row r="1272">
          <cell r="A1272" t="str">
            <v>AR105037Z10</v>
          </cell>
          <cell r="B1272" t="str">
            <v>AR105037Z</v>
          </cell>
          <cell r="C1272" t="str">
            <v xml:space="preserve">Prestaciones GOAS        </v>
          </cell>
          <cell r="D1272" t="str">
            <v>NQN_PRY</v>
          </cell>
          <cell r="E1272" t="str">
            <v>10</v>
          </cell>
          <cell r="F1272" t="str">
            <v xml:space="preserve">Costos de la venta       </v>
          </cell>
          <cell r="G1272">
            <v>0</v>
          </cell>
          <cell r="H1272">
            <v>0</v>
          </cell>
          <cell r="I1272">
            <v>0</v>
          </cell>
          <cell r="J1272">
            <v>0</v>
          </cell>
          <cell r="K1272">
            <v>0</v>
          </cell>
          <cell r="L1272">
            <v>0</v>
          </cell>
          <cell r="M1272">
            <v>0</v>
          </cell>
          <cell r="N1272">
            <v>0</v>
          </cell>
          <cell r="O1272">
            <v>0</v>
          </cell>
          <cell r="P1272">
            <v>0</v>
          </cell>
          <cell r="Q1272">
            <v>0</v>
          </cell>
          <cell r="R1272">
            <v>0</v>
          </cell>
          <cell r="AB1272">
            <v>0</v>
          </cell>
          <cell r="AC1272">
            <v>0</v>
          </cell>
          <cell r="AD1272">
            <v>0</v>
          </cell>
        </row>
        <row r="1273">
          <cell r="A1273" t="str">
            <v>AR105037Z11</v>
          </cell>
          <cell r="B1273" t="str">
            <v>AR105037Z</v>
          </cell>
          <cell r="C1273" t="str">
            <v xml:space="preserve">Prestaciones GOAS        </v>
          </cell>
          <cell r="D1273" t="str">
            <v>NQN_PRY</v>
          </cell>
          <cell r="E1273" t="str">
            <v>11</v>
          </cell>
          <cell r="F1273" t="str">
            <v xml:space="preserve">Otros costos             </v>
          </cell>
          <cell r="G1273">
            <v>0</v>
          </cell>
          <cell r="H1273">
            <v>0</v>
          </cell>
          <cell r="I1273">
            <v>0</v>
          </cell>
          <cell r="J1273">
            <v>0</v>
          </cell>
          <cell r="K1273">
            <v>0</v>
          </cell>
          <cell r="L1273">
            <v>0</v>
          </cell>
          <cell r="M1273">
            <v>0</v>
          </cell>
          <cell r="N1273">
            <v>0</v>
          </cell>
          <cell r="O1273">
            <v>0</v>
          </cell>
          <cell r="P1273">
            <v>0</v>
          </cell>
          <cell r="Q1273">
            <v>0</v>
          </cell>
          <cell r="R1273">
            <v>0</v>
          </cell>
          <cell r="AB1273">
            <v>0</v>
          </cell>
          <cell r="AC1273">
            <v>0</v>
          </cell>
          <cell r="AD1273">
            <v>0</v>
          </cell>
        </row>
        <row r="1274">
          <cell r="A1274" t="str">
            <v>AR105038Z05</v>
          </cell>
          <cell r="B1274" t="str">
            <v>AR105038Z</v>
          </cell>
          <cell r="C1274" t="str">
            <v xml:space="preserve">Tendido Ductos - PAE     </v>
          </cell>
          <cell r="D1274" t="str">
            <v>NQN_PRY</v>
          </cell>
          <cell r="E1274" t="str">
            <v>05</v>
          </cell>
          <cell r="F1274" t="str">
            <v xml:space="preserve">Mano de Obra             </v>
          </cell>
          <cell r="G1274">
            <v>0</v>
          </cell>
          <cell r="H1274">
            <v>0</v>
          </cell>
          <cell r="I1274">
            <v>0</v>
          </cell>
          <cell r="J1274">
            <v>0</v>
          </cell>
          <cell r="K1274">
            <v>0</v>
          </cell>
          <cell r="L1274">
            <v>0</v>
          </cell>
          <cell r="M1274">
            <v>-79199</v>
          </cell>
          <cell r="N1274">
            <v>-79199</v>
          </cell>
          <cell r="O1274">
            <v>0</v>
          </cell>
          <cell r="P1274">
            <v>0</v>
          </cell>
          <cell r="Q1274">
            <v>0</v>
          </cell>
          <cell r="R1274">
            <v>0</v>
          </cell>
          <cell r="AB1274">
            <v>0</v>
          </cell>
          <cell r="AC1274">
            <v>0</v>
          </cell>
          <cell r="AD1274">
            <v>0</v>
          </cell>
        </row>
        <row r="1275">
          <cell r="A1275" t="str">
            <v>AR105038Z06</v>
          </cell>
          <cell r="B1275" t="str">
            <v>AR105038Z</v>
          </cell>
          <cell r="C1275" t="str">
            <v xml:space="preserve">Tendido Ductos - PAE     </v>
          </cell>
          <cell r="D1275" t="str">
            <v>NQN_PRY</v>
          </cell>
          <cell r="E1275" t="str">
            <v>06</v>
          </cell>
          <cell r="F1275" t="str">
            <v xml:space="preserve">Otros Costos MO          </v>
          </cell>
          <cell r="G1275">
            <v>0</v>
          </cell>
          <cell r="H1275">
            <v>0</v>
          </cell>
          <cell r="I1275">
            <v>0</v>
          </cell>
          <cell r="J1275">
            <v>0</v>
          </cell>
          <cell r="K1275">
            <v>0</v>
          </cell>
          <cell r="L1275">
            <v>0</v>
          </cell>
          <cell r="M1275">
            <v>0</v>
          </cell>
          <cell r="N1275">
            <v>0</v>
          </cell>
          <cell r="O1275">
            <v>0</v>
          </cell>
          <cell r="P1275">
            <v>0</v>
          </cell>
          <cell r="Q1275">
            <v>0</v>
          </cell>
          <cell r="R1275">
            <v>0</v>
          </cell>
          <cell r="AB1275">
            <v>0</v>
          </cell>
          <cell r="AC1275">
            <v>0</v>
          </cell>
          <cell r="AD1275">
            <v>0</v>
          </cell>
        </row>
        <row r="1276">
          <cell r="A1276" t="str">
            <v>AR105038Z07</v>
          </cell>
          <cell r="B1276" t="str">
            <v>AR105038Z</v>
          </cell>
          <cell r="C1276" t="str">
            <v xml:space="preserve">Tendido Ductos - PAE     </v>
          </cell>
          <cell r="D1276" t="str">
            <v>NQN_PRY</v>
          </cell>
          <cell r="E1276" t="str">
            <v>07</v>
          </cell>
          <cell r="F1276" t="str">
            <v xml:space="preserve">Equipos de Construcción  </v>
          </cell>
          <cell r="G1276">
            <v>0</v>
          </cell>
          <cell r="H1276">
            <v>0</v>
          </cell>
          <cell r="I1276">
            <v>0</v>
          </cell>
          <cell r="J1276">
            <v>0</v>
          </cell>
          <cell r="K1276">
            <v>0</v>
          </cell>
          <cell r="L1276">
            <v>0</v>
          </cell>
          <cell r="M1276">
            <v>-105</v>
          </cell>
          <cell r="N1276">
            <v>-105</v>
          </cell>
          <cell r="O1276">
            <v>0</v>
          </cell>
          <cell r="P1276">
            <v>0</v>
          </cell>
          <cell r="Q1276">
            <v>0</v>
          </cell>
          <cell r="R1276">
            <v>0</v>
          </cell>
          <cell r="AB1276">
            <v>0</v>
          </cell>
          <cell r="AC1276">
            <v>0</v>
          </cell>
          <cell r="AD1276">
            <v>0</v>
          </cell>
        </row>
        <row r="1277">
          <cell r="A1277" t="str">
            <v>AR105038Z10</v>
          </cell>
          <cell r="B1277" t="str">
            <v>AR105038Z</v>
          </cell>
          <cell r="C1277" t="str">
            <v xml:space="preserve">Tendido Ductos - PAE     </v>
          </cell>
          <cell r="D1277" t="str">
            <v>NQN_PRY</v>
          </cell>
          <cell r="E1277" t="str">
            <v>10</v>
          </cell>
          <cell r="F1277" t="str">
            <v xml:space="preserve">Costos de la venta       </v>
          </cell>
          <cell r="G1277">
            <v>0</v>
          </cell>
          <cell r="H1277">
            <v>0</v>
          </cell>
          <cell r="I1277">
            <v>0</v>
          </cell>
          <cell r="J1277">
            <v>0</v>
          </cell>
          <cell r="K1277">
            <v>0</v>
          </cell>
          <cell r="L1277">
            <v>0</v>
          </cell>
          <cell r="M1277">
            <v>-180</v>
          </cell>
          <cell r="N1277">
            <v>-180</v>
          </cell>
          <cell r="O1277">
            <v>0</v>
          </cell>
          <cell r="P1277">
            <v>0</v>
          </cell>
          <cell r="Q1277">
            <v>0</v>
          </cell>
          <cell r="R1277">
            <v>0</v>
          </cell>
          <cell r="AB1277">
            <v>0</v>
          </cell>
          <cell r="AC1277">
            <v>0</v>
          </cell>
          <cell r="AD1277">
            <v>0</v>
          </cell>
        </row>
        <row r="1278">
          <cell r="A1278" t="str">
            <v>AR105038Z11</v>
          </cell>
          <cell r="B1278" t="str">
            <v>AR105038Z</v>
          </cell>
          <cell r="C1278" t="str">
            <v xml:space="preserve">Tendido Ductos - PAE     </v>
          </cell>
          <cell r="D1278" t="str">
            <v>NQN_PRY</v>
          </cell>
          <cell r="E1278" t="str">
            <v>11</v>
          </cell>
          <cell r="F1278" t="str">
            <v xml:space="preserve">Otros costos             </v>
          </cell>
          <cell r="G1278">
            <v>0</v>
          </cell>
          <cell r="H1278">
            <v>0</v>
          </cell>
          <cell r="I1278">
            <v>0</v>
          </cell>
          <cell r="J1278">
            <v>0</v>
          </cell>
          <cell r="K1278">
            <v>0</v>
          </cell>
          <cell r="L1278">
            <v>0</v>
          </cell>
          <cell r="M1278">
            <v>86711</v>
          </cell>
          <cell r="N1278">
            <v>86711</v>
          </cell>
          <cell r="O1278">
            <v>0</v>
          </cell>
          <cell r="P1278">
            <v>0</v>
          </cell>
          <cell r="Q1278">
            <v>0</v>
          </cell>
          <cell r="R1278">
            <v>0</v>
          </cell>
          <cell r="AB1278">
            <v>0</v>
          </cell>
          <cell r="AC1278">
            <v>0</v>
          </cell>
          <cell r="AD1278">
            <v>0</v>
          </cell>
        </row>
        <row r="1279">
          <cell r="A1279" t="str">
            <v>AR105039Z10</v>
          </cell>
          <cell r="B1279" t="str">
            <v>AR105039Z</v>
          </cell>
          <cell r="C1279" t="str">
            <v xml:space="preserve">Turbina GE 2da etapa     </v>
          </cell>
          <cell r="D1279" t="str">
            <v>NQN_PRY</v>
          </cell>
          <cell r="E1279" t="str">
            <v>10</v>
          </cell>
          <cell r="F1279" t="str">
            <v xml:space="preserve">Costos de la venta       </v>
          </cell>
          <cell r="G1279">
            <v>0</v>
          </cell>
          <cell r="H1279">
            <v>0</v>
          </cell>
          <cell r="I1279">
            <v>0</v>
          </cell>
          <cell r="J1279">
            <v>0</v>
          </cell>
          <cell r="K1279">
            <v>0</v>
          </cell>
          <cell r="L1279">
            <v>0</v>
          </cell>
          <cell r="M1279">
            <v>0</v>
          </cell>
          <cell r="N1279">
            <v>0</v>
          </cell>
          <cell r="O1279">
            <v>0</v>
          </cell>
          <cell r="P1279">
            <v>0</v>
          </cell>
          <cell r="Q1279">
            <v>0</v>
          </cell>
          <cell r="R1279">
            <v>0</v>
          </cell>
          <cell r="AB1279">
            <v>0</v>
          </cell>
          <cell r="AC1279">
            <v>0</v>
          </cell>
          <cell r="AD1279">
            <v>0</v>
          </cell>
        </row>
        <row r="1280">
          <cell r="A1280" t="str">
            <v>AR105039Z11</v>
          </cell>
          <cell r="B1280" t="str">
            <v>AR105039Z</v>
          </cell>
          <cell r="C1280" t="str">
            <v xml:space="preserve">Turbina GE 2da etapa     </v>
          </cell>
          <cell r="D1280" t="str">
            <v>NQN_PRY</v>
          </cell>
          <cell r="E1280" t="str">
            <v>11</v>
          </cell>
          <cell r="F1280" t="str">
            <v xml:space="preserve">Otros costos             </v>
          </cell>
          <cell r="G1280">
            <v>0</v>
          </cell>
          <cell r="H1280">
            <v>0</v>
          </cell>
          <cell r="I1280">
            <v>0</v>
          </cell>
          <cell r="J1280">
            <v>0</v>
          </cell>
          <cell r="K1280">
            <v>0</v>
          </cell>
          <cell r="L1280">
            <v>0</v>
          </cell>
          <cell r="M1280">
            <v>0</v>
          </cell>
          <cell r="N1280">
            <v>0</v>
          </cell>
          <cell r="O1280">
            <v>0</v>
          </cell>
          <cell r="P1280">
            <v>0</v>
          </cell>
          <cell r="Q1280">
            <v>0</v>
          </cell>
          <cell r="R1280">
            <v>0</v>
          </cell>
          <cell r="AB1280">
            <v>0</v>
          </cell>
          <cell r="AC1280">
            <v>0</v>
          </cell>
          <cell r="AD1280">
            <v>0</v>
          </cell>
        </row>
        <row r="1281">
          <cell r="A1281" t="str">
            <v>AR105040Z10</v>
          </cell>
          <cell r="B1281" t="str">
            <v>AR105040Z</v>
          </cell>
          <cell r="C1281" t="str">
            <v xml:space="preserve">Amp. Pia  Oriental I     </v>
          </cell>
          <cell r="D1281" t="str">
            <v>NQN_PRY</v>
          </cell>
          <cell r="E1281" t="str">
            <v>10</v>
          </cell>
          <cell r="F1281" t="str">
            <v xml:space="preserve">Costos de la venta       </v>
          </cell>
          <cell r="G1281">
            <v>0</v>
          </cell>
          <cell r="H1281">
            <v>0</v>
          </cell>
          <cell r="I1281">
            <v>0</v>
          </cell>
          <cell r="J1281">
            <v>0</v>
          </cell>
          <cell r="K1281">
            <v>0</v>
          </cell>
          <cell r="L1281">
            <v>0</v>
          </cell>
          <cell r="M1281">
            <v>0</v>
          </cell>
          <cell r="N1281">
            <v>0</v>
          </cell>
          <cell r="O1281">
            <v>0</v>
          </cell>
          <cell r="P1281">
            <v>0</v>
          </cell>
          <cell r="Q1281">
            <v>0</v>
          </cell>
          <cell r="R1281">
            <v>0</v>
          </cell>
          <cell r="AB1281">
            <v>0</v>
          </cell>
          <cell r="AC1281">
            <v>0</v>
          </cell>
          <cell r="AD1281">
            <v>0</v>
          </cell>
        </row>
        <row r="1282">
          <cell r="A1282" t="str">
            <v>AR105040Z11</v>
          </cell>
          <cell r="B1282" t="str">
            <v>AR105040Z</v>
          </cell>
          <cell r="C1282" t="str">
            <v xml:space="preserve">Amp. Pia  Oriental I     </v>
          </cell>
          <cell r="D1282" t="str">
            <v>NQN_PRY</v>
          </cell>
          <cell r="E1282" t="str">
            <v>11</v>
          </cell>
          <cell r="F1282" t="str">
            <v xml:space="preserve">Otros costos             </v>
          </cell>
          <cell r="G1282">
            <v>0</v>
          </cell>
          <cell r="H1282">
            <v>0</v>
          </cell>
          <cell r="I1282">
            <v>0</v>
          </cell>
          <cell r="J1282">
            <v>0</v>
          </cell>
          <cell r="K1282">
            <v>0</v>
          </cell>
          <cell r="L1282">
            <v>0</v>
          </cell>
          <cell r="M1282">
            <v>0</v>
          </cell>
          <cell r="N1282">
            <v>0</v>
          </cell>
          <cell r="O1282">
            <v>0</v>
          </cell>
          <cell r="P1282">
            <v>0</v>
          </cell>
          <cell r="Q1282">
            <v>0</v>
          </cell>
          <cell r="R1282">
            <v>0</v>
          </cell>
          <cell r="AB1282">
            <v>0</v>
          </cell>
          <cell r="AC1282">
            <v>0</v>
          </cell>
          <cell r="AD1282">
            <v>0</v>
          </cell>
        </row>
        <row r="1283">
          <cell r="A1283" t="str">
            <v>AR105041Z10</v>
          </cell>
          <cell r="B1283" t="str">
            <v>AR105041Z</v>
          </cell>
          <cell r="C1283" t="str">
            <v xml:space="preserve">Adec Bateria  p cast     </v>
          </cell>
          <cell r="D1283" t="str">
            <v>NQN_PRY</v>
          </cell>
          <cell r="E1283" t="str">
            <v>10</v>
          </cell>
          <cell r="F1283" t="str">
            <v xml:space="preserve">Costos de la venta       </v>
          </cell>
          <cell r="G1283">
            <v>0</v>
          </cell>
          <cell r="H1283">
            <v>0</v>
          </cell>
          <cell r="I1283">
            <v>0</v>
          </cell>
          <cell r="J1283">
            <v>0</v>
          </cell>
          <cell r="K1283">
            <v>0</v>
          </cell>
          <cell r="L1283">
            <v>0</v>
          </cell>
          <cell r="M1283">
            <v>0</v>
          </cell>
          <cell r="N1283">
            <v>0</v>
          </cell>
          <cell r="O1283">
            <v>0</v>
          </cell>
          <cell r="P1283">
            <v>0</v>
          </cell>
          <cell r="Q1283">
            <v>0</v>
          </cell>
          <cell r="R1283">
            <v>0</v>
          </cell>
          <cell r="AB1283">
            <v>0</v>
          </cell>
          <cell r="AC1283">
            <v>0</v>
          </cell>
          <cell r="AD1283">
            <v>0</v>
          </cell>
        </row>
        <row r="1284">
          <cell r="A1284" t="str">
            <v>AR105041Z11</v>
          </cell>
          <cell r="B1284" t="str">
            <v>AR105041Z</v>
          </cell>
          <cell r="C1284" t="str">
            <v xml:space="preserve">Adec Bateria  p cast     </v>
          </cell>
          <cell r="D1284" t="str">
            <v>NQN_PRY</v>
          </cell>
          <cell r="E1284" t="str">
            <v>11</v>
          </cell>
          <cell r="F1284" t="str">
            <v xml:space="preserve">Otros costos             </v>
          </cell>
          <cell r="G1284">
            <v>0</v>
          </cell>
          <cell r="H1284">
            <v>0</v>
          </cell>
          <cell r="I1284">
            <v>0</v>
          </cell>
          <cell r="J1284">
            <v>0</v>
          </cell>
          <cell r="K1284">
            <v>0</v>
          </cell>
          <cell r="L1284">
            <v>0</v>
          </cell>
          <cell r="M1284">
            <v>0</v>
          </cell>
          <cell r="N1284">
            <v>0</v>
          </cell>
          <cell r="O1284">
            <v>0</v>
          </cell>
          <cell r="P1284">
            <v>0</v>
          </cell>
          <cell r="Q1284">
            <v>0</v>
          </cell>
          <cell r="R1284">
            <v>0</v>
          </cell>
          <cell r="AB1284">
            <v>0</v>
          </cell>
          <cell r="AC1284">
            <v>0</v>
          </cell>
          <cell r="AD1284">
            <v>0</v>
          </cell>
        </row>
        <row r="1285">
          <cell r="A1285" t="str">
            <v>AR105042Z10</v>
          </cell>
          <cell r="B1285" t="str">
            <v>AR105042Z</v>
          </cell>
          <cell r="C1285" t="str">
            <v xml:space="preserve">Pta. remocion de hg      </v>
          </cell>
          <cell r="D1285" t="str">
            <v>NQN_PRY</v>
          </cell>
          <cell r="E1285" t="str">
            <v>10</v>
          </cell>
          <cell r="F1285" t="str">
            <v xml:space="preserve">Costos de la venta       </v>
          </cell>
          <cell r="G1285">
            <v>0</v>
          </cell>
          <cell r="H1285">
            <v>0</v>
          </cell>
          <cell r="I1285">
            <v>0</v>
          </cell>
          <cell r="J1285">
            <v>0</v>
          </cell>
          <cell r="K1285">
            <v>0</v>
          </cell>
          <cell r="L1285">
            <v>0</v>
          </cell>
          <cell r="M1285">
            <v>0</v>
          </cell>
          <cell r="N1285">
            <v>0</v>
          </cell>
          <cell r="O1285">
            <v>0</v>
          </cell>
          <cell r="P1285">
            <v>0</v>
          </cell>
          <cell r="Q1285">
            <v>0</v>
          </cell>
          <cell r="R1285">
            <v>0</v>
          </cell>
          <cell r="AB1285">
            <v>0</v>
          </cell>
          <cell r="AC1285">
            <v>0</v>
          </cell>
          <cell r="AD1285">
            <v>0</v>
          </cell>
        </row>
        <row r="1286">
          <cell r="A1286" t="str">
            <v>AR105042Z11</v>
          </cell>
          <cell r="B1286" t="str">
            <v>AR105042Z</v>
          </cell>
          <cell r="C1286" t="str">
            <v xml:space="preserve">Pta. remocion de hg      </v>
          </cell>
          <cell r="D1286" t="str">
            <v>NQN_PRY</v>
          </cell>
          <cell r="E1286" t="str">
            <v>11</v>
          </cell>
          <cell r="F1286" t="str">
            <v xml:space="preserve">Otros costos             </v>
          </cell>
          <cell r="G1286">
            <v>0</v>
          </cell>
          <cell r="H1286">
            <v>0</v>
          </cell>
          <cell r="I1286">
            <v>0</v>
          </cell>
          <cell r="J1286">
            <v>0</v>
          </cell>
          <cell r="K1286">
            <v>0</v>
          </cell>
          <cell r="L1286">
            <v>0</v>
          </cell>
          <cell r="M1286">
            <v>0</v>
          </cell>
          <cell r="N1286">
            <v>0</v>
          </cell>
          <cell r="O1286">
            <v>0</v>
          </cell>
          <cell r="P1286">
            <v>0</v>
          </cell>
          <cell r="Q1286">
            <v>0</v>
          </cell>
          <cell r="R1286">
            <v>0</v>
          </cell>
          <cell r="AB1286">
            <v>0</v>
          </cell>
          <cell r="AC1286">
            <v>0</v>
          </cell>
          <cell r="AD1286">
            <v>0</v>
          </cell>
        </row>
        <row r="1287">
          <cell r="A1287" t="str">
            <v>AR105043Z10</v>
          </cell>
          <cell r="B1287" t="str">
            <v>AR105043Z</v>
          </cell>
          <cell r="C1287" t="str">
            <v xml:space="preserve">Lp  Aguada Pichana       </v>
          </cell>
          <cell r="D1287" t="str">
            <v>NQN_PRY</v>
          </cell>
          <cell r="E1287" t="str">
            <v>10</v>
          </cell>
          <cell r="F1287" t="str">
            <v xml:space="preserve">Costos de la venta       </v>
          </cell>
          <cell r="G1287">
            <v>0</v>
          </cell>
          <cell r="H1287">
            <v>0</v>
          </cell>
          <cell r="I1287">
            <v>0</v>
          </cell>
          <cell r="J1287">
            <v>0</v>
          </cell>
          <cell r="K1287">
            <v>0</v>
          </cell>
          <cell r="L1287">
            <v>0</v>
          </cell>
          <cell r="M1287">
            <v>0</v>
          </cell>
          <cell r="N1287">
            <v>0</v>
          </cell>
          <cell r="O1287">
            <v>0</v>
          </cell>
          <cell r="P1287">
            <v>0</v>
          </cell>
          <cell r="Q1287">
            <v>0</v>
          </cell>
          <cell r="R1287">
            <v>0</v>
          </cell>
          <cell r="AB1287">
            <v>0</v>
          </cell>
          <cell r="AC1287">
            <v>0</v>
          </cell>
          <cell r="AD1287">
            <v>0</v>
          </cell>
        </row>
        <row r="1288">
          <cell r="A1288" t="str">
            <v>AR105043Z11</v>
          </cell>
          <cell r="B1288" t="str">
            <v>AR105043Z</v>
          </cell>
          <cell r="C1288" t="str">
            <v xml:space="preserve">Lp  Aguada Pichana       </v>
          </cell>
          <cell r="D1288" t="str">
            <v>NQN_PRY</v>
          </cell>
          <cell r="E1288" t="str">
            <v>11</v>
          </cell>
          <cell r="F1288" t="str">
            <v xml:space="preserve">Otros costos             </v>
          </cell>
          <cell r="G1288">
            <v>0</v>
          </cell>
          <cell r="H1288">
            <v>0</v>
          </cell>
          <cell r="I1288">
            <v>0</v>
          </cell>
          <cell r="J1288">
            <v>0</v>
          </cell>
          <cell r="K1288">
            <v>0</v>
          </cell>
          <cell r="L1288">
            <v>0</v>
          </cell>
          <cell r="M1288">
            <v>0</v>
          </cell>
          <cell r="N1288">
            <v>0</v>
          </cell>
          <cell r="O1288">
            <v>0</v>
          </cell>
          <cell r="P1288">
            <v>0</v>
          </cell>
          <cell r="Q1288">
            <v>0</v>
          </cell>
          <cell r="R1288">
            <v>0</v>
          </cell>
          <cell r="AB1288">
            <v>0</v>
          </cell>
          <cell r="AC1288">
            <v>0</v>
          </cell>
          <cell r="AD1288">
            <v>0</v>
          </cell>
        </row>
        <row r="1289">
          <cell r="A1289" t="str">
            <v>AR105044Z10</v>
          </cell>
          <cell r="B1289" t="str">
            <v>AR105044Z</v>
          </cell>
          <cell r="C1289" t="str">
            <v xml:space="preserve">PRC Potasio Rio Col.     </v>
          </cell>
          <cell r="D1289" t="str">
            <v>E&amp;C_PRY</v>
          </cell>
          <cell r="E1289" t="str">
            <v>10</v>
          </cell>
          <cell r="F1289" t="str">
            <v xml:space="preserve">Costos de la venta       </v>
          </cell>
          <cell r="G1289">
            <v>0</v>
          </cell>
          <cell r="H1289">
            <v>0</v>
          </cell>
          <cell r="I1289">
            <v>0</v>
          </cell>
          <cell r="J1289">
            <v>0</v>
          </cell>
          <cell r="K1289">
            <v>0</v>
          </cell>
          <cell r="L1289">
            <v>0</v>
          </cell>
          <cell r="M1289">
            <v>0</v>
          </cell>
          <cell r="N1289">
            <v>0</v>
          </cell>
          <cell r="O1289">
            <v>0</v>
          </cell>
          <cell r="P1289">
            <v>0</v>
          </cell>
          <cell r="Q1289">
            <v>0</v>
          </cell>
          <cell r="R1289">
            <v>0</v>
          </cell>
          <cell r="AB1289">
            <v>0</v>
          </cell>
          <cell r="AC1289">
            <v>0</v>
          </cell>
          <cell r="AD1289">
            <v>0</v>
          </cell>
        </row>
        <row r="1290">
          <cell r="A1290" t="str">
            <v>AR105044Z11</v>
          </cell>
          <cell r="B1290" t="str">
            <v>AR105044Z</v>
          </cell>
          <cell r="C1290" t="str">
            <v xml:space="preserve">PRC Potasio Rio Col.     </v>
          </cell>
          <cell r="D1290" t="str">
            <v>E&amp;C_PRY</v>
          </cell>
          <cell r="E1290" t="str">
            <v>11</v>
          </cell>
          <cell r="F1290" t="str">
            <v xml:space="preserve">Otros costos             </v>
          </cell>
          <cell r="G1290">
            <v>0</v>
          </cell>
          <cell r="H1290">
            <v>0</v>
          </cell>
          <cell r="I1290">
            <v>0</v>
          </cell>
          <cell r="J1290">
            <v>0</v>
          </cell>
          <cell r="K1290">
            <v>0</v>
          </cell>
          <cell r="L1290">
            <v>0</v>
          </cell>
          <cell r="M1290">
            <v>0</v>
          </cell>
          <cell r="N1290">
            <v>0</v>
          </cell>
          <cell r="O1290">
            <v>0</v>
          </cell>
          <cell r="P1290">
            <v>0</v>
          </cell>
          <cell r="Q1290">
            <v>0</v>
          </cell>
          <cell r="R1290">
            <v>0</v>
          </cell>
          <cell r="AB1290">
            <v>0</v>
          </cell>
          <cell r="AC1290">
            <v>0</v>
          </cell>
          <cell r="AD1290">
            <v>0</v>
          </cell>
        </row>
        <row r="1291">
          <cell r="A1291" t="str">
            <v>AR105045Z10</v>
          </cell>
          <cell r="B1291" t="str">
            <v>AR105045Z</v>
          </cell>
          <cell r="C1291" t="str">
            <v xml:space="preserve">MP Aguada San Roque      </v>
          </cell>
          <cell r="D1291" t="str">
            <v>E&amp;C_PRY</v>
          </cell>
          <cell r="E1291" t="str">
            <v>10</v>
          </cell>
          <cell r="F1291" t="str">
            <v xml:space="preserve">Costos de la venta       </v>
          </cell>
          <cell r="G1291">
            <v>0</v>
          </cell>
          <cell r="H1291">
            <v>0</v>
          </cell>
          <cell r="I1291">
            <v>0</v>
          </cell>
          <cell r="J1291">
            <v>0</v>
          </cell>
          <cell r="K1291">
            <v>0</v>
          </cell>
          <cell r="L1291">
            <v>0</v>
          </cell>
          <cell r="M1291">
            <v>0</v>
          </cell>
          <cell r="N1291">
            <v>0</v>
          </cell>
          <cell r="O1291">
            <v>0</v>
          </cell>
          <cell r="P1291">
            <v>0</v>
          </cell>
          <cell r="Q1291">
            <v>0</v>
          </cell>
          <cell r="R1291">
            <v>0</v>
          </cell>
          <cell r="AB1291">
            <v>0</v>
          </cell>
          <cell r="AC1291">
            <v>0</v>
          </cell>
          <cell r="AD1291">
            <v>0</v>
          </cell>
        </row>
        <row r="1292">
          <cell r="A1292" t="str">
            <v>AR105045Z11</v>
          </cell>
          <cell r="B1292" t="str">
            <v>AR105045Z</v>
          </cell>
          <cell r="C1292" t="str">
            <v xml:space="preserve">MP Aguada San Roque      </v>
          </cell>
          <cell r="D1292" t="str">
            <v>E&amp;C_PRY</v>
          </cell>
          <cell r="E1292" t="str">
            <v>11</v>
          </cell>
          <cell r="F1292" t="str">
            <v xml:space="preserve">Otros costos             </v>
          </cell>
          <cell r="G1292">
            <v>0</v>
          </cell>
          <cell r="H1292">
            <v>0</v>
          </cell>
          <cell r="I1292">
            <v>0</v>
          </cell>
          <cell r="J1292">
            <v>0</v>
          </cell>
          <cell r="K1292">
            <v>0</v>
          </cell>
          <cell r="L1292">
            <v>0</v>
          </cell>
          <cell r="M1292">
            <v>0</v>
          </cell>
          <cell r="N1292">
            <v>0</v>
          </cell>
          <cell r="O1292">
            <v>0</v>
          </cell>
          <cell r="P1292">
            <v>0</v>
          </cell>
          <cell r="Q1292">
            <v>0</v>
          </cell>
          <cell r="R1292">
            <v>0</v>
          </cell>
          <cell r="AB1292">
            <v>0</v>
          </cell>
          <cell r="AC1292">
            <v>0</v>
          </cell>
          <cell r="AD1292">
            <v>0</v>
          </cell>
        </row>
        <row r="1293">
          <cell r="A1293" t="str">
            <v>AR105046Z10</v>
          </cell>
          <cell r="B1293" t="str">
            <v>AR105046Z</v>
          </cell>
          <cell r="C1293" t="str">
            <v xml:space="preserve">Pta. compresora DEA      </v>
          </cell>
          <cell r="D1293" t="str">
            <v>E&amp;C_PRY</v>
          </cell>
          <cell r="E1293" t="str">
            <v>10</v>
          </cell>
          <cell r="F1293" t="str">
            <v xml:space="preserve">Costos de la venta       </v>
          </cell>
          <cell r="G1293">
            <v>0</v>
          </cell>
          <cell r="H1293">
            <v>0</v>
          </cell>
          <cell r="I1293">
            <v>0</v>
          </cell>
          <cell r="J1293">
            <v>0</v>
          </cell>
          <cell r="K1293">
            <v>0</v>
          </cell>
          <cell r="L1293">
            <v>0</v>
          </cell>
          <cell r="M1293">
            <v>0</v>
          </cell>
          <cell r="N1293">
            <v>0</v>
          </cell>
          <cell r="O1293">
            <v>0</v>
          </cell>
          <cell r="P1293">
            <v>0</v>
          </cell>
          <cell r="Q1293">
            <v>0</v>
          </cell>
          <cell r="R1293">
            <v>0</v>
          </cell>
          <cell r="AB1293">
            <v>0</v>
          </cell>
          <cell r="AC1293">
            <v>0</v>
          </cell>
          <cell r="AD1293">
            <v>0</v>
          </cell>
        </row>
        <row r="1294">
          <cell r="A1294" t="str">
            <v>AR105046Z11</v>
          </cell>
          <cell r="B1294" t="str">
            <v>AR105046Z</v>
          </cell>
          <cell r="C1294" t="str">
            <v xml:space="preserve">Pta. compresora DEA      </v>
          </cell>
          <cell r="D1294" t="str">
            <v>E&amp;C_PRY</v>
          </cell>
          <cell r="E1294" t="str">
            <v>11</v>
          </cell>
          <cell r="F1294" t="str">
            <v xml:space="preserve">Otros costos             </v>
          </cell>
          <cell r="G1294">
            <v>0</v>
          </cell>
          <cell r="H1294">
            <v>0</v>
          </cell>
          <cell r="I1294">
            <v>0</v>
          </cell>
          <cell r="J1294">
            <v>0</v>
          </cell>
          <cell r="K1294">
            <v>0</v>
          </cell>
          <cell r="L1294">
            <v>0</v>
          </cell>
          <cell r="M1294">
            <v>0</v>
          </cell>
          <cell r="N1294">
            <v>0</v>
          </cell>
          <cell r="O1294">
            <v>0</v>
          </cell>
          <cell r="P1294">
            <v>0</v>
          </cell>
          <cell r="Q1294">
            <v>0</v>
          </cell>
          <cell r="R1294">
            <v>0</v>
          </cell>
          <cell r="AB1294">
            <v>0</v>
          </cell>
          <cell r="AC1294">
            <v>0</v>
          </cell>
          <cell r="AD1294">
            <v>0</v>
          </cell>
        </row>
        <row r="1295">
          <cell r="A1295" t="str">
            <v>AR105047Z10</v>
          </cell>
          <cell r="B1295" t="str">
            <v>AR105047Z</v>
          </cell>
          <cell r="C1295" t="str">
            <v xml:space="preserve">Ingenieria Refiner.      </v>
          </cell>
          <cell r="D1295" t="str">
            <v>E&amp;C_PRY</v>
          </cell>
          <cell r="E1295" t="str">
            <v>10</v>
          </cell>
          <cell r="F1295" t="str">
            <v xml:space="preserve">Costos de la venta       </v>
          </cell>
          <cell r="G1295">
            <v>0</v>
          </cell>
          <cell r="H1295">
            <v>0</v>
          </cell>
          <cell r="I1295">
            <v>0</v>
          </cell>
          <cell r="J1295">
            <v>0</v>
          </cell>
          <cell r="K1295">
            <v>0</v>
          </cell>
          <cell r="L1295">
            <v>0</v>
          </cell>
          <cell r="M1295">
            <v>0</v>
          </cell>
          <cell r="N1295">
            <v>0</v>
          </cell>
          <cell r="O1295">
            <v>0</v>
          </cell>
          <cell r="P1295">
            <v>0</v>
          </cell>
          <cell r="Q1295">
            <v>0</v>
          </cell>
          <cell r="R1295">
            <v>0</v>
          </cell>
          <cell r="AB1295">
            <v>0</v>
          </cell>
          <cell r="AC1295">
            <v>0</v>
          </cell>
          <cell r="AD1295">
            <v>0</v>
          </cell>
        </row>
        <row r="1296">
          <cell r="A1296" t="str">
            <v>AR105047Z11</v>
          </cell>
          <cell r="B1296" t="str">
            <v>AR105047Z</v>
          </cell>
          <cell r="C1296" t="str">
            <v xml:space="preserve">Ingenieria Refiner.      </v>
          </cell>
          <cell r="D1296" t="str">
            <v>E&amp;C_PRY</v>
          </cell>
          <cell r="E1296" t="str">
            <v>11</v>
          </cell>
          <cell r="F1296" t="str">
            <v xml:space="preserve">Otros costos             </v>
          </cell>
          <cell r="G1296">
            <v>0</v>
          </cell>
          <cell r="H1296">
            <v>0</v>
          </cell>
          <cell r="I1296">
            <v>0</v>
          </cell>
          <cell r="J1296">
            <v>0</v>
          </cell>
          <cell r="K1296">
            <v>0</v>
          </cell>
          <cell r="L1296">
            <v>0</v>
          </cell>
          <cell r="M1296">
            <v>0</v>
          </cell>
          <cell r="N1296">
            <v>0</v>
          </cell>
          <cell r="O1296">
            <v>0</v>
          </cell>
          <cell r="P1296">
            <v>0</v>
          </cell>
          <cell r="Q1296">
            <v>0</v>
          </cell>
          <cell r="R1296">
            <v>0</v>
          </cell>
          <cell r="AB1296">
            <v>0</v>
          </cell>
          <cell r="AC1296">
            <v>0</v>
          </cell>
          <cell r="AD1296">
            <v>0</v>
          </cell>
        </row>
        <row r="1297">
          <cell r="A1297" t="str">
            <v>AR105048Z10</v>
          </cell>
          <cell r="B1297" t="str">
            <v>AR105048Z</v>
          </cell>
          <cell r="C1297" t="str">
            <v xml:space="preserve">Loops TGS IV             </v>
          </cell>
          <cell r="D1297" t="str">
            <v>E&amp;C_PRY</v>
          </cell>
          <cell r="E1297" t="str">
            <v>10</v>
          </cell>
          <cell r="F1297" t="str">
            <v xml:space="preserve">Costos de la venta       </v>
          </cell>
          <cell r="G1297">
            <v>0</v>
          </cell>
          <cell r="H1297">
            <v>0</v>
          </cell>
          <cell r="I1297">
            <v>0</v>
          </cell>
          <cell r="J1297">
            <v>0</v>
          </cell>
          <cell r="K1297">
            <v>0</v>
          </cell>
          <cell r="L1297">
            <v>0</v>
          </cell>
          <cell r="M1297">
            <v>0</v>
          </cell>
          <cell r="N1297">
            <v>0</v>
          </cell>
          <cell r="O1297">
            <v>0</v>
          </cell>
          <cell r="P1297">
            <v>0</v>
          </cell>
          <cell r="Q1297">
            <v>0</v>
          </cell>
          <cell r="R1297">
            <v>0</v>
          </cell>
          <cell r="AB1297">
            <v>0</v>
          </cell>
          <cell r="AC1297">
            <v>0</v>
          </cell>
          <cell r="AD1297">
            <v>0</v>
          </cell>
        </row>
        <row r="1298">
          <cell r="A1298" t="str">
            <v>AR105048Z11</v>
          </cell>
          <cell r="B1298" t="str">
            <v>AR105048Z</v>
          </cell>
          <cell r="C1298" t="str">
            <v xml:space="preserve">Loops TGS IV             </v>
          </cell>
          <cell r="D1298" t="str">
            <v>E&amp;C_PRY</v>
          </cell>
          <cell r="E1298" t="str">
            <v>11</v>
          </cell>
          <cell r="F1298" t="str">
            <v xml:space="preserve">Otros costos             </v>
          </cell>
          <cell r="G1298">
            <v>0</v>
          </cell>
          <cell r="H1298">
            <v>0</v>
          </cell>
          <cell r="I1298">
            <v>0</v>
          </cell>
          <cell r="J1298">
            <v>0</v>
          </cell>
          <cell r="K1298">
            <v>0</v>
          </cell>
          <cell r="L1298">
            <v>0</v>
          </cell>
          <cell r="M1298">
            <v>0</v>
          </cell>
          <cell r="N1298">
            <v>0</v>
          </cell>
          <cell r="O1298">
            <v>0</v>
          </cell>
          <cell r="P1298">
            <v>0</v>
          </cell>
          <cell r="Q1298">
            <v>0</v>
          </cell>
          <cell r="R1298">
            <v>0</v>
          </cell>
          <cell r="AB1298">
            <v>0</v>
          </cell>
          <cell r="AC1298">
            <v>0</v>
          </cell>
          <cell r="AD1298">
            <v>0</v>
          </cell>
        </row>
        <row r="1299">
          <cell r="A1299" t="str">
            <v>AR105049Z10</v>
          </cell>
          <cell r="B1299" t="str">
            <v>AR105049Z</v>
          </cell>
          <cell r="C1299" t="str">
            <v xml:space="preserve">Loops TGN                </v>
          </cell>
          <cell r="D1299" t="str">
            <v>E&amp;C_PRY</v>
          </cell>
          <cell r="E1299" t="str">
            <v>10</v>
          </cell>
          <cell r="F1299" t="str">
            <v xml:space="preserve">Costos de la venta       </v>
          </cell>
          <cell r="G1299">
            <v>0</v>
          </cell>
          <cell r="H1299">
            <v>0</v>
          </cell>
          <cell r="I1299">
            <v>0</v>
          </cell>
          <cell r="J1299">
            <v>0</v>
          </cell>
          <cell r="K1299">
            <v>0</v>
          </cell>
          <cell r="L1299">
            <v>0</v>
          </cell>
          <cell r="M1299">
            <v>0</v>
          </cell>
          <cell r="N1299">
            <v>0</v>
          </cell>
          <cell r="O1299">
            <v>0</v>
          </cell>
          <cell r="P1299">
            <v>0</v>
          </cell>
          <cell r="Q1299">
            <v>0</v>
          </cell>
          <cell r="R1299">
            <v>0</v>
          </cell>
          <cell r="AB1299">
            <v>0</v>
          </cell>
          <cell r="AC1299">
            <v>0</v>
          </cell>
          <cell r="AD1299">
            <v>0</v>
          </cell>
        </row>
        <row r="1300">
          <cell r="A1300" t="str">
            <v>AR105049Z11</v>
          </cell>
          <cell r="B1300" t="str">
            <v>AR105049Z</v>
          </cell>
          <cell r="C1300" t="str">
            <v xml:space="preserve">Loops TGN                </v>
          </cell>
          <cell r="D1300" t="str">
            <v>E&amp;C_PRY</v>
          </cell>
          <cell r="E1300" t="str">
            <v>11</v>
          </cell>
          <cell r="F1300" t="str">
            <v xml:space="preserve">Otros costos             </v>
          </cell>
          <cell r="G1300">
            <v>0</v>
          </cell>
          <cell r="H1300">
            <v>0</v>
          </cell>
          <cell r="I1300">
            <v>0</v>
          </cell>
          <cell r="J1300">
            <v>0</v>
          </cell>
          <cell r="K1300">
            <v>0</v>
          </cell>
          <cell r="L1300">
            <v>0</v>
          </cell>
          <cell r="M1300">
            <v>0</v>
          </cell>
          <cell r="N1300">
            <v>0</v>
          </cell>
          <cell r="O1300">
            <v>0</v>
          </cell>
          <cell r="P1300">
            <v>0</v>
          </cell>
          <cell r="Q1300">
            <v>0</v>
          </cell>
          <cell r="R1300">
            <v>0</v>
          </cell>
          <cell r="AB1300">
            <v>0</v>
          </cell>
          <cell r="AC1300">
            <v>0</v>
          </cell>
          <cell r="AD1300">
            <v>0</v>
          </cell>
        </row>
        <row r="1301">
          <cell r="A1301" t="str">
            <v>AR105050Z01</v>
          </cell>
          <cell r="B1301" t="str">
            <v>AR105050Z</v>
          </cell>
          <cell r="C1301" t="str">
            <v xml:space="preserve"> Ob.en Asistencia        </v>
          </cell>
          <cell r="D1301" t="str">
            <v>E&amp;C_ASI</v>
          </cell>
          <cell r="E1301" t="str">
            <v>01</v>
          </cell>
          <cell r="F1301" t="str">
            <v xml:space="preserve">Venta Contractual        </v>
          </cell>
          <cell r="G1301" t="str">
            <v xml:space="preserve">            </v>
          </cell>
          <cell r="H1301" t="str">
            <v xml:space="preserve">            </v>
          </cell>
          <cell r="I1301" t="str">
            <v xml:space="preserve">            </v>
          </cell>
          <cell r="J1301" t="str">
            <v xml:space="preserve">            </v>
          </cell>
          <cell r="K1301" t="str">
            <v xml:space="preserve">            </v>
          </cell>
          <cell r="L1301" t="str">
            <v xml:space="preserve">            </v>
          </cell>
          <cell r="M1301" t="str">
            <v xml:space="preserve">            </v>
          </cell>
          <cell r="N1301">
            <v>0</v>
          </cell>
          <cell r="O1301">
            <v>0</v>
          </cell>
          <cell r="P1301">
            <v>0</v>
          </cell>
          <cell r="Q1301">
            <v>0</v>
          </cell>
          <cell r="R1301">
            <v>0</v>
          </cell>
          <cell r="AB1301">
            <v>0</v>
          </cell>
          <cell r="AC1301">
            <v>0</v>
          </cell>
          <cell r="AD1301">
            <v>0</v>
          </cell>
        </row>
        <row r="1302">
          <cell r="A1302" t="str">
            <v>AR105050Z02</v>
          </cell>
          <cell r="B1302" t="str">
            <v>AR105050Z</v>
          </cell>
          <cell r="C1302" t="str">
            <v xml:space="preserve"> Ob.en Asistencia        </v>
          </cell>
          <cell r="D1302" t="str">
            <v>E&amp;C_ASI</v>
          </cell>
          <cell r="E1302" t="str">
            <v>02</v>
          </cell>
          <cell r="F1302" t="str">
            <v xml:space="preserve">Venta Adicional          </v>
          </cell>
          <cell r="G1302" t="str">
            <v xml:space="preserve">            </v>
          </cell>
          <cell r="H1302" t="str">
            <v xml:space="preserve">            </v>
          </cell>
          <cell r="I1302" t="str">
            <v xml:space="preserve">            </v>
          </cell>
          <cell r="J1302" t="str">
            <v xml:space="preserve">            </v>
          </cell>
          <cell r="K1302" t="str">
            <v xml:space="preserve">            </v>
          </cell>
          <cell r="L1302" t="str">
            <v xml:space="preserve">            </v>
          </cell>
          <cell r="M1302" t="str">
            <v xml:space="preserve">            </v>
          </cell>
          <cell r="N1302">
            <v>0</v>
          </cell>
          <cell r="O1302">
            <v>0</v>
          </cell>
          <cell r="P1302">
            <v>0</v>
          </cell>
          <cell r="Q1302">
            <v>0</v>
          </cell>
          <cell r="R1302">
            <v>0</v>
          </cell>
          <cell r="AB1302">
            <v>0</v>
          </cell>
          <cell r="AC1302">
            <v>0</v>
          </cell>
          <cell r="AD1302">
            <v>0</v>
          </cell>
        </row>
        <row r="1303">
          <cell r="A1303" t="str">
            <v>AR105050Z03</v>
          </cell>
          <cell r="B1303" t="str">
            <v>AR105050Z</v>
          </cell>
          <cell r="C1303" t="str">
            <v xml:space="preserve"> Ob.en Asistencia        </v>
          </cell>
          <cell r="D1303" t="str">
            <v>E&amp;C_ASI</v>
          </cell>
          <cell r="E1303" t="str">
            <v>03</v>
          </cell>
          <cell r="F1303" t="str">
            <v xml:space="preserve">Venta Sin Margen         </v>
          </cell>
          <cell r="G1303" t="str">
            <v xml:space="preserve">            </v>
          </cell>
          <cell r="H1303" t="str">
            <v xml:space="preserve">            </v>
          </cell>
          <cell r="I1303" t="str">
            <v xml:space="preserve">            </v>
          </cell>
          <cell r="J1303" t="str">
            <v xml:space="preserve">            </v>
          </cell>
          <cell r="K1303" t="str">
            <v xml:space="preserve">            </v>
          </cell>
          <cell r="L1303" t="str">
            <v xml:space="preserve">            </v>
          </cell>
          <cell r="M1303" t="str">
            <v xml:space="preserve">            </v>
          </cell>
          <cell r="N1303">
            <v>0</v>
          </cell>
          <cell r="O1303">
            <v>0</v>
          </cell>
          <cell r="P1303">
            <v>0</v>
          </cell>
          <cell r="Q1303">
            <v>0</v>
          </cell>
          <cell r="R1303">
            <v>0</v>
          </cell>
          <cell r="AB1303">
            <v>0</v>
          </cell>
          <cell r="AC1303">
            <v>0</v>
          </cell>
          <cell r="AD1303">
            <v>0</v>
          </cell>
        </row>
        <row r="1304">
          <cell r="A1304" t="str">
            <v>AR105050Z06</v>
          </cell>
          <cell r="B1304" t="str">
            <v>AR105050Z</v>
          </cell>
          <cell r="C1304" t="str">
            <v xml:space="preserve">Ob.en Asistencia         </v>
          </cell>
          <cell r="D1304" t="str">
            <v>E&amp;C_ASI</v>
          </cell>
          <cell r="E1304" t="str">
            <v>06</v>
          </cell>
          <cell r="F1304" t="str">
            <v xml:space="preserve">Otros Costos MO          </v>
          </cell>
          <cell r="G1304">
            <v>0</v>
          </cell>
          <cell r="H1304">
            <v>0</v>
          </cell>
          <cell r="I1304">
            <v>0</v>
          </cell>
          <cell r="J1304">
            <v>0</v>
          </cell>
          <cell r="K1304">
            <v>0</v>
          </cell>
          <cell r="L1304">
            <v>0</v>
          </cell>
          <cell r="M1304">
            <v>762</v>
          </cell>
          <cell r="N1304">
            <v>762</v>
          </cell>
          <cell r="O1304">
            <v>575</v>
          </cell>
          <cell r="P1304">
            <v>0</v>
          </cell>
          <cell r="Q1304">
            <v>0</v>
          </cell>
          <cell r="R1304">
            <v>0</v>
          </cell>
          <cell r="AB1304">
            <v>0</v>
          </cell>
          <cell r="AC1304">
            <v>0</v>
          </cell>
          <cell r="AD1304">
            <v>0</v>
          </cell>
        </row>
        <row r="1305">
          <cell r="A1305" t="str">
            <v>AR105050Z10</v>
          </cell>
          <cell r="B1305" t="str">
            <v>AR105050Z</v>
          </cell>
          <cell r="C1305" t="str">
            <v xml:space="preserve">Ob.en Asistencia         </v>
          </cell>
          <cell r="D1305" t="str">
            <v>E&amp;C_ASI</v>
          </cell>
          <cell r="E1305" t="str">
            <v>10</v>
          </cell>
          <cell r="F1305" t="str">
            <v xml:space="preserve">Costos de la venta       </v>
          </cell>
          <cell r="G1305">
            <v>0</v>
          </cell>
          <cell r="H1305">
            <v>0</v>
          </cell>
          <cell r="I1305">
            <v>0</v>
          </cell>
          <cell r="J1305">
            <v>0</v>
          </cell>
          <cell r="K1305">
            <v>0</v>
          </cell>
          <cell r="L1305">
            <v>0</v>
          </cell>
          <cell r="M1305">
            <v>0</v>
          </cell>
          <cell r="N1305">
            <v>0</v>
          </cell>
          <cell r="O1305">
            <v>1615.5</v>
          </cell>
          <cell r="P1305">
            <v>0</v>
          </cell>
          <cell r="Q1305">
            <v>0</v>
          </cell>
          <cell r="R1305">
            <v>0</v>
          </cell>
          <cell r="AB1305">
            <v>0</v>
          </cell>
          <cell r="AC1305">
            <v>0</v>
          </cell>
          <cell r="AD1305">
            <v>0</v>
          </cell>
        </row>
        <row r="1306">
          <cell r="A1306" t="str">
            <v>AR105050Z11</v>
          </cell>
          <cell r="B1306" t="str">
            <v>AR105050Z</v>
          </cell>
          <cell r="C1306" t="str">
            <v xml:space="preserve">Ob.en Asistencia         </v>
          </cell>
          <cell r="D1306" t="str">
            <v>E&amp;C_ASI</v>
          </cell>
          <cell r="E1306" t="str">
            <v>11</v>
          </cell>
          <cell r="F1306" t="str">
            <v xml:space="preserve">Otros costos             </v>
          </cell>
          <cell r="G1306">
            <v>0</v>
          </cell>
          <cell r="H1306">
            <v>0</v>
          </cell>
          <cell r="I1306">
            <v>0</v>
          </cell>
          <cell r="J1306">
            <v>0</v>
          </cell>
          <cell r="K1306">
            <v>0</v>
          </cell>
          <cell r="L1306">
            <v>0</v>
          </cell>
          <cell r="M1306">
            <v>51034</v>
          </cell>
          <cell r="N1306">
            <v>51034</v>
          </cell>
          <cell r="O1306">
            <v>0</v>
          </cell>
          <cell r="P1306">
            <v>0</v>
          </cell>
          <cell r="Q1306">
            <v>0</v>
          </cell>
          <cell r="R1306">
            <v>0</v>
          </cell>
          <cell r="AB1306">
            <v>0</v>
          </cell>
          <cell r="AC1306">
            <v>0</v>
          </cell>
          <cell r="AD1306">
            <v>0</v>
          </cell>
        </row>
        <row r="1307">
          <cell r="A1307" t="str">
            <v>AR105051Z05</v>
          </cell>
          <cell r="B1307" t="str">
            <v>AR105051Z</v>
          </cell>
          <cell r="C1307" t="str">
            <v xml:space="preserve">Ob.en Asistencia  E&amp;     </v>
          </cell>
          <cell r="D1307" t="str">
            <v>E&amp;C_ASI</v>
          </cell>
          <cell r="E1307" t="str">
            <v>05</v>
          </cell>
          <cell r="F1307" t="str">
            <v xml:space="preserve">Mano de Obra             </v>
          </cell>
          <cell r="G1307">
            <v>0</v>
          </cell>
          <cell r="H1307">
            <v>0</v>
          </cell>
          <cell r="I1307">
            <v>0</v>
          </cell>
          <cell r="J1307">
            <v>0</v>
          </cell>
          <cell r="K1307">
            <v>0</v>
          </cell>
          <cell r="L1307">
            <v>0</v>
          </cell>
          <cell r="M1307">
            <v>394716</v>
          </cell>
          <cell r="N1307">
            <v>394716</v>
          </cell>
          <cell r="O1307">
            <v>603941.89999999991</v>
          </cell>
          <cell r="P1307">
            <v>0</v>
          </cell>
          <cell r="Q1307">
            <v>0</v>
          </cell>
          <cell r="R1307">
            <v>0</v>
          </cell>
          <cell r="AB1307">
            <v>0</v>
          </cell>
          <cell r="AC1307">
            <v>0</v>
          </cell>
          <cell r="AD1307">
            <v>0</v>
          </cell>
        </row>
        <row r="1308">
          <cell r="A1308" t="str">
            <v>AR105051Z06</v>
          </cell>
          <cell r="B1308" t="str">
            <v>AR105051Z</v>
          </cell>
          <cell r="C1308" t="str">
            <v xml:space="preserve">Ob.en Asistencia  E&amp;     </v>
          </cell>
          <cell r="D1308" t="str">
            <v>E&amp;C_ASI</v>
          </cell>
          <cell r="E1308" t="str">
            <v>06</v>
          </cell>
          <cell r="F1308" t="str">
            <v xml:space="preserve">Otros Costos MO          </v>
          </cell>
          <cell r="G1308">
            <v>0</v>
          </cell>
          <cell r="H1308">
            <v>0</v>
          </cell>
          <cell r="I1308">
            <v>0</v>
          </cell>
          <cell r="J1308">
            <v>0</v>
          </cell>
          <cell r="K1308">
            <v>0</v>
          </cell>
          <cell r="L1308">
            <v>0</v>
          </cell>
          <cell r="M1308">
            <v>7178</v>
          </cell>
          <cell r="N1308">
            <v>7178</v>
          </cell>
          <cell r="O1308">
            <v>333.14</v>
          </cell>
          <cell r="P1308">
            <v>0</v>
          </cell>
          <cell r="Q1308">
            <v>0</v>
          </cell>
          <cell r="R1308">
            <v>0</v>
          </cell>
          <cell r="AB1308">
            <v>0</v>
          </cell>
          <cell r="AC1308">
            <v>0</v>
          </cell>
          <cell r="AD1308">
            <v>0</v>
          </cell>
        </row>
        <row r="1309">
          <cell r="A1309" t="str">
            <v>AR105051Z07</v>
          </cell>
          <cell r="B1309" t="str">
            <v>AR105051Z</v>
          </cell>
          <cell r="C1309" t="str">
            <v xml:space="preserve">Ob.en Asistencia  E&amp;     </v>
          </cell>
          <cell r="D1309" t="str">
            <v>E&amp;C_ASI</v>
          </cell>
          <cell r="E1309" t="str">
            <v>07</v>
          </cell>
          <cell r="F1309" t="str">
            <v xml:space="preserve">Equipos de Construcción  </v>
          </cell>
          <cell r="G1309">
            <v>0</v>
          </cell>
          <cell r="H1309">
            <v>0</v>
          </cell>
          <cell r="I1309">
            <v>0</v>
          </cell>
          <cell r="J1309">
            <v>0</v>
          </cell>
          <cell r="K1309">
            <v>0</v>
          </cell>
          <cell r="L1309">
            <v>0</v>
          </cell>
          <cell r="M1309">
            <v>-125</v>
          </cell>
          <cell r="N1309">
            <v>-125</v>
          </cell>
          <cell r="O1309">
            <v>911135.91</v>
          </cell>
          <cell r="P1309">
            <v>0</v>
          </cell>
          <cell r="Q1309">
            <v>0</v>
          </cell>
          <cell r="R1309">
            <v>0</v>
          </cell>
          <cell r="AB1309">
            <v>0</v>
          </cell>
          <cell r="AC1309">
            <v>0</v>
          </cell>
          <cell r="AD1309">
            <v>0</v>
          </cell>
        </row>
        <row r="1310">
          <cell r="A1310" t="str">
            <v>AR105051Z08</v>
          </cell>
          <cell r="B1310" t="str">
            <v>AR105051Z</v>
          </cell>
          <cell r="C1310" t="str">
            <v xml:space="preserve">Ob.en Asistencia  E&amp;     </v>
          </cell>
          <cell r="D1310" t="str">
            <v>E&amp;C_ASI</v>
          </cell>
          <cell r="E1310" t="str">
            <v>08</v>
          </cell>
          <cell r="F1310" t="str">
            <v xml:space="preserve">Materiales, Cons, Herram </v>
          </cell>
          <cell r="G1310">
            <v>0</v>
          </cell>
          <cell r="H1310">
            <v>0</v>
          </cell>
          <cell r="I1310">
            <v>0</v>
          </cell>
          <cell r="J1310">
            <v>0</v>
          </cell>
          <cell r="K1310">
            <v>0</v>
          </cell>
          <cell r="L1310">
            <v>0</v>
          </cell>
          <cell r="M1310">
            <v>16</v>
          </cell>
          <cell r="N1310">
            <v>16</v>
          </cell>
          <cell r="O1310">
            <v>963986.81</v>
          </cell>
          <cell r="P1310">
            <v>0</v>
          </cell>
          <cell r="Q1310">
            <v>0</v>
          </cell>
          <cell r="R1310">
            <v>0</v>
          </cell>
          <cell r="AB1310">
            <v>0</v>
          </cell>
          <cell r="AC1310">
            <v>0</v>
          </cell>
          <cell r="AD1310">
            <v>0</v>
          </cell>
        </row>
        <row r="1311">
          <cell r="A1311" t="str">
            <v>AR105051Z09</v>
          </cell>
          <cell r="B1311" t="str">
            <v>AR105051Z</v>
          </cell>
          <cell r="C1311" t="str">
            <v xml:space="preserve">Ob.en Asistencia  E&amp;     </v>
          </cell>
          <cell r="D1311" t="str">
            <v>E&amp;C_ASI</v>
          </cell>
          <cell r="E1311" t="str">
            <v>09</v>
          </cell>
          <cell r="F1311" t="str">
            <v xml:space="preserve">Subcontratos             </v>
          </cell>
          <cell r="G1311">
            <v>0</v>
          </cell>
          <cell r="H1311">
            <v>0</v>
          </cell>
          <cell r="I1311">
            <v>0</v>
          </cell>
          <cell r="J1311">
            <v>0</v>
          </cell>
          <cell r="K1311">
            <v>0</v>
          </cell>
          <cell r="L1311">
            <v>0</v>
          </cell>
          <cell r="M1311">
            <v>13800</v>
          </cell>
          <cell r="N1311">
            <v>13800</v>
          </cell>
          <cell r="O1311">
            <v>263035</v>
          </cell>
          <cell r="P1311">
            <v>0</v>
          </cell>
          <cell r="Q1311">
            <v>0</v>
          </cell>
          <cell r="R1311">
            <v>0</v>
          </cell>
          <cell r="AB1311">
            <v>0</v>
          </cell>
          <cell r="AC1311">
            <v>0</v>
          </cell>
          <cell r="AD1311">
            <v>0</v>
          </cell>
        </row>
        <row r="1312">
          <cell r="A1312" t="str">
            <v>AR105051Z10</v>
          </cell>
          <cell r="B1312" t="str">
            <v>AR105051Z</v>
          </cell>
          <cell r="C1312" t="str">
            <v xml:space="preserve">Ob.en Asistencia  E&amp;     </v>
          </cell>
          <cell r="D1312" t="str">
            <v>E&amp;C_ASI</v>
          </cell>
          <cell r="E1312" t="str">
            <v>10</v>
          </cell>
          <cell r="F1312" t="str">
            <v xml:space="preserve">Costos de la venta       </v>
          </cell>
          <cell r="G1312">
            <v>0</v>
          </cell>
          <cell r="H1312">
            <v>0</v>
          </cell>
          <cell r="I1312">
            <v>0</v>
          </cell>
          <cell r="J1312">
            <v>0</v>
          </cell>
          <cell r="K1312">
            <v>0</v>
          </cell>
          <cell r="L1312">
            <v>0</v>
          </cell>
          <cell r="M1312">
            <v>175147</v>
          </cell>
          <cell r="N1312">
            <v>175147</v>
          </cell>
          <cell r="O1312">
            <v>40719.229999999996</v>
          </cell>
          <cell r="P1312">
            <v>0</v>
          </cell>
          <cell r="Q1312">
            <v>0</v>
          </cell>
          <cell r="R1312">
            <v>2415</v>
          </cell>
          <cell r="AB1312">
            <v>0</v>
          </cell>
          <cell r="AC1312">
            <v>0</v>
          </cell>
          <cell r="AD1312">
            <v>2415</v>
          </cell>
        </row>
        <row r="1313">
          <cell r="A1313" t="str">
            <v>AR105051Z11</v>
          </cell>
          <cell r="B1313" t="str">
            <v>AR105051Z</v>
          </cell>
          <cell r="C1313" t="str">
            <v xml:space="preserve">Ob.en Asistencia  E&amp;     </v>
          </cell>
          <cell r="D1313" t="str">
            <v>E&amp;C_ASI</v>
          </cell>
          <cell r="E1313" t="str">
            <v>11</v>
          </cell>
          <cell r="F1313" t="str">
            <v xml:space="preserve">Otros costos             </v>
          </cell>
          <cell r="G1313">
            <v>0</v>
          </cell>
          <cell r="H1313">
            <v>0</v>
          </cell>
          <cell r="I1313">
            <v>0</v>
          </cell>
          <cell r="J1313">
            <v>0</v>
          </cell>
          <cell r="K1313">
            <v>0</v>
          </cell>
          <cell r="L1313">
            <v>0</v>
          </cell>
          <cell r="M1313">
            <v>20107869</v>
          </cell>
          <cell r="N1313">
            <v>20107869</v>
          </cell>
          <cell r="O1313">
            <v>158671.29999999999</v>
          </cell>
          <cell r="P1313">
            <v>142441.58999999901</v>
          </cell>
          <cell r="Q1313">
            <v>9680</v>
          </cell>
          <cell r="R1313">
            <v>0</v>
          </cell>
          <cell r="AB1313">
            <v>142443.989999999</v>
          </cell>
          <cell r="AC1313">
            <v>152123.989999999</v>
          </cell>
          <cell r="AD1313">
            <v>152123.989999999</v>
          </cell>
        </row>
        <row r="1314">
          <cell r="A1314" t="str">
            <v>AR105054Z10</v>
          </cell>
          <cell r="B1314" t="str">
            <v>AR105054Z</v>
          </cell>
          <cell r="C1314" t="str">
            <v xml:space="preserve">Obras y Serv.DGN         </v>
          </cell>
          <cell r="D1314" t="str">
            <v>NQN_SER</v>
          </cell>
          <cell r="E1314" t="str">
            <v>10</v>
          </cell>
          <cell r="F1314" t="str">
            <v xml:space="preserve">Costos de la venta       </v>
          </cell>
          <cell r="G1314">
            <v>0</v>
          </cell>
          <cell r="H1314">
            <v>0</v>
          </cell>
          <cell r="I1314">
            <v>0</v>
          </cell>
          <cell r="J1314">
            <v>0</v>
          </cell>
          <cell r="K1314">
            <v>0</v>
          </cell>
          <cell r="L1314">
            <v>0</v>
          </cell>
          <cell r="M1314">
            <v>0</v>
          </cell>
          <cell r="N1314">
            <v>0</v>
          </cell>
          <cell r="O1314">
            <v>0</v>
          </cell>
          <cell r="P1314">
            <v>0</v>
          </cell>
          <cell r="Q1314">
            <v>0</v>
          </cell>
          <cell r="R1314">
            <v>0</v>
          </cell>
          <cell r="AB1314">
            <v>0</v>
          </cell>
          <cell r="AC1314">
            <v>0</v>
          </cell>
          <cell r="AD1314">
            <v>0</v>
          </cell>
        </row>
        <row r="1315">
          <cell r="A1315" t="str">
            <v>AR105054Z11</v>
          </cell>
          <cell r="B1315" t="str">
            <v>AR105054Z</v>
          </cell>
          <cell r="C1315" t="str">
            <v xml:space="preserve">Obras y Serv.DGN         </v>
          </cell>
          <cell r="D1315" t="str">
            <v>NQN_SER</v>
          </cell>
          <cell r="E1315" t="str">
            <v>11</v>
          </cell>
          <cell r="F1315" t="str">
            <v xml:space="preserve">Otros costos             </v>
          </cell>
          <cell r="G1315">
            <v>0</v>
          </cell>
          <cell r="H1315">
            <v>0</v>
          </cell>
          <cell r="I1315">
            <v>0</v>
          </cell>
          <cell r="J1315">
            <v>0</v>
          </cell>
          <cell r="K1315">
            <v>0</v>
          </cell>
          <cell r="L1315">
            <v>0</v>
          </cell>
          <cell r="M1315">
            <v>0</v>
          </cell>
          <cell r="N1315">
            <v>0</v>
          </cell>
          <cell r="O1315">
            <v>0</v>
          </cell>
          <cell r="P1315">
            <v>0</v>
          </cell>
          <cell r="Q1315">
            <v>0</v>
          </cell>
          <cell r="R1315">
            <v>0</v>
          </cell>
          <cell r="AB1315">
            <v>0</v>
          </cell>
          <cell r="AC1315">
            <v>0</v>
          </cell>
          <cell r="AD1315">
            <v>0</v>
          </cell>
        </row>
        <row r="1316">
          <cell r="A1316" t="str">
            <v>AR105055Z05</v>
          </cell>
          <cell r="B1316" t="str">
            <v>AR105055Z</v>
          </cell>
          <cell r="C1316" t="str">
            <v xml:space="preserve">Horno Topping III        </v>
          </cell>
          <cell r="D1316" t="str">
            <v>E&amp;C_PRY</v>
          </cell>
          <cell r="E1316" t="str">
            <v>05</v>
          </cell>
          <cell r="F1316" t="str">
            <v xml:space="preserve">Mano de Obra             </v>
          </cell>
          <cell r="G1316">
            <v>0</v>
          </cell>
          <cell r="H1316">
            <v>0</v>
          </cell>
          <cell r="I1316">
            <v>0</v>
          </cell>
          <cell r="J1316">
            <v>0</v>
          </cell>
          <cell r="K1316">
            <v>0</v>
          </cell>
          <cell r="L1316">
            <v>0</v>
          </cell>
          <cell r="M1316">
            <v>44</v>
          </cell>
          <cell r="N1316">
            <v>44</v>
          </cell>
          <cell r="O1316">
            <v>0</v>
          </cell>
          <cell r="P1316">
            <v>0</v>
          </cell>
          <cell r="Q1316">
            <v>0</v>
          </cell>
          <cell r="R1316">
            <v>0</v>
          </cell>
          <cell r="AB1316">
            <v>0</v>
          </cell>
          <cell r="AC1316">
            <v>0</v>
          </cell>
          <cell r="AD1316">
            <v>0</v>
          </cell>
        </row>
        <row r="1317">
          <cell r="A1317" t="str">
            <v>AR105055Z06</v>
          </cell>
          <cell r="B1317" t="str">
            <v>AR105055Z</v>
          </cell>
          <cell r="C1317" t="str">
            <v xml:space="preserve">Horno Topping III        </v>
          </cell>
          <cell r="D1317" t="str">
            <v>E&amp;C_PRY</v>
          </cell>
          <cell r="E1317" t="str">
            <v>06</v>
          </cell>
          <cell r="F1317" t="str">
            <v xml:space="preserve">Otros Costos MO          </v>
          </cell>
          <cell r="G1317">
            <v>0</v>
          </cell>
          <cell r="H1317">
            <v>0</v>
          </cell>
          <cell r="I1317">
            <v>0</v>
          </cell>
          <cell r="J1317">
            <v>0</v>
          </cell>
          <cell r="K1317">
            <v>0</v>
          </cell>
          <cell r="L1317">
            <v>0</v>
          </cell>
          <cell r="M1317">
            <v>2629</v>
          </cell>
          <cell r="N1317">
            <v>2629</v>
          </cell>
          <cell r="O1317">
            <v>0</v>
          </cell>
          <cell r="P1317">
            <v>0</v>
          </cell>
          <cell r="Q1317">
            <v>0</v>
          </cell>
          <cell r="R1317">
            <v>0</v>
          </cell>
          <cell r="AB1317">
            <v>0</v>
          </cell>
          <cell r="AC1317">
            <v>0</v>
          </cell>
          <cell r="AD1317">
            <v>0</v>
          </cell>
        </row>
        <row r="1318">
          <cell r="A1318" t="str">
            <v>AR105055Z08</v>
          </cell>
          <cell r="B1318" t="str">
            <v>AR105055Z</v>
          </cell>
          <cell r="C1318" t="str">
            <v xml:space="preserve">Horno Topping III        </v>
          </cell>
          <cell r="D1318" t="str">
            <v>E&amp;C_PRY</v>
          </cell>
          <cell r="E1318" t="str">
            <v>08</v>
          </cell>
          <cell r="F1318" t="str">
            <v xml:space="preserve">Materiales, Cons, Herram </v>
          </cell>
          <cell r="G1318">
            <v>0</v>
          </cell>
          <cell r="H1318">
            <v>0</v>
          </cell>
          <cell r="I1318">
            <v>0</v>
          </cell>
          <cell r="J1318">
            <v>0</v>
          </cell>
          <cell r="K1318">
            <v>0</v>
          </cell>
          <cell r="L1318">
            <v>0</v>
          </cell>
          <cell r="M1318">
            <v>-5854</v>
          </cell>
          <cell r="N1318">
            <v>-5854</v>
          </cell>
          <cell r="O1318">
            <v>0</v>
          </cell>
          <cell r="P1318">
            <v>0</v>
          </cell>
          <cell r="Q1318">
            <v>0</v>
          </cell>
          <cell r="R1318">
            <v>0</v>
          </cell>
          <cell r="AB1318">
            <v>0</v>
          </cell>
          <cell r="AC1318">
            <v>0</v>
          </cell>
          <cell r="AD1318">
            <v>0</v>
          </cell>
        </row>
        <row r="1319">
          <cell r="A1319" t="str">
            <v>AR105055Z10</v>
          </cell>
          <cell r="B1319" t="str">
            <v>AR105055Z</v>
          </cell>
          <cell r="C1319" t="str">
            <v xml:space="preserve">Horno Topping III        </v>
          </cell>
          <cell r="D1319" t="str">
            <v>E&amp;C_PRY</v>
          </cell>
          <cell r="E1319" t="str">
            <v>10</v>
          </cell>
          <cell r="F1319" t="str">
            <v xml:space="preserve">Costos de la venta       </v>
          </cell>
          <cell r="G1319">
            <v>0</v>
          </cell>
          <cell r="H1319">
            <v>0</v>
          </cell>
          <cell r="I1319">
            <v>0</v>
          </cell>
          <cell r="J1319">
            <v>0</v>
          </cell>
          <cell r="K1319">
            <v>0</v>
          </cell>
          <cell r="L1319">
            <v>0</v>
          </cell>
          <cell r="M1319">
            <v>-21703</v>
          </cell>
          <cell r="N1319">
            <v>-21703</v>
          </cell>
          <cell r="O1319">
            <v>0</v>
          </cell>
          <cell r="P1319">
            <v>0</v>
          </cell>
          <cell r="Q1319">
            <v>0</v>
          </cell>
          <cell r="R1319">
            <v>0</v>
          </cell>
          <cell r="AB1319">
            <v>0</v>
          </cell>
          <cell r="AC1319">
            <v>0</v>
          </cell>
          <cell r="AD1319">
            <v>0</v>
          </cell>
        </row>
        <row r="1320">
          <cell r="A1320" t="str">
            <v>AR105055Z11</v>
          </cell>
          <cell r="B1320" t="str">
            <v>AR105055Z</v>
          </cell>
          <cell r="C1320" t="str">
            <v xml:space="preserve">Horno Topping III        </v>
          </cell>
          <cell r="D1320" t="str">
            <v>E&amp;C_PRY</v>
          </cell>
          <cell r="E1320" t="str">
            <v>11</v>
          </cell>
          <cell r="F1320" t="str">
            <v xml:space="preserve">Otros costos             </v>
          </cell>
          <cell r="G1320">
            <v>0</v>
          </cell>
          <cell r="H1320">
            <v>0</v>
          </cell>
          <cell r="I1320">
            <v>0</v>
          </cell>
          <cell r="J1320">
            <v>0</v>
          </cell>
          <cell r="K1320">
            <v>0</v>
          </cell>
          <cell r="L1320">
            <v>0</v>
          </cell>
          <cell r="M1320">
            <v>10384</v>
          </cell>
          <cell r="N1320">
            <v>10384</v>
          </cell>
          <cell r="O1320">
            <v>0</v>
          </cell>
          <cell r="P1320">
            <v>0</v>
          </cell>
          <cell r="Q1320">
            <v>0</v>
          </cell>
          <cell r="R1320">
            <v>0</v>
          </cell>
          <cell r="AB1320">
            <v>0</v>
          </cell>
          <cell r="AC1320">
            <v>0</v>
          </cell>
          <cell r="AD1320">
            <v>0</v>
          </cell>
        </row>
        <row r="1321">
          <cell r="A1321" t="str">
            <v>AR105055Z12</v>
          </cell>
          <cell r="B1321" t="str">
            <v>AR105055Z</v>
          </cell>
          <cell r="C1321" t="str">
            <v xml:space="preserve">Horno Topping III        </v>
          </cell>
          <cell r="D1321" t="str">
            <v>E&amp;C_PRY</v>
          </cell>
          <cell r="E1321" t="str">
            <v>12</v>
          </cell>
          <cell r="F1321" t="str">
            <v xml:space="preserve">Costos por DistrIbuc CO  </v>
          </cell>
          <cell r="G1321">
            <v>0</v>
          </cell>
          <cell r="H1321">
            <v>0</v>
          </cell>
          <cell r="I1321">
            <v>0</v>
          </cell>
          <cell r="J1321">
            <v>0</v>
          </cell>
          <cell r="K1321">
            <v>0</v>
          </cell>
          <cell r="L1321">
            <v>0</v>
          </cell>
          <cell r="M1321">
            <v>0</v>
          </cell>
          <cell r="N1321">
            <v>0</v>
          </cell>
          <cell r="O1321">
            <v>0</v>
          </cell>
          <cell r="P1321">
            <v>0</v>
          </cell>
          <cell r="Q1321">
            <v>0</v>
          </cell>
          <cell r="R1321">
            <v>0</v>
          </cell>
          <cell r="AB1321">
            <v>0</v>
          </cell>
          <cell r="AC1321">
            <v>0</v>
          </cell>
          <cell r="AD1321">
            <v>0</v>
          </cell>
        </row>
        <row r="1322">
          <cell r="A1322" t="str">
            <v>AR105056Z11</v>
          </cell>
          <cell r="B1322" t="str">
            <v>AR105056Z</v>
          </cell>
          <cell r="C1322" t="str">
            <v xml:space="preserve">Revamp. Unid Top LC      </v>
          </cell>
          <cell r="D1322" t="str">
            <v>E&amp;C_PRY</v>
          </cell>
          <cell r="E1322" t="str">
            <v>11</v>
          </cell>
          <cell r="F1322" t="str">
            <v xml:space="preserve">Otros costos             </v>
          </cell>
          <cell r="G1322">
            <v>0</v>
          </cell>
          <cell r="H1322">
            <v>0</v>
          </cell>
          <cell r="I1322">
            <v>0</v>
          </cell>
          <cell r="J1322">
            <v>0</v>
          </cell>
          <cell r="K1322">
            <v>0</v>
          </cell>
          <cell r="L1322">
            <v>0</v>
          </cell>
          <cell r="M1322">
            <v>0</v>
          </cell>
          <cell r="N1322">
            <v>0</v>
          </cell>
          <cell r="O1322">
            <v>0</v>
          </cell>
          <cell r="P1322">
            <v>0</v>
          </cell>
          <cell r="Q1322">
            <v>0</v>
          </cell>
          <cell r="R1322">
            <v>0</v>
          </cell>
          <cell r="AB1322">
            <v>0</v>
          </cell>
          <cell r="AC1322">
            <v>0</v>
          </cell>
          <cell r="AD1322">
            <v>0</v>
          </cell>
        </row>
        <row r="1323">
          <cell r="A1323" t="str">
            <v>AR105057Z07</v>
          </cell>
          <cell r="B1323" t="str">
            <v>AR105057Z</v>
          </cell>
          <cell r="C1323" t="str">
            <v xml:space="preserve">Const. Colect y Sat      </v>
          </cell>
          <cell r="D1323" t="str">
            <v>NQN_PRY</v>
          </cell>
          <cell r="E1323" t="str">
            <v>07</v>
          </cell>
          <cell r="F1323" t="str">
            <v xml:space="preserve">Equipos de Construcción  </v>
          </cell>
          <cell r="G1323">
            <v>0</v>
          </cell>
          <cell r="H1323">
            <v>0</v>
          </cell>
          <cell r="I1323">
            <v>0</v>
          </cell>
          <cell r="J1323">
            <v>0</v>
          </cell>
          <cell r="K1323">
            <v>0</v>
          </cell>
          <cell r="L1323">
            <v>0</v>
          </cell>
          <cell r="M1323">
            <v>0</v>
          </cell>
          <cell r="N1323">
            <v>0</v>
          </cell>
          <cell r="O1323">
            <v>0</v>
          </cell>
          <cell r="P1323">
            <v>0</v>
          </cell>
          <cell r="Q1323">
            <v>0</v>
          </cell>
          <cell r="R1323">
            <v>0</v>
          </cell>
          <cell r="AB1323">
            <v>0</v>
          </cell>
          <cell r="AC1323">
            <v>0</v>
          </cell>
          <cell r="AD1323">
            <v>0</v>
          </cell>
        </row>
        <row r="1324">
          <cell r="A1324" t="str">
            <v>AR105057Z11</v>
          </cell>
          <cell r="B1324" t="str">
            <v>AR105057Z</v>
          </cell>
          <cell r="C1324" t="str">
            <v xml:space="preserve">Const. Colect y Sat      </v>
          </cell>
          <cell r="D1324" t="str">
            <v>NQN_PRY</v>
          </cell>
          <cell r="E1324" t="str">
            <v>11</v>
          </cell>
          <cell r="F1324" t="str">
            <v xml:space="preserve">Otros costos             </v>
          </cell>
          <cell r="G1324">
            <v>0</v>
          </cell>
          <cell r="H1324">
            <v>0</v>
          </cell>
          <cell r="I1324">
            <v>0</v>
          </cell>
          <cell r="J1324">
            <v>0</v>
          </cell>
          <cell r="K1324">
            <v>0</v>
          </cell>
          <cell r="L1324">
            <v>0</v>
          </cell>
          <cell r="M1324">
            <v>0</v>
          </cell>
          <cell r="N1324">
            <v>0</v>
          </cell>
          <cell r="O1324">
            <v>0</v>
          </cell>
          <cell r="P1324">
            <v>0</v>
          </cell>
          <cell r="Q1324">
            <v>0</v>
          </cell>
          <cell r="R1324">
            <v>0</v>
          </cell>
          <cell r="AB1324">
            <v>0</v>
          </cell>
          <cell r="AC1324">
            <v>0</v>
          </cell>
          <cell r="AD1324">
            <v>0</v>
          </cell>
        </row>
        <row r="1325">
          <cell r="A1325" t="str">
            <v>AR105058Z07</v>
          </cell>
          <cell r="B1325" t="str">
            <v>AR105058Z</v>
          </cell>
          <cell r="C1325" t="str">
            <v xml:space="preserve">Const Planta C Seco      </v>
          </cell>
          <cell r="D1325" t="str">
            <v>NQN_PRY</v>
          </cell>
          <cell r="E1325" t="str">
            <v>07</v>
          </cell>
          <cell r="F1325" t="str">
            <v xml:space="preserve">Equipos de Construcción  </v>
          </cell>
          <cell r="G1325">
            <v>0</v>
          </cell>
          <cell r="H1325">
            <v>0</v>
          </cell>
          <cell r="I1325">
            <v>0</v>
          </cell>
          <cell r="J1325">
            <v>0</v>
          </cell>
          <cell r="K1325">
            <v>0</v>
          </cell>
          <cell r="L1325">
            <v>0</v>
          </cell>
          <cell r="M1325">
            <v>0</v>
          </cell>
          <cell r="N1325">
            <v>0</v>
          </cell>
          <cell r="O1325">
            <v>0</v>
          </cell>
          <cell r="P1325">
            <v>0</v>
          </cell>
          <cell r="Q1325">
            <v>0</v>
          </cell>
          <cell r="R1325">
            <v>0</v>
          </cell>
          <cell r="AB1325">
            <v>0</v>
          </cell>
          <cell r="AC1325">
            <v>0</v>
          </cell>
          <cell r="AD1325">
            <v>0</v>
          </cell>
        </row>
        <row r="1326">
          <cell r="A1326" t="str">
            <v>AR105058Z11</v>
          </cell>
          <cell r="B1326" t="str">
            <v>AR105058Z</v>
          </cell>
          <cell r="C1326" t="str">
            <v xml:space="preserve">Const Planta C Seco      </v>
          </cell>
          <cell r="D1326" t="str">
            <v>NQN_PRY</v>
          </cell>
          <cell r="E1326" t="str">
            <v>11</v>
          </cell>
          <cell r="F1326" t="str">
            <v xml:space="preserve">Otros costos             </v>
          </cell>
          <cell r="G1326">
            <v>0</v>
          </cell>
          <cell r="H1326">
            <v>0</v>
          </cell>
          <cell r="I1326">
            <v>0</v>
          </cell>
          <cell r="J1326">
            <v>0</v>
          </cell>
          <cell r="K1326">
            <v>0</v>
          </cell>
          <cell r="L1326">
            <v>0</v>
          </cell>
          <cell r="M1326">
            <v>0</v>
          </cell>
          <cell r="N1326">
            <v>0</v>
          </cell>
          <cell r="O1326">
            <v>0</v>
          </cell>
          <cell r="P1326">
            <v>0</v>
          </cell>
          <cell r="Q1326">
            <v>0</v>
          </cell>
          <cell r="R1326">
            <v>0</v>
          </cell>
          <cell r="AB1326">
            <v>0</v>
          </cell>
          <cell r="AC1326">
            <v>0</v>
          </cell>
          <cell r="AD1326">
            <v>0</v>
          </cell>
        </row>
        <row r="1327">
          <cell r="A1327" t="str">
            <v>AR105059Z11</v>
          </cell>
          <cell r="B1327" t="str">
            <v>AR105059Z</v>
          </cell>
          <cell r="C1327" t="str">
            <v xml:space="preserve">Revamp. Bat. CM-122      </v>
          </cell>
          <cell r="D1327" t="str">
            <v>NQN_PRY</v>
          </cell>
          <cell r="E1327" t="str">
            <v>11</v>
          </cell>
          <cell r="F1327" t="str">
            <v xml:space="preserve">Otros costos             </v>
          </cell>
          <cell r="G1327">
            <v>0</v>
          </cell>
          <cell r="H1327">
            <v>0</v>
          </cell>
          <cell r="I1327">
            <v>0</v>
          </cell>
          <cell r="J1327">
            <v>0</v>
          </cell>
          <cell r="K1327">
            <v>0</v>
          </cell>
          <cell r="L1327">
            <v>0</v>
          </cell>
          <cell r="M1327">
            <v>0</v>
          </cell>
          <cell r="N1327">
            <v>0</v>
          </cell>
          <cell r="O1327">
            <v>0</v>
          </cell>
          <cell r="P1327">
            <v>0</v>
          </cell>
          <cell r="Q1327">
            <v>0</v>
          </cell>
          <cell r="R1327">
            <v>0</v>
          </cell>
          <cell r="AB1327">
            <v>0</v>
          </cell>
          <cell r="AC1327">
            <v>0</v>
          </cell>
          <cell r="AD1327">
            <v>0</v>
          </cell>
        </row>
        <row r="1328">
          <cell r="A1328" t="str">
            <v>AR105060Z07</v>
          </cell>
          <cell r="B1328" t="str">
            <v>AR105060Z</v>
          </cell>
          <cell r="C1328" t="str">
            <v xml:space="preserve">P. remoción CO2 PTC      </v>
          </cell>
          <cell r="D1328" t="str">
            <v>NQN_PRY</v>
          </cell>
          <cell r="E1328" t="str">
            <v>07</v>
          </cell>
          <cell r="F1328" t="str">
            <v xml:space="preserve">Equipos de Construcción  </v>
          </cell>
          <cell r="G1328">
            <v>0</v>
          </cell>
          <cell r="H1328">
            <v>0</v>
          </cell>
          <cell r="I1328">
            <v>0</v>
          </cell>
          <cell r="J1328">
            <v>0</v>
          </cell>
          <cell r="K1328">
            <v>0</v>
          </cell>
          <cell r="L1328">
            <v>0</v>
          </cell>
          <cell r="M1328">
            <v>0</v>
          </cell>
          <cell r="N1328">
            <v>0</v>
          </cell>
          <cell r="O1328">
            <v>0</v>
          </cell>
          <cell r="P1328">
            <v>0</v>
          </cell>
          <cell r="Q1328">
            <v>0</v>
          </cell>
          <cell r="R1328">
            <v>0</v>
          </cell>
          <cell r="AB1328">
            <v>0</v>
          </cell>
          <cell r="AC1328">
            <v>0</v>
          </cell>
          <cell r="AD1328">
            <v>0</v>
          </cell>
        </row>
        <row r="1329">
          <cell r="A1329" t="str">
            <v>AR105060Z11</v>
          </cell>
          <cell r="B1329" t="str">
            <v>AR105060Z</v>
          </cell>
          <cell r="C1329" t="str">
            <v xml:space="preserve">P. remoción CO2 PTC      </v>
          </cell>
          <cell r="D1329" t="str">
            <v>NQN_PRY</v>
          </cell>
          <cell r="E1329" t="str">
            <v>11</v>
          </cell>
          <cell r="F1329" t="str">
            <v xml:space="preserve">Otros costos             </v>
          </cell>
          <cell r="G1329">
            <v>0</v>
          </cell>
          <cell r="H1329">
            <v>0</v>
          </cell>
          <cell r="I1329">
            <v>0</v>
          </cell>
          <cell r="J1329">
            <v>0</v>
          </cell>
          <cell r="K1329">
            <v>0</v>
          </cell>
          <cell r="L1329">
            <v>0</v>
          </cell>
          <cell r="M1329">
            <v>0</v>
          </cell>
          <cell r="N1329">
            <v>0</v>
          </cell>
          <cell r="O1329">
            <v>0</v>
          </cell>
          <cell r="P1329">
            <v>0</v>
          </cell>
          <cell r="Q1329">
            <v>0</v>
          </cell>
          <cell r="R1329">
            <v>0</v>
          </cell>
          <cell r="AB1329">
            <v>0</v>
          </cell>
          <cell r="AC1329">
            <v>0</v>
          </cell>
          <cell r="AD1329">
            <v>0</v>
          </cell>
        </row>
        <row r="1330">
          <cell r="A1330" t="str">
            <v>AR105061Z11</v>
          </cell>
          <cell r="B1330" t="str">
            <v>AR105061Z</v>
          </cell>
          <cell r="C1330" t="str">
            <v xml:space="preserve">USP y EC nº 9 L.Lata     </v>
          </cell>
          <cell r="D1330" t="str">
            <v>NQN_PRY</v>
          </cell>
          <cell r="E1330" t="str">
            <v>11</v>
          </cell>
          <cell r="F1330" t="str">
            <v xml:space="preserve">Otros costos             </v>
          </cell>
          <cell r="G1330">
            <v>0</v>
          </cell>
          <cell r="H1330">
            <v>0</v>
          </cell>
          <cell r="I1330">
            <v>0</v>
          </cell>
          <cell r="J1330">
            <v>0</v>
          </cell>
          <cell r="K1330">
            <v>0</v>
          </cell>
          <cell r="L1330">
            <v>0</v>
          </cell>
          <cell r="M1330">
            <v>0</v>
          </cell>
          <cell r="N1330">
            <v>0</v>
          </cell>
          <cell r="O1330">
            <v>0</v>
          </cell>
          <cell r="P1330">
            <v>0</v>
          </cell>
          <cell r="Q1330">
            <v>0</v>
          </cell>
          <cell r="R1330">
            <v>0</v>
          </cell>
          <cell r="AB1330">
            <v>0</v>
          </cell>
          <cell r="AC1330">
            <v>0</v>
          </cell>
          <cell r="AD1330">
            <v>0</v>
          </cell>
        </row>
        <row r="1331">
          <cell r="A1331" t="str">
            <v>AR105062Z07</v>
          </cell>
          <cell r="B1331" t="str">
            <v>AR105062Z</v>
          </cell>
          <cell r="C1331" t="str">
            <v xml:space="preserve">EPC P. Turboexpander     </v>
          </cell>
          <cell r="D1331" t="str">
            <v>NQN_PRY</v>
          </cell>
          <cell r="E1331" t="str">
            <v>07</v>
          </cell>
          <cell r="F1331" t="str">
            <v xml:space="preserve">Equipos de Construcción  </v>
          </cell>
          <cell r="G1331">
            <v>0</v>
          </cell>
          <cell r="H1331">
            <v>0</v>
          </cell>
          <cell r="I1331">
            <v>0</v>
          </cell>
          <cell r="J1331">
            <v>0</v>
          </cell>
          <cell r="K1331">
            <v>0</v>
          </cell>
          <cell r="L1331">
            <v>0</v>
          </cell>
          <cell r="M1331">
            <v>0</v>
          </cell>
          <cell r="N1331">
            <v>0</v>
          </cell>
          <cell r="O1331">
            <v>0</v>
          </cell>
          <cell r="P1331">
            <v>0</v>
          </cell>
          <cell r="Q1331">
            <v>0</v>
          </cell>
          <cell r="R1331">
            <v>0</v>
          </cell>
          <cell r="AB1331">
            <v>0</v>
          </cell>
          <cell r="AC1331">
            <v>0</v>
          </cell>
          <cell r="AD1331">
            <v>0</v>
          </cell>
        </row>
        <row r="1332">
          <cell r="A1332" t="str">
            <v>AR105062Z11</v>
          </cell>
          <cell r="B1332" t="str">
            <v>AR105062Z</v>
          </cell>
          <cell r="C1332" t="str">
            <v xml:space="preserve">EPC P. Turboexpander     </v>
          </cell>
          <cell r="D1332" t="str">
            <v>NQN_PRY</v>
          </cell>
          <cell r="E1332" t="str">
            <v>11</v>
          </cell>
          <cell r="F1332" t="str">
            <v xml:space="preserve">Otros costos             </v>
          </cell>
          <cell r="G1332">
            <v>0</v>
          </cell>
          <cell r="H1332">
            <v>0</v>
          </cell>
          <cell r="I1332">
            <v>0</v>
          </cell>
          <cell r="J1332">
            <v>0</v>
          </cell>
          <cell r="K1332">
            <v>0</v>
          </cell>
          <cell r="L1332">
            <v>0</v>
          </cell>
          <cell r="M1332">
            <v>0</v>
          </cell>
          <cell r="N1332">
            <v>0</v>
          </cell>
          <cell r="O1332">
            <v>0</v>
          </cell>
          <cell r="P1332">
            <v>0</v>
          </cell>
          <cell r="Q1332">
            <v>0</v>
          </cell>
          <cell r="R1332">
            <v>0</v>
          </cell>
          <cell r="AB1332">
            <v>0</v>
          </cell>
          <cell r="AC1332">
            <v>0</v>
          </cell>
          <cell r="AD1332">
            <v>0</v>
          </cell>
        </row>
        <row r="1333">
          <cell r="A1333" t="str">
            <v>AR105063Z08</v>
          </cell>
          <cell r="B1333" t="str">
            <v>AR105063Z</v>
          </cell>
          <cell r="C1333" t="str">
            <v xml:space="preserve">PTC Tres Picos           </v>
          </cell>
          <cell r="D1333" t="str">
            <v>NQN_PRY</v>
          </cell>
          <cell r="E1333" t="str">
            <v>08</v>
          </cell>
          <cell r="F1333" t="str">
            <v xml:space="preserve">Materiales, Cons, Herram </v>
          </cell>
          <cell r="G1333">
            <v>0</v>
          </cell>
          <cell r="H1333">
            <v>0</v>
          </cell>
          <cell r="I1333">
            <v>0</v>
          </cell>
          <cell r="J1333">
            <v>0</v>
          </cell>
          <cell r="K1333">
            <v>0</v>
          </cell>
          <cell r="L1333">
            <v>0</v>
          </cell>
          <cell r="M1333">
            <v>0</v>
          </cell>
          <cell r="N1333">
            <v>0</v>
          </cell>
          <cell r="O1333">
            <v>0</v>
          </cell>
          <cell r="P1333">
            <v>0</v>
          </cell>
          <cell r="Q1333">
            <v>0</v>
          </cell>
          <cell r="R1333">
            <v>0</v>
          </cell>
          <cell r="AB1333">
            <v>0</v>
          </cell>
          <cell r="AC1333">
            <v>0</v>
          </cell>
          <cell r="AD1333">
            <v>0</v>
          </cell>
        </row>
        <row r="1334">
          <cell r="A1334" t="str">
            <v>AR105063Z11</v>
          </cell>
          <cell r="B1334" t="str">
            <v>AR105063Z</v>
          </cell>
          <cell r="C1334" t="str">
            <v xml:space="preserve">PTC Tres Picos           </v>
          </cell>
          <cell r="D1334" t="str">
            <v>NQN_PRY</v>
          </cell>
          <cell r="E1334" t="str">
            <v>11</v>
          </cell>
          <cell r="F1334" t="str">
            <v xml:space="preserve">Otros costos             </v>
          </cell>
          <cell r="G1334">
            <v>0</v>
          </cell>
          <cell r="H1334">
            <v>0</v>
          </cell>
          <cell r="I1334">
            <v>0</v>
          </cell>
          <cell r="J1334">
            <v>0</v>
          </cell>
          <cell r="K1334">
            <v>0</v>
          </cell>
          <cell r="L1334">
            <v>0</v>
          </cell>
          <cell r="M1334">
            <v>0</v>
          </cell>
          <cell r="N1334">
            <v>0</v>
          </cell>
          <cell r="O1334">
            <v>0</v>
          </cell>
          <cell r="P1334">
            <v>0</v>
          </cell>
          <cell r="Q1334">
            <v>0</v>
          </cell>
          <cell r="R1334">
            <v>0</v>
          </cell>
          <cell r="AB1334">
            <v>0</v>
          </cell>
          <cell r="AC1334">
            <v>0</v>
          </cell>
          <cell r="AD1334">
            <v>0</v>
          </cell>
        </row>
        <row r="1335">
          <cell r="A1335" t="str">
            <v>AR105064Z11</v>
          </cell>
          <cell r="B1335" t="str">
            <v>AR105064Z</v>
          </cell>
          <cell r="C1335" t="str">
            <v xml:space="preserve">Trab en USP 7 L Lata     </v>
          </cell>
          <cell r="D1335" t="str">
            <v>NQN_PRY</v>
          </cell>
          <cell r="E1335" t="str">
            <v>11</v>
          </cell>
          <cell r="F1335" t="str">
            <v xml:space="preserve">Otros costos             </v>
          </cell>
          <cell r="G1335">
            <v>0</v>
          </cell>
          <cell r="H1335">
            <v>0</v>
          </cell>
          <cell r="I1335">
            <v>0</v>
          </cell>
          <cell r="J1335">
            <v>0</v>
          </cell>
          <cell r="K1335">
            <v>0</v>
          </cell>
          <cell r="L1335">
            <v>0</v>
          </cell>
          <cell r="M1335">
            <v>0</v>
          </cell>
          <cell r="N1335">
            <v>0</v>
          </cell>
          <cell r="O1335">
            <v>0</v>
          </cell>
          <cell r="P1335">
            <v>0</v>
          </cell>
          <cell r="Q1335">
            <v>0</v>
          </cell>
          <cell r="R1335">
            <v>0</v>
          </cell>
          <cell r="AB1335">
            <v>0</v>
          </cell>
          <cell r="AC1335">
            <v>0</v>
          </cell>
          <cell r="AD1335">
            <v>0</v>
          </cell>
        </row>
        <row r="1336">
          <cell r="A1336" t="str">
            <v>AR105065Z11</v>
          </cell>
          <cell r="B1336" t="str">
            <v>AR105065Z</v>
          </cell>
          <cell r="C1336" t="str">
            <v xml:space="preserve">Ob Adic Swagelining      </v>
          </cell>
          <cell r="D1336" t="str">
            <v>NQN_PRY</v>
          </cell>
          <cell r="E1336" t="str">
            <v>11</v>
          </cell>
          <cell r="F1336" t="str">
            <v xml:space="preserve">Otros costos             </v>
          </cell>
          <cell r="G1336">
            <v>0</v>
          </cell>
          <cell r="H1336">
            <v>0</v>
          </cell>
          <cell r="I1336">
            <v>0</v>
          </cell>
          <cell r="J1336">
            <v>0</v>
          </cell>
          <cell r="K1336">
            <v>0</v>
          </cell>
          <cell r="L1336">
            <v>0</v>
          </cell>
          <cell r="M1336">
            <v>0</v>
          </cell>
          <cell r="N1336">
            <v>0</v>
          </cell>
          <cell r="O1336">
            <v>0</v>
          </cell>
          <cell r="P1336">
            <v>0</v>
          </cell>
          <cell r="Q1336">
            <v>0</v>
          </cell>
          <cell r="R1336">
            <v>0</v>
          </cell>
          <cell r="AB1336">
            <v>0</v>
          </cell>
          <cell r="AC1336">
            <v>0</v>
          </cell>
          <cell r="AD1336">
            <v>0</v>
          </cell>
        </row>
        <row r="1337">
          <cell r="A1337" t="str">
            <v>AR105071U08</v>
          </cell>
          <cell r="B1337" t="str">
            <v>AR105071U</v>
          </cell>
          <cell r="C1337" t="str">
            <v xml:space="preserve">UTE SADE TODINI          </v>
          </cell>
          <cell r="D1337" t="str">
            <v>E&amp;C_PRY</v>
          </cell>
          <cell r="E1337" t="str">
            <v>08</v>
          </cell>
          <cell r="F1337" t="str">
            <v xml:space="preserve">Materiales, Cons, Herram </v>
          </cell>
          <cell r="G1337">
            <v>0</v>
          </cell>
          <cell r="H1337">
            <v>0</v>
          </cell>
          <cell r="I1337">
            <v>0</v>
          </cell>
          <cell r="J1337">
            <v>0</v>
          </cell>
          <cell r="K1337">
            <v>0</v>
          </cell>
          <cell r="L1337">
            <v>0</v>
          </cell>
          <cell r="M1337">
            <v>0</v>
          </cell>
          <cell r="N1337">
            <v>0</v>
          </cell>
          <cell r="O1337">
            <v>0</v>
          </cell>
          <cell r="P1337">
            <v>0</v>
          </cell>
          <cell r="Q1337">
            <v>0</v>
          </cell>
          <cell r="R1337">
            <v>0</v>
          </cell>
          <cell r="AB1337">
            <v>0</v>
          </cell>
          <cell r="AC1337">
            <v>0</v>
          </cell>
          <cell r="AD1337">
            <v>0</v>
          </cell>
        </row>
        <row r="1338">
          <cell r="A1338" t="str">
            <v>AR105071U11</v>
          </cell>
          <cell r="B1338" t="str">
            <v>AR105071U</v>
          </cell>
          <cell r="C1338" t="str">
            <v xml:space="preserve">UTE SADE TODINI          </v>
          </cell>
          <cell r="D1338" t="str">
            <v>E&amp;C_PRY</v>
          </cell>
          <cell r="E1338" t="str">
            <v>11</v>
          </cell>
          <cell r="F1338" t="str">
            <v xml:space="preserve">Otros costos             </v>
          </cell>
          <cell r="G1338">
            <v>0</v>
          </cell>
          <cell r="H1338">
            <v>0</v>
          </cell>
          <cell r="I1338">
            <v>0</v>
          </cell>
          <cell r="J1338">
            <v>0</v>
          </cell>
          <cell r="K1338">
            <v>0</v>
          </cell>
          <cell r="L1338">
            <v>0</v>
          </cell>
          <cell r="M1338">
            <v>0</v>
          </cell>
          <cell r="N1338">
            <v>0</v>
          </cell>
          <cell r="O1338">
            <v>0</v>
          </cell>
          <cell r="P1338">
            <v>0</v>
          </cell>
          <cell r="Q1338">
            <v>0</v>
          </cell>
          <cell r="R1338">
            <v>0</v>
          </cell>
          <cell r="AB1338">
            <v>0</v>
          </cell>
          <cell r="AC1338">
            <v>0</v>
          </cell>
          <cell r="AD1338">
            <v>0</v>
          </cell>
        </row>
        <row r="1339">
          <cell r="A1339" t="str">
            <v>AR105084Z05</v>
          </cell>
          <cell r="B1339" t="str">
            <v>AR105084Z</v>
          </cell>
          <cell r="C1339" t="str">
            <v xml:space="preserve">Montaje TGN 12  PAE      </v>
          </cell>
          <cell r="D1339" t="str">
            <v>NQN_PRY</v>
          </cell>
          <cell r="E1339" t="str">
            <v>05</v>
          </cell>
          <cell r="F1339" t="str">
            <v xml:space="preserve">Mano de Obra             </v>
          </cell>
          <cell r="G1339">
            <v>0</v>
          </cell>
          <cell r="H1339">
            <v>0</v>
          </cell>
          <cell r="I1339">
            <v>0</v>
          </cell>
          <cell r="J1339">
            <v>0</v>
          </cell>
          <cell r="K1339">
            <v>0</v>
          </cell>
          <cell r="L1339">
            <v>0</v>
          </cell>
          <cell r="M1339">
            <v>-13239</v>
          </cell>
          <cell r="N1339">
            <v>-13239</v>
          </cell>
          <cell r="O1339">
            <v>0</v>
          </cell>
          <cell r="P1339">
            <v>0</v>
          </cell>
          <cell r="Q1339">
            <v>0</v>
          </cell>
          <cell r="R1339">
            <v>0</v>
          </cell>
          <cell r="AB1339">
            <v>0</v>
          </cell>
          <cell r="AC1339">
            <v>0</v>
          </cell>
          <cell r="AD1339">
            <v>0</v>
          </cell>
        </row>
        <row r="1340">
          <cell r="A1340" t="str">
            <v>AR105084Z10</v>
          </cell>
          <cell r="B1340" t="str">
            <v>AR105084Z</v>
          </cell>
          <cell r="C1340" t="str">
            <v xml:space="preserve">Montaje TGN 12  PAE      </v>
          </cell>
          <cell r="D1340" t="str">
            <v>NQN_PRY</v>
          </cell>
          <cell r="E1340" t="str">
            <v>10</v>
          </cell>
          <cell r="F1340" t="str">
            <v xml:space="preserve">Costos de la venta       </v>
          </cell>
          <cell r="G1340">
            <v>0</v>
          </cell>
          <cell r="H1340">
            <v>0</v>
          </cell>
          <cell r="I1340">
            <v>0</v>
          </cell>
          <cell r="J1340">
            <v>0</v>
          </cell>
          <cell r="K1340">
            <v>0</v>
          </cell>
          <cell r="L1340">
            <v>0</v>
          </cell>
          <cell r="M1340">
            <v>-10</v>
          </cell>
          <cell r="N1340">
            <v>-10</v>
          </cell>
          <cell r="O1340">
            <v>0</v>
          </cell>
          <cell r="P1340">
            <v>0</v>
          </cell>
          <cell r="Q1340">
            <v>0</v>
          </cell>
          <cell r="R1340">
            <v>0</v>
          </cell>
          <cell r="AB1340">
            <v>0</v>
          </cell>
          <cell r="AC1340">
            <v>0</v>
          </cell>
          <cell r="AD1340">
            <v>0</v>
          </cell>
        </row>
        <row r="1341">
          <cell r="A1341" t="str">
            <v>AR105084Z11</v>
          </cell>
          <cell r="B1341" t="str">
            <v>AR105084Z</v>
          </cell>
          <cell r="C1341" t="str">
            <v xml:space="preserve">Montaje TGN 12  PAE      </v>
          </cell>
          <cell r="D1341" t="str">
            <v>NQN_PRY</v>
          </cell>
          <cell r="E1341" t="str">
            <v>11</v>
          </cell>
          <cell r="F1341" t="str">
            <v xml:space="preserve">Otros costos             </v>
          </cell>
          <cell r="G1341">
            <v>0</v>
          </cell>
          <cell r="H1341">
            <v>0</v>
          </cell>
          <cell r="I1341">
            <v>0</v>
          </cell>
          <cell r="J1341">
            <v>0</v>
          </cell>
          <cell r="K1341">
            <v>0</v>
          </cell>
          <cell r="L1341">
            <v>0</v>
          </cell>
          <cell r="M1341">
            <v>0</v>
          </cell>
          <cell r="N1341">
            <v>0</v>
          </cell>
          <cell r="O1341">
            <v>0</v>
          </cell>
          <cell r="P1341">
            <v>0</v>
          </cell>
          <cell r="Q1341">
            <v>0</v>
          </cell>
          <cell r="R1341">
            <v>0</v>
          </cell>
          <cell r="AB1341">
            <v>0</v>
          </cell>
          <cell r="AC1341">
            <v>0</v>
          </cell>
          <cell r="AD1341">
            <v>0</v>
          </cell>
        </row>
        <row r="1342">
          <cell r="A1342" t="str">
            <v>AR105087U07</v>
          </cell>
          <cell r="B1342" t="str">
            <v>AR105087U</v>
          </cell>
          <cell r="C1342" t="str">
            <v xml:space="preserve">Ruta Nac. 68             </v>
          </cell>
          <cell r="D1342" t="str">
            <v>E&amp;C_PRY</v>
          </cell>
          <cell r="E1342" t="str">
            <v>07</v>
          </cell>
          <cell r="F1342" t="str">
            <v xml:space="preserve">Equipos de Construcción  </v>
          </cell>
          <cell r="G1342">
            <v>0</v>
          </cell>
          <cell r="H1342">
            <v>0</v>
          </cell>
          <cell r="I1342">
            <v>0</v>
          </cell>
          <cell r="J1342">
            <v>0</v>
          </cell>
          <cell r="K1342">
            <v>0</v>
          </cell>
          <cell r="L1342">
            <v>0</v>
          </cell>
          <cell r="M1342">
            <v>0</v>
          </cell>
          <cell r="N1342">
            <v>0</v>
          </cell>
          <cell r="O1342">
            <v>0</v>
          </cell>
          <cell r="P1342">
            <v>0</v>
          </cell>
          <cell r="Q1342">
            <v>0</v>
          </cell>
          <cell r="R1342">
            <v>0</v>
          </cell>
          <cell r="AB1342">
            <v>0</v>
          </cell>
          <cell r="AC1342">
            <v>0</v>
          </cell>
          <cell r="AD1342">
            <v>0</v>
          </cell>
        </row>
        <row r="1343">
          <cell r="A1343" t="str">
            <v>AR105087U11</v>
          </cell>
          <cell r="B1343" t="str">
            <v>AR105087U</v>
          </cell>
          <cell r="C1343" t="str">
            <v xml:space="preserve">Ruta Nac. 68             </v>
          </cell>
          <cell r="D1343" t="str">
            <v>E&amp;C_PRY</v>
          </cell>
          <cell r="E1343" t="str">
            <v>11</v>
          </cell>
          <cell r="F1343" t="str">
            <v xml:space="preserve">Otros costos             </v>
          </cell>
          <cell r="G1343">
            <v>0</v>
          </cell>
          <cell r="H1343">
            <v>0</v>
          </cell>
          <cell r="I1343">
            <v>0</v>
          </cell>
          <cell r="J1343">
            <v>0</v>
          </cell>
          <cell r="K1343">
            <v>0</v>
          </cell>
          <cell r="L1343">
            <v>0</v>
          </cell>
          <cell r="M1343">
            <v>0</v>
          </cell>
          <cell r="N1343">
            <v>0</v>
          </cell>
          <cell r="O1343">
            <v>0</v>
          </cell>
          <cell r="P1343">
            <v>0</v>
          </cell>
          <cell r="Q1343">
            <v>0</v>
          </cell>
          <cell r="R1343">
            <v>0</v>
          </cell>
          <cell r="AB1343">
            <v>0</v>
          </cell>
          <cell r="AC1343">
            <v>0</v>
          </cell>
          <cell r="AD1343">
            <v>0</v>
          </cell>
        </row>
        <row r="1344">
          <cell r="A1344" t="str">
            <v>AR105088U07</v>
          </cell>
          <cell r="B1344" t="str">
            <v>AR105088U</v>
          </cell>
          <cell r="C1344" t="str">
            <v xml:space="preserve">VIALBAIRES UTE           </v>
          </cell>
          <cell r="D1344" t="str">
            <v>E&amp;C_PRY</v>
          </cell>
          <cell r="E1344" t="str">
            <v>07</v>
          </cell>
          <cell r="F1344" t="str">
            <v xml:space="preserve">Equipos de Construcción  </v>
          </cell>
          <cell r="G1344">
            <v>0</v>
          </cell>
          <cell r="H1344">
            <v>0</v>
          </cell>
          <cell r="I1344">
            <v>0</v>
          </cell>
          <cell r="J1344">
            <v>0</v>
          </cell>
          <cell r="K1344">
            <v>0</v>
          </cell>
          <cell r="L1344">
            <v>0</v>
          </cell>
          <cell r="M1344">
            <v>0</v>
          </cell>
          <cell r="N1344">
            <v>0</v>
          </cell>
          <cell r="O1344">
            <v>0</v>
          </cell>
          <cell r="P1344">
            <v>0</v>
          </cell>
          <cell r="Q1344">
            <v>0</v>
          </cell>
          <cell r="R1344">
            <v>0</v>
          </cell>
          <cell r="AB1344">
            <v>0</v>
          </cell>
          <cell r="AC1344">
            <v>0</v>
          </cell>
          <cell r="AD1344">
            <v>0</v>
          </cell>
        </row>
        <row r="1345">
          <cell r="A1345" t="str">
            <v>AR105088U11</v>
          </cell>
          <cell r="B1345" t="str">
            <v>AR105088U</v>
          </cell>
          <cell r="C1345" t="str">
            <v xml:space="preserve">VIALBAIRES UTE           </v>
          </cell>
          <cell r="D1345" t="str">
            <v>E&amp;C_PRY</v>
          </cell>
          <cell r="E1345" t="str">
            <v>11</v>
          </cell>
          <cell r="F1345" t="str">
            <v xml:space="preserve">Otros costos             </v>
          </cell>
          <cell r="G1345">
            <v>0</v>
          </cell>
          <cell r="H1345">
            <v>0</v>
          </cell>
          <cell r="I1345">
            <v>0</v>
          </cell>
          <cell r="J1345">
            <v>0</v>
          </cell>
          <cell r="K1345">
            <v>0</v>
          </cell>
          <cell r="L1345">
            <v>0</v>
          </cell>
          <cell r="M1345">
            <v>0</v>
          </cell>
          <cell r="N1345">
            <v>0</v>
          </cell>
          <cell r="O1345">
            <v>0</v>
          </cell>
          <cell r="P1345">
            <v>0</v>
          </cell>
          <cell r="Q1345">
            <v>0</v>
          </cell>
          <cell r="R1345">
            <v>0</v>
          </cell>
          <cell r="AB1345">
            <v>0</v>
          </cell>
          <cell r="AC1345">
            <v>0</v>
          </cell>
          <cell r="AD1345">
            <v>0</v>
          </cell>
        </row>
        <row r="1346">
          <cell r="A1346" t="str">
            <v>AR105089U07</v>
          </cell>
          <cell r="B1346" t="str">
            <v>AR105089U</v>
          </cell>
          <cell r="C1346" t="str">
            <v xml:space="preserve">UTE REFINOR              </v>
          </cell>
          <cell r="D1346" t="str">
            <v>E&amp;C_PRY</v>
          </cell>
          <cell r="E1346" t="str">
            <v>07</v>
          </cell>
          <cell r="F1346" t="str">
            <v xml:space="preserve">Equipos de Construcción  </v>
          </cell>
          <cell r="G1346">
            <v>0</v>
          </cell>
          <cell r="H1346">
            <v>0</v>
          </cell>
          <cell r="I1346">
            <v>0</v>
          </cell>
          <cell r="J1346">
            <v>0</v>
          </cell>
          <cell r="K1346">
            <v>0</v>
          </cell>
          <cell r="L1346">
            <v>0</v>
          </cell>
          <cell r="M1346">
            <v>0</v>
          </cell>
          <cell r="N1346">
            <v>0</v>
          </cell>
          <cell r="O1346">
            <v>0</v>
          </cell>
          <cell r="P1346">
            <v>0</v>
          </cell>
          <cell r="Q1346">
            <v>0</v>
          </cell>
          <cell r="R1346">
            <v>0</v>
          </cell>
          <cell r="AB1346">
            <v>0</v>
          </cell>
          <cell r="AC1346">
            <v>0</v>
          </cell>
          <cell r="AD1346">
            <v>0</v>
          </cell>
        </row>
        <row r="1347">
          <cell r="A1347" t="str">
            <v>AR105089U11</v>
          </cell>
          <cell r="B1347" t="str">
            <v>AR105089U</v>
          </cell>
          <cell r="C1347" t="str">
            <v xml:space="preserve">UTE REFINOR              </v>
          </cell>
          <cell r="D1347" t="str">
            <v>E&amp;C_PRY</v>
          </cell>
          <cell r="E1347" t="str">
            <v>11</v>
          </cell>
          <cell r="F1347" t="str">
            <v xml:space="preserve">Otros costos             </v>
          </cell>
          <cell r="G1347">
            <v>0</v>
          </cell>
          <cell r="H1347">
            <v>0</v>
          </cell>
          <cell r="I1347">
            <v>0</v>
          </cell>
          <cell r="J1347">
            <v>0</v>
          </cell>
          <cell r="K1347">
            <v>0</v>
          </cell>
          <cell r="L1347">
            <v>0</v>
          </cell>
          <cell r="M1347">
            <v>0</v>
          </cell>
          <cell r="N1347">
            <v>0</v>
          </cell>
          <cell r="O1347">
            <v>0</v>
          </cell>
          <cell r="P1347">
            <v>0</v>
          </cell>
          <cell r="Q1347">
            <v>0</v>
          </cell>
          <cell r="R1347">
            <v>0</v>
          </cell>
          <cell r="AB1347">
            <v>0</v>
          </cell>
          <cell r="AC1347">
            <v>0</v>
          </cell>
          <cell r="AD1347">
            <v>0</v>
          </cell>
        </row>
        <row r="1348">
          <cell r="A1348" t="str">
            <v>AR105090U07</v>
          </cell>
          <cell r="B1348" t="str">
            <v>AR105090U</v>
          </cell>
          <cell r="C1348" t="str">
            <v xml:space="preserve">Acueducto RC             </v>
          </cell>
          <cell r="D1348" t="str">
            <v>NQN_PRY</v>
          </cell>
          <cell r="E1348" t="str">
            <v>07</v>
          </cell>
          <cell r="F1348" t="str">
            <v xml:space="preserve">Equipos de Construcción  </v>
          </cell>
          <cell r="G1348">
            <v>0</v>
          </cell>
          <cell r="H1348">
            <v>0</v>
          </cell>
          <cell r="I1348">
            <v>0</v>
          </cell>
          <cell r="J1348">
            <v>0</v>
          </cell>
          <cell r="K1348">
            <v>0</v>
          </cell>
          <cell r="L1348">
            <v>0</v>
          </cell>
          <cell r="M1348">
            <v>0</v>
          </cell>
          <cell r="N1348">
            <v>0</v>
          </cell>
          <cell r="O1348">
            <v>0</v>
          </cell>
          <cell r="P1348">
            <v>0</v>
          </cell>
          <cell r="Q1348">
            <v>0</v>
          </cell>
          <cell r="R1348">
            <v>0</v>
          </cell>
          <cell r="AB1348">
            <v>0</v>
          </cell>
          <cell r="AC1348">
            <v>0</v>
          </cell>
          <cell r="AD1348">
            <v>0</v>
          </cell>
        </row>
        <row r="1349">
          <cell r="A1349" t="str">
            <v>AR105090U11</v>
          </cell>
          <cell r="B1349" t="str">
            <v>AR105090U</v>
          </cell>
          <cell r="C1349" t="str">
            <v xml:space="preserve">Acueducto RC             </v>
          </cell>
          <cell r="D1349" t="str">
            <v>NQN_PRY</v>
          </cell>
          <cell r="E1349" t="str">
            <v>11</v>
          </cell>
          <cell r="F1349" t="str">
            <v xml:space="preserve">Otros costos             </v>
          </cell>
          <cell r="G1349">
            <v>0</v>
          </cell>
          <cell r="H1349">
            <v>0</v>
          </cell>
          <cell r="I1349">
            <v>0</v>
          </cell>
          <cell r="J1349">
            <v>0</v>
          </cell>
          <cell r="K1349">
            <v>0</v>
          </cell>
          <cell r="L1349">
            <v>0</v>
          </cell>
          <cell r="M1349">
            <v>0</v>
          </cell>
          <cell r="N1349">
            <v>0</v>
          </cell>
          <cell r="O1349">
            <v>0</v>
          </cell>
          <cell r="P1349">
            <v>0</v>
          </cell>
          <cell r="Q1349">
            <v>0</v>
          </cell>
          <cell r="R1349">
            <v>0</v>
          </cell>
          <cell r="AB1349">
            <v>0</v>
          </cell>
          <cell r="AC1349">
            <v>0</v>
          </cell>
          <cell r="AD1349">
            <v>0</v>
          </cell>
        </row>
        <row r="1350">
          <cell r="A1350" t="str">
            <v>AR105091U07</v>
          </cell>
          <cell r="B1350" t="str">
            <v>AR105091U</v>
          </cell>
          <cell r="C1350" t="str">
            <v xml:space="preserve">CCR - CIE                </v>
          </cell>
          <cell r="D1350" t="str">
            <v>E&amp;C_PRY</v>
          </cell>
          <cell r="E1350" t="str">
            <v>07</v>
          </cell>
          <cell r="F1350" t="str">
            <v xml:space="preserve">Equipos de Construcción  </v>
          </cell>
          <cell r="G1350">
            <v>0</v>
          </cell>
          <cell r="H1350">
            <v>0</v>
          </cell>
          <cell r="I1350">
            <v>0</v>
          </cell>
          <cell r="J1350">
            <v>0</v>
          </cell>
          <cell r="K1350">
            <v>0</v>
          </cell>
          <cell r="L1350">
            <v>0</v>
          </cell>
          <cell r="M1350">
            <v>0</v>
          </cell>
          <cell r="N1350">
            <v>0</v>
          </cell>
          <cell r="O1350">
            <v>0</v>
          </cell>
          <cell r="P1350">
            <v>0</v>
          </cell>
          <cell r="Q1350">
            <v>0</v>
          </cell>
          <cell r="R1350">
            <v>0</v>
          </cell>
          <cell r="AB1350">
            <v>0</v>
          </cell>
          <cell r="AC1350">
            <v>0</v>
          </cell>
          <cell r="AD1350">
            <v>0</v>
          </cell>
        </row>
        <row r="1351">
          <cell r="A1351" t="str">
            <v>AR105091U11</v>
          </cell>
          <cell r="B1351" t="str">
            <v>AR105091U</v>
          </cell>
          <cell r="C1351" t="str">
            <v xml:space="preserve">CCR - CIE                </v>
          </cell>
          <cell r="D1351" t="str">
            <v>E&amp;C_PRY</v>
          </cell>
          <cell r="E1351" t="str">
            <v>11</v>
          </cell>
          <cell r="F1351" t="str">
            <v xml:space="preserve">Otros costos             </v>
          </cell>
          <cell r="G1351">
            <v>0</v>
          </cell>
          <cell r="H1351">
            <v>0</v>
          </cell>
          <cell r="I1351">
            <v>0</v>
          </cell>
          <cell r="J1351">
            <v>0</v>
          </cell>
          <cell r="K1351">
            <v>0</v>
          </cell>
          <cell r="L1351">
            <v>0</v>
          </cell>
          <cell r="M1351">
            <v>0</v>
          </cell>
          <cell r="N1351">
            <v>0</v>
          </cell>
          <cell r="O1351">
            <v>0</v>
          </cell>
          <cell r="P1351">
            <v>0</v>
          </cell>
          <cell r="Q1351">
            <v>0</v>
          </cell>
          <cell r="R1351">
            <v>0</v>
          </cell>
          <cell r="AB1351">
            <v>0</v>
          </cell>
          <cell r="AC1351">
            <v>0</v>
          </cell>
          <cell r="AD1351">
            <v>0</v>
          </cell>
        </row>
        <row r="1352">
          <cell r="A1352" t="str">
            <v>AR105092U07</v>
          </cell>
          <cell r="B1352" t="str">
            <v>AR105092U</v>
          </cell>
          <cell r="C1352" t="str">
            <v xml:space="preserve">HDS - CILC               </v>
          </cell>
          <cell r="D1352" t="str">
            <v>E&amp;C_PRY</v>
          </cell>
          <cell r="E1352" t="str">
            <v>07</v>
          </cell>
          <cell r="F1352" t="str">
            <v xml:space="preserve">Equipos de Construcción  </v>
          </cell>
          <cell r="G1352">
            <v>0</v>
          </cell>
          <cell r="H1352">
            <v>0</v>
          </cell>
          <cell r="I1352">
            <v>0</v>
          </cell>
          <cell r="J1352">
            <v>0</v>
          </cell>
          <cell r="K1352">
            <v>0</v>
          </cell>
          <cell r="L1352">
            <v>0</v>
          </cell>
          <cell r="M1352">
            <v>0</v>
          </cell>
          <cell r="N1352">
            <v>0</v>
          </cell>
          <cell r="O1352">
            <v>0</v>
          </cell>
          <cell r="P1352">
            <v>0</v>
          </cell>
          <cell r="Q1352">
            <v>0</v>
          </cell>
          <cell r="R1352">
            <v>0</v>
          </cell>
          <cell r="AB1352">
            <v>0</v>
          </cell>
          <cell r="AC1352">
            <v>0</v>
          </cell>
          <cell r="AD1352">
            <v>0</v>
          </cell>
        </row>
        <row r="1353">
          <cell r="A1353" t="str">
            <v>AR105092U11</v>
          </cell>
          <cell r="B1353" t="str">
            <v>AR105092U</v>
          </cell>
          <cell r="C1353" t="str">
            <v xml:space="preserve">HDS - CILC               </v>
          </cell>
          <cell r="D1353" t="str">
            <v>E&amp;C_PRY</v>
          </cell>
          <cell r="E1353" t="str">
            <v>11</v>
          </cell>
          <cell r="F1353" t="str">
            <v xml:space="preserve">Otros costos             </v>
          </cell>
          <cell r="G1353">
            <v>0</v>
          </cell>
          <cell r="H1353">
            <v>0</v>
          </cell>
          <cell r="I1353">
            <v>0</v>
          </cell>
          <cell r="J1353">
            <v>0</v>
          </cell>
          <cell r="K1353">
            <v>0</v>
          </cell>
          <cell r="L1353">
            <v>0</v>
          </cell>
          <cell r="M1353">
            <v>0</v>
          </cell>
          <cell r="N1353">
            <v>0</v>
          </cell>
          <cell r="O1353">
            <v>0</v>
          </cell>
          <cell r="P1353">
            <v>0</v>
          </cell>
          <cell r="Q1353">
            <v>0</v>
          </cell>
          <cell r="R1353">
            <v>0</v>
          </cell>
          <cell r="AB1353">
            <v>0</v>
          </cell>
          <cell r="AC1353">
            <v>0</v>
          </cell>
          <cell r="AD1353">
            <v>0</v>
          </cell>
        </row>
        <row r="1354">
          <cell r="A1354" t="str">
            <v>AR105095Z07</v>
          </cell>
          <cell r="B1354" t="str">
            <v>AR105095Z</v>
          </cell>
          <cell r="C1354" t="str">
            <v xml:space="preserve">Free Water Medanito      </v>
          </cell>
          <cell r="D1354" t="str">
            <v>NQN_SER</v>
          </cell>
          <cell r="E1354" t="str">
            <v>07</v>
          </cell>
          <cell r="F1354" t="str">
            <v xml:space="preserve">Equipos de Construcción  </v>
          </cell>
          <cell r="G1354">
            <v>0</v>
          </cell>
          <cell r="H1354">
            <v>0</v>
          </cell>
          <cell r="I1354">
            <v>0</v>
          </cell>
          <cell r="J1354">
            <v>0</v>
          </cell>
          <cell r="K1354">
            <v>0</v>
          </cell>
          <cell r="L1354">
            <v>0</v>
          </cell>
          <cell r="M1354">
            <v>0</v>
          </cell>
          <cell r="N1354">
            <v>0</v>
          </cell>
          <cell r="O1354">
            <v>0</v>
          </cell>
          <cell r="P1354">
            <v>0</v>
          </cell>
          <cell r="Q1354">
            <v>0</v>
          </cell>
          <cell r="R1354">
            <v>0</v>
          </cell>
          <cell r="AB1354">
            <v>0</v>
          </cell>
          <cell r="AC1354">
            <v>0</v>
          </cell>
          <cell r="AD1354">
            <v>0</v>
          </cell>
        </row>
        <row r="1355">
          <cell r="A1355" t="str">
            <v>AR105095Z11</v>
          </cell>
          <cell r="B1355" t="str">
            <v>AR105095Z</v>
          </cell>
          <cell r="C1355" t="str">
            <v xml:space="preserve">Free Water Medanito      </v>
          </cell>
          <cell r="D1355" t="str">
            <v>NQN_SER</v>
          </cell>
          <cell r="E1355" t="str">
            <v>11</v>
          </cell>
          <cell r="F1355" t="str">
            <v xml:space="preserve">Otros costos             </v>
          </cell>
          <cell r="G1355">
            <v>0</v>
          </cell>
          <cell r="H1355">
            <v>0</v>
          </cell>
          <cell r="I1355">
            <v>0</v>
          </cell>
          <cell r="J1355">
            <v>0</v>
          </cell>
          <cell r="K1355">
            <v>0</v>
          </cell>
          <cell r="L1355">
            <v>0</v>
          </cell>
          <cell r="M1355">
            <v>0</v>
          </cell>
          <cell r="N1355">
            <v>0</v>
          </cell>
          <cell r="O1355">
            <v>0</v>
          </cell>
          <cell r="P1355">
            <v>0</v>
          </cell>
          <cell r="Q1355">
            <v>0</v>
          </cell>
          <cell r="R1355">
            <v>0</v>
          </cell>
          <cell r="AB1355">
            <v>0</v>
          </cell>
          <cell r="AC1355">
            <v>0</v>
          </cell>
          <cell r="AD1355">
            <v>0</v>
          </cell>
        </row>
        <row r="1356">
          <cell r="A1356" t="str">
            <v>AR105096Z05</v>
          </cell>
          <cell r="B1356" t="str">
            <v>AR105096Z</v>
          </cell>
          <cell r="C1356" t="str">
            <v xml:space="preserve">TK FAME P.Huincul        </v>
          </cell>
          <cell r="D1356" t="str">
            <v>NQN_PRY</v>
          </cell>
          <cell r="E1356" t="str">
            <v>05</v>
          </cell>
          <cell r="F1356" t="str">
            <v xml:space="preserve">Mano de Obra             </v>
          </cell>
          <cell r="G1356">
            <v>0</v>
          </cell>
          <cell r="H1356">
            <v>0</v>
          </cell>
          <cell r="I1356">
            <v>0</v>
          </cell>
          <cell r="J1356">
            <v>0</v>
          </cell>
          <cell r="K1356">
            <v>0</v>
          </cell>
          <cell r="L1356">
            <v>0</v>
          </cell>
          <cell r="M1356">
            <v>0</v>
          </cell>
          <cell r="N1356">
            <v>0</v>
          </cell>
          <cell r="O1356">
            <v>0</v>
          </cell>
          <cell r="P1356">
            <v>0</v>
          </cell>
          <cell r="Q1356">
            <v>0</v>
          </cell>
          <cell r="R1356">
            <v>0</v>
          </cell>
          <cell r="AB1356">
            <v>0</v>
          </cell>
          <cell r="AC1356">
            <v>0</v>
          </cell>
          <cell r="AD1356">
            <v>0</v>
          </cell>
        </row>
        <row r="1357">
          <cell r="A1357" t="str">
            <v>AR105096Z07</v>
          </cell>
          <cell r="B1357" t="str">
            <v>AR105096Z</v>
          </cell>
          <cell r="C1357" t="str">
            <v xml:space="preserve">TK FAME P.Huincul        </v>
          </cell>
          <cell r="D1357" t="str">
            <v>NQN_PRY</v>
          </cell>
          <cell r="E1357" t="str">
            <v>07</v>
          </cell>
          <cell r="F1357" t="str">
            <v xml:space="preserve">Equipos de Construcción  </v>
          </cell>
          <cell r="G1357">
            <v>0</v>
          </cell>
          <cell r="H1357">
            <v>0</v>
          </cell>
          <cell r="I1357">
            <v>0</v>
          </cell>
          <cell r="J1357">
            <v>0</v>
          </cell>
          <cell r="K1357">
            <v>0</v>
          </cell>
          <cell r="L1357">
            <v>0</v>
          </cell>
          <cell r="M1357">
            <v>-5342</v>
          </cell>
          <cell r="N1357">
            <v>-5342</v>
          </cell>
          <cell r="O1357">
            <v>0</v>
          </cell>
          <cell r="P1357">
            <v>0</v>
          </cell>
          <cell r="Q1357">
            <v>0</v>
          </cell>
          <cell r="R1357">
            <v>0</v>
          </cell>
          <cell r="AB1357">
            <v>0</v>
          </cell>
          <cell r="AC1357">
            <v>0</v>
          </cell>
          <cell r="AD1357">
            <v>0</v>
          </cell>
        </row>
        <row r="1358">
          <cell r="A1358" t="str">
            <v>AR105096Z11</v>
          </cell>
          <cell r="B1358" t="str">
            <v>AR105096Z</v>
          </cell>
          <cell r="C1358" t="str">
            <v xml:space="preserve">TK FAME P.Huincul        </v>
          </cell>
          <cell r="D1358" t="str">
            <v>NQN_PRY</v>
          </cell>
          <cell r="E1358" t="str">
            <v>11</v>
          </cell>
          <cell r="F1358" t="str">
            <v xml:space="preserve">Otros costos             </v>
          </cell>
          <cell r="G1358">
            <v>0</v>
          </cell>
          <cell r="H1358">
            <v>0</v>
          </cell>
          <cell r="I1358">
            <v>0</v>
          </cell>
          <cell r="J1358">
            <v>0</v>
          </cell>
          <cell r="K1358">
            <v>0</v>
          </cell>
          <cell r="L1358">
            <v>0</v>
          </cell>
          <cell r="M1358">
            <v>0</v>
          </cell>
          <cell r="N1358">
            <v>0</v>
          </cell>
          <cell r="O1358">
            <v>0</v>
          </cell>
          <cell r="P1358">
            <v>0</v>
          </cell>
          <cell r="Q1358">
            <v>0</v>
          </cell>
          <cell r="R1358">
            <v>0</v>
          </cell>
          <cell r="AB1358">
            <v>0</v>
          </cell>
          <cell r="AC1358">
            <v>0</v>
          </cell>
          <cell r="AD1358">
            <v>0</v>
          </cell>
        </row>
        <row r="1359">
          <cell r="A1359" t="str">
            <v>AR105099Z07</v>
          </cell>
          <cell r="B1359" t="str">
            <v>AR105099Z</v>
          </cell>
          <cell r="C1359" t="str">
            <v xml:space="preserve">Mtje Estructuras LLL     </v>
          </cell>
          <cell r="D1359" t="str">
            <v>NQN_PRY</v>
          </cell>
          <cell r="E1359" t="str">
            <v>07</v>
          </cell>
          <cell r="F1359" t="str">
            <v xml:space="preserve">Equipos de Construcción  </v>
          </cell>
          <cell r="G1359">
            <v>0</v>
          </cell>
          <cell r="H1359">
            <v>0</v>
          </cell>
          <cell r="I1359">
            <v>0</v>
          </cell>
          <cell r="J1359">
            <v>0</v>
          </cell>
          <cell r="K1359">
            <v>0</v>
          </cell>
          <cell r="L1359">
            <v>0</v>
          </cell>
          <cell r="M1359">
            <v>0</v>
          </cell>
          <cell r="N1359">
            <v>0</v>
          </cell>
          <cell r="O1359">
            <v>0</v>
          </cell>
          <cell r="P1359">
            <v>0</v>
          </cell>
          <cell r="Q1359">
            <v>0</v>
          </cell>
          <cell r="R1359">
            <v>0</v>
          </cell>
          <cell r="AB1359">
            <v>0</v>
          </cell>
          <cell r="AC1359">
            <v>0</v>
          </cell>
          <cell r="AD1359">
            <v>0</v>
          </cell>
        </row>
        <row r="1360">
          <cell r="A1360" t="str">
            <v>AR105099Z11</v>
          </cell>
          <cell r="B1360" t="str">
            <v>AR105099Z</v>
          </cell>
          <cell r="C1360" t="str">
            <v xml:space="preserve">Mtje Estructuras LLL     </v>
          </cell>
          <cell r="D1360" t="str">
            <v>NQN_PRY</v>
          </cell>
          <cell r="E1360" t="str">
            <v>11</v>
          </cell>
          <cell r="F1360" t="str">
            <v xml:space="preserve">Otros costos             </v>
          </cell>
          <cell r="G1360">
            <v>0</v>
          </cell>
          <cell r="H1360">
            <v>0</v>
          </cell>
          <cell r="I1360">
            <v>0</v>
          </cell>
          <cell r="J1360">
            <v>0</v>
          </cell>
          <cell r="K1360">
            <v>0</v>
          </cell>
          <cell r="L1360">
            <v>0</v>
          </cell>
          <cell r="M1360">
            <v>0</v>
          </cell>
          <cell r="N1360">
            <v>0</v>
          </cell>
          <cell r="O1360">
            <v>0</v>
          </cell>
          <cell r="P1360">
            <v>0</v>
          </cell>
          <cell r="Q1360">
            <v>0</v>
          </cell>
          <cell r="R1360">
            <v>0</v>
          </cell>
          <cell r="AB1360">
            <v>0</v>
          </cell>
          <cell r="AC1360">
            <v>0</v>
          </cell>
          <cell r="AD1360">
            <v>0</v>
          </cell>
        </row>
        <row r="1361">
          <cell r="A1361" t="str">
            <v>AR105101Z05</v>
          </cell>
          <cell r="B1361" t="str">
            <v>AR105101Z</v>
          </cell>
          <cell r="C1361" t="str">
            <v xml:space="preserve">Dctos Vs. Zs Alej RS     </v>
          </cell>
          <cell r="D1361" t="str">
            <v>NQN_PRY</v>
          </cell>
          <cell r="E1361" t="str">
            <v>05</v>
          </cell>
          <cell r="F1361" t="str">
            <v xml:space="preserve">Mano de Obra             </v>
          </cell>
          <cell r="G1361">
            <v>0</v>
          </cell>
          <cell r="H1361">
            <v>0</v>
          </cell>
          <cell r="I1361">
            <v>0</v>
          </cell>
          <cell r="J1361">
            <v>0</v>
          </cell>
          <cell r="K1361">
            <v>0</v>
          </cell>
          <cell r="L1361">
            <v>0</v>
          </cell>
          <cell r="M1361">
            <v>-19</v>
          </cell>
          <cell r="N1361">
            <v>-19</v>
          </cell>
          <cell r="O1361">
            <v>0</v>
          </cell>
          <cell r="P1361">
            <v>0</v>
          </cell>
          <cell r="Q1361">
            <v>0</v>
          </cell>
          <cell r="R1361">
            <v>0</v>
          </cell>
          <cell r="AB1361">
            <v>0</v>
          </cell>
          <cell r="AC1361">
            <v>0</v>
          </cell>
          <cell r="AD1361">
            <v>0</v>
          </cell>
        </row>
        <row r="1362">
          <cell r="A1362" t="str">
            <v>AR105101Z07</v>
          </cell>
          <cell r="B1362" t="str">
            <v>AR105101Z</v>
          </cell>
          <cell r="C1362" t="str">
            <v xml:space="preserve">Dctos Vs. Zs Alej RS     </v>
          </cell>
          <cell r="D1362" t="str">
            <v>NQN_PRY</v>
          </cell>
          <cell r="E1362" t="str">
            <v>07</v>
          </cell>
          <cell r="F1362" t="str">
            <v xml:space="preserve">Equipos de Construcción  </v>
          </cell>
          <cell r="G1362">
            <v>0</v>
          </cell>
          <cell r="H1362">
            <v>0</v>
          </cell>
          <cell r="I1362">
            <v>0</v>
          </cell>
          <cell r="J1362">
            <v>0</v>
          </cell>
          <cell r="K1362">
            <v>0</v>
          </cell>
          <cell r="L1362">
            <v>0</v>
          </cell>
          <cell r="M1362">
            <v>-5654</v>
          </cell>
          <cell r="N1362">
            <v>-5654</v>
          </cell>
          <cell r="O1362">
            <v>0</v>
          </cell>
          <cell r="P1362">
            <v>0</v>
          </cell>
          <cell r="Q1362">
            <v>0</v>
          </cell>
          <cell r="R1362">
            <v>0</v>
          </cell>
          <cell r="AB1362">
            <v>0</v>
          </cell>
          <cell r="AC1362">
            <v>0</v>
          </cell>
          <cell r="AD1362">
            <v>0</v>
          </cell>
        </row>
        <row r="1363">
          <cell r="A1363" t="str">
            <v>AR105101Z11</v>
          </cell>
          <cell r="B1363" t="str">
            <v>AR105101Z</v>
          </cell>
          <cell r="C1363" t="str">
            <v xml:space="preserve">Dctos Vs. Zs Alej RS     </v>
          </cell>
          <cell r="D1363" t="str">
            <v>NQN_PRY</v>
          </cell>
          <cell r="E1363" t="str">
            <v>11</v>
          </cell>
          <cell r="F1363" t="str">
            <v xml:space="preserve">Otros costos             </v>
          </cell>
          <cell r="G1363">
            <v>0</v>
          </cell>
          <cell r="H1363">
            <v>0</v>
          </cell>
          <cell r="I1363">
            <v>0</v>
          </cell>
          <cell r="J1363">
            <v>0</v>
          </cell>
          <cell r="K1363">
            <v>0</v>
          </cell>
          <cell r="L1363">
            <v>0</v>
          </cell>
          <cell r="M1363">
            <v>0</v>
          </cell>
          <cell r="N1363">
            <v>0</v>
          </cell>
          <cell r="O1363">
            <v>0</v>
          </cell>
          <cell r="P1363">
            <v>0</v>
          </cell>
          <cell r="Q1363">
            <v>0</v>
          </cell>
          <cell r="R1363">
            <v>0</v>
          </cell>
          <cell r="AB1363">
            <v>0</v>
          </cell>
          <cell r="AC1363">
            <v>0</v>
          </cell>
          <cell r="AD1363">
            <v>0</v>
          </cell>
        </row>
        <row r="1364">
          <cell r="A1364" t="str">
            <v>AR105102Z05</v>
          </cell>
          <cell r="B1364" t="str">
            <v>AR105102Z</v>
          </cell>
          <cell r="C1364" t="str">
            <v xml:space="preserve">Tendido Ductos PAR       </v>
          </cell>
          <cell r="D1364" t="str">
            <v>NQN_PRY</v>
          </cell>
          <cell r="E1364" t="str">
            <v>05</v>
          </cell>
          <cell r="F1364" t="str">
            <v xml:space="preserve">Mano de Obra             </v>
          </cell>
          <cell r="G1364">
            <v>0</v>
          </cell>
          <cell r="H1364">
            <v>0</v>
          </cell>
          <cell r="I1364">
            <v>0</v>
          </cell>
          <cell r="J1364">
            <v>0</v>
          </cell>
          <cell r="K1364">
            <v>0</v>
          </cell>
          <cell r="L1364">
            <v>0</v>
          </cell>
          <cell r="M1364">
            <v>-30058</v>
          </cell>
          <cell r="N1364">
            <v>-30058</v>
          </cell>
          <cell r="O1364">
            <v>0</v>
          </cell>
          <cell r="P1364">
            <v>0</v>
          </cell>
          <cell r="Q1364">
            <v>0</v>
          </cell>
          <cell r="R1364">
            <v>0</v>
          </cell>
          <cell r="AB1364">
            <v>0</v>
          </cell>
          <cell r="AC1364">
            <v>0</v>
          </cell>
          <cell r="AD1364">
            <v>0</v>
          </cell>
        </row>
        <row r="1365">
          <cell r="A1365" t="str">
            <v>AR105102Z07</v>
          </cell>
          <cell r="B1365" t="str">
            <v>AR105102Z</v>
          </cell>
          <cell r="C1365" t="str">
            <v xml:space="preserve">Tendido Ductos PAR       </v>
          </cell>
          <cell r="D1365" t="str">
            <v>NQN_PRY</v>
          </cell>
          <cell r="E1365" t="str">
            <v>07</v>
          </cell>
          <cell r="F1365" t="str">
            <v xml:space="preserve">Equipos de Construcción  </v>
          </cell>
          <cell r="G1365">
            <v>0</v>
          </cell>
          <cell r="H1365">
            <v>0</v>
          </cell>
          <cell r="I1365">
            <v>0</v>
          </cell>
          <cell r="J1365">
            <v>0</v>
          </cell>
          <cell r="K1365">
            <v>0</v>
          </cell>
          <cell r="L1365">
            <v>0</v>
          </cell>
          <cell r="M1365">
            <v>9</v>
          </cell>
          <cell r="N1365">
            <v>9</v>
          </cell>
          <cell r="O1365">
            <v>0</v>
          </cell>
          <cell r="P1365">
            <v>0</v>
          </cell>
          <cell r="Q1365">
            <v>0</v>
          </cell>
          <cell r="R1365">
            <v>0</v>
          </cell>
          <cell r="AB1365">
            <v>0</v>
          </cell>
          <cell r="AC1365">
            <v>0</v>
          </cell>
          <cell r="AD1365">
            <v>0</v>
          </cell>
        </row>
        <row r="1366">
          <cell r="A1366" t="str">
            <v>AR105102Z10</v>
          </cell>
          <cell r="B1366" t="str">
            <v>AR105102Z</v>
          </cell>
          <cell r="C1366" t="str">
            <v xml:space="preserve">Tendido Ductos PAR       </v>
          </cell>
          <cell r="D1366" t="str">
            <v>NQN_PRY</v>
          </cell>
          <cell r="E1366" t="str">
            <v>10</v>
          </cell>
          <cell r="F1366" t="str">
            <v xml:space="preserve">Costos de la venta       </v>
          </cell>
          <cell r="G1366">
            <v>0</v>
          </cell>
          <cell r="H1366">
            <v>0</v>
          </cell>
          <cell r="I1366">
            <v>0</v>
          </cell>
          <cell r="J1366">
            <v>0</v>
          </cell>
          <cell r="K1366">
            <v>0</v>
          </cell>
          <cell r="L1366">
            <v>0</v>
          </cell>
          <cell r="M1366">
            <v>0</v>
          </cell>
          <cell r="N1366">
            <v>0</v>
          </cell>
          <cell r="O1366">
            <v>0</v>
          </cell>
          <cell r="P1366">
            <v>0</v>
          </cell>
          <cell r="Q1366">
            <v>0</v>
          </cell>
          <cell r="R1366">
            <v>0</v>
          </cell>
          <cell r="AB1366">
            <v>0</v>
          </cell>
          <cell r="AC1366">
            <v>0</v>
          </cell>
          <cell r="AD1366">
            <v>0</v>
          </cell>
        </row>
        <row r="1367">
          <cell r="A1367" t="str">
            <v>AR105102Z11</v>
          </cell>
          <cell r="B1367" t="str">
            <v>AR105102Z</v>
          </cell>
          <cell r="C1367" t="str">
            <v xml:space="preserve">Tendido Ductos PAR       </v>
          </cell>
          <cell r="D1367" t="str">
            <v>NQN_PRY</v>
          </cell>
          <cell r="E1367" t="str">
            <v>11</v>
          </cell>
          <cell r="F1367" t="str">
            <v xml:space="preserve">Otros costos             </v>
          </cell>
          <cell r="G1367">
            <v>0</v>
          </cell>
          <cell r="H1367">
            <v>0</v>
          </cell>
          <cell r="I1367">
            <v>0</v>
          </cell>
          <cell r="J1367">
            <v>0</v>
          </cell>
          <cell r="K1367">
            <v>0</v>
          </cell>
          <cell r="L1367">
            <v>0</v>
          </cell>
          <cell r="M1367">
            <v>0</v>
          </cell>
          <cell r="N1367">
            <v>0</v>
          </cell>
          <cell r="O1367">
            <v>0</v>
          </cell>
          <cell r="P1367">
            <v>0</v>
          </cell>
          <cell r="Q1367">
            <v>0</v>
          </cell>
          <cell r="R1367">
            <v>0</v>
          </cell>
          <cell r="AB1367">
            <v>0</v>
          </cell>
          <cell r="AC1367">
            <v>0</v>
          </cell>
          <cell r="AD1367">
            <v>0</v>
          </cell>
        </row>
        <row r="1368">
          <cell r="A1368" t="str">
            <v>AR105102Z12</v>
          </cell>
          <cell r="B1368" t="str">
            <v>AR105102Z</v>
          </cell>
          <cell r="C1368" t="str">
            <v xml:space="preserve">Tendido Ductos PAR       </v>
          </cell>
          <cell r="D1368" t="str">
            <v>NQN_PRY</v>
          </cell>
          <cell r="E1368" t="str">
            <v>12</v>
          </cell>
          <cell r="F1368" t="str">
            <v xml:space="preserve">Costos por DistrIbuc CO  </v>
          </cell>
          <cell r="G1368">
            <v>0</v>
          </cell>
          <cell r="H1368">
            <v>0</v>
          </cell>
          <cell r="I1368">
            <v>0</v>
          </cell>
          <cell r="J1368">
            <v>0</v>
          </cell>
          <cell r="K1368">
            <v>0</v>
          </cell>
          <cell r="L1368">
            <v>0</v>
          </cell>
          <cell r="M1368">
            <v>0</v>
          </cell>
          <cell r="N1368">
            <v>0</v>
          </cell>
          <cell r="O1368">
            <v>0</v>
          </cell>
          <cell r="P1368">
            <v>0</v>
          </cell>
          <cell r="Q1368">
            <v>0</v>
          </cell>
          <cell r="R1368">
            <v>0</v>
          </cell>
          <cell r="AB1368">
            <v>0</v>
          </cell>
          <cell r="AC1368">
            <v>0</v>
          </cell>
          <cell r="AD1368">
            <v>0</v>
          </cell>
        </row>
        <row r="1369">
          <cell r="A1369" t="str">
            <v>AR105103Z11</v>
          </cell>
          <cell r="B1369" t="str">
            <v>AR105103Z</v>
          </cell>
          <cell r="C1369" t="str">
            <v xml:space="preserve">Ampl Ciclo Comb LL       </v>
          </cell>
          <cell r="D1369" t="str">
            <v>NQN_PRY</v>
          </cell>
          <cell r="E1369" t="str">
            <v>11</v>
          </cell>
          <cell r="F1369" t="str">
            <v xml:space="preserve">Otros costos             </v>
          </cell>
          <cell r="G1369">
            <v>0</v>
          </cell>
          <cell r="H1369">
            <v>0</v>
          </cell>
          <cell r="I1369">
            <v>0</v>
          </cell>
          <cell r="J1369">
            <v>0</v>
          </cell>
          <cell r="K1369">
            <v>0</v>
          </cell>
          <cell r="L1369">
            <v>0</v>
          </cell>
          <cell r="M1369">
            <v>0</v>
          </cell>
          <cell r="N1369">
            <v>0</v>
          </cell>
          <cell r="O1369">
            <v>0</v>
          </cell>
          <cell r="P1369">
            <v>0</v>
          </cell>
          <cell r="Q1369">
            <v>0</v>
          </cell>
          <cell r="R1369">
            <v>0</v>
          </cell>
          <cell r="AB1369">
            <v>0</v>
          </cell>
          <cell r="AC1369">
            <v>0</v>
          </cell>
          <cell r="AD1369">
            <v>0</v>
          </cell>
        </row>
        <row r="1370">
          <cell r="A1370" t="str">
            <v>AR105106Z05</v>
          </cell>
          <cell r="B1370" t="str">
            <v>AR105106Z</v>
          </cell>
          <cell r="C1370" t="str">
            <v xml:space="preserve">Premios Proy E&amp;C         </v>
          </cell>
          <cell r="D1370" t="str">
            <v>E&amp;C_SIP</v>
          </cell>
          <cell r="E1370" t="str">
            <v>05</v>
          </cell>
          <cell r="F1370" t="str">
            <v xml:space="preserve">Mano de Obra             </v>
          </cell>
          <cell r="G1370">
            <v>0</v>
          </cell>
          <cell r="H1370">
            <v>0</v>
          </cell>
          <cell r="I1370">
            <v>0</v>
          </cell>
          <cell r="J1370">
            <v>0</v>
          </cell>
          <cell r="K1370">
            <v>0</v>
          </cell>
          <cell r="L1370">
            <v>0</v>
          </cell>
          <cell r="M1370">
            <v>4114405</v>
          </cell>
          <cell r="N1370">
            <v>4114405</v>
          </cell>
          <cell r="O1370">
            <v>1637105.7599999991</v>
          </cell>
          <cell r="P1370">
            <v>0</v>
          </cell>
          <cell r="Q1370">
            <v>0</v>
          </cell>
          <cell r="R1370">
            <v>0</v>
          </cell>
          <cell r="AB1370">
            <v>0</v>
          </cell>
          <cell r="AC1370">
            <v>0</v>
          </cell>
          <cell r="AD1370">
            <v>0</v>
          </cell>
        </row>
        <row r="1371">
          <cell r="A1371" t="str">
            <v>AR105106Z06</v>
          </cell>
          <cell r="B1371" t="str">
            <v>AR105106Z</v>
          </cell>
          <cell r="C1371" t="str">
            <v xml:space="preserve">Premios Proy E&amp;C         </v>
          </cell>
          <cell r="D1371" t="str">
            <v>E&amp;C_SIP</v>
          </cell>
          <cell r="E1371" t="str">
            <v>06</v>
          </cell>
          <cell r="F1371" t="str">
            <v xml:space="preserve">Otros Costos MO          </v>
          </cell>
          <cell r="N1371">
            <v>0</v>
          </cell>
          <cell r="O1371">
            <v>1056</v>
          </cell>
          <cell r="P1371">
            <v>160</v>
          </cell>
          <cell r="Q1371">
            <v>0</v>
          </cell>
          <cell r="R1371">
            <v>0</v>
          </cell>
          <cell r="AB1371">
            <v>160</v>
          </cell>
          <cell r="AC1371">
            <v>160</v>
          </cell>
          <cell r="AD1371">
            <v>160</v>
          </cell>
        </row>
        <row r="1372">
          <cell r="A1372" t="str">
            <v>AR105106Z08</v>
          </cell>
          <cell r="B1372" t="str">
            <v>AR105106Z</v>
          </cell>
          <cell r="C1372" t="str">
            <v xml:space="preserve">Premios Proy E&amp;C         </v>
          </cell>
          <cell r="D1372" t="str">
            <v>E&amp;C_SIP</v>
          </cell>
          <cell r="E1372" t="str">
            <v>08</v>
          </cell>
          <cell r="F1372" t="str">
            <v xml:space="preserve">Materiales, Cons, Herram </v>
          </cell>
          <cell r="G1372">
            <v>0</v>
          </cell>
          <cell r="H1372">
            <v>0</v>
          </cell>
          <cell r="I1372">
            <v>0</v>
          </cell>
          <cell r="J1372">
            <v>0</v>
          </cell>
          <cell r="K1372">
            <v>0</v>
          </cell>
          <cell r="L1372">
            <v>0</v>
          </cell>
          <cell r="M1372">
            <v>707</v>
          </cell>
          <cell r="N1372">
            <v>707</v>
          </cell>
          <cell r="O1372">
            <v>0</v>
          </cell>
          <cell r="P1372">
            <v>0</v>
          </cell>
          <cell r="Q1372">
            <v>0</v>
          </cell>
          <cell r="R1372">
            <v>0</v>
          </cell>
          <cell r="AB1372">
            <v>0</v>
          </cell>
          <cell r="AC1372">
            <v>0</v>
          </cell>
          <cell r="AD1372">
            <v>0</v>
          </cell>
        </row>
        <row r="1373">
          <cell r="A1373" t="str">
            <v>AR105106Z10</v>
          </cell>
          <cell r="B1373" t="str">
            <v>AR105106Z</v>
          </cell>
          <cell r="C1373" t="str">
            <v xml:space="preserve">Premios Proy E&amp;C         </v>
          </cell>
          <cell r="D1373" t="str">
            <v>E&amp;C_SIP</v>
          </cell>
          <cell r="E1373" t="str">
            <v>10</v>
          </cell>
          <cell r="F1373" t="str">
            <v xml:space="preserve">Costos de la venta       </v>
          </cell>
          <cell r="G1373">
            <v>0</v>
          </cell>
          <cell r="H1373">
            <v>0</v>
          </cell>
          <cell r="I1373">
            <v>0</v>
          </cell>
          <cell r="J1373">
            <v>0</v>
          </cell>
          <cell r="K1373">
            <v>0</v>
          </cell>
          <cell r="L1373">
            <v>0</v>
          </cell>
          <cell r="M1373">
            <v>0</v>
          </cell>
          <cell r="N1373">
            <v>0</v>
          </cell>
          <cell r="O1373">
            <v>0</v>
          </cell>
          <cell r="P1373">
            <v>0</v>
          </cell>
          <cell r="Q1373">
            <v>0</v>
          </cell>
          <cell r="R1373">
            <v>0</v>
          </cell>
          <cell r="AB1373">
            <v>0</v>
          </cell>
          <cell r="AC1373">
            <v>0</v>
          </cell>
          <cell r="AD1373">
            <v>0</v>
          </cell>
        </row>
        <row r="1374">
          <cell r="A1374" t="str">
            <v>AR105106Z11</v>
          </cell>
          <cell r="B1374" t="str">
            <v>AR105106Z</v>
          </cell>
          <cell r="C1374" t="str">
            <v xml:space="preserve">Premios Proy E&amp;C         </v>
          </cell>
          <cell r="D1374" t="str">
            <v>E&amp;C_SIP</v>
          </cell>
          <cell r="E1374" t="str">
            <v>11</v>
          </cell>
          <cell r="F1374" t="str">
            <v xml:space="preserve">Otros costos             </v>
          </cell>
          <cell r="G1374">
            <v>0</v>
          </cell>
          <cell r="H1374">
            <v>0</v>
          </cell>
          <cell r="I1374">
            <v>0</v>
          </cell>
          <cell r="J1374">
            <v>0</v>
          </cell>
          <cell r="K1374">
            <v>0</v>
          </cell>
          <cell r="L1374">
            <v>0</v>
          </cell>
          <cell r="M1374">
            <v>0</v>
          </cell>
          <cell r="N1374">
            <v>0</v>
          </cell>
          <cell r="O1374">
            <v>0</v>
          </cell>
          <cell r="P1374">
            <v>0</v>
          </cell>
          <cell r="Q1374">
            <v>0</v>
          </cell>
          <cell r="R1374">
            <v>0</v>
          </cell>
          <cell r="AB1374">
            <v>0</v>
          </cell>
          <cell r="AC1374">
            <v>0</v>
          </cell>
          <cell r="AD1374">
            <v>0</v>
          </cell>
        </row>
        <row r="1375">
          <cell r="A1375" t="str">
            <v>AR105107Z10</v>
          </cell>
          <cell r="B1375" t="str">
            <v>AR105107Z</v>
          </cell>
          <cell r="C1375" t="str">
            <v xml:space="preserve">Paro Prog. en CILC       </v>
          </cell>
          <cell r="D1375" t="str">
            <v>E&amp;C_PRY</v>
          </cell>
          <cell r="E1375" t="str">
            <v>10</v>
          </cell>
          <cell r="F1375" t="str">
            <v xml:space="preserve">Costos de la venta       </v>
          </cell>
          <cell r="G1375">
            <v>0</v>
          </cell>
          <cell r="H1375">
            <v>0</v>
          </cell>
          <cell r="I1375">
            <v>0</v>
          </cell>
          <cell r="J1375">
            <v>0</v>
          </cell>
          <cell r="K1375">
            <v>0</v>
          </cell>
          <cell r="L1375">
            <v>0</v>
          </cell>
          <cell r="M1375">
            <v>0</v>
          </cell>
          <cell r="N1375">
            <v>0</v>
          </cell>
          <cell r="O1375">
            <v>0</v>
          </cell>
          <cell r="P1375">
            <v>0</v>
          </cell>
          <cell r="Q1375">
            <v>0</v>
          </cell>
          <cell r="R1375">
            <v>0</v>
          </cell>
          <cell r="AB1375">
            <v>0</v>
          </cell>
          <cell r="AC1375">
            <v>0</v>
          </cell>
          <cell r="AD1375">
            <v>0</v>
          </cell>
        </row>
        <row r="1376">
          <cell r="A1376" t="str">
            <v>AR105107Z11</v>
          </cell>
          <cell r="B1376" t="str">
            <v>AR105107Z</v>
          </cell>
          <cell r="C1376" t="str">
            <v xml:space="preserve">Paro Prog. en CILC       </v>
          </cell>
          <cell r="D1376" t="str">
            <v>E&amp;C_PRY</v>
          </cell>
          <cell r="E1376" t="str">
            <v>11</v>
          </cell>
          <cell r="F1376" t="str">
            <v xml:space="preserve">Otros costos             </v>
          </cell>
          <cell r="G1376">
            <v>0</v>
          </cell>
          <cell r="H1376">
            <v>0</v>
          </cell>
          <cell r="I1376">
            <v>0</v>
          </cell>
          <cell r="J1376">
            <v>0</v>
          </cell>
          <cell r="K1376">
            <v>0</v>
          </cell>
          <cell r="L1376">
            <v>0</v>
          </cell>
          <cell r="M1376">
            <v>0</v>
          </cell>
          <cell r="N1376">
            <v>0</v>
          </cell>
          <cell r="O1376">
            <v>0</v>
          </cell>
          <cell r="P1376">
            <v>0</v>
          </cell>
          <cell r="Q1376">
            <v>0</v>
          </cell>
          <cell r="R1376">
            <v>0</v>
          </cell>
          <cell r="AB1376">
            <v>0</v>
          </cell>
          <cell r="AC1376">
            <v>0</v>
          </cell>
          <cell r="AD1376">
            <v>0</v>
          </cell>
        </row>
        <row r="1377">
          <cell r="A1377" t="str">
            <v>AR105112Z05</v>
          </cell>
          <cell r="B1377" t="str">
            <v>AR105112Z</v>
          </cell>
          <cell r="C1377" t="str">
            <v xml:space="preserve">Obra Electr Bat ET-9     </v>
          </cell>
          <cell r="D1377" t="str">
            <v>NQN_PRY</v>
          </cell>
          <cell r="E1377" t="str">
            <v>05</v>
          </cell>
          <cell r="F1377" t="str">
            <v xml:space="preserve">Mano de Obra             </v>
          </cell>
          <cell r="G1377">
            <v>0</v>
          </cell>
          <cell r="H1377">
            <v>0</v>
          </cell>
          <cell r="I1377">
            <v>0</v>
          </cell>
          <cell r="J1377">
            <v>0</v>
          </cell>
          <cell r="K1377">
            <v>0</v>
          </cell>
          <cell r="L1377">
            <v>0</v>
          </cell>
          <cell r="M1377">
            <v>-159301</v>
          </cell>
          <cell r="N1377">
            <v>-159301</v>
          </cell>
          <cell r="O1377">
            <v>0</v>
          </cell>
          <cell r="P1377">
            <v>0</v>
          </cell>
          <cell r="Q1377">
            <v>0</v>
          </cell>
          <cell r="R1377">
            <v>0</v>
          </cell>
          <cell r="AB1377">
            <v>0</v>
          </cell>
          <cell r="AC1377">
            <v>0</v>
          </cell>
          <cell r="AD1377">
            <v>0</v>
          </cell>
        </row>
        <row r="1378">
          <cell r="A1378" t="str">
            <v>AR105112Z06</v>
          </cell>
          <cell r="B1378" t="str">
            <v>AR105112Z</v>
          </cell>
          <cell r="C1378" t="str">
            <v xml:space="preserve">Obra Electr Bat ET-9     </v>
          </cell>
          <cell r="D1378" t="str">
            <v>NQN_PRY</v>
          </cell>
          <cell r="E1378" t="str">
            <v>06</v>
          </cell>
          <cell r="F1378" t="str">
            <v xml:space="preserve">Otros Costos MO          </v>
          </cell>
          <cell r="G1378">
            <v>0</v>
          </cell>
          <cell r="H1378">
            <v>0</v>
          </cell>
          <cell r="I1378">
            <v>0</v>
          </cell>
          <cell r="J1378">
            <v>0</v>
          </cell>
          <cell r="K1378">
            <v>0</v>
          </cell>
          <cell r="L1378">
            <v>0</v>
          </cell>
          <cell r="M1378">
            <v>3694</v>
          </cell>
          <cell r="N1378">
            <v>3694</v>
          </cell>
          <cell r="O1378">
            <v>0</v>
          </cell>
          <cell r="P1378">
            <v>0</v>
          </cell>
          <cell r="Q1378">
            <v>0</v>
          </cell>
          <cell r="R1378">
            <v>0</v>
          </cell>
          <cell r="AB1378">
            <v>0</v>
          </cell>
          <cell r="AC1378">
            <v>0</v>
          </cell>
          <cell r="AD1378">
            <v>0</v>
          </cell>
        </row>
        <row r="1379">
          <cell r="A1379" t="str">
            <v>AR105112Z07</v>
          </cell>
          <cell r="B1379" t="str">
            <v>AR105112Z</v>
          </cell>
          <cell r="C1379" t="str">
            <v xml:space="preserve">Obra Electr Bat ET-9     </v>
          </cell>
          <cell r="D1379" t="str">
            <v>NQN_PRY</v>
          </cell>
          <cell r="E1379" t="str">
            <v>07</v>
          </cell>
          <cell r="F1379" t="str">
            <v xml:space="preserve">Equipos de Construcción  </v>
          </cell>
          <cell r="G1379">
            <v>0</v>
          </cell>
          <cell r="H1379">
            <v>0</v>
          </cell>
          <cell r="I1379">
            <v>0</v>
          </cell>
          <cell r="J1379">
            <v>0</v>
          </cell>
          <cell r="K1379">
            <v>0</v>
          </cell>
          <cell r="L1379">
            <v>0</v>
          </cell>
          <cell r="M1379">
            <v>15</v>
          </cell>
          <cell r="N1379">
            <v>15</v>
          </cell>
          <cell r="O1379">
            <v>0</v>
          </cell>
          <cell r="P1379">
            <v>0</v>
          </cell>
          <cell r="Q1379">
            <v>0</v>
          </cell>
          <cell r="R1379">
            <v>0</v>
          </cell>
          <cell r="AB1379">
            <v>0</v>
          </cell>
          <cell r="AC1379">
            <v>0</v>
          </cell>
          <cell r="AD1379">
            <v>0</v>
          </cell>
        </row>
        <row r="1380">
          <cell r="A1380" t="str">
            <v>AR105112Z10</v>
          </cell>
          <cell r="B1380" t="str">
            <v>AR105112Z</v>
          </cell>
          <cell r="C1380" t="str">
            <v xml:space="preserve">Obra Electr Bat ET-9     </v>
          </cell>
          <cell r="D1380" t="str">
            <v>NQN_PRY</v>
          </cell>
          <cell r="E1380" t="str">
            <v>10</v>
          </cell>
          <cell r="F1380" t="str">
            <v xml:space="preserve">Costos de la venta       </v>
          </cell>
          <cell r="G1380">
            <v>0</v>
          </cell>
          <cell r="H1380">
            <v>0</v>
          </cell>
          <cell r="I1380">
            <v>0</v>
          </cell>
          <cell r="J1380">
            <v>0</v>
          </cell>
          <cell r="K1380">
            <v>0</v>
          </cell>
          <cell r="L1380">
            <v>0</v>
          </cell>
          <cell r="M1380">
            <v>452</v>
          </cell>
          <cell r="N1380">
            <v>452</v>
          </cell>
          <cell r="O1380">
            <v>0</v>
          </cell>
          <cell r="P1380">
            <v>0</v>
          </cell>
          <cell r="Q1380">
            <v>0</v>
          </cell>
          <cell r="R1380">
            <v>0</v>
          </cell>
          <cell r="AB1380">
            <v>0</v>
          </cell>
          <cell r="AC1380">
            <v>0</v>
          </cell>
          <cell r="AD1380">
            <v>0</v>
          </cell>
        </row>
        <row r="1381">
          <cell r="A1381" t="str">
            <v>AR105112Z11</v>
          </cell>
          <cell r="B1381" t="str">
            <v>AR105112Z</v>
          </cell>
          <cell r="C1381" t="str">
            <v xml:space="preserve">Obra Electr Bat ET-9     </v>
          </cell>
          <cell r="D1381" t="str">
            <v>NQN_PRY</v>
          </cell>
          <cell r="E1381" t="str">
            <v>11</v>
          </cell>
          <cell r="F1381" t="str">
            <v xml:space="preserve">Otros costos             </v>
          </cell>
          <cell r="G1381">
            <v>0</v>
          </cell>
          <cell r="H1381">
            <v>0</v>
          </cell>
          <cell r="I1381">
            <v>0</v>
          </cell>
          <cell r="J1381">
            <v>0</v>
          </cell>
          <cell r="K1381">
            <v>0</v>
          </cell>
          <cell r="L1381">
            <v>0</v>
          </cell>
          <cell r="M1381">
            <v>-27380</v>
          </cell>
          <cell r="N1381">
            <v>-27380</v>
          </cell>
          <cell r="O1381">
            <v>0</v>
          </cell>
          <cell r="P1381">
            <v>0</v>
          </cell>
          <cell r="Q1381">
            <v>0</v>
          </cell>
          <cell r="R1381">
            <v>0</v>
          </cell>
          <cell r="AB1381">
            <v>0</v>
          </cell>
          <cell r="AC1381">
            <v>0</v>
          </cell>
          <cell r="AD1381">
            <v>0</v>
          </cell>
        </row>
        <row r="1382">
          <cell r="A1382" t="str">
            <v>AR105112Z12</v>
          </cell>
          <cell r="B1382" t="str">
            <v>AR105112Z</v>
          </cell>
          <cell r="C1382" t="str">
            <v xml:space="preserve">Obra Electr Bat ET-9     </v>
          </cell>
          <cell r="D1382" t="str">
            <v>NQN_PRY</v>
          </cell>
          <cell r="E1382" t="str">
            <v>12</v>
          </cell>
          <cell r="F1382" t="str">
            <v xml:space="preserve">Costos por DistrIbuc CO  </v>
          </cell>
          <cell r="G1382">
            <v>0</v>
          </cell>
          <cell r="H1382">
            <v>0</v>
          </cell>
          <cell r="I1382">
            <v>0</v>
          </cell>
          <cell r="J1382">
            <v>0</v>
          </cell>
          <cell r="K1382">
            <v>0</v>
          </cell>
          <cell r="L1382">
            <v>0</v>
          </cell>
          <cell r="M1382">
            <v>0</v>
          </cell>
          <cell r="N1382">
            <v>0</v>
          </cell>
          <cell r="O1382">
            <v>0</v>
          </cell>
          <cell r="P1382">
            <v>0</v>
          </cell>
          <cell r="Q1382">
            <v>0</v>
          </cell>
          <cell r="R1382">
            <v>0</v>
          </cell>
          <cell r="AB1382">
            <v>0</v>
          </cell>
          <cell r="AC1382">
            <v>0</v>
          </cell>
          <cell r="AD1382">
            <v>0</v>
          </cell>
        </row>
        <row r="1383">
          <cell r="A1383" t="str">
            <v>AR105113Z05</v>
          </cell>
          <cell r="B1383" t="str">
            <v>AR105113Z</v>
          </cell>
          <cell r="C1383" t="str">
            <v xml:space="preserve">Oleoducto LLL Cent.      </v>
          </cell>
          <cell r="D1383" t="str">
            <v>NQN_PRY</v>
          </cell>
          <cell r="E1383" t="str">
            <v>05</v>
          </cell>
          <cell r="F1383" t="str">
            <v xml:space="preserve">Mano de Obra             </v>
          </cell>
          <cell r="G1383">
            <v>0</v>
          </cell>
          <cell r="H1383">
            <v>0</v>
          </cell>
          <cell r="I1383">
            <v>0</v>
          </cell>
          <cell r="J1383">
            <v>0</v>
          </cell>
          <cell r="K1383">
            <v>0</v>
          </cell>
          <cell r="L1383">
            <v>0</v>
          </cell>
          <cell r="M1383">
            <v>0</v>
          </cell>
          <cell r="N1383">
            <v>0</v>
          </cell>
          <cell r="O1383">
            <v>0</v>
          </cell>
          <cell r="P1383">
            <v>0</v>
          </cell>
          <cell r="Q1383">
            <v>0</v>
          </cell>
          <cell r="R1383">
            <v>0</v>
          </cell>
          <cell r="AB1383">
            <v>0</v>
          </cell>
          <cell r="AC1383">
            <v>0</v>
          </cell>
          <cell r="AD1383">
            <v>0</v>
          </cell>
        </row>
        <row r="1384">
          <cell r="A1384" t="str">
            <v>AR105113Z11</v>
          </cell>
          <cell r="B1384" t="str">
            <v>AR105113Z</v>
          </cell>
          <cell r="C1384" t="str">
            <v xml:space="preserve">Oleoducto LLL Cent.      </v>
          </cell>
          <cell r="D1384" t="str">
            <v>NQN_PRY</v>
          </cell>
          <cell r="E1384" t="str">
            <v>11</v>
          </cell>
          <cell r="F1384" t="str">
            <v xml:space="preserve">Otros costos             </v>
          </cell>
          <cell r="G1384">
            <v>0</v>
          </cell>
          <cell r="H1384">
            <v>0</v>
          </cell>
          <cell r="I1384">
            <v>0</v>
          </cell>
          <cell r="J1384">
            <v>0</v>
          </cell>
          <cell r="K1384">
            <v>0</v>
          </cell>
          <cell r="L1384">
            <v>0</v>
          </cell>
          <cell r="M1384">
            <v>0</v>
          </cell>
          <cell r="N1384">
            <v>0</v>
          </cell>
          <cell r="O1384">
            <v>0</v>
          </cell>
          <cell r="P1384">
            <v>0</v>
          </cell>
          <cell r="Q1384">
            <v>0</v>
          </cell>
          <cell r="R1384">
            <v>0</v>
          </cell>
          <cell r="AB1384">
            <v>0</v>
          </cell>
          <cell r="AC1384">
            <v>0</v>
          </cell>
          <cell r="AD1384">
            <v>0</v>
          </cell>
        </row>
        <row r="1385">
          <cell r="A1385" t="str">
            <v>AR105114Z11</v>
          </cell>
          <cell r="B1385" t="str">
            <v>AR105114Z</v>
          </cell>
          <cell r="C1385" t="str">
            <v xml:space="preserve">Reparación Col PAE       </v>
          </cell>
          <cell r="D1385" t="str">
            <v>NQN_PRY</v>
          </cell>
          <cell r="E1385" t="str">
            <v>11</v>
          </cell>
          <cell r="F1385" t="str">
            <v xml:space="preserve">Otros costos             </v>
          </cell>
          <cell r="G1385">
            <v>0</v>
          </cell>
          <cell r="H1385">
            <v>0</v>
          </cell>
          <cell r="I1385">
            <v>0</v>
          </cell>
          <cell r="J1385">
            <v>0</v>
          </cell>
          <cell r="K1385">
            <v>0</v>
          </cell>
          <cell r="L1385">
            <v>0</v>
          </cell>
          <cell r="M1385">
            <v>0</v>
          </cell>
          <cell r="N1385">
            <v>0</v>
          </cell>
          <cell r="O1385">
            <v>0</v>
          </cell>
          <cell r="P1385">
            <v>0</v>
          </cell>
          <cell r="Q1385">
            <v>0</v>
          </cell>
          <cell r="R1385">
            <v>0</v>
          </cell>
          <cell r="AB1385">
            <v>0</v>
          </cell>
          <cell r="AC1385">
            <v>0</v>
          </cell>
          <cell r="AD1385">
            <v>0</v>
          </cell>
        </row>
        <row r="1386">
          <cell r="A1386" t="str">
            <v>AR105116Z05</v>
          </cell>
          <cell r="B1386" t="str">
            <v>AR105116Z</v>
          </cell>
          <cell r="C1386" t="str">
            <v xml:space="preserve">Adec inst CHLS N         </v>
          </cell>
          <cell r="D1386" t="str">
            <v>NQN_PRY</v>
          </cell>
          <cell r="E1386" t="str">
            <v>05</v>
          </cell>
          <cell r="F1386" t="str">
            <v xml:space="preserve">Mano de Obra             </v>
          </cell>
          <cell r="G1386">
            <v>0</v>
          </cell>
          <cell r="H1386">
            <v>0</v>
          </cell>
          <cell r="I1386">
            <v>0</v>
          </cell>
          <cell r="J1386">
            <v>0</v>
          </cell>
          <cell r="K1386">
            <v>0</v>
          </cell>
          <cell r="L1386">
            <v>0</v>
          </cell>
          <cell r="M1386">
            <v>39</v>
          </cell>
          <cell r="N1386">
            <v>39</v>
          </cell>
          <cell r="O1386">
            <v>0</v>
          </cell>
          <cell r="P1386">
            <v>0</v>
          </cell>
          <cell r="Q1386">
            <v>0</v>
          </cell>
          <cell r="R1386">
            <v>0</v>
          </cell>
          <cell r="AB1386">
            <v>0</v>
          </cell>
          <cell r="AC1386">
            <v>0</v>
          </cell>
          <cell r="AD1386">
            <v>0</v>
          </cell>
        </row>
        <row r="1387">
          <cell r="A1387" t="str">
            <v>AR105116Z07</v>
          </cell>
          <cell r="B1387" t="str">
            <v>AR105116Z</v>
          </cell>
          <cell r="C1387" t="str">
            <v xml:space="preserve">Adec inst CHLS N         </v>
          </cell>
          <cell r="D1387" t="str">
            <v>NQN_PRY</v>
          </cell>
          <cell r="E1387" t="str">
            <v>07</v>
          </cell>
          <cell r="F1387" t="str">
            <v xml:space="preserve">Equipos de Construcción  </v>
          </cell>
          <cell r="G1387">
            <v>0</v>
          </cell>
          <cell r="H1387">
            <v>0</v>
          </cell>
          <cell r="I1387">
            <v>0</v>
          </cell>
          <cell r="J1387">
            <v>0</v>
          </cell>
          <cell r="K1387">
            <v>0</v>
          </cell>
          <cell r="L1387">
            <v>0</v>
          </cell>
          <cell r="M1387">
            <v>15</v>
          </cell>
          <cell r="N1387">
            <v>15</v>
          </cell>
          <cell r="O1387">
            <v>0</v>
          </cell>
          <cell r="P1387">
            <v>0</v>
          </cell>
          <cell r="Q1387">
            <v>0</v>
          </cell>
          <cell r="R1387">
            <v>0</v>
          </cell>
          <cell r="AB1387">
            <v>0</v>
          </cell>
          <cell r="AC1387">
            <v>0</v>
          </cell>
          <cell r="AD1387">
            <v>0</v>
          </cell>
        </row>
        <row r="1388">
          <cell r="A1388" t="str">
            <v>AR105116Z11</v>
          </cell>
          <cell r="B1388" t="str">
            <v>AR105116Z</v>
          </cell>
          <cell r="C1388" t="str">
            <v xml:space="preserve">Adec inst CHLS N         </v>
          </cell>
          <cell r="D1388" t="str">
            <v>NQN_PRY</v>
          </cell>
          <cell r="E1388" t="str">
            <v>11</v>
          </cell>
          <cell r="F1388" t="str">
            <v xml:space="preserve">Otros costos             </v>
          </cell>
          <cell r="G1388">
            <v>0</v>
          </cell>
          <cell r="H1388">
            <v>0</v>
          </cell>
          <cell r="I1388">
            <v>0</v>
          </cell>
          <cell r="J1388">
            <v>0</v>
          </cell>
          <cell r="K1388">
            <v>0</v>
          </cell>
          <cell r="L1388">
            <v>0</v>
          </cell>
          <cell r="M1388">
            <v>0</v>
          </cell>
          <cell r="N1388">
            <v>0</v>
          </cell>
          <cell r="O1388">
            <v>0</v>
          </cell>
          <cell r="P1388">
            <v>0</v>
          </cell>
          <cell r="Q1388">
            <v>0</v>
          </cell>
          <cell r="R1388">
            <v>0</v>
          </cell>
          <cell r="AB1388">
            <v>0</v>
          </cell>
          <cell r="AC1388">
            <v>0</v>
          </cell>
          <cell r="AD1388">
            <v>0</v>
          </cell>
        </row>
        <row r="1389">
          <cell r="A1389" t="str">
            <v>AR105117Z07</v>
          </cell>
          <cell r="B1389" t="str">
            <v>AR105117Z</v>
          </cell>
          <cell r="C1389" t="str">
            <v xml:space="preserve">Repar TK B-110           </v>
          </cell>
          <cell r="D1389" t="str">
            <v>E&amp;C_PRY</v>
          </cell>
          <cell r="E1389" t="str">
            <v>07</v>
          </cell>
          <cell r="F1389" t="str">
            <v xml:space="preserve">Equipos de Construcción  </v>
          </cell>
          <cell r="G1389">
            <v>0</v>
          </cell>
          <cell r="H1389">
            <v>0</v>
          </cell>
          <cell r="I1389">
            <v>0</v>
          </cell>
          <cell r="J1389">
            <v>0</v>
          </cell>
          <cell r="K1389">
            <v>0</v>
          </cell>
          <cell r="L1389">
            <v>0</v>
          </cell>
          <cell r="M1389">
            <v>0</v>
          </cell>
          <cell r="N1389">
            <v>0</v>
          </cell>
          <cell r="O1389">
            <v>0</v>
          </cell>
          <cell r="P1389">
            <v>0</v>
          </cell>
          <cell r="Q1389">
            <v>0</v>
          </cell>
          <cell r="R1389">
            <v>0</v>
          </cell>
          <cell r="AB1389">
            <v>0</v>
          </cell>
          <cell r="AC1389">
            <v>0</v>
          </cell>
          <cell r="AD1389">
            <v>0</v>
          </cell>
        </row>
        <row r="1390">
          <cell r="A1390" t="str">
            <v>AR105117Z11</v>
          </cell>
          <cell r="B1390" t="str">
            <v>AR105117Z</v>
          </cell>
          <cell r="C1390" t="str">
            <v xml:space="preserve">Repar TK B-110           </v>
          </cell>
          <cell r="D1390" t="str">
            <v>E&amp;C_PRY</v>
          </cell>
          <cell r="E1390" t="str">
            <v>11</v>
          </cell>
          <cell r="F1390" t="str">
            <v xml:space="preserve">Otros costos             </v>
          </cell>
          <cell r="G1390">
            <v>0</v>
          </cell>
          <cell r="H1390">
            <v>0</v>
          </cell>
          <cell r="I1390">
            <v>0</v>
          </cell>
          <cell r="J1390">
            <v>0</v>
          </cell>
          <cell r="K1390">
            <v>0</v>
          </cell>
          <cell r="L1390">
            <v>0</v>
          </cell>
          <cell r="M1390">
            <v>0</v>
          </cell>
          <cell r="N1390">
            <v>0</v>
          </cell>
          <cell r="O1390">
            <v>0</v>
          </cell>
          <cell r="P1390">
            <v>0</v>
          </cell>
          <cell r="Q1390">
            <v>0</v>
          </cell>
          <cell r="R1390">
            <v>0</v>
          </cell>
          <cell r="AB1390">
            <v>0</v>
          </cell>
          <cell r="AC1390">
            <v>0</v>
          </cell>
          <cell r="AD1390">
            <v>0</v>
          </cell>
        </row>
        <row r="1391">
          <cell r="A1391" t="str">
            <v>AR105118Z01</v>
          </cell>
          <cell r="B1391" t="str">
            <v>AR105118Z</v>
          </cell>
          <cell r="C1391" t="str">
            <v xml:space="preserve">TKs Etanol V. Mcdes      </v>
          </cell>
          <cell r="D1391" t="str">
            <v>E&amp;C_PRY</v>
          </cell>
          <cell r="E1391" t="str">
            <v>01</v>
          </cell>
          <cell r="F1391" t="str">
            <v xml:space="preserve">Venta Contractual        </v>
          </cell>
          <cell r="G1391">
            <v>0</v>
          </cell>
          <cell r="H1391">
            <v>0</v>
          </cell>
          <cell r="I1391">
            <v>0</v>
          </cell>
          <cell r="J1391">
            <v>0</v>
          </cell>
          <cell r="K1391">
            <v>0</v>
          </cell>
          <cell r="L1391">
            <v>0</v>
          </cell>
          <cell r="M1391">
            <v>-107447</v>
          </cell>
          <cell r="N1391">
            <v>-107447</v>
          </cell>
          <cell r="O1391">
            <v>0</v>
          </cell>
          <cell r="P1391">
            <v>0</v>
          </cell>
          <cell r="Q1391">
            <v>0</v>
          </cell>
          <cell r="R1391">
            <v>0</v>
          </cell>
          <cell r="AB1391">
            <v>0</v>
          </cell>
          <cell r="AC1391">
            <v>0</v>
          </cell>
          <cell r="AD1391">
            <v>0</v>
          </cell>
        </row>
        <row r="1392">
          <cell r="A1392" t="str">
            <v>AR105118Z07</v>
          </cell>
          <cell r="B1392" t="str">
            <v>AR105118Z</v>
          </cell>
          <cell r="C1392" t="str">
            <v xml:space="preserve">TKs Etanol V. Mcdes      </v>
          </cell>
          <cell r="D1392" t="str">
            <v>E&amp;C_PRY</v>
          </cell>
          <cell r="E1392" t="str">
            <v>07</v>
          </cell>
          <cell r="F1392" t="str">
            <v xml:space="preserve">Equipos de Construcción  </v>
          </cell>
          <cell r="G1392">
            <v>0</v>
          </cell>
          <cell r="H1392">
            <v>0</v>
          </cell>
          <cell r="I1392">
            <v>0</v>
          </cell>
          <cell r="J1392">
            <v>0</v>
          </cell>
          <cell r="K1392">
            <v>0</v>
          </cell>
          <cell r="L1392">
            <v>0</v>
          </cell>
          <cell r="M1392">
            <v>0</v>
          </cell>
          <cell r="N1392">
            <v>0</v>
          </cell>
          <cell r="O1392">
            <v>0</v>
          </cell>
          <cell r="P1392">
            <v>0</v>
          </cell>
          <cell r="Q1392">
            <v>0</v>
          </cell>
          <cell r="R1392">
            <v>0</v>
          </cell>
          <cell r="AB1392">
            <v>0</v>
          </cell>
          <cell r="AC1392">
            <v>0</v>
          </cell>
          <cell r="AD1392">
            <v>0</v>
          </cell>
        </row>
        <row r="1393">
          <cell r="A1393" t="str">
            <v>AR105118Z10</v>
          </cell>
          <cell r="B1393" t="str">
            <v>AR105118Z</v>
          </cell>
          <cell r="C1393" t="str">
            <v xml:space="preserve">TKs Etanol V. Mcdes      </v>
          </cell>
          <cell r="D1393" t="str">
            <v>E&amp;C_PRY</v>
          </cell>
          <cell r="E1393" t="str">
            <v>10</v>
          </cell>
          <cell r="F1393" t="str">
            <v xml:space="preserve">Costos de la venta       </v>
          </cell>
          <cell r="G1393">
            <v>0</v>
          </cell>
          <cell r="H1393">
            <v>0</v>
          </cell>
          <cell r="I1393">
            <v>0</v>
          </cell>
          <cell r="J1393">
            <v>0</v>
          </cell>
          <cell r="K1393">
            <v>0</v>
          </cell>
          <cell r="L1393">
            <v>0</v>
          </cell>
          <cell r="M1393">
            <v>1868</v>
          </cell>
          <cell r="N1393">
            <v>1868</v>
          </cell>
          <cell r="O1393">
            <v>0</v>
          </cell>
          <cell r="P1393">
            <v>0</v>
          </cell>
          <cell r="Q1393">
            <v>0</v>
          </cell>
          <cell r="R1393">
            <v>0</v>
          </cell>
          <cell r="AB1393">
            <v>0</v>
          </cell>
          <cell r="AC1393">
            <v>0</v>
          </cell>
          <cell r="AD1393">
            <v>0</v>
          </cell>
        </row>
        <row r="1394">
          <cell r="A1394" t="str">
            <v>AR105118Z11</v>
          </cell>
          <cell r="B1394" t="str">
            <v>AR105118Z</v>
          </cell>
          <cell r="C1394" t="str">
            <v xml:space="preserve">TKs Etanol V. Mcdes      </v>
          </cell>
          <cell r="D1394" t="str">
            <v>E&amp;C_PRY</v>
          </cell>
          <cell r="E1394" t="str">
            <v>11</v>
          </cell>
          <cell r="F1394" t="str">
            <v xml:space="preserve">Otros costos             </v>
          </cell>
          <cell r="G1394">
            <v>0</v>
          </cell>
          <cell r="H1394">
            <v>0</v>
          </cell>
          <cell r="I1394">
            <v>0</v>
          </cell>
          <cell r="J1394">
            <v>0</v>
          </cell>
          <cell r="K1394">
            <v>0</v>
          </cell>
          <cell r="L1394">
            <v>0</v>
          </cell>
          <cell r="M1394">
            <v>0</v>
          </cell>
          <cell r="N1394">
            <v>0</v>
          </cell>
          <cell r="O1394">
            <v>0</v>
          </cell>
          <cell r="P1394">
            <v>0</v>
          </cell>
          <cell r="Q1394">
            <v>0</v>
          </cell>
          <cell r="R1394">
            <v>0</v>
          </cell>
          <cell r="AB1394">
            <v>0</v>
          </cell>
          <cell r="AC1394">
            <v>0</v>
          </cell>
          <cell r="AD1394">
            <v>0</v>
          </cell>
        </row>
        <row r="1395">
          <cell r="A1395" t="str">
            <v>AR105119Z07</v>
          </cell>
          <cell r="B1395" t="str">
            <v>AR105119Z</v>
          </cell>
          <cell r="C1395" t="str">
            <v xml:space="preserve">Red c incendio CIPH      </v>
          </cell>
          <cell r="D1395" t="str">
            <v>NQN_PRY</v>
          </cell>
          <cell r="E1395" t="str">
            <v>07</v>
          </cell>
          <cell r="F1395" t="str">
            <v xml:space="preserve">Equipos de Construcción  </v>
          </cell>
          <cell r="G1395">
            <v>0</v>
          </cell>
          <cell r="H1395">
            <v>0</v>
          </cell>
          <cell r="I1395">
            <v>0</v>
          </cell>
          <cell r="J1395">
            <v>0</v>
          </cell>
          <cell r="K1395">
            <v>0</v>
          </cell>
          <cell r="L1395">
            <v>0</v>
          </cell>
          <cell r="M1395">
            <v>0</v>
          </cell>
          <cell r="N1395">
            <v>0</v>
          </cell>
          <cell r="O1395">
            <v>0</v>
          </cell>
          <cell r="P1395">
            <v>0</v>
          </cell>
          <cell r="Q1395">
            <v>0</v>
          </cell>
          <cell r="R1395">
            <v>0</v>
          </cell>
          <cell r="AB1395">
            <v>0</v>
          </cell>
          <cell r="AC1395">
            <v>0</v>
          </cell>
          <cell r="AD1395">
            <v>0</v>
          </cell>
        </row>
        <row r="1396">
          <cell r="A1396" t="str">
            <v>AR105119Z11</v>
          </cell>
          <cell r="B1396" t="str">
            <v>AR105119Z</v>
          </cell>
          <cell r="C1396" t="str">
            <v xml:space="preserve">Red c incendio CIPH      </v>
          </cell>
          <cell r="D1396" t="str">
            <v>NQN_PRY</v>
          </cell>
          <cell r="E1396" t="str">
            <v>11</v>
          </cell>
          <cell r="F1396" t="str">
            <v xml:space="preserve">Otros costos             </v>
          </cell>
          <cell r="G1396">
            <v>0</v>
          </cell>
          <cell r="H1396">
            <v>0</v>
          </cell>
          <cell r="I1396">
            <v>0</v>
          </cell>
          <cell r="J1396">
            <v>0</v>
          </cell>
          <cell r="K1396">
            <v>0</v>
          </cell>
          <cell r="L1396">
            <v>0</v>
          </cell>
          <cell r="M1396">
            <v>0</v>
          </cell>
          <cell r="N1396">
            <v>0</v>
          </cell>
          <cell r="O1396">
            <v>0</v>
          </cell>
          <cell r="P1396">
            <v>0</v>
          </cell>
          <cell r="Q1396">
            <v>0</v>
          </cell>
          <cell r="R1396">
            <v>0</v>
          </cell>
          <cell r="AB1396">
            <v>0</v>
          </cell>
          <cell r="AC1396">
            <v>0</v>
          </cell>
          <cell r="AD1396">
            <v>0</v>
          </cell>
        </row>
        <row r="1397">
          <cell r="A1397" t="str">
            <v>AR105120Z07</v>
          </cell>
          <cell r="B1397" t="str">
            <v>AR105120Z</v>
          </cell>
          <cell r="C1397" t="str">
            <v xml:space="preserve">Relev. Ingeniería        </v>
          </cell>
          <cell r="D1397" t="str">
            <v>NQN_PRY</v>
          </cell>
          <cell r="E1397" t="str">
            <v>07</v>
          </cell>
          <cell r="F1397" t="str">
            <v xml:space="preserve">Equipos de Construcción  </v>
          </cell>
          <cell r="G1397">
            <v>0</v>
          </cell>
          <cell r="H1397">
            <v>0</v>
          </cell>
          <cell r="I1397">
            <v>0</v>
          </cell>
          <cell r="J1397">
            <v>0</v>
          </cell>
          <cell r="K1397">
            <v>0</v>
          </cell>
          <cell r="L1397">
            <v>0</v>
          </cell>
          <cell r="M1397">
            <v>0</v>
          </cell>
          <cell r="N1397">
            <v>0</v>
          </cell>
          <cell r="O1397">
            <v>0</v>
          </cell>
          <cell r="P1397">
            <v>0</v>
          </cell>
          <cell r="Q1397">
            <v>0</v>
          </cell>
          <cell r="R1397">
            <v>0</v>
          </cell>
          <cell r="AB1397">
            <v>0</v>
          </cell>
          <cell r="AC1397">
            <v>0</v>
          </cell>
          <cell r="AD1397">
            <v>0</v>
          </cell>
        </row>
        <row r="1398">
          <cell r="A1398" t="str">
            <v>AR105120Z11</v>
          </cell>
          <cell r="B1398" t="str">
            <v>AR105120Z</v>
          </cell>
          <cell r="C1398" t="str">
            <v xml:space="preserve">Relev. Ingeniería        </v>
          </cell>
          <cell r="D1398" t="str">
            <v>NQN_PRY</v>
          </cell>
          <cell r="E1398" t="str">
            <v>11</v>
          </cell>
          <cell r="F1398" t="str">
            <v xml:space="preserve">Otros costos             </v>
          </cell>
          <cell r="G1398">
            <v>0</v>
          </cell>
          <cell r="H1398">
            <v>0</v>
          </cell>
          <cell r="I1398">
            <v>0</v>
          </cell>
          <cell r="J1398">
            <v>0</v>
          </cell>
          <cell r="K1398">
            <v>0</v>
          </cell>
          <cell r="L1398">
            <v>0</v>
          </cell>
          <cell r="M1398">
            <v>0</v>
          </cell>
          <cell r="N1398">
            <v>0</v>
          </cell>
          <cell r="O1398">
            <v>0</v>
          </cell>
          <cell r="P1398">
            <v>0</v>
          </cell>
          <cell r="Q1398">
            <v>0</v>
          </cell>
          <cell r="R1398">
            <v>0</v>
          </cell>
          <cell r="AB1398">
            <v>0</v>
          </cell>
          <cell r="AC1398">
            <v>0</v>
          </cell>
          <cell r="AD1398">
            <v>0</v>
          </cell>
        </row>
        <row r="1399">
          <cell r="A1399" t="str">
            <v>AR105121Z05</v>
          </cell>
          <cell r="B1399" t="str">
            <v>AR105121Z</v>
          </cell>
          <cell r="C1399" t="str">
            <v xml:space="preserve">Rec Sec Aguada Toled     </v>
          </cell>
          <cell r="D1399" t="str">
            <v>NQN_PRY</v>
          </cell>
          <cell r="E1399" t="str">
            <v>05</v>
          </cell>
          <cell r="F1399" t="str">
            <v xml:space="preserve">Mano de Obra             </v>
          </cell>
          <cell r="G1399">
            <v>0</v>
          </cell>
          <cell r="H1399">
            <v>0</v>
          </cell>
          <cell r="I1399">
            <v>0</v>
          </cell>
          <cell r="J1399">
            <v>0</v>
          </cell>
          <cell r="K1399">
            <v>0</v>
          </cell>
          <cell r="L1399">
            <v>0</v>
          </cell>
          <cell r="M1399">
            <v>9612</v>
          </cell>
          <cell r="N1399">
            <v>9612</v>
          </cell>
          <cell r="O1399">
            <v>0</v>
          </cell>
          <cell r="P1399">
            <v>0</v>
          </cell>
          <cell r="Q1399">
            <v>0</v>
          </cell>
          <cell r="R1399">
            <v>0</v>
          </cell>
          <cell r="AB1399">
            <v>0</v>
          </cell>
          <cell r="AC1399">
            <v>0</v>
          </cell>
          <cell r="AD1399">
            <v>0</v>
          </cell>
        </row>
        <row r="1400">
          <cell r="A1400" t="str">
            <v>AR105121Z07</v>
          </cell>
          <cell r="B1400" t="str">
            <v>AR105121Z</v>
          </cell>
          <cell r="C1400" t="str">
            <v xml:space="preserve">Rec Sec Aguada Toled     </v>
          </cell>
          <cell r="D1400" t="str">
            <v>NQN_PRY</v>
          </cell>
          <cell r="E1400" t="str">
            <v>07</v>
          </cell>
          <cell r="F1400" t="str">
            <v xml:space="preserve">Equipos de Construcción  </v>
          </cell>
          <cell r="G1400">
            <v>0</v>
          </cell>
          <cell r="H1400">
            <v>0</v>
          </cell>
          <cell r="I1400">
            <v>0</v>
          </cell>
          <cell r="J1400">
            <v>0</v>
          </cell>
          <cell r="K1400">
            <v>0</v>
          </cell>
          <cell r="L1400">
            <v>0</v>
          </cell>
          <cell r="M1400">
            <v>18</v>
          </cell>
          <cell r="N1400">
            <v>18</v>
          </cell>
          <cell r="O1400">
            <v>0</v>
          </cell>
          <cell r="P1400">
            <v>0</v>
          </cell>
          <cell r="Q1400">
            <v>0</v>
          </cell>
          <cell r="R1400">
            <v>0</v>
          </cell>
          <cell r="AB1400">
            <v>0</v>
          </cell>
          <cell r="AC1400">
            <v>0</v>
          </cell>
          <cell r="AD1400">
            <v>0</v>
          </cell>
        </row>
        <row r="1401">
          <cell r="A1401" t="str">
            <v>AR105121Z11</v>
          </cell>
          <cell r="B1401" t="str">
            <v>AR105121Z</v>
          </cell>
          <cell r="C1401" t="str">
            <v xml:space="preserve">Rec Sec Aguada Toled     </v>
          </cell>
          <cell r="D1401" t="str">
            <v>NQN_PRY</v>
          </cell>
          <cell r="E1401" t="str">
            <v>11</v>
          </cell>
          <cell r="F1401" t="str">
            <v xml:space="preserve">Otros costos             </v>
          </cell>
          <cell r="G1401">
            <v>0</v>
          </cell>
          <cell r="H1401">
            <v>0</v>
          </cell>
          <cell r="I1401">
            <v>0</v>
          </cell>
          <cell r="J1401">
            <v>0</v>
          </cell>
          <cell r="K1401">
            <v>0</v>
          </cell>
          <cell r="L1401">
            <v>0</v>
          </cell>
          <cell r="M1401">
            <v>-76014</v>
          </cell>
          <cell r="N1401">
            <v>-76014</v>
          </cell>
          <cell r="O1401">
            <v>0</v>
          </cell>
          <cell r="P1401">
            <v>0</v>
          </cell>
          <cell r="Q1401">
            <v>0</v>
          </cell>
          <cell r="R1401">
            <v>0</v>
          </cell>
          <cell r="AB1401">
            <v>0</v>
          </cell>
          <cell r="AC1401">
            <v>0</v>
          </cell>
          <cell r="AD1401">
            <v>0</v>
          </cell>
        </row>
        <row r="1402">
          <cell r="A1402" t="str">
            <v>AR105122Z08</v>
          </cell>
          <cell r="B1402" t="str">
            <v>AR105122Z</v>
          </cell>
          <cell r="C1402" t="str">
            <v xml:space="preserve">Oleoduc Troncal G609     </v>
          </cell>
          <cell r="D1402" t="str">
            <v>NQN_PRY</v>
          </cell>
          <cell r="E1402" t="str">
            <v>08</v>
          </cell>
          <cell r="F1402" t="str">
            <v xml:space="preserve">Materiales, Cons, Herram </v>
          </cell>
          <cell r="G1402">
            <v>0</v>
          </cell>
          <cell r="H1402">
            <v>0</v>
          </cell>
          <cell r="I1402">
            <v>0</v>
          </cell>
          <cell r="J1402">
            <v>0</v>
          </cell>
          <cell r="K1402">
            <v>0</v>
          </cell>
          <cell r="L1402">
            <v>0</v>
          </cell>
          <cell r="M1402">
            <v>0</v>
          </cell>
          <cell r="N1402">
            <v>0</v>
          </cell>
          <cell r="O1402">
            <v>0</v>
          </cell>
          <cell r="P1402">
            <v>0</v>
          </cell>
          <cell r="Q1402">
            <v>0</v>
          </cell>
          <cell r="R1402">
            <v>0</v>
          </cell>
          <cell r="AB1402">
            <v>0</v>
          </cell>
          <cell r="AC1402">
            <v>0</v>
          </cell>
          <cell r="AD1402">
            <v>0</v>
          </cell>
        </row>
        <row r="1403">
          <cell r="A1403" t="str">
            <v>AR105122Z11</v>
          </cell>
          <cell r="B1403" t="str">
            <v>AR105122Z</v>
          </cell>
          <cell r="C1403" t="str">
            <v xml:space="preserve">Oleoduc Troncal G609     </v>
          </cell>
          <cell r="D1403" t="str">
            <v>NQN_PRY</v>
          </cell>
          <cell r="E1403" t="str">
            <v>11</v>
          </cell>
          <cell r="F1403" t="str">
            <v xml:space="preserve">Otros costos             </v>
          </cell>
          <cell r="G1403">
            <v>0</v>
          </cell>
          <cell r="H1403">
            <v>0</v>
          </cell>
          <cell r="I1403">
            <v>0</v>
          </cell>
          <cell r="J1403">
            <v>0</v>
          </cell>
          <cell r="K1403">
            <v>0</v>
          </cell>
          <cell r="L1403">
            <v>0</v>
          </cell>
          <cell r="M1403">
            <v>0</v>
          </cell>
          <cell r="N1403">
            <v>0</v>
          </cell>
          <cell r="O1403">
            <v>0</v>
          </cell>
          <cell r="P1403">
            <v>0</v>
          </cell>
          <cell r="Q1403">
            <v>0</v>
          </cell>
          <cell r="R1403">
            <v>0</v>
          </cell>
          <cell r="AB1403">
            <v>0</v>
          </cell>
          <cell r="AC1403">
            <v>0</v>
          </cell>
          <cell r="AD1403">
            <v>0</v>
          </cell>
        </row>
        <row r="1404">
          <cell r="A1404" t="str">
            <v>AR105123Z08</v>
          </cell>
          <cell r="B1404" t="str">
            <v>AR105123Z</v>
          </cell>
          <cell r="C1404" t="str">
            <v xml:space="preserve">Instalación Seg FKWO     </v>
          </cell>
          <cell r="D1404" t="str">
            <v>E&amp;C_PRY</v>
          </cell>
          <cell r="E1404" t="str">
            <v>08</v>
          </cell>
          <cell r="F1404" t="str">
            <v xml:space="preserve">Materiales, Cons, Herram </v>
          </cell>
          <cell r="G1404">
            <v>0</v>
          </cell>
          <cell r="H1404">
            <v>0</v>
          </cell>
          <cell r="I1404">
            <v>0</v>
          </cell>
          <cell r="J1404">
            <v>0</v>
          </cell>
          <cell r="K1404">
            <v>0</v>
          </cell>
          <cell r="L1404">
            <v>0</v>
          </cell>
          <cell r="M1404">
            <v>0</v>
          </cell>
          <cell r="N1404">
            <v>0</v>
          </cell>
          <cell r="O1404">
            <v>0</v>
          </cell>
          <cell r="P1404">
            <v>0</v>
          </cell>
          <cell r="Q1404">
            <v>0</v>
          </cell>
          <cell r="R1404">
            <v>0</v>
          </cell>
          <cell r="AB1404">
            <v>0</v>
          </cell>
          <cell r="AC1404">
            <v>0</v>
          </cell>
          <cell r="AD1404">
            <v>0</v>
          </cell>
        </row>
        <row r="1405">
          <cell r="A1405" t="str">
            <v>AR105123Z11</v>
          </cell>
          <cell r="B1405" t="str">
            <v>AR105123Z</v>
          </cell>
          <cell r="C1405" t="str">
            <v xml:space="preserve">Instalación Seg FKWO     </v>
          </cell>
          <cell r="D1405" t="str">
            <v>E&amp;C_PRY</v>
          </cell>
          <cell r="E1405" t="str">
            <v>11</v>
          </cell>
          <cell r="F1405" t="str">
            <v xml:space="preserve">Otros costos             </v>
          </cell>
          <cell r="G1405">
            <v>0</v>
          </cell>
          <cell r="H1405">
            <v>0</v>
          </cell>
          <cell r="I1405">
            <v>0</v>
          </cell>
          <cell r="J1405">
            <v>0</v>
          </cell>
          <cell r="K1405">
            <v>0</v>
          </cell>
          <cell r="L1405">
            <v>0</v>
          </cell>
          <cell r="M1405">
            <v>0</v>
          </cell>
          <cell r="N1405">
            <v>0</v>
          </cell>
          <cell r="O1405">
            <v>0</v>
          </cell>
          <cell r="P1405">
            <v>0</v>
          </cell>
          <cell r="Q1405">
            <v>0</v>
          </cell>
          <cell r="R1405">
            <v>0</v>
          </cell>
          <cell r="AB1405">
            <v>0</v>
          </cell>
          <cell r="AC1405">
            <v>0</v>
          </cell>
          <cell r="AD1405">
            <v>0</v>
          </cell>
        </row>
        <row r="1406">
          <cell r="A1406" t="str">
            <v>AR105124Z05</v>
          </cell>
          <cell r="B1406" t="str">
            <v>AR105124Z</v>
          </cell>
          <cell r="C1406" t="str">
            <v xml:space="preserve">Obra Civil PC - CD       </v>
          </cell>
          <cell r="D1406" t="str">
            <v>NQN_PRY</v>
          </cell>
          <cell r="E1406" t="str">
            <v>05</v>
          </cell>
          <cell r="F1406" t="str">
            <v xml:space="preserve">Mano de Obra             </v>
          </cell>
          <cell r="G1406">
            <v>0</v>
          </cell>
          <cell r="H1406">
            <v>0</v>
          </cell>
          <cell r="I1406">
            <v>0</v>
          </cell>
          <cell r="J1406">
            <v>0</v>
          </cell>
          <cell r="K1406">
            <v>0</v>
          </cell>
          <cell r="L1406">
            <v>0</v>
          </cell>
          <cell r="M1406">
            <v>-24306</v>
          </cell>
          <cell r="N1406">
            <v>-24306</v>
          </cell>
          <cell r="O1406">
            <v>0</v>
          </cell>
          <cell r="P1406">
            <v>0</v>
          </cell>
          <cell r="Q1406">
            <v>0</v>
          </cell>
          <cell r="R1406">
            <v>0</v>
          </cell>
          <cell r="AB1406">
            <v>0</v>
          </cell>
          <cell r="AC1406">
            <v>0</v>
          </cell>
          <cell r="AD1406">
            <v>0</v>
          </cell>
        </row>
        <row r="1407">
          <cell r="A1407" t="str">
            <v>AR105124Z06</v>
          </cell>
          <cell r="B1407" t="str">
            <v>AR105124Z</v>
          </cell>
          <cell r="C1407" t="str">
            <v xml:space="preserve">Obra Civil PC - CD       </v>
          </cell>
          <cell r="D1407" t="str">
            <v>NQN_PRY</v>
          </cell>
          <cell r="E1407" t="str">
            <v>06</v>
          </cell>
          <cell r="F1407" t="str">
            <v xml:space="preserve">Otros Costos MO          </v>
          </cell>
          <cell r="G1407">
            <v>0</v>
          </cell>
          <cell r="H1407">
            <v>0</v>
          </cell>
          <cell r="I1407">
            <v>0</v>
          </cell>
          <cell r="J1407">
            <v>0</v>
          </cell>
          <cell r="K1407">
            <v>0</v>
          </cell>
          <cell r="L1407">
            <v>0</v>
          </cell>
          <cell r="M1407">
            <v>2157</v>
          </cell>
          <cell r="N1407">
            <v>2157</v>
          </cell>
          <cell r="O1407">
            <v>0</v>
          </cell>
          <cell r="P1407">
            <v>0</v>
          </cell>
          <cell r="Q1407">
            <v>0</v>
          </cell>
          <cell r="R1407">
            <v>0</v>
          </cell>
          <cell r="AB1407">
            <v>0</v>
          </cell>
          <cell r="AC1407">
            <v>0</v>
          </cell>
          <cell r="AD1407">
            <v>0</v>
          </cell>
        </row>
        <row r="1408">
          <cell r="A1408" t="str">
            <v>AR105124Z07</v>
          </cell>
          <cell r="B1408" t="str">
            <v>AR105124Z</v>
          </cell>
          <cell r="C1408" t="str">
            <v xml:space="preserve">Obra Civil PC - CD       </v>
          </cell>
          <cell r="D1408" t="str">
            <v>NQN_PRY</v>
          </cell>
          <cell r="E1408" t="str">
            <v>07</v>
          </cell>
          <cell r="F1408" t="str">
            <v xml:space="preserve">Equipos de Construcción  </v>
          </cell>
          <cell r="G1408">
            <v>0</v>
          </cell>
          <cell r="H1408">
            <v>0</v>
          </cell>
          <cell r="I1408">
            <v>0</v>
          </cell>
          <cell r="J1408">
            <v>0</v>
          </cell>
          <cell r="K1408">
            <v>0</v>
          </cell>
          <cell r="L1408">
            <v>0</v>
          </cell>
          <cell r="M1408">
            <v>0</v>
          </cell>
          <cell r="N1408">
            <v>0</v>
          </cell>
          <cell r="O1408">
            <v>0</v>
          </cell>
          <cell r="P1408">
            <v>0</v>
          </cell>
          <cell r="Q1408">
            <v>0</v>
          </cell>
          <cell r="R1408">
            <v>0</v>
          </cell>
          <cell r="AB1408">
            <v>0</v>
          </cell>
          <cell r="AC1408">
            <v>0</v>
          </cell>
          <cell r="AD1408">
            <v>0</v>
          </cell>
        </row>
        <row r="1409">
          <cell r="A1409" t="str">
            <v>AR105124Z10</v>
          </cell>
          <cell r="B1409" t="str">
            <v>AR105124Z</v>
          </cell>
          <cell r="C1409" t="str">
            <v xml:space="preserve">Obra Civil PC - CD       </v>
          </cell>
          <cell r="D1409" t="str">
            <v>NQN_PRY</v>
          </cell>
          <cell r="E1409" t="str">
            <v>10</v>
          </cell>
          <cell r="F1409" t="str">
            <v xml:space="preserve">Costos de la venta       </v>
          </cell>
          <cell r="G1409">
            <v>0</v>
          </cell>
          <cell r="H1409">
            <v>0</v>
          </cell>
          <cell r="I1409">
            <v>0</v>
          </cell>
          <cell r="J1409">
            <v>0</v>
          </cell>
          <cell r="K1409">
            <v>0</v>
          </cell>
          <cell r="L1409">
            <v>0</v>
          </cell>
          <cell r="M1409">
            <v>193</v>
          </cell>
          <cell r="N1409">
            <v>193</v>
          </cell>
          <cell r="O1409">
            <v>0</v>
          </cell>
          <cell r="P1409">
            <v>0</v>
          </cell>
          <cell r="Q1409">
            <v>0</v>
          </cell>
          <cell r="R1409">
            <v>0</v>
          </cell>
          <cell r="AB1409">
            <v>0</v>
          </cell>
          <cell r="AC1409">
            <v>0</v>
          </cell>
          <cell r="AD1409">
            <v>0</v>
          </cell>
        </row>
        <row r="1410">
          <cell r="A1410" t="str">
            <v>AR105124Z11</v>
          </cell>
          <cell r="B1410" t="str">
            <v>AR105124Z</v>
          </cell>
          <cell r="C1410" t="str">
            <v xml:space="preserve">Obra Civil PC - CD       </v>
          </cell>
          <cell r="D1410" t="str">
            <v>NQN_PRY</v>
          </cell>
          <cell r="E1410" t="str">
            <v>11</v>
          </cell>
          <cell r="F1410" t="str">
            <v xml:space="preserve">Otros costos             </v>
          </cell>
          <cell r="G1410">
            <v>0</v>
          </cell>
          <cell r="H1410">
            <v>0</v>
          </cell>
          <cell r="I1410">
            <v>0</v>
          </cell>
          <cell r="J1410">
            <v>0</v>
          </cell>
          <cell r="K1410">
            <v>0</v>
          </cell>
          <cell r="L1410">
            <v>0</v>
          </cell>
          <cell r="M1410">
            <v>-3981</v>
          </cell>
          <cell r="N1410">
            <v>-3981</v>
          </cell>
          <cell r="O1410">
            <v>0</v>
          </cell>
          <cell r="P1410">
            <v>0</v>
          </cell>
          <cell r="Q1410">
            <v>0</v>
          </cell>
          <cell r="R1410">
            <v>0</v>
          </cell>
          <cell r="AB1410">
            <v>0</v>
          </cell>
          <cell r="AC1410">
            <v>0</v>
          </cell>
          <cell r="AD1410">
            <v>0</v>
          </cell>
        </row>
        <row r="1411">
          <cell r="A1411" t="str">
            <v>AR105125Z05</v>
          </cell>
          <cell r="B1411" t="str">
            <v>AR105125Z</v>
          </cell>
          <cell r="C1411" t="str">
            <v xml:space="preserve">Oficinas Pto Molina      </v>
          </cell>
          <cell r="D1411" t="str">
            <v>NQN_PRY</v>
          </cell>
          <cell r="E1411" t="str">
            <v>05</v>
          </cell>
          <cell r="F1411" t="str">
            <v xml:space="preserve">Mano de Obra             </v>
          </cell>
          <cell r="G1411">
            <v>0</v>
          </cell>
          <cell r="H1411">
            <v>0</v>
          </cell>
          <cell r="I1411">
            <v>0</v>
          </cell>
          <cell r="J1411">
            <v>0</v>
          </cell>
          <cell r="K1411">
            <v>0</v>
          </cell>
          <cell r="L1411">
            <v>0</v>
          </cell>
          <cell r="M1411">
            <v>-2019</v>
          </cell>
          <cell r="N1411">
            <v>-2019</v>
          </cell>
          <cell r="O1411">
            <v>0</v>
          </cell>
          <cell r="P1411">
            <v>0</v>
          </cell>
          <cell r="Q1411">
            <v>0</v>
          </cell>
          <cell r="R1411">
            <v>0</v>
          </cell>
          <cell r="AB1411">
            <v>0</v>
          </cell>
          <cell r="AC1411">
            <v>0</v>
          </cell>
          <cell r="AD1411">
            <v>0</v>
          </cell>
        </row>
        <row r="1412">
          <cell r="A1412" t="str">
            <v>AR105125Z07</v>
          </cell>
          <cell r="B1412" t="str">
            <v>AR105125Z</v>
          </cell>
          <cell r="C1412" t="str">
            <v xml:space="preserve">Oficinas Pto Molina      </v>
          </cell>
          <cell r="D1412" t="str">
            <v>NQN_PRY</v>
          </cell>
          <cell r="E1412" t="str">
            <v>07</v>
          </cell>
          <cell r="F1412" t="str">
            <v xml:space="preserve">Equipos de Construcción  </v>
          </cell>
          <cell r="G1412">
            <v>0</v>
          </cell>
          <cell r="H1412">
            <v>0</v>
          </cell>
          <cell r="I1412">
            <v>0</v>
          </cell>
          <cell r="J1412">
            <v>0</v>
          </cell>
          <cell r="K1412">
            <v>0</v>
          </cell>
          <cell r="L1412">
            <v>0</v>
          </cell>
          <cell r="M1412">
            <v>0</v>
          </cell>
          <cell r="N1412">
            <v>0</v>
          </cell>
          <cell r="O1412">
            <v>0</v>
          </cell>
          <cell r="P1412">
            <v>0</v>
          </cell>
          <cell r="Q1412">
            <v>0</v>
          </cell>
          <cell r="R1412">
            <v>0</v>
          </cell>
          <cell r="AB1412">
            <v>0</v>
          </cell>
          <cell r="AC1412">
            <v>0</v>
          </cell>
          <cell r="AD1412">
            <v>0</v>
          </cell>
        </row>
        <row r="1413">
          <cell r="A1413" t="str">
            <v>AR105125Z09</v>
          </cell>
          <cell r="B1413" t="str">
            <v>AR105125Z</v>
          </cell>
          <cell r="C1413" t="str">
            <v xml:space="preserve">Oficinas Pto Molina      </v>
          </cell>
          <cell r="D1413" t="str">
            <v>NQN_PRY</v>
          </cell>
          <cell r="E1413" t="str">
            <v>09</v>
          </cell>
          <cell r="F1413" t="str">
            <v xml:space="preserve">Subcontratos             </v>
          </cell>
          <cell r="G1413">
            <v>0</v>
          </cell>
          <cell r="H1413">
            <v>0</v>
          </cell>
          <cell r="I1413">
            <v>0</v>
          </cell>
          <cell r="J1413">
            <v>0</v>
          </cell>
          <cell r="K1413">
            <v>0</v>
          </cell>
          <cell r="L1413">
            <v>0</v>
          </cell>
          <cell r="M1413">
            <v>5000</v>
          </cell>
          <cell r="N1413">
            <v>5000</v>
          </cell>
          <cell r="O1413">
            <v>0</v>
          </cell>
          <cell r="P1413">
            <v>0</v>
          </cell>
          <cell r="Q1413">
            <v>0</v>
          </cell>
          <cell r="R1413">
            <v>0</v>
          </cell>
          <cell r="AB1413">
            <v>0</v>
          </cell>
          <cell r="AC1413">
            <v>0</v>
          </cell>
          <cell r="AD1413">
            <v>0</v>
          </cell>
        </row>
        <row r="1414">
          <cell r="A1414" t="str">
            <v>AR105125Z11</v>
          </cell>
          <cell r="B1414" t="str">
            <v>AR105125Z</v>
          </cell>
          <cell r="C1414" t="str">
            <v xml:space="preserve">Oficinas Pto Molina      </v>
          </cell>
          <cell r="D1414" t="str">
            <v>NQN_PRY</v>
          </cell>
          <cell r="E1414" t="str">
            <v>11</v>
          </cell>
          <cell r="F1414" t="str">
            <v xml:space="preserve">Otros costos             </v>
          </cell>
          <cell r="G1414">
            <v>0</v>
          </cell>
          <cell r="H1414">
            <v>0</v>
          </cell>
          <cell r="I1414">
            <v>0</v>
          </cell>
          <cell r="J1414">
            <v>0</v>
          </cell>
          <cell r="K1414">
            <v>0</v>
          </cell>
          <cell r="L1414">
            <v>0</v>
          </cell>
          <cell r="M1414">
            <v>1165</v>
          </cell>
          <cell r="N1414">
            <v>1165</v>
          </cell>
          <cell r="O1414">
            <v>0</v>
          </cell>
          <cell r="P1414">
            <v>0</v>
          </cell>
          <cell r="Q1414">
            <v>0</v>
          </cell>
          <cell r="R1414">
            <v>0</v>
          </cell>
          <cell r="AB1414">
            <v>0</v>
          </cell>
          <cell r="AC1414">
            <v>0</v>
          </cell>
          <cell r="AD1414">
            <v>0</v>
          </cell>
        </row>
        <row r="1415">
          <cell r="A1415" t="str">
            <v>AR105126Z05</v>
          </cell>
          <cell r="B1415" t="str">
            <v>AR105126Z</v>
          </cell>
          <cell r="C1415" t="str">
            <v xml:space="preserve">Rec Sec Cañadon Leon     </v>
          </cell>
          <cell r="D1415" t="str">
            <v>NQN_PRY</v>
          </cell>
          <cell r="E1415" t="str">
            <v>05</v>
          </cell>
          <cell r="F1415" t="str">
            <v xml:space="preserve">Mano de Obra             </v>
          </cell>
          <cell r="G1415">
            <v>0</v>
          </cell>
          <cell r="H1415">
            <v>0</v>
          </cell>
          <cell r="I1415">
            <v>0</v>
          </cell>
          <cell r="J1415">
            <v>0</v>
          </cell>
          <cell r="K1415">
            <v>0</v>
          </cell>
          <cell r="L1415">
            <v>0</v>
          </cell>
          <cell r="M1415">
            <v>-9278</v>
          </cell>
          <cell r="N1415">
            <v>-9278</v>
          </cell>
          <cell r="O1415">
            <v>0</v>
          </cell>
          <cell r="P1415">
            <v>0</v>
          </cell>
          <cell r="Q1415">
            <v>0</v>
          </cell>
          <cell r="R1415">
            <v>0</v>
          </cell>
          <cell r="AB1415">
            <v>0</v>
          </cell>
          <cell r="AC1415">
            <v>0</v>
          </cell>
          <cell r="AD1415">
            <v>0</v>
          </cell>
        </row>
        <row r="1416">
          <cell r="A1416" t="str">
            <v>AR105126Z06</v>
          </cell>
          <cell r="B1416" t="str">
            <v>AR105126Z</v>
          </cell>
          <cell r="C1416" t="str">
            <v xml:space="preserve">Rec Sec Cañadon Leon     </v>
          </cell>
          <cell r="D1416" t="str">
            <v>NQN_PRY</v>
          </cell>
          <cell r="E1416" t="str">
            <v>06</v>
          </cell>
          <cell r="F1416" t="str">
            <v xml:space="preserve">Otros Costos MO          </v>
          </cell>
          <cell r="G1416">
            <v>0</v>
          </cell>
          <cell r="H1416">
            <v>0</v>
          </cell>
          <cell r="I1416">
            <v>0</v>
          </cell>
          <cell r="J1416">
            <v>0</v>
          </cell>
          <cell r="K1416">
            <v>0</v>
          </cell>
          <cell r="L1416">
            <v>0</v>
          </cell>
          <cell r="M1416">
            <v>240</v>
          </cell>
          <cell r="N1416">
            <v>240</v>
          </cell>
          <cell r="O1416">
            <v>0</v>
          </cell>
          <cell r="P1416">
            <v>0</v>
          </cell>
          <cell r="Q1416">
            <v>0</v>
          </cell>
          <cell r="R1416">
            <v>0</v>
          </cell>
          <cell r="AB1416">
            <v>0</v>
          </cell>
          <cell r="AC1416">
            <v>0</v>
          </cell>
          <cell r="AD1416">
            <v>0</v>
          </cell>
        </row>
        <row r="1417">
          <cell r="A1417" t="str">
            <v>AR105126Z08</v>
          </cell>
          <cell r="B1417" t="str">
            <v>AR105126Z</v>
          </cell>
          <cell r="C1417" t="str">
            <v xml:space="preserve">Rec Sec Cañadon Leon     </v>
          </cell>
          <cell r="D1417" t="str">
            <v>NQN_PRY</v>
          </cell>
          <cell r="E1417" t="str">
            <v>08</v>
          </cell>
          <cell r="F1417" t="str">
            <v xml:space="preserve">Materiales, Cons, Herram </v>
          </cell>
          <cell r="G1417">
            <v>0</v>
          </cell>
          <cell r="H1417">
            <v>0</v>
          </cell>
          <cell r="I1417">
            <v>0</v>
          </cell>
          <cell r="J1417">
            <v>0</v>
          </cell>
          <cell r="K1417">
            <v>0</v>
          </cell>
          <cell r="L1417">
            <v>0</v>
          </cell>
          <cell r="M1417">
            <v>0</v>
          </cell>
          <cell r="N1417">
            <v>0</v>
          </cell>
          <cell r="O1417">
            <v>0</v>
          </cell>
          <cell r="P1417">
            <v>0</v>
          </cell>
          <cell r="Q1417">
            <v>0</v>
          </cell>
          <cell r="R1417">
            <v>0</v>
          </cell>
          <cell r="AB1417">
            <v>0</v>
          </cell>
          <cell r="AC1417">
            <v>0</v>
          </cell>
          <cell r="AD1417">
            <v>0</v>
          </cell>
        </row>
        <row r="1418">
          <cell r="A1418" t="str">
            <v>AR105126Z11</v>
          </cell>
          <cell r="B1418" t="str">
            <v>AR105126Z</v>
          </cell>
          <cell r="C1418" t="str">
            <v xml:space="preserve">Rec Sec Cañadon Leon     </v>
          </cell>
          <cell r="D1418" t="str">
            <v>NQN_PRY</v>
          </cell>
          <cell r="E1418" t="str">
            <v>11</v>
          </cell>
          <cell r="F1418" t="str">
            <v xml:space="preserve">Otros costos             </v>
          </cell>
          <cell r="G1418">
            <v>0</v>
          </cell>
          <cell r="H1418">
            <v>0</v>
          </cell>
          <cell r="I1418">
            <v>0</v>
          </cell>
          <cell r="J1418">
            <v>0</v>
          </cell>
          <cell r="K1418">
            <v>0</v>
          </cell>
          <cell r="L1418">
            <v>0</v>
          </cell>
          <cell r="M1418">
            <v>-1825</v>
          </cell>
          <cell r="N1418">
            <v>-1825</v>
          </cell>
          <cell r="O1418">
            <v>0</v>
          </cell>
          <cell r="P1418">
            <v>0</v>
          </cell>
          <cell r="Q1418">
            <v>0</v>
          </cell>
          <cell r="R1418">
            <v>0</v>
          </cell>
          <cell r="AB1418">
            <v>0</v>
          </cell>
          <cell r="AC1418">
            <v>0</v>
          </cell>
          <cell r="AD1418">
            <v>0</v>
          </cell>
        </row>
        <row r="1419">
          <cell r="A1419" t="str">
            <v>AR105128Z05</v>
          </cell>
          <cell r="B1419" t="str">
            <v>AR105128Z</v>
          </cell>
          <cell r="C1419" t="str">
            <v xml:space="preserve">Ad Pol Luján de Cuyo     </v>
          </cell>
          <cell r="D1419" t="str">
            <v>E&amp;C_PRY</v>
          </cell>
          <cell r="E1419" t="str">
            <v>05</v>
          </cell>
          <cell r="F1419" t="str">
            <v xml:space="preserve">Mano de Obra             </v>
          </cell>
          <cell r="G1419">
            <v>0</v>
          </cell>
          <cell r="H1419">
            <v>0</v>
          </cell>
          <cell r="I1419">
            <v>0</v>
          </cell>
          <cell r="J1419">
            <v>0</v>
          </cell>
          <cell r="K1419">
            <v>0</v>
          </cell>
          <cell r="L1419">
            <v>0</v>
          </cell>
          <cell r="M1419">
            <v>-19232</v>
          </cell>
          <cell r="N1419">
            <v>-19232</v>
          </cell>
          <cell r="O1419">
            <v>0</v>
          </cell>
          <cell r="P1419">
            <v>0</v>
          </cell>
          <cell r="Q1419">
            <v>0</v>
          </cell>
          <cell r="R1419">
            <v>0</v>
          </cell>
          <cell r="AB1419">
            <v>0</v>
          </cell>
          <cell r="AC1419">
            <v>0</v>
          </cell>
          <cell r="AD1419">
            <v>0</v>
          </cell>
        </row>
        <row r="1420">
          <cell r="A1420" t="str">
            <v>AR105128Z06</v>
          </cell>
          <cell r="B1420" t="str">
            <v>AR105128Z</v>
          </cell>
          <cell r="C1420" t="str">
            <v xml:space="preserve">Ad Pol Luján de Cuyo     </v>
          </cell>
          <cell r="D1420" t="str">
            <v>E&amp;C_PRY</v>
          </cell>
          <cell r="E1420" t="str">
            <v>06</v>
          </cell>
          <cell r="F1420" t="str">
            <v xml:space="preserve">Otros Costos MO          </v>
          </cell>
          <cell r="G1420">
            <v>0</v>
          </cell>
          <cell r="H1420">
            <v>0</v>
          </cell>
          <cell r="I1420">
            <v>0</v>
          </cell>
          <cell r="J1420">
            <v>0</v>
          </cell>
          <cell r="K1420">
            <v>0</v>
          </cell>
          <cell r="L1420">
            <v>0</v>
          </cell>
          <cell r="M1420">
            <v>638</v>
          </cell>
          <cell r="N1420">
            <v>638</v>
          </cell>
          <cell r="O1420">
            <v>0</v>
          </cell>
          <cell r="P1420">
            <v>0</v>
          </cell>
          <cell r="Q1420">
            <v>0</v>
          </cell>
          <cell r="R1420">
            <v>0</v>
          </cell>
          <cell r="AB1420">
            <v>0</v>
          </cell>
          <cell r="AC1420">
            <v>0</v>
          </cell>
          <cell r="AD1420">
            <v>0</v>
          </cell>
        </row>
        <row r="1421">
          <cell r="A1421" t="str">
            <v>AR105128Z07</v>
          </cell>
          <cell r="B1421" t="str">
            <v>AR105128Z</v>
          </cell>
          <cell r="C1421" t="str">
            <v xml:space="preserve">Ad Pol Luján de Cuyo     </v>
          </cell>
          <cell r="D1421" t="str">
            <v>E&amp;C_PRY</v>
          </cell>
          <cell r="E1421" t="str">
            <v>07</v>
          </cell>
          <cell r="F1421" t="str">
            <v xml:space="preserve">Equipos de Construcción  </v>
          </cell>
          <cell r="G1421">
            <v>0</v>
          </cell>
          <cell r="H1421">
            <v>0</v>
          </cell>
          <cell r="I1421">
            <v>0</v>
          </cell>
          <cell r="J1421">
            <v>0</v>
          </cell>
          <cell r="K1421">
            <v>0</v>
          </cell>
          <cell r="L1421">
            <v>0</v>
          </cell>
          <cell r="M1421">
            <v>0</v>
          </cell>
          <cell r="N1421">
            <v>0</v>
          </cell>
          <cell r="O1421">
            <v>0</v>
          </cell>
          <cell r="P1421">
            <v>0</v>
          </cell>
          <cell r="Q1421">
            <v>0</v>
          </cell>
          <cell r="R1421">
            <v>0</v>
          </cell>
          <cell r="AB1421">
            <v>0</v>
          </cell>
          <cell r="AC1421">
            <v>0</v>
          </cell>
          <cell r="AD1421">
            <v>0</v>
          </cell>
        </row>
        <row r="1422">
          <cell r="A1422" t="str">
            <v>AR105128Z08</v>
          </cell>
          <cell r="B1422" t="str">
            <v>AR105128Z</v>
          </cell>
          <cell r="C1422" t="str">
            <v xml:space="preserve">Ad Pol Luján de Cuyo     </v>
          </cell>
          <cell r="D1422" t="str">
            <v>E&amp;C_PRY</v>
          </cell>
          <cell r="E1422" t="str">
            <v>08</v>
          </cell>
          <cell r="F1422" t="str">
            <v xml:space="preserve">Materiales, Cons, Herram </v>
          </cell>
          <cell r="G1422">
            <v>0</v>
          </cell>
          <cell r="H1422">
            <v>0</v>
          </cell>
          <cell r="I1422">
            <v>0</v>
          </cell>
          <cell r="J1422">
            <v>0</v>
          </cell>
          <cell r="K1422">
            <v>0</v>
          </cell>
          <cell r="L1422">
            <v>0</v>
          </cell>
          <cell r="M1422">
            <v>-165</v>
          </cell>
          <cell r="N1422">
            <v>-165</v>
          </cell>
          <cell r="O1422">
            <v>0</v>
          </cell>
          <cell r="P1422">
            <v>0</v>
          </cell>
          <cell r="Q1422">
            <v>0</v>
          </cell>
          <cell r="R1422">
            <v>0</v>
          </cell>
          <cell r="AB1422">
            <v>0</v>
          </cell>
          <cell r="AC1422">
            <v>0</v>
          </cell>
          <cell r="AD1422">
            <v>0</v>
          </cell>
        </row>
        <row r="1423">
          <cell r="A1423" t="str">
            <v>AR105128Z10</v>
          </cell>
          <cell r="B1423" t="str">
            <v>AR105128Z</v>
          </cell>
          <cell r="C1423" t="str">
            <v xml:space="preserve">Ad Pol Luján de Cuyo     </v>
          </cell>
          <cell r="D1423" t="str">
            <v>E&amp;C_PRY</v>
          </cell>
          <cell r="E1423" t="str">
            <v>10</v>
          </cell>
          <cell r="F1423" t="str">
            <v xml:space="preserve">Costos de la venta       </v>
          </cell>
          <cell r="G1423">
            <v>0</v>
          </cell>
          <cell r="H1423">
            <v>0</v>
          </cell>
          <cell r="I1423">
            <v>0</v>
          </cell>
          <cell r="J1423">
            <v>0</v>
          </cell>
          <cell r="K1423">
            <v>0</v>
          </cell>
          <cell r="L1423">
            <v>0</v>
          </cell>
          <cell r="M1423">
            <v>45</v>
          </cell>
          <cell r="N1423">
            <v>45</v>
          </cell>
          <cell r="O1423">
            <v>0</v>
          </cell>
          <cell r="P1423">
            <v>0</v>
          </cell>
          <cell r="Q1423">
            <v>0</v>
          </cell>
          <cell r="R1423">
            <v>0</v>
          </cell>
          <cell r="AB1423">
            <v>0</v>
          </cell>
          <cell r="AC1423">
            <v>0</v>
          </cell>
          <cell r="AD1423">
            <v>0</v>
          </cell>
        </row>
        <row r="1424">
          <cell r="A1424" t="str">
            <v>AR105128Z11</v>
          </cell>
          <cell r="B1424" t="str">
            <v>AR105128Z</v>
          </cell>
          <cell r="C1424" t="str">
            <v xml:space="preserve">Ad Pol Luján de Cuyo     </v>
          </cell>
          <cell r="D1424" t="str">
            <v>E&amp;C_PRY</v>
          </cell>
          <cell r="E1424" t="str">
            <v>11</v>
          </cell>
          <cell r="F1424" t="str">
            <v xml:space="preserve">Otros costos             </v>
          </cell>
          <cell r="G1424">
            <v>0</v>
          </cell>
          <cell r="H1424">
            <v>0</v>
          </cell>
          <cell r="I1424">
            <v>0</v>
          </cell>
          <cell r="J1424">
            <v>0</v>
          </cell>
          <cell r="K1424">
            <v>0</v>
          </cell>
          <cell r="L1424">
            <v>0</v>
          </cell>
          <cell r="M1424">
            <v>0</v>
          </cell>
          <cell r="N1424">
            <v>0</v>
          </cell>
          <cell r="O1424">
            <v>0</v>
          </cell>
          <cell r="P1424">
            <v>0</v>
          </cell>
          <cell r="Q1424">
            <v>0</v>
          </cell>
          <cell r="R1424">
            <v>0</v>
          </cell>
          <cell r="AB1424">
            <v>0</v>
          </cell>
          <cell r="AC1424">
            <v>0</v>
          </cell>
          <cell r="AD1424">
            <v>0</v>
          </cell>
        </row>
        <row r="1425">
          <cell r="A1425" t="str">
            <v>AR105129Z11</v>
          </cell>
          <cell r="B1425" t="str">
            <v>AR105129Z</v>
          </cell>
          <cell r="C1425" t="str">
            <v xml:space="preserve">TK001 FW_KO S Pic        </v>
          </cell>
          <cell r="D1425" t="str">
            <v>E&amp;C_PRY</v>
          </cell>
          <cell r="E1425" t="str">
            <v>11</v>
          </cell>
          <cell r="F1425" t="str">
            <v xml:space="preserve">Otros costos             </v>
          </cell>
          <cell r="G1425">
            <v>0</v>
          </cell>
          <cell r="H1425">
            <v>0</v>
          </cell>
          <cell r="I1425">
            <v>0</v>
          </cell>
          <cell r="J1425">
            <v>0</v>
          </cell>
          <cell r="K1425">
            <v>0</v>
          </cell>
          <cell r="L1425">
            <v>0</v>
          </cell>
          <cell r="M1425">
            <v>0</v>
          </cell>
          <cell r="N1425">
            <v>0</v>
          </cell>
          <cell r="O1425">
            <v>0</v>
          </cell>
          <cell r="P1425">
            <v>0</v>
          </cell>
          <cell r="Q1425">
            <v>0</v>
          </cell>
          <cell r="R1425">
            <v>0</v>
          </cell>
          <cell r="AB1425">
            <v>0</v>
          </cell>
          <cell r="AC1425">
            <v>0</v>
          </cell>
          <cell r="AD1425">
            <v>0</v>
          </cell>
        </row>
        <row r="1426">
          <cell r="A1426" t="str">
            <v>AR105130Z05</v>
          </cell>
          <cell r="B1426" t="str">
            <v>AR105130Z</v>
          </cell>
          <cell r="C1426" t="str">
            <v xml:space="preserve">Pt Tt Yto El Trapial     </v>
          </cell>
          <cell r="D1426" t="str">
            <v>NQN_PRY</v>
          </cell>
          <cell r="E1426" t="str">
            <v>05</v>
          </cell>
          <cell r="F1426" t="str">
            <v xml:space="preserve">Mano de Obra             </v>
          </cell>
          <cell r="G1426">
            <v>0</v>
          </cell>
          <cell r="H1426">
            <v>0</v>
          </cell>
          <cell r="I1426">
            <v>0</v>
          </cell>
          <cell r="J1426">
            <v>0</v>
          </cell>
          <cell r="K1426">
            <v>0</v>
          </cell>
          <cell r="L1426">
            <v>0</v>
          </cell>
          <cell r="M1426">
            <v>-60525</v>
          </cell>
          <cell r="N1426">
            <v>-60525</v>
          </cell>
          <cell r="O1426">
            <v>0</v>
          </cell>
          <cell r="P1426">
            <v>0</v>
          </cell>
          <cell r="Q1426">
            <v>0</v>
          </cell>
          <cell r="R1426">
            <v>0</v>
          </cell>
          <cell r="AB1426">
            <v>0</v>
          </cell>
          <cell r="AC1426">
            <v>0</v>
          </cell>
          <cell r="AD1426">
            <v>0</v>
          </cell>
        </row>
        <row r="1427">
          <cell r="A1427" t="str">
            <v>AR105130Z06</v>
          </cell>
          <cell r="B1427" t="str">
            <v>AR105130Z</v>
          </cell>
          <cell r="C1427" t="str">
            <v xml:space="preserve">Pt Tt Yto El Trapial     </v>
          </cell>
          <cell r="D1427" t="str">
            <v>NQN_PRY</v>
          </cell>
          <cell r="E1427" t="str">
            <v>06</v>
          </cell>
          <cell r="F1427" t="str">
            <v xml:space="preserve">Otros Costos MO          </v>
          </cell>
          <cell r="G1427">
            <v>0</v>
          </cell>
          <cell r="H1427">
            <v>0</v>
          </cell>
          <cell r="I1427">
            <v>0</v>
          </cell>
          <cell r="J1427">
            <v>0</v>
          </cell>
          <cell r="K1427">
            <v>0</v>
          </cell>
          <cell r="L1427">
            <v>0</v>
          </cell>
          <cell r="M1427">
            <v>1546</v>
          </cell>
          <cell r="N1427">
            <v>1546</v>
          </cell>
          <cell r="O1427">
            <v>0</v>
          </cell>
          <cell r="P1427">
            <v>0</v>
          </cell>
          <cell r="Q1427">
            <v>0</v>
          </cell>
          <cell r="R1427">
            <v>0</v>
          </cell>
          <cell r="AB1427">
            <v>0</v>
          </cell>
          <cell r="AC1427">
            <v>0</v>
          </cell>
          <cell r="AD1427">
            <v>0</v>
          </cell>
        </row>
        <row r="1428">
          <cell r="A1428" t="str">
            <v>AR105130Z08</v>
          </cell>
          <cell r="B1428" t="str">
            <v>AR105130Z</v>
          </cell>
          <cell r="C1428" t="str">
            <v xml:space="preserve">Pt Tt Yto El Trapial     </v>
          </cell>
          <cell r="D1428" t="str">
            <v>NQN_PRY</v>
          </cell>
          <cell r="E1428" t="str">
            <v>08</v>
          </cell>
          <cell r="F1428" t="str">
            <v xml:space="preserve">Materiales, Cons, Herram </v>
          </cell>
          <cell r="G1428">
            <v>0</v>
          </cell>
          <cell r="H1428">
            <v>0</v>
          </cell>
          <cell r="I1428">
            <v>0</v>
          </cell>
          <cell r="J1428">
            <v>0</v>
          </cell>
          <cell r="K1428">
            <v>0</v>
          </cell>
          <cell r="L1428">
            <v>0</v>
          </cell>
          <cell r="M1428">
            <v>0</v>
          </cell>
          <cell r="N1428">
            <v>0</v>
          </cell>
          <cell r="O1428">
            <v>0</v>
          </cell>
          <cell r="P1428">
            <v>0</v>
          </cell>
          <cell r="Q1428">
            <v>0</v>
          </cell>
          <cell r="R1428">
            <v>0</v>
          </cell>
          <cell r="AB1428">
            <v>0</v>
          </cell>
          <cell r="AC1428">
            <v>0</v>
          </cell>
          <cell r="AD1428">
            <v>0</v>
          </cell>
        </row>
        <row r="1429">
          <cell r="A1429" t="str">
            <v>AR105130Z11</v>
          </cell>
          <cell r="B1429" t="str">
            <v>AR105130Z</v>
          </cell>
          <cell r="C1429" t="str">
            <v xml:space="preserve">Pt Tt Yto El Trapial     </v>
          </cell>
          <cell r="D1429" t="str">
            <v>NQN_PRY</v>
          </cell>
          <cell r="E1429" t="str">
            <v>11</v>
          </cell>
          <cell r="F1429" t="str">
            <v xml:space="preserve">Otros costos             </v>
          </cell>
          <cell r="G1429">
            <v>0</v>
          </cell>
          <cell r="H1429">
            <v>0</v>
          </cell>
          <cell r="I1429">
            <v>0</v>
          </cell>
          <cell r="J1429">
            <v>0</v>
          </cell>
          <cell r="K1429">
            <v>0</v>
          </cell>
          <cell r="L1429">
            <v>0</v>
          </cell>
          <cell r="M1429">
            <v>14312</v>
          </cell>
          <cell r="N1429">
            <v>14312</v>
          </cell>
          <cell r="O1429">
            <v>0</v>
          </cell>
          <cell r="P1429">
            <v>0</v>
          </cell>
          <cell r="Q1429">
            <v>0</v>
          </cell>
          <cell r="R1429">
            <v>0</v>
          </cell>
          <cell r="AB1429">
            <v>0</v>
          </cell>
          <cell r="AC1429">
            <v>0</v>
          </cell>
          <cell r="AD1429">
            <v>0</v>
          </cell>
        </row>
        <row r="1430">
          <cell r="A1430" t="str">
            <v>AR105132Z05</v>
          </cell>
          <cell r="B1430" t="str">
            <v>AR105132Z</v>
          </cell>
          <cell r="C1430" t="str">
            <v xml:space="preserve">PRC Ob Inf Grl Prest     </v>
          </cell>
          <cell r="D1430" t="str">
            <v>E&amp;C_PRY</v>
          </cell>
          <cell r="E1430" t="str">
            <v>05</v>
          </cell>
          <cell r="F1430" t="str">
            <v xml:space="preserve">Mano de Obra             </v>
          </cell>
          <cell r="G1430">
            <v>0</v>
          </cell>
          <cell r="H1430">
            <v>0</v>
          </cell>
          <cell r="I1430">
            <v>0</v>
          </cell>
          <cell r="J1430">
            <v>0</v>
          </cell>
          <cell r="K1430">
            <v>0</v>
          </cell>
          <cell r="L1430">
            <v>0</v>
          </cell>
          <cell r="M1430">
            <v>12993025</v>
          </cell>
          <cell r="N1430">
            <v>12993025</v>
          </cell>
          <cell r="O1430">
            <v>801008.18999999959</v>
          </cell>
          <cell r="P1430">
            <v>0</v>
          </cell>
          <cell r="Q1430">
            <v>0</v>
          </cell>
          <cell r="R1430">
            <v>0</v>
          </cell>
          <cell r="AB1430">
            <v>0</v>
          </cell>
          <cell r="AC1430">
            <v>0</v>
          </cell>
          <cell r="AD1430">
            <v>0</v>
          </cell>
        </row>
        <row r="1431">
          <cell r="A1431" t="str">
            <v>AR105132Z06</v>
          </cell>
          <cell r="B1431" t="str">
            <v>AR105132Z</v>
          </cell>
          <cell r="C1431" t="str">
            <v xml:space="preserve">PRC Ob Inf Grl Prest     </v>
          </cell>
          <cell r="D1431" t="str">
            <v>E&amp;C_PRY</v>
          </cell>
          <cell r="E1431" t="str">
            <v>06</v>
          </cell>
          <cell r="F1431" t="str">
            <v xml:space="preserve">Otros Costos MO          </v>
          </cell>
          <cell r="G1431">
            <v>0</v>
          </cell>
          <cell r="H1431">
            <v>0</v>
          </cell>
          <cell r="I1431">
            <v>0</v>
          </cell>
          <cell r="J1431">
            <v>0</v>
          </cell>
          <cell r="K1431">
            <v>0</v>
          </cell>
          <cell r="L1431">
            <v>0</v>
          </cell>
          <cell r="M1431">
            <v>355395</v>
          </cell>
          <cell r="N1431">
            <v>355395</v>
          </cell>
          <cell r="O1431">
            <v>36567.5099999999</v>
          </cell>
          <cell r="P1431">
            <v>0</v>
          </cell>
          <cell r="Q1431">
            <v>0</v>
          </cell>
          <cell r="R1431">
            <v>0</v>
          </cell>
          <cell r="AB1431">
            <v>0</v>
          </cell>
          <cell r="AC1431">
            <v>0</v>
          </cell>
          <cell r="AD1431">
            <v>0</v>
          </cell>
        </row>
        <row r="1432">
          <cell r="A1432" t="str">
            <v>AR105132Z07</v>
          </cell>
          <cell r="B1432" t="str">
            <v>AR105132Z</v>
          </cell>
          <cell r="C1432" t="str">
            <v xml:space="preserve">PRC Ob Inf Grl Prest     </v>
          </cell>
          <cell r="D1432" t="str">
            <v>E&amp;C_PRY</v>
          </cell>
          <cell r="E1432" t="str">
            <v>07</v>
          </cell>
          <cell r="F1432" t="str">
            <v xml:space="preserve">Equipos de Construcción  </v>
          </cell>
          <cell r="G1432">
            <v>0</v>
          </cell>
          <cell r="H1432">
            <v>0</v>
          </cell>
          <cell r="I1432">
            <v>0</v>
          </cell>
          <cell r="J1432">
            <v>0</v>
          </cell>
          <cell r="K1432">
            <v>0</v>
          </cell>
          <cell r="L1432">
            <v>0</v>
          </cell>
          <cell r="M1432">
            <v>2112234</v>
          </cell>
          <cell r="N1432">
            <v>2112234</v>
          </cell>
          <cell r="O1432">
            <v>0</v>
          </cell>
          <cell r="P1432">
            <v>0</v>
          </cell>
          <cell r="Q1432">
            <v>0</v>
          </cell>
          <cell r="R1432">
            <v>0</v>
          </cell>
          <cell r="AB1432">
            <v>0</v>
          </cell>
          <cell r="AC1432">
            <v>0</v>
          </cell>
          <cell r="AD1432">
            <v>0</v>
          </cell>
        </row>
        <row r="1433">
          <cell r="A1433" t="str">
            <v>AR105132Z08</v>
          </cell>
          <cell r="B1433" t="str">
            <v>AR105132Z</v>
          </cell>
          <cell r="C1433" t="str">
            <v xml:space="preserve">PRC Ob Inf Grl Prest     </v>
          </cell>
          <cell r="D1433" t="str">
            <v>E&amp;C_PRY</v>
          </cell>
          <cell r="E1433" t="str">
            <v>08</v>
          </cell>
          <cell r="F1433" t="str">
            <v xml:space="preserve">Materiales, Cons, Herram </v>
          </cell>
          <cell r="G1433">
            <v>0</v>
          </cell>
          <cell r="H1433">
            <v>0</v>
          </cell>
          <cell r="I1433">
            <v>0</v>
          </cell>
          <cell r="J1433">
            <v>0</v>
          </cell>
          <cell r="K1433">
            <v>0</v>
          </cell>
          <cell r="L1433">
            <v>0</v>
          </cell>
          <cell r="M1433">
            <v>2809</v>
          </cell>
          <cell r="N1433">
            <v>2809</v>
          </cell>
          <cell r="O1433">
            <v>1127</v>
          </cell>
          <cell r="P1433">
            <v>0</v>
          </cell>
          <cell r="Q1433">
            <v>0</v>
          </cell>
          <cell r="R1433">
            <v>0</v>
          </cell>
          <cell r="AB1433">
            <v>0</v>
          </cell>
          <cell r="AC1433">
            <v>0</v>
          </cell>
          <cell r="AD1433">
            <v>0</v>
          </cell>
        </row>
        <row r="1434">
          <cell r="A1434" t="str">
            <v>AR105132Z09</v>
          </cell>
          <cell r="B1434" t="str">
            <v>AR105132Z</v>
          </cell>
          <cell r="C1434" t="str">
            <v xml:space="preserve">PRC Ob Inf Grl Prest     </v>
          </cell>
          <cell r="D1434" t="str">
            <v>E&amp;C_PRY</v>
          </cell>
          <cell r="E1434" t="str">
            <v>09</v>
          </cell>
          <cell r="F1434" t="str">
            <v xml:space="preserve">Subcontratos             </v>
          </cell>
          <cell r="G1434">
            <v>0</v>
          </cell>
          <cell r="H1434">
            <v>0</v>
          </cell>
          <cell r="I1434">
            <v>0</v>
          </cell>
          <cell r="J1434">
            <v>0</v>
          </cell>
          <cell r="K1434">
            <v>0</v>
          </cell>
          <cell r="L1434">
            <v>0</v>
          </cell>
          <cell r="M1434">
            <v>7642</v>
          </cell>
          <cell r="N1434">
            <v>7642</v>
          </cell>
          <cell r="O1434">
            <v>0</v>
          </cell>
          <cell r="P1434">
            <v>0</v>
          </cell>
          <cell r="Q1434">
            <v>0</v>
          </cell>
          <cell r="R1434">
            <v>0</v>
          </cell>
          <cell r="AB1434">
            <v>0</v>
          </cell>
          <cell r="AC1434">
            <v>0</v>
          </cell>
          <cell r="AD1434">
            <v>0</v>
          </cell>
        </row>
        <row r="1435">
          <cell r="A1435" t="str">
            <v>AR105132Z10</v>
          </cell>
          <cell r="B1435" t="str">
            <v>AR105132Z</v>
          </cell>
          <cell r="C1435" t="str">
            <v xml:space="preserve">PRC Ob Inf Grl Prest     </v>
          </cell>
          <cell r="D1435" t="str">
            <v>E&amp;C_PRY</v>
          </cell>
          <cell r="E1435" t="str">
            <v>10</v>
          </cell>
          <cell r="F1435" t="str">
            <v xml:space="preserve">Costos de la venta       </v>
          </cell>
          <cell r="G1435">
            <v>0</v>
          </cell>
          <cell r="H1435">
            <v>0</v>
          </cell>
          <cell r="I1435">
            <v>0</v>
          </cell>
          <cell r="J1435">
            <v>0</v>
          </cell>
          <cell r="K1435">
            <v>0</v>
          </cell>
          <cell r="L1435">
            <v>0</v>
          </cell>
          <cell r="M1435">
            <v>1580308</v>
          </cell>
          <cell r="N1435">
            <v>1580308</v>
          </cell>
          <cell r="O1435">
            <v>12444.429999999989</v>
          </cell>
          <cell r="P1435">
            <v>0</v>
          </cell>
          <cell r="Q1435">
            <v>0</v>
          </cell>
          <cell r="R1435">
            <v>0</v>
          </cell>
          <cell r="AB1435">
            <v>0</v>
          </cell>
          <cell r="AC1435">
            <v>0</v>
          </cell>
          <cell r="AD1435">
            <v>0</v>
          </cell>
        </row>
        <row r="1436">
          <cell r="A1436" t="str">
            <v>AR105132Z11</v>
          </cell>
          <cell r="B1436" t="str">
            <v>AR105132Z</v>
          </cell>
          <cell r="C1436" t="str">
            <v xml:space="preserve">PRC Ob Inf Grl Prest     </v>
          </cell>
          <cell r="D1436" t="str">
            <v>E&amp;C_PRY</v>
          </cell>
          <cell r="E1436" t="str">
            <v>11</v>
          </cell>
          <cell r="F1436" t="str">
            <v xml:space="preserve">Otros costos             </v>
          </cell>
          <cell r="G1436">
            <v>0</v>
          </cell>
          <cell r="H1436">
            <v>0</v>
          </cell>
          <cell r="I1436">
            <v>0</v>
          </cell>
          <cell r="J1436">
            <v>0</v>
          </cell>
          <cell r="K1436">
            <v>0</v>
          </cell>
          <cell r="L1436">
            <v>0</v>
          </cell>
          <cell r="M1436">
            <v>-10239869</v>
          </cell>
          <cell r="N1436">
            <v>-10239869</v>
          </cell>
          <cell r="O1436">
            <v>-289005.21999999997</v>
          </cell>
          <cell r="P1436">
            <v>-10.75</v>
          </cell>
          <cell r="Q1436">
            <v>0</v>
          </cell>
          <cell r="R1436">
            <v>0</v>
          </cell>
          <cell r="AB1436">
            <v>0</v>
          </cell>
          <cell r="AC1436">
            <v>0</v>
          </cell>
          <cell r="AD1436">
            <v>0</v>
          </cell>
        </row>
        <row r="1437">
          <cell r="A1437" t="str">
            <v>AR105133Z05</v>
          </cell>
          <cell r="B1437" t="str">
            <v>AR105133Z</v>
          </cell>
          <cell r="C1437" t="str">
            <v xml:space="preserve">Pry Int El Medanito      </v>
          </cell>
          <cell r="D1437" t="str">
            <v>NQN_PRY</v>
          </cell>
          <cell r="E1437" t="str">
            <v>05</v>
          </cell>
          <cell r="F1437" t="str">
            <v xml:space="preserve">Mano de Obra             </v>
          </cell>
          <cell r="G1437">
            <v>0</v>
          </cell>
          <cell r="H1437">
            <v>0</v>
          </cell>
          <cell r="I1437">
            <v>0</v>
          </cell>
          <cell r="J1437">
            <v>0</v>
          </cell>
          <cell r="K1437">
            <v>0</v>
          </cell>
          <cell r="L1437">
            <v>0</v>
          </cell>
          <cell r="M1437">
            <v>-5546</v>
          </cell>
          <cell r="N1437">
            <v>-5546</v>
          </cell>
          <cell r="O1437">
            <v>0</v>
          </cell>
          <cell r="P1437">
            <v>0</v>
          </cell>
          <cell r="Q1437">
            <v>0</v>
          </cell>
          <cell r="R1437">
            <v>0</v>
          </cell>
          <cell r="AB1437">
            <v>0</v>
          </cell>
          <cell r="AC1437">
            <v>0</v>
          </cell>
          <cell r="AD1437">
            <v>0</v>
          </cell>
        </row>
        <row r="1438">
          <cell r="A1438" t="str">
            <v>AR105133Z07</v>
          </cell>
          <cell r="B1438" t="str">
            <v>AR105133Z</v>
          </cell>
          <cell r="C1438" t="str">
            <v xml:space="preserve">Pry Int El Medanito      </v>
          </cell>
          <cell r="D1438" t="str">
            <v>NQN_PRY</v>
          </cell>
          <cell r="E1438" t="str">
            <v>07</v>
          </cell>
          <cell r="F1438" t="str">
            <v xml:space="preserve">Equipos de Construcción  </v>
          </cell>
          <cell r="G1438">
            <v>0</v>
          </cell>
          <cell r="H1438">
            <v>0</v>
          </cell>
          <cell r="I1438">
            <v>0</v>
          </cell>
          <cell r="J1438">
            <v>0</v>
          </cell>
          <cell r="K1438">
            <v>0</v>
          </cell>
          <cell r="L1438">
            <v>0</v>
          </cell>
          <cell r="M1438">
            <v>5769</v>
          </cell>
          <cell r="N1438">
            <v>5769</v>
          </cell>
          <cell r="O1438">
            <v>0</v>
          </cell>
          <cell r="P1438">
            <v>0</v>
          </cell>
          <cell r="Q1438">
            <v>0</v>
          </cell>
          <cell r="R1438">
            <v>0</v>
          </cell>
          <cell r="AB1438">
            <v>0</v>
          </cell>
          <cell r="AC1438">
            <v>0</v>
          </cell>
          <cell r="AD1438">
            <v>0</v>
          </cell>
        </row>
        <row r="1439">
          <cell r="A1439" t="str">
            <v>AR105133Z08</v>
          </cell>
          <cell r="B1439" t="str">
            <v>AR105133Z</v>
          </cell>
          <cell r="C1439" t="str">
            <v xml:space="preserve">Pry Int El Medanito      </v>
          </cell>
          <cell r="D1439" t="str">
            <v>NQN_PRY</v>
          </cell>
          <cell r="E1439" t="str">
            <v>08</v>
          </cell>
          <cell r="F1439" t="str">
            <v xml:space="preserve">Materiales, Cons, Herram </v>
          </cell>
          <cell r="G1439">
            <v>0</v>
          </cell>
          <cell r="H1439">
            <v>0</v>
          </cell>
          <cell r="I1439">
            <v>0</v>
          </cell>
          <cell r="J1439">
            <v>0</v>
          </cell>
          <cell r="K1439">
            <v>0</v>
          </cell>
          <cell r="L1439">
            <v>0</v>
          </cell>
          <cell r="M1439">
            <v>0</v>
          </cell>
          <cell r="N1439">
            <v>0</v>
          </cell>
          <cell r="O1439">
            <v>0</v>
          </cell>
          <cell r="P1439">
            <v>0</v>
          </cell>
          <cell r="Q1439">
            <v>0</v>
          </cell>
          <cell r="R1439">
            <v>0</v>
          </cell>
          <cell r="AB1439">
            <v>0</v>
          </cell>
          <cell r="AC1439">
            <v>0</v>
          </cell>
          <cell r="AD1439">
            <v>0</v>
          </cell>
        </row>
        <row r="1440">
          <cell r="A1440" t="str">
            <v>AR105133Z09</v>
          </cell>
          <cell r="B1440" t="str">
            <v>AR105133Z</v>
          </cell>
          <cell r="C1440" t="str">
            <v xml:space="preserve">Pry Int El Medanito      </v>
          </cell>
          <cell r="D1440" t="str">
            <v>NQN_PRY</v>
          </cell>
          <cell r="E1440" t="str">
            <v>09</v>
          </cell>
          <cell r="F1440" t="str">
            <v xml:space="preserve">Subcontratos             </v>
          </cell>
          <cell r="G1440">
            <v>0</v>
          </cell>
          <cell r="H1440">
            <v>0</v>
          </cell>
          <cell r="I1440">
            <v>0</v>
          </cell>
          <cell r="J1440">
            <v>0</v>
          </cell>
          <cell r="K1440">
            <v>0</v>
          </cell>
          <cell r="L1440">
            <v>0</v>
          </cell>
          <cell r="M1440">
            <v>557</v>
          </cell>
          <cell r="N1440">
            <v>557</v>
          </cell>
          <cell r="O1440">
            <v>0</v>
          </cell>
          <cell r="P1440">
            <v>0</v>
          </cell>
          <cell r="Q1440">
            <v>0</v>
          </cell>
          <cell r="R1440">
            <v>0</v>
          </cell>
          <cell r="AB1440">
            <v>0</v>
          </cell>
          <cell r="AC1440">
            <v>0</v>
          </cell>
          <cell r="AD1440">
            <v>0</v>
          </cell>
        </row>
        <row r="1441">
          <cell r="A1441" t="str">
            <v>AR105133Z11</v>
          </cell>
          <cell r="B1441" t="str">
            <v>AR105133Z</v>
          </cell>
          <cell r="C1441" t="str">
            <v xml:space="preserve">Pry Int El Medanito      </v>
          </cell>
          <cell r="D1441" t="str">
            <v>NQN_PRY</v>
          </cell>
          <cell r="E1441" t="str">
            <v>11</v>
          </cell>
          <cell r="F1441" t="str">
            <v xml:space="preserve">Otros costos             </v>
          </cell>
          <cell r="G1441">
            <v>0</v>
          </cell>
          <cell r="H1441">
            <v>0</v>
          </cell>
          <cell r="I1441">
            <v>0</v>
          </cell>
          <cell r="J1441">
            <v>0</v>
          </cell>
          <cell r="K1441">
            <v>0</v>
          </cell>
          <cell r="L1441">
            <v>0</v>
          </cell>
          <cell r="M1441">
            <v>-40679</v>
          </cell>
          <cell r="N1441">
            <v>-40679</v>
          </cell>
          <cell r="O1441">
            <v>0</v>
          </cell>
          <cell r="P1441">
            <v>14416.219999999899</v>
          </cell>
          <cell r="Q1441">
            <v>0</v>
          </cell>
          <cell r="R1441">
            <v>0</v>
          </cell>
          <cell r="AB1441">
            <v>14416.219999999899</v>
          </cell>
          <cell r="AC1441">
            <v>14416.219999999899</v>
          </cell>
          <cell r="AD1441">
            <v>14416.219999999899</v>
          </cell>
        </row>
        <row r="1442">
          <cell r="A1442" t="str">
            <v>AR105133Z12</v>
          </cell>
          <cell r="B1442" t="str">
            <v>AR105133Z</v>
          </cell>
          <cell r="C1442" t="str">
            <v xml:space="preserve">Pry Int El Medanito      </v>
          </cell>
          <cell r="D1442" t="str">
            <v>NQN_PRY</v>
          </cell>
          <cell r="E1442" t="str">
            <v>12</v>
          </cell>
          <cell r="F1442" t="str">
            <v xml:space="preserve">Costos por DistrIbuc CO  </v>
          </cell>
          <cell r="G1442">
            <v>0</v>
          </cell>
          <cell r="H1442">
            <v>0</v>
          </cell>
          <cell r="I1442">
            <v>0</v>
          </cell>
          <cell r="J1442">
            <v>0</v>
          </cell>
          <cell r="K1442">
            <v>0</v>
          </cell>
          <cell r="L1442">
            <v>0</v>
          </cell>
          <cell r="M1442">
            <v>0</v>
          </cell>
          <cell r="N1442">
            <v>0</v>
          </cell>
          <cell r="O1442">
            <v>0</v>
          </cell>
          <cell r="P1442">
            <v>0</v>
          </cell>
          <cell r="Q1442">
            <v>0</v>
          </cell>
          <cell r="R1442">
            <v>0</v>
          </cell>
          <cell r="AB1442">
            <v>0</v>
          </cell>
          <cell r="AC1442">
            <v>0</v>
          </cell>
          <cell r="AD1442">
            <v>0</v>
          </cell>
        </row>
        <row r="1443">
          <cell r="A1443" t="str">
            <v>AR105134Z05</v>
          </cell>
          <cell r="B1443" t="str">
            <v>AR105134Z</v>
          </cell>
          <cell r="C1443" t="str">
            <v xml:space="preserve">Almacén DI en CILC       </v>
          </cell>
          <cell r="D1443" t="str">
            <v>E&amp;C_PRY</v>
          </cell>
          <cell r="E1443" t="str">
            <v>05</v>
          </cell>
          <cell r="F1443" t="str">
            <v xml:space="preserve">Mano de Obra             </v>
          </cell>
          <cell r="G1443">
            <v>0</v>
          </cell>
          <cell r="H1443">
            <v>0</v>
          </cell>
          <cell r="I1443">
            <v>0</v>
          </cell>
          <cell r="J1443">
            <v>0</v>
          </cell>
          <cell r="K1443">
            <v>0</v>
          </cell>
          <cell r="L1443">
            <v>0</v>
          </cell>
          <cell r="M1443">
            <v>-61211</v>
          </cell>
          <cell r="N1443">
            <v>-61211</v>
          </cell>
          <cell r="O1443">
            <v>0</v>
          </cell>
          <cell r="P1443">
            <v>0</v>
          </cell>
          <cell r="Q1443">
            <v>0</v>
          </cell>
          <cell r="R1443">
            <v>0</v>
          </cell>
          <cell r="AB1443">
            <v>0</v>
          </cell>
          <cell r="AC1443">
            <v>0</v>
          </cell>
          <cell r="AD1443">
            <v>0</v>
          </cell>
        </row>
        <row r="1444">
          <cell r="A1444" t="str">
            <v>AR105134Z07</v>
          </cell>
          <cell r="B1444" t="str">
            <v>AR105134Z</v>
          </cell>
          <cell r="C1444" t="str">
            <v xml:space="preserve">Almacén DI en CILC       </v>
          </cell>
          <cell r="D1444" t="str">
            <v>E&amp;C_PRY</v>
          </cell>
          <cell r="E1444" t="str">
            <v>07</v>
          </cell>
          <cell r="F1444" t="str">
            <v xml:space="preserve">Equipos de Construcción  </v>
          </cell>
          <cell r="G1444">
            <v>0</v>
          </cell>
          <cell r="H1444">
            <v>0</v>
          </cell>
          <cell r="I1444">
            <v>0</v>
          </cell>
          <cell r="J1444">
            <v>0</v>
          </cell>
          <cell r="K1444">
            <v>0</v>
          </cell>
          <cell r="L1444">
            <v>0</v>
          </cell>
          <cell r="M1444">
            <v>0</v>
          </cell>
          <cell r="N1444">
            <v>0</v>
          </cell>
          <cell r="O1444">
            <v>0</v>
          </cell>
          <cell r="P1444">
            <v>0</v>
          </cell>
          <cell r="Q1444">
            <v>0</v>
          </cell>
          <cell r="R1444">
            <v>0</v>
          </cell>
          <cell r="AB1444">
            <v>0</v>
          </cell>
          <cell r="AC1444">
            <v>0</v>
          </cell>
          <cell r="AD1444">
            <v>0</v>
          </cell>
        </row>
        <row r="1445">
          <cell r="A1445" t="str">
            <v>AR105134Z11</v>
          </cell>
          <cell r="B1445" t="str">
            <v>AR105134Z</v>
          </cell>
          <cell r="C1445" t="str">
            <v xml:space="preserve">Almacén DI en CILC       </v>
          </cell>
          <cell r="D1445" t="str">
            <v>E&amp;C_PRY</v>
          </cell>
          <cell r="E1445" t="str">
            <v>11</v>
          </cell>
          <cell r="F1445" t="str">
            <v xml:space="preserve">Otros costos             </v>
          </cell>
          <cell r="G1445">
            <v>0</v>
          </cell>
          <cell r="H1445">
            <v>0</v>
          </cell>
          <cell r="I1445">
            <v>0</v>
          </cell>
          <cell r="J1445">
            <v>0</v>
          </cell>
          <cell r="K1445">
            <v>0</v>
          </cell>
          <cell r="L1445">
            <v>0</v>
          </cell>
          <cell r="M1445">
            <v>55</v>
          </cell>
          <cell r="N1445">
            <v>55</v>
          </cell>
          <cell r="O1445">
            <v>0</v>
          </cell>
          <cell r="P1445">
            <v>0</v>
          </cell>
          <cell r="Q1445">
            <v>0</v>
          </cell>
          <cell r="R1445">
            <v>0</v>
          </cell>
          <cell r="AB1445">
            <v>0</v>
          </cell>
          <cell r="AC1445">
            <v>0</v>
          </cell>
          <cell r="AD1445">
            <v>0</v>
          </cell>
        </row>
        <row r="1446">
          <cell r="A1446" t="str">
            <v>AR105135Z05</v>
          </cell>
          <cell r="B1446" t="str">
            <v>AR105135Z</v>
          </cell>
          <cell r="C1446" t="str">
            <v xml:space="preserve">Ol Tronc P. Truncado     </v>
          </cell>
          <cell r="D1446" t="str">
            <v>NQN_PRY</v>
          </cell>
          <cell r="E1446" t="str">
            <v>05</v>
          </cell>
          <cell r="F1446" t="str">
            <v xml:space="preserve">Mano de Obra             </v>
          </cell>
          <cell r="G1446">
            <v>0</v>
          </cell>
          <cell r="H1446">
            <v>0</v>
          </cell>
          <cell r="I1446">
            <v>0</v>
          </cell>
          <cell r="J1446">
            <v>0</v>
          </cell>
          <cell r="K1446">
            <v>0</v>
          </cell>
          <cell r="L1446">
            <v>0</v>
          </cell>
          <cell r="M1446">
            <v>-2143</v>
          </cell>
          <cell r="N1446">
            <v>-2143</v>
          </cell>
          <cell r="O1446">
            <v>0</v>
          </cell>
          <cell r="P1446">
            <v>0</v>
          </cell>
          <cell r="Q1446">
            <v>0</v>
          </cell>
          <cell r="R1446">
            <v>0</v>
          </cell>
          <cell r="AB1446">
            <v>0</v>
          </cell>
          <cell r="AC1446">
            <v>0</v>
          </cell>
          <cell r="AD1446">
            <v>0</v>
          </cell>
        </row>
        <row r="1447">
          <cell r="A1447" t="str">
            <v>AR105135Z07</v>
          </cell>
          <cell r="B1447" t="str">
            <v>AR105135Z</v>
          </cell>
          <cell r="C1447" t="str">
            <v xml:space="preserve">Ol Tronc P. Truncado     </v>
          </cell>
          <cell r="D1447" t="str">
            <v>NQN_PRY</v>
          </cell>
          <cell r="E1447" t="str">
            <v>07</v>
          </cell>
          <cell r="F1447" t="str">
            <v xml:space="preserve">Equipos de Construcción  </v>
          </cell>
          <cell r="G1447">
            <v>0</v>
          </cell>
          <cell r="H1447">
            <v>0</v>
          </cell>
          <cell r="I1447">
            <v>0</v>
          </cell>
          <cell r="J1447">
            <v>0</v>
          </cell>
          <cell r="K1447">
            <v>0</v>
          </cell>
          <cell r="L1447">
            <v>0</v>
          </cell>
          <cell r="M1447">
            <v>0</v>
          </cell>
          <cell r="N1447">
            <v>0</v>
          </cell>
          <cell r="O1447">
            <v>0</v>
          </cell>
          <cell r="P1447">
            <v>0</v>
          </cell>
          <cell r="Q1447">
            <v>0</v>
          </cell>
          <cell r="R1447">
            <v>0</v>
          </cell>
          <cell r="AB1447">
            <v>0</v>
          </cell>
          <cell r="AC1447">
            <v>0</v>
          </cell>
          <cell r="AD1447">
            <v>0</v>
          </cell>
        </row>
        <row r="1448">
          <cell r="A1448" t="str">
            <v>AR105135Z11</v>
          </cell>
          <cell r="B1448" t="str">
            <v>AR105135Z</v>
          </cell>
          <cell r="C1448" t="str">
            <v xml:space="preserve">Ol Tronc P. Truncado     </v>
          </cell>
          <cell r="D1448" t="str">
            <v>NQN_PRY</v>
          </cell>
          <cell r="E1448" t="str">
            <v>11</v>
          </cell>
          <cell r="F1448" t="str">
            <v xml:space="preserve">Otros costos             </v>
          </cell>
          <cell r="G1448">
            <v>0</v>
          </cell>
          <cell r="H1448">
            <v>0</v>
          </cell>
          <cell r="I1448">
            <v>0</v>
          </cell>
          <cell r="J1448">
            <v>0</v>
          </cell>
          <cell r="K1448">
            <v>0</v>
          </cell>
          <cell r="L1448">
            <v>0</v>
          </cell>
          <cell r="M1448">
            <v>-8243</v>
          </cell>
          <cell r="N1448">
            <v>-8243</v>
          </cell>
          <cell r="O1448">
            <v>0</v>
          </cell>
          <cell r="P1448">
            <v>0</v>
          </cell>
          <cell r="Q1448">
            <v>0</v>
          </cell>
          <cell r="R1448">
            <v>0</v>
          </cell>
          <cell r="AB1448">
            <v>0</v>
          </cell>
          <cell r="AC1448">
            <v>0</v>
          </cell>
          <cell r="AD1448">
            <v>0</v>
          </cell>
        </row>
        <row r="1449">
          <cell r="A1449" t="str">
            <v>AR105135Z12</v>
          </cell>
          <cell r="B1449" t="str">
            <v>AR105135Z</v>
          </cell>
          <cell r="C1449" t="str">
            <v xml:space="preserve">Ol Tronc P. Truncado     </v>
          </cell>
          <cell r="D1449" t="str">
            <v>NQN_PRY</v>
          </cell>
          <cell r="E1449" t="str">
            <v>12</v>
          </cell>
          <cell r="F1449" t="str">
            <v xml:space="preserve">Costos por DistrIbuc CO  </v>
          </cell>
          <cell r="G1449">
            <v>0</v>
          </cell>
          <cell r="H1449">
            <v>0</v>
          </cell>
          <cell r="I1449">
            <v>0</v>
          </cell>
          <cell r="J1449">
            <v>0</v>
          </cell>
          <cell r="K1449">
            <v>0</v>
          </cell>
          <cell r="L1449">
            <v>0</v>
          </cell>
          <cell r="M1449">
            <v>0</v>
          </cell>
          <cell r="N1449">
            <v>0</v>
          </cell>
          <cell r="O1449">
            <v>0</v>
          </cell>
          <cell r="P1449">
            <v>0</v>
          </cell>
          <cell r="Q1449">
            <v>0</v>
          </cell>
          <cell r="R1449">
            <v>0</v>
          </cell>
          <cell r="AB1449">
            <v>0</v>
          </cell>
          <cell r="AC1449">
            <v>0</v>
          </cell>
          <cell r="AD1449">
            <v>0</v>
          </cell>
        </row>
        <row r="1450">
          <cell r="A1450" t="str">
            <v>AR105136Z07</v>
          </cell>
          <cell r="B1450" t="str">
            <v>AR105136Z</v>
          </cell>
          <cell r="C1450" t="str">
            <v xml:space="preserve">Paro Isomax-GI CILC      </v>
          </cell>
          <cell r="D1450" t="str">
            <v>E&amp;C_PRY</v>
          </cell>
          <cell r="E1450" t="str">
            <v>07</v>
          </cell>
          <cell r="F1450" t="str">
            <v xml:space="preserve">Equipos de Construcción  </v>
          </cell>
          <cell r="G1450">
            <v>0</v>
          </cell>
          <cell r="H1450">
            <v>0</v>
          </cell>
          <cell r="I1450">
            <v>0</v>
          </cell>
          <cell r="J1450">
            <v>0</v>
          </cell>
          <cell r="K1450">
            <v>0</v>
          </cell>
          <cell r="L1450">
            <v>0</v>
          </cell>
          <cell r="M1450">
            <v>0</v>
          </cell>
          <cell r="N1450">
            <v>0</v>
          </cell>
          <cell r="O1450">
            <v>0</v>
          </cell>
          <cell r="P1450">
            <v>0</v>
          </cell>
          <cell r="Q1450">
            <v>0</v>
          </cell>
          <cell r="R1450">
            <v>0</v>
          </cell>
          <cell r="AB1450">
            <v>0</v>
          </cell>
          <cell r="AC1450">
            <v>0</v>
          </cell>
          <cell r="AD1450">
            <v>0</v>
          </cell>
        </row>
        <row r="1451">
          <cell r="A1451" t="str">
            <v>AR105136Z11</v>
          </cell>
          <cell r="B1451" t="str">
            <v>AR105136Z</v>
          </cell>
          <cell r="C1451" t="str">
            <v xml:space="preserve">Paro Isomax-GI CILC      </v>
          </cell>
          <cell r="D1451" t="str">
            <v>E&amp;C_PRY</v>
          </cell>
          <cell r="E1451" t="str">
            <v>11</v>
          </cell>
          <cell r="F1451" t="str">
            <v xml:space="preserve">Otros costos             </v>
          </cell>
          <cell r="G1451">
            <v>0</v>
          </cell>
          <cell r="H1451">
            <v>0</v>
          </cell>
          <cell r="I1451">
            <v>0</v>
          </cell>
          <cell r="J1451">
            <v>0</v>
          </cell>
          <cell r="K1451">
            <v>0</v>
          </cell>
          <cell r="L1451">
            <v>0</v>
          </cell>
          <cell r="M1451">
            <v>0</v>
          </cell>
          <cell r="N1451">
            <v>0</v>
          </cell>
          <cell r="O1451">
            <v>0</v>
          </cell>
          <cell r="P1451">
            <v>0</v>
          </cell>
          <cell r="Q1451">
            <v>0</v>
          </cell>
          <cell r="R1451">
            <v>0</v>
          </cell>
          <cell r="AB1451">
            <v>0</v>
          </cell>
          <cell r="AC1451">
            <v>0</v>
          </cell>
          <cell r="AD1451">
            <v>0</v>
          </cell>
        </row>
        <row r="1452">
          <cell r="A1452" t="str">
            <v>AR105137U01</v>
          </cell>
          <cell r="B1452" t="str">
            <v>AR105137U</v>
          </cell>
          <cell r="C1452" t="str">
            <v xml:space="preserve">Partic Sk-Ch-Milicic     </v>
          </cell>
          <cell r="D1452" t="str">
            <v>E&amp;C_PRY</v>
          </cell>
          <cell r="E1452" t="str">
            <v>01</v>
          </cell>
          <cell r="F1452" t="str">
            <v xml:space="preserve">Venta Contractual        </v>
          </cell>
          <cell r="G1452">
            <v>0</v>
          </cell>
          <cell r="H1452">
            <v>0</v>
          </cell>
          <cell r="I1452">
            <v>0</v>
          </cell>
          <cell r="J1452">
            <v>0</v>
          </cell>
          <cell r="K1452">
            <v>0</v>
          </cell>
          <cell r="L1452">
            <v>0</v>
          </cell>
          <cell r="M1452">
            <v>-64489623</v>
          </cell>
          <cell r="N1452">
            <v>-64489623</v>
          </cell>
          <cell r="O1452">
            <v>0</v>
          </cell>
          <cell r="P1452">
            <v>0</v>
          </cell>
          <cell r="Q1452">
            <v>0</v>
          </cell>
          <cell r="R1452">
            <v>0</v>
          </cell>
          <cell r="AB1452">
            <v>0</v>
          </cell>
          <cell r="AC1452">
            <v>0</v>
          </cell>
          <cell r="AD1452">
            <v>0</v>
          </cell>
        </row>
        <row r="1453">
          <cell r="A1453" t="str">
            <v>AR105137U04</v>
          </cell>
          <cell r="B1453" t="str">
            <v>AR105137U</v>
          </cell>
          <cell r="C1453" t="str">
            <v xml:space="preserve">Partic Sk-Ch-Milicic     </v>
          </cell>
          <cell r="D1453" t="str">
            <v>E&amp;C_PRY</v>
          </cell>
          <cell r="E1453" t="str">
            <v>04</v>
          </cell>
          <cell r="F1453" t="str">
            <v xml:space="preserve">Ajuste POC               </v>
          </cell>
          <cell r="G1453">
            <v>0</v>
          </cell>
          <cell r="H1453">
            <v>0</v>
          </cell>
          <cell r="I1453">
            <v>0</v>
          </cell>
          <cell r="J1453">
            <v>0</v>
          </cell>
          <cell r="K1453">
            <v>0</v>
          </cell>
          <cell r="L1453">
            <v>0</v>
          </cell>
          <cell r="M1453">
            <v>1449478</v>
          </cell>
          <cell r="N1453">
            <v>1449478</v>
          </cell>
          <cell r="O1453">
            <v>0</v>
          </cell>
          <cell r="P1453">
            <v>0</v>
          </cell>
          <cell r="Q1453">
            <v>0</v>
          </cell>
          <cell r="R1453">
            <v>0</v>
          </cell>
          <cell r="AB1453">
            <v>0</v>
          </cell>
          <cell r="AC1453">
            <v>0</v>
          </cell>
          <cell r="AD1453">
            <v>0</v>
          </cell>
        </row>
        <row r="1454">
          <cell r="A1454" t="str">
            <v>AR105137U05</v>
          </cell>
          <cell r="B1454" t="str">
            <v>AR105137U</v>
          </cell>
          <cell r="C1454" t="str">
            <v xml:space="preserve">Partic Sk-Ch-Milicic     </v>
          </cell>
          <cell r="D1454" t="str">
            <v>E&amp;C_PRY</v>
          </cell>
          <cell r="E1454" t="str">
            <v>05</v>
          </cell>
          <cell r="F1454" t="str">
            <v xml:space="preserve">Mano de Obra             </v>
          </cell>
          <cell r="G1454">
            <v>0</v>
          </cell>
          <cell r="H1454">
            <v>0</v>
          </cell>
          <cell r="I1454">
            <v>0</v>
          </cell>
          <cell r="J1454">
            <v>0</v>
          </cell>
          <cell r="K1454">
            <v>0</v>
          </cell>
          <cell r="L1454">
            <v>0</v>
          </cell>
          <cell r="M1454">
            <v>-35046</v>
          </cell>
          <cell r="N1454">
            <v>-35046</v>
          </cell>
          <cell r="O1454">
            <v>0</v>
          </cell>
          <cell r="P1454">
            <v>0</v>
          </cell>
          <cell r="Q1454">
            <v>0</v>
          </cell>
          <cell r="R1454">
            <v>0</v>
          </cell>
          <cell r="AB1454">
            <v>0</v>
          </cell>
          <cell r="AC1454">
            <v>0</v>
          </cell>
          <cell r="AD1454">
            <v>0</v>
          </cell>
        </row>
        <row r="1455">
          <cell r="A1455" t="str">
            <v>AR105137U06</v>
          </cell>
          <cell r="B1455" t="str">
            <v>AR105137U</v>
          </cell>
          <cell r="C1455" t="str">
            <v xml:space="preserve">Partic Sk-Ch-Milicic     </v>
          </cell>
          <cell r="D1455" t="str">
            <v>E&amp;C_PRY</v>
          </cell>
          <cell r="E1455" t="str">
            <v>06</v>
          </cell>
          <cell r="F1455" t="str">
            <v xml:space="preserve">Otros Costos MO          </v>
          </cell>
          <cell r="G1455">
            <v>0</v>
          </cell>
          <cell r="H1455">
            <v>0</v>
          </cell>
          <cell r="I1455">
            <v>0</v>
          </cell>
          <cell r="J1455">
            <v>0</v>
          </cell>
          <cell r="K1455">
            <v>0</v>
          </cell>
          <cell r="L1455">
            <v>0</v>
          </cell>
          <cell r="M1455">
            <v>7794</v>
          </cell>
          <cell r="N1455">
            <v>7794</v>
          </cell>
          <cell r="O1455">
            <v>0</v>
          </cell>
          <cell r="P1455">
            <v>0</v>
          </cell>
          <cell r="Q1455">
            <v>0</v>
          </cell>
          <cell r="R1455">
            <v>0</v>
          </cell>
          <cell r="AB1455">
            <v>0</v>
          </cell>
          <cell r="AC1455">
            <v>0</v>
          </cell>
          <cell r="AD1455">
            <v>0</v>
          </cell>
        </row>
        <row r="1456">
          <cell r="A1456" t="str">
            <v>AR105137U08</v>
          </cell>
          <cell r="B1456" t="str">
            <v>AR105137U</v>
          </cell>
          <cell r="C1456" t="str">
            <v xml:space="preserve">Partic Sk-Ch-Milicic     </v>
          </cell>
          <cell r="D1456" t="str">
            <v>E&amp;C_PRY</v>
          </cell>
          <cell r="E1456" t="str">
            <v>08</v>
          </cell>
          <cell r="F1456" t="str">
            <v xml:space="preserve">Materiales, Cons, Herram </v>
          </cell>
          <cell r="G1456">
            <v>0</v>
          </cell>
          <cell r="H1456">
            <v>0</v>
          </cell>
          <cell r="I1456">
            <v>0</v>
          </cell>
          <cell r="J1456">
            <v>0</v>
          </cell>
          <cell r="K1456">
            <v>0</v>
          </cell>
          <cell r="L1456">
            <v>0</v>
          </cell>
          <cell r="M1456">
            <v>22134536</v>
          </cell>
          <cell r="N1456">
            <v>22134536</v>
          </cell>
          <cell r="O1456">
            <v>-791227.22999999905</v>
          </cell>
          <cell r="P1456">
            <v>-9184.93</v>
          </cell>
          <cell r="Q1456">
            <v>6563.1199999999899</v>
          </cell>
          <cell r="R1456">
            <v>0</v>
          </cell>
          <cell r="AB1456">
            <v>-9184.93</v>
          </cell>
          <cell r="AC1456">
            <v>-2621.8099999999899</v>
          </cell>
          <cell r="AD1456">
            <v>-2621.8099999999899</v>
          </cell>
        </row>
        <row r="1457">
          <cell r="A1457" t="str">
            <v>AR105137U10</v>
          </cell>
          <cell r="B1457" t="str">
            <v>AR105137U</v>
          </cell>
          <cell r="C1457" t="str">
            <v xml:space="preserve">Partic Sk-Ch-Milicic     </v>
          </cell>
          <cell r="D1457" t="str">
            <v>E&amp;C_PRY</v>
          </cell>
          <cell r="E1457" t="str">
            <v>10</v>
          </cell>
          <cell r="F1457" t="str">
            <v xml:space="preserve">Costos de la venta       </v>
          </cell>
          <cell r="G1457">
            <v>0</v>
          </cell>
          <cell r="H1457">
            <v>0</v>
          </cell>
          <cell r="I1457">
            <v>0</v>
          </cell>
          <cell r="J1457">
            <v>0</v>
          </cell>
          <cell r="K1457">
            <v>0</v>
          </cell>
          <cell r="L1457">
            <v>0</v>
          </cell>
          <cell r="M1457">
            <v>16352</v>
          </cell>
          <cell r="N1457">
            <v>16352</v>
          </cell>
          <cell r="O1457">
            <v>0</v>
          </cell>
          <cell r="P1457">
            <v>0</v>
          </cell>
          <cell r="Q1457">
            <v>0</v>
          </cell>
          <cell r="R1457">
            <v>0</v>
          </cell>
          <cell r="AB1457">
            <v>0</v>
          </cell>
          <cell r="AC1457">
            <v>0</v>
          </cell>
          <cell r="AD1457">
            <v>0</v>
          </cell>
        </row>
        <row r="1458">
          <cell r="A1458" t="str">
            <v>AR105137U11</v>
          </cell>
          <cell r="B1458" t="str">
            <v>AR105137U</v>
          </cell>
          <cell r="C1458" t="str">
            <v xml:space="preserve">Partic Sk-Ch-Milicic     </v>
          </cell>
          <cell r="D1458" t="str">
            <v>E&amp;C_PRY</v>
          </cell>
          <cell r="E1458" t="str">
            <v>11</v>
          </cell>
          <cell r="F1458" t="str">
            <v xml:space="preserve">Otros costos             </v>
          </cell>
          <cell r="G1458">
            <v>0</v>
          </cell>
          <cell r="H1458">
            <v>0</v>
          </cell>
          <cell r="I1458">
            <v>0</v>
          </cell>
          <cell r="J1458">
            <v>0</v>
          </cell>
          <cell r="K1458">
            <v>0</v>
          </cell>
          <cell r="L1458">
            <v>0</v>
          </cell>
          <cell r="M1458">
            <v>0</v>
          </cell>
          <cell r="N1458">
            <v>0</v>
          </cell>
          <cell r="O1458">
            <v>978339.08999999904</v>
          </cell>
          <cell r="P1458">
            <v>0</v>
          </cell>
          <cell r="Q1458">
            <v>0</v>
          </cell>
          <cell r="R1458">
            <v>0</v>
          </cell>
          <cell r="AB1458">
            <v>0</v>
          </cell>
          <cell r="AC1458">
            <v>0</v>
          </cell>
          <cell r="AD1458">
            <v>0</v>
          </cell>
        </row>
        <row r="1459">
          <cell r="A1459" t="str">
            <v>AR105137U12</v>
          </cell>
          <cell r="B1459" t="str">
            <v>AR105137U</v>
          </cell>
          <cell r="C1459" t="str">
            <v xml:space="preserve">Partic Sk-Ch-Milicic     </v>
          </cell>
          <cell r="D1459" t="str">
            <v>E&amp;C_PRY</v>
          </cell>
          <cell r="E1459" t="str">
            <v>12</v>
          </cell>
          <cell r="F1459" t="str">
            <v xml:space="preserve">Costos por DistrIbuc CO  </v>
          </cell>
          <cell r="G1459">
            <v>0</v>
          </cell>
          <cell r="H1459">
            <v>0</v>
          </cell>
          <cell r="I1459">
            <v>0</v>
          </cell>
          <cell r="J1459">
            <v>0</v>
          </cell>
          <cell r="K1459">
            <v>0</v>
          </cell>
          <cell r="L1459">
            <v>0</v>
          </cell>
          <cell r="M1459">
            <v>0</v>
          </cell>
          <cell r="N1459">
            <v>0</v>
          </cell>
          <cell r="O1459">
            <v>0</v>
          </cell>
          <cell r="P1459">
            <v>0</v>
          </cell>
          <cell r="Q1459">
            <v>0</v>
          </cell>
          <cell r="R1459">
            <v>0</v>
          </cell>
          <cell r="AB1459">
            <v>0</v>
          </cell>
          <cell r="AC1459">
            <v>0</v>
          </cell>
          <cell r="AD1459">
            <v>0</v>
          </cell>
        </row>
        <row r="1460">
          <cell r="A1460" t="str">
            <v>AR105138Z05</v>
          </cell>
          <cell r="B1460" t="str">
            <v>AR105138Z</v>
          </cell>
          <cell r="C1460" t="str">
            <v xml:space="preserve">Acueducto El Guadal      </v>
          </cell>
          <cell r="D1460" t="str">
            <v>NQN_PRY</v>
          </cell>
          <cell r="E1460" t="str">
            <v>05</v>
          </cell>
          <cell r="F1460" t="str">
            <v xml:space="preserve">Mano de Obra             </v>
          </cell>
          <cell r="G1460">
            <v>0</v>
          </cell>
          <cell r="H1460">
            <v>0</v>
          </cell>
          <cell r="I1460">
            <v>0</v>
          </cell>
          <cell r="J1460">
            <v>0</v>
          </cell>
          <cell r="K1460">
            <v>0</v>
          </cell>
          <cell r="L1460">
            <v>0</v>
          </cell>
          <cell r="M1460">
            <v>-320</v>
          </cell>
          <cell r="N1460">
            <v>-320</v>
          </cell>
          <cell r="O1460">
            <v>0</v>
          </cell>
          <cell r="P1460">
            <v>0</v>
          </cell>
          <cell r="Q1460">
            <v>0</v>
          </cell>
          <cell r="R1460">
            <v>0</v>
          </cell>
          <cell r="AB1460">
            <v>0</v>
          </cell>
          <cell r="AC1460">
            <v>0</v>
          </cell>
          <cell r="AD1460">
            <v>0</v>
          </cell>
        </row>
        <row r="1461">
          <cell r="A1461" t="str">
            <v>AR105138Z08</v>
          </cell>
          <cell r="B1461" t="str">
            <v>AR105138Z</v>
          </cell>
          <cell r="C1461" t="str">
            <v xml:space="preserve">Acueducto El Guadal      </v>
          </cell>
          <cell r="D1461" t="str">
            <v>NQN_PRY</v>
          </cell>
          <cell r="E1461" t="str">
            <v>08</v>
          </cell>
          <cell r="F1461" t="str">
            <v xml:space="preserve">Materiales, Cons, Herram </v>
          </cell>
          <cell r="G1461">
            <v>0</v>
          </cell>
          <cell r="H1461">
            <v>0</v>
          </cell>
          <cell r="I1461">
            <v>0</v>
          </cell>
          <cell r="J1461">
            <v>0</v>
          </cell>
          <cell r="K1461">
            <v>0</v>
          </cell>
          <cell r="L1461">
            <v>0</v>
          </cell>
          <cell r="M1461">
            <v>0</v>
          </cell>
          <cell r="N1461">
            <v>0</v>
          </cell>
          <cell r="O1461">
            <v>0</v>
          </cell>
          <cell r="P1461">
            <v>0</v>
          </cell>
          <cell r="Q1461">
            <v>0</v>
          </cell>
          <cell r="R1461">
            <v>0</v>
          </cell>
          <cell r="AB1461">
            <v>0</v>
          </cell>
          <cell r="AC1461">
            <v>0</v>
          </cell>
          <cell r="AD1461">
            <v>0</v>
          </cell>
        </row>
        <row r="1462">
          <cell r="A1462" t="str">
            <v>AR105138Z11</v>
          </cell>
          <cell r="B1462" t="str">
            <v>AR105138Z</v>
          </cell>
          <cell r="C1462" t="str">
            <v xml:space="preserve">Acueducto El Guadal      </v>
          </cell>
          <cell r="D1462" t="str">
            <v>NQN_PRY</v>
          </cell>
          <cell r="E1462" t="str">
            <v>11</v>
          </cell>
          <cell r="F1462" t="str">
            <v xml:space="preserve">Otros costos             </v>
          </cell>
          <cell r="G1462">
            <v>0</v>
          </cell>
          <cell r="H1462">
            <v>0</v>
          </cell>
          <cell r="I1462">
            <v>0</v>
          </cell>
          <cell r="J1462">
            <v>0</v>
          </cell>
          <cell r="K1462">
            <v>0</v>
          </cell>
          <cell r="L1462">
            <v>0</v>
          </cell>
          <cell r="M1462">
            <v>-62258</v>
          </cell>
          <cell r="N1462">
            <v>-62258</v>
          </cell>
          <cell r="O1462">
            <v>0</v>
          </cell>
          <cell r="P1462">
            <v>0</v>
          </cell>
          <cell r="Q1462">
            <v>0</v>
          </cell>
          <cell r="R1462">
            <v>0</v>
          </cell>
          <cell r="AB1462">
            <v>0</v>
          </cell>
          <cell r="AC1462">
            <v>0</v>
          </cell>
          <cell r="AD1462">
            <v>0</v>
          </cell>
        </row>
        <row r="1463">
          <cell r="A1463" t="str">
            <v>AR105138Z12</v>
          </cell>
          <cell r="B1463" t="str">
            <v>AR105138Z</v>
          </cell>
          <cell r="C1463" t="str">
            <v xml:space="preserve">Acueducto El Guadal      </v>
          </cell>
          <cell r="D1463" t="str">
            <v>NQN_PRY</v>
          </cell>
          <cell r="E1463" t="str">
            <v>12</v>
          </cell>
          <cell r="F1463" t="str">
            <v xml:space="preserve">Costos por DistrIbuc CO  </v>
          </cell>
          <cell r="G1463">
            <v>0</v>
          </cell>
          <cell r="H1463">
            <v>0</v>
          </cell>
          <cell r="I1463">
            <v>0</v>
          </cell>
          <cell r="J1463">
            <v>0</v>
          </cell>
          <cell r="K1463">
            <v>0</v>
          </cell>
          <cell r="L1463">
            <v>0</v>
          </cell>
          <cell r="M1463">
            <v>0</v>
          </cell>
          <cell r="N1463">
            <v>0</v>
          </cell>
          <cell r="O1463">
            <v>0</v>
          </cell>
          <cell r="P1463">
            <v>0</v>
          </cell>
          <cell r="Q1463">
            <v>0</v>
          </cell>
          <cell r="R1463">
            <v>0</v>
          </cell>
          <cell r="AB1463">
            <v>0</v>
          </cell>
          <cell r="AC1463">
            <v>0</v>
          </cell>
          <cell r="AD1463">
            <v>0</v>
          </cell>
        </row>
        <row r="1464">
          <cell r="A1464" t="str">
            <v>AR105139Z03</v>
          </cell>
          <cell r="B1464" t="str">
            <v>AR105139Z</v>
          </cell>
          <cell r="C1464" t="str">
            <v xml:space="preserve">Adec PTI El Guadal       </v>
          </cell>
          <cell r="D1464" t="str">
            <v>NQN_PRY</v>
          </cell>
          <cell r="E1464" t="str">
            <v>03</v>
          </cell>
          <cell r="F1464" t="str">
            <v xml:space="preserve">Venta Sin Margen         </v>
          </cell>
          <cell r="G1464">
            <v>0</v>
          </cell>
          <cell r="H1464">
            <v>0</v>
          </cell>
          <cell r="I1464">
            <v>0</v>
          </cell>
          <cell r="J1464">
            <v>0</v>
          </cell>
          <cell r="K1464">
            <v>0</v>
          </cell>
          <cell r="L1464">
            <v>0</v>
          </cell>
          <cell r="M1464">
            <v>-233429</v>
          </cell>
          <cell r="N1464">
            <v>-233429</v>
          </cell>
          <cell r="O1464">
            <v>-1418227.5</v>
          </cell>
          <cell r="P1464">
            <v>0</v>
          </cell>
          <cell r="Q1464">
            <v>0</v>
          </cell>
          <cell r="R1464">
            <v>0</v>
          </cell>
          <cell r="AB1464">
            <v>0</v>
          </cell>
          <cell r="AC1464">
            <v>0</v>
          </cell>
          <cell r="AD1464">
            <v>0</v>
          </cell>
        </row>
        <row r="1465">
          <cell r="A1465" t="str">
            <v>AR105139Z04</v>
          </cell>
          <cell r="B1465" t="str">
            <v>AR105139Z</v>
          </cell>
          <cell r="C1465" t="str">
            <v xml:space="preserve">Adec PTI El Guadal       </v>
          </cell>
          <cell r="D1465" t="str">
            <v>NQN_PRY</v>
          </cell>
          <cell r="E1465" t="str">
            <v>04</v>
          </cell>
          <cell r="F1465" t="str">
            <v xml:space="preserve">Ajuste POC               </v>
          </cell>
          <cell r="G1465">
            <v>0</v>
          </cell>
          <cell r="H1465">
            <v>0</v>
          </cell>
          <cell r="I1465">
            <v>0</v>
          </cell>
          <cell r="J1465">
            <v>0</v>
          </cell>
          <cell r="K1465">
            <v>0</v>
          </cell>
          <cell r="L1465">
            <v>0</v>
          </cell>
          <cell r="M1465">
            <v>1770141</v>
          </cell>
          <cell r="N1465">
            <v>1770141</v>
          </cell>
          <cell r="O1465">
            <v>0</v>
          </cell>
          <cell r="P1465">
            <v>0</v>
          </cell>
          <cell r="Q1465">
            <v>0</v>
          </cell>
          <cell r="R1465">
            <v>0</v>
          </cell>
          <cell r="AB1465">
            <v>0</v>
          </cell>
          <cell r="AC1465">
            <v>0</v>
          </cell>
          <cell r="AD1465">
            <v>0</v>
          </cell>
        </row>
        <row r="1466">
          <cell r="A1466" t="str">
            <v>AR105139Z05</v>
          </cell>
          <cell r="B1466" t="str">
            <v>AR105139Z</v>
          </cell>
          <cell r="C1466" t="str">
            <v xml:space="preserve">Adec PTI El Guadal       </v>
          </cell>
          <cell r="D1466" t="str">
            <v>NQN_PRY</v>
          </cell>
          <cell r="E1466" t="str">
            <v>05</v>
          </cell>
          <cell r="F1466" t="str">
            <v xml:space="preserve">Mano de Obra             </v>
          </cell>
          <cell r="G1466">
            <v>0</v>
          </cell>
          <cell r="H1466">
            <v>0</v>
          </cell>
          <cell r="I1466">
            <v>0</v>
          </cell>
          <cell r="J1466">
            <v>0</v>
          </cell>
          <cell r="K1466">
            <v>0</v>
          </cell>
          <cell r="L1466">
            <v>0</v>
          </cell>
          <cell r="M1466">
            <v>1299114</v>
          </cell>
          <cell r="N1466">
            <v>1299114</v>
          </cell>
          <cell r="O1466">
            <v>-10745.16</v>
          </cell>
          <cell r="P1466">
            <v>0</v>
          </cell>
          <cell r="Q1466">
            <v>0</v>
          </cell>
          <cell r="R1466">
            <v>0</v>
          </cell>
          <cell r="AB1466">
            <v>0</v>
          </cell>
          <cell r="AC1466">
            <v>0</v>
          </cell>
          <cell r="AD1466">
            <v>0</v>
          </cell>
        </row>
        <row r="1467">
          <cell r="A1467" t="str">
            <v>AR105139Z06</v>
          </cell>
          <cell r="B1467" t="str">
            <v>AR105139Z</v>
          </cell>
          <cell r="C1467" t="str">
            <v xml:space="preserve">Adec PTI El Guadal       </v>
          </cell>
          <cell r="D1467" t="str">
            <v>NQN_PRY</v>
          </cell>
          <cell r="E1467" t="str">
            <v>06</v>
          </cell>
          <cell r="F1467" t="str">
            <v xml:space="preserve">Otros Costos MO          </v>
          </cell>
          <cell r="G1467">
            <v>0</v>
          </cell>
          <cell r="H1467">
            <v>0</v>
          </cell>
          <cell r="I1467">
            <v>0</v>
          </cell>
          <cell r="J1467">
            <v>0</v>
          </cell>
          <cell r="K1467">
            <v>0</v>
          </cell>
          <cell r="L1467">
            <v>0</v>
          </cell>
          <cell r="M1467">
            <v>107659</v>
          </cell>
          <cell r="N1467">
            <v>107659</v>
          </cell>
          <cell r="O1467">
            <v>1784.2</v>
          </cell>
          <cell r="P1467">
            <v>0</v>
          </cell>
          <cell r="Q1467">
            <v>0</v>
          </cell>
          <cell r="R1467">
            <v>0</v>
          </cell>
          <cell r="AB1467">
            <v>0</v>
          </cell>
          <cell r="AC1467">
            <v>0</v>
          </cell>
          <cell r="AD1467">
            <v>0</v>
          </cell>
        </row>
        <row r="1468">
          <cell r="A1468" t="str">
            <v>AR105139Z07</v>
          </cell>
          <cell r="B1468" t="str">
            <v>AR105139Z</v>
          </cell>
          <cell r="C1468" t="str">
            <v xml:space="preserve">Adec PTI El Guadal       </v>
          </cell>
          <cell r="D1468" t="str">
            <v>NQN_PRY</v>
          </cell>
          <cell r="E1468" t="str">
            <v>07</v>
          </cell>
          <cell r="F1468" t="str">
            <v xml:space="preserve">Equipos de Construcción  </v>
          </cell>
          <cell r="G1468">
            <v>0</v>
          </cell>
          <cell r="H1468">
            <v>0</v>
          </cell>
          <cell r="I1468">
            <v>0</v>
          </cell>
          <cell r="J1468">
            <v>0</v>
          </cell>
          <cell r="K1468">
            <v>0</v>
          </cell>
          <cell r="L1468">
            <v>0</v>
          </cell>
          <cell r="M1468">
            <v>375935</v>
          </cell>
          <cell r="N1468">
            <v>375935</v>
          </cell>
          <cell r="O1468">
            <v>0</v>
          </cell>
          <cell r="P1468">
            <v>0</v>
          </cell>
          <cell r="Q1468">
            <v>0</v>
          </cell>
          <cell r="R1468">
            <v>0</v>
          </cell>
          <cell r="AB1468">
            <v>0</v>
          </cell>
          <cell r="AC1468">
            <v>0</v>
          </cell>
          <cell r="AD1468">
            <v>0</v>
          </cell>
        </row>
        <row r="1469">
          <cell r="A1469" t="str">
            <v>AR105139Z08</v>
          </cell>
          <cell r="B1469" t="str">
            <v>AR105139Z</v>
          </cell>
          <cell r="C1469" t="str">
            <v xml:space="preserve">Adec PTI El Guadal       </v>
          </cell>
          <cell r="D1469" t="str">
            <v>NQN_PRY</v>
          </cell>
          <cell r="E1469" t="str">
            <v>08</v>
          </cell>
          <cell r="F1469" t="str">
            <v xml:space="preserve">Materiales, Cons, Herram </v>
          </cell>
          <cell r="G1469">
            <v>0</v>
          </cell>
          <cell r="H1469">
            <v>0</v>
          </cell>
          <cell r="I1469">
            <v>0</v>
          </cell>
          <cell r="J1469">
            <v>0</v>
          </cell>
          <cell r="K1469">
            <v>0</v>
          </cell>
          <cell r="L1469">
            <v>0</v>
          </cell>
          <cell r="M1469">
            <v>147532</v>
          </cell>
          <cell r="N1469">
            <v>147532</v>
          </cell>
          <cell r="O1469">
            <v>838</v>
          </cell>
          <cell r="P1469">
            <v>0</v>
          </cell>
          <cell r="Q1469">
            <v>0</v>
          </cell>
          <cell r="R1469">
            <v>0</v>
          </cell>
          <cell r="AB1469">
            <v>0</v>
          </cell>
          <cell r="AC1469">
            <v>0</v>
          </cell>
          <cell r="AD1469">
            <v>0</v>
          </cell>
        </row>
        <row r="1470">
          <cell r="A1470" t="str">
            <v>AR105139Z09</v>
          </cell>
          <cell r="B1470" t="str">
            <v>AR105139Z</v>
          </cell>
          <cell r="C1470" t="str">
            <v xml:space="preserve">Adec PTI El Guadal       </v>
          </cell>
          <cell r="D1470" t="str">
            <v>NQN_PRY</v>
          </cell>
          <cell r="E1470" t="str">
            <v>09</v>
          </cell>
          <cell r="F1470" t="str">
            <v xml:space="preserve">Subcontratos             </v>
          </cell>
          <cell r="G1470">
            <v>0</v>
          </cell>
          <cell r="H1470">
            <v>0</v>
          </cell>
          <cell r="I1470">
            <v>0</v>
          </cell>
          <cell r="J1470">
            <v>0</v>
          </cell>
          <cell r="K1470">
            <v>0</v>
          </cell>
          <cell r="L1470">
            <v>0</v>
          </cell>
          <cell r="M1470">
            <v>892263</v>
          </cell>
          <cell r="N1470">
            <v>892263</v>
          </cell>
          <cell r="O1470">
            <v>-226130.06</v>
          </cell>
          <cell r="P1470">
            <v>0</v>
          </cell>
          <cell r="Q1470">
            <v>0</v>
          </cell>
          <cell r="R1470">
            <v>0</v>
          </cell>
          <cell r="AB1470">
            <v>0</v>
          </cell>
          <cell r="AC1470">
            <v>0</v>
          </cell>
          <cell r="AD1470">
            <v>0</v>
          </cell>
        </row>
        <row r="1471">
          <cell r="A1471" t="str">
            <v>AR105139Z10</v>
          </cell>
          <cell r="B1471" t="str">
            <v>AR105139Z</v>
          </cell>
          <cell r="C1471" t="str">
            <v xml:space="preserve">Adec PTI El Guadal       </v>
          </cell>
          <cell r="D1471" t="str">
            <v>NQN_PRY</v>
          </cell>
          <cell r="E1471" t="str">
            <v>10</v>
          </cell>
          <cell r="F1471" t="str">
            <v xml:space="preserve">Costos de la venta       </v>
          </cell>
          <cell r="G1471">
            <v>0</v>
          </cell>
          <cell r="H1471">
            <v>0</v>
          </cell>
          <cell r="I1471">
            <v>0</v>
          </cell>
          <cell r="J1471">
            <v>0</v>
          </cell>
          <cell r="K1471">
            <v>0</v>
          </cell>
          <cell r="L1471">
            <v>0</v>
          </cell>
          <cell r="M1471">
            <v>30291</v>
          </cell>
          <cell r="N1471">
            <v>30291</v>
          </cell>
          <cell r="O1471">
            <v>58331.429999999898</v>
          </cell>
          <cell r="P1471">
            <v>0</v>
          </cell>
          <cell r="Q1471">
            <v>0</v>
          </cell>
          <cell r="R1471">
            <v>0</v>
          </cell>
          <cell r="AB1471">
            <v>0</v>
          </cell>
          <cell r="AC1471">
            <v>0</v>
          </cell>
          <cell r="AD1471">
            <v>0</v>
          </cell>
        </row>
        <row r="1472">
          <cell r="A1472" t="str">
            <v>AR105139Z11</v>
          </cell>
          <cell r="B1472" t="str">
            <v>AR105139Z</v>
          </cell>
          <cell r="C1472" t="str">
            <v xml:space="preserve">Adec PTI El Guadal       </v>
          </cell>
          <cell r="D1472" t="str">
            <v>NQN_PRY</v>
          </cell>
          <cell r="E1472" t="str">
            <v>11</v>
          </cell>
          <cell r="F1472" t="str">
            <v xml:space="preserve">Otros costos             </v>
          </cell>
          <cell r="G1472">
            <v>0</v>
          </cell>
          <cell r="H1472">
            <v>0</v>
          </cell>
          <cell r="I1472">
            <v>0</v>
          </cell>
          <cell r="J1472">
            <v>0</v>
          </cell>
          <cell r="K1472">
            <v>0</v>
          </cell>
          <cell r="L1472">
            <v>0</v>
          </cell>
          <cell r="M1472">
            <v>144805</v>
          </cell>
          <cell r="N1472">
            <v>144805</v>
          </cell>
          <cell r="O1472">
            <v>-126731.40999999901</v>
          </cell>
          <cell r="P1472">
            <v>-1.01</v>
          </cell>
          <cell r="Q1472">
            <v>0</v>
          </cell>
          <cell r="R1472">
            <v>0</v>
          </cell>
          <cell r="AB1472">
            <v>0</v>
          </cell>
          <cell r="AC1472">
            <v>0</v>
          </cell>
          <cell r="AD1472">
            <v>0</v>
          </cell>
        </row>
        <row r="1473">
          <cell r="A1473" t="str">
            <v>AR105139Z12</v>
          </cell>
          <cell r="B1473" t="str">
            <v>AR105139Z</v>
          </cell>
          <cell r="C1473" t="str">
            <v xml:space="preserve">Adec PTI El Guadal       </v>
          </cell>
          <cell r="D1473" t="str">
            <v>NQN_PRY</v>
          </cell>
          <cell r="E1473" t="str">
            <v>12</v>
          </cell>
          <cell r="F1473" t="str">
            <v xml:space="preserve">Costos por DistrIbuc CO  </v>
          </cell>
          <cell r="G1473">
            <v>0</v>
          </cell>
          <cell r="H1473">
            <v>0</v>
          </cell>
          <cell r="I1473">
            <v>0</v>
          </cell>
          <cell r="J1473">
            <v>0</v>
          </cell>
          <cell r="K1473">
            <v>0</v>
          </cell>
          <cell r="L1473">
            <v>0</v>
          </cell>
          <cell r="M1473">
            <v>0</v>
          </cell>
          <cell r="N1473">
            <v>0</v>
          </cell>
          <cell r="O1473">
            <v>0</v>
          </cell>
          <cell r="P1473">
            <v>0</v>
          </cell>
          <cell r="Q1473">
            <v>0</v>
          </cell>
          <cell r="R1473">
            <v>0</v>
          </cell>
          <cell r="AB1473">
            <v>0</v>
          </cell>
          <cell r="AC1473">
            <v>0</v>
          </cell>
          <cell r="AD1473">
            <v>0</v>
          </cell>
        </row>
        <row r="1474">
          <cell r="A1474" t="str">
            <v>AR105140Z01</v>
          </cell>
          <cell r="B1474" t="str">
            <v>AR105140Z</v>
          </cell>
          <cell r="C1474" t="str">
            <v xml:space="preserve">Sist de Coke             </v>
          </cell>
          <cell r="D1474" t="str">
            <v>E&amp;C_PRY</v>
          </cell>
          <cell r="E1474" t="str">
            <v>01</v>
          </cell>
          <cell r="F1474" t="str">
            <v xml:space="preserve">Venta Contractual        </v>
          </cell>
          <cell r="G1474">
            <v>0</v>
          </cell>
          <cell r="H1474">
            <v>0</v>
          </cell>
          <cell r="I1474">
            <v>0</v>
          </cell>
          <cell r="J1474">
            <v>0</v>
          </cell>
          <cell r="K1474">
            <v>0</v>
          </cell>
          <cell r="L1474">
            <v>0</v>
          </cell>
          <cell r="M1474">
            <v>-10991171</v>
          </cell>
          <cell r="N1474">
            <v>-10991171</v>
          </cell>
          <cell r="O1474">
            <v>0</v>
          </cell>
          <cell r="P1474">
            <v>0</v>
          </cell>
          <cell r="Q1474">
            <v>0</v>
          </cell>
          <cell r="R1474">
            <v>0</v>
          </cell>
          <cell r="AB1474">
            <v>0</v>
          </cell>
          <cell r="AC1474">
            <v>0</v>
          </cell>
          <cell r="AD1474">
            <v>0</v>
          </cell>
        </row>
        <row r="1475">
          <cell r="A1475" t="str">
            <v>AR105140Z02</v>
          </cell>
          <cell r="B1475" t="str">
            <v>AR105140Z</v>
          </cell>
          <cell r="C1475" t="str">
            <v xml:space="preserve">Sist de Coke             </v>
          </cell>
          <cell r="D1475" t="str">
            <v>E&amp;C_PRY</v>
          </cell>
          <cell r="E1475" t="str">
            <v>02</v>
          </cell>
          <cell r="F1475" t="str">
            <v xml:space="preserve">Venta Adicional          </v>
          </cell>
          <cell r="G1475">
            <v>0</v>
          </cell>
          <cell r="H1475">
            <v>0</v>
          </cell>
          <cell r="I1475">
            <v>0</v>
          </cell>
          <cell r="J1475">
            <v>0</v>
          </cell>
          <cell r="K1475">
            <v>0</v>
          </cell>
          <cell r="L1475">
            <v>0</v>
          </cell>
          <cell r="M1475">
            <v>-9169521</v>
          </cell>
          <cell r="N1475">
            <v>-9169521</v>
          </cell>
          <cell r="O1475">
            <v>0</v>
          </cell>
          <cell r="P1475">
            <v>0</v>
          </cell>
          <cell r="Q1475">
            <v>0</v>
          </cell>
          <cell r="R1475">
            <v>0</v>
          </cell>
          <cell r="AB1475">
            <v>0</v>
          </cell>
          <cell r="AC1475">
            <v>0</v>
          </cell>
          <cell r="AD1475">
            <v>0</v>
          </cell>
        </row>
        <row r="1476">
          <cell r="A1476" t="str">
            <v>AR105140Z04</v>
          </cell>
          <cell r="B1476" t="str">
            <v>AR105140Z</v>
          </cell>
          <cell r="C1476" t="str">
            <v xml:space="preserve">Sist de Coke             </v>
          </cell>
          <cell r="D1476" t="str">
            <v>E&amp;C_PRY</v>
          </cell>
          <cell r="E1476" t="str">
            <v>04</v>
          </cell>
          <cell r="F1476" t="str">
            <v xml:space="preserve">Ajuste POC               </v>
          </cell>
          <cell r="G1476">
            <v>0</v>
          </cell>
          <cell r="H1476">
            <v>0</v>
          </cell>
          <cell r="I1476">
            <v>0</v>
          </cell>
          <cell r="J1476">
            <v>0</v>
          </cell>
          <cell r="K1476">
            <v>0</v>
          </cell>
          <cell r="L1476">
            <v>0</v>
          </cell>
          <cell r="M1476">
            <v>13501633</v>
          </cell>
          <cell r="N1476">
            <v>13501633</v>
          </cell>
          <cell r="O1476">
            <v>0</v>
          </cell>
          <cell r="P1476">
            <v>0</v>
          </cell>
          <cell r="Q1476">
            <v>0</v>
          </cell>
          <cell r="R1476">
            <v>0</v>
          </cell>
          <cell r="AB1476">
            <v>0</v>
          </cell>
          <cell r="AC1476">
            <v>0</v>
          </cell>
          <cell r="AD1476">
            <v>0</v>
          </cell>
        </row>
        <row r="1477">
          <cell r="A1477" t="str">
            <v>AR105140Z05</v>
          </cell>
          <cell r="B1477" t="str">
            <v>AR105140Z</v>
          </cell>
          <cell r="C1477" t="str">
            <v xml:space="preserve">Sist de Coke             </v>
          </cell>
          <cell r="D1477" t="str">
            <v>E&amp;C_PRY</v>
          </cell>
          <cell r="E1477" t="str">
            <v>05</v>
          </cell>
          <cell r="F1477" t="str">
            <v xml:space="preserve">Mano de Obra             </v>
          </cell>
          <cell r="G1477">
            <v>0</v>
          </cell>
          <cell r="H1477">
            <v>0</v>
          </cell>
          <cell r="I1477">
            <v>0</v>
          </cell>
          <cell r="J1477">
            <v>0</v>
          </cell>
          <cell r="K1477">
            <v>0</v>
          </cell>
          <cell r="L1477">
            <v>0</v>
          </cell>
          <cell r="M1477">
            <v>3608173</v>
          </cell>
          <cell r="N1477">
            <v>3608173</v>
          </cell>
          <cell r="O1477">
            <v>74041.919999999896</v>
          </cell>
          <cell r="P1477">
            <v>0</v>
          </cell>
          <cell r="Q1477">
            <v>0</v>
          </cell>
          <cell r="R1477">
            <v>0</v>
          </cell>
          <cell r="AB1477">
            <v>0</v>
          </cell>
          <cell r="AC1477">
            <v>0</v>
          </cell>
          <cell r="AD1477">
            <v>0</v>
          </cell>
        </row>
        <row r="1478">
          <cell r="A1478" t="str">
            <v>AR105140Z06</v>
          </cell>
          <cell r="B1478" t="str">
            <v>AR105140Z</v>
          </cell>
          <cell r="C1478" t="str">
            <v xml:space="preserve">Sist de Coke             </v>
          </cell>
          <cell r="D1478" t="str">
            <v>E&amp;C_PRY</v>
          </cell>
          <cell r="E1478" t="str">
            <v>06</v>
          </cell>
          <cell r="F1478" t="str">
            <v xml:space="preserve">Otros Costos MO          </v>
          </cell>
          <cell r="G1478">
            <v>0</v>
          </cell>
          <cell r="H1478">
            <v>0</v>
          </cell>
          <cell r="I1478">
            <v>0</v>
          </cell>
          <cell r="J1478">
            <v>0</v>
          </cell>
          <cell r="K1478">
            <v>0</v>
          </cell>
          <cell r="L1478">
            <v>0</v>
          </cell>
          <cell r="M1478">
            <v>188789</v>
          </cell>
          <cell r="N1478">
            <v>188789</v>
          </cell>
          <cell r="O1478">
            <v>2908.5</v>
          </cell>
          <cell r="P1478">
            <v>0</v>
          </cell>
          <cell r="Q1478">
            <v>0</v>
          </cell>
          <cell r="R1478">
            <v>0</v>
          </cell>
          <cell r="AB1478">
            <v>0</v>
          </cell>
          <cell r="AC1478">
            <v>0</v>
          </cell>
          <cell r="AD1478">
            <v>0</v>
          </cell>
        </row>
        <row r="1479">
          <cell r="A1479" t="str">
            <v>AR105140Z07</v>
          </cell>
          <cell r="B1479" t="str">
            <v>AR105140Z</v>
          </cell>
          <cell r="C1479" t="str">
            <v xml:space="preserve">Sist de Coke             </v>
          </cell>
          <cell r="D1479" t="str">
            <v>E&amp;C_PRY</v>
          </cell>
          <cell r="E1479" t="str">
            <v>07</v>
          </cell>
          <cell r="F1479" t="str">
            <v xml:space="preserve">Equipos de Construcción  </v>
          </cell>
          <cell r="G1479">
            <v>0</v>
          </cell>
          <cell r="H1479">
            <v>0</v>
          </cell>
          <cell r="I1479">
            <v>0</v>
          </cell>
          <cell r="J1479">
            <v>0</v>
          </cell>
          <cell r="K1479">
            <v>0</v>
          </cell>
          <cell r="L1479">
            <v>0</v>
          </cell>
          <cell r="M1479">
            <v>2449256</v>
          </cell>
          <cell r="N1479">
            <v>2449256</v>
          </cell>
          <cell r="O1479">
            <v>28258.33</v>
          </cell>
          <cell r="P1479">
            <v>0</v>
          </cell>
          <cell r="Q1479">
            <v>0</v>
          </cell>
          <cell r="R1479">
            <v>0</v>
          </cell>
          <cell r="AB1479">
            <v>0</v>
          </cell>
          <cell r="AC1479">
            <v>0</v>
          </cell>
          <cell r="AD1479">
            <v>0</v>
          </cell>
        </row>
        <row r="1480">
          <cell r="A1480" t="str">
            <v>AR105140Z08</v>
          </cell>
          <cell r="B1480" t="str">
            <v>AR105140Z</v>
          </cell>
          <cell r="C1480" t="str">
            <v xml:space="preserve">Sist de Coke             </v>
          </cell>
          <cell r="D1480" t="str">
            <v>E&amp;C_PRY</v>
          </cell>
          <cell r="E1480" t="str">
            <v>08</v>
          </cell>
          <cell r="F1480" t="str">
            <v xml:space="preserve">Materiales, Cons, Herram </v>
          </cell>
          <cell r="G1480">
            <v>0</v>
          </cell>
          <cell r="H1480">
            <v>0</v>
          </cell>
          <cell r="I1480">
            <v>0</v>
          </cell>
          <cell r="J1480">
            <v>0</v>
          </cell>
          <cell r="K1480">
            <v>0</v>
          </cell>
          <cell r="L1480">
            <v>0</v>
          </cell>
          <cell r="M1480">
            <v>1621362</v>
          </cell>
          <cell r="N1480">
            <v>1621362</v>
          </cell>
          <cell r="O1480">
            <v>-66.3599999999999</v>
          </cell>
          <cell r="P1480">
            <v>0</v>
          </cell>
          <cell r="Q1480">
            <v>0</v>
          </cell>
          <cell r="R1480">
            <v>0</v>
          </cell>
          <cell r="AB1480">
            <v>0</v>
          </cell>
          <cell r="AC1480">
            <v>0</v>
          </cell>
          <cell r="AD1480">
            <v>0</v>
          </cell>
        </row>
        <row r="1481">
          <cell r="A1481" t="str">
            <v>AR105140Z09</v>
          </cell>
          <cell r="B1481" t="str">
            <v>AR105140Z</v>
          </cell>
          <cell r="C1481" t="str">
            <v xml:space="preserve">Sist de Coke             </v>
          </cell>
          <cell r="D1481" t="str">
            <v>E&amp;C_PRY</v>
          </cell>
          <cell r="E1481" t="str">
            <v>09</v>
          </cell>
          <cell r="F1481" t="str">
            <v xml:space="preserve">Subcontratos             </v>
          </cell>
          <cell r="G1481">
            <v>0</v>
          </cell>
          <cell r="H1481">
            <v>0</v>
          </cell>
          <cell r="I1481">
            <v>0</v>
          </cell>
          <cell r="J1481">
            <v>0</v>
          </cell>
          <cell r="K1481">
            <v>0</v>
          </cell>
          <cell r="L1481">
            <v>0</v>
          </cell>
          <cell r="M1481">
            <v>1671304</v>
          </cell>
          <cell r="N1481">
            <v>1671304</v>
          </cell>
          <cell r="O1481">
            <v>140</v>
          </cell>
          <cell r="P1481">
            <v>0</v>
          </cell>
          <cell r="Q1481">
            <v>0</v>
          </cell>
          <cell r="R1481">
            <v>0</v>
          </cell>
          <cell r="AB1481">
            <v>0</v>
          </cell>
          <cell r="AC1481">
            <v>0</v>
          </cell>
          <cell r="AD1481">
            <v>0</v>
          </cell>
        </row>
        <row r="1482">
          <cell r="A1482" t="str">
            <v>AR105140Z10</v>
          </cell>
          <cell r="B1482" t="str">
            <v>AR105140Z</v>
          </cell>
          <cell r="C1482" t="str">
            <v xml:space="preserve">Sist de Coke             </v>
          </cell>
          <cell r="D1482" t="str">
            <v>E&amp;C_PRY</v>
          </cell>
          <cell r="E1482" t="str">
            <v>10</v>
          </cell>
          <cell r="F1482" t="str">
            <v xml:space="preserve">Costos de la venta       </v>
          </cell>
          <cell r="G1482">
            <v>0</v>
          </cell>
          <cell r="H1482">
            <v>0</v>
          </cell>
          <cell r="I1482">
            <v>0</v>
          </cell>
          <cell r="J1482">
            <v>0</v>
          </cell>
          <cell r="K1482">
            <v>0</v>
          </cell>
          <cell r="L1482">
            <v>0</v>
          </cell>
          <cell r="M1482">
            <v>612596</v>
          </cell>
          <cell r="N1482">
            <v>612596</v>
          </cell>
          <cell r="O1482">
            <v>1253.6199999999899</v>
          </cell>
          <cell r="P1482">
            <v>0</v>
          </cell>
          <cell r="Q1482">
            <v>0</v>
          </cell>
          <cell r="R1482">
            <v>0</v>
          </cell>
          <cell r="AB1482">
            <v>0</v>
          </cell>
          <cell r="AC1482">
            <v>0</v>
          </cell>
          <cell r="AD1482">
            <v>0</v>
          </cell>
        </row>
        <row r="1483">
          <cell r="A1483" t="str">
            <v>AR105140Z11</v>
          </cell>
          <cell r="B1483" t="str">
            <v>AR105140Z</v>
          </cell>
          <cell r="C1483" t="str">
            <v xml:space="preserve">Sist de Coke             </v>
          </cell>
          <cell r="D1483" t="str">
            <v>E&amp;C_PRY</v>
          </cell>
          <cell r="E1483" t="str">
            <v>11</v>
          </cell>
          <cell r="F1483" t="str">
            <v xml:space="preserve">Otros costos             </v>
          </cell>
          <cell r="G1483">
            <v>0</v>
          </cell>
          <cell r="H1483">
            <v>0</v>
          </cell>
          <cell r="I1483">
            <v>0</v>
          </cell>
          <cell r="J1483">
            <v>0</v>
          </cell>
          <cell r="K1483">
            <v>0</v>
          </cell>
          <cell r="L1483">
            <v>0</v>
          </cell>
          <cell r="M1483">
            <v>55863</v>
          </cell>
          <cell r="N1483">
            <v>55863</v>
          </cell>
          <cell r="O1483">
            <v>156913.03</v>
          </cell>
          <cell r="P1483">
            <v>-1.87</v>
          </cell>
          <cell r="Q1483">
            <v>0</v>
          </cell>
          <cell r="R1483">
            <v>0</v>
          </cell>
          <cell r="AB1483">
            <v>0</v>
          </cell>
          <cell r="AC1483">
            <v>0</v>
          </cell>
          <cell r="AD1483">
            <v>0</v>
          </cell>
        </row>
        <row r="1484">
          <cell r="A1484" t="str">
            <v>AR105140Z12</v>
          </cell>
          <cell r="B1484" t="str">
            <v>AR105140Z</v>
          </cell>
          <cell r="C1484" t="str">
            <v xml:space="preserve">Sist de Coke             </v>
          </cell>
          <cell r="D1484" t="str">
            <v>E&amp;C_PRY</v>
          </cell>
          <cell r="E1484" t="str">
            <v>12</v>
          </cell>
          <cell r="F1484" t="str">
            <v xml:space="preserve">Costos por DistrIbuc CO  </v>
          </cell>
          <cell r="G1484">
            <v>0</v>
          </cell>
          <cell r="H1484">
            <v>0</v>
          </cell>
          <cell r="I1484">
            <v>0</v>
          </cell>
          <cell r="J1484">
            <v>0</v>
          </cell>
          <cell r="K1484">
            <v>0</v>
          </cell>
          <cell r="L1484">
            <v>0</v>
          </cell>
          <cell r="M1484">
            <v>5141988</v>
          </cell>
          <cell r="N1484">
            <v>5141988</v>
          </cell>
          <cell r="O1484">
            <v>0</v>
          </cell>
          <cell r="P1484">
            <v>0</v>
          </cell>
          <cell r="Q1484">
            <v>0</v>
          </cell>
          <cell r="R1484">
            <v>0</v>
          </cell>
          <cell r="AB1484">
            <v>0</v>
          </cell>
          <cell r="AC1484">
            <v>0</v>
          </cell>
          <cell r="AD1484">
            <v>0</v>
          </cell>
        </row>
        <row r="1485">
          <cell r="A1485" t="str">
            <v>AR105141Z01</v>
          </cell>
          <cell r="B1485" t="str">
            <v>AR105141Z</v>
          </cell>
          <cell r="C1485" t="str">
            <v xml:space="preserve">Obra Yac Barrancas       </v>
          </cell>
          <cell r="D1485" t="str">
            <v>E&amp;C_PRY</v>
          </cell>
          <cell r="E1485" t="str">
            <v>01</v>
          </cell>
          <cell r="F1485" t="str">
            <v xml:space="preserve">Venta Contractual        </v>
          </cell>
          <cell r="G1485">
            <v>0</v>
          </cell>
          <cell r="H1485">
            <v>0</v>
          </cell>
          <cell r="I1485">
            <v>0</v>
          </cell>
          <cell r="J1485">
            <v>0</v>
          </cell>
          <cell r="K1485">
            <v>0</v>
          </cell>
          <cell r="L1485">
            <v>0</v>
          </cell>
          <cell r="M1485">
            <v>-86267</v>
          </cell>
          <cell r="N1485">
            <v>-86267</v>
          </cell>
          <cell r="O1485">
            <v>0</v>
          </cell>
          <cell r="P1485">
            <v>0</v>
          </cell>
          <cell r="Q1485">
            <v>0</v>
          </cell>
          <cell r="R1485">
            <v>0</v>
          </cell>
          <cell r="AB1485">
            <v>0</v>
          </cell>
          <cell r="AC1485">
            <v>0</v>
          </cell>
          <cell r="AD1485">
            <v>0</v>
          </cell>
        </row>
        <row r="1486">
          <cell r="A1486" t="str">
            <v>AR105141Z02</v>
          </cell>
          <cell r="B1486" t="str">
            <v>AR105141Z</v>
          </cell>
          <cell r="C1486" t="str">
            <v xml:space="preserve">Obra Yac Barrancas       </v>
          </cell>
          <cell r="D1486" t="str">
            <v>E&amp;C_PRY</v>
          </cell>
          <cell r="E1486" t="str">
            <v>02</v>
          </cell>
          <cell r="F1486" t="str">
            <v xml:space="preserve">Venta Adicional          </v>
          </cell>
          <cell r="G1486">
            <v>0</v>
          </cell>
          <cell r="H1486">
            <v>0</v>
          </cell>
          <cell r="I1486">
            <v>0</v>
          </cell>
          <cell r="J1486">
            <v>0</v>
          </cell>
          <cell r="K1486">
            <v>0</v>
          </cell>
          <cell r="L1486">
            <v>0</v>
          </cell>
          <cell r="M1486">
            <v>-73678</v>
          </cell>
          <cell r="N1486">
            <v>-73678</v>
          </cell>
          <cell r="O1486">
            <v>0</v>
          </cell>
          <cell r="P1486">
            <v>0</v>
          </cell>
          <cell r="Q1486">
            <v>0</v>
          </cell>
          <cell r="R1486">
            <v>0</v>
          </cell>
          <cell r="AB1486">
            <v>0</v>
          </cell>
          <cell r="AC1486">
            <v>0</v>
          </cell>
          <cell r="AD1486">
            <v>0</v>
          </cell>
        </row>
        <row r="1487">
          <cell r="A1487" t="str">
            <v>AR105141Z05</v>
          </cell>
          <cell r="B1487" t="str">
            <v>AR105141Z</v>
          </cell>
          <cell r="C1487" t="str">
            <v xml:space="preserve">Obra Yac Barrancas       </v>
          </cell>
          <cell r="D1487" t="str">
            <v>E&amp;C_PRY</v>
          </cell>
          <cell r="E1487" t="str">
            <v>05</v>
          </cell>
          <cell r="F1487" t="str">
            <v xml:space="preserve">Mano de Obra             </v>
          </cell>
          <cell r="G1487">
            <v>0</v>
          </cell>
          <cell r="H1487">
            <v>0</v>
          </cell>
          <cell r="I1487">
            <v>0</v>
          </cell>
          <cell r="J1487">
            <v>0</v>
          </cell>
          <cell r="K1487">
            <v>0</v>
          </cell>
          <cell r="L1487">
            <v>0</v>
          </cell>
          <cell r="M1487">
            <v>99</v>
          </cell>
          <cell r="N1487">
            <v>99</v>
          </cell>
          <cell r="O1487">
            <v>0</v>
          </cell>
          <cell r="P1487">
            <v>0</v>
          </cell>
          <cell r="Q1487">
            <v>0</v>
          </cell>
          <cell r="R1487">
            <v>0</v>
          </cell>
          <cell r="AB1487">
            <v>0</v>
          </cell>
          <cell r="AC1487">
            <v>0</v>
          </cell>
          <cell r="AD1487">
            <v>0</v>
          </cell>
        </row>
        <row r="1488">
          <cell r="A1488" t="str">
            <v>AR105141Z06</v>
          </cell>
          <cell r="B1488" t="str">
            <v>AR105141Z</v>
          </cell>
          <cell r="C1488" t="str">
            <v xml:space="preserve">Obra Yac Barrancas       </v>
          </cell>
          <cell r="D1488" t="str">
            <v>E&amp;C_PRY</v>
          </cell>
          <cell r="E1488" t="str">
            <v>06</v>
          </cell>
          <cell r="F1488" t="str">
            <v xml:space="preserve">Otros Costos MO          </v>
          </cell>
          <cell r="G1488">
            <v>0</v>
          </cell>
          <cell r="H1488">
            <v>0</v>
          </cell>
          <cell r="I1488">
            <v>0</v>
          </cell>
          <cell r="J1488">
            <v>0</v>
          </cell>
          <cell r="K1488">
            <v>0</v>
          </cell>
          <cell r="L1488">
            <v>0</v>
          </cell>
          <cell r="M1488">
            <v>-2929</v>
          </cell>
          <cell r="N1488">
            <v>-2929</v>
          </cell>
          <cell r="O1488">
            <v>0</v>
          </cell>
          <cell r="P1488">
            <v>0</v>
          </cell>
          <cell r="Q1488">
            <v>0</v>
          </cell>
          <cell r="R1488">
            <v>0</v>
          </cell>
          <cell r="AB1488">
            <v>0</v>
          </cell>
          <cell r="AC1488">
            <v>0</v>
          </cell>
          <cell r="AD1488">
            <v>0</v>
          </cell>
        </row>
        <row r="1489">
          <cell r="A1489" t="str">
            <v>AR105141Z07</v>
          </cell>
          <cell r="B1489" t="str">
            <v>AR105141Z</v>
          </cell>
          <cell r="C1489" t="str">
            <v xml:space="preserve">Obra Yac Barrancas       </v>
          </cell>
          <cell r="D1489" t="str">
            <v>E&amp;C_PRY</v>
          </cell>
          <cell r="E1489" t="str">
            <v>07</v>
          </cell>
          <cell r="F1489" t="str">
            <v xml:space="preserve">Equipos de Construcción  </v>
          </cell>
          <cell r="G1489">
            <v>0</v>
          </cell>
          <cell r="H1489">
            <v>0</v>
          </cell>
          <cell r="I1489">
            <v>0</v>
          </cell>
          <cell r="J1489">
            <v>0</v>
          </cell>
          <cell r="K1489">
            <v>0</v>
          </cell>
          <cell r="L1489">
            <v>0</v>
          </cell>
          <cell r="M1489">
            <v>-6051</v>
          </cell>
          <cell r="N1489">
            <v>-6051</v>
          </cell>
          <cell r="O1489">
            <v>0</v>
          </cell>
          <cell r="P1489">
            <v>0</v>
          </cell>
          <cell r="Q1489">
            <v>0</v>
          </cell>
          <cell r="R1489">
            <v>0</v>
          </cell>
          <cell r="AB1489">
            <v>0</v>
          </cell>
          <cell r="AC1489">
            <v>0</v>
          </cell>
          <cell r="AD1489">
            <v>0</v>
          </cell>
        </row>
        <row r="1490">
          <cell r="A1490" t="str">
            <v>AR105141Z08</v>
          </cell>
          <cell r="B1490" t="str">
            <v>AR105141Z</v>
          </cell>
          <cell r="C1490" t="str">
            <v xml:space="preserve">Obra Yac Barrancas       </v>
          </cell>
          <cell r="D1490" t="str">
            <v>E&amp;C_PRY</v>
          </cell>
          <cell r="E1490" t="str">
            <v>08</v>
          </cell>
          <cell r="F1490" t="str">
            <v xml:space="preserve">Materiales, Cons, Herram </v>
          </cell>
          <cell r="G1490">
            <v>0</v>
          </cell>
          <cell r="H1490">
            <v>0</v>
          </cell>
          <cell r="I1490">
            <v>0</v>
          </cell>
          <cell r="J1490">
            <v>0</v>
          </cell>
          <cell r="K1490">
            <v>0</v>
          </cell>
          <cell r="L1490">
            <v>0</v>
          </cell>
          <cell r="M1490">
            <v>-554</v>
          </cell>
          <cell r="N1490">
            <v>-554</v>
          </cell>
          <cell r="O1490">
            <v>0</v>
          </cell>
          <cell r="P1490">
            <v>0</v>
          </cell>
          <cell r="Q1490">
            <v>0</v>
          </cell>
          <cell r="R1490">
            <v>0</v>
          </cell>
          <cell r="AB1490">
            <v>0</v>
          </cell>
          <cell r="AC1490">
            <v>0</v>
          </cell>
          <cell r="AD1490">
            <v>0</v>
          </cell>
        </row>
        <row r="1491">
          <cell r="A1491" t="str">
            <v>AR105141Z10</v>
          </cell>
          <cell r="B1491" t="str">
            <v>AR105141Z</v>
          </cell>
          <cell r="C1491" t="str">
            <v xml:space="preserve">Obra Yac Barrancas       </v>
          </cell>
          <cell r="D1491" t="str">
            <v>E&amp;C_PRY</v>
          </cell>
          <cell r="E1491" t="str">
            <v>10</v>
          </cell>
          <cell r="F1491" t="str">
            <v xml:space="preserve">Costos de la venta       </v>
          </cell>
          <cell r="G1491">
            <v>0</v>
          </cell>
          <cell r="H1491">
            <v>0</v>
          </cell>
          <cell r="I1491">
            <v>0</v>
          </cell>
          <cell r="J1491">
            <v>0</v>
          </cell>
          <cell r="K1491">
            <v>0</v>
          </cell>
          <cell r="L1491">
            <v>0</v>
          </cell>
          <cell r="M1491">
            <v>-9637</v>
          </cell>
          <cell r="N1491">
            <v>-9637</v>
          </cell>
          <cell r="O1491">
            <v>0</v>
          </cell>
          <cell r="P1491">
            <v>0</v>
          </cell>
          <cell r="Q1491">
            <v>0</v>
          </cell>
          <cell r="R1491">
            <v>0</v>
          </cell>
          <cell r="AB1491">
            <v>0</v>
          </cell>
          <cell r="AC1491">
            <v>0</v>
          </cell>
          <cell r="AD1491">
            <v>0</v>
          </cell>
        </row>
        <row r="1492">
          <cell r="A1492" t="str">
            <v>AR105141Z11</v>
          </cell>
          <cell r="B1492" t="str">
            <v>AR105141Z</v>
          </cell>
          <cell r="C1492" t="str">
            <v xml:space="preserve">Obra Yac Barrancas       </v>
          </cell>
          <cell r="D1492" t="str">
            <v>E&amp;C_PRY</v>
          </cell>
          <cell r="E1492" t="str">
            <v>11</v>
          </cell>
          <cell r="F1492" t="str">
            <v xml:space="preserve">Otros costos             </v>
          </cell>
          <cell r="G1492">
            <v>0</v>
          </cell>
          <cell r="H1492">
            <v>0</v>
          </cell>
          <cell r="I1492">
            <v>0</v>
          </cell>
          <cell r="J1492">
            <v>0</v>
          </cell>
          <cell r="K1492">
            <v>0</v>
          </cell>
          <cell r="L1492">
            <v>0</v>
          </cell>
          <cell r="M1492">
            <v>604</v>
          </cell>
          <cell r="N1492">
            <v>604</v>
          </cell>
          <cell r="O1492">
            <v>0</v>
          </cell>
          <cell r="P1492">
            <v>0</v>
          </cell>
          <cell r="Q1492">
            <v>0</v>
          </cell>
          <cell r="R1492">
            <v>0</v>
          </cell>
          <cell r="AB1492">
            <v>0</v>
          </cell>
          <cell r="AC1492">
            <v>0</v>
          </cell>
          <cell r="AD1492">
            <v>0</v>
          </cell>
        </row>
        <row r="1493">
          <cell r="A1493" t="str">
            <v>AR105141Z12</v>
          </cell>
          <cell r="B1493" t="str">
            <v>AR105141Z</v>
          </cell>
          <cell r="C1493" t="str">
            <v xml:space="preserve">Obra Yac Barrancas       </v>
          </cell>
          <cell r="D1493" t="str">
            <v>E&amp;C_PRY</v>
          </cell>
          <cell r="E1493" t="str">
            <v>12</v>
          </cell>
          <cell r="F1493" t="str">
            <v xml:space="preserve">Costos por DistrIbuc CO  </v>
          </cell>
          <cell r="G1493">
            <v>0</v>
          </cell>
          <cell r="H1493">
            <v>0</v>
          </cell>
          <cell r="I1493">
            <v>0</v>
          </cell>
          <cell r="J1493">
            <v>0</v>
          </cell>
          <cell r="K1493">
            <v>0</v>
          </cell>
          <cell r="L1493">
            <v>0</v>
          </cell>
          <cell r="M1493">
            <v>0</v>
          </cell>
          <cell r="N1493">
            <v>0</v>
          </cell>
          <cell r="O1493">
            <v>0</v>
          </cell>
          <cell r="P1493">
            <v>0</v>
          </cell>
          <cell r="Q1493">
            <v>0</v>
          </cell>
          <cell r="R1493">
            <v>0</v>
          </cell>
          <cell r="AB1493">
            <v>0</v>
          </cell>
          <cell r="AC1493">
            <v>0</v>
          </cell>
          <cell r="AD1493">
            <v>0</v>
          </cell>
        </row>
        <row r="1494">
          <cell r="A1494" t="str">
            <v>AR105142Z02</v>
          </cell>
          <cell r="B1494" t="str">
            <v>AR105142Z</v>
          </cell>
          <cell r="C1494" t="str">
            <v xml:space="preserve">Repotenciación AC PH     </v>
          </cell>
          <cell r="D1494" t="str">
            <v>NQN_PRY</v>
          </cell>
          <cell r="E1494" t="str">
            <v>02</v>
          </cell>
          <cell r="F1494" t="str">
            <v xml:space="preserve">Venta Adicional          </v>
          </cell>
          <cell r="G1494">
            <v>0</v>
          </cell>
          <cell r="H1494">
            <v>0</v>
          </cell>
          <cell r="I1494">
            <v>0</v>
          </cell>
          <cell r="J1494">
            <v>0</v>
          </cell>
          <cell r="K1494">
            <v>0</v>
          </cell>
          <cell r="L1494">
            <v>0</v>
          </cell>
          <cell r="M1494">
            <v>0</v>
          </cell>
          <cell r="N1494">
            <v>0</v>
          </cell>
          <cell r="O1494">
            <v>0</v>
          </cell>
          <cell r="P1494">
            <v>0</v>
          </cell>
          <cell r="Q1494">
            <v>0</v>
          </cell>
          <cell r="R1494">
            <v>0</v>
          </cell>
          <cell r="AB1494">
            <v>0</v>
          </cell>
          <cell r="AC1494">
            <v>0</v>
          </cell>
          <cell r="AD1494">
            <v>0</v>
          </cell>
        </row>
        <row r="1495">
          <cell r="A1495" t="str">
            <v>AR105142Z03</v>
          </cell>
          <cell r="B1495" t="str">
            <v>AR105142Z</v>
          </cell>
          <cell r="C1495" t="str">
            <v xml:space="preserve">Repotenciación AC PH     </v>
          </cell>
          <cell r="D1495" t="str">
            <v>NQN_PRY</v>
          </cell>
          <cell r="E1495" t="str">
            <v>03</v>
          </cell>
          <cell r="F1495" t="str">
            <v xml:space="preserve">Venta Sin Margen         </v>
          </cell>
          <cell r="G1495">
            <v>0</v>
          </cell>
          <cell r="H1495">
            <v>0</v>
          </cell>
          <cell r="I1495">
            <v>0</v>
          </cell>
          <cell r="J1495">
            <v>0</v>
          </cell>
          <cell r="K1495">
            <v>0</v>
          </cell>
          <cell r="L1495">
            <v>0</v>
          </cell>
          <cell r="M1495">
            <v>-769321</v>
          </cell>
          <cell r="N1495">
            <v>-769321</v>
          </cell>
          <cell r="O1495">
            <v>0</v>
          </cell>
          <cell r="P1495">
            <v>0</v>
          </cell>
          <cell r="Q1495">
            <v>0</v>
          </cell>
          <cell r="R1495">
            <v>0</v>
          </cell>
          <cell r="AB1495">
            <v>0</v>
          </cell>
          <cell r="AC1495">
            <v>0</v>
          </cell>
          <cell r="AD1495">
            <v>0</v>
          </cell>
        </row>
        <row r="1496">
          <cell r="A1496" t="str">
            <v>AR105142Z04</v>
          </cell>
          <cell r="B1496" t="str">
            <v>AR105142Z</v>
          </cell>
          <cell r="C1496" t="str">
            <v xml:space="preserve">Repotenciación AC PH     </v>
          </cell>
          <cell r="D1496" t="str">
            <v>NQN_PRY</v>
          </cell>
          <cell r="E1496" t="str">
            <v>04</v>
          </cell>
          <cell r="F1496" t="str">
            <v xml:space="preserve">Ajuste POC               </v>
          </cell>
          <cell r="G1496">
            <v>0</v>
          </cell>
          <cell r="H1496">
            <v>0</v>
          </cell>
          <cell r="I1496">
            <v>0</v>
          </cell>
          <cell r="J1496">
            <v>0</v>
          </cell>
          <cell r="K1496">
            <v>0</v>
          </cell>
          <cell r="L1496">
            <v>0</v>
          </cell>
          <cell r="M1496">
            <v>1415426</v>
          </cell>
          <cell r="N1496">
            <v>1415426</v>
          </cell>
          <cell r="O1496">
            <v>0</v>
          </cell>
          <cell r="P1496">
            <v>0</v>
          </cell>
          <cell r="Q1496">
            <v>0</v>
          </cell>
          <cell r="R1496">
            <v>0</v>
          </cell>
          <cell r="AB1496">
            <v>0</v>
          </cell>
          <cell r="AC1496">
            <v>0</v>
          </cell>
          <cell r="AD1496">
            <v>0</v>
          </cell>
        </row>
        <row r="1497">
          <cell r="A1497" t="str">
            <v>AR105142Z05</v>
          </cell>
          <cell r="B1497" t="str">
            <v>AR105142Z</v>
          </cell>
          <cell r="C1497" t="str">
            <v xml:space="preserve">Repotenciación AC PH     </v>
          </cell>
          <cell r="D1497" t="str">
            <v>NQN_PRY</v>
          </cell>
          <cell r="E1497" t="str">
            <v>05</v>
          </cell>
          <cell r="F1497" t="str">
            <v xml:space="preserve">Mano de Obra             </v>
          </cell>
          <cell r="G1497">
            <v>0</v>
          </cell>
          <cell r="H1497">
            <v>0</v>
          </cell>
          <cell r="I1497">
            <v>0</v>
          </cell>
          <cell r="J1497">
            <v>0</v>
          </cell>
          <cell r="K1497">
            <v>0</v>
          </cell>
          <cell r="L1497">
            <v>0</v>
          </cell>
          <cell r="M1497">
            <v>-210308</v>
          </cell>
          <cell r="N1497">
            <v>-210308</v>
          </cell>
          <cell r="O1497">
            <v>0</v>
          </cell>
          <cell r="P1497">
            <v>0</v>
          </cell>
          <cell r="Q1497">
            <v>0</v>
          </cell>
          <cell r="R1497">
            <v>0</v>
          </cell>
          <cell r="AB1497">
            <v>0</v>
          </cell>
          <cell r="AC1497">
            <v>0</v>
          </cell>
          <cell r="AD1497">
            <v>0</v>
          </cell>
        </row>
        <row r="1498">
          <cell r="A1498" t="str">
            <v>AR105142Z06</v>
          </cell>
          <cell r="B1498" t="str">
            <v>AR105142Z</v>
          </cell>
          <cell r="C1498" t="str">
            <v xml:space="preserve">Repotenciación AC PH     </v>
          </cell>
          <cell r="D1498" t="str">
            <v>NQN_PRY</v>
          </cell>
          <cell r="E1498" t="str">
            <v>06</v>
          </cell>
          <cell r="F1498" t="str">
            <v xml:space="preserve">Otros Costos MO          </v>
          </cell>
          <cell r="G1498">
            <v>0</v>
          </cell>
          <cell r="H1498">
            <v>0</v>
          </cell>
          <cell r="I1498">
            <v>0</v>
          </cell>
          <cell r="J1498">
            <v>0</v>
          </cell>
          <cell r="K1498">
            <v>0</v>
          </cell>
          <cell r="L1498">
            <v>0</v>
          </cell>
          <cell r="M1498">
            <v>-44556</v>
          </cell>
          <cell r="N1498">
            <v>-44556</v>
          </cell>
          <cell r="O1498">
            <v>799.79999999999905</v>
          </cell>
          <cell r="P1498">
            <v>0</v>
          </cell>
          <cell r="Q1498">
            <v>0</v>
          </cell>
          <cell r="R1498">
            <v>0</v>
          </cell>
          <cell r="AB1498">
            <v>0</v>
          </cell>
          <cell r="AC1498">
            <v>0</v>
          </cell>
          <cell r="AD1498">
            <v>0</v>
          </cell>
        </row>
        <row r="1499">
          <cell r="A1499" t="str">
            <v>AR105142Z07</v>
          </cell>
          <cell r="B1499" t="str">
            <v>AR105142Z</v>
          </cell>
          <cell r="C1499" t="str">
            <v xml:space="preserve">Repotenciación AC PH     </v>
          </cell>
          <cell r="D1499" t="str">
            <v>NQN_PRY</v>
          </cell>
          <cell r="E1499" t="str">
            <v>07</v>
          </cell>
          <cell r="F1499" t="str">
            <v xml:space="preserve">Equipos de Construcción  </v>
          </cell>
          <cell r="G1499">
            <v>0</v>
          </cell>
          <cell r="H1499">
            <v>0</v>
          </cell>
          <cell r="I1499">
            <v>0</v>
          </cell>
          <cell r="J1499">
            <v>0</v>
          </cell>
          <cell r="K1499">
            <v>0</v>
          </cell>
          <cell r="L1499">
            <v>0</v>
          </cell>
          <cell r="M1499">
            <v>-104223</v>
          </cell>
          <cell r="N1499">
            <v>-104223</v>
          </cell>
          <cell r="O1499">
            <v>0</v>
          </cell>
          <cell r="P1499">
            <v>0</v>
          </cell>
          <cell r="Q1499">
            <v>0</v>
          </cell>
          <cell r="R1499">
            <v>0</v>
          </cell>
          <cell r="AB1499">
            <v>0</v>
          </cell>
          <cell r="AC1499">
            <v>0</v>
          </cell>
          <cell r="AD1499">
            <v>0</v>
          </cell>
        </row>
        <row r="1500">
          <cell r="A1500" t="str">
            <v>AR105142Z08</v>
          </cell>
          <cell r="B1500" t="str">
            <v>AR105142Z</v>
          </cell>
          <cell r="C1500" t="str">
            <v xml:space="preserve">Repotenciación AC PH     </v>
          </cell>
          <cell r="D1500" t="str">
            <v>NQN_PRY</v>
          </cell>
          <cell r="E1500" t="str">
            <v>08</v>
          </cell>
          <cell r="F1500" t="str">
            <v xml:space="preserve">Materiales, Cons, Herram </v>
          </cell>
          <cell r="G1500">
            <v>0</v>
          </cell>
          <cell r="H1500">
            <v>0</v>
          </cell>
          <cell r="I1500">
            <v>0</v>
          </cell>
          <cell r="J1500">
            <v>0</v>
          </cell>
          <cell r="K1500">
            <v>0</v>
          </cell>
          <cell r="L1500">
            <v>0</v>
          </cell>
          <cell r="M1500">
            <v>202</v>
          </cell>
          <cell r="N1500">
            <v>202</v>
          </cell>
          <cell r="O1500">
            <v>0</v>
          </cell>
          <cell r="P1500">
            <v>0</v>
          </cell>
          <cell r="Q1500">
            <v>0</v>
          </cell>
          <cell r="R1500">
            <v>0</v>
          </cell>
          <cell r="AB1500">
            <v>0</v>
          </cell>
          <cell r="AC1500">
            <v>0</v>
          </cell>
          <cell r="AD1500">
            <v>0</v>
          </cell>
        </row>
        <row r="1501">
          <cell r="A1501" t="str">
            <v>AR105142Z09</v>
          </cell>
          <cell r="B1501" t="str">
            <v>AR105142Z</v>
          </cell>
          <cell r="C1501" t="str">
            <v xml:space="preserve">Repotenciación AC PH     </v>
          </cell>
          <cell r="D1501" t="str">
            <v>NQN_PRY</v>
          </cell>
          <cell r="E1501" t="str">
            <v>09</v>
          </cell>
          <cell r="F1501" t="str">
            <v xml:space="preserve">Subcontratos             </v>
          </cell>
          <cell r="G1501">
            <v>0</v>
          </cell>
          <cell r="H1501">
            <v>0</v>
          </cell>
          <cell r="I1501">
            <v>0</v>
          </cell>
          <cell r="J1501">
            <v>0</v>
          </cell>
          <cell r="K1501">
            <v>0</v>
          </cell>
          <cell r="L1501">
            <v>0</v>
          </cell>
          <cell r="M1501">
            <v>1082651</v>
          </cell>
          <cell r="N1501">
            <v>1082651</v>
          </cell>
          <cell r="O1501">
            <v>0</v>
          </cell>
          <cell r="P1501">
            <v>0</v>
          </cell>
          <cell r="Q1501">
            <v>0</v>
          </cell>
          <cell r="R1501">
            <v>0</v>
          </cell>
          <cell r="AB1501">
            <v>0</v>
          </cell>
          <cell r="AC1501">
            <v>0</v>
          </cell>
          <cell r="AD1501">
            <v>0</v>
          </cell>
        </row>
        <row r="1502">
          <cell r="A1502" t="str">
            <v>AR105142Z10</v>
          </cell>
          <cell r="B1502" t="str">
            <v>AR105142Z</v>
          </cell>
          <cell r="C1502" t="str">
            <v xml:space="preserve">Repotenciación AC PH     </v>
          </cell>
          <cell r="D1502" t="str">
            <v>NQN_PRY</v>
          </cell>
          <cell r="E1502" t="str">
            <v>10</v>
          </cell>
          <cell r="F1502" t="str">
            <v xml:space="preserve">Costos de la venta       </v>
          </cell>
          <cell r="G1502">
            <v>0</v>
          </cell>
          <cell r="H1502">
            <v>0</v>
          </cell>
          <cell r="I1502">
            <v>0</v>
          </cell>
          <cell r="J1502">
            <v>0</v>
          </cell>
          <cell r="K1502">
            <v>0</v>
          </cell>
          <cell r="L1502">
            <v>0</v>
          </cell>
          <cell r="M1502">
            <v>-20553</v>
          </cell>
          <cell r="N1502">
            <v>-20553</v>
          </cell>
          <cell r="O1502">
            <v>11321.67</v>
          </cell>
          <cell r="P1502">
            <v>0</v>
          </cell>
          <cell r="Q1502">
            <v>0</v>
          </cell>
          <cell r="R1502">
            <v>0</v>
          </cell>
          <cell r="AB1502">
            <v>0</v>
          </cell>
          <cell r="AC1502">
            <v>0</v>
          </cell>
          <cell r="AD1502">
            <v>0</v>
          </cell>
        </row>
        <row r="1503">
          <cell r="A1503" t="str">
            <v>AR105142Z11</v>
          </cell>
          <cell r="B1503" t="str">
            <v>AR105142Z</v>
          </cell>
          <cell r="C1503" t="str">
            <v xml:space="preserve">Repotenciación AC PH     </v>
          </cell>
          <cell r="D1503" t="str">
            <v>NQN_PRY</v>
          </cell>
          <cell r="E1503" t="str">
            <v>11</v>
          </cell>
          <cell r="F1503" t="str">
            <v xml:space="preserve">Otros costos             </v>
          </cell>
          <cell r="G1503">
            <v>0</v>
          </cell>
          <cell r="H1503">
            <v>0</v>
          </cell>
          <cell r="I1503">
            <v>0</v>
          </cell>
          <cell r="J1503">
            <v>0</v>
          </cell>
          <cell r="K1503">
            <v>0</v>
          </cell>
          <cell r="L1503">
            <v>0</v>
          </cell>
          <cell r="M1503">
            <v>-158221</v>
          </cell>
          <cell r="N1503">
            <v>-158221</v>
          </cell>
          <cell r="O1503">
            <v>0</v>
          </cell>
          <cell r="P1503">
            <v>0</v>
          </cell>
          <cell r="Q1503">
            <v>0</v>
          </cell>
          <cell r="R1503">
            <v>0</v>
          </cell>
          <cell r="AB1503">
            <v>0</v>
          </cell>
          <cell r="AC1503">
            <v>0</v>
          </cell>
          <cell r="AD1503">
            <v>0</v>
          </cell>
        </row>
        <row r="1504">
          <cell r="A1504" t="str">
            <v>AR105142Z12</v>
          </cell>
          <cell r="B1504" t="str">
            <v>AR105142Z</v>
          </cell>
          <cell r="C1504" t="str">
            <v xml:space="preserve">Repotenciación AC PH     </v>
          </cell>
          <cell r="D1504" t="str">
            <v>NQN_PRY</v>
          </cell>
          <cell r="E1504" t="str">
            <v>12</v>
          </cell>
          <cell r="F1504" t="str">
            <v xml:space="preserve">Costos por DistrIbuc CO  </v>
          </cell>
          <cell r="G1504">
            <v>0</v>
          </cell>
          <cell r="H1504">
            <v>0</v>
          </cell>
          <cell r="I1504">
            <v>0</v>
          </cell>
          <cell r="J1504">
            <v>0</v>
          </cell>
          <cell r="K1504">
            <v>0</v>
          </cell>
          <cell r="L1504">
            <v>0</v>
          </cell>
          <cell r="M1504">
            <v>0</v>
          </cell>
          <cell r="N1504">
            <v>0</v>
          </cell>
          <cell r="O1504">
            <v>0</v>
          </cell>
          <cell r="P1504">
            <v>0</v>
          </cell>
          <cell r="Q1504">
            <v>0</v>
          </cell>
          <cell r="R1504">
            <v>0</v>
          </cell>
          <cell r="AB1504">
            <v>0</v>
          </cell>
          <cell r="AC1504">
            <v>0</v>
          </cell>
          <cell r="AD1504">
            <v>0</v>
          </cell>
        </row>
        <row r="1505">
          <cell r="A1505" t="str">
            <v>AR105143Z01</v>
          </cell>
          <cell r="B1505" t="str">
            <v>AR105143Z</v>
          </cell>
          <cell r="C1505" t="str">
            <v xml:space="preserve">Pta Iny Man Behr         </v>
          </cell>
          <cell r="D1505" t="str">
            <v>NQN_PRY</v>
          </cell>
          <cell r="E1505" t="str">
            <v>01</v>
          </cell>
          <cell r="F1505" t="str">
            <v xml:space="preserve">Venta Contractual        </v>
          </cell>
          <cell r="G1505">
            <v>0</v>
          </cell>
          <cell r="H1505">
            <v>0</v>
          </cell>
          <cell r="I1505">
            <v>0</v>
          </cell>
          <cell r="J1505">
            <v>0</v>
          </cell>
          <cell r="K1505">
            <v>0</v>
          </cell>
          <cell r="L1505">
            <v>0</v>
          </cell>
          <cell r="M1505">
            <v>-4791742</v>
          </cell>
          <cell r="N1505">
            <v>-4791742</v>
          </cell>
          <cell r="O1505">
            <v>0</v>
          </cell>
          <cell r="P1505">
            <v>0</v>
          </cell>
          <cell r="Q1505">
            <v>0</v>
          </cell>
          <cell r="R1505">
            <v>0</v>
          </cell>
          <cell r="AB1505">
            <v>0</v>
          </cell>
          <cell r="AC1505">
            <v>0</v>
          </cell>
          <cell r="AD1505">
            <v>0</v>
          </cell>
        </row>
        <row r="1506">
          <cell r="A1506" t="str">
            <v>AR105143Z02</v>
          </cell>
          <cell r="B1506" t="str">
            <v>AR105143Z</v>
          </cell>
          <cell r="C1506" t="str">
            <v xml:space="preserve">Pta Iny Man Behr         </v>
          </cell>
          <cell r="D1506" t="str">
            <v>NQN_PRY</v>
          </cell>
          <cell r="E1506" t="str">
            <v>02</v>
          </cell>
          <cell r="F1506" t="str">
            <v xml:space="preserve">Venta Adicional          </v>
          </cell>
          <cell r="G1506">
            <v>0</v>
          </cell>
          <cell r="H1506">
            <v>0</v>
          </cell>
          <cell r="I1506">
            <v>0</v>
          </cell>
          <cell r="J1506">
            <v>0</v>
          </cell>
          <cell r="K1506">
            <v>0</v>
          </cell>
          <cell r="L1506">
            <v>0</v>
          </cell>
          <cell r="M1506">
            <v>-5749513</v>
          </cell>
          <cell r="N1506">
            <v>-5749513</v>
          </cell>
          <cell r="O1506">
            <v>0</v>
          </cell>
          <cell r="P1506">
            <v>0</v>
          </cell>
          <cell r="Q1506">
            <v>0</v>
          </cell>
          <cell r="R1506">
            <v>0</v>
          </cell>
          <cell r="AB1506">
            <v>0</v>
          </cell>
          <cell r="AC1506">
            <v>0</v>
          </cell>
          <cell r="AD1506">
            <v>0</v>
          </cell>
        </row>
        <row r="1507">
          <cell r="A1507" t="str">
            <v>AR105143Z03</v>
          </cell>
          <cell r="B1507" t="str">
            <v>AR105143Z</v>
          </cell>
          <cell r="C1507" t="str">
            <v xml:space="preserve">Pta Iny Man Behr         </v>
          </cell>
          <cell r="D1507" t="str">
            <v>NQN_PRY</v>
          </cell>
          <cell r="E1507" t="str">
            <v>03</v>
          </cell>
          <cell r="F1507" t="str">
            <v xml:space="preserve">Venta Sin Margen         </v>
          </cell>
          <cell r="G1507">
            <v>0</v>
          </cell>
          <cell r="H1507">
            <v>0</v>
          </cell>
          <cell r="I1507">
            <v>0</v>
          </cell>
          <cell r="J1507">
            <v>0</v>
          </cell>
          <cell r="K1507">
            <v>0</v>
          </cell>
          <cell r="L1507">
            <v>0</v>
          </cell>
          <cell r="M1507">
            <v>-1650403</v>
          </cell>
          <cell r="N1507">
            <v>-1650403</v>
          </cell>
          <cell r="O1507">
            <v>0</v>
          </cell>
          <cell r="P1507">
            <v>0</v>
          </cell>
          <cell r="Q1507">
            <v>0</v>
          </cell>
          <cell r="R1507">
            <v>0</v>
          </cell>
          <cell r="AB1507">
            <v>0</v>
          </cell>
          <cell r="AC1507">
            <v>0</v>
          </cell>
          <cell r="AD1507">
            <v>0</v>
          </cell>
        </row>
        <row r="1508">
          <cell r="A1508" t="str">
            <v>AR105143Z04</v>
          </cell>
          <cell r="B1508" t="str">
            <v>AR105143Z</v>
          </cell>
          <cell r="C1508" t="str">
            <v xml:space="preserve">Pta Iny Man Behr         </v>
          </cell>
          <cell r="D1508" t="str">
            <v>NQN_PRY</v>
          </cell>
          <cell r="E1508" t="str">
            <v>04</v>
          </cell>
          <cell r="F1508" t="str">
            <v xml:space="preserve">Ajuste POC               </v>
          </cell>
          <cell r="G1508">
            <v>0</v>
          </cell>
          <cell r="H1508">
            <v>0</v>
          </cell>
          <cell r="I1508">
            <v>0</v>
          </cell>
          <cell r="J1508">
            <v>0</v>
          </cell>
          <cell r="K1508">
            <v>0</v>
          </cell>
          <cell r="L1508">
            <v>0</v>
          </cell>
          <cell r="M1508">
            <v>8954522</v>
          </cell>
          <cell r="N1508">
            <v>8954522</v>
          </cell>
          <cell r="O1508">
            <v>0</v>
          </cell>
          <cell r="P1508">
            <v>0</v>
          </cell>
          <cell r="Q1508">
            <v>0</v>
          </cell>
          <cell r="R1508">
            <v>0</v>
          </cell>
          <cell r="AB1508">
            <v>0</v>
          </cell>
          <cell r="AC1508">
            <v>0</v>
          </cell>
          <cell r="AD1508">
            <v>0</v>
          </cell>
        </row>
        <row r="1509">
          <cell r="A1509" t="str">
            <v>AR105143Z05</v>
          </cell>
          <cell r="B1509" t="str">
            <v>AR105143Z</v>
          </cell>
          <cell r="C1509" t="str">
            <v xml:space="preserve">Pta Iny Man Behr         </v>
          </cell>
          <cell r="D1509" t="str">
            <v>NQN_PRY</v>
          </cell>
          <cell r="E1509" t="str">
            <v>05</v>
          </cell>
          <cell r="F1509" t="str">
            <v xml:space="preserve">Mano de Obra             </v>
          </cell>
          <cell r="G1509">
            <v>0</v>
          </cell>
          <cell r="H1509">
            <v>0</v>
          </cell>
          <cell r="I1509">
            <v>0</v>
          </cell>
          <cell r="J1509">
            <v>0</v>
          </cell>
          <cell r="K1509">
            <v>0</v>
          </cell>
          <cell r="L1509">
            <v>0</v>
          </cell>
          <cell r="M1509">
            <v>4330879</v>
          </cell>
          <cell r="N1509">
            <v>4330879</v>
          </cell>
          <cell r="O1509">
            <v>-2497.75</v>
          </cell>
          <cell r="P1509">
            <v>0</v>
          </cell>
          <cell r="Q1509">
            <v>0</v>
          </cell>
          <cell r="R1509">
            <v>0</v>
          </cell>
          <cell r="AB1509">
            <v>0</v>
          </cell>
          <cell r="AC1509">
            <v>0</v>
          </cell>
          <cell r="AD1509">
            <v>0</v>
          </cell>
        </row>
        <row r="1510">
          <cell r="A1510" t="str">
            <v>AR105143Z06</v>
          </cell>
          <cell r="B1510" t="str">
            <v>AR105143Z</v>
          </cell>
          <cell r="C1510" t="str">
            <v xml:space="preserve">Pta Iny Man Behr         </v>
          </cell>
          <cell r="D1510" t="str">
            <v>NQN_PRY</v>
          </cell>
          <cell r="E1510" t="str">
            <v>06</v>
          </cell>
          <cell r="F1510" t="str">
            <v xml:space="preserve">Otros Costos MO          </v>
          </cell>
          <cell r="G1510">
            <v>0</v>
          </cell>
          <cell r="H1510">
            <v>0</v>
          </cell>
          <cell r="I1510">
            <v>0</v>
          </cell>
          <cell r="J1510">
            <v>0</v>
          </cell>
          <cell r="K1510">
            <v>0</v>
          </cell>
          <cell r="L1510">
            <v>0</v>
          </cell>
          <cell r="M1510">
            <v>-837135</v>
          </cell>
          <cell r="N1510">
            <v>-837135</v>
          </cell>
          <cell r="O1510">
            <v>1429.52</v>
          </cell>
          <cell r="P1510">
            <v>0</v>
          </cell>
          <cell r="Q1510">
            <v>0</v>
          </cell>
          <cell r="R1510">
            <v>0</v>
          </cell>
          <cell r="AB1510">
            <v>0</v>
          </cell>
          <cell r="AC1510">
            <v>0</v>
          </cell>
          <cell r="AD1510">
            <v>0</v>
          </cell>
        </row>
        <row r="1511">
          <cell r="A1511" t="str">
            <v>AR105143Z07</v>
          </cell>
          <cell r="B1511" t="str">
            <v>AR105143Z</v>
          </cell>
          <cell r="C1511" t="str">
            <v xml:space="preserve">Pta Iny Man Behr         </v>
          </cell>
          <cell r="D1511" t="str">
            <v>NQN_PRY</v>
          </cell>
          <cell r="E1511" t="str">
            <v>07</v>
          </cell>
          <cell r="F1511" t="str">
            <v xml:space="preserve">Equipos de Construcción  </v>
          </cell>
          <cell r="G1511">
            <v>0</v>
          </cell>
          <cell r="H1511">
            <v>0</v>
          </cell>
          <cell r="I1511">
            <v>0</v>
          </cell>
          <cell r="J1511">
            <v>0</v>
          </cell>
          <cell r="K1511">
            <v>0</v>
          </cell>
          <cell r="L1511">
            <v>0</v>
          </cell>
          <cell r="M1511">
            <v>747851</v>
          </cell>
          <cell r="N1511">
            <v>747851</v>
          </cell>
          <cell r="O1511">
            <v>20859.830000000002</v>
          </cell>
          <cell r="P1511">
            <v>0</v>
          </cell>
          <cell r="Q1511">
            <v>0</v>
          </cell>
          <cell r="R1511">
            <v>0</v>
          </cell>
          <cell r="AB1511">
            <v>0</v>
          </cell>
          <cell r="AC1511">
            <v>0</v>
          </cell>
          <cell r="AD1511">
            <v>0</v>
          </cell>
        </row>
        <row r="1512">
          <cell r="A1512" t="str">
            <v>AR105143Z08</v>
          </cell>
          <cell r="B1512" t="str">
            <v>AR105143Z</v>
          </cell>
          <cell r="C1512" t="str">
            <v xml:space="preserve">Pta Iny Man Behr         </v>
          </cell>
          <cell r="D1512" t="str">
            <v>NQN_PRY</v>
          </cell>
          <cell r="E1512" t="str">
            <v>08</v>
          </cell>
          <cell r="F1512" t="str">
            <v xml:space="preserve">Materiales, Cons, Herram </v>
          </cell>
          <cell r="G1512">
            <v>0</v>
          </cell>
          <cell r="H1512">
            <v>0</v>
          </cell>
          <cell r="I1512">
            <v>0</v>
          </cell>
          <cell r="J1512">
            <v>0</v>
          </cell>
          <cell r="K1512">
            <v>0</v>
          </cell>
          <cell r="L1512">
            <v>0</v>
          </cell>
          <cell r="M1512">
            <v>-240397</v>
          </cell>
          <cell r="N1512">
            <v>-240397</v>
          </cell>
          <cell r="O1512">
            <v>18596.84</v>
          </cell>
          <cell r="P1512">
            <v>1549.71</v>
          </cell>
          <cell r="Q1512">
            <v>1549.7</v>
          </cell>
          <cell r="R1512">
            <v>1549.71</v>
          </cell>
          <cell r="AB1512">
            <v>1549.71</v>
          </cell>
          <cell r="AC1512">
            <v>3099.4099999999899</v>
          </cell>
          <cell r="AD1512">
            <v>4649.1199999999899</v>
          </cell>
        </row>
        <row r="1513">
          <cell r="A1513" t="str">
            <v>AR105143Z09</v>
          </cell>
          <cell r="B1513" t="str">
            <v>AR105143Z</v>
          </cell>
          <cell r="C1513" t="str">
            <v xml:space="preserve">Pta Iny Man Behr         </v>
          </cell>
          <cell r="D1513" t="str">
            <v>NQN_PRY</v>
          </cell>
          <cell r="E1513" t="str">
            <v>09</v>
          </cell>
          <cell r="F1513" t="str">
            <v xml:space="preserve">Subcontratos             </v>
          </cell>
          <cell r="G1513">
            <v>0</v>
          </cell>
          <cell r="H1513">
            <v>0</v>
          </cell>
          <cell r="I1513">
            <v>0</v>
          </cell>
          <cell r="J1513">
            <v>0</v>
          </cell>
          <cell r="K1513">
            <v>0</v>
          </cell>
          <cell r="L1513">
            <v>0</v>
          </cell>
          <cell r="M1513">
            <v>3145674</v>
          </cell>
          <cell r="N1513">
            <v>3145674</v>
          </cell>
          <cell r="O1513">
            <v>0</v>
          </cell>
          <cell r="P1513">
            <v>0</v>
          </cell>
          <cell r="Q1513">
            <v>0</v>
          </cell>
          <cell r="R1513">
            <v>0</v>
          </cell>
          <cell r="AB1513">
            <v>0</v>
          </cell>
          <cell r="AC1513">
            <v>0</v>
          </cell>
          <cell r="AD1513">
            <v>0</v>
          </cell>
        </row>
        <row r="1514">
          <cell r="A1514" t="str">
            <v>AR105143Z10</v>
          </cell>
          <cell r="B1514" t="str">
            <v>AR105143Z</v>
          </cell>
          <cell r="C1514" t="str">
            <v xml:space="preserve">Pta Iny Man Behr         </v>
          </cell>
          <cell r="D1514" t="str">
            <v>NQN_PRY</v>
          </cell>
          <cell r="E1514" t="str">
            <v>10</v>
          </cell>
          <cell r="F1514" t="str">
            <v xml:space="preserve">Costos de la venta       </v>
          </cell>
          <cell r="G1514">
            <v>0</v>
          </cell>
          <cell r="H1514">
            <v>0</v>
          </cell>
          <cell r="I1514">
            <v>0</v>
          </cell>
          <cell r="J1514">
            <v>0</v>
          </cell>
          <cell r="K1514">
            <v>0</v>
          </cell>
          <cell r="L1514">
            <v>0</v>
          </cell>
          <cell r="M1514">
            <v>427130</v>
          </cell>
          <cell r="N1514">
            <v>427130</v>
          </cell>
          <cell r="O1514">
            <v>9452.26</v>
          </cell>
          <cell r="P1514">
            <v>0</v>
          </cell>
          <cell r="Q1514">
            <v>0</v>
          </cell>
          <cell r="R1514">
            <v>0</v>
          </cell>
          <cell r="AB1514">
            <v>0</v>
          </cell>
          <cell r="AC1514">
            <v>0</v>
          </cell>
          <cell r="AD1514">
            <v>0</v>
          </cell>
        </row>
        <row r="1515">
          <cell r="A1515" t="str">
            <v>AR105143Z11</v>
          </cell>
          <cell r="B1515" t="str">
            <v>AR105143Z</v>
          </cell>
          <cell r="C1515" t="str">
            <v xml:space="preserve">Pta Iny Man Behr         </v>
          </cell>
          <cell r="D1515" t="str">
            <v>NQN_PRY</v>
          </cell>
          <cell r="E1515" t="str">
            <v>11</v>
          </cell>
          <cell r="F1515" t="str">
            <v xml:space="preserve">Otros costos             </v>
          </cell>
          <cell r="G1515">
            <v>0</v>
          </cell>
          <cell r="H1515">
            <v>0</v>
          </cell>
          <cell r="I1515">
            <v>0</v>
          </cell>
          <cell r="J1515">
            <v>0</v>
          </cell>
          <cell r="K1515">
            <v>0</v>
          </cell>
          <cell r="L1515">
            <v>0</v>
          </cell>
          <cell r="M1515">
            <v>-153315</v>
          </cell>
          <cell r="N1515">
            <v>-153315</v>
          </cell>
          <cell r="O1515">
            <v>0.57999999999999896</v>
          </cell>
          <cell r="P1515">
            <v>-0.57999999999999896</v>
          </cell>
          <cell r="Q1515">
            <v>0</v>
          </cell>
          <cell r="R1515">
            <v>0</v>
          </cell>
          <cell r="AB1515">
            <v>0</v>
          </cell>
          <cell r="AC1515">
            <v>0</v>
          </cell>
          <cell r="AD1515">
            <v>0</v>
          </cell>
        </row>
        <row r="1516">
          <cell r="A1516" t="str">
            <v>AR105143Z12</v>
          </cell>
          <cell r="B1516" t="str">
            <v>AR105143Z</v>
          </cell>
          <cell r="C1516" t="str">
            <v xml:space="preserve">Pta Iny Man Behr         </v>
          </cell>
          <cell r="D1516" t="str">
            <v>NQN_PRY</v>
          </cell>
          <cell r="E1516" t="str">
            <v>12</v>
          </cell>
          <cell r="F1516" t="str">
            <v xml:space="preserve">Costos por DistrIbuc CO  </v>
          </cell>
          <cell r="G1516">
            <v>0</v>
          </cell>
          <cell r="H1516">
            <v>0</v>
          </cell>
          <cell r="I1516">
            <v>0</v>
          </cell>
          <cell r="J1516">
            <v>0</v>
          </cell>
          <cell r="K1516">
            <v>0</v>
          </cell>
          <cell r="L1516">
            <v>0</v>
          </cell>
          <cell r="M1516">
            <v>840000</v>
          </cell>
          <cell r="N1516">
            <v>840000</v>
          </cell>
          <cell r="O1516">
            <v>0</v>
          </cell>
          <cell r="P1516">
            <v>0</v>
          </cell>
          <cell r="Q1516">
            <v>0</v>
          </cell>
          <cell r="R1516">
            <v>0</v>
          </cell>
          <cell r="AB1516">
            <v>0</v>
          </cell>
          <cell r="AC1516">
            <v>0</v>
          </cell>
          <cell r="AD1516">
            <v>0</v>
          </cell>
        </row>
        <row r="1517">
          <cell r="A1517" t="str">
            <v>AR105144Z01</v>
          </cell>
          <cell r="B1517" t="str">
            <v>AR105144Z</v>
          </cell>
          <cell r="C1517" t="str">
            <v xml:space="preserve">Cañerías de cond ECN     </v>
          </cell>
          <cell r="D1517" t="str">
            <v>NQN_PRY</v>
          </cell>
          <cell r="E1517" t="str">
            <v>01</v>
          </cell>
          <cell r="F1517" t="str">
            <v xml:space="preserve">Venta Contractual        </v>
          </cell>
          <cell r="G1517">
            <v>0</v>
          </cell>
          <cell r="H1517">
            <v>0</v>
          </cell>
          <cell r="I1517">
            <v>0</v>
          </cell>
          <cell r="J1517">
            <v>0</v>
          </cell>
          <cell r="K1517">
            <v>0</v>
          </cell>
          <cell r="L1517">
            <v>0</v>
          </cell>
          <cell r="M1517">
            <v>-12136393</v>
          </cell>
          <cell r="N1517">
            <v>-12136393</v>
          </cell>
          <cell r="O1517">
            <v>-11439363.510000002</v>
          </cell>
          <cell r="P1517">
            <v>0</v>
          </cell>
          <cell r="Q1517">
            <v>0</v>
          </cell>
          <cell r="R1517">
            <v>0</v>
          </cell>
          <cell r="AB1517">
            <v>0</v>
          </cell>
          <cell r="AC1517">
            <v>0</v>
          </cell>
          <cell r="AD1517">
            <v>0</v>
          </cell>
        </row>
        <row r="1518">
          <cell r="A1518" t="str">
            <v>AR105144Z02</v>
          </cell>
          <cell r="B1518" t="str">
            <v>AR105144Z</v>
          </cell>
          <cell r="C1518" t="str">
            <v xml:space="preserve">Cañerías de cond ECN     </v>
          </cell>
          <cell r="D1518" t="str">
            <v>NQN_PRY</v>
          </cell>
          <cell r="E1518" t="str">
            <v>02</v>
          </cell>
          <cell r="F1518" t="str">
            <v xml:space="preserve">Venta Adicional          </v>
          </cell>
          <cell r="G1518">
            <v>0</v>
          </cell>
          <cell r="H1518">
            <v>0</v>
          </cell>
          <cell r="I1518">
            <v>0</v>
          </cell>
          <cell r="J1518">
            <v>0</v>
          </cell>
          <cell r="K1518">
            <v>0</v>
          </cell>
          <cell r="L1518">
            <v>0</v>
          </cell>
          <cell r="M1518">
            <v>-628548</v>
          </cell>
          <cell r="N1518">
            <v>-628548</v>
          </cell>
          <cell r="O1518">
            <v>0</v>
          </cell>
          <cell r="P1518">
            <v>0</v>
          </cell>
          <cell r="Q1518">
            <v>0</v>
          </cell>
          <cell r="R1518">
            <v>0</v>
          </cell>
          <cell r="AB1518">
            <v>0</v>
          </cell>
          <cell r="AC1518">
            <v>0</v>
          </cell>
          <cell r="AD1518">
            <v>0</v>
          </cell>
        </row>
        <row r="1519">
          <cell r="A1519" t="str">
            <v>AR105144Z03</v>
          </cell>
          <cell r="B1519" t="str">
            <v>AR105144Z</v>
          </cell>
          <cell r="C1519" t="str">
            <v xml:space="preserve">Cañerías de cond ECN     </v>
          </cell>
          <cell r="D1519" t="str">
            <v>NQN_PRY</v>
          </cell>
          <cell r="E1519" t="str">
            <v>03</v>
          </cell>
          <cell r="F1519" t="str">
            <v xml:space="preserve">Venta Sin Margen         </v>
          </cell>
          <cell r="G1519">
            <v>0</v>
          </cell>
          <cell r="H1519">
            <v>0</v>
          </cell>
          <cell r="I1519">
            <v>0</v>
          </cell>
          <cell r="J1519">
            <v>0</v>
          </cell>
          <cell r="K1519">
            <v>0</v>
          </cell>
          <cell r="L1519">
            <v>0</v>
          </cell>
          <cell r="M1519">
            <v>-16258157</v>
          </cell>
          <cell r="N1519">
            <v>-16258157</v>
          </cell>
          <cell r="O1519">
            <v>-16036874.060000001</v>
          </cell>
          <cell r="P1519">
            <v>-1027357.4</v>
          </cell>
          <cell r="Q1519">
            <v>-2905287</v>
          </cell>
          <cell r="R1519">
            <v>-320724.28000000003</v>
          </cell>
          <cell r="AB1519">
            <v>-1027357.4</v>
          </cell>
          <cell r="AC1519">
            <v>-3932644.3999999901</v>
          </cell>
          <cell r="AD1519">
            <v>-4253368.6799999904</v>
          </cell>
        </row>
        <row r="1520">
          <cell r="A1520" t="str">
            <v>AR105144Z04</v>
          </cell>
          <cell r="B1520" t="str">
            <v>AR105144Z</v>
          </cell>
          <cell r="C1520" t="str">
            <v xml:space="preserve">Cañerías de cond ECN     </v>
          </cell>
          <cell r="D1520" t="str">
            <v>NQN_PRY</v>
          </cell>
          <cell r="E1520" t="str">
            <v>04</v>
          </cell>
          <cell r="F1520" t="str">
            <v xml:space="preserve">Ajuste POC               </v>
          </cell>
          <cell r="G1520">
            <v>0</v>
          </cell>
          <cell r="H1520">
            <v>0</v>
          </cell>
          <cell r="I1520">
            <v>0</v>
          </cell>
          <cell r="J1520">
            <v>0</v>
          </cell>
          <cell r="K1520">
            <v>0</v>
          </cell>
          <cell r="L1520">
            <v>0</v>
          </cell>
          <cell r="M1520">
            <v>1162614</v>
          </cell>
          <cell r="N1520">
            <v>1162614</v>
          </cell>
          <cell r="O1520">
            <v>4507896.24</v>
          </cell>
          <cell r="P1520">
            <v>-1192851.27</v>
          </cell>
          <cell r="Q1520">
            <v>989275.75</v>
          </cell>
          <cell r="R1520">
            <v>14686.219999999899</v>
          </cell>
          <cell r="AB1520">
            <v>-1192851.27</v>
          </cell>
          <cell r="AC1520">
            <v>-203575.519999999</v>
          </cell>
          <cell r="AD1520">
            <v>-188889.299999999</v>
          </cell>
        </row>
        <row r="1521">
          <cell r="A1521" t="str">
            <v>AR105144Z05</v>
          </cell>
          <cell r="B1521" t="str">
            <v>AR105144Z</v>
          </cell>
          <cell r="C1521" t="str">
            <v xml:space="preserve">Cañerías de cond ECN     </v>
          </cell>
          <cell r="D1521" t="str">
            <v>NQN_PRY</v>
          </cell>
          <cell r="E1521" t="str">
            <v>05</v>
          </cell>
          <cell r="F1521" t="str">
            <v xml:space="preserve">Mano de Obra             </v>
          </cell>
          <cell r="G1521">
            <v>0</v>
          </cell>
          <cell r="H1521">
            <v>0</v>
          </cell>
          <cell r="I1521">
            <v>0</v>
          </cell>
          <cell r="J1521">
            <v>0</v>
          </cell>
          <cell r="K1521">
            <v>0</v>
          </cell>
          <cell r="L1521">
            <v>0</v>
          </cell>
          <cell r="M1521">
            <v>15165637</v>
          </cell>
          <cell r="N1521">
            <v>15165637</v>
          </cell>
          <cell r="O1521">
            <v>14359606.29999999</v>
          </cell>
          <cell r="P1521">
            <v>1973626.0999999987</v>
          </cell>
          <cell r="Q1521">
            <v>1645864.8799999985</v>
          </cell>
          <cell r="R1521">
            <v>230612.95999999993</v>
          </cell>
          <cell r="AB1521">
            <v>1973626.0999999987</v>
          </cell>
          <cell r="AC1521">
            <v>3619490.9799999991</v>
          </cell>
          <cell r="AD1521">
            <v>3850103.94</v>
          </cell>
        </row>
        <row r="1522">
          <cell r="A1522" t="str">
            <v>AR105144Z06</v>
          </cell>
          <cell r="B1522" t="str">
            <v>AR105144Z</v>
          </cell>
          <cell r="C1522" t="str">
            <v xml:space="preserve">Cañerías de cond ECN     </v>
          </cell>
          <cell r="D1522" t="str">
            <v>NQN_PRY</v>
          </cell>
          <cell r="E1522" t="str">
            <v>06</v>
          </cell>
          <cell r="F1522" t="str">
            <v xml:space="preserve">Otros Costos MO          </v>
          </cell>
          <cell r="G1522">
            <v>0</v>
          </cell>
          <cell r="H1522">
            <v>0</v>
          </cell>
          <cell r="I1522">
            <v>0</v>
          </cell>
          <cell r="J1522">
            <v>0</v>
          </cell>
          <cell r="K1522">
            <v>0</v>
          </cell>
          <cell r="L1522">
            <v>0</v>
          </cell>
          <cell r="M1522">
            <v>385396</v>
          </cell>
          <cell r="N1522">
            <v>385396</v>
          </cell>
          <cell r="O1522">
            <v>298984.61999999889</v>
          </cell>
          <cell r="P1522">
            <v>2619.1999999999998</v>
          </cell>
          <cell r="Q1522">
            <v>4650.5</v>
          </cell>
          <cell r="R1522">
            <v>4809</v>
          </cell>
          <cell r="AB1522">
            <v>2619.1999999999998</v>
          </cell>
          <cell r="AC1522">
            <v>7269.7</v>
          </cell>
          <cell r="AD1522">
            <v>12078.7</v>
          </cell>
        </row>
        <row r="1523">
          <cell r="A1523" t="str">
            <v>AR105144Z07</v>
          </cell>
          <cell r="B1523" t="str">
            <v>AR105144Z</v>
          </cell>
          <cell r="C1523" t="str">
            <v xml:space="preserve">Cañerías de cond ECN     </v>
          </cell>
          <cell r="D1523" t="str">
            <v>NQN_PRY</v>
          </cell>
          <cell r="E1523" t="str">
            <v>07</v>
          </cell>
          <cell r="F1523" t="str">
            <v xml:space="preserve">Equipos de Construcción  </v>
          </cell>
          <cell r="G1523">
            <v>0</v>
          </cell>
          <cell r="H1523">
            <v>0</v>
          </cell>
          <cell r="I1523">
            <v>0</v>
          </cell>
          <cell r="J1523">
            <v>0</v>
          </cell>
          <cell r="K1523">
            <v>0</v>
          </cell>
          <cell r="L1523">
            <v>0</v>
          </cell>
          <cell r="M1523">
            <v>5172981</v>
          </cell>
          <cell r="N1523">
            <v>5172981</v>
          </cell>
          <cell r="O1523">
            <v>3663601.389999988</v>
          </cell>
          <cell r="P1523">
            <v>3</v>
          </cell>
          <cell r="Q1523">
            <v>0</v>
          </cell>
          <cell r="R1523">
            <v>0</v>
          </cell>
          <cell r="AB1523">
            <v>3</v>
          </cell>
          <cell r="AC1523">
            <v>3</v>
          </cell>
          <cell r="AD1523">
            <v>3</v>
          </cell>
        </row>
        <row r="1524">
          <cell r="A1524" t="str">
            <v>AR105144Z08</v>
          </cell>
          <cell r="B1524" t="str">
            <v>AR105144Z</v>
          </cell>
          <cell r="C1524" t="str">
            <v xml:space="preserve">Cañerías de cond ECN     </v>
          </cell>
          <cell r="D1524" t="str">
            <v>NQN_PRY</v>
          </cell>
          <cell r="E1524" t="str">
            <v>08</v>
          </cell>
          <cell r="F1524" t="str">
            <v xml:space="preserve">Materiales, Cons, Herram </v>
          </cell>
          <cell r="G1524">
            <v>0</v>
          </cell>
          <cell r="H1524">
            <v>0</v>
          </cell>
          <cell r="I1524">
            <v>0</v>
          </cell>
          <cell r="J1524">
            <v>0</v>
          </cell>
          <cell r="K1524">
            <v>0</v>
          </cell>
          <cell r="L1524">
            <v>0</v>
          </cell>
          <cell r="M1524">
            <v>752917</v>
          </cell>
          <cell r="N1524">
            <v>752917</v>
          </cell>
          <cell r="O1524">
            <v>223500.32</v>
          </cell>
          <cell r="P1524">
            <v>0</v>
          </cell>
          <cell r="Q1524">
            <v>0</v>
          </cell>
          <cell r="R1524">
            <v>0</v>
          </cell>
          <cell r="AB1524">
            <v>0</v>
          </cell>
          <cell r="AC1524">
            <v>0</v>
          </cell>
          <cell r="AD1524">
            <v>0</v>
          </cell>
        </row>
        <row r="1525">
          <cell r="A1525" t="str">
            <v>AR105144Z09</v>
          </cell>
          <cell r="B1525" t="str">
            <v>AR105144Z</v>
          </cell>
          <cell r="C1525" t="str">
            <v xml:space="preserve">Cañerías de cond ECN     </v>
          </cell>
          <cell r="D1525" t="str">
            <v>NQN_PRY</v>
          </cell>
          <cell r="E1525" t="str">
            <v>09</v>
          </cell>
          <cell r="F1525" t="str">
            <v xml:space="preserve">Subcontratos             </v>
          </cell>
          <cell r="G1525">
            <v>0</v>
          </cell>
          <cell r="H1525">
            <v>0</v>
          </cell>
          <cell r="I1525">
            <v>0</v>
          </cell>
          <cell r="J1525">
            <v>0</v>
          </cell>
          <cell r="K1525">
            <v>0</v>
          </cell>
          <cell r="L1525">
            <v>0</v>
          </cell>
          <cell r="M1525">
            <v>1921715</v>
          </cell>
          <cell r="N1525">
            <v>1921715</v>
          </cell>
          <cell r="O1525">
            <v>849926.23999999906</v>
          </cell>
          <cell r="P1525">
            <v>31721</v>
          </cell>
          <cell r="Q1525">
            <v>0</v>
          </cell>
          <cell r="R1525">
            <v>0</v>
          </cell>
          <cell r="AB1525">
            <v>31721</v>
          </cell>
          <cell r="AC1525">
            <v>31721</v>
          </cell>
          <cell r="AD1525">
            <v>31721</v>
          </cell>
        </row>
        <row r="1526">
          <cell r="A1526" t="str">
            <v>AR105144Z10</v>
          </cell>
          <cell r="B1526" t="str">
            <v>AR105144Z</v>
          </cell>
          <cell r="C1526" t="str">
            <v xml:space="preserve">Cañerías de cond ECN     </v>
          </cell>
          <cell r="D1526" t="str">
            <v>NQN_PRY</v>
          </cell>
          <cell r="E1526" t="str">
            <v>10</v>
          </cell>
          <cell r="F1526" t="str">
            <v xml:space="preserve">Costos de la venta       </v>
          </cell>
          <cell r="G1526">
            <v>0</v>
          </cell>
          <cell r="H1526">
            <v>0</v>
          </cell>
          <cell r="I1526">
            <v>0</v>
          </cell>
          <cell r="J1526">
            <v>0</v>
          </cell>
          <cell r="K1526">
            <v>0</v>
          </cell>
          <cell r="L1526">
            <v>0</v>
          </cell>
          <cell r="M1526">
            <v>2043655</v>
          </cell>
          <cell r="N1526">
            <v>2043655</v>
          </cell>
          <cell r="O1526">
            <v>1566094.6599999908</v>
          </cell>
          <cell r="P1526">
            <v>48495</v>
          </cell>
          <cell r="Q1526">
            <v>122466.8199999998</v>
          </cell>
          <cell r="R1526">
            <v>47374.930000000997</v>
          </cell>
          <cell r="AB1526">
            <v>48495</v>
          </cell>
          <cell r="AC1526">
            <v>170961.8199999998</v>
          </cell>
          <cell r="AD1526">
            <v>218336.75</v>
          </cell>
        </row>
        <row r="1527">
          <cell r="A1527" t="str">
            <v>AR105144Z11</v>
          </cell>
          <cell r="B1527" t="str">
            <v>AR105144Z</v>
          </cell>
          <cell r="C1527" t="str">
            <v xml:space="preserve">Cañerías de cond ECN     </v>
          </cell>
          <cell r="D1527" t="str">
            <v>NQN_PRY</v>
          </cell>
          <cell r="E1527" t="str">
            <v>11</v>
          </cell>
          <cell r="F1527" t="str">
            <v xml:space="preserve">Otros costos             </v>
          </cell>
          <cell r="G1527">
            <v>0</v>
          </cell>
          <cell r="H1527">
            <v>0</v>
          </cell>
          <cell r="I1527">
            <v>0</v>
          </cell>
          <cell r="J1527">
            <v>0</v>
          </cell>
          <cell r="K1527">
            <v>0</v>
          </cell>
          <cell r="L1527">
            <v>0</v>
          </cell>
          <cell r="M1527">
            <v>317522</v>
          </cell>
          <cell r="N1527">
            <v>317522</v>
          </cell>
          <cell r="O1527">
            <v>114929.68000000091</v>
          </cell>
          <cell r="P1527">
            <v>1472.600000000001</v>
          </cell>
          <cell r="Q1527">
            <v>3160.23</v>
          </cell>
          <cell r="R1527">
            <v>900.39</v>
          </cell>
          <cell r="AB1527">
            <v>1669.24</v>
          </cell>
          <cell r="AC1527">
            <v>4829.47</v>
          </cell>
          <cell r="AD1527">
            <v>5729.86</v>
          </cell>
        </row>
        <row r="1528">
          <cell r="A1528" t="str">
            <v>AR105144Z12</v>
          </cell>
          <cell r="B1528" t="str">
            <v>AR105144Z</v>
          </cell>
          <cell r="C1528" t="str">
            <v xml:space="preserve">Cañerías de cond ECN     </v>
          </cell>
          <cell r="D1528" t="str">
            <v>NQN_PRY</v>
          </cell>
          <cell r="E1528" t="str">
            <v>12</v>
          </cell>
          <cell r="F1528" t="str">
            <v xml:space="preserve">Costos por DistrIbuc CO  </v>
          </cell>
          <cell r="G1528">
            <v>0</v>
          </cell>
          <cell r="H1528">
            <v>0</v>
          </cell>
          <cell r="I1528">
            <v>0</v>
          </cell>
          <cell r="J1528">
            <v>0</v>
          </cell>
          <cell r="K1528">
            <v>0</v>
          </cell>
          <cell r="L1528">
            <v>0</v>
          </cell>
          <cell r="M1528">
            <v>0</v>
          </cell>
          <cell r="N1528">
            <v>0</v>
          </cell>
          <cell r="O1528">
            <v>0</v>
          </cell>
          <cell r="P1528">
            <v>0</v>
          </cell>
          <cell r="Q1528">
            <v>0</v>
          </cell>
          <cell r="R1528">
            <v>0</v>
          </cell>
          <cell r="AB1528">
            <v>0</v>
          </cell>
          <cell r="AC1528">
            <v>0</v>
          </cell>
          <cell r="AD1528">
            <v>0</v>
          </cell>
        </row>
        <row r="1529">
          <cell r="A1529" t="str">
            <v>AR105145Z05</v>
          </cell>
          <cell r="B1529" t="str">
            <v>AR105145Z</v>
          </cell>
          <cell r="C1529" t="str">
            <v xml:space="preserve">Rep reactor y regene     </v>
          </cell>
          <cell r="D1529" t="str">
            <v>E&amp;C_PRY</v>
          </cell>
          <cell r="E1529" t="str">
            <v>05</v>
          </cell>
          <cell r="F1529" t="str">
            <v xml:space="preserve">Mano de Obra             </v>
          </cell>
          <cell r="G1529">
            <v>0</v>
          </cell>
          <cell r="H1529">
            <v>0</v>
          </cell>
          <cell r="I1529">
            <v>0</v>
          </cell>
          <cell r="J1529">
            <v>0</v>
          </cell>
          <cell r="K1529">
            <v>0</v>
          </cell>
          <cell r="L1529">
            <v>0</v>
          </cell>
          <cell r="M1529">
            <v>-6394</v>
          </cell>
          <cell r="N1529">
            <v>-6394</v>
          </cell>
          <cell r="O1529">
            <v>0</v>
          </cell>
          <cell r="P1529">
            <v>0</v>
          </cell>
          <cell r="Q1529">
            <v>0</v>
          </cell>
          <cell r="R1529">
            <v>0</v>
          </cell>
          <cell r="AB1529">
            <v>0</v>
          </cell>
          <cell r="AC1529">
            <v>0</v>
          </cell>
          <cell r="AD1529">
            <v>0</v>
          </cell>
        </row>
        <row r="1530">
          <cell r="A1530" t="str">
            <v>AR105145Z06</v>
          </cell>
          <cell r="B1530" t="str">
            <v>AR105145Z</v>
          </cell>
          <cell r="C1530" t="str">
            <v xml:space="preserve">Rep reactor y regene     </v>
          </cell>
          <cell r="D1530" t="str">
            <v>E&amp;C_PRY</v>
          </cell>
          <cell r="E1530" t="str">
            <v>06</v>
          </cell>
          <cell r="F1530" t="str">
            <v xml:space="preserve">Otros Costos MO          </v>
          </cell>
          <cell r="G1530">
            <v>0</v>
          </cell>
          <cell r="H1530">
            <v>0</v>
          </cell>
          <cell r="I1530">
            <v>0</v>
          </cell>
          <cell r="J1530">
            <v>0</v>
          </cell>
          <cell r="K1530">
            <v>0</v>
          </cell>
          <cell r="L1530">
            <v>0</v>
          </cell>
          <cell r="M1530">
            <v>353</v>
          </cell>
          <cell r="N1530">
            <v>353</v>
          </cell>
          <cell r="O1530">
            <v>0</v>
          </cell>
          <cell r="P1530">
            <v>0</v>
          </cell>
          <cell r="Q1530">
            <v>0</v>
          </cell>
          <cell r="R1530">
            <v>0</v>
          </cell>
          <cell r="AB1530">
            <v>0</v>
          </cell>
          <cell r="AC1530">
            <v>0</v>
          </cell>
          <cell r="AD1530">
            <v>0</v>
          </cell>
        </row>
        <row r="1531">
          <cell r="A1531" t="str">
            <v>AR105145Z07</v>
          </cell>
          <cell r="B1531" t="str">
            <v>AR105145Z</v>
          </cell>
          <cell r="C1531" t="str">
            <v xml:space="preserve">Rep reactor y regene     </v>
          </cell>
          <cell r="D1531" t="str">
            <v>E&amp;C_PRY</v>
          </cell>
          <cell r="E1531" t="str">
            <v>07</v>
          </cell>
          <cell r="F1531" t="str">
            <v xml:space="preserve">Equipos de Construcción  </v>
          </cell>
          <cell r="G1531">
            <v>0</v>
          </cell>
          <cell r="H1531">
            <v>0</v>
          </cell>
          <cell r="I1531">
            <v>0</v>
          </cell>
          <cell r="J1531">
            <v>0</v>
          </cell>
          <cell r="K1531">
            <v>0</v>
          </cell>
          <cell r="L1531">
            <v>0</v>
          </cell>
          <cell r="M1531">
            <v>41651</v>
          </cell>
          <cell r="N1531">
            <v>41651</v>
          </cell>
          <cell r="O1531">
            <v>0</v>
          </cell>
          <cell r="P1531">
            <v>0</v>
          </cell>
          <cell r="Q1531">
            <v>0</v>
          </cell>
          <cell r="R1531">
            <v>0</v>
          </cell>
          <cell r="AB1531">
            <v>0</v>
          </cell>
          <cell r="AC1531">
            <v>0</v>
          </cell>
          <cell r="AD1531">
            <v>0</v>
          </cell>
        </row>
        <row r="1532">
          <cell r="A1532" t="str">
            <v>AR105145Z08</v>
          </cell>
          <cell r="B1532" t="str">
            <v>AR105145Z</v>
          </cell>
          <cell r="C1532" t="str">
            <v xml:space="preserve">Rep reactor y regene     </v>
          </cell>
          <cell r="D1532" t="str">
            <v>E&amp;C_PRY</v>
          </cell>
          <cell r="E1532" t="str">
            <v>08</v>
          </cell>
          <cell r="F1532" t="str">
            <v xml:space="preserve">Materiales, Cons, Herram </v>
          </cell>
          <cell r="G1532">
            <v>0</v>
          </cell>
          <cell r="H1532">
            <v>0</v>
          </cell>
          <cell r="I1532">
            <v>0</v>
          </cell>
          <cell r="J1532">
            <v>0</v>
          </cell>
          <cell r="K1532">
            <v>0</v>
          </cell>
          <cell r="L1532">
            <v>0</v>
          </cell>
          <cell r="M1532">
            <v>78</v>
          </cell>
          <cell r="N1532">
            <v>78</v>
          </cell>
          <cell r="O1532">
            <v>0</v>
          </cell>
          <cell r="P1532">
            <v>0</v>
          </cell>
          <cell r="Q1532">
            <v>0</v>
          </cell>
          <cell r="R1532">
            <v>0</v>
          </cell>
          <cell r="AB1532">
            <v>0</v>
          </cell>
          <cell r="AC1532">
            <v>0</v>
          </cell>
          <cell r="AD1532">
            <v>0</v>
          </cell>
        </row>
        <row r="1533">
          <cell r="A1533" t="str">
            <v>AR105145Z10</v>
          </cell>
          <cell r="B1533" t="str">
            <v>AR105145Z</v>
          </cell>
          <cell r="C1533" t="str">
            <v xml:space="preserve">Rep reactor y regene     </v>
          </cell>
          <cell r="D1533" t="str">
            <v>E&amp;C_PRY</v>
          </cell>
          <cell r="E1533" t="str">
            <v>10</v>
          </cell>
          <cell r="F1533" t="str">
            <v xml:space="preserve">Costos de la venta       </v>
          </cell>
          <cell r="G1533">
            <v>0</v>
          </cell>
          <cell r="H1533">
            <v>0</v>
          </cell>
          <cell r="I1533">
            <v>0</v>
          </cell>
          <cell r="J1533">
            <v>0</v>
          </cell>
          <cell r="K1533">
            <v>0</v>
          </cell>
          <cell r="L1533">
            <v>0</v>
          </cell>
          <cell r="M1533">
            <v>1485</v>
          </cell>
          <cell r="N1533">
            <v>1485</v>
          </cell>
          <cell r="O1533">
            <v>0</v>
          </cell>
          <cell r="P1533">
            <v>0</v>
          </cell>
          <cell r="Q1533">
            <v>0</v>
          </cell>
          <cell r="R1533">
            <v>0</v>
          </cell>
          <cell r="AB1533">
            <v>0</v>
          </cell>
          <cell r="AC1533">
            <v>0</v>
          </cell>
          <cell r="AD1533">
            <v>0</v>
          </cell>
        </row>
        <row r="1534">
          <cell r="A1534" t="str">
            <v>AR105145Z11</v>
          </cell>
          <cell r="B1534" t="str">
            <v>AR105145Z</v>
          </cell>
          <cell r="C1534" t="str">
            <v xml:space="preserve">Rep reactor y regene     </v>
          </cell>
          <cell r="D1534" t="str">
            <v>E&amp;C_PRY</v>
          </cell>
          <cell r="E1534" t="str">
            <v>11</v>
          </cell>
          <cell r="F1534" t="str">
            <v xml:space="preserve">Otros costos             </v>
          </cell>
          <cell r="G1534">
            <v>0</v>
          </cell>
          <cell r="H1534">
            <v>0</v>
          </cell>
          <cell r="I1534">
            <v>0</v>
          </cell>
          <cell r="J1534">
            <v>0</v>
          </cell>
          <cell r="K1534">
            <v>0</v>
          </cell>
          <cell r="L1534">
            <v>0</v>
          </cell>
          <cell r="M1534">
            <v>629</v>
          </cell>
          <cell r="N1534">
            <v>629</v>
          </cell>
          <cell r="O1534">
            <v>0</v>
          </cell>
          <cell r="P1534">
            <v>0</v>
          </cell>
          <cell r="Q1534">
            <v>0</v>
          </cell>
          <cell r="R1534">
            <v>0</v>
          </cell>
          <cell r="AB1534">
            <v>0</v>
          </cell>
          <cell r="AC1534">
            <v>0</v>
          </cell>
          <cell r="AD1534">
            <v>0</v>
          </cell>
        </row>
        <row r="1535">
          <cell r="A1535" t="str">
            <v>AR105146Z02</v>
          </cell>
          <cell r="B1535" t="str">
            <v>AR105146Z</v>
          </cell>
          <cell r="C1535" t="str">
            <v xml:space="preserve">TK 25 Term Barr          </v>
          </cell>
          <cell r="D1535" t="str">
            <v>NQN_PRY</v>
          </cell>
          <cell r="E1535" t="str">
            <v>02</v>
          </cell>
          <cell r="F1535" t="str">
            <v xml:space="preserve">Venta Adicional          </v>
          </cell>
          <cell r="G1535">
            <v>0</v>
          </cell>
          <cell r="H1535">
            <v>0</v>
          </cell>
          <cell r="I1535">
            <v>0</v>
          </cell>
          <cell r="J1535">
            <v>0</v>
          </cell>
          <cell r="K1535">
            <v>0</v>
          </cell>
          <cell r="L1535">
            <v>0</v>
          </cell>
          <cell r="M1535">
            <v>-80234</v>
          </cell>
          <cell r="N1535">
            <v>-80234</v>
          </cell>
          <cell r="O1535">
            <v>0</v>
          </cell>
          <cell r="P1535">
            <v>0</v>
          </cell>
          <cell r="Q1535">
            <v>0</v>
          </cell>
          <cell r="R1535">
            <v>0</v>
          </cell>
          <cell r="AB1535">
            <v>0</v>
          </cell>
          <cell r="AC1535">
            <v>0</v>
          </cell>
          <cell r="AD1535">
            <v>0</v>
          </cell>
        </row>
        <row r="1536">
          <cell r="A1536" t="str">
            <v>AR105146Z04</v>
          </cell>
          <cell r="B1536" t="str">
            <v>AR105146Z</v>
          </cell>
          <cell r="C1536" t="str">
            <v xml:space="preserve">TK 25 Term Barr          </v>
          </cell>
          <cell r="D1536" t="str">
            <v>NQN_PRY</v>
          </cell>
          <cell r="E1536" t="str">
            <v>04</v>
          </cell>
          <cell r="F1536" t="str">
            <v xml:space="preserve">Ajuste POC               </v>
          </cell>
          <cell r="G1536">
            <v>0</v>
          </cell>
          <cell r="H1536">
            <v>0</v>
          </cell>
          <cell r="I1536">
            <v>0</v>
          </cell>
          <cell r="J1536">
            <v>0</v>
          </cell>
          <cell r="K1536">
            <v>0</v>
          </cell>
          <cell r="L1536">
            <v>0</v>
          </cell>
          <cell r="M1536">
            <v>83800</v>
          </cell>
          <cell r="N1536">
            <v>83800</v>
          </cell>
          <cell r="O1536">
            <v>0</v>
          </cell>
          <cell r="P1536">
            <v>0</v>
          </cell>
          <cell r="Q1536">
            <v>0</v>
          </cell>
          <cell r="R1536">
            <v>0</v>
          </cell>
          <cell r="AB1536">
            <v>0</v>
          </cell>
          <cell r="AC1536">
            <v>0</v>
          </cell>
          <cell r="AD1536">
            <v>0</v>
          </cell>
        </row>
        <row r="1537">
          <cell r="A1537" t="str">
            <v>AR105146Z05</v>
          </cell>
          <cell r="B1537" t="str">
            <v>AR105146Z</v>
          </cell>
          <cell r="C1537" t="str">
            <v xml:space="preserve">TK 25 Term Barr          </v>
          </cell>
          <cell r="D1537" t="str">
            <v>NQN_PRY</v>
          </cell>
          <cell r="E1537" t="str">
            <v>05</v>
          </cell>
          <cell r="F1537" t="str">
            <v xml:space="preserve">Mano de Obra             </v>
          </cell>
          <cell r="G1537">
            <v>0</v>
          </cell>
          <cell r="H1537">
            <v>0</v>
          </cell>
          <cell r="I1537">
            <v>0</v>
          </cell>
          <cell r="J1537">
            <v>0</v>
          </cell>
          <cell r="K1537">
            <v>0</v>
          </cell>
          <cell r="L1537">
            <v>0</v>
          </cell>
          <cell r="M1537">
            <v>29610</v>
          </cell>
          <cell r="N1537">
            <v>29610</v>
          </cell>
          <cell r="O1537">
            <v>0</v>
          </cell>
          <cell r="P1537">
            <v>0</v>
          </cell>
          <cell r="Q1537">
            <v>0</v>
          </cell>
          <cell r="R1537">
            <v>0</v>
          </cell>
          <cell r="AB1537">
            <v>0</v>
          </cell>
          <cell r="AC1537">
            <v>0</v>
          </cell>
          <cell r="AD1537">
            <v>0</v>
          </cell>
        </row>
        <row r="1538">
          <cell r="A1538" t="str">
            <v>AR105146Z06</v>
          </cell>
          <cell r="B1538" t="str">
            <v>AR105146Z</v>
          </cell>
          <cell r="C1538" t="str">
            <v xml:space="preserve">TK 25 Term Barr          </v>
          </cell>
          <cell r="D1538" t="str">
            <v>NQN_PRY</v>
          </cell>
          <cell r="E1538" t="str">
            <v>06</v>
          </cell>
          <cell r="F1538" t="str">
            <v xml:space="preserve">Otros Costos MO          </v>
          </cell>
          <cell r="G1538">
            <v>0</v>
          </cell>
          <cell r="H1538">
            <v>0</v>
          </cell>
          <cell r="I1538">
            <v>0</v>
          </cell>
          <cell r="J1538">
            <v>0</v>
          </cell>
          <cell r="K1538">
            <v>0</v>
          </cell>
          <cell r="L1538">
            <v>0</v>
          </cell>
          <cell r="M1538">
            <v>844</v>
          </cell>
          <cell r="N1538">
            <v>844</v>
          </cell>
          <cell r="O1538">
            <v>0</v>
          </cell>
          <cell r="P1538">
            <v>0</v>
          </cell>
          <cell r="Q1538">
            <v>0</v>
          </cell>
          <cell r="R1538">
            <v>0</v>
          </cell>
          <cell r="AB1538">
            <v>0</v>
          </cell>
          <cell r="AC1538">
            <v>0</v>
          </cell>
          <cell r="AD1538">
            <v>0</v>
          </cell>
        </row>
        <row r="1539">
          <cell r="A1539" t="str">
            <v>AR105146Z07</v>
          </cell>
          <cell r="B1539" t="str">
            <v>AR105146Z</v>
          </cell>
          <cell r="C1539" t="str">
            <v xml:space="preserve">TK 25 Term Barr          </v>
          </cell>
          <cell r="D1539" t="str">
            <v>NQN_PRY</v>
          </cell>
          <cell r="E1539" t="str">
            <v>07</v>
          </cell>
          <cell r="F1539" t="str">
            <v xml:space="preserve">Equipos de Construcción  </v>
          </cell>
          <cell r="G1539">
            <v>0</v>
          </cell>
          <cell r="H1539">
            <v>0</v>
          </cell>
          <cell r="I1539">
            <v>0</v>
          </cell>
          <cell r="J1539">
            <v>0</v>
          </cell>
          <cell r="K1539">
            <v>0</v>
          </cell>
          <cell r="L1539">
            <v>0</v>
          </cell>
          <cell r="M1539">
            <v>8938</v>
          </cell>
          <cell r="N1539">
            <v>8938</v>
          </cell>
          <cell r="O1539">
            <v>0</v>
          </cell>
          <cell r="P1539">
            <v>0</v>
          </cell>
          <cell r="Q1539">
            <v>0</v>
          </cell>
          <cell r="R1539">
            <v>0</v>
          </cell>
          <cell r="AB1539">
            <v>0</v>
          </cell>
          <cell r="AC1539">
            <v>0</v>
          </cell>
          <cell r="AD1539">
            <v>0</v>
          </cell>
        </row>
        <row r="1540">
          <cell r="A1540" t="str">
            <v>AR105146Z08</v>
          </cell>
          <cell r="B1540" t="str">
            <v>AR105146Z</v>
          </cell>
          <cell r="C1540" t="str">
            <v xml:space="preserve">TK 25 Term Barr          </v>
          </cell>
          <cell r="D1540" t="str">
            <v>NQN_PRY</v>
          </cell>
          <cell r="E1540" t="str">
            <v>08</v>
          </cell>
          <cell r="F1540" t="str">
            <v xml:space="preserve">Materiales, Cons, Herram </v>
          </cell>
          <cell r="G1540">
            <v>0</v>
          </cell>
          <cell r="H1540">
            <v>0</v>
          </cell>
          <cell r="I1540">
            <v>0</v>
          </cell>
          <cell r="J1540">
            <v>0</v>
          </cell>
          <cell r="K1540">
            <v>0</v>
          </cell>
          <cell r="L1540">
            <v>0</v>
          </cell>
          <cell r="M1540">
            <v>0</v>
          </cell>
          <cell r="N1540">
            <v>0</v>
          </cell>
          <cell r="O1540">
            <v>0</v>
          </cell>
          <cell r="P1540">
            <v>0</v>
          </cell>
          <cell r="Q1540">
            <v>0</v>
          </cell>
          <cell r="R1540">
            <v>0</v>
          </cell>
          <cell r="AB1540">
            <v>0</v>
          </cell>
          <cell r="AC1540">
            <v>0</v>
          </cell>
          <cell r="AD1540">
            <v>0</v>
          </cell>
        </row>
        <row r="1541">
          <cell r="A1541" t="str">
            <v>AR105146Z10</v>
          </cell>
          <cell r="B1541" t="str">
            <v>AR105146Z</v>
          </cell>
          <cell r="C1541" t="str">
            <v xml:space="preserve">TK 25 Term Barr          </v>
          </cell>
          <cell r="D1541" t="str">
            <v>NQN_PRY</v>
          </cell>
          <cell r="E1541" t="str">
            <v>10</v>
          </cell>
          <cell r="F1541" t="str">
            <v xml:space="preserve">Costos de la venta       </v>
          </cell>
          <cell r="G1541">
            <v>0</v>
          </cell>
          <cell r="H1541">
            <v>0</v>
          </cell>
          <cell r="I1541">
            <v>0</v>
          </cell>
          <cell r="J1541">
            <v>0</v>
          </cell>
          <cell r="K1541">
            <v>0</v>
          </cell>
          <cell r="L1541">
            <v>0</v>
          </cell>
          <cell r="M1541">
            <v>2098</v>
          </cell>
          <cell r="N1541">
            <v>2098</v>
          </cell>
          <cell r="O1541">
            <v>0</v>
          </cell>
          <cell r="P1541">
            <v>0</v>
          </cell>
          <cell r="Q1541">
            <v>0</v>
          </cell>
          <cell r="R1541">
            <v>0</v>
          </cell>
          <cell r="AB1541">
            <v>0</v>
          </cell>
          <cell r="AC1541">
            <v>0</v>
          </cell>
          <cell r="AD1541">
            <v>0</v>
          </cell>
        </row>
        <row r="1542">
          <cell r="A1542" t="str">
            <v>AR105146Z11</v>
          </cell>
          <cell r="B1542" t="str">
            <v>AR105146Z</v>
          </cell>
          <cell r="C1542" t="str">
            <v xml:space="preserve">TK 25 Term Barr          </v>
          </cell>
          <cell r="D1542" t="str">
            <v>NQN_PRY</v>
          </cell>
          <cell r="E1542" t="str">
            <v>11</v>
          </cell>
          <cell r="F1542" t="str">
            <v xml:space="preserve">Otros costos             </v>
          </cell>
          <cell r="G1542">
            <v>0</v>
          </cell>
          <cell r="H1542">
            <v>0</v>
          </cell>
          <cell r="I1542">
            <v>0</v>
          </cell>
          <cell r="J1542">
            <v>0</v>
          </cell>
          <cell r="K1542">
            <v>0</v>
          </cell>
          <cell r="L1542">
            <v>0</v>
          </cell>
          <cell r="M1542">
            <v>-11014</v>
          </cell>
          <cell r="N1542">
            <v>-11014</v>
          </cell>
          <cell r="O1542">
            <v>0</v>
          </cell>
          <cell r="P1542">
            <v>0</v>
          </cell>
          <cell r="Q1542">
            <v>0</v>
          </cell>
          <cell r="R1542">
            <v>0</v>
          </cell>
          <cell r="AB1542">
            <v>0</v>
          </cell>
          <cell r="AC1542">
            <v>0</v>
          </cell>
          <cell r="AD1542">
            <v>0</v>
          </cell>
        </row>
        <row r="1543">
          <cell r="A1543" t="str">
            <v>AR105146Z12</v>
          </cell>
          <cell r="B1543" t="str">
            <v>AR105146Z</v>
          </cell>
          <cell r="C1543" t="str">
            <v xml:space="preserve">TK 25 Term Barr          </v>
          </cell>
          <cell r="D1543" t="str">
            <v>NQN_PRY</v>
          </cell>
          <cell r="E1543" t="str">
            <v>12</v>
          </cell>
          <cell r="F1543" t="str">
            <v xml:space="preserve">Costos por DistrIbuc CO  </v>
          </cell>
          <cell r="G1543">
            <v>0</v>
          </cell>
          <cell r="H1543">
            <v>0</v>
          </cell>
          <cell r="I1543">
            <v>0</v>
          </cell>
          <cell r="J1543">
            <v>0</v>
          </cell>
          <cell r="K1543">
            <v>0</v>
          </cell>
          <cell r="L1543">
            <v>0</v>
          </cell>
          <cell r="M1543">
            <v>0</v>
          </cell>
          <cell r="N1543">
            <v>0</v>
          </cell>
          <cell r="O1543">
            <v>0</v>
          </cell>
          <cell r="P1543">
            <v>0</v>
          </cell>
          <cell r="Q1543">
            <v>0</v>
          </cell>
          <cell r="R1543">
            <v>0</v>
          </cell>
          <cell r="AB1543">
            <v>0</v>
          </cell>
          <cell r="AC1543">
            <v>0</v>
          </cell>
          <cell r="AD1543">
            <v>0</v>
          </cell>
        </row>
        <row r="1544">
          <cell r="A1544" t="str">
            <v>AR105149Z01</v>
          </cell>
          <cell r="B1544" t="str">
            <v>AR105149Z</v>
          </cell>
          <cell r="C1544" t="str">
            <v xml:space="preserve">Adecuaciones PTC_ECN     </v>
          </cell>
          <cell r="D1544" t="str">
            <v>NQN_PRY</v>
          </cell>
          <cell r="E1544" t="str">
            <v>01</v>
          </cell>
          <cell r="F1544" t="str">
            <v xml:space="preserve">Venta Contractual        </v>
          </cell>
          <cell r="G1544">
            <v>0</v>
          </cell>
          <cell r="H1544">
            <v>0</v>
          </cell>
          <cell r="I1544">
            <v>0</v>
          </cell>
          <cell r="J1544">
            <v>0</v>
          </cell>
          <cell r="K1544">
            <v>0</v>
          </cell>
          <cell r="L1544">
            <v>0</v>
          </cell>
          <cell r="M1544">
            <v>0</v>
          </cell>
          <cell r="N1544">
            <v>0</v>
          </cell>
          <cell r="O1544">
            <v>0</v>
          </cell>
          <cell r="P1544">
            <v>0</v>
          </cell>
          <cell r="Q1544">
            <v>0</v>
          </cell>
          <cell r="R1544">
            <v>0</v>
          </cell>
          <cell r="AB1544">
            <v>0</v>
          </cell>
          <cell r="AC1544">
            <v>0</v>
          </cell>
          <cell r="AD1544">
            <v>0</v>
          </cell>
        </row>
        <row r="1545">
          <cell r="A1545" t="str">
            <v>AR105149Z05</v>
          </cell>
          <cell r="B1545" t="str">
            <v>AR105149Z</v>
          </cell>
          <cell r="C1545" t="str">
            <v xml:space="preserve">Adecuaciones PTC_ECN     </v>
          </cell>
          <cell r="D1545" t="str">
            <v>NQN_PRY</v>
          </cell>
          <cell r="E1545" t="str">
            <v>05</v>
          </cell>
          <cell r="F1545" t="str">
            <v xml:space="preserve">Mano de Obra             </v>
          </cell>
          <cell r="G1545">
            <v>0</v>
          </cell>
          <cell r="H1545">
            <v>0</v>
          </cell>
          <cell r="I1545">
            <v>0</v>
          </cell>
          <cell r="J1545">
            <v>0</v>
          </cell>
          <cell r="K1545">
            <v>0</v>
          </cell>
          <cell r="L1545">
            <v>0</v>
          </cell>
          <cell r="M1545">
            <v>-7807</v>
          </cell>
          <cell r="N1545">
            <v>-7807</v>
          </cell>
          <cell r="O1545">
            <v>0</v>
          </cell>
          <cell r="P1545">
            <v>0</v>
          </cell>
          <cell r="Q1545">
            <v>0</v>
          </cell>
          <cell r="R1545">
            <v>0</v>
          </cell>
          <cell r="AB1545">
            <v>0</v>
          </cell>
          <cell r="AC1545">
            <v>0</v>
          </cell>
          <cell r="AD1545">
            <v>0</v>
          </cell>
        </row>
        <row r="1546">
          <cell r="A1546" t="str">
            <v>AR105149Z07</v>
          </cell>
          <cell r="B1546" t="str">
            <v>AR105149Z</v>
          </cell>
          <cell r="C1546" t="str">
            <v xml:space="preserve">Adecuaciones PTC_ECN     </v>
          </cell>
          <cell r="D1546" t="str">
            <v>NQN_PRY</v>
          </cell>
          <cell r="E1546" t="str">
            <v>07</v>
          </cell>
          <cell r="F1546" t="str">
            <v xml:space="preserve">Equipos de Construcción  </v>
          </cell>
          <cell r="G1546">
            <v>0</v>
          </cell>
          <cell r="H1546">
            <v>0</v>
          </cell>
          <cell r="I1546">
            <v>0</v>
          </cell>
          <cell r="J1546">
            <v>0</v>
          </cell>
          <cell r="K1546">
            <v>0</v>
          </cell>
          <cell r="L1546">
            <v>0</v>
          </cell>
          <cell r="M1546">
            <v>3491</v>
          </cell>
          <cell r="N1546">
            <v>3491</v>
          </cell>
          <cell r="O1546">
            <v>0</v>
          </cell>
          <cell r="P1546">
            <v>0</v>
          </cell>
          <cell r="Q1546">
            <v>0</v>
          </cell>
          <cell r="R1546">
            <v>0</v>
          </cell>
          <cell r="AB1546">
            <v>0</v>
          </cell>
          <cell r="AC1546">
            <v>0</v>
          </cell>
          <cell r="AD1546">
            <v>0</v>
          </cell>
        </row>
        <row r="1547">
          <cell r="A1547" t="str">
            <v>AR105149Z09</v>
          </cell>
          <cell r="B1547" t="str">
            <v>AR105149Z</v>
          </cell>
          <cell r="C1547" t="str">
            <v xml:space="preserve">Adecuaciones PTC_ECN     </v>
          </cell>
          <cell r="D1547" t="str">
            <v>NQN_PRY</v>
          </cell>
          <cell r="E1547" t="str">
            <v>09</v>
          </cell>
          <cell r="F1547" t="str">
            <v xml:space="preserve">Subcontratos             </v>
          </cell>
          <cell r="G1547">
            <v>0</v>
          </cell>
          <cell r="H1547">
            <v>0</v>
          </cell>
          <cell r="I1547">
            <v>0</v>
          </cell>
          <cell r="J1547">
            <v>0</v>
          </cell>
          <cell r="K1547">
            <v>0</v>
          </cell>
          <cell r="L1547">
            <v>0</v>
          </cell>
          <cell r="M1547">
            <v>-32195</v>
          </cell>
          <cell r="N1547">
            <v>-32195</v>
          </cell>
          <cell r="O1547">
            <v>0</v>
          </cell>
          <cell r="P1547">
            <v>0</v>
          </cell>
          <cell r="Q1547">
            <v>0</v>
          </cell>
          <cell r="R1547">
            <v>0</v>
          </cell>
          <cell r="AB1547">
            <v>0</v>
          </cell>
          <cell r="AC1547">
            <v>0</v>
          </cell>
          <cell r="AD1547">
            <v>0</v>
          </cell>
        </row>
        <row r="1548">
          <cell r="A1548" t="str">
            <v>AR105149Z11</v>
          </cell>
          <cell r="B1548" t="str">
            <v>AR105149Z</v>
          </cell>
          <cell r="C1548" t="str">
            <v xml:space="preserve">Adecuaciones PTC_ECN     </v>
          </cell>
          <cell r="D1548" t="str">
            <v>NQN_PRY</v>
          </cell>
          <cell r="E1548" t="str">
            <v>11</v>
          </cell>
          <cell r="F1548" t="str">
            <v xml:space="preserve">Otros costos             </v>
          </cell>
          <cell r="G1548">
            <v>0</v>
          </cell>
          <cell r="H1548">
            <v>0</v>
          </cell>
          <cell r="I1548">
            <v>0</v>
          </cell>
          <cell r="J1548">
            <v>0</v>
          </cell>
          <cell r="K1548">
            <v>0</v>
          </cell>
          <cell r="L1548">
            <v>0</v>
          </cell>
          <cell r="M1548">
            <v>-36914</v>
          </cell>
          <cell r="N1548">
            <v>-36914</v>
          </cell>
          <cell r="O1548">
            <v>0</v>
          </cell>
          <cell r="P1548">
            <v>0</v>
          </cell>
          <cell r="Q1548">
            <v>0</v>
          </cell>
          <cell r="R1548">
            <v>0</v>
          </cell>
          <cell r="AB1548">
            <v>0</v>
          </cell>
          <cell r="AC1548">
            <v>0</v>
          </cell>
          <cell r="AD1548">
            <v>0</v>
          </cell>
        </row>
        <row r="1549">
          <cell r="A1549" t="str">
            <v>AR105149Z12</v>
          </cell>
          <cell r="B1549" t="str">
            <v>AR105149Z</v>
          </cell>
          <cell r="C1549" t="str">
            <v xml:space="preserve">Adecuaciones PTC_ECN     </v>
          </cell>
          <cell r="D1549" t="str">
            <v>NQN_PRY</v>
          </cell>
          <cell r="E1549" t="str">
            <v>12</v>
          </cell>
          <cell r="F1549" t="str">
            <v xml:space="preserve">Costos por DistrIbuc CO  </v>
          </cell>
          <cell r="G1549">
            <v>0</v>
          </cell>
          <cell r="H1549">
            <v>0</v>
          </cell>
          <cell r="I1549">
            <v>0</v>
          </cell>
          <cell r="J1549">
            <v>0</v>
          </cell>
          <cell r="K1549">
            <v>0</v>
          </cell>
          <cell r="L1549">
            <v>0</v>
          </cell>
          <cell r="M1549">
            <v>0</v>
          </cell>
          <cell r="N1549">
            <v>0</v>
          </cell>
          <cell r="O1549">
            <v>0</v>
          </cell>
          <cell r="P1549">
            <v>0</v>
          </cell>
          <cell r="Q1549">
            <v>0</v>
          </cell>
          <cell r="R1549">
            <v>0</v>
          </cell>
          <cell r="AB1549">
            <v>0</v>
          </cell>
          <cell r="AC1549">
            <v>0</v>
          </cell>
          <cell r="AD1549">
            <v>0</v>
          </cell>
        </row>
        <row r="1550">
          <cell r="A1550" t="str">
            <v>AR105150Z01</v>
          </cell>
          <cell r="B1550" t="str">
            <v>AR105150Z</v>
          </cell>
          <cell r="C1550" t="str">
            <v xml:space="preserve">HTN II                   </v>
          </cell>
          <cell r="D1550" t="str">
            <v>E&amp;C_PRY</v>
          </cell>
          <cell r="E1550" t="str">
            <v>01</v>
          </cell>
          <cell r="F1550" t="str">
            <v xml:space="preserve">Venta Contractual        </v>
          </cell>
          <cell r="G1550">
            <v>0</v>
          </cell>
          <cell r="H1550">
            <v>0</v>
          </cell>
          <cell r="I1550">
            <v>0</v>
          </cell>
          <cell r="J1550">
            <v>0</v>
          </cell>
          <cell r="K1550">
            <v>0</v>
          </cell>
          <cell r="L1550">
            <v>0</v>
          </cell>
          <cell r="M1550">
            <v>-53270706</v>
          </cell>
          <cell r="N1550">
            <v>-53270706</v>
          </cell>
          <cell r="O1550">
            <v>2288651</v>
          </cell>
          <cell r="P1550">
            <v>0</v>
          </cell>
          <cell r="Q1550">
            <v>0</v>
          </cell>
          <cell r="R1550">
            <v>0</v>
          </cell>
          <cell r="AB1550">
            <v>0</v>
          </cell>
          <cell r="AC1550">
            <v>0</v>
          </cell>
          <cell r="AD1550">
            <v>0</v>
          </cell>
        </row>
        <row r="1551">
          <cell r="A1551" t="str">
            <v>AR105150Z02</v>
          </cell>
          <cell r="B1551" t="str">
            <v>AR105150Z</v>
          </cell>
          <cell r="C1551" t="str">
            <v xml:space="preserve">HTN II                   </v>
          </cell>
          <cell r="D1551" t="str">
            <v>E&amp;C_PRY</v>
          </cell>
          <cell r="E1551" t="str">
            <v>02</v>
          </cell>
          <cell r="F1551" t="str">
            <v xml:space="preserve">Venta Adicional          </v>
          </cell>
          <cell r="G1551">
            <v>0</v>
          </cell>
          <cell r="H1551">
            <v>0</v>
          </cell>
          <cell r="I1551">
            <v>0</v>
          </cell>
          <cell r="J1551">
            <v>0</v>
          </cell>
          <cell r="K1551">
            <v>0</v>
          </cell>
          <cell r="L1551">
            <v>0</v>
          </cell>
          <cell r="M1551">
            <v>-39963654</v>
          </cell>
          <cell r="N1551">
            <v>-39963654</v>
          </cell>
          <cell r="O1551">
            <v>-2737509.87</v>
          </cell>
          <cell r="P1551">
            <v>0</v>
          </cell>
          <cell r="Q1551">
            <v>0</v>
          </cell>
          <cell r="R1551">
            <v>0</v>
          </cell>
          <cell r="AB1551">
            <v>0</v>
          </cell>
          <cell r="AC1551">
            <v>0</v>
          </cell>
          <cell r="AD1551">
            <v>0</v>
          </cell>
        </row>
        <row r="1552">
          <cell r="A1552" t="str">
            <v>AR105150Z03</v>
          </cell>
          <cell r="B1552" t="str">
            <v>AR105150Z</v>
          </cell>
          <cell r="C1552" t="str">
            <v xml:space="preserve">HTN II                   </v>
          </cell>
          <cell r="D1552" t="str">
            <v>E&amp;C_PRY</v>
          </cell>
          <cell r="E1552" t="str">
            <v>03</v>
          </cell>
          <cell r="F1552" t="str">
            <v xml:space="preserve">Venta Sin Margen         </v>
          </cell>
          <cell r="G1552">
            <v>0</v>
          </cell>
          <cell r="H1552">
            <v>0</v>
          </cell>
          <cell r="I1552">
            <v>0</v>
          </cell>
          <cell r="J1552">
            <v>0</v>
          </cell>
          <cell r="K1552">
            <v>0</v>
          </cell>
          <cell r="L1552">
            <v>0</v>
          </cell>
          <cell r="M1552">
            <v>-1272911</v>
          </cell>
          <cell r="N1552">
            <v>-1272911</v>
          </cell>
          <cell r="O1552">
            <v>0</v>
          </cell>
          <cell r="P1552">
            <v>0</v>
          </cell>
          <cell r="Q1552">
            <v>0</v>
          </cell>
          <cell r="R1552">
            <v>0</v>
          </cell>
          <cell r="AB1552">
            <v>0</v>
          </cell>
          <cell r="AC1552">
            <v>0</v>
          </cell>
          <cell r="AD1552">
            <v>0</v>
          </cell>
        </row>
        <row r="1553">
          <cell r="A1553" t="str">
            <v>AR105150Z04</v>
          </cell>
          <cell r="B1553" t="str">
            <v>AR105150Z</v>
          </cell>
          <cell r="C1553" t="str">
            <v xml:space="preserve">HTN II                   </v>
          </cell>
          <cell r="D1553" t="str">
            <v>E&amp;C_PRY</v>
          </cell>
          <cell r="E1553" t="str">
            <v>04</v>
          </cell>
          <cell r="F1553" t="str">
            <v xml:space="preserve">Ajuste POC               </v>
          </cell>
          <cell r="G1553">
            <v>0</v>
          </cell>
          <cell r="H1553">
            <v>0</v>
          </cell>
          <cell r="I1553">
            <v>0</v>
          </cell>
          <cell r="J1553">
            <v>0</v>
          </cell>
          <cell r="K1553">
            <v>0</v>
          </cell>
          <cell r="L1553">
            <v>0</v>
          </cell>
          <cell r="M1553">
            <v>52366906</v>
          </cell>
          <cell r="N1553">
            <v>52366906</v>
          </cell>
          <cell r="O1553">
            <v>0</v>
          </cell>
          <cell r="P1553">
            <v>0</v>
          </cell>
          <cell r="Q1553">
            <v>0</v>
          </cell>
          <cell r="R1553">
            <v>0</v>
          </cell>
          <cell r="AB1553">
            <v>0</v>
          </cell>
          <cell r="AC1553">
            <v>0</v>
          </cell>
          <cell r="AD1553">
            <v>0</v>
          </cell>
        </row>
        <row r="1554">
          <cell r="A1554" t="str">
            <v>AR105150Z05</v>
          </cell>
          <cell r="B1554" t="str">
            <v>AR105150Z</v>
          </cell>
          <cell r="C1554" t="str">
            <v xml:space="preserve">HTN II                   </v>
          </cell>
          <cell r="D1554" t="str">
            <v>E&amp;C_PRY</v>
          </cell>
          <cell r="E1554" t="str">
            <v>05</v>
          </cell>
          <cell r="F1554" t="str">
            <v xml:space="preserve">Mano de Obra             </v>
          </cell>
          <cell r="G1554">
            <v>0</v>
          </cell>
          <cell r="H1554">
            <v>0</v>
          </cell>
          <cell r="I1554">
            <v>0</v>
          </cell>
          <cell r="J1554">
            <v>0</v>
          </cell>
          <cell r="K1554">
            <v>0</v>
          </cell>
          <cell r="L1554">
            <v>0</v>
          </cell>
          <cell r="M1554">
            <v>22677871</v>
          </cell>
          <cell r="N1554">
            <v>22677871</v>
          </cell>
          <cell r="O1554">
            <v>-121786.80000000002</v>
          </cell>
          <cell r="P1554">
            <v>0</v>
          </cell>
          <cell r="Q1554">
            <v>0</v>
          </cell>
          <cell r="R1554">
            <v>0</v>
          </cell>
          <cell r="AB1554">
            <v>0</v>
          </cell>
          <cell r="AC1554">
            <v>0</v>
          </cell>
          <cell r="AD1554">
            <v>0</v>
          </cell>
        </row>
        <row r="1555">
          <cell r="A1555" t="str">
            <v>AR105150Z06</v>
          </cell>
          <cell r="B1555" t="str">
            <v>AR105150Z</v>
          </cell>
          <cell r="C1555" t="str">
            <v xml:space="preserve">HTN II                   </v>
          </cell>
          <cell r="D1555" t="str">
            <v>E&amp;C_PRY</v>
          </cell>
          <cell r="E1555" t="str">
            <v>06</v>
          </cell>
          <cell r="F1555" t="str">
            <v xml:space="preserve">Otros Costos MO          </v>
          </cell>
          <cell r="G1555">
            <v>0</v>
          </cell>
          <cell r="H1555">
            <v>0</v>
          </cell>
          <cell r="I1555">
            <v>0</v>
          </cell>
          <cell r="J1555">
            <v>0</v>
          </cell>
          <cell r="K1555">
            <v>0</v>
          </cell>
          <cell r="L1555">
            <v>0</v>
          </cell>
          <cell r="M1555">
            <v>3161627</v>
          </cell>
          <cell r="N1555">
            <v>3161627</v>
          </cell>
          <cell r="O1555">
            <v>18652.27</v>
          </cell>
          <cell r="P1555">
            <v>0</v>
          </cell>
          <cell r="Q1555">
            <v>0</v>
          </cell>
          <cell r="R1555">
            <v>0</v>
          </cell>
          <cell r="AB1555">
            <v>0</v>
          </cell>
          <cell r="AC1555">
            <v>0</v>
          </cell>
          <cell r="AD1555">
            <v>0</v>
          </cell>
        </row>
        <row r="1556">
          <cell r="A1556" t="str">
            <v>AR105150Z07</v>
          </cell>
          <cell r="B1556" t="str">
            <v>AR105150Z</v>
          </cell>
          <cell r="C1556" t="str">
            <v xml:space="preserve">HTN II                   </v>
          </cell>
          <cell r="D1556" t="str">
            <v>E&amp;C_PRY</v>
          </cell>
          <cell r="E1556" t="str">
            <v>07</v>
          </cell>
          <cell r="F1556" t="str">
            <v xml:space="preserve">Equipos de Construcción  </v>
          </cell>
          <cell r="G1556">
            <v>0</v>
          </cell>
          <cell r="H1556">
            <v>0</v>
          </cell>
          <cell r="I1556">
            <v>0</v>
          </cell>
          <cell r="J1556">
            <v>0</v>
          </cell>
          <cell r="K1556">
            <v>0</v>
          </cell>
          <cell r="L1556">
            <v>0</v>
          </cell>
          <cell r="M1556">
            <v>1957751</v>
          </cell>
          <cell r="N1556">
            <v>1957751</v>
          </cell>
          <cell r="O1556">
            <v>72535.399999999892</v>
          </cell>
          <cell r="P1556">
            <v>1998.26</v>
          </cell>
          <cell r="Q1556">
            <v>1804.88</v>
          </cell>
          <cell r="R1556">
            <v>1869.3399999999899</v>
          </cell>
          <cell r="AB1556">
            <v>1998.26</v>
          </cell>
          <cell r="AC1556">
            <v>3803.1399999999899</v>
          </cell>
          <cell r="AD1556">
            <v>5672.4799999999896</v>
          </cell>
        </row>
        <row r="1557">
          <cell r="A1557" t="str">
            <v>AR105150Z08</v>
          </cell>
          <cell r="B1557" t="str">
            <v>AR105150Z</v>
          </cell>
          <cell r="C1557" t="str">
            <v xml:space="preserve">HTN II                   </v>
          </cell>
          <cell r="D1557" t="str">
            <v>E&amp;C_PRY</v>
          </cell>
          <cell r="E1557" t="str">
            <v>08</v>
          </cell>
          <cell r="F1557" t="str">
            <v xml:space="preserve">Materiales, Cons, Herram </v>
          </cell>
          <cell r="G1557">
            <v>0</v>
          </cell>
          <cell r="H1557">
            <v>0</v>
          </cell>
          <cell r="I1557">
            <v>0</v>
          </cell>
          <cell r="J1557">
            <v>0</v>
          </cell>
          <cell r="K1557">
            <v>0</v>
          </cell>
          <cell r="L1557">
            <v>0</v>
          </cell>
          <cell r="M1557">
            <v>1390419</v>
          </cell>
          <cell r="N1557">
            <v>1390419</v>
          </cell>
          <cell r="O1557">
            <v>14839.869999999897</v>
          </cell>
          <cell r="P1557">
            <v>2670.5999999999899</v>
          </cell>
          <cell r="Q1557">
            <v>2670.59</v>
          </cell>
          <cell r="R1557">
            <v>2670.59</v>
          </cell>
          <cell r="AB1557">
            <v>2670.5999999999899</v>
          </cell>
          <cell r="AC1557">
            <v>5341.1899999999896</v>
          </cell>
          <cell r="AD1557">
            <v>8011.7799999999897</v>
          </cell>
        </row>
        <row r="1558">
          <cell r="A1558" t="str">
            <v>AR105150Z09</v>
          </cell>
          <cell r="B1558" t="str">
            <v>AR105150Z</v>
          </cell>
          <cell r="C1558" t="str">
            <v xml:space="preserve">HTN II                   </v>
          </cell>
          <cell r="D1558" t="str">
            <v>E&amp;C_PRY</v>
          </cell>
          <cell r="E1558" t="str">
            <v>09</v>
          </cell>
          <cell r="F1558" t="str">
            <v xml:space="preserve">Subcontratos             </v>
          </cell>
          <cell r="G1558">
            <v>0</v>
          </cell>
          <cell r="H1558">
            <v>0</v>
          </cell>
          <cell r="I1558">
            <v>0</v>
          </cell>
          <cell r="J1558">
            <v>0</v>
          </cell>
          <cell r="K1558">
            <v>0</v>
          </cell>
          <cell r="L1558">
            <v>0</v>
          </cell>
          <cell r="M1558">
            <v>6171412</v>
          </cell>
          <cell r="N1558">
            <v>6171412</v>
          </cell>
          <cell r="O1558">
            <v>-22709.8499999999</v>
          </cell>
          <cell r="P1558">
            <v>0</v>
          </cell>
          <cell r="Q1558">
            <v>0</v>
          </cell>
          <cell r="R1558">
            <v>0</v>
          </cell>
          <cell r="AB1558">
            <v>0</v>
          </cell>
          <cell r="AC1558">
            <v>0</v>
          </cell>
          <cell r="AD1558">
            <v>0</v>
          </cell>
        </row>
        <row r="1559">
          <cell r="A1559" t="str">
            <v>AR105150Z10</v>
          </cell>
          <cell r="B1559" t="str">
            <v>AR105150Z</v>
          </cell>
          <cell r="C1559" t="str">
            <v xml:space="preserve">HTN II                   </v>
          </cell>
          <cell r="D1559" t="str">
            <v>E&amp;C_PRY</v>
          </cell>
          <cell r="E1559" t="str">
            <v>10</v>
          </cell>
          <cell r="F1559" t="str">
            <v xml:space="preserve">Costos de la venta       </v>
          </cell>
          <cell r="G1559">
            <v>0</v>
          </cell>
          <cell r="H1559">
            <v>0</v>
          </cell>
          <cell r="I1559">
            <v>0</v>
          </cell>
          <cell r="J1559">
            <v>0</v>
          </cell>
          <cell r="K1559">
            <v>0</v>
          </cell>
          <cell r="L1559">
            <v>0</v>
          </cell>
          <cell r="M1559">
            <v>3526549</v>
          </cell>
          <cell r="N1559">
            <v>3526549</v>
          </cell>
          <cell r="O1559">
            <v>108461.70999999906</v>
          </cell>
          <cell r="P1559">
            <v>0</v>
          </cell>
          <cell r="Q1559">
            <v>0</v>
          </cell>
          <cell r="R1559">
            <v>0</v>
          </cell>
          <cell r="AB1559">
            <v>0</v>
          </cell>
          <cell r="AC1559">
            <v>0</v>
          </cell>
          <cell r="AD1559">
            <v>0</v>
          </cell>
        </row>
        <row r="1560">
          <cell r="A1560" t="str">
            <v>AR105150Z11</v>
          </cell>
          <cell r="B1560" t="str">
            <v>AR105150Z</v>
          </cell>
          <cell r="C1560" t="str">
            <v xml:space="preserve">HTN II                   </v>
          </cell>
          <cell r="D1560" t="str">
            <v>E&amp;C_PRY</v>
          </cell>
          <cell r="E1560" t="str">
            <v>11</v>
          </cell>
          <cell r="F1560" t="str">
            <v xml:space="preserve">Otros costos             </v>
          </cell>
          <cell r="G1560">
            <v>0</v>
          </cell>
          <cell r="H1560">
            <v>0</v>
          </cell>
          <cell r="I1560">
            <v>0</v>
          </cell>
          <cell r="J1560">
            <v>0</v>
          </cell>
          <cell r="K1560">
            <v>0</v>
          </cell>
          <cell r="L1560">
            <v>0</v>
          </cell>
          <cell r="M1560">
            <v>223350</v>
          </cell>
          <cell r="N1560">
            <v>223350</v>
          </cell>
          <cell r="O1560">
            <v>-108412.549999999</v>
          </cell>
          <cell r="P1560">
            <v>55787.659999999894</v>
          </cell>
          <cell r="Q1560">
            <v>0.02</v>
          </cell>
          <cell r="R1560">
            <v>0</v>
          </cell>
          <cell r="AB1560">
            <v>55800.459999999897</v>
          </cell>
          <cell r="AC1560">
            <v>55800.479999999894</v>
          </cell>
          <cell r="AD1560">
            <v>55800.479999999894</v>
          </cell>
        </row>
        <row r="1561">
          <cell r="A1561" t="str">
            <v>AR105150Z12</v>
          </cell>
          <cell r="B1561" t="str">
            <v>AR105150Z</v>
          </cell>
          <cell r="C1561" t="str">
            <v xml:space="preserve">HTN II                   </v>
          </cell>
          <cell r="D1561" t="str">
            <v>E&amp;C_PRY</v>
          </cell>
          <cell r="E1561" t="str">
            <v>12</v>
          </cell>
          <cell r="F1561" t="str">
            <v xml:space="preserve">Costos por DistrIbuc CO  </v>
          </cell>
          <cell r="G1561">
            <v>0</v>
          </cell>
          <cell r="H1561">
            <v>0</v>
          </cell>
          <cell r="I1561">
            <v>0</v>
          </cell>
          <cell r="J1561">
            <v>0</v>
          </cell>
          <cell r="K1561">
            <v>0</v>
          </cell>
          <cell r="L1561">
            <v>0</v>
          </cell>
          <cell r="M1561">
            <v>0</v>
          </cell>
          <cell r="N1561">
            <v>0</v>
          </cell>
          <cell r="O1561">
            <v>0</v>
          </cell>
          <cell r="P1561">
            <v>0</v>
          </cell>
          <cell r="Q1561">
            <v>0</v>
          </cell>
          <cell r="R1561">
            <v>0</v>
          </cell>
          <cell r="AB1561">
            <v>0</v>
          </cell>
          <cell r="AC1561">
            <v>0</v>
          </cell>
          <cell r="AD1561">
            <v>0</v>
          </cell>
        </row>
        <row r="1562">
          <cell r="A1562" t="str">
            <v>AR105151Z05</v>
          </cell>
          <cell r="B1562" t="str">
            <v>AR105151Z</v>
          </cell>
          <cell r="C1562" t="str">
            <v xml:space="preserve">Prest. Puerto PRC        </v>
          </cell>
          <cell r="D1562" t="str">
            <v>E&amp;C_PRE</v>
          </cell>
          <cell r="E1562" t="str">
            <v>05</v>
          </cell>
          <cell r="F1562" t="str">
            <v xml:space="preserve">Mano de Obra             </v>
          </cell>
          <cell r="G1562">
            <v>0</v>
          </cell>
          <cell r="H1562">
            <v>0</v>
          </cell>
          <cell r="I1562">
            <v>0</v>
          </cell>
          <cell r="J1562">
            <v>0</v>
          </cell>
          <cell r="K1562">
            <v>0</v>
          </cell>
          <cell r="L1562">
            <v>0</v>
          </cell>
          <cell r="M1562">
            <v>-822022</v>
          </cell>
          <cell r="N1562">
            <v>-822022</v>
          </cell>
          <cell r="O1562">
            <v>261787.83000000016</v>
          </cell>
          <cell r="P1562">
            <v>0</v>
          </cell>
          <cell r="Q1562">
            <v>0</v>
          </cell>
          <cell r="R1562">
            <v>0</v>
          </cell>
          <cell r="AB1562">
            <v>0</v>
          </cell>
          <cell r="AC1562">
            <v>0</v>
          </cell>
          <cell r="AD1562">
            <v>0</v>
          </cell>
        </row>
        <row r="1563">
          <cell r="A1563" t="str">
            <v>AR105151Z06</v>
          </cell>
          <cell r="B1563" t="str">
            <v>AR105151Z</v>
          </cell>
          <cell r="C1563" t="str">
            <v xml:space="preserve">Prest. Puerto PRC        </v>
          </cell>
          <cell r="D1563" t="str">
            <v>E&amp;C_PRE</v>
          </cell>
          <cell r="E1563" t="str">
            <v>06</v>
          </cell>
          <cell r="F1563" t="str">
            <v xml:space="preserve">Otros Costos MO          </v>
          </cell>
          <cell r="G1563">
            <v>0</v>
          </cell>
          <cell r="H1563">
            <v>0</v>
          </cell>
          <cell r="I1563">
            <v>0</v>
          </cell>
          <cell r="J1563">
            <v>0</v>
          </cell>
          <cell r="K1563">
            <v>0</v>
          </cell>
          <cell r="L1563">
            <v>0</v>
          </cell>
          <cell r="M1563">
            <v>39131</v>
          </cell>
          <cell r="N1563">
            <v>39131</v>
          </cell>
          <cell r="O1563">
            <v>1014.1999999999989</v>
          </cell>
          <cell r="P1563">
            <v>0</v>
          </cell>
          <cell r="Q1563">
            <v>0</v>
          </cell>
          <cell r="R1563">
            <v>0</v>
          </cell>
          <cell r="AB1563">
            <v>0</v>
          </cell>
          <cell r="AC1563">
            <v>0</v>
          </cell>
          <cell r="AD1563">
            <v>0</v>
          </cell>
        </row>
        <row r="1564">
          <cell r="A1564" t="str">
            <v>AR105151Z09</v>
          </cell>
          <cell r="B1564" t="str">
            <v>AR105151Z</v>
          </cell>
          <cell r="C1564" t="str">
            <v xml:space="preserve">Prest. Puerto PRC        </v>
          </cell>
          <cell r="D1564" t="str">
            <v>E&amp;C_PRE</v>
          </cell>
          <cell r="E1564" t="str">
            <v>09</v>
          </cell>
          <cell r="F1564" t="str">
            <v xml:space="preserve">Subcontratos             </v>
          </cell>
          <cell r="N1564">
            <v>0</v>
          </cell>
          <cell r="O1564">
            <v>7060.77</v>
          </cell>
          <cell r="P1564">
            <v>0</v>
          </cell>
          <cell r="Q1564">
            <v>0</v>
          </cell>
          <cell r="R1564">
            <v>0</v>
          </cell>
          <cell r="AB1564">
            <v>0</v>
          </cell>
          <cell r="AC1564">
            <v>0</v>
          </cell>
          <cell r="AD1564">
            <v>0</v>
          </cell>
        </row>
        <row r="1565">
          <cell r="A1565" t="str">
            <v>AR105151Z10</v>
          </cell>
          <cell r="B1565" t="str">
            <v>AR105151Z</v>
          </cell>
          <cell r="C1565" t="str">
            <v xml:space="preserve">Prest. Puerto PRC        </v>
          </cell>
          <cell r="D1565" t="str">
            <v>E&amp;C_PRE</v>
          </cell>
          <cell r="E1565" t="str">
            <v>10</v>
          </cell>
          <cell r="F1565" t="str">
            <v xml:space="preserve">Costos de la venta       </v>
          </cell>
          <cell r="G1565">
            <v>0</v>
          </cell>
          <cell r="H1565">
            <v>0</v>
          </cell>
          <cell r="I1565">
            <v>0</v>
          </cell>
          <cell r="J1565">
            <v>0</v>
          </cell>
          <cell r="K1565">
            <v>0</v>
          </cell>
          <cell r="L1565">
            <v>0</v>
          </cell>
          <cell r="M1565">
            <v>401263</v>
          </cell>
          <cell r="N1565">
            <v>401263</v>
          </cell>
          <cell r="O1565">
            <v>12172.94</v>
          </cell>
          <cell r="P1565">
            <v>0</v>
          </cell>
          <cell r="Q1565">
            <v>0</v>
          </cell>
          <cell r="R1565">
            <v>0</v>
          </cell>
          <cell r="AB1565">
            <v>0</v>
          </cell>
          <cell r="AC1565">
            <v>0</v>
          </cell>
          <cell r="AD1565">
            <v>0</v>
          </cell>
        </row>
        <row r="1566">
          <cell r="A1566" t="str">
            <v>AR105151Z11</v>
          </cell>
          <cell r="B1566" t="str">
            <v>AR105151Z</v>
          </cell>
          <cell r="C1566" t="str">
            <v xml:space="preserve">Prest. Puerto PRC        </v>
          </cell>
          <cell r="D1566" t="str">
            <v>E&amp;C_PRE</v>
          </cell>
          <cell r="E1566" t="str">
            <v>11</v>
          </cell>
          <cell r="F1566" t="str">
            <v xml:space="preserve">Otros costos             </v>
          </cell>
          <cell r="G1566">
            <v>0</v>
          </cell>
          <cell r="H1566">
            <v>0</v>
          </cell>
          <cell r="I1566">
            <v>0</v>
          </cell>
          <cell r="J1566">
            <v>0</v>
          </cell>
          <cell r="K1566">
            <v>0</v>
          </cell>
          <cell r="L1566">
            <v>0</v>
          </cell>
          <cell r="M1566">
            <v>2690294</v>
          </cell>
          <cell r="N1566">
            <v>2690294</v>
          </cell>
          <cell r="O1566">
            <v>1825.76999999999</v>
          </cell>
          <cell r="P1566">
            <v>-6.6799999999999899</v>
          </cell>
          <cell r="Q1566">
            <v>0</v>
          </cell>
          <cell r="R1566">
            <v>0</v>
          </cell>
          <cell r="AB1566">
            <v>0</v>
          </cell>
          <cell r="AC1566">
            <v>0</v>
          </cell>
          <cell r="AD1566">
            <v>0</v>
          </cell>
        </row>
        <row r="1567">
          <cell r="A1567" t="str">
            <v>AR105154Z01</v>
          </cell>
          <cell r="B1567" t="str">
            <v>AR105154Z</v>
          </cell>
          <cell r="C1567" t="str">
            <v xml:space="preserve">Cinta Transp Gualcam     </v>
          </cell>
          <cell r="D1567" t="str">
            <v>E&amp;C_PRY</v>
          </cell>
          <cell r="E1567" t="str">
            <v>01</v>
          </cell>
          <cell r="F1567" t="str">
            <v xml:space="preserve">Venta Contractual        </v>
          </cell>
          <cell r="N1567">
            <v>0</v>
          </cell>
          <cell r="O1567">
            <v>0</v>
          </cell>
          <cell r="P1567">
            <v>0</v>
          </cell>
          <cell r="Q1567">
            <v>0</v>
          </cell>
          <cell r="R1567">
            <v>0</v>
          </cell>
          <cell r="AB1567">
            <v>0</v>
          </cell>
          <cell r="AC1567">
            <v>0</v>
          </cell>
          <cell r="AD1567">
            <v>0</v>
          </cell>
        </row>
        <row r="1568">
          <cell r="A1568" t="str">
            <v>AR105154Z04</v>
          </cell>
          <cell r="B1568" t="str">
            <v>AR105154Z</v>
          </cell>
          <cell r="C1568" t="str">
            <v xml:space="preserve">Cinta Transp Gualcam     </v>
          </cell>
          <cell r="D1568" t="str">
            <v>E&amp;C_PRY</v>
          </cell>
          <cell r="E1568" t="str">
            <v>04</v>
          </cell>
          <cell r="F1568" t="str">
            <v xml:space="preserve">Ajuste POC               </v>
          </cell>
          <cell r="G1568">
            <v>0</v>
          </cell>
          <cell r="H1568">
            <v>0</v>
          </cell>
          <cell r="I1568">
            <v>0</v>
          </cell>
          <cell r="J1568">
            <v>0</v>
          </cell>
          <cell r="K1568">
            <v>0</v>
          </cell>
          <cell r="L1568">
            <v>0</v>
          </cell>
          <cell r="M1568">
            <v>233492</v>
          </cell>
          <cell r="N1568">
            <v>233492</v>
          </cell>
          <cell r="O1568">
            <v>0</v>
          </cell>
          <cell r="P1568">
            <v>0</v>
          </cell>
          <cell r="Q1568">
            <v>0</v>
          </cell>
          <cell r="R1568">
            <v>0</v>
          </cell>
          <cell r="AB1568">
            <v>0</v>
          </cell>
          <cell r="AC1568">
            <v>0</v>
          </cell>
          <cell r="AD1568">
            <v>0</v>
          </cell>
        </row>
        <row r="1569">
          <cell r="A1569" t="str">
            <v>AR105154Z05</v>
          </cell>
          <cell r="B1569" t="str">
            <v>AR105154Z</v>
          </cell>
          <cell r="C1569" t="str">
            <v xml:space="preserve">Cinta Transp Gualcam     </v>
          </cell>
          <cell r="D1569" t="str">
            <v>E&amp;C_PRY</v>
          </cell>
          <cell r="E1569" t="str">
            <v>05</v>
          </cell>
          <cell r="F1569" t="str">
            <v xml:space="preserve">Mano de Obra             </v>
          </cell>
          <cell r="G1569">
            <v>0</v>
          </cell>
          <cell r="H1569">
            <v>0</v>
          </cell>
          <cell r="I1569">
            <v>0</v>
          </cell>
          <cell r="J1569">
            <v>0</v>
          </cell>
          <cell r="K1569">
            <v>0</v>
          </cell>
          <cell r="L1569">
            <v>0</v>
          </cell>
          <cell r="M1569">
            <v>-1598</v>
          </cell>
          <cell r="N1569">
            <v>-1598</v>
          </cell>
          <cell r="O1569">
            <v>2.9999999999999898E-2</v>
          </cell>
          <cell r="P1569">
            <v>0</v>
          </cell>
          <cell r="Q1569">
            <v>0</v>
          </cell>
          <cell r="R1569">
            <v>0</v>
          </cell>
          <cell r="AB1569">
            <v>0</v>
          </cell>
          <cell r="AC1569">
            <v>0</v>
          </cell>
          <cell r="AD1569">
            <v>0</v>
          </cell>
        </row>
        <row r="1570">
          <cell r="A1570" t="str">
            <v>AR105154Z06</v>
          </cell>
          <cell r="B1570" t="str">
            <v>AR105154Z</v>
          </cell>
          <cell r="C1570" t="str">
            <v xml:space="preserve">Cinta Transp Gualcam     </v>
          </cell>
          <cell r="D1570" t="str">
            <v>E&amp;C_PRY</v>
          </cell>
          <cell r="E1570" t="str">
            <v>06</v>
          </cell>
          <cell r="F1570" t="str">
            <v xml:space="preserve">Otros Costos MO          </v>
          </cell>
          <cell r="G1570">
            <v>0</v>
          </cell>
          <cell r="H1570">
            <v>0</v>
          </cell>
          <cell r="I1570">
            <v>0</v>
          </cell>
          <cell r="J1570">
            <v>0</v>
          </cell>
          <cell r="K1570">
            <v>0</v>
          </cell>
          <cell r="L1570">
            <v>0</v>
          </cell>
          <cell r="M1570">
            <v>18172</v>
          </cell>
          <cell r="N1570">
            <v>18172</v>
          </cell>
          <cell r="O1570">
            <v>169.8899999999999</v>
          </cell>
          <cell r="P1570">
            <v>0</v>
          </cell>
          <cell r="Q1570">
            <v>0</v>
          </cell>
          <cell r="R1570">
            <v>0</v>
          </cell>
          <cell r="AB1570">
            <v>0</v>
          </cell>
          <cell r="AC1570">
            <v>0</v>
          </cell>
          <cell r="AD1570">
            <v>0</v>
          </cell>
        </row>
        <row r="1571">
          <cell r="A1571" t="str">
            <v>AR105154Z07</v>
          </cell>
          <cell r="B1571" t="str">
            <v>AR105154Z</v>
          </cell>
          <cell r="C1571" t="str">
            <v xml:space="preserve">Cinta Transp Gualcam     </v>
          </cell>
          <cell r="D1571" t="str">
            <v>E&amp;C_PRY</v>
          </cell>
          <cell r="E1571" t="str">
            <v>07</v>
          </cell>
          <cell r="F1571" t="str">
            <v xml:space="preserve">Equipos de Construcción  </v>
          </cell>
          <cell r="G1571">
            <v>0</v>
          </cell>
          <cell r="H1571">
            <v>0</v>
          </cell>
          <cell r="I1571">
            <v>0</v>
          </cell>
          <cell r="J1571">
            <v>0</v>
          </cell>
          <cell r="K1571">
            <v>0</v>
          </cell>
          <cell r="L1571">
            <v>0</v>
          </cell>
          <cell r="M1571">
            <v>337850</v>
          </cell>
          <cell r="N1571">
            <v>337850</v>
          </cell>
          <cell r="O1571">
            <v>328892.2</v>
          </cell>
          <cell r="P1571">
            <v>0</v>
          </cell>
          <cell r="Q1571">
            <v>4899.1499999999896</v>
          </cell>
          <cell r="R1571">
            <v>0</v>
          </cell>
          <cell r="AB1571">
            <v>0</v>
          </cell>
          <cell r="AC1571">
            <v>4899.1499999999896</v>
          </cell>
          <cell r="AD1571">
            <v>4899.1499999999896</v>
          </cell>
        </row>
        <row r="1572">
          <cell r="A1572" t="str">
            <v>AR105154Z08</v>
          </cell>
          <cell r="B1572" t="str">
            <v>AR105154Z</v>
          </cell>
          <cell r="C1572" t="str">
            <v xml:space="preserve">Cinta Transp Gualcam     </v>
          </cell>
          <cell r="D1572" t="str">
            <v>E&amp;C_PRY</v>
          </cell>
          <cell r="E1572" t="str">
            <v>08</v>
          </cell>
          <cell r="F1572" t="str">
            <v xml:space="preserve">Materiales, Cons, Herram </v>
          </cell>
          <cell r="G1572">
            <v>0</v>
          </cell>
          <cell r="H1572">
            <v>0</v>
          </cell>
          <cell r="I1572">
            <v>0</v>
          </cell>
          <cell r="J1572">
            <v>0</v>
          </cell>
          <cell r="K1572">
            <v>0</v>
          </cell>
          <cell r="L1572">
            <v>0</v>
          </cell>
          <cell r="M1572">
            <v>24571</v>
          </cell>
          <cell r="N1572">
            <v>24571</v>
          </cell>
          <cell r="O1572">
            <v>0</v>
          </cell>
          <cell r="P1572">
            <v>0</v>
          </cell>
          <cell r="Q1572">
            <v>0</v>
          </cell>
          <cell r="R1572">
            <v>0</v>
          </cell>
          <cell r="AB1572">
            <v>0</v>
          </cell>
          <cell r="AC1572">
            <v>0</v>
          </cell>
          <cell r="AD1572">
            <v>0</v>
          </cell>
        </row>
        <row r="1573">
          <cell r="A1573" t="str">
            <v>AR105154Z09</v>
          </cell>
          <cell r="B1573" t="str">
            <v>AR105154Z</v>
          </cell>
          <cell r="C1573" t="str">
            <v xml:space="preserve">Cinta Transp Gualcam     </v>
          </cell>
          <cell r="D1573" t="str">
            <v>E&amp;C_PRY</v>
          </cell>
          <cell r="E1573" t="str">
            <v>09</v>
          </cell>
          <cell r="F1573" t="str">
            <v xml:space="preserve">Subcontratos             </v>
          </cell>
          <cell r="G1573">
            <v>0</v>
          </cell>
          <cell r="H1573">
            <v>0</v>
          </cell>
          <cell r="I1573">
            <v>0</v>
          </cell>
          <cell r="J1573">
            <v>0</v>
          </cell>
          <cell r="K1573">
            <v>0</v>
          </cell>
          <cell r="L1573">
            <v>0</v>
          </cell>
          <cell r="M1573">
            <v>-605145</v>
          </cell>
          <cell r="N1573">
            <v>-605145</v>
          </cell>
          <cell r="O1573">
            <v>0</v>
          </cell>
          <cell r="P1573">
            <v>0</v>
          </cell>
          <cell r="Q1573">
            <v>0</v>
          </cell>
          <cell r="R1573">
            <v>0</v>
          </cell>
          <cell r="AB1573">
            <v>0</v>
          </cell>
          <cell r="AC1573">
            <v>0</v>
          </cell>
          <cell r="AD1573">
            <v>0</v>
          </cell>
        </row>
        <row r="1574">
          <cell r="A1574" t="str">
            <v>AR105154Z10</v>
          </cell>
          <cell r="B1574" t="str">
            <v>AR105154Z</v>
          </cell>
          <cell r="C1574" t="str">
            <v xml:space="preserve">Cinta Transp Gualcam     </v>
          </cell>
          <cell r="D1574" t="str">
            <v>E&amp;C_PRY</v>
          </cell>
          <cell r="E1574" t="str">
            <v>10</v>
          </cell>
          <cell r="F1574" t="str">
            <v xml:space="preserve">Costos de la venta       </v>
          </cell>
          <cell r="G1574">
            <v>0</v>
          </cell>
          <cell r="H1574">
            <v>0</v>
          </cell>
          <cell r="I1574">
            <v>0</v>
          </cell>
          <cell r="J1574">
            <v>0</v>
          </cell>
          <cell r="K1574">
            <v>0</v>
          </cell>
          <cell r="L1574">
            <v>0</v>
          </cell>
          <cell r="M1574">
            <v>-5402</v>
          </cell>
          <cell r="N1574">
            <v>-5402</v>
          </cell>
          <cell r="O1574">
            <v>1411818.26</v>
          </cell>
          <cell r="P1574">
            <v>0</v>
          </cell>
          <cell r="Q1574">
            <v>0</v>
          </cell>
          <cell r="R1574">
            <v>0</v>
          </cell>
          <cell r="AB1574">
            <v>0</v>
          </cell>
          <cell r="AC1574">
            <v>0</v>
          </cell>
          <cell r="AD1574">
            <v>0</v>
          </cell>
        </row>
        <row r="1575">
          <cell r="A1575" t="str">
            <v>AR105154Z11</v>
          </cell>
          <cell r="B1575" t="str">
            <v>AR105154Z</v>
          </cell>
          <cell r="C1575" t="str">
            <v xml:space="preserve">Cinta Transp Gualcam     </v>
          </cell>
          <cell r="D1575" t="str">
            <v>E&amp;C_PRY</v>
          </cell>
          <cell r="E1575" t="str">
            <v>11</v>
          </cell>
          <cell r="F1575" t="str">
            <v xml:space="preserve">Otros costos             </v>
          </cell>
          <cell r="G1575">
            <v>0</v>
          </cell>
          <cell r="H1575">
            <v>0</v>
          </cell>
          <cell r="I1575">
            <v>0</v>
          </cell>
          <cell r="J1575">
            <v>0</v>
          </cell>
          <cell r="K1575">
            <v>0</v>
          </cell>
          <cell r="L1575">
            <v>0</v>
          </cell>
          <cell r="M1575">
            <v>37132</v>
          </cell>
          <cell r="N1575">
            <v>37132</v>
          </cell>
          <cell r="O1575">
            <v>824.53000000000009</v>
          </cell>
          <cell r="P1575">
            <v>-0.84999999999999898</v>
          </cell>
          <cell r="Q1575">
            <v>0</v>
          </cell>
          <cell r="R1575">
            <v>0</v>
          </cell>
          <cell r="AB1575">
            <v>0</v>
          </cell>
          <cell r="AC1575">
            <v>0</v>
          </cell>
          <cell r="AD1575">
            <v>0</v>
          </cell>
        </row>
        <row r="1576">
          <cell r="A1576" t="str">
            <v>AR105154Z12</v>
          </cell>
          <cell r="B1576" t="str">
            <v>AR105154Z</v>
          </cell>
          <cell r="C1576" t="str">
            <v xml:space="preserve">Cinta Transp Gualcam     </v>
          </cell>
          <cell r="D1576" t="str">
            <v>E&amp;C_PRY</v>
          </cell>
          <cell r="E1576" t="str">
            <v>12</v>
          </cell>
          <cell r="F1576" t="str">
            <v xml:space="preserve">Costos por DistrIbuc CO  </v>
          </cell>
          <cell r="G1576">
            <v>0</v>
          </cell>
          <cell r="H1576">
            <v>0</v>
          </cell>
          <cell r="I1576">
            <v>0</v>
          </cell>
          <cell r="J1576">
            <v>0</v>
          </cell>
          <cell r="K1576">
            <v>0</v>
          </cell>
          <cell r="L1576">
            <v>0</v>
          </cell>
          <cell r="M1576">
            <v>0</v>
          </cell>
          <cell r="N1576">
            <v>0</v>
          </cell>
          <cell r="O1576">
            <v>0</v>
          </cell>
          <cell r="P1576">
            <v>0</v>
          </cell>
          <cell r="Q1576">
            <v>0</v>
          </cell>
          <cell r="R1576">
            <v>0</v>
          </cell>
          <cell r="AB1576">
            <v>0</v>
          </cell>
          <cell r="AC1576">
            <v>0</v>
          </cell>
          <cell r="AD1576">
            <v>0</v>
          </cell>
        </row>
        <row r="1577">
          <cell r="A1577" t="str">
            <v>AR105155Z05</v>
          </cell>
          <cell r="B1577" t="str">
            <v>AR105155Z</v>
          </cell>
          <cell r="C1577" t="str">
            <v xml:space="preserve">Recinto TK  Medanito     </v>
          </cell>
          <cell r="D1577" t="str">
            <v>NQN_PRY</v>
          </cell>
          <cell r="E1577" t="str">
            <v>05</v>
          </cell>
          <cell r="F1577" t="str">
            <v xml:space="preserve">Mano de Obra             </v>
          </cell>
          <cell r="G1577">
            <v>0</v>
          </cell>
          <cell r="H1577">
            <v>0</v>
          </cell>
          <cell r="I1577">
            <v>0</v>
          </cell>
          <cell r="J1577">
            <v>0</v>
          </cell>
          <cell r="K1577">
            <v>0</v>
          </cell>
          <cell r="L1577">
            <v>0</v>
          </cell>
          <cell r="M1577">
            <v>-23269</v>
          </cell>
          <cell r="N1577">
            <v>-23269</v>
          </cell>
          <cell r="O1577">
            <v>0</v>
          </cell>
          <cell r="P1577">
            <v>0</v>
          </cell>
          <cell r="Q1577">
            <v>0</v>
          </cell>
          <cell r="R1577">
            <v>0</v>
          </cell>
          <cell r="AB1577">
            <v>0</v>
          </cell>
          <cell r="AC1577">
            <v>0</v>
          </cell>
          <cell r="AD1577">
            <v>0</v>
          </cell>
        </row>
        <row r="1578">
          <cell r="A1578" t="str">
            <v>AR105155Z06</v>
          </cell>
          <cell r="B1578" t="str">
            <v>AR105155Z</v>
          </cell>
          <cell r="C1578" t="str">
            <v xml:space="preserve">Recinto TK  Medanito     </v>
          </cell>
          <cell r="D1578" t="str">
            <v>NQN_PRY</v>
          </cell>
          <cell r="E1578" t="str">
            <v>06</v>
          </cell>
          <cell r="F1578" t="str">
            <v xml:space="preserve">Otros Costos MO          </v>
          </cell>
          <cell r="G1578">
            <v>0</v>
          </cell>
          <cell r="H1578">
            <v>0</v>
          </cell>
          <cell r="I1578">
            <v>0</v>
          </cell>
          <cell r="J1578">
            <v>0</v>
          </cell>
          <cell r="K1578">
            <v>0</v>
          </cell>
          <cell r="L1578">
            <v>0</v>
          </cell>
          <cell r="M1578">
            <v>40</v>
          </cell>
          <cell r="N1578">
            <v>40</v>
          </cell>
          <cell r="O1578">
            <v>0</v>
          </cell>
          <cell r="P1578">
            <v>0</v>
          </cell>
          <cell r="Q1578">
            <v>0</v>
          </cell>
          <cell r="R1578">
            <v>0</v>
          </cell>
          <cell r="AB1578">
            <v>0</v>
          </cell>
          <cell r="AC1578">
            <v>0</v>
          </cell>
          <cell r="AD1578">
            <v>0</v>
          </cell>
        </row>
        <row r="1579">
          <cell r="A1579" t="str">
            <v>AR105155Z07</v>
          </cell>
          <cell r="B1579" t="str">
            <v>AR105155Z</v>
          </cell>
          <cell r="C1579" t="str">
            <v xml:space="preserve">Recinto TK  Medanito     </v>
          </cell>
          <cell r="D1579" t="str">
            <v>NQN_PRY</v>
          </cell>
          <cell r="E1579" t="str">
            <v>07</v>
          </cell>
          <cell r="F1579" t="str">
            <v xml:space="preserve">Equipos de Construcción  </v>
          </cell>
          <cell r="G1579">
            <v>0</v>
          </cell>
          <cell r="H1579">
            <v>0</v>
          </cell>
          <cell r="I1579">
            <v>0</v>
          </cell>
          <cell r="J1579">
            <v>0</v>
          </cell>
          <cell r="K1579">
            <v>0</v>
          </cell>
          <cell r="L1579">
            <v>0</v>
          </cell>
          <cell r="M1579">
            <v>6341</v>
          </cell>
          <cell r="N1579">
            <v>6341</v>
          </cell>
          <cell r="O1579">
            <v>0</v>
          </cell>
          <cell r="P1579">
            <v>0</v>
          </cell>
          <cell r="Q1579">
            <v>0</v>
          </cell>
          <cell r="R1579">
            <v>0</v>
          </cell>
          <cell r="AB1579">
            <v>0</v>
          </cell>
          <cell r="AC1579">
            <v>0</v>
          </cell>
          <cell r="AD1579">
            <v>0</v>
          </cell>
        </row>
        <row r="1580">
          <cell r="A1580" t="str">
            <v>AR105155Z08</v>
          </cell>
          <cell r="B1580" t="str">
            <v>AR105155Z</v>
          </cell>
          <cell r="C1580" t="str">
            <v xml:space="preserve">Recinto TK  Medanito     </v>
          </cell>
          <cell r="D1580" t="str">
            <v>NQN_PRY</v>
          </cell>
          <cell r="E1580" t="str">
            <v>08</v>
          </cell>
          <cell r="F1580" t="str">
            <v xml:space="preserve">Materiales, Cons, Herram </v>
          </cell>
          <cell r="G1580">
            <v>0</v>
          </cell>
          <cell r="H1580">
            <v>0</v>
          </cell>
          <cell r="I1580">
            <v>0</v>
          </cell>
          <cell r="J1580">
            <v>0</v>
          </cell>
          <cell r="K1580">
            <v>0</v>
          </cell>
          <cell r="L1580">
            <v>0</v>
          </cell>
          <cell r="M1580">
            <v>789</v>
          </cell>
          <cell r="N1580">
            <v>789</v>
          </cell>
          <cell r="O1580">
            <v>0</v>
          </cell>
          <cell r="P1580">
            <v>0</v>
          </cell>
          <cell r="Q1580">
            <v>0</v>
          </cell>
          <cell r="R1580">
            <v>0</v>
          </cell>
          <cell r="AB1580">
            <v>0</v>
          </cell>
          <cell r="AC1580">
            <v>0</v>
          </cell>
          <cell r="AD1580">
            <v>0</v>
          </cell>
        </row>
        <row r="1581">
          <cell r="A1581" t="str">
            <v>AR105155Z10</v>
          </cell>
          <cell r="B1581" t="str">
            <v>AR105155Z</v>
          </cell>
          <cell r="C1581" t="str">
            <v xml:space="preserve">Recinto TK  Medanito     </v>
          </cell>
          <cell r="D1581" t="str">
            <v>NQN_PRY</v>
          </cell>
          <cell r="E1581" t="str">
            <v>10</v>
          </cell>
          <cell r="F1581" t="str">
            <v xml:space="preserve">Costos de la venta       </v>
          </cell>
          <cell r="G1581">
            <v>0</v>
          </cell>
          <cell r="H1581">
            <v>0</v>
          </cell>
          <cell r="I1581">
            <v>0</v>
          </cell>
          <cell r="J1581">
            <v>0</v>
          </cell>
          <cell r="K1581">
            <v>0</v>
          </cell>
          <cell r="L1581">
            <v>0</v>
          </cell>
          <cell r="M1581">
            <v>4</v>
          </cell>
          <cell r="N1581">
            <v>4</v>
          </cell>
          <cell r="O1581">
            <v>0</v>
          </cell>
          <cell r="P1581">
            <v>0</v>
          </cell>
          <cell r="Q1581">
            <v>0</v>
          </cell>
          <cell r="R1581">
            <v>0</v>
          </cell>
          <cell r="AB1581">
            <v>0</v>
          </cell>
          <cell r="AC1581">
            <v>0</v>
          </cell>
          <cell r="AD1581">
            <v>0</v>
          </cell>
        </row>
        <row r="1582">
          <cell r="A1582" t="str">
            <v>AR105155Z11</v>
          </cell>
          <cell r="B1582" t="str">
            <v>AR105155Z</v>
          </cell>
          <cell r="C1582" t="str">
            <v xml:space="preserve">Recinto TK  Medanito     </v>
          </cell>
          <cell r="D1582" t="str">
            <v>NQN_PRY</v>
          </cell>
          <cell r="E1582" t="str">
            <v>11</v>
          </cell>
          <cell r="F1582" t="str">
            <v xml:space="preserve">Otros costos             </v>
          </cell>
          <cell r="G1582">
            <v>0</v>
          </cell>
          <cell r="H1582">
            <v>0</v>
          </cell>
          <cell r="I1582">
            <v>0</v>
          </cell>
          <cell r="J1582">
            <v>0</v>
          </cell>
          <cell r="K1582">
            <v>0</v>
          </cell>
          <cell r="L1582">
            <v>0</v>
          </cell>
          <cell r="M1582">
            <v>-9805</v>
          </cell>
          <cell r="N1582">
            <v>-9805</v>
          </cell>
          <cell r="O1582">
            <v>0</v>
          </cell>
          <cell r="P1582">
            <v>0</v>
          </cell>
          <cell r="Q1582">
            <v>0</v>
          </cell>
          <cell r="R1582">
            <v>0</v>
          </cell>
          <cell r="AB1582">
            <v>0</v>
          </cell>
          <cell r="AC1582">
            <v>0</v>
          </cell>
          <cell r="AD1582">
            <v>0</v>
          </cell>
        </row>
        <row r="1583">
          <cell r="A1583" t="str">
            <v>AR105155Z12</v>
          </cell>
          <cell r="B1583" t="str">
            <v>AR105155Z</v>
          </cell>
          <cell r="C1583" t="str">
            <v xml:space="preserve">Recinto TK  Medanito     </v>
          </cell>
          <cell r="D1583" t="str">
            <v>NQN_PRY</v>
          </cell>
          <cell r="E1583" t="str">
            <v>12</v>
          </cell>
          <cell r="F1583" t="str">
            <v xml:space="preserve">Costos por DistrIbuc CO  </v>
          </cell>
          <cell r="G1583">
            <v>0</v>
          </cell>
          <cell r="H1583">
            <v>0</v>
          </cell>
          <cell r="I1583">
            <v>0</v>
          </cell>
          <cell r="J1583">
            <v>0</v>
          </cell>
          <cell r="K1583">
            <v>0</v>
          </cell>
          <cell r="L1583">
            <v>0</v>
          </cell>
          <cell r="M1583">
            <v>0</v>
          </cell>
          <cell r="N1583">
            <v>0</v>
          </cell>
          <cell r="O1583">
            <v>0</v>
          </cell>
          <cell r="P1583">
            <v>0</v>
          </cell>
          <cell r="Q1583">
            <v>0</v>
          </cell>
          <cell r="R1583">
            <v>0</v>
          </cell>
          <cell r="AB1583">
            <v>0</v>
          </cell>
          <cell r="AC1583">
            <v>0</v>
          </cell>
          <cell r="AD1583">
            <v>0</v>
          </cell>
        </row>
        <row r="1584">
          <cell r="A1584" t="str">
            <v>AR105156Z05</v>
          </cell>
          <cell r="B1584" t="str">
            <v>AR105156Z</v>
          </cell>
          <cell r="C1584" t="str">
            <v xml:space="preserve">Mtje Electromecanico     </v>
          </cell>
          <cell r="D1584" t="str">
            <v>NQN_PRY</v>
          </cell>
          <cell r="E1584" t="str">
            <v>05</v>
          </cell>
          <cell r="F1584" t="str">
            <v xml:space="preserve">Mano de Obra             </v>
          </cell>
          <cell r="G1584">
            <v>0</v>
          </cell>
          <cell r="H1584">
            <v>0</v>
          </cell>
          <cell r="I1584">
            <v>0</v>
          </cell>
          <cell r="J1584">
            <v>0</v>
          </cell>
          <cell r="K1584">
            <v>0</v>
          </cell>
          <cell r="L1584">
            <v>0</v>
          </cell>
          <cell r="M1584">
            <v>6774</v>
          </cell>
          <cell r="N1584">
            <v>6774</v>
          </cell>
          <cell r="O1584">
            <v>0</v>
          </cell>
          <cell r="P1584">
            <v>0</v>
          </cell>
          <cell r="Q1584">
            <v>0</v>
          </cell>
          <cell r="R1584">
            <v>0</v>
          </cell>
          <cell r="AB1584">
            <v>0</v>
          </cell>
          <cell r="AC1584">
            <v>0</v>
          </cell>
          <cell r="AD1584">
            <v>0</v>
          </cell>
        </row>
        <row r="1585">
          <cell r="A1585" t="str">
            <v>AR105156Z06</v>
          </cell>
          <cell r="B1585" t="str">
            <v>AR105156Z</v>
          </cell>
          <cell r="C1585" t="str">
            <v xml:space="preserve">Mtje Electromecanico     </v>
          </cell>
          <cell r="D1585" t="str">
            <v>NQN_PRY</v>
          </cell>
          <cell r="E1585" t="str">
            <v>06</v>
          </cell>
          <cell r="F1585" t="str">
            <v xml:space="preserve">Otros Costos MO          </v>
          </cell>
          <cell r="G1585">
            <v>0</v>
          </cell>
          <cell r="H1585">
            <v>0</v>
          </cell>
          <cell r="I1585">
            <v>0</v>
          </cell>
          <cell r="J1585">
            <v>0</v>
          </cell>
          <cell r="K1585">
            <v>0</v>
          </cell>
          <cell r="L1585">
            <v>0</v>
          </cell>
          <cell r="M1585">
            <v>6</v>
          </cell>
          <cell r="N1585">
            <v>6</v>
          </cell>
          <cell r="O1585">
            <v>0</v>
          </cell>
          <cell r="P1585">
            <v>0</v>
          </cell>
          <cell r="Q1585">
            <v>0</v>
          </cell>
          <cell r="R1585">
            <v>0</v>
          </cell>
          <cell r="AB1585">
            <v>0</v>
          </cell>
          <cell r="AC1585">
            <v>0</v>
          </cell>
          <cell r="AD1585">
            <v>0</v>
          </cell>
        </row>
        <row r="1586">
          <cell r="A1586" t="str">
            <v>AR105156Z08</v>
          </cell>
          <cell r="B1586" t="str">
            <v>AR105156Z</v>
          </cell>
          <cell r="C1586" t="str">
            <v xml:space="preserve">Mtje Electromecanico     </v>
          </cell>
          <cell r="D1586" t="str">
            <v>NQN_PRY</v>
          </cell>
          <cell r="E1586" t="str">
            <v>08</v>
          </cell>
          <cell r="F1586" t="str">
            <v xml:space="preserve">Materiales, Cons, Herram </v>
          </cell>
          <cell r="G1586">
            <v>0</v>
          </cell>
          <cell r="H1586">
            <v>0</v>
          </cell>
          <cell r="I1586">
            <v>0</v>
          </cell>
          <cell r="J1586">
            <v>0</v>
          </cell>
          <cell r="K1586">
            <v>0</v>
          </cell>
          <cell r="L1586">
            <v>0</v>
          </cell>
          <cell r="M1586">
            <v>0</v>
          </cell>
          <cell r="N1586">
            <v>0</v>
          </cell>
          <cell r="O1586">
            <v>0</v>
          </cell>
          <cell r="P1586">
            <v>0</v>
          </cell>
          <cell r="Q1586">
            <v>0</v>
          </cell>
          <cell r="R1586">
            <v>0</v>
          </cell>
          <cell r="AB1586">
            <v>0</v>
          </cell>
          <cell r="AC1586">
            <v>0</v>
          </cell>
          <cell r="AD1586">
            <v>0</v>
          </cell>
        </row>
        <row r="1587">
          <cell r="A1587" t="str">
            <v>AR105156Z10</v>
          </cell>
          <cell r="B1587" t="str">
            <v>AR105156Z</v>
          </cell>
          <cell r="C1587" t="str">
            <v xml:space="preserve">Mtje Electromecanico     </v>
          </cell>
          <cell r="D1587" t="str">
            <v>NQN_PRY</v>
          </cell>
          <cell r="E1587" t="str">
            <v>10</v>
          </cell>
          <cell r="F1587" t="str">
            <v xml:space="preserve">Costos de la venta       </v>
          </cell>
          <cell r="G1587">
            <v>0</v>
          </cell>
          <cell r="H1587">
            <v>0</v>
          </cell>
          <cell r="I1587">
            <v>0</v>
          </cell>
          <cell r="J1587">
            <v>0</v>
          </cell>
          <cell r="K1587">
            <v>0</v>
          </cell>
          <cell r="L1587">
            <v>0</v>
          </cell>
          <cell r="M1587">
            <v>-191</v>
          </cell>
          <cell r="N1587">
            <v>-191</v>
          </cell>
          <cell r="O1587">
            <v>0</v>
          </cell>
          <cell r="P1587">
            <v>2115.0300000000002</v>
          </cell>
          <cell r="Q1587">
            <v>0</v>
          </cell>
          <cell r="R1587">
            <v>0</v>
          </cell>
          <cell r="AB1587">
            <v>2115.0300000000002</v>
          </cell>
          <cell r="AC1587">
            <v>2115.0300000000002</v>
          </cell>
          <cell r="AD1587">
            <v>2115.0300000000002</v>
          </cell>
        </row>
        <row r="1588">
          <cell r="A1588" t="str">
            <v>AR105156Z11</v>
          </cell>
          <cell r="B1588" t="str">
            <v>AR105156Z</v>
          </cell>
          <cell r="C1588" t="str">
            <v xml:space="preserve">Mtje Electromecanico     </v>
          </cell>
          <cell r="D1588" t="str">
            <v>NQN_PRY</v>
          </cell>
          <cell r="E1588" t="str">
            <v>11</v>
          </cell>
          <cell r="F1588" t="str">
            <v xml:space="preserve">Otros costos             </v>
          </cell>
          <cell r="G1588">
            <v>0</v>
          </cell>
          <cell r="H1588">
            <v>0</v>
          </cell>
          <cell r="I1588">
            <v>0</v>
          </cell>
          <cell r="J1588">
            <v>0</v>
          </cell>
          <cell r="K1588">
            <v>0</v>
          </cell>
          <cell r="L1588">
            <v>0</v>
          </cell>
          <cell r="M1588">
            <v>-4001</v>
          </cell>
          <cell r="N1588">
            <v>-4001</v>
          </cell>
          <cell r="O1588">
            <v>0</v>
          </cell>
          <cell r="P1588">
            <v>0</v>
          </cell>
          <cell r="Q1588">
            <v>0</v>
          </cell>
          <cell r="R1588">
            <v>0</v>
          </cell>
          <cell r="AB1588">
            <v>0</v>
          </cell>
          <cell r="AC1588">
            <v>0</v>
          </cell>
          <cell r="AD1588">
            <v>0</v>
          </cell>
        </row>
        <row r="1589">
          <cell r="A1589" t="str">
            <v>AR105156Z12</v>
          </cell>
          <cell r="B1589" t="str">
            <v>AR105156Z</v>
          </cell>
          <cell r="C1589" t="str">
            <v xml:space="preserve">Mtje Electromecanico     </v>
          </cell>
          <cell r="D1589" t="str">
            <v>NQN_PRY</v>
          </cell>
          <cell r="E1589" t="str">
            <v>12</v>
          </cell>
          <cell r="F1589" t="str">
            <v xml:space="preserve">Costos por DistrIbuc CO  </v>
          </cell>
          <cell r="G1589">
            <v>0</v>
          </cell>
          <cell r="H1589">
            <v>0</v>
          </cell>
          <cell r="I1589">
            <v>0</v>
          </cell>
          <cell r="J1589">
            <v>0</v>
          </cell>
          <cell r="K1589">
            <v>0</v>
          </cell>
          <cell r="L1589">
            <v>0</v>
          </cell>
          <cell r="M1589">
            <v>0</v>
          </cell>
          <cell r="N1589">
            <v>0</v>
          </cell>
          <cell r="O1589">
            <v>0</v>
          </cell>
          <cell r="P1589">
            <v>0</v>
          </cell>
          <cell r="Q1589">
            <v>0</v>
          </cell>
          <cell r="R1589">
            <v>0</v>
          </cell>
          <cell r="AB1589">
            <v>0</v>
          </cell>
          <cell r="AC1589">
            <v>0</v>
          </cell>
          <cell r="AD1589">
            <v>0</v>
          </cell>
        </row>
        <row r="1590">
          <cell r="A1590" t="str">
            <v>AR105157Z01</v>
          </cell>
          <cell r="B1590" t="str">
            <v>AR105157Z</v>
          </cell>
          <cell r="C1590" t="str">
            <v xml:space="preserve">Mtje Elect PIAS CDII     </v>
          </cell>
          <cell r="D1590" t="str">
            <v>NQN_PRY</v>
          </cell>
          <cell r="E1590" t="str">
            <v>01</v>
          </cell>
          <cell r="F1590" t="str">
            <v xml:space="preserve">Venta Contractual        </v>
          </cell>
          <cell r="G1590">
            <v>0</v>
          </cell>
          <cell r="H1590">
            <v>0</v>
          </cell>
          <cell r="I1590">
            <v>0</v>
          </cell>
          <cell r="J1590">
            <v>0</v>
          </cell>
          <cell r="K1590">
            <v>0</v>
          </cell>
          <cell r="L1590">
            <v>0</v>
          </cell>
          <cell r="M1590">
            <v>-1079640</v>
          </cell>
          <cell r="N1590">
            <v>-1079640</v>
          </cell>
          <cell r="O1590">
            <v>0</v>
          </cell>
          <cell r="P1590">
            <v>0</v>
          </cell>
          <cell r="Q1590">
            <v>0</v>
          </cell>
          <cell r="R1590">
            <v>0</v>
          </cell>
          <cell r="AB1590">
            <v>0</v>
          </cell>
          <cell r="AC1590">
            <v>0</v>
          </cell>
          <cell r="AD1590">
            <v>0</v>
          </cell>
        </row>
        <row r="1591">
          <cell r="A1591" t="str">
            <v>AR105157Z02</v>
          </cell>
          <cell r="B1591" t="str">
            <v>AR105157Z</v>
          </cell>
          <cell r="C1591" t="str">
            <v xml:space="preserve">Mtje Elect PIAS CDII     </v>
          </cell>
          <cell r="D1591" t="str">
            <v>NQN_PRY</v>
          </cell>
          <cell r="E1591" t="str">
            <v>02</v>
          </cell>
          <cell r="F1591" t="str">
            <v xml:space="preserve">Venta Adicional          </v>
          </cell>
          <cell r="G1591">
            <v>0</v>
          </cell>
          <cell r="H1591">
            <v>0</v>
          </cell>
          <cell r="I1591">
            <v>0</v>
          </cell>
          <cell r="J1591">
            <v>0</v>
          </cell>
          <cell r="K1591">
            <v>0</v>
          </cell>
          <cell r="L1591">
            <v>0</v>
          </cell>
          <cell r="M1591">
            <v>-995000</v>
          </cell>
          <cell r="N1591">
            <v>-995000</v>
          </cell>
          <cell r="O1591">
            <v>0</v>
          </cell>
          <cell r="P1591">
            <v>0</v>
          </cell>
          <cell r="Q1591">
            <v>0</v>
          </cell>
          <cell r="R1591">
            <v>0</v>
          </cell>
          <cell r="AB1591">
            <v>0</v>
          </cell>
          <cell r="AC1591">
            <v>0</v>
          </cell>
          <cell r="AD1591">
            <v>0</v>
          </cell>
        </row>
        <row r="1592">
          <cell r="A1592" t="str">
            <v>AR105157Z04</v>
          </cell>
          <cell r="B1592" t="str">
            <v>AR105157Z</v>
          </cell>
          <cell r="C1592" t="str">
            <v xml:space="preserve">Mtje Elect PIAS CDII     </v>
          </cell>
          <cell r="D1592" t="str">
            <v>NQN_PRY</v>
          </cell>
          <cell r="E1592" t="str">
            <v>04</v>
          </cell>
          <cell r="F1592" t="str">
            <v xml:space="preserve">Ajuste POC               </v>
          </cell>
          <cell r="G1592">
            <v>0</v>
          </cell>
          <cell r="H1592">
            <v>0</v>
          </cell>
          <cell r="I1592">
            <v>0</v>
          </cell>
          <cell r="J1592">
            <v>0</v>
          </cell>
          <cell r="K1592">
            <v>0</v>
          </cell>
          <cell r="L1592">
            <v>0</v>
          </cell>
          <cell r="M1592">
            <v>950813</v>
          </cell>
          <cell r="N1592">
            <v>950813</v>
          </cell>
          <cell r="O1592">
            <v>0</v>
          </cell>
          <cell r="P1592">
            <v>0</v>
          </cell>
          <cell r="Q1592">
            <v>0</v>
          </cell>
          <cell r="R1592">
            <v>0</v>
          </cell>
          <cell r="AB1592">
            <v>0</v>
          </cell>
          <cell r="AC1592">
            <v>0</v>
          </cell>
          <cell r="AD1592">
            <v>0</v>
          </cell>
        </row>
        <row r="1593">
          <cell r="A1593" t="str">
            <v>AR105157Z05</v>
          </cell>
          <cell r="B1593" t="str">
            <v>AR105157Z</v>
          </cell>
          <cell r="C1593" t="str">
            <v xml:space="preserve">Mtje Elect PIAS CDII     </v>
          </cell>
          <cell r="D1593" t="str">
            <v>NQN_PRY</v>
          </cell>
          <cell r="E1593" t="str">
            <v>05</v>
          </cell>
          <cell r="F1593" t="str">
            <v xml:space="preserve">Mano de Obra             </v>
          </cell>
          <cell r="G1593">
            <v>0</v>
          </cell>
          <cell r="H1593">
            <v>0</v>
          </cell>
          <cell r="I1593">
            <v>0</v>
          </cell>
          <cell r="J1593">
            <v>0</v>
          </cell>
          <cell r="K1593">
            <v>0</v>
          </cell>
          <cell r="L1593">
            <v>0</v>
          </cell>
          <cell r="M1593">
            <v>606786</v>
          </cell>
          <cell r="N1593">
            <v>606786</v>
          </cell>
          <cell r="O1593">
            <v>-4400</v>
          </cell>
          <cell r="P1593">
            <v>0</v>
          </cell>
          <cell r="Q1593">
            <v>0</v>
          </cell>
          <cell r="R1593">
            <v>0</v>
          </cell>
          <cell r="AB1593">
            <v>0</v>
          </cell>
          <cell r="AC1593">
            <v>0</v>
          </cell>
          <cell r="AD1593">
            <v>0</v>
          </cell>
        </row>
        <row r="1594">
          <cell r="A1594" t="str">
            <v>AR105157Z06</v>
          </cell>
          <cell r="B1594" t="str">
            <v>AR105157Z</v>
          </cell>
          <cell r="C1594" t="str">
            <v xml:space="preserve">Mtje Elect PIAS CDII     </v>
          </cell>
          <cell r="D1594" t="str">
            <v>NQN_PRY</v>
          </cell>
          <cell r="E1594" t="str">
            <v>06</v>
          </cell>
          <cell r="F1594" t="str">
            <v xml:space="preserve">Otros Costos MO          </v>
          </cell>
          <cell r="G1594">
            <v>0</v>
          </cell>
          <cell r="H1594">
            <v>0</v>
          </cell>
          <cell r="I1594">
            <v>0</v>
          </cell>
          <cell r="J1594">
            <v>0</v>
          </cell>
          <cell r="K1594">
            <v>0</v>
          </cell>
          <cell r="L1594">
            <v>0</v>
          </cell>
          <cell r="M1594">
            <v>15633</v>
          </cell>
          <cell r="N1594">
            <v>15633</v>
          </cell>
          <cell r="O1594">
            <v>126.819999999999</v>
          </cell>
          <cell r="P1594">
            <v>0</v>
          </cell>
          <cell r="Q1594">
            <v>0</v>
          </cell>
          <cell r="R1594">
            <v>0</v>
          </cell>
          <cell r="AB1594">
            <v>0</v>
          </cell>
          <cell r="AC1594">
            <v>0</v>
          </cell>
          <cell r="AD1594">
            <v>0</v>
          </cell>
        </row>
        <row r="1595">
          <cell r="A1595" t="str">
            <v>AR105157Z07</v>
          </cell>
          <cell r="B1595" t="str">
            <v>AR105157Z</v>
          </cell>
          <cell r="C1595" t="str">
            <v xml:space="preserve">Mtje Elect PIAS CDII     </v>
          </cell>
          <cell r="D1595" t="str">
            <v>NQN_PRY</v>
          </cell>
          <cell r="E1595" t="str">
            <v>07</v>
          </cell>
          <cell r="F1595" t="str">
            <v xml:space="preserve">Equipos de Construcción  </v>
          </cell>
          <cell r="G1595">
            <v>0</v>
          </cell>
          <cell r="H1595">
            <v>0</v>
          </cell>
          <cell r="I1595">
            <v>0</v>
          </cell>
          <cell r="J1595">
            <v>0</v>
          </cell>
          <cell r="K1595">
            <v>0</v>
          </cell>
          <cell r="L1595">
            <v>0</v>
          </cell>
          <cell r="M1595">
            <v>-247994</v>
          </cell>
          <cell r="N1595">
            <v>-247994</v>
          </cell>
          <cell r="O1595">
            <v>7258.1099999999897</v>
          </cell>
          <cell r="P1595">
            <v>0</v>
          </cell>
          <cell r="Q1595">
            <v>0</v>
          </cell>
          <cell r="R1595">
            <v>0</v>
          </cell>
          <cell r="AB1595">
            <v>0</v>
          </cell>
          <cell r="AC1595">
            <v>0</v>
          </cell>
          <cell r="AD1595">
            <v>0</v>
          </cell>
        </row>
        <row r="1596">
          <cell r="A1596" t="str">
            <v>AR105157Z08</v>
          </cell>
          <cell r="B1596" t="str">
            <v>AR105157Z</v>
          </cell>
          <cell r="C1596" t="str">
            <v xml:space="preserve">Mtje Elect PIAS CDII     </v>
          </cell>
          <cell r="D1596" t="str">
            <v>NQN_PRY</v>
          </cell>
          <cell r="E1596" t="str">
            <v>08</v>
          </cell>
          <cell r="F1596" t="str">
            <v xml:space="preserve">Materiales, Cons, Herram </v>
          </cell>
          <cell r="G1596">
            <v>0</v>
          </cell>
          <cell r="H1596">
            <v>0</v>
          </cell>
          <cell r="I1596">
            <v>0</v>
          </cell>
          <cell r="J1596">
            <v>0</v>
          </cell>
          <cell r="K1596">
            <v>0</v>
          </cell>
          <cell r="L1596">
            <v>0</v>
          </cell>
          <cell r="M1596">
            <v>78914</v>
          </cell>
          <cell r="N1596">
            <v>78914</v>
          </cell>
          <cell r="O1596">
            <v>6022.56</v>
          </cell>
          <cell r="P1596">
            <v>501.88</v>
          </cell>
          <cell r="Q1596">
            <v>501.88</v>
          </cell>
          <cell r="R1596">
            <v>501.88</v>
          </cell>
          <cell r="AB1596">
            <v>501.88</v>
          </cell>
          <cell r="AC1596">
            <v>1003.76</v>
          </cell>
          <cell r="AD1596">
            <v>1505.64</v>
          </cell>
        </row>
        <row r="1597">
          <cell r="A1597" t="str">
            <v>AR105157Z09</v>
          </cell>
          <cell r="B1597" t="str">
            <v>AR105157Z</v>
          </cell>
          <cell r="C1597" t="str">
            <v xml:space="preserve">Mtje Elect PIAS CDII     </v>
          </cell>
          <cell r="D1597" t="str">
            <v>NQN_PRY</v>
          </cell>
          <cell r="E1597" t="str">
            <v>09</v>
          </cell>
          <cell r="F1597" t="str">
            <v xml:space="preserve">Subcontratos             </v>
          </cell>
          <cell r="G1597">
            <v>0</v>
          </cell>
          <cell r="H1597">
            <v>0</v>
          </cell>
          <cell r="I1597">
            <v>0</v>
          </cell>
          <cell r="J1597">
            <v>0</v>
          </cell>
          <cell r="K1597">
            <v>0</v>
          </cell>
          <cell r="L1597">
            <v>0</v>
          </cell>
          <cell r="M1597">
            <v>-14430</v>
          </cell>
          <cell r="N1597">
            <v>-14430</v>
          </cell>
          <cell r="O1597">
            <v>-63820.94</v>
          </cell>
          <cell r="P1597">
            <v>0</v>
          </cell>
          <cell r="Q1597">
            <v>0</v>
          </cell>
          <cell r="R1597">
            <v>0</v>
          </cell>
          <cell r="AB1597">
            <v>0</v>
          </cell>
          <cell r="AC1597">
            <v>0</v>
          </cell>
          <cell r="AD1597">
            <v>0</v>
          </cell>
        </row>
        <row r="1598">
          <cell r="A1598" t="str">
            <v>AR105157Z10</v>
          </cell>
          <cell r="B1598" t="str">
            <v>AR105157Z</v>
          </cell>
          <cell r="C1598" t="str">
            <v xml:space="preserve">Mtje Elect PIAS CDII     </v>
          </cell>
          <cell r="D1598" t="str">
            <v>NQN_PRY</v>
          </cell>
          <cell r="E1598" t="str">
            <v>10</v>
          </cell>
          <cell r="F1598" t="str">
            <v xml:space="preserve">Costos de la venta       </v>
          </cell>
          <cell r="G1598">
            <v>0</v>
          </cell>
          <cell r="H1598">
            <v>0</v>
          </cell>
          <cell r="I1598">
            <v>0</v>
          </cell>
          <cell r="J1598">
            <v>0</v>
          </cell>
          <cell r="K1598">
            <v>0</v>
          </cell>
          <cell r="L1598">
            <v>0</v>
          </cell>
          <cell r="M1598">
            <v>88257</v>
          </cell>
          <cell r="N1598">
            <v>88257</v>
          </cell>
          <cell r="O1598">
            <v>0</v>
          </cell>
          <cell r="P1598">
            <v>0</v>
          </cell>
          <cell r="Q1598">
            <v>0</v>
          </cell>
          <cell r="R1598">
            <v>0</v>
          </cell>
          <cell r="AB1598">
            <v>0</v>
          </cell>
          <cell r="AC1598">
            <v>0</v>
          </cell>
          <cell r="AD1598">
            <v>0</v>
          </cell>
        </row>
        <row r="1599">
          <cell r="A1599" t="str">
            <v>AR105157Z11</v>
          </cell>
          <cell r="B1599" t="str">
            <v>AR105157Z</v>
          </cell>
          <cell r="C1599" t="str">
            <v xml:space="preserve">Mtje Elect PIAS CDII     </v>
          </cell>
          <cell r="D1599" t="str">
            <v>NQN_PRY</v>
          </cell>
          <cell r="E1599" t="str">
            <v>11</v>
          </cell>
          <cell r="F1599" t="str">
            <v xml:space="preserve">Otros costos             </v>
          </cell>
          <cell r="G1599">
            <v>0</v>
          </cell>
          <cell r="H1599">
            <v>0</v>
          </cell>
          <cell r="I1599">
            <v>0</v>
          </cell>
          <cell r="J1599">
            <v>0</v>
          </cell>
          <cell r="K1599">
            <v>0</v>
          </cell>
          <cell r="L1599">
            <v>0</v>
          </cell>
          <cell r="M1599">
            <v>-2490</v>
          </cell>
          <cell r="N1599">
            <v>-2490</v>
          </cell>
          <cell r="O1599">
            <v>-119124.75</v>
          </cell>
          <cell r="P1599">
            <v>0</v>
          </cell>
          <cell r="Q1599">
            <v>0</v>
          </cell>
          <cell r="R1599">
            <v>0</v>
          </cell>
          <cell r="AB1599">
            <v>0</v>
          </cell>
          <cell r="AC1599">
            <v>0</v>
          </cell>
          <cell r="AD1599">
            <v>0</v>
          </cell>
        </row>
        <row r="1600">
          <cell r="A1600" t="str">
            <v>AR105157Z12</v>
          </cell>
          <cell r="B1600" t="str">
            <v>AR105157Z</v>
          </cell>
          <cell r="C1600" t="str">
            <v xml:space="preserve">Mtje Elect PIAS CDII     </v>
          </cell>
          <cell r="D1600" t="str">
            <v>NQN_PRY</v>
          </cell>
          <cell r="E1600" t="str">
            <v>12</v>
          </cell>
          <cell r="F1600" t="str">
            <v xml:space="preserve">Costos por DistrIbuc CO  </v>
          </cell>
          <cell r="G1600">
            <v>0</v>
          </cell>
          <cell r="H1600">
            <v>0</v>
          </cell>
          <cell r="I1600">
            <v>0</v>
          </cell>
          <cell r="J1600">
            <v>0</v>
          </cell>
          <cell r="K1600">
            <v>0</v>
          </cell>
          <cell r="L1600">
            <v>0</v>
          </cell>
          <cell r="M1600">
            <v>0</v>
          </cell>
          <cell r="N1600">
            <v>0</v>
          </cell>
          <cell r="O1600">
            <v>0</v>
          </cell>
          <cell r="P1600">
            <v>0</v>
          </cell>
          <cell r="Q1600">
            <v>0</v>
          </cell>
          <cell r="R1600">
            <v>0</v>
          </cell>
          <cell r="AB1600">
            <v>0</v>
          </cell>
          <cell r="AC1600">
            <v>0</v>
          </cell>
          <cell r="AD1600">
            <v>0</v>
          </cell>
        </row>
        <row r="1601">
          <cell r="A1601" t="str">
            <v>AR105159Z01</v>
          </cell>
          <cell r="B1601" t="str">
            <v>AR105159Z</v>
          </cell>
          <cell r="C1601" t="str">
            <v xml:space="preserve">Fab y Mont TK´s          </v>
          </cell>
          <cell r="D1601" t="str">
            <v>E&amp;C_PRY</v>
          </cell>
          <cell r="E1601" t="str">
            <v>01</v>
          </cell>
          <cell r="F1601" t="str">
            <v xml:space="preserve">Venta Contractual        </v>
          </cell>
          <cell r="G1601">
            <v>0</v>
          </cell>
          <cell r="H1601">
            <v>0</v>
          </cell>
          <cell r="I1601">
            <v>0</v>
          </cell>
          <cell r="J1601">
            <v>0</v>
          </cell>
          <cell r="K1601">
            <v>0</v>
          </cell>
          <cell r="L1601">
            <v>0</v>
          </cell>
          <cell r="M1601">
            <v>-139905</v>
          </cell>
          <cell r="N1601">
            <v>-139905</v>
          </cell>
          <cell r="O1601">
            <v>0</v>
          </cell>
          <cell r="P1601">
            <v>0</v>
          </cell>
          <cell r="Q1601">
            <v>0</v>
          </cell>
          <cell r="R1601">
            <v>0</v>
          </cell>
          <cell r="AB1601">
            <v>0</v>
          </cell>
          <cell r="AC1601">
            <v>0</v>
          </cell>
          <cell r="AD1601">
            <v>0</v>
          </cell>
        </row>
        <row r="1602">
          <cell r="A1602" t="str">
            <v>AR105159Z04</v>
          </cell>
          <cell r="B1602" t="str">
            <v>AR105159Z</v>
          </cell>
          <cell r="C1602" t="str">
            <v xml:space="preserve">Fab y Mont TK´s          </v>
          </cell>
          <cell r="D1602" t="str">
            <v>E&amp;C_PRY</v>
          </cell>
          <cell r="E1602" t="str">
            <v>04</v>
          </cell>
          <cell r="F1602" t="str">
            <v xml:space="preserve">Ajuste POC               </v>
          </cell>
          <cell r="G1602">
            <v>0</v>
          </cell>
          <cell r="H1602">
            <v>0</v>
          </cell>
          <cell r="I1602">
            <v>0</v>
          </cell>
          <cell r="J1602">
            <v>0</v>
          </cell>
          <cell r="K1602">
            <v>0</v>
          </cell>
          <cell r="L1602">
            <v>0</v>
          </cell>
          <cell r="M1602">
            <v>-1516062</v>
          </cell>
          <cell r="N1602">
            <v>-1516062</v>
          </cell>
          <cell r="O1602">
            <v>0</v>
          </cell>
          <cell r="P1602">
            <v>0</v>
          </cell>
          <cell r="Q1602">
            <v>0</v>
          </cell>
          <cell r="R1602">
            <v>0</v>
          </cell>
          <cell r="AB1602">
            <v>0</v>
          </cell>
          <cell r="AC1602">
            <v>0</v>
          </cell>
          <cell r="AD1602">
            <v>0</v>
          </cell>
        </row>
        <row r="1603">
          <cell r="A1603" t="str">
            <v>AR105159Z05</v>
          </cell>
          <cell r="B1603" t="str">
            <v>AR105159Z</v>
          </cell>
          <cell r="C1603" t="str">
            <v xml:space="preserve">Fab y Mont TK´s          </v>
          </cell>
          <cell r="D1603" t="str">
            <v>E&amp;C_PRY</v>
          </cell>
          <cell r="E1603" t="str">
            <v>05</v>
          </cell>
          <cell r="F1603" t="str">
            <v xml:space="preserve">Mano de Obra             </v>
          </cell>
          <cell r="G1603">
            <v>0</v>
          </cell>
          <cell r="H1603">
            <v>0</v>
          </cell>
          <cell r="I1603">
            <v>0</v>
          </cell>
          <cell r="J1603">
            <v>0</v>
          </cell>
          <cell r="K1603">
            <v>0</v>
          </cell>
          <cell r="L1603">
            <v>0</v>
          </cell>
          <cell r="M1603">
            <v>33</v>
          </cell>
          <cell r="N1603">
            <v>33</v>
          </cell>
          <cell r="O1603">
            <v>0</v>
          </cell>
          <cell r="P1603">
            <v>0</v>
          </cell>
          <cell r="Q1603">
            <v>0</v>
          </cell>
          <cell r="R1603">
            <v>0</v>
          </cell>
          <cell r="AB1603">
            <v>0</v>
          </cell>
          <cell r="AC1603">
            <v>0</v>
          </cell>
          <cell r="AD1603">
            <v>0</v>
          </cell>
        </row>
        <row r="1604">
          <cell r="A1604" t="str">
            <v>AR105159Z08</v>
          </cell>
          <cell r="B1604" t="str">
            <v>AR105159Z</v>
          </cell>
          <cell r="C1604" t="str">
            <v xml:space="preserve">Fab y Mont TK´s          </v>
          </cell>
          <cell r="D1604" t="str">
            <v>E&amp;C_PRY</v>
          </cell>
          <cell r="E1604" t="str">
            <v>08</v>
          </cell>
          <cell r="F1604" t="str">
            <v xml:space="preserve">Materiales, Cons, Herram </v>
          </cell>
          <cell r="G1604">
            <v>0</v>
          </cell>
          <cell r="H1604">
            <v>0</v>
          </cell>
          <cell r="I1604">
            <v>0</v>
          </cell>
          <cell r="J1604">
            <v>0</v>
          </cell>
          <cell r="K1604">
            <v>0</v>
          </cell>
          <cell r="L1604">
            <v>0</v>
          </cell>
          <cell r="M1604">
            <v>22677</v>
          </cell>
          <cell r="N1604">
            <v>22677</v>
          </cell>
          <cell r="O1604">
            <v>0</v>
          </cell>
          <cell r="P1604">
            <v>0</v>
          </cell>
          <cell r="Q1604">
            <v>0</v>
          </cell>
          <cell r="R1604">
            <v>0</v>
          </cell>
          <cell r="AB1604">
            <v>0</v>
          </cell>
          <cell r="AC1604">
            <v>0</v>
          </cell>
          <cell r="AD1604">
            <v>0</v>
          </cell>
        </row>
        <row r="1605">
          <cell r="A1605" t="str">
            <v>AR105159Z09</v>
          </cell>
          <cell r="B1605" t="str">
            <v>AR105159Z</v>
          </cell>
          <cell r="C1605" t="str">
            <v xml:space="preserve">Fab y Mont TK´s          </v>
          </cell>
          <cell r="D1605" t="str">
            <v>E&amp;C_PRY</v>
          </cell>
          <cell r="E1605" t="str">
            <v>09</v>
          </cell>
          <cell r="F1605" t="str">
            <v xml:space="preserve">Subcontratos             </v>
          </cell>
          <cell r="G1605">
            <v>0</v>
          </cell>
          <cell r="H1605">
            <v>0</v>
          </cell>
          <cell r="I1605">
            <v>0</v>
          </cell>
          <cell r="J1605">
            <v>0</v>
          </cell>
          <cell r="K1605">
            <v>0</v>
          </cell>
          <cell r="L1605">
            <v>0</v>
          </cell>
          <cell r="M1605">
            <v>399515</v>
          </cell>
          <cell r="N1605">
            <v>399515</v>
          </cell>
          <cell r="O1605">
            <v>0</v>
          </cell>
          <cell r="P1605">
            <v>0</v>
          </cell>
          <cell r="Q1605">
            <v>0</v>
          </cell>
          <cell r="R1605">
            <v>0</v>
          </cell>
          <cell r="AB1605">
            <v>0</v>
          </cell>
          <cell r="AC1605">
            <v>0</v>
          </cell>
          <cell r="AD1605">
            <v>0</v>
          </cell>
        </row>
        <row r="1606">
          <cell r="A1606" t="str">
            <v>AR105159Z10</v>
          </cell>
          <cell r="B1606" t="str">
            <v>AR105159Z</v>
          </cell>
          <cell r="C1606" t="str">
            <v xml:space="preserve">Fab y Mont TK´s          </v>
          </cell>
          <cell r="D1606" t="str">
            <v>E&amp;C_PRY</v>
          </cell>
          <cell r="E1606" t="str">
            <v>10</v>
          </cell>
          <cell r="F1606" t="str">
            <v xml:space="preserve">Costos de la venta       </v>
          </cell>
          <cell r="G1606">
            <v>0</v>
          </cell>
          <cell r="H1606">
            <v>0</v>
          </cell>
          <cell r="I1606">
            <v>0</v>
          </cell>
          <cell r="J1606">
            <v>0</v>
          </cell>
          <cell r="K1606">
            <v>0</v>
          </cell>
          <cell r="L1606">
            <v>0</v>
          </cell>
          <cell r="M1606">
            <v>28507</v>
          </cell>
          <cell r="N1606">
            <v>28507</v>
          </cell>
          <cell r="O1606">
            <v>0</v>
          </cell>
          <cell r="P1606">
            <v>0</v>
          </cell>
          <cell r="Q1606">
            <v>0</v>
          </cell>
          <cell r="R1606">
            <v>0</v>
          </cell>
          <cell r="AB1606">
            <v>0</v>
          </cell>
          <cell r="AC1606">
            <v>0</v>
          </cell>
          <cell r="AD1606">
            <v>0</v>
          </cell>
        </row>
        <row r="1607">
          <cell r="A1607" t="str">
            <v>AR105159Z11</v>
          </cell>
          <cell r="B1607" t="str">
            <v>AR105159Z</v>
          </cell>
          <cell r="C1607" t="str">
            <v xml:space="preserve">Fab y Mont TK´s          </v>
          </cell>
          <cell r="D1607" t="str">
            <v>E&amp;C_PRY</v>
          </cell>
          <cell r="E1607" t="str">
            <v>11</v>
          </cell>
          <cell r="F1607" t="str">
            <v xml:space="preserve">Otros costos             </v>
          </cell>
          <cell r="G1607">
            <v>0</v>
          </cell>
          <cell r="H1607">
            <v>0</v>
          </cell>
          <cell r="I1607">
            <v>0</v>
          </cell>
          <cell r="J1607">
            <v>0</v>
          </cell>
          <cell r="K1607">
            <v>0</v>
          </cell>
          <cell r="L1607">
            <v>0</v>
          </cell>
          <cell r="M1607">
            <v>5664</v>
          </cell>
          <cell r="N1607">
            <v>5664</v>
          </cell>
          <cell r="O1607">
            <v>0</v>
          </cell>
          <cell r="P1607">
            <v>0</v>
          </cell>
          <cell r="Q1607">
            <v>0</v>
          </cell>
          <cell r="R1607">
            <v>0</v>
          </cell>
          <cell r="AB1607">
            <v>0</v>
          </cell>
          <cell r="AC1607">
            <v>0</v>
          </cell>
          <cell r="AD1607">
            <v>0</v>
          </cell>
        </row>
        <row r="1608">
          <cell r="A1608" t="str">
            <v>AR105159Z12</v>
          </cell>
          <cell r="B1608" t="str">
            <v>AR105159Z</v>
          </cell>
          <cell r="C1608" t="str">
            <v xml:space="preserve">Fab y Mont TK´s          </v>
          </cell>
          <cell r="D1608" t="str">
            <v>E&amp;C_PRY</v>
          </cell>
          <cell r="E1608" t="str">
            <v>12</v>
          </cell>
          <cell r="F1608" t="str">
            <v xml:space="preserve">Costos por DistrIbuc CO  </v>
          </cell>
          <cell r="G1608">
            <v>0</v>
          </cell>
          <cell r="H1608">
            <v>0</v>
          </cell>
          <cell r="I1608">
            <v>0</v>
          </cell>
          <cell r="J1608">
            <v>0</v>
          </cell>
          <cell r="K1608">
            <v>0</v>
          </cell>
          <cell r="L1608">
            <v>0</v>
          </cell>
          <cell r="M1608">
            <v>0</v>
          </cell>
          <cell r="N1608">
            <v>0</v>
          </cell>
          <cell r="O1608">
            <v>0</v>
          </cell>
          <cell r="P1608">
            <v>0</v>
          </cell>
          <cell r="Q1608">
            <v>0</v>
          </cell>
          <cell r="R1608">
            <v>0</v>
          </cell>
          <cell r="AB1608">
            <v>0</v>
          </cell>
          <cell r="AC1608">
            <v>0</v>
          </cell>
          <cell r="AD1608">
            <v>0</v>
          </cell>
        </row>
        <row r="1609">
          <cell r="A1609" t="str">
            <v>AR105160U01</v>
          </cell>
          <cell r="B1609" t="str">
            <v>AR105160U</v>
          </cell>
          <cell r="C1609" t="str">
            <v xml:space="preserve">Partc Puerto UTE PRC     </v>
          </cell>
          <cell r="D1609" t="str">
            <v>E&amp;C_PRY</v>
          </cell>
          <cell r="E1609" t="str">
            <v>01</v>
          </cell>
          <cell r="F1609" t="str">
            <v xml:space="preserve">Venta Contractual        </v>
          </cell>
          <cell r="G1609">
            <v>0</v>
          </cell>
          <cell r="H1609">
            <v>0</v>
          </cell>
          <cell r="I1609">
            <v>0</v>
          </cell>
          <cell r="J1609">
            <v>0</v>
          </cell>
          <cell r="K1609">
            <v>0</v>
          </cell>
          <cell r="L1609">
            <v>0</v>
          </cell>
          <cell r="M1609">
            <v>-31857730</v>
          </cell>
          <cell r="N1609">
            <v>-31857730</v>
          </cell>
          <cell r="O1609">
            <v>-1079.0999999999899</v>
          </cell>
          <cell r="P1609">
            <v>0</v>
          </cell>
          <cell r="Q1609">
            <v>0</v>
          </cell>
          <cell r="R1609">
            <v>0</v>
          </cell>
          <cell r="AB1609">
            <v>0</v>
          </cell>
          <cell r="AC1609">
            <v>0</v>
          </cell>
          <cell r="AD1609">
            <v>0</v>
          </cell>
        </row>
        <row r="1610">
          <cell r="A1610" t="str">
            <v>AR105160U04</v>
          </cell>
          <cell r="B1610" t="str">
            <v>AR105160U</v>
          </cell>
          <cell r="C1610" t="str">
            <v xml:space="preserve">Partc Puerto UTE PRC     </v>
          </cell>
          <cell r="D1610" t="str">
            <v>E&amp;C_PRY</v>
          </cell>
          <cell r="E1610" t="str">
            <v>04</v>
          </cell>
          <cell r="F1610" t="str">
            <v xml:space="preserve">Ajuste POC               </v>
          </cell>
          <cell r="G1610">
            <v>0</v>
          </cell>
          <cell r="H1610">
            <v>0</v>
          </cell>
          <cell r="I1610">
            <v>0</v>
          </cell>
          <cell r="J1610">
            <v>0</v>
          </cell>
          <cell r="K1610">
            <v>0</v>
          </cell>
          <cell r="L1610">
            <v>0</v>
          </cell>
          <cell r="M1610">
            <v>4895662</v>
          </cell>
          <cell r="N1610">
            <v>4895662</v>
          </cell>
          <cell r="O1610">
            <v>0</v>
          </cell>
          <cell r="P1610">
            <v>0</v>
          </cell>
          <cell r="Q1610">
            <v>0</v>
          </cell>
          <cell r="R1610">
            <v>0</v>
          </cell>
          <cell r="AB1610">
            <v>0</v>
          </cell>
          <cell r="AC1610">
            <v>0</v>
          </cell>
          <cell r="AD1610">
            <v>0</v>
          </cell>
        </row>
        <row r="1611">
          <cell r="A1611" t="str">
            <v>AR105160U08</v>
          </cell>
          <cell r="B1611" t="str">
            <v>AR105160U</v>
          </cell>
          <cell r="C1611" t="str">
            <v xml:space="preserve">Partc Puerto UTE PRC     </v>
          </cell>
          <cell r="D1611" t="str">
            <v>E&amp;C_PRY</v>
          </cell>
          <cell r="E1611" t="str">
            <v>08</v>
          </cell>
          <cell r="F1611" t="str">
            <v xml:space="preserve">Materiales, Cons, Herram </v>
          </cell>
          <cell r="G1611">
            <v>0</v>
          </cell>
          <cell r="H1611">
            <v>0</v>
          </cell>
          <cell r="I1611">
            <v>0</v>
          </cell>
          <cell r="J1611">
            <v>0</v>
          </cell>
          <cell r="K1611">
            <v>0</v>
          </cell>
          <cell r="L1611">
            <v>0</v>
          </cell>
          <cell r="M1611">
            <v>25811810</v>
          </cell>
          <cell r="N1611">
            <v>25811810</v>
          </cell>
          <cell r="O1611">
            <v>-102658.53</v>
          </cell>
          <cell r="P1611">
            <v>2099.1999999999898</v>
          </cell>
          <cell r="Q1611">
            <v>613907.45999999903</v>
          </cell>
          <cell r="R1611">
            <v>0</v>
          </cell>
          <cell r="AB1611">
            <v>2099.1999999999898</v>
          </cell>
          <cell r="AC1611">
            <v>616006.66</v>
          </cell>
          <cell r="AD1611">
            <v>616006.66</v>
          </cell>
        </row>
        <row r="1612">
          <cell r="A1612" t="str">
            <v>AR105160U10</v>
          </cell>
          <cell r="B1612" t="str">
            <v>AR105160U</v>
          </cell>
          <cell r="C1612" t="str">
            <v xml:space="preserve">Partc Puerto UTE PRC     </v>
          </cell>
          <cell r="D1612" t="str">
            <v>E&amp;C_PRY</v>
          </cell>
          <cell r="E1612" t="str">
            <v>10</v>
          </cell>
          <cell r="F1612" t="str">
            <v xml:space="preserve">Costos de la venta       </v>
          </cell>
          <cell r="G1612">
            <v>0</v>
          </cell>
          <cell r="H1612">
            <v>0</v>
          </cell>
          <cell r="I1612">
            <v>0</v>
          </cell>
          <cell r="J1612">
            <v>0</v>
          </cell>
          <cell r="K1612">
            <v>0</v>
          </cell>
          <cell r="L1612">
            <v>0</v>
          </cell>
          <cell r="M1612">
            <v>18454</v>
          </cell>
          <cell r="N1612">
            <v>18454</v>
          </cell>
          <cell r="O1612">
            <v>0</v>
          </cell>
          <cell r="P1612">
            <v>0</v>
          </cell>
          <cell r="Q1612">
            <v>0</v>
          </cell>
          <cell r="R1612">
            <v>0</v>
          </cell>
          <cell r="AB1612">
            <v>0</v>
          </cell>
          <cell r="AC1612">
            <v>0</v>
          </cell>
          <cell r="AD1612">
            <v>0</v>
          </cell>
        </row>
        <row r="1613">
          <cell r="A1613" t="str">
            <v>AR105160U11</v>
          </cell>
          <cell r="B1613" t="str">
            <v>AR105160U</v>
          </cell>
          <cell r="C1613" t="str">
            <v xml:space="preserve">Partc Puerto UTE PRC     </v>
          </cell>
          <cell r="D1613" t="str">
            <v>E&amp;C_PRY</v>
          </cell>
          <cell r="E1613" t="str">
            <v>11</v>
          </cell>
          <cell r="F1613" t="str">
            <v xml:space="preserve">Otros costos             </v>
          </cell>
          <cell r="G1613">
            <v>0</v>
          </cell>
          <cell r="H1613">
            <v>0</v>
          </cell>
          <cell r="I1613">
            <v>0</v>
          </cell>
          <cell r="J1613">
            <v>0</v>
          </cell>
          <cell r="K1613">
            <v>0</v>
          </cell>
          <cell r="L1613">
            <v>0</v>
          </cell>
          <cell r="M1613">
            <v>0</v>
          </cell>
          <cell r="N1613">
            <v>0</v>
          </cell>
          <cell r="O1613">
            <v>0</v>
          </cell>
          <cell r="P1613">
            <v>0</v>
          </cell>
          <cell r="Q1613">
            <v>0</v>
          </cell>
          <cell r="R1613">
            <v>0</v>
          </cell>
          <cell r="AB1613">
            <v>0</v>
          </cell>
          <cell r="AC1613">
            <v>0</v>
          </cell>
          <cell r="AD1613">
            <v>0</v>
          </cell>
        </row>
        <row r="1614">
          <cell r="A1614" t="str">
            <v>AR105160U12</v>
          </cell>
          <cell r="B1614" t="str">
            <v>AR105160U</v>
          </cell>
          <cell r="C1614" t="str">
            <v xml:space="preserve">Partc Puerto UTE PRC     </v>
          </cell>
          <cell r="D1614" t="str">
            <v>E&amp;C_PRY</v>
          </cell>
          <cell r="E1614" t="str">
            <v>12</v>
          </cell>
          <cell r="F1614" t="str">
            <v xml:space="preserve">Costos por DistrIbuc CO  </v>
          </cell>
          <cell r="G1614">
            <v>0</v>
          </cell>
          <cell r="H1614">
            <v>0</v>
          </cell>
          <cell r="I1614">
            <v>0</v>
          </cell>
          <cell r="J1614">
            <v>0</v>
          </cell>
          <cell r="K1614">
            <v>0</v>
          </cell>
          <cell r="L1614">
            <v>0</v>
          </cell>
          <cell r="M1614">
            <v>0</v>
          </cell>
          <cell r="N1614">
            <v>0</v>
          </cell>
          <cell r="O1614">
            <v>0</v>
          </cell>
          <cell r="P1614">
            <v>0</v>
          </cell>
          <cell r="Q1614">
            <v>0</v>
          </cell>
          <cell r="R1614">
            <v>0</v>
          </cell>
          <cell r="AB1614">
            <v>0</v>
          </cell>
          <cell r="AC1614">
            <v>0</v>
          </cell>
          <cell r="AD1614">
            <v>0</v>
          </cell>
        </row>
        <row r="1615">
          <cell r="A1615" t="str">
            <v>AR105161Z07</v>
          </cell>
          <cell r="B1615" t="str">
            <v>AR105161Z</v>
          </cell>
          <cell r="C1615" t="str">
            <v xml:space="preserve">Colectores LLL           </v>
          </cell>
          <cell r="D1615" t="str">
            <v>NQN_PRY</v>
          </cell>
          <cell r="E1615" t="str">
            <v>07</v>
          </cell>
          <cell r="F1615" t="str">
            <v xml:space="preserve">Equipos de Construcción  </v>
          </cell>
          <cell r="G1615">
            <v>0</v>
          </cell>
          <cell r="H1615">
            <v>0</v>
          </cell>
          <cell r="I1615">
            <v>0</v>
          </cell>
          <cell r="J1615">
            <v>0</v>
          </cell>
          <cell r="K1615">
            <v>0</v>
          </cell>
          <cell r="L1615">
            <v>0</v>
          </cell>
          <cell r="M1615">
            <v>-116</v>
          </cell>
          <cell r="N1615">
            <v>-116</v>
          </cell>
          <cell r="O1615">
            <v>0</v>
          </cell>
          <cell r="P1615">
            <v>0</v>
          </cell>
          <cell r="Q1615">
            <v>0</v>
          </cell>
          <cell r="R1615">
            <v>0</v>
          </cell>
          <cell r="AB1615">
            <v>0</v>
          </cell>
          <cell r="AC1615">
            <v>0</v>
          </cell>
          <cell r="AD1615">
            <v>0</v>
          </cell>
        </row>
        <row r="1616">
          <cell r="A1616" t="str">
            <v>AR105161Z08</v>
          </cell>
          <cell r="B1616" t="str">
            <v>AR105161Z</v>
          </cell>
          <cell r="C1616" t="str">
            <v xml:space="preserve">Colectores LLL           </v>
          </cell>
          <cell r="D1616" t="str">
            <v>NQN_PRY</v>
          </cell>
          <cell r="E1616" t="str">
            <v>08</v>
          </cell>
          <cell r="F1616" t="str">
            <v xml:space="preserve">Materiales, Cons, Herram </v>
          </cell>
          <cell r="G1616">
            <v>0</v>
          </cell>
          <cell r="H1616">
            <v>0</v>
          </cell>
          <cell r="I1616">
            <v>0</v>
          </cell>
          <cell r="J1616">
            <v>0</v>
          </cell>
          <cell r="K1616">
            <v>0</v>
          </cell>
          <cell r="L1616">
            <v>0</v>
          </cell>
          <cell r="M1616">
            <v>0</v>
          </cell>
          <cell r="N1616">
            <v>0</v>
          </cell>
          <cell r="O1616">
            <v>0</v>
          </cell>
          <cell r="P1616">
            <v>0</v>
          </cell>
          <cell r="Q1616">
            <v>0</v>
          </cell>
          <cell r="R1616">
            <v>0</v>
          </cell>
          <cell r="AB1616">
            <v>0</v>
          </cell>
          <cell r="AC1616">
            <v>0</v>
          </cell>
          <cell r="AD1616">
            <v>0</v>
          </cell>
        </row>
        <row r="1617">
          <cell r="A1617" t="str">
            <v>AR105161Z11</v>
          </cell>
          <cell r="B1617" t="str">
            <v>AR105161Z</v>
          </cell>
          <cell r="C1617" t="str">
            <v xml:space="preserve">Colectores LLL           </v>
          </cell>
          <cell r="D1617" t="str">
            <v>NQN_PRY</v>
          </cell>
          <cell r="E1617" t="str">
            <v>11</v>
          </cell>
          <cell r="F1617" t="str">
            <v xml:space="preserve">Otros costos             </v>
          </cell>
          <cell r="G1617">
            <v>0</v>
          </cell>
          <cell r="H1617">
            <v>0</v>
          </cell>
          <cell r="I1617">
            <v>0</v>
          </cell>
          <cell r="J1617">
            <v>0</v>
          </cell>
          <cell r="K1617">
            <v>0</v>
          </cell>
          <cell r="L1617">
            <v>0</v>
          </cell>
          <cell r="M1617">
            <v>0</v>
          </cell>
          <cell r="N1617">
            <v>0</v>
          </cell>
          <cell r="O1617">
            <v>0</v>
          </cell>
          <cell r="P1617">
            <v>0</v>
          </cell>
          <cell r="Q1617">
            <v>0</v>
          </cell>
          <cell r="R1617">
            <v>0</v>
          </cell>
          <cell r="AB1617">
            <v>0</v>
          </cell>
          <cell r="AC1617">
            <v>0</v>
          </cell>
          <cell r="AD1617">
            <v>0</v>
          </cell>
        </row>
        <row r="1618">
          <cell r="A1618" t="str">
            <v>AR105162Z05</v>
          </cell>
          <cell r="B1618" t="str">
            <v>AR105162Z</v>
          </cell>
          <cell r="C1618" t="str">
            <v xml:space="preserve">Prest. UTE Fe. PRC       </v>
          </cell>
          <cell r="D1618" t="str">
            <v>E&amp;C_PRE</v>
          </cell>
          <cell r="E1618" t="str">
            <v>05</v>
          </cell>
          <cell r="F1618" t="str">
            <v xml:space="preserve">Mano de Obra             </v>
          </cell>
          <cell r="G1618">
            <v>0</v>
          </cell>
          <cell r="H1618">
            <v>0</v>
          </cell>
          <cell r="I1618">
            <v>0</v>
          </cell>
          <cell r="J1618">
            <v>0</v>
          </cell>
          <cell r="K1618">
            <v>0</v>
          </cell>
          <cell r="L1618">
            <v>0</v>
          </cell>
          <cell r="M1618">
            <v>724549</v>
          </cell>
          <cell r="N1618">
            <v>724549</v>
          </cell>
          <cell r="O1618">
            <v>-1572134.4399999902</v>
          </cell>
          <cell r="P1618">
            <v>0</v>
          </cell>
          <cell r="Q1618">
            <v>0</v>
          </cell>
          <cell r="R1618">
            <v>0</v>
          </cell>
          <cell r="AB1618">
            <v>0</v>
          </cell>
          <cell r="AC1618">
            <v>0</v>
          </cell>
          <cell r="AD1618">
            <v>0</v>
          </cell>
        </row>
        <row r="1619">
          <cell r="A1619" t="str">
            <v>AR105162Z06</v>
          </cell>
          <cell r="B1619" t="str">
            <v>AR105162Z</v>
          </cell>
          <cell r="C1619" t="str">
            <v xml:space="preserve">Prest. UTE Fe. PRC       </v>
          </cell>
          <cell r="D1619" t="str">
            <v>E&amp;C_PRE</v>
          </cell>
          <cell r="E1619" t="str">
            <v>06</v>
          </cell>
          <cell r="F1619" t="str">
            <v xml:space="preserve">Otros Costos MO          </v>
          </cell>
          <cell r="G1619">
            <v>0</v>
          </cell>
          <cell r="H1619">
            <v>0</v>
          </cell>
          <cell r="I1619">
            <v>0</v>
          </cell>
          <cell r="J1619">
            <v>0</v>
          </cell>
          <cell r="K1619">
            <v>0</v>
          </cell>
          <cell r="L1619">
            <v>0</v>
          </cell>
          <cell r="M1619">
            <v>5685</v>
          </cell>
          <cell r="N1619">
            <v>5685</v>
          </cell>
          <cell r="O1619">
            <v>1978.3799999999999</v>
          </cell>
          <cell r="P1619">
            <v>0</v>
          </cell>
          <cell r="Q1619">
            <v>0</v>
          </cell>
          <cell r="R1619">
            <v>0</v>
          </cell>
          <cell r="AB1619">
            <v>0</v>
          </cell>
          <cell r="AC1619">
            <v>0</v>
          </cell>
          <cell r="AD1619">
            <v>0</v>
          </cell>
        </row>
        <row r="1620">
          <cell r="A1620" t="str">
            <v>AR105162Z07</v>
          </cell>
          <cell r="B1620" t="str">
            <v>AR105162Z</v>
          </cell>
          <cell r="C1620" t="str">
            <v xml:space="preserve">Prest. UTE Fe. PRC       </v>
          </cell>
          <cell r="D1620" t="str">
            <v>E&amp;C_PRE</v>
          </cell>
          <cell r="E1620" t="str">
            <v>07</v>
          </cell>
          <cell r="F1620" t="str">
            <v xml:space="preserve">Equipos de Construcción  </v>
          </cell>
          <cell r="G1620">
            <v>0</v>
          </cell>
          <cell r="H1620">
            <v>0</v>
          </cell>
          <cell r="I1620">
            <v>0</v>
          </cell>
          <cell r="J1620">
            <v>0</v>
          </cell>
          <cell r="K1620">
            <v>0</v>
          </cell>
          <cell r="L1620">
            <v>0</v>
          </cell>
          <cell r="M1620">
            <v>50037</v>
          </cell>
          <cell r="N1620">
            <v>50037</v>
          </cell>
          <cell r="O1620">
            <v>0</v>
          </cell>
          <cell r="P1620">
            <v>0</v>
          </cell>
          <cell r="Q1620">
            <v>0</v>
          </cell>
          <cell r="R1620">
            <v>0</v>
          </cell>
          <cell r="AB1620">
            <v>0</v>
          </cell>
          <cell r="AC1620">
            <v>0</v>
          </cell>
          <cell r="AD1620">
            <v>0</v>
          </cell>
        </row>
        <row r="1621">
          <cell r="A1621" t="str">
            <v>AR105162Z08</v>
          </cell>
          <cell r="B1621" t="str">
            <v>AR105162Z</v>
          </cell>
          <cell r="C1621" t="str">
            <v xml:space="preserve">Prest. UTE Fe. PRC       </v>
          </cell>
          <cell r="D1621" t="str">
            <v>E&amp;C_PRE</v>
          </cell>
          <cell r="E1621" t="str">
            <v>08</v>
          </cell>
          <cell r="F1621" t="str">
            <v xml:space="preserve">Materiales, Cons, Herram </v>
          </cell>
          <cell r="G1621">
            <v>0</v>
          </cell>
          <cell r="H1621">
            <v>0</v>
          </cell>
          <cell r="I1621">
            <v>0</v>
          </cell>
          <cell r="J1621">
            <v>0</v>
          </cell>
          <cell r="K1621">
            <v>0</v>
          </cell>
          <cell r="L1621">
            <v>0</v>
          </cell>
          <cell r="M1621">
            <v>103</v>
          </cell>
          <cell r="N1621">
            <v>103</v>
          </cell>
          <cell r="O1621">
            <v>0</v>
          </cell>
          <cell r="P1621">
            <v>0</v>
          </cell>
          <cell r="Q1621">
            <v>0</v>
          </cell>
          <cell r="R1621">
            <v>0</v>
          </cell>
          <cell r="AB1621">
            <v>0</v>
          </cell>
          <cell r="AC1621">
            <v>0</v>
          </cell>
          <cell r="AD1621">
            <v>0</v>
          </cell>
        </row>
        <row r="1622">
          <cell r="A1622" t="str">
            <v>AR105162Z10</v>
          </cell>
          <cell r="B1622" t="str">
            <v>AR105162Z</v>
          </cell>
          <cell r="C1622" t="str">
            <v xml:space="preserve">Prest. UTE Fe. PRC       </v>
          </cell>
          <cell r="D1622" t="str">
            <v>E&amp;C_PRE</v>
          </cell>
          <cell r="E1622" t="str">
            <v>10</v>
          </cell>
          <cell r="F1622" t="str">
            <v xml:space="preserve">Costos de la venta       </v>
          </cell>
          <cell r="G1622">
            <v>0</v>
          </cell>
          <cell r="H1622">
            <v>0</v>
          </cell>
          <cell r="I1622">
            <v>0</v>
          </cell>
          <cell r="J1622">
            <v>0</v>
          </cell>
          <cell r="K1622">
            <v>0</v>
          </cell>
          <cell r="L1622">
            <v>0</v>
          </cell>
          <cell r="M1622">
            <v>43698</v>
          </cell>
          <cell r="N1622">
            <v>43698</v>
          </cell>
          <cell r="O1622">
            <v>7228.21</v>
          </cell>
          <cell r="P1622">
            <v>0</v>
          </cell>
          <cell r="Q1622">
            <v>0</v>
          </cell>
          <cell r="R1622">
            <v>0</v>
          </cell>
          <cell r="AB1622">
            <v>0</v>
          </cell>
          <cell r="AC1622">
            <v>0</v>
          </cell>
          <cell r="AD1622">
            <v>0</v>
          </cell>
        </row>
        <row r="1623">
          <cell r="A1623" t="str">
            <v>AR105162Z11</v>
          </cell>
          <cell r="B1623" t="str">
            <v>AR105162Z</v>
          </cell>
          <cell r="C1623" t="str">
            <v xml:space="preserve">Prest. UTE Fe. PRC       </v>
          </cell>
          <cell r="D1623" t="str">
            <v>E&amp;C_PRE</v>
          </cell>
          <cell r="E1623" t="str">
            <v>11</v>
          </cell>
          <cell r="F1623" t="str">
            <v xml:space="preserve">Otros costos             </v>
          </cell>
          <cell r="G1623">
            <v>0</v>
          </cell>
          <cell r="H1623">
            <v>0</v>
          </cell>
          <cell r="I1623">
            <v>0</v>
          </cell>
          <cell r="J1623">
            <v>0</v>
          </cell>
          <cell r="K1623">
            <v>0</v>
          </cell>
          <cell r="L1623">
            <v>0</v>
          </cell>
          <cell r="M1623">
            <v>50037</v>
          </cell>
          <cell r="N1623">
            <v>50037</v>
          </cell>
          <cell r="O1623">
            <v>1405607.31</v>
          </cell>
          <cell r="P1623">
            <v>-1.31</v>
          </cell>
          <cell r="Q1623">
            <v>0</v>
          </cell>
          <cell r="R1623">
            <v>0</v>
          </cell>
          <cell r="AB1623">
            <v>0</v>
          </cell>
          <cell r="AC1623">
            <v>0</v>
          </cell>
          <cell r="AD1623">
            <v>0</v>
          </cell>
        </row>
        <row r="1624">
          <cell r="A1624" t="str">
            <v>AR105163Z05</v>
          </cell>
          <cell r="B1624" t="str">
            <v>AR105163Z</v>
          </cell>
          <cell r="C1624" t="str">
            <v xml:space="preserve">Planta G4 - Area Tre     </v>
          </cell>
          <cell r="D1624" t="str">
            <v>NQN_PRY</v>
          </cell>
          <cell r="E1624" t="str">
            <v>05</v>
          </cell>
          <cell r="F1624" t="str">
            <v xml:space="preserve">Mano de Obra             </v>
          </cell>
          <cell r="G1624">
            <v>0</v>
          </cell>
          <cell r="H1624">
            <v>0</v>
          </cell>
          <cell r="I1624">
            <v>0</v>
          </cell>
          <cell r="J1624">
            <v>0</v>
          </cell>
          <cell r="K1624">
            <v>0</v>
          </cell>
          <cell r="L1624">
            <v>0</v>
          </cell>
          <cell r="M1624">
            <v>-23230</v>
          </cell>
          <cell r="N1624">
            <v>-23230</v>
          </cell>
          <cell r="O1624">
            <v>0</v>
          </cell>
          <cell r="P1624">
            <v>0</v>
          </cell>
          <cell r="Q1624">
            <v>0</v>
          </cell>
          <cell r="R1624">
            <v>0</v>
          </cell>
          <cell r="AB1624">
            <v>0</v>
          </cell>
          <cell r="AC1624">
            <v>0</v>
          </cell>
          <cell r="AD1624">
            <v>0</v>
          </cell>
        </row>
        <row r="1625">
          <cell r="A1625" t="str">
            <v>AR105163Z10</v>
          </cell>
          <cell r="B1625" t="str">
            <v>AR105163Z</v>
          </cell>
          <cell r="C1625" t="str">
            <v xml:space="preserve">Planta G4 - Area Tre     </v>
          </cell>
          <cell r="D1625" t="str">
            <v>NQN_PRY</v>
          </cell>
          <cell r="E1625" t="str">
            <v>10</v>
          </cell>
          <cell r="F1625" t="str">
            <v xml:space="preserve">Costos de la venta       </v>
          </cell>
          <cell r="G1625">
            <v>0</v>
          </cell>
          <cell r="H1625">
            <v>0</v>
          </cell>
          <cell r="I1625">
            <v>0</v>
          </cell>
          <cell r="J1625">
            <v>0</v>
          </cell>
          <cell r="K1625">
            <v>0</v>
          </cell>
          <cell r="L1625">
            <v>0</v>
          </cell>
          <cell r="M1625">
            <v>4</v>
          </cell>
          <cell r="N1625">
            <v>4</v>
          </cell>
          <cell r="O1625">
            <v>0</v>
          </cell>
          <cell r="P1625">
            <v>0</v>
          </cell>
          <cell r="Q1625">
            <v>0</v>
          </cell>
          <cell r="R1625">
            <v>0</v>
          </cell>
          <cell r="AB1625">
            <v>0</v>
          </cell>
          <cell r="AC1625">
            <v>0</v>
          </cell>
          <cell r="AD1625">
            <v>0</v>
          </cell>
        </row>
        <row r="1626">
          <cell r="A1626" t="str">
            <v>AR105163Z11</v>
          </cell>
          <cell r="B1626" t="str">
            <v>AR105163Z</v>
          </cell>
          <cell r="C1626" t="str">
            <v xml:space="preserve">Planta G4 - Area Tre     </v>
          </cell>
          <cell r="D1626" t="str">
            <v>NQN_PRY</v>
          </cell>
          <cell r="E1626" t="str">
            <v>11</v>
          </cell>
          <cell r="F1626" t="str">
            <v xml:space="preserve">Otros costos             </v>
          </cell>
          <cell r="G1626">
            <v>0</v>
          </cell>
          <cell r="H1626">
            <v>0</v>
          </cell>
          <cell r="I1626">
            <v>0</v>
          </cell>
          <cell r="J1626">
            <v>0</v>
          </cell>
          <cell r="K1626">
            <v>0</v>
          </cell>
          <cell r="L1626">
            <v>0</v>
          </cell>
          <cell r="M1626">
            <v>-536</v>
          </cell>
          <cell r="N1626">
            <v>-536</v>
          </cell>
          <cell r="O1626">
            <v>0</v>
          </cell>
          <cell r="P1626">
            <v>0</v>
          </cell>
          <cell r="Q1626">
            <v>0</v>
          </cell>
          <cell r="R1626">
            <v>0</v>
          </cell>
          <cell r="AB1626">
            <v>0</v>
          </cell>
          <cell r="AC1626">
            <v>0</v>
          </cell>
          <cell r="AD1626">
            <v>0</v>
          </cell>
        </row>
        <row r="1627">
          <cell r="A1627" t="str">
            <v>AR105163Z12</v>
          </cell>
          <cell r="B1627" t="str">
            <v>AR105163Z</v>
          </cell>
          <cell r="C1627" t="str">
            <v xml:space="preserve">Planta G4 - Area Tre     </v>
          </cell>
          <cell r="D1627" t="str">
            <v>NQN_PRY</v>
          </cell>
          <cell r="E1627" t="str">
            <v>12</v>
          </cell>
          <cell r="F1627" t="str">
            <v xml:space="preserve">Costos por DistrIbuc CO  </v>
          </cell>
          <cell r="G1627">
            <v>0</v>
          </cell>
          <cell r="H1627">
            <v>0</v>
          </cell>
          <cell r="I1627">
            <v>0</v>
          </cell>
          <cell r="J1627">
            <v>0</v>
          </cell>
          <cell r="K1627">
            <v>0</v>
          </cell>
          <cell r="L1627">
            <v>0</v>
          </cell>
          <cell r="M1627">
            <v>0</v>
          </cell>
          <cell r="N1627">
            <v>0</v>
          </cell>
          <cell r="O1627">
            <v>0</v>
          </cell>
          <cell r="P1627">
            <v>0</v>
          </cell>
          <cell r="Q1627">
            <v>0</v>
          </cell>
          <cell r="R1627">
            <v>0</v>
          </cell>
          <cell r="AB1627">
            <v>0</v>
          </cell>
          <cell r="AC1627">
            <v>0</v>
          </cell>
          <cell r="AD1627">
            <v>0</v>
          </cell>
        </row>
        <row r="1628">
          <cell r="A1628" t="str">
            <v>AR105166Z05</v>
          </cell>
          <cell r="B1628" t="str">
            <v>AR105166Z</v>
          </cell>
          <cell r="C1628" t="str">
            <v xml:space="preserve">Ampliacion Planta 12     </v>
          </cell>
          <cell r="D1628" t="str">
            <v>NQN_PRY</v>
          </cell>
          <cell r="E1628" t="str">
            <v>05</v>
          </cell>
          <cell r="F1628" t="str">
            <v xml:space="preserve">Mano de Obra             </v>
          </cell>
          <cell r="G1628">
            <v>0</v>
          </cell>
          <cell r="H1628">
            <v>0</v>
          </cell>
          <cell r="I1628">
            <v>0</v>
          </cell>
          <cell r="J1628">
            <v>0</v>
          </cell>
          <cell r="K1628">
            <v>0</v>
          </cell>
          <cell r="L1628">
            <v>0</v>
          </cell>
          <cell r="M1628">
            <v>-1036</v>
          </cell>
          <cell r="N1628">
            <v>-1036</v>
          </cell>
          <cell r="O1628">
            <v>0</v>
          </cell>
          <cell r="P1628">
            <v>0</v>
          </cell>
          <cell r="Q1628">
            <v>0</v>
          </cell>
          <cell r="R1628">
            <v>0</v>
          </cell>
          <cell r="AB1628">
            <v>0</v>
          </cell>
          <cell r="AC1628">
            <v>0</v>
          </cell>
          <cell r="AD1628">
            <v>0</v>
          </cell>
        </row>
        <row r="1629">
          <cell r="A1629" t="str">
            <v>AR105166Z06</v>
          </cell>
          <cell r="B1629" t="str">
            <v>AR105166Z</v>
          </cell>
          <cell r="C1629" t="str">
            <v xml:space="preserve">Ampliacion Planta 12     </v>
          </cell>
          <cell r="D1629" t="str">
            <v>NQN_PRY</v>
          </cell>
          <cell r="E1629" t="str">
            <v>06</v>
          </cell>
          <cell r="F1629" t="str">
            <v xml:space="preserve">Otros Costos MO          </v>
          </cell>
          <cell r="G1629">
            <v>0</v>
          </cell>
          <cell r="H1629">
            <v>0</v>
          </cell>
          <cell r="I1629">
            <v>0</v>
          </cell>
          <cell r="J1629">
            <v>0</v>
          </cell>
          <cell r="K1629">
            <v>0</v>
          </cell>
          <cell r="L1629">
            <v>0</v>
          </cell>
          <cell r="M1629">
            <v>1335</v>
          </cell>
          <cell r="N1629">
            <v>1335</v>
          </cell>
          <cell r="O1629">
            <v>0</v>
          </cell>
          <cell r="P1629">
            <v>0</v>
          </cell>
          <cell r="Q1629">
            <v>0</v>
          </cell>
          <cell r="R1629">
            <v>0</v>
          </cell>
          <cell r="AB1629">
            <v>0</v>
          </cell>
          <cell r="AC1629">
            <v>0</v>
          </cell>
          <cell r="AD1629">
            <v>0</v>
          </cell>
        </row>
        <row r="1630">
          <cell r="A1630" t="str">
            <v>AR105166Z08</v>
          </cell>
          <cell r="B1630" t="str">
            <v>AR105166Z</v>
          </cell>
          <cell r="C1630" t="str">
            <v xml:space="preserve">Ampliacion Planta 12     </v>
          </cell>
          <cell r="D1630" t="str">
            <v>NQN_PRY</v>
          </cell>
          <cell r="E1630" t="str">
            <v>08</v>
          </cell>
          <cell r="F1630" t="str">
            <v xml:space="preserve">Materiales, Cons, Herram </v>
          </cell>
          <cell r="G1630">
            <v>0</v>
          </cell>
          <cell r="H1630">
            <v>0</v>
          </cell>
          <cell r="I1630">
            <v>0</v>
          </cell>
          <cell r="J1630">
            <v>0</v>
          </cell>
          <cell r="K1630">
            <v>0</v>
          </cell>
          <cell r="L1630">
            <v>0</v>
          </cell>
          <cell r="M1630">
            <v>1423</v>
          </cell>
          <cell r="N1630">
            <v>1423</v>
          </cell>
          <cell r="O1630">
            <v>0</v>
          </cell>
          <cell r="P1630">
            <v>0</v>
          </cell>
          <cell r="Q1630">
            <v>0</v>
          </cell>
          <cell r="R1630">
            <v>0</v>
          </cell>
          <cell r="AB1630">
            <v>0</v>
          </cell>
          <cell r="AC1630">
            <v>0</v>
          </cell>
          <cell r="AD1630">
            <v>0</v>
          </cell>
        </row>
        <row r="1631">
          <cell r="A1631" t="str">
            <v>AR105166Z10</v>
          </cell>
          <cell r="B1631" t="str">
            <v>AR105166Z</v>
          </cell>
          <cell r="C1631" t="str">
            <v xml:space="preserve">Ampliacion Planta 12     </v>
          </cell>
          <cell r="D1631" t="str">
            <v>NQN_PRY</v>
          </cell>
          <cell r="E1631" t="str">
            <v>10</v>
          </cell>
          <cell r="F1631" t="str">
            <v xml:space="preserve">Costos de la venta       </v>
          </cell>
          <cell r="G1631">
            <v>0</v>
          </cell>
          <cell r="H1631">
            <v>0</v>
          </cell>
          <cell r="I1631">
            <v>0</v>
          </cell>
          <cell r="J1631">
            <v>0</v>
          </cell>
          <cell r="K1631">
            <v>0</v>
          </cell>
          <cell r="L1631">
            <v>0</v>
          </cell>
          <cell r="M1631">
            <v>39</v>
          </cell>
          <cell r="N1631">
            <v>39</v>
          </cell>
          <cell r="O1631">
            <v>0</v>
          </cell>
          <cell r="P1631">
            <v>0</v>
          </cell>
          <cell r="Q1631">
            <v>0</v>
          </cell>
          <cell r="R1631">
            <v>0</v>
          </cell>
          <cell r="AB1631">
            <v>0</v>
          </cell>
          <cell r="AC1631">
            <v>0</v>
          </cell>
          <cell r="AD1631">
            <v>0</v>
          </cell>
        </row>
        <row r="1632">
          <cell r="A1632" t="str">
            <v>AR105166Z11</v>
          </cell>
          <cell r="B1632" t="str">
            <v>AR105166Z</v>
          </cell>
          <cell r="C1632" t="str">
            <v xml:space="preserve">Ampliacion Planta 12     </v>
          </cell>
          <cell r="D1632" t="str">
            <v>NQN_PRY</v>
          </cell>
          <cell r="E1632" t="str">
            <v>11</v>
          </cell>
          <cell r="F1632" t="str">
            <v xml:space="preserve">Otros costos             </v>
          </cell>
          <cell r="G1632">
            <v>0</v>
          </cell>
          <cell r="H1632">
            <v>0</v>
          </cell>
          <cell r="I1632">
            <v>0</v>
          </cell>
          <cell r="J1632">
            <v>0</v>
          </cell>
          <cell r="K1632">
            <v>0</v>
          </cell>
          <cell r="L1632">
            <v>0</v>
          </cell>
          <cell r="M1632">
            <v>-15177</v>
          </cell>
          <cell r="N1632">
            <v>-15177</v>
          </cell>
          <cell r="O1632">
            <v>2496.7800000000002</v>
          </cell>
          <cell r="P1632">
            <v>0</v>
          </cell>
          <cell r="Q1632">
            <v>0</v>
          </cell>
          <cell r="R1632">
            <v>0</v>
          </cell>
          <cell r="AB1632">
            <v>0</v>
          </cell>
          <cell r="AC1632">
            <v>0</v>
          </cell>
          <cell r="AD1632">
            <v>0</v>
          </cell>
        </row>
        <row r="1633">
          <cell r="A1633" t="str">
            <v>AR105166Z12</v>
          </cell>
          <cell r="B1633" t="str">
            <v>AR105166Z</v>
          </cell>
          <cell r="C1633" t="str">
            <v xml:space="preserve">Ampliacion Planta 12     </v>
          </cell>
          <cell r="D1633" t="str">
            <v>NQN_PRY</v>
          </cell>
          <cell r="E1633" t="str">
            <v>12</v>
          </cell>
          <cell r="F1633" t="str">
            <v xml:space="preserve">Costos por DistrIbuc CO  </v>
          </cell>
          <cell r="G1633">
            <v>0</v>
          </cell>
          <cell r="H1633">
            <v>0</v>
          </cell>
          <cell r="I1633">
            <v>0</v>
          </cell>
          <cell r="J1633">
            <v>0</v>
          </cell>
          <cell r="K1633">
            <v>0</v>
          </cell>
          <cell r="L1633">
            <v>0</v>
          </cell>
          <cell r="M1633">
            <v>0</v>
          </cell>
          <cell r="N1633">
            <v>0</v>
          </cell>
          <cell r="O1633">
            <v>0</v>
          </cell>
          <cell r="P1633">
            <v>0</v>
          </cell>
          <cell r="Q1633">
            <v>0</v>
          </cell>
          <cell r="R1633">
            <v>0</v>
          </cell>
          <cell r="AB1633">
            <v>0</v>
          </cell>
          <cell r="AC1633">
            <v>0</v>
          </cell>
          <cell r="AD1633">
            <v>0</v>
          </cell>
        </row>
        <row r="1634">
          <cell r="A1634" t="str">
            <v>AR105167Z05</v>
          </cell>
          <cell r="B1634" t="str">
            <v>AR105167Z</v>
          </cell>
          <cell r="C1634" t="str">
            <v xml:space="preserve">Masificacion Mbehr       </v>
          </cell>
          <cell r="D1634" t="str">
            <v>NQN_PRY</v>
          </cell>
          <cell r="E1634" t="str">
            <v>05</v>
          </cell>
          <cell r="F1634" t="str">
            <v xml:space="preserve">Mano de Obra             </v>
          </cell>
          <cell r="G1634">
            <v>0</v>
          </cell>
          <cell r="H1634">
            <v>0</v>
          </cell>
          <cell r="I1634">
            <v>0</v>
          </cell>
          <cell r="J1634">
            <v>0</v>
          </cell>
          <cell r="K1634">
            <v>0</v>
          </cell>
          <cell r="L1634">
            <v>0</v>
          </cell>
          <cell r="M1634">
            <v>-15364</v>
          </cell>
          <cell r="N1634">
            <v>-15364</v>
          </cell>
          <cell r="O1634">
            <v>0</v>
          </cell>
          <cell r="P1634">
            <v>0</v>
          </cell>
          <cell r="Q1634">
            <v>0</v>
          </cell>
          <cell r="R1634">
            <v>0</v>
          </cell>
          <cell r="AB1634">
            <v>0</v>
          </cell>
          <cell r="AC1634">
            <v>0</v>
          </cell>
          <cell r="AD1634">
            <v>0</v>
          </cell>
        </row>
        <row r="1635">
          <cell r="A1635" t="str">
            <v>AR105167Z06</v>
          </cell>
          <cell r="B1635" t="str">
            <v>AR105167Z</v>
          </cell>
          <cell r="C1635" t="str">
            <v xml:space="preserve">Masificacion Mbehr       </v>
          </cell>
          <cell r="D1635" t="str">
            <v>NQN_PRY</v>
          </cell>
          <cell r="E1635" t="str">
            <v>06</v>
          </cell>
          <cell r="F1635" t="str">
            <v xml:space="preserve">Otros Costos MO          </v>
          </cell>
          <cell r="G1635">
            <v>0</v>
          </cell>
          <cell r="H1635">
            <v>0</v>
          </cell>
          <cell r="I1635">
            <v>0</v>
          </cell>
          <cell r="J1635">
            <v>0</v>
          </cell>
          <cell r="K1635">
            <v>0</v>
          </cell>
          <cell r="L1635">
            <v>0</v>
          </cell>
          <cell r="M1635">
            <v>15648</v>
          </cell>
          <cell r="N1635">
            <v>15648</v>
          </cell>
          <cell r="O1635">
            <v>0</v>
          </cell>
          <cell r="P1635">
            <v>0</v>
          </cell>
          <cell r="Q1635">
            <v>0</v>
          </cell>
          <cell r="R1635">
            <v>0</v>
          </cell>
          <cell r="AB1635">
            <v>0</v>
          </cell>
          <cell r="AC1635">
            <v>0</v>
          </cell>
          <cell r="AD1635">
            <v>0</v>
          </cell>
        </row>
        <row r="1636">
          <cell r="A1636" t="str">
            <v>AR105167Z07</v>
          </cell>
          <cell r="B1636" t="str">
            <v>AR105167Z</v>
          </cell>
          <cell r="C1636" t="str">
            <v xml:space="preserve">Masificacion Mbehr       </v>
          </cell>
          <cell r="D1636" t="str">
            <v>NQN_PRY</v>
          </cell>
          <cell r="E1636" t="str">
            <v>07</v>
          </cell>
          <cell r="F1636" t="str">
            <v xml:space="preserve">Equipos de Construcción  </v>
          </cell>
          <cell r="G1636">
            <v>0</v>
          </cell>
          <cell r="H1636">
            <v>0</v>
          </cell>
          <cell r="I1636">
            <v>0</v>
          </cell>
          <cell r="J1636">
            <v>0</v>
          </cell>
          <cell r="K1636">
            <v>0</v>
          </cell>
          <cell r="L1636">
            <v>0</v>
          </cell>
          <cell r="M1636">
            <v>10893</v>
          </cell>
          <cell r="N1636">
            <v>10893</v>
          </cell>
          <cell r="O1636">
            <v>0</v>
          </cell>
          <cell r="P1636">
            <v>0</v>
          </cell>
          <cell r="Q1636">
            <v>0</v>
          </cell>
          <cell r="R1636">
            <v>0</v>
          </cell>
          <cell r="AB1636">
            <v>0</v>
          </cell>
          <cell r="AC1636">
            <v>0</v>
          </cell>
          <cell r="AD1636">
            <v>0</v>
          </cell>
        </row>
        <row r="1637">
          <cell r="A1637" t="str">
            <v>AR105167Z08</v>
          </cell>
          <cell r="B1637" t="str">
            <v>AR105167Z</v>
          </cell>
          <cell r="C1637" t="str">
            <v xml:space="preserve">Masificacion Mbehr       </v>
          </cell>
          <cell r="D1637" t="str">
            <v>NQN_PRY</v>
          </cell>
          <cell r="E1637" t="str">
            <v>08</v>
          </cell>
          <cell r="F1637" t="str">
            <v xml:space="preserve">Materiales, Cons, Herram </v>
          </cell>
          <cell r="G1637">
            <v>0</v>
          </cell>
          <cell r="H1637">
            <v>0</v>
          </cell>
          <cell r="I1637">
            <v>0</v>
          </cell>
          <cell r="J1637">
            <v>0</v>
          </cell>
          <cell r="K1637">
            <v>0</v>
          </cell>
          <cell r="L1637">
            <v>0</v>
          </cell>
          <cell r="M1637">
            <v>2117</v>
          </cell>
          <cell r="N1637">
            <v>2117</v>
          </cell>
          <cell r="O1637">
            <v>0</v>
          </cell>
          <cell r="P1637">
            <v>0</v>
          </cell>
          <cell r="Q1637">
            <v>0</v>
          </cell>
          <cell r="R1637">
            <v>0</v>
          </cell>
          <cell r="AB1637">
            <v>0</v>
          </cell>
          <cell r="AC1637">
            <v>0</v>
          </cell>
          <cell r="AD1637">
            <v>0</v>
          </cell>
        </row>
        <row r="1638">
          <cell r="A1638" t="str">
            <v>AR105167Z09</v>
          </cell>
          <cell r="B1638" t="str">
            <v>AR105167Z</v>
          </cell>
          <cell r="C1638" t="str">
            <v xml:space="preserve">Masificacion Mbehr       </v>
          </cell>
          <cell r="D1638" t="str">
            <v>NQN_PRY</v>
          </cell>
          <cell r="E1638" t="str">
            <v>09</v>
          </cell>
          <cell r="F1638" t="str">
            <v xml:space="preserve">Subcontratos             </v>
          </cell>
          <cell r="G1638">
            <v>0</v>
          </cell>
          <cell r="H1638">
            <v>0</v>
          </cell>
          <cell r="I1638">
            <v>0</v>
          </cell>
          <cell r="J1638">
            <v>0</v>
          </cell>
          <cell r="K1638">
            <v>0</v>
          </cell>
          <cell r="L1638">
            <v>0</v>
          </cell>
          <cell r="M1638">
            <v>4567</v>
          </cell>
          <cell r="N1638">
            <v>4567</v>
          </cell>
          <cell r="O1638">
            <v>0</v>
          </cell>
          <cell r="P1638">
            <v>0</v>
          </cell>
          <cell r="Q1638">
            <v>0</v>
          </cell>
          <cell r="R1638">
            <v>0</v>
          </cell>
          <cell r="AB1638">
            <v>0</v>
          </cell>
          <cell r="AC1638">
            <v>0</v>
          </cell>
          <cell r="AD1638">
            <v>0</v>
          </cell>
        </row>
        <row r="1639">
          <cell r="A1639" t="str">
            <v>AR105167Z10</v>
          </cell>
          <cell r="B1639" t="str">
            <v>AR105167Z</v>
          </cell>
          <cell r="C1639" t="str">
            <v xml:space="preserve">Masificacion Mbehr       </v>
          </cell>
          <cell r="D1639" t="str">
            <v>NQN_PRY</v>
          </cell>
          <cell r="E1639" t="str">
            <v>10</v>
          </cell>
          <cell r="F1639" t="str">
            <v xml:space="preserve">Costos de la venta       </v>
          </cell>
          <cell r="G1639">
            <v>0</v>
          </cell>
          <cell r="H1639">
            <v>0</v>
          </cell>
          <cell r="I1639">
            <v>0</v>
          </cell>
          <cell r="J1639">
            <v>0</v>
          </cell>
          <cell r="K1639">
            <v>0</v>
          </cell>
          <cell r="L1639">
            <v>0</v>
          </cell>
          <cell r="M1639">
            <v>1028</v>
          </cell>
          <cell r="N1639">
            <v>1028</v>
          </cell>
          <cell r="O1639">
            <v>0</v>
          </cell>
          <cell r="P1639">
            <v>0</v>
          </cell>
          <cell r="Q1639">
            <v>0</v>
          </cell>
          <cell r="R1639">
            <v>0</v>
          </cell>
          <cell r="AB1639">
            <v>0</v>
          </cell>
          <cell r="AC1639">
            <v>0</v>
          </cell>
          <cell r="AD1639">
            <v>0</v>
          </cell>
        </row>
        <row r="1640">
          <cell r="A1640" t="str">
            <v>AR105167Z11</v>
          </cell>
          <cell r="B1640" t="str">
            <v>AR105167Z</v>
          </cell>
          <cell r="C1640" t="str">
            <v xml:space="preserve">Masificacion Mbehr       </v>
          </cell>
          <cell r="D1640" t="str">
            <v>NQN_PRY</v>
          </cell>
          <cell r="E1640" t="str">
            <v>11</v>
          </cell>
          <cell r="F1640" t="str">
            <v xml:space="preserve">Otros costos             </v>
          </cell>
          <cell r="G1640">
            <v>0</v>
          </cell>
          <cell r="H1640">
            <v>0</v>
          </cell>
          <cell r="I1640">
            <v>0</v>
          </cell>
          <cell r="J1640">
            <v>0</v>
          </cell>
          <cell r="K1640">
            <v>0</v>
          </cell>
          <cell r="L1640">
            <v>0</v>
          </cell>
          <cell r="M1640">
            <v>-19962</v>
          </cell>
          <cell r="N1640">
            <v>-19962</v>
          </cell>
          <cell r="O1640">
            <v>0</v>
          </cell>
          <cell r="P1640">
            <v>0</v>
          </cell>
          <cell r="Q1640">
            <v>0</v>
          </cell>
          <cell r="R1640">
            <v>0</v>
          </cell>
          <cell r="AB1640">
            <v>0</v>
          </cell>
          <cell r="AC1640">
            <v>0</v>
          </cell>
          <cell r="AD1640">
            <v>0</v>
          </cell>
        </row>
        <row r="1641">
          <cell r="A1641" t="str">
            <v>AR105167Z12</v>
          </cell>
          <cell r="B1641" t="str">
            <v>AR105167Z</v>
          </cell>
          <cell r="C1641" t="str">
            <v xml:space="preserve">Masificacion Mbehr       </v>
          </cell>
          <cell r="D1641" t="str">
            <v>NQN_PRY</v>
          </cell>
          <cell r="E1641" t="str">
            <v>12</v>
          </cell>
          <cell r="F1641" t="str">
            <v xml:space="preserve">Costos por DistrIbuc CO  </v>
          </cell>
          <cell r="G1641">
            <v>0</v>
          </cell>
          <cell r="H1641">
            <v>0</v>
          </cell>
          <cell r="I1641">
            <v>0</v>
          </cell>
          <cell r="J1641">
            <v>0</v>
          </cell>
          <cell r="K1641">
            <v>0</v>
          </cell>
          <cell r="L1641">
            <v>0</v>
          </cell>
          <cell r="M1641">
            <v>0</v>
          </cell>
          <cell r="N1641">
            <v>0</v>
          </cell>
          <cell r="O1641">
            <v>0</v>
          </cell>
          <cell r="P1641">
            <v>0</v>
          </cell>
          <cell r="Q1641">
            <v>0</v>
          </cell>
          <cell r="R1641">
            <v>0</v>
          </cell>
          <cell r="AB1641">
            <v>0</v>
          </cell>
          <cell r="AC1641">
            <v>0</v>
          </cell>
          <cell r="AD1641">
            <v>0</v>
          </cell>
        </row>
        <row r="1642">
          <cell r="A1642" t="str">
            <v>AR105168Z03</v>
          </cell>
          <cell r="B1642" t="str">
            <v>AR105168Z</v>
          </cell>
          <cell r="C1642" t="str">
            <v xml:space="preserve">RCI en PTA el Trebol     </v>
          </cell>
          <cell r="D1642" t="str">
            <v>NQN_PRY</v>
          </cell>
          <cell r="E1642" t="str">
            <v>03</v>
          </cell>
          <cell r="F1642" t="str">
            <v xml:space="preserve">Venta Sin Margen         </v>
          </cell>
          <cell r="G1642">
            <v>0</v>
          </cell>
          <cell r="H1642">
            <v>0</v>
          </cell>
          <cell r="I1642">
            <v>0</v>
          </cell>
          <cell r="J1642">
            <v>0</v>
          </cell>
          <cell r="K1642">
            <v>0</v>
          </cell>
          <cell r="L1642">
            <v>0</v>
          </cell>
          <cell r="M1642">
            <v>-401568</v>
          </cell>
          <cell r="N1642">
            <v>-401568</v>
          </cell>
          <cell r="O1642">
            <v>0</v>
          </cell>
          <cell r="P1642">
            <v>0</v>
          </cell>
          <cell r="Q1642">
            <v>0</v>
          </cell>
          <cell r="R1642">
            <v>0</v>
          </cell>
          <cell r="AB1642">
            <v>0</v>
          </cell>
          <cell r="AC1642">
            <v>0</v>
          </cell>
          <cell r="AD1642">
            <v>0</v>
          </cell>
        </row>
        <row r="1643">
          <cell r="A1643" t="str">
            <v>AR105168Z04</v>
          </cell>
          <cell r="B1643" t="str">
            <v>AR105168Z</v>
          </cell>
          <cell r="C1643" t="str">
            <v xml:space="preserve">RCI en PTA el Trebol     </v>
          </cell>
          <cell r="D1643" t="str">
            <v>NQN_PRY</v>
          </cell>
          <cell r="E1643" t="str">
            <v>04</v>
          </cell>
          <cell r="F1643" t="str">
            <v xml:space="preserve">Ajuste POC               </v>
          </cell>
          <cell r="G1643">
            <v>0</v>
          </cell>
          <cell r="H1643">
            <v>0</v>
          </cell>
          <cell r="I1643">
            <v>0</v>
          </cell>
          <cell r="J1643">
            <v>0</v>
          </cell>
          <cell r="K1643">
            <v>0</v>
          </cell>
          <cell r="L1643">
            <v>0</v>
          </cell>
          <cell r="M1643">
            <v>412077</v>
          </cell>
          <cell r="N1643">
            <v>412077</v>
          </cell>
          <cell r="O1643">
            <v>0</v>
          </cell>
          <cell r="P1643">
            <v>0</v>
          </cell>
          <cell r="Q1643">
            <v>0</v>
          </cell>
          <cell r="R1643">
            <v>0</v>
          </cell>
          <cell r="AB1643">
            <v>0</v>
          </cell>
          <cell r="AC1643">
            <v>0</v>
          </cell>
          <cell r="AD1643">
            <v>0</v>
          </cell>
        </row>
        <row r="1644">
          <cell r="A1644" t="str">
            <v>AR105168Z05</v>
          </cell>
          <cell r="B1644" t="str">
            <v>AR105168Z</v>
          </cell>
          <cell r="C1644" t="str">
            <v xml:space="preserve">RCI en PTA el Trebol     </v>
          </cell>
          <cell r="D1644" t="str">
            <v>NQN_PRY</v>
          </cell>
          <cell r="E1644" t="str">
            <v>05</v>
          </cell>
          <cell r="F1644" t="str">
            <v xml:space="preserve">Mano de Obra             </v>
          </cell>
          <cell r="G1644">
            <v>0</v>
          </cell>
          <cell r="H1644">
            <v>0</v>
          </cell>
          <cell r="I1644">
            <v>0</v>
          </cell>
          <cell r="J1644">
            <v>0</v>
          </cell>
          <cell r="K1644">
            <v>0</v>
          </cell>
          <cell r="L1644">
            <v>0</v>
          </cell>
          <cell r="M1644">
            <v>40382</v>
          </cell>
          <cell r="N1644">
            <v>40382</v>
          </cell>
          <cell r="O1644">
            <v>0</v>
          </cell>
          <cell r="P1644">
            <v>0</v>
          </cell>
          <cell r="Q1644">
            <v>0</v>
          </cell>
          <cell r="R1644">
            <v>0</v>
          </cell>
          <cell r="AB1644">
            <v>0</v>
          </cell>
          <cell r="AC1644">
            <v>0</v>
          </cell>
          <cell r="AD1644">
            <v>0</v>
          </cell>
        </row>
        <row r="1645">
          <cell r="A1645" t="str">
            <v>AR105168Z06</v>
          </cell>
          <cell r="B1645" t="str">
            <v>AR105168Z</v>
          </cell>
          <cell r="C1645" t="str">
            <v xml:space="preserve">RCI en PTA el Trebol     </v>
          </cell>
          <cell r="D1645" t="str">
            <v>NQN_PRY</v>
          </cell>
          <cell r="E1645" t="str">
            <v>06</v>
          </cell>
          <cell r="F1645" t="str">
            <v xml:space="preserve">Otros Costos MO          </v>
          </cell>
          <cell r="G1645">
            <v>0</v>
          </cell>
          <cell r="H1645">
            <v>0</v>
          </cell>
          <cell r="I1645">
            <v>0</v>
          </cell>
          <cell r="J1645">
            <v>0</v>
          </cell>
          <cell r="K1645">
            <v>0</v>
          </cell>
          <cell r="L1645">
            <v>0</v>
          </cell>
          <cell r="M1645">
            <v>319</v>
          </cell>
          <cell r="N1645">
            <v>319</v>
          </cell>
          <cell r="O1645">
            <v>0</v>
          </cell>
          <cell r="P1645">
            <v>0</v>
          </cell>
          <cell r="Q1645">
            <v>0</v>
          </cell>
          <cell r="R1645">
            <v>0</v>
          </cell>
          <cell r="AB1645">
            <v>0</v>
          </cell>
          <cell r="AC1645">
            <v>0</v>
          </cell>
          <cell r="AD1645">
            <v>0</v>
          </cell>
        </row>
        <row r="1646">
          <cell r="A1646" t="str">
            <v>AR105168Z07</v>
          </cell>
          <cell r="B1646" t="str">
            <v>AR105168Z</v>
          </cell>
          <cell r="C1646" t="str">
            <v xml:space="preserve">RCI en PTA el Trebol     </v>
          </cell>
          <cell r="D1646" t="str">
            <v>NQN_PRY</v>
          </cell>
          <cell r="E1646" t="str">
            <v>07</v>
          </cell>
          <cell r="F1646" t="str">
            <v xml:space="preserve">Equipos de Construcción  </v>
          </cell>
          <cell r="G1646">
            <v>0</v>
          </cell>
          <cell r="H1646">
            <v>0</v>
          </cell>
          <cell r="I1646">
            <v>0</v>
          </cell>
          <cell r="J1646">
            <v>0</v>
          </cell>
          <cell r="K1646">
            <v>0</v>
          </cell>
          <cell r="L1646">
            <v>0</v>
          </cell>
          <cell r="M1646">
            <v>5754</v>
          </cell>
          <cell r="N1646">
            <v>5754</v>
          </cell>
          <cell r="O1646">
            <v>8.33</v>
          </cell>
          <cell r="P1646">
            <v>0</v>
          </cell>
          <cell r="Q1646">
            <v>0</v>
          </cell>
          <cell r="R1646">
            <v>0</v>
          </cell>
          <cell r="AB1646">
            <v>0</v>
          </cell>
          <cell r="AC1646">
            <v>0</v>
          </cell>
          <cell r="AD1646">
            <v>0</v>
          </cell>
        </row>
        <row r="1647">
          <cell r="A1647" t="str">
            <v>AR105168Z08</v>
          </cell>
          <cell r="B1647" t="str">
            <v>AR105168Z</v>
          </cell>
          <cell r="C1647" t="str">
            <v xml:space="preserve">RCI en PTA el Trebol     </v>
          </cell>
          <cell r="D1647" t="str">
            <v>NQN_PRY</v>
          </cell>
          <cell r="E1647" t="str">
            <v>08</v>
          </cell>
          <cell r="F1647" t="str">
            <v xml:space="preserve">Materiales, Cons, Herram </v>
          </cell>
          <cell r="G1647">
            <v>0</v>
          </cell>
          <cell r="H1647">
            <v>0</v>
          </cell>
          <cell r="I1647">
            <v>0</v>
          </cell>
          <cell r="J1647">
            <v>0</v>
          </cell>
          <cell r="K1647">
            <v>0</v>
          </cell>
          <cell r="L1647">
            <v>0</v>
          </cell>
          <cell r="M1647">
            <v>278</v>
          </cell>
          <cell r="N1647">
            <v>278</v>
          </cell>
          <cell r="O1647">
            <v>0</v>
          </cell>
          <cell r="P1647">
            <v>0</v>
          </cell>
          <cell r="Q1647">
            <v>0</v>
          </cell>
          <cell r="R1647">
            <v>0</v>
          </cell>
          <cell r="AB1647">
            <v>0</v>
          </cell>
          <cell r="AC1647">
            <v>0</v>
          </cell>
          <cell r="AD1647">
            <v>0</v>
          </cell>
        </row>
        <row r="1648">
          <cell r="A1648" t="str">
            <v>AR105168Z09</v>
          </cell>
          <cell r="B1648" t="str">
            <v>AR105168Z</v>
          </cell>
          <cell r="C1648" t="str">
            <v xml:space="preserve">RCI en PTA el Trebol     </v>
          </cell>
          <cell r="D1648" t="str">
            <v>NQN_PRY</v>
          </cell>
          <cell r="E1648" t="str">
            <v>09</v>
          </cell>
          <cell r="F1648" t="str">
            <v xml:space="preserve">Subcontratos             </v>
          </cell>
          <cell r="G1648">
            <v>0</v>
          </cell>
          <cell r="H1648">
            <v>0</v>
          </cell>
          <cell r="I1648">
            <v>0</v>
          </cell>
          <cell r="J1648">
            <v>0</v>
          </cell>
          <cell r="K1648">
            <v>0</v>
          </cell>
          <cell r="L1648">
            <v>0</v>
          </cell>
          <cell r="M1648">
            <v>706</v>
          </cell>
          <cell r="N1648">
            <v>706</v>
          </cell>
          <cell r="O1648">
            <v>0</v>
          </cell>
          <cell r="P1648">
            <v>0</v>
          </cell>
          <cell r="Q1648">
            <v>0</v>
          </cell>
          <cell r="R1648">
            <v>0</v>
          </cell>
          <cell r="AB1648">
            <v>0</v>
          </cell>
          <cell r="AC1648">
            <v>0</v>
          </cell>
          <cell r="AD1648">
            <v>0</v>
          </cell>
        </row>
        <row r="1649">
          <cell r="A1649" t="str">
            <v>AR105168Z10</v>
          </cell>
          <cell r="B1649" t="str">
            <v>AR105168Z</v>
          </cell>
          <cell r="C1649" t="str">
            <v xml:space="preserve">RCI en PTA el Trebol     </v>
          </cell>
          <cell r="D1649" t="str">
            <v>NQN_PRY</v>
          </cell>
          <cell r="E1649" t="str">
            <v>10</v>
          </cell>
          <cell r="F1649" t="str">
            <v xml:space="preserve">Costos de la venta       </v>
          </cell>
          <cell r="G1649">
            <v>0</v>
          </cell>
          <cell r="H1649">
            <v>0</v>
          </cell>
          <cell r="I1649">
            <v>0</v>
          </cell>
          <cell r="J1649">
            <v>0</v>
          </cell>
          <cell r="K1649">
            <v>0</v>
          </cell>
          <cell r="L1649">
            <v>0</v>
          </cell>
          <cell r="M1649">
            <v>11314</v>
          </cell>
          <cell r="N1649">
            <v>11314</v>
          </cell>
          <cell r="O1649">
            <v>0</v>
          </cell>
          <cell r="P1649">
            <v>0</v>
          </cell>
          <cell r="Q1649">
            <v>0</v>
          </cell>
          <cell r="R1649">
            <v>0</v>
          </cell>
          <cell r="AB1649">
            <v>0</v>
          </cell>
          <cell r="AC1649">
            <v>0</v>
          </cell>
          <cell r="AD1649">
            <v>0</v>
          </cell>
        </row>
        <row r="1650">
          <cell r="A1650" t="str">
            <v>AR105168Z11</v>
          </cell>
          <cell r="B1650" t="str">
            <v>AR105168Z</v>
          </cell>
          <cell r="C1650" t="str">
            <v xml:space="preserve">RCI en PTA el Trebol     </v>
          </cell>
          <cell r="D1650" t="str">
            <v>NQN_PRY</v>
          </cell>
          <cell r="E1650" t="str">
            <v>11</v>
          </cell>
          <cell r="F1650" t="str">
            <v xml:space="preserve">Otros costos             </v>
          </cell>
          <cell r="G1650">
            <v>0</v>
          </cell>
          <cell r="H1650">
            <v>0</v>
          </cell>
          <cell r="I1650">
            <v>0</v>
          </cell>
          <cell r="J1650">
            <v>0</v>
          </cell>
          <cell r="K1650">
            <v>0</v>
          </cell>
          <cell r="L1650">
            <v>0</v>
          </cell>
          <cell r="M1650">
            <v>-436</v>
          </cell>
          <cell r="N1650">
            <v>-436</v>
          </cell>
          <cell r="O1650">
            <v>0</v>
          </cell>
          <cell r="P1650">
            <v>0</v>
          </cell>
          <cell r="Q1650">
            <v>0</v>
          </cell>
          <cell r="R1650">
            <v>0</v>
          </cell>
          <cell r="AB1650">
            <v>0</v>
          </cell>
          <cell r="AC1650">
            <v>0</v>
          </cell>
          <cell r="AD1650">
            <v>0</v>
          </cell>
        </row>
        <row r="1651">
          <cell r="A1651" t="str">
            <v>AR105168Z12</v>
          </cell>
          <cell r="B1651" t="str">
            <v>AR105168Z</v>
          </cell>
          <cell r="C1651" t="str">
            <v xml:space="preserve">RCI en PTA el Trebol     </v>
          </cell>
          <cell r="D1651" t="str">
            <v>NQN_PRY</v>
          </cell>
          <cell r="E1651" t="str">
            <v>12</v>
          </cell>
          <cell r="F1651" t="str">
            <v xml:space="preserve">Costos por DistrIbuc CO  </v>
          </cell>
          <cell r="G1651">
            <v>0</v>
          </cell>
          <cell r="H1651">
            <v>0</v>
          </cell>
          <cell r="I1651">
            <v>0</v>
          </cell>
          <cell r="J1651">
            <v>0</v>
          </cell>
          <cell r="K1651">
            <v>0</v>
          </cell>
          <cell r="L1651">
            <v>0</v>
          </cell>
          <cell r="M1651">
            <v>0</v>
          </cell>
          <cell r="N1651">
            <v>0</v>
          </cell>
          <cell r="O1651">
            <v>0</v>
          </cell>
          <cell r="P1651">
            <v>0</v>
          </cell>
          <cell r="Q1651">
            <v>0</v>
          </cell>
          <cell r="R1651">
            <v>0</v>
          </cell>
          <cell r="AB1651">
            <v>0</v>
          </cell>
          <cell r="AC1651">
            <v>0</v>
          </cell>
          <cell r="AD1651">
            <v>0</v>
          </cell>
        </row>
        <row r="1652">
          <cell r="A1652" t="str">
            <v>AR105169Z01</v>
          </cell>
          <cell r="B1652" t="str">
            <v>AR105169Z</v>
          </cell>
          <cell r="C1652" t="str">
            <v xml:space="preserve">Acueductos Zona LLL      </v>
          </cell>
          <cell r="D1652" t="str">
            <v>NQN_PRY</v>
          </cell>
          <cell r="E1652" t="str">
            <v>01</v>
          </cell>
          <cell r="F1652" t="str">
            <v xml:space="preserve">Venta Contractual        </v>
          </cell>
          <cell r="G1652">
            <v>0</v>
          </cell>
          <cell r="H1652">
            <v>0</v>
          </cell>
          <cell r="I1652">
            <v>0</v>
          </cell>
          <cell r="J1652">
            <v>0</v>
          </cell>
          <cell r="K1652">
            <v>0</v>
          </cell>
          <cell r="L1652">
            <v>0</v>
          </cell>
          <cell r="M1652">
            <v>-823885</v>
          </cell>
          <cell r="N1652">
            <v>-823885</v>
          </cell>
          <cell r="O1652">
            <v>1851645</v>
          </cell>
          <cell r="P1652">
            <v>0</v>
          </cell>
          <cell r="Q1652">
            <v>0</v>
          </cell>
          <cell r="R1652">
            <v>0</v>
          </cell>
          <cell r="AB1652">
            <v>0</v>
          </cell>
          <cell r="AC1652">
            <v>0</v>
          </cell>
          <cell r="AD1652">
            <v>0</v>
          </cell>
        </row>
        <row r="1653">
          <cell r="A1653" t="str">
            <v>AR105169Z02</v>
          </cell>
          <cell r="B1653" t="str">
            <v>AR105169Z</v>
          </cell>
          <cell r="C1653" t="str">
            <v xml:space="preserve">Acueductos Zona LLL      </v>
          </cell>
          <cell r="D1653" t="str">
            <v>NQN_PRY</v>
          </cell>
          <cell r="E1653" t="str">
            <v>02</v>
          </cell>
          <cell r="F1653" t="str">
            <v xml:space="preserve">Venta Adicional          </v>
          </cell>
          <cell r="G1653">
            <v>0</v>
          </cell>
          <cell r="H1653">
            <v>0</v>
          </cell>
          <cell r="I1653">
            <v>0</v>
          </cell>
          <cell r="J1653">
            <v>0</v>
          </cell>
          <cell r="K1653">
            <v>0</v>
          </cell>
          <cell r="L1653">
            <v>0</v>
          </cell>
          <cell r="M1653">
            <v>-7442967</v>
          </cell>
          <cell r="N1653">
            <v>-7442967</v>
          </cell>
          <cell r="O1653">
            <v>0</v>
          </cell>
          <cell r="P1653">
            <v>0</v>
          </cell>
          <cell r="Q1653">
            <v>0</v>
          </cell>
          <cell r="R1653">
            <v>0</v>
          </cell>
          <cell r="AB1653">
            <v>0</v>
          </cell>
          <cell r="AC1653">
            <v>0</v>
          </cell>
          <cell r="AD1653">
            <v>0</v>
          </cell>
        </row>
        <row r="1654">
          <cell r="A1654" t="str">
            <v>AR105169Z03</v>
          </cell>
          <cell r="B1654" t="str">
            <v>AR105169Z</v>
          </cell>
          <cell r="C1654" t="str">
            <v xml:space="preserve">Acueductos Zona LLL      </v>
          </cell>
          <cell r="D1654" t="str">
            <v>NQN_PRY</v>
          </cell>
          <cell r="E1654" t="str">
            <v>03</v>
          </cell>
          <cell r="F1654" t="str">
            <v xml:space="preserve">Venta Sin Margen         </v>
          </cell>
          <cell r="G1654">
            <v>0</v>
          </cell>
          <cell r="H1654">
            <v>0</v>
          </cell>
          <cell r="I1654">
            <v>0</v>
          </cell>
          <cell r="J1654">
            <v>0</v>
          </cell>
          <cell r="K1654">
            <v>0</v>
          </cell>
          <cell r="L1654">
            <v>0</v>
          </cell>
          <cell r="M1654">
            <v>-50832</v>
          </cell>
          <cell r="N1654">
            <v>-50832</v>
          </cell>
          <cell r="O1654">
            <v>-2963947.75</v>
          </cell>
          <cell r="P1654">
            <v>0</v>
          </cell>
          <cell r="Q1654">
            <v>0</v>
          </cell>
          <cell r="R1654">
            <v>0</v>
          </cell>
          <cell r="AB1654">
            <v>0</v>
          </cell>
          <cell r="AC1654">
            <v>0</v>
          </cell>
          <cell r="AD1654">
            <v>0</v>
          </cell>
        </row>
        <row r="1655">
          <cell r="A1655" t="str">
            <v>AR105169Z04</v>
          </cell>
          <cell r="B1655" t="str">
            <v>AR105169Z</v>
          </cell>
          <cell r="C1655" t="str">
            <v xml:space="preserve">Acueductos Zona LLL      </v>
          </cell>
          <cell r="D1655" t="str">
            <v>NQN_PRY</v>
          </cell>
          <cell r="E1655" t="str">
            <v>04</v>
          </cell>
          <cell r="F1655" t="str">
            <v xml:space="preserve">Ajuste POC               </v>
          </cell>
          <cell r="G1655">
            <v>0</v>
          </cell>
          <cell r="H1655">
            <v>0</v>
          </cell>
          <cell r="I1655">
            <v>0</v>
          </cell>
          <cell r="J1655">
            <v>0</v>
          </cell>
          <cell r="K1655">
            <v>0</v>
          </cell>
          <cell r="L1655">
            <v>0</v>
          </cell>
          <cell r="M1655">
            <v>7224206</v>
          </cell>
          <cell r="N1655">
            <v>7224206</v>
          </cell>
          <cell r="O1655">
            <v>-0.64</v>
          </cell>
          <cell r="P1655">
            <v>0</v>
          </cell>
          <cell r="Q1655">
            <v>0</v>
          </cell>
          <cell r="R1655">
            <v>0</v>
          </cell>
          <cell r="AB1655">
            <v>0</v>
          </cell>
          <cell r="AC1655">
            <v>0</v>
          </cell>
          <cell r="AD1655">
            <v>0</v>
          </cell>
        </row>
        <row r="1656">
          <cell r="A1656" t="str">
            <v>AR105169Z05</v>
          </cell>
          <cell r="B1656" t="str">
            <v>AR105169Z</v>
          </cell>
          <cell r="C1656" t="str">
            <v xml:space="preserve">Acueductos Zona LLL      </v>
          </cell>
          <cell r="D1656" t="str">
            <v>NQN_PRY</v>
          </cell>
          <cell r="E1656" t="str">
            <v>05</v>
          </cell>
          <cell r="F1656" t="str">
            <v xml:space="preserve">Mano de Obra             </v>
          </cell>
          <cell r="G1656">
            <v>0</v>
          </cell>
          <cell r="H1656">
            <v>0</v>
          </cell>
          <cell r="I1656">
            <v>0</v>
          </cell>
          <cell r="J1656">
            <v>0</v>
          </cell>
          <cell r="K1656">
            <v>0</v>
          </cell>
          <cell r="L1656">
            <v>0</v>
          </cell>
          <cell r="M1656">
            <v>1362384</v>
          </cell>
          <cell r="N1656">
            <v>1362384</v>
          </cell>
          <cell r="O1656">
            <v>-15762</v>
          </cell>
          <cell r="P1656">
            <v>0</v>
          </cell>
          <cell r="Q1656">
            <v>0</v>
          </cell>
          <cell r="R1656">
            <v>0</v>
          </cell>
          <cell r="AB1656">
            <v>0</v>
          </cell>
          <cell r="AC1656">
            <v>0</v>
          </cell>
          <cell r="AD1656">
            <v>0</v>
          </cell>
        </row>
        <row r="1657">
          <cell r="A1657" t="str">
            <v>AR105169Z06</v>
          </cell>
          <cell r="B1657" t="str">
            <v>AR105169Z</v>
          </cell>
          <cell r="C1657" t="str">
            <v xml:space="preserve">Acueductos Zona LLL      </v>
          </cell>
          <cell r="D1657" t="str">
            <v>NQN_PRY</v>
          </cell>
          <cell r="E1657" t="str">
            <v>06</v>
          </cell>
          <cell r="F1657" t="str">
            <v xml:space="preserve">Otros Costos MO          </v>
          </cell>
          <cell r="G1657">
            <v>0</v>
          </cell>
          <cell r="H1657">
            <v>0</v>
          </cell>
          <cell r="I1657">
            <v>0</v>
          </cell>
          <cell r="J1657">
            <v>0</v>
          </cell>
          <cell r="K1657">
            <v>0</v>
          </cell>
          <cell r="L1657">
            <v>0</v>
          </cell>
          <cell r="M1657">
            <v>357792</v>
          </cell>
          <cell r="N1657">
            <v>357792</v>
          </cell>
          <cell r="O1657">
            <v>0</v>
          </cell>
          <cell r="P1657">
            <v>0</v>
          </cell>
          <cell r="Q1657">
            <v>0</v>
          </cell>
          <cell r="R1657">
            <v>0</v>
          </cell>
          <cell r="AB1657">
            <v>0</v>
          </cell>
          <cell r="AC1657">
            <v>0</v>
          </cell>
          <cell r="AD1657">
            <v>0</v>
          </cell>
        </row>
        <row r="1658">
          <cell r="A1658" t="str">
            <v>AR105169Z07</v>
          </cell>
          <cell r="B1658" t="str">
            <v>AR105169Z</v>
          </cell>
          <cell r="C1658" t="str">
            <v xml:space="preserve">Acueductos Zona LLL      </v>
          </cell>
          <cell r="D1658" t="str">
            <v>NQN_PRY</v>
          </cell>
          <cell r="E1658" t="str">
            <v>07</v>
          </cell>
          <cell r="F1658" t="str">
            <v xml:space="preserve">Equipos de Construcción  </v>
          </cell>
          <cell r="G1658">
            <v>0</v>
          </cell>
          <cell r="H1658">
            <v>0</v>
          </cell>
          <cell r="I1658">
            <v>0</v>
          </cell>
          <cell r="J1658">
            <v>0</v>
          </cell>
          <cell r="K1658">
            <v>0</v>
          </cell>
          <cell r="L1658">
            <v>0</v>
          </cell>
          <cell r="M1658">
            <v>767905</v>
          </cell>
          <cell r="N1658">
            <v>767905</v>
          </cell>
          <cell r="O1658">
            <v>41296.249999999993</v>
          </cell>
          <cell r="P1658">
            <v>0</v>
          </cell>
          <cell r="Q1658">
            <v>0</v>
          </cell>
          <cell r="R1658">
            <v>0</v>
          </cell>
          <cell r="AB1658">
            <v>0</v>
          </cell>
          <cell r="AC1658">
            <v>0</v>
          </cell>
          <cell r="AD1658">
            <v>0</v>
          </cell>
        </row>
        <row r="1659">
          <cell r="A1659" t="str">
            <v>AR105169Z08</v>
          </cell>
          <cell r="B1659" t="str">
            <v>AR105169Z</v>
          </cell>
          <cell r="C1659" t="str">
            <v xml:space="preserve">Acueductos Zona LLL      </v>
          </cell>
          <cell r="D1659" t="str">
            <v>NQN_PRY</v>
          </cell>
          <cell r="E1659" t="str">
            <v>08</v>
          </cell>
          <cell r="F1659" t="str">
            <v xml:space="preserve">Materiales, Cons, Herram </v>
          </cell>
          <cell r="G1659">
            <v>0</v>
          </cell>
          <cell r="H1659">
            <v>0</v>
          </cell>
          <cell r="I1659">
            <v>0</v>
          </cell>
          <cell r="J1659">
            <v>0</v>
          </cell>
          <cell r="K1659">
            <v>0</v>
          </cell>
          <cell r="L1659">
            <v>0</v>
          </cell>
          <cell r="M1659">
            <v>745448</v>
          </cell>
          <cell r="N1659">
            <v>745448</v>
          </cell>
          <cell r="O1659">
            <v>4736.1400000000003</v>
          </cell>
          <cell r="P1659">
            <v>0</v>
          </cell>
          <cell r="Q1659">
            <v>0</v>
          </cell>
          <cell r="R1659">
            <v>0</v>
          </cell>
          <cell r="AB1659">
            <v>0</v>
          </cell>
          <cell r="AC1659">
            <v>0</v>
          </cell>
          <cell r="AD1659">
            <v>0</v>
          </cell>
        </row>
        <row r="1660">
          <cell r="A1660" t="str">
            <v>AR105169Z09</v>
          </cell>
          <cell r="B1660" t="str">
            <v>AR105169Z</v>
          </cell>
          <cell r="C1660" t="str">
            <v xml:space="preserve">Acueductos Zona LLL      </v>
          </cell>
          <cell r="D1660" t="str">
            <v>NQN_PRY</v>
          </cell>
          <cell r="E1660" t="str">
            <v>09</v>
          </cell>
          <cell r="F1660" t="str">
            <v xml:space="preserve">Subcontratos             </v>
          </cell>
          <cell r="G1660">
            <v>0</v>
          </cell>
          <cell r="H1660">
            <v>0</v>
          </cell>
          <cell r="I1660">
            <v>0</v>
          </cell>
          <cell r="J1660">
            <v>0</v>
          </cell>
          <cell r="K1660">
            <v>0</v>
          </cell>
          <cell r="L1660">
            <v>0</v>
          </cell>
          <cell r="M1660">
            <v>482779</v>
          </cell>
          <cell r="N1660">
            <v>482779</v>
          </cell>
          <cell r="O1660">
            <v>0</v>
          </cell>
          <cell r="P1660">
            <v>0</v>
          </cell>
          <cell r="Q1660">
            <v>0</v>
          </cell>
          <cell r="R1660">
            <v>0</v>
          </cell>
          <cell r="AB1660">
            <v>0</v>
          </cell>
          <cell r="AC1660">
            <v>0</v>
          </cell>
          <cell r="AD1660">
            <v>0</v>
          </cell>
        </row>
        <row r="1661">
          <cell r="A1661" t="str">
            <v>AR105169Z10</v>
          </cell>
          <cell r="B1661" t="str">
            <v>AR105169Z</v>
          </cell>
          <cell r="C1661" t="str">
            <v xml:space="preserve">Acueductos Zona LLL      </v>
          </cell>
          <cell r="D1661" t="str">
            <v>NQN_PRY</v>
          </cell>
          <cell r="E1661" t="str">
            <v>10</v>
          </cell>
          <cell r="F1661" t="str">
            <v xml:space="preserve">Costos de la venta       </v>
          </cell>
          <cell r="G1661">
            <v>0</v>
          </cell>
          <cell r="H1661">
            <v>0</v>
          </cell>
          <cell r="I1661">
            <v>0</v>
          </cell>
          <cell r="J1661">
            <v>0</v>
          </cell>
          <cell r="K1661">
            <v>0</v>
          </cell>
          <cell r="L1661">
            <v>0</v>
          </cell>
          <cell r="M1661">
            <v>537613</v>
          </cell>
          <cell r="N1661">
            <v>537613</v>
          </cell>
          <cell r="O1661">
            <v>100649.05999999988</v>
          </cell>
          <cell r="P1661">
            <v>0</v>
          </cell>
          <cell r="Q1661">
            <v>0</v>
          </cell>
          <cell r="R1661">
            <v>0</v>
          </cell>
          <cell r="AB1661">
            <v>0</v>
          </cell>
          <cell r="AC1661">
            <v>0</v>
          </cell>
          <cell r="AD1661">
            <v>0</v>
          </cell>
        </row>
        <row r="1662">
          <cell r="A1662" t="str">
            <v>AR105169Z11</v>
          </cell>
          <cell r="B1662" t="str">
            <v>AR105169Z</v>
          </cell>
          <cell r="C1662" t="str">
            <v xml:space="preserve">Acueductos Zona LLL      </v>
          </cell>
          <cell r="D1662" t="str">
            <v>NQN_PRY</v>
          </cell>
          <cell r="E1662" t="str">
            <v>11</v>
          </cell>
          <cell r="F1662" t="str">
            <v xml:space="preserve">Otros costos             </v>
          </cell>
          <cell r="G1662">
            <v>0</v>
          </cell>
          <cell r="H1662">
            <v>0</v>
          </cell>
          <cell r="I1662">
            <v>0</v>
          </cell>
          <cell r="J1662">
            <v>0</v>
          </cell>
          <cell r="K1662">
            <v>0</v>
          </cell>
          <cell r="L1662">
            <v>0</v>
          </cell>
          <cell r="M1662">
            <v>280161</v>
          </cell>
          <cell r="N1662">
            <v>280161</v>
          </cell>
          <cell r="O1662">
            <v>-121741.599999999</v>
          </cell>
          <cell r="P1662">
            <v>0</v>
          </cell>
          <cell r="Q1662">
            <v>0</v>
          </cell>
          <cell r="R1662">
            <v>0</v>
          </cell>
          <cell r="AB1662">
            <v>0</v>
          </cell>
          <cell r="AC1662">
            <v>0</v>
          </cell>
          <cell r="AD1662">
            <v>0</v>
          </cell>
        </row>
        <row r="1663">
          <cell r="A1663" t="str">
            <v>AR105169Z12</v>
          </cell>
          <cell r="B1663" t="str">
            <v>AR105169Z</v>
          </cell>
          <cell r="C1663" t="str">
            <v xml:space="preserve">Acueductos Zona LLL      </v>
          </cell>
          <cell r="D1663" t="str">
            <v>NQN_PRY</v>
          </cell>
          <cell r="E1663" t="str">
            <v>12</v>
          </cell>
          <cell r="F1663" t="str">
            <v xml:space="preserve">Costos por DistrIbuc CO  </v>
          </cell>
          <cell r="G1663">
            <v>0</v>
          </cell>
          <cell r="H1663">
            <v>0</v>
          </cell>
          <cell r="I1663">
            <v>0</v>
          </cell>
          <cell r="J1663">
            <v>0</v>
          </cell>
          <cell r="K1663">
            <v>0</v>
          </cell>
          <cell r="L1663">
            <v>0</v>
          </cell>
          <cell r="M1663">
            <v>0</v>
          </cell>
          <cell r="N1663">
            <v>0</v>
          </cell>
          <cell r="O1663">
            <v>0</v>
          </cell>
          <cell r="P1663">
            <v>0</v>
          </cell>
          <cell r="Q1663">
            <v>0</v>
          </cell>
          <cell r="R1663">
            <v>0</v>
          </cell>
          <cell r="AB1663">
            <v>0</v>
          </cell>
          <cell r="AC1663">
            <v>0</v>
          </cell>
          <cell r="AD1663">
            <v>0</v>
          </cell>
        </row>
        <row r="1664">
          <cell r="A1664" t="str">
            <v>AR105170Z01</v>
          </cell>
          <cell r="B1664" t="str">
            <v>AR105170Z</v>
          </cell>
          <cell r="C1664" t="str">
            <v xml:space="preserve">Inst Ind Pza Huincul     </v>
          </cell>
          <cell r="D1664" t="str">
            <v>NQN_PRY</v>
          </cell>
          <cell r="E1664" t="str">
            <v>01</v>
          </cell>
          <cell r="F1664" t="str">
            <v xml:space="preserve">Venta Contractual        </v>
          </cell>
          <cell r="G1664">
            <v>0</v>
          </cell>
          <cell r="H1664">
            <v>0</v>
          </cell>
          <cell r="I1664">
            <v>0</v>
          </cell>
          <cell r="J1664">
            <v>0</v>
          </cell>
          <cell r="K1664">
            <v>0</v>
          </cell>
          <cell r="L1664">
            <v>0</v>
          </cell>
          <cell r="M1664">
            <v>-308605</v>
          </cell>
          <cell r="N1664">
            <v>-308605</v>
          </cell>
          <cell r="O1664">
            <v>0</v>
          </cell>
          <cell r="P1664">
            <v>0</v>
          </cell>
          <cell r="Q1664">
            <v>0</v>
          </cell>
          <cell r="R1664">
            <v>0</v>
          </cell>
          <cell r="AB1664">
            <v>0</v>
          </cell>
          <cell r="AC1664">
            <v>0</v>
          </cell>
          <cell r="AD1664">
            <v>0</v>
          </cell>
        </row>
        <row r="1665">
          <cell r="A1665" t="str">
            <v>AR105170Z04</v>
          </cell>
          <cell r="B1665" t="str">
            <v>AR105170Z</v>
          </cell>
          <cell r="C1665" t="str">
            <v xml:space="preserve">Inst Ind Pza Huincul     </v>
          </cell>
          <cell r="D1665" t="str">
            <v>NQN_PRY</v>
          </cell>
          <cell r="E1665" t="str">
            <v>04</v>
          </cell>
          <cell r="F1665" t="str">
            <v xml:space="preserve">Ajuste POC               </v>
          </cell>
          <cell r="G1665">
            <v>0</v>
          </cell>
          <cell r="H1665">
            <v>0</v>
          </cell>
          <cell r="I1665">
            <v>0</v>
          </cell>
          <cell r="J1665">
            <v>0</v>
          </cell>
          <cell r="K1665">
            <v>0</v>
          </cell>
          <cell r="L1665">
            <v>0</v>
          </cell>
          <cell r="M1665">
            <v>308000</v>
          </cell>
          <cell r="N1665">
            <v>308000</v>
          </cell>
          <cell r="O1665">
            <v>0</v>
          </cell>
          <cell r="P1665">
            <v>0</v>
          </cell>
          <cell r="Q1665">
            <v>0</v>
          </cell>
          <cell r="R1665">
            <v>0</v>
          </cell>
          <cell r="AB1665">
            <v>0</v>
          </cell>
          <cell r="AC1665">
            <v>0</v>
          </cell>
          <cell r="AD1665">
            <v>0</v>
          </cell>
        </row>
        <row r="1666">
          <cell r="A1666" t="str">
            <v>AR105170Z05</v>
          </cell>
          <cell r="B1666" t="str">
            <v>AR105170Z</v>
          </cell>
          <cell r="C1666" t="str">
            <v xml:space="preserve">Inst Ind Pza Huincul     </v>
          </cell>
          <cell r="D1666" t="str">
            <v>NQN_PRY</v>
          </cell>
          <cell r="E1666" t="str">
            <v>05</v>
          </cell>
          <cell r="F1666" t="str">
            <v xml:space="preserve">Mano de Obra             </v>
          </cell>
          <cell r="G1666">
            <v>0</v>
          </cell>
          <cell r="H1666">
            <v>0</v>
          </cell>
          <cell r="I1666">
            <v>0</v>
          </cell>
          <cell r="J1666">
            <v>0</v>
          </cell>
          <cell r="K1666">
            <v>0</v>
          </cell>
          <cell r="L1666">
            <v>0</v>
          </cell>
          <cell r="M1666">
            <v>-1731</v>
          </cell>
          <cell r="N1666">
            <v>-1731</v>
          </cell>
          <cell r="O1666">
            <v>0</v>
          </cell>
          <cell r="P1666">
            <v>0</v>
          </cell>
          <cell r="Q1666">
            <v>0</v>
          </cell>
          <cell r="R1666">
            <v>0</v>
          </cell>
          <cell r="AB1666">
            <v>0</v>
          </cell>
          <cell r="AC1666">
            <v>0</v>
          </cell>
          <cell r="AD1666">
            <v>0</v>
          </cell>
        </row>
        <row r="1667">
          <cell r="A1667" t="str">
            <v>AR105170Z06</v>
          </cell>
          <cell r="B1667" t="str">
            <v>AR105170Z</v>
          </cell>
          <cell r="C1667" t="str">
            <v xml:space="preserve">Inst Ind Pza Huincul     </v>
          </cell>
          <cell r="D1667" t="str">
            <v>NQN_PRY</v>
          </cell>
          <cell r="E1667" t="str">
            <v>06</v>
          </cell>
          <cell r="F1667" t="str">
            <v xml:space="preserve">Otros Costos MO          </v>
          </cell>
          <cell r="G1667">
            <v>0</v>
          </cell>
          <cell r="H1667">
            <v>0</v>
          </cell>
          <cell r="I1667">
            <v>0</v>
          </cell>
          <cell r="J1667">
            <v>0</v>
          </cell>
          <cell r="K1667">
            <v>0</v>
          </cell>
          <cell r="L1667">
            <v>0</v>
          </cell>
          <cell r="M1667">
            <v>1512</v>
          </cell>
          <cell r="N1667">
            <v>1512</v>
          </cell>
          <cell r="O1667">
            <v>0</v>
          </cell>
          <cell r="P1667">
            <v>0</v>
          </cell>
          <cell r="Q1667">
            <v>0</v>
          </cell>
          <cell r="R1667">
            <v>0</v>
          </cell>
          <cell r="AB1667">
            <v>0</v>
          </cell>
          <cell r="AC1667">
            <v>0</v>
          </cell>
          <cell r="AD1667">
            <v>0</v>
          </cell>
        </row>
        <row r="1668">
          <cell r="A1668" t="str">
            <v>AR105170Z07</v>
          </cell>
          <cell r="B1668" t="str">
            <v>AR105170Z</v>
          </cell>
          <cell r="C1668" t="str">
            <v xml:space="preserve">Inst Ind Pza Huincul     </v>
          </cell>
          <cell r="D1668" t="str">
            <v>NQN_PRY</v>
          </cell>
          <cell r="E1668" t="str">
            <v>07</v>
          </cell>
          <cell r="F1668" t="str">
            <v xml:space="preserve">Equipos de Construcción  </v>
          </cell>
          <cell r="G1668">
            <v>0</v>
          </cell>
          <cell r="H1668">
            <v>0</v>
          </cell>
          <cell r="I1668">
            <v>0</v>
          </cell>
          <cell r="J1668">
            <v>0</v>
          </cell>
          <cell r="K1668">
            <v>0</v>
          </cell>
          <cell r="L1668">
            <v>0</v>
          </cell>
          <cell r="M1668">
            <v>19840</v>
          </cell>
          <cell r="N1668">
            <v>19840</v>
          </cell>
          <cell r="O1668">
            <v>0</v>
          </cell>
          <cell r="P1668">
            <v>0</v>
          </cell>
          <cell r="Q1668">
            <v>0</v>
          </cell>
          <cell r="R1668">
            <v>0</v>
          </cell>
          <cell r="AB1668">
            <v>0</v>
          </cell>
          <cell r="AC1668">
            <v>0</v>
          </cell>
          <cell r="AD1668">
            <v>0</v>
          </cell>
        </row>
        <row r="1669">
          <cell r="A1669" t="str">
            <v>AR105170Z08</v>
          </cell>
          <cell r="B1669" t="str">
            <v>AR105170Z</v>
          </cell>
          <cell r="C1669" t="str">
            <v xml:space="preserve">Inst Ind Pza Huincul     </v>
          </cell>
          <cell r="D1669" t="str">
            <v>NQN_PRY</v>
          </cell>
          <cell r="E1669" t="str">
            <v>08</v>
          </cell>
          <cell r="F1669" t="str">
            <v xml:space="preserve">Materiales, Cons, Herram </v>
          </cell>
          <cell r="G1669">
            <v>0</v>
          </cell>
          <cell r="H1669">
            <v>0</v>
          </cell>
          <cell r="I1669">
            <v>0</v>
          </cell>
          <cell r="J1669">
            <v>0</v>
          </cell>
          <cell r="K1669">
            <v>0</v>
          </cell>
          <cell r="L1669">
            <v>0</v>
          </cell>
          <cell r="M1669">
            <v>0</v>
          </cell>
          <cell r="N1669">
            <v>0</v>
          </cell>
          <cell r="O1669">
            <v>0</v>
          </cell>
          <cell r="P1669">
            <v>0</v>
          </cell>
          <cell r="Q1669">
            <v>0</v>
          </cell>
          <cell r="R1669">
            <v>0</v>
          </cell>
          <cell r="AB1669">
            <v>0</v>
          </cell>
          <cell r="AC1669">
            <v>0</v>
          </cell>
          <cell r="AD1669">
            <v>0</v>
          </cell>
        </row>
        <row r="1670">
          <cell r="A1670" t="str">
            <v>AR105170Z09</v>
          </cell>
          <cell r="B1670" t="str">
            <v>AR105170Z</v>
          </cell>
          <cell r="C1670" t="str">
            <v xml:space="preserve">Inst Ind Pza Huincul     </v>
          </cell>
          <cell r="D1670" t="str">
            <v>NQN_PRY</v>
          </cell>
          <cell r="E1670" t="str">
            <v>09</v>
          </cell>
          <cell r="F1670" t="str">
            <v xml:space="preserve">Subcontratos             </v>
          </cell>
          <cell r="G1670">
            <v>0</v>
          </cell>
          <cell r="H1670">
            <v>0</v>
          </cell>
          <cell r="I1670">
            <v>0</v>
          </cell>
          <cell r="J1670">
            <v>0</v>
          </cell>
          <cell r="K1670">
            <v>0</v>
          </cell>
          <cell r="L1670">
            <v>0</v>
          </cell>
          <cell r="M1670">
            <v>797</v>
          </cell>
          <cell r="N1670">
            <v>797</v>
          </cell>
          <cell r="O1670">
            <v>0</v>
          </cell>
          <cell r="P1670">
            <v>0</v>
          </cell>
          <cell r="Q1670">
            <v>0</v>
          </cell>
          <cell r="R1670">
            <v>0</v>
          </cell>
          <cell r="AB1670">
            <v>0</v>
          </cell>
          <cell r="AC1670">
            <v>0</v>
          </cell>
          <cell r="AD1670">
            <v>0</v>
          </cell>
        </row>
        <row r="1671">
          <cell r="A1671" t="str">
            <v>AR105170Z10</v>
          </cell>
          <cell r="B1671" t="str">
            <v>AR105170Z</v>
          </cell>
          <cell r="C1671" t="str">
            <v xml:space="preserve">Inst Ind Pza Huincul     </v>
          </cell>
          <cell r="D1671" t="str">
            <v>NQN_PRY</v>
          </cell>
          <cell r="E1671" t="str">
            <v>10</v>
          </cell>
          <cell r="F1671" t="str">
            <v xml:space="preserve">Costos de la venta       </v>
          </cell>
          <cell r="G1671">
            <v>0</v>
          </cell>
          <cell r="H1671">
            <v>0</v>
          </cell>
          <cell r="I1671">
            <v>0</v>
          </cell>
          <cell r="J1671">
            <v>0</v>
          </cell>
          <cell r="K1671">
            <v>0</v>
          </cell>
          <cell r="L1671">
            <v>0</v>
          </cell>
          <cell r="M1671">
            <v>4408</v>
          </cell>
          <cell r="N1671">
            <v>4408</v>
          </cell>
          <cell r="O1671">
            <v>71.540000000000006</v>
          </cell>
          <cell r="P1671">
            <v>0</v>
          </cell>
          <cell r="Q1671">
            <v>0</v>
          </cell>
          <cell r="R1671">
            <v>0</v>
          </cell>
          <cell r="AB1671">
            <v>0</v>
          </cell>
          <cell r="AC1671">
            <v>0</v>
          </cell>
          <cell r="AD1671">
            <v>0</v>
          </cell>
        </row>
        <row r="1672">
          <cell r="A1672" t="str">
            <v>AR105170Z11</v>
          </cell>
          <cell r="B1672" t="str">
            <v>AR105170Z</v>
          </cell>
          <cell r="C1672" t="str">
            <v xml:space="preserve">Inst Ind Pza Huincul     </v>
          </cell>
          <cell r="D1672" t="str">
            <v>NQN_PRY</v>
          </cell>
          <cell r="E1672" t="str">
            <v>11</v>
          </cell>
          <cell r="F1672" t="str">
            <v xml:space="preserve">Otros costos             </v>
          </cell>
          <cell r="G1672">
            <v>0</v>
          </cell>
          <cell r="H1672">
            <v>0</v>
          </cell>
          <cell r="I1672">
            <v>0</v>
          </cell>
          <cell r="J1672">
            <v>0</v>
          </cell>
          <cell r="K1672">
            <v>0</v>
          </cell>
          <cell r="L1672">
            <v>0</v>
          </cell>
          <cell r="M1672">
            <v>-2116</v>
          </cell>
          <cell r="N1672">
            <v>-2116</v>
          </cell>
          <cell r="O1672">
            <v>0</v>
          </cell>
          <cell r="P1672">
            <v>0</v>
          </cell>
          <cell r="Q1672">
            <v>0</v>
          </cell>
          <cell r="R1672">
            <v>0</v>
          </cell>
          <cell r="AB1672">
            <v>0</v>
          </cell>
          <cell r="AC1672">
            <v>0</v>
          </cell>
          <cell r="AD1672">
            <v>0</v>
          </cell>
        </row>
        <row r="1673">
          <cell r="A1673" t="str">
            <v>AR105170Z12</v>
          </cell>
          <cell r="B1673" t="str">
            <v>AR105170Z</v>
          </cell>
          <cell r="C1673" t="str">
            <v xml:space="preserve">Inst Ind Pza Huincul     </v>
          </cell>
          <cell r="D1673" t="str">
            <v>NQN_PRY</v>
          </cell>
          <cell r="E1673" t="str">
            <v>12</v>
          </cell>
          <cell r="F1673" t="str">
            <v xml:space="preserve">Costos por DistrIbuc CO  </v>
          </cell>
          <cell r="G1673">
            <v>0</v>
          </cell>
          <cell r="H1673">
            <v>0</v>
          </cell>
          <cell r="I1673">
            <v>0</v>
          </cell>
          <cell r="J1673">
            <v>0</v>
          </cell>
          <cell r="K1673">
            <v>0</v>
          </cell>
          <cell r="L1673">
            <v>0</v>
          </cell>
          <cell r="M1673">
            <v>0</v>
          </cell>
          <cell r="N1673">
            <v>0</v>
          </cell>
          <cell r="O1673">
            <v>0</v>
          </cell>
          <cell r="P1673">
            <v>0</v>
          </cell>
          <cell r="Q1673">
            <v>0</v>
          </cell>
          <cell r="R1673">
            <v>0</v>
          </cell>
          <cell r="AB1673">
            <v>0</v>
          </cell>
          <cell r="AC1673">
            <v>0</v>
          </cell>
          <cell r="AD1673">
            <v>0</v>
          </cell>
        </row>
        <row r="1674">
          <cell r="A1674" t="str">
            <v>AR105172Z01</v>
          </cell>
          <cell r="B1674" t="str">
            <v>AR105172Z</v>
          </cell>
          <cell r="C1674" t="str">
            <v xml:space="preserve">Subest EL Trapial        </v>
          </cell>
          <cell r="D1674" t="str">
            <v>NQN_PRY</v>
          </cell>
          <cell r="E1674" t="str">
            <v>01</v>
          </cell>
          <cell r="F1674" t="str">
            <v xml:space="preserve">Venta Contractual        </v>
          </cell>
          <cell r="G1674">
            <v>0</v>
          </cell>
          <cell r="H1674">
            <v>0</v>
          </cell>
          <cell r="I1674">
            <v>0</v>
          </cell>
          <cell r="J1674">
            <v>0</v>
          </cell>
          <cell r="K1674">
            <v>0</v>
          </cell>
          <cell r="L1674">
            <v>0</v>
          </cell>
          <cell r="M1674">
            <v>-342681</v>
          </cell>
          <cell r="N1674">
            <v>-342681</v>
          </cell>
          <cell r="O1674">
            <v>0</v>
          </cell>
          <cell r="P1674">
            <v>0</v>
          </cell>
          <cell r="Q1674">
            <v>0</v>
          </cell>
          <cell r="R1674">
            <v>0</v>
          </cell>
          <cell r="AB1674">
            <v>0</v>
          </cell>
          <cell r="AC1674">
            <v>0</v>
          </cell>
          <cell r="AD1674">
            <v>0</v>
          </cell>
        </row>
        <row r="1675">
          <cell r="A1675" t="str">
            <v>AR105172Z02</v>
          </cell>
          <cell r="B1675" t="str">
            <v>AR105172Z</v>
          </cell>
          <cell r="C1675" t="str">
            <v xml:space="preserve">Subest EL Trapial        </v>
          </cell>
          <cell r="D1675" t="str">
            <v>NQN_PRY</v>
          </cell>
          <cell r="E1675" t="str">
            <v>02</v>
          </cell>
          <cell r="F1675" t="str">
            <v xml:space="preserve">Venta Adicional          </v>
          </cell>
          <cell r="G1675">
            <v>0</v>
          </cell>
          <cell r="H1675">
            <v>0</v>
          </cell>
          <cell r="I1675">
            <v>0</v>
          </cell>
          <cell r="J1675">
            <v>0</v>
          </cell>
          <cell r="K1675">
            <v>0</v>
          </cell>
          <cell r="L1675">
            <v>0</v>
          </cell>
          <cell r="M1675">
            <v>-397133</v>
          </cell>
          <cell r="N1675">
            <v>-397133</v>
          </cell>
          <cell r="O1675">
            <v>0</v>
          </cell>
          <cell r="P1675">
            <v>0</v>
          </cell>
          <cell r="Q1675">
            <v>0</v>
          </cell>
          <cell r="R1675">
            <v>0</v>
          </cell>
          <cell r="AB1675">
            <v>0</v>
          </cell>
          <cell r="AC1675">
            <v>0</v>
          </cell>
          <cell r="AD1675">
            <v>0</v>
          </cell>
        </row>
        <row r="1676">
          <cell r="A1676" t="str">
            <v>AR105172Z03</v>
          </cell>
          <cell r="B1676" t="str">
            <v>AR105172Z</v>
          </cell>
          <cell r="C1676" t="str">
            <v xml:space="preserve">Subest EL Trapial        </v>
          </cell>
          <cell r="D1676" t="str">
            <v>NQN_PRY</v>
          </cell>
          <cell r="E1676" t="str">
            <v>03</v>
          </cell>
          <cell r="F1676" t="str">
            <v xml:space="preserve">Venta Sin Margen         </v>
          </cell>
          <cell r="G1676">
            <v>0</v>
          </cell>
          <cell r="H1676">
            <v>0</v>
          </cell>
          <cell r="I1676">
            <v>0</v>
          </cell>
          <cell r="J1676">
            <v>0</v>
          </cell>
          <cell r="K1676">
            <v>0</v>
          </cell>
          <cell r="L1676">
            <v>0</v>
          </cell>
          <cell r="M1676">
            <v>-54449</v>
          </cell>
          <cell r="N1676">
            <v>-54449</v>
          </cell>
          <cell r="O1676">
            <v>0</v>
          </cell>
          <cell r="P1676">
            <v>0</v>
          </cell>
          <cell r="Q1676">
            <v>0</v>
          </cell>
          <cell r="R1676">
            <v>0</v>
          </cell>
          <cell r="AB1676">
            <v>0</v>
          </cell>
          <cell r="AC1676">
            <v>0</v>
          </cell>
          <cell r="AD1676">
            <v>0</v>
          </cell>
        </row>
        <row r="1677">
          <cell r="A1677" t="str">
            <v>AR105172Z04</v>
          </cell>
          <cell r="B1677" t="str">
            <v>AR105172Z</v>
          </cell>
          <cell r="C1677" t="str">
            <v xml:space="preserve">Subest EL Trapial        </v>
          </cell>
          <cell r="D1677" t="str">
            <v>NQN_PRY</v>
          </cell>
          <cell r="E1677" t="str">
            <v>04</v>
          </cell>
          <cell r="F1677" t="str">
            <v xml:space="preserve">Ajuste POC               </v>
          </cell>
          <cell r="G1677">
            <v>0</v>
          </cell>
          <cell r="H1677">
            <v>0</v>
          </cell>
          <cell r="I1677">
            <v>0</v>
          </cell>
          <cell r="J1677">
            <v>0</v>
          </cell>
          <cell r="K1677">
            <v>0</v>
          </cell>
          <cell r="L1677">
            <v>0</v>
          </cell>
          <cell r="M1677">
            <v>739814</v>
          </cell>
          <cell r="N1677">
            <v>739814</v>
          </cell>
          <cell r="O1677">
            <v>0</v>
          </cell>
          <cell r="P1677">
            <v>0</v>
          </cell>
          <cell r="Q1677">
            <v>0</v>
          </cell>
          <cell r="R1677">
            <v>0</v>
          </cell>
          <cell r="AB1677">
            <v>0</v>
          </cell>
          <cell r="AC1677">
            <v>0</v>
          </cell>
          <cell r="AD1677">
            <v>0</v>
          </cell>
        </row>
        <row r="1678">
          <cell r="A1678" t="str">
            <v>AR105172Z05</v>
          </cell>
          <cell r="B1678" t="str">
            <v>AR105172Z</v>
          </cell>
          <cell r="C1678" t="str">
            <v xml:space="preserve">Subest EL Trapial        </v>
          </cell>
          <cell r="D1678" t="str">
            <v>NQN_PRY</v>
          </cell>
          <cell r="E1678" t="str">
            <v>05</v>
          </cell>
          <cell r="F1678" t="str">
            <v xml:space="preserve">Mano de Obra             </v>
          </cell>
          <cell r="G1678">
            <v>0</v>
          </cell>
          <cell r="H1678">
            <v>0</v>
          </cell>
          <cell r="I1678">
            <v>0</v>
          </cell>
          <cell r="J1678">
            <v>0</v>
          </cell>
          <cell r="K1678">
            <v>0</v>
          </cell>
          <cell r="L1678">
            <v>0</v>
          </cell>
          <cell r="M1678">
            <v>110971</v>
          </cell>
          <cell r="N1678">
            <v>110971</v>
          </cell>
          <cell r="O1678">
            <v>0</v>
          </cell>
          <cell r="P1678">
            <v>0</v>
          </cell>
          <cell r="Q1678">
            <v>0</v>
          </cell>
          <cell r="R1678">
            <v>0</v>
          </cell>
          <cell r="AB1678">
            <v>0</v>
          </cell>
          <cell r="AC1678">
            <v>0</v>
          </cell>
          <cell r="AD1678">
            <v>0</v>
          </cell>
        </row>
        <row r="1679">
          <cell r="A1679" t="str">
            <v>AR105172Z06</v>
          </cell>
          <cell r="B1679" t="str">
            <v>AR105172Z</v>
          </cell>
          <cell r="C1679" t="str">
            <v xml:space="preserve">Subest EL Trapial        </v>
          </cell>
          <cell r="D1679" t="str">
            <v>NQN_PRY</v>
          </cell>
          <cell r="E1679" t="str">
            <v>06</v>
          </cell>
          <cell r="F1679" t="str">
            <v xml:space="preserve">Otros Costos MO          </v>
          </cell>
          <cell r="G1679">
            <v>0</v>
          </cell>
          <cell r="H1679">
            <v>0</v>
          </cell>
          <cell r="I1679">
            <v>0</v>
          </cell>
          <cell r="J1679">
            <v>0</v>
          </cell>
          <cell r="K1679">
            <v>0</v>
          </cell>
          <cell r="L1679">
            <v>0</v>
          </cell>
          <cell r="M1679">
            <v>-82561</v>
          </cell>
          <cell r="N1679">
            <v>-82561</v>
          </cell>
          <cell r="O1679">
            <v>0</v>
          </cell>
          <cell r="P1679">
            <v>0</v>
          </cell>
          <cell r="Q1679">
            <v>0</v>
          </cell>
          <cell r="R1679">
            <v>0</v>
          </cell>
          <cell r="AB1679">
            <v>0</v>
          </cell>
          <cell r="AC1679">
            <v>0</v>
          </cell>
          <cell r="AD1679">
            <v>0</v>
          </cell>
        </row>
        <row r="1680">
          <cell r="A1680" t="str">
            <v>AR105172Z07</v>
          </cell>
          <cell r="B1680" t="str">
            <v>AR105172Z</v>
          </cell>
          <cell r="C1680" t="str">
            <v xml:space="preserve">Subest EL Trapial        </v>
          </cell>
          <cell r="D1680" t="str">
            <v>NQN_PRY</v>
          </cell>
          <cell r="E1680" t="str">
            <v>07</v>
          </cell>
          <cell r="F1680" t="str">
            <v xml:space="preserve">Equipos de Construcción  </v>
          </cell>
          <cell r="G1680">
            <v>0</v>
          </cell>
          <cell r="H1680">
            <v>0</v>
          </cell>
          <cell r="I1680">
            <v>0</v>
          </cell>
          <cell r="J1680">
            <v>0</v>
          </cell>
          <cell r="K1680">
            <v>0</v>
          </cell>
          <cell r="L1680">
            <v>0</v>
          </cell>
          <cell r="M1680">
            <v>60557</v>
          </cell>
          <cell r="N1680">
            <v>60557</v>
          </cell>
          <cell r="O1680">
            <v>0</v>
          </cell>
          <cell r="P1680">
            <v>0</v>
          </cell>
          <cell r="Q1680">
            <v>0</v>
          </cell>
          <cell r="R1680">
            <v>0</v>
          </cell>
          <cell r="AB1680">
            <v>0</v>
          </cell>
          <cell r="AC1680">
            <v>0</v>
          </cell>
          <cell r="AD1680">
            <v>0</v>
          </cell>
        </row>
        <row r="1681">
          <cell r="A1681" t="str">
            <v>AR105172Z08</v>
          </cell>
          <cell r="B1681" t="str">
            <v>AR105172Z</v>
          </cell>
          <cell r="C1681" t="str">
            <v xml:space="preserve">Subest EL Trapial        </v>
          </cell>
          <cell r="D1681" t="str">
            <v>NQN_PRY</v>
          </cell>
          <cell r="E1681" t="str">
            <v>08</v>
          </cell>
          <cell r="F1681" t="str">
            <v xml:space="preserve">Materiales, Cons, Herram </v>
          </cell>
          <cell r="G1681">
            <v>0</v>
          </cell>
          <cell r="H1681">
            <v>0</v>
          </cell>
          <cell r="I1681">
            <v>0</v>
          </cell>
          <cell r="J1681">
            <v>0</v>
          </cell>
          <cell r="K1681">
            <v>0</v>
          </cell>
          <cell r="L1681">
            <v>0</v>
          </cell>
          <cell r="M1681">
            <v>348599</v>
          </cell>
          <cell r="N1681">
            <v>348599</v>
          </cell>
          <cell r="O1681">
            <v>19235.84</v>
          </cell>
          <cell r="P1681">
            <v>3847.2399999999898</v>
          </cell>
          <cell r="Q1681">
            <v>3847.2399999999898</v>
          </cell>
          <cell r="R1681">
            <v>3847.2199999999898</v>
          </cell>
          <cell r="AB1681">
            <v>3847.2399999999898</v>
          </cell>
          <cell r="AC1681">
            <v>7694.4799999999896</v>
          </cell>
          <cell r="AD1681">
            <v>11541.7</v>
          </cell>
        </row>
        <row r="1682">
          <cell r="A1682" t="str">
            <v>AR105172Z09</v>
          </cell>
          <cell r="B1682" t="str">
            <v>AR105172Z</v>
          </cell>
          <cell r="C1682" t="str">
            <v xml:space="preserve">Subest EL Trapial        </v>
          </cell>
          <cell r="D1682" t="str">
            <v>NQN_PRY</v>
          </cell>
          <cell r="E1682" t="str">
            <v>09</v>
          </cell>
          <cell r="F1682" t="str">
            <v xml:space="preserve">Subcontratos             </v>
          </cell>
          <cell r="G1682">
            <v>0</v>
          </cell>
          <cell r="H1682">
            <v>0</v>
          </cell>
          <cell r="I1682">
            <v>0</v>
          </cell>
          <cell r="J1682">
            <v>0</v>
          </cell>
          <cell r="K1682">
            <v>0</v>
          </cell>
          <cell r="L1682">
            <v>0</v>
          </cell>
          <cell r="M1682">
            <v>78890</v>
          </cell>
          <cell r="N1682">
            <v>78890</v>
          </cell>
          <cell r="O1682">
            <v>0</v>
          </cell>
          <cell r="P1682">
            <v>0</v>
          </cell>
          <cell r="Q1682">
            <v>0</v>
          </cell>
          <cell r="R1682">
            <v>0</v>
          </cell>
          <cell r="AB1682">
            <v>0</v>
          </cell>
          <cell r="AC1682">
            <v>0</v>
          </cell>
          <cell r="AD1682">
            <v>0</v>
          </cell>
        </row>
        <row r="1683">
          <cell r="A1683" t="str">
            <v>AR105172Z10</v>
          </cell>
          <cell r="B1683" t="str">
            <v>AR105172Z</v>
          </cell>
          <cell r="C1683" t="str">
            <v xml:space="preserve">Subest EL Trapial        </v>
          </cell>
          <cell r="D1683" t="str">
            <v>NQN_PRY</v>
          </cell>
          <cell r="E1683" t="str">
            <v>10</v>
          </cell>
          <cell r="F1683" t="str">
            <v xml:space="preserve">Costos de la venta       </v>
          </cell>
          <cell r="G1683">
            <v>0</v>
          </cell>
          <cell r="H1683">
            <v>0</v>
          </cell>
          <cell r="I1683">
            <v>0</v>
          </cell>
          <cell r="J1683">
            <v>0</v>
          </cell>
          <cell r="K1683">
            <v>0</v>
          </cell>
          <cell r="L1683">
            <v>0</v>
          </cell>
          <cell r="M1683">
            <v>48645</v>
          </cell>
          <cell r="N1683">
            <v>48645</v>
          </cell>
          <cell r="O1683">
            <v>401.36</v>
          </cell>
          <cell r="P1683">
            <v>0</v>
          </cell>
          <cell r="Q1683">
            <v>0</v>
          </cell>
          <cell r="R1683">
            <v>0</v>
          </cell>
          <cell r="AB1683">
            <v>0</v>
          </cell>
          <cell r="AC1683">
            <v>0</v>
          </cell>
          <cell r="AD1683">
            <v>0</v>
          </cell>
        </row>
        <row r="1684">
          <cell r="A1684" t="str">
            <v>AR105172Z11</v>
          </cell>
          <cell r="B1684" t="str">
            <v>AR105172Z</v>
          </cell>
          <cell r="C1684" t="str">
            <v xml:space="preserve">Subest EL Trapial        </v>
          </cell>
          <cell r="D1684" t="str">
            <v>NQN_PRY</v>
          </cell>
          <cell r="E1684" t="str">
            <v>11</v>
          </cell>
          <cell r="F1684" t="str">
            <v xml:space="preserve">Otros costos             </v>
          </cell>
          <cell r="G1684">
            <v>0</v>
          </cell>
          <cell r="H1684">
            <v>0</v>
          </cell>
          <cell r="I1684">
            <v>0</v>
          </cell>
          <cell r="J1684">
            <v>0</v>
          </cell>
          <cell r="K1684">
            <v>0</v>
          </cell>
          <cell r="L1684">
            <v>0</v>
          </cell>
          <cell r="M1684">
            <v>16163</v>
          </cell>
          <cell r="N1684">
            <v>16163</v>
          </cell>
          <cell r="O1684">
            <v>0</v>
          </cell>
          <cell r="P1684">
            <v>0</v>
          </cell>
          <cell r="Q1684">
            <v>0</v>
          </cell>
          <cell r="R1684">
            <v>0</v>
          </cell>
          <cell r="AB1684">
            <v>0</v>
          </cell>
          <cell r="AC1684">
            <v>0</v>
          </cell>
          <cell r="AD1684">
            <v>0</v>
          </cell>
        </row>
        <row r="1685">
          <cell r="A1685" t="str">
            <v>AR105172Z12</v>
          </cell>
          <cell r="B1685" t="str">
            <v>AR105172Z</v>
          </cell>
          <cell r="C1685" t="str">
            <v xml:space="preserve">Subest EL Trapial        </v>
          </cell>
          <cell r="D1685" t="str">
            <v>NQN_PRY</v>
          </cell>
          <cell r="E1685" t="str">
            <v>12</v>
          </cell>
          <cell r="F1685" t="str">
            <v xml:space="preserve">Costos por DistrIbuc CO  </v>
          </cell>
          <cell r="G1685">
            <v>0</v>
          </cell>
          <cell r="H1685">
            <v>0</v>
          </cell>
          <cell r="I1685">
            <v>0</v>
          </cell>
          <cell r="J1685">
            <v>0</v>
          </cell>
          <cell r="K1685">
            <v>0</v>
          </cell>
          <cell r="L1685">
            <v>0</v>
          </cell>
          <cell r="M1685">
            <v>0</v>
          </cell>
          <cell r="N1685">
            <v>0</v>
          </cell>
          <cell r="O1685">
            <v>0</v>
          </cell>
          <cell r="P1685">
            <v>0</v>
          </cell>
          <cell r="Q1685">
            <v>0</v>
          </cell>
          <cell r="R1685">
            <v>0</v>
          </cell>
          <cell r="AB1685">
            <v>0</v>
          </cell>
          <cell r="AC1685">
            <v>0</v>
          </cell>
          <cell r="AD1685">
            <v>0</v>
          </cell>
        </row>
        <row r="1686">
          <cell r="A1686" t="str">
            <v>AR105174Z01</v>
          </cell>
          <cell r="B1686" t="str">
            <v>AR105174Z</v>
          </cell>
          <cell r="C1686" t="str">
            <v xml:space="preserve">Proyecto EPC - Medan     </v>
          </cell>
          <cell r="D1686" t="str">
            <v>NQN_PRY</v>
          </cell>
          <cell r="E1686" t="str">
            <v>01</v>
          </cell>
          <cell r="F1686" t="str">
            <v xml:space="preserve">Venta Contractual        </v>
          </cell>
          <cell r="G1686">
            <v>0</v>
          </cell>
          <cell r="H1686">
            <v>0</v>
          </cell>
          <cell r="I1686">
            <v>0</v>
          </cell>
          <cell r="J1686">
            <v>0</v>
          </cell>
          <cell r="K1686">
            <v>0</v>
          </cell>
          <cell r="L1686">
            <v>0</v>
          </cell>
          <cell r="M1686">
            <v>-2185287</v>
          </cell>
          <cell r="N1686">
            <v>-2185287</v>
          </cell>
          <cell r="O1686">
            <v>0</v>
          </cell>
          <cell r="P1686">
            <v>0</v>
          </cell>
          <cell r="Q1686">
            <v>0</v>
          </cell>
          <cell r="R1686">
            <v>0</v>
          </cell>
          <cell r="AB1686">
            <v>0</v>
          </cell>
          <cell r="AC1686">
            <v>0</v>
          </cell>
          <cell r="AD1686">
            <v>0</v>
          </cell>
        </row>
        <row r="1687">
          <cell r="A1687" t="str">
            <v>AR105174Z02</v>
          </cell>
          <cell r="B1687" t="str">
            <v>AR105174Z</v>
          </cell>
          <cell r="C1687" t="str">
            <v xml:space="preserve">Proyecto EPC - Medan     </v>
          </cell>
          <cell r="D1687" t="str">
            <v>NQN_PRY</v>
          </cell>
          <cell r="E1687" t="str">
            <v>02</v>
          </cell>
          <cell r="F1687" t="str">
            <v xml:space="preserve">Venta Adicional          </v>
          </cell>
          <cell r="G1687">
            <v>0</v>
          </cell>
          <cell r="H1687">
            <v>0</v>
          </cell>
          <cell r="I1687">
            <v>0</v>
          </cell>
          <cell r="J1687">
            <v>0</v>
          </cell>
          <cell r="K1687">
            <v>0</v>
          </cell>
          <cell r="L1687">
            <v>0</v>
          </cell>
          <cell r="M1687">
            <v>-349904</v>
          </cell>
          <cell r="N1687">
            <v>-349904</v>
          </cell>
          <cell r="O1687">
            <v>0</v>
          </cell>
          <cell r="P1687">
            <v>0</v>
          </cell>
          <cell r="Q1687">
            <v>0</v>
          </cell>
          <cell r="R1687">
            <v>0</v>
          </cell>
          <cell r="AB1687">
            <v>0</v>
          </cell>
          <cell r="AC1687">
            <v>0</v>
          </cell>
          <cell r="AD1687">
            <v>0</v>
          </cell>
        </row>
        <row r="1688">
          <cell r="A1688" t="str">
            <v>AR105174Z03</v>
          </cell>
          <cell r="B1688" t="str">
            <v>AR105174Z</v>
          </cell>
          <cell r="C1688" t="str">
            <v xml:space="preserve">Proyecto EPC - Medan     </v>
          </cell>
          <cell r="D1688" t="str">
            <v>NQN_PRY</v>
          </cell>
          <cell r="E1688" t="str">
            <v>03</v>
          </cell>
          <cell r="F1688" t="str">
            <v xml:space="preserve">Venta Sin Margen         </v>
          </cell>
          <cell r="G1688">
            <v>0</v>
          </cell>
          <cell r="H1688">
            <v>0</v>
          </cell>
          <cell r="I1688">
            <v>0</v>
          </cell>
          <cell r="J1688">
            <v>0</v>
          </cell>
          <cell r="K1688">
            <v>0</v>
          </cell>
          <cell r="L1688">
            <v>0</v>
          </cell>
          <cell r="M1688">
            <v>-439413</v>
          </cell>
          <cell r="N1688">
            <v>-439413</v>
          </cell>
          <cell r="O1688">
            <v>0</v>
          </cell>
          <cell r="P1688">
            <v>0</v>
          </cell>
          <cell r="Q1688">
            <v>0</v>
          </cell>
          <cell r="R1688">
            <v>0</v>
          </cell>
          <cell r="AB1688">
            <v>0</v>
          </cell>
          <cell r="AC1688">
            <v>0</v>
          </cell>
          <cell r="AD1688">
            <v>0</v>
          </cell>
        </row>
        <row r="1689">
          <cell r="A1689" t="str">
            <v>AR105174Z04</v>
          </cell>
          <cell r="B1689" t="str">
            <v>AR105174Z</v>
          </cell>
          <cell r="C1689" t="str">
            <v xml:space="preserve">Proyecto EPC - Medan     </v>
          </cell>
          <cell r="D1689" t="str">
            <v>NQN_PRY</v>
          </cell>
          <cell r="E1689" t="str">
            <v>04</v>
          </cell>
          <cell r="F1689" t="str">
            <v xml:space="preserve">Ajuste POC               </v>
          </cell>
          <cell r="G1689">
            <v>0</v>
          </cell>
          <cell r="H1689">
            <v>0</v>
          </cell>
          <cell r="I1689">
            <v>0</v>
          </cell>
          <cell r="J1689">
            <v>0</v>
          </cell>
          <cell r="K1689">
            <v>0</v>
          </cell>
          <cell r="L1689">
            <v>0</v>
          </cell>
          <cell r="M1689">
            <v>2774924</v>
          </cell>
          <cell r="N1689">
            <v>2774924</v>
          </cell>
          <cell r="O1689">
            <v>0</v>
          </cell>
          <cell r="P1689">
            <v>0</v>
          </cell>
          <cell r="Q1689">
            <v>0</v>
          </cell>
          <cell r="R1689">
            <v>0</v>
          </cell>
          <cell r="AB1689">
            <v>0</v>
          </cell>
          <cell r="AC1689">
            <v>0</v>
          </cell>
          <cell r="AD1689">
            <v>0</v>
          </cell>
        </row>
        <row r="1690">
          <cell r="A1690" t="str">
            <v>AR105174Z05</v>
          </cell>
          <cell r="B1690" t="str">
            <v>AR105174Z</v>
          </cell>
          <cell r="C1690" t="str">
            <v xml:space="preserve">Proyecto EPC - Medan     </v>
          </cell>
          <cell r="D1690" t="str">
            <v>NQN_PRY</v>
          </cell>
          <cell r="E1690" t="str">
            <v>05</v>
          </cell>
          <cell r="F1690" t="str">
            <v xml:space="preserve">Mano de Obra             </v>
          </cell>
          <cell r="G1690">
            <v>0</v>
          </cell>
          <cell r="H1690">
            <v>0</v>
          </cell>
          <cell r="I1690">
            <v>0</v>
          </cell>
          <cell r="J1690">
            <v>0</v>
          </cell>
          <cell r="K1690">
            <v>0</v>
          </cell>
          <cell r="L1690">
            <v>0</v>
          </cell>
          <cell r="M1690">
            <v>76885</v>
          </cell>
          <cell r="N1690">
            <v>76885</v>
          </cell>
          <cell r="O1690">
            <v>0</v>
          </cell>
          <cell r="P1690">
            <v>0</v>
          </cell>
          <cell r="Q1690">
            <v>0</v>
          </cell>
          <cell r="R1690">
            <v>0</v>
          </cell>
          <cell r="AB1690">
            <v>0</v>
          </cell>
          <cell r="AC1690">
            <v>0</v>
          </cell>
          <cell r="AD1690">
            <v>0</v>
          </cell>
        </row>
        <row r="1691">
          <cell r="A1691" t="str">
            <v>AR105174Z06</v>
          </cell>
          <cell r="B1691" t="str">
            <v>AR105174Z</v>
          </cell>
          <cell r="C1691" t="str">
            <v xml:space="preserve">Proyecto EPC - Medan     </v>
          </cell>
          <cell r="D1691" t="str">
            <v>NQN_PRY</v>
          </cell>
          <cell r="E1691" t="str">
            <v>06</v>
          </cell>
          <cell r="F1691" t="str">
            <v xml:space="preserve">Otros Costos MO          </v>
          </cell>
          <cell r="G1691">
            <v>0</v>
          </cell>
          <cell r="H1691">
            <v>0</v>
          </cell>
          <cell r="I1691">
            <v>0</v>
          </cell>
          <cell r="J1691">
            <v>0</v>
          </cell>
          <cell r="K1691">
            <v>0</v>
          </cell>
          <cell r="L1691">
            <v>0</v>
          </cell>
          <cell r="M1691">
            <v>189</v>
          </cell>
          <cell r="N1691">
            <v>189</v>
          </cell>
          <cell r="O1691">
            <v>0</v>
          </cell>
          <cell r="P1691">
            <v>0</v>
          </cell>
          <cell r="Q1691">
            <v>0</v>
          </cell>
          <cell r="R1691">
            <v>0</v>
          </cell>
          <cell r="AB1691">
            <v>0</v>
          </cell>
          <cell r="AC1691">
            <v>0</v>
          </cell>
          <cell r="AD1691">
            <v>0</v>
          </cell>
        </row>
        <row r="1692">
          <cell r="A1692" t="str">
            <v>AR105174Z07</v>
          </cell>
          <cell r="B1692" t="str">
            <v>AR105174Z</v>
          </cell>
          <cell r="C1692" t="str">
            <v xml:space="preserve">Proyecto EPC - Medan     </v>
          </cell>
          <cell r="D1692" t="str">
            <v>NQN_PRY</v>
          </cell>
          <cell r="E1692" t="str">
            <v>07</v>
          </cell>
          <cell r="F1692" t="str">
            <v xml:space="preserve">Equipos de Construcción  </v>
          </cell>
          <cell r="G1692">
            <v>0</v>
          </cell>
          <cell r="H1692">
            <v>0</v>
          </cell>
          <cell r="I1692">
            <v>0</v>
          </cell>
          <cell r="J1692">
            <v>0</v>
          </cell>
          <cell r="K1692">
            <v>0</v>
          </cell>
          <cell r="L1692">
            <v>0</v>
          </cell>
          <cell r="M1692">
            <v>709</v>
          </cell>
          <cell r="N1692">
            <v>709</v>
          </cell>
          <cell r="O1692">
            <v>0</v>
          </cell>
          <cell r="P1692">
            <v>0</v>
          </cell>
          <cell r="Q1692">
            <v>0</v>
          </cell>
          <cell r="R1692">
            <v>0</v>
          </cell>
          <cell r="AB1692">
            <v>0</v>
          </cell>
          <cell r="AC1692">
            <v>0</v>
          </cell>
          <cell r="AD1692">
            <v>0</v>
          </cell>
        </row>
        <row r="1693">
          <cell r="A1693" t="str">
            <v>AR105174Z09</v>
          </cell>
          <cell r="B1693" t="str">
            <v>AR105174Z</v>
          </cell>
          <cell r="C1693" t="str">
            <v xml:space="preserve">Proyecto EPC - Medan     </v>
          </cell>
          <cell r="D1693" t="str">
            <v>NQN_PRY</v>
          </cell>
          <cell r="E1693" t="str">
            <v>09</v>
          </cell>
          <cell r="F1693" t="str">
            <v xml:space="preserve">Subcontratos             </v>
          </cell>
          <cell r="G1693">
            <v>0</v>
          </cell>
          <cell r="H1693">
            <v>0</v>
          </cell>
          <cell r="I1693">
            <v>0</v>
          </cell>
          <cell r="J1693">
            <v>0</v>
          </cell>
          <cell r="K1693">
            <v>0</v>
          </cell>
          <cell r="L1693">
            <v>0</v>
          </cell>
          <cell r="M1693">
            <v>2228</v>
          </cell>
          <cell r="N1693">
            <v>2228</v>
          </cell>
          <cell r="O1693">
            <v>0</v>
          </cell>
          <cell r="P1693">
            <v>0</v>
          </cell>
          <cell r="Q1693">
            <v>0</v>
          </cell>
          <cell r="R1693">
            <v>0</v>
          </cell>
          <cell r="AB1693">
            <v>0</v>
          </cell>
          <cell r="AC1693">
            <v>0</v>
          </cell>
          <cell r="AD1693">
            <v>0</v>
          </cell>
        </row>
        <row r="1694">
          <cell r="A1694" t="str">
            <v>AR105174Z10</v>
          </cell>
          <cell r="B1694" t="str">
            <v>AR105174Z</v>
          </cell>
          <cell r="C1694" t="str">
            <v xml:space="preserve">Proyecto EPC - Medan     </v>
          </cell>
          <cell r="D1694" t="str">
            <v>NQN_PRY</v>
          </cell>
          <cell r="E1694" t="str">
            <v>10</v>
          </cell>
          <cell r="F1694" t="str">
            <v xml:space="preserve">Costos de la venta       </v>
          </cell>
          <cell r="G1694">
            <v>0</v>
          </cell>
          <cell r="H1694">
            <v>0</v>
          </cell>
          <cell r="I1694">
            <v>0</v>
          </cell>
          <cell r="J1694">
            <v>0</v>
          </cell>
          <cell r="K1694">
            <v>0</v>
          </cell>
          <cell r="L1694">
            <v>0</v>
          </cell>
          <cell r="M1694">
            <v>-49255</v>
          </cell>
          <cell r="N1694">
            <v>-49255</v>
          </cell>
          <cell r="O1694">
            <v>10433.9</v>
          </cell>
          <cell r="P1694">
            <v>0</v>
          </cell>
          <cell r="Q1694">
            <v>0</v>
          </cell>
          <cell r="R1694">
            <v>0</v>
          </cell>
          <cell r="AB1694">
            <v>0</v>
          </cell>
          <cell r="AC1694">
            <v>0</v>
          </cell>
          <cell r="AD1694">
            <v>0</v>
          </cell>
        </row>
        <row r="1695">
          <cell r="A1695" t="str">
            <v>AR105174Z11</v>
          </cell>
          <cell r="B1695" t="str">
            <v>AR105174Z</v>
          </cell>
          <cell r="C1695" t="str">
            <v xml:space="preserve">Proyecto EPC - Medan     </v>
          </cell>
          <cell r="D1695" t="str">
            <v>NQN_PRY</v>
          </cell>
          <cell r="E1695" t="str">
            <v>11</v>
          </cell>
          <cell r="F1695" t="str">
            <v xml:space="preserve">Otros costos             </v>
          </cell>
          <cell r="G1695">
            <v>0</v>
          </cell>
          <cell r="H1695">
            <v>0</v>
          </cell>
          <cell r="I1695">
            <v>0</v>
          </cell>
          <cell r="J1695">
            <v>0</v>
          </cell>
          <cell r="K1695">
            <v>0</v>
          </cell>
          <cell r="L1695">
            <v>0</v>
          </cell>
          <cell r="M1695">
            <v>-50915</v>
          </cell>
          <cell r="N1695">
            <v>-50915</v>
          </cell>
          <cell r="O1695">
            <v>0</v>
          </cell>
          <cell r="P1695">
            <v>0</v>
          </cell>
          <cell r="Q1695">
            <v>0</v>
          </cell>
          <cell r="R1695">
            <v>0</v>
          </cell>
          <cell r="AB1695">
            <v>0</v>
          </cell>
          <cell r="AC1695">
            <v>0</v>
          </cell>
          <cell r="AD1695">
            <v>0</v>
          </cell>
        </row>
        <row r="1696">
          <cell r="A1696" t="str">
            <v>AR105174Z12</v>
          </cell>
          <cell r="B1696" t="str">
            <v>AR105174Z</v>
          </cell>
          <cell r="C1696" t="str">
            <v xml:space="preserve">Proyecto EPC - Medan     </v>
          </cell>
          <cell r="D1696" t="str">
            <v>NQN_PRY</v>
          </cell>
          <cell r="E1696" t="str">
            <v>12</v>
          </cell>
          <cell r="F1696" t="str">
            <v xml:space="preserve">Costos por DistrIbuc CO  </v>
          </cell>
          <cell r="G1696">
            <v>0</v>
          </cell>
          <cell r="H1696">
            <v>0</v>
          </cell>
          <cell r="I1696">
            <v>0</v>
          </cell>
          <cell r="J1696">
            <v>0</v>
          </cell>
          <cell r="K1696">
            <v>0</v>
          </cell>
          <cell r="L1696">
            <v>0</v>
          </cell>
          <cell r="M1696">
            <v>0</v>
          </cell>
          <cell r="N1696">
            <v>0</v>
          </cell>
          <cell r="O1696">
            <v>0</v>
          </cell>
          <cell r="P1696">
            <v>0</v>
          </cell>
          <cell r="Q1696">
            <v>0</v>
          </cell>
          <cell r="R1696">
            <v>0</v>
          </cell>
          <cell r="AB1696">
            <v>0</v>
          </cell>
          <cell r="AC1696">
            <v>0</v>
          </cell>
          <cell r="AD1696">
            <v>0</v>
          </cell>
        </row>
        <row r="1697">
          <cell r="A1697" t="str">
            <v>AR105175Z04</v>
          </cell>
          <cell r="B1697" t="str">
            <v>AR105175Z</v>
          </cell>
          <cell r="C1697" t="str">
            <v xml:space="preserve">Cañerias de iny CHSN     </v>
          </cell>
          <cell r="D1697" t="str">
            <v>NQN_PRY</v>
          </cell>
          <cell r="E1697" t="str">
            <v>04</v>
          </cell>
          <cell r="F1697" t="str">
            <v xml:space="preserve">Ajuste POC               </v>
          </cell>
          <cell r="G1697">
            <v>0</v>
          </cell>
          <cell r="H1697">
            <v>0</v>
          </cell>
          <cell r="I1697">
            <v>0</v>
          </cell>
          <cell r="J1697">
            <v>0</v>
          </cell>
          <cell r="K1697">
            <v>0</v>
          </cell>
          <cell r="L1697">
            <v>0</v>
          </cell>
          <cell r="M1697">
            <v>278502</v>
          </cell>
          <cell r="N1697">
            <v>278502</v>
          </cell>
          <cell r="O1697">
            <v>0</v>
          </cell>
          <cell r="P1697">
            <v>0</v>
          </cell>
          <cell r="Q1697">
            <v>0</v>
          </cell>
          <cell r="R1697">
            <v>0</v>
          </cell>
          <cell r="AB1697">
            <v>0</v>
          </cell>
          <cell r="AC1697">
            <v>0</v>
          </cell>
          <cell r="AD1697">
            <v>0</v>
          </cell>
        </row>
        <row r="1698">
          <cell r="A1698" t="str">
            <v>AR105175Z05</v>
          </cell>
          <cell r="B1698" t="str">
            <v>AR105175Z</v>
          </cell>
          <cell r="C1698" t="str">
            <v xml:space="preserve">Cañerias de iny CHSN     </v>
          </cell>
          <cell r="D1698" t="str">
            <v>NQN_PRY</v>
          </cell>
          <cell r="E1698" t="str">
            <v>05</v>
          </cell>
          <cell r="F1698" t="str">
            <v xml:space="preserve">Mano de Obra             </v>
          </cell>
          <cell r="G1698">
            <v>0</v>
          </cell>
          <cell r="H1698">
            <v>0</v>
          </cell>
          <cell r="I1698">
            <v>0</v>
          </cell>
          <cell r="J1698">
            <v>0</v>
          </cell>
          <cell r="K1698">
            <v>0</v>
          </cell>
          <cell r="L1698">
            <v>0</v>
          </cell>
          <cell r="M1698">
            <v>-11252</v>
          </cell>
          <cell r="N1698">
            <v>-11252</v>
          </cell>
          <cell r="O1698">
            <v>0</v>
          </cell>
          <cell r="P1698">
            <v>0</v>
          </cell>
          <cell r="Q1698">
            <v>0</v>
          </cell>
          <cell r="R1698">
            <v>0</v>
          </cell>
          <cell r="AB1698">
            <v>0</v>
          </cell>
          <cell r="AC1698">
            <v>0</v>
          </cell>
          <cell r="AD1698">
            <v>0</v>
          </cell>
        </row>
        <row r="1699">
          <cell r="A1699" t="str">
            <v>AR105175Z06</v>
          </cell>
          <cell r="B1699" t="str">
            <v>AR105175Z</v>
          </cell>
          <cell r="C1699" t="str">
            <v xml:space="preserve">Cañerias de iny CHSN     </v>
          </cell>
          <cell r="D1699" t="str">
            <v>NQN_PRY</v>
          </cell>
          <cell r="E1699" t="str">
            <v>06</v>
          </cell>
          <cell r="F1699" t="str">
            <v xml:space="preserve">Otros Costos MO          </v>
          </cell>
          <cell r="G1699">
            <v>0</v>
          </cell>
          <cell r="H1699">
            <v>0</v>
          </cell>
          <cell r="I1699">
            <v>0</v>
          </cell>
          <cell r="J1699">
            <v>0</v>
          </cell>
          <cell r="K1699">
            <v>0</v>
          </cell>
          <cell r="L1699">
            <v>0</v>
          </cell>
          <cell r="M1699">
            <v>3146</v>
          </cell>
          <cell r="N1699">
            <v>3146</v>
          </cell>
          <cell r="O1699">
            <v>0</v>
          </cell>
          <cell r="P1699">
            <v>0</v>
          </cell>
          <cell r="Q1699">
            <v>0</v>
          </cell>
          <cell r="R1699">
            <v>0</v>
          </cell>
          <cell r="AB1699">
            <v>0</v>
          </cell>
          <cell r="AC1699">
            <v>0</v>
          </cell>
          <cell r="AD1699">
            <v>0</v>
          </cell>
        </row>
        <row r="1700">
          <cell r="A1700" t="str">
            <v>AR105175Z07</v>
          </cell>
          <cell r="B1700" t="str">
            <v>AR105175Z</v>
          </cell>
          <cell r="C1700" t="str">
            <v xml:space="preserve">Cañerias de iny CHSN     </v>
          </cell>
          <cell r="D1700" t="str">
            <v>NQN_PRY</v>
          </cell>
          <cell r="E1700" t="str">
            <v>07</v>
          </cell>
          <cell r="F1700" t="str">
            <v xml:space="preserve">Equipos de Construcción  </v>
          </cell>
          <cell r="G1700">
            <v>0</v>
          </cell>
          <cell r="H1700">
            <v>0</v>
          </cell>
          <cell r="I1700">
            <v>0</v>
          </cell>
          <cell r="J1700">
            <v>0</v>
          </cell>
          <cell r="K1700">
            <v>0</v>
          </cell>
          <cell r="L1700">
            <v>0</v>
          </cell>
          <cell r="M1700">
            <v>-3158</v>
          </cell>
          <cell r="N1700">
            <v>-3158</v>
          </cell>
          <cell r="O1700">
            <v>0</v>
          </cell>
          <cell r="P1700">
            <v>0</v>
          </cell>
          <cell r="Q1700">
            <v>0</v>
          </cell>
          <cell r="R1700">
            <v>0</v>
          </cell>
          <cell r="AB1700">
            <v>0</v>
          </cell>
          <cell r="AC1700">
            <v>0</v>
          </cell>
          <cell r="AD1700">
            <v>0</v>
          </cell>
        </row>
        <row r="1701">
          <cell r="A1701" t="str">
            <v>AR105175Z09</v>
          </cell>
          <cell r="B1701" t="str">
            <v>AR105175Z</v>
          </cell>
          <cell r="C1701" t="str">
            <v xml:space="preserve">Cañerias de iny CHSN     </v>
          </cell>
          <cell r="D1701" t="str">
            <v>NQN_PRY</v>
          </cell>
          <cell r="E1701" t="str">
            <v>09</v>
          </cell>
          <cell r="F1701" t="str">
            <v xml:space="preserve">Subcontratos             </v>
          </cell>
          <cell r="G1701">
            <v>0</v>
          </cell>
          <cell r="H1701">
            <v>0</v>
          </cell>
          <cell r="I1701">
            <v>0</v>
          </cell>
          <cell r="J1701">
            <v>0</v>
          </cell>
          <cell r="K1701">
            <v>0</v>
          </cell>
          <cell r="L1701">
            <v>0</v>
          </cell>
          <cell r="M1701">
            <v>10564</v>
          </cell>
          <cell r="N1701">
            <v>10564</v>
          </cell>
          <cell r="O1701">
            <v>0</v>
          </cell>
          <cell r="P1701">
            <v>0</v>
          </cell>
          <cell r="Q1701">
            <v>0</v>
          </cell>
          <cell r="R1701">
            <v>0</v>
          </cell>
          <cell r="AB1701">
            <v>0</v>
          </cell>
          <cell r="AC1701">
            <v>0</v>
          </cell>
          <cell r="AD1701">
            <v>0</v>
          </cell>
        </row>
        <row r="1702">
          <cell r="A1702" t="str">
            <v>AR105175Z10</v>
          </cell>
          <cell r="B1702" t="str">
            <v>AR105175Z</v>
          </cell>
          <cell r="C1702" t="str">
            <v xml:space="preserve">Cañerias de iny CHSN     </v>
          </cell>
          <cell r="D1702" t="str">
            <v>NQN_PRY</v>
          </cell>
          <cell r="E1702" t="str">
            <v>10</v>
          </cell>
          <cell r="F1702" t="str">
            <v xml:space="preserve">Costos de la venta       </v>
          </cell>
          <cell r="G1702">
            <v>0</v>
          </cell>
          <cell r="H1702">
            <v>0</v>
          </cell>
          <cell r="I1702">
            <v>0</v>
          </cell>
          <cell r="J1702">
            <v>0</v>
          </cell>
          <cell r="K1702">
            <v>0</v>
          </cell>
          <cell r="L1702">
            <v>0</v>
          </cell>
          <cell r="M1702">
            <v>2920</v>
          </cell>
          <cell r="N1702">
            <v>2920</v>
          </cell>
          <cell r="O1702">
            <v>0</v>
          </cell>
          <cell r="P1702">
            <v>0</v>
          </cell>
          <cell r="Q1702">
            <v>0</v>
          </cell>
          <cell r="R1702">
            <v>0</v>
          </cell>
          <cell r="AB1702">
            <v>0</v>
          </cell>
          <cell r="AC1702">
            <v>0</v>
          </cell>
          <cell r="AD1702">
            <v>0</v>
          </cell>
        </row>
        <row r="1703">
          <cell r="A1703" t="str">
            <v>AR105175Z11</v>
          </cell>
          <cell r="B1703" t="str">
            <v>AR105175Z</v>
          </cell>
          <cell r="C1703" t="str">
            <v xml:space="preserve">Cañerias de iny CHSN     </v>
          </cell>
          <cell r="D1703" t="str">
            <v>NQN_PRY</v>
          </cell>
          <cell r="E1703" t="str">
            <v>11</v>
          </cell>
          <cell r="F1703" t="str">
            <v xml:space="preserve">Otros costos             </v>
          </cell>
          <cell r="G1703">
            <v>0</v>
          </cell>
          <cell r="H1703">
            <v>0</v>
          </cell>
          <cell r="I1703">
            <v>0</v>
          </cell>
          <cell r="J1703">
            <v>0</v>
          </cell>
          <cell r="K1703">
            <v>0</v>
          </cell>
          <cell r="L1703">
            <v>0</v>
          </cell>
          <cell r="M1703">
            <v>0</v>
          </cell>
          <cell r="N1703">
            <v>0</v>
          </cell>
          <cell r="O1703">
            <v>-58017.559999999903</v>
          </cell>
          <cell r="P1703">
            <v>0</v>
          </cell>
          <cell r="Q1703">
            <v>0</v>
          </cell>
          <cell r="R1703">
            <v>0</v>
          </cell>
          <cell r="AB1703">
            <v>0</v>
          </cell>
          <cell r="AC1703">
            <v>0</v>
          </cell>
          <cell r="AD1703">
            <v>0</v>
          </cell>
        </row>
        <row r="1704">
          <cell r="A1704" t="str">
            <v>AR105175Z12</v>
          </cell>
          <cell r="B1704" t="str">
            <v>AR105175Z</v>
          </cell>
          <cell r="C1704" t="str">
            <v xml:space="preserve">Cañerias de iny CHSN     </v>
          </cell>
          <cell r="D1704" t="str">
            <v>NQN_PRY</v>
          </cell>
          <cell r="E1704" t="str">
            <v>12</v>
          </cell>
          <cell r="F1704" t="str">
            <v xml:space="preserve">Costos por DistrIbuc CO  </v>
          </cell>
          <cell r="G1704">
            <v>0</v>
          </cell>
          <cell r="H1704">
            <v>0</v>
          </cell>
          <cell r="I1704">
            <v>0</v>
          </cell>
          <cell r="J1704">
            <v>0</v>
          </cell>
          <cell r="K1704">
            <v>0</v>
          </cell>
          <cell r="L1704">
            <v>0</v>
          </cell>
          <cell r="M1704">
            <v>0</v>
          </cell>
          <cell r="N1704">
            <v>0</v>
          </cell>
          <cell r="O1704">
            <v>0</v>
          </cell>
          <cell r="P1704">
            <v>0</v>
          </cell>
          <cell r="Q1704">
            <v>0</v>
          </cell>
          <cell r="R1704">
            <v>0</v>
          </cell>
          <cell r="AB1704">
            <v>0</v>
          </cell>
          <cell r="AC1704">
            <v>0</v>
          </cell>
          <cell r="AD1704">
            <v>0</v>
          </cell>
        </row>
        <row r="1705">
          <cell r="A1705" t="str">
            <v>AR105176U01</v>
          </cell>
          <cell r="B1705" t="str">
            <v>AR105176U</v>
          </cell>
          <cell r="C1705" t="str">
            <v xml:space="preserve">Part Puerto UTE PRC2     </v>
          </cell>
          <cell r="D1705" t="str">
            <v>E&amp;C_PRY</v>
          </cell>
          <cell r="E1705" t="str">
            <v>01</v>
          </cell>
          <cell r="F1705" t="str">
            <v xml:space="preserve">Venta Contractual        </v>
          </cell>
          <cell r="G1705">
            <v>0</v>
          </cell>
          <cell r="H1705">
            <v>0</v>
          </cell>
          <cell r="I1705">
            <v>0</v>
          </cell>
          <cell r="J1705">
            <v>0</v>
          </cell>
          <cell r="K1705">
            <v>0</v>
          </cell>
          <cell r="L1705">
            <v>0</v>
          </cell>
          <cell r="M1705">
            <v>-4114075</v>
          </cell>
          <cell r="N1705">
            <v>-4114075</v>
          </cell>
          <cell r="O1705">
            <v>0</v>
          </cell>
          <cell r="P1705">
            <v>0</v>
          </cell>
          <cell r="Q1705">
            <v>0</v>
          </cell>
          <cell r="R1705">
            <v>0</v>
          </cell>
          <cell r="AB1705">
            <v>0</v>
          </cell>
          <cell r="AC1705">
            <v>0</v>
          </cell>
          <cell r="AD1705">
            <v>0</v>
          </cell>
        </row>
        <row r="1706">
          <cell r="A1706" t="str">
            <v>AR105176U07</v>
          </cell>
          <cell r="B1706" t="str">
            <v>AR105176U</v>
          </cell>
          <cell r="C1706" t="str">
            <v xml:space="preserve">Part Puerto UTE PRC2     </v>
          </cell>
          <cell r="D1706" t="str">
            <v>E&amp;C_PRY</v>
          </cell>
          <cell r="E1706" t="str">
            <v>07</v>
          </cell>
          <cell r="F1706" t="str">
            <v xml:space="preserve">Equipos de Construcción  </v>
          </cell>
          <cell r="G1706">
            <v>0</v>
          </cell>
          <cell r="H1706">
            <v>0</v>
          </cell>
          <cell r="I1706">
            <v>0</v>
          </cell>
          <cell r="J1706">
            <v>0</v>
          </cell>
          <cell r="K1706">
            <v>0</v>
          </cell>
          <cell r="L1706">
            <v>0</v>
          </cell>
          <cell r="M1706">
            <v>0</v>
          </cell>
          <cell r="N1706">
            <v>0</v>
          </cell>
          <cell r="O1706">
            <v>0</v>
          </cell>
          <cell r="P1706">
            <v>0</v>
          </cell>
          <cell r="Q1706">
            <v>0</v>
          </cell>
          <cell r="R1706">
            <v>0</v>
          </cell>
          <cell r="AB1706">
            <v>0</v>
          </cell>
          <cell r="AC1706">
            <v>0</v>
          </cell>
          <cell r="AD1706">
            <v>0</v>
          </cell>
        </row>
        <row r="1707">
          <cell r="A1707" t="str">
            <v>AR105176U08</v>
          </cell>
          <cell r="B1707" t="str">
            <v>AR105176U</v>
          </cell>
          <cell r="C1707" t="str">
            <v xml:space="preserve">Part Puerto UTE PRC2     </v>
          </cell>
          <cell r="D1707" t="str">
            <v>E&amp;C_PRY</v>
          </cell>
          <cell r="E1707" t="str">
            <v>08</v>
          </cell>
          <cell r="F1707" t="str">
            <v xml:space="preserve">Materiales, Cons, Herram </v>
          </cell>
          <cell r="G1707">
            <v>0</v>
          </cell>
          <cell r="H1707">
            <v>0</v>
          </cell>
          <cell r="I1707">
            <v>0</v>
          </cell>
          <cell r="J1707">
            <v>0</v>
          </cell>
          <cell r="K1707">
            <v>0</v>
          </cell>
          <cell r="L1707">
            <v>0</v>
          </cell>
          <cell r="M1707">
            <v>244130</v>
          </cell>
          <cell r="N1707">
            <v>244130</v>
          </cell>
          <cell r="O1707">
            <v>15017.08</v>
          </cell>
          <cell r="P1707">
            <v>0</v>
          </cell>
          <cell r="Q1707">
            <v>0</v>
          </cell>
          <cell r="R1707">
            <v>0</v>
          </cell>
          <cell r="AB1707">
            <v>0</v>
          </cell>
          <cell r="AC1707">
            <v>0</v>
          </cell>
          <cell r="AD1707">
            <v>0</v>
          </cell>
        </row>
        <row r="1708">
          <cell r="A1708" t="str">
            <v>AR105176U10</v>
          </cell>
          <cell r="B1708" t="str">
            <v>AR105176U</v>
          </cell>
          <cell r="C1708" t="str">
            <v xml:space="preserve">Part Puerto UTE PRC2     </v>
          </cell>
          <cell r="D1708" t="str">
            <v>E&amp;C_PRY</v>
          </cell>
          <cell r="E1708" t="str">
            <v>10</v>
          </cell>
          <cell r="F1708" t="str">
            <v xml:space="preserve">Costos de la venta       </v>
          </cell>
          <cell r="G1708">
            <v>0</v>
          </cell>
          <cell r="H1708">
            <v>0</v>
          </cell>
          <cell r="I1708">
            <v>0</v>
          </cell>
          <cell r="J1708">
            <v>0</v>
          </cell>
          <cell r="K1708">
            <v>0</v>
          </cell>
          <cell r="L1708">
            <v>0</v>
          </cell>
          <cell r="M1708">
            <v>8983</v>
          </cell>
          <cell r="N1708">
            <v>8983</v>
          </cell>
          <cell r="O1708">
            <v>0</v>
          </cell>
          <cell r="P1708">
            <v>0</v>
          </cell>
          <cell r="Q1708">
            <v>0</v>
          </cell>
          <cell r="R1708">
            <v>0</v>
          </cell>
          <cell r="AB1708">
            <v>0</v>
          </cell>
          <cell r="AC1708">
            <v>0</v>
          </cell>
          <cell r="AD1708">
            <v>0</v>
          </cell>
        </row>
        <row r="1709">
          <cell r="A1709" t="str">
            <v>AR105176U11</v>
          </cell>
          <cell r="B1709" t="str">
            <v>AR105176U</v>
          </cell>
          <cell r="C1709" t="str">
            <v xml:space="preserve">Part Puerto UTE PRC2     </v>
          </cell>
          <cell r="D1709" t="str">
            <v>E&amp;C_PRY</v>
          </cell>
          <cell r="E1709" t="str">
            <v>11</v>
          </cell>
          <cell r="F1709" t="str">
            <v xml:space="preserve">Otros costos             </v>
          </cell>
          <cell r="G1709">
            <v>0</v>
          </cell>
          <cell r="H1709">
            <v>0</v>
          </cell>
          <cell r="I1709">
            <v>0</v>
          </cell>
          <cell r="J1709">
            <v>0</v>
          </cell>
          <cell r="K1709">
            <v>0</v>
          </cell>
          <cell r="L1709">
            <v>0</v>
          </cell>
          <cell r="M1709">
            <v>0</v>
          </cell>
          <cell r="N1709">
            <v>0</v>
          </cell>
          <cell r="O1709">
            <v>0</v>
          </cell>
          <cell r="P1709">
            <v>0</v>
          </cell>
          <cell r="Q1709">
            <v>0</v>
          </cell>
          <cell r="R1709">
            <v>0</v>
          </cell>
          <cell r="AB1709">
            <v>0</v>
          </cell>
          <cell r="AC1709">
            <v>0</v>
          </cell>
          <cell r="AD1709">
            <v>0</v>
          </cell>
        </row>
        <row r="1710">
          <cell r="A1710" t="str">
            <v>AR105177U01</v>
          </cell>
          <cell r="B1710" t="str">
            <v>AR105177U</v>
          </cell>
          <cell r="C1710" t="str">
            <v xml:space="preserve">Partic UTE Ferro PR      </v>
          </cell>
          <cell r="D1710" t="str">
            <v>E&amp;C_PRY</v>
          </cell>
          <cell r="E1710" t="str">
            <v>01</v>
          </cell>
          <cell r="F1710" t="str">
            <v xml:space="preserve">Venta Contractual        </v>
          </cell>
          <cell r="G1710">
            <v>0</v>
          </cell>
          <cell r="H1710">
            <v>0</v>
          </cell>
          <cell r="I1710">
            <v>0</v>
          </cell>
          <cell r="J1710">
            <v>0</v>
          </cell>
          <cell r="K1710">
            <v>0</v>
          </cell>
          <cell r="L1710">
            <v>0</v>
          </cell>
          <cell r="M1710">
            <v>-6452464</v>
          </cell>
          <cell r="N1710">
            <v>-6452464</v>
          </cell>
          <cell r="O1710">
            <v>-436101.359999999</v>
          </cell>
          <cell r="P1710">
            <v>0</v>
          </cell>
          <cell r="Q1710">
            <v>-10005.48</v>
          </cell>
          <cell r="R1710">
            <v>0</v>
          </cell>
          <cell r="AB1710">
            <v>0</v>
          </cell>
          <cell r="AC1710">
            <v>-10005.48</v>
          </cell>
          <cell r="AD1710">
            <v>-10005.48</v>
          </cell>
        </row>
        <row r="1711">
          <cell r="A1711" t="str">
            <v>AR105177U04</v>
          </cell>
          <cell r="B1711" t="str">
            <v>AR105177U</v>
          </cell>
          <cell r="C1711" t="str">
            <v xml:space="preserve">Partic UTE Ferro PR      </v>
          </cell>
          <cell r="D1711" t="str">
            <v>E&amp;C_PRY</v>
          </cell>
          <cell r="E1711" t="str">
            <v>04</v>
          </cell>
          <cell r="F1711" t="str">
            <v xml:space="preserve">Ajuste POC               </v>
          </cell>
          <cell r="G1711">
            <v>0</v>
          </cell>
          <cell r="H1711">
            <v>0</v>
          </cell>
          <cell r="I1711">
            <v>0</v>
          </cell>
          <cell r="J1711">
            <v>0</v>
          </cell>
          <cell r="K1711">
            <v>0</v>
          </cell>
          <cell r="L1711">
            <v>0</v>
          </cell>
          <cell r="M1711">
            <v>-2743533</v>
          </cell>
          <cell r="N1711">
            <v>-2743533</v>
          </cell>
          <cell r="O1711">
            <v>0</v>
          </cell>
          <cell r="P1711">
            <v>0</v>
          </cell>
          <cell r="Q1711">
            <v>0</v>
          </cell>
          <cell r="R1711">
            <v>0</v>
          </cell>
          <cell r="AB1711">
            <v>0</v>
          </cell>
          <cell r="AC1711">
            <v>0</v>
          </cell>
          <cell r="AD1711">
            <v>0</v>
          </cell>
        </row>
        <row r="1712">
          <cell r="A1712" t="str">
            <v>AR105177U07</v>
          </cell>
          <cell r="B1712" t="str">
            <v>AR105177U</v>
          </cell>
          <cell r="C1712" t="str">
            <v xml:space="preserve">Partic UTE Ferro PR      </v>
          </cell>
          <cell r="D1712" t="str">
            <v>E&amp;C_PRY</v>
          </cell>
          <cell r="E1712" t="str">
            <v>07</v>
          </cell>
          <cell r="F1712" t="str">
            <v xml:space="preserve">Equipos de Construcción  </v>
          </cell>
          <cell r="G1712">
            <v>0</v>
          </cell>
          <cell r="H1712">
            <v>0</v>
          </cell>
          <cell r="I1712">
            <v>0</v>
          </cell>
          <cell r="J1712">
            <v>0</v>
          </cell>
          <cell r="K1712">
            <v>0</v>
          </cell>
          <cell r="L1712">
            <v>0</v>
          </cell>
          <cell r="M1712">
            <v>0</v>
          </cell>
          <cell r="N1712">
            <v>0</v>
          </cell>
          <cell r="O1712">
            <v>0</v>
          </cell>
          <cell r="P1712">
            <v>0</v>
          </cell>
          <cell r="Q1712">
            <v>0</v>
          </cell>
          <cell r="R1712">
            <v>0</v>
          </cell>
          <cell r="AB1712">
            <v>0</v>
          </cell>
          <cell r="AC1712">
            <v>0</v>
          </cell>
          <cell r="AD1712">
            <v>0</v>
          </cell>
        </row>
        <row r="1713">
          <cell r="A1713" t="str">
            <v>AR105177U08</v>
          </cell>
          <cell r="B1713" t="str">
            <v>AR105177U</v>
          </cell>
          <cell r="C1713" t="str">
            <v xml:space="preserve">Partic UTE Ferro PR      </v>
          </cell>
          <cell r="D1713" t="str">
            <v>E&amp;C_PRY</v>
          </cell>
          <cell r="E1713" t="str">
            <v>08</v>
          </cell>
          <cell r="F1713" t="str">
            <v xml:space="preserve">Materiales, Cons, Herram </v>
          </cell>
          <cell r="G1713">
            <v>0</v>
          </cell>
          <cell r="H1713">
            <v>0</v>
          </cell>
          <cell r="I1713">
            <v>0</v>
          </cell>
          <cell r="J1713">
            <v>0</v>
          </cell>
          <cell r="K1713">
            <v>0</v>
          </cell>
          <cell r="L1713">
            <v>0</v>
          </cell>
          <cell r="M1713">
            <v>2432489</v>
          </cell>
          <cell r="N1713">
            <v>2432489</v>
          </cell>
          <cell r="O1713">
            <v>124917.13</v>
          </cell>
          <cell r="P1713">
            <v>22719.5099999999</v>
          </cell>
          <cell r="Q1713">
            <v>0</v>
          </cell>
          <cell r="R1713">
            <v>0</v>
          </cell>
          <cell r="AB1713">
            <v>22719.5099999999</v>
          </cell>
          <cell r="AC1713">
            <v>22719.5099999999</v>
          </cell>
          <cell r="AD1713">
            <v>22719.5099999999</v>
          </cell>
        </row>
        <row r="1714">
          <cell r="A1714" t="str">
            <v>AR105177U10</v>
          </cell>
          <cell r="B1714" t="str">
            <v>AR105177U</v>
          </cell>
          <cell r="C1714" t="str">
            <v xml:space="preserve">Partic UTE Ferro PR      </v>
          </cell>
          <cell r="D1714" t="str">
            <v>E&amp;C_PRY</v>
          </cell>
          <cell r="E1714" t="str">
            <v>10</v>
          </cell>
          <cell r="F1714" t="str">
            <v xml:space="preserve">Costos de la venta       </v>
          </cell>
          <cell r="G1714">
            <v>0</v>
          </cell>
          <cell r="H1714">
            <v>0</v>
          </cell>
          <cell r="I1714">
            <v>0</v>
          </cell>
          <cell r="J1714">
            <v>0</v>
          </cell>
          <cell r="K1714">
            <v>0</v>
          </cell>
          <cell r="L1714">
            <v>0</v>
          </cell>
          <cell r="M1714">
            <v>831</v>
          </cell>
          <cell r="N1714">
            <v>831</v>
          </cell>
          <cell r="O1714">
            <v>0</v>
          </cell>
          <cell r="P1714">
            <v>0</v>
          </cell>
          <cell r="Q1714">
            <v>0</v>
          </cell>
          <cell r="R1714">
            <v>0</v>
          </cell>
          <cell r="AB1714">
            <v>0</v>
          </cell>
          <cell r="AC1714">
            <v>0</v>
          </cell>
          <cell r="AD1714">
            <v>0</v>
          </cell>
        </row>
        <row r="1715">
          <cell r="A1715" t="str">
            <v>AR105177U11</v>
          </cell>
          <cell r="B1715" t="str">
            <v>AR105177U</v>
          </cell>
          <cell r="C1715" t="str">
            <v xml:space="preserve">Partic UTE Ferro PR      </v>
          </cell>
          <cell r="D1715" t="str">
            <v>E&amp;C_PRY</v>
          </cell>
          <cell r="E1715" t="str">
            <v>11</v>
          </cell>
          <cell r="F1715" t="str">
            <v xml:space="preserve">Otros costos             </v>
          </cell>
          <cell r="G1715">
            <v>0</v>
          </cell>
          <cell r="H1715">
            <v>0</v>
          </cell>
          <cell r="I1715">
            <v>0</v>
          </cell>
          <cell r="J1715">
            <v>0</v>
          </cell>
          <cell r="K1715">
            <v>0</v>
          </cell>
          <cell r="L1715">
            <v>0</v>
          </cell>
          <cell r="M1715">
            <v>0</v>
          </cell>
          <cell r="N1715">
            <v>0</v>
          </cell>
          <cell r="O1715">
            <v>0</v>
          </cell>
          <cell r="P1715">
            <v>0</v>
          </cell>
          <cell r="Q1715">
            <v>0</v>
          </cell>
          <cell r="R1715">
            <v>0</v>
          </cell>
          <cell r="AB1715">
            <v>0</v>
          </cell>
          <cell r="AC1715">
            <v>0</v>
          </cell>
          <cell r="AD1715">
            <v>0</v>
          </cell>
        </row>
        <row r="1716">
          <cell r="A1716" t="str">
            <v>AR105177U12</v>
          </cell>
          <cell r="B1716" t="str">
            <v>AR105177U</v>
          </cell>
          <cell r="C1716" t="str">
            <v xml:space="preserve">Partic UTE Ferro PR      </v>
          </cell>
          <cell r="D1716" t="str">
            <v>E&amp;C_PRY</v>
          </cell>
          <cell r="E1716" t="str">
            <v>12</v>
          </cell>
          <cell r="F1716" t="str">
            <v xml:space="preserve">Costos por DistrIbuc CO  </v>
          </cell>
          <cell r="G1716">
            <v>0</v>
          </cell>
          <cell r="H1716">
            <v>0</v>
          </cell>
          <cell r="I1716">
            <v>0</v>
          </cell>
          <cell r="J1716">
            <v>0</v>
          </cell>
          <cell r="K1716">
            <v>0</v>
          </cell>
          <cell r="L1716">
            <v>0</v>
          </cell>
          <cell r="M1716">
            <v>0</v>
          </cell>
          <cell r="N1716">
            <v>0</v>
          </cell>
          <cell r="O1716">
            <v>0</v>
          </cell>
          <cell r="P1716">
            <v>0</v>
          </cell>
          <cell r="Q1716">
            <v>0</v>
          </cell>
          <cell r="R1716">
            <v>0</v>
          </cell>
          <cell r="AB1716">
            <v>0</v>
          </cell>
          <cell r="AC1716">
            <v>0</v>
          </cell>
          <cell r="AD1716">
            <v>0</v>
          </cell>
        </row>
        <row r="1717">
          <cell r="A1717" t="str">
            <v>AR105182Z01</v>
          </cell>
          <cell r="B1717" t="str">
            <v>AR105182Z</v>
          </cell>
          <cell r="C1717" t="str">
            <v xml:space="preserve">Ductos Puesto Flores     </v>
          </cell>
          <cell r="D1717" t="str">
            <v>NQN_PRY</v>
          </cell>
          <cell r="E1717" t="str">
            <v>01</v>
          </cell>
          <cell r="F1717" t="str">
            <v xml:space="preserve">Venta Contractual        </v>
          </cell>
          <cell r="G1717">
            <v>0</v>
          </cell>
          <cell r="H1717">
            <v>0</v>
          </cell>
          <cell r="I1717">
            <v>0</v>
          </cell>
          <cell r="J1717">
            <v>0</v>
          </cell>
          <cell r="K1717">
            <v>0</v>
          </cell>
          <cell r="L1717">
            <v>0</v>
          </cell>
          <cell r="M1717">
            <v>-2588779</v>
          </cell>
          <cell r="N1717">
            <v>-2588779</v>
          </cell>
          <cell r="O1717">
            <v>0</v>
          </cell>
          <cell r="P1717">
            <v>0</v>
          </cell>
          <cell r="Q1717">
            <v>0</v>
          </cell>
          <cell r="R1717">
            <v>0</v>
          </cell>
          <cell r="AB1717">
            <v>0</v>
          </cell>
          <cell r="AC1717">
            <v>0</v>
          </cell>
          <cell r="AD1717">
            <v>0</v>
          </cell>
        </row>
        <row r="1718">
          <cell r="A1718" t="str">
            <v>AR105182Z02</v>
          </cell>
          <cell r="B1718" t="str">
            <v>AR105182Z</v>
          </cell>
          <cell r="C1718" t="str">
            <v xml:space="preserve">Ductos Puesto Flores     </v>
          </cell>
          <cell r="D1718" t="str">
            <v>NQN_PRY</v>
          </cell>
          <cell r="E1718" t="str">
            <v>02</v>
          </cell>
          <cell r="F1718" t="str">
            <v xml:space="preserve">Venta Adicional          </v>
          </cell>
          <cell r="G1718">
            <v>0</v>
          </cell>
          <cell r="H1718">
            <v>0</v>
          </cell>
          <cell r="I1718">
            <v>0</v>
          </cell>
          <cell r="J1718">
            <v>0</v>
          </cell>
          <cell r="K1718">
            <v>0</v>
          </cell>
          <cell r="L1718">
            <v>0</v>
          </cell>
          <cell r="M1718">
            <v>-3957503</v>
          </cell>
          <cell r="N1718">
            <v>-3957503</v>
          </cell>
          <cell r="O1718">
            <v>0</v>
          </cell>
          <cell r="P1718">
            <v>0</v>
          </cell>
          <cell r="Q1718">
            <v>0</v>
          </cell>
          <cell r="R1718">
            <v>0</v>
          </cell>
          <cell r="AB1718">
            <v>0</v>
          </cell>
          <cell r="AC1718">
            <v>0</v>
          </cell>
          <cell r="AD1718">
            <v>0</v>
          </cell>
        </row>
        <row r="1719">
          <cell r="A1719" t="str">
            <v>AR105182Z03</v>
          </cell>
          <cell r="B1719" t="str">
            <v>AR105182Z</v>
          </cell>
          <cell r="C1719" t="str">
            <v xml:space="preserve">Ductos Puesto Flores     </v>
          </cell>
          <cell r="D1719" t="str">
            <v>NQN_PRY</v>
          </cell>
          <cell r="E1719" t="str">
            <v>03</v>
          </cell>
          <cell r="F1719" t="str">
            <v xml:space="preserve">Venta Sin Margen         </v>
          </cell>
          <cell r="G1719">
            <v>0</v>
          </cell>
          <cell r="H1719">
            <v>0</v>
          </cell>
          <cell r="I1719">
            <v>0</v>
          </cell>
          <cell r="J1719">
            <v>0</v>
          </cell>
          <cell r="K1719">
            <v>0</v>
          </cell>
          <cell r="L1719">
            <v>0</v>
          </cell>
          <cell r="M1719">
            <v>-2015496</v>
          </cell>
          <cell r="N1719">
            <v>-2015496</v>
          </cell>
          <cell r="O1719">
            <v>0</v>
          </cell>
          <cell r="P1719">
            <v>0</v>
          </cell>
          <cell r="Q1719">
            <v>0</v>
          </cell>
          <cell r="R1719">
            <v>0</v>
          </cell>
          <cell r="AB1719">
            <v>0</v>
          </cell>
          <cell r="AC1719">
            <v>0</v>
          </cell>
          <cell r="AD1719">
            <v>0</v>
          </cell>
        </row>
        <row r="1720">
          <cell r="A1720" t="str">
            <v>AR105182Z04</v>
          </cell>
          <cell r="B1720" t="str">
            <v>AR105182Z</v>
          </cell>
          <cell r="C1720" t="str">
            <v xml:space="preserve">Ductos Puesto Flores     </v>
          </cell>
          <cell r="D1720" t="str">
            <v>NQN_PRY</v>
          </cell>
          <cell r="E1720" t="str">
            <v>04</v>
          </cell>
          <cell r="F1720" t="str">
            <v xml:space="preserve">Ajuste POC               </v>
          </cell>
          <cell r="G1720">
            <v>0</v>
          </cell>
          <cell r="H1720">
            <v>0</v>
          </cell>
          <cell r="I1720">
            <v>0</v>
          </cell>
          <cell r="J1720">
            <v>0</v>
          </cell>
          <cell r="K1720">
            <v>0</v>
          </cell>
          <cell r="L1720">
            <v>0</v>
          </cell>
          <cell r="M1720">
            <v>4177404</v>
          </cell>
          <cell r="N1720">
            <v>4177404</v>
          </cell>
          <cell r="O1720">
            <v>0</v>
          </cell>
          <cell r="P1720">
            <v>0</v>
          </cell>
          <cell r="Q1720">
            <v>0</v>
          </cell>
          <cell r="R1720">
            <v>0</v>
          </cell>
          <cell r="AB1720">
            <v>0</v>
          </cell>
          <cell r="AC1720">
            <v>0</v>
          </cell>
          <cell r="AD1720">
            <v>0</v>
          </cell>
        </row>
        <row r="1721">
          <cell r="A1721" t="str">
            <v>AR105182Z05</v>
          </cell>
          <cell r="B1721" t="str">
            <v>AR105182Z</v>
          </cell>
          <cell r="C1721" t="str">
            <v xml:space="preserve">Ductos Puesto Flores     </v>
          </cell>
          <cell r="D1721" t="str">
            <v>NQN_PRY</v>
          </cell>
          <cell r="E1721" t="str">
            <v>05</v>
          </cell>
          <cell r="F1721" t="str">
            <v xml:space="preserve">Mano de Obra             </v>
          </cell>
          <cell r="G1721">
            <v>0</v>
          </cell>
          <cell r="H1721">
            <v>0</v>
          </cell>
          <cell r="I1721">
            <v>0</v>
          </cell>
          <cell r="J1721">
            <v>0</v>
          </cell>
          <cell r="K1721">
            <v>0</v>
          </cell>
          <cell r="L1721">
            <v>0</v>
          </cell>
          <cell r="M1721">
            <v>2039477</v>
          </cell>
          <cell r="N1721">
            <v>2039477</v>
          </cell>
          <cell r="O1721">
            <v>-1047.19</v>
          </cell>
          <cell r="P1721">
            <v>0</v>
          </cell>
          <cell r="Q1721">
            <v>0</v>
          </cell>
          <cell r="R1721">
            <v>0</v>
          </cell>
          <cell r="AB1721">
            <v>0</v>
          </cell>
          <cell r="AC1721">
            <v>0</v>
          </cell>
          <cell r="AD1721">
            <v>0</v>
          </cell>
        </row>
        <row r="1722">
          <cell r="A1722" t="str">
            <v>AR105182Z06</v>
          </cell>
          <cell r="B1722" t="str">
            <v>AR105182Z</v>
          </cell>
          <cell r="C1722" t="str">
            <v xml:space="preserve">Ductos Puesto Flores     </v>
          </cell>
          <cell r="D1722" t="str">
            <v>NQN_PRY</v>
          </cell>
          <cell r="E1722" t="str">
            <v>06</v>
          </cell>
          <cell r="F1722" t="str">
            <v xml:space="preserve">Otros Costos MO          </v>
          </cell>
          <cell r="G1722">
            <v>0</v>
          </cell>
          <cell r="H1722">
            <v>0</v>
          </cell>
          <cell r="I1722">
            <v>0</v>
          </cell>
          <cell r="J1722">
            <v>0</v>
          </cell>
          <cell r="K1722">
            <v>0</v>
          </cell>
          <cell r="L1722">
            <v>0</v>
          </cell>
          <cell r="M1722">
            <v>351877</v>
          </cell>
          <cell r="N1722">
            <v>351877</v>
          </cell>
          <cell r="O1722">
            <v>704</v>
          </cell>
          <cell r="P1722">
            <v>0</v>
          </cell>
          <cell r="Q1722">
            <v>0</v>
          </cell>
          <cell r="R1722">
            <v>0</v>
          </cell>
          <cell r="AB1722">
            <v>0</v>
          </cell>
          <cell r="AC1722">
            <v>0</v>
          </cell>
          <cell r="AD1722">
            <v>0</v>
          </cell>
        </row>
        <row r="1723">
          <cell r="A1723" t="str">
            <v>AR105182Z07</v>
          </cell>
          <cell r="B1723" t="str">
            <v>AR105182Z</v>
          </cell>
          <cell r="C1723" t="str">
            <v xml:space="preserve">Ductos Puesto Flores     </v>
          </cell>
          <cell r="D1723" t="str">
            <v>NQN_PRY</v>
          </cell>
          <cell r="E1723" t="str">
            <v>07</v>
          </cell>
          <cell r="F1723" t="str">
            <v xml:space="preserve">Equipos de Construcción  </v>
          </cell>
          <cell r="G1723">
            <v>0</v>
          </cell>
          <cell r="H1723">
            <v>0</v>
          </cell>
          <cell r="I1723">
            <v>0</v>
          </cell>
          <cell r="J1723">
            <v>0</v>
          </cell>
          <cell r="K1723">
            <v>0</v>
          </cell>
          <cell r="L1723">
            <v>0</v>
          </cell>
          <cell r="M1723">
            <v>687943</v>
          </cell>
          <cell r="N1723">
            <v>687943</v>
          </cell>
          <cell r="O1723">
            <v>2310</v>
          </cell>
          <cell r="P1723">
            <v>0</v>
          </cell>
          <cell r="Q1723">
            <v>0</v>
          </cell>
          <cell r="R1723">
            <v>0</v>
          </cell>
          <cell r="AB1723">
            <v>0</v>
          </cell>
          <cell r="AC1723">
            <v>0</v>
          </cell>
          <cell r="AD1723">
            <v>0</v>
          </cell>
        </row>
        <row r="1724">
          <cell r="A1724" t="str">
            <v>AR105182Z08</v>
          </cell>
          <cell r="B1724" t="str">
            <v>AR105182Z</v>
          </cell>
          <cell r="C1724" t="str">
            <v xml:space="preserve">Ductos Puesto Flores     </v>
          </cell>
          <cell r="D1724" t="str">
            <v>NQN_PRY</v>
          </cell>
          <cell r="E1724" t="str">
            <v>08</v>
          </cell>
          <cell r="F1724" t="str">
            <v xml:space="preserve">Materiales, Cons, Herram </v>
          </cell>
          <cell r="G1724">
            <v>0</v>
          </cell>
          <cell r="H1724">
            <v>0</v>
          </cell>
          <cell r="I1724">
            <v>0</v>
          </cell>
          <cell r="J1724">
            <v>0</v>
          </cell>
          <cell r="K1724">
            <v>0</v>
          </cell>
          <cell r="L1724">
            <v>0</v>
          </cell>
          <cell r="M1724">
            <v>700069</v>
          </cell>
          <cell r="N1724">
            <v>700069</v>
          </cell>
          <cell r="O1724">
            <v>168.569999999999</v>
          </cell>
          <cell r="P1724">
            <v>0</v>
          </cell>
          <cell r="Q1724">
            <v>0</v>
          </cell>
          <cell r="R1724">
            <v>0</v>
          </cell>
          <cell r="AB1724">
            <v>0</v>
          </cell>
          <cell r="AC1724">
            <v>0</v>
          </cell>
          <cell r="AD1724">
            <v>0</v>
          </cell>
        </row>
        <row r="1725">
          <cell r="A1725" t="str">
            <v>AR105182Z09</v>
          </cell>
          <cell r="B1725" t="str">
            <v>AR105182Z</v>
          </cell>
          <cell r="C1725" t="str">
            <v xml:space="preserve">Ductos Puesto Flores     </v>
          </cell>
          <cell r="D1725" t="str">
            <v>NQN_PRY</v>
          </cell>
          <cell r="E1725" t="str">
            <v>09</v>
          </cell>
          <cell r="F1725" t="str">
            <v xml:space="preserve">Subcontratos             </v>
          </cell>
          <cell r="G1725">
            <v>0</v>
          </cell>
          <cell r="H1725">
            <v>0</v>
          </cell>
          <cell r="I1725">
            <v>0</v>
          </cell>
          <cell r="J1725">
            <v>0</v>
          </cell>
          <cell r="K1725">
            <v>0</v>
          </cell>
          <cell r="L1725">
            <v>0</v>
          </cell>
          <cell r="M1725">
            <v>543863</v>
          </cell>
          <cell r="N1725">
            <v>543863</v>
          </cell>
          <cell r="O1725">
            <v>0</v>
          </cell>
          <cell r="P1725">
            <v>0</v>
          </cell>
          <cell r="Q1725">
            <v>0</v>
          </cell>
          <cell r="R1725">
            <v>0</v>
          </cell>
          <cell r="AB1725">
            <v>0</v>
          </cell>
          <cell r="AC1725">
            <v>0</v>
          </cell>
          <cell r="AD1725">
            <v>0</v>
          </cell>
        </row>
        <row r="1726">
          <cell r="A1726" t="str">
            <v>AR105182Z10</v>
          </cell>
          <cell r="B1726" t="str">
            <v>AR105182Z</v>
          </cell>
          <cell r="C1726" t="str">
            <v xml:space="preserve">Ductos Puesto Flores     </v>
          </cell>
          <cell r="D1726" t="str">
            <v>NQN_PRY</v>
          </cell>
          <cell r="E1726" t="str">
            <v>10</v>
          </cell>
          <cell r="F1726" t="str">
            <v xml:space="preserve">Costos de la venta       </v>
          </cell>
          <cell r="G1726">
            <v>0</v>
          </cell>
          <cell r="H1726">
            <v>0</v>
          </cell>
          <cell r="I1726">
            <v>0</v>
          </cell>
          <cell r="J1726">
            <v>0</v>
          </cell>
          <cell r="K1726">
            <v>0</v>
          </cell>
          <cell r="L1726">
            <v>0</v>
          </cell>
          <cell r="M1726">
            <v>233093</v>
          </cell>
          <cell r="N1726">
            <v>233093</v>
          </cell>
          <cell r="O1726">
            <v>0</v>
          </cell>
          <cell r="P1726">
            <v>0</v>
          </cell>
          <cell r="Q1726">
            <v>0</v>
          </cell>
          <cell r="R1726">
            <v>0</v>
          </cell>
          <cell r="AB1726">
            <v>0</v>
          </cell>
          <cell r="AC1726">
            <v>0</v>
          </cell>
          <cell r="AD1726">
            <v>0</v>
          </cell>
        </row>
        <row r="1727">
          <cell r="A1727" t="str">
            <v>AR105182Z11</v>
          </cell>
          <cell r="B1727" t="str">
            <v>AR105182Z</v>
          </cell>
          <cell r="C1727" t="str">
            <v xml:space="preserve">Ductos Puesto Flores     </v>
          </cell>
          <cell r="D1727" t="str">
            <v>NQN_PRY</v>
          </cell>
          <cell r="E1727" t="str">
            <v>11</v>
          </cell>
          <cell r="F1727" t="str">
            <v xml:space="preserve">Otros costos             </v>
          </cell>
          <cell r="G1727">
            <v>0</v>
          </cell>
          <cell r="H1727">
            <v>0</v>
          </cell>
          <cell r="I1727">
            <v>0</v>
          </cell>
          <cell r="J1727">
            <v>0</v>
          </cell>
          <cell r="K1727">
            <v>0</v>
          </cell>
          <cell r="L1727">
            <v>0</v>
          </cell>
          <cell r="M1727">
            <v>117006</v>
          </cell>
          <cell r="N1727">
            <v>117006</v>
          </cell>
          <cell r="O1727">
            <v>-89279.220000000016</v>
          </cell>
          <cell r="P1727">
            <v>0</v>
          </cell>
          <cell r="Q1727">
            <v>0</v>
          </cell>
          <cell r="R1727">
            <v>0</v>
          </cell>
          <cell r="AB1727">
            <v>0</v>
          </cell>
          <cell r="AC1727">
            <v>0</v>
          </cell>
          <cell r="AD1727">
            <v>0</v>
          </cell>
        </row>
        <row r="1728">
          <cell r="A1728" t="str">
            <v>AR105182Z12</v>
          </cell>
          <cell r="B1728" t="str">
            <v>AR105182Z</v>
          </cell>
          <cell r="C1728" t="str">
            <v xml:space="preserve">Ductos Puesto Flores     </v>
          </cell>
          <cell r="D1728" t="str">
            <v>NQN_PRY</v>
          </cell>
          <cell r="E1728" t="str">
            <v>12</v>
          </cell>
          <cell r="F1728" t="str">
            <v xml:space="preserve">Costos por DistrIbuc CO  </v>
          </cell>
          <cell r="G1728">
            <v>0</v>
          </cell>
          <cell r="H1728">
            <v>0</v>
          </cell>
          <cell r="I1728">
            <v>0</v>
          </cell>
          <cell r="J1728">
            <v>0</v>
          </cell>
          <cell r="K1728">
            <v>0</v>
          </cell>
          <cell r="L1728">
            <v>0</v>
          </cell>
          <cell r="M1728">
            <v>0</v>
          </cell>
          <cell r="N1728">
            <v>0</v>
          </cell>
          <cell r="O1728">
            <v>0</v>
          </cell>
          <cell r="P1728">
            <v>0</v>
          </cell>
          <cell r="Q1728">
            <v>0</v>
          </cell>
          <cell r="R1728">
            <v>0</v>
          </cell>
          <cell r="AB1728">
            <v>0</v>
          </cell>
          <cell r="AC1728">
            <v>0</v>
          </cell>
          <cell r="AD1728">
            <v>0</v>
          </cell>
        </row>
        <row r="1729">
          <cell r="A1729" t="str">
            <v>AR105183Z01</v>
          </cell>
          <cell r="B1729" t="str">
            <v>AR105183Z</v>
          </cell>
          <cell r="C1729" t="str">
            <v xml:space="preserve">Planta de Agua ECN       </v>
          </cell>
          <cell r="D1729" t="str">
            <v>NQN_PRY</v>
          </cell>
          <cell r="E1729" t="str">
            <v>01</v>
          </cell>
          <cell r="F1729" t="str">
            <v xml:space="preserve">Venta Contractual        </v>
          </cell>
          <cell r="G1729">
            <v>0</v>
          </cell>
          <cell r="H1729">
            <v>0</v>
          </cell>
          <cell r="I1729">
            <v>0</v>
          </cell>
          <cell r="J1729">
            <v>0</v>
          </cell>
          <cell r="K1729">
            <v>0</v>
          </cell>
          <cell r="L1729">
            <v>0</v>
          </cell>
          <cell r="M1729">
            <v>-4632408</v>
          </cell>
          <cell r="N1729">
            <v>-4632408</v>
          </cell>
          <cell r="O1729">
            <v>0</v>
          </cell>
          <cell r="P1729">
            <v>0</v>
          </cell>
          <cell r="Q1729">
            <v>0</v>
          </cell>
          <cell r="R1729">
            <v>0</v>
          </cell>
          <cell r="AB1729">
            <v>0</v>
          </cell>
          <cell r="AC1729">
            <v>0</v>
          </cell>
          <cell r="AD1729">
            <v>0</v>
          </cell>
        </row>
        <row r="1730">
          <cell r="A1730" t="str">
            <v>AR105183Z02</v>
          </cell>
          <cell r="B1730" t="str">
            <v>AR105183Z</v>
          </cell>
          <cell r="C1730" t="str">
            <v xml:space="preserve">Planta de Agua ECN       </v>
          </cell>
          <cell r="D1730" t="str">
            <v>NQN_PRY</v>
          </cell>
          <cell r="E1730" t="str">
            <v>02</v>
          </cell>
          <cell r="F1730" t="str">
            <v xml:space="preserve">Venta Adicional          </v>
          </cell>
          <cell r="G1730">
            <v>0</v>
          </cell>
          <cell r="H1730">
            <v>0</v>
          </cell>
          <cell r="I1730">
            <v>0</v>
          </cell>
          <cell r="J1730">
            <v>0</v>
          </cell>
          <cell r="K1730">
            <v>0</v>
          </cell>
          <cell r="L1730">
            <v>0</v>
          </cell>
          <cell r="M1730">
            <v>-410388</v>
          </cell>
          <cell r="N1730">
            <v>-410388</v>
          </cell>
          <cell r="O1730">
            <v>0</v>
          </cell>
          <cell r="P1730">
            <v>0</v>
          </cell>
          <cell r="Q1730">
            <v>0</v>
          </cell>
          <cell r="R1730">
            <v>0</v>
          </cell>
          <cell r="AB1730">
            <v>0</v>
          </cell>
          <cell r="AC1730">
            <v>0</v>
          </cell>
          <cell r="AD1730">
            <v>0</v>
          </cell>
        </row>
        <row r="1731">
          <cell r="A1731" t="str">
            <v>AR105183Z03</v>
          </cell>
          <cell r="B1731" t="str">
            <v>AR105183Z</v>
          </cell>
          <cell r="C1731" t="str">
            <v xml:space="preserve">Planta de Agua ECN       </v>
          </cell>
          <cell r="D1731" t="str">
            <v>NQN_PRY</v>
          </cell>
          <cell r="E1731" t="str">
            <v>03</v>
          </cell>
          <cell r="F1731" t="str">
            <v xml:space="preserve">Venta Sin Margen         </v>
          </cell>
          <cell r="G1731">
            <v>0</v>
          </cell>
          <cell r="H1731">
            <v>0</v>
          </cell>
          <cell r="I1731">
            <v>0</v>
          </cell>
          <cell r="J1731">
            <v>0</v>
          </cell>
          <cell r="K1731">
            <v>0</v>
          </cell>
          <cell r="L1731">
            <v>0</v>
          </cell>
          <cell r="M1731">
            <v>-2025444</v>
          </cell>
          <cell r="N1731">
            <v>-2025444</v>
          </cell>
          <cell r="O1731">
            <v>0</v>
          </cell>
          <cell r="P1731">
            <v>0</v>
          </cell>
          <cell r="Q1731">
            <v>0</v>
          </cell>
          <cell r="R1731">
            <v>0</v>
          </cell>
          <cell r="AB1731">
            <v>0</v>
          </cell>
          <cell r="AC1731">
            <v>0</v>
          </cell>
          <cell r="AD1731">
            <v>0</v>
          </cell>
        </row>
        <row r="1732">
          <cell r="A1732" t="str">
            <v>AR105183Z04</v>
          </cell>
          <cell r="B1732" t="str">
            <v>AR105183Z</v>
          </cell>
          <cell r="C1732" t="str">
            <v xml:space="preserve">Planta de Agua ECN       </v>
          </cell>
          <cell r="D1732" t="str">
            <v>NQN_PRY</v>
          </cell>
          <cell r="E1732" t="str">
            <v>04</v>
          </cell>
          <cell r="F1732" t="str">
            <v xml:space="preserve">Ajuste POC               </v>
          </cell>
          <cell r="G1732">
            <v>0</v>
          </cell>
          <cell r="H1732">
            <v>0</v>
          </cell>
          <cell r="I1732">
            <v>0</v>
          </cell>
          <cell r="J1732">
            <v>0</v>
          </cell>
          <cell r="K1732">
            <v>0</v>
          </cell>
          <cell r="L1732">
            <v>0</v>
          </cell>
          <cell r="M1732">
            <v>4605954</v>
          </cell>
          <cell r="N1732">
            <v>4605954</v>
          </cell>
          <cell r="O1732">
            <v>0</v>
          </cell>
          <cell r="P1732">
            <v>0</v>
          </cell>
          <cell r="Q1732">
            <v>0</v>
          </cell>
          <cell r="R1732">
            <v>0</v>
          </cell>
          <cell r="AB1732">
            <v>0</v>
          </cell>
          <cell r="AC1732">
            <v>0</v>
          </cell>
          <cell r="AD1732">
            <v>0</v>
          </cell>
        </row>
        <row r="1733">
          <cell r="A1733" t="str">
            <v>AR105183Z05</v>
          </cell>
          <cell r="B1733" t="str">
            <v>AR105183Z</v>
          </cell>
          <cell r="C1733" t="str">
            <v xml:space="preserve">Planta de Agua ECN       </v>
          </cell>
          <cell r="D1733" t="str">
            <v>NQN_PRY</v>
          </cell>
          <cell r="E1733" t="str">
            <v>05</v>
          </cell>
          <cell r="F1733" t="str">
            <v xml:space="preserve">Mano de Obra             </v>
          </cell>
          <cell r="G1733">
            <v>0</v>
          </cell>
          <cell r="H1733">
            <v>0</v>
          </cell>
          <cell r="I1733">
            <v>0</v>
          </cell>
          <cell r="J1733">
            <v>0</v>
          </cell>
          <cell r="K1733">
            <v>0</v>
          </cell>
          <cell r="L1733">
            <v>0</v>
          </cell>
          <cell r="M1733">
            <v>436454</v>
          </cell>
          <cell r="N1733">
            <v>436454</v>
          </cell>
          <cell r="O1733">
            <v>-267.80999999999995</v>
          </cell>
          <cell r="P1733">
            <v>0</v>
          </cell>
          <cell r="Q1733">
            <v>0</v>
          </cell>
          <cell r="R1733">
            <v>0</v>
          </cell>
          <cell r="AB1733">
            <v>0</v>
          </cell>
          <cell r="AC1733">
            <v>0</v>
          </cell>
          <cell r="AD1733">
            <v>0</v>
          </cell>
        </row>
        <row r="1734">
          <cell r="A1734" t="str">
            <v>AR105183Z06</v>
          </cell>
          <cell r="B1734" t="str">
            <v>AR105183Z</v>
          </cell>
          <cell r="C1734" t="str">
            <v xml:space="preserve">Planta de Agua ECN       </v>
          </cell>
          <cell r="D1734" t="str">
            <v>NQN_PRY</v>
          </cell>
          <cell r="E1734" t="str">
            <v>06</v>
          </cell>
          <cell r="F1734" t="str">
            <v xml:space="preserve">Otros Costos MO          </v>
          </cell>
          <cell r="G1734">
            <v>0</v>
          </cell>
          <cell r="H1734">
            <v>0</v>
          </cell>
          <cell r="I1734">
            <v>0</v>
          </cell>
          <cell r="J1734">
            <v>0</v>
          </cell>
          <cell r="K1734">
            <v>0</v>
          </cell>
          <cell r="L1734">
            <v>0</v>
          </cell>
          <cell r="M1734">
            <v>55037</v>
          </cell>
          <cell r="N1734">
            <v>55037</v>
          </cell>
          <cell r="O1734">
            <v>209.8899999999999</v>
          </cell>
          <cell r="P1734">
            <v>0</v>
          </cell>
          <cell r="Q1734">
            <v>0</v>
          </cell>
          <cell r="R1734">
            <v>0</v>
          </cell>
          <cell r="AB1734">
            <v>0</v>
          </cell>
          <cell r="AC1734">
            <v>0</v>
          </cell>
          <cell r="AD1734">
            <v>0</v>
          </cell>
        </row>
        <row r="1735">
          <cell r="A1735" t="str">
            <v>AR105183Z07</v>
          </cell>
          <cell r="B1735" t="str">
            <v>AR105183Z</v>
          </cell>
          <cell r="C1735" t="str">
            <v xml:space="preserve">Planta de Agua ECN       </v>
          </cell>
          <cell r="D1735" t="str">
            <v>NQN_PRY</v>
          </cell>
          <cell r="E1735" t="str">
            <v>07</v>
          </cell>
          <cell r="F1735" t="str">
            <v xml:space="preserve">Equipos de Construcción  </v>
          </cell>
          <cell r="G1735">
            <v>0</v>
          </cell>
          <cell r="H1735">
            <v>0</v>
          </cell>
          <cell r="I1735">
            <v>0</v>
          </cell>
          <cell r="J1735">
            <v>0</v>
          </cell>
          <cell r="K1735">
            <v>0</v>
          </cell>
          <cell r="L1735">
            <v>0</v>
          </cell>
          <cell r="M1735">
            <v>206672</v>
          </cell>
          <cell r="N1735">
            <v>206672</v>
          </cell>
          <cell r="O1735">
            <v>1250</v>
          </cell>
          <cell r="P1735">
            <v>0</v>
          </cell>
          <cell r="Q1735">
            <v>0</v>
          </cell>
          <cell r="R1735">
            <v>0</v>
          </cell>
          <cell r="AB1735">
            <v>0</v>
          </cell>
          <cell r="AC1735">
            <v>0</v>
          </cell>
          <cell r="AD1735">
            <v>0</v>
          </cell>
        </row>
        <row r="1736">
          <cell r="A1736" t="str">
            <v>AR105183Z08</v>
          </cell>
          <cell r="B1736" t="str">
            <v>AR105183Z</v>
          </cell>
          <cell r="C1736" t="str">
            <v xml:space="preserve">Planta de Agua ECN       </v>
          </cell>
          <cell r="D1736" t="str">
            <v>NQN_PRY</v>
          </cell>
          <cell r="E1736" t="str">
            <v>08</v>
          </cell>
          <cell r="F1736" t="str">
            <v xml:space="preserve">Materiales, Cons, Herram </v>
          </cell>
          <cell r="G1736">
            <v>0</v>
          </cell>
          <cell r="H1736">
            <v>0</v>
          </cell>
          <cell r="I1736">
            <v>0</v>
          </cell>
          <cell r="J1736">
            <v>0</v>
          </cell>
          <cell r="K1736">
            <v>0</v>
          </cell>
          <cell r="L1736">
            <v>0</v>
          </cell>
          <cell r="M1736">
            <v>1115449</v>
          </cell>
          <cell r="N1736">
            <v>1115449</v>
          </cell>
          <cell r="O1736">
            <v>0</v>
          </cell>
          <cell r="P1736">
            <v>0</v>
          </cell>
          <cell r="Q1736">
            <v>0</v>
          </cell>
          <cell r="R1736">
            <v>0</v>
          </cell>
          <cell r="AB1736">
            <v>0</v>
          </cell>
          <cell r="AC1736">
            <v>0</v>
          </cell>
          <cell r="AD1736">
            <v>0</v>
          </cell>
        </row>
        <row r="1737">
          <cell r="A1737" t="str">
            <v>AR105183Z09</v>
          </cell>
          <cell r="B1737" t="str">
            <v>AR105183Z</v>
          </cell>
          <cell r="C1737" t="str">
            <v xml:space="preserve">Planta de Agua ECN       </v>
          </cell>
          <cell r="D1737" t="str">
            <v>NQN_PRY</v>
          </cell>
          <cell r="E1737" t="str">
            <v>09</v>
          </cell>
          <cell r="F1737" t="str">
            <v xml:space="preserve">Subcontratos             </v>
          </cell>
          <cell r="G1737">
            <v>0</v>
          </cell>
          <cell r="H1737">
            <v>0</v>
          </cell>
          <cell r="I1737">
            <v>0</v>
          </cell>
          <cell r="J1737">
            <v>0</v>
          </cell>
          <cell r="K1737">
            <v>0</v>
          </cell>
          <cell r="L1737">
            <v>0</v>
          </cell>
          <cell r="M1737">
            <v>442553</v>
          </cell>
          <cell r="N1737">
            <v>442553</v>
          </cell>
          <cell r="O1737">
            <v>0</v>
          </cell>
          <cell r="P1737">
            <v>0</v>
          </cell>
          <cell r="Q1737">
            <v>0</v>
          </cell>
          <cell r="R1737">
            <v>0</v>
          </cell>
          <cell r="AB1737">
            <v>0</v>
          </cell>
          <cell r="AC1737">
            <v>0</v>
          </cell>
          <cell r="AD1737">
            <v>0</v>
          </cell>
        </row>
        <row r="1738">
          <cell r="A1738" t="str">
            <v>AR105183Z10</v>
          </cell>
          <cell r="B1738" t="str">
            <v>AR105183Z</v>
          </cell>
          <cell r="C1738" t="str">
            <v xml:space="preserve">Planta de Agua ECN       </v>
          </cell>
          <cell r="D1738" t="str">
            <v>NQN_PRY</v>
          </cell>
          <cell r="E1738" t="str">
            <v>10</v>
          </cell>
          <cell r="F1738" t="str">
            <v xml:space="preserve">Costos de la venta       </v>
          </cell>
          <cell r="G1738">
            <v>0</v>
          </cell>
          <cell r="H1738">
            <v>0</v>
          </cell>
          <cell r="I1738">
            <v>0</v>
          </cell>
          <cell r="J1738">
            <v>0</v>
          </cell>
          <cell r="K1738">
            <v>0</v>
          </cell>
          <cell r="L1738">
            <v>0</v>
          </cell>
          <cell r="M1738">
            <v>314993</v>
          </cell>
          <cell r="N1738">
            <v>314993</v>
          </cell>
          <cell r="O1738">
            <v>-4047.17</v>
          </cell>
          <cell r="P1738">
            <v>0</v>
          </cell>
          <cell r="Q1738">
            <v>0</v>
          </cell>
          <cell r="R1738">
            <v>0</v>
          </cell>
          <cell r="AB1738">
            <v>0</v>
          </cell>
          <cell r="AC1738">
            <v>0</v>
          </cell>
          <cell r="AD1738">
            <v>0</v>
          </cell>
        </row>
        <row r="1739">
          <cell r="A1739" t="str">
            <v>AR105183Z11</v>
          </cell>
          <cell r="B1739" t="str">
            <v>AR105183Z</v>
          </cell>
          <cell r="C1739" t="str">
            <v xml:space="preserve">Planta de Agua ECN       </v>
          </cell>
          <cell r="D1739" t="str">
            <v>NQN_PRY</v>
          </cell>
          <cell r="E1739" t="str">
            <v>11</v>
          </cell>
          <cell r="F1739" t="str">
            <v xml:space="preserve">Otros costos             </v>
          </cell>
          <cell r="G1739">
            <v>0</v>
          </cell>
          <cell r="H1739">
            <v>0</v>
          </cell>
          <cell r="I1739">
            <v>0</v>
          </cell>
          <cell r="J1739">
            <v>0</v>
          </cell>
          <cell r="K1739">
            <v>0</v>
          </cell>
          <cell r="L1739">
            <v>0</v>
          </cell>
          <cell r="M1739">
            <v>60304</v>
          </cell>
          <cell r="N1739">
            <v>60304</v>
          </cell>
          <cell r="O1739">
            <v>-116163.709999999</v>
          </cell>
          <cell r="P1739">
            <v>-0.16</v>
          </cell>
          <cell r="Q1739">
            <v>0</v>
          </cell>
          <cell r="R1739">
            <v>0</v>
          </cell>
          <cell r="AB1739">
            <v>0</v>
          </cell>
          <cell r="AC1739">
            <v>0</v>
          </cell>
          <cell r="AD1739">
            <v>0</v>
          </cell>
        </row>
        <row r="1740">
          <cell r="A1740" t="str">
            <v>AR105183Z12</v>
          </cell>
          <cell r="B1740" t="str">
            <v>AR105183Z</v>
          </cell>
          <cell r="C1740" t="str">
            <v xml:space="preserve">Planta de Agua ECN       </v>
          </cell>
          <cell r="D1740" t="str">
            <v>NQN_PRY</v>
          </cell>
          <cell r="E1740" t="str">
            <v>12</v>
          </cell>
          <cell r="F1740" t="str">
            <v xml:space="preserve">Costos por DistrIbuc CO  </v>
          </cell>
          <cell r="G1740">
            <v>0</v>
          </cell>
          <cell r="H1740">
            <v>0</v>
          </cell>
          <cell r="I1740">
            <v>0</v>
          </cell>
          <cell r="J1740">
            <v>0</v>
          </cell>
          <cell r="K1740">
            <v>0</v>
          </cell>
          <cell r="L1740">
            <v>0</v>
          </cell>
          <cell r="M1740">
            <v>0</v>
          </cell>
          <cell r="N1740">
            <v>0</v>
          </cell>
          <cell r="O1740">
            <v>0</v>
          </cell>
          <cell r="P1740">
            <v>0</v>
          </cell>
          <cell r="Q1740">
            <v>0</v>
          </cell>
          <cell r="R1740">
            <v>0</v>
          </cell>
          <cell r="AB1740">
            <v>0</v>
          </cell>
          <cell r="AC1740">
            <v>0</v>
          </cell>
          <cell r="AD1740">
            <v>0</v>
          </cell>
        </row>
        <row r="1741">
          <cell r="A1741" t="str">
            <v>AR105185Z01</v>
          </cell>
          <cell r="B1741" t="str">
            <v>AR105185Z</v>
          </cell>
          <cell r="C1741" t="str">
            <v xml:space="preserve">Dmtaje bater Yto Esc     </v>
          </cell>
          <cell r="D1741" t="str">
            <v>NQN_PRY</v>
          </cell>
          <cell r="E1741" t="str">
            <v>01</v>
          </cell>
          <cell r="F1741" t="str">
            <v xml:space="preserve">Venta Contractual        </v>
          </cell>
          <cell r="G1741">
            <v>0</v>
          </cell>
          <cell r="H1741">
            <v>0</v>
          </cell>
          <cell r="I1741">
            <v>0</v>
          </cell>
          <cell r="J1741">
            <v>0</v>
          </cell>
          <cell r="K1741">
            <v>0</v>
          </cell>
          <cell r="L1741">
            <v>0</v>
          </cell>
          <cell r="M1741">
            <v>-4795569</v>
          </cell>
          <cell r="N1741">
            <v>-4795569</v>
          </cell>
          <cell r="O1741">
            <v>0</v>
          </cell>
          <cell r="P1741">
            <v>0</v>
          </cell>
          <cell r="Q1741">
            <v>0</v>
          </cell>
          <cell r="R1741">
            <v>0</v>
          </cell>
          <cell r="AB1741">
            <v>0</v>
          </cell>
          <cell r="AC1741">
            <v>0</v>
          </cell>
          <cell r="AD1741">
            <v>0</v>
          </cell>
        </row>
        <row r="1742">
          <cell r="A1742" t="str">
            <v>AR105185Z03</v>
          </cell>
          <cell r="B1742" t="str">
            <v>AR105185Z</v>
          </cell>
          <cell r="C1742" t="str">
            <v xml:space="preserve">Dmtaje bater Yto Esc     </v>
          </cell>
          <cell r="D1742" t="str">
            <v>NQN_PRY</v>
          </cell>
          <cell r="E1742" t="str">
            <v>03</v>
          </cell>
          <cell r="F1742" t="str">
            <v xml:space="preserve">Venta Sin Margen         </v>
          </cell>
          <cell r="G1742">
            <v>0</v>
          </cell>
          <cell r="H1742">
            <v>0</v>
          </cell>
          <cell r="I1742">
            <v>0</v>
          </cell>
          <cell r="J1742">
            <v>0</v>
          </cell>
          <cell r="K1742">
            <v>0</v>
          </cell>
          <cell r="L1742">
            <v>0</v>
          </cell>
          <cell r="M1742">
            <v>-479742</v>
          </cell>
          <cell r="N1742">
            <v>-479742</v>
          </cell>
          <cell r="O1742">
            <v>0</v>
          </cell>
          <cell r="P1742">
            <v>0</v>
          </cell>
          <cell r="Q1742">
            <v>0</v>
          </cell>
          <cell r="R1742">
            <v>0</v>
          </cell>
          <cell r="AB1742">
            <v>0</v>
          </cell>
          <cell r="AC1742">
            <v>0</v>
          </cell>
          <cell r="AD1742">
            <v>0</v>
          </cell>
        </row>
        <row r="1743">
          <cell r="A1743" t="str">
            <v>AR105185Z04</v>
          </cell>
          <cell r="B1743" t="str">
            <v>AR105185Z</v>
          </cell>
          <cell r="C1743" t="str">
            <v xml:space="preserve">Dmtaje bater Yto Esc     </v>
          </cell>
          <cell r="D1743" t="str">
            <v>NQN_PRY</v>
          </cell>
          <cell r="E1743" t="str">
            <v>04</v>
          </cell>
          <cell r="F1743" t="str">
            <v xml:space="preserve">Ajuste POC               </v>
          </cell>
          <cell r="G1743">
            <v>0</v>
          </cell>
          <cell r="H1743">
            <v>0</v>
          </cell>
          <cell r="I1743">
            <v>0</v>
          </cell>
          <cell r="J1743">
            <v>0</v>
          </cell>
          <cell r="K1743">
            <v>0</v>
          </cell>
          <cell r="L1743">
            <v>0</v>
          </cell>
          <cell r="M1743">
            <v>5584303</v>
          </cell>
          <cell r="N1743">
            <v>5584303</v>
          </cell>
          <cell r="O1743">
            <v>214358.239999999</v>
          </cell>
          <cell r="P1743">
            <v>0</v>
          </cell>
          <cell r="Q1743">
            <v>0</v>
          </cell>
          <cell r="R1743">
            <v>0</v>
          </cell>
          <cell r="AB1743">
            <v>0</v>
          </cell>
          <cell r="AC1743">
            <v>0</v>
          </cell>
          <cell r="AD1743">
            <v>0</v>
          </cell>
        </row>
        <row r="1744">
          <cell r="A1744" t="str">
            <v>AR105185Z05</v>
          </cell>
          <cell r="B1744" t="str">
            <v>AR105185Z</v>
          </cell>
          <cell r="C1744" t="str">
            <v xml:space="preserve">Dmtaje bater Yto Esc     </v>
          </cell>
          <cell r="D1744" t="str">
            <v>NQN_PRY</v>
          </cell>
          <cell r="E1744" t="str">
            <v>05</v>
          </cell>
          <cell r="F1744" t="str">
            <v xml:space="preserve">Mano de Obra             </v>
          </cell>
          <cell r="G1744">
            <v>0</v>
          </cell>
          <cell r="H1744">
            <v>0</v>
          </cell>
          <cell r="I1744">
            <v>0</v>
          </cell>
          <cell r="J1744">
            <v>0</v>
          </cell>
          <cell r="K1744">
            <v>0</v>
          </cell>
          <cell r="L1744">
            <v>0</v>
          </cell>
          <cell r="M1744">
            <v>368639</v>
          </cell>
          <cell r="N1744">
            <v>368639</v>
          </cell>
          <cell r="O1744">
            <v>-3835.8699999999899</v>
          </cell>
          <cell r="P1744">
            <v>0</v>
          </cell>
          <cell r="Q1744">
            <v>0</v>
          </cell>
          <cell r="R1744">
            <v>0</v>
          </cell>
          <cell r="AB1744">
            <v>0</v>
          </cell>
          <cell r="AC1744">
            <v>0</v>
          </cell>
          <cell r="AD1744">
            <v>0</v>
          </cell>
        </row>
        <row r="1745">
          <cell r="A1745" t="str">
            <v>AR105185Z06</v>
          </cell>
          <cell r="B1745" t="str">
            <v>AR105185Z</v>
          </cell>
          <cell r="C1745" t="str">
            <v xml:space="preserve">Dmtaje bater Yto Esc     </v>
          </cell>
          <cell r="D1745" t="str">
            <v>NQN_PRY</v>
          </cell>
          <cell r="E1745" t="str">
            <v>06</v>
          </cell>
          <cell r="F1745" t="str">
            <v xml:space="preserve">Otros Costos MO          </v>
          </cell>
          <cell r="G1745">
            <v>0</v>
          </cell>
          <cell r="H1745">
            <v>0</v>
          </cell>
          <cell r="I1745">
            <v>0</v>
          </cell>
          <cell r="J1745">
            <v>0</v>
          </cell>
          <cell r="K1745">
            <v>0</v>
          </cell>
          <cell r="L1745">
            <v>0</v>
          </cell>
          <cell r="M1745">
            <v>21446</v>
          </cell>
          <cell r="N1745">
            <v>21446</v>
          </cell>
          <cell r="O1745">
            <v>152.13999999999999</v>
          </cell>
          <cell r="P1745">
            <v>0</v>
          </cell>
          <cell r="Q1745">
            <v>0</v>
          </cell>
          <cell r="R1745">
            <v>0</v>
          </cell>
          <cell r="AB1745">
            <v>0</v>
          </cell>
          <cell r="AC1745">
            <v>0</v>
          </cell>
          <cell r="AD1745">
            <v>0</v>
          </cell>
        </row>
        <row r="1746">
          <cell r="A1746" t="str">
            <v>AR105185Z07</v>
          </cell>
          <cell r="B1746" t="str">
            <v>AR105185Z</v>
          </cell>
          <cell r="C1746" t="str">
            <v xml:space="preserve">Dmtaje bater Yto Esc     </v>
          </cell>
          <cell r="D1746" t="str">
            <v>NQN_PRY</v>
          </cell>
          <cell r="E1746" t="str">
            <v>07</v>
          </cell>
          <cell r="F1746" t="str">
            <v xml:space="preserve">Equipos de Construcción  </v>
          </cell>
          <cell r="G1746">
            <v>0</v>
          </cell>
          <cell r="H1746">
            <v>0</v>
          </cell>
          <cell r="I1746">
            <v>0</v>
          </cell>
          <cell r="J1746">
            <v>0</v>
          </cell>
          <cell r="K1746">
            <v>0</v>
          </cell>
          <cell r="L1746">
            <v>0</v>
          </cell>
          <cell r="M1746">
            <v>54577</v>
          </cell>
          <cell r="N1746">
            <v>54577</v>
          </cell>
          <cell r="O1746">
            <v>0</v>
          </cell>
          <cell r="P1746">
            <v>0</v>
          </cell>
          <cell r="Q1746">
            <v>0</v>
          </cell>
          <cell r="R1746">
            <v>0</v>
          </cell>
          <cell r="AB1746">
            <v>0</v>
          </cell>
          <cell r="AC1746">
            <v>0</v>
          </cell>
          <cell r="AD1746">
            <v>0</v>
          </cell>
        </row>
        <row r="1747">
          <cell r="A1747" t="str">
            <v>AR105185Z08</v>
          </cell>
          <cell r="B1747" t="str">
            <v>AR105185Z</v>
          </cell>
          <cell r="C1747" t="str">
            <v xml:space="preserve">Dmtaje bater Yto Esc     </v>
          </cell>
          <cell r="D1747" t="str">
            <v>NQN_PRY</v>
          </cell>
          <cell r="E1747" t="str">
            <v>08</v>
          </cell>
          <cell r="F1747" t="str">
            <v xml:space="preserve">Materiales, Cons, Herram </v>
          </cell>
          <cell r="G1747">
            <v>0</v>
          </cell>
          <cell r="H1747">
            <v>0</v>
          </cell>
          <cell r="I1747">
            <v>0</v>
          </cell>
          <cell r="J1747">
            <v>0</v>
          </cell>
          <cell r="K1747">
            <v>0</v>
          </cell>
          <cell r="L1747">
            <v>0</v>
          </cell>
          <cell r="M1747">
            <v>33769</v>
          </cell>
          <cell r="N1747">
            <v>33769</v>
          </cell>
          <cell r="O1747">
            <v>0</v>
          </cell>
          <cell r="P1747">
            <v>0</v>
          </cell>
          <cell r="Q1747">
            <v>0</v>
          </cell>
          <cell r="R1747">
            <v>0</v>
          </cell>
          <cell r="AB1747">
            <v>0</v>
          </cell>
          <cell r="AC1747">
            <v>0</v>
          </cell>
          <cell r="AD1747">
            <v>0</v>
          </cell>
        </row>
        <row r="1748">
          <cell r="A1748" t="str">
            <v>AR105185Z09</v>
          </cell>
          <cell r="B1748" t="str">
            <v>AR105185Z</v>
          </cell>
          <cell r="C1748" t="str">
            <v xml:space="preserve">Dmtaje bater Yto Esc     </v>
          </cell>
          <cell r="D1748" t="str">
            <v>NQN_PRY</v>
          </cell>
          <cell r="E1748" t="str">
            <v>09</v>
          </cell>
          <cell r="F1748" t="str">
            <v xml:space="preserve">Subcontratos             </v>
          </cell>
          <cell r="G1748">
            <v>0</v>
          </cell>
          <cell r="H1748">
            <v>0</v>
          </cell>
          <cell r="I1748">
            <v>0</v>
          </cell>
          <cell r="J1748">
            <v>0</v>
          </cell>
          <cell r="K1748">
            <v>0</v>
          </cell>
          <cell r="L1748">
            <v>0</v>
          </cell>
          <cell r="M1748">
            <v>83551</v>
          </cell>
          <cell r="N1748">
            <v>83551</v>
          </cell>
          <cell r="O1748">
            <v>0</v>
          </cell>
          <cell r="P1748">
            <v>0</v>
          </cell>
          <cell r="Q1748">
            <v>0</v>
          </cell>
          <cell r="R1748">
            <v>0</v>
          </cell>
          <cell r="AB1748">
            <v>0</v>
          </cell>
          <cell r="AC1748">
            <v>0</v>
          </cell>
          <cell r="AD1748">
            <v>0</v>
          </cell>
        </row>
        <row r="1749">
          <cell r="A1749" t="str">
            <v>AR105185Z10</v>
          </cell>
          <cell r="B1749" t="str">
            <v>AR105185Z</v>
          </cell>
          <cell r="C1749" t="str">
            <v xml:space="preserve">Dmtaje bater Yto Esc     </v>
          </cell>
          <cell r="D1749" t="str">
            <v>NQN_PRY</v>
          </cell>
          <cell r="E1749" t="str">
            <v>10</v>
          </cell>
          <cell r="F1749" t="str">
            <v xml:space="preserve">Costos de la venta       </v>
          </cell>
          <cell r="G1749">
            <v>0</v>
          </cell>
          <cell r="H1749">
            <v>0</v>
          </cell>
          <cell r="I1749">
            <v>0</v>
          </cell>
          <cell r="J1749">
            <v>0</v>
          </cell>
          <cell r="K1749">
            <v>0</v>
          </cell>
          <cell r="L1749">
            <v>0</v>
          </cell>
          <cell r="M1749">
            <v>-255075</v>
          </cell>
          <cell r="N1749">
            <v>-255075</v>
          </cell>
          <cell r="O1749">
            <v>-7824.0799999999899</v>
          </cell>
          <cell r="P1749">
            <v>0</v>
          </cell>
          <cell r="Q1749">
            <v>0</v>
          </cell>
          <cell r="R1749">
            <v>0</v>
          </cell>
          <cell r="AB1749">
            <v>0</v>
          </cell>
          <cell r="AC1749">
            <v>0</v>
          </cell>
          <cell r="AD1749">
            <v>0</v>
          </cell>
        </row>
        <row r="1750">
          <cell r="A1750" t="str">
            <v>AR105185Z11</v>
          </cell>
          <cell r="B1750" t="str">
            <v>AR105185Z</v>
          </cell>
          <cell r="C1750" t="str">
            <v xml:space="preserve">Dmtaje bater Yto Esc     </v>
          </cell>
          <cell r="D1750" t="str">
            <v>NQN_PRY</v>
          </cell>
          <cell r="E1750" t="str">
            <v>11</v>
          </cell>
          <cell r="F1750" t="str">
            <v xml:space="preserve">Otros costos             </v>
          </cell>
          <cell r="G1750">
            <v>0</v>
          </cell>
          <cell r="H1750">
            <v>0</v>
          </cell>
          <cell r="I1750">
            <v>0</v>
          </cell>
          <cell r="J1750">
            <v>0</v>
          </cell>
          <cell r="K1750">
            <v>0</v>
          </cell>
          <cell r="L1750">
            <v>0</v>
          </cell>
          <cell r="M1750">
            <v>39207</v>
          </cell>
          <cell r="N1750">
            <v>39207</v>
          </cell>
          <cell r="O1750">
            <v>-25208.370000000003</v>
          </cell>
          <cell r="P1750">
            <v>-1.1200000000000001</v>
          </cell>
          <cell r="Q1750">
            <v>0</v>
          </cell>
          <cell r="R1750">
            <v>0</v>
          </cell>
          <cell r="AB1750">
            <v>0</v>
          </cell>
          <cell r="AC1750">
            <v>0</v>
          </cell>
          <cell r="AD1750">
            <v>0</v>
          </cell>
        </row>
        <row r="1751">
          <cell r="A1751" t="str">
            <v>AR105185Z12</v>
          </cell>
          <cell r="B1751" t="str">
            <v>AR105185Z</v>
          </cell>
          <cell r="C1751" t="str">
            <v xml:space="preserve">Dmtaje bater Yto Esc     </v>
          </cell>
          <cell r="D1751" t="str">
            <v>NQN_PRY</v>
          </cell>
          <cell r="E1751" t="str">
            <v>12</v>
          </cell>
          <cell r="F1751" t="str">
            <v xml:space="preserve">Costos por DistrIbuc CO  </v>
          </cell>
          <cell r="G1751">
            <v>0</v>
          </cell>
          <cell r="H1751">
            <v>0</v>
          </cell>
          <cell r="I1751">
            <v>0</v>
          </cell>
          <cell r="J1751">
            <v>0</v>
          </cell>
          <cell r="K1751">
            <v>0</v>
          </cell>
          <cell r="L1751">
            <v>0</v>
          </cell>
          <cell r="M1751">
            <v>-840000</v>
          </cell>
          <cell r="N1751">
            <v>-840000</v>
          </cell>
          <cell r="O1751">
            <v>0</v>
          </cell>
          <cell r="P1751">
            <v>0</v>
          </cell>
          <cell r="Q1751">
            <v>0</v>
          </cell>
          <cell r="R1751">
            <v>0</v>
          </cell>
          <cell r="AB1751">
            <v>0</v>
          </cell>
          <cell r="AC1751">
            <v>0</v>
          </cell>
          <cell r="AD1751">
            <v>0</v>
          </cell>
        </row>
        <row r="1752">
          <cell r="A1752" t="str">
            <v>AR105186Z01</v>
          </cell>
          <cell r="B1752" t="str">
            <v>AR105186Z</v>
          </cell>
          <cell r="C1752" t="str">
            <v xml:space="preserve">Dewatering ECN           </v>
          </cell>
          <cell r="D1752" t="str">
            <v>NQN_PRY</v>
          </cell>
          <cell r="E1752" t="str">
            <v>01</v>
          </cell>
          <cell r="F1752" t="str">
            <v xml:space="preserve">Venta Contractual        </v>
          </cell>
          <cell r="G1752">
            <v>0</v>
          </cell>
          <cell r="H1752">
            <v>0</v>
          </cell>
          <cell r="I1752">
            <v>0</v>
          </cell>
          <cell r="J1752">
            <v>0</v>
          </cell>
          <cell r="K1752">
            <v>0</v>
          </cell>
          <cell r="L1752">
            <v>0</v>
          </cell>
          <cell r="M1752">
            <v>-5746076</v>
          </cell>
          <cell r="N1752">
            <v>-5746076</v>
          </cell>
          <cell r="O1752">
            <v>0</v>
          </cell>
          <cell r="P1752">
            <v>0</v>
          </cell>
          <cell r="Q1752">
            <v>0</v>
          </cell>
          <cell r="R1752">
            <v>0</v>
          </cell>
          <cell r="AB1752">
            <v>0</v>
          </cell>
          <cell r="AC1752">
            <v>0</v>
          </cell>
          <cell r="AD1752">
            <v>0</v>
          </cell>
        </row>
        <row r="1753">
          <cell r="A1753" t="str">
            <v>AR105186Z03</v>
          </cell>
          <cell r="B1753" t="str">
            <v>AR105186Z</v>
          </cell>
          <cell r="C1753" t="str">
            <v xml:space="preserve">Dewatering ECN           </v>
          </cell>
          <cell r="D1753" t="str">
            <v>NQN_PRY</v>
          </cell>
          <cell r="E1753" t="str">
            <v>03</v>
          </cell>
          <cell r="F1753" t="str">
            <v xml:space="preserve">Venta Sin Margen         </v>
          </cell>
          <cell r="G1753">
            <v>0</v>
          </cell>
          <cell r="H1753">
            <v>0</v>
          </cell>
          <cell r="I1753">
            <v>0</v>
          </cell>
          <cell r="J1753">
            <v>0</v>
          </cell>
          <cell r="K1753">
            <v>0</v>
          </cell>
          <cell r="L1753">
            <v>0</v>
          </cell>
          <cell r="M1753">
            <v>-2306319</v>
          </cell>
          <cell r="N1753">
            <v>-2306319</v>
          </cell>
          <cell r="O1753">
            <v>0</v>
          </cell>
          <cell r="P1753">
            <v>0</v>
          </cell>
          <cell r="Q1753">
            <v>0</v>
          </cell>
          <cell r="R1753">
            <v>0</v>
          </cell>
          <cell r="AB1753">
            <v>0</v>
          </cell>
          <cell r="AC1753">
            <v>0</v>
          </cell>
          <cell r="AD1753">
            <v>0</v>
          </cell>
        </row>
        <row r="1754">
          <cell r="A1754" t="str">
            <v>AR105186Z04</v>
          </cell>
          <cell r="B1754" t="str">
            <v>AR105186Z</v>
          </cell>
          <cell r="C1754" t="str">
            <v xml:space="preserve">Dewatering ECN           </v>
          </cell>
          <cell r="D1754" t="str">
            <v>NQN_PRY</v>
          </cell>
          <cell r="E1754" t="str">
            <v>04</v>
          </cell>
          <cell r="F1754" t="str">
            <v xml:space="preserve">Ajuste POC               </v>
          </cell>
          <cell r="G1754">
            <v>0</v>
          </cell>
          <cell r="H1754">
            <v>0</v>
          </cell>
          <cell r="I1754">
            <v>0</v>
          </cell>
          <cell r="J1754">
            <v>0</v>
          </cell>
          <cell r="K1754">
            <v>0</v>
          </cell>
          <cell r="L1754">
            <v>0</v>
          </cell>
          <cell r="M1754">
            <v>5099038</v>
          </cell>
          <cell r="N1754">
            <v>5099038</v>
          </cell>
          <cell r="O1754">
            <v>0</v>
          </cell>
          <cell r="P1754">
            <v>0</v>
          </cell>
          <cell r="Q1754">
            <v>0</v>
          </cell>
          <cell r="R1754">
            <v>0</v>
          </cell>
          <cell r="AB1754">
            <v>0</v>
          </cell>
          <cell r="AC1754">
            <v>0</v>
          </cell>
          <cell r="AD1754">
            <v>0</v>
          </cell>
        </row>
        <row r="1755">
          <cell r="A1755" t="str">
            <v>AR105186Z05</v>
          </cell>
          <cell r="B1755" t="str">
            <v>AR105186Z</v>
          </cell>
          <cell r="C1755" t="str">
            <v xml:space="preserve">Dewatering ECN           </v>
          </cell>
          <cell r="D1755" t="str">
            <v>NQN_PRY</v>
          </cell>
          <cell r="E1755" t="str">
            <v>05</v>
          </cell>
          <cell r="F1755" t="str">
            <v xml:space="preserve">Mano de Obra             </v>
          </cell>
          <cell r="G1755">
            <v>0</v>
          </cell>
          <cell r="H1755">
            <v>0</v>
          </cell>
          <cell r="I1755">
            <v>0</v>
          </cell>
          <cell r="J1755">
            <v>0</v>
          </cell>
          <cell r="K1755">
            <v>0</v>
          </cell>
          <cell r="L1755">
            <v>0</v>
          </cell>
          <cell r="M1755">
            <v>2101099</v>
          </cell>
          <cell r="N1755">
            <v>2101099</v>
          </cell>
          <cell r="O1755">
            <v>-999.53</v>
          </cell>
          <cell r="P1755">
            <v>0</v>
          </cell>
          <cell r="Q1755">
            <v>0</v>
          </cell>
          <cell r="R1755">
            <v>0</v>
          </cell>
          <cell r="AB1755">
            <v>0</v>
          </cell>
          <cell r="AC1755">
            <v>0</v>
          </cell>
          <cell r="AD1755">
            <v>0</v>
          </cell>
        </row>
        <row r="1756">
          <cell r="A1756" t="str">
            <v>AR105186Z06</v>
          </cell>
          <cell r="B1756" t="str">
            <v>AR105186Z</v>
          </cell>
          <cell r="C1756" t="str">
            <v xml:space="preserve">Dewatering ECN           </v>
          </cell>
          <cell r="D1756" t="str">
            <v>NQN_PRY</v>
          </cell>
          <cell r="E1756" t="str">
            <v>06</v>
          </cell>
          <cell r="F1756" t="str">
            <v xml:space="preserve">Otros Costos MO          </v>
          </cell>
          <cell r="G1756">
            <v>0</v>
          </cell>
          <cell r="H1756">
            <v>0</v>
          </cell>
          <cell r="I1756">
            <v>0</v>
          </cell>
          <cell r="J1756">
            <v>0</v>
          </cell>
          <cell r="K1756">
            <v>0</v>
          </cell>
          <cell r="L1756">
            <v>0</v>
          </cell>
          <cell r="M1756">
            <v>517373</v>
          </cell>
          <cell r="N1756">
            <v>517373</v>
          </cell>
          <cell r="O1756">
            <v>2637.25</v>
          </cell>
          <cell r="P1756">
            <v>52</v>
          </cell>
          <cell r="Q1756">
            <v>0</v>
          </cell>
          <cell r="R1756">
            <v>0</v>
          </cell>
          <cell r="AB1756">
            <v>52</v>
          </cell>
          <cell r="AC1756">
            <v>52</v>
          </cell>
          <cell r="AD1756">
            <v>52</v>
          </cell>
        </row>
        <row r="1757">
          <cell r="A1757" t="str">
            <v>AR105186Z07</v>
          </cell>
          <cell r="B1757" t="str">
            <v>AR105186Z</v>
          </cell>
          <cell r="C1757" t="str">
            <v xml:space="preserve">Dewatering ECN           </v>
          </cell>
          <cell r="D1757" t="str">
            <v>NQN_PRY</v>
          </cell>
          <cell r="E1757" t="str">
            <v>07</v>
          </cell>
          <cell r="F1757" t="str">
            <v xml:space="preserve">Equipos de Construcción  </v>
          </cell>
          <cell r="G1757">
            <v>0</v>
          </cell>
          <cell r="H1757">
            <v>0</v>
          </cell>
          <cell r="I1757">
            <v>0</v>
          </cell>
          <cell r="J1757">
            <v>0</v>
          </cell>
          <cell r="K1757">
            <v>0</v>
          </cell>
          <cell r="L1757">
            <v>0</v>
          </cell>
          <cell r="M1757">
            <v>563720</v>
          </cell>
          <cell r="N1757">
            <v>563720</v>
          </cell>
          <cell r="O1757">
            <v>55020.14</v>
          </cell>
          <cell r="P1757">
            <v>3594.76</v>
          </cell>
          <cell r="Q1757">
            <v>3246.88</v>
          </cell>
          <cell r="R1757">
            <v>3594.76</v>
          </cell>
          <cell r="AB1757">
            <v>3594.76</v>
          </cell>
          <cell r="AC1757">
            <v>6841.64</v>
          </cell>
          <cell r="AD1757">
            <v>10436.4</v>
          </cell>
        </row>
        <row r="1758">
          <cell r="A1758" t="str">
            <v>AR105186Z08</v>
          </cell>
          <cell r="B1758" t="str">
            <v>AR105186Z</v>
          </cell>
          <cell r="C1758" t="str">
            <v xml:space="preserve">Dewatering ECN           </v>
          </cell>
          <cell r="D1758" t="str">
            <v>NQN_PRY</v>
          </cell>
          <cell r="E1758" t="str">
            <v>08</v>
          </cell>
          <cell r="F1758" t="str">
            <v xml:space="preserve">Materiales, Cons, Herram </v>
          </cell>
          <cell r="G1758">
            <v>0</v>
          </cell>
          <cell r="H1758">
            <v>0</v>
          </cell>
          <cell r="I1758">
            <v>0</v>
          </cell>
          <cell r="J1758">
            <v>0</v>
          </cell>
          <cell r="K1758">
            <v>0</v>
          </cell>
          <cell r="L1758">
            <v>0</v>
          </cell>
          <cell r="M1758">
            <v>743773</v>
          </cell>
          <cell r="N1758">
            <v>743773</v>
          </cell>
          <cell r="O1758">
            <v>3747.26</v>
          </cell>
          <cell r="P1758">
            <v>0</v>
          </cell>
          <cell r="Q1758">
            <v>0</v>
          </cell>
          <cell r="R1758">
            <v>0</v>
          </cell>
          <cell r="AB1758">
            <v>0</v>
          </cell>
          <cell r="AC1758">
            <v>0</v>
          </cell>
          <cell r="AD1758">
            <v>0</v>
          </cell>
        </row>
        <row r="1759">
          <cell r="A1759" t="str">
            <v>AR105186Z09</v>
          </cell>
          <cell r="B1759" t="str">
            <v>AR105186Z</v>
          </cell>
          <cell r="C1759" t="str">
            <v xml:space="preserve">Dewatering ECN           </v>
          </cell>
          <cell r="D1759" t="str">
            <v>NQN_PRY</v>
          </cell>
          <cell r="E1759" t="str">
            <v>09</v>
          </cell>
          <cell r="F1759" t="str">
            <v xml:space="preserve">Subcontratos             </v>
          </cell>
          <cell r="G1759">
            <v>0</v>
          </cell>
          <cell r="H1759">
            <v>0</v>
          </cell>
          <cell r="I1759">
            <v>0</v>
          </cell>
          <cell r="J1759">
            <v>0</v>
          </cell>
          <cell r="K1759">
            <v>0</v>
          </cell>
          <cell r="L1759">
            <v>0</v>
          </cell>
          <cell r="M1759">
            <v>992733</v>
          </cell>
          <cell r="N1759">
            <v>992733</v>
          </cell>
          <cell r="O1759">
            <v>0</v>
          </cell>
          <cell r="P1759">
            <v>0</v>
          </cell>
          <cell r="Q1759">
            <v>0</v>
          </cell>
          <cell r="R1759">
            <v>1941</v>
          </cell>
          <cell r="AB1759">
            <v>0</v>
          </cell>
          <cell r="AC1759">
            <v>0</v>
          </cell>
          <cell r="AD1759">
            <v>1941</v>
          </cell>
        </row>
        <row r="1760">
          <cell r="A1760" t="str">
            <v>AR105186Z10</v>
          </cell>
          <cell r="B1760" t="str">
            <v>AR105186Z</v>
          </cell>
          <cell r="C1760" t="str">
            <v xml:space="preserve">Dewatering ECN           </v>
          </cell>
          <cell r="D1760" t="str">
            <v>NQN_PRY</v>
          </cell>
          <cell r="E1760" t="str">
            <v>10</v>
          </cell>
          <cell r="F1760" t="str">
            <v xml:space="preserve">Costos de la venta       </v>
          </cell>
          <cell r="G1760">
            <v>0</v>
          </cell>
          <cell r="H1760">
            <v>0</v>
          </cell>
          <cell r="I1760">
            <v>0</v>
          </cell>
          <cell r="J1760">
            <v>0</v>
          </cell>
          <cell r="K1760">
            <v>0</v>
          </cell>
          <cell r="L1760">
            <v>0</v>
          </cell>
          <cell r="M1760">
            <v>242085</v>
          </cell>
          <cell r="N1760">
            <v>242085</v>
          </cell>
          <cell r="O1760">
            <v>0</v>
          </cell>
          <cell r="P1760">
            <v>0</v>
          </cell>
          <cell r="Q1760">
            <v>0</v>
          </cell>
          <cell r="R1760">
            <v>0</v>
          </cell>
          <cell r="AB1760">
            <v>0</v>
          </cell>
          <cell r="AC1760">
            <v>0</v>
          </cell>
          <cell r="AD1760">
            <v>0</v>
          </cell>
        </row>
        <row r="1761">
          <cell r="A1761" t="str">
            <v>AR105186Z11</v>
          </cell>
          <cell r="B1761" t="str">
            <v>AR105186Z</v>
          </cell>
          <cell r="C1761" t="str">
            <v xml:space="preserve">Dewatering ECN           </v>
          </cell>
          <cell r="D1761" t="str">
            <v>NQN_PRY</v>
          </cell>
          <cell r="E1761" t="str">
            <v>11</v>
          </cell>
          <cell r="F1761" t="str">
            <v xml:space="preserve">Otros costos             </v>
          </cell>
          <cell r="G1761">
            <v>0</v>
          </cell>
          <cell r="H1761">
            <v>0</v>
          </cell>
          <cell r="I1761">
            <v>0</v>
          </cell>
          <cell r="J1761">
            <v>0</v>
          </cell>
          <cell r="K1761">
            <v>0</v>
          </cell>
          <cell r="L1761">
            <v>0</v>
          </cell>
          <cell r="M1761">
            <v>838010</v>
          </cell>
          <cell r="N1761">
            <v>838010</v>
          </cell>
          <cell r="O1761">
            <v>-102271.64</v>
          </cell>
          <cell r="P1761">
            <v>-0.23999999999999899</v>
          </cell>
          <cell r="Q1761">
            <v>0</v>
          </cell>
          <cell r="R1761">
            <v>0</v>
          </cell>
          <cell r="AB1761">
            <v>0</v>
          </cell>
          <cell r="AC1761">
            <v>0</v>
          </cell>
          <cell r="AD1761">
            <v>0</v>
          </cell>
        </row>
        <row r="1762">
          <cell r="A1762" t="str">
            <v>AR105186Z12</v>
          </cell>
          <cell r="B1762" t="str">
            <v>AR105186Z</v>
          </cell>
          <cell r="C1762" t="str">
            <v xml:space="preserve">Dewatering ECN           </v>
          </cell>
          <cell r="D1762" t="str">
            <v>NQN_PRY</v>
          </cell>
          <cell r="E1762" t="str">
            <v>12</v>
          </cell>
          <cell r="F1762" t="str">
            <v xml:space="preserve">Costos por DistrIbuc CO  </v>
          </cell>
          <cell r="G1762">
            <v>0</v>
          </cell>
          <cell r="H1762">
            <v>0</v>
          </cell>
          <cell r="I1762">
            <v>0</v>
          </cell>
          <cell r="J1762">
            <v>0</v>
          </cell>
          <cell r="K1762">
            <v>0</v>
          </cell>
          <cell r="L1762">
            <v>0</v>
          </cell>
          <cell r="M1762">
            <v>0</v>
          </cell>
          <cell r="N1762">
            <v>0</v>
          </cell>
          <cell r="O1762">
            <v>0</v>
          </cell>
          <cell r="P1762">
            <v>0</v>
          </cell>
          <cell r="Q1762">
            <v>0</v>
          </cell>
          <cell r="R1762">
            <v>0</v>
          </cell>
          <cell r="AB1762">
            <v>0</v>
          </cell>
          <cell r="AC1762">
            <v>0</v>
          </cell>
          <cell r="AD1762">
            <v>0</v>
          </cell>
        </row>
        <row r="1763">
          <cell r="A1763" t="str">
            <v>AR105187Z01</v>
          </cell>
          <cell r="B1763" t="str">
            <v>AR105187Z</v>
          </cell>
          <cell r="C1763" t="str">
            <v xml:space="preserve">Motacomr LLP Pichana     </v>
          </cell>
          <cell r="D1763" t="str">
            <v>NQN_PRY</v>
          </cell>
          <cell r="E1763" t="str">
            <v>01</v>
          </cell>
          <cell r="F1763" t="str">
            <v xml:space="preserve">Venta Contractual        </v>
          </cell>
          <cell r="G1763">
            <v>0</v>
          </cell>
          <cell r="H1763">
            <v>0</v>
          </cell>
          <cell r="I1763">
            <v>0</v>
          </cell>
          <cell r="J1763">
            <v>0</v>
          </cell>
          <cell r="K1763">
            <v>0</v>
          </cell>
          <cell r="L1763">
            <v>0</v>
          </cell>
          <cell r="M1763">
            <v>-23576416</v>
          </cell>
          <cell r="N1763">
            <v>-23576416</v>
          </cell>
          <cell r="O1763">
            <v>0</v>
          </cell>
          <cell r="P1763">
            <v>0</v>
          </cell>
          <cell r="Q1763">
            <v>0</v>
          </cell>
          <cell r="R1763">
            <v>0</v>
          </cell>
          <cell r="AB1763">
            <v>0</v>
          </cell>
          <cell r="AC1763">
            <v>0</v>
          </cell>
          <cell r="AD1763">
            <v>0</v>
          </cell>
        </row>
        <row r="1764">
          <cell r="A1764" t="str">
            <v>AR105187Z02</v>
          </cell>
          <cell r="B1764" t="str">
            <v>AR105187Z</v>
          </cell>
          <cell r="C1764" t="str">
            <v xml:space="preserve">Motacomr LLP Pichana     </v>
          </cell>
          <cell r="D1764" t="str">
            <v>NQN_PRY</v>
          </cell>
          <cell r="E1764" t="str">
            <v>02</v>
          </cell>
          <cell r="F1764" t="str">
            <v xml:space="preserve">Venta Adicional          </v>
          </cell>
          <cell r="G1764">
            <v>0</v>
          </cell>
          <cell r="H1764">
            <v>0</v>
          </cell>
          <cell r="I1764">
            <v>0</v>
          </cell>
          <cell r="J1764">
            <v>0</v>
          </cell>
          <cell r="K1764">
            <v>0</v>
          </cell>
          <cell r="L1764">
            <v>0</v>
          </cell>
          <cell r="M1764">
            <v>-860903</v>
          </cell>
          <cell r="N1764">
            <v>-860903</v>
          </cell>
          <cell r="O1764">
            <v>0</v>
          </cell>
          <cell r="P1764">
            <v>0</v>
          </cell>
          <cell r="Q1764">
            <v>0</v>
          </cell>
          <cell r="R1764">
            <v>0</v>
          </cell>
          <cell r="AB1764">
            <v>0</v>
          </cell>
          <cell r="AC1764">
            <v>0</v>
          </cell>
          <cell r="AD1764">
            <v>0</v>
          </cell>
        </row>
        <row r="1765">
          <cell r="A1765" t="str">
            <v>AR105187Z03</v>
          </cell>
          <cell r="B1765" t="str">
            <v>AR105187Z</v>
          </cell>
          <cell r="C1765" t="str">
            <v xml:space="preserve">Motacomr LLP Pichana     </v>
          </cell>
          <cell r="D1765" t="str">
            <v>NQN_PRY</v>
          </cell>
          <cell r="E1765" t="str">
            <v>03</v>
          </cell>
          <cell r="F1765" t="str">
            <v xml:space="preserve">Venta Sin Margen         </v>
          </cell>
          <cell r="G1765">
            <v>0</v>
          </cell>
          <cell r="H1765">
            <v>0</v>
          </cell>
          <cell r="I1765">
            <v>0</v>
          </cell>
          <cell r="J1765">
            <v>0</v>
          </cell>
          <cell r="K1765">
            <v>0</v>
          </cell>
          <cell r="L1765">
            <v>0</v>
          </cell>
          <cell r="M1765">
            <v>-16732392</v>
          </cell>
          <cell r="N1765">
            <v>-16732392</v>
          </cell>
          <cell r="O1765">
            <v>0</v>
          </cell>
          <cell r="P1765">
            <v>0</v>
          </cell>
          <cell r="Q1765">
            <v>0</v>
          </cell>
          <cell r="R1765">
            <v>0</v>
          </cell>
          <cell r="AB1765">
            <v>0</v>
          </cell>
          <cell r="AC1765">
            <v>0</v>
          </cell>
          <cell r="AD1765">
            <v>0</v>
          </cell>
        </row>
        <row r="1766">
          <cell r="A1766" t="str">
            <v>AR105187Z04</v>
          </cell>
          <cell r="B1766" t="str">
            <v>AR105187Z</v>
          </cell>
          <cell r="C1766" t="str">
            <v xml:space="preserve">Motacomr LLP Pichana     </v>
          </cell>
          <cell r="D1766" t="str">
            <v>NQN_PRY</v>
          </cell>
          <cell r="E1766" t="str">
            <v>04</v>
          </cell>
          <cell r="F1766" t="str">
            <v xml:space="preserve">Ajuste POC               </v>
          </cell>
          <cell r="G1766">
            <v>0</v>
          </cell>
          <cell r="H1766">
            <v>0</v>
          </cell>
          <cell r="I1766">
            <v>0</v>
          </cell>
          <cell r="J1766">
            <v>0</v>
          </cell>
          <cell r="K1766">
            <v>0</v>
          </cell>
          <cell r="L1766">
            <v>0</v>
          </cell>
          <cell r="M1766">
            <v>7179868</v>
          </cell>
          <cell r="N1766">
            <v>7179868</v>
          </cell>
          <cell r="O1766">
            <v>0</v>
          </cell>
          <cell r="P1766">
            <v>0</v>
          </cell>
          <cell r="Q1766">
            <v>0</v>
          </cell>
          <cell r="R1766">
            <v>0</v>
          </cell>
          <cell r="AB1766">
            <v>0</v>
          </cell>
          <cell r="AC1766">
            <v>0</v>
          </cell>
          <cell r="AD1766">
            <v>0</v>
          </cell>
        </row>
        <row r="1767">
          <cell r="A1767" t="str">
            <v>AR105187Z05</v>
          </cell>
          <cell r="B1767" t="str">
            <v>AR105187Z</v>
          </cell>
          <cell r="C1767" t="str">
            <v xml:space="preserve">Motacomr LLP Pichana     </v>
          </cell>
          <cell r="D1767" t="str">
            <v>NQN_PRY</v>
          </cell>
          <cell r="E1767" t="str">
            <v>05</v>
          </cell>
          <cell r="F1767" t="str">
            <v xml:space="preserve">Mano de Obra             </v>
          </cell>
          <cell r="G1767">
            <v>0</v>
          </cell>
          <cell r="H1767">
            <v>0</v>
          </cell>
          <cell r="I1767">
            <v>0</v>
          </cell>
          <cell r="J1767">
            <v>0</v>
          </cell>
          <cell r="K1767">
            <v>0</v>
          </cell>
          <cell r="L1767">
            <v>0</v>
          </cell>
          <cell r="M1767">
            <v>13610641</v>
          </cell>
          <cell r="N1767">
            <v>13610641</v>
          </cell>
          <cell r="O1767">
            <v>-48666.709999999905</v>
          </cell>
          <cell r="P1767">
            <v>0</v>
          </cell>
          <cell r="Q1767">
            <v>0</v>
          </cell>
          <cell r="R1767">
            <v>0</v>
          </cell>
          <cell r="AB1767">
            <v>0</v>
          </cell>
          <cell r="AC1767">
            <v>0</v>
          </cell>
          <cell r="AD1767">
            <v>0</v>
          </cell>
        </row>
        <row r="1768">
          <cell r="A1768" t="str">
            <v>AR105187Z06</v>
          </cell>
          <cell r="B1768" t="str">
            <v>AR105187Z</v>
          </cell>
          <cell r="C1768" t="str">
            <v xml:space="preserve">Motacomr LLP Pichana     </v>
          </cell>
          <cell r="D1768" t="str">
            <v>NQN_PRY</v>
          </cell>
          <cell r="E1768" t="str">
            <v>06</v>
          </cell>
          <cell r="F1768" t="str">
            <v xml:space="preserve">Otros Costos MO          </v>
          </cell>
          <cell r="G1768">
            <v>0</v>
          </cell>
          <cell r="H1768">
            <v>0</v>
          </cell>
          <cell r="I1768">
            <v>0</v>
          </cell>
          <cell r="J1768">
            <v>0</v>
          </cell>
          <cell r="K1768">
            <v>0</v>
          </cell>
          <cell r="L1768">
            <v>0</v>
          </cell>
          <cell r="M1768">
            <v>1154539</v>
          </cell>
          <cell r="N1768">
            <v>1154539</v>
          </cell>
          <cell r="O1768">
            <v>2547.2599999999998</v>
          </cell>
          <cell r="P1768">
            <v>0</v>
          </cell>
          <cell r="Q1768">
            <v>0</v>
          </cell>
          <cell r="R1768">
            <v>0</v>
          </cell>
          <cell r="AB1768">
            <v>0</v>
          </cell>
          <cell r="AC1768">
            <v>0</v>
          </cell>
          <cell r="AD1768">
            <v>0</v>
          </cell>
        </row>
        <row r="1769">
          <cell r="A1769" t="str">
            <v>AR105187Z07</v>
          </cell>
          <cell r="B1769" t="str">
            <v>AR105187Z</v>
          </cell>
          <cell r="C1769" t="str">
            <v xml:space="preserve">Motacomr LLP Pichana     </v>
          </cell>
          <cell r="D1769" t="str">
            <v>NQN_PRY</v>
          </cell>
          <cell r="E1769" t="str">
            <v>07</v>
          </cell>
          <cell r="F1769" t="str">
            <v xml:space="preserve">Equipos de Construcción  </v>
          </cell>
          <cell r="G1769">
            <v>0</v>
          </cell>
          <cell r="H1769">
            <v>0</v>
          </cell>
          <cell r="I1769">
            <v>0</v>
          </cell>
          <cell r="J1769">
            <v>0</v>
          </cell>
          <cell r="K1769">
            <v>0</v>
          </cell>
          <cell r="L1769">
            <v>0</v>
          </cell>
          <cell r="M1769">
            <v>4395205</v>
          </cell>
          <cell r="N1769">
            <v>4395205</v>
          </cell>
          <cell r="O1769">
            <v>81284.609999999782</v>
          </cell>
          <cell r="P1769">
            <v>4440.0299999999897</v>
          </cell>
          <cell r="Q1769">
            <v>5390.03999999999</v>
          </cell>
          <cell r="R1769">
            <v>4437.0299999999897</v>
          </cell>
          <cell r="AB1769">
            <v>4440.0299999999897</v>
          </cell>
          <cell r="AC1769">
            <v>9830.07</v>
          </cell>
          <cell r="AD1769">
            <v>14267.1</v>
          </cell>
        </row>
        <row r="1770">
          <cell r="A1770" t="str">
            <v>AR105187Z08</v>
          </cell>
          <cell r="B1770" t="str">
            <v>AR105187Z</v>
          </cell>
          <cell r="C1770" t="str">
            <v xml:space="preserve">Motacomr LLP Pichana     </v>
          </cell>
          <cell r="D1770" t="str">
            <v>NQN_PRY</v>
          </cell>
          <cell r="E1770" t="str">
            <v>08</v>
          </cell>
          <cell r="F1770" t="str">
            <v xml:space="preserve">Materiales, Cons, Herram </v>
          </cell>
          <cell r="G1770">
            <v>0</v>
          </cell>
          <cell r="H1770">
            <v>0</v>
          </cell>
          <cell r="I1770">
            <v>0</v>
          </cell>
          <cell r="J1770">
            <v>0</v>
          </cell>
          <cell r="K1770">
            <v>0</v>
          </cell>
          <cell r="L1770">
            <v>0</v>
          </cell>
          <cell r="M1770">
            <v>8300112</v>
          </cell>
          <cell r="N1770">
            <v>8300112</v>
          </cell>
          <cell r="O1770">
            <v>8278.1299999999901</v>
          </cell>
          <cell r="P1770">
            <v>0</v>
          </cell>
          <cell r="Q1770">
            <v>0</v>
          </cell>
          <cell r="R1770">
            <v>0</v>
          </cell>
          <cell r="AB1770">
            <v>0</v>
          </cell>
          <cell r="AC1770">
            <v>0</v>
          </cell>
          <cell r="AD1770">
            <v>0</v>
          </cell>
        </row>
        <row r="1771">
          <cell r="A1771" t="str">
            <v>AR105187Z09</v>
          </cell>
          <cell r="B1771" t="str">
            <v>AR105187Z</v>
          </cell>
          <cell r="C1771" t="str">
            <v xml:space="preserve">Motacomr LLP Pichana     </v>
          </cell>
          <cell r="D1771" t="str">
            <v>NQN_PRY</v>
          </cell>
          <cell r="E1771" t="str">
            <v>09</v>
          </cell>
          <cell r="F1771" t="str">
            <v xml:space="preserve">Subcontratos             </v>
          </cell>
          <cell r="G1771">
            <v>0</v>
          </cell>
          <cell r="H1771">
            <v>0</v>
          </cell>
          <cell r="I1771">
            <v>0</v>
          </cell>
          <cell r="J1771">
            <v>0</v>
          </cell>
          <cell r="K1771">
            <v>0</v>
          </cell>
          <cell r="L1771">
            <v>0</v>
          </cell>
          <cell r="M1771">
            <v>5146022</v>
          </cell>
          <cell r="N1771">
            <v>5146022</v>
          </cell>
          <cell r="O1771">
            <v>61.14</v>
          </cell>
          <cell r="P1771">
            <v>0</v>
          </cell>
          <cell r="Q1771">
            <v>0</v>
          </cell>
          <cell r="R1771">
            <v>0</v>
          </cell>
          <cell r="AB1771">
            <v>0</v>
          </cell>
          <cell r="AC1771">
            <v>0</v>
          </cell>
          <cell r="AD1771">
            <v>0</v>
          </cell>
        </row>
        <row r="1772">
          <cell r="A1772" t="str">
            <v>AR105187Z10</v>
          </cell>
          <cell r="B1772" t="str">
            <v>AR105187Z</v>
          </cell>
          <cell r="C1772" t="str">
            <v xml:space="preserve">Motacomr LLP Pichana     </v>
          </cell>
          <cell r="D1772" t="str">
            <v>NQN_PRY</v>
          </cell>
          <cell r="E1772" t="str">
            <v>10</v>
          </cell>
          <cell r="F1772" t="str">
            <v xml:space="preserve">Costos de la venta       </v>
          </cell>
          <cell r="G1772">
            <v>0</v>
          </cell>
          <cell r="H1772">
            <v>0</v>
          </cell>
          <cell r="I1772">
            <v>0</v>
          </cell>
          <cell r="J1772">
            <v>0</v>
          </cell>
          <cell r="K1772">
            <v>0</v>
          </cell>
          <cell r="L1772">
            <v>0</v>
          </cell>
          <cell r="M1772">
            <v>1938290</v>
          </cell>
          <cell r="N1772">
            <v>1938290</v>
          </cell>
          <cell r="O1772">
            <v>20572.969999999899</v>
          </cell>
          <cell r="P1772">
            <v>4902.18</v>
          </cell>
          <cell r="Q1772">
            <v>0</v>
          </cell>
          <cell r="R1772">
            <v>0</v>
          </cell>
          <cell r="AB1772">
            <v>4902.18</v>
          </cell>
          <cell r="AC1772">
            <v>4902.18</v>
          </cell>
          <cell r="AD1772">
            <v>4902.18</v>
          </cell>
        </row>
        <row r="1773">
          <cell r="A1773" t="str">
            <v>AR105187Z11</v>
          </cell>
          <cell r="B1773" t="str">
            <v>AR105187Z</v>
          </cell>
          <cell r="C1773" t="str">
            <v xml:space="preserve">Motacomr LLP Pichana     </v>
          </cell>
          <cell r="D1773" t="str">
            <v>NQN_PRY</v>
          </cell>
          <cell r="E1773" t="str">
            <v>11</v>
          </cell>
          <cell r="F1773" t="str">
            <v xml:space="preserve">Otros costos             </v>
          </cell>
          <cell r="G1773">
            <v>0</v>
          </cell>
          <cell r="H1773">
            <v>0</v>
          </cell>
          <cell r="I1773">
            <v>0</v>
          </cell>
          <cell r="J1773">
            <v>0</v>
          </cell>
          <cell r="K1773">
            <v>0</v>
          </cell>
          <cell r="L1773">
            <v>0</v>
          </cell>
          <cell r="M1773">
            <v>1337407</v>
          </cell>
          <cell r="N1773">
            <v>1337407</v>
          </cell>
          <cell r="O1773">
            <v>-83793.889999999898</v>
          </cell>
          <cell r="P1773">
            <v>66.149999999999892</v>
          </cell>
          <cell r="Q1773">
            <v>0</v>
          </cell>
          <cell r="R1773">
            <v>133.4</v>
          </cell>
          <cell r="AB1773">
            <v>67.879999999999896</v>
          </cell>
          <cell r="AC1773">
            <v>67.879999999999896</v>
          </cell>
          <cell r="AD1773">
            <v>201.28</v>
          </cell>
        </row>
        <row r="1774">
          <cell r="A1774" t="str">
            <v>AR105187Z12</v>
          </cell>
          <cell r="B1774" t="str">
            <v>AR105187Z</v>
          </cell>
          <cell r="C1774" t="str">
            <v xml:space="preserve">Motacomr LLP Pichana     </v>
          </cell>
          <cell r="D1774" t="str">
            <v>NQN_PRY</v>
          </cell>
          <cell r="E1774" t="str">
            <v>12</v>
          </cell>
          <cell r="F1774" t="str">
            <v xml:space="preserve">Costos por DistrIbuc CO  </v>
          </cell>
          <cell r="G1774">
            <v>0</v>
          </cell>
          <cell r="H1774">
            <v>0</v>
          </cell>
          <cell r="I1774">
            <v>0</v>
          </cell>
          <cell r="J1774">
            <v>0</v>
          </cell>
          <cell r="K1774">
            <v>0</v>
          </cell>
          <cell r="L1774">
            <v>0</v>
          </cell>
          <cell r="M1774">
            <v>0</v>
          </cell>
          <cell r="N1774">
            <v>0</v>
          </cell>
          <cell r="O1774">
            <v>0</v>
          </cell>
          <cell r="P1774">
            <v>0</v>
          </cell>
          <cell r="Q1774">
            <v>0</v>
          </cell>
          <cell r="R1774">
            <v>0</v>
          </cell>
          <cell r="AB1774">
            <v>0</v>
          </cell>
          <cell r="AC1774">
            <v>0</v>
          </cell>
          <cell r="AD1774">
            <v>0</v>
          </cell>
        </row>
        <row r="1775">
          <cell r="A1775" t="str">
            <v>AR105188Z01</v>
          </cell>
          <cell r="B1775" t="str">
            <v>AR105188Z</v>
          </cell>
          <cell r="C1775" t="str">
            <v xml:space="preserve">Ductos Bahia Blanca      </v>
          </cell>
          <cell r="D1775" t="str">
            <v>NQN_PRY</v>
          </cell>
          <cell r="E1775" t="str">
            <v>01</v>
          </cell>
          <cell r="F1775" t="str">
            <v xml:space="preserve">Venta Contractual        </v>
          </cell>
          <cell r="G1775">
            <v>0</v>
          </cell>
          <cell r="H1775">
            <v>0</v>
          </cell>
          <cell r="I1775">
            <v>0</v>
          </cell>
          <cell r="J1775">
            <v>0</v>
          </cell>
          <cell r="K1775">
            <v>0</v>
          </cell>
          <cell r="L1775">
            <v>0</v>
          </cell>
          <cell r="M1775">
            <v>-6119439</v>
          </cell>
          <cell r="N1775">
            <v>-6119439</v>
          </cell>
          <cell r="O1775">
            <v>-589058.19999999902</v>
          </cell>
          <cell r="P1775">
            <v>0</v>
          </cell>
          <cell r="Q1775">
            <v>0</v>
          </cell>
          <cell r="R1775">
            <v>0</v>
          </cell>
          <cell r="AB1775">
            <v>0</v>
          </cell>
          <cell r="AC1775">
            <v>0</v>
          </cell>
          <cell r="AD1775">
            <v>0</v>
          </cell>
        </row>
        <row r="1776">
          <cell r="A1776" t="str">
            <v>AR105188Z02</v>
          </cell>
          <cell r="B1776" t="str">
            <v>AR105188Z</v>
          </cell>
          <cell r="C1776" t="str">
            <v xml:space="preserve"> Ductos Bahia Blanca     </v>
          </cell>
          <cell r="D1776" t="str">
            <v>NQN_PRY</v>
          </cell>
          <cell r="E1776" t="str">
            <v>02</v>
          </cell>
          <cell r="F1776" t="str">
            <v xml:space="preserve">Venta Adicional          </v>
          </cell>
          <cell r="G1776" t="str">
            <v xml:space="preserve">            </v>
          </cell>
          <cell r="H1776" t="str">
            <v xml:space="preserve">            </v>
          </cell>
          <cell r="I1776" t="str">
            <v xml:space="preserve">            </v>
          </cell>
          <cell r="J1776" t="str">
            <v xml:space="preserve">            </v>
          </cell>
          <cell r="K1776" t="str">
            <v xml:space="preserve">            </v>
          </cell>
          <cell r="L1776" t="str">
            <v xml:space="preserve">            </v>
          </cell>
          <cell r="M1776" t="str">
            <v xml:space="preserve">            </v>
          </cell>
          <cell r="N1776">
            <v>0</v>
          </cell>
          <cell r="O1776">
            <v>-1170588.5</v>
          </cell>
          <cell r="P1776">
            <v>0</v>
          </cell>
          <cell r="Q1776">
            <v>0</v>
          </cell>
          <cell r="R1776">
            <v>0</v>
          </cell>
          <cell r="AB1776">
            <v>0</v>
          </cell>
          <cell r="AC1776">
            <v>0</v>
          </cell>
          <cell r="AD1776">
            <v>0</v>
          </cell>
        </row>
        <row r="1777">
          <cell r="A1777" t="str">
            <v>AR105188Z04</v>
          </cell>
          <cell r="B1777" t="str">
            <v>AR105188Z</v>
          </cell>
          <cell r="C1777" t="str">
            <v xml:space="preserve">Ductos Bahia Blanca      </v>
          </cell>
          <cell r="D1777" t="str">
            <v>NQN_PRY</v>
          </cell>
          <cell r="E1777" t="str">
            <v>04</v>
          </cell>
          <cell r="F1777" t="str">
            <v xml:space="preserve">Ajuste POC               </v>
          </cell>
          <cell r="G1777">
            <v>0</v>
          </cell>
          <cell r="H1777">
            <v>0</v>
          </cell>
          <cell r="I1777">
            <v>0</v>
          </cell>
          <cell r="J1777">
            <v>0</v>
          </cell>
          <cell r="K1777">
            <v>0</v>
          </cell>
          <cell r="L1777">
            <v>0</v>
          </cell>
          <cell r="M1777">
            <v>-2810984</v>
          </cell>
          <cell r="N1777">
            <v>-2810984</v>
          </cell>
          <cell r="O1777">
            <v>1200000.33</v>
          </cell>
          <cell r="P1777">
            <v>0</v>
          </cell>
          <cell r="Q1777">
            <v>0</v>
          </cell>
          <cell r="R1777">
            <v>0</v>
          </cell>
          <cell r="AB1777">
            <v>0</v>
          </cell>
          <cell r="AC1777">
            <v>0</v>
          </cell>
          <cell r="AD1777">
            <v>0</v>
          </cell>
        </row>
        <row r="1778">
          <cell r="A1778" t="str">
            <v>AR105188Z05</v>
          </cell>
          <cell r="B1778" t="str">
            <v>AR105188Z</v>
          </cell>
          <cell r="C1778" t="str">
            <v xml:space="preserve">Ductos Bahia Blanca      </v>
          </cell>
          <cell r="D1778" t="str">
            <v>NQN_PRY</v>
          </cell>
          <cell r="E1778" t="str">
            <v>05</v>
          </cell>
          <cell r="F1778" t="str">
            <v xml:space="preserve">Mano de Obra             </v>
          </cell>
          <cell r="G1778">
            <v>0</v>
          </cell>
          <cell r="H1778">
            <v>0</v>
          </cell>
          <cell r="I1778">
            <v>0</v>
          </cell>
          <cell r="J1778">
            <v>0</v>
          </cell>
          <cell r="K1778">
            <v>0</v>
          </cell>
          <cell r="L1778">
            <v>0</v>
          </cell>
          <cell r="M1778">
            <v>4762074</v>
          </cell>
          <cell r="N1778">
            <v>4762074</v>
          </cell>
          <cell r="O1778">
            <v>293895.21000000002</v>
          </cell>
          <cell r="P1778">
            <v>0</v>
          </cell>
          <cell r="Q1778">
            <v>0</v>
          </cell>
          <cell r="R1778">
            <v>0</v>
          </cell>
          <cell r="AB1778">
            <v>0</v>
          </cell>
          <cell r="AC1778">
            <v>0</v>
          </cell>
          <cell r="AD1778">
            <v>0</v>
          </cell>
        </row>
        <row r="1779">
          <cell r="A1779" t="str">
            <v>AR105188Z06</v>
          </cell>
          <cell r="B1779" t="str">
            <v>AR105188Z</v>
          </cell>
          <cell r="C1779" t="str">
            <v xml:space="preserve">Ductos Bahia Blanca      </v>
          </cell>
          <cell r="D1779" t="str">
            <v>NQN_PRY</v>
          </cell>
          <cell r="E1779" t="str">
            <v>06</v>
          </cell>
          <cell r="F1779" t="str">
            <v xml:space="preserve">Otros Costos MO          </v>
          </cell>
          <cell r="G1779">
            <v>0</v>
          </cell>
          <cell r="H1779">
            <v>0</v>
          </cell>
          <cell r="I1779">
            <v>0</v>
          </cell>
          <cell r="J1779">
            <v>0</v>
          </cell>
          <cell r="K1779">
            <v>0</v>
          </cell>
          <cell r="L1779">
            <v>0</v>
          </cell>
          <cell r="M1779">
            <v>274570</v>
          </cell>
          <cell r="N1779">
            <v>274570</v>
          </cell>
          <cell r="O1779">
            <v>1054.6999999999998</v>
          </cell>
          <cell r="P1779">
            <v>0</v>
          </cell>
          <cell r="Q1779">
            <v>0</v>
          </cell>
          <cell r="R1779">
            <v>0</v>
          </cell>
          <cell r="AB1779">
            <v>0</v>
          </cell>
          <cell r="AC1779">
            <v>0</v>
          </cell>
          <cell r="AD1779">
            <v>0</v>
          </cell>
        </row>
        <row r="1780">
          <cell r="A1780" t="str">
            <v>AR105188Z07</v>
          </cell>
          <cell r="B1780" t="str">
            <v>AR105188Z</v>
          </cell>
          <cell r="C1780" t="str">
            <v xml:space="preserve">Ductos Bahia Blanca      </v>
          </cell>
          <cell r="D1780" t="str">
            <v>NQN_PRY</v>
          </cell>
          <cell r="E1780" t="str">
            <v>07</v>
          </cell>
          <cell r="F1780" t="str">
            <v xml:space="preserve">Equipos de Construcción  </v>
          </cell>
          <cell r="G1780">
            <v>0</v>
          </cell>
          <cell r="H1780">
            <v>0</v>
          </cell>
          <cell r="I1780">
            <v>0</v>
          </cell>
          <cell r="J1780">
            <v>0</v>
          </cell>
          <cell r="K1780">
            <v>0</v>
          </cell>
          <cell r="L1780">
            <v>0</v>
          </cell>
          <cell r="M1780">
            <v>1700531</v>
          </cell>
          <cell r="N1780">
            <v>1700531</v>
          </cell>
          <cell r="O1780">
            <v>21808.7599999999</v>
          </cell>
          <cell r="P1780">
            <v>0</v>
          </cell>
          <cell r="Q1780">
            <v>0</v>
          </cell>
          <cell r="R1780">
            <v>0</v>
          </cell>
          <cell r="AB1780">
            <v>0</v>
          </cell>
          <cell r="AC1780">
            <v>0</v>
          </cell>
          <cell r="AD1780">
            <v>0</v>
          </cell>
        </row>
        <row r="1781">
          <cell r="A1781" t="str">
            <v>AR105188Z08</v>
          </cell>
          <cell r="B1781" t="str">
            <v>AR105188Z</v>
          </cell>
          <cell r="C1781" t="str">
            <v xml:space="preserve">Ductos Bahia Blanca      </v>
          </cell>
          <cell r="D1781" t="str">
            <v>NQN_PRY</v>
          </cell>
          <cell r="E1781" t="str">
            <v>08</v>
          </cell>
          <cell r="F1781" t="str">
            <v xml:space="preserve">Materiales, Cons, Herram </v>
          </cell>
          <cell r="G1781">
            <v>0</v>
          </cell>
          <cell r="H1781">
            <v>0</v>
          </cell>
          <cell r="I1781">
            <v>0</v>
          </cell>
          <cell r="J1781">
            <v>0</v>
          </cell>
          <cell r="K1781">
            <v>0</v>
          </cell>
          <cell r="L1781">
            <v>0</v>
          </cell>
          <cell r="M1781">
            <v>3689208</v>
          </cell>
          <cell r="N1781">
            <v>3689208</v>
          </cell>
          <cell r="O1781">
            <v>0</v>
          </cell>
          <cell r="P1781">
            <v>0</v>
          </cell>
          <cell r="Q1781">
            <v>0</v>
          </cell>
          <cell r="R1781">
            <v>0</v>
          </cell>
          <cell r="AB1781">
            <v>0</v>
          </cell>
          <cell r="AC1781">
            <v>0</v>
          </cell>
          <cell r="AD1781">
            <v>0</v>
          </cell>
        </row>
        <row r="1782">
          <cell r="A1782" t="str">
            <v>AR105188Z09</v>
          </cell>
          <cell r="B1782" t="str">
            <v>AR105188Z</v>
          </cell>
          <cell r="C1782" t="str">
            <v xml:space="preserve">Ductos Bahia Blanca      </v>
          </cell>
          <cell r="D1782" t="str">
            <v>NQN_PRY</v>
          </cell>
          <cell r="E1782" t="str">
            <v>09</v>
          </cell>
          <cell r="F1782" t="str">
            <v xml:space="preserve">Subcontratos             </v>
          </cell>
          <cell r="G1782">
            <v>0</v>
          </cell>
          <cell r="H1782">
            <v>0</v>
          </cell>
          <cell r="I1782">
            <v>0</v>
          </cell>
          <cell r="J1782">
            <v>0</v>
          </cell>
          <cell r="K1782">
            <v>0</v>
          </cell>
          <cell r="L1782">
            <v>0</v>
          </cell>
          <cell r="M1782">
            <v>5372076</v>
          </cell>
          <cell r="N1782">
            <v>5372076</v>
          </cell>
          <cell r="O1782">
            <v>0</v>
          </cell>
          <cell r="P1782">
            <v>0</v>
          </cell>
          <cell r="Q1782">
            <v>0</v>
          </cell>
          <cell r="R1782">
            <v>0</v>
          </cell>
          <cell r="AB1782">
            <v>0</v>
          </cell>
          <cell r="AC1782">
            <v>0</v>
          </cell>
          <cell r="AD1782">
            <v>0</v>
          </cell>
        </row>
        <row r="1783">
          <cell r="A1783" t="str">
            <v>AR105188Z10</v>
          </cell>
          <cell r="B1783" t="str">
            <v>AR105188Z</v>
          </cell>
          <cell r="C1783" t="str">
            <v xml:space="preserve">Ductos Bahia Blanca      </v>
          </cell>
          <cell r="D1783" t="str">
            <v>NQN_PRY</v>
          </cell>
          <cell r="E1783" t="str">
            <v>10</v>
          </cell>
          <cell r="F1783" t="str">
            <v xml:space="preserve">Costos de la venta       </v>
          </cell>
          <cell r="G1783">
            <v>0</v>
          </cell>
          <cell r="H1783">
            <v>0</v>
          </cell>
          <cell r="I1783">
            <v>0</v>
          </cell>
          <cell r="J1783">
            <v>0</v>
          </cell>
          <cell r="K1783">
            <v>0</v>
          </cell>
          <cell r="L1783">
            <v>0</v>
          </cell>
          <cell r="M1783">
            <v>559995</v>
          </cell>
          <cell r="N1783">
            <v>559995</v>
          </cell>
          <cell r="O1783">
            <v>35997.359999999891</v>
          </cell>
          <cell r="P1783">
            <v>0</v>
          </cell>
          <cell r="Q1783">
            <v>0</v>
          </cell>
          <cell r="R1783">
            <v>0</v>
          </cell>
          <cell r="AB1783">
            <v>0</v>
          </cell>
          <cell r="AC1783">
            <v>0</v>
          </cell>
          <cell r="AD1783">
            <v>0</v>
          </cell>
        </row>
        <row r="1784">
          <cell r="A1784" t="str">
            <v>AR105188Z11</v>
          </cell>
          <cell r="B1784" t="str">
            <v>AR105188Z</v>
          </cell>
          <cell r="C1784" t="str">
            <v xml:space="preserve">Ductos Bahia Blanca      </v>
          </cell>
          <cell r="D1784" t="str">
            <v>NQN_PRY</v>
          </cell>
          <cell r="E1784" t="str">
            <v>11</v>
          </cell>
          <cell r="F1784" t="str">
            <v xml:space="preserve">Otros costos             </v>
          </cell>
          <cell r="G1784">
            <v>0</v>
          </cell>
          <cell r="H1784">
            <v>0</v>
          </cell>
          <cell r="I1784">
            <v>0</v>
          </cell>
          <cell r="J1784">
            <v>0</v>
          </cell>
          <cell r="K1784">
            <v>0</v>
          </cell>
          <cell r="L1784">
            <v>0</v>
          </cell>
          <cell r="M1784">
            <v>250263</v>
          </cell>
          <cell r="N1784">
            <v>250263</v>
          </cell>
          <cell r="O1784">
            <v>-36585.79</v>
          </cell>
          <cell r="P1784">
            <v>-7.75</v>
          </cell>
          <cell r="Q1784">
            <v>0</v>
          </cell>
          <cell r="R1784">
            <v>0</v>
          </cell>
          <cell r="AB1784">
            <v>0</v>
          </cell>
          <cell r="AC1784">
            <v>0</v>
          </cell>
          <cell r="AD1784">
            <v>0</v>
          </cell>
        </row>
        <row r="1785">
          <cell r="A1785" t="str">
            <v>AR105188Z12</v>
          </cell>
          <cell r="B1785" t="str">
            <v>AR105188Z</v>
          </cell>
          <cell r="C1785" t="str">
            <v xml:space="preserve">Ductos Bahia Blanca      </v>
          </cell>
          <cell r="D1785" t="str">
            <v>NQN_PRY</v>
          </cell>
          <cell r="E1785" t="str">
            <v>12</v>
          </cell>
          <cell r="F1785" t="str">
            <v xml:space="preserve">Costos por DistrIbuc CO  </v>
          </cell>
          <cell r="G1785">
            <v>0</v>
          </cell>
          <cell r="H1785">
            <v>0</v>
          </cell>
          <cell r="I1785">
            <v>0</v>
          </cell>
          <cell r="J1785">
            <v>0</v>
          </cell>
          <cell r="K1785">
            <v>0</v>
          </cell>
          <cell r="L1785">
            <v>0</v>
          </cell>
          <cell r="M1785">
            <v>0</v>
          </cell>
          <cell r="N1785">
            <v>0</v>
          </cell>
          <cell r="O1785">
            <v>0</v>
          </cell>
          <cell r="P1785">
            <v>0</v>
          </cell>
          <cell r="Q1785">
            <v>0</v>
          </cell>
          <cell r="R1785">
            <v>0</v>
          </cell>
          <cell r="AB1785">
            <v>0</v>
          </cell>
          <cell r="AC1785">
            <v>0</v>
          </cell>
          <cell r="AD1785">
            <v>0</v>
          </cell>
        </row>
        <row r="1786">
          <cell r="A1786" t="str">
            <v>AR105190Z01</v>
          </cell>
          <cell r="B1786" t="str">
            <v>AR105190Z</v>
          </cell>
          <cell r="C1786" t="str">
            <v xml:space="preserve">EPC Gas a VALE           </v>
          </cell>
          <cell r="D1786" t="str">
            <v>NQN_PRY</v>
          </cell>
          <cell r="E1786" t="str">
            <v>01</v>
          </cell>
          <cell r="F1786" t="str">
            <v xml:space="preserve">Venta Contractual        </v>
          </cell>
          <cell r="G1786">
            <v>0</v>
          </cell>
          <cell r="H1786">
            <v>0</v>
          </cell>
          <cell r="I1786">
            <v>0</v>
          </cell>
          <cell r="J1786">
            <v>0</v>
          </cell>
          <cell r="K1786">
            <v>0</v>
          </cell>
          <cell r="L1786">
            <v>0</v>
          </cell>
          <cell r="M1786">
            <v>-22102691</v>
          </cell>
          <cell r="N1786">
            <v>-22102691</v>
          </cell>
          <cell r="O1786">
            <v>0</v>
          </cell>
          <cell r="P1786">
            <v>0</v>
          </cell>
          <cell r="Q1786">
            <v>0</v>
          </cell>
          <cell r="R1786">
            <v>0</v>
          </cell>
          <cell r="AB1786">
            <v>0</v>
          </cell>
          <cell r="AC1786">
            <v>0</v>
          </cell>
          <cell r="AD1786">
            <v>0</v>
          </cell>
        </row>
        <row r="1787">
          <cell r="A1787" t="str">
            <v>AR105190Z02</v>
          </cell>
          <cell r="B1787" t="str">
            <v>AR105190Z</v>
          </cell>
          <cell r="C1787" t="str">
            <v xml:space="preserve">EPC Gas a VALE           </v>
          </cell>
          <cell r="D1787" t="str">
            <v>NQN_PRY</v>
          </cell>
          <cell r="E1787" t="str">
            <v>02</v>
          </cell>
          <cell r="F1787" t="str">
            <v xml:space="preserve">Venta Adicional          </v>
          </cell>
          <cell r="G1787">
            <v>0</v>
          </cell>
          <cell r="H1787">
            <v>0</v>
          </cell>
          <cell r="I1787">
            <v>0</v>
          </cell>
          <cell r="J1787">
            <v>0</v>
          </cell>
          <cell r="K1787">
            <v>0</v>
          </cell>
          <cell r="L1787">
            <v>0</v>
          </cell>
          <cell r="M1787">
            <v>-7416401</v>
          </cell>
          <cell r="N1787">
            <v>-7416401</v>
          </cell>
          <cell r="O1787">
            <v>0</v>
          </cell>
          <cell r="P1787">
            <v>0</v>
          </cell>
          <cell r="Q1787">
            <v>0</v>
          </cell>
          <cell r="R1787">
            <v>0</v>
          </cell>
          <cell r="AB1787">
            <v>0</v>
          </cell>
          <cell r="AC1787">
            <v>0</v>
          </cell>
          <cell r="AD1787">
            <v>0</v>
          </cell>
        </row>
        <row r="1788">
          <cell r="A1788" t="str">
            <v>AR105190Z03</v>
          </cell>
          <cell r="B1788" t="str">
            <v>AR105190Z</v>
          </cell>
          <cell r="C1788" t="str">
            <v xml:space="preserve">EPC Gas a VALE           </v>
          </cell>
          <cell r="D1788" t="str">
            <v>NQN_PRY</v>
          </cell>
          <cell r="E1788" t="str">
            <v>03</v>
          </cell>
          <cell r="F1788" t="str">
            <v xml:space="preserve">Venta Sin Margen         </v>
          </cell>
          <cell r="G1788">
            <v>0</v>
          </cell>
          <cell r="H1788">
            <v>0</v>
          </cell>
          <cell r="I1788">
            <v>0</v>
          </cell>
          <cell r="J1788">
            <v>0</v>
          </cell>
          <cell r="K1788">
            <v>0</v>
          </cell>
          <cell r="L1788">
            <v>0</v>
          </cell>
          <cell r="M1788">
            <v>-1029033</v>
          </cell>
          <cell r="N1788">
            <v>-1029033</v>
          </cell>
          <cell r="O1788">
            <v>0</v>
          </cell>
          <cell r="P1788">
            <v>0</v>
          </cell>
          <cell r="Q1788">
            <v>0</v>
          </cell>
          <cell r="R1788">
            <v>0</v>
          </cell>
          <cell r="AB1788">
            <v>0</v>
          </cell>
          <cell r="AC1788">
            <v>0</v>
          </cell>
          <cell r="AD1788">
            <v>0</v>
          </cell>
        </row>
        <row r="1789">
          <cell r="A1789" t="str">
            <v>AR105190Z04</v>
          </cell>
          <cell r="B1789" t="str">
            <v>AR105190Z</v>
          </cell>
          <cell r="C1789" t="str">
            <v xml:space="preserve">EPC Gas a VALE           </v>
          </cell>
          <cell r="D1789" t="str">
            <v>NQN_PRY</v>
          </cell>
          <cell r="E1789" t="str">
            <v>04</v>
          </cell>
          <cell r="F1789" t="str">
            <v xml:space="preserve">Ajuste POC               </v>
          </cell>
          <cell r="G1789">
            <v>0</v>
          </cell>
          <cell r="H1789">
            <v>0</v>
          </cell>
          <cell r="I1789">
            <v>0</v>
          </cell>
          <cell r="J1789">
            <v>0</v>
          </cell>
          <cell r="K1789">
            <v>0</v>
          </cell>
          <cell r="L1789">
            <v>0</v>
          </cell>
          <cell r="M1789">
            <v>2663459</v>
          </cell>
          <cell r="N1789">
            <v>2663459</v>
          </cell>
          <cell r="O1789">
            <v>0</v>
          </cell>
          <cell r="P1789">
            <v>0</v>
          </cell>
          <cell r="Q1789">
            <v>0</v>
          </cell>
          <cell r="R1789">
            <v>0</v>
          </cell>
          <cell r="AB1789">
            <v>0</v>
          </cell>
          <cell r="AC1789">
            <v>0</v>
          </cell>
          <cell r="AD1789">
            <v>0</v>
          </cell>
        </row>
        <row r="1790">
          <cell r="A1790" t="str">
            <v>AR105190Z05</v>
          </cell>
          <cell r="B1790" t="str">
            <v>AR105190Z</v>
          </cell>
          <cell r="C1790" t="str">
            <v xml:space="preserve">EPC Gas a VALE           </v>
          </cell>
          <cell r="D1790" t="str">
            <v>NQN_PRY</v>
          </cell>
          <cell r="E1790" t="str">
            <v>05</v>
          </cell>
          <cell r="F1790" t="str">
            <v xml:space="preserve">Mano de Obra             </v>
          </cell>
          <cell r="G1790">
            <v>0</v>
          </cell>
          <cell r="H1790">
            <v>0</v>
          </cell>
          <cell r="I1790">
            <v>0</v>
          </cell>
          <cell r="J1790">
            <v>0</v>
          </cell>
          <cell r="K1790">
            <v>0</v>
          </cell>
          <cell r="L1790">
            <v>0</v>
          </cell>
          <cell r="M1790">
            <v>6089914</v>
          </cell>
          <cell r="N1790">
            <v>6089914</v>
          </cell>
          <cell r="O1790">
            <v>-30462.359999999997</v>
          </cell>
          <cell r="P1790">
            <v>0</v>
          </cell>
          <cell r="Q1790">
            <v>0</v>
          </cell>
          <cell r="R1790">
            <v>0</v>
          </cell>
          <cell r="AB1790">
            <v>0</v>
          </cell>
          <cell r="AC1790">
            <v>0</v>
          </cell>
          <cell r="AD1790">
            <v>0</v>
          </cell>
        </row>
        <row r="1791">
          <cell r="A1791" t="str">
            <v>AR105190Z06</v>
          </cell>
          <cell r="B1791" t="str">
            <v>AR105190Z</v>
          </cell>
          <cell r="C1791" t="str">
            <v xml:space="preserve">EPC Gas a VALE           </v>
          </cell>
          <cell r="D1791" t="str">
            <v>NQN_PRY</v>
          </cell>
          <cell r="E1791" t="str">
            <v>06</v>
          </cell>
          <cell r="F1791" t="str">
            <v xml:space="preserve">Otros Costos MO          </v>
          </cell>
          <cell r="G1791">
            <v>0</v>
          </cell>
          <cell r="H1791">
            <v>0</v>
          </cell>
          <cell r="I1791">
            <v>0</v>
          </cell>
          <cell r="J1791">
            <v>0</v>
          </cell>
          <cell r="K1791">
            <v>0</v>
          </cell>
          <cell r="L1791">
            <v>0</v>
          </cell>
          <cell r="M1791">
            <v>853234</v>
          </cell>
          <cell r="N1791">
            <v>853234</v>
          </cell>
          <cell r="O1791">
            <v>24408.18</v>
          </cell>
          <cell r="P1791">
            <v>0</v>
          </cell>
          <cell r="Q1791">
            <v>0</v>
          </cell>
          <cell r="R1791">
            <v>0</v>
          </cell>
          <cell r="AB1791">
            <v>0</v>
          </cell>
          <cell r="AC1791">
            <v>0</v>
          </cell>
          <cell r="AD1791">
            <v>0</v>
          </cell>
        </row>
        <row r="1792">
          <cell r="A1792" t="str">
            <v>AR105190Z07</v>
          </cell>
          <cell r="B1792" t="str">
            <v>AR105190Z</v>
          </cell>
          <cell r="C1792" t="str">
            <v xml:space="preserve">EPC Gas a VALE           </v>
          </cell>
          <cell r="D1792" t="str">
            <v>NQN_PRY</v>
          </cell>
          <cell r="E1792" t="str">
            <v>07</v>
          </cell>
          <cell r="F1792" t="str">
            <v xml:space="preserve">Equipos de Construcción  </v>
          </cell>
          <cell r="G1792">
            <v>0</v>
          </cell>
          <cell r="H1792">
            <v>0</v>
          </cell>
          <cell r="I1792">
            <v>0</v>
          </cell>
          <cell r="J1792">
            <v>0</v>
          </cell>
          <cell r="K1792">
            <v>0</v>
          </cell>
          <cell r="L1792">
            <v>0</v>
          </cell>
          <cell r="M1792">
            <v>2713238</v>
          </cell>
          <cell r="N1792">
            <v>2713238</v>
          </cell>
          <cell r="O1792">
            <v>16355.189999999988</v>
          </cell>
          <cell r="P1792">
            <v>3</v>
          </cell>
          <cell r="Q1792">
            <v>0</v>
          </cell>
          <cell r="R1792">
            <v>0</v>
          </cell>
          <cell r="AB1792">
            <v>3</v>
          </cell>
          <cell r="AC1792">
            <v>3</v>
          </cell>
          <cell r="AD1792">
            <v>3</v>
          </cell>
        </row>
        <row r="1793">
          <cell r="A1793" t="str">
            <v>AR105190Z08</v>
          </cell>
          <cell r="B1793" t="str">
            <v>AR105190Z</v>
          </cell>
          <cell r="C1793" t="str">
            <v xml:space="preserve">EPC Gas a VALE           </v>
          </cell>
          <cell r="D1793" t="str">
            <v>NQN_PRY</v>
          </cell>
          <cell r="E1793" t="str">
            <v>08</v>
          </cell>
          <cell r="F1793" t="str">
            <v xml:space="preserve">Materiales, Cons, Herram </v>
          </cell>
          <cell r="G1793">
            <v>0</v>
          </cell>
          <cell r="H1793">
            <v>0</v>
          </cell>
          <cell r="I1793">
            <v>0</v>
          </cell>
          <cell r="J1793">
            <v>0</v>
          </cell>
          <cell r="K1793">
            <v>0</v>
          </cell>
          <cell r="L1793">
            <v>0</v>
          </cell>
          <cell r="M1793">
            <v>7390302</v>
          </cell>
          <cell r="N1793">
            <v>7390302</v>
          </cell>
          <cell r="O1793">
            <v>106819.179999999</v>
          </cell>
          <cell r="P1793">
            <v>0</v>
          </cell>
          <cell r="Q1793">
            <v>0</v>
          </cell>
          <cell r="R1793">
            <v>0</v>
          </cell>
          <cell r="AB1793">
            <v>0</v>
          </cell>
          <cell r="AC1793">
            <v>0</v>
          </cell>
          <cell r="AD1793">
            <v>0</v>
          </cell>
        </row>
        <row r="1794">
          <cell r="A1794" t="str">
            <v>AR105190Z09</v>
          </cell>
          <cell r="B1794" t="str">
            <v>AR105190Z</v>
          </cell>
          <cell r="C1794" t="str">
            <v xml:space="preserve">EPC Gas a VALE           </v>
          </cell>
          <cell r="D1794" t="str">
            <v>NQN_PRY</v>
          </cell>
          <cell r="E1794" t="str">
            <v>09</v>
          </cell>
          <cell r="F1794" t="str">
            <v xml:space="preserve">Subcontratos             </v>
          </cell>
          <cell r="G1794">
            <v>0</v>
          </cell>
          <cell r="H1794">
            <v>0</v>
          </cell>
          <cell r="I1794">
            <v>0</v>
          </cell>
          <cell r="J1794">
            <v>0</v>
          </cell>
          <cell r="K1794">
            <v>0</v>
          </cell>
          <cell r="L1794">
            <v>0</v>
          </cell>
          <cell r="M1794">
            <v>2966033</v>
          </cell>
          <cell r="N1794">
            <v>2966033</v>
          </cell>
          <cell r="O1794">
            <v>40518.400000000001</v>
          </cell>
          <cell r="P1794">
            <v>0</v>
          </cell>
          <cell r="Q1794">
            <v>0</v>
          </cell>
          <cell r="R1794">
            <v>0</v>
          </cell>
          <cell r="AB1794">
            <v>0</v>
          </cell>
          <cell r="AC1794">
            <v>0</v>
          </cell>
          <cell r="AD1794">
            <v>0</v>
          </cell>
        </row>
        <row r="1795">
          <cell r="A1795" t="str">
            <v>AR105190Z10</v>
          </cell>
          <cell r="B1795" t="str">
            <v>AR105190Z</v>
          </cell>
          <cell r="C1795" t="str">
            <v xml:space="preserve">EPC Gas a VALE           </v>
          </cell>
          <cell r="D1795" t="str">
            <v>NQN_PRY</v>
          </cell>
          <cell r="E1795" t="str">
            <v>10</v>
          </cell>
          <cell r="F1795" t="str">
            <v xml:space="preserve">Costos de la venta       </v>
          </cell>
          <cell r="G1795">
            <v>0</v>
          </cell>
          <cell r="H1795">
            <v>0</v>
          </cell>
          <cell r="I1795">
            <v>0</v>
          </cell>
          <cell r="J1795">
            <v>0</v>
          </cell>
          <cell r="K1795">
            <v>0</v>
          </cell>
          <cell r="L1795">
            <v>0</v>
          </cell>
          <cell r="M1795">
            <v>2610880</v>
          </cell>
          <cell r="N1795">
            <v>2610880</v>
          </cell>
          <cell r="O1795">
            <v>4237.8</v>
          </cell>
          <cell r="P1795">
            <v>0</v>
          </cell>
          <cell r="Q1795">
            <v>0</v>
          </cell>
          <cell r="R1795">
            <v>0</v>
          </cell>
          <cell r="AB1795">
            <v>0</v>
          </cell>
          <cell r="AC1795">
            <v>0</v>
          </cell>
          <cell r="AD1795">
            <v>0</v>
          </cell>
        </row>
        <row r="1796">
          <cell r="A1796" t="str">
            <v>AR105190Z11</v>
          </cell>
          <cell r="B1796" t="str">
            <v>AR105190Z</v>
          </cell>
          <cell r="C1796" t="str">
            <v xml:space="preserve">EPC Gas a VALE           </v>
          </cell>
          <cell r="D1796" t="str">
            <v>NQN_PRY</v>
          </cell>
          <cell r="E1796" t="str">
            <v>11</v>
          </cell>
          <cell r="F1796" t="str">
            <v xml:space="preserve">Otros costos             </v>
          </cell>
          <cell r="G1796">
            <v>0</v>
          </cell>
          <cell r="H1796">
            <v>0</v>
          </cell>
          <cell r="I1796">
            <v>0</v>
          </cell>
          <cell r="J1796">
            <v>0</v>
          </cell>
          <cell r="K1796">
            <v>0</v>
          </cell>
          <cell r="L1796">
            <v>0</v>
          </cell>
          <cell r="M1796">
            <v>1745828</v>
          </cell>
          <cell r="N1796">
            <v>1745828</v>
          </cell>
          <cell r="O1796">
            <v>-72571.659999999902</v>
          </cell>
          <cell r="P1796">
            <v>-0.64</v>
          </cell>
          <cell r="Q1796">
            <v>0</v>
          </cell>
          <cell r="R1796">
            <v>0</v>
          </cell>
          <cell r="AB1796">
            <v>0</v>
          </cell>
          <cell r="AC1796">
            <v>0</v>
          </cell>
          <cell r="AD1796">
            <v>0</v>
          </cell>
        </row>
        <row r="1797">
          <cell r="A1797" t="str">
            <v>AR105190Z12</v>
          </cell>
          <cell r="B1797" t="str">
            <v>AR105190Z</v>
          </cell>
          <cell r="C1797" t="str">
            <v xml:space="preserve">EPC Gas a VALE           </v>
          </cell>
          <cell r="D1797" t="str">
            <v>NQN_PRY</v>
          </cell>
          <cell r="E1797" t="str">
            <v>12</v>
          </cell>
          <cell r="F1797" t="str">
            <v xml:space="preserve">Costos por DistrIbuc CO  </v>
          </cell>
          <cell r="G1797">
            <v>0</v>
          </cell>
          <cell r="H1797">
            <v>0</v>
          </cell>
          <cell r="I1797">
            <v>0</v>
          </cell>
          <cell r="J1797">
            <v>0</v>
          </cell>
          <cell r="K1797">
            <v>0</v>
          </cell>
          <cell r="L1797">
            <v>0</v>
          </cell>
          <cell r="M1797">
            <v>0</v>
          </cell>
          <cell r="N1797">
            <v>0</v>
          </cell>
          <cell r="O1797">
            <v>0</v>
          </cell>
          <cell r="P1797">
            <v>0</v>
          </cell>
          <cell r="Q1797">
            <v>0</v>
          </cell>
          <cell r="R1797">
            <v>0</v>
          </cell>
          <cell r="AB1797">
            <v>0</v>
          </cell>
          <cell r="AC1797">
            <v>0</v>
          </cell>
          <cell r="AD1797">
            <v>0</v>
          </cell>
        </row>
        <row r="1798">
          <cell r="A1798" t="str">
            <v>AR105193Z01</v>
          </cell>
          <cell r="B1798" t="str">
            <v>AR105193Z</v>
          </cell>
          <cell r="C1798" t="str">
            <v xml:space="preserve">Paro BajoEspes CILC      </v>
          </cell>
          <cell r="D1798" t="str">
            <v>E&amp;C_PRY</v>
          </cell>
          <cell r="E1798" t="str">
            <v>01</v>
          </cell>
          <cell r="F1798" t="str">
            <v xml:space="preserve">Venta Contractual        </v>
          </cell>
          <cell r="G1798">
            <v>0</v>
          </cell>
          <cell r="H1798">
            <v>0</v>
          </cell>
          <cell r="I1798">
            <v>0</v>
          </cell>
          <cell r="J1798">
            <v>0</v>
          </cell>
          <cell r="K1798">
            <v>0</v>
          </cell>
          <cell r="L1798">
            <v>0</v>
          </cell>
          <cell r="M1798">
            <v>-7994733</v>
          </cell>
          <cell r="N1798">
            <v>-7994733</v>
          </cell>
          <cell r="O1798">
            <v>0</v>
          </cell>
          <cell r="P1798">
            <v>0</v>
          </cell>
          <cell r="Q1798">
            <v>0</v>
          </cell>
          <cell r="R1798">
            <v>0</v>
          </cell>
          <cell r="AB1798">
            <v>0</v>
          </cell>
          <cell r="AC1798">
            <v>0</v>
          </cell>
          <cell r="AD1798">
            <v>0</v>
          </cell>
        </row>
        <row r="1799">
          <cell r="A1799" t="str">
            <v>AR105193Z04</v>
          </cell>
          <cell r="B1799" t="str">
            <v>AR105193Z</v>
          </cell>
          <cell r="C1799" t="str">
            <v xml:space="preserve">Paro BajoEspes CILC      </v>
          </cell>
          <cell r="D1799" t="str">
            <v>E&amp;C_PRY</v>
          </cell>
          <cell r="E1799" t="str">
            <v>04</v>
          </cell>
          <cell r="F1799" t="str">
            <v xml:space="preserve">Ajuste POC               </v>
          </cell>
          <cell r="G1799">
            <v>0</v>
          </cell>
          <cell r="H1799">
            <v>0</v>
          </cell>
          <cell r="I1799">
            <v>0</v>
          </cell>
          <cell r="J1799">
            <v>0</v>
          </cell>
          <cell r="K1799">
            <v>0</v>
          </cell>
          <cell r="L1799">
            <v>0</v>
          </cell>
          <cell r="M1799">
            <v>6311579</v>
          </cell>
          <cell r="N1799">
            <v>6311579</v>
          </cell>
          <cell r="O1799">
            <v>0</v>
          </cell>
          <cell r="P1799">
            <v>0</v>
          </cell>
          <cell r="Q1799">
            <v>0</v>
          </cell>
          <cell r="R1799">
            <v>0</v>
          </cell>
          <cell r="AB1799">
            <v>0</v>
          </cell>
          <cell r="AC1799">
            <v>0</v>
          </cell>
          <cell r="AD1799">
            <v>0</v>
          </cell>
        </row>
        <row r="1800">
          <cell r="A1800" t="str">
            <v>AR105193Z05</v>
          </cell>
          <cell r="B1800" t="str">
            <v>AR105193Z</v>
          </cell>
          <cell r="C1800" t="str">
            <v xml:space="preserve">Paro BajoEspes CILC      </v>
          </cell>
          <cell r="D1800" t="str">
            <v>E&amp;C_PRY</v>
          </cell>
          <cell r="E1800" t="str">
            <v>05</v>
          </cell>
          <cell r="F1800" t="str">
            <v xml:space="preserve">Mano de Obra             </v>
          </cell>
          <cell r="G1800">
            <v>0</v>
          </cell>
          <cell r="H1800">
            <v>0</v>
          </cell>
          <cell r="I1800">
            <v>0</v>
          </cell>
          <cell r="J1800">
            <v>0</v>
          </cell>
          <cell r="K1800">
            <v>0</v>
          </cell>
          <cell r="L1800">
            <v>0</v>
          </cell>
          <cell r="M1800">
            <v>239658</v>
          </cell>
          <cell r="N1800">
            <v>239658</v>
          </cell>
          <cell r="O1800">
            <v>-0.04</v>
          </cell>
          <cell r="P1800">
            <v>0</v>
          </cell>
          <cell r="Q1800">
            <v>0</v>
          </cell>
          <cell r="R1800">
            <v>0</v>
          </cell>
          <cell r="AB1800">
            <v>0</v>
          </cell>
          <cell r="AC1800">
            <v>0</v>
          </cell>
          <cell r="AD1800">
            <v>0</v>
          </cell>
        </row>
        <row r="1801">
          <cell r="A1801" t="str">
            <v>AR105193Z06</v>
          </cell>
          <cell r="B1801" t="str">
            <v>AR105193Z</v>
          </cell>
          <cell r="C1801" t="str">
            <v xml:space="preserve">Paro BajoEspes CILC      </v>
          </cell>
          <cell r="D1801" t="str">
            <v>E&amp;C_PRY</v>
          </cell>
          <cell r="E1801" t="str">
            <v>06</v>
          </cell>
          <cell r="F1801" t="str">
            <v xml:space="preserve">Otros Costos MO          </v>
          </cell>
          <cell r="G1801">
            <v>0</v>
          </cell>
          <cell r="H1801">
            <v>0</v>
          </cell>
          <cell r="I1801">
            <v>0</v>
          </cell>
          <cell r="J1801">
            <v>0</v>
          </cell>
          <cell r="K1801">
            <v>0</v>
          </cell>
          <cell r="L1801">
            <v>0</v>
          </cell>
          <cell r="M1801">
            <v>190664</v>
          </cell>
          <cell r="N1801">
            <v>190664</v>
          </cell>
          <cell r="O1801">
            <v>452.05</v>
          </cell>
          <cell r="P1801">
            <v>0</v>
          </cell>
          <cell r="Q1801">
            <v>0</v>
          </cell>
          <cell r="R1801">
            <v>0</v>
          </cell>
          <cell r="AB1801">
            <v>0</v>
          </cell>
          <cell r="AC1801">
            <v>0</v>
          </cell>
          <cell r="AD1801">
            <v>0</v>
          </cell>
        </row>
        <row r="1802">
          <cell r="A1802" t="str">
            <v>AR105193Z07</v>
          </cell>
          <cell r="B1802" t="str">
            <v>AR105193Z</v>
          </cell>
          <cell r="C1802" t="str">
            <v xml:space="preserve">Paro BajoEspes CILC      </v>
          </cell>
          <cell r="D1802" t="str">
            <v>E&amp;C_PRY</v>
          </cell>
          <cell r="E1802" t="str">
            <v>07</v>
          </cell>
          <cell r="F1802" t="str">
            <v xml:space="preserve">Equipos de Construcción  </v>
          </cell>
          <cell r="G1802">
            <v>0</v>
          </cell>
          <cell r="H1802">
            <v>0</v>
          </cell>
          <cell r="I1802">
            <v>0</v>
          </cell>
          <cell r="J1802">
            <v>0</v>
          </cell>
          <cell r="K1802">
            <v>0</v>
          </cell>
          <cell r="L1802">
            <v>0</v>
          </cell>
          <cell r="M1802">
            <v>148121</v>
          </cell>
          <cell r="N1802">
            <v>148121</v>
          </cell>
          <cell r="O1802">
            <v>0</v>
          </cell>
          <cell r="P1802">
            <v>0</v>
          </cell>
          <cell r="Q1802">
            <v>0</v>
          </cell>
          <cell r="R1802">
            <v>0</v>
          </cell>
          <cell r="AB1802">
            <v>0</v>
          </cell>
          <cell r="AC1802">
            <v>0</v>
          </cell>
          <cell r="AD1802">
            <v>0</v>
          </cell>
        </row>
        <row r="1803">
          <cell r="A1803" t="str">
            <v>AR105193Z08</v>
          </cell>
          <cell r="B1803" t="str">
            <v>AR105193Z</v>
          </cell>
          <cell r="C1803" t="str">
            <v xml:space="preserve">Paro BajoEspes CILC      </v>
          </cell>
          <cell r="D1803" t="str">
            <v>E&amp;C_PRY</v>
          </cell>
          <cell r="E1803" t="str">
            <v>08</v>
          </cell>
          <cell r="F1803" t="str">
            <v xml:space="preserve">Materiales, Cons, Herram </v>
          </cell>
          <cell r="G1803">
            <v>0</v>
          </cell>
          <cell r="H1803">
            <v>0</v>
          </cell>
          <cell r="I1803">
            <v>0</v>
          </cell>
          <cell r="J1803">
            <v>0</v>
          </cell>
          <cell r="K1803">
            <v>0</v>
          </cell>
          <cell r="L1803">
            <v>0</v>
          </cell>
          <cell r="M1803">
            <v>15499</v>
          </cell>
          <cell r="N1803">
            <v>15499</v>
          </cell>
          <cell r="O1803">
            <v>0</v>
          </cell>
          <cell r="P1803">
            <v>0</v>
          </cell>
          <cell r="Q1803">
            <v>0</v>
          </cell>
          <cell r="R1803">
            <v>0</v>
          </cell>
          <cell r="AB1803">
            <v>0</v>
          </cell>
          <cell r="AC1803">
            <v>0</v>
          </cell>
          <cell r="AD1803">
            <v>0</v>
          </cell>
        </row>
        <row r="1804">
          <cell r="A1804" t="str">
            <v>AR105193Z09</v>
          </cell>
          <cell r="B1804" t="str">
            <v>AR105193Z</v>
          </cell>
          <cell r="C1804" t="str">
            <v xml:space="preserve">Paro BajoEspes CILC      </v>
          </cell>
          <cell r="D1804" t="str">
            <v>E&amp;C_PRY</v>
          </cell>
          <cell r="E1804" t="str">
            <v>09</v>
          </cell>
          <cell r="F1804" t="str">
            <v xml:space="preserve">Subcontratos             </v>
          </cell>
          <cell r="G1804">
            <v>0</v>
          </cell>
          <cell r="H1804">
            <v>0</v>
          </cell>
          <cell r="I1804">
            <v>0</v>
          </cell>
          <cell r="J1804">
            <v>0</v>
          </cell>
          <cell r="K1804">
            <v>0</v>
          </cell>
          <cell r="L1804">
            <v>0</v>
          </cell>
          <cell r="M1804">
            <v>-123940</v>
          </cell>
          <cell r="N1804">
            <v>-123940</v>
          </cell>
          <cell r="O1804">
            <v>0</v>
          </cell>
          <cell r="P1804">
            <v>0</v>
          </cell>
          <cell r="Q1804">
            <v>0</v>
          </cell>
          <cell r="R1804">
            <v>0</v>
          </cell>
          <cell r="AB1804">
            <v>0</v>
          </cell>
          <cell r="AC1804">
            <v>0</v>
          </cell>
          <cell r="AD1804">
            <v>0</v>
          </cell>
        </row>
        <row r="1805">
          <cell r="A1805" t="str">
            <v>AR105193Z10</v>
          </cell>
          <cell r="B1805" t="str">
            <v>AR105193Z</v>
          </cell>
          <cell r="C1805" t="str">
            <v xml:space="preserve">Paro BajoEspes CILC      </v>
          </cell>
          <cell r="D1805" t="str">
            <v>E&amp;C_PRY</v>
          </cell>
          <cell r="E1805" t="str">
            <v>10</v>
          </cell>
          <cell r="F1805" t="str">
            <v xml:space="preserve">Costos de la venta       </v>
          </cell>
          <cell r="G1805">
            <v>0</v>
          </cell>
          <cell r="H1805">
            <v>0</v>
          </cell>
          <cell r="I1805">
            <v>0</v>
          </cell>
          <cell r="J1805">
            <v>0</v>
          </cell>
          <cell r="K1805">
            <v>0</v>
          </cell>
          <cell r="L1805">
            <v>0</v>
          </cell>
          <cell r="M1805">
            <v>43065</v>
          </cell>
          <cell r="N1805">
            <v>43065</v>
          </cell>
          <cell r="O1805">
            <v>0</v>
          </cell>
          <cell r="P1805">
            <v>0</v>
          </cell>
          <cell r="Q1805">
            <v>0</v>
          </cell>
          <cell r="R1805">
            <v>0</v>
          </cell>
          <cell r="AB1805">
            <v>0</v>
          </cell>
          <cell r="AC1805">
            <v>0</v>
          </cell>
          <cell r="AD1805">
            <v>0</v>
          </cell>
        </row>
        <row r="1806">
          <cell r="A1806" t="str">
            <v>AR105193Z11</v>
          </cell>
          <cell r="B1806" t="str">
            <v>AR105193Z</v>
          </cell>
          <cell r="C1806" t="str">
            <v xml:space="preserve">Paro BajoEspes CILC      </v>
          </cell>
          <cell r="D1806" t="str">
            <v>E&amp;C_PRY</v>
          </cell>
          <cell r="E1806" t="str">
            <v>11</v>
          </cell>
          <cell r="F1806" t="str">
            <v xml:space="preserve">Otros costos             </v>
          </cell>
          <cell r="G1806">
            <v>0</v>
          </cell>
          <cell r="H1806">
            <v>0</v>
          </cell>
          <cell r="I1806">
            <v>0</v>
          </cell>
          <cell r="J1806">
            <v>0</v>
          </cell>
          <cell r="K1806">
            <v>0</v>
          </cell>
          <cell r="L1806">
            <v>0</v>
          </cell>
          <cell r="M1806">
            <v>-54963</v>
          </cell>
          <cell r="N1806">
            <v>-54963</v>
          </cell>
          <cell r="O1806">
            <v>0</v>
          </cell>
          <cell r="P1806">
            <v>0</v>
          </cell>
          <cell r="Q1806">
            <v>0</v>
          </cell>
          <cell r="R1806">
            <v>0</v>
          </cell>
          <cell r="AB1806">
            <v>0</v>
          </cell>
          <cell r="AC1806">
            <v>0</v>
          </cell>
          <cell r="AD1806">
            <v>0</v>
          </cell>
        </row>
        <row r="1807">
          <cell r="A1807" t="str">
            <v>AR105193Z12</v>
          </cell>
          <cell r="B1807" t="str">
            <v>AR105193Z</v>
          </cell>
          <cell r="C1807" t="str">
            <v xml:space="preserve">Paro BajoEspes CILC      </v>
          </cell>
          <cell r="D1807" t="str">
            <v>E&amp;C_PRY</v>
          </cell>
          <cell r="E1807" t="str">
            <v>12</v>
          </cell>
          <cell r="F1807" t="str">
            <v xml:space="preserve">Costos por DistrIbuc CO  </v>
          </cell>
          <cell r="G1807">
            <v>0</v>
          </cell>
          <cell r="H1807">
            <v>0</v>
          </cell>
          <cell r="I1807">
            <v>0</v>
          </cell>
          <cell r="J1807">
            <v>0</v>
          </cell>
          <cell r="K1807">
            <v>0</v>
          </cell>
          <cell r="L1807">
            <v>0</v>
          </cell>
          <cell r="M1807">
            <v>0</v>
          </cell>
          <cell r="N1807">
            <v>0</v>
          </cell>
          <cell r="O1807">
            <v>0</v>
          </cell>
          <cell r="P1807">
            <v>0</v>
          </cell>
          <cell r="Q1807">
            <v>0</v>
          </cell>
          <cell r="R1807">
            <v>0</v>
          </cell>
          <cell r="AB1807">
            <v>0</v>
          </cell>
          <cell r="AC1807">
            <v>0</v>
          </cell>
          <cell r="AD1807">
            <v>0</v>
          </cell>
        </row>
        <row r="1808">
          <cell r="A1808" t="str">
            <v>AR105196Z01</v>
          </cell>
          <cell r="B1808" t="str">
            <v>AR105196Z</v>
          </cell>
          <cell r="C1808" t="str">
            <v xml:space="preserve">PC11 PROFERTIL           </v>
          </cell>
          <cell r="D1808" t="str">
            <v>E&amp;C_PRY</v>
          </cell>
          <cell r="E1808" t="str">
            <v>01</v>
          </cell>
          <cell r="F1808" t="str">
            <v xml:space="preserve">Venta Contractual        </v>
          </cell>
          <cell r="G1808">
            <v>0</v>
          </cell>
          <cell r="H1808">
            <v>0</v>
          </cell>
          <cell r="I1808">
            <v>0</v>
          </cell>
          <cell r="J1808">
            <v>0</v>
          </cell>
          <cell r="K1808">
            <v>0</v>
          </cell>
          <cell r="L1808">
            <v>0</v>
          </cell>
          <cell r="M1808">
            <v>-129021030</v>
          </cell>
          <cell r="N1808">
            <v>-129021030</v>
          </cell>
          <cell r="O1808">
            <v>-207207662.09</v>
          </cell>
          <cell r="P1808">
            <v>-2719283.2899999898</v>
          </cell>
          <cell r="Q1808">
            <v>0</v>
          </cell>
          <cell r="R1808">
            <v>0</v>
          </cell>
          <cell r="AB1808">
            <v>-2719283.2899999898</v>
          </cell>
          <cell r="AC1808">
            <v>-2719283.2899999898</v>
          </cell>
          <cell r="AD1808">
            <v>-2719283.2899999898</v>
          </cell>
        </row>
        <row r="1809">
          <cell r="A1809" t="str">
            <v>AR105196Z04</v>
          </cell>
          <cell r="B1809" t="str">
            <v>AR105196Z</v>
          </cell>
          <cell r="C1809" t="str">
            <v xml:space="preserve">PC11 PROFERTIL           </v>
          </cell>
          <cell r="D1809" t="str">
            <v>E&amp;C_PRY</v>
          </cell>
          <cell r="E1809" t="str">
            <v>04</v>
          </cell>
          <cell r="F1809" t="str">
            <v xml:space="preserve">Ajuste POC               </v>
          </cell>
          <cell r="G1809">
            <v>0</v>
          </cell>
          <cell r="H1809">
            <v>0</v>
          </cell>
          <cell r="I1809">
            <v>0</v>
          </cell>
          <cell r="J1809">
            <v>0</v>
          </cell>
          <cell r="K1809">
            <v>0</v>
          </cell>
          <cell r="L1809">
            <v>0</v>
          </cell>
          <cell r="M1809">
            <v>-100904914</v>
          </cell>
          <cell r="N1809">
            <v>-100904914</v>
          </cell>
          <cell r="O1809">
            <v>88627924.159999907</v>
          </cell>
          <cell r="P1809">
            <v>-8040638.5999999903</v>
          </cell>
          <cell r="Q1809">
            <v>12942077.210000001</v>
          </cell>
          <cell r="R1809">
            <v>-2437003.21</v>
          </cell>
          <cell r="AB1809">
            <v>-8040638.5999999903</v>
          </cell>
          <cell r="AC1809">
            <v>4901438.6100000003</v>
          </cell>
          <cell r="AD1809">
            <v>2464435.3999999901</v>
          </cell>
        </row>
        <row r="1810">
          <cell r="A1810" t="str">
            <v>AR105196Z05</v>
          </cell>
          <cell r="B1810" t="str">
            <v>AR105196Z</v>
          </cell>
          <cell r="C1810" t="str">
            <v xml:space="preserve">PC11 PROFERTIL           </v>
          </cell>
          <cell r="D1810" t="str">
            <v>E&amp;C_PRY</v>
          </cell>
          <cell r="E1810" t="str">
            <v>05</v>
          </cell>
          <cell r="F1810" t="str">
            <v xml:space="preserve">Mano de Obra             </v>
          </cell>
          <cell r="G1810">
            <v>0</v>
          </cell>
          <cell r="H1810">
            <v>0</v>
          </cell>
          <cell r="I1810">
            <v>0</v>
          </cell>
          <cell r="J1810">
            <v>0</v>
          </cell>
          <cell r="K1810">
            <v>0</v>
          </cell>
          <cell r="L1810">
            <v>0</v>
          </cell>
          <cell r="M1810">
            <v>78263852</v>
          </cell>
          <cell r="N1810">
            <v>78263852</v>
          </cell>
          <cell r="O1810">
            <v>130697243.78999981</v>
          </cell>
          <cell r="P1810">
            <v>3519315.1199999992</v>
          </cell>
          <cell r="Q1810">
            <v>1498567.0299999977</v>
          </cell>
          <cell r="R1810">
            <v>1902521.5199999977</v>
          </cell>
          <cell r="AB1810">
            <v>3519315.1199999992</v>
          </cell>
          <cell r="AC1810">
            <v>5017882.1499999985</v>
          </cell>
          <cell r="AD1810">
            <v>6920403.6699999981</v>
          </cell>
        </row>
        <row r="1811">
          <cell r="A1811" t="str">
            <v>AR105196Z06</v>
          </cell>
          <cell r="B1811" t="str">
            <v>AR105196Z</v>
          </cell>
          <cell r="C1811" t="str">
            <v xml:space="preserve">PC11 PROFERTIL           </v>
          </cell>
          <cell r="D1811" t="str">
            <v>E&amp;C_PRY</v>
          </cell>
          <cell r="E1811" t="str">
            <v>06</v>
          </cell>
          <cell r="F1811" t="str">
            <v xml:space="preserve">Otros Costos MO          </v>
          </cell>
          <cell r="G1811">
            <v>0</v>
          </cell>
          <cell r="H1811">
            <v>0</v>
          </cell>
          <cell r="I1811">
            <v>0</v>
          </cell>
          <cell r="J1811">
            <v>0</v>
          </cell>
          <cell r="K1811">
            <v>0</v>
          </cell>
          <cell r="L1811">
            <v>0</v>
          </cell>
          <cell r="M1811">
            <v>6956570</v>
          </cell>
          <cell r="N1811">
            <v>6956570</v>
          </cell>
          <cell r="O1811">
            <v>6112167.1899999967</v>
          </cell>
          <cell r="P1811">
            <v>157810.14999999979</v>
          </cell>
          <cell r="Q1811">
            <v>36851.389999999978</v>
          </cell>
          <cell r="R1811">
            <v>53098.89</v>
          </cell>
          <cell r="AB1811">
            <v>157810.14999999979</v>
          </cell>
          <cell r="AC1811">
            <v>194661.53999999978</v>
          </cell>
          <cell r="AD1811">
            <v>247760.42999999967</v>
          </cell>
        </row>
        <row r="1812">
          <cell r="A1812" t="str">
            <v>AR105196Z07</v>
          </cell>
          <cell r="B1812" t="str">
            <v>AR105196Z</v>
          </cell>
          <cell r="C1812" t="str">
            <v xml:space="preserve">PC11 PROFERTIL           </v>
          </cell>
          <cell r="D1812" t="str">
            <v>E&amp;C_PRY</v>
          </cell>
          <cell r="E1812" t="str">
            <v>07</v>
          </cell>
          <cell r="F1812" t="str">
            <v xml:space="preserve">Equipos de Construcción  </v>
          </cell>
          <cell r="G1812">
            <v>0</v>
          </cell>
          <cell r="H1812">
            <v>0</v>
          </cell>
          <cell r="I1812">
            <v>0</v>
          </cell>
          <cell r="J1812">
            <v>0</v>
          </cell>
          <cell r="K1812">
            <v>0</v>
          </cell>
          <cell r="L1812">
            <v>0</v>
          </cell>
          <cell r="M1812">
            <v>14044116</v>
          </cell>
          <cell r="N1812">
            <v>14044116</v>
          </cell>
          <cell r="O1812">
            <v>20689730.02</v>
          </cell>
          <cell r="P1812">
            <v>1184810.1099999989</v>
          </cell>
          <cell r="Q1812">
            <v>710398.07999999891</v>
          </cell>
          <cell r="R1812">
            <v>235297.27999999991</v>
          </cell>
          <cell r="AB1812">
            <v>1184810.1099999989</v>
          </cell>
          <cell r="AC1812">
            <v>1895208.1899999969</v>
          </cell>
          <cell r="AD1812">
            <v>2130505.4699999969</v>
          </cell>
        </row>
        <row r="1813">
          <cell r="A1813" t="str">
            <v>AR105196Z08</v>
          </cell>
          <cell r="B1813" t="str">
            <v>AR105196Z</v>
          </cell>
          <cell r="C1813" t="str">
            <v xml:space="preserve">PC11 PROFERTIL           </v>
          </cell>
          <cell r="D1813" t="str">
            <v>E&amp;C_PRY</v>
          </cell>
          <cell r="E1813" t="str">
            <v>08</v>
          </cell>
          <cell r="F1813" t="str">
            <v xml:space="preserve">Materiales, Cons, Herram </v>
          </cell>
          <cell r="G1813">
            <v>0</v>
          </cell>
          <cell r="H1813">
            <v>0</v>
          </cell>
          <cell r="I1813">
            <v>0</v>
          </cell>
          <cell r="J1813">
            <v>0</v>
          </cell>
          <cell r="K1813">
            <v>0</v>
          </cell>
          <cell r="L1813">
            <v>0</v>
          </cell>
          <cell r="M1813">
            <v>61579738</v>
          </cell>
          <cell r="N1813">
            <v>61579738</v>
          </cell>
          <cell r="O1813">
            <v>61933171.209999897</v>
          </cell>
          <cell r="P1813">
            <v>2458289.3299999991</v>
          </cell>
          <cell r="Q1813">
            <v>69799.64</v>
          </cell>
          <cell r="R1813">
            <v>-43721.11</v>
          </cell>
          <cell r="AB1813">
            <v>2458289.3299999991</v>
          </cell>
          <cell r="AC1813">
            <v>2528088.9699999988</v>
          </cell>
          <cell r="AD1813">
            <v>2484367.8599999892</v>
          </cell>
        </row>
        <row r="1814">
          <cell r="A1814" t="str">
            <v>AR105196Z09</v>
          </cell>
          <cell r="B1814" t="str">
            <v>AR105196Z</v>
          </cell>
          <cell r="C1814" t="str">
            <v xml:space="preserve">PC11 PROFERTIL           </v>
          </cell>
          <cell r="D1814" t="str">
            <v>E&amp;C_PRY</v>
          </cell>
          <cell r="E1814" t="str">
            <v>09</v>
          </cell>
          <cell r="F1814" t="str">
            <v xml:space="preserve">Subcontratos             </v>
          </cell>
          <cell r="G1814">
            <v>0</v>
          </cell>
          <cell r="H1814">
            <v>0</v>
          </cell>
          <cell r="I1814">
            <v>0</v>
          </cell>
          <cell r="J1814">
            <v>0</v>
          </cell>
          <cell r="K1814">
            <v>0</v>
          </cell>
          <cell r="L1814">
            <v>0</v>
          </cell>
          <cell r="M1814">
            <v>24737294</v>
          </cell>
          <cell r="N1814">
            <v>24737294</v>
          </cell>
          <cell r="O1814">
            <v>43218335.679999992</v>
          </cell>
          <cell r="P1814">
            <v>3005414.6799999988</v>
          </cell>
          <cell r="Q1814">
            <v>938093.84000000008</v>
          </cell>
          <cell r="R1814">
            <v>164806.9199999999</v>
          </cell>
          <cell r="AB1814">
            <v>3005414.6799999988</v>
          </cell>
          <cell r="AC1814">
            <v>3943508.5200000005</v>
          </cell>
          <cell r="AD1814">
            <v>4108315.4399999902</v>
          </cell>
        </row>
        <row r="1815">
          <cell r="A1815" t="str">
            <v>AR105196Z10</v>
          </cell>
          <cell r="B1815" t="str">
            <v>AR105196Z</v>
          </cell>
          <cell r="C1815" t="str">
            <v xml:space="preserve">PC11 PROFERTIL           </v>
          </cell>
          <cell r="D1815" t="str">
            <v>E&amp;C_PRY</v>
          </cell>
          <cell r="E1815" t="str">
            <v>10</v>
          </cell>
          <cell r="F1815" t="str">
            <v xml:space="preserve">Costos de la venta       </v>
          </cell>
          <cell r="G1815">
            <v>0</v>
          </cell>
          <cell r="H1815">
            <v>0</v>
          </cell>
          <cell r="I1815">
            <v>0</v>
          </cell>
          <cell r="J1815">
            <v>0</v>
          </cell>
          <cell r="K1815">
            <v>0</v>
          </cell>
          <cell r="L1815">
            <v>0</v>
          </cell>
          <cell r="M1815">
            <v>8835269</v>
          </cell>
          <cell r="N1815">
            <v>8835269</v>
          </cell>
          <cell r="O1815">
            <v>10511598.370000001</v>
          </cell>
          <cell r="P1815">
            <v>122209.0699999991</v>
          </cell>
          <cell r="Q1815">
            <v>39122.240000000005</v>
          </cell>
          <cell r="R1815">
            <v>25353.06</v>
          </cell>
          <cell r="AB1815">
            <v>122209.0699999991</v>
          </cell>
          <cell r="AC1815">
            <v>161331.31</v>
          </cell>
          <cell r="AD1815">
            <v>186684.37000000101</v>
          </cell>
        </row>
        <row r="1816">
          <cell r="A1816" t="str">
            <v>AR105196Z11</v>
          </cell>
          <cell r="B1816" t="str">
            <v>AR105196Z</v>
          </cell>
          <cell r="C1816" t="str">
            <v xml:space="preserve">PC11 PROFERTIL           </v>
          </cell>
          <cell r="D1816" t="str">
            <v>E&amp;C_PRY</v>
          </cell>
          <cell r="E1816" t="str">
            <v>11</v>
          </cell>
          <cell r="F1816" t="str">
            <v xml:space="preserve">Otros costos             </v>
          </cell>
          <cell r="G1816">
            <v>0</v>
          </cell>
          <cell r="H1816">
            <v>0</v>
          </cell>
          <cell r="I1816">
            <v>0</v>
          </cell>
          <cell r="J1816">
            <v>0</v>
          </cell>
          <cell r="K1816">
            <v>0</v>
          </cell>
          <cell r="L1816">
            <v>0</v>
          </cell>
          <cell r="M1816">
            <v>25090154</v>
          </cell>
          <cell r="N1816">
            <v>25090154</v>
          </cell>
          <cell r="O1816">
            <v>-36477661.25</v>
          </cell>
          <cell r="P1816">
            <v>307924.24999999971</v>
          </cell>
          <cell r="Q1816">
            <v>-2377.3200000001061</v>
          </cell>
          <cell r="R1816">
            <v>96806.099999999889</v>
          </cell>
          <cell r="AB1816">
            <v>312073.73999999976</v>
          </cell>
          <cell r="AC1816">
            <v>309696.41999999969</v>
          </cell>
          <cell r="AD1816">
            <v>406502.51999999903</v>
          </cell>
        </row>
        <row r="1817">
          <cell r="A1817" t="str">
            <v>AR105196Z12</v>
          </cell>
          <cell r="B1817" t="str">
            <v>AR105196Z</v>
          </cell>
          <cell r="C1817" t="str">
            <v xml:space="preserve">PC11 PROFERTIL           </v>
          </cell>
          <cell r="D1817" t="str">
            <v>E&amp;C_PRY</v>
          </cell>
          <cell r="E1817" t="str">
            <v>12</v>
          </cell>
          <cell r="F1817" t="str">
            <v xml:space="preserve">Costos por DistrIbuc CO  </v>
          </cell>
          <cell r="G1817">
            <v>0</v>
          </cell>
          <cell r="H1817">
            <v>0</v>
          </cell>
          <cell r="I1817">
            <v>0</v>
          </cell>
          <cell r="J1817">
            <v>0</v>
          </cell>
          <cell r="K1817">
            <v>0</v>
          </cell>
          <cell r="L1817">
            <v>0</v>
          </cell>
          <cell r="M1817">
            <v>-5141988</v>
          </cell>
          <cell r="N1817">
            <v>-5141988</v>
          </cell>
          <cell r="O1817">
            <v>0</v>
          </cell>
          <cell r="P1817">
            <v>0</v>
          </cell>
          <cell r="Q1817">
            <v>0</v>
          </cell>
          <cell r="R1817">
            <v>0</v>
          </cell>
          <cell r="AB1817">
            <v>0</v>
          </cell>
          <cell r="AC1817">
            <v>0</v>
          </cell>
          <cell r="AD1817">
            <v>0</v>
          </cell>
        </row>
        <row r="1818">
          <cell r="A1818" t="str">
            <v>AR105198Z01</v>
          </cell>
          <cell r="B1818" t="str">
            <v>AR105198Z</v>
          </cell>
          <cell r="C1818" t="str">
            <v xml:space="preserve">Pad Fase 5A Veladero     </v>
          </cell>
          <cell r="D1818" t="str">
            <v>E&amp;C_PRY</v>
          </cell>
          <cell r="E1818" t="str">
            <v>01</v>
          </cell>
          <cell r="F1818" t="str">
            <v xml:space="preserve">Venta Contractual        </v>
          </cell>
          <cell r="G1818">
            <v>0</v>
          </cell>
          <cell r="H1818">
            <v>0</v>
          </cell>
          <cell r="I1818">
            <v>0</v>
          </cell>
          <cell r="J1818">
            <v>0</v>
          </cell>
          <cell r="K1818">
            <v>0</v>
          </cell>
          <cell r="L1818">
            <v>0</v>
          </cell>
          <cell r="M1818">
            <v>-113706459</v>
          </cell>
          <cell r="N1818">
            <v>-113706459</v>
          </cell>
          <cell r="O1818">
            <v>-71484657.329999998</v>
          </cell>
          <cell r="P1818">
            <v>0</v>
          </cell>
          <cell r="Q1818">
            <v>0</v>
          </cell>
          <cell r="R1818">
            <v>0</v>
          </cell>
          <cell r="AB1818">
            <v>0</v>
          </cell>
          <cell r="AC1818">
            <v>0</v>
          </cell>
          <cell r="AD1818">
            <v>0</v>
          </cell>
        </row>
        <row r="1819">
          <cell r="A1819" t="str">
            <v>AR105198Z02</v>
          </cell>
          <cell r="B1819" t="str">
            <v>AR105198Z</v>
          </cell>
          <cell r="C1819" t="str">
            <v xml:space="preserve">Pad Fase 5A Veladero     </v>
          </cell>
          <cell r="D1819" t="str">
            <v>E&amp;C_PRY</v>
          </cell>
          <cell r="E1819" t="str">
            <v>02</v>
          </cell>
          <cell r="F1819" t="str">
            <v xml:space="preserve">Venta Adicional          </v>
          </cell>
          <cell r="G1819">
            <v>0</v>
          </cell>
          <cell r="H1819">
            <v>0</v>
          </cell>
          <cell r="I1819">
            <v>0</v>
          </cell>
          <cell r="J1819">
            <v>0</v>
          </cell>
          <cell r="K1819">
            <v>0</v>
          </cell>
          <cell r="L1819">
            <v>0</v>
          </cell>
          <cell r="M1819">
            <v>-6417779</v>
          </cell>
          <cell r="N1819">
            <v>-6417779</v>
          </cell>
          <cell r="O1819">
            <v>-14292623.18</v>
          </cell>
          <cell r="P1819">
            <v>0</v>
          </cell>
          <cell r="Q1819">
            <v>0</v>
          </cell>
          <cell r="R1819">
            <v>0</v>
          </cell>
          <cell r="AB1819">
            <v>0</v>
          </cell>
          <cell r="AC1819">
            <v>0</v>
          </cell>
          <cell r="AD1819">
            <v>0</v>
          </cell>
        </row>
        <row r="1820">
          <cell r="A1820" t="str">
            <v>AR105198Z03</v>
          </cell>
          <cell r="B1820" t="str">
            <v>AR105198Z</v>
          </cell>
          <cell r="C1820" t="str">
            <v xml:space="preserve">Pad Fase 5A Veladero     </v>
          </cell>
          <cell r="D1820" t="str">
            <v>E&amp;C_PRY</v>
          </cell>
          <cell r="E1820" t="str">
            <v>03</v>
          </cell>
          <cell r="F1820" t="str">
            <v xml:space="preserve">Venta Sin Margen         </v>
          </cell>
          <cell r="G1820">
            <v>0</v>
          </cell>
          <cell r="H1820">
            <v>0</v>
          </cell>
          <cell r="I1820">
            <v>0</v>
          </cell>
          <cell r="J1820">
            <v>0</v>
          </cell>
          <cell r="K1820">
            <v>0</v>
          </cell>
          <cell r="L1820">
            <v>0</v>
          </cell>
          <cell r="M1820">
            <v>-849538</v>
          </cell>
          <cell r="N1820">
            <v>-849538</v>
          </cell>
          <cell r="O1820">
            <v>-4497952.7999999896</v>
          </cell>
          <cell r="P1820">
            <v>0</v>
          </cell>
          <cell r="Q1820">
            <v>0</v>
          </cell>
          <cell r="R1820">
            <v>0</v>
          </cell>
          <cell r="AB1820">
            <v>0</v>
          </cell>
          <cell r="AC1820">
            <v>0</v>
          </cell>
          <cell r="AD1820">
            <v>0</v>
          </cell>
        </row>
        <row r="1821">
          <cell r="A1821" t="str">
            <v>AR105198Z04</v>
          </cell>
          <cell r="B1821" t="str">
            <v>AR105198Z</v>
          </cell>
          <cell r="C1821" t="str">
            <v xml:space="preserve">Pad Fase 5A Veladero     </v>
          </cell>
          <cell r="D1821" t="str">
            <v>E&amp;C_PRY</v>
          </cell>
          <cell r="E1821" t="str">
            <v>04</v>
          </cell>
          <cell r="F1821" t="str">
            <v xml:space="preserve">Ajuste POC               </v>
          </cell>
          <cell r="G1821">
            <v>0</v>
          </cell>
          <cell r="H1821">
            <v>0</v>
          </cell>
          <cell r="I1821">
            <v>0</v>
          </cell>
          <cell r="J1821">
            <v>0</v>
          </cell>
          <cell r="K1821">
            <v>0</v>
          </cell>
          <cell r="L1821">
            <v>0</v>
          </cell>
          <cell r="M1821">
            <v>-6784232</v>
          </cell>
          <cell r="N1821">
            <v>-6784232</v>
          </cell>
          <cell r="O1821">
            <v>2925982.0699999901</v>
          </cell>
          <cell r="P1821">
            <v>0</v>
          </cell>
          <cell r="Q1821">
            <v>0</v>
          </cell>
          <cell r="R1821">
            <v>0</v>
          </cell>
          <cell r="AB1821">
            <v>0</v>
          </cell>
          <cell r="AC1821">
            <v>0</v>
          </cell>
          <cell r="AD1821">
            <v>0</v>
          </cell>
        </row>
        <row r="1822">
          <cell r="A1822" t="str">
            <v>AR105198Z05</v>
          </cell>
          <cell r="B1822" t="str">
            <v>AR105198Z</v>
          </cell>
          <cell r="C1822" t="str">
            <v xml:space="preserve">Pad Fase 5A Veladero     </v>
          </cell>
          <cell r="D1822" t="str">
            <v>E&amp;C_PRY</v>
          </cell>
          <cell r="E1822" t="str">
            <v>05</v>
          </cell>
          <cell r="F1822" t="str">
            <v xml:space="preserve">Mano de Obra             </v>
          </cell>
          <cell r="G1822">
            <v>0</v>
          </cell>
          <cell r="H1822">
            <v>0</v>
          </cell>
          <cell r="I1822">
            <v>0</v>
          </cell>
          <cell r="J1822">
            <v>0</v>
          </cell>
          <cell r="K1822">
            <v>0</v>
          </cell>
          <cell r="L1822">
            <v>0</v>
          </cell>
          <cell r="M1822">
            <v>54464733</v>
          </cell>
          <cell r="N1822">
            <v>54464733</v>
          </cell>
          <cell r="O1822">
            <v>39869213.99999997</v>
          </cell>
          <cell r="P1822">
            <v>61943.449999999895</v>
          </cell>
          <cell r="Q1822">
            <v>0</v>
          </cell>
          <cell r="R1822">
            <v>0</v>
          </cell>
          <cell r="AB1822">
            <v>61943.449999999895</v>
          </cell>
          <cell r="AC1822">
            <v>61943.449999999895</v>
          </cell>
          <cell r="AD1822">
            <v>61943.449999999895</v>
          </cell>
        </row>
        <row r="1823">
          <cell r="A1823" t="str">
            <v>AR105198Z06</v>
          </cell>
          <cell r="B1823" t="str">
            <v>AR105198Z</v>
          </cell>
          <cell r="C1823" t="str">
            <v xml:space="preserve">Pad Fase 5A Veladero     </v>
          </cell>
          <cell r="D1823" t="str">
            <v>E&amp;C_PRY</v>
          </cell>
          <cell r="E1823" t="str">
            <v>06</v>
          </cell>
          <cell r="F1823" t="str">
            <v xml:space="preserve">Otros Costos MO          </v>
          </cell>
          <cell r="G1823">
            <v>0</v>
          </cell>
          <cell r="H1823">
            <v>0</v>
          </cell>
          <cell r="I1823">
            <v>0</v>
          </cell>
          <cell r="J1823">
            <v>0</v>
          </cell>
          <cell r="K1823">
            <v>0</v>
          </cell>
          <cell r="L1823">
            <v>0</v>
          </cell>
          <cell r="M1823">
            <v>4940820</v>
          </cell>
          <cell r="N1823">
            <v>4940820</v>
          </cell>
          <cell r="O1823">
            <v>3770365.5499999975</v>
          </cell>
          <cell r="P1823">
            <v>17250.039999999899</v>
          </cell>
          <cell r="Q1823">
            <v>382.6</v>
          </cell>
          <cell r="R1823">
            <v>6957.96</v>
          </cell>
          <cell r="AB1823">
            <v>17250.039999999899</v>
          </cell>
          <cell r="AC1823">
            <v>17632.639999999901</v>
          </cell>
          <cell r="AD1823">
            <v>24590.5999999999</v>
          </cell>
        </row>
        <row r="1824">
          <cell r="A1824" t="str">
            <v>AR105198Z07</v>
          </cell>
          <cell r="B1824" t="str">
            <v>AR105198Z</v>
          </cell>
          <cell r="C1824" t="str">
            <v xml:space="preserve">Pad Fase 5A Veladero     </v>
          </cell>
          <cell r="D1824" t="str">
            <v>E&amp;C_PRY</v>
          </cell>
          <cell r="E1824" t="str">
            <v>07</v>
          </cell>
          <cell r="F1824" t="str">
            <v xml:space="preserve">Equipos de Construcción  </v>
          </cell>
          <cell r="G1824">
            <v>0</v>
          </cell>
          <cell r="H1824">
            <v>0</v>
          </cell>
          <cell r="I1824">
            <v>0</v>
          </cell>
          <cell r="J1824">
            <v>0</v>
          </cell>
          <cell r="K1824">
            <v>0</v>
          </cell>
          <cell r="L1824">
            <v>0</v>
          </cell>
          <cell r="M1824">
            <v>32562033</v>
          </cell>
          <cell r="N1824">
            <v>32562033</v>
          </cell>
          <cell r="O1824">
            <v>40082536.259999894</v>
          </cell>
          <cell r="P1824">
            <v>68196.469999998968</v>
          </cell>
          <cell r="Q1824">
            <v>11271.119999999901</v>
          </cell>
          <cell r="R1824">
            <v>0</v>
          </cell>
          <cell r="AB1824">
            <v>68196.469999998968</v>
          </cell>
          <cell r="AC1824">
            <v>79467.59</v>
          </cell>
          <cell r="AD1824">
            <v>79467.59</v>
          </cell>
        </row>
        <row r="1825">
          <cell r="A1825" t="str">
            <v>AR105198Z08</v>
          </cell>
          <cell r="B1825" t="str">
            <v>AR105198Z</v>
          </cell>
          <cell r="C1825" t="str">
            <v xml:space="preserve">Pad Fase 5A Veladero     </v>
          </cell>
          <cell r="D1825" t="str">
            <v>E&amp;C_PRY</v>
          </cell>
          <cell r="E1825" t="str">
            <v>08</v>
          </cell>
          <cell r="F1825" t="str">
            <v xml:space="preserve">Materiales, Cons, Herram </v>
          </cell>
          <cell r="G1825">
            <v>0</v>
          </cell>
          <cell r="H1825">
            <v>0</v>
          </cell>
          <cell r="I1825">
            <v>0</v>
          </cell>
          <cell r="J1825">
            <v>0</v>
          </cell>
          <cell r="K1825">
            <v>0</v>
          </cell>
          <cell r="L1825">
            <v>0</v>
          </cell>
          <cell r="M1825">
            <v>4078878</v>
          </cell>
          <cell r="N1825">
            <v>4078878</v>
          </cell>
          <cell r="O1825">
            <v>2603563.8799999971</v>
          </cell>
          <cell r="P1825">
            <v>464.77999999999901</v>
          </cell>
          <cell r="Q1825">
            <v>464.79</v>
          </cell>
          <cell r="R1825">
            <v>464.77999999999901</v>
          </cell>
          <cell r="AB1825">
            <v>464.77999999999901</v>
          </cell>
          <cell r="AC1825">
            <v>929.57</v>
          </cell>
          <cell r="AD1825">
            <v>1394.3499999999899</v>
          </cell>
        </row>
        <row r="1826">
          <cell r="A1826" t="str">
            <v>AR105198Z09</v>
          </cell>
          <cell r="B1826" t="str">
            <v>AR105198Z</v>
          </cell>
          <cell r="C1826" t="str">
            <v xml:space="preserve">Pad Fase 5A Veladero     </v>
          </cell>
          <cell r="D1826" t="str">
            <v>E&amp;C_PRY</v>
          </cell>
          <cell r="E1826" t="str">
            <v>09</v>
          </cell>
          <cell r="F1826" t="str">
            <v xml:space="preserve">Subcontratos             </v>
          </cell>
          <cell r="G1826">
            <v>0</v>
          </cell>
          <cell r="H1826">
            <v>0</v>
          </cell>
          <cell r="I1826">
            <v>0</v>
          </cell>
          <cell r="J1826">
            <v>0</v>
          </cell>
          <cell r="K1826">
            <v>0</v>
          </cell>
          <cell r="L1826">
            <v>0</v>
          </cell>
          <cell r="M1826">
            <v>4825430</v>
          </cell>
          <cell r="N1826">
            <v>4825430</v>
          </cell>
          <cell r="O1826">
            <v>15147424.079999991</v>
          </cell>
          <cell r="P1826">
            <v>0</v>
          </cell>
          <cell r="Q1826">
            <v>-2030</v>
          </cell>
          <cell r="R1826">
            <v>0</v>
          </cell>
          <cell r="AB1826">
            <v>0</v>
          </cell>
          <cell r="AC1826">
            <v>-2030</v>
          </cell>
          <cell r="AD1826">
            <v>-2030</v>
          </cell>
        </row>
        <row r="1827">
          <cell r="A1827" t="str">
            <v>AR105198Z10</v>
          </cell>
          <cell r="B1827" t="str">
            <v>AR105198Z</v>
          </cell>
          <cell r="C1827" t="str">
            <v xml:space="preserve">Pad Fase 5A Veladero     </v>
          </cell>
          <cell r="D1827" t="str">
            <v>E&amp;C_PRY</v>
          </cell>
          <cell r="E1827" t="str">
            <v>10</v>
          </cell>
          <cell r="F1827" t="str">
            <v xml:space="preserve">Costos de la venta       </v>
          </cell>
          <cell r="G1827">
            <v>0</v>
          </cell>
          <cell r="H1827">
            <v>0</v>
          </cell>
          <cell r="I1827">
            <v>0</v>
          </cell>
          <cell r="J1827">
            <v>0</v>
          </cell>
          <cell r="K1827">
            <v>0</v>
          </cell>
          <cell r="L1827">
            <v>0</v>
          </cell>
          <cell r="M1827">
            <v>3970605</v>
          </cell>
          <cell r="N1827">
            <v>3970605</v>
          </cell>
          <cell r="O1827">
            <v>2080131.9200000013</v>
          </cell>
          <cell r="P1827">
            <v>260</v>
          </cell>
          <cell r="Q1827">
            <v>0</v>
          </cell>
          <cell r="R1827">
            <v>0</v>
          </cell>
          <cell r="AB1827">
            <v>260</v>
          </cell>
          <cell r="AC1827">
            <v>260</v>
          </cell>
          <cell r="AD1827">
            <v>260</v>
          </cell>
        </row>
        <row r="1828">
          <cell r="A1828" t="str">
            <v>AR105198Z11</v>
          </cell>
          <cell r="B1828" t="str">
            <v>AR105198Z</v>
          </cell>
          <cell r="C1828" t="str">
            <v xml:space="preserve">Pad Fase 5A Veladero     </v>
          </cell>
          <cell r="D1828" t="str">
            <v>E&amp;C_PRY</v>
          </cell>
          <cell r="E1828" t="str">
            <v>11</v>
          </cell>
          <cell r="F1828" t="str">
            <v xml:space="preserve">Otros costos             </v>
          </cell>
          <cell r="G1828">
            <v>0</v>
          </cell>
          <cell r="H1828">
            <v>0</v>
          </cell>
          <cell r="I1828">
            <v>0</v>
          </cell>
          <cell r="J1828">
            <v>0</v>
          </cell>
          <cell r="K1828">
            <v>0</v>
          </cell>
          <cell r="L1828">
            <v>0</v>
          </cell>
          <cell r="M1828">
            <v>11361273</v>
          </cell>
          <cell r="N1828">
            <v>11361273</v>
          </cell>
          <cell r="O1828">
            <v>-5334666.9399999995</v>
          </cell>
          <cell r="P1828">
            <v>-145213.02000000002</v>
          </cell>
          <cell r="Q1828">
            <v>0</v>
          </cell>
          <cell r="R1828">
            <v>0</v>
          </cell>
          <cell r="AB1828">
            <v>-143688.69</v>
          </cell>
          <cell r="AC1828">
            <v>-143688.69</v>
          </cell>
          <cell r="AD1828">
            <v>-143688.69</v>
          </cell>
        </row>
        <row r="1829">
          <cell r="A1829" t="str">
            <v>AR105198Z12</v>
          </cell>
          <cell r="B1829" t="str">
            <v>AR105198Z</v>
          </cell>
          <cell r="C1829" t="str">
            <v xml:space="preserve">Pad Fase 5A Veladero     </v>
          </cell>
          <cell r="D1829" t="str">
            <v>E&amp;C_PRY</v>
          </cell>
          <cell r="E1829" t="str">
            <v>12</v>
          </cell>
          <cell r="F1829" t="str">
            <v xml:space="preserve">Costos por DistrIbuc CO  </v>
          </cell>
          <cell r="G1829">
            <v>0</v>
          </cell>
          <cell r="H1829">
            <v>0</v>
          </cell>
          <cell r="I1829">
            <v>0</v>
          </cell>
          <cell r="J1829">
            <v>0</v>
          </cell>
          <cell r="K1829">
            <v>0</v>
          </cell>
          <cell r="L1829">
            <v>0</v>
          </cell>
          <cell r="M1829">
            <v>0</v>
          </cell>
          <cell r="N1829">
            <v>0</v>
          </cell>
          <cell r="O1829">
            <v>0</v>
          </cell>
          <cell r="P1829">
            <v>0</v>
          </cell>
          <cell r="Q1829">
            <v>0</v>
          </cell>
          <cell r="R1829">
            <v>0</v>
          </cell>
          <cell r="AB1829">
            <v>0</v>
          </cell>
          <cell r="AC1829">
            <v>0</v>
          </cell>
          <cell r="AD1829">
            <v>0</v>
          </cell>
        </row>
        <row r="1830">
          <cell r="A1830" t="str">
            <v>AR105199Z01</v>
          </cell>
          <cell r="B1830" t="str">
            <v>AR105199Z</v>
          </cell>
          <cell r="C1830" t="str">
            <v xml:space="preserve">Montaje TK El Trebol     </v>
          </cell>
          <cell r="D1830" t="str">
            <v>NQN_PRY</v>
          </cell>
          <cell r="E1830" t="str">
            <v>01</v>
          </cell>
          <cell r="F1830" t="str">
            <v xml:space="preserve">Venta Contractual        </v>
          </cell>
          <cell r="G1830">
            <v>0</v>
          </cell>
          <cell r="H1830">
            <v>0</v>
          </cell>
          <cell r="I1830">
            <v>0</v>
          </cell>
          <cell r="J1830">
            <v>0</v>
          </cell>
          <cell r="K1830">
            <v>0</v>
          </cell>
          <cell r="L1830">
            <v>0</v>
          </cell>
          <cell r="M1830">
            <v>-2903419</v>
          </cell>
          <cell r="N1830">
            <v>-2903419</v>
          </cell>
          <cell r="O1830">
            <v>-23414.61</v>
          </cell>
          <cell r="P1830">
            <v>0</v>
          </cell>
          <cell r="Q1830">
            <v>0</v>
          </cell>
          <cell r="R1830">
            <v>0</v>
          </cell>
          <cell r="AB1830">
            <v>0</v>
          </cell>
          <cell r="AC1830">
            <v>0</v>
          </cell>
          <cell r="AD1830">
            <v>0</v>
          </cell>
        </row>
        <row r="1831">
          <cell r="A1831" t="str">
            <v>AR105199Z02</v>
          </cell>
          <cell r="B1831" t="str">
            <v>AR105199Z</v>
          </cell>
          <cell r="C1831" t="str">
            <v xml:space="preserve"> Montaje TK El Trebol    </v>
          </cell>
          <cell r="D1831" t="str">
            <v>NQN_PRY</v>
          </cell>
          <cell r="E1831" t="str">
            <v>02</v>
          </cell>
          <cell r="F1831" t="str">
            <v xml:space="preserve">Venta Adicional          </v>
          </cell>
          <cell r="G1831" t="str">
            <v xml:space="preserve">            </v>
          </cell>
          <cell r="H1831" t="str">
            <v xml:space="preserve">            </v>
          </cell>
          <cell r="I1831" t="str">
            <v xml:space="preserve">            </v>
          </cell>
          <cell r="J1831" t="str">
            <v xml:space="preserve">            </v>
          </cell>
          <cell r="K1831" t="str">
            <v xml:space="preserve">            </v>
          </cell>
          <cell r="L1831" t="str">
            <v xml:space="preserve">            </v>
          </cell>
          <cell r="M1831" t="str">
            <v xml:space="preserve">            </v>
          </cell>
          <cell r="N1831">
            <v>0</v>
          </cell>
          <cell r="O1831">
            <v>-29268.34</v>
          </cell>
          <cell r="P1831">
            <v>0</v>
          </cell>
          <cell r="Q1831">
            <v>0</v>
          </cell>
          <cell r="R1831">
            <v>0</v>
          </cell>
          <cell r="AB1831">
            <v>0</v>
          </cell>
          <cell r="AC1831">
            <v>0</v>
          </cell>
          <cell r="AD1831">
            <v>0</v>
          </cell>
        </row>
        <row r="1832">
          <cell r="A1832" t="str">
            <v>AR105199Z03</v>
          </cell>
          <cell r="B1832" t="str">
            <v>AR105199Z</v>
          </cell>
          <cell r="C1832" t="str">
            <v xml:space="preserve">Montaje TK El Trebol     </v>
          </cell>
          <cell r="D1832" t="str">
            <v>NQN_PRY</v>
          </cell>
          <cell r="E1832" t="str">
            <v>03</v>
          </cell>
          <cell r="F1832" t="str">
            <v xml:space="preserve">Venta Sin Margen         </v>
          </cell>
          <cell r="G1832">
            <v>0</v>
          </cell>
          <cell r="H1832">
            <v>0</v>
          </cell>
          <cell r="I1832">
            <v>0</v>
          </cell>
          <cell r="J1832">
            <v>0</v>
          </cell>
          <cell r="K1832">
            <v>0</v>
          </cell>
          <cell r="L1832">
            <v>0</v>
          </cell>
          <cell r="M1832">
            <v>-294974</v>
          </cell>
          <cell r="N1832">
            <v>-294974</v>
          </cell>
          <cell r="O1832">
            <v>0</v>
          </cell>
          <cell r="P1832">
            <v>0</v>
          </cell>
          <cell r="Q1832">
            <v>0</v>
          </cell>
          <cell r="R1832">
            <v>0</v>
          </cell>
          <cell r="AB1832">
            <v>0</v>
          </cell>
          <cell r="AC1832">
            <v>0</v>
          </cell>
          <cell r="AD1832">
            <v>0</v>
          </cell>
        </row>
        <row r="1833">
          <cell r="A1833" t="str">
            <v>AR105199Z04</v>
          </cell>
          <cell r="B1833" t="str">
            <v>AR105199Z</v>
          </cell>
          <cell r="C1833" t="str">
            <v xml:space="preserve">Montaje TK El Trebol     </v>
          </cell>
          <cell r="D1833" t="str">
            <v>NQN_PRY</v>
          </cell>
          <cell r="E1833" t="str">
            <v>04</v>
          </cell>
          <cell r="F1833" t="str">
            <v xml:space="preserve">Ajuste POC               </v>
          </cell>
          <cell r="G1833">
            <v>0</v>
          </cell>
          <cell r="H1833">
            <v>0</v>
          </cell>
          <cell r="I1833">
            <v>0</v>
          </cell>
          <cell r="J1833">
            <v>0</v>
          </cell>
          <cell r="K1833">
            <v>0</v>
          </cell>
          <cell r="L1833">
            <v>0</v>
          </cell>
          <cell r="M1833">
            <v>0</v>
          </cell>
          <cell r="N1833">
            <v>0</v>
          </cell>
          <cell r="O1833">
            <v>0</v>
          </cell>
          <cell r="P1833">
            <v>0</v>
          </cell>
          <cell r="Q1833">
            <v>0</v>
          </cell>
          <cell r="R1833">
            <v>0</v>
          </cell>
          <cell r="AB1833">
            <v>0</v>
          </cell>
          <cell r="AC1833">
            <v>0</v>
          </cell>
          <cell r="AD1833">
            <v>0</v>
          </cell>
        </row>
        <row r="1834">
          <cell r="A1834" t="str">
            <v>AR105199Z05</v>
          </cell>
          <cell r="B1834" t="str">
            <v>AR105199Z</v>
          </cell>
          <cell r="C1834" t="str">
            <v xml:space="preserve">Montaje TK El Trebol     </v>
          </cell>
          <cell r="D1834" t="str">
            <v>NQN_PRY</v>
          </cell>
          <cell r="E1834" t="str">
            <v>05</v>
          </cell>
          <cell r="F1834" t="str">
            <v xml:space="preserve">Mano de Obra             </v>
          </cell>
          <cell r="G1834">
            <v>0</v>
          </cell>
          <cell r="H1834">
            <v>0</v>
          </cell>
          <cell r="I1834">
            <v>0</v>
          </cell>
          <cell r="J1834">
            <v>0</v>
          </cell>
          <cell r="K1834">
            <v>0</v>
          </cell>
          <cell r="L1834">
            <v>0</v>
          </cell>
          <cell r="M1834">
            <v>2044758</v>
          </cell>
          <cell r="N1834">
            <v>2044758</v>
          </cell>
          <cell r="O1834">
            <v>-451.62</v>
          </cell>
          <cell r="P1834">
            <v>0</v>
          </cell>
          <cell r="Q1834">
            <v>0</v>
          </cell>
          <cell r="R1834">
            <v>0</v>
          </cell>
          <cell r="AB1834">
            <v>0</v>
          </cell>
          <cell r="AC1834">
            <v>0</v>
          </cell>
          <cell r="AD1834">
            <v>0</v>
          </cell>
        </row>
        <row r="1835">
          <cell r="A1835" t="str">
            <v>AR105199Z06</v>
          </cell>
          <cell r="B1835" t="str">
            <v>AR105199Z</v>
          </cell>
          <cell r="C1835" t="str">
            <v xml:space="preserve">Montaje TK El Trebol     </v>
          </cell>
          <cell r="D1835" t="str">
            <v>NQN_PRY</v>
          </cell>
          <cell r="E1835" t="str">
            <v>06</v>
          </cell>
          <cell r="F1835" t="str">
            <v xml:space="preserve">Otros Costos MO          </v>
          </cell>
          <cell r="G1835">
            <v>0</v>
          </cell>
          <cell r="H1835">
            <v>0</v>
          </cell>
          <cell r="I1835">
            <v>0</v>
          </cell>
          <cell r="J1835">
            <v>0</v>
          </cell>
          <cell r="K1835">
            <v>0</v>
          </cell>
          <cell r="L1835">
            <v>0</v>
          </cell>
          <cell r="M1835">
            <v>62569</v>
          </cell>
          <cell r="N1835">
            <v>62569</v>
          </cell>
          <cell r="O1835">
            <v>359.68</v>
          </cell>
          <cell r="P1835">
            <v>0</v>
          </cell>
          <cell r="Q1835">
            <v>0</v>
          </cell>
          <cell r="R1835">
            <v>0</v>
          </cell>
          <cell r="AB1835">
            <v>0</v>
          </cell>
          <cell r="AC1835">
            <v>0</v>
          </cell>
          <cell r="AD1835">
            <v>0</v>
          </cell>
        </row>
        <row r="1836">
          <cell r="A1836" t="str">
            <v>AR105199Z07</v>
          </cell>
          <cell r="B1836" t="str">
            <v>AR105199Z</v>
          </cell>
          <cell r="C1836" t="str">
            <v xml:space="preserve">Montaje TK El Trebol     </v>
          </cell>
          <cell r="D1836" t="str">
            <v>NQN_PRY</v>
          </cell>
          <cell r="E1836" t="str">
            <v>07</v>
          </cell>
          <cell r="F1836" t="str">
            <v xml:space="preserve">Equipos de Construcción  </v>
          </cell>
          <cell r="G1836">
            <v>0</v>
          </cell>
          <cell r="H1836">
            <v>0</v>
          </cell>
          <cell r="I1836">
            <v>0</v>
          </cell>
          <cell r="J1836">
            <v>0</v>
          </cell>
          <cell r="K1836">
            <v>0</v>
          </cell>
          <cell r="L1836">
            <v>0</v>
          </cell>
          <cell r="M1836">
            <v>303565</v>
          </cell>
          <cell r="N1836">
            <v>303565</v>
          </cell>
          <cell r="O1836">
            <v>0</v>
          </cell>
          <cell r="P1836">
            <v>0</v>
          </cell>
          <cell r="Q1836">
            <v>0</v>
          </cell>
          <cell r="R1836">
            <v>0</v>
          </cell>
          <cell r="AB1836">
            <v>0</v>
          </cell>
          <cell r="AC1836">
            <v>0</v>
          </cell>
          <cell r="AD1836">
            <v>0</v>
          </cell>
        </row>
        <row r="1837">
          <cell r="A1837" t="str">
            <v>AR105199Z08</v>
          </cell>
          <cell r="B1837" t="str">
            <v>AR105199Z</v>
          </cell>
          <cell r="C1837" t="str">
            <v xml:space="preserve">Montaje TK El Trebol     </v>
          </cell>
          <cell r="D1837" t="str">
            <v>NQN_PRY</v>
          </cell>
          <cell r="E1837" t="str">
            <v>08</v>
          </cell>
          <cell r="F1837" t="str">
            <v xml:space="preserve">Materiales, Cons, Herram </v>
          </cell>
          <cell r="G1837">
            <v>0</v>
          </cell>
          <cell r="H1837">
            <v>0</v>
          </cell>
          <cell r="I1837">
            <v>0</v>
          </cell>
          <cell r="J1837">
            <v>0</v>
          </cell>
          <cell r="K1837">
            <v>0</v>
          </cell>
          <cell r="L1837">
            <v>0</v>
          </cell>
          <cell r="M1837">
            <v>200436</v>
          </cell>
          <cell r="N1837">
            <v>200436</v>
          </cell>
          <cell r="O1837">
            <v>0</v>
          </cell>
          <cell r="P1837">
            <v>0</v>
          </cell>
          <cell r="Q1837">
            <v>0</v>
          </cell>
          <cell r="R1837">
            <v>0</v>
          </cell>
          <cell r="AB1837">
            <v>0</v>
          </cell>
          <cell r="AC1837">
            <v>0</v>
          </cell>
          <cell r="AD1837">
            <v>0</v>
          </cell>
        </row>
        <row r="1838">
          <cell r="A1838" t="str">
            <v>AR105199Z09</v>
          </cell>
          <cell r="B1838" t="str">
            <v>AR105199Z</v>
          </cell>
          <cell r="C1838" t="str">
            <v xml:space="preserve">Montaje TK El Trebol     </v>
          </cell>
          <cell r="D1838" t="str">
            <v>NQN_PRY</v>
          </cell>
          <cell r="E1838" t="str">
            <v>09</v>
          </cell>
          <cell r="F1838" t="str">
            <v xml:space="preserve">Subcontratos             </v>
          </cell>
          <cell r="G1838">
            <v>0</v>
          </cell>
          <cell r="H1838">
            <v>0</v>
          </cell>
          <cell r="I1838">
            <v>0</v>
          </cell>
          <cell r="J1838">
            <v>0</v>
          </cell>
          <cell r="K1838">
            <v>0</v>
          </cell>
          <cell r="L1838">
            <v>0</v>
          </cell>
          <cell r="M1838">
            <v>65379</v>
          </cell>
          <cell r="N1838">
            <v>65379</v>
          </cell>
          <cell r="O1838">
            <v>0</v>
          </cell>
          <cell r="P1838">
            <v>0</v>
          </cell>
          <cell r="Q1838">
            <v>0</v>
          </cell>
          <cell r="R1838">
            <v>0</v>
          </cell>
          <cell r="AB1838">
            <v>0</v>
          </cell>
          <cell r="AC1838">
            <v>0</v>
          </cell>
          <cell r="AD1838">
            <v>0</v>
          </cell>
        </row>
        <row r="1839">
          <cell r="A1839" t="str">
            <v>AR105199Z10</v>
          </cell>
          <cell r="B1839" t="str">
            <v>AR105199Z</v>
          </cell>
          <cell r="C1839" t="str">
            <v xml:space="preserve">Montaje TK El Trebol     </v>
          </cell>
          <cell r="D1839" t="str">
            <v>NQN_PRY</v>
          </cell>
          <cell r="E1839" t="str">
            <v>10</v>
          </cell>
          <cell r="F1839" t="str">
            <v xml:space="preserve">Costos de la venta       </v>
          </cell>
          <cell r="G1839">
            <v>0</v>
          </cell>
          <cell r="H1839">
            <v>0</v>
          </cell>
          <cell r="I1839">
            <v>0</v>
          </cell>
          <cell r="J1839">
            <v>0</v>
          </cell>
          <cell r="K1839">
            <v>0</v>
          </cell>
          <cell r="L1839">
            <v>0</v>
          </cell>
          <cell r="M1839">
            <v>182909</v>
          </cell>
          <cell r="N1839">
            <v>182909</v>
          </cell>
          <cell r="O1839">
            <v>1949.0100000000002</v>
          </cell>
          <cell r="P1839">
            <v>0</v>
          </cell>
          <cell r="Q1839">
            <v>0</v>
          </cell>
          <cell r="R1839">
            <v>0</v>
          </cell>
          <cell r="AB1839">
            <v>0</v>
          </cell>
          <cell r="AC1839">
            <v>0</v>
          </cell>
          <cell r="AD1839">
            <v>0</v>
          </cell>
        </row>
        <row r="1840">
          <cell r="A1840" t="str">
            <v>AR105199Z11</v>
          </cell>
          <cell r="B1840" t="str">
            <v>AR105199Z</v>
          </cell>
          <cell r="C1840" t="str">
            <v xml:space="preserve">Montaje TK El Trebol     </v>
          </cell>
          <cell r="D1840" t="str">
            <v>NQN_PRY</v>
          </cell>
          <cell r="E1840" t="str">
            <v>11</v>
          </cell>
          <cell r="F1840" t="str">
            <v xml:space="preserve">Otros costos             </v>
          </cell>
          <cell r="G1840">
            <v>0</v>
          </cell>
          <cell r="H1840">
            <v>0</v>
          </cell>
          <cell r="I1840">
            <v>0</v>
          </cell>
          <cell r="J1840">
            <v>0</v>
          </cell>
          <cell r="K1840">
            <v>0</v>
          </cell>
          <cell r="L1840">
            <v>0</v>
          </cell>
          <cell r="M1840">
            <v>36233</v>
          </cell>
          <cell r="N1840">
            <v>36233</v>
          </cell>
          <cell r="O1840">
            <v>0.40999999999999898</v>
          </cell>
          <cell r="P1840">
            <v>-0.40999999999999898</v>
          </cell>
          <cell r="Q1840">
            <v>0</v>
          </cell>
          <cell r="R1840">
            <v>0</v>
          </cell>
          <cell r="AB1840">
            <v>0</v>
          </cell>
          <cell r="AC1840">
            <v>0</v>
          </cell>
          <cell r="AD1840">
            <v>0</v>
          </cell>
        </row>
        <row r="1841">
          <cell r="A1841" t="str">
            <v>AR105199Z12</v>
          </cell>
          <cell r="B1841" t="str">
            <v>AR105199Z</v>
          </cell>
          <cell r="C1841" t="str">
            <v xml:space="preserve">Montaje TK El Trebol     </v>
          </cell>
          <cell r="D1841" t="str">
            <v>NQN_PRY</v>
          </cell>
          <cell r="E1841" t="str">
            <v>12</v>
          </cell>
          <cell r="F1841" t="str">
            <v xml:space="preserve">Costos por DistrIbuc CO  </v>
          </cell>
          <cell r="G1841">
            <v>0</v>
          </cell>
          <cell r="H1841">
            <v>0</v>
          </cell>
          <cell r="I1841">
            <v>0</v>
          </cell>
          <cell r="J1841">
            <v>0</v>
          </cell>
          <cell r="K1841">
            <v>0</v>
          </cell>
          <cell r="L1841">
            <v>0</v>
          </cell>
          <cell r="M1841">
            <v>0</v>
          </cell>
          <cell r="N1841">
            <v>0</v>
          </cell>
          <cell r="O1841">
            <v>0</v>
          </cell>
          <cell r="P1841">
            <v>0</v>
          </cell>
          <cell r="Q1841">
            <v>0</v>
          </cell>
          <cell r="R1841">
            <v>0</v>
          </cell>
          <cell r="AB1841">
            <v>0</v>
          </cell>
          <cell r="AC1841">
            <v>0</v>
          </cell>
          <cell r="AD1841">
            <v>0</v>
          </cell>
        </row>
        <row r="1842">
          <cell r="A1842" t="str">
            <v>AR105200Z01</v>
          </cell>
          <cell r="B1842" t="str">
            <v>AR105200Z</v>
          </cell>
          <cell r="C1842" t="str">
            <v xml:space="preserve">Lineas MBYB - CILC       </v>
          </cell>
          <cell r="D1842" t="str">
            <v>NQN_PRY</v>
          </cell>
          <cell r="E1842" t="str">
            <v>01</v>
          </cell>
          <cell r="F1842" t="str">
            <v xml:space="preserve">Venta Contractual        </v>
          </cell>
          <cell r="G1842">
            <v>0</v>
          </cell>
          <cell r="H1842">
            <v>0</v>
          </cell>
          <cell r="I1842">
            <v>0</v>
          </cell>
          <cell r="J1842">
            <v>0</v>
          </cell>
          <cell r="K1842">
            <v>0</v>
          </cell>
          <cell r="L1842">
            <v>0</v>
          </cell>
          <cell r="M1842">
            <v>-7403988</v>
          </cell>
          <cell r="N1842">
            <v>-7403988</v>
          </cell>
          <cell r="O1842">
            <v>0</v>
          </cell>
          <cell r="P1842">
            <v>0</v>
          </cell>
          <cell r="Q1842">
            <v>0</v>
          </cell>
          <cell r="R1842">
            <v>0</v>
          </cell>
          <cell r="AB1842">
            <v>0</v>
          </cell>
          <cell r="AC1842">
            <v>0</v>
          </cell>
          <cell r="AD1842">
            <v>0</v>
          </cell>
        </row>
        <row r="1843">
          <cell r="A1843" t="str">
            <v>AR105200Z02</v>
          </cell>
          <cell r="B1843" t="str">
            <v>AR105200Z</v>
          </cell>
          <cell r="C1843" t="str">
            <v xml:space="preserve">Lineas MBYB - CILC       </v>
          </cell>
          <cell r="D1843" t="str">
            <v>NQN_PRY</v>
          </cell>
          <cell r="E1843" t="str">
            <v>02</v>
          </cell>
          <cell r="F1843" t="str">
            <v xml:space="preserve">Venta Adicional          </v>
          </cell>
          <cell r="G1843">
            <v>0</v>
          </cell>
          <cell r="H1843">
            <v>0</v>
          </cell>
          <cell r="I1843">
            <v>0</v>
          </cell>
          <cell r="J1843">
            <v>0</v>
          </cell>
          <cell r="K1843">
            <v>0</v>
          </cell>
          <cell r="L1843">
            <v>0</v>
          </cell>
          <cell r="M1843">
            <v>-339573</v>
          </cell>
          <cell r="N1843">
            <v>-339573</v>
          </cell>
          <cell r="O1843">
            <v>0</v>
          </cell>
          <cell r="P1843">
            <v>0</v>
          </cell>
          <cell r="Q1843">
            <v>0</v>
          </cell>
          <cell r="R1843">
            <v>0</v>
          </cell>
          <cell r="AB1843">
            <v>0</v>
          </cell>
          <cell r="AC1843">
            <v>0</v>
          </cell>
          <cell r="AD1843">
            <v>0</v>
          </cell>
        </row>
        <row r="1844">
          <cell r="A1844" t="str">
            <v>AR105200Z04</v>
          </cell>
          <cell r="B1844" t="str">
            <v>AR105200Z</v>
          </cell>
          <cell r="C1844" t="str">
            <v xml:space="preserve">Lineas MBYB - CILC       </v>
          </cell>
          <cell r="D1844" t="str">
            <v>NQN_PRY</v>
          </cell>
          <cell r="E1844" t="str">
            <v>04</v>
          </cell>
          <cell r="F1844" t="str">
            <v xml:space="preserve">Ajuste POC               </v>
          </cell>
          <cell r="G1844">
            <v>0</v>
          </cell>
          <cell r="H1844">
            <v>0</v>
          </cell>
          <cell r="I1844">
            <v>0</v>
          </cell>
          <cell r="J1844">
            <v>0</v>
          </cell>
          <cell r="K1844">
            <v>0</v>
          </cell>
          <cell r="L1844">
            <v>0</v>
          </cell>
          <cell r="M1844">
            <v>0</v>
          </cell>
          <cell r="N1844">
            <v>0</v>
          </cell>
          <cell r="O1844">
            <v>0</v>
          </cell>
          <cell r="P1844">
            <v>0</v>
          </cell>
          <cell r="Q1844">
            <v>0</v>
          </cell>
          <cell r="R1844">
            <v>0</v>
          </cell>
          <cell r="AB1844">
            <v>0</v>
          </cell>
          <cell r="AC1844">
            <v>0</v>
          </cell>
          <cell r="AD1844">
            <v>0</v>
          </cell>
        </row>
        <row r="1845">
          <cell r="A1845" t="str">
            <v>AR105200Z05</v>
          </cell>
          <cell r="B1845" t="str">
            <v>AR105200Z</v>
          </cell>
          <cell r="C1845" t="str">
            <v xml:space="preserve">Lineas MBYB - CILC       </v>
          </cell>
          <cell r="D1845" t="str">
            <v>NQN_PRY</v>
          </cell>
          <cell r="E1845" t="str">
            <v>05</v>
          </cell>
          <cell r="F1845" t="str">
            <v xml:space="preserve">Mano de Obra             </v>
          </cell>
          <cell r="G1845">
            <v>0</v>
          </cell>
          <cell r="H1845">
            <v>0</v>
          </cell>
          <cell r="I1845">
            <v>0</v>
          </cell>
          <cell r="J1845">
            <v>0</v>
          </cell>
          <cell r="K1845">
            <v>0</v>
          </cell>
          <cell r="L1845">
            <v>0</v>
          </cell>
          <cell r="M1845">
            <v>5353605</v>
          </cell>
          <cell r="N1845">
            <v>5353605</v>
          </cell>
          <cell r="O1845">
            <v>8288.07</v>
          </cell>
          <cell r="P1845">
            <v>0</v>
          </cell>
          <cell r="Q1845">
            <v>0</v>
          </cell>
          <cell r="R1845">
            <v>0</v>
          </cell>
          <cell r="AB1845">
            <v>0</v>
          </cell>
          <cell r="AC1845">
            <v>0</v>
          </cell>
          <cell r="AD1845">
            <v>0</v>
          </cell>
        </row>
        <row r="1846">
          <cell r="A1846" t="str">
            <v>AR105200Z06</v>
          </cell>
          <cell r="B1846" t="str">
            <v>AR105200Z</v>
          </cell>
          <cell r="C1846" t="str">
            <v xml:space="preserve">Lineas MBYB - CILC       </v>
          </cell>
          <cell r="D1846" t="str">
            <v>NQN_PRY</v>
          </cell>
          <cell r="E1846" t="str">
            <v>06</v>
          </cell>
          <cell r="F1846" t="str">
            <v xml:space="preserve">Otros Costos MO          </v>
          </cell>
          <cell r="G1846">
            <v>0</v>
          </cell>
          <cell r="H1846">
            <v>0</v>
          </cell>
          <cell r="I1846">
            <v>0</v>
          </cell>
          <cell r="J1846">
            <v>0</v>
          </cell>
          <cell r="K1846">
            <v>0</v>
          </cell>
          <cell r="L1846">
            <v>0</v>
          </cell>
          <cell r="M1846">
            <v>-1570071</v>
          </cell>
          <cell r="N1846">
            <v>-1570071</v>
          </cell>
          <cell r="O1846">
            <v>156</v>
          </cell>
          <cell r="P1846">
            <v>0</v>
          </cell>
          <cell r="Q1846">
            <v>0</v>
          </cell>
          <cell r="R1846">
            <v>0</v>
          </cell>
          <cell r="AB1846">
            <v>0</v>
          </cell>
          <cell r="AC1846">
            <v>0</v>
          </cell>
          <cell r="AD1846">
            <v>0</v>
          </cell>
        </row>
        <row r="1847">
          <cell r="A1847" t="str">
            <v>AR105200Z07</v>
          </cell>
          <cell r="B1847" t="str">
            <v>AR105200Z</v>
          </cell>
          <cell r="C1847" t="str">
            <v xml:space="preserve">Lineas MBYB - CILC       </v>
          </cell>
          <cell r="D1847" t="str">
            <v>NQN_PRY</v>
          </cell>
          <cell r="E1847" t="str">
            <v>07</v>
          </cell>
          <cell r="F1847" t="str">
            <v xml:space="preserve">Equipos de Construcción  </v>
          </cell>
          <cell r="G1847">
            <v>0</v>
          </cell>
          <cell r="H1847">
            <v>0</v>
          </cell>
          <cell r="I1847">
            <v>0</v>
          </cell>
          <cell r="J1847">
            <v>0</v>
          </cell>
          <cell r="K1847">
            <v>0</v>
          </cell>
          <cell r="L1847">
            <v>0</v>
          </cell>
          <cell r="M1847">
            <v>571439</v>
          </cell>
          <cell r="N1847">
            <v>571439</v>
          </cell>
          <cell r="O1847">
            <v>41.77</v>
          </cell>
          <cell r="P1847">
            <v>0</v>
          </cell>
          <cell r="Q1847">
            <v>0</v>
          </cell>
          <cell r="R1847">
            <v>0</v>
          </cell>
          <cell r="AB1847">
            <v>0</v>
          </cell>
          <cell r="AC1847">
            <v>0</v>
          </cell>
          <cell r="AD1847">
            <v>0</v>
          </cell>
        </row>
        <row r="1848">
          <cell r="A1848" t="str">
            <v>AR105200Z08</v>
          </cell>
          <cell r="B1848" t="str">
            <v>AR105200Z</v>
          </cell>
          <cell r="C1848" t="str">
            <v xml:space="preserve">Lineas MBYB - CILC       </v>
          </cell>
          <cell r="D1848" t="str">
            <v>NQN_PRY</v>
          </cell>
          <cell r="E1848" t="str">
            <v>08</v>
          </cell>
          <cell r="F1848" t="str">
            <v xml:space="preserve">Materiales, Cons, Herram </v>
          </cell>
          <cell r="G1848">
            <v>0</v>
          </cell>
          <cell r="H1848">
            <v>0</v>
          </cell>
          <cell r="I1848">
            <v>0</v>
          </cell>
          <cell r="J1848">
            <v>0</v>
          </cell>
          <cell r="K1848">
            <v>0</v>
          </cell>
          <cell r="L1848">
            <v>0</v>
          </cell>
          <cell r="M1848">
            <v>635715</v>
          </cell>
          <cell r="N1848">
            <v>635715</v>
          </cell>
          <cell r="O1848">
            <v>0</v>
          </cell>
          <cell r="P1848">
            <v>0</v>
          </cell>
          <cell r="Q1848">
            <v>0</v>
          </cell>
          <cell r="R1848">
            <v>0</v>
          </cell>
          <cell r="AB1848">
            <v>0</v>
          </cell>
          <cell r="AC1848">
            <v>0</v>
          </cell>
          <cell r="AD1848">
            <v>0</v>
          </cell>
        </row>
        <row r="1849">
          <cell r="A1849" t="str">
            <v>AR105200Z09</v>
          </cell>
          <cell r="B1849" t="str">
            <v>AR105200Z</v>
          </cell>
          <cell r="C1849" t="str">
            <v xml:space="preserve">Lineas MBYB - CILC       </v>
          </cell>
          <cell r="D1849" t="str">
            <v>NQN_PRY</v>
          </cell>
          <cell r="E1849" t="str">
            <v>09</v>
          </cell>
          <cell r="F1849" t="str">
            <v xml:space="preserve">Subcontratos             </v>
          </cell>
          <cell r="G1849">
            <v>0</v>
          </cell>
          <cell r="H1849">
            <v>0</v>
          </cell>
          <cell r="I1849">
            <v>0</v>
          </cell>
          <cell r="J1849">
            <v>0</v>
          </cell>
          <cell r="K1849">
            <v>0</v>
          </cell>
          <cell r="L1849">
            <v>0</v>
          </cell>
          <cell r="M1849">
            <v>1200</v>
          </cell>
          <cell r="N1849">
            <v>1200</v>
          </cell>
          <cell r="O1849">
            <v>0</v>
          </cell>
          <cell r="P1849">
            <v>0</v>
          </cell>
          <cell r="Q1849">
            <v>0</v>
          </cell>
          <cell r="R1849">
            <v>0</v>
          </cell>
          <cell r="AB1849">
            <v>0</v>
          </cell>
          <cell r="AC1849">
            <v>0</v>
          </cell>
          <cell r="AD1849">
            <v>0</v>
          </cell>
        </row>
        <row r="1850">
          <cell r="A1850" t="str">
            <v>AR105200Z10</v>
          </cell>
          <cell r="B1850" t="str">
            <v>AR105200Z</v>
          </cell>
          <cell r="C1850" t="str">
            <v xml:space="preserve">Lineas MBYB - CILC       </v>
          </cell>
          <cell r="D1850" t="str">
            <v>NQN_PRY</v>
          </cell>
          <cell r="E1850" t="str">
            <v>10</v>
          </cell>
          <cell r="F1850" t="str">
            <v xml:space="preserve">Costos de la venta       </v>
          </cell>
          <cell r="G1850">
            <v>0</v>
          </cell>
          <cell r="H1850">
            <v>0</v>
          </cell>
          <cell r="I1850">
            <v>0</v>
          </cell>
          <cell r="J1850">
            <v>0</v>
          </cell>
          <cell r="K1850">
            <v>0</v>
          </cell>
          <cell r="L1850">
            <v>0</v>
          </cell>
          <cell r="M1850">
            <v>965926</v>
          </cell>
          <cell r="N1850">
            <v>965926</v>
          </cell>
          <cell r="O1850">
            <v>13376.07</v>
          </cell>
          <cell r="P1850">
            <v>0</v>
          </cell>
          <cell r="Q1850">
            <v>0</v>
          </cell>
          <cell r="R1850">
            <v>0</v>
          </cell>
          <cell r="AB1850">
            <v>0</v>
          </cell>
          <cell r="AC1850">
            <v>0</v>
          </cell>
          <cell r="AD1850">
            <v>0</v>
          </cell>
        </row>
        <row r="1851">
          <cell r="A1851" t="str">
            <v>AR105200Z11</v>
          </cell>
          <cell r="B1851" t="str">
            <v>AR105200Z</v>
          </cell>
          <cell r="C1851" t="str">
            <v xml:space="preserve">Lineas MBYB - CILC       </v>
          </cell>
          <cell r="D1851" t="str">
            <v>NQN_PRY</v>
          </cell>
          <cell r="E1851" t="str">
            <v>11</v>
          </cell>
          <cell r="F1851" t="str">
            <v xml:space="preserve">Otros costos             </v>
          </cell>
          <cell r="G1851">
            <v>0</v>
          </cell>
          <cell r="H1851">
            <v>0</v>
          </cell>
          <cell r="I1851">
            <v>0</v>
          </cell>
          <cell r="J1851">
            <v>0</v>
          </cell>
          <cell r="K1851">
            <v>0</v>
          </cell>
          <cell r="L1851">
            <v>0</v>
          </cell>
          <cell r="M1851">
            <v>119759</v>
          </cell>
          <cell r="N1851">
            <v>119759</v>
          </cell>
          <cell r="O1851">
            <v>-115.57</v>
          </cell>
          <cell r="P1851">
            <v>-0.93</v>
          </cell>
          <cell r="Q1851">
            <v>0</v>
          </cell>
          <cell r="R1851">
            <v>0</v>
          </cell>
          <cell r="AB1851">
            <v>0</v>
          </cell>
          <cell r="AC1851">
            <v>0</v>
          </cell>
          <cell r="AD1851">
            <v>0</v>
          </cell>
        </row>
        <row r="1852">
          <cell r="A1852" t="str">
            <v>AR105200Z12</v>
          </cell>
          <cell r="B1852" t="str">
            <v>AR105200Z</v>
          </cell>
          <cell r="C1852" t="str">
            <v xml:space="preserve">Lineas MBYB - CILC       </v>
          </cell>
          <cell r="D1852" t="str">
            <v>NQN_PRY</v>
          </cell>
          <cell r="E1852" t="str">
            <v>12</v>
          </cell>
          <cell r="F1852" t="str">
            <v xml:space="preserve">Costos por DistrIbuc CO  </v>
          </cell>
          <cell r="G1852">
            <v>0</v>
          </cell>
          <cell r="H1852">
            <v>0</v>
          </cell>
          <cell r="I1852">
            <v>0</v>
          </cell>
          <cell r="J1852">
            <v>0</v>
          </cell>
          <cell r="K1852">
            <v>0</v>
          </cell>
          <cell r="L1852">
            <v>0</v>
          </cell>
          <cell r="M1852">
            <v>57547</v>
          </cell>
          <cell r="N1852">
            <v>57547</v>
          </cell>
          <cell r="O1852">
            <v>0</v>
          </cell>
          <cell r="P1852">
            <v>0</v>
          </cell>
          <cell r="Q1852">
            <v>0</v>
          </cell>
          <cell r="R1852">
            <v>0</v>
          </cell>
          <cell r="AB1852">
            <v>0</v>
          </cell>
          <cell r="AC1852">
            <v>0</v>
          </cell>
          <cell r="AD1852">
            <v>0</v>
          </cell>
        </row>
        <row r="1853">
          <cell r="A1853" t="str">
            <v>AR105203Z01</v>
          </cell>
          <cell r="B1853" t="str">
            <v>AR105203Z</v>
          </cell>
          <cell r="C1853" t="str">
            <v xml:space="preserve">Despacho GO 500PPM L     </v>
          </cell>
          <cell r="D1853" t="str">
            <v>NQN_PRY</v>
          </cell>
          <cell r="E1853" t="str">
            <v>01</v>
          </cell>
          <cell r="F1853" t="str">
            <v xml:space="preserve">Venta Contractual        </v>
          </cell>
          <cell r="G1853">
            <v>0</v>
          </cell>
          <cell r="H1853">
            <v>0</v>
          </cell>
          <cell r="I1853">
            <v>0</v>
          </cell>
          <cell r="J1853">
            <v>0</v>
          </cell>
          <cell r="K1853">
            <v>0</v>
          </cell>
          <cell r="L1853">
            <v>0</v>
          </cell>
          <cell r="M1853">
            <v>-22543921</v>
          </cell>
          <cell r="N1853">
            <v>-22543921</v>
          </cell>
          <cell r="O1853">
            <v>-7829148.9599999906</v>
          </cell>
          <cell r="P1853">
            <v>0</v>
          </cell>
          <cell r="Q1853">
            <v>-1540230.8800000001</v>
          </cell>
          <cell r="R1853">
            <v>0</v>
          </cell>
          <cell r="AB1853">
            <v>0</v>
          </cell>
          <cell r="AC1853">
            <v>-1540230.8800000001</v>
          </cell>
          <cell r="AD1853">
            <v>-1540230.8800000001</v>
          </cell>
        </row>
        <row r="1854">
          <cell r="A1854" t="str">
            <v>AR105203Z02</v>
          </cell>
          <cell r="B1854" t="str">
            <v>AR105203Z</v>
          </cell>
          <cell r="C1854" t="str">
            <v xml:space="preserve">Despacho GO 500PPM L     </v>
          </cell>
          <cell r="D1854" t="str">
            <v>NQN_PRY</v>
          </cell>
          <cell r="E1854" t="str">
            <v>02</v>
          </cell>
          <cell r="F1854" t="str">
            <v xml:space="preserve">Venta Adicional          </v>
          </cell>
          <cell r="N1854">
            <v>0</v>
          </cell>
          <cell r="O1854">
            <v>-9923511.6199999899</v>
          </cell>
          <cell r="P1854">
            <v>-407932.72999999899</v>
          </cell>
          <cell r="Q1854">
            <v>0</v>
          </cell>
          <cell r="R1854">
            <v>-30176.15</v>
          </cell>
          <cell r="AB1854">
            <v>-407932.72999999899</v>
          </cell>
          <cell r="AC1854">
            <v>-407932.72999999899</v>
          </cell>
          <cell r="AD1854">
            <v>-438108.88</v>
          </cell>
        </row>
        <row r="1855">
          <cell r="A1855" t="str">
            <v>AR105203Z04</v>
          </cell>
          <cell r="B1855" t="str">
            <v>AR105203Z</v>
          </cell>
          <cell r="C1855" t="str">
            <v xml:space="preserve">Despacho GO 500PPM L     </v>
          </cell>
          <cell r="D1855" t="str">
            <v>NQN_PRY</v>
          </cell>
          <cell r="E1855" t="str">
            <v>04</v>
          </cell>
          <cell r="F1855" t="str">
            <v xml:space="preserve">Ajuste POC               </v>
          </cell>
          <cell r="G1855">
            <v>0</v>
          </cell>
          <cell r="H1855">
            <v>0</v>
          </cell>
          <cell r="I1855">
            <v>0</v>
          </cell>
          <cell r="J1855">
            <v>0</v>
          </cell>
          <cell r="K1855">
            <v>0</v>
          </cell>
          <cell r="L1855">
            <v>0</v>
          </cell>
          <cell r="M1855">
            <v>-5380132</v>
          </cell>
          <cell r="N1855">
            <v>-5380132</v>
          </cell>
          <cell r="O1855">
            <v>3177952.93</v>
          </cell>
          <cell r="P1855">
            <v>484462.7</v>
          </cell>
          <cell r="Q1855">
            <v>1464324.56</v>
          </cell>
          <cell r="R1855">
            <v>-1240.74</v>
          </cell>
          <cell r="AB1855">
            <v>484462.7</v>
          </cell>
          <cell r="AC1855">
            <v>1948787.26</v>
          </cell>
          <cell r="AD1855">
            <v>1947546.52</v>
          </cell>
        </row>
        <row r="1856">
          <cell r="A1856" t="str">
            <v>AR105203Z05</v>
          </cell>
          <cell r="B1856" t="str">
            <v>AR105203Z</v>
          </cell>
          <cell r="C1856" t="str">
            <v xml:space="preserve">Despacho GO 500PPM L     </v>
          </cell>
          <cell r="D1856" t="str">
            <v>NQN_PRY</v>
          </cell>
          <cell r="E1856" t="str">
            <v>05</v>
          </cell>
          <cell r="F1856" t="str">
            <v xml:space="preserve">Mano de Obra             </v>
          </cell>
          <cell r="G1856">
            <v>0</v>
          </cell>
          <cell r="H1856">
            <v>0</v>
          </cell>
          <cell r="I1856">
            <v>0</v>
          </cell>
          <cell r="J1856">
            <v>0</v>
          </cell>
          <cell r="K1856">
            <v>0</v>
          </cell>
          <cell r="L1856">
            <v>0</v>
          </cell>
          <cell r="M1856">
            <v>10308765</v>
          </cell>
          <cell r="N1856">
            <v>10308765</v>
          </cell>
          <cell r="O1856">
            <v>4528644.6399999959</v>
          </cell>
          <cell r="P1856">
            <v>0</v>
          </cell>
          <cell r="Q1856">
            <v>0</v>
          </cell>
          <cell r="R1856">
            <v>0</v>
          </cell>
          <cell r="AB1856">
            <v>0</v>
          </cell>
          <cell r="AC1856">
            <v>0</v>
          </cell>
          <cell r="AD1856">
            <v>0</v>
          </cell>
        </row>
        <row r="1857">
          <cell r="A1857" t="str">
            <v>AR105203Z06</v>
          </cell>
          <cell r="B1857" t="str">
            <v>AR105203Z</v>
          </cell>
          <cell r="C1857" t="str">
            <v xml:space="preserve">Despacho GO 500PPM L     </v>
          </cell>
          <cell r="D1857" t="str">
            <v>NQN_PRY</v>
          </cell>
          <cell r="E1857" t="str">
            <v>06</v>
          </cell>
          <cell r="F1857" t="str">
            <v xml:space="preserve">Otros Costos MO          </v>
          </cell>
          <cell r="G1857">
            <v>0</v>
          </cell>
          <cell r="H1857">
            <v>0</v>
          </cell>
          <cell r="I1857">
            <v>0</v>
          </cell>
          <cell r="J1857">
            <v>0</v>
          </cell>
          <cell r="K1857">
            <v>0</v>
          </cell>
          <cell r="L1857">
            <v>0</v>
          </cell>
          <cell r="M1857">
            <v>909334</v>
          </cell>
          <cell r="N1857">
            <v>909334</v>
          </cell>
          <cell r="O1857">
            <v>-86669.780000000319</v>
          </cell>
          <cell r="P1857">
            <v>0</v>
          </cell>
          <cell r="Q1857">
            <v>351</v>
          </cell>
          <cell r="R1857">
            <v>249</v>
          </cell>
          <cell r="AB1857">
            <v>0</v>
          </cell>
          <cell r="AC1857">
            <v>351</v>
          </cell>
          <cell r="AD1857">
            <v>600</v>
          </cell>
        </row>
        <row r="1858">
          <cell r="A1858" t="str">
            <v>AR105203Z07</v>
          </cell>
          <cell r="B1858" t="str">
            <v>AR105203Z</v>
          </cell>
          <cell r="C1858" t="str">
            <v xml:space="preserve">Despacho GO 500PPM L     </v>
          </cell>
          <cell r="D1858" t="str">
            <v>NQN_PRY</v>
          </cell>
          <cell r="E1858" t="str">
            <v>07</v>
          </cell>
          <cell r="F1858" t="str">
            <v xml:space="preserve">Equipos de Construcción  </v>
          </cell>
          <cell r="G1858">
            <v>0</v>
          </cell>
          <cell r="H1858">
            <v>0</v>
          </cell>
          <cell r="I1858">
            <v>0</v>
          </cell>
          <cell r="J1858">
            <v>0</v>
          </cell>
          <cell r="K1858">
            <v>0</v>
          </cell>
          <cell r="L1858">
            <v>0</v>
          </cell>
          <cell r="M1858">
            <v>1355413</v>
          </cell>
          <cell r="N1858">
            <v>1355413</v>
          </cell>
          <cell r="O1858">
            <v>1302469.0799999977</v>
          </cell>
          <cell r="P1858">
            <v>6483.0299999999897</v>
          </cell>
          <cell r="Q1858">
            <v>0</v>
          </cell>
          <cell r="R1858">
            <v>0</v>
          </cell>
          <cell r="AB1858">
            <v>6483.0299999999897</v>
          </cell>
          <cell r="AC1858">
            <v>6483.0299999999897</v>
          </cell>
          <cell r="AD1858">
            <v>6483.0299999999897</v>
          </cell>
        </row>
        <row r="1859">
          <cell r="A1859" t="str">
            <v>AR105203Z08</v>
          </cell>
          <cell r="B1859" t="str">
            <v>AR105203Z</v>
          </cell>
          <cell r="C1859" t="str">
            <v xml:space="preserve">Despacho GO 500PPM L     </v>
          </cell>
          <cell r="D1859" t="str">
            <v>NQN_PRY</v>
          </cell>
          <cell r="E1859" t="str">
            <v>08</v>
          </cell>
          <cell r="F1859" t="str">
            <v xml:space="preserve">Materiales, Cons, Herram </v>
          </cell>
          <cell r="G1859">
            <v>0</v>
          </cell>
          <cell r="H1859">
            <v>0</v>
          </cell>
          <cell r="I1859">
            <v>0</v>
          </cell>
          <cell r="J1859">
            <v>0</v>
          </cell>
          <cell r="K1859">
            <v>0</v>
          </cell>
          <cell r="L1859">
            <v>0</v>
          </cell>
          <cell r="M1859">
            <v>6041028</v>
          </cell>
          <cell r="N1859">
            <v>6041028</v>
          </cell>
          <cell r="O1859">
            <v>2450369.449999989</v>
          </cell>
          <cell r="P1859">
            <v>0</v>
          </cell>
          <cell r="Q1859">
            <v>36</v>
          </cell>
          <cell r="R1859">
            <v>35</v>
          </cell>
          <cell r="AB1859">
            <v>0</v>
          </cell>
          <cell r="AC1859">
            <v>36</v>
          </cell>
          <cell r="AD1859">
            <v>71</v>
          </cell>
        </row>
        <row r="1860">
          <cell r="A1860" t="str">
            <v>AR105203Z09</v>
          </cell>
          <cell r="B1860" t="str">
            <v>AR105203Z</v>
          </cell>
          <cell r="C1860" t="str">
            <v xml:space="preserve">Despacho GO 500PPM L     </v>
          </cell>
          <cell r="D1860" t="str">
            <v>NQN_PRY</v>
          </cell>
          <cell r="E1860" t="str">
            <v>09</v>
          </cell>
          <cell r="F1860" t="str">
            <v xml:space="preserve">Subcontratos             </v>
          </cell>
          <cell r="G1860">
            <v>0</v>
          </cell>
          <cell r="H1860">
            <v>0</v>
          </cell>
          <cell r="I1860">
            <v>0</v>
          </cell>
          <cell r="J1860">
            <v>0</v>
          </cell>
          <cell r="K1860">
            <v>0</v>
          </cell>
          <cell r="L1860">
            <v>0</v>
          </cell>
          <cell r="M1860">
            <v>1362536</v>
          </cell>
          <cell r="N1860">
            <v>1362536</v>
          </cell>
          <cell r="O1860">
            <v>855490.16000000015</v>
          </cell>
          <cell r="P1860">
            <v>0</v>
          </cell>
          <cell r="Q1860">
            <v>0</v>
          </cell>
          <cell r="R1860">
            <v>0</v>
          </cell>
          <cell r="AB1860">
            <v>0</v>
          </cell>
          <cell r="AC1860">
            <v>0</v>
          </cell>
          <cell r="AD1860">
            <v>0</v>
          </cell>
        </row>
        <row r="1861">
          <cell r="A1861" t="str">
            <v>AR105203Z10</v>
          </cell>
          <cell r="B1861" t="str">
            <v>AR105203Z</v>
          </cell>
          <cell r="C1861" t="str">
            <v xml:space="preserve">Despacho GO 500PPM L     </v>
          </cell>
          <cell r="D1861" t="str">
            <v>NQN_PRY</v>
          </cell>
          <cell r="E1861" t="str">
            <v>10</v>
          </cell>
          <cell r="F1861" t="str">
            <v xml:space="preserve">Costos de la venta       </v>
          </cell>
          <cell r="G1861">
            <v>0</v>
          </cell>
          <cell r="H1861">
            <v>0</v>
          </cell>
          <cell r="I1861">
            <v>0</v>
          </cell>
          <cell r="J1861">
            <v>0</v>
          </cell>
          <cell r="K1861">
            <v>0</v>
          </cell>
          <cell r="L1861">
            <v>0</v>
          </cell>
          <cell r="M1861">
            <v>2703235</v>
          </cell>
          <cell r="N1861">
            <v>2703235</v>
          </cell>
          <cell r="O1861">
            <v>1503189.22</v>
          </cell>
          <cell r="P1861">
            <v>-70875.210000000006</v>
          </cell>
          <cell r="Q1861">
            <v>63480.58</v>
          </cell>
          <cell r="R1861">
            <v>507.31999999999971</v>
          </cell>
          <cell r="AB1861">
            <v>-70875.210000000006</v>
          </cell>
          <cell r="AC1861">
            <v>-7394.6300000000101</v>
          </cell>
          <cell r="AD1861">
            <v>-6887.3100000001159</v>
          </cell>
        </row>
        <row r="1862">
          <cell r="A1862" t="str">
            <v>AR105203Z11</v>
          </cell>
          <cell r="B1862" t="str">
            <v>AR105203Z</v>
          </cell>
          <cell r="C1862" t="str">
            <v xml:space="preserve">Despacho GO 500PPM L     </v>
          </cell>
          <cell r="D1862" t="str">
            <v>NQN_PRY</v>
          </cell>
          <cell r="E1862" t="str">
            <v>11</v>
          </cell>
          <cell r="F1862" t="str">
            <v xml:space="preserve">Otros costos             </v>
          </cell>
          <cell r="G1862">
            <v>0</v>
          </cell>
          <cell r="H1862">
            <v>0</v>
          </cell>
          <cell r="I1862">
            <v>0</v>
          </cell>
          <cell r="J1862">
            <v>0</v>
          </cell>
          <cell r="K1862">
            <v>0</v>
          </cell>
          <cell r="L1862">
            <v>0</v>
          </cell>
          <cell r="M1862">
            <v>2508884</v>
          </cell>
          <cell r="N1862">
            <v>2508884</v>
          </cell>
          <cell r="O1862">
            <v>73317.240000000878</v>
          </cell>
          <cell r="P1862">
            <v>-207.65</v>
          </cell>
          <cell r="Q1862">
            <v>0</v>
          </cell>
          <cell r="R1862">
            <v>252.63999999999899</v>
          </cell>
          <cell r="AB1862">
            <v>0</v>
          </cell>
          <cell r="AC1862">
            <v>0</v>
          </cell>
          <cell r="AD1862">
            <v>252.63999999999899</v>
          </cell>
        </row>
        <row r="1863">
          <cell r="A1863" t="str">
            <v>AR105203Z12</v>
          </cell>
          <cell r="B1863" t="str">
            <v>AR105203Z</v>
          </cell>
          <cell r="C1863" t="str">
            <v xml:space="preserve">Despacho GO 500PPM L     </v>
          </cell>
          <cell r="D1863" t="str">
            <v>NQN_PRY</v>
          </cell>
          <cell r="E1863" t="str">
            <v>12</v>
          </cell>
          <cell r="F1863" t="str">
            <v xml:space="preserve">Costos por DistrIbuc CO  </v>
          </cell>
          <cell r="G1863">
            <v>0</v>
          </cell>
          <cell r="H1863">
            <v>0</v>
          </cell>
          <cell r="I1863">
            <v>0</v>
          </cell>
          <cell r="J1863">
            <v>0</v>
          </cell>
          <cell r="K1863">
            <v>0</v>
          </cell>
          <cell r="L1863">
            <v>0</v>
          </cell>
          <cell r="M1863">
            <v>-57547</v>
          </cell>
          <cell r="N1863">
            <v>-57547</v>
          </cell>
          <cell r="O1863">
            <v>0</v>
          </cell>
          <cell r="P1863">
            <v>0</v>
          </cell>
          <cell r="Q1863">
            <v>0</v>
          </cell>
          <cell r="R1863">
            <v>0</v>
          </cell>
          <cell r="AB1863">
            <v>0</v>
          </cell>
          <cell r="AC1863">
            <v>0</v>
          </cell>
          <cell r="AD1863">
            <v>0</v>
          </cell>
        </row>
        <row r="1864">
          <cell r="A1864" t="str">
            <v>AR105204Z01</v>
          </cell>
          <cell r="B1864" t="str">
            <v>AR105204Z</v>
          </cell>
          <cell r="C1864" t="str">
            <v xml:space="preserve">Drenaje Aguas CILC       </v>
          </cell>
          <cell r="D1864" t="str">
            <v>NQN_PRY</v>
          </cell>
          <cell r="E1864" t="str">
            <v>01</v>
          </cell>
          <cell r="F1864" t="str">
            <v xml:space="preserve">Venta Contractual        </v>
          </cell>
          <cell r="G1864">
            <v>0</v>
          </cell>
          <cell r="H1864">
            <v>0</v>
          </cell>
          <cell r="I1864">
            <v>0</v>
          </cell>
          <cell r="J1864">
            <v>0</v>
          </cell>
          <cell r="K1864">
            <v>0</v>
          </cell>
          <cell r="L1864">
            <v>0</v>
          </cell>
          <cell r="M1864">
            <v>-19850349</v>
          </cell>
          <cell r="N1864">
            <v>-19850349</v>
          </cell>
          <cell r="O1864">
            <v>-13464586.41</v>
          </cell>
          <cell r="P1864">
            <v>0</v>
          </cell>
          <cell r="Q1864">
            <v>0</v>
          </cell>
          <cell r="R1864">
            <v>0</v>
          </cell>
          <cell r="AB1864">
            <v>0</v>
          </cell>
          <cell r="AC1864">
            <v>0</v>
          </cell>
          <cell r="AD1864">
            <v>0</v>
          </cell>
        </row>
        <row r="1865">
          <cell r="A1865" t="str">
            <v>AR105204Z02</v>
          </cell>
          <cell r="B1865" t="str">
            <v>AR105204Z</v>
          </cell>
          <cell r="C1865" t="str">
            <v xml:space="preserve">Drenaje Aguas CILC       </v>
          </cell>
          <cell r="D1865" t="str">
            <v>NQN_PRY</v>
          </cell>
          <cell r="E1865" t="str">
            <v>02</v>
          </cell>
          <cell r="F1865" t="str">
            <v xml:space="preserve">Venta Adicional          </v>
          </cell>
          <cell r="G1865">
            <v>0</v>
          </cell>
          <cell r="H1865">
            <v>0</v>
          </cell>
          <cell r="I1865">
            <v>0</v>
          </cell>
          <cell r="J1865">
            <v>0</v>
          </cell>
          <cell r="K1865">
            <v>0</v>
          </cell>
          <cell r="L1865">
            <v>0</v>
          </cell>
          <cell r="M1865">
            <v>-274845</v>
          </cell>
          <cell r="N1865">
            <v>-274845</v>
          </cell>
          <cell r="O1865">
            <v>-1582930.81</v>
          </cell>
          <cell r="P1865">
            <v>0</v>
          </cell>
          <cell r="Q1865">
            <v>0</v>
          </cell>
          <cell r="R1865">
            <v>0</v>
          </cell>
          <cell r="AB1865">
            <v>0</v>
          </cell>
          <cell r="AC1865">
            <v>0</v>
          </cell>
          <cell r="AD1865">
            <v>0</v>
          </cell>
        </row>
        <row r="1866">
          <cell r="A1866" t="str">
            <v>AR105204Z03</v>
          </cell>
          <cell r="B1866" t="str">
            <v>AR105204Z</v>
          </cell>
          <cell r="C1866" t="str">
            <v xml:space="preserve">Drenaje Aguas CILC       </v>
          </cell>
          <cell r="D1866" t="str">
            <v>NQN_PRY</v>
          </cell>
          <cell r="E1866" t="str">
            <v>03</v>
          </cell>
          <cell r="F1866" t="str">
            <v xml:space="preserve">Venta Sin Margen         </v>
          </cell>
          <cell r="G1866">
            <v>0</v>
          </cell>
          <cell r="H1866">
            <v>0</v>
          </cell>
          <cell r="I1866">
            <v>0</v>
          </cell>
          <cell r="J1866">
            <v>0</v>
          </cell>
          <cell r="K1866">
            <v>0</v>
          </cell>
          <cell r="L1866">
            <v>0</v>
          </cell>
          <cell r="M1866">
            <v>-830937</v>
          </cell>
          <cell r="N1866">
            <v>-830937</v>
          </cell>
          <cell r="O1866">
            <v>0</v>
          </cell>
          <cell r="P1866">
            <v>0</v>
          </cell>
          <cell r="Q1866">
            <v>0</v>
          </cell>
          <cell r="R1866">
            <v>0</v>
          </cell>
          <cell r="AB1866">
            <v>0</v>
          </cell>
          <cell r="AC1866">
            <v>0</v>
          </cell>
          <cell r="AD1866">
            <v>0</v>
          </cell>
        </row>
        <row r="1867">
          <cell r="A1867" t="str">
            <v>AR105204Z04</v>
          </cell>
          <cell r="B1867" t="str">
            <v>AR105204Z</v>
          </cell>
          <cell r="C1867" t="str">
            <v xml:space="preserve">Drenaje Aguas CILC       </v>
          </cell>
          <cell r="D1867" t="str">
            <v>NQN_PRY</v>
          </cell>
          <cell r="E1867" t="str">
            <v>04</v>
          </cell>
          <cell r="F1867" t="str">
            <v xml:space="preserve">Ajuste POC               </v>
          </cell>
          <cell r="G1867">
            <v>0</v>
          </cell>
          <cell r="H1867">
            <v>0</v>
          </cell>
          <cell r="I1867">
            <v>0</v>
          </cell>
          <cell r="J1867">
            <v>0</v>
          </cell>
          <cell r="K1867">
            <v>0</v>
          </cell>
          <cell r="L1867">
            <v>0</v>
          </cell>
          <cell r="M1867">
            <v>-2079165</v>
          </cell>
          <cell r="N1867">
            <v>-2079165</v>
          </cell>
          <cell r="O1867">
            <v>2079164.87</v>
          </cell>
          <cell r="P1867">
            <v>0</v>
          </cell>
          <cell r="Q1867">
            <v>0</v>
          </cell>
          <cell r="R1867">
            <v>0</v>
          </cell>
          <cell r="AB1867">
            <v>0</v>
          </cell>
          <cell r="AC1867">
            <v>0</v>
          </cell>
          <cell r="AD1867">
            <v>0</v>
          </cell>
        </row>
        <row r="1868">
          <cell r="A1868" t="str">
            <v>AR105204Z05</v>
          </cell>
          <cell r="B1868" t="str">
            <v>AR105204Z</v>
          </cell>
          <cell r="C1868" t="str">
            <v xml:space="preserve">Drenaje Aguas CILC       </v>
          </cell>
          <cell r="D1868" t="str">
            <v>NQN_PRY</v>
          </cell>
          <cell r="E1868" t="str">
            <v>05</v>
          </cell>
          <cell r="F1868" t="str">
            <v xml:space="preserve">Mano de Obra             </v>
          </cell>
          <cell r="G1868">
            <v>0</v>
          </cell>
          <cell r="H1868">
            <v>0</v>
          </cell>
          <cell r="I1868">
            <v>0</v>
          </cell>
          <cell r="J1868">
            <v>0</v>
          </cell>
          <cell r="K1868">
            <v>0</v>
          </cell>
          <cell r="L1868">
            <v>0</v>
          </cell>
          <cell r="M1868">
            <v>11089078</v>
          </cell>
          <cell r="N1868">
            <v>11089078</v>
          </cell>
          <cell r="O1868">
            <v>4082098.0399999972</v>
          </cell>
          <cell r="P1868">
            <v>0</v>
          </cell>
          <cell r="Q1868">
            <v>0</v>
          </cell>
          <cell r="R1868">
            <v>0</v>
          </cell>
          <cell r="AB1868">
            <v>0</v>
          </cell>
          <cell r="AC1868">
            <v>0</v>
          </cell>
          <cell r="AD1868">
            <v>0</v>
          </cell>
        </row>
        <row r="1869">
          <cell r="A1869" t="str">
            <v>AR105204Z06</v>
          </cell>
          <cell r="B1869" t="str">
            <v>AR105204Z</v>
          </cell>
          <cell r="C1869" t="str">
            <v xml:space="preserve">Drenaje Aguas CILC       </v>
          </cell>
          <cell r="D1869" t="str">
            <v>NQN_PRY</v>
          </cell>
          <cell r="E1869" t="str">
            <v>06</v>
          </cell>
          <cell r="F1869" t="str">
            <v xml:space="preserve">Otros Costos MO          </v>
          </cell>
          <cell r="G1869">
            <v>0</v>
          </cell>
          <cell r="H1869">
            <v>0</v>
          </cell>
          <cell r="I1869">
            <v>0</v>
          </cell>
          <cell r="J1869">
            <v>0</v>
          </cell>
          <cell r="K1869">
            <v>0</v>
          </cell>
          <cell r="L1869">
            <v>0</v>
          </cell>
          <cell r="M1869">
            <v>3320875</v>
          </cell>
          <cell r="N1869">
            <v>3320875</v>
          </cell>
          <cell r="O1869">
            <v>456610.97999999981</v>
          </cell>
          <cell r="P1869">
            <v>52</v>
          </cell>
          <cell r="Q1869">
            <v>0</v>
          </cell>
          <cell r="R1869">
            <v>0</v>
          </cell>
          <cell r="AB1869">
            <v>52</v>
          </cell>
          <cell r="AC1869">
            <v>52</v>
          </cell>
          <cell r="AD1869">
            <v>52</v>
          </cell>
        </row>
        <row r="1870">
          <cell r="A1870" t="str">
            <v>AR105204Z07</v>
          </cell>
          <cell r="B1870" t="str">
            <v>AR105204Z</v>
          </cell>
          <cell r="C1870" t="str">
            <v xml:space="preserve">Drenaje Aguas CILC       </v>
          </cell>
          <cell r="D1870" t="str">
            <v>NQN_PRY</v>
          </cell>
          <cell r="E1870" t="str">
            <v>07</v>
          </cell>
          <cell r="F1870" t="str">
            <v xml:space="preserve">Equipos de Construcción  </v>
          </cell>
          <cell r="G1870">
            <v>0</v>
          </cell>
          <cell r="H1870">
            <v>0</v>
          </cell>
          <cell r="I1870">
            <v>0</v>
          </cell>
          <cell r="J1870">
            <v>0</v>
          </cell>
          <cell r="K1870">
            <v>0</v>
          </cell>
          <cell r="L1870">
            <v>0</v>
          </cell>
          <cell r="M1870">
            <v>1881884</v>
          </cell>
          <cell r="N1870">
            <v>1881884</v>
          </cell>
          <cell r="O1870">
            <v>763929.53999999899</v>
          </cell>
          <cell r="P1870">
            <v>0</v>
          </cell>
          <cell r="Q1870">
            <v>0</v>
          </cell>
          <cell r="R1870">
            <v>0</v>
          </cell>
          <cell r="AB1870">
            <v>0</v>
          </cell>
          <cell r="AC1870">
            <v>0</v>
          </cell>
          <cell r="AD1870">
            <v>0</v>
          </cell>
        </row>
        <row r="1871">
          <cell r="A1871" t="str">
            <v>AR105204Z08</v>
          </cell>
          <cell r="B1871" t="str">
            <v>AR105204Z</v>
          </cell>
          <cell r="C1871" t="str">
            <v xml:space="preserve">Drenaje Aguas CILC       </v>
          </cell>
          <cell r="D1871" t="str">
            <v>NQN_PRY</v>
          </cell>
          <cell r="E1871" t="str">
            <v>08</v>
          </cell>
          <cell r="F1871" t="str">
            <v xml:space="preserve">Materiales, Cons, Herram </v>
          </cell>
          <cell r="G1871">
            <v>0</v>
          </cell>
          <cell r="H1871">
            <v>0</v>
          </cell>
          <cell r="I1871">
            <v>0</v>
          </cell>
          <cell r="J1871">
            <v>0</v>
          </cell>
          <cell r="K1871">
            <v>0</v>
          </cell>
          <cell r="L1871">
            <v>0</v>
          </cell>
          <cell r="M1871">
            <v>736500</v>
          </cell>
          <cell r="N1871">
            <v>736500</v>
          </cell>
          <cell r="O1871">
            <v>435755.67</v>
          </cell>
          <cell r="P1871">
            <v>0</v>
          </cell>
          <cell r="Q1871">
            <v>0</v>
          </cell>
          <cell r="R1871">
            <v>0</v>
          </cell>
          <cell r="AB1871">
            <v>0</v>
          </cell>
          <cell r="AC1871">
            <v>0</v>
          </cell>
          <cell r="AD1871">
            <v>0</v>
          </cell>
        </row>
        <row r="1872">
          <cell r="A1872" t="str">
            <v>AR105204Z09</v>
          </cell>
          <cell r="B1872" t="str">
            <v>AR105204Z</v>
          </cell>
          <cell r="C1872" t="str">
            <v xml:space="preserve">Drenaje Aguas CILC       </v>
          </cell>
          <cell r="D1872" t="str">
            <v>NQN_PRY</v>
          </cell>
          <cell r="E1872" t="str">
            <v>09</v>
          </cell>
          <cell r="F1872" t="str">
            <v xml:space="preserve">Subcontratos             </v>
          </cell>
          <cell r="G1872">
            <v>0</v>
          </cell>
          <cell r="H1872">
            <v>0</v>
          </cell>
          <cell r="I1872">
            <v>0</v>
          </cell>
          <cell r="J1872">
            <v>0</v>
          </cell>
          <cell r="K1872">
            <v>0</v>
          </cell>
          <cell r="L1872">
            <v>0</v>
          </cell>
          <cell r="M1872">
            <v>85907</v>
          </cell>
          <cell r="N1872">
            <v>85907</v>
          </cell>
          <cell r="O1872">
            <v>-17715.79</v>
          </cell>
          <cell r="P1872">
            <v>0</v>
          </cell>
          <cell r="Q1872">
            <v>0</v>
          </cell>
          <cell r="R1872">
            <v>0</v>
          </cell>
          <cell r="AB1872">
            <v>0</v>
          </cell>
          <cell r="AC1872">
            <v>0</v>
          </cell>
          <cell r="AD1872">
            <v>0</v>
          </cell>
        </row>
        <row r="1873">
          <cell r="A1873" t="str">
            <v>AR105204Z10</v>
          </cell>
          <cell r="B1873" t="str">
            <v>AR105204Z</v>
          </cell>
          <cell r="C1873" t="str">
            <v xml:space="preserve">Drenaje Aguas CILC       </v>
          </cell>
          <cell r="D1873" t="str">
            <v>NQN_PRY</v>
          </cell>
          <cell r="E1873" t="str">
            <v>10</v>
          </cell>
          <cell r="F1873" t="str">
            <v xml:space="preserve">Costos de la venta       </v>
          </cell>
          <cell r="G1873">
            <v>0</v>
          </cell>
          <cell r="H1873">
            <v>0</v>
          </cell>
          <cell r="I1873">
            <v>0</v>
          </cell>
          <cell r="J1873">
            <v>0</v>
          </cell>
          <cell r="K1873">
            <v>0</v>
          </cell>
          <cell r="L1873">
            <v>0</v>
          </cell>
          <cell r="M1873">
            <v>2223554</v>
          </cell>
          <cell r="N1873">
            <v>2223554</v>
          </cell>
          <cell r="O1873">
            <v>1430203.6400000004</v>
          </cell>
          <cell r="P1873">
            <v>0</v>
          </cell>
          <cell r="Q1873">
            <v>0</v>
          </cell>
          <cell r="R1873">
            <v>0</v>
          </cell>
          <cell r="AB1873">
            <v>0</v>
          </cell>
          <cell r="AC1873">
            <v>0</v>
          </cell>
          <cell r="AD1873">
            <v>0</v>
          </cell>
        </row>
        <row r="1874">
          <cell r="A1874" t="str">
            <v>AR105204Z11</v>
          </cell>
          <cell r="B1874" t="str">
            <v>AR105204Z</v>
          </cell>
          <cell r="C1874" t="str">
            <v xml:space="preserve">Drenaje Aguas CILC       </v>
          </cell>
          <cell r="D1874" t="str">
            <v>NQN_PRY</v>
          </cell>
          <cell r="E1874" t="str">
            <v>11</v>
          </cell>
          <cell r="F1874" t="str">
            <v xml:space="preserve">Otros costos             </v>
          </cell>
          <cell r="G1874">
            <v>0</v>
          </cell>
          <cell r="H1874">
            <v>0</v>
          </cell>
          <cell r="I1874">
            <v>0</v>
          </cell>
          <cell r="J1874">
            <v>0</v>
          </cell>
          <cell r="K1874">
            <v>0</v>
          </cell>
          <cell r="L1874">
            <v>0</v>
          </cell>
          <cell r="M1874">
            <v>173096</v>
          </cell>
          <cell r="N1874">
            <v>173096</v>
          </cell>
          <cell r="O1874">
            <v>67884.699999999983</v>
          </cell>
          <cell r="P1874">
            <v>-191.84</v>
          </cell>
          <cell r="Q1874">
            <v>0</v>
          </cell>
          <cell r="R1874">
            <v>0</v>
          </cell>
          <cell r="AB1874">
            <v>0</v>
          </cell>
          <cell r="AC1874">
            <v>0</v>
          </cell>
          <cell r="AD1874">
            <v>0</v>
          </cell>
        </row>
        <row r="1875">
          <cell r="A1875" t="str">
            <v>AR105204Z12</v>
          </cell>
          <cell r="B1875" t="str">
            <v>AR105204Z</v>
          </cell>
          <cell r="C1875" t="str">
            <v xml:space="preserve">Drenaje Aguas CILC       </v>
          </cell>
          <cell r="D1875" t="str">
            <v>NQN_PRY</v>
          </cell>
          <cell r="E1875" t="str">
            <v>12</v>
          </cell>
          <cell r="F1875" t="str">
            <v xml:space="preserve">Costos por DistrIbuc CO  </v>
          </cell>
          <cell r="G1875">
            <v>0</v>
          </cell>
          <cell r="H1875">
            <v>0</v>
          </cell>
          <cell r="I1875">
            <v>0</v>
          </cell>
          <cell r="J1875">
            <v>0</v>
          </cell>
          <cell r="K1875">
            <v>0</v>
          </cell>
          <cell r="L1875">
            <v>0</v>
          </cell>
          <cell r="M1875">
            <v>0</v>
          </cell>
          <cell r="N1875">
            <v>0</v>
          </cell>
          <cell r="O1875">
            <v>0</v>
          </cell>
          <cell r="P1875">
            <v>0</v>
          </cell>
          <cell r="Q1875">
            <v>0</v>
          </cell>
          <cell r="R1875">
            <v>0</v>
          </cell>
          <cell r="AB1875">
            <v>0</v>
          </cell>
          <cell r="AC1875">
            <v>0</v>
          </cell>
          <cell r="AD1875">
            <v>0</v>
          </cell>
        </row>
        <row r="1876">
          <cell r="A1876" t="str">
            <v>AR105205Z01</v>
          </cell>
          <cell r="B1876" t="str">
            <v>AR105205Z</v>
          </cell>
          <cell r="C1876" t="str">
            <v xml:space="preserve">Ductos Fase II           </v>
          </cell>
          <cell r="D1876" t="str">
            <v>NQN_PRY</v>
          </cell>
          <cell r="E1876" t="str">
            <v>01</v>
          </cell>
          <cell r="F1876" t="str">
            <v xml:space="preserve">Venta Contractual        </v>
          </cell>
          <cell r="G1876">
            <v>0</v>
          </cell>
          <cell r="H1876">
            <v>0</v>
          </cell>
          <cell r="I1876">
            <v>0</v>
          </cell>
          <cell r="J1876">
            <v>0</v>
          </cell>
          <cell r="K1876">
            <v>0</v>
          </cell>
          <cell r="L1876">
            <v>0</v>
          </cell>
          <cell r="M1876">
            <v>-89669142</v>
          </cell>
          <cell r="N1876">
            <v>-89669142</v>
          </cell>
          <cell r="O1876">
            <v>-10213600.620000001</v>
          </cell>
          <cell r="P1876">
            <v>0</v>
          </cell>
          <cell r="Q1876">
            <v>0</v>
          </cell>
          <cell r="R1876">
            <v>0</v>
          </cell>
          <cell r="AB1876">
            <v>0</v>
          </cell>
          <cell r="AC1876">
            <v>0</v>
          </cell>
          <cell r="AD1876">
            <v>0</v>
          </cell>
        </row>
        <row r="1877">
          <cell r="A1877" t="str">
            <v>AR105205Z02</v>
          </cell>
          <cell r="B1877" t="str">
            <v>AR105205Z</v>
          </cell>
          <cell r="C1877" t="str">
            <v xml:space="preserve">Ductos Fase II           </v>
          </cell>
          <cell r="D1877" t="str">
            <v>NQN_PRY</v>
          </cell>
          <cell r="E1877" t="str">
            <v>02</v>
          </cell>
          <cell r="F1877" t="str">
            <v xml:space="preserve">Venta Adicional          </v>
          </cell>
          <cell r="G1877">
            <v>0</v>
          </cell>
          <cell r="H1877">
            <v>0</v>
          </cell>
          <cell r="I1877">
            <v>0</v>
          </cell>
          <cell r="J1877">
            <v>0</v>
          </cell>
          <cell r="K1877">
            <v>0</v>
          </cell>
          <cell r="L1877">
            <v>0</v>
          </cell>
          <cell r="M1877">
            <v>-15532550</v>
          </cell>
          <cell r="N1877">
            <v>-15532550</v>
          </cell>
          <cell r="O1877">
            <v>-179141176.72</v>
          </cell>
          <cell r="P1877">
            <v>-22272504.359999899</v>
          </cell>
          <cell r="Q1877">
            <v>-76927.619999999893</v>
          </cell>
          <cell r="R1877">
            <v>-841438.62</v>
          </cell>
          <cell r="AB1877">
            <v>-22272504.359999899</v>
          </cell>
          <cell r="AC1877">
            <v>-22349431.98</v>
          </cell>
          <cell r="AD1877">
            <v>-23190870.600000001</v>
          </cell>
        </row>
        <row r="1878">
          <cell r="A1878" t="str">
            <v>AR105205Z03</v>
          </cell>
          <cell r="B1878" t="str">
            <v>AR105205Z</v>
          </cell>
          <cell r="C1878" t="str">
            <v xml:space="preserve"> Ductos Fase II          </v>
          </cell>
          <cell r="D1878" t="str">
            <v>NQN_PRY</v>
          </cell>
          <cell r="E1878" t="str">
            <v>03</v>
          </cell>
          <cell r="F1878" t="str">
            <v xml:space="preserve">Venta Sin Margen         </v>
          </cell>
          <cell r="G1878" t="str">
            <v xml:space="preserve">            </v>
          </cell>
          <cell r="H1878" t="str">
            <v xml:space="preserve">            </v>
          </cell>
          <cell r="I1878" t="str">
            <v xml:space="preserve">            </v>
          </cell>
          <cell r="J1878" t="str">
            <v xml:space="preserve">            </v>
          </cell>
          <cell r="K1878" t="str">
            <v xml:space="preserve">            </v>
          </cell>
          <cell r="L1878" t="str">
            <v xml:space="preserve">            </v>
          </cell>
          <cell r="M1878" t="str">
            <v xml:space="preserve">            </v>
          </cell>
          <cell r="N1878">
            <v>0</v>
          </cell>
          <cell r="O1878">
            <v>-2290179.3199999901</v>
          </cell>
          <cell r="P1878">
            <v>-343203.41999999899</v>
          </cell>
          <cell r="Q1878">
            <v>-565506</v>
          </cell>
          <cell r="R1878">
            <v>-740339.8</v>
          </cell>
          <cell r="AB1878">
            <v>-343203.41999999899</v>
          </cell>
          <cell r="AC1878">
            <v>-908709.42</v>
          </cell>
          <cell r="AD1878">
            <v>-1649049.22</v>
          </cell>
        </row>
        <row r="1879">
          <cell r="A1879" t="str">
            <v>AR105205Z04</v>
          </cell>
          <cell r="B1879" t="str">
            <v>AR105205Z</v>
          </cell>
          <cell r="C1879" t="str">
            <v xml:space="preserve">Ductos Fase II           </v>
          </cell>
          <cell r="D1879" t="str">
            <v>NQN_PRY</v>
          </cell>
          <cell r="E1879" t="str">
            <v>04</v>
          </cell>
          <cell r="F1879" t="str">
            <v xml:space="preserve">Ajuste POC               </v>
          </cell>
          <cell r="G1879">
            <v>0</v>
          </cell>
          <cell r="H1879">
            <v>0</v>
          </cell>
          <cell r="I1879">
            <v>0</v>
          </cell>
          <cell r="J1879">
            <v>0</v>
          </cell>
          <cell r="K1879">
            <v>0</v>
          </cell>
          <cell r="L1879">
            <v>0</v>
          </cell>
          <cell r="M1879">
            <v>-32024652</v>
          </cell>
          <cell r="N1879">
            <v>-32024652</v>
          </cell>
          <cell r="O1879">
            <v>5097417.6500000004</v>
          </cell>
          <cell r="P1879">
            <v>17947321.329999901</v>
          </cell>
          <cell r="Q1879">
            <v>-4708982.46</v>
          </cell>
          <cell r="R1879">
            <v>-754104.43999999901</v>
          </cell>
          <cell r="AB1879">
            <v>17947321.329999901</v>
          </cell>
          <cell r="AC1879">
            <v>13238338.8699999</v>
          </cell>
          <cell r="AD1879">
            <v>12484234.43</v>
          </cell>
        </row>
        <row r="1880">
          <cell r="A1880" t="str">
            <v>AR105205Z05</v>
          </cell>
          <cell r="B1880" t="str">
            <v>AR105205Z</v>
          </cell>
          <cell r="C1880" t="str">
            <v xml:space="preserve">Ductos Fase II           </v>
          </cell>
          <cell r="D1880" t="str">
            <v>NQN_PRY</v>
          </cell>
          <cell r="E1880" t="str">
            <v>05</v>
          </cell>
          <cell r="F1880" t="str">
            <v xml:space="preserve">Mano de Obra             </v>
          </cell>
          <cell r="G1880">
            <v>0</v>
          </cell>
          <cell r="H1880">
            <v>0</v>
          </cell>
          <cell r="I1880">
            <v>0</v>
          </cell>
          <cell r="J1880">
            <v>0</v>
          </cell>
          <cell r="K1880">
            <v>0</v>
          </cell>
          <cell r="L1880">
            <v>0</v>
          </cell>
          <cell r="M1880">
            <v>43379384</v>
          </cell>
          <cell r="N1880">
            <v>43379384</v>
          </cell>
          <cell r="O1880">
            <v>54957530.859999791</v>
          </cell>
          <cell r="P1880">
            <v>1297117.4900000002</v>
          </cell>
          <cell r="Q1880">
            <v>1263918.5799999963</v>
          </cell>
          <cell r="R1880">
            <v>790444.12999999872</v>
          </cell>
          <cell r="AB1880">
            <v>1297117.4900000002</v>
          </cell>
          <cell r="AC1880">
            <v>2561036.0699999989</v>
          </cell>
          <cell r="AD1880">
            <v>3351480.1999999983</v>
          </cell>
        </row>
        <row r="1881">
          <cell r="A1881" t="str">
            <v>AR105205Z06</v>
          </cell>
          <cell r="B1881" t="str">
            <v>AR105205Z</v>
          </cell>
          <cell r="C1881" t="str">
            <v xml:space="preserve">Ductos Fase II           </v>
          </cell>
          <cell r="D1881" t="str">
            <v>NQN_PRY</v>
          </cell>
          <cell r="E1881" t="str">
            <v>06</v>
          </cell>
          <cell r="F1881" t="str">
            <v xml:space="preserve">Otros Costos MO          </v>
          </cell>
          <cell r="G1881">
            <v>0</v>
          </cell>
          <cell r="H1881">
            <v>0</v>
          </cell>
          <cell r="I1881">
            <v>0</v>
          </cell>
          <cell r="J1881">
            <v>0</v>
          </cell>
          <cell r="K1881">
            <v>0</v>
          </cell>
          <cell r="L1881">
            <v>0</v>
          </cell>
          <cell r="M1881">
            <v>2280196</v>
          </cell>
          <cell r="N1881">
            <v>2280196</v>
          </cell>
          <cell r="O1881">
            <v>3272043.7599999974</v>
          </cell>
          <cell r="P1881">
            <v>19070.629999999899</v>
          </cell>
          <cell r="Q1881">
            <v>6063.789999999989</v>
          </cell>
          <cell r="R1881">
            <v>22118.6</v>
          </cell>
          <cell r="AB1881">
            <v>19070.629999999899</v>
          </cell>
          <cell r="AC1881">
            <v>25134.419999999889</v>
          </cell>
          <cell r="AD1881">
            <v>47253.019999999888</v>
          </cell>
        </row>
        <row r="1882">
          <cell r="A1882" t="str">
            <v>AR105205Z07</v>
          </cell>
          <cell r="B1882" t="str">
            <v>AR105205Z</v>
          </cell>
          <cell r="C1882" t="str">
            <v xml:space="preserve">Ductos Fase II           </v>
          </cell>
          <cell r="D1882" t="str">
            <v>NQN_PRY</v>
          </cell>
          <cell r="E1882" t="str">
            <v>07</v>
          </cell>
          <cell r="F1882" t="str">
            <v xml:space="preserve">Equipos de Construcción  </v>
          </cell>
          <cell r="G1882">
            <v>0</v>
          </cell>
          <cell r="H1882">
            <v>0</v>
          </cell>
          <cell r="I1882">
            <v>0</v>
          </cell>
          <cell r="J1882">
            <v>0</v>
          </cell>
          <cell r="K1882">
            <v>0</v>
          </cell>
          <cell r="L1882">
            <v>0</v>
          </cell>
          <cell r="M1882">
            <v>16576629</v>
          </cell>
          <cell r="N1882">
            <v>16576629</v>
          </cell>
          <cell r="O1882">
            <v>32649240.709999971</v>
          </cell>
          <cell r="P1882">
            <v>1599315.7599999972</v>
          </cell>
          <cell r="Q1882">
            <v>1161408.68</v>
          </cell>
          <cell r="R1882">
            <v>336726.31999999878</v>
          </cell>
          <cell r="AB1882">
            <v>1599315.7599999972</v>
          </cell>
          <cell r="AC1882">
            <v>2760724.4399999967</v>
          </cell>
          <cell r="AD1882">
            <v>3097450.7599999886</v>
          </cell>
        </row>
        <row r="1883">
          <cell r="A1883" t="str">
            <v>AR105205Z08</v>
          </cell>
          <cell r="B1883" t="str">
            <v>AR105205Z</v>
          </cell>
          <cell r="C1883" t="str">
            <v xml:space="preserve">Ductos Fase II           </v>
          </cell>
          <cell r="D1883" t="str">
            <v>NQN_PRY</v>
          </cell>
          <cell r="E1883" t="str">
            <v>08</v>
          </cell>
          <cell r="F1883" t="str">
            <v xml:space="preserve">Materiales, Cons, Herram </v>
          </cell>
          <cell r="G1883">
            <v>0</v>
          </cell>
          <cell r="H1883">
            <v>0</v>
          </cell>
          <cell r="I1883">
            <v>0</v>
          </cell>
          <cell r="J1883">
            <v>0</v>
          </cell>
          <cell r="K1883">
            <v>0</v>
          </cell>
          <cell r="L1883">
            <v>0</v>
          </cell>
          <cell r="M1883">
            <v>19933088</v>
          </cell>
          <cell r="N1883">
            <v>19933088</v>
          </cell>
          <cell r="O1883">
            <v>22504810.569999881</v>
          </cell>
          <cell r="P1883">
            <v>419880.6399999999</v>
          </cell>
          <cell r="Q1883">
            <v>437841.36999999988</v>
          </cell>
          <cell r="R1883">
            <v>566859.179999999</v>
          </cell>
          <cell r="AB1883">
            <v>419880.6399999999</v>
          </cell>
          <cell r="AC1883">
            <v>857722.01</v>
          </cell>
          <cell r="AD1883">
            <v>1424581.189999999</v>
          </cell>
        </row>
        <row r="1884">
          <cell r="A1884" t="str">
            <v>AR105205Z09</v>
          </cell>
          <cell r="B1884" t="str">
            <v>AR105205Z</v>
          </cell>
          <cell r="C1884" t="str">
            <v xml:space="preserve">Ductos Fase II           </v>
          </cell>
          <cell r="D1884" t="str">
            <v>NQN_PRY</v>
          </cell>
          <cell r="E1884" t="str">
            <v>09</v>
          </cell>
          <cell r="F1884" t="str">
            <v xml:space="preserve">Subcontratos             </v>
          </cell>
          <cell r="G1884">
            <v>0</v>
          </cell>
          <cell r="H1884">
            <v>0</v>
          </cell>
          <cell r="I1884">
            <v>0</v>
          </cell>
          <cell r="J1884">
            <v>0</v>
          </cell>
          <cell r="K1884">
            <v>0</v>
          </cell>
          <cell r="L1884">
            <v>0</v>
          </cell>
          <cell r="M1884">
            <v>12716739</v>
          </cell>
          <cell r="N1884">
            <v>12716739</v>
          </cell>
          <cell r="O1884">
            <v>16046089.60999999</v>
          </cell>
          <cell r="P1884">
            <v>219447.31</v>
          </cell>
          <cell r="Q1884">
            <v>1186280</v>
          </cell>
          <cell r="R1884">
            <v>49165.139999999898</v>
          </cell>
          <cell r="AB1884">
            <v>219447.31</v>
          </cell>
          <cell r="AC1884">
            <v>1405727.31</v>
          </cell>
          <cell r="AD1884">
            <v>1454892.45</v>
          </cell>
        </row>
        <row r="1885">
          <cell r="A1885" t="str">
            <v>AR105205Z10</v>
          </cell>
          <cell r="B1885" t="str">
            <v>AR105205Z</v>
          </cell>
          <cell r="C1885" t="str">
            <v xml:space="preserve">Ductos Fase II           </v>
          </cell>
          <cell r="D1885" t="str">
            <v>NQN_PRY</v>
          </cell>
          <cell r="E1885" t="str">
            <v>10</v>
          </cell>
          <cell r="F1885" t="str">
            <v xml:space="preserve">Costos de la venta       </v>
          </cell>
          <cell r="G1885">
            <v>0</v>
          </cell>
          <cell r="H1885">
            <v>0</v>
          </cell>
          <cell r="I1885">
            <v>0</v>
          </cell>
          <cell r="J1885">
            <v>0</v>
          </cell>
          <cell r="K1885">
            <v>0</v>
          </cell>
          <cell r="L1885">
            <v>0</v>
          </cell>
          <cell r="M1885">
            <v>12327293</v>
          </cell>
          <cell r="N1885">
            <v>12327293</v>
          </cell>
          <cell r="O1885">
            <v>18118990.169999987</v>
          </cell>
          <cell r="P1885">
            <v>176602.17</v>
          </cell>
          <cell r="Q1885">
            <v>299756.68000000098</v>
          </cell>
          <cell r="R1885">
            <v>97596.839999999909</v>
          </cell>
          <cell r="AB1885">
            <v>176602.17</v>
          </cell>
          <cell r="AC1885">
            <v>476358.84999998979</v>
          </cell>
          <cell r="AD1885">
            <v>573955.68999999913</v>
          </cell>
        </row>
        <row r="1886">
          <cell r="A1886" t="str">
            <v>AR105205Z11</v>
          </cell>
          <cell r="B1886" t="str">
            <v>AR105205Z</v>
          </cell>
          <cell r="C1886" t="str">
            <v xml:space="preserve">Ductos Fase II           </v>
          </cell>
          <cell r="D1886" t="str">
            <v>NQN_PRY</v>
          </cell>
          <cell r="E1886" t="str">
            <v>11</v>
          </cell>
          <cell r="F1886" t="str">
            <v xml:space="preserve">Otros costos             </v>
          </cell>
          <cell r="G1886">
            <v>0</v>
          </cell>
          <cell r="H1886">
            <v>0</v>
          </cell>
          <cell r="I1886">
            <v>0</v>
          </cell>
          <cell r="J1886">
            <v>0</v>
          </cell>
          <cell r="K1886">
            <v>0</v>
          </cell>
          <cell r="L1886">
            <v>0</v>
          </cell>
          <cell r="M1886">
            <v>6979687</v>
          </cell>
          <cell r="N1886">
            <v>6979687</v>
          </cell>
          <cell r="O1886">
            <v>5674555.5299999863</v>
          </cell>
          <cell r="P1886">
            <v>91590.009999999878</v>
          </cell>
          <cell r="Q1886">
            <v>26516.149999999991</v>
          </cell>
          <cell r="R1886">
            <v>48922.139999999876</v>
          </cell>
          <cell r="AB1886">
            <v>93575.349999999875</v>
          </cell>
          <cell r="AC1886">
            <v>120091.5</v>
          </cell>
          <cell r="AD1886">
            <v>169013.6399999999</v>
          </cell>
        </row>
        <row r="1887">
          <cell r="A1887" t="str">
            <v>AR105205Z12</v>
          </cell>
          <cell r="B1887" t="str">
            <v>AR105205Z</v>
          </cell>
          <cell r="C1887" t="str">
            <v xml:space="preserve">Ductos Fase II           </v>
          </cell>
          <cell r="D1887" t="str">
            <v>NQN_PRY</v>
          </cell>
          <cell r="E1887" t="str">
            <v>12</v>
          </cell>
          <cell r="F1887" t="str">
            <v xml:space="preserve">Costos por DistrIbuc CO  </v>
          </cell>
          <cell r="G1887">
            <v>0</v>
          </cell>
          <cell r="H1887">
            <v>0</v>
          </cell>
          <cell r="I1887">
            <v>0</v>
          </cell>
          <cell r="J1887">
            <v>0</v>
          </cell>
          <cell r="K1887">
            <v>0</v>
          </cell>
          <cell r="L1887">
            <v>0</v>
          </cell>
          <cell r="M1887">
            <v>0</v>
          </cell>
          <cell r="N1887">
            <v>0</v>
          </cell>
          <cell r="O1887">
            <v>-2134058.6299999901</v>
          </cell>
          <cell r="P1887">
            <v>0</v>
          </cell>
          <cell r="Q1887">
            <v>0</v>
          </cell>
          <cell r="R1887">
            <v>0</v>
          </cell>
          <cell r="AB1887">
            <v>0</v>
          </cell>
          <cell r="AC1887">
            <v>0</v>
          </cell>
          <cell r="AD1887">
            <v>0</v>
          </cell>
        </row>
        <row r="1888">
          <cell r="A1888" t="str">
            <v>AR105206Z01</v>
          </cell>
          <cell r="B1888" t="str">
            <v>AR105206Z</v>
          </cell>
          <cell r="C1888" t="str">
            <v xml:space="preserve">Ten Lin Puesto Flore     </v>
          </cell>
          <cell r="D1888" t="str">
            <v>NQN_PRY</v>
          </cell>
          <cell r="E1888" t="str">
            <v>01</v>
          </cell>
          <cell r="F1888" t="str">
            <v xml:space="preserve">Venta Contractual        </v>
          </cell>
          <cell r="G1888">
            <v>0</v>
          </cell>
          <cell r="H1888">
            <v>0</v>
          </cell>
          <cell r="I1888">
            <v>0</v>
          </cell>
          <cell r="J1888">
            <v>0</v>
          </cell>
          <cell r="K1888">
            <v>0</v>
          </cell>
          <cell r="L1888">
            <v>0</v>
          </cell>
          <cell r="M1888">
            <v>-18025024</v>
          </cell>
          <cell r="N1888">
            <v>-18025024</v>
          </cell>
          <cell r="O1888">
            <v>0</v>
          </cell>
          <cell r="P1888">
            <v>0</v>
          </cell>
          <cell r="Q1888">
            <v>0</v>
          </cell>
          <cell r="R1888">
            <v>0</v>
          </cell>
          <cell r="AB1888">
            <v>0</v>
          </cell>
          <cell r="AC1888">
            <v>0</v>
          </cell>
          <cell r="AD1888">
            <v>0</v>
          </cell>
        </row>
        <row r="1889">
          <cell r="A1889" t="str">
            <v>AR105206Z02</v>
          </cell>
          <cell r="B1889" t="str">
            <v>AR105206Z</v>
          </cell>
          <cell r="C1889" t="str">
            <v xml:space="preserve">Ten Lin Puesto Flore     </v>
          </cell>
          <cell r="D1889" t="str">
            <v>NQN_PRY</v>
          </cell>
          <cell r="E1889" t="str">
            <v>02</v>
          </cell>
          <cell r="F1889" t="str">
            <v xml:space="preserve">Venta Adicional          </v>
          </cell>
          <cell r="G1889">
            <v>0</v>
          </cell>
          <cell r="H1889">
            <v>0</v>
          </cell>
          <cell r="I1889">
            <v>0</v>
          </cell>
          <cell r="J1889">
            <v>0</v>
          </cell>
          <cell r="K1889">
            <v>0</v>
          </cell>
          <cell r="L1889">
            <v>0</v>
          </cell>
          <cell r="M1889">
            <v>-2633021</v>
          </cell>
          <cell r="N1889">
            <v>-2633021</v>
          </cell>
          <cell r="O1889">
            <v>0</v>
          </cell>
          <cell r="P1889">
            <v>0</v>
          </cell>
          <cell r="Q1889">
            <v>0</v>
          </cell>
          <cell r="R1889">
            <v>0</v>
          </cell>
          <cell r="AB1889">
            <v>0</v>
          </cell>
          <cell r="AC1889">
            <v>0</v>
          </cell>
          <cell r="AD1889">
            <v>0</v>
          </cell>
        </row>
        <row r="1890">
          <cell r="A1890" t="str">
            <v>AR105206Z03</v>
          </cell>
          <cell r="B1890" t="str">
            <v>AR105206Z</v>
          </cell>
          <cell r="C1890" t="str">
            <v xml:space="preserve">Ten Lin Puesto Flore     </v>
          </cell>
          <cell r="D1890" t="str">
            <v>NQN_PRY</v>
          </cell>
          <cell r="E1890" t="str">
            <v>03</v>
          </cell>
          <cell r="F1890" t="str">
            <v xml:space="preserve">Venta Sin Margen         </v>
          </cell>
          <cell r="G1890">
            <v>0</v>
          </cell>
          <cell r="H1890">
            <v>0</v>
          </cell>
          <cell r="I1890">
            <v>0</v>
          </cell>
          <cell r="J1890">
            <v>0</v>
          </cell>
          <cell r="K1890">
            <v>0</v>
          </cell>
          <cell r="L1890">
            <v>0</v>
          </cell>
          <cell r="M1890">
            <v>-938155</v>
          </cell>
          <cell r="N1890">
            <v>-938155</v>
          </cell>
          <cell r="O1890">
            <v>0</v>
          </cell>
          <cell r="P1890">
            <v>0</v>
          </cell>
          <cell r="Q1890">
            <v>0</v>
          </cell>
          <cell r="R1890">
            <v>0</v>
          </cell>
          <cell r="AB1890">
            <v>0</v>
          </cell>
          <cell r="AC1890">
            <v>0</v>
          </cell>
          <cell r="AD1890">
            <v>0</v>
          </cell>
        </row>
        <row r="1891">
          <cell r="A1891" t="str">
            <v>AR105206Z04</v>
          </cell>
          <cell r="B1891" t="str">
            <v>AR105206Z</v>
          </cell>
          <cell r="C1891" t="str">
            <v xml:space="preserve">Ten Lin Puesto Flore     </v>
          </cell>
          <cell r="D1891" t="str">
            <v>NQN_PRY</v>
          </cell>
          <cell r="E1891" t="str">
            <v>04</v>
          </cell>
          <cell r="F1891" t="str">
            <v xml:space="preserve">Ajuste POC               </v>
          </cell>
          <cell r="G1891">
            <v>0</v>
          </cell>
          <cell r="H1891">
            <v>0</v>
          </cell>
          <cell r="I1891">
            <v>0</v>
          </cell>
          <cell r="J1891">
            <v>0</v>
          </cell>
          <cell r="K1891">
            <v>0</v>
          </cell>
          <cell r="L1891">
            <v>0</v>
          </cell>
          <cell r="M1891">
            <v>458580</v>
          </cell>
          <cell r="N1891">
            <v>458580</v>
          </cell>
          <cell r="O1891">
            <v>-458579.96</v>
          </cell>
          <cell r="P1891">
            <v>0</v>
          </cell>
          <cell r="Q1891">
            <v>0</v>
          </cell>
          <cell r="R1891">
            <v>0</v>
          </cell>
          <cell r="AB1891">
            <v>0</v>
          </cell>
          <cell r="AC1891">
            <v>0</v>
          </cell>
          <cell r="AD1891">
            <v>0</v>
          </cell>
        </row>
        <row r="1892">
          <cell r="A1892" t="str">
            <v>AR105206Z05</v>
          </cell>
          <cell r="B1892" t="str">
            <v>AR105206Z</v>
          </cell>
          <cell r="C1892" t="str">
            <v xml:space="preserve">Ten Lin Puesto Flore     </v>
          </cell>
          <cell r="D1892" t="str">
            <v>NQN_PRY</v>
          </cell>
          <cell r="E1892" t="str">
            <v>05</v>
          </cell>
          <cell r="F1892" t="str">
            <v xml:space="preserve">Mano de Obra             </v>
          </cell>
          <cell r="G1892">
            <v>0</v>
          </cell>
          <cell r="H1892">
            <v>0</v>
          </cell>
          <cell r="I1892">
            <v>0</v>
          </cell>
          <cell r="J1892">
            <v>0</v>
          </cell>
          <cell r="K1892">
            <v>0</v>
          </cell>
          <cell r="L1892">
            <v>0</v>
          </cell>
          <cell r="M1892">
            <v>6567277</v>
          </cell>
          <cell r="N1892">
            <v>6567277</v>
          </cell>
          <cell r="O1892">
            <v>-249097.85</v>
          </cell>
          <cell r="P1892">
            <v>0</v>
          </cell>
          <cell r="Q1892">
            <v>0</v>
          </cell>
          <cell r="R1892">
            <v>0</v>
          </cell>
          <cell r="AB1892">
            <v>0</v>
          </cell>
          <cell r="AC1892">
            <v>0</v>
          </cell>
          <cell r="AD1892">
            <v>0</v>
          </cell>
        </row>
        <row r="1893">
          <cell r="A1893" t="str">
            <v>AR105206Z06</v>
          </cell>
          <cell r="B1893" t="str">
            <v>AR105206Z</v>
          </cell>
          <cell r="C1893" t="str">
            <v xml:space="preserve">Ten Lin Puesto Flore     </v>
          </cell>
          <cell r="D1893" t="str">
            <v>NQN_PRY</v>
          </cell>
          <cell r="E1893" t="str">
            <v>06</v>
          </cell>
          <cell r="F1893" t="str">
            <v xml:space="preserve">Otros Costos MO          </v>
          </cell>
          <cell r="G1893">
            <v>0</v>
          </cell>
          <cell r="H1893">
            <v>0</v>
          </cell>
          <cell r="I1893">
            <v>0</v>
          </cell>
          <cell r="J1893">
            <v>0</v>
          </cell>
          <cell r="K1893">
            <v>0</v>
          </cell>
          <cell r="L1893">
            <v>0</v>
          </cell>
          <cell r="M1893">
            <v>568474</v>
          </cell>
          <cell r="N1893">
            <v>568474</v>
          </cell>
          <cell r="O1893">
            <v>1100.649999999999</v>
          </cell>
          <cell r="P1893">
            <v>0</v>
          </cell>
          <cell r="Q1893">
            <v>0</v>
          </cell>
          <cell r="R1893">
            <v>0</v>
          </cell>
          <cell r="AB1893">
            <v>0</v>
          </cell>
          <cell r="AC1893">
            <v>0</v>
          </cell>
          <cell r="AD1893">
            <v>0</v>
          </cell>
        </row>
        <row r="1894">
          <cell r="A1894" t="str">
            <v>AR105206Z07</v>
          </cell>
          <cell r="B1894" t="str">
            <v>AR105206Z</v>
          </cell>
          <cell r="C1894" t="str">
            <v xml:space="preserve">Ten Lin Puesto Flore     </v>
          </cell>
          <cell r="D1894" t="str">
            <v>NQN_PRY</v>
          </cell>
          <cell r="E1894" t="str">
            <v>07</v>
          </cell>
          <cell r="F1894" t="str">
            <v xml:space="preserve">Equipos de Construcción  </v>
          </cell>
          <cell r="G1894">
            <v>0</v>
          </cell>
          <cell r="H1894">
            <v>0</v>
          </cell>
          <cell r="I1894">
            <v>0</v>
          </cell>
          <cell r="J1894">
            <v>0</v>
          </cell>
          <cell r="K1894">
            <v>0</v>
          </cell>
          <cell r="L1894">
            <v>0</v>
          </cell>
          <cell r="M1894">
            <v>1695487</v>
          </cell>
          <cell r="N1894">
            <v>1695487</v>
          </cell>
          <cell r="O1894">
            <v>24111.289999999899</v>
          </cell>
          <cell r="P1894">
            <v>0</v>
          </cell>
          <cell r="Q1894">
            <v>0</v>
          </cell>
          <cell r="R1894">
            <v>0</v>
          </cell>
          <cell r="AB1894">
            <v>0</v>
          </cell>
          <cell r="AC1894">
            <v>0</v>
          </cell>
          <cell r="AD1894">
            <v>0</v>
          </cell>
        </row>
        <row r="1895">
          <cell r="A1895" t="str">
            <v>AR105206Z08</v>
          </cell>
          <cell r="B1895" t="str">
            <v>AR105206Z</v>
          </cell>
          <cell r="C1895" t="str">
            <v xml:space="preserve">Ten Lin Puesto Flore     </v>
          </cell>
          <cell r="D1895" t="str">
            <v>NQN_PRY</v>
          </cell>
          <cell r="E1895" t="str">
            <v>08</v>
          </cell>
          <cell r="F1895" t="str">
            <v xml:space="preserve">Materiales, Cons, Herram </v>
          </cell>
          <cell r="G1895">
            <v>0</v>
          </cell>
          <cell r="H1895">
            <v>0</v>
          </cell>
          <cell r="I1895">
            <v>0</v>
          </cell>
          <cell r="J1895">
            <v>0</v>
          </cell>
          <cell r="K1895">
            <v>0</v>
          </cell>
          <cell r="L1895">
            <v>0</v>
          </cell>
          <cell r="M1895">
            <v>1462175</v>
          </cell>
          <cell r="N1895">
            <v>1462175</v>
          </cell>
          <cell r="O1895">
            <v>5226.4499999999798</v>
          </cell>
          <cell r="P1895">
            <v>0</v>
          </cell>
          <cell r="Q1895">
            <v>0</v>
          </cell>
          <cell r="R1895">
            <v>0</v>
          </cell>
          <cell r="AB1895">
            <v>0</v>
          </cell>
          <cell r="AC1895">
            <v>0</v>
          </cell>
          <cell r="AD1895">
            <v>0</v>
          </cell>
        </row>
        <row r="1896">
          <cell r="A1896" t="str">
            <v>AR105206Z09</v>
          </cell>
          <cell r="B1896" t="str">
            <v>AR105206Z</v>
          </cell>
          <cell r="C1896" t="str">
            <v xml:space="preserve">Ten Lin Puesto Flore     </v>
          </cell>
          <cell r="D1896" t="str">
            <v>NQN_PRY</v>
          </cell>
          <cell r="E1896" t="str">
            <v>09</v>
          </cell>
          <cell r="F1896" t="str">
            <v xml:space="preserve">Subcontratos             </v>
          </cell>
          <cell r="G1896">
            <v>0</v>
          </cell>
          <cell r="H1896">
            <v>0</v>
          </cell>
          <cell r="I1896">
            <v>0</v>
          </cell>
          <cell r="J1896">
            <v>0</v>
          </cell>
          <cell r="K1896">
            <v>0</v>
          </cell>
          <cell r="L1896">
            <v>0</v>
          </cell>
          <cell r="M1896">
            <v>927884</v>
          </cell>
          <cell r="N1896">
            <v>927884</v>
          </cell>
          <cell r="O1896">
            <v>385.04</v>
          </cell>
          <cell r="P1896">
            <v>0</v>
          </cell>
          <cell r="Q1896">
            <v>0</v>
          </cell>
          <cell r="R1896">
            <v>0</v>
          </cell>
          <cell r="AB1896">
            <v>0</v>
          </cell>
          <cell r="AC1896">
            <v>0</v>
          </cell>
          <cell r="AD1896">
            <v>0</v>
          </cell>
        </row>
        <row r="1897">
          <cell r="A1897" t="str">
            <v>AR105206Z10</v>
          </cell>
          <cell r="B1897" t="str">
            <v>AR105206Z</v>
          </cell>
          <cell r="C1897" t="str">
            <v xml:space="preserve">Ten Lin Puesto Flore     </v>
          </cell>
          <cell r="D1897" t="str">
            <v>NQN_PRY</v>
          </cell>
          <cell r="E1897" t="str">
            <v>10</v>
          </cell>
          <cell r="F1897" t="str">
            <v xml:space="preserve">Costos de la venta       </v>
          </cell>
          <cell r="G1897">
            <v>0</v>
          </cell>
          <cell r="H1897">
            <v>0</v>
          </cell>
          <cell r="I1897">
            <v>0</v>
          </cell>
          <cell r="J1897">
            <v>0</v>
          </cell>
          <cell r="K1897">
            <v>0</v>
          </cell>
          <cell r="L1897">
            <v>0</v>
          </cell>
          <cell r="M1897">
            <v>2318087</v>
          </cell>
          <cell r="N1897">
            <v>2318087</v>
          </cell>
          <cell r="O1897">
            <v>877.3899999999835</v>
          </cell>
          <cell r="P1897">
            <v>0</v>
          </cell>
          <cell r="Q1897">
            <v>0</v>
          </cell>
          <cell r="R1897">
            <v>0</v>
          </cell>
          <cell r="AB1897">
            <v>0</v>
          </cell>
          <cell r="AC1897">
            <v>0</v>
          </cell>
          <cell r="AD1897">
            <v>0</v>
          </cell>
        </row>
        <row r="1898">
          <cell r="A1898" t="str">
            <v>AR105206Z11</v>
          </cell>
          <cell r="B1898" t="str">
            <v>AR105206Z</v>
          </cell>
          <cell r="C1898" t="str">
            <v xml:space="preserve">Ten Lin Puesto Flore     </v>
          </cell>
          <cell r="D1898" t="str">
            <v>NQN_PRY</v>
          </cell>
          <cell r="E1898" t="str">
            <v>11</v>
          </cell>
          <cell r="F1898" t="str">
            <v xml:space="preserve">Otros costos             </v>
          </cell>
          <cell r="G1898">
            <v>0</v>
          </cell>
          <cell r="H1898">
            <v>0</v>
          </cell>
          <cell r="I1898">
            <v>0</v>
          </cell>
          <cell r="J1898">
            <v>0</v>
          </cell>
          <cell r="K1898">
            <v>0</v>
          </cell>
          <cell r="L1898">
            <v>0</v>
          </cell>
          <cell r="M1898">
            <v>2187015</v>
          </cell>
          <cell r="N1898">
            <v>2187015</v>
          </cell>
          <cell r="O1898">
            <v>21019.329999999911</v>
          </cell>
          <cell r="P1898">
            <v>0</v>
          </cell>
          <cell r="Q1898">
            <v>0</v>
          </cell>
          <cell r="R1898">
            <v>0</v>
          </cell>
          <cell r="AB1898">
            <v>0</v>
          </cell>
          <cell r="AC1898">
            <v>0</v>
          </cell>
          <cell r="AD1898">
            <v>0</v>
          </cell>
        </row>
        <row r="1899">
          <cell r="A1899" t="str">
            <v>AR105206Z12</v>
          </cell>
          <cell r="B1899" t="str">
            <v>AR105206Z</v>
          </cell>
          <cell r="C1899" t="str">
            <v xml:space="preserve">Ten Lin Puesto Flore     </v>
          </cell>
          <cell r="D1899" t="str">
            <v>NQN_PRY</v>
          </cell>
          <cell r="E1899" t="str">
            <v>12</v>
          </cell>
          <cell r="F1899" t="str">
            <v xml:space="preserve">Costos por DistrIbuc CO  </v>
          </cell>
          <cell r="G1899">
            <v>0</v>
          </cell>
          <cell r="H1899">
            <v>0</v>
          </cell>
          <cell r="I1899">
            <v>0</v>
          </cell>
          <cell r="J1899">
            <v>0</v>
          </cell>
          <cell r="K1899">
            <v>0</v>
          </cell>
          <cell r="L1899">
            <v>0</v>
          </cell>
          <cell r="M1899">
            <v>0</v>
          </cell>
          <cell r="N1899">
            <v>0</v>
          </cell>
          <cell r="O1899">
            <v>0</v>
          </cell>
          <cell r="P1899">
            <v>0</v>
          </cell>
          <cell r="Q1899">
            <v>0</v>
          </cell>
          <cell r="R1899">
            <v>0</v>
          </cell>
          <cell r="AB1899">
            <v>0</v>
          </cell>
          <cell r="AC1899">
            <v>0</v>
          </cell>
          <cell r="AD1899">
            <v>0</v>
          </cell>
        </row>
        <row r="1900">
          <cell r="A1900" t="str">
            <v>AR105208Z01</v>
          </cell>
          <cell r="B1900" t="str">
            <v>AR105208Z</v>
          </cell>
          <cell r="C1900" t="str">
            <v xml:space="preserve">Rev Pta Comp DIADEMA     </v>
          </cell>
          <cell r="D1900" t="str">
            <v>NQN_PRY</v>
          </cell>
          <cell r="E1900" t="str">
            <v>01</v>
          </cell>
          <cell r="F1900" t="str">
            <v xml:space="preserve">Venta Contractual        </v>
          </cell>
          <cell r="G1900">
            <v>0</v>
          </cell>
          <cell r="H1900">
            <v>0</v>
          </cell>
          <cell r="I1900">
            <v>0</v>
          </cell>
          <cell r="J1900">
            <v>0</v>
          </cell>
          <cell r="K1900">
            <v>0</v>
          </cell>
          <cell r="L1900">
            <v>0</v>
          </cell>
          <cell r="M1900">
            <v>-12847129</v>
          </cell>
          <cell r="N1900">
            <v>-12847129</v>
          </cell>
          <cell r="O1900">
            <v>-5520481.9699999802</v>
          </cell>
          <cell r="P1900">
            <v>0</v>
          </cell>
          <cell r="Q1900">
            <v>0</v>
          </cell>
          <cell r="R1900">
            <v>0</v>
          </cell>
          <cell r="AB1900">
            <v>0</v>
          </cell>
          <cell r="AC1900">
            <v>0</v>
          </cell>
          <cell r="AD1900">
            <v>0</v>
          </cell>
        </row>
        <row r="1901">
          <cell r="A1901" t="str">
            <v>AR105208Z02</v>
          </cell>
          <cell r="B1901" t="str">
            <v>AR105208Z</v>
          </cell>
          <cell r="C1901" t="str">
            <v xml:space="preserve">Rev Pta Comp DIADEMA     </v>
          </cell>
          <cell r="D1901" t="str">
            <v>NQN_PRY</v>
          </cell>
          <cell r="E1901" t="str">
            <v>02</v>
          </cell>
          <cell r="F1901" t="str">
            <v xml:space="preserve">Venta Adicional          </v>
          </cell>
          <cell r="G1901">
            <v>0</v>
          </cell>
          <cell r="H1901">
            <v>0</v>
          </cell>
          <cell r="I1901">
            <v>0</v>
          </cell>
          <cell r="J1901">
            <v>0</v>
          </cell>
          <cell r="K1901">
            <v>0</v>
          </cell>
          <cell r="L1901">
            <v>0</v>
          </cell>
          <cell r="M1901">
            <v>-1081179</v>
          </cell>
          <cell r="N1901">
            <v>-1081179</v>
          </cell>
          <cell r="O1901">
            <v>-1334705.6699999899</v>
          </cell>
          <cell r="P1901">
            <v>0</v>
          </cell>
          <cell r="Q1901">
            <v>0</v>
          </cell>
          <cell r="R1901">
            <v>0</v>
          </cell>
          <cell r="AB1901">
            <v>0</v>
          </cell>
          <cell r="AC1901">
            <v>0</v>
          </cell>
          <cell r="AD1901">
            <v>0</v>
          </cell>
        </row>
        <row r="1902">
          <cell r="A1902" t="str">
            <v>AR105208Z03</v>
          </cell>
          <cell r="B1902" t="str">
            <v>AR105208Z</v>
          </cell>
          <cell r="C1902" t="str">
            <v xml:space="preserve">Rev Pta Comp DIADEMA     </v>
          </cell>
          <cell r="D1902" t="str">
            <v>NQN_PRY</v>
          </cell>
          <cell r="E1902" t="str">
            <v>03</v>
          </cell>
          <cell r="F1902" t="str">
            <v xml:space="preserve">Venta Sin Margen         </v>
          </cell>
          <cell r="N1902">
            <v>0</v>
          </cell>
          <cell r="O1902">
            <v>-149525.829999999</v>
          </cell>
          <cell r="P1902">
            <v>0</v>
          </cell>
          <cell r="Q1902">
            <v>0</v>
          </cell>
          <cell r="R1902">
            <v>0</v>
          </cell>
          <cell r="AB1902">
            <v>0</v>
          </cell>
          <cell r="AC1902">
            <v>0</v>
          </cell>
          <cell r="AD1902">
            <v>0</v>
          </cell>
        </row>
        <row r="1903">
          <cell r="A1903" t="str">
            <v>AR105208Z04</v>
          </cell>
          <cell r="B1903" t="str">
            <v>AR105208Z</v>
          </cell>
          <cell r="C1903" t="str">
            <v xml:space="preserve">Rev Pta Comp DIADEMA     </v>
          </cell>
          <cell r="D1903" t="str">
            <v>NQN_PRY</v>
          </cell>
          <cell r="E1903" t="str">
            <v>04</v>
          </cell>
          <cell r="F1903" t="str">
            <v xml:space="preserve">Ajuste POC               </v>
          </cell>
          <cell r="G1903">
            <v>0</v>
          </cell>
          <cell r="H1903">
            <v>0</v>
          </cell>
          <cell r="I1903">
            <v>0</v>
          </cell>
          <cell r="J1903">
            <v>0</v>
          </cell>
          <cell r="K1903">
            <v>0</v>
          </cell>
          <cell r="L1903">
            <v>0</v>
          </cell>
          <cell r="M1903">
            <v>3197768</v>
          </cell>
          <cell r="N1903">
            <v>3197768</v>
          </cell>
          <cell r="O1903">
            <v>-3197768.39</v>
          </cell>
          <cell r="P1903">
            <v>0</v>
          </cell>
          <cell r="Q1903">
            <v>0</v>
          </cell>
          <cell r="R1903">
            <v>0</v>
          </cell>
          <cell r="AB1903">
            <v>0</v>
          </cell>
          <cell r="AC1903">
            <v>0</v>
          </cell>
          <cell r="AD1903">
            <v>0</v>
          </cell>
        </row>
        <row r="1904">
          <cell r="A1904" t="str">
            <v>AR105208Z05</v>
          </cell>
          <cell r="B1904" t="str">
            <v>AR105208Z</v>
          </cell>
          <cell r="C1904" t="str">
            <v xml:space="preserve">Rev Pta Comp DIADEMA     </v>
          </cell>
          <cell r="D1904" t="str">
            <v>NQN_PRY</v>
          </cell>
          <cell r="E1904" t="str">
            <v>05</v>
          </cell>
          <cell r="F1904" t="str">
            <v xml:space="preserve">Mano de Obra             </v>
          </cell>
          <cell r="G1904">
            <v>0</v>
          </cell>
          <cell r="H1904">
            <v>0</v>
          </cell>
          <cell r="I1904">
            <v>0</v>
          </cell>
          <cell r="J1904">
            <v>0</v>
          </cell>
          <cell r="K1904">
            <v>0</v>
          </cell>
          <cell r="L1904">
            <v>0</v>
          </cell>
          <cell r="M1904">
            <v>4094371</v>
          </cell>
          <cell r="N1904">
            <v>4094371</v>
          </cell>
          <cell r="O1904">
            <v>3416588.0799999973</v>
          </cell>
          <cell r="P1904">
            <v>0</v>
          </cell>
          <cell r="Q1904">
            <v>0</v>
          </cell>
          <cell r="R1904">
            <v>0</v>
          </cell>
          <cell r="AB1904">
            <v>0</v>
          </cell>
          <cell r="AC1904">
            <v>0</v>
          </cell>
          <cell r="AD1904">
            <v>0</v>
          </cell>
        </row>
        <row r="1905">
          <cell r="A1905" t="str">
            <v>AR105208Z06</v>
          </cell>
          <cell r="B1905" t="str">
            <v>AR105208Z</v>
          </cell>
          <cell r="C1905" t="str">
            <v xml:space="preserve">Rev Pta Comp DIADEMA     </v>
          </cell>
          <cell r="D1905" t="str">
            <v>NQN_PRY</v>
          </cell>
          <cell r="E1905" t="str">
            <v>06</v>
          </cell>
          <cell r="F1905" t="str">
            <v xml:space="preserve">Otros Costos MO          </v>
          </cell>
          <cell r="G1905">
            <v>0</v>
          </cell>
          <cell r="H1905">
            <v>0</v>
          </cell>
          <cell r="I1905">
            <v>0</v>
          </cell>
          <cell r="J1905">
            <v>0</v>
          </cell>
          <cell r="K1905">
            <v>0</v>
          </cell>
          <cell r="L1905">
            <v>0</v>
          </cell>
          <cell r="M1905">
            <v>292044</v>
          </cell>
          <cell r="N1905">
            <v>292044</v>
          </cell>
          <cell r="O1905">
            <v>236304.91999999888</v>
          </cell>
          <cell r="P1905">
            <v>692</v>
          </cell>
          <cell r="Q1905">
            <v>1987</v>
          </cell>
          <cell r="R1905">
            <v>1410</v>
          </cell>
          <cell r="AB1905">
            <v>692</v>
          </cell>
          <cell r="AC1905">
            <v>2679</v>
          </cell>
          <cell r="AD1905">
            <v>4089</v>
          </cell>
        </row>
        <row r="1906">
          <cell r="A1906" t="str">
            <v>AR105208Z07</v>
          </cell>
          <cell r="B1906" t="str">
            <v>AR105208Z</v>
          </cell>
          <cell r="C1906" t="str">
            <v xml:space="preserve">Rev Pta Comp DIADEMA     </v>
          </cell>
          <cell r="D1906" t="str">
            <v>NQN_PRY</v>
          </cell>
          <cell r="E1906" t="str">
            <v>07</v>
          </cell>
          <cell r="F1906" t="str">
            <v xml:space="preserve">Equipos de Construcción  </v>
          </cell>
          <cell r="G1906">
            <v>0</v>
          </cell>
          <cell r="H1906">
            <v>0</v>
          </cell>
          <cell r="I1906">
            <v>0</v>
          </cell>
          <cell r="J1906">
            <v>0</v>
          </cell>
          <cell r="K1906">
            <v>0</v>
          </cell>
          <cell r="L1906">
            <v>0</v>
          </cell>
          <cell r="M1906">
            <v>1258303</v>
          </cell>
          <cell r="N1906">
            <v>1258303</v>
          </cell>
          <cell r="O1906">
            <v>1326647.839999998</v>
          </cell>
          <cell r="P1906">
            <v>16619.20999999989</v>
          </cell>
          <cell r="Q1906">
            <v>8097.63</v>
          </cell>
          <cell r="R1906">
            <v>4598.84</v>
          </cell>
          <cell r="AB1906">
            <v>16619.20999999989</v>
          </cell>
          <cell r="AC1906">
            <v>24716.84</v>
          </cell>
          <cell r="AD1906">
            <v>29315.68</v>
          </cell>
        </row>
        <row r="1907">
          <cell r="A1907" t="str">
            <v>AR105208Z08</v>
          </cell>
          <cell r="B1907" t="str">
            <v>AR105208Z</v>
          </cell>
          <cell r="C1907" t="str">
            <v xml:space="preserve">Rev Pta Comp DIADEMA     </v>
          </cell>
          <cell r="D1907" t="str">
            <v>NQN_PRY</v>
          </cell>
          <cell r="E1907" t="str">
            <v>08</v>
          </cell>
          <cell r="F1907" t="str">
            <v xml:space="preserve">Materiales, Cons, Herram </v>
          </cell>
          <cell r="G1907">
            <v>0</v>
          </cell>
          <cell r="H1907">
            <v>0</v>
          </cell>
          <cell r="I1907">
            <v>0</v>
          </cell>
          <cell r="J1907">
            <v>0</v>
          </cell>
          <cell r="K1907">
            <v>0</v>
          </cell>
          <cell r="L1907">
            <v>0</v>
          </cell>
          <cell r="M1907">
            <v>1770148</v>
          </cell>
          <cell r="N1907">
            <v>1770148</v>
          </cell>
          <cell r="O1907">
            <v>1142926.4799999897</v>
          </cell>
          <cell r="P1907">
            <v>0</v>
          </cell>
          <cell r="Q1907">
            <v>204</v>
          </cell>
          <cell r="R1907">
            <v>199</v>
          </cell>
          <cell r="AB1907">
            <v>0</v>
          </cell>
          <cell r="AC1907">
            <v>204</v>
          </cell>
          <cell r="AD1907">
            <v>403</v>
          </cell>
        </row>
        <row r="1908">
          <cell r="A1908" t="str">
            <v>AR105208Z09</v>
          </cell>
          <cell r="B1908" t="str">
            <v>AR105208Z</v>
          </cell>
          <cell r="C1908" t="str">
            <v xml:space="preserve">Rev Pta Comp DIADEMA     </v>
          </cell>
          <cell r="D1908" t="str">
            <v>NQN_PRY</v>
          </cell>
          <cell r="E1908" t="str">
            <v>09</v>
          </cell>
          <cell r="F1908" t="str">
            <v xml:space="preserve">Subcontratos             </v>
          </cell>
          <cell r="G1908">
            <v>0</v>
          </cell>
          <cell r="H1908">
            <v>0</v>
          </cell>
          <cell r="I1908">
            <v>0</v>
          </cell>
          <cell r="J1908">
            <v>0</v>
          </cell>
          <cell r="K1908">
            <v>0</v>
          </cell>
          <cell r="L1908">
            <v>0</v>
          </cell>
          <cell r="M1908">
            <v>569931</v>
          </cell>
          <cell r="N1908">
            <v>569931</v>
          </cell>
          <cell r="O1908">
            <v>664048.23999999894</v>
          </cell>
          <cell r="P1908">
            <v>0</v>
          </cell>
          <cell r="Q1908">
            <v>0</v>
          </cell>
          <cell r="R1908">
            <v>0</v>
          </cell>
          <cell r="AB1908">
            <v>0</v>
          </cell>
          <cell r="AC1908">
            <v>0</v>
          </cell>
          <cell r="AD1908">
            <v>0</v>
          </cell>
        </row>
        <row r="1909">
          <cell r="A1909" t="str">
            <v>AR105208Z10</v>
          </cell>
          <cell r="B1909" t="str">
            <v>AR105208Z</v>
          </cell>
          <cell r="C1909" t="str">
            <v xml:space="preserve">Rev Pta Comp DIADEMA     </v>
          </cell>
          <cell r="D1909" t="str">
            <v>NQN_PRY</v>
          </cell>
          <cell r="E1909" t="str">
            <v>10</v>
          </cell>
          <cell r="F1909" t="str">
            <v xml:space="preserve">Costos de la venta       </v>
          </cell>
          <cell r="G1909">
            <v>0</v>
          </cell>
          <cell r="H1909">
            <v>0</v>
          </cell>
          <cell r="I1909">
            <v>0</v>
          </cell>
          <cell r="J1909">
            <v>0</v>
          </cell>
          <cell r="K1909">
            <v>0</v>
          </cell>
          <cell r="L1909">
            <v>0</v>
          </cell>
          <cell r="M1909">
            <v>1247517</v>
          </cell>
          <cell r="N1909">
            <v>1247517</v>
          </cell>
          <cell r="O1909">
            <v>694415.35999999894</v>
          </cell>
          <cell r="P1909">
            <v>0</v>
          </cell>
          <cell r="Q1909">
            <v>0</v>
          </cell>
          <cell r="R1909">
            <v>0</v>
          </cell>
          <cell r="AB1909">
            <v>0</v>
          </cell>
          <cell r="AC1909">
            <v>0</v>
          </cell>
          <cell r="AD1909">
            <v>0</v>
          </cell>
        </row>
        <row r="1910">
          <cell r="A1910" t="str">
            <v>AR105208Z11</v>
          </cell>
          <cell r="B1910" t="str">
            <v>AR105208Z</v>
          </cell>
          <cell r="C1910" t="str">
            <v xml:space="preserve">Rev Pta Comp DIADEMA     </v>
          </cell>
          <cell r="D1910" t="str">
            <v>NQN_PRY</v>
          </cell>
          <cell r="E1910" t="str">
            <v>11</v>
          </cell>
          <cell r="F1910" t="str">
            <v xml:space="preserve">Otros costos             </v>
          </cell>
          <cell r="G1910">
            <v>0</v>
          </cell>
          <cell r="H1910">
            <v>0</v>
          </cell>
          <cell r="I1910">
            <v>0</v>
          </cell>
          <cell r="J1910">
            <v>0</v>
          </cell>
          <cell r="K1910">
            <v>0</v>
          </cell>
          <cell r="L1910">
            <v>0</v>
          </cell>
          <cell r="M1910">
            <v>425173</v>
          </cell>
          <cell r="N1910">
            <v>425173</v>
          </cell>
          <cell r="O1910">
            <v>411380.86999999871</v>
          </cell>
          <cell r="P1910">
            <v>420.9500000000001</v>
          </cell>
          <cell r="Q1910">
            <v>0</v>
          </cell>
          <cell r="R1910">
            <v>0</v>
          </cell>
          <cell r="AB1910">
            <v>500.31</v>
          </cell>
          <cell r="AC1910">
            <v>500.31</v>
          </cell>
          <cell r="AD1910">
            <v>500.31</v>
          </cell>
        </row>
        <row r="1911">
          <cell r="A1911" t="str">
            <v>AR105208Z12</v>
          </cell>
          <cell r="B1911" t="str">
            <v>AR105208Z</v>
          </cell>
          <cell r="C1911" t="str">
            <v xml:space="preserve">Rev Pta Comp DIADEMA     </v>
          </cell>
          <cell r="D1911" t="str">
            <v>NQN_PRY</v>
          </cell>
          <cell r="E1911" t="str">
            <v>12</v>
          </cell>
          <cell r="F1911" t="str">
            <v xml:space="preserve">Costos por DistrIbuc CO  </v>
          </cell>
          <cell r="G1911">
            <v>0</v>
          </cell>
          <cell r="H1911">
            <v>0</v>
          </cell>
          <cell r="I1911">
            <v>0</v>
          </cell>
          <cell r="J1911">
            <v>0</v>
          </cell>
          <cell r="K1911">
            <v>0</v>
          </cell>
          <cell r="L1911">
            <v>0</v>
          </cell>
          <cell r="M1911">
            <v>0</v>
          </cell>
          <cell r="N1911">
            <v>0</v>
          </cell>
          <cell r="O1911">
            <v>0</v>
          </cell>
          <cell r="P1911">
            <v>0</v>
          </cell>
          <cell r="Q1911">
            <v>0</v>
          </cell>
          <cell r="R1911">
            <v>0</v>
          </cell>
          <cell r="AB1911">
            <v>0</v>
          </cell>
          <cell r="AC1911">
            <v>0</v>
          </cell>
          <cell r="AD1911">
            <v>0</v>
          </cell>
        </row>
        <row r="1912">
          <cell r="A1912" t="str">
            <v>AR105211Z01</v>
          </cell>
          <cell r="B1912" t="str">
            <v>AR105211Z</v>
          </cell>
          <cell r="C1912" t="str">
            <v xml:space="preserve">Captacion EP CHS         </v>
          </cell>
          <cell r="D1912" t="str">
            <v>RDS_SER</v>
          </cell>
          <cell r="E1912" t="str">
            <v>01</v>
          </cell>
          <cell r="F1912" t="str">
            <v xml:space="preserve">Venta Contractual        </v>
          </cell>
          <cell r="G1912">
            <v>0</v>
          </cell>
          <cell r="H1912">
            <v>0</v>
          </cell>
          <cell r="I1912">
            <v>0</v>
          </cell>
          <cell r="J1912">
            <v>0</v>
          </cell>
          <cell r="K1912">
            <v>0</v>
          </cell>
          <cell r="L1912">
            <v>0</v>
          </cell>
          <cell r="M1912">
            <v>-713675</v>
          </cell>
          <cell r="N1912">
            <v>-713675</v>
          </cell>
          <cell r="O1912">
            <v>-12329133.689999901</v>
          </cell>
          <cell r="P1912">
            <v>708644</v>
          </cell>
          <cell r="Q1912">
            <v>-708644</v>
          </cell>
          <cell r="R1912">
            <v>0</v>
          </cell>
          <cell r="AB1912">
            <v>708644</v>
          </cell>
          <cell r="AC1912">
            <v>0</v>
          </cell>
          <cell r="AD1912">
            <v>0</v>
          </cell>
        </row>
        <row r="1913">
          <cell r="A1913" t="str">
            <v>AR105211Z02</v>
          </cell>
          <cell r="B1913" t="str">
            <v>AR105211Z</v>
          </cell>
          <cell r="C1913" t="str">
            <v xml:space="preserve">Captacion EP CHS         </v>
          </cell>
          <cell r="D1913" t="str">
            <v>RDS_SER</v>
          </cell>
          <cell r="E1913" t="str">
            <v>02</v>
          </cell>
          <cell r="F1913" t="str">
            <v xml:space="preserve">Venta Adicional          </v>
          </cell>
          <cell r="G1913">
            <v>0</v>
          </cell>
          <cell r="H1913">
            <v>0</v>
          </cell>
          <cell r="I1913">
            <v>0</v>
          </cell>
          <cell r="J1913">
            <v>0</v>
          </cell>
          <cell r="K1913">
            <v>0</v>
          </cell>
          <cell r="L1913">
            <v>0</v>
          </cell>
          <cell r="M1913">
            <v>-1380206</v>
          </cell>
          <cell r="N1913">
            <v>-1380206</v>
          </cell>
          <cell r="O1913">
            <v>0</v>
          </cell>
          <cell r="P1913">
            <v>0</v>
          </cell>
          <cell r="Q1913">
            <v>0</v>
          </cell>
          <cell r="R1913">
            <v>0</v>
          </cell>
          <cell r="AB1913">
            <v>0</v>
          </cell>
          <cell r="AC1913">
            <v>0</v>
          </cell>
          <cell r="AD1913">
            <v>0</v>
          </cell>
        </row>
        <row r="1914">
          <cell r="A1914" t="str">
            <v>AR105211Z04</v>
          </cell>
          <cell r="B1914" t="str">
            <v>AR105211Z</v>
          </cell>
          <cell r="C1914" t="str">
            <v xml:space="preserve">Captacion EP CHS         </v>
          </cell>
          <cell r="D1914" t="str">
            <v>RDS_SER</v>
          </cell>
          <cell r="E1914" t="str">
            <v>04</v>
          </cell>
          <cell r="F1914" t="str">
            <v xml:space="preserve">Ajuste POC               </v>
          </cell>
          <cell r="G1914">
            <v>0</v>
          </cell>
          <cell r="H1914">
            <v>0</v>
          </cell>
          <cell r="I1914">
            <v>0</v>
          </cell>
          <cell r="J1914">
            <v>0</v>
          </cell>
          <cell r="K1914">
            <v>0</v>
          </cell>
          <cell r="L1914">
            <v>0</v>
          </cell>
          <cell r="M1914">
            <v>144439</v>
          </cell>
          <cell r="N1914">
            <v>144439</v>
          </cell>
          <cell r="O1914">
            <v>1409487.01</v>
          </cell>
          <cell r="P1914">
            <v>-362863.46999999898</v>
          </cell>
          <cell r="Q1914">
            <v>-585416.31000000006</v>
          </cell>
          <cell r="R1914">
            <v>2547.0500000000002</v>
          </cell>
          <cell r="AB1914">
            <v>-362863.46999999898</v>
          </cell>
          <cell r="AC1914">
            <v>-948279.78</v>
          </cell>
          <cell r="AD1914">
            <v>-945732.72999999905</v>
          </cell>
        </row>
        <row r="1915">
          <cell r="A1915" t="str">
            <v>AR105211Z05</v>
          </cell>
          <cell r="B1915" t="str">
            <v>AR105211Z</v>
          </cell>
          <cell r="C1915" t="str">
            <v xml:space="preserve">Captacion EP CHS         </v>
          </cell>
          <cell r="D1915" t="str">
            <v>RDS_SER</v>
          </cell>
          <cell r="E1915" t="str">
            <v>05</v>
          </cell>
          <cell r="F1915" t="str">
            <v xml:space="preserve">Mano de Obra             </v>
          </cell>
          <cell r="G1915">
            <v>0</v>
          </cell>
          <cell r="H1915">
            <v>0</v>
          </cell>
          <cell r="I1915">
            <v>0</v>
          </cell>
          <cell r="J1915">
            <v>0</v>
          </cell>
          <cell r="K1915">
            <v>0</v>
          </cell>
          <cell r="L1915">
            <v>0</v>
          </cell>
          <cell r="M1915">
            <v>624249</v>
          </cell>
          <cell r="N1915">
            <v>624249</v>
          </cell>
          <cell r="O1915">
            <v>1774115.99</v>
          </cell>
          <cell r="P1915">
            <v>0</v>
          </cell>
          <cell r="Q1915">
            <v>0</v>
          </cell>
          <cell r="R1915">
            <v>0</v>
          </cell>
          <cell r="AB1915">
            <v>0</v>
          </cell>
          <cell r="AC1915">
            <v>0</v>
          </cell>
          <cell r="AD1915">
            <v>0</v>
          </cell>
        </row>
        <row r="1916">
          <cell r="A1916" t="str">
            <v>AR105211Z06</v>
          </cell>
          <cell r="B1916" t="str">
            <v>AR105211Z</v>
          </cell>
          <cell r="C1916" t="str">
            <v xml:space="preserve">Captacion EP CHS         </v>
          </cell>
          <cell r="D1916" t="str">
            <v>RDS_SER</v>
          </cell>
          <cell r="E1916" t="str">
            <v>06</v>
          </cell>
          <cell r="F1916" t="str">
            <v xml:space="preserve">Otros Costos MO          </v>
          </cell>
          <cell r="G1916">
            <v>0</v>
          </cell>
          <cell r="H1916">
            <v>0</v>
          </cell>
          <cell r="I1916">
            <v>0</v>
          </cell>
          <cell r="J1916">
            <v>0</v>
          </cell>
          <cell r="K1916">
            <v>0</v>
          </cell>
          <cell r="L1916">
            <v>0</v>
          </cell>
          <cell r="M1916">
            <v>118004</v>
          </cell>
          <cell r="N1916">
            <v>118004</v>
          </cell>
          <cell r="O1916">
            <v>341627.57</v>
          </cell>
          <cell r="P1916">
            <v>158</v>
          </cell>
          <cell r="Q1916">
            <v>708702</v>
          </cell>
          <cell r="R1916">
            <v>41</v>
          </cell>
          <cell r="AB1916">
            <v>158</v>
          </cell>
          <cell r="AC1916">
            <v>708860</v>
          </cell>
          <cell r="AD1916">
            <v>708901</v>
          </cell>
        </row>
        <row r="1917">
          <cell r="A1917" t="str">
            <v>AR105211Z07</v>
          </cell>
          <cell r="B1917" t="str">
            <v>AR105211Z</v>
          </cell>
          <cell r="C1917" t="str">
            <v xml:space="preserve">Captacion EP CHS         </v>
          </cell>
          <cell r="D1917" t="str">
            <v>RDS_SER</v>
          </cell>
          <cell r="E1917" t="str">
            <v>07</v>
          </cell>
          <cell r="F1917" t="str">
            <v xml:space="preserve">Equipos de Construcción  </v>
          </cell>
          <cell r="G1917">
            <v>0</v>
          </cell>
          <cell r="H1917">
            <v>0</v>
          </cell>
          <cell r="I1917">
            <v>0</v>
          </cell>
          <cell r="J1917">
            <v>0</v>
          </cell>
          <cell r="K1917">
            <v>0</v>
          </cell>
          <cell r="L1917">
            <v>0</v>
          </cell>
          <cell r="M1917">
            <v>218077</v>
          </cell>
          <cell r="N1917">
            <v>218077</v>
          </cell>
          <cell r="O1917">
            <v>219505.15999999989</v>
          </cell>
          <cell r="P1917">
            <v>0</v>
          </cell>
          <cell r="Q1917">
            <v>0</v>
          </cell>
          <cell r="R1917">
            <v>0</v>
          </cell>
          <cell r="AB1917">
            <v>0</v>
          </cell>
          <cell r="AC1917">
            <v>0</v>
          </cell>
          <cell r="AD1917">
            <v>0</v>
          </cell>
        </row>
        <row r="1918">
          <cell r="A1918" t="str">
            <v>AR105211Z08</v>
          </cell>
          <cell r="B1918" t="str">
            <v>AR105211Z</v>
          </cell>
          <cell r="C1918" t="str">
            <v xml:space="preserve">Captacion EP CHS         </v>
          </cell>
          <cell r="D1918" t="str">
            <v>RDS_SER</v>
          </cell>
          <cell r="E1918" t="str">
            <v>08</v>
          </cell>
          <cell r="F1918" t="str">
            <v xml:space="preserve">Materiales, Cons, Herram </v>
          </cell>
          <cell r="G1918" t="str">
            <v xml:space="preserve">            </v>
          </cell>
          <cell r="H1918" t="str">
            <v xml:space="preserve">            </v>
          </cell>
          <cell r="I1918" t="str">
            <v xml:space="preserve">            </v>
          </cell>
          <cell r="J1918" t="str">
            <v xml:space="preserve">            </v>
          </cell>
          <cell r="K1918" t="str">
            <v xml:space="preserve">            </v>
          </cell>
          <cell r="L1918" t="str">
            <v xml:space="preserve">            </v>
          </cell>
          <cell r="M1918">
            <v>26383</v>
          </cell>
          <cell r="N1918">
            <v>26383</v>
          </cell>
          <cell r="O1918">
            <v>200347.079999999</v>
          </cell>
          <cell r="P1918">
            <v>0</v>
          </cell>
          <cell r="Q1918">
            <v>0</v>
          </cell>
          <cell r="R1918">
            <v>0</v>
          </cell>
          <cell r="AB1918">
            <v>0</v>
          </cell>
          <cell r="AC1918">
            <v>0</v>
          </cell>
          <cell r="AD1918">
            <v>0</v>
          </cell>
        </row>
        <row r="1919">
          <cell r="A1919" t="str">
            <v>AR105211Z08</v>
          </cell>
          <cell r="B1919" t="str">
            <v>AR105211Z</v>
          </cell>
          <cell r="C1919" t="str">
            <v xml:space="preserve">Captacion EP CHS         </v>
          </cell>
          <cell r="D1919" t="str">
            <v>RDS_SER</v>
          </cell>
          <cell r="E1919" t="str">
            <v>08</v>
          </cell>
          <cell r="F1919" t="str">
            <v xml:space="preserve">Materiales, Cons, Herram </v>
          </cell>
          <cell r="G1919">
            <v>0</v>
          </cell>
          <cell r="H1919">
            <v>0</v>
          </cell>
          <cell r="I1919">
            <v>0</v>
          </cell>
          <cell r="J1919">
            <v>0</v>
          </cell>
          <cell r="K1919">
            <v>0</v>
          </cell>
          <cell r="L1919">
            <v>0</v>
          </cell>
          <cell r="M1919">
            <v>26383</v>
          </cell>
          <cell r="N1919">
            <v>26383</v>
          </cell>
          <cell r="O1919">
            <v>200347.079999999</v>
          </cell>
          <cell r="P1919">
            <v>0</v>
          </cell>
          <cell r="Q1919">
            <v>0</v>
          </cell>
          <cell r="R1919">
            <v>0</v>
          </cell>
          <cell r="AB1919">
            <v>0</v>
          </cell>
          <cell r="AC1919">
            <v>0</v>
          </cell>
          <cell r="AD1919">
            <v>0</v>
          </cell>
        </row>
        <row r="1920">
          <cell r="A1920" t="str">
            <v>AR105211Z09</v>
          </cell>
          <cell r="B1920" t="str">
            <v>AR105211Z</v>
          </cell>
          <cell r="C1920" t="str">
            <v xml:space="preserve">Captacion EP CHS         </v>
          </cell>
          <cell r="D1920" t="str">
            <v>RDS_SER</v>
          </cell>
          <cell r="E1920" t="str">
            <v>09</v>
          </cell>
          <cell r="F1920" t="str">
            <v xml:space="preserve">Subcontratos             </v>
          </cell>
          <cell r="G1920">
            <v>0</v>
          </cell>
          <cell r="H1920">
            <v>0</v>
          </cell>
          <cell r="I1920">
            <v>0</v>
          </cell>
          <cell r="J1920">
            <v>0</v>
          </cell>
          <cell r="K1920">
            <v>0</v>
          </cell>
          <cell r="L1920">
            <v>0</v>
          </cell>
          <cell r="M1920">
            <v>235726</v>
          </cell>
          <cell r="N1920">
            <v>235726</v>
          </cell>
          <cell r="O1920">
            <v>1957029.6</v>
          </cell>
          <cell r="P1920">
            <v>-192072.16</v>
          </cell>
          <cell r="Q1920">
            <v>0</v>
          </cell>
          <cell r="R1920">
            <v>0</v>
          </cell>
          <cell r="AB1920">
            <v>-192072.16</v>
          </cell>
          <cell r="AC1920">
            <v>-192072.16</v>
          </cell>
          <cell r="AD1920">
            <v>-192072.16</v>
          </cell>
        </row>
        <row r="1921">
          <cell r="A1921" t="str">
            <v>AR105211Z10</v>
          </cell>
          <cell r="B1921" t="str">
            <v>AR105211Z</v>
          </cell>
          <cell r="C1921" t="str">
            <v xml:space="preserve">Captacion EP CHS         </v>
          </cell>
          <cell r="D1921" t="str">
            <v>RDS_SER</v>
          </cell>
          <cell r="E1921" t="str">
            <v>10</v>
          </cell>
          <cell r="F1921" t="str">
            <v xml:space="preserve">Costos de la venta       </v>
          </cell>
          <cell r="G1921">
            <v>0</v>
          </cell>
          <cell r="H1921">
            <v>0</v>
          </cell>
          <cell r="I1921">
            <v>0</v>
          </cell>
          <cell r="J1921">
            <v>0</v>
          </cell>
          <cell r="K1921">
            <v>0</v>
          </cell>
          <cell r="L1921">
            <v>0</v>
          </cell>
          <cell r="M1921">
            <v>401101</v>
          </cell>
          <cell r="N1921">
            <v>401101</v>
          </cell>
          <cell r="O1921">
            <v>741660.73999999906</v>
          </cell>
          <cell r="P1921">
            <v>-5349.0100000000093</v>
          </cell>
          <cell r="Q1921">
            <v>28912.31</v>
          </cell>
          <cell r="R1921">
            <v>-1822.8199999999997</v>
          </cell>
          <cell r="AB1921">
            <v>-5349.0100000000093</v>
          </cell>
          <cell r="AC1921">
            <v>23563.299999999897</v>
          </cell>
          <cell r="AD1921">
            <v>21740.480000000105</v>
          </cell>
        </row>
        <row r="1922">
          <cell r="A1922" t="str">
            <v>AR105211Z11</v>
          </cell>
          <cell r="B1922" t="str">
            <v>AR105211Z</v>
          </cell>
          <cell r="C1922" t="str">
            <v xml:space="preserve">Captacion EP CHS         </v>
          </cell>
          <cell r="D1922" t="str">
            <v>RDS_SER</v>
          </cell>
          <cell r="E1922" t="str">
            <v>11</v>
          </cell>
          <cell r="F1922" t="str">
            <v xml:space="preserve">Otros costos             </v>
          </cell>
          <cell r="G1922">
            <v>0</v>
          </cell>
          <cell r="H1922">
            <v>0</v>
          </cell>
          <cell r="I1922">
            <v>0</v>
          </cell>
          <cell r="J1922">
            <v>0</v>
          </cell>
          <cell r="K1922">
            <v>0</v>
          </cell>
          <cell r="L1922">
            <v>0</v>
          </cell>
          <cell r="M1922">
            <v>150455</v>
          </cell>
          <cell r="N1922">
            <v>150455</v>
          </cell>
          <cell r="O1922">
            <v>327102.33</v>
          </cell>
          <cell r="P1922">
            <v>90.179999999999097</v>
          </cell>
          <cell r="Q1922">
            <v>0</v>
          </cell>
          <cell r="R1922">
            <v>330</v>
          </cell>
          <cell r="AB1922">
            <v>168.259999999999</v>
          </cell>
          <cell r="AC1922">
            <v>168.259999999999</v>
          </cell>
          <cell r="AD1922">
            <v>498.25999999999902</v>
          </cell>
        </row>
        <row r="1923">
          <cell r="A1923" t="str">
            <v>AR105211Z12</v>
          </cell>
          <cell r="B1923" t="str">
            <v>AR105211Z</v>
          </cell>
          <cell r="C1923" t="str">
            <v xml:space="preserve">Captacion EP CHS         </v>
          </cell>
          <cell r="D1923" t="str">
            <v>RDS_SER</v>
          </cell>
          <cell r="E1923" t="str">
            <v>12</v>
          </cell>
          <cell r="F1923" t="str">
            <v xml:space="preserve">Costos por DistrIbuc CO  </v>
          </cell>
          <cell r="G1923">
            <v>0</v>
          </cell>
          <cell r="H1923">
            <v>0</v>
          </cell>
          <cell r="I1923">
            <v>0</v>
          </cell>
          <cell r="J1923">
            <v>0</v>
          </cell>
          <cell r="K1923">
            <v>0</v>
          </cell>
          <cell r="L1923">
            <v>0</v>
          </cell>
          <cell r="M1923" t="str">
            <v xml:space="preserve">            </v>
          </cell>
          <cell r="N1923">
            <v>0</v>
          </cell>
          <cell r="O1923">
            <v>0</v>
          </cell>
          <cell r="P1923">
            <v>0</v>
          </cell>
          <cell r="Q1923">
            <v>0</v>
          </cell>
          <cell r="R1923">
            <v>0</v>
          </cell>
          <cell r="AB1923">
            <v>0</v>
          </cell>
          <cell r="AC1923">
            <v>0</v>
          </cell>
          <cell r="AD1923">
            <v>0</v>
          </cell>
        </row>
        <row r="1924">
          <cell r="A1924" t="str">
            <v>AR105212Z01</v>
          </cell>
          <cell r="B1924" t="str">
            <v>AR105212Z</v>
          </cell>
          <cell r="C1924" t="str">
            <v xml:space="preserve">Compresor Gas Pto. F     </v>
          </cell>
          <cell r="D1924" t="str">
            <v>NQN_PRY</v>
          </cell>
          <cell r="E1924" t="str">
            <v>01</v>
          </cell>
          <cell r="F1924" t="str">
            <v xml:space="preserve">Venta Contractual        </v>
          </cell>
          <cell r="G1924">
            <v>0</v>
          </cell>
          <cell r="H1924">
            <v>0</v>
          </cell>
          <cell r="I1924">
            <v>0</v>
          </cell>
          <cell r="J1924">
            <v>0</v>
          </cell>
          <cell r="K1924">
            <v>0</v>
          </cell>
          <cell r="L1924">
            <v>0</v>
          </cell>
          <cell r="M1924">
            <v>-2117781</v>
          </cell>
          <cell r="N1924">
            <v>-2117781</v>
          </cell>
          <cell r="O1924">
            <v>-1268012.22</v>
          </cell>
          <cell r="P1924">
            <v>0</v>
          </cell>
          <cell r="Q1924">
            <v>0</v>
          </cell>
          <cell r="R1924">
            <v>0</v>
          </cell>
          <cell r="AB1924">
            <v>0</v>
          </cell>
          <cell r="AC1924">
            <v>0</v>
          </cell>
          <cell r="AD1924">
            <v>0</v>
          </cell>
        </row>
        <row r="1925">
          <cell r="A1925" t="str">
            <v>AR105212Z02</v>
          </cell>
          <cell r="B1925" t="str">
            <v>AR105212Z</v>
          </cell>
          <cell r="C1925" t="str">
            <v xml:space="preserve"> Compresor Gas Pto. F    </v>
          </cell>
          <cell r="D1925" t="str">
            <v>NQN_PRY</v>
          </cell>
          <cell r="E1925" t="str">
            <v>02</v>
          </cell>
          <cell r="F1925" t="str">
            <v xml:space="preserve">Venta Adicional          </v>
          </cell>
          <cell r="G1925" t="str">
            <v xml:space="preserve">            </v>
          </cell>
          <cell r="H1925" t="str">
            <v xml:space="preserve">            </v>
          </cell>
          <cell r="I1925" t="str">
            <v xml:space="preserve">            </v>
          </cell>
          <cell r="J1925" t="str">
            <v xml:space="preserve">            </v>
          </cell>
          <cell r="K1925" t="str">
            <v xml:space="preserve">            </v>
          </cell>
          <cell r="L1925" t="str">
            <v xml:space="preserve">            </v>
          </cell>
          <cell r="M1925" t="str">
            <v xml:space="preserve">            </v>
          </cell>
          <cell r="N1925">
            <v>0</v>
          </cell>
          <cell r="O1925">
            <v>-4781488.5999999903</v>
          </cell>
          <cell r="P1925">
            <v>0</v>
          </cell>
          <cell r="Q1925">
            <v>0</v>
          </cell>
          <cell r="R1925">
            <v>0</v>
          </cell>
          <cell r="AB1925">
            <v>0</v>
          </cell>
          <cell r="AC1925">
            <v>0</v>
          </cell>
          <cell r="AD1925">
            <v>0</v>
          </cell>
        </row>
        <row r="1926">
          <cell r="A1926" t="str">
            <v>AR105212Z03</v>
          </cell>
          <cell r="B1926" t="str">
            <v>AR105212Z</v>
          </cell>
          <cell r="C1926" t="str">
            <v xml:space="preserve">Compresor Gas Pto. F     </v>
          </cell>
          <cell r="D1926" t="str">
            <v>NQN_PRY</v>
          </cell>
          <cell r="E1926" t="str">
            <v>03</v>
          </cell>
          <cell r="F1926" t="str">
            <v xml:space="preserve">Venta Sin Margen         </v>
          </cell>
          <cell r="G1926">
            <v>0</v>
          </cell>
          <cell r="H1926">
            <v>0</v>
          </cell>
          <cell r="I1926">
            <v>0</v>
          </cell>
          <cell r="J1926">
            <v>0</v>
          </cell>
          <cell r="K1926">
            <v>0</v>
          </cell>
          <cell r="L1926">
            <v>0</v>
          </cell>
          <cell r="M1926">
            <v>-81833</v>
          </cell>
          <cell r="N1926">
            <v>-81833</v>
          </cell>
          <cell r="O1926">
            <v>-33507.849999999897</v>
          </cell>
          <cell r="P1926">
            <v>0</v>
          </cell>
          <cell r="Q1926">
            <v>0</v>
          </cell>
          <cell r="R1926">
            <v>0</v>
          </cell>
          <cell r="AB1926">
            <v>0</v>
          </cell>
          <cell r="AC1926">
            <v>0</v>
          </cell>
          <cell r="AD1926">
            <v>0</v>
          </cell>
        </row>
        <row r="1927">
          <cell r="A1927" t="str">
            <v>AR105212Z04</v>
          </cell>
          <cell r="B1927" t="str">
            <v>AR105212Z</v>
          </cell>
          <cell r="C1927" t="str">
            <v xml:space="preserve">Compresor Gas Pto. F     </v>
          </cell>
          <cell r="D1927" t="str">
            <v>NQN_PRY</v>
          </cell>
          <cell r="E1927" t="str">
            <v>04</v>
          </cell>
          <cell r="F1927" t="str">
            <v xml:space="preserve">Ajuste POC               </v>
          </cell>
          <cell r="G1927">
            <v>0</v>
          </cell>
          <cell r="H1927">
            <v>0</v>
          </cell>
          <cell r="I1927">
            <v>0</v>
          </cell>
          <cell r="J1927">
            <v>0</v>
          </cell>
          <cell r="K1927">
            <v>0</v>
          </cell>
          <cell r="L1927">
            <v>0</v>
          </cell>
          <cell r="M1927">
            <v>-180264</v>
          </cell>
          <cell r="N1927">
            <v>-180264</v>
          </cell>
          <cell r="O1927">
            <v>180263.62</v>
          </cell>
          <cell r="P1927">
            <v>0</v>
          </cell>
          <cell r="Q1927">
            <v>0.11</v>
          </cell>
          <cell r="R1927">
            <v>0</v>
          </cell>
          <cell r="AB1927">
            <v>0</v>
          </cell>
          <cell r="AC1927">
            <v>0.11</v>
          </cell>
          <cell r="AD1927">
            <v>0.11</v>
          </cell>
        </row>
        <row r="1928">
          <cell r="A1928" t="str">
            <v>AR105212Z05</v>
          </cell>
          <cell r="B1928" t="str">
            <v>AR105212Z</v>
          </cell>
          <cell r="C1928" t="str">
            <v xml:space="preserve">Compresor Gas Pto. F     </v>
          </cell>
          <cell r="D1928" t="str">
            <v>NQN_PRY</v>
          </cell>
          <cell r="E1928" t="str">
            <v>05</v>
          </cell>
          <cell r="F1928" t="str">
            <v xml:space="preserve">Mano de Obra             </v>
          </cell>
          <cell r="G1928">
            <v>0</v>
          </cell>
          <cell r="H1928">
            <v>0</v>
          </cell>
          <cell r="I1928">
            <v>0</v>
          </cell>
          <cell r="J1928">
            <v>0</v>
          </cell>
          <cell r="K1928">
            <v>0</v>
          </cell>
          <cell r="L1928">
            <v>0</v>
          </cell>
          <cell r="M1928">
            <v>1261518</v>
          </cell>
          <cell r="N1928">
            <v>1261518</v>
          </cell>
          <cell r="O1928">
            <v>2258002.3899999973</v>
          </cell>
          <cell r="P1928">
            <v>0</v>
          </cell>
          <cell r="Q1928">
            <v>0</v>
          </cell>
          <cell r="R1928">
            <v>0</v>
          </cell>
          <cell r="AB1928">
            <v>0</v>
          </cell>
          <cell r="AC1928">
            <v>0</v>
          </cell>
          <cell r="AD1928">
            <v>0</v>
          </cell>
        </row>
        <row r="1929">
          <cell r="A1929" t="str">
            <v>AR105212Z06</v>
          </cell>
          <cell r="B1929" t="str">
            <v>AR105212Z</v>
          </cell>
          <cell r="C1929" t="str">
            <v xml:space="preserve">Compresor Gas Pto. F     </v>
          </cell>
          <cell r="D1929" t="str">
            <v>NQN_PRY</v>
          </cell>
          <cell r="E1929" t="str">
            <v>06</v>
          </cell>
          <cell r="F1929" t="str">
            <v xml:space="preserve">Otros Costos MO          </v>
          </cell>
          <cell r="G1929">
            <v>0</v>
          </cell>
          <cell r="H1929">
            <v>0</v>
          </cell>
          <cell r="I1929">
            <v>0</v>
          </cell>
          <cell r="J1929">
            <v>0</v>
          </cell>
          <cell r="K1929">
            <v>0</v>
          </cell>
          <cell r="L1929">
            <v>0</v>
          </cell>
          <cell r="M1929">
            <v>26888</v>
          </cell>
          <cell r="N1929">
            <v>26888</v>
          </cell>
          <cell r="O1929">
            <v>78312.039999999964</v>
          </cell>
          <cell r="P1929">
            <v>52</v>
          </cell>
          <cell r="Q1929">
            <v>0</v>
          </cell>
          <cell r="R1929">
            <v>0</v>
          </cell>
          <cell r="AB1929">
            <v>52</v>
          </cell>
          <cell r="AC1929">
            <v>52</v>
          </cell>
          <cell r="AD1929">
            <v>52</v>
          </cell>
        </row>
        <row r="1930">
          <cell r="A1930" t="str">
            <v>AR105212Z07</v>
          </cell>
          <cell r="B1930" t="str">
            <v>AR105212Z</v>
          </cell>
          <cell r="C1930" t="str">
            <v xml:space="preserve">Compresor Gas Pto. F     </v>
          </cell>
          <cell r="D1930" t="str">
            <v>NQN_PRY</v>
          </cell>
          <cell r="E1930" t="str">
            <v>07</v>
          </cell>
          <cell r="F1930" t="str">
            <v xml:space="preserve">Equipos de Construcción  </v>
          </cell>
          <cell r="G1930">
            <v>0</v>
          </cell>
          <cell r="H1930">
            <v>0</v>
          </cell>
          <cell r="I1930">
            <v>0</v>
          </cell>
          <cell r="J1930">
            <v>0</v>
          </cell>
          <cell r="K1930">
            <v>0</v>
          </cell>
          <cell r="L1930">
            <v>0</v>
          </cell>
          <cell r="M1930">
            <v>17091</v>
          </cell>
          <cell r="N1930">
            <v>17091</v>
          </cell>
          <cell r="O1930">
            <v>562088.16999999806</v>
          </cell>
          <cell r="P1930">
            <v>3</v>
          </cell>
          <cell r="Q1930">
            <v>0</v>
          </cell>
          <cell r="R1930">
            <v>0</v>
          </cell>
          <cell r="AB1930">
            <v>3</v>
          </cell>
          <cell r="AC1930">
            <v>3</v>
          </cell>
          <cell r="AD1930">
            <v>3</v>
          </cell>
        </row>
        <row r="1931">
          <cell r="A1931" t="str">
            <v>AR105212Z08</v>
          </cell>
          <cell r="B1931" t="str">
            <v>AR105212Z</v>
          </cell>
          <cell r="C1931" t="str">
            <v xml:space="preserve">Compresor Gas Pto. F     </v>
          </cell>
          <cell r="D1931" t="str">
            <v>NQN_PRY</v>
          </cell>
          <cell r="E1931" t="str">
            <v>08</v>
          </cell>
          <cell r="F1931" t="str">
            <v xml:space="preserve">Materiales, Cons, Herram </v>
          </cell>
          <cell r="G1931">
            <v>0</v>
          </cell>
          <cell r="H1931">
            <v>0</v>
          </cell>
          <cell r="I1931">
            <v>0</v>
          </cell>
          <cell r="J1931">
            <v>0</v>
          </cell>
          <cell r="K1931">
            <v>0</v>
          </cell>
          <cell r="L1931">
            <v>0</v>
          </cell>
          <cell r="M1931">
            <v>162614</v>
          </cell>
          <cell r="N1931">
            <v>162614</v>
          </cell>
          <cell r="O1931">
            <v>292667.88999999891</v>
          </cell>
          <cell r="P1931">
            <v>0</v>
          </cell>
          <cell r="Q1931">
            <v>0</v>
          </cell>
          <cell r="R1931">
            <v>0</v>
          </cell>
          <cell r="AB1931">
            <v>0</v>
          </cell>
          <cell r="AC1931">
            <v>0</v>
          </cell>
          <cell r="AD1931">
            <v>0</v>
          </cell>
        </row>
        <row r="1932">
          <cell r="A1932" t="str">
            <v>AR105212Z09</v>
          </cell>
          <cell r="B1932" t="str">
            <v>AR105212Z</v>
          </cell>
          <cell r="C1932" t="str">
            <v xml:space="preserve">Compresor Gas Pto. F     </v>
          </cell>
          <cell r="D1932" t="str">
            <v>NQN_PRY</v>
          </cell>
          <cell r="E1932" t="str">
            <v>09</v>
          </cell>
          <cell r="F1932" t="str">
            <v xml:space="preserve">Subcontratos             </v>
          </cell>
          <cell r="G1932">
            <v>0</v>
          </cell>
          <cell r="H1932">
            <v>0</v>
          </cell>
          <cell r="I1932">
            <v>0</v>
          </cell>
          <cell r="J1932">
            <v>0</v>
          </cell>
          <cell r="K1932">
            <v>0</v>
          </cell>
          <cell r="L1932">
            <v>0</v>
          </cell>
          <cell r="M1932">
            <v>76464</v>
          </cell>
          <cell r="N1932">
            <v>76464</v>
          </cell>
          <cell r="O1932">
            <v>275485.53000000003</v>
          </cell>
          <cell r="P1932">
            <v>0</v>
          </cell>
          <cell r="Q1932">
            <v>0</v>
          </cell>
          <cell r="R1932">
            <v>0</v>
          </cell>
          <cell r="AB1932">
            <v>0</v>
          </cell>
          <cell r="AC1932">
            <v>0</v>
          </cell>
          <cell r="AD1932">
            <v>0</v>
          </cell>
        </row>
        <row r="1933">
          <cell r="A1933" t="str">
            <v>AR105212Z10</v>
          </cell>
          <cell r="B1933" t="str">
            <v>AR105212Z</v>
          </cell>
          <cell r="C1933" t="str">
            <v xml:space="preserve">Compresor Gas Pto. F     </v>
          </cell>
          <cell r="D1933" t="str">
            <v>NQN_PRY</v>
          </cell>
          <cell r="E1933" t="str">
            <v>10</v>
          </cell>
          <cell r="F1933" t="str">
            <v xml:space="preserve">Costos de la venta       </v>
          </cell>
          <cell r="G1933">
            <v>0</v>
          </cell>
          <cell r="H1933">
            <v>0</v>
          </cell>
          <cell r="I1933">
            <v>0</v>
          </cell>
          <cell r="J1933">
            <v>0</v>
          </cell>
          <cell r="K1933">
            <v>0</v>
          </cell>
          <cell r="L1933">
            <v>0</v>
          </cell>
          <cell r="M1933">
            <v>277114</v>
          </cell>
          <cell r="N1933">
            <v>277114</v>
          </cell>
          <cell r="O1933">
            <v>387753.21999999898</v>
          </cell>
          <cell r="P1933">
            <v>0</v>
          </cell>
          <cell r="Q1933">
            <v>0</v>
          </cell>
          <cell r="R1933">
            <v>0</v>
          </cell>
          <cell r="AB1933">
            <v>0</v>
          </cell>
          <cell r="AC1933">
            <v>0</v>
          </cell>
          <cell r="AD1933">
            <v>0</v>
          </cell>
        </row>
        <row r="1934">
          <cell r="A1934" t="str">
            <v>AR105212Z11</v>
          </cell>
          <cell r="B1934" t="str">
            <v>AR105212Z</v>
          </cell>
          <cell r="C1934" t="str">
            <v xml:space="preserve">Compresor Gas Pto. F     </v>
          </cell>
          <cell r="D1934" t="str">
            <v>NQN_PRY</v>
          </cell>
          <cell r="E1934" t="str">
            <v>11</v>
          </cell>
          <cell r="F1934" t="str">
            <v xml:space="preserve">Otros costos             </v>
          </cell>
          <cell r="G1934">
            <v>0</v>
          </cell>
          <cell r="H1934">
            <v>0</v>
          </cell>
          <cell r="I1934">
            <v>0</v>
          </cell>
          <cell r="J1934">
            <v>0</v>
          </cell>
          <cell r="K1934">
            <v>0</v>
          </cell>
          <cell r="L1934">
            <v>0</v>
          </cell>
          <cell r="M1934">
            <v>236909</v>
          </cell>
          <cell r="N1934">
            <v>236909</v>
          </cell>
          <cell r="O1934">
            <v>367295.94</v>
          </cell>
          <cell r="P1934">
            <v>3257.46</v>
          </cell>
          <cell r="Q1934">
            <v>41760</v>
          </cell>
          <cell r="R1934">
            <v>357.07999999999902</v>
          </cell>
          <cell r="AB1934">
            <v>3319.03</v>
          </cell>
          <cell r="AC1934">
            <v>45079.03</v>
          </cell>
          <cell r="AD1934">
            <v>45436.11</v>
          </cell>
        </row>
        <row r="1935">
          <cell r="A1935" t="str">
            <v>AR105212Z12</v>
          </cell>
          <cell r="B1935" t="str">
            <v>AR105212Z</v>
          </cell>
          <cell r="C1935" t="str">
            <v xml:space="preserve">Compresor Gas Pto. F     </v>
          </cell>
          <cell r="D1935" t="str">
            <v>NQN_PRY</v>
          </cell>
          <cell r="E1935" t="str">
            <v>12</v>
          </cell>
          <cell r="F1935" t="str">
            <v xml:space="preserve">Costos por DistrIbuc CO  </v>
          </cell>
          <cell r="G1935">
            <v>0</v>
          </cell>
          <cell r="H1935">
            <v>0</v>
          </cell>
          <cell r="I1935">
            <v>0</v>
          </cell>
          <cell r="J1935">
            <v>0</v>
          </cell>
          <cell r="K1935">
            <v>0</v>
          </cell>
          <cell r="L1935">
            <v>0</v>
          </cell>
          <cell r="M1935">
            <v>0</v>
          </cell>
          <cell r="N1935">
            <v>0</v>
          </cell>
          <cell r="O1935">
            <v>0</v>
          </cell>
          <cell r="P1935">
            <v>0</v>
          </cell>
          <cell r="Q1935">
            <v>0</v>
          </cell>
          <cell r="R1935">
            <v>0</v>
          </cell>
          <cell r="AB1935">
            <v>0</v>
          </cell>
          <cell r="AC1935">
            <v>0</v>
          </cell>
          <cell r="AD1935">
            <v>0</v>
          </cell>
        </row>
        <row r="1936">
          <cell r="A1936" t="str">
            <v>AR105213Z01</v>
          </cell>
          <cell r="B1936" t="str">
            <v>AR105213Z</v>
          </cell>
          <cell r="C1936" t="str">
            <v xml:space="preserve"> Tramo L1-L2 OLDEVAL     </v>
          </cell>
          <cell r="D1936" t="str">
            <v>BBL_PRY</v>
          </cell>
          <cell r="E1936" t="str">
            <v>01</v>
          </cell>
          <cell r="F1936" t="str">
            <v xml:space="preserve">Venta Contractual        </v>
          </cell>
          <cell r="G1936" t="str">
            <v xml:space="preserve">            </v>
          </cell>
          <cell r="H1936" t="str">
            <v xml:space="preserve">            </v>
          </cell>
          <cell r="I1936" t="str">
            <v xml:space="preserve">            </v>
          </cell>
          <cell r="J1936" t="str">
            <v xml:space="preserve">            </v>
          </cell>
          <cell r="K1936" t="str">
            <v xml:space="preserve">            </v>
          </cell>
          <cell r="L1936" t="str">
            <v xml:space="preserve">            </v>
          </cell>
          <cell r="M1936" t="str">
            <v xml:space="preserve">            </v>
          </cell>
          <cell r="N1936">
            <v>0</v>
          </cell>
          <cell r="O1936">
            <v>-858225.98999999894</v>
          </cell>
          <cell r="P1936">
            <v>0</v>
          </cell>
          <cell r="Q1936">
            <v>0</v>
          </cell>
          <cell r="R1936">
            <v>0</v>
          </cell>
          <cell r="AB1936">
            <v>0</v>
          </cell>
          <cell r="AC1936">
            <v>0</v>
          </cell>
          <cell r="AD1936">
            <v>0</v>
          </cell>
        </row>
        <row r="1937">
          <cell r="A1937" t="str">
            <v>AR105213Z04</v>
          </cell>
          <cell r="B1937" t="str">
            <v>AR105213Z</v>
          </cell>
          <cell r="C1937" t="str">
            <v xml:space="preserve">Tramo L1-L2 OLDEVAL      </v>
          </cell>
          <cell r="D1937" t="str">
            <v>BBL_PRY</v>
          </cell>
          <cell r="E1937" t="str">
            <v>04</v>
          </cell>
          <cell r="F1937" t="str">
            <v xml:space="preserve">Ajuste POC               </v>
          </cell>
          <cell r="G1937">
            <v>0</v>
          </cell>
          <cell r="H1937">
            <v>0</v>
          </cell>
          <cell r="I1937">
            <v>0</v>
          </cell>
          <cell r="J1937">
            <v>0</v>
          </cell>
          <cell r="K1937">
            <v>0</v>
          </cell>
          <cell r="L1937">
            <v>0</v>
          </cell>
          <cell r="M1937">
            <v>-36428</v>
          </cell>
          <cell r="N1937">
            <v>-36428</v>
          </cell>
          <cell r="O1937">
            <v>36428.209999999897</v>
          </cell>
          <cell r="P1937">
            <v>0</v>
          </cell>
          <cell r="Q1937">
            <v>0</v>
          </cell>
          <cell r="R1937">
            <v>0</v>
          </cell>
          <cell r="AB1937">
            <v>0</v>
          </cell>
          <cell r="AC1937">
            <v>0</v>
          </cell>
          <cell r="AD1937">
            <v>0</v>
          </cell>
        </row>
        <row r="1938">
          <cell r="A1938" t="str">
            <v>AR105213Z05</v>
          </cell>
          <cell r="B1938" t="str">
            <v>AR105213Z</v>
          </cell>
          <cell r="C1938" t="str">
            <v xml:space="preserve">Tramo L1-L2 OLDEVAL      </v>
          </cell>
          <cell r="D1938" t="str">
            <v>BBL_PRY</v>
          </cell>
          <cell r="E1938" t="str">
            <v>05</v>
          </cell>
          <cell r="F1938" t="str">
            <v xml:space="preserve">Mano de Obra             </v>
          </cell>
          <cell r="G1938">
            <v>0</v>
          </cell>
          <cell r="H1938">
            <v>0</v>
          </cell>
          <cell r="I1938">
            <v>0</v>
          </cell>
          <cell r="J1938">
            <v>0</v>
          </cell>
          <cell r="K1938">
            <v>0</v>
          </cell>
          <cell r="L1938">
            <v>0</v>
          </cell>
          <cell r="M1938">
            <v>31214</v>
          </cell>
          <cell r="N1938">
            <v>31214</v>
          </cell>
          <cell r="O1938">
            <v>-9189.5000000001164</v>
          </cell>
          <cell r="P1938">
            <v>0</v>
          </cell>
          <cell r="Q1938">
            <v>0</v>
          </cell>
          <cell r="R1938">
            <v>0</v>
          </cell>
          <cell r="AB1938">
            <v>0</v>
          </cell>
          <cell r="AC1938">
            <v>0</v>
          </cell>
          <cell r="AD1938">
            <v>0</v>
          </cell>
        </row>
        <row r="1939">
          <cell r="A1939" t="str">
            <v>AR105213Z06</v>
          </cell>
          <cell r="B1939" t="str">
            <v>AR105213Z</v>
          </cell>
          <cell r="C1939" t="str">
            <v xml:space="preserve">Tramo L1-L2 OLDEVAL      </v>
          </cell>
          <cell r="D1939" t="str">
            <v>BBL_PRY</v>
          </cell>
          <cell r="E1939" t="str">
            <v>06</v>
          </cell>
          <cell r="F1939" t="str">
            <v xml:space="preserve">Otros Costos MO          </v>
          </cell>
          <cell r="G1939">
            <v>0</v>
          </cell>
          <cell r="H1939">
            <v>0</v>
          </cell>
          <cell r="I1939">
            <v>0</v>
          </cell>
          <cell r="J1939">
            <v>0</v>
          </cell>
          <cell r="K1939">
            <v>0</v>
          </cell>
          <cell r="L1939">
            <v>0</v>
          </cell>
          <cell r="M1939">
            <v>112</v>
          </cell>
          <cell r="N1939">
            <v>112</v>
          </cell>
          <cell r="O1939">
            <v>21983.48</v>
          </cell>
          <cell r="P1939">
            <v>0</v>
          </cell>
          <cell r="Q1939">
            <v>0</v>
          </cell>
          <cell r="R1939">
            <v>0</v>
          </cell>
          <cell r="AB1939">
            <v>0</v>
          </cell>
          <cell r="AC1939">
            <v>0</v>
          </cell>
          <cell r="AD1939">
            <v>0</v>
          </cell>
        </row>
        <row r="1940">
          <cell r="A1940" t="str">
            <v>AR105213Z07</v>
          </cell>
          <cell r="B1940" t="str">
            <v>AR105213Z</v>
          </cell>
          <cell r="C1940" t="str">
            <v xml:space="preserve">Tramo L1-L2 OLDEVAL      </v>
          </cell>
          <cell r="D1940" t="str">
            <v>BBL_PRY</v>
          </cell>
          <cell r="E1940" t="str">
            <v>07</v>
          </cell>
          <cell r="F1940" t="str">
            <v xml:space="preserve">Equipos de Construcción  </v>
          </cell>
          <cell r="N1940">
            <v>0</v>
          </cell>
          <cell r="O1940">
            <v>4447.46</v>
          </cell>
          <cell r="P1940">
            <v>0</v>
          </cell>
          <cell r="Q1940">
            <v>0</v>
          </cell>
          <cell r="R1940">
            <v>0</v>
          </cell>
          <cell r="AB1940">
            <v>0</v>
          </cell>
          <cell r="AC1940">
            <v>0</v>
          </cell>
          <cell r="AD1940">
            <v>0</v>
          </cell>
        </row>
        <row r="1941">
          <cell r="A1941" t="str">
            <v>AR105213Z08</v>
          </cell>
          <cell r="B1941" t="str">
            <v>AR105213Z</v>
          </cell>
          <cell r="C1941" t="str">
            <v xml:space="preserve"> Tramo L1-L2 OLDEVAL     </v>
          </cell>
          <cell r="D1941" t="str">
            <v>BBL_PRY</v>
          </cell>
          <cell r="E1941" t="str">
            <v>08</v>
          </cell>
          <cell r="F1941" t="str">
            <v xml:space="preserve">Materiales, Cons, Herram </v>
          </cell>
          <cell r="G1941" t="str">
            <v xml:space="preserve">            </v>
          </cell>
          <cell r="H1941" t="str">
            <v xml:space="preserve">            </v>
          </cell>
          <cell r="I1941" t="str">
            <v xml:space="preserve">            </v>
          </cell>
          <cell r="J1941" t="str">
            <v xml:space="preserve">            </v>
          </cell>
          <cell r="K1941" t="str">
            <v xml:space="preserve">            </v>
          </cell>
          <cell r="L1941" t="str">
            <v xml:space="preserve">            </v>
          </cell>
          <cell r="M1941" t="str">
            <v xml:space="preserve">            </v>
          </cell>
          <cell r="N1941">
            <v>0</v>
          </cell>
          <cell r="O1941">
            <v>2330.6999999999998</v>
          </cell>
          <cell r="P1941">
            <v>0</v>
          </cell>
          <cell r="Q1941">
            <v>0</v>
          </cell>
          <cell r="R1941">
            <v>0</v>
          </cell>
          <cell r="AB1941">
            <v>0</v>
          </cell>
          <cell r="AC1941">
            <v>0</v>
          </cell>
          <cell r="AD1941">
            <v>0</v>
          </cell>
        </row>
        <row r="1942">
          <cell r="A1942" t="str">
            <v>AR105213Z09</v>
          </cell>
          <cell r="B1942" t="str">
            <v>AR105213Z</v>
          </cell>
          <cell r="C1942" t="str">
            <v xml:space="preserve"> Tramo L1-L2 OLDEVAL     </v>
          </cell>
          <cell r="D1942" t="str">
            <v>BBL_PRY</v>
          </cell>
          <cell r="E1942" t="str">
            <v>09</v>
          </cell>
          <cell r="F1942" t="str">
            <v xml:space="preserve">Subcontratos             </v>
          </cell>
          <cell r="G1942" t="str">
            <v xml:space="preserve">            </v>
          </cell>
          <cell r="H1942" t="str">
            <v xml:space="preserve">            </v>
          </cell>
          <cell r="I1942" t="str">
            <v xml:space="preserve">            </v>
          </cell>
          <cell r="J1942" t="str">
            <v xml:space="preserve">            </v>
          </cell>
          <cell r="K1942" t="str">
            <v xml:space="preserve">            </v>
          </cell>
          <cell r="L1942" t="str">
            <v xml:space="preserve">            </v>
          </cell>
          <cell r="M1942" t="str">
            <v xml:space="preserve">            </v>
          </cell>
          <cell r="N1942">
            <v>0</v>
          </cell>
          <cell r="O1942">
            <v>181996</v>
          </cell>
          <cell r="P1942">
            <v>0</v>
          </cell>
          <cell r="Q1942">
            <v>0</v>
          </cell>
          <cell r="R1942">
            <v>0</v>
          </cell>
          <cell r="AB1942">
            <v>0</v>
          </cell>
          <cell r="AC1942">
            <v>0</v>
          </cell>
          <cell r="AD1942">
            <v>0</v>
          </cell>
        </row>
        <row r="1943">
          <cell r="A1943" t="str">
            <v>AR105213Z10</v>
          </cell>
          <cell r="B1943" t="str">
            <v>AR105213Z</v>
          </cell>
          <cell r="C1943" t="str">
            <v xml:space="preserve"> Tramo L1-L2 OLDEVAL     </v>
          </cell>
          <cell r="D1943" t="str">
            <v>BBL_PRY</v>
          </cell>
          <cell r="E1943" t="str">
            <v>10</v>
          </cell>
          <cell r="F1943" t="str">
            <v xml:space="preserve">Costos de la venta       </v>
          </cell>
          <cell r="G1943" t="str">
            <v xml:space="preserve">            </v>
          </cell>
          <cell r="H1943" t="str">
            <v xml:space="preserve">            </v>
          </cell>
          <cell r="I1943" t="str">
            <v xml:space="preserve">            </v>
          </cell>
          <cell r="J1943" t="str">
            <v xml:space="preserve">            </v>
          </cell>
          <cell r="K1943" t="str">
            <v xml:space="preserve">            </v>
          </cell>
          <cell r="L1943" t="str">
            <v xml:space="preserve">            </v>
          </cell>
          <cell r="M1943" t="str">
            <v xml:space="preserve">            </v>
          </cell>
          <cell r="N1943">
            <v>0</v>
          </cell>
          <cell r="O1943">
            <v>40895.79</v>
          </cell>
          <cell r="P1943">
            <v>0</v>
          </cell>
          <cell r="Q1943">
            <v>0</v>
          </cell>
          <cell r="R1943">
            <v>0</v>
          </cell>
          <cell r="AB1943">
            <v>0</v>
          </cell>
          <cell r="AC1943">
            <v>0</v>
          </cell>
          <cell r="AD1943">
            <v>0</v>
          </cell>
        </row>
        <row r="1944">
          <cell r="A1944" t="str">
            <v>AR105213Z11</v>
          </cell>
          <cell r="B1944" t="str">
            <v>AR105213Z</v>
          </cell>
          <cell r="C1944" t="str">
            <v xml:space="preserve">Tramo L1-L2 OLDEVAL      </v>
          </cell>
          <cell r="D1944" t="str">
            <v>BBL_PRY</v>
          </cell>
          <cell r="E1944" t="str">
            <v>11</v>
          </cell>
          <cell r="F1944" t="str">
            <v xml:space="preserve">Otros costos             </v>
          </cell>
          <cell r="G1944">
            <v>0</v>
          </cell>
          <cell r="H1944">
            <v>0</v>
          </cell>
          <cell r="I1944">
            <v>0</v>
          </cell>
          <cell r="J1944">
            <v>0</v>
          </cell>
          <cell r="K1944">
            <v>0</v>
          </cell>
          <cell r="L1944">
            <v>0</v>
          </cell>
          <cell r="M1944">
            <v>1</v>
          </cell>
          <cell r="N1944">
            <v>1</v>
          </cell>
          <cell r="O1944">
            <v>1522.74</v>
          </cell>
          <cell r="P1944">
            <v>-3.74</v>
          </cell>
          <cell r="Q1944">
            <v>0</v>
          </cell>
          <cell r="R1944">
            <v>0</v>
          </cell>
          <cell r="AB1944">
            <v>0</v>
          </cell>
          <cell r="AC1944">
            <v>0</v>
          </cell>
          <cell r="AD1944">
            <v>0</v>
          </cell>
        </row>
        <row r="1945">
          <cell r="A1945" t="str">
            <v>AR105213Z12</v>
          </cell>
          <cell r="B1945" t="str">
            <v>AR105213Z</v>
          </cell>
          <cell r="C1945" t="str">
            <v xml:space="preserve">Tramo L1-L2 OLDEVAL      </v>
          </cell>
          <cell r="D1945" t="str">
            <v>BBL_PRY</v>
          </cell>
          <cell r="E1945" t="str">
            <v>12</v>
          </cell>
          <cell r="F1945" t="str">
            <v xml:space="preserve">Costos por DistrIbuc CO  </v>
          </cell>
          <cell r="G1945">
            <v>0</v>
          </cell>
          <cell r="H1945">
            <v>0</v>
          </cell>
          <cell r="I1945">
            <v>0</v>
          </cell>
          <cell r="J1945">
            <v>0</v>
          </cell>
          <cell r="K1945">
            <v>0</v>
          </cell>
          <cell r="L1945">
            <v>0</v>
          </cell>
          <cell r="M1945">
            <v>0</v>
          </cell>
          <cell r="N1945">
            <v>0</v>
          </cell>
          <cell r="O1945">
            <v>0</v>
          </cell>
          <cell r="P1945">
            <v>0</v>
          </cell>
          <cell r="Q1945">
            <v>0</v>
          </cell>
          <cell r="R1945">
            <v>0</v>
          </cell>
          <cell r="AB1945">
            <v>0</v>
          </cell>
          <cell r="AC1945">
            <v>0</v>
          </cell>
          <cell r="AD1945">
            <v>0</v>
          </cell>
        </row>
        <row r="1946">
          <cell r="A1946" t="str">
            <v>AR105214Z01</v>
          </cell>
          <cell r="B1946" t="str">
            <v>AR105214Z</v>
          </cell>
          <cell r="C1946" t="str">
            <v xml:space="preserve">Coker Plant - SPP        </v>
          </cell>
          <cell r="D1946" t="str">
            <v>E&amp;C_PRY</v>
          </cell>
          <cell r="E1946" t="str">
            <v>01</v>
          </cell>
          <cell r="F1946" t="str">
            <v xml:space="preserve">Venta Contractual        </v>
          </cell>
          <cell r="G1946">
            <v>0</v>
          </cell>
          <cell r="H1946">
            <v>0</v>
          </cell>
          <cell r="I1946">
            <v>0</v>
          </cell>
          <cell r="J1946">
            <v>0</v>
          </cell>
          <cell r="K1946">
            <v>0</v>
          </cell>
          <cell r="L1946">
            <v>0</v>
          </cell>
          <cell r="M1946">
            <v>-473453</v>
          </cell>
          <cell r="N1946">
            <v>-473453</v>
          </cell>
          <cell r="O1946">
            <v>-111295037.63</v>
          </cell>
          <cell r="P1946">
            <v>-15528640.34</v>
          </cell>
          <cell r="Q1946">
            <v>-8885669.3399999905</v>
          </cell>
          <cell r="R1946">
            <v>-6897111.9000000004</v>
          </cell>
          <cell r="AB1946">
            <v>-15528640.34</v>
          </cell>
          <cell r="AC1946">
            <v>-24414309.68</v>
          </cell>
          <cell r="AD1946">
            <v>-31311421.579999886</v>
          </cell>
        </row>
        <row r="1947">
          <cell r="A1947" t="str">
            <v>AR105214Z04</v>
          </cell>
          <cell r="B1947" t="str">
            <v>AR105214Z</v>
          </cell>
          <cell r="C1947" t="str">
            <v xml:space="preserve">Coker Plant - SPP        </v>
          </cell>
          <cell r="D1947" t="str">
            <v>E&amp;C_PRY</v>
          </cell>
          <cell r="E1947" t="str">
            <v>04</v>
          </cell>
          <cell r="F1947" t="str">
            <v xml:space="preserve">Ajuste POC               </v>
          </cell>
          <cell r="G1947">
            <v>0</v>
          </cell>
          <cell r="H1947">
            <v>0</v>
          </cell>
          <cell r="I1947">
            <v>0</v>
          </cell>
          <cell r="J1947">
            <v>0</v>
          </cell>
          <cell r="K1947">
            <v>0</v>
          </cell>
          <cell r="L1947">
            <v>0</v>
          </cell>
          <cell r="M1947">
            <v>-1504789</v>
          </cell>
          <cell r="N1947">
            <v>-1504789</v>
          </cell>
          <cell r="O1947">
            <v>-53414461.340000004</v>
          </cell>
          <cell r="P1947">
            <v>2410640.56</v>
          </cell>
          <cell r="Q1947">
            <v>-1283193.6399999899</v>
          </cell>
          <cell r="R1947">
            <v>37877490.210000001</v>
          </cell>
          <cell r="AB1947">
            <v>2410640.56</v>
          </cell>
          <cell r="AC1947">
            <v>1127446.9199999899</v>
          </cell>
          <cell r="AD1947">
            <v>39004937.130000003</v>
          </cell>
        </row>
        <row r="1948">
          <cell r="A1948" t="str">
            <v>AR105214Z05</v>
          </cell>
          <cell r="B1948" t="str">
            <v>AR105214Z</v>
          </cell>
          <cell r="C1948" t="str">
            <v xml:space="preserve">Coker Plant - SPP        </v>
          </cell>
          <cell r="D1948" t="str">
            <v>E&amp;C_PRY</v>
          </cell>
          <cell r="E1948" t="str">
            <v>05</v>
          </cell>
          <cell r="F1948" t="str">
            <v xml:space="preserve">Mano de Obra             </v>
          </cell>
          <cell r="G1948">
            <v>0</v>
          </cell>
          <cell r="H1948">
            <v>0</v>
          </cell>
          <cell r="I1948">
            <v>0</v>
          </cell>
          <cell r="J1948">
            <v>0</v>
          </cell>
          <cell r="K1948">
            <v>0</v>
          </cell>
          <cell r="L1948">
            <v>0</v>
          </cell>
          <cell r="M1948">
            <v>1099243</v>
          </cell>
          <cell r="N1948">
            <v>1099243</v>
          </cell>
          <cell r="O1948">
            <v>43004549.969999976</v>
          </cell>
          <cell r="P1948">
            <v>6591290.3899999894</v>
          </cell>
          <cell r="Q1948">
            <v>3965183.6399999987</v>
          </cell>
          <cell r="R1948">
            <v>4081690.8399999966</v>
          </cell>
          <cell r="AB1948">
            <v>6591290.3899999894</v>
          </cell>
          <cell r="AC1948">
            <v>10556474.029999979</v>
          </cell>
          <cell r="AD1948">
            <v>14638164.869999997</v>
          </cell>
        </row>
        <row r="1949">
          <cell r="A1949" t="str">
            <v>AR105214Z06</v>
          </cell>
          <cell r="B1949" t="str">
            <v>AR105214Z</v>
          </cell>
          <cell r="C1949" t="str">
            <v xml:space="preserve">Coker Plant - SPP        </v>
          </cell>
          <cell r="D1949" t="str">
            <v>E&amp;C_PRY</v>
          </cell>
          <cell r="E1949" t="str">
            <v>06</v>
          </cell>
          <cell r="F1949" t="str">
            <v xml:space="preserve">Otros Costos MO          </v>
          </cell>
          <cell r="G1949">
            <v>0</v>
          </cell>
          <cell r="H1949">
            <v>0</v>
          </cell>
          <cell r="I1949">
            <v>0</v>
          </cell>
          <cell r="J1949">
            <v>0</v>
          </cell>
          <cell r="K1949">
            <v>0</v>
          </cell>
          <cell r="L1949">
            <v>0</v>
          </cell>
          <cell r="M1949">
            <v>27947</v>
          </cell>
          <cell r="N1949">
            <v>27947</v>
          </cell>
          <cell r="O1949">
            <v>7194340.1799999885</v>
          </cell>
          <cell r="P1949">
            <v>497169.52999999991</v>
          </cell>
          <cell r="Q1949">
            <v>445539.47999999905</v>
          </cell>
          <cell r="R1949">
            <v>258437.24999999968</v>
          </cell>
          <cell r="AB1949">
            <v>497169.52999999991</v>
          </cell>
          <cell r="AC1949">
            <v>942709.00999999768</v>
          </cell>
          <cell r="AD1949">
            <v>1201146.26</v>
          </cell>
        </row>
        <row r="1950">
          <cell r="A1950" t="str">
            <v>AR105214Z07</v>
          </cell>
          <cell r="B1950" t="str">
            <v>AR105214Z</v>
          </cell>
          <cell r="C1950" t="str">
            <v xml:space="preserve">Coker Plant - SPP        </v>
          </cell>
          <cell r="D1950" t="str">
            <v>E&amp;C_PRY</v>
          </cell>
          <cell r="E1950" t="str">
            <v>07</v>
          </cell>
          <cell r="F1950" t="str">
            <v xml:space="preserve">Equipos de Construcción  </v>
          </cell>
          <cell r="G1950">
            <v>0</v>
          </cell>
          <cell r="H1950">
            <v>0</v>
          </cell>
          <cell r="I1950">
            <v>0</v>
          </cell>
          <cell r="J1950">
            <v>0</v>
          </cell>
          <cell r="K1950">
            <v>0</v>
          </cell>
          <cell r="L1950">
            <v>0</v>
          </cell>
          <cell r="M1950">
            <v>3068</v>
          </cell>
          <cell r="N1950">
            <v>3068</v>
          </cell>
          <cell r="O1950">
            <v>17664826.929999989</v>
          </cell>
          <cell r="P1950">
            <v>1154194.9900000012</v>
          </cell>
          <cell r="Q1950">
            <v>1005061.7499999991</v>
          </cell>
          <cell r="R1950">
            <v>426985.04000000085</v>
          </cell>
          <cell r="AB1950">
            <v>1154194.9900000012</v>
          </cell>
          <cell r="AC1950">
            <v>2159256.7399999909</v>
          </cell>
          <cell r="AD1950">
            <v>2586241.7799999891</v>
          </cell>
        </row>
        <row r="1951">
          <cell r="A1951" t="str">
            <v>AR105214Z08</v>
          </cell>
          <cell r="B1951" t="str">
            <v>AR105214Z</v>
          </cell>
          <cell r="C1951" t="str">
            <v xml:space="preserve">Coker Plant - SPP        </v>
          </cell>
          <cell r="D1951" t="str">
            <v>E&amp;C_PRY</v>
          </cell>
          <cell r="E1951" t="str">
            <v>08</v>
          </cell>
          <cell r="F1951" t="str">
            <v xml:space="preserve">Materiales, Cons, Herram </v>
          </cell>
          <cell r="G1951">
            <v>0</v>
          </cell>
          <cell r="H1951">
            <v>0</v>
          </cell>
          <cell r="I1951">
            <v>0</v>
          </cell>
          <cell r="J1951">
            <v>0</v>
          </cell>
          <cell r="K1951">
            <v>0</v>
          </cell>
          <cell r="L1951">
            <v>0</v>
          </cell>
          <cell r="M1951">
            <v>287</v>
          </cell>
          <cell r="N1951">
            <v>287</v>
          </cell>
          <cell r="O1951">
            <v>45474631.669999987</v>
          </cell>
          <cell r="P1951">
            <v>254900.76999999987</v>
          </cell>
          <cell r="Q1951">
            <v>90888.290000000969</v>
          </cell>
          <cell r="R1951">
            <v>849311.46</v>
          </cell>
          <cell r="AB1951">
            <v>254900.76999999987</v>
          </cell>
          <cell r="AC1951">
            <v>345789.06</v>
          </cell>
          <cell r="AD1951">
            <v>1195100.5200000003</v>
          </cell>
        </row>
        <row r="1952">
          <cell r="A1952" t="str">
            <v>AR105214Z09</v>
          </cell>
          <cell r="B1952" t="str">
            <v>AR105214Z</v>
          </cell>
          <cell r="C1952" t="str">
            <v xml:space="preserve">Coker Plant - SPP        </v>
          </cell>
          <cell r="D1952" t="str">
            <v>E&amp;C_PRY</v>
          </cell>
          <cell r="E1952" t="str">
            <v>09</v>
          </cell>
          <cell r="F1952" t="str">
            <v xml:space="preserve">Subcontratos             </v>
          </cell>
          <cell r="G1952">
            <v>0</v>
          </cell>
          <cell r="H1952">
            <v>0</v>
          </cell>
          <cell r="I1952">
            <v>0</v>
          </cell>
          <cell r="J1952">
            <v>0</v>
          </cell>
          <cell r="K1952">
            <v>0</v>
          </cell>
          <cell r="L1952">
            <v>0</v>
          </cell>
          <cell r="M1952">
            <v>2325</v>
          </cell>
          <cell r="N1952">
            <v>2325</v>
          </cell>
          <cell r="O1952">
            <v>25473215.989999991</v>
          </cell>
          <cell r="P1952">
            <v>2835577.3899999899</v>
          </cell>
          <cell r="Q1952">
            <v>3148255.139999989</v>
          </cell>
          <cell r="R1952">
            <v>3653450.36</v>
          </cell>
          <cell r="AB1952">
            <v>2835577.3899999899</v>
          </cell>
          <cell r="AC1952">
            <v>5983832.52999999</v>
          </cell>
          <cell r="AD1952">
            <v>9637282.8899999876</v>
          </cell>
        </row>
        <row r="1953">
          <cell r="A1953" t="str">
            <v>AR105214Z10</v>
          </cell>
          <cell r="B1953" t="str">
            <v>AR105214Z</v>
          </cell>
          <cell r="C1953" t="str">
            <v xml:space="preserve">Coker Plant - SPP        </v>
          </cell>
          <cell r="D1953" t="str">
            <v>E&amp;C_PRY</v>
          </cell>
          <cell r="E1953" t="str">
            <v>10</v>
          </cell>
          <cell r="F1953" t="str">
            <v xml:space="preserve">Costos de la venta       </v>
          </cell>
          <cell r="G1953">
            <v>0</v>
          </cell>
          <cell r="H1953">
            <v>0</v>
          </cell>
          <cell r="I1953">
            <v>0</v>
          </cell>
          <cell r="J1953">
            <v>0</v>
          </cell>
          <cell r="K1953">
            <v>0</v>
          </cell>
          <cell r="L1953">
            <v>0</v>
          </cell>
          <cell r="M1953">
            <v>405108</v>
          </cell>
          <cell r="N1953">
            <v>405108</v>
          </cell>
          <cell r="O1953">
            <v>5789942.6899999995</v>
          </cell>
          <cell r="P1953">
            <v>-77226.65999999913</v>
          </cell>
          <cell r="Q1953">
            <v>433327.88999999996</v>
          </cell>
          <cell r="R1953">
            <v>303413.54000000004</v>
          </cell>
          <cell r="AB1953">
            <v>-77226.65999999913</v>
          </cell>
          <cell r="AC1953">
            <v>356101.2299999898</v>
          </cell>
          <cell r="AD1953">
            <v>659514.77000000095</v>
          </cell>
        </row>
        <row r="1954">
          <cell r="A1954" t="str">
            <v>AR105214Z11</v>
          </cell>
          <cell r="B1954" t="str">
            <v>AR105214Z</v>
          </cell>
          <cell r="C1954" t="str">
            <v xml:space="preserve">Coker Plant - SPP        </v>
          </cell>
          <cell r="D1954" t="str">
            <v>E&amp;C_PRY</v>
          </cell>
          <cell r="E1954" t="str">
            <v>11</v>
          </cell>
          <cell r="F1954" t="str">
            <v xml:space="preserve">Otros costos             </v>
          </cell>
          <cell r="G1954">
            <v>0</v>
          </cell>
          <cell r="H1954">
            <v>0</v>
          </cell>
          <cell r="I1954">
            <v>0</v>
          </cell>
          <cell r="J1954">
            <v>0</v>
          </cell>
          <cell r="K1954">
            <v>0</v>
          </cell>
          <cell r="L1954">
            <v>0</v>
          </cell>
          <cell r="M1954">
            <v>262222</v>
          </cell>
          <cell r="N1954">
            <v>262222</v>
          </cell>
          <cell r="O1954">
            <v>5284495.3499999978</v>
          </cell>
          <cell r="P1954">
            <v>679463.45</v>
          </cell>
          <cell r="Q1954">
            <v>162082.88999999993</v>
          </cell>
          <cell r="R1954">
            <v>342967.48999999993</v>
          </cell>
          <cell r="AB1954">
            <v>681501.61999999988</v>
          </cell>
          <cell r="AC1954">
            <v>843584.50999999966</v>
          </cell>
          <cell r="AD1954">
            <v>1186551.9999999977</v>
          </cell>
        </row>
        <row r="1955">
          <cell r="A1955" t="str">
            <v>AR105214Z12</v>
          </cell>
          <cell r="B1955" t="str">
            <v>AR105214Z</v>
          </cell>
          <cell r="C1955" t="str">
            <v xml:space="preserve">Coker Plant - SPP        </v>
          </cell>
          <cell r="D1955" t="str">
            <v>E&amp;C_PRY</v>
          </cell>
          <cell r="E1955" t="str">
            <v>12</v>
          </cell>
          <cell r="F1955" t="str">
            <v xml:space="preserve">Costos por DistrIbuc CO  </v>
          </cell>
          <cell r="G1955">
            <v>0</v>
          </cell>
          <cell r="H1955">
            <v>0</v>
          </cell>
          <cell r="I1955">
            <v>0</v>
          </cell>
          <cell r="J1955">
            <v>0</v>
          </cell>
          <cell r="K1955">
            <v>0</v>
          </cell>
          <cell r="L1955">
            <v>0</v>
          </cell>
          <cell r="M1955">
            <v>0</v>
          </cell>
          <cell r="N1955">
            <v>0</v>
          </cell>
          <cell r="O1955">
            <v>0</v>
          </cell>
          <cell r="P1955">
            <v>0</v>
          </cell>
          <cell r="Q1955">
            <v>0</v>
          </cell>
          <cell r="R1955">
            <v>0</v>
          </cell>
          <cell r="AB1955">
            <v>0</v>
          </cell>
          <cell r="AC1955">
            <v>0</v>
          </cell>
          <cell r="AD1955">
            <v>0</v>
          </cell>
        </row>
        <row r="1956">
          <cell r="A1956" t="str">
            <v>AR105217Z01</v>
          </cell>
          <cell r="B1956" t="str">
            <v>AR105217Z</v>
          </cell>
          <cell r="C1956" t="str">
            <v xml:space="preserve"> Estacion de Bombeo      </v>
          </cell>
          <cell r="D1956" t="str">
            <v>MZA_PRY</v>
          </cell>
          <cell r="E1956" t="str">
            <v>01</v>
          </cell>
          <cell r="F1956" t="str">
            <v xml:space="preserve">Venta Contractual        </v>
          </cell>
          <cell r="G1956" t="str">
            <v xml:space="preserve">            </v>
          </cell>
          <cell r="H1956" t="str">
            <v xml:space="preserve">            </v>
          </cell>
          <cell r="I1956" t="str">
            <v xml:space="preserve">            </v>
          </cell>
          <cell r="J1956" t="str">
            <v xml:space="preserve">            </v>
          </cell>
          <cell r="K1956" t="str">
            <v xml:space="preserve">            </v>
          </cell>
          <cell r="L1956" t="str">
            <v xml:space="preserve">            </v>
          </cell>
          <cell r="M1956" t="str">
            <v xml:space="preserve">            </v>
          </cell>
          <cell r="N1956">
            <v>0</v>
          </cell>
          <cell r="O1956">
            <v>-122930234.13</v>
          </cell>
          <cell r="P1956">
            <v>-14853555.26999999</v>
          </cell>
          <cell r="Q1956">
            <v>-14542003.350000001</v>
          </cell>
          <cell r="R1956">
            <v>-11674669.59999999</v>
          </cell>
          <cell r="AB1956">
            <v>-14853555.26999999</v>
          </cell>
          <cell r="AC1956">
            <v>-29395558.619999889</v>
          </cell>
          <cell r="AD1956">
            <v>-41070228.219999999</v>
          </cell>
        </row>
        <row r="1957">
          <cell r="A1957" t="str">
            <v>AR105217Z04</v>
          </cell>
          <cell r="B1957" t="str">
            <v>AR105217Z</v>
          </cell>
          <cell r="C1957" t="str">
            <v xml:space="preserve"> Estacion de Bombeo      </v>
          </cell>
          <cell r="D1957" t="str">
            <v>MZA_PRY</v>
          </cell>
          <cell r="E1957" t="str">
            <v>04</v>
          </cell>
          <cell r="F1957" t="str">
            <v xml:space="preserve">Ajuste POC               </v>
          </cell>
          <cell r="G1957" t="str">
            <v xml:space="preserve">            </v>
          </cell>
          <cell r="H1957" t="str">
            <v xml:space="preserve">            </v>
          </cell>
          <cell r="I1957" t="str">
            <v xml:space="preserve">            </v>
          </cell>
          <cell r="J1957" t="str">
            <v xml:space="preserve">            </v>
          </cell>
          <cell r="K1957" t="str">
            <v xml:space="preserve">            </v>
          </cell>
          <cell r="L1957" t="str">
            <v xml:space="preserve">            </v>
          </cell>
          <cell r="M1957" t="str">
            <v xml:space="preserve">            </v>
          </cell>
          <cell r="N1957">
            <v>0</v>
          </cell>
          <cell r="O1957">
            <v>-67192.05</v>
          </cell>
          <cell r="P1957">
            <v>-4881178.82</v>
          </cell>
          <cell r="Q1957">
            <v>-2255047.25999999</v>
          </cell>
          <cell r="R1957">
            <v>-3363780.8399999901</v>
          </cell>
          <cell r="AB1957">
            <v>-4881178.82</v>
          </cell>
          <cell r="AC1957">
            <v>-7136226.0800000001</v>
          </cell>
          <cell r="AD1957">
            <v>-10500006.92</v>
          </cell>
        </row>
        <row r="1958">
          <cell r="A1958" t="str">
            <v>AR105217Z05</v>
          </cell>
          <cell r="B1958" t="str">
            <v>AR105217Z</v>
          </cell>
          <cell r="C1958" t="str">
            <v xml:space="preserve"> Estacion de Bombeo      </v>
          </cell>
          <cell r="D1958" t="str">
            <v>MZA_PRY</v>
          </cell>
          <cell r="E1958" t="str">
            <v>05</v>
          </cell>
          <cell r="F1958" t="str">
            <v xml:space="preserve">Mano de obra             </v>
          </cell>
          <cell r="G1958" t="str">
            <v xml:space="preserve">            </v>
          </cell>
          <cell r="H1958" t="str">
            <v xml:space="preserve">            </v>
          </cell>
          <cell r="I1958" t="str">
            <v xml:space="preserve">            </v>
          </cell>
          <cell r="J1958" t="str">
            <v xml:space="preserve">            </v>
          </cell>
          <cell r="K1958" t="str">
            <v xml:space="preserve">            </v>
          </cell>
          <cell r="L1958" t="str">
            <v xml:space="preserve">            </v>
          </cell>
          <cell r="M1958" t="str">
            <v xml:space="preserve">            </v>
          </cell>
          <cell r="N1958">
            <v>0</v>
          </cell>
          <cell r="O1958">
            <v>33398973.069999982</v>
          </cell>
          <cell r="P1958">
            <v>7537905.5699999975</v>
          </cell>
          <cell r="Q1958">
            <v>6233899.1699999897</v>
          </cell>
          <cell r="R1958">
            <v>6829251.6899999985</v>
          </cell>
          <cell r="AB1958">
            <v>7537905.5699999975</v>
          </cell>
          <cell r="AC1958">
            <v>13771804.739999998</v>
          </cell>
          <cell r="AD1958">
            <v>20601056.429999989</v>
          </cell>
        </row>
        <row r="1959">
          <cell r="A1959" t="str">
            <v>AR105217Z06</v>
          </cell>
          <cell r="B1959" t="str">
            <v>AR105217Z</v>
          </cell>
          <cell r="C1959" t="str">
            <v xml:space="preserve"> Estacion de Bombeo      </v>
          </cell>
          <cell r="D1959" t="str">
            <v>MZA_PRY</v>
          </cell>
          <cell r="E1959" t="str">
            <v>06</v>
          </cell>
          <cell r="F1959" t="str">
            <v xml:space="preserve">Otros Costos MO          </v>
          </cell>
          <cell r="G1959" t="str">
            <v xml:space="preserve">            </v>
          </cell>
          <cell r="H1959" t="str">
            <v xml:space="preserve">            </v>
          </cell>
          <cell r="I1959" t="str">
            <v xml:space="preserve">            </v>
          </cell>
          <cell r="J1959" t="str">
            <v xml:space="preserve">            </v>
          </cell>
          <cell r="K1959" t="str">
            <v xml:space="preserve">            </v>
          </cell>
          <cell r="L1959" t="str">
            <v xml:space="preserve">            </v>
          </cell>
          <cell r="M1959" t="str">
            <v xml:space="preserve">            </v>
          </cell>
          <cell r="N1959">
            <v>0</v>
          </cell>
          <cell r="O1959">
            <v>6384899.1499999985</v>
          </cell>
          <cell r="P1959">
            <v>1053043.0599999991</v>
          </cell>
          <cell r="Q1959">
            <v>782803.32999999903</v>
          </cell>
          <cell r="R1959">
            <v>808183.15999999992</v>
          </cell>
          <cell r="AB1959">
            <v>1053043.0599999991</v>
          </cell>
          <cell r="AC1959">
            <v>1835846.3899999969</v>
          </cell>
          <cell r="AD1959">
            <v>2644029.5499999984</v>
          </cell>
        </row>
        <row r="1960">
          <cell r="A1960" t="str">
            <v>AR105217Z07</v>
          </cell>
          <cell r="B1960" t="str">
            <v>AR105217Z</v>
          </cell>
          <cell r="C1960" t="str">
            <v xml:space="preserve"> Estacion de Bombeo      </v>
          </cell>
          <cell r="D1960" t="str">
            <v>MZA_PRY</v>
          </cell>
          <cell r="E1960" t="str">
            <v>07</v>
          </cell>
          <cell r="F1960" t="str">
            <v xml:space="preserve">Equipos de Construcción  </v>
          </cell>
          <cell r="G1960" t="str">
            <v xml:space="preserve">            </v>
          </cell>
          <cell r="H1960" t="str">
            <v xml:space="preserve">            </v>
          </cell>
          <cell r="I1960" t="str">
            <v xml:space="preserve">            </v>
          </cell>
          <cell r="J1960" t="str">
            <v xml:space="preserve">            </v>
          </cell>
          <cell r="K1960" t="str">
            <v xml:space="preserve">            </v>
          </cell>
          <cell r="L1960" t="str">
            <v xml:space="preserve">            </v>
          </cell>
          <cell r="M1960" t="str">
            <v xml:space="preserve">            </v>
          </cell>
          <cell r="N1960">
            <v>0</v>
          </cell>
          <cell r="O1960">
            <v>6827338.0199999902</v>
          </cell>
          <cell r="P1960">
            <v>1058739.2299999981</v>
          </cell>
          <cell r="Q1960">
            <v>726196.80999999912</v>
          </cell>
          <cell r="R1960">
            <v>869890.84999999905</v>
          </cell>
          <cell r="AB1960">
            <v>1058739.2299999981</v>
          </cell>
          <cell r="AC1960">
            <v>1784936.0399999979</v>
          </cell>
          <cell r="AD1960">
            <v>2654826.8899999987</v>
          </cell>
        </row>
        <row r="1961">
          <cell r="A1961" t="str">
            <v>AR105217Z08</v>
          </cell>
          <cell r="B1961" t="str">
            <v>AR105217Z</v>
          </cell>
          <cell r="C1961" t="str">
            <v xml:space="preserve"> Estacion de Bombeo      </v>
          </cell>
          <cell r="D1961" t="str">
            <v>MZA_PRY</v>
          </cell>
          <cell r="E1961" t="str">
            <v>08</v>
          </cell>
          <cell r="F1961" t="str">
            <v xml:space="preserve">Materiales, Cons, Herram </v>
          </cell>
          <cell r="N1961">
            <v>0</v>
          </cell>
          <cell r="O1961">
            <v>29735624.210000001</v>
          </cell>
          <cell r="P1961">
            <v>4160876.6799999895</v>
          </cell>
          <cell r="Q1961">
            <v>4915731.9400000004</v>
          </cell>
          <cell r="R1961">
            <v>2220625.1199999889</v>
          </cell>
          <cell r="AB1961">
            <v>4160876.6799999895</v>
          </cell>
          <cell r="AC1961">
            <v>9076608.6199999992</v>
          </cell>
          <cell r="AD1961">
            <v>11297233.739999989</v>
          </cell>
        </row>
        <row r="1962">
          <cell r="A1962" t="str">
            <v>AR105217Z09</v>
          </cell>
          <cell r="B1962" t="str">
            <v>AR105217Z</v>
          </cell>
          <cell r="C1962" t="str">
            <v xml:space="preserve"> Estacion de Bombeo      </v>
          </cell>
          <cell r="D1962" t="str">
            <v>MZA_PRY</v>
          </cell>
          <cell r="E1962" t="str">
            <v>09</v>
          </cell>
          <cell r="F1962" t="str">
            <v xml:space="preserve">Subcontratos             </v>
          </cell>
          <cell r="N1962">
            <v>0</v>
          </cell>
          <cell r="O1962">
            <v>7664221.9799999893</v>
          </cell>
          <cell r="P1962">
            <v>1729494.4899999991</v>
          </cell>
          <cell r="Q1962">
            <v>519309.33</v>
          </cell>
          <cell r="R1962">
            <v>802009.89</v>
          </cell>
          <cell r="AB1962">
            <v>1729494.4899999991</v>
          </cell>
          <cell r="AC1962">
            <v>2248803.8200000003</v>
          </cell>
          <cell r="AD1962">
            <v>3050813.7099999893</v>
          </cell>
        </row>
        <row r="1963">
          <cell r="A1963" t="str">
            <v>AR105217Z10</v>
          </cell>
          <cell r="B1963" t="str">
            <v>AR105217Z</v>
          </cell>
          <cell r="C1963" t="str">
            <v xml:space="preserve"> Estacion de Bombeo      </v>
          </cell>
          <cell r="D1963" t="str">
            <v>MZA_PRY</v>
          </cell>
          <cell r="E1963" t="str">
            <v>10</v>
          </cell>
          <cell r="F1963" t="str">
            <v xml:space="preserve">Costos de la venta       </v>
          </cell>
          <cell r="G1963" t="str">
            <v xml:space="preserve">            </v>
          </cell>
          <cell r="H1963" t="str">
            <v xml:space="preserve">            </v>
          </cell>
          <cell r="I1963" t="str">
            <v xml:space="preserve">            </v>
          </cell>
          <cell r="J1963" t="str">
            <v xml:space="preserve">            </v>
          </cell>
          <cell r="K1963" t="str">
            <v xml:space="preserve">            </v>
          </cell>
          <cell r="L1963" t="str">
            <v xml:space="preserve">            </v>
          </cell>
          <cell r="M1963" t="str">
            <v xml:space="preserve">            </v>
          </cell>
          <cell r="N1963">
            <v>0</v>
          </cell>
          <cell r="O1963">
            <v>12791943.19999999</v>
          </cell>
          <cell r="P1963">
            <v>843038.29999999993</v>
          </cell>
          <cell r="Q1963">
            <v>957626.14</v>
          </cell>
          <cell r="R1963">
            <v>845055.73999999906</v>
          </cell>
          <cell r="AB1963">
            <v>843038.29999999993</v>
          </cell>
          <cell r="AC1963">
            <v>1800664.4399999997</v>
          </cell>
          <cell r="AD1963">
            <v>2645720.1799999899</v>
          </cell>
        </row>
        <row r="1964">
          <cell r="A1964" t="str">
            <v>AR105217Z11</v>
          </cell>
          <cell r="B1964" t="str">
            <v>AR105217Z</v>
          </cell>
          <cell r="C1964" t="str">
            <v xml:space="preserve"> Estacion de Bombeo      </v>
          </cell>
          <cell r="D1964" t="str">
            <v>MZA_PRY</v>
          </cell>
          <cell r="E1964" t="str">
            <v>11</v>
          </cell>
          <cell r="F1964" t="str">
            <v xml:space="preserve">Otros costos             </v>
          </cell>
          <cell r="G1964" t="str">
            <v xml:space="preserve">            </v>
          </cell>
          <cell r="H1964" t="str">
            <v xml:space="preserve">            </v>
          </cell>
          <cell r="I1964" t="str">
            <v xml:space="preserve">            </v>
          </cell>
          <cell r="J1964" t="str">
            <v xml:space="preserve">            </v>
          </cell>
          <cell r="K1964" t="str">
            <v xml:space="preserve">            </v>
          </cell>
          <cell r="L1964" t="str">
            <v xml:space="preserve">            </v>
          </cell>
          <cell r="M1964" t="str">
            <v xml:space="preserve">            </v>
          </cell>
          <cell r="N1964">
            <v>0</v>
          </cell>
          <cell r="O1964">
            <v>9732811.0199999809</v>
          </cell>
          <cell r="P1964">
            <v>686249.38</v>
          </cell>
          <cell r="Q1964">
            <v>392379.72</v>
          </cell>
          <cell r="R1964">
            <v>633243.17999999993</v>
          </cell>
          <cell r="AB1964">
            <v>687447.64999999991</v>
          </cell>
          <cell r="AC1964">
            <v>1079827.3699999999</v>
          </cell>
          <cell r="AD1964">
            <v>1713070.5499999998</v>
          </cell>
        </row>
        <row r="1965">
          <cell r="A1965" t="str">
            <v>AR105217Z12</v>
          </cell>
          <cell r="B1965" t="str">
            <v>AR105217Z</v>
          </cell>
          <cell r="C1965" t="str">
            <v xml:space="preserve"> Estacion de Bombeo      </v>
          </cell>
          <cell r="D1965" t="str">
            <v>MZA_PRY</v>
          </cell>
          <cell r="E1965" t="str">
            <v>12</v>
          </cell>
          <cell r="F1965" t="str">
            <v xml:space="preserve">Costos por DistrIbuc CO  </v>
          </cell>
          <cell r="G1965" t="str">
            <v xml:space="preserve">            </v>
          </cell>
          <cell r="H1965" t="str">
            <v xml:space="preserve">            </v>
          </cell>
          <cell r="I1965" t="str">
            <v xml:space="preserve">            </v>
          </cell>
          <cell r="J1965" t="str">
            <v xml:space="preserve">            </v>
          </cell>
          <cell r="K1965" t="str">
            <v xml:space="preserve">            </v>
          </cell>
          <cell r="L1965" t="str">
            <v xml:space="preserve">            </v>
          </cell>
          <cell r="M1965" t="str">
            <v xml:space="preserve">            </v>
          </cell>
          <cell r="N1965">
            <v>0</v>
          </cell>
          <cell r="O1965">
            <v>-143037</v>
          </cell>
          <cell r="P1965">
            <v>0</v>
          </cell>
          <cell r="Q1965">
            <v>0</v>
          </cell>
          <cell r="R1965">
            <v>0</v>
          </cell>
          <cell r="AB1965">
            <v>0</v>
          </cell>
          <cell r="AC1965">
            <v>0</v>
          </cell>
          <cell r="AD1965">
            <v>0</v>
          </cell>
        </row>
        <row r="1966">
          <cell r="A1966" t="str">
            <v>AR105218Z01</v>
          </cell>
          <cell r="B1966" t="str">
            <v>AR105218Z</v>
          </cell>
          <cell r="C1966" t="str">
            <v xml:space="preserve"> Adendum 2               </v>
          </cell>
          <cell r="D1966" t="str">
            <v>E&amp;C_PRY</v>
          </cell>
          <cell r="E1966" t="str">
            <v>01</v>
          </cell>
          <cell r="F1966" t="str">
            <v xml:space="preserve">Venta Contractual        </v>
          </cell>
          <cell r="N1966">
            <v>0</v>
          </cell>
          <cell r="O1966">
            <v>-16091102.310000001</v>
          </cell>
          <cell r="P1966">
            <v>0</v>
          </cell>
          <cell r="Q1966">
            <v>0</v>
          </cell>
          <cell r="R1966">
            <v>0</v>
          </cell>
          <cell r="AB1966">
            <v>0</v>
          </cell>
          <cell r="AC1966">
            <v>0</v>
          </cell>
          <cell r="AD1966">
            <v>0</v>
          </cell>
        </row>
        <row r="1967">
          <cell r="A1967" t="str">
            <v>AR105218Z02</v>
          </cell>
          <cell r="B1967" t="str">
            <v>AR105218Z</v>
          </cell>
          <cell r="C1967" t="str">
            <v xml:space="preserve"> Adendum 2               </v>
          </cell>
          <cell r="D1967" t="str">
            <v>E&amp;C_PRY</v>
          </cell>
          <cell r="E1967" t="str">
            <v>02</v>
          </cell>
          <cell r="F1967" t="str">
            <v xml:space="preserve">Venta Adicional          </v>
          </cell>
          <cell r="N1967">
            <v>0</v>
          </cell>
          <cell r="O1967">
            <v>-708819</v>
          </cell>
          <cell r="P1967">
            <v>0</v>
          </cell>
          <cell r="Q1967">
            <v>0</v>
          </cell>
          <cell r="R1967">
            <v>0</v>
          </cell>
          <cell r="AB1967">
            <v>0</v>
          </cell>
          <cell r="AC1967">
            <v>0</v>
          </cell>
          <cell r="AD1967">
            <v>0</v>
          </cell>
        </row>
        <row r="1968">
          <cell r="A1968" t="str">
            <v>AR105218Z04</v>
          </cell>
          <cell r="B1968" t="str">
            <v>AR105218Z</v>
          </cell>
          <cell r="C1968" t="str">
            <v xml:space="preserve"> Adendum 2               </v>
          </cell>
          <cell r="D1968" t="str">
            <v>E&amp;C_PRY</v>
          </cell>
          <cell r="E1968" t="str">
            <v>04</v>
          </cell>
          <cell r="F1968" t="str">
            <v xml:space="preserve">Ajuste POC               </v>
          </cell>
          <cell r="G1968" t="str">
            <v xml:space="preserve">            </v>
          </cell>
          <cell r="H1968" t="str">
            <v xml:space="preserve">            </v>
          </cell>
          <cell r="I1968" t="str">
            <v xml:space="preserve">            </v>
          </cell>
          <cell r="J1968" t="str">
            <v xml:space="preserve">            </v>
          </cell>
          <cell r="K1968" t="str">
            <v xml:space="preserve">            </v>
          </cell>
          <cell r="L1968" t="str">
            <v xml:space="preserve">            </v>
          </cell>
          <cell r="M1968" t="str">
            <v xml:space="preserve">            </v>
          </cell>
          <cell r="N1968">
            <v>0</v>
          </cell>
          <cell r="O1968">
            <v>0</v>
          </cell>
          <cell r="P1968">
            <v>0</v>
          </cell>
          <cell r="Q1968">
            <v>0</v>
          </cell>
          <cell r="R1968">
            <v>0</v>
          </cell>
          <cell r="AB1968">
            <v>0</v>
          </cell>
          <cell r="AC1968">
            <v>0</v>
          </cell>
          <cell r="AD1968">
            <v>0</v>
          </cell>
        </row>
        <row r="1969">
          <cell r="A1969" t="str">
            <v>AR105218Z05</v>
          </cell>
          <cell r="B1969" t="str">
            <v>AR105218Z</v>
          </cell>
          <cell r="C1969" t="str">
            <v xml:space="preserve"> Adendum 2               </v>
          </cell>
          <cell r="D1969" t="str">
            <v>E&amp;C_PRY</v>
          </cell>
          <cell r="E1969" t="str">
            <v>05</v>
          </cell>
          <cell r="F1969" t="str">
            <v xml:space="preserve">Mano de obra             </v>
          </cell>
          <cell r="G1969" t="str">
            <v xml:space="preserve">            </v>
          </cell>
          <cell r="H1969" t="str">
            <v xml:space="preserve">            </v>
          </cell>
          <cell r="I1969" t="str">
            <v xml:space="preserve">            </v>
          </cell>
          <cell r="J1969" t="str">
            <v xml:space="preserve">            </v>
          </cell>
          <cell r="K1969" t="str">
            <v xml:space="preserve">            </v>
          </cell>
          <cell r="L1969" t="str">
            <v xml:space="preserve">            </v>
          </cell>
          <cell r="M1969" t="str">
            <v xml:space="preserve">            </v>
          </cell>
          <cell r="N1969">
            <v>0</v>
          </cell>
          <cell r="O1969">
            <v>7590329.8799999999</v>
          </cell>
          <cell r="P1969">
            <v>0</v>
          </cell>
          <cell r="Q1969">
            <v>0</v>
          </cell>
          <cell r="R1969">
            <v>0</v>
          </cell>
          <cell r="AB1969">
            <v>0</v>
          </cell>
          <cell r="AC1969">
            <v>0</v>
          </cell>
          <cell r="AD1969">
            <v>0</v>
          </cell>
        </row>
        <row r="1970">
          <cell r="A1970" t="str">
            <v>AR105218Z06</v>
          </cell>
          <cell r="B1970" t="str">
            <v>AR105218Z</v>
          </cell>
          <cell r="C1970" t="str">
            <v xml:space="preserve"> Adendum 2               </v>
          </cell>
          <cell r="D1970" t="str">
            <v>E&amp;C_PRY</v>
          </cell>
          <cell r="E1970" t="str">
            <v>06</v>
          </cell>
          <cell r="F1970" t="str">
            <v xml:space="preserve">Otros Costos MO          </v>
          </cell>
          <cell r="G1970" t="str">
            <v xml:space="preserve">            </v>
          </cell>
          <cell r="H1970" t="str">
            <v xml:space="preserve">            </v>
          </cell>
          <cell r="I1970" t="str">
            <v xml:space="preserve">            </v>
          </cell>
          <cell r="J1970" t="str">
            <v xml:space="preserve">            </v>
          </cell>
          <cell r="K1970" t="str">
            <v xml:space="preserve">            </v>
          </cell>
          <cell r="L1970" t="str">
            <v xml:space="preserve">            </v>
          </cell>
          <cell r="M1970" t="str">
            <v xml:space="preserve">            </v>
          </cell>
          <cell r="N1970">
            <v>0</v>
          </cell>
          <cell r="O1970">
            <v>1630791.7999999991</v>
          </cell>
          <cell r="P1970">
            <v>80</v>
          </cell>
          <cell r="Q1970">
            <v>901</v>
          </cell>
          <cell r="R1970">
            <v>0</v>
          </cell>
          <cell r="AB1970">
            <v>80</v>
          </cell>
          <cell r="AC1970">
            <v>981</v>
          </cell>
          <cell r="AD1970">
            <v>981</v>
          </cell>
        </row>
        <row r="1971">
          <cell r="A1971" t="str">
            <v>AR105218Z07</v>
          </cell>
          <cell r="B1971" t="str">
            <v>AR105218Z</v>
          </cell>
          <cell r="C1971" t="str">
            <v xml:space="preserve"> Adendum 2               </v>
          </cell>
          <cell r="D1971" t="str">
            <v>E&amp;C_PRY</v>
          </cell>
          <cell r="E1971" t="str">
            <v>07</v>
          </cell>
          <cell r="F1971" t="str">
            <v xml:space="preserve">Equipos de Construcción  </v>
          </cell>
          <cell r="G1971" t="str">
            <v xml:space="preserve">            </v>
          </cell>
          <cell r="H1971" t="str">
            <v xml:space="preserve">            </v>
          </cell>
          <cell r="I1971" t="str">
            <v xml:space="preserve">            </v>
          </cell>
          <cell r="J1971" t="str">
            <v xml:space="preserve">            </v>
          </cell>
          <cell r="K1971" t="str">
            <v xml:space="preserve">            </v>
          </cell>
          <cell r="L1971" t="str">
            <v xml:space="preserve">            </v>
          </cell>
          <cell r="M1971" t="str">
            <v xml:space="preserve">            </v>
          </cell>
          <cell r="N1971">
            <v>0</v>
          </cell>
          <cell r="O1971">
            <v>171770.22</v>
          </cell>
          <cell r="P1971">
            <v>3446.42</v>
          </cell>
          <cell r="Q1971">
            <v>3122.96</v>
          </cell>
          <cell r="R1971">
            <v>0</v>
          </cell>
          <cell r="AB1971">
            <v>3446.42</v>
          </cell>
          <cell r="AC1971">
            <v>6569.38</v>
          </cell>
          <cell r="AD1971">
            <v>6569.38</v>
          </cell>
        </row>
        <row r="1972">
          <cell r="A1972" t="str">
            <v>AR105218Z08</v>
          </cell>
          <cell r="B1972" t="str">
            <v>AR105218Z</v>
          </cell>
          <cell r="C1972" t="str">
            <v xml:space="preserve"> Adendum 2               </v>
          </cell>
          <cell r="D1972" t="str">
            <v>E&amp;C_PRY</v>
          </cell>
          <cell r="E1972" t="str">
            <v>08</v>
          </cell>
          <cell r="F1972" t="str">
            <v xml:space="preserve">Materiales, Cons, Herram </v>
          </cell>
          <cell r="G1972" t="str">
            <v xml:space="preserve">            </v>
          </cell>
          <cell r="H1972" t="str">
            <v xml:space="preserve">            </v>
          </cell>
          <cell r="I1972" t="str">
            <v xml:space="preserve">            </v>
          </cell>
          <cell r="J1972" t="str">
            <v xml:space="preserve">            </v>
          </cell>
          <cell r="K1972" t="str">
            <v xml:space="preserve">            </v>
          </cell>
          <cell r="L1972" t="str">
            <v xml:space="preserve">            </v>
          </cell>
          <cell r="M1972" t="str">
            <v xml:space="preserve">            </v>
          </cell>
          <cell r="N1972">
            <v>0</v>
          </cell>
          <cell r="O1972">
            <v>1221726.879999999</v>
          </cell>
          <cell r="P1972">
            <v>0</v>
          </cell>
          <cell r="Q1972">
            <v>0</v>
          </cell>
          <cell r="R1972">
            <v>0</v>
          </cell>
          <cell r="AB1972">
            <v>0</v>
          </cell>
          <cell r="AC1972">
            <v>0</v>
          </cell>
          <cell r="AD1972">
            <v>0</v>
          </cell>
        </row>
        <row r="1973">
          <cell r="A1973" t="str">
            <v>AR105218Z09</v>
          </cell>
          <cell r="B1973" t="str">
            <v>AR105218Z</v>
          </cell>
          <cell r="C1973" t="str">
            <v xml:space="preserve"> Adendum 2               </v>
          </cell>
          <cell r="D1973" t="str">
            <v>E&amp;C_PRY</v>
          </cell>
          <cell r="E1973" t="str">
            <v>09</v>
          </cell>
          <cell r="F1973" t="str">
            <v xml:space="preserve">Subcontratos             </v>
          </cell>
          <cell r="N1973">
            <v>0</v>
          </cell>
          <cell r="O1973">
            <v>528739.799999999</v>
          </cell>
          <cell r="P1973">
            <v>0</v>
          </cell>
          <cell r="Q1973">
            <v>0</v>
          </cell>
          <cell r="R1973">
            <v>0</v>
          </cell>
          <cell r="AB1973">
            <v>0</v>
          </cell>
          <cell r="AC1973">
            <v>0</v>
          </cell>
          <cell r="AD1973">
            <v>0</v>
          </cell>
        </row>
        <row r="1974">
          <cell r="A1974" t="str">
            <v>AR105218Z10</v>
          </cell>
          <cell r="B1974" t="str">
            <v>AR105218Z</v>
          </cell>
          <cell r="C1974" t="str">
            <v xml:space="preserve"> Adendum 2               </v>
          </cell>
          <cell r="D1974" t="str">
            <v>E&amp;C_PRY</v>
          </cell>
          <cell r="E1974" t="str">
            <v>10</v>
          </cell>
          <cell r="F1974" t="str">
            <v xml:space="preserve">Costos de la venta       </v>
          </cell>
          <cell r="N1974">
            <v>0</v>
          </cell>
          <cell r="O1974">
            <v>694461.51</v>
          </cell>
          <cell r="P1974">
            <v>0</v>
          </cell>
          <cell r="Q1974">
            <v>0</v>
          </cell>
          <cell r="R1974">
            <v>0</v>
          </cell>
          <cell r="AB1974">
            <v>0</v>
          </cell>
          <cell r="AC1974">
            <v>0</v>
          </cell>
          <cell r="AD1974">
            <v>0</v>
          </cell>
        </row>
        <row r="1975">
          <cell r="A1975" t="str">
            <v>AR105218Z11</v>
          </cell>
          <cell r="B1975" t="str">
            <v>AR105218Z</v>
          </cell>
          <cell r="C1975" t="str">
            <v xml:space="preserve"> Adendum 2               </v>
          </cell>
          <cell r="D1975" t="str">
            <v>E&amp;C_PRY</v>
          </cell>
          <cell r="E1975" t="str">
            <v>11</v>
          </cell>
          <cell r="F1975" t="str">
            <v xml:space="preserve">Otros costos             </v>
          </cell>
          <cell r="G1975" t="str">
            <v xml:space="preserve">            </v>
          </cell>
          <cell r="H1975" t="str">
            <v xml:space="preserve">            </v>
          </cell>
          <cell r="I1975" t="str">
            <v xml:space="preserve">            </v>
          </cell>
          <cell r="J1975" t="str">
            <v xml:space="preserve">            </v>
          </cell>
          <cell r="K1975" t="str">
            <v xml:space="preserve">            </v>
          </cell>
          <cell r="L1975" t="str">
            <v xml:space="preserve">            </v>
          </cell>
          <cell r="M1975" t="str">
            <v xml:space="preserve">            </v>
          </cell>
          <cell r="N1975">
            <v>0</v>
          </cell>
          <cell r="O1975">
            <v>710974.07999999973</v>
          </cell>
          <cell r="P1975">
            <v>-208109.59</v>
          </cell>
          <cell r="Q1975">
            <v>0</v>
          </cell>
          <cell r="R1975">
            <v>0</v>
          </cell>
          <cell r="AB1975">
            <v>2057.04</v>
          </cell>
          <cell r="AC1975">
            <v>2057.04</v>
          </cell>
          <cell r="AD1975">
            <v>2057.04</v>
          </cell>
        </row>
        <row r="1976">
          <cell r="A1976" t="str">
            <v>AR105218Z12</v>
          </cell>
          <cell r="B1976" t="str">
            <v>AR105218Z</v>
          </cell>
          <cell r="C1976" t="str">
            <v xml:space="preserve"> Adendum 2               </v>
          </cell>
          <cell r="D1976" t="str">
            <v>E&amp;C_PRY</v>
          </cell>
          <cell r="E1976" t="str">
            <v>12</v>
          </cell>
          <cell r="F1976" t="str">
            <v xml:space="preserve">Costos por DistrIbuc CO  </v>
          </cell>
          <cell r="G1976" t="str">
            <v xml:space="preserve">            </v>
          </cell>
          <cell r="H1976" t="str">
            <v xml:space="preserve">            </v>
          </cell>
          <cell r="I1976" t="str">
            <v xml:space="preserve">            </v>
          </cell>
          <cell r="J1976" t="str">
            <v xml:space="preserve">            </v>
          </cell>
          <cell r="K1976" t="str">
            <v xml:space="preserve">            </v>
          </cell>
          <cell r="L1976" t="str">
            <v xml:space="preserve">            </v>
          </cell>
          <cell r="M1976" t="str">
            <v xml:space="preserve">            </v>
          </cell>
          <cell r="N1976">
            <v>0</v>
          </cell>
          <cell r="O1976">
            <v>0</v>
          </cell>
          <cell r="P1976">
            <v>0</v>
          </cell>
          <cell r="Q1976">
            <v>0</v>
          </cell>
          <cell r="R1976">
            <v>0</v>
          </cell>
          <cell r="AB1976">
            <v>0</v>
          </cell>
          <cell r="AC1976">
            <v>0</v>
          </cell>
          <cell r="AD1976">
            <v>0</v>
          </cell>
        </row>
        <row r="1977">
          <cell r="A1977" t="str">
            <v>AR105219Z01</v>
          </cell>
          <cell r="B1977" t="str">
            <v>AR105219Z</v>
          </cell>
          <cell r="C1977" t="str">
            <v xml:space="preserve"> Flowlines RDM           </v>
          </cell>
          <cell r="D1977" t="str">
            <v>NQN_PRY</v>
          </cell>
          <cell r="E1977" t="str">
            <v>01</v>
          </cell>
          <cell r="F1977" t="str">
            <v xml:space="preserve">Venta Contractual        </v>
          </cell>
          <cell r="G1977" t="str">
            <v xml:space="preserve">            </v>
          </cell>
          <cell r="H1977" t="str">
            <v xml:space="preserve">            </v>
          </cell>
          <cell r="I1977" t="str">
            <v xml:space="preserve">            </v>
          </cell>
          <cell r="J1977" t="str">
            <v xml:space="preserve">            </v>
          </cell>
          <cell r="K1977" t="str">
            <v xml:space="preserve">            </v>
          </cell>
          <cell r="L1977" t="str">
            <v xml:space="preserve">            </v>
          </cell>
          <cell r="M1977" t="str">
            <v xml:space="preserve">            </v>
          </cell>
          <cell r="N1977">
            <v>0</v>
          </cell>
          <cell r="O1977">
            <v>-38273017.350000001</v>
          </cell>
          <cell r="P1977">
            <v>0</v>
          </cell>
          <cell r="Q1977">
            <v>0</v>
          </cell>
          <cell r="R1977">
            <v>0</v>
          </cell>
          <cell r="AB1977">
            <v>0</v>
          </cell>
          <cell r="AC1977">
            <v>0</v>
          </cell>
          <cell r="AD1977">
            <v>0</v>
          </cell>
        </row>
        <row r="1978">
          <cell r="A1978" t="str">
            <v>AR105219Z03</v>
          </cell>
          <cell r="B1978" t="str">
            <v>AR105219Z</v>
          </cell>
          <cell r="C1978" t="str">
            <v xml:space="preserve"> Flowlines RDM           </v>
          </cell>
          <cell r="D1978" t="str">
            <v>NQN_PRY</v>
          </cell>
          <cell r="E1978" t="str">
            <v>03</v>
          </cell>
          <cell r="F1978" t="str">
            <v xml:space="preserve">Venta Sin Margen         </v>
          </cell>
          <cell r="N1978">
            <v>0</v>
          </cell>
          <cell r="O1978">
            <v>-1241148</v>
          </cell>
          <cell r="P1978">
            <v>0</v>
          </cell>
          <cell r="Q1978">
            <v>0</v>
          </cell>
          <cell r="R1978">
            <v>-686406</v>
          </cell>
          <cell r="AB1978">
            <v>0</v>
          </cell>
          <cell r="AC1978">
            <v>0</v>
          </cell>
          <cell r="AD1978">
            <v>-686406</v>
          </cell>
        </row>
        <row r="1979">
          <cell r="A1979" t="str">
            <v>AR105219Z04</v>
          </cell>
          <cell r="B1979" t="str">
            <v>AR105219Z</v>
          </cell>
          <cell r="C1979" t="str">
            <v xml:space="preserve"> Flowlines RDM           </v>
          </cell>
          <cell r="D1979" t="str">
            <v>NQN_PRY</v>
          </cell>
          <cell r="E1979" t="str">
            <v>04</v>
          </cell>
          <cell r="F1979" t="str">
            <v xml:space="preserve">Ajuste POC               </v>
          </cell>
          <cell r="G1979" t="str">
            <v xml:space="preserve">            </v>
          </cell>
          <cell r="H1979" t="str">
            <v xml:space="preserve">            </v>
          </cell>
          <cell r="I1979" t="str">
            <v xml:space="preserve">            </v>
          </cell>
          <cell r="J1979" t="str">
            <v xml:space="preserve">            </v>
          </cell>
          <cell r="K1979" t="str">
            <v xml:space="preserve">            </v>
          </cell>
          <cell r="L1979" t="str">
            <v xml:space="preserve">            </v>
          </cell>
          <cell r="M1979" t="str">
            <v xml:space="preserve">            </v>
          </cell>
          <cell r="N1979">
            <v>0</v>
          </cell>
          <cell r="O1979">
            <v>-10814505.880000001</v>
          </cell>
          <cell r="P1979">
            <v>-3827874.25</v>
          </cell>
          <cell r="Q1979">
            <v>-2904803.71</v>
          </cell>
          <cell r="R1979">
            <v>10345433.439999901</v>
          </cell>
          <cell r="AB1979">
            <v>-3827874.25</v>
          </cell>
          <cell r="AC1979">
            <v>-6732677.96</v>
          </cell>
          <cell r="AD1979">
            <v>3612755.48</v>
          </cell>
        </row>
        <row r="1980">
          <cell r="A1980" t="str">
            <v>AR105219Z05</v>
          </cell>
          <cell r="B1980" t="str">
            <v>AR105219Z</v>
          </cell>
          <cell r="C1980" t="str">
            <v xml:space="preserve"> Flowlines RDM           </v>
          </cell>
          <cell r="D1980" t="str">
            <v>NQN_PRY</v>
          </cell>
          <cell r="E1980" t="str">
            <v>05</v>
          </cell>
          <cell r="F1980" t="str">
            <v xml:space="preserve">Mano de obra             </v>
          </cell>
          <cell r="G1980" t="str">
            <v xml:space="preserve">            </v>
          </cell>
          <cell r="H1980" t="str">
            <v xml:space="preserve">            </v>
          </cell>
          <cell r="I1980" t="str">
            <v xml:space="preserve">            </v>
          </cell>
          <cell r="J1980" t="str">
            <v xml:space="preserve">            </v>
          </cell>
          <cell r="K1980" t="str">
            <v xml:space="preserve">            </v>
          </cell>
          <cell r="L1980" t="str">
            <v xml:space="preserve">            </v>
          </cell>
          <cell r="M1980" t="str">
            <v xml:space="preserve">            </v>
          </cell>
          <cell r="N1980">
            <v>0</v>
          </cell>
          <cell r="O1980">
            <v>24242882.349999968</v>
          </cell>
          <cell r="P1980">
            <v>3181957.4699999988</v>
          </cell>
          <cell r="Q1980">
            <v>3369156.3899999969</v>
          </cell>
          <cell r="R1980">
            <v>3745601.1599999997</v>
          </cell>
          <cell r="AB1980">
            <v>3181957.4699999988</v>
          </cell>
          <cell r="AC1980">
            <v>6551113.8600000013</v>
          </cell>
          <cell r="AD1980">
            <v>10296715.019999977</v>
          </cell>
        </row>
        <row r="1981">
          <cell r="A1981" t="str">
            <v>AR105219Z06</v>
          </cell>
          <cell r="B1981" t="str">
            <v>AR105219Z</v>
          </cell>
          <cell r="C1981" t="str">
            <v xml:space="preserve"> Flowlines RDM           </v>
          </cell>
          <cell r="D1981" t="str">
            <v>NQN_PRY</v>
          </cell>
          <cell r="E1981" t="str">
            <v>06</v>
          </cell>
          <cell r="F1981" t="str">
            <v xml:space="preserve">Otros Costos MO          </v>
          </cell>
          <cell r="G1981" t="str">
            <v xml:space="preserve">            </v>
          </cell>
          <cell r="H1981" t="str">
            <v xml:space="preserve">            </v>
          </cell>
          <cell r="I1981" t="str">
            <v xml:space="preserve">            </v>
          </cell>
          <cell r="J1981" t="str">
            <v xml:space="preserve">            </v>
          </cell>
          <cell r="K1981" t="str">
            <v xml:space="preserve">            </v>
          </cell>
          <cell r="L1981" t="str">
            <v xml:space="preserve">            </v>
          </cell>
          <cell r="M1981" t="str">
            <v xml:space="preserve">            </v>
          </cell>
          <cell r="N1981">
            <v>0</v>
          </cell>
          <cell r="O1981">
            <v>1784948.0199999979</v>
          </cell>
          <cell r="P1981">
            <v>98361.719999999885</v>
          </cell>
          <cell r="Q1981">
            <v>186375.899999999</v>
          </cell>
          <cell r="R1981">
            <v>182993.27999999997</v>
          </cell>
          <cell r="AB1981">
            <v>98361.719999999885</v>
          </cell>
          <cell r="AC1981">
            <v>284737.61999999901</v>
          </cell>
          <cell r="AD1981">
            <v>467730.9</v>
          </cell>
        </row>
        <row r="1982">
          <cell r="A1982" t="str">
            <v>AR105219Z07</v>
          </cell>
          <cell r="B1982" t="str">
            <v>AR105219Z</v>
          </cell>
          <cell r="C1982" t="str">
            <v xml:space="preserve"> Flowlines RDM           </v>
          </cell>
          <cell r="D1982" t="str">
            <v>NQN_PRY</v>
          </cell>
          <cell r="E1982" t="str">
            <v>07</v>
          </cell>
          <cell r="F1982" t="str">
            <v xml:space="preserve">Equipos de Construcción  </v>
          </cell>
          <cell r="G1982" t="str">
            <v xml:space="preserve">            </v>
          </cell>
          <cell r="H1982" t="str">
            <v xml:space="preserve">            </v>
          </cell>
          <cell r="I1982" t="str">
            <v xml:space="preserve">            </v>
          </cell>
          <cell r="J1982" t="str">
            <v xml:space="preserve">            </v>
          </cell>
          <cell r="K1982" t="str">
            <v xml:space="preserve">            </v>
          </cell>
          <cell r="L1982" t="str">
            <v xml:space="preserve">            </v>
          </cell>
          <cell r="M1982" t="str">
            <v xml:space="preserve">            </v>
          </cell>
          <cell r="N1982">
            <v>0</v>
          </cell>
          <cell r="O1982">
            <v>9687436.8099999893</v>
          </cell>
          <cell r="P1982">
            <v>750044.36999999895</v>
          </cell>
          <cell r="Q1982">
            <v>2880809.8599999882</v>
          </cell>
          <cell r="R1982">
            <v>1982417.88</v>
          </cell>
          <cell r="AB1982">
            <v>750044.36999999895</v>
          </cell>
          <cell r="AC1982">
            <v>3630854.2300000004</v>
          </cell>
          <cell r="AD1982">
            <v>5613272.1099999901</v>
          </cell>
        </row>
        <row r="1983">
          <cell r="A1983" t="str">
            <v>AR105219Z08</v>
          </cell>
          <cell r="B1983" t="str">
            <v>AR105219Z</v>
          </cell>
          <cell r="C1983" t="str">
            <v xml:space="preserve"> Flowlines RDM           </v>
          </cell>
          <cell r="D1983" t="str">
            <v>NQN_PRY</v>
          </cell>
          <cell r="E1983" t="str">
            <v>08</v>
          </cell>
          <cell r="F1983" t="str">
            <v xml:space="preserve">Materiales, Cons, Herram </v>
          </cell>
          <cell r="G1983" t="str">
            <v xml:space="preserve">            </v>
          </cell>
          <cell r="H1983" t="str">
            <v xml:space="preserve">            </v>
          </cell>
          <cell r="I1983" t="str">
            <v xml:space="preserve">            </v>
          </cell>
          <cell r="J1983" t="str">
            <v xml:space="preserve">            </v>
          </cell>
          <cell r="K1983" t="str">
            <v xml:space="preserve">            </v>
          </cell>
          <cell r="L1983" t="str">
            <v xml:space="preserve">            </v>
          </cell>
          <cell r="M1983" t="str">
            <v xml:space="preserve">            </v>
          </cell>
          <cell r="N1983">
            <v>0</v>
          </cell>
          <cell r="O1983">
            <v>6933223.4499999899</v>
          </cell>
          <cell r="P1983">
            <v>567493.15999999782</v>
          </cell>
          <cell r="Q1983">
            <v>335418.11</v>
          </cell>
          <cell r="R1983">
            <v>819142.91999999993</v>
          </cell>
          <cell r="AB1983">
            <v>567493.15999999782</v>
          </cell>
          <cell r="AC1983">
            <v>902911.26999999897</v>
          </cell>
          <cell r="AD1983">
            <v>1722054.1899999888</v>
          </cell>
        </row>
        <row r="1984">
          <cell r="A1984" t="str">
            <v>AR105219Z09</v>
          </cell>
          <cell r="B1984" t="str">
            <v>AR105219Z</v>
          </cell>
          <cell r="C1984" t="str">
            <v xml:space="preserve"> Flowlines RDM           </v>
          </cell>
          <cell r="D1984" t="str">
            <v>NQN_PRY</v>
          </cell>
          <cell r="E1984" t="str">
            <v>09</v>
          </cell>
          <cell r="F1984" t="str">
            <v xml:space="preserve">Subcontratos             </v>
          </cell>
          <cell r="G1984" t="str">
            <v xml:space="preserve">            </v>
          </cell>
          <cell r="H1984" t="str">
            <v xml:space="preserve">            </v>
          </cell>
          <cell r="I1984" t="str">
            <v xml:space="preserve">            </v>
          </cell>
          <cell r="J1984" t="str">
            <v xml:space="preserve">            </v>
          </cell>
          <cell r="K1984" t="str">
            <v xml:space="preserve">            </v>
          </cell>
          <cell r="L1984" t="str">
            <v xml:space="preserve">            </v>
          </cell>
          <cell r="M1984" t="str">
            <v xml:space="preserve">            </v>
          </cell>
          <cell r="N1984">
            <v>0</v>
          </cell>
          <cell r="O1984">
            <v>6041360.5800000001</v>
          </cell>
          <cell r="P1984">
            <v>311324.21999999997</v>
          </cell>
          <cell r="Q1984">
            <v>1451032.51</v>
          </cell>
          <cell r="R1984">
            <v>984010.14</v>
          </cell>
          <cell r="AB1984">
            <v>311324.21999999997</v>
          </cell>
          <cell r="AC1984">
            <v>1762356.73</v>
          </cell>
          <cell r="AD1984">
            <v>2746366.87</v>
          </cell>
        </row>
        <row r="1985">
          <cell r="A1985" t="str">
            <v>AR105219Z10</v>
          </cell>
          <cell r="B1985" t="str">
            <v>AR105219Z</v>
          </cell>
          <cell r="C1985" t="str">
            <v xml:space="preserve"> Flowlines RDM           </v>
          </cell>
          <cell r="D1985" t="str">
            <v>NQN_PRY</v>
          </cell>
          <cell r="E1985" t="str">
            <v>10</v>
          </cell>
          <cell r="F1985" t="str">
            <v xml:space="preserve">Costos de la venta       </v>
          </cell>
          <cell r="G1985" t="str">
            <v xml:space="preserve">            </v>
          </cell>
          <cell r="H1985" t="str">
            <v xml:space="preserve">            </v>
          </cell>
          <cell r="I1985" t="str">
            <v xml:space="preserve">            </v>
          </cell>
          <cell r="J1985" t="str">
            <v xml:space="preserve">            </v>
          </cell>
          <cell r="K1985" t="str">
            <v xml:space="preserve">            </v>
          </cell>
          <cell r="L1985" t="str">
            <v xml:space="preserve">            </v>
          </cell>
          <cell r="M1985" t="str">
            <v xml:space="preserve">            </v>
          </cell>
          <cell r="N1985">
            <v>0</v>
          </cell>
          <cell r="O1985">
            <v>3128214.0899999989</v>
          </cell>
          <cell r="P1985">
            <v>-409275.74000000005</v>
          </cell>
          <cell r="Q1985">
            <v>515505.93999999989</v>
          </cell>
          <cell r="R1985">
            <v>1262166.8699999989</v>
          </cell>
          <cell r="AB1985">
            <v>-409275.74000000005</v>
          </cell>
          <cell r="AC1985">
            <v>106230.19999999896</v>
          </cell>
          <cell r="AD1985">
            <v>1368397.069999998</v>
          </cell>
        </row>
        <row r="1986">
          <cell r="A1986" t="str">
            <v>AR105219Z11</v>
          </cell>
          <cell r="B1986" t="str">
            <v>AR105219Z</v>
          </cell>
          <cell r="C1986" t="str">
            <v xml:space="preserve"> Flowlines RDM           </v>
          </cell>
          <cell r="D1986" t="str">
            <v>NQN_PRY</v>
          </cell>
          <cell r="E1986" t="str">
            <v>11</v>
          </cell>
          <cell r="F1986" t="str">
            <v xml:space="preserve">Otros costos             </v>
          </cell>
          <cell r="G1986" t="str">
            <v xml:space="preserve">            </v>
          </cell>
          <cell r="H1986" t="str">
            <v xml:space="preserve">            </v>
          </cell>
          <cell r="I1986" t="str">
            <v xml:space="preserve">            </v>
          </cell>
          <cell r="J1986" t="str">
            <v xml:space="preserve">            </v>
          </cell>
          <cell r="K1986" t="str">
            <v xml:space="preserve">            </v>
          </cell>
          <cell r="L1986" t="str">
            <v xml:space="preserve">            </v>
          </cell>
          <cell r="M1986" t="str">
            <v xml:space="preserve">            </v>
          </cell>
          <cell r="N1986">
            <v>0</v>
          </cell>
          <cell r="O1986">
            <v>2048992.2599999988</v>
          </cell>
          <cell r="P1986">
            <v>474730.93999999901</v>
          </cell>
          <cell r="Q1986">
            <v>510700.46999999986</v>
          </cell>
          <cell r="R1986">
            <v>138180.72999999995</v>
          </cell>
          <cell r="AB1986">
            <v>475589.41999999905</v>
          </cell>
          <cell r="AC1986">
            <v>986289.8899999999</v>
          </cell>
          <cell r="AD1986">
            <v>1124470.6199999999</v>
          </cell>
        </row>
        <row r="1987">
          <cell r="A1987" t="str">
            <v>AR105219Z12</v>
          </cell>
          <cell r="B1987" t="str">
            <v>AR105219Z</v>
          </cell>
          <cell r="C1987" t="str">
            <v xml:space="preserve"> Flowlines RDM           </v>
          </cell>
          <cell r="D1987" t="str">
            <v>NQN_PRY</v>
          </cell>
          <cell r="E1987" t="str">
            <v>12</v>
          </cell>
          <cell r="F1987" t="str">
            <v xml:space="preserve">Costos por DistrIbuc CO  </v>
          </cell>
          <cell r="G1987" t="str">
            <v xml:space="preserve">            </v>
          </cell>
          <cell r="H1987" t="str">
            <v xml:space="preserve">            </v>
          </cell>
          <cell r="I1987" t="str">
            <v xml:space="preserve">            </v>
          </cell>
          <cell r="J1987" t="str">
            <v xml:space="preserve">            </v>
          </cell>
          <cell r="K1987" t="str">
            <v xml:space="preserve">            </v>
          </cell>
          <cell r="L1987" t="str">
            <v xml:space="preserve">            </v>
          </cell>
          <cell r="M1987" t="str">
            <v xml:space="preserve">            </v>
          </cell>
          <cell r="N1987">
            <v>0</v>
          </cell>
          <cell r="O1987">
            <v>0</v>
          </cell>
          <cell r="P1987">
            <v>0</v>
          </cell>
          <cell r="Q1987">
            <v>0</v>
          </cell>
          <cell r="R1987">
            <v>0</v>
          </cell>
          <cell r="AB1987">
            <v>0</v>
          </cell>
          <cell r="AC1987">
            <v>0</v>
          </cell>
          <cell r="AD1987">
            <v>0</v>
          </cell>
        </row>
        <row r="1988">
          <cell r="A1988" t="str">
            <v>AR105222Z01</v>
          </cell>
          <cell r="B1988" t="str">
            <v>AR105222Z</v>
          </cell>
          <cell r="C1988" t="str">
            <v>Separador Gral S-04</v>
          </cell>
          <cell r="D1988" t="str">
            <v>CRO_PRY</v>
          </cell>
          <cell r="E1988" t="str">
            <v>01</v>
          </cell>
          <cell r="F1988" t="str">
            <v xml:space="preserve">Venta Contractual        </v>
          </cell>
          <cell r="N1988">
            <v>0</v>
          </cell>
          <cell r="O1988">
            <v>-1058721.5900000001</v>
          </cell>
          <cell r="P1988">
            <v>0</v>
          </cell>
          <cell r="Q1988">
            <v>0</v>
          </cell>
          <cell r="R1988">
            <v>0</v>
          </cell>
          <cell r="AB1988">
            <v>0</v>
          </cell>
          <cell r="AC1988">
            <v>0</v>
          </cell>
          <cell r="AD1988">
            <v>0</v>
          </cell>
        </row>
        <row r="1989">
          <cell r="A1989" t="str">
            <v>AR105222Z02</v>
          </cell>
          <cell r="B1989" t="str">
            <v>AR105222Z</v>
          </cell>
          <cell r="C1989" t="str">
            <v>Separador Gral S-04</v>
          </cell>
          <cell r="D1989" t="str">
            <v>CRO_PRY</v>
          </cell>
          <cell r="E1989" t="str">
            <v>02</v>
          </cell>
          <cell r="F1989" t="str">
            <v xml:space="preserve">Venta Adicional          </v>
          </cell>
          <cell r="N1989">
            <v>0</v>
          </cell>
          <cell r="O1989">
            <v>-88895.57</v>
          </cell>
          <cell r="P1989">
            <v>0</v>
          </cell>
          <cell r="Q1989">
            <v>0</v>
          </cell>
          <cell r="R1989">
            <v>0</v>
          </cell>
          <cell r="AB1989">
            <v>0</v>
          </cell>
          <cell r="AC1989">
            <v>0</v>
          </cell>
          <cell r="AD1989">
            <v>0</v>
          </cell>
        </row>
        <row r="1990">
          <cell r="A1990" t="str">
            <v>AR105222Z04</v>
          </cell>
          <cell r="B1990" t="str">
            <v>AR105222Z</v>
          </cell>
          <cell r="C1990" t="str">
            <v>Separador Gral S-04</v>
          </cell>
          <cell r="D1990" t="str">
            <v>CRO_PRY</v>
          </cell>
          <cell r="E1990" t="str">
            <v>04</v>
          </cell>
          <cell r="F1990" t="str">
            <v xml:space="preserve">Ajuste POC               </v>
          </cell>
          <cell r="N1990">
            <v>0</v>
          </cell>
          <cell r="O1990">
            <v>0</v>
          </cell>
          <cell r="P1990">
            <v>0</v>
          </cell>
          <cell r="Q1990">
            <v>0</v>
          </cell>
          <cell r="R1990">
            <v>0</v>
          </cell>
          <cell r="AB1990">
            <v>0</v>
          </cell>
          <cell r="AC1990">
            <v>0</v>
          </cell>
          <cell r="AD1990">
            <v>0</v>
          </cell>
        </row>
        <row r="1991">
          <cell r="A1991" t="str">
            <v>AR105222Z05</v>
          </cell>
          <cell r="B1991" t="str">
            <v>AR105222Z</v>
          </cell>
          <cell r="C1991" t="str">
            <v>Separador Gral S-04</v>
          </cell>
          <cell r="D1991" t="str">
            <v>CRO_PRY</v>
          </cell>
          <cell r="E1991" t="str">
            <v>05</v>
          </cell>
          <cell r="F1991" t="str">
            <v xml:space="preserve">Mano de Obra             </v>
          </cell>
          <cell r="N1991">
            <v>0</v>
          </cell>
          <cell r="O1991">
            <v>560312.00999999989</v>
          </cell>
          <cell r="P1991">
            <v>0</v>
          </cell>
          <cell r="Q1991">
            <v>0</v>
          </cell>
          <cell r="R1991">
            <v>0</v>
          </cell>
          <cell r="AB1991">
            <v>0</v>
          </cell>
          <cell r="AC1991">
            <v>0</v>
          </cell>
          <cell r="AD1991">
            <v>0</v>
          </cell>
        </row>
        <row r="1992">
          <cell r="A1992" t="str">
            <v>AR105222Z06</v>
          </cell>
          <cell r="B1992" t="str">
            <v>AR105222Z</v>
          </cell>
          <cell r="C1992" t="str">
            <v>Separador Gral S-04</v>
          </cell>
          <cell r="D1992" t="str">
            <v>CRO_PRY</v>
          </cell>
          <cell r="E1992" t="str">
            <v>06</v>
          </cell>
          <cell r="F1992" t="str">
            <v xml:space="preserve">Otros Costos MO          </v>
          </cell>
          <cell r="N1992">
            <v>0</v>
          </cell>
          <cell r="O1992">
            <v>38931.86</v>
          </cell>
          <cell r="P1992">
            <v>212</v>
          </cell>
          <cell r="Q1992">
            <v>0</v>
          </cell>
          <cell r="R1992">
            <v>0</v>
          </cell>
          <cell r="AB1992">
            <v>212</v>
          </cell>
          <cell r="AC1992">
            <v>212</v>
          </cell>
          <cell r="AD1992">
            <v>212</v>
          </cell>
        </row>
        <row r="1993">
          <cell r="A1993" t="str">
            <v>AR105222Z07</v>
          </cell>
          <cell r="B1993" t="str">
            <v>AR105222Z</v>
          </cell>
          <cell r="C1993" t="str">
            <v>Separador Gral S-04</v>
          </cell>
          <cell r="D1993" t="str">
            <v>CRO_PRY</v>
          </cell>
          <cell r="E1993" t="str">
            <v>07</v>
          </cell>
          <cell r="F1993" t="str">
            <v xml:space="preserve">Equipos de Construcción  </v>
          </cell>
          <cell r="N1993">
            <v>0</v>
          </cell>
          <cell r="O1993">
            <v>4627.1100000000006</v>
          </cell>
          <cell r="P1993">
            <v>0</v>
          </cell>
          <cell r="Q1993">
            <v>0</v>
          </cell>
          <cell r="R1993">
            <v>0</v>
          </cell>
          <cell r="AB1993">
            <v>0</v>
          </cell>
          <cell r="AC1993">
            <v>0</v>
          </cell>
          <cell r="AD1993">
            <v>0</v>
          </cell>
        </row>
        <row r="1994">
          <cell r="A1994" t="str">
            <v>AR105222Z08</v>
          </cell>
          <cell r="B1994" t="str">
            <v>AR105222Z</v>
          </cell>
          <cell r="C1994" t="str">
            <v>Separador Gral S-04</v>
          </cell>
          <cell r="D1994" t="str">
            <v>CRO_PRY</v>
          </cell>
          <cell r="E1994" t="str">
            <v>08</v>
          </cell>
          <cell r="F1994" t="str">
            <v xml:space="preserve">Materiales, Cons, Herram </v>
          </cell>
          <cell r="N1994">
            <v>0</v>
          </cell>
          <cell r="O1994">
            <v>152805.63</v>
          </cell>
          <cell r="P1994">
            <v>0</v>
          </cell>
          <cell r="Q1994">
            <v>0</v>
          </cell>
          <cell r="R1994">
            <v>0</v>
          </cell>
          <cell r="AB1994">
            <v>0</v>
          </cell>
          <cell r="AC1994">
            <v>0</v>
          </cell>
          <cell r="AD1994">
            <v>0</v>
          </cell>
        </row>
        <row r="1995">
          <cell r="A1995" t="str">
            <v>AR105222Z09</v>
          </cell>
          <cell r="B1995" t="str">
            <v>AR105222Z</v>
          </cell>
          <cell r="C1995" t="str">
            <v>Separador Gral S-04</v>
          </cell>
          <cell r="D1995" t="str">
            <v>CRO_PRY</v>
          </cell>
          <cell r="E1995" t="str">
            <v>09</v>
          </cell>
          <cell r="F1995" t="str">
            <v xml:space="preserve">Subcontratos             </v>
          </cell>
          <cell r="N1995">
            <v>0</v>
          </cell>
          <cell r="O1995">
            <v>75375.55</v>
          </cell>
          <cell r="P1995">
            <v>0</v>
          </cell>
          <cell r="Q1995">
            <v>0</v>
          </cell>
          <cell r="R1995">
            <v>0</v>
          </cell>
          <cell r="AB1995">
            <v>0</v>
          </cell>
          <cell r="AC1995">
            <v>0</v>
          </cell>
          <cell r="AD1995">
            <v>0</v>
          </cell>
        </row>
        <row r="1996">
          <cell r="A1996" t="str">
            <v>AR105222Z10</v>
          </cell>
          <cell r="B1996" t="str">
            <v>AR105222Z</v>
          </cell>
          <cell r="C1996" t="str">
            <v>Separador Gral S-04</v>
          </cell>
          <cell r="D1996" t="str">
            <v>CRO_PRY</v>
          </cell>
          <cell r="E1996" t="str">
            <v>10</v>
          </cell>
          <cell r="F1996" t="str">
            <v xml:space="preserve">Costos de la venta       </v>
          </cell>
          <cell r="N1996">
            <v>0</v>
          </cell>
          <cell r="O1996">
            <v>110955.21999999999</v>
          </cell>
          <cell r="P1996">
            <v>0</v>
          </cell>
          <cell r="Q1996">
            <v>0</v>
          </cell>
          <cell r="R1996">
            <v>0</v>
          </cell>
          <cell r="AB1996">
            <v>0</v>
          </cell>
          <cell r="AC1996">
            <v>0</v>
          </cell>
          <cell r="AD1996">
            <v>0</v>
          </cell>
        </row>
        <row r="1997">
          <cell r="A1997" t="str">
            <v>AR105222Z11</v>
          </cell>
          <cell r="B1997" t="str">
            <v>AR105222Z</v>
          </cell>
          <cell r="C1997" t="str">
            <v>Separador Gral S-04</v>
          </cell>
          <cell r="D1997" t="str">
            <v>CRO_PRY</v>
          </cell>
          <cell r="E1997" t="str">
            <v>11</v>
          </cell>
          <cell r="F1997" t="str">
            <v xml:space="preserve">Otros costos             </v>
          </cell>
          <cell r="N1997">
            <v>0</v>
          </cell>
          <cell r="O1997">
            <v>13687.48</v>
          </cell>
          <cell r="P1997">
            <v>-11.7899999999999</v>
          </cell>
          <cell r="Q1997">
            <v>0</v>
          </cell>
          <cell r="R1997">
            <v>0</v>
          </cell>
          <cell r="AB1997">
            <v>0</v>
          </cell>
          <cell r="AC1997">
            <v>0</v>
          </cell>
          <cell r="AD1997">
            <v>0</v>
          </cell>
        </row>
        <row r="1998">
          <cell r="A1998" t="str">
            <v>AR105222Z12</v>
          </cell>
          <cell r="B1998" t="str">
            <v>AR105222Z</v>
          </cell>
          <cell r="C1998" t="str">
            <v>Separador Gral S-04</v>
          </cell>
          <cell r="D1998" t="str">
            <v>CRO_PRY</v>
          </cell>
          <cell r="E1998" t="str">
            <v>12</v>
          </cell>
          <cell r="F1998" t="str">
            <v xml:space="preserve">Costos por DistrIbuc CO  </v>
          </cell>
          <cell r="N1998">
            <v>0</v>
          </cell>
          <cell r="O1998">
            <v>0</v>
          </cell>
          <cell r="P1998">
            <v>0</v>
          </cell>
          <cell r="Q1998">
            <v>0</v>
          </cell>
          <cell r="R1998">
            <v>0</v>
          </cell>
          <cell r="AB1998">
            <v>0</v>
          </cell>
          <cell r="AC1998">
            <v>0</v>
          </cell>
          <cell r="AD1998">
            <v>0</v>
          </cell>
        </row>
        <row r="1999">
          <cell r="A1999" t="str">
            <v>AR105226Z01</v>
          </cell>
          <cell r="B1999" t="str">
            <v>AR105226Z</v>
          </cell>
          <cell r="C1999" t="str">
            <v>YPF P Her etapa II</v>
          </cell>
          <cell r="D1999" t="str">
            <v>NQN_PRY</v>
          </cell>
          <cell r="E1999" t="str">
            <v>01</v>
          </cell>
          <cell r="F1999" t="str">
            <v xml:space="preserve">Venta Contractual        </v>
          </cell>
          <cell r="N1999">
            <v>0</v>
          </cell>
          <cell r="O1999">
            <v>-36798828.990000002</v>
          </cell>
          <cell r="P1999">
            <v>-1206485.49</v>
          </cell>
          <cell r="Q1999">
            <v>0</v>
          </cell>
          <cell r="R1999">
            <v>0</v>
          </cell>
          <cell r="AB1999">
            <v>-1206485.49</v>
          </cell>
          <cell r="AC1999">
            <v>-1206485.49</v>
          </cell>
          <cell r="AD1999">
            <v>-1206485.49</v>
          </cell>
        </row>
        <row r="2000">
          <cell r="A2000" t="str">
            <v>AR105226Z04</v>
          </cell>
          <cell r="B2000" t="str">
            <v>AR105226Z</v>
          </cell>
          <cell r="C2000" t="str">
            <v>YPF P Her etapa II</v>
          </cell>
          <cell r="D2000" t="str">
            <v>NQN_PRY</v>
          </cell>
          <cell r="E2000" t="str">
            <v>04</v>
          </cell>
          <cell r="F2000" t="str">
            <v xml:space="preserve">Ajuste POC               </v>
          </cell>
          <cell r="N2000">
            <v>0</v>
          </cell>
          <cell r="O2000">
            <v>7071055.8899999904</v>
          </cell>
          <cell r="P2000">
            <v>-298690.21000000002</v>
          </cell>
          <cell r="Q2000">
            <v>-2866451.4399999902</v>
          </cell>
          <cell r="R2000">
            <v>-808597.38</v>
          </cell>
          <cell r="AB2000">
            <v>-298690.21000000002</v>
          </cell>
          <cell r="AC2000">
            <v>-3165141.6499999901</v>
          </cell>
          <cell r="AD2000">
            <v>-3973739.02999999</v>
          </cell>
        </row>
        <row r="2001">
          <cell r="A2001" t="str">
            <v>AR105226Z05</v>
          </cell>
          <cell r="B2001" t="str">
            <v>AR105226Z</v>
          </cell>
          <cell r="C2001" t="str">
            <v>YPF P Her etapa II</v>
          </cell>
          <cell r="D2001" t="str">
            <v>NQN_PRY</v>
          </cell>
          <cell r="E2001" t="str">
            <v>05</v>
          </cell>
          <cell r="F2001" t="str">
            <v xml:space="preserve">Mano de Obra             </v>
          </cell>
          <cell r="N2001">
            <v>0</v>
          </cell>
          <cell r="O2001">
            <v>9504700.1099999882</v>
          </cell>
          <cell r="P2001">
            <v>969062.49999999872</v>
          </cell>
          <cell r="Q2001">
            <v>701495.48999999778</v>
          </cell>
          <cell r="R2001">
            <v>32162.629999999888</v>
          </cell>
          <cell r="AB2001">
            <v>969062.49999999872</v>
          </cell>
          <cell r="AC2001">
            <v>1670557.9899999988</v>
          </cell>
          <cell r="AD2001">
            <v>1702720.6199999966</v>
          </cell>
        </row>
        <row r="2002">
          <cell r="A2002" t="str">
            <v>AR105226Z06</v>
          </cell>
          <cell r="B2002" t="str">
            <v>AR105226Z</v>
          </cell>
          <cell r="C2002" t="str">
            <v>YPF P Her etapa II</v>
          </cell>
          <cell r="D2002" t="str">
            <v>NQN_PRY</v>
          </cell>
          <cell r="E2002" t="str">
            <v>06</v>
          </cell>
          <cell r="F2002" t="str">
            <v xml:space="preserve">Otros Costos MO          </v>
          </cell>
          <cell r="N2002">
            <v>0</v>
          </cell>
          <cell r="O2002">
            <v>383261.64999999898</v>
          </cell>
          <cell r="P2002">
            <v>8574.08</v>
          </cell>
          <cell r="Q2002">
            <v>21458.629999999997</v>
          </cell>
          <cell r="R2002">
            <v>516.20000000000005</v>
          </cell>
          <cell r="AB2002">
            <v>8574.08</v>
          </cell>
          <cell r="AC2002">
            <v>30032.709999999988</v>
          </cell>
          <cell r="AD2002">
            <v>30548.909999999985</v>
          </cell>
        </row>
        <row r="2003">
          <cell r="A2003" t="str">
            <v>AR105226Z07</v>
          </cell>
          <cell r="B2003" t="str">
            <v>AR105226Z</v>
          </cell>
          <cell r="C2003" t="str">
            <v>YPF P Her etapa II</v>
          </cell>
          <cell r="D2003" t="str">
            <v>NQN_PRY</v>
          </cell>
          <cell r="E2003" t="str">
            <v>07</v>
          </cell>
          <cell r="F2003" t="str">
            <v xml:space="preserve">Equipos de Construcción  </v>
          </cell>
          <cell r="N2003">
            <v>0</v>
          </cell>
          <cell r="O2003">
            <v>2233085.0199999968</v>
          </cell>
          <cell r="P2003">
            <v>357259.60999999888</v>
          </cell>
          <cell r="Q2003">
            <v>186458.13</v>
          </cell>
          <cell r="R2003">
            <v>-27738.880000000005</v>
          </cell>
          <cell r="AB2003">
            <v>357259.60999999888</v>
          </cell>
          <cell r="AC2003">
            <v>543717.73999999987</v>
          </cell>
          <cell r="AD2003">
            <v>515978.85999999993</v>
          </cell>
        </row>
        <row r="2004">
          <cell r="A2004" t="str">
            <v>AR105226Z08</v>
          </cell>
          <cell r="B2004" t="str">
            <v>AR105226Z</v>
          </cell>
          <cell r="C2004" t="str">
            <v>YPF P Her etapa II</v>
          </cell>
          <cell r="D2004" t="str">
            <v>NQN_PRY</v>
          </cell>
          <cell r="E2004" t="str">
            <v>08</v>
          </cell>
          <cell r="F2004" t="str">
            <v xml:space="preserve">Materiales, Cons, Herram </v>
          </cell>
          <cell r="N2004">
            <v>0</v>
          </cell>
          <cell r="O2004">
            <v>2759000.8099999987</v>
          </cell>
          <cell r="P2004">
            <v>116049.90999999997</v>
          </cell>
          <cell r="Q2004">
            <v>878632.69999999902</v>
          </cell>
          <cell r="R2004">
            <v>17344.579999999998</v>
          </cell>
          <cell r="AB2004">
            <v>116049.90999999997</v>
          </cell>
          <cell r="AC2004">
            <v>994682.61</v>
          </cell>
          <cell r="AD2004">
            <v>1012027.1900000001</v>
          </cell>
        </row>
        <row r="2005">
          <cell r="A2005" t="str">
            <v>AR105226Z09</v>
          </cell>
          <cell r="B2005" t="str">
            <v>AR105226Z</v>
          </cell>
          <cell r="C2005" t="str">
            <v>YPF P Her etapa II</v>
          </cell>
          <cell r="D2005" t="str">
            <v>NQN_PRY</v>
          </cell>
          <cell r="E2005" t="str">
            <v>09</v>
          </cell>
          <cell r="F2005" t="str">
            <v xml:space="preserve">Subcontratos             </v>
          </cell>
          <cell r="N2005">
            <v>0</v>
          </cell>
          <cell r="O2005">
            <v>4302804.4799999986</v>
          </cell>
          <cell r="P2005">
            <v>513658.91999999899</v>
          </cell>
          <cell r="Q2005">
            <v>325665.88</v>
          </cell>
          <cell r="R2005">
            <v>669333.13</v>
          </cell>
          <cell r="AB2005">
            <v>513658.91999999899</v>
          </cell>
          <cell r="AC2005">
            <v>839324.799999999</v>
          </cell>
          <cell r="AD2005">
            <v>1508657.929999989</v>
          </cell>
        </row>
        <row r="2006">
          <cell r="A2006" t="str">
            <v>AR105226Z10</v>
          </cell>
          <cell r="B2006" t="str">
            <v>AR105226Z</v>
          </cell>
          <cell r="C2006" t="str">
            <v>YPF P Her etapa II</v>
          </cell>
          <cell r="D2006" t="str">
            <v>NQN_PRY</v>
          </cell>
          <cell r="E2006" t="str">
            <v>10</v>
          </cell>
          <cell r="F2006" t="str">
            <v xml:space="preserve">Costos de la venta       </v>
          </cell>
          <cell r="N2006">
            <v>0</v>
          </cell>
          <cell r="O2006">
            <v>3584325.2999999896</v>
          </cell>
          <cell r="P2006">
            <v>162270.03</v>
          </cell>
          <cell r="Q2006">
            <v>455494.8</v>
          </cell>
          <cell r="R2006">
            <v>-378.97999999999956</v>
          </cell>
          <cell r="AB2006">
            <v>162270.03</v>
          </cell>
          <cell r="AC2006">
            <v>617764.83000000101</v>
          </cell>
          <cell r="AD2006">
            <v>617385.85000000102</v>
          </cell>
        </row>
        <row r="2007">
          <cell r="A2007" t="str">
            <v>AR105226Z11</v>
          </cell>
          <cell r="B2007" t="str">
            <v>AR105226Z</v>
          </cell>
          <cell r="C2007" t="str">
            <v>YPF P Her etapa II</v>
          </cell>
          <cell r="D2007" t="str">
            <v>NQN_PRY</v>
          </cell>
          <cell r="E2007" t="str">
            <v>11</v>
          </cell>
          <cell r="F2007" t="str">
            <v xml:space="preserve">Otros costos             </v>
          </cell>
          <cell r="N2007">
            <v>0</v>
          </cell>
          <cell r="O2007">
            <v>2126584.2899999996</v>
          </cell>
          <cell r="P2007">
            <v>106522.21999999999</v>
          </cell>
          <cell r="Q2007">
            <v>52935.33</v>
          </cell>
          <cell r="R2007">
            <v>22237.129999999994</v>
          </cell>
          <cell r="AB2007">
            <v>106823.82999999999</v>
          </cell>
          <cell r="AC2007">
            <v>159759.16</v>
          </cell>
          <cell r="AD2007">
            <v>181996.28999999992</v>
          </cell>
        </row>
        <row r="2008">
          <cell r="A2008" t="str">
            <v>AR105226Z12</v>
          </cell>
          <cell r="B2008" t="str">
            <v>AR105226Z</v>
          </cell>
          <cell r="C2008" t="str">
            <v>YPF P Her etapa II</v>
          </cell>
          <cell r="D2008" t="str">
            <v>NQN_PRY</v>
          </cell>
          <cell r="E2008" t="str">
            <v>12</v>
          </cell>
          <cell r="F2008" t="str">
            <v xml:space="preserve">Costos por DistrIbuc CO  </v>
          </cell>
          <cell r="N2008">
            <v>0</v>
          </cell>
          <cell r="O2008">
            <v>0</v>
          </cell>
          <cell r="P2008">
            <v>0</v>
          </cell>
          <cell r="Q2008">
            <v>0</v>
          </cell>
          <cell r="R2008">
            <v>0</v>
          </cell>
          <cell r="AB2008">
            <v>0</v>
          </cell>
          <cell r="AC2008">
            <v>0</v>
          </cell>
          <cell r="AD2008">
            <v>0</v>
          </cell>
        </row>
        <row r="2009">
          <cell r="A2009" t="str">
            <v>AR105227Z08</v>
          </cell>
          <cell r="B2009" t="str">
            <v>AR105227Z</v>
          </cell>
          <cell r="C2009" t="str">
            <v>Bateria 10 Vizcacher</v>
          </cell>
          <cell r="D2009" t="str">
            <v>MZA_PRY</v>
          </cell>
          <cell r="E2009" t="str">
            <v>08</v>
          </cell>
          <cell r="F2009" t="str">
            <v xml:space="preserve">Materiales, Cons, Herram </v>
          </cell>
          <cell r="N2009">
            <v>0</v>
          </cell>
          <cell r="O2009">
            <v>1207489.43</v>
          </cell>
          <cell r="P2009">
            <v>465996.679999999</v>
          </cell>
          <cell r="Q2009">
            <v>428274.17999999877</v>
          </cell>
          <cell r="R2009">
            <v>868850.12999999896</v>
          </cell>
          <cell r="AB2009">
            <v>465996.679999999</v>
          </cell>
          <cell r="AC2009">
            <v>894270.85999999905</v>
          </cell>
          <cell r="AD2009">
            <v>1763120.99</v>
          </cell>
        </row>
        <row r="2010">
          <cell r="A2010" t="str">
            <v>AR105227Z11</v>
          </cell>
          <cell r="B2010" t="str">
            <v>AR105227Z</v>
          </cell>
          <cell r="C2010" t="str">
            <v>Bateria 10 Vizcacher</v>
          </cell>
          <cell r="D2010" t="str">
            <v>MZA_PRY</v>
          </cell>
          <cell r="E2010" t="str">
            <v>11</v>
          </cell>
          <cell r="F2010" t="str">
            <v xml:space="preserve">Otros costos             </v>
          </cell>
          <cell r="N2010">
            <v>0</v>
          </cell>
          <cell r="O2010">
            <v>895330.14</v>
          </cell>
          <cell r="P2010">
            <v>174796.9199999999</v>
          </cell>
          <cell r="Q2010">
            <v>36277.349999999875</v>
          </cell>
          <cell r="R2010">
            <v>29833.999999999996</v>
          </cell>
          <cell r="AB2010">
            <v>174871.92999999991</v>
          </cell>
          <cell r="AC2010">
            <v>211149.27999999985</v>
          </cell>
          <cell r="AD2010">
            <v>240983.27999999997</v>
          </cell>
        </row>
        <row r="2011">
          <cell r="A2011" t="str">
            <v>AR109998Z11</v>
          </cell>
          <cell r="B2011" t="str">
            <v>AR109998Z</v>
          </cell>
          <cell r="C2011" t="str">
            <v xml:space="preserve">Aj.por Infl AR10         </v>
          </cell>
          <cell r="D2011" t="str">
            <v>ARG_OTR</v>
          </cell>
          <cell r="E2011" t="str">
            <v>11</v>
          </cell>
          <cell r="F2011" t="str">
            <v xml:space="preserve">Otros costos             </v>
          </cell>
          <cell r="G2011">
            <v>0</v>
          </cell>
          <cell r="H2011">
            <v>0</v>
          </cell>
          <cell r="I2011">
            <v>0</v>
          </cell>
          <cell r="J2011">
            <v>0</v>
          </cell>
          <cell r="K2011">
            <v>0</v>
          </cell>
          <cell r="L2011">
            <v>0</v>
          </cell>
          <cell r="M2011">
            <v>0</v>
          </cell>
          <cell r="N2011">
            <v>0</v>
          </cell>
          <cell r="O2011">
            <v>0</v>
          </cell>
          <cell r="P2011">
            <v>0</v>
          </cell>
          <cell r="Q2011">
            <v>0</v>
          </cell>
          <cell r="R2011">
            <v>0</v>
          </cell>
          <cell r="AB2011">
            <v>0</v>
          </cell>
          <cell r="AC2011">
            <v>0</v>
          </cell>
          <cell r="AD2011">
            <v>0</v>
          </cell>
        </row>
        <row r="2012">
          <cell r="A2012" t="str">
            <v>AR109999Z05</v>
          </cell>
          <cell r="B2012" t="str">
            <v>AR109999Z</v>
          </cell>
          <cell r="C2012" t="str">
            <v xml:space="preserve">Imp.automática AR10      </v>
          </cell>
          <cell r="D2012" t="str">
            <v>ARG_OTR</v>
          </cell>
          <cell r="E2012" t="str">
            <v>05</v>
          </cell>
          <cell r="F2012" t="str">
            <v xml:space="preserve">Mano de Obra             </v>
          </cell>
          <cell r="G2012">
            <v>0</v>
          </cell>
          <cell r="H2012">
            <v>0</v>
          </cell>
          <cell r="I2012">
            <v>0</v>
          </cell>
          <cell r="J2012">
            <v>0</v>
          </cell>
          <cell r="K2012">
            <v>0</v>
          </cell>
          <cell r="L2012">
            <v>0</v>
          </cell>
          <cell r="M2012">
            <v>429189</v>
          </cell>
          <cell r="N2012">
            <v>429189</v>
          </cell>
          <cell r="O2012">
            <v>98161834.469999894</v>
          </cell>
          <cell r="P2012">
            <v>2215621.9399999902</v>
          </cell>
          <cell r="Q2012">
            <v>3523459</v>
          </cell>
          <cell r="R2012">
            <v>0</v>
          </cell>
          <cell r="AB2012">
            <v>2215621.9399999902</v>
          </cell>
          <cell r="AC2012">
            <v>5739080.9400000004</v>
          </cell>
          <cell r="AD2012">
            <v>5739080.9400000004</v>
          </cell>
        </row>
        <row r="2013">
          <cell r="A2013" t="str">
            <v>AR109999Z06</v>
          </cell>
          <cell r="B2013" t="str">
            <v>AR109999Z</v>
          </cell>
          <cell r="C2013" t="str">
            <v xml:space="preserve">Imp.automática AR10      </v>
          </cell>
          <cell r="D2013" t="str">
            <v>ARG_OTR</v>
          </cell>
          <cell r="E2013" t="str">
            <v>06</v>
          </cell>
          <cell r="F2013" t="str">
            <v xml:space="preserve">Otros Costos MO          </v>
          </cell>
          <cell r="G2013">
            <v>0</v>
          </cell>
          <cell r="H2013">
            <v>0</v>
          </cell>
          <cell r="I2013">
            <v>0</v>
          </cell>
          <cell r="J2013">
            <v>0</v>
          </cell>
          <cell r="K2013">
            <v>0</v>
          </cell>
          <cell r="L2013">
            <v>0</v>
          </cell>
          <cell r="M2013">
            <v>159643</v>
          </cell>
          <cell r="N2013">
            <v>159643</v>
          </cell>
          <cell r="O2013">
            <v>60775.030000000006</v>
          </cell>
          <cell r="P2013">
            <v>11095.87</v>
          </cell>
          <cell r="Q2013">
            <v>5291.79</v>
          </cell>
          <cell r="R2013">
            <v>5245.25</v>
          </cell>
          <cell r="AB2013">
            <v>11095.87</v>
          </cell>
          <cell r="AC2013">
            <v>16387.66</v>
          </cell>
          <cell r="AD2013">
            <v>21632.91</v>
          </cell>
        </row>
        <row r="2014">
          <cell r="A2014" t="str">
            <v>AR109999Z08</v>
          </cell>
          <cell r="B2014" t="str">
            <v>AR109999Z</v>
          </cell>
          <cell r="C2014" t="str">
            <v xml:space="preserve">Imp.automática AR10      </v>
          </cell>
          <cell r="D2014" t="str">
            <v>ARG_OTR</v>
          </cell>
          <cell r="E2014" t="str">
            <v>08</v>
          </cell>
          <cell r="F2014" t="str">
            <v xml:space="preserve">Materiales, Cons, Herram </v>
          </cell>
          <cell r="G2014">
            <v>0</v>
          </cell>
          <cell r="H2014">
            <v>0</v>
          </cell>
          <cell r="I2014">
            <v>0</v>
          </cell>
          <cell r="J2014">
            <v>0</v>
          </cell>
          <cell r="K2014">
            <v>0</v>
          </cell>
          <cell r="L2014">
            <v>0</v>
          </cell>
          <cell r="M2014">
            <v>69</v>
          </cell>
          <cell r="N2014">
            <v>69</v>
          </cell>
          <cell r="O2014">
            <v>-62157.83</v>
          </cell>
          <cell r="P2014">
            <v>0</v>
          </cell>
          <cell r="Q2014">
            <v>0</v>
          </cell>
          <cell r="R2014">
            <v>0</v>
          </cell>
          <cell r="AB2014">
            <v>0</v>
          </cell>
          <cell r="AC2014">
            <v>0</v>
          </cell>
          <cell r="AD2014">
            <v>0</v>
          </cell>
        </row>
        <row r="2015">
          <cell r="A2015" t="str">
            <v>AR109999Z10</v>
          </cell>
          <cell r="B2015" t="str">
            <v>AR109999Z</v>
          </cell>
          <cell r="C2015" t="str">
            <v xml:space="preserve">Imp.automática AR10      </v>
          </cell>
          <cell r="D2015" t="str">
            <v>ARG_OTR</v>
          </cell>
          <cell r="E2015" t="str">
            <v>10</v>
          </cell>
          <cell r="F2015" t="str">
            <v xml:space="preserve">Costos de la venta       </v>
          </cell>
          <cell r="G2015">
            <v>0</v>
          </cell>
          <cell r="H2015">
            <v>0</v>
          </cell>
          <cell r="I2015">
            <v>0</v>
          </cell>
          <cell r="J2015">
            <v>0</v>
          </cell>
          <cell r="K2015">
            <v>0</v>
          </cell>
          <cell r="L2015">
            <v>0</v>
          </cell>
          <cell r="M2015">
            <v>741253</v>
          </cell>
          <cell r="N2015">
            <v>741253</v>
          </cell>
          <cell r="O2015">
            <v>11080511.779999999</v>
          </cell>
          <cell r="P2015">
            <v>-81698.870000000199</v>
          </cell>
          <cell r="Q2015">
            <v>-142769.18</v>
          </cell>
          <cell r="R2015">
            <v>-203702.24000000002</v>
          </cell>
          <cell r="AB2015">
            <v>-81698.870000000199</v>
          </cell>
          <cell r="AC2015">
            <v>-224468.0500000001</v>
          </cell>
          <cell r="AD2015">
            <v>-428170.28999999911</v>
          </cell>
        </row>
        <row r="2016">
          <cell r="A2016" t="str">
            <v>AR109999Z11</v>
          </cell>
          <cell r="B2016" t="str">
            <v>AR109999Z</v>
          </cell>
          <cell r="C2016" t="str">
            <v xml:space="preserve">Imp.automática AR10      </v>
          </cell>
          <cell r="D2016" t="str">
            <v>ARG_OTR</v>
          </cell>
          <cell r="E2016" t="str">
            <v>11</v>
          </cell>
          <cell r="F2016" t="str">
            <v xml:space="preserve">Otros costos             </v>
          </cell>
          <cell r="G2016">
            <v>0</v>
          </cell>
          <cell r="H2016">
            <v>0</v>
          </cell>
          <cell r="I2016">
            <v>0</v>
          </cell>
          <cell r="J2016">
            <v>0</v>
          </cell>
          <cell r="K2016">
            <v>0</v>
          </cell>
          <cell r="L2016">
            <v>0</v>
          </cell>
          <cell r="M2016">
            <v>-4946181</v>
          </cell>
          <cell r="N2016">
            <v>-4946181</v>
          </cell>
          <cell r="O2016">
            <v>-253836.96999999895</v>
          </cell>
          <cell r="P2016">
            <v>351649.66</v>
          </cell>
          <cell r="Q2016">
            <v>-295216.78999999899</v>
          </cell>
          <cell r="R2016">
            <v>314419.22999999905</v>
          </cell>
          <cell r="AB2016">
            <v>182457.88999999998</v>
          </cell>
          <cell r="AC2016">
            <v>-112758.89999999909</v>
          </cell>
          <cell r="AD2016">
            <v>201660.32999999987</v>
          </cell>
        </row>
        <row r="2017">
          <cell r="A2017" t="str">
            <v>AR10C100Z05</v>
          </cell>
          <cell r="B2017" t="str">
            <v>AR10C100Z</v>
          </cell>
          <cell r="C2017" t="str">
            <v xml:space="preserve">Ger Proyectos Norte      </v>
          </cell>
          <cell r="D2017" t="str">
            <v>E&amp;C_OVH</v>
          </cell>
          <cell r="E2017" t="str">
            <v>05</v>
          </cell>
          <cell r="F2017" t="str">
            <v xml:space="preserve">Mano de Obra             </v>
          </cell>
          <cell r="G2017">
            <v>0</v>
          </cell>
          <cell r="H2017">
            <v>0</v>
          </cell>
          <cell r="I2017">
            <v>0</v>
          </cell>
          <cell r="J2017">
            <v>0</v>
          </cell>
          <cell r="K2017">
            <v>0</v>
          </cell>
          <cell r="L2017">
            <v>0</v>
          </cell>
          <cell r="M2017">
            <v>0</v>
          </cell>
          <cell r="N2017">
            <v>0</v>
          </cell>
          <cell r="O2017">
            <v>0</v>
          </cell>
          <cell r="P2017">
            <v>0</v>
          </cell>
          <cell r="Q2017">
            <v>0</v>
          </cell>
          <cell r="R2017">
            <v>0</v>
          </cell>
          <cell r="AB2017">
            <v>0</v>
          </cell>
          <cell r="AC2017">
            <v>0</v>
          </cell>
          <cell r="AD2017">
            <v>0</v>
          </cell>
        </row>
        <row r="2018">
          <cell r="A2018" t="str">
            <v>AR10C100Z06</v>
          </cell>
          <cell r="B2018" t="str">
            <v>AR10C100Z</v>
          </cell>
          <cell r="C2018" t="str">
            <v xml:space="preserve">Ger Proyectos Norte      </v>
          </cell>
          <cell r="D2018" t="str">
            <v>E&amp;C_OVH</v>
          </cell>
          <cell r="E2018" t="str">
            <v>06</v>
          </cell>
          <cell r="F2018" t="str">
            <v xml:space="preserve">Otros Costos MO          </v>
          </cell>
          <cell r="G2018">
            <v>0</v>
          </cell>
          <cell r="H2018">
            <v>0</v>
          </cell>
          <cell r="I2018">
            <v>0</v>
          </cell>
          <cell r="J2018">
            <v>0</v>
          </cell>
          <cell r="K2018">
            <v>0</v>
          </cell>
          <cell r="L2018">
            <v>0</v>
          </cell>
          <cell r="M2018">
            <v>-3853</v>
          </cell>
          <cell r="N2018">
            <v>-3853</v>
          </cell>
          <cell r="O2018">
            <v>0</v>
          </cell>
          <cell r="P2018">
            <v>0</v>
          </cell>
          <cell r="Q2018">
            <v>0</v>
          </cell>
          <cell r="R2018">
            <v>0</v>
          </cell>
          <cell r="AB2018">
            <v>0</v>
          </cell>
          <cell r="AC2018">
            <v>0</v>
          </cell>
          <cell r="AD2018">
            <v>0</v>
          </cell>
        </row>
        <row r="2019">
          <cell r="A2019" t="str">
            <v>AR10C100Z07</v>
          </cell>
          <cell r="B2019" t="str">
            <v>AR10C100Z</v>
          </cell>
          <cell r="C2019" t="str">
            <v xml:space="preserve">Ger Proyectos Norte      </v>
          </cell>
          <cell r="D2019" t="str">
            <v>E&amp;C_OVH</v>
          </cell>
          <cell r="E2019" t="str">
            <v>07</v>
          </cell>
          <cell r="F2019" t="str">
            <v xml:space="preserve">Equipos de Construcción  </v>
          </cell>
          <cell r="G2019">
            <v>0</v>
          </cell>
          <cell r="H2019">
            <v>0</v>
          </cell>
          <cell r="I2019">
            <v>0</v>
          </cell>
          <cell r="J2019">
            <v>0</v>
          </cell>
          <cell r="K2019">
            <v>0</v>
          </cell>
          <cell r="L2019">
            <v>0</v>
          </cell>
          <cell r="M2019">
            <v>0</v>
          </cell>
          <cell r="N2019">
            <v>0</v>
          </cell>
          <cell r="O2019">
            <v>0</v>
          </cell>
          <cell r="P2019">
            <v>0</v>
          </cell>
          <cell r="Q2019">
            <v>0</v>
          </cell>
          <cell r="R2019">
            <v>0</v>
          </cell>
          <cell r="AB2019">
            <v>0</v>
          </cell>
          <cell r="AC2019">
            <v>0</v>
          </cell>
          <cell r="AD2019">
            <v>0</v>
          </cell>
        </row>
        <row r="2020">
          <cell r="A2020" t="str">
            <v>AR10C100Z10</v>
          </cell>
          <cell r="B2020" t="str">
            <v>AR10C100Z</v>
          </cell>
          <cell r="C2020" t="str">
            <v xml:space="preserve">Ger Proyectos Norte      </v>
          </cell>
          <cell r="D2020" t="str">
            <v>E&amp;C_OVH</v>
          </cell>
          <cell r="E2020" t="str">
            <v>10</v>
          </cell>
          <cell r="F2020" t="str">
            <v xml:space="preserve">Costos de la venta       </v>
          </cell>
          <cell r="G2020">
            <v>0</v>
          </cell>
          <cell r="H2020">
            <v>0</v>
          </cell>
          <cell r="I2020">
            <v>0</v>
          </cell>
          <cell r="J2020">
            <v>0</v>
          </cell>
          <cell r="K2020">
            <v>0</v>
          </cell>
          <cell r="L2020">
            <v>0</v>
          </cell>
          <cell r="M2020">
            <v>-627520</v>
          </cell>
          <cell r="N2020">
            <v>-627520</v>
          </cell>
          <cell r="O2020">
            <v>0</v>
          </cell>
          <cell r="P2020">
            <v>0</v>
          </cell>
          <cell r="Q2020">
            <v>0</v>
          </cell>
          <cell r="R2020">
            <v>0</v>
          </cell>
          <cell r="AB2020">
            <v>0</v>
          </cell>
          <cell r="AC2020">
            <v>0</v>
          </cell>
          <cell r="AD2020">
            <v>0</v>
          </cell>
        </row>
        <row r="2021">
          <cell r="A2021" t="str">
            <v>AR10C100Z11</v>
          </cell>
          <cell r="B2021" t="str">
            <v>AR10C100Z</v>
          </cell>
          <cell r="C2021" t="str">
            <v xml:space="preserve">Ger Proyectos Norte      </v>
          </cell>
          <cell r="D2021" t="str">
            <v>E&amp;C_OVH</v>
          </cell>
          <cell r="E2021" t="str">
            <v>11</v>
          </cell>
          <cell r="F2021" t="str">
            <v xml:space="preserve">Otros costos             </v>
          </cell>
          <cell r="G2021">
            <v>0</v>
          </cell>
          <cell r="H2021">
            <v>0</v>
          </cell>
          <cell r="I2021">
            <v>0</v>
          </cell>
          <cell r="J2021">
            <v>0</v>
          </cell>
          <cell r="K2021">
            <v>0</v>
          </cell>
          <cell r="L2021">
            <v>0</v>
          </cell>
          <cell r="M2021">
            <v>-7867</v>
          </cell>
          <cell r="N2021">
            <v>-7867</v>
          </cell>
          <cell r="O2021">
            <v>0</v>
          </cell>
          <cell r="P2021">
            <v>0</v>
          </cell>
          <cell r="Q2021">
            <v>0</v>
          </cell>
          <cell r="R2021">
            <v>0</v>
          </cell>
          <cell r="AB2021">
            <v>0</v>
          </cell>
          <cell r="AC2021">
            <v>0</v>
          </cell>
          <cell r="AD2021">
            <v>0</v>
          </cell>
        </row>
        <row r="2022">
          <cell r="A2022" t="str">
            <v>AR10C100Z12</v>
          </cell>
          <cell r="B2022" t="str">
            <v>AR10C100Z</v>
          </cell>
          <cell r="C2022" t="str">
            <v xml:space="preserve">Ger Proyectos Norte      </v>
          </cell>
          <cell r="D2022" t="str">
            <v>E&amp;C_OVH</v>
          </cell>
          <cell r="E2022" t="str">
            <v>12</v>
          </cell>
          <cell r="F2022" t="str">
            <v xml:space="preserve">Costos por DistrIbuc CO  </v>
          </cell>
          <cell r="G2022">
            <v>0</v>
          </cell>
          <cell r="H2022">
            <v>0</v>
          </cell>
          <cell r="I2022">
            <v>0</v>
          </cell>
          <cell r="J2022">
            <v>0</v>
          </cell>
          <cell r="K2022">
            <v>0</v>
          </cell>
          <cell r="L2022">
            <v>0</v>
          </cell>
          <cell r="M2022">
            <v>626520</v>
          </cell>
          <cell r="N2022">
            <v>626520</v>
          </cell>
          <cell r="O2022">
            <v>0</v>
          </cell>
          <cell r="P2022">
            <v>0</v>
          </cell>
          <cell r="Q2022">
            <v>0</v>
          </cell>
          <cell r="R2022">
            <v>0</v>
          </cell>
          <cell r="AB2022">
            <v>0</v>
          </cell>
          <cell r="AC2022">
            <v>0</v>
          </cell>
          <cell r="AD2022">
            <v>0</v>
          </cell>
        </row>
        <row r="2023">
          <cell r="A2023" t="str">
            <v>AR10C191Z05</v>
          </cell>
          <cell r="B2023" t="str">
            <v>AR10C191Z</v>
          </cell>
          <cell r="C2023" t="str">
            <v xml:space="preserve">Ingenieria Mendoza       </v>
          </cell>
          <cell r="D2023" t="str">
            <v>E&amp;C_OVH</v>
          </cell>
          <cell r="E2023" t="str">
            <v>05</v>
          </cell>
          <cell r="F2023" t="str">
            <v xml:space="preserve">Mano de Obra             </v>
          </cell>
          <cell r="G2023">
            <v>0</v>
          </cell>
          <cell r="H2023">
            <v>0</v>
          </cell>
          <cell r="I2023">
            <v>0</v>
          </cell>
          <cell r="J2023">
            <v>0</v>
          </cell>
          <cell r="K2023">
            <v>0</v>
          </cell>
          <cell r="L2023">
            <v>0</v>
          </cell>
          <cell r="M2023">
            <v>0</v>
          </cell>
          <cell r="N2023">
            <v>0</v>
          </cell>
          <cell r="O2023">
            <v>0</v>
          </cell>
          <cell r="P2023">
            <v>0</v>
          </cell>
          <cell r="Q2023">
            <v>0</v>
          </cell>
          <cell r="R2023">
            <v>0</v>
          </cell>
          <cell r="AB2023">
            <v>0</v>
          </cell>
          <cell r="AC2023">
            <v>0</v>
          </cell>
          <cell r="AD2023">
            <v>0</v>
          </cell>
        </row>
        <row r="2024">
          <cell r="A2024" t="str">
            <v>AR10C191Z06</v>
          </cell>
          <cell r="B2024" t="str">
            <v>AR10C191Z</v>
          </cell>
          <cell r="C2024" t="str">
            <v xml:space="preserve">Ingenieria Mendoza       </v>
          </cell>
          <cell r="D2024" t="str">
            <v>E&amp;C_OVH</v>
          </cell>
          <cell r="E2024" t="str">
            <v>06</v>
          </cell>
          <cell r="F2024" t="str">
            <v xml:space="preserve">Otros Costos MO          </v>
          </cell>
          <cell r="G2024">
            <v>0</v>
          </cell>
          <cell r="H2024">
            <v>0</v>
          </cell>
          <cell r="I2024">
            <v>0</v>
          </cell>
          <cell r="J2024">
            <v>0</v>
          </cell>
          <cell r="K2024">
            <v>0</v>
          </cell>
          <cell r="L2024">
            <v>0</v>
          </cell>
          <cell r="M2024">
            <v>0</v>
          </cell>
          <cell r="N2024">
            <v>0</v>
          </cell>
          <cell r="O2024">
            <v>0</v>
          </cell>
          <cell r="P2024">
            <v>0</v>
          </cell>
          <cell r="Q2024">
            <v>0</v>
          </cell>
          <cell r="R2024">
            <v>0</v>
          </cell>
          <cell r="AB2024">
            <v>0</v>
          </cell>
          <cell r="AC2024">
            <v>0</v>
          </cell>
          <cell r="AD2024">
            <v>0</v>
          </cell>
        </row>
        <row r="2025">
          <cell r="A2025" t="str">
            <v>AR10C191Z10</v>
          </cell>
          <cell r="B2025" t="str">
            <v>AR10C191Z</v>
          </cell>
          <cell r="C2025" t="str">
            <v xml:space="preserve">Ingenieria Mendoza       </v>
          </cell>
          <cell r="D2025" t="str">
            <v>E&amp;C_OVH</v>
          </cell>
          <cell r="E2025" t="str">
            <v>10</v>
          </cell>
          <cell r="F2025" t="str">
            <v xml:space="preserve">Costos de la venta       </v>
          </cell>
          <cell r="G2025">
            <v>0</v>
          </cell>
          <cell r="H2025">
            <v>0</v>
          </cell>
          <cell r="I2025">
            <v>0</v>
          </cell>
          <cell r="J2025">
            <v>0</v>
          </cell>
          <cell r="K2025">
            <v>0</v>
          </cell>
          <cell r="L2025">
            <v>0</v>
          </cell>
          <cell r="M2025">
            <v>-106</v>
          </cell>
          <cell r="N2025">
            <v>-106</v>
          </cell>
          <cell r="O2025">
            <v>0</v>
          </cell>
          <cell r="P2025">
            <v>0</v>
          </cell>
          <cell r="Q2025">
            <v>0</v>
          </cell>
          <cell r="R2025">
            <v>0</v>
          </cell>
          <cell r="AB2025">
            <v>0</v>
          </cell>
          <cell r="AC2025">
            <v>0</v>
          </cell>
          <cell r="AD2025">
            <v>0</v>
          </cell>
        </row>
        <row r="2026">
          <cell r="A2026" t="str">
            <v>AR10C191Z11</v>
          </cell>
          <cell r="B2026" t="str">
            <v>AR10C191Z</v>
          </cell>
          <cell r="C2026" t="str">
            <v xml:space="preserve">Ingenieria Mendoza       </v>
          </cell>
          <cell r="D2026" t="str">
            <v>E&amp;C_OVH</v>
          </cell>
          <cell r="E2026" t="str">
            <v>11</v>
          </cell>
          <cell r="F2026" t="str">
            <v xml:space="preserve">Otros costos             </v>
          </cell>
          <cell r="G2026">
            <v>0</v>
          </cell>
          <cell r="H2026">
            <v>0</v>
          </cell>
          <cell r="I2026">
            <v>0</v>
          </cell>
          <cell r="J2026">
            <v>0</v>
          </cell>
          <cell r="K2026">
            <v>0</v>
          </cell>
          <cell r="L2026">
            <v>0</v>
          </cell>
          <cell r="M2026">
            <v>-2886</v>
          </cell>
          <cell r="N2026">
            <v>-2886</v>
          </cell>
          <cell r="O2026">
            <v>0</v>
          </cell>
          <cell r="P2026">
            <v>0</v>
          </cell>
          <cell r="Q2026">
            <v>0</v>
          </cell>
          <cell r="R2026">
            <v>0</v>
          </cell>
          <cell r="AB2026">
            <v>0</v>
          </cell>
          <cell r="AC2026">
            <v>0</v>
          </cell>
          <cell r="AD2026">
            <v>0</v>
          </cell>
        </row>
        <row r="2027">
          <cell r="A2027" t="str">
            <v>AR10C200Z05</v>
          </cell>
          <cell r="B2027" t="str">
            <v>AR10C200Z</v>
          </cell>
          <cell r="C2027" t="str">
            <v xml:space="preserve">Ger  Proyectos SUR       </v>
          </cell>
          <cell r="D2027" t="str">
            <v>CRO_EST_OB</v>
          </cell>
          <cell r="E2027" t="str">
            <v>05</v>
          </cell>
          <cell r="F2027" t="str">
            <v xml:space="preserve">Mano de Obra             </v>
          </cell>
          <cell r="G2027">
            <v>0</v>
          </cell>
          <cell r="H2027">
            <v>0</v>
          </cell>
          <cell r="I2027">
            <v>0</v>
          </cell>
          <cell r="J2027">
            <v>0</v>
          </cell>
          <cell r="K2027">
            <v>0</v>
          </cell>
          <cell r="L2027">
            <v>0</v>
          </cell>
          <cell r="M2027">
            <v>2913691</v>
          </cell>
          <cell r="N2027">
            <v>2913691</v>
          </cell>
          <cell r="O2027">
            <v>3994044.9699999979</v>
          </cell>
          <cell r="P2027">
            <v>209241.3299999999</v>
          </cell>
          <cell r="Q2027">
            <v>226361.92</v>
          </cell>
          <cell r="R2027">
            <v>307286.1499999988</v>
          </cell>
          <cell r="AB2027">
            <v>209241.3299999999</v>
          </cell>
          <cell r="AC2027">
            <v>435603.24999999901</v>
          </cell>
          <cell r="AD2027">
            <v>742889.39999999898</v>
          </cell>
        </row>
        <row r="2028">
          <cell r="A2028" t="str">
            <v>AR10C200Z06</v>
          </cell>
          <cell r="B2028" t="str">
            <v>AR10C200Z</v>
          </cell>
          <cell r="C2028" t="str">
            <v xml:space="preserve">Ger  Proyectos SUR       </v>
          </cell>
          <cell r="D2028" t="str">
            <v>CRO_EST_OB</v>
          </cell>
          <cell r="E2028" t="str">
            <v>06</v>
          </cell>
          <cell r="F2028" t="str">
            <v xml:space="preserve">Otros Costos MO          </v>
          </cell>
          <cell r="G2028">
            <v>0</v>
          </cell>
          <cell r="H2028">
            <v>0</v>
          </cell>
          <cell r="I2028">
            <v>0</v>
          </cell>
          <cell r="J2028">
            <v>0</v>
          </cell>
          <cell r="K2028">
            <v>0</v>
          </cell>
          <cell r="L2028">
            <v>0</v>
          </cell>
          <cell r="M2028">
            <v>130016</v>
          </cell>
          <cell r="N2028">
            <v>130016</v>
          </cell>
          <cell r="O2028">
            <v>263184.00999999978</v>
          </cell>
          <cell r="P2028">
            <v>27946.019999999902</v>
          </cell>
          <cell r="Q2028">
            <v>52618.589999999902</v>
          </cell>
          <cell r="R2028">
            <v>17650.29</v>
          </cell>
          <cell r="AB2028">
            <v>27946.019999999902</v>
          </cell>
          <cell r="AC2028">
            <v>80564.609999999899</v>
          </cell>
          <cell r="AD2028">
            <v>98214.899999999892</v>
          </cell>
        </row>
        <row r="2029">
          <cell r="A2029" t="str">
            <v>AR10C200Z07</v>
          </cell>
          <cell r="B2029" t="str">
            <v>AR10C200Z</v>
          </cell>
          <cell r="C2029" t="str">
            <v xml:space="preserve">Ger  Proyectos SUR       </v>
          </cell>
          <cell r="D2029" t="str">
            <v>CRO_EST_OB</v>
          </cell>
          <cell r="E2029" t="str">
            <v>07</v>
          </cell>
          <cell r="F2029" t="str">
            <v xml:space="preserve">Equipos de Construcción  </v>
          </cell>
          <cell r="G2029">
            <v>0</v>
          </cell>
          <cell r="H2029">
            <v>0</v>
          </cell>
          <cell r="I2029">
            <v>0</v>
          </cell>
          <cell r="J2029">
            <v>0</v>
          </cell>
          <cell r="K2029">
            <v>0</v>
          </cell>
          <cell r="L2029">
            <v>0</v>
          </cell>
          <cell r="M2029">
            <v>157513</v>
          </cell>
          <cell r="N2029">
            <v>157513</v>
          </cell>
          <cell r="O2029">
            <v>294709.57999999903</v>
          </cell>
          <cell r="P2029">
            <v>23660.670000000002</v>
          </cell>
          <cell r="Q2029">
            <v>15233.859999999999</v>
          </cell>
          <cell r="R2029">
            <v>19656.740000000002</v>
          </cell>
          <cell r="AB2029">
            <v>23660.670000000002</v>
          </cell>
          <cell r="AC2029">
            <v>38894.53</v>
          </cell>
          <cell r="AD2029">
            <v>58551.270000000004</v>
          </cell>
        </row>
        <row r="2030">
          <cell r="A2030" t="str">
            <v>AR10C200Z08</v>
          </cell>
          <cell r="B2030" t="str">
            <v>AR10C200Z</v>
          </cell>
          <cell r="C2030" t="str">
            <v xml:space="preserve">Ger  Proyectos SUR       </v>
          </cell>
          <cell r="D2030" t="str">
            <v>CRO_EST_OB</v>
          </cell>
          <cell r="E2030" t="str">
            <v>08</v>
          </cell>
          <cell r="F2030" t="str">
            <v xml:space="preserve">Materiales, Cons, Herram </v>
          </cell>
          <cell r="G2030">
            <v>0</v>
          </cell>
          <cell r="H2030">
            <v>0</v>
          </cell>
          <cell r="I2030">
            <v>0</v>
          </cell>
          <cell r="J2030">
            <v>0</v>
          </cell>
          <cell r="K2030">
            <v>0</v>
          </cell>
          <cell r="L2030">
            <v>0</v>
          </cell>
          <cell r="M2030">
            <v>1515</v>
          </cell>
          <cell r="N2030">
            <v>1515</v>
          </cell>
          <cell r="O2030">
            <v>6901.1399999999994</v>
          </cell>
          <cell r="P2030">
            <v>342463.94999999995</v>
          </cell>
          <cell r="Q2030">
            <v>-341939.739999999</v>
          </cell>
          <cell r="R2030">
            <v>70</v>
          </cell>
          <cell r="AB2030">
            <v>342463.94999999995</v>
          </cell>
          <cell r="AC2030">
            <v>524.20999999999992</v>
          </cell>
          <cell r="AD2030">
            <v>594.21</v>
          </cell>
        </row>
        <row r="2031">
          <cell r="A2031" t="str">
            <v>AR10C200Z09</v>
          </cell>
          <cell r="B2031" t="str">
            <v>AR10C200Z</v>
          </cell>
          <cell r="C2031" t="str">
            <v xml:space="preserve">Ger  Proyectos SUR       </v>
          </cell>
          <cell r="D2031" t="str">
            <v>CRO_EST_OB</v>
          </cell>
          <cell r="E2031" t="str">
            <v>09</v>
          </cell>
          <cell r="F2031" t="str">
            <v xml:space="preserve">Subcontratos             </v>
          </cell>
          <cell r="G2031">
            <v>0</v>
          </cell>
          <cell r="H2031">
            <v>0</v>
          </cell>
          <cell r="I2031">
            <v>0</v>
          </cell>
          <cell r="J2031">
            <v>0</v>
          </cell>
          <cell r="K2031">
            <v>0</v>
          </cell>
          <cell r="L2031">
            <v>0</v>
          </cell>
          <cell r="M2031">
            <v>37414</v>
          </cell>
          <cell r="N2031">
            <v>37414</v>
          </cell>
          <cell r="O2031">
            <v>57299.309999999903</v>
          </cell>
          <cell r="P2031">
            <v>12164.1</v>
          </cell>
          <cell r="Q2031">
            <v>10020</v>
          </cell>
          <cell r="R2031">
            <v>-167633.899999999</v>
          </cell>
          <cell r="AB2031">
            <v>12164.1</v>
          </cell>
          <cell r="AC2031">
            <v>22184.0999999999</v>
          </cell>
          <cell r="AD2031">
            <v>-145449.799999999</v>
          </cell>
        </row>
        <row r="2032">
          <cell r="A2032" t="str">
            <v>AR10C200Z10</v>
          </cell>
          <cell r="B2032" t="str">
            <v>AR10C200Z</v>
          </cell>
          <cell r="C2032" t="str">
            <v xml:space="preserve">Ger  Proyectos SUR       </v>
          </cell>
          <cell r="D2032" t="str">
            <v>CRO_EST_OB</v>
          </cell>
          <cell r="E2032" t="str">
            <v>10</v>
          </cell>
          <cell r="F2032" t="str">
            <v xml:space="preserve">Costos de la venta       </v>
          </cell>
          <cell r="G2032">
            <v>0</v>
          </cell>
          <cell r="H2032">
            <v>0</v>
          </cell>
          <cell r="I2032">
            <v>0</v>
          </cell>
          <cell r="J2032">
            <v>0</v>
          </cell>
          <cell r="K2032">
            <v>0</v>
          </cell>
          <cell r="L2032">
            <v>0</v>
          </cell>
          <cell r="M2032">
            <v>-439379</v>
          </cell>
          <cell r="N2032">
            <v>-439379</v>
          </cell>
          <cell r="O2032">
            <v>421835.93</v>
          </cell>
          <cell r="P2032">
            <v>255750.66</v>
          </cell>
          <cell r="Q2032">
            <v>16647</v>
          </cell>
          <cell r="R2032">
            <v>-376486.99</v>
          </cell>
          <cell r="AB2032">
            <v>255750.66</v>
          </cell>
          <cell r="AC2032">
            <v>272397.66000000003</v>
          </cell>
          <cell r="AD2032">
            <v>-104089.33</v>
          </cell>
        </row>
        <row r="2033">
          <cell r="A2033" t="str">
            <v>AR10C200Z11</v>
          </cell>
          <cell r="B2033" t="str">
            <v>AR10C200Z</v>
          </cell>
          <cell r="C2033" t="str">
            <v xml:space="preserve">Ger  Proyectos SUR       </v>
          </cell>
          <cell r="D2033" t="str">
            <v>CRO_EST_OB</v>
          </cell>
          <cell r="E2033" t="str">
            <v>11</v>
          </cell>
          <cell r="F2033" t="str">
            <v xml:space="preserve">Otros costos             </v>
          </cell>
          <cell r="G2033">
            <v>0</v>
          </cell>
          <cell r="H2033">
            <v>0</v>
          </cell>
          <cell r="I2033">
            <v>0</v>
          </cell>
          <cell r="J2033">
            <v>0</v>
          </cell>
          <cell r="K2033">
            <v>0</v>
          </cell>
          <cell r="L2033">
            <v>0</v>
          </cell>
          <cell r="M2033">
            <v>850066</v>
          </cell>
          <cell r="N2033">
            <v>850066</v>
          </cell>
          <cell r="O2033">
            <v>1693758.7699999998</v>
          </cell>
          <cell r="P2033">
            <v>13220.009999999989</v>
          </cell>
          <cell r="Q2033">
            <v>255909.56</v>
          </cell>
          <cell r="R2033">
            <v>257678.24999999997</v>
          </cell>
          <cell r="AB2033">
            <v>13261.819999999989</v>
          </cell>
          <cell r="AC2033">
            <v>269171.37999999995</v>
          </cell>
          <cell r="AD2033">
            <v>526849.62999999989</v>
          </cell>
        </row>
        <row r="2034">
          <cell r="A2034" t="str">
            <v>AR10C300Z05</v>
          </cell>
          <cell r="B2034" t="str">
            <v>AR10C300Z</v>
          </cell>
          <cell r="C2034" t="str">
            <v xml:space="preserve">Area de Neg BB           </v>
          </cell>
          <cell r="D2034" t="str">
            <v>BBL_EST_SE</v>
          </cell>
          <cell r="E2034" t="str">
            <v>05</v>
          </cell>
          <cell r="F2034" t="str">
            <v xml:space="preserve">Mano de Obra             </v>
          </cell>
          <cell r="G2034">
            <v>0</v>
          </cell>
          <cell r="H2034">
            <v>0</v>
          </cell>
          <cell r="I2034">
            <v>0</v>
          </cell>
          <cell r="J2034">
            <v>0</v>
          </cell>
          <cell r="K2034">
            <v>0</v>
          </cell>
          <cell r="L2034">
            <v>0</v>
          </cell>
          <cell r="M2034">
            <v>2856527</v>
          </cell>
          <cell r="N2034">
            <v>2856527</v>
          </cell>
          <cell r="O2034">
            <v>628985.1399999999</v>
          </cell>
          <cell r="P2034">
            <v>28098.03999999999</v>
          </cell>
          <cell r="Q2034">
            <v>27489.829999999991</v>
          </cell>
          <cell r="R2034">
            <v>33898.839999999895</v>
          </cell>
          <cell r="AB2034">
            <v>28098.03999999999</v>
          </cell>
          <cell r="AC2034">
            <v>55587.869999999995</v>
          </cell>
          <cell r="AD2034">
            <v>89486.709999999875</v>
          </cell>
        </row>
        <row r="2035">
          <cell r="A2035" t="str">
            <v>AR10C300Z06</v>
          </cell>
          <cell r="B2035" t="str">
            <v>AR10C300Z</v>
          </cell>
          <cell r="C2035" t="str">
            <v xml:space="preserve">Area de Neg BB           </v>
          </cell>
          <cell r="D2035" t="str">
            <v>BBL_EST_SE</v>
          </cell>
          <cell r="E2035" t="str">
            <v>06</v>
          </cell>
          <cell r="F2035" t="str">
            <v xml:space="preserve">Otros Costos MO          </v>
          </cell>
          <cell r="G2035">
            <v>0</v>
          </cell>
          <cell r="H2035">
            <v>0</v>
          </cell>
          <cell r="I2035">
            <v>0</v>
          </cell>
          <cell r="J2035">
            <v>0</v>
          </cell>
          <cell r="K2035">
            <v>0</v>
          </cell>
          <cell r="L2035">
            <v>0</v>
          </cell>
          <cell r="M2035">
            <v>100936</v>
          </cell>
          <cell r="N2035">
            <v>100936</v>
          </cell>
          <cell r="O2035">
            <v>66124.509999999893</v>
          </cell>
          <cell r="P2035">
            <v>6557.9500000000007</v>
          </cell>
          <cell r="Q2035">
            <v>4327.6500000000005</v>
          </cell>
          <cell r="R2035">
            <v>14.099999999999991</v>
          </cell>
          <cell r="AB2035">
            <v>6557.9500000000007</v>
          </cell>
          <cell r="AC2035">
            <v>10885.600000000002</v>
          </cell>
          <cell r="AD2035">
            <v>10899.7</v>
          </cell>
        </row>
        <row r="2036">
          <cell r="A2036" t="str">
            <v>AR10C300Z07</v>
          </cell>
          <cell r="B2036" t="str">
            <v>AR10C300Z</v>
          </cell>
          <cell r="C2036" t="str">
            <v xml:space="preserve">Area de Neg BB           </v>
          </cell>
          <cell r="D2036" t="str">
            <v>BBL_EST_SE</v>
          </cell>
          <cell r="E2036" t="str">
            <v>07</v>
          </cell>
          <cell r="F2036" t="str">
            <v xml:space="preserve">Equipos de Construcción  </v>
          </cell>
          <cell r="G2036">
            <v>0</v>
          </cell>
          <cell r="H2036">
            <v>0</v>
          </cell>
          <cell r="I2036">
            <v>0</v>
          </cell>
          <cell r="J2036">
            <v>0</v>
          </cell>
          <cell r="K2036">
            <v>0</v>
          </cell>
          <cell r="L2036">
            <v>0</v>
          </cell>
          <cell r="M2036">
            <v>-1220877</v>
          </cell>
          <cell r="N2036">
            <v>-1220877</v>
          </cell>
          <cell r="O2036">
            <v>307943.4499999999</v>
          </cell>
          <cell r="P2036">
            <v>11943.149999999991</v>
          </cell>
          <cell r="Q2036">
            <v>8283.34</v>
          </cell>
          <cell r="R2036">
            <v>9522.8299999999908</v>
          </cell>
          <cell r="AB2036">
            <v>11943.149999999991</v>
          </cell>
          <cell r="AC2036">
            <v>20226.4899999999</v>
          </cell>
          <cell r="AD2036">
            <v>29749.319999999901</v>
          </cell>
        </row>
        <row r="2037">
          <cell r="A2037" t="str">
            <v>AR10C300Z08</v>
          </cell>
          <cell r="B2037" t="str">
            <v>AR10C300Z</v>
          </cell>
          <cell r="C2037" t="str">
            <v xml:space="preserve">Area de Neg BB           </v>
          </cell>
          <cell r="D2037" t="str">
            <v>BBL_EST_SE</v>
          </cell>
          <cell r="E2037" t="str">
            <v>08</v>
          </cell>
          <cell r="F2037" t="str">
            <v xml:space="preserve">Materiales, Cons, Herram </v>
          </cell>
          <cell r="G2037">
            <v>0</v>
          </cell>
          <cell r="H2037">
            <v>0</v>
          </cell>
          <cell r="I2037">
            <v>0</v>
          </cell>
          <cell r="J2037">
            <v>0</v>
          </cell>
          <cell r="K2037">
            <v>0</v>
          </cell>
          <cell r="L2037">
            <v>0</v>
          </cell>
          <cell r="M2037">
            <v>-80732</v>
          </cell>
          <cell r="N2037">
            <v>-80732</v>
          </cell>
          <cell r="O2037">
            <v>0</v>
          </cell>
          <cell r="P2037">
            <v>0</v>
          </cell>
          <cell r="Q2037">
            <v>0</v>
          </cell>
          <cell r="R2037">
            <v>0</v>
          </cell>
          <cell r="AB2037">
            <v>0</v>
          </cell>
          <cell r="AC2037">
            <v>0</v>
          </cell>
          <cell r="AD2037">
            <v>0</v>
          </cell>
        </row>
        <row r="2038">
          <cell r="A2038" t="str">
            <v>AR10C300Z09</v>
          </cell>
          <cell r="B2038" t="str">
            <v>AR10C300Z</v>
          </cell>
          <cell r="C2038" t="str">
            <v xml:space="preserve">Area de Neg BB           </v>
          </cell>
          <cell r="D2038" t="str">
            <v>BBL_EST_SE</v>
          </cell>
          <cell r="E2038" t="str">
            <v>09</v>
          </cell>
          <cell r="F2038" t="str">
            <v xml:space="preserve">Subcontratos             </v>
          </cell>
          <cell r="G2038">
            <v>0</v>
          </cell>
          <cell r="H2038">
            <v>0</v>
          </cell>
          <cell r="I2038">
            <v>0</v>
          </cell>
          <cell r="J2038">
            <v>0</v>
          </cell>
          <cell r="K2038">
            <v>0</v>
          </cell>
          <cell r="L2038">
            <v>0</v>
          </cell>
          <cell r="M2038">
            <v>412042</v>
          </cell>
          <cell r="N2038">
            <v>412042</v>
          </cell>
          <cell r="O2038">
            <v>366101.41000000003</v>
          </cell>
          <cell r="P2038">
            <v>32672.81</v>
          </cell>
          <cell r="Q2038">
            <v>30000</v>
          </cell>
          <cell r="R2038">
            <v>3556.1599999999899</v>
          </cell>
          <cell r="AB2038">
            <v>32672.81</v>
          </cell>
          <cell r="AC2038">
            <v>62672.809999999903</v>
          </cell>
          <cell r="AD2038">
            <v>66228.97</v>
          </cell>
        </row>
        <row r="2039">
          <cell r="A2039" t="str">
            <v>AR10C300Z10</v>
          </cell>
          <cell r="B2039" t="str">
            <v>AR10C300Z</v>
          </cell>
          <cell r="C2039" t="str">
            <v xml:space="preserve">Area de Neg BB           </v>
          </cell>
          <cell r="D2039" t="str">
            <v>BBL_EST_SE</v>
          </cell>
          <cell r="E2039" t="str">
            <v>10</v>
          </cell>
          <cell r="F2039" t="str">
            <v xml:space="preserve">Costos de la venta       </v>
          </cell>
          <cell r="G2039">
            <v>0</v>
          </cell>
          <cell r="H2039">
            <v>0</v>
          </cell>
          <cell r="I2039">
            <v>0</v>
          </cell>
          <cell r="J2039">
            <v>0</v>
          </cell>
          <cell r="K2039">
            <v>0</v>
          </cell>
          <cell r="L2039">
            <v>0</v>
          </cell>
          <cell r="M2039">
            <v>243042</v>
          </cell>
          <cell r="N2039">
            <v>243042</v>
          </cell>
          <cell r="O2039">
            <v>121052.78</v>
          </cell>
          <cell r="P2039">
            <v>714</v>
          </cell>
          <cell r="Q2039">
            <v>3416</v>
          </cell>
          <cell r="R2039">
            <v>2385</v>
          </cell>
          <cell r="AB2039">
            <v>714</v>
          </cell>
          <cell r="AC2039">
            <v>4130</v>
          </cell>
          <cell r="AD2039">
            <v>6515</v>
          </cell>
        </row>
        <row r="2040">
          <cell r="A2040" t="str">
            <v>AR10C300Z11</v>
          </cell>
          <cell r="B2040" t="str">
            <v>AR10C300Z</v>
          </cell>
          <cell r="C2040" t="str">
            <v xml:space="preserve">Area de Neg BB           </v>
          </cell>
          <cell r="D2040" t="str">
            <v>BBL_EST_SE</v>
          </cell>
          <cell r="E2040" t="str">
            <v>11</v>
          </cell>
          <cell r="F2040" t="str">
            <v xml:space="preserve">Otros costos             </v>
          </cell>
          <cell r="G2040">
            <v>0</v>
          </cell>
          <cell r="H2040">
            <v>0</v>
          </cell>
          <cell r="I2040">
            <v>0</v>
          </cell>
          <cell r="J2040">
            <v>0</v>
          </cell>
          <cell r="K2040">
            <v>0</v>
          </cell>
          <cell r="L2040">
            <v>0</v>
          </cell>
          <cell r="M2040">
            <v>565094</v>
          </cell>
          <cell r="N2040">
            <v>565094</v>
          </cell>
          <cell r="O2040">
            <v>418629.88999999984</v>
          </cell>
          <cell r="P2040">
            <v>16492.829999999994</v>
          </cell>
          <cell r="Q2040">
            <v>2469.2999999999997</v>
          </cell>
          <cell r="R2040">
            <v>6240.7399999999889</v>
          </cell>
          <cell r="AB2040">
            <v>16510.759999999991</v>
          </cell>
          <cell r="AC2040">
            <v>18980.05999999999</v>
          </cell>
          <cell r="AD2040">
            <v>25220.799999999988</v>
          </cell>
        </row>
        <row r="2041">
          <cell r="A2041" t="str">
            <v>AR10M100Z05</v>
          </cell>
          <cell r="B2041" t="str">
            <v>AR10M100Z</v>
          </cell>
          <cell r="C2041" t="str">
            <v xml:space="preserve">Area Rio Gallegos        </v>
          </cell>
          <cell r="D2041" t="str">
            <v>RGL_EST_SE</v>
          </cell>
          <cell r="E2041" t="str">
            <v>05</v>
          </cell>
          <cell r="F2041" t="str">
            <v xml:space="preserve">Mano de Obra             </v>
          </cell>
          <cell r="G2041">
            <v>0</v>
          </cell>
          <cell r="H2041">
            <v>0</v>
          </cell>
          <cell r="I2041">
            <v>0</v>
          </cell>
          <cell r="J2041">
            <v>0</v>
          </cell>
          <cell r="K2041">
            <v>0</v>
          </cell>
          <cell r="L2041">
            <v>0</v>
          </cell>
          <cell r="M2041">
            <v>7320074</v>
          </cell>
          <cell r="N2041">
            <v>7320074</v>
          </cell>
          <cell r="O2041">
            <v>10684686.769999975</v>
          </cell>
          <cell r="P2041">
            <v>974804.45999999915</v>
          </cell>
          <cell r="Q2041">
            <v>990180.65999999794</v>
          </cell>
          <cell r="R2041">
            <v>1166978.2799999989</v>
          </cell>
          <cell r="AB2041">
            <v>974804.45999999915</v>
          </cell>
          <cell r="AC2041">
            <v>1964985.1199999989</v>
          </cell>
          <cell r="AD2041">
            <v>3131963.399999999</v>
          </cell>
        </row>
        <row r="2042">
          <cell r="A2042" t="str">
            <v>AR10M100Z06</v>
          </cell>
          <cell r="B2042" t="str">
            <v>AR10M100Z</v>
          </cell>
          <cell r="C2042" t="str">
            <v xml:space="preserve">Area Rio Gallegos        </v>
          </cell>
          <cell r="D2042" t="str">
            <v>RGL_EST_SE</v>
          </cell>
          <cell r="E2042" t="str">
            <v>06</v>
          </cell>
          <cell r="F2042" t="str">
            <v xml:space="preserve">Otros Costos MO          </v>
          </cell>
          <cell r="G2042">
            <v>0</v>
          </cell>
          <cell r="H2042">
            <v>0</v>
          </cell>
          <cell r="I2042">
            <v>0</v>
          </cell>
          <cell r="J2042">
            <v>0</v>
          </cell>
          <cell r="K2042">
            <v>0</v>
          </cell>
          <cell r="L2042">
            <v>0</v>
          </cell>
          <cell r="M2042">
            <v>343051</v>
          </cell>
          <cell r="N2042">
            <v>343051</v>
          </cell>
          <cell r="O2042">
            <v>631550.98999999987</v>
          </cell>
          <cell r="P2042">
            <v>34114.40999999988</v>
          </cell>
          <cell r="Q2042">
            <v>30252.829999999991</v>
          </cell>
          <cell r="R2042">
            <v>49564.969999999994</v>
          </cell>
          <cell r="AB2042">
            <v>34114.40999999988</v>
          </cell>
          <cell r="AC2042">
            <v>64367.239999999889</v>
          </cell>
          <cell r="AD2042">
            <v>113932.20999999999</v>
          </cell>
        </row>
        <row r="2043">
          <cell r="A2043" t="str">
            <v>AR10M100Z07</v>
          </cell>
          <cell r="B2043" t="str">
            <v>AR10M100Z</v>
          </cell>
          <cell r="C2043" t="str">
            <v xml:space="preserve">Area Rio Gallegos        </v>
          </cell>
          <cell r="D2043" t="str">
            <v>RGL_EST_SE</v>
          </cell>
          <cell r="E2043" t="str">
            <v>07</v>
          </cell>
          <cell r="F2043" t="str">
            <v xml:space="preserve">Equipos de Construcción  </v>
          </cell>
          <cell r="G2043">
            <v>0</v>
          </cell>
          <cell r="H2043">
            <v>0</v>
          </cell>
          <cell r="I2043">
            <v>0</v>
          </cell>
          <cell r="J2043">
            <v>0</v>
          </cell>
          <cell r="K2043">
            <v>0</v>
          </cell>
          <cell r="L2043">
            <v>0</v>
          </cell>
          <cell r="M2043">
            <v>122271</v>
          </cell>
          <cell r="N2043">
            <v>122271</v>
          </cell>
          <cell r="O2043">
            <v>628306.97999999882</v>
          </cell>
          <cell r="P2043">
            <v>111454.60999999981</v>
          </cell>
          <cell r="Q2043">
            <v>77310.319999999891</v>
          </cell>
          <cell r="R2043">
            <v>89929.619999999792</v>
          </cell>
          <cell r="AB2043">
            <v>111454.60999999981</v>
          </cell>
          <cell r="AC2043">
            <v>188764.92999999991</v>
          </cell>
          <cell r="AD2043">
            <v>278694.54999999993</v>
          </cell>
        </row>
        <row r="2044">
          <cell r="A2044" t="str">
            <v>AR10M100Z08</v>
          </cell>
          <cell r="B2044" t="str">
            <v>AR10M100Z</v>
          </cell>
          <cell r="C2044" t="str">
            <v xml:space="preserve">Area Rio Gallegos        </v>
          </cell>
          <cell r="D2044" t="str">
            <v>RGL_EST_SE</v>
          </cell>
          <cell r="E2044" t="str">
            <v>08</v>
          </cell>
          <cell r="F2044" t="str">
            <v xml:space="preserve">Materiales, Cons, Herram </v>
          </cell>
          <cell r="G2044">
            <v>0</v>
          </cell>
          <cell r="H2044">
            <v>0</v>
          </cell>
          <cell r="I2044">
            <v>0</v>
          </cell>
          <cell r="J2044">
            <v>0</v>
          </cell>
          <cell r="K2044">
            <v>0</v>
          </cell>
          <cell r="L2044">
            <v>0</v>
          </cell>
          <cell r="M2044">
            <v>157953</v>
          </cell>
          <cell r="N2044">
            <v>157953</v>
          </cell>
          <cell r="O2044">
            <v>180391.61999999988</v>
          </cell>
          <cell r="P2044">
            <v>5627.6900000000005</v>
          </cell>
          <cell r="Q2044">
            <v>1615.19</v>
          </cell>
          <cell r="R2044">
            <v>19778.249999999989</v>
          </cell>
          <cell r="AB2044">
            <v>5627.6900000000005</v>
          </cell>
          <cell r="AC2044">
            <v>7242.8799999999901</v>
          </cell>
          <cell r="AD2044">
            <v>27021.12999999999</v>
          </cell>
        </row>
        <row r="2045">
          <cell r="A2045" t="str">
            <v>AR10M100Z09</v>
          </cell>
          <cell r="B2045" t="str">
            <v>AR10M100Z</v>
          </cell>
          <cell r="C2045" t="str">
            <v xml:space="preserve">Area Rio Gallegos        </v>
          </cell>
          <cell r="D2045" t="str">
            <v>RGL_EST_SE</v>
          </cell>
          <cell r="E2045" t="str">
            <v>09</v>
          </cell>
          <cell r="F2045" t="str">
            <v xml:space="preserve">Subcontratos             </v>
          </cell>
          <cell r="G2045">
            <v>0</v>
          </cell>
          <cell r="H2045">
            <v>0</v>
          </cell>
          <cell r="I2045">
            <v>0</v>
          </cell>
          <cell r="J2045">
            <v>0</v>
          </cell>
          <cell r="K2045">
            <v>0</v>
          </cell>
          <cell r="L2045">
            <v>0</v>
          </cell>
          <cell r="M2045">
            <v>681430</v>
          </cell>
          <cell r="N2045">
            <v>681430</v>
          </cell>
          <cell r="O2045">
            <v>1345206.3199999998</v>
          </cell>
          <cell r="P2045">
            <v>227293.52999999991</v>
          </cell>
          <cell r="Q2045">
            <v>75626.240000000005</v>
          </cell>
          <cell r="R2045">
            <v>279938.05</v>
          </cell>
          <cell r="AB2045">
            <v>227293.52999999991</v>
          </cell>
          <cell r="AC2045">
            <v>302919.76999999897</v>
          </cell>
          <cell r="AD2045">
            <v>582857.81999999995</v>
          </cell>
        </row>
        <row r="2046">
          <cell r="A2046" t="str">
            <v>AR10M100Z10</v>
          </cell>
          <cell r="B2046" t="str">
            <v>AR10M100Z</v>
          </cell>
          <cell r="C2046" t="str">
            <v xml:space="preserve">Area Rio Gallegos        </v>
          </cell>
          <cell r="D2046" t="str">
            <v>RGL_EST_SE</v>
          </cell>
          <cell r="E2046" t="str">
            <v>10</v>
          </cell>
          <cell r="F2046" t="str">
            <v xml:space="preserve">Costos de la venta       </v>
          </cell>
          <cell r="G2046">
            <v>0</v>
          </cell>
          <cell r="H2046">
            <v>0</v>
          </cell>
          <cell r="I2046">
            <v>0</v>
          </cell>
          <cell r="J2046">
            <v>0</v>
          </cell>
          <cell r="K2046">
            <v>0</v>
          </cell>
          <cell r="L2046">
            <v>0</v>
          </cell>
          <cell r="M2046">
            <v>-14963741</v>
          </cell>
          <cell r="N2046">
            <v>-14963741</v>
          </cell>
          <cell r="O2046">
            <v>-20795568.810000002</v>
          </cell>
          <cell r="P2046">
            <v>-2078961.88</v>
          </cell>
          <cell r="Q2046">
            <v>-2232107</v>
          </cell>
          <cell r="R2046">
            <v>-2231832.19</v>
          </cell>
          <cell r="AB2046">
            <v>-2078961.88</v>
          </cell>
          <cell r="AC2046">
            <v>-4311068.88</v>
          </cell>
          <cell r="AD2046">
            <v>-6542901.0700000003</v>
          </cell>
        </row>
        <row r="2047">
          <cell r="A2047" t="str">
            <v>AR10M100Z11</v>
          </cell>
          <cell r="B2047" t="str">
            <v>AR10M100Z</v>
          </cell>
          <cell r="C2047" t="str">
            <v xml:space="preserve">Area Rio Gallegos        </v>
          </cell>
          <cell r="D2047" t="str">
            <v>RGL_EST_SE</v>
          </cell>
          <cell r="E2047" t="str">
            <v>11</v>
          </cell>
          <cell r="F2047" t="str">
            <v xml:space="preserve">Otros costos             </v>
          </cell>
          <cell r="G2047">
            <v>0</v>
          </cell>
          <cell r="H2047">
            <v>0</v>
          </cell>
          <cell r="I2047">
            <v>0</v>
          </cell>
          <cell r="J2047">
            <v>0</v>
          </cell>
          <cell r="K2047">
            <v>0</v>
          </cell>
          <cell r="L2047">
            <v>0</v>
          </cell>
          <cell r="M2047">
            <v>1976863</v>
          </cell>
          <cell r="N2047">
            <v>1976863</v>
          </cell>
          <cell r="O2047">
            <v>2464403.0900000003</v>
          </cell>
          <cell r="P2047">
            <v>13451.270000000986</v>
          </cell>
          <cell r="Q2047">
            <v>182229.07999999973</v>
          </cell>
          <cell r="R2047">
            <v>77733.669999999969</v>
          </cell>
          <cell r="AB2047">
            <v>169968.64999999997</v>
          </cell>
          <cell r="AC2047">
            <v>352197.72999999981</v>
          </cell>
          <cell r="AD2047">
            <v>429931.39999999967</v>
          </cell>
        </row>
        <row r="2048">
          <cell r="A2048" t="str">
            <v>AR10M153Y05</v>
          </cell>
          <cell r="B2048" t="str">
            <v>AR10M153Y</v>
          </cell>
          <cell r="C2048" t="str">
            <v xml:space="preserve">Taller Río Gallegos      </v>
          </cell>
          <cell r="D2048" t="str">
            <v>RGL_PRE_SE</v>
          </cell>
          <cell r="E2048" t="str">
            <v>05</v>
          </cell>
          <cell r="F2048" t="str">
            <v xml:space="preserve">Mano de Obra             </v>
          </cell>
          <cell r="G2048">
            <v>0</v>
          </cell>
          <cell r="H2048">
            <v>0</v>
          </cell>
          <cell r="I2048">
            <v>0</v>
          </cell>
          <cell r="J2048">
            <v>0</v>
          </cell>
          <cell r="K2048">
            <v>0</v>
          </cell>
          <cell r="L2048">
            <v>0</v>
          </cell>
          <cell r="M2048">
            <v>2720650</v>
          </cell>
          <cell r="N2048">
            <v>2720650</v>
          </cell>
          <cell r="O2048">
            <v>3744426.1699999995</v>
          </cell>
          <cell r="P2048">
            <v>457436.59999999986</v>
          </cell>
          <cell r="Q2048">
            <v>375474.51999999979</v>
          </cell>
          <cell r="R2048">
            <v>359322.08999999997</v>
          </cell>
          <cell r="AB2048">
            <v>457436.59999999986</v>
          </cell>
          <cell r="AC2048">
            <v>832911.11999999778</v>
          </cell>
          <cell r="AD2048">
            <v>1192233.2100000002</v>
          </cell>
        </row>
        <row r="2049">
          <cell r="A2049" t="str">
            <v>AR10M153Y06</v>
          </cell>
          <cell r="B2049" t="str">
            <v>AR10M153Y</v>
          </cell>
          <cell r="C2049" t="str">
            <v xml:space="preserve">Taller Río Gallegos      </v>
          </cell>
          <cell r="D2049" t="str">
            <v>RGL_PRE_SE</v>
          </cell>
          <cell r="E2049" t="str">
            <v>06</v>
          </cell>
          <cell r="F2049" t="str">
            <v xml:space="preserve">Otros Costos MO          </v>
          </cell>
          <cell r="G2049">
            <v>0</v>
          </cell>
          <cell r="H2049">
            <v>0</v>
          </cell>
          <cell r="I2049">
            <v>0</v>
          </cell>
          <cell r="J2049">
            <v>0</v>
          </cell>
          <cell r="K2049">
            <v>0</v>
          </cell>
          <cell r="L2049">
            <v>0</v>
          </cell>
          <cell r="M2049">
            <v>75803</v>
          </cell>
          <cell r="N2049">
            <v>75803</v>
          </cell>
          <cell r="O2049">
            <v>150487.29</v>
          </cell>
          <cell r="P2049">
            <v>4972.68</v>
          </cell>
          <cell r="Q2049">
            <v>15568.24</v>
          </cell>
          <cell r="R2049">
            <v>13061.72999999998</v>
          </cell>
          <cell r="AB2049">
            <v>4972.68</v>
          </cell>
          <cell r="AC2049">
            <v>20540.919999999998</v>
          </cell>
          <cell r="AD2049">
            <v>33602.64999999998</v>
          </cell>
        </row>
        <row r="2050">
          <cell r="A2050" t="str">
            <v>AR10M153Y07</v>
          </cell>
          <cell r="B2050" t="str">
            <v>AR10M153Y</v>
          </cell>
          <cell r="C2050" t="str">
            <v xml:space="preserve">Taller Río Gallegos      </v>
          </cell>
          <cell r="D2050" t="str">
            <v>RGL_PRE_SE</v>
          </cell>
          <cell r="E2050" t="str">
            <v>07</v>
          </cell>
          <cell r="F2050" t="str">
            <v xml:space="preserve">Equipos de Construcción  </v>
          </cell>
          <cell r="G2050">
            <v>0</v>
          </cell>
          <cell r="H2050">
            <v>0</v>
          </cell>
          <cell r="I2050">
            <v>0</v>
          </cell>
          <cell r="J2050">
            <v>0</v>
          </cell>
          <cell r="K2050">
            <v>0</v>
          </cell>
          <cell r="L2050">
            <v>0</v>
          </cell>
          <cell r="M2050">
            <v>53622</v>
          </cell>
          <cell r="N2050">
            <v>53622</v>
          </cell>
          <cell r="O2050">
            <v>174279.04999999981</v>
          </cell>
          <cell r="P2050">
            <v>16752.86999999989</v>
          </cell>
          <cell r="Q2050">
            <v>3731.159999999988</v>
          </cell>
          <cell r="R2050">
            <v>12972.489999999991</v>
          </cell>
          <cell r="AB2050">
            <v>16752.86999999989</v>
          </cell>
          <cell r="AC2050">
            <v>20484.03</v>
          </cell>
          <cell r="AD2050">
            <v>33456.520000000004</v>
          </cell>
        </row>
        <row r="2051">
          <cell r="A2051" t="str">
            <v>AR10M153Y08</v>
          </cell>
          <cell r="B2051" t="str">
            <v>AR10M153Y</v>
          </cell>
          <cell r="C2051" t="str">
            <v xml:space="preserve">Taller Río Gallegos      </v>
          </cell>
          <cell r="D2051" t="str">
            <v>RGL_PRE_SE</v>
          </cell>
          <cell r="E2051" t="str">
            <v>08</v>
          </cell>
          <cell r="F2051" t="str">
            <v xml:space="preserve">Materiales, Cons, Herram </v>
          </cell>
          <cell r="G2051">
            <v>0</v>
          </cell>
          <cell r="H2051">
            <v>0</v>
          </cell>
          <cell r="I2051">
            <v>0</v>
          </cell>
          <cell r="J2051">
            <v>0</v>
          </cell>
          <cell r="K2051">
            <v>0</v>
          </cell>
          <cell r="L2051">
            <v>0</v>
          </cell>
          <cell r="M2051">
            <v>212002</v>
          </cell>
          <cell r="N2051">
            <v>212002</v>
          </cell>
          <cell r="O2051">
            <v>101586.3599999998</v>
          </cell>
          <cell r="P2051">
            <v>1776.6000000000001</v>
          </cell>
          <cell r="Q2051">
            <v>8378.76</v>
          </cell>
          <cell r="R2051">
            <v>2456.0199999999991</v>
          </cell>
          <cell r="AB2051">
            <v>1776.6000000000001</v>
          </cell>
          <cell r="AC2051">
            <v>10155.36</v>
          </cell>
          <cell r="AD2051">
            <v>12611.38</v>
          </cell>
        </row>
        <row r="2052">
          <cell r="A2052" t="str">
            <v>AR10M153Y09</v>
          </cell>
          <cell r="B2052" t="str">
            <v>AR10M153Y</v>
          </cell>
          <cell r="C2052" t="str">
            <v xml:space="preserve">Taller Río Gallegos      </v>
          </cell>
          <cell r="D2052" t="str">
            <v>RGL_PRE_SE</v>
          </cell>
          <cell r="E2052" t="str">
            <v>09</v>
          </cell>
          <cell r="F2052" t="str">
            <v xml:space="preserve">Subcontratos             </v>
          </cell>
          <cell r="G2052">
            <v>0</v>
          </cell>
          <cell r="H2052">
            <v>0</v>
          </cell>
          <cell r="I2052">
            <v>0</v>
          </cell>
          <cell r="J2052">
            <v>0</v>
          </cell>
          <cell r="K2052">
            <v>0</v>
          </cell>
          <cell r="L2052">
            <v>0</v>
          </cell>
          <cell r="M2052">
            <v>103789</v>
          </cell>
          <cell r="N2052">
            <v>103789</v>
          </cell>
          <cell r="O2052">
            <v>33053.479999999989</v>
          </cell>
          <cell r="P2052">
            <v>2515.599999999999</v>
          </cell>
          <cell r="Q2052">
            <v>1975</v>
          </cell>
          <cell r="R2052">
            <v>2832.82</v>
          </cell>
          <cell r="AB2052">
            <v>2515.599999999999</v>
          </cell>
          <cell r="AC2052">
            <v>4490.5999999999985</v>
          </cell>
          <cell r="AD2052">
            <v>7323.4199999999992</v>
          </cell>
        </row>
        <row r="2053">
          <cell r="A2053" t="str">
            <v>AR10M153Y10</v>
          </cell>
          <cell r="B2053" t="str">
            <v>AR10M153Y</v>
          </cell>
          <cell r="C2053" t="str">
            <v xml:space="preserve">Taller Río Gallegos      </v>
          </cell>
          <cell r="D2053" t="str">
            <v>RGL_PRE_SE</v>
          </cell>
          <cell r="E2053" t="str">
            <v>10</v>
          </cell>
          <cell r="F2053" t="str">
            <v xml:space="preserve">Costos de la venta       </v>
          </cell>
          <cell r="G2053">
            <v>0</v>
          </cell>
          <cell r="H2053">
            <v>0</v>
          </cell>
          <cell r="I2053">
            <v>0</v>
          </cell>
          <cell r="J2053">
            <v>0</v>
          </cell>
          <cell r="K2053">
            <v>0</v>
          </cell>
          <cell r="L2053">
            <v>0</v>
          </cell>
          <cell r="M2053">
            <v>-2301621</v>
          </cell>
          <cell r="N2053">
            <v>-2301621</v>
          </cell>
          <cell r="O2053">
            <v>-4597218.95</v>
          </cell>
          <cell r="P2053">
            <v>-516952</v>
          </cell>
          <cell r="Q2053">
            <v>-462315</v>
          </cell>
          <cell r="R2053">
            <v>-415972</v>
          </cell>
          <cell r="AB2053">
            <v>-516952</v>
          </cell>
          <cell r="AC2053">
            <v>-979267</v>
          </cell>
          <cell r="AD2053">
            <v>-1395239</v>
          </cell>
        </row>
        <row r="2054">
          <cell r="A2054" t="str">
            <v>AR10M153Y11</v>
          </cell>
          <cell r="B2054" t="str">
            <v>AR10M153Y</v>
          </cell>
          <cell r="C2054" t="str">
            <v xml:space="preserve">Taller Río Gallegos      </v>
          </cell>
          <cell r="D2054" t="str">
            <v>RGL_PRE_SE</v>
          </cell>
          <cell r="E2054" t="str">
            <v>11</v>
          </cell>
          <cell r="F2054" t="str">
            <v xml:space="preserve">Otros costos             </v>
          </cell>
          <cell r="G2054">
            <v>0</v>
          </cell>
          <cell r="H2054">
            <v>0</v>
          </cell>
          <cell r="I2054">
            <v>0</v>
          </cell>
          <cell r="J2054">
            <v>0</v>
          </cell>
          <cell r="K2054">
            <v>0</v>
          </cell>
          <cell r="L2054">
            <v>0</v>
          </cell>
          <cell r="M2054">
            <v>111624</v>
          </cell>
          <cell r="N2054">
            <v>111624</v>
          </cell>
          <cell r="O2054">
            <v>156933.07999999978</v>
          </cell>
          <cell r="P2054">
            <v>3875.029999999997</v>
          </cell>
          <cell r="Q2054">
            <v>5399.1499999999896</v>
          </cell>
          <cell r="R2054">
            <v>8352.3199999999888</v>
          </cell>
          <cell r="AB2054">
            <v>3932.6199999999972</v>
          </cell>
          <cell r="AC2054">
            <v>9331.7699999999986</v>
          </cell>
          <cell r="AD2054">
            <v>17684.089999999978</v>
          </cell>
        </row>
        <row r="2055">
          <cell r="A2055" t="str">
            <v>AR10M153Z06</v>
          </cell>
          <cell r="B2055" t="str">
            <v>AR10M153Z</v>
          </cell>
          <cell r="C2055" t="str">
            <v xml:space="preserve">Taller Río Gallegos      </v>
          </cell>
          <cell r="D2055" t="str">
            <v>RGL_PRE_SE</v>
          </cell>
          <cell r="E2055" t="str">
            <v>06</v>
          </cell>
          <cell r="F2055" t="str">
            <v xml:space="preserve">Otros Costos MO          </v>
          </cell>
          <cell r="G2055">
            <v>0</v>
          </cell>
          <cell r="H2055">
            <v>0</v>
          </cell>
          <cell r="I2055">
            <v>0</v>
          </cell>
          <cell r="J2055">
            <v>0</v>
          </cell>
          <cell r="K2055">
            <v>0</v>
          </cell>
          <cell r="L2055">
            <v>0</v>
          </cell>
          <cell r="M2055">
            <v>0</v>
          </cell>
          <cell r="N2055">
            <v>0</v>
          </cell>
          <cell r="O2055">
            <v>0</v>
          </cell>
          <cell r="P2055">
            <v>0</v>
          </cell>
          <cell r="Q2055">
            <v>0</v>
          </cell>
          <cell r="R2055">
            <v>0</v>
          </cell>
          <cell r="AB2055">
            <v>0</v>
          </cell>
          <cell r="AC2055">
            <v>0</v>
          </cell>
          <cell r="AD2055">
            <v>0</v>
          </cell>
        </row>
        <row r="2056">
          <cell r="A2056" t="str">
            <v>AR10M153Z11</v>
          </cell>
          <cell r="B2056" t="str">
            <v>AR10M153Z</v>
          </cell>
          <cell r="C2056" t="str">
            <v xml:space="preserve">Taller Río Gallegos      </v>
          </cell>
          <cell r="D2056" t="str">
            <v>RGL_PRE_SE</v>
          </cell>
          <cell r="E2056" t="str">
            <v>11</v>
          </cell>
          <cell r="F2056" t="str">
            <v xml:space="preserve">Otros costos             </v>
          </cell>
          <cell r="G2056">
            <v>0</v>
          </cell>
          <cell r="H2056">
            <v>0</v>
          </cell>
          <cell r="I2056">
            <v>0</v>
          </cell>
          <cell r="J2056">
            <v>0</v>
          </cell>
          <cell r="K2056">
            <v>0</v>
          </cell>
          <cell r="L2056">
            <v>0</v>
          </cell>
          <cell r="M2056">
            <v>0</v>
          </cell>
          <cell r="N2056">
            <v>0</v>
          </cell>
          <cell r="O2056">
            <v>0</v>
          </cell>
          <cell r="P2056">
            <v>0</v>
          </cell>
          <cell r="Q2056">
            <v>0</v>
          </cell>
          <cell r="R2056">
            <v>0</v>
          </cell>
          <cell r="AB2056">
            <v>0</v>
          </cell>
          <cell r="AC2056">
            <v>0</v>
          </cell>
          <cell r="AD2056">
            <v>0</v>
          </cell>
        </row>
        <row r="2057">
          <cell r="A2057" t="str">
            <v>AR10M200Z01</v>
          </cell>
          <cell r="B2057" t="str">
            <v>AR10M200Z</v>
          </cell>
          <cell r="C2057" t="str">
            <v xml:space="preserve">Area Com. Rivadavia      </v>
          </cell>
          <cell r="D2057" t="str">
            <v>CRO_EST_SE</v>
          </cell>
          <cell r="E2057" t="str">
            <v>01</v>
          </cell>
          <cell r="F2057" t="str">
            <v xml:space="preserve">Venta Contractual        </v>
          </cell>
          <cell r="N2057">
            <v>0</v>
          </cell>
          <cell r="O2057">
            <v>-700141.79</v>
          </cell>
          <cell r="P2057">
            <v>0</v>
          </cell>
          <cell r="Q2057">
            <v>0</v>
          </cell>
          <cell r="R2057">
            <v>0</v>
          </cell>
          <cell r="AB2057">
            <v>0</v>
          </cell>
          <cell r="AC2057">
            <v>0</v>
          </cell>
          <cell r="AD2057">
            <v>0</v>
          </cell>
        </row>
        <row r="2058">
          <cell r="A2058" t="str">
            <v>AR10M200Z03</v>
          </cell>
          <cell r="B2058" t="str">
            <v>AR10M200Z</v>
          </cell>
          <cell r="C2058" t="str">
            <v xml:space="preserve">Area Com. Rivadavia      </v>
          </cell>
          <cell r="D2058" t="str">
            <v>CRO_EST_SE</v>
          </cell>
          <cell r="E2058" t="str">
            <v>03</v>
          </cell>
          <cell r="F2058" t="str">
            <v xml:space="preserve">Venta Sin Margen         </v>
          </cell>
          <cell r="G2058">
            <v>0</v>
          </cell>
          <cell r="H2058">
            <v>0</v>
          </cell>
          <cell r="I2058">
            <v>0</v>
          </cell>
          <cell r="J2058">
            <v>0</v>
          </cell>
          <cell r="K2058">
            <v>0</v>
          </cell>
          <cell r="L2058">
            <v>0</v>
          </cell>
          <cell r="M2058">
            <v>-410757</v>
          </cell>
          <cell r="N2058">
            <v>-410757</v>
          </cell>
          <cell r="O2058">
            <v>-541473.80000000005</v>
          </cell>
          <cell r="P2058">
            <v>0</v>
          </cell>
          <cell r="Q2058">
            <v>-229038.94</v>
          </cell>
          <cell r="R2058">
            <v>-130546.61</v>
          </cell>
          <cell r="AB2058">
            <v>0</v>
          </cell>
          <cell r="AC2058">
            <v>-229038.94</v>
          </cell>
          <cell r="AD2058">
            <v>-359585.549999999</v>
          </cell>
        </row>
        <row r="2059">
          <cell r="A2059" t="str">
            <v>AR10M200Z05</v>
          </cell>
          <cell r="B2059" t="str">
            <v>AR10M200Z</v>
          </cell>
          <cell r="C2059" t="str">
            <v xml:space="preserve">Area Com. Rivadavia      </v>
          </cell>
          <cell r="D2059" t="str">
            <v>CRO_EST_SE</v>
          </cell>
          <cell r="E2059" t="str">
            <v>05</v>
          </cell>
          <cell r="F2059" t="str">
            <v xml:space="preserve">Mano de Obra             </v>
          </cell>
          <cell r="G2059">
            <v>0</v>
          </cell>
          <cell r="H2059">
            <v>0</v>
          </cell>
          <cell r="I2059">
            <v>0</v>
          </cell>
          <cell r="J2059">
            <v>0</v>
          </cell>
          <cell r="K2059">
            <v>0</v>
          </cell>
          <cell r="L2059">
            <v>0</v>
          </cell>
          <cell r="M2059">
            <v>6716128</v>
          </cell>
          <cell r="N2059">
            <v>6716128</v>
          </cell>
          <cell r="O2059">
            <v>10104235.789999995</v>
          </cell>
          <cell r="P2059">
            <v>1161829.409999999</v>
          </cell>
          <cell r="Q2059">
            <v>1118744.56</v>
          </cell>
          <cell r="R2059">
            <v>1141513.7499999991</v>
          </cell>
          <cell r="AB2059">
            <v>1161829.409999999</v>
          </cell>
          <cell r="AC2059">
            <v>2280573.9699999974</v>
          </cell>
          <cell r="AD2059">
            <v>3422087.7199999983</v>
          </cell>
        </row>
        <row r="2060">
          <cell r="A2060" t="str">
            <v>AR10M200Z06</v>
          </cell>
          <cell r="B2060" t="str">
            <v>AR10M200Z</v>
          </cell>
          <cell r="C2060" t="str">
            <v xml:space="preserve">Area Com. Rivadavia      </v>
          </cell>
          <cell r="D2060" t="str">
            <v>CRO_EST_SE</v>
          </cell>
          <cell r="E2060" t="str">
            <v>06</v>
          </cell>
          <cell r="F2060" t="str">
            <v xml:space="preserve">Otros Costos MO          </v>
          </cell>
          <cell r="G2060">
            <v>0</v>
          </cell>
          <cell r="H2060">
            <v>0</v>
          </cell>
          <cell r="I2060">
            <v>0</v>
          </cell>
          <cell r="J2060">
            <v>0</v>
          </cell>
          <cell r="K2060">
            <v>0</v>
          </cell>
          <cell r="L2060">
            <v>0</v>
          </cell>
          <cell r="M2060">
            <v>2430060</v>
          </cell>
          <cell r="N2060">
            <v>2430060</v>
          </cell>
          <cell r="O2060">
            <v>282388.59999999998</v>
          </cell>
          <cell r="P2060">
            <v>61327.879999999794</v>
          </cell>
          <cell r="Q2060">
            <v>35334.249999999985</v>
          </cell>
          <cell r="R2060">
            <v>31137.25</v>
          </cell>
          <cell r="AB2060">
            <v>61327.879999999794</v>
          </cell>
          <cell r="AC2060">
            <v>96662.129999999976</v>
          </cell>
          <cell r="AD2060">
            <v>127799.37999999989</v>
          </cell>
        </row>
        <row r="2061">
          <cell r="A2061" t="str">
            <v>AR10M200Z07</v>
          </cell>
          <cell r="B2061" t="str">
            <v>AR10M200Z</v>
          </cell>
          <cell r="C2061" t="str">
            <v xml:space="preserve">Area Com. Rivadavia      </v>
          </cell>
          <cell r="D2061" t="str">
            <v>CRO_EST_SE</v>
          </cell>
          <cell r="E2061" t="str">
            <v>07</v>
          </cell>
          <cell r="F2061" t="str">
            <v xml:space="preserve">Equipos de Construcción  </v>
          </cell>
          <cell r="G2061">
            <v>0</v>
          </cell>
          <cell r="H2061">
            <v>0</v>
          </cell>
          <cell r="I2061">
            <v>0</v>
          </cell>
          <cell r="J2061">
            <v>0</v>
          </cell>
          <cell r="K2061">
            <v>0</v>
          </cell>
          <cell r="L2061">
            <v>0</v>
          </cell>
          <cell r="M2061">
            <v>-1038633</v>
          </cell>
          <cell r="N2061">
            <v>-1038633</v>
          </cell>
          <cell r="O2061">
            <v>420833.01999999897</v>
          </cell>
          <cell r="P2061">
            <v>32863.509999999995</v>
          </cell>
          <cell r="Q2061">
            <v>32693.939999999981</v>
          </cell>
          <cell r="R2061">
            <v>49239.59</v>
          </cell>
          <cell r="AB2061">
            <v>32863.509999999995</v>
          </cell>
          <cell r="AC2061">
            <v>65557.449999999866</v>
          </cell>
          <cell r="AD2061">
            <v>114797.04</v>
          </cell>
        </row>
        <row r="2062">
          <cell r="A2062" t="str">
            <v>AR10M200Z08</v>
          </cell>
          <cell r="B2062" t="str">
            <v>AR10M200Z</v>
          </cell>
          <cell r="C2062" t="str">
            <v xml:space="preserve">Area Com. Rivadavia      </v>
          </cell>
          <cell r="D2062" t="str">
            <v>CRO_EST_SE</v>
          </cell>
          <cell r="E2062" t="str">
            <v>08</v>
          </cell>
          <cell r="F2062" t="str">
            <v xml:space="preserve">Materiales, Cons, Herram </v>
          </cell>
          <cell r="G2062">
            <v>0</v>
          </cell>
          <cell r="H2062">
            <v>0</v>
          </cell>
          <cell r="I2062">
            <v>0</v>
          </cell>
          <cell r="J2062">
            <v>0</v>
          </cell>
          <cell r="K2062">
            <v>0</v>
          </cell>
          <cell r="L2062">
            <v>0</v>
          </cell>
          <cell r="M2062">
            <v>60273</v>
          </cell>
          <cell r="N2062">
            <v>60273</v>
          </cell>
          <cell r="O2062">
            <v>107251.68999999987</v>
          </cell>
          <cell r="P2062">
            <v>7683.2799999999897</v>
          </cell>
          <cell r="Q2062">
            <v>2456.6999999999998</v>
          </cell>
          <cell r="R2062">
            <v>581</v>
          </cell>
          <cell r="AB2062">
            <v>7683.2799999999897</v>
          </cell>
          <cell r="AC2062">
            <v>10139.97999999999</v>
          </cell>
          <cell r="AD2062">
            <v>10720.97999999998</v>
          </cell>
        </row>
        <row r="2063">
          <cell r="A2063" t="str">
            <v>AR10M200Z09</v>
          </cell>
          <cell r="B2063" t="str">
            <v>AR10M200Z</v>
          </cell>
          <cell r="C2063" t="str">
            <v xml:space="preserve">Area Com. Rivadavia      </v>
          </cell>
          <cell r="D2063" t="str">
            <v>CRO_EST_SE</v>
          </cell>
          <cell r="E2063" t="str">
            <v>09</v>
          </cell>
          <cell r="F2063" t="str">
            <v xml:space="preserve">Subcontratos             </v>
          </cell>
          <cell r="G2063">
            <v>0</v>
          </cell>
          <cell r="H2063">
            <v>0</v>
          </cell>
          <cell r="I2063">
            <v>0</v>
          </cell>
          <cell r="J2063">
            <v>0</v>
          </cell>
          <cell r="K2063">
            <v>0</v>
          </cell>
          <cell r="L2063">
            <v>0</v>
          </cell>
          <cell r="M2063">
            <v>1517722</v>
          </cell>
          <cell r="N2063">
            <v>1517722</v>
          </cell>
          <cell r="O2063">
            <v>1747369.76</v>
          </cell>
          <cell r="P2063">
            <v>88458.55</v>
          </cell>
          <cell r="Q2063">
            <v>269872.799999999</v>
          </cell>
          <cell r="R2063">
            <v>207404.649999999</v>
          </cell>
          <cell r="AB2063">
            <v>88458.55</v>
          </cell>
          <cell r="AC2063">
            <v>358331.34999999899</v>
          </cell>
          <cell r="AD2063">
            <v>565736</v>
          </cell>
        </row>
        <row r="2064">
          <cell r="A2064" t="str">
            <v>AR10M200Z10</v>
          </cell>
          <cell r="B2064" t="str">
            <v>AR10M200Z</v>
          </cell>
          <cell r="C2064" t="str">
            <v xml:space="preserve">Area Com. Rivadavia      </v>
          </cell>
          <cell r="D2064" t="str">
            <v>CRO_EST_SE</v>
          </cell>
          <cell r="E2064" t="str">
            <v>10</v>
          </cell>
          <cell r="F2064" t="str">
            <v xml:space="preserve">Costos de la venta       </v>
          </cell>
          <cell r="G2064">
            <v>0</v>
          </cell>
          <cell r="H2064">
            <v>0</v>
          </cell>
          <cell r="I2064">
            <v>0</v>
          </cell>
          <cell r="J2064">
            <v>0</v>
          </cell>
          <cell r="K2064">
            <v>0</v>
          </cell>
          <cell r="L2064">
            <v>0</v>
          </cell>
          <cell r="M2064">
            <v>-12741560</v>
          </cell>
          <cell r="N2064">
            <v>-12741560</v>
          </cell>
          <cell r="O2064">
            <v>-17757305.699999999</v>
          </cell>
          <cell r="P2064">
            <v>-2196637.34</v>
          </cell>
          <cell r="Q2064">
            <v>-1602290.35</v>
          </cell>
          <cell r="R2064">
            <v>-1736570.65</v>
          </cell>
          <cell r="AB2064">
            <v>-2196637.34</v>
          </cell>
          <cell r="AC2064">
            <v>-3798927.69</v>
          </cell>
          <cell r="AD2064">
            <v>-5535498.3399999999</v>
          </cell>
        </row>
        <row r="2065">
          <cell r="A2065" t="str">
            <v>AR10M200Z11</v>
          </cell>
          <cell r="B2065" t="str">
            <v>AR10M200Z</v>
          </cell>
          <cell r="C2065" t="str">
            <v xml:space="preserve">Area Com. Rivadavia      </v>
          </cell>
          <cell r="D2065" t="str">
            <v>CRO_EST_SE</v>
          </cell>
          <cell r="E2065" t="str">
            <v>11</v>
          </cell>
          <cell r="F2065" t="str">
            <v xml:space="preserve">Otros costos             </v>
          </cell>
          <cell r="G2065">
            <v>0</v>
          </cell>
          <cell r="H2065">
            <v>0</v>
          </cell>
          <cell r="I2065">
            <v>0</v>
          </cell>
          <cell r="J2065">
            <v>0</v>
          </cell>
          <cell r="K2065">
            <v>0</v>
          </cell>
          <cell r="L2065">
            <v>0</v>
          </cell>
          <cell r="M2065">
            <v>286529</v>
          </cell>
          <cell r="N2065">
            <v>286529</v>
          </cell>
          <cell r="O2065">
            <v>532107.299999999</v>
          </cell>
          <cell r="P2065">
            <v>77776.689999999973</v>
          </cell>
          <cell r="Q2065">
            <v>-82885.03000000013</v>
          </cell>
          <cell r="R2065">
            <v>-70644.320000000123</v>
          </cell>
          <cell r="AB2065">
            <v>78181.289999999979</v>
          </cell>
          <cell r="AC2065">
            <v>-4703.7400000000143</v>
          </cell>
          <cell r="AD2065">
            <v>-75348.059999999969</v>
          </cell>
        </row>
        <row r="2066">
          <cell r="A2066" t="str">
            <v>AR10M300Z05</v>
          </cell>
          <cell r="B2066" t="str">
            <v>AR10M300Z</v>
          </cell>
          <cell r="C2066" t="str">
            <v xml:space="preserve">Area Rincon Sauces       </v>
          </cell>
          <cell r="D2066" t="str">
            <v>RDS_EST_SE</v>
          </cell>
          <cell r="E2066" t="str">
            <v>05</v>
          </cell>
          <cell r="F2066" t="str">
            <v xml:space="preserve">Mano de Obra             </v>
          </cell>
          <cell r="G2066">
            <v>0</v>
          </cell>
          <cell r="H2066">
            <v>0</v>
          </cell>
          <cell r="I2066">
            <v>0</v>
          </cell>
          <cell r="J2066">
            <v>0</v>
          </cell>
          <cell r="K2066">
            <v>0</v>
          </cell>
          <cell r="L2066">
            <v>0</v>
          </cell>
          <cell r="M2066">
            <v>9523660</v>
          </cell>
          <cell r="N2066">
            <v>9523660</v>
          </cell>
          <cell r="O2066">
            <v>10506802.249999994</v>
          </cell>
          <cell r="P2066">
            <v>994789.34999999765</v>
          </cell>
          <cell r="Q2066">
            <v>866445.74</v>
          </cell>
          <cell r="R2066">
            <v>765989.78999999876</v>
          </cell>
          <cell r="AB2066">
            <v>994789.34999999765</v>
          </cell>
          <cell r="AC2066">
            <v>1861235.0899999966</v>
          </cell>
          <cell r="AD2066">
            <v>2627224.8799999994</v>
          </cell>
        </row>
        <row r="2067">
          <cell r="A2067" t="str">
            <v>AR10M300Z06</v>
          </cell>
          <cell r="B2067" t="str">
            <v>AR10M300Z</v>
          </cell>
          <cell r="C2067" t="str">
            <v xml:space="preserve">Area Rincon Sauces       </v>
          </cell>
          <cell r="D2067" t="str">
            <v>RDS_EST_SE</v>
          </cell>
          <cell r="E2067" t="str">
            <v>06</v>
          </cell>
          <cell r="F2067" t="str">
            <v xml:space="preserve">Otros Costos MO          </v>
          </cell>
          <cell r="G2067">
            <v>0</v>
          </cell>
          <cell r="H2067">
            <v>0</v>
          </cell>
          <cell r="I2067">
            <v>0</v>
          </cell>
          <cell r="J2067">
            <v>0</v>
          </cell>
          <cell r="K2067">
            <v>0</v>
          </cell>
          <cell r="L2067">
            <v>0</v>
          </cell>
          <cell r="M2067">
            <v>470903</v>
          </cell>
          <cell r="N2067">
            <v>470903</v>
          </cell>
          <cell r="O2067">
            <v>462357.71999999782</v>
          </cell>
          <cell r="P2067">
            <v>23375.29</v>
          </cell>
          <cell r="Q2067">
            <v>57800.519999999975</v>
          </cell>
          <cell r="R2067">
            <v>49720.579999999783</v>
          </cell>
          <cell r="AB2067">
            <v>23375.29</v>
          </cell>
          <cell r="AC2067">
            <v>81175.80999999991</v>
          </cell>
          <cell r="AD2067">
            <v>130896.3899999998</v>
          </cell>
        </row>
        <row r="2068">
          <cell r="A2068" t="str">
            <v>AR10M300Z07</v>
          </cell>
          <cell r="B2068" t="str">
            <v>AR10M300Z</v>
          </cell>
          <cell r="C2068" t="str">
            <v xml:space="preserve">Area Rincon Sauces       </v>
          </cell>
          <cell r="D2068" t="str">
            <v>RDS_EST_SE</v>
          </cell>
          <cell r="E2068" t="str">
            <v>07</v>
          </cell>
          <cell r="F2068" t="str">
            <v xml:space="preserve">Equipos de Construcción  </v>
          </cell>
          <cell r="G2068">
            <v>0</v>
          </cell>
          <cell r="H2068">
            <v>0</v>
          </cell>
          <cell r="I2068">
            <v>0</v>
          </cell>
          <cell r="J2068">
            <v>0</v>
          </cell>
          <cell r="K2068">
            <v>0</v>
          </cell>
          <cell r="L2068">
            <v>0</v>
          </cell>
          <cell r="M2068">
            <v>402568</v>
          </cell>
          <cell r="N2068">
            <v>402568</v>
          </cell>
          <cell r="O2068">
            <v>395244.30999999784</v>
          </cell>
          <cell r="P2068">
            <v>110817.6099999999</v>
          </cell>
          <cell r="Q2068">
            <v>26628.109999999891</v>
          </cell>
          <cell r="R2068">
            <v>41798.099999999889</v>
          </cell>
          <cell r="AB2068">
            <v>110817.6099999999</v>
          </cell>
          <cell r="AC2068">
            <v>137445.71999999997</v>
          </cell>
          <cell r="AD2068">
            <v>179243.82</v>
          </cell>
        </row>
        <row r="2069">
          <cell r="A2069" t="str">
            <v>AR10M300Z08</v>
          </cell>
          <cell r="B2069" t="str">
            <v>AR10M300Z</v>
          </cell>
          <cell r="C2069" t="str">
            <v xml:space="preserve">Area Rincon Sauces       </v>
          </cell>
          <cell r="D2069" t="str">
            <v>RDS_EST_SE</v>
          </cell>
          <cell r="E2069" t="str">
            <v>08</v>
          </cell>
          <cell r="F2069" t="str">
            <v xml:space="preserve">Materiales, Cons, Herram </v>
          </cell>
          <cell r="G2069">
            <v>0</v>
          </cell>
          <cell r="H2069">
            <v>0</v>
          </cell>
          <cell r="I2069">
            <v>0</v>
          </cell>
          <cell r="J2069">
            <v>0</v>
          </cell>
          <cell r="K2069">
            <v>0</v>
          </cell>
          <cell r="L2069">
            <v>0</v>
          </cell>
          <cell r="M2069">
            <v>378385</v>
          </cell>
          <cell r="N2069">
            <v>378385</v>
          </cell>
          <cell r="O2069">
            <v>126106.5499999998</v>
          </cell>
          <cell r="P2069">
            <v>16913.68</v>
          </cell>
          <cell r="Q2069">
            <v>406.67</v>
          </cell>
          <cell r="R2069">
            <v>16390.900000000001</v>
          </cell>
          <cell r="AB2069">
            <v>16913.68</v>
          </cell>
          <cell r="AC2069">
            <v>17320.3499999999</v>
          </cell>
          <cell r="AD2069">
            <v>33711.25</v>
          </cell>
        </row>
        <row r="2070">
          <cell r="A2070" t="str">
            <v>AR10M300Z09</v>
          </cell>
          <cell r="B2070" t="str">
            <v>AR10M300Z</v>
          </cell>
          <cell r="C2070" t="str">
            <v xml:space="preserve">Area Rincon Sauces       </v>
          </cell>
          <cell r="D2070" t="str">
            <v>RDS_EST_SE</v>
          </cell>
          <cell r="E2070" t="str">
            <v>09</v>
          </cell>
          <cell r="F2070" t="str">
            <v xml:space="preserve">Subcontratos             </v>
          </cell>
          <cell r="G2070">
            <v>0</v>
          </cell>
          <cell r="H2070">
            <v>0</v>
          </cell>
          <cell r="I2070">
            <v>0</v>
          </cell>
          <cell r="J2070">
            <v>0</v>
          </cell>
          <cell r="K2070">
            <v>0</v>
          </cell>
          <cell r="L2070">
            <v>0</v>
          </cell>
          <cell r="M2070">
            <v>31233</v>
          </cell>
          <cell r="N2070">
            <v>31233</v>
          </cell>
          <cell r="O2070">
            <v>145407.02999999971</v>
          </cell>
          <cell r="P2070">
            <v>0</v>
          </cell>
          <cell r="Q2070">
            <v>3742</v>
          </cell>
          <cell r="R2070">
            <v>0</v>
          </cell>
          <cell r="AB2070">
            <v>0</v>
          </cell>
          <cell r="AC2070">
            <v>3742</v>
          </cell>
          <cell r="AD2070">
            <v>3742</v>
          </cell>
        </row>
        <row r="2071">
          <cell r="A2071" t="str">
            <v>AR10M300Z10</v>
          </cell>
          <cell r="B2071" t="str">
            <v>AR10M300Z</v>
          </cell>
          <cell r="C2071" t="str">
            <v xml:space="preserve">Area Rincon Sauces       </v>
          </cell>
          <cell r="D2071" t="str">
            <v>RDS_EST_SE</v>
          </cell>
          <cell r="E2071" t="str">
            <v>10</v>
          </cell>
          <cell r="F2071" t="str">
            <v xml:space="preserve">Costos de la venta       </v>
          </cell>
          <cell r="G2071">
            <v>0</v>
          </cell>
          <cell r="H2071">
            <v>0</v>
          </cell>
          <cell r="I2071">
            <v>0</v>
          </cell>
          <cell r="J2071">
            <v>0</v>
          </cell>
          <cell r="K2071">
            <v>0</v>
          </cell>
          <cell r="L2071">
            <v>0</v>
          </cell>
          <cell r="M2071">
            <v>-19354231</v>
          </cell>
          <cell r="N2071">
            <v>-19354231</v>
          </cell>
          <cell r="O2071">
            <v>-29326668.41</v>
          </cell>
          <cell r="P2071">
            <v>-2851160.2</v>
          </cell>
          <cell r="Q2071">
            <v>-2469540</v>
          </cell>
          <cell r="R2071">
            <v>-3327208</v>
          </cell>
          <cell r="AB2071">
            <v>-2851160.2</v>
          </cell>
          <cell r="AC2071">
            <v>-5320700.2</v>
          </cell>
          <cell r="AD2071">
            <v>-8647908.1999999993</v>
          </cell>
        </row>
        <row r="2072">
          <cell r="A2072" t="str">
            <v>AR10M300Z11</v>
          </cell>
          <cell r="B2072" t="str">
            <v>AR10M300Z</v>
          </cell>
          <cell r="C2072" t="str">
            <v xml:space="preserve">Area Rincon Sauces       </v>
          </cell>
          <cell r="D2072" t="str">
            <v>RDS_EST_SE</v>
          </cell>
          <cell r="E2072" t="str">
            <v>11</v>
          </cell>
          <cell r="F2072" t="str">
            <v xml:space="preserve">Otros costos             </v>
          </cell>
          <cell r="G2072">
            <v>0</v>
          </cell>
          <cell r="H2072">
            <v>0</v>
          </cell>
          <cell r="I2072">
            <v>0</v>
          </cell>
          <cell r="J2072">
            <v>0</v>
          </cell>
          <cell r="K2072">
            <v>0</v>
          </cell>
          <cell r="L2072">
            <v>0</v>
          </cell>
          <cell r="M2072">
            <v>453637</v>
          </cell>
          <cell r="N2072">
            <v>453637</v>
          </cell>
          <cell r="O2072">
            <v>1040769.159999999</v>
          </cell>
          <cell r="P2072">
            <v>63333.349999999984</v>
          </cell>
          <cell r="Q2072">
            <v>74984.079999999783</v>
          </cell>
          <cell r="R2072">
            <v>56228.31</v>
          </cell>
          <cell r="AB2072">
            <v>63421.139999999985</v>
          </cell>
          <cell r="AC2072">
            <v>138405.21999999974</v>
          </cell>
          <cell r="AD2072">
            <v>194633.52999999968</v>
          </cell>
        </row>
        <row r="2073">
          <cell r="A2073" t="str">
            <v>AR10M400Z05</v>
          </cell>
          <cell r="B2073" t="str">
            <v>AR10M400Z</v>
          </cell>
          <cell r="C2073" t="str">
            <v xml:space="preserve">Area Nqn Servicio        </v>
          </cell>
          <cell r="D2073" t="str">
            <v>NQN_EST_SE</v>
          </cell>
          <cell r="E2073" t="str">
            <v>05</v>
          </cell>
          <cell r="F2073" t="str">
            <v xml:space="preserve">Mano de Obra             </v>
          </cell>
          <cell r="G2073">
            <v>0</v>
          </cell>
          <cell r="H2073">
            <v>0</v>
          </cell>
          <cell r="I2073">
            <v>0</v>
          </cell>
          <cell r="J2073">
            <v>0</v>
          </cell>
          <cell r="K2073">
            <v>0</v>
          </cell>
          <cell r="L2073">
            <v>0</v>
          </cell>
          <cell r="M2073">
            <v>3439458</v>
          </cell>
          <cell r="N2073">
            <v>3439458</v>
          </cell>
          <cell r="O2073">
            <v>7361099.75</v>
          </cell>
          <cell r="P2073">
            <v>840231.08999999904</v>
          </cell>
          <cell r="Q2073">
            <v>739973.48999999906</v>
          </cell>
          <cell r="R2073">
            <v>779209.25999999885</v>
          </cell>
          <cell r="AB2073">
            <v>840231.08999999904</v>
          </cell>
          <cell r="AC2073">
            <v>1580204.579999998</v>
          </cell>
          <cell r="AD2073">
            <v>2359413.8399999989</v>
          </cell>
        </row>
        <row r="2074">
          <cell r="A2074" t="str">
            <v>AR10M400Z06</v>
          </cell>
          <cell r="B2074" t="str">
            <v>AR10M400Z</v>
          </cell>
          <cell r="C2074" t="str">
            <v xml:space="preserve">Area Nqn Servicio        </v>
          </cell>
          <cell r="D2074" t="str">
            <v>NQN_EST_SE</v>
          </cell>
          <cell r="E2074" t="str">
            <v>06</v>
          </cell>
          <cell r="F2074" t="str">
            <v xml:space="preserve">Otros Costos MO          </v>
          </cell>
          <cell r="G2074">
            <v>0</v>
          </cell>
          <cell r="H2074">
            <v>0</v>
          </cell>
          <cell r="I2074">
            <v>0</v>
          </cell>
          <cell r="J2074">
            <v>0</v>
          </cell>
          <cell r="K2074">
            <v>0</v>
          </cell>
          <cell r="L2074">
            <v>0</v>
          </cell>
          <cell r="M2074">
            <v>425759</v>
          </cell>
          <cell r="N2074">
            <v>425759</v>
          </cell>
          <cell r="O2074">
            <v>469832.35999999987</v>
          </cell>
          <cell r="P2074">
            <v>44658.9</v>
          </cell>
          <cell r="Q2074">
            <v>12062.3</v>
          </cell>
          <cell r="R2074">
            <v>13442.4</v>
          </cell>
          <cell r="AB2074">
            <v>44658.9</v>
          </cell>
          <cell r="AC2074">
            <v>56721.2</v>
          </cell>
          <cell r="AD2074">
            <v>70163.600000000006</v>
          </cell>
        </row>
        <row r="2075">
          <cell r="A2075" t="str">
            <v>AR10M400Z07</v>
          </cell>
          <cell r="B2075" t="str">
            <v>AR10M400Z</v>
          </cell>
          <cell r="C2075" t="str">
            <v xml:space="preserve">Area Nqn Servicio        </v>
          </cell>
          <cell r="D2075" t="str">
            <v>NQN_EST_SE</v>
          </cell>
          <cell r="E2075" t="str">
            <v>07</v>
          </cell>
          <cell r="F2075" t="str">
            <v xml:space="preserve">Equipos de Construcción  </v>
          </cell>
          <cell r="G2075">
            <v>0</v>
          </cell>
          <cell r="H2075">
            <v>0</v>
          </cell>
          <cell r="I2075">
            <v>0</v>
          </cell>
          <cell r="J2075">
            <v>0</v>
          </cell>
          <cell r="K2075">
            <v>0</v>
          </cell>
          <cell r="L2075">
            <v>0</v>
          </cell>
          <cell r="M2075">
            <v>424775</v>
          </cell>
          <cell r="N2075">
            <v>424775</v>
          </cell>
          <cell r="O2075">
            <v>453003.98999999883</v>
          </cell>
          <cell r="P2075">
            <v>30891.040000000001</v>
          </cell>
          <cell r="Q2075">
            <v>31065.009999999897</v>
          </cell>
          <cell r="R2075">
            <v>26108.86999999989</v>
          </cell>
          <cell r="AB2075">
            <v>30891.040000000001</v>
          </cell>
          <cell r="AC2075">
            <v>61956.049999999814</v>
          </cell>
          <cell r="AD2075">
            <v>88064.92</v>
          </cell>
        </row>
        <row r="2076">
          <cell r="A2076" t="str">
            <v>AR10M400Z08</v>
          </cell>
          <cell r="B2076" t="str">
            <v>AR10M400Z</v>
          </cell>
          <cell r="C2076" t="str">
            <v xml:space="preserve">Area Nqn Servicio        </v>
          </cell>
          <cell r="D2076" t="str">
            <v>NQN_EST_SE</v>
          </cell>
          <cell r="E2076" t="str">
            <v>08</v>
          </cell>
          <cell r="F2076" t="str">
            <v xml:space="preserve">Materiales, Cons, Herram </v>
          </cell>
          <cell r="G2076">
            <v>0</v>
          </cell>
          <cell r="H2076">
            <v>0</v>
          </cell>
          <cell r="I2076">
            <v>0</v>
          </cell>
          <cell r="J2076">
            <v>0</v>
          </cell>
          <cell r="K2076">
            <v>0</v>
          </cell>
          <cell r="L2076">
            <v>0</v>
          </cell>
          <cell r="M2076">
            <v>8033</v>
          </cell>
          <cell r="N2076">
            <v>8033</v>
          </cell>
          <cell r="O2076">
            <v>9727.24</v>
          </cell>
          <cell r="P2076">
            <v>18485.98</v>
          </cell>
          <cell r="Q2076">
            <v>0</v>
          </cell>
          <cell r="R2076">
            <v>0</v>
          </cell>
          <cell r="AB2076">
            <v>18485.98</v>
          </cell>
          <cell r="AC2076">
            <v>18485.98</v>
          </cell>
          <cell r="AD2076">
            <v>18485.98</v>
          </cell>
        </row>
        <row r="2077">
          <cell r="A2077" t="str">
            <v>AR10M400Z09</v>
          </cell>
          <cell r="B2077" t="str">
            <v>AR10M400Z</v>
          </cell>
          <cell r="C2077" t="str">
            <v xml:space="preserve">Area Nqn Servicio        </v>
          </cell>
          <cell r="D2077" t="str">
            <v>NQN_EST_SE</v>
          </cell>
          <cell r="E2077" t="str">
            <v>09</v>
          </cell>
          <cell r="F2077" t="str">
            <v xml:space="preserve">Subcontratos             </v>
          </cell>
          <cell r="G2077">
            <v>0</v>
          </cell>
          <cell r="H2077">
            <v>0</v>
          </cell>
          <cell r="I2077">
            <v>0</v>
          </cell>
          <cell r="J2077">
            <v>0</v>
          </cell>
          <cell r="K2077">
            <v>0</v>
          </cell>
          <cell r="L2077">
            <v>0</v>
          </cell>
          <cell r="M2077">
            <v>21886</v>
          </cell>
          <cell r="N2077">
            <v>21886</v>
          </cell>
          <cell r="O2077">
            <v>183540.13</v>
          </cell>
          <cell r="P2077">
            <v>0</v>
          </cell>
          <cell r="Q2077">
            <v>1849.18</v>
          </cell>
          <cell r="R2077">
            <v>1849.18</v>
          </cell>
          <cell r="AB2077">
            <v>0</v>
          </cell>
          <cell r="AC2077">
            <v>1849.18</v>
          </cell>
          <cell r="AD2077">
            <v>3698.36</v>
          </cell>
        </row>
        <row r="2078">
          <cell r="A2078" t="str">
            <v>AR10M400Z10</v>
          </cell>
          <cell r="B2078" t="str">
            <v>AR10M400Z</v>
          </cell>
          <cell r="C2078" t="str">
            <v xml:space="preserve">Area Nqn Servicio        </v>
          </cell>
          <cell r="D2078" t="str">
            <v>NQN_EST_SE</v>
          </cell>
          <cell r="E2078" t="str">
            <v>10</v>
          </cell>
          <cell r="F2078" t="str">
            <v xml:space="preserve">Costos de la venta       </v>
          </cell>
          <cell r="G2078">
            <v>0</v>
          </cell>
          <cell r="H2078">
            <v>0</v>
          </cell>
          <cell r="I2078">
            <v>0</v>
          </cell>
          <cell r="J2078">
            <v>0</v>
          </cell>
          <cell r="K2078">
            <v>0</v>
          </cell>
          <cell r="L2078">
            <v>0</v>
          </cell>
          <cell r="M2078">
            <v>-11524621</v>
          </cell>
          <cell r="N2078">
            <v>-11524621</v>
          </cell>
          <cell r="O2078">
            <v>-15858635.630000001</v>
          </cell>
          <cell r="P2078">
            <v>-1668702</v>
          </cell>
          <cell r="Q2078">
            <v>-880902</v>
          </cell>
          <cell r="R2078">
            <v>-1187908</v>
          </cell>
          <cell r="AB2078">
            <v>-1668702</v>
          </cell>
          <cell r="AC2078">
            <v>-2549604</v>
          </cell>
          <cell r="AD2078">
            <v>-3737512</v>
          </cell>
        </row>
        <row r="2079">
          <cell r="A2079" t="str">
            <v>AR10M400Z11</v>
          </cell>
          <cell r="B2079" t="str">
            <v>AR10M400Z</v>
          </cell>
          <cell r="C2079" t="str">
            <v xml:space="preserve">Area Nqn Servicio        </v>
          </cell>
          <cell r="D2079" t="str">
            <v>NQN_EST_SE</v>
          </cell>
          <cell r="E2079" t="str">
            <v>11</v>
          </cell>
          <cell r="F2079" t="str">
            <v xml:space="preserve">Otros costos             </v>
          </cell>
          <cell r="G2079">
            <v>0</v>
          </cell>
          <cell r="H2079">
            <v>0</v>
          </cell>
          <cell r="I2079">
            <v>0</v>
          </cell>
          <cell r="J2079">
            <v>0</v>
          </cell>
          <cell r="K2079">
            <v>0</v>
          </cell>
          <cell r="L2079">
            <v>0</v>
          </cell>
          <cell r="M2079">
            <v>1845461</v>
          </cell>
          <cell r="N2079">
            <v>1845461</v>
          </cell>
          <cell r="O2079">
            <v>1223113.9099999997</v>
          </cell>
          <cell r="P2079">
            <v>107083.24999999999</v>
          </cell>
          <cell r="Q2079">
            <v>166607.0499999999</v>
          </cell>
          <cell r="R2079">
            <v>64665.07</v>
          </cell>
          <cell r="AB2079">
            <v>110030.06999999999</v>
          </cell>
          <cell r="AC2079">
            <v>276637.11999999988</v>
          </cell>
          <cell r="AD2079">
            <v>341302.18999999989</v>
          </cell>
        </row>
        <row r="2080">
          <cell r="A2080" t="str">
            <v>AR10M500Z05</v>
          </cell>
          <cell r="B2080" t="str">
            <v>AR10M500Z</v>
          </cell>
          <cell r="C2080" t="str">
            <v xml:space="preserve">Area  Mendoza            </v>
          </cell>
          <cell r="D2080" t="str">
            <v>MZA_EST_SE</v>
          </cell>
          <cell r="E2080" t="str">
            <v>05</v>
          </cell>
          <cell r="F2080" t="str">
            <v xml:space="preserve">Mano de Obra             </v>
          </cell>
          <cell r="G2080">
            <v>0</v>
          </cell>
          <cell r="H2080">
            <v>0</v>
          </cell>
          <cell r="I2080">
            <v>0</v>
          </cell>
          <cell r="J2080">
            <v>0</v>
          </cell>
          <cell r="K2080">
            <v>0</v>
          </cell>
          <cell r="L2080">
            <v>0</v>
          </cell>
          <cell r="M2080">
            <v>3514973</v>
          </cell>
          <cell r="N2080">
            <v>3514973</v>
          </cell>
          <cell r="O2080">
            <v>4674710.0199999977</v>
          </cell>
          <cell r="P2080">
            <v>345018.73999999888</v>
          </cell>
          <cell r="Q2080">
            <v>310086.7899999998</v>
          </cell>
          <cell r="R2080">
            <v>334969.54999999987</v>
          </cell>
          <cell r="AB2080">
            <v>345018.73999999888</v>
          </cell>
          <cell r="AC2080">
            <v>655105.5299999998</v>
          </cell>
          <cell r="AD2080">
            <v>990075.07999999891</v>
          </cell>
        </row>
        <row r="2081">
          <cell r="A2081" t="str">
            <v>AR10M500Z06</v>
          </cell>
          <cell r="B2081" t="str">
            <v>AR10M500Z</v>
          </cell>
          <cell r="C2081" t="str">
            <v xml:space="preserve">Area  Mendoza            </v>
          </cell>
          <cell r="D2081" t="str">
            <v>MZA_EST_SE</v>
          </cell>
          <cell r="E2081" t="str">
            <v>06</v>
          </cell>
          <cell r="F2081" t="str">
            <v xml:space="preserve">Otros Costos MO          </v>
          </cell>
          <cell r="G2081">
            <v>0</v>
          </cell>
          <cell r="H2081">
            <v>0</v>
          </cell>
          <cell r="I2081">
            <v>0</v>
          </cell>
          <cell r="J2081">
            <v>0</v>
          </cell>
          <cell r="K2081">
            <v>0</v>
          </cell>
          <cell r="L2081">
            <v>0</v>
          </cell>
          <cell r="M2081">
            <v>209199</v>
          </cell>
          <cell r="N2081">
            <v>209199</v>
          </cell>
          <cell r="O2081">
            <v>312606.36999999994</v>
          </cell>
          <cell r="P2081">
            <v>35483.64</v>
          </cell>
          <cell r="Q2081">
            <v>-12919.440000000002</v>
          </cell>
          <cell r="R2081">
            <v>42949.049999999996</v>
          </cell>
          <cell r="AB2081">
            <v>35483.64</v>
          </cell>
          <cell r="AC2081">
            <v>22564.2</v>
          </cell>
          <cell r="AD2081">
            <v>65513.249999999993</v>
          </cell>
        </row>
        <row r="2082">
          <cell r="A2082" t="str">
            <v>AR10M500Z07</v>
          </cell>
          <cell r="B2082" t="str">
            <v>AR10M500Z</v>
          </cell>
          <cell r="C2082" t="str">
            <v xml:space="preserve">Area  Mendoza            </v>
          </cell>
          <cell r="D2082" t="str">
            <v>MZA_EST_SE</v>
          </cell>
          <cell r="E2082" t="str">
            <v>07</v>
          </cell>
          <cell r="F2082" t="str">
            <v xml:space="preserve">Equipos de Construcción  </v>
          </cell>
          <cell r="G2082">
            <v>0</v>
          </cell>
          <cell r="H2082">
            <v>0</v>
          </cell>
          <cell r="I2082">
            <v>0</v>
          </cell>
          <cell r="J2082">
            <v>0</v>
          </cell>
          <cell r="K2082">
            <v>0</v>
          </cell>
          <cell r="L2082">
            <v>0</v>
          </cell>
          <cell r="M2082">
            <v>392730</v>
          </cell>
          <cell r="N2082">
            <v>392730</v>
          </cell>
          <cell r="O2082">
            <v>306335.51999999897</v>
          </cell>
          <cell r="P2082">
            <v>44228.269999999982</v>
          </cell>
          <cell r="Q2082">
            <v>37967.849999999991</v>
          </cell>
          <cell r="R2082">
            <v>40298.39999999998</v>
          </cell>
          <cell r="AB2082">
            <v>44228.269999999982</v>
          </cell>
          <cell r="AC2082">
            <v>82196.12</v>
          </cell>
          <cell r="AD2082">
            <v>122494.51999999999</v>
          </cell>
        </row>
        <row r="2083">
          <cell r="A2083" t="str">
            <v>AR10M500Z08</v>
          </cell>
          <cell r="B2083" t="str">
            <v>AR10M500Z</v>
          </cell>
          <cell r="C2083" t="str">
            <v xml:space="preserve">Area  Mendoza            </v>
          </cell>
          <cell r="D2083" t="str">
            <v>MZA_EST_SE</v>
          </cell>
          <cell r="E2083" t="str">
            <v>08</v>
          </cell>
          <cell r="F2083" t="str">
            <v xml:space="preserve">Materiales, Cons, Herram </v>
          </cell>
          <cell r="G2083">
            <v>0</v>
          </cell>
          <cell r="H2083">
            <v>0</v>
          </cell>
          <cell r="I2083">
            <v>0</v>
          </cell>
          <cell r="J2083">
            <v>0</v>
          </cell>
          <cell r="K2083">
            <v>0</v>
          </cell>
          <cell r="L2083">
            <v>0</v>
          </cell>
          <cell r="M2083">
            <v>5866</v>
          </cell>
          <cell r="N2083">
            <v>5866</v>
          </cell>
          <cell r="O2083">
            <v>428.07999999999902</v>
          </cell>
          <cell r="P2083">
            <v>0</v>
          </cell>
          <cell r="Q2083">
            <v>0</v>
          </cell>
          <cell r="R2083">
            <v>0.149999999999999</v>
          </cell>
          <cell r="AB2083">
            <v>0</v>
          </cell>
          <cell r="AC2083">
            <v>0</v>
          </cell>
          <cell r="AD2083">
            <v>0.149999999999999</v>
          </cell>
        </row>
        <row r="2084">
          <cell r="A2084" t="str">
            <v>AR10M500Z09</v>
          </cell>
          <cell r="B2084" t="str">
            <v>AR10M500Z</v>
          </cell>
          <cell r="C2084" t="str">
            <v xml:space="preserve">Area  Mendoza            </v>
          </cell>
          <cell r="D2084" t="str">
            <v>MZA_EST_SE</v>
          </cell>
          <cell r="E2084" t="str">
            <v>09</v>
          </cell>
          <cell r="F2084" t="str">
            <v xml:space="preserve">Subcontratos             </v>
          </cell>
          <cell r="G2084">
            <v>0</v>
          </cell>
          <cell r="H2084">
            <v>0</v>
          </cell>
          <cell r="I2084">
            <v>0</v>
          </cell>
          <cell r="J2084">
            <v>0</v>
          </cell>
          <cell r="K2084">
            <v>0</v>
          </cell>
          <cell r="L2084">
            <v>0</v>
          </cell>
          <cell r="M2084">
            <v>352962</v>
          </cell>
          <cell r="N2084">
            <v>352962</v>
          </cell>
          <cell r="O2084">
            <v>529296.34999999905</v>
          </cell>
          <cell r="P2084">
            <v>93034.85</v>
          </cell>
          <cell r="Q2084">
            <v>-137077</v>
          </cell>
          <cell r="R2084">
            <v>17550</v>
          </cell>
          <cell r="AB2084">
            <v>93034.85</v>
          </cell>
          <cell r="AC2084">
            <v>-44042.15</v>
          </cell>
          <cell r="AD2084">
            <v>-26492.15</v>
          </cell>
        </row>
        <row r="2085">
          <cell r="A2085" t="str">
            <v>AR10M500Z10</v>
          </cell>
          <cell r="B2085" t="str">
            <v>AR10M500Z</v>
          </cell>
          <cell r="C2085" t="str">
            <v xml:space="preserve">Area  Mendoza            </v>
          </cell>
          <cell r="D2085" t="str">
            <v>MZA_EST_SE</v>
          </cell>
          <cell r="E2085" t="str">
            <v>10</v>
          </cell>
          <cell r="F2085" t="str">
            <v xml:space="preserve">Costos de la venta       </v>
          </cell>
          <cell r="G2085">
            <v>0</v>
          </cell>
          <cell r="H2085">
            <v>0</v>
          </cell>
          <cell r="I2085">
            <v>0</v>
          </cell>
          <cell r="J2085">
            <v>0</v>
          </cell>
          <cell r="K2085">
            <v>0</v>
          </cell>
          <cell r="L2085">
            <v>0</v>
          </cell>
          <cell r="M2085">
            <v>-7417837</v>
          </cell>
          <cell r="N2085">
            <v>-7417837</v>
          </cell>
          <cell r="O2085">
            <v>-5535785.8300000001</v>
          </cell>
          <cell r="P2085">
            <v>-290693</v>
          </cell>
          <cell r="Q2085">
            <v>-317097</v>
          </cell>
          <cell r="R2085">
            <v>-300759</v>
          </cell>
          <cell r="AB2085">
            <v>-290693</v>
          </cell>
          <cell r="AC2085">
            <v>-607790</v>
          </cell>
          <cell r="AD2085">
            <v>-908549</v>
          </cell>
        </row>
        <row r="2086">
          <cell r="A2086" t="str">
            <v>AR10M500Z11</v>
          </cell>
          <cell r="B2086" t="str">
            <v>AR10M500Z</v>
          </cell>
          <cell r="C2086" t="str">
            <v xml:space="preserve">Area  Mendoza            </v>
          </cell>
          <cell r="D2086" t="str">
            <v>MZA_EST_SE</v>
          </cell>
          <cell r="E2086" t="str">
            <v>11</v>
          </cell>
          <cell r="F2086" t="str">
            <v xml:space="preserve">Otros costos             </v>
          </cell>
          <cell r="G2086">
            <v>0</v>
          </cell>
          <cell r="H2086">
            <v>0</v>
          </cell>
          <cell r="I2086">
            <v>0</v>
          </cell>
          <cell r="J2086">
            <v>0</v>
          </cell>
          <cell r="K2086">
            <v>0</v>
          </cell>
          <cell r="L2086">
            <v>0</v>
          </cell>
          <cell r="M2086">
            <v>305979</v>
          </cell>
          <cell r="N2086">
            <v>305979</v>
          </cell>
          <cell r="O2086">
            <v>481051.49999999849</v>
          </cell>
          <cell r="P2086">
            <v>-88850.870000000097</v>
          </cell>
          <cell r="Q2086">
            <v>-341.71999999999957</v>
          </cell>
          <cell r="R2086">
            <v>32692.279999999988</v>
          </cell>
          <cell r="AB2086">
            <v>31544.789999999899</v>
          </cell>
          <cell r="AC2086">
            <v>31203.069999999898</v>
          </cell>
          <cell r="AD2086">
            <v>63895.349999999889</v>
          </cell>
        </row>
        <row r="2087">
          <cell r="A2087" t="str">
            <v>AR10M500Z12</v>
          </cell>
          <cell r="B2087" t="str">
            <v>AR10M500Z</v>
          </cell>
          <cell r="C2087" t="str">
            <v xml:space="preserve">Area  Mendoza            </v>
          </cell>
          <cell r="D2087" t="str">
            <v>MZA_EST_SE</v>
          </cell>
          <cell r="E2087" t="str">
            <v>12</v>
          </cell>
          <cell r="F2087" t="str">
            <v xml:space="preserve">Costos por DistrIbuc CO  </v>
          </cell>
          <cell r="G2087">
            <v>0</v>
          </cell>
          <cell r="H2087">
            <v>0</v>
          </cell>
          <cell r="I2087">
            <v>0</v>
          </cell>
          <cell r="J2087">
            <v>0</v>
          </cell>
          <cell r="K2087">
            <v>0</v>
          </cell>
          <cell r="L2087">
            <v>0</v>
          </cell>
          <cell r="M2087">
            <v>899891</v>
          </cell>
          <cell r="N2087">
            <v>899891</v>
          </cell>
          <cell r="O2087">
            <v>0</v>
          </cell>
          <cell r="P2087">
            <v>0</v>
          </cell>
          <cell r="Q2087">
            <v>0</v>
          </cell>
          <cell r="R2087">
            <v>0</v>
          </cell>
          <cell r="AB2087">
            <v>0</v>
          </cell>
          <cell r="AC2087">
            <v>0</v>
          </cell>
          <cell r="AD2087">
            <v>0</v>
          </cell>
        </row>
        <row r="2088">
          <cell r="A2088" t="str">
            <v>AR10M501Z05</v>
          </cell>
          <cell r="B2088" t="str">
            <v>AR10M501Z</v>
          </cell>
          <cell r="C2088" t="str">
            <v xml:space="preserve">Gstos comunes Mza        </v>
          </cell>
          <cell r="D2088" t="str">
            <v>MZA_EST_OB</v>
          </cell>
          <cell r="E2088" t="str">
            <v>05</v>
          </cell>
          <cell r="F2088" t="str">
            <v xml:space="preserve">Mano de Obra             </v>
          </cell>
          <cell r="G2088">
            <v>0</v>
          </cell>
          <cell r="H2088">
            <v>0</v>
          </cell>
          <cell r="I2088">
            <v>0</v>
          </cell>
          <cell r="J2088">
            <v>0</v>
          </cell>
          <cell r="K2088">
            <v>0</v>
          </cell>
          <cell r="L2088">
            <v>0</v>
          </cell>
          <cell r="M2088">
            <v>718592</v>
          </cell>
          <cell r="N2088">
            <v>718592</v>
          </cell>
          <cell r="O2088">
            <v>2728551.9799999995</v>
          </cell>
          <cell r="P2088">
            <v>175406.65999999977</v>
          </cell>
          <cell r="Q2088">
            <v>119343.90999999996</v>
          </cell>
          <cell r="R2088">
            <v>141614.31999999989</v>
          </cell>
          <cell r="AB2088">
            <v>175406.65999999977</v>
          </cell>
          <cell r="AC2088">
            <v>294750.56999999972</v>
          </cell>
          <cell r="AD2088">
            <v>436364.8899999999</v>
          </cell>
        </row>
        <row r="2089">
          <cell r="A2089" t="str">
            <v>AR10M501Z06</v>
          </cell>
          <cell r="B2089" t="str">
            <v>AR10M501Z</v>
          </cell>
          <cell r="C2089" t="str">
            <v xml:space="preserve">Gstos comunes Mza        </v>
          </cell>
          <cell r="D2089" t="str">
            <v>MZA_EST_OB</v>
          </cell>
          <cell r="E2089" t="str">
            <v>06</v>
          </cell>
          <cell r="F2089" t="str">
            <v xml:space="preserve">Otros Costos MO          </v>
          </cell>
          <cell r="G2089">
            <v>0</v>
          </cell>
          <cell r="H2089">
            <v>0</v>
          </cell>
          <cell r="I2089">
            <v>0</v>
          </cell>
          <cell r="J2089">
            <v>0</v>
          </cell>
          <cell r="K2089">
            <v>0</v>
          </cell>
          <cell r="L2089">
            <v>0</v>
          </cell>
          <cell r="M2089">
            <v>249584</v>
          </cell>
          <cell r="N2089">
            <v>249584</v>
          </cell>
          <cell r="O2089">
            <v>446570.06999999902</v>
          </cell>
          <cell r="P2089">
            <v>99248.079999999987</v>
          </cell>
          <cell r="Q2089">
            <v>-14215.119999999999</v>
          </cell>
          <cell r="R2089">
            <v>30479.639999999898</v>
          </cell>
          <cell r="AB2089">
            <v>99248.079999999987</v>
          </cell>
          <cell r="AC2089">
            <v>85032.959999999788</v>
          </cell>
          <cell r="AD2089">
            <v>115512.5999999998</v>
          </cell>
        </row>
        <row r="2090">
          <cell r="A2090" t="str">
            <v>AR10M501Z07</v>
          </cell>
          <cell r="B2090" t="str">
            <v>AR10M501Z</v>
          </cell>
          <cell r="C2090" t="str">
            <v xml:space="preserve">Gstos comunes Mza        </v>
          </cell>
          <cell r="D2090" t="str">
            <v>MZA_EST_OB</v>
          </cell>
          <cell r="E2090" t="str">
            <v>07</v>
          </cell>
          <cell r="F2090" t="str">
            <v xml:space="preserve">Equipos de Construcción  </v>
          </cell>
          <cell r="G2090">
            <v>0</v>
          </cell>
          <cell r="H2090">
            <v>0</v>
          </cell>
          <cell r="I2090">
            <v>0</v>
          </cell>
          <cell r="J2090">
            <v>0</v>
          </cell>
          <cell r="K2090">
            <v>0</v>
          </cell>
          <cell r="L2090">
            <v>0</v>
          </cell>
          <cell r="M2090">
            <v>233260</v>
          </cell>
          <cell r="N2090">
            <v>233260</v>
          </cell>
          <cell r="O2090">
            <v>120542.03999999911</v>
          </cell>
          <cell r="P2090">
            <v>21150.709999999992</v>
          </cell>
          <cell r="Q2090">
            <v>15619.169999999991</v>
          </cell>
          <cell r="R2090">
            <v>19898.46999999999</v>
          </cell>
          <cell r="AB2090">
            <v>21150.709999999992</v>
          </cell>
          <cell r="AC2090">
            <v>36769.880000000005</v>
          </cell>
          <cell r="AD2090">
            <v>56668.349999999991</v>
          </cell>
        </row>
        <row r="2091">
          <cell r="A2091" t="str">
            <v>AR10M501Z08</v>
          </cell>
          <cell r="B2091" t="str">
            <v>AR10M501Z</v>
          </cell>
          <cell r="C2091" t="str">
            <v xml:space="preserve">Gstos comunes Mza        </v>
          </cell>
          <cell r="D2091" t="str">
            <v>MZA_EST_OB</v>
          </cell>
          <cell r="E2091" t="str">
            <v>08</v>
          </cell>
          <cell r="F2091" t="str">
            <v xml:space="preserve">Materiales, Cons, Herram </v>
          </cell>
          <cell r="G2091">
            <v>0</v>
          </cell>
          <cell r="H2091">
            <v>0</v>
          </cell>
          <cell r="I2091">
            <v>0</v>
          </cell>
          <cell r="J2091">
            <v>0</v>
          </cell>
          <cell r="K2091">
            <v>0</v>
          </cell>
          <cell r="L2091">
            <v>0</v>
          </cell>
          <cell r="M2091">
            <v>19605</v>
          </cell>
          <cell r="N2091">
            <v>19605</v>
          </cell>
          <cell r="O2091">
            <v>14008.7499999999</v>
          </cell>
          <cell r="P2091">
            <v>611.57000000000005</v>
          </cell>
          <cell r="Q2091">
            <v>166.94</v>
          </cell>
          <cell r="R2091">
            <v>652.88999999999896</v>
          </cell>
          <cell r="AB2091">
            <v>611.57000000000005</v>
          </cell>
          <cell r="AC2091">
            <v>778.51</v>
          </cell>
          <cell r="AD2091">
            <v>1431.4</v>
          </cell>
        </row>
        <row r="2092">
          <cell r="A2092" t="str">
            <v>AR10M501Z09</v>
          </cell>
          <cell r="B2092" t="str">
            <v>AR10M501Z</v>
          </cell>
          <cell r="C2092" t="str">
            <v xml:space="preserve">Gstos comunes Mza        </v>
          </cell>
          <cell r="D2092" t="str">
            <v>MZA_EST_OB</v>
          </cell>
          <cell r="E2092" t="str">
            <v>09</v>
          </cell>
          <cell r="F2092" t="str">
            <v xml:space="preserve">Subcontratos             </v>
          </cell>
          <cell r="G2092">
            <v>0</v>
          </cell>
          <cell r="H2092">
            <v>0</v>
          </cell>
          <cell r="I2092">
            <v>0</v>
          </cell>
          <cell r="J2092">
            <v>0</v>
          </cell>
          <cell r="K2092">
            <v>0</v>
          </cell>
          <cell r="L2092">
            <v>0</v>
          </cell>
          <cell r="M2092">
            <v>482302</v>
          </cell>
          <cell r="N2092">
            <v>482302</v>
          </cell>
          <cell r="O2092">
            <v>668504.20999999903</v>
          </cell>
          <cell r="P2092">
            <v>47921</v>
          </cell>
          <cell r="Q2092">
            <v>-137077</v>
          </cell>
          <cell r="R2092">
            <v>4550</v>
          </cell>
          <cell r="AB2092">
            <v>47921</v>
          </cell>
          <cell r="AC2092">
            <v>-89156</v>
          </cell>
          <cell r="AD2092">
            <v>-84606</v>
          </cell>
        </row>
        <row r="2093">
          <cell r="A2093" t="str">
            <v>AR10M501Z10</v>
          </cell>
          <cell r="B2093" t="str">
            <v>AR10M501Z</v>
          </cell>
          <cell r="C2093" t="str">
            <v xml:space="preserve">Gstos comunes Mza        </v>
          </cell>
          <cell r="D2093" t="str">
            <v>MZA_EST_OB</v>
          </cell>
          <cell r="E2093" t="str">
            <v>10</v>
          </cell>
          <cell r="F2093" t="str">
            <v xml:space="preserve">Costos de la venta       </v>
          </cell>
          <cell r="G2093">
            <v>0</v>
          </cell>
          <cell r="H2093">
            <v>0</v>
          </cell>
          <cell r="I2093">
            <v>0</v>
          </cell>
          <cell r="J2093">
            <v>0</v>
          </cell>
          <cell r="K2093">
            <v>0</v>
          </cell>
          <cell r="L2093">
            <v>0</v>
          </cell>
          <cell r="M2093">
            <v>206209</v>
          </cell>
          <cell r="N2093">
            <v>206209</v>
          </cell>
          <cell r="O2093">
            <v>-4218203.87</v>
          </cell>
          <cell r="P2093">
            <v>-614087</v>
          </cell>
          <cell r="Q2093">
            <v>-291762</v>
          </cell>
          <cell r="R2093">
            <v>-404207</v>
          </cell>
          <cell r="AB2093">
            <v>-614087</v>
          </cell>
          <cell r="AC2093">
            <v>-905849</v>
          </cell>
          <cell r="AD2093">
            <v>-1310056</v>
          </cell>
        </row>
        <row r="2094">
          <cell r="A2094" t="str">
            <v>AR10M501Z11</v>
          </cell>
          <cell r="B2094" t="str">
            <v>AR10M501Z</v>
          </cell>
          <cell r="C2094" t="str">
            <v xml:space="preserve">Gstos comunes Mza        </v>
          </cell>
          <cell r="D2094" t="str">
            <v>MZA_EST_OB</v>
          </cell>
          <cell r="E2094" t="str">
            <v>11</v>
          </cell>
          <cell r="F2094" t="str">
            <v xml:space="preserve">Otros costos             </v>
          </cell>
          <cell r="G2094">
            <v>0</v>
          </cell>
          <cell r="H2094">
            <v>0</v>
          </cell>
          <cell r="I2094">
            <v>0</v>
          </cell>
          <cell r="J2094">
            <v>0</v>
          </cell>
          <cell r="K2094">
            <v>0</v>
          </cell>
          <cell r="L2094">
            <v>0</v>
          </cell>
          <cell r="M2094">
            <v>711610</v>
          </cell>
          <cell r="N2094">
            <v>711610</v>
          </cell>
          <cell r="O2094">
            <v>727951.69000000006</v>
          </cell>
          <cell r="P2094">
            <v>100417.59999999999</v>
          </cell>
          <cell r="Q2094">
            <v>44551.409999999989</v>
          </cell>
          <cell r="R2094">
            <v>100951.02</v>
          </cell>
          <cell r="AB2094">
            <v>100473.5</v>
          </cell>
          <cell r="AC2094">
            <v>145024.90999999992</v>
          </cell>
          <cell r="AD2094">
            <v>245975.93</v>
          </cell>
        </row>
        <row r="2095">
          <cell r="A2095" t="str">
            <v>AR10M501Z12</v>
          </cell>
          <cell r="B2095" t="str">
            <v>AR10M501Z</v>
          </cell>
          <cell r="C2095" t="str">
            <v xml:space="preserve">Gstos comunes Mza        </v>
          </cell>
          <cell r="D2095" t="str">
            <v>MZA_EST_OB</v>
          </cell>
          <cell r="E2095" t="str">
            <v>12</v>
          </cell>
          <cell r="F2095" t="str">
            <v xml:space="preserve">Costos por DistrIbuc CO  </v>
          </cell>
          <cell r="G2095">
            <v>0</v>
          </cell>
          <cell r="H2095">
            <v>0</v>
          </cell>
          <cell r="I2095">
            <v>0</v>
          </cell>
          <cell r="J2095">
            <v>0</v>
          </cell>
          <cell r="K2095">
            <v>0</v>
          </cell>
          <cell r="L2095">
            <v>0</v>
          </cell>
          <cell r="M2095">
            <v>-1526411</v>
          </cell>
          <cell r="N2095">
            <v>-1526411</v>
          </cell>
          <cell r="O2095">
            <v>0</v>
          </cell>
          <cell r="P2095">
            <v>0</v>
          </cell>
          <cell r="Q2095">
            <v>0</v>
          </cell>
          <cell r="R2095">
            <v>0</v>
          </cell>
          <cell r="AB2095">
            <v>0</v>
          </cell>
          <cell r="AC2095">
            <v>0</v>
          </cell>
          <cell r="AD2095">
            <v>0</v>
          </cell>
        </row>
        <row r="2096">
          <cell r="A2096" t="str">
            <v>AR10M510Z05</v>
          </cell>
          <cell r="B2096" t="str">
            <v>AR10M510Z</v>
          </cell>
          <cell r="C2096" t="str">
            <v xml:space="preserve">Estructura Salta         </v>
          </cell>
          <cell r="D2096" t="str">
            <v>NOA_EST_SE</v>
          </cell>
          <cell r="E2096" t="str">
            <v>05</v>
          </cell>
          <cell r="F2096" t="str">
            <v xml:space="preserve">Mano de Obra             </v>
          </cell>
          <cell r="G2096">
            <v>0</v>
          </cell>
          <cell r="H2096">
            <v>0</v>
          </cell>
          <cell r="I2096">
            <v>0</v>
          </cell>
          <cell r="J2096">
            <v>0</v>
          </cell>
          <cell r="K2096">
            <v>0</v>
          </cell>
          <cell r="L2096">
            <v>0</v>
          </cell>
          <cell r="M2096">
            <v>669488</v>
          </cell>
          <cell r="N2096">
            <v>669488</v>
          </cell>
          <cell r="O2096">
            <v>-33536.480000000003</v>
          </cell>
          <cell r="P2096">
            <v>0</v>
          </cell>
          <cell r="Q2096">
            <v>0</v>
          </cell>
          <cell r="R2096">
            <v>0</v>
          </cell>
          <cell r="AB2096">
            <v>0</v>
          </cell>
          <cell r="AC2096">
            <v>0</v>
          </cell>
          <cell r="AD2096">
            <v>0</v>
          </cell>
        </row>
        <row r="2097">
          <cell r="A2097" t="str">
            <v>AR10M510Z06</v>
          </cell>
          <cell r="B2097" t="str">
            <v>AR10M510Z</v>
          </cell>
          <cell r="C2097" t="str">
            <v xml:space="preserve">Estructura Salta         </v>
          </cell>
          <cell r="D2097" t="str">
            <v>NOA_EST_SE</v>
          </cell>
          <cell r="E2097" t="str">
            <v>06</v>
          </cell>
          <cell r="F2097" t="str">
            <v xml:space="preserve">Otros Costos MO          </v>
          </cell>
          <cell r="G2097">
            <v>0</v>
          </cell>
          <cell r="H2097">
            <v>0</v>
          </cell>
          <cell r="I2097">
            <v>0</v>
          </cell>
          <cell r="J2097">
            <v>0</v>
          </cell>
          <cell r="K2097">
            <v>0</v>
          </cell>
          <cell r="L2097">
            <v>0</v>
          </cell>
          <cell r="M2097">
            <v>205300</v>
          </cell>
          <cell r="N2097">
            <v>205300</v>
          </cell>
          <cell r="O2097">
            <v>153126.55000000002</v>
          </cell>
          <cell r="P2097">
            <v>156</v>
          </cell>
          <cell r="Q2097">
            <v>0</v>
          </cell>
          <cell r="R2097">
            <v>0</v>
          </cell>
          <cell r="AB2097">
            <v>156</v>
          </cell>
          <cell r="AC2097">
            <v>156</v>
          </cell>
          <cell r="AD2097">
            <v>156</v>
          </cell>
        </row>
        <row r="2098">
          <cell r="A2098" t="str">
            <v>AR10M510Z07</v>
          </cell>
          <cell r="B2098" t="str">
            <v>AR10M510Z</v>
          </cell>
          <cell r="C2098" t="str">
            <v xml:space="preserve">Estructura Salta         </v>
          </cell>
          <cell r="D2098" t="str">
            <v>NOA_EST_SE</v>
          </cell>
          <cell r="E2098" t="str">
            <v>07</v>
          </cell>
          <cell r="F2098" t="str">
            <v xml:space="preserve">Equipos de Construcción  </v>
          </cell>
          <cell r="G2098">
            <v>0</v>
          </cell>
          <cell r="H2098">
            <v>0</v>
          </cell>
          <cell r="I2098">
            <v>0</v>
          </cell>
          <cell r="J2098">
            <v>0</v>
          </cell>
          <cell r="K2098">
            <v>0</v>
          </cell>
          <cell r="L2098">
            <v>0</v>
          </cell>
          <cell r="M2098">
            <v>67474</v>
          </cell>
          <cell r="N2098">
            <v>67474</v>
          </cell>
          <cell r="O2098">
            <v>41071.239999999889</v>
          </cell>
          <cell r="P2098">
            <v>1705.8699999999899</v>
          </cell>
          <cell r="Q2098">
            <v>39.299999999999898</v>
          </cell>
          <cell r="R2098">
            <v>1774.1099999999899</v>
          </cell>
          <cell r="AB2098">
            <v>1705.8699999999899</v>
          </cell>
          <cell r="AC2098">
            <v>1745.17</v>
          </cell>
          <cell r="AD2098">
            <v>3519.28</v>
          </cell>
        </row>
        <row r="2099">
          <cell r="A2099" t="str">
            <v>AR10M510Z08</v>
          </cell>
          <cell r="B2099" t="str">
            <v>AR10M510Z</v>
          </cell>
          <cell r="C2099" t="str">
            <v xml:space="preserve">Estructura Salta         </v>
          </cell>
          <cell r="D2099" t="str">
            <v>NOA_EST_SE</v>
          </cell>
          <cell r="E2099" t="str">
            <v>08</v>
          </cell>
          <cell r="F2099" t="str">
            <v xml:space="preserve">Materiales, Cons, Herram </v>
          </cell>
          <cell r="G2099">
            <v>0</v>
          </cell>
          <cell r="H2099">
            <v>0</v>
          </cell>
          <cell r="I2099">
            <v>0</v>
          </cell>
          <cell r="J2099">
            <v>0</v>
          </cell>
          <cell r="K2099">
            <v>0</v>
          </cell>
          <cell r="L2099">
            <v>0</v>
          </cell>
          <cell r="M2099">
            <v>6469</v>
          </cell>
          <cell r="N2099">
            <v>6469</v>
          </cell>
          <cell r="O2099">
            <v>0</v>
          </cell>
          <cell r="P2099">
            <v>0</v>
          </cell>
          <cell r="Q2099">
            <v>0</v>
          </cell>
          <cell r="R2099">
            <v>0</v>
          </cell>
          <cell r="AB2099">
            <v>0</v>
          </cell>
          <cell r="AC2099">
            <v>0</v>
          </cell>
          <cell r="AD2099">
            <v>0</v>
          </cell>
        </row>
        <row r="2100">
          <cell r="A2100" t="str">
            <v>AR10M510Z09</v>
          </cell>
          <cell r="B2100" t="str">
            <v>AR10M510Z</v>
          </cell>
          <cell r="C2100" t="str">
            <v xml:space="preserve">Estructura Salta         </v>
          </cell>
          <cell r="D2100" t="str">
            <v>NOA_EST_SE</v>
          </cell>
          <cell r="E2100" t="str">
            <v>09</v>
          </cell>
          <cell r="F2100" t="str">
            <v xml:space="preserve">Subcontratos             </v>
          </cell>
          <cell r="G2100">
            <v>0</v>
          </cell>
          <cell r="H2100">
            <v>0</v>
          </cell>
          <cell r="I2100">
            <v>0</v>
          </cell>
          <cell r="J2100">
            <v>0</v>
          </cell>
          <cell r="K2100">
            <v>0</v>
          </cell>
          <cell r="L2100">
            <v>0</v>
          </cell>
          <cell r="M2100">
            <v>128417</v>
          </cell>
          <cell r="N2100">
            <v>128417</v>
          </cell>
          <cell r="O2100">
            <v>-4102.0299999999897</v>
          </cell>
          <cell r="P2100">
            <v>0</v>
          </cell>
          <cell r="Q2100">
            <v>0</v>
          </cell>
          <cell r="R2100">
            <v>0</v>
          </cell>
          <cell r="AB2100">
            <v>0</v>
          </cell>
          <cell r="AC2100">
            <v>0</v>
          </cell>
          <cell r="AD2100">
            <v>0</v>
          </cell>
        </row>
        <row r="2101">
          <cell r="A2101" t="str">
            <v>AR10M510Z10</v>
          </cell>
          <cell r="B2101" t="str">
            <v>AR10M510Z</v>
          </cell>
          <cell r="C2101" t="str">
            <v xml:space="preserve">Estructura Salta         </v>
          </cell>
          <cell r="D2101" t="str">
            <v>NOA_EST_SE</v>
          </cell>
          <cell r="E2101" t="str">
            <v>10</v>
          </cell>
          <cell r="F2101" t="str">
            <v xml:space="preserve">Costos de la venta       </v>
          </cell>
          <cell r="G2101">
            <v>0</v>
          </cell>
          <cell r="H2101">
            <v>0</v>
          </cell>
          <cell r="I2101">
            <v>0</v>
          </cell>
          <cell r="J2101">
            <v>0</v>
          </cell>
          <cell r="K2101">
            <v>0</v>
          </cell>
          <cell r="L2101">
            <v>0</v>
          </cell>
          <cell r="M2101">
            <v>14657</v>
          </cell>
          <cell r="N2101">
            <v>14657</v>
          </cell>
          <cell r="O2101">
            <v>3116.8699999999899</v>
          </cell>
          <cell r="P2101">
            <v>0</v>
          </cell>
          <cell r="Q2101">
            <v>0</v>
          </cell>
          <cell r="R2101">
            <v>0</v>
          </cell>
          <cell r="AB2101">
            <v>0</v>
          </cell>
          <cell r="AC2101">
            <v>0</v>
          </cell>
          <cell r="AD2101">
            <v>0</v>
          </cell>
        </row>
        <row r="2102">
          <cell r="A2102" t="str">
            <v>AR10M510Z11</v>
          </cell>
          <cell r="B2102" t="str">
            <v>AR10M510Z</v>
          </cell>
          <cell r="C2102" t="str">
            <v xml:space="preserve">Estructura Salta         </v>
          </cell>
          <cell r="D2102" t="str">
            <v>NOA_EST_SE</v>
          </cell>
          <cell r="E2102" t="str">
            <v>11</v>
          </cell>
          <cell r="F2102" t="str">
            <v xml:space="preserve">Otros costos             </v>
          </cell>
          <cell r="G2102">
            <v>0</v>
          </cell>
          <cell r="H2102">
            <v>0</v>
          </cell>
          <cell r="I2102">
            <v>0</v>
          </cell>
          <cell r="J2102">
            <v>0</v>
          </cell>
          <cell r="K2102">
            <v>0</v>
          </cell>
          <cell r="L2102">
            <v>0</v>
          </cell>
          <cell r="M2102">
            <v>151594</v>
          </cell>
          <cell r="N2102">
            <v>151594</v>
          </cell>
          <cell r="O2102">
            <v>45151.079999999965</v>
          </cell>
          <cell r="P2102">
            <v>0</v>
          </cell>
          <cell r="Q2102">
            <v>0</v>
          </cell>
          <cell r="R2102">
            <v>0</v>
          </cell>
          <cell r="AB2102">
            <v>0</v>
          </cell>
          <cell r="AC2102">
            <v>0</v>
          </cell>
          <cell r="AD2102">
            <v>0</v>
          </cell>
        </row>
        <row r="2103">
          <cell r="A2103" t="str">
            <v>AR10M520Z06</v>
          </cell>
          <cell r="B2103" t="str">
            <v>AR10M520Z</v>
          </cell>
          <cell r="C2103" t="str">
            <v xml:space="preserve">Estructura San Juan      </v>
          </cell>
          <cell r="D2103" t="str">
            <v>NOA_EST_SE</v>
          </cell>
          <cell r="E2103" t="str">
            <v>06</v>
          </cell>
          <cell r="F2103" t="str">
            <v xml:space="preserve">Otros Costos MO          </v>
          </cell>
          <cell r="G2103">
            <v>0</v>
          </cell>
          <cell r="H2103">
            <v>0</v>
          </cell>
          <cell r="I2103">
            <v>0</v>
          </cell>
          <cell r="J2103">
            <v>0</v>
          </cell>
          <cell r="K2103">
            <v>0</v>
          </cell>
          <cell r="L2103">
            <v>0</v>
          </cell>
          <cell r="M2103">
            <v>23886</v>
          </cell>
          <cell r="N2103">
            <v>23886</v>
          </cell>
          <cell r="O2103">
            <v>758.76999999999896</v>
          </cell>
          <cell r="P2103">
            <v>0</v>
          </cell>
          <cell r="Q2103">
            <v>0</v>
          </cell>
          <cell r="R2103">
            <v>0</v>
          </cell>
          <cell r="AB2103">
            <v>0</v>
          </cell>
          <cell r="AC2103">
            <v>0</v>
          </cell>
          <cell r="AD2103">
            <v>0</v>
          </cell>
        </row>
        <row r="2104">
          <cell r="A2104" t="str">
            <v>AR10M520Z07</v>
          </cell>
          <cell r="B2104" t="str">
            <v>AR10M520Z</v>
          </cell>
          <cell r="C2104" t="str">
            <v xml:space="preserve">Estructura San Juan      </v>
          </cell>
          <cell r="D2104" t="str">
            <v>NOA_EST_SE</v>
          </cell>
          <cell r="E2104" t="str">
            <v>07</v>
          </cell>
          <cell r="F2104" t="str">
            <v xml:space="preserve">Equipos de Construcción  </v>
          </cell>
          <cell r="G2104">
            <v>0</v>
          </cell>
          <cell r="H2104">
            <v>0</v>
          </cell>
          <cell r="I2104">
            <v>0</v>
          </cell>
          <cell r="J2104">
            <v>0</v>
          </cell>
          <cell r="K2104">
            <v>0</v>
          </cell>
          <cell r="L2104">
            <v>0</v>
          </cell>
          <cell r="M2104">
            <v>2534</v>
          </cell>
          <cell r="N2104">
            <v>2534</v>
          </cell>
          <cell r="O2104">
            <v>0</v>
          </cell>
          <cell r="P2104">
            <v>0</v>
          </cell>
          <cell r="Q2104">
            <v>0</v>
          </cell>
          <cell r="R2104">
            <v>0</v>
          </cell>
          <cell r="AB2104">
            <v>0</v>
          </cell>
          <cell r="AC2104">
            <v>0</v>
          </cell>
          <cell r="AD2104">
            <v>0</v>
          </cell>
        </row>
        <row r="2105">
          <cell r="A2105" t="str">
            <v>AR10M520Z11</v>
          </cell>
          <cell r="B2105" t="str">
            <v>AR10M520Z</v>
          </cell>
          <cell r="C2105" t="str">
            <v xml:space="preserve">Estructura San Juan      </v>
          </cell>
          <cell r="D2105" t="str">
            <v>NOA_EST_SE</v>
          </cell>
          <cell r="E2105" t="str">
            <v>11</v>
          </cell>
          <cell r="F2105" t="str">
            <v xml:space="preserve">Otros costos             </v>
          </cell>
          <cell r="G2105">
            <v>0</v>
          </cell>
          <cell r="H2105">
            <v>0</v>
          </cell>
          <cell r="I2105">
            <v>0</v>
          </cell>
          <cell r="J2105">
            <v>0</v>
          </cell>
          <cell r="K2105">
            <v>0</v>
          </cell>
          <cell r="L2105">
            <v>0</v>
          </cell>
          <cell r="M2105">
            <v>5518</v>
          </cell>
          <cell r="N2105">
            <v>5518</v>
          </cell>
          <cell r="O2105">
            <v>5259</v>
          </cell>
          <cell r="P2105">
            <v>0</v>
          </cell>
          <cell r="Q2105">
            <v>0</v>
          </cell>
          <cell r="R2105">
            <v>0</v>
          </cell>
          <cell r="AB2105">
            <v>0</v>
          </cell>
          <cell r="AC2105">
            <v>0</v>
          </cell>
          <cell r="AD2105">
            <v>0</v>
          </cell>
        </row>
        <row r="2106">
          <cell r="A2106" t="str">
            <v>AR10M600Z05</v>
          </cell>
          <cell r="B2106" t="str">
            <v>AR10M600Z</v>
          </cell>
          <cell r="C2106" t="str">
            <v xml:space="preserve">Estructura Rosario       </v>
          </cell>
          <cell r="D2106" t="str">
            <v>E&amp;C_PRY</v>
          </cell>
          <cell r="E2106" t="str">
            <v>05</v>
          </cell>
          <cell r="F2106" t="str">
            <v xml:space="preserve">Mano de Obra             </v>
          </cell>
          <cell r="G2106">
            <v>0</v>
          </cell>
          <cell r="H2106">
            <v>0</v>
          </cell>
          <cell r="I2106">
            <v>0</v>
          </cell>
          <cell r="J2106">
            <v>0</v>
          </cell>
          <cell r="K2106">
            <v>0</v>
          </cell>
          <cell r="L2106">
            <v>0</v>
          </cell>
          <cell r="M2106">
            <v>343856</v>
          </cell>
          <cell r="N2106">
            <v>343856</v>
          </cell>
          <cell r="O2106">
            <v>915083.68000000878</v>
          </cell>
          <cell r="P2106">
            <v>0</v>
          </cell>
          <cell r="Q2106">
            <v>0</v>
          </cell>
          <cell r="R2106">
            <v>0</v>
          </cell>
          <cell r="AB2106">
            <v>0</v>
          </cell>
          <cell r="AC2106">
            <v>0</v>
          </cell>
          <cell r="AD2106">
            <v>0</v>
          </cell>
        </row>
        <row r="2107">
          <cell r="A2107" t="str">
            <v>AR10M600Z06</v>
          </cell>
          <cell r="B2107" t="str">
            <v>AR10M600Z</v>
          </cell>
          <cell r="C2107" t="str">
            <v xml:space="preserve">Estructura Rosario       </v>
          </cell>
          <cell r="D2107" t="str">
            <v>E&amp;C_PRY</v>
          </cell>
          <cell r="E2107" t="str">
            <v>06</v>
          </cell>
          <cell r="F2107" t="str">
            <v xml:space="preserve">Otros Costos MO          </v>
          </cell>
          <cell r="G2107">
            <v>0</v>
          </cell>
          <cell r="H2107">
            <v>0</v>
          </cell>
          <cell r="I2107">
            <v>0</v>
          </cell>
          <cell r="J2107">
            <v>0</v>
          </cell>
          <cell r="K2107">
            <v>0</v>
          </cell>
          <cell r="L2107">
            <v>0</v>
          </cell>
          <cell r="M2107">
            <v>160166</v>
          </cell>
          <cell r="N2107">
            <v>160166</v>
          </cell>
          <cell r="O2107">
            <v>191946.15999999995</v>
          </cell>
          <cell r="P2107">
            <v>156</v>
          </cell>
          <cell r="Q2107">
            <v>0</v>
          </cell>
          <cell r="R2107">
            <v>0</v>
          </cell>
          <cell r="AB2107">
            <v>156</v>
          </cell>
          <cell r="AC2107">
            <v>156</v>
          </cell>
          <cell r="AD2107">
            <v>156</v>
          </cell>
        </row>
        <row r="2108">
          <cell r="A2108" t="str">
            <v>AR10M600Z07</v>
          </cell>
          <cell r="B2108" t="str">
            <v>AR10M600Z</v>
          </cell>
          <cell r="C2108" t="str">
            <v xml:space="preserve">Estructura Rosario       </v>
          </cell>
          <cell r="D2108" t="str">
            <v>E&amp;C_PRY</v>
          </cell>
          <cell r="E2108" t="str">
            <v>07</v>
          </cell>
          <cell r="F2108" t="str">
            <v xml:space="preserve">Equipos de Construcción  </v>
          </cell>
          <cell r="G2108">
            <v>0</v>
          </cell>
          <cell r="H2108">
            <v>0</v>
          </cell>
          <cell r="I2108">
            <v>0</v>
          </cell>
          <cell r="J2108">
            <v>0</v>
          </cell>
          <cell r="K2108">
            <v>0</v>
          </cell>
          <cell r="L2108">
            <v>0</v>
          </cell>
          <cell r="M2108">
            <v>393</v>
          </cell>
          <cell r="N2108">
            <v>393</v>
          </cell>
          <cell r="O2108">
            <v>83047.259999999893</v>
          </cell>
          <cell r="P2108">
            <v>0</v>
          </cell>
          <cell r="Q2108">
            <v>0</v>
          </cell>
          <cell r="R2108">
            <v>0</v>
          </cell>
          <cell r="AB2108">
            <v>0</v>
          </cell>
          <cell r="AC2108">
            <v>0</v>
          </cell>
          <cell r="AD2108">
            <v>0</v>
          </cell>
        </row>
        <row r="2109">
          <cell r="A2109" t="str">
            <v>AR10M600Z08</v>
          </cell>
          <cell r="B2109" t="str">
            <v>AR10M600Z</v>
          </cell>
          <cell r="C2109" t="str">
            <v xml:space="preserve">Estructura Rosario       </v>
          </cell>
          <cell r="D2109" t="str">
            <v>E&amp;C_PRY</v>
          </cell>
          <cell r="E2109" t="str">
            <v>08</v>
          </cell>
          <cell r="F2109" t="str">
            <v xml:space="preserve">Materiales, Cons, Herram </v>
          </cell>
          <cell r="G2109">
            <v>0</v>
          </cell>
          <cell r="H2109">
            <v>0</v>
          </cell>
          <cell r="I2109">
            <v>0</v>
          </cell>
          <cell r="J2109">
            <v>0</v>
          </cell>
          <cell r="K2109">
            <v>0</v>
          </cell>
          <cell r="L2109">
            <v>0</v>
          </cell>
          <cell r="M2109">
            <v>39545</v>
          </cell>
          <cell r="N2109">
            <v>39545</v>
          </cell>
          <cell r="O2109">
            <v>-39079.179999999898</v>
          </cell>
          <cell r="P2109">
            <v>0</v>
          </cell>
          <cell r="Q2109">
            <v>0</v>
          </cell>
          <cell r="R2109">
            <v>0</v>
          </cell>
          <cell r="AB2109">
            <v>0</v>
          </cell>
          <cell r="AC2109">
            <v>0</v>
          </cell>
          <cell r="AD2109">
            <v>0</v>
          </cell>
        </row>
        <row r="2110">
          <cell r="A2110" t="str">
            <v>AR10M600Z09</v>
          </cell>
          <cell r="B2110" t="str">
            <v>AR10M600Z</v>
          </cell>
          <cell r="C2110" t="str">
            <v xml:space="preserve">Estructura Rosario       </v>
          </cell>
          <cell r="D2110" t="str">
            <v>E&amp;C_PRY</v>
          </cell>
          <cell r="E2110" t="str">
            <v>09</v>
          </cell>
          <cell r="F2110" t="str">
            <v xml:space="preserve">Subcontratos             </v>
          </cell>
          <cell r="G2110">
            <v>0</v>
          </cell>
          <cell r="H2110">
            <v>0</v>
          </cell>
          <cell r="I2110">
            <v>0</v>
          </cell>
          <cell r="J2110">
            <v>0</v>
          </cell>
          <cell r="K2110">
            <v>0</v>
          </cell>
          <cell r="L2110">
            <v>0</v>
          </cell>
          <cell r="M2110">
            <v>112080</v>
          </cell>
          <cell r="N2110">
            <v>112080</v>
          </cell>
          <cell r="O2110">
            <v>36093.089999999902</v>
          </cell>
          <cell r="P2110">
            <v>0</v>
          </cell>
          <cell r="Q2110">
            <v>0</v>
          </cell>
          <cell r="R2110">
            <v>0</v>
          </cell>
          <cell r="AB2110">
            <v>0</v>
          </cell>
          <cell r="AC2110">
            <v>0</v>
          </cell>
          <cell r="AD2110">
            <v>0</v>
          </cell>
        </row>
        <row r="2111">
          <cell r="A2111" t="str">
            <v>AR10M600Z10</v>
          </cell>
          <cell r="B2111" t="str">
            <v>AR10M600Z</v>
          </cell>
          <cell r="C2111" t="str">
            <v xml:space="preserve">Estructura Rosario       </v>
          </cell>
          <cell r="D2111" t="str">
            <v>E&amp;C_PRY</v>
          </cell>
          <cell r="E2111" t="str">
            <v>10</v>
          </cell>
          <cell r="F2111" t="str">
            <v xml:space="preserve">Costos de la venta       </v>
          </cell>
          <cell r="G2111">
            <v>0</v>
          </cell>
          <cell r="H2111">
            <v>0</v>
          </cell>
          <cell r="I2111">
            <v>0</v>
          </cell>
          <cell r="J2111">
            <v>0</v>
          </cell>
          <cell r="K2111">
            <v>0</v>
          </cell>
          <cell r="L2111">
            <v>0</v>
          </cell>
          <cell r="M2111">
            <v>42373</v>
          </cell>
          <cell r="N2111">
            <v>42373</v>
          </cell>
          <cell r="O2111">
            <v>33671.739999999991</v>
          </cell>
          <cell r="P2111">
            <v>0</v>
          </cell>
          <cell r="Q2111">
            <v>0</v>
          </cell>
          <cell r="R2111">
            <v>0</v>
          </cell>
          <cell r="AB2111">
            <v>0</v>
          </cell>
          <cell r="AC2111">
            <v>0</v>
          </cell>
          <cell r="AD2111">
            <v>0</v>
          </cell>
        </row>
        <row r="2112">
          <cell r="A2112" t="str">
            <v>AR10M600Z11</v>
          </cell>
          <cell r="B2112" t="str">
            <v>AR10M600Z</v>
          </cell>
          <cell r="C2112" t="str">
            <v xml:space="preserve">Estructura Rosario       </v>
          </cell>
          <cell r="D2112" t="str">
            <v>E&amp;C_PRY</v>
          </cell>
          <cell r="E2112" t="str">
            <v>11</v>
          </cell>
          <cell r="F2112" t="str">
            <v xml:space="preserve">Otros costos             </v>
          </cell>
          <cell r="G2112">
            <v>0</v>
          </cell>
          <cell r="H2112">
            <v>0</v>
          </cell>
          <cell r="I2112">
            <v>0</v>
          </cell>
          <cell r="J2112">
            <v>0</v>
          </cell>
          <cell r="K2112">
            <v>0</v>
          </cell>
          <cell r="L2112">
            <v>0</v>
          </cell>
          <cell r="M2112">
            <v>122216</v>
          </cell>
          <cell r="N2112">
            <v>122216</v>
          </cell>
          <cell r="O2112">
            <v>-82973.540000000139</v>
          </cell>
          <cell r="P2112">
            <v>-8.25</v>
          </cell>
          <cell r="Q2112">
            <v>0</v>
          </cell>
          <cell r="R2112">
            <v>0</v>
          </cell>
          <cell r="AB2112">
            <v>0</v>
          </cell>
          <cell r="AC2112">
            <v>0</v>
          </cell>
          <cell r="AD2112">
            <v>0</v>
          </cell>
        </row>
        <row r="2113">
          <cell r="A2113" t="str">
            <v>AR110310Z05</v>
          </cell>
          <cell r="B2113" t="str">
            <v>AR110310Z</v>
          </cell>
          <cell r="C2113" t="str">
            <v xml:space="preserve">Equipos                  </v>
          </cell>
          <cell r="D2113" t="str">
            <v>SMA_SER</v>
          </cell>
          <cell r="E2113" t="str">
            <v>05</v>
          </cell>
          <cell r="F2113" t="str">
            <v xml:space="preserve">Mano de obra             </v>
          </cell>
          <cell r="G2113" t="str">
            <v xml:space="preserve">            </v>
          </cell>
          <cell r="H2113" t="str">
            <v xml:space="preserve">            </v>
          </cell>
          <cell r="I2113" t="str">
            <v xml:space="preserve">            </v>
          </cell>
          <cell r="J2113" t="str">
            <v xml:space="preserve">            </v>
          </cell>
          <cell r="K2113" t="str">
            <v xml:space="preserve">            </v>
          </cell>
          <cell r="L2113" t="str">
            <v xml:space="preserve">            </v>
          </cell>
          <cell r="M2113" t="str">
            <v xml:space="preserve">            </v>
          </cell>
          <cell r="N2113">
            <v>0</v>
          </cell>
          <cell r="O2113">
            <v>1050934.96</v>
          </cell>
          <cell r="P2113">
            <v>118508.98999999986</v>
          </cell>
          <cell r="Q2113">
            <v>88798.12</v>
          </cell>
          <cell r="R2113">
            <v>123173.54999999999</v>
          </cell>
          <cell r="AB2113">
            <v>118508.98999999986</v>
          </cell>
          <cell r="AC2113">
            <v>207307.10999999978</v>
          </cell>
          <cell r="AD2113">
            <v>330480.65999999992</v>
          </cell>
        </row>
        <row r="2114">
          <cell r="A2114" t="str">
            <v>AR110310Z06</v>
          </cell>
          <cell r="B2114" t="str">
            <v>AR110310Z</v>
          </cell>
          <cell r="C2114" t="str">
            <v xml:space="preserve">Equipos                  </v>
          </cell>
          <cell r="D2114" t="str">
            <v>SMA_SER</v>
          </cell>
          <cell r="E2114" t="str">
            <v>06</v>
          </cell>
          <cell r="F2114" t="str">
            <v xml:space="preserve">Otros Costos MO          </v>
          </cell>
          <cell r="G2114" t="str">
            <v xml:space="preserve">            </v>
          </cell>
          <cell r="H2114" t="str">
            <v xml:space="preserve">            </v>
          </cell>
          <cell r="I2114" t="str">
            <v xml:space="preserve">            </v>
          </cell>
          <cell r="J2114" t="str">
            <v xml:space="preserve">            </v>
          </cell>
          <cell r="K2114" t="str">
            <v xml:space="preserve">            </v>
          </cell>
          <cell r="L2114" t="str">
            <v xml:space="preserve">            </v>
          </cell>
          <cell r="M2114" t="str">
            <v xml:space="preserve">            </v>
          </cell>
          <cell r="N2114">
            <v>0</v>
          </cell>
          <cell r="O2114">
            <v>37419.729999999996</v>
          </cell>
          <cell r="P2114">
            <v>2039.54</v>
          </cell>
          <cell r="Q2114">
            <v>1778.62</v>
          </cell>
          <cell r="R2114">
            <v>1462.9299999999998</v>
          </cell>
          <cell r="AB2114">
            <v>2039.54</v>
          </cell>
          <cell r="AC2114">
            <v>3818.1600000000003</v>
          </cell>
          <cell r="AD2114">
            <v>5281.0899999999892</v>
          </cell>
        </row>
        <row r="2115">
          <cell r="A2115" t="str">
            <v>AR110310Z07</v>
          </cell>
          <cell r="B2115" t="str">
            <v>AR110310Z</v>
          </cell>
          <cell r="C2115" t="str">
            <v xml:space="preserve">Equipos                  </v>
          </cell>
          <cell r="D2115" t="str">
            <v>SMA_SER</v>
          </cell>
          <cell r="E2115" t="str">
            <v>07</v>
          </cell>
          <cell r="F2115" t="str">
            <v xml:space="preserve">Equipos de Construcción  </v>
          </cell>
          <cell r="G2115" t="str">
            <v xml:space="preserve">            </v>
          </cell>
          <cell r="H2115" t="str">
            <v xml:space="preserve">            </v>
          </cell>
          <cell r="I2115" t="str">
            <v xml:space="preserve">            </v>
          </cell>
          <cell r="J2115" t="str">
            <v xml:space="preserve">            </v>
          </cell>
          <cell r="K2115" t="str">
            <v xml:space="preserve">            </v>
          </cell>
          <cell r="L2115" t="str">
            <v xml:space="preserve">            </v>
          </cell>
          <cell r="M2115" t="str">
            <v xml:space="preserve">            </v>
          </cell>
          <cell r="N2115">
            <v>0</v>
          </cell>
          <cell r="O2115">
            <v>-57336</v>
          </cell>
          <cell r="P2115">
            <v>-11476.16</v>
          </cell>
          <cell r="Q2115">
            <v>-11476.139999999899</v>
          </cell>
          <cell r="R2115">
            <v>-11476.15</v>
          </cell>
          <cell r="AB2115">
            <v>-11476.16</v>
          </cell>
          <cell r="AC2115">
            <v>-22952.299999999901</v>
          </cell>
          <cell r="AD2115">
            <v>-34428.449999999903</v>
          </cell>
        </row>
        <row r="2116">
          <cell r="A2116" t="str">
            <v>AR110310Z08</v>
          </cell>
          <cell r="B2116" t="str">
            <v>AR110310Z</v>
          </cell>
          <cell r="C2116" t="str">
            <v xml:space="preserve">Equipos                  </v>
          </cell>
          <cell r="D2116" t="str">
            <v>SMA_SER</v>
          </cell>
          <cell r="E2116" t="str">
            <v>08</v>
          </cell>
          <cell r="F2116" t="str">
            <v xml:space="preserve">Materiales, Cons, Herram </v>
          </cell>
          <cell r="G2116" t="str">
            <v xml:space="preserve">            </v>
          </cell>
          <cell r="H2116" t="str">
            <v xml:space="preserve">            </v>
          </cell>
          <cell r="I2116" t="str">
            <v xml:space="preserve">            </v>
          </cell>
          <cell r="J2116" t="str">
            <v xml:space="preserve">            </v>
          </cell>
          <cell r="K2116" t="str">
            <v xml:space="preserve">            </v>
          </cell>
          <cell r="L2116" t="str">
            <v xml:space="preserve">            </v>
          </cell>
          <cell r="M2116" t="str">
            <v xml:space="preserve">            </v>
          </cell>
          <cell r="N2116">
            <v>0</v>
          </cell>
          <cell r="O2116">
            <v>35532.909999999996</v>
          </cell>
          <cell r="P2116">
            <v>226.99</v>
          </cell>
          <cell r="Q2116">
            <v>2733.7399999999898</v>
          </cell>
          <cell r="R2116">
            <v>24517.959999999901</v>
          </cell>
          <cell r="AB2116">
            <v>226.99</v>
          </cell>
          <cell r="AC2116">
            <v>2960.73</v>
          </cell>
          <cell r="AD2116">
            <v>27478.6899999999</v>
          </cell>
        </row>
        <row r="2117">
          <cell r="A2117" t="str">
            <v>AR110310Z09</v>
          </cell>
          <cell r="B2117" t="str">
            <v>AR110310Z</v>
          </cell>
          <cell r="C2117" t="str">
            <v xml:space="preserve">Equipos                  </v>
          </cell>
          <cell r="D2117" t="str">
            <v>SMA_SER</v>
          </cell>
          <cell r="E2117" t="str">
            <v>09</v>
          </cell>
          <cell r="F2117" t="str">
            <v xml:space="preserve">Subcontratos             </v>
          </cell>
          <cell r="G2117" t="str">
            <v xml:space="preserve">            </v>
          </cell>
          <cell r="H2117" t="str">
            <v xml:space="preserve">            </v>
          </cell>
          <cell r="I2117" t="str">
            <v xml:space="preserve">            </v>
          </cell>
          <cell r="J2117" t="str">
            <v xml:space="preserve">            </v>
          </cell>
          <cell r="K2117" t="str">
            <v xml:space="preserve">            </v>
          </cell>
          <cell r="L2117" t="str">
            <v xml:space="preserve">            </v>
          </cell>
          <cell r="M2117" t="str">
            <v xml:space="preserve">            </v>
          </cell>
          <cell r="N2117">
            <v>0</v>
          </cell>
          <cell r="O2117">
            <v>9182.66</v>
          </cell>
          <cell r="P2117">
            <v>0</v>
          </cell>
          <cell r="Q2117">
            <v>0</v>
          </cell>
          <cell r="R2117">
            <v>0</v>
          </cell>
          <cell r="AB2117">
            <v>0</v>
          </cell>
          <cell r="AC2117">
            <v>0</v>
          </cell>
          <cell r="AD2117">
            <v>0</v>
          </cell>
        </row>
        <row r="2118">
          <cell r="A2118" t="str">
            <v>AR110310Z10</v>
          </cell>
          <cell r="B2118" t="str">
            <v>AR110310Z</v>
          </cell>
          <cell r="C2118" t="str">
            <v xml:space="preserve">Equipos                  </v>
          </cell>
          <cell r="D2118" t="str">
            <v>SMA_SER</v>
          </cell>
          <cell r="E2118" t="str">
            <v>10</v>
          </cell>
          <cell r="F2118" t="str">
            <v xml:space="preserve">Costos de la venta       </v>
          </cell>
          <cell r="N2118">
            <v>0</v>
          </cell>
          <cell r="O2118">
            <v>565.16</v>
          </cell>
          <cell r="P2118">
            <v>0</v>
          </cell>
          <cell r="Q2118">
            <v>0</v>
          </cell>
          <cell r="R2118">
            <v>0</v>
          </cell>
          <cell r="AB2118">
            <v>0</v>
          </cell>
          <cell r="AC2118">
            <v>0</v>
          </cell>
          <cell r="AD2118">
            <v>0</v>
          </cell>
        </row>
        <row r="2119">
          <cell r="A2119" t="str">
            <v>AR110310Z11</v>
          </cell>
          <cell r="B2119" t="str">
            <v>AR110310Z</v>
          </cell>
          <cell r="C2119" t="str">
            <v xml:space="preserve">Equipos                  </v>
          </cell>
          <cell r="D2119" t="str">
            <v>SMA_SER</v>
          </cell>
          <cell r="E2119" t="str">
            <v>11</v>
          </cell>
          <cell r="F2119" t="str">
            <v xml:space="preserve">Otros costos             </v>
          </cell>
          <cell r="G2119" t="str">
            <v xml:space="preserve">            </v>
          </cell>
          <cell r="H2119" t="str">
            <v xml:space="preserve">            </v>
          </cell>
          <cell r="I2119" t="str">
            <v xml:space="preserve">            </v>
          </cell>
          <cell r="J2119" t="str">
            <v xml:space="preserve">            </v>
          </cell>
          <cell r="K2119" t="str">
            <v xml:space="preserve">            </v>
          </cell>
          <cell r="L2119" t="str">
            <v xml:space="preserve">            </v>
          </cell>
          <cell r="M2119" t="str">
            <v xml:space="preserve">            </v>
          </cell>
          <cell r="N2119">
            <v>0</v>
          </cell>
          <cell r="O2119">
            <v>-1108635.6600000001</v>
          </cell>
          <cell r="P2119">
            <v>-110652.49</v>
          </cell>
          <cell r="Q2119">
            <v>-83660.97</v>
          </cell>
          <cell r="R2119">
            <v>-139367.35</v>
          </cell>
          <cell r="AB2119">
            <v>-110629.55</v>
          </cell>
          <cell r="AC2119">
            <v>-194290.52000000002</v>
          </cell>
          <cell r="AD2119">
            <v>-333657.86999999906</v>
          </cell>
        </row>
        <row r="2120">
          <cell r="A2120" t="str">
            <v>AR110800Z05</v>
          </cell>
          <cell r="B2120" t="str">
            <v>AR110800Z</v>
          </cell>
          <cell r="C2120" t="str">
            <v xml:space="preserve">Servs. MA - cerrado      </v>
          </cell>
          <cell r="D2120" t="str">
            <v>SMA_SER</v>
          </cell>
          <cell r="E2120" t="str">
            <v>05</v>
          </cell>
          <cell r="F2120" t="str">
            <v xml:space="preserve">Mano de obra             </v>
          </cell>
          <cell r="G2120" t="str">
            <v xml:space="preserve">            </v>
          </cell>
          <cell r="H2120" t="str">
            <v xml:space="preserve">            </v>
          </cell>
          <cell r="I2120" t="str">
            <v xml:space="preserve">            </v>
          </cell>
          <cell r="J2120" t="str">
            <v xml:space="preserve">            </v>
          </cell>
          <cell r="K2120" t="str">
            <v xml:space="preserve">            </v>
          </cell>
          <cell r="L2120" t="str">
            <v xml:space="preserve">            </v>
          </cell>
          <cell r="M2120" t="str">
            <v xml:space="preserve">            </v>
          </cell>
          <cell r="N2120">
            <v>0</v>
          </cell>
          <cell r="O2120">
            <v>1131819.74</v>
          </cell>
          <cell r="P2120">
            <v>117127.07</v>
          </cell>
          <cell r="Q2120">
            <v>97763.009999999893</v>
          </cell>
          <cell r="R2120">
            <v>107859.9099999998</v>
          </cell>
          <cell r="AB2120">
            <v>117127.07</v>
          </cell>
          <cell r="AC2120">
            <v>214890.07999999984</v>
          </cell>
          <cell r="AD2120">
            <v>322749.9899999997</v>
          </cell>
        </row>
        <row r="2121">
          <cell r="A2121" t="str">
            <v>AR110800Z06</v>
          </cell>
          <cell r="B2121" t="str">
            <v>AR110800Z</v>
          </cell>
          <cell r="C2121" t="str">
            <v xml:space="preserve">Servs. MA - cerrado      </v>
          </cell>
          <cell r="D2121" t="str">
            <v>SMA_SER</v>
          </cell>
          <cell r="E2121" t="str">
            <v>06</v>
          </cell>
          <cell r="F2121" t="str">
            <v xml:space="preserve">Otros Costos MO          </v>
          </cell>
          <cell r="G2121" t="str">
            <v xml:space="preserve">            </v>
          </cell>
          <cell r="H2121" t="str">
            <v xml:space="preserve">            </v>
          </cell>
          <cell r="I2121" t="str">
            <v xml:space="preserve">            </v>
          </cell>
          <cell r="J2121" t="str">
            <v xml:space="preserve">            </v>
          </cell>
          <cell r="K2121" t="str">
            <v xml:space="preserve">            </v>
          </cell>
          <cell r="L2121" t="str">
            <v xml:space="preserve">            </v>
          </cell>
          <cell r="M2121" t="str">
            <v xml:space="preserve">            </v>
          </cell>
          <cell r="N2121">
            <v>0</v>
          </cell>
          <cell r="O2121">
            <v>97010.16</v>
          </cell>
          <cell r="P2121">
            <v>20006.779999999901</v>
          </cell>
          <cell r="Q2121">
            <v>-8254.3999999999978</v>
          </cell>
          <cell r="R2121">
            <v>25884.209999999905</v>
          </cell>
          <cell r="AB2121">
            <v>20006.779999999901</v>
          </cell>
          <cell r="AC2121">
            <v>11752.380000000001</v>
          </cell>
          <cell r="AD2121">
            <v>37636.590000000004</v>
          </cell>
        </row>
        <row r="2122">
          <cell r="A2122" t="str">
            <v>AR110800Z07</v>
          </cell>
          <cell r="B2122" t="str">
            <v>AR110800Z</v>
          </cell>
          <cell r="C2122" t="str">
            <v xml:space="preserve">Servs. MA - cerrado      </v>
          </cell>
          <cell r="D2122" t="str">
            <v>SMA_SER</v>
          </cell>
          <cell r="E2122" t="str">
            <v>07</v>
          </cell>
          <cell r="F2122" t="str">
            <v xml:space="preserve">Equipos de Construcción  </v>
          </cell>
          <cell r="G2122" t="str">
            <v xml:space="preserve">            </v>
          </cell>
          <cell r="H2122" t="str">
            <v xml:space="preserve">            </v>
          </cell>
          <cell r="I2122" t="str">
            <v xml:space="preserve">            </v>
          </cell>
          <cell r="J2122" t="str">
            <v xml:space="preserve">            </v>
          </cell>
          <cell r="K2122" t="str">
            <v xml:space="preserve">            </v>
          </cell>
          <cell r="L2122" t="str">
            <v xml:space="preserve">            </v>
          </cell>
          <cell r="M2122" t="str">
            <v xml:space="preserve">            </v>
          </cell>
          <cell r="N2122">
            <v>0</v>
          </cell>
          <cell r="O2122">
            <v>893.77</v>
          </cell>
          <cell r="P2122">
            <v>0</v>
          </cell>
          <cell r="Q2122">
            <v>0</v>
          </cell>
          <cell r="R2122">
            <v>0</v>
          </cell>
          <cell r="AB2122">
            <v>0</v>
          </cell>
          <cell r="AC2122">
            <v>0</v>
          </cell>
          <cell r="AD2122">
            <v>0</v>
          </cell>
        </row>
        <row r="2123">
          <cell r="A2123" t="str">
            <v>AR110800Z08</v>
          </cell>
          <cell r="B2123" t="str">
            <v>AR110800Z</v>
          </cell>
          <cell r="C2123" t="str">
            <v xml:space="preserve">Servs. MA - cerrado      </v>
          </cell>
          <cell r="D2123" t="str">
            <v>SMA_SER</v>
          </cell>
          <cell r="E2123" t="str">
            <v>08</v>
          </cell>
          <cell r="F2123" t="str">
            <v xml:space="preserve">Materiales, Cons, Herram </v>
          </cell>
          <cell r="G2123" t="str">
            <v xml:space="preserve">            </v>
          </cell>
          <cell r="H2123" t="str">
            <v xml:space="preserve">            </v>
          </cell>
          <cell r="I2123" t="str">
            <v xml:space="preserve">            </v>
          </cell>
          <cell r="J2123" t="str">
            <v xml:space="preserve">            </v>
          </cell>
          <cell r="K2123" t="str">
            <v xml:space="preserve">            </v>
          </cell>
          <cell r="L2123" t="str">
            <v xml:space="preserve">            </v>
          </cell>
          <cell r="M2123" t="str">
            <v xml:space="preserve">            </v>
          </cell>
          <cell r="N2123">
            <v>0</v>
          </cell>
          <cell r="O2123">
            <v>42766.2</v>
          </cell>
          <cell r="P2123">
            <v>365.94999999999902</v>
          </cell>
          <cell r="Q2123">
            <v>0</v>
          </cell>
          <cell r="R2123">
            <v>1624.9</v>
          </cell>
          <cell r="AB2123">
            <v>365.94999999999902</v>
          </cell>
          <cell r="AC2123">
            <v>365.94999999999902</v>
          </cell>
          <cell r="AD2123">
            <v>1990.849999999999</v>
          </cell>
        </row>
        <row r="2124">
          <cell r="A2124" t="str">
            <v>AR110800Z09</v>
          </cell>
          <cell r="B2124" t="str">
            <v>AR110800Z</v>
          </cell>
          <cell r="C2124" t="str">
            <v xml:space="preserve">Servs. MA - cerrado      </v>
          </cell>
          <cell r="D2124" t="str">
            <v>SMA_SER</v>
          </cell>
          <cell r="E2124" t="str">
            <v>09</v>
          </cell>
          <cell r="F2124" t="str">
            <v xml:space="preserve">Subcontratos             </v>
          </cell>
          <cell r="G2124" t="str">
            <v xml:space="preserve">            </v>
          </cell>
          <cell r="H2124" t="str">
            <v xml:space="preserve">            </v>
          </cell>
          <cell r="I2124" t="str">
            <v xml:space="preserve">            </v>
          </cell>
          <cell r="J2124" t="str">
            <v xml:space="preserve">            </v>
          </cell>
          <cell r="K2124" t="str">
            <v xml:space="preserve">            </v>
          </cell>
          <cell r="L2124" t="str">
            <v xml:space="preserve">            </v>
          </cell>
          <cell r="M2124" t="str">
            <v xml:space="preserve">            </v>
          </cell>
          <cell r="N2124">
            <v>0</v>
          </cell>
          <cell r="O2124">
            <v>25758.720000000001</v>
          </cell>
          <cell r="P2124">
            <v>0</v>
          </cell>
          <cell r="Q2124">
            <v>0</v>
          </cell>
          <cell r="R2124">
            <v>0</v>
          </cell>
          <cell r="AB2124">
            <v>0</v>
          </cell>
          <cell r="AC2124">
            <v>0</v>
          </cell>
          <cell r="AD2124">
            <v>0</v>
          </cell>
        </row>
        <row r="2125">
          <cell r="A2125" t="str">
            <v>AR110800Z10</v>
          </cell>
          <cell r="B2125" t="str">
            <v>AR110800Z</v>
          </cell>
          <cell r="C2125" t="str">
            <v xml:space="preserve">Servs. MA - cerrado      </v>
          </cell>
          <cell r="D2125" t="str">
            <v>SMA_SER</v>
          </cell>
          <cell r="E2125" t="str">
            <v>10</v>
          </cell>
          <cell r="F2125" t="str">
            <v xml:space="preserve">Costos de la venta       </v>
          </cell>
          <cell r="G2125" t="str">
            <v xml:space="preserve">            </v>
          </cell>
          <cell r="H2125" t="str">
            <v xml:space="preserve">            </v>
          </cell>
          <cell r="I2125" t="str">
            <v xml:space="preserve">            </v>
          </cell>
          <cell r="J2125" t="str">
            <v xml:space="preserve">            </v>
          </cell>
          <cell r="K2125" t="str">
            <v xml:space="preserve">            </v>
          </cell>
          <cell r="L2125" t="str">
            <v xml:space="preserve">            </v>
          </cell>
          <cell r="M2125" t="str">
            <v xml:space="preserve">            </v>
          </cell>
          <cell r="N2125">
            <v>0</v>
          </cell>
          <cell r="O2125">
            <v>44470.74</v>
          </cell>
          <cell r="P2125">
            <v>16147.519999999899</v>
          </cell>
          <cell r="Q2125">
            <v>7321.01</v>
          </cell>
          <cell r="R2125">
            <v>202.77</v>
          </cell>
          <cell r="AB2125">
            <v>16147.519999999899</v>
          </cell>
          <cell r="AC2125">
            <v>23468.529999999901</v>
          </cell>
          <cell r="AD2125">
            <v>23671.299999999901</v>
          </cell>
        </row>
        <row r="2126">
          <cell r="A2126" t="str">
            <v>AR110800Z11</v>
          </cell>
          <cell r="B2126" t="str">
            <v>AR110800Z</v>
          </cell>
          <cell r="C2126" t="str">
            <v xml:space="preserve">Servs. MA - cerrado      </v>
          </cell>
          <cell r="D2126" t="str">
            <v>SMA_SER</v>
          </cell>
          <cell r="E2126" t="str">
            <v>11</v>
          </cell>
          <cell r="F2126" t="str">
            <v xml:space="preserve">Otros costos             </v>
          </cell>
          <cell r="G2126" t="str">
            <v xml:space="preserve">            </v>
          </cell>
          <cell r="H2126" t="str">
            <v xml:space="preserve">            </v>
          </cell>
          <cell r="I2126" t="str">
            <v xml:space="preserve">            </v>
          </cell>
          <cell r="J2126" t="str">
            <v xml:space="preserve">            </v>
          </cell>
          <cell r="K2126" t="str">
            <v xml:space="preserve">            </v>
          </cell>
          <cell r="L2126" t="str">
            <v xml:space="preserve">            </v>
          </cell>
          <cell r="M2126" t="str">
            <v xml:space="preserve">            </v>
          </cell>
          <cell r="N2126">
            <v>0</v>
          </cell>
          <cell r="O2126">
            <v>-1345507.2</v>
          </cell>
          <cell r="P2126">
            <v>-153377.86000000002</v>
          </cell>
          <cell r="Q2126">
            <v>-96828.71</v>
          </cell>
          <cell r="R2126">
            <v>-154434.6400000001</v>
          </cell>
          <cell r="AB2126">
            <v>-153348.01</v>
          </cell>
          <cell r="AC2126">
            <v>-250176.72</v>
          </cell>
          <cell r="AD2126">
            <v>-404611.35999999911</v>
          </cell>
        </row>
        <row r="2127">
          <cell r="A2127" t="str">
            <v>AR112085Z01</v>
          </cell>
          <cell r="B2127" t="str">
            <v>AR112085Z</v>
          </cell>
          <cell r="C2127" t="str">
            <v xml:space="preserve">Slop entre lomas         </v>
          </cell>
          <cell r="D2127" t="str">
            <v>SMA_SER</v>
          </cell>
          <cell r="E2127" t="str">
            <v>01</v>
          </cell>
          <cell r="F2127" t="str">
            <v xml:space="preserve">Venta Contractual        </v>
          </cell>
          <cell r="G2127">
            <v>-102645</v>
          </cell>
          <cell r="H2127">
            <v>-655074</v>
          </cell>
          <cell r="I2127">
            <v>-1997984</v>
          </cell>
          <cell r="J2127">
            <v>-127201</v>
          </cell>
          <cell r="K2127">
            <v>-739763</v>
          </cell>
          <cell r="L2127">
            <v>0</v>
          </cell>
          <cell r="M2127">
            <v>-3402236</v>
          </cell>
          <cell r="N2127">
            <v>-7024903</v>
          </cell>
          <cell r="O2127">
            <v>-9351455.2400000002</v>
          </cell>
          <cell r="P2127">
            <v>-1332382.2</v>
          </cell>
          <cell r="Q2127">
            <v>-902218.04</v>
          </cell>
          <cell r="R2127">
            <v>-926010.89</v>
          </cell>
          <cell r="AB2127">
            <v>-1332382.2</v>
          </cell>
          <cell r="AC2127">
            <v>-2234600.2400000002</v>
          </cell>
          <cell r="AD2127">
            <v>-3160611.1299999901</v>
          </cell>
        </row>
        <row r="2128">
          <cell r="A2128" t="str">
            <v>AR112085Z02</v>
          </cell>
          <cell r="B2128" t="str">
            <v>AR112085Z</v>
          </cell>
          <cell r="C2128" t="str">
            <v xml:space="preserve">Slop entre lomas         </v>
          </cell>
          <cell r="D2128" t="str">
            <v>SMA_SER</v>
          </cell>
          <cell r="E2128" t="str">
            <v>02</v>
          </cell>
          <cell r="F2128" t="str">
            <v xml:space="preserve">Venta Adicional          </v>
          </cell>
          <cell r="G2128">
            <v>0</v>
          </cell>
          <cell r="H2128">
            <v>0</v>
          </cell>
          <cell r="I2128">
            <v>0</v>
          </cell>
          <cell r="J2128">
            <v>0</v>
          </cell>
          <cell r="K2128">
            <v>0</v>
          </cell>
          <cell r="L2128">
            <v>0</v>
          </cell>
          <cell r="M2128">
            <v>0</v>
          </cell>
          <cell r="N2128">
            <v>0</v>
          </cell>
          <cell r="O2128">
            <v>0</v>
          </cell>
          <cell r="P2128">
            <v>-59819</v>
          </cell>
          <cell r="Q2128">
            <v>-17125</v>
          </cell>
          <cell r="R2128">
            <v>-17125</v>
          </cell>
          <cell r="AB2128">
            <v>-59819</v>
          </cell>
          <cell r="AC2128">
            <v>-76944</v>
          </cell>
          <cell r="AD2128">
            <v>-94069</v>
          </cell>
        </row>
        <row r="2129">
          <cell r="A2129" t="str">
            <v>AR112085Z03</v>
          </cell>
          <cell r="B2129" t="str">
            <v>AR112085Z</v>
          </cell>
          <cell r="C2129" t="str">
            <v xml:space="preserve">Slop entre lomas         </v>
          </cell>
          <cell r="D2129" t="str">
            <v>SMA_SER</v>
          </cell>
          <cell r="E2129" t="str">
            <v>03</v>
          </cell>
          <cell r="F2129" t="str">
            <v xml:space="preserve">Venta Sin Margen         </v>
          </cell>
          <cell r="G2129" t="str">
            <v xml:space="preserve">            </v>
          </cell>
          <cell r="H2129">
            <v>0</v>
          </cell>
          <cell r="I2129">
            <v>-39153</v>
          </cell>
          <cell r="J2129">
            <v>0</v>
          </cell>
          <cell r="K2129">
            <v>980</v>
          </cell>
          <cell r="L2129" t="str">
            <v xml:space="preserve">            </v>
          </cell>
          <cell r="M2129">
            <v>0</v>
          </cell>
          <cell r="N2129">
            <v>-38173</v>
          </cell>
          <cell r="O2129">
            <v>0</v>
          </cell>
          <cell r="P2129">
            <v>0</v>
          </cell>
          <cell r="Q2129">
            <v>0</v>
          </cell>
          <cell r="R2129">
            <v>0</v>
          </cell>
          <cell r="AB2129">
            <v>0</v>
          </cell>
          <cell r="AC2129">
            <v>0</v>
          </cell>
          <cell r="AD2129">
            <v>0</v>
          </cell>
        </row>
        <row r="2130">
          <cell r="A2130" t="str">
            <v>AR112085Z04</v>
          </cell>
          <cell r="B2130" t="str">
            <v>AR112085Z</v>
          </cell>
          <cell r="C2130" t="str">
            <v xml:space="preserve">Slop entre lomas         </v>
          </cell>
          <cell r="D2130" t="str">
            <v>SMA_SER</v>
          </cell>
          <cell r="E2130" t="str">
            <v>04</v>
          </cell>
          <cell r="F2130" t="str">
            <v xml:space="preserve">Ajuste POC               </v>
          </cell>
          <cell r="G2130">
            <v>117107</v>
          </cell>
          <cell r="H2130">
            <v>-517536</v>
          </cell>
          <cell r="I2130">
            <v>-948256</v>
          </cell>
          <cell r="J2130">
            <v>-84265</v>
          </cell>
          <cell r="K2130">
            <v>-260789</v>
          </cell>
          <cell r="L2130">
            <v>0</v>
          </cell>
          <cell r="M2130">
            <v>812048</v>
          </cell>
          <cell r="N2130">
            <v>-881691</v>
          </cell>
          <cell r="O2130">
            <v>-546304.11</v>
          </cell>
          <cell r="P2130">
            <v>640003.30000000005</v>
          </cell>
          <cell r="Q2130">
            <v>213212.09</v>
          </cell>
          <cell r="R2130">
            <v>-589030.25</v>
          </cell>
          <cell r="AB2130">
            <v>640003.30000000005</v>
          </cell>
          <cell r="AC2130">
            <v>853215.39</v>
          </cell>
          <cell r="AD2130">
            <v>264185.14</v>
          </cell>
        </row>
        <row r="2131">
          <cell r="A2131" t="str">
            <v>AR112085Z05</v>
          </cell>
          <cell r="B2131" t="str">
            <v>AR112085Z</v>
          </cell>
          <cell r="C2131" t="str">
            <v xml:space="preserve">Slop entre lomas         </v>
          </cell>
          <cell r="D2131" t="str">
            <v>SMA_SER</v>
          </cell>
          <cell r="E2131" t="str">
            <v>05</v>
          </cell>
          <cell r="F2131" t="str">
            <v xml:space="preserve">Mano de Obra             </v>
          </cell>
          <cell r="G2131">
            <v>42516</v>
          </cell>
          <cell r="H2131">
            <v>504905</v>
          </cell>
          <cell r="I2131">
            <v>1016026</v>
          </cell>
          <cell r="J2131">
            <v>48614</v>
          </cell>
          <cell r="K2131">
            <v>457008</v>
          </cell>
          <cell r="L2131">
            <v>0</v>
          </cell>
          <cell r="M2131">
            <v>1874785</v>
          </cell>
          <cell r="N2131">
            <v>3943854</v>
          </cell>
          <cell r="O2131">
            <v>4783411.3899999997</v>
          </cell>
          <cell r="P2131">
            <v>443311.9699999998</v>
          </cell>
          <cell r="Q2131">
            <v>471277.93999999965</v>
          </cell>
          <cell r="R2131">
            <v>494402.21999999951</v>
          </cell>
          <cell r="AB2131">
            <v>443311.9699999998</v>
          </cell>
          <cell r="AC2131">
            <v>914589.90999999992</v>
          </cell>
          <cell r="AD2131">
            <v>1408992.1299999969</v>
          </cell>
        </row>
        <row r="2132">
          <cell r="A2132" t="str">
            <v>AR112085Z06</v>
          </cell>
          <cell r="B2132" t="str">
            <v>AR112085Z</v>
          </cell>
          <cell r="C2132" t="str">
            <v xml:space="preserve">Slop entre lomas         </v>
          </cell>
          <cell r="D2132" t="str">
            <v>SMA_SER</v>
          </cell>
          <cell r="E2132" t="str">
            <v>06</v>
          </cell>
          <cell r="F2132" t="str">
            <v xml:space="preserve">Otros Costos MO          </v>
          </cell>
          <cell r="G2132">
            <v>3624</v>
          </cell>
          <cell r="H2132">
            <v>116487</v>
          </cell>
          <cell r="I2132">
            <v>229936</v>
          </cell>
          <cell r="J2132">
            <v>11307</v>
          </cell>
          <cell r="K2132">
            <v>187301</v>
          </cell>
          <cell r="L2132">
            <v>0</v>
          </cell>
          <cell r="M2132">
            <v>640232</v>
          </cell>
          <cell r="N2132">
            <v>1188887</v>
          </cell>
          <cell r="O2132">
            <v>637554.38</v>
          </cell>
          <cell r="P2132">
            <v>45691.51</v>
          </cell>
          <cell r="Q2132">
            <v>49595.87</v>
          </cell>
          <cell r="R2132">
            <v>78706.739999999976</v>
          </cell>
          <cell r="AB2132">
            <v>45691.51</v>
          </cell>
          <cell r="AC2132">
            <v>95287.37999999999</v>
          </cell>
          <cell r="AD2132">
            <v>173994.1199999997</v>
          </cell>
        </row>
        <row r="2133">
          <cell r="A2133" t="str">
            <v>AR112085Z07</v>
          </cell>
          <cell r="B2133" t="str">
            <v>AR112085Z</v>
          </cell>
          <cell r="C2133" t="str">
            <v xml:space="preserve">Slop entre lomas         </v>
          </cell>
          <cell r="D2133" t="str">
            <v>SMA_SER</v>
          </cell>
          <cell r="E2133" t="str">
            <v>07</v>
          </cell>
          <cell r="F2133" t="str">
            <v xml:space="preserve">Equipos de Construcción  </v>
          </cell>
          <cell r="G2133">
            <v>-142586</v>
          </cell>
          <cell r="H2133">
            <v>431303</v>
          </cell>
          <cell r="I2133">
            <v>1069455</v>
          </cell>
          <cell r="J2133">
            <v>43966</v>
          </cell>
          <cell r="K2133">
            <v>32987</v>
          </cell>
          <cell r="L2133">
            <v>0</v>
          </cell>
          <cell r="M2133">
            <v>16550</v>
          </cell>
          <cell r="N2133">
            <v>1451675</v>
          </cell>
          <cell r="O2133">
            <v>-3394.5</v>
          </cell>
          <cell r="P2133">
            <v>10301.209999999999</v>
          </cell>
          <cell r="Q2133">
            <v>-422.40999999999997</v>
          </cell>
          <cell r="R2133">
            <v>2661.59</v>
          </cell>
          <cell r="AB2133">
            <v>10301.209999999999</v>
          </cell>
          <cell r="AC2133">
            <v>9878.7999999999993</v>
          </cell>
          <cell r="AD2133">
            <v>12540.39</v>
          </cell>
        </row>
        <row r="2134">
          <cell r="A2134" t="str">
            <v>AR112085Z08</v>
          </cell>
          <cell r="B2134" t="str">
            <v>AR112085Z</v>
          </cell>
          <cell r="C2134" t="str">
            <v xml:space="preserve">Slop entre lomas         </v>
          </cell>
          <cell r="D2134" t="str">
            <v>SMA_SER</v>
          </cell>
          <cell r="E2134" t="str">
            <v>08</v>
          </cell>
          <cell r="F2134" t="str">
            <v xml:space="preserve">Materiales, Cons, Herram </v>
          </cell>
          <cell r="G2134">
            <v>36515</v>
          </cell>
          <cell r="H2134">
            <v>149576</v>
          </cell>
          <cell r="I2134">
            <v>174430</v>
          </cell>
          <cell r="J2134">
            <v>32868</v>
          </cell>
          <cell r="K2134">
            <v>-38357</v>
          </cell>
          <cell r="L2134">
            <v>0</v>
          </cell>
          <cell r="M2134">
            <v>259623</v>
          </cell>
          <cell r="N2134">
            <v>614655</v>
          </cell>
          <cell r="O2134">
            <v>251760.68000000002</v>
          </cell>
          <cell r="P2134">
            <v>2094.4499999999898</v>
          </cell>
          <cell r="Q2134">
            <v>1838.05</v>
          </cell>
          <cell r="R2134">
            <v>3377.53</v>
          </cell>
          <cell r="AB2134">
            <v>2094.4499999999898</v>
          </cell>
          <cell r="AC2134">
            <v>3932.5</v>
          </cell>
          <cell r="AD2134">
            <v>7310.0299999999897</v>
          </cell>
        </row>
        <row r="2135">
          <cell r="A2135" t="str">
            <v>AR112085Z09</v>
          </cell>
          <cell r="B2135" t="str">
            <v>AR112085Z</v>
          </cell>
          <cell r="C2135" t="str">
            <v xml:space="preserve">Slop entre lomas         </v>
          </cell>
          <cell r="D2135" t="str">
            <v>SMA_SER</v>
          </cell>
          <cell r="E2135" t="str">
            <v>09</v>
          </cell>
          <cell r="F2135" t="str">
            <v xml:space="preserve">Subcontratos             </v>
          </cell>
          <cell r="G2135">
            <v>0</v>
          </cell>
          <cell r="H2135">
            <v>104153</v>
          </cell>
          <cell r="I2135">
            <v>260115</v>
          </cell>
          <cell r="J2135">
            <v>-5136</v>
          </cell>
          <cell r="K2135">
            <v>199509</v>
          </cell>
          <cell r="L2135">
            <v>0</v>
          </cell>
          <cell r="M2135">
            <v>123569</v>
          </cell>
          <cell r="N2135">
            <v>682210</v>
          </cell>
          <cell r="O2135">
            <v>37929</v>
          </cell>
          <cell r="P2135">
            <v>5280</v>
          </cell>
          <cell r="Q2135">
            <v>2800</v>
          </cell>
          <cell r="R2135">
            <v>3340</v>
          </cell>
          <cell r="AB2135">
            <v>5280</v>
          </cell>
          <cell r="AC2135">
            <v>8080</v>
          </cell>
          <cell r="AD2135">
            <v>11420</v>
          </cell>
        </row>
        <row r="2136">
          <cell r="A2136" t="str">
            <v>AR112085Z10</v>
          </cell>
          <cell r="B2136" t="str">
            <v>AR112085Z</v>
          </cell>
          <cell r="C2136" t="str">
            <v xml:space="preserve">Slop entre lomas         </v>
          </cell>
          <cell r="D2136" t="str">
            <v>SMA_SER</v>
          </cell>
          <cell r="E2136" t="str">
            <v>10</v>
          </cell>
          <cell r="F2136" t="str">
            <v xml:space="preserve">Costos de la venta       </v>
          </cell>
          <cell r="G2136">
            <v>0</v>
          </cell>
          <cell r="H2136">
            <v>35038</v>
          </cell>
          <cell r="I2136">
            <v>90024</v>
          </cell>
          <cell r="J2136">
            <v>4987</v>
          </cell>
          <cell r="K2136">
            <v>33464</v>
          </cell>
          <cell r="L2136">
            <v>0</v>
          </cell>
          <cell r="M2136">
            <v>121756</v>
          </cell>
          <cell r="N2136">
            <v>285269</v>
          </cell>
          <cell r="O2136">
            <v>462080.83999999997</v>
          </cell>
          <cell r="P2136">
            <v>35636.08999999988</v>
          </cell>
          <cell r="Q2136">
            <v>40390.950000000004</v>
          </cell>
          <cell r="R2136">
            <v>40634.339999999989</v>
          </cell>
          <cell r="AB2136">
            <v>35636.08999999988</v>
          </cell>
          <cell r="AC2136">
            <v>76027.04000000011</v>
          </cell>
          <cell r="AD2136">
            <v>116661.38000000011</v>
          </cell>
        </row>
        <row r="2137">
          <cell r="A2137" t="str">
            <v>AR112085Z11</v>
          </cell>
          <cell r="B2137" t="str">
            <v>AR112085Z</v>
          </cell>
          <cell r="C2137" t="str">
            <v xml:space="preserve">Slop entre lomas         </v>
          </cell>
          <cell r="D2137" t="str">
            <v>SMA_SER</v>
          </cell>
          <cell r="E2137" t="str">
            <v>11</v>
          </cell>
          <cell r="F2137" t="str">
            <v xml:space="preserve">Otros costos             </v>
          </cell>
          <cell r="G2137">
            <v>46192</v>
          </cell>
          <cell r="H2137">
            <v>-227483</v>
          </cell>
          <cell r="I2137">
            <v>-3861</v>
          </cell>
          <cell r="J2137">
            <v>64286</v>
          </cell>
          <cell r="K2137">
            <v>16111</v>
          </cell>
          <cell r="L2137">
            <v>0</v>
          </cell>
          <cell r="M2137">
            <v>301245</v>
          </cell>
          <cell r="N2137">
            <v>196490</v>
          </cell>
          <cell r="O2137">
            <v>1107476.3999999999</v>
          </cell>
          <cell r="P2137">
            <v>115013.67000000001</v>
          </cell>
          <cell r="Q2137">
            <v>105344</v>
          </cell>
          <cell r="R2137">
            <v>129239.53999999989</v>
          </cell>
          <cell r="AB2137">
            <v>115121.93000000001</v>
          </cell>
          <cell r="AC2137">
            <v>220465.92999999988</v>
          </cell>
          <cell r="AD2137">
            <v>349705.46999999887</v>
          </cell>
        </row>
        <row r="2138">
          <cell r="A2138" t="str">
            <v>AR112085Z12</v>
          </cell>
          <cell r="B2138" t="str">
            <v>AR112085Z</v>
          </cell>
          <cell r="C2138" t="str">
            <v xml:space="preserve">Slop entre lomas         </v>
          </cell>
          <cell r="D2138" t="str">
            <v>SMA_SER</v>
          </cell>
          <cell r="E2138" t="str">
            <v>12</v>
          </cell>
          <cell r="F2138" t="str">
            <v xml:space="preserve">Costos por DistrIbuc CO  </v>
          </cell>
          <cell r="G2138" t="str">
            <v xml:space="preserve">            </v>
          </cell>
          <cell r="H2138" t="str">
            <v xml:space="preserve">            </v>
          </cell>
          <cell r="I2138" t="str">
            <v xml:space="preserve">            </v>
          </cell>
          <cell r="J2138" t="str">
            <v xml:space="preserve">            </v>
          </cell>
          <cell r="K2138">
            <v>61656</v>
          </cell>
          <cell r="L2138">
            <v>0</v>
          </cell>
          <cell r="M2138">
            <v>181284</v>
          </cell>
          <cell r="N2138">
            <v>242940</v>
          </cell>
          <cell r="O2138">
            <v>0</v>
          </cell>
          <cell r="P2138">
            <v>0</v>
          </cell>
          <cell r="Q2138">
            <v>0</v>
          </cell>
          <cell r="R2138">
            <v>0</v>
          </cell>
          <cell r="AB2138">
            <v>0</v>
          </cell>
          <cell r="AC2138">
            <v>0</v>
          </cell>
          <cell r="AD2138">
            <v>0</v>
          </cell>
        </row>
        <row r="2139">
          <cell r="A2139" t="str">
            <v>AR112086Z01</v>
          </cell>
          <cell r="B2139" t="str">
            <v>AR112086Z</v>
          </cell>
          <cell r="C2139" t="str">
            <v xml:space="preserve">S. remed. suelos         </v>
          </cell>
          <cell r="D2139" t="str">
            <v>SMA_SER</v>
          </cell>
          <cell r="E2139" t="str">
            <v>01</v>
          </cell>
          <cell r="F2139" t="str">
            <v xml:space="preserve">Venta Contractual        </v>
          </cell>
          <cell r="G2139">
            <v>0</v>
          </cell>
          <cell r="H2139">
            <v>0</v>
          </cell>
          <cell r="I2139">
            <v>0</v>
          </cell>
          <cell r="J2139">
            <v>0</v>
          </cell>
          <cell r="K2139">
            <v>-232555</v>
          </cell>
          <cell r="L2139">
            <v>0</v>
          </cell>
          <cell r="M2139">
            <v>-574321</v>
          </cell>
          <cell r="N2139">
            <v>-806876</v>
          </cell>
          <cell r="O2139">
            <v>-699282</v>
          </cell>
          <cell r="P2139">
            <v>-71387</v>
          </cell>
          <cell r="Q2139">
            <v>-162679.6</v>
          </cell>
          <cell r="R2139">
            <v>0</v>
          </cell>
          <cell r="AB2139">
            <v>-71387</v>
          </cell>
          <cell r="AC2139">
            <v>-234066.6</v>
          </cell>
          <cell r="AD2139">
            <v>-234066.6</v>
          </cell>
        </row>
        <row r="2140">
          <cell r="A2140" t="str">
            <v>AR112086Z02</v>
          </cell>
          <cell r="B2140" t="str">
            <v>AR112086Z</v>
          </cell>
          <cell r="C2140" t="str">
            <v xml:space="preserve">S. remed. suelos         </v>
          </cell>
          <cell r="D2140" t="str">
            <v>SMA_SER</v>
          </cell>
          <cell r="E2140" t="str">
            <v>02</v>
          </cell>
          <cell r="F2140" t="str">
            <v xml:space="preserve">Venta Adicional          </v>
          </cell>
          <cell r="G2140" t="str">
            <v xml:space="preserve">            </v>
          </cell>
          <cell r="H2140" t="str">
            <v xml:space="preserve">            </v>
          </cell>
          <cell r="I2140" t="str">
            <v xml:space="preserve">            </v>
          </cell>
          <cell r="J2140" t="str">
            <v xml:space="preserve">            </v>
          </cell>
          <cell r="K2140" t="str">
            <v xml:space="preserve">            </v>
          </cell>
          <cell r="L2140" t="str">
            <v xml:space="preserve">            </v>
          </cell>
          <cell r="M2140">
            <v>0</v>
          </cell>
          <cell r="N2140">
            <v>0</v>
          </cell>
          <cell r="O2140">
            <v>0</v>
          </cell>
          <cell r="P2140">
            <v>0</v>
          </cell>
          <cell r="Q2140">
            <v>0</v>
          </cell>
          <cell r="R2140">
            <v>0</v>
          </cell>
          <cell r="AB2140">
            <v>0</v>
          </cell>
          <cell r="AC2140">
            <v>0</v>
          </cell>
          <cell r="AD2140">
            <v>0</v>
          </cell>
        </row>
        <row r="2141">
          <cell r="A2141" t="str">
            <v>AR112086Z03</v>
          </cell>
          <cell r="B2141" t="str">
            <v>AR112086Z</v>
          </cell>
          <cell r="C2141" t="str">
            <v xml:space="preserve">S. remed. suelos         </v>
          </cell>
          <cell r="D2141" t="str">
            <v>SMA_SER</v>
          </cell>
          <cell r="E2141" t="str">
            <v>03</v>
          </cell>
          <cell r="F2141" t="str">
            <v xml:space="preserve">Venta Sin Margen         </v>
          </cell>
          <cell r="G2141" t="str">
            <v xml:space="preserve">            </v>
          </cell>
          <cell r="H2141" t="str">
            <v xml:space="preserve">            </v>
          </cell>
          <cell r="I2141" t="str">
            <v xml:space="preserve">            </v>
          </cell>
          <cell r="J2141" t="str">
            <v xml:space="preserve">            </v>
          </cell>
          <cell r="K2141" t="str">
            <v xml:space="preserve">            </v>
          </cell>
          <cell r="L2141" t="str">
            <v xml:space="preserve">            </v>
          </cell>
          <cell r="M2141">
            <v>0</v>
          </cell>
          <cell r="N2141">
            <v>0</v>
          </cell>
          <cell r="O2141">
            <v>0</v>
          </cell>
          <cell r="P2141">
            <v>0</v>
          </cell>
          <cell r="Q2141">
            <v>0</v>
          </cell>
          <cell r="R2141">
            <v>0</v>
          </cell>
          <cell r="AB2141">
            <v>0</v>
          </cell>
          <cell r="AC2141">
            <v>0</v>
          </cell>
          <cell r="AD2141">
            <v>0</v>
          </cell>
        </row>
        <row r="2142">
          <cell r="A2142" t="str">
            <v>AR112086Z04</v>
          </cell>
          <cell r="B2142" t="str">
            <v>AR112086Z</v>
          </cell>
          <cell r="C2142" t="str">
            <v xml:space="preserve">S. remed. suelos         </v>
          </cell>
          <cell r="D2142" t="str">
            <v>SMA_SER</v>
          </cell>
          <cell r="E2142" t="str">
            <v>04</v>
          </cell>
          <cell r="F2142" t="str">
            <v xml:space="preserve">Ajuste POC               </v>
          </cell>
          <cell r="G2142" t="str">
            <v xml:space="preserve">            </v>
          </cell>
          <cell r="H2142" t="str">
            <v xml:space="preserve">            </v>
          </cell>
          <cell r="I2142" t="str">
            <v xml:space="preserve">            </v>
          </cell>
          <cell r="J2142" t="str">
            <v xml:space="preserve">            </v>
          </cell>
          <cell r="K2142" t="str">
            <v xml:space="preserve">            </v>
          </cell>
          <cell r="L2142" t="str">
            <v xml:space="preserve">            </v>
          </cell>
          <cell r="M2142">
            <v>0</v>
          </cell>
          <cell r="N2142">
            <v>0</v>
          </cell>
          <cell r="O2142">
            <v>0</v>
          </cell>
          <cell r="P2142">
            <v>0</v>
          </cell>
          <cell r="Q2142">
            <v>0</v>
          </cell>
          <cell r="R2142">
            <v>0</v>
          </cell>
          <cell r="AB2142">
            <v>0</v>
          </cell>
          <cell r="AC2142">
            <v>0</v>
          </cell>
          <cell r="AD2142">
            <v>0</v>
          </cell>
        </row>
        <row r="2143">
          <cell r="A2143" t="str">
            <v>AR112086Z05</v>
          </cell>
          <cell r="B2143" t="str">
            <v>AR112086Z</v>
          </cell>
          <cell r="C2143" t="str">
            <v xml:space="preserve">S. remed. suelos         </v>
          </cell>
          <cell r="D2143" t="str">
            <v>SMA_SER</v>
          </cell>
          <cell r="E2143" t="str">
            <v>05</v>
          </cell>
          <cell r="F2143" t="str">
            <v xml:space="preserve">Mano de Obra             </v>
          </cell>
          <cell r="G2143">
            <v>0</v>
          </cell>
          <cell r="H2143">
            <v>42478</v>
          </cell>
          <cell r="I2143">
            <v>94640</v>
          </cell>
          <cell r="J2143">
            <v>132336</v>
          </cell>
          <cell r="K2143">
            <v>137364</v>
          </cell>
          <cell r="L2143">
            <v>0</v>
          </cell>
          <cell r="M2143">
            <v>183259</v>
          </cell>
          <cell r="N2143">
            <v>590077</v>
          </cell>
          <cell r="O2143">
            <v>461697.88000000006</v>
          </cell>
          <cell r="P2143">
            <v>52623.899999999994</v>
          </cell>
          <cell r="Q2143">
            <v>33914.39</v>
          </cell>
          <cell r="R2143">
            <v>70208.059999999983</v>
          </cell>
          <cell r="AB2143">
            <v>52623.899999999994</v>
          </cell>
          <cell r="AC2143">
            <v>86538.289999999979</v>
          </cell>
          <cell r="AD2143">
            <v>156746.3499999998</v>
          </cell>
        </row>
        <row r="2144">
          <cell r="A2144" t="str">
            <v>AR112086Z06</v>
          </cell>
          <cell r="B2144" t="str">
            <v>AR112086Z</v>
          </cell>
          <cell r="C2144" t="str">
            <v xml:space="preserve">S. remed. suelos         </v>
          </cell>
          <cell r="D2144" t="str">
            <v>SMA_SER</v>
          </cell>
          <cell r="E2144" t="str">
            <v>06</v>
          </cell>
          <cell r="F2144" t="str">
            <v xml:space="preserve">Otros Costos MO          </v>
          </cell>
          <cell r="G2144">
            <v>0</v>
          </cell>
          <cell r="H2144">
            <v>20725</v>
          </cell>
          <cell r="I2144">
            <v>0</v>
          </cell>
          <cell r="J2144">
            <v>8555</v>
          </cell>
          <cell r="K2144">
            <v>6498</v>
          </cell>
          <cell r="L2144">
            <v>0</v>
          </cell>
          <cell r="M2144">
            <v>72781</v>
          </cell>
          <cell r="N2144">
            <v>108559</v>
          </cell>
          <cell r="O2144">
            <v>8758.6899999999987</v>
          </cell>
          <cell r="P2144">
            <v>6.00999999999999</v>
          </cell>
          <cell r="Q2144">
            <v>2446.099999999989</v>
          </cell>
          <cell r="R2144">
            <v>373.09000000000003</v>
          </cell>
          <cell r="AB2144">
            <v>6.00999999999999</v>
          </cell>
          <cell r="AC2144">
            <v>2452.1099999999888</v>
          </cell>
          <cell r="AD2144">
            <v>2825.1999999999798</v>
          </cell>
        </row>
        <row r="2145">
          <cell r="A2145" t="str">
            <v>AR112086Z07</v>
          </cell>
          <cell r="B2145" t="str">
            <v>AR112086Z</v>
          </cell>
          <cell r="C2145" t="str">
            <v xml:space="preserve">S. remed. suelos         </v>
          </cell>
          <cell r="D2145" t="str">
            <v>SMA_SER</v>
          </cell>
          <cell r="E2145" t="str">
            <v>07</v>
          </cell>
          <cell r="F2145" t="str">
            <v xml:space="preserve">Equipos de Construcción  </v>
          </cell>
          <cell r="G2145">
            <v>0</v>
          </cell>
          <cell r="H2145">
            <v>81620</v>
          </cell>
          <cell r="I2145">
            <v>0</v>
          </cell>
          <cell r="J2145">
            <v>577</v>
          </cell>
          <cell r="K2145">
            <v>4678</v>
          </cell>
          <cell r="L2145">
            <v>0</v>
          </cell>
          <cell r="M2145">
            <v>13532</v>
          </cell>
          <cell r="N2145">
            <v>100407</v>
          </cell>
          <cell r="O2145">
            <v>13308.15</v>
          </cell>
          <cell r="P2145">
            <v>1171.05</v>
          </cell>
          <cell r="Q2145">
            <v>1273.3399999999899</v>
          </cell>
          <cell r="R2145">
            <v>1273.3399999999899</v>
          </cell>
          <cell r="AB2145">
            <v>1171.05</v>
          </cell>
          <cell r="AC2145">
            <v>2444.3899999999899</v>
          </cell>
          <cell r="AD2145">
            <v>3717.73</v>
          </cell>
        </row>
        <row r="2146">
          <cell r="A2146" t="str">
            <v>AR112086Z08</v>
          </cell>
          <cell r="B2146" t="str">
            <v>AR112086Z</v>
          </cell>
          <cell r="C2146" t="str">
            <v xml:space="preserve">S. remed. suelos         </v>
          </cell>
          <cell r="D2146" t="str">
            <v>SMA_SER</v>
          </cell>
          <cell r="E2146" t="str">
            <v>08</v>
          </cell>
          <cell r="F2146" t="str">
            <v xml:space="preserve">Materiales, Cons, Herram </v>
          </cell>
          <cell r="G2146">
            <v>0</v>
          </cell>
          <cell r="H2146">
            <v>-34471</v>
          </cell>
          <cell r="I2146">
            <v>2291</v>
          </cell>
          <cell r="J2146">
            <v>-153353</v>
          </cell>
          <cell r="K2146">
            <v>16521</v>
          </cell>
          <cell r="L2146">
            <v>0</v>
          </cell>
          <cell r="M2146">
            <v>14257</v>
          </cell>
          <cell r="N2146">
            <v>-154755</v>
          </cell>
          <cell r="O2146">
            <v>3636.08</v>
          </cell>
          <cell r="P2146">
            <v>934.97</v>
          </cell>
          <cell r="Q2146">
            <v>941</v>
          </cell>
          <cell r="R2146">
            <v>18310.5</v>
          </cell>
          <cell r="AB2146">
            <v>934.97</v>
          </cell>
          <cell r="AC2146">
            <v>1875.97</v>
          </cell>
          <cell r="AD2146">
            <v>20186.47</v>
          </cell>
        </row>
        <row r="2147">
          <cell r="A2147" t="str">
            <v>AR112086Z09</v>
          </cell>
          <cell r="B2147" t="str">
            <v>AR112086Z</v>
          </cell>
          <cell r="C2147" t="str">
            <v xml:space="preserve">S. remed. suelos         </v>
          </cell>
          <cell r="D2147" t="str">
            <v>SMA_SER</v>
          </cell>
          <cell r="E2147" t="str">
            <v>09</v>
          </cell>
          <cell r="F2147" t="str">
            <v xml:space="preserve">Subcontratos             </v>
          </cell>
          <cell r="G2147">
            <v>0</v>
          </cell>
          <cell r="H2147">
            <v>2070</v>
          </cell>
          <cell r="I2147">
            <v>2281</v>
          </cell>
          <cell r="J2147">
            <v>0</v>
          </cell>
          <cell r="K2147">
            <v>47442</v>
          </cell>
          <cell r="L2147">
            <v>0</v>
          </cell>
          <cell r="M2147">
            <v>4431</v>
          </cell>
          <cell r="N2147">
            <v>56224</v>
          </cell>
          <cell r="O2147">
            <v>178.71</v>
          </cell>
          <cell r="P2147">
            <v>0</v>
          </cell>
          <cell r="Q2147">
            <v>4990</v>
          </cell>
          <cell r="R2147">
            <v>0</v>
          </cell>
          <cell r="AB2147">
            <v>0</v>
          </cell>
          <cell r="AC2147">
            <v>4990</v>
          </cell>
          <cell r="AD2147">
            <v>4990</v>
          </cell>
        </row>
        <row r="2148">
          <cell r="A2148" t="str">
            <v>AR112086Z10</v>
          </cell>
          <cell r="B2148" t="str">
            <v>AR112086Z</v>
          </cell>
          <cell r="C2148" t="str">
            <v xml:space="preserve">S. remed. suelos         </v>
          </cell>
          <cell r="D2148" t="str">
            <v>SMA_SER</v>
          </cell>
          <cell r="E2148" t="str">
            <v>10</v>
          </cell>
          <cell r="F2148" t="str">
            <v xml:space="preserve">Costos de la venta       </v>
          </cell>
          <cell r="G2148">
            <v>0</v>
          </cell>
          <cell r="H2148">
            <v>0</v>
          </cell>
          <cell r="I2148">
            <v>0</v>
          </cell>
          <cell r="J2148">
            <v>0</v>
          </cell>
          <cell r="K2148">
            <v>9097</v>
          </cell>
          <cell r="L2148">
            <v>0</v>
          </cell>
          <cell r="M2148">
            <v>19061</v>
          </cell>
          <cell r="N2148">
            <v>28158</v>
          </cell>
          <cell r="O2148">
            <v>32578.22</v>
          </cell>
          <cell r="P2148">
            <v>3081.2999999999888</v>
          </cell>
          <cell r="Q2148">
            <v>3846.1999999999898</v>
          </cell>
          <cell r="R2148">
            <v>2686.9700000000103</v>
          </cell>
          <cell r="AB2148">
            <v>3081.2999999999888</v>
          </cell>
          <cell r="AC2148">
            <v>6927.4999999999891</v>
          </cell>
          <cell r="AD2148">
            <v>9614.4700000000012</v>
          </cell>
        </row>
        <row r="2149">
          <cell r="A2149" t="str">
            <v>AR112086Z11</v>
          </cell>
          <cell r="B2149" t="str">
            <v>AR112086Z</v>
          </cell>
          <cell r="C2149" t="str">
            <v xml:space="preserve">S. remed. suelos         </v>
          </cell>
          <cell r="D2149" t="str">
            <v>SMA_SER</v>
          </cell>
          <cell r="E2149" t="str">
            <v>11</v>
          </cell>
          <cell r="F2149" t="str">
            <v xml:space="preserve">Otros costos             </v>
          </cell>
          <cell r="G2149">
            <v>0</v>
          </cell>
          <cell r="H2149">
            <v>-9393</v>
          </cell>
          <cell r="I2149">
            <v>-10</v>
          </cell>
          <cell r="J2149">
            <v>1457</v>
          </cell>
          <cell r="K2149">
            <v>1173</v>
          </cell>
          <cell r="L2149">
            <v>0</v>
          </cell>
          <cell r="M2149">
            <v>0</v>
          </cell>
          <cell r="N2149">
            <v>-6773</v>
          </cell>
          <cell r="O2149">
            <v>60561.400000000009</v>
          </cell>
          <cell r="P2149">
            <v>6422.8299999999899</v>
          </cell>
          <cell r="Q2149">
            <v>5178.5999999999985</v>
          </cell>
          <cell r="R2149">
            <v>9679.8699999999881</v>
          </cell>
          <cell r="AB2149">
            <v>6434.7399999999898</v>
          </cell>
          <cell r="AC2149">
            <v>11613.339999999998</v>
          </cell>
          <cell r="AD2149">
            <v>21293.210000000003</v>
          </cell>
        </row>
        <row r="2150">
          <cell r="A2150" t="str">
            <v>AR112086Z12</v>
          </cell>
          <cell r="B2150" t="str">
            <v>AR112086Z</v>
          </cell>
          <cell r="C2150" t="str">
            <v xml:space="preserve">S. remed. suelos         </v>
          </cell>
          <cell r="D2150" t="str">
            <v>SMA_SER</v>
          </cell>
          <cell r="E2150" t="str">
            <v>12</v>
          </cell>
          <cell r="F2150" t="str">
            <v xml:space="preserve">Costos por DistrIbuc CO  </v>
          </cell>
          <cell r="G2150" t="str">
            <v xml:space="preserve">            </v>
          </cell>
          <cell r="H2150" t="str">
            <v xml:space="preserve">            </v>
          </cell>
          <cell r="I2150" t="str">
            <v xml:space="preserve">            </v>
          </cell>
          <cell r="J2150" t="str">
            <v xml:space="preserve">            </v>
          </cell>
          <cell r="K2150">
            <v>13551</v>
          </cell>
          <cell r="L2150" t="str">
            <v xml:space="preserve">            </v>
          </cell>
          <cell r="M2150">
            <v>30698</v>
          </cell>
          <cell r="N2150">
            <v>44249</v>
          </cell>
          <cell r="O2150">
            <v>0</v>
          </cell>
          <cell r="P2150">
            <v>0</v>
          </cell>
          <cell r="Q2150">
            <v>0</v>
          </cell>
          <cell r="R2150">
            <v>0</v>
          </cell>
          <cell r="AB2150">
            <v>0</v>
          </cell>
          <cell r="AC2150">
            <v>0</v>
          </cell>
          <cell r="AD2150">
            <v>0</v>
          </cell>
        </row>
        <row r="2151">
          <cell r="A2151" t="str">
            <v>AR112144Z06</v>
          </cell>
          <cell r="B2151" t="str">
            <v>AR112144Z</v>
          </cell>
          <cell r="C2151" t="str">
            <v>Serv. Recup fosas</v>
          </cell>
          <cell r="D2151" t="str">
            <v>SMA_SER</v>
          </cell>
          <cell r="E2151" t="str">
            <v>06</v>
          </cell>
          <cell r="F2151" t="str">
            <v xml:space="preserve">Otros Costos MO          </v>
          </cell>
          <cell r="N2151">
            <v>0</v>
          </cell>
          <cell r="O2151">
            <v>1772.04</v>
          </cell>
          <cell r="P2151">
            <v>0</v>
          </cell>
          <cell r="Q2151">
            <v>0</v>
          </cell>
          <cell r="R2151">
            <v>0</v>
          </cell>
          <cell r="AB2151">
            <v>0</v>
          </cell>
          <cell r="AC2151">
            <v>0</v>
          </cell>
          <cell r="AD2151">
            <v>0</v>
          </cell>
        </row>
        <row r="2152">
          <cell r="A2152" t="str">
            <v>AR112180Z01</v>
          </cell>
          <cell r="B2152" t="str">
            <v>AR112180Z</v>
          </cell>
          <cell r="C2152" t="str">
            <v xml:space="preserve">Serv Slop en Diadema     </v>
          </cell>
          <cell r="D2152" t="str">
            <v>SMA_SER</v>
          </cell>
          <cell r="E2152" t="str">
            <v>01</v>
          </cell>
          <cell r="F2152" t="str">
            <v xml:space="preserve">Venta Contractual        </v>
          </cell>
          <cell r="G2152">
            <v>0</v>
          </cell>
          <cell r="H2152">
            <v>0</v>
          </cell>
          <cell r="I2152">
            <v>-444701</v>
          </cell>
          <cell r="J2152">
            <v>-2986718</v>
          </cell>
          <cell r="K2152">
            <v>-4413630</v>
          </cell>
          <cell r="L2152">
            <v>0</v>
          </cell>
          <cell r="M2152">
            <v>-5616971</v>
          </cell>
          <cell r="N2152">
            <v>-13462020</v>
          </cell>
          <cell r="O2152">
            <v>-3705617.32</v>
          </cell>
          <cell r="P2152">
            <v>0</v>
          </cell>
          <cell r="Q2152">
            <v>0</v>
          </cell>
          <cell r="R2152">
            <v>0</v>
          </cell>
          <cell r="AB2152">
            <v>0</v>
          </cell>
          <cell r="AC2152">
            <v>0</v>
          </cell>
          <cell r="AD2152">
            <v>0</v>
          </cell>
        </row>
        <row r="2153">
          <cell r="A2153" t="str">
            <v>AR112180Z02</v>
          </cell>
          <cell r="B2153" t="str">
            <v>AR112180Z</v>
          </cell>
          <cell r="C2153" t="str">
            <v xml:space="preserve">Serv Slop en Diadema     </v>
          </cell>
          <cell r="D2153" t="str">
            <v>SMA_SER</v>
          </cell>
          <cell r="E2153" t="str">
            <v>02</v>
          </cell>
          <cell r="F2153" t="str">
            <v xml:space="preserve">Venta Adicional          </v>
          </cell>
          <cell r="G2153" t="str">
            <v xml:space="preserve">            </v>
          </cell>
          <cell r="H2153" t="str">
            <v xml:space="preserve">            </v>
          </cell>
          <cell r="I2153" t="str">
            <v xml:space="preserve">            </v>
          </cell>
          <cell r="J2153" t="str">
            <v xml:space="preserve">            </v>
          </cell>
          <cell r="K2153" t="str">
            <v xml:space="preserve">            </v>
          </cell>
          <cell r="L2153" t="str">
            <v xml:space="preserve">            </v>
          </cell>
          <cell r="M2153">
            <v>0</v>
          </cell>
          <cell r="N2153">
            <v>0</v>
          </cell>
          <cell r="O2153">
            <v>0</v>
          </cell>
          <cell r="P2153">
            <v>0</v>
          </cell>
          <cell r="Q2153">
            <v>0</v>
          </cell>
          <cell r="R2153">
            <v>0</v>
          </cell>
          <cell r="AB2153">
            <v>0</v>
          </cell>
          <cell r="AC2153">
            <v>0</v>
          </cell>
          <cell r="AD2153">
            <v>0</v>
          </cell>
        </row>
        <row r="2154">
          <cell r="A2154" t="str">
            <v>AR112180Z03</v>
          </cell>
          <cell r="B2154" t="str">
            <v>AR112180Z</v>
          </cell>
          <cell r="C2154" t="str">
            <v xml:space="preserve">Serv Slop en Diadema     </v>
          </cell>
          <cell r="D2154" t="str">
            <v>SMA_SER</v>
          </cell>
          <cell r="E2154" t="str">
            <v>03</v>
          </cell>
          <cell r="F2154" t="str">
            <v xml:space="preserve">Venta Sin Margen         </v>
          </cell>
          <cell r="G2154" t="str">
            <v xml:space="preserve">            </v>
          </cell>
          <cell r="H2154" t="str">
            <v xml:space="preserve">            </v>
          </cell>
          <cell r="I2154" t="str">
            <v xml:space="preserve">            </v>
          </cell>
          <cell r="J2154" t="str">
            <v xml:space="preserve">            </v>
          </cell>
          <cell r="K2154" t="str">
            <v xml:space="preserve">            </v>
          </cell>
          <cell r="L2154" t="str">
            <v xml:space="preserve">            </v>
          </cell>
          <cell r="M2154">
            <v>0</v>
          </cell>
          <cell r="N2154">
            <v>0</v>
          </cell>
          <cell r="O2154">
            <v>0</v>
          </cell>
          <cell r="P2154">
            <v>0</v>
          </cell>
          <cell r="Q2154">
            <v>0</v>
          </cell>
          <cell r="R2154">
            <v>0</v>
          </cell>
          <cell r="AB2154">
            <v>0</v>
          </cell>
          <cell r="AC2154">
            <v>0</v>
          </cell>
          <cell r="AD2154">
            <v>0</v>
          </cell>
        </row>
        <row r="2155">
          <cell r="A2155" t="str">
            <v>AR112180Z04</v>
          </cell>
          <cell r="B2155" t="str">
            <v>AR112180Z</v>
          </cell>
          <cell r="C2155" t="str">
            <v xml:space="preserve">Serv Slop en Diadema     </v>
          </cell>
          <cell r="D2155" t="str">
            <v>SMA_SER</v>
          </cell>
          <cell r="E2155" t="str">
            <v>04</v>
          </cell>
          <cell r="F2155" t="str">
            <v xml:space="preserve">Ajuste POC               </v>
          </cell>
          <cell r="G2155">
            <v>0</v>
          </cell>
          <cell r="H2155">
            <v>0</v>
          </cell>
          <cell r="I2155">
            <v>52316</v>
          </cell>
          <cell r="J2155">
            <v>-198195</v>
          </cell>
          <cell r="K2155">
            <v>-278119</v>
          </cell>
          <cell r="L2155">
            <v>0</v>
          </cell>
          <cell r="M2155">
            <v>119946</v>
          </cell>
          <cell r="N2155">
            <v>-304052</v>
          </cell>
          <cell r="O2155">
            <v>304053.43</v>
          </cell>
          <cell r="P2155">
            <v>0</v>
          </cell>
          <cell r="Q2155">
            <v>0</v>
          </cell>
          <cell r="R2155">
            <v>0</v>
          </cell>
          <cell r="AB2155">
            <v>0</v>
          </cell>
          <cell r="AC2155">
            <v>0</v>
          </cell>
          <cell r="AD2155">
            <v>0</v>
          </cell>
        </row>
        <row r="2156">
          <cell r="A2156" t="str">
            <v>AR112180Z05</v>
          </cell>
          <cell r="B2156" t="str">
            <v>AR112180Z</v>
          </cell>
          <cell r="C2156" t="str">
            <v xml:space="preserve">Serv Slop en Diadema     </v>
          </cell>
          <cell r="D2156" t="str">
            <v>SMA_SER</v>
          </cell>
          <cell r="E2156" t="str">
            <v>05</v>
          </cell>
          <cell r="F2156" t="str">
            <v xml:space="preserve">Mano de Obra             </v>
          </cell>
          <cell r="G2156">
            <v>0</v>
          </cell>
          <cell r="H2156">
            <v>0</v>
          </cell>
          <cell r="I2156">
            <v>127855</v>
          </cell>
          <cell r="J2156">
            <v>1382175</v>
          </cell>
          <cell r="K2156">
            <v>1898626</v>
          </cell>
          <cell r="L2156">
            <v>0</v>
          </cell>
          <cell r="M2156">
            <v>2049154</v>
          </cell>
          <cell r="N2156">
            <v>5457810</v>
          </cell>
          <cell r="O2156">
            <v>1745405.63</v>
          </cell>
          <cell r="P2156">
            <v>0</v>
          </cell>
          <cell r="Q2156">
            <v>0</v>
          </cell>
          <cell r="R2156">
            <v>0</v>
          </cell>
          <cell r="AB2156">
            <v>0</v>
          </cell>
          <cell r="AC2156">
            <v>0</v>
          </cell>
          <cell r="AD2156">
            <v>0</v>
          </cell>
        </row>
        <row r="2157">
          <cell r="A2157" t="str">
            <v>AR112180Z06</v>
          </cell>
          <cell r="B2157" t="str">
            <v>AR112180Z</v>
          </cell>
          <cell r="C2157" t="str">
            <v xml:space="preserve">Serv Slop en Diadema     </v>
          </cell>
          <cell r="D2157" t="str">
            <v>SMA_SER</v>
          </cell>
          <cell r="E2157" t="str">
            <v>06</v>
          </cell>
          <cell r="F2157" t="str">
            <v xml:space="preserve">Otros Costos MO          </v>
          </cell>
          <cell r="G2157">
            <v>0</v>
          </cell>
          <cell r="H2157">
            <v>0</v>
          </cell>
          <cell r="I2157">
            <v>58558</v>
          </cell>
          <cell r="J2157">
            <v>396980</v>
          </cell>
          <cell r="K2157">
            <v>672623</v>
          </cell>
          <cell r="L2157">
            <v>0</v>
          </cell>
          <cell r="M2157">
            <v>712819</v>
          </cell>
          <cell r="N2157">
            <v>1840980</v>
          </cell>
          <cell r="O2157">
            <v>106253.51000000001</v>
          </cell>
          <cell r="P2157">
            <v>0</v>
          </cell>
          <cell r="Q2157">
            <v>0</v>
          </cell>
          <cell r="R2157">
            <v>0</v>
          </cell>
          <cell r="AB2157">
            <v>0</v>
          </cell>
          <cell r="AC2157">
            <v>0</v>
          </cell>
          <cell r="AD2157">
            <v>0</v>
          </cell>
        </row>
        <row r="2158">
          <cell r="A2158" t="str">
            <v>AR112180Z07</v>
          </cell>
          <cell r="B2158" t="str">
            <v>AR112180Z</v>
          </cell>
          <cell r="C2158" t="str">
            <v xml:space="preserve">Serv Slop en Diadema     </v>
          </cell>
          <cell r="D2158" t="str">
            <v>SMA_SER</v>
          </cell>
          <cell r="E2158" t="str">
            <v>07</v>
          </cell>
          <cell r="F2158" t="str">
            <v xml:space="preserve">Equipos de Construcción  </v>
          </cell>
          <cell r="G2158">
            <v>0</v>
          </cell>
          <cell r="H2158">
            <v>0</v>
          </cell>
          <cell r="I2158">
            <v>105326</v>
          </cell>
          <cell r="J2158">
            <v>-38597</v>
          </cell>
          <cell r="K2158">
            <v>339521</v>
          </cell>
          <cell r="L2158">
            <v>0</v>
          </cell>
          <cell r="M2158">
            <v>331609</v>
          </cell>
          <cell r="N2158">
            <v>737859</v>
          </cell>
          <cell r="O2158">
            <v>149776.26</v>
          </cell>
          <cell r="P2158">
            <v>0</v>
          </cell>
          <cell r="Q2158">
            <v>0</v>
          </cell>
          <cell r="R2158">
            <v>0</v>
          </cell>
          <cell r="AB2158">
            <v>0</v>
          </cell>
          <cell r="AC2158">
            <v>0</v>
          </cell>
          <cell r="AD2158">
            <v>0</v>
          </cell>
        </row>
        <row r="2159">
          <cell r="A2159" t="str">
            <v>AR112180Z08</v>
          </cell>
          <cell r="B2159" t="str">
            <v>AR112180Z</v>
          </cell>
          <cell r="C2159" t="str">
            <v xml:space="preserve">Serv Slop en Diadema     </v>
          </cell>
          <cell r="D2159" t="str">
            <v>SMA_SER</v>
          </cell>
          <cell r="E2159" t="str">
            <v>08</v>
          </cell>
          <cell r="F2159" t="str">
            <v xml:space="preserve">Materiales, Cons, Herram </v>
          </cell>
          <cell r="G2159">
            <v>0</v>
          </cell>
          <cell r="H2159">
            <v>0</v>
          </cell>
          <cell r="I2159">
            <v>3733</v>
          </cell>
          <cell r="J2159">
            <v>172626</v>
          </cell>
          <cell r="K2159">
            <v>137711</v>
          </cell>
          <cell r="L2159">
            <v>0</v>
          </cell>
          <cell r="M2159">
            <v>277361</v>
          </cell>
          <cell r="N2159">
            <v>591431</v>
          </cell>
          <cell r="O2159">
            <v>-184367.93000000002</v>
          </cell>
          <cell r="P2159">
            <v>0</v>
          </cell>
          <cell r="Q2159">
            <v>0</v>
          </cell>
          <cell r="R2159">
            <v>0</v>
          </cell>
          <cell r="AB2159">
            <v>0</v>
          </cell>
          <cell r="AC2159">
            <v>0</v>
          </cell>
          <cell r="AD2159">
            <v>0</v>
          </cell>
        </row>
        <row r="2160">
          <cell r="A2160" t="str">
            <v>AR112180Z09</v>
          </cell>
          <cell r="B2160" t="str">
            <v>AR112180Z</v>
          </cell>
          <cell r="C2160" t="str">
            <v xml:space="preserve">Serv Slop en Diadema     </v>
          </cell>
          <cell r="D2160" t="str">
            <v>SMA_SER</v>
          </cell>
          <cell r="E2160" t="str">
            <v>09</v>
          </cell>
          <cell r="F2160" t="str">
            <v xml:space="preserve">Subcontratos             </v>
          </cell>
          <cell r="G2160">
            <v>0</v>
          </cell>
          <cell r="H2160">
            <v>0</v>
          </cell>
          <cell r="I2160">
            <v>13535</v>
          </cell>
          <cell r="J2160">
            <v>591824</v>
          </cell>
          <cell r="K2160">
            <v>158342</v>
          </cell>
          <cell r="L2160">
            <v>0</v>
          </cell>
          <cell r="M2160">
            <v>106687</v>
          </cell>
          <cell r="N2160">
            <v>870388</v>
          </cell>
          <cell r="O2160">
            <v>66360.649999999994</v>
          </cell>
          <cell r="P2160">
            <v>0</v>
          </cell>
          <cell r="Q2160">
            <v>0</v>
          </cell>
          <cell r="R2160">
            <v>0</v>
          </cell>
          <cell r="AB2160">
            <v>0</v>
          </cell>
          <cell r="AC2160">
            <v>0</v>
          </cell>
          <cell r="AD2160">
            <v>0</v>
          </cell>
        </row>
        <row r="2161">
          <cell r="A2161" t="str">
            <v>AR112180Z10</v>
          </cell>
          <cell r="B2161" t="str">
            <v>AR112180Z</v>
          </cell>
          <cell r="C2161" t="str">
            <v xml:space="preserve">Serv Slop en Diadema     </v>
          </cell>
          <cell r="D2161" t="str">
            <v>SMA_SER</v>
          </cell>
          <cell r="E2161" t="str">
            <v>10</v>
          </cell>
          <cell r="F2161" t="str">
            <v xml:space="preserve">Costos de la venta       </v>
          </cell>
          <cell r="G2161">
            <v>0</v>
          </cell>
          <cell r="H2161">
            <v>0</v>
          </cell>
          <cell r="I2161">
            <v>20202</v>
          </cell>
          <cell r="J2161">
            <v>126444</v>
          </cell>
          <cell r="K2161">
            <v>187297</v>
          </cell>
          <cell r="L2161">
            <v>0</v>
          </cell>
          <cell r="M2161">
            <v>183242</v>
          </cell>
          <cell r="N2161">
            <v>517185</v>
          </cell>
          <cell r="O2161">
            <v>154525.20000000001</v>
          </cell>
          <cell r="P2161">
            <v>0</v>
          </cell>
          <cell r="Q2161">
            <v>0</v>
          </cell>
          <cell r="R2161">
            <v>0</v>
          </cell>
          <cell r="AB2161">
            <v>0</v>
          </cell>
          <cell r="AC2161">
            <v>0</v>
          </cell>
          <cell r="AD2161">
            <v>0</v>
          </cell>
        </row>
        <row r="2162">
          <cell r="A2162" t="str">
            <v>AR112180Z11</v>
          </cell>
          <cell r="B2162" t="str">
            <v>AR112180Z</v>
          </cell>
          <cell r="C2162" t="str">
            <v xml:space="preserve">Serv Slop en Diadema     </v>
          </cell>
          <cell r="D2162" t="str">
            <v>SMA_SER</v>
          </cell>
          <cell r="E2162" t="str">
            <v>11</v>
          </cell>
          <cell r="F2162" t="str">
            <v xml:space="preserve">Otros costos             </v>
          </cell>
          <cell r="G2162">
            <v>0</v>
          </cell>
          <cell r="H2162">
            <v>0</v>
          </cell>
          <cell r="I2162">
            <v>8243</v>
          </cell>
          <cell r="J2162">
            <v>139422</v>
          </cell>
          <cell r="K2162">
            <v>12232</v>
          </cell>
          <cell r="L2162">
            <v>0</v>
          </cell>
          <cell r="M2162">
            <v>20978</v>
          </cell>
          <cell r="N2162">
            <v>180875</v>
          </cell>
          <cell r="O2162">
            <v>217448.03999999998</v>
          </cell>
          <cell r="P2162">
            <v>397.65999999999997</v>
          </cell>
          <cell r="Q2162">
            <v>0</v>
          </cell>
          <cell r="R2162">
            <v>0</v>
          </cell>
          <cell r="AB2162">
            <v>450.5</v>
          </cell>
          <cell r="AC2162">
            <v>450.5</v>
          </cell>
          <cell r="AD2162">
            <v>450.5</v>
          </cell>
        </row>
        <row r="2163">
          <cell r="A2163" t="str">
            <v>AR112180Z12</v>
          </cell>
          <cell r="B2163" t="str">
            <v>AR112180Z</v>
          </cell>
          <cell r="C2163" t="str">
            <v xml:space="preserve">Serv Slop en Diadema     </v>
          </cell>
          <cell r="D2163" t="str">
            <v>SMA_SER</v>
          </cell>
          <cell r="E2163" t="str">
            <v>12</v>
          </cell>
          <cell r="F2163" t="str">
            <v xml:space="preserve">Costos por DistrIbuc CO  </v>
          </cell>
          <cell r="G2163" t="str">
            <v xml:space="preserve">            </v>
          </cell>
          <cell r="H2163" t="str">
            <v xml:space="preserve">            </v>
          </cell>
          <cell r="I2163" t="str">
            <v xml:space="preserve">            </v>
          </cell>
          <cell r="J2163" t="str">
            <v xml:space="preserve">            </v>
          </cell>
          <cell r="K2163">
            <v>260730</v>
          </cell>
          <cell r="L2163" t="str">
            <v xml:space="preserve">            </v>
          </cell>
          <cell r="M2163">
            <v>323197</v>
          </cell>
          <cell r="N2163">
            <v>583927</v>
          </cell>
          <cell r="O2163">
            <v>0</v>
          </cell>
          <cell r="P2163">
            <v>0</v>
          </cell>
          <cell r="Q2163">
            <v>0</v>
          </cell>
          <cell r="R2163">
            <v>0</v>
          </cell>
          <cell r="AB2163">
            <v>0</v>
          </cell>
          <cell r="AC2163">
            <v>0</v>
          </cell>
          <cell r="AD2163">
            <v>0</v>
          </cell>
        </row>
        <row r="2164">
          <cell r="A2164" t="str">
            <v>AR112183Z01</v>
          </cell>
          <cell r="B2164" t="str">
            <v>AR112183Z</v>
          </cell>
          <cell r="C2164" t="str">
            <v xml:space="preserve">SLOP PAR                 </v>
          </cell>
          <cell r="D2164" t="str">
            <v>SMA_SER</v>
          </cell>
          <cell r="E2164" t="str">
            <v>01</v>
          </cell>
          <cell r="F2164" t="str">
            <v xml:space="preserve">Venta Contractual        </v>
          </cell>
          <cell r="G2164">
            <v>0</v>
          </cell>
          <cell r="H2164">
            <v>0</v>
          </cell>
          <cell r="I2164">
            <v>0</v>
          </cell>
          <cell r="J2164">
            <v>-2432051</v>
          </cell>
          <cell r="K2164">
            <v>-2929122</v>
          </cell>
          <cell r="L2164">
            <v>0</v>
          </cell>
          <cell r="M2164">
            <v>-9862775</v>
          </cell>
          <cell r="N2164">
            <v>-15223948</v>
          </cell>
          <cell r="O2164">
            <v>-6811130.04</v>
          </cell>
          <cell r="P2164">
            <v>-2813627.1499999901</v>
          </cell>
          <cell r="Q2164">
            <v>-1120956.72</v>
          </cell>
          <cell r="R2164">
            <v>-1136449.78</v>
          </cell>
          <cell r="AB2164">
            <v>-2813627.1499999901</v>
          </cell>
          <cell r="AC2164">
            <v>-3934583.87</v>
          </cell>
          <cell r="AD2164">
            <v>-5071033.6500000004</v>
          </cell>
        </row>
        <row r="2165">
          <cell r="A2165" t="str">
            <v>AR112183Z02</v>
          </cell>
          <cell r="B2165" t="str">
            <v>AR112183Z</v>
          </cell>
          <cell r="C2165" t="str">
            <v xml:space="preserve">SLOP PAR                 </v>
          </cell>
          <cell r="D2165" t="str">
            <v>SMA_SER</v>
          </cell>
          <cell r="E2165" t="str">
            <v>02</v>
          </cell>
          <cell r="F2165" t="str">
            <v xml:space="preserve">Venta Adicional          </v>
          </cell>
          <cell r="G2165" t="str">
            <v xml:space="preserve">            </v>
          </cell>
          <cell r="H2165" t="str">
            <v xml:space="preserve">            </v>
          </cell>
          <cell r="I2165" t="str">
            <v xml:space="preserve">            </v>
          </cell>
          <cell r="J2165" t="str">
            <v xml:space="preserve">            </v>
          </cell>
          <cell r="K2165" t="str">
            <v xml:space="preserve">            </v>
          </cell>
          <cell r="L2165" t="str">
            <v xml:space="preserve">            </v>
          </cell>
          <cell r="M2165" t="str">
            <v xml:space="preserve">            </v>
          </cell>
          <cell r="N2165">
            <v>0</v>
          </cell>
          <cell r="O2165">
            <v>0</v>
          </cell>
          <cell r="P2165">
            <v>0</v>
          </cell>
          <cell r="Q2165">
            <v>0</v>
          </cell>
          <cell r="R2165">
            <v>0</v>
          </cell>
          <cell r="AB2165">
            <v>0</v>
          </cell>
          <cell r="AC2165">
            <v>0</v>
          </cell>
          <cell r="AD2165">
            <v>0</v>
          </cell>
        </row>
        <row r="2166">
          <cell r="A2166" t="str">
            <v>AR112183Z03</v>
          </cell>
          <cell r="B2166" t="str">
            <v>AR112183Z</v>
          </cell>
          <cell r="C2166" t="str">
            <v xml:space="preserve">SLOP PAR                 </v>
          </cell>
          <cell r="D2166" t="str">
            <v>SMA_SER</v>
          </cell>
          <cell r="E2166" t="str">
            <v>03</v>
          </cell>
          <cell r="F2166" t="str">
            <v xml:space="preserve">Venta Sin Margen         </v>
          </cell>
          <cell r="G2166" t="str">
            <v xml:space="preserve">            </v>
          </cell>
          <cell r="H2166" t="str">
            <v xml:space="preserve">            </v>
          </cell>
          <cell r="I2166" t="str">
            <v xml:space="preserve">            </v>
          </cell>
          <cell r="J2166" t="str">
            <v xml:space="preserve">            </v>
          </cell>
          <cell r="K2166" t="str">
            <v xml:space="preserve">            </v>
          </cell>
          <cell r="L2166" t="str">
            <v xml:space="preserve">            </v>
          </cell>
          <cell r="M2166" t="str">
            <v xml:space="preserve">            </v>
          </cell>
          <cell r="N2166">
            <v>0</v>
          </cell>
          <cell r="O2166">
            <v>0</v>
          </cell>
          <cell r="P2166">
            <v>0</v>
          </cell>
          <cell r="Q2166">
            <v>0</v>
          </cell>
          <cell r="R2166">
            <v>0</v>
          </cell>
          <cell r="AB2166">
            <v>0</v>
          </cell>
          <cell r="AC2166">
            <v>0</v>
          </cell>
          <cell r="AD2166">
            <v>0</v>
          </cell>
        </row>
        <row r="2167">
          <cell r="A2167" t="str">
            <v>AR112183Z04</v>
          </cell>
          <cell r="B2167" t="str">
            <v>AR112183Z</v>
          </cell>
          <cell r="C2167" t="str">
            <v xml:space="preserve">SLOP PAR                 </v>
          </cell>
          <cell r="D2167" t="str">
            <v>SMA_SER</v>
          </cell>
          <cell r="E2167" t="str">
            <v>04</v>
          </cell>
          <cell r="F2167" t="str">
            <v xml:space="preserve">Ajuste POC               </v>
          </cell>
          <cell r="G2167">
            <v>0</v>
          </cell>
          <cell r="H2167">
            <v>0</v>
          </cell>
          <cell r="I2167">
            <v>-157537</v>
          </cell>
          <cell r="J2167">
            <v>-287525</v>
          </cell>
          <cell r="K2167">
            <v>-2141893</v>
          </cell>
          <cell r="L2167">
            <v>0</v>
          </cell>
          <cell r="M2167">
            <v>2030786</v>
          </cell>
          <cell r="N2167">
            <v>-556169</v>
          </cell>
          <cell r="O2167">
            <v>-2195781.08</v>
          </cell>
          <cell r="P2167">
            <v>0</v>
          </cell>
          <cell r="Q2167">
            <v>0</v>
          </cell>
          <cell r="R2167">
            <v>2062594.98</v>
          </cell>
          <cell r="AB2167">
            <v>0</v>
          </cell>
          <cell r="AC2167">
            <v>0</v>
          </cell>
          <cell r="AD2167">
            <v>2062594.98</v>
          </cell>
        </row>
        <row r="2168">
          <cell r="A2168" t="str">
            <v>AR112183Z05</v>
          </cell>
          <cell r="B2168" t="str">
            <v>AR112183Z</v>
          </cell>
          <cell r="C2168" t="str">
            <v xml:space="preserve">SLOP PAR                 </v>
          </cell>
          <cell r="D2168" t="str">
            <v>SMA_SER</v>
          </cell>
          <cell r="E2168" t="str">
            <v>05</v>
          </cell>
          <cell r="F2168" t="str">
            <v xml:space="preserve">Mano de Obra             </v>
          </cell>
          <cell r="G2168">
            <v>0</v>
          </cell>
          <cell r="H2168">
            <v>0</v>
          </cell>
          <cell r="I2168">
            <v>82554</v>
          </cell>
          <cell r="J2168">
            <v>1744275</v>
          </cell>
          <cell r="K2168">
            <v>2139594</v>
          </cell>
          <cell r="L2168">
            <v>0</v>
          </cell>
          <cell r="M2168">
            <v>2684530</v>
          </cell>
          <cell r="N2168">
            <v>6650953</v>
          </cell>
          <cell r="O2168">
            <v>5131621.57</v>
          </cell>
          <cell r="P2168">
            <v>653161.94999999774</v>
          </cell>
          <cell r="Q2168">
            <v>642528.18999999762</v>
          </cell>
          <cell r="R2168">
            <v>546040.87999999977</v>
          </cell>
          <cell r="AB2168">
            <v>653161.94999999774</v>
          </cell>
          <cell r="AC2168">
            <v>1295690.1399999983</v>
          </cell>
          <cell r="AD2168">
            <v>1841731.02</v>
          </cell>
        </row>
        <row r="2169">
          <cell r="A2169" t="str">
            <v>AR112183Z06</v>
          </cell>
          <cell r="B2169" t="str">
            <v>AR112183Z</v>
          </cell>
          <cell r="C2169" t="str">
            <v xml:space="preserve">SLOP PAR                 </v>
          </cell>
          <cell r="D2169" t="str">
            <v>SMA_SER</v>
          </cell>
          <cell r="E2169" t="str">
            <v>06</v>
          </cell>
          <cell r="F2169" t="str">
            <v xml:space="preserve">Otros Costos MO          </v>
          </cell>
          <cell r="G2169">
            <v>0</v>
          </cell>
          <cell r="H2169">
            <v>0</v>
          </cell>
          <cell r="I2169">
            <v>3852</v>
          </cell>
          <cell r="J2169">
            <v>537964</v>
          </cell>
          <cell r="K2169">
            <v>244247</v>
          </cell>
          <cell r="L2169">
            <v>0</v>
          </cell>
          <cell r="M2169">
            <v>809269</v>
          </cell>
          <cell r="N2169">
            <v>1595332</v>
          </cell>
          <cell r="O2169">
            <v>493309.27</v>
          </cell>
          <cell r="P2169">
            <v>42152.709999999985</v>
          </cell>
          <cell r="Q2169">
            <v>8399.44</v>
          </cell>
          <cell r="R2169">
            <v>122569.06999999998</v>
          </cell>
          <cell r="AB2169">
            <v>42152.709999999985</v>
          </cell>
          <cell r="AC2169">
            <v>50552.14999999998</v>
          </cell>
          <cell r="AD2169">
            <v>173121.22</v>
          </cell>
        </row>
        <row r="2170">
          <cell r="A2170" t="str">
            <v>AR112183Z07</v>
          </cell>
          <cell r="B2170" t="str">
            <v>AR112183Z</v>
          </cell>
          <cell r="C2170" t="str">
            <v xml:space="preserve">SLOP PAR                 </v>
          </cell>
          <cell r="D2170" t="str">
            <v>SMA_SER</v>
          </cell>
          <cell r="E2170" t="str">
            <v>07</v>
          </cell>
          <cell r="F2170" t="str">
            <v xml:space="preserve">Equipos de Construcción  </v>
          </cell>
          <cell r="G2170">
            <v>0</v>
          </cell>
          <cell r="H2170">
            <v>0</v>
          </cell>
          <cell r="I2170">
            <v>28906</v>
          </cell>
          <cell r="J2170">
            <v>385201</v>
          </cell>
          <cell r="K2170">
            <v>450765</v>
          </cell>
          <cell r="L2170">
            <v>0</v>
          </cell>
          <cell r="M2170">
            <v>582711</v>
          </cell>
          <cell r="N2170">
            <v>1447583</v>
          </cell>
          <cell r="O2170">
            <v>775244.08</v>
          </cell>
          <cell r="P2170">
            <v>119867.09999999989</v>
          </cell>
          <cell r="Q2170">
            <v>83865.820000000007</v>
          </cell>
          <cell r="R2170">
            <v>98083.810000000012</v>
          </cell>
          <cell r="AB2170">
            <v>119867.09999999989</v>
          </cell>
          <cell r="AC2170">
            <v>203732.92</v>
          </cell>
          <cell r="AD2170">
            <v>301816.72999999905</v>
          </cell>
        </row>
        <row r="2171">
          <cell r="A2171" t="str">
            <v>AR112183Z08</v>
          </cell>
          <cell r="B2171" t="str">
            <v>AR112183Z</v>
          </cell>
          <cell r="C2171" t="str">
            <v xml:space="preserve">SLOP PAR                 </v>
          </cell>
          <cell r="D2171" t="str">
            <v>SMA_SER</v>
          </cell>
          <cell r="E2171" t="str">
            <v>08</v>
          </cell>
          <cell r="F2171" t="str">
            <v xml:space="preserve">Materiales, Cons, Herram </v>
          </cell>
          <cell r="G2171">
            <v>0</v>
          </cell>
          <cell r="H2171">
            <v>0</v>
          </cell>
          <cell r="I2171">
            <v>3941</v>
          </cell>
          <cell r="J2171">
            <v>418739</v>
          </cell>
          <cell r="K2171">
            <v>196279</v>
          </cell>
          <cell r="L2171">
            <v>0</v>
          </cell>
          <cell r="M2171">
            <v>737906</v>
          </cell>
          <cell r="N2171">
            <v>1356865</v>
          </cell>
          <cell r="O2171">
            <v>1097023.8400000001</v>
          </cell>
          <cell r="P2171">
            <v>224915.24000000002</v>
          </cell>
          <cell r="Q2171">
            <v>108223.82999999978</v>
          </cell>
          <cell r="R2171">
            <v>291335.88</v>
          </cell>
          <cell r="AB2171">
            <v>224915.24000000002</v>
          </cell>
          <cell r="AC2171">
            <v>333139.0699999989</v>
          </cell>
          <cell r="AD2171">
            <v>624474.94999999984</v>
          </cell>
        </row>
        <row r="2172">
          <cell r="A2172" t="str">
            <v>AR112183Z09</v>
          </cell>
          <cell r="B2172" t="str">
            <v>AR112183Z</v>
          </cell>
          <cell r="C2172" t="str">
            <v xml:space="preserve">SLOP PAR                 </v>
          </cell>
          <cell r="D2172" t="str">
            <v>SMA_SER</v>
          </cell>
          <cell r="E2172" t="str">
            <v>09</v>
          </cell>
          <cell r="F2172" t="str">
            <v xml:space="preserve">Subcontratos             </v>
          </cell>
          <cell r="G2172">
            <v>0</v>
          </cell>
          <cell r="H2172">
            <v>0</v>
          </cell>
          <cell r="I2172">
            <v>0</v>
          </cell>
          <cell r="J2172">
            <v>157318</v>
          </cell>
          <cell r="K2172">
            <v>200613</v>
          </cell>
          <cell r="L2172">
            <v>0</v>
          </cell>
          <cell r="M2172">
            <v>500897</v>
          </cell>
          <cell r="N2172">
            <v>858828</v>
          </cell>
          <cell r="O2172">
            <v>149169.38</v>
          </cell>
          <cell r="P2172">
            <v>59414</v>
          </cell>
          <cell r="Q2172">
            <v>21763.54</v>
          </cell>
          <cell r="R2172">
            <v>313455.98999999987</v>
          </cell>
          <cell r="AB2172">
            <v>59414</v>
          </cell>
          <cell r="AC2172">
            <v>81177.539999999906</v>
          </cell>
          <cell r="AD2172">
            <v>394633.53</v>
          </cell>
        </row>
        <row r="2173">
          <cell r="A2173" t="str">
            <v>AR112183Z10</v>
          </cell>
          <cell r="B2173" t="str">
            <v>AR112183Z</v>
          </cell>
          <cell r="C2173" t="str">
            <v xml:space="preserve">SLOP PAR                 </v>
          </cell>
          <cell r="D2173" t="str">
            <v>SMA_SER</v>
          </cell>
          <cell r="E2173" t="str">
            <v>10</v>
          </cell>
          <cell r="F2173" t="str">
            <v xml:space="preserve">Costos de la venta       </v>
          </cell>
          <cell r="G2173">
            <v>0</v>
          </cell>
          <cell r="H2173">
            <v>0</v>
          </cell>
          <cell r="I2173">
            <v>104</v>
          </cell>
          <cell r="J2173">
            <v>80556</v>
          </cell>
          <cell r="K2173">
            <v>206080</v>
          </cell>
          <cell r="L2173">
            <v>0</v>
          </cell>
          <cell r="M2173">
            <v>311685</v>
          </cell>
          <cell r="N2173">
            <v>598425</v>
          </cell>
          <cell r="O2173">
            <v>489003.33999999997</v>
          </cell>
          <cell r="P2173">
            <v>43922.139999999992</v>
          </cell>
          <cell r="Q2173">
            <v>56917.789999999106</v>
          </cell>
          <cell r="R2173">
            <v>27023.859999999902</v>
          </cell>
          <cell r="AB2173">
            <v>43922.139999999992</v>
          </cell>
          <cell r="AC2173">
            <v>100839.929999999</v>
          </cell>
          <cell r="AD2173">
            <v>127863.789999999</v>
          </cell>
        </row>
        <row r="2174">
          <cell r="A2174" t="str">
            <v>AR112183Z11</v>
          </cell>
          <cell r="B2174" t="str">
            <v>AR112183Z</v>
          </cell>
          <cell r="C2174" t="str">
            <v xml:space="preserve">SLOP PAR                 </v>
          </cell>
          <cell r="D2174" t="str">
            <v>SMA_SER</v>
          </cell>
          <cell r="E2174" t="str">
            <v>11</v>
          </cell>
          <cell r="F2174" t="str">
            <v xml:space="preserve">Otros costos             </v>
          </cell>
          <cell r="G2174">
            <v>0</v>
          </cell>
          <cell r="H2174">
            <v>0</v>
          </cell>
          <cell r="I2174">
            <v>22427</v>
          </cell>
          <cell r="J2174">
            <v>23098</v>
          </cell>
          <cell r="K2174">
            <v>40882</v>
          </cell>
          <cell r="L2174">
            <v>0</v>
          </cell>
          <cell r="M2174">
            <v>73381</v>
          </cell>
          <cell r="N2174">
            <v>159788</v>
          </cell>
          <cell r="O2174">
            <v>883410.67</v>
          </cell>
          <cell r="P2174">
            <v>165357.04999999999</v>
          </cell>
          <cell r="Q2174">
            <v>105279.4599999998</v>
          </cell>
          <cell r="R2174">
            <v>93477.989999999903</v>
          </cell>
          <cell r="AB2174">
            <v>165426.15999999997</v>
          </cell>
          <cell r="AC2174">
            <v>270705.62</v>
          </cell>
          <cell r="AD2174">
            <v>364183.60999999987</v>
          </cell>
        </row>
        <row r="2175">
          <cell r="A2175" t="str">
            <v>AR112183Z12</v>
          </cell>
          <cell r="B2175" t="str">
            <v>AR112183Z</v>
          </cell>
          <cell r="C2175" t="str">
            <v xml:space="preserve">SLOP PAR                 </v>
          </cell>
          <cell r="D2175" t="str">
            <v>SMA_SER</v>
          </cell>
          <cell r="E2175" t="str">
            <v>12</v>
          </cell>
          <cell r="F2175" t="str">
            <v xml:space="preserve">Costos por DistrIbuc CO  </v>
          </cell>
          <cell r="G2175" t="str">
            <v xml:space="preserve">            </v>
          </cell>
          <cell r="H2175" t="str">
            <v xml:space="preserve">            </v>
          </cell>
          <cell r="I2175" t="str">
            <v xml:space="preserve">            </v>
          </cell>
          <cell r="J2175" t="str">
            <v xml:space="preserve">            </v>
          </cell>
          <cell r="K2175">
            <v>282998</v>
          </cell>
          <cell r="L2175" t="str">
            <v xml:space="preserve">            </v>
          </cell>
          <cell r="M2175">
            <v>448448</v>
          </cell>
          <cell r="N2175">
            <v>731446</v>
          </cell>
          <cell r="O2175">
            <v>0</v>
          </cell>
          <cell r="P2175">
            <v>0</v>
          </cell>
          <cell r="Q2175">
            <v>0</v>
          </cell>
          <cell r="R2175">
            <v>0</v>
          </cell>
          <cell r="AB2175">
            <v>0</v>
          </cell>
          <cell r="AC2175">
            <v>0</v>
          </cell>
          <cell r="AD2175">
            <v>0</v>
          </cell>
        </row>
        <row r="2176">
          <cell r="A2176" t="str">
            <v>AR112184Z01</v>
          </cell>
          <cell r="B2176" t="str">
            <v>AR112184Z</v>
          </cell>
          <cell r="C2176" t="str">
            <v xml:space="preserve">Tr SLOP Ref La Plata     </v>
          </cell>
          <cell r="D2176" t="str">
            <v>SMA_SER</v>
          </cell>
          <cell r="E2176" t="str">
            <v>01</v>
          </cell>
          <cell r="F2176" t="str">
            <v xml:space="preserve">Venta Contractual        </v>
          </cell>
          <cell r="G2176">
            <v>0</v>
          </cell>
          <cell r="H2176">
            <v>0</v>
          </cell>
          <cell r="I2176">
            <v>0</v>
          </cell>
          <cell r="J2176">
            <v>-2328190</v>
          </cell>
          <cell r="K2176">
            <v>-5786579</v>
          </cell>
          <cell r="L2176">
            <v>0</v>
          </cell>
          <cell r="M2176">
            <v>-6739729</v>
          </cell>
          <cell r="N2176">
            <v>-14854498</v>
          </cell>
          <cell r="O2176">
            <v>-11425587.57</v>
          </cell>
          <cell r="P2176">
            <v>-849399.96999999904</v>
          </cell>
          <cell r="Q2176">
            <v>-903223.52</v>
          </cell>
          <cell r="R2176">
            <v>-996762.63</v>
          </cell>
          <cell r="AB2176">
            <v>-849399.96999999904</v>
          </cell>
          <cell r="AC2176">
            <v>-1752623.49</v>
          </cell>
          <cell r="AD2176">
            <v>-2749386.12</v>
          </cell>
        </row>
        <row r="2177">
          <cell r="A2177" t="str">
            <v>AR112184Z02</v>
          </cell>
          <cell r="B2177" t="str">
            <v>AR112184Z</v>
          </cell>
          <cell r="C2177" t="str">
            <v xml:space="preserve">Tr SLOP Ref La Plata     </v>
          </cell>
          <cell r="D2177" t="str">
            <v>SMA_SER</v>
          </cell>
          <cell r="E2177" t="str">
            <v>02</v>
          </cell>
          <cell r="F2177" t="str">
            <v xml:space="preserve">Venta Adicional          </v>
          </cell>
          <cell r="G2177" t="str">
            <v xml:space="preserve">            </v>
          </cell>
          <cell r="H2177" t="str">
            <v xml:space="preserve">            </v>
          </cell>
          <cell r="I2177" t="str">
            <v xml:space="preserve">            </v>
          </cell>
          <cell r="J2177" t="str">
            <v xml:space="preserve">            </v>
          </cell>
          <cell r="K2177" t="str">
            <v xml:space="preserve">            </v>
          </cell>
          <cell r="L2177" t="str">
            <v xml:space="preserve">            </v>
          </cell>
          <cell r="M2177" t="str">
            <v xml:space="preserve">            </v>
          </cell>
          <cell r="N2177">
            <v>0</v>
          </cell>
          <cell r="O2177">
            <v>0</v>
          </cell>
          <cell r="P2177">
            <v>0</v>
          </cell>
          <cell r="Q2177">
            <v>0</v>
          </cell>
          <cell r="R2177">
            <v>0</v>
          </cell>
          <cell r="AB2177">
            <v>0</v>
          </cell>
          <cell r="AC2177">
            <v>0</v>
          </cell>
          <cell r="AD2177">
            <v>0</v>
          </cell>
        </row>
        <row r="2178">
          <cell r="A2178" t="str">
            <v>AR112184Z03</v>
          </cell>
          <cell r="B2178" t="str">
            <v>AR112184Z</v>
          </cell>
          <cell r="C2178" t="str">
            <v xml:space="preserve">Tr SLOP Ref La Plata     </v>
          </cell>
          <cell r="D2178" t="str">
            <v>SMA_SER</v>
          </cell>
          <cell r="E2178" t="str">
            <v>03</v>
          </cell>
          <cell r="F2178" t="str">
            <v xml:space="preserve">Venta Sin Margen         </v>
          </cell>
          <cell r="G2178" t="str">
            <v xml:space="preserve">            </v>
          </cell>
          <cell r="H2178" t="str">
            <v xml:space="preserve">            </v>
          </cell>
          <cell r="I2178" t="str">
            <v xml:space="preserve">            </v>
          </cell>
          <cell r="J2178" t="str">
            <v xml:space="preserve">            </v>
          </cell>
          <cell r="K2178" t="str">
            <v xml:space="preserve">            </v>
          </cell>
          <cell r="L2178" t="str">
            <v xml:space="preserve">            </v>
          </cell>
          <cell r="M2178" t="str">
            <v xml:space="preserve">            </v>
          </cell>
          <cell r="N2178">
            <v>0</v>
          </cell>
          <cell r="O2178">
            <v>0</v>
          </cell>
          <cell r="P2178">
            <v>0</v>
          </cell>
          <cell r="Q2178">
            <v>0</v>
          </cell>
          <cell r="R2178">
            <v>0</v>
          </cell>
          <cell r="AB2178">
            <v>0</v>
          </cell>
          <cell r="AC2178">
            <v>0</v>
          </cell>
          <cell r="AD2178">
            <v>0</v>
          </cell>
        </row>
        <row r="2179">
          <cell r="A2179" t="str">
            <v>AR112184Z04</v>
          </cell>
          <cell r="B2179" t="str">
            <v>AR112184Z</v>
          </cell>
          <cell r="C2179" t="str">
            <v xml:space="preserve">Tr SLOP Ref La Plata     </v>
          </cell>
          <cell r="D2179" t="str">
            <v>SMA_SER</v>
          </cell>
          <cell r="E2179" t="str">
            <v>04</v>
          </cell>
          <cell r="F2179" t="str">
            <v xml:space="preserve">Ajuste POC               </v>
          </cell>
          <cell r="G2179">
            <v>0</v>
          </cell>
          <cell r="H2179">
            <v>0</v>
          </cell>
          <cell r="I2179">
            <v>-486166</v>
          </cell>
          <cell r="J2179">
            <v>-972656</v>
          </cell>
          <cell r="K2179">
            <v>883297</v>
          </cell>
          <cell r="L2179">
            <v>0</v>
          </cell>
          <cell r="M2179">
            <v>-910816</v>
          </cell>
          <cell r="N2179">
            <v>-1486341</v>
          </cell>
          <cell r="O2179">
            <v>699473.07</v>
          </cell>
          <cell r="P2179">
            <v>-152529.09</v>
          </cell>
          <cell r="Q2179">
            <v>89121.059999999896</v>
          </cell>
          <cell r="R2179">
            <v>41110.209999999897</v>
          </cell>
          <cell r="AB2179">
            <v>-152529.09</v>
          </cell>
          <cell r="AC2179">
            <v>-63408.029999999897</v>
          </cell>
          <cell r="AD2179">
            <v>-22297.82</v>
          </cell>
        </row>
        <row r="2180">
          <cell r="A2180" t="str">
            <v>AR112184Z05</v>
          </cell>
          <cell r="B2180" t="str">
            <v>AR112184Z</v>
          </cell>
          <cell r="C2180" t="str">
            <v xml:space="preserve">Tr SLOP Ref La Plata     </v>
          </cell>
          <cell r="D2180" t="str">
            <v>SMA_SER</v>
          </cell>
          <cell r="E2180" t="str">
            <v>05</v>
          </cell>
          <cell r="F2180" t="str">
            <v xml:space="preserve">Mano de Obra             </v>
          </cell>
          <cell r="G2180">
            <v>0</v>
          </cell>
          <cell r="H2180">
            <v>0</v>
          </cell>
          <cell r="I2180">
            <v>78866</v>
          </cell>
          <cell r="J2180">
            <v>1292079</v>
          </cell>
          <cell r="K2180">
            <v>1500660</v>
          </cell>
          <cell r="L2180">
            <v>0</v>
          </cell>
          <cell r="M2180">
            <v>2113797</v>
          </cell>
          <cell r="N2180">
            <v>4985402</v>
          </cell>
          <cell r="O2180">
            <v>3852695.06</v>
          </cell>
          <cell r="P2180">
            <v>471368.26</v>
          </cell>
          <cell r="Q2180">
            <v>348981.88999999873</v>
          </cell>
          <cell r="R2180">
            <v>402185.83999999985</v>
          </cell>
          <cell r="AB2180">
            <v>471368.26</v>
          </cell>
          <cell r="AC2180">
            <v>820350.14999999886</v>
          </cell>
          <cell r="AD2180">
            <v>1222535.9899999977</v>
          </cell>
        </row>
        <row r="2181">
          <cell r="A2181" t="str">
            <v>AR112184Z06</v>
          </cell>
          <cell r="B2181" t="str">
            <v>AR112184Z</v>
          </cell>
          <cell r="C2181" t="str">
            <v xml:space="preserve">Tr SLOP Ref La Plata     </v>
          </cell>
          <cell r="D2181" t="str">
            <v>SMA_SER</v>
          </cell>
          <cell r="E2181" t="str">
            <v>06</v>
          </cell>
          <cell r="F2181" t="str">
            <v xml:space="preserve">Otros Costos MO          </v>
          </cell>
          <cell r="G2181">
            <v>0</v>
          </cell>
          <cell r="H2181">
            <v>0</v>
          </cell>
          <cell r="I2181">
            <v>19870</v>
          </cell>
          <cell r="J2181">
            <v>529049</v>
          </cell>
          <cell r="K2181">
            <v>594125</v>
          </cell>
          <cell r="L2181">
            <v>0</v>
          </cell>
          <cell r="M2181">
            <v>765733</v>
          </cell>
          <cell r="N2181">
            <v>1908777</v>
          </cell>
          <cell r="O2181">
            <v>209722.05999999994</v>
          </cell>
          <cell r="P2181">
            <v>5658.5300000000007</v>
          </cell>
          <cell r="Q2181">
            <v>22071.679999999989</v>
          </cell>
          <cell r="R2181">
            <v>22358.240000000002</v>
          </cell>
          <cell r="AB2181">
            <v>5658.5300000000007</v>
          </cell>
          <cell r="AC2181">
            <v>27730.209999999992</v>
          </cell>
          <cell r="AD2181">
            <v>50088.450000000004</v>
          </cell>
        </row>
        <row r="2182">
          <cell r="A2182" t="str">
            <v>AR112184Z07</v>
          </cell>
          <cell r="B2182" t="str">
            <v>AR112184Z</v>
          </cell>
          <cell r="C2182" t="str">
            <v xml:space="preserve">Tr SLOP Ref La Plata     </v>
          </cell>
          <cell r="D2182" t="str">
            <v>SMA_SER</v>
          </cell>
          <cell r="E2182" t="str">
            <v>07</v>
          </cell>
          <cell r="F2182" t="str">
            <v xml:space="preserve">Equipos de Construcción  </v>
          </cell>
          <cell r="G2182">
            <v>0</v>
          </cell>
          <cell r="H2182">
            <v>0</v>
          </cell>
          <cell r="I2182">
            <v>27584</v>
          </cell>
          <cell r="J2182">
            <v>469892</v>
          </cell>
          <cell r="K2182">
            <v>837559</v>
          </cell>
          <cell r="L2182">
            <v>0</v>
          </cell>
          <cell r="M2182">
            <v>937319</v>
          </cell>
          <cell r="N2182">
            <v>2272354</v>
          </cell>
          <cell r="O2182">
            <v>954060.75999999989</v>
          </cell>
          <cell r="P2182">
            <v>81013.749999999898</v>
          </cell>
          <cell r="Q2182">
            <v>88756.5</v>
          </cell>
          <cell r="R2182">
            <v>88199.5</v>
          </cell>
          <cell r="AB2182">
            <v>81013.749999999898</v>
          </cell>
          <cell r="AC2182">
            <v>169770.25</v>
          </cell>
          <cell r="AD2182">
            <v>257969.75</v>
          </cell>
        </row>
        <row r="2183">
          <cell r="A2183" t="str">
            <v>AR112184Z08</v>
          </cell>
          <cell r="B2183" t="str">
            <v>AR112184Z</v>
          </cell>
          <cell r="C2183" t="str">
            <v xml:space="preserve">Tr SLOP Ref La Plata     </v>
          </cell>
          <cell r="D2183" t="str">
            <v>SMA_SER</v>
          </cell>
          <cell r="E2183" t="str">
            <v>08</v>
          </cell>
          <cell r="F2183" t="str">
            <v xml:space="preserve">Materiales, Cons, Herram </v>
          </cell>
          <cell r="G2183">
            <v>0</v>
          </cell>
          <cell r="H2183">
            <v>0</v>
          </cell>
          <cell r="I2183">
            <v>1810</v>
          </cell>
          <cell r="J2183">
            <v>397643</v>
          </cell>
          <cell r="K2183">
            <v>455692</v>
          </cell>
          <cell r="L2183">
            <v>0</v>
          </cell>
          <cell r="M2183">
            <v>722738</v>
          </cell>
          <cell r="N2183">
            <v>1577883</v>
          </cell>
          <cell r="O2183">
            <v>1206793.7799999998</v>
          </cell>
          <cell r="P2183">
            <v>24491.02</v>
          </cell>
          <cell r="Q2183">
            <v>94024.369999999806</v>
          </cell>
          <cell r="R2183">
            <v>169224.79</v>
          </cell>
          <cell r="AB2183">
            <v>24491.02</v>
          </cell>
          <cell r="AC2183">
            <v>118515.38999999991</v>
          </cell>
          <cell r="AD2183">
            <v>287740.17999999988</v>
          </cell>
        </row>
        <row r="2184">
          <cell r="A2184" t="str">
            <v>AR112184Z09</v>
          </cell>
          <cell r="B2184" t="str">
            <v>AR112184Z</v>
          </cell>
          <cell r="C2184" t="str">
            <v xml:space="preserve">Tr SLOP Ref La Plata     </v>
          </cell>
          <cell r="D2184" t="str">
            <v>SMA_SER</v>
          </cell>
          <cell r="E2184" t="str">
            <v>09</v>
          </cell>
          <cell r="F2184" t="str">
            <v xml:space="preserve">Subcontratos             </v>
          </cell>
          <cell r="G2184">
            <v>0</v>
          </cell>
          <cell r="H2184">
            <v>0</v>
          </cell>
          <cell r="I2184">
            <v>259154</v>
          </cell>
          <cell r="J2184">
            <v>5963</v>
          </cell>
          <cell r="K2184">
            <v>292716</v>
          </cell>
          <cell r="L2184">
            <v>0</v>
          </cell>
          <cell r="M2184">
            <v>216357</v>
          </cell>
          <cell r="N2184">
            <v>774190</v>
          </cell>
          <cell r="O2184">
            <v>334011.04000000004</v>
          </cell>
          <cell r="P2184">
            <v>13494.04</v>
          </cell>
          <cell r="Q2184">
            <v>77229</v>
          </cell>
          <cell r="R2184">
            <v>22141.169999999991</v>
          </cell>
          <cell r="AB2184">
            <v>13494.04</v>
          </cell>
          <cell r="AC2184">
            <v>90723.039999999906</v>
          </cell>
          <cell r="AD2184">
            <v>112864.20999999989</v>
          </cell>
        </row>
        <row r="2185">
          <cell r="A2185" t="str">
            <v>AR112184Z10</v>
          </cell>
          <cell r="B2185" t="str">
            <v>AR112184Z</v>
          </cell>
          <cell r="C2185" t="str">
            <v xml:space="preserve">Tr SLOP Ref La Plata     </v>
          </cell>
          <cell r="D2185" t="str">
            <v>SMA_SER</v>
          </cell>
          <cell r="E2185" t="str">
            <v>10</v>
          </cell>
          <cell r="F2185" t="str">
            <v xml:space="preserve">Costos de la venta       </v>
          </cell>
          <cell r="G2185">
            <v>0</v>
          </cell>
          <cell r="H2185">
            <v>0</v>
          </cell>
          <cell r="I2185">
            <v>100</v>
          </cell>
          <cell r="J2185">
            <v>89680</v>
          </cell>
          <cell r="K2185">
            <v>222357</v>
          </cell>
          <cell r="L2185">
            <v>0</v>
          </cell>
          <cell r="M2185">
            <v>292412</v>
          </cell>
          <cell r="N2185">
            <v>604549</v>
          </cell>
          <cell r="O2185">
            <v>600525.29</v>
          </cell>
          <cell r="P2185">
            <v>213573.19</v>
          </cell>
          <cell r="Q2185">
            <v>42413.739999999976</v>
          </cell>
          <cell r="R2185">
            <v>40798.719999999899</v>
          </cell>
          <cell r="AB2185">
            <v>213573.19</v>
          </cell>
          <cell r="AC2185">
            <v>255986.92999999996</v>
          </cell>
          <cell r="AD2185">
            <v>296785.64999999997</v>
          </cell>
        </row>
        <row r="2186">
          <cell r="A2186" t="str">
            <v>AR112184Z11</v>
          </cell>
          <cell r="B2186" t="str">
            <v>AR112184Z</v>
          </cell>
          <cell r="C2186" t="str">
            <v xml:space="preserve">Tr SLOP Ref La Plata     </v>
          </cell>
          <cell r="D2186" t="str">
            <v>SMA_SER</v>
          </cell>
          <cell r="E2186" t="str">
            <v>11</v>
          </cell>
          <cell r="F2186" t="str">
            <v xml:space="preserve">Otros costos             </v>
          </cell>
          <cell r="G2186">
            <v>0</v>
          </cell>
          <cell r="H2186">
            <v>0</v>
          </cell>
          <cell r="I2186">
            <v>50167</v>
          </cell>
          <cell r="J2186">
            <v>186452</v>
          </cell>
          <cell r="K2186">
            <v>126220</v>
          </cell>
          <cell r="L2186">
            <v>0</v>
          </cell>
          <cell r="M2186">
            <v>109785</v>
          </cell>
          <cell r="N2186">
            <v>472624</v>
          </cell>
          <cell r="O2186">
            <v>805257.11</v>
          </cell>
          <cell r="P2186">
            <v>91197.889999999898</v>
          </cell>
          <cell r="Q2186">
            <v>58935.969999999987</v>
          </cell>
          <cell r="R2186">
            <v>92596.180000000008</v>
          </cell>
          <cell r="AB2186">
            <v>91296.339999999895</v>
          </cell>
          <cell r="AC2186">
            <v>150232.31</v>
          </cell>
          <cell r="AD2186">
            <v>242828.49</v>
          </cell>
        </row>
        <row r="2187">
          <cell r="A2187" t="str">
            <v>AR112184Z12</v>
          </cell>
          <cell r="B2187" t="str">
            <v>AR112184Z</v>
          </cell>
          <cell r="C2187" t="str">
            <v xml:space="preserve">Tr SLOP Ref La Plata     </v>
          </cell>
          <cell r="D2187" t="str">
            <v>SMA_SER</v>
          </cell>
          <cell r="E2187" t="str">
            <v>12</v>
          </cell>
          <cell r="F2187" t="str">
            <v xml:space="preserve">Costos por DistrIbuc CO  </v>
          </cell>
          <cell r="G2187" t="str">
            <v xml:space="preserve">            </v>
          </cell>
          <cell r="H2187" t="str">
            <v xml:space="preserve">            </v>
          </cell>
          <cell r="I2187" t="str">
            <v xml:space="preserve">            </v>
          </cell>
          <cell r="J2187" t="str">
            <v xml:space="preserve">            </v>
          </cell>
          <cell r="K2187">
            <v>338692</v>
          </cell>
          <cell r="L2187" t="str">
            <v xml:space="preserve">            </v>
          </cell>
          <cell r="M2187">
            <v>447777</v>
          </cell>
          <cell r="N2187">
            <v>786469</v>
          </cell>
          <cell r="O2187">
            <v>0</v>
          </cell>
          <cell r="P2187">
            <v>0</v>
          </cell>
          <cell r="Q2187">
            <v>0</v>
          </cell>
          <cell r="R2187">
            <v>0</v>
          </cell>
          <cell r="AB2187">
            <v>0</v>
          </cell>
          <cell r="AC2187">
            <v>0</v>
          </cell>
          <cell r="AD2187">
            <v>0</v>
          </cell>
        </row>
        <row r="2188">
          <cell r="A2188" t="str">
            <v>AR112216Z01</v>
          </cell>
          <cell r="B2188" t="str">
            <v>AR112216Z</v>
          </cell>
          <cell r="C2188" t="str">
            <v xml:space="preserve">Residuos PELSA           </v>
          </cell>
          <cell r="D2188" t="str">
            <v>SMA_SER</v>
          </cell>
          <cell r="E2188" t="str">
            <v>01</v>
          </cell>
          <cell r="F2188" t="str">
            <v xml:space="preserve">Venta Contractual        </v>
          </cell>
          <cell r="G2188">
            <v>0</v>
          </cell>
          <cell r="H2188">
            <v>0</v>
          </cell>
          <cell r="I2188">
            <v>0</v>
          </cell>
          <cell r="J2188">
            <v>0</v>
          </cell>
          <cell r="K2188">
            <v>-807120</v>
          </cell>
          <cell r="L2188">
            <v>0</v>
          </cell>
          <cell r="M2188">
            <v>-1222277</v>
          </cell>
          <cell r="N2188">
            <v>-2029397</v>
          </cell>
          <cell r="O2188">
            <v>-2759004</v>
          </cell>
          <cell r="P2188">
            <v>-393532</v>
          </cell>
          <cell r="Q2188">
            <v>-267647</v>
          </cell>
          <cell r="R2188">
            <v>-267647</v>
          </cell>
          <cell r="AB2188">
            <v>-393532</v>
          </cell>
          <cell r="AC2188">
            <v>-661179</v>
          </cell>
          <cell r="AD2188">
            <v>-928826</v>
          </cell>
        </row>
        <row r="2189">
          <cell r="A2189" t="str">
            <v>AR112216Z02</v>
          </cell>
          <cell r="B2189" t="str">
            <v>AR112216Z</v>
          </cell>
          <cell r="C2189" t="str">
            <v xml:space="preserve">Residuos PELSA           </v>
          </cell>
          <cell r="D2189" t="str">
            <v>SMA_SER</v>
          </cell>
          <cell r="E2189" t="str">
            <v>02</v>
          </cell>
          <cell r="F2189" t="str">
            <v xml:space="preserve">Venta Adicional          </v>
          </cell>
          <cell r="G2189" t="str">
            <v xml:space="preserve">            </v>
          </cell>
          <cell r="H2189" t="str">
            <v xml:space="preserve">            </v>
          </cell>
          <cell r="I2189" t="str">
            <v xml:space="preserve">            </v>
          </cell>
          <cell r="J2189" t="str">
            <v xml:space="preserve">            </v>
          </cell>
          <cell r="K2189" t="str">
            <v xml:space="preserve">            </v>
          </cell>
          <cell r="L2189" t="str">
            <v xml:space="preserve">            </v>
          </cell>
          <cell r="M2189" t="str">
            <v xml:space="preserve">            </v>
          </cell>
          <cell r="N2189">
            <v>0</v>
          </cell>
          <cell r="O2189">
            <v>0</v>
          </cell>
          <cell r="P2189">
            <v>0</v>
          </cell>
          <cell r="Q2189">
            <v>0</v>
          </cell>
          <cell r="R2189">
            <v>0</v>
          </cell>
          <cell r="AB2189">
            <v>0</v>
          </cell>
          <cell r="AC2189">
            <v>0</v>
          </cell>
          <cell r="AD2189">
            <v>0</v>
          </cell>
        </row>
        <row r="2190">
          <cell r="A2190" t="str">
            <v>AR112216Z03</v>
          </cell>
          <cell r="B2190" t="str">
            <v>AR112216Z</v>
          </cell>
          <cell r="C2190" t="str">
            <v xml:space="preserve">Residuos PELSA           </v>
          </cell>
          <cell r="D2190" t="str">
            <v>SMA_SER</v>
          </cell>
          <cell r="E2190" t="str">
            <v>03</v>
          </cell>
          <cell r="F2190" t="str">
            <v xml:space="preserve">Venta Sin Margen         </v>
          </cell>
          <cell r="G2190" t="str">
            <v xml:space="preserve">            </v>
          </cell>
          <cell r="H2190" t="str">
            <v xml:space="preserve">            </v>
          </cell>
          <cell r="I2190" t="str">
            <v xml:space="preserve">            </v>
          </cell>
          <cell r="J2190" t="str">
            <v xml:space="preserve">            </v>
          </cell>
          <cell r="K2190" t="str">
            <v xml:space="preserve">            </v>
          </cell>
          <cell r="L2190" t="str">
            <v xml:space="preserve">            </v>
          </cell>
          <cell r="M2190" t="str">
            <v xml:space="preserve">            </v>
          </cell>
          <cell r="N2190">
            <v>0</v>
          </cell>
          <cell r="O2190">
            <v>0</v>
          </cell>
          <cell r="P2190">
            <v>0</v>
          </cell>
          <cell r="Q2190">
            <v>0</v>
          </cell>
          <cell r="R2190">
            <v>0</v>
          </cell>
          <cell r="AB2190">
            <v>0</v>
          </cell>
          <cell r="AC2190">
            <v>0</v>
          </cell>
          <cell r="AD2190">
            <v>0</v>
          </cell>
        </row>
        <row r="2191">
          <cell r="A2191" t="str">
            <v>AR112216Z04</v>
          </cell>
          <cell r="B2191" t="str">
            <v>AR112216Z</v>
          </cell>
          <cell r="C2191" t="str">
            <v xml:space="preserve">Residuos PELSA           </v>
          </cell>
          <cell r="D2191" t="str">
            <v>SMA_SER</v>
          </cell>
          <cell r="E2191" t="str">
            <v>04</v>
          </cell>
          <cell r="F2191" t="str">
            <v xml:space="preserve">Ajuste POC               </v>
          </cell>
          <cell r="G2191">
            <v>0</v>
          </cell>
          <cell r="H2191">
            <v>0</v>
          </cell>
          <cell r="I2191">
            <v>0</v>
          </cell>
          <cell r="J2191">
            <v>0</v>
          </cell>
          <cell r="K2191">
            <v>0</v>
          </cell>
          <cell r="L2191">
            <v>0</v>
          </cell>
          <cell r="M2191">
            <v>3743</v>
          </cell>
          <cell r="N2191">
            <v>3743</v>
          </cell>
          <cell r="O2191">
            <v>-112583.22</v>
          </cell>
          <cell r="P2191">
            <v>154909.20000000001</v>
          </cell>
          <cell r="Q2191">
            <v>50456.94</v>
          </cell>
          <cell r="R2191">
            <v>-112987.789999999</v>
          </cell>
          <cell r="AB2191">
            <v>154909.20000000001</v>
          </cell>
          <cell r="AC2191">
            <v>205366.14</v>
          </cell>
          <cell r="AD2191">
            <v>92378.35</v>
          </cell>
        </row>
        <row r="2192">
          <cell r="A2192" t="str">
            <v>AR112216Z05</v>
          </cell>
          <cell r="B2192" t="str">
            <v>AR112216Z</v>
          </cell>
          <cell r="C2192" t="str">
            <v xml:space="preserve">Residuos PELSA           </v>
          </cell>
          <cell r="D2192" t="str">
            <v>SMA_SER</v>
          </cell>
          <cell r="E2192" t="str">
            <v>05</v>
          </cell>
          <cell r="F2192" t="str">
            <v xml:space="preserve">Mano de Obra             </v>
          </cell>
          <cell r="G2192">
            <v>0</v>
          </cell>
          <cell r="H2192">
            <v>0</v>
          </cell>
          <cell r="I2192">
            <v>0</v>
          </cell>
          <cell r="J2192">
            <v>0</v>
          </cell>
          <cell r="K2192">
            <v>384662</v>
          </cell>
          <cell r="L2192">
            <v>0</v>
          </cell>
          <cell r="M2192">
            <v>634498</v>
          </cell>
          <cell r="N2192">
            <v>1019160</v>
          </cell>
          <cell r="O2192">
            <v>704474.08000000007</v>
          </cell>
          <cell r="P2192">
            <v>130621.89999999988</v>
          </cell>
          <cell r="Q2192">
            <v>114945.12</v>
          </cell>
          <cell r="R2192">
            <v>52696.239999999962</v>
          </cell>
          <cell r="AB2192">
            <v>130621.89999999988</v>
          </cell>
          <cell r="AC2192">
            <v>245567.01999999987</v>
          </cell>
          <cell r="AD2192">
            <v>298263.25999999983</v>
          </cell>
        </row>
        <row r="2193">
          <cell r="A2193" t="str">
            <v>AR112216Z06</v>
          </cell>
          <cell r="B2193" t="str">
            <v>AR112216Z</v>
          </cell>
          <cell r="C2193" t="str">
            <v xml:space="preserve">Residuos PELSA           </v>
          </cell>
          <cell r="D2193" t="str">
            <v>SMA_SER</v>
          </cell>
          <cell r="E2193" t="str">
            <v>06</v>
          </cell>
          <cell r="F2193" t="str">
            <v xml:space="preserve">Otros Costos MO          </v>
          </cell>
          <cell r="G2193">
            <v>0</v>
          </cell>
          <cell r="H2193">
            <v>0</v>
          </cell>
          <cell r="I2193">
            <v>0</v>
          </cell>
          <cell r="J2193">
            <v>0</v>
          </cell>
          <cell r="K2193">
            <v>76607</v>
          </cell>
          <cell r="L2193">
            <v>0</v>
          </cell>
          <cell r="M2193">
            <v>113254</v>
          </cell>
          <cell r="N2193">
            <v>189861</v>
          </cell>
          <cell r="O2193">
            <v>44359.66</v>
          </cell>
          <cell r="P2193">
            <v>3467.02</v>
          </cell>
          <cell r="Q2193">
            <v>62407.429999999978</v>
          </cell>
          <cell r="R2193">
            <v>-1066.8800000000001</v>
          </cell>
          <cell r="AB2193">
            <v>3467.02</v>
          </cell>
          <cell r="AC2193">
            <v>65874.449999999983</v>
          </cell>
          <cell r="AD2193">
            <v>64807.569999999985</v>
          </cell>
        </row>
        <row r="2194">
          <cell r="A2194" t="str">
            <v>AR112216Z07</v>
          </cell>
          <cell r="B2194" t="str">
            <v>AR112216Z</v>
          </cell>
          <cell r="C2194" t="str">
            <v xml:space="preserve">Residuos PELSA           </v>
          </cell>
          <cell r="D2194" t="str">
            <v>SMA_SER</v>
          </cell>
          <cell r="E2194" t="str">
            <v>07</v>
          </cell>
          <cell r="F2194" t="str">
            <v xml:space="preserve">Equipos de Construcción  </v>
          </cell>
          <cell r="G2194">
            <v>0</v>
          </cell>
          <cell r="H2194">
            <v>0</v>
          </cell>
          <cell r="I2194">
            <v>0</v>
          </cell>
          <cell r="J2194">
            <v>0</v>
          </cell>
          <cell r="K2194">
            <v>1564</v>
          </cell>
          <cell r="L2194">
            <v>0</v>
          </cell>
          <cell r="M2194">
            <v>3954</v>
          </cell>
          <cell r="N2194">
            <v>5518</v>
          </cell>
          <cell r="O2194">
            <v>188383.87</v>
          </cell>
          <cell r="P2194">
            <v>328.11</v>
          </cell>
          <cell r="Q2194">
            <v>356.76999999999902</v>
          </cell>
          <cell r="R2194">
            <v>83.989999999999895</v>
          </cell>
          <cell r="AB2194">
            <v>328.11</v>
          </cell>
          <cell r="AC2194">
            <v>684.88</v>
          </cell>
          <cell r="AD2194">
            <v>768.86999999999989</v>
          </cell>
        </row>
        <row r="2195">
          <cell r="A2195" t="str">
            <v>AR112216Z08</v>
          </cell>
          <cell r="B2195" t="str">
            <v>AR112216Z</v>
          </cell>
          <cell r="C2195" t="str">
            <v xml:space="preserve">Residuos PELSA           </v>
          </cell>
          <cell r="D2195" t="str">
            <v>SMA_SER</v>
          </cell>
          <cell r="E2195" t="str">
            <v>08</v>
          </cell>
          <cell r="F2195" t="str">
            <v xml:space="preserve">Materiales, Cons, Herram </v>
          </cell>
          <cell r="G2195">
            <v>0</v>
          </cell>
          <cell r="H2195">
            <v>0</v>
          </cell>
          <cell r="I2195">
            <v>0</v>
          </cell>
          <cell r="J2195">
            <v>0</v>
          </cell>
          <cell r="K2195">
            <v>6173</v>
          </cell>
          <cell r="L2195">
            <v>0</v>
          </cell>
          <cell r="M2195">
            <v>17390</v>
          </cell>
          <cell r="N2195">
            <v>23563</v>
          </cell>
          <cell r="O2195">
            <v>32471.309999999998</v>
          </cell>
          <cell r="P2195">
            <v>2917.0799999999899</v>
          </cell>
          <cell r="Q2195">
            <v>190.56</v>
          </cell>
          <cell r="R2195">
            <v>49.59</v>
          </cell>
          <cell r="AB2195">
            <v>2917.0799999999899</v>
          </cell>
          <cell r="AC2195">
            <v>3107.6399999999899</v>
          </cell>
          <cell r="AD2195">
            <v>3157.23</v>
          </cell>
        </row>
        <row r="2196">
          <cell r="A2196" t="str">
            <v>AR112216Z09</v>
          </cell>
          <cell r="B2196" t="str">
            <v>AR112216Z</v>
          </cell>
          <cell r="C2196" t="str">
            <v xml:space="preserve">Residuos PELSA           </v>
          </cell>
          <cell r="D2196" t="str">
            <v>SMA_SER</v>
          </cell>
          <cell r="E2196" t="str">
            <v>09</v>
          </cell>
          <cell r="F2196" t="str">
            <v xml:space="preserve">Subcontratos             </v>
          </cell>
          <cell r="G2196">
            <v>0</v>
          </cell>
          <cell r="H2196">
            <v>0</v>
          </cell>
          <cell r="I2196">
            <v>0</v>
          </cell>
          <cell r="J2196">
            <v>0</v>
          </cell>
          <cell r="K2196">
            <v>22849</v>
          </cell>
          <cell r="L2196">
            <v>0</v>
          </cell>
          <cell r="M2196">
            <v>65609</v>
          </cell>
          <cell r="N2196">
            <v>88458</v>
          </cell>
          <cell r="O2196">
            <v>607489.22</v>
          </cell>
          <cell r="P2196">
            <v>30240</v>
          </cell>
          <cell r="Q2196">
            <v>-12980</v>
          </cell>
          <cell r="R2196">
            <v>0</v>
          </cell>
          <cell r="AB2196">
            <v>30240</v>
          </cell>
          <cell r="AC2196">
            <v>17260</v>
          </cell>
          <cell r="AD2196">
            <v>17260</v>
          </cell>
        </row>
        <row r="2197">
          <cell r="A2197" t="str">
            <v>AR112216Z10</v>
          </cell>
          <cell r="B2197" t="str">
            <v>AR112216Z</v>
          </cell>
          <cell r="C2197" t="str">
            <v xml:space="preserve">Residuos PELSA           </v>
          </cell>
          <cell r="D2197" t="str">
            <v>SMA_SER</v>
          </cell>
          <cell r="E2197" t="str">
            <v>10</v>
          </cell>
          <cell r="F2197" t="str">
            <v xml:space="preserve">Costos de la venta       </v>
          </cell>
          <cell r="G2197">
            <v>0</v>
          </cell>
          <cell r="H2197">
            <v>0</v>
          </cell>
          <cell r="I2197">
            <v>0</v>
          </cell>
          <cell r="J2197">
            <v>0</v>
          </cell>
          <cell r="K2197">
            <v>46070</v>
          </cell>
          <cell r="L2197">
            <v>0</v>
          </cell>
          <cell r="M2197">
            <v>44699</v>
          </cell>
          <cell r="N2197">
            <v>90769</v>
          </cell>
          <cell r="O2197">
            <v>110962.98000000001</v>
          </cell>
          <cell r="P2197">
            <v>26865.019999999993</v>
          </cell>
          <cell r="Q2197">
            <v>11792.460000000001</v>
          </cell>
          <cell r="R2197">
            <v>6914.9600000000009</v>
          </cell>
          <cell r="AB2197">
            <v>26865.019999999993</v>
          </cell>
          <cell r="AC2197">
            <v>38657.479999999996</v>
          </cell>
          <cell r="AD2197">
            <v>45572.439999999988</v>
          </cell>
        </row>
        <row r="2198">
          <cell r="A2198" t="str">
            <v>AR112216Z11</v>
          </cell>
          <cell r="B2198" t="str">
            <v>AR112216Z</v>
          </cell>
          <cell r="C2198" t="str">
            <v xml:space="preserve">Residuos PELSA           </v>
          </cell>
          <cell r="D2198" t="str">
            <v>SMA_SER</v>
          </cell>
          <cell r="E2198" t="str">
            <v>11</v>
          </cell>
          <cell r="F2198" t="str">
            <v xml:space="preserve">Otros costos             </v>
          </cell>
          <cell r="G2198">
            <v>0</v>
          </cell>
          <cell r="H2198">
            <v>0</v>
          </cell>
          <cell r="I2198">
            <v>0</v>
          </cell>
          <cell r="J2198">
            <v>0</v>
          </cell>
          <cell r="K2198">
            <v>1674</v>
          </cell>
          <cell r="L2198">
            <v>0</v>
          </cell>
          <cell r="M2198">
            <v>10106</v>
          </cell>
          <cell r="N2198">
            <v>11780</v>
          </cell>
          <cell r="O2198">
            <v>201133.24999999997</v>
          </cell>
          <cell r="P2198">
            <v>20277.13</v>
          </cell>
          <cell r="Q2198">
            <v>18758.709999999901</v>
          </cell>
          <cell r="R2198">
            <v>22893.409999999996</v>
          </cell>
          <cell r="AB2198">
            <v>20291.960000000003</v>
          </cell>
          <cell r="AC2198">
            <v>39050.669999999904</v>
          </cell>
          <cell r="AD2198">
            <v>61944.079999999885</v>
          </cell>
        </row>
        <row r="2199">
          <cell r="A2199" t="str">
            <v>AR112216Z12</v>
          </cell>
          <cell r="B2199" t="str">
            <v>AR112216Z</v>
          </cell>
          <cell r="C2199" t="str">
            <v xml:space="preserve">Residuos PELSA           </v>
          </cell>
          <cell r="D2199" t="str">
            <v>SMA_SER</v>
          </cell>
          <cell r="E2199" t="str">
            <v>12</v>
          </cell>
          <cell r="F2199" t="str">
            <v xml:space="preserve">Costos por DistrIbuc CO  </v>
          </cell>
          <cell r="G2199" t="str">
            <v xml:space="preserve">            </v>
          </cell>
          <cell r="H2199" t="str">
            <v xml:space="preserve">            </v>
          </cell>
          <cell r="I2199" t="str">
            <v xml:space="preserve">            </v>
          </cell>
          <cell r="J2199" t="str">
            <v xml:space="preserve">            </v>
          </cell>
          <cell r="K2199">
            <v>36744</v>
          </cell>
          <cell r="L2199">
            <v>0</v>
          </cell>
          <cell r="M2199">
            <v>69715</v>
          </cell>
          <cell r="N2199">
            <v>106459</v>
          </cell>
          <cell r="O2199">
            <v>0</v>
          </cell>
          <cell r="P2199">
            <v>0</v>
          </cell>
          <cell r="Q2199">
            <v>0</v>
          </cell>
          <cell r="R2199">
            <v>0</v>
          </cell>
          <cell r="AB2199">
            <v>0</v>
          </cell>
          <cell r="AC2199">
            <v>0</v>
          </cell>
          <cell r="AD2199">
            <v>0</v>
          </cell>
        </row>
        <row r="2200">
          <cell r="A2200" t="str">
            <v>AR112234Z01</v>
          </cell>
          <cell r="B2200" t="str">
            <v>AR112234Z</v>
          </cell>
          <cell r="C2200" t="str">
            <v xml:space="preserve">Serv. SLOP Señal P.      </v>
          </cell>
          <cell r="D2200" t="str">
            <v>SMA_SER</v>
          </cell>
          <cell r="E2200" t="str">
            <v>01</v>
          </cell>
          <cell r="F2200" t="str">
            <v xml:space="preserve">Venta Contractual        </v>
          </cell>
          <cell r="G2200" t="str">
            <v xml:space="preserve">            </v>
          </cell>
          <cell r="H2200" t="str">
            <v xml:space="preserve">            </v>
          </cell>
          <cell r="I2200" t="str">
            <v xml:space="preserve">            </v>
          </cell>
          <cell r="J2200" t="str">
            <v xml:space="preserve">            </v>
          </cell>
          <cell r="K2200" t="str">
            <v xml:space="preserve">            </v>
          </cell>
          <cell r="L2200" t="str">
            <v xml:space="preserve">            </v>
          </cell>
          <cell r="M2200">
            <v>-3891726</v>
          </cell>
          <cell r="N2200">
            <v>-3891726</v>
          </cell>
          <cell r="O2200">
            <v>-6131561.3499999996</v>
          </cell>
          <cell r="P2200">
            <v>0</v>
          </cell>
          <cell r="Q2200">
            <v>0</v>
          </cell>
          <cell r="R2200">
            <v>0</v>
          </cell>
          <cell r="AB2200">
            <v>0</v>
          </cell>
          <cell r="AC2200">
            <v>0</v>
          </cell>
          <cell r="AD2200">
            <v>0</v>
          </cell>
        </row>
        <row r="2201">
          <cell r="A2201" t="str">
            <v>AR112234Z02</v>
          </cell>
          <cell r="B2201" t="str">
            <v>AR112234Z</v>
          </cell>
          <cell r="C2201" t="str">
            <v xml:space="preserve">Serv. SLOP Señal P.      </v>
          </cell>
          <cell r="D2201" t="str">
            <v>SMA_SER</v>
          </cell>
          <cell r="E2201" t="str">
            <v>02</v>
          </cell>
          <cell r="F2201" t="str">
            <v xml:space="preserve">Venta Adicional          </v>
          </cell>
          <cell r="G2201" t="str">
            <v xml:space="preserve">            </v>
          </cell>
          <cell r="H2201" t="str">
            <v xml:space="preserve">            </v>
          </cell>
          <cell r="I2201" t="str">
            <v xml:space="preserve">            </v>
          </cell>
          <cell r="J2201" t="str">
            <v xml:space="preserve">            </v>
          </cell>
          <cell r="K2201" t="str">
            <v xml:space="preserve">            </v>
          </cell>
          <cell r="L2201" t="str">
            <v xml:space="preserve">            </v>
          </cell>
          <cell r="M2201" t="str">
            <v xml:space="preserve">            </v>
          </cell>
          <cell r="N2201">
            <v>0</v>
          </cell>
          <cell r="O2201">
            <v>0</v>
          </cell>
          <cell r="P2201">
            <v>0</v>
          </cell>
          <cell r="Q2201">
            <v>0</v>
          </cell>
          <cell r="R2201">
            <v>0</v>
          </cell>
          <cell r="AB2201">
            <v>0</v>
          </cell>
          <cell r="AC2201">
            <v>0</v>
          </cell>
          <cell r="AD2201">
            <v>0</v>
          </cell>
        </row>
        <row r="2202">
          <cell r="A2202" t="str">
            <v>AR112234Z03</v>
          </cell>
          <cell r="B2202" t="str">
            <v>AR112234Z</v>
          </cell>
          <cell r="C2202" t="str">
            <v xml:space="preserve">Serv. SLOP Señal P.      </v>
          </cell>
          <cell r="D2202" t="str">
            <v>SMA_SER</v>
          </cell>
          <cell r="E2202" t="str">
            <v>03</v>
          </cell>
          <cell r="F2202" t="str">
            <v xml:space="preserve">Venta Sin Margen         </v>
          </cell>
          <cell r="G2202" t="str">
            <v xml:space="preserve">            </v>
          </cell>
          <cell r="H2202" t="str">
            <v xml:space="preserve">            </v>
          </cell>
          <cell r="I2202" t="str">
            <v xml:space="preserve">            </v>
          </cell>
          <cell r="J2202" t="str">
            <v xml:space="preserve">            </v>
          </cell>
          <cell r="K2202" t="str">
            <v xml:space="preserve">            </v>
          </cell>
          <cell r="L2202" t="str">
            <v xml:space="preserve">            </v>
          </cell>
          <cell r="M2202" t="str">
            <v xml:space="preserve">            </v>
          </cell>
          <cell r="N2202">
            <v>0</v>
          </cell>
          <cell r="O2202">
            <v>0</v>
          </cell>
          <cell r="P2202">
            <v>0</v>
          </cell>
          <cell r="Q2202">
            <v>0</v>
          </cell>
          <cell r="R2202">
            <v>0</v>
          </cell>
          <cell r="AB2202">
            <v>0</v>
          </cell>
          <cell r="AC2202">
            <v>0</v>
          </cell>
          <cell r="AD2202">
            <v>0</v>
          </cell>
        </row>
        <row r="2203">
          <cell r="A2203" t="str">
            <v>AR112234Z04</v>
          </cell>
          <cell r="B2203" t="str">
            <v>AR112234Z</v>
          </cell>
          <cell r="C2203" t="str">
            <v xml:space="preserve">Serv. SLOP Señal P.      </v>
          </cell>
          <cell r="D2203" t="str">
            <v>SMA_SER</v>
          </cell>
          <cell r="E2203" t="str">
            <v>04</v>
          </cell>
          <cell r="F2203" t="str">
            <v xml:space="preserve">Ajuste POC               </v>
          </cell>
          <cell r="G2203" t="str">
            <v xml:space="preserve">            </v>
          </cell>
          <cell r="H2203" t="str">
            <v xml:space="preserve">            </v>
          </cell>
          <cell r="I2203" t="str">
            <v xml:space="preserve">            </v>
          </cell>
          <cell r="J2203" t="str">
            <v xml:space="preserve">            </v>
          </cell>
          <cell r="K2203" t="str">
            <v xml:space="preserve">            </v>
          </cell>
          <cell r="L2203" t="str">
            <v xml:space="preserve">            </v>
          </cell>
          <cell r="M2203">
            <v>-1286667</v>
          </cell>
          <cell r="N2203">
            <v>-1286667</v>
          </cell>
          <cell r="O2203">
            <v>1286666.32</v>
          </cell>
          <cell r="P2203">
            <v>-148618.31</v>
          </cell>
          <cell r="Q2203">
            <v>-567507</v>
          </cell>
          <cell r="R2203">
            <v>-2471979.54999999</v>
          </cell>
          <cell r="AB2203">
            <v>-148618.31</v>
          </cell>
          <cell r="AC2203">
            <v>-716125.31</v>
          </cell>
          <cell r="AD2203">
            <v>-3188104.8599999901</v>
          </cell>
        </row>
        <row r="2204">
          <cell r="A2204" t="str">
            <v>AR112234Z05</v>
          </cell>
          <cell r="B2204" t="str">
            <v>AR112234Z</v>
          </cell>
          <cell r="C2204" t="str">
            <v xml:space="preserve">Serv. SLOP Señal P.      </v>
          </cell>
          <cell r="D2204" t="str">
            <v>SMA_SER</v>
          </cell>
          <cell r="E2204" t="str">
            <v>05</v>
          </cell>
          <cell r="F2204" t="str">
            <v xml:space="preserve">Mano de Obra             </v>
          </cell>
          <cell r="G2204" t="str">
            <v xml:space="preserve">            </v>
          </cell>
          <cell r="H2204" t="str">
            <v xml:space="preserve">            </v>
          </cell>
          <cell r="I2204" t="str">
            <v xml:space="preserve">            </v>
          </cell>
          <cell r="J2204" t="str">
            <v xml:space="preserve">            </v>
          </cell>
          <cell r="K2204" t="str">
            <v xml:space="preserve">            </v>
          </cell>
          <cell r="L2204" t="str">
            <v xml:space="preserve">            </v>
          </cell>
          <cell r="M2204">
            <v>927581</v>
          </cell>
          <cell r="N2204">
            <v>927581</v>
          </cell>
          <cell r="O2204">
            <v>1668830.7700000003</v>
          </cell>
          <cell r="P2204">
            <v>67107.149999999907</v>
          </cell>
          <cell r="Q2204">
            <v>306150.49999999988</v>
          </cell>
          <cell r="R2204">
            <v>296663.59999999969</v>
          </cell>
          <cell r="AB2204">
            <v>67107.149999999907</v>
          </cell>
          <cell r="AC2204">
            <v>373257.64999999991</v>
          </cell>
          <cell r="AD2204">
            <v>669921.24999999977</v>
          </cell>
        </row>
        <row r="2205">
          <cell r="A2205" t="str">
            <v>AR112234Z06</v>
          </cell>
          <cell r="B2205" t="str">
            <v>AR112234Z</v>
          </cell>
          <cell r="C2205" t="str">
            <v xml:space="preserve">Serv. SLOP Señal P.      </v>
          </cell>
          <cell r="D2205" t="str">
            <v>SMA_SER</v>
          </cell>
          <cell r="E2205" t="str">
            <v>06</v>
          </cell>
          <cell r="F2205" t="str">
            <v xml:space="preserve">Otros Costos MO          </v>
          </cell>
          <cell r="G2205" t="str">
            <v xml:space="preserve">            </v>
          </cell>
          <cell r="H2205" t="str">
            <v xml:space="preserve">            </v>
          </cell>
          <cell r="I2205" t="str">
            <v xml:space="preserve">            </v>
          </cell>
          <cell r="J2205" t="str">
            <v xml:space="preserve">            </v>
          </cell>
          <cell r="K2205" t="str">
            <v xml:space="preserve">            </v>
          </cell>
          <cell r="L2205" t="str">
            <v xml:space="preserve">            </v>
          </cell>
          <cell r="M2205">
            <v>338599</v>
          </cell>
          <cell r="N2205">
            <v>338599</v>
          </cell>
          <cell r="O2205">
            <v>95297.980000000025</v>
          </cell>
          <cell r="P2205">
            <v>20.5</v>
          </cell>
          <cell r="Q2205">
            <v>59076.17</v>
          </cell>
          <cell r="R2205">
            <v>34276.539999999986</v>
          </cell>
          <cell r="AB2205">
            <v>20.5</v>
          </cell>
          <cell r="AC2205">
            <v>59096.67</v>
          </cell>
          <cell r="AD2205">
            <v>93373.21</v>
          </cell>
        </row>
        <row r="2206">
          <cell r="A2206" t="str">
            <v>AR112234Z07</v>
          </cell>
          <cell r="B2206" t="str">
            <v>AR112234Z</v>
          </cell>
          <cell r="C2206" t="str">
            <v xml:space="preserve">Serv. SLOP Señal P.      </v>
          </cell>
          <cell r="D2206" t="str">
            <v>SMA_SER</v>
          </cell>
          <cell r="E2206" t="str">
            <v>07</v>
          </cell>
          <cell r="F2206" t="str">
            <v xml:space="preserve">Equipos de Construcción  </v>
          </cell>
          <cell r="G2206" t="str">
            <v xml:space="preserve">            </v>
          </cell>
          <cell r="H2206" t="str">
            <v xml:space="preserve">            </v>
          </cell>
          <cell r="I2206" t="str">
            <v xml:space="preserve">            </v>
          </cell>
          <cell r="J2206" t="str">
            <v xml:space="preserve">            </v>
          </cell>
          <cell r="K2206" t="str">
            <v xml:space="preserve">            </v>
          </cell>
          <cell r="L2206" t="str">
            <v xml:space="preserve">            </v>
          </cell>
          <cell r="M2206">
            <v>339201</v>
          </cell>
          <cell r="N2206">
            <v>339201</v>
          </cell>
          <cell r="O2206">
            <v>159549.12</v>
          </cell>
          <cell r="P2206">
            <v>0</v>
          </cell>
          <cell r="Q2206">
            <v>0</v>
          </cell>
          <cell r="R2206">
            <v>60000</v>
          </cell>
          <cell r="AB2206">
            <v>0</v>
          </cell>
          <cell r="AC2206">
            <v>0</v>
          </cell>
          <cell r="AD2206">
            <v>60000</v>
          </cell>
        </row>
        <row r="2207">
          <cell r="A2207" t="str">
            <v>AR112234Z08</v>
          </cell>
          <cell r="B2207" t="str">
            <v>AR112234Z</v>
          </cell>
          <cell r="C2207" t="str">
            <v xml:space="preserve">Serv. SLOP Señal P.      </v>
          </cell>
          <cell r="D2207" t="str">
            <v>SMA_SER</v>
          </cell>
          <cell r="E2207" t="str">
            <v>08</v>
          </cell>
          <cell r="F2207" t="str">
            <v xml:space="preserve">Materiales, Cons, Herram </v>
          </cell>
          <cell r="G2207" t="str">
            <v xml:space="preserve">            </v>
          </cell>
          <cell r="H2207" t="str">
            <v xml:space="preserve">            </v>
          </cell>
          <cell r="I2207" t="str">
            <v xml:space="preserve">            </v>
          </cell>
          <cell r="J2207" t="str">
            <v xml:space="preserve">            </v>
          </cell>
          <cell r="K2207" t="str">
            <v xml:space="preserve">            </v>
          </cell>
          <cell r="L2207" t="str">
            <v xml:space="preserve">            </v>
          </cell>
          <cell r="M2207">
            <v>283946</v>
          </cell>
          <cell r="N2207">
            <v>283946</v>
          </cell>
          <cell r="O2207">
            <v>56263.25</v>
          </cell>
          <cell r="P2207">
            <v>39100.39</v>
          </cell>
          <cell r="Q2207">
            <v>129385.07999999981</v>
          </cell>
          <cell r="R2207">
            <v>78905.84</v>
          </cell>
          <cell r="AB2207">
            <v>39100.39</v>
          </cell>
          <cell r="AC2207">
            <v>168485.46999999901</v>
          </cell>
          <cell r="AD2207">
            <v>247391.31</v>
          </cell>
        </row>
        <row r="2208">
          <cell r="A2208" t="str">
            <v>AR112234Z09</v>
          </cell>
          <cell r="B2208" t="str">
            <v>AR112234Z</v>
          </cell>
          <cell r="C2208" t="str">
            <v xml:space="preserve">Serv. SLOP Señal P.      </v>
          </cell>
          <cell r="D2208" t="str">
            <v>SMA_SER</v>
          </cell>
          <cell r="E2208" t="str">
            <v>09</v>
          </cell>
          <cell r="F2208" t="str">
            <v xml:space="preserve">Subcontratos             </v>
          </cell>
          <cell r="G2208" t="str">
            <v xml:space="preserve">            </v>
          </cell>
          <cell r="H2208" t="str">
            <v xml:space="preserve">            </v>
          </cell>
          <cell r="I2208" t="str">
            <v xml:space="preserve">            </v>
          </cell>
          <cell r="J2208" t="str">
            <v xml:space="preserve">            </v>
          </cell>
          <cell r="K2208" t="str">
            <v xml:space="preserve">            </v>
          </cell>
          <cell r="L2208" t="str">
            <v xml:space="preserve">            </v>
          </cell>
          <cell r="M2208">
            <v>82604</v>
          </cell>
          <cell r="N2208">
            <v>82604</v>
          </cell>
          <cell r="O2208">
            <v>90191.12</v>
          </cell>
          <cell r="P2208">
            <v>0</v>
          </cell>
          <cell r="Q2208">
            <v>0</v>
          </cell>
          <cell r="R2208">
            <v>0</v>
          </cell>
          <cell r="AB2208">
            <v>0</v>
          </cell>
          <cell r="AC2208">
            <v>0</v>
          </cell>
          <cell r="AD2208">
            <v>0</v>
          </cell>
        </row>
        <row r="2209">
          <cell r="A2209" t="str">
            <v>AR112234Z10</v>
          </cell>
          <cell r="B2209" t="str">
            <v>AR112234Z</v>
          </cell>
          <cell r="C2209" t="str">
            <v xml:space="preserve">Serv. SLOP Señal P.      </v>
          </cell>
          <cell r="D2209" t="str">
            <v>SMA_SER</v>
          </cell>
          <cell r="E2209" t="str">
            <v>10</v>
          </cell>
          <cell r="F2209" t="str">
            <v xml:space="preserve">Costos de la venta       </v>
          </cell>
          <cell r="G2209" t="str">
            <v xml:space="preserve">            </v>
          </cell>
          <cell r="H2209" t="str">
            <v xml:space="preserve">            </v>
          </cell>
          <cell r="I2209" t="str">
            <v xml:space="preserve">            </v>
          </cell>
          <cell r="J2209" t="str">
            <v xml:space="preserve">            </v>
          </cell>
          <cell r="K2209" t="str">
            <v xml:space="preserve">            </v>
          </cell>
          <cell r="L2209" t="str">
            <v xml:space="preserve">            </v>
          </cell>
          <cell r="M2209">
            <v>184147</v>
          </cell>
          <cell r="N2209">
            <v>184147</v>
          </cell>
          <cell r="O2209">
            <v>249490.02</v>
          </cell>
          <cell r="P2209">
            <v>0</v>
          </cell>
          <cell r="Q2209">
            <v>0</v>
          </cell>
          <cell r="R2209">
            <v>43027.789999999906</v>
          </cell>
          <cell r="AB2209">
            <v>0</v>
          </cell>
          <cell r="AC2209">
            <v>0</v>
          </cell>
          <cell r="AD2209">
            <v>43027.789999999906</v>
          </cell>
        </row>
        <row r="2210">
          <cell r="A2210" t="str">
            <v>AR112234Z11</v>
          </cell>
          <cell r="B2210" t="str">
            <v>AR112234Z</v>
          </cell>
          <cell r="C2210" t="str">
            <v xml:space="preserve">Serv. SLOP Señal P.      </v>
          </cell>
          <cell r="D2210" t="str">
            <v>SMA_SER</v>
          </cell>
          <cell r="E2210" t="str">
            <v>11</v>
          </cell>
          <cell r="F2210" t="str">
            <v xml:space="preserve">Otros costos             </v>
          </cell>
          <cell r="G2210" t="str">
            <v xml:space="preserve">            </v>
          </cell>
          <cell r="H2210" t="str">
            <v xml:space="preserve">            </v>
          </cell>
          <cell r="I2210" t="str">
            <v xml:space="preserve">            </v>
          </cell>
          <cell r="J2210" t="str">
            <v xml:space="preserve">            </v>
          </cell>
          <cell r="K2210" t="str">
            <v xml:space="preserve">            </v>
          </cell>
          <cell r="L2210" t="str">
            <v xml:space="preserve">            </v>
          </cell>
          <cell r="M2210">
            <v>8104</v>
          </cell>
          <cell r="N2210">
            <v>8104</v>
          </cell>
          <cell r="O2210">
            <v>252405.22</v>
          </cell>
          <cell r="P2210">
            <v>27505.809999999903</v>
          </cell>
          <cell r="Q2210">
            <v>16082.640000000001</v>
          </cell>
          <cell r="R2210">
            <v>181750.86</v>
          </cell>
          <cell r="AB2210">
            <v>27527.6699999999</v>
          </cell>
          <cell r="AC2210">
            <v>43610.31</v>
          </cell>
          <cell r="AD2210">
            <v>225361.17000000004</v>
          </cell>
        </row>
        <row r="2211">
          <cell r="A2211" t="str">
            <v>AR112234Z12</v>
          </cell>
          <cell r="B2211" t="str">
            <v>AR112234Z</v>
          </cell>
          <cell r="C2211" t="str">
            <v xml:space="preserve">Serv. SLOP Señal P.      </v>
          </cell>
          <cell r="D2211" t="str">
            <v>SMA_SER</v>
          </cell>
          <cell r="E2211" t="str">
            <v>12</v>
          </cell>
          <cell r="F2211" t="str">
            <v xml:space="preserve">Costos por DistrIbuc CO  </v>
          </cell>
          <cell r="G2211" t="str">
            <v xml:space="preserve">            </v>
          </cell>
          <cell r="H2211" t="str">
            <v xml:space="preserve">            </v>
          </cell>
          <cell r="I2211" t="str">
            <v xml:space="preserve">            </v>
          </cell>
          <cell r="J2211" t="str">
            <v xml:space="preserve">            </v>
          </cell>
          <cell r="K2211" t="str">
            <v xml:space="preserve">            </v>
          </cell>
          <cell r="L2211" t="str">
            <v xml:space="preserve">            </v>
          </cell>
          <cell r="M2211">
            <v>265309</v>
          </cell>
          <cell r="N2211">
            <v>265309</v>
          </cell>
          <cell r="O2211">
            <v>0</v>
          </cell>
          <cell r="P2211">
            <v>0</v>
          </cell>
          <cell r="Q2211">
            <v>0</v>
          </cell>
          <cell r="R2211">
            <v>0</v>
          </cell>
          <cell r="AB2211">
            <v>0</v>
          </cell>
          <cell r="AC2211">
            <v>0</v>
          </cell>
          <cell r="AD2211">
            <v>0</v>
          </cell>
        </row>
        <row r="2212">
          <cell r="A2212" t="str">
            <v>SKLA0000Z05</v>
          </cell>
          <cell r="B2212" t="str">
            <v>SKLA0000Z</v>
          </cell>
          <cell r="C2212" t="str">
            <v>Presidente &amp; CEO</v>
          </cell>
          <cell r="D2212" t="str">
            <v>SKLA</v>
          </cell>
          <cell r="E2212" t="str">
            <v>05</v>
          </cell>
          <cell r="F2212" t="str">
            <v xml:space="preserve">Mano de Obra             </v>
          </cell>
          <cell r="N2212">
            <v>0</v>
          </cell>
          <cell r="O2212">
            <v>-128376.8</v>
          </cell>
          <cell r="P2212">
            <v>0</v>
          </cell>
          <cell r="Q2212">
            <v>0</v>
          </cell>
          <cell r="R2212">
            <v>0</v>
          </cell>
          <cell r="AB2212">
            <v>0</v>
          </cell>
          <cell r="AC2212">
            <v>0</v>
          </cell>
          <cell r="AD2212">
            <v>0</v>
          </cell>
        </row>
        <row r="2213">
          <cell r="A2213" t="str">
            <v>SKLA0000Z06</v>
          </cell>
          <cell r="B2213" t="str">
            <v>SKLA0000Z</v>
          </cell>
          <cell r="C2213" t="str">
            <v>Presidente &amp; CEO</v>
          </cell>
          <cell r="D2213" t="str">
            <v>SKLA</v>
          </cell>
          <cell r="E2213" t="str">
            <v>06</v>
          </cell>
          <cell r="F2213" t="str">
            <v xml:space="preserve">Otros Costos MO          </v>
          </cell>
          <cell r="N2213">
            <v>0</v>
          </cell>
          <cell r="O2213">
            <v>254224.55999999898</v>
          </cell>
          <cell r="P2213">
            <v>41987.369999999988</v>
          </cell>
          <cell r="Q2213">
            <v>60972.669999999896</v>
          </cell>
          <cell r="R2213">
            <v>40265.259999999987</v>
          </cell>
          <cell r="AB2213">
            <v>41987.369999999988</v>
          </cell>
          <cell r="AC2213">
            <v>102960.03999999991</v>
          </cell>
          <cell r="AD2213">
            <v>143225.2999999999</v>
          </cell>
        </row>
        <row r="2214">
          <cell r="A2214" t="str">
            <v>SKLA0000Z09</v>
          </cell>
          <cell r="B2214" t="str">
            <v>SKLA0000Z</v>
          </cell>
          <cell r="C2214" t="str">
            <v>Presidente &amp; CEO</v>
          </cell>
          <cell r="D2214" t="str">
            <v>SKLA</v>
          </cell>
          <cell r="E2214" t="str">
            <v>09</v>
          </cell>
          <cell r="F2214" t="str">
            <v xml:space="preserve">Subcontratos             </v>
          </cell>
          <cell r="N2214">
            <v>0</v>
          </cell>
          <cell r="O2214">
            <v>41496.720000000001</v>
          </cell>
          <cell r="P2214">
            <v>554.08000000000004</v>
          </cell>
          <cell r="Q2214">
            <v>78479.260000000009</v>
          </cell>
          <cell r="R2214">
            <v>51479.26</v>
          </cell>
          <cell r="AB2214">
            <v>554.08000000000004</v>
          </cell>
          <cell r="AC2214">
            <v>79033.339999999909</v>
          </cell>
          <cell r="AD2214">
            <v>130512.6</v>
          </cell>
        </row>
        <row r="2215">
          <cell r="A2215" t="str">
            <v>SKLA0000Z10</v>
          </cell>
          <cell r="B2215" t="str">
            <v>SKLA0000Z</v>
          </cell>
          <cell r="C2215" t="str">
            <v>Presidente &amp; CEO</v>
          </cell>
          <cell r="D2215" t="str">
            <v>SKLA</v>
          </cell>
          <cell r="E2215" t="str">
            <v>10</v>
          </cell>
          <cell r="F2215" t="str">
            <v xml:space="preserve">Costos de la venta       </v>
          </cell>
          <cell r="N2215">
            <v>0</v>
          </cell>
          <cell r="O2215">
            <v>29897.83</v>
          </cell>
          <cell r="P2215">
            <v>425</v>
          </cell>
          <cell r="Q2215">
            <v>2926</v>
          </cell>
          <cell r="R2215">
            <v>2536</v>
          </cell>
          <cell r="AB2215">
            <v>425</v>
          </cell>
          <cell r="AC2215">
            <v>3351</v>
          </cell>
          <cell r="AD2215">
            <v>5887</v>
          </cell>
        </row>
        <row r="2216">
          <cell r="A2216" t="str">
            <v>SKLA0000Z11</v>
          </cell>
          <cell r="B2216" t="str">
            <v>SKLA0000Z</v>
          </cell>
          <cell r="C2216" t="str">
            <v>Presidente &amp; CEO</v>
          </cell>
          <cell r="D2216" t="str">
            <v>SKLA</v>
          </cell>
          <cell r="E2216" t="str">
            <v>11</v>
          </cell>
          <cell r="F2216" t="str">
            <v xml:space="preserve">Otros costos             </v>
          </cell>
          <cell r="N2216">
            <v>0</v>
          </cell>
          <cell r="O2216">
            <v>30244.359999999971</v>
          </cell>
          <cell r="P2216">
            <v>23931.889999999989</v>
          </cell>
          <cell r="Q2216">
            <v>6411.5799999999899</v>
          </cell>
          <cell r="R2216">
            <v>0</v>
          </cell>
          <cell r="AB2216">
            <v>23931.889999999989</v>
          </cell>
          <cell r="AC2216">
            <v>30343.469999999979</v>
          </cell>
          <cell r="AD2216">
            <v>30343.469999999979</v>
          </cell>
        </row>
        <row r="2217">
          <cell r="A2217" t="str">
            <v>SKLA0002Z05</v>
          </cell>
          <cell r="B2217" t="str">
            <v>SKLA0002Z</v>
          </cell>
          <cell r="C2217" t="str">
            <v>Confidenciales</v>
          </cell>
          <cell r="D2217" t="str">
            <v>SKLA</v>
          </cell>
          <cell r="E2217" t="str">
            <v>05</v>
          </cell>
          <cell r="F2217" t="str">
            <v xml:space="preserve">Mano de Obra             </v>
          </cell>
          <cell r="N2217">
            <v>0</v>
          </cell>
          <cell r="O2217">
            <v>15033179.82</v>
          </cell>
          <cell r="P2217">
            <v>1249569.68</v>
          </cell>
          <cell r="Q2217">
            <v>1458412.2699999991</v>
          </cell>
          <cell r="R2217">
            <v>1971053.4100000001</v>
          </cell>
          <cell r="AB2217">
            <v>1249569.68</v>
          </cell>
          <cell r="AC2217">
            <v>2707981.9499999979</v>
          </cell>
          <cell r="AD2217">
            <v>4679035.3599999901</v>
          </cell>
        </row>
        <row r="2218">
          <cell r="A2218" t="str">
            <v>SKLA0002Z06</v>
          </cell>
          <cell r="B2218" t="str">
            <v>SKLA0002Z</v>
          </cell>
          <cell r="C2218" t="str">
            <v>Confidenciales</v>
          </cell>
          <cell r="D2218" t="str">
            <v>SKLA</v>
          </cell>
          <cell r="E2218" t="str">
            <v>06</v>
          </cell>
          <cell r="F2218" t="str">
            <v xml:space="preserve">Otros Costos MO          </v>
          </cell>
          <cell r="N2218">
            <v>0</v>
          </cell>
          <cell r="O2218">
            <v>781641.67</v>
          </cell>
          <cell r="P2218">
            <v>25.98</v>
          </cell>
          <cell r="Q2218">
            <v>25.98</v>
          </cell>
          <cell r="R2218">
            <v>25.98</v>
          </cell>
          <cell r="AB2218">
            <v>25.98</v>
          </cell>
          <cell r="AC2218">
            <v>51.96</v>
          </cell>
          <cell r="AD2218">
            <v>77.939999999999898</v>
          </cell>
        </row>
        <row r="2219">
          <cell r="A2219" t="str">
            <v>SKLA0002Z11</v>
          </cell>
          <cell r="B2219" t="str">
            <v>SKLA0002Z</v>
          </cell>
          <cell r="C2219" t="str">
            <v>Confidenciales</v>
          </cell>
          <cell r="D2219" t="str">
            <v>SKLA</v>
          </cell>
          <cell r="E2219" t="str">
            <v>11</v>
          </cell>
          <cell r="F2219" t="str">
            <v xml:space="preserve">Otros costos             </v>
          </cell>
          <cell r="N2219">
            <v>0</v>
          </cell>
          <cell r="O2219">
            <v>41.559999999999896</v>
          </cell>
          <cell r="P2219">
            <v>-37.8599999999999</v>
          </cell>
          <cell r="Q2219">
            <v>5.57</v>
          </cell>
          <cell r="R2219">
            <v>2.1099999999999901</v>
          </cell>
          <cell r="AB2219">
            <v>2.33</v>
          </cell>
          <cell r="AC2219">
            <v>7.9</v>
          </cell>
          <cell r="AD2219">
            <v>10.01</v>
          </cell>
        </row>
        <row r="2220">
          <cell r="A2220" t="str">
            <v>SKLA0002Z12</v>
          </cell>
          <cell r="B2220" t="str">
            <v>SKLA0002Z</v>
          </cell>
          <cell r="C2220" t="str">
            <v>Confidenciales</v>
          </cell>
          <cell r="D2220" t="str">
            <v>SKLA</v>
          </cell>
          <cell r="E2220" t="str">
            <v>12</v>
          </cell>
          <cell r="F2220" t="str">
            <v xml:space="preserve">Costos por DistrIbuc CO  </v>
          </cell>
          <cell r="N2220">
            <v>0</v>
          </cell>
          <cell r="O2220">
            <v>-8409961.02999999</v>
          </cell>
          <cell r="P2220">
            <v>-1249597.99</v>
          </cell>
          <cell r="Q2220">
            <v>-1458443.82</v>
          </cell>
          <cell r="R2220">
            <v>-1971081.5</v>
          </cell>
          <cell r="AB2220">
            <v>-1249597.99</v>
          </cell>
          <cell r="AC2220">
            <v>-2708041.81</v>
          </cell>
          <cell r="AD2220">
            <v>-4679123.3099999903</v>
          </cell>
        </row>
        <row r="2221">
          <cell r="A2221" t="str">
            <v>SKLA0010Z06</v>
          </cell>
          <cell r="B2221" t="str">
            <v>SKLA0010Z</v>
          </cell>
          <cell r="C2221" t="str">
            <v>CSMA</v>
          </cell>
          <cell r="D2221" t="str">
            <v>SKLA</v>
          </cell>
          <cell r="E2221" t="str">
            <v>06</v>
          </cell>
          <cell r="F2221" t="str">
            <v xml:space="preserve">Otros Costos MO          </v>
          </cell>
          <cell r="N2221">
            <v>0</v>
          </cell>
          <cell r="O2221">
            <v>0</v>
          </cell>
          <cell r="P2221">
            <v>0</v>
          </cell>
          <cell r="Q2221">
            <v>0</v>
          </cell>
          <cell r="R2221">
            <v>0</v>
          </cell>
          <cell r="AB2221">
            <v>0</v>
          </cell>
          <cell r="AC2221">
            <v>0</v>
          </cell>
          <cell r="AD2221">
            <v>0</v>
          </cell>
        </row>
        <row r="2222">
          <cell r="A2222" t="str">
            <v>SKLA0010Z10</v>
          </cell>
          <cell r="B2222" t="str">
            <v>SKLA0010Z</v>
          </cell>
          <cell r="C2222" t="str">
            <v>CSMA</v>
          </cell>
          <cell r="D2222" t="str">
            <v>SKLA</v>
          </cell>
          <cell r="E2222" t="str">
            <v>10</v>
          </cell>
          <cell r="F2222" t="str">
            <v xml:space="preserve">Costos de la venta       </v>
          </cell>
          <cell r="N2222">
            <v>0</v>
          </cell>
          <cell r="O2222">
            <v>0</v>
          </cell>
          <cell r="P2222">
            <v>0</v>
          </cell>
          <cell r="Q2222">
            <v>0</v>
          </cell>
          <cell r="R2222">
            <v>0</v>
          </cell>
          <cell r="AB2222">
            <v>0</v>
          </cell>
          <cell r="AC2222">
            <v>0</v>
          </cell>
          <cell r="AD2222">
            <v>0</v>
          </cell>
        </row>
        <row r="2223">
          <cell r="A2223" t="str">
            <v>SKLA0010Z11</v>
          </cell>
          <cell r="B2223" t="str">
            <v>SKLA0010Z</v>
          </cell>
          <cell r="C2223" t="str">
            <v>CSMA</v>
          </cell>
          <cell r="D2223" t="str">
            <v>SKLA</v>
          </cell>
          <cell r="E2223" t="str">
            <v>11</v>
          </cell>
          <cell r="F2223" t="str">
            <v xml:space="preserve">Otros costos             </v>
          </cell>
          <cell r="N2223">
            <v>0</v>
          </cell>
          <cell r="O2223">
            <v>0</v>
          </cell>
          <cell r="P2223">
            <v>0</v>
          </cell>
          <cell r="Q2223">
            <v>0</v>
          </cell>
          <cell r="R2223">
            <v>0</v>
          </cell>
          <cell r="AB2223">
            <v>0</v>
          </cell>
          <cell r="AC2223">
            <v>0</v>
          </cell>
          <cell r="AD2223">
            <v>0</v>
          </cell>
        </row>
        <row r="2224">
          <cell r="A2224" t="str">
            <v>SKLA0030Z05</v>
          </cell>
          <cell r="B2224" t="str">
            <v>SKLA0030Z</v>
          </cell>
          <cell r="C2224" t="str">
            <v>SVP Legales</v>
          </cell>
          <cell r="D2224" t="str">
            <v>SKLA</v>
          </cell>
          <cell r="E2224" t="str">
            <v>05</v>
          </cell>
          <cell r="F2224" t="str">
            <v xml:space="preserve">Mano de Obra             </v>
          </cell>
          <cell r="N2224">
            <v>0</v>
          </cell>
          <cell r="O2224">
            <v>1202324.9999999991</v>
          </cell>
          <cell r="P2224">
            <v>152472.88999999998</v>
          </cell>
          <cell r="Q2224">
            <v>40203.649999999987</v>
          </cell>
          <cell r="R2224">
            <v>108270.3299999999</v>
          </cell>
          <cell r="AB2224">
            <v>152472.88999999998</v>
          </cell>
          <cell r="AC2224">
            <v>192676.53999999989</v>
          </cell>
          <cell r="AD2224">
            <v>300946.87</v>
          </cell>
        </row>
        <row r="2225">
          <cell r="A2225" t="str">
            <v>SKLA0030Z06</v>
          </cell>
          <cell r="B2225" t="str">
            <v>SKLA0030Z</v>
          </cell>
          <cell r="C2225" t="str">
            <v>SVP Legales</v>
          </cell>
          <cell r="D2225" t="str">
            <v>SKLA</v>
          </cell>
          <cell r="E2225" t="str">
            <v>06</v>
          </cell>
          <cell r="F2225" t="str">
            <v xml:space="preserve">Otros Costos MO          </v>
          </cell>
          <cell r="N2225">
            <v>0</v>
          </cell>
          <cell r="O2225">
            <v>149984.39999999991</v>
          </cell>
          <cell r="P2225">
            <v>19747.370000000003</v>
          </cell>
          <cell r="Q2225">
            <v>44290.2599999999</v>
          </cell>
          <cell r="R2225">
            <v>15810.61</v>
          </cell>
          <cell r="AB2225">
            <v>19747.370000000003</v>
          </cell>
          <cell r="AC2225">
            <v>64037.63</v>
          </cell>
          <cell r="AD2225">
            <v>79848.240000000005</v>
          </cell>
        </row>
        <row r="2226">
          <cell r="A2226" t="str">
            <v>SKLA0030Z07</v>
          </cell>
          <cell r="B2226" t="str">
            <v>SKLA0030Z</v>
          </cell>
          <cell r="C2226" t="str">
            <v>SVP Legales</v>
          </cell>
          <cell r="D2226" t="str">
            <v>SKLA</v>
          </cell>
          <cell r="E2226" t="str">
            <v>07</v>
          </cell>
          <cell r="F2226" t="str">
            <v xml:space="preserve">Equipos de Construcción  </v>
          </cell>
          <cell r="N2226">
            <v>0</v>
          </cell>
          <cell r="O2226">
            <v>69727.509999999995</v>
          </cell>
          <cell r="P2226">
            <v>8758.95999999999</v>
          </cell>
          <cell r="Q2226">
            <v>7332.7799999999897</v>
          </cell>
          <cell r="R2226">
            <v>8039.0599999999904</v>
          </cell>
          <cell r="AB2226">
            <v>8758.95999999999</v>
          </cell>
          <cell r="AC2226">
            <v>16091.739999999889</v>
          </cell>
          <cell r="AD2226">
            <v>24130.799999999999</v>
          </cell>
        </row>
        <row r="2227">
          <cell r="A2227" t="str">
            <v>SKLA0030Z09</v>
          </cell>
          <cell r="B2227" t="str">
            <v>SKLA0030Z</v>
          </cell>
          <cell r="C2227" t="str">
            <v>SVP Legales</v>
          </cell>
          <cell r="D2227" t="str">
            <v>SKLA</v>
          </cell>
          <cell r="E2227" t="str">
            <v>09</v>
          </cell>
          <cell r="F2227" t="str">
            <v xml:space="preserve">Subcontratos             </v>
          </cell>
          <cell r="N2227">
            <v>0</v>
          </cell>
          <cell r="O2227">
            <v>42143.029999999897</v>
          </cell>
          <cell r="P2227">
            <v>664.89999999999895</v>
          </cell>
          <cell r="Q2227">
            <v>2970</v>
          </cell>
          <cell r="R2227">
            <v>2970</v>
          </cell>
          <cell r="AB2227">
            <v>664.89999999999895</v>
          </cell>
          <cell r="AC2227">
            <v>3634.9</v>
          </cell>
          <cell r="AD2227">
            <v>6604.8999999999896</v>
          </cell>
        </row>
        <row r="2228">
          <cell r="A2228" t="str">
            <v>SKLA0030Z10</v>
          </cell>
          <cell r="B2228" t="str">
            <v>SKLA0030Z</v>
          </cell>
          <cell r="C2228" t="str">
            <v>SVP Legales</v>
          </cell>
          <cell r="D2228" t="str">
            <v>SKLA</v>
          </cell>
          <cell r="E2228" t="str">
            <v>10</v>
          </cell>
          <cell r="F2228" t="str">
            <v xml:space="preserve">Costos de la venta       </v>
          </cell>
          <cell r="N2228">
            <v>0</v>
          </cell>
          <cell r="O2228">
            <v>316720.58999999997</v>
          </cell>
          <cell r="P2228">
            <v>1275</v>
          </cell>
          <cell r="Q2228">
            <v>7434</v>
          </cell>
          <cell r="R2228">
            <v>2211</v>
          </cell>
          <cell r="AB2228">
            <v>1275</v>
          </cell>
          <cell r="AC2228">
            <v>8709</v>
          </cell>
          <cell r="AD2228">
            <v>10920</v>
          </cell>
        </row>
        <row r="2229">
          <cell r="A2229" t="str">
            <v>SKLA0030Z11</v>
          </cell>
          <cell r="B2229" t="str">
            <v>SKLA0030Z</v>
          </cell>
          <cell r="C2229" t="str">
            <v>SVP Legales</v>
          </cell>
          <cell r="D2229" t="str">
            <v>SKLA</v>
          </cell>
          <cell r="E2229" t="str">
            <v>11</v>
          </cell>
          <cell r="F2229" t="str">
            <v xml:space="preserve">Otros costos             </v>
          </cell>
          <cell r="N2229">
            <v>0</v>
          </cell>
          <cell r="O2229">
            <v>112080.25999999989</v>
          </cell>
          <cell r="P2229">
            <v>13482.449999999999</v>
          </cell>
          <cell r="Q2229">
            <v>4846.6499999999905</v>
          </cell>
          <cell r="R2229">
            <v>18144.91999999998</v>
          </cell>
          <cell r="AB2229">
            <v>13500.38</v>
          </cell>
          <cell r="AC2229">
            <v>18347.029999999984</v>
          </cell>
          <cell r="AD2229">
            <v>36491.949999999859</v>
          </cell>
        </row>
        <row r="2230">
          <cell r="A2230" t="str">
            <v>SKLA0030Z12</v>
          </cell>
          <cell r="B2230" t="str">
            <v>SKLA0030Z</v>
          </cell>
          <cell r="C2230" t="str">
            <v>SVP Legales</v>
          </cell>
          <cell r="D2230" t="str">
            <v>SKLA</v>
          </cell>
          <cell r="E2230" t="str">
            <v>12</v>
          </cell>
          <cell r="F2230" t="str">
            <v xml:space="preserve">Costos por DistrIbuc CO  </v>
          </cell>
          <cell r="N2230">
            <v>0</v>
          </cell>
          <cell r="O2230">
            <v>1401940.5</v>
          </cell>
          <cell r="P2230">
            <v>208307.98</v>
          </cell>
          <cell r="Q2230">
            <v>243122.579999999</v>
          </cell>
          <cell r="R2230">
            <v>328579.28999999899</v>
          </cell>
          <cell r="AB2230">
            <v>208307.98</v>
          </cell>
          <cell r="AC2230">
            <v>451430.56</v>
          </cell>
          <cell r="AD2230">
            <v>780009.84999999905</v>
          </cell>
        </row>
        <row r="2231">
          <cell r="A2231" t="str">
            <v>SKLA0040Z05</v>
          </cell>
          <cell r="B2231" t="str">
            <v>SKLA0040Z</v>
          </cell>
          <cell r="C2231" t="str">
            <v>Auditoría Interna</v>
          </cell>
          <cell r="D2231" t="str">
            <v>SKLA</v>
          </cell>
          <cell r="E2231" t="str">
            <v>05</v>
          </cell>
          <cell r="F2231" t="str">
            <v xml:space="preserve">Mano de Obra             </v>
          </cell>
          <cell r="N2231">
            <v>0</v>
          </cell>
          <cell r="O2231">
            <v>812659.71</v>
          </cell>
          <cell r="P2231">
            <v>59055.659999999974</v>
          </cell>
          <cell r="Q2231">
            <v>69546.499999999884</v>
          </cell>
          <cell r="R2231">
            <v>78628.48000000001</v>
          </cell>
          <cell r="AB2231">
            <v>59055.659999999974</v>
          </cell>
          <cell r="AC2231">
            <v>128602.15999999989</v>
          </cell>
          <cell r="AD2231">
            <v>207230.63999999993</v>
          </cell>
        </row>
        <row r="2232">
          <cell r="A2232" t="str">
            <v>SKLA0040Z06</v>
          </cell>
          <cell r="B2232" t="str">
            <v>SKLA0040Z</v>
          </cell>
          <cell r="C2232" t="str">
            <v>Auditoría Interna</v>
          </cell>
          <cell r="D2232" t="str">
            <v>SKLA</v>
          </cell>
          <cell r="E2232" t="str">
            <v>06</v>
          </cell>
          <cell r="F2232" t="str">
            <v xml:space="preserve">Otros Costos MO          </v>
          </cell>
          <cell r="N2232">
            <v>0</v>
          </cell>
          <cell r="O2232">
            <v>118590.72999999981</v>
          </cell>
          <cell r="P2232">
            <v>534.1</v>
          </cell>
          <cell r="Q2232">
            <v>14.099999999999991</v>
          </cell>
          <cell r="R2232">
            <v>14.099999999999991</v>
          </cell>
          <cell r="AB2232">
            <v>534.1</v>
          </cell>
          <cell r="AC2232">
            <v>548.20000000000005</v>
          </cell>
          <cell r="AD2232">
            <v>562.29999999999995</v>
          </cell>
        </row>
        <row r="2233">
          <cell r="A2233" t="str">
            <v>SKLA0040Z09</v>
          </cell>
          <cell r="B2233" t="str">
            <v>SKLA0040Z</v>
          </cell>
          <cell r="C2233" t="str">
            <v>Auditoría Interna</v>
          </cell>
          <cell r="D2233" t="str">
            <v>SKLA</v>
          </cell>
          <cell r="E2233" t="str">
            <v>09</v>
          </cell>
          <cell r="F2233" t="str">
            <v xml:space="preserve">Subcontratos             </v>
          </cell>
          <cell r="N2233">
            <v>0</v>
          </cell>
          <cell r="O2233">
            <v>26554.22</v>
          </cell>
          <cell r="P2233">
            <v>0</v>
          </cell>
          <cell r="Q2233">
            <v>2250</v>
          </cell>
          <cell r="R2233">
            <v>2250</v>
          </cell>
          <cell r="AB2233">
            <v>0</v>
          </cell>
          <cell r="AC2233">
            <v>2250</v>
          </cell>
          <cell r="AD2233">
            <v>4500</v>
          </cell>
        </row>
        <row r="2234">
          <cell r="A2234" t="str">
            <v>SKLA0040Z10</v>
          </cell>
          <cell r="B2234" t="str">
            <v>SKLA0040Z</v>
          </cell>
          <cell r="C2234" t="str">
            <v>Auditoría Interna</v>
          </cell>
          <cell r="D2234" t="str">
            <v>SKLA</v>
          </cell>
          <cell r="E2234" t="str">
            <v>10</v>
          </cell>
          <cell r="F2234" t="str">
            <v xml:space="preserve">Costos de la venta       </v>
          </cell>
          <cell r="N2234">
            <v>0</v>
          </cell>
          <cell r="O2234">
            <v>314646.43999999989</v>
          </cell>
          <cell r="P2234">
            <v>12053.21999999999</v>
          </cell>
          <cell r="Q2234">
            <v>21654.819999999989</v>
          </cell>
          <cell r="R2234">
            <v>19407.53</v>
          </cell>
          <cell r="AB2234">
            <v>12053.21999999999</v>
          </cell>
          <cell r="AC2234">
            <v>33708.039999999994</v>
          </cell>
          <cell r="AD2234">
            <v>53115.57</v>
          </cell>
        </row>
        <row r="2235">
          <cell r="A2235" t="str">
            <v>SKLA0040Z11</v>
          </cell>
          <cell r="B2235" t="str">
            <v>SKLA0040Z</v>
          </cell>
          <cell r="C2235" t="str">
            <v>Auditoría Interna</v>
          </cell>
          <cell r="D2235" t="str">
            <v>SKLA</v>
          </cell>
          <cell r="E2235" t="str">
            <v>11</v>
          </cell>
          <cell r="F2235" t="str">
            <v xml:space="preserve">Otros costos             </v>
          </cell>
          <cell r="N2235">
            <v>0</v>
          </cell>
          <cell r="O2235">
            <v>-3348208.69</v>
          </cell>
          <cell r="P2235">
            <v>4417.9900000000007</v>
          </cell>
          <cell r="Q2235">
            <v>-265891.63</v>
          </cell>
          <cell r="R2235">
            <v>-264726.36999999901</v>
          </cell>
          <cell r="AB2235">
            <v>4428.68</v>
          </cell>
          <cell r="AC2235">
            <v>-261462.95000000004</v>
          </cell>
          <cell r="AD2235">
            <v>-526189.32000000007</v>
          </cell>
        </row>
        <row r="2236">
          <cell r="A2236" t="str">
            <v>SKLA0040Z12</v>
          </cell>
          <cell r="B2236" t="str">
            <v>SKLA0040Z</v>
          </cell>
          <cell r="C2236" t="str">
            <v>Auditoría Interna</v>
          </cell>
          <cell r="D2236" t="str">
            <v>SKLA</v>
          </cell>
          <cell r="E2236" t="str">
            <v>12</v>
          </cell>
          <cell r="F2236" t="str">
            <v xml:space="preserve">Costos por DistrIbuc CO  </v>
          </cell>
          <cell r="N2236">
            <v>0</v>
          </cell>
          <cell r="O2236">
            <v>1401940.5</v>
          </cell>
          <cell r="P2236">
            <v>208307.98</v>
          </cell>
          <cell r="Q2236">
            <v>243122.579999999</v>
          </cell>
          <cell r="R2236">
            <v>328579.28999999899</v>
          </cell>
          <cell r="AB2236">
            <v>208307.98</v>
          </cell>
          <cell r="AC2236">
            <v>451430.56</v>
          </cell>
          <cell r="AD2236">
            <v>780009.84999999905</v>
          </cell>
        </row>
        <row r="2237">
          <cell r="A2237" t="str">
            <v>SKLA0050Z05</v>
          </cell>
          <cell r="B2237" t="str">
            <v>SKLA0050Z</v>
          </cell>
          <cell r="C2237" t="str">
            <v>Risk Managment</v>
          </cell>
          <cell r="D2237" t="str">
            <v>SKLA</v>
          </cell>
          <cell r="E2237" t="str">
            <v>05</v>
          </cell>
          <cell r="F2237" t="str">
            <v xml:space="preserve">Mano de Obra             </v>
          </cell>
          <cell r="N2237">
            <v>0</v>
          </cell>
          <cell r="O2237">
            <v>0</v>
          </cell>
          <cell r="P2237">
            <v>0</v>
          </cell>
          <cell r="Q2237">
            <v>0</v>
          </cell>
          <cell r="R2237">
            <v>0</v>
          </cell>
          <cell r="AB2237">
            <v>0</v>
          </cell>
          <cell r="AC2237">
            <v>0</v>
          </cell>
          <cell r="AD2237">
            <v>0</v>
          </cell>
        </row>
        <row r="2238">
          <cell r="A2238" t="str">
            <v>SKLA0050Z06</v>
          </cell>
          <cell r="B2238" t="str">
            <v>SKLA0050Z</v>
          </cell>
          <cell r="C2238" t="str">
            <v>Risk Managment</v>
          </cell>
          <cell r="D2238" t="str">
            <v>SKLA</v>
          </cell>
          <cell r="E2238" t="str">
            <v>06</v>
          </cell>
          <cell r="F2238" t="str">
            <v xml:space="preserve">Otros Costos MO          </v>
          </cell>
          <cell r="N2238">
            <v>0</v>
          </cell>
          <cell r="O2238">
            <v>9451.16</v>
          </cell>
          <cell r="P2238">
            <v>52</v>
          </cell>
          <cell r="Q2238">
            <v>0</v>
          </cell>
          <cell r="R2238">
            <v>0</v>
          </cell>
          <cell r="AB2238">
            <v>52</v>
          </cell>
          <cell r="AC2238">
            <v>52</v>
          </cell>
          <cell r="AD2238">
            <v>52</v>
          </cell>
        </row>
        <row r="2239">
          <cell r="A2239" t="str">
            <v>SKLA0050Z09</v>
          </cell>
          <cell r="B2239" t="str">
            <v>SKLA0050Z</v>
          </cell>
          <cell r="C2239" t="str">
            <v>Risk Managment</v>
          </cell>
          <cell r="D2239" t="str">
            <v>SKLA</v>
          </cell>
          <cell r="E2239" t="str">
            <v>09</v>
          </cell>
          <cell r="F2239" t="str">
            <v xml:space="preserve">Subcontratos             </v>
          </cell>
          <cell r="N2239">
            <v>0</v>
          </cell>
          <cell r="O2239">
            <v>26606.2</v>
          </cell>
          <cell r="P2239">
            <v>0</v>
          </cell>
          <cell r="Q2239">
            <v>2250</v>
          </cell>
          <cell r="R2239">
            <v>2250</v>
          </cell>
          <cell r="AB2239">
            <v>0</v>
          </cell>
          <cell r="AC2239">
            <v>2250</v>
          </cell>
          <cell r="AD2239">
            <v>4500</v>
          </cell>
        </row>
        <row r="2240">
          <cell r="A2240" t="str">
            <v>SKLA0050Z10</v>
          </cell>
          <cell r="B2240" t="str">
            <v>SKLA0050Z</v>
          </cell>
          <cell r="C2240" t="str">
            <v>Risk Managment</v>
          </cell>
          <cell r="D2240" t="str">
            <v>SKLA</v>
          </cell>
          <cell r="E2240" t="str">
            <v>10</v>
          </cell>
          <cell r="F2240" t="str">
            <v xml:space="preserve">Costos de la venta       </v>
          </cell>
          <cell r="N2240">
            <v>0</v>
          </cell>
          <cell r="O2240">
            <v>13490.68</v>
          </cell>
          <cell r="P2240">
            <v>425</v>
          </cell>
          <cell r="Q2240">
            <v>1586</v>
          </cell>
          <cell r="R2240">
            <v>1106</v>
          </cell>
          <cell r="AB2240">
            <v>425</v>
          </cell>
          <cell r="AC2240">
            <v>2011</v>
          </cell>
          <cell r="AD2240">
            <v>3117</v>
          </cell>
        </row>
        <row r="2241">
          <cell r="A2241" t="str">
            <v>SKLA0050Z11</v>
          </cell>
          <cell r="B2241" t="str">
            <v>SKLA0050Z</v>
          </cell>
          <cell r="C2241" t="str">
            <v>Risk Managment</v>
          </cell>
          <cell r="D2241" t="str">
            <v>SKLA</v>
          </cell>
          <cell r="E2241" t="str">
            <v>11</v>
          </cell>
          <cell r="F2241" t="str">
            <v xml:space="preserve">Otros costos             </v>
          </cell>
          <cell r="N2241">
            <v>0</v>
          </cell>
          <cell r="O2241">
            <v>32869.739999999991</v>
          </cell>
          <cell r="P2241">
            <v>1702.9699999999989</v>
          </cell>
          <cell r="Q2241">
            <v>1056.799999999999</v>
          </cell>
          <cell r="R2241">
            <v>340</v>
          </cell>
          <cell r="AB2241">
            <v>1702.9699999999989</v>
          </cell>
          <cell r="AC2241">
            <v>2759.7699999999995</v>
          </cell>
          <cell r="AD2241">
            <v>3099.7699999999891</v>
          </cell>
        </row>
        <row r="2242">
          <cell r="A2242" t="str">
            <v>SKLA0050Z12</v>
          </cell>
          <cell r="B2242" t="str">
            <v>SKLA0050Z</v>
          </cell>
          <cell r="C2242" t="str">
            <v>Risk Managment</v>
          </cell>
          <cell r="D2242" t="str">
            <v>SKLA</v>
          </cell>
          <cell r="E2242" t="str">
            <v>12</v>
          </cell>
          <cell r="F2242" t="str">
            <v xml:space="preserve">Costos por DistrIbuc CO  </v>
          </cell>
          <cell r="N2242">
            <v>0</v>
          </cell>
          <cell r="O2242">
            <v>1401940.5</v>
          </cell>
          <cell r="P2242">
            <v>208307.98</v>
          </cell>
          <cell r="Q2242">
            <v>243122.579999999</v>
          </cell>
          <cell r="R2242">
            <v>328579.28999999899</v>
          </cell>
          <cell r="AB2242">
            <v>208307.98</v>
          </cell>
          <cell r="AC2242">
            <v>451430.56</v>
          </cell>
          <cell r="AD2242">
            <v>780009.84999999905</v>
          </cell>
        </row>
        <row r="2243">
          <cell r="A2243" t="str">
            <v>SKLA0100Z05</v>
          </cell>
          <cell r="B2243" t="str">
            <v>SKLA0100Z</v>
          </cell>
          <cell r="C2243" t="str">
            <v>SVP &amp; CFO</v>
          </cell>
          <cell r="D2243" t="str">
            <v>SKLA</v>
          </cell>
          <cell r="E2243" t="str">
            <v>05</v>
          </cell>
          <cell r="F2243" t="str">
            <v xml:space="preserve">Mano de Obra             </v>
          </cell>
          <cell r="N2243">
            <v>0</v>
          </cell>
          <cell r="O2243">
            <v>37803.229999999989</v>
          </cell>
          <cell r="P2243">
            <v>0</v>
          </cell>
          <cell r="Q2243">
            <v>0</v>
          </cell>
          <cell r="R2243">
            <v>0</v>
          </cell>
          <cell r="AB2243">
            <v>0</v>
          </cell>
          <cell r="AC2243">
            <v>0</v>
          </cell>
          <cell r="AD2243">
            <v>0</v>
          </cell>
        </row>
        <row r="2244">
          <cell r="A2244" t="str">
            <v>SKLA0100Z06</v>
          </cell>
          <cell r="B2244" t="str">
            <v>SKLA0100Z</v>
          </cell>
          <cell r="C2244" t="str">
            <v>SVP &amp; CFO</v>
          </cell>
          <cell r="D2244" t="str">
            <v>SKLA</v>
          </cell>
          <cell r="E2244" t="str">
            <v>06</v>
          </cell>
          <cell r="F2244" t="str">
            <v xml:space="preserve">Otros Costos MO          </v>
          </cell>
          <cell r="N2244">
            <v>0</v>
          </cell>
          <cell r="O2244">
            <v>211303.07</v>
          </cell>
          <cell r="P2244">
            <v>23282.46</v>
          </cell>
          <cell r="Q2244">
            <v>18793.549999999901</v>
          </cell>
          <cell r="R2244">
            <v>7059.1</v>
          </cell>
          <cell r="AB2244">
            <v>23282.46</v>
          </cell>
          <cell r="AC2244">
            <v>42076.009999999893</v>
          </cell>
          <cell r="AD2244">
            <v>49135.109999999899</v>
          </cell>
        </row>
        <row r="2245">
          <cell r="A2245" t="str">
            <v>SKLA0100Z07</v>
          </cell>
          <cell r="B2245" t="str">
            <v>SKLA0100Z</v>
          </cell>
          <cell r="C2245" t="str">
            <v>SVP &amp; CFO</v>
          </cell>
          <cell r="D2245" t="str">
            <v>SKLA</v>
          </cell>
          <cell r="E2245" t="str">
            <v>07</v>
          </cell>
          <cell r="F2245" t="str">
            <v xml:space="preserve">Equipos de Construcción  </v>
          </cell>
          <cell r="N2245">
            <v>0</v>
          </cell>
          <cell r="O2245">
            <v>24088.840000000004</v>
          </cell>
          <cell r="P2245">
            <v>1505.41</v>
          </cell>
          <cell r="Q2245">
            <v>2480.9099999999899</v>
          </cell>
          <cell r="R2245">
            <v>1467.8699999999899</v>
          </cell>
          <cell r="AB2245">
            <v>1505.41</v>
          </cell>
          <cell r="AC2245">
            <v>3986.32</v>
          </cell>
          <cell r="AD2245">
            <v>5454.1899999999896</v>
          </cell>
        </row>
        <row r="2246">
          <cell r="A2246" t="str">
            <v>SKLA0100Z09</v>
          </cell>
          <cell r="B2246" t="str">
            <v>SKLA0100Z</v>
          </cell>
          <cell r="C2246" t="str">
            <v>SVP &amp; CFO</v>
          </cell>
          <cell r="D2246" t="str">
            <v>SKLA</v>
          </cell>
          <cell r="E2246" t="str">
            <v>09</v>
          </cell>
          <cell r="F2246" t="str">
            <v xml:space="preserve">Subcontratos             </v>
          </cell>
          <cell r="N2246">
            <v>0</v>
          </cell>
          <cell r="O2246">
            <v>28749.06</v>
          </cell>
          <cell r="P2246">
            <v>6941.39</v>
          </cell>
          <cell r="Q2246">
            <v>8243.4699999999903</v>
          </cell>
          <cell r="R2246">
            <v>2250</v>
          </cell>
          <cell r="AB2246">
            <v>6941.39</v>
          </cell>
          <cell r="AC2246">
            <v>15184.86</v>
          </cell>
          <cell r="AD2246">
            <v>17434.86</v>
          </cell>
        </row>
        <row r="2247">
          <cell r="A2247" t="str">
            <v>SKLA0100Z10</v>
          </cell>
          <cell r="B2247" t="str">
            <v>SKLA0100Z</v>
          </cell>
          <cell r="C2247" t="str">
            <v>SVP &amp; CFO</v>
          </cell>
          <cell r="D2247" t="str">
            <v>SKLA</v>
          </cell>
          <cell r="E2247" t="str">
            <v>10</v>
          </cell>
          <cell r="F2247" t="str">
            <v xml:space="preserve">Costos de la venta       </v>
          </cell>
          <cell r="N2247">
            <v>0</v>
          </cell>
          <cell r="O2247">
            <v>337012.72999999899</v>
          </cell>
          <cell r="P2247">
            <v>425</v>
          </cell>
          <cell r="Q2247">
            <v>2926</v>
          </cell>
          <cell r="R2247">
            <v>2536</v>
          </cell>
          <cell r="AB2247">
            <v>425</v>
          </cell>
          <cell r="AC2247">
            <v>3351</v>
          </cell>
          <cell r="AD2247">
            <v>5887</v>
          </cell>
        </row>
        <row r="2248">
          <cell r="A2248" t="str">
            <v>SKLA0100Z11</v>
          </cell>
          <cell r="B2248" t="str">
            <v>SKLA0100Z</v>
          </cell>
          <cell r="C2248" t="str">
            <v>SVP &amp; CFO</v>
          </cell>
          <cell r="D2248" t="str">
            <v>SKLA</v>
          </cell>
          <cell r="E2248" t="str">
            <v>11</v>
          </cell>
          <cell r="F2248" t="str">
            <v xml:space="preserve">Otros costos             </v>
          </cell>
          <cell r="N2248">
            <v>0</v>
          </cell>
          <cell r="O2248">
            <v>117105.8799999999</v>
          </cell>
          <cell r="P2248">
            <v>8885.9700000000012</v>
          </cell>
          <cell r="Q2248">
            <v>6952.6899999999796</v>
          </cell>
          <cell r="R2248">
            <v>27177.33</v>
          </cell>
          <cell r="AB2248">
            <v>8887.27</v>
          </cell>
          <cell r="AC2248">
            <v>15839.95999999999</v>
          </cell>
          <cell r="AD2248">
            <v>43017.289999999986</v>
          </cell>
        </row>
        <row r="2249">
          <cell r="A2249" t="str">
            <v>SKLA0100Z12</v>
          </cell>
          <cell r="B2249" t="str">
            <v>SKLA0100Z</v>
          </cell>
          <cell r="C2249" t="str">
            <v>SVP &amp; CFO</v>
          </cell>
          <cell r="D2249" t="str">
            <v>SKLA</v>
          </cell>
          <cell r="E2249" t="str">
            <v>12</v>
          </cell>
          <cell r="F2249" t="str">
            <v xml:space="preserve">Costos por DistrIbuc CO  </v>
          </cell>
          <cell r="N2249">
            <v>0</v>
          </cell>
          <cell r="O2249">
            <v>1401940.5</v>
          </cell>
          <cell r="P2249">
            <v>208307.98</v>
          </cell>
          <cell r="Q2249">
            <v>243122.579999999</v>
          </cell>
          <cell r="R2249">
            <v>328579.28999999899</v>
          </cell>
          <cell r="AB2249">
            <v>208307.98</v>
          </cell>
          <cell r="AC2249">
            <v>451430.56</v>
          </cell>
          <cell r="AD2249">
            <v>780009.84999999905</v>
          </cell>
        </row>
        <row r="2250">
          <cell r="A2250" t="str">
            <v>SKLA0110Z09</v>
          </cell>
          <cell r="B2250" t="str">
            <v>SKLA0110Z</v>
          </cell>
          <cell r="C2250" t="str">
            <v>Impuestos</v>
          </cell>
          <cell r="D2250" t="str">
            <v>SKLA</v>
          </cell>
          <cell r="E2250" t="str">
            <v>09</v>
          </cell>
          <cell r="F2250" t="str">
            <v xml:space="preserve">Subcontratos             </v>
          </cell>
          <cell r="N2250">
            <v>0</v>
          </cell>
          <cell r="O2250">
            <v>201613.14</v>
          </cell>
          <cell r="P2250">
            <v>0</v>
          </cell>
          <cell r="Q2250">
            <v>0</v>
          </cell>
          <cell r="R2250">
            <v>0</v>
          </cell>
          <cell r="AB2250">
            <v>0</v>
          </cell>
          <cell r="AC2250">
            <v>0</v>
          </cell>
          <cell r="AD2250">
            <v>0</v>
          </cell>
        </row>
        <row r="2251">
          <cell r="A2251" t="str">
            <v>SKLA0110Z10</v>
          </cell>
          <cell r="B2251" t="str">
            <v>SKLA0110Z</v>
          </cell>
          <cell r="C2251" t="str">
            <v>Impuestos</v>
          </cell>
          <cell r="D2251" t="str">
            <v>SKLA</v>
          </cell>
          <cell r="E2251" t="str">
            <v>10</v>
          </cell>
          <cell r="F2251" t="str">
            <v xml:space="preserve">Costos de la venta       </v>
          </cell>
          <cell r="N2251">
            <v>0</v>
          </cell>
          <cell r="O2251">
            <v>0</v>
          </cell>
          <cell r="P2251">
            <v>0</v>
          </cell>
          <cell r="Q2251">
            <v>0</v>
          </cell>
          <cell r="R2251">
            <v>0</v>
          </cell>
          <cell r="AB2251">
            <v>0</v>
          </cell>
          <cell r="AC2251">
            <v>0</v>
          </cell>
          <cell r="AD2251">
            <v>0</v>
          </cell>
        </row>
        <row r="2252">
          <cell r="A2252" t="str">
            <v>SKLA0110Z11</v>
          </cell>
          <cell r="B2252" t="str">
            <v>SKLA0110Z</v>
          </cell>
          <cell r="C2252" t="str">
            <v>Impuestos</v>
          </cell>
          <cell r="D2252" t="str">
            <v>SKLA</v>
          </cell>
          <cell r="E2252" t="str">
            <v>11</v>
          </cell>
          <cell r="F2252" t="str">
            <v xml:space="preserve">Otros costos             </v>
          </cell>
          <cell r="N2252">
            <v>0</v>
          </cell>
          <cell r="O2252">
            <v>-4498.1599999999899</v>
          </cell>
          <cell r="P2252">
            <v>693.18</v>
          </cell>
          <cell r="Q2252">
            <v>0</v>
          </cell>
          <cell r="R2252">
            <v>0</v>
          </cell>
          <cell r="AB2252">
            <v>693.18</v>
          </cell>
          <cell r="AC2252">
            <v>693.18</v>
          </cell>
          <cell r="AD2252">
            <v>693.18</v>
          </cell>
        </row>
        <row r="2253">
          <cell r="A2253" t="str">
            <v>SKLA0120Z06</v>
          </cell>
          <cell r="B2253" t="str">
            <v>SKLA0120Z</v>
          </cell>
          <cell r="C2253" t="str">
            <v>Finanzas</v>
          </cell>
          <cell r="D2253" t="str">
            <v>SKLA</v>
          </cell>
          <cell r="E2253" t="str">
            <v>06</v>
          </cell>
          <cell r="F2253" t="str">
            <v xml:space="preserve">Otros Costos MO          </v>
          </cell>
          <cell r="N2253">
            <v>0</v>
          </cell>
          <cell r="O2253">
            <v>123806.7799999998</v>
          </cell>
          <cell r="P2253">
            <v>208</v>
          </cell>
          <cell r="Q2253">
            <v>20837.05</v>
          </cell>
          <cell r="R2253">
            <v>7049.56</v>
          </cell>
          <cell r="AB2253">
            <v>208</v>
          </cell>
          <cell r="AC2253">
            <v>21045.05</v>
          </cell>
          <cell r="AD2253">
            <v>28094.61</v>
          </cell>
        </row>
        <row r="2254">
          <cell r="A2254" t="str">
            <v>SKLA0120Z09</v>
          </cell>
          <cell r="B2254" t="str">
            <v>SKLA0120Z</v>
          </cell>
          <cell r="C2254" t="str">
            <v>Finanzas</v>
          </cell>
          <cell r="D2254" t="str">
            <v>SKLA</v>
          </cell>
          <cell r="E2254" t="str">
            <v>09</v>
          </cell>
          <cell r="F2254" t="str">
            <v xml:space="preserve">Subcontratos             </v>
          </cell>
          <cell r="N2254">
            <v>0</v>
          </cell>
          <cell r="O2254">
            <v>129956.75</v>
          </cell>
          <cell r="P2254">
            <v>0</v>
          </cell>
          <cell r="Q2254">
            <v>2543.9299999999898</v>
          </cell>
          <cell r="R2254">
            <v>2250</v>
          </cell>
          <cell r="AB2254">
            <v>0</v>
          </cell>
          <cell r="AC2254">
            <v>2543.9299999999898</v>
          </cell>
          <cell r="AD2254">
            <v>4793.93</v>
          </cell>
        </row>
        <row r="2255">
          <cell r="A2255" t="str">
            <v>SKLA0120Z10</v>
          </cell>
          <cell r="B2255" t="str">
            <v>SKLA0120Z</v>
          </cell>
          <cell r="C2255" t="str">
            <v>Finanzas</v>
          </cell>
          <cell r="D2255" t="str">
            <v>SKLA</v>
          </cell>
          <cell r="E2255" t="str">
            <v>10</v>
          </cell>
          <cell r="F2255" t="str">
            <v xml:space="preserve">Costos de la venta       </v>
          </cell>
          <cell r="N2255">
            <v>0</v>
          </cell>
          <cell r="O2255">
            <v>173744.84</v>
          </cell>
          <cell r="P2255">
            <v>18875.30999999999</v>
          </cell>
          <cell r="Q2255">
            <v>16361.67</v>
          </cell>
          <cell r="R2255">
            <v>15165</v>
          </cell>
          <cell r="AB2255">
            <v>18875.30999999999</v>
          </cell>
          <cell r="AC2255">
            <v>35236.979999999989</v>
          </cell>
          <cell r="AD2255">
            <v>50401.979999999989</v>
          </cell>
        </row>
        <row r="2256">
          <cell r="A2256" t="str">
            <v>SKLA0120Z11</v>
          </cell>
          <cell r="B2256" t="str">
            <v>SKLA0120Z</v>
          </cell>
          <cell r="C2256" t="str">
            <v>Finanzas</v>
          </cell>
          <cell r="D2256" t="str">
            <v>SKLA</v>
          </cell>
          <cell r="E2256" t="str">
            <v>11</v>
          </cell>
          <cell r="F2256" t="str">
            <v xml:space="preserve">Otros costos             </v>
          </cell>
          <cell r="N2256">
            <v>0</v>
          </cell>
          <cell r="O2256">
            <v>-980364.78000000014</v>
          </cell>
          <cell r="P2256">
            <v>-492463.10999999894</v>
          </cell>
          <cell r="Q2256">
            <v>2400.23</v>
          </cell>
          <cell r="R2256">
            <v>49040.27</v>
          </cell>
          <cell r="AB2256">
            <v>-492463.10999999894</v>
          </cell>
          <cell r="AC2256">
            <v>-490062.87999999902</v>
          </cell>
          <cell r="AD2256">
            <v>-441022.609999999</v>
          </cell>
        </row>
        <row r="2257">
          <cell r="A2257" t="str">
            <v>SKLA0120Z12</v>
          </cell>
          <cell r="B2257" t="str">
            <v>SKLA0120Z</v>
          </cell>
          <cell r="C2257" t="str">
            <v>Finanzas</v>
          </cell>
          <cell r="D2257" t="str">
            <v>SKLA</v>
          </cell>
          <cell r="E2257" t="str">
            <v>12</v>
          </cell>
          <cell r="F2257" t="str">
            <v xml:space="preserve">Costos por DistrIbuc CO  </v>
          </cell>
          <cell r="N2257">
            <v>0</v>
          </cell>
          <cell r="O2257">
            <v>1401099.51</v>
          </cell>
          <cell r="P2257">
            <v>208183.03</v>
          </cell>
          <cell r="Q2257">
            <v>242976.739999999</v>
          </cell>
          <cell r="R2257">
            <v>328382.179999999</v>
          </cell>
          <cell r="AB2257">
            <v>208183.03</v>
          </cell>
          <cell r="AC2257">
            <v>451159.77</v>
          </cell>
          <cell r="AD2257">
            <v>779541.94999999902</v>
          </cell>
        </row>
        <row r="2258">
          <cell r="A2258" t="str">
            <v>SKLA0130Z05</v>
          </cell>
          <cell r="B2258" t="str">
            <v>SKLA0130Z</v>
          </cell>
          <cell r="C2258" t="str">
            <v>Control &amp; Reporting</v>
          </cell>
          <cell r="D2258" t="str">
            <v>SKLA</v>
          </cell>
          <cell r="E2258" t="str">
            <v>05</v>
          </cell>
          <cell r="F2258" t="str">
            <v xml:space="preserve">Mano de Obra             </v>
          </cell>
          <cell r="N2258">
            <v>0</v>
          </cell>
          <cell r="O2258">
            <v>1465117.92</v>
          </cell>
          <cell r="P2258">
            <v>63657.899999999892</v>
          </cell>
          <cell r="Q2258">
            <v>54082.599999999882</v>
          </cell>
          <cell r="R2258">
            <v>63866.64</v>
          </cell>
          <cell r="AB2258">
            <v>63657.899999999892</v>
          </cell>
          <cell r="AC2258">
            <v>117740.49999999987</v>
          </cell>
          <cell r="AD2258">
            <v>181607.13999999993</v>
          </cell>
        </row>
        <row r="2259">
          <cell r="A2259" t="str">
            <v>SKLA0130Z06</v>
          </cell>
          <cell r="B2259" t="str">
            <v>SKLA0130Z</v>
          </cell>
          <cell r="C2259" t="str">
            <v>Control &amp; Reporting</v>
          </cell>
          <cell r="D2259" t="str">
            <v>SKLA</v>
          </cell>
          <cell r="E2259" t="str">
            <v>06</v>
          </cell>
          <cell r="F2259" t="str">
            <v xml:space="preserve">Otros Costos MO          </v>
          </cell>
          <cell r="N2259">
            <v>0</v>
          </cell>
          <cell r="O2259">
            <v>83171.260000000009</v>
          </cell>
          <cell r="P2259">
            <v>250.3</v>
          </cell>
          <cell r="Q2259">
            <v>730.2</v>
          </cell>
          <cell r="R2259">
            <v>28.199999999999989</v>
          </cell>
          <cell r="AB2259">
            <v>250.3</v>
          </cell>
          <cell r="AC2259">
            <v>980.5</v>
          </cell>
          <cell r="AD2259">
            <v>1008.6999999999999</v>
          </cell>
        </row>
        <row r="2260">
          <cell r="A2260" t="str">
            <v>SKLA0130Z08</v>
          </cell>
          <cell r="B2260" t="str">
            <v>SKLA0130Z</v>
          </cell>
          <cell r="C2260" t="str">
            <v>Control &amp; Reporting</v>
          </cell>
          <cell r="D2260" t="str">
            <v>SKLA</v>
          </cell>
          <cell r="E2260" t="str">
            <v>08</v>
          </cell>
          <cell r="F2260" t="str">
            <v xml:space="preserve">Materiales, Cons, Herram </v>
          </cell>
          <cell r="N2260">
            <v>0</v>
          </cell>
          <cell r="O2260">
            <v>300</v>
          </cell>
          <cell r="P2260">
            <v>0</v>
          </cell>
          <cell r="Q2260">
            <v>0</v>
          </cell>
          <cell r="R2260">
            <v>0</v>
          </cell>
          <cell r="AB2260">
            <v>0</v>
          </cell>
          <cell r="AC2260">
            <v>0</v>
          </cell>
          <cell r="AD2260">
            <v>0</v>
          </cell>
        </row>
        <row r="2261">
          <cell r="A2261" t="str">
            <v>SKLA0130Z09</v>
          </cell>
          <cell r="B2261" t="str">
            <v>SKLA0130Z</v>
          </cell>
          <cell r="C2261" t="str">
            <v>Control &amp; Reporting</v>
          </cell>
          <cell r="D2261" t="str">
            <v>SKLA</v>
          </cell>
          <cell r="E2261" t="str">
            <v>09</v>
          </cell>
          <cell r="F2261" t="str">
            <v xml:space="preserve">Subcontratos             </v>
          </cell>
          <cell r="N2261">
            <v>0</v>
          </cell>
          <cell r="O2261">
            <v>85722.96</v>
          </cell>
          <cell r="P2261">
            <v>0</v>
          </cell>
          <cell r="Q2261">
            <v>2250</v>
          </cell>
          <cell r="R2261">
            <v>2250</v>
          </cell>
          <cell r="AB2261">
            <v>0</v>
          </cell>
          <cell r="AC2261">
            <v>2250</v>
          </cell>
          <cell r="AD2261">
            <v>4500</v>
          </cell>
        </row>
        <row r="2262">
          <cell r="A2262" t="str">
            <v>SKLA0130Z10</v>
          </cell>
          <cell r="B2262" t="str">
            <v>SKLA0130Z</v>
          </cell>
          <cell r="C2262" t="str">
            <v>Control &amp; Reporting</v>
          </cell>
          <cell r="D2262" t="str">
            <v>SKLA</v>
          </cell>
          <cell r="E2262" t="str">
            <v>10</v>
          </cell>
          <cell r="F2262" t="str">
            <v xml:space="preserve">Costos de la venta       </v>
          </cell>
          <cell r="N2262">
            <v>0</v>
          </cell>
          <cell r="O2262">
            <v>127932.59</v>
          </cell>
          <cell r="P2262">
            <v>1699</v>
          </cell>
          <cell r="Q2262">
            <v>11699</v>
          </cell>
          <cell r="R2262">
            <v>6175</v>
          </cell>
          <cell r="AB2262">
            <v>1699</v>
          </cell>
          <cell r="AC2262">
            <v>13398</v>
          </cell>
          <cell r="AD2262">
            <v>19573</v>
          </cell>
        </row>
        <row r="2263">
          <cell r="A2263" t="str">
            <v>SKLA0130Z11</v>
          </cell>
          <cell r="B2263" t="str">
            <v>SKLA0130Z</v>
          </cell>
          <cell r="C2263" t="str">
            <v>Control &amp; Reporting</v>
          </cell>
          <cell r="D2263" t="str">
            <v>SKLA</v>
          </cell>
          <cell r="E2263" t="str">
            <v>11</v>
          </cell>
          <cell r="F2263" t="str">
            <v xml:space="preserve">Otros costos             </v>
          </cell>
          <cell r="N2263">
            <v>0</v>
          </cell>
          <cell r="O2263">
            <v>683655.18999999983</v>
          </cell>
          <cell r="P2263">
            <v>124844.85999999997</v>
          </cell>
          <cell r="Q2263">
            <v>51425.64</v>
          </cell>
          <cell r="R2263">
            <v>44303.95</v>
          </cell>
          <cell r="AB2263">
            <v>124871.20999999998</v>
          </cell>
          <cell r="AC2263">
            <v>176296.84999999998</v>
          </cell>
          <cell r="AD2263">
            <v>220600.8</v>
          </cell>
        </row>
        <row r="2264">
          <cell r="A2264" t="str">
            <v>SKLA0130Z12</v>
          </cell>
          <cell r="B2264" t="str">
            <v>SKLA0130Z</v>
          </cell>
          <cell r="C2264" t="str">
            <v>Control &amp; Reporting</v>
          </cell>
          <cell r="D2264" t="str">
            <v>SKLA</v>
          </cell>
          <cell r="E2264" t="str">
            <v>12</v>
          </cell>
          <cell r="F2264" t="str">
            <v xml:space="preserve">Costos por DistrIbuc CO  </v>
          </cell>
          <cell r="N2264">
            <v>0</v>
          </cell>
          <cell r="O2264">
            <v>1401099.49</v>
          </cell>
          <cell r="P2264">
            <v>208183.04000000001</v>
          </cell>
          <cell r="Q2264">
            <v>242976.76</v>
          </cell>
          <cell r="R2264">
            <v>328382.15999999898</v>
          </cell>
          <cell r="AB2264">
            <v>208183.04000000001</v>
          </cell>
          <cell r="AC2264">
            <v>451159.799999999</v>
          </cell>
          <cell r="AD2264">
            <v>779541.95999999903</v>
          </cell>
        </row>
        <row r="2265">
          <cell r="A2265" t="str">
            <v>SKLA0131Z10</v>
          </cell>
          <cell r="B2265" t="str">
            <v>SKLA0131Z</v>
          </cell>
          <cell r="C2265" t="str">
            <v>Facturación SKS LA</v>
          </cell>
          <cell r="D2265" t="str">
            <v>SKLA</v>
          </cell>
          <cell r="E2265" t="str">
            <v>10</v>
          </cell>
          <cell r="F2265" t="str">
            <v xml:space="preserve">Costos de la venta       </v>
          </cell>
          <cell r="N2265">
            <v>0</v>
          </cell>
          <cell r="O2265">
            <v>316902.63</v>
          </cell>
          <cell r="P2265">
            <v>-1948.4899999998997</v>
          </cell>
          <cell r="Q2265">
            <v>0</v>
          </cell>
          <cell r="R2265">
            <v>0</v>
          </cell>
          <cell r="AB2265">
            <v>-1948.4899999998997</v>
          </cell>
          <cell r="AC2265">
            <v>-1948.4899999998997</v>
          </cell>
          <cell r="AD2265">
            <v>-1948.4899999998997</v>
          </cell>
        </row>
        <row r="2266">
          <cell r="A2266" t="str">
            <v>SKLA0131Z11</v>
          </cell>
          <cell r="B2266" t="str">
            <v>SKLA0131Z</v>
          </cell>
          <cell r="C2266" t="str">
            <v>Facturación SKS LA</v>
          </cell>
          <cell r="D2266" t="str">
            <v>SKLA</v>
          </cell>
          <cell r="E2266" t="str">
            <v>11</v>
          </cell>
          <cell r="F2266" t="str">
            <v xml:space="preserve">Otros costos             </v>
          </cell>
          <cell r="N2266">
            <v>0</v>
          </cell>
          <cell r="O2266">
            <v>-16818299.300000001</v>
          </cell>
          <cell r="P2266">
            <v>0</v>
          </cell>
          <cell r="Q2266">
            <v>0</v>
          </cell>
          <cell r="R2266">
            <v>0</v>
          </cell>
          <cell r="AB2266">
            <v>0</v>
          </cell>
          <cell r="AC2266">
            <v>0</v>
          </cell>
          <cell r="AD2266">
            <v>0</v>
          </cell>
        </row>
        <row r="2267">
          <cell r="A2267" t="str">
            <v>SKLA0132Z06</v>
          </cell>
          <cell r="B2267" t="str">
            <v>SKLA0132Z</v>
          </cell>
          <cell r="C2267" t="str">
            <v>Gastos reemb.SKS LA</v>
          </cell>
          <cell r="D2267" t="str">
            <v>SKLA</v>
          </cell>
          <cell r="E2267" t="str">
            <v>06</v>
          </cell>
          <cell r="F2267" t="str">
            <v xml:space="preserve">Otros Costos MO          </v>
          </cell>
          <cell r="N2267">
            <v>0</v>
          </cell>
          <cell r="O2267">
            <v>0</v>
          </cell>
          <cell r="P2267">
            <v>0</v>
          </cell>
          <cell r="Q2267">
            <v>0</v>
          </cell>
          <cell r="R2267">
            <v>0</v>
          </cell>
          <cell r="AB2267">
            <v>0</v>
          </cell>
          <cell r="AC2267">
            <v>0</v>
          </cell>
          <cell r="AD2267">
            <v>0</v>
          </cell>
        </row>
        <row r="2268">
          <cell r="A2268" t="str">
            <v>SKLA0133Z05</v>
          </cell>
          <cell r="B2268" t="str">
            <v>SKLA0133Z</v>
          </cell>
          <cell r="C2268" t="str">
            <v>Control de Proyectos</v>
          </cell>
          <cell r="D2268" t="str">
            <v>SKLA</v>
          </cell>
          <cell r="E2268" t="str">
            <v>05</v>
          </cell>
          <cell r="F2268" t="str">
            <v xml:space="preserve">Mano de Obra             </v>
          </cell>
          <cell r="N2268">
            <v>0</v>
          </cell>
          <cell r="O2268">
            <v>15310.069999999803</v>
          </cell>
          <cell r="P2268">
            <v>0</v>
          </cell>
          <cell r="Q2268">
            <v>0</v>
          </cell>
          <cell r="R2268">
            <v>0</v>
          </cell>
          <cell r="AB2268">
            <v>0</v>
          </cell>
          <cell r="AC2268">
            <v>0</v>
          </cell>
          <cell r="AD2268">
            <v>0</v>
          </cell>
        </row>
        <row r="2269">
          <cell r="A2269" t="str">
            <v>SKLA0133Z06</v>
          </cell>
          <cell r="B2269" t="str">
            <v>SKLA0133Z</v>
          </cell>
          <cell r="C2269" t="str">
            <v>Control de Proyectos</v>
          </cell>
          <cell r="D2269" t="str">
            <v>SKLA</v>
          </cell>
          <cell r="E2269" t="str">
            <v>06</v>
          </cell>
          <cell r="F2269" t="str">
            <v xml:space="preserve">Otros Costos MO          </v>
          </cell>
          <cell r="N2269">
            <v>0</v>
          </cell>
          <cell r="O2269">
            <v>23873.349999999991</v>
          </cell>
          <cell r="P2269">
            <v>0</v>
          </cell>
          <cell r="Q2269">
            <v>0</v>
          </cell>
          <cell r="R2269">
            <v>0</v>
          </cell>
          <cell r="AB2269">
            <v>0</v>
          </cell>
          <cell r="AC2269">
            <v>0</v>
          </cell>
          <cell r="AD2269">
            <v>0</v>
          </cell>
        </row>
        <row r="2270">
          <cell r="A2270" t="str">
            <v>SKLA0133Z09</v>
          </cell>
          <cell r="B2270" t="str">
            <v>SKLA0133Z</v>
          </cell>
          <cell r="C2270" t="str">
            <v>Control de Proyectos</v>
          </cell>
          <cell r="D2270" t="str">
            <v>SKLA</v>
          </cell>
          <cell r="E2270" t="str">
            <v>09</v>
          </cell>
          <cell r="F2270" t="str">
            <v xml:space="preserve">Subcontratos             </v>
          </cell>
          <cell r="N2270">
            <v>0</v>
          </cell>
          <cell r="O2270">
            <v>9591.8299999999908</v>
          </cell>
          <cell r="P2270">
            <v>0</v>
          </cell>
          <cell r="Q2270">
            <v>0</v>
          </cell>
          <cell r="R2270">
            <v>0</v>
          </cell>
          <cell r="AB2270">
            <v>0</v>
          </cell>
          <cell r="AC2270">
            <v>0</v>
          </cell>
          <cell r="AD2270">
            <v>0</v>
          </cell>
        </row>
        <row r="2271">
          <cell r="A2271" t="str">
            <v>SKLA0133Z10</v>
          </cell>
          <cell r="B2271" t="str">
            <v>SKLA0133Z</v>
          </cell>
          <cell r="C2271" t="str">
            <v>Control de Proyectos</v>
          </cell>
          <cell r="D2271" t="str">
            <v>SKLA</v>
          </cell>
          <cell r="E2271" t="str">
            <v>10</v>
          </cell>
          <cell r="F2271" t="str">
            <v xml:space="preserve">Costos de la venta       </v>
          </cell>
          <cell r="N2271">
            <v>0</v>
          </cell>
          <cell r="O2271">
            <v>18167.60999999999</v>
          </cell>
          <cell r="P2271">
            <v>0</v>
          </cell>
          <cell r="Q2271">
            <v>0</v>
          </cell>
          <cell r="R2271">
            <v>0</v>
          </cell>
          <cell r="AB2271">
            <v>0</v>
          </cell>
          <cell r="AC2271">
            <v>0</v>
          </cell>
          <cell r="AD2271">
            <v>0</v>
          </cell>
        </row>
        <row r="2272">
          <cell r="A2272" t="str">
            <v>SKLA0133Z11</v>
          </cell>
          <cell r="B2272" t="str">
            <v>SKLA0133Z</v>
          </cell>
          <cell r="C2272" t="str">
            <v>Control de Proyectos</v>
          </cell>
          <cell r="D2272" t="str">
            <v>SKLA</v>
          </cell>
          <cell r="E2272" t="str">
            <v>11</v>
          </cell>
          <cell r="F2272" t="str">
            <v xml:space="preserve">Otros costos             </v>
          </cell>
          <cell r="N2272">
            <v>0</v>
          </cell>
          <cell r="O2272">
            <v>11248.919999999991</v>
          </cell>
          <cell r="P2272">
            <v>-4.53</v>
          </cell>
          <cell r="Q2272">
            <v>0</v>
          </cell>
          <cell r="R2272">
            <v>0</v>
          </cell>
          <cell r="AB2272">
            <v>0</v>
          </cell>
          <cell r="AC2272">
            <v>0</v>
          </cell>
          <cell r="AD2272">
            <v>0</v>
          </cell>
        </row>
        <row r="2273">
          <cell r="A2273" t="str">
            <v>SKLA0134Z05</v>
          </cell>
          <cell r="B2273" t="str">
            <v>SKLA0134Z</v>
          </cell>
          <cell r="C2273" t="str">
            <v>AB Controlling</v>
          </cell>
          <cell r="D2273" t="str">
            <v>SKLA</v>
          </cell>
          <cell r="E2273" t="str">
            <v>05</v>
          </cell>
          <cell r="F2273" t="str">
            <v xml:space="preserve">Mano de Obra             </v>
          </cell>
          <cell r="N2273">
            <v>0</v>
          </cell>
          <cell r="O2273">
            <v>1047482.61</v>
          </cell>
          <cell r="P2273">
            <v>85282.799999999901</v>
          </cell>
          <cell r="Q2273">
            <v>66046.479999999894</v>
          </cell>
          <cell r="R2273">
            <v>61951.689999999995</v>
          </cell>
          <cell r="AB2273">
            <v>85282.799999999901</v>
          </cell>
          <cell r="AC2273">
            <v>151329.2799999998</v>
          </cell>
          <cell r="AD2273">
            <v>213280.97000000003</v>
          </cell>
        </row>
        <row r="2274">
          <cell r="A2274" t="str">
            <v>SKLA0134Z06</v>
          </cell>
          <cell r="B2274" t="str">
            <v>SKLA0134Z</v>
          </cell>
          <cell r="C2274" t="str">
            <v>AB Controlling</v>
          </cell>
          <cell r="D2274" t="str">
            <v>SKLA</v>
          </cell>
          <cell r="E2274" t="str">
            <v>06</v>
          </cell>
          <cell r="F2274" t="str">
            <v xml:space="preserve">Otros Costos MO          </v>
          </cell>
          <cell r="N2274">
            <v>0</v>
          </cell>
          <cell r="O2274">
            <v>20418.990000000002</v>
          </cell>
          <cell r="P2274">
            <v>747.1</v>
          </cell>
          <cell r="Q2274">
            <v>260.09999999999997</v>
          </cell>
          <cell r="R2274">
            <v>937.1</v>
          </cell>
          <cell r="AB2274">
            <v>747.1</v>
          </cell>
          <cell r="AC2274">
            <v>1007.2</v>
          </cell>
          <cell r="AD2274">
            <v>1944.3</v>
          </cell>
        </row>
        <row r="2275">
          <cell r="A2275" t="str">
            <v>SKLA0134Z09</v>
          </cell>
          <cell r="B2275" t="str">
            <v>SKLA0134Z</v>
          </cell>
          <cell r="C2275" t="str">
            <v>AB Controlling</v>
          </cell>
          <cell r="D2275" t="str">
            <v>SKLA</v>
          </cell>
          <cell r="E2275" t="str">
            <v>09</v>
          </cell>
          <cell r="F2275" t="str">
            <v xml:space="preserve">Subcontratos             </v>
          </cell>
          <cell r="N2275">
            <v>0</v>
          </cell>
          <cell r="O2275">
            <v>26490</v>
          </cell>
          <cell r="P2275">
            <v>0</v>
          </cell>
          <cell r="Q2275">
            <v>2250</v>
          </cell>
          <cell r="R2275">
            <v>2250</v>
          </cell>
          <cell r="AB2275">
            <v>0</v>
          </cell>
          <cell r="AC2275">
            <v>2250</v>
          </cell>
          <cell r="AD2275">
            <v>4500</v>
          </cell>
        </row>
        <row r="2276">
          <cell r="A2276" t="str">
            <v>SKLA0134Z10</v>
          </cell>
          <cell r="B2276" t="str">
            <v>SKLA0134Z</v>
          </cell>
          <cell r="C2276" t="str">
            <v>AB Controlling</v>
          </cell>
          <cell r="D2276" t="str">
            <v>SKLA</v>
          </cell>
          <cell r="E2276" t="str">
            <v>10</v>
          </cell>
          <cell r="F2276" t="str">
            <v xml:space="preserve">Costos de la venta       </v>
          </cell>
          <cell r="N2276">
            <v>0</v>
          </cell>
          <cell r="O2276">
            <v>221498.34999999989</v>
          </cell>
          <cell r="P2276">
            <v>9157.92</v>
          </cell>
          <cell r="Q2276">
            <v>20221.239999999991</v>
          </cell>
          <cell r="R2276">
            <v>-3901.6400000000003</v>
          </cell>
          <cell r="AB2276">
            <v>9157.92</v>
          </cell>
          <cell r="AC2276">
            <v>29379.16</v>
          </cell>
          <cell r="AD2276">
            <v>25477.51999999999</v>
          </cell>
        </row>
        <row r="2277">
          <cell r="A2277" t="str">
            <v>SKLA0134Z11</v>
          </cell>
          <cell r="B2277" t="str">
            <v>SKLA0134Z</v>
          </cell>
          <cell r="C2277" t="str">
            <v>AB Controlling</v>
          </cell>
          <cell r="D2277" t="str">
            <v>SKLA</v>
          </cell>
          <cell r="E2277" t="str">
            <v>11</v>
          </cell>
          <cell r="F2277" t="str">
            <v xml:space="preserve">Otros costos             </v>
          </cell>
          <cell r="N2277">
            <v>0</v>
          </cell>
          <cell r="O2277">
            <v>-1382504.5599999896</v>
          </cell>
          <cell r="P2277">
            <v>-119888.08</v>
          </cell>
          <cell r="Q2277">
            <v>-103775.48999999999</v>
          </cell>
          <cell r="R2277">
            <v>-89051.849999999889</v>
          </cell>
          <cell r="AB2277">
            <v>-119882.05</v>
          </cell>
          <cell r="AC2277">
            <v>-223657.53999999899</v>
          </cell>
          <cell r="AD2277">
            <v>-312709.38999999902</v>
          </cell>
        </row>
        <row r="2278">
          <cell r="A2278" t="str">
            <v>SKLA0140Z06</v>
          </cell>
          <cell r="B2278" t="str">
            <v>SKLA0140Z</v>
          </cell>
          <cell r="C2278" t="str">
            <v>Informat Technology</v>
          </cell>
          <cell r="D2278" t="str">
            <v>SKLA</v>
          </cell>
          <cell r="E2278" t="str">
            <v>06</v>
          </cell>
          <cell r="F2278" t="str">
            <v xml:space="preserve">Otros Costos MO          </v>
          </cell>
          <cell r="N2278">
            <v>0</v>
          </cell>
          <cell r="O2278">
            <v>0</v>
          </cell>
          <cell r="P2278">
            <v>0</v>
          </cell>
          <cell r="Q2278">
            <v>0</v>
          </cell>
          <cell r="R2278">
            <v>0</v>
          </cell>
          <cell r="AB2278">
            <v>0</v>
          </cell>
          <cell r="AC2278">
            <v>0</v>
          </cell>
          <cell r="AD2278">
            <v>0</v>
          </cell>
        </row>
        <row r="2279">
          <cell r="A2279" t="str">
            <v>SKLA0140Z07</v>
          </cell>
          <cell r="B2279" t="str">
            <v>SKLA0140Z</v>
          </cell>
          <cell r="C2279" t="str">
            <v>Informat Technology</v>
          </cell>
          <cell r="D2279" t="str">
            <v>SKLA</v>
          </cell>
          <cell r="E2279" t="str">
            <v>07</v>
          </cell>
          <cell r="F2279" t="str">
            <v xml:space="preserve">Equipos de Construcción  </v>
          </cell>
          <cell r="N2279">
            <v>0</v>
          </cell>
          <cell r="O2279">
            <v>0</v>
          </cell>
          <cell r="P2279">
            <v>0</v>
          </cell>
          <cell r="Q2279">
            <v>0</v>
          </cell>
          <cell r="R2279">
            <v>0</v>
          </cell>
          <cell r="AB2279">
            <v>0</v>
          </cell>
          <cell r="AC2279">
            <v>0</v>
          </cell>
          <cell r="AD2279">
            <v>0</v>
          </cell>
        </row>
        <row r="2280">
          <cell r="A2280" t="str">
            <v>SKLA0140Z10</v>
          </cell>
          <cell r="B2280" t="str">
            <v>SKLA0140Z</v>
          </cell>
          <cell r="C2280" t="str">
            <v>Informat Technology</v>
          </cell>
          <cell r="D2280" t="str">
            <v>SKLA</v>
          </cell>
          <cell r="E2280" t="str">
            <v>10</v>
          </cell>
          <cell r="F2280" t="str">
            <v xml:space="preserve">Costos de la venta       </v>
          </cell>
          <cell r="N2280">
            <v>0</v>
          </cell>
          <cell r="O2280">
            <v>0</v>
          </cell>
          <cell r="P2280">
            <v>0</v>
          </cell>
          <cell r="Q2280">
            <v>0</v>
          </cell>
          <cell r="R2280">
            <v>0</v>
          </cell>
          <cell r="AB2280">
            <v>0</v>
          </cell>
          <cell r="AC2280">
            <v>0</v>
          </cell>
          <cell r="AD2280">
            <v>0</v>
          </cell>
        </row>
        <row r="2281">
          <cell r="A2281" t="str">
            <v>SKLA0140Z11</v>
          </cell>
          <cell r="B2281" t="str">
            <v>SKLA0140Z</v>
          </cell>
          <cell r="C2281" t="str">
            <v>Informat Technology</v>
          </cell>
          <cell r="D2281" t="str">
            <v>SKLA</v>
          </cell>
          <cell r="E2281" t="str">
            <v>11</v>
          </cell>
          <cell r="F2281" t="str">
            <v xml:space="preserve">Otros costos             </v>
          </cell>
          <cell r="N2281">
            <v>0</v>
          </cell>
          <cell r="O2281">
            <v>0</v>
          </cell>
          <cell r="P2281">
            <v>0</v>
          </cell>
          <cell r="Q2281">
            <v>0</v>
          </cell>
          <cell r="R2281">
            <v>0</v>
          </cell>
          <cell r="AB2281">
            <v>0</v>
          </cell>
          <cell r="AC2281">
            <v>0</v>
          </cell>
          <cell r="AD2281">
            <v>0</v>
          </cell>
        </row>
        <row r="2282">
          <cell r="A2282" t="str">
            <v>SKLA0141Z06</v>
          </cell>
          <cell r="B2282" t="str">
            <v>SKLA0141Z</v>
          </cell>
          <cell r="C2282" t="str">
            <v>Proyecto SAP</v>
          </cell>
          <cell r="D2282" t="str">
            <v>SKLA</v>
          </cell>
          <cell r="E2282" t="str">
            <v>06</v>
          </cell>
          <cell r="F2282" t="str">
            <v xml:space="preserve">Otros Costos MO          </v>
          </cell>
          <cell r="N2282">
            <v>0</v>
          </cell>
          <cell r="O2282">
            <v>0</v>
          </cell>
          <cell r="P2282">
            <v>0</v>
          </cell>
          <cell r="Q2282">
            <v>0</v>
          </cell>
          <cell r="R2282">
            <v>0</v>
          </cell>
          <cell r="AB2282">
            <v>0</v>
          </cell>
          <cell r="AC2282">
            <v>0</v>
          </cell>
          <cell r="AD2282">
            <v>0</v>
          </cell>
        </row>
        <row r="2283">
          <cell r="A2283" t="str">
            <v>SKLA0141Z07</v>
          </cell>
          <cell r="B2283" t="str">
            <v>SKLA0141Z</v>
          </cell>
          <cell r="C2283" t="str">
            <v>Proyecto SAP</v>
          </cell>
          <cell r="D2283" t="str">
            <v>SKLA</v>
          </cell>
          <cell r="E2283" t="str">
            <v>07</v>
          </cell>
          <cell r="F2283" t="str">
            <v xml:space="preserve">Equipos de Construcción  </v>
          </cell>
          <cell r="N2283">
            <v>0</v>
          </cell>
          <cell r="O2283">
            <v>0</v>
          </cell>
          <cell r="P2283">
            <v>0</v>
          </cell>
          <cell r="Q2283">
            <v>0</v>
          </cell>
          <cell r="R2283">
            <v>0</v>
          </cell>
          <cell r="AB2283">
            <v>0</v>
          </cell>
          <cell r="AC2283">
            <v>0</v>
          </cell>
          <cell r="AD2283">
            <v>0</v>
          </cell>
        </row>
        <row r="2284">
          <cell r="A2284" t="str">
            <v>SKLA0141Z09</v>
          </cell>
          <cell r="B2284" t="str">
            <v>SKLA0141Z</v>
          </cell>
          <cell r="C2284" t="str">
            <v>Proyecto SAP</v>
          </cell>
          <cell r="D2284" t="str">
            <v>SKLA</v>
          </cell>
          <cell r="E2284" t="str">
            <v>09</v>
          </cell>
          <cell r="F2284" t="str">
            <v xml:space="preserve">Subcontratos             </v>
          </cell>
          <cell r="N2284">
            <v>0</v>
          </cell>
          <cell r="O2284">
            <v>0</v>
          </cell>
          <cell r="P2284">
            <v>0</v>
          </cell>
          <cell r="Q2284">
            <v>0</v>
          </cell>
          <cell r="R2284">
            <v>0</v>
          </cell>
          <cell r="AB2284">
            <v>0</v>
          </cell>
          <cell r="AC2284">
            <v>0</v>
          </cell>
          <cell r="AD2284">
            <v>0</v>
          </cell>
        </row>
        <row r="2285">
          <cell r="A2285" t="str">
            <v>SKLA0141Z10</v>
          </cell>
          <cell r="B2285" t="str">
            <v>SKLA0141Z</v>
          </cell>
          <cell r="C2285" t="str">
            <v>Proyecto SAP</v>
          </cell>
          <cell r="D2285" t="str">
            <v>SKLA</v>
          </cell>
          <cell r="E2285" t="str">
            <v>10</v>
          </cell>
          <cell r="F2285" t="str">
            <v xml:space="preserve">Costos de la venta       </v>
          </cell>
          <cell r="N2285">
            <v>0</v>
          </cell>
          <cell r="O2285">
            <v>0</v>
          </cell>
          <cell r="P2285">
            <v>0</v>
          </cell>
          <cell r="Q2285">
            <v>0</v>
          </cell>
          <cell r="R2285">
            <v>0</v>
          </cell>
          <cell r="AB2285">
            <v>0</v>
          </cell>
          <cell r="AC2285">
            <v>0</v>
          </cell>
          <cell r="AD2285">
            <v>0</v>
          </cell>
        </row>
        <row r="2286">
          <cell r="A2286" t="str">
            <v>SKLA0141Z11</v>
          </cell>
          <cell r="B2286" t="str">
            <v>SKLA0141Z</v>
          </cell>
          <cell r="C2286" t="str">
            <v>Proyecto SAP</v>
          </cell>
          <cell r="D2286" t="str">
            <v>SKLA</v>
          </cell>
          <cell r="E2286" t="str">
            <v>11</v>
          </cell>
          <cell r="F2286" t="str">
            <v xml:space="preserve">Otros costos             </v>
          </cell>
          <cell r="N2286">
            <v>0</v>
          </cell>
          <cell r="O2286">
            <v>0</v>
          </cell>
          <cell r="P2286">
            <v>0</v>
          </cell>
          <cell r="Q2286">
            <v>0</v>
          </cell>
          <cell r="R2286">
            <v>0</v>
          </cell>
          <cell r="AB2286">
            <v>0</v>
          </cell>
          <cell r="AC2286">
            <v>0</v>
          </cell>
          <cell r="AD2286">
            <v>0</v>
          </cell>
        </row>
        <row r="2287">
          <cell r="A2287" t="str">
            <v>SKLA0142Z05</v>
          </cell>
          <cell r="B2287" t="str">
            <v>SKLA0142Z</v>
          </cell>
          <cell r="C2287" t="str">
            <v>Departamento IT</v>
          </cell>
          <cell r="D2287" t="str">
            <v>SKLA</v>
          </cell>
          <cell r="E2287" t="str">
            <v>05</v>
          </cell>
          <cell r="F2287" t="str">
            <v xml:space="preserve">Mano de Obra             </v>
          </cell>
          <cell r="N2287">
            <v>0</v>
          </cell>
          <cell r="O2287">
            <v>0</v>
          </cell>
          <cell r="P2287">
            <v>0</v>
          </cell>
          <cell r="Q2287">
            <v>0</v>
          </cell>
          <cell r="R2287">
            <v>0</v>
          </cell>
          <cell r="AB2287">
            <v>0</v>
          </cell>
          <cell r="AC2287">
            <v>0</v>
          </cell>
          <cell r="AD2287">
            <v>0</v>
          </cell>
        </row>
        <row r="2288">
          <cell r="A2288" t="str">
            <v>SKLA0142Z06</v>
          </cell>
          <cell r="B2288" t="str">
            <v>SKLA0142Z</v>
          </cell>
          <cell r="C2288" t="str">
            <v>Departamento IT</v>
          </cell>
          <cell r="D2288" t="str">
            <v>SKLA</v>
          </cell>
          <cell r="E2288" t="str">
            <v>06</v>
          </cell>
          <cell r="F2288" t="str">
            <v xml:space="preserve">Otros Costos MO          </v>
          </cell>
          <cell r="N2288">
            <v>0</v>
          </cell>
          <cell r="O2288">
            <v>0</v>
          </cell>
          <cell r="P2288">
            <v>0</v>
          </cell>
          <cell r="Q2288">
            <v>0</v>
          </cell>
          <cell r="R2288">
            <v>0</v>
          </cell>
          <cell r="AB2288">
            <v>0</v>
          </cell>
          <cell r="AC2288">
            <v>0</v>
          </cell>
          <cell r="AD2288">
            <v>0</v>
          </cell>
        </row>
        <row r="2289">
          <cell r="A2289" t="str">
            <v>SKLA0142Z09</v>
          </cell>
          <cell r="B2289" t="str">
            <v>SKLA0142Z</v>
          </cell>
          <cell r="C2289" t="str">
            <v>Departamento IT</v>
          </cell>
          <cell r="D2289" t="str">
            <v>SKLA</v>
          </cell>
          <cell r="E2289" t="str">
            <v>09</v>
          </cell>
          <cell r="F2289" t="str">
            <v xml:space="preserve">Subcontratos             </v>
          </cell>
          <cell r="N2289">
            <v>0</v>
          </cell>
          <cell r="O2289">
            <v>0</v>
          </cell>
          <cell r="P2289">
            <v>0</v>
          </cell>
          <cell r="Q2289">
            <v>0</v>
          </cell>
          <cell r="R2289">
            <v>0</v>
          </cell>
          <cell r="AB2289">
            <v>0</v>
          </cell>
          <cell r="AC2289">
            <v>0</v>
          </cell>
          <cell r="AD2289">
            <v>0</v>
          </cell>
        </row>
        <row r="2290">
          <cell r="A2290" t="str">
            <v>SKLA0142Z10</v>
          </cell>
          <cell r="B2290" t="str">
            <v>SKLA0142Z</v>
          </cell>
          <cell r="C2290" t="str">
            <v>Departamento IT</v>
          </cell>
          <cell r="D2290" t="str">
            <v>SKLA</v>
          </cell>
          <cell r="E2290" t="str">
            <v>10</v>
          </cell>
          <cell r="F2290" t="str">
            <v xml:space="preserve">Costos de la venta       </v>
          </cell>
          <cell r="N2290">
            <v>0</v>
          </cell>
          <cell r="O2290">
            <v>0</v>
          </cell>
          <cell r="P2290">
            <v>0</v>
          </cell>
          <cell r="Q2290">
            <v>0</v>
          </cell>
          <cell r="R2290">
            <v>0</v>
          </cell>
          <cell r="AB2290">
            <v>0</v>
          </cell>
          <cell r="AC2290">
            <v>0</v>
          </cell>
          <cell r="AD2290">
            <v>0</v>
          </cell>
        </row>
        <row r="2291">
          <cell r="A2291" t="str">
            <v>SKLA0142Z11</v>
          </cell>
          <cell r="B2291" t="str">
            <v>SKLA0142Z</v>
          </cell>
          <cell r="C2291" t="str">
            <v>Departamento IT</v>
          </cell>
          <cell r="D2291" t="str">
            <v>SKLA</v>
          </cell>
          <cell r="E2291" t="str">
            <v>11</v>
          </cell>
          <cell r="F2291" t="str">
            <v xml:space="preserve">Otros costos             </v>
          </cell>
          <cell r="N2291">
            <v>0</v>
          </cell>
          <cell r="O2291">
            <v>0</v>
          </cell>
          <cell r="P2291">
            <v>0</v>
          </cell>
          <cell r="Q2291">
            <v>0</v>
          </cell>
          <cell r="R2291">
            <v>0</v>
          </cell>
          <cell r="AB2291">
            <v>0</v>
          </cell>
          <cell r="AC2291">
            <v>0</v>
          </cell>
          <cell r="AD2291">
            <v>0</v>
          </cell>
        </row>
        <row r="2292">
          <cell r="A2292" t="str">
            <v>SKLA0143Z05</v>
          </cell>
          <cell r="B2292" t="str">
            <v>SKLA0143Z</v>
          </cell>
          <cell r="C2292" t="str">
            <v>Mantenimiento SAP</v>
          </cell>
          <cell r="D2292" t="str">
            <v>SKLA</v>
          </cell>
          <cell r="E2292" t="str">
            <v>05</v>
          </cell>
          <cell r="F2292" t="str">
            <v xml:space="preserve">Mano de Obra             </v>
          </cell>
          <cell r="N2292">
            <v>0</v>
          </cell>
          <cell r="O2292">
            <v>0</v>
          </cell>
          <cell r="P2292">
            <v>0</v>
          </cell>
          <cell r="Q2292">
            <v>0</v>
          </cell>
          <cell r="R2292">
            <v>0</v>
          </cell>
          <cell r="AB2292">
            <v>0</v>
          </cell>
          <cell r="AC2292">
            <v>0</v>
          </cell>
          <cell r="AD2292">
            <v>0</v>
          </cell>
        </row>
        <row r="2293">
          <cell r="A2293" t="str">
            <v>SKLA0143Z06</v>
          </cell>
          <cell r="B2293" t="str">
            <v>SKLA0143Z</v>
          </cell>
          <cell r="C2293" t="str">
            <v>Mantenimiento SAP</v>
          </cell>
          <cell r="D2293" t="str">
            <v>SKLA</v>
          </cell>
          <cell r="E2293" t="str">
            <v>06</v>
          </cell>
          <cell r="F2293" t="str">
            <v xml:space="preserve">Otros Costos MO          </v>
          </cell>
          <cell r="N2293">
            <v>0</v>
          </cell>
          <cell r="O2293">
            <v>0</v>
          </cell>
          <cell r="P2293">
            <v>0</v>
          </cell>
          <cell r="Q2293">
            <v>0</v>
          </cell>
          <cell r="R2293">
            <v>0</v>
          </cell>
          <cell r="AB2293">
            <v>0</v>
          </cell>
          <cell r="AC2293">
            <v>0</v>
          </cell>
          <cell r="AD2293">
            <v>0</v>
          </cell>
        </row>
        <row r="2294">
          <cell r="A2294" t="str">
            <v>SKLA0143Z08</v>
          </cell>
          <cell r="B2294" t="str">
            <v>SKLA0143Z</v>
          </cell>
          <cell r="C2294" t="str">
            <v>Mantenimiento SAP</v>
          </cell>
          <cell r="D2294" t="str">
            <v>SKLA</v>
          </cell>
          <cell r="E2294" t="str">
            <v>08</v>
          </cell>
          <cell r="F2294" t="str">
            <v xml:space="preserve">Materiales, Cons, Herram </v>
          </cell>
          <cell r="N2294">
            <v>0</v>
          </cell>
          <cell r="O2294">
            <v>0</v>
          </cell>
          <cell r="P2294">
            <v>0</v>
          </cell>
          <cell r="Q2294">
            <v>0</v>
          </cell>
          <cell r="R2294">
            <v>0</v>
          </cell>
          <cell r="AB2294">
            <v>0</v>
          </cell>
          <cell r="AC2294">
            <v>0</v>
          </cell>
          <cell r="AD2294">
            <v>0</v>
          </cell>
        </row>
        <row r="2295">
          <cell r="A2295" t="str">
            <v>SKLA0143Z10</v>
          </cell>
          <cell r="B2295" t="str">
            <v>SKLA0143Z</v>
          </cell>
          <cell r="C2295" t="str">
            <v>Mantenimiento SAP</v>
          </cell>
          <cell r="D2295" t="str">
            <v>SKLA</v>
          </cell>
          <cell r="E2295" t="str">
            <v>10</v>
          </cell>
          <cell r="F2295" t="str">
            <v xml:space="preserve">Costos de la venta       </v>
          </cell>
          <cell r="N2295">
            <v>0</v>
          </cell>
          <cell r="O2295">
            <v>0</v>
          </cell>
          <cell r="P2295">
            <v>0</v>
          </cell>
          <cell r="Q2295">
            <v>0</v>
          </cell>
          <cell r="R2295">
            <v>0</v>
          </cell>
          <cell r="AB2295">
            <v>0</v>
          </cell>
          <cell r="AC2295">
            <v>0</v>
          </cell>
          <cell r="AD2295">
            <v>0</v>
          </cell>
        </row>
        <row r="2296">
          <cell r="A2296" t="str">
            <v>SKLA0143Z11</v>
          </cell>
          <cell r="B2296" t="str">
            <v>SKLA0143Z</v>
          </cell>
          <cell r="C2296" t="str">
            <v>Mantenimiento SAP</v>
          </cell>
          <cell r="D2296" t="str">
            <v>SKLA</v>
          </cell>
          <cell r="E2296" t="str">
            <v>11</v>
          </cell>
          <cell r="F2296" t="str">
            <v xml:space="preserve">Otros costos             </v>
          </cell>
          <cell r="N2296">
            <v>0</v>
          </cell>
          <cell r="O2296">
            <v>0</v>
          </cell>
          <cell r="P2296">
            <v>0</v>
          </cell>
          <cell r="Q2296">
            <v>0</v>
          </cell>
          <cell r="R2296">
            <v>0</v>
          </cell>
          <cell r="AB2296">
            <v>0</v>
          </cell>
          <cell r="AC2296">
            <v>0</v>
          </cell>
          <cell r="AD2296">
            <v>0</v>
          </cell>
        </row>
        <row r="2297">
          <cell r="A2297" t="str">
            <v>SKLA0200Z05</v>
          </cell>
          <cell r="B2297" t="str">
            <v>SKLA0200Z</v>
          </cell>
          <cell r="C2297" t="str">
            <v>SVP &amp; HR</v>
          </cell>
          <cell r="D2297" t="str">
            <v>SKLA</v>
          </cell>
          <cell r="E2297" t="str">
            <v>05</v>
          </cell>
          <cell r="F2297" t="str">
            <v xml:space="preserve">Mano de Obra             </v>
          </cell>
          <cell r="N2297">
            <v>0</v>
          </cell>
          <cell r="O2297">
            <v>1035933.7299999991</v>
          </cell>
          <cell r="P2297">
            <v>77212.439999999988</v>
          </cell>
          <cell r="Q2297">
            <v>72099.909999999887</v>
          </cell>
          <cell r="R2297">
            <v>403666.16999999899</v>
          </cell>
          <cell r="AB2297">
            <v>77212.439999999988</v>
          </cell>
          <cell r="AC2297">
            <v>149312.34999999989</v>
          </cell>
          <cell r="AD2297">
            <v>552978.51999999909</v>
          </cell>
        </row>
        <row r="2298">
          <cell r="A2298" t="str">
            <v>SKLA0200Z06</v>
          </cell>
          <cell r="B2298" t="str">
            <v>SKLA0200Z</v>
          </cell>
          <cell r="C2298" t="str">
            <v>SVP &amp; HR</v>
          </cell>
          <cell r="D2298" t="str">
            <v>SKLA</v>
          </cell>
          <cell r="E2298" t="str">
            <v>06</v>
          </cell>
          <cell r="F2298" t="str">
            <v xml:space="preserve">Otros Costos MO          </v>
          </cell>
          <cell r="N2298">
            <v>0</v>
          </cell>
          <cell r="O2298">
            <v>235899.58999999988</v>
          </cell>
          <cell r="P2298">
            <v>444.2</v>
          </cell>
          <cell r="Q2298">
            <v>28.199999999999989</v>
          </cell>
          <cell r="R2298">
            <v>828.2</v>
          </cell>
          <cell r="AB2298">
            <v>444.2</v>
          </cell>
          <cell r="AC2298">
            <v>472.39999999999992</v>
          </cell>
          <cell r="AD2298">
            <v>1300.5999999999999</v>
          </cell>
        </row>
        <row r="2299">
          <cell r="A2299" t="str">
            <v>SKLA0200Z08</v>
          </cell>
          <cell r="B2299" t="str">
            <v>SKLA0200Z</v>
          </cell>
          <cell r="C2299" t="str">
            <v>SVP &amp; HR</v>
          </cell>
          <cell r="D2299" t="str">
            <v>SKLA</v>
          </cell>
          <cell r="E2299" t="str">
            <v>08</v>
          </cell>
          <cell r="F2299" t="str">
            <v xml:space="preserve">Materiales, Cons, Herram </v>
          </cell>
          <cell r="N2299">
            <v>0</v>
          </cell>
          <cell r="O2299">
            <v>3310</v>
          </cell>
          <cell r="P2299">
            <v>0</v>
          </cell>
          <cell r="Q2299">
            <v>0</v>
          </cell>
          <cell r="R2299">
            <v>0</v>
          </cell>
          <cell r="AB2299">
            <v>0</v>
          </cell>
          <cell r="AC2299">
            <v>0</v>
          </cell>
          <cell r="AD2299">
            <v>0</v>
          </cell>
        </row>
        <row r="2300">
          <cell r="A2300" t="str">
            <v>SKLA0200Z09</v>
          </cell>
          <cell r="B2300" t="str">
            <v>SKLA0200Z</v>
          </cell>
          <cell r="C2300" t="str">
            <v>SVP &amp; HR</v>
          </cell>
          <cell r="D2300" t="str">
            <v>SKLA</v>
          </cell>
          <cell r="E2300" t="str">
            <v>09</v>
          </cell>
          <cell r="F2300" t="str">
            <v xml:space="preserve">Subcontratos             </v>
          </cell>
          <cell r="N2300">
            <v>0</v>
          </cell>
          <cell r="O2300">
            <v>743856.32000000007</v>
          </cell>
          <cell r="P2300">
            <v>4631.8</v>
          </cell>
          <cell r="Q2300">
            <v>-200</v>
          </cell>
          <cell r="R2300">
            <v>362.06</v>
          </cell>
          <cell r="AB2300">
            <v>4631.8</v>
          </cell>
          <cell r="AC2300">
            <v>4431.8</v>
          </cell>
          <cell r="AD2300">
            <v>4793.8599999999897</v>
          </cell>
        </row>
        <row r="2301">
          <cell r="A2301" t="str">
            <v>SKLA0200Z10</v>
          </cell>
          <cell r="B2301" t="str">
            <v>SKLA0200Z</v>
          </cell>
          <cell r="C2301" t="str">
            <v>SVP &amp; HR</v>
          </cell>
          <cell r="D2301" t="str">
            <v>SKLA</v>
          </cell>
          <cell r="E2301" t="str">
            <v>10</v>
          </cell>
          <cell r="F2301" t="str">
            <v xml:space="preserve">Costos de la venta       </v>
          </cell>
          <cell r="N2301">
            <v>0</v>
          </cell>
          <cell r="O2301">
            <v>66919.66</v>
          </cell>
          <cell r="P2301">
            <v>850</v>
          </cell>
          <cell r="Q2301">
            <v>5848</v>
          </cell>
          <cell r="R2301">
            <v>5069</v>
          </cell>
          <cell r="AB2301">
            <v>850</v>
          </cell>
          <cell r="AC2301">
            <v>6698</v>
          </cell>
          <cell r="AD2301">
            <v>11767</v>
          </cell>
        </row>
        <row r="2302">
          <cell r="A2302" t="str">
            <v>SKLA0200Z11</v>
          </cell>
          <cell r="B2302" t="str">
            <v>SKLA0200Z</v>
          </cell>
          <cell r="C2302" t="str">
            <v>SVP &amp; HR</v>
          </cell>
          <cell r="D2302" t="str">
            <v>SKLA</v>
          </cell>
          <cell r="E2302" t="str">
            <v>11</v>
          </cell>
          <cell r="F2302" t="str">
            <v xml:space="preserve">Otros costos             </v>
          </cell>
          <cell r="N2302">
            <v>0</v>
          </cell>
          <cell r="O2302">
            <v>-40574.570000000022</v>
          </cell>
          <cell r="P2302">
            <v>9648.8799999999992</v>
          </cell>
          <cell r="Q2302">
            <v>719.19</v>
          </cell>
          <cell r="R2302">
            <v>14957.389999999998</v>
          </cell>
          <cell r="AB2302">
            <v>9660.1999999999989</v>
          </cell>
          <cell r="AC2302">
            <v>10379.389999999998</v>
          </cell>
          <cell r="AD2302">
            <v>25336.779999999995</v>
          </cell>
        </row>
        <row r="2303">
          <cell r="A2303" t="str">
            <v>SKLA0260Z05</v>
          </cell>
          <cell r="B2303" t="str">
            <v>SKLA0260Z</v>
          </cell>
          <cell r="C2303" t="str">
            <v>Comunicaciones</v>
          </cell>
          <cell r="D2303" t="str">
            <v>SKLA</v>
          </cell>
          <cell r="E2303" t="str">
            <v>05</v>
          </cell>
          <cell r="F2303" t="str">
            <v xml:space="preserve">Mano de Obra             </v>
          </cell>
          <cell r="N2303">
            <v>0</v>
          </cell>
          <cell r="O2303">
            <v>1005948.0299999998</v>
          </cell>
          <cell r="P2303">
            <v>0</v>
          </cell>
          <cell r="Q2303">
            <v>0</v>
          </cell>
          <cell r="R2303">
            <v>83850.41</v>
          </cell>
          <cell r="AB2303">
            <v>0</v>
          </cell>
          <cell r="AC2303">
            <v>0</v>
          </cell>
          <cell r="AD2303">
            <v>83850.41</v>
          </cell>
        </row>
        <row r="2304">
          <cell r="A2304" t="str">
            <v>SKLA0260Z06</v>
          </cell>
          <cell r="B2304" t="str">
            <v>SKLA0260Z</v>
          </cell>
          <cell r="C2304" t="str">
            <v>Comunicaciones</v>
          </cell>
          <cell r="D2304" t="str">
            <v>SKLA</v>
          </cell>
          <cell r="E2304" t="str">
            <v>06</v>
          </cell>
          <cell r="F2304" t="str">
            <v xml:space="preserve">Otros Costos MO          </v>
          </cell>
          <cell r="N2304">
            <v>0</v>
          </cell>
          <cell r="O2304">
            <v>14796</v>
          </cell>
          <cell r="P2304">
            <v>0</v>
          </cell>
          <cell r="Q2304">
            <v>0</v>
          </cell>
          <cell r="R2304">
            <v>28.199999999999989</v>
          </cell>
          <cell r="AB2304">
            <v>0</v>
          </cell>
          <cell r="AC2304">
            <v>0</v>
          </cell>
          <cell r="AD2304">
            <v>28.199999999999989</v>
          </cell>
        </row>
        <row r="2305">
          <cell r="A2305" t="str">
            <v>SKLA0260Z08</v>
          </cell>
          <cell r="B2305" t="str">
            <v>SKLA0260Z</v>
          </cell>
          <cell r="C2305" t="str">
            <v>Comunicaciones</v>
          </cell>
          <cell r="D2305" t="str">
            <v>SKLA</v>
          </cell>
          <cell r="E2305" t="str">
            <v>08</v>
          </cell>
          <cell r="F2305" t="str">
            <v xml:space="preserve">Materiales, Cons, Herram </v>
          </cell>
          <cell r="N2305">
            <v>0</v>
          </cell>
          <cell r="O2305">
            <v>0</v>
          </cell>
          <cell r="P2305">
            <v>0</v>
          </cell>
          <cell r="Q2305">
            <v>0</v>
          </cell>
          <cell r="R2305">
            <v>0</v>
          </cell>
          <cell r="AB2305">
            <v>0</v>
          </cell>
          <cell r="AC2305">
            <v>0</v>
          </cell>
          <cell r="AD2305">
            <v>0</v>
          </cell>
        </row>
        <row r="2306">
          <cell r="A2306" t="str">
            <v>SKLA0260Z09</v>
          </cell>
          <cell r="B2306" t="str">
            <v>SKLA0260Z</v>
          </cell>
          <cell r="C2306" t="str">
            <v>Comunicaciones</v>
          </cell>
          <cell r="D2306" t="str">
            <v>SKLA</v>
          </cell>
          <cell r="E2306" t="str">
            <v>09</v>
          </cell>
          <cell r="F2306" t="str">
            <v xml:space="preserve">Subcontratos             </v>
          </cell>
          <cell r="N2306">
            <v>0</v>
          </cell>
          <cell r="O2306">
            <v>199700.28</v>
          </cell>
          <cell r="P2306">
            <v>0</v>
          </cell>
          <cell r="Q2306">
            <v>0</v>
          </cell>
          <cell r="R2306">
            <v>0</v>
          </cell>
          <cell r="AB2306">
            <v>0</v>
          </cell>
          <cell r="AC2306">
            <v>0</v>
          </cell>
          <cell r="AD2306">
            <v>0</v>
          </cell>
        </row>
        <row r="2307">
          <cell r="A2307" t="str">
            <v>SKLA0260Z10</v>
          </cell>
          <cell r="B2307" t="str">
            <v>SKLA0260Z</v>
          </cell>
          <cell r="C2307" t="str">
            <v>Comunicaciones</v>
          </cell>
          <cell r="D2307" t="str">
            <v>SKLA</v>
          </cell>
          <cell r="E2307" t="str">
            <v>10</v>
          </cell>
          <cell r="F2307" t="str">
            <v xml:space="preserve">Costos de la venta       </v>
          </cell>
          <cell r="N2307">
            <v>0</v>
          </cell>
          <cell r="O2307">
            <v>24956.55</v>
          </cell>
          <cell r="P2307">
            <v>425</v>
          </cell>
          <cell r="Q2307">
            <v>2926</v>
          </cell>
          <cell r="R2307">
            <v>0</v>
          </cell>
          <cell r="AB2307">
            <v>425</v>
          </cell>
          <cell r="AC2307">
            <v>3351</v>
          </cell>
          <cell r="AD2307">
            <v>3351</v>
          </cell>
        </row>
        <row r="2308">
          <cell r="A2308" t="str">
            <v>SKLA0260Z11</v>
          </cell>
          <cell r="B2308" t="str">
            <v>SKLA0260Z</v>
          </cell>
          <cell r="C2308" t="str">
            <v>Comunicaciones</v>
          </cell>
          <cell r="D2308" t="str">
            <v>SKLA</v>
          </cell>
          <cell r="E2308" t="str">
            <v>11</v>
          </cell>
          <cell r="F2308" t="str">
            <v xml:space="preserve">Otros costos             </v>
          </cell>
          <cell r="N2308">
            <v>0</v>
          </cell>
          <cell r="O2308">
            <v>8810.6999999999898</v>
          </cell>
          <cell r="P2308">
            <v>671.84999999999798</v>
          </cell>
          <cell r="Q2308">
            <v>316.12999999999903</v>
          </cell>
          <cell r="R2308">
            <v>500.57</v>
          </cell>
          <cell r="AB2308">
            <v>676.949999999998</v>
          </cell>
          <cell r="AC2308">
            <v>993.07999999999799</v>
          </cell>
          <cell r="AD2308">
            <v>1493.649999999998</v>
          </cell>
        </row>
        <row r="2309">
          <cell r="A2309" t="str">
            <v>SKLA0270Z06</v>
          </cell>
          <cell r="B2309" t="str">
            <v>SKLA0270Z</v>
          </cell>
          <cell r="C2309" t="str">
            <v>Servicios Regionales</v>
          </cell>
          <cell r="D2309" t="str">
            <v>SKLA</v>
          </cell>
          <cell r="E2309" t="str">
            <v>06</v>
          </cell>
          <cell r="F2309" t="str">
            <v xml:space="preserve">Otros Costos MO          </v>
          </cell>
          <cell r="N2309">
            <v>0</v>
          </cell>
          <cell r="O2309">
            <v>0</v>
          </cell>
          <cell r="P2309">
            <v>0</v>
          </cell>
          <cell r="Q2309">
            <v>0</v>
          </cell>
          <cell r="R2309">
            <v>0</v>
          </cell>
          <cell r="AB2309">
            <v>0</v>
          </cell>
          <cell r="AC2309">
            <v>0</v>
          </cell>
          <cell r="AD2309">
            <v>0</v>
          </cell>
        </row>
        <row r="2310">
          <cell r="A2310" t="str">
            <v>SKLA0270Z10</v>
          </cell>
          <cell r="B2310" t="str">
            <v>SKLA0270Z</v>
          </cell>
          <cell r="C2310" t="str">
            <v>Servicios Regionales</v>
          </cell>
          <cell r="D2310" t="str">
            <v>SKLA</v>
          </cell>
          <cell r="E2310" t="str">
            <v>10</v>
          </cell>
          <cell r="F2310" t="str">
            <v xml:space="preserve">Costos de la venta       </v>
          </cell>
          <cell r="N2310">
            <v>0</v>
          </cell>
          <cell r="O2310">
            <v>0</v>
          </cell>
          <cell r="P2310">
            <v>0</v>
          </cell>
          <cell r="Q2310">
            <v>0</v>
          </cell>
          <cell r="R2310">
            <v>0</v>
          </cell>
          <cell r="AB2310">
            <v>0</v>
          </cell>
          <cell r="AC2310">
            <v>0</v>
          </cell>
          <cell r="AD2310">
            <v>0</v>
          </cell>
        </row>
        <row r="2311">
          <cell r="A2311" t="str">
            <v>SKLA0271Z05</v>
          </cell>
          <cell r="B2311" t="str">
            <v>SKLA0271Z</v>
          </cell>
          <cell r="C2311" t="str">
            <v>Prestaciones de Recu</v>
          </cell>
          <cell r="D2311" t="str">
            <v>SKLA</v>
          </cell>
          <cell r="E2311" t="str">
            <v>05</v>
          </cell>
          <cell r="F2311" t="str">
            <v xml:space="preserve">Mano de Obra             </v>
          </cell>
          <cell r="N2311">
            <v>0</v>
          </cell>
          <cell r="O2311">
            <v>0</v>
          </cell>
          <cell r="P2311">
            <v>0</v>
          </cell>
          <cell r="Q2311">
            <v>0</v>
          </cell>
          <cell r="R2311">
            <v>0</v>
          </cell>
          <cell r="AB2311">
            <v>0</v>
          </cell>
          <cell r="AC2311">
            <v>0</v>
          </cell>
          <cell r="AD2311">
            <v>0</v>
          </cell>
        </row>
        <row r="2312">
          <cell r="A2312" t="str">
            <v>SKLA0271Z06</v>
          </cell>
          <cell r="B2312" t="str">
            <v>SKLA0271Z</v>
          </cell>
          <cell r="C2312" t="str">
            <v>Prestaciones de Recu</v>
          </cell>
          <cell r="D2312" t="str">
            <v>SKLA</v>
          </cell>
          <cell r="E2312" t="str">
            <v>06</v>
          </cell>
          <cell r="F2312" t="str">
            <v xml:space="preserve">Otros Costos MO          </v>
          </cell>
          <cell r="N2312">
            <v>0</v>
          </cell>
          <cell r="O2312">
            <v>0</v>
          </cell>
          <cell r="P2312">
            <v>0</v>
          </cell>
          <cell r="Q2312">
            <v>0</v>
          </cell>
          <cell r="R2312">
            <v>0</v>
          </cell>
          <cell r="AB2312">
            <v>0</v>
          </cell>
          <cell r="AC2312">
            <v>0</v>
          </cell>
          <cell r="AD2312">
            <v>0</v>
          </cell>
        </row>
        <row r="2313">
          <cell r="A2313" t="str">
            <v>SKLA0271Z10</v>
          </cell>
          <cell r="B2313" t="str">
            <v>SKLA0271Z</v>
          </cell>
          <cell r="C2313" t="str">
            <v>Prestaciones de Recu</v>
          </cell>
          <cell r="D2313" t="str">
            <v>SKLA</v>
          </cell>
          <cell r="E2313" t="str">
            <v>10</v>
          </cell>
          <cell r="F2313" t="str">
            <v xml:space="preserve">Costos de la venta       </v>
          </cell>
          <cell r="N2313">
            <v>0</v>
          </cell>
          <cell r="O2313">
            <v>0</v>
          </cell>
          <cell r="P2313">
            <v>0</v>
          </cell>
          <cell r="Q2313">
            <v>0</v>
          </cell>
          <cell r="R2313">
            <v>0</v>
          </cell>
          <cell r="AB2313">
            <v>0</v>
          </cell>
          <cell r="AC2313">
            <v>0</v>
          </cell>
          <cell r="AD2313">
            <v>0</v>
          </cell>
        </row>
        <row r="2314">
          <cell r="A2314" t="str">
            <v>SKLA0271Z11</v>
          </cell>
          <cell r="B2314" t="str">
            <v>SKLA0271Z</v>
          </cell>
          <cell r="C2314" t="str">
            <v>Prestaciones de Recu</v>
          </cell>
          <cell r="D2314" t="str">
            <v>SKLA</v>
          </cell>
          <cell r="E2314" t="str">
            <v>11</v>
          </cell>
          <cell r="F2314" t="str">
            <v xml:space="preserve">Otros costos             </v>
          </cell>
          <cell r="N2314">
            <v>0</v>
          </cell>
          <cell r="O2314">
            <v>0</v>
          </cell>
          <cell r="P2314">
            <v>0</v>
          </cell>
          <cell r="Q2314">
            <v>0</v>
          </cell>
          <cell r="R2314">
            <v>0</v>
          </cell>
          <cell r="AB2314">
            <v>0</v>
          </cell>
          <cell r="AC2314">
            <v>0</v>
          </cell>
          <cell r="AD2314">
            <v>0</v>
          </cell>
        </row>
        <row r="2315">
          <cell r="A2315" t="str">
            <v>SKLA0273Z06</v>
          </cell>
          <cell r="B2315" t="str">
            <v>SKLA0273Z</v>
          </cell>
          <cell r="C2315" t="str">
            <v>Talento</v>
          </cell>
          <cell r="D2315" t="str">
            <v>SKLA</v>
          </cell>
          <cell r="E2315" t="str">
            <v>06</v>
          </cell>
          <cell r="F2315" t="str">
            <v xml:space="preserve">Otros Costos MO          </v>
          </cell>
          <cell r="N2315">
            <v>0</v>
          </cell>
          <cell r="O2315">
            <v>0</v>
          </cell>
          <cell r="P2315">
            <v>0</v>
          </cell>
          <cell r="Q2315">
            <v>0</v>
          </cell>
          <cell r="R2315">
            <v>0</v>
          </cell>
          <cell r="AB2315">
            <v>0</v>
          </cell>
          <cell r="AC2315">
            <v>0</v>
          </cell>
          <cell r="AD2315">
            <v>0</v>
          </cell>
        </row>
        <row r="2316">
          <cell r="A2316" t="str">
            <v>SKLA0273Z10</v>
          </cell>
          <cell r="B2316" t="str">
            <v>SKLA0273Z</v>
          </cell>
          <cell r="C2316" t="str">
            <v>Talento</v>
          </cell>
          <cell r="D2316" t="str">
            <v>SKLA</v>
          </cell>
          <cell r="E2316" t="str">
            <v>10</v>
          </cell>
          <cell r="F2316" t="str">
            <v xml:space="preserve">Costos de la venta       </v>
          </cell>
          <cell r="N2316">
            <v>0</v>
          </cell>
          <cell r="O2316">
            <v>0</v>
          </cell>
          <cell r="P2316">
            <v>0</v>
          </cell>
          <cell r="Q2316">
            <v>0</v>
          </cell>
          <cell r="R2316">
            <v>0</v>
          </cell>
          <cell r="AB2316">
            <v>0</v>
          </cell>
          <cell r="AC2316">
            <v>0</v>
          </cell>
          <cell r="AD2316">
            <v>0</v>
          </cell>
        </row>
        <row r="2317">
          <cell r="A2317" t="str">
            <v>SKLA0274Z10</v>
          </cell>
          <cell r="B2317" t="str">
            <v>SKLA0274Z</v>
          </cell>
          <cell r="C2317" t="str">
            <v>Compensaciones</v>
          </cell>
          <cell r="D2317" t="str">
            <v>SKLA</v>
          </cell>
          <cell r="E2317" t="str">
            <v>10</v>
          </cell>
          <cell r="F2317" t="str">
            <v xml:space="preserve">Costos de la venta       </v>
          </cell>
          <cell r="N2317">
            <v>0</v>
          </cell>
          <cell r="O2317">
            <v>0</v>
          </cell>
          <cell r="P2317">
            <v>0</v>
          </cell>
          <cell r="Q2317">
            <v>0</v>
          </cell>
          <cell r="R2317">
            <v>0</v>
          </cell>
          <cell r="AB2317">
            <v>0</v>
          </cell>
          <cell r="AC2317">
            <v>0</v>
          </cell>
          <cell r="AD2317">
            <v>0</v>
          </cell>
        </row>
        <row r="2318">
          <cell r="A2318" t="str">
            <v>SKLA0322Z06</v>
          </cell>
          <cell r="B2318" t="str">
            <v>SKLA0322Z</v>
          </cell>
          <cell r="C2318" t="str">
            <v>Edificio Olivos</v>
          </cell>
          <cell r="D2318" t="str">
            <v>SKLA</v>
          </cell>
          <cell r="E2318" t="str">
            <v>06</v>
          </cell>
          <cell r="F2318" t="str">
            <v xml:space="preserve">Otros Costos MO          </v>
          </cell>
          <cell r="N2318">
            <v>0</v>
          </cell>
          <cell r="O2318">
            <v>943.89999999999895</v>
          </cell>
          <cell r="P2318">
            <v>0</v>
          </cell>
          <cell r="Q2318">
            <v>0</v>
          </cell>
          <cell r="R2318">
            <v>0</v>
          </cell>
          <cell r="AB2318">
            <v>0</v>
          </cell>
          <cell r="AC2318">
            <v>0</v>
          </cell>
          <cell r="AD2318">
            <v>0</v>
          </cell>
        </row>
        <row r="2319">
          <cell r="A2319" t="str">
            <v>SKLA0322Z08</v>
          </cell>
          <cell r="B2319" t="str">
            <v>SKLA0322Z</v>
          </cell>
          <cell r="C2319" t="str">
            <v>Edificio Olivos</v>
          </cell>
          <cell r="D2319" t="str">
            <v>SKLA</v>
          </cell>
          <cell r="E2319" t="str">
            <v>08</v>
          </cell>
          <cell r="F2319" t="str">
            <v xml:space="preserve">Materiales, Cons, Herram </v>
          </cell>
          <cell r="N2319">
            <v>0</v>
          </cell>
          <cell r="O2319">
            <v>106.44</v>
          </cell>
          <cell r="P2319">
            <v>0</v>
          </cell>
          <cell r="Q2319">
            <v>0</v>
          </cell>
          <cell r="R2319">
            <v>0</v>
          </cell>
          <cell r="AB2319">
            <v>0</v>
          </cell>
          <cell r="AC2319">
            <v>0</v>
          </cell>
          <cell r="AD2319">
            <v>0</v>
          </cell>
        </row>
        <row r="2320">
          <cell r="A2320" t="str">
            <v>SKLA0322Z10</v>
          </cell>
          <cell r="B2320" t="str">
            <v>SKLA0322Z</v>
          </cell>
          <cell r="C2320" t="str">
            <v>Edificio Olivos</v>
          </cell>
          <cell r="D2320" t="str">
            <v>SKLA</v>
          </cell>
          <cell r="E2320" t="str">
            <v>10</v>
          </cell>
          <cell r="F2320" t="str">
            <v xml:space="preserve">Costos de la venta       </v>
          </cell>
          <cell r="N2320">
            <v>0</v>
          </cell>
          <cell r="O2320">
            <v>2435939</v>
          </cell>
          <cell r="P2320">
            <v>156077</v>
          </cell>
          <cell r="Q2320">
            <v>123959</v>
          </cell>
          <cell r="R2320">
            <v>113723</v>
          </cell>
          <cell r="AB2320">
            <v>156077</v>
          </cell>
          <cell r="AC2320">
            <v>280036</v>
          </cell>
          <cell r="AD2320">
            <v>393759</v>
          </cell>
        </row>
        <row r="2321">
          <cell r="A2321" t="str">
            <v>SKLA0322Z11</v>
          </cell>
          <cell r="B2321" t="str">
            <v>SKLA0322Z</v>
          </cell>
          <cell r="C2321" t="str">
            <v>Edificio Olivos</v>
          </cell>
          <cell r="D2321" t="str">
            <v>SKLA</v>
          </cell>
          <cell r="E2321" t="str">
            <v>11</v>
          </cell>
          <cell r="F2321" t="str">
            <v xml:space="preserve">Otros costos             </v>
          </cell>
          <cell r="N2321">
            <v>0</v>
          </cell>
          <cell r="O2321">
            <v>89691.669999999809</v>
          </cell>
          <cell r="P2321">
            <v>0</v>
          </cell>
          <cell r="Q2321">
            <v>0</v>
          </cell>
          <cell r="R2321">
            <v>0</v>
          </cell>
          <cell r="AB2321">
            <v>0</v>
          </cell>
          <cell r="AC2321">
            <v>0</v>
          </cell>
          <cell r="AD2321">
            <v>0</v>
          </cell>
        </row>
        <row r="2322">
          <cell r="A2322" t="str">
            <v>SKLA0324Z05</v>
          </cell>
          <cell r="B2322" t="str">
            <v>SKLA0324Z</v>
          </cell>
          <cell r="C2322" t="str">
            <v>Edificio Reconquista</v>
          </cell>
          <cell r="D2322" t="str">
            <v>SKLA</v>
          </cell>
          <cell r="E2322" t="str">
            <v>05</v>
          </cell>
          <cell r="F2322" t="str">
            <v xml:space="preserve">Mano de Obra             </v>
          </cell>
          <cell r="N2322">
            <v>0</v>
          </cell>
          <cell r="O2322">
            <v>0</v>
          </cell>
          <cell r="P2322">
            <v>0</v>
          </cell>
          <cell r="Q2322">
            <v>0</v>
          </cell>
          <cell r="R2322">
            <v>0</v>
          </cell>
          <cell r="AB2322">
            <v>0</v>
          </cell>
          <cell r="AC2322">
            <v>0</v>
          </cell>
          <cell r="AD2322">
            <v>0</v>
          </cell>
        </row>
        <row r="2323">
          <cell r="A2323" t="str">
            <v>SKLA0324Z06</v>
          </cell>
          <cell r="B2323" t="str">
            <v>SKLA0324Z</v>
          </cell>
          <cell r="C2323" t="str">
            <v>Edificio Reconquista</v>
          </cell>
          <cell r="D2323" t="str">
            <v>SKLA</v>
          </cell>
          <cell r="E2323" t="str">
            <v>06</v>
          </cell>
          <cell r="F2323" t="str">
            <v xml:space="preserve">Otros Costos MO          </v>
          </cell>
          <cell r="N2323">
            <v>0</v>
          </cell>
          <cell r="O2323">
            <v>0</v>
          </cell>
          <cell r="P2323">
            <v>0</v>
          </cell>
          <cell r="Q2323">
            <v>0</v>
          </cell>
          <cell r="R2323">
            <v>0</v>
          </cell>
          <cell r="AB2323">
            <v>0</v>
          </cell>
          <cell r="AC2323">
            <v>0</v>
          </cell>
          <cell r="AD2323">
            <v>0</v>
          </cell>
        </row>
        <row r="2324">
          <cell r="A2324" t="str">
            <v>SKLA0324Z08</v>
          </cell>
          <cell r="B2324" t="str">
            <v>SKLA0324Z</v>
          </cell>
          <cell r="C2324" t="str">
            <v>Edificio Reconquista</v>
          </cell>
          <cell r="D2324" t="str">
            <v>SKLA</v>
          </cell>
          <cell r="E2324" t="str">
            <v>08</v>
          </cell>
          <cell r="F2324" t="str">
            <v xml:space="preserve">Materiales, Cons, Herram </v>
          </cell>
          <cell r="N2324">
            <v>0</v>
          </cell>
          <cell r="O2324">
            <v>0</v>
          </cell>
          <cell r="P2324">
            <v>0</v>
          </cell>
          <cell r="Q2324">
            <v>0</v>
          </cell>
          <cell r="R2324">
            <v>0</v>
          </cell>
          <cell r="AB2324">
            <v>0</v>
          </cell>
          <cell r="AC2324">
            <v>0</v>
          </cell>
          <cell r="AD2324">
            <v>0</v>
          </cell>
        </row>
        <row r="2325">
          <cell r="A2325" t="str">
            <v>SKLA0324Z09</v>
          </cell>
          <cell r="B2325" t="str">
            <v>SKLA0324Z</v>
          </cell>
          <cell r="C2325" t="str">
            <v>Edificio Reconquista</v>
          </cell>
          <cell r="D2325" t="str">
            <v>SKLA</v>
          </cell>
          <cell r="E2325" t="str">
            <v>09</v>
          </cell>
          <cell r="F2325" t="str">
            <v xml:space="preserve">Subcontratos             </v>
          </cell>
          <cell r="N2325">
            <v>0</v>
          </cell>
          <cell r="O2325">
            <v>0</v>
          </cell>
          <cell r="P2325">
            <v>0</v>
          </cell>
          <cell r="Q2325">
            <v>0</v>
          </cell>
          <cell r="R2325">
            <v>0</v>
          </cell>
          <cell r="AB2325">
            <v>0</v>
          </cell>
          <cell r="AC2325">
            <v>0</v>
          </cell>
          <cell r="AD2325">
            <v>0</v>
          </cell>
        </row>
        <row r="2326">
          <cell r="A2326" t="str">
            <v>SKLA0324Z10</v>
          </cell>
          <cell r="B2326" t="str">
            <v>SKLA0324Z</v>
          </cell>
          <cell r="C2326" t="str">
            <v>Edificio Reconquista</v>
          </cell>
          <cell r="D2326" t="str">
            <v>SKLA</v>
          </cell>
          <cell r="E2326" t="str">
            <v>10</v>
          </cell>
          <cell r="F2326" t="str">
            <v xml:space="preserve">Costos de la venta       </v>
          </cell>
          <cell r="N2326">
            <v>0</v>
          </cell>
          <cell r="O2326">
            <v>0</v>
          </cell>
          <cell r="P2326">
            <v>0</v>
          </cell>
          <cell r="Q2326">
            <v>0</v>
          </cell>
          <cell r="R2326">
            <v>0</v>
          </cell>
          <cell r="AB2326">
            <v>0</v>
          </cell>
          <cell r="AC2326">
            <v>0</v>
          </cell>
          <cell r="AD2326">
            <v>0</v>
          </cell>
        </row>
        <row r="2327">
          <cell r="A2327" t="str">
            <v>SKLA0324Z11</v>
          </cell>
          <cell r="B2327" t="str">
            <v>SKLA0324Z</v>
          </cell>
          <cell r="C2327" t="str">
            <v>Edificio Reconquista</v>
          </cell>
          <cell r="D2327" t="str">
            <v>SKLA</v>
          </cell>
          <cell r="E2327" t="str">
            <v>11</v>
          </cell>
          <cell r="F2327" t="str">
            <v xml:space="preserve">Otros costos             </v>
          </cell>
          <cell r="N2327">
            <v>0</v>
          </cell>
          <cell r="O2327">
            <v>0</v>
          </cell>
          <cell r="P2327">
            <v>0</v>
          </cell>
          <cell r="Q2327">
            <v>0</v>
          </cell>
          <cell r="R2327">
            <v>0</v>
          </cell>
          <cell r="AB2327">
            <v>0</v>
          </cell>
          <cell r="AC2327">
            <v>0</v>
          </cell>
          <cell r="AD2327">
            <v>0</v>
          </cell>
        </row>
        <row r="2328">
          <cell r="A2328" t="str">
            <v>SKLA0330Z10</v>
          </cell>
          <cell r="B2328" t="str">
            <v>SKLA0330Z</v>
          </cell>
          <cell r="C2328" t="str">
            <v>Abastecimiento</v>
          </cell>
          <cell r="D2328" t="str">
            <v>SKLA</v>
          </cell>
          <cell r="E2328" t="str">
            <v>10</v>
          </cell>
          <cell r="F2328" t="str">
            <v xml:space="preserve">Costos de la venta       </v>
          </cell>
          <cell r="N2328">
            <v>0</v>
          </cell>
          <cell r="O2328">
            <v>0</v>
          </cell>
          <cell r="P2328">
            <v>0</v>
          </cell>
          <cell r="Q2328">
            <v>0</v>
          </cell>
          <cell r="R2328">
            <v>0</v>
          </cell>
          <cell r="AB2328">
            <v>0</v>
          </cell>
          <cell r="AC2328">
            <v>0</v>
          </cell>
          <cell r="AD2328">
            <v>0</v>
          </cell>
        </row>
        <row r="2329">
          <cell r="A2329" t="str">
            <v>SKLA0420Z05</v>
          </cell>
          <cell r="B2329" t="str">
            <v>SKLA0420Z</v>
          </cell>
          <cell r="C2329" t="str">
            <v>BDM</v>
          </cell>
          <cell r="D2329" t="str">
            <v>SKLA</v>
          </cell>
          <cell r="E2329" t="str">
            <v>05</v>
          </cell>
          <cell r="F2329" t="str">
            <v xml:space="preserve">Mano de Obra             </v>
          </cell>
          <cell r="N2329">
            <v>0</v>
          </cell>
          <cell r="O2329">
            <v>1257078.4100000001</v>
          </cell>
          <cell r="P2329">
            <v>132470.62</v>
          </cell>
          <cell r="Q2329">
            <v>153371.87999999998</v>
          </cell>
          <cell r="R2329">
            <v>162023.21</v>
          </cell>
          <cell r="AB2329">
            <v>132470.62</v>
          </cell>
          <cell r="AC2329">
            <v>285842.5</v>
          </cell>
          <cell r="AD2329">
            <v>447865.70999999979</v>
          </cell>
        </row>
        <row r="2330">
          <cell r="A2330" t="str">
            <v>SKLA0420Z06</v>
          </cell>
          <cell r="B2330" t="str">
            <v>SKLA0420Z</v>
          </cell>
          <cell r="C2330" t="str">
            <v>BDM</v>
          </cell>
          <cell r="D2330" t="str">
            <v>SKLA</v>
          </cell>
          <cell r="E2330" t="str">
            <v>06</v>
          </cell>
          <cell r="F2330" t="str">
            <v xml:space="preserve">Otros Costos MO          </v>
          </cell>
          <cell r="N2330">
            <v>0</v>
          </cell>
          <cell r="O2330">
            <v>38116.21</v>
          </cell>
          <cell r="P2330">
            <v>66.099999999999994</v>
          </cell>
          <cell r="Q2330">
            <v>14.099999999999991</v>
          </cell>
          <cell r="R2330">
            <v>14.099999999999991</v>
          </cell>
          <cell r="AB2330">
            <v>66.099999999999994</v>
          </cell>
          <cell r="AC2330">
            <v>80.199999999999989</v>
          </cell>
          <cell r="AD2330">
            <v>94.3</v>
          </cell>
        </row>
        <row r="2331">
          <cell r="A2331" t="str">
            <v>SKLA0420Z09</v>
          </cell>
          <cell r="B2331" t="str">
            <v>SKLA0420Z</v>
          </cell>
          <cell r="C2331" t="str">
            <v>BDM</v>
          </cell>
          <cell r="D2331" t="str">
            <v>SKLA</v>
          </cell>
          <cell r="E2331" t="str">
            <v>09</v>
          </cell>
          <cell r="F2331" t="str">
            <v xml:space="preserve">Subcontratos             </v>
          </cell>
          <cell r="N2331">
            <v>0</v>
          </cell>
          <cell r="O2331">
            <v>26628</v>
          </cell>
          <cell r="P2331">
            <v>0</v>
          </cell>
          <cell r="Q2331">
            <v>2250</v>
          </cell>
          <cell r="R2331">
            <v>2250</v>
          </cell>
          <cell r="AB2331">
            <v>0</v>
          </cell>
          <cell r="AC2331">
            <v>2250</v>
          </cell>
          <cell r="AD2331">
            <v>4500</v>
          </cell>
        </row>
        <row r="2332">
          <cell r="A2332" t="str">
            <v>SKLA0420Z10</v>
          </cell>
          <cell r="B2332" t="str">
            <v>SKLA0420Z</v>
          </cell>
          <cell r="C2332" t="str">
            <v>BDM</v>
          </cell>
          <cell r="D2332" t="str">
            <v>SKLA</v>
          </cell>
          <cell r="E2332" t="str">
            <v>10</v>
          </cell>
          <cell r="F2332" t="str">
            <v xml:space="preserve">Costos de la venta       </v>
          </cell>
          <cell r="N2332">
            <v>0</v>
          </cell>
          <cell r="O2332">
            <v>13555.27999999999</v>
          </cell>
          <cell r="P2332">
            <v>425</v>
          </cell>
          <cell r="Q2332">
            <v>1586</v>
          </cell>
          <cell r="R2332">
            <v>1106</v>
          </cell>
          <cell r="AB2332">
            <v>425</v>
          </cell>
          <cell r="AC2332">
            <v>2011</v>
          </cell>
          <cell r="AD2332">
            <v>3117</v>
          </cell>
        </row>
        <row r="2333">
          <cell r="A2333" t="str">
            <v>SKLA0420Z11</v>
          </cell>
          <cell r="B2333" t="str">
            <v>SKLA0420Z</v>
          </cell>
          <cell r="C2333" t="str">
            <v>BDM</v>
          </cell>
          <cell r="D2333" t="str">
            <v>SKLA</v>
          </cell>
          <cell r="E2333" t="str">
            <v>11</v>
          </cell>
          <cell r="F2333" t="str">
            <v xml:space="preserve">Otros costos             </v>
          </cell>
          <cell r="N2333">
            <v>0</v>
          </cell>
          <cell r="O2333">
            <v>11434.56999999998</v>
          </cell>
          <cell r="P2333">
            <v>1300.08</v>
          </cell>
          <cell r="Q2333">
            <v>1063.3499999999999</v>
          </cell>
          <cell r="R2333">
            <v>1185.17</v>
          </cell>
          <cell r="AB2333">
            <v>1305.6399999999999</v>
          </cell>
          <cell r="AC2333">
            <v>2368.9899999999998</v>
          </cell>
          <cell r="AD2333">
            <v>3554.16</v>
          </cell>
        </row>
        <row r="2334">
          <cell r="A2334" t="str">
            <v>SKLA0440Z01</v>
          </cell>
          <cell r="B2334" t="str">
            <v>SKLA0440Z</v>
          </cell>
          <cell r="C2334" t="str">
            <v>Estimaciones</v>
          </cell>
          <cell r="D2334" t="str">
            <v>SKLA</v>
          </cell>
          <cell r="E2334" t="str">
            <v>01</v>
          </cell>
          <cell r="F2334" t="str">
            <v xml:space="preserve">Venta Contractual        </v>
          </cell>
          <cell r="N2334">
            <v>0</v>
          </cell>
          <cell r="O2334">
            <v>0</v>
          </cell>
          <cell r="P2334">
            <v>0</v>
          </cell>
          <cell r="Q2334">
            <v>0</v>
          </cell>
          <cell r="R2334">
            <v>0</v>
          </cell>
          <cell r="AB2334">
            <v>0</v>
          </cell>
          <cell r="AC2334">
            <v>0</v>
          </cell>
          <cell r="AD2334">
            <v>0</v>
          </cell>
        </row>
        <row r="2335">
          <cell r="A2335" t="str">
            <v>SKLA0440Z02</v>
          </cell>
          <cell r="B2335" t="str">
            <v>SKLA0440Z</v>
          </cell>
          <cell r="C2335" t="str">
            <v>Estimaciones</v>
          </cell>
          <cell r="D2335" t="str">
            <v>SKLA</v>
          </cell>
          <cell r="E2335" t="str">
            <v>02</v>
          </cell>
          <cell r="F2335" t="str">
            <v xml:space="preserve">Venta Adicional          </v>
          </cell>
          <cell r="N2335">
            <v>0</v>
          </cell>
          <cell r="O2335">
            <v>0</v>
          </cell>
          <cell r="P2335">
            <v>0</v>
          </cell>
          <cell r="Q2335">
            <v>0</v>
          </cell>
          <cell r="R2335">
            <v>0</v>
          </cell>
          <cell r="AB2335">
            <v>0</v>
          </cell>
          <cell r="AC2335">
            <v>0</v>
          </cell>
          <cell r="AD2335">
            <v>0</v>
          </cell>
        </row>
        <row r="2336">
          <cell r="A2336" t="str">
            <v>SKLA0440Z05</v>
          </cell>
          <cell r="B2336" t="str">
            <v>SKLA0440Z</v>
          </cell>
          <cell r="C2336" t="str">
            <v>Estimaciones</v>
          </cell>
          <cell r="D2336" t="str">
            <v>SKLA</v>
          </cell>
          <cell r="E2336" t="str">
            <v>05</v>
          </cell>
          <cell r="F2336" t="str">
            <v xml:space="preserve">Mano de Obra             </v>
          </cell>
          <cell r="N2336">
            <v>0</v>
          </cell>
          <cell r="O2336">
            <v>0</v>
          </cell>
          <cell r="P2336">
            <v>0</v>
          </cell>
          <cell r="Q2336">
            <v>0</v>
          </cell>
          <cell r="R2336">
            <v>0</v>
          </cell>
          <cell r="AB2336">
            <v>0</v>
          </cell>
          <cell r="AC2336">
            <v>0</v>
          </cell>
          <cell r="AD2336">
            <v>0</v>
          </cell>
        </row>
        <row r="2337">
          <cell r="A2337" t="str">
            <v>SKLA0440Z06</v>
          </cell>
          <cell r="B2337" t="str">
            <v>SKLA0440Z</v>
          </cell>
          <cell r="C2337" t="str">
            <v>Estimaciones</v>
          </cell>
          <cell r="D2337" t="str">
            <v>SKLA</v>
          </cell>
          <cell r="E2337" t="str">
            <v>06</v>
          </cell>
          <cell r="F2337" t="str">
            <v xml:space="preserve">Otros Costos MO          </v>
          </cell>
          <cell r="N2337">
            <v>0</v>
          </cell>
          <cell r="O2337">
            <v>0</v>
          </cell>
          <cell r="P2337">
            <v>0</v>
          </cell>
          <cell r="Q2337">
            <v>0</v>
          </cell>
          <cell r="R2337">
            <v>0</v>
          </cell>
          <cell r="AB2337">
            <v>0</v>
          </cell>
          <cell r="AC2337">
            <v>0</v>
          </cell>
          <cell r="AD2337">
            <v>0</v>
          </cell>
        </row>
        <row r="2338">
          <cell r="A2338" t="str">
            <v>SKLA0440Z07</v>
          </cell>
          <cell r="B2338" t="str">
            <v>SKLA0440Z</v>
          </cell>
          <cell r="C2338" t="str">
            <v>Estimaciones</v>
          </cell>
          <cell r="D2338" t="str">
            <v>SKLA</v>
          </cell>
          <cell r="E2338" t="str">
            <v>07</v>
          </cell>
          <cell r="F2338" t="str">
            <v xml:space="preserve">Equipos de Construcción  </v>
          </cell>
          <cell r="N2338">
            <v>0</v>
          </cell>
          <cell r="O2338">
            <v>0</v>
          </cell>
          <cell r="P2338">
            <v>0</v>
          </cell>
          <cell r="Q2338">
            <v>0</v>
          </cell>
          <cell r="R2338">
            <v>0</v>
          </cell>
          <cell r="AB2338">
            <v>0</v>
          </cell>
          <cell r="AC2338">
            <v>0</v>
          </cell>
          <cell r="AD2338">
            <v>0</v>
          </cell>
        </row>
        <row r="2339">
          <cell r="A2339" t="str">
            <v>SKLA0440Z08</v>
          </cell>
          <cell r="B2339" t="str">
            <v>SKLA0440Z</v>
          </cell>
          <cell r="C2339" t="str">
            <v>Estimaciones</v>
          </cell>
          <cell r="D2339" t="str">
            <v>SKLA</v>
          </cell>
          <cell r="E2339" t="str">
            <v>08</v>
          </cell>
          <cell r="F2339" t="str">
            <v xml:space="preserve">Materiales, Cons, Herram </v>
          </cell>
          <cell r="N2339">
            <v>0</v>
          </cell>
          <cell r="O2339">
            <v>0</v>
          </cell>
          <cell r="P2339">
            <v>0</v>
          </cell>
          <cell r="Q2339">
            <v>0</v>
          </cell>
          <cell r="R2339">
            <v>0</v>
          </cell>
          <cell r="AB2339">
            <v>0</v>
          </cell>
          <cell r="AC2339">
            <v>0</v>
          </cell>
          <cell r="AD2339">
            <v>0</v>
          </cell>
        </row>
        <row r="2340">
          <cell r="A2340" t="str">
            <v>SKLA0440Z09</v>
          </cell>
          <cell r="B2340" t="str">
            <v>SKLA0440Z</v>
          </cell>
          <cell r="C2340" t="str">
            <v>Estimaciones</v>
          </cell>
          <cell r="D2340" t="str">
            <v>SKLA</v>
          </cell>
          <cell r="E2340" t="str">
            <v>09</v>
          </cell>
          <cell r="F2340" t="str">
            <v xml:space="preserve">Subcontratos             </v>
          </cell>
          <cell r="N2340">
            <v>0</v>
          </cell>
          <cell r="O2340">
            <v>0</v>
          </cell>
          <cell r="P2340">
            <v>0</v>
          </cell>
          <cell r="Q2340">
            <v>0</v>
          </cell>
          <cell r="R2340">
            <v>0</v>
          </cell>
          <cell r="AB2340">
            <v>0</v>
          </cell>
          <cell r="AC2340">
            <v>0</v>
          </cell>
          <cell r="AD2340">
            <v>0</v>
          </cell>
        </row>
        <row r="2341">
          <cell r="A2341" t="str">
            <v>SKLA0440Z10</v>
          </cell>
          <cell r="B2341" t="str">
            <v>SKLA0440Z</v>
          </cell>
          <cell r="C2341" t="str">
            <v>Estimaciones</v>
          </cell>
          <cell r="D2341" t="str">
            <v>SKLA</v>
          </cell>
          <cell r="E2341" t="str">
            <v>10</v>
          </cell>
          <cell r="F2341" t="str">
            <v xml:space="preserve">Costos de la venta       </v>
          </cell>
          <cell r="N2341">
            <v>0</v>
          </cell>
          <cell r="O2341">
            <v>0</v>
          </cell>
          <cell r="P2341">
            <v>0</v>
          </cell>
          <cell r="Q2341">
            <v>0</v>
          </cell>
          <cell r="R2341">
            <v>0</v>
          </cell>
          <cell r="AB2341">
            <v>0</v>
          </cell>
          <cell r="AC2341">
            <v>0</v>
          </cell>
          <cell r="AD2341">
            <v>0</v>
          </cell>
        </row>
        <row r="2342">
          <cell r="A2342" t="str">
            <v>SKLA0440Z11</v>
          </cell>
          <cell r="B2342" t="str">
            <v>SKLA0440Z</v>
          </cell>
          <cell r="C2342" t="str">
            <v>Estimaciones</v>
          </cell>
          <cell r="D2342" t="str">
            <v>SKLA</v>
          </cell>
          <cell r="E2342" t="str">
            <v>11</v>
          </cell>
          <cell r="F2342" t="str">
            <v xml:space="preserve">Otros costos             </v>
          </cell>
          <cell r="N2342">
            <v>0</v>
          </cell>
          <cell r="O2342">
            <v>0</v>
          </cell>
          <cell r="P2342">
            <v>0</v>
          </cell>
          <cell r="Q2342">
            <v>0</v>
          </cell>
          <cell r="R2342">
            <v>0</v>
          </cell>
          <cell r="AB2342">
            <v>0</v>
          </cell>
          <cell r="AC2342">
            <v>0</v>
          </cell>
          <cell r="AD2342">
            <v>0</v>
          </cell>
        </row>
        <row r="2343">
          <cell r="A2343" t="str">
            <v>SKLA0440Z12</v>
          </cell>
          <cell r="B2343" t="str">
            <v>SKLA0440Z</v>
          </cell>
          <cell r="C2343" t="str">
            <v>Estimaciones</v>
          </cell>
          <cell r="D2343" t="str">
            <v>SKLA</v>
          </cell>
          <cell r="E2343" t="str">
            <v>12</v>
          </cell>
          <cell r="F2343" t="str">
            <v xml:space="preserve">Costos por DistrIbuc CO  </v>
          </cell>
          <cell r="N2343">
            <v>0</v>
          </cell>
          <cell r="O2343">
            <v>0</v>
          </cell>
          <cell r="P2343">
            <v>0</v>
          </cell>
          <cell r="Q2343">
            <v>0</v>
          </cell>
          <cell r="R2343">
            <v>0</v>
          </cell>
          <cell r="AB2343">
            <v>0</v>
          </cell>
          <cell r="AC2343">
            <v>0</v>
          </cell>
          <cell r="AD2343">
            <v>0</v>
          </cell>
        </row>
        <row r="2344">
          <cell r="A2344" t="str">
            <v>SKLA0450Z06</v>
          </cell>
          <cell r="B2344" t="str">
            <v>SKLA0450Z</v>
          </cell>
          <cell r="C2344" t="str">
            <v>CEOM</v>
          </cell>
          <cell r="D2344" t="str">
            <v>SKLA</v>
          </cell>
          <cell r="E2344" t="str">
            <v>06</v>
          </cell>
          <cell r="F2344" t="str">
            <v xml:space="preserve">Otros Costos MO          </v>
          </cell>
          <cell r="N2344">
            <v>0</v>
          </cell>
          <cell r="O2344">
            <v>0</v>
          </cell>
          <cell r="P2344">
            <v>0</v>
          </cell>
          <cell r="Q2344">
            <v>0</v>
          </cell>
          <cell r="R2344">
            <v>0</v>
          </cell>
          <cell r="AB2344">
            <v>0</v>
          </cell>
          <cell r="AC2344">
            <v>0</v>
          </cell>
          <cell r="AD2344">
            <v>0</v>
          </cell>
        </row>
        <row r="2345">
          <cell r="A2345" t="str">
            <v>SKLA0450Z09</v>
          </cell>
          <cell r="B2345" t="str">
            <v>SKLA0450Z</v>
          </cell>
          <cell r="C2345" t="str">
            <v>CEOM</v>
          </cell>
          <cell r="D2345" t="str">
            <v>SKLA</v>
          </cell>
          <cell r="E2345" t="str">
            <v>09</v>
          </cell>
          <cell r="F2345" t="str">
            <v xml:space="preserve">Subcontratos             </v>
          </cell>
          <cell r="N2345">
            <v>0</v>
          </cell>
          <cell r="O2345">
            <v>0</v>
          </cell>
          <cell r="P2345">
            <v>0</v>
          </cell>
          <cell r="Q2345">
            <v>0</v>
          </cell>
          <cell r="R2345">
            <v>0</v>
          </cell>
          <cell r="AB2345">
            <v>0</v>
          </cell>
          <cell r="AC2345">
            <v>0</v>
          </cell>
          <cell r="AD2345">
            <v>0</v>
          </cell>
        </row>
        <row r="2346">
          <cell r="A2346" t="str">
            <v>SKLA0450Z10</v>
          </cell>
          <cell r="B2346" t="str">
            <v>SKLA0450Z</v>
          </cell>
          <cell r="C2346" t="str">
            <v>CEOM</v>
          </cell>
          <cell r="D2346" t="str">
            <v>SKLA</v>
          </cell>
          <cell r="E2346" t="str">
            <v>10</v>
          </cell>
          <cell r="F2346" t="str">
            <v xml:space="preserve">Costos de la venta       </v>
          </cell>
          <cell r="N2346">
            <v>0</v>
          </cell>
          <cell r="O2346">
            <v>0</v>
          </cell>
          <cell r="P2346">
            <v>0</v>
          </cell>
          <cell r="Q2346">
            <v>0</v>
          </cell>
          <cell r="R2346">
            <v>0</v>
          </cell>
          <cell r="AB2346">
            <v>0</v>
          </cell>
          <cell r="AC2346">
            <v>0</v>
          </cell>
          <cell r="AD2346">
            <v>0</v>
          </cell>
        </row>
        <row r="2347">
          <cell r="A2347" t="str">
            <v>SKLA0450Z11</v>
          </cell>
          <cell r="B2347" t="str">
            <v>SKLA0450Z</v>
          </cell>
          <cell r="C2347" t="str">
            <v>CEOM</v>
          </cell>
          <cell r="D2347" t="str">
            <v>SKLA</v>
          </cell>
          <cell r="E2347" t="str">
            <v>11</v>
          </cell>
          <cell r="F2347" t="str">
            <v xml:space="preserve">Otros costos             </v>
          </cell>
          <cell r="N2347">
            <v>0</v>
          </cell>
          <cell r="O2347">
            <v>0</v>
          </cell>
          <cell r="P2347">
            <v>0</v>
          </cell>
          <cell r="Q2347">
            <v>0</v>
          </cell>
          <cell r="R2347">
            <v>0</v>
          </cell>
          <cell r="AB2347">
            <v>0</v>
          </cell>
          <cell r="AC2347">
            <v>0</v>
          </cell>
          <cell r="AD2347">
            <v>0</v>
          </cell>
        </row>
        <row r="2348">
          <cell r="A2348" t="str">
            <v>SKLA0460Z06</v>
          </cell>
          <cell r="B2348" t="str">
            <v>SKLA0460Z</v>
          </cell>
          <cell r="C2348" t="str">
            <v>GREEN</v>
          </cell>
          <cell r="D2348" t="str">
            <v>SKLA</v>
          </cell>
          <cell r="E2348" t="str">
            <v>06</v>
          </cell>
          <cell r="F2348" t="str">
            <v xml:space="preserve">Otros Costos MO          </v>
          </cell>
          <cell r="N2348">
            <v>0</v>
          </cell>
          <cell r="O2348">
            <v>0</v>
          </cell>
          <cell r="P2348">
            <v>0</v>
          </cell>
          <cell r="Q2348">
            <v>0</v>
          </cell>
          <cell r="R2348">
            <v>0</v>
          </cell>
          <cell r="AB2348">
            <v>0</v>
          </cell>
          <cell r="AC2348">
            <v>0</v>
          </cell>
          <cell r="AD2348">
            <v>0</v>
          </cell>
        </row>
        <row r="2349">
          <cell r="A2349" t="str">
            <v>SKLA0460Z10</v>
          </cell>
          <cell r="B2349" t="str">
            <v>SKLA0460Z</v>
          </cell>
          <cell r="C2349" t="str">
            <v>GREEN</v>
          </cell>
          <cell r="D2349" t="str">
            <v>SKLA</v>
          </cell>
          <cell r="E2349" t="str">
            <v>10</v>
          </cell>
          <cell r="F2349" t="str">
            <v xml:space="preserve">Costos de la venta       </v>
          </cell>
          <cell r="N2349">
            <v>0</v>
          </cell>
          <cell r="O2349">
            <v>0</v>
          </cell>
          <cell r="P2349">
            <v>0</v>
          </cell>
          <cell r="Q2349">
            <v>0</v>
          </cell>
          <cell r="R2349">
            <v>0</v>
          </cell>
          <cell r="AB2349">
            <v>0</v>
          </cell>
          <cell r="AC2349">
            <v>0</v>
          </cell>
          <cell r="AD2349">
            <v>0</v>
          </cell>
        </row>
        <row r="2350">
          <cell r="A2350" t="str">
            <v>SKLA0500Z06</v>
          </cell>
          <cell r="B2350" t="str">
            <v>SKLA0500Z</v>
          </cell>
          <cell r="C2350" t="str">
            <v>Ingeniería</v>
          </cell>
          <cell r="D2350" t="str">
            <v>SKLA</v>
          </cell>
          <cell r="E2350" t="str">
            <v>06</v>
          </cell>
          <cell r="F2350" t="str">
            <v xml:space="preserve">Otros Costos MO          </v>
          </cell>
          <cell r="N2350">
            <v>0</v>
          </cell>
          <cell r="O2350">
            <v>0</v>
          </cell>
          <cell r="P2350">
            <v>0</v>
          </cell>
          <cell r="Q2350">
            <v>0</v>
          </cell>
          <cell r="R2350">
            <v>0</v>
          </cell>
          <cell r="AB2350">
            <v>0</v>
          </cell>
          <cell r="AC2350">
            <v>0</v>
          </cell>
          <cell r="AD2350">
            <v>0</v>
          </cell>
        </row>
        <row r="2351">
          <cell r="A2351" t="str">
            <v>SKLA0500Z10</v>
          </cell>
          <cell r="B2351" t="str">
            <v>SKLA0500Z</v>
          </cell>
          <cell r="C2351" t="str">
            <v>Ingeniería</v>
          </cell>
          <cell r="D2351" t="str">
            <v>SKLA</v>
          </cell>
          <cell r="E2351" t="str">
            <v>10</v>
          </cell>
          <cell r="F2351" t="str">
            <v xml:space="preserve">Costos de la venta       </v>
          </cell>
          <cell r="N2351">
            <v>0</v>
          </cell>
          <cell r="O2351">
            <v>0</v>
          </cell>
          <cell r="P2351">
            <v>0</v>
          </cell>
          <cell r="Q2351">
            <v>0</v>
          </cell>
          <cell r="R2351">
            <v>0</v>
          </cell>
          <cell r="AB2351">
            <v>0</v>
          </cell>
          <cell r="AC2351">
            <v>0</v>
          </cell>
          <cell r="AD2351">
            <v>0</v>
          </cell>
        </row>
        <row r="2352">
          <cell r="A2352" t="str">
            <v>SKLA0500Z11</v>
          </cell>
          <cell r="B2352" t="str">
            <v>SKLA0500Z</v>
          </cell>
          <cell r="C2352" t="str">
            <v>Ingeniería</v>
          </cell>
          <cell r="D2352" t="str">
            <v>SKLA</v>
          </cell>
          <cell r="E2352" t="str">
            <v>11</v>
          </cell>
          <cell r="F2352" t="str">
            <v xml:space="preserve">Otros costos             </v>
          </cell>
          <cell r="N2352">
            <v>0</v>
          </cell>
          <cell r="O2352">
            <v>0</v>
          </cell>
          <cell r="P2352">
            <v>0</v>
          </cell>
          <cell r="Q2352">
            <v>0</v>
          </cell>
          <cell r="R2352">
            <v>0</v>
          </cell>
          <cell r="AB2352">
            <v>0</v>
          </cell>
          <cell r="AC2352">
            <v>0</v>
          </cell>
          <cell r="AD2352">
            <v>0</v>
          </cell>
        </row>
        <row r="2353">
          <cell r="A2353" t="str">
            <v>SKLA0600Z06</v>
          </cell>
          <cell r="B2353" t="str">
            <v>SKLA0600Z</v>
          </cell>
          <cell r="C2353" t="str">
            <v>SEVP COO</v>
          </cell>
          <cell r="D2353" t="str">
            <v>SKLA</v>
          </cell>
          <cell r="E2353" t="str">
            <v>06</v>
          </cell>
          <cell r="F2353" t="str">
            <v xml:space="preserve">Otros Costos MO          </v>
          </cell>
          <cell r="N2353">
            <v>0</v>
          </cell>
          <cell r="O2353">
            <v>0</v>
          </cell>
          <cell r="P2353">
            <v>0</v>
          </cell>
          <cell r="Q2353">
            <v>0</v>
          </cell>
          <cell r="R2353">
            <v>0</v>
          </cell>
          <cell r="AB2353">
            <v>0</v>
          </cell>
          <cell r="AC2353">
            <v>0</v>
          </cell>
          <cell r="AD2353">
            <v>0</v>
          </cell>
        </row>
        <row r="2354">
          <cell r="A2354" t="str">
            <v>SKLA0600Z07</v>
          </cell>
          <cell r="B2354" t="str">
            <v>SKLA0600Z</v>
          </cell>
          <cell r="C2354" t="str">
            <v>SEVP COO</v>
          </cell>
          <cell r="D2354" t="str">
            <v>SKLA</v>
          </cell>
          <cell r="E2354" t="str">
            <v>07</v>
          </cell>
          <cell r="F2354" t="str">
            <v xml:space="preserve">Equipos de Construcción  </v>
          </cell>
          <cell r="N2354">
            <v>0</v>
          </cell>
          <cell r="O2354">
            <v>0</v>
          </cell>
          <cell r="P2354">
            <v>0</v>
          </cell>
          <cell r="Q2354">
            <v>0</v>
          </cell>
          <cell r="R2354">
            <v>0</v>
          </cell>
          <cell r="AB2354">
            <v>0</v>
          </cell>
          <cell r="AC2354">
            <v>0</v>
          </cell>
          <cell r="AD2354">
            <v>0</v>
          </cell>
        </row>
        <row r="2355">
          <cell r="A2355" t="str">
            <v>SKLA0600Z09</v>
          </cell>
          <cell r="B2355" t="str">
            <v>SKLA0600Z</v>
          </cell>
          <cell r="C2355" t="str">
            <v>SEVP COO</v>
          </cell>
          <cell r="D2355" t="str">
            <v>SKLA</v>
          </cell>
          <cell r="E2355" t="str">
            <v>09</v>
          </cell>
          <cell r="F2355" t="str">
            <v xml:space="preserve">Subcontratos             </v>
          </cell>
          <cell r="N2355">
            <v>0</v>
          </cell>
          <cell r="O2355">
            <v>0</v>
          </cell>
          <cell r="P2355">
            <v>0</v>
          </cell>
          <cell r="Q2355">
            <v>0</v>
          </cell>
          <cell r="R2355">
            <v>0</v>
          </cell>
          <cell r="AB2355">
            <v>0</v>
          </cell>
          <cell r="AC2355">
            <v>0</v>
          </cell>
          <cell r="AD2355">
            <v>0</v>
          </cell>
        </row>
        <row r="2356">
          <cell r="A2356" t="str">
            <v>SKLA0600Z10</v>
          </cell>
          <cell r="B2356" t="str">
            <v>SKLA0600Z</v>
          </cell>
          <cell r="C2356" t="str">
            <v>SEVP COO</v>
          </cell>
          <cell r="D2356" t="str">
            <v>SKLA</v>
          </cell>
          <cell r="E2356" t="str">
            <v>10</v>
          </cell>
          <cell r="F2356" t="str">
            <v xml:space="preserve">Costos de la venta       </v>
          </cell>
          <cell r="N2356">
            <v>0</v>
          </cell>
          <cell r="O2356">
            <v>0</v>
          </cell>
          <cell r="P2356">
            <v>0</v>
          </cell>
          <cell r="Q2356">
            <v>0</v>
          </cell>
          <cell r="R2356">
            <v>0</v>
          </cell>
          <cell r="AB2356">
            <v>0</v>
          </cell>
          <cell r="AC2356">
            <v>0</v>
          </cell>
          <cell r="AD2356">
            <v>0</v>
          </cell>
        </row>
        <row r="2357">
          <cell r="A2357" t="str">
            <v>SKLA0600Z11</v>
          </cell>
          <cell r="B2357" t="str">
            <v>SKLA0600Z</v>
          </cell>
          <cell r="C2357" t="str">
            <v>SEVP COO</v>
          </cell>
          <cell r="D2357" t="str">
            <v>SKLA</v>
          </cell>
          <cell r="E2357" t="str">
            <v>11</v>
          </cell>
          <cell r="F2357" t="str">
            <v xml:space="preserve">Otros costos             </v>
          </cell>
          <cell r="N2357">
            <v>0</v>
          </cell>
          <cell r="O2357">
            <v>0</v>
          </cell>
          <cell r="P2357">
            <v>0</v>
          </cell>
          <cell r="Q2357">
            <v>0</v>
          </cell>
          <cell r="R2357">
            <v>0</v>
          </cell>
          <cell r="AB2357">
            <v>0</v>
          </cell>
          <cell r="AC2357">
            <v>0</v>
          </cell>
          <cell r="AD2357">
            <v>0</v>
          </cell>
        </row>
        <row r="2358">
          <cell r="A2358" t="str">
            <v>SKLA0600Z12</v>
          </cell>
          <cell r="B2358" t="str">
            <v>SKLA0600Z</v>
          </cell>
          <cell r="C2358" t="str">
            <v>SEVP COO</v>
          </cell>
          <cell r="D2358" t="str">
            <v>SKLA</v>
          </cell>
          <cell r="E2358" t="str">
            <v>12</v>
          </cell>
          <cell r="F2358" t="str">
            <v xml:space="preserve">Costos por DistrIbuc CO  </v>
          </cell>
          <cell r="N2358">
            <v>0</v>
          </cell>
          <cell r="O2358">
            <v>0</v>
          </cell>
          <cell r="P2358">
            <v>0</v>
          </cell>
          <cell r="Q2358">
            <v>0</v>
          </cell>
          <cell r="R2358">
            <v>0</v>
          </cell>
          <cell r="AB2358">
            <v>0</v>
          </cell>
          <cell r="AC2358">
            <v>0</v>
          </cell>
          <cell r="AD2358">
            <v>0</v>
          </cell>
        </row>
        <row r="2359">
          <cell r="A2359" t="str">
            <v>SKLA0610Z06</v>
          </cell>
          <cell r="B2359" t="str">
            <v>SKLA0610Z</v>
          </cell>
          <cell r="C2359" t="str">
            <v>Operaciones</v>
          </cell>
          <cell r="D2359" t="str">
            <v>SKLA</v>
          </cell>
          <cell r="E2359" t="str">
            <v>06</v>
          </cell>
          <cell r="F2359" t="str">
            <v xml:space="preserve">Otros Costos MO          </v>
          </cell>
          <cell r="N2359">
            <v>0</v>
          </cell>
          <cell r="O2359">
            <v>0</v>
          </cell>
          <cell r="P2359">
            <v>0</v>
          </cell>
          <cell r="Q2359">
            <v>0</v>
          </cell>
          <cell r="R2359">
            <v>0</v>
          </cell>
          <cell r="AB2359">
            <v>0</v>
          </cell>
          <cell r="AC2359">
            <v>0</v>
          </cell>
          <cell r="AD2359">
            <v>0</v>
          </cell>
        </row>
        <row r="2360">
          <cell r="A2360" t="str">
            <v>SKLA0610Z10</v>
          </cell>
          <cell r="B2360" t="str">
            <v>SKLA0610Z</v>
          </cell>
          <cell r="C2360" t="str">
            <v>Operaciones</v>
          </cell>
          <cell r="D2360" t="str">
            <v>SKLA</v>
          </cell>
          <cell r="E2360" t="str">
            <v>10</v>
          </cell>
          <cell r="F2360" t="str">
            <v xml:space="preserve">Costos de la venta       </v>
          </cell>
          <cell r="N2360">
            <v>0</v>
          </cell>
          <cell r="O2360">
            <v>0</v>
          </cell>
          <cell r="P2360">
            <v>0</v>
          </cell>
          <cell r="Q2360">
            <v>0</v>
          </cell>
          <cell r="R2360">
            <v>0</v>
          </cell>
          <cell r="AB2360">
            <v>0</v>
          </cell>
          <cell r="AC2360">
            <v>0</v>
          </cell>
          <cell r="AD2360">
            <v>0</v>
          </cell>
        </row>
        <row r="2361">
          <cell r="A2361" t="str">
            <v>SKLA0611Z10</v>
          </cell>
          <cell r="B2361" t="str">
            <v>SKLA0611Z</v>
          </cell>
          <cell r="C2361" t="str">
            <v>Recursos Claves</v>
          </cell>
          <cell r="D2361" t="str">
            <v>SKLA</v>
          </cell>
          <cell r="E2361" t="str">
            <v>10</v>
          </cell>
          <cell r="F2361" t="str">
            <v xml:space="preserve">Costos de la venta       </v>
          </cell>
          <cell r="N2361">
            <v>0</v>
          </cell>
          <cell r="O2361">
            <v>0</v>
          </cell>
          <cell r="P2361">
            <v>0</v>
          </cell>
          <cell r="Q2361">
            <v>0</v>
          </cell>
          <cell r="R2361">
            <v>0</v>
          </cell>
          <cell r="AB2361">
            <v>0</v>
          </cell>
          <cell r="AC2361">
            <v>0</v>
          </cell>
          <cell r="AD2361">
            <v>0</v>
          </cell>
        </row>
        <row r="2362">
          <cell r="A2362" t="str">
            <v>SKLA0620Z06</v>
          </cell>
          <cell r="B2362" t="str">
            <v>SKLA0620Z</v>
          </cell>
          <cell r="C2362" t="str">
            <v>Dirección Técnica</v>
          </cell>
          <cell r="D2362" t="str">
            <v>SKLA</v>
          </cell>
          <cell r="E2362" t="str">
            <v>06</v>
          </cell>
          <cell r="F2362" t="str">
            <v xml:space="preserve">Otros Costos MO          </v>
          </cell>
          <cell r="N2362">
            <v>0</v>
          </cell>
          <cell r="O2362">
            <v>0</v>
          </cell>
          <cell r="P2362">
            <v>0</v>
          </cell>
          <cell r="Q2362">
            <v>0</v>
          </cell>
          <cell r="R2362">
            <v>0</v>
          </cell>
          <cell r="AB2362">
            <v>0</v>
          </cell>
          <cell r="AC2362">
            <v>0</v>
          </cell>
          <cell r="AD2362">
            <v>0</v>
          </cell>
        </row>
        <row r="2363">
          <cell r="A2363" t="str">
            <v>SKLA0620Z09</v>
          </cell>
          <cell r="B2363" t="str">
            <v>SKLA0620Z</v>
          </cell>
          <cell r="C2363" t="str">
            <v>Dirección Técnica</v>
          </cell>
          <cell r="D2363" t="str">
            <v>SKLA</v>
          </cell>
          <cell r="E2363" t="str">
            <v>09</v>
          </cell>
          <cell r="F2363" t="str">
            <v xml:space="preserve">Subcontratos             </v>
          </cell>
          <cell r="N2363">
            <v>0</v>
          </cell>
          <cell r="O2363">
            <v>0</v>
          </cell>
          <cell r="P2363">
            <v>0</v>
          </cell>
          <cell r="Q2363">
            <v>0</v>
          </cell>
          <cell r="R2363">
            <v>0</v>
          </cell>
          <cell r="AB2363">
            <v>0</v>
          </cell>
          <cell r="AC2363">
            <v>0</v>
          </cell>
          <cell r="AD2363">
            <v>0</v>
          </cell>
        </row>
        <row r="2364">
          <cell r="A2364" t="str">
            <v>SKLA0700Z06</v>
          </cell>
          <cell r="B2364" t="str">
            <v>SKLA0700Z</v>
          </cell>
          <cell r="C2364" t="str">
            <v>SEVP &amp; CBO</v>
          </cell>
          <cell r="D2364" t="str">
            <v>SKLA</v>
          </cell>
          <cell r="E2364" t="str">
            <v>06</v>
          </cell>
          <cell r="F2364" t="str">
            <v xml:space="preserve">Otros Costos MO          </v>
          </cell>
          <cell r="N2364">
            <v>0</v>
          </cell>
          <cell r="O2364">
            <v>7189.4</v>
          </cell>
          <cell r="P2364">
            <v>0</v>
          </cell>
          <cell r="Q2364">
            <v>0</v>
          </cell>
          <cell r="R2364">
            <v>0</v>
          </cell>
          <cell r="AB2364">
            <v>0</v>
          </cell>
          <cell r="AC2364">
            <v>0</v>
          </cell>
          <cell r="AD2364">
            <v>0</v>
          </cell>
        </row>
        <row r="2365">
          <cell r="A2365" t="str">
            <v>SKLA0700Z09</v>
          </cell>
          <cell r="B2365" t="str">
            <v>SKLA0700Z</v>
          </cell>
          <cell r="C2365" t="str">
            <v>SEVP &amp; CBO</v>
          </cell>
          <cell r="D2365" t="str">
            <v>SKLA</v>
          </cell>
          <cell r="E2365" t="str">
            <v>09</v>
          </cell>
          <cell r="F2365" t="str">
            <v xml:space="preserve">Subcontratos             </v>
          </cell>
          <cell r="N2365">
            <v>0</v>
          </cell>
          <cell r="O2365">
            <v>927.38</v>
          </cell>
          <cell r="P2365">
            <v>0</v>
          </cell>
          <cell r="Q2365">
            <v>0</v>
          </cell>
          <cell r="R2365">
            <v>0</v>
          </cell>
          <cell r="AB2365">
            <v>0</v>
          </cell>
          <cell r="AC2365">
            <v>0</v>
          </cell>
          <cell r="AD2365">
            <v>0</v>
          </cell>
        </row>
        <row r="2366">
          <cell r="A2366" t="str">
            <v>SKLA0700Z10</v>
          </cell>
          <cell r="B2366" t="str">
            <v>SKLA0700Z</v>
          </cell>
          <cell r="C2366" t="str">
            <v>SEVP &amp; CBO</v>
          </cell>
          <cell r="D2366" t="str">
            <v>SKLA</v>
          </cell>
          <cell r="E2366" t="str">
            <v>10</v>
          </cell>
          <cell r="F2366" t="str">
            <v xml:space="preserve">Costos de la venta       </v>
          </cell>
          <cell r="N2366">
            <v>0</v>
          </cell>
          <cell r="O2366">
            <v>0</v>
          </cell>
          <cell r="P2366">
            <v>0</v>
          </cell>
          <cell r="Q2366">
            <v>0</v>
          </cell>
          <cell r="R2366">
            <v>0</v>
          </cell>
          <cell r="AB2366">
            <v>0</v>
          </cell>
          <cell r="AC2366">
            <v>0</v>
          </cell>
          <cell r="AD2366">
            <v>0</v>
          </cell>
        </row>
        <row r="2367">
          <cell r="A2367" t="str">
            <v>SKLA0700Z11</v>
          </cell>
          <cell r="B2367" t="str">
            <v>SKLA0700Z</v>
          </cell>
          <cell r="C2367" t="str">
            <v>SEVP &amp; CBO</v>
          </cell>
          <cell r="D2367" t="str">
            <v>SKLA</v>
          </cell>
          <cell r="E2367" t="str">
            <v>11</v>
          </cell>
          <cell r="F2367" t="str">
            <v xml:space="preserve">Otros costos             </v>
          </cell>
          <cell r="N2367">
            <v>0</v>
          </cell>
          <cell r="O2367">
            <v>1234</v>
          </cell>
          <cell r="P2367">
            <v>0</v>
          </cell>
          <cell r="Q2367">
            <v>0</v>
          </cell>
          <cell r="R2367">
            <v>0</v>
          </cell>
          <cell r="AB2367">
            <v>0</v>
          </cell>
          <cell r="AC2367">
            <v>0</v>
          </cell>
          <cell r="AD2367">
            <v>0</v>
          </cell>
        </row>
        <row r="2368">
          <cell r="A2368" t="str">
            <v>SKLA9999Z06</v>
          </cell>
          <cell r="B2368" t="str">
            <v>SKLA9999Z</v>
          </cell>
          <cell r="C2368" t="str">
            <v>Imput automática COR</v>
          </cell>
          <cell r="D2368" t="str">
            <v>SKLA</v>
          </cell>
          <cell r="E2368" t="str">
            <v>06</v>
          </cell>
          <cell r="F2368" t="str">
            <v xml:space="preserve">Otros Costos MO          </v>
          </cell>
          <cell r="N2368">
            <v>0</v>
          </cell>
          <cell r="O2368">
            <v>145527.489999999</v>
          </cell>
          <cell r="P2368">
            <v>0</v>
          </cell>
          <cell r="Q2368">
            <v>0</v>
          </cell>
          <cell r="R2368">
            <v>0</v>
          </cell>
          <cell r="AB2368">
            <v>0</v>
          </cell>
          <cell r="AC2368">
            <v>0</v>
          </cell>
          <cell r="AD2368">
            <v>0</v>
          </cell>
        </row>
        <row r="2369">
          <cell r="A2369" t="str">
            <v>SKLA9999Z11</v>
          </cell>
          <cell r="B2369" t="str">
            <v>SKLA9999Z</v>
          </cell>
          <cell r="C2369" t="str">
            <v>Imput automática COR</v>
          </cell>
          <cell r="D2369" t="str">
            <v>SKLA</v>
          </cell>
          <cell r="E2369" t="str">
            <v>11</v>
          </cell>
          <cell r="F2369" t="str">
            <v xml:space="preserve">Otros costos             </v>
          </cell>
          <cell r="N2369">
            <v>0</v>
          </cell>
          <cell r="O2369">
            <v>113828.439999999</v>
          </cell>
          <cell r="P2369">
            <v>-0.35999999999999899</v>
          </cell>
          <cell r="Q2369">
            <v>0</v>
          </cell>
          <cell r="R2369">
            <v>0</v>
          </cell>
          <cell r="AB2369">
            <v>0</v>
          </cell>
          <cell r="AC2369">
            <v>0</v>
          </cell>
          <cell r="AD2369">
            <v>0</v>
          </cell>
        </row>
        <row r="2370">
          <cell r="A2370" t="str">
            <v>SKLAID02Z06</v>
          </cell>
          <cell r="B2370" t="str">
            <v>SKLAID02Z</v>
          </cell>
          <cell r="C2370" t="str">
            <v>Finanzas</v>
          </cell>
          <cell r="D2370" t="str">
            <v>SKLA</v>
          </cell>
          <cell r="E2370" t="str">
            <v>06</v>
          </cell>
          <cell r="F2370" t="str">
            <v xml:space="preserve">Otros Costos MO          </v>
          </cell>
          <cell r="N2370">
            <v>0</v>
          </cell>
          <cell r="O2370">
            <v>0</v>
          </cell>
          <cell r="P2370">
            <v>0</v>
          </cell>
          <cell r="Q2370">
            <v>0</v>
          </cell>
          <cell r="R2370">
            <v>0</v>
          </cell>
          <cell r="AB2370">
            <v>0</v>
          </cell>
          <cell r="AC2370">
            <v>0</v>
          </cell>
          <cell r="AD2370">
            <v>0</v>
          </cell>
        </row>
        <row r="2371">
          <cell r="A2371" t="str">
            <v>SKLAID02Z11</v>
          </cell>
          <cell r="B2371" t="str">
            <v>SKLAID02Z</v>
          </cell>
          <cell r="C2371" t="str">
            <v>Finanzas</v>
          </cell>
          <cell r="D2371" t="str">
            <v>SKLA</v>
          </cell>
          <cell r="E2371" t="str">
            <v>11</v>
          </cell>
          <cell r="F2371" t="str">
            <v xml:space="preserve">Otros costos             </v>
          </cell>
          <cell r="N2371">
            <v>0</v>
          </cell>
          <cell r="O2371">
            <v>1012.9200000000001</v>
          </cell>
          <cell r="P2371">
            <v>0</v>
          </cell>
          <cell r="Q2371">
            <v>0</v>
          </cell>
          <cell r="R2371">
            <v>0</v>
          </cell>
          <cell r="AB2371">
            <v>0</v>
          </cell>
          <cell r="AC2371">
            <v>0</v>
          </cell>
          <cell r="AD2371">
            <v>0</v>
          </cell>
        </row>
        <row r="2372">
          <cell r="A2372" t="str">
            <v>SKLAID03Z06</v>
          </cell>
          <cell r="B2372" t="str">
            <v>SKLAID03Z</v>
          </cell>
          <cell r="C2372" t="str">
            <v>Comercial</v>
          </cell>
          <cell r="D2372" t="str">
            <v>SKLA</v>
          </cell>
          <cell r="E2372" t="str">
            <v>06</v>
          </cell>
          <cell r="F2372" t="str">
            <v xml:space="preserve">Otros Costos MO          </v>
          </cell>
          <cell r="N2372">
            <v>0</v>
          </cell>
          <cell r="O2372">
            <v>0</v>
          </cell>
          <cell r="P2372">
            <v>0</v>
          </cell>
          <cell r="Q2372">
            <v>0</v>
          </cell>
          <cell r="R2372">
            <v>0</v>
          </cell>
          <cell r="AB2372">
            <v>0</v>
          </cell>
          <cell r="AC2372">
            <v>0</v>
          </cell>
          <cell r="AD2372">
            <v>0</v>
          </cell>
        </row>
        <row r="2373">
          <cell r="A2373" t="str">
            <v>SKLAID03Z11</v>
          </cell>
          <cell r="B2373" t="str">
            <v>SKLAID03Z</v>
          </cell>
          <cell r="C2373" t="str">
            <v>Comercial</v>
          </cell>
          <cell r="D2373" t="str">
            <v>SKLA</v>
          </cell>
          <cell r="E2373" t="str">
            <v>11</v>
          </cell>
          <cell r="F2373" t="str">
            <v xml:space="preserve">Otros costos             </v>
          </cell>
          <cell r="N2373">
            <v>0</v>
          </cell>
          <cell r="O2373">
            <v>79.489999999999895</v>
          </cell>
          <cell r="P2373">
            <v>0</v>
          </cell>
          <cell r="Q2373">
            <v>0</v>
          </cell>
          <cell r="R2373">
            <v>0</v>
          </cell>
          <cell r="AB2373">
            <v>0</v>
          </cell>
          <cell r="AC2373">
            <v>0</v>
          </cell>
          <cell r="AD2373">
            <v>0</v>
          </cell>
        </row>
        <row r="2374">
          <cell r="A2374" t="str">
            <v>SKLAID04Z06</v>
          </cell>
          <cell r="B2374" t="str">
            <v>SKLAID04Z</v>
          </cell>
          <cell r="C2374" t="str">
            <v>Project Development</v>
          </cell>
          <cell r="D2374" t="str">
            <v>SKLA</v>
          </cell>
          <cell r="E2374" t="str">
            <v>06</v>
          </cell>
          <cell r="F2374" t="str">
            <v xml:space="preserve">Otros Costos MO          </v>
          </cell>
          <cell r="N2374">
            <v>0</v>
          </cell>
          <cell r="O2374">
            <v>0</v>
          </cell>
          <cell r="P2374">
            <v>0</v>
          </cell>
          <cell r="Q2374">
            <v>0</v>
          </cell>
          <cell r="R2374">
            <v>0</v>
          </cell>
          <cell r="AB2374">
            <v>0</v>
          </cell>
          <cell r="AC2374">
            <v>0</v>
          </cell>
          <cell r="AD2374">
            <v>0</v>
          </cell>
        </row>
        <row r="2375">
          <cell r="A2375" t="str">
            <v>SKLAID04Z11</v>
          </cell>
          <cell r="B2375" t="str">
            <v>SKLAID04Z</v>
          </cell>
          <cell r="C2375" t="str">
            <v>Project Development</v>
          </cell>
          <cell r="D2375" t="str">
            <v>SKLA</v>
          </cell>
          <cell r="E2375" t="str">
            <v>11</v>
          </cell>
          <cell r="F2375" t="str">
            <v xml:space="preserve">Otros costos             </v>
          </cell>
          <cell r="N2375">
            <v>0</v>
          </cell>
          <cell r="O2375">
            <v>142.86000000000001</v>
          </cell>
          <cell r="P2375">
            <v>0</v>
          </cell>
          <cell r="Q2375">
            <v>0</v>
          </cell>
          <cell r="R2375">
            <v>0</v>
          </cell>
          <cell r="AB2375">
            <v>0</v>
          </cell>
          <cell r="AC2375">
            <v>0</v>
          </cell>
          <cell r="AD2375">
            <v>0</v>
          </cell>
        </row>
        <row r="2376">
          <cell r="A2376" t="str">
            <v>SKLAID05Z06</v>
          </cell>
          <cell r="B2376" t="str">
            <v>SKLAID05Z</v>
          </cell>
          <cell r="C2376" t="str">
            <v>Asset Managment</v>
          </cell>
          <cell r="D2376" t="str">
            <v>SKLA</v>
          </cell>
          <cell r="E2376" t="str">
            <v>06</v>
          </cell>
          <cell r="F2376" t="str">
            <v xml:space="preserve">Otros Costos MO          </v>
          </cell>
          <cell r="N2376">
            <v>0</v>
          </cell>
          <cell r="O2376">
            <v>0</v>
          </cell>
          <cell r="P2376">
            <v>0</v>
          </cell>
          <cell r="Q2376">
            <v>0</v>
          </cell>
          <cell r="R2376">
            <v>0</v>
          </cell>
          <cell r="AB2376">
            <v>0</v>
          </cell>
          <cell r="AC2376">
            <v>0</v>
          </cell>
          <cell r="AD2376">
            <v>0</v>
          </cell>
        </row>
        <row r="2377">
          <cell r="A2377" t="str">
            <v>SKLAID05Z11</v>
          </cell>
          <cell r="B2377" t="str">
            <v>SKLAID05Z</v>
          </cell>
          <cell r="C2377" t="str">
            <v>Asset Managment</v>
          </cell>
          <cell r="D2377" t="str">
            <v>SKLA</v>
          </cell>
          <cell r="E2377" t="str">
            <v>11</v>
          </cell>
          <cell r="F2377" t="str">
            <v xml:space="preserve">Otros costos             </v>
          </cell>
          <cell r="N2377">
            <v>0</v>
          </cell>
          <cell r="O2377">
            <v>0</v>
          </cell>
          <cell r="P2377">
            <v>0</v>
          </cell>
          <cell r="Q2377">
            <v>0</v>
          </cell>
          <cell r="R2377">
            <v>0</v>
          </cell>
          <cell r="AB2377">
            <v>0</v>
          </cell>
          <cell r="AC2377">
            <v>0</v>
          </cell>
          <cell r="AD2377">
            <v>0</v>
          </cell>
        </row>
        <row r="2378">
          <cell r="A2378" t="str">
            <v>SKLAID06Z05</v>
          </cell>
          <cell r="B2378" t="str">
            <v>SKLAID06Z</v>
          </cell>
          <cell r="C2378" t="str">
            <v>Overhead</v>
          </cell>
          <cell r="D2378" t="str">
            <v>SKLA</v>
          </cell>
          <cell r="E2378" t="str">
            <v>05</v>
          </cell>
          <cell r="F2378" t="str">
            <v xml:space="preserve">Mano de Obra             </v>
          </cell>
          <cell r="N2378">
            <v>0</v>
          </cell>
          <cell r="O2378">
            <v>3045260.7199999983</v>
          </cell>
          <cell r="P2378">
            <v>3678212.02999999</v>
          </cell>
          <cell r="Q2378">
            <v>0</v>
          </cell>
          <cell r="R2378">
            <v>0</v>
          </cell>
          <cell r="AB2378">
            <v>3678212.02999999</v>
          </cell>
          <cell r="AC2378">
            <v>3678212.02999999</v>
          </cell>
          <cell r="AD2378">
            <v>3678212.02999999</v>
          </cell>
        </row>
        <row r="2379">
          <cell r="A2379" t="str">
            <v>SKLAID06Z06</v>
          </cell>
          <cell r="B2379" t="str">
            <v>SKLAID06Z</v>
          </cell>
          <cell r="C2379" t="str">
            <v>Overhead</v>
          </cell>
          <cell r="D2379" t="str">
            <v>SKLA</v>
          </cell>
          <cell r="E2379" t="str">
            <v>06</v>
          </cell>
          <cell r="F2379" t="str">
            <v xml:space="preserve">Otros Costos MO          </v>
          </cell>
          <cell r="N2379">
            <v>0</v>
          </cell>
          <cell r="O2379">
            <v>74291.460000000006</v>
          </cell>
          <cell r="P2379">
            <v>4.33</v>
          </cell>
          <cell r="Q2379">
            <v>0</v>
          </cell>
          <cell r="R2379">
            <v>0</v>
          </cell>
          <cell r="AB2379">
            <v>4.33</v>
          </cell>
          <cell r="AC2379">
            <v>4.33</v>
          </cell>
          <cell r="AD2379">
            <v>4.33</v>
          </cell>
        </row>
        <row r="2380">
          <cell r="A2380" t="str">
            <v>SKLAID06Z08</v>
          </cell>
          <cell r="B2380" t="str">
            <v>SKLAID06Z</v>
          </cell>
          <cell r="C2380" t="str">
            <v>Overhead</v>
          </cell>
          <cell r="D2380" t="str">
            <v>SKLA</v>
          </cell>
          <cell r="E2380" t="str">
            <v>08</v>
          </cell>
          <cell r="F2380" t="str">
            <v xml:space="preserve">Materiales, Cons, Herram </v>
          </cell>
          <cell r="N2380">
            <v>0</v>
          </cell>
          <cell r="O2380">
            <v>0</v>
          </cell>
          <cell r="P2380">
            <v>0</v>
          </cell>
          <cell r="Q2380">
            <v>0</v>
          </cell>
          <cell r="R2380">
            <v>0</v>
          </cell>
          <cell r="AB2380">
            <v>0</v>
          </cell>
          <cell r="AC2380">
            <v>0</v>
          </cell>
          <cell r="AD2380">
            <v>0</v>
          </cell>
        </row>
        <row r="2381">
          <cell r="A2381" t="str">
            <v>SKLAID06Z09</v>
          </cell>
          <cell r="B2381" t="str">
            <v>SKLAID06Z</v>
          </cell>
          <cell r="C2381" t="str">
            <v>Overhead</v>
          </cell>
          <cell r="D2381" t="str">
            <v>SKLA</v>
          </cell>
          <cell r="E2381" t="str">
            <v>09</v>
          </cell>
          <cell r="F2381" t="str">
            <v xml:space="preserve">Subcontratos             </v>
          </cell>
          <cell r="N2381">
            <v>0</v>
          </cell>
          <cell r="O2381">
            <v>26490</v>
          </cell>
          <cell r="P2381">
            <v>0</v>
          </cell>
          <cell r="Q2381">
            <v>2250</v>
          </cell>
          <cell r="R2381">
            <v>0</v>
          </cell>
          <cell r="AB2381">
            <v>0</v>
          </cell>
          <cell r="AC2381">
            <v>2250</v>
          </cell>
          <cell r="AD2381">
            <v>2250</v>
          </cell>
        </row>
        <row r="2382">
          <cell r="A2382" t="str">
            <v>SKLAID06Z10</v>
          </cell>
          <cell r="B2382" t="str">
            <v>SKLAID06Z</v>
          </cell>
          <cell r="C2382" t="str">
            <v>Overhead</v>
          </cell>
          <cell r="D2382" t="str">
            <v>SKLA</v>
          </cell>
          <cell r="E2382" t="str">
            <v>10</v>
          </cell>
          <cell r="F2382" t="str">
            <v xml:space="preserve">Costos de la venta       </v>
          </cell>
          <cell r="N2382">
            <v>0</v>
          </cell>
          <cell r="O2382">
            <v>196243.05999999997</v>
          </cell>
          <cell r="P2382">
            <v>10624.93</v>
          </cell>
          <cell r="Q2382">
            <v>75232.379999999903</v>
          </cell>
          <cell r="R2382">
            <v>-6587.9000000001106</v>
          </cell>
          <cell r="AB2382">
            <v>10624.93</v>
          </cell>
          <cell r="AC2382">
            <v>85857.309999999881</v>
          </cell>
          <cell r="AD2382">
            <v>79269.41</v>
          </cell>
        </row>
        <row r="2383">
          <cell r="A2383" t="str">
            <v>SKLAID06Z11</v>
          </cell>
          <cell r="B2383" t="str">
            <v>SKLAID06Z</v>
          </cell>
          <cell r="C2383" t="str">
            <v>Overhead</v>
          </cell>
          <cell r="D2383" t="str">
            <v>SKLA</v>
          </cell>
          <cell r="E2383" t="str">
            <v>11</v>
          </cell>
          <cell r="F2383" t="str">
            <v xml:space="preserve">Otros costos             </v>
          </cell>
          <cell r="N2383">
            <v>0</v>
          </cell>
          <cell r="O2383">
            <v>-3668261.7</v>
          </cell>
          <cell r="P2383">
            <v>-225232.899999999</v>
          </cell>
          <cell r="Q2383">
            <v>-3933478.5300000003</v>
          </cell>
          <cell r="R2383">
            <v>500</v>
          </cell>
          <cell r="AB2383">
            <v>-225224.40999999898</v>
          </cell>
          <cell r="AC2383">
            <v>-4158702.94</v>
          </cell>
          <cell r="AD2383">
            <v>-4158202.94</v>
          </cell>
        </row>
        <row r="2384">
          <cell r="A2384" t="str">
            <v>SKLAID07Z06</v>
          </cell>
          <cell r="B2384" t="str">
            <v>SKLAID07Z</v>
          </cell>
          <cell r="C2384" t="str">
            <v>Sustaintability</v>
          </cell>
          <cell r="D2384" t="str">
            <v>SKLA</v>
          </cell>
          <cell r="E2384" t="str">
            <v>06</v>
          </cell>
          <cell r="F2384" t="str">
            <v xml:space="preserve">Otros Costos MO          </v>
          </cell>
          <cell r="N2384">
            <v>0</v>
          </cell>
          <cell r="O2384">
            <v>7594.6</v>
          </cell>
          <cell r="P2384">
            <v>0</v>
          </cell>
          <cell r="Q2384">
            <v>0</v>
          </cell>
          <cell r="R2384">
            <v>0</v>
          </cell>
          <cell r="AB2384">
            <v>0</v>
          </cell>
          <cell r="AC2384">
            <v>0</v>
          </cell>
          <cell r="AD2384">
            <v>0</v>
          </cell>
        </row>
        <row r="2385">
          <cell r="A2385" t="str">
            <v>SKLAID40Z06</v>
          </cell>
          <cell r="B2385" t="str">
            <v>SKLAID40Z</v>
          </cell>
          <cell r="C2385" t="str">
            <v>Marketing</v>
          </cell>
          <cell r="D2385" t="str">
            <v>SKLA</v>
          </cell>
          <cell r="E2385" t="str">
            <v>06</v>
          </cell>
          <cell r="F2385" t="str">
            <v xml:space="preserve">Otros Costos MO          </v>
          </cell>
          <cell r="N2385">
            <v>0</v>
          </cell>
          <cell r="O2385">
            <v>0</v>
          </cell>
          <cell r="P2385">
            <v>0</v>
          </cell>
          <cell r="Q2385">
            <v>0</v>
          </cell>
          <cell r="R2385">
            <v>0</v>
          </cell>
          <cell r="AB2385">
            <v>0</v>
          </cell>
          <cell r="AC2385">
            <v>0</v>
          </cell>
          <cell r="AD2385">
            <v>0</v>
          </cell>
        </row>
        <row r="2386">
          <cell r="A2386" t="str">
            <v>SKLAID40Z11</v>
          </cell>
          <cell r="B2386" t="str">
            <v>SKLAID40Z</v>
          </cell>
          <cell r="C2386" t="str">
            <v>Marketing</v>
          </cell>
          <cell r="D2386" t="str">
            <v>SKLA</v>
          </cell>
          <cell r="E2386" t="str">
            <v>11</v>
          </cell>
          <cell r="F2386" t="str">
            <v xml:space="preserve">Otros costos             </v>
          </cell>
          <cell r="N2386">
            <v>0</v>
          </cell>
          <cell r="O2386">
            <v>0</v>
          </cell>
          <cell r="P2386">
            <v>0</v>
          </cell>
          <cell r="Q2386">
            <v>0</v>
          </cell>
          <cell r="R2386">
            <v>0</v>
          </cell>
          <cell r="AB2386">
            <v>0</v>
          </cell>
          <cell r="AC2386">
            <v>0</v>
          </cell>
          <cell r="AD2386">
            <v>0</v>
          </cell>
        </row>
        <row r="2387">
          <cell r="A2387" t="str">
            <v>SKLAID43Z06</v>
          </cell>
          <cell r="B2387" t="str">
            <v>SKLAID43Z</v>
          </cell>
          <cell r="C2387" t="str">
            <v>Devpmnt Argentina</v>
          </cell>
          <cell r="D2387" t="str">
            <v>SKLA</v>
          </cell>
          <cell r="E2387" t="str">
            <v>06</v>
          </cell>
          <cell r="F2387" t="str">
            <v xml:space="preserve">Otros Costos MO          </v>
          </cell>
          <cell r="N2387">
            <v>0</v>
          </cell>
          <cell r="O2387">
            <v>9145.6199999999917</v>
          </cell>
          <cell r="P2387">
            <v>0</v>
          </cell>
          <cell r="Q2387">
            <v>0</v>
          </cell>
          <cell r="R2387">
            <v>0</v>
          </cell>
          <cell r="AB2387">
            <v>0</v>
          </cell>
          <cell r="AC2387">
            <v>0</v>
          </cell>
          <cell r="AD2387">
            <v>0</v>
          </cell>
        </row>
        <row r="2388">
          <cell r="A2388" t="str">
            <v>SKLAID43Z10</v>
          </cell>
          <cell r="B2388" t="str">
            <v>SKLAID43Z</v>
          </cell>
          <cell r="C2388" t="str">
            <v>Devpmnt Argentina</v>
          </cell>
          <cell r="D2388" t="str">
            <v>SKLA</v>
          </cell>
          <cell r="E2388" t="str">
            <v>10</v>
          </cell>
          <cell r="F2388" t="str">
            <v xml:space="preserve">Costos de la venta       </v>
          </cell>
          <cell r="N2388">
            <v>0</v>
          </cell>
          <cell r="O2388">
            <v>0</v>
          </cell>
          <cell r="P2388">
            <v>0</v>
          </cell>
          <cell r="Q2388">
            <v>0</v>
          </cell>
          <cell r="R2388">
            <v>0</v>
          </cell>
          <cell r="AB2388">
            <v>0</v>
          </cell>
          <cell r="AC2388">
            <v>0</v>
          </cell>
          <cell r="AD2388">
            <v>0</v>
          </cell>
        </row>
        <row r="2389">
          <cell r="A2389" t="str">
            <v>SKLAID43Z11</v>
          </cell>
          <cell r="B2389" t="str">
            <v>SKLAID43Z</v>
          </cell>
          <cell r="C2389" t="str">
            <v>Devpmnt Argentina</v>
          </cell>
          <cell r="D2389" t="str">
            <v>SKLA</v>
          </cell>
          <cell r="E2389" t="str">
            <v>11</v>
          </cell>
          <cell r="F2389" t="str">
            <v xml:space="preserve">Otros costos             </v>
          </cell>
          <cell r="N2389">
            <v>0</v>
          </cell>
          <cell r="O2389">
            <v>0</v>
          </cell>
          <cell r="P2389">
            <v>0</v>
          </cell>
          <cell r="Q2389">
            <v>0</v>
          </cell>
          <cell r="R2389">
            <v>0</v>
          </cell>
          <cell r="AB2389">
            <v>0</v>
          </cell>
          <cell r="AC2389">
            <v>0</v>
          </cell>
          <cell r="AD2389">
            <v>0</v>
          </cell>
        </row>
        <row r="2390">
          <cell r="A2390" t="str">
            <v>SKLAID46Z06</v>
          </cell>
          <cell r="B2390" t="str">
            <v>SKLAID46Z</v>
          </cell>
          <cell r="C2390" t="str">
            <v>Devpmnt Chile</v>
          </cell>
          <cell r="D2390" t="str">
            <v>SKLA</v>
          </cell>
          <cell r="E2390" t="str">
            <v>06</v>
          </cell>
          <cell r="F2390" t="str">
            <v xml:space="preserve">Otros Costos MO          </v>
          </cell>
          <cell r="N2390">
            <v>0</v>
          </cell>
          <cell r="O2390">
            <v>0</v>
          </cell>
          <cell r="P2390">
            <v>0</v>
          </cell>
          <cell r="Q2390">
            <v>0</v>
          </cell>
          <cell r="R2390">
            <v>0</v>
          </cell>
          <cell r="AB2390">
            <v>0</v>
          </cell>
          <cell r="AC2390">
            <v>0</v>
          </cell>
          <cell r="AD2390">
            <v>0</v>
          </cell>
        </row>
        <row r="2391">
          <cell r="A2391" t="str">
            <v>SKLAID47Z06</v>
          </cell>
          <cell r="B2391" t="str">
            <v>SKLAID47Z</v>
          </cell>
          <cell r="C2391" t="str">
            <v>Devpmnt Brasil</v>
          </cell>
          <cell r="D2391" t="str">
            <v>SKLA</v>
          </cell>
          <cell r="E2391" t="str">
            <v>06</v>
          </cell>
          <cell r="F2391" t="str">
            <v xml:space="preserve">Otros Costos MO          </v>
          </cell>
          <cell r="N2391">
            <v>0</v>
          </cell>
          <cell r="O2391">
            <v>0</v>
          </cell>
          <cell r="P2391">
            <v>0</v>
          </cell>
          <cell r="Q2391">
            <v>0</v>
          </cell>
          <cell r="R2391">
            <v>0</v>
          </cell>
          <cell r="AB2391">
            <v>0</v>
          </cell>
          <cell r="AC2391">
            <v>0</v>
          </cell>
          <cell r="AD2391">
            <v>0</v>
          </cell>
        </row>
        <row r="2392">
          <cell r="A2392" t="str">
            <v>SKLAID48Z06</v>
          </cell>
          <cell r="B2392" t="str">
            <v>SKLAID48Z</v>
          </cell>
          <cell r="C2392" t="str">
            <v>Antofagasta Project</v>
          </cell>
          <cell r="D2392" t="str">
            <v>SKLA</v>
          </cell>
          <cell r="E2392" t="str">
            <v>06</v>
          </cell>
          <cell r="F2392" t="str">
            <v xml:space="preserve">Otros Costos MO          </v>
          </cell>
          <cell r="N2392">
            <v>0</v>
          </cell>
          <cell r="O2392">
            <v>0</v>
          </cell>
          <cell r="P2392">
            <v>0</v>
          </cell>
          <cell r="Q2392">
            <v>0</v>
          </cell>
          <cell r="R2392">
            <v>0</v>
          </cell>
          <cell r="AB2392">
            <v>0</v>
          </cell>
          <cell r="AC2392">
            <v>0</v>
          </cell>
          <cell r="AD2392">
            <v>0</v>
          </cell>
        </row>
        <row r="2393">
          <cell r="A2393" t="str">
            <v>SKLAID48Z10</v>
          </cell>
          <cell r="B2393" t="str">
            <v>SKLAID48Z</v>
          </cell>
          <cell r="C2393" t="str">
            <v>Antofagasta Project</v>
          </cell>
          <cell r="D2393" t="str">
            <v>SKLA</v>
          </cell>
          <cell r="E2393" t="str">
            <v>10</v>
          </cell>
          <cell r="F2393" t="str">
            <v xml:space="preserve">Costos de la venta       </v>
          </cell>
          <cell r="N2393">
            <v>0</v>
          </cell>
          <cell r="O2393">
            <v>0</v>
          </cell>
          <cell r="P2393">
            <v>0</v>
          </cell>
          <cell r="Q2393">
            <v>0</v>
          </cell>
          <cell r="R2393">
            <v>0</v>
          </cell>
          <cell r="AB2393">
            <v>0</v>
          </cell>
          <cell r="AC2393">
            <v>0</v>
          </cell>
          <cell r="AD2393">
            <v>0</v>
          </cell>
        </row>
        <row r="2394">
          <cell r="A2394" t="str">
            <v>SKLAID51Z06</v>
          </cell>
          <cell r="B2394" t="str">
            <v>SKLAID51Z</v>
          </cell>
          <cell r="C2394" t="str">
            <v>Rutas del LOA</v>
          </cell>
          <cell r="D2394" t="str">
            <v>SKLA</v>
          </cell>
          <cell r="E2394" t="str">
            <v>06</v>
          </cell>
          <cell r="F2394" t="str">
            <v xml:space="preserve">Otros Costos MO          </v>
          </cell>
          <cell r="N2394">
            <v>0</v>
          </cell>
          <cell r="O2394">
            <v>0</v>
          </cell>
          <cell r="P2394">
            <v>0</v>
          </cell>
          <cell r="Q2394">
            <v>0</v>
          </cell>
          <cell r="R2394">
            <v>0</v>
          </cell>
          <cell r="AB2394">
            <v>0</v>
          </cell>
          <cell r="AC2394">
            <v>0</v>
          </cell>
          <cell r="AD2394">
            <v>0</v>
          </cell>
        </row>
        <row r="2395">
          <cell r="A2395" t="str">
            <v>SKLAID80Z06</v>
          </cell>
          <cell r="B2395" t="str">
            <v>SKLAID80Z</v>
          </cell>
          <cell r="C2395" t="str">
            <v>Autopista</v>
          </cell>
          <cell r="D2395" t="str">
            <v>SKLA</v>
          </cell>
          <cell r="E2395" t="str">
            <v>06</v>
          </cell>
          <cell r="F2395" t="str">
            <v xml:space="preserve">Otros Costos MO          </v>
          </cell>
          <cell r="N2395">
            <v>0</v>
          </cell>
          <cell r="O2395">
            <v>25352.52</v>
          </cell>
          <cell r="P2395">
            <v>0</v>
          </cell>
          <cell r="Q2395">
            <v>0</v>
          </cell>
          <cell r="R2395">
            <v>0</v>
          </cell>
          <cell r="AB2395">
            <v>0</v>
          </cell>
          <cell r="AC2395">
            <v>0</v>
          </cell>
          <cell r="AD2395">
            <v>0</v>
          </cell>
        </row>
        <row r="2396">
          <cell r="A2396" t="str">
            <v>SKLAID80Z10</v>
          </cell>
          <cell r="B2396" t="str">
            <v>SKLAID80Z</v>
          </cell>
          <cell r="C2396" t="str">
            <v>Autopista</v>
          </cell>
          <cell r="D2396" t="str">
            <v>SKLA</v>
          </cell>
          <cell r="E2396" t="str">
            <v>10</v>
          </cell>
          <cell r="F2396" t="str">
            <v xml:space="preserve">Costos de la venta       </v>
          </cell>
          <cell r="N2396">
            <v>0</v>
          </cell>
          <cell r="O2396">
            <v>0</v>
          </cell>
          <cell r="P2396">
            <v>0</v>
          </cell>
          <cell r="Q2396">
            <v>0</v>
          </cell>
          <cell r="R2396">
            <v>0</v>
          </cell>
          <cell r="AB2396">
            <v>0</v>
          </cell>
          <cell r="AC2396">
            <v>0</v>
          </cell>
          <cell r="AD2396">
            <v>0</v>
          </cell>
        </row>
        <row r="2397">
          <cell r="A2397" t="str">
            <v>SKLAID83Z06</v>
          </cell>
          <cell r="B2397" t="str">
            <v>SKLAID83Z</v>
          </cell>
          <cell r="C2397" t="str">
            <v>Antofagasta AM</v>
          </cell>
          <cell r="D2397" t="str">
            <v>SKLA</v>
          </cell>
          <cell r="E2397" t="str">
            <v>06</v>
          </cell>
          <cell r="F2397" t="str">
            <v xml:space="preserve">Otros Costos MO          </v>
          </cell>
          <cell r="N2397">
            <v>0</v>
          </cell>
          <cell r="O2397">
            <v>122870.3099999999</v>
          </cell>
          <cell r="P2397">
            <v>7214.14</v>
          </cell>
          <cell r="Q2397">
            <v>4479.6499999999896</v>
          </cell>
          <cell r="R2397">
            <v>0</v>
          </cell>
          <cell r="AB2397">
            <v>7214.14</v>
          </cell>
          <cell r="AC2397">
            <v>11693.78999999999</v>
          </cell>
          <cell r="AD2397">
            <v>11693.78999999999</v>
          </cell>
        </row>
        <row r="2398">
          <cell r="A2398" t="str">
            <v>SKLAID83Z09</v>
          </cell>
          <cell r="B2398" t="str">
            <v>SKLAID83Z</v>
          </cell>
          <cell r="C2398" t="str">
            <v>Antofagasta AM</v>
          </cell>
          <cell r="D2398" t="str">
            <v>SKLA</v>
          </cell>
          <cell r="E2398" t="str">
            <v>09</v>
          </cell>
          <cell r="F2398" t="str">
            <v xml:space="preserve">Subcontratos             </v>
          </cell>
          <cell r="N2398">
            <v>0</v>
          </cell>
          <cell r="O2398">
            <v>601.17999999999904</v>
          </cell>
          <cell r="P2398">
            <v>462.37</v>
          </cell>
          <cell r="Q2398">
            <v>0</v>
          </cell>
          <cell r="R2398">
            <v>667.88</v>
          </cell>
          <cell r="AB2398">
            <v>462.37</v>
          </cell>
          <cell r="AC2398">
            <v>462.37</v>
          </cell>
          <cell r="AD2398">
            <v>1130.25</v>
          </cell>
        </row>
        <row r="2399">
          <cell r="A2399" t="str">
            <v>SKLAID83Z10</v>
          </cell>
          <cell r="B2399" t="str">
            <v>SKLAID83Z</v>
          </cell>
          <cell r="C2399" t="str">
            <v>Antofagasta AM</v>
          </cell>
          <cell r="D2399" t="str">
            <v>SKLA</v>
          </cell>
          <cell r="E2399" t="str">
            <v>10</v>
          </cell>
          <cell r="F2399" t="str">
            <v xml:space="preserve">Costos de la venta       </v>
          </cell>
          <cell r="N2399">
            <v>0</v>
          </cell>
          <cell r="O2399">
            <v>0</v>
          </cell>
          <cell r="P2399">
            <v>0</v>
          </cell>
          <cell r="Q2399">
            <v>0</v>
          </cell>
          <cell r="R2399">
            <v>0</v>
          </cell>
          <cell r="AB2399">
            <v>0</v>
          </cell>
          <cell r="AC2399">
            <v>0</v>
          </cell>
          <cell r="AD2399">
            <v>0</v>
          </cell>
        </row>
        <row r="2400">
          <cell r="A2400" t="str">
            <v>SKLAID83Z11</v>
          </cell>
          <cell r="B2400" t="str">
            <v>SKLAID83Z</v>
          </cell>
          <cell r="C2400" t="str">
            <v>Antofagasta AM</v>
          </cell>
          <cell r="D2400" t="str">
            <v>SKLA</v>
          </cell>
          <cell r="E2400" t="str">
            <v>11</v>
          </cell>
          <cell r="F2400" t="str">
            <v xml:space="preserve">Otros costos             </v>
          </cell>
          <cell r="N2400">
            <v>0</v>
          </cell>
          <cell r="O2400">
            <v>6776.9399999999896</v>
          </cell>
          <cell r="P2400">
            <v>131.759999999999</v>
          </cell>
          <cell r="Q2400">
            <v>0</v>
          </cell>
          <cell r="R2400">
            <v>0</v>
          </cell>
          <cell r="AB2400">
            <v>131.759999999999</v>
          </cell>
          <cell r="AC2400">
            <v>131.759999999999</v>
          </cell>
          <cell r="AD2400">
            <v>131.759999999999</v>
          </cell>
        </row>
        <row r="2401">
          <cell r="A2401" t="str">
            <v>AR105230Z12</v>
          </cell>
          <cell r="B2401" t="str">
            <v>AR105230Z</v>
          </cell>
          <cell r="C2401" t="str">
            <v>Gasoducto Ytm RDM</v>
          </cell>
          <cell r="D2401" t="str">
            <v>NQN_PRY</v>
          </cell>
          <cell r="E2401" t="str">
            <v>12</v>
          </cell>
          <cell r="F2401" t="str">
            <v xml:space="preserve">Costos por DistrIbuc CO  </v>
          </cell>
          <cell r="N2401">
            <v>0</v>
          </cell>
          <cell r="O2401">
            <v>0</v>
          </cell>
          <cell r="P2401">
            <v>0</v>
          </cell>
          <cell r="Q2401">
            <v>0</v>
          </cell>
          <cell r="R2401">
            <v>0</v>
          </cell>
          <cell r="AB2401">
            <v>0</v>
          </cell>
          <cell r="AC2401">
            <v>0</v>
          </cell>
          <cell r="AD2401">
            <v>0</v>
          </cell>
        </row>
        <row r="2402">
          <cell r="A2402" t="str">
            <v>AR105230Z11</v>
          </cell>
          <cell r="B2402" t="str">
            <v>AR105230Z</v>
          </cell>
          <cell r="C2402" t="str">
            <v>Gasoducto Ytm RDM</v>
          </cell>
          <cell r="D2402" t="str">
            <v>NQN_PRY</v>
          </cell>
          <cell r="E2402" t="str">
            <v>11</v>
          </cell>
          <cell r="F2402" t="str">
            <v xml:space="preserve">Otros costos             </v>
          </cell>
          <cell r="N2402">
            <v>0</v>
          </cell>
          <cell r="O2402">
            <v>1263810.3299999996</v>
          </cell>
          <cell r="P2402">
            <v>178278.12</v>
          </cell>
          <cell r="Q2402">
            <v>181761.25999999989</v>
          </cell>
          <cell r="R2402">
            <v>51892.489999999896</v>
          </cell>
          <cell r="AB2402">
            <v>178474.27</v>
          </cell>
          <cell r="AC2402">
            <v>360235.52999999991</v>
          </cell>
          <cell r="AD2402">
            <v>412128.01999999984</v>
          </cell>
        </row>
        <row r="2403">
          <cell r="A2403" t="str">
            <v>AR105230Z10</v>
          </cell>
          <cell r="B2403" t="str">
            <v>AR105230Z</v>
          </cell>
          <cell r="C2403" t="str">
            <v>Gasoducto Ytm RDM</v>
          </cell>
          <cell r="D2403" t="str">
            <v>NQN_PRY</v>
          </cell>
          <cell r="E2403" t="str">
            <v>10</v>
          </cell>
          <cell r="F2403" t="str">
            <v xml:space="preserve">Costos de la venta       </v>
          </cell>
          <cell r="N2403">
            <v>0</v>
          </cell>
          <cell r="O2403">
            <v>4064037.8499999987</v>
          </cell>
          <cell r="P2403">
            <v>568566.60000000009</v>
          </cell>
          <cell r="Q2403">
            <v>536293.5</v>
          </cell>
          <cell r="R2403">
            <v>1412994.51</v>
          </cell>
          <cell r="AB2403">
            <v>568566.60000000009</v>
          </cell>
          <cell r="AC2403">
            <v>1104860.1000000001</v>
          </cell>
          <cell r="AD2403">
            <v>2517854.61</v>
          </cell>
        </row>
        <row r="2404">
          <cell r="A2404" t="str">
            <v>AR105230Z08</v>
          </cell>
          <cell r="B2404" t="str">
            <v>AR105230Z</v>
          </cell>
          <cell r="C2404" t="str">
            <v>Gasoducto Ytm RDM</v>
          </cell>
          <cell r="D2404" t="str">
            <v>NQN_PRY</v>
          </cell>
          <cell r="E2404" t="str">
            <v>08</v>
          </cell>
          <cell r="F2404" t="str">
            <v xml:space="preserve">Materiales, Cons, Herram </v>
          </cell>
          <cell r="N2404">
            <v>0</v>
          </cell>
          <cell r="O2404">
            <v>4820238.049999998</v>
          </cell>
          <cell r="P2404">
            <v>975020.41999999993</v>
          </cell>
          <cell r="Q2404">
            <v>1007595.3399999989</v>
          </cell>
          <cell r="R2404">
            <v>361955.27999999898</v>
          </cell>
          <cell r="AB2404">
            <v>975020.41999999993</v>
          </cell>
          <cell r="AC2404">
            <v>1982615.7599999879</v>
          </cell>
          <cell r="AD2404">
            <v>2344571.0399999898</v>
          </cell>
        </row>
        <row r="2405">
          <cell r="A2405" t="str">
            <v>AR105230Z07</v>
          </cell>
          <cell r="B2405" t="str">
            <v>AR105230Z</v>
          </cell>
          <cell r="C2405" t="str">
            <v>Gasoducto Ytm RDM</v>
          </cell>
          <cell r="D2405" t="str">
            <v>NQN_PRY</v>
          </cell>
          <cell r="E2405" t="str">
            <v>07</v>
          </cell>
          <cell r="F2405" t="str">
            <v xml:space="preserve">Equipos de Construcción  </v>
          </cell>
          <cell r="N2405">
            <v>0</v>
          </cell>
          <cell r="O2405">
            <v>2269827.7299999981</v>
          </cell>
          <cell r="P2405">
            <v>1722772.2099999979</v>
          </cell>
          <cell r="Q2405">
            <v>-724441.7200000009</v>
          </cell>
          <cell r="R2405">
            <v>1731007.4199999981</v>
          </cell>
          <cell r="AB2405">
            <v>1722772.2099999979</v>
          </cell>
          <cell r="AC2405">
            <v>998330.49000000011</v>
          </cell>
          <cell r="AD2405">
            <v>2729337.9099999904</v>
          </cell>
        </row>
        <row r="2406">
          <cell r="A2406" t="str">
            <v>AR105230Z06</v>
          </cell>
          <cell r="B2406" t="str">
            <v>AR105230Z</v>
          </cell>
          <cell r="C2406" t="str">
            <v>Gasoducto Ytm RDM</v>
          </cell>
          <cell r="D2406" t="str">
            <v>NQN_PRY</v>
          </cell>
          <cell r="E2406" t="str">
            <v>06</v>
          </cell>
          <cell r="F2406" t="str">
            <v xml:space="preserve">Otros Costos MO          </v>
          </cell>
          <cell r="N2406">
            <v>0</v>
          </cell>
          <cell r="O2406">
            <v>686464.55999999982</v>
          </cell>
          <cell r="P2406">
            <v>281896.56</v>
          </cell>
          <cell r="Q2406">
            <v>41556.719999999987</v>
          </cell>
          <cell r="R2406">
            <v>249245.65</v>
          </cell>
          <cell r="AB2406">
            <v>281896.56</v>
          </cell>
          <cell r="AC2406">
            <v>323453.27999999782</v>
          </cell>
          <cell r="AD2406">
            <v>572698.92999999982</v>
          </cell>
        </row>
        <row r="2407">
          <cell r="A2407" t="str">
            <v>AR105230Z05</v>
          </cell>
          <cell r="B2407" t="str">
            <v>AR105230Z</v>
          </cell>
          <cell r="C2407" t="str">
            <v>Gasoducto Ytm RDM</v>
          </cell>
          <cell r="D2407" t="str">
            <v>NQN_PRY</v>
          </cell>
          <cell r="E2407" t="str">
            <v>05</v>
          </cell>
          <cell r="F2407" t="str">
            <v xml:space="preserve">Mano de Obra             </v>
          </cell>
          <cell r="N2407">
            <v>0</v>
          </cell>
          <cell r="O2407">
            <v>6677660.3499999782</v>
          </cell>
          <cell r="P2407">
            <v>3995199.5399999972</v>
          </cell>
          <cell r="Q2407">
            <v>3398171.4499999871</v>
          </cell>
          <cell r="R2407">
            <v>4428319.5099999961</v>
          </cell>
          <cell r="AB2407">
            <v>3995199.5399999972</v>
          </cell>
          <cell r="AC2407">
            <v>7393370.9899999769</v>
          </cell>
          <cell r="AD2407">
            <v>11821690.499999987</v>
          </cell>
        </row>
        <row r="2408">
          <cell r="A2408" t="str">
            <v>AR105230Z04</v>
          </cell>
          <cell r="B2408" t="str">
            <v>AR105230Z</v>
          </cell>
          <cell r="C2408" t="str">
            <v>Gasoducto Ytm RDM</v>
          </cell>
          <cell r="D2408" t="str">
            <v>NQN_PRY</v>
          </cell>
          <cell r="E2408" t="str">
            <v>04</v>
          </cell>
          <cell r="F2408" t="str">
            <v xml:space="preserve">Ajuste POC               </v>
          </cell>
          <cell r="N2408">
            <v>0</v>
          </cell>
          <cell r="O2408">
            <v>-9576716.4499999899</v>
          </cell>
          <cell r="P2408">
            <v>5370409.0199999902</v>
          </cell>
          <cell r="Q2408">
            <v>872331.8</v>
          </cell>
          <cell r="R2408">
            <v>5935567.7699999902</v>
          </cell>
          <cell r="AB2408">
            <v>5370409.0199999902</v>
          </cell>
          <cell r="AC2408">
            <v>6242740.8200000003</v>
          </cell>
          <cell r="AD2408">
            <v>12178308.59</v>
          </cell>
        </row>
        <row r="2409">
          <cell r="A2409" t="str">
            <v>AR105227Z12</v>
          </cell>
          <cell r="B2409" t="str">
            <v>AR105227Z</v>
          </cell>
          <cell r="C2409" t="str">
            <v>Bateria 10 Vizcacher</v>
          </cell>
          <cell r="D2409" t="str">
            <v>MZA_PRY</v>
          </cell>
          <cell r="E2409" t="str">
            <v>12</v>
          </cell>
          <cell r="F2409" t="str">
            <v xml:space="preserve">Costos por DistrIbuc CO  </v>
          </cell>
          <cell r="N2409">
            <v>0</v>
          </cell>
          <cell r="O2409">
            <v>0</v>
          </cell>
          <cell r="P2409">
            <v>0</v>
          </cell>
          <cell r="Q2409">
            <v>0</v>
          </cell>
          <cell r="R2409">
            <v>0</v>
          </cell>
          <cell r="AB2409">
            <v>0</v>
          </cell>
          <cell r="AC2409">
            <v>0</v>
          </cell>
          <cell r="AD2409">
            <v>0</v>
          </cell>
        </row>
        <row r="2410">
          <cell r="A2410" t="str">
            <v>AR105227Z10</v>
          </cell>
          <cell r="B2410" t="str">
            <v>AR105227Z</v>
          </cell>
          <cell r="C2410" t="str">
            <v>Bateria 10 Vizcacher</v>
          </cell>
          <cell r="D2410" t="str">
            <v>MZA_PRY</v>
          </cell>
          <cell r="E2410" t="str">
            <v>10</v>
          </cell>
          <cell r="F2410" t="str">
            <v xml:space="preserve">Costos de la venta       </v>
          </cell>
          <cell r="N2410">
            <v>0</v>
          </cell>
          <cell r="O2410">
            <v>1296642.45</v>
          </cell>
          <cell r="P2410">
            <v>130659.88999999998</v>
          </cell>
          <cell r="Q2410">
            <v>157398.15000000002</v>
          </cell>
          <cell r="R2410">
            <v>211749.11999999988</v>
          </cell>
          <cell r="AB2410">
            <v>130659.88999999998</v>
          </cell>
          <cell r="AC2410">
            <v>288058.04000000004</v>
          </cell>
          <cell r="AD2410">
            <v>499807.15999999898</v>
          </cell>
        </row>
        <row r="2411">
          <cell r="A2411" t="str">
            <v>AR105227Z09</v>
          </cell>
          <cell r="B2411" t="str">
            <v>AR105227Z</v>
          </cell>
          <cell r="C2411" t="str">
            <v>Bateria 10 Vizcacher</v>
          </cell>
          <cell r="D2411" t="str">
            <v>MZA_PRY</v>
          </cell>
          <cell r="E2411" t="str">
            <v>09</v>
          </cell>
          <cell r="F2411" t="str">
            <v xml:space="preserve">Subcontratos             </v>
          </cell>
          <cell r="N2411">
            <v>0</v>
          </cell>
          <cell r="O2411">
            <v>235538.1399999999</v>
          </cell>
          <cell r="P2411">
            <v>220800</v>
          </cell>
          <cell r="Q2411">
            <v>116929</v>
          </cell>
          <cell r="R2411">
            <v>387201.94</v>
          </cell>
          <cell r="AB2411">
            <v>220800</v>
          </cell>
          <cell r="AC2411">
            <v>337729</v>
          </cell>
          <cell r="AD2411">
            <v>724930.94</v>
          </cell>
        </row>
        <row r="2412">
          <cell r="A2412" t="str">
            <v>AR105227Z07</v>
          </cell>
          <cell r="B2412" t="str">
            <v>AR105227Z</v>
          </cell>
          <cell r="C2412" t="str">
            <v>Bateria 10 Vizcacher</v>
          </cell>
          <cell r="D2412" t="str">
            <v>MZA_PRY</v>
          </cell>
          <cell r="E2412" t="str">
            <v>07</v>
          </cell>
          <cell r="F2412" t="str">
            <v xml:space="preserve">Equipos de Construcción  </v>
          </cell>
          <cell r="N2412">
            <v>0</v>
          </cell>
          <cell r="O2412">
            <v>149061.78999999992</v>
          </cell>
          <cell r="P2412">
            <v>117996.5199999999</v>
          </cell>
          <cell r="Q2412">
            <v>228743.38</v>
          </cell>
          <cell r="R2412">
            <v>122857.0199999999</v>
          </cell>
          <cell r="AB2412">
            <v>117996.5199999999</v>
          </cell>
          <cell r="AC2412">
            <v>346739.89999999991</v>
          </cell>
          <cell r="AD2412">
            <v>469596.91999999981</v>
          </cell>
        </row>
        <row r="2413">
          <cell r="A2413" t="str">
            <v>AR105227Z06</v>
          </cell>
          <cell r="B2413" t="str">
            <v>AR105227Z</v>
          </cell>
          <cell r="C2413" t="str">
            <v>Bateria 10 Vizcacher</v>
          </cell>
          <cell r="D2413" t="str">
            <v>MZA_PRY</v>
          </cell>
          <cell r="E2413" t="str">
            <v>06</v>
          </cell>
          <cell r="F2413" t="str">
            <v xml:space="preserve">Otros Costos MO          </v>
          </cell>
          <cell r="N2413">
            <v>0</v>
          </cell>
          <cell r="O2413">
            <v>208304.77000000002</v>
          </cell>
          <cell r="P2413">
            <v>97105.079999999871</v>
          </cell>
          <cell r="Q2413">
            <v>42583.34</v>
          </cell>
          <cell r="R2413">
            <v>53307.19999999999</v>
          </cell>
          <cell r="AB2413">
            <v>97105.079999999871</v>
          </cell>
          <cell r="AC2413">
            <v>139688.41999999987</v>
          </cell>
          <cell r="AD2413">
            <v>192995.61999999988</v>
          </cell>
        </row>
        <row r="2414">
          <cell r="A2414" t="str">
            <v>AR105227Z05</v>
          </cell>
          <cell r="B2414" t="str">
            <v>AR105227Z</v>
          </cell>
          <cell r="C2414" t="str">
            <v>Bateria 10 Vizcacher</v>
          </cell>
          <cell r="D2414" t="str">
            <v>MZA_PRY</v>
          </cell>
          <cell r="E2414" t="str">
            <v>05</v>
          </cell>
          <cell r="F2414" t="str">
            <v xml:space="preserve">Mano de Obra             </v>
          </cell>
          <cell r="N2414">
            <v>0</v>
          </cell>
          <cell r="O2414">
            <v>3042097.3699999875</v>
          </cell>
          <cell r="P2414">
            <v>1860988.6199999996</v>
          </cell>
          <cell r="Q2414">
            <v>1615025.1399999987</v>
          </cell>
          <cell r="R2414">
            <v>1718168.1999999979</v>
          </cell>
          <cell r="AB2414">
            <v>1860988.6199999996</v>
          </cell>
          <cell r="AC2414">
            <v>3476013.7599999974</v>
          </cell>
          <cell r="AD2414">
            <v>5194181.9599999879</v>
          </cell>
        </row>
        <row r="2415">
          <cell r="A2415" t="str">
            <v>AR105227Z04</v>
          </cell>
          <cell r="B2415" t="str">
            <v>AR105227Z</v>
          </cell>
          <cell r="C2415" t="str">
            <v>Bateria 10 Vizcacher</v>
          </cell>
          <cell r="D2415" t="str">
            <v>MZA_PRY</v>
          </cell>
          <cell r="E2415" t="str">
            <v>04</v>
          </cell>
          <cell r="F2415" t="str">
            <v xml:space="preserve">Ajuste POC               </v>
          </cell>
          <cell r="N2415">
            <v>0</v>
          </cell>
          <cell r="O2415">
            <v>-118673.24</v>
          </cell>
          <cell r="P2415">
            <v>1193234.29</v>
          </cell>
          <cell r="Q2415">
            <v>-550020.80000000005</v>
          </cell>
          <cell r="R2415">
            <v>-1269331.79</v>
          </cell>
          <cell r="AB2415">
            <v>1193234.29</v>
          </cell>
          <cell r="AC2415">
            <v>643213.48999999894</v>
          </cell>
          <cell r="AD2415">
            <v>-626118.30000000005</v>
          </cell>
        </row>
        <row r="2416">
          <cell r="A2416" t="str">
            <v>AR105050Z12</v>
          </cell>
          <cell r="B2416" t="str">
            <v>AR105050Z</v>
          </cell>
          <cell r="C2416" t="str">
            <v>Ob.en Asistencia</v>
          </cell>
          <cell r="D2416" t="str">
            <v>E&amp;C_ASI</v>
          </cell>
          <cell r="E2416" t="str">
            <v>12</v>
          </cell>
          <cell r="F2416" t="str">
            <v xml:space="preserve">Costos por DistrIbuc CO  </v>
          </cell>
          <cell r="N2416">
            <v>0</v>
          </cell>
          <cell r="O2416">
            <v>143037</v>
          </cell>
          <cell r="P2416">
            <v>0</v>
          </cell>
          <cell r="Q2416">
            <v>0</v>
          </cell>
          <cell r="R2416">
            <v>0</v>
          </cell>
          <cell r="AB2416">
            <v>0</v>
          </cell>
          <cell r="AC2416">
            <v>0</v>
          </cell>
          <cell r="AD2416">
            <v>0</v>
          </cell>
        </row>
        <row r="2417">
          <cell r="A2417" t="str">
            <v>AR102089Z06</v>
          </cell>
          <cell r="B2417" t="str">
            <v>AR102089Z</v>
          </cell>
          <cell r="C2417" t="str">
            <v>Obrador Añelo</v>
          </cell>
          <cell r="D2417" t="str">
            <v>NQN_PRY</v>
          </cell>
          <cell r="E2417" t="str">
            <v>06</v>
          </cell>
          <cell r="F2417" t="str">
            <v xml:space="preserve">Otros Costos MO          </v>
          </cell>
          <cell r="N2417">
            <v>0</v>
          </cell>
          <cell r="O2417">
            <v>2846</v>
          </cell>
          <cell r="P2417">
            <v>0</v>
          </cell>
          <cell r="Q2417">
            <v>0</v>
          </cell>
          <cell r="R2417">
            <v>0</v>
          </cell>
          <cell r="AB2417">
            <v>0</v>
          </cell>
          <cell r="AC2417">
            <v>0</v>
          </cell>
          <cell r="AD2417">
            <v>0</v>
          </cell>
        </row>
        <row r="2418">
          <cell r="A2418" t="str">
            <v>AR100140Z05</v>
          </cell>
          <cell r="B2418" t="str">
            <v>AR100140Z</v>
          </cell>
          <cell r="C2418" t="str">
            <v>Mant y Des Infrae IT</v>
          </cell>
          <cell r="D2418" t="str">
            <v>ARG_OVH</v>
          </cell>
          <cell r="E2418" t="str">
            <v>05</v>
          </cell>
          <cell r="F2418" t="str">
            <v xml:space="preserve">Mano de Obra             </v>
          </cell>
          <cell r="N2418">
            <v>0</v>
          </cell>
          <cell r="O2418">
            <v>-2091.6200000010431</v>
          </cell>
          <cell r="P2418">
            <v>-927.16000000020722</v>
          </cell>
          <cell r="Q2418">
            <v>-1926.0500000001048</v>
          </cell>
          <cell r="R2418">
            <v>-1929.260000000213</v>
          </cell>
          <cell r="AB2418">
            <v>-927.16000000020722</v>
          </cell>
          <cell r="AC2418">
            <v>-2853.2100000001374</v>
          </cell>
          <cell r="AD2418">
            <v>-4782.4700000002049</v>
          </cell>
        </row>
        <row r="2419">
          <cell r="A2419" t="str">
            <v>SKLA0000Z07</v>
          </cell>
          <cell r="B2419" t="str">
            <v>SKLA0000Z</v>
          </cell>
          <cell r="C2419" t="str">
            <v>Presidente &amp; CEO</v>
          </cell>
          <cell r="D2419" t="str">
            <v>SKLA</v>
          </cell>
          <cell r="E2419" t="str">
            <v>07</v>
          </cell>
          <cell r="F2419" t="str">
            <v xml:space="preserve">Equipos de Construcción  </v>
          </cell>
          <cell r="N2419">
            <v>0</v>
          </cell>
          <cell r="O2419">
            <v>600.09</v>
          </cell>
          <cell r="P2419">
            <v>0</v>
          </cell>
          <cell r="Q2419">
            <v>0</v>
          </cell>
          <cell r="R2419">
            <v>0</v>
          </cell>
          <cell r="AB2419">
            <v>0</v>
          </cell>
          <cell r="AC2419">
            <v>0</v>
          </cell>
          <cell r="AD2419">
            <v>0</v>
          </cell>
        </row>
        <row r="2420">
          <cell r="A2420" t="str">
            <v>AR105231Z12</v>
          </cell>
          <cell r="B2420" t="str">
            <v>AR105231Z</v>
          </cell>
          <cell r="C2420" t="str">
            <v>Paro Program Bridas</v>
          </cell>
          <cell r="D2420" t="str">
            <v>MZA_PRY</v>
          </cell>
          <cell r="E2420" t="str">
            <v>12</v>
          </cell>
          <cell r="F2420" t="str">
            <v xml:space="preserve">Costos por DistrIbuc CO  </v>
          </cell>
          <cell r="N2420">
            <v>0</v>
          </cell>
          <cell r="O2420">
            <v>0</v>
          </cell>
          <cell r="P2420">
            <v>0</v>
          </cell>
          <cell r="Q2420">
            <v>0</v>
          </cell>
          <cell r="R2420">
            <v>0</v>
          </cell>
          <cell r="AB2420">
            <v>0</v>
          </cell>
          <cell r="AC2420">
            <v>0</v>
          </cell>
          <cell r="AD2420">
            <v>0</v>
          </cell>
        </row>
        <row r="2421">
          <cell r="A2421" t="str">
            <v>AR105231Z11</v>
          </cell>
          <cell r="B2421" t="str">
            <v>AR105231Z</v>
          </cell>
          <cell r="C2421" t="str">
            <v>Paro Program Bridas</v>
          </cell>
          <cell r="D2421" t="str">
            <v>MZA_PRY</v>
          </cell>
          <cell r="E2421" t="str">
            <v>11</v>
          </cell>
          <cell r="F2421" t="str">
            <v xml:space="preserve">Otros costos             </v>
          </cell>
          <cell r="N2421">
            <v>0</v>
          </cell>
          <cell r="O2421">
            <v>39181.96</v>
          </cell>
          <cell r="P2421">
            <v>11808.29</v>
          </cell>
          <cell r="Q2421">
            <v>895.37</v>
          </cell>
          <cell r="R2421">
            <v>0</v>
          </cell>
          <cell r="AB2421">
            <v>11857.85</v>
          </cell>
          <cell r="AC2421">
            <v>12753.220000000001</v>
          </cell>
          <cell r="AD2421">
            <v>12753.220000000001</v>
          </cell>
        </row>
        <row r="2422">
          <cell r="A2422" t="str">
            <v>AR105231Z10</v>
          </cell>
          <cell r="B2422" t="str">
            <v>AR105231Z</v>
          </cell>
          <cell r="C2422" t="str">
            <v>Paro Program Bridas</v>
          </cell>
          <cell r="D2422" t="str">
            <v>MZA_PRY</v>
          </cell>
          <cell r="E2422" t="str">
            <v>10</v>
          </cell>
          <cell r="F2422" t="str">
            <v xml:space="preserve">Costos de la venta       </v>
          </cell>
          <cell r="N2422">
            <v>0</v>
          </cell>
          <cell r="O2422">
            <v>823475.58999999892</v>
          </cell>
          <cell r="P2422">
            <v>21828.360000001005</v>
          </cell>
          <cell r="Q2422">
            <v>81.640000000010332</v>
          </cell>
          <cell r="R2422">
            <v>0</v>
          </cell>
          <cell r="AB2422">
            <v>21828.360000001005</v>
          </cell>
          <cell r="AC2422">
            <v>21909.999999998996</v>
          </cell>
          <cell r="AD2422">
            <v>21909.999999998996</v>
          </cell>
        </row>
        <row r="2423">
          <cell r="A2423" t="str">
            <v>AR105231Z08</v>
          </cell>
          <cell r="B2423" t="str">
            <v>AR105231Z</v>
          </cell>
          <cell r="C2423" t="str">
            <v>Paro Program Bridas</v>
          </cell>
          <cell r="D2423" t="str">
            <v>MZA_PRY</v>
          </cell>
          <cell r="E2423" t="str">
            <v>08</v>
          </cell>
          <cell r="F2423" t="str">
            <v xml:space="preserve">Materiales, Cons, Herram </v>
          </cell>
          <cell r="N2423">
            <v>0</v>
          </cell>
          <cell r="O2423">
            <v>59539.459999999897</v>
          </cell>
          <cell r="P2423">
            <v>50894.74</v>
          </cell>
          <cell r="Q2423">
            <v>745.73</v>
          </cell>
          <cell r="R2423">
            <v>0</v>
          </cell>
          <cell r="AB2423">
            <v>50894.74</v>
          </cell>
          <cell r="AC2423">
            <v>51640.47</v>
          </cell>
          <cell r="AD2423">
            <v>51640.47</v>
          </cell>
        </row>
        <row r="2424">
          <cell r="A2424" t="str">
            <v>AR105231Z07</v>
          </cell>
          <cell r="B2424" t="str">
            <v>AR105231Z</v>
          </cell>
          <cell r="C2424" t="str">
            <v>Paro Program Bridas</v>
          </cell>
          <cell r="D2424" t="str">
            <v>MZA_PRY</v>
          </cell>
          <cell r="E2424" t="str">
            <v>07</v>
          </cell>
          <cell r="F2424" t="str">
            <v xml:space="preserve">Equipos de Construcción  </v>
          </cell>
          <cell r="N2424">
            <v>0</v>
          </cell>
          <cell r="O2424">
            <v>331679.09999999992</v>
          </cell>
          <cell r="P2424">
            <v>10462.36</v>
          </cell>
          <cell r="Q2424">
            <v>5486.8599999999897</v>
          </cell>
          <cell r="R2424">
            <v>0</v>
          </cell>
          <cell r="AB2424">
            <v>10462.36</v>
          </cell>
          <cell r="AC2424">
            <v>15949.21999999999</v>
          </cell>
          <cell r="AD2424">
            <v>15949.21999999999</v>
          </cell>
        </row>
        <row r="2425">
          <cell r="A2425" t="str">
            <v>AR105231Z06</v>
          </cell>
          <cell r="B2425" t="str">
            <v>AR105231Z</v>
          </cell>
          <cell r="C2425" t="str">
            <v>Paro Program Bridas</v>
          </cell>
          <cell r="D2425" t="str">
            <v>MZA_PRY</v>
          </cell>
          <cell r="E2425" t="str">
            <v>06</v>
          </cell>
          <cell r="F2425" t="str">
            <v xml:space="preserve">Otros Costos MO          </v>
          </cell>
          <cell r="N2425">
            <v>0</v>
          </cell>
          <cell r="O2425">
            <v>288548.20999999996</v>
          </cell>
          <cell r="P2425">
            <v>-24957.32</v>
          </cell>
          <cell r="Q2425">
            <v>70563.289999999994</v>
          </cell>
          <cell r="R2425">
            <v>0</v>
          </cell>
          <cell r="AB2425">
            <v>-24957.32</v>
          </cell>
          <cell r="AC2425">
            <v>45605.97</v>
          </cell>
          <cell r="AD2425">
            <v>45605.97</v>
          </cell>
        </row>
        <row r="2426">
          <cell r="A2426" t="str">
            <v>AR105231Z05</v>
          </cell>
          <cell r="B2426" t="str">
            <v>AR105231Z</v>
          </cell>
          <cell r="C2426" t="str">
            <v>Paro Program Bridas</v>
          </cell>
          <cell r="D2426" t="str">
            <v>MZA_PRY</v>
          </cell>
          <cell r="E2426" t="str">
            <v>05</v>
          </cell>
          <cell r="F2426" t="str">
            <v xml:space="preserve">Mano de Obra             </v>
          </cell>
          <cell r="N2426">
            <v>0</v>
          </cell>
          <cell r="O2426">
            <v>2791822.649999998</v>
          </cell>
          <cell r="P2426">
            <v>1487</v>
          </cell>
          <cell r="Q2426">
            <v>0</v>
          </cell>
          <cell r="R2426">
            <v>0</v>
          </cell>
          <cell r="AB2426">
            <v>1487</v>
          </cell>
          <cell r="AC2426">
            <v>1487</v>
          </cell>
          <cell r="AD2426">
            <v>1487</v>
          </cell>
        </row>
        <row r="2427">
          <cell r="A2427" t="str">
            <v>AR105230Z09</v>
          </cell>
          <cell r="B2427" t="str">
            <v>AR105230Z</v>
          </cell>
          <cell r="C2427" t="str">
            <v>Gasoducto Ytm RDM</v>
          </cell>
          <cell r="D2427" t="str">
            <v>NQN_PRY</v>
          </cell>
          <cell r="E2427" t="str">
            <v>09</v>
          </cell>
          <cell r="F2427" t="str">
            <v xml:space="preserve">Subcontratos             </v>
          </cell>
          <cell r="N2427">
            <v>0</v>
          </cell>
          <cell r="O2427">
            <v>13302742.9</v>
          </cell>
          <cell r="P2427">
            <v>13882612.91</v>
          </cell>
          <cell r="Q2427">
            <v>1224736.9300000002</v>
          </cell>
          <cell r="R2427">
            <v>1617294.78</v>
          </cell>
          <cell r="AB2427">
            <v>13882612.91</v>
          </cell>
          <cell r="AC2427">
            <v>15107349.84</v>
          </cell>
          <cell r="AD2427">
            <v>16724644.6199999</v>
          </cell>
        </row>
        <row r="2428">
          <cell r="A2428" t="str">
            <v>AR105230Z01</v>
          </cell>
          <cell r="B2428" t="str">
            <v>AR105230Z</v>
          </cell>
          <cell r="C2428" t="str">
            <v>Gasoducto Ytm RDM</v>
          </cell>
          <cell r="D2428" t="str">
            <v>NQN_PRY</v>
          </cell>
          <cell r="E2428" t="str">
            <v>01</v>
          </cell>
          <cell r="F2428" t="str">
            <v xml:space="preserve">Venta Contractual        </v>
          </cell>
          <cell r="N2428">
            <v>0</v>
          </cell>
          <cell r="O2428">
            <v>-27597195.75</v>
          </cell>
          <cell r="P2428">
            <v>-29076347.899999902</v>
          </cell>
          <cell r="Q2428">
            <v>-6669429.1600000001</v>
          </cell>
          <cell r="R2428">
            <v>-5812546.6600000001</v>
          </cell>
          <cell r="AB2428">
            <v>-29076347.899999902</v>
          </cell>
          <cell r="AC2428">
            <v>-35745777.060000002</v>
          </cell>
          <cell r="AD2428">
            <v>-41558323.719999902</v>
          </cell>
        </row>
        <row r="2429">
          <cell r="A2429" t="str">
            <v>AR105229Z12</v>
          </cell>
          <cell r="B2429" t="str">
            <v>AR105229Z</v>
          </cell>
          <cell r="C2429" t="str">
            <v>Ductos Despacho PTC</v>
          </cell>
          <cell r="D2429" t="str">
            <v>NQN_PRY</v>
          </cell>
          <cell r="E2429" t="str">
            <v>12</v>
          </cell>
          <cell r="F2429" t="str">
            <v xml:space="preserve">Costos por DistrIbuc CO  </v>
          </cell>
          <cell r="N2429">
            <v>0</v>
          </cell>
          <cell r="O2429">
            <v>2134058.6299999901</v>
          </cell>
          <cell r="P2429">
            <v>0</v>
          </cell>
          <cell r="Q2429">
            <v>0</v>
          </cell>
          <cell r="R2429">
            <v>0</v>
          </cell>
          <cell r="AB2429">
            <v>0</v>
          </cell>
          <cell r="AC2429">
            <v>0</v>
          </cell>
          <cell r="AD2429">
            <v>0</v>
          </cell>
        </row>
        <row r="2430">
          <cell r="A2430" t="str">
            <v>AR105229Z11</v>
          </cell>
          <cell r="B2430" t="str">
            <v>AR105229Z</v>
          </cell>
          <cell r="C2430" t="str">
            <v>Ductos Despacho PTC</v>
          </cell>
          <cell r="D2430" t="str">
            <v>NQN_PRY</v>
          </cell>
          <cell r="E2430" t="str">
            <v>11</v>
          </cell>
          <cell r="F2430" t="str">
            <v xml:space="preserve">Otros costos             </v>
          </cell>
          <cell r="N2430">
            <v>0</v>
          </cell>
          <cell r="O2430">
            <v>367120.51999999996</v>
          </cell>
          <cell r="P2430">
            <v>126917.80999999979</v>
          </cell>
          <cell r="Q2430">
            <v>101838.15999999979</v>
          </cell>
          <cell r="R2430">
            <v>201071.78000000003</v>
          </cell>
          <cell r="AB2430">
            <v>127050.1599999998</v>
          </cell>
          <cell r="AC2430">
            <v>228888.31999999977</v>
          </cell>
          <cell r="AD2430">
            <v>429960.09999999986</v>
          </cell>
        </row>
        <row r="2431">
          <cell r="A2431" t="str">
            <v>AR105229Z10</v>
          </cell>
          <cell r="B2431" t="str">
            <v>AR105229Z</v>
          </cell>
          <cell r="C2431" t="str">
            <v>Ductos Despacho PTC</v>
          </cell>
          <cell r="D2431" t="str">
            <v>NQN_PRY</v>
          </cell>
          <cell r="E2431" t="str">
            <v>10</v>
          </cell>
          <cell r="F2431" t="str">
            <v xml:space="preserve">Costos de la venta       </v>
          </cell>
          <cell r="N2431">
            <v>0</v>
          </cell>
          <cell r="O2431">
            <v>348300</v>
          </cell>
          <cell r="P2431">
            <v>81800</v>
          </cell>
          <cell r="Q2431">
            <v>528516.63</v>
          </cell>
          <cell r="R2431">
            <v>38852.080000000016</v>
          </cell>
          <cell r="AB2431">
            <v>81800</v>
          </cell>
          <cell r="AC2431">
            <v>610316.63</v>
          </cell>
          <cell r="AD2431">
            <v>649168.71</v>
          </cell>
        </row>
        <row r="2432">
          <cell r="A2432" t="str">
            <v>AR105229Z06</v>
          </cell>
          <cell r="B2432" t="str">
            <v>AR105229Z</v>
          </cell>
          <cell r="C2432" t="str">
            <v>Ductos Despacho PTC</v>
          </cell>
          <cell r="D2432" t="str">
            <v>NQN_PRY</v>
          </cell>
          <cell r="E2432" t="str">
            <v>06</v>
          </cell>
          <cell r="F2432" t="str">
            <v xml:space="preserve">Otros Costos MO          </v>
          </cell>
          <cell r="N2432">
            <v>0</v>
          </cell>
          <cell r="O2432">
            <v>104695.98999999999</v>
          </cell>
          <cell r="P2432">
            <v>303732.73999999993</v>
          </cell>
          <cell r="Q2432">
            <v>234974.329999999</v>
          </cell>
          <cell r="R2432">
            <v>216151.19</v>
          </cell>
          <cell r="AB2432">
            <v>303732.73999999993</v>
          </cell>
          <cell r="AC2432">
            <v>538707.07000000007</v>
          </cell>
          <cell r="AD2432">
            <v>754858.26000000013</v>
          </cell>
        </row>
        <row r="2433">
          <cell r="A2433" t="str">
            <v>AR105229Z05</v>
          </cell>
          <cell r="B2433" t="str">
            <v>AR105229Z</v>
          </cell>
          <cell r="C2433" t="str">
            <v>Ductos Despacho PTC</v>
          </cell>
          <cell r="D2433" t="str">
            <v>NQN_PRY</v>
          </cell>
          <cell r="E2433" t="str">
            <v>05</v>
          </cell>
          <cell r="F2433" t="str">
            <v xml:space="preserve">Mano de Obra             </v>
          </cell>
          <cell r="N2433">
            <v>0</v>
          </cell>
          <cell r="O2433">
            <v>3867623.4199999971</v>
          </cell>
          <cell r="P2433">
            <v>3188347.6099999994</v>
          </cell>
          <cell r="Q2433">
            <v>3966404.679999989</v>
          </cell>
          <cell r="R2433">
            <v>2798894.379999999</v>
          </cell>
          <cell r="AB2433">
            <v>3188347.6099999994</v>
          </cell>
          <cell r="AC2433">
            <v>7154752.2899999972</v>
          </cell>
          <cell r="AD2433">
            <v>9953646.6699999869</v>
          </cell>
        </row>
        <row r="2434">
          <cell r="A2434" t="str">
            <v>AR105227Z01</v>
          </cell>
          <cell r="B2434" t="str">
            <v>AR105227Z</v>
          </cell>
          <cell r="C2434" t="str">
            <v>Bateria 10 Vizcacher</v>
          </cell>
          <cell r="D2434" t="str">
            <v>MZA_PRY</v>
          </cell>
          <cell r="E2434" t="str">
            <v>01</v>
          </cell>
          <cell r="F2434" t="str">
            <v xml:space="preserve">Venta Contractual        </v>
          </cell>
          <cell r="N2434">
            <v>0</v>
          </cell>
          <cell r="O2434">
            <v>-7611507.1500000004</v>
          </cell>
          <cell r="P2434">
            <v>-4565123.0199999996</v>
          </cell>
          <cell r="Q2434">
            <v>-2337391.96</v>
          </cell>
          <cell r="R2434">
            <v>-1708094.1299999901</v>
          </cell>
          <cell r="AB2434">
            <v>-4565123.0199999996</v>
          </cell>
          <cell r="AC2434">
            <v>-6902514.9800000004</v>
          </cell>
          <cell r="AD2434">
            <v>-8610609.1099999994</v>
          </cell>
        </row>
        <row r="2435">
          <cell r="A2435" t="str">
            <v>AR105219Z02</v>
          </cell>
          <cell r="B2435" t="str">
            <v>AR105219Z</v>
          </cell>
          <cell r="C2435" t="str">
            <v>Flowlines RDM</v>
          </cell>
          <cell r="D2435" t="str">
            <v>NQN_PRY</v>
          </cell>
          <cell r="E2435" t="str">
            <v>02</v>
          </cell>
          <cell r="F2435" t="str">
            <v xml:space="preserve">Venta Adicional          </v>
          </cell>
          <cell r="N2435">
            <v>0</v>
          </cell>
          <cell r="O2435">
            <v>-10538060.3699999</v>
          </cell>
          <cell r="P2435">
            <v>-1794153.6799999899</v>
          </cell>
          <cell r="Q2435">
            <v>-7546042.8200000003</v>
          </cell>
          <cell r="R2435">
            <v>-19957912.16</v>
          </cell>
          <cell r="AB2435">
            <v>-1794153.6799999899</v>
          </cell>
          <cell r="AC2435">
            <v>-9340196.5</v>
          </cell>
          <cell r="AD2435">
            <v>-29298108.66</v>
          </cell>
        </row>
        <row r="2436">
          <cell r="A2436" t="str">
            <v>AR105010Z07</v>
          </cell>
          <cell r="B2436" t="str">
            <v>AR105010Z</v>
          </cell>
          <cell r="C2436" t="str">
            <v>Mont.Sepdor Bifásico</v>
          </cell>
          <cell r="D2436" t="str">
            <v>NQN_SER</v>
          </cell>
          <cell r="E2436" t="str">
            <v>07</v>
          </cell>
          <cell r="F2436" t="str">
            <v xml:space="preserve">Equipos de Construcción  </v>
          </cell>
          <cell r="N2436">
            <v>0</v>
          </cell>
          <cell r="O2436">
            <v>2590.3200000000002</v>
          </cell>
          <cell r="P2436">
            <v>0</v>
          </cell>
          <cell r="Q2436">
            <v>0</v>
          </cell>
          <cell r="R2436">
            <v>0</v>
          </cell>
          <cell r="AB2436">
            <v>0</v>
          </cell>
          <cell r="AC2436">
            <v>0</v>
          </cell>
          <cell r="AD2436">
            <v>0</v>
          </cell>
        </row>
        <row r="2437">
          <cell r="A2437" t="str">
            <v>AR102217Z02</v>
          </cell>
          <cell r="B2437" t="str">
            <v>AR102217Z</v>
          </cell>
          <cell r="C2437" t="str">
            <v>Eco y Dinamometría</v>
          </cell>
          <cell r="D2437" t="str">
            <v>NQN_SER</v>
          </cell>
          <cell r="E2437" t="str">
            <v>02</v>
          </cell>
          <cell r="F2437" t="str">
            <v xml:space="preserve">Venta Adicional          </v>
          </cell>
          <cell r="N2437">
            <v>0</v>
          </cell>
          <cell r="O2437">
            <v>-1869805.1799999899</v>
          </cell>
          <cell r="P2437">
            <v>-501102.39</v>
          </cell>
          <cell r="Q2437">
            <v>-37135</v>
          </cell>
          <cell r="R2437">
            <v>0</v>
          </cell>
          <cell r="AB2437">
            <v>-501102.39</v>
          </cell>
          <cell r="AC2437">
            <v>-538237.39</v>
          </cell>
          <cell r="AD2437">
            <v>-538237.39</v>
          </cell>
        </row>
        <row r="2438">
          <cell r="A2438" t="str">
            <v>AR102089Z09</v>
          </cell>
          <cell r="B2438" t="str">
            <v>AR102089Z</v>
          </cell>
          <cell r="C2438" t="str">
            <v>Obrador Añelo</v>
          </cell>
          <cell r="D2438" t="str">
            <v>NQN_PRY</v>
          </cell>
          <cell r="E2438" t="str">
            <v>09</v>
          </cell>
          <cell r="F2438" t="str">
            <v xml:space="preserve">Subcontratos             </v>
          </cell>
          <cell r="N2438">
            <v>0</v>
          </cell>
          <cell r="O2438">
            <v>457456</v>
          </cell>
          <cell r="P2438">
            <v>58123</v>
          </cell>
          <cell r="Q2438">
            <v>341589</v>
          </cell>
          <cell r="R2438">
            <v>184471</v>
          </cell>
          <cell r="AB2438">
            <v>58123</v>
          </cell>
          <cell r="AC2438">
            <v>399712</v>
          </cell>
          <cell r="AD2438">
            <v>584183</v>
          </cell>
        </row>
        <row r="2439">
          <cell r="A2439" t="str">
            <v>AR105231Z04</v>
          </cell>
          <cell r="B2439" t="str">
            <v>AR105231Z</v>
          </cell>
          <cell r="C2439" t="str">
            <v>Paro Program Bridas</v>
          </cell>
          <cell r="D2439" t="str">
            <v>MZA_PRY</v>
          </cell>
          <cell r="E2439" t="str">
            <v>04</v>
          </cell>
          <cell r="F2439" t="str">
            <v xml:space="preserve">Ajuste POC               </v>
          </cell>
          <cell r="N2439">
            <v>0</v>
          </cell>
          <cell r="O2439">
            <v>0</v>
          </cell>
          <cell r="P2439">
            <v>0</v>
          </cell>
          <cell r="Q2439">
            <v>0</v>
          </cell>
          <cell r="R2439">
            <v>0</v>
          </cell>
          <cell r="AB2439">
            <v>0</v>
          </cell>
          <cell r="AC2439">
            <v>0</v>
          </cell>
          <cell r="AD2439">
            <v>0</v>
          </cell>
        </row>
        <row r="2440">
          <cell r="A2440" t="str">
            <v>AR105231Z03</v>
          </cell>
          <cell r="B2440" t="str">
            <v>AR105231Z</v>
          </cell>
          <cell r="C2440" t="str">
            <v>Paro Program Bridas</v>
          </cell>
          <cell r="D2440" t="str">
            <v>MZA_PRY</v>
          </cell>
          <cell r="E2440" t="str">
            <v>03</v>
          </cell>
          <cell r="F2440" t="str">
            <v xml:space="preserve">Venta Sin Margen         </v>
          </cell>
          <cell r="N2440">
            <v>0</v>
          </cell>
          <cell r="O2440">
            <v>-250110</v>
          </cell>
          <cell r="P2440">
            <v>0</v>
          </cell>
          <cell r="Q2440">
            <v>0</v>
          </cell>
          <cell r="R2440">
            <v>0</v>
          </cell>
          <cell r="AB2440">
            <v>0</v>
          </cell>
          <cell r="AC2440">
            <v>0</v>
          </cell>
          <cell r="AD2440">
            <v>0</v>
          </cell>
        </row>
        <row r="2441">
          <cell r="A2441" t="str">
            <v>AR105229Z04</v>
          </cell>
          <cell r="B2441" t="str">
            <v>AR105229Z</v>
          </cell>
          <cell r="C2441" t="str">
            <v>Ductos Despacho PTC</v>
          </cell>
          <cell r="D2441" t="str">
            <v>NQN_PRY</v>
          </cell>
          <cell r="E2441" t="str">
            <v>04</v>
          </cell>
          <cell r="F2441" t="str">
            <v xml:space="preserve">Ajuste POC               </v>
          </cell>
          <cell r="N2441">
            <v>0</v>
          </cell>
          <cell r="O2441">
            <v>-8069875.8300000001</v>
          </cell>
          <cell r="P2441">
            <v>-5400688.54</v>
          </cell>
          <cell r="Q2441">
            <v>6162042.46</v>
          </cell>
          <cell r="R2441">
            <v>-7674927.4299999904</v>
          </cell>
          <cell r="AB2441">
            <v>-5400688.54</v>
          </cell>
          <cell r="AC2441">
            <v>761353.92</v>
          </cell>
          <cell r="AD2441">
            <v>-6913573.5099999905</v>
          </cell>
        </row>
        <row r="2442">
          <cell r="A2442" t="str">
            <v>SKLA9999Z10</v>
          </cell>
          <cell r="B2442" t="str">
            <v>SKLA9999Z</v>
          </cell>
          <cell r="C2442" t="str">
            <v>Imput automática COR</v>
          </cell>
          <cell r="D2442" t="str">
            <v>SKLA</v>
          </cell>
          <cell r="E2442" t="str">
            <v>10</v>
          </cell>
          <cell r="F2442" t="str">
            <v xml:space="preserve">Costos de la venta       </v>
          </cell>
          <cell r="N2442">
            <v>0</v>
          </cell>
          <cell r="O2442">
            <v>13.05</v>
          </cell>
          <cell r="P2442">
            <v>0</v>
          </cell>
          <cell r="Q2442">
            <v>0</v>
          </cell>
          <cell r="R2442">
            <v>0</v>
          </cell>
          <cell r="AB2442">
            <v>0</v>
          </cell>
          <cell r="AC2442">
            <v>0</v>
          </cell>
          <cell r="AD2442">
            <v>0</v>
          </cell>
        </row>
        <row r="2443">
          <cell r="A2443" t="str">
            <v>SKLA9999Z07</v>
          </cell>
          <cell r="B2443" t="str">
            <v>SKLA9999Z</v>
          </cell>
          <cell r="C2443" t="str">
            <v>Imput automática COR</v>
          </cell>
          <cell r="D2443" t="str">
            <v>SKLA</v>
          </cell>
          <cell r="E2443" t="str">
            <v>07</v>
          </cell>
          <cell r="F2443" t="str">
            <v xml:space="preserve">Equipos de Construcción  </v>
          </cell>
          <cell r="N2443">
            <v>0</v>
          </cell>
          <cell r="O2443">
            <v>43310.849999999904</v>
          </cell>
          <cell r="P2443">
            <v>0</v>
          </cell>
          <cell r="Q2443">
            <v>0</v>
          </cell>
          <cell r="R2443">
            <v>0</v>
          </cell>
          <cell r="AB2443">
            <v>0</v>
          </cell>
          <cell r="AC2443">
            <v>0</v>
          </cell>
          <cell r="AD2443">
            <v>0</v>
          </cell>
        </row>
        <row r="2444">
          <cell r="A2444" t="str">
            <v>SKLA9999Z05</v>
          </cell>
          <cell r="B2444" t="str">
            <v>SKLA9999Z</v>
          </cell>
          <cell r="C2444" t="str">
            <v>Imput automática COR</v>
          </cell>
          <cell r="D2444" t="str">
            <v>SKLA</v>
          </cell>
          <cell r="E2444" t="str">
            <v>05</v>
          </cell>
          <cell r="F2444" t="str">
            <v xml:space="preserve">Mano de Obra             </v>
          </cell>
          <cell r="N2444">
            <v>0</v>
          </cell>
          <cell r="O2444">
            <v>3997070.1</v>
          </cell>
          <cell r="P2444">
            <v>555414.42000000004</v>
          </cell>
          <cell r="Q2444">
            <v>0</v>
          </cell>
          <cell r="R2444">
            <v>0</v>
          </cell>
          <cell r="AB2444">
            <v>555414.42000000004</v>
          </cell>
          <cell r="AC2444">
            <v>555414.42000000004</v>
          </cell>
          <cell r="AD2444">
            <v>555414.42000000004</v>
          </cell>
        </row>
        <row r="2445">
          <cell r="A2445" t="str">
            <v>SKLA0000Z08</v>
          </cell>
          <cell r="B2445" t="str">
            <v>SKLA0000Z</v>
          </cell>
          <cell r="C2445" t="str">
            <v>Presidente &amp; CEO</v>
          </cell>
          <cell r="D2445" t="str">
            <v>SKLA</v>
          </cell>
          <cell r="E2445" t="str">
            <v>08</v>
          </cell>
          <cell r="F2445" t="str">
            <v xml:space="preserve">Materiales, Cons, Herram </v>
          </cell>
          <cell r="N2445">
            <v>0</v>
          </cell>
          <cell r="O2445">
            <v>1100</v>
          </cell>
          <cell r="P2445">
            <v>0</v>
          </cell>
          <cell r="Q2445">
            <v>0</v>
          </cell>
          <cell r="R2445">
            <v>0</v>
          </cell>
          <cell r="AB2445">
            <v>0</v>
          </cell>
          <cell r="AC2445">
            <v>0</v>
          </cell>
          <cell r="AD2445">
            <v>0</v>
          </cell>
        </row>
        <row r="2446">
          <cell r="A2446" t="str">
            <v>AR105232Z10</v>
          </cell>
          <cell r="B2446" t="str">
            <v>AR105232Z</v>
          </cell>
          <cell r="C2446" t="str">
            <v>Ampliacion USP - RDM</v>
          </cell>
          <cell r="D2446" t="str">
            <v>NQN_PRY</v>
          </cell>
          <cell r="E2446" t="str">
            <v>10</v>
          </cell>
          <cell r="F2446" t="str">
            <v xml:space="preserve">Costos de la venta       </v>
          </cell>
          <cell r="N2446">
            <v>0</v>
          </cell>
          <cell r="O2446">
            <v>323710.96999999898</v>
          </cell>
          <cell r="P2446">
            <v>779036.59000000008</v>
          </cell>
          <cell r="Q2446">
            <v>401824.18999999994</v>
          </cell>
          <cell r="R2446">
            <v>928649.23</v>
          </cell>
          <cell r="AB2446">
            <v>779036.59000000008</v>
          </cell>
          <cell r="AC2446">
            <v>1180860.78</v>
          </cell>
          <cell r="AD2446">
            <v>2109510.0099999998</v>
          </cell>
        </row>
        <row r="2447">
          <cell r="A2447" t="str">
            <v>AR105232Z08</v>
          </cell>
          <cell r="B2447" t="str">
            <v>AR105232Z</v>
          </cell>
          <cell r="C2447" t="str">
            <v>Ampliacion USP - RDM</v>
          </cell>
          <cell r="D2447" t="str">
            <v>NQN_PRY</v>
          </cell>
          <cell r="E2447" t="str">
            <v>08</v>
          </cell>
          <cell r="F2447" t="str">
            <v xml:space="preserve">Materiales, Cons, Herram </v>
          </cell>
          <cell r="N2447">
            <v>0</v>
          </cell>
          <cell r="O2447">
            <v>105385.78999999991</v>
          </cell>
          <cell r="P2447">
            <v>728925.14999999898</v>
          </cell>
          <cell r="Q2447">
            <v>604498.3899999999</v>
          </cell>
          <cell r="R2447">
            <v>864517.89999999991</v>
          </cell>
          <cell r="AB2447">
            <v>728925.14999999898</v>
          </cell>
          <cell r="AC2447">
            <v>1333423.54</v>
          </cell>
          <cell r="AD2447">
            <v>2197941.4399999888</v>
          </cell>
        </row>
        <row r="2448">
          <cell r="A2448" t="str">
            <v>AR105232Z06</v>
          </cell>
          <cell r="B2448" t="str">
            <v>AR105232Z</v>
          </cell>
          <cell r="C2448" t="str">
            <v>Ampliacion USP - RDM</v>
          </cell>
          <cell r="D2448" t="str">
            <v>NQN_PRY</v>
          </cell>
          <cell r="E2448" t="str">
            <v>06</v>
          </cell>
          <cell r="F2448" t="str">
            <v xml:space="preserve">Otros Costos MO          </v>
          </cell>
          <cell r="N2448">
            <v>0</v>
          </cell>
          <cell r="O2448">
            <v>36948.870000000003</v>
          </cell>
          <cell r="P2448">
            <v>97252.5</v>
          </cell>
          <cell r="Q2448">
            <v>58030.67</v>
          </cell>
          <cell r="R2448">
            <v>130378.1899999999</v>
          </cell>
          <cell r="AB2448">
            <v>97252.5</v>
          </cell>
          <cell r="AC2448">
            <v>155283.17000000001</v>
          </cell>
          <cell r="AD2448">
            <v>285661.359999999</v>
          </cell>
        </row>
        <row r="2449">
          <cell r="A2449" t="str">
            <v>AR105231Z01</v>
          </cell>
          <cell r="B2449" t="str">
            <v>AR105231Z</v>
          </cell>
          <cell r="C2449" t="str">
            <v>Paro Program Bridas</v>
          </cell>
          <cell r="D2449" t="str">
            <v>MZA_PRY</v>
          </cell>
          <cell r="E2449" t="str">
            <v>01</v>
          </cell>
          <cell r="F2449" t="str">
            <v xml:space="preserve">Venta Contractual        </v>
          </cell>
          <cell r="N2449">
            <v>0</v>
          </cell>
          <cell r="O2449">
            <v>-8066254.0300000003</v>
          </cell>
          <cell r="P2449">
            <v>-247807.84</v>
          </cell>
          <cell r="Q2449">
            <v>0</v>
          </cell>
          <cell r="R2449">
            <v>0</v>
          </cell>
          <cell r="AB2449">
            <v>-247807.84</v>
          </cell>
          <cell r="AC2449">
            <v>-247807.84</v>
          </cell>
          <cell r="AD2449">
            <v>-247807.84</v>
          </cell>
        </row>
        <row r="2450">
          <cell r="A2450" t="str">
            <v>AR105229Z09</v>
          </cell>
          <cell r="B2450" t="str">
            <v>AR105229Z</v>
          </cell>
          <cell r="C2450" t="str">
            <v>Ductos Despacho PTC</v>
          </cell>
          <cell r="D2450" t="str">
            <v>NQN_PRY</v>
          </cell>
          <cell r="E2450" t="str">
            <v>09</v>
          </cell>
          <cell r="F2450" t="str">
            <v xml:space="preserve">Subcontratos             </v>
          </cell>
          <cell r="N2450">
            <v>0</v>
          </cell>
          <cell r="O2450">
            <v>0.02</v>
          </cell>
          <cell r="P2450">
            <v>549062</v>
          </cell>
          <cell r="Q2450">
            <v>536872.09000000008</v>
          </cell>
          <cell r="R2450">
            <v>428729.97999999899</v>
          </cell>
          <cell r="AB2450">
            <v>549062</v>
          </cell>
          <cell r="AC2450">
            <v>1085934.0899999989</v>
          </cell>
          <cell r="AD2450">
            <v>1514664.07</v>
          </cell>
        </row>
        <row r="2451">
          <cell r="A2451" t="str">
            <v>AR105229Z08</v>
          </cell>
          <cell r="B2451" t="str">
            <v>AR105229Z</v>
          </cell>
          <cell r="C2451" t="str">
            <v>Ductos Despacho PTC</v>
          </cell>
          <cell r="D2451" t="str">
            <v>NQN_PRY</v>
          </cell>
          <cell r="E2451" t="str">
            <v>08</v>
          </cell>
          <cell r="F2451" t="str">
            <v xml:space="preserve">Materiales, Cons, Herram </v>
          </cell>
          <cell r="N2451">
            <v>0</v>
          </cell>
          <cell r="O2451">
            <v>129699.4099999998</v>
          </cell>
          <cell r="P2451">
            <v>293447.14999999991</v>
          </cell>
          <cell r="Q2451">
            <v>-147544.56000000006</v>
          </cell>
          <cell r="R2451">
            <v>1487894.8499999992</v>
          </cell>
          <cell r="AB2451">
            <v>293447.14999999991</v>
          </cell>
          <cell r="AC2451">
            <v>145902.58999999997</v>
          </cell>
          <cell r="AD2451">
            <v>1633797.44</v>
          </cell>
        </row>
        <row r="2452">
          <cell r="A2452" t="str">
            <v>AR105229Z07</v>
          </cell>
          <cell r="B2452" t="str">
            <v>AR105229Z</v>
          </cell>
          <cell r="C2452" t="str">
            <v>Ductos Despacho PTC</v>
          </cell>
          <cell r="D2452" t="str">
            <v>NQN_PRY</v>
          </cell>
          <cell r="E2452" t="str">
            <v>07</v>
          </cell>
          <cell r="F2452" t="str">
            <v xml:space="preserve">Equipos de Construcción  </v>
          </cell>
          <cell r="N2452">
            <v>0</v>
          </cell>
          <cell r="O2452">
            <v>230314.8499999998</v>
          </cell>
          <cell r="P2452">
            <v>263173.07999999891</v>
          </cell>
          <cell r="Q2452">
            <v>159231.83999999979</v>
          </cell>
          <cell r="R2452">
            <v>1783534.1799999992</v>
          </cell>
          <cell r="AB2452">
            <v>263173.07999999891</v>
          </cell>
          <cell r="AC2452">
            <v>422404.92000000004</v>
          </cell>
          <cell r="AD2452">
            <v>2205939.0999999992</v>
          </cell>
        </row>
        <row r="2453">
          <cell r="A2453" t="str">
            <v>AR105226Z02</v>
          </cell>
          <cell r="B2453" t="str">
            <v>AR105226Z</v>
          </cell>
          <cell r="C2453" t="str">
            <v>YPF P Her etapa II</v>
          </cell>
          <cell r="D2453" t="str">
            <v>NQN_PRY</v>
          </cell>
          <cell r="E2453" t="str">
            <v>02</v>
          </cell>
          <cell r="F2453" t="str">
            <v xml:space="preserve">Venta Adicional          </v>
          </cell>
          <cell r="N2453">
            <v>0</v>
          </cell>
          <cell r="O2453">
            <v>-741947.20999999903</v>
          </cell>
          <cell r="P2453">
            <v>-1228850.06</v>
          </cell>
          <cell r="Q2453">
            <v>-347787.75</v>
          </cell>
          <cell r="R2453">
            <v>0</v>
          </cell>
          <cell r="AB2453">
            <v>-1228850.06</v>
          </cell>
          <cell r="AC2453">
            <v>-1576637.81</v>
          </cell>
          <cell r="AD2453">
            <v>-1576637.81</v>
          </cell>
        </row>
        <row r="2454">
          <cell r="A2454" t="str">
            <v>AR102089F09</v>
          </cell>
          <cell r="B2454" t="str">
            <v>AR102089F</v>
          </cell>
          <cell r="C2454" t="str">
            <v>Nueva Base PI Añelo</v>
          </cell>
          <cell r="D2454" t="str">
            <v>INVERSIONES</v>
          </cell>
          <cell r="E2454" t="str">
            <v>09</v>
          </cell>
          <cell r="F2454" t="str">
            <v xml:space="preserve">Subcontratos             </v>
          </cell>
          <cell r="N2454">
            <v>0</v>
          </cell>
          <cell r="O2454">
            <v>396617.359999999</v>
          </cell>
          <cell r="P2454">
            <v>41645.01</v>
          </cell>
          <cell r="Q2454">
            <v>0</v>
          </cell>
          <cell r="R2454">
            <v>87425</v>
          </cell>
          <cell r="AB2454">
            <v>41645.01</v>
          </cell>
          <cell r="AC2454">
            <v>41645.01</v>
          </cell>
          <cell r="AD2454">
            <v>129070.00999999901</v>
          </cell>
        </row>
        <row r="2455">
          <cell r="A2455" t="str">
            <v>AR105232Z12</v>
          </cell>
          <cell r="B2455" t="str">
            <v>AR105232Z</v>
          </cell>
          <cell r="C2455" t="str">
            <v>Ampliacion USP - RDM</v>
          </cell>
          <cell r="D2455" t="str">
            <v>NQN_PRY</v>
          </cell>
          <cell r="E2455" t="str">
            <v>12</v>
          </cell>
          <cell r="F2455" t="str">
            <v xml:space="preserve">Costos por DistrIbuc CO  </v>
          </cell>
          <cell r="N2455">
            <v>0</v>
          </cell>
          <cell r="O2455">
            <v>0</v>
          </cell>
          <cell r="P2455">
            <v>0</v>
          </cell>
          <cell r="Q2455">
            <v>0</v>
          </cell>
          <cell r="R2455">
            <v>0</v>
          </cell>
          <cell r="AB2455">
            <v>0</v>
          </cell>
          <cell r="AC2455">
            <v>0</v>
          </cell>
          <cell r="AD2455">
            <v>0</v>
          </cell>
        </row>
        <row r="2456">
          <cell r="A2456" t="str">
            <v>AR105232Z11</v>
          </cell>
          <cell r="B2456" t="str">
            <v>AR105232Z</v>
          </cell>
          <cell r="C2456" t="str">
            <v>Ampliacion USP - RDM</v>
          </cell>
          <cell r="D2456" t="str">
            <v>NQN_PRY</v>
          </cell>
          <cell r="E2456" t="str">
            <v>11</v>
          </cell>
          <cell r="F2456" t="str">
            <v xml:space="preserve">Otros costos             </v>
          </cell>
          <cell r="N2456">
            <v>0</v>
          </cell>
          <cell r="O2456">
            <v>2733.3699999999899</v>
          </cell>
          <cell r="P2456">
            <v>672077.53</v>
          </cell>
          <cell r="Q2456">
            <v>508290.21</v>
          </cell>
          <cell r="R2456">
            <v>33421.409999999873</v>
          </cell>
          <cell r="AB2456">
            <v>672077.53</v>
          </cell>
          <cell r="AC2456">
            <v>1180367.74</v>
          </cell>
          <cell r="AD2456">
            <v>1213789.1500000001</v>
          </cell>
        </row>
        <row r="2457">
          <cell r="A2457" t="str">
            <v>AR105232Z05</v>
          </cell>
          <cell r="B2457" t="str">
            <v>AR105232Z</v>
          </cell>
          <cell r="C2457" t="str">
            <v>Ampliacion USP - RDM</v>
          </cell>
          <cell r="D2457" t="str">
            <v>NQN_PRY</v>
          </cell>
          <cell r="E2457" t="str">
            <v>05</v>
          </cell>
          <cell r="F2457" t="str">
            <v xml:space="preserve">Mano de Obra             </v>
          </cell>
          <cell r="N2457">
            <v>0</v>
          </cell>
          <cell r="O2457">
            <v>63112</v>
          </cell>
          <cell r="P2457">
            <v>799674.02999999863</v>
          </cell>
          <cell r="Q2457">
            <v>1839863.6199999969</v>
          </cell>
          <cell r="R2457">
            <v>2448795.6699999981</v>
          </cell>
          <cell r="AB2457">
            <v>799674.02999999863</v>
          </cell>
          <cell r="AC2457">
            <v>2639537.649999999</v>
          </cell>
          <cell r="AD2457">
            <v>5088333.3199999984</v>
          </cell>
        </row>
        <row r="2458">
          <cell r="A2458" t="str">
            <v>AR105232Z04</v>
          </cell>
          <cell r="B2458" t="str">
            <v>AR105232Z</v>
          </cell>
          <cell r="C2458" t="str">
            <v>Ampliacion USP - RDM</v>
          </cell>
          <cell r="D2458" t="str">
            <v>NQN_PRY</v>
          </cell>
          <cell r="E2458" t="str">
            <v>04</v>
          </cell>
          <cell r="F2458" t="str">
            <v xml:space="preserve">Ajuste POC               </v>
          </cell>
          <cell r="N2458">
            <v>0</v>
          </cell>
          <cell r="O2458">
            <v>-614902.9</v>
          </cell>
          <cell r="P2458">
            <v>3670770.56</v>
          </cell>
          <cell r="Q2458">
            <v>-8668172.5199999902</v>
          </cell>
          <cell r="R2458">
            <v>7808788.2000000002</v>
          </cell>
          <cell r="AB2458">
            <v>3670770.56</v>
          </cell>
          <cell r="AC2458">
            <v>-4997401.96</v>
          </cell>
          <cell r="AD2458">
            <v>2811386.24</v>
          </cell>
        </row>
        <row r="2459">
          <cell r="A2459" t="str">
            <v>AR102089F10</v>
          </cell>
          <cell r="B2459" t="str">
            <v>AR102089F</v>
          </cell>
          <cell r="C2459" t="str">
            <v>Nueva Base PI Añelo</v>
          </cell>
          <cell r="D2459" t="str">
            <v>INVERSIONES</v>
          </cell>
          <cell r="E2459" t="str">
            <v>10</v>
          </cell>
          <cell r="F2459" t="str">
            <v xml:space="preserve">Costos de la venta       </v>
          </cell>
          <cell r="N2459">
            <v>0</v>
          </cell>
          <cell r="O2459">
            <v>-48638.43</v>
          </cell>
          <cell r="P2459">
            <v>0</v>
          </cell>
          <cell r="Q2459">
            <v>0</v>
          </cell>
          <cell r="R2459">
            <v>0</v>
          </cell>
          <cell r="AB2459">
            <v>0</v>
          </cell>
          <cell r="AC2459">
            <v>0</v>
          </cell>
          <cell r="AD2459">
            <v>0</v>
          </cell>
        </row>
        <row r="2460">
          <cell r="A2460" t="str">
            <v>AR101211Y09</v>
          </cell>
          <cell r="B2460" t="str">
            <v>AR101211Y</v>
          </cell>
          <cell r="C2460" t="str">
            <v>Pers Stand by Op O&amp;G</v>
          </cell>
          <cell r="D2460" t="str">
            <v>O&amp;G_SBY</v>
          </cell>
          <cell r="E2460" t="str">
            <v>09</v>
          </cell>
          <cell r="F2460" t="str">
            <v xml:space="preserve">Subcontratos             </v>
          </cell>
          <cell r="N2460">
            <v>0</v>
          </cell>
          <cell r="O2460">
            <v>9064</v>
          </cell>
          <cell r="P2460">
            <v>0</v>
          </cell>
          <cell r="Q2460">
            <v>0</v>
          </cell>
          <cell r="R2460">
            <v>0</v>
          </cell>
          <cell r="AB2460">
            <v>0</v>
          </cell>
          <cell r="AC2460">
            <v>0</v>
          </cell>
          <cell r="AD2460">
            <v>0</v>
          </cell>
        </row>
        <row r="2461">
          <cell r="A2461" t="str">
            <v>AR105233Z12</v>
          </cell>
          <cell r="B2461" t="str">
            <v>AR105233Z</v>
          </cell>
          <cell r="C2461" t="str">
            <v>Acond Gasoducto Fue</v>
          </cell>
          <cell r="D2461" t="str">
            <v>CRO_PRY</v>
          </cell>
          <cell r="E2461" t="str">
            <v>12</v>
          </cell>
          <cell r="F2461" t="str">
            <v xml:space="preserve">Costos por DistrIbuc CO  </v>
          </cell>
          <cell r="P2461">
            <v>0</v>
          </cell>
          <cell r="Q2461">
            <v>0</v>
          </cell>
          <cell r="R2461">
            <v>0</v>
          </cell>
          <cell r="AB2461">
            <v>0</v>
          </cell>
          <cell r="AC2461">
            <v>0</v>
          </cell>
          <cell r="AD2461">
            <v>0</v>
          </cell>
        </row>
        <row r="2462">
          <cell r="A2462" t="str">
            <v>AR105233Z11</v>
          </cell>
          <cell r="B2462" t="str">
            <v>AR105233Z</v>
          </cell>
          <cell r="C2462" t="str">
            <v>Acond Gasoducto Fue</v>
          </cell>
          <cell r="D2462" t="str">
            <v>CRO_PRY</v>
          </cell>
          <cell r="E2462" t="str">
            <v>11</v>
          </cell>
          <cell r="F2462" t="str">
            <v xml:space="preserve">Otros costos             </v>
          </cell>
          <cell r="P2462">
            <v>34005.120000000003</v>
          </cell>
          <cell r="Q2462">
            <v>30979.639999999901</v>
          </cell>
          <cell r="R2462">
            <v>120966.05999999998</v>
          </cell>
          <cell r="AB2462">
            <v>34005.120000000003</v>
          </cell>
          <cell r="AC2462">
            <v>64984.759999999907</v>
          </cell>
          <cell r="AD2462">
            <v>185950.81999999977</v>
          </cell>
        </row>
        <row r="2463">
          <cell r="A2463" t="str">
            <v>AR105233Z09</v>
          </cell>
          <cell r="B2463" t="str">
            <v>AR105233Z</v>
          </cell>
          <cell r="C2463" t="str">
            <v>Acond Gasoducto Fue</v>
          </cell>
          <cell r="D2463" t="str">
            <v>CRO_PRY</v>
          </cell>
          <cell r="E2463" t="str">
            <v>09</v>
          </cell>
          <cell r="F2463" t="str">
            <v xml:space="preserve">Subcontratos             </v>
          </cell>
          <cell r="P2463">
            <v>0</v>
          </cell>
          <cell r="Q2463">
            <v>25069.16</v>
          </cell>
          <cell r="R2463">
            <v>214379.85</v>
          </cell>
          <cell r="AB2463">
            <v>0</v>
          </cell>
          <cell r="AC2463">
            <v>25069.16</v>
          </cell>
          <cell r="AD2463">
            <v>239449.01</v>
          </cell>
        </row>
        <row r="2464">
          <cell r="A2464" t="str">
            <v>AR105233Z08</v>
          </cell>
          <cell r="B2464" t="str">
            <v>AR105233Z</v>
          </cell>
          <cell r="C2464" t="str">
            <v>Acond Gasoducto Fue</v>
          </cell>
          <cell r="D2464" t="str">
            <v>CRO_PRY</v>
          </cell>
          <cell r="E2464" t="str">
            <v>08</v>
          </cell>
          <cell r="F2464" t="str">
            <v xml:space="preserve">Materiales, Cons, Herram </v>
          </cell>
          <cell r="P2464">
            <v>10398.82</v>
          </cell>
          <cell r="Q2464">
            <v>439392.15</v>
          </cell>
          <cell r="R2464">
            <v>190570.27999999977</v>
          </cell>
          <cell r="AB2464">
            <v>10398.82</v>
          </cell>
          <cell r="AC2464">
            <v>449790.97</v>
          </cell>
          <cell r="AD2464">
            <v>640361.24999999884</v>
          </cell>
        </row>
        <row r="2465">
          <cell r="A2465" t="str">
            <v>AR105233Z07</v>
          </cell>
          <cell r="B2465" t="str">
            <v>AR105233Z</v>
          </cell>
          <cell r="C2465" t="str">
            <v>Acond Gasoducto Fue</v>
          </cell>
          <cell r="D2465" t="str">
            <v>CRO_PRY</v>
          </cell>
          <cell r="E2465" t="str">
            <v>07</v>
          </cell>
          <cell r="F2465" t="str">
            <v xml:space="preserve">Equipos de Construcción  </v>
          </cell>
          <cell r="P2465">
            <v>5816.9399999999887</v>
          </cell>
          <cell r="Q2465">
            <v>106885.68999999992</v>
          </cell>
          <cell r="R2465">
            <v>268704.31999999878</v>
          </cell>
          <cell r="AB2465">
            <v>5816.9399999999887</v>
          </cell>
          <cell r="AC2465">
            <v>112702.63</v>
          </cell>
          <cell r="AD2465">
            <v>381406.94999999902</v>
          </cell>
        </row>
        <row r="2466">
          <cell r="A2466" t="str">
            <v>AR105233Z06</v>
          </cell>
          <cell r="B2466" t="str">
            <v>AR105233Z</v>
          </cell>
          <cell r="C2466" t="str">
            <v>Acond Gasoducto Fue</v>
          </cell>
          <cell r="D2466" t="str">
            <v>CRO_PRY</v>
          </cell>
          <cell r="E2466" t="str">
            <v>06</v>
          </cell>
          <cell r="F2466" t="str">
            <v xml:space="preserve">Otros Costos MO          </v>
          </cell>
          <cell r="P2466">
            <v>40848.099999999889</v>
          </cell>
          <cell r="Q2466">
            <v>67057.11</v>
          </cell>
          <cell r="R2466">
            <v>135587.00999999981</v>
          </cell>
          <cell r="AB2466">
            <v>40848.099999999889</v>
          </cell>
          <cell r="AC2466">
            <v>107905.21</v>
          </cell>
          <cell r="AD2466">
            <v>243492.21999999881</v>
          </cell>
        </row>
        <row r="2467">
          <cell r="A2467" t="str">
            <v>AR105233Z05</v>
          </cell>
          <cell r="B2467" t="str">
            <v>AR105233Z</v>
          </cell>
          <cell r="C2467" t="str">
            <v>Acond Gasoducto Fue</v>
          </cell>
          <cell r="D2467" t="str">
            <v>CRO_PRY</v>
          </cell>
          <cell r="E2467" t="str">
            <v>05</v>
          </cell>
          <cell r="F2467" t="str">
            <v xml:space="preserve">Mano de Obra             </v>
          </cell>
          <cell r="P2467">
            <v>377731.09999999986</v>
          </cell>
          <cell r="Q2467">
            <v>892072.49999999977</v>
          </cell>
          <cell r="R2467">
            <v>1203490.1899999967</v>
          </cell>
          <cell r="AB2467">
            <v>377731.09999999986</v>
          </cell>
          <cell r="AC2467">
            <v>1269803.5999999989</v>
          </cell>
          <cell r="AD2467">
            <v>2473293.7899999893</v>
          </cell>
        </row>
        <row r="2468">
          <cell r="A2468" t="str">
            <v>AR105233Z04</v>
          </cell>
          <cell r="B2468" t="str">
            <v>AR105233Z</v>
          </cell>
          <cell r="C2468" t="str">
            <v>Acond Gasoducto Fue</v>
          </cell>
          <cell r="D2468" t="str">
            <v>CRO_PRY</v>
          </cell>
          <cell r="E2468" t="str">
            <v>04</v>
          </cell>
          <cell r="F2468" t="str">
            <v xml:space="preserve">Ajuste POC               </v>
          </cell>
          <cell r="P2468">
            <v>-520888.96999999898</v>
          </cell>
          <cell r="Q2468">
            <v>-1738241.35</v>
          </cell>
          <cell r="R2468">
            <v>-688099.93</v>
          </cell>
          <cell r="AB2468">
            <v>-520888.96999999898</v>
          </cell>
          <cell r="AC2468">
            <v>-2259130.3199999901</v>
          </cell>
          <cell r="AD2468">
            <v>-2947230.25</v>
          </cell>
        </row>
        <row r="2469">
          <cell r="A2469" t="str">
            <v>AR105232Z09</v>
          </cell>
          <cell r="B2469" t="str">
            <v>AR105232Z</v>
          </cell>
          <cell r="C2469" t="str">
            <v>Ampliacion USP - RDM</v>
          </cell>
          <cell r="D2469" t="str">
            <v>NQN_PRY</v>
          </cell>
          <cell r="E2469" t="str">
            <v>09</v>
          </cell>
          <cell r="F2469" t="str">
            <v xml:space="preserve">Subcontratos             </v>
          </cell>
          <cell r="P2469">
            <v>227641</v>
          </cell>
          <cell r="Q2469">
            <v>511792</v>
          </cell>
          <cell r="R2469">
            <v>727208.929999999</v>
          </cell>
          <cell r="AB2469">
            <v>227641</v>
          </cell>
          <cell r="AC2469">
            <v>739433</v>
          </cell>
          <cell r="AD2469">
            <v>1466641.9300000002</v>
          </cell>
        </row>
        <row r="2470">
          <cell r="A2470" t="str">
            <v>AR105232Z07</v>
          </cell>
          <cell r="B2470" t="str">
            <v>AR105232Z</v>
          </cell>
          <cell r="C2470" t="str">
            <v>Ampliacion USP - RDM</v>
          </cell>
          <cell r="D2470" t="str">
            <v>NQN_PRY</v>
          </cell>
          <cell r="E2470" t="str">
            <v>07</v>
          </cell>
          <cell r="F2470" t="str">
            <v xml:space="preserve">Equipos de Construcción  </v>
          </cell>
          <cell r="P2470">
            <v>146413.69999999998</v>
          </cell>
          <cell r="Q2470">
            <v>260212.10999999969</v>
          </cell>
          <cell r="R2470">
            <v>572731.30999999889</v>
          </cell>
          <cell r="AB2470">
            <v>146413.69999999998</v>
          </cell>
          <cell r="AC2470">
            <v>406625.80999999988</v>
          </cell>
          <cell r="AD2470">
            <v>979357.11999999802</v>
          </cell>
        </row>
        <row r="2471">
          <cell r="A2471" t="str">
            <v>AR105232Z01</v>
          </cell>
          <cell r="B2471" t="str">
            <v>AR105232Z</v>
          </cell>
          <cell r="C2471" t="str">
            <v>Ampliacion USP - RDM</v>
          </cell>
          <cell r="D2471" t="str">
            <v>NQN_PRY</v>
          </cell>
          <cell r="E2471" t="str">
            <v>01</v>
          </cell>
          <cell r="F2471" t="str">
            <v xml:space="preserve">Venta Contractual        </v>
          </cell>
          <cell r="P2471">
            <v>-7660389.6900000004</v>
          </cell>
          <cell r="Q2471">
            <v>3830587.39</v>
          </cell>
          <cell r="R2471">
            <v>-14150752.220000001</v>
          </cell>
          <cell r="AB2471">
            <v>-7660389.6900000004</v>
          </cell>
          <cell r="AC2471">
            <v>-3829802.29999999</v>
          </cell>
          <cell r="AD2471">
            <v>-17980554.52</v>
          </cell>
        </row>
        <row r="2472">
          <cell r="A2472" t="str">
            <v>AR105230Z03</v>
          </cell>
          <cell r="B2472" t="str">
            <v>AR105230Z</v>
          </cell>
          <cell r="C2472" t="str">
            <v>Gasoducto Ytm RDM</v>
          </cell>
          <cell r="D2472" t="str">
            <v>NQN_PRY</v>
          </cell>
          <cell r="E2472" t="str">
            <v>03</v>
          </cell>
          <cell r="F2472" t="str">
            <v xml:space="preserve">Venta Sin Margen         </v>
          </cell>
          <cell r="P2472">
            <v>-568827.89</v>
          </cell>
          <cell r="Q2472">
            <v>-568827.89</v>
          </cell>
          <cell r="R2472">
            <v>-568827.89</v>
          </cell>
          <cell r="AB2472">
            <v>-568827.89</v>
          </cell>
          <cell r="AC2472">
            <v>-1137655.78</v>
          </cell>
          <cell r="AD2472">
            <v>-1706483.6699999899</v>
          </cell>
        </row>
        <row r="2473">
          <cell r="A2473" t="str">
            <v>AR105133Z06</v>
          </cell>
          <cell r="B2473" t="str">
            <v>AR105133Z</v>
          </cell>
          <cell r="C2473" t="str">
            <v xml:space="preserve">Pry Int El Medanito      </v>
          </cell>
          <cell r="D2473" t="str">
            <v>NQN_PRY</v>
          </cell>
          <cell r="E2473" t="str">
            <v>06</v>
          </cell>
          <cell r="F2473" t="str">
            <v xml:space="preserve">Otros Costos MO          </v>
          </cell>
          <cell r="P2473">
            <v>3993.73</v>
          </cell>
          <cell r="Q2473">
            <v>0</v>
          </cell>
          <cell r="R2473">
            <v>0</v>
          </cell>
          <cell r="AB2473">
            <v>3993.73</v>
          </cell>
          <cell r="AC2473">
            <v>3993.73</v>
          </cell>
          <cell r="AD2473">
            <v>3993.73</v>
          </cell>
        </row>
        <row r="2474">
          <cell r="A2474" t="str">
            <v>AR105051Z01</v>
          </cell>
          <cell r="B2474" t="str">
            <v>AR105051Z</v>
          </cell>
          <cell r="C2474" t="str">
            <v xml:space="preserve">Ob.en Asistencia  E&amp;     </v>
          </cell>
          <cell r="D2474" t="str">
            <v>E&amp;C_ASI</v>
          </cell>
          <cell r="E2474" t="str">
            <v>01</v>
          </cell>
          <cell r="F2474" t="str">
            <v xml:space="preserve">Venta Contractual        </v>
          </cell>
          <cell r="P2474">
            <v>0</v>
          </cell>
          <cell r="Q2474">
            <v>0</v>
          </cell>
          <cell r="R2474">
            <v>0</v>
          </cell>
          <cell r="AB2474">
            <v>0</v>
          </cell>
          <cell r="AC2474">
            <v>0</v>
          </cell>
          <cell r="AD2474">
            <v>0</v>
          </cell>
        </row>
        <row r="2475">
          <cell r="A2475" t="str">
            <v>AR102089Z08</v>
          </cell>
          <cell r="B2475" t="str">
            <v>AR102089Z</v>
          </cell>
          <cell r="C2475" t="str">
            <v>Obrador Añelo</v>
          </cell>
          <cell r="D2475" t="str">
            <v>NQN_PRY</v>
          </cell>
          <cell r="E2475" t="str">
            <v>08</v>
          </cell>
          <cell r="F2475" t="str">
            <v xml:space="preserve">Materiales, Cons, Herram </v>
          </cell>
          <cell r="P2475">
            <v>1.83</v>
          </cell>
          <cell r="Q2475">
            <v>0</v>
          </cell>
          <cell r="R2475">
            <v>0</v>
          </cell>
          <cell r="AB2475">
            <v>1.83</v>
          </cell>
          <cell r="AC2475">
            <v>1.83</v>
          </cell>
          <cell r="AD2475">
            <v>1.83</v>
          </cell>
        </row>
        <row r="2476">
          <cell r="A2476" t="str">
            <v>SKLA0410Z11</v>
          </cell>
          <cell r="B2476" t="str">
            <v>SKLA0410Z</v>
          </cell>
          <cell r="C2476" t="str">
            <v xml:space="preserve">Comercial Ing y Cons     </v>
          </cell>
          <cell r="D2476" t="str">
            <v>ARG_OVH</v>
          </cell>
          <cell r="E2476" t="str">
            <v>11</v>
          </cell>
          <cell r="F2476" t="str">
            <v xml:space="preserve">Otros costos             </v>
          </cell>
          <cell r="Q2476">
            <v>0.08</v>
          </cell>
          <cell r="R2476">
            <v>0.96999999999999897</v>
          </cell>
          <cell r="AC2476">
            <v>0.08</v>
          </cell>
          <cell r="AD2476">
            <v>1.05</v>
          </cell>
        </row>
        <row r="2477">
          <cell r="A2477" t="str">
            <v>SKLA0410Z10</v>
          </cell>
          <cell r="B2477" t="str">
            <v>SKLA0410Z</v>
          </cell>
          <cell r="C2477" t="str">
            <v xml:space="preserve">Comercial Ing y Cons     </v>
          </cell>
          <cell r="D2477" t="str">
            <v>ARG_OVH</v>
          </cell>
          <cell r="E2477" t="str">
            <v>10</v>
          </cell>
          <cell r="F2477" t="str">
            <v xml:space="preserve">Costos de la venta       </v>
          </cell>
          <cell r="Q2477">
            <v>10123</v>
          </cell>
          <cell r="R2477">
            <v>9287</v>
          </cell>
          <cell r="AC2477">
            <v>10123</v>
          </cell>
          <cell r="AD2477">
            <v>19410</v>
          </cell>
        </row>
        <row r="2478">
          <cell r="A2478" t="str">
            <v>SKLA0410Z06</v>
          </cell>
          <cell r="B2478" t="str">
            <v>SKLA0410Z</v>
          </cell>
          <cell r="C2478" t="str">
            <v xml:space="preserve">Comercial Ing y Cons     </v>
          </cell>
          <cell r="D2478" t="str">
            <v>ARG_OVH</v>
          </cell>
          <cell r="E2478" t="str">
            <v>06</v>
          </cell>
          <cell r="F2478" t="str">
            <v xml:space="preserve">Otros Costos MO          </v>
          </cell>
          <cell r="Q2478">
            <v>14.099999999999991</v>
          </cell>
          <cell r="R2478">
            <v>14.099999999999991</v>
          </cell>
          <cell r="AC2478">
            <v>14.099999999999991</v>
          </cell>
          <cell r="AD2478">
            <v>28.199999999999989</v>
          </cell>
        </row>
        <row r="2479">
          <cell r="A2479" t="str">
            <v>SKLA0410Z05</v>
          </cell>
          <cell r="B2479" t="str">
            <v>SKLA0410Z</v>
          </cell>
          <cell r="C2479" t="str">
            <v xml:space="preserve">Comercial Ing y Cons     </v>
          </cell>
          <cell r="D2479" t="str">
            <v>ARG_OVH</v>
          </cell>
          <cell r="E2479" t="str">
            <v>05</v>
          </cell>
          <cell r="F2479" t="str">
            <v xml:space="preserve">Mano de Obra             </v>
          </cell>
          <cell r="Q2479">
            <v>99089.679999999906</v>
          </cell>
          <cell r="R2479">
            <v>109378.79999999987</v>
          </cell>
          <cell r="AC2479">
            <v>99089.679999999906</v>
          </cell>
          <cell r="AD2479">
            <v>208468.47999999998</v>
          </cell>
        </row>
        <row r="2480">
          <cell r="A2480" t="str">
            <v>AR105234Z12</v>
          </cell>
          <cell r="B2480" t="str">
            <v>AR105234Z</v>
          </cell>
          <cell r="C2480" t="str">
            <v>EPF 9 y 11 Campana</v>
          </cell>
          <cell r="D2480" t="str">
            <v>NQN_PRY</v>
          </cell>
          <cell r="E2480" t="str">
            <v>12</v>
          </cell>
          <cell r="F2480" t="str">
            <v xml:space="preserve">Costos por DistrIbuc CO  </v>
          </cell>
          <cell r="Q2480">
            <v>0</v>
          </cell>
          <cell r="R2480">
            <v>0</v>
          </cell>
          <cell r="AC2480">
            <v>0</v>
          </cell>
          <cell r="AD2480">
            <v>0</v>
          </cell>
        </row>
        <row r="2481">
          <cell r="A2481" t="str">
            <v>AR105234Z11</v>
          </cell>
          <cell r="B2481" t="str">
            <v>AR105234Z</v>
          </cell>
          <cell r="C2481" t="str">
            <v>EPF 9 y 11 Campana</v>
          </cell>
          <cell r="D2481" t="str">
            <v>NQN_PRY</v>
          </cell>
          <cell r="E2481" t="str">
            <v>11</v>
          </cell>
          <cell r="F2481" t="str">
            <v xml:space="preserve">Otros costos             </v>
          </cell>
          <cell r="Q2481">
            <v>0</v>
          </cell>
          <cell r="R2481">
            <v>168750.209999999</v>
          </cell>
          <cell r="AC2481">
            <v>0</v>
          </cell>
          <cell r="AD2481">
            <v>168750.209999999</v>
          </cell>
        </row>
        <row r="2482">
          <cell r="A2482" t="str">
            <v>AR105234Z08</v>
          </cell>
          <cell r="B2482" t="str">
            <v>AR105234Z</v>
          </cell>
          <cell r="C2482" t="str">
            <v>EPF 9 y 11 Campana</v>
          </cell>
          <cell r="D2482" t="str">
            <v>NQN_PRY</v>
          </cell>
          <cell r="E2482" t="str">
            <v>08</v>
          </cell>
          <cell r="F2482" t="str">
            <v xml:space="preserve">Materiales, Cons, Herram </v>
          </cell>
          <cell r="Q2482">
            <v>0</v>
          </cell>
          <cell r="R2482">
            <v>1348957.3699999989</v>
          </cell>
          <cell r="AC2482">
            <v>0</v>
          </cell>
          <cell r="AD2482">
            <v>1348957.3699999989</v>
          </cell>
        </row>
        <row r="2483">
          <cell r="A2483" t="str">
            <v>AR105234Z07</v>
          </cell>
          <cell r="B2483" t="str">
            <v>AR105234Z</v>
          </cell>
          <cell r="C2483" t="str">
            <v>EPF 9 y 11 Campana</v>
          </cell>
          <cell r="D2483" t="str">
            <v>NQN_PRY</v>
          </cell>
          <cell r="E2483" t="str">
            <v>07</v>
          </cell>
          <cell r="F2483" t="str">
            <v xml:space="preserve">Equipos de Construcción  </v>
          </cell>
          <cell r="Q2483">
            <v>2399.6699999999992</v>
          </cell>
          <cell r="R2483">
            <v>56838.649999999798</v>
          </cell>
          <cell r="AC2483">
            <v>2399.6699999999992</v>
          </cell>
          <cell r="AD2483">
            <v>59238.319999999905</v>
          </cell>
        </row>
        <row r="2484">
          <cell r="A2484" t="str">
            <v>AR105234Z06</v>
          </cell>
          <cell r="B2484" t="str">
            <v>AR105234Z</v>
          </cell>
          <cell r="C2484" t="str">
            <v>EPF 9 y 11 Campana</v>
          </cell>
          <cell r="D2484" t="str">
            <v>NQN_PRY</v>
          </cell>
          <cell r="E2484" t="str">
            <v>06</v>
          </cell>
          <cell r="F2484" t="str">
            <v xml:space="preserve">Otros Costos MO          </v>
          </cell>
          <cell r="Q2484">
            <v>0</v>
          </cell>
          <cell r="R2484">
            <v>584585.49</v>
          </cell>
          <cell r="AC2484">
            <v>0</v>
          </cell>
          <cell r="AD2484">
            <v>584585.49</v>
          </cell>
        </row>
        <row r="2485">
          <cell r="A2485" t="str">
            <v>AR105234Z04</v>
          </cell>
          <cell r="B2485" t="str">
            <v>AR105234Z</v>
          </cell>
          <cell r="C2485" t="str">
            <v>EPF 9 y 11 Campana</v>
          </cell>
          <cell r="D2485" t="str">
            <v>NQN_PRY</v>
          </cell>
          <cell r="E2485" t="str">
            <v>04</v>
          </cell>
          <cell r="F2485" t="str">
            <v xml:space="preserve">Ajuste POC               </v>
          </cell>
          <cell r="Q2485">
            <v>-2637</v>
          </cell>
          <cell r="R2485">
            <v>-7863823.54</v>
          </cell>
          <cell r="AC2485">
            <v>-2637</v>
          </cell>
          <cell r="AD2485">
            <v>-7866460.54</v>
          </cell>
        </row>
        <row r="2486">
          <cell r="A2486" t="str">
            <v>AR105233Z10</v>
          </cell>
          <cell r="B2486" t="str">
            <v>AR105233Z</v>
          </cell>
          <cell r="C2486" t="str">
            <v>Acond Gasoducto Fue</v>
          </cell>
          <cell r="D2486" t="str">
            <v>CRO_PRY</v>
          </cell>
          <cell r="E2486" t="str">
            <v>10</v>
          </cell>
          <cell r="F2486" t="str">
            <v xml:space="preserve">Costos de la venta       </v>
          </cell>
          <cell r="Q2486">
            <v>2961</v>
          </cell>
          <cell r="R2486">
            <v>558083.28</v>
          </cell>
          <cell r="AC2486">
            <v>2961</v>
          </cell>
          <cell r="AD2486">
            <v>561044.28</v>
          </cell>
        </row>
        <row r="2487">
          <cell r="A2487" t="str">
            <v>AR105233Z01</v>
          </cell>
          <cell r="B2487" t="str">
            <v>AR105233Z</v>
          </cell>
          <cell r="C2487" t="str">
            <v>Acond Gasoducto Fue</v>
          </cell>
          <cell r="D2487" t="str">
            <v>CRO_PRY</v>
          </cell>
          <cell r="E2487" t="str">
            <v>01</v>
          </cell>
          <cell r="F2487" t="str">
            <v xml:space="preserve">Venta Contractual        </v>
          </cell>
          <cell r="Q2487">
            <v>0</v>
          </cell>
          <cell r="R2487">
            <v>-2302767.77</v>
          </cell>
          <cell r="AC2487">
            <v>0</v>
          </cell>
          <cell r="AD2487">
            <v>-2302767.77</v>
          </cell>
        </row>
        <row r="2488">
          <cell r="A2488" t="str">
            <v>AR105232Z03</v>
          </cell>
          <cell r="B2488" t="str">
            <v>AR105232Z</v>
          </cell>
          <cell r="C2488" t="str">
            <v>Ampliacion USP - RDM</v>
          </cell>
          <cell r="D2488" t="str">
            <v>NQN_PRY</v>
          </cell>
          <cell r="E2488" t="str">
            <v>03</v>
          </cell>
          <cell r="F2488" t="str">
            <v xml:space="preserve">Venta Sin Margen         </v>
          </cell>
          <cell r="Q2488">
            <v>0</v>
          </cell>
          <cell r="R2488">
            <v>-254224</v>
          </cell>
          <cell r="AC2488">
            <v>0</v>
          </cell>
          <cell r="AD2488">
            <v>-254224</v>
          </cell>
        </row>
        <row r="2489">
          <cell r="A2489" t="str">
            <v>AR105230Z02</v>
          </cell>
          <cell r="B2489" t="str">
            <v>AR105230Z</v>
          </cell>
          <cell r="C2489" t="str">
            <v>Gasoducto Ytm RDM</v>
          </cell>
          <cell r="D2489" t="str">
            <v>NQN_PRY</v>
          </cell>
          <cell r="E2489" t="str">
            <v>02</v>
          </cell>
          <cell r="F2489" t="str">
            <v xml:space="preserve">Venta Adicional          </v>
          </cell>
          <cell r="Q2489">
            <v>0</v>
          </cell>
          <cell r="R2489">
            <v>-10626007.800000001</v>
          </cell>
          <cell r="AC2489">
            <v>0</v>
          </cell>
          <cell r="AD2489">
            <v>-10626007.800000001</v>
          </cell>
        </row>
        <row r="2490">
          <cell r="A2490" t="str">
            <v>AR105229Z01</v>
          </cell>
          <cell r="B2490" t="str">
            <v>AR105229Z</v>
          </cell>
          <cell r="C2490" t="str">
            <v>Ductos Despacho PTC</v>
          </cell>
          <cell r="D2490" t="str">
            <v>NQN_PRY</v>
          </cell>
          <cell r="E2490" t="str">
            <v>01</v>
          </cell>
          <cell r="F2490" t="str">
            <v xml:space="preserve">Venta Contractual        </v>
          </cell>
          <cell r="Q2490">
            <v>-12207315.689999901</v>
          </cell>
          <cell r="R2490">
            <v>0</v>
          </cell>
          <cell r="AC2490">
            <v>-12207315.689999901</v>
          </cell>
          <cell r="AD2490">
            <v>-12207315.689999901</v>
          </cell>
        </row>
        <row r="2491">
          <cell r="A2491" t="str">
            <v>AR105226Z03</v>
          </cell>
          <cell r="B2491" t="str">
            <v>AR105226Z</v>
          </cell>
          <cell r="C2491" t="str">
            <v>YPF P Her etapa II</v>
          </cell>
          <cell r="D2491" t="str">
            <v>NQN_PRY</v>
          </cell>
          <cell r="E2491" t="str">
            <v>03</v>
          </cell>
          <cell r="F2491" t="str">
            <v xml:space="preserve">Venta Sin Margen         </v>
          </cell>
          <cell r="Q2491">
            <v>0</v>
          </cell>
          <cell r="R2491">
            <v>-64690.029999999897</v>
          </cell>
          <cell r="AC2491">
            <v>0</v>
          </cell>
          <cell r="AD2491">
            <v>-64690.029999999897</v>
          </cell>
        </row>
        <row r="2492">
          <cell r="A2492" t="str">
            <v>AR105203Z03</v>
          </cell>
          <cell r="B2492" t="str">
            <v>AR105203Z</v>
          </cell>
          <cell r="C2492" t="str">
            <v xml:space="preserve">Despacho GO 500PPM L     </v>
          </cell>
          <cell r="D2492" t="str">
            <v>NQN_PRY</v>
          </cell>
          <cell r="E2492" t="str">
            <v>03</v>
          </cell>
          <cell r="F2492" t="str">
            <v xml:space="preserve">Venta Sin Margen         </v>
          </cell>
          <cell r="Q2492">
            <v>0</v>
          </cell>
          <cell r="R2492">
            <v>30176.15</v>
          </cell>
          <cell r="AC2492">
            <v>0</v>
          </cell>
          <cell r="AD2492">
            <v>30176.15</v>
          </cell>
        </row>
        <row r="2493">
          <cell r="A2493" t="str">
            <v>AR100331Z07</v>
          </cell>
          <cell r="B2493" t="str">
            <v>AR100331Z</v>
          </cell>
          <cell r="C2493" t="str">
            <v xml:space="preserve">Gestion de Materiale     </v>
          </cell>
          <cell r="D2493" t="str">
            <v>ARG_OVH</v>
          </cell>
          <cell r="E2493" t="str">
            <v>07</v>
          </cell>
          <cell r="F2493" t="str">
            <v xml:space="preserve">Equipos de Construcción  </v>
          </cell>
          <cell r="Q2493">
            <v>0</v>
          </cell>
          <cell r="R2493">
            <v>-2505.3000000000002</v>
          </cell>
          <cell r="AC2493">
            <v>0</v>
          </cell>
          <cell r="AD2493">
            <v>-2505.3000000000002</v>
          </cell>
        </row>
        <row r="2494">
          <cell r="A2494" t="str">
            <v>AR100143Z07</v>
          </cell>
          <cell r="B2494" t="str">
            <v>AR100143Z</v>
          </cell>
          <cell r="C2494" t="str">
            <v>Mantenimiento SAP</v>
          </cell>
          <cell r="D2494" t="str">
            <v>SKLA</v>
          </cell>
          <cell r="E2494" t="str">
            <v>07</v>
          </cell>
          <cell r="F2494" t="str">
            <v xml:space="preserve">Equipos de Construcción  </v>
          </cell>
          <cell r="Q2494">
            <v>5017.2799999999897</v>
          </cell>
          <cell r="R2494">
            <v>0</v>
          </cell>
          <cell r="AC2494">
            <v>5017.2799999999897</v>
          </cell>
          <cell r="AD2494">
            <v>5017.2799999999897</v>
          </cell>
        </row>
        <row r="2495">
          <cell r="A2495" t="str">
            <v>SKLA0800Z10</v>
          </cell>
          <cell r="B2495" t="str">
            <v>SKLA0800Z</v>
          </cell>
          <cell r="C2495" t="str">
            <v>Gastos generales</v>
          </cell>
          <cell r="D2495" t="str">
            <v>SKLA</v>
          </cell>
          <cell r="E2495" t="str">
            <v>10</v>
          </cell>
          <cell r="F2495" t="str">
            <v xml:space="preserve">Costos de la venta       </v>
          </cell>
          <cell r="R2495">
            <v>23238</v>
          </cell>
          <cell r="AD2495">
            <v>23238</v>
          </cell>
        </row>
        <row r="2496">
          <cell r="A2496" t="str">
            <v>SKLA0003Z06</v>
          </cell>
          <cell r="B2496" t="str">
            <v>SKLA0003Z</v>
          </cell>
          <cell r="C2496" t="str">
            <v>SVP General Counsel</v>
          </cell>
          <cell r="D2496" t="str">
            <v>SKLA</v>
          </cell>
          <cell r="E2496" t="str">
            <v>06</v>
          </cell>
          <cell r="F2496" t="str">
            <v xml:space="preserve">Otros Costos MO          </v>
          </cell>
          <cell r="R2496">
            <v>0</v>
          </cell>
          <cell r="AD2496">
            <v>0</v>
          </cell>
        </row>
        <row r="2497">
          <cell r="A2497" t="str">
            <v>AR105236Z11</v>
          </cell>
          <cell r="B2497" t="str">
            <v>AR105236Z</v>
          </cell>
          <cell r="C2497" t="str">
            <v>Mtj Cabecera Bombeo</v>
          </cell>
          <cell r="D2497" t="str">
            <v>NQN_PRY</v>
          </cell>
          <cell r="E2497" t="str">
            <v>11</v>
          </cell>
          <cell r="F2497" t="str">
            <v xml:space="preserve">Otros costos             </v>
          </cell>
          <cell r="R2497">
            <v>0</v>
          </cell>
          <cell r="AD2497">
            <v>0</v>
          </cell>
        </row>
        <row r="2498">
          <cell r="A2498" t="str">
            <v>AR105236Z08</v>
          </cell>
          <cell r="B2498" t="str">
            <v>AR105236Z</v>
          </cell>
          <cell r="C2498" t="str">
            <v>Mtj Cabecera Bombeo</v>
          </cell>
          <cell r="D2498" t="str">
            <v>NQN_PRY</v>
          </cell>
          <cell r="E2498" t="str">
            <v>08</v>
          </cell>
          <cell r="F2498" t="str">
            <v xml:space="preserve">Materiales, Cons, Herram </v>
          </cell>
          <cell r="R2498">
            <v>0</v>
          </cell>
          <cell r="AD2498">
            <v>0</v>
          </cell>
        </row>
        <row r="2499">
          <cell r="A2499" t="str">
            <v>AR105235Z12</v>
          </cell>
          <cell r="B2499" t="str">
            <v>AR105235Z</v>
          </cell>
          <cell r="C2499" t="str">
            <v>Líneas de Flujo LC</v>
          </cell>
          <cell r="D2499" t="str">
            <v>NQN_PRY</v>
          </cell>
          <cell r="E2499" t="str">
            <v>12</v>
          </cell>
          <cell r="F2499" t="str">
            <v xml:space="preserve">Costos por DistrIbuc CO  </v>
          </cell>
          <cell r="R2499">
            <v>0</v>
          </cell>
          <cell r="AD2499">
            <v>0</v>
          </cell>
        </row>
        <row r="2500">
          <cell r="A2500" t="str">
            <v>AR105235Z09</v>
          </cell>
          <cell r="B2500" t="str">
            <v>AR105235Z</v>
          </cell>
          <cell r="C2500" t="str">
            <v>Líneas de Flujo LC</v>
          </cell>
          <cell r="D2500" t="str">
            <v>NQN_PRY</v>
          </cell>
          <cell r="E2500" t="str">
            <v>09</v>
          </cell>
          <cell r="F2500" t="str">
            <v xml:space="preserve">Subcontratos             </v>
          </cell>
          <cell r="R2500">
            <v>190897</v>
          </cell>
          <cell r="AD2500">
            <v>190897</v>
          </cell>
        </row>
        <row r="2501">
          <cell r="A2501" t="str">
            <v>AR105235Z04</v>
          </cell>
          <cell r="B2501" t="str">
            <v>AR105235Z</v>
          </cell>
          <cell r="C2501" t="str">
            <v>Líneas de Flujo LC</v>
          </cell>
          <cell r="D2501" t="str">
            <v>NQN_PRY</v>
          </cell>
          <cell r="E2501" t="str">
            <v>04</v>
          </cell>
          <cell r="F2501" t="str">
            <v xml:space="preserve">Ajuste POC               </v>
          </cell>
          <cell r="R2501">
            <v>-209776.92</v>
          </cell>
          <cell r="AD2501">
            <v>-209776.92</v>
          </cell>
        </row>
        <row r="2502">
          <cell r="A2502" t="str">
            <v>AR105234Z10</v>
          </cell>
          <cell r="B2502" t="str">
            <v>AR105234Z</v>
          </cell>
          <cell r="C2502" t="str">
            <v>EPF 9 y 11 Campana</v>
          </cell>
          <cell r="D2502" t="str">
            <v>NQN_PRY</v>
          </cell>
          <cell r="E2502" t="str">
            <v>10</v>
          </cell>
          <cell r="F2502" t="str">
            <v xml:space="preserve">Costos de la venta       </v>
          </cell>
          <cell r="R2502">
            <v>1478852.699999999</v>
          </cell>
          <cell r="AD2502">
            <v>1478852.699999999</v>
          </cell>
        </row>
        <row r="2503">
          <cell r="A2503" t="str">
            <v>AR105234Z09</v>
          </cell>
          <cell r="B2503" t="str">
            <v>AR105234Z</v>
          </cell>
          <cell r="C2503" t="str">
            <v>EPF 9 y 11 Campana</v>
          </cell>
          <cell r="D2503" t="str">
            <v>NQN_PRY</v>
          </cell>
          <cell r="E2503" t="str">
            <v>09</v>
          </cell>
          <cell r="F2503" t="str">
            <v xml:space="preserve">Subcontratos             </v>
          </cell>
          <cell r="R2503">
            <v>895753.33999999904</v>
          </cell>
          <cell r="AD2503">
            <v>895753.33999999904</v>
          </cell>
        </row>
        <row r="2504">
          <cell r="A2504" t="str">
            <v>AR105234Z05</v>
          </cell>
          <cell r="B2504" t="str">
            <v>AR105234Z</v>
          </cell>
          <cell r="C2504" t="str">
            <v>EPF 9 y 11 Campana</v>
          </cell>
          <cell r="D2504" t="str">
            <v>NQN_PRY</v>
          </cell>
          <cell r="E2504" t="str">
            <v>05</v>
          </cell>
          <cell r="F2504" t="str">
            <v xml:space="preserve">Mano de Obra             </v>
          </cell>
          <cell r="R2504">
            <v>2622341.6599999983</v>
          </cell>
          <cell r="AD2504">
            <v>2622341.6599999983</v>
          </cell>
        </row>
        <row r="2505">
          <cell r="A2505" t="str">
            <v>AR105234Z01</v>
          </cell>
          <cell r="B2505" t="str">
            <v>AR105234Z</v>
          </cell>
          <cell r="C2505" t="str">
            <v>EPF 9 y 11 Campana</v>
          </cell>
          <cell r="D2505" t="str">
            <v>NQN_PRY</v>
          </cell>
          <cell r="E2505" t="str">
            <v>01</v>
          </cell>
          <cell r="F2505" t="str">
            <v xml:space="preserve">Venta Contractual        </v>
          </cell>
          <cell r="R2505">
            <v>0</v>
          </cell>
          <cell r="AD2505">
            <v>0</v>
          </cell>
        </row>
        <row r="2506">
          <cell r="A2506" t="str">
            <v>AR105229Z03</v>
          </cell>
          <cell r="B2506" t="str">
            <v>AR105229Z</v>
          </cell>
          <cell r="C2506" t="str">
            <v>Ductos Despacho PTC</v>
          </cell>
          <cell r="D2506" t="str">
            <v>NQN_PRY</v>
          </cell>
          <cell r="E2506" t="str">
            <v>03</v>
          </cell>
          <cell r="F2506" t="str">
            <v xml:space="preserve">Venta Sin Margen         </v>
          </cell>
          <cell r="R2506">
            <v>-139823.62</v>
          </cell>
          <cell r="AD2506">
            <v>-139823.62</v>
          </cell>
        </row>
        <row r="2507">
          <cell r="A2507" t="str">
            <v>AR105227Z03</v>
          </cell>
          <cell r="B2507" t="str">
            <v>AR105227Z</v>
          </cell>
          <cell r="C2507" t="str">
            <v>Bateria 10 Vizcacher</v>
          </cell>
          <cell r="D2507" t="str">
            <v>MZA_PRY</v>
          </cell>
          <cell r="E2507" t="str">
            <v>03</v>
          </cell>
          <cell r="F2507" t="str">
            <v xml:space="preserve">Venta Sin Margen         </v>
          </cell>
          <cell r="R2507">
            <v>-750011.05</v>
          </cell>
          <cell r="AD2507">
            <v>-750011.05</v>
          </cell>
        </row>
        <row r="2508">
          <cell r="A2508" t="str">
            <v>AR100030Z07</v>
          </cell>
          <cell r="B2508" t="str">
            <v>AR100030Z</v>
          </cell>
          <cell r="C2508" t="str">
            <v>Legales</v>
          </cell>
          <cell r="D2508" t="str">
            <v>ARG_OVH</v>
          </cell>
          <cell r="E2508" t="str">
            <v>07</v>
          </cell>
          <cell r="F2508" t="str">
            <v xml:space="preserve">Equipos de Construcción  </v>
          </cell>
          <cell r="R2508">
            <v>439.8</v>
          </cell>
          <cell r="AD2508">
            <v>439.8</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 "/>
      <sheetName val="MAN HOURS AND TOTAL FEE"/>
      <sheetName val="EXPENSES"/>
      <sheetName val="CIVIL"/>
      <sheetName val="MECHANICAL"/>
      <sheetName val="ELECTRICAL  "/>
      <sheetName val="INSTRUMENTATION"/>
      <sheetName val="PROCESS"/>
      <sheetName val="CONTROL"/>
      <sheetName val="GENERAL"/>
      <sheetName val="DIAS.FESTIVOS"/>
      <sheetName val="PRESUPUESTO"/>
      <sheetName val=" COMERC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afic"/>
      <sheetName val="ExRate"/>
      <sheetName val="Raw Data"/>
      <sheetName val="Customer"/>
      <sheetName val="Steering"/>
    </sheetNames>
    <sheetDataSet>
      <sheetData sheetId="0" refreshError="1"/>
      <sheetData sheetId="1" refreshError="1"/>
      <sheetData sheetId="2" refreshError="1"/>
      <sheetData sheetId="3" refreshError="1"/>
      <sheetData sheetId="4" refreshError="1">
        <row r="2">
          <cell r="B2">
            <v>2006</v>
          </cell>
        </row>
        <row r="5">
          <cell r="B5">
            <v>1</v>
          </cell>
        </row>
        <row r="104">
          <cell r="C104" t="str">
            <v>MON</v>
          </cell>
        </row>
      </sheetData>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CRS"/>
      <sheetName val="Summary"/>
      <sheetName val="Total Analysis"/>
      <sheetName val="Overview"/>
      <sheetName val="Raw Data"/>
      <sheetName val="VENTA"/>
      <sheetName val="Steering"/>
      <sheetName val="INVENTARIO TABLERO"/>
      <sheetName val="AT"/>
      <sheetName val="Usages"/>
      <sheetName val="Hierarchy"/>
    </sheetNames>
    <sheetDataSet>
      <sheetData sheetId="0" refreshError="1"/>
      <sheetData sheetId="1" refreshError="1"/>
      <sheetData sheetId="2" refreshError="1"/>
      <sheetData sheetId="3" refreshError="1"/>
      <sheetData sheetId="4" refreshError="1"/>
      <sheetData sheetId="5" refreshError="1"/>
      <sheetData sheetId="6" refreshError="1">
        <row r="116">
          <cell r="B116" t="str">
            <v>2008 06</v>
          </cell>
        </row>
      </sheetData>
      <sheetData sheetId="7" refreshError="1"/>
      <sheetData sheetId="8" refreshError="1"/>
      <sheetData sheetId="9" refreshError="1"/>
      <sheetData sheetId="10"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ents"/>
      <sheetName val="Info"/>
      <sheetName val="P&amp;L"/>
      <sheetName val="Estadística"/>
      <sheetName val="Financiero"/>
      <sheetName val="Pagos Kodak"/>
      <sheetName val="Fábrica"/>
      <sheetName val="Eficiencia"/>
    </sheetNames>
    <sheetDataSet>
      <sheetData sheetId="0" refreshError="1"/>
      <sheetData sheetId="1" refreshError="1">
        <row r="8">
          <cell r="B8">
            <v>1.8200000000000001E-2</v>
          </cell>
        </row>
        <row r="14">
          <cell r="B14">
            <v>134.54000000000002</v>
          </cell>
        </row>
        <row r="15">
          <cell r="O15">
            <v>0.38900000000000001</v>
          </cell>
          <cell r="R15">
            <v>0.40600000000000003</v>
          </cell>
          <cell r="U15">
            <v>0.36499999999999999</v>
          </cell>
          <cell r="X15">
            <v>0.441</v>
          </cell>
        </row>
        <row r="16">
          <cell r="O16">
            <v>0.39900000000000002</v>
          </cell>
          <cell r="R16">
            <v>0.39900000000000002</v>
          </cell>
          <cell r="U16">
            <v>0.36499999999999999</v>
          </cell>
          <cell r="X16">
            <v>0.441</v>
          </cell>
        </row>
      </sheetData>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ents"/>
      <sheetName val="Info Monitores"/>
      <sheetName val="Info LCD"/>
      <sheetName val="P&amp;L CONSOLIDADO"/>
      <sheetName val="P&amp;L LCD"/>
      <sheetName val="P&amp;L MONITORES"/>
      <sheetName val="Estadística"/>
      <sheetName val="Embarques"/>
      <sheetName val="Prod.e Invent."/>
      <sheetName val="Expenses"/>
      <sheetName val="Sp.Invest"/>
      <sheetName val="Ant.II"/>
      <sheetName val="Fábrica LCD"/>
      <sheetName val="Eficiencia LCD"/>
      <sheetName val="Fábrica Mon"/>
      <sheetName val="Eficiencia Mon"/>
    </sheetNames>
    <sheetDataSet>
      <sheetData sheetId="0" refreshError="1"/>
      <sheetData sheetId="1" refreshError="1"/>
      <sheetData sheetId="2" refreshError="1">
        <row r="3">
          <cell r="B3">
            <v>0.21</v>
          </cell>
        </row>
        <row r="9">
          <cell r="B9">
            <v>1.8200000000000001E-2</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Summary"/>
      <sheetName val="Budget"/>
      <sheetName val="Engineering"/>
      <sheetName val="Equipment"/>
      <sheetName val="Transportation"/>
      <sheetName val="Installation"/>
      <sheetName val="BOP"/>
      <sheetName val="Piping"/>
      <sheetName val="IDC"/>
      <sheetName val="Interface"/>
      <sheetName val="PAF Cover"/>
      <sheetName val="PAF Proforma"/>
      <sheetName val="PAF Risk Matrix"/>
      <sheetName val="Database"/>
      <sheetName val="DB_BOP"/>
      <sheetName val="DB_Piping"/>
      <sheetName val="DB_Valves"/>
      <sheetName val="DB_Fittings"/>
      <sheetName val="Validations"/>
      <sheetName val="Total"/>
      <sheetName val="Procura Nacion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UMPTIONS NS"/>
      <sheetName val="Ratio Analysis"/>
      <sheetName val="P&amp;L Quarterly"/>
      <sheetName val="P&amp;L Consol ESTIMADO"/>
      <sheetName val="P&amp;L Consol ACTUAL"/>
      <sheetName val="CASH FLOW Consol"/>
      <sheetName val="BALANCE SHEET CONSOL"/>
      <sheetName val="Financial Statements NB"/>
      <sheetName val="Financial Statements NS"/>
      <sheetName val="Financial Statement ES"/>
      <sheetName val="Adjustments"/>
    </sheetNames>
    <sheetDataSet>
      <sheetData sheetId="0"/>
      <sheetData sheetId="1"/>
      <sheetData sheetId="2"/>
      <sheetData sheetId="3"/>
      <sheetData sheetId="4"/>
      <sheetData sheetId="5"/>
      <sheetData sheetId="6"/>
      <sheetData sheetId="7"/>
      <sheetData sheetId="8"/>
      <sheetData sheetId="9"/>
      <sheetData sheetId="10">
        <row r="4">
          <cell r="AI4" t="str">
            <v>L&amp;W</v>
          </cell>
          <cell r="AJ4" t="str">
            <v>PFEE</v>
          </cell>
          <cell r="AK4" t="str">
            <v>TPRY</v>
          </cell>
          <cell r="AL4" t="str">
            <v>EXP</v>
          </cell>
          <cell r="AM4" t="str">
            <v>UN</v>
          </cell>
          <cell r="AN4" t="str">
            <v>GRSALES</v>
          </cell>
          <cell r="AO4" t="str">
            <v>IIMP</v>
          </cell>
          <cell r="AP4" t="str">
            <v>GITAX</v>
          </cell>
          <cell r="AQ4" t="str">
            <v>EXBAUS</v>
          </cell>
          <cell r="AR4" t="str">
            <v>VAR</v>
          </cell>
          <cell r="AS4" t="str">
            <v>SMAN</v>
          </cell>
          <cell r="AU4" t="str">
            <v>SVC</v>
          </cell>
          <cell r="AV4" t="str">
            <v>EXDFF</v>
          </cell>
          <cell r="AW4" t="str">
            <v>BDA</v>
          </cell>
          <cell r="AX4" t="str">
            <v>ADV</v>
          </cell>
          <cell r="AY4" t="str">
            <v>ITAX</v>
          </cell>
          <cell r="AZ4" t="str">
            <v>BKEXP</v>
          </cell>
          <cell r="BA4" t="str">
            <v>VAT</v>
          </cell>
          <cell r="BB4" t="str">
            <v>OIEX</v>
          </cell>
          <cell r="BC4" t="str">
            <v>L&amp;W</v>
          </cell>
          <cell r="BD4" t="str">
            <v>PFEE</v>
          </cell>
          <cell r="BE4" t="str">
            <v>TPRY</v>
          </cell>
          <cell r="BF4" t="str">
            <v>EXP</v>
          </cell>
          <cell r="BG4" t="str">
            <v>FEEES</v>
          </cell>
          <cell r="BH4" t="str">
            <v>FEETP</v>
          </cell>
          <cell r="BI4" t="str">
            <v>OTC</v>
          </cell>
          <cell r="BJ4" t="str">
            <v>BKEXP</v>
          </cell>
          <cell r="BK4" t="str">
            <v>INTEX</v>
          </cell>
          <cell r="BL4" t="str">
            <v>INTINC</v>
          </cell>
        </row>
        <row r="5">
          <cell r="AE5" t="str">
            <v>B3</v>
          </cell>
          <cell r="AF5" t="str">
            <v>CKD</v>
          </cell>
          <cell r="AG5" t="str">
            <v>NS</v>
          </cell>
          <cell r="AH5" t="str">
            <v>2007 01</v>
          </cell>
          <cell r="AO5">
            <v>12</v>
          </cell>
          <cell r="AP5">
            <v>34</v>
          </cell>
          <cell r="AQ5">
            <v>21.154</v>
          </cell>
          <cell r="AR5">
            <v>-1944.5</v>
          </cell>
          <cell r="AS5">
            <v>16.5</v>
          </cell>
          <cell r="AU5">
            <v>129.184</v>
          </cell>
          <cell r="AV5">
            <v>-1068</v>
          </cell>
          <cell r="AW5">
            <v>-2</v>
          </cell>
          <cell r="AX5">
            <v>-1661</v>
          </cell>
          <cell r="AY5">
            <v>33</v>
          </cell>
          <cell r="BA5">
            <v>-127</v>
          </cell>
          <cell r="BB5">
            <v>-12</v>
          </cell>
          <cell r="BC5">
            <v>-73.5</v>
          </cell>
          <cell r="BD5">
            <v>67</v>
          </cell>
          <cell r="BF5">
            <v>-12</v>
          </cell>
          <cell r="BH5">
            <v>-2</v>
          </cell>
          <cell r="BI5">
            <v>-55</v>
          </cell>
          <cell r="BJ5">
            <v>-687.5</v>
          </cell>
          <cell r="BL5">
            <v>964</v>
          </cell>
        </row>
        <row r="6">
          <cell r="AE6" t="str">
            <v>B3</v>
          </cell>
          <cell r="AF6" t="str">
            <v>CKD</v>
          </cell>
          <cell r="AG6" t="str">
            <v>NS</v>
          </cell>
          <cell r="AH6" t="str">
            <v>2007 02</v>
          </cell>
          <cell r="AO6">
            <v>92</v>
          </cell>
          <cell r="AP6">
            <v>45</v>
          </cell>
          <cell r="AQ6">
            <v>-28.074999999999999</v>
          </cell>
          <cell r="AR6">
            <v>-1622</v>
          </cell>
          <cell r="AS6">
            <v>-9.9550000000000001</v>
          </cell>
          <cell r="AU6">
            <v>189.45099999999999</v>
          </cell>
          <cell r="AV6">
            <v>-140</v>
          </cell>
          <cell r="AW6">
            <v>-21</v>
          </cell>
          <cell r="AX6">
            <v>-344.20000000000005</v>
          </cell>
          <cell r="AY6">
            <v>-19</v>
          </cell>
          <cell r="BA6">
            <v>-82</v>
          </cell>
          <cell r="BB6">
            <v>-44</v>
          </cell>
          <cell r="BC6">
            <v>-132</v>
          </cell>
          <cell r="BD6">
            <v>-15.8</v>
          </cell>
          <cell r="BF6">
            <v>-88</v>
          </cell>
          <cell r="BH6">
            <v>-2</v>
          </cell>
          <cell r="BI6">
            <v>-55</v>
          </cell>
          <cell r="BJ6">
            <v>-218</v>
          </cell>
          <cell r="BL6">
            <v>901</v>
          </cell>
        </row>
        <row r="7">
          <cell r="AE7" t="str">
            <v>B3</v>
          </cell>
          <cell r="AF7" t="str">
            <v>CKD</v>
          </cell>
          <cell r="AG7" t="str">
            <v>NS</v>
          </cell>
          <cell r="AH7" t="str">
            <v>2007 03</v>
          </cell>
          <cell r="AO7">
            <v>140.5</v>
          </cell>
          <cell r="AP7">
            <v>27</v>
          </cell>
          <cell r="AQ7">
            <v>-6.4089999999999998</v>
          </cell>
          <cell r="AR7">
            <v>656</v>
          </cell>
          <cell r="AS7">
            <v>-52.768999999999998</v>
          </cell>
          <cell r="AU7">
            <v>-32.433999999999997</v>
          </cell>
          <cell r="AV7">
            <v>-588</v>
          </cell>
          <cell r="AW7">
            <v>-9</v>
          </cell>
          <cell r="AX7">
            <v>-545</v>
          </cell>
          <cell r="AY7">
            <v>-50</v>
          </cell>
          <cell r="BA7">
            <v>18</v>
          </cell>
          <cell r="BB7">
            <v>-41</v>
          </cell>
          <cell r="BC7">
            <v>-35</v>
          </cell>
          <cell r="BD7">
            <v>52.5</v>
          </cell>
          <cell r="BF7">
            <v>85</v>
          </cell>
          <cell r="BH7">
            <v>-1</v>
          </cell>
          <cell r="BI7">
            <v>39</v>
          </cell>
          <cell r="BJ7">
            <v>-165</v>
          </cell>
          <cell r="BL7">
            <v>1374</v>
          </cell>
        </row>
        <row r="8">
          <cell r="AE8" t="str">
            <v>B3</v>
          </cell>
          <cell r="AF8" t="str">
            <v>CKD</v>
          </cell>
          <cell r="AG8" t="str">
            <v>NS</v>
          </cell>
          <cell r="AH8" t="str">
            <v>2007 04</v>
          </cell>
          <cell r="AR8">
            <v>60</v>
          </cell>
          <cell r="AV8">
            <v>-243.96415904400001</v>
          </cell>
        </row>
        <row r="9">
          <cell r="AE9" t="str">
            <v>B3</v>
          </cell>
          <cell r="AF9" t="str">
            <v>CKD</v>
          </cell>
          <cell r="AG9" t="str">
            <v>NS</v>
          </cell>
          <cell r="AH9" t="str">
            <v>2007 05</v>
          </cell>
          <cell r="AR9">
            <v>219</v>
          </cell>
          <cell r="AV9">
            <v>-262.85386565319993</v>
          </cell>
        </row>
        <row r="10">
          <cell r="AE10" t="str">
            <v>B3</v>
          </cell>
          <cell r="AF10" t="str">
            <v>CKD</v>
          </cell>
          <cell r="AG10" t="str">
            <v>NS</v>
          </cell>
          <cell r="AH10" t="str">
            <v>2007 06</v>
          </cell>
          <cell r="AR10">
            <v>221</v>
          </cell>
          <cell r="AV10">
            <v>-169.2559791896</v>
          </cell>
        </row>
        <row r="11">
          <cell r="AE11" t="str">
            <v>B3</v>
          </cell>
          <cell r="AF11" t="str">
            <v>CKD</v>
          </cell>
          <cell r="AG11" t="str">
            <v>NS</v>
          </cell>
          <cell r="AH11" t="str">
            <v>2007 07</v>
          </cell>
          <cell r="AR11">
            <v>230</v>
          </cell>
          <cell r="AV11">
            <v>-596.27756190113269</v>
          </cell>
        </row>
        <row r="12">
          <cell r="AE12" t="str">
            <v>B3</v>
          </cell>
          <cell r="AF12" t="str">
            <v>CKD</v>
          </cell>
          <cell r="AG12" t="str">
            <v>NS</v>
          </cell>
          <cell r="AH12" t="str">
            <v>2007 08</v>
          </cell>
          <cell r="AR12">
            <v>239</v>
          </cell>
          <cell r="AV12">
            <v>-592.6444701212298</v>
          </cell>
          <cell r="BK12">
            <v>-272</v>
          </cell>
        </row>
        <row r="13">
          <cell r="AE13" t="str">
            <v>B3</v>
          </cell>
          <cell r="AF13" t="str">
            <v>CKD</v>
          </cell>
          <cell r="AG13" t="str">
            <v>NS</v>
          </cell>
          <cell r="AH13" t="str">
            <v>2007 09</v>
          </cell>
          <cell r="AR13">
            <v>219</v>
          </cell>
          <cell r="AV13">
            <v>-552.73515475423949</v>
          </cell>
          <cell r="AZ13">
            <v>-200</v>
          </cell>
          <cell r="BK13">
            <v>-272</v>
          </cell>
        </row>
        <row r="14">
          <cell r="AE14" t="str">
            <v>B3</v>
          </cell>
          <cell r="AF14" t="str">
            <v>CKD</v>
          </cell>
          <cell r="AG14" t="str">
            <v>NS</v>
          </cell>
          <cell r="AH14" t="str">
            <v>2007 10</v>
          </cell>
          <cell r="AR14">
            <v>228.5</v>
          </cell>
          <cell r="AV14">
            <v>-350</v>
          </cell>
          <cell r="AZ14">
            <v>-200</v>
          </cell>
          <cell r="BK14">
            <v>-272</v>
          </cell>
        </row>
        <row r="15">
          <cell r="AE15" t="str">
            <v>B3</v>
          </cell>
          <cell r="AF15" t="str">
            <v>CKD</v>
          </cell>
          <cell r="AG15" t="str">
            <v>NS</v>
          </cell>
          <cell r="AH15" t="str">
            <v>2007 11</v>
          </cell>
          <cell r="AR15">
            <v>224.5</v>
          </cell>
          <cell r="AV15">
            <v>-350</v>
          </cell>
          <cell r="AZ15">
            <v>-200</v>
          </cell>
          <cell r="BK15">
            <v>-272</v>
          </cell>
        </row>
        <row r="16">
          <cell r="AE16" t="str">
            <v>B3</v>
          </cell>
          <cell r="AF16" t="str">
            <v>CKD</v>
          </cell>
          <cell r="AG16" t="str">
            <v>NS</v>
          </cell>
          <cell r="AH16" t="str">
            <v>2007 12</v>
          </cell>
          <cell r="AR16">
            <v>175</v>
          </cell>
          <cell r="AV16">
            <v>-350</v>
          </cell>
          <cell r="AZ16">
            <v>-200</v>
          </cell>
          <cell r="BK16">
            <v>-417</v>
          </cell>
        </row>
        <row r="17">
          <cell r="AE17" t="str">
            <v>B3</v>
          </cell>
          <cell r="AF17" t="str">
            <v>CBU</v>
          </cell>
          <cell r="AG17" t="str">
            <v>NS</v>
          </cell>
          <cell r="AH17" t="str">
            <v>2007 01</v>
          </cell>
          <cell r="AY17">
            <v>-33</v>
          </cell>
        </row>
        <row r="18">
          <cell r="AE18" t="str">
            <v>B3</v>
          </cell>
          <cell r="AF18" t="str">
            <v>CBU</v>
          </cell>
          <cell r="AG18" t="str">
            <v>NS</v>
          </cell>
          <cell r="AH18" t="str">
            <v>2007 02</v>
          </cell>
          <cell r="AY18">
            <v>-615</v>
          </cell>
        </row>
        <row r="19">
          <cell r="AE19" t="str">
            <v>B3</v>
          </cell>
          <cell r="AF19" t="str">
            <v>CBU</v>
          </cell>
          <cell r="AG19" t="str">
            <v>NS</v>
          </cell>
          <cell r="AH19" t="str">
            <v>2007 03</v>
          </cell>
          <cell r="AY19">
            <v>-557</v>
          </cell>
        </row>
        <row r="20">
          <cell r="AE20" t="str">
            <v>B3</v>
          </cell>
          <cell r="AF20" t="str">
            <v>CBU</v>
          </cell>
          <cell r="AG20" t="str">
            <v>NS</v>
          </cell>
          <cell r="AH20" t="str">
            <v>2007 04</v>
          </cell>
        </row>
        <row r="21">
          <cell r="AE21" t="str">
            <v>B3</v>
          </cell>
          <cell r="AF21" t="str">
            <v>CBU</v>
          </cell>
          <cell r="AG21" t="str">
            <v>NS</v>
          </cell>
          <cell r="AH21" t="str">
            <v>2007 05</v>
          </cell>
        </row>
        <row r="22">
          <cell r="AE22" t="str">
            <v>B3</v>
          </cell>
          <cell r="AF22" t="str">
            <v>CBU</v>
          </cell>
          <cell r="AG22" t="str">
            <v>NS</v>
          </cell>
          <cell r="AH22" t="str">
            <v>2007 06</v>
          </cell>
        </row>
        <row r="23">
          <cell r="AE23" t="str">
            <v>B3</v>
          </cell>
          <cell r="AF23" t="str">
            <v>CBU</v>
          </cell>
          <cell r="AG23" t="str">
            <v>NS</v>
          </cell>
          <cell r="AH23" t="str">
            <v>2007 07</v>
          </cell>
        </row>
        <row r="24">
          <cell r="AE24" t="str">
            <v>B3</v>
          </cell>
          <cell r="AF24" t="str">
            <v>CBU</v>
          </cell>
          <cell r="AG24" t="str">
            <v>NS</v>
          </cell>
          <cell r="AH24" t="str">
            <v>2007 08</v>
          </cell>
        </row>
        <row r="25">
          <cell r="AE25" t="str">
            <v>B3</v>
          </cell>
          <cell r="AF25" t="str">
            <v>CBU</v>
          </cell>
          <cell r="AG25" t="str">
            <v>NS</v>
          </cell>
          <cell r="AH25" t="str">
            <v>2007 09</v>
          </cell>
        </row>
        <row r="26">
          <cell r="AE26" t="str">
            <v>B3</v>
          </cell>
          <cell r="AF26" t="str">
            <v>CBU</v>
          </cell>
          <cell r="AG26" t="str">
            <v>NS</v>
          </cell>
          <cell r="AH26" t="str">
            <v>2007 10</v>
          </cell>
        </row>
        <row r="27">
          <cell r="AE27" t="str">
            <v>B3</v>
          </cell>
          <cell r="AF27" t="str">
            <v>CBU</v>
          </cell>
          <cell r="AG27" t="str">
            <v>NS</v>
          </cell>
          <cell r="AH27" t="str">
            <v>2007 11</v>
          </cell>
        </row>
        <row r="28">
          <cell r="AE28" t="str">
            <v>B3</v>
          </cell>
          <cell r="AF28" t="str">
            <v>CBU</v>
          </cell>
          <cell r="AG28" t="str">
            <v>NS</v>
          </cell>
          <cell r="AH28" t="str">
            <v>2007 12</v>
          </cell>
        </row>
        <row r="29">
          <cell r="AE29" t="str">
            <v>B3</v>
          </cell>
          <cell r="AF29" t="str">
            <v>CKD</v>
          </cell>
          <cell r="AG29" t="str">
            <v>NB</v>
          </cell>
          <cell r="AH29" t="str">
            <v>2007 01</v>
          </cell>
          <cell r="AO29">
            <v>-68.5</v>
          </cell>
          <cell r="AP29">
            <v>8</v>
          </cell>
          <cell r="AV29">
            <v>-230</v>
          </cell>
          <cell r="BA29">
            <v>-142</v>
          </cell>
        </row>
        <row r="30">
          <cell r="AE30" t="str">
            <v>B3</v>
          </cell>
          <cell r="AF30" t="str">
            <v>CKD</v>
          </cell>
          <cell r="AG30" t="str">
            <v>NB</v>
          </cell>
          <cell r="AH30" t="str">
            <v>2007 02</v>
          </cell>
          <cell r="AO30">
            <v>31.4</v>
          </cell>
          <cell r="AP30">
            <v>26</v>
          </cell>
          <cell r="AV30">
            <v>-23</v>
          </cell>
          <cell r="BA30">
            <v>-349</v>
          </cell>
        </row>
        <row r="31">
          <cell r="AE31" t="str">
            <v>B3</v>
          </cell>
          <cell r="AF31" t="str">
            <v>CKD</v>
          </cell>
          <cell r="AG31" t="str">
            <v>NB</v>
          </cell>
          <cell r="AH31" t="str">
            <v>2007 03</v>
          </cell>
          <cell r="AO31">
            <v>-107.5</v>
          </cell>
          <cell r="AP31">
            <v>1</v>
          </cell>
          <cell r="AV31">
            <v>-179</v>
          </cell>
          <cell r="BA31">
            <v>-168</v>
          </cell>
        </row>
        <row r="32">
          <cell r="AE32" t="str">
            <v>B3</v>
          </cell>
          <cell r="AF32" t="str">
            <v>CKD</v>
          </cell>
          <cell r="AG32" t="str">
            <v>NB</v>
          </cell>
          <cell r="AH32" t="str">
            <v>2007 04</v>
          </cell>
        </row>
        <row r="33">
          <cell r="AE33" t="str">
            <v>B3</v>
          </cell>
          <cell r="AF33" t="str">
            <v>CKD</v>
          </cell>
          <cell r="AG33" t="str">
            <v>NB</v>
          </cell>
          <cell r="AH33" t="str">
            <v>2007 05</v>
          </cell>
        </row>
        <row r="34">
          <cell r="AE34" t="str">
            <v>B3</v>
          </cell>
          <cell r="AF34" t="str">
            <v>CKD</v>
          </cell>
          <cell r="AG34" t="str">
            <v>NB</v>
          </cell>
          <cell r="AH34" t="str">
            <v>2007 06</v>
          </cell>
        </row>
        <row r="35">
          <cell r="AE35" t="str">
            <v>B3</v>
          </cell>
          <cell r="AF35" t="str">
            <v>CKD</v>
          </cell>
          <cell r="AG35" t="str">
            <v>NB</v>
          </cell>
          <cell r="AH35" t="str">
            <v>2007 07</v>
          </cell>
        </row>
        <row r="36">
          <cell r="AE36" t="str">
            <v>B3</v>
          </cell>
          <cell r="AF36" t="str">
            <v>CKD</v>
          </cell>
          <cell r="AG36" t="str">
            <v>NB</v>
          </cell>
          <cell r="AH36" t="str">
            <v>2007 08</v>
          </cell>
          <cell r="AV36">
            <v>-50</v>
          </cell>
        </row>
        <row r="37">
          <cell r="AE37" t="str">
            <v>B3</v>
          </cell>
          <cell r="AF37" t="str">
            <v>CKD</v>
          </cell>
          <cell r="AG37" t="str">
            <v>NB</v>
          </cell>
          <cell r="AH37" t="str">
            <v>2007 09</v>
          </cell>
          <cell r="AV37">
            <v>-50</v>
          </cell>
        </row>
        <row r="38">
          <cell r="AE38" t="str">
            <v>B3</v>
          </cell>
          <cell r="AF38" t="str">
            <v>CKD</v>
          </cell>
          <cell r="AG38" t="str">
            <v>NB</v>
          </cell>
          <cell r="AH38" t="str">
            <v>2007 10</v>
          </cell>
          <cell r="AV38">
            <v>-50</v>
          </cell>
        </row>
        <row r="39">
          <cell r="AE39" t="str">
            <v>B3</v>
          </cell>
          <cell r="AF39" t="str">
            <v>CKD</v>
          </cell>
          <cell r="AG39" t="str">
            <v>NB</v>
          </cell>
          <cell r="AH39" t="str">
            <v>2007 11</v>
          </cell>
          <cell r="AV39">
            <v>-50</v>
          </cell>
        </row>
        <row r="40">
          <cell r="AE40" t="str">
            <v>B3</v>
          </cell>
          <cell r="AF40" t="str">
            <v>CKD</v>
          </cell>
          <cell r="AG40" t="str">
            <v>NB</v>
          </cell>
          <cell r="AH40" t="str">
            <v>2007 12</v>
          </cell>
          <cell r="AV40">
            <v>-50</v>
          </cell>
        </row>
        <row r="41">
          <cell r="AE41" t="str">
            <v>B3</v>
          </cell>
          <cell r="AF41" t="str">
            <v>CBU</v>
          </cell>
          <cell r="AG41" t="str">
            <v>NB</v>
          </cell>
          <cell r="AH41" t="str">
            <v>2007 01</v>
          </cell>
          <cell r="AY41">
            <v>-56</v>
          </cell>
        </row>
        <row r="42">
          <cell r="AE42" t="str">
            <v>B3</v>
          </cell>
          <cell r="AF42" t="str">
            <v>CBU</v>
          </cell>
          <cell r="AG42" t="str">
            <v>NB</v>
          </cell>
          <cell r="AH42" t="str">
            <v>2007 02</v>
          </cell>
          <cell r="AY42">
            <v>-15</v>
          </cell>
        </row>
        <row r="43">
          <cell r="AE43" t="str">
            <v>B3</v>
          </cell>
          <cell r="AF43" t="str">
            <v>CBU</v>
          </cell>
          <cell r="AG43" t="str">
            <v>NB</v>
          </cell>
          <cell r="AH43" t="str">
            <v>2007 03</v>
          </cell>
        </row>
        <row r="44">
          <cell r="AE44" t="str">
            <v>B3</v>
          </cell>
          <cell r="AF44" t="str">
            <v>CBU</v>
          </cell>
          <cell r="AG44" t="str">
            <v>NB</v>
          </cell>
          <cell r="AH44" t="str">
            <v>2007 04</v>
          </cell>
        </row>
        <row r="45">
          <cell r="AE45" t="str">
            <v>B3</v>
          </cell>
          <cell r="AF45" t="str">
            <v>CBU</v>
          </cell>
          <cell r="AG45" t="str">
            <v>NB</v>
          </cell>
          <cell r="AH45" t="str">
            <v>2007 05</v>
          </cell>
        </row>
        <row r="46">
          <cell r="AE46" t="str">
            <v>B3</v>
          </cell>
          <cell r="AF46" t="str">
            <v>CBU</v>
          </cell>
          <cell r="AG46" t="str">
            <v>NB</v>
          </cell>
          <cell r="AH46" t="str">
            <v>2007 06</v>
          </cell>
        </row>
        <row r="47">
          <cell r="AE47" t="str">
            <v>B3</v>
          </cell>
          <cell r="AF47" t="str">
            <v>CBU</v>
          </cell>
          <cell r="AG47" t="str">
            <v>NB</v>
          </cell>
          <cell r="AH47" t="str">
            <v>2007 07</v>
          </cell>
        </row>
        <row r="48">
          <cell r="AE48" t="str">
            <v>B3</v>
          </cell>
          <cell r="AF48" t="str">
            <v>CBU</v>
          </cell>
          <cell r="AG48" t="str">
            <v>NB</v>
          </cell>
          <cell r="AH48" t="str">
            <v>2007 08</v>
          </cell>
        </row>
        <row r="49">
          <cell r="AE49" t="str">
            <v>B3</v>
          </cell>
          <cell r="AF49" t="str">
            <v>CBU</v>
          </cell>
          <cell r="AG49" t="str">
            <v>NB</v>
          </cell>
          <cell r="AH49" t="str">
            <v>2007 09</v>
          </cell>
        </row>
        <row r="50">
          <cell r="AE50" t="str">
            <v>B3</v>
          </cell>
          <cell r="AF50" t="str">
            <v>CBU</v>
          </cell>
          <cell r="AG50" t="str">
            <v>NB</v>
          </cell>
          <cell r="AH50" t="str">
            <v>2007 10</v>
          </cell>
        </row>
        <row r="51">
          <cell r="AE51" t="str">
            <v>B3</v>
          </cell>
          <cell r="AF51" t="str">
            <v>CBU</v>
          </cell>
          <cell r="AG51" t="str">
            <v>NB</v>
          </cell>
          <cell r="AH51" t="str">
            <v>2007 11</v>
          </cell>
        </row>
        <row r="52">
          <cell r="AE52" t="str">
            <v>B3</v>
          </cell>
          <cell r="AF52" t="str">
            <v>CBU</v>
          </cell>
          <cell r="AG52" t="str">
            <v>NB</v>
          </cell>
          <cell r="AH52" t="str">
            <v>2007 12</v>
          </cell>
        </row>
        <row r="53">
          <cell r="AE53" t="str">
            <v>B3</v>
          </cell>
          <cell r="AF53" t="str">
            <v>CKD</v>
          </cell>
          <cell r="AG53" t="str">
            <v>NS</v>
          </cell>
          <cell r="AH53" t="str">
            <v>2008 01</v>
          </cell>
          <cell r="AR53">
            <v>125</v>
          </cell>
          <cell r="AV53">
            <v>-350</v>
          </cell>
          <cell r="AZ53">
            <v>-200</v>
          </cell>
        </row>
        <row r="54">
          <cell r="AE54" t="str">
            <v>B3</v>
          </cell>
          <cell r="AF54" t="str">
            <v>CKD</v>
          </cell>
          <cell r="AG54" t="str">
            <v>NS</v>
          </cell>
          <cell r="AH54" t="str">
            <v>2008 02</v>
          </cell>
          <cell r="AR54">
            <v>125</v>
          </cell>
          <cell r="AV54">
            <v>-350</v>
          </cell>
          <cell r="AZ54">
            <v>-200</v>
          </cell>
        </row>
        <row r="55">
          <cell r="AE55" t="str">
            <v>B3</v>
          </cell>
          <cell r="AF55" t="str">
            <v>CKD</v>
          </cell>
          <cell r="AG55" t="str">
            <v>NS</v>
          </cell>
          <cell r="AH55" t="str">
            <v>2008 03</v>
          </cell>
          <cell r="AR55">
            <v>125</v>
          </cell>
          <cell r="AV55">
            <v>-350</v>
          </cell>
          <cell r="AZ55">
            <v>-200</v>
          </cell>
        </row>
        <row r="56">
          <cell r="AE56" t="str">
            <v>B3</v>
          </cell>
          <cell r="AF56" t="str">
            <v>CKD</v>
          </cell>
          <cell r="AG56" t="str">
            <v>NS</v>
          </cell>
          <cell r="AH56" t="str">
            <v>2008 04</v>
          </cell>
          <cell r="AR56">
            <v>125</v>
          </cell>
          <cell r="AV56">
            <v>-350</v>
          </cell>
          <cell r="AZ56">
            <v>-200</v>
          </cell>
        </row>
        <row r="57">
          <cell r="AE57" t="str">
            <v>B3</v>
          </cell>
          <cell r="AF57" t="str">
            <v>CKD</v>
          </cell>
          <cell r="AG57" t="str">
            <v>NS</v>
          </cell>
          <cell r="AH57" t="str">
            <v>2008 05</v>
          </cell>
          <cell r="AR57">
            <v>125</v>
          </cell>
          <cell r="AV57">
            <v>-350</v>
          </cell>
          <cell r="AZ57">
            <v>-200</v>
          </cell>
        </row>
        <row r="58">
          <cell r="AE58" t="str">
            <v>B3</v>
          </cell>
          <cell r="AF58" t="str">
            <v>CKD</v>
          </cell>
          <cell r="AG58" t="str">
            <v>NS</v>
          </cell>
          <cell r="AH58" t="str">
            <v>2008 06</v>
          </cell>
          <cell r="AR58">
            <v>125</v>
          </cell>
          <cell r="AV58">
            <v>-350</v>
          </cell>
          <cell r="AZ58">
            <v>-200</v>
          </cell>
        </row>
        <row r="59">
          <cell r="AE59" t="str">
            <v>B3</v>
          </cell>
          <cell r="AF59" t="str">
            <v>CKD</v>
          </cell>
          <cell r="AG59" t="str">
            <v>NS</v>
          </cell>
          <cell r="AH59" t="str">
            <v>2008 07</v>
          </cell>
          <cell r="AR59">
            <v>125</v>
          </cell>
          <cell r="AV59">
            <v>-350</v>
          </cell>
          <cell r="AZ59">
            <v>-200</v>
          </cell>
        </row>
        <row r="60">
          <cell r="AE60" t="str">
            <v>B3</v>
          </cell>
          <cell r="AF60" t="str">
            <v>CKD</v>
          </cell>
          <cell r="AG60" t="str">
            <v>NS</v>
          </cell>
          <cell r="AH60" t="str">
            <v>2008 08</v>
          </cell>
          <cell r="AR60">
            <v>125</v>
          </cell>
          <cell r="AV60">
            <v>-350</v>
          </cell>
          <cell r="AZ60">
            <v>-200</v>
          </cell>
        </row>
        <row r="61">
          <cell r="AE61" t="str">
            <v>B3</v>
          </cell>
          <cell r="AF61" t="str">
            <v>CKD</v>
          </cell>
          <cell r="AG61" t="str">
            <v>NS</v>
          </cell>
          <cell r="AH61" t="str">
            <v>2008 09</v>
          </cell>
          <cell r="AR61">
            <v>125</v>
          </cell>
          <cell r="AV61">
            <v>-350</v>
          </cell>
          <cell r="AZ61">
            <v>-200</v>
          </cell>
        </row>
        <row r="62">
          <cell r="AE62" t="str">
            <v>B3</v>
          </cell>
          <cell r="AF62" t="str">
            <v>CKD</v>
          </cell>
          <cell r="AG62" t="str">
            <v>NS</v>
          </cell>
          <cell r="AH62" t="str">
            <v>2008 10</v>
          </cell>
          <cell r="AR62">
            <v>125</v>
          </cell>
          <cell r="AV62">
            <v>-350</v>
          </cell>
          <cell r="AZ62">
            <v>-200</v>
          </cell>
        </row>
        <row r="63">
          <cell r="AE63" t="str">
            <v>B3</v>
          </cell>
          <cell r="AF63" t="str">
            <v>CKD</v>
          </cell>
          <cell r="AG63" t="str">
            <v>NS</v>
          </cell>
          <cell r="AH63" t="str">
            <v>2008 11</v>
          </cell>
          <cell r="AR63">
            <v>125</v>
          </cell>
          <cell r="AV63">
            <v>-350</v>
          </cell>
          <cell r="AZ63">
            <v>-200</v>
          </cell>
        </row>
        <row r="64">
          <cell r="AE64" t="str">
            <v>B3</v>
          </cell>
          <cell r="AF64" t="str">
            <v>CKD</v>
          </cell>
          <cell r="AG64" t="str">
            <v>NS</v>
          </cell>
          <cell r="AH64" t="str">
            <v>2008 12</v>
          </cell>
          <cell r="AR64">
            <v>125</v>
          </cell>
          <cell r="AV64">
            <v>-350</v>
          </cell>
          <cell r="AZ64">
            <v>-200</v>
          </cell>
        </row>
        <row r="65">
          <cell r="AE65" t="str">
            <v>B3</v>
          </cell>
          <cell r="AF65" t="str">
            <v>CBU</v>
          </cell>
          <cell r="AG65" t="str">
            <v>NS</v>
          </cell>
          <cell r="AH65" t="str">
            <v>2008 01</v>
          </cell>
        </row>
        <row r="66">
          <cell r="AE66" t="str">
            <v>B3</v>
          </cell>
          <cell r="AF66" t="str">
            <v>CBU</v>
          </cell>
          <cell r="AG66" t="str">
            <v>NS</v>
          </cell>
          <cell r="AH66" t="str">
            <v>2008 02</v>
          </cell>
        </row>
        <row r="67">
          <cell r="AE67" t="str">
            <v>B3</v>
          </cell>
          <cell r="AF67" t="str">
            <v>CBU</v>
          </cell>
          <cell r="AG67" t="str">
            <v>NS</v>
          </cell>
          <cell r="AH67" t="str">
            <v>2008 03</v>
          </cell>
        </row>
        <row r="68">
          <cell r="AE68" t="str">
            <v>B3</v>
          </cell>
          <cell r="AF68" t="str">
            <v>CBU</v>
          </cell>
          <cell r="AG68" t="str">
            <v>NS</v>
          </cell>
          <cell r="AH68" t="str">
            <v>2008 04</v>
          </cell>
        </row>
        <row r="69">
          <cell r="AE69" t="str">
            <v>B3</v>
          </cell>
          <cell r="AF69" t="str">
            <v>CBU</v>
          </cell>
          <cell r="AG69" t="str">
            <v>NS</v>
          </cell>
          <cell r="AH69" t="str">
            <v>2008 05</v>
          </cell>
        </row>
        <row r="70">
          <cell r="AE70" t="str">
            <v>B3</v>
          </cell>
          <cell r="AF70" t="str">
            <v>CBU</v>
          </cell>
          <cell r="AG70" t="str">
            <v>NS</v>
          </cell>
          <cell r="AH70" t="str">
            <v>2008 06</v>
          </cell>
        </row>
        <row r="71">
          <cell r="AE71" t="str">
            <v>B3</v>
          </cell>
          <cell r="AF71" t="str">
            <v>CBU</v>
          </cell>
          <cell r="AG71" t="str">
            <v>NS</v>
          </cell>
          <cell r="AH71" t="str">
            <v>2008 07</v>
          </cell>
        </row>
        <row r="72">
          <cell r="AE72" t="str">
            <v>B3</v>
          </cell>
          <cell r="AF72" t="str">
            <v>CBU</v>
          </cell>
          <cell r="AG72" t="str">
            <v>NS</v>
          </cell>
          <cell r="AH72" t="str">
            <v>2008 08</v>
          </cell>
        </row>
        <row r="73">
          <cell r="AE73" t="str">
            <v>B3</v>
          </cell>
          <cell r="AF73" t="str">
            <v>CBU</v>
          </cell>
          <cell r="AG73" t="str">
            <v>NS</v>
          </cell>
          <cell r="AH73" t="str">
            <v>2008 09</v>
          </cell>
        </row>
        <row r="74">
          <cell r="AE74" t="str">
            <v>B3</v>
          </cell>
          <cell r="AF74" t="str">
            <v>CBU</v>
          </cell>
          <cell r="AG74" t="str">
            <v>NS</v>
          </cell>
          <cell r="AH74" t="str">
            <v>2008 10</v>
          </cell>
        </row>
        <row r="75">
          <cell r="AE75" t="str">
            <v>B3</v>
          </cell>
          <cell r="AF75" t="str">
            <v>CBU</v>
          </cell>
          <cell r="AG75" t="str">
            <v>NS</v>
          </cell>
          <cell r="AH75" t="str">
            <v>2008 11</v>
          </cell>
        </row>
        <row r="76">
          <cell r="AE76" t="str">
            <v>B3</v>
          </cell>
          <cell r="AF76" t="str">
            <v>CBU</v>
          </cell>
          <cell r="AG76" t="str">
            <v>NS</v>
          </cell>
          <cell r="AH76" t="str">
            <v>2008 12</v>
          </cell>
        </row>
        <row r="77">
          <cell r="AE77" t="str">
            <v>B3</v>
          </cell>
          <cell r="AF77" t="str">
            <v>CKD</v>
          </cell>
          <cell r="AG77" t="str">
            <v>NB</v>
          </cell>
          <cell r="AH77" t="str">
            <v>2008 01</v>
          </cell>
          <cell r="AR77">
            <v>55</v>
          </cell>
          <cell r="AV77">
            <v>-50</v>
          </cell>
        </row>
        <row r="78">
          <cell r="AE78" t="str">
            <v>B3</v>
          </cell>
          <cell r="AF78" t="str">
            <v>CKD</v>
          </cell>
          <cell r="AG78" t="str">
            <v>NB</v>
          </cell>
          <cell r="AH78" t="str">
            <v>2008 02</v>
          </cell>
          <cell r="AR78">
            <v>55</v>
          </cell>
          <cell r="AV78">
            <v>-50</v>
          </cell>
        </row>
        <row r="79">
          <cell r="AE79" t="str">
            <v>B3</v>
          </cell>
          <cell r="AF79" t="str">
            <v>CKD</v>
          </cell>
          <cell r="AG79" t="str">
            <v>NB</v>
          </cell>
          <cell r="AH79" t="str">
            <v>2008 03</v>
          </cell>
          <cell r="AR79">
            <v>55</v>
          </cell>
          <cell r="AV79">
            <v>-50</v>
          </cell>
        </row>
        <row r="80">
          <cell r="AE80" t="str">
            <v>B3</v>
          </cell>
          <cell r="AF80" t="str">
            <v>CKD</v>
          </cell>
          <cell r="AG80" t="str">
            <v>NB</v>
          </cell>
          <cell r="AH80" t="str">
            <v>2008 04</v>
          </cell>
          <cell r="AR80">
            <v>55</v>
          </cell>
          <cell r="AV80">
            <v>-50</v>
          </cell>
        </row>
        <row r="81">
          <cell r="AE81" t="str">
            <v>B3</v>
          </cell>
          <cell r="AF81" t="str">
            <v>CKD</v>
          </cell>
          <cell r="AG81" t="str">
            <v>NB</v>
          </cell>
          <cell r="AH81" t="str">
            <v>2008 05</v>
          </cell>
          <cell r="AR81">
            <v>55</v>
          </cell>
          <cell r="AV81">
            <v>-50</v>
          </cell>
        </row>
        <row r="82">
          <cell r="AE82" t="str">
            <v>B3</v>
          </cell>
          <cell r="AF82" t="str">
            <v>CKD</v>
          </cell>
          <cell r="AG82" t="str">
            <v>NB</v>
          </cell>
          <cell r="AH82" t="str">
            <v>2008 06</v>
          </cell>
          <cell r="AR82">
            <v>55</v>
          </cell>
          <cell r="AV82">
            <v>-50</v>
          </cell>
        </row>
        <row r="83">
          <cell r="AE83" t="str">
            <v>B3</v>
          </cell>
          <cell r="AF83" t="str">
            <v>CKD</v>
          </cell>
          <cell r="AG83" t="str">
            <v>NB</v>
          </cell>
          <cell r="AH83" t="str">
            <v>2008 07</v>
          </cell>
          <cell r="AR83">
            <v>55</v>
          </cell>
          <cell r="AV83">
            <v>-50</v>
          </cell>
        </row>
        <row r="84">
          <cell r="AE84" t="str">
            <v>B3</v>
          </cell>
          <cell r="AF84" t="str">
            <v>CKD</v>
          </cell>
          <cell r="AG84" t="str">
            <v>NB</v>
          </cell>
          <cell r="AH84" t="str">
            <v>2008 08</v>
          </cell>
          <cell r="AR84">
            <v>55</v>
          </cell>
          <cell r="AV84">
            <v>-50</v>
          </cell>
        </row>
        <row r="85">
          <cell r="AE85" t="str">
            <v>B3</v>
          </cell>
          <cell r="AF85" t="str">
            <v>CKD</v>
          </cell>
          <cell r="AG85" t="str">
            <v>NB</v>
          </cell>
          <cell r="AH85" t="str">
            <v>2008 09</v>
          </cell>
          <cell r="AR85">
            <v>55</v>
          </cell>
          <cell r="AV85">
            <v>-50</v>
          </cell>
        </row>
        <row r="86">
          <cell r="AE86" t="str">
            <v>B3</v>
          </cell>
          <cell r="AF86" t="str">
            <v>CKD</v>
          </cell>
          <cell r="AG86" t="str">
            <v>NB</v>
          </cell>
          <cell r="AH86" t="str">
            <v>2008 10</v>
          </cell>
          <cell r="AR86">
            <v>55</v>
          </cell>
          <cell r="AV86">
            <v>-50</v>
          </cell>
        </row>
        <row r="87">
          <cell r="AE87" t="str">
            <v>B3</v>
          </cell>
          <cell r="AF87" t="str">
            <v>CKD</v>
          </cell>
          <cell r="AG87" t="str">
            <v>NB</v>
          </cell>
          <cell r="AH87" t="str">
            <v>2008 11</v>
          </cell>
          <cell r="AR87">
            <v>55</v>
          </cell>
          <cell r="AV87">
            <v>-50</v>
          </cell>
        </row>
        <row r="88">
          <cell r="AE88" t="str">
            <v>B3</v>
          </cell>
          <cell r="AF88" t="str">
            <v>CKD</v>
          </cell>
          <cell r="AG88" t="str">
            <v>NB</v>
          </cell>
          <cell r="AH88" t="str">
            <v>2008 12</v>
          </cell>
          <cell r="AR88">
            <v>55</v>
          </cell>
          <cell r="AV88">
            <v>-50</v>
          </cell>
        </row>
        <row r="89">
          <cell r="AE89" t="str">
            <v>B3</v>
          </cell>
          <cell r="AF89" t="str">
            <v>CBU</v>
          </cell>
          <cell r="AG89" t="str">
            <v>NB</v>
          </cell>
          <cell r="AH89" t="str">
            <v>2008 01</v>
          </cell>
        </row>
        <row r="90">
          <cell r="AE90" t="str">
            <v>B3</v>
          </cell>
          <cell r="AF90" t="str">
            <v>CBU</v>
          </cell>
          <cell r="AG90" t="str">
            <v>NB</v>
          </cell>
          <cell r="AH90" t="str">
            <v>2008 02</v>
          </cell>
        </row>
        <row r="91">
          <cell r="AE91" t="str">
            <v>B3</v>
          </cell>
          <cell r="AF91" t="str">
            <v>CBU</v>
          </cell>
          <cell r="AG91" t="str">
            <v>NB</v>
          </cell>
          <cell r="AH91" t="str">
            <v>2008 03</v>
          </cell>
        </row>
        <row r="92">
          <cell r="AE92" t="str">
            <v>B3</v>
          </cell>
          <cell r="AF92" t="str">
            <v>CBU</v>
          </cell>
          <cell r="AG92" t="str">
            <v>NB</v>
          </cell>
          <cell r="AH92" t="str">
            <v>2008 04</v>
          </cell>
        </row>
        <row r="93">
          <cell r="AE93" t="str">
            <v>B3</v>
          </cell>
          <cell r="AF93" t="str">
            <v>CBU</v>
          </cell>
          <cell r="AG93" t="str">
            <v>NB</v>
          </cell>
          <cell r="AH93" t="str">
            <v>2008 05</v>
          </cell>
        </row>
        <row r="94">
          <cell r="AE94" t="str">
            <v>B3</v>
          </cell>
          <cell r="AF94" t="str">
            <v>CBU</v>
          </cell>
          <cell r="AG94" t="str">
            <v>NB</v>
          </cell>
          <cell r="AH94" t="str">
            <v>2008 06</v>
          </cell>
        </row>
        <row r="95">
          <cell r="AE95" t="str">
            <v>B3</v>
          </cell>
          <cell r="AF95" t="str">
            <v>CBU</v>
          </cell>
          <cell r="AG95" t="str">
            <v>NB</v>
          </cell>
          <cell r="AH95" t="str">
            <v>2008 07</v>
          </cell>
        </row>
        <row r="96">
          <cell r="AE96" t="str">
            <v>B3</v>
          </cell>
          <cell r="AF96" t="str">
            <v>CBU</v>
          </cell>
          <cell r="AG96" t="str">
            <v>NB</v>
          </cell>
          <cell r="AH96" t="str">
            <v>2008 08</v>
          </cell>
        </row>
        <row r="97">
          <cell r="AE97" t="str">
            <v>B3</v>
          </cell>
          <cell r="AF97" t="str">
            <v>CBU</v>
          </cell>
          <cell r="AG97" t="str">
            <v>NB</v>
          </cell>
          <cell r="AH97" t="str">
            <v>2008 09</v>
          </cell>
        </row>
        <row r="98">
          <cell r="AE98" t="str">
            <v>B3</v>
          </cell>
          <cell r="AF98" t="str">
            <v>CBU</v>
          </cell>
          <cell r="AG98" t="str">
            <v>NB</v>
          </cell>
          <cell r="AH98" t="str">
            <v>2008 10</v>
          </cell>
        </row>
        <row r="99">
          <cell r="AE99" t="str">
            <v>B3</v>
          </cell>
          <cell r="AF99" t="str">
            <v>CBU</v>
          </cell>
          <cell r="AG99" t="str">
            <v>NB</v>
          </cell>
          <cell r="AH99" t="str">
            <v>2008 11</v>
          </cell>
        </row>
        <row r="100">
          <cell r="AE100" t="str">
            <v>B3</v>
          </cell>
          <cell r="AF100" t="str">
            <v>CBU</v>
          </cell>
          <cell r="AG100" t="str">
            <v>NB</v>
          </cell>
          <cell r="AH100" t="str">
            <v>2008 12</v>
          </cell>
        </row>
        <row r="101">
          <cell r="AE101" t="str">
            <v>B3</v>
          </cell>
        </row>
        <row r="102">
          <cell r="AE102" t="str">
            <v>B3</v>
          </cell>
        </row>
        <row r="103">
          <cell r="AE103" t="str">
            <v>B3</v>
          </cell>
        </row>
        <row r="104">
          <cell r="AE104" t="str">
            <v>B3</v>
          </cell>
        </row>
      </sheetData>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
      <sheetName val="Hoja1"/>
      <sheetName val="ARG-URU"/>
    </sheetNames>
    <sheetDataSet>
      <sheetData sheetId="0" refreshError="1"/>
      <sheetData sheetId="1" refreshError="1"/>
      <sheetData sheetId="2"/>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y detalle"/>
      <sheetName val="Resu"/>
      <sheetName val="Vta - Mg - Ord"/>
      <sheetName val="OH"/>
      <sheetName val="VENTAS-MARG-RDO PEN"/>
      <sheetName val="Estructura"/>
      <sheetName val="Bonus"/>
      <sheetName val="vtas 2007"/>
      <sheetName val="OH 2007"/>
      <sheetName val="Result Financ"/>
      <sheetName val="SFS"/>
      <sheetName val="ISEs"/>
      <sheetName val="políticas"/>
      <sheetName val="BG"/>
      <sheetName val="Cash Flow"/>
      <sheetName val="ESP08"/>
      <sheetName val="Inv-Desinv"/>
      <sheetName val="Resum TAX"/>
      <sheetName val="Balance "/>
      <sheetName val="Costos"/>
      <sheetName val="Fcst Vol Inputs"/>
      <sheetName val="General Inputs"/>
      <sheetName val="Fcst Cost Inputs"/>
      <sheetName val="Vol&amp;Price Gross Margin"/>
      <sheetName val="NSC"/>
      <sheetName val="Fcst Prices Input"/>
      <sheetName val="Soporte de Precios"/>
      <sheetName val="Tablas"/>
      <sheetName val="Calendarización Entregas"/>
      <sheetName val="Comisiones"/>
      <sheetName val="TablasNonBranded"/>
      <sheetName val="Actual Cogs Inputs"/>
      <sheetName val="Precio Acido"/>
      <sheetName val="Actual Prices Inputs"/>
      <sheetName val="Actual Vol Inputs"/>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row r="2">
          <cell r="C2">
            <v>60</v>
          </cell>
        </row>
        <row r="3">
          <cell r="C3">
            <v>1</v>
          </cell>
        </row>
        <row r="7">
          <cell r="C7">
            <v>0.09</v>
          </cell>
        </row>
        <row r="8">
          <cell r="C8">
            <v>35</v>
          </cell>
        </row>
        <row r="9">
          <cell r="C9">
            <v>2.15</v>
          </cell>
        </row>
        <row r="10">
          <cell r="C10">
            <v>0.02</v>
          </cell>
        </row>
        <row r="11">
          <cell r="C11">
            <v>0.75</v>
          </cell>
        </row>
        <row r="12">
          <cell r="C12">
            <v>0.03</v>
          </cell>
        </row>
        <row r="13">
          <cell r="C13">
            <v>5.7000000000000002E-2</v>
          </cell>
        </row>
        <row r="14">
          <cell r="C14">
            <v>0.3</v>
          </cell>
        </row>
        <row r="15">
          <cell r="C15">
            <v>0.06</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heetName val="Links"/>
      <sheetName val="ANEXO GASTOS"/>
      <sheetName val="XREF"/>
      <sheetName val="Tickmarks"/>
    </sheetNames>
    <sheetDataSet>
      <sheetData sheetId="0" refreshError="1">
        <row r="2">
          <cell r="H2" t="str">
            <v>31-12-08</v>
          </cell>
          <cell r="K2" t="str">
            <v>AJE</v>
          </cell>
          <cell r="L2" t="str">
            <v>31-12-08</v>
          </cell>
          <cell r="M2" t="str">
            <v>RJE</v>
          </cell>
          <cell r="N2" t="str">
            <v>31-12-08 Final</v>
          </cell>
          <cell r="P2" t="str">
            <v>30-09-08</v>
          </cell>
          <cell r="Q2">
            <v>0</v>
          </cell>
          <cell r="R2">
            <v>0</v>
          </cell>
        </row>
        <row r="4">
          <cell r="H4">
            <v>225142.97</v>
          </cell>
          <cell r="K4">
            <v>0</v>
          </cell>
          <cell r="L4">
            <v>225142.97</v>
          </cell>
          <cell r="M4">
            <v>0</v>
          </cell>
          <cell r="N4">
            <v>225142.97</v>
          </cell>
          <cell r="P4">
            <v>157342.97</v>
          </cell>
        </row>
        <row r="5">
          <cell r="H5">
            <v>1244700.1100000001</v>
          </cell>
          <cell r="K5">
            <v>0</v>
          </cell>
          <cell r="L5">
            <v>1244700.1100000001</v>
          </cell>
          <cell r="M5">
            <v>0</v>
          </cell>
          <cell r="N5">
            <v>1244700.1100000001</v>
          </cell>
          <cell r="P5">
            <v>866245.25</v>
          </cell>
        </row>
        <row r="6">
          <cell r="H6">
            <v>0</v>
          </cell>
          <cell r="K6">
            <v>0</v>
          </cell>
          <cell r="L6">
            <v>0</v>
          </cell>
          <cell r="M6">
            <v>0</v>
          </cell>
          <cell r="N6">
            <v>0</v>
          </cell>
          <cell r="P6">
            <v>0</v>
          </cell>
        </row>
        <row r="7">
          <cell r="H7">
            <v>16245053</v>
          </cell>
          <cell r="K7">
            <v>0</v>
          </cell>
          <cell r="L7">
            <v>16245053</v>
          </cell>
          <cell r="M7">
            <v>0</v>
          </cell>
          <cell r="N7">
            <v>16245053</v>
          </cell>
          <cell r="P7">
            <v>12535337</v>
          </cell>
        </row>
        <row r="8">
          <cell r="H8">
            <v>2930487</v>
          </cell>
          <cell r="K8">
            <v>0</v>
          </cell>
          <cell r="L8">
            <v>2930487</v>
          </cell>
          <cell r="M8">
            <v>0</v>
          </cell>
          <cell r="N8">
            <v>2930487</v>
          </cell>
          <cell r="P8">
            <v>2448080</v>
          </cell>
        </row>
        <row r="9">
          <cell r="H9">
            <v>20645383.079999998</v>
          </cell>
          <cell r="K9">
            <v>0</v>
          </cell>
          <cell r="L9">
            <v>20645383.079999998</v>
          </cell>
          <cell r="M9">
            <v>0</v>
          </cell>
          <cell r="N9">
            <v>20645383.079999998</v>
          </cell>
          <cell r="P9">
            <v>16007005.220000001</v>
          </cell>
        </row>
        <row r="11">
          <cell r="H11">
            <v>11681726.310000001</v>
          </cell>
          <cell r="K11">
            <v>0</v>
          </cell>
          <cell r="L11">
            <v>11681726.310000001</v>
          </cell>
          <cell r="M11">
            <v>0</v>
          </cell>
          <cell r="N11">
            <v>11681726.310000001</v>
          </cell>
          <cell r="P11">
            <v>6302685.3499999996</v>
          </cell>
        </row>
        <row r="12">
          <cell r="H12">
            <v>5274274.88</v>
          </cell>
          <cell r="K12">
            <v>0</v>
          </cell>
          <cell r="L12">
            <v>5274274.88</v>
          </cell>
          <cell r="M12">
            <v>0</v>
          </cell>
          <cell r="N12">
            <v>5274274.88</v>
          </cell>
          <cell r="P12">
            <v>3465884.83</v>
          </cell>
        </row>
        <row r="13">
          <cell r="H13">
            <v>316499.64</v>
          </cell>
          <cell r="K13">
            <v>0</v>
          </cell>
          <cell r="L13">
            <v>316499.64</v>
          </cell>
          <cell r="M13">
            <v>0</v>
          </cell>
          <cell r="N13">
            <v>316499.64</v>
          </cell>
          <cell r="P13">
            <v>165550.34</v>
          </cell>
        </row>
        <row r="14">
          <cell r="H14">
            <v>422006.13</v>
          </cell>
          <cell r="K14">
            <v>0</v>
          </cell>
          <cell r="L14">
            <v>422006.13</v>
          </cell>
          <cell r="M14">
            <v>0</v>
          </cell>
          <cell r="N14">
            <v>422006.13</v>
          </cell>
          <cell r="P14">
            <v>254053.2</v>
          </cell>
        </row>
        <row r="15">
          <cell r="H15">
            <v>0</v>
          </cell>
          <cell r="K15">
            <v>0</v>
          </cell>
          <cell r="L15">
            <v>0</v>
          </cell>
          <cell r="M15">
            <v>0</v>
          </cell>
          <cell r="N15">
            <v>0</v>
          </cell>
          <cell r="P15">
            <v>0</v>
          </cell>
        </row>
        <row r="16">
          <cell r="H16">
            <v>17694506.960000001</v>
          </cell>
          <cell r="K16">
            <v>0</v>
          </cell>
          <cell r="L16">
            <v>17694506.960000001</v>
          </cell>
          <cell r="M16">
            <v>0</v>
          </cell>
          <cell r="N16">
            <v>17694506.960000001</v>
          </cell>
          <cell r="P16">
            <v>10188173.719999999</v>
          </cell>
        </row>
        <row r="18">
          <cell r="H18">
            <v>3270628.21</v>
          </cell>
          <cell r="K18">
            <v>0</v>
          </cell>
          <cell r="L18">
            <v>3270628.21</v>
          </cell>
          <cell r="M18">
            <v>0</v>
          </cell>
          <cell r="N18">
            <v>3270628.21</v>
          </cell>
          <cell r="P18">
            <v>1552539.86</v>
          </cell>
        </row>
        <row r="19">
          <cell r="H19">
            <v>1626214.09</v>
          </cell>
          <cell r="K19">
            <v>0</v>
          </cell>
          <cell r="L19">
            <v>1626214.09</v>
          </cell>
          <cell r="M19">
            <v>0</v>
          </cell>
          <cell r="N19">
            <v>1626214.09</v>
          </cell>
          <cell r="P19">
            <v>963767.82</v>
          </cell>
        </row>
        <row r="20">
          <cell r="H20">
            <v>941190.71</v>
          </cell>
          <cell r="K20">
            <v>0</v>
          </cell>
          <cell r="L20">
            <v>941190.71</v>
          </cell>
          <cell r="M20">
            <v>0</v>
          </cell>
          <cell r="N20">
            <v>941190.71</v>
          </cell>
          <cell r="P20">
            <v>453413.99</v>
          </cell>
        </row>
        <row r="21">
          <cell r="H21">
            <v>740533.94</v>
          </cell>
          <cell r="K21">
            <v>0</v>
          </cell>
          <cell r="L21">
            <v>740533.94</v>
          </cell>
          <cell r="M21">
            <v>0</v>
          </cell>
          <cell r="N21">
            <v>740533.94</v>
          </cell>
          <cell r="P21">
            <v>480346.82</v>
          </cell>
        </row>
        <row r="22">
          <cell r="H22">
            <v>1085231.25</v>
          </cell>
          <cell r="K22">
            <v>0</v>
          </cell>
          <cell r="L22">
            <v>1085231.25</v>
          </cell>
          <cell r="M22">
            <v>0</v>
          </cell>
          <cell r="N22">
            <v>1085231.25</v>
          </cell>
          <cell r="P22">
            <v>520914.2</v>
          </cell>
        </row>
        <row r="23">
          <cell r="H23">
            <v>690061.17</v>
          </cell>
          <cell r="K23">
            <v>0</v>
          </cell>
          <cell r="L23">
            <v>690061.17</v>
          </cell>
          <cell r="M23">
            <v>0</v>
          </cell>
          <cell r="N23">
            <v>690061.17</v>
          </cell>
          <cell r="P23">
            <v>556929.22</v>
          </cell>
        </row>
        <row r="24">
          <cell r="H24">
            <v>0</v>
          </cell>
          <cell r="K24">
            <v>0</v>
          </cell>
          <cell r="L24">
            <v>0</v>
          </cell>
          <cell r="M24">
            <v>0</v>
          </cell>
          <cell r="N24">
            <v>0</v>
          </cell>
          <cell r="P24">
            <v>0</v>
          </cell>
        </row>
        <row r="25">
          <cell r="H25">
            <v>0</v>
          </cell>
          <cell r="K25">
            <v>0</v>
          </cell>
          <cell r="L25">
            <v>0</v>
          </cell>
          <cell r="M25">
            <v>0</v>
          </cell>
          <cell r="N25">
            <v>0</v>
          </cell>
          <cell r="P25">
            <v>0</v>
          </cell>
        </row>
        <row r="26">
          <cell r="H26">
            <v>0</v>
          </cell>
          <cell r="K26">
            <v>0</v>
          </cell>
          <cell r="L26">
            <v>0</v>
          </cell>
          <cell r="M26">
            <v>0</v>
          </cell>
          <cell r="N26">
            <v>0</v>
          </cell>
          <cell r="P26">
            <v>0</v>
          </cell>
        </row>
        <row r="27">
          <cell r="H27">
            <v>0</v>
          </cell>
          <cell r="K27">
            <v>0</v>
          </cell>
          <cell r="L27">
            <v>0</v>
          </cell>
          <cell r="M27">
            <v>0</v>
          </cell>
          <cell r="N27">
            <v>0</v>
          </cell>
          <cell r="P27">
            <v>0</v>
          </cell>
        </row>
        <row r="28">
          <cell r="H28">
            <v>8353859.3699999992</v>
          </cell>
          <cell r="K28">
            <v>0</v>
          </cell>
          <cell r="L28">
            <v>8353859.3699999992</v>
          </cell>
          <cell r="M28">
            <v>0</v>
          </cell>
          <cell r="N28">
            <v>8353859.3699999992</v>
          </cell>
          <cell r="P28">
            <v>4527911.91</v>
          </cell>
        </row>
        <row r="30">
          <cell r="H30">
            <v>27.35</v>
          </cell>
          <cell r="K30">
            <v>0</v>
          </cell>
          <cell r="L30">
            <v>27.35</v>
          </cell>
          <cell r="M30">
            <v>0</v>
          </cell>
          <cell r="N30">
            <v>27.35</v>
          </cell>
          <cell r="P30">
            <v>27.35</v>
          </cell>
        </row>
        <row r="31">
          <cell r="H31">
            <v>1021574.09</v>
          </cell>
          <cell r="K31">
            <v>0</v>
          </cell>
          <cell r="L31">
            <v>1021574.09</v>
          </cell>
          <cell r="M31">
            <v>0</v>
          </cell>
          <cell r="N31">
            <v>1021574.09</v>
          </cell>
          <cell r="P31">
            <v>482746.09</v>
          </cell>
        </row>
        <row r="32">
          <cell r="H32">
            <v>15977.36</v>
          </cell>
          <cell r="K32">
            <v>0</v>
          </cell>
          <cell r="L32">
            <v>15977.36</v>
          </cell>
          <cell r="M32">
            <v>0</v>
          </cell>
          <cell r="N32">
            <v>15977.36</v>
          </cell>
          <cell r="P32">
            <v>13766.11</v>
          </cell>
        </row>
        <row r="33">
          <cell r="H33">
            <v>280287.31</v>
          </cell>
          <cell r="K33">
            <v>0</v>
          </cell>
          <cell r="L33">
            <v>280287.31</v>
          </cell>
          <cell r="M33">
            <v>0</v>
          </cell>
          <cell r="N33">
            <v>280287.31</v>
          </cell>
          <cell r="P33">
            <v>167343.37</v>
          </cell>
        </row>
        <row r="34">
          <cell r="H34">
            <v>412569.42</v>
          </cell>
          <cell r="K34">
            <v>0</v>
          </cell>
          <cell r="L34">
            <v>412569.42</v>
          </cell>
          <cell r="M34">
            <v>0</v>
          </cell>
          <cell r="N34">
            <v>412569.42</v>
          </cell>
          <cell r="P34">
            <v>294786.44</v>
          </cell>
        </row>
        <row r="35">
          <cell r="H35">
            <v>59264.14</v>
          </cell>
          <cell r="K35">
            <v>0</v>
          </cell>
          <cell r="L35">
            <v>59264.14</v>
          </cell>
          <cell r="M35">
            <v>0</v>
          </cell>
          <cell r="N35">
            <v>59264.14</v>
          </cell>
          <cell r="P35">
            <v>45374.48</v>
          </cell>
        </row>
        <row r="36">
          <cell r="H36">
            <v>268397.26</v>
          </cell>
          <cell r="K36">
            <v>0</v>
          </cell>
          <cell r="L36">
            <v>268397.26</v>
          </cell>
          <cell r="M36">
            <v>0</v>
          </cell>
          <cell r="N36">
            <v>268397.26</v>
          </cell>
          <cell r="P36">
            <v>228397.26</v>
          </cell>
        </row>
        <row r="37">
          <cell r="H37">
            <v>167542.56</v>
          </cell>
          <cell r="K37">
            <v>0</v>
          </cell>
          <cell r="L37">
            <v>167542.56</v>
          </cell>
          <cell r="M37">
            <v>0</v>
          </cell>
          <cell r="N37">
            <v>167542.56</v>
          </cell>
          <cell r="P37">
            <v>72713.8</v>
          </cell>
        </row>
        <row r="38">
          <cell r="H38">
            <v>47997.03</v>
          </cell>
          <cell r="K38">
            <v>0</v>
          </cell>
          <cell r="L38">
            <v>47997.03</v>
          </cell>
          <cell r="M38">
            <v>0</v>
          </cell>
          <cell r="N38">
            <v>47997.03</v>
          </cell>
          <cell r="P38">
            <v>26437.07</v>
          </cell>
        </row>
        <row r="39">
          <cell r="H39">
            <v>1513271.89</v>
          </cell>
          <cell r="K39">
            <v>0</v>
          </cell>
          <cell r="L39">
            <v>1513271.89</v>
          </cell>
          <cell r="M39">
            <v>0</v>
          </cell>
          <cell r="N39">
            <v>1513271.89</v>
          </cell>
          <cell r="P39">
            <v>979291.69</v>
          </cell>
        </row>
        <row r="40">
          <cell r="H40">
            <v>4815.59</v>
          </cell>
          <cell r="K40">
            <v>0</v>
          </cell>
          <cell r="L40">
            <v>4815.59</v>
          </cell>
          <cell r="M40">
            <v>0</v>
          </cell>
          <cell r="N40">
            <v>4815.59</v>
          </cell>
          <cell r="P40">
            <v>4815.59</v>
          </cell>
        </row>
        <row r="41">
          <cell r="H41">
            <v>131835.29</v>
          </cell>
          <cell r="K41">
            <v>0</v>
          </cell>
          <cell r="L41">
            <v>131835.29</v>
          </cell>
          <cell r="M41">
            <v>0</v>
          </cell>
          <cell r="N41">
            <v>131835.29</v>
          </cell>
          <cell r="P41">
            <v>89992.19</v>
          </cell>
        </row>
        <row r="42">
          <cell r="H42">
            <v>477737.25</v>
          </cell>
          <cell r="K42">
            <v>0</v>
          </cell>
          <cell r="L42">
            <v>477737.25</v>
          </cell>
          <cell r="M42">
            <v>0</v>
          </cell>
          <cell r="N42">
            <v>477737.25</v>
          </cell>
          <cell r="P42">
            <v>367425.12</v>
          </cell>
        </row>
        <row r="43">
          <cell r="H43">
            <v>303842.13</v>
          </cell>
          <cell r="K43">
            <v>0</v>
          </cell>
          <cell r="L43">
            <v>303842.13</v>
          </cell>
          <cell r="M43">
            <v>0</v>
          </cell>
          <cell r="N43">
            <v>303842.13</v>
          </cell>
          <cell r="P43">
            <v>221112.14</v>
          </cell>
        </row>
        <row r="44">
          <cell r="H44">
            <v>103436</v>
          </cell>
          <cell r="K44">
            <v>0</v>
          </cell>
          <cell r="L44">
            <v>103436</v>
          </cell>
          <cell r="M44">
            <v>0</v>
          </cell>
          <cell r="N44">
            <v>103436</v>
          </cell>
          <cell r="P44">
            <v>83728</v>
          </cell>
        </row>
        <row r="45">
          <cell r="H45">
            <v>4808574.669999999</v>
          </cell>
          <cell r="K45">
            <v>0</v>
          </cell>
          <cell r="L45">
            <v>4808574.669999999</v>
          </cell>
          <cell r="M45">
            <v>0</v>
          </cell>
          <cell r="N45">
            <v>4808574.669999999</v>
          </cell>
          <cell r="P45">
            <v>3077956.7</v>
          </cell>
        </row>
        <row r="47">
          <cell r="H47">
            <v>151016.43</v>
          </cell>
          <cell r="K47">
            <v>0</v>
          </cell>
          <cell r="L47">
            <v>151016.43</v>
          </cell>
          <cell r="M47">
            <v>0</v>
          </cell>
          <cell r="N47">
            <v>151016.43</v>
          </cell>
          <cell r="P47">
            <v>113410.42</v>
          </cell>
        </row>
        <row r="48">
          <cell r="H48">
            <v>151016.43</v>
          </cell>
          <cell r="K48">
            <v>0</v>
          </cell>
          <cell r="L48">
            <v>151016.43</v>
          </cell>
          <cell r="M48">
            <v>0</v>
          </cell>
          <cell r="N48">
            <v>151016.43</v>
          </cell>
          <cell r="P48">
            <v>113410.42</v>
          </cell>
        </row>
        <row r="50">
          <cell r="H50">
            <v>466084.73</v>
          </cell>
          <cell r="K50">
            <v>0</v>
          </cell>
          <cell r="L50">
            <v>466084.73</v>
          </cell>
          <cell r="M50">
            <v>0</v>
          </cell>
          <cell r="N50">
            <v>466084.73</v>
          </cell>
          <cell r="P50">
            <v>349060.91</v>
          </cell>
        </row>
        <row r="51">
          <cell r="H51">
            <v>1585551.61</v>
          </cell>
          <cell r="K51">
            <v>0</v>
          </cell>
          <cell r="L51">
            <v>1585551.61</v>
          </cell>
          <cell r="M51">
            <v>0</v>
          </cell>
          <cell r="N51">
            <v>1585551.61</v>
          </cell>
          <cell r="P51">
            <v>1192415.05</v>
          </cell>
        </row>
        <row r="52">
          <cell r="H52">
            <v>73070.789999999994</v>
          </cell>
          <cell r="K52">
            <v>0</v>
          </cell>
          <cell r="L52">
            <v>73070.789999999994</v>
          </cell>
          <cell r="M52">
            <v>0</v>
          </cell>
          <cell r="N52">
            <v>73070.789999999994</v>
          </cell>
          <cell r="P52">
            <v>54152.76</v>
          </cell>
        </row>
        <row r="53">
          <cell r="H53">
            <v>391997.15</v>
          </cell>
          <cell r="K53">
            <v>0</v>
          </cell>
          <cell r="L53">
            <v>391997.15</v>
          </cell>
          <cell r="M53">
            <v>0</v>
          </cell>
          <cell r="N53">
            <v>391997.15</v>
          </cell>
          <cell r="P53">
            <v>269644</v>
          </cell>
        </row>
        <row r="54">
          <cell r="H54">
            <v>193693.69</v>
          </cell>
          <cell r="K54">
            <v>0</v>
          </cell>
          <cell r="L54">
            <v>193693.69</v>
          </cell>
          <cell r="M54">
            <v>0</v>
          </cell>
          <cell r="N54">
            <v>193693.69</v>
          </cell>
          <cell r="P54">
            <v>143474.48000000001</v>
          </cell>
        </row>
        <row r="55">
          <cell r="H55">
            <v>171026.68</v>
          </cell>
          <cell r="K55">
            <v>0</v>
          </cell>
          <cell r="L55">
            <v>171026.68</v>
          </cell>
          <cell r="M55">
            <v>0</v>
          </cell>
          <cell r="N55">
            <v>171026.68</v>
          </cell>
          <cell r="P55">
            <v>124580</v>
          </cell>
        </row>
        <row r="56">
          <cell r="H56">
            <v>107014.91</v>
          </cell>
          <cell r="K56">
            <v>0</v>
          </cell>
          <cell r="L56">
            <v>107014.91</v>
          </cell>
          <cell r="M56">
            <v>0</v>
          </cell>
          <cell r="N56">
            <v>107014.91</v>
          </cell>
          <cell r="P56">
            <v>80251</v>
          </cell>
        </row>
        <row r="57">
          <cell r="H57">
            <v>1286438.32</v>
          </cell>
          <cell r="K57">
            <v>0</v>
          </cell>
          <cell r="L57">
            <v>1286438.32</v>
          </cell>
          <cell r="M57">
            <v>0</v>
          </cell>
          <cell r="N57">
            <v>1286438.32</v>
          </cell>
          <cell r="P57">
            <v>956278</v>
          </cell>
        </row>
        <row r="58">
          <cell r="H58">
            <v>53096.03</v>
          </cell>
          <cell r="K58">
            <v>0</v>
          </cell>
          <cell r="L58">
            <v>53096.03</v>
          </cell>
          <cell r="M58">
            <v>0</v>
          </cell>
          <cell r="N58">
            <v>53096.03</v>
          </cell>
          <cell r="P58">
            <v>39822</v>
          </cell>
        </row>
        <row r="59">
          <cell r="H59">
            <v>2419579.31</v>
          </cell>
          <cell r="K59">
            <v>0</v>
          </cell>
          <cell r="L59">
            <v>2419579.31</v>
          </cell>
          <cell r="M59">
            <v>0</v>
          </cell>
          <cell r="N59">
            <v>2419579.31</v>
          </cell>
          <cell r="P59">
            <v>1666077</v>
          </cell>
        </row>
        <row r="60">
          <cell r="H60">
            <v>0</v>
          </cell>
          <cell r="K60">
            <v>0</v>
          </cell>
          <cell r="L60">
            <v>0</v>
          </cell>
          <cell r="M60">
            <v>0</v>
          </cell>
          <cell r="N60">
            <v>0</v>
          </cell>
          <cell r="P60">
            <v>0</v>
          </cell>
        </row>
        <row r="61">
          <cell r="H61">
            <v>0</v>
          </cell>
          <cell r="K61">
            <v>0</v>
          </cell>
          <cell r="L61">
            <v>0</v>
          </cell>
          <cell r="M61">
            <v>0</v>
          </cell>
          <cell r="N61">
            <v>0</v>
          </cell>
          <cell r="P61">
            <v>0</v>
          </cell>
        </row>
        <row r="62">
          <cell r="H62">
            <v>6747553.2200000007</v>
          </cell>
          <cell r="K62">
            <v>0</v>
          </cell>
          <cell r="L62">
            <v>6747553.2200000007</v>
          </cell>
          <cell r="M62">
            <v>0</v>
          </cell>
          <cell r="N62">
            <v>6747553.2200000007</v>
          </cell>
          <cell r="P62">
            <v>4875755.2</v>
          </cell>
        </row>
        <row r="64">
          <cell r="H64">
            <v>0</v>
          </cell>
          <cell r="K64">
            <v>0</v>
          </cell>
          <cell r="L64">
            <v>0</v>
          </cell>
          <cell r="M64">
            <v>0</v>
          </cell>
          <cell r="N64">
            <v>0</v>
          </cell>
          <cell r="P64">
            <v>0</v>
          </cell>
        </row>
        <row r="65">
          <cell r="H65">
            <v>259126.47</v>
          </cell>
          <cell r="K65">
            <v>0</v>
          </cell>
          <cell r="L65">
            <v>259126.47</v>
          </cell>
          <cell r="M65">
            <v>0</v>
          </cell>
          <cell r="N65">
            <v>259126.47</v>
          </cell>
          <cell r="P65">
            <v>233332.94</v>
          </cell>
        </row>
        <row r="66">
          <cell r="H66">
            <v>322317.06</v>
          </cell>
          <cell r="K66">
            <v>0</v>
          </cell>
          <cell r="L66">
            <v>322317.06</v>
          </cell>
          <cell r="M66">
            <v>0</v>
          </cell>
          <cell r="N66">
            <v>322317.06</v>
          </cell>
          <cell r="P66">
            <v>237290.16</v>
          </cell>
        </row>
        <row r="67">
          <cell r="H67">
            <v>331074.33</v>
          </cell>
          <cell r="K67">
            <v>0</v>
          </cell>
          <cell r="L67">
            <v>331074.33</v>
          </cell>
          <cell r="M67">
            <v>0</v>
          </cell>
          <cell r="N67">
            <v>331074.33</v>
          </cell>
          <cell r="P67">
            <v>215226.7</v>
          </cell>
        </row>
        <row r="68">
          <cell r="H68">
            <v>663316.97</v>
          </cell>
          <cell r="K68">
            <v>0</v>
          </cell>
          <cell r="L68">
            <v>663316.97</v>
          </cell>
          <cell r="M68">
            <v>0</v>
          </cell>
          <cell r="N68">
            <v>663316.97</v>
          </cell>
          <cell r="P68">
            <v>365507.24</v>
          </cell>
        </row>
        <row r="69">
          <cell r="H69">
            <v>79001.95</v>
          </cell>
          <cell r="K69">
            <v>0</v>
          </cell>
          <cell r="L69">
            <v>79001.95</v>
          </cell>
          <cell r="M69">
            <v>0</v>
          </cell>
          <cell r="N69">
            <v>79001.95</v>
          </cell>
          <cell r="P69">
            <v>48891.68</v>
          </cell>
        </row>
        <row r="70">
          <cell r="H70">
            <v>1654836.78</v>
          </cell>
          <cell r="K70">
            <v>0</v>
          </cell>
          <cell r="L70">
            <v>1654836.78</v>
          </cell>
          <cell r="M70">
            <v>0</v>
          </cell>
          <cell r="N70">
            <v>1654836.78</v>
          </cell>
          <cell r="P70">
            <v>1100248.72</v>
          </cell>
        </row>
        <row r="72">
          <cell r="H72">
            <v>0</v>
          </cell>
          <cell r="K72">
            <v>0</v>
          </cell>
          <cell r="L72">
            <v>0</v>
          </cell>
          <cell r="M72">
            <v>0</v>
          </cell>
          <cell r="N72">
            <v>0</v>
          </cell>
          <cell r="P72">
            <v>0</v>
          </cell>
        </row>
        <row r="73">
          <cell r="H73">
            <v>776.44</v>
          </cell>
          <cell r="K73">
            <v>0</v>
          </cell>
          <cell r="L73">
            <v>776.44</v>
          </cell>
          <cell r="M73">
            <v>0</v>
          </cell>
          <cell r="N73">
            <v>776.44</v>
          </cell>
          <cell r="P73">
            <v>776.44</v>
          </cell>
        </row>
        <row r="74">
          <cell r="H74">
            <v>353295.58</v>
          </cell>
          <cell r="K74">
            <v>0</v>
          </cell>
          <cell r="L74">
            <v>353295.58</v>
          </cell>
          <cell r="M74">
            <v>0</v>
          </cell>
          <cell r="N74">
            <v>353295.58</v>
          </cell>
          <cell r="P74">
            <v>255110.87</v>
          </cell>
        </row>
        <row r="75">
          <cell r="H75">
            <v>0</v>
          </cell>
          <cell r="K75">
            <v>0</v>
          </cell>
          <cell r="L75">
            <v>0</v>
          </cell>
          <cell r="M75">
            <v>0</v>
          </cell>
          <cell r="N75">
            <v>0</v>
          </cell>
          <cell r="P75">
            <v>0</v>
          </cell>
        </row>
        <row r="76">
          <cell r="H76">
            <v>0</v>
          </cell>
          <cell r="K76">
            <v>0</v>
          </cell>
          <cell r="L76">
            <v>0</v>
          </cell>
          <cell r="M76">
            <v>0</v>
          </cell>
          <cell r="N76">
            <v>0</v>
          </cell>
          <cell r="P76">
            <v>0</v>
          </cell>
        </row>
        <row r="77">
          <cell r="H77">
            <v>0</v>
          </cell>
          <cell r="K77">
            <v>0</v>
          </cell>
          <cell r="L77">
            <v>0</v>
          </cell>
          <cell r="M77">
            <v>0</v>
          </cell>
          <cell r="N77">
            <v>0</v>
          </cell>
          <cell r="P77">
            <v>0</v>
          </cell>
        </row>
        <row r="78">
          <cell r="H78">
            <v>0</v>
          </cell>
          <cell r="K78">
            <v>0</v>
          </cell>
          <cell r="L78">
            <v>0</v>
          </cell>
          <cell r="M78">
            <v>0</v>
          </cell>
          <cell r="N78">
            <v>0</v>
          </cell>
          <cell r="P78">
            <v>0</v>
          </cell>
        </row>
        <row r="79">
          <cell r="H79">
            <v>0</v>
          </cell>
          <cell r="K79">
            <v>0</v>
          </cell>
          <cell r="L79">
            <v>0</v>
          </cell>
          <cell r="M79">
            <v>0</v>
          </cell>
          <cell r="N79">
            <v>0</v>
          </cell>
          <cell r="P79">
            <v>0</v>
          </cell>
        </row>
        <row r="80">
          <cell r="H80">
            <v>354072.02</v>
          </cell>
          <cell r="K80">
            <v>0</v>
          </cell>
          <cell r="L80">
            <v>354072.02</v>
          </cell>
          <cell r="M80">
            <v>0</v>
          </cell>
          <cell r="N80">
            <v>354072.02</v>
          </cell>
          <cell r="P80">
            <v>255887.31</v>
          </cell>
        </row>
        <row r="82">
          <cell r="H82">
            <v>0</v>
          </cell>
          <cell r="K82">
            <v>0</v>
          </cell>
          <cell r="L82">
            <v>0</v>
          </cell>
          <cell r="M82">
            <v>0</v>
          </cell>
          <cell r="N82">
            <v>0</v>
          </cell>
          <cell r="P82">
            <v>0</v>
          </cell>
        </row>
        <row r="83">
          <cell r="H83">
            <v>7536.3</v>
          </cell>
          <cell r="K83">
            <v>0</v>
          </cell>
          <cell r="L83">
            <v>7536.3</v>
          </cell>
          <cell r="M83">
            <v>0</v>
          </cell>
          <cell r="N83">
            <v>7536.3</v>
          </cell>
          <cell r="P83">
            <v>7536.3</v>
          </cell>
        </row>
        <row r="84">
          <cell r="H84">
            <v>0</v>
          </cell>
          <cell r="K84">
            <v>0</v>
          </cell>
          <cell r="L84">
            <v>0</v>
          </cell>
          <cell r="M84">
            <v>0</v>
          </cell>
          <cell r="N84">
            <v>0</v>
          </cell>
          <cell r="P84">
            <v>0</v>
          </cell>
        </row>
        <row r="85">
          <cell r="H85">
            <v>229211.25</v>
          </cell>
          <cell r="K85">
            <v>0</v>
          </cell>
          <cell r="L85">
            <v>229211.25</v>
          </cell>
          <cell r="M85">
            <v>0</v>
          </cell>
          <cell r="N85">
            <v>229211.25</v>
          </cell>
          <cell r="P85">
            <v>177560.8</v>
          </cell>
        </row>
        <row r="86">
          <cell r="H86">
            <v>236747.55</v>
          </cell>
          <cell r="K86">
            <v>0</v>
          </cell>
          <cell r="L86">
            <v>236747.55</v>
          </cell>
          <cell r="M86">
            <v>0</v>
          </cell>
          <cell r="N86">
            <v>236747.55</v>
          </cell>
          <cell r="P86">
            <v>185097.09999999998</v>
          </cell>
        </row>
        <row r="88">
          <cell r="H88">
            <v>0</v>
          </cell>
          <cell r="K88">
            <v>0</v>
          </cell>
          <cell r="L88">
            <v>0</v>
          </cell>
          <cell r="M88">
            <v>0</v>
          </cell>
          <cell r="N88">
            <v>0</v>
          </cell>
          <cell r="P88">
            <v>0</v>
          </cell>
        </row>
        <row r="89">
          <cell r="H89">
            <v>12704.59</v>
          </cell>
          <cell r="K89">
            <v>0</v>
          </cell>
          <cell r="L89">
            <v>12704.59</v>
          </cell>
          <cell r="M89">
            <v>0</v>
          </cell>
          <cell r="N89">
            <v>12704.59</v>
          </cell>
          <cell r="P89">
            <v>11631.06</v>
          </cell>
        </row>
        <row r="90">
          <cell r="H90">
            <v>190555.51</v>
          </cell>
          <cell r="K90">
            <v>0</v>
          </cell>
          <cell r="L90">
            <v>190555.51</v>
          </cell>
          <cell r="M90">
            <v>0</v>
          </cell>
          <cell r="N90">
            <v>190555.51</v>
          </cell>
          <cell r="P90">
            <v>138047.26999999999</v>
          </cell>
        </row>
        <row r="91">
          <cell r="H91">
            <v>66647.47</v>
          </cell>
          <cell r="K91">
            <v>0</v>
          </cell>
          <cell r="L91">
            <v>66647.47</v>
          </cell>
          <cell r="M91">
            <v>0</v>
          </cell>
          <cell r="N91">
            <v>66647.47</v>
          </cell>
          <cell r="P91">
            <v>55472.88</v>
          </cell>
        </row>
        <row r="92">
          <cell r="H92">
            <v>97108.61</v>
          </cell>
          <cell r="K92">
            <v>0</v>
          </cell>
          <cell r="L92">
            <v>97108.61</v>
          </cell>
          <cell r="M92">
            <v>0</v>
          </cell>
          <cell r="N92">
            <v>97108.61</v>
          </cell>
          <cell r="P92">
            <v>76664.95</v>
          </cell>
        </row>
        <row r="93">
          <cell r="H93">
            <v>35108.68</v>
          </cell>
          <cell r="K93">
            <v>0</v>
          </cell>
          <cell r="L93">
            <v>35108.68</v>
          </cell>
          <cell r="M93">
            <v>0</v>
          </cell>
          <cell r="N93">
            <v>35108.68</v>
          </cell>
          <cell r="P93">
            <v>31632.080000000002</v>
          </cell>
        </row>
        <row r="94">
          <cell r="H94">
            <v>18239</v>
          </cell>
          <cell r="K94">
            <v>0</v>
          </cell>
          <cell r="L94">
            <v>18239</v>
          </cell>
          <cell r="M94">
            <v>0</v>
          </cell>
          <cell r="N94">
            <v>18239</v>
          </cell>
          <cell r="P94">
            <v>3793.71</v>
          </cell>
        </row>
        <row r="95">
          <cell r="H95">
            <v>1676685.4</v>
          </cell>
          <cell r="K95">
            <v>0</v>
          </cell>
          <cell r="L95">
            <v>1676685.4</v>
          </cell>
          <cell r="M95">
            <v>0</v>
          </cell>
          <cell r="N95">
            <v>1676685.4</v>
          </cell>
          <cell r="P95">
            <v>1128138.48</v>
          </cell>
        </row>
        <row r="96">
          <cell r="H96">
            <v>151081.74</v>
          </cell>
          <cell r="K96">
            <v>0</v>
          </cell>
          <cell r="L96">
            <v>151081.74</v>
          </cell>
          <cell r="M96">
            <v>0</v>
          </cell>
          <cell r="N96">
            <v>151081.74</v>
          </cell>
          <cell r="P96">
            <v>114936.74</v>
          </cell>
        </row>
        <row r="97">
          <cell r="H97">
            <v>1155003.6599999999</v>
          </cell>
          <cell r="K97">
            <v>0</v>
          </cell>
          <cell r="L97">
            <v>1155003.6599999999</v>
          </cell>
          <cell r="M97">
            <v>0</v>
          </cell>
          <cell r="N97">
            <v>1155003.6599999999</v>
          </cell>
          <cell r="P97">
            <v>820131.59</v>
          </cell>
        </row>
        <row r="98">
          <cell r="H98">
            <v>191390.78</v>
          </cell>
          <cell r="K98">
            <v>0</v>
          </cell>
          <cell r="L98">
            <v>191390.78</v>
          </cell>
          <cell r="M98">
            <v>0</v>
          </cell>
          <cell r="N98">
            <v>191390.78</v>
          </cell>
          <cell r="P98">
            <v>127561.51</v>
          </cell>
        </row>
        <row r="99">
          <cell r="H99">
            <v>42175.05</v>
          </cell>
          <cell r="K99">
            <v>0</v>
          </cell>
          <cell r="L99">
            <v>42175.05</v>
          </cell>
          <cell r="M99">
            <v>0</v>
          </cell>
          <cell r="N99">
            <v>42175.05</v>
          </cell>
          <cell r="P99">
            <v>21673.43</v>
          </cell>
        </row>
        <row r="100">
          <cell r="H100">
            <v>9504.2800000000007</v>
          </cell>
          <cell r="K100">
            <v>0</v>
          </cell>
          <cell r="L100">
            <v>9504.2800000000007</v>
          </cell>
          <cell r="M100">
            <v>0</v>
          </cell>
          <cell r="N100">
            <v>9504.2800000000007</v>
          </cell>
          <cell r="P100">
            <v>9504.2800000000007</v>
          </cell>
        </row>
        <row r="101">
          <cell r="H101">
            <v>1576578.09</v>
          </cell>
          <cell r="K101">
            <v>0</v>
          </cell>
          <cell r="L101">
            <v>1576578.09</v>
          </cell>
          <cell r="M101">
            <v>0</v>
          </cell>
          <cell r="N101">
            <v>1576578.09</v>
          </cell>
          <cell r="P101">
            <v>1064580.46</v>
          </cell>
        </row>
        <row r="102">
          <cell r="H102">
            <v>1630</v>
          </cell>
          <cell r="K102">
            <v>0</v>
          </cell>
          <cell r="L102">
            <v>1630</v>
          </cell>
          <cell r="M102">
            <v>0</v>
          </cell>
          <cell r="N102">
            <v>1630</v>
          </cell>
          <cell r="P102">
            <v>790</v>
          </cell>
        </row>
        <row r="103">
          <cell r="H103">
            <v>1470</v>
          </cell>
          <cell r="K103">
            <v>0</v>
          </cell>
          <cell r="L103">
            <v>1470</v>
          </cell>
          <cell r="M103">
            <v>0</v>
          </cell>
          <cell r="N103">
            <v>1470</v>
          </cell>
          <cell r="P103">
            <v>1470</v>
          </cell>
        </row>
        <row r="104">
          <cell r="H104">
            <v>0</v>
          </cell>
          <cell r="K104">
            <v>0</v>
          </cell>
          <cell r="L104">
            <v>0</v>
          </cell>
          <cell r="M104">
            <v>0</v>
          </cell>
          <cell r="N104">
            <v>0</v>
          </cell>
          <cell r="P104">
            <v>0</v>
          </cell>
        </row>
        <row r="105">
          <cell r="H105">
            <v>1370</v>
          </cell>
          <cell r="K105">
            <v>0</v>
          </cell>
          <cell r="L105">
            <v>1370</v>
          </cell>
          <cell r="M105">
            <v>0</v>
          </cell>
          <cell r="N105">
            <v>1370</v>
          </cell>
          <cell r="P105">
            <v>1370</v>
          </cell>
        </row>
        <row r="106">
          <cell r="H106">
            <v>0</v>
          </cell>
          <cell r="K106">
            <v>0</v>
          </cell>
          <cell r="L106">
            <v>0</v>
          </cell>
          <cell r="M106">
            <v>0</v>
          </cell>
          <cell r="N106">
            <v>0</v>
          </cell>
          <cell r="P106">
            <v>0</v>
          </cell>
        </row>
        <row r="107">
          <cell r="H107">
            <v>0</v>
          </cell>
          <cell r="K107">
            <v>0</v>
          </cell>
          <cell r="L107">
            <v>0</v>
          </cell>
          <cell r="M107">
            <v>0</v>
          </cell>
          <cell r="N107">
            <v>0</v>
          </cell>
          <cell r="P107">
            <v>0</v>
          </cell>
        </row>
        <row r="108">
          <cell r="H108">
            <v>44118.51</v>
          </cell>
          <cell r="K108">
            <v>0</v>
          </cell>
          <cell r="L108">
            <v>44118.51</v>
          </cell>
          <cell r="M108">
            <v>0</v>
          </cell>
          <cell r="N108">
            <v>44118.51</v>
          </cell>
          <cell r="P108">
            <v>33078.07</v>
          </cell>
        </row>
        <row r="109">
          <cell r="H109">
            <v>0</v>
          </cell>
          <cell r="K109">
            <v>0</v>
          </cell>
          <cell r="L109">
            <v>0</v>
          </cell>
          <cell r="M109">
            <v>0</v>
          </cell>
          <cell r="N109">
            <v>0</v>
          </cell>
          <cell r="P109">
            <v>0</v>
          </cell>
        </row>
        <row r="110">
          <cell r="H110">
            <v>21986.51</v>
          </cell>
          <cell r="K110">
            <v>0</v>
          </cell>
          <cell r="L110">
            <v>21986.51</v>
          </cell>
          <cell r="M110">
            <v>0</v>
          </cell>
          <cell r="N110">
            <v>21986.51</v>
          </cell>
          <cell r="P110">
            <v>16951.73</v>
          </cell>
        </row>
        <row r="111">
          <cell r="H111">
            <v>570</v>
          </cell>
          <cell r="K111">
            <v>0</v>
          </cell>
          <cell r="L111">
            <v>570</v>
          </cell>
          <cell r="M111">
            <v>0</v>
          </cell>
          <cell r="N111">
            <v>570</v>
          </cell>
          <cell r="P111">
            <v>570</v>
          </cell>
        </row>
        <row r="112">
          <cell r="H112">
            <v>-64464.22</v>
          </cell>
          <cell r="K112">
            <v>0</v>
          </cell>
          <cell r="L112">
            <v>-64464.22</v>
          </cell>
          <cell r="M112">
            <v>0</v>
          </cell>
          <cell r="N112">
            <v>-64464.22</v>
          </cell>
          <cell r="P112">
            <v>-79134.53</v>
          </cell>
        </row>
        <row r="113">
          <cell r="H113">
            <v>0</v>
          </cell>
          <cell r="K113">
            <v>0</v>
          </cell>
          <cell r="L113">
            <v>0</v>
          </cell>
          <cell r="M113">
            <v>0</v>
          </cell>
          <cell r="N113">
            <v>0</v>
          </cell>
          <cell r="P113">
            <v>0</v>
          </cell>
        </row>
        <row r="114">
          <cell r="H114">
            <v>0</v>
          </cell>
          <cell r="K114">
            <v>0</v>
          </cell>
          <cell r="L114">
            <v>0</v>
          </cell>
          <cell r="M114">
            <v>0</v>
          </cell>
          <cell r="N114">
            <v>0</v>
          </cell>
          <cell r="P114">
            <v>0</v>
          </cell>
        </row>
        <row r="115">
          <cell r="H115">
            <v>1314.25</v>
          </cell>
          <cell r="K115">
            <v>0</v>
          </cell>
          <cell r="L115">
            <v>1314.25</v>
          </cell>
          <cell r="M115">
            <v>0</v>
          </cell>
          <cell r="N115">
            <v>1314.25</v>
          </cell>
          <cell r="P115">
            <v>360</v>
          </cell>
        </row>
        <row r="116">
          <cell r="H116">
            <v>0</v>
          </cell>
          <cell r="K116">
            <v>0</v>
          </cell>
          <cell r="L116">
            <v>0</v>
          </cell>
          <cell r="M116">
            <v>0</v>
          </cell>
          <cell r="N116">
            <v>0</v>
          </cell>
          <cell r="P116">
            <v>0</v>
          </cell>
        </row>
        <row r="117">
          <cell r="H117">
            <v>1152</v>
          </cell>
          <cell r="K117">
            <v>0</v>
          </cell>
          <cell r="L117">
            <v>1152</v>
          </cell>
          <cell r="M117">
            <v>0</v>
          </cell>
          <cell r="N117">
            <v>1152</v>
          </cell>
          <cell r="P117">
            <v>1152</v>
          </cell>
        </row>
        <row r="118">
          <cell r="H118">
            <v>5231929.9099999992</v>
          </cell>
          <cell r="K118">
            <v>0</v>
          </cell>
          <cell r="L118">
            <v>5231929.9099999992</v>
          </cell>
          <cell r="M118">
            <v>0</v>
          </cell>
          <cell r="N118">
            <v>5231929.9099999992</v>
          </cell>
          <cell r="P118">
            <v>3580375.7099999995</v>
          </cell>
        </row>
        <row r="120">
          <cell r="H120">
            <v>955976.5</v>
          </cell>
          <cell r="K120">
            <v>0</v>
          </cell>
          <cell r="L120">
            <v>955976.5</v>
          </cell>
          <cell r="M120">
            <v>0</v>
          </cell>
          <cell r="N120">
            <v>955976.5</v>
          </cell>
          <cell r="P120">
            <v>678366.66</v>
          </cell>
        </row>
        <row r="121">
          <cell r="H121">
            <v>15017.87</v>
          </cell>
          <cell r="K121">
            <v>0</v>
          </cell>
          <cell r="L121">
            <v>15017.87</v>
          </cell>
          <cell r="M121">
            <v>0</v>
          </cell>
          <cell r="N121">
            <v>15017.87</v>
          </cell>
          <cell r="P121">
            <v>15017.87</v>
          </cell>
        </row>
        <row r="122">
          <cell r="H122">
            <v>0</v>
          </cell>
          <cell r="K122">
            <v>0</v>
          </cell>
          <cell r="L122">
            <v>0</v>
          </cell>
          <cell r="M122">
            <v>0</v>
          </cell>
          <cell r="N122">
            <v>0</v>
          </cell>
          <cell r="P122">
            <v>0</v>
          </cell>
        </row>
        <row r="123">
          <cell r="H123">
            <v>0</v>
          </cell>
          <cell r="K123">
            <v>0</v>
          </cell>
          <cell r="L123">
            <v>0</v>
          </cell>
          <cell r="M123">
            <v>0</v>
          </cell>
          <cell r="N123">
            <v>0</v>
          </cell>
          <cell r="P123">
            <v>0</v>
          </cell>
        </row>
        <row r="124">
          <cell r="H124">
            <v>970994.37</v>
          </cell>
          <cell r="K124">
            <v>0</v>
          </cell>
          <cell r="L124">
            <v>970994.37</v>
          </cell>
          <cell r="M124">
            <v>0</v>
          </cell>
          <cell r="N124">
            <v>970994.37</v>
          </cell>
          <cell r="P124">
            <v>693384.53</v>
          </cell>
        </row>
        <row r="126">
          <cell r="H126">
            <v>277540.47999999998</v>
          </cell>
          <cell r="K126">
            <v>0</v>
          </cell>
          <cell r="L126">
            <v>277540.47999999998</v>
          </cell>
          <cell r="M126">
            <v>0</v>
          </cell>
          <cell r="N126">
            <v>277540.47999999998</v>
          </cell>
          <cell r="P126">
            <v>199928.55</v>
          </cell>
        </row>
        <row r="127">
          <cell r="H127">
            <v>107092.88</v>
          </cell>
          <cell r="K127">
            <v>0</v>
          </cell>
          <cell r="L127">
            <v>107092.88</v>
          </cell>
          <cell r="M127">
            <v>0</v>
          </cell>
          <cell r="N127">
            <v>107092.88</v>
          </cell>
          <cell r="P127">
            <v>82220</v>
          </cell>
        </row>
        <row r="128">
          <cell r="H128">
            <v>0</v>
          </cell>
          <cell r="K128">
            <v>0</v>
          </cell>
          <cell r="L128">
            <v>0</v>
          </cell>
          <cell r="M128">
            <v>0</v>
          </cell>
          <cell r="N128">
            <v>0</v>
          </cell>
          <cell r="P128">
            <v>0</v>
          </cell>
        </row>
        <row r="129">
          <cell r="H129">
            <v>97705.83</v>
          </cell>
          <cell r="K129">
            <v>0</v>
          </cell>
          <cell r="L129">
            <v>97705.83</v>
          </cell>
          <cell r="M129">
            <v>0</v>
          </cell>
          <cell r="N129">
            <v>97705.83</v>
          </cell>
          <cell r="P129">
            <v>77972.350000000006</v>
          </cell>
        </row>
        <row r="130">
          <cell r="H130">
            <v>482339.19</v>
          </cell>
          <cell r="K130">
            <v>0</v>
          </cell>
          <cell r="L130">
            <v>482339.19</v>
          </cell>
          <cell r="M130">
            <v>0</v>
          </cell>
          <cell r="N130">
            <v>482339.19</v>
          </cell>
          <cell r="P130">
            <v>360120.9</v>
          </cell>
        </row>
        <row r="132">
          <cell r="H132">
            <v>0</v>
          </cell>
          <cell r="K132">
            <v>0</v>
          </cell>
          <cell r="L132">
            <v>0</v>
          </cell>
          <cell r="M132">
            <v>0</v>
          </cell>
          <cell r="N132">
            <v>0</v>
          </cell>
          <cell r="P132">
            <v>0</v>
          </cell>
        </row>
        <row r="133">
          <cell r="H133">
            <v>416</v>
          </cell>
          <cell r="K133">
            <v>0</v>
          </cell>
          <cell r="L133">
            <v>416</v>
          </cell>
          <cell r="M133">
            <v>0</v>
          </cell>
          <cell r="N133">
            <v>416</v>
          </cell>
          <cell r="P133">
            <v>0</v>
          </cell>
        </row>
        <row r="134">
          <cell r="H134">
            <v>0</v>
          </cell>
          <cell r="K134">
            <v>0</v>
          </cell>
          <cell r="L134">
            <v>0</v>
          </cell>
          <cell r="M134">
            <v>0</v>
          </cell>
          <cell r="N134">
            <v>0</v>
          </cell>
          <cell r="P134">
            <v>0</v>
          </cell>
        </row>
        <row r="135">
          <cell r="H135">
            <v>0</v>
          </cell>
          <cell r="K135">
            <v>0</v>
          </cell>
          <cell r="L135">
            <v>0</v>
          </cell>
          <cell r="M135">
            <v>0</v>
          </cell>
          <cell r="N135">
            <v>0</v>
          </cell>
          <cell r="P135">
            <v>0</v>
          </cell>
        </row>
        <row r="136">
          <cell r="H136">
            <v>-9379.77</v>
          </cell>
          <cell r="K136">
            <v>0</v>
          </cell>
          <cell r="L136">
            <v>-9379.77</v>
          </cell>
          <cell r="M136">
            <v>0</v>
          </cell>
          <cell r="N136">
            <v>-9379.77</v>
          </cell>
          <cell r="P136">
            <v>-9379.77</v>
          </cell>
        </row>
        <row r="137">
          <cell r="H137">
            <v>5490.42</v>
          </cell>
          <cell r="K137">
            <v>0</v>
          </cell>
          <cell r="L137">
            <v>5490.42</v>
          </cell>
          <cell r="M137">
            <v>0</v>
          </cell>
          <cell r="N137">
            <v>5490.42</v>
          </cell>
          <cell r="P137">
            <v>5433.33</v>
          </cell>
        </row>
        <row r="138">
          <cell r="H138">
            <v>48534</v>
          </cell>
          <cell r="K138">
            <v>0</v>
          </cell>
          <cell r="L138">
            <v>48534</v>
          </cell>
          <cell r="M138">
            <v>0</v>
          </cell>
          <cell r="N138">
            <v>48534</v>
          </cell>
          <cell r="P138">
            <v>41480</v>
          </cell>
        </row>
        <row r="139">
          <cell r="H139">
            <v>45060.65</v>
          </cell>
          <cell r="K139">
            <v>0</v>
          </cell>
          <cell r="L139">
            <v>45060.65</v>
          </cell>
          <cell r="M139">
            <v>0</v>
          </cell>
          <cell r="N139">
            <v>45060.65</v>
          </cell>
          <cell r="P139">
            <v>37533.56</v>
          </cell>
        </row>
        <row r="141">
          <cell r="H141">
            <v>0</v>
          </cell>
          <cell r="K141">
            <v>0</v>
          </cell>
          <cell r="L141">
            <v>0</v>
          </cell>
          <cell r="M141">
            <v>0</v>
          </cell>
          <cell r="N141">
            <v>0</v>
          </cell>
          <cell r="P141">
            <v>0</v>
          </cell>
        </row>
        <row r="142">
          <cell r="H142">
            <v>0</v>
          </cell>
          <cell r="K142">
            <v>0</v>
          </cell>
          <cell r="L142">
            <v>0</v>
          </cell>
          <cell r="M142">
            <v>0</v>
          </cell>
          <cell r="N142">
            <v>0</v>
          </cell>
          <cell r="P142">
            <v>0</v>
          </cell>
        </row>
        <row r="144">
          <cell r="H144">
            <v>206.61</v>
          </cell>
          <cell r="K144">
            <v>0</v>
          </cell>
          <cell r="L144">
            <v>206.61</v>
          </cell>
          <cell r="M144">
            <v>0</v>
          </cell>
          <cell r="N144">
            <v>206.61</v>
          </cell>
          <cell r="P144">
            <v>206.61</v>
          </cell>
        </row>
        <row r="145">
          <cell r="H145">
            <v>6726</v>
          </cell>
          <cell r="K145">
            <v>0</v>
          </cell>
          <cell r="L145">
            <v>6726</v>
          </cell>
          <cell r="M145">
            <v>0</v>
          </cell>
          <cell r="N145">
            <v>6726</v>
          </cell>
          <cell r="P145">
            <v>5243.98</v>
          </cell>
        </row>
        <row r="146">
          <cell r="H146">
            <v>0</v>
          </cell>
          <cell r="K146">
            <v>0</v>
          </cell>
          <cell r="L146">
            <v>0</v>
          </cell>
          <cell r="M146">
            <v>0</v>
          </cell>
          <cell r="N146">
            <v>0</v>
          </cell>
          <cell r="P146">
            <v>0</v>
          </cell>
        </row>
        <row r="147">
          <cell r="H147">
            <v>6932.61</v>
          </cell>
          <cell r="K147">
            <v>0</v>
          </cell>
          <cell r="L147">
            <v>6932.61</v>
          </cell>
          <cell r="M147">
            <v>0</v>
          </cell>
          <cell r="N147">
            <v>6932.61</v>
          </cell>
          <cell r="P147">
            <v>5450.5899999999992</v>
          </cell>
        </row>
        <row r="149">
          <cell r="H149">
            <v>0</v>
          </cell>
          <cell r="K149">
            <v>0</v>
          </cell>
          <cell r="L149">
            <v>0</v>
          </cell>
          <cell r="M149">
            <v>0</v>
          </cell>
          <cell r="N149">
            <v>0</v>
          </cell>
          <cell r="P149">
            <v>0</v>
          </cell>
        </row>
        <row r="150">
          <cell r="H150">
            <v>0</v>
          </cell>
          <cell r="K150">
            <v>0</v>
          </cell>
          <cell r="L150">
            <v>0</v>
          </cell>
          <cell r="M150">
            <v>0</v>
          </cell>
          <cell r="N150">
            <v>0</v>
          </cell>
          <cell r="P150">
            <v>0</v>
          </cell>
        </row>
        <row r="151">
          <cell r="H151">
            <v>0</v>
          </cell>
          <cell r="K151">
            <v>0</v>
          </cell>
          <cell r="L151">
            <v>0</v>
          </cell>
          <cell r="M151">
            <v>0</v>
          </cell>
          <cell r="N151">
            <v>0</v>
          </cell>
          <cell r="P151">
            <v>0</v>
          </cell>
        </row>
        <row r="153">
          <cell r="H153">
            <v>0</v>
          </cell>
          <cell r="K153">
            <v>0</v>
          </cell>
          <cell r="L153">
            <v>0</v>
          </cell>
          <cell r="M153">
            <v>0</v>
          </cell>
          <cell r="N153">
            <v>0</v>
          </cell>
          <cell r="P153">
            <v>0</v>
          </cell>
        </row>
        <row r="154">
          <cell r="H154">
            <v>0</v>
          </cell>
          <cell r="K154">
            <v>0</v>
          </cell>
          <cell r="L154">
            <v>0</v>
          </cell>
          <cell r="M154">
            <v>0</v>
          </cell>
          <cell r="N154">
            <v>0</v>
          </cell>
          <cell r="P154">
            <v>0</v>
          </cell>
        </row>
        <row r="155">
          <cell r="H155">
            <v>428340.73</v>
          </cell>
          <cell r="K155">
            <v>0</v>
          </cell>
          <cell r="L155">
            <v>428340.73</v>
          </cell>
          <cell r="M155">
            <v>0</v>
          </cell>
          <cell r="N155">
            <v>428340.73</v>
          </cell>
          <cell r="P155">
            <v>305634.90999999997</v>
          </cell>
        </row>
        <row r="156">
          <cell r="H156">
            <v>0</v>
          </cell>
          <cell r="K156">
            <v>0</v>
          </cell>
          <cell r="L156">
            <v>0</v>
          </cell>
          <cell r="M156">
            <v>0</v>
          </cell>
          <cell r="N156">
            <v>0</v>
          </cell>
          <cell r="P156">
            <v>0</v>
          </cell>
        </row>
        <row r="157">
          <cell r="H157">
            <v>428340.73</v>
          </cell>
          <cell r="K157">
            <v>0</v>
          </cell>
          <cell r="L157">
            <v>428340.73</v>
          </cell>
          <cell r="M157">
            <v>0</v>
          </cell>
          <cell r="N157">
            <v>428340.73</v>
          </cell>
          <cell r="P157">
            <v>305634.90999999997</v>
          </cell>
        </row>
        <row r="159">
          <cell r="H159">
            <v>14400</v>
          </cell>
          <cell r="K159">
            <v>0</v>
          </cell>
          <cell r="L159">
            <v>14400</v>
          </cell>
          <cell r="M159">
            <v>0</v>
          </cell>
          <cell r="N159">
            <v>14400</v>
          </cell>
          <cell r="P159">
            <v>3600</v>
          </cell>
        </row>
        <row r="160">
          <cell r="H160">
            <v>0</v>
          </cell>
          <cell r="K160">
            <v>0</v>
          </cell>
          <cell r="L160">
            <v>0</v>
          </cell>
          <cell r="M160">
            <v>0</v>
          </cell>
          <cell r="N160">
            <v>0</v>
          </cell>
          <cell r="P160">
            <v>0</v>
          </cell>
        </row>
        <row r="161">
          <cell r="H161">
            <v>0</v>
          </cell>
          <cell r="K161">
            <v>0</v>
          </cell>
          <cell r="L161">
            <v>0</v>
          </cell>
          <cell r="M161">
            <v>0</v>
          </cell>
          <cell r="N161">
            <v>0</v>
          </cell>
          <cell r="P161">
            <v>0</v>
          </cell>
        </row>
        <row r="162">
          <cell r="H162">
            <v>0</v>
          </cell>
          <cell r="K162">
            <v>0</v>
          </cell>
          <cell r="L162">
            <v>0</v>
          </cell>
          <cell r="M162">
            <v>0</v>
          </cell>
          <cell r="N162">
            <v>0</v>
          </cell>
          <cell r="P162">
            <v>0</v>
          </cell>
        </row>
        <row r="163">
          <cell r="H163">
            <v>19966.12</v>
          </cell>
          <cell r="K163">
            <v>0</v>
          </cell>
          <cell r="L163">
            <v>19966.12</v>
          </cell>
          <cell r="M163">
            <v>0</v>
          </cell>
          <cell r="N163">
            <v>19966.12</v>
          </cell>
          <cell r="P163">
            <v>18433.560000000001</v>
          </cell>
        </row>
        <row r="164">
          <cell r="H164">
            <v>19616.03</v>
          </cell>
          <cell r="K164">
            <v>0</v>
          </cell>
          <cell r="L164">
            <v>19616.03</v>
          </cell>
          <cell r="M164">
            <v>0</v>
          </cell>
          <cell r="N164">
            <v>19616.03</v>
          </cell>
          <cell r="P164">
            <v>26.03</v>
          </cell>
        </row>
        <row r="165">
          <cell r="H165">
            <v>283.79000000000002</v>
          </cell>
          <cell r="K165">
            <v>0</v>
          </cell>
          <cell r="L165">
            <v>283.79000000000002</v>
          </cell>
          <cell r="M165">
            <v>0</v>
          </cell>
          <cell r="N165">
            <v>283.79000000000002</v>
          </cell>
          <cell r="P165">
            <v>0</v>
          </cell>
        </row>
        <row r="166">
          <cell r="H166">
            <v>0</v>
          </cell>
          <cell r="K166">
            <v>0</v>
          </cell>
          <cell r="L166">
            <v>0</v>
          </cell>
          <cell r="M166">
            <v>0</v>
          </cell>
          <cell r="N166">
            <v>0</v>
          </cell>
          <cell r="P166">
            <v>0</v>
          </cell>
        </row>
        <row r="167">
          <cell r="H167">
            <v>9714</v>
          </cell>
          <cell r="K167">
            <v>0</v>
          </cell>
          <cell r="L167">
            <v>9714</v>
          </cell>
          <cell r="M167">
            <v>0</v>
          </cell>
          <cell r="N167">
            <v>9714</v>
          </cell>
          <cell r="P167">
            <v>8274</v>
          </cell>
        </row>
        <row r="168">
          <cell r="H168">
            <v>50365.88</v>
          </cell>
          <cell r="K168">
            <v>0</v>
          </cell>
          <cell r="L168">
            <v>50365.88</v>
          </cell>
          <cell r="M168">
            <v>0</v>
          </cell>
          <cell r="N168">
            <v>50365.88</v>
          </cell>
          <cell r="P168">
            <v>43664.72</v>
          </cell>
        </row>
        <row r="169">
          <cell r="H169">
            <v>0</v>
          </cell>
          <cell r="K169">
            <v>0</v>
          </cell>
          <cell r="L169">
            <v>0</v>
          </cell>
          <cell r="M169">
            <v>0</v>
          </cell>
          <cell r="N169">
            <v>0</v>
          </cell>
          <cell r="P169">
            <v>0</v>
          </cell>
        </row>
        <row r="170">
          <cell r="H170">
            <v>47.2</v>
          </cell>
          <cell r="K170">
            <v>0</v>
          </cell>
          <cell r="L170">
            <v>47.2</v>
          </cell>
          <cell r="M170">
            <v>0</v>
          </cell>
          <cell r="N170">
            <v>47.2</v>
          </cell>
          <cell r="P170">
            <v>47.2</v>
          </cell>
        </row>
        <row r="171">
          <cell r="H171">
            <v>57661.42</v>
          </cell>
          <cell r="K171">
            <v>0</v>
          </cell>
          <cell r="L171">
            <v>57661.42</v>
          </cell>
          <cell r="M171">
            <v>0</v>
          </cell>
          <cell r="N171">
            <v>57661.42</v>
          </cell>
          <cell r="P171">
            <v>39638.57</v>
          </cell>
        </row>
        <row r="172">
          <cell r="H172">
            <v>26328.51</v>
          </cell>
          <cell r="K172">
            <v>0</v>
          </cell>
          <cell r="L172">
            <v>26328.51</v>
          </cell>
          <cell r="M172">
            <v>0</v>
          </cell>
          <cell r="N172">
            <v>26328.51</v>
          </cell>
          <cell r="P172">
            <v>17139.45</v>
          </cell>
        </row>
        <row r="173">
          <cell r="H173">
            <v>524.25</v>
          </cell>
          <cell r="K173">
            <v>0</v>
          </cell>
          <cell r="L173">
            <v>524.25</v>
          </cell>
          <cell r="M173">
            <v>0</v>
          </cell>
          <cell r="N173">
            <v>524.25</v>
          </cell>
          <cell r="P173">
            <v>524.25</v>
          </cell>
        </row>
        <row r="174">
          <cell r="H174">
            <v>0</v>
          </cell>
          <cell r="K174">
            <v>0</v>
          </cell>
          <cell r="L174">
            <v>0</v>
          </cell>
          <cell r="M174">
            <v>0</v>
          </cell>
          <cell r="N174">
            <v>0</v>
          </cell>
          <cell r="P174">
            <v>0</v>
          </cell>
        </row>
        <row r="175">
          <cell r="H175">
            <v>3420.89</v>
          </cell>
          <cell r="K175">
            <v>0</v>
          </cell>
          <cell r="L175">
            <v>3420.89</v>
          </cell>
          <cell r="M175">
            <v>0</v>
          </cell>
          <cell r="N175">
            <v>3420.89</v>
          </cell>
          <cell r="P175">
            <v>2597.9899999999998</v>
          </cell>
        </row>
        <row r="176">
          <cell r="H176">
            <v>146359.60999999999</v>
          </cell>
          <cell r="K176">
            <v>0</v>
          </cell>
          <cell r="L176">
            <v>146359.60999999999</v>
          </cell>
          <cell r="M176">
            <v>0</v>
          </cell>
          <cell r="N176">
            <v>146359.60999999999</v>
          </cell>
          <cell r="P176">
            <v>115997.71</v>
          </cell>
        </row>
        <row r="177">
          <cell r="H177">
            <v>0</v>
          </cell>
          <cell r="K177">
            <v>0</v>
          </cell>
          <cell r="L177">
            <v>0</v>
          </cell>
          <cell r="M177">
            <v>0</v>
          </cell>
          <cell r="N177">
            <v>0</v>
          </cell>
          <cell r="P177">
            <v>0</v>
          </cell>
        </row>
        <row r="178">
          <cell r="H178">
            <v>0</v>
          </cell>
          <cell r="K178">
            <v>0</v>
          </cell>
          <cell r="L178">
            <v>0</v>
          </cell>
          <cell r="M178">
            <v>0</v>
          </cell>
          <cell r="N178">
            <v>0</v>
          </cell>
          <cell r="P178">
            <v>0</v>
          </cell>
        </row>
        <row r="179">
          <cell r="H179">
            <v>348687.7</v>
          </cell>
          <cell r="K179">
            <v>0</v>
          </cell>
          <cell r="L179">
            <v>348687.7</v>
          </cell>
          <cell r="M179">
            <v>0</v>
          </cell>
          <cell r="N179">
            <v>348687.7</v>
          </cell>
          <cell r="P179">
            <v>249943.47999999998</v>
          </cell>
        </row>
        <row r="181">
          <cell r="H181">
            <v>5805034.7999999998</v>
          </cell>
          <cell r="K181">
            <v>0</v>
          </cell>
          <cell r="L181">
            <v>5805034.7999999998</v>
          </cell>
          <cell r="M181">
            <v>0</v>
          </cell>
          <cell r="N181">
            <v>5805034.7999999998</v>
          </cell>
          <cell r="P181">
            <v>4350062.17</v>
          </cell>
        </row>
        <row r="182">
          <cell r="H182">
            <v>0</v>
          </cell>
          <cell r="K182">
            <v>0</v>
          </cell>
          <cell r="L182">
            <v>0</v>
          </cell>
          <cell r="M182">
            <v>0</v>
          </cell>
          <cell r="N182">
            <v>0</v>
          </cell>
          <cell r="P182">
            <v>0</v>
          </cell>
        </row>
        <row r="183">
          <cell r="H183">
            <v>5805034.7999999998</v>
          </cell>
          <cell r="K183">
            <v>0</v>
          </cell>
          <cell r="L183">
            <v>5805034.7999999998</v>
          </cell>
          <cell r="M183">
            <v>0</v>
          </cell>
          <cell r="N183">
            <v>5805034.7999999998</v>
          </cell>
          <cell r="P183">
            <v>4350062.17</v>
          </cell>
        </row>
        <row r="185">
          <cell r="H185">
            <v>0</v>
          </cell>
          <cell r="K185">
            <v>0</v>
          </cell>
          <cell r="L185">
            <v>0</v>
          </cell>
          <cell r="M185">
            <v>0</v>
          </cell>
          <cell r="N185">
            <v>0</v>
          </cell>
          <cell r="P185">
            <v>0</v>
          </cell>
        </row>
        <row r="186">
          <cell r="H186">
            <v>152000</v>
          </cell>
          <cell r="K186">
            <v>0</v>
          </cell>
          <cell r="L186">
            <v>152000</v>
          </cell>
          <cell r="M186">
            <v>0</v>
          </cell>
          <cell r="N186">
            <v>152000</v>
          </cell>
          <cell r="P186">
            <v>152000</v>
          </cell>
        </row>
        <row r="187">
          <cell r="H187">
            <v>152000</v>
          </cell>
          <cell r="K187">
            <v>0</v>
          </cell>
          <cell r="L187">
            <v>152000</v>
          </cell>
          <cell r="M187">
            <v>0</v>
          </cell>
          <cell r="N187">
            <v>152000</v>
          </cell>
          <cell r="P187">
            <v>152000</v>
          </cell>
        </row>
        <row r="189">
          <cell r="H189">
            <v>353</v>
          </cell>
          <cell r="K189">
            <v>0</v>
          </cell>
          <cell r="L189">
            <v>353</v>
          </cell>
          <cell r="M189">
            <v>0</v>
          </cell>
          <cell r="N189">
            <v>353</v>
          </cell>
          <cell r="P189">
            <v>341.25</v>
          </cell>
        </row>
        <row r="190">
          <cell r="H190">
            <v>12111.67</v>
          </cell>
          <cell r="K190">
            <v>0</v>
          </cell>
          <cell r="L190">
            <v>12111.67</v>
          </cell>
          <cell r="M190">
            <v>0</v>
          </cell>
          <cell r="N190">
            <v>12111.67</v>
          </cell>
          <cell r="P190">
            <v>11195.07</v>
          </cell>
        </row>
        <row r="191">
          <cell r="H191">
            <v>126584.6</v>
          </cell>
          <cell r="K191">
            <v>0</v>
          </cell>
          <cell r="L191">
            <v>126584.6</v>
          </cell>
          <cell r="M191">
            <v>0</v>
          </cell>
          <cell r="N191">
            <v>126584.6</v>
          </cell>
          <cell r="P191">
            <v>86278.85</v>
          </cell>
        </row>
        <row r="192">
          <cell r="H192">
            <v>124008.02</v>
          </cell>
          <cell r="K192">
            <v>0</v>
          </cell>
          <cell r="L192">
            <v>124008.02</v>
          </cell>
          <cell r="M192">
            <v>0</v>
          </cell>
          <cell r="N192">
            <v>124008.02</v>
          </cell>
          <cell r="P192">
            <v>107602.21</v>
          </cell>
        </row>
        <row r="193">
          <cell r="H193">
            <v>52708.19</v>
          </cell>
          <cell r="K193">
            <v>0</v>
          </cell>
          <cell r="L193">
            <v>52708.19</v>
          </cell>
          <cell r="M193">
            <v>0</v>
          </cell>
          <cell r="N193">
            <v>52708.19</v>
          </cell>
          <cell r="P193">
            <v>42211.26</v>
          </cell>
        </row>
        <row r="194">
          <cell r="H194">
            <v>315765.48000000004</v>
          </cell>
          <cell r="K194">
            <v>0</v>
          </cell>
          <cell r="L194">
            <v>315765.48000000004</v>
          </cell>
          <cell r="M194">
            <v>0</v>
          </cell>
          <cell r="N194">
            <v>315765.48000000004</v>
          </cell>
          <cell r="P194">
            <v>247628.64</v>
          </cell>
        </row>
        <row r="196">
          <cell r="H196">
            <v>48071.040000000001</v>
          </cell>
          <cell r="K196">
            <v>0</v>
          </cell>
          <cell r="L196">
            <v>48071.040000000001</v>
          </cell>
          <cell r="M196">
            <v>0</v>
          </cell>
          <cell r="N196">
            <v>48071.040000000001</v>
          </cell>
          <cell r="P196">
            <v>26192.28</v>
          </cell>
        </row>
        <row r="197">
          <cell r="H197">
            <v>48071.040000000001</v>
          </cell>
          <cell r="K197">
            <v>0</v>
          </cell>
          <cell r="L197">
            <v>48071.040000000001</v>
          </cell>
          <cell r="M197">
            <v>0</v>
          </cell>
          <cell r="N197">
            <v>48071.040000000001</v>
          </cell>
          <cell r="P197">
            <v>26192.28</v>
          </cell>
        </row>
        <row r="199">
          <cell r="H199">
            <v>35565.61</v>
          </cell>
          <cell r="K199">
            <v>0</v>
          </cell>
          <cell r="L199">
            <v>35565.61</v>
          </cell>
          <cell r="M199">
            <v>0</v>
          </cell>
          <cell r="N199">
            <v>35565.61</v>
          </cell>
          <cell r="P199">
            <v>25485.18</v>
          </cell>
        </row>
        <row r="200">
          <cell r="H200">
            <v>0</v>
          </cell>
          <cell r="K200">
            <v>0</v>
          </cell>
          <cell r="L200">
            <v>0</v>
          </cell>
          <cell r="M200">
            <v>0</v>
          </cell>
          <cell r="N200">
            <v>0</v>
          </cell>
          <cell r="P200">
            <v>0</v>
          </cell>
        </row>
        <row r="201">
          <cell r="H201">
            <v>35565.61</v>
          </cell>
          <cell r="K201">
            <v>0</v>
          </cell>
          <cell r="L201">
            <v>35565.61</v>
          </cell>
          <cell r="M201">
            <v>0</v>
          </cell>
          <cell r="N201">
            <v>35565.61</v>
          </cell>
          <cell r="P201">
            <v>25485.18</v>
          </cell>
        </row>
        <row r="203">
          <cell r="H203">
            <v>4837794.8600000003</v>
          </cell>
          <cell r="K203">
            <v>0</v>
          </cell>
          <cell r="L203">
            <v>4837794.8600000003</v>
          </cell>
          <cell r="M203">
            <v>0</v>
          </cell>
          <cell r="N203">
            <v>4837794.8600000003</v>
          </cell>
          <cell r="P203">
            <v>2707099.73</v>
          </cell>
        </row>
        <row r="204">
          <cell r="H204">
            <v>-428394</v>
          </cell>
          <cell r="K204">
            <v>0</v>
          </cell>
          <cell r="L204">
            <v>-428394</v>
          </cell>
          <cell r="M204">
            <v>0</v>
          </cell>
          <cell r="N204">
            <v>-428394</v>
          </cell>
          <cell r="P204">
            <v>0</v>
          </cell>
        </row>
        <row r="205">
          <cell r="H205">
            <v>0</v>
          </cell>
          <cell r="K205">
            <v>0</v>
          </cell>
          <cell r="L205">
            <v>0</v>
          </cell>
          <cell r="M205">
            <v>0</v>
          </cell>
          <cell r="N205">
            <v>0</v>
          </cell>
          <cell r="P205">
            <v>0</v>
          </cell>
        </row>
        <row r="206">
          <cell r="H206">
            <v>31</v>
          </cell>
          <cell r="K206">
            <v>0</v>
          </cell>
          <cell r="L206">
            <v>31</v>
          </cell>
          <cell r="M206">
            <v>0</v>
          </cell>
          <cell r="N206">
            <v>31</v>
          </cell>
          <cell r="P206">
            <v>31</v>
          </cell>
        </row>
        <row r="207">
          <cell r="H207">
            <v>1920449.3</v>
          </cell>
          <cell r="K207">
            <v>0</v>
          </cell>
          <cell r="L207">
            <v>1920449.3</v>
          </cell>
          <cell r="M207">
            <v>0</v>
          </cell>
          <cell r="N207">
            <v>1920449.3</v>
          </cell>
          <cell r="P207">
            <v>1920449.3</v>
          </cell>
        </row>
        <row r="208">
          <cell r="H208">
            <v>129074</v>
          </cell>
          <cell r="K208">
            <v>0</v>
          </cell>
          <cell r="L208">
            <v>129074</v>
          </cell>
          <cell r="M208">
            <v>0</v>
          </cell>
          <cell r="N208">
            <v>129074</v>
          </cell>
          <cell r="P208">
            <v>109894</v>
          </cell>
        </row>
        <row r="209">
          <cell r="H209">
            <v>6458955.1600000001</v>
          </cell>
          <cell r="K209">
            <v>0</v>
          </cell>
          <cell r="L209">
            <v>6458955.1600000001</v>
          </cell>
          <cell r="M209">
            <v>0</v>
          </cell>
          <cell r="N209">
            <v>6458955.1600000001</v>
          </cell>
          <cell r="P209">
            <v>4737474.03</v>
          </cell>
        </row>
        <row r="211">
          <cell r="H211">
            <v>0</v>
          </cell>
          <cell r="K211">
            <v>0</v>
          </cell>
          <cell r="L211">
            <v>0</v>
          </cell>
          <cell r="M211">
            <v>0</v>
          </cell>
          <cell r="N211">
            <v>0</v>
          </cell>
          <cell r="P211">
            <v>0</v>
          </cell>
        </row>
        <row r="212">
          <cell r="H212">
            <v>-1335745.26</v>
          </cell>
          <cell r="K212">
            <v>0</v>
          </cell>
          <cell r="L212">
            <v>-1335745.26</v>
          </cell>
          <cell r="M212">
            <v>0</v>
          </cell>
          <cell r="N212">
            <v>-1335745.26</v>
          </cell>
          <cell r="P212">
            <v>-964787.25</v>
          </cell>
        </row>
        <row r="213">
          <cell r="H213">
            <v>-1335745.26</v>
          </cell>
          <cell r="K213">
            <v>0</v>
          </cell>
          <cell r="L213">
            <v>-1335745.26</v>
          </cell>
          <cell r="M213">
            <v>0</v>
          </cell>
          <cell r="N213">
            <v>-1335745.26</v>
          </cell>
          <cell r="P213">
            <v>-964787.25</v>
          </cell>
        </row>
        <row r="214">
          <cell r="H214">
            <v>79640482.070000008</v>
          </cell>
          <cell r="K214">
            <v>0</v>
          </cell>
          <cell r="L214">
            <v>79640482.070000008</v>
          </cell>
          <cell r="M214">
            <v>0</v>
          </cell>
          <cell r="N214">
            <v>79640482.070000008</v>
          </cell>
          <cell r="P214">
            <v>54137945.029999979</v>
          </cell>
        </row>
      </sheetData>
      <sheetData sheetId="1" refreshError="1">
        <row r="1">
          <cell r="F1" t="str">
            <v>31-12-08</v>
          </cell>
          <cell r="G1" t="str">
            <v>AJE</v>
          </cell>
          <cell r="H1" t="str">
            <v>31-12-08</v>
          </cell>
          <cell r="I1" t="str">
            <v>RJE</v>
          </cell>
          <cell r="J1" t="str">
            <v>31-12-08 Final</v>
          </cell>
          <cell r="K1" t="str">
            <v>30-09-08</v>
          </cell>
        </row>
        <row r="3">
          <cell r="F3">
            <v>225142.97</v>
          </cell>
          <cell r="G3">
            <v>0</v>
          </cell>
          <cell r="H3">
            <v>225142.97</v>
          </cell>
          <cell r="I3">
            <v>0</v>
          </cell>
          <cell r="J3">
            <v>225142.97</v>
          </cell>
          <cell r="K3">
            <v>157342.97</v>
          </cell>
        </row>
        <row r="4">
          <cell r="F4">
            <v>1244700.1100000001</v>
          </cell>
          <cell r="G4">
            <v>0</v>
          </cell>
          <cell r="H4">
            <v>1244700.1100000001</v>
          </cell>
          <cell r="I4">
            <v>0</v>
          </cell>
          <cell r="J4">
            <v>1244700.1100000001</v>
          </cell>
          <cell r="K4">
            <v>866245.25</v>
          </cell>
        </row>
        <row r="5">
          <cell r="F5">
            <v>0</v>
          </cell>
          <cell r="G5">
            <v>0</v>
          </cell>
          <cell r="H5">
            <v>0</v>
          </cell>
          <cell r="I5">
            <v>0</v>
          </cell>
          <cell r="J5">
            <v>0</v>
          </cell>
          <cell r="K5">
            <v>0</v>
          </cell>
        </row>
        <row r="6">
          <cell r="F6">
            <v>16245053</v>
          </cell>
          <cell r="G6">
            <v>0</v>
          </cell>
          <cell r="H6">
            <v>16245053</v>
          </cell>
          <cell r="I6">
            <v>0</v>
          </cell>
          <cell r="J6">
            <v>16245053</v>
          </cell>
          <cell r="K6">
            <v>12535337</v>
          </cell>
        </row>
        <row r="7">
          <cell r="F7">
            <v>2930487</v>
          </cell>
          <cell r="G7">
            <v>0</v>
          </cell>
          <cell r="H7">
            <v>2930487</v>
          </cell>
          <cell r="I7">
            <v>0</v>
          </cell>
          <cell r="J7">
            <v>2930487</v>
          </cell>
          <cell r="K7">
            <v>2448080</v>
          </cell>
        </row>
        <row r="8">
          <cell r="F8">
            <v>20645383.079999998</v>
          </cell>
          <cell r="G8">
            <v>0</v>
          </cell>
          <cell r="H8">
            <v>20645383.079999998</v>
          </cell>
          <cell r="I8">
            <v>0</v>
          </cell>
          <cell r="J8">
            <v>20645383.079999998</v>
          </cell>
          <cell r="K8">
            <v>16007005.220000001</v>
          </cell>
        </row>
        <row r="10">
          <cell r="F10">
            <v>11681726.310000001</v>
          </cell>
          <cell r="G10">
            <v>0</v>
          </cell>
          <cell r="H10">
            <v>11681726.310000001</v>
          </cell>
          <cell r="I10">
            <v>0</v>
          </cell>
          <cell r="J10">
            <v>11681726.310000001</v>
          </cell>
          <cell r="K10">
            <v>6302685.3499999996</v>
          </cell>
        </row>
        <row r="11">
          <cell r="F11">
            <v>5274274.88</v>
          </cell>
          <cell r="G11">
            <v>0</v>
          </cell>
          <cell r="H11">
            <v>5274274.88</v>
          </cell>
          <cell r="I11">
            <v>0</v>
          </cell>
          <cell r="J11">
            <v>5274274.88</v>
          </cell>
          <cell r="K11">
            <v>3465884.83</v>
          </cell>
        </row>
        <row r="12">
          <cell r="F12">
            <v>316499.64</v>
          </cell>
          <cell r="G12">
            <v>0</v>
          </cell>
          <cell r="H12">
            <v>316499.64</v>
          </cell>
          <cell r="I12">
            <v>0</v>
          </cell>
          <cell r="J12">
            <v>316499.64</v>
          </cell>
          <cell r="K12">
            <v>165550.34</v>
          </cell>
        </row>
        <row r="13">
          <cell r="F13">
            <v>422006.13</v>
          </cell>
          <cell r="G13">
            <v>0</v>
          </cell>
          <cell r="H13">
            <v>422006.13</v>
          </cell>
          <cell r="I13">
            <v>0</v>
          </cell>
          <cell r="J13">
            <v>422006.13</v>
          </cell>
          <cell r="K13">
            <v>254053.2</v>
          </cell>
        </row>
        <row r="14">
          <cell r="F14">
            <v>0</v>
          </cell>
          <cell r="G14">
            <v>0</v>
          </cell>
          <cell r="H14">
            <v>0</v>
          </cell>
          <cell r="I14">
            <v>0</v>
          </cell>
          <cell r="J14">
            <v>0</v>
          </cell>
          <cell r="K14">
            <v>0</v>
          </cell>
        </row>
        <row r="15">
          <cell r="F15">
            <v>17694506.960000001</v>
          </cell>
          <cell r="G15">
            <v>0</v>
          </cell>
          <cell r="H15">
            <v>17694506.960000001</v>
          </cell>
          <cell r="I15">
            <v>0</v>
          </cell>
          <cell r="J15">
            <v>17694506.960000001</v>
          </cell>
          <cell r="K15">
            <v>10188173.719999999</v>
          </cell>
        </row>
        <row r="17">
          <cell r="F17">
            <v>3270628.21</v>
          </cell>
          <cell r="G17">
            <v>0</v>
          </cell>
          <cell r="H17">
            <v>3270628.21</v>
          </cell>
          <cell r="I17">
            <v>0</v>
          </cell>
          <cell r="J17">
            <v>3270628.21</v>
          </cell>
          <cell r="K17">
            <v>1552539.86</v>
          </cell>
        </row>
        <row r="18">
          <cell r="F18">
            <v>1626214.09</v>
          </cell>
          <cell r="G18">
            <v>0</v>
          </cell>
          <cell r="H18">
            <v>1626214.09</v>
          </cell>
          <cell r="I18">
            <v>0</v>
          </cell>
          <cell r="J18">
            <v>1626214.09</v>
          </cell>
          <cell r="K18">
            <v>963767.82</v>
          </cell>
        </row>
        <row r="19">
          <cell r="F19">
            <v>941190.71</v>
          </cell>
          <cell r="G19">
            <v>0</v>
          </cell>
          <cell r="H19">
            <v>941190.71</v>
          </cell>
          <cell r="I19">
            <v>0</v>
          </cell>
          <cell r="J19">
            <v>941190.71</v>
          </cell>
          <cell r="K19">
            <v>453413.99</v>
          </cell>
        </row>
        <row r="20">
          <cell r="F20">
            <v>740533.94</v>
          </cell>
          <cell r="G20">
            <v>0</v>
          </cell>
          <cell r="H20">
            <v>740533.94</v>
          </cell>
          <cell r="I20">
            <v>0</v>
          </cell>
          <cell r="J20">
            <v>740533.94</v>
          </cell>
          <cell r="K20">
            <v>480346.82</v>
          </cell>
        </row>
        <row r="21">
          <cell r="F21">
            <v>1085231.25</v>
          </cell>
          <cell r="G21">
            <v>0</v>
          </cell>
          <cell r="H21">
            <v>1085231.25</v>
          </cell>
          <cell r="I21">
            <v>0</v>
          </cell>
          <cell r="J21">
            <v>1085231.25</v>
          </cell>
          <cell r="K21">
            <v>520914.2</v>
          </cell>
        </row>
        <row r="22">
          <cell r="F22">
            <v>690061.17</v>
          </cell>
          <cell r="G22">
            <v>0</v>
          </cell>
          <cell r="H22">
            <v>690061.17</v>
          </cell>
          <cell r="I22">
            <v>0</v>
          </cell>
          <cell r="J22">
            <v>690061.17</v>
          </cell>
          <cell r="K22">
            <v>556929.22</v>
          </cell>
        </row>
        <row r="23">
          <cell r="F23">
            <v>0</v>
          </cell>
          <cell r="G23">
            <v>0</v>
          </cell>
          <cell r="H23">
            <v>0</v>
          </cell>
          <cell r="I23">
            <v>0</v>
          </cell>
          <cell r="J23">
            <v>0</v>
          </cell>
          <cell r="K23">
            <v>0</v>
          </cell>
        </row>
        <row r="24">
          <cell r="F24">
            <v>0</v>
          </cell>
          <cell r="G24">
            <v>0</v>
          </cell>
          <cell r="H24">
            <v>0</v>
          </cell>
          <cell r="I24">
            <v>0</v>
          </cell>
          <cell r="J24">
            <v>0</v>
          </cell>
          <cell r="K24">
            <v>0</v>
          </cell>
        </row>
        <row r="25">
          <cell r="F25">
            <v>0</v>
          </cell>
          <cell r="G25">
            <v>0</v>
          </cell>
          <cell r="H25">
            <v>0</v>
          </cell>
          <cell r="I25">
            <v>0</v>
          </cell>
          <cell r="J25">
            <v>0</v>
          </cell>
          <cell r="K25">
            <v>0</v>
          </cell>
        </row>
        <row r="26">
          <cell r="F26">
            <v>0</v>
          </cell>
          <cell r="G26">
            <v>0</v>
          </cell>
          <cell r="H26">
            <v>0</v>
          </cell>
          <cell r="I26">
            <v>0</v>
          </cell>
          <cell r="J26">
            <v>0</v>
          </cell>
          <cell r="K26">
            <v>0</v>
          </cell>
        </row>
        <row r="27">
          <cell r="F27">
            <v>8353859.3699999992</v>
          </cell>
          <cell r="G27">
            <v>0</v>
          </cell>
          <cell r="H27">
            <v>8353859.3699999992</v>
          </cell>
          <cell r="I27">
            <v>0</v>
          </cell>
          <cell r="J27">
            <v>8353859.3699999992</v>
          </cell>
          <cell r="K27">
            <v>4527911.91</v>
          </cell>
        </row>
        <row r="29">
          <cell r="F29">
            <v>27.35</v>
          </cell>
          <cell r="G29">
            <v>0</v>
          </cell>
          <cell r="H29">
            <v>27.35</v>
          </cell>
          <cell r="I29">
            <v>0</v>
          </cell>
          <cell r="J29">
            <v>27.35</v>
          </cell>
          <cell r="K29">
            <v>27.35</v>
          </cell>
        </row>
        <row r="30">
          <cell r="F30">
            <v>1021574.09</v>
          </cell>
          <cell r="G30">
            <v>0</v>
          </cell>
          <cell r="H30">
            <v>1021574.09</v>
          </cell>
          <cell r="I30">
            <v>0</v>
          </cell>
          <cell r="J30">
            <v>1021574.09</v>
          </cell>
          <cell r="K30">
            <v>482746.09</v>
          </cell>
        </row>
        <row r="31">
          <cell r="F31">
            <v>15977.36</v>
          </cell>
          <cell r="G31">
            <v>0</v>
          </cell>
          <cell r="H31">
            <v>15977.36</v>
          </cell>
          <cell r="I31">
            <v>0</v>
          </cell>
          <cell r="J31">
            <v>15977.36</v>
          </cell>
          <cell r="K31">
            <v>13766.11</v>
          </cell>
        </row>
        <row r="32">
          <cell r="F32">
            <v>280287.31</v>
          </cell>
          <cell r="G32">
            <v>0</v>
          </cell>
          <cell r="H32">
            <v>280287.31</v>
          </cell>
          <cell r="I32">
            <v>0</v>
          </cell>
          <cell r="J32">
            <v>280287.31</v>
          </cell>
          <cell r="K32">
            <v>167343.37</v>
          </cell>
        </row>
        <row r="33">
          <cell r="F33">
            <v>412569.42</v>
          </cell>
          <cell r="G33">
            <v>0</v>
          </cell>
          <cell r="H33">
            <v>412569.42</v>
          </cell>
          <cell r="I33">
            <v>0</v>
          </cell>
          <cell r="J33">
            <v>412569.42</v>
          </cell>
          <cell r="K33">
            <v>294786.44</v>
          </cell>
        </row>
        <row r="34">
          <cell r="F34">
            <v>59264.14</v>
          </cell>
          <cell r="G34">
            <v>0</v>
          </cell>
          <cell r="H34">
            <v>59264.14</v>
          </cell>
          <cell r="I34">
            <v>0</v>
          </cell>
          <cell r="J34">
            <v>59264.14</v>
          </cell>
          <cell r="K34">
            <v>45374.48</v>
          </cell>
        </row>
        <row r="35">
          <cell r="F35">
            <v>268397.26</v>
          </cell>
          <cell r="G35">
            <v>0</v>
          </cell>
          <cell r="H35">
            <v>268397.26</v>
          </cell>
          <cell r="I35">
            <v>0</v>
          </cell>
          <cell r="J35">
            <v>268397.26</v>
          </cell>
          <cell r="K35">
            <v>228397.26</v>
          </cell>
        </row>
        <row r="36">
          <cell r="F36">
            <v>167542.56</v>
          </cell>
          <cell r="G36">
            <v>0</v>
          </cell>
          <cell r="H36">
            <v>167542.56</v>
          </cell>
          <cell r="I36">
            <v>0</v>
          </cell>
          <cell r="J36">
            <v>167542.56</v>
          </cell>
          <cell r="K36">
            <v>72713.8</v>
          </cell>
        </row>
        <row r="37">
          <cell r="F37">
            <v>47997.03</v>
          </cell>
          <cell r="G37">
            <v>0</v>
          </cell>
          <cell r="H37">
            <v>47997.03</v>
          </cell>
          <cell r="I37">
            <v>0</v>
          </cell>
          <cell r="J37">
            <v>47997.03</v>
          </cell>
          <cell r="K37">
            <v>26437.07</v>
          </cell>
        </row>
        <row r="38">
          <cell r="F38">
            <v>1513271.89</v>
          </cell>
          <cell r="G38">
            <v>0</v>
          </cell>
          <cell r="H38">
            <v>1513271.89</v>
          </cell>
          <cell r="I38">
            <v>0</v>
          </cell>
          <cell r="J38">
            <v>1513271.89</v>
          </cell>
          <cell r="K38">
            <v>979291.69</v>
          </cell>
        </row>
        <row r="39">
          <cell r="F39">
            <v>4815.59</v>
          </cell>
          <cell r="G39">
            <v>0</v>
          </cell>
          <cell r="H39">
            <v>4815.59</v>
          </cell>
          <cell r="I39">
            <v>0</v>
          </cell>
          <cell r="J39">
            <v>4815.59</v>
          </cell>
          <cell r="K39">
            <v>4815.59</v>
          </cell>
        </row>
        <row r="40">
          <cell r="F40">
            <v>131835.29</v>
          </cell>
          <cell r="G40">
            <v>0</v>
          </cell>
          <cell r="H40">
            <v>131835.29</v>
          </cell>
          <cell r="I40">
            <v>0</v>
          </cell>
          <cell r="J40">
            <v>131835.29</v>
          </cell>
          <cell r="K40">
            <v>89992.19</v>
          </cell>
        </row>
        <row r="41">
          <cell r="F41">
            <v>477737.25</v>
          </cell>
          <cell r="G41">
            <v>0</v>
          </cell>
          <cell r="H41">
            <v>477737.25</v>
          </cell>
          <cell r="I41">
            <v>0</v>
          </cell>
          <cell r="J41">
            <v>477737.25</v>
          </cell>
          <cell r="K41">
            <v>367425.12</v>
          </cell>
        </row>
        <row r="42">
          <cell r="F42">
            <v>303842.13</v>
          </cell>
          <cell r="G42">
            <v>0</v>
          </cell>
          <cell r="H42">
            <v>303842.13</v>
          </cell>
          <cell r="I42">
            <v>0</v>
          </cell>
          <cell r="J42">
            <v>303842.13</v>
          </cell>
          <cell r="K42">
            <v>221112.14</v>
          </cell>
        </row>
        <row r="43">
          <cell r="F43">
            <v>103436</v>
          </cell>
          <cell r="G43">
            <v>0</v>
          </cell>
          <cell r="H43">
            <v>103436</v>
          </cell>
          <cell r="I43">
            <v>0</v>
          </cell>
          <cell r="J43">
            <v>103436</v>
          </cell>
          <cell r="K43">
            <v>83728</v>
          </cell>
        </row>
        <row r="44">
          <cell r="F44">
            <v>4808574.669999999</v>
          </cell>
          <cell r="G44">
            <v>0</v>
          </cell>
          <cell r="H44">
            <v>4808574.669999999</v>
          </cell>
          <cell r="I44">
            <v>0</v>
          </cell>
          <cell r="J44">
            <v>4808574.669999999</v>
          </cell>
          <cell r="K44">
            <v>3077956.7</v>
          </cell>
        </row>
        <row r="46">
          <cell r="F46">
            <v>151016.43</v>
          </cell>
          <cell r="G46">
            <v>0</v>
          </cell>
          <cell r="H46">
            <v>151016.43</v>
          </cell>
          <cell r="I46">
            <v>0</v>
          </cell>
          <cell r="J46">
            <v>151016.43</v>
          </cell>
          <cell r="K46">
            <v>113410.42</v>
          </cell>
        </row>
        <row r="47">
          <cell r="F47">
            <v>151016.43</v>
          </cell>
          <cell r="G47">
            <v>0</v>
          </cell>
          <cell r="H47">
            <v>151016.43</v>
          </cell>
          <cell r="I47">
            <v>0</v>
          </cell>
          <cell r="J47">
            <v>151016.43</v>
          </cell>
          <cell r="K47">
            <v>113410.42</v>
          </cell>
        </row>
        <row r="49">
          <cell r="F49">
            <v>466084.73</v>
          </cell>
          <cell r="G49">
            <v>0</v>
          </cell>
          <cell r="H49">
            <v>466084.73</v>
          </cell>
          <cell r="I49">
            <v>0</v>
          </cell>
          <cell r="J49">
            <v>466084.73</v>
          </cell>
          <cell r="K49">
            <v>349060.91</v>
          </cell>
        </row>
        <row r="50">
          <cell r="F50">
            <v>1585551.61</v>
          </cell>
          <cell r="G50">
            <v>0</v>
          </cell>
          <cell r="H50">
            <v>1585551.61</v>
          </cell>
          <cell r="I50">
            <v>0</v>
          </cell>
          <cell r="J50">
            <v>1585551.61</v>
          </cell>
          <cell r="K50">
            <v>1192415.05</v>
          </cell>
        </row>
        <row r="51">
          <cell r="F51">
            <v>73070.789999999994</v>
          </cell>
          <cell r="G51">
            <v>0</v>
          </cell>
          <cell r="H51">
            <v>73070.789999999994</v>
          </cell>
          <cell r="I51">
            <v>0</v>
          </cell>
          <cell r="J51">
            <v>73070.789999999994</v>
          </cell>
          <cell r="K51">
            <v>54152.76</v>
          </cell>
        </row>
        <row r="52">
          <cell r="F52">
            <v>391997.15</v>
          </cell>
          <cell r="G52">
            <v>0</v>
          </cell>
          <cell r="H52">
            <v>391997.15</v>
          </cell>
          <cell r="I52">
            <v>0</v>
          </cell>
          <cell r="J52">
            <v>391997.15</v>
          </cell>
          <cell r="K52">
            <v>269644</v>
          </cell>
        </row>
        <row r="53">
          <cell r="F53">
            <v>193693.69</v>
          </cell>
          <cell r="G53">
            <v>0</v>
          </cell>
          <cell r="H53">
            <v>193693.69</v>
          </cell>
          <cell r="I53">
            <v>0</v>
          </cell>
          <cell r="J53">
            <v>193693.69</v>
          </cell>
          <cell r="K53">
            <v>143474.48000000001</v>
          </cell>
        </row>
        <row r="54">
          <cell r="F54">
            <v>171026.68</v>
          </cell>
          <cell r="G54">
            <v>0</v>
          </cell>
          <cell r="H54">
            <v>171026.68</v>
          </cell>
          <cell r="I54">
            <v>0</v>
          </cell>
          <cell r="J54">
            <v>171026.68</v>
          </cell>
          <cell r="K54">
            <v>124580</v>
          </cell>
        </row>
        <row r="55">
          <cell r="F55">
            <v>107014.91</v>
          </cell>
          <cell r="G55">
            <v>0</v>
          </cell>
          <cell r="H55">
            <v>107014.91</v>
          </cell>
          <cell r="I55">
            <v>0</v>
          </cell>
          <cell r="J55">
            <v>107014.91</v>
          </cell>
          <cell r="K55">
            <v>80251</v>
          </cell>
        </row>
        <row r="56">
          <cell r="F56">
            <v>1286438.32</v>
          </cell>
          <cell r="G56">
            <v>0</v>
          </cell>
          <cell r="H56">
            <v>1286438.32</v>
          </cell>
          <cell r="I56">
            <v>0</v>
          </cell>
          <cell r="J56">
            <v>1286438.32</v>
          </cell>
          <cell r="K56">
            <v>956278</v>
          </cell>
        </row>
        <row r="57">
          <cell r="F57">
            <v>53096.03</v>
          </cell>
          <cell r="G57">
            <v>0</v>
          </cell>
          <cell r="H57">
            <v>53096.03</v>
          </cell>
          <cell r="I57">
            <v>0</v>
          </cell>
          <cell r="J57">
            <v>53096.03</v>
          </cell>
          <cell r="K57">
            <v>39822</v>
          </cell>
        </row>
        <row r="58">
          <cell r="F58">
            <v>2419579.31</v>
          </cell>
          <cell r="G58">
            <v>0</v>
          </cell>
          <cell r="H58">
            <v>2419579.31</v>
          </cell>
          <cell r="I58">
            <v>0</v>
          </cell>
          <cell r="J58">
            <v>2419579.31</v>
          </cell>
          <cell r="K58">
            <v>1666077</v>
          </cell>
        </row>
        <row r="59">
          <cell r="F59">
            <v>0</v>
          </cell>
          <cell r="G59">
            <v>0</v>
          </cell>
          <cell r="H59">
            <v>0</v>
          </cell>
          <cell r="I59">
            <v>0</v>
          </cell>
          <cell r="J59">
            <v>0</v>
          </cell>
          <cell r="K59">
            <v>0</v>
          </cell>
        </row>
        <row r="60">
          <cell r="F60">
            <v>0</v>
          </cell>
          <cell r="G60">
            <v>0</v>
          </cell>
          <cell r="H60">
            <v>0</v>
          </cell>
          <cell r="I60">
            <v>0</v>
          </cell>
          <cell r="J60">
            <v>0</v>
          </cell>
          <cell r="K60">
            <v>0</v>
          </cell>
        </row>
        <row r="61">
          <cell r="F61">
            <v>6747553.2200000007</v>
          </cell>
          <cell r="G61">
            <v>0</v>
          </cell>
          <cell r="H61">
            <v>6747553.2200000007</v>
          </cell>
          <cell r="I61">
            <v>0</v>
          </cell>
          <cell r="J61">
            <v>6747553.2200000007</v>
          </cell>
          <cell r="K61">
            <v>4875755.2</v>
          </cell>
        </row>
        <row r="63">
          <cell r="F63">
            <v>0</v>
          </cell>
          <cell r="G63">
            <v>0</v>
          </cell>
          <cell r="H63">
            <v>0</v>
          </cell>
          <cell r="I63">
            <v>0</v>
          </cell>
          <cell r="J63">
            <v>0</v>
          </cell>
          <cell r="K63">
            <v>0</v>
          </cell>
        </row>
        <row r="64">
          <cell r="F64">
            <v>259126.47</v>
          </cell>
          <cell r="G64">
            <v>0</v>
          </cell>
          <cell r="H64">
            <v>259126.47</v>
          </cell>
          <cell r="I64">
            <v>0</v>
          </cell>
          <cell r="J64">
            <v>259126.47</v>
          </cell>
          <cell r="K64">
            <v>233332.94</v>
          </cell>
        </row>
        <row r="65">
          <cell r="F65">
            <v>322317.06</v>
          </cell>
          <cell r="G65">
            <v>0</v>
          </cell>
          <cell r="H65">
            <v>322317.06</v>
          </cell>
          <cell r="I65">
            <v>0</v>
          </cell>
          <cell r="J65">
            <v>322317.06</v>
          </cell>
          <cell r="K65">
            <v>237290.16</v>
          </cell>
        </row>
        <row r="66">
          <cell r="F66">
            <v>331074.33</v>
          </cell>
          <cell r="G66">
            <v>0</v>
          </cell>
          <cell r="H66">
            <v>331074.33</v>
          </cell>
          <cell r="I66">
            <v>0</v>
          </cell>
          <cell r="J66">
            <v>331074.33</v>
          </cell>
          <cell r="K66">
            <v>215226.7</v>
          </cell>
        </row>
        <row r="67">
          <cell r="F67">
            <v>663316.97</v>
          </cell>
          <cell r="G67">
            <v>0</v>
          </cell>
          <cell r="H67">
            <v>663316.97</v>
          </cell>
          <cell r="I67">
            <v>0</v>
          </cell>
          <cell r="J67">
            <v>663316.97</v>
          </cell>
          <cell r="K67">
            <v>365507.24</v>
          </cell>
        </row>
        <row r="68">
          <cell r="F68">
            <v>79001.95</v>
          </cell>
          <cell r="G68">
            <v>0</v>
          </cell>
          <cell r="H68">
            <v>79001.95</v>
          </cell>
          <cell r="I68">
            <v>0</v>
          </cell>
          <cell r="J68">
            <v>79001.95</v>
          </cell>
          <cell r="K68">
            <v>48891.68</v>
          </cell>
        </row>
        <row r="69">
          <cell r="F69">
            <v>1654836.78</v>
          </cell>
          <cell r="G69">
            <v>0</v>
          </cell>
          <cell r="H69">
            <v>1654836.78</v>
          </cell>
          <cell r="I69">
            <v>0</v>
          </cell>
          <cell r="J69">
            <v>1654836.78</v>
          </cell>
          <cell r="K69">
            <v>1100248.72</v>
          </cell>
        </row>
        <row r="71">
          <cell r="F71">
            <v>0</v>
          </cell>
          <cell r="G71">
            <v>0</v>
          </cell>
          <cell r="H71">
            <v>0</v>
          </cell>
          <cell r="I71">
            <v>0</v>
          </cell>
          <cell r="J71">
            <v>0</v>
          </cell>
          <cell r="K71">
            <v>0</v>
          </cell>
        </row>
        <row r="72">
          <cell r="F72">
            <v>776.44</v>
          </cell>
          <cell r="G72">
            <v>0</v>
          </cell>
          <cell r="H72">
            <v>776.44</v>
          </cell>
          <cell r="I72">
            <v>0</v>
          </cell>
          <cell r="J72">
            <v>776.44</v>
          </cell>
          <cell r="K72">
            <v>776.44</v>
          </cell>
        </row>
        <row r="73">
          <cell r="F73">
            <v>353295.58</v>
          </cell>
          <cell r="G73">
            <v>0</v>
          </cell>
          <cell r="H73">
            <v>353295.58</v>
          </cell>
          <cell r="I73">
            <v>0</v>
          </cell>
          <cell r="J73">
            <v>353295.58</v>
          </cell>
          <cell r="K73">
            <v>255110.87</v>
          </cell>
        </row>
        <row r="74">
          <cell r="F74">
            <v>0</v>
          </cell>
          <cell r="G74">
            <v>0</v>
          </cell>
          <cell r="H74">
            <v>0</v>
          </cell>
          <cell r="I74">
            <v>0</v>
          </cell>
          <cell r="J74">
            <v>0</v>
          </cell>
          <cell r="K74">
            <v>0</v>
          </cell>
        </row>
        <row r="75">
          <cell r="F75">
            <v>0</v>
          </cell>
          <cell r="G75">
            <v>0</v>
          </cell>
          <cell r="H75">
            <v>0</v>
          </cell>
          <cell r="I75">
            <v>0</v>
          </cell>
          <cell r="J75">
            <v>0</v>
          </cell>
          <cell r="K75">
            <v>0</v>
          </cell>
        </row>
        <row r="76">
          <cell r="F76">
            <v>0</v>
          </cell>
          <cell r="G76">
            <v>0</v>
          </cell>
          <cell r="H76">
            <v>0</v>
          </cell>
          <cell r="I76">
            <v>0</v>
          </cell>
          <cell r="J76">
            <v>0</v>
          </cell>
          <cell r="K76">
            <v>0</v>
          </cell>
        </row>
        <row r="77">
          <cell r="F77">
            <v>0</v>
          </cell>
          <cell r="G77">
            <v>0</v>
          </cell>
          <cell r="H77">
            <v>0</v>
          </cell>
          <cell r="I77">
            <v>0</v>
          </cell>
          <cell r="J77">
            <v>0</v>
          </cell>
          <cell r="K77">
            <v>0</v>
          </cell>
        </row>
        <row r="78">
          <cell r="F78">
            <v>0</v>
          </cell>
          <cell r="G78">
            <v>0</v>
          </cell>
          <cell r="H78">
            <v>0</v>
          </cell>
          <cell r="I78">
            <v>0</v>
          </cell>
          <cell r="J78">
            <v>0</v>
          </cell>
          <cell r="K78">
            <v>0</v>
          </cell>
        </row>
        <row r="79">
          <cell r="F79">
            <v>354072.02</v>
          </cell>
          <cell r="G79">
            <v>0</v>
          </cell>
          <cell r="H79">
            <v>354072.02</v>
          </cell>
          <cell r="I79">
            <v>0</v>
          </cell>
          <cell r="J79">
            <v>354072.02</v>
          </cell>
          <cell r="K79">
            <v>255887.31</v>
          </cell>
        </row>
        <row r="81">
          <cell r="F81">
            <v>0</v>
          </cell>
          <cell r="G81">
            <v>0</v>
          </cell>
          <cell r="H81">
            <v>0</v>
          </cell>
          <cell r="I81">
            <v>0</v>
          </cell>
          <cell r="J81">
            <v>0</v>
          </cell>
          <cell r="K81">
            <v>0</v>
          </cell>
        </row>
        <row r="82">
          <cell r="F82">
            <v>7536.3</v>
          </cell>
          <cell r="G82">
            <v>0</v>
          </cell>
          <cell r="H82">
            <v>7536.3</v>
          </cell>
          <cell r="I82">
            <v>0</v>
          </cell>
          <cell r="J82">
            <v>7536.3</v>
          </cell>
          <cell r="K82">
            <v>7536.3</v>
          </cell>
        </row>
        <row r="83">
          <cell r="F83">
            <v>0</v>
          </cell>
          <cell r="G83">
            <v>0</v>
          </cell>
          <cell r="H83">
            <v>0</v>
          </cell>
          <cell r="I83">
            <v>0</v>
          </cell>
          <cell r="J83">
            <v>0</v>
          </cell>
          <cell r="K83">
            <v>0</v>
          </cell>
        </row>
        <row r="84">
          <cell r="F84">
            <v>229211.25</v>
          </cell>
          <cell r="G84">
            <v>0</v>
          </cell>
          <cell r="H84">
            <v>229211.25</v>
          </cell>
          <cell r="I84">
            <v>0</v>
          </cell>
          <cell r="J84">
            <v>229211.25</v>
          </cell>
          <cell r="K84">
            <v>177560.8</v>
          </cell>
        </row>
        <row r="85">
          <cell r="F85">
            <v>236747.55</v>
          </cell>
          <cell r="G85">
            <v>0</v>
          </cell>
          <cell r="H85">
            <v>236747.55</v>
          </cell>
          <cell r="I85">
            <v>0</v>
          </cell>
          <cell r="J85">
            <v>236747.55</v>
          </cell>
          <cell r="K85">
            <v>185097.09999999998</v>
          </cell>
        </row>
        <row r="87">
          <cell r="F87">
            <v>0</v>
          </cell>
          <cell r="G87">
            <v>0</v>
          </cell>
          <cell r="H87">
            <v>0</v>
          </cell>
          <cell r="I87">
            <v>0</v>
          </cell>
          <cell r="J87">
            <v>0</v>
          </cell>
          <cell r="K87">
            <v>0</v>
          </cell>
        </row>
        <row r="88">
          <cell r="F88">
            <v>12704.59</v>
          </cell>
          <cell r="G88">
            <v>0</v>
          </cell>
          <cell r="H88">
            <v>12704.59</v>
          </cell>
          <cell r="I88">
            <v>0</v>
          </cell>
          <cell r="J88">
            <v>12704.59</v>
          </cell>
          <cell r="K88">
            <v>11631.06</v>
          </cell>
        </row>
        <row r="89">
          <cell r="F89">
            <v>190555.51</v>
          </cell>
          <cell r="G89">
            <v>0</v>
          </cell>
          <cell r="H89">
            <v>190555.51</v>
          </cell>
          <cell r="I89">
            <v>0</v>
          </cell>
          <cell r="J89">
            <v>190555.51</v>
          </cell>
          <cell r="K89">
            <v>138047.26999999999</v>
          </cell>
        </row>
        <row r="90">
          <cell r="F90">
            <v>66647.47</v>
          </cell>
          <cell r="G90">
            <v>0</v>
          </cell>
          <cell r="H90">
            <v>66647.47</v>
          </cell>
          <cell r="I90">
            <v>0</v>
          </cell>
          <cell r="J90">
            <v>66647.47</v>
          </cell>
          <cell r="K90">
            <v>55472.88</v>
          </cell>
        </row>
        <row r="91">
          <cell r="F91">
            <v>97108.61</v>
          </cell>
          <cell r="G91">
            <v>0</v>
          </cell>
          <cell r="H91">
            <v>97108.61</v>
          </cell>
          <cell r="I91">
            <v>0</v>
          </cell>
          <cell r="J91">
            <v>97108.61</v>
          </cell>
          <cell r="K91">
            <v>76664.95</v>
          </cell>
        </row>
        <row r="92">
          <cell r="F92">
            <v>35108.68</v>
          </cell>
          <cell r="G92">
            <v>0</v>
          </cell>
          <cell r="H92">
            <v>35108.68</v>
          </cell>
          <cell r="I92">
            <v>0</v>
          </cell>
          <cell r="J92">
            <v>35108.68</v>
          </cell>
          <cell r="K92">
            <v>31632.080000000002</v>
          </cell>
        </row>
        <row r="93">
          <cell r="F93">
            <v>18239</v>
          </cell>
          <cell r="G93">
            <v>0</v>
          </cell>
          <cell r="H93">
            <v>18239</v>
          </cell>
          <cell r="I93">
            <v>0</v>
          </cell>
          <cell r="J93">
            <v>18239</v>
          </cell>
          <cell r="K93">
            <v>3793.71</v>
          </cell>
        </row>
        <row r="94">
          <cell r="F94">
            <v>1676685.4</v>
          </cell>
          <cell r="G94">
            <v>0</v>
          </cell>
          <cell r="H94">
            <v>1676685.4</v>
          </cell>
          <cell r="I94">
            <v>0</v>
          </cell>
          <cell r="J94">
            <v>1676685.4</v>
          </cell>
          <cell r="K94">
            <v>1128138.48</v>
          </cell>
        </row>
        <row r="95">
          <cell r="F95">
            <v>151081.74</v>
          </cell>
          <cell r="G95">
            <v>0</v>
          </cell>
          <cell r="H95">
            <v>151081.74</v>
          </cell>
          <cell r="I95">
            <v>0</v>
          </cell>
          <cell r="J95">
            <v>151081.74</v>
          </cell>
          <cell r="K95">
            <v>114936.74</v>
          </cell>
        </row>
        <row r="96">
          <cell r="F96">
            <v>1155003.6599999999</v>
          </cell>
          <cell r="G96">
            <v>0</v>
          </cell>
          <cell r="H96">
            <v>1155003.6599999999</v>
          </cell>
          <cell r="I96">
            <v>0</v>
          </cell>
          <cell r="J96">
            <v>1155003.6599999999</v>
          </cell>
          <cell r="K96">
            <v>820131.59</v>
          </cell>
        </row>
        <row r="97">
          <cell r="F97">
            <v>191390.78</v>
          </cell>
          <cell r="G97">
            <v>0</v>
          </cell>
          <cell r="H97">
            <v>191390.78</v>
          </cell>
          <cell r="I97">
            <v>0</v>
          </cell>
          <cell r="J97">
            <v>191390.78</v>
          </cell>
          <cell r="K97">
            <v>127561.51</v>
          </cell>
        </row>
        <row r="98">
          <cell r="F98">
            <v>42175.05</v>
          </cell>
          <cell r="G98">
            <v>0</v>
          </cell>
          <cell r="H98">
            <v>42175.05</v>
          </cell>
          <cell r="I98">
            <v>0</v>
          </cell>
          <cell r="J98">
            <v>42175.05</v>
          </cell>
          <cell r="K98">
            <v>21673.43</v>
          </cell>
        </row>
        <row r="99">
          <cell r="F99">
            <v>9504.2800000000007</v>
          </cell>
          <cell r="G99">
            <v>0</v>
          </cell>
          <cell r="H99">
            <v>9504.2800000000007</v>
          </cell>
          <cell r="I99">
            <v>0</v>
          </cell>
          <cell r="J99">
            <v>9504.2800000000007</v>
          </cell>
          <cell r="K99">
            <v>9504.2800000000007</v>
          </cell>
        </row>
        <row r="100">
          <cell r="F100">
            <v>1576578.09</v>
          </cell>
          <cell r="G100">
            <v>0</v>
          </cell>
          <cell r="H100">
            <v>1576578.09</v>
          </cell>
          <cell r="I100">
            <v>0</v>
          </cell>
          <cell r="J100">
            <v>1576578.09</v>
          </cell>
          <cell r="K100">
            <v>1064580.46</v>
          </cell>
        </row>
        <row r="101">
          <cell r="F101">
            <v>1630</v>
          </cell>
          <cell r="G101">
            <v>0</v>
          </cell>
          <cell r="H101">
            <v>1630</v>
          </cell>
          <cell r="I101">
            <v>0</v>
          </cell>
          <cell r="J101">
            <v>1630</v>
          </cell>
          <cell r="K101">
            <v>790</v>
          </cell>
        </row>
        <row r="102">
          <cell r="F102">
            <v>1470</v>
          </cell>
          <cell r="G102">
            <v>0</v>
          </cell>
          <cell r="H102">
            <v>1470</v>
          </cell>
          <cell r="I102">
            <v>0</v>
          </cell>
          <cell r="J102">
            <v>1470</v>
          </cell>
          <cell r="K102">
            <v>1470</v>
          </cell>
        </row>
        <row r="103">
          <cell r="F103">
            <v>0</v>
          </cell>
          <cell r="G103">
            <v>0</v>
          </cell>
          <cell r="H103">
            <v>0</v>
          </cell>
          <cell r="I103">
            <v>0</v>
          </cell>
          <cell r="J103">
            <v>0</v>
          </cell>
          <cell r="K103">
            <v>0</v>
          </cell>
        </row>
        <row r="104">
          <cell r="F104">
            <v>1370</v>
          </cell>
          <cell r="G104">
            <v>0</v>
          </cell>
          <cell r="H104">
            <v>1370</v>
          </cell>
          <cell r="I104">
            <v>0</v>
          </cell>
          <cell r="J104">
            <v>1370</v>
          </cell>
          <cell r="K104">
            <v>1370</v>
          </cell>
        </row>
        <row r="105">
          <cell r="F105">
            <v>0</v>
          </cell>
          <cell r="G105">
            <v>0</v>
          </cell>
          <cell r="H105">
            <v>0</v>
          </cell>
          <cell r="I105">
            <v>0</v>
          </cell>
          <cell r="J105">
            <v>0</v>
          </cell>
          <cell r="K105">
            <v>0</v>
          </cell>
        </row>
        <row r="106">
          <cell r="F106">
            <v>0</v>
          </cell>
          <cell r="G106">
            <v>0</v>
          </cell>
          <cell r="H106">
            <v>0</v>
          </cell>
          <cell r="I106">
            <v>0</v>
          </cell>
          <cell r="J106">
            <v>0</v>
          </cell>
          <cell r="K106">
            <v>0</v>
          </cell>
        </row>
        <row r="107">
          <cell r="F107">
            <v>44118.51</v>
          </cell>
          <cell r="G107">
            <v>0</v>
          </cell>
          <cell r="H107">
            <v>44118.51</v>
          </cell>
          <cell r="I107">
            <v>0</v>
          </cell>
          <cell r="J107">
            <v>44118.51</v>
          </cell>
          <cell r="K107">
            <v>33078.07</v>
          </cell>
        </row>
        <row r="108">
          <cell r="F108">
            <v>0</v>
          </cell>
          <cell r="G108">
            <v>0</v>
          </cell>
          <cell r="H108">
            <v>0</v>
          </cell>
          <cell r="I108">
            <v>0</v>
          </cell>
          <cell r="J108">
            <v>0</v>
          </cell>
          <cell r="K108">
            <v>0</v>
          </cell>
        </row>
        <row r="109">
          <cell r="F109">
            <v>21986.51</v>
          </cell>
          <cell r="G109">
            <v>0</v>
          </cell>
          <cell r="H109">
            <v>21986.51</v>
          </cell>
          <cell r="I109">
            <v>0</v>
          </cell>
          <cell r="J109">
            <v>21986.51</v>
          </cell>
          <cell r="K109">
            <v>16951.73</v>
          </cell>
        </row>
        <row r="110">
          <cell r="F110">
            <v>570</v>
          </cell>
          <cell r="G110">
            <v>0</v>
          </cell>
          <cell r="H110">
            <v>570</v>
          </cell>
          <cell r="I110">
            <v>0</v>
          </cell>
          <cell r="J110">
            <v>570</v>
          </cell>
          <cell r="K110">
            <v>570</v>
          </cell>
        </row>
        <row r="111">
          <cell r="F111">
            <v>-64464.22</v>
          </cell>
          <cell r="G111">
            <v>0</v>
          </cell>
          <cell r="H111">
            <v>-64464.22</v>
          </cell>
          <cell r="I111">
            <v>0</v>
          </cell>
          <cell r="J111">
            <v>-64464.22</v>
          </cell>
          <cell r="K111">
            <v>-79134.53</v>
          </cell>
        </row>
        <row r="112">
          <cell r="F112">
            <v>0</v>
          </cell>
          <cell r="G112">
            <v>0</v>
          </cell>
          <cell r="H112">
            <v>0</v>
          </cell>
          <cell r="I112">
            <v>0</v>
          </cell>
          <cell r="J112">
            <v>0</v>
          </cell>
          <cell r="K112">
            <v>0</v>
          </cell>
        </row>
        <row r="113">
          <cell r="F113">
            <v>0</v>
          </cell>
          <cell r="G113">
            <v>0</v>
          </cell>
          <cell r="H113">
            <v>0</v>
          </cell>
          <cell r="I113">
            <v>0</v>
          </cell>
          <cell r="J113">
            <v>0</v>
          </cell>
          <cell r="K113">
            <v>0</v>
          </cell>
        </row>
        <row r="114">
          <cell r="F114">
            <v>1314.25</v>
          </cell>
          <cell r="G114">
            <v>0</v>
          </cell>
          <cell r="H114">
            <v>1314.25</v>
          </cell>
          <cell r="I114">
            <v>0</v>
          </cell>
          <cell r="J114">
            <v>1314.25</v>
          </cell>
          <cell r="K114">
            <v>360</v>
          </cell>
        </row>
        <row r="115">
          <cell r="F115">
            <v>0</v>
          </cell>
          <cell r="G115">
            <v>0</v>
          </cell>
          <cell r="H115">
            <v>0</v>
          </cell>
          <cell r="I115">
            <v>0</v>
          </cell>
          <cell r="J115">
            <v>0</v>
          </cell>
          <cell r="K115">
            <v>0</v>
          </cell>
        </row>
        <row r="116">
          <cell r="F116">
            <v>1152</v>
          </cell>
          <cell r="G116">
            <v>0</v>
          </cell>
          <cell r="H116">
            <v>1152</v>
          </cell>
          <cell r="I116">
            <v>0</v>
          </cell>
          <cell r="J116">
            <v>1152</v>
          </cell>
          <cell r="K116">
            <v>1152</v>
          </cell>
        </row>
        <row r="117">
          <cell r="F117">
            <v>5231929.9099999992</v>
          </cell>
          <cell r="G117">
            <v>0</v>
          </cell>
          <cell r="H117">
            <v>5231929.9099999992</v>
          </cell>
          <cell r="I117">
            <v>0</v>
          </cell>
          <cell r="J117">
            <v>5231929.9099999992</v>
          </cell>
          <cell r="K117">
            <v>3580375.7099999995</v>
          </cell>
        </row>
        <row r="119">
          <cell r="F119">
            <v>955976.5</v>
          </cell>
          <cell r="G119">
            <v>0</v>
          </cell>
          <cell r="H119">
            <v>955976.5</v>
          </cell>
          <cell r="I119">
            <v>0</v>
          </cell>
          <cell r="J119">
            <v>955976.5</v>
          </cell>
          <cell r="K119">
            <v>678366.66</v>
          </cell>
        </row>
        <row r="120">
          <cell r="F120">
            <v>15017.87</v>
          </cell>
          <cell r="G120">
            <v>0</v>
          </cell>
          <cell r="H120">
            <v>15017.87</v>
          </cell>
          <cell r="I120">
            <v>0</v>
          </cell>
          <cell r="J120">
            <v>15017.87</v>
          </cell>
          <cell r="K120">
            <v>15017.87</v>
          </cell>
        </row>
        <row r="121">
          <cell r="F121">
            <v>0</v>
          </cell>
          <cell r="G121">
            <v>0</v>
          </cell>
          <cell r="H121">
            <v>0</v>
          </cell>
          <cell r="I121">
            <v>0</v>
          </cell>
          <cell r="J121">
            <v>0</v>
          </cell>
          <cell r="K121">
            <v>0</v>
          </cell>
        </row>
        <row r="122">
          <cell r="F122">
            <v>0</v>
          </cell>
          <cell r="G122">
            <v>0</v>
          </cell>
          <cell r="H122">
            <v>0</v>
          </cell>
          <cell r="I122">
            <v>0</v>
          </cell>
          <cell r="J122">
            <v>0</v>
          </cell>
          <cell r="K122">
            <v>0</v>
          </cell>
        </row>
        <row r="123">
          <cell r="F123">
            <v>970994.37</v>
          </cell>
          <cell r="G123">
            <v>0</v>
          </cell>
          <cell r="H123">
            <v>970994.37</v>
          </cell>
          <cell r="I123">
            <v>0</v>
          </cell>
          <cell r="J123">
            <v>970994.37</v>
          </cell>
          <cell r="K123">
            <v>693384.53</v>
          </cell>
        </row>
        <row r="125">
          <cell r="F125">
            <v>277540.47999999998</v>
          </cell>
          <cell r="G125">
            <v>0</v>
          </cell>
          <cell r="H125">
            <v>277540.47999999998</v>
          </cell>
          <cell r="I125">
            <v>0</v>
          </cell>
          <cell r="J125">
            <v>277540.47999999998</v>
          </cell>
          <cell r="K125">
            <v>199928.55</v>
          </cell>
        </row>
        <row r="126">
          <cell r="F126">
            <v>107092.88</v>
          </cell>
          <cell r="G126">
            <v>0</v>
          </cell>
          <cell r="H126">
            <v>107092.88</v>
          </cell>
          <cell r="I126">
            <v>0</v>
          </cell>
          <cell r="J126">
            <v>107092.88</v>
          </cell>
          <cell r="K126">
            <v>82220</v>
          </cell>
        </row>
        <row r="127">
          <cell r="F127">
            <v>0</v>
          </cell>
          <cell r="G127">
            <v>0</v>
          </cell>
          <cell r="H127">
            <v>0</v>
          </cell>
          <cell r="I127">
            <v>0</v>
          </cell>
          <cell r="J127">
            <v>0</v>
          </cell>
          <cell r="K127">
            <v>0</v>
          </cell>
        </row>
        <row r="128">
          <cell r="F128">
            <v>97705.83</v>
          </cell>
          <cell r="G128">
            <v>0</v>
          </cell>
          <cell r="H128">
            <v>97705.83</v>
          </cell>
          <cell r="I128">
            <v>0</v>
          </cell>
          <cell r="J128">
            <v>97705.83</v>
          </cell>
          <cell r="K128">
            <v>77972.350000000006</v>
          </cell>
        </row>
        <row r="129">
          <cell r="F129">
            <v>482339.19</v>
          </cell>
          <cell r="G129">
            <v>0</v>
          </cell>
          <cell r="H129">
            <v>482339.19</v>
          </cell>
          <cell r="I129">
            <v>0</v>
          </cell>
          <cell r="J129">
            <v>482339.19</v>
          </cell>
          <cell r="K129">
            <v>360120.9</v>
          </cell>
        </row>
        <row r="131">
          <cell r="F131">
            <v>0</v>
          </cell>
          <cell r="G131">
            <v>0</v>
          </cell>
          <cell r="H131">
            <v>0</v>
          </cell>
          <cell r="I131">
            <v>0</v>
          </cell>
          <cell r="J131">
            <v>0</v>
          </cell>
          <cell r="K131">
            <v>0</v>
          </cell>
        </row>
        <row r="132">
          <cell r="F132">
            <v>416</v>
          </cell>
          <cell r="G132">
            <v>0</v>
          </cell>
          <cell r="H132">
            <v>416</v>
          </cell>
          <cell r="I132">
            <v>0</v>
          </cell>
          <cell r="J132">
            <v>416</v>
          </cell>
          <cell r="K132">
            <v>0</v>
          </cell>
        </row>
        <row r="133">
          <cell r="F133">
            <v>0</v>
          </cell>
          <cell r="G133">
            <v>0</v>
          </cell>
          <cell r="H133">
            <v>0</v>
          </cell>
          <cell r="I133">
            <v>0</v>
          </cell>
          <cell r="J133">
            <v>0</v>
          </cell>
          <cell r="K133">
            <v>0</v>
          </cell>
        </row>
        <row r="134">
          <cell r="F134">
            <v>0</v>
          </cell>
          <cell r="G134">
            <v>0</v>
          </cell>
          <cell r="H134">
            <v>0</v>
          </cell>
          <cell r="I134">
            <v>0</v>
          </cell>
          <cell r="J134">
            <v>0</v>
          </cell>
          <cell r="K134">
            <v>0</v>
          </cell>
        </row>
        <row r="135">
          <cell r="F135">
            <v>-9379.77</v>
          </cell>
          <cell r="G135">
            <v>0</v>
          </cell>
          <cell r="H135">
            <v>-9379.77</v>
          </cell>
          <cell r="I135">
            <v>0</v>
          </cell>
          <cell r="J135">
            <v>-9379.77</v>
          </cell>
          <cell r="K135">
            <v>-9379.77</v>
          </cell>
        </row>
        <row r="136">
          <cell r="F136">
            <v>5490.42</v>
          </cell>
          <cell r="G136">
            <v>0</v>
          </cell>
          <cell r="H136">
            <v>5490.42</v>
          </cell>
          <cell r="I136">
            <v>0</v>
          </cell>
          <cell r="J136">
            <v>5490.42</v>
          </cell>
          <cell r="K136">
            <v>5433.33</v>
          </cell>
        </row>
        <row r="137">
          <cell r="F137">
            <v>48534</v>
          </cell>
          <cell r="G137">
            <v>0</v>
          </cell>
          <cell r="H137">
            <v>48534</v>
          </cell>
          <cell r="I137">
            <v>0</v>
          </cell>
          <cell r="J137">
            <v>48534</v>
          </cell>
          <cell r="K137">
            <v>41480</v>
          </cell>
        </row>
        <row r="138">
          <cell r="F138">
            <v>45060.65</v>
          </cell>
          <cell r="G138">
            <v>0</v>
          </cell>
          <cell r="H138">
            <v>45060.65</v>
          </cell>
          <cell r="I138">
            <v>0</v>
          </cell>
          <cell r="J138">
            <v>45060.65</v>
          </cell>
          <cell r="K138">
            <v>37533.56</v>
          </cell>
        </row>
        <row r="140">
          <cell r="F140">
            <v>0</v>
          </cell>
          <cell r="G140">
            <v>0</v>
          </cell>
          <cell r="H140">
            <v>0</v>
          </cell>
          <cell r="I140">
            <v>0</v>
          </cell>
          <cell r="J140">
            <v>0</v>
          </cell>
          <cell r="K140">
            <v>0</v>
          </cell>
        </row>
        <row r="141">
          <cell r="F141">
            <v>0</v>
          </cell>
          <cell r="G141">
            <v>0</v>
          </cell>
          <cell r="H141">
            <v>0</v>
          </cell>
          <cell r="I141">
            <v>0</v>
          </cell>
          <cell r="J141">
            <v>0</v>
          </cell>
          <cell r="K141">
            <v>0</v>
          </cell>
        </row>
        <row r="143">
          <cell r="F143">
            <v>206.61</v>
          </cell>
          <cell r="G143">
            <v>0</v>
          </cell>
          <cell r="H143">
            <v>206.61</v>
          </cell>
          <cell r="I143">
            <v>0</v>
          </cell>
          <cell r="J143">
            <v>206.61</v>
          </cell>
          <cell r="K143">
            <v>206.61</v>
          </cell>
        </row>
        <row r="144">
          <cell r="F144">
            <v>6726</v>
          </cell>
          <cell r="G144">
            <v>0</v>
          </cell>
          <cell r="H144">
            <v>6726</v>
          </cell>
          <cell r="I144">
            <v>0</v>
          </cell>
          <cell r="J144">
            <v>6726</v>
          </cell>
          <cell r="K144">
            <v>5243.98</v>
          </cell>
        </row>
        <row r="145">
          <cell r="F145">
            <v>0</v>
          </cell>
          <cell r="G145">
            <v>0</v>
          </cell>
          <cell r="H145">
            <v>0</v>
          </cell>
          <cell r="I145">
            <v>0</v>
          </cell>
          <cell r="J145">
            <v>0</v>
          </cell>
          <cell r="K145">
            <v>0</v>
          </cell>
        </row>
        <row r="146">
          <cell r="F146">
            <v>6932.61</v>
          </cell>
          <cell r="G146">
            <v>0</v>
          </cell>
          <cell r="H146">
            <v>6932.61</v>
          </cell>
          <cell r="I146">
            <v>0</v>
          </cell>
          <cell r="J146">
            <v>6932.61</v>
          </cell>
          <cell r="K146">
            <v>5450.5899999999992</v>
          </cell>
        </row>
        <row r="148">
          <cell r="F148">
            <v>0</v>
          </cell>
          <cell r="G148">
            <v>0</v>
          </cell>
          <cell r="H148">
            <v>0</v>
          </cell>
          <cell r="I148">
            <v>0</v>
          </cell>
          <cell r="J148">
            <v>0</v>
          </cell>
          <cell r="K148">
            <v>0</v>
          </cell>
        </row>
        <row r="149">
          <cell r="F149">
            <v>0</v>
          </cell>
          <cell r="G149">
            <v>0</v>
          </cell>
          <cell r="H149">
            <v>0</v>
          </cell>
          <cell r="I149">
            <v>0</v>
          </cell>
          <cell r="J149">
            <v>0</v>
          </cell>
          <cell r="K149">
            <v>0</v>
          </cell>
        </row>
        <row r="150">
          <cell r="F150">
            <v>0</v>
          </cell>
          <cell r="G150">
            <v>0</v>
          </cell>
          <cell r="H150">
            <v>0</v>
          </cell>
          <cell r="I150">
            <v>0</v>
          </cell>
          <cell r="J150">
            <v>0</v>
          </cell>
          <cell r="K150">
            <v>0</v>
          </cell>
        </row>
        <row r="152">
          <cell r="F152">
            <v>0</v>
          </cell>
          <cell r="G152">
            <v>0</v>
          </cell>
          <cell r="H152">
            <v>0</v>
          </cell>
          <cell r="I152">
            <v>0</v>
          </cell>
          <cell r="J152">
            <v>0</v>
          </cell>
          <cell r="K152">
            <v>0</v>
          </cell>
        </row>
        <row r="153">
          <cell r="F153">
            <v>0</v>
          </cell>
          <cell r="G153">
            <v>0</v>
          </cell>
          <cell r="H153">
            <v>0</v>
          </cell>
          <cell r="I153">
            <v>0</v>
          </cell>
          <cell r="J153">
            <v>0</v>
          </cell>
          <cell r="K153">
            <v>0</v>
          </cell>
        </row>
        <row r="154">
          <cell r="F154">
            <v>428340.73</v>
          </cell>
          <cell r="G154">
            <v>0</v>
          </cell>
          <cell r="H154">
            <v>428340.73</v>
          </cell>
          <cell r="I154">
            <v>0</v>
          </cell>
          <cell r="J154">
            <v>428340.73</v>
          </cell>
          <cell r="K154">
            <v>305634.90999999997</v>
          </cell>
        </row>
        <row r="155">
          <cell r="F155">
            <v>0</v>
          </cell>
          <cell r="G155">
            <v>0</v>
          </cell>
          <cell r="H155">
            <v>0</v>
          </cell>
          <cell r="I155">
            <v>0</v>
          </cell>
          <cell r="J155">
            <v>0</v>
          </cell>
          <cell r="K155">
            <v>0</v>
          </cell>
        </row>
        <row r="156">
          <cell r="F156">
            <v>428340.73</v>
          </cell>
          <cell r="G156">
            <v>0</v>
          </cell>
          <cell r="H156">
            <v>428340.73</v>
          </cell>
          <cell r="I156">
            <v>0</v>
          </cell>
          <cell r="J156">
            <v>428340.73</v>
          </cell>
          <cell r="K156">
            <v>305634.90999999997</v>
          </cell>
        </row>
        <row r="158">
          <cell r="F158">
            <v>14400</v>
          </cell>
          <cell r="G158">
            <v>0</v>
          </cell>
          <cell r="H158">
            <v>14400</v>
          </cell>
          <cell r="I158">
            <v>0</v>
          </cell>
          <cell r="J158">
            <v>14400</v>
          </cell>
          <cell r="K158">
            <v>3600</v>
          </cell>
        </row>
        <row r="159">
          <cell r="F159">
            <v>0</v>
          </cell>
          <cell r="G159">
            <v>0</v>
          </cell>
          <cell r="H159">
            <v>0</v>
          </cell>
          <cell r="I159">
            <v>0</v>
          </cell>
          <cell r="J159">
            <v>0</v>
          </cell>
          <cell r="K159">
            <v>0</v>
          </cell>
        </row>
        <row r="160">
          <cell r="F160">
            <v>0</v>
          </cell>
          <cell r="G160">
            <v>0</v>
          </cell>
          <cell r="H160">
            <v>0</v>
          </cell>
          <cell r="I160">
            <v>0</v>
          </cell>
          <cell r="J160">
            <v>0</v>
          </cell>
          <cell r="K160">
            <v>0</v>
          </cell>
        </row>
        <row r="161">
          <cell r="F161">
            <v>0</v>
          </cell>
          <cell r="G161">
            <v>0</v>
          </cell>
          <cell r="H161">
            <v>0</v>
          </cell>
          <cell r="I161">
            <v>0</v>
          </cell>
          <cell r="J161">
            <v>0</v>
          </cell>
          <cell r="K161">
            <v>0</v>
          </cell>
        </row>
        <row r="162">
          <cell r="F162">
            <v>19966.12</v>
          </cell>
          <cell r="G162">
            <v>0</v>
          </cell>
          <cell r="H162">
            <v>19966.12</v>
          </cell>
          <cell r="I162">
            <v>0</v>
          </cell>
          <cell r="J162">
            <v>19966.12</v>
          </cell>
          <cell r="K162">
            <v>18433.560000000001</v>
          </cell>
        </row>
        <row r="163">
          <cell r="F163">
            <v>19616.03</v>
          </cell>
          <cell r="G163">
            <v>0</v>
          </cell>
          <cell r="H163">
            <v>19616.03</v>
          </cell>
          <cell r="I163">
            <v>0</v>
          </cell>
          <cell r="J163">
            <v>19616.03</v>
          </cell>
          <cell r="K163">
            <v>26.03</v>
          </cell>
        </row>
        <row r="164">
          <cell r="F164">
            <v>283.79000000000002</v>
          </cell>
          <cell r="G164">
            <v>0</v>
          </cell>
          <cell r="H164">
            <v>283.79000000000002</v>
          </cell>
          <cell r="I164">
            <v>0</v>
          </cell>
          <cell r="J164">
            <v>283.79000000000002</v>
          </cell>
          <cell r="K164">
            <v>0</v>
          </cell>
        </row>
        <row r="165">
          <cell r="F165">
            <v>0</v>
          </cell>
          <cell r="G165">
            <v>0</v>
          </cell>
          <cell r="H165">
            <v>0</v>
          </cell>
          <cell r="I165">
            <v>0</v>
          </cell>
          <cell r="J165">
            <v>0</v>
          </cell>
          <cell r="K165">
            <v>0</v>
          </cell>
        </row>
        <row r="166">
          <cell r="F166">
            <v>9714</v>
          </cell>
          <cell r="G166">
            <v>0</v>
          </cell>
          <cell r="H166">
            <v>9714</v>
          </cell>
          <cell r="I166">
            <v>0</v>
          </cell>
          <cell r="J166">
            <v>9714</v>
          </cell>
          <cell r="K166">
            <v>8274</v>
          </cell>
        </row>
        <row r="167">
          <cell r="F167">
            <v>50365.88</v>
          </cell>
          <cell r="G167">
            <v>0</v>
          </cell>
          <cell r="H167">
            <v>50365.88</v>
          </cell>
          <cell r="I167">
            <v>0</v>
          </cell>
          <cell r="J167">
            <v>50365.88</v>
          </cell>
          <cell r="K167">
            <v>43664.72</v>
          </cell>
        </row>
        <row r="168">
          <cell r="F168">
            <v>0</v>
          </cell>
          <cell r="G168">
            <v>0</v>
          </cell>
          <cell r="H168">
            <v>0</v>
          </cell>
          <cell r="I168">
            <v>0</v>
          </cell>
          <cell r="J168">
            <v>0</v>
          </cell>
          <cell r="K168">
            <v>0</v>
          </cell>
        </row>
        <row r="169">
          <cell r="F169">
            <v>47.2</v>
          </cell>
          <cell r="G169">
            <v>0</v>
          </cell>
          <cell r="H169">
            <v>47.2</v>
          </cell>
          <cell r="I169">
            <v>0</v>
          </cell>
          <cell r="J169">
            <v>47.2</v>
          </cell>
          <cell r="K169">
            <v>47.2</v>
          </cell>
        </row>
        <row r="170">
          <cell r="F170">
            <v>57661.42</v>
          </cell>
          <cell r="G170">
            <v>0</v>
          </cell>
          <cell r="H170">
            <v>57661.42</v>
          </cell>
          <cell r="I170">
            <v>0</v>
          </cell>
          <cell r="J170">
            <v>57661.42</v>
          </cell>
          <cell r="K170">
            <v>39638.57</v>
          </cell>
        </row>
        <row r="171">
          <cell r="F171">
            <v>26328.51</v>
          </cell>
          <cell r="G171">
            <v>0</v>
          </cell>
          <cell r="H171">
            <v>26328.51</v>
          </cell>
          <cell r="I171">
            <v>0</v>
          </cell>
          <cell r="J171">
            <v>26328.51</v>
          </cell>
          <cell r="K171">
            <v>17139.45</v>
          </cell>
        </row>
        <row r="172">
          <cell r="F172">
            <v>524.25</v>
          </cell>
          <cell r="G172">
            <v>0</v>
          </cell>
          <cell r="H172">
            <v>524.25</v>
          </cell>
          <cell r="I172">
            <v>0</v>
          </cell>
          <cell r="J172">
            <v>524.25</v>
          </cell>
          <cell r="K172">
            <v>524.25</v>
          </cell>
        </row>
        <row r="173">
          <cell r="F173">
            <v>0</v>
          </cell>
          <cell r="G173">
            <v>0</v>
          </cell>
          <cell r="H173">
            <v>0</v>
          </cell>
          <cell r="I173">
            <v>0</v>
          </cell>
          <cell r="J173">
            <v>0</v>
          </cell>
          <cell r="K173">
            <v>0</v>
          </cell>
        </row>
        <row r="174">
          <cell r="F174">
            <v>3420.89</v>
          </cell>
          <cell r="G174">
            <v>0</v>
          </cell>
          <cell r="H174">
            <v>3420.89</v>
          </cell>
          <cell r="I174">
            <v>0</v>
          </cell>
          <cell r="J174">
            <v>3420.89</v>
          </cell>
          <cell r="K174">
            <v>2597.9899999999998</v>
          </cell>
        </row>
        <row r="175">
          <cell r="F175">
            <v>146359.60999999999</v>
          </cell>
          <cell r="G175">
            <v>0</v>
          </cell>
          <cell r="H175">
            <v>146359.60999999999</v>
          </cell>
          <cell r="I175">
            <v>0</v>
          </cell>
          <cell r="J175">
            <v>146359.60999999999</v>
          </cell>
          <cell r="K175">
            <v>115997.71</v>
          </cell>
        </row>
        <row r="176">
          <cell r="F176">
            <v>0</v>
          </cell>
          <cell r="G176">
            <v>0</v>
          </cell>
          <cell r="H176">
            <v>0</v>
          </cell>
          <cell r="I176">
            <v>0</v>
          </cell>
          <cell r="J176">
            <v>0</v>
          </cell>
          <cell r="K176">
            <v>0</v>
          </cell>
        </row>
        <row r="177">
          <cell r="F177">
            <v>0</v>
          </cell>
          <cell r="G177">
            <v>0</v>
          </cell>
          <cell r="H177">
            <v>0</v>
          </cell>
          <cell r="I177">
            <v>0</v>
          </cell>
          <cell r="J177">
            <v>0</v>
          </cell>
          <cell r="K177">
            <v>0</v>
          </cell>
        </row>
        <row r="178">
          <cell r="F178">
            <v>348687.7</v>
          </cell>
          <cell r="G178">
            <v>0</v>
          </cell>
          <cell r="H178">
            <v>348687.7</v>
          </cell>
          <cell r="I178">
            <v>0</v>
          </cell>
          <cell r="J178">
            <v>348687.7</v>
          </cell>
          <cell r="K178">
            <v>249943.47999999998</v>
          </cell>
        </row>
        <row r="180">
          <cell r="F180">
            <v>5805034.7999999998</v>
          </cell>
          <cell r="G180">
            <v>0</v>
          </cell>
          <cell r="H180">
            <v>5805034.7999999998</v>
          </cell>
          <cell r="I180">
            <v>0</v>
          </cell>
          <cell r="J180">
            <v>5805034.7999999998</v>
          </cell>
          <cell r="K180">
            <v>4350062.17</v>
          </cell>
        </row>
        <row r="181">
          <cell r="F181">
            <v>0</v>
          </cell>
          <cell r="G181">
            <v>0</v>
          </cell>
          <cell r="H181">
            <v>0</v>
          </cell>
          <cell r="I181">
            <v>0</v>
          </cell>
          <cell r="J181">
            <v>0</v>
          </cell>
          <cell r="K181">
            <v>0</v>
          </cell>
        </row>
        <row r="182">
          <cell r="F182">
            <v>5805034.7999999998</v>
          </cell>
          <cell r="G182">
            <v>0</v>
          </cell>
          <cell r="H182">
            <v>5805034.7999999998</v>
          </cell>
          <cell r="I182">
            <v>0</v>
          </cell>
          <cell r="J182">
            <v>5805034.7999999998</v>
          </cell>
          <cell r="K182">
            <v>4350062.17</v>
          </cell>
        </row>
        <row r="184">
          <cell r="F184">
            <v>0</v>
          </cell>
          <cell r="G184">
            <v>0</v>
          </cell>
          <cell r="H184">
            <v>0</v>
          </cell>
          <cell r="I184">
            <v>0</v>
          </cell>
          <cell r="J184">
            <v>0</v>
          </cell>
          <cell r="K184">
            <v>0</v>
          </cell>
        </row>
        <row r="185">
          <cell r="F185">
            <v>152000</v>
          </cell>
          <cell r="G185">
            <v>0</v>
          </cell>
          <cell r="H185">
            <v>152000</v>
          </cell>
          <cell r="I185">
            <v>0</v>
          </cell>
          <cell r="J185">
            <v>152000</v>
          </cell>
          <cell r="K185">
            <v>152000</v>
          </cell>
        </row>
        <row r="186">
          <cell r="F186">
            <v>152000</v>
          </cell>
          <cell r="G186">
            <v>0</v>
          </cell>
          <cell r="H186">
            <v>152000</v>
          </cell>
          <cell r="I186">
            <v>0</v>
          </cell>
          <cell r="J186">
            <v>152000</v>
          </cell>
          <cell r="K186">
            <v>152000</v>
          </cell>
        </row>
        <row r="188">
          <cell r="F188">
            <v>353</v>
          </cell>
          <cell r="G188">
            <v>0</v>
          </cell>
          <cell r="H188">
            <v>353</v>
          </cell>
          <cell r="I188">
            <v>0</v>
          </cell>
          <cell r="J188">
            <v>353</v>
          </cell>
          <cell r="K188">
            <v>341.25</v>
          </cell>
        </row>
        <row r="189">
          <cell r="F189">
            <v>12111.67</v>
          </cell>
          <cell r="G189">
            <v>0</v>
          </cell>
          <cell r="H189">
            <v>12111.67</v>
          </cell>
          <cell r="I189">
            <v>0</v>
          </cell>
          <cell r="J189">
            <v>12111.67</v>
          </cell>
          <cell r="K189">
            <v>11195.07</v>
          </cell>
        </row>
        <row r="190">
          <cell r="F190">
            <v>126584.6</v>
          </cell>
          <cell r="G190">
            <v>0</v>
          </cell>
          <cell r="H190">
            <v>126584.6</v>
          </cell>
          <cell r="I190">
            <v>0</v>
          </cell>
          <cell r="J190">
            <v>126584.6</v>
          </cell>
          <cell r="K190">
            <v>86278.85</v>
          </cell>
        </row>
        <row r="191">
          <cell r="F191">
            <v>124008.02</v>
          </cell>
          <cell r="G191">
            <v>0</v>
          </cell>
          <cell r="H191">
            <v>124008.02</v>
          </cell>
          <cell r="I191">
            <v>0</v>
          </cell>
          <cell r="J191">
            <v>124008.02</v>
          </cell>
          <cell r="K191">
            <v>107602.21</v>
          </cell>
        </row>
        <row r="192">
          <cell r="F192">
            <v>52708.19</v>
          </cell>
          <cell r="G192">
            <v>0</v>
          </cell>
          <cell r="H192">
            <v>52708.19</v>
          </cell>
          <cell r="I192">
            <v>0</v>
          </cell>
          <cell r="J192">
            <v>52708.19</v>
          </cell>
          <cell r="K192">
            <v>42211.26</v>
          </cell>
        </row>
        <row r="193">
          <cell r="F193">
            <v>315765.48000000004</v>
          </cell>
          <cell r="G193">
            <v>0</v>
          </cell>
          <cell r="H193">
            <v>315765.48000000004</v>
          </cell>
          <cell r="I193">
            <v>0</v>
          </cell>
          <cell r="J193">
            <v>315765.48000000004</v>
          </cell>
          <cell r="K193">
            <v>247628.64</v>
          </cell>
        </row>
        <row r="195">
          <cell r="F195">
            <v>48071.040000000001</v>
          </cell>
          <cell r="G195">
            <v>0</v>
          </cell>
          <cell r="H195">
            <v>48071.040000000001</v>
          </cell>
          <cell r="I195">
            <v>0</v>
          </cell>
          <cell r="J195">
            <v>48071.040000000001</v>
          </cell>
          <cell r="K195">
            <v>26192.28</v>
          </cell>
        </row>
        <row r="196">
          <cell r="F196">
            <v>48071.040000000001</v>
          </cell>
          <cell r="G196">
            <v>0</v>
          </cell>
          <cell r="H196">
            <v>48071.040000000001</v>
          </cell>
          <cell r="I196">
            <v>0</v>
          </cell>
          <cell r="J196">
            <v>48071.040000000001</v>
          </cell>
          <cell r="K196">
            <v>26192.28</v>
          </cell>
        </row>
        <row r="198">
          <cell r="F198">
            <v>35565.61</v>
          </cell>
          <cell r="G198">
            <v>0</v>
          </cell>
          <cell r="H198">
            <v>35565.61</v>
          </cell>
          <cell r="I198">
            <v>0</v>
          </cell>
          <cell r="J198">
            <v>35565.61</v>
          </cell>
          <cell r="K198">
            <v>25485.18</v>
          </cell>
        </row>
        <row r="199">
          <cell r="F199">
            <v>0</v>
          </cell>
          <cell r="G199">
            <v>0</v>
          </cell>
          <cell r="H199">
            <v>0</v>
          </cell>
          <cell r="I199">
            <v>0</v>
          </cell>
          <cell r="J199">
            <v>0</v>
          </cell>
          <cell r="K199">
            <v>0</v>
          </cell>
        </row>
        <row r="200">
          <cell r="F200">
            <v>35565.61</v>
          </cell>
          <cell r="G200">
            <v>0</v>
          </cell>
          <cell r="H200">
            <v>35565.61</v>
          </cell>
          <cell r="I200">
            <v>0</v>
          </cell>
          <cell r="J200">
            <v>35565.61</v>
          </cell>
          <cell r="K200">
            <v>25485.18</v>
          </cell>
        </row>
        <row r="202">
          <cell r="F202">
            <v>4837794.8600000003</v>
          </cell>
          <cell r="G202">
            <v>0</v>
          </cell>
          <cell r="H202">
            <v>4837794.8600000003</v>
          </cell>
          <cell r="I202">
            <v>0</v>
          </cell>
          <cell r="J202">
            <v>4837794.8600000003</v>
          </cell>
          <cell r="K202">
            <v>2707099.73</v>
          </cell>
        </row>
        <row r="203">
          <cell r="F203">
            <v>-428394</v>
          </cell>
          <cell r="G203">
            <v>0</v>
          </cell>
          <cell r="H203">
            <v>-428394</v>
          </cell>
          <cell r="I203">
            <v>0</v>
          </cell>
          <cell r="J203">
            <v>-428394</v>
          </cell>
          <cell r="K203">
            <v>0</v>
          </cell>
        </row>
        <row r="204">
          <cell r="F204">
            <v>0</v>
          </cell>
          <cell r="G204">
            <v>0</v>
          </cell>
          <cell r="H204">
            <v>0</v>
          </cell>
          <cell r="I204">
            <v>0</v>
          </cell>
          <cell r="J204">
            <v>0</v>
          </cell>
          <cell r="K204">
            <v>0</v>
          </cell>
        </row>
        <row r="205">
          <cell r="F205">
            <v>31</v>
          </cell>
          <cell r="G205">
            <v>0</v>
          </cell>
          <cell r="H205">
            <v>31</v>
          </cell>
          <cell r="I205">
            <v>0</v>
          </cell>
          <cell r="J205">
            <v>31</v>
          </cell>
          <cell r="K205">
            <v>31</v>
          </cell>
        </row>
        <row r="206">
          <cell r="F206">
            <v>1920449.3</v>
          </cell>
          <cell r="G206">
            <v>0</v>
          </cell>
          <cell r="H206">
            <v>1920449.3</v>
          </cell>
          <cell r="I206">
            <v>0</v>
          </cell>
          <cell r="J206">
            <v>1920449.3</v>
          </cell>
          <cell r="K206">
            <v>1920449.3</v>
          </cell>
        </row>
        <row r="207">
          <cell r="F207">
            <v>129074</v>
          </cell>
          <cell r="G207">
            <v>0</v>
          </cell>
          <cell r="H207">
            <v>129074</v>
          </cell>
          <cell r="I207">
            <v>0</v>
          </cell>
          <cell r="J207">
            <v>129074</v>
          </cell>
          <cell r="K207">
            <v>109894</v>
          </cell>
        </row>
        <row r="208">
          <cell r="F208">
            <v>6458955.1600000001</v>
          </cell>
          <cell r="G208">
            <v>0</v>
          </cell>
          <cell r="H208">
            <v>6458955.1600000001</v>
          </cell>
          <cell r="I208">
            <v>0</v>
          </cell>
          <cell r="J208">
            <v>6458955.1600000001</v>
          </cell>
          <cell r="K208">
            <v>4737474.03</v>
          </cell>
        </row>
        <row r="210">
          <cell r="F210">
            <v>0</v>
          </cell>
          <cell r="G210">
            <v>0</v>
          </cell>
          <cell r="H210">
            <v>0</v>
          </cell>
          <cell r="I210">
            <v>0</v>
          </cell>
          <cell r="J210">
            <v>0</v>
          </cell>
          <cell r="K210">
            <v>0</v>
          </cell>
        </row>
        <row r="211">
          <cell r="F211">
            <v>-1335745.26</v>
          </cell>
          <cell r="G211">
            <v>0</v>
          </cell>
          <cell r="H211">
            <v>-1335745.26</v>
          </cell>
          <cell r="I211">
            <v>0</v>
          </cell>
          <cell r="J211">
            <v>-1335745.26</v>
          </cell>
          <cell r="K211">
            <v>-964787.25</v>
          </cell>
        </row>
        <row r="212">
          <cell r="F212">
            <v>-1335745.26</v>
          </cell>
          <cell r="G212">
            <v>0</v>
          </cell>
          <cell r="H212">
            <v>-1335745.26</v>
          </cell>
          <cell r="I212">
            <v>0</v>
          </cell>
          <cell r="J212">
            <v>-1335745.26</v>
          </cell>
          <cell r="K212">
            <v>-964787.25</v>
          </cell>
        </row>
        <row r="213">
          <cell r="F213">
            <v>79640482.070000008</v>
          </cell>
          <cell r="G213">
            <v>0</v>
          </cell>
          <cell r="H213">
            <v>79640482.070000008</v>
          </cell>
          <cell r="I213">
            <v>0</v>
          </cell>
          <cell r="J213">
            <v>79640482.070000008</v>
          </cell>
          <cell r="K213">
            <v>54137945.029999979</v>
          </cell>
        </row>
      </sheetData>
      <sheetData sheetId="2" refreshError="1"/>
      <sheetData sheetId="3"/>
      <sheetData sheetId="4"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ltas y Bajas"/>
      <sheetName val="HS. CAPACITACION"/>
    </sheetNames>
    <sheetDataSet>
      <sheetData sheetId="0">
        <row r="52">
          <cell r="K52" t="str">
            <v>Auditoria y Evaluación de Riesgos</v>
          </cell>
        </row>
        <row r="53">
          <cell r="K53" t="str">
            <v>Administración y Finanzas</v>
          </cell>
        </row>
        <row r="54">
          <cell r="K54" t="str">
            <v>Auditoria y Evaluación de Riesgos</v>
          </cell>
        </row>
        <row r="55">
          <cell r="K55" t="str">
            <v>Comercial</v>
          </cell>
        </row>
        <row r="56">
          <cell r="K56" t="str">
            <v>CSMA</v>
          </cell>
        </row>
        <row r="57">
          <cell r="K57" t="str">
            <v>Ingeniería</v>
          </cell>
        </row>
        <row r="58">
          <cell r="K58" t="str">
            <v>Logística</v>
          </cell>
        </row>
        <row r="59">
          <cell r="K59" t="str">
            <v>Negocios</v>
          </cell>
        </row>
        <row r="60">
          <cell r="K60" t="str">
            <v>Operaciones E &amp; I</v>
          </cell>
        </row>
        <row r="61">
          <cell r="K61" t="str">
            <v>Operaciones O &amp; G</v>
          </cell>
        </row>
        <row r="62">
          <cell r="K62" t="str">
            <v>Recursos Humanos</v>
          </cell>
        </row>
        <row r="63">
          <cell r="K63" t="str">
            <v>Asistentes</v>
          </cell>
        </row>
        <row r="64">
          <cell r="K64" t="str">
            <v>Jóvenes Profesionales</v>
          </cell>
        </row>
        <row r="65">
          <cell r="K65" t="str">
            <v>Legales</v>
          </cell>
        </row>
        <row r="66">
          <cell r="K66" t="str">
            <v>IT</v>
          </cell>
        </row>
      </sheetData>
      <sheetData sheetId="1"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 Venta"/>
      <sheetName val="Rent x Producto (x UN)"/>
      <sheetName val="Rent x Cliente (x UN)"/>
      <sheetName val="Display por &quot;&quot; &amp; Marca"/>
      <sheetName val="Display por &quot;&quot;"/>
      <sheetName val="Análisis Mg. por Cliente"/>
      <sheetName val="INFO"/>
      <sheetName val="Distribuciones"/>
      <sheetName val="DESPLAZAMIENTO"/>
      <sheetName val="Datos P&amp;L"/>
      <sheetName val="P&amp;L"/>
      <sheetName val="Nuevo P&amp;L"/>
      <sheetName val="Mat Master"/>
      <sheetName val="Drivers"/>
      <sheetName val="Plazo Prom Fin"/>
      <sheetName val="Marcas x Empres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
          <cell r="C1" t="b">
            <v>0</v>
          </cell>
        </row>
        <row r="31">
          <cell r="AB31">
            <v>0</v>
          </cell>
        </row>
      </sheetData>
      <sheetData sheetId="8" refreshError="1"/>
      <sheetData sheetId="9" refreshError="1">
        <row r="1">
          <cell r="V1">
            <v>-8100</v>
          </cell>
        </row>
        <row r="17">
          <cell r="E17">
            <v>-1589.95099</v>
          </cell>
          <cell r="F17">
            <v>-4737.9653800000015</v>
          </cell>
          <cell r="G17">
            <v>-3414.9628900000012</v>
          </cell>
          <cell r="H17">
            <v>-5698.3904700000003</v>
          </cell>
          <cell r="I17">
            <v>-7029.1964613195123</v>
          </cell>
          <cell r="J17">
            <v>-3517.442</v>
          </cell>
          <cell r="AG17">
            <v>552.91563681908667</v>
          </cell>
        </row>
      </sheetData>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ice"/>
      <sheetName val="Res"/>
      <sheetName val="UNITARIOS"/>
      <sheetName val="Computos y rend. varios"/>
      <sheetName val="Computos"/>
      <sheetName val="Mat"/>
      <sheetName val="Mod"/>
      <sheetName val="Sub"/>
      <sheetName val="Con"/>
      <sheetName val="Equi"/>
      <sheetName val="Equipos 2016"/>
      <sheetName val="CyL"/>
      <sheetName val="Fle"/>
      <sheetName val="Sup"/>
      <sheetName val="Coord y Planif"/>
      <sheetName val="MOI"/>
      <sheetName val="GdP"/>
      <sheetName val="ObrC"/>
      <sheetName val="GVs"/>
      <sheetName val="Ing"/>
      <sheetName val="Radiografia"/>
      <sheetName val="Seg"/>
      <sheetName val="UOCRA 545_08"/>
      <sheetName val="UOCRA 76_75"/>
      <sheetName val="Distribución"/>
      <sheetName val="Valorizacion Proyect"/>
      <sheetName val="Hoja1"/>
    </sheetNames>
    <sheetDataSet>
      <sheetData sheetId="0"/>
      <sheetData sheetId="1">
        <row r="5">
          <cell r="I5">
            <v>15.6</v>
          </cell>
        </row>
        <row r="63">
          <cell r="D63">
            <v>81349324.666014805</v>
          </cell>
        </row>
      </sheetData>
      <sheetData sheetId="2" refreshError="1"/>
      <sheetData sheetId="3" refreshError="1"/>
      <sheetData sheetId="4"/>
      <sheetData sheetId="5">
        <row r="160">
          <cell r="G160">
            <v>228151.27926286013</v>
          </cell>
        </row>
      </sheetData>
      <sheetData sheetId="6">
        <row r="21">
          <cell r="F21">
            <v>4</v>
          </cell>
        </row>
        <row r="186">
          <cell r="F186">
            <v>37</v>
          </cell>
        </row>
        <row r="187">
          <cell r="AB187">
            <v>7991776.851054322</v>
          </cell>
        </row>
      </sheetData>
      <sheetData sheetId="7">
        <row r="28">
          <cell r="I28">
            <v>636028</v>
          </cell>
        </row>
      </sheetData>
      <sheetData sheetId="8">
        <row r="51">
          <cell r="G51">
            <v>387911.71136000007</v>
          </cell>
        </row>
      </sheetData>
      <sheetData sheetId="9">
        <row r="166">
          <cell r="J166">
            <v>9607043.9231435061</v>
          </cell>
        </row>
      </sheetData>
      <sheetData sheetId="10">
        <row r="16">
          <cell r="C16" t="str">
            <v>ARENADORA DE 650 KGS</v>
          </cell>
        </row>
      </sheetData>
      <sheetData sheetId="11">
        <row r="147">
          <cell r="J147">
            <v>1946331</v>
          </cell>
        </row>
      </sheetData>
      <sheetData sheetId="12">
        <row r="21">
          <cell r="H21">
            <v>296400</v>
          </cell>
        </row>
        <row r="42">
          <cell r="H42">
            <v>120320</v>
          </cell>
        </row>
      </sheetData>
      <sheetData sheetId="13">
        <row r="8">
          <cell r="E8">
            <v>0.5</v>
          </cell>
        </row>
        <row r="64">
          <cell r="J64">
            <v>15038637.460269464</v>
          </cell>
        </row>
      </sheetData>
      <sheetData sheetId="14">
        <row r="29">
          <cell r="J29">
            <v>0</v>
          </cell>
        </row>
      </sheetData>
      <sheetData sheetId="15">
        <row r="70">
          <cell r="F70">
            <v>9</v>
          </cell>
        </row>
        <row r="71">
          <cell r="AB71">
            <v>6673205.3461101856</v>
          </cell>
        </row>
      </sheetData>
      <sheetData sheetId="16">
        <row r="81">
          <cell r="H81">
            <v>4340003</v>
          </cell>
        </row>
      </sheetData>
      <sheetData sheetId="17">
        <row r="71">
          <cell r="J71">
            <v>783457.912100708</v>
          </cell>
        </row>
      </sheetData>
      <sheetData sheetId="18">
        <row r="22">
          <cell r="F22">
            <v>647841.84615384613</v>
          </cell>
        </row>
        <row r="36">
          <cell r="F36">
            <v>22000</v>
          </cell>
        </row>
      </sheetData>
      <sheetData sheetId="19">
        <row r="43">
          <cell r="G43">
            <v>2440864.0064999997</v>
          </cell>
        </row>
      </sheetData>
      <sheetData sheetId="20" refreshError="1"/>
      <sheetData sheetId="21" refreshError="1"/>
      <sheetData sheetId="22">
        <row r="13">
          <cell r="AY13">
            <v>76.424400000000006</v>
          </cell>
        </row>
        <row r="14">
          <cell r="AY14">
            <v>176.63590400000001</v>
          </cell>
        </row>
        <row r="15">
          <cell r="AY15">
            <v>3206.1531060000002</v>
          </cell>
        </row>
        <row r="16">
          <cell r="AY16">
            <v>57.5</v>
          </cell>
        </row>
        <row r="32">
          <cell r="AY32">
            <v>203</v>
          </cell>
        </row>
        <row r="33">
          <cell r="AY33">
            <v>4</v>
          </cell>
        </row>
        <row r="34">
          <cell r="AY34">
            <v>8</v>
          </cell>
        </row>
        <row r="37">
          <cell r="AY37">
            <v>96</v>
          </cell>
        </row>
        <row r="38">
          <cell r="AY38">
            <v>24</v>
          </cell>
        </row>
        <row r="39">
          <cell r="AY39">
            <v>24</v>
          </cell>
        </row>
        <row r="40">
          <cell r="AY40">
            <v>0</v>
          </cell>
        </row>
        <row r="52">
          <cell r="AE52">
            <v>0.49329558587512234</v>
          </cell>
        </row>
      </sheetData>
      <sheetData sheetId="23">
        <row r="25">
          <cell r="O25">
            <v>95</v>
          </cell>
        </row>
      </sheetData>
      <sheetData sheetId="24" refreshError="1"/>
      <sheetData sheetId="25" refreshError="1"/>
      <sheetData sheetId="26"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iceOLD"/>
      <sheetName val="Rend"/>
      <sheetName val="CyR"/>
      <sheetName val="Matriz"/>
      <sheetName val="CMO"/>
      <sheetName val="FC"/>
      <sheetName val="CF"/>
      <sheetName val="643-12 CA"/>
      <sheetName val="MO 545-08"/>
      <sheetName val="MO 76-75-MDN"/>
      <sheetName val="MO 76-75"/>
      <sheetName val="HORAS"/>
      <sheetName val="RP"/>
      <sheetName val="EQ"/>
      <sheetName val="CH"/>
      <sheetName val="MO-FLOW"/>
      <sheetName val="HE x mes"/>
      <sheetName val="Cert"/>
      <sheetName val="Cert-Gr"/>
      <sheetName val="AP"/>
      <sheetName val="Cflow"/>
    </sheetNames>
    <sheetDataSet>
      <sheetData sheetId="0">
        <row r="16">
          <cell r="F16">
            <v>36</v>
          </cell>
        </row>
        <row r="18">
          <cell r="L18">
            <v>2</v>
          </cell>
        </row>
        <row r="19">
          <cell r="L19">
            <v>2</v>
          </cell>
        </row>
        <row r="28">
          <cell r="K28">
            <v>3</v>
          </cell>
        </row>
      </sheetData>
      <sheetData sheetId="1"/>
      <sheetData sheetId="2"/>
      <sheetData sheetId="3"/>
      <sheetData sheetId="4">
        <row r="5">
          <cell r="E5">
            <v>141849.71448377761</v>
          </cell>
        </row>
        <row r="7">
          <cell r="E7">
            <v>138029.38222936378</v>
          </cell>
        </row>
        <row r="11">
          <cell r="E11">
            <v>76810.793095442001</v>
          </cell>
        </row>
        <row r="13">
          <cell r="E13">
            <v>68968.340648767451</v>
          </cell>
        </row>
      </sheetData>
      <sheetData sheetId="5"/>
      <sheetData sheetId="6"/>
      <sheetData sheetId="7"/>
      <sheetData sheetId="8"/>
      <sheetData sheetId="9"/>
      <sheetData sheetId="10"/>
      <sheetData sheetId="11"/>
      <sheetData sheetId="12">
        <row r="17">
          <cell r="V17">
            <v>3839.2936875</v>
          </cell>
        </row>
      </sheetData>
      <sheetData sheetId="13">
        <row r="63">
          <cell r="W63">
            <v>30414.161138082847</v>
          </cell>
        </row>
        <row r="68">
          <cell r="W68">
            <v>419.50200000000001</v>
          </cell>
        </row>
        <row r="69">
          <cell r="W69">
            <v>5872.3717813603953</v>
          </cell>
        </row>
        <row r="70">
          <cell r="W70">
            <v>7567.7197075394233</v>
          </cell>
        </row>
        <row r="73">
          <cell r="W73">
            <v>7282.6663028320127</v>
          </cell>
        </row>
        <row r="74">
          <cell r="W74">
            <v>8978.7136262224412</v>
          </cell>
        </row>
        <row r="76">
          <cell r="W76">
            <v>6174.761619500935</v>
          </cell>
        </row>
        <row r="77">
          <cell r="W77">
            <v>6246.3742430509601</v>
          </cell>
        </row>
        <row r="81">
          <cell r="W81">
            <v>3271.548912409884</v>
          </cell>
        </row>
      </sheetData>
      <sheetData sheetId="14"/>
      <sheetData sheetId="15"/>
      <sheetData sheetId="16"/>
      <sheetData sheetId="17"/>
      <sheetData sheetId="18"/>
      <sheetData sheetId="19"/>
      <sheetData sheetId="20"/>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morandum"/>
      <sheetName val="Estructura"/>
      <sheetName val="INGRESOS"/>
      <sheetName val="COSTOS"/>
      <sheetName val="DEDUCCIONES"/>
      <sheetName val="RESUMEN DECLARACION"/>
      <sheetName val="Hoja Control"/>
      <sheetName val="CONCILIACION"/>
      <sheetName val="CARRY FORWARD PART. CONC."/>
      <sheetName val="CARRY FORWARD PERD. REB. Y CRED"/>
      <sheetName val="ANALISIS PARTIDAS "/>
      <sheetName val="PROVISIONES"/>
      <sheetName val="CONTRIBUCIONES"/>
      <sheetName val="CUENTAT"/>
      <sheetName val="PATRIMONIO"/>
      <sheetName val="PATRIMONIO (2)"/>
      <sheetName val="RESUMEN"/>
      <sheetName val="MOBILIARIO"/>
      <sheetName val="EQUIPOS COMPUTACION Y SOFWARE"/>
      <sheetName val="EQUIPOS ELECTRONICOS"/>
      <sheetName val="VEHICULO"/>
      <sheetName val="MEJORAS PROPIEDAD ARRENDADA"/>
      <sheetName val="INVENTARIO"/>
      <sheetName val="RESUMEN IAE definitivo"/>
      <sheetName val="RESUMEN IAE provisión"/>
      <sheetName val="IAE 06-00 definitivo"/>
      <sheetName val="IAE 06-00 provisión"/>
      <sheetName val="IAE 06-99"/>
      <sheetName val="PROMEDIO BCO. EXT."/>
      <sheetName val="CUENTAS POR COBRAR AFILIADAS"/>
      <sheetName val="IPC.XLS"/>
      <sheetName val="Sheet12"/>
      <sheetName val="Sheet13"/>
      <sheetName val="Sheet14"/>
      <sheetName val="Sheet15"/>
      <sheetName val="Sheet16"/>
      <sheetName val="cuenta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rme global"/>
      <sheetName val="Informe Individual Nva Pol"/>
      <sheetName val="Netos  país"/>
      <sheetName val="Remun. Bruta Teorica"/>
      <sheetName val="Dic2001"/>
    </sheetNames>
    <sheetDataSet>
      <sheetData sheetId="0" refreshError="1"/>
      <sheetData sheetId="1"/>
      <sheetData sheetId="2">
        <row r="6">
          <cell r="A6" t="str">
            <v>LEGAJO</v>
          </cell>
        </row>
      </sheetData>
      <sheetData sheetId="3"/>
      <sheetData sheetId="4">
        <row r="12">
          <cell r="A12" t="str">
            <v>Legajo</v>
          </cell>
          <cell r="B12" t="str">
            <v>Apellido</v>
          </cell>
          <cell r="C12" t="str">
            <v>Nombres</v>
          </cell>
          <cell r="D12" t="str">
            <v>Remuneración Mensual</v>
          </cell>
          <cell r="E12" t="str">
            <v>Compensación Variable</v>
          </cell>
          <cell r="F12" t="str">
            <v>Comp.Var - Cantidad sueldos</v>
          </cell>
          <cell r="G12" t="str">
            <v>Adicional Personal</v>
          </cell>
          <cell r="H12" t="str">
            <v>Bienes y Servicios</v>
          </cell>
          <cell r="I12" t="str">
            <v>Ad. Tarea Superior</v>
          </cell>
        </row>
        <row r="13">
          <cell r="A13">
            <v>1008035725</v>
          </cell>
          <cell r="B13" t="str">
            <v>BIANCHETTI</v>
          </cell>
          <cell r="C13" t="str">
            <v>Miguel</v>
          </cell>
          <cell r="D13">
            <v>12766</v>
          </cell>
          <cell r="E13">
            <v>60587</v>
          </cell>
          <cell r="F13">
            <v>4.7459658467805106</v>
          </cell>
          <cell r="G13">
            <v>0</v>
          </cell>
          <cell r="H13">
            <v>0</v>
          </cell>
          <cell r="I13">
            <v>0</v>
          </cell>
        </row>
        <row r="14">
          <cell r="A14">
            <v>4006040386</v>
          </cell>
          <cell r="B14" t="str">
            <v>MARTINEZ</v>
          </cell>
          <cell r="C14" t="str">
            <v>Aníbal</v>
          </cell>
          <cell r="D14">
            <v>4500</v>
          </cell>
          <cell r="E14">
            <v>9000</v>
          </cell>
          <cell r="F14">
            <v>2</v>
          </cell>
          <cell r="G14">
            <v>0</v>
          </cell>
          <cell r="H14">
            <v>0</v>
          </cell>
          <cell r="I14">
            <v>0</v>
          </cell>
        </row>
        <row r="15">
          <cell r="A15">
            <v>4010941885</v>
          </cell>
          <cell r="B15" t="str">
            <v>DIPINTO CAFIERO</v>
          </cell>
          <cell r="C15" t="str">
            <v>Roberto</v>
          </cell>
          <cell r="D15">
            <v>8833</v>
          </cell>
          <cell r="E15">
            <v>65500</v>
          </cell>
          <cell r="F15">
            <v>7.6</v>
          </cell>
          <cell r="G15">
            <v>0</v>
          </cell>
          <cell r="H15">
            <v>0</v>
          </cell>
          <cell r="I15">
            <v>0</v>
          </cell>
        </row>
        <row r="16">
          <cell r="A16">
            <v>1013683522</v>
          </cell>
          <cell r="B16" t="str">
            <v>RAFFAELI</v>
          </cell>
          <cell r="C16" t="str">
            <v>Nestor</v>
          </cell>
          <cell r="D16">
            <v>7194</v>
          </cell>
          <cell r="E16">
            <v>0</v>
          </cell>
          <cell r="F16">
            <v>0</v>
          </cell>
          <cell r="G16">
            <v>0</v>
          </cell>
          <cell r="H16">
            <v>0</v>
          </cell>
          <cell r="I16">
            <v>0</v>
          </cell>
        </row>
        <row r="17">
          <cell r="A17">
            <v>1018773480</v>
          </cell>
          <cell r="B17" t="str">
            <v>BENEDINI</v>
          </cell>
          <cell r="C17" t="str">
            <v>Adolfo</v>
          </cell>
          <cell r="D17">
            <v>4550</v>
          </cell>
          <cell r="E17">
            <v>13650</v>
          </cell>
          <cell r="F17">
            <v>3</v>
          </cell>
          <cell r="G17">
            <v>0</v>
          </cell>
          <cell r="H17">
            <v>0</v>
          </cell>
          <cell r="I17">
            <v>0</v>
          </cell>
        </row>
        <row r="18">
          <cell r="A18">
            <v>1006437773</v>
          </cell>
          <cell r="B18" t="str">
            <v>BARRERA</v>
          </cell>
          <cell r="C18" t="str">
            <v>Ramón</v>
          </cell>
          <cell r="D18">
            <v>4000</v>
          </cell>
          <cell r="E18">
            <v>12000</v>
          </cell>
          <cell r="F18">
            <v>3</v>
          </cell>
          <cell r="G18">
            <v>0</v>
          </cell>
          <cell r="H18">
            <v>0</v>
          </cell>
          <cell r="I18">
            <v>0</v>
          </cell>
        </row>
        <row r="19">
          <cell r="A19">
            <v>1012021076</v>
          </cell>
          <cell r="B19" t="str">
            <v>BENITO</v>
          </cell>
          <cell r="C19" t="str">
            <v>José</v>
          </cell>
          <cell r="D19">
            <v>4620</v>
          </cell>
          <cell r="E19">
            <v>13860</v>
          </cell>
          <cell r="F19">
            <v>3</v>
          </cell>
          <cell r="G19">
            <v>0</v>
          </cell>
          <cell r="H19">
            <v>0</v>
          </cell>
          <cell r="I19">
            <v>270</v>
          </cell>
        </row>
        <row r="20">
          <cell r="A20">
            <v>4008065048</v>
          </cell>
          <cell r="B20" t="str">
            <v>BOLENTINI</v>
          </cell>
          <cell r="C20" t="str">
            <v>Sergio Daneil</v>
          </cell>
          <cell r="D20">
            <v>8400</v>
          </cell>
          <cell r="E20">
            <v>33600</v>
          </cell>
          <cell r="F20">
            <v>4</v>
          </cell>
          <cell r="G20">
            <v>0</v>
          </cell>
          <cell r="H20">
            <v>0</v>
          </cell>
          <cell r="I20">
            <v>0</v>
          </cell>
        </row>
        <row r="21">
          <cell r="A21">
            <v>1013970682</v>
          </cell>
          <cell r="B21" t="str">
            <v>BONAVIA</v>
          </cell>
          <cell r="C21" t="str">
            <v xml:space="preserve">Osvaldo </v>
          </cell>
          <cell r="D21">
            <v>5039</v>
          </cell>
          <cell r="E21">
            <v>15117</v>
          </cell>
          <cell r="F21">
            <v>3</v>
          </cell>
          <cell r="G21">
            <v>0</v>
          </cell>
          <cell r="H21">
            <v>0</v>
          </cell>
          <cell r="I21">
            <v>0</v>
          </cell>
        </row>
        <row r="22">
          <cell r="A22">
            <v>1012064446</v>
          </cell>
          <cell r="B22" t="str">
            <v>BUSCHIAZZO</v>
          </cell>
          <cell r="C22" t="str">
            <v>Hector Horacio</v>
          </cell>
          <cell r="D22">
            <v>4400</v>
          </cell>
          <cell r="E22">
            <v>14790</v>
          </cell>
          <cell r="F22">
            <v>3</v>
          </cell>
          <cell r="G22">
            <v>0</v>
          </cell>
          <cell r="H22">
            <v>0</v>
          </cell>
          <cell r="I22">
            <v>530</v>
          </cell>
        </row>
        <row r="23">
          <cell r="A23">
            <v>1014625968</v>
          </cell>
          <cell r="B23" t="str">
            <v>CANCELLIERI</v>
          </cell>
          <cell r="C23" t="str">
            <v>Eduardo Alfredo</v>
          </cell>
          <cell r="D23">
            <v>6870</v>
          </cell>
          <cell r="E23">
            <v>27480</v>
          </cell>
          <cell r="F23">
            <v>4</v>
          </cell>
          <cell r="G23">
            <v>0</v>
          </cell>
          <cell r="H23">
            <v>0</v>
          </cell>
          <cell r="I23">
            <v>0</v>
          </cell>
        </row>
        <row r="24">
          <cell r="A24">
            <v>1008341804</v>
          </cell>
          <cell r="B24" t="str">
            <v>FUNARO CHAÑAL</v>
          </cell>
          <cell r="C24" t="str">
            <v>Juan Carlos</v>
          </cell>
          <cell r="D24">
            <v>4925</v>
          </cell>
          <cell r="E24">
            <v>14775</v>
          </cell>
          <cell r="F24">
            <v>3</v>
          </cell>
          <cell r="G24">
            <v>0</v>
          </cell>
          <cell r="H24">
            <v>0</v>
          </cell>
          <cell r="I24">
            <v>0</v>
          </cell>
        </row>
        <row r="25">
          <cell r="A25">
            <v>1018429834</v>
          </cell>
          <cell r="B25" t="str">
            <v>GUIÑAZU</v>
          </cell>
          <cell r="C25" t="str">
            <v>Alfredo Walter</v>
          </cell>
          <cell r="D25">
            <v>4400</v>
          </cell>
          <cell r="E25">
            <v>8800</v>
          </cell>
          <cell r="F25">
            <v>2</v>
          </cell>
          <cell r="G25">
            <v>0</v>
          </cell>
          <cell r="H25">
            <v>0</v>
          </cell>
          <cell r="I25">
            <v>0</v>
          </cell>
        </row>
        <row r="26">
          <cell r="A26">
            <v>1016415959</v>
          </cell>
          <cell r="B26" t="str">
            <v>GUTIERREZ</v>
          </cell>
          <cell r="C26" t="str">
            <v>Fabián Edgardo</v>
          </cell>
          <cell r="D26">
            <v>5100</v>
          </cell>
          <cell r="E26">
            <v>15300</v>
          </cell>
          <cell r="F26">
            <v>3</v>
          </cell>
          <cell r="G26">
            <v>0</v>
          </cell>
          <cell r="H26">
            <v>0</v>
          </cell>
          <cell r="I26">
            <v>0</v>
          </cell>
        </row>
        <row r="27">
          <cell r="A27">
            <v>1013997164</v>
          </cell>
          <cell r="B27" t="str">
            <v>JARAMILLO</v>
          </cell>
          <cell r="C27" t="str">
            <v>Carlos Alberto</v>
          </cell>
          <cell r="D27">
            <v>4045</v>
          </cell>
          <cell r="E27">
            <v>0</v>
          </cell>
          <cell r="F27">
            <v>0</v>
          </cell>
          <cell r="G27">
            <v>0</v>
          </cell>
          <cell r="H27">
            <v>0</v>
          </cell>
          <cell r="I27">
            <v>0</v>
          </cell>
        </row>
        <row r="28">
          <cell r="A28">
            <v>1011904267</v>
          </cell>
          <cell r="B28" t="str">
            <v>JAVIER</v>
          </cell>
          <cell r="C28" t="str">
            <v>Ruben Ignacio</v>
          </cell>
          <cell r="D28">
            <v>3900</v>
          </cell>
          <cell r="E28">
            <v>0</v>
          </cell>
          <cell r="F28">
            <v>0</v>
          </cell>
          <cell r="G28">
            <v>0</v>
          </cell>
          <cell r="H28">
            <v>0</v>
          </cell>
          <cell r="I28">
            <v>0</v>
          </cell>
        </row>
        <row r="29">
          <cell r="A29">
            <v>1011741656</v>
          </cell>
          <cell r="B29" t="str">
            <v>LLOYD</v>
          </cell>
          <cell r="C29" t="str">
            <v>Roberto Daniel</v>
          </cell>
          <cell r="D29">
            <v>4850</v>
          </cell>
          <cell r="E29">
            <v>14550</v>
          </cell>
          <cell r="F29">
            <v>3</v>
          </cell>
          <cell r="G29">
            <v>0</v>
          </cell>
          <cell r="H29">
            <v>0</v>
          </cell>
          <cell r="I29">
            <v>0</v>
          </cell>
        </row>
        <row r="30">
          <cell r="A30">
            <v>1013708736</v>
          </cell>
          <cell r="B30" t="str">
            <v>LOPEZ</v>
          </cell>
          <cell r="C30" t="str">
            <v>Leandro Leslie</v>
          </cell>
          <cell r="D30">
            <v>4400</v>
          </cell>
          <cell r="E30">
            <v>0</v>
          </cell>
          <cell r="F30">
            <v>0</v>
          </cell>
          <cell r="G30">
            <v>0</v>
          </cell>
          <cell r="H30">
            <v>0</v>
          </cell>
          <cell r="I30">
            <v>0</v>
          </cell>
        </row>
        <row r="31">
          <cell r="A31">
            <v>5013229616</v>
          </cell>
          <cell r="B31" t="str">
            <v>MC GREGOR</v>
          </cell>
          <cell r="C31" t="str">
            <v>Peter Malcolm</v>
          </cell>
          <cell r="D31">
            <v>7290</v>
          </cell>
          <cell r="E31">
            <v>30460</v>
          </cell>
          <cell r="F31">
            <v>4.1783264746227706</v>
          </cell>
          <cell r="G31">
            <v>0</v>
          </cell>
          <cell r="H31">
            <v>0</v>
          </cell>
          <cell r="I31">
            <v>0</v>
          </cell>
        </row>
        <row r="32">
          <cell r="A32">
            <v>1016868207</v>
          </cell>
          <cell r="B32" t="str">
            <v>MUSRI</v>
          </cell>
          <cell r="C32" t="str">
            <v>Daniel Amado</v>
          </cell>
          <cell r="D32">
            <v>6790</v>
          </cell>
          <cell r="E32">
            <v>27160</v>
          </cell>
          <cell r="F32">
            <v>4</v>
          </cell>
          <cell r="G32">
            <v>0</v>
          </cell>
          <cell r="H32">
            <v>0</v>
          </cell>
          <cell r="I32">
            <v>0</v>
          </cell>
        </row>
        <row r="33">
          <cell r="A33">
            <v>1014122177</v>
          </cell>
          <cell r="B33" t="str">
            <v>PARDO</v>
          </cell>
          <cell r="C33" t="str">
            <v>Jorge Héctor</v>
          </cell>
          <cell r="D33">
            <v>4850</v>
          </cell>
          <cell r="E33">
            <v>14550</v>
          </cell>
          <cell r="F33">
            <v>3</v>
          </cell>
          <cell r="G33">
            <v>0</v>
          </cell>
          <cell r="H33">
            <v>0</v>
          </cell>
          <cell r="I33">
            <v>0</v>
          </cell>
        </row>
        <row r="34">
          <cell r="A34">
            <v>1008148229</v>
          </cell>
          <cell r="B34" t="str">
            <v>PIRAN</v>
          </cell>
          <cell r="C34" t="str">
            <v>Orlando Juan</v>
          </cell>
          <cell r="D34">
            <v>14000</v>
          </cell>
          <cell r="E34">
            <v>106400</v>
          </cell>
          <cell r="F34">
            <v>7</v>
          </cell>
          <cell r="G34">
            <v>0</v>
          </cell>
          <cell r="H34">
            <v>0</v>
          </cell>
          <cell r="I34">
            <v>1200</v>
          </cell>
        </row>
        <row r="35">
          <cell r="A35">
            <v>1012495096</v>
          </cell>
          <cell r="B35" t="str">
            <v>TORRES</v>
          </cell>
          <cell r="C35" t="str">
            <v>Rodolfo</v>
          </cell>
          <cell r="D35">
            <v>5000</v>
          </cell>
          <cell r="E35">
            <v>15000</v>
          </cell>
          <cell r="F35">
            <v>3</v>
          </cell>
          <cell r="G35">
            <v>0</v>
          </cell>
          <cell r="H35">
            <v>0</v>
          </cell>
          <cell r="I35">
            <v>0</v>
          </cell>
        </row>
        <row r="36">
          <cell r="A36">
            <v>4009804911</v>
          </cell>
          <cell r="B36" t="str">
            <v>LAMANNA</v>
          </cell>
          <cell r="C36" t="str">
            <v>Darío</v>
          </cell>
          <cell r="D36">
            <v>4600</v>
          </cell>
          <cell r="E36">
            <v>9200</v>
          </cell>
          <cell r="F36">
            <v>2</v>
          </cell>
          <cell r="G36">
            <v>0</v>
          </cell>
          <cell r="H36">
            <v>0</v>
          </cell>
          <cell r="I36">
            <v>0</v>
          </cell>
        </row>
        <row r="37">
          <cell r="A37">
            <v>1013564008</v>
          </cell>
          <cell r="B37" t="str">
            <v>ELVAS</v>
          </cell>
          <cell r="C37" t="str">
            <v>Marcelo Ricardo</v>
          </cell>
          <cell r="D37">
            <v>9326</v>
          </cell>
          <cell r="E37">
            <v>46630</v>
          </cell>
          <cell r="F37">
            <v>5</v>
          </cell>
          <cell r="G37">
            <v>5344</v>
          </cell>
          <cell r="H37">
            <v>3784</v>
          </cell>
          <cell r="I37">
            <v>0</v>
          </cell>
        </row>
        <row r="38">
          <cell r="A38">
            <v>1007615145</v>
          </cell>
          <cell r="B38" t="str">
            <v>URRIJOLA</v>
          </cell>
          <cell r="C38" t="str">
            <v>Ruben Rogelio</v>
          </cell>
          <cell r="D38">
            <v>6930</v>
          </cell>
          <cell r="E38">
            <v>27147</v>
          </cell>
          <cell r="F38">
            <v>3.9173160173160175</v>
          </cell>
          <cell r="G38">
            <v>7233</v>
          </cell>
          <cell r="H38">
            <v>3566</v>
          </cell>
          <cell r="I38">
            <v>0</v>
          </cell>
        </row>
        <row r="39">
          <cell r="A39">
            <v>1008311034</v>
          </cell>
          <cell r="B39" t="str">
            <v>IANNACI</v>
          </cell>
          <cell r="C39" t="str">
            <v>Nestor</v>
          </cell>
          <cell r="D39">
            <v>6221</v>
          </cell>
          <cell r="E39">
            <v>0</v>
          </cell>
          <cell r="F39">
            <v>0</v>
          </cell>
          <cell r="G39">
            <v>15171</v>
          </cell>
          <cell r="H39">
            <v>5815</v>
          </cell>
          <cell r="I39">
            <v>0</v>
          </cell>
        </row>
        <row r="40">
          <cell r="A40">
            <v>1012638017</v>
          </cell>
          <cell r="B40" t="str">
            <v>ROSA</v>
          </cell>
          <cell r="C40" t="str">
            <v>Pablo</v>
          </cell>
          <cell r="D40">
            <v>5967</v>
          </cell>
          <cell r="E40">
            <v>0</v>
          </cell>
          <cell r="F40">
            <v>0</v>
          </cell>
          <cell r="G40">
            <v>14280</v>
          </cell>
          <cell r="H40">
            <v>6159</v>
          </cell>
          <cell r="I40">
            <v>0</v>
          </cell>
        </row>
        <row r="41">
          <cell r="A41">
            <v>1006392188</v>
          </cell>
          <cell r="B41" t="str">
            <v>AHUMADA</v>
          </cell>
          <cell r="C41" t="str">
            <v>Alberto Ricardo</v>
          </cell>
          <cell r="D41">
            <v>3794</v>
          </cell>
          <cell r="E41">
            <v>0</v>
          </cell>
          <cell r="F41">
            <v>0</v>
          </cell>
          <cell r="G41">
            <v>2977</v>
          </cell>
          <cell r="H41">
            <v>4964</v>
          </cell>
          <cell r="I41">
            <v>0</v>
          </cell>
        </row>
        <row r="42">
          <cell r="A42">
            <v>1013035789</v>
          </cell>
          <cell r="B42" t="str">
            <v>BARBUGLI</v>
          </cell>
          <cell r="C42" t="str">
            <v>Jorge Alberto</v>
          </cell>
          <cell r="D42">
            <v>4925</v>
          </cell>
          <cell r="E42">
            <v>14701</v>
          </cell>
          <cell r="F42">
            <v>2.98497461928934</v>
          </cell>
          <cell r="G42">
            <v>1037</v>
          </cell>
          <cell r="H42">
            <v>5752</v>
          </cell>
          <cell r="I42">
            <v>0</v>
          </cell>
        </row>
        <row r="43">
          <cell r="A43">
            <v>1017472934</v>
          </cell>
          <cell r="B43" t="str">
            <v>LAPEGNA</v>
          </cell>
          <cell r="C43" t="str">
            <v>Daniel Alberto</v>
          </cell>
          <cell r="D43">
            <v>5120</v>
          </cell>
          <cell r="E43">
            <v>12800</v>
          </cell>
          <cell r="F43">
            <v>2.5</v>
          </cell>
          <cell r="G43">
            <v>9177</v>
          </cell>
          <cell r="H43">
            <v>5779</v>
          </cell>
          <cell r="I43">
            <v>0</v>
          </cell>
        </row>
        <row r="44">
          <cell r="A44">
            <v>1010528765</v>
          </cell>
          <cell r="B44" t="str">
            <v>HERRERA</v>
          </cell>
          <cell r="C44" t="str">
            <v>José Luis</v>
          </cell>
          <cell r="D44">
            <v>4500</v>
          </cell>
          <cell r="E44">
            <v>0</v>
          </cell>
          <cell r="F44">
            <v>0</v>
          </cell>
          <cell r="G44">
            <v>7037</v>
          </cell>
          <cell r="H44">
            <v>5424</v>
          </cell>
          <cell r="I44">
            <v>0</v>
          </cell>
        </row>
        <row r="45">
          <cell r="A45">
            <v>1012593155</v>
          </cell>
          <cell r="B45" t="str">
            <v>MERCADO</v>
          </cell>
          <cell r="C45" t="str">
            <v>Horacio Manuel</v>
          </cell>
          <cell r="D45">
            <v>3900</v>
          </cell>
          <cell r="E45">
            <v>0</v>
          </cell>
          <cell r="F45">
            <v>0</v>
          </cell>
          <cell r="G45">
            <v>2124</v>
          </cell>
          <cell r="H45">
            <v>5684</v>
          </cell>
          <cell r="I45">
            <v>0</v>
          </cell>
        </row>
        <row r="46">
          <cell r="A46">
            <v>1011355230</v>
          </cell>
          <cell r="B46" t="str">
            <v>MOHANNA</v>
          </cell>
          <cell r="C46" t="str">
            <v>Julio César</v>
          </cell>
          <cell r="D46">
            <v>3429</v>
          </cell>
          <cell r="E46">
            <v>0</v>
          </cell>
          <cell r="F46">
            <v>0</v>
          </cell>
          <cell r="G46">
            <v>1331</v>
          </cell>
          <cell r="H46">
            <v>5233</v>
          </cell>
          <cell r="I46">
            <v>0</v>
          </cell>
        </row>
        <row r="47">
          <cell r="A47">
            <v>1010670880</v>
          </cell>
          <cell r="B47" t="str">
            <v>MONACO</v>
          </cell>
          <cell r="C47" t="str">
            <v>Daniel Hugo</v>
          </cell>
          <cell r="D47">
            <v>5500</v>
          </cell>
          <cell r="E47">
            <v>16500</v>
          </cell>
          <cell r="F47">
            <v>3</v>
          </cell>
          <cell r="G47">
            <v>2383</v>
          </cell>
          <cell r="H47">
            <v>5505</v>
          </cell>
          <cell r="I47">
            <v>0</v>
          </cell>
        </row>
        <row r="48">
          <cell r="A48">
            <v>1011845932</v>
          </cell>
          <cell r="B48" t="str">
            <v>PARON</v>
          </cell>
          <cell r="C48" t="str">
            <v>Roberto Anibal</v>
          </cell>
          <cell r="D48">
            <v>7570</v>
          </cell>
          <cell r="E48">
            <v>30280</v>
          </cell>
          <cell r="F48">
            <v>4</v>
          </cell>
          <cell r="G48">
            <v>2161</v>
          </cell>
          <cell r="H48">
            <v>6804</v>
          </cell>
          <cell r="I48">
            <v>0</v>
          </cell>
        </row>
        <row r="49">
          <cell r="A49">
            <v>1018080721</v>
          </cell>
          <cell r="B49" t="str">
            <v>PERALTA</v>
          </cell>
          <cell r="C49" t="str">
            <v>Enrique Alfredo</v>
          </cell>
          <cell r="D49">
            <v>3400</v>
          </cell>
          <cell r="E49">
            <v>6800</v>
          </cell>
          <cell r="F49">
            <v>2</v>
          </cell>
          <cell r="G49">
            <v>7128</v>
          </cell>
          <cell r="H49">
            <v>4918</v>
          </cell>
          <cell r="I49">
            <v>0</v>
          </cell>
        </row>
        <row r="50">
          <cell r="A50">
            <v>1093519062</v>
          </cell>
          <cell r="B50" t="str">
            <v>REATEGUI SORIA</v>
          </cell>
          <cell r="C50" t="str">
            <v>Artemio</v>
          </cell>
          <cell r="D50">
            <v>5035</v>
          </cell>
          <cell r="E50">
            <v>14827</v>
          </cell>
          <cell r="F50">
            <v>2.9447864945382323</v>
          </cell>
          <cell r="G50">
            <v>1259</v>
          </cell>
          <cell r="H50">
            <v>5767</v>
          </cell>
          <cell r="I50">
            <v>0</v>
          </cell>
        </row>
        <row r="51">
          <cell r="A51">
            <v>1013333465</v>
          </cell>
          <cell r="B51" t="str">
            <v>RECCHIA</v>
          </cell>
          <cell r="C51" t="str">
            <v>Marcelo</v>
          </cell>
          <cell r="D51">
            <v>11000</v>
          </cell>
          <cell r="E51">
            <v>55000</v>
          </cell>
          <cell r="F51">
            <v>5</v>
          </cell>
          <cell r="G51">
            <v>19112</v>
          </cell>
          <cell r="H51">
            <v>7933</v>
          </cell>
          <cell r="I51">
            <v>0</v>
          </cell>
        </row>
        <row r="52">
          <cell r="A52">
            <v>1008318885</v>
          </cell>
          <cell r="B52" t="str">
            <v>AMOROSO</v>
          </cell>
          <cell r="C52" t="str">
            <v>Juan Carlos</v>
          </cell>
          <cell r="D52">
            <v>11500</v>
          </cell>
          <cell r="E52">
            <v>57500</v>
          </cell>
          <cell r="F52">
            <v>5</v>
          </cell>
          <cell r="G52">
            <v>14250</v>
          </cell>
          <cell r="H52">
            <v>0</v>
          </cell>
          <cell r="I52">
            <v>0</v>
          </cell>
        </row>
        <row r="53">
          <cell r="A53">
            <v>1012057492</v>
          </cell>
          <cell r="B53" t="str">
            <v>CORFIELD</v>
          </cell>
          <cell r="C53" t="str">
            <v>Ricardo J.</v>
          </cell>
          <cell r="D53">
            <v>7341</v>
          </cell>
          <cell r="E53">
            <v>30000</v>
          </cell>
          <cell r="F53">
            <v>4.0866366979975481</v>
          </cell>
          <cell r="G53">
            <v>9241</v>
          </cell>
          <cell r="H53">
            <v>2540</v>
          </cell>
          <cell r="I53">
            <v>0</v>
          </cell>
        </row>
        <row r="54">
          <cell r="A54">
            <v>1017144927</v>
          </cell>
          <cell r="B54" t="str">
            <v>DI PIERRO</v>
          </cell>
          <cell r="C54" t="str">
            <v>Esteban</v>
          </cell>
          <cell r="D54">
            <v>3884</v>
          </cell>
          <cell r="E54">
            <v>11000</v>
          </cell>
          <cell r="F54">
            <v>2.8321318228630279</v>
          </cell>
          <cell r="G54">
            <v>7193</v>
          </cell>
          <cell r="H54">
            <v>5083</v>
          </cell>
          <cell r="I54">
            <v>0</v>
          </cell>
        </row>
        <row r="55">
          <cell r="A55">
            <v>1011303322</v>
          </cell>
          <cell r="B55" t="str">
            <v>GIONGO</v>
          </cell>
          <cell r="C55" t="str">
            <v>Luis</v>
          </cell>
          <cell r="D55">
            <v>4615</v>
          </cell>
          <cell r="E55">
            <v>0</v>
          </cell>
          <cell r="F55">
            <v>0</v>
          </cell>
          <cell r="G55">
            <v>5727</v>
          </cell>
          <cell r="H55">
            <v>2304</v>
          </cell>
          <cell r="I55">
            <v>0</v>
          </cell>
        </row>
        <row r="56">
          <cell r="A56">
            <v>1008435173</v>
          </cell>
          <cell r="B56" t="str">
            <v>MALFETANA</v>
          </cell>
          <cell r="C56" t="str">
            <v>Angel Omar</v>
          </cell>
          <cell r="D56">
            <v>5100</v>
          </cell>
          <cell r="E56">
            <v>15300</v>
          </cell>
          <cell r="F56">
            <v>3</v>
          </cell>
          <cell r="G56">
            <v>0</v>
          </cell>
          <cell r="H56">
            <v>0</v>
          </cell>
          <cell r="I56">
            <v>0</v>
          </cell>
        </row>
        <row r="57">
          <cell r="A57">
            <v>1010189991</v>
          </cell>
          <cell r="B57" t="str">
            <v>ORTULAN</v>
          </cell>
          <cell r="C57" t="str">
            <v>Jorge Carlos</v>
          </cell>
          <cell r="D57">
            <v>5950</v>
          </cell>
          <cell r="E57">
            <v>17850</v>
          </cell>
          <cell r="F57">
            <v>3</v>
          </cell>
          <cell r="G57">
            <v>7308</v>
          </cell>
          <cell r="H57">
            <v>6883</v>
          </cell>
          <cell r="I57">
            <v>0</v>
          </cell>
        </row>
        <row r="58">
          <cell r="A58">
            <v>1013733981</v>
          </cell>
          <cell r="B58" t="str">
            <v>ALMONACID</v>
          </cell>
          <cell r="C58" t="str">
            <v>Jorge Daniel</v>
          </cell>
          <cell r="D58">
            <v>5110</v>
          </cell>
          <cell r="E58">
            <v>12775</v>
          </cell>
          <cell r="F58">
            <v>2.5</v>
          </cell>
          <cell r="G58">
            <v>5021</v>
          </cell>
          <cell r="H58">
            <v>3172</v>
          </cell>
          <cell r="I58">
            <v>0</v>
          </cell>
        </row>
        <row r="59">
          <cell r="A59">
            <v>1007602217</v>
          </cell>
          <cell r="B59" t="str">
            <v>BAUZA</v>
          </cell>
          <cell r="C59" t="str">
            <v>Carlos</v>
          </cell>
          <cell r="D59">
            <v>4000</v>
          </cell>
          <cell r="E59">
            <v>8960</v>
          </cell>
          <cell r="F59">
            <v>2.2400000000000002</v>
          </cell>
          <cell r="G59">
            <v>0</v>
          </cell>
          <cell r="H59">
            <v>3109</v>
          </cell>
          <cell r="I59">
            <v>480</v>
          </cell>
        </row>
        <row r="60">
          <cell r="A60">
            <v>1011640847</v>
          </cell>
          <cell r="B60" t="str">
            <v>CINQUEGRANI</v>
          </cell>
          <cell r="C60" t="str">
            <v>Alberto Omar</v>
          </cell>
          <cell r="D60">
            <v>7200</v>
          </cell>
          <cell r="E60">
            <v>28800</v>
          </cell>
          <cell r="F60">
            <v>4</v>
          </cell>
          <cell r="G60">
            <v>9271</v>
          </cell>
          <cell r="H60">
            <v>6893</v>
          </cell>
          <cell r="I60">
            <v>0</v>
          </cell>
        </row>
        <row r="61">
          <cell r="A61">
            <v>1007687952</v>
          </cell>
          <cell r="B61" t="str">
            <v>GAREIS</v>
          </cell>
          <cell r="C61" t="str">
            <v>Juan Eduardo</v>
          </cell>
          <cell r="D61">
            <v>4615</v>
          </cell>
          <cell r="E61">
            <v>0</v>
          </cell>
          <cell r="F61">
            <v>0</v>
          </cell>
          <cell r="G61">
            <v>5027</v>
          </cell>
          <cell r="H61">
            <v>3269</v>
          </cell>
          <cell r="I61">
            <v>0</v>
          </cell>
        </row>
        <row r="62">
          <cell r="A62">
            <v>1008585113</v>
          </cell>
          <cell r="B62" t="str">
            <v>GRUEN</v>
          </cell>
          <cell r="C62" t="str">
            <v>Carlos</v>
          </cell>
          <cell r="D62">
            <v>3900</v>
          </cell>
          <cell r="E62">
            <v>0</v>
          </cell>
          <cell r="F62">
            <v>0</v>
          </cell>
          <cell r="G62">
            <v>5949</v>
          </cell>
          <cell r="H62">
            <v>2634</v>
          </cell>
          <cell r="I62">
            <v>0</v>
          </cell>
        </row>
        <row r="63">
          <cell r="A63">
            <v>1011612422</v>
          </cell>
          <cell r="B63" t="str">
            <v>MAGGIONI</v>
          </cell>
          <cell r="C63" t="str">
            <v>Aldo Jorge</v>
          </cell>
          <cell r="D63">
            <v>5250</v>
          </cell>
          <cell r="E63">
            <v>15750</v>
          </cell>
          <cell r="F63">
            <v>3</v>
          </cell>
          <cell r="G63">
            <v>3580</v>
          </cell>
          <cell r="H63">
            <v>3199</v>
          </cell>
          <cell r="I63">
            <v>0</v>
          </cell>
        </row>
        <row r="64">
          <cell r="A64">
            <v>1011413232</v>
          </cell>
          <cell r="B64" t="str">
            <v>NAVARRO</v>
          </cell>
          <cell r="C64" t="str">
            <v>Jorge Rafael</v>
          </cell>
          <cell r="D64">
            <v>12000</v>
          </cell>
          <cell r="E64">
            <v>60000</v>
          </cell>
          <cell r="F64">
            <v>5</v>
          </cell>
          <cell r="G64">
            <v>9926</v>
          </cell>
          <cell r="H64">
            <v>9734</v>
          </cell>
          <cell r="I64">
            <v>0</v>
          </cell>
        </row>
        <row r="65">
          <cell r="A65">
            <v>1013735426</v>
          </cell>
          <cell r="B65" t="str">
            <v>NOVILLO</v>
          </cell>
          <cell r="C65" t="str">
            <v>Gumersindo Sergio</v>
          </cell>
          <cell r="D65">
            <v>5500</v>
          </cell>
          <cell r="E65">
            <v>19250</v>
          </cell>
          <cell r="F65">
            <v>3.5</v>
          </cell>
          <cell r="G65">
            <v>3487</v>
          </cell>
          <cell r="H65">
            <v>3444</v>
          </cell>
          <cell r="I65">
            <v>0</v>
          </cell>
        </row>
        <row r="66">
          <cell r="A66">
            <v>1014781064</v>
          </cell>
          <cell r="B66" t="str">
            <v>ROLANDO</v>
          </cell>
          <cell r="C66" t="str">
            <v>Roberto</v>
          </cell>
          <cell r="D66">
            <v>3335</v>
          </cell>
          <cell r="E66">
            <v>0</v>
          </cell>
          <cell r="F66">
            <v>0</v>
          </cell>
          <cell r="G66">
            <v>4779</v>
          </cell>
          <cell r="H66">
            <v>2588</v>
          </cell>
          <cell r="I66">
            <v>0</v>
          </cell>
        </row>
        <row r="67">
          <cell r="A67">
            <v>1014625494</v>
          </cell>
          <cell r="B67" t="str">
            <v>SALDAÑO</v>
          </cell>
          <cell r="C67" t="str">
            <v>Hector Roberto</v>
          </cell>
          <cell r="D67">
            <v>7270</v>
          </cell>
          <cell r="E67">
            <v>29080</v>
          </cell>
          <cell r="F67">
            <v>4</v>
          </cell>
          <cell r="G67">
            <v>8810</v>
          </cell>
          <cell r="H67">
            <v>6925</v>
          </cell>
          <cell r="I67">
            <v>0</v>
          </cell>
        </row>
        <row r="68">
          <cell r="A68">
            <v>1012978960</v>
          </cell>
          <cell r="B68" t="str">
            <v>SHAE</v>
          </cell>
          <cell r="C68" t="str">
            <v>Nelson Arturo</v>
          </cell>
          <cell r="D68">
            <v>4300</v>
          </cell>
          <cell r="E68">
            <v>10750</v>
          </cell>
          <cell r="F68">
            <v>2.5</v>
          </cell>
          <cell r="G68">
            <v>3915</v>
          </cell>
          <cell r="H68">
            <v>3309</v>
          </cell>
          <cell r="I68">
            <v>0</v>
          </cell>
        </row>
        <row r="69">
          <cell r="A69">
            <v>1021355179</v>
          </cell>
          <cell r="B69" t="str">
            <v>SPINZANTI</v>
          </cell>
          <cell r="C69" t="str">
            <v>Jorge Andrés</v>
          </cell>
          <cell r="D69">
            <v>2920</v>
          </cell>
          <cell r="E69">
            <v>0</v>
          </cell>
          <cell r="F69">
            <v>0</v>
          </cell>
          <cell r="G69">
            <v>4081</v>
          </cell>
          <cell r="H69">
            <v>2559</v>
          </cell>
          <cell r="I69">
            <v>0</v>
          </cell>
        </row>
        <row r="70">
          <cell r="A70">
            <v>1013784427</v>
          </cell>
          <cell r="B70" t="str">
            <v>VALLEJO</v>
          </cell>
          <cell r="C70" t="str">
            <v>Eduardo Lucio</v>
          </cell>
          <cell r="D70">
            <v>5115</v>
          </cell>
          <cell r="E70">
            <v>14500</v>
          </cell>
          <cell r="F70">
            <v>2.8347996089931575</v>
          </cell>
          <cell r="G70">
            <v>8569</v>
          </cell>
          <cell r="H70">
            <v>6617</v>
          </cell>
          <cell r="I70">
            <v>0</v>
          </cell>
        </row>
        <row r="71">
          <cell r="A71">
            <v>1016001970</v>
          </cell>
          <cell r="B71" t="str">
            <v>RIOS</v>
          </cell>
          <cell r="C71" t="str">
            <v>Luis Manuel</v>
          </cell>
          <cell r="D71">
            <v>5300</v>
          </cell>
          <cell r="E71">
            <v>22750</v>
          </cell>
          <cell r="F71">
            <v>3.5</v>
          </cell>
          <cell r="G71">
            <v>0</v>
          </cell>
          <cell r="H71">
            <v>5797</v>
          </cell>
          <cell r="I71">
            <v>1200</v>
          </cell>
        </row>
        <row r="72">
          <cell r="A72">
            <v>1012030459</v>
          </cell>
          <cell r="B72" t="str">
            <v>DE DIEGO</v>
          </cell>
          <cell r="C72" t="str">
            <v>Pablo</v>
          </cell>
          <cell r="D72">
            <v>6400</v>
          </cell>
          <cell r="E72">
            <v>19200</v>
          </cell>
          <cell r="F72">
            <v>3</v>
          </cell>
          <cell r="G72">
            <v>8579</v>
          </cell>
          <cell r="H72">
            <v>7001</v>
          </cell>
          <cell r="I72">
            <v>0</v>
          </cell>
        </row>
        <row r="73">
          <cell r="A73">
            <v>1092814914</v>
          </cell>
          <cell r="B73" t="str">
            <v>GRIJALBA VAZQUEZ</v>
          </cell>
          <cell r="C73" t="str">
            <v>Pedro M.</v>
          </cell>
          <cell r="D73">
            <v>12000</v>
          </cell>
          <cell r="E73">
            <v>60000</v>
          </cell>
          <cell r="F73">
            <v>5</v>
          </cell>
          <cell r="G73">
            <v>19516</v>
          </cell>
          <cell r="H73">
            <v>9208</v>
          </cell>
          <cell r="I73">
            <v>0</v>
          </cell>
        </row>
        <row r="74">
          <cell r="A74">
            <v>4005959850</v>
          </cell>
          <cell r="B74" t="str">
            <v>IBAÑEZ</v>
          </cell>
          <cell r="C74" t="str">
            <v>Guillermo Hernán</v>
          </cell>
          <cell r="D74">
            <v>5103</v>
          </cell>
          <cell r="E74">
            <v>20412</v>
          </cell>
          <cell r="F74">
            <v>4</v>
          </cell>
          <cell r="G74">
            <v>0</v>
          </cell>
          <cell r="H74">
            <v>6330</v>
          </cell>
          <cell r="I74">
            <v>0</v>
          </cell>
        </row>
        <row r="75">
          <cell r="A75">
            <v>1013820934</v>
          </cell>
          <cell r="B75" t="str">
            <v>LORENZON</v>
          </cell>
          <cell r="C75" t="str">
            <v>Jorge Rubén</v>
          </cell>
          <cell r="D75">
            <v>8800</v>
          </cell>
          <cell r="E75">
            <v>35200</v>
          </cell>
          <cell r="F75">
            <v>4</v>
          </cell>
          <cell r="H75">
            <v>0</v>
          </cell>
          <cell r="I75">
            <v>0</v>
          </cell>
        </row>
        <row r="76">
          <cell r="A76">
            <v>1012047215</v>
          </cell>
          <cell r="B76" t="str">
            <v>BIBBO</v>
          </cell>
          <cell r="C76" t="str">
            <v>Miguel Angel</v>
          </cell>
          <cell r="D76">
            <v>18000</v>
          </cell>
          <cell r="E76">
            <v>126000</v>
          </cell>
          <cell r="F76">
            <v>7</v>
          </cell>
          <cell r="G76">
            <v>0</v>
          </cell>
          <cell r="H76">
            <v>9079</v>
          </cell>
          <cell r="I76">
            <v>0</v>
          </cell>
        </row>
        <row r="77">
          <cell r="A77">
            <v>1017653363</v>
          </cell>
          <cell r="B77" t="str">
            <v>MAS</v>
          </cell>
          <cell r="C77" t="str">
            <v>Gustavo</v>
          </cell>
          <cell r="D77">
            <v>9500</v>
          </cell>
          <cell r="E77">
            <v>55000</v>
          </cell>
          <cell r="F77">
            <v>5.7894736842105265</v>
          </cell>
          <cell r="G77">
            <v>0</v>
          </cell>
          <cell r="H77">
            <v>7933</v>
          </cell>
          <cell r="I77">
            <v>1500</v>
          </cell>
        </row>
        <row r="78">
          <cell r="A78">
            <v>1012963282</v>
          </cell>
          <cell r="B78" t="str">
            <v>CANOSA</v>
          </cell>
          <cell r="C78" t="str">
            <v>Carlos</v>
          </cell>
          <cell r="D78">
            <v>6400</v>
          </cell>
          <cell r="E78">
            <v>19200</v>
          </cell>
          <cell r="F78">
            <v>3</v>
          </cell>
          <cell r="G78">
            <v>0</v>
          </cell>
          <cell r="H78">
            <v>7001</v>
          </cell>
          <cell r="I78">
            <v>0</v>
          </cell>
        </row>
        <row r="79">
          <cell r="A79">
            <v>1016951326</v>
          </cell>
          <cell r="B79" t="str">
            <v>GROSSO</v>
          </cell>
          <cell r="C79" t="str">
            <v>Santiago</v>
          </cell>
          <cell r="D79">
            <v>4169</v>
          </cell>
          <cell r="E79">
            <v>8338</v>
          </cell>
          <cell r="F79">
            <v>2</v>
          </cell>
          <cell r="G79">
            <v>0</v>
          </cell>
          <cell r="H79">
            <v>6253</v>
          </cell>
          <cell r="I79">
            <v>0</v>
          </cell>
        </row>
        <row r="80">
          <cell r="A80">
            <v>1013727062</v>
          </cell>
          <cell r="B80" t="str">
            <v>ARGUELLO</v>
          </cell>
          <cell r="C80" t="str">
            <v>Jorge</v>
          </cell>
          <cell r="D80">
            <v>4564</v>
          </cell>
          <cell r="E80">
            <v>12190</v>
          </cell>
          <cell r="F80">
            <v>2.6709027169149868</v>
          </cell>
          <cell r="G80">
            <v>0</v>
          </cell>
          <cell r="H80">
            <v>6435</v>
          </cell>
          <cell r="I80">
            <v>0</v>
          </cell>
        </row>
        <row r="81">
          <cell r="A81">
            <v>1008389973</v>
          </cell>
          <cell r="B81" t="str">
            <v>BEGARIES</v>
          </cell>
          <cell r="C81" t="str">
            <v xml:space="preserve">Horacio </v>
          </cell>
          <cell r="D81">
            <v>14000</v>
          </cell>
          <cell r="E81">
            <v>63000</v>
          </cell>
          <cell r="F81">
            <v>4.5</v>
          </cell>
          <cell r="G81">
            <v>0</v>
          </cell>
          <cell r="H81">
            <v>0</v>
          </cell>
          <cell r="I81">
            <v>0</v>
          </cell>
        </row>
        <row r="82">
          <cell r="A82">
            <v>1013259141</v>
          </cell>
          <cell r="B82" t="str">
            <v>MOLINA</v>
          </cell>
          <cell r="C82" t="str">
            <v>Alfredo</v>
          </cell>
          <cell r="D82">
            <v>4245</v>
          </cell>
          <cell r="E82">
            <v>0</v>
          </cell>
          <cell r="F82">
            <v>0</v>
          </cell>
          <cell r="G82">
            <v>0</v>
          </cell>
          <cell r="H82">
            <v>6577</v>
          </cell>
          <cell r="I82">
            <v>1843</v>
          </cell>
        </row>
        <row r="83">
          <cell r="A83">
            <v>1013128656</v>
          </cell>
          <cell r="B83" t="str">
            <v>WEIMANN</v>
          </cell>
          <cell r="C83" t="str">
            <v>Pablo</v>
          </cell>
          <cell r="D83">
            <v>3700</v>
          </cell>
          <cell r="E83">
            <v>9620</v>
          </cell>
          <cell r="F83">
            <v>2</v>
          </cell>
          <cell r="G83">
            <v>0</v>
          </cell>
          <cell r="H83">
            <v>0</v>
          </cell>
          <cell r="I83">
            <v>1110</v>
          </cell>
        </row>
        <row r="84">
          <cell r="A84">
            <v>1012447277</v>
          </cell>
          <cell r="B84" t="str">
            <v>CARRO</v>
          </cell>
          <cell r="C84" t="str">
            <v>José Luis</v>
          </cell>
          <cell r="D84">
            <v>5200</v>
          </cell>
          <cell r="E84">
            <v>20800</v>
          </cell>
          <cell r="F84">
            <v>4</v>
          </cell>
          <cell r="G84">
            <v>0</v>
          </cell>
          <cell r="H84">
            <v>0</v>
          </cell>
          <cell r="I84">
            <v>0</v>
          </cell>
        </row>
        <row r="85">
          <cell r="A85">
            <v>1012591991</v>
          </cell>
          <cell r="B85" t="str">
            <v>DIODATTI</v>
          </cell>
          <cell r="C85" t="str">
            <v>Horacio</v>
          </cell>
          <cell r="D85">
            <v>5600</v>
          </cell>
          <cell r="E85">
            <v>16800</v>
          </cell>
          <cell r="F85">
            <v>3</v>
          </cell>
          <cell r="G85">
            <v>0</v>
          </cell>
          <cell r="H85">
            <v>7211</v>
          </cell>
          <cell r="I85">
            <v>0</v>
          </cell>
        </row>
        <row r="86">
          <cell r="A86">
            <v>1006246874</v>
          </cell>
          <cell r="B86" t="str">
            <v>QUINTEROS</v>
          </cell>
          <cell r="C86" t="str">
            <v>Roberto</v>
          </cell>
          <cell r="D86">
            <v>7050</v>
          </cell>
          <cell r="E86">
            <v>21150</v>
          </cell>
          <cell r="F86">
            <v>3</v>
          </cell>
          <cell r="G86">
            <v>0</v>
          </cell>
          <cell r="H86">
            <v>0</v>
          </cell>
          <cell r="I86">
            <v>0</v>
          </cell>
        </row>
        <row r="87">
          <cell r="A87">
            <v>1018084529</v>
          </cell>
          <cell r="B87" t="str">
            <v>CASTILLO</v>
          </cell>
          <cell r="C87" t="str">
            <v>Guillermo</v>
          </cell>
          <cell r="D87">
            <v>2320</v>
          </cell>
          <cell r="E87">
            <v>10203</v>
          </cell>
          <cell r="F87">
            <v>3</v>
          </cell>
          <cell r="G87">
            <v>0</v>
          </cell>
          <cell r="H87">
            <v>279</v>
          </cell>
          <cell r="I87">
            <v>1081</v>
          </cell>
        </row>
        <row r="88">
          <cell r="A88">
            <v>1020207781</v>
          </cell>
          <cell r="B88" t="str">
            <v>PETERSEN</v>
          </cell>
          <cell r="C88" t="str">
            <v>Lucas</v>
          </cell>
          <cell r="D88">
            <v>2000</v>
          </cell>
          <cell r="E88">
            <v>11198.16</v>
          </cell>
          <cell r="F88">
            <v>3.02</v>
          </cell>
          <cell r="G88">
            <v>0</v>
          </cell>
          <cell r="H88">
            <v>0</v>
          </cell>
          <cell r="I88">
            <v>1708</v>
          </cell>
        </row>
        <row r="89">
          <cell r="A89">
            <v>1010636377</v>
          </cell>
          <cell r="B89" t="str">
            <v>LARPIN</v>
          </cell>
          <cell r="C89" t="str">
            <v>José</v>
          </cell>
          <cell r="D89">
            <v>7600</v>
          </cell>
          <cell r="E89">
            <v>34999.998800000001</v>
          </cell>
          <cell r="F89">
            <v>4.6052629999999999</v>
          </cell>
          <cell r="G89">
            <v>0</v>
          </cell>
          <cell r="H89">
            <v>0</v>
          </cell>
          <cell r="I89">
            <v>0</v>
          </cell>
        </row>
        <row r="90">
          <cell r="A90">
            <v>1012395306</v>
          </cell>
          <cell r="B90" t="str">
            <v>MADOERY</v>
          </cell>
          <cell r="C90" t="str">
            <v>Ruben</v>
          </cell>
          <cell r="D90">
            <v>7500</v>
          </cell>
          <cell r="E90">
            <v>24999</v>
          </cell>
          <cell r="F90">
            <v>3</v>
          </cell>
          <cell r="G90">
            <v>0</v>
          </cell>
          <cell r="H90">
            <v>0</v>
          </cell>
          <cell r="I90">
            <v>833</v>
          </cell>
        </row>
        <row r="91">
          <cell r="A91">
            <v>1012780048</v>
          </cell>
          <cell r="B91" t="str">
            <v>ANGIOLINI</v>
          </cell>
          <cell r="C91" t="str">
            <v>Fernando</v>
          </cell>
          <cell r="D91">
            <v>6400</v>
          </cell>
          <cell r="E91">
            <v>19200</v>
          </cell>
          <cell r="F91">
            <v>3</v>
          </cell>
          <cell r="G91">
            <v>0</v>
          </cell>
          <cell r="H91">
            <v>0</v>
          </cell>
          <cell r="I91">
            <v>0</v>
          </cell>
        </row>
        <row r="92">
          <cell r="A92">
            <v>1014471318</v>
          </cell>
          <cell r="B92" t="str">
            <v>MAFFONI</v>
          </cell>
          <cell r="C92" t="str">
            <v>Antonio</v>
          </cell>
          <cell r="D92">
            <v>5600</v>
          </cell>
          <cell r="E92">
            <v>16800</v>
          </cell>
          <cell r="F92">
            <v>3</v>
          </cell>
          <cell r="G92">
            <v>0</v>
          </cell>
          <cell r="H92">
            <v>6387</v>
          </cell>
          <cell r="I92">
            <v>0</v>
          </cell>
        </row>
        <row r="93">
          <cell r="A93">
            <v>1013789218</v>
          </cell>
          <cell r="B93" t="str">
            <v>ARIAS</v>
          </cell>
          <cell r="C93" t="str">
            <v>Carlos</v>
          </cell>
          <cell r="D93">
            <v>5900</v>
          </cell>
          <cell r="E93">
            <v>17700</v>
          </cell>
          <cell r="F93">
            <v>3</v>
          </cell>
          <cell r="G93">
            <v>0</v>
          </cell>
          <cell r="H93">
            <v>0</v>
          </cell>
          <cell r="I93">
            <v>0</v>
          </cell>
        </row>
        <row r="94">
          <cell r="A94">
            <v>1016837842</v>
          </cell>
          <cell r="B94" t="str">
            <v>SUBBOTIN</v>
          </cell>
          <cell r="C94" t="str">
            <v>Juan</v>
          </cell>
          <cell r="D94">
            <v>2160</v>
          </cell>
          <cell r="F94">
            <v>0</v>
          </cell>
          <cell r="H94">
            <v>0</v>
          </cell>
          <cell r="I94">
            <v>540</v>
          </cell>
        </row>
        <row r="95">
          <cell r="A95">
            <v>1016509195</v>
          </cell>
          <cell r="B95" t="str">
            <v>CIFUENTES</v>
          </cell>
          <cell r="C95" t="str">
            <v>Gabriel</v>
          </cell>
          <cell r="D95">
            <v>6600</v>
          </cell>
          <cell r="E95">
            <v>29700</v>
          </cell>
          <cell r="F95">
            <v>4.5</v>
          </cell>
          <cell r="H95">
            <v>7237</v>
          </cell>
        </row>
        <row r="96">
          <cell r="A96">
            <v>1014349559</v>
          </cell>
          <cell r="B96" t="str">
            <v>GIAMPAOLI</v>
          </cell>
          <cell r="C96" t="str">
            <v>Hugo</v>
          </cell>
          <cell r="D96">
            <v>14300</v>
          </cell>
          <cell r="E96">
            <v>85800</v>
          </cell>
          <cell r="F96">
            <v>6</v>
          </cell>
          <cell r="H96">
            <v>0</v>
          </cell>
        </row>
        <row r="97">
          <cell r="A97">
            <v>1008429015</v>
          </cell>
          <cell r="B97" t="str">
            <v>SILVESTRE</v>
          </cell>
          <cell r="C97" t="str">
            <v>Luis</v>
          </cell>
          <cell r="D97">
            <v>6500</v>
          </cell>
          <cell r="E97">
            <v>19500</v>
          </cell>
          <cell r="F97">
            <v>3</v>
          </cell>
          <cell r="H97">
            <v>0</v>
          </cell>
        </row>
        <row r="98">
          <cell r="A98">
            <v>1013810557</v>
          </cell>
          <cell r="B98" t="str">
            <v>KRAEMER</v>
          </cell>
          <cell r="C98" t="str">
            <v>Pablo</v>
          </cell>
          <cell r="D98">
            <v>5500</v>
          </cell>
          <cell r="E98">
            <v>22000</v>
          </cell>
          <cell r="F98">
            <v>4</v>
          </cell>
          <cell r="H98">
            <v>11387</v>
          </cell>
        </row>
        <row r="99">
          <cell r="A99">
            <v>1008429709</v>
          </cell>
          <cell r="B99" t="str">
            <v>FAVORETTI</v>
          </cell>
          <cell r="C99" t="str">
            <v>Daniel Hugo</v>
          </cell>
          <cell r="D99">
            <v>14120</v>
          </cell>
          <cell r="E99">
            <v>84720</v>
          </cell>
          <cell r="F99">
            <v>6</v>
          </cell>
          <cell r="H99">
            <v>0</v>
          </cell>
        </row>
        <row r="100">
          <cell r="A100">
            <v>1007889569</v>
          </cell>
          <cell r="B100" t="str">
            <v>CHELAR</v>
          </cell>
          <cell r="C100" t="str">
            <v>Miguel</v>
          </cell>
          <cell r="D100">
            <v>10800</v>
          </cell>
          <cell r="E100">
            <v>54000</v>
          </cell>
          <cell r="F100">
            <v>5</v>
          </cell>
          <cell r="H100">
            <v>0</v>
          </cell>
        </row>
        <row r="101">
          <cell r="A101">
            <v>1008390299</v>
          </cell>
          <cell r="B101" t="str">
            <v>SOSA</v>
          </cell>
          <cell r="C101" t="str">
            <v>Héctor</v>
          </cell>
          <cell r="D101">
            <v>7850</v>
          </cell>
          <cell r="E101">
            <v>31400</v>
          </cell>
          <cell r="F101">
            <v>4</v>
          </cell>
          <cell r="H101">
            <v>0</v>
          </cell>
        </row>
        <row r="102">
          <cell r="A102">
            <v>1012676951</v>
          </cell>
          <cell r="B102" t="str">
            <v>VILLALBA</v>
          </cell>
          <cell r="C102" t="str">
            <v>Enrique  Gaspar</v>
          </cell>
          <cell r="D102">
            <v>7200</v>
          </cell>
          <cell r="E102">
            <v>28800</v>
          </cell>
          <cell r="F102">
            <v>4</v>
          </cell>
          <cell r="H102">
            <v>0</v>
          </cell>
        </row>
        <row r="103">
          <cell r="A103">
            <v>1012942976</v>
          </cell>
          <cell r="B103" t="str">
            <v>GOMEZ</v>
          </cell>
          <cell r="C103" t="str">
            <v>Marcelo Gerardo</v>
          </cell>
          <cell r="D103">
            <v>12500</v>
          </cell>
          <cell r="E103">
            <v>62500</v>
          </cell>
          <cell r="F103">
            <v>5</v>
          </cell>
          <cell r="G103">
            <v>0</v>
          </cell>
          <cell r="H103">
            <v>8794</v>
          </cell>
          <cell r="I103">
            <v>0</v>
          </cell>
        </row>
        <row r="104">
          <cell r="A104">
            <v>1022510672</v>
          </cell>
          <cell r="B104" t="str">
            <v>BUSTOS CAMPORA</v>
          </cell>
          <cell r="C104" t="str">
            <v>Yanina</v>
          </cell>
          <cell r="D104">
            <v>4100</v>
          </cell>
          <cell r="E104">
            <v>6150</v>
          </cell>
          <cell r="F104">
            <v>1.5</v>
          </cell>
          <cell r="H104">
            <v>0</v>
          </cell>
        </row>
        <row r="105">
          <cell r="A105">
            <v>1021612453</v>
          </cell>
          <cell r="B105" t="str">
            <v>MENDIZABAL</v>
          </cell>
          <cell r="C105" t="str">
            <v>Andrés</v>
          </cell>
          <cell r="D105">
            <v>4600</v>
          </cell>
          <cell r="E105">
            <v>11500</v>
          </cell>
          <cell r="F105">
            <v>2.5</v>
          </cell>
          <cell r="H105">
            <v>0</v>
          </cell>
        </row>
        <row r="106">
          <cell r="A106">
            <v>1024069415</v>
          </cell>
          <cell r="B106" t="str">
            <v>ARNAUDE</v>
          </cell>
          <cell r="C106" t="str">
            <v>Pablo</v>
          </cell>
          <cell r="D106">
            <v>4000</v>
          </cell>
          <cell r="E106">
            <v>6900</v>
          </cell>
          <cell r="F106">
            <v>1.5</v>
          </cell>
          <cell r="G106">
            <v>0</v>
          </cell>
          <cell r="H106">
            <v>18200</v>
          </cell>
          <cell r="I106">
            <v>600</v>
          </cell>
        </row>
        <row r="107">
          <cell r="A107">
            <v>1021368232</v>
          </cell>
          <cell r="B107" t="str">
            <v>RECIO</v>
          </cell>
          <cell r="C107" t="str">
            <v>Mauricio Nestor</v>
          </cell>
          <cell r="D107">
            <v>4066</v>
          </cell>
          <cell r="E107">
            <v>4066</v>
          </cell>
          <cell r="F107">
            <v>1</v>
          </cell>
          <cell r="H107">
            <v>0</v>
          </cell>
          <cell r="I107">
            <v>0</v>
          </cell>
        </row>
        <row r="108">
          <cell r="A108">
            <v>1012219406</v>
          </cell>
          <cell r="B108" t="str">
            <v>CASALIS</v>
          </cell>
          <cell r="C108" t="str">
            <v>Daniel Jorge</v>
          </cell>
          <cell r="D108">
            <v>5246</v>
          </cell>
          <cell r="E108">
            <v>20984</v>
          </cell>
          <cell r="F108">
            <v>4</v>
          </cell>
          <cell r="H108">
            <v>0</v>
          </cell>
        </row>
        <row r="109">
          <cell r="A109">
            <v>18</v>
          </cell>
          <cell r="B109">
            <v>0</v>
          </cell>
          <cell r="C109">
            <v>0</v>
          </cell>
          <cell r="F109" t="e">
            <v>#DIV/0!</v>
          </cell>
          <cell r="H109">
            <v>0</v>
          </cell>
        </row>
        <row r="110">
          <cell r="A110">
            <v>19</v>
          </cell>
          <cell r="B110">
            <v>0</v>
          </cell>
          <cell r="C110">
            <v>0</v>
          </cell>
          <cell r="F110" t="e">
            <v>#DIV/0!</v>
          </cell>
          <cell r="H110">
            <v>0</v>
          </cell>
        </row>
        <row r="111">
          <cell r="A111">
            <v>20</v>
          </cell>
          <cell r="B111">
            <v>0</v>
          </cell>
          <cell r="C111">
            <v>0</v>
          </cell>
          <cell r="F111" t="e">
            <v>#DIV/0!</v>
          </cell>
          <cell r="H111">
            <v>0</v>
          </cell>
        </row>
        <row r="112">
          <cell r="A112">
            <v>21</v>
          </cell>
          <cell r="B112">
            <v>0</v>
          </cell>
          <cell r="C112">
            <v>0</v>
          </cell>
          <cell r="F112" t="e">
            <v>#DIV/0!</v>
          </cell>
          <cell r="H112">
            <v>0</v>
          </cell>
        </row>
      </sheetData>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MAIN"/>
      <sheetName val="GASTOS FINANCIEROS"/>
      <sheetName val="ESTRUCTURAS DE COSTOS CKD"/>
      <sheetName val="Com Req CKD"/>
      <sheetName val="Drivers"/>
      <sheetName val="Gastos Despacho"/>
      <sheetName val="Cuota"/>
      <sheetName val="Material Master"/>
      <sheetName val="CMF"/>
      <sheetName val="MANO DE OBRA"/>
      <sheetName val="GASTOS COMERCIALES"/>
      <sheetName val="GASTOS DE ADMINISTRACION"/>
      <sheetName val="GASTOS DE PRODUCCION"/>
      <sheetName val="AMORTIZ"/>
      <sheetName val="CUOTA BB2014 x NEGOCIO"/>
      <sheetName val="CUOTA BB2014"/>
      <sheetName val="P&amp;L MOTOROLA BB 2014"/>
    </sheetNames>
    <sheetDataSet>
      <sheetData sheetId="0"/>
      <sheetData sheetId="1"/>
      <sheetData sheetId="2"/>
      <sheetData sheetId="3">
        <row r="7">
          <cell r="A7" t="str">
            <v>916030ANSS50</v>
          </cell>
          <cell r="AN7">
            <v>8.2551004341385994</v>
          </cell>
          <cell r="AT7">
            <v>358.95066338500624</v>
          </cell>
          <cell r="BB7">
            <v>1636.7476235416655</v>
          </cell>
          <cell r="CA7">
            <v>1.0701000000000001</v>
          </cell>
          <cell r="CB7">
            <v>1.2247209999999999</v>
          </cell>
        </row>
      </sheetData>
      <sheetData sheetId="4"/>
      <sheetData sheetId="5">
        <row r="3">
          <cell r="C3">
            <v>8</v>
          </cell>
        </row>
        <row r="4">
          <cell r="C4">
            <v>8.1199999999999992</v>
          </cell>
        </row>
        <row r="5">
          <cell r="C5">
            <v>7.0099999999999996E-2</v>
          </cell>
        </row>
        <row r="15">
          <cell r="C15">
            <v>3.1E-2</v>
          </cell>
        </row>
        <row r="26">
          <cell r="C26">
            <v>0.01</v>
          </cell>
        </row>
      </sheetData>
      <sheetData sheetId="6"/>
      <sheetData sheetId="7"/>
      <sheetData sheetId="8">
        <row r="5">
          <cell r="A5" t="str">
            <v>916030ANSS50</v>
          </cell>
          <cell r="AU5">
            <v>0.35</v>
          </cell>
        </row>
      </sheetData>
      <sheetData sheetId="9"/>
      <sheetData sheetId="10"/>
      <sheetData sheetId="11"/>
      <sheetData sheetId="12"/>
      <sheetData sheetId="13"/>
      <sheetData sheetId="14"/>
      <sheetData sheetId="15"/>
      <sheetData sheetId="16"/>
      <sheetData sheetId="17"/>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Other companies 97  CENTRALT"/>
      <sheetName val="1 Other companies 1998"/>
      <sheetName val="Avstämning"/>
      <sheetName val="2. Other companies 1998 "/>
      <sheetName val="Avst 2. Other comp"/>
      <sheetName val="Blad1"/>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sheetName val="Hoja2"/>
      <sheetName val="Hoja3"/>
    </sheetNames>
    <sheetDataSet>
      <sheetData sheetId="0" refreshError="1"/>
      <sheetData sheetId="1" refreshError="1"/>
      <sheetData sheetId="2"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
      <sheetName val="Res"/>
      <sheetName val="Estr Costos"/>
      <sheetName val="Datos"/>
      <sheetName val="Mod"/>
      <sheetName val="CSoc"/>
      <sheetName val="Gdp"/>
      <sheetName val="Eq"/>
      <sheetName val="ObyC"/>
      <sheetName val="GVs"/>
      <sheetName val="Subc Ing"/>
      <sheetName val="Cons"/>
      <sheetName val="Mat"/>
      <sheetName val="Htas"/>
      <sheetName val="Instr"/>
      <sheetName val="Unit"/>
      <sheetName val="Tarifa 2017"/>
      <sheetName val="Herramientas"/>
      <sheetName val="Seguridad"/>
      <sheetName val="Instrumentos"/>
      <sheetName val="PRECIARIOS "/>
      <sheetName val="Mano obra"/>
      <sheetName val="Cargas Soc"/>
      <sheetName val="T"/>
    </sheetNames>
    <sheetDataSet>
      <sheetData sheetId="0">
        <row r="2">
          <cell r="G2">
            <v>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row r="1">
          <cell r="D1" t="str">
            <v>Dto.814/1 Art.2 Inc.A</v>
          </cell>
          <cell r="E1" t="str">
            <v>Dto.814/1 Art.2 Inc.B</v>
          </cell>
        </row>
        <row r="2">
          <cell r="G2" t="str">
            <v>Recupero de IVA</v>
          </cell>
        </row>
        <row r="3">
          <cell r="G3" t="str">
            <v>Primeros 12 m p. nuevo Ley 26476</v>
          </cell>
        </row>
        <row r="4">
          <cell r="G4" t="str">
            <v>Segundos 12 m p. nuevo Ley 26476</v>
          </cell>
        </row>
        <row r="5">
          <cell r="G5" t="str">
            <v>Otra -17,5%</v>
          </cell>
        </row>
        <row r="6">
          <cell r="G6" t="str">
            <v>Otra -15%</v>
          </cell>
        </row>
        <row r="7">
          <cell r="G7" t="str">
            <v>Otra -12,5%</v>
          </cell>
        </row>
        <row r="8">
          <cell r="G8" t="str">
            <v>Otra -10%</v>
          </cell>
        </row>
        <row r="9">
          <cell r="G9" t="str">
            <v>Otra -7,5%</v>
          </cell>
        </row>
        <row r="10">
          <cell r="G10" t="str">
            <v>Ninguna</v>
          </cell>
        </row>
      </sheetData>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AIPC"/>
      <sheetName val="MOBILIARIO"/>
      <sheetName val="EQUIPOS"/>
    </sheetNames>
    <sheetDataSet>
      <sheetData sheetId="0" refreshError="1">
        <row r="9">
          <cell r="A9">
            <v>18264</v>
          </cell>
          <cell r="B9">
            <v>0.21793999999999999</v>
          </cell>
        </row>
        <row r="10">
          <cell r="A10">
            <v>18295</v>
          </cell>
          <cell r="B10">
            <v>0.21693999999999999</v>
          </cell>
        </row>
        <row r="11">
          <cell r="A11">
            <v>18323</v>
          </cell>
          <cell r="B11">
            <v>0.21396000000000001</v>
          </cell>
        </row>
        <row r="12">
          <cell r="A12">
            <v>18354</v>
          </cell>
          <cell r="B12">
            <v>0.21396000000000001</v>
          </cell>
        </row>
        <row r="13">
          <cell r="A13">
            <v>18384</v>
          </cell>
          <cell r="B13">
            <v>0.21495</v>
          </cell>
        </row>
        <row r="14">
          <cell r="A14">
            <v>18415</v>
          </cell>
          <cell r="B14">
            <v>0.21693999999999999</v>
          </cell>
        </row>
        <row r="15">
          <cell r="A15">
            <v>18445</v>
          </cell>
          <cell r="B15">
            <v>0.21793999999999999</v>
          </cell>
        </row>
        <row r="16">
          <cell r="A16">
            <v>18476</v>
          </cell>
          <cell r="B16">
            <v>0.22192000000000001</v>
          </cell>
        </row>
        <row r="17">
          <cell r="A17">
            <v>18507</v>
          </cell>
          <cell r="B17">
            <v>0.22391</v>
          </cell>
        </row>
        <row r="18">
          <cell r="A18">
            <v>18537</v>
          </cell>
          <cell r="B18">
            <v>0.22391</v>
          </cell>
        </row>
        <row r="19">
          <cell r="A19">
            <v>18568</v>
          </cell>
          <cell r="B19">
            <v>0.22589999999999999</v>
          </cell>
        </row>
        <row r="20">
          <cell r="A20">
            <v>18598</v>
          </cell>
          <cell r="B20">
            <v>0.22889000000000001</v>
          </cell>
        </row>
        <row r="21">
          <cell r="A21">
            <v>18629</v>
          </cell>
          <cell r="B21">
            <v>0.23186999999999999</v>
          </cell>
        </row>
        <row r="22">
          <cell r="A22">
            <v>18660</v>
          </cell>
          <cell r="B22">
            <v>0.23186999999999999</v>
          </cell>
        </row>
        <row r="23">
          <cell r="A23">
            <v>18688</v>
          </cell>
          <cell r="B23">
            <v>0.23286999999999999</v>
          </cell>
        </row>
        <row r="24">
          <cell r="A24">
            <v>18719</v>
          </cell>
          <cell r="B24">
            <v>0.23386000000000001</v>
          </cell>
        </row>
        <row r="25">
          <cell r="A25">
            <v>18749</v>
          </cell>
          <cell r="B25">
            <v>0.23685</v>
          </cell>
        </row>
        <row r="26">
          <cell r="A26">
            <v>18780</v>
          </cell>
          <cell r="B26">
            <v>0.23286999999999999</v>
          </cell>
        </row>
        <row r="27">
          <cell r="A27">
            <v>18810</v>
          </cell>
          <cell r="B27">
            <v>0.23784</v>
          </cell>
        </row>
        <row r="28">
          <cell r="A28">
            <v>18841</v>
          </cell>
          <cell r="B28">
            <v>0.23784</v>
          </cell>
        </row>
        <row r="29">
          <cell r="A29">
            <v>18872</v>
          </cell>
          <cell r="B29">
            <v>0.23784</v>
          </cell>
        </row>
        <row r="30">
          <cell r="A30">
            <v>18902</v>
          </cell>
          <cell r="B30">
            <v>0.23784</v>
          </cell>
        </row>
        <row r="31">
          <cell r="A31">
            <v>18933</v>
          </cell>
          <cell r="B31">
            <v>0.23486000000000001</v>
          </cell>
        </row>
        <row r="32">
          <cell r="A32">
            <v>18963</v>
          </cell>
          <cell r="B32">
            <v>0.23784</v>
          </cell>
        </row>
        <row r="33">
          <cell r="A33">
            <v>18994</v>
          </cell>
          <cell r="B33">
            <v>0.23685</v>
          </cell>
        </row>
        <row r="34">
          <cell r="A34">
            <v>19025</v>
          </cell>
          <cell r="B34">
            <v>0.23585</v>
          </cell>
        </row>
        <row r="35">
          <cell r="A35">
            <v>19054</v>
          </cell>
          <cell r="B35">
            <v>0.23685</v>
          </cell>
        </row>
        <row r="36">
          <cell r="A36">
            <v>19085</v>
          </cell>
          <cell r="B36">
            <v>0.23884</v>
          </cell>
        </row>
        <row r="37">
          <cell r="A37">
            <v>19115</v>
          </cell>
          <cell r="B37">
            <v>0.23685</v>
          </cell>
        </row>
        <row r="38">
          <cell r="A38">
            <v>19146</v>
          </cell>
          <cell r="B38">
            <v>0.23784</v>
          </cell>
        </row>
        <row r="39">
          <cell r="A39">
            <v>19176</v>
          </cell>
          <cell r="B39">
            <v>0.23884</v>
          </cell>
        </row>
        <row r="40">
          <cell r="A40">
            <v>19207</v>
          </cell>
          <cell r="B40">
            <v>0.24082999999999999</v>
          </cell>
        </row>
        <row r="41">
          <cell r="A41">
            <v>19238</v>
          </cell>
          <cell r="B41">
            <v>0.23982999999999999</v>
          </cell>
        </row>
        <row r="42">
          <cell r="A42">
            <v>19268</v>
          </cell>
          <cell r="B42">
            <v>0.23884</v>
          </cell>
        </row>
        <row r="43">
          <cell r="A43">
            <v>19299</v>
          </cell>
          <cell r="B43">
            <v>0.23884</v>
          </cell>
        </row>
        <row r="44">
          <cell r="A44">
            <v>19329</v>
          </cell>
          <cell r="B44">
            <v>0.23884</v>
          </cell>
        </row>
        <row r="45">
          <cell r="A45">
            <v>19360</v>
          </cell>
          <cell r="B45">
            <v>0.23685</v>
          </cell>
        </row>
        <row r="46">
          <cell r="A46">
            <v>19391</v>
          </cell>
          <cell r="B46">
            <v>0.23386000000000001</v>
          </cell>
        </row>
        <row r="47">
          <cell r="A47">
            <v>19419</v>
          </cell>
          <cell r="B47">
            <v>0.23386000000000001</v>
          </cell>
        </row>
        <row r="48">
          <cell r="A48">
            <v>19450</v>
          </cell>
          <cell r="B48">
            <v>0.23486000000000001</v>
          </cell>
        </row>
        <row r="49">
          <cell r="A49">
            <v>19480</v>
          </cell>
          <cell r="B49">
            <v>0.23585</v>
          </cell>
        </row>
        <row r="50">
          <cell r="A50">
            <v>19511</v>
          </cell>
          <cell r="B50">
            <v>0.23585</v>
          </cell>
        </row>
        <row r="51">
          <cell r="A51">
            <v>19541</v>
          </cell>
          <cell r="B51">
            <v>0.23486000000000001</v>
          </cell>
        </row>
        <row r="52">
          <cell r="A52">
            <v>19572</v>
          </cell>
          <cell r="B52">
            <v>0.23486000000000001</v>
          </cell>
        </row>
        <row r="53">
          <cell r="A53">
            <v>19603</v>
          </cell>
          <cell r="B53">
            <v>0.23486000000000001</v>
          </cell>
        </row>
        <row r="54">
          <cell r="A54">
            <v>19633</v>
          </cell>
          <cell r="B54">
            <v>0.23486000000000001</v>
          </cell>
        </row>
        <row r="55">
          <cell r="A55">
            <v>19664</v>
          </cell>
          <cell r="B55">
            <v>0.23486000000000001</v>
          </cell>
        </row>
        <row r="56">
          <cell r="A56">
            <v>19694</v>
          </cell>
          <cell r="B56">
            <v>0.23486000000000001</v>
          </cell>
        </row>
        <row r="57">
          <cell r="A57">
            <v>19725</v>
          </cell>
          <cell r="B57">
            <v>0.23486000000000001</v>
          </cell>
        </row>
        <row r="58">
          <cell r="A58">
            <v>19756</v>
          </cell>
          <cell r="B58">
            <v>0.23186999999999999</v>
          </cell>
        </row>
        <row r="59">
          <cell r="A59">
            <v>19784</v>
          </cell>
          <cell r="B59">
            <v>0.22988</v>
          </cell>
        </row>
        <row r="60">
          <cell r="A60">
            <v>19815</v>
          </cell>
          <cell r="B60">
            <v>0.23286999999999999</v>
          </cell>
        </row>
        <row r="61">
          <cell r="A61">
            <v>19845</v>
          </cell>
          <cell r="B61">
            <v>0.23286999999999999</v>
          </cell>
        </row>
        <row r="62">
          <cell r="A62">
            <v>19876</v>
          </cell>
          <cell r="B62">
            <v>0.23386000000000001</v>
          </cell>
        </row>
        <row r="63">
          <cell r="A63">
            <v>19906</v>
          </cell>
          <cell r="B63">
            <v>0.23685</v>
          </cell>
        </row>
        <row r="64">
          <cell r="A64">
            <v>19937</v>
          </cell>
          <cell r="B64">
            <v>0.23685</v>
          </cell>
        </row>
        <row r="65">
          <cell r="A65">
            <v>19968</v>
          </cell>
          <cell r="B65">
            <v>0.23884</v>
          </cell>
        </row>
        <row r="66">
          <cell r="A66">
            <v>19998</v>
          </cell>
          <cell r="B66">
            <v>0.23784</v>
          </cell>
        </row>
        <row r="67">
          <cell r="A67">
            <v>20029</v>
          </cell>
          <cell r="B67">
            <v>0.23784</v>
          </cell>
        </row>
        <row r="68">
          <cell r="A68">
            <v>20059</v>
          </cell>
          <cell r="B68">
            <v>0.23784</v>
          </cell>
        </row>
        <row r="69">
          <cell r="A69">
            <v>20090</v>
          </cell>
          <cell r="B69">
            <v>0.23884</v>
          </cell>
        </row>
        <row r="70">
          <cell r="A70">
            <v>20121</v>
          </cell>
          <cell r="B70">
            <v>0.23186999999999999</v>
          </cell>
        </row>
        <row r="71">
          <cell r="A71">
            <v>20149</v>
          </cell>
          <cell r="B71">
            <v>0.23186999999999999</v>
          </cell>
        </row>
        <row r="72">
          <cell r="A72">
            <v>20180</v>
          </cell>
          <cell r="B72">
            <v>0.23286999999999999</v>
          </cell>
        </row>
        <row r="73">
          <cell r="A73">
            <v>20210</v>
          </cell>
          <cell r="B73">
            <v>0.23386000000000001</v>
          </cell>
        </row>
        <row r="74">
          <cell r="A74">
            <v>20241</v>
          </cell>
          <cell r="B74">
            <v>0.23585</v>
          </cell>
        </row>
        <row r="75">
          <cell r="A75">
            <v>20271</v>
          </cell>
          <cell r="B75">
            <v>0.23585</v>
          </cell>
        </row>
        <row r="76">
          <cell r="A76">
            <v>20302</v>
          </cell>
          <cell r="B76">
            <v>0.23486000000000001</v>
          </cell>
        </row>
        <row r="77">
          <cell r="A77">
            <v>20333</v>
          </cell>
          <cell r="B77">
            <v>0.23386000000000001</v>
          </cell>
        </row>
        <row r="78">
          <cell r="A78">
            <v>20363</v>
          </cell>
          <cell r="B78">
            <v>0.23386000000000001</v>
          </cell>
        </row>
        <row r="79">
          <cell r="A79">
            <v>20394</v>
          </cell>
          <cell r="B79">
            <v>0.23486000000000001</v>
          </cell>
        </row>
        <row r="80">
          <cell r="A80">
            <v>20424</v>
          </cell>
          <cell r="B80">
            <v>0.23585</v>
          </cell>
        </row>
        <row r="81">
          <cell r="A81">
            <v>20455</v>
          </cell>
          <cell r="B81">
            <v>0.23585</v>
          </cell>
        </row>
        <row r="82">
          <cell r="A82">
            <v>20486</v>
          </cell>
          <cell r="B82">
            <v>0.23486000000000001</v>
          </cell>
        </row>
        <row r="83">
          <cell r="A83">
            <v>20515</v>
          </cell>
          <cell r="B83">
            <v>0.23486000000000001</v>
          </cell>
        </row>
        <row r="84">
          <cell r="A84">
            <v>20546</v>
          </cell>
          <cell r="B84">
            <v>0.23685</v>
          </cell>
        </row>
        <row r="85">
          <cell r="A85">
            <v>20576</v>
          </cell>
          <cell r="B85">
            <v>0.23784</v>
          </cell>
        </row>
        <row r="86">
          <cell r="A86">
            <v>20607</v>
          </cell>
          <cell r="B86">
            <v>0.23486000000000001</v>
          </cell>
        </row>
        <row r="87">
          <cell r="A87">
            <v>20637</v>
          </cell>
          <cell r="B87">
            <v>0.23685</v>
          </cell>
        </row>
        <row r="88">
          <cell r="A88">
            <v>20668</v>
          </cell>
          <cell r="B88">
            <v>0.23685</v>
          </cell>
        </row>
        <row r="89">
          <cell r="A89">
            <v>20699</v>
          </cell>
          <cell r="B89">
            <v>0.23685</v>
          </cell>
        </row>
        <row r="90">
          <cell r="A90">
            <v>20729</v>
          </cell>
          <cell r="B90">
            <v>0.23685</v>
          </cell>
        </row>
        <row r="91">
          <cell r="A91">
            <v>20760</v>
          </cell>
          <cell r="B91">
            <v>0.23884</v>
          </cell>
        </row>
        <row r="92">
          <cell r="A92">
            <v>20790</v>
          </cell>
          <cell r="B92">
            <v>0.23784</v>
          </cell>
        </row>
        <row r="93">
          <cell r="A93">
            <v>20821</v>
          </cell>
          <cell r="B93">
            <v>0.22889000000000001</v>
          </cell>
        </row>
        <row r="94">
          <cell r="A94">
            <v>20852</v>
          </cell>
          <cell r="B94">
            <v>0.22889000000000001</v>
          </cell>
        </row>
        <row r="95">
          <cell r="A95">
            <v>20880</v>
          </cell>
          <cell r="B95">
            <v>0.22789000000000001</v>
          </cell>
        </row>
        <row r="96">
          <cell r="A96">
            <v>20911</v>
          </cell>
          <cell r="B96">
            <v>0.23186999999999999</v>
          </cell>
        </row>
        <row r="97">
          <cell r="A97">
            <v>20941</v>
          </cell>
          <cell r="B97">
            <v>0.22988</v>
          </cell>
        </row>
        <row r="98">
          <cell r="A98">
            <v>20972</v>
          </cell>
          <cell r="B98">
            <v>0.23088</v>
          </cell>
        </row>
        <row r="99">
          <cell r="A99">
            <v>21002</v>
          </cell>
          <cell r="B99">
            <v>0.22889000000000001</v>
          </cell>
        </row>
        <row r="100">
          <cell r="A100">
            <v>21033</v>
          </cell>
          <cell r="B100">
            <v>0.22988</v>
          </cell>
        </row>
        <row r="101">
          <cell r="A101">
            <v>21064</v>
          </cell>
          <cell r="B101">
            <v>0.22988</v>
          </cell>
        </row>
        <row r="102">
          <cell r="A102">
            <v>21094</v>
          </cell>
          <cell r="B102">
            <v>0.23286999999999999</v>
          </cell>
        </row>
        <row r="103">
          <cell r="A103">
            <v>21125</v>
          </cell>
          <cell r="B103">
            <v>0.23884</v>
          </cell>
        </row>
        <row r="104">
          <cell r="A104">
            <v>21155</v>
          </cell>
          <cell r="B104">
            <v>0.24082999999999999</v>
          </cell>
        </row>
        <row r="105">
          <cell r="A105">
            <v>21186</v>
          </cell>
          <cell r="B105">
            <v>0.24082999999999999</v>
          </cell>
        </row>
        <row r="106">
          <cell r="A106">
            <v>21217</v>
          </cell>
          <cell r="B106">
            <v>0.23486000000000001</v>
          </cell>
        </row>
        <row r="107">
          <cell r="A107">
            <v>21245</v>
          </cell>
          <cell r="B107">
            <v>0.23685</v>
          </cell>
        </row>
        <row r="108">
          <cell r="A108">
            <v>21276</v>
          </cell>
          <cell r="B108">
            <v>0.23982999999999999</v>
          </cell>
        </row>
        <row r="109">
          <cell r="A109">
            <v>21306</v>
          </cell>
          <cell r="B109">
            <v>0.23884</v>
          </cell>
        </row>
        <row r="110">
          <cell r="A110">
            <v>21337</v>
          </cell>
          <cell r="B110">
            <v>0.24481</v>
          </cell>
        </row>
        <row r="111">
          <cell r="A111">
            <v>21367</v>
          </cell>
          <cell r="B111">
            <v>0.24579999999999999</v>
          </cell>
        </row>
        <row r="112">
          <cell r="A112">
            <v>21398</v>
          </cell>
          <cell r="B112">
            <v>0.24579999999999999</v>
          </cell>
        </row>
        <row r="113">
          <cell r="A113">
            <v>21429</v>
          </cell>
          <cell r="B113">
            <v>0.24679999999999999</v>
          </cell>
        </row>
        <row r="114">
          <cell r="A114">
            <v>21459</v>
          </cell>
          <cell r="B114">
            <v>0.24779000000000001</v>
          </cell>
        </row>
        <row r="115">
          <cell r="A115">
            <v>21490</v>
          </cell>
          <cell r="B115">
            <v>0.24282000000000001</v>
          </cell>
        </row>
        <row r="116">
          <cell r="A116">
            <v>21520</v>
          </cell>
          <cell r="B116">
            <v>0.24579999999999999</v>
          </cell>
        </row>
        <row r="117">
          <cell r="A117">
            <v>21551</v>
          </cell>
          <cell r="B117">
            <v>0.24779000000000001</v>
          </cell>
        </row>
        <row r="118">
          <cell r="A118">
            <v>21582</v>
          </cell>
          <cell r="B118">
            <v>0.24978</v>
          </cell>
        </row>
        <row r="119">
          <cell r="A119">
            <v>21610</v>
          </cell>
          <cell r="B119">
            <v>0.25276999999999999</v>
          </cell>
        </row>
        <row r="120">
          <cell r="A120">
            <v>21641</v>
          </cell>
          <cell r="B120">
            <v>0.25974000000000003</v>
          </cell>
        </row>
        <row r="121">
          <cell r="A121">
            <v>21671</v>
          </cell>
          <cell r="B121">
            <v>0.24779000000000001</v>
          </cell>
        </row>
        <row r="122">
          <cell r="A122">
            <v>21702</v>
          </cell>
          <cell r="B122">
            <v>0.25176999999999999</v>
          </cell>
        </row>
        <row r="123">
          <cell r="A123">
            <v>21732</v>
          </cell>
          <cell r="B123">
            <v>0.25176999999999999</v>
          </cell>
        </row>
        <row r="124">
          <cell r="A124">
            <v>21763</v>
          </cell>
          <cell r="B124">
            <v>0.25078</v>
          </cell>
        </row>
        <row r="125">
          <cell r="A125">
            <v>21794</v>
          </cell>
          <cell r="B125">
            <v>0.25874000000000003</v>
          </cell>
        </row>
        <row r="126">
          <cell r="A126">
            <v>21824</v>
          </cell>
          <cell r="B126">
            <v>0.26471</v>
          </cell>
        </row>
        <row r="127">
          <cell r="A127">
            <v>21855</v>
          </cell>
          <cell r="B127">
            <v>0.27067999999999998</v>
          </cell>
        </row>
        <row r="128">
          <cell r="A128">
            <v>21885</v>
          </cell>
          <cell r="B128">
            <v>0.25475999999999999</v>
          </cell>
        </row>
        <row r="129">
          <cell r="A129">
            <v>21916</v>
          </cell>
          <cell r="B129">
            <v>0.26173000000000002</v>
          </cell>
        </row>
        <row r="130">
          <cell r="A130">
            <v>21947</v>
          </cell>
          <cell r="B130">
            <v>0.24879000000000001</v>
          </cell>
        </row>
        <row r="131">
          <cell r="A131">
            <v>21976</v>
          </cell>
          <cell r="B131">
            <v>0.26669999999999999</v>
          </cell>
        </row>
        <row r="132">
          <cell r="A132">
            <v>22007</v>
          </cell>
          <cell r="B132">
            <v>0.27466000000000002</v>
          </cell>
        </row>
        <row r="133">
          <cell r="A133">
            <v>22037</v>
          </cell>
          <cell r="B133">
            <v>0.26471</v>
          </cell>
        </row>
        <row r="134">
          <cell r="A134">
            <v>22068</v>
          </cell>
          <cell r="B134">
            <v>0.26471</v>
          </cell>
        </row>
        <row r="135">
          <cell r="A135">
            <v>22098</v>
          </cell>
          <cell r="B135">
            <v>0.26571</v>
          </cell>
        </row>
        <row r="136">
          <cell r="A136">
            <v>22129</v>
          </cell>
          <cell r="B136">
            <v>0.26571</v>
          </cell>
        </row>
        <row r="137">
          <cell r="A137">
            <v>22160</v>
          </cell>
          <cell r="B137">
            <v>0.26471</v>
          </cell>
        </row>
        <row r="138">
          <cell r="A138">
            <v>22190</v>
          </cell>
          <cell r="B138">
            <v>0.26669999999999999</v>
          </cell>
        </row>
        <row r="139">
          <cell r="A139">
            <v>22221</v>
          </cell>
          <cell r="B139">
            <v>0.26471</v>
          </cell>
        </row>
        <row r="140">
          <cell r="A140">
            <v>22251</v>
          </cell>
          <cell r="B140">
            <v>0.25774000000000002</v>
          </cell>
        </row>
        <row r="141">
          <cell r="A141">
            <v>22282</v>
          </cell>
          <cell r="B141">
            <v>0.24978</v>
          </cell>
        </row>
        <row r="142">
          <cell r="A142">
            <v>22313</v>
          </cell>
          <cell r="B142">
            <v>0.25176999999999999</v>
          </cell>
        </row>
        <row r="143">
          <cell r="A143">
            <v>22341</v>
          </cell>
          <cell r="B143">
            <v>0.25078</v>
          </cell>
        </row>
        <row r="144">
          <cell r="A144">
            <v>22372</v>
          </cell>
          <cell r="B144">
            <v>0.25276999999999999</v>
          </cell>
        </row>
        <row r="145">
          <cell r="A145">
            <v>22402</v>
          </cell>
          <cell r="B145">
            <v>0.25375999999999999</v>
          </cell>
        </row>
        <row r="146">
          <cell r="A146">
            <v>22433</v>
          </cell>
          <cell r="B146">
            <v>0.25475999999999999</v>
          </cell>
        </row>
        <row r="147">
          <cell r="A147">
            <v>22463</v>
          </cell>
          <cell r="B147">
            <v>0.25974000000000003</v>
          </cell>
        </row>
        <row r="148">
          <cell r="A148">
            <v>22494</v>
          </cell>
          <cell r="B148">
            <v>0.25874000000000003</v>
          </cell>
        </row>
        <row r="149">
          <cell r="A149">
            <v>22525</v>
          </cell>
          <cell r="B149">
            <v>0.26073000000000002</v>
          </cell>
        </row>
        <row r="150">
          <cell r="A150">
            <v>22555</v>
          </cell>
          <cell r="B150">
            <v>0.26073000000000002</v>
          </cell>
        </row>
        <row r="151">
          <cell r="A151">
            <v>22586</v>
          </cell>
          <cell r="B151">
            <v>0.26073000000000002</v>
          </cell>
        </row>
        <row r="152">
          <cell r="A152">
            <v>22616</v>
          </cell>
          <cell r="B152">
            <v>0.26272000000000001</v>
          </cell>
        </row>
        <row r="153">
          <cell r="A153">
            <v>22647</v>
          </cell>
          <cell r="B153">
            <v>0.25974000000000003</v>
          </cell>
        </row>
        <row r="154">
          <cell r="A154">
            <v>22678</v>
          </cell>
          <cell r="B154">
            <v>0.25874000000000003</v>
          </cell>
        </row>
        <row r="155">
          <cell r="A155">
            <v>22706</v>
          </cell>
          <cell r="B155">
            <v>0.25774000000000002</v>
          </cell>
        </row>
        <row r="156">
          <cell r="A156">
            <v>22737</v>
          </cell>
          <cell r="B156">
            <v>0.25774000000000002</v>
          </cell>
        </row>
        <row r="157">
          <cell r="A157">
            <v>22767</v>
          </cell>
          <cell r="B157">
            <v>0.25774000000000002</v>
          </cell>
        </row>
        <row r="158">
          <cell r="A158">
            <v>22798</v>
          </cell>
          <cell r="B158">
            <v>0.25874000000000003</v>
          </cell>
        </row>
        <row r="159">
          <cell r="A159">
            <v>22828</v>
          </cell>
          <cell r="B159">
            <v>0.25874000000000003</v>
          </cell>
        </row>
        <row r="160">
          <cell r="A160">
            <v>22859</v>
          </cell>
          <cell r="B160">
            <v>0.25974000000000003</v>
          </cell>
        </row>
        <row r="161">
          <cell r="A161">
            <v>22890</v>
          </cell>
          <cell r="B161">
            <v>0.25974000000000003</v>
          </cell>
        </row>
        <row r="162">
          <cell r="A162">
            <v>22920</v>
          </cell>
          <cell r="B162">
            <v>0.25874000000000003</v>
          </cell>
        </row>
        <row r="163">
          <cell r="A163">
            <v>22951</v>
          </cell>
          <cell r="B163">
            <v>0.25974000000000003</v>
          </cell>
        </row>
        <row r="164">
          <cell r="A164">
            <v>22981</v>
          </cell>
          <cell r="B164">
            <v>0.26073000000000002</v>
          </cell>
        </row>
        <row r="165">
          <cell r="A165">
            <v>23012</v>
          </cell>
          <cell r="B165">
            <v>0.26073000000000002</v>
          </cell>
        </row>
        <row r="166">
          <cell r="A166">
            <v>23043</v>
          </cell>
          <cell r="B166">
            <v>0.25974000000000003</v>
          </cell>
        </row>
        <row r="167">
          <cell r="A167">
            <v>23071</v>
          </cell>
          <cell r="B167">
            <v>0.25974000000000003</v>
          </cell>
        </row>
        <row r="168">
          <cell r="A168">
            <v>23102</v>
          </cell>
          <cell r="B168">
            <v>0.25974000000000003</v>
          </cell>
        </row>
        <row r="169">
          <cell r="A169">
            <v>23132</v>
          </cell>
          <cell r="B169">
            <v>0.26073000000000002</v>
          </cell>
        </row>
        <row r="170">
          <cell r="A170">
            <v>23163</v>
          </cell>
          <cell r="B170">
            <v>0.26173000000000002</v>
          </cell>
        </row>
        <row r="171">
          <cell r="A171">
            <v>23193</v>
          </cell>
          <cell r="B171">
            <v>0.26272000000000001</v>
          </cell>
        </row>
        <row r="172">
          <cell r="A172">
            <v>23224</v>
          </cell>
          <cell r="B172">
            <v>0.26173000000000002</v>
          </cell>
        </row>
        <row r="173">
          <cell r="A173">
            <v>23255</v>
          </cell>
          <cell r="B173">
            <v>0.26272000000000001</v>
          </cell>
        </row>
        <row r="174">
          <cell r="A174">
            <v>23285</v>
          </cell>
          <cell r="B174">
            <v>0.26372000000000001</v>
          </cell>
        </row>
        <row r="175">
          <cell r="A175">
            <v>23316</v>
          </cell>
          <cell r="B175">
            <v>0.26372000000000001</v>
          </cell>
        </row>
        <row r="176">
          <cell r="A176">
            <v>23346</v>
          </cell>
          <cell r="B176">
            <v>0.26471</v>
          </cell>
        </row>
        <row r="177">
          <cell r="A177">
            <v>23377</v>
          </cell>
          <cell r="B177">
            <v>0.26571</v>
          </cell>
        </row>
        <row r="178">
          <cell r="A178">
            <v>23408</v>
          </cell>
          <cell r="B178">
            <v>0.26571</v>
          </cell>
        </row>
        <row r="179">
          <cell r="A179">
            <v>23437</v>
          </cell>
          <cell r="B179">
            <v>0.26571</v>
          </cell>
        </row>
        <row r="180">
          <cell r="A180">
            <v>23468</v>
          </cell>
          <cell r="B180">
            <v>0.26669999999999999</v>
          </cell>
        </row>
        <row r="181">
          <cell r="A181">
            <v>23498</v>
          </cell>
          <cell r="B181">
            <v>0.26669999999999999</v>
          </cell>
        </row>
        <row r="182">
          <cell r="A182">
            <v>23529</v>
          </cell>
          <cell r="B182">
            <v>0.26769999999999999</v>
          </cell>
        </row>
        <row r="183">
          <cell r="A183">
            <v>23559</v>
          </cell>
          <cell r="B183">
            <v>0.26669999999999999</v>
          </cell>
        </row>
        <row r="184">
          <cell r="A184">
            <v>23590</v>
          </cell>
          <cell r="B184">
            <v>0.26571</v>
          </cell>
        </row>
        <row r="185">
          <cell r="A185">
            <v>23621</v>
          </cell>
          <cell r="B185">
            <v>0.26868999999999998</v>
          </cell>
        </row>
        <row r="186">
          <cell r="A186">
            <v>23651</v>
          </cell>
          <cell r="B186">
            <v>0.27067999999999998</v>
          </cell>
        </row>
        <row r="187">
          <cell r="A187">
            <v>23682</v>
          </cell>
          <cell r="B187">
            <v>0.26968999999999999</v>
          </cell>
        </row>
        <row r="188">
          <cell r="A188">
            <v>23712</v>
          </cell>
          <cell r="B188">
            <v>0.26868999999999998</v>
          </cell>
        </row>
        <row r="189">
          <cell r="A189">
            <v>23743</v>
          </cell>
          <cell r="B189">
            <v>0.26868999999999998</v>
          </cell>
        </row>
        <row r="190">
          <cell r="A190">
            <v>23774</v>
          </cell>
          <cell r="B190">
            <v>0.26968999999999999</v>
          </cell>
        </row>
        <row r="191">
          <cell r="A191">
            <v>23802</v>
          </cell>
          <cell r="B191">
            <v>0.27067999999999998</v>
          </cell>
        </row>
        <row r="192">
          <cell r="A192">
            <v>23833</v>
          </cell>
          <cell r="B192">
            <v>0.27067999999999998</v>
          </cell>
        </row>
        <row r="193">
          <cell r="A193">
            <v>23863</v>
          </cell>
          <cell r="B193">
            <v>0.27167999999999998</v>
          </cell>
        </row>
        <row r="194">
          <cell r="A194">
            <v>23894</v>
          </cell>
          <cell r="B194">
            <v>0.27067999999999998</v>
          </cell>
        </row>
        <row r="195">
          <cell r="A195">
            <v>23924</v>
          </cell>
          <cell r="B195">
            <v>0.27067999999999998</v>
          </cell>
        </row>
        <row r="196">
          <cell r="A196">
            <v>23955</v>
          </cell>
          <cell r="B196">
            <v>0.27167999999999998</v>
          </cell>
        </row>
        <row r="197">
          <cell r="A197">
            <v>23986</v>
          </cell>
          <cell r="B197">
            <v>0.27466000000000002</v>
          </cell>
        </row>
        <row r="198">
          <cell r="A198">
            <v>24016</v>
          </cell>
          <cell r="B198">
            <v>0.27466000000000002</v>
          </cell>
        </row>
        <row r="199">
          <cell r="A199">
            <v>24047</v>
          </cell>
          <cell r="B199">
            <v>0.27566000000000002</v>
          </cell>
        </row>
        <row r="200">
          <cell r="A200">
            <v>24077</v>
          </cell>
          <cell r="B200">
            <v>0.27566000000000002</v>
          </cell>
        </row>
        <row r="201">
          <cell r="A201">
            <v>24108</v>
          </cell>
          <cell r="B201">
            <v>0.27665000000000001</v>
          </cell>
        </row>
        <row r="202">
          <cell r="A202">
            <v>24139</v>
          </cell>
          <cell r="B202">
            <v>0.27665000000000001</v>
          </cell>
        </row>
        <row r="203">
          <cell r="A203">
            <v>24167</v>
          </cell>
          <cell r="B203">
            <v>0.27566000000000002</v>
          </cell>
        </row>
        <row r="204">
          <cell r="A204">
            <v>24198</v>
          </cell>
          <cell r="B204">
            <v>0.27566000000000002</v>
          </cell>
        </row>
        <row r="205">
          <cell r="A205">
            <v>24228</v>
          </cell>
          <cell r="B205">
            <v>0.27665000000000001</v>
          </cell>
        </row>
        <row r="206">
          <cell r="A206">
            <v>24259</v>
          </cell>
          <cell r="B206">
            <v>0.27665000000000001</v>
          </cell>
        </row>
        <row r="207">
          <cell r="A207">
            <v>24289</v>
          </cell>
          <cell r="B207">
            <v>0.27765000000000001</v>
          </cell>
        </row>
        <row r="208">
          <cell r="A208">
            <v>24320</v>
          </cell>
          <cell r="B208">
            <v>0.27665000000000001</v>
          </cell>
        </row>
        <row r="209">
          <cell r="A209">
            <v>24351</v>
          </cell>
          <cell r="B209">
            <v>0.27665000000000001</v>
          </cell>
        </row>
        <row r="210">
          <cell r="A210">
            <v>24381</v>
          </cell>
          <cell r="B210">
            <v>0.27765000000000001</v>
          </cell>
        </row>
        <row r="211">
          <cell r="A211">
            <v>24412</v>
          </cell>
          <cell r="B211">
            <v>0.27765000000000001</v>
          </cell>
        </row>
        <row r="212">
          <cell r="A212">
            <v>24442</v>
          </cell>
          <cell r="B212">
            <v>0.27765000000000001</v>
          </cell>
        </row>
        <row r="213">
          <cell r="A213">
            <v>24473</v>
          </cell>
          <cell r="B213">
            <v>0.27765000000000001</v>
          </cell>
        </row>
        <row r="214">
          <cell r="A214">
            <v>24504</v>
          </cell>
          <cell r="B214">
            <v>0.27665000000000001</v>
          </cell>
        </row>
        <row r="215">
          <cell r="A215">
            <v>24532</v>
          </cell>
          <cell r="B215">
            <v>0.27665000000000001</v>
          </cell>
        </row>
        <row r="216">
          <cell r="A216">
            <v>24563</v>
          </cell>
          <cell r="B216">
            <v>0.27665000000000001</v>
          </cell>
        </row>
        <row r="217">
          <cell r="A217">
            <v>24593</v>
          </cell>
          <cell r="B217">
            <v>0.27566000000000002</v>
          </cell>
        </row>
        <row r="218">
          <cell r="A218">
            <v>24624</v>
          </cell>
          <cell r="B218">
            <v>0.27665000000000001</v>
          </cell>
        </row>
        <row r="219">
          <cell r="A219">
            <v>24654</v>
          </cell>
          <cell r="B219">
            <v>0.27566000000000002</v>
          </cell>
        </row>
        <row r="220">
          <cell r="A220">
            <v>24685</v>
          </cell>
          <cell r="B220">
            <v>0.27566000000000002</v>
          </cell>
        </row>
        <row r="221">
          <cell r="A221">
            <v>24716</v>
          </cell>
          <cell r="B221">
            <v>0.27665000000000001</v>
          </cell>
        </row>
        <row r="222">
          <cell r="A222">
            <v>24746</v>
          </cell>
          <cell r="B222">
            <v>0.27765000000000001</v>
          </cell>
        </row>
        <row r="223">
          <cell r="A223">
            <v>24777</v>
          </cell>
          <cell r="B223">
            <v>0.27765000000000001</v>
          </cell>
        </row>
        <row r="224">
          <cell r="A224">
            <v>24807</v>
          </cell>
          <cell r="B224">
            <v>0.27765000000000001</v>
          </cell>
        </row>
        <row r="225">
          <cell r="A225">
            <v>24838</v>
          </cell>
          <cell r="B225">
            <v>0.27665000000000001</v>
          </cell>
        </row>
        <row r="226">
          <cell r="A226">
            <v>24869</v>
          </cell>
          <cell r="B226">
            <v>0.27765000000000001</v>
          </cell>
        </row>
        <row r="227">
          <cell r="A227">
            <v>24898</v>
          </cell>
          <cell r="B227">
            <v>0.27665000000000001</v>
          </cell>
        </row>
        <row r="228">
          <cell r="A228">
            <v>24929</v>
          </cell>
          <cell r="B228">
            <v>0.27665000000000001</v>
          </cell>
        </row>
        <row r="229">
          <cell r="A229">
            <v>24959</v>
          </cell>
          <cell r="B229">
            <v>0.27765000000000001</v>
          </cell>
        </row>
        <row r="230">
          <cell r="A230">
            <v>24990</v>
          </cell>
          <cell r="B230">
            <v>0.27765000000000001</v>
          </cell>
        </row>
        <row r="231">
          <cell r="A231">
            <v>25020</v>
          </cell>
          <cell r="B231">
            <v>0.27964</v>
          </cell>
        </row>
        <row r="232">
          <cell r="A232">
            <v>25051</v>
          </cell>
          <cell r="B232">
            <v>0.28261999999999998</v>
          </cell>
        </row>
        <row r="233">
          <cell r="A233">
            <v>25082</v>
          </cell>
          <cell r="B233">
            <v>0.28460999999999997</v>
          </cell>
        </row>
        <row r="234">
          <cell r="A234">
            <v>25112</v>
          </cell>
          <cell r="B234">
            <v>0.28560000000000002</v>
          </cell>
        </row>
        <row r="235">
          <cell r="A235">
            <v>25143</v>
          </cell>
          <cell r="B235">
            <v>0.28460999999999997</v>
          </cell>
        </row>
        <row r="236">
          <cell r="A236">
            <v>25173</v>
          </cell>
          <cell r="B236">
            <v>0.28460999999999997</v>
          </cell>
        </row>
        <row r="237">
          <cell r="A237">
            <v>25204</v>
          </cell>
          <cell r="B237">
            <v>0.28361999999999998</v>
          </cell>
        </row>
        <row r="238">
          <cell r="A238">
            <v>25235</v>
          </cell>
          <cell r="B238">
            <v>0.28460999999999997</v>
          </cell>
        </row>
        <row r="239">
          <cell r="A239">
            <v>25263</v>
          </cell>
          <cell r="B239">
            <v>0.28460999999999997</v>
          </cell>
        </row>
        <row r="240">
          <cell r="A240">
            <v>25294</v>
          </cell>
          <cell r="B240">
            <v>0.28560000000000002</v>
          </cell>
        </row>
        <row r="241">
          <cell r="A241">
            <v>25324</v>
          </cell>
          <cell r="B241">
            <v>0.28660000000000002</v>
          </cell>
        </row>
        <row r="242">
          <cell r="A242">
            <v>25355</v>
          </cell>
          <cell r="B242">
            <v>0.28760000000000002</v>
          </cell>
        </row>
        <row r="243">
          <cell r="A243">
            <v>25385</v>
          </cell>
          <cell r="B243">
            <v>0.28859000000000001</v>
          </cell>
        </row>
        <row r="244">
          <cell r="A244">
            <v>25416</v>
          </cell>
          <cell r="B244">
            <v>0.28760000000000002</v>
          </cell>
        </row>
        <row r="245">
          <cell r="A245">
            <v>25447</v>
          </cell>
          <cell r="B245">
            <v>0.28859000000000001</v>
          </cell>
        </row>
        <row r="246">
          <cell r="A246">
            <v>25477</v>
          </cell>
          <cell r="B246">
            <v>0.28859000000000001</v>
          </cell>
        </row>
        <row r="247">
          <cell r="A247">
            <v>25508</v>
          </cell>
          <cell r="B247">
            <v>0.28959000000000001</v>
          </cell>
        </row>
        <row r="248">
          <cell r="A248">
            <v>25538</v>
          </cell>
          <cell r="B248">
            <v>0.29058</v>
          </cell>
        </row>
        <row r="249">
          <cell r="A249">
            <v>25569</v>
          </cell>
          <cell r="B249">
            <v>0.29058</v>
          </cell>
        </row>
        <row r="250">
          <cell r="A250">
            <v>25600</v>
          </cell>
          <cell r="B250">
            <v>0.29058</v>
          </cell>
        </row>
        <row r="251">
          <cell r="A251">
            <v>25628</v>
          </cell>
          <cell r="B251">
            <v>0.29058</v>
          </cell>
        </row>
        <row r="252">
          <cell r="A252">
            <v>25659</v>
          </cell>
          <cell r="B252">
            <v>0.29158000000000001</v>
          </cell>
        </row>
        <row r="253">
          <cell r="A253">
            <v>25689</v>
          </cell>
          <cell r="B253">
            <v>0.29058</v>
          </cell>
        </row>
        <row r="254">
          <cell r="A254">
            <v>25720</v>
          </cell>
          <cell r="B254">
            <v>0.29158000000000001</v>
          </cell>
        </row>
        <row r="255">
          <cell r="A255">
            <v>25750</v>
          </cell>
          <cell r="B255">
            <v>0.29457</v>
          </cell>
        </row>
        <row r="256">
          <cell r="A256">
            <v>25781</v>
          </cell>
          <cell r="B256">
            <v>0.29655999999999999</v>
          </cell>
        </row>
        <row r="257">
          <cell r="A257">
            <v>25812</v>
          </cell>
          <cell r="B257">
            <v>0.29754999999999998</v>
          </cell>
        </row>
        <row r="258">
          <cell r="A258">
            <v>25842</v>
          </cell>
          <cell r="B258">
            <v>0.29854999999999998</v>
          </cell>
        </row>
        <row r="259">
          <cell r="A259">
            <v>25873</v>
          </cell>
          <cell r="B259">
            <v>0.29854999999999998</v>
          </cell>
        </row>
        <row r="260">
          <cell r="A260">
            <v>25903</v>
          </cell>
          <cell r="B260">
            <v>0.30153000000000002</v>
          </cell>
        </row>
        <row r="261">
          <cell r="A261">
            <v>25934</v>
          </cell>
          <cell r="B261">
            <v>0.29953999999999997</v>
          </cell>
        </row>
        <row r="262">
          <cell r="A262">
            <v>25965</v>
          </cell>
          <cell r="B262">
            <v>0.30053999999999997</v>
          </cell>
        </row>
        <row r="263">
          <cell r="A263">
            <v>25993</v>
          </cell>
          <cell r="B263">
            <v>0.30253000000000002</v>
          </cell>
        </row>
        <row r="264">
          <cell r="A264">
            <v>26024</v>
          </cell>
          <cell r="B264">
            <v>0.30253000000000002</v>
          </cell>
        </row>
        <row r="265">
          <cell r="A265">
            <v>26054</v>
          </cell>
          <cell r="B265">
            <v>0.30153000000000002</v>
          </cell>
        </row>
        <row r="266">
          <cell r="A266">
            <v>26085</v>
          </cell>
          <cell r="B266">
            <v>0.30352000000000001</v>
          </cell>
        </row>
        <row r="267">
          <cell r="A267">
            <v>26115</v>
          </cell>
          <cell r="B267">
            <v>0.30452000000000001</v>
          </cell>
        </row>
        <row r="268">
          <cell r="A268">
            <v>26146</v>
          </cell>
          <cell r="B268">
            <v>0.30452000000000001</v>
          </cell>
        </row>
        <row r="269">
          <cell r="A269">
            <v>26177</v>
          </cell>
          <cell r="B269">
            <v>0.30551</v>
          </cell>
        </row>
        <row r="270">
          <cell r="A270">
            <v>26207</v>
          </cell>
          <cell r="B270">
            <v>0.30551</v>
          </cell>
        </row>
        <row r="271">
          <cell r="A271">
            <v>26238</v>
          </cell>
          <cell r="B271">
            <v>0.3075</v>
          </cell>
        </row>
        <row r="272">
          <cell r="A272">
            <v>26268</v>
          </cell>
          <cell r="B272">
            <v>0.30948999999999999</v>
          </cell>
        </row>
        <row r="273">
          <cell r="A273">
            <v>26299</v>
          </cell>
          <cell r="B273">
            <v>0.30948999999999999</v>
          </cell>
        </row>
        <row r="274">
          <cell r="A274">
            <v>26330</v>
          </cell>
          <cell r="B274">
            <v>0.30948999999999999</v>
          </cell>
        </row>
        <row r="275">
          <cell r="A275">
            <v>26359</v>
          </cell>
          <cell r="B275">
            <v>0.30948999999999999</v>
          </cell>
        </row>
        <row r="276">
          <cell r="A276">
            <v>26390</v>
          </cell>
          <cell r="B276">
            <v>0.30948999999999999</v>
          </cell>
        </row>
        <row r="277">
          <cell r="A277">
            <v>26420</v>
          </cell>
          <cell r="B277">
            <v>0.31048999999999999</v>
          </cell>
        </row>
        <row r="278">
          <cell r="A278">
            <v>26451</v>
          </cell>
          <cell r="B278">
            <v>0.31147999999999998</v>
          </cell>
        </row>
        <row r="279">
          <cell r="A279">
            <v>26481</v>
          </cell>
          <cell r="B279">
            <v>0.31147999999999998</v>
          </cell>
        </row>
        <row r="280">
          <cell r="A280">
            <v>26512</v>
          </cell>
          <cell r="B280">
            <v>0.31147999999999998</v>
          </cell>
        </row>
        <row r="281">
          <cell r="A281">
            <v>26543</v>
          </cell>
          <cell r="B281">
            <v>0.31546000000000002</v>
          </cell>
        </row>
        <row r="282">
          <cell r="A282">
            <v>26573</v>
          </cell>
          <cell r="B282">
            <v>0.31646000000000002</v>
          </cell>
        </row>
        <row r="283">
          <cell r="A283">
            <v>26604</v>
          </cell>
          <cell r="B283">
            <v>0.31646000000000002</v>
          </cell>
        </row>
        <row r="284">
          <cell r="A284">
            <v>26634</v>
          </cell>
          <cell r="B284">
            <v>0.31845000000000001</v>
          </cell>
        </row>
        <row r="285">
          <cell r="A285">
            <v>26665</v>
          </cell>
          <cell r="B285">
            <v>0.31944</v>
          </cell>
        </row>
        <row r="286">
          <cell r="A286">
            <v>26696</v>
          </cell>
          <cell r="B286">
            <v>0.31944</v>
          </cell>
        </row>
        <row r="287">
          <cell r="A287">
            <v>26724</v>
          </cell>
          <cell r="B287">
            <v>0.32044</v>
          </cell>
        </row>
        <row r="288">
          <cell r="A288">
            <v>26755</v>
          </cell>
          <cell r="B288">
            <v>0.32142999999999999</v>
          </cell>
        </row>
        <row r="289">
          <cell r="A289">
            <v>26785</v>
          </cell>
          <cell r="B289">
            <v>0.32142999999999999</v>
          </cell>
        </row>
        <row r="290">
          <cell r="A290">
            <v>26816</v>
          </cell>
          <cell r="B290">
            <v>0.32341999999999999</v>
          </cell>
        </row>
        <row r="291">
          <cell r="A291">
            <v>26846</v>
          </cell>
          <cell r="B291">
            <v>0.32341999999999999</v>
          </cell>
        </row>
        <row r="292">
          <cell r="A292">
            <v>26877</v>
          </cell>
          <cell r="B292">
            <v>0.32441999999999999</v>
          </cell>
        </row>
        <row r="293">
          <cell r="A293">
            <v>26908</v>
          </cell>
          <cell r="B293">
            <v>0.32940000000000003</v>
          </cell>
        </row>
        <row r="294">
          <cell r="A294">
            <v>26938</v>
          </cell>
          <cell r="B294">
            <v>0.33139000000000002</v>
          </cell>
        </row>
        <row r="295">
          <cell r="A295">
            <v>26969</v>
          </cell>
          <cell r="B295">
            <v>0.33338000000000001</v>
          </cell>
        </row>
        <row r="296">
          <cell r="A296">
            <v>26999</v>
          </cell>
          <cell r="B296">
            <v>0.33635999999999999</v>
          </cell>
        </row>
        <row r="297">
          <cell r="A297">
            <v>27030</v>
          </cell>
          <cell r="B297">
            <v>0.33537</v>
          </cell>
        </row>
        <row r="298">
          <cell r="A298">
            <v>27061</v>
          </cell>
          <cell r="B298">
            <v>0.33735999999999999</v>
          </cell>
        </row>
        <row r="299">
          <cell r="A299">
            <v>27089</v>
          </cell>
          <cell r="B299">
            <v>0.33834999999999998</v>
          </cell>
        </row>
        <row r="300">
          <cell r="A300">
            <v>27120</v>
          </cell>
          <cell r="B300">
            <v>0.33834999999999998</v>
          </cell>
        </row>
        <row r="301">
          <cell r="A301">
            <v>27150</v>
          </cell>
          <cell r="B301">
            <v>0.33834999999999998</v>
          </cell>
        </row>
        <row r="302">
          <cell r="A302">
            <v>27181</v>
          </cell>
          <cell r="B302">
            <v>0.34233000000000002</v>
          </cell>
        </row>
        <row r="303">
          <cell r="A303">
            <v>27211</v>
          </cell>
          <cell r="B303">
            <v>0.35626000000000002</v>
          </cell>
        </row>
        <row r="304">
          <cell r="A304">
            <v>27242</v>
          </cell>
          <cell r="B304">
            <v>0.36124000000000001</v>
          </cell>
        </row>
        <row r="305">
          <cell r="A305">
            <v>27273</v>
          </cell>
          <cell r="B305">
            <v>0.36521999999999999</v>
          </cell>
        </row>
        <row r="306">
          <cell r="A306">
            <v>27303</v>
          </cell>
          <cell r="B306">
            <v>0.36820999999999998</v>
          </cell>
        </row>
        <row r="307">
          <cell r="A307">
            <v>27334</v>
          </cell>
          <cell r="B307">
            <v>0.37019999999999997</v>
          </cell>
        </row>
        <row r="308">
          <cell r="A308">
            <v>27364</v>
          </cell>
          <cell r="B308">
            <v>0.37617</v>
          </cell>
        </row>
        <row r="309">
          <cell r="A309">
            <v>27395</v>
          </cell>
          <cell r="B309">
            <v>0.37617</v>
          </cell>
        </row>
        <row r="310">
          <cell r="A310">
            <v>27426</v>
          </cell>
          <cell r="B310">
            <v>0.37816</v>
          </cell>
        </row>
        <row r="311">
          <cell r="A311">
            <v>27454</v>
          </cell>
          <cell r="B311">
            <v>0.38113999999999998</v>
          </cell>
        </row>
        <row r="312">
          <cell r="A312">
            <v>27485</v>
          </cell>
          <cell r="B312">
            <v>0.38313000000000003</v>
          </cell>
        </row>
        <row r="313">
          <cell r="A313">
            <v>27515</v>
          </cell>
          <cell r="B313">
            <v>0.38413000000000003</v>
          </cell>
        </row>
        <row r="314">
          <cell r="A314">
            <v>27546</v>
          </cell>
          <cell r="B314">
            <v>0.38711000000000001</v>
          </cell>
        </row>
        <row r="315">
          <cell r="A315">
            <v>27576</v>
          </cell>
          <cell r="B315">
            <v>0.38811000000000001</v>
          </cell>
        </row>
        <row r="316">
          <cell r="A316">
            <v>27607</v>
          </cell>
          <cell r="B316">
            <v>0.3911</v>
          </cell>
        </row>
        <row r="317">
          <cell r="A317">
            <v>27638</v>
          </cell>
          <cell r="B317">
            <v>0.39208999999999999</v>
          </cell>
        </row>
        <row r="318">
          <cell r="A318">
            <v>27668</v>
          </cell>
          <cell r="B318">
            <v>0.39606999999999998</v>
          </cell>
        </row>
        <row r="319">
          <cell r="A319">
            <v>27699</v>
          </cell>
          <cell r="B319">
            <v>0.39906000000000003</v>
          </cell>
        </row>
        <row r="320">
          <cell r="A320">
            <v>27729</v>
          </cell>
          <cell r="B320">
            <v>0.40601999999999999</v>
          </cell>
        </row>
        <row r="321">
          <cell r="A321">
            <v>27760</v>
          </cell>
          <cell r="B321">
            <v>0.40105000000000002</v>
          </cell>
        </row>
        <row r="322">
          <cell r="A322">
            <v>27791</v>
          </cell>
          <cell r="B322">
            <v>0.40601999999999999</v>
          </cell>
        </row>
        <row r="323">
          <cell r="A323">
            <v>27820</v>
          </cell>
          <cell r="B323">
            <v>0.40701999999999999</v>
          </cell>
        </row>
        <row r="324">
          <cell r="A324">
            <v>27851</v>
          </cell>
          <cell r="B324">
            <v>0.40900999999999998</v>
          </cell>
        </row>
        <row r="325">
          <cell r="A325">
            <v>27881</v>
          </cell>
          <cell r="B325">
            <v>0.41498000000000002</v>
          </cell>
        </row>
        <row r="326">
          <cell r="A326">
            <v>27912</v>
          </cell>
          <cell r="B326">
            <v>0.41796</v>
          </cell>
        </row>
        <row r="327">
          <cell r="A327">
            <v>27942</v>
          </cell>
          <cell r="B327">
            <v>0.41896</v>
          </cell>
        </row>
        <row r="328">
          <cell r="A328">
            <v>27973</v>
          </cell>
          <cell r="B328">
            <v>0.42194999999999999</v>
          </cell>
        </row>
        <row r="329">
          <cell r="A329">
            <v>28004</v>
          </cell>
          <cell r="B329">
            <v>0.42692000000000002</v>
          </cell>
        </row>
        <row r="330">
          <cell r="A330">
            <v>28034</v>
          </cell>
          <cell r="B330">
            <v>0.42792000000000002</v>
          </cell>
        </row>
        <row r="331">
          <cell r="A331">
            <v>28065</v>
          </cell>
          <cell r="B331">
            <v>0.42991000000000001</v>
          </cell>
        </row>
        <row r="332">
          <cell r="A332">
            <v>28095</v>
          </cell>
          <cell r="B332">
            <v>0.43389</v>
          </cell>
        </row>
        <row r="333">
          <cell r="A333">
            <v>28126</v>
          </cell>
          <cell r="B333">
            <v>0.43587999999999999</v>
          </cell>
        </row>
        <row r="334">
          <cell r="A334">
            <v>28157</v>
          </cell>
          <cell r="B334">
            <v>0.43885999999999997</v>
          </cell>
        </row>
        <row r="335">
          <cell r="A335">
            <v>28185</v>
          </cell>
          <cell r="B335">
            <v>0.43985999999999997</v>
          </cell>
        </row>
        <row r="336">
          <cell r="A336">
            <v>28216</v>
          </cell>
          <cell r="B336">
            <v>0.44284000000000001</v>
          </cell>
        </row>
        <row r="337">
          <cell r="A337">
            <v>28246</v>
          </cell>
          <cell r="B337">
            <v>0.44583</v>
          </cell>
        </row>
        <row r="338">
          <cell r="A338">
            <v>28277</v>
          </cell>
          <cell r="B338">
            <v>0.44980999999999999</v>
          </cell>
        </row>
        <row r="339">
          <cell r="A339">
            <v>28307</v>
          </cell>
          <cell r="B339">
            <v>0.45179999999999998</v>
          </cell>
        </row>
        <row r="340">
          <cell r="A340">
            <v>28338</v>
          </cell>
          <cell r="B340">
            <v>0.45379000000000003</v>
          </cell>
        </row>
        <row r="341">
          <cell r="A341">
            <v>28369</v>
          </cell>
          <cell r="B341">
            <v>0.45678000000000002</v>
          </cell>
        </row>
        <row r="342">
          <cell r="A342">
            <v>28399</v>
          </cell>
          <cell r="B342">
            <v>0.45877000000000001</v>
          </cell>
        </row>
        <row r="343">
          <cell r="A343">
            <v>28430</v>
          </cell>
          <cell r="B343">
            <v>0.46179999999999999</v>
          </cell>
        </row>
        <row r="344">
          <cell r="A344">
            <v>28460</v>
          </cell>
          <cell r="B344">
            <v>0.46872000000000003</v>
          </cell>
        </row>
        <row r="345">
          <cell r="A345">
            <v>28491</v>
          </cell>
          <cell r="B345">
            <v>0.47071000000000002</v>
          </cell>
        </row>
        <row r="346">
          <cell r="A346">
            <v>28522</v>
          </cell>
          <cell r="B346">
            <v>0.47170000000000001</v>
          </cell>
        </row>
        <row r="347">
          <cell r="A347">
            <v>28550</v>
          </cell>
          <cell r="B347">
            <v>0.47270000000000001</v>
          </cell>
        </row>
        <row r="348">
          <cell r="A348">
            <v>28581</v>
          </cell>
          <cell r="B348">
            <v>0.47369</v>
          </cell>
        </row>
        <row r="349">
          <cell r="A349">
            <v>28611</v>
          </cell>
          <cell r="B349">
            <v>0.47567999999999999</v>
          </cell>
        </row>
        <row r="350">
          <cell r="A350">
            <v>28642</v>
          </cell>
          <cell r="B350">
            <v>0.47866999999999998</v>
          </cell>
        </row>
        <row r="351">
          <cell r="A351">
            <v>28672</v>
          </cell>
          <cell r="B351">
            <v>0.48265000000000002</v>
          </cell>
        </row>
        <row r="352">
          <cell r="A352">
            <v>28703</v>
          </cell>
          <cell r="B352">
            <v>0.48563000000000001</v>
          </cell>
        </row>
        <row r="353">
          <cell r="A353">
            <v>28734</v>
          </cell>
          <cell r="B353">
            <v>0.49160999999999999</v>
          </cell>
        </row>
        <row r="354">
          <cell r="A354">
            <v>28764</v>
          </cell>
          <cell r="B354">
            <v>0.49259999999999998</v>
          </cell>
        </row>
        <row r="355">
          <cell r="A355">
            <v>28795</v>
          </cell>
          <cell r="B355">
            <v>0.49458999999999997</v>
          </cell>
        </row>
        <row r="356">
          <cell r="A356">
            <v>28825</v>
          </cell>
          <cell r="B356">
            <v>0.50255000000000005</v>
          </cell>
        </row>
        <row r="357">
          <cell r="A357">
            <v>28856</v>
          </cell>
          <cell r="B357">
            <v>0.50355000000000005</v>
          </cell>
        </row>
        <row r="358">
          <cell r="A358">
            <v>28887</v>
          </cell>
          <cell r="B358">
            <v>0.50653000000000004</v>
          </cell>
        </row>
        <row r="359">
          <cell r="A359">
            <v>28915</v>
          </cell>
          <cell r="B359">
            <v>0.51151000000000002</v>
          </cell>
        </row>
        <row r="360">
          <cell r="A360">
            <v>28946</v>
          </cell>
          <cell r="B360">
            <v>0.51848000000000005</v>
          </cell>
        </row>
        <row r="361">
          <cell r="A361">
            <v>28976</v>
          </cell>
          <cell r="B361">
            <v>0.52344999999999997</v>
          </cell>
        </row>
        <row r="362">
          <cell r="A362">
            <v>29007</v>
          </cell>
          <cell r="B362">
            <v>0.52942</v>
          </cell>
        </row>
        <row r="363">
          <cell r="A363">
            <v>29037</v>
          </cell>
          <cell r="B363">
            <v>0.53539000000000003</v>
          </cell>
        </row>
        <row r="364">
          <cell r="A364">
            <v>29068</v>
          </cell>
          <cell r="B364">
            <v>0.54435</v>
          </cell>
        </row>
        <row r="365">
          <cell r="A365">
            <v>29099</v>
          </cell>
          <cell r="B365">
            <v>0.56225999999999998</v>
          </cell>
        </row>
        <row r="366">
          <cell r="A366">
            <v>29129</v>
          </cell>
          <cell r="B366">
            <v>0.57818000000000003</v>
          </cell>
        </row>
        <row r="367">
          <cell r="A367">
            <v>29160</v>
          </cell>
          <cell r="B367">
            <v>0.58913000000000004</v>
          </cell>
        </row>
        <row r="368">
          <cell r="A368">
            <v>29190</v>
          </cell>
          <cell r="B368">
            <v>0.60504999999999998</v>
          </cell>
        </row>
        <row r="369">
          <cell r="A369">
            <v>29221</v>
          </cell>
          <cell r="B369">
            <v>0.60902999999999996</v>
          </cell>
        </row>
        <row r="370">
          <cell r="A370">
            <v>29252</v>
          </cell>
          <cell r="B370">
            <v>0.61899000000000004</v>
          </cell>
        </row>
        <row r="371">
          <cell r="A371">
            <v>29281</v>
          </cell>
          <cell r="B371">
            <v>0.62495999999999996</v>
          </cell>
        </row>
        <row r="372">
          <cell r="A372">
            <v>29312</v>
          </cell>
          <cell r="B372">
            <v>0.63490999999999997</v>
          </cell>
        </row>
        <row r="373">
          <cell r="A373">
            <v>29342</v>
          </cell>
          <cell r="B373">
            <v>0.64187000000000005</v>
          </cell>
        </row>
        <row r="374">
          <cell r="A374">
            <v>29373</v>
          </cell>
          <cell r="B374">
            <v>0.64983999999999997</v>
          </cell>
        </row>
        <row r="375">
          <cell r="A375">
            <v>29403</v>
          </cell>
          <cell r="B375">
            <v>0.65780000000000005</v>
          </cell>
        </row>
        <row r="376">
          <cell r="A376">
            <v>29434</v>
          </cell>
          <cell r="B376">
            <v>0.66476000000000002</v>
          </cell>
        </row>
        <row r="377">
          <cell r="A377">
            <v>29465</v>
          </cell>
          <cell r="B377">
            <v>0.67669999999999997</v>
          </cell>
        </row>
        <row r="378">
          <cell r="A378">
            <v>29495</v>
          </cell>
          <cell r="B378">
            <v>0.69959000000000005</v>
          </cell>
        </row>
        <row r="379">
          <cell r="A379">
            <v>29526</v>
          </cell>
          <cell r="B379">
            <v>0.70953999999999995</v>
          </cell>
        </row>
        <row r="380">
          <cell r="A380">
            <v>29556</v>
          </cell>
          <cell r="B380">
            <v>0.72446999999999995</v>
          </cell>
        </row>
        <row r="381">
          <cell r="A381">
            <v>29587</v>
          </cell>
          <cell r="B381">
            <v>0.73441999999999996</v>
          </cell>
        </row>
        <row r="382">
          <cell r="A382">
            <v>29618</v>
          </cell>
          <cell r="B382">
            <v>0.73741000000000001</v>
          </cell>
        </row>
        <row r="383">
          <cell r="A383">
            <v>29646</v>
          </cell>
          <cell r="B383">
            <v>0.74038999999999999</v>
          </cell>
        </row>
        <row r="384">
          <cell r="A384">
            <v>29677</v>
          </cell>
          <cell r="B384">
            <v>0.74338000000000004</v>
          </cell>
        </row>
        <row r="385">
          <cell r="A385">
            <v>29707</v>
          </cell>
          <cell r="B385">
            <v>0.75333000000000006</v>
          </cell>
        </row>
        <row r="386">
          <cell r="A386">
            <v>29738</v>
          </cell>
          <cell r="B386">
            <v>0.76129000000000002</v>
          </cell>
        </row>
        <row r="387">
          <cell r="A387">
            <v>29768</v>
          </cell>
          <cell r="B387">
            <v>0.77024999999999999</v>
          </cell>
        </row>
        <row r="388">
          <cell r="A388">
            <v>29799</v>
          </cell>
          <cell r="B388">
            <v>0.77522000000000002</v>
          </cell>
        </row>
        <row r="389">
          <cell r="A389">
            <v>29830</v>
          </cell>
          <cell r="B389">
            <v>0.78417999999999999</v>
          </cell>
        </row>
        <row r="390">
          <cell r="A390">
            <v>29860</v>
          </cell>
          <cell r="B390">
            <v>0.78517999999999999</v>
          </cell>
        </row>
        <row r="391">
          <cell r="A391">
            <v>29891</v>
          </cell>
          <cell r="B391">
            <v>0.79313999999999996</v>
          </cell>
        </row>
        <row r="392">
          <cell r="A392">
            <v>29921</v>
          </cell>
          <cell r="B392">
            <v>0.80010000000000003</v>
          </cell>
        </row>
        <row r="393">
          <cell r="A393">
            <v>29952</v>
          </cell>
          <cell r="B393">
            <v>0.80906</v>
          </cell>
        </row>
        <row r="394">
          <cell r="A394">
            <v>29983</v>
          </cell>
          <cell r="B394">
            <v>0.81205000000000005</v>
          </cell>
        </row>
        <row r="395">
          <cell r="A395">
            <v>30011</v>
          </cell>
          <cell r="B395">
            <v>0.81403999999999999</v>
          </cell>
        </row>
        <row r="396">
          <cell r="A396">
            <v>30042</v>
          </cell>
          <cell r="B396">
            <v>0.81603000000000003</v>
          </cell>
        </row>
        <row r="397">
          <cell r="A397">
            <v>30072</v>
          </cell>
          <cell r="B397">
            <v>0.83991000000000005</v>
          </cell>
        </row>
        <row r="398">
          <cell r="A398">
            <v>30103</v>
          </cell>
          <cell r="B398">
            <v>0.84289999999999998</v>
          </cell>
        </row>
        <row r="399">
          <cell r="A399">
            <v>30133</v>
          </cell>
          <cell r="B399">
            <v>0.84687999999999997</v>
          </cell>
        </row>
        <row r="400">
          <cell r="A400">
            <v>30164</v>
          </cell>
          <cell r="B400">
            <v>0.84985999999999995</v>
          </cell>
        </row>
        <row r="401">
          <cell r="A401">
            <v>30195</v>
          </cell>
          <cell r="B401">
            <v>0.85484000000000004</v>
          </cell>
        </row>
        <row r="402">
          <cell r="A402">
            <v>30225</v>
          </cell>
          <cell r="B402">
            <v>0.85682999999999998</v>
          </cell>
        </row>
        <row r="403">
          <cell r="A403">
            <v>30256</v>
          </cell>
          <cell r="B403">
            <v>0.86080999999999996</v>
          </cell>
        </row>
        <row r="404">
          <cell r="A404">
            <v>30286</v>
          </cell>
          <cell r="B404">
            <v>0.86280000000000001</v>
          </cell>
        </row>
        <row r="405">
          <cell r="A405">
            <v>30317</v>
          </cell>
          <cell r="B405">
            <v>0.86280000000000001</v>
          </cell>
        </row>
        <row r="406">
          <cell r="A406">
            <v>30348</v>
          </cell>
          <cell r="B406">
            <v>0.86478999999999995</v>
          </cell>
        </row>
        <row r="407">
          <cell r="A407">
            <v>30376</v>
          </cell>
          <cell r="B407">
            <v>0.87275000000000003</v>
          </cell>
        </row>
        <row r="408">
          <cell r="A408">
            <v>30407</v>
          </cell>
          <cell r="B408">
            <v>0.87871999999999995</v>
          </cell>
        </row>
        <row r="409">
          <cell r="A409">
            <v>30437</v>
          </cell>
          <cell r="B409">
            <v>0.88270000000000004</v>
          </cell>
        </row>
        <row r="410">
          <cell r="A410">
            <v>30468</v>
          </cell>
          <cell r="B410">
            <v>0.88768000000000002</v>
          </cell>
        </row>
        <row r="411">
          <cell r="A411">
            <v>30498</v>
          </cell>
          <cell r="B411">
            <v>0.89265000000000005</v>
          </cell>
        </row>
        <row r="412">
          <cell r="A412">
            <v>30529</v>
          </cell>
          <cell r="B412">
            <v>0.89663000000000004</v>
          </cell>
        </row>
        <row r="413">
          <cell r="A413">
            <v>30560</v>
          </cell>
          <cell r="B413">
            <v>0.90758000000000005</v>
          </cell>
        </row>
        <row r="414">
          <cell r="A414">
            <v>30590</v>
          </cell>
          <cell r="B414">
            <v>0.91554000000000002</v>
          </cell>
        </row>
        <row r="415">
          <cell r="A415">
            <v>30621</v>
          </cell>
          <cell r="B415">
            <v>0.91752999999999996</v>
          </cell>
        </row>
        <row r="416">
          <cell r="A416">
            <v>30651</v>
          </cell>
          <cell r="B416">
            <v>0.92349999999999999</v>
          </cell>
        </row>
        <row r="417">
          <cell r="A417">
            <v>30682</v>
          </cell>
          <cell r="B417">
            <v>0.92251000000000005</v>
          </cell>
        </row>
        <row r="418">
          <cell r="A418">
            <v>30713</v>
          </cell>
          <cell r="B418">
            <v>0.92947000000000002</v>
          </cell>
        </row>
        <row r="419">
          <cell r="A419">
            <v>30742</v>
          </cell>
          <cell r="B419">
            <v>0.94042000000000003</v>
          </cell>
        </row>
        <row r="420">
          <cell r="A420">
            <v>30773</v>
          </cell>
          <cell r="B420">
            <v>0.96031999999999995</v>
          </cell>
        </row>
        <row r="421">
          <cell r="A421">
            <v>30803</v>
          </cell>
          <cell r="B421">
            <v>0.98023000000000005</v>
          </cell>
        </row>
        <row r="422">
          <cell r="A422">
            <v>30834</v>
          </cell>
          <cell r="B422">
            <v>0.99017999999999995</v>
          </cell>
        </row>
        <row r="423">
          <cell r="A423">
            <v>30864</v>
          </cell>
          <cell r="B423">
            <v>1.0031099999999999</v>
          </cell>
        </row>
        <row r="424">
          <cell r="A424">
            <v>30895</v>
          </cell>
          <cell r="B424">
            <v>1.01207</v>
          </cell>
        </row>
        <row r="425">
          <cell r="A425">
            <v>30926</v>
          </cell>
          <cell r="B425">
            <v>1.03098</v>
          </cell>
        </row>
        <row r="426">
          <cell r="A426">
            <v>30956</v>
          </cell>
          <cell r="B426">
            <v>1.04491</v>
          </cell>
        </row>
        <row r="427">
          <cell r="A427">
            <v>30987</v>
          </cell>
          <cell r="B427">
            <v>1.0598399999999999</v>
          </cell>
        </row>
        <row r="428">
          <cell r="A428">
            <v>31017</v>
          </cell>
          <cell r="B428">
            <v>1.0687899999999999</v>
          </cell>
        </row>
        <row r="429">
          <cell r="A429">
            <v>31048</v>
          </cell>
          <cell r="B429">
            <v>1.0797399999999999</v>
          </cell>
        </row>
        <row r="430">
          <cell r="A430">
            <v>31079</v>
          </cell>
          <cell r="B430">
            <v>1.07576</v>
          </cell>
        </row>
        <row r="431">
          <cell r="A431">
            <v>31107</v>
          </cell>
          <cell r="B431">
            <v>1.0797399999999999</v>
          </cell>
        </row>
        <row r="432">
          <cell r="A432">
            <v>31138</v>
          </cell>
          <cell r="B432">
            <v>1.09467</v>
          </cell>
        </row>
        <row r="433">
          <cell r="A433">
            <v>31168</v>
          </cell>
          <cell r="B433">
            <v>1.0926800000000001</v>
          </cell>
        </row>
        <row r="434">
          <cell r="A434">
            <v>31199</v>
          </cell>
          <cell r="B434">
            <v>1.0986499999999999</v>
          </cell>
        </row>
        <row r="435">
          <cell r="A435">
            <v>31229</v>
          </cell>
          <cell r="B435">
            <v>1.1066100000000001</v>
          </cell>
        </row>
        <row r="436">
          <cell r="A436">
            <v>31260</v>
          </cell>
          <cell r="B436">
            <v>1.1086</v>
          </cell>
        </row>
        <row r="437">
          <cell r="A437">
            <v>31291</v>
          </cell>
          <cell r="B437">
            <v>1.1175600000000001</v>
          </cell>
        </row>
        <row r="438">
          <cell r="A438">
            <v>31321</v>
          </cell>
          <cell r="B438">
            <v>1.1314900000000001</v>
          </cell>
        </row>
        <row r="439">
          <cell r="A439">
            <v>31352</v>
          </cell>
          <cell r="B439">
            <v>1.1504000000000001</v>
          </cell>
        </row>
        <row r="440">
          <cell r="A440">
            <v>31382</v>
          </cell>
          <cell r="B440">
            <v>1.16632</v>
          </cell>
        </row>
        <row r="441">
          <cell r="A441">
            <v>31413</v>
          </cell>
          <cell r="B441">
            <v>1.1872199999999999</v>
          </cell>
        </row>
        <row r="442">
          <cell r="A442">
            <v>31444</v>
          </cell>
          <cell r="B442">
            <v>1.1981599999999999</v>
          </cell>
        </row>
        <row r="443">
          <cell r="A443">
            <v>31472</v>
          </cell>
          <cell r="B443">
            <v>1.1892100000000001</v>
          </cell>
        </row>
        <row r="444">
          <cell r="A444">
            <v>31503</v>
          </cell>
          <cell r="B444">
            <v>1.1901999999999999</v>
          </cell>
        </row>
        <row r="445">
          <cell r="A445">
            <v>31533</v>
          </cell>
          <cell r="B445">
            <v>1.2060999999999999</v>
          </cell>
        </row>
        <row r="446">
          <cell r="A446">
            <v>31564</v>
          </cell>
          <cell r="B446">
            <v>1.22603</v>
          </cell>
        </row>
        <row r="447">
          <cell r="A447">
            <v>31594</v>
          </cell>
          <cell r="B447">
            <v>1.23797</v>
          </cell>
        </row>
        <row r="448">
          <cell r="A448">
            <v>31625</v>
          </cell>
          <cell r="B448">
            <v>1.24892</v>
          </cell>
        </row>
        <row r="449">
          <cell r="A449">
            <v>31656</v>
          </cell>
          <cell r="B449">
            <v>1.2558800000000001</v>
          </cell>
        </row>
        <row r="450">
          <cell r="A450">
            <v>31686</v>
          </cell>
          <cell r="B450">
            <v>1.2827500000000001</v>
          </cell>
        </row>
        <row r="451">
          <cell r="A451">
            <v>31717</v>
          </cell>
          <cell r="B451">
            <v>1.30067</v>
          </cell>
        </row>
        <row r="452">
          <cell r="A452">
            <v>31747</v>
          </cell>
          <cell r="B452">
            <v>1.3146</v>
          </cell>
        </row>
        <row r="453">
          <cell r="A453">
            <v>31778</v>
          </cell>
          <cell r="B453">
            <v>1.33948</v>
          </cell>
        </row>
        <row r="454">
          <cell r="A454">
            <v>31809</v>
          </cell>
          <cell r="B454">
            <v>1.37331</v>
          </cell>
        </row>
        <row r="455">
          <cell r="A455">
            <v>31837</v>
          </cell>
          <cell r="B455">
            <v>1.40516</v>
          </cell>
        </row>
        <row r="456">
          <cell r="A456">
            <v>31868</v>
          </cell>
          <cell r="B456">
            <v>1.44496</v>
          </cell>
        </row>
        <row r="457">
          <cell r="A457">
            <v>31898</v>
          </cell>
          <cell r="B457">
            <v>1.5066600000000001</v>
          </cell>
        </row>
        <row r="458">
          <cell r="A458">
            <v>31929</v>
          </cell>
          <cell r="B458">
            <v>1.57135</v>
          </cell>
        </row>
        <row r="459">
          <cell r="A459">
            <v>31959</v>
          </cell>
          <cell r="B459">
            <v>1.6549400000000001</v>
          </cell>
        </row>
        <row r="460">
          <cell r="A460">
            <v>31990</v>
          </cell>
          <cell r="B460">
            <v>1.6668799999999999</v>
          </cell>
        </row>
        <row r="461">
          <cell r="A461">
            <v>32021</v>
          </cell>
          <cell r="B461">
            <v>1.6907700000000001</v>
          </cell>
        </row>
        <row r="462">
          <cell r="A462">
            <v>32051</v>
          </cell>
          <cell r="B462">
            <v>1.7325600000000001</v>
          </cell>
        </row>
        <row r="463">
          <cell r="A463">
            <v>32082</v>
          </cell>
          <cell r="B463">
            <v>1.7823199999999999</v>
          </cell>
        </row>
        <row r="464">
          <cell r="A464">
            <v>32112</v>
          </cell>
          <cell r="B464">
            <v>1.84402</v>
          </cell>
        </row>
        <row r="465">
          <cell r="A465">
            <v>32143</v>
          </cell>
          <cell r="B465">
            <v>1.85198</v>
          </cell>
        </row>
        <row r="466">
          <cell r="A466">
            <v>32174</v>
          </cell>
          <cell r="B466">
            <v>1.81616</v>
          </cell>
        </row>
        <row r="467">
          <cell r="A467">
            <v>32203</v>
          </cell>
          <cell r="B467">
            <v>1.8141700000000001</v>
          </cell>
        </row>
        <row r="468">
          <cell r="A468">
            <v>32234</v>
          </cell>
          <cell r="B468">
            <v>1.8509899999999999</v>
          </cell>
        </row>
        <row r="469">
          <cell r="A469">
            <v>32264</v>
          </cell>
          <cell r="B469">
            <v>1.87686</v>
          </cell>
        </row>
        <row r="470">
          <cell r="A470">
            <v>32295</v>
          </cell>
          <cell r="B470">
            <v>1.9703999999999999</v>
          </cell>
        </row>
        <row r="471">
          <cell r="A471">
            <v>32325</v>
          </cell>
          <cell r="B471">
            <v>2.07091</v>
          </cell>
        </row>
        <row r="472">
          <cell r="A472">
            <v>32356</v>
          </cell>
          <cell r="B472">
            <v>2.1196799999999998</v>
          </cell>
        </row>
        <row r="473">
          <cell r="A473">
            <v>32387</v>
          </cell>
          <cell r="B473">
            <v>2.1555</v>
          </cell>
        </row>
        <row r="474">
          <cell r="A474">
            <v>32417</v>
          </cell>
          <cell r="B474">
            <v>2.2500399999999998</v>
          </cell>
        </row>
        <row r="475">
          <cell r="A475">
            <v>32448</v>
          </cell>
          <cell r="B475">
            <v>2.33961</v>
          </cell>
        </row>
        <row r="476">
          <cell r="A476">
            <v>32478</v>
          </cell>
          <cell r="B476">
            <v>2.4988299999999999</v>
          </cell>
        </row>
        <row r="477">
          <cell r="A477">
            <v>32509</v>
          </cell>
          <cell r="B477">
            <v>2.5266899999999999</v>
          </cell>
        </row>
        <row r="478">
          <cell r="A478">
            <v>32540</v>
          </cell>
          <cell r="B478">
            <v>2.6063100000000001</v>
          </cell>
        </row>
        <row r="479">
          <cell r="A479">
            <v>32568</v>
          </cell>
          <cell r="B479">
            <v>3.1606100000000001</v>
          </cell>
        </row>
        <row r="480">
          <cell r="A480">
            <v>32599</v>
          </cell>
          <cell r="B480">
            <v>3.5875300000000001</v>
          </cell>
        </row>
        <row r="481">
          <cell r="A481">
            <v>32629</v>
          </cell>
          <cell r="B481">
            <v>3.81542</v>
          </cell>
        </row>
        <row r="482">
          <cell r="A482">
            <v>32660</v>
          </cell>
          <cell r="B482">
            <v>3.9378199999999999</v>
          </cell>
        </row>
        <row r="483">
          <cell r="A483">
            <v>32690</v>
          </cell>
          <cell r="B483">
            <v>4.0353500000000002</v>
          </cell>
        </row>
        <row r="484">
          <cell r="A484">
            <v>32721</v>
          </cell>
          <cell r="B484">
            <v>4.1229199999999997</v>
          </cell>
        </row>
        <row r="485">
          <cell r="A485">
            <v>32752</v>
          </cell>
          <cell r="B485">
            <v>4.2582599999999999</v>
          </cell>
        </row>
        <row r="486">
          <cell r="A486">
            <v>32782</v>
          </cell>
          <cell r="B486">
            <v>4.3866399999999999</v>
          </cell>
        </row>
        <row r="487">
          <cell r="A487">
            <v>32813</v>
          </cell>
          <cell r="B487">
            <v>4.4453500000000004</v>
          </cell>
        </row>
        <row r="488">
          <cell r="A488">
            <v>32843</v>
          </cell>
          <cell r="B488">
            <v>4.5229699999999999</v>
          </cell>
        </row>
        <row r="489">
          <cell r="A489">
            <v>32874</v>
          </cell>
          <cell r="B489">
            <v>4.6294500000000003</v>
          </cell>
        </row>
        <row r="490">
          <cell r="A490">
            <v>32905</v>
          </cell>
          <cell r="B490">
            <v>4.7190200000000004</v>
          </cell>
        </row>
        <row r="491">
          <cell r="A491">
            <v>32933</v>
          </cell>
          <cell r="B491">
            <v>4.8026099999999996</v>
          </cell>
        </row>
        <row r="492">
          <cell r="A492">
            <v>32964</v>
          </cell>
          <cell r="B492">
            <v>4.9279999999999999</v>
          </cell>
        </row>
        <row r="493">
          <cell r="A493">
            <v>32994</v>
          </cell>
          <cell r="B493">
            <v>5.0503999999999998</v>
          </cell>
        </row>
        <row r="494">
          <cell r="A494">
            <v>33025</v>
          </cell>
          <cell r="B494">
            <v>5.1917200000000001</v>
          </cell>
        </row>
        <row r="495">
          <cell r="A495">
            <v>33055</v>
          </cell>
          <cell r="B495">
            <v>5.3937299999999997</v>
          </cell>
        </row>
        <row r="496">
          <cell r="A496">
            <v>33086</v>
          </cell>
          <cell r="B496">
            <v>5.5639000000000003</v>
          </cell>
        </row>
        <row r="497">
          <cell r="A497">
            <v>33117</v>
          </cell>
          <cell r="B497">
            <v>5.6494900000000001</v>
          </cell>
        </row>
        <row r="498">
          <cell r="A498">
            <v>33147</v>
          </cell>
          <cell r="B498">
            <v>5.7987599999999997</v>
          </cell>
        </row>
        <row r="499">
          <cell r="A499">
            <v>33178</v>
          </cell>
          <cell r="B499">
            <v>5.9659500000000003</v>
          </cell>
        </row>
        <row r="500">
          <cell r="A500">
            <v>33208</v>
          </cell>
          <cell r="B500">
            <v>6.1729399999999996</v>
          </cell>
        </row>
        <row r="501">
          <cell r="A501">
            <v>33239</v>
          </cell>
          <cell r="B501">
            <v>6.3162399999999996</v>
          </cell>
        </row>
        <row r="502">
          <cell r="A502">
            <v>33270</v>
          </cell>
          <cell r="B502">
            <v>6.4257099999999996</v>
          </cell>
        </row>
        <row r="503">
          <cell r="A503">
            <v>33298</v>
          </cell>
          <cell r="B503">
            <v>6.5361700000000003</v>
          </cell>
        </row>
        <row r="504">
          <cell r="A504">
            <v>33329</v>
          </cell>
          <cell r="B504">
            <v>6.71828</v>
          </cell>
        </row>
        <row r="505">
          <cell r="A505">
            <v>33359</v>
          </cell>
          <cell r="B505">
            <v>6.87751</v>
          </cell>
        </row>
        <row r="506">
          <cell r="A506">
            <v>33390</v>
          </cell>
          <cell r="B506">
            <v>7.0058800000000003</v>
          </cell>
        </row>
        <row r="507">
          <cell r="A507">
            <v>33420</v>
          </cell>
          <cell r="B507">
            <v>7.2258100000000001</v>
          </cell>
        </row>
        <row r="508">
          <cell r="A508">
            <v>33451</v>
          </cell>
          <cell r="B508">
            <v>7.3939899999999996</v>
          </cell>
        </row>
        <row r="509">
          <cell r="A509">
            <v>33482</v>
          </cell>
          <cell r="B509">
            <v>7.5323200000000003</v>
          </cell>
        </row>
        <row r="510">
          <cell r="A510">
            <v>33512</v>
          </cell>
          <cell r="B510">
            <v>7.6975100000000003</v>
          </cell>
        </row>
        <row r="511">
          <cell r="A511">
            <v>33543</v>
          </cell>
          <cell r="B511">
            <v>7.8945499999999997</v>
          </cell>
        </row>
        <row r="512">
          <cell r="A512">
            <v>33573</v>
          </cell>
          <cell r="B512">
            <v>8.0876099999999997</v>
          </cell>
        </row>
        <row r="513">
          <cell r="A513">
            <v>33604</v>
          </cell>
          <cell r="B513">
            <v>8.1911100000000001</v>
          </cell>
        </row>
        <row r="514">
          <cell r="A514">
            <v>33635</v>
          </cell>
          <cell r="B514">
            <v>8.4060600000000001</v>
          </cell>
        </row>
        <row r="515">
          <cell r="A515">
            <v>33664</v>
          </cell>
          <cell r="B515">
            <v>8.5921599999999998</v>
          </cell>
        </row>
        <row r="516">
          <cell r="A516">
            <v>33695</v>
          </cell>
          <cell r="B516">
            <v>8.7812400000000004</v>
          </cell>
        </row>
        <row r="517">
          <cell r="A517">
            <v>33725</v>
          </cell>
          <cell r="B517">
            <v>9.0041499999999992</v>
          </cell>
        </row>
        <row r="518">
          <cell r="A518">
            <v>33756</v>
          </cell>
          <cell r="B518">
            <v>9.24498</v>
          </cell>
        </row>
        <row r="519">
          <cell r="A519">
            <v>33786</v>
          </cell>
          <cell r="B519">
            <v>9.51267</v>
          </cell>
        </row>
        <row r="520">
          <cell r="A520">
            <v>33817</v>
          </cell>
          <cell r="B520">
            <v>9.7296200000000006</v>
          </cell>
        </row>
        <row r="521">
          <cell r="A521">
            <v>33848</v>
          </cell>
          <cell r="B521">
            <v>9.9296399999999991</v>
          </cell>
        </row>
        <row r="522">
          <cell r="A522">
            <v>33878</v>
          </cell>
          <cell r="B522">
            <v>10.16649</v>
          </cell>
        </row>
        <row r="523">
          <cell r="A523">
            <v>33909</v>
          </cell>
          <cell r="B523">
            <v>10.42224</v>
          </cell>
        </row>
        <row r="524">
          <cell r="A524">
            <v>33939</v>
          </cell>
          <cell r="B524">
            <v>10.664070000000001</v>
          </cell>
        </row>
        <row r="525">
          <cell r="A525">
            <v>33970</v>
          </cell>
          <cell r="B525">
            <v>10.98052</v>
          </cell>
        </row>
        <row r="526">
          <cell r="A526">
            <v>34001</v>
          </cell>
          <cell r="B526">
            <v>11.26812</v>
          </cell>
        </row>
        <row r="527">
          <cell r="A527">
            <v>34029</v>
          </cell>
          <cell r="B527">
            <v>11.526859999999999</v>
          </cell>
        </row>
        <row r="528">
          <cell r="A528">
            <v>34060</v>
          </cell>
          <cell r="B528">
            <v>11.85427</v>
          </cell>
        </row>
        <row r="529">
          <cell r="A529">
            <v>34090</v>
          </cell>
          <cell r="B529">
            <v>12.18267</v>
          </cell>
        </row>
        <row r="530">
          <cell r="A530">
            <v>34121</v>
          </cell>
          <cell r="B530">
            <v>12.566800000000001</v>
          </cell>
        </row>
        <row r="531">
          <cell r="A531">
            <v>34151</v>
          </cell>
          <cell r="B531">
            <v>12.9579</v>
          </cell>
        </row>
        <row r="532">
          <cell r="A532">
            <v>34182</v>
          </cell>
          <cell r="B532">
            <v>13.36392</v>
          </cell>
        </row>
        <row r="533">
          <cell r="A533">
            <v>34213</v>
          </cell>
          <cell r="B533">
            <v>13.806760000000001</v>
          </cell>
        </row>
        <row r="534">
          <cell r="A534">
            <v>34243</v>
          </cell>
          <cell r="B534">
            <v>14.49342</v>
          </cell>
        </row>
        <row r="535">
          <cell r="A535">
            <v>34274</v>
          </cell>
          <cell r="B535">
            <v>15.021839999999999</v>
          </cell>
        </row>
        <row r="536">
          <cell r="A536">
            <v>34304</v>
          </cell>
          <cell r="B536">
            <v>15.56321</v>
          </cell>
        </row>
        <row r="537">
          <cell r="A537">
            <v>34335</v>
          </cell>
          <cell r="B537">
            <v>16.231950000000001</v>
          </cell>
        </row>
        <row r="538">
          <cell r="A538">
            <v>34366</v>
          </cell>
          <cell r="B538">
            <v>16.537459999999999</v>
          </cell>
        </row>
        <row r="539">
          <cell r="A539">
            <v>34394</v>
          </cell>
          <cell r="B539">
            <v>17.00319</v>
          </cell>
        </row>
        <row r="540">
          <cell r="A540">
            <v>34425</v>
          </cell>
          <cell r="B540">
            <v>17.55949</v>
          </cell>
        </row>
        <row r="541">
          <cell r="A541">
            <v>34455</v>
          </cell>
          <cell r="B541">
            <v>18.469059999999999</v>
          </cell>
        </row>
        <row r="542">
          <cell r="A542">
            <v>34486</v>
          </cell>
          <cell r="B542">
            <v>20.138919999999999</v>
          </cell>
        </row>
        <row r="543">
          <cell r="A543">
            <v>34516</v>
          </cell>
          <cell r="B543">
            <v>21.413720000000001</v>
          </cell>
        </row>
        <row r="544">
          <cell r="A544">
            <v>34547</v>
          </cell>
          <cell r="B544">
            <v>22.530280000000001</v>
          </cell>
        </row>
        <row r="545">
          <cell r="A545">
            <v>34578</v>
          </cell>
          <cell r="B545">
            <v>23.428899999999999</v>
          </cell>
        </row>
        <row r="546">
          <cell r="A546">
            <v>34608</v>
          </cell>
          <cell r="B546">
            <v>24.628060000000001</v>
          </cell>
        </row>
        <row r="547">
          <cell r="A547">
            <v>34639</v>
          </cell>
          <cell r="B547">
            <v>25.68093</v>
          </cell>
        </row>
        <row r="548">
          <cell r="A548">
            <v>34669</v>
          </cell>
          <cell r="B548">
            <v>26.587520000000001</v>
          </cell>
        </row>
        <row r="549">
          <cell r="A549">
            <v>34700</v>
          </cell>
          <cell r="B549">
            <v>27.422450000000001</v>
          </cell>
        </row>
        <row r="550">
          <cell r="A550">
            <v>34731</v>
          </cell>
          <cell r="B550">
            <v>28.0703</v>
          </cell>
        </row>
        <row r="551">
          <cell r="A551">
            <v>34759</v>
          </cell>
          <cell r="B551">
            <v>28.97589</v>
          </cell>
        </row>
        <row r="552">
          <cell r="A552">
            <v>34790</v>
          </cell>
          <cell r="B552">
            <v>30.150169999999999</v>
          </cell>
        </row>
        <row r="553">
          <cell r="A553">
            <v>34820</v>
          </cell>
          <cell r="B553">
            <v>31.614039999999999</v>
          </cell>
        </row>
        <row r="554">
          <cell r="A554">
            <v>34851</v>
          </cell>
          <cell r="B554">
            <v>32.465890000000002</v>
          </cell>
        </row>
        <row r="555">
          <cell r="A555">
            <v>34881</v>
          </cell>
          <cell r="B555">
            <v>33.362520000000004</v>
          </cell>
        </row>
        <row r="556">
          <cell r="A556">
            <v>34912</v>
          </cell>
          <cell r="B556">
            <v>34.404449999999997</v>
          </cell>
        </row>
        <row r="557">
          <cell r="A557">
            <v>34943</v>
          </cell>
          <cell r="B557">
            <v>35.555840000000003</v>
          </cell>
        </row>
        <row r="558">
          <cell r="A558">
            <v>34973</v>
          </cell>
          <cell r="B558">
            <v>37.201830000000001</v>
          </cell>
        </row>
        <row r="559">
          <cell r="A559">
            <v>35004</v>
          </cell>
          <cell r="B559">
            <v>39.278709999999997</v>
          </cell>
        </row>
        <row r="560">
          <cell r="A560">
            <v>35034</v>
          </cell>
          <cell r="B560">
            <v>41.640210000000003</v>
          </cell>
        </row>
        <row r="561">
          <cell r="A561">
            <v>35065</v>
          </cell>
          <cell r="B561">
            <v>45.01876</v>
          </cell>
        </row>
        <row r="562">
          <cell r="A562">
            <v>35096</v>
          </cell>
          <cell r="B562">
            <v>48.608280000000001</v>
          </cell>
        </row>
        <row r="563">
          <cell r="A563">
            <v>35125</v>
          </cell>
          <cell r="B563">
            <v>51.608669999999996</v>
          </cell>
        </row>
        <row r="564">
          <cell r="A564">
            <v>35156</v>
          </cell>
          <cell r="B564">
            <v>56.022170000000003</v>
          </cell>
        </row>
        <row r="565">
          <cell r="A565">
            <v>35186</v>
          </cell>
          <cell r="B565">
            <v>63.07582</v>
          </cell>
        </row>
        <row r="566">
          <cell r="A566">
            <v>35217</v>
          </cell>
          <cell r="B566">
            <v>67.570930000000004</v>
          </cell>
        </row>
        <row r="567">
          <cell r="A567">
            <v>35247</v>
          </cell>
          <cell r="B567">
            <v>70.939520000000002</v>
          </cell>
        </row>
        <row r="568">
          <cell r="A568">
            <v>35278</v>
          </cell>
          <cell r="B568">
            <v>73.859309999999994</v>
          </cell>
        </row>
        <row r="569">
          <cell r="A569">
            <v>35309</v>
          </cell>
          <cell r="B569">
            <v>76.508399999999995</v>
          </cell>
        </row>
        <row r="570">
          <cell r="A570">
            <v>35339</v>
          </cell>
          <cell r="B570">
            <v>79.755589999999998</v>
          </cell>
        </row>
        <row r="571">
          <cell r="A571">
            <v>35370</v>
          </cell>
          <cell r="B571">
            <v>82.188739999999996</v>
          </cell>
        </row>
        <row r="572">
          <cell r="A572">
            <v>35400</v>
          </cell>
          <cell r="B572">
            <v>84.630849999999995</v>
          </cell>
        </row>
        <row r="573">
          <cell r="A573">
            <v>35431</v>
          </cell>
          <cell r="B573">
            <v>86.850040000000007</v>
          </cell>
        </row>
        <row r="574">
          <cell r="A574">
            <v>35462</v>
          </cell>
          <cell r="B574">
            <v>88.841340000000002</v>
          </cell>
        </row>
        <row r="575">
          <cell r="A575">
            <v>35490</v>
          </cell>
          <cell r="B575">
            <v>90.218639999999994</v>
          </cell>
        </row>
        <row r="576">
          <cell r="A576">
            <v>35521</v>
          </cell>
          <cell r="B576">
            <v>92.358220000000003</v>
          </cell>
        </row>
        <row r="577">
          <cell r="A577">
            <v>35551</v>
          </cell>
          <cell r="B577">
            <v>95.244159999999994</v>
          </cell>
        </row>
        <row r="578">
          <cell r="A578">
            <v>35582</v>
          </cell>
          <cell r="B578">
            <v>96.993639999999999</v>
          </cell>
        </row>
        <row r="579">
          <cell r="A579">
            <v>35612</v>
          </cell>
          <cell r="B579">
            <v>99.682550000000006</v>
          </cell>
        </row>
        <row r="580">
          <cell r="A580">
            <v>35643</v>
          </cell>
          <cell r="B580">
            <v>102.94964</v>
          </cell>
        </row>
        <row r="581">
          <cell r="A581">
            <v>35674</v>
          </cell>
          <cell r="B581">
            <v>106.42372</v>
          </cell>
        </row>
        <row r="582">
          <cell r="A582">
            <v>35704</v>
          </cell>
          <cell r="B582">
            <v>110.43518</v>
          </cell>
        </row>
        <row r="583">
          <cell r="A583">
            <v>35735</v>
          </cell>
          <cell r="B583">
            <v>113.54504</v>
          </cell>
        </row>
        <row r="584">
          <cell r="A584">
            <v>35765</v>
          </cell>
          <cell r="B584">
            <v>116.45984</v>
          </cell>
        </row>
        <row r="585">
          <cell r="A585">
            <v>35796</v>
          </cell>
          <cell r="B585">
            <v>118.80043999999999</v>
          </cell>
        </row>
        <row r="586">
          <cell r="A586">
            <v>35827</v>
          </cell>
          <cell r="B586">
            <v>121.43959</v>
          </cell>
        </row>
        <row r="587">
          <cell r="A587">
            <v>35855</v>
          </cell>
          <cell r="B587">
            <v>124.73156</v>
          </cell>
        </row>
        <row r="588">
          <cell r="A588">
            <v>35886</v>
          </cell>
          <cell r="B588">
            <v>128.92413999999999</v>
          </cell>
        </row>
        <row r="589">
          <cell r="A589">
            <v>35916</v>
          </cell>
          <cell r="B589">
            <v>133.09183999999999</v>
          </cell>
        </row>
        <row r="590">
          <cell r="A590">
            <v>35947</v>
          </cell>
          <cell r="B590">
            <v>134.82937999999999</v>
          </cell>
        </row>
        <row r="591">
          <cell r="A591">
            <v>35977</v>
          </cell>
          <cell r="B591">
            <v>137.61482000000001</v>
          </cell>
        </row>
        <row r="592">
          <cell r="A592">
            <v>36008</v>
          </cell>
          <cell r="B592">
            <v>140.46791999999999</v>
          </cell>
        </row>
        <row r="593">
          <cell r="A593">
            <v>36039</v>
          </cell>
          <cell r="B593">
            <v>142.96775</v>
          </cell>
        </row>
        <row r="594">
          <cell r="A594">
            <v>36069</v>
          </cell>
          <cell r="B594">
            <v>146.47963999999999</v>
          </cell>
        </row>
        <row r="595">
          <cell r="A595">
            <v>36100</v>
          </cell>
          <cell r="B595">
            <v>148.75157999999999</v>
          </cell>
        </row>
        <row r="596">
          <cell r="A596">
            <v>36130</v>
          </cell>
          <cell r="B596">
            <v>151.28823</v>
          </cell>
        </row>
        <row r="597">
          <cell r="A597">
            <v>36161</v>
          </cell>
          <cell r="B597">
            <v>154.65185</v>
          </cell>
        </row>
        <row r="598">
          <cell r="A598">
            <v>36192</v>
          </cell>
          <cell r="B598">
            <v>157.21038999999999</v>
          </cell>
        </row>
        <row r="599">
          <cell r="A599">
            <v>36220</v>
          </cell>
          <cell r="B599">
            <v>159.16983999999999</v>
          </cell>
        </row>
        <row r="600">
          <cell r="A600">
            <v>36251</v>
          </cell>
          <cell r="B600">
            <v>160.99894</v>
          </cell>
        </row>
        <row r="601">
          <cell r="A601">
            <v>36281</v>
          </cell>
          <cell r="B601">
            <v>164.20133999999999</v>
          </cell>
        </row>
        <row r="602">
          <cell r="A602">
            <v>36312</v>
          </cell>
          <cell r="B602">
            <v>166.63847000000001</v>
          </cell>
        </row>
        <row r="603">
          <cell r="A603">
            <v>36342</v>
          </cell>
          <cell r="B603">
            <v>169.32140000000001</v>
          </cell>
        </row>
        <row r="604">
          <cell r="A604">
            <v>36373</v>
          </cell>
          <cell r="B604">
            <v>171.78341</v>
          </cell>
        </row>
        <row r="605">
          <cell r="A605">
            <v>36404</v>
          </cell>
          <cell r="B605">
            <v>173.25524999999999</v>
          </cell>
        </row>
        <row r="606">
          <cell r="A606">
            <v>36434</v>
          </cell>
          <cell r="B606">
            <v>176.00783999999999</v>
          </cell>
        </row>
        <row r="607">
          <cell r="A607">
            <v>36465</v>
          </cell>
          <cell r="B607">
            <v>178.60419999999999</v>
          </cell>
        </row>
        <row r="608">
          <cell r="A608">
            <v>36495</v>
          </cell>
          <cell r="B608">
            <v>181.58866</v>
          </cell>
        </row>
        <row r="609">
          <cell r="A609">
            <v>36526</v>
          </cell>
          <cell r="B609">
            <v>184.65387999999999</v>
          </cell>
        </row>
        <row r="610">
          <cell r="A610">
            <v>36557</v>
          </cell>
          <cell r="B610">
            <v>185.4</v>
          </cell>
        </row>
        <row r="611">
          <cell r="A611">
            <v>36586</v>
          </cell>
          <cell r="B611">
            <v>187</v>
          </cell>
        </row>
        <row r="612">
          <cell r="A612">
            <v>36617</v>
          </cell>
          <cell r="B612">
            <v>190.1</v>
          </cell>
        </row>
        <row r="613">
          <cell r="A613">
            <v>36647</v>
          </cell>
          <cell r="B613">
            <v>191.9</v>
          </cell>
        </row>
        <row r="614">
          <cell r="A614">
            <v>36678</v>
          </cell>
          <cell r="B614">
            <v>194</v>
          </cell>
        </row>
        <row r="615">
          <cell r="A615">
            <v>36708</v>
          </cell>
          <cell r="B615">
            <v>196</v>
          </cell>
        </row>
        <row r="616">
          <cell r="A616">
            <v>36739</v>
          </cell>
        </row>
        <row r="617">
          <cell r="A617">
            <v>36770</v>
          </cell>
        </row>
        <row r="618">
          <cell r="A618">
            <v>36800</v>
          </cell>
        </row>
        <row r="619">
          <cell r="A619">
            <v>36831</v>
          </cell>
        </row>
        <row r="620">
          <cell r="A620">
            <v>36861</v>
          </cell>
          <cell r="B620">
            <v>208.827</v>
          </cell>
        </row>
      </sheetData>
      <sheetData sheetId="1"/>
      <sheetData sheetId="2"/>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iceOLD"/>
      <sheetName val="Rend"/>
      <sheetName val="CyR"/>
      <sheetName val="Matriz"/>
      <sheetName val="CMO"/>
      <sheetName val="FC"/>
      <sheetName val="CF"/>
      <sheetName val="643-12 CA"/>
      <sheetName val="MO 545-08"/>
      <sheetName val="MO 76-75-MDN"/>
      <sheetName val="MO 76-75"/>
      <sheetName val="HORAS"/>
      <sheetName val="RP"/>
      <sheetName val="EQ"/>
      <sheetName val="CH"/>
      <sheetName val="MO-FLOW"/>
      <sheetName val="HE x mes"/>
      <sheetName val="Cert"/>
      <sheetName val="Cert-Gr"/>
      <sheetName val="AP"/>
      <sheetName val="Cflow"/>
      <sheetName val="Aux - SIPETROL - Servicio ON-OF"/>
    </sheetNames>
    <sheetDataSet>
      <sheetData sheetId="0"/>
      <sheetData sheetId="1"/>
      <sheetData sheetId="2"/>
      <sheetData sheetId="3"/>
      <sheetData sheetId="4">
        <row r="18">
          <cell r="E18">
            <v>127595.9485871431</v>
          </cell>
        </row>
        <row r="19">
          <cell r="E19">
            <v>129886.76771293505</v>
          </cell>
        </row>
        <row r="20">
          <cell r="E20">
            <v>132245.63097117623</v>
          </cell>
        </row>
        <row r="21">
          <cell r="E21">
            <v>134751.92318305752</v>
          </cell>
        </row>
        <row r="22">
          <cell r="E22">
            <v>138029.38222936378</v>
          </cell>
        </row>
        <row r="23">
          <cell r="E23">
            <v>140989.30199090682</v>
          </cell>
        </row>
        <row r="24">
          <cell r="E24">
            <v>144516.25618952705</v>
          </cell>
        </row>
        <row r="25">
          <cell r="E25">
            <v>149506.15923580655</v>
          </cell>
        </row>
        <row r="26">
          <cell r="E26">
            <v>154983.71189797242</v>
          </cell>
        </row>
        <row r="27">
          <cell r="E27">
            <v>162718.06161970558</v>
          </cell>
        </row>
        <row r="28">
          <cell r="E28">
            <v>173673.16694403731</v>
          </cell>
        </row>
        <row r="29">
          <cell r="E29">
            <v>183199.3454869345</v>
          </cell>
        </row>
        <row r="30">
          <cell r="E30">
            <v>192544.07300996693</v>
          </cell>
        </row>
        <row r="31">
          <cell r="E31">
            <v>201242.38127473133</v>
          </cell>
        </row>
        <row r="32">
          <cell r="E32">
            <v>218854.47089034956</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
      <sheetName val="MO"/>
      <sheetName val="CS"/>
      <sheetName val="GdP"/>
      <sheetName val="Veh"/>
      <sheetName val="Maq"/>
      <sheetName val="Mat"/>
      <sheetName val="Otros"/>
      <sheetName val="GE"/>
      <sheetName val="INSTRUCTIVO DE CARGA"/>
    </sheetNames>
    <sheetDataSet>
      <sheetData sheetId="0"/>
      <sheetData sheetId="1">
        <row r="3">
          <cell r="A3" t="str">
            <v>Fuera de Convenio</v>
          </cell>
        </row>
        <row r="4">
          <cell r="A4" t="str">
            <v>Nombre y Apellido</v>
          </cell>
        </row>
        <row r="5">
          <cell r="A5" t="str">
            <v>Gerente de Proyecto</v>
          </cell>
        </row>
        <row r="6">
          <cell r="A6" t="str">
            <v>Jefe de Obra</v>
          </cell>
        </row>
        <row r="7">
          <cell r="A7" t="str">
            <v>Programador de Obra</v>
          </cell>
        </row>
        <row r="8">
          <cell r="A8" t="str">
            <v>Ingeniero de Obra</v>
          </cell>
        </row>
        <row r="9">
          <cell r="A9" t="str">
            <v>Adm de Obra General</v>
          </cell>
        </row>
        <row r="10">
          <cell r="A10" t="str">
            <v>Activador de materiales</v>
          </cell>
        </row>
        <row r="11">
          <cell r="A11" t="str">
            <v>Supervisor SSA General</v>
          </cell>
        </row>
        <row r="12">
          <cell r="A12" t="str">
            <v>Adm QCA  (GOC)</v>
          </cell>
        </row>
        <row r="13">
          <cell r="A13" t="str">
            <v>Topografo</v>
          </cell>
        </row>
        <row r="14">
          <cell r="A14" t="str">
            <v>Supervisor Civil</v>
          </cell>
        </row>
        <row r="15">
          <cell r="A15" t="str">
            <v>Supervisor Instrumentacion</v>
          </cell>
        </row>
        <row r="16">
          <cell r="A16" t="str">
            <v>Supervisor Piping</v>
          </cell>
        </row>
        <row r="17">
          <cell r="A17" t="str">
            <v>Supervisor Montaje</v>
          </cell>
        </row>
        <row r="18">
          <cell r="A18" t="str">
            <v>Supervisor E+I</v>
          </cell>
        </row>
        <row r="19">
          <cell r="A19" t="str">
            <v>Supervisor Aislacion</v>
          </cell>
        </row>
        <row r="20">
          <cell r="A20" t="str">
            <v>Referente de Ingenieria</v>
          </cell>
        </row>
        <row r="21">
          <cell r="A21" t="str">
            <v>Cadista</v>
          </cell>
        </row>
        <row r="22">
          <cell r="A22" t="str">
            <v>Adm de Compras</v>
          </cell>
        </row>
        <row r="23">
          <cell r="A23" t="str">
            <v>Adm de Logistica</v>
          </cell>
        </row>
        <row r="24">
          <cell r="A24" t="str">
            <v>Adm de RRHH</v>
          </cell>
        </row>
        <row r="25">
          <cell r="A25" t="str">
            <v>Adm de Control Documentario</v>
          </cell>
        </row>
        <row r="26">
          <cell r="A26" t="str">
            <v>Adm de Subcontratos</v>
          </cell>
        </row>
        <row r="27">
          <cell r="A27">
            <v>0</v>
          </cell>
        </row>
        <row r="28">
          <cell r="A28" t="str">
            <v>UOCRA</v>
          </cell>
        </row>
        <row r="29">
          <cell r="A29" t="str">
            <v>Nombre y Apellido</v>
          </cell>
        </row>
        <row r="30">
          <cell r="A30" t="str">
            <v>Ayudante TG</v>
          </cell>
        </row>
        <row r="31">
          <cell r="A31" t="str">
            <v>Medio Oficial Campamentero</v>
          </cell>
        </row>
        <row r="32">
          <cell r="A32" t="str">
            <v>Medio Oficial Civil</v>
          </cell>
        </row>
        <row r="33">
          <cell r="A33" t="str">
            <v>Oficial Pintor</v>
          </cell>
        </row>
        <row r="34">
          <cell r="A34" t="str">
            <v>Oficial Civil</v>
          </cell>
        </row>
        <row r="35">
          <cell r="A35" t="str">
            <v>Oficial Amolador</v>
          </cell>
        </row>
        <row r="36">
          <cell r="A36" t="str">
            <v>Oficial Soportista</v>
          </cell>
        </row>
        <row r="37">
          <cell r="A37" t="str">
            <v>Oficial Aislacion</v>
          </cell>
        </row>
        <row r="38">
          <cell r="A38" t="str">
            <v>Oficial Electrico</v>
          </cell>
        </row>
        <row r="39">
          <cell r="A39" t="str">
            <v>Oficial Especializado Civil</v>
          </cell>
        </row>
        <row r="40">
          <cell r="A40" t="str">
            <v>Oficial Especializado Cañista</v>
          </cell>
        </row>
        <row r="41">
          <cell r="A41" t="str">
            <v>Oficial Especializado Soldador</v>
          </cell>
        </row>
        <row r="42">
          <cell r="A42" t="str">
            <v>Oficial Especializado Montador</v>
          </cell>
        </row>
        <row r="43">
          <cell r="A43" t="str">
            <v>Oficial Especializado Conexionista</v>
          </cell>
        </row>
        <row r="44">
          <cell r="A44" t="str">
            <v>Oficial Especializado Instrumentista</v>
          </cell>
        </row>
        <row r="45">
          <cell r="A45" t="str">
            <v>Oficial Especializado Montador E+I</v>
          </cell>
        </row>
        <row r="46">
          <cell r="A46" t="str">
            <v>Oficial Especializado Hidrogruista</v>
          </cell>
        </row>
        <row r="47">
          <cell r="A47" t="str">
            <v>Oficial Especializado Maquinista</v>
          </cell>
        </row>
        <row r="48">
          <cell r="A48" t="str">
            <v>Oficial Especializado Gruista</v>
          </cell>
        </row>
        <row r="49">
          <cell r="A49" t="str">
            <v>Oficial Especializado Pañolero</v>
          </cell>
        </row>
        <row r="50">
          <cell r="A50">
            <v>0</v>
          </cell>
        </row>
        <row r="51">
          <cell r="A51">
            <v>0</v>
          </cell>
        </row>
        <row r="52">
          <cell r="A52">
            <v>0</v>
          </cell>
        </row>
        <row r="53">
          <cell r="A53">
            <v>0</v>
          </cell>
        </row>
        <row r="54">
          <cell r="A54">
            <v>0</v>
          </cell>
        </row>
        <row r="55">
          <cell r="A55">
            <v>0</v>
          </cell>
        </row>
        <row r="56">
          <cell r="A56">
            <v>0</v>
          </cell>
        </row>
        <row r="57">
          <cell r="A57">
            <v>0</v>
          </cell>
        </row>
        <row r="58">
          <cell r="A58">
            <v>0</v>
          </cell>
        </row>
        <row r="59">
          <cell r="A59">
            <v>0</v>
          </cell>
        </row>
        <row r="60">
          <cell r="A60">
            <v>0</v>
          </cell>
        </row>
        <row r="61">
          <cell r="A61">
            <v>0</v>
          </cell>
        </row>
        <row r="62">
          <cell r="A62" t="str">
            <v>Petroleros</v>
          </cell>
        </row>
        <row r="63">
          <cell r="A63" t="str">
            <v>Nombre y Apellido</v>
          </cell>
        </row>
        <row r="64">
          <cell r="A64" t="str">
            <v>SOLDADURA</v>
          </cell>
        </row>
        <row r="65">
          <cell r="A65">
            <v>0</v>
          </cell>
        </row>
        <row r="66">
          <cell r="A66">
            <v>0</v>
          </cell>
        </row>
        <row r="67">
          <cell r="A67">
            <v>0</v>
          </cell>
        </row>
        <row r="68">
          <cell r="A68">
            <v>0</v>
          </cell>
        </row>
        <row r="69">
          <cell r="A69">
            <v>0</v>
          </cell>
        </row>
        <row r="70">
          <cell r="A70">
            <v>0</v>
          </cell>
        </row>
        <row r="71">
          <cell r="A71">
            <v>0</v>
          </cell>
        </row>
        <row r="72">
          <cell r="A72">
            <v>0</v>
          </cell>
        </row>
        <row r="73">
          <cell r="A73" t="str">
            <v>CAÑISTAS</v>
          </cell>
        </row>
        <row r="74">
          <cell r="A74">
            <v>0</v>
          </cell>
        </row>
        <row r="75">
          <cell r="A75">
            <v>0</v>
          </cell>
        </row>
        <row r="76">
          <cell r="A76">
            <v>0</v>
          </cell>
        </row>
        <row r="77">
          <cell r="A77">
            <v>0</v>
          </cell>
        </row>
        <row r="78">
          <cell r="A78">
            <v>0</v>
          </cell>
        </row>
        <row r="79">
          <cell r="A79" t="str">
            <v>RETROEXCAVADORA</v>
          </cell>
        </row>
        <row r="80">
          <cell r="A80">
            <v>0</v>
          </cell>
        </row>
        <row r="81">
          <cell r="A81">
            <v>0</v>
          </cell>
        </row>
        <row r="82">
          <cell r="A82" t="str">
            <v>LABORATORISTAS</v>
          </cell>
        </row>
        <row r="83">
          <cell r="A83">
            <v>0</v>
          </cell>
        </row>
        <row r="84">
          <cell r="A84">
            <v>0</v>
          </cell>
        </row>
        <row r="85">
          <cell r="A85">
            <v>0</v>
          </cell>
        </row>
        <row r="86">
          <cell r="A86">
            <v>0</v>
          </cell>
        </row>
        <row r="87">
          <cell r="A87" t="str">
            <v>OPERADORES DE PLANTA</v>
          </cell>
        </row>
        <row r="88">
          <cell r="A88">
            <v>0</v>
          </cell>
        </row>
        <row r="89">
          <cell r="A89">
            <v>0</v>
          </cell>
        </row>
        <row r="90">
          <cell r="A90">
            <v>0</v>
          </cell>
        </row>
        <row r="91">
          <cell r="A91">
            <v>0</v>
          </cell>
        </row>
        <row r="92">
          <cell r="A92">
            <v>0</v>
          </cell>
        </row>
        <row r="93">
          <cell r="A93">
            <v>0</v>
          </cell>
        </row>
        <row r="94">
          <cell r="A94">
            <v>0</v>
          </cell>
        </row>
        <row r="95">
          <cell r="A95">
            <v>0</v>
          </cell>
        </row>
        <row r="96">
          <cell r="A96" t="str">
            <v>OPERADORES DE PRODUCCIÓN</v>
          </cell>
        </row>
        <row r="97">
          <cell r="A97">
            <v>0</v>
          </cell>
        </row>
        <row r="98">
          <cell r="A98">
            <v>0</v>
          </cell>
        </row>
        <row r="99">
          <cell r="A99">
            <v>0</v>
          </cell>
        </row>
        <row r="100">
          <cell r="A100">
            <v>0</v>
          </cell>
        </row>
        <row r="101">
          <cell r="A101">
            <v>0</v>
          </cell>
        </row>
        <row r="102">
          <cell r="A102">
            <v>0</v>
          </cell>
        </row>
        <row r="103">
          <cell r="A103">
            <v>0</v>
          </cell>
        </row>
        <row r="104">
          <cell r="A104">
            <v>0</v>
          </cell>
        </row>
        <row r="105">
          <cell r="A105" t="str">
            <v>SOPORTES DE PRODUCCIÓN</v>
          </cell>
        </row>
        <row r="106">
          <cell r="A106">
            <v>0</v>
          </cell>
        </row>
        <row r="107">
          <cell r="A107">
            <v>0</v>
          </cell>
        </row>
        <row r="108">
          <cell r="A108">
            <v>0</v>
          </cell>
        </row>
        <row r="109">
          <cell r="A109">
            <v>0</v>
          </cell>
        </row>
        <row r="110">
          <cell r="A110">
            <v>0</v>
          </cell>
        </row>
        <row r="111">
          <cell r="A111">
            <v>0</v>
          </cell>
        </row>
        <row r="112">
          <cell r="A112">
            <v>0</v>
          </cell>
        </row>
        <row r="113">
          <cell r="A113">
            <v>0</v>
          </cell>
        </row>
        <row r="114">
          <cell r="A114" t="str">
            <v>OTROS SUELDOS DIRECTOS</v>
          </cell>
        </row>
        <row r="115">
          <cell r="A115">
            <v>0</v>
          </cell>
        </row>
        <row r="116">
          <cell r="A116">
            <v>0</v>
          </cell>
        </row>
        <row r="117">
          <cell r="A117">
            <v>0</v>
          </cell>
        </row>
        <row r="118">
          <cell r="A118">
            <v>0</v>
          </cell>
        </row>
        <row r="119">
          <cell r="A119">
            <v>0</v>
          </cell>
        </row>
        <row r="120">
          <cell r="A120">
            <v>0</v>
          </cell>
        </row>
        <row r="121">
          <cell r="A121">
            <v>0</v>
          </cell>
        </row>
        <row r="122">
          <cell r="A122">
            <v>0</v>
          </cell>
        </row>
        <row r="123">
          <cell r="A123">
            <v>0</v>
          </cell>
        </row>
        <row r="124">
          <cell r="A124">
            <v>0</v>
          </cell>
        </row>
        <row r="125">
          <cell r="A125">
            <v>0</v>
          </cell>
        </row>
        <row r="126">
          <cell r="A126">
            <v>0</v>
          </cell>
        </row>
        <row r="127">
          <cell r="A127">
            <v>0</v>
          </cell>
        </row>
        <row r="128">
          <cell r="A128">
            <v>0</v>
          </cell>
        </row>
        <row r="129">
          <cell r="A129">
            <v>0</v>
          </cell>
        </row>
        <row r="130">
          <cell r="A130">
            <v>0</v>
          </cell>
        </row>
        <row r="131">
          <cell r="A131">
            <v>0</v>
          </cell>
        </row>
        <row r="132">
          <cell r="A132">
            <v>0</v>
          </cell>
        </row>
        <row r="133">
          <cell r="A133">
            <v>0</v>
          </cell>
        </row>
        <row r="134">
          <cell r="A134">
            <v>0</v>
          </cell>
        </row>
        <row r="135">
          <cell r="A135">
            <v>0</v>
          </cell>
        </row>
        <row r="136">
          <cell r="A136">
            <v>0</v>
          </cell>
        </row>
      </sheetData>
      <sheetData sheetId="2"/>
      <sheetData sheetId="3">
        <row r="5">
          <cell r="F5" t="str">
            <v>Op</v>
          </cell>
          <cell r="G5" t="str">
            <v>Adm</v>
          </cell>
          <cell r="H5" t="str">
            <v>Sup</v>
          </cell>
          <cell r="I5">
            <v>0</v>
          </cell>
          <cell r="J5">
            <v>0</v>
          </cell>
          <cell r="K5">
            <v>0</v>
          </cell>
        </row>
        <row r="61">
          <cell r="F61" t="str">
            <v>Op</v>
          </cell>
          <cell r="G61" t="str">
            <v>Adm</v>
          </cell>
          <cell r="H61" t="str">
            <v>Sup</v>
          </cell>
          <cell r="I61">
            <v>0</v>
          </cell>
          <cell r="J61">
            <v>0</v>
          </cell>
          <cell r="K61">
            <v>0</v>
          </cell>
        </row>
      </sheetData>
      <sheetData sheetId="4">
        <row r="6">
          <cell r="A6" t="str">
            <v>Camión Mixer 9m3 - tipo Ford 2330</v>
          </cell>
        </row>
        <row r="7">
          <cell r="A7" t="str">
            <v>Camión Cisterna 7m3 - tipo Ford 1722</v>
          </cell>
        </row>
        <row r="8">
          <cell r="A8" t="str">
            <v>Camión Volcador Vatea 25 m3 - Ford 1722</v>
          </cell>
        </row>
        <row r="9">
          <cell r="A9" t="str">
            <v>Tractor Semi 12,5m - Ford 1722 Hidrogrua Amco Veba  8 TN</v>
          </cell>
        </row>
        <row r="10">
          <cell r="A10" t="str">
            <v xml:space="preserve">Camion Caja Ford 1517 - Hidrogrua Amco Veba  6 TN </v>
          </cell>
        </row>
        <row r="11">
          <cell r="A11" t="str">
            <v>Camión Ford 2330 - Carreton Capacidad 40 TN</v>
          </cell>
        </row>
        <row r="12">
          <cell r="A12" t="str">
            <v>Cargadora Frontal</v>
          </cell>
        </row>
        <row r="13">
          <cell r="A13" t="str">
            <v xml:space="preserve">Toyota Hilux 4x4 CD </v>
          </cell>
        </row>
        <row r="14">
          <cell r="A14" t="str">
            <v>Retroexcavadora 4x4 tipo Cat 416</v>
          </cell>
        </row>
        <row r="15">
          <cell r="A15" t="str">
            <v>Camion Volcador</v>
          </cell>
        </row>
        <row r="16">
          <cell r="A16" t="str">
            <v>Excavadora Sobre Orugas tipo Cat 320</v>
          </cell>
        </row>
        <row r="17">
          <cell r="A17" t="str">
            <v>Camion Caja Corta - Hidrogrua  - Alquilado</v>
          </cell>
        </row>
        <row r="18">
          <cell r="A18" t="str">
            <v>Retroexcavadora 4x4 tipo Cat 416 - Alquilada</v>
          </cell>
        </row>
        <row r="19">
          <cell r="A19" t="str">
            <v>Mini Excavadora JCB 1CX</v>
          </cell>
        </row>
        <row r="20">
          <cell r="A20" t="str">
            <v>Manpulador JCB 3,5TN</v>
          </cell>
        </row>
        <row r="21">
          <cell r="A21" t="str">
            <v>Rodillo Compactador Grande</v>
          </cell>
        </row>
        <row r="22">
          <cell r="A22" t="str">
            <v>Rodillo Compactador Chico</v>
          </cell>
        </row>
        <row r="23">
          <cell r="A23" t="str">
            <v>Grua 25 TN - Kato</v>
          </cell>
        </row>
        <row r="24">
          <cell r="A24" t="str">
            <v xml:space="preserve">Grua 45 TN - Kato </v>
          </cell>
        </row>
        <row r="25">
          <cell r="A25" t="str">
            <v>Plataforma Elev Articulada - 20 m JLG</v>
          </cell>
        </row>
        <row r="30">
          <cell r="A30">
            <v>0</v>
          </cell>
        </row>
      </sheetData>
      <sheetData sheetId="5">
        <row r="6">
          <cell r="A6" t="str">
            <v>Motosoldadora 500 AMP</v>
          </cell>
        </row>
        <row r="7">
          <cell r="A7" t="str">
            <v>Vibrocompactador</v>
          </cell>
        </row>
        <row r="8">
          <cell r="A8" t="str">
            <v>Vibrocompactador de inmersion</v>
          </cell>
        </row>
        <row r="9">
          <cell r="A9" t="str">
            <v>Equipo de Deteccion de metales tipo Fisher modelo TW7700</v>
          </cell>
        </row>
        <row r="10">
          <cell r="A10" t="str">
            <v>Equipo de Deteccion fallas de revestimientos Hasta cañeria de 24", Tipo XIO</v>
          </cell>
        </row>
        <row r="11">
          <cell r="A11" t="str">
            <v>Grupo Electrogeno 40 KVA</v>
          </cell>
        </row>
        <row r="12">
          <cell r="A12" t="str">
            <v>Banco de trabajo Civil</v>
          </cell>
        </row>
        <row r="13">
          <cell r="A13" t="str">
            <v>Banco de trabajo E+I</v>
          </cell>
        </row>
        <row r="14">
          <cell r="A14" t="str">
            <v>Estación Total tipo Sokkia</v>
          </cell>
        </row>
        <row r="15">
          <cell r="A15" t="str">
            <v xml:space="preserve">Motocompresor </v>
          </cell>
        </row>
        <row r="16">
          <cell r="A16" t="str">
            <v>Equipo de Torque Hidraulico</v>
          </cell>
        </row>
        <row r="17">
          <cell r="A17" t="str">
            <v>Puller Greenlee</v>
          </cell>
        </row>
        <row r="18">
          <cell r="A18" t="str">
            <v>Banco de trabajo Montaje/ Piping</v>
          </cell>
        </row>
        <row r="19">
          <cell r="A19" t="str">
            <v>Soldadora Electrica 400AMP</v>
          </cell>
        </row>
        <row r="20">
          <cell r="A20" t="str">
            <v>Tableros de Campo</v>
          </cell>
        </row>
        <row r="21">
          <cell r="A21" t="str">
            <v>Arenadora/ Airless</v>
          </cell>
        </row>
        <row r="22">
          <cell r="A22">
            <v>0</v>
          </cell>
        </row>
        <row r="23">
          <cell r="A23">
            <v>0</v>
          </cell>
        </row>
        <row r="24">
          <cell r="A24">
            <v>0</v>
          </cell>
        </row>
        <row r="25">
          <cell r="A25">
            <v>0</v>
          </cell>
        </row>
        <row r="26">
          <cell r="A26">
            <v>0</v>
          </cell>
        </row>
        <row r="27">
          <cell r="A27">
            <v>0</v>
          </cell>
        </row>
        <row r="28">
          <cell r="A28">
            <v>0</v>
          </cell>
        </row>
        <row r="29">
          <cell r="A29">
            <v>0</v>
          </cell>
        </row>
        <row r="30">
          <cell r="A30">
            <v>0</v>
          </cell>
        </row>
        <row r="31">
          <cell r="A31">
            <v>0</v>
          </cell>
        </row>
      </sheetData>
      <sheetData sheetId="6">
        <row r="4">
          <cell r="A4" t="str">
            <v>Hierro de Construcción + Cortado + Varios Civiles</v>
          </cell>
        </row>
      </sheetData>
      <sheetData sheetId="7">
        <row r="4">
          <cell r="A4" t="str">
            <v>Prefabricados Civiles</v>
          </cell>
        </row>
        <row r="5">
          <cell r="A5" t="str">
            <v>Prefabricados de Piping</v>
          </cell>
        </row>
        <row r="6">
          <cell r="A6" t="str">
            <v>Prefabricados de Soporteria</v>
          </cell>
        </row>
        <row r="7">
          <cell r="A7" t="str">
            <v>Isometrias</v>
          </cell>
        </row>
        <row r="8">
          <cell r="A8" t="str">
            <v>Servicios de Terceros Civiles (ensayos, inspeccion, anclajes, etc…)</v>
          </cell>
        </row>
        <row r="9">
          <cell r="A9" t="str">
            <v>Abrazaderas</v>
          </cell>
        </row>
        <row r="10">
          <cell r="A10" t="str">
            <v>END Piping</v>
          </cell>
        </row>
        <row r="11">
          <cell r="A11" t="str">
            <v>Servicio de Vigilancia en Obra</v>
          </cell>
        </row>
        <row r="12">
          <cell r="A12" t="str">
            <v>Transporte de Personal</v>
          </cell>
        </row>
        <row r="13">
          <cell r="A13" t="str">
            <v>Servicio de Batea en Obra</v>
          </cell>
        </row>
        <row r="14">
          <cell r="A14" t="str">
            <v>Soporte Antibivratorio 16"</v>
          </cell>
        </row>
        <row r="15">
          <cell r="A15" t="str">
            <v>Arenado y Pintura</v>
          </cell>
        </row>
        <row r="16">
          <cell r="A16" t="str">
            <v>Trailer 6 mts (Oficina) x mes</v>
          </cell>
        </row>
        <row r="17">
          <cell r="A17" t="str">
            <v>Trailer 6 mts (Comedor) x mes</v>
          </cell>
        </row>
        <row r="18">
          <cell r="A18" t="str">
            <v>Trailer 6 mts (Pañol) x mes</v>
          </cell>
        </row>
        <row r="19">
          <cell r="A19" t="str">
            <v>Trailer  12 mts (oficina) x mes</v>
          </cell>
        </row>
        <row r="20">
          <cell r="A20" t="str">
            <v>Trailer 12 mts (Comedor) x mes</v>
          </cell>
        </row>
        <row r="21">
          <cell r="A21" t="str">
            <v>Trailer  12 mts (Pañol) x mes</v>
          </cell>
        </row>
        <row r="22">
          <cell r="A22" t="str">
            <v>Planta de Tratamiento de Agua</v>
          </cell>
        </row>
        <row r="23">
          <cell r="A23">
            <v>0</v>
          </cell>
        </row>
        <row r="24">
          <cell r="A24">
            <v>0</v>
          </cell>
        </row>
        <row r="25">
          <cell r="A25">
            <v>0</v>
          </cell>
        </row>
        <row r="26">
          <cell r="A26">
            <v>0</v>
          </cell>
        </row>
        <row r="27">
          <cell r="A27">
            <v>0</v>
          </cell>
        </row>
        <row r="28">
          <cell r="A28">
            <v>0</v>
          </cell>
        </row>
        <row r="29">
          <cell r="A29">
            <v>0</v>
          </cell>
        </row>
        <row r="30">
          <cell r="A30">
            <v>0</v>
          </cell>
        </row>
        <row r="31">
          <cell r="A31">
            <v>0</v>
          </cell>
        </row>
        <row r="32">
          <cell r="A32">
            <v>0</v>
          </cell>
        </row>
        <row r="33">
          <cell r="A33">
            <v>0</v>
          </cell>
        </row>
        <row r="34">
          <cell r="A34">
            <v>0</v>
          </cell>
        </row>
        <row r="35">
          <cell r="A35">
            <v>0</v>
          </cell>
        </row>
        <row r="36">
          <cell r="A36">
            <v>0</v>
          </cell>
        </row>
        <row r="37">
          <cell r="A37">
            <v>0</v>
          </cell>
        </row>
        <row r="38">
          <cell r="A38">
            <v>0</v>
          </cell>
        </row>
        <row r="39">
          <cell r="A39">
            <v>0</v>
          </cell>
        </row>
        <row r="40">
          <cell r="A40">
            <v>0</v>
          </cell>
        </row>
        <row r="41">
          <cell r="A41">
            <v>0</v>
          </cell>
        </row>
        <row r="42">
          <cell r="A42">
            <v>0</v>
          </cell>
        </row>
        <row r="43">
          <cell r="A43">
            <v>0</v>
          </cell>
        </row>
        <row r="44">
          <cell r="A44">
            <v>0</v>
          </cell>
        </row>
        <row r="45">
          <cell r="A45">
            <v>0</v>
          </cell>
        </row>
        <row r="46">
          <cell r="A46">
            <v>0</v>
          </cell>
        </row>
        <row r="47">
          <cell r="A47">
            <v>0</v>
          </cell>
        </row>
        <row r="48">
          <cell r="A48">
            <v>0</v>
          </cell>
        </row>
        <row r="49">
          <cell r="A49">
            <v>0</v>
          </cell>
        </row>
        <row r="50">
          <cell r="A50">
            <v>0</v>
          </cell>
        </row>
        <row r="51">
          <cell r="A51">
            <v>0</v>
          </cell>
        </row>
        <row r="52">
          <cell r="A52">
            <v>0</v>
          </cell>
        </row>
        <row r="53">
          <cell r="A53">
            <v>0</v>
          </cell>
        </row>
        <row r="54">
          <cell r="A54">
            <v>0</v>
          </cell>
        </row>
        <row r="55">
          <cell r="A55">
            <v>0</v>
          </cell>
        </row>
        <row r="56">
          <cell r="A56">
            <v>0</v>
          </cell>
        </row>
        <row r="57">
          <cell r="A57">
            <v>0</v>
          </cell>
        </row>
        <row r="58">
          <cell r="A58">
            <v>0</v>
          </cell>
        </row>
        <row r="59">
          <cell r="A59">
            <v>0</v>
          </cell>
        </row>
        <row r="60">
          <cell r="A60">
            <v>0</v>
          </cell>
        </row>
        <row r="61">
          <cell r="A61">
            <v>0</v>
          </cell>
        </row>
        <row r="62">
          <cell r="A62">
            <v>0</v>
          </cell>
        </row>
        <row r="63">
          <cell r="A63">
            <v>0</v>
          </cell>
        </row>
        <row r="64">
          <cell r="A64">
            <v>0</v>
          </cell>
        </row>
        <row r="65">
          <cell r="A65">
            <v>0</v>
          </cell>
        </row>
        <row r="66">
          <cell r="A66">
            <v>0</v>
          </cell>
        </row>
        <row r="67">
          <cell r="A67">
            <v>0</v>
          </cell>
        </row>
        <row r="68">
          <cell r="A68">
            <v>0</v>
          </cell>
        </row>
        <row r="69">
          <cell r="A69">
            <v>0</v>
          </cell>
        </row>
        <row r="70">
          <cell r="A70">
            <v>0</v>
          </cell>
        </row>
        <row r="71">
          <cell r="A71">
            <v>0</v>
          </cell>
        </row>
        <row r="72">
          <cell r="A72">
            <v>0</v>
          </cell>
        </row>
        <row r="73">
          <cell r="A73">
            <v>0</v>
          </cell>
        </row>
        <row r="74">
          <cell r="A74">
            <v>0</v>
          </cell>
        </row>
        <row r="75">
          <cell r="A75">
            <v>0</v>
          </cell>
        </row>
        <row r="76">
          <cell r="A76">
            <v>0</v>
          </cell>
        </row>
        <row r="77">
          <cell r="A77">
            <v>0</v>
          </cell>
        </row>
        <row r="78">
          <cell r="A78">
            <v>0</v>
          </cell>
        </row>
        <row r="79">
          <cell r="A79">
            <v>0</v>
          </cell>
        </row>
        <row r="80">
          <cell r="A80">
            <v>0</v>
          </cell>
        </row>
        <row r="81">
          <cell r="A81">
            <v>0</v>
          </cell>
        </row>
        <row r="82">
          <cell r="A82">
            <v>0</v>
          </cell>
        </row>
        <row r="83">
          <cell r="A83">
            <v>0</v>
          </cell>
        </row>
        <row r="84">
          <cell r="A84">
            <v>0</v>
          </cell>
        </row>
        <row r="85">
          <cell r="A85">
            <v>0</v>
          </cell>
        </row>
        <row r="86">
          <cell r="A86">
            <v>0</v>
          </cell>
        </row>
        <row r="87">
          <cell r="A87">
            <v>0</v>
          </cell>
        </row>
        <row r="88">
          <cell r="A88">
            <v>0</v>
          </cell>
        </row>
        <row r="89">
          <cell r="A89">
            <v>0</v>
          </cell>
        </row>
        <row r="90">
          <cell r="A90">
            <v>0</v>
          </cell>
        </row>
        <row r="91">
          <cell r="A91">
            <v>0</v>
          </cell>
        </row>
        <row r="92">
          <cell r="A92">
            <v>0</v>
          </cell>
        </row>
        <row r="93">
          <cell r="A93">
            <v>0</v>
          </cell>
        </row>
        <row r="94">
          <cell r="A94">
            <v>0</v>
          </cell>
        </row>
        <row r="95">
          <cell r="A95">
            <v>0</v>
          </cell>
        </row>
        <row r="96">
          <cell r="A96">
            <v>0</v>
          </cell>
        </row>
        <row r="97">
          <cell r="A97">
            <v>0</v>
          </cell>
        </row>
        <row r="98">
          <cell r="A98">
            <v>0</v>
          </cell>
        </row>
        <row r="99">
          <cell r="A99">
            <v>0</v>
          </cell>
        </row>
        <row r="100">
          <cell r="A100">
            <v>0</v>
          </cell>
        </row>
        <row r="101">
          <cell r="A101">
            <v>0</v>
          </cell>
        </row>
        <row r="102">
          <cell r="A102">
            <v>0</v>
          </cell>
        </row>
        <row r="103">
          <cell r="A103">
            <v>0</v>
          </cell>
        </row>
        <row r="104">
          <cell r="A104">
            <v>0</v>
          </cell>
        </row>
        <row r="105">
          <cell r="A105">
            <v>0</v>
          </cell>
        </row>
        <row r="106">
          <cell r="A106">
            <v>0</v>
          </cell>
        </row>
        <row r="107">
          <cell r="A107">
            <v>0</v>
          </cell>
        </row>
        <row r="108">
          <cell r="A108">
            <v>0</v>
          </cell>
        </row>
        <row r="109">
          <cell r="A109">
            <v>0</v>
          </cell>
        </row>
        <row r="110">
          <cell r="A110">
            <v>0</v>
          </cell>
        </row>
        <row r="111">
          <cell r="A111">
            <v>0</v>
          </cell>
        </row>
        <row r="112">
          <cell r="A112">
            <v>0</v>
          </cell>
        </row>
        <row r="113">
          <cell r="A113">
            <v>0</v>
          </cell>
        </row>
        <row r="114">
          <cell r="A114">
            <v>0</v>
          </cell>
        </row>
        <row r="115">
          <cell r="A115">
            <v>0</v>
          </cell>
        </row>
        <row r="116">
          <cell r="A116">
            <v>0</v>
          </cell>
        </row>
        <row r="117">
          <cell r="A117">
            <v>0</v>
          </cell>
        </row>
        <row r="118">
          <cell r="A118">
            <v>0</v>
          </cell>
        </row>
        <row r="119">
          <cell r="A119">
            <v>0</v>
          </cell>
        </row>
        <row r="120">
          <cell r="A120">
            <v>0</v>
          </cell>
        </row>
        <row r="121">
          <cell r="A121">
            <v>0</v>
          </cell>
        </row>
        <row r="122">
          <cell r="A122">
            <v>0</v>
          </cell>
        </row>
        <row r="123">
          <cell r="A123">
            <v>0</v>
          </cell>
        </row>
        <row r="124">
          <cell r="A124">
            <v>0</v>
          </cell>
        </row>
        <row r="125">
          <cell r="A125">
            <v>0</v>
          </cell>
        </row>
        <row r="126">
          <cell r="A126">
            <v>0</v>
          </cell>
        </row>
        <row r="127">
          <cell r="A127">
            <v>0</v>
          </cell>
        </row>
        <row r="128">
          <cell r="A128">
            <v>0</v>
          </cell>
        </row>
        <row r="129">
          <cell r="A129">
            <v>0</v>
          </cell>
        </row>
        <row r="130">
          <cell r="A130">
            <v>0</v>
          </cell>
        </row>
        <row r="131">
          <cell r="A131">
            <v>0</v>
          </cell>
        </row>
        <row r="132">
          <cell r="A132">
            <v>0</v>
          </cell>
        </row>
        <row r="133">
          <cell r="A133">
            <v>0</v>
          </cell>
        </row>
        <row r="134">
          <cell r="A134">
            <v>0</v>
          </cell>
        </row>
        <row r="135">
          <cell r="A135">
            <v>0</v>
          </cell>
        </row>
        <row r="136">
          <cell r="A136">
            <v>0</v>
          </cell>
        </row>
        <row r="137">
          <cell r="A137">
            <v>0</v>
          </cell>
        </row>
        <row r="138">
          <cell r="A138">
            <v>0</v>
          </cell>
        </row>
        <row r="139">
          <cell r="A139">
            <v>0</v>
          </cell>
        </row>
        <row r="140">
          <cell r="A140">
            <v>0</v>
          </cell>
        </row>
        <row r="141">
          <cell r="A141">
            <v>0</v>
          </cell>
        </row>
        <row r="142">
          <cell r="A142">
            <v>0</v>
          </cell>
        </row>
        <row r="143">
          <cell r="A143">
            <v>0</v>
          </cell>
        </row>
        <row r="144">
          <cell r="A144">
            <v>0</v>
          </cell>
        </row>
        <row r="145">
          <cell r="A145">
            <v>0</v>
          </cell>
        </row>
        <row r="146">
          <cell r="A146">
            <v>0</v>
          </cell>
        </row>
        <row r="147">
          <cell r="A147">
            <v>0</v>
          </cell>
        </row>
        <row r="148">
          <cell r="A148">
            <v>0</v>
          </cell>
        </row>
        <row r="149">
          <cell r="A149">
            <v>0</v>
          </cell>
        </row>
        <row r="150">
          <cell r="A150">
            <v>0</v>
          </cell>
        </row>
        <row r="151">
          <cell r="A151">
            <v>0</v>
          </cell>
        </row>
        <row r="152">
          <cell r="A152">
            <v>0</v>
          </cell>
        </row>
        <row r="153">
          <cell r="A153">
            <v>0</v>
          </cell>
        </row>
        <row r="154">
          <cell r="A154">
            <v>0</v>
          </cell>
        </row>
        <row r="155">
          <cell r="A155">
            <v>0</v>
          </cell>
        </row>
        <row r="156">
          <cell r="A156">
            <v>0</v>
          </cell>
        </row>
        <row r="157">
          <cell r="A157">
            <v>0</v>
          </cell>
        </row>
        <row r="158">
          <cell r="A158">
            <v>0</v>
          </cell>
        </row>
        <row r="159">
          <cell r="A159">
            <v>0</v>
          </cell>
        </row>
        <row r="160">
          <cell r="A160">
            <v>0</v>
          </cell>
        </row>
        <row r="161">
          <cell r="A161">
            <v>0</v>
          </cell>
        </row>
        <row r="162">
          <cell r="A162">
            <v>0</v>
          </cell>
        </row>
        <row r="163">
          <cell r="A163">
            <v>0</v>
          </cell>
        </row>
        <row r="164">
          <cell r="A164">
            <v>0</v>
          </cell>
        </row>
        <row r="165">
          <cell r="A165">
            <v>0</v>
          </cell>
        </row>
        <row r="166">
          <cell r="A166">
            <v>0</v>
          </cell>
        </row>
        <row r="167">
          <cell r="A167">
            <v>0</v>
          </cell>
        </row>
        <row r="168">
          <cell r="A168">
            <v>0</v>
          </cell>
        </row>
        <row r="169">
          <cell r="A169">
            <v>0</v>
          </cell>
        </row>
        <row r="170">
          <cell r="A170">
            <v>0</v>
          </cell>
        </row>
        <row r="171">
          <cell r="A171">
            <v>0</v>
          </cell>
        </row>
        <row r="172">
          <cell r="A172">
            <v>0</v>
          </cell>
        </row>
        <row r="173">
          <cell r="A173">
            <v>0</v>
          </cell>
        </row>
        <row r="174">
          <cell r="A174">
            <v>0</v>
          </cell>
        </row>
        <row r="175">
          <cell r="A175">
            <v>0</v>
          </cell>
        </row>
        <row r="176">
          <cell r="A176">
            <v>0</v>
          </cell>
        </row>
        <row r="177">
          <cell r="A177">
            <v>0</v>
          </cell>
        </row>
        <row r="178">
          <cell r="A178">
            <v>0</v>
          </cell>
        </row>
        <row r="179">
          <cell r="A179">
            <v>0</v>
          </cell>
        </row>
        <row r="180">
          <cell r="A180">
            <v>0</v>
          </cell>
        </row>
        <row r="181">
          <cell r="A181">
            <v>0</v>
          </cell>
        </row>
        <row r="182">
          <cell r="A182">
            <v>0</v>
          </cell>
        </row>
        <row r="183">
          <cell r="A183">
            <v>0</v>
          </cell>
        </row>
        <row r="184">
          <cell r="A184">
            <v>0</v>
          </cell>
        </row>
        <row r="185">
          <cell r="A185">
            <v>0</v>
          </cell>
        </row>
        <row r="186">
          <cell r="A186">
            <v>0</v>
          </cell>
        </row>
        <row r="187">
          <cell r="A187">
            <v>0</v>
          </cell>
        </row>
        <row r="188">
          <cell r="A188">
            <v>0</v>
          </cell>
        </row>
        <row r="189">
          <cell r="A189">
            <v>0</v>
          </cell>
        </row>
        <row r="190">
          <cell r="A190">
            <v>0</v>
          </cell>
        </row>
        <row r="191">
          <cell r="A191">
            <v>0</v>
          </cell>
        </row>
        <row r="192">
          <cell r="A192">
            <v>0</v>
          </cell>
        </row>
        <row r="193">
          <cell r="A193">
            <v>0</v>
          </cell>
        </row>
        <row r="194">
          <cell r="A194">
            <v>0</v>
          </cell>
        </row>
        <row r="195">
          <cell r="A195">
            <v>0</v>
          </cell>
        </row>
        <row r="196">
          <cell r="A196">
            <v>0</v>
          </cell>
        </row>
        <row r="197">
          <cell r="A197">
            <v>0</v>
          </cell>
        </row>
        <row r="198">
          <cell r="A198">
            <v>0</v>
          </cell>
        </row>
        <row r="199">
          <cell r="A199">
            <v>0</v>
          </cell>
        </row>
        <row r="200">
          <cell r="A200">
            <v>0</v>
          </cell>
        </row>
        <row r="201">
          <cell r="A201">
            <v>0</v>
          </cell>
        </row>
        <row r="202">
          <cell r="A202">
            <v>0</v>
          </cell>
        </row>
        <row r="203">
          <cell r="A203">
            <v>0</v>
          </cell>
        </row>
        <row r="204">
          <cell r="A204">
            <v>0</v>
          </cell>
        </row>
        <row r="205">
          <cell r="A205">
            <v>0</v>
          </cell>
        </row>
        <row r="206">
          <cell r="A206">
            <v>0</v>
          </cell>
        </row>
        <row r="207">
          <cell r="A207">
            <v>0</v>
          </cell>
        </row>
        <row r="208">
          <cell r="A208">
            <v>0</v>
          </cell>
        </row>
        <row r="209">
          <cell r="A209">
            <v>0</v>
          </cell>
        </row>
        <row r="210">
          <cell r="A210">
            <v>0</v>
          </cell>
        </row>
        <row r="211">
          <cell r="A211">
            <v>0</v>
          </cell>
        </row>
        <row r="212">
          <cell r="A212">
            <v>0</v>
          </cell>
        </row>
        <row r="213">
          <cell r="A213">
            <v>0</v>
          </cell>
        </row>
        <row r="214">
          <cell r="A214">
            <v>0</v>
          </cell>
        </row>
        <row r="215">
          <cell r="A215">
            <v>0</v>
          </cell>
        </row>
        <row r="216">
          <cell r="A216">
            <v>0</v>
          </cell>
        </row>
        <row r="217">
          <cell r="A217">
            <v>0</v>
          </cell>
        </row>
        <row r="218">
          <cell r="A218">
            <v>0</v>
          </cell>
        </row>
        <row r="219">
          <cell r="A219">
            <v>0</v>
          </cell>
        </row>
        <row r="220">
          <cell r="A220">
            <v>0</v>
          </cell>
        </row>
        <row r="221">
          <cell r="A221">
            <v>0</v>
          </cell>
        </row>
        <row r="222">
          <cell r="A222">
            <v>0</v>
          </cell>
        </row>
        <row r="223">
          <cell r="A223">
            <v>0</v>
          </cell>
        </row>
        <row r="224">
          <cell r="A224">
            <v>0</v>
          </cell>
        </row>
        <row r="225">
          <cell r="A225">
            <v>0</v>
          </cell>
        </row>
        <row r="226">
          <cell r="A226">
            <v>0</v>
          </cell>
        </row>
        <row r="227">
          <cell r="A227">
            <v>0</v>
          </cell>
        </row>
        <row r="228">
          <cell r="A228">
            <v>0</v>
          </cell>
        </row>
        <row r="229">
          <cell r="A229">
            <v>0</v>
          </cell>
        </row>
        <row r="230">
          <cell r="A230">
            <v>0</v>
          </cell>
        </row>
        <row r="231">
          <cell r="A231">
            <v>0</v>
          </cell>
        </row>
        <row r="232">
          <cell r="A232">
            <v>0</v>
          </cell>
        </row>
        <row r="233">
          <cell r="A233">
            <v>0</v>
          </cell>
        </row>
        <row r="234">
          <cell r="A234">
            <v>0</v>
          </cell>
        </row>
        <row r="235">
          <cell r="A235">
            <v>0</v>
          </cell>
        </row>
        <row r="236">
          <cell r="A236">
            <v>0</v>
          </cell>
        </row>
        <row r="237">
          <cell r="A237">
            <v>0</v>
          </cell>
        </row>
        <row r="238">
          <cell r="A238">
            <v>0</v>
          </cell>
        </row>
        <row r="239">
          <cell r="A239">
            <v>0</v>
          </cell>
        </row>
        <row r="240">
          <cell r="A240">
            <v>0</v>
          </cell>
        </row>
        <row r="241">
          <cell r="A241">
            <v>0</v>
          </cell>
        </row>
        <row r="242">
          <cell r="A242">
            <v>0</v>
          </cell>
        </row>
        <row r="243">
          <cell r="A243">
            <v>0</v>
          </cell>
        </row>
        <row r="244">
          <cell r="A244">
            <v>0</v>
          </cell>
        </row>
        <row r="245">
          <cell r="A245">
            <v>0</v>
          </cell>
        </row>
        <row r="246">
          <cell r="A246">
            <v>0</v>
          </cell>
        </row>
        <row r="247">
          <cell r="A247">
            <v>0</v>
          </cell>
        </row>
        <row r="248">
          <cell r="A248">
            <v>0</v>
          </cell>
        </row>
        <row r="249">
          <cell r="A249">
            <v>0</v>
          </cell>
        </row>
        <row r="250">
          <cell r="A250">
            <v>0</v>
          </cell>
        </row>
        <row r="251">
          <cell r="A251">
            <v>0</v>
          </cell>
        </row>
        <row r="252">
          <cell r="A252">
            <v>0</v>
          </cell>
        </row>
        <row r="253">
          <cell r="A253">
            <v>0</v>
          </cell>
        </row>
        <row r="254">
          <cell r="A254">
            <v>0</v>
          </cell>
        </row>
        <row r="255">
          <cell r="A255">
            <v>0</v>
          </cell>
        </row>
        <row r="256">
          <cell r="A256">
            <v>0</v>
          </cell>
        </row>
        <row r="257">
          <cell r="A257">
            <v>0</v>
          </cell>
        </row>
        <row r="258">
          <cell r="A258">
            <v>0</v>
          </cell>
        </row>
        <row r="259">
          <cell r="A259">
            <v>0</v>
          </cell>
        </row>
        <row r="260">
          <cell r="A260">
            <v>0</v>
          </cell>
        </row>
        <row r="261">
          <cell r="A261">
            <v>0</v>
          </cell>
        </row>
        <row r="262">
          <cell r="A262">
            <v>0</v>
          </cell>
        </row>
        <row r="263">
          <cell r="A263">
            <v>0</v>
          </cell>
        </row>
        <row r="264">
          <cell r="A264">
            <v>0</v>
          </cell>
        </row>
        <row r="265">
          <cell r="A265">
            <v>0</v>
          </cell>
        </row>
        <row r="266">
          <cell r="A266">
            <v>0</v>
          </cell>
        </row>
        <row r="267">
          <cell r="A267">
            <v>0</v>
          </cell>
        </row>
        <row r="268">
          <cell r="A268">
            <v>0</v>
          </cell>
        </row>
        <row r="269">
          <cell r="A269">
            <v>0</v>
          </cell>
        </row>
        <row r="270">
          <cell r="A270">
            <v>0</v>
          </cell>
        </row>
        <row r="271">
          <cell r="A271">
            <v>0</v>
          </cell>
        </row>
        <row r="272">
          <cell r="A272">
            <v>0</v>
          </cell>
        </row>
        <row r="273">
          <cell r="A273">
            <v>0</v>
          </cell>
        </row>
        <row r="274">
          <cell r="A274">
            <v>0</v>
          </cell>
        </row>
        <row r="275">
          <cell r="A275">
            <v>0</v>
          </cell>
        </row>
        <row r="276">
          <cell r="A276">
            <v>0</v>
          </cell>
        </row>
        <row r="277">
          <cell r="A277">
            <v>0</v>
          </cell>
        </row>
        <row r="278">
          <cell r="A278">
            <v>0</v>
          </cell>
        </row>
        <row r="279">
          <cell r="A279">
            <v>0</v>
          </cell>
        </row>
        <row r="280">
          <cell r="A280">
            <v>0</v>
          </cell>
        </row>
        <row r="281">
          <cell r="A281">
            <v>0</v>
          </cell>
        </row>
        <row r="282">
          <cell r="A282">
            <v>0</v>
          </cell>
        </row>
        <row r="283">
          <cell r="A283">
            <v>0</v>
          </cell>
        </row>
        <row r="284">
          <cell r="A284">
            <v>0</v>
          </cell>
        </row>
        <row r="285">
          <cell r="A285">
            <v>0</v>
          </cell>
        </row>
        <row r="286">
          <cell r="A286">
            <v>0</v>
          </cell>
        </row>
        <row r="287">
          <cell r="A287">
            <v>0</v>
          </cell>
        </row>
        <row r="288">
          <cell r="A288">
            <v>0</v>
          </cell>
        </row>
        <row r="289">
          <cell r="A289">
            <v>0</v>
          </cell>
        </row>
        <row r="290">
          <cell r="A290">
            <v>0</v>
          </cell>
        </row>
        <row r="291">
          <cell r="A291">
            <v>0</v>
          </cell>
        </row>
        <row r="292">
          <cell r="A292">
            <v>0</v>
          </cell>
        </row>
        <row r="293">
          <cell r="A293">
            <v>0</v>
          </cell>
        </row>
        <row r="294">
          <cell r="A294">
            <v>0</v>
          </cell>
        </row>
        <row r="295">
          <cell r="A295">
            <v>0</v>
          </cell>
        </row>
        <row r="296">
          <cell r="A296">
            <v>0</v>
          </cell>
        </row>
        <row r="297">
          <cell r="A297">
            <v>0</v>
          </cell>
        </row>
        <row r="298">
          <cell r="A298">
            <v>0</v>
          </cell>
        </row>
        <row r="299">
          <cell r="A299">
            <v>0</v>
          </cell>
        </row>
        <row r="300">
          <cell r="A300">
            <v>0</v>
          </cell>
        </row>
        <row r="301">
          <cell r="A301">
            <v>0</v>
          </cell>
        </row>
        <row r="302">
          <cell r="A302">
            <v>0</v>
          </cell>
        </row>
      </sheetData>
      <sheetData sheetId="8">
        <row r="5">
          <cell r="I5" t="str">
            <v>SOLDADORES</v>
          </cell>
        </row>
        <row r="6">
          <cell r="I6" t="str">
            <v>CAÑISTAS</v>
          </cell>
        </row>
        <row r="7">
          <cell r="I7" t="str">
            <v>RETROEXCAVADORA</v>
          </cell>
        </row>
        <row r="8">
          <cell r="I8" t="str">
            <v>LABORATORISTAS</v>
          </cell>
        </row>
        <row r="9">
          <cell r="I9" t="str">
            <v>OPERADORES DE PLANTA KK</v>
          </cell>
        </row>
        <row r="10">
          <cell r="I10" t="str">
            <v>OPERADORES DE PLANTA PC</v>
          </cell>
        </row>
        <row r="11">
          <cell r="I11" t="str">
            <v>OPERADORES DE PRODUCCION</v>
          </cell>
        </row>
        <row r="12">
          <cell r="I12" t="str">
            <v>SOPORTES DE PRODUCCIÓN</v>
          </cell>
        </row>
        <row r="13">
          <cell r="I13">
            <v>0</v>
          </cell>
        </row>
        <row r="14">
          <cell r="I14">
            <v>0</v>
          </cell>
        </row>
        <row r="15">
          <cell r="I15">
            <v>0</v>
          </cell>
        </row>
        <row r="16">
          <cell r="I16">
            <v>0</v>
          </cell>
        </row>
        <row r="17">
          <cell r="I17">
            <v>0</v>
          </cell>
        </row>
        <row r="18">
          <cell r="I18">
            <v>0</v>
          </cell>
        </row>
        <row r="19">
          <cell r="I19">
            <v>0</v>
          </cell>
        </row>
        <row r="20">
          <cell r="I20">
            <v>0</v>
          </cell>
        </row>
        <row r="21">
          <cell r="I21">
            <v>0</v>
          </cell>
        </row>
        <row r="22">
          <cell r="I22">
            <v>0</v>
          </cell>
        </row>
        <row r="23">
          <cell r="I23">
            <v>0</v>
          </cell>
        </row>
        <row r="24">
          <cell r="I24">
            <v>0</v>
          </cell>
        </row>
        <row r="25">
          <cell r="I25">
            <v>0</v>
          </cell>
        </row>
        <row r="26">
          <cell r="I26">
            <v>0</v>
          </cell>
        </row>
        <row r="27">
          <cell r="I27">
            <v>0</v>
          </cell>
        </row>
        <row r="28">
          <cell r="I28">
            <v>0</v>
          </cell>
        </row>
        <row r="29">
          <cell r="I29">
            <v>0</v>
          </cell>
        </row>
        <row r="30">
          <cell r="I30">
            <v>0</v>
          </cell>
        </row>
        <row r="31">
          <cell r="I31">
            <v>0</v>
          </cell>
        </row>
        <row r="32">
          <cell r="I32">
            <v>0</v>
          </cell>
        </row>
        <row r="33">
          <cell r="I33">
            <v>0</v>
          </cell>
        </row>
        <row r="34">
          <cell r="I34">
            <v>0</v>
          </cell>
        </row>
        <row r="35">
          <cell r="I35">
            <v>0</v>
          </cell>
        </row>
        <row r="36">
          <cell r="I36">
            <v>0</v>
          </cell>
        </row>
      </sheetData>
      <sheetData sheetId="9"/>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mp;L"/>
      <sheetName val="Apertura USD"/>
      <sheetName val="Equipos"/>
      <sheetName val="Hoja1"/>
      <sheetName val="Proyectos REAL"/>
      <sheetName val="Proyectos PPTO"/>
      <sheetName val="P&amp;L x CEBE"/>
      <sheetName val="Base"/>
      <sheetName val="Prorrateo OVH Real"/>
      <sheetName val="OVH"/>
      <sheetName val="Resumen"/>
      <sheetName val="Resumen (Org)"/>
      <sheetName val="Base Conjunta"/>
      <sheetName val="Tabla Base Conjunta"/>
      <sheetName val="Tabla Reales"/>
      <sheetName val="Tabla Presupuesto"/>
      <sheetName val="Tabla ARS"/>
      <sheetName val="DistrEq"/>
      <sheetName val="TC"/>
    </sheetNames>
    <sheetDataSet>
      <sheetData sheetId="0"/>
      <sheetData sheetId="1"/>
      <sheetData sheetId="2"/>
      <sheetData sheetId="3"/>
      <sheetData sheetId="4"/>
      <sheetData sheetId="5"/>
      <sheetData sheetId="6"/>
      <sheetData sheetId="7">
        <row r="3">
          <cell r="E3" t="str">
            <v>AR100204Z</v>
          </cell>
          <cell r="F3" t="str">
            <v>Control de Docum.</v>
          </cell>
        </row>
        <row r="4">
          <cell r="E4" t="str">
            <v>AR100310Z</v>
          </cell>
          <cell r="F4" t="str">
            <v>Administración y Exp</v>
          </cell>
        </row>
        <row r="5">
          <cell r="E5" t="str">
            <v>AR100311Z</v>
          </cell>
          <cell r="F5" t="str">
            <v>Transporte y logisti</v>
          </cell>
        </row>
        <row r="6">
          <cell r="E6" t="str">
            <v>AR100312Z</v>
          </cell>
          <cell r="F6" t="str">
            <v>Oficina Tecnica Equi</v>
          </cell>
        </row>
        <row r="7">
          <cell r="E7" t="str">
            <v>AR100314Z</v>
          </cell>
          <cell r="F7" t="str">
            <v>Laboratorio</v>
          </cell>
        </row>
        <row r="8">
          <cell r="E8" t="str">
            <v>AR100315Z</v>
          </cell>
          <cell r="F8" t="str">
            <v>Ctrl Biometrico acce</v>
          </cell>
        </row>
        <row r="9">
          <cell r="E9" t="str">
            <v>AR101140F</v>
          </cell>
          <cell r="F9" t="str">
            <v>Ingenieria Servicios</v>
          </cell>
        </row>
        <row r="10">
          <cell r="E10" t="str">
            <v>AR101211Y</v>
          </cell>
          <cell r="F10" t="str">
            <v>Personal Stand By O&amp;</v>
          </cell>
        </row>
        <row r="11">
          <cell r="E11" t="str">
            <v>AR101220Y</v>
          </cell>
          <cell r="F11" t="str">
            <v>Almacen PIAS</v>
          </cell>
        </row>
        <row r="12">
          <cell r="E12" t="str">
            <v>AR101221Y</v>
          </cell>
          <cell r="F12" t="str">
            <v>Almacen Central</v>
          </cell>
        </row>
        <row r="13">
          <cell r="E13" t="str">
            <v>AR101240F</v>
          </cell>
          <cell r="F13" t="str">
            <v>Ingenieria Obras</v>
          </cell>
        </row>
        <row r="14">
          <cell r="E14" t="str">
            <v>AR101270Y</v>
          </cell>
          <cell r="F14" t="str">
            <v>Estructura Obras</v>
          </cell>
        </row>
        <row r="15">
          <cell r="E15" t="str">
            <v>AR101281Z</v>
          </cell>
          <cell r="F15" t="str">
            <v>Taller Prefabricado</v>
          </cell>
        </row>
        <row r="16">
          <cell r="E16" t="str">
            <v>AR101284Z</v>
          </cell>
          <cell r="F16" t="str">
            <v>Trabajos Base LC</v>
          </cell>
        </row>
        <row r="17">
          <cell r="E17" t="str">
            <v>AR101285Z</v>
          </cell>
          <cell r="F17" t="str">
            <v>Intendencia PIA</v>
          </cell>
        </row>
        <row r="18">
          <cell r="E18" t="str">
            <v>AR101286Z</v>
          </cell>
          <cell r="F18" t="str">
            <v>Hotel PIA</v>
          </cell>
        </row>
        <row r="19">
          <cell r="E19" t="str">
            <v>AR102015Z</v>
          </cell>
          <cell r="F19" t="str">
            <v>Ss Tareas Mantenimie</v>
          </cell>
        </row>
        <row r="20">
          <cell r="E20" t="str">
            <v>AR102020Z</v>
          </cell>
          <cell r="F20" t="str">
            <v>SERVICIO PIEDRAS COL</v>
          </cell>
        </row>
        <row r="21">
          <cell r="E21" t="str">
            <v>AR102022Z</v>
          </cell>
          <cell r="F21" t="str">
            <v>S. lindero atravesad</v>
          </cell>
        </row>
        <row r="22">
          <cell r="E22" t="str">
            <v>AR102024Z</v>
          </cell>
          <cell r="F22" t="str">
            <v>Serv Catriel Oeste</v>
          </cell>
        </row>
        <row r="23">
          <cell r="E23" t="str">
            <v>AR102025F</v>
          </cell>
          <cell r="F23" t="str">
            <v>Serv Yac. Medanito</v>
          </cell>
        </row>
        <row r="24">
          <cell r="E24" t="str">
            <v>AR102027Z</v>
          </cell>
          <cell r="F24" t="str">
            <v>Servicio Los Bastos</v>
          </cell>
        </row>
        <row r="25">
          <cell r="E25" t="str">
            <v>AR102031Z</v>
          </cell>
          <cell r="F25" t="str">
            <v>Company Man</v>
          </cell>
        </row>
        <row r="26">
          <cell r="E26" t="str">
            <v>AR102032Z</v>
          </cell>
          <cell r="F26" t="str">
            <v>Servicio Yacimiento</v>
          </cell>
        </row>
        <row r="27">
          <cell r="E27" t="str">
            <v>AR102034Z</v>
          </cell>
          <cell r="F27" t="str">
            <v>Servicio de Pulling</v>
          </cell>
        </row>
        <row r="28">
          <cell r="E28" t="str">
            <v>AR102036Z</v>
          </cell>
          <cell r="F28" t="str">
            <v>Servicio Bajada de P</v>
          </cell>
        </row>
        <row r="29">
          <cell r="E29" t="str">
            <v>AR102042Z</v>
          </cell>
          <cell r="F29" t="str">
            <v>Servicio de Trat. de</v>
          </cell>
        </row>
        <row r="30">
          <cell r="E30" t="str">
            <v>AR102043G</v>
          </cell>
          <cell r="F30" t="str">
            <v>Servicio Op y Mto Pa</v>
          </cell>
        </row>
        <row r="31">
          <cell r="E31" t="str">
            <v>AR102043F</v>
          </cell>
          <cell r="F31" t="str">
            <v>Serv.O&amp;M P.Castillo</v>
          </cell>
        </row>
        <row r="32">
          <cell r="E32" t="str">
            <v>AR102045Z</v>
          </cell>
          <cell r="F32" t="str">
            <v>Mto. Almacenes TERMA</v>
          </cell>
        </row>
        <row r="33">
          <cell r="E33" t="str">
            <v>AR102047Z</v>
          </cell>
          <cell r="F33" t="str">
            <v>Serv. Tres Picos</v>
          </cell>
        </row>
        <row r="34">
          <cell r="E34" t="str">
            <v>AR102050Z</v>
          </cell>
          <cell r="F34" t="str">
            <v>Prestación Skaneu</v>
          </cell>
        </row>
        <row r="35">
          <cell r="E35" t="str">
            <v>AR102061F</v>
          </cell>
          <cell r="F35" t="str">
            <v>Serv L C El Trapial</v>
          </cell>
        </row>
        <row r="36">
          <cell r="E36" t="str">
            <v>AR102062Z</v>
          </cell>
          <cell r="F36" t="str">
            <v>Tendido de lineas El</v>
          </cell>
        </row>
        <row r="37">
          <cell r="E37" t="str">
            <v>AR102071Z</v>
          </cell>
          <cell r="F37" t="str">
            <v>Adic. Rio Gallegos</v>
          </cell>
        </row>
        <row r="38">
          <cell r="E38" t="str">
            <v>AR102081Z</v>
          </cell>
          <cell r="F38" t="str">
            <v>Ob.en asistencia Obr</v>
          </cell>
        </row>
        <row r="39">
          <cell r="E39" t="str">
            <v>AR102087Z</v>
          </cell>
          <cell r="F39" t="str">
            <v>Prestaciones MA</v>
          </cell>
        </row>
        <row r="40">
          <cell r="E40" t="str">
            <v>AR102149Z</v>
          </cell>
          <cell r="F40" t="str">
            <v>Ob.en asistencia Ser</v>
          </cell>
        </row>
        <row r="41">
          <cell r="E41" t="str">
            <v>AR102161Z</v>
          </cell>
          <cell r="F41" t="str">
            <v>Premios_NQN</v>
          </cell>
        </row>
        <row r="42">
          <cell r="E42" t="str">
            <v>AR102192Z</v>
          </cell>
          <cell r="F42" t="str">
            <v>Servicio Sipetrol  A</v>
          </cell>
        </row>
        <row r="43">
          <cell r="E43" t="str">
            <v>AR102193Z</v>
          </cell>
          <cell r="F43" t="str">
            <v>Servicio Cerro Vangu</v>
          </cell>
        </row>
        <row r="44">
          <cell r="E44" t="str">
            <v>AR102194Z</v>
          </cell>
          <cell r="F44" t="str">
            <v>Servicio Protección</v>
          </cell>
        </row>
        <row r="45">
          <cell r="E45" t="str">
            <v>AR102203Z</v>
          </cell>
          <cell r="F45" t="str">
            <v>Servicio Almacén LLL</v>
          </cell>
        </row>
        <row r="46">
          <cell r="E46" t="str">
            <v>AR102214Z</v>
          </cell>
          <cell r="F46" t="str">
            <v>Serv Polo BLV y Bole</v>
          </cell>
        </row>
        <row r="47">
          <cell r="E47" t="str">
            <v>AR102215Z</v>
          </cell>
          <cell r="F47" t="str">
            <v>Serv Ecodinamometria</v>
          </cell>
        </row>
        <row r="48">
          <cell r="E48" t="str">
            <v>AR102217Z</v>
          </cell>
          <cell r="F48" t="str">
            <v>Servicio Ecodinamome</v>
          </cell>
        </row>
        <row r="49">
          <cell r="E49" t="str">
            <v>AR102223Z</v>
          </cell>
          <cell r="F49" t="str">
            <v>Mtto Ductos Olvelval</v>
          </cell>
        </row>
        <row r="50">
          <cell r="E50" t="str">
            <v>AR102224Z</v>
          </cell>
          <cell r="F50" t="str">
            <v>Serv Gualcamayo</v>
          </cell>
        </row>
        <row r="51">
          <cell r="E51" t="str">
            <v>AR102227Z</v>
          </cell>
          <cell r="F51" t="str">
            <v>Servicio O&amp;M El Port</v>
          </cell>
        </row>
        <row r="52">
          <cell r="E52" t="str">
            <v>AR102228Z</v>
          </cell>
          <cell r="F52" t="str">
            <v>Servicio O&amp;M RN y AL</v>
          </cell>
        </row>
        <row r="53">
          <cell r="E53" t="str">
            <v>AR102229Z</v>
          </cell>
          <cell r="F53" t="str">
            <v>Servicio O&amp;M PH</v>
          </cell>
        </row>
        <row r="54">
          <cell r="E54" t="str">
            <v>AR102230Z</v>
          </cell>
          <cell r="F54" t="str">
            <v>Servicio tareas vari</v>
          </cell>
        </row>
        <row r="55">
          <cell r="E55" t="str">
            <v>AR102231Z</v>
          </cell>
          <cell r="F55" t="str">
            <v>Servicio Cerro Dragó</v>
          </cell>
        </row>
        <row r="56">
          <cell r="E56" t="str">
            <v>AR102232Z</v>
          </cell>
          <cell r="F56" t="str">
            <v>Servicio O&amp;M CGC</v>
          </cell>
        </row>
        <row r="57">
          <cell r="E57" t="str">
            <v>AR102233Z</v>
          </cell>
          <cell r="F57" t="str">
            <v>Serv de cuadrillas d</v>
          </cell>
        </row>
        <row r="58">
          <cell r="E58" t="str">
            <v>AR102235ZS</v>
          </cell>
          <cell r="F58" t="str">
            <v>Servicio de Gammagra</v>
          </cell>
        </row>
        <row r="59">
          <cell r="E59" t="str">
            <v>AR102235Z</v>
          </cell>
          <cell r="F59" t="str">
            <v>Servicio de Gammagra</v>
          </cell>
        </row>
        <row r="60">
          <cell r="E60" t="str">
            <v>AR102236Z</v>
          </cell>
          <cell r="F60" t="str">
            <v>Serv. La Dorsal</v>
          </cell>
        </row>
        <row r="61">
          <cell r="E61" t="str">
            <v>AR102237Z</v>
          </cell>
          <cell r="F61" t="str">
            <v>Servicio Montaje y S</v>
          </cell>
        </row>
        <row r="62">
          <cell r="E62" t="str">
            <v>AR102238Z</v>
          </cell>
          <cell r="F62" t="str">
            <v>Servicio Montaje y S</v>
          </cell>
        </row>
        <row r="63">
          <cell r="E63" t="str">
            <v>AR102241Z</v>
          </cell>
          <cell r="F63" t="str">
            <v>Gestión de Residuos</v>
          </cell>
        </row>
        <row r="64">
          <cell r="E64" t="str">
            <v>AR102242Z</v>
          </cell>
          <cell r="F64" t="str">
            <v>Serv Eventuales ANQN</v>
          </cell>
        </row>
        <row r="65">
          <cell r="E65" t="str">
            <v>AR102243Z</v>
          </cell>
          <cell r="F65" t="str">
            <v>Ser Fortin de Piedra</v>
          </cell>
        </row>
        <row r="66">
          <cell r="E66" t="str">
            <v>AR102244Z</v>
          </cell>
          <cell r="F66" t="str">
            <v>Cerro Bandera_Dorsal</v>
          </cell>
        </row>
        <row r="67">
          <cell r="E67" t="str">
            <v>AR102246Z</v>
          </cell>
          <cell r="F67" t="str">
            <v>Serv Mant de DUCTOS</v>
          </cell>
        </row>
        <row r="68">
          <cell r="E68" t="str">
            <v>AR102247Z</v>
          </cell>
          <cell r="F68" t="str">
            <v>Servicio Obras CILC</v>
          </cell>
        </row>
        <row r="69">
          <cell r="E69" t="str">
            <v>AR102248Z</v>
          </cell>
          <cell r="F69" t="str">
            <v>Servicio La Calera</v>
          </cell>
        </row>
        <row r="70">
          <cell r="E70" t="str">
            <v>AR102249Z</v>
          </cell>
          <cell r="F70" t="str">
            <v>Servicio O&amp;M Mata M.</v>
          </cell>
        </row>
        <row r="71">
          <cell r="E71" t="str">
            <v>AR102250Z</v>
          </cell>
          <cell r="F71" t="str">
            <v>Ser.Varios StaCruz</v>
          </cell>
        </row>
        <row r="72">
          <cell r="E72" t="str">
            <v>AR102251Z</v>
          </cell>
          <cell r="F72" t="str">
            <v>Serv.Lpza.y Tareas G</v>
          </cell>
        </row>
        <row r="73">
          <cell r="E73" t="str">
            <v>AR105036Z</v>
          </cell>
          <cell r="F73" t="str">
            <v>Obras adicionales PI</v>
          </cell>
        </row>
        <row r="74">
          <cell r="E74" t="str">
            <v>AR105112Z</v>
          </cell>
          <cell r="F74" t="str">
            <v>Obra Electr Bat ET-9</v>
          </cell>
        </row>
        <row r="75">
          <cell r="E75" t="str">
            <v>AR105133Z</v>
          </cell>
          <cell r="F75" t="str">
            <v>Pry Int El Medanito</v>
          </cell>
        </row>
        <row r="76">
          <cell r="E76" t="str">
            <v>AR105137U</v>
          </cell>
          <cell r="F76" t="str">
            <v>Partic Sk-Ch-Milicic</v>
          </cell>
        </row>
        <row r="77">
          <cell r="E77" t="str">
            <v>AR105142Z</v>
          </cell>
          <cell r="F77" t="str">
            <v>Repotenciación AC PH</v>
          </cell>
        </row>
        <row r="78">
          <cell r="E78" t="str">
            <v>AR105144Z</v>
          </cell>
          <cell r="F78" t="str">
            <v>Cañerías de cond ECN</v>
          </cell>
        </row>
        <row r="79">
          <cell r="E79" t="str">
            <v>AR105169Z</v>
          </cell>
          <cell r="F79" t="str">
            <v>Acueductos Zona LLL</v>
          </cell>
        </row>
        <row r="80">
          <cell r="E80" t="str">
            <v>AR105170Z</v>
          </cell>
          <cell r="F80" t="str">
            <v>Inst Ind Pza Huincul</v>
          </cell>
        </row>
        <row r="81">
          <cell r="E81" t="str">
            <v>AR105172Z</v>
          </cell>
          <cell r="F81" t="str">
            <v>Subest EL Trapial</v>
          </cell>
        </row>
        <row r="82">
          <cell r="E82" t="str">
            <v>AR105175Z</v>
          </cell>
          <cell r="F82" t="str">
            <v>Cañerias de iny CHSN</v>
          </cell>
        </row>
        <row r="83">
          <cell r="E83" t="str">
            <v>AR105182Z</v>
          </cell>
          <cell r="F83" t="str">
            <v>Ductos Puesto Flores</v>
          </cell>
        </row>
        <row r="84">
          <cell r="E84" t="str">
            <v>AR105217Z</v>
          </cell>
          <cell r="F84" t="str">
            <v>Estacion de Bombeo</v>
          </cell>
        </row>
        <row r="85">
          <cell r="E85" t="str">
            <v>AR105227Z</v>
          </cell>
          <cell r="F85" t="str">
            <v>Bateria 10 Vizcacher</v>
          </cell>
        </row>
        <row r="86">
          <cell r="E86" t="str">
            <v>AR105230Z</v>
          </cell>
          <cell r="F86" t="str">
            <v>Gasoducto Ytm RDM</v>
          </cell>
        </row>
        <row r="87">
          <cell r="E87" t="str">
            <v>AR105233Z</v>
          </cell>
          <cell r="F87" t="str">
            <v>Acond Gasoducto Fueg</v>
          </cell>
        </row>
        <row r="88">
          <cell r="E88" t="str">
            <v>AR105234Z</v>
          </cell>
          <cell r="F88" t="str">
            <v>EPF 9 y 11 Campana</v>
          </cell>
        </row>
        <row r="89">
          <cell r="E89" t="str">
            <v>AR105235Z</v>
          </cell>
          <cell r="F89" t="str">
            <v>Líneas de Flujo LC</v>
          </cell>
        </row>
        <row r="90">
          <cell r="E90" t="str">
            <v>AR105236Z</v>
          </cell>
          <cell r="F90" t="str">
            <v>Mtj Cabecera Bombeo</v>
          </cell>
        </row>
        <row r="91">
          <cell r="E91" t="str">
            <v>AR105237Z</v>
          </cell>
          <cell r="F91" t="str">
            <v>Compresora EC-01 RDM</v>
          </cell>
        </row>
        <row r="92">
          <cell r="E92" t="str">
            <v>AR105238Z</v>
          </cell>
          <cell r="F92" t="str">
            <v>Flowline 2015 RDM</v>
          </cell>
        </row>
        <row r="93">
          <cell r="E93" t="str">
            <v>AR105239Z</v>
          </cell>
          <cell r="F93" t="str">
            <v>Oleoduc LLL Cab 198</v>
          </cell>
        </row>
        <row r="94">
          <cell r="E94" t="str">
            <v>AR105241Z</v>
          </cell>
          <cell r="F94" t="str">
            <v>Obras Menores Loma C</v>
          </cell>
        </row>
        <row r="95">
          <cell r="E95" t="str">
            <v>AR105243Z</v>
          </cell>
          <cell r="F95" t="str">
            <v>Tendido lineas Loma</v>
          </cell>
        </row>
        <row r="96">
          <cell r="E96" t="str">
            <v>AR105244Z</v>
          </cell>
          <cell r="F96" t="str">
            <v>Montaje de lineas de</v>
          </cell>
        </row>
        <row r="97">
          <cell r="E97" t="str">
            <v>AR105245Z</v>
          </cell>
          <cell r="F97" t="str">
            <v>Revamping EPF 5 Yaci</v>
          </cell>
        </row>
        <row r="98">
          <cell r="E98" t="str">
            <v>AR105246Z</v>
          </cell>
          <cell r="F98" t="str">
            <v>Dewatering ECN</v>
          </cell>
        </row>
        <row r="99">
          <cell r="E99" t="str">
            <v>AR105247Z</v>
          </cell>
          <cell r="F99" t="str">
            <v>Montaje Piping MDN</v>
          </cell>
        </row>
        <row r="100">
          <cell r="E100" t="str">
            <v>AR105248Z</v>
          </cell>
          <cell r="F100" t="str">
            <v>Tendido de Lineas ER</v>
          </cell>
        </row>
        <row r="101">
          <cell r="E101" t="str">
            <v>AR105249Z</v>
          </cell>
          <cell r="F101" t="str">
            <v>Gasoducto O16 y tend</v>
          </cell>
        </row>
        <row r="102">
          <cell r="E102" t="str">
            <v>AR105250Z</v>
          </cell>
          <cell r="F102" t="str">
            <v>Flowline 2017 LAch S</v>
          </cell>
        </row>
        <row r="103">
          <cell r="E103" t="str">
            <v>AR105251Z</v>
          </cell>
          <cell r="F103" t="str">
            <v>Reemplazo Ductos Reg</v>
          </cell>
        </row>
        <row r="104">
          <cell r="E104" t="str">
            <v>AR105252Z</v>
          </cell>
          <cell r="F104" t="str">
            <v>Cambio metarlúrgica</v>
          </cell>
        </row>
        <row r="105">
          <cell r="E105" t="str">
            <v>AR105253Z</v>
          </cell>
          <cell r="F105" t="str">
            <v>Flowline RDM 2017</v>
          </cell>
        </row>
        <row r="106">
          <cell r="E106" t="str">
            <v>AR105254Z</v>
          </cell>
          <cell r="F106" t="str">
            <v>Obr.Menores Loma C.</v>
          </cell>
        </row>
        <row r="107">
          <cell r="E107" t="str">
            <v>AR105255Z</v>
          </cell>
          <cell r="F107" t="str">
            <v>Reem.Acued.Pozos Sum</v>
          </cell>
        </row>
        <row r="108">
          <cell r="E108" t="str">
            <v>AR105256Z</v>
          </cell>
          <cell r="F108" t="str">
            <v>Ampliac.LE Cañadon A</v>
          </cell>
        </row>
        <row r="109">
          <cell r="E109" t="str">
            <v>AR105257Z</v>
          </cell>
          <cell r="F109" t="str">
            <v>Constr.PTA+PiA Mza N</v>
          </cell>
        </row>
        <row r="110">
          <cell r="E110" t="str">
            <v>AR105258Z</v>
          </cell>
          <cell r="F110" t="str">
            <v>Obra EPC EPF L.Sur</v>
          </cell>
        </row>
        <row r="111">
          <cell r="E111" t="str">
            <v>AR105259Z</v>
          </cell>
          <cell r="F111" t="str">
            <v>Flowline 2018NOC OIL</v>
          </cell>
        </row>
        <row r="112">
          <cell r="E112" t="str">
            <v>AR105260Z</v>
          </cell>
          <cell r="F112" t="str">
            <v>Oleoducto LC Lago P.</v>
          </cell>
        </row>
        <row r="113">
          <cell r="E113" t="str">
            <v>AR105261Z</v>
          </cell>
          <cell r="F113" t="str">
            <v>Integrac.S.E MT RDM</v>
          </cell>
        </row>
        <row r="114">
          <cell r="E114" t="str">
            <v>AR105262Z</v>
          </cell>
          <cell r="F114" t="str">
            <v>Acued.ERFV_Est S.R.</v>
          </cell>
        </row>
        <row r="115">
          <cell r="E115" t="str">
            <v>AR105263Z</v>
          </cell>
          <cell r="F115" t="str">
            <v>Construcción EPF N</v>
          </cell>
        </row>
        <row r="116">
          <cell r="E116" t="str">
            <v>AR105264Z</v>
          </cell>
          <cell r="F116" t="str">
            <v>Flowline ADLA 2018</v>
          </cell>
        </row>
        <row r="117">
          <cell r="E117" t="str">
            <v>AR105265Z</v>
          </cell>
          <cell r="F117" t="str">
            <v>Construcc LACT_LC</v>
          </cell>
        </row>
        <row r="118">
          <cell r="E118" t="str">
            <v>AR105266Z</v>
          </cell>
          <cell r="F118" t="str">
            <v>Lineas LC_Bandurrias</v>
          </cell>
        </row>
        <row r="119">
          <cell r="E119" t="str">
            <v>AR105267Z</v>
          </cell>
          <cell r="F119" t="str">
            <v>T.Flowline Polimeros</v>
          </cell>
        </row>
        <row r="120">
          <cell r="E120" t="str">
            <v>AR105268Z</v>
          </cell>
          <cell r="F120" t="str">
            <v>EPF Norte ADLA</v>
          </cell>
        </row>
        <row r="121">
          <cell r="E121" t="str">
            <v>AR105269Z</v>
          </cell>
          <cell r="F121" t="str">
            <v>Subestación 33/10,4</v>
          </cell>
        </row>
        <row r="122">
          <cell r="E122" t="str">
            <v>AR105270Z</v>
          </cell>
          <cell r="F122" t="str">
            <v>Ampliación USP 02</v>
          </cell>
        </row>
        <row r="123">
          <cell r="E123" t="str">
            <v>AR105271Z</v>
          </cell>
          <cell r="F123" t="str">
            <v>Obras Menores EFO</v>
          </cell>
        </row>
        <row r="124">
          <cell r="E124" t="str">
            <v>AR105272Z</v>
          </cell>
          <cell r="F124" t="str">
            <v>Obra Civil SET ORI</v>
          </cell>
        </row>
        <row r="125">
          <cell r="E125" t="str">
            <v>AR105273Z</v>
          </cell>
          <cell r="F125" t="str">
            <v>Montje.BAT3 USP8 NOC</v>
          </cell>
        </row>
        <row r="126">
          <cell r="E126" t="str">
            <v>AR105274Z</v>
          </cell>
          <cell r="F126" t="str">
            <v>EPC Pla.Pol.Corcobo</v>
          </cell>
        </row>
        <row r="127">
          <cell r="E127" t="str">
            <v>AR105275Z</v>
          </cell>
          <cell r="F127" t="str">
            <v>Construcc.BAT5 y PAD</v>
          </cell>
        </row>
        <row r="128">
          <cell r="E128" t="str">
            <v>AR105276Z</v>
          </cell>
          <cell r="F128" t="str">
            <v>Tend.Flowl.Fort.Pied</v>
          </cell>
        </row>
        <row r="129">
          <cell r="E129" t="str">
            <v>AR105277Z</v>
          </cell>
          <cell r="F129" t="str">
            <v>GASODUCTO 24” APO</v>
          </cell>
        </row>
        <row r="130">
          <cell r="E130" t="str">
            <v>AR105278Z</v>
          </cell>
          <cell r="F130" t="str">
            <v>Subest.AT Y MT Chubt</v>
          </cell>
        </row>
        <row r="131">
          <cell r="E131" t="str">
            <v>AR105279Z</v>
          </cell>
          <cell r="F131" t="str">
            <v>Obras Electr.Men.NOC</v>
          </cell>
        </row>
        <row r="132">
          <cell r="E132" t="str">
            <v>AR105280Z</v>
          </cell>
          <cell r="F132" t="str">
            <v>Const.L.E. SET NOC</v>
          </cell>
        </row>
        <row r="133">
          <cell r="E133" t="str">
            <v>AR105281Z</v>
          </cell>
          <cell r="F133" t="str">
            <v>Tendido Flowlines F2</v>
          </cell>
        </row>
        <row r="134">
          <cell r="E134" t="str">
            <v>AR105282Z</v>
          </cell>
          <cell r="F134" t="str">
            <v>Const. 2 usp LR ADLA</v>
          </cell>
        </row>
        <row r="135">
          <cell r="E135" t="str">
            <v>AR105283Z</v>
          </cell>
          <cell r="F135" t="str">
            <v>Remod.Isla Carga PH</v>
          </cell>
        </row>
        <row r="136">
          <cell r="E136" t="str">
            <v>AR105284Z</v>
          </cell>
          <cell r="F136" t="str">
            <v>Ductos 2019-2020_NOC</v>
          </cell>
        </row>
        <row r="137">
          <cell r="E137" t="str">
            <v>AR105285Z</v>
          </cell>
          <cell r="F137" t="str">
            <v>Flowline 2019-2020</v>
          </cell>
        </row>
        <row r="138">
          <cell r="E138" t="str">
            <v>AR105286Z</v>
          </cell>
          <cell r="F138" t="str">
            <v>Adec.Planta Ind.PH</v>
          </cell>
        </row>
        <row r="139">
          <cell r="E139" t="str">
            <v>AR109999Z</v>
          </cell>
          <cell r="F139" t="str">
            <v>Imp.automática AR10</v>
          </cell>
        </row>
        <row r="140">
          <cell r="E140" t="str">
            <v>AR10M100Z</v>
          </cell>
          <cell r="F140" t="str">
            <v>Estructura RG</v>
          </cell>
        </row>
        <row r="141">
          <cell r="E141" t="str">
            <v>AR10M153Y</v>
          </cell>
          <cell r="F141" t="str">
            <v>Taller Río Gallegos</v>
          </cell>
        </row>
        <row r="142">
          <cell r="E142" t="str">
            <v>AR10M153Z</v>
          </cell>
          <cell r="F142" t="str">
            <v>Taller Río Gallegos</v>
          </cell>
        </row>
        <row r="143">
          <cell r="E143" t="str">
            <v>AR10M200Z</v>
          </cell>
          <cell r="F143" t="str">
            <v>Estructura CR</v>
          </cell>
        </row>
        <row r="144">
          <cell r="E144" t="str">
            <v>AR10M300Z</v>
          </cell>
          <cell r="F144" t="str">
            <v>Estructura RDLS</v>
          </cell>
        </row>
        <row r="145">
          <cell r="E145" t="str">
            <v>AR10M400Z</v>
          </cell>
          <cell r="F145" t="str">
            <v>Estructura Neuquén</v>
          </cell>
        </row>
        <row r="146">
          <cell r="E146" t="str">
            <v>AR10M500Z</v>
          </cell>
          <cell r="F146" t="str">
            <v>Estructura Mendoza</v>
          </cell>
        </row>
        <row r="147">
          <cell r="E147" t="str">
            <v>AR10M800Z</v>
          </cell>
          <cell r="F147" t="str">
            <v>Estr.Serv.Especiales</v>
          </cell>
        </row>
        <row r="148">
          <cell r="E148" t="str">
            <v>AR10M900Z</v>
          </cell>
          <cell r="F148" t="str">
            <v>Moda@Pecom</v>
          </cell>
        </row>
        <row r="149">
          <cell r="E149" t="str">
            <v>AR110310Z</v>
          </cell>
          <cell r="F149" t="str">
            <v>Equipos</v>
          </cell>
        </row>
        <row r="150">
          <cell r="E150" t="str">
            <v>AR110800Z</v>
          </cell>
          <cell r="F150" t="str">
            <v>Estructura MA AR11</v>
          </cell>
        </row>
        <row r="151">
          <cell r="E151" t="str">
            <v>AR111287Z</v>
          </cell>
          <cell r="F151" t="str">
            <v>Taller Met.de Servi.</v>
          </cell>
        </row>
        <row r="152">
          <cell r="E152" t="str">
            <v>AR112239Z</v>
          </cell>
          <cell r="F152" t="str">
            <v>Tto. de Residuos</v>
          </cell>
        </row>
        <row r="153">
          <cell r="E153" t="str">
            <v>AR112240Z</v>
          </cell>
          <cell r="F153" t="str">
            <v>Tto. de SLOP y Barro</v>
          </cell>
        </row>
        <row r="154">
          <cell r="E154" t="str">
            <v>AR112252Z</v>
          </cell>
          <cell r="F154" t="str">
            <v>Limpieza de Tanques</v>
          </cell>
        </row>
        <row r="155">
          <cell r="E155" t="str">
            <v>AR112253Z</v>
          </cell>
          <cell r="F155" t="str">
            <v>SLOP y Barros - SUR</v>
          </cell>
        </row>
        <row r="156">
          <cell r="E156" t="str">
            <v>AR119999Z</v>
          </cell>
          <cell r="F156" t="str">
            <v>Imp.automática AR11</v>
          </cell>
        </row>
        <row r="157">
          <cell r="E157" t="str">
            <v>AR160310Z</v>
          </cell>
          <cell r="F157" t="str">
            <v>Equipos SKANEU</v>
          </cell>
        </row>
        <row r="158">
          <cell r="E158" t="str">
            <v>AR162245Z</v>
          </cell>
          <cell r="F158" t="str">
            <v>Servicios SKANEU</v>
          </cell>
        </row>
        <row r="159">
          <cell r="E159" t="str">
            <v>AR16M300Z</v>
          </cell>
          <cell r="F159" t="str">
            <v>Estructura SKANEU</v>
          </cell>
        </row>
        <row r="160">
          <cell r="E160" t="str">
            <v>AR105106Z</v>
          </cell>
          <cell r="F160" t="str">
            <v>Premios_OBRAS</v>
          </cell>
        </row>
        <row r="161">
          <cell r="E161" t="str">
            <v>AR102162Z</v>
          </cell>
          <cell r="F161" t="str">
            <v>Premios_CR</v>
          </cell>
        </row>
        <row r="162">
          <cell r="E162" t="str">
            <v>AR102163Z</v>
          </cell>
          <cell r="F162" t="str">
            <v>Premios_MDZ</v>
          </cell>
        </row>
        <row r="163">
          <cell r="E163" t="str">
            <v xml:space="preserve">AR102161Z </v>
          </cell>
          <cell r="F163" t="str">
            <v>Premios_NQN</v>
          </cell>
        </row>
        <row r="164">
          <cell r="E164" t="str">
            <v>AR102164Z</v>
          </cell>
          <cell r="F164" t="str">
            <v>Premios_RDLS</v>
          </cell>
        </row>
        <row r="165">
          <cell r="E165" t="str">
            <v>AR102165Z</v>
          </cell>
          <cell r="F165" t="str">
            <v>Premios_RG</v>
          </cell>
        </row>
        <row r="166">
          <cell r="E166" t="str">
            <v>AR102167Z</v>
          </cell>
          <cell r="F166" t="str">
            <v>Premios_SK</v>
          </cell>
        </row>
        <row r="167">
          <cell r="E167" t="str">
            <v>AR102166Z</v>
          </cell>
          <cell r="F167" t="str">
            <v>Premios_SESP</v>
          </cell>
        </row>
        <row r="168">
          <cell r="E168" t="str">
            <v>AR170156Z</v>
          </cell>
          <cell r="F168" t="str">
            <v>Gcia.Planif. y Coor</v>
          </cell>
        </row>
        <row r="169">
          <cell r="E169" t="str">
            <v>AR170157Z</v>
          </cell>
          <cell r="F169" t="str">
            <v>Gcia.Adm. y Cttos.</v>
          </cell>
        </row>
        <row r="170">
          <cell r="E170" t="str">
            <v>AR170310Z</v>
          </cell>
          <cell r="F170" t="str">
            <v>Estructura EQUIPOS</v>
          </cell>
        </row>
        <row r="171">
          <cell r="E171" t="str">
            <v>AR170311Z</v>
          </cell>
          <cell r="F171" t="str">
            <v>Transporte y logisti</v>
          </cell>
        </row>
        <row r="172">
          <cell r="E172" t="str">
            <v>AR170312Z</v>
          </cell>
          <cell r="F172" t="str">
            <v>Oficina Tecnica / Ta</v>
          </cell>
        </row>
        <row r="173">
          <cell r="E173" t="str">
            <v>AR170703Z</v>
          </cell>
          <cell r="F173" t="str">
            <v>Evaluación de Proyec</v>
          </cell>
        </row>
        <row r="174">
          <cell r="E174" t="str">
            <v>AR170708Z</v>
          </cell>
          <cell r="F174" t="str">
            <v>Costos otra Soc/Proy</v>
          </cell>
        </row>
        <row r="175">
          <cell r="E175" t="str">
            <v>AR173000Z</v>
          </cell>
          <cell r="F175" t="str">
            <v>Telecomunicaciones -</v>
          </cell>
        </row>
        <row r="176">
          <cell r="E176" t="str">
            <v>AR173001Z</v>
          </cell>
          <cell r="F176" t="str">
            <v>Planta Externa - Tel</v>
          </cell>
        </row>
        <row r="177">
          <cell r="E177" t="str">
            <v>AR173002Z</v>
          </cell>
          <cell r="F177" t="str">
            <v>ARSAT - OC y FO para</v>
          </cell>
        </row>
        <row r="178">
          <cell r="E178" t="str">
            <v>AR173003Z</v>
          </cell>
          <cell r="F178" t="str">
            <v>Audit.Serv.Hig.Urb.</v>
          </cell>
        </row>
        <row r="179">
          <cell r="E179" t="str">
            <v>AR174000Z</v>
          </cell>
          <cell r="F179" t="str">
            <v>ENERGIA - Proyectos</v>
          </cell>
        </row>
        <row r="180">
          <cell r="E180" t="str">
            <v>AR174001Z</v>
          </cell>
          <cell r="F180" t="str">
            <v>Genneia - PECN</v>
          </cell>
        </row>
        <row r="181">
          <cell r="E181" t="str">
            <v>AR174002Z</v>
          </cell>
          <cell r="F181" t="str">
            <v>AYSA - ET 132 Kv - B</v>
          </cell>
        </row>
        <row r="182">
          <cell r="E182" t="str">
            <v>AR174003Z</v>
          </cell>
          <cell r="F182" t="str">
            <v>ADIF - EETT FFCC Mit</v>
          </cell>
        </row>
        <row r="183">
          <cell r="E183" t="str">
            <v>AR174004Z</v>
          </cell>
          <cell r="F183" t="str">
            <v>LOMA BLANCA - Parque</v>
          </cell>
        </row>
        <row r="184">
          <cell r="E184" t="str">
            <v>AR174005Z</v>
          </cell>
          <cell r="F184" t="str">
            <v>EDENOR - calle Austr</v>
          </cell>
        </row>
        <row r="185">
          <cell r="E185" t="str">
            <v>AR174006Z</v>
          </cell>
          <cell r="F185" t="str">
            <v>CS 132kV PEPE II</v>
          </cell>
        </row>
        <row r="186">
          <cell r="E186" t="str">
            <v>AR174007Z</v>
          </cell>
          <cell r="F186" t="str">
            <v>Empalmes 132kV-Paseo</v>
          </cell>
        </row>
        <row r="187">
          <cell r="E187" t="str">
            <v>AR174008Z</v>
          </cell>
          <cell r="F187" t="str">
            <v>Corrimiento Torre412</v>
          </cell>
        </row>
        <row r="188">
          <cell r="E188" t="str">
            <v>AR105278F</v>
          </cell>
          <cell r="F188" t="str">
            <v>YPF/ SSEE Chubut</v>
          </cell>
        </row>
        <row r="189">
          <cell r="E189" t="str">
            <v>AR179999Z</v>
          </cell>
          <cell r="F189" t="str">
            <v>Varios</v>
          </cell>
        </row>
        <row r="190">
          <cell r="E190" t="str">
            <v>AR17M100Z</v>
          </cell>
          <cell r="F190" t="str">
            <v>Estructura de ENERGI</v>
          </cell>
        </row>
        <row r="191">
          <cell r="E191" t="str">
            <v>AR17M200Z</v>
          </cell>
          <cell r="F191" t="str">
            <v>Estructura de TELCO</v>
          </cell>
        </row>
        <row r="192">
          <cell r="E192" t="str">
            <v>AR17M300Z</v>
          </cell>
          <cell r="F192" t="str">
            <v>Estructura de PROYEC</v>
          </cell>
        </row>
        <row r="193">
          <cell r="E193" t="str">
            <v>AR17M600Z</v>
          </cell>
          <cell r="F193" t="str">
            <v>Depósito de material</v>
          </cell>
        </row>
        <row r="194">
          <cell r="E194" t="str">
            <v>AR17M601Z</v>
          </cell>
          <cell r="F194" t="str">
            <v>Servicios generales</v>
          </cell>
        </row>
        <row r="195">
          <cell r="E195" t="str">
            <v>AR17M700Z</v>
          </cell>
          <cell r="F195" t="str">
            <v>Oficina Técnica</v>
          </cell>
        </row>
        <row r="196">
          <cell r="E196" t="str">
            <v>AR17M800Z</v>
          </cell>
          <cell r="F196" t="str">
            <v>Stand by</v>
          </cell>
        </row>
        <row r="197">
          <cell r="E197" t="str">
            <v>AR17X201Z</v>
          </cell>
          <cell r="F197" t="str">
            <v>Servicio de Obra Civ</v>
          </cell>
        </row>
        <row r="198">
          <cell r="E198" t="str">
            <v>AR17X202Z</v>
          </cell>
          <cell r="F198" t="str">
            <v>Servicio de empalme</v>
          </cell>
        </row>
        <row r="199">
          <cell r="E199" t="str">
            <v>AR17X203Z</v>
          </cell>
          <cell r="F199" t="str">
            <v>Servicio de tendido</v>
          </cell>
        </row>
        <row r="200">
          <cell r="E200" t="str">
            <v>AR174009Z</v>
          </cell>
          <cell r="F200" t="str">
            <v>Central Puerto</v>
          </cell>
        </row>
        <row r="201">
          <cell r="E201" t="str">
            <v>AR173004Z</v>
          </cell>
          <cell r="F201" t="str">
            <v>Edison Saneamiento</v>
          </cell>
        </row>
        <row r="202">
          <cell r="E202" t="str">
            <v>AR174012Z</v>
          </cell>
          <cell r="F202" t="str">
            <v>Isla El Vado</v>
          </cell>
        </row>
        <row r="203">
          <cell r="E203" t="str">
            <v>AR174013Z</v>
          </cell>
          <cell r="F203" t="str">
            <v>Genneia - PECN (UTE)</v>
          </cell>
        </row>
        <row r="204">
          <cell r="E204" t="str">
            <v>AR174014Z</v>
          </cell>
          <cell r="F204" t="str">
            <v>AYSA - ET 132Kv(UTE)</v>
          </cell>
        </row>
        <row r="205">
          <cell r="E205" t="str">
            <v>AR174001Z</v>
          </cell>
          <cell r="F205" t="str">
            <v>Genneia - PECN</v>
          </cell>
        </row>
        <row r="206">
          <cell r="E206" t="str">
            <v>AR174010Z</v>
          </cell>
          <cell r="F206" t="str">
            <v>Nueva SE San Vicente</v>
          </cell>
        </row>
        <row r="207">
          <cell r="E207" t="str">
            <v>AR174011Z</v>
          </cell>
          <cell r="F207" t="str">
            <v>SE Guillon</v>
          </cell>
        </row>
        <row r="208">
          <cell r="E208" t="str">
            <v>AR174016Z</v>
          </cell>
          <cell r="F208" t="str">
            <v>LAT 132 Kv Sta.Cruz</v>
          </cell>
        </row>
        <row r="209">
          <cell r="E209" t="str">
            <v>AR174017Z</v>
          </cell>
          <cell r="F209" t="str">
            <v>Usina Tandil</v>
          </cell>
        </row>
        <row r="210">
          <cell r="E210" t="str">
            <v>AR171306Z</v>
          </cell>
          <cell r="F210" t="str">
            <v>Costos Pest.Por Obra</v>
          </cell>
        </row>
        <row r="211">
          <cell r="E211" t="str">
            <v>AR105278F</v>
          </cell>
          <cell r="F211" t="str">
            <v>YPF/SSEE Chubut</v>
          </cell>
        </row>
        <row r="212">
          <cell r="E212" t="str">
            <v>AR171305Z</v>
          </cell>
          <cell r="F212" t="str">
            <v>Mant.De Eq.Menores</v>
          </cell>
        </row>
        <row r="213">
          <cell r="E213" t="str">
            <v>AR173005Z</v>
          </cell>
          <cell r="F213" t="str">
            <v>Telecom-Cablevision</v>
          </cell>
        </row>
        <row r="214">
          <cell r="E214" t="str">
            <v>AR174015Z</v>
          </cell>
          <cell r="F214" t="str">
            <v>Prestaciones TMDP</v>
          </cell>
        </row>
        <row r="215">
          <cell r="E215" t="str">
            <v>AR173006Z</v>
          </cell>
          <cell r="F215" t="str">
            <v>Nokia</v>
          </cell>
        </row>
        <row r="216">
          <cell r="E216" t="str">
            <v>AR174018Z</v>
          </cell>
          <cell r="F216" t="str">
            <v>Vientos del Secano</v>
          </cell>
        </row>
        <row r="217">
          <cell r="E217" t="str">
            <v>AR174019Z</v>
          </cell>
          <cell r="F217" t="str">
            <v>Phoenix GR</v>
          </cell>
        </row>
        <row r="218">
          <cell r="E218" t="str">
            <v>AR174020Z</v>
          </cell>
          <cell r="F218" t="str">
            <v>CAPEX-PampaCast-33kv</v>
          </cell>
        </row>
        <row r="219">
          <cell r="E219" t="str">
            <v>AR173007Z</v>
          </cell>
          <cell r="F219" t="str">
            <v>FO Chevron</v>
          </cell>
        </row>
        <row r="220">
          <cell r="E220" t="str">
            <v>BLAL1BR01</v>
          </cell>
          <cell r="F220" t="str">
            <v>Expor Brasil B.Mec</v>
          </cell>
        </row>
        <row r="221">
          <cell r="E221" t="str">
            <v>BLAL1CO01</v>
          </cell>
          <cell r="F221" t="str">
            <v>Expor Colmobia B.Mec</v>
          </cell>
        </row>
        <row r="222">
          <cell r="E222" t="str">
            <v>BLAL1CR00</v>
          </cell>
          <cell r="F222" t="str">
            <v>Est CR Linea B.Mec</v>
          </cell>
        </row>
        <row r="223">
          <cell r="E223" t="str">
            <v>BLAL1CR01</v>
          </cell>
          <cell r="F223" t="str">
            <v>Taller Comodoro</v>
          </cell>
        </row>
        <row r="224">
          <cell r="E224" t="str">
            <v>BLAL1CR02</v>
          </cell>
          <cell r="F224" t="str">
            <v>Taller Cañadon Seco</v>
          </cell>
        </row>
        <row r="225">
          <cell r="E225" t="str">
            <v>BLAL1CR03</v>
          </cell>
          <cell r="F225" t="str">
            <v>Taller Pico Truncado</v>
          </cell>
        </row>
        <row r="226">
          <cell r="E226" t="str">
            <v>BLAL1CR04</v>
          </cell>
          <cell r="F226" t="str">
            <v>Taller Las Heras</v>
          </cell>
        </row>
        <row r="227">
          <cell r="E227" t="str">
            <v>BLAL1CR05</v>
          </cell>
          <cell r="F227" t="str">
            <v>Taller Los Perales</v>
          </cell>
        </row>
        <row r="228">
          <cell r="E228" t="str">
            <v>BLAL2CR00</v>
          </cell>
          <cell r="F228" t="str">
            <v>Est CR Linea C.d.Pzs</v>
          </cell>
        </row>
        <row r="229">
          <cell r="E229" t="str">
            <v>BLAL2CR01</v>
          </cell>
          <cell r="F229" t="str">
            <v>Control de Pozo CR</v>
          </cell>
        </row>
        <row r="230">
          <cell r="E230" t="str">
            <v>BLAL9BA00</v>
          </cell>
          <cell r="F230" t="str">
            <v>Est CTL  AL</v>
          </cell>
        </row>
        <row r="231">
          <cell r="E231" t="str">
            <v>BLAL1BA01</v>
          </cell>
          <cell r="F231" t="str">
            <v>Expor a Terceros</v>
          </cell>
        </row>
        <row r="232">
          <cell r="E232" t="str">
            <v>BLAL1MZ00</v>
          </cell>
          <cell r="F232" t="str">
            <v>Est MZ Linea B.Mec</v>
          </cell>
        </row>
        <row r="233">
          <cell r="E233" t="str">
            <v>BLAL1MZ01</v>
          </cell>
          <cell r="F233" t="str">
            <v>Taller Luján de Cuyo</v>
          </cell>
        </row>
        <row r="234">
          <cell r="E234" t="str">
            <v>BLAL1MZ02</v>
          </cell>
          <cell r="F234" t="str">
            <v>Taller Malargüe</v>
          </cell>
        </row>
        <row r="235">
          <cell r="E235" t="str">
            <v>BLAL2MZ00</v>
          </cell>
          <cell r="F235" t="str">
            <v>Est MZ Linea C.d.Pzs</v>
          </cell>
        </row>
        <row r="236">
          <cell r="E236" t="str">
            <v>BLAL2MZ01</v>
          </cell>
          <cell r="F236" t="str">
            <v>Control de Pozo MZ</v>
          </cell>
        </row>
        <row r="237">
          <cell r="E237" t="str">
            <v>BLAL1NQ00</v>
          </cell>
          <cell r="F237" t="str">
            <v>Est NQ Linea B.Mec</v>
          </cell>
        </row>
        <row r="238">
          <cell r="E238" t="str">
            <v>BLAL1NQ01</v>
          </cell>
          <cell r="F238" t="str">
            <v>Taller Catriel</v>
          </cell>
        </row>
        <row r="239">
          <cell r="E239" t="str">
            <v>BLAL1NQ02</v>
          </cell>
          <cell r="F239" t="str">
            <v>Taller Plaza Huincul</v>
          </cell>
        </row>
        <row r="240">
          <cell r="E240" t="str">
            <v>BLAL1NQ03</v>
          </cell>
          <cell r="F240" t="str">
            <v>Taller R dlos Sauces</v>
          </cell>
        </row>
        <row r="241">
          <cell r="E241" t="str">
            <v>BLAL2NQ00</v>
          </cell>
          <cell r="F241" t="str">
            <v>Est NQ Linea C.d.Pzs</v>
          </cell>
        </row>
        <row r="242">
          <cell r="E242" t="str">
            <v>BLAL2NQ01</v>
          </cell>
          <cell r="F242" t="str">
            <v>Control de Pozo NQ</v>
          </cell>
        </row>
        <row r="243">
          <cell r="E243" t="str">
            <v>BLAL3CR00</v>
          </cell>
          <cell r="F243" t="str">
            <v>Est CR Línea PCP</v>
          </cell>
        </row>
        <row r="244">
          <cell r="E244" t="str">
            <v>BLAL3CR01</v>
          </cell>
          <cell r="F244" t="str">
            <v>PCP CR</v>
          </cell>
        </row>
        <row r="245">
          <cell r="E245" t="str">
            <v>BLAL3NQ00</v>
          </cell>
          <cell r="F245" t="str">
            <v>Est NQ Línea PCP</v>
          </cell>
        </row>
        <row r="246">
          <cell r="E246" t="str">
            <v>BLAL3NQ01</v>
          </cell>
          <cell r="F246" t="str">
            <v>PCP NQ</v>
          </cell>
        </row>
        <row r="247">
          <cell r="E247" t="str">
            <v>BLAL8PT00</v>
          </cell>
          <cell r="F247" t="str">
            <v>Bombas Mec Planta</v>
          </cell>
        </row>
        <row r="248">
          <cell r="E248" t="str">
            <v>BLAL8PT01</v>
          </cell>
          <cell r="F248" t="str">
            <v>Prod. Mecaniz. 3ros</v>
          </cell>
        </row>
        <row r="249">
          <cell r="E249" t="str">
            <v>BLEQ0AR00</v>
          </cell>
          <cell r="F249" t="str">
            <v>Equipos</v>
          </cell>
        </row>
        <row r="250">
          <cell r="E250" t="str">
            <v>BLEQ0AR01</v>
          </cell>
          <cell r="F250" t="str">
            <v>Taller y Mant. Equip</v>
          </cell>
        </row>
        <row r="251">
          <cell r="E251" t="str">
            <v>BLMF1CR00</v>
          </cell>
          <cell r="F251" t="str">
            <v>Est CR Well Testing</v>
          </cell>
        </row>
        <row r="252">
          <cell r="E252" t="str">
            <v>BLMF1CR01</v>
          </cell>
          <cell r="F252" t="str">
            <v>Well Testing CR</v>
          </cell>
        </row>
        <row r="253">
          <cell r="E253" t="str">
            <v>BLMF2CR00</v>
          </cell>
          <cell r="F253" t="str">
            <v>Est CR Slickline</v>
          </cell>
        </row>
        <row r="254">
          <cell r="E254" t="str">
            <v>BLMF2CR01</v>
          </cell>
          <cell r="F254" t="str">
            <v>Slickline CR</v>
          </cell>
        </row>
        <row r="255">
          <cell r="E255" t="str">
            <v>BLMF2CR02</v>
          </cell>
          <cell r="F255" t="str">
            <v>Slickline CR (dupli)</v>
          </cell>
        </row>
        <row r="256">
          <cell r="E256" t="str">
            <v>BLMF3CR01</v>
          </cell>
          <cell r="F256" t="str">
            <v>PVT CR</v>
          </cell>
        </row>
        <row r="257">
          <cell r="E257" t="str">
            <v>BLWT3CR03</v>
          </cell>
          <cell r="F257" t="str">
            <v>Otros CR</v>
          </cell>
        </row>
        <row r="258">
          <cell r="E258" t="str">
            <v>BLMF9BA00</v>
          </cell>
          <cell r="F258" t="str">
            <v>Est CTL Med. Físicas</v>
          </cell>
        </row>
        <row r="259">
          <cell r="E259" t="str">
            <v>BLMF1NQ00</v>
          </cell>
          <cell r="F259" t="str">
            <v>Est NQ Well Testing</v>
          </cell>
        </row>
        <row r="260">
          <cell r="E260" t="str">
            <v>BLMF1NQ01</v>
          </cell>
          <cell r="F260" t="str">
            <v>Well Testing NQ</v>
          </cell>
        </row>
        <row r="261">
          <cell r="E261" t="str">
            <v>BLMF2NQ00</v>
          </cell>
          <cell r="F261" t="str">
            <v>Est NQ Slickline</v>
          </cell>
        </row>
        <row r="262">
          <cell r="E262" t="str">
            <v>BLMF2NQ01</v>
          </cell>
          <cell r="F262" t="str">
            <v>Slickline NQ</v>
          </cell>
        </row>
        <row r="263">
          <cell r="E263" t="str">
            <v>BLMF2NQ02</v>
          </cell>
          <cell r="F263" t="str">
            <v>Slickline NQ (dupli)</v>
          </cell>
        </row>
        <row r="264">
          <cell r="E264" t="str">
            <v>BLMF3NQ00</v>
          </cell>
          <cell r="F264" t="str">
            <v>Est NQ PVT</v>
          </cell>
        </row>
        <row r="265">
          <cell r="E265" t="str">
            <v>BLMF3NQ01</v>
          </cell>
          <cell r="F265" t="str">
            <v>PVT NQ</v>
          </cell>
        </row>
        <row r="266">
          <cell r="E266" t="str">
            <v>BLMF3NQ03</v>
          </cell>
          <cell r="F266" t="str">
            <v>PVT NQ</v>
          </cell>
        </row>
        <row r="267">
          <cell r="E267" t="str">
            <v>BLOB9NQ00</v>
          </cell>
          <cell r="F267" t="str">
            <v>Est CTL  OB</v>
          </cell>
        </row>
        <row r="268">
          <cell r="E268" t="str">
            <v>BLOB1NQ00</v>
          </cell>
          <cell r="F268" t="str">
            <v>Estr Obras</v>
          </cell>
        </row>
        <row r="269">
          <cell r="E269" t="str">
            <v>BLOB1NQ01</v>
          </cell>
          <cell r="F269" t="str">
            <v>Construc. Ptas Agua</v>
          </cell>
        </row>
        <row r="270">
          <cell r="E270" t="str">
            <v>BLOB1NQ03</v>
          </cell>
          <cell r="F270" t="str">
            <v>Exx. Inyecc. de Agua</v>
          </cell>
        </row>
        <row r="271">
          <cell r="E271" t="str">
            <v>BLOB1NQ05</v>
          </cell>
          <cell r="F271" t="str">
            <v>Exx. Salt water disp</v>
          </cell>
        </row>
        <row r="272">
          <cell r="E272" t="str">
            <v>BLOB1NQ06</v>
          </cell>
          <cell r="F272" t="str">
            <v>YPF Adecua. Líquidos</v>
          </cell>
        </row>
        <row r="273">
          <cell r="E273" t="str">
            <v>BLOB1NQ07</v>
          </cell>
          <cell r="F273" t="str">
            <v>Skid Estabiliz. EFO</v>
          </cell>
        </row>
        <row r="274">
          <cell r="E274" t="str">
            <v>BLOB1NQ08</v>
          </cell>
          <cell r="F274" t="str">
            <v>IC Total Modif. EPF</v>
          </cell>
        </row>
        <row r="275">
          <cell r="E275" t="str">
            <v>BLOB1NQ09</v>
          </cell>
          <cell r="F275" t="str">
            <v>Exx. Mje Compresores</v>
          </cell>
        </row>
        <row r="276">
          <cell r="E276" t="str">
            <v>BLOB1NQ10</v>
          </cell>
          <cell r="F276" t="str">
            <v>Capsa /Capex BAT LMA</v>
          </cell>
        </row>
        <row r="277">
          <cell r="E277" t="str">
            <v>BLOB1NQ11</v>
          </cell>
          <cell r="F277" t="str">
            <v>EPC Adec. LC EPF</v>
          </cell>
        </row>
        <row r="278">
          <cell r="E278" t="str">
            <v>BLOB1NQ12</v>
          </cell>
          <cell r="F278" t="str">
            <v>Shell Water Debottle</v>
          </cell>
        </row>
        <row r="279">
          <cell r="E279" t="str">
            <v>BLGE0BA00</v>
          </cell>
          <cell r="F279" t="str">
            <v>Imputación General</v>
          </cell>
        </row>
        <row r="280">
          <cell r="E280" t="str">
            <v>BLRE1BA01</v>
          </cell>
          <cell r="F280" t="str">
            <v>Representadas</v>
          </cell>
        </row>
        <row r="281">
          <cell r="E281" t="str">
            <v>BLRE1BA02</v>
          </cell>
          <cell r="F281" t="str">
            <v>Representadas Perf</v>
          </cell>
        </row>
        <row r="282">
          <cell r="E282" t="str">
            <v>BLRE9BA00</v>
          </cell>
          <cell r="F282" t="str">
            <v>Est CTL  RE</v>
          </cell>
        </row>
        <row r="283">
          <cell r="E283" t="str">
            <v>BLOM1CR00</v>
          </cell>
          <cell r="F283" t="str">
            <v>Est CR Linea OM</v>
          </cell>
        </row>
        <row r="284">
          <cell r="E284" t="str">
            <v>BLOM1CR01</v>
          </cell>
          <cell r="F284" t="str">
            <v>OM-LHR3-LPR26-YPF</v>
          </cell>
        </row>
        <row r="285">
          <cell r="E285" t="str">
            <v>BLOM9BA01</v>
          </cell>
          <cell r="F285" t="str">
            <v>Est CTL Linea OM</v>
          </cell>
        </row>
        <row r="286">
          <cell r="E286" t="str">
            <v>BLOM1NQ00</v>
          </cell>
          <cell r="F286" t="str">
            <v>Est NQ Linea OM</v>
          </cell>
        </row>
        <row r="287">
          <cell r="E287" t="str">
            <v>BLOM1NQ01</v>
          </cell>
          <cell r="F287" t="str">
            <v>OM R la Ceniza-Total</v>
          </cell>
        </row>
        <row r="288">
          <cell r="E288" t="str">
            <v>BLOM1NQ02</v>
          </cell>
          <cell r="F288" t="str">
            <v>OM-Cruz Lo-S.B-Shell</v>
          </cell>
        </row>
        <row r="289">
          <cell r="E289" t="str">
            <v>BLOM1NQ03</v>
          </cell>
          <cell r="F289" t="str">
            <v>OM-Trapial-CVX</v>
          </cell>
        </row>
        <row r="290">
          <cell r="E290" t="str">
            <v>BLOM1RS00</v>
          </cell>
          <cell r="F290" t="str">
            <v>Est RS Linea OM</v>
          </cell>
        </row>
        <row r="291">
          <cell r="E291" t="str">
            <v>BLOM1RS01</v>
          </cell>
          <cell r="F291" t="str">
            <v>OM-Trapial-CVX</v>
          </cell>
        </row>
        <row r="292">
          <cell r="E292" t="str">
            <v>BLTQ1BO01</v>
          </cell>
          <cell r="F292" t="str">
            <v>Expor Bolivia Quim</v>
          </cell>
        </row>
        <row r="293">
          <cell r="E293" t="str">
            <v>BLTQ1CO01</v>
          </cell>
          <cell r="F293" t="str">
            <v>Expor Colombia Quim</v>
          </cell>
        </row>
        <row r="294">
          <cell r="E294" t="str">
            <v>BLTQ1CR00</v>
          </cell>
          <cell r="F294" t="str">
            <v>Est CR Químco</v>
          </cell>
        </row>
        <row r="295">
          <cell r="E295" t="str">
            <v>BLTQ1CR01</v>
          </cell>
          <cell r="F295" t="str">
            <v>Cañadón Seco-YPF</v>
          </cell>
        </row>
        <row r="296">
          <cell r="E296" t="str">
            <v>BLTQ1CR02</v>
          </cell>
          <cell r="F296" t="str">
            <v>Cañadon Min-Sinopec</v>
          </cell>
        </row>
        <row r="297">
          <cell r="E297" t="str">
            <v>BLTQ1CR03</v>
          </cell>
          <cell r="F297" t="str">
            <v>Pico Truncado-YPF</v>
          </cell>
        </row>
        <row r="298">
          <cell r="E298" t="str">
            <v>BLTQ1CR04</v>
          </cell>
          <cell r="F298" t="str">
            <v>El Huemul-Sinopec</v>
          </cell>
        </row>
        <row r="299">
          <cell r="E299" t="str">
            <v>BLTQ1CR05</v>
          </cell>
          <cell r="F299" t="str">
            <v>Las Heras-YPF</v>
          </cell>
        </row>
        <row r="300">
          <cell r="E300" t="str">
            <v>BLTQ1CR06</v>
          </cell>
          <cell r="F300" t="str">
            <v>Las Heras-Sinopec</v>
          </cell>
        </row>
        <row r="301">
          <cell r="E301" t="str">
            <v>BLTQ1CR07</v>
          </cell>
          <cell r="F301" t="str">
            <v>Las Heras-YPF- B.Dos</v>
          </cell>
        </row>
        <row r="302">
          <cell r="E302" t="str">
            <v>BLTQ1CR08</v>
          </cell>
          <cell r="F302" t="str">
            <v>Los Perales-YPF</v>
          </cell>
        </row>
        <row r="303">
          <cell r="E303" t="str">
            <v>BLTQ1CR09</v>
          </cell>
          <cell r="F303" t="str">
            <v>Río Gallegos</v>
          </cell>
        </row>
        <row r="304">
          <cell r="E304" t="str">
            <v>BLTQ1CR10</v>
          </cell>
          <cell r="F304" t="str">
            <v>Cedro Dragón-V.H.PAE</v>
          </cell>
        </row>
        <row r="305">
          <cell r="E305" t="str">
            <v>BLTQ1CR11</v>
          </cell>
          <cell r="F305" t="str">
            <v>Manantiales Behr-YPF</v>
          </cell>
        </row>
        <row r="306">
          <cell r="E306" t="str">
            <v>BLTQ1CR12</v>
          </cell>
          <cell r="F306" t="str">
            <v>Esc-Trebol-ZC-YPF</v>
          </cell>
        </row>
        <row r="307">
          <cell r="E307" t="str">
            <v>BLTQ1CR13</v>
          </cell>
          <cell r="F307" t="str">
            <v>Diadema-P.Cast.CAPSA</v>
          </cell>
        </row>
        <row r="308">
          <cell r="E308" t="str">
            <v>BLTQ1CR14</v>
          </cell>
          <cell r="F308" t="str">
            <v>Planta LHR 3</v>
          </cell>
        </row>
        <row r="309">
          <cell r="E309" t="str">
            <v>BLTQ2CR00</v>
          </cell>
          <cell r="F309" t="str">
            <v>Est CR Op. Espec</v>
          </cell>
        </row>
        <row r="310">
          <cell r="E310" t="str">
            <v>BLTQ2CR21</v>
          </cell>
          <cell r="F310" t="str">
            <v>Op.Esp.Bombeador CR</v>
          </cell>
        </row>
        <row r="311">
          <cell r="E311" t="str">
            <v>BLTQ9BA00</v>
          </cell>
          <cell r="F311" t="str">
            <v>Est CTL Linea Químco</v>
          </cell>
        </row>
        <row r="312">
          <cell r="E312" t="str">
            <v>BLTQ9BA01</v>
          </cell>
          <cell r="F312" t="str">
            <v>ES TQ -Bue- Laborato</v>
          </cell>
        </row>
        <row r="313">
          <cell r="E313" t="str">
            <v>BLTQ9BA02</v>
          </cell>
          <cell r="F313" t="str">
            <v>TQ -Bue- Vtas e Ing.</v>
          </cell>
        </row>
        <row r="314">
          <cell r="E314" t="str">
            <v>BLTQ1MZ00</v>
          </cell>
          <cell r="F314" t="str">
            <v>Est MZ Químico</v>
          </cell>
        </row>
        <row r="315">
          <cell r="E315" t="str">
            <v>BLTQ1MZ01</v>
          </cell>
          <cell r="F315" t="str">
            <v>Mendoza Norte</v>
          </cell>
        </row>
        <row r="316">
          <cell r="E316" t="str">
            <v>BLTQ1MZ02</v>
          </cell>
          <cell r="F316" t="str">
            <v>Malargüe</v>
          </cell>
        </row>
        <row r="317">
          <cell r="E317" t="str">
            <v>BLTQ2MZ00</v>
          </cell>
          <cell r="F317" t="str">
            <v>Est MZ Op. Espec</v>
          </cell>
        </row>
        <row r="318">
          <cell r="E318" t="str">
            <v>BLTQ2MZ21</v>
          </cell>
          <cell r="F318" t="str">
            <v>Op.Esp.Bombeador MZ</v>
          </cell>
        </row>
        <row r="319">
          <cell r="E319" t="str">
            <v>BLTQ3MZ01</v>
          </cell>
          <cell r="F319" t="str">
            <v>Lodos-Productos</v>
          </cell>
        </row>
        <row r="320">
          <cell r="E320" t="str">
            <v>BLTQ1NQ00</v>
          </cell>
          <cell r="F320" t="str">
            <v>Est NQ Químco</v>
          </cell>
        </row>
        <row r="321">
          <cell r="E321" t="str">
            <v>BLTQ1NQ01</v>
          </cell>
          <cell r="F321" t="str">
            <v>Catriel-YPF</v>
          </cell>
        </row>
        <row r="322">
          <cell r="E322" t="str">
            <v>BLTQ1NQ02</v>
          </cell>
          <cell r="F322" t="str">
            <v>Trapial-Chevron</v>
          </cell>
        </row>
        <row r="323">
          <cell r="E323" t="str">
            <v>BLTQ1NQ03</v>
          </cell>
          <cell r="F323" t="str">
            <v>Paso Barda-YPF</v>
          </cell>
        </row>
        <row r="324">
          <cell r="E324" t="str">
            <v>BLTQ1NQ04</v>
          </cell>
          <cell r="F324" t="str">
            <v>Neuquén Zona Central</v>
          </cell>
        </row>
        <row r="325">
          <cell r="E325" t="str">
            <v>BLTQ1NQ05</v>
          </cell>
          <cell r="F325" t="str">
            <v>Pza Huincul-Oilstone</v>
          </cell>
        </row>
        <row r="326">
          <cell r="E326" t="str">
            <v>BLTQ1NQ06</v>
          </cell>
          <cell r="F326" t="str">
            <v>TotalFina-Pichana</v>
          </cell>
        </row>
        <row r="327">
          <cell r="E327" t="str">
            <v>BLTQ2NQ00</v>
          </cell>
          <cell r="F327" t="str">
            <v>Est NQ Op. Espec</v>
          </cell>
        </row>
        <row r="328">
          <cell r="E328" t="str">
            <v>BLTQ2NQ21</v>
          </cell>
          <cell r="F328" t="str">
            <v>Op.Esp.Bombeador NQ</v>
          </cell>
        </row>
        <row r="329">
          <cell r="E329" t="str">
            <v>BLTQ2NQ22</v>
          </cell>
          <cell r="F329" t="str">
            <v>Op Esp.DIS NQ</v>
          </cell>
        </row>
        <row r="330">
          <cell r="E330" t="str">
            <v>BLTQ8PT00</v>
          </cell>
          <cell r="F330" t="str">
            <v>TQ-Planta Producción</v>
          </cell>
        </row>
        <row r="331">
          <cell r="E331" t="str">
            <v>BLTQ1ST00</v>
          </cell>
          <cell r="F331" t="str">
            <v>Est ST Químico</v>
          </cell>
        </row>
        <row r="332">
          <cell r="E332" t="str">
            <v>BLTQ1ST01</v>
          </cell>
          <cell r="F332" t="str">
            <v>TQ-Salta</v>
          </cell>
        </row>
        <row r="333">
          <cell r="E333" t="str">
            <v>BLTQ1ST02</v>
          </cell>
          <cell r="F333" t="str">
            <v>TQ-Salta</v>
          </cell>
        </row>
        <row r="334">
          <cell r="E334" t="str">
            <v>BLTQ2ST00</v>
          </cell>
          <cell r="F334" t="str">
            <v>Est ST Op. Espec</v>
          </cell>
        </row>
        <row r="335">
          <cell r="E335" t="str">
            <v>BLTQ2ST22</v>
          </cell>
          <cell r="F335" t="str">
            <v>Op Esp.DIS DIS</v>
          </cell>
        </row>
        <row r="336">
          <cell r="E336" t="str">
            <v>BR60410</v>
          </cell>
          <cell r="F336" t="str">
            <v>Bra-Api</v>
          </cell>
        </row>
        <row r="337">
          <cell r="E337" t="str">
            <v>CO80410</v>
          </cell>
          <cell r="F337" t="str">
            <v>Col Bombas</v>
          </cell>
        </row>
        <row r="338">
          <cell r="E338" t="str">
            <v>BO50120</v>
          </cell>
          <cell r="F338" t="str">
            <v>Bol-Pqb</v>
          </cell>
        </row>
        <row r="339">
          <cell r="E339" t="str">
            <v>BO50140</v>
          </cell>
          <cell r="F339" t="str">
            <v>Bol-Pqb</v>
          </cell>
        </row>
        <row r="340">
          <cell r="E340" t="str">
            <v>CO80100</v>
          </cell>
          <cell r="F340" t="str">
            <v>Col-Producción</v>
          </cell>
        </row>
        <row r="341">
          <cell r="E341" t="str">
            <v>CO80114</v>
          </cell>
          <cell r="F341" t="str">
            <v>Col-Producción Arg</v>
          </cell>
        </row>
        <row r="342">
          <cell r="E342" t="str">
            <v>CO80120</v>
          </cell>
          <cell r="F342" t="str">
            <v>Col-Pqb</v>
          </cell>
        </row>
        <row r="343">
          <cell r="E343" t="str">
            <v>CO80121</v>
          </cell>
          <cell r="F343" t="str">
            <v>Col-Pqb TQ</v>
          </cell>
        </row>
        <row r="344">
          <cell r="E344" t="str">
            <v>CO80122</v>
          </cell>
          <cell r="F344" t="str">
            <v>Col-Pqb Lodos</v>
          </cell>
        </row>
        <row r="345">
          <cell r="E345" t="str">
            <v>CO80123</v>
          </cell>
          <cell r="F345" t="str">
            <v>Col-Pqb Aguas Indust</v>
          </cell>
        </row>
        <row r="346">
          <cell r="E346" t="str">
            <v>CO80302</v>
          </cell>
          <cell r="F346" t="str">
            <v>Col Rio Zulia Iberoa</v>
          </cell>
        </row>
        <row r="347">
          <cell r="E347" t="str">
            <v>CO80307</v>
          </cell>
          <cell r="F347" t="str">
            <v>Col Valdivi Iberoame</v>
          </cell>
        </row>
        <row r="348">
          <cell r="E348" t="str">
            <v>CO80404</v>
          </cell>
          <cell r="F348" t="str">
            <v xml:space="preserve">Col La punta Nikoil </v>
          </cell>
        </row>
        <row r="349">
          <cell r="E349" t="str">
            <v>CO80505</v>
          </cell>
          <cell r="F349" t="str">
            <v>Col Santodomingo Vet</v>
          </cell>
        </row>
        <row r="350">
          <cell r="E350" t="str">
            <v>CO80603</v>
          </cell>
          <cell r="F350" t="str">
            <v>Col Loro 15 La Hormi</v>
          </cell>
        </row>
        <row r="351">
          <cell r="E351" t="str">
            <v>CO80623</v>
          </cell>
          <cell r="F351" t="str">
            <v>Negocio</v>
          </cell>
        </row>
        <row r="352">
          <cell r="E352" t="str">
            <v>CO80708</v>
          </cell>
          <cell r="F352" t="str">
            <v>Col Nashira Oiru Cor</v>
          </cell>
        </row>
        <row r="353">
          <cell r="E353" t="str">
            <v>CO80812</v>
          </cell>
          <cell r="F353" t="str">
            <v>Capache Parex</v>
          </cell>
        </row>
        <row r="354">
          <cell r="E354" t="str">
            <v>CO80909</v>
          </cell>
          <cell r="F354" t="str">
            <v>Col Corrales UT Omeg</v>
          </cell>
        </row>
        <row r="355">
          <cell r="E355" t="str">
            <v>CO80910</v>
          </cell>
          <cell r="F355" t="str">
            <v>Col Bolivar UT Omega</v>
          </cell>
        </row>
        <row r="356">
          <cell r="E356" t="str">
            <v>CO80921</v>
          </cell>
          <cell r="F356" t="str">
            <v>C.Medina Unión Tempo</v>
          </cell>
        </row>
        <row r="357">
          <cell r="E357" t="str">
            <v>CO81215</v>
          </cell>
          <cell r="F357" t="str">
            <v xml:space="preserve">Col Falmy Well Done </v>
          </cell>
        </row>
        <row r="358">
          <cell r="E358" t="str">
            <v>CO81722</v>
          </cell>
          <cell r="F358" t="str">
            <v>Col Neuvo Contrato</v>
          </cell>
        </row>
        <row r="359">
          <cell r="E359" t="str">
            <v>CO88500</v>
          </cell>
          <cell r="F359" t="str">
            <v xml:space="preserve">Col Estructura Gral </v>
          </cell>
        </row>
        <row r="360">
          <cell r="E360" t="str">
            <v>CO89998</v>
          </cell>
          <cell r="F360" t="str">
            <v xml:space="preserve">Col Otros Servicios </v>
          </cell>
        </row>
        <row r="361">
          <cell r="E361" t="str">
            <v>CO89999</v>
          </cell>
          <cell r="F361" t="str">
            <v>Col Nuevos Proyectos</v>
          </cell>
        </row>
        <row r="362">
          <cell r="E362" t="str">
            <v>BLOB1NQ02</v>
          </cell>
          <cell r="F362" t="str">
            <v>Ypf Lts</v>
          </cell>
        </row>
        <row r="363">
          <cell r="E363" t="str">
            <v>BLOB1NQ04</v>
          </cell>
          <cell r="F363" t="str">
            <v>Ltw Compres. Connec.</v>
          </cell>
        </row>
        <row r="364">
          <cell r="E364" t="str">
            <v>BLMF3CR00</v>
          </cell>
          <cell r="F364" t="str">
            <v>Est CR PVT</v>
          </cell>
        </row>
        <row r="365">
          <cell r="E365" t="str">
            <v>BLTQ3MZ00</v>
          </cell>
          <cell r="F365" t="str">
            <v>Est MZ Lodos</v>
          </cell>
        </row>
        <row r="366">
          <cell r="E366" t="str">
            <v>BO50000</v>
          </cell>
          <cell r="F366" t="str">
            <v>Bol central</v>
          </cell>
        </row>
        <row r="367">
          <cell r="E367" t="str">
            <v>BO50121</v>
          </cell>
          <cell r="F367" t="str">
            <v>Bolivia PQB 2</v>
          </cell>
        </row>
        <row r="368">
          <cell r="E368" t="str">
            <v>BO50141</v>
          </cell>
          <cell r="F368" t="str">
            <v>Bolivia PQB 3</v>
          </cell>
        </row>
        <row r="369">
          <cell r="E369" t="str">
            <v>BO50142</v>
          </cell>
          <cell r="F369" t="str">
            <v>Bolivia PQB 4</v>
          </cell>
        </row>
        <row r="370">
          <cell r="E370" t="str">
            <v>BO50143</v>
          </cell>
          <cell r="F370" t="str">
            <v>Bolivia PQB 5</v>
          </cell>
        </row>
        <row r="371">
          <cell r="E371" t="str">
            <v>BO50600</v>
          </cell>
          <cell r="F371" t="str">
            <v>Bol Administtacion</v>
          </cell>
        </row>
        <row r="372">
          <cell r="E372" t="str">
            <v>BO50700</v>
          </cell>
          <cell r="F372" t="str">
            <v>Bol Institucionales</v>
          </cell>
        </row>
        <row r="373">
          <cell r="E373" t="str">
            <v>BR60000</v>
          </cell>
          <cell r="F373" t="str">
            <v>Bra Central</v>
          </cell>
        </row>
        <row r="374">
          <cell r="E374" t="str">
            <v>BR60120</v>
          </cell>
          <cell r="F374" t="str">
            <v>Bra PQB</v>
          </cell>
        </row>
        <row r="375">
          <cell r="E375" t="str">
            <v>BR60411</v>
          </cell>
          <cell r="F375" t="str">
            <v>Bra Bombas</v>
          </cell>
        </row>
        <row r="376">
          <cell r="E376" t="str">
            <v>BR60600</v>
          </cell>
          <cell r="F376" t="str">
            <v>Bra Administracion</v>
          </cell>
        </row>
        <row r="377">
          <cell r="E377" t="str">
            <v>BR60630</v>
          </cell>
          <cell r="F377" t="str">
            <v>Bra Compras</v>
          </cell>
        </row>
        <row r="378">
          <cell r="E378" t="str">
            <v>BR60700</v>
          </cell>
          <cell r="F378" t="str">
            <v>Bra Institucionales</v>
          </cell>
        </row>
        <row r="379">
          <cell r="E379" t="str">
            <v>CO80119</v>
          </cell>
          <cell r="F379" t="str">
            <v>Colombia  Produccion</v>
          </cell>
        </row>
        <row r="380">
          <cell r="E380" t="str">
            <v>CO80600</v>
          </cell>
          <cell r="F380" t="str">
            <v>Col Adm</v>
          </cell>
        </row>
        <row r="381">
          <cell r="E381" t="str">
            <v>CO80601</v>
          </cell>
          <cell r="F381" t="str">
            <v>Col Cantagallo Cluster WFT</v>
          </cell>
        </row>
        <row r="382">
          <cell r="E382" t="str">
            <v>CO80620</v>
          </cell>
          <cell r="F382" t="str">
            <v>Col La Lizama WFT</v>
          </cell>
        </row>
        <row r="383">
          <cell r="E383" t="str">
            <v>CO80700</v>
          </cell>
          <cell r="F383" t="str">
            <v>Col isntitucionales</v>
          </cell>
        </row>
        <row r="384">
          <cell r="E384" t="str">
            <v>BR60310</v>
          </cell>
          <cell r="F384" t="str">
            <v>Bra OM</v>
          </cell>
        </row>
        <row r="385">
          <cell r="E385" t="str">
            <v>CO81004</v>
          </cell>
          <cell r="F385" t="str">
            <v>Colombia Ensayos</v>
          </cell>
        </row>
        <row r="386">
          <cell r="E386" t="str">
            <v>NUEVO_GENER_RENOVABLES</v>
          </cell>
          <cell r="F386" t="str">
            <v>NUEVO_GENER_RENOVABLES</v>
          </cell>
        </row>
        <row r="387">
          <cell r="E387" t="str">
            <v>NUEVO_TELECOMUNICACIONES</v>
          </cell>
          <cell r="F387" t="str">
            <v>NUEVO_TELECOMUNICACIONES</v>
          </cell>
        </row>
        <row r="388">
          <cell r="E388" t="str">
            <v>NUEVO_SERV PETROLEROS</v>
          </cell>
          <cell r="F388" t="str">
            <v>NUEVO_SERV PETROLEROS</v>
          </cell>
        </row>
        <row r="389">
          <cell r="E389" t="str">
            <v>NUEVO_FLOWLINE+DUCTOS</v>
          </cell>
          <cell r="F389" t="str">
            <v>NUEVO_FLOWLINE+DUCTOS</v>
          </cell>
        </row>
        <row r="390">
          <cell r="E390" t="str">
            <v>NUEVO_PLANTAS</v>
          </cell>
          <cell r="F390" t="str">
            <v>NUEVO_PLANTAS</v>
          </cell>
        </row>
        <row r="391">
          <cell r="E391" t="str">
            <v>NUEVO_DUCTOS</v>
          </cell>
          <cell r="F391" t="str">
            <v>NUEVO_DUCTOS</v>
          </cell>
        </row>
        <row r="392">
          <cell r="E392" t="str">
            <v>NUEVO_SE</v>
          </cell>
          <cell r="F392" t="str">
            <v>NUEVO_SE</v>
          </cell>
        </row>
        <row r="393">
          <cell r="E393" t="str">
            <v>NUEVO_NQN</v>
          </cell>
          <cell r="F393" t="str">
            <v>NUEVO_NQN</v>
          </cell>
        </row>
        <row r="394">
          <cell r="E394" t="str">
            <v>NUEVO_CR</v>
          </cell>
          <cell r="F394" t="str">
            <v>NUEVO_CR</v>
          </cell>
        </row>
        <row r="395">
          <cell r="E395" t="str">
            <v>NUEVO_MDZ</v>
          </cell>
          <cell r="F395" t="str">
            <v>NUEVO_MDZ</v>
          </cell>
        </row>
        <row r="396">
          <cell r="E396" t="str">
            <v>NUEVO CONS</v>
          </cell>
          <cell r="F396" t="str">
            <v>NUEVO CONS</v>
          </cell>
        </row>
        <row r="397">
          <cell r="E397" t="str">
            <v>NUEVO OyM</v>
          </cell>
          <cell r="F397" t="str">
            <v>NUEVO OyM</v>
          </cell>
        </row>
        <row r="398">
          <cell r="E398" t="str">
            <v>NUEVO PERU</v>
          </cell>
          <cell r="F398" t="str">
            <v>NUEVO PERU</v>
          </cell>
        </row>
        <row r="399">
          <cell r="E399" t="str">
            <v>BLES0CR00</v>
          </cell>
          <cell r="F399" t="str">
            <v>Estructura CR</v>
          </cell>
        </row>
        <row r="400">
          <cell r="E400" t="str">
            <v>BLES0MZ00</v>
          </cell>
          <cell r="F400" t="str">
            <v>Estructura MZ</v>
          </cell>
        </row>
        <row r="401">
          <cell r="E401" t="str">
            <v>BLES0NQ00</v>
          </cell>
          <cell r="F401" t="str">
            <v>Estructura NQ</v>
          </cell>
        </row>
        <row r="402">
          <cell r="E402" t="str">
            <v>BLES0ST00</v>
          </cell>
          <cell r="F402" t="str">
            <v>Estructura NQ</v>
          </cell>
        </row>
        <row r="403">
          <cell r="E403" t="str">
            <v>BLAL3MZ01</v>
          </cell>
          <cell r="F403" t="str">
            <v>PCP MZ</v>
          </cell>
        </row>
        <row r="404">
          <cell r="E404" t="str">
            <v>AR10M700Z</v>
          </cell>
          <cell r="F404" t="str">
            <v>Estructura M.Fisicas</v>
          </cell>
        </row>
      </sheetData>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 Servicios"/>
      <sheetName val="Tab Obras"/>
      <sheetName val="Result O&amp;G"/>
      <sheetName val="Consolidado Tableros"/>
      <sheetName val="Resumen O&amp;M"/>
      <sheetName val="Result Mes Anterior"/>
      <sheetName val="4.- Result x Area"/>
      <sheetName val="3,- Resultados"/>
      <sheetName val="Por Tomar"/>
      <sheetName val="Forecast"/>
      <sheetName val="Tablas Servicios"/>
      <sheetName val="Info Servicios"/>
      <sheetName val="Tablas Obras"/>
      <sheetName val="Info Obras"/>
      <sheetName val="POC Pry"/>
      <sheetName val="Rep Datos"/>
      <sheetName val="Rep Forecast"/>
      <sheetName val="Graficos"/>
      <sheetName val="Datos"/>
      <sheetName val="FG01"/>
      <sheetName val="Hit Ratio"/>
      <sheetName val="Extrae_W&amp;B"/>
      <sheetName val="BD_out"/>
      <sheetName val="Prueba"/>
    </sheetNames>
    <sheetDataSet>
      <sheetData sheetId="0"/>
      <sheetData sheetId="1"/>
      <sheetData sheetId="2">
        <row r="5">
          <cell r="E5" t="str">
            <v>Resultados O &amp; G - Octubre 2015</v>
          </cell>
        </row>
      </sheetData>
      <sheetData sheetId="3"/>
      <sheetData sheetId="4"/>
      <sheetData sheetId="5"/>
      <sheetData sheetId="6"/>
      <sheetData sheetId="7"/>
      <sheetData sheetId="8"/>
      <sheetData sheetId="9">
        <row r="2">
          <cell r="G2">
            <v>7</v>
          </cell>
        </row>
      </sheetData>
      <sheetData sheetId="10"/>
      <sheetData sheetId="11"/>
      <sheetData sheetId="12"/>
      <sheetData sheetId="13"/>
      <sheetData sheetId="14"/>
      <sheetData sheetId="15"/>
      <sheetData sheetId="16"/>
      <sheetData sheetId="17">
        <row r="1">
          <cell r="AE1">
            <v>0</v>
          </cell>
          <cell r="AF1" t="str">
            <v>Venta</v>
          </cell>
          <cell r="AG1" t="str">
            <v>Mg</v>
          </cell>
          <cell r="AH1" t="str">
            <v>Mg Tot</v>
          </cell>
        </row>
        <row r="2">
          <cell r="AE2">
            <v>2009</v>
          </cell>
          <cell r="AF2">
            <v>161.75978599999999</v>
          </cell>
          <cell r="AG2">
            <v>0.18380410691196142</v>
          </cell>
          <cell r="AH2">
            <v>0.15235182243400683</v>
          </cell>
        </row>
        <row r="3">
          <cell r="AE3">
            <v>2010</v>
          </cell>
          <cell r="AF3">
            <v>213.82398599999999</v>
          </cell>
          <cell r="AG3">
            <v>0.16516780301719752</v>
          </cell>
          <cell r="AH3">
            <v>0.15235182243400683</v>
          </cell>
        </row>
        <row r="4">
          <cell r="AE4">
            <v>2011</v>
          </cell>
          <cell r="AF4">
            <v>265.11171300000001</v>
          </cell>
          <cell r="AG4">
            <v>0.10698782667516467</v>
          </cell>
          <cell r="AH4">
            <v>0.15235182243400683</v>
          </cell>
        </row>
        <row r="5">
          <cell r="AE5">
            <v>2012</v>
          </cell>
          <cell r="AF5">
            <v>321.65682800000002</v>
          </cell>
          <cell r="AG5">
            <v>0.12997572991051196</v>
          </cell>
          <cell r="AH5">
            <v>0.15235182243400683</v>
          </cell>
        </row>
        <row r="6">
          <cell r="AE6">
            <v>2013</v>
          </cell>
          <cell r="AF6">
            <v>426.311892</v>
          </cell>
          <cell r="AG6">
            <v>0.14566841593056007</v>
          </cell>
          <cell r="AH6">
            <v>0.15235182243400683</v>
          </cell>
        </row>
        <row r="7">
          <cell r="AE7">
            <v>2014</v>
          </cell>
          <cell r="AF7">
            <v>590.63631999999996</v>
          </cell>
          <cell r="AG7">
            <v>0.17217102226290454</v>
          </cell>
          <cell r="AH7">
            <v>0.15235182243400683</v>
          </cell>
        </row>
        <row r="8">
          <cell r="AE8">
            <v>2015</v>
          </cell>
          <cell r="AF8">
            <v>639.22494954999775</v>
          </cell>
          <cell r="AG8">
            <v>0.15632405025478266</v>
          </cell>
          <cell r="AH8">
            <v>0.15235182243400683</v>
          </cell>
        </row>
        <row r="16">
          <cell r="AE16" t="str">
            <v>DIC</v>
          </cell>
        </row>
        <row r="17">
          <cell r="AE17">
            <v>8.9255096174999977</v>
          </cell>
        </row>
        <row r="18">
          <cell r="AE18">
            <v>0</v>
          </cell>
        </row>
        <row r="19">
          <cell r="AE19">
            <v>320.01976500000001</v>
          </cell>
        </row>
        <row r="20">
          <cell r="AE20">
            <v>107.16600804589939</v>
          </cell>
        </row>
        <row r="21">
          <cell r="AE21">
            <v>496.53383161516518</v>
          </cell>
        </row>
        <row r="25">
          <cell r="AE25" t="str">
            <v>DIC</v>
          </cell>
        </row>
        <row r="26">
          <cell r="AE26">
            <v>0</v>
          </cell>
        </row>
        <row r="27">
          <cell r="AE27">
            <v>0</v>
          </cell>
        </row>
        <row r="28">
          <cell r="AE28">
            <v>320.01976500000001</v>
          </cell>
        </row>
        <row r="29">
          <cell r="AE29">
            <v>104.39366686999939</v>
          </cell>
        </row>
        <row r="30">
          <cell r="AE30">
            <v>492.68875599999996</v>
          </cell>
        </row>
        <row r="31">
          <cell r="AE31">
            <v>0</v>
          </cell>
        </row>
        <row r="34">
          <cell r="AE34" t="str">
            <v>DIC</v>
          </cell>
        </row>
        <row r="35">
          <cell r="AE35">
            <v>85390421.776265219</v>
          </cell>
        </row>
        <row r="36">
          <cell r="AE36">
            <v>3845075.6151652187</v>
          </cell>
        </row>
        <row r="37">
          <cell r="AE37">
            <v>8925509.6174999978</v>
          </cell>
        </row>
        <row r="38">
          <cell r="AE38">
            <v>0</v>
          </cell>
        </row>
        <row r="39">
          <cell r="AE39">
            <v>2772341.1759000006</v>
          </cell>
        </row>
        <row r="40">
          <cell r="AE40">
            <v>0</v>
          </cell>
        </row>
        <row r="41">
          <cell r="AE41">
            <v>0</v>
          </cell>
        </row>
      </sheetData>
      <sheetData sheetId="18"/>
      <sheetData sheetId="19"/>
      <sheetData sheetId="20"/>
      <sheetData sheetId="21"/>
      <sheetData sheetId="22"/>
      <sheetData sheetId="23"/>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 UN"/>
      <sheetName val="Rentab Acum (x Mes)"/>
      <sheetName val="PnL x UN x Mes"/>
      <sheetName val="Tabla Dinámica"/>
      <sheetName val="Rentab. Acum. Grupo NS"/>
      <sheetName val="Rentab. Acum. (x UN)"/>
      <sheetName val="Rentab. Mes Grupo NS"/>
      <sheetName val="Rentab. Mes (x UN)"/>
      <sheetName val="Rent x Cliente"/>
      <sheetName val="Rent x Cliente (xUN)"/>
      <sheetName val="INFO"/>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ltas y Bajas"/>
      <sheetName val="Hs. Capacitación"/>
      <sheetName val="Hs. Formación"/>
    </sheetNames>
    <sheetDataSet>
      <sheetData sheetId="0">
        <row r="39">
          <cell r="K39" t="str">
            <v>CM</v>
          </cell>
        </row>
        <row r="40">
          <cell r="K40" t="str">
            <v>Administración y Finanzas</v>
          </cell>
        </row>
        <row r="41">
          <cell r="K41" t="str">
            <v>Auditoria y Evaluación de Riesgos</v>
          </cell>
        </row>
        <row r="42">
          <cell r="K42" t="str">
            <v>Comercial</v>
          </cell>
        </row>
        <row r="43">
          <cell r="K43" t="str">
            <v>CSMA</v>
          </cell>
        </row>
        <row r="44">
          <cell r="K44" t="str">
            <v>Ingeniería</v>
          </cell>
        </row>
        <row r="45">
          <cell r="K45" t="str">
            <v>Logística</v>
          </cell>
        </row>
        <row r="46">
          <cell r="K46" t="str">
            <v>Negocios</v>
          </cell>
        </row>
        <row r="47">
          <cell r="K47" t="str">
            <v>Operaciones E &amp; I</v>
          </cell>
        </row>
        <row r="48">
          <cell r="K48" t="str">
            <v>Operaciones O &amp; G</v>
          </cell>
        </row>
        <row r="49">
          <cell r="K49" t="str">
            <v>Recursos Humanos</v>
          </cell>
        </row>
        <row r="50">
          <cell r="K50" t="str">
            <v>Asistentes</v>
          </cell>
        </row>
        <row r="51">
          <cell r="K51" t="str">
            <v>Jóvenes Profesionales</v>
          </cell>
        </row>
        <row r="52">
          <cell r="K52" t="str">
            <v>Legales</v>
          </cell>
        </row>
        <row r="53">
          <cell r="K53" t="str">
            <v>IT</v>
          </cell>
        </row>
      </sheetData>
      <sheetData sheetId="1" refreshError="1"/>
      <sheetData sheetId="2"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OS"/>
      <sheetName val="J"/>
      <sheetName val="JM"/>
      <sheetName val="J-CF-2"/>
      <sheetName val="DETALLE  INGR."/>
      <sheetName val="J-1"/>
      <sheetName val="J-3"/>
      <sheetName val="J-4"/>
      <sheetName val="J-5"/>
      <sheetName val="J-6"/>
      <sheetName val="J-7"/>
      <sheetName val="J-8"/>
      <sheetName val="JR"/>
      <sheetName val="PAT"/>
      <sheetName val="JR-1-4"/>
      <sheetName val="JR-2."/>
      <sheetName val="ACERVO"/>
      <sheetName val="EQ-OFICINA"/>
      <sheetName val="MOBILIARIO"/>
      <sheetName val="EQ.COMPUTACION"/>
      <sheetName val="EQ.COMPUTACION (2)"/>
      <sheetName val="VEHICULOS"/>
      <sheetName val="PREDIOS"/>
      <sheetName val="GASTOS INST (2)"/>
      <sheetName val="ACCIONES"/>
      <sheetName val="J-IAE-1 "/>
      <sheetName val="B-1-2-3-2002"/>
      <sheetName val="IPC (2)"/>
      <sheetName val="IPC"/>
      <sheetName val="PMIDA Convers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row r="4">
          <cell r="A4">
            <v>18264</v>
          </cell>
          <cell r="B4">
            <v>0.21793999999999999</v>
          </cell>
        </row>
        <row r="5">
          <cell r="A5">
            <v>18295</v>
          </cell>
          <cell r="B5">
            <v>0.21693999999999999</v>
          </cell>
        </row>
        <row r="6">
          <cell r="A6">
            <v>18323</v>
          </cell>
          <cell r="B6">
            <v>0.21396000000000001</v>
          </cell>
        </row>
        <row r="7">
          <cell r="A7">
            <v>18354</v>
          </cell>
          <cell r="B7">
            <v>0.21396000000000001</v>
          </cell>
        </row>
        <row r="8">
          <cell r="A8">
            <v>18384</v>
          </cell>
          <cell r="B8">
            <v>0.21495</v>
          </cell>
        </row>
        <row r="9">
          <cell r="A9">
            <v>18415</v>
          </cell>
          <cell r="B9">
            <v>0.21693999999999999</v>
          </cell>
        </row>
        <row r="10">
          <cell r="A10">
            <v>18445</v>
          </cell>
          <cell r="B10">
            <v>0.21793999999999999</v>
          </cell>
        </row>
        <row r="11">
          <cell r="A11">
            <v>18476</v>
          </cell>
          <cell r="B11">
            <v>0.22192000000000001</v>
          </cell>
        </row>
        <row r="12">
          <cell r="A12">
            <v>18507</v>
          </cell>
          <cell r="B12">
            <v>0.22391</v>
          </cell>
        </row>
        <row r="13">
          <cell r="A13">
            <v>18537</v>
          </cell>
          <cell r="B13">
            <v>0.22391</v>
          </cell>
        </row>
        <row r="14">
          <cell r="A14">
            <v>18568</v>
          </cell>
          <cell r="B14">
            <v>0.22589999999999999</v>
          </cell>
        </row>
        <row r="15">
          <cell r="A15">
            <v>18598</v>
          </cell>
          <cell r="B15">
            <v>0.22889000000000001</v>
          </cell>
        </row>
        <row r="16">
          <cell r="A16">
            <v>18629</v>
          </cell>
          <cell r="B16">
            <v>0.23186999999999999</v>
          </cell>
        </row>
        <row r="17">
          <cell r="A17">
            <v>18660</v>
          </cell>
          <cell r="B17">
            <v>0.23186999999999999</v>
          </cell>
        </row>
        <row r="18">
          <cell r="A18">
            <v>18688</v>
          </cell>
          <cell r="B18">
            <v>0.23286999999999999</v>
          </cell>
        </row>
        <row r="19">
          <cell r="A19">
            <v>18719</v>
          </cell>
          <cell r="B19">
            <v>0.23386000000000001</v>
          </cell>
        </row>
        <row r="20">
          <cell r="A20">
            <v>18749</v>
          </cell>
          <cell r="B20">
            <v>0.23685</v>
          </cell>
        </row>
        <row r="21">
          <cell r="A21">
            <v>18780</v>
          </cell>
          <cell r="B21">
            <v>0.23286999999999999</v>
          </cell>
        </row>
        <row r="22">
          <cell r="A22">
            <v>18810</v>
          </cell>
          <cell r="B22">
            <v>0.23784</v>
          </cell>
        </row>
        <row r="23">
          <cell r="A23">
            <v>18841</v>
          </cell>
          <cell r="B23">
            <v>0.23784</v>
          </cell>
        </row>
        <row r="24">
          <cell r="A24">
            <v>18872</v>
          </cell>
          <cell r="B24">
            <v>0.23784</v>
          </cell>
        </row>
        <row r="25">
          <cell r="A25">
            <v>18902</v>
          </cell>
          <cell r="B25">
            <v>0.23784</v>
          </cell>
        </row>
        <row r="26">
          <cell r="A26">
            <v>18933</v>
          </cell>
          <cell r="B26">
            <v>0.23486000000000001</v>
          </cell>
        </row>
        <row r="27">
          <cell r="A27">
            <v>18963</v>
          </cell>
          <cell r="B27">
            <v>0.23784</v>
          </cell>
        </row>
        <row r="28">
          <cell r="A28">
            <v>18994</v>
          </cell>
          <cell r="B28">
            <v>0.23685</v>
          </cell>
        </row>
        <row r="29">
          <cell r="A29">
            <v>19025</v>
          </cell>
          <cell r="B29">
            <v>0.23585</v>
          </cell>
        </row>
        <row r="30">
          <cell r="A30">
            <v>19054</v>
          </cell>
          <cell r="B30">
            <v>0.23685</v>
          </cell>
        </row>
        <row r="31">
          <cell r="A31">
            <v>19085</v>
          </cell>
          <cell r="B31">
            <v>0.23884</v>
          </cell>
        </row>
        <row r="32">
          <cell r="A32">
            <v>19115</v>
          </cell>
          <cell r="B32">
            <v>0.23685</v>
          </cell>
        </row>
        <row r="33">
          <cell r="A33">
            <v>19146</v>
          </cell>
          <cell r="B33">
            <v>0.23784</v>
          </cell>
        </row>
        <row r="34">
          <cell r="A34">
            <v>19176</v>
          </cell>
          <cell r="B34">
            <v>0.23884</v>
          </cell>
        </row>
        <row r="35">
          <cell r="A35">
            <v>19207</v>
          </cell>
          <cell r="B35">
            <v>0.24082999999999999</v>
          </cell>
        </row>
        <row r="36">
          <cell r="A36">
            <v>19238</v>
          </cell>
          <cell r="B36">
            <v>0.23982999999999999</v>
          </cell>
        </row>
        <row r="37">
          <cell r="A37">
            <v>19268</v>
          </cell>
          <cell r="B37">
            <v>0.23884</v>
          </cell>
        </row>
        <row r="38">
          <cell r="A38">
            <v>19299</v>
          </cell>
          <cell r="B38">
            <v>0.23884</v>
          </cell>
        </row>
        <row r="39">
          <cell r="A39">
            <v>19329</v>
          </cell>
          <cell r="B39">
            <v>0.23884</v>
          </cell>
        </row>
        <row r="40">
          <cell r="A40">
            <v>19360</v>
          </cell>
          <cell r="B40">
            <v>0.23685</v>
          </cell>
        </row>
        <row r="41">
          <cell r="A41">
            <v>19391</v>
          </cell>
          <cell r="B41">
            <v>0.23386000000000001</v>
          </cell>
        </row>
        <row r="42">
          <cell r="A42">
            <v>19419</v>
          </cell>
          <cell r="B42">
            <v>0.23386000000000001</v>
          </cell>
        </row>
        <row r="43">
          <cell r="A43">
            <v>19450</v>
          </cell>
          <cell r="B43">
            <v>0.23486000000000001</v>
          </cell>
        </row>
        <row r="44">
          <cell r="A44">
            <v>19480</v>
          </cell>
          <cell r="B44">
            <v>0.23585</v>
          </cell>
        </row>
        <row r="45">
          <cell r="A45">
            <v>19511</v>
          </cell>
          <cell r="B45">
            <v>0.23585</v>
          </cell>
        </row>
        <row r="46">
          <cell r="A46">
            <v>19541</v>
          </cell>
          <cell r="B46">
            <v>0.23486000000000001</v>
          </cell>
        </row>
        <row r="47">
          <cell r="A47">
            <v>19572</v>
          </cell>
          <cell r="B47">
            <v>0.23486000000000001</v>
          </cell>
        </row>
        <row r="48">
          <cell r="A48">
            <v>19603</v>
          </cell>
          <cell r="B48">
            <v>0.23486000000000001</v>
          </cell>
        </row>
        <row r="49">
          <cell r="A49">
            <v>19633</v>
          </cell>
          <cell r="B49">
            <v>0.23486000000000001</v>
          </cell>
        </row>
        <row r="50">
          <cell r="A50">
            <v>19664</v>
          </cell>
          <cell r="B50">
            <v>0.23486000000000001</v>
          </cell>
        </row>
        <row r="51">
          <cell r="A51">
            <v>19694</v>
          </cell>
          <cell r="B51">
            <v>0.23486000000000001</v>
          </cell>
        </row>
        <row r="52">
          <cell r="A52">
            <v>19725</v>
          </cell>
          <cell r="B52">
            <v>0.23486000000000001</v>
          </cell>
        </row>
        <row r="53">
          <cell r="A53">
            <v>19756</v>
          </cell>
          <cell r="B53">
            <v>0.23186999999999999</v>
          </cell>
        </row>
        <row r="54">
          <cell r="A54">
            <v>19784</v>
          </cell>
          <cell r="B54">
            <v>0.22988</v>
          </cell>
        </row>
        <row r="55">
          <cell r="A55">
            <v>19815</v>
          </cell>
          <cell r="B55">
            <v>0.23286999999999999</v>
          </cell>
        </row>
        <row r="56">
          <cell r="A56">
            <v>19845</v>
          </cell>
          <cell r="B56">
            <v>0.23286999999999999</v>
          </cell>
        </row>
        <row r="57">
          <cell r="A57">
            <v>19876</v>
          </cell>
          <cell r="B57">
            <v>0.23386000000000001</v>
          </cell>
        </row>
        <row r="58">
          <cell r="A58">
            <v>19906</v>
          </cell>
          <cell r="B58">
            <v>0.23685</v>
          </cell>
        </row>
        <row r="59">
          <cell r="A59">
            <v>19937</v>
          </cell>
          <cell r="B59">
            <v>0.23685</v>
          </cell>
        </row>
        <row r="60">
          <cell r="A60">
            <v>19968</v>
          </cell>
          <cell r="B60">
            <v>0.23884</v>
          </cell>
        </row>
        <row r="61">
          <cell r="A61">
            <v>19998</v>
          </cell>
          <cell r="B61">
            <v>0.23784</v>
          </cell>
        </row>
        <row r="62">
          <cell r="A62">
            <v>20029</v>
          </cell>
          <cell r="B62">
            <v>0.23784</v>
          </cell>
        </row>
        <row r="63">
          <cell r="A63">
            <v>20059</v>
          </cell>
          <cell r="B63">
            <v>0.23784</v>
          </cell>
        </row>
        <row r="64">
          <cell r="A64">
            <v>20090</v>
          </cell>
          <cell r="B64">
            <v>0.23884</v>
          </cell>
        </row>
        <row r="65">
          <cell r="A65">
            <v>20121</v>
          </cell>
          <cell r="B65">
            <v>0.23186999999999999</v>
          </cell>
        </row>
        <row r="66">
          <cell r="A66">
            <v>20149</v>
          </cell>
          <cell r="B66">
            <v>0.23186999999999999</v>
          </cell>
        </row>
        <row r="67">
          <cell r="A67">
            <v>20180</v>
          </cell>
          <cell r="B67">
            <v>0.23286999999999999</v>
          </cell>
        </row>
        <row r="68">
          <cell r="A68">
            <v>20210</v>
          </cell>
          <cell r="B68">
            <v>0.23386000000000001</v>
          </cell>
        </row>
        <row r="69">
          <cell r="A69">
            <v>20241</v>
          </cell>
          <cell r="B69">
            <v>0.23585</v>
          </cell>
        </row>
        <row r="70">
          <cell r="A70">
            <v>20271</v>
          </cell>
          <cell r="B70">
            <v>0.23585</v>
          </cell>
        </row>
        <row r="71">
          <cell r="A71">
            <v>20302</v>
          </cell>
          <cell r="B71">
            <v>0.23486000000000001</v>
          </cell>
        </row>
        <row r="72">
          <cell r="A72">
            <v>20333</v>
          </cell>
          <cell r="B72">
            <v>0.23386000000000001</v>
          </cell>
        </row>
        <row r="73">
          <cell r="A73">
            <v>20363</v>
          </cell>
          <cell r="B73">
            <v>0.23386000000000001</v>
          </cell>
        </row>
        <row r="74">
          <cell r="A74">
            <v>20394</v>
          </cell>
          <cell r="B74">
            <v>0.23486000000000001</v>
          </cell>
        </row>
        <row r="75">
          <cell r="A75">
            <v>20424</v>
          </cell>
          <cell r="B75">
            <v>0.23585</v>
          </cell>
        </row>
        <row r="76">
          <cell r="A76">
            <v>20455</v>
          </cell>
          <cell r="B76">
            <v>0.23585</v>
          </cell>
        </row>
        <row r="77">
          <cell r="A77">
            <v>20486</v>
          </cell>
          <cell r="B77">
            <v>0.23486000000000001</v>
          </cell>
        </row>
        <row r="78">
          <cell r="A78">
            <v>20515</v>
          </cell>
          <cell r="B78">
            <v>0.23486000000000001</v>
          </cell>
        </row>
        <row r="79">
          <cell r="A79">
            <v>20546</v>
          </cell>
          <cell r="B79">
            <v>0.23685</v>
          </cell>
        </row>
        <row r="80">
          <cell r="A80">
            <v>20576</v>
          </cell>
          <cell r="B80">
            <v>0.23784</v>
          </cell>
        </row>
        <row r="81">
          <cell r="A81">
            <v>20607</v>
          </cell>
          <cell r="B81">
            <v>0.23486000000000001</v>
          </cell>
        </row>
        <row r="82">
          <cell r="A82">
            <v>20637</v>
          </cell>
          <cell r="B82">
            <v>0.23685</v>
          </cell>
        </row>
        <row r="83">
          <cell r="A83">
            <v>20668</v>
          </cell>
          <cell r="B83">
            <v>0.23685</v>
          </cell>
        </row>
        <row r="84">
          <cell r="A84">
            <v>20699</v>
          </cell>
          <cell r="B84">
            <v>0.23685</v>
          </cell>
        </row>
        <row r="85">
          <cell r="A85">
            <v>20729</v>
          </cell>
          <cell r="B85">
            <v>0.23685</v>
          </cell>
        </row>
        <row r="86">
          <cell r="A86">
            <v>20760</v>
          </cell>
          <cell r="B86">
            <v>0.23884</v>
          </cell>
        </row>
        <row r="87">
          <cell r="A87">
            <v>20790</v>
          </cell>
          <cell r="B87">
            <v>0.23784</v>
          </cell>
        </row>
        <row r="88">
          <cell r="A88">
            <v>20821</v>
          </cell>
          <cell r="B88">
            <v>0.22889000000000001</v>
          </cell>
        </row>
        <row r="89">
          <cell r="A89">
            <v>20852</v>
          </cell>
          <cell r="B89">
            <v>0.22889000000000001</v>
          </cell>
        </row>
        <row r="90">
          <cell r="A90">
            <v>20880</v>
          </cell>
          <cell r="B90">
            <v>0.22789000000000001</v>
          </cell>
        </row>
        <row r="91">
          <cell r="A91">
            <v>20911</v>
          </cell>
          <cell r="B91">
            <v>0.23186999999999999</v>
          </cell>
        </row>
        <row r="92">
          <cell r="A92">
            <v>20941</v>
          </cell>
          <cell r="B92">
            <v>0.22988</v>
          </cell>
        </row>
        <row r="93">
          <cell r="A93">
            <v>20972</v>
          </cell>
          <cell r="B93">
            <v>0.23088</v>
          </cell>
        </row>
        <row r="94">
          <cell r="A94">
            <v>21002</v>
          </cell>
          <cell r="B94">
            <v>0.22889000000000001</v>
          </cell>
        </row>
        <row r="95">
          <cell r="A95">
            <v>21033</v>
          </cell>
          <cell r="B95">
            <v>0.22988</v>
          </cell>
        </row>
        <row r="96">
          <cell r="A96">
            <v>21064</v>
          </cell>
          <cell r="B96">
            <v>0.22988</v>
          </cell>
        </row>
        <row r="97">
          <cell r="A97">
            <v>21094</v>
          </cell>
          <cell r="B97">
            <v>0.23286999999999999</v>
          </cell>
        </row>
        <row r="98">
          <cell r="A98">
            <v>21125</v>
          </cell>
          <cell r="B98">
            <v>0.23884</v>
          </cell>
        </row>
        <row r="99">
          <cell r="A99">
            <v>21155</v>
          </cell>
          <cell r="B99">
            <v>0.24082999999999999</v>
          </cell>
        </row>
        <row r="100">
          <cell r="A100">
            <v>21186</v>
          </cell>
          <cell r="B100">
            <v>0.24082999999999999</v>
          </cell>
        </row>
        <row r="101">
          <cell r="A101">
            <v>21217</v>
          </cell>
          <cell r="B101">
            <v>0.23486000000000001</v>
          </cell>
        </row>
        <row r="102">
          <cell r="A102">
            <v>21245</v>
          </cell>
          <cell r="B102">
            <v>0.23685</v>
          </cell>
        </row>
        <row r="103">
          <cell r="A103">
            <v>21276</v>
          </cell>
          <cell r="B103">
            <v>0.23982999999999999</v>
          </cell>
        </row>
        <row r="104">
          <cell r="A104">
            <v>21306</v>
          </cell>
          <cell r="B104">
            <v>0.23884</v>
          </cell>
        </row>
        <row r="105">
          <cell r="A105">
            <v>21337</v>
          </cell>
          <cell r="B105">
            <v>0.24481</v>
          </cell>
        </row>
        <row r="106">
          <cell r="A106">
            <v>21367</v>
          </cell>
          <cell r="B106">
            <v>0.24579999999999999</v>
          </cell>
        </row>
        <row r="107">
          <cell r="A107">
            <v>21398</v>
          </cell>
          <cell r="B107">
            <v>0.24579999999999999</v>
          </cell>
        </row>
        <row r="108">
          <cell r="A108">
            <v>21429</v>
          </cell>
          <cell r="B108">
            <v>0.24679999999999999</v>
          </cell>
        </row>
        <row r="109">
          <cell r="A109">
            <v>21459</v>
          </cell>
          <cell r="B109">
            <v>0.24779000000000001</v>
          </cell>
        </row>
        <row r="110">
          <cell r="A110">
            <v>21490</v>
          </cell>
          <cell r="B110">
            <v>0.24282000000000001</v>
          </cell>
        </row>
        <row r="111">
          <cell r="A111">
            <v>21520</v>
          </cell>
          <cell r="B111">
            <v>0.24579999999999999</v>
          </cell>
        </row>
        <row r="112">
          <cell r="A112">
            <v>21551</v>
          </cell>
          <cell r="B112">
            <v>0.24779000000000001</v>
          </cell>
        </row>
        <row r="113">
          <cell r="A113">
            <v>21582</v>
          </cell>
          <cell r="B113">
            <v>0.24978</v>
          </cell>
        </row>
        <row r="114">
          <cell r="A114">
            <v>21610</v>
          </cell>
          <cell r="B114">
            <v>0.25276999999999999</v>
          </cell>
        </row>
        <row r="115">
          <cell r="A115">
            <v>21641</v>
          </cell>
          <cell r="B115">
            <v>0.25974000000000003</v>
          </cell>
        </row>
        <row r="116">
          <cell r="A116">
            <v>21671</v>
          </cell>
          <cell r="B116">
            <v>0.24779000000000001</v>
          </cell>
        </row>
        <row r="117">
          <cell r="A117">
            <v>21702</v>
          </cell>
          <cell r="B117">
            <v>0.25176999999999999</v>
          </cell>
        </row>
        <row r="118">
          <cell r="A118">
            <v>21732</v>
          </cell>
          <cell r="B118">
            <v>0.25176999999999999</v>
          </cell>
        </row>
        <row r="119">
          <cell r="A119">
            <v>21763</v>
          </cell>
          <cell r="B119">
            <v>0.25078</v>
          </cell>
        </row>
        <row r="120">
          <cell r="A120">
            <v>21794</v>
          </cell>
          <cell r="B120">
            <v>0.25874000000000003</v>
          </cell>
        </row>
        <row r="121">
          <cell r="A121">
            <v>21824</v>
          </cell>
          <cell r="B121">
            <v>0.26471</v>
          </cell>
        </row>
        <row r="122">
          <cell r="A122">
            <v>21855</v>
          </cell>
          <cell r="B122">
            <v>0.27067999999999998</v>
          </cell>
        </row>
        <row r="123">
          <cell r="A123">
            <v>21885</v>
          </cell>
          <cell r="B123">
            <v>0.25475999999999999</v>
          </cell>
        </row>
        <row r="124">
          <cell r="A124">
            <v>21916</v>
          </cell>
          <cell r="B124">
            <v>0.26173000000000002</v>
          </cell>
        </row>
        <row r="125">
          <cell r="A125">
            <v>21947</v>
          </cell>
          <cell r="B125">
            <v>0.24879000000000001</v>
          </cell>
        </row>
        <row r="126">
          <cell r="A126">
            <v>21976</v>
          </cell>
          <cell r="B126">
            <v>0.26669999999999999</v>
          </cell>
        </row>
        <row r="127">
          <cell r="A127">
            <v>22007</v>
          </cell>
          <cell r="B127">
            <v>0.27466000000000002</v>
          </cell>
        </row>
        <row r="128">
          <cell r="A128">
            <v>22037</v>
          </cell>
          <cell r="B128">
            <v>0.26471</v>
          </cell>
        </row>
        <row r="129">
          <cell r="A129">
            <v>22068</v>
          </cell>
          <cell r="B129">
            <v>0.26471</v>
          </cell>
        </row>
        <row r="130">
          <cell r="A130">
            <v>22098</v>
          </cell>
          <cell r="B130">
            <v>0.26571</v>
          </cell>
        </row>
        <row r="131">
          <cell r="A131">
            <v>22129</v>
          </cell>
          <cell r="B131">
            <v>0.26571</v>
          </cell>
        </row>
        <row r="132">
          <cell r="A132">
            <v>22160</v>
          </cell>
          <cell r="B132">
            <v>0.26471</v>
          </cell>
        </row>
        <row r="133">
          <cell r="A133">
            <v>22190</v>
          </cell>
          <cell r="B133">
            <v>0.26669999999999999</v>
          </cell>
        </row>
        <row r="134">
          <cell r="A134">
            <v>22221</v>
          </cell>
          <cell r="B134">
            <v>0.26471</v>
          </cell>
        </row>
        <row r="135">
          <cell r="A135">
            <v>22251</v>
          </cell>
          <cell r="B135">
            <v>0.25774000000000002</v>
          </cell>
        </row>
        <row r="136">
          <cell r="A136">
            <v>22282</v>
          </cell>
          <cell r="B136">
            <v>0.24978</v>
          </cell>
        </row>
        <row r="137">
          <cell r="A137">
            <v>22313</v>
          </cell>
          <cell r="B137">
            <v>0.25176999999999999</v>
          </cell>
        </row>
        <row r="138">
          <cell r="A138">
            <v>22341</v>
          </cell>
          <cell r="B138">
            <v>0.25078</v>
          </cell>
        </row>
        <row r="139">
          <cell r="A139">
            <v>22372</v>
          </cell>
          <cell r="B139">
            <v>0.25276999999999999</v>
          </cell>
        </row>
        <row r="140">
          <cell r="A140">
            <v>22402</v>
          </cell>
          <cell r="B140">
            <v>0.25375999999999999</v>
          </cell>
        </row>
        <row r="141">
          <cell r="A141">
            <v>22433</v>
          </cell>
          <cell r="B141">
            <v>0.25475999999999999</v>
          </cell>
        </row>
        <row r="142">
          <cell r="A142">
            <v>22463</v>
          </cell>
          <cell r="B142">
            <v>0.25974000000000003</v>
          </cell>
        </row>
        <row r="143">
          <cell r="A143">
            <v>22494</v>
          </cell>
          <cell r="B143">
            <v>0.25874000000000003</v>
          </cell>
        </row>
        <row r="144">
          <cell r="A144">
            <v>22525</v>
          </cell>
          <cell r="B144">
            <v>0.26073000000000002</v>
          </cell>
        </row>
        <row r="145">
          <cell r="A145">
            <v>22555</v>
          </cell>
          <cell r="B145">
            <v>0.26073000000000002</v>
          </cell>
        </row>
        <row r="146">
          <cell r="A146">
            <v>22586</v>
          </cell>
          <cell r="B146">
            <v>0.26073000000000002</v>
          </cell>
        </row>
        <row r="147">
          <cell r="A147">
            <v>22616</v>
          </cell>
          <cell r="B147">
            <v>0.26272000000000001</v>
          </cell>
        </row>
        <row r="148">
          <cell r="A148">
            <v>22647</v>
          </cell>
          <cell r="B148">
            <v>0.25974000000000003</v>
          </cell>
        </row>
        <row r="149">
          <cell r="A149">
            <v>22678</v>
          </cell>
          <cell r="B149">
            <v>0.25874000000000003</v>
          </cell>
        </row>
        <row r="150">
          <cell r="A150">
            <v>22706</v>
          </cell>
          <cell r="B150">
            <v>0.25774000000000002</v>
          </cell>
        </row>
        <row r="151">
          <cell r="A151">
            <v>22737</v>
          </cell>
          <cell r="B151">
            <v>0.25774000000000002</v>
          </cell>
        </row>
        <row r="152">
          <cell r="A152">
            <v>22767</v>
          </cell>
          <cell r="B152">
            <v>0.25774000000000002</v>
          </cell>
        </row>
        <row r="153">
          <cell r="A153">
            <v>22798</v>
          </cell>
          <cell r="B153">
            <v>0.25874000000000003</v>
          </cell>
        </row>
        <row r="154">
          <cell r="A154">
            <v>22828</v>
          </cell>
          <cell r="B154">
            <v>0.25874000000000003</v>
          </cell>
        </row>
        <row r="155">
          <cell r="A155">
            <v>22859</v>
          </cell>
          <cell r="B155">
            <v>0.25974000000000003</v>
          </cell>
        </row>
        <row r="156">
          <cell r="A156">
            <v>22890</v>
          </cell>
          <cell r="B156">
            <v>0.25974000000000003</v>
          </cell>
        </row>
        <row r="157">
          <cell r="A157">
            <v>22920</v>
          </cell>
          <cell r="B157">
            <v>0.25874000000000003</v>
          </cell>
        </row>
        <row r="158">
          <cell r="A158">
            <v>22951</v>
          </cell>
          <cell r="B158">
            <v>0.25974000000000003</v>
          </cell>
        </row>
        <row r="159">
          <cell r="A159">
            <v>22981</v>
          </cell>
          <cell r="B159">
            <v>0.26073000000000002</v>
          </cell>
        </row>
        <row r="160">
          <cell r="A160">
            <v>23012</v>
          </cell>
          <cell r="B160">
            <v>0.26073000000000002</v>
          </cell>
        </row>
        <row r="161">
          <cell r="A161">
            <v>23043</v>
          </cell>
          <cell r="B161">
            <v>0.25974000000000003</v>
          </cell>
        </row>
        <row r="162">
          <cell r="A162">
            <v>23071</v>
          </cell>
          <cell r="B162">
            <v>0.25974000000000003</v>
          </cell>
        </row>
        <row r="163">
          <cell r="A163">
            <v>23102</v>
          </cell>
          <cell r="B163">
            <v>0.25974000000000003</v>
          </cell>
        </row>
        <row r="164">
          <cell r="A164">
            <v>23132</v>
          </cell>
          <cell r="B164">
            <v>0.26073000000000002</v>
          </cell>
        </row>
        <row r="165">
          <cell r="A165">
            <v>23163</v>
          </cell>
          <cell r="B165">
            <v>0.26173000000000002</v>
          </cell>
        </row>
        <row r="166">
          <cell r="A166">
            <v>23193</v>
          </cell>
          <cell r="B166">
            <v>0.26272000000000001</v>
          </cell>
        </row>
        <row r="167">
          <cell r="A167">
            <v>23224</v>
          </cell>
          <cell r="B167">
            <v>0.26173000000000002</v>
          </cell>
        </row>
        <row r="168">
          <cell r="A168">
            <v>23255</v>
          </cell>
          <cell r="B168">
            <v>0.26272000000000001</v>
          </cell>
        </row>
        <row r="169">
          <cell r="A169">
            <v>23285</v>
          </cell>
          <cell r="B169">
            <v>0.26372000000000001</v>
          </cell>
        </row>
        <row r="170">
          <cell r="A170">
            <v>23316</v>
          </cell>
          <cell r="B170">
            <v>0.26372000000000001</v>
          </cell>
        </row>
        <row r="171">
          <cell r="A171">
            <v>23346</v>
          </cell>
          <cell r="B171">
            <v>0.26471</v>
          </cell>
        </row>
        <row r="172">
          <cell r="A172">
            <v>23377</v>
          </cell>
          <cell r="B172">
            <v>0.26571</v>
          </cell>
        </row>
        <row r="173">
          <cell r="A173">
            <v>23408</v>
          </cell>
          <cell r="B173">
            <v>0.26571</v>
          </cell>
        </row>
        <row r="174">
          <cell r="A174">
            <v>23437</v>
          </cell>
          <cell r="B174">
            <v>0.26571</v>
          </cell>
        </row>
        <row r="175">
          <cell r="A175">
            <v>23468</v>
          </cell>
          <cell r="B175">
            <v>0.26669999999999999</v>
          </cell>
        </row>
        <row r="176">
          <cell r="A176">
            <v>23498</v>
          </cell>
          <cell r="B176">
            <v>0.26669999999999999</v>
          </cell>
        </row>
        <row r="177">
          <cell r="A177">
            <v>23529</v>
          </cell>
          <cell r="B177">
            <v>0.26769999999999999</v>
          </cell>
        </row>
        <row r="178">
          <cell r="A178">
            <v>23559</v>
          </cell>
          <cell r="B178">
            <v>0.26669999999999999</v>
          </cell>
        </row>
        <row r="179">
          <cell r="A179">
            <v>23590</v>
          </cell>
          <cell r="B179">
            <v>0.26571</v>
          </cell>
        </row>
        <row r="180">
          <cell r="A180">
            <v>23621</v>
          </cell>
          <cell r="B180">
            <v>0.26868999999999998</v>
          </cell>
        </row>
        <row r="181">
          <cell r="A181">
            <v>23651</v>
          </cell>
          <cell r="B181">
            <v>0.27067999999999998</v>
          </cell>
        </row>
        <row r="182">
          <cell r="A182">
            <v>23682</v>
          </cell>
          <cell r="B182">
            <v>0.26968999999999999</v>
          </cell>
        </row>
        <row r="183">
          <cell r="A183">
            <v>23712</v>
          </cell>
          <cell r="B183">
            <v>0.26868999999999998</v>
          </cell>
        </row>
        <row r="184">
          <cell r="A184">
            <v>23743</v>
          </cell>
          <cell r="B184">
            <v>0.26868999999999998</v>
          </cell>
        </row>
        <row r="185">
          <cell r="A185">
            <v>23774</v>
          </cell>
          <cell r="B185">
            <v>0.26968999999999999</v>
          </cell>
        </row>
        <row r="186">
          <cell r="A186">
            <v>23802</v>
          </cell>
          <cell r="B186">
            <v>0.27067999999999998</v>
          </cell>
        </row>
        <row r="187">
          <cell r="A187">
            <v>23833</v>
          </cell>
          <cell r="B187">
            <v>0.27067999999999998</v>
          </cell>
        </row>
        <row r="188">
          <cell r="A188">
            <v>23863</v>
          </cell>
          <cell r="B188">
            <v>0.27167999999999998</v>
          </cell>
        </row>
        <row r="189">
          <cell r="A189">
            <v>23894</v>
          </cell>
          <cell r="B189">
            <v>0.27067999999999998</v>
          </cell>
        </row>
        <row r="190">
          <cell r="A190">
            <v>23924</v>
          </cell>
          <cell r="B190">
            <v>0.27067999999999998</v>
          </cell>
        </row>
        <row r="191">
          <cell r="A191">
            <v>23955</v>
          </cell>
          <cell r="B191">
            <v>0.27167999999999998</v>
          </cell>
        </row>
        <row r="192">
          <cell r="A192">
            <v>23986</v>
          </cell>
          <cell r="B192">
            <v>0.27466000000000002</v>
          </cell>
        </row>
        <row r="193">
          <cell r="A193">
            <v>24016</v>
          </cell>
          <cell r="B193">
            <v>0.27466000000000002</v>
          </cell>
        </row>
        <row r="194">
          <cell r="A194">
            <v>24047</v>
          </cell>
          <cell r="B194">
            <v>0.27566000000000002</v>
          </cell>
        </row>
        <row r="195">
          <cell r="A195">
            <v>24077</v>
          </cell>
          <cell r="B195">
            <v>0.27566000000000002</v>
          </cell>
        </row>
        <row r="196">
          <cell r="A196">
            <v>24108</v>
          </cell>
          <cell r="B196">
            <v>0.27665000000000001</v>
          </cell>
        </row>
        <row r="197">
          <cell r="A197">
            <v>24139</v>
          </cell>
          <cell r="B197">
            <v>0.27665000000000001</v>
          </cell>
        </row>
        <row r="198">
          <cell r="A198">
            <v>24167</v>
          </cell>
          <cell r="B198">
            <v>0.27566000000000002</v>
          </cell>
        </row>
        <row r="199">
          <cell r="A199">
            <v>24198</v>
          </cell>
          <cell r="B199">
            <v>0.27566000000000002</v>
          </cell>
        </row>
        <row r="200">
          <cell r="A200">
            <v>24228</v>
          </cell>
          <cell r="B200">
            <v>0.27665000000000001</v>
          </cell>
        </row>
        <row r="201">
          <cell r="A201">
            <v>24259</v>
          </cell>
          <cell r="B201">
            <v>0.27665000000000001</v>
          </cell>
        </row>
        <row r="202">
          <cell r="A202">
            <v>24289</v>
          </cell>
          <cell r="B202">
            <v>0.27765000000000001</v>
          </cell>
        </row>
        <row r="203">
          <cell r="A203">
            <v>24320</v>
          </cell>
          <cell r="B203">
            <v>0.27665000000000001</v>
          </cell>
        </row>
        <row r="204">
          <cell r="A204">
            <v>24351</v>
          </cell>
          <cell r="B204">
            <v>0.27665000000000001</v>
          </cell>
        </row>
        <row r="205">
          <cell r="A205">
            <v>24381</v>
          </cell>
          <cell r="B205">
            <v>0.27765000000000001</v>
          </cell>
        </row>
        <row r="206">
          <cell r="A206">
            <v>24412</v>
          </cell>
          <cell r="B206">
            <v>0.27765000000000001</v>
          </cell>
        </row>
        <row r="207">
          <cell r="A207">
            <v>24442</v>
          </cell>
          <cell r="B207">
            <v>0.27765000000000001</v>
          </cell>
        </row>
        <row r="208">
          <cell r="A208">
            <v>24473</v>
          </cell>
          <cell r="B208">
            <v>0.27765000000000001</v>
          </cell>
        </row>
        <row r="209">
          <cell r="A209">
            <v>24504</v>
          </cell>
          <cell r="B209">
            <v>0.27665000000000001</v>
          </cell>
        </row>
        <row r="210">
          <cell r="A210">
            <v>24532</v>
          </cell>
          <cell r="B210">
            <v>0.27665000000000001</v>
          </cell>
        </row>
        <row r="211">
          <cell r="A211">
            <v>24563</v>
          </cell>
          <cell r="B211">
            <v>0.27665000000000001</v>
          </cell>
        </row>
        <row r="212">
          <cell r="A212">
            <v>24593</v>
          </cell>
          <cell r="B212">
            <v>0.27566000000000002</v>
          </cell>
        </row>
        <row r="213">
          <cell r="A213">
            <v>24624</v>
          </cell>
          <cell r="B213">
            <v>0.27665000000000001</v>
          </cell>
        </row>
        <row r="214">
          <cell r="A214">
            <v>24654</v>
          </cell>
          <cell r="B214">
            <v>0.27566000000000002</v>
          </cell>
        </row>
        <row r="215">
          <cell r="A215">
            <v>24685</v>
          </cell>
          <cell r="B215">
            <v>0.27566000000000002</v>
          </cell>
        </row>
        <row r="216">
          <cell r="A216">
            <v>24716</v>
          </cell>
          <cell r="B216">
            <v>0.27665000000000001</v>
          </cell>
        </row>
        <row r="217">
          <cell r="A217">
            <v>24746</v>
          </cell>
          <cell r="B217">
            <v>0.27765000000000001</v>
          </cell>
        </row>
        <row r="218">
          <cell r="A218">
            <v>24777</v>
          </cell>
          <cell r="B218">
            <v>0.27765000000000001</v>
          </cell>
        </row>
        <row r="219">
          <cell r="A219">
            <v>24807</v>
          </cell>
          <cell r="B219">
            <v>0.27765000000000001</v>
          </cell>
        </row>
        <row r="220">
          <cell r="A220">
            <v>24838</v>
          </cell>
          <cell r="B220">
            <v>0.27665000000000001</v>
          </cell>
        </row>
        <row r="221">
          <cell r="A221">
            <v>24869</v>
          </cell>
          <cell r="B221">
            <v>0.27765000000000001</v>
          </cell>
        </row>
        <row r="222">
          <cell r="A222">
            <v>24898</v>
          </cell>
          <cell r="B222">
            <v>0.27665000000000001</v>
          </cell>
        </row>
        <row r="223">
          <cell r="A223">
            <v>24929</v>
          </cell>
          <cell r="B223">
            <v>0.27665000000000001</v>
          </cell>
        </row>
        <row r="224">
          <cell r="A224">
            <v>24959</v>
          </cell>
          <cell r="B224">
            <v>0.27765000000000001</v>
          </cell>
        </row>
        <row r="225">
          <cell r="A225">
            <v>24990</v>
          </cell>
          <cell r="B225">
            <v>0.27765000000000001</v>
          </cell>
        </row>
        <row r="226">
          <cell r="A226">
            <v>25020</v>
          </cell>
          <cell r="B226">
            <v>0.27964</v>
          </cell>
        </row>
        <row r="227">
          <cell r="A227">
            <v>25051</v>
          </cell>
          <cell r="B227">
            <v>0.28261999999999998</v>
          </cell>
        </row>
        <row r="228">
          <cell r="A228">
            <v>25082</v>
          </cell>
          <cell r="B228">
            <v>0.28460999999999997</v>
          </cell>
        </row>
        <row r="229">
          <cell r="A229">
            <v>25112</v>
          </cell>
          <cell r="B229">
            <v>0.28560000000000002</v>
          </cell>
        </row>
        <row r="230">
          <cell r="A230">
            <v>25143</v>
          </cell>
          <cell r="B230">
            <v>0.28460999999999997</v>
          </cell>
        </row>
        <row r="231">
          <cell r="A231">
            <v>25173</v>
          </cell>
          <cell r="B231">
            <v>0.28460999999999997</v>
          </cell>
        </row>
        <row r="232">
          <cell r="A232">
            <v>25204</v>
          </cell>
          <cell r="B232">
            <v>0.28361999999999998</v>
          </cell>
        </row>
        <row r="233">
          <cell r="A233">
            <v>25235</v>
          </cell>
          <cell r="B233">
            <v>0.28460999999999997</v>
          </cell>
        </row>
        <row r="234">
          <cell r="A234">
            <v>25263</v>
          </cell>
          <cell r="B234">
            <v>0.28460999999999997</v>
          </cell>
        </row>
        <row r="235">
          <cell r="A235">
            <v>25294</v>
          </cell>
          <cell r="B235">
            <v>0.28560000000000002</v>
          </cell>
        </row>
        <row r="236">
          <cell r="A236">
            <v>25324</v>
          </cell>
          <cell r="B236">
            <v>0.28660000000000002</v>
          </cell>
        </row>
        <row r="237">
          <cell r="A237">
            <v>25355</v>
          </cell>
          <cell r="B237">
            <v>0.28760000000000002</v>
          </cell>
        </row>
        <row r="238">
          <cell r="A238">
            <v>25385</v>
          </cell>
          <cell r="B238">
            <v>0.28859000000000001</v>
          </cell>
        </row>
        <row r="239">
          <cell r="A239">
            <v>25416</v>
          </cell>
          <cell r="B239">
            <v>0.28760000000000002</v>
          </cell>
        </row>
        <row r="240">
          <cell r="A240">
            <v>25447</v>
          </cell>
          <cell r="B240">
            <v>0.28859000000000001</v>
          </cell>
        </row>
        <row r="241">
          <cell r="A241">
            <v>25477</v>
          </cell>
          <cell r="B241">
            <v>0.28859000000000001</v>
          </cell>
        </row>
        <row r="242">
          <cell r="A242">
            <v>25508</v>
          </cell>
          <cell r="B242">
            <v>0.28959000000000001</v>
          </cell>
        </row>
        <row r="243">
          <cell r="A243">
            <v>25538</v>
          </cell>
          <cell r="B243">
            <v>0.29058</v>
          </cell>
        </row>
        <row r="244">
          <cell r="A244">
            <v>25569</v>
          </cell>
          <cell r="B244">
            <v>0.29058</v>
          </cell>
        </row>
        <row r="245">
          <cell r="A245">
            <v>25600</v>
          </cell>
          <cell r="B245">
            <v>0.29058</v>
          </cell>
        </row>
        <row r="246">
          <cell r="A246">
            <v>25628</v>
          </cell>
          <cell r="B246">
            <v>0.29058</v>
          </cell>
        </row>
        <row r="247">
          <cell r="A247">
            <v>25659</v>
          </cell>
          <cell r="B247">
            <v>0.29158000000000001</v>
          </cell>
        </row>
        <row r="248">
          <cell r="A248">
            <v>25689</v>
          </cell>
          <cell r="B248">
            <v>0.29058</v>
          </cell>
        </row>
        <row r="249">
          <cell r="A249">
            <v>25720</v>
          </cell>
          <cell r="B249">
            <v>0.29158000000000001</v>
          </cell>
        </row>
        <row r="250">
          <cell r="A250">
            <v>25750</v>
          </cell>
          <cell r="B250">
            <v>0.29457</v>
          </cell>
        </row>
        <row r="251">
          <cell r="A251">
            <v>25781</v>
          </cell>
          <cell r="B251">
            <v>0.29655999999999999</v>
          </cell>
        </row>
        <row r="252">
          <cell r="A252">
            <v>25812</v>
          </cell>
          <cell r="B252">
            <v>0.29754999999999998</v>
          </cell>
        </row>
        <row r="253">
          <cell r="A253">
            <v>25842</v>
          </cell>
          <cell r="B253">
            <v>0.29854999999999998</v>
          </cell>
        </row>
        <row r="254">
          <cell r="A254">
            <v>25873</v>
          </cell>
          <cell r="B254">
            <v>0.29854999999999998</v>
          </cell>
        </row>
        <row r="255">
          <cell r="A255">
            <v>25903</v>
          </cell>
          <cell r="B255">
            <v>0.30153000000000002</v>
          </cell>
        </row>
        <row r="256">
          <cell r="A256">
            <v>25934</v>
          </cell>
          <cell r="B256">
            <v>0.29953999999999997</v>
          </cell>
        </row>
        <row r="257">
          <cell r="A257">
            <v>25965</v>
          </cell>
          <cell r="B257">
            <v>0.30053999999999997</v>
          </cell>
        </row>
        <row r="258">
          <cell r="A258">
            <v>25993</v>
          </cell>
          <cell r="B258">
            <v>0.30253000000000002</v>
          </cell>
        </row>
        <row r="259">
          <cell r="A259">
            <v>26024</v>
          </cell>
          <cell r="B259">
            <v>0.30253000000000002</v>
          </cell>
        </row>
        <row r="260">
          <cell r="A260">
            <v>26054</v>
          </cell>
          <cell r="B260">
            <v>0.30153000000000002</v>
          </cell>
        </row>
        <row r="261">
          <cell r="A261">
            <v>26085</v>
          </cell>
          <cell r="B261">
            <v>0.30352000000000001</v>
          </cell>
        </row>
        <row r="262">
          <cell r="A262">
            <v>26115</v>
          </cell>
          <cell r="B262">
            <v>0.30452000000000001</v>
          </cell>
        </row>
        <row r="263">
          <cell r="A263">
            <v>26146</v>
          </cell>
          <cell r="B263">
            <v>0.30452000000000001</v>
          </cell>
        </row>
        <row r="264">
          <cell r="A264">
            <v>26177</v>
          </cell>
          <cell r="B264">
            <v>0.30551</v>
          </cell>
        </row>
        <row r="265">
          <cell r="A265">
            <v>26207</v>
          </cell>
          <cell r="B265">
            <v>0.30551</v>
          </cell>
        </row>
        <row r="266">
          <cell r="A266">
            <v>26238</v>
          </cell>
          <cell r="B266">
            <v>0.3075</v>
          </cell>
        </row>
        <row r="267">
          <cell r="A267">
            <v>26268</v>
          </cell>
          <cell r="B267">
            <v>0.30948999999999999</v>
          </cell>
        </row>
        <row r="268">
          <cell r="A268">
            <v>26299</v>
          </cell>
          <cell r="B268">
            <v>0.30948999999999999</v>
          </cell>
        </row>
        <row r="269">
          <cell r="A269">
            <v>26330</v>
          </cell>
          <cell r="B269">
            <v>0.30948999999999999</v>
          </cell>
        </row>
        <row r="270">
          <cell r="A270">
            <v>26359</v>
          </cell>
          <cell r="B270">
            <v>0.30948999999999999</v>
          </cell>
        </row>
        <row r="271">
          <cell r="A271">
            <v>26390</v>
          </cell>
          <cell r="B271">
            <v>0.30948999999999999</v>
          </cell>
        </row>
        <row r="272">
          <cell r="A272">
            <v>26420</v>
          </cell>
          <cell r="B272">
            <v>0.31048999999999999</v>
          </cell>
        </row>
        <row r="273">
          <cell r="A273">
            <v>26451</v>
          </cell>
          <cell r="B273">
            <v>0.31147999999999998</v>
          </cell>
        </row>
        <row r="274">
          <cell r="A274">
            <v>26481</v>
          </cell>
          <cell r="B274">
            <v>0.31147999999999998</v>
          </cell>
        </row>
        <row r="275">
          <cell r="A275">
            <v>26512</v>
          </cell>
          <cell r="B275">
            <v>0.31147999999999998</v>
          </cell>
        </row>
        <row r="276">
          <cell r="A276">
            <v>26543</v>
          </cell>
          <cell r="B276">
            <v>0.31546000000000002</v>
          </cell>
        </row>
        <row r="277">
          <cell r="A277">
            <v>26573</v>
          </cell>
          <cell r="B277">
            <v>0.31646000000000002</v>
          </cell>
        </row>
        <row r="278">
          <cell r="A278">
            <v>26604</v>
          </cell>
          <cell r="B278">
            <v>0.31646000000000002</v>
          </cell>
        </row>
        <row r="279">
          <cell r="A279">
            <v>26634</v>
          </cell>
          <cell r="B279">
            <v>0.31845000000000001</v>
          </cell>
        </row>
        <row r="280">
          <cell r="A280">
            <v>26665</v>
          </cell>
          <cell r="B280">
            <v>0.31944</v>
          </cell>
        </row>
        <row r="281">
          <cell r="A281">
            <v>26696</v>
          </cell>
          <cell r="B281">
            <v>0.31944</v>
          </cell>
        </row>
        <row r="282">
          <cell r="A282">
            <v>26724</v>
          </cell>
          <cell r="B282">
            <v>0.32044</v>
          </cell>
        </row>
        <row r="283">
          <cell r="A283">
            <v>26755</v>
          </cell>
          <cell r="B283">
            <v>0.32142999999999999</v>
          </cell>
        </row>
        <row r="284">
          <cell r="A284">
            <v>26785</v>
          </cell>
          <cell r="B284">
            <v>0.32142999999999999</v>
          </cell>
        </row>
        <row r="285">
          <cell r="A285">
            <v>26816</v>
          </cell>
          <cell r="B285">
            <v>0.32341999999999999</v>
          </cell>
        </row>
        <row r="286">
          <cell r="A286">
            <v>26846</v>
          </cell>
          <cell r="B286">
            <v>0.32341999999999999</v>
          </cell>
        </row>
        <row r="287">
          <cell r="A287">
            <v>26877</v>
          </cell>
          <cell r="B287">
            <v>0.32441999999999999</v>
          </cell>
        </row>
        <row r="288">
          <cell r="A288">
            <v>26908</v>
          </cell>
          <cell r="B288">
            <v>0.32940000000000003</v>
          </cell>
        </row>
        <row r="289">
          <cell r="A289">
            <v>26938</v>
          </cell>
          <cell r="B289">
            <v>0.33139000000000002</v>
          </cell>
        </row>
        <row r="290">
          <cell r="A290">
            <v>26969</v>
          </cell>
          <cell r="B290">
            <v>0.33338000000000001</v>
          </cell>
        </row>
        <row r="291">
          <cell r="A291">
            <v>26999</v>
          </cell>
          <cell r="B291">
            <v>0.33635999999999999</v>
          </cell>
        </row>
        <row r="292">
          <cell r="A292">
            <v>27030</v>
          </cell>
          <cell r="B292">
            <v>0.33537</v>
          </cell>
        </row>
        <row r="293">
          <cell r="A293">
            <v>27061</v>
          </cell>
          <cell r="B293">
            <v>0.33735999999999999</v>
          </cell>
        </row>
        <row r="294">
          <cell r="A294">
            <v>27089</v>
          </cell>
          <cell r="B294">
            <v>0.33834999999999998</v>
          </cell>
        </row>
        <row r="295">
          <cell r="A295">
            <v>27120</v>
          </cell>
          <cell r="B295">
            <v>0.33834999999999998</v>
          </cell>
        </row>
        <row r="296">
          <cell r="A296">
            <v>27150</v>
          </cell>
          <cell r="B296">
            <v>0.33834999999999998</v>
          </cell>
        </row>
        <row r="297">
          <cell r="A297">
            <v>27181</v>
          </cell>
          <cell r="B297">
            <v>0.34233000000000002</v>
          </cell>
        </row>
        <row r="298">
          <cell r="A298">
            <v>27211</v>
          </cell>
          <cell r="B298">
            <v>0.35626000000000002</v>
          </cell>
        </row>
        <row r="299">
          <cell r="A299">
            <v>27242</v>
          </cell>
          <cell r="B299">
            <v>0.36124000000000001</v>
          </cell>
        </row>
        <row r="300">
          <cell r="A300">
            <v>27273</v>
          </cell>
          <cell r="B300">
            <v>0.36521999999999999</v>
          </cell>
        </row>
        <row r="301">
          <cell r="A301">
            <v>27303</v>
          </cell>
          <cell r="B301">
            <v>0.36820999999999998</v>
          </cell>
        </row>
        <row r="302">
          <cell r="A302">
            <v>27334</v>
          </cell>
          <cell r="B302">
            <v>0.37019999999999997</v>
          </cell>
        </row>
        <row r="303">
          <cell r="A303">
            <v>27364</v>
          </cell>
          <cell r="B303">
            <v>0.37617</v>
          </cell>
        </row>
        <row r="304">
          <cell r="A304">
            <v>27395</v>
          </cell>
          <cell r="B304">
            <v>0.37617</v>
          </cell>
        </row>
        <row r="305">
          <cell r="A305">
            <v>27426</v>
          </cell>
          <cell r="B305">
            <v>0.37816</v>
          </cell>
        </row>
        <row r="306">
          <cell r="A306">
            <v>27454</v>
          </cell>
          <cell r="B306">
            <v>0.38113999999999998</v>
          </cell>
        </row>
        <row r="307">
          <cell r="A307">
            <v>27485</v>
          </cell>
          <cell r="B307">
            <v>0.38313000000000003</v>
          </cell>
        </row>
        <row r="308">
          <cell r="A308">
            <v>27515</v>
          </cell>
          <cell r="B308">
            <v>0.38413000000000003</v>
          </cell>
        </row>
        <row r="309">
          <cell r="A309">
            <v>27546</v>
          </cell>
          <cell r="B309">
            <v>0.38711000000000001</v>
          </cell>
        </row>
        <row r="310">
          <cell r="A310">
            <v>27576</v>
          </cell>
          <cell r="B310">
            <v>0.38811000000000001</v>
          </cell>
        </row>
        <row r="311">
          <cell r="A311">
            <v>27607</v>
          </cell>
          <cell r="B311">
            <v>0.3911</v>
          </cell>
        </row>
        <row r="312">
          <cell r="A312">
            <v>27638</v>
          </cell>
          <cell r="B312">
            <v>0.39208999999999999</v>
          </cell>
        </row>
        <row r="313">
          <cell r="A313">
            <v>27668</v>
          </cell>
          <cell r="B313">
            <v>0.39606999999999998</v>
          </cell>
        </row>
        <row r="314">
          <cell r="A314">
            <v>27699</v>
          </cell>
          <cell r="B314">
            <v>0.39906000000000003</v>
          </cell>
        </row>
        <row r="315">
          <cell r="A315">
            <v>27729</v>
          </cell>
          <cell r="B315">
            <v>0.40601999999999999</v>
          </cell>
        </row>
        <row r="316">
          <cell r="A316">
            <v>27760</v>
          </cell>
          <cell r="B316">
            <v>0.40105000000000002</v>
          </cell>
        </row>
        <row r="317">
          <cell r="A317">
            <v>27791</v>
          </cell>
          <cell r="B317">
            <v>0.40601999999999999</v>
          </cell>
        </row>
        <row r="318">
          <cell r="A318">
            <v>27820</v>
          </cell>
          <cell r="B318">
            <v>0.40701999999999999</v>
          </cell>
        </row>
        <row r="319">
          <cell r="A319">
            <v>27851</v>
          </cell>
          <cell r="B319">
            <v>0.40900999999999998</v>
          </cell>
        </row>
        <row r="320">
          <cell r="A320">
            <v>27881</v>
          </cell>
          <cell r="B320">
            <v>0.41498000000000002</v>
          </cell>
        </row>
        <row r="321">
          <cell r="A321">
            <v>27912</v>
          </cell>
          <cell r="B321">
            <v>0.41796</v>
          </cell>
        </row>
        <row r="322">
          <cell r="A322">
            <v>27942</v>
          </cell>
          <cell r="B322">
            <v>0.41896</v>
          </cell>
        </row>
        <row r="323">
          <cell r="A323">
            <v>27973</v>
          </cell>
          <cell r="B323">
            <v>0.42194999999999999</v>
          </cell>
        </row>
        <row r="324">
          <cell r="A324">
            <v>28004</v>
          </cell>
          <cell r="B324">
            <v>0.42692000000000002</v>
          </cell>
        </row>
        <row r="325">
          <cell r="A325">
            <v>28034</v>
          </cell>
          <cell r="B325">
            <v>0.42792000000000002</v>
          </cell>
        </row>
        <row r="326">
          <cell r="A326">
            <v>28065</v>
          </cell>
          <cell r="B326">
            <v>0.42991000000000001</v>
          </cell>
        </row>
        <row r="327">
          <cell r="A327">
            <v>28095</v>
          </cell>
          <cell r="B327">
            <v>0.43389</v>
          </cell>
        </row>
        <row r="328">
          <cell r="A328">
            <v>28126</v>
          </cell>
          <cell r="B328">
            <v>0.43587999999999999</v>
          </cell>
        </row>
        <row r="329">
          <cell r="A329">
            <v>28157</v>
          </cell>
          <cell r="B329">
            <v>0.43885999999999997</v>
          </cell>
        </row>
        <row r="330">
          <cell r="A330">
            <v>28185</v>
          </cell>
          <cell r="B330">
            <v>0.43985999999999997</v>
          </cell>
        </row>
        <row r="331">
          <cell r="A331">
            <v>28216</v>
          </cell>
          <cell r="B331">
            <v>0.44284000000000001</v>
          </cell>
        </row>
        <row r="332">
          <cell r="A332">
            <v>28246</v>
          </cell>
          <cell r="B332">
            <v>0.44583</v>
          </cell>
        </row>
        <row r="333">
          <cell r="A333">
            <v>28277</v>
          </cell>
          <cell r="B333">
            <v>0.44980999999999999</v>
          </cell>
        </row>
        <row r="334">
          <cell r="A334">
            <v>28307</v>
          </cell>
          <cell r="B334">
            <v>0.45179999999999998</v>
          </cell>
        </row>
        <row r="335">
          <cell r="A335">
            <v>28338</v>
          </cell>
          <cell r="B335">
            <v>0.45379000000000003</v>
          </cell>
        </row>
        <row r="336">
          <cell r="A336">
            <v>28369</v>
          </cell>
          <cell r="B336">
            <v>0.45678000000000002</v>
          </cell>
        </row>
        <row r="337">
          <cell r="A337">
            <v>28399</v>
          </cell>
          <cell r="B337">
            <v>0.45877000000000001</v>
          </cell>
        </row>
        <row r="338">
          <cell r="A338">
            <v>28430</v>
          </cell>
          <cell r="B338">
            <v>0.46179999999999999</v>
          </cell>
        </row>
        <row r="339">
          <cell r="A339">
            <v>28460</v>
          </cell>
          <cell r="B339">
            <v>0.46872000000000003</v>
          </cell>
        </row>
        <row r="340">
          <cell r="A340">
            <v>28491</v>
          </cell>
          <cell r="B340">
            <v>0.47071000000000002</v>
          </cell>
        </row>
        <row r="341">
          <cell r="A341">
            <v>28522</v>
          </cell>
          <cell r="B341">
            <v>0.47170000000000001</v>
          </cell>
        </row>
        <row r="342">
          <cell r="A342">
            <v>28550</v>
          </cell>
          <cell r="B342">
            <v>0.47270000000000001</v>
          </cell>
        </row>
        <row r="343">
          <cell r="A343">
            <v>28581</v>
          </cell>
          <cell r="B343">
            <v>0.47369</v>
          </cell>
        </row>
        <row r="344">
          <cell r="A344">
            <v>28611</v>
          </cell>
          <cell r="B344">
            <v>0.47567999999999999</v>
          </cell>
        </row>
        <row r="345">
          <cell r="A345">
            <v>28642</v>
          </cell>
          <cell r="B345">
            <v>0.47866999999999998</v>
          </cell>
        </row>
        <row r="346">
          <cell r="A346">
            <v>28672</v>
          </cell>
          <cell r="B346">
            <v>0.48265000000000002</v>
          </cell>
        </row>
        <row r="347">
          <cell r="A347">
            <v>28703</v>
          </cell>
          <cell r="B347">
            <v>0.48563000000000001</v>
          </cell>
        </row>
        <row r="348">
          <cell r="A348">
            <v>28734</v>
          </cell>
          <cell r="B348">
            <v>0.49160999999999999</v>
          </cell>
        </row>
        <row r="349">
          <cell r="A349">
            <v>28764</v>
          </cell>
          <cell r="B349">
            <v>0.49259999999999998</v>
          </cell>
        </row>
        <row r="350">
          <cell r="A350">
            <v>28795</v>
          </cell>
          <cell r="B350">
            <v>0.49458999999999997</v>
          </cell>
        </row>
        <row r="351">
          <cell r="A351">
            <v>28825</v>
          </cell>
          <cell r="B351">
            <v>0.50255000000000005</v>
          </cell>
        </row>
        <row r="352">
          <cell r="A352">
            <v>28856</v>
          </cell>
          <cell r="B352">
            <v>0.50355000000000005</v>
          </cell>
        </row>
        <row r="353">
          <cell r="A353">
            <v>28887</v>
          </cell>
          <cell r="B353">
            <v>0.50653000000000004</v>
          </cell>
        </row>
        <row r="354">
          <cell r="A354">
            <v>28915</v>
          </cell>
          <cell r="B354">
            <v>0.51151000000000002</v>
          </cell>
        </row>
        <row r="355">
          <cell r="A355">
            <v>28946</v>
          </cell>
          <cell r="B355">
            <v>0.51848000000000005</v>
          </cell>
        </row>
        <row r="356">
          <cell r="A356">
            <v>28976</v>
          </cell>
          <cell r="B356">
            <v>0.52344999999999997</v>
          </cell>
        </row>
        <row r="357">
          <cell r="A357">
            <v>29007</v>
          </cell>
          <cell r="B357">
            <v>0.52942</v>
          </cell>
        </row>
        <row r="358">
          <cell r="A358">
            <v>29037</v>
          </cell>
          <cell r="B358">
            <v>0.53539000000000003</v>
          </cell>
        </row>
        <row r="359">
          <cell r="A359">
            <v>29068</v>
          </cell>
          <cell r="B359">
            <v>0.54435</v>
          </cell>
        </row>
        <row r="360">
          <cell r="A360">
            <v>29099</v>
          </cell>
          <cell r="B360">
            <v>0.56225999999999998</v>
          </cell>
        </row>
        <row r="361">
          <cell r="A361">
            <v>29129</v>
          </cell>
          <cell r="B361">
            <v>0.57818000000000003</v>
          </cell>
        </row>
        <row r="362">
          <cell r="A362">
            <v>29160</v>
          </cell>
          <cell r="B362">
            <v>0.58913000000000004</v>
          </cell>
        </row>
        <row r="363">
          <cell r="A363">
            <v>29190</v>
          </cell>
          <cell r="B363">
            <v>0.60504999999999998</v>
          </cell>
        </row>
        <row r="364">
          <cell r="A364">
            <v>29221</v>
          </cell>
          <cell r="B364">
            <v>0.60902999999999996</v>
          </cell>
        </row>
        <row r="365">
          <cell r="A365">
            <v>29252</v>
          </cell>
          <cell r="B365">
            <v>0.61899000000000004</v>
          </cell>
        </row>
        <row r="366">
          <cell r="A366">
            <v>29281</v>
          </cell>
          <cell r="B366">
            <v>0.62495999999999996</v>
          </cell>
        </row>
        <row r="367">
          <cell r="A367">
            <v>29312</v>
          </cell>
          <cell r="B367">
            <v>0.63490999999999997</v>
          </cell>
        </row>
        <row r="368">
          <cell r="A368">
            <v>29342</v>
          </cell>
          <cell r="B368">
            <v>0.64187000000000005</v>
          </cell>
        </row>
        <row r="369">
          <cell r="A369">
            <v>29373</v>
          </cell>
          <cell r="B369">
            <v>0.64983999999999997</v>
          </cell>
        </row>
        <row r="370">
          <cell r="A370">
            <v>29403</v>
          </cell>
          <cell r="B370">
            <v>0.65780000000000005</v>
          </cell>
        </row>
        <row r="371">
          <cell r="A371">
            <v>29434</v>
          </cell>
          <cell r="B371">
            <v>0.66476000000000002</v>
          </cell>
        </row>
        <row r="372">
          <cell r="A372">
            <v>29465</v>
          </cell>
          <cell r="B372">
            <v>0.67669999999999997</v>
          </cell>
        </row>
        <row r="373">
          <cell r="A373">
            <v>29495</v>
          </cell>
          <cell r="B373">
            <v>0.69959000000000005</v>
          </cell>
        </row>
        <row r="374">
          <cell r="A374">
            <v>29526</v>
          </cell>
          <cell r="B374">
            <v>0.70953999999999995</v>
          </cell>
        </row>
        <row r="375">
          <cell r="A375">
            <v>29556</v>
          </cell>
          <cell r="B375">
            <v>0.72446999999999995</v>
          </cell>
        </row>
        <row r="376">
          <cell r="A376">
            <v>29587</v>
          </cell>
          <cell r="B376">
            <v>0.73441999999999996</v>
          </cell>
        </row>
        <row r="377">
          <cell r="A377">
            <v>29618</v>
          </cell>
          <cell r="B377">
            <v>0.73741000000000001</v>
          </cell>
        </row>
        <row r="378">
          <cell r="A378">
            <v>29646</v>
          </cell>
          <cell r="B378">
            <v>0.74038999999999999</v>
          </cell>
        </row>
        <row r="379">
          <cell r="A379">
            <v>29677</v>
          </cell>
          <cell r="B379">
            <v>0.74338000000000004</v>
          </cell>
        </row>
        <row r="380">
          <cell r="A380">
            <v>29707</v>
          </cell>
          <cell r="B380">
            <v>0.75333000000000006</v>
          </cell>
        </row>
        <row r="381">
          <cell r="A381">
            <v>29738</v>
          </cell>
          <cell r="B381">
            <v>0.76129000000000002</v>
          </cell>
        </row>
        <row r="382">
          <cell r="A382">
            <v>29768</v>
          </cell>
          <cell r="B382">
            <v>0.77024999999999999</v>
          </cell>
        </row>
        <row r="383">
          <cell r="A383">
            <v>29799</v>
          </cell>
          <cell r="B383">
            <v>0.77522000000000002</v>
          </cell>
        </row>
        <row r="384">
          <cell r="A384">
            <v>29830</v>
          </cell>
          <cell r="B384">
            <v>0.78417999999999999</v>
          </cell>
        </row>
        <row r="385">
          <cell r="A385">
            <v>29860</v>
          </cell>
          <cell r="B385">
            <v>0.78517999999999999</v>
          </cell>
        </row>
        <row r="386">
          <cell r="A386">
            <v>29891</v>
          </cell>
          <cell r="B386">
            <v>0.79313999999999996</v>
          </cell>
        </row>
        <row r="387">
          <cell r="A387">
            <v>29921</v>
          </cell>
          <cell r="B387">
            <v>0.80010000000000003</v>
          </cell>
        </row>
        <row r="388">
          <cell r="A388">
            <v>29952</v>
          </cell>
          <cell r="B388">
            <v>0.80906</v>
          </cell>
        </row>
        <row r="389">
          <cell r="A389">
            <v>29983</v>
          </cell>
          <cell r="B389">
            <v>0.81205000000000005</v>
          </cell>
        </row>
        <row r="390">
          <cell r="A390">
            <v>30011</v>
          </cell>
          <cell r="B390">
            <v>0.81403999999999999</v>
          </cell>
        </row>
        <row r="391">
          <cell r="A391">
            <v>30042</v>
          </cell>
          <cell r="B391">
            <v>0.81603000000000003</v>
          </cell>
        </row>
        <row r="392">
          <cell r="A392">
            <v>30072</v>
          </cell>
          <cell r="B392">
            <v>0.83991000000000005</v>
          </cell>
        </row>
        <row r="393">
          <cell r="A393">
            <v>30103</v>
          </cell>
          <cell r="B393">
            <v>0.84289999999999998</v>
          </cell>
        </row>
        <row r="394">
          <cell r="A394">
            <v>30133</v>
          </cell>
          <cell r="B394">
            <v>0.84687999999999997</v>
          </cell>
        </row>
        <row r="395">
          <cell r="A395">
            <v>30164</v>
          </cell>
          <cell r="B395">
            <v>0.84985999999999995</v>
          </cell>
        </row>
        <row r="396">
          <cell r="A396">
            <v>30195</v>
          </cell>
          <cell r="B396">
            <v>0.85484000000000004</v>
          </cell>
        </row>
        <row r="397">
          <cell r="A397">
            <v>30225</v>
          </cell>
          <cell r="B397">
            <v>0.85682999999999998</v>
          </cell>
        </row>
        <row r="398">
          <cell r="A398">
            <v>30256</v>
          </cell>
          <cell r="B398">
            <v>0.86080999999999996</v>
          </cell>
        </row>
        <row r="399">
          <cell r="A399">
            <v>30286</v>
          </cell>
          <cell r="B399">
            <v>0.86280000000000001</v>
          </cell>
        </row>
        <row r="400">
          <cell r="A400">
            <v>30317</v>
          </cell>
          <cell r="B400">
            <v>0.86280000000000001</v>
          </cell>
        </row>
        <row r="401">
          <cell r="A401">
            <v>30348</v>
          </cell>
          <cell r="B401">
            <v>0.86478999999999995</v>
          </cell>
        </row>
        <row r="402">
          <cell r="A402">
            <v>30376</v>
          </cell>
          <cell r="B402">
            <v>0.87275000000000003</v>
          </cell>
        </row>
        <row r="403">
          <cell r="A403">
            <v>30407</v>
          </cell>
          <cell r="B403">
            <v>0.87871999999999995</v>
          </cell>
        </row>
        <row r="404">
          <cell r="A404">
            <v>30437</v>
          </cell>
          <cell r="B404">
            <v>0.88270000000000004</v>
          </cell>
        </row>
        <row r="405">
          <cell r="A405">
            <v>30468</v>
          </cell>
          <cell r="B405">
            <v>0.88768000000000002</v>
          </cell>
        </row>
        <row r="406">
          <cell r="A406">
            <v>30498</v>
          </cell>
          <cell r="B406">
            <v>0.89265000000000005</v>
          </cell>
        </row>
        <row r="407">
          <cell r="A407">
            <v>30529</v>
          </cell>
          <cell r="B407">
            <v>0.89663000000000004</v>
          </cell>
        </row>
        <row r="408">
          <cell r="A408">
            <v>30560</v>
          </cell>
          <cell r="B408">
            <v>0.90758000000000005</v>
          </cell>
        </row>
        <row r="409">
          <cell r="A409">
            <v>30590</v>
          </cell>
          <cell r="B409">
            <v>0.91554000000000002</v>
          </cell>
        </row>
        <row r="410">
          <cell r="A410">
            <v>30621</v>
          </cell>
          <cell r="B410">
            <v>0.91752999999999996</v>
          </cell>
        </row>
        <row r="411">
          <cell r="A411">
            <v>30651</v>
          </cell>
          <cell r="B411">
            <v>0.92349999999999999</v>
          </cell>
        </row>
        <row r="412">
          <cell r="A412">
            <v>30682</v>
          </cell>
          <cell r="B412">
            <v>0.92251000000000005</v>
          </cell>
        </row>
        <row r="413">
          <cell r="A413">
            <v>30713</v>
          </cell>
          <cell r="B413">
            <v>0.92947000000000002</v>
          </cell>
        </row>
        <row r="414">
          <cell r="A414">
            <v>30742</v>
          </cell>
          <cell r="B414">
            <v>0.94042000000000003</v>
          </cell>
        </row>
        <row r="415">
          <cell r="A415">
            <v>30773</v>
          </cell>
          <cell r="B415">
            <v>0.96031999999999995</v>
          </cell>
        </row>
        <row r="416">
          <cell r="A416">
            <v>30803</v>
          </cell>
          <cell r="B416">
            <v>0.98023000000000005</v>
          </cell>
        </row>
        <row r="417">
          <cell r="A417">
            <v>30834</v>
          </cell>
          <cell r="B417">
            <v>0.99017999999999995</v>
          </cell>
        </row>
        <row r="418">
          <cell r="A418">
            <v>30864</v>
          </cell>
          <cell r="B418">
            <v>1.0031099999999999</v>
          </cell>
        </row>
        <row r="419">
          <cell r="A419">
            <v>30895</v>
          </cell>
          <cell r="B419">
            <v>1.01207</v>
          </cell>
        </row>
        <row r="420">
          <cell r="A420">
            <v>30926</v>
          </cell>
          <cell r="B420">
            <v>1.03098</v>
          </cell>
        </row>
        <row r="421">
          <cell r="A421">
            <v>30956</v>
          </cell>
          <cell r="B421">
            <v>1.04491</v>
          </cell>
        </row>
        <row r="422">
          <cell r="A422">
            <v>30987</v>
          </cell>
          <cell r="B422">
            <v>1.0598399999999999</v>
          </cell>
        </row>
        <row r="423">
          <cell r="A423">
            <v>31017</v>
          </cell>
          <cell r="B423">
            <v>1.0687899999999999</v>
          </cell>
        </row>
        <row r="424">
          <cell r="A424">
            <v>31048</v>
          </cell>
          <cell r="B424">
            <v>1.0797399999999999</v>
          </cell>
        </row>
        <row r="425">
          <cell r="A425">
            <v>31079</v>
          </cell>
          <cell r="B425">
            <v>1.07576</v>
          </cell>
        </row>
        <row r="426">
          <cell r="A426">
            <v>31107</v>
          </cell>
          <cell r="B426">
            <v>1.0797399999999999</v>
          </cell>
        </row>
        <row r="427">
          <cell r="A427">
            <v>31138</v>
          </cell>
          <cell r="B427">
            <v>1.09467</v>
          </cell>
        </row>
        <row r="428">
          <cell r="A428">
            <v>31168</v>
          </cell>
          <cell r="B428">
            <v>1.0926800000000001</v>
          </cell>
        </row>
        <row r="429">
          <cell r="A429">
            <v>31199</v>
          </cell>
          <cell r="B429">
            <v>1.0986499999999999</v>
          </cell>
        </row>
        <row r="430">
          <cell r="A430">
            <v>31229</v>
          </cell>
          <cell r="B430">
            <v>1.1066100000000001</v>
          </cell>
        </row>
        <row r="431">
          <cell r="A431">
            <v>31260</v>
          </cell>
          <cell r="B431">
            <v>1.1086</v>
          </cell>
        </row>
        <row r="432">
          <cell r="A432">
            <v>31291</v>
          </cell>
          <cell r="B432">
            <v>1.1175600000000001</v>
          </cell>
        </row>
        <row r="433">
          <cell r="A433">
            <v>31321</v>
          </cell>
          <cell r="B433">
            <v>1.1314900000000001</v>
          </cell>
        </row>
        <row r="434">
          <cell r="A434">
            <v>31352</v>
          </cell>
          <cell r="B434">
            <v>1.1504000000000001</v>
          </cell>
        </row>
        <row r="435">
          <cell r="A435">
            <v>31382</v>
          </cell>
          <cell r="B435">
            <v>1.16632</v>
          </cell>
        </row>
        <row r="436">
          <cell r="A436">
            <v>31413</v>
          </cell>
          <cell r="B436">
            <v>1.1872199999999999</v>
          </cell>
        </row>
        <row r="437">
          <cell r="A437">
            <v>31444</v>
          </cell>
          <cell r="B437">
            <v>1.1981599999999999</v>
          </cell>
        </row>
        <row r="438">
          <cell r="A438">
            <v>31472</v>
          </cell>
          <cell r="B438">
            <v>1.1892100000000001</v>
          </cell>
        </row>
        <row r="439">
          <cell r="A439">
            <v>31503</v>
          </cell>
          <cell r="B439">
            <v>1.1901999999999999</v>
          </cell>
        </row>
        <row r="440">
          <cell r="A440">
            <v>31533</v>
          </cell>
          <cell r="B440">
            <v>1.2060999999999999</v>
          </cell>
        </row>
        <row r="441">
          <cell r="A441">
            <v>31564</v>
          </cell>
          <cell r="B441">
            <v>1.22603</v>
          </cell>
        </row>
        <row r="442">
          <cell r="A442">
            <v>31594</v>
          </cell>
          <cell r="B442">
            <v>1.23797</v>
          </cell>
        </row>
        <row r="443">
          <cell r="A443">
            <v>31625</v>
          </cell>
          <cell r="B443">
            <v>1.24892</v>
          </cell>
        </row>
        <row r="444">
          <cell r="A444">
            <v>31656</v>
          </cell>
          <cell r="B444">
            <v>1.2558800000000001</v>
          </cell>
        </row>
        <row r="445">
          <cell r="A445">
            <v>31686</v>
          </cell>
          <cell r="B445">
            <v>1.2827500000000001</v>
          </cell>
        </row>
        <row r="446">
          <cell r="A446">
            <v>31717</v>
          </cell>
          <cell r="B446">
            <v>1.30067</v>
          </cell>
        </row>
        <row r="447">
          <cell r="A447">
            <v>31747</v>
          </cell>
          <cell r="B447">
            <v>1.3146</v>
          </cell>
        </row>
        <row r="448">
          <cell r="A448">
            <v>31778</v>
          </cell>
          <cell r="B448">
            <v>1.33948</v>
          </cell>
        </row>
        <row r="449">
          <cell r="A449">
            <v>31809</v>
          </cell>
          <cell r="B449">
            <v>1.37331</v>
          </cell>
        </row>
        <row r="450">
          <cell r="A450">
            <v>31837</v>
          </cell>
          <cell r="B450">
            <v>1.40516</v>
          </cell>
        </row>
        <row r="451">
          <cell r="A451">
            <v>31868</v>
          </cell>
          <cell r="B451">
            <v>1.44496</v>
          </cell>
        </row>
        <row r="452">
          <cell r="A452">
            <v>31898</v>
          </cell>
          <cell r="B452">
            <v>1.5066600000000001</v>
          </cell>
        </row>
        <row r="453">
          <cell r="A453">
            <v>31929</v>
          </cell>
          <cell r="B453">
            <v>1.57135</v>
          </cell>
        </row>
        <row r="454">
          <cell r="A454">
            <v>31959</v>
          </cell>
          <cell r="B454">
            <v>1.6549400000000001</v>
          </cell>
        </row>
        <row r="455">
          <cell r="A455">
            <v>31990</v>
          </cell>
          <cell r="B455">
            <v>1.6668799999999999</v>
          </cell>
        </row>
        <row r="456">
          <cell r="A456">
            <v>32021</v>
          </cell>
          <cell r="B456">
            <v>1.6907700000000001</v>
          </cell>
        </row>
        <row r="457">
          <cell r="A457">
            <v>32051</v>
          </cell>
          <cell r="B457">
            <v>1.7325600000000001</v>
          </cell>
        </row>
        <row r="458">
          <cell r="A458">
            <v>32082</v>
          </cell>
          <cell r="B458">
            <v>1.7823199999999999</v>
          </cell>
        </row>
        <row r="459">
          <cell r="A459">
            <v>32112</v>
          </cell>
          <cell r="B459">
            <v>1.84402</v>
          </cell>
        </row>
        <row r="460">
          <cell r="A460">
            <v>32143</v>
          </cell>
          <cell r="B460">
            <v>1.85198</v>
          </cell>
        </row>
        <row r="461">
          <cell r="A461">
            <v>32174</v>
          </cell>
          <cell r="B461">
            <v>1.81616</v>
          </cell>
        </row>
        <row r="462">
          <cell r="A462">
            <v>32203</v>
          </cell>
          <cell r="B462">
            <v>1.8141700000000001</v>
          </cell>
        </row>
        <row r="463">
          <cell r="A463">
            <v>32234</v>
          </cell>
          <cell r="B463">
            <v>1.8509899999999999</v>
          </cell>
        </row>
        <row r="464">
          <cell r="A464">
            <v>32264</v>
          </cell>
          <cell r="B464">
            <v>1.87686</v>
          </cell>
        </row>
        <row r="465">
          <cell r="A465">
            <v>32295</v>
          </cell>
          <cell r="B465">
            <v>1.9703999999999999</v>
          </cell>
        </row>
        <row r="466">
          <cell r="A466">
            <v>32325</v>
          </cell>
          <cell r="B466">
            <v>2.07091</v>
          </cell>
        </row>
        <row r="467">
          <cell r="A467">
            <v>32356</v>
          </cell>
          <cell r="B467">
            <v>2.1196799999999998</v>
          </cell>
        </row>
        <row r="468">
          <cell r="A468">
            <v>32387</v>
          </cell>
          <cell r="B468">
            <v>2.1555</v>
          </cell>
        </row>
        <row r="469">
          <cell r="A469">
            <v>32417</v>
          </cell>
          <cell r="B469">
            <v>2.2500399999999998</v>
          </cell>
        </row>
        <row r="470">
          <cell r="A470">
            <v>32448</v>
          </cell>
          <cell r="B470">
            <v>2.33961</v>
          </cell>
        </row>
        <row r="471">
          <cell r="A471">
            <v>32478</v>
          </cell>
          <cell r="B471">
            <v>2.4988299999999999</v>
          </cell>
        </row>
        <row r="472">
          <cell r="A472">
            <v>32509</v>
          </cell>
          <cell r="B472">
            <v>2.5266899999999999</v>
          </cell>
        </row>
        <row r="473">
          <cell r="A473">
            <v>32540</v>
          </cell>
          <cell r="B473">
            <v>2.6063100000000001</v>
          </cell>
        </row>
        <row r="474">
          <cell r="A474">
            <v>32568</v>
          </cell>
          <cell r="B474">
            <v>3.1606100000000001</v>
          </cell>
        </row>
        <row r="475">
          <cell r="A475">
            <v>32599</v>
          </cell>
          <cell r="B475">
            <v>3.5875300000000001</v>
          </cell>
        </row>
        <row r="476">
          <cell r="A476">
            <v>32629</v>
          </cell>
          <cell r="B476">
            <v>3.81542</v>
          </cell>
        </row>
        <row r="477">
          <cell r="A477">
            <v>32660</v>
          </cell>
          <cell r="B477">
            <v>3.9378199999999999</v>
          </cell>
        </row>
        <row r="478">
          <cell r="A478">
            <v>32690</v>
          </cell>
          <cell r="B478">
            <v>4.0353500000000002</v>
          </cell>
        </row>
        <row r="479">
          <cell r="A479">
            <v>32721</v>
          </cell>
          <cell r="B479">
            <v>4.1229199999999997</v>
          </cell>
        </row>
        <row r="480">
          <cell r="A480">
            <v>32752</v>
          </cell>
          <cell r="B480">
            <v>4.2582599999999999</v>
          </cell>
        </row>
        <row r="481">
          <cell r="A481">
            <v>32782</v>
          </cell>
          <cell r="B481">
            <v>4.3866399999999999</v>
          </cell>
        </row>
        <row r="482">
          <cell r="A482">
            <v>32813</v>
          </cell>
          <cell r="B482">
            <v>4.4453500000000004</v>
          </cell>
        </row>
        <row r="483">
          <cell r="A483">
            <v>32843</v>
          </cell>
          <cell r="B483">
            <v>4.5229699999999999</v>
          </cell>
        </row>
        <row r="484">
          <cell r="A484">
            <v>32874</v>
          </cell>
          <cell r="B484">
            <v>4.6294500000000003</v>
          </cell>
        </row>
        <row r="485">
          <cell r="A485">
            <v>32905</v>
          </cell>
          <cell r="B485">
            <v>4.7190200000000004</v>
          </cell>
        </row>
        <row r="486">
          <cell r="A486">
            <v>32933</v>
          </cell>
          <cell r="B486">
            <v>4.8026099999999996</v>
          </cell>
        </row>
        <row r="487">
          <cell r="A487">
            <v>32964</v>
          </cell>
          <cell r="B487">
            <v>4.9279999999999999</v>
          </cell>
        </row>
        <row r="488">
          <cell r="A488">
            <v>32994</v>
          </cell>
          <cell r="B488">
            <v>5.0503999999999998</v>
          </cell>
        </row>
        <row r="489">
          <cell r="A489">
            <v>33025</v>
          </cell>
          <cell r="B489">
            <v>5.1917200000000001</v>
          </cell>
        </row>
        <row r="490">
          <cell r="A490">
            <v>33055</v>
          </cell>
          <cell r="B490">
            <v>5.3937299999999997</v>
          </cell>
        </row>
        <row r="491">
          <cell r="A491">
            <v>33086</v>
          </cell>
          <cell r="B491">
            <v>5.5639000000000003</v>
          </cell>
        </row>
        <row r="492">
          <cell r="A492">
            <v>33117</v>
          </cell>
          <cell r="B492">
            <v>5.6494900000000001</v>
          </cell>
        </row>
        <row r="493">
          <cell r="A493">
            <v>33147</v>
          </cell>
          <cell r="B493">
            <v>5.7987599999999997</v>
          </cell>
        </row>
        <row r="494">
          <cell r="A494">
            <v>33178</v>
          </cell>
          <cell r="B494">
            <v>5.9659500000000003</v>
          </cell>
        </row>
        <row r="495">
          <cell r="A495">
            <v>33208</v>
          </cell>
          <cell r="B495">
            <v>6.1729399999999996</v>
          </cell>
        </row>
        <row r="496">
          <cell r="A496">
            <v>33239</v>
          </cell>
          <cell r="B496">
            <v>6.3162399999999996</v>
          </cell>
        </row>
        <row r="497">
          <cell r="A497">
            <v>33270</v>
          </cell>
          <cell r="B497">
            <v>6.4257099999999996</v>
          </cell>
        </row>
        <row r="498">
          <cell r="A498">
            <v>33298</v>
          </cell>
          <cell r="B498">
            <v>6.5361700000000003</v>
          </cell>
        </row>
        <row r="499">
          <cell r="A499">
            <v>33329</v>
          </cell>
          <cell r="B499">
            <v>6.71828</v>
          </cell>
        </row>
        <row r="500">
          <cell r="A500">
            <v>33359</v>
          </cell>
          <cell r="B500">
            <v>6.87751</v>
          </cell>
        </row>
        <row r="501">
          <cell r="A501">
            <v>33390</v>
          </cell>
          <cell r="B501">
            <v>7.0058800000000003</v>
          </cell>
        </row>
        <row r="502">
          <cell r="A502">
            <v>33420</v>
          </cell>
          <cell r="B502">
            <v>7.2258100000000001</v>
          </cell>
        </row>
        <row r="503">
          <cell r="A503">
            <v>33451</v>
          </cell>
          <cell r="B503">
            <v>7.3939899999999996</v>
          </cell>
        </row>
        <row r="504">
          <cell r="A504">
            <v>33482</v>
          </cell>
          <cell r="B504">
            <v>7.5323200000000003</v>
          </cell>
        </row>
        <row r="505">
          <cell r="A505">
            <v>33512</v>
          </cell>
          <cell r="B505">
            <v>7.6975100000000003</v>
          </cell>
        </row>
        <row r="506">
          <cell r="A506">
            <v>33543</v>
          </cell>
          <cell r="B506">
            <v>7.8945499999999997</v>
          </cell>
        </row>
        <row r="507">
          <cell r="A507">
            <v>33573</v>
          </cell>
          <cell r="B507">
            <v>8.0876099999999997</v>
          </cell>
        </row>
        <row r="508">
          <cell r="A508">
            <v>33604</v>
          </cell>
          <cell r="B508">
            <v>8.1911100000000001</v>
          </cell>
        </row>
        <row r="509">
          <cell r="A509">
            <v>33635</v>
          </cell>
          <cell r="B509">
            <v>8.4060600000000001</v>
          </cell>
        </row>
        <row r="510">
          <cell r="A510">
            <v>33664</v>
          </cell>
          <cell r="B510">
            <v>8.5921599999999998</v>
          </cell>
        </row>
        <row r="511">
          <cell r="A511">
            <v>33695</v>
          </cell>
          <cell r="B511">
            <v>8.7812400000000004</v>
          </cell>
        </row>
        <row r="512">
          <cell r="A512">
            <v>33725</v>
          </cell>
          <cell r="B512">
            <v>9.0041499999999992</v>
          </cell>
        </row>
        <row r="513">
          <cell r="A513">
            <v>33756</v>
          </cell>
          <cell r="B513">
            <v>9.24498</v>
          </cell>
        </row>
        <row r="514">
          <cell r="A514">
            <v>33786</v>
          </cell>
          <cell r="B514">
            <v>9.51267</v>
          </cell>
        </row>
        <row r="515">
          <cell r="A515">
            <v>33817</v>
          </cell>
          <cell r="B515">
            <v>9.7296200000000006</v>
          </cell>
        </row>
        <row r="516">
          <cell r="A516">
            <v>33848</v>
          </cell>
          <cell r="B516">
            <v>9.9296399999999991</v>
          </cell>
        </row>
        <row r="517">
          <cell r="A517">
            <v>33878</v>
          </cell>
          <cell r="B517">
            <v>10.16649</v>
          </cell>
        </row>
        <row r="518">
          <cell r="A518">
            <v>33909</v>
          </cell>
          <cell r="B518">
            <v>10.42224</v>
          </cell>
        </row>
        <row r="519">
          <cell r="A519">
            <v>33939</v>
          </cell>
          <cell r="B519">
            <v>10.664070000000001</v>
          </cell>
        </row>
        <row r="520">
          <cell r="A520">
            <v>33970</v>
          </cell>
          <cell r="B520">
            <v>10.98052</v>
          </cell>
        </row>
        <row r="521">
          <cell r="A521">
            <v>34001</v>
          </cell>
          <cell r="B521">
            <v>11.26812</v>
          </cell>
        </row>
        <row r="522">
          <cell r="A522">
            <v>34029</v>
          </cell>
          <cell r="B522">
            <v>11.526859999999999</v>
          </cell>
        </row>
        <row r="523">
          <cell r="A523">
            <v>34060</v>
          </cell>
          <cell r="B523">
            <v>11.85427</v>
          </cell>
        </row>
        <row r="524">
          <cell r="A524">
            <v>34090</v>
          </cell>
          <cell r="B524">
            <v>12.18267</v>
          </cell>
        </row>
        <row r="525">
          <cell r="A525">
            <v>34121</v>
          </cell>
          <cell r="B525">
            <v>12.566800000000001</v>
          </cell>
        </row>
        <row r="526">
          <cell r="A526">
            <v>34151</v>
          </cell>
          <cell r="B526">
            <v>12.9579</v>
          </cell>
        </row>
        <row r="527">
          <cell r="A527">
            <v>34182</v>
          </cell>
          <cell r="B527">
            <v>13.36392</v>
          </cell>
        </row>
        <row r="528">
          <cell r="A528">
            <v>34213</v>
          </cell>
          <cell r="B528">
            <v>13.806760000000001</v>
          </cell>
        </row>
        <row r="529">
          <cell r="A529">
            <v>34243</v>
          </cell>
          <cell r="B529">
            <v>14.49342</v>
          </cell>
        </row>
        <row r="530">
          <cell r="A530">
            <v>34274</v>
          </cell>
          <cell r="B530">
            <v>15.021839999999999</v>
          </cell>
        </row>
        <row r="531">
          <cell r="A531">
            <v>34304</v>
          </cell>
          <cell r="B531">
            <v>15.56321</v>
          </cell>
        </row>
        <row r="532">
          <cell r="A532">
            <v>34335</v>
          </cell>
          <cell r="B532">
            <v>16.231950000000001</v>
          </cell>
        </row>
        <row r="533">
          <cell r="A533">
            <v>34366</v>
          </cell>
          <cell r="B533">
            <v>16.537459999999999</v>
          </cell>
        </row>
        <row r="534">
          <cell r="A534">
            <v>34394</v>
          </cell>
          <cell r="B534">
            <v>17.00319</v>
          </cell>
        </row>
        <row r="535">
          <cell r="A535">
            <v>34425</v>
          </cell>
          <cell r="B535">
            <v>17.55949</v>
          </cell>
        </row>
        <row r="536">
          <cell r="A536">
            <v>34455</v>
          </cell>
          <cell r="B536">
            <v>18.469059999999999</v>
          </cell>
        </row>
        <row r="537">
          <cell r="A537">
            <v>34486</v>
          </cell>
          <cell r="B537">
            <v>20.138919999999999</v>
          </cell>
        </row>
        <row r="538">
          <cell r="A538">
            <v>34516</v>
          </cell>
          <cell r="B538">
            <v>21.413720000000001</v>
          </cell>
        </row>
        <row r="539">
          <cell r="A539">
            <v>34547</v>
          </cell>
          <cell r="B539">
            <v>22.530280000000001</v>
          </cell>
        </row>
        <row r="540">
          <cell r="A540">
            <v>34578</v>
          </cell>
          <cell r="B540">
            <v>23.428899999999999</v>
          </cell>
        </row>
        <row r="541">
          <cell r="A541">
            <v>34608</v>
          </cell>
          <cell r="B541">
            <v>24.628060000000001</v>
          </cell>
        </row>
        <row r="542">
          <cell r="A542">
            <v>34639</v>
          </cell>
          <cell r="B542">
            <v>25.68093</v>
          </cell>
        </row>
        <row r="543">
          <cell r="A543">
            <v>34669</v>
          </cell>
          <cell r="B543">
            <v>26.587520000000001</v>
          </cell>
        </row>
        <row r="544">
          <cell r="A544">
            <v>34700</v>
          </cell>
          <cell r="B544">
            <v>27.422450000000001</v>
          </cell>
        </row>
        <row r="545">
          <cell r="A545">
            <v>34731</v>
          </cell>
          <cell r="B545">
            <v>28.0703</v>
          </cell>
        </row>
        <row r="546">
          <cell r="A546">
            <v>34759</v>
          </cell>
          <cell r="B546">
            <v>28.97589</v>
          </cell>
        </row>
        <row r="547">
          <cell r="A547">
            <v>34790</v>
          </cell>
          <cell r="B547">
            <v>30.150169999999999</v>
          </cell>
        </row>
        <row r="548">
          <cell r="A548">
            <v>34820</v>
          </cell>
          <cell r="B548">
            <v>31.614039999999999</v>
          </cell>
        </row>
        <row r="549">
          <cell r="A549">
            <v>34851</v>
          </cell>
          <cell r="B549">
            <v>32.465890000000002</v>
          </cell>
        </row>
        <row r="550">
          <cell r="A550">
            <v>34881</v>
          </cell>
          <cell r="B550">
            <v>33.362520000000004</v>
          </cell>
        </row>
        <row r="551">
          <cell r="A551">
            <v>34912</v>
          </cell>
          <cell r="B551">
            <v>34.404449999999997</v>
          </cell>
        </row>
        <row r="552">
          <cell r="A552">
            <v>34943</v>
          </cell>
          <cell r="B552">
            <v>35.555840000000003</v>
          </cell>
        </row>
        <row r="553">
          <cell r="A553">
            <v>34973</v>
          </cell>
          <cell r="B553">
            <v>37.201830000000001</v>
          </cell>
        </row>
        <row r="554">
          <cell r="A554">
            <v>35004</v>
          </cell>
          <cell r="B554">
            <v>39.278709999999997</v>
          </cell>
        </row>
        <row r="555">
          <cell r="A555">
            <v>35034</v>
          </cell>
          <cell r="B555">
            <v>41.640210000000003</v>
          </cell>
        </row>
        <row r="556">
          <cell r="A556">
            <v>35065</v>
          </cell>
          <cell r="B556">
            <v>45.01876</v>
          </cell>
        </row>
        <row r="557">
          <cell r="A557">
            <v>35096</v>
          </cell>
          <cell r="B557">
            <v>48.608280000000001</v>
          </cell>
        </row>
        <row r="558">
          <cell r="A558">
            <v>35125</v>
          </cell>
          <cell r="B558">
            <v>51.608669999999996</v>
          </cell>
        </row>
        <row r="559">
          <cell r="A559">
            <v>35156</v>
          </cell>
          <cell r="B559">
            <v>56.022170000000003</v>
          </cell>
        </row>
        <row r="560">
          <cell r="A560">
            <v>35186</v>
          </cell>
          <cell r="B560">
            <v>63.07582</v>
          </cell>
        </row>
        <row r="561">
          <cell r="A561">
            <v>35217</v>
          </cell>
          <cell r="B561">
            <v>67.570930000000004</v>
          </cell>
        </row>
        <row r="562">
          <cell r="A562">
            <v>35247</v>
          </cell>
          <cell r="B562">
            <v>70.939520000000002</v>
          </cell>
        </row>
        <row r="563">
          <cell r="A563">
            <v>35278</v>
          </cell>
          <cell r="B563">
            <v>73.859309999999994</v>
          </cell>
        </row>
        <row r="564">
          <cell r="A564">
            <v>35309</v>
          </cell>
          <cell r="B564">
            <v>76.508399999999995</v>
          </cell>
        </row>
        <row r="565">
          <cell r="A565">
            <v>35339</v>
          </cell>
          <cell r="B565">
            <v>79.755589999999998</v>
          </cell>
        </row>
        <row r="566">
          <cell r="A566">
            <v>35370</v>
          </cell>
          <cell r="B566">
            <v>82.188739999999996</v>
          </cell>
        </row>
        <row r="567">
          <cell r="A567">
            <v>35400</v>
          </cell>
          <cell r="B567">
            <v>84.630849999999995</v>
          </cell>
        </row>
        <row r="568">
          <cell r="A568">
            <v>35431</v>
          </cell>
          <cell r="B568">
            <v>86.850040000000007</v>
          </cell>
        </row>
        <row r="569">
          <cell r="A569">
            <v>35462</v>
          </cell>
          <cell r="B569">
            <v>88.841340000000002</v>
          </cell>
        </row>
        <row r="570">
          <cell r="A570">
            <v>35490</v>
          </cell>
          <cell r="B570">
            <v>90.218639999999994</v>
          </cell>
        </row>
        <row r="571">
          <cell r="A571">
            <v>35521</v>
          </cell>
          <cell r="B571">
            <v>92.358220000000003</v>
          </cell>
        </row>
        <row r="572">
          <cell r="A572">
            <v>35551</v>
          </cell>
          <cell r="B572">
            <v>95.244159999999994</v>
          </cell>
        </row>
        <row r="573">
          <cell r="A573">
            <v>35582</v>
          </cell>
          <cell r="B573">
            <v>96.993639999999999</v>
          </cell>
        </row>
        <row r="574">
          <cell r="A574">
            <v>35612</v>
          </cell>
          <cell r="B574">
            <v>99.682550000000006</v>
          </cell>
        </row>
        <row r="575">
          <cell r="A575">
            <v>35643</v>
          </cell>
          <cell r="B575">
            <v>102.94964</v>
          </cell>
        </row>
        <row r="576">
          <cell r="A576">
            <v>35674</v>
          </cell>
          <cell r="B576">
            <v>106.42372</v>
          </cell>
        </row>
        <row r="577">
          <cell r="A577">
            <v>35704</v>
          </cell>
          <cell r="B577">
            <v>110.43518</v>
          </cell>
        </row>
        <row r="578">
          <cell r="A578">
            <v>35735</v>
          </cell>
          <cell r="B578">
            <v>113.54504</v>
          </cell>
        </row>
        <row r="579">
          <cell r="A579">
            <v>35765</v>
          </cell>
          <cell r="B579">
            <v>116.45984</v>
          </cell>
        </row>
        <row r="580">
          <cell r="A580">
            <v>35796</v>
          </cell>
          <cell r="B580">
            <v>118.80043999999999</v>
          </cell>
        </row>
        <row r="581">
          <cell r="A581">
            <v>35827</v>
          </cell>
          <cell r="B581">
            <v>121.43959</v>
          </cell>
        </row>
        <row r="582">
          <cell r="A582">
            <v>35855</v>
          </cell>
          <cell r="B582">
            <v>124.73156</v>
          </cell>
        </row>
        <row r="583">
          <cell r="A583">
            <v>35886</v>
          </cell>
          <cell r="B583">
            <v>128.92413999999999</v>
          </cell>
        </row>
        <row r="584">
          <cell r="A584">
            <v>35916</v>
          </cell>
          <cell r="B584">
            <v>133.09183999999999</v>
          </cell>
        </row>
        <row r="585">
          <cell r="A585">
            <v>35947</v>
          </cell>
          <cell r="B585">
            <v>134.82937999999999</v>
          </cell>
        </row>
        <row r="586">
          <cell r="A586">
            <v>35977</v>
          </cell>
          <cell r="B586">
            <v>137.61482000000001</v>
          </cell>
        </row>
        <row r="587">
          <cell r="A587">
            <v>36008</v>
          </cell>
          <cell r="B587">
            <v>140.46791999999999</v>
          </cell>
        </row>
        <row r="588">
          <cell r="A588">
            <v>36039</v>
          </cell>
          <cell r="B588">
            <v>142.96775</v>
          </cell>
        </row>
        <row r="589">
          <cell r="A589">
            <v>36069</v>
          </cell>
          <cell r="B589">
            <v>146.47963999999999</v>
          </cell>
        </row>
        <row r="590">
          <cell r="A590">
            <v>36100</v>
          </cell>
          <cell r="B590">
            <v>148.75157999999999</v>
          </cell>
        </row>
        <row r="591">
          <cell r="A591">
            <v>36130</v>
          </cell>
          <cell r="B591">
            <v>151.28823</v>
          </cell>
        </row>
        <row r="592">
          <cell r="A592">
            <v>36161</v>
          </cell>
          <cell r="B592">
            <v>154.65185</v>
          </cell>
        </row>
        <row r="593">
          <cell r="A593">
            <v>36192</v>
          </cell>
          <cell r="B593">
            <v>157.21038999999999</v>
          </cell>
        </row>
        <row r="594">
          <cell r="A594">
            <v>36220</v>
          </cell>
          <cell r="B594">
            <v>159.16983999999999</v>
          </cell>
        </row>
        <row r="595">
          <cell r="A595">
            <v>36251</v>
          </cell>
          <cell r="B595">
            <v>160.99894</v>
          </cell>
        </row>
        <row r="596">
          <cell r="A596">
            <v>36281</v>
          </cell>
          <cell r="B596">
            <v>164.20133999999999</v>
          </cell>
        </row>
        <row r="597">
          <cell r="A597">
            <v>36312</v>
          </cell>
          <cell r="B597">
            <v>166.63847000000001</v>
          </cell>
        </row>
        <row r="598">
          <cell r="A598">
            <v>36342</v>
          </cell>
          <cell r="B598">
            <v>169.32140000000001</v>
          </cell>
        </row>
        <row r="599">
          <cell r="A599">
            <v>36373</v>
          </cell>
          <cell r="B599">
            <v>171.78341</v>
          </cell>
        </row>
        <row r="600">
          <cell r="A600">
            <v>36404</v>
          </cell>
          <cell r="B600">
            <v>173.25524999999999</v>
          </cell>
        </row>
        <row r="601">
          <cell r="A601">
            <v>36434</v>
          </cell>
          <cell r="B601">
            <v>176.00783999999999</v>
          </cell>
        </row>
        <row r="602">
          <cell r="A602">
            <v>36465</v>
          </cell>
          <cell r="B602">
            <v>178.60419999999999</v>
          </cell>
        </row>
        <row r="603">
          <cell r="A603">
            <v>36495</v>
          </cell>
          <cell r="B603">
            <v>181.58866</v>
          </cell>
        </row>
        <row r="604">
          <cell r="A604">
            <v>36526</v>
          </cell>
          <cell r="B604">
            <v>184.65387999999999</v>
          </cell>
        </row>
        <row r="605">
          <cell r="A605">
            <v>36557</v>
          </cell>
          <cell r="B605">
            <v>185.38695999999999</v>
          </cell>
        </row>
        <row r="606">
          <cell r="A606">
            <v>36586</v>
          </cell>
          <cell r="B606">
            <v>187.08696</v>
          </cell>
        </row>
        <row r="607">
          <cell r="A607">
            <v>36617</v>
          </cell>
          <cell r="B607">
            <v>189.97183999999999</v>
          </cell>
        </row>
        <row r="608">
          <cell r="A608">
            <v>36647</v>
          </cell>
          <cell r="B608">
            <v>191.87345999999999</v>
          </cell>
        </row>
        <row r="609">
          <cell r="A609">
            <v>36678</v>
          </cell>
          <cell r="B609">
            <v>193.97829999999999</v>
          </cell>
        </row>
        <row r="610">
          <cell r="A610">
            <v>36708</v>
          </cell>
          <cell r="B610">
            <v>195.97821999999999</v>
          </cell>
        </row>
        <row r="611">
          <cell r="A611">
            <v>36739</v>
          </cell>
          <cell r="B611">
            <v>197.47745</v>
          </cell>
        </row>
        <row r="612">
          <cell r="A612">
            <v>36770</v>
          </cell>
          <cell r="B612">
            <v>200.87800999999999</v>
          </cell>
        </row>
        <row r="613">
          <cell r="A613">
            <v>36800</v>
          </cell>
          <cell r="B613">
            <v>202.57744</v>
          </cell>
        </row>
        <row r="614">
          <cell r="A614">
            <v>36831</v>
          </cell>
          <cell r="B614">
            <v>203.87790000000001</v>
          </cell>
        </row>
        <row r="615">
          <cell r="A615">
            <v>36861</v>
          </cell>
          <cell r="B615">
            <v>205.97790000000001</v>
          </cell>
        </row>
        <row r="616">
          <cell r="A616">
            <v>36892</v>
          </cell>
          <cell r="B616">
            <v>207.87705</v>
          </cell>
        </row>
        <row r="617">
          <cell r="A617">
            <v>36923</v>
          </cell>
          <cell r="B617">
            <v>208.87693999999999</v>
          </cell>
        </row>
        <row r="618">
          <cell r="A618">
            <v>36951</v>
          </cell>
          <cell r="B618">
            <v>210.47694000000001</v>
          </cell>
        </row>
        <row r="619">
          <cell r="A619">
            <v>36982</v>
          </cell>
          <cell r="B619">
            <v>212.87638000000001</v>
          </cell>
        </row>
        <row r="620">
          <cell r="A620">
            <v>37012</v>
          </cell>
          <cell r="B620">
            <v>216.07590999999999</v>
          </cell>
        </row>
        <row r="621">
          <cell r="A621">
            <v>37043</v>
          </cell>
          <cell r="B621">
            <v>218.17617000000001</v>
          </cell>
        </row>
        <row r="622">
          <cell r="A622">
            <v>37073</v>
          </cell>
          <cell r="B622">
            <v>221.47498999999999</v>
          </cell>
        </row>
        <row r="623">
          <cell r="A623">
            <v>37104</v>
          </cell>
          <cell r="B623">
            <v>222.87470999999999</v>
          </cell>
        </row>
        <row r="624">
          <cell r="A624">
            <v>37135</v>
          </cell>
          <cell r="B624">
            <v>225.57372000000001</v>
          </cell>
        </row>
        <row r="625">
          <cell r="A625">
            <v>37165</v>
          </cell>
          <cell r="B625">
            <v>227.57455999999999</v>
          </cell>
        </row>
        <row r="626">
          <cell r="A626">
            <v>37196</v>
          </cell>
          <cell r="B626">
            <v>229.77520999999999</v>
          </cell>
        </row>
        <row r="627">
          <cell r="A627">
            <v>37226</v>
          </cell>
          <cell r="B627">
            <v>231.27564000000001</v>
          </cell>
        </row>
        <row r="628">
          <cell r="A628">
            <v>37257</v>
          </cell>
          <cell r="B628">
            <v>233.37559999999999</v>
          </cell>
        </row>
        <row r="629">
          <cell r="A629">
            <v>37288</v>
          </cell>
          <cell r="B629">
            <v>237.57405</v>
          </cell>
        </row>
        <row r="630">
          <cell r="A630">
            <v>37316</v>
          </cell>
          <cell r="B630">
            <v>247.57354000000001</v>
          </cell>
        </row>
        <row r="631">
          <cell r="A631">
            <v>37347</v>
          </cell>
          <cell r="B631">
            <v>252.77258</v>
          </cell>
        </row>
        <row r="632">
          <cell r="A632">
            <v>37377</v>
          </cell>
          <cell r="B632">
            <v>255.67187999999999</v>
          </cell>
        </row>
        <row r="633">
          <cell r="A633">
            <v>37408</v>
          </cell>
          <cell r="B633">
            <v>260.87225000000001</v>
          </cell>
        </row>
        <row r="634">
          <cell r="A634">
            <v>37438</v>
          </cell>
          <cell r="B634">
            <v>270.27148</v>
          </cell>
        </row>
        <row r="635">
          <cell r="A635">
            <v>37469</v>
          </cell>
          <cell r="B635">
            <v>276.77150999999998</v>
          </cell>
        </row>
        <row r="636">
          <cell r="A636">
            <v>37500</v>
          </cell>
          <cell r="B636">
            <v>289.17086999999998</v>
          </cell>
        </row>
        <row r="637">
          <cell r="A637">
            <v>37530</v>
          </cell>
          <cell r="B637">
            <v>295.67142999999999</v>
          </cell>
        </row>
        <row r="638">
          <cell r="A638">
            <v>37561</v>
          </cell>
          <cell r="B638">
            <v>300.36964999999998</v>
          </cell>
        </row>
        <row r="639">
          <cell r="A639">
            <v>37591</v>
          </cell>
          <cell r="B639">
            <v>303.46949999999998</v>
          </cell>
        </row>
        <row r="640">
          <cell r="A640">
            <v>37622</v>
          </cell>
          <cell r="B640">
            <v>312.36703999999997</v>
          </cell>
        </row>
        <row r="641">
          <cell r="A641">
            <v>37653</v>
          </cell>
          <cell r="B641">
            <v>329.46670999999998</v>
          </cell>
        </row>
        <row r="642">
          <cell r="A642">
            <v>37681</v>
          </cell>
          <cell r="B642">
            <v>331.96735999999999</v>
          </cell>
        </row>
        <row r="643">
          <cell r="A643">
            <v>37712</v>
          </cell>
          <cell r="B643">
            <v>337.46805999999998</v>
          </cell>
        </row>
        <row r="644">
          <cell r="A644">
            <v>37742</v>
          </cell>
          <cell r="B644">
            <v>345.26695000000001</v>
          </cell>
        </row>
        <row r="645">
          <cell r="A645">
            <v>37773</v>
          </cell>
          <cell r="B645">
            <v>350.06616000000002</v>
          </cell>
        </row>
        <row r="646">
          <cell r="A646">
            <v>37803</v>
          </cell>
          <cell r="B646">
            <v>356.36385000000001</v>
          </cell>
        </row>
        <row r="647">
          <cell r="A647">
            <v>37834</v>
          </cell>
          <cell r="B647">
            <v>360.86473000000001</v>
          </cell>
        </row>
        <row r="648">
          <cell r="A648">
            <v>37865</v>
          </cell>
          <cell r="B648">
            <v>366.02148999999997</v>
          </cell>
        </row>
        <row r="649">
          <cell r="A649">
            <v>37895</v>
          </cell>
          <cell r="B649">
            <v>371.66557999999998</v>
          </cell>
        </row>
        <row r="650">
          <cell r="A650">
            <v>37926</v>
          </cell>
          <cell r="B650">
            <v>378.3546</v>
          </cell>
        </row>
        <row r="651">
          <cell r="A651">
            <v>37956</v>
          </cell>
          <cell r="B651">
            <v>385.16348900000003</v>
          </cell>
        </row>
      </sheetData>
      <sheetData sheetId="29"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rtada"/>
      <sheetName val="1. Resumen"/>
      <sheetName val="Sensibilidad"/>
      <sheetName val="Temas pendientes"/>
      <sheetName val="Referencias"/>
      <sheetName val="Panel"/>
      <sheetName val="Notas"/>
      <sheetName val="Resumen supuestos"/>
      <sheetName val="Balance MIRL"/>
      <sheetName val="RSM Precio"/>
      <sheetName val="3. Modelo Soporte"/>
      <sheetName val="IVA CÍA"/>
      <sheetName val="Quebrantos Impositivos"/>
      <sheetName val="Inputs"/>
      <sheetName val="Cuadro II"/>
      <sheetName val="CF anual"/>
      <sheetName val="EERR Anual"/>
      <sheetName val="BG anual"/>
      <sheetName val="Cuadro I (2)"/>
      <sheetName val="Diferencias v80"/>
      <sheetName val="Cuadro I"/>
      <sheetName val="Soporte --&gt;&gt;"/>
      <sheetName val="OPEX"/>
      <sheetName val="CAPEX"/>
      <sheetName val="Sheet3"/>
      <sheetName val="Tasa de Descuento --&gt;&gt;"/>
      <sheetName val="WACC"/>
      <sheetName val="WK"/>
      <sheetName val="LOM Prod"/>
      <sheetName val="Plug in model"/>
      <sheetName val="Project CF &amp; Valuation"/>
      <sheetName val="Datos Reunion Tec"/>
      <sheetName val="Regalía"/>
      <sheetName val="p IMPRIMIR"/>
      <sheetName val="Sheet1"/>
    </sheetNames>
    <sheetDataSet>
      <sheetData sheetId="0">
        <row r="14">
          <cell r="B14" t="str">
            <v>CIMINAS</v>
          </cell>
        </row>
        <row r="17">
          <cell r="B17" t="str">
            <v>Minera Don Nicolás</v>
          </cell>
        </row>
        <row r="18">
          <cell r="B18" t="str">
            <v>Working Draft Model - Restricted and confidential</v>
          </cell>
        </row>
      </sheetData>
      <sheetData sheetId="1"/>
      <sheetData sheetId="2"/>
      <sheetData sheetId="3"/>
      <sheetData sheetId="4"/>
      <sheetData sheetId="5"/>
      <sheetData sheetId="6"/>
      <sheetData sheetId="7"/>
      <sheetData sheetId="8">
        <row r="33">
          <cell r="P33">
            <v>861099.14296605065</v>
          </cell>
        </row>
      </sheetData>
      <sheetData sheetId="9"/>
      <sheetData sheetId="10"/>
      <sheetData sheetId="11"/>
      <sheetData sheetId="12">
        <row r="9">
          <cell r="C9">
            <v>33791482</v>
          </cell>
        </row>
      </sheetData>
      <sheetData sheetId="13"/>
      <sheetData sheetId="14"/>
      <sheetData sheetId="15">
        <row r="10">
          <cell r="D10" t="str">
            <v>Cash Flow - Minera Don Nicolás</v>
          </cell>
        </row>
      </sheetData>
      <sheetData sheetId="16">
        <row r="28">
          <cell r="H28">
            <v>-491.67791565535026</v>
          </cell>
        </row>
      </sheetData>
      <sheetData sheetId="17"/>
      <sheetData sheetId="18"/>
      <sheetData sheetId="19"/>
      <sheetData sheetId="20"/>
      <sheetData sheetId="21"/>
      <sheetData sheetId="22">
        <row r="16">
          <cell r="K16">
            <v>275</v>
          </cell>
        </row>
      </sheetData>
      <sheetData sheetId="23">
        <row r="19">
          <cell r="H19">
            <v>12869730.061181698</v>
          </cell>
        </row>
      </sheetData>
      <sheetData sheetId="24"/>
      <sheetData sheetId="25"/>
      <sheetData sheetId="26"/>
      <sheetData sheetId="27">
        <row r="32">
          <cell r="D32">
            <v>23</v>
          </cell>
        </row>
      </sheetData>
      <sheetData sheetId="28">
        <row r="54">
          <cell r="C54">
            <v>248918.38440414736</v>
          </cell>
        </row>
      </sheetData>
      <sheetData sheetId="29">
        <row r="49">
          <cell r="F49">
            <v>0.3797666577513058</v>
          </cell>
        </row>
      </sheetData>
      <sheetData sheetId="30">
        <row r="32">
          <cell r="H32">
            <v>8339.5027129500904</v>
          </cell>
        </row>
      </sheetData>
      <sheetData sheetId="31"/>
      <sheetData sheetId="32"/>
      <sheetData sheetId="33">
        <row r="18">
          <cell r="O18">
            <v>3807.8507744928493</v>
          </cell>
        </row>
      </sheetData>
      <sheetData sheetId="34"/>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Acq Imp"/>
      <sheetName val="P&amp;L"/>
      <sheetName val="Cost Alloc."/>
      <sheetName val="WE P&amp;LbyProdGroup"/>
      <sheetName val="WE Cons. EBIT direct"/>
      <sheetName val="Market Data"/>
      <sheetName val="BS"/>
      <sheetName val="KF HC FTE"/>
      <sheetName val="CF"/>
      <sheetName val="WE Cons. EBIT (direct)"/>
      <sheetName val="WE Cash Flow"/>
      <sheetName val="saphiddenvaluecache"/>
      <sheetName val="saphiddenbackup"/>
      <sheetName val="saphiddenpivotdefinition"/>
      <sheetName val="sapactivexlhiddensheet"/>
      <sheetName val="Main"/>
    </sheetNames>
    <sheetDataSet>
      <sheetData sheetId="0" refreshError="1">
        <row r="6">
          <cell r="D6">
            <v>2005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RITERIO"/>
      <sheetName val="Q4 05"/>
      <sheetName val="TABLAS DINAMICAS Q405"/>
      <sheetName val="Tablas Q4 05"/>
      <sheetName val="FEB 06"/>
      <sheetName val="Tablas  FEB 06"/>
      <sheetName val="MAR 06"/>
      <sheetName val="OBRAS CON MG MODIF"/>
      <sheetName val="Tablas MAR 06"/>
      <sheetName val="JUN 06"/>
      <sheetName val="Tablas  JUN 06"/>
      <sheetName val="Q306"/>
      <sheetName val="Hoja4"/>
      <sheetName val="Hoja5"/>
      <sheetName val="Tablas Q306"/>
      <sheetName val="Report Margin % SUECIA"/>
      <sheetName val="Order Statistics Repo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ciones"/>
      <sheetName val="Expediente"/>
      <sheetName val="Comentarios"/>
      <sheetName val="Presupuestos"/>
      <sheetName val="Inf. económico"/>
      <sheetName val="Previsión mensual"/>
      <sheetName val="Gráfico1"/>
      <sheetName val="Base de datos"/>
      <sheetName val="TRANSFORMATION"/>
      <sheetName val="SIMPLE REGRESSION"/>
      <sheetName val="MULTIPLE REGRESSION"/>
      <sheetName val="ETHICS"/>
      <sheetName val="Premisas"/>
      <sheetName val="Resumen"/>
      <sheetName val="VEN Comparativo Medium"/>
      <sheetName val="VEN Vta - Mg - Ord Medium"/>
      <sheetName val="VEN BPC Mayo operativo"/>
      <sheetName val="Package VEN"/>
      <sheetName val="VEN OVH"/>
      <sheetName val="viajes"/>
      <sheetName val="Resultados Financieros"/>
      <sheetName val="Resumen por tipo de impuesto"/>
      <sheetName val="Indices"/>
      <sheetName val="VEN - Equipos"/>
      <sheetName val="VEN - Otros"/>
      <sheetName val="Para Q"/>
      <sheetName val="Resumen (2)"/>
      <sheetName val="COL - Inv Desinv"/>
      <sheetName val="COL comparativo Medium"/>
      <sheetName val="COL Vta - Mg - Ord Medium"/>
      <sheetName val="Equipos"/>
      <sheetName val="COL Vta - Mg - Ord Medium 2"/>
      <sheetName val="COL - OVH con PPto"/>
      <sheetName val="COL - OVH con Real"/>
      <sheetName val="COL - Otros"/>
      <sheetName val="Desglose x Ctro Costo"/>
      <sheetName val="Hoja1"/>
      <sheetName val="CIVIL"/>
    </sheetNames>
    <sheetDataSet>
      <sheetData sheetId="0" refreshError="1"/>
      <sheetData sheetId="1" refreshError="1"/>
      <sheetData sheetId="2" refreshError="1"/>
      <sheetData sheetId="3" refreshError="1"/>
      <sheetData sheetId="4" refreshError="1"/>
      <sheetData sheetId="5" refreshError="1">
        <row r="3">
          <cell r="AJ3" t="str">
            <v>Fecha de la previsión:</v>
          </cell>
          <cell r="AK3">
            <v>37843</v>
          </cell>
        </row>
        <row r="4">
          <cell r="AJ4" t="str">
            <v>Fecha del cierre:</v>
          </cell>
          <cell r="AK4">
            <v>37802</v>
          </cell>
        </row>
        <row r="5">
          <cell r="AM5" t="str">
            <v>Endeudamiento</v>
          </cell>
        </row>
        <row r="6">
          <cell r="AK6" t="str">
            <v>Facturac.</v>
          </cell>
          <cell r="AL6" t="str">
            <v>Pte.Cobro</v>
          </cell>
          <cell r="AM6" t="str">
            <v>Interno</v>
          </cell>
          <cell r="AN6" t="str">
            <v>Externo</v>
          </cell>
        </row>
        <row r="7">
          <cell r="K7" t="str">
            <v>M Eu Int</v>
          </cell>
          <cell r="Q7" t="str">
            <v>M Eu Int</v>
          </cell>
          <cell r="AJ7" t="str">
            <v>M Eu Int</v>
          </cell>
          <cell r="AK7" t="str">
            <v>M Eu Int</v>
          </cell>
          <cell r="AL7" t="str">
            <v>M Eu Int</v>
          </cell>
          <cell r="AM7" t="str">
            <v>M Eu Int</v>
          </cell>
          <cell r="AN7" t="str">
            <v>M Eu Int</v>
          </cell>
        </row>
        <row r="9">
          <cell r="B9" t="str">
            <v>Origen al 02</v>
          </cell>
          <cell r="C9">
            <v>4.4323619276498256E-2</v>
          </cell>
          <cell r="D9">
            <v>742.16</v>
          </cell>
          <cell r="E9">
            <v>1</v>
          </cell>
          <cell r="F9">
            <v>1.7330000000000001</v>
          </cell>
          <cell r="K9">
            <v>43.274999999999999</v>
          </cell>
          <cell r="L9">
            <v>1.5189999999999999</v>
          </cell>
          <cell r="Q9">
            <v>37.935000000000002</v>
          </cell>
          <cell r="R9">
            <v>0.21400000000000019</v>
          </cell>
          <cell r="S9">
            <v>0</v>
          </cell>
          <cell r="T9">
            <v>0</v>
          </cell>
          <cell r="U9">
            <v>0</v>
          </cell>
          <cell r="V9">
            <v>0</v>
          </cell>
          <cell r="W9">
            <v>5.3399999999999963</v>
          </cell>
          <cell r="X9">
            <v>0.12339688041594446</v>
          </cell>
          <cell r="Y9">
            <v>4.5939999999999994</v>
          </cell>
          <cell r="Z9">
            <v>0</v>
          </cell>
          <cell r="AA9">
            <v>0</v>
          </cell>
          <cell r="AB9">
            <v>0</v>
          </cell>
          <cell r="AC9">
            <v>0</v>
          </cell>
          <cell r="AD9">
            <v>103.64677062</v>
          </cell>
          <cell r="AE9">
            <v>6.327</v>
          </cell>
          <cell r="AJ9">
            <v>146.92177061999999</v>
          </cell>
          <cell r="AK9">
            <v>34.823999999999998</v>
          </cell>
          <cell r="AL9">
            <v>1.218</v>
          </cell>
          <cell r="AM9">
            <v>-9.1620000000000008</v>
          </cell>
        </row>
        <row r="11">
          <cell r="K11">
            <v>3.8579881999999999</v>
          </cell>
          <cell r="Q11">
            <v>3.5173141699999997</v>
          </cell>
          <cell r="AJ11">
            <v>22.32669660000002</v>
          </cell>
          <cell r="AK11">
            <v>38.884543326657322</v>
          </cell>
          <cell r="AL11">
            <v>1.2524365672953939</v>
          </cell>
        </row>
        <row r="12">
          <cell r="K12">
            <v>8.2123257600000006</v>
          </cell>
          <cell r="Q12">
            <v>7.5587608099999999</v>
          </cell>
          <cell r="AJ12">
            <v>22.326696609999999</v>
          </cell>
          <cell r="AK12">
            <v>41.010586375931872</v>
          </cell>
          <cell r="AL12">
            <v>3.6970185320415752</v>
          </cell>
        </row>
        <row r="13">
          <cell r="K13">
            <v>12.57597573</v>
          </cell>
          <cell r="Q13">
            <v>11.52981591</v>
          </cell>
          <cell r="AJ13">
            <v>16.820396960000011</v>
          </cell>
          <cell r="AK13">
            <v>43.290374387098922</v>
          </cell>
          <cell r="AL13">
            <v>8.8353595081518943</v>
          </cell>
        </row>
        <row r="14">
          <cell r="K14">
            <v>16.962207429999999</v>
          </cell>
          <cell r="Q14">
            <v>15.515249109999999</v>
          </cell>
          <cell r="AJ14">
            <v>16.820396960000011</v>
          </cell>
          <cell r="AK14">
            <v>49.416213817493592</v>
          </cell>
          <cell r="AL14">
            <v>5.627658861351641</v>
          </cell>
        </row>
        <row r="15">
          <cell r="K15">
            <v>20.504742789999998</v>
          </cell>
          <cell r="Q15">
            <v>18.774962689999999</v>
          </cell>
          <cell r="AJ15">
            <v>16.820396960000011</v>
          </cell>
          <cell r="AK15">
            <v>60.098087807734494</v>
          </cell>
          <cell r="AL15">
            <v>-2.0671201270195967</v>
          </cell>
        </row>
        <row r="16">
          <cell r="B16" t="str">
            <v>Junio</v>
          </cell>
          <cell r="C16">
            <v>4.6903624893644753E-2</v>
          </cell>
          <cell r="D16">
            <v>795.47</v>
          </cell>
          <cell r="E16">
            <v>1</v>
          </cell>
          <cell r="F16">
            <v>1.1187</v>
          </cell>
          <cell r="K16">
            <v>24.409131849999998</v>
          </cell>
          <cell r="L16">
            <v>0.95877999999999997</v>
          </cell>
          <cell r="M16">
            <v>994.904</v>
          </cell>
          <cell r="Q16">
            <v>22.217494840000001</v>
          </cell>
          <cell r="R16">
            <v>0.15992000000000006</v>
          </cell>
          <cell r="S16">
            <v>-994.904</v>
          </cell>
          <cell r="T16">
            <v>0</v>
          </cell>
          <cell r="U16">
            <v>0</v>
          </cell>
          <cell r="V16">
            <v>0</v>
          </cell>
          <cell r="W16">
            <v>2.1916370099999996</v>
          </cell>
          <cell r="X16">
            <v>8.9787585378625412E-2</v>
          </cell>
          <cell r="Y16">
            <v>4.4649000000000001</v>
          </cell>
          <cell r="Z16">
            <v>0</v>
          </cell>
          <cell r="AA16">
            <v>0</v>
          </cell>
          <cell r="AB16">
            <v>0</v>
          </cell>
          <cell r="AC16">
            <v>0</v>
          </cell>
          <cell r="AD16">
            <v>95.193068980000007</v>
          </cell>
          <cell r="AE16">
            <v>0.98960000000000004</v>
          </cell>
          <cell r="AJ16">
            <v>15.955430210000003</v>
          </cell>
          <cell r="AK16">
            <v>60.167731030761061</v>
          </cell>
          <cell r="AL16">
            <v>2.6116803824701198</v>
          </cell>
        </row>
        <row r="17">
          <cell r="K17">
            <v>27.144528109999996</v>
          </cell>
          <cell r="Q17">
            <v>24.686385040000001</v>
          </cell>
          <cell r="AJ17">
            <v>15.955430210000003</v>
          </cell>
          <cell r="AK17">
            <v>67.684131849999986</v>
          </cell>
          <cell r="AL17">
            <v>-4.3772876204576923</v>
          </cell>
        </row>
        <row r="18">
          <cell r="K18">
            <v>30.683700199999997</v>
          </cell>
          <cell r="Q18">
            <v>27.858805090000001</v>
          </cell>
          <cell r="AJ18">
            <v>15.955430220000011</v>
          </cell>
          <cell r="AK18">
            <v>70.419528109999987</v>
          </cell>
          <cell r="AL18">
            <v>-3.2954715284392808</v>
          </cell>
        </row>
        <row r="19">
          <cell r="K19">
            <v>34.201551969999997</v>
          </cell>
          <cell r="Q19">
            <v>30.90217328</v>
          </cell>
          <cell r="AJ19">
            <v>15.955430210000003</v>
          </cell>
          <cell r="AK19">
            <v>73.95870020000001</v>
          </cell>
          <cell r="AL19">
            <v>-3.0404265282457885</v>
          </cell>
        </row>
        <row r="20">
          <cell r="K20">
            <v>37.868645939999993</v>
          </cell>
          <cell r="Q20">
            <v>34.081373190000001</v>
          </cell>
          <cell r="AJ20">
            <v>15.955430210000003</v>
          </cell>
          <cell r="AK20">
            <v>77.476551970000003</v>
          </cell>
          <cell r="AL20">
            <v>-2.6030944184203211</v>
          </cell>
        </row>
        <row r="21">
          <cell r="K21">
            <v>40.682927359999994</v>
          </cell>
          <cell r="Q21">
            <v>36.533124000000001</v>
          </cell>
          <cell r="AJ21">
            <v>15.955430220000011</v>
          </cell>
          <cell r="AK21">
            <v>81.143645939999985</v>
          </cell>
          <cell r="AL21">
            <v>-3.2348147119512785</v>
          </cell>
        </row>
        <row r="22">
          <cell r="B22" t="str">
            <v>Diciembre</v>
          </cell>
          <cell r="C22">
            <v>4.6903624893644753E-2</v>
          </cell>
          <cell r="D22">
            <v>795.47</v>
          </cell>
          <cell r="E22">
            <v>1</v>
          </cell>
          <cell r="F22">
            <v>1.9930000000000001</v>
          </cell>
          <cell r="K22">
            <v>43.049482189999992</v>
          </cell>
          <cell r="L22">
            <v>1.6837800000000003</v>
          </cell>
          <cell r="M22">
            <v>1780.7794927028692</v>
          </cell>
          <cell r="Q22">
            <v>38.66266091</v>
          </cell>
          <cell r="R22">
            <v>0.30921999999999983</v>
          </cell>
          <cell r="S22">
            <v>-1780.7794927028692</v>
          </cell>
          <cell r="T22">
            <v>0</v>
          </cell>
          <cell r="U22">
            <v>0</v>
          </cell>
          <cell r="V22">
            <v>0</v>
          </cell>
          <cell r="W22">
            <v>4.3868212899999994</v>
          </cell>
          <cell r="X22">
            <v>0.10190183637142605</v>
          </cell>
          <cell r="Y22">
            <v>3.5905999999999993</v>
          </cell>
          <cell r="Z22">
            <v>0</v>
          </cell>
          <cell r="AA22">
            <v>0</v>
          </cell>
          <cell r="AB22">
            <v>0</v>
          </cell>
          <cell r="AC22">
            <v>0</v>
          </cell>
          <cell r="AD22">
            <v>76.552718650000003</v>
          </cell>
          <cell r="AE22">
            <v>0.98960000000000004</v>
          </cell>
          <cell r="AJ22">
            <v>15.955430220000011</v>
          </cell>
          <cell r="AK22">
            <v>83.957927359999999</v>
          </cell>
          <cell r="AL22">
            <v>-3.4966228135925732</v>
          </cell>
          <cell r="AM22">
            <v>-9.1620000000000008</v>
          </cell>
        </row>
        <row r="24">
          <cell r="K24">
            <v>2.3239141999999999</v>
          </cell>
          <cell r="Q24">
            <v>2.1485972599999998</v>
          </cell>
          <cell r="AJ24">
            <v>0</v>
          </cell>
          <cell r="AK24">
            <v>86.324482189999998</v>
          </cell>
          <cell r="AL24">
            <v>-3.356694838098087</v>
          </cell>
        </row>
        <row r="25">
          <cell r="K25">
            <v>5.1808362500000005</v>
          </cell>
          <cell r="Q25">
            <v>4.7731705299999998</v>
          </cell>
          <cell r="AJ25">
            <v>0</v>
          </cell>
          <cell r="AK25">
            <v>88.648396390000002</v>
          </cell>
          <cell r="AL25">
            <v>-2.5992448487648252</v>
          </cell>
        </row>
        <row r="26">
          <cell r="K26">
            <v>8.3362426900000006</v>
          </cell>
          <cell r="Q26">
            <v>7.66940723</v>
          </cell>
          <cell r="AJ26">
            <v>0</v>
          </cell>
          <cell r="AK26">
            <v>91.505318439999996</v>
          </cell>
          <cell r="AL26">
            <v>-2.0528691409532138</v>
          </cell>
        </row>
        <row r="27">
          <cell r="K27">
            <v>11.89673509</v>
          </cell>
          <cell r="Q27">
            <v>10.92823851</v>
          </cell>
          <cell r="AJ27">
            <v>0</v>
          </cell>
          <cell r="AK27">
            <v>94.660724879999989</v>
          </cell>
          <cell r="AL27">
            <v>-1.3680679778954978</v>
          </cell>
        </row>
        <row r="28">
          <cell r="K28">
            <v>15.52118843</v>
          </cell>
          <cell r="Q28">
            <v>14.233100350000001</v>
          </cell>
          <cell r="AJ28">
            <v>0</v>
          </cell>
          <cell r="AK28">
            <v>98.221217279999991</v>
          </cell>
          <cell r="AL28">
            <v>-1.0193670109342481</v>
          </cell>
        </row>
        <row r="29">
          <cell r="K29">
            <v>19.23092303</v>
          </cell>
          <cell r="Q29">
            <v>17.606443030000001</v>
          </cell>
          <cell r="AJ29">
            <v>0</v>
          </cell>
          <cell r="AK29">
            <v>101.84567061999999</v>
          </cell>
          <cell r="AL29">
            <v>-0.64264595824455384</v>
          </cell>
        </row>
        <row r="30">
          <cell r="K30">
            <v>23.089899819999999</v>
          </cell>
          <cell r="Q30">
            <v>21.115617440000001</v>
          </cell>
          <cell r="AJ30">
            <v>0</v>
          </cell>
          <cell r="AK30">
            <v>105.55540522</v>
          </cell>
          <cell r="AL30">
            <v>-0.19023938670848661</v>
          </cell>
        </row>
        <row r="31">
          <cell r="K31">
            <v>26.543790649999998</v>
          </cell>
          <cell r="Q31">
            <v>24.240876950000001</v>
          </cell>
          <cell r="AJ31">
            <v>-1.0000007932831068E-8</v>
          </cell>
          <cell r="AK31">
            <v>109.41438201</v>
          </cell>
          <cell r="AL31">
            <v>-0.32398485041852609</v>
          </cell>
        </row>
        <row r="32">
          <cell r="K32">
            <v>29.95504085</v>
          </cell>
          <cell r="Q32">
            <v>27.32123588</v>
          </cell>
          <cell r="AJ32">
            <v>-1.0000007932831068E-8</v>
          </cell>
          <cell r="AK32">
            <v>112.86827284</v>
          </cell>
          <cell r="AL32">
            <v>-9.8634866992785675E-2</v>
          </cell>
        </row>
        <row r="33">
          <cell r="K33">
            <v>33.515533249999997</v>
          </cell>
          <cell r="Q33">
            <v>30.558746849999999</v>
          </cell>
          <cell r="AJ33">
            <v>-1.0000007932831068E-8</v>
          </cell>
          <cell r="AK33">
            <v>116.27952304</v>
          </cell>
          <cell r="AL33">
            <v>0.33032253606492645</v>
          </cell>
        </row>
        <row r="34">
          <cell r="K34">
            <v>37.012064709999997</v>
          </cell>
          <cell r="Q34">
            <v>33.728906949999995</v>
          </cell>
          <cell r="AJ34">
            <v>-1.0000007932831068E-8</v>
          </cell>
          <cell r="AK34">
            <v>119.84001544</v>
          </cell>
          <cell r="AL34">
            <v>0.54105197521911386</v>
          </cell>
        </row>
        <row r="35">
          <cell r="B35" t="str">
            <v>Diciembre</v>
          </cell>
          <cell r="C35">
            <v>4.6903624893644753E-2</v>
          </cell>
          <cell r="D35">
            <v>795.47</v>
          </cell>
          <cell r="E35">
            <v>1</v>
          </cell>
          <cell r="F35">
            <v>1.8959999999999999</v>
          </cell>
          <cell r="K35">
            <v>40.423314909999995</v>
          </cell>
          <cell r="L35">
            <v>1.6270000000000002</v>
          </cell>
          <cell r="M35">
            <v>1704.2433189599997</v>
          </cell>
          <cell r="Q35">
            <v>36.830586199999999</v>
          </cell>
          <cell r="R35">
            <v>0.26899999999999968</v>
          </cell>
          <cell r="S35">
            <v>-1704.2433189599997</v>
          </cell>
          <cell r="T35">
            <v>0</v>
          </cell>
          <cell r="U35">
            <v>0</v>
          </cell>
          <cell r="V35">
            <v>0</v>
          </cell>
          <cell r="W35">
            <v>3.5927287200000002</v>
          </cell>
          <cell r="X35">
            <v>8.8877637274404342E-2</v>
          </cell>
          <cell r="Y35">
            <v>1.6945999999999994</v>
          </cell>
          <cell r="Z35">
            <v>0</v>
          </cell>
          <cell r="AA35">
            <v>0</v>
          </cell>
          <cell r="AB35">
            <v>0</v>
          </cell>
          <cell r="AC35">
            <v>0</v>
          </cell>
          <cell r="AD35">
            <v>36.12940373</v>
          </cell>
          <cell r="AJ35">
            <v>-1.0000007932831068E-8</v>
          </cell>
          <cell r="AK35">
            <v>123.33654689999999</v>
          </cell>
          <cell r="AL35">
            <v>0.72376132864484966</v>
          </cell>
          <cell r="AM35">
            <v>-9.1620000000000008</v>
          </cell>
        </row>
        <row r="37">
          <cell r="K37">
            <v>3.2620080100000002</v>
          </cell>
          <cell r="Q37">
            <v>2.9445272100000004</v>
          </cell>
          <cell r="AJ37">
            <v>-2.8421709430404007E-14</v>
          </cell>
          <cell r="AK37">
            <v>129.96716448000001</v>
          </cell>
          <cell r="AL37">
            <v>0.83078516322421825</v>
          </cell>
        </row>
        <row r="38">
          <cell r="K38">
            <v>6.4813753900000002</v>
          </cell>
          <cell r="Q38">
            <v>5.8441538400000006</v>
          </cell>
          <cell r="AJ38">
            <v>0</v>
          </cell>
          <cell r="AK38">
            <v>133.05860998</v>
          </cell>
          <cell r="AL38">
            <v>1.0410606749393607</v>
          </cell>
        </row>
        <row r="39">
          <cell r="K39">
            <v>9.5301802599999998</v>
          </cell>
          <cell r="Q39">
            <v>8.6068187800000011</v>
          </cell>
          <cell r="AJ39">
            <v>0</v>
          </cell>
          <cell r="AK39">
            <v>136.15005547999999</v>
          </cell>
          <cell r="AL39">
            <v>1.1100147759832169</v>
          </cell>
        </row>
        <row r="40">
          <cell r="K40">
            <v>12.451063250000001</v>
          </cell>
          <cell r="Q40">
            <v>11.256102290000001</v>
          </cell>
          <cell r="AJ40">
            <v>0</v>
          </cell>
          <cell r="AK40">
            <v>139.07093845999998</v>
          </cell>
          <cell r="AL40">
            <v>1.211559859220011</v>
          </cell>
        </row>
        <row r="41">
          <cell r="K41">
            <v>15.24402435</v>
          </cell>
          <cell r="Q41">
            <v>13.792004370000001</v>
          </cell>
          <cell r="AJ41">
            <v>-2.8421709430404007E-14</v>
          </cell>
          <cell r="AK41">
            <v>141.82125894000001</v>
          </cell>
          <cell r="AL41">
            <v>1.3030552838641309</v>
          </cell>
        </row>
        <row r="42">
          <cell r="K42">
            <v>17.86642294</v>
          </cell>
          <cell r="Q42">
            <v>16.169624450000001</v>
          </cell>
          <cell r="AJ42">
            <v>-1.0000007932831068E-8</v>
          </cell>
          <cell r="AK42">
            <v>144.46497785</v>
          </cell>
          <cell r="AL42">
            <v>1.3385105578369654</v>
          </cell>
        </row>
        <row r="43">
          <cell r="K43">
            <v>20.33957934</v>
          </cell>
          <cell r="Q43">
            <v>18.411412800000001</v>
          </cell>
          <cell r="AJ43">
            <v>-1.0000007932831068E-8</v>
          </cell>
          <cell r="AK43">
            <v>147.0234155</v>
          </cell>
          <cell r="AL43">
            <v>1.3835615629634308</v>
          </cell>
        </row>
        <row r="44">
          <cell r="K44">
            <v>22.7487748</v>
          </cell>
          <cell r="Q44">
            <v>20.6071706</v>
          </cell>
          <cell r="AJ44">
            <v>0</v>
          </cell>
          <cell r="AK44">
            <v>149.41129063999998</v>
          </cell>
          <cell r="AL44">
            <v>1.5088689941863613</v>
          </cell>
        </row>
        <row r="45">
          <cell r="K45">
            <v>25.072689</v>
          </cell>
          <cell r="Q45">
            <v>22.734447549999999</v>
          </cell>
          <cell r="AJ45">
            <v>-1.0000007932831068E-8</v>
          </cell>
          <cell r="AK45">
            <v>151.75652516</v>
          </cell>
          <cell r="AL45">
            <v>1.6061563396808474</v>
          </cell>
        </row>
        <row r="46">
          <cell r="K46">
            <v>27.33264226</v>
          </cell>
          <cell r="Q46">
            <v>24.794373619999998</v>
          </cell>
          <cell r="AJ46">
            <v>-1.0000007932831068E-8</v>
          </cell>
          <cell r="AK46">
            <v>154.01647841999997</v>
          </cell>
          <cell r="AL46">
            <v>1.7197391812717999</v>
          </cell>
        </row>
        <row r="47">
          <cell r="K47">
            <v>29.528634580000002</v>
          </cell>
          <cell r="Q47">
            <v>26.786948819999999</v>
          </cell>
          <cell r="AJ47">
            <v>-2.8421709430404007E-14</v>
          </cell>
          <cell r="AK47">
            <v>155.89266602999999</v>
          </cell>
          <cell r="AL47">
            <v>1.8282971989592234</v>
          </cell>
        </row>
        <row r="48">
          <cell r="B48" t="str">
            <v>Diciembre</v>
          </cell>
          <cell r="C48">
            <v>4.6903624893644753E-2</v>
          </cell>
          <cell r="D48">
            <v>795.47</v>
          </cell>
          <cell r="E48">
            <v>1</v>
          </cell>
          <cell r="F48">
            <v>1.47</v>
          </cell>
          <cell r="K48">
            <v>31.340861250000003</v>
          </cell>
          <cell r="L48">
            <v>1.2549999999999999</v>
          </cell>
          <cell r="M48">
            <v>1321.3278896999998</v>
          </cell>
          <cell r="Q48">
            <v>28.418059419999999</v>
          </cell>
          <cell r="R48">
            <v>0.21500000000000008</v>
          </cell>
          <cell r="S48">
            <v>-1321.3278896999998</v>
          </cell>
          <cell r="T48">
            <v>0</v>
          </cell>
          <cell r="U48">
            <v>0</v>
          </cell>
          <cell r="V48">
            <v>0</v>
          </cell>
          <cell r="W48">
            <v>2.9228018400000004</v>
          </cell>
          <cell r="X48">
            <v>9.3258504183576008E-2</v>
          </cell>
          <cell r="Y48">
            <v>0.22459999999999947</v>
          </cell>
          <cell r="Z48">
            <v>0</v>
          </cell>
          <cell r="AA48">
            <v>0</v>
          </cell>
          <cell r="AB48">
            <v>0</v>
          </cell>
          <cell r="AC48">
            <v>0</v>
          </cell>
          <cell r="AD48">
            <v>4.7885424700000003</v>
          </cell>
          <cell r="AJ48">
            <v>-9.9999795111216372E-9</v>
          </cell>
          <cell r="AK48">
            <v>156.27643168</v>
          </cell>
          <cell r="AL48">
            <v>1.5869015624398468</v>
          </cell>
          <cell r="AM48">
            <v>-9.1620000000000008</v>
          </cell>
        </row>
        <row r="50">
          <cell r="K50">
            <v>4.7885424700000003</v>
          </cell>
          <cell r="Q50">
            <v>4.3302367399999993</v>
          </cell>
          <cell r="AJ50">
            <v>0</v>
          </cell>
          <cell r="AK50">
            <v>162.87720081999998</v>
          </cell>
          <cell r="AL50">
            <v>0</v>
          </cell>
        </row>
        <row r="52">
          <cell r="K52">
            <v>0</v>
          </cell>
          <cell r="Q52">
            <v>0</v>
          </cell>
          <cell r="AJ52">
            <v>0</v>
          </cell>
          <cell r="AK52">
            <v>162.87720081999998</v>
          </cell>
        </row>
        <row r="54">
          <cell r="B54" t="str">
            <v>TOTAL</v>
          </cell>
          <cell r="F54">
            <v>7.3165999999999993</v>
          </cell>
          <cell r="G54">
            <v>0</v>
          </cell>
          <cell r="H54">
            <v>0</v>
          </cell>
          <cell r="I54">
            <v>0</v>
          </cell>
          <cell r="J54">
            <v>0</v>
          </cell>
          <cell r="K54">
            <v>162.87720082000001</v>
          </cell>
          <cell r="L54">
            <v>6.2759800000000006</v>
          </cell>
          <cell r="M54">
            <v>5008.2352211088682</v>
          </cell>
          <cell r="N54">
            <v>0</v>
          </cell>
          <cell r="O54">
            <v>0</v>
          </cell>
          <cell r="P54">
            <v>0</v>
          </cell>
          <cell r="Q54">
            <v>146.17654327</v>
          </cell>
          <cell r="R54">
            <v>1.0406199999999997</v>
          </cell>
          <cell r="S54">
            <v>-5008.2352211088682</v>
          </cell>
          <cell r="T54">
            <v>0</v>
          </cell>
          <cell r="U54">
            <v>0</v>
          </cell>
          <cell r="V54">
            <v>0</v>
          </cell>
          <cell r="W54">
            <v>16.700657579999998</v>
          </cell>
          <cell r="X54">
            <v>0.10253526887692738</v>
          </cell>
          <cell r="AE54">
            <v>7.3166000000000002</v>
          </cell>
          <cell r="AF54">
            <v>0</v>
          </cell>
          <cell r="AG54">
            <v>0</v>
          </cell>
          <cell r="AH54">
            <v>0</v>
          </cell>
          <cell r="AI54">
            <v>0</v>
          </cell>
          <cell r="AJ54">
            <v>162.87720082000001</v>
          </cell>
          <cell r="AL54">
            <v>0</v>
          </cell>
        </row>
      </sheetData>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Acq Imp"/>
      <sheetName val="P&amp;L"/>
      <sheetName val="Cost Alloc."/>
      <sheetName val="WE P&amp;LbyProdGroup"/>
      <sheetName val="WE Cons. EBIT direct"/>
      <sheetName val="Market Data"/>
      <sheetName val="BS"/>
      <sheetName val="KF HC FTE"/>
      <sheetName val="CF"/>
      <sheetName val="WE Cons. EBIT (direct)"/>
      <sheetName val="WE Cash Flow"/>
      <sheetName val="saphiddenvaluecache"/>
      <sheetName val="saphiddenbackup"/>
      <sheetName val="saphiddenpivotdefinition"/>
      <sheetName val="sapactivexlhiddensheet"/>
      <sheetName val="Mai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X"/>
      <sheetName val="Hoja1"/>
      <sheetName val="CONSTRUCCION ART.6"/>
      <sheetName val=" PRESTACIONES ART.  (2)"/>
      <sheetName val="Ret.Percep 0799"/>
      <sheetName val="Ob3001"/>
      <sheetName val="Distrib.NQN"/>
      <sheetName val="4956_71"/>
      <sheetName val="LIQ.DEFINITIVA 12-99"/>
      <sheetName val="WP´rect.NewCoefic."/>
      <sheetName val="Distrib ObNQN"/>
      <sheetName val="LIQ.DEFINITIVA 10-99"/>
      <sheetName val="ASTO_VTA"/>
      <sheetName val=" PRESTACIONES ART. 2"/>
      <sheetName val="RET.-PERCEP. "/>
      <sheetName val="LIQ.DEFINITIVA"/>
      <sheetName val="Ret.Percep 0399"/>
      <sheetName val="LIQ.DEFINITIVA 03-99"/>
      <sheetName val="3991"/>
      <sheetName val="Ret.Percep 0599"/>
      <sheetName val="LIQ.DEFINITIVA 06-99"/>
      <sheetName val="LIQ.DEFINITIVA 05-99"/>
      <sheetName val="Impto_10M"/>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riances"/>
      <sheetName val="Resumen"/>
      <sheetName val="Breakdown Cost"/>
      <sheetName val="ANALISIS COSTO FABRICA"/>
      <sheetName val="Fixed Cost"/>
      <sheetName val="Costos de Fabrica"/>
      <sheetName val="Unidades Prod. y Std.Time"/>
      <sheetName val="Resumen Unid"/>
      <sheetName val="Justificaciones"/>
      <sheetName val="Días Hábiles"/>
      <sheetName val="Datos RRHH"/>
      <sheetName val="Gastos Fabrica"/>
      <sheetName val="Producción"/>
      <sheetName val="Datos Productos"/>
    </sheetNames>
    <sheetDataSet>
      <sheetData sheetId="0"/>
      <sheetData sheetId="1"/>
      <sheetData sheetId="2"/>
      <sheetData sheetId="3"/>
      <sheetData sheetId="4">
        <row r="4">
          <cell r="B4" t="str">
            <v>03 2012</v>
          </cell>
        </row>
        <row r="83">
          <cell r="D83">
            <v>14884319.059999999</v>
          </cell>
          <cell r="E83">
            <v>9435.849999999904</v>
          </cell>
          <cell r="F83">
            <v>298139.63</v>
          </cell>
        </row>
      </sheetData>
      <sheetData sheetId="5"/>
      <sheetData sheetId="6"/>
      <sheetData sheetId="7"/>
      <sheetData sheetId="8"/>
      <sheetData sheetId="9"/>
      <sheetData sheetId="10"/>
      <sheetData sheetId="11"/>
      <sheetData sheetId="12"/>
      <sheetData sheetId="13"/>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ents"/>
      <sheetName val="Info"/>
      <sheetName val="P&amp;L"/>
      <sheetName val="Estadística"/>
      <sheetName val="Fábrica"/>
      <sheetName val="Eficiencia"/>
      <sheetName val="Extra costos"/>
      <sheetName val="Saldo Cta Cte"/>
      <sheetName val="Var."/>
    </sheetNames>
    <sheetDataSet>
      <sheetData sheetId="0"/>
      <sheetData sheetId="1">
        <row r="18">
          <cell r="E18">
            <v>202.73</v>
          </cell>
        </row>
      </sheetData>
      <sheetData sheetId="2"/>
      <sheetData sheetId="3"/>
      <sheetData sheetId="4"/>
      <sheetData sheetId="5"/>
      <sheetData sheetId="6"/>
      <sheetData sheetId="7"/>
      <sheetData sheetId="8"/>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ents"/>
      <sheetName val="Info"/>
      <sheetName val="P&amp;L"/>
      <sheetName val="Estadística"/>
      <sheetName val="Financiero"/>
      <sheetName val="Pagos Kodak"/>
      <sheetName val="Fábrica"/>
      <sheetName val="Eficiencia"/>
      <sheetName val="Var."/>
      <sheetName val="Saldo Cta Cte."/>
    </sheetNames>
    <sheetDataSet>
      <sheetData sheetId="0"/>
      <sheetData sheetId="1">
        <row r="18">
          <cell r="E18">
            <v>141.53</v>
          </cell>
        </row>
      </sheetData>
      <sheetData sheetId="2"/>
      <sheetData sheetId="3"/>
      <sheetData sheetId="4"/>
      <sheetData sheetId="5"/>
      <sheetData sheetId="6"/>
      <sheetData sheetId="7"/>
      <sheetData sheetId="8"/>
      <sheetData sheetId="9"/>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ents"/>
      <sheetName val="Info"/>
      <sheetName val="P&amp;L Present."/>
      <sheetName val="P&amp;L"/>
      <sheetName val="Estadística"/>
      <sheetName val="Fábrica"/>
      <sheetName val="C.Strcut."/>
      <sheetName val="Extra costos"/>
    </sheetNames>
    <sheetDataSet>
      <sheetData sheetId="0" refreshError="1"/>
      <sheetData sheetId="1">
        <row r="6">
          <cell r="B6">
            <v>0.02</v>
          </cell>
        </row>
        <row r="13">
          <cell r="O13">
            <v>0.55062</v>
          </cell>
          <cell r="U13">
            <v>0.30280000000000001</v>
          </cell>
        </row>
        <row r="14">
          <cell r="O14">
            <v>0.42005906249999991</v>
          </cell>
          <cell r="P14">
            <v>0.42005906249999991</v>
          </cell>
          <cell r="U14">
            <v>0.30280000000000001</v>
          </cell>
          <cell r="V14">
            <v>0.30280000000000001</v>
          </cell>
        </row>
        <row r="15">
          <cell r="B15">
            <v>109.1</v>
          </cell>
        </row>
      </sheetData>
      <sheetData sheetId="2"/>
      <sheetData sheetId="3"/>
      <sheetData sheetId="4" refreshError="1"/>
      <sheetData sheetId="5" refreshError="1"/>
      <sheetData sheetId="6" refreshError="1"/>
      <sheetData sheetId="7"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ents"/>
      <sheetName val="Info"/>
      <sheetName val="P&amp;L"/>
      <sheetName val="Estadística"/>
      <sheetName val="Fábrica"/>
      <sheetName val="Eficiencia"/>
      <sheetName val="Embarques"/>
      <sheetName val="Prod.e Invent."/>
      <sheetName val="Expenses"/>
      <sheetName val="Sp.Invest"/>
      <sheetName val="Ant.II"/>
    </sheetNames>
    <sheetDataSet>
      <sheetData sheetId="0" refreshError="1"/>
      <sheetData sheetId="1" refreshError="1">
        <row r="15">
          <cell r="E15">
            <v>152.75</v>
          </cell>
        </row>
        <row r="16">
          <cell r="E16">
            <v>171.49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ents"/>
      <sheetName val="Info"/>
      <sheetName val="P&amp;L"/>
      <sheetName val="Estadística"/>
      <sheetName val="Ant.II"/>
      <sheetName val="Horas"/>
      <sheetName val="Horas (2)"/>
      <sheetName val="Fábrica"/>
      <sheetName val="Eficiencia"/>
      <sheetName val="Pend."/>
    </sheetNames>
    <sheetDataSet>
      <sheetData sheetId="0" refreshError="1"/>
      <sheetData sheetId="1" refreshError="1">
        <row r="15">
          <cell r="E15">
            <v>152.75</v>
          </cell>
        </row>
        <row r="16">
          <cell r="E16">
            <v>171.49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ents"/>
      <sheetName val="Info"/>
      <sheetName val="P&amp;L"/>
      <sheetName val="Estadística"/>
      <sheetName val="Fábrica"/>
      <sheetName val="Eficiencia"/>
      <sheetName val="Analisis de variaciones"/>
      <sheetName val="Var."/>
      <sheetName val="Cta Cte"/>
      <sheetName val="Embarques"/>
      <sheetName val="Prod.e Invent."/>
      <sheetName val="Expenses"/>
      <sheetName val="Sp.Invest"/>
      <sheetName val="Ant.II"/>
    </sheetNames>
    <sheetDataSet>
      <sheetData sheetId="0"/>
      <sheetData sheetId="1">
        <row r="9">
          <cell r="B9">
            <v>2.6500000000000003E-2</v>
          </cell>
        </row>
        <row r="17">
          <cell r="E17">
            <v>165.56</v>
          </cell>
        </row>
      </sheetData>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ents"/>
      <sheetName val="Info"/>
      <sheetName val="P&amp;L"/>
      <sheetName val="Estadística"/>
      <sheetName val="Financiero"/>
      <sheetName val="Pagos Kodak"/>
      <sheetName val="Fábrica"/>
      <sheetName val="Eficiencia"/>
      <sheetName val="Var."/>
      <sheetName val="Saldo Cta Cte."/>
    </sheetNames>
    <sheetDataSet>
      <sheetData sheetId="0"/>
      <sheetData sheetId="1">
        <row r="7">
          <cell r="B7">
            <v>7.0000000000000001E-3</v>
          </cell>
        </row>
        <row r="17">
          <cell r="E17">
            <v>135.36000000000001</v>
          </cell>
        </row>
      </sheetData>
      <sheetData sheetId="2"/>
      <sheetData sheetId="3"/>
      <sheetData sheetId="4">
        <row r="1">
          <cell r="J1">
            <v>0.16</v>
          </cell>
        </row>
      </sheetData>
      <sheetData sheetId="5"/>
      <sheetData sheetId="6"/>
      <sheetData sheetId="7"/>
      <sheetData sheetId="8"/>
      <sheetData sheetId="9"/>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ents"/>
      <sheetName val="Info"/>
      <sheetName val="P&amp;L Present."/>
      <sheetName val="P&amp;L"/>
      <sheetName val="Estadística"/>
      <sheetName val="Financiero"/>
      <sheetName val="Horas"/>
      <sheetName val="Fábrica"/>
      <sheetName val="C.Strcut."/>
    </sheetNames>
    <sheetDataSet>
      <sheetData sheetId="0"/>
      <sheetData sheetId="1">
        <row r="11">
          <cell r="E11">
            <v>106.14</v>
          </cell>
        </row>
        <row r="12">
          <cell r="E12">
            <v>115.93</v>
          </cell>
        </row>
      </sheetData>
      <sheetData sheetId="2"/>
      <sheetData sheetId="3"/>
      <sheetData sheetId="4"/>
      <sheetData sheetId="5"/>
      <sheetData sheetId="6"/>
      <sheetData sheetId="7"/>
      <sheetData sheetId="8"/>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afico % MP"/>
      <sheetName val="CONSOLIDADO"/>
    </sheetNames>
    <sheetDataSet>
      <sheetData sheetId="0" refreshError="1"/>
      <sheetData sheetId="1">
        <row r="4">
          <cell r="A4" t="str">
            <v>Legajo</v>
          </cell>
          <cell r="B4" t="str">
            <v>Apellido y nombre</v>
          </cell>
          <cell r="P4" t="str">
            <v>F. Ingreso</v>
          </cell>
        </row>
        <row r="5">
          <cell r="A5">
            <v>60000745</v>
          </cell>
          <cell r="B5" t="str">
            <v>GIAMMARIA, JOSE LUIS</v>
          </cell>
          <cell r="C5" t="str">
            <v>REPRESENTANTE COMERCIAL</v>
          </cell>
          <cell r="D5">
            <v>55</v>
          </cell>
          <cell r="E5" t="str">
            <v>Comercial</v>
          </cell>
          <cell r="F5" t="str">
            <v>Comercial PB Arg. S.A.</v>
          </cell>
          <cell r="G5" t="str">
            <v>DIRECCION COMERCIAL</v>
          </cell>
          <cell r="H5" t="str">
            <v>ESTACIONES DE SERVICIO</v>
          </cell>
          <cell r="I5" t="str">
            <v>AREA PATAGONIA</v>
          </cell>
          <cell r="J5">
            <v>0</v>
          </cell>
          <cell r="K5">
            <v>0</v>
          </cell>
          <cell r="L5" t="str">
            <v>Activos</v>
          </cell>
          <cell r="M5" t="str">
            <v>Fuera de Convenio</v>
          </cell>
          <cell r="N5" t="str">
            <v>Indeterminado</v>
          </cell>
          <cell r="O5" t="str">
            <v>Dep.Tandil</v>
          </cell>
          <cell r="P5">
            <v>34683</v>
          </cell>
        </row>
        <row r="6">
          <cell r="A6">
            <v>60002868</v>
          </cell>
          <cell r="B6" t="str">
            <v>LARUMBE, DAVID ANDRES NAZA</v>
          </cell>
          <cell r="C6" t="str">
            <v>REPRESENTANTE COMERCIAL</v>
          </cell>
          <cell r="D6">
            <v>55</v>
          </cell>
          <cell r="E6" t="str">
            <v>Comercial</v>
          </cell>
          <cell r="F6" t="str">
            <v>Comercial PB Arg. S.A.</v>
          </cell>
          <cell r="G6" t="str">
            <v>DIRECCION COMERCIAL</v>
          </cell>
          <cell r="H6" t="str">
            <v>ESTACIONES DE SERVICIO</v>
          </cell>
          <cell r="I6" t="str">
            <v>AREA PATAGONIA</v>
          </cell>
          <cell r="J6">
            <v>0</v>
          </cell>
          <cell r="K6">
            <v>0</v>
          </cell>
          <cell r="L6" t="str">
            <v>Activos</v>
          </cell>
          <cell r="M6" t="str">
            <v>Fuera de Convenio</v>
          </cell>
          <cell r="N6" t="str">
            <v>Indeterminado</v>
          </cell>
          <cell r="O6" t="str">
            <v>E. Com. Riv.2</v>
          </cell>
          <cell r="P6">
            <v>36848</v>
          </cell>
        </row>
        <row r="7">
          <cell r="A7">
            <v>60000308</v>
          </cell>
          <cell r="B7" t="str">
            <v>RIZZO, GENARO ALBERTO</v>
          </cell>
          <cell r="C7" t="str">
            <v>REPRESENTANTE COMERCIAL</v>
          </cell>
          <cell r="D7">
            <v>55</v>
          </cell>
          <cell r="E7" t="str">
            <v>Comercial</v>
          </cell>
          <cell r="F7" t="str">
            <v>Comercial PB Arg. S.A.</v>
          </cell>
          <cell r="G7" t="str">
            <v>DIRECCION COMERCIAL</v>
          </cell>
          <cell r="H7" t="str">
            <v>VENTAS GRANDES CLIENTES</v>
          </cell>
          <cell r="I7" t="str">
            <v>INDUSTRIA Y VENTAS DIRECTAS</v>
          </cell>
          <cell r="J7">
            <v>0</v>
          </cell>
          <cell r="K7">
            <v>0</v>
          </cell>
          <cell r="L7" t="str">
            <v>Activos</v>
          </cell>
          <cell r="M7" t="str">
            <v>Fuera de Convenio</v>
          </cell>
          <cell r="N7" t="str">
            <v>Indeterminado</v>
          </cell>
          <cell r="O7" t="str">
            <v>Ref. Bahía Bca.</v>
          </cell>
          <cell r="P7">
            <v>34799</v>
          </cell>
        </row>
        <row r="8">
          <cell r="A8">
            <v>60000371</v>
          </cell>
          <cell r="B8" t="str">
            <v>ALESANDRINI, JUAN ALBERTO</v>
          </cell>
          <cell r="C8" t="str">
            <v>GERENTE</v>
          </cell>
          <cell r="D8">
            <v>58</v>
          </cell>
          <cell r="E8" t="str">
            <v>Comercial</v>
          </cell>
          <cell r="F8" t="str">
            <v>Comercial PB Arg. S.A.</v>
          </cell>
          <cell r="G8" t="str">
            <v>DIRECCION COMERCIAL</v>
          </cell>
          <cell r="H8" t="str">
            <v>ESTACIONES DE SERVICIO</v>
          </cell>
          <cell r="I8" t="str">
            <v>AREA PATAGONIA</v>
          </cell>
          <cell r="J8">
            <v>0</v>
          </cell>
          <cell r="K8">
            <v>0</v>
          </cell>
          <cell r="L8" t="str">
            <v>Activos</v>
          </cell>
          <cell r="M8" t="str">
            <v>Fuera de Convenio</v>
          </cell>
          <cell r="N8" t="str">
            <v>Indeterminado</v>
          </cell>
          <cell r="O8" t="str">
            <v>Ref. Bahía Bca.</v>
          </cell>
          <cell r="P8">
            <v>35647</v>
          </cell>
        </row>
        <row r="9">
          <cell r="A9">
            <v>60000446</v>
          </cell>
          <cell r="B9" t="str">
            <v>BAST, ANIBAL RENE</v>
          </cell>
          <cell r="C9" t="str">
            <v>SUPERVISOR</v>
          </cell>
          <cell r="D9">
            <v>54</v>
          </cell>
          <cell r="E9" t="str">
            <v>Comercial</v>
          </cell>
          <cell r="F9" t="str">
            <v>Comercial PB Arg. S.A.</v>
          </cell>
          <cell r="G9" t="str">
            <v>DIRECCION COMERCIAL</v>
          </cell>
          <cell r="H9" t="str">
            <v>SOPORTE TECNICO Y OPERACIONES</v>
          </cell>
          <cell r="I9" t="str">
            <v>DESPACHO</v>
          </cell>
          <cell r="J9" t="str">
            <v>DESPACHO BAHÍA BLANCA</v>
          </cell>
          <cell r="K9">
            <v>0</v>
          </cell>
          <cell r="L9" t="str">
            <v>Activos</v>
          </cell>
          <cell r="M9" t="str">
            <v>Fuera de Convenio</v>
          </cell>
          <cell r="N9" t="str">
            <v>Indeterminado</v>
          </cell>
          <cell r="O9" t="str">
            <v>Ref. Bahía Bca.</v>
          </cell>
          <cell r="P9">
            <v>28976</v>
          </cell>
        </row>
        <row r="10">
          <cell r="A10">
            <v>60000586</v>
          </cell>
          <cell r="B10" t="str">
            <v>KHALIL, GABRIEL GERARDO</v>
          </cell>
          <cell r="C10" t="str">
            <v>ADMINISTRATIVO ESP.</v>
          </cell>
          <cell r="D10">
            <v>52</v>
          </cell>
          <cell r="E10" t="str">
            <v>Comercial</v>
          </cell>
          <cell r="F10" t="str">
            <v>Comercial PB Arg. S.A.</v>
          </cell>
          <cell r="G10" t="str">
            <v>DIRECCION COMERCIAL</v>
          </cell>
          <cell r="H10" t="str">
            <v>SOPORTE TECNICO Y OPERACIONES</v>
          </cell>
          <cell r="I10" t="str">
            <v>DESPACHO</v>
          </cell>
          <cell r="J10" t="str">
            <v>DESPACHO BAHÍA BLANCA</v>
          </cell>
          <cell r="K10">
            <v>0</v>
          </cell>
          <cell r="L10" t="str">
            <v>Activos</v>
          </cell>
          <cell r="M10" t="str">
            <v>Fuera de Convenio</v>
          </cell>
          <cell r="N10" t="str">
            <v>Indeterminado</v>
          </cell>
          <cell r="O10" t="str">
            <v>Ref. Bahía Bca.</v>
          </cell>
          <cell r="P10">
            <v>32933</v>
          </cell>
        </row>
        <row r="11">
          <cell r="A11">
            <v>60000637</v>
          </cell>
          <cell r="B11" t="str">
            <v>ASCHEI, JORGE CARLOS</v>
          </cell>
          <cell r="C11" t="str">
            <v>PROFESIONAL</v>
          </cell>
          <cell r="D11">
            <v>55</v>
          </cell>
          <cell r="E11" t="str">
            <v>Comercial</v>
          </cell>
          <cell r="F11" t="str">
            <v>Comercial PB Arg. S.A.</v>
          </cell>
          <cell r="G11" t="str">
            <v>DIRECCION COMERCIAL</v>
          </cell>
          <cell r="H11" t="str">
            <v>ESTACIONES DE SERVICIO</v>
          </cell>
          <cell r="I11" t="str">
            <v>AREA PATAGONIA</v>
          </cell>
          <cell r="J11">
            <v>0</v>
          </cell>
          <cell r="K11">
            <v>0</v>
          </cell>
          <cell r="L11" t="str">
            <v>Activos</v>
          </cell>
          <cell r="M11" t="str">
            <v>Fuera de Convenio</v>
          </cell>
          <cell r="N11" t="str">
            <v>Indeterminado</v>
          </cell>
          <cell r="O11" t="str">
            <v>Ref. Bahía Bca.</v>
          </cell>
          <cell r="P11">
            <v>30195</v>
          </cell>
        </row>
        <row r="12">
          <cell r="A12">
            <v>60000817</v>
          </cell>
          <cell r="B12" t="str">
            <v>SAPIA, CARLOS ALBERTO</v>
          </cell>
          <cell r="C12" t="str">
            <v>ADMINISTRATIVO ESP.</v>
          </cell>
          <cell r="D12">
            <v>52</v>
          </cell>
          <cell r="E12" t="str">
            <v>Comercial</v>
          </cell>
          <cell r="F12" t="str">
            <v>Comercial PB Arg. S.A.</v>
          </cell>
          <cell r="G12" t="str">
            <v>DIRECCION COMERCIAL</v>
          </cell>
          <cell r="H12" t="str">
            <v>SOPORTE TECNICO Y OPERACIONES</v>
          </cell>
          <cell r="I12" t="str">
            <v>DESPACHO</v>
          </cell>
          <cell r="J12" t="str">
            <v>DESPACHO BAHÍA BLANCA</v>
          </cell>
          <cell r="K12">
            <v>0</v>
          </cell>
          <cell r="L12" t="str">
            <v>Activos</v>
          </cell>
          <cell r="M12" t="str">
            <v>Fuera de Convenio</v>
          </cell>
          <cell r="N12" t="str">
            <v>Indeterminado</v>
          </cell>
          <cell r="O12" t="str">
            <v>Ref. Bahía Bca.</v>
          </cell>
          <cell r="P12">
            <v>28856</v>
          </cell>
        </row>
        <row r="13">
          <cell r="A13">
            <v>60001240</v>
          </cell>
          <cell r="B13" t="str">
            <v>VAZQUEZ, CLAUDIO GABRIEL</v>
          </cell>
          <cell r="C13" t="str">
            <v>GERENTE</v>
          </cell>
          <cell r="D13">
            <v>58</v>
          </cell>
          <cell r="E13" t="str">
            <v>Comercial</v>
          </cell>
          <cell r="F13" t="str">
            <v>Comercial PB Arg. S.A.</v>
          </cell>
          <cell r="G13" t="str">
            <v>DIRECCION COMERCIAL</v>
          </cell>
          <cell r="H13" t="str">
            <v>ESTACIONES DE SERVICIO</v>
          </cell>
          <cell r="I13" t="str">
            <v>AREA NOROESTE</v>
          </cell>
          <cell r="J13">
            <v>0</v>
          </cell>
          <cell r="K13">
            <v>0</v>
          </cell>
          <cell r="L13" t="str">
            <v>Activos</v>
          </cell>
          <cell r="M13" t="str">
            <v>Fuera de Convenio</v>
          </cell>
          <cell r="N13" t="str">
            <v>Indeterminado</v>
          </cell>
          <cell r="O13" t="str">
            <v>Ref. Bahía Bca.</v>
          </cell>
          <cell r="P13">
            <v>33359</v>
          </cell>
        </row>
        <row r="14">
          <cell r="A14">
            <v>60001279</v>
          </cell>
          <cell r="B14" t="str">
            <v>SPECA, MIRCO</v>
          </cell>
          <cell r="C14" t="str">
            <v>REPRESENTANTE COMERCIAL</v>
          </cell>
          <cell r="D14">
            <v>55</v>
          </cell>
          <cell r="E14" t="str">
            <v>Comercial</v>
          </cell>
          <cell r="F14" t="str">
            <v>Comercial PB Arg. S.A.</v>
          </cell>
          <cell r="G14" t="str">
            <v>DIRECCION COMERCIAL</v>
          </cell>
          <cell r="H14" t="str">
            <v>ESTACIONES DE SERVICIO</v>
          </cell>
          <cell r="I14" t="str">
            <v>AREA PATAGONIA</v>
          </cell>
          <cell r="J14">
            <v>0</v>
          </cell>
          <cell r="K14">
            <v>0</v>
          </cell>
          <cell r="L14" t="str">
            <v>Activos</v>
          </cell>
          <cell r="M14" t="str">
            <v>Fuera de Convenio</v>
          </cell>
          <cell r="N14" t="str">
            <v>Indeterminado</v>
          </cell>
          <cell r="O14" t="str">
            <v>Ref. Bahía Bca.</v>
          </cell>
          <cell r="P14">
            <v>34912</v>
          </cell>
        </row>
        <row r="15">
          <cell r="A15">
            <v>60001663</v>
          </cell>
          <cell r="B15" t="str">
            <v>TERZA, CELINA MATILDE</v>
          </cell>
          <cell r="C15" t="str">
            <v>ADMINISTRATIVO ESP.</v>
          </cell>
          <cell r="D15">
            <v>52</v>
          </cell>
          <cell r="E15" t="str">
            <v>Comercial</v>
          </cell>
          <cell r="F15" t="str">
            <v>Comercial PB Arg. S.A.</v>
          </cell>
          <cell r="G15" t="str">
            <v>DIRECCION COMERCIAL</v>
          </cell>
          <cell r="H15" t="str">
            <v>SOPORTE TECNICO Y OPERACIONES</v>
          </cell>
          <cell r="I15" t="str">
            <v>DESPACHO</v>
          </cell>
          <cell r="J15" t="str">
            <v>DESPACHO BAHÍA BLANCA</v>
          </cell>
          <cell r="K15">
            <v>0</v>
          </cell>
          <cell r="L15" t="str">
            <v>Activos</v>
          </cell>
          <cell r="M15" t="str">
            <v>Fuera de Convenio</v>
          </cell>
          <cell r="N15" t="str">
            <v>Indeterminado</v>
          </cell>
          <cell r="O15" t="str">
            <v>Ref. Bahía Bca.</v>
          </cell>
          <cell r="P15">
            <v>34973</v>
          </cell>
        </row>
        <row r="16">
          <cell r="A16">
            <v>60002000</v>
          </cell>
          <cell r="B16" t="str">
            <v>PERELLI, HERNAN PABLO</v>
          </cell>
          <cell r="C16" t="str">
            <v>REPRESENTANTE COMERCIAL</v>
          </cell>
          <cell r="D16">
            <v>55</v>
          </cell>
          <cell r="E16" t="str">
            <v>Comercial</v>
          </cell>
          <cell r="F16" t="str">
            <v>Comercial PB Arg. S.A.</v>
          </cell>
          <cell r="G16" t="str">
            <v>DIRECCION COMERCIAL</v>
          </cell>
          <cell r="H16" t="str">
            <v>ESTACIONES DE SERVICIO</v>
          </cell>
          <cell r="I16" t="str">
            <v>AREA PATAGONIA</v>
          </cell>
          <cell r="J16">
            <v>0</v>
          </cell>
          <cell r="K16">
            <v>0</v>
          </cell>
          <cell r="L16" t="str">
            <v>Activos</v>
          </cell>
          <cell r="M16" t="str">
            <v>Fuera de Convenio</v>
          </cell>
          <cell r="N16" t="str">
            <v>Indeterminado</v>
          </cell>
          <cell r="O16" t="str">
            <v>Ref. Bahía Bca.</v>
          </cell>
          <cell r="P16">
            <v>36647</v>
          </cell>
        </row>
        <row r="17">
          <cell r="A17">
            <v>60002151</v>
          </cell>
          <cell r="B17" t="str">
            <v>STEFFENS, GUILLERMO LUIS</v>
          </cell>
          <cell r="C17" t="str">
            <v>SUPERVISOR</v>
          </cell>
          <cell r="D17">
            <v>52</v>
          </cell>
          <cell r="E17" t="str">
            <v>Comercial</v>
          </cell>
          <cell r="F17" t="str">
            <v>Comercial PB Arg. S.A.</v>
          </cell>
          <cell r="G17" t="str">
            <v>DIRECCION COMERCIAL</v>
          </cell>
          <cell r="H17" t="str">
            <v>SOPORTE TECNICO Y OPERACIONES</v>
          </cell>
          <cell r="I17" t="str">
            <v>DESPACHO</v>
          </cell>
          <cell r="J17" t="str">
            <v>DESPACHO BAHÍA BLANCA</v>
          </cell>
          <cell r="K17">
            <v>0</v>
          </cell>
          <cell r="L17" t="str">
            <v>Activos</v>
          </cell>
          <cell r="M17" t="str">
            <v>Fuera de Convenio</v>
          </cell>
          <cell r="N17" t="str">
            <v>Indeterminado</v>
          </cell>
          <cell r="O17" t="str">
            <v>Ref. Bahía Bca.</v>
          </cell>
          <cell r="P17">
            <v>35106</v>
          </cell>
        </row>
        <row r="18">
          <cell r="A18">
            <v>60002698</v>
          </cell>
          <cell r="B18" t="str">
            <v>MASSONE, LEANDRO AGUSTIN</v>
          </cell>
          <cell r="C18" t="str">
            <v>REPRESENTANTE COMERCIAL</v>
          </cell>
          <cell r="D18">
            <v>55</v>
          </cell>
          <cell r="E18" t="str">
            <v>Comercial</v>
          </cell>
          <cell r="F18" t="str">
            <v>Comercial PB Arg. S.A.</v>
          </cell>
          <cell r="G18" t="str">
            <v>DIRECCION COMERCIAL</v>
          </cell>
          <cell r="H18" t="str">
            <v>ESTACIONES DE SERVICIO</v>
          </cell>
          <cell r="I18" t="str">
            <v>AREA PATAGONIA</v>
          </cell>
          <cell r="J18">
            <v>0</v>
          </cell>
          <cell r="K18">
            <v>0</v>
          </cell>
          <cell r="L18" t="str">
            <v>Activos</v>
          </cell>
          <cell r="M18" t="str">
            <v>Fuera de Convenio</v>
          </cell>
          <cell r="N18" t="str">
            <v>Indeterminado</v>
          </cell>
          <cell r="O18" t="str">
            <v>Ref. Bahía Bca.</v>
          </cell>
          <cell r="P18">
            <v>36088</v>
          </cell>
        </row>
        <row r="19">
          <cell r="A19">
            <v>60003779</v>
          </cell>
          <cell r="B19" t="str">
            <v>FIGUEREDO, LUCIANA</v>
          </cell>
          <cell r="C19" t="str">
            <v>ADMINISTRATIVO SR.</v>
          </cell>
          <cell r="D19">
            <v>51</v>
          </cell>
          <cell r="E19" t="str">
            <v>Comercial</v>
          </cell>
          <cell r="F19" t="str">
            <v>Comercial PB Arg. S.A.</v>
          </cell>
          <cell r="G19" t="str">
            <v>DIRECCION COMERCIAL</v>
          </cell>
          <cell r="H19" t="str">
            <v>SOPORTE TECNICO Y OPERACIONES</v>
          </cell>
          <cell r="I19" t="str">
            <v>DESPACHO</v>
          </cell>
          <cell r="J19" t="str">
            <v>DESPACHO BAHÍA BLANCA</v>
          </cell>
          <cell r="K19">
            <v>0</v>
          </cell>
          <cell r="L19" t="str">
            <v>Activos</v>
          </cell>
          <cell r="M19" t="str">
            <v>Fuera de Convenio</v>
          </cell>
          <cell r="N19" t="str">
            <v>Indeterminado</v>
          </cell>
          <cell r="O19" t="str">
            <v>Ref. Bahía Bca.</v>
          </cell>
          <cell r="P19">
            <v>39052</v>
          </cell>
        </row>
        <row r="20">
          <cell r="A20">
            <v>60005376</v>
          </cell>
          <cell r="B20" t="str">
            <v>VILLARREAL, LUIS ALBERTO</v>
          </cell>
          <cell r="C20" t="str">
            <v>SUPERVISOR</v>
          </cell>
          <cell r="D20">
            <v>54</v>
          </cell>
          <cell r="E20" t="str">
            <v>Comercial</v>
          </cell>
          <cell r="F20" t="str">
            <v>Comercial PB Arg. S.A.</v>
          </cell>
          <cell r="G20" t="str">
            <v>DIRECCION INDUSTRIAL</v>
          </cell>
          <cell r="H20" t="str">
            <v>PLANTA DOCK SUD</v>
          </cell>
          <cell r="I20" t="str">
            <v>OP. PLANTA CALETA PAULA</v>
          </cell>
          <cell r="J20">
            <v>0</v>
          </cell>
          <cell r="K20">
            <v>0</v>
          </cell>
          <cell r="L20" t="str">
            <v>Activos</v>
          </cell>
          <cell r="M20" t="str">
            <v>Fuera de Convenio</v>
          </cell>
          <cell r="N20" t="str">
            <v>Indeterminado</v>
          </cell>
          <cell r="O20" t="str">
            <v>Caleta Paula</v>
          </cell>
          <cell r="P20">
            <v>39314</v>
          </cell>
        </row>
        <row r="21">
          <cell r="A21">
            <v>60000823</v>
          </cell>
          <cell r="B21" t="str">
            <v>CAMERONI, RUBEN HORACIO</v>
          </cell>
          <cell r="C21" t="str">
            <v>SUPERVISOR</v>
          </cell>
          <cell r="D21">
            <v>53</v>
          </cell>
          <cell r="E21" t="str">
            <v>Comercial</v>
          </cell>
          <cell r="F21" t="str">
            <v>Comercial PB Arg. S.A.</v>
          </cell>
          <cell r="G21" t="str">
            <v>DIRECCION COMERCIAL</v>
          </cell>
          <cell r="H21" t="str">
            <v>SOPORTE TECNICO Y OPERACIONES</v>
          </cell>
          <cell r="I21" t="str">
            <v>DESPACHO</v>
          </cell>
          <cell r="J21" t="str">
            <v>DESPACHO CAMPANA</v>
          </cell>
          <cell r="K21">
            <v>0</v>
          </cell>
          <cell r="L21" t="str">
            <v>Activos</v>
          </cell>
          <cell r="M21" t="str">
            <v>Fuera de Convenio</v>
          </cell>
          <cell r="N21" t="str">
            <v>Indeterminado</v>
          </cell>
          <cell r="O21" t="str">
            <v>Campana</v>
          </cell>
          <cell r="P21">
            <v>36997</v>
          </cell>
        </row>
        <row r="22">
          <cell r="A22">
            <v>60004580</v>
          </cell>
          <cell r="B22" t="str">
            <v>TABAR, ENRIQUE DANIEL</v>
          </cell>
          <cell r="C22" t="str">
            <v>ADMINISTRATIVO SR.</v>
          </cell>
          <cell r="D22">
            <v>51</v>
          </cell>
          <cell r="E22" t="str">
            <v>Comercial</v>
          </cell>
          <cell r="F22" t="str">
            <v>Comercial PB Arg. S.A.</v>
          </cell>
          <cell r="G22" t="str">
            <v>DIRECCION COMERCIAL</v>
          </cell>
          <cell r="H22" t="str">
            <v>SOPORTE TECNICO Y OPERACIONES</v>
          </cell>
          <cell r="I22" t="str">
            <v>DESPACHO</v>
          </cell>
          <cell r="J22" t="str">
            <v>DESPACHO CAMPANA</v>
          </cell>
          <cell r="K22">
            <v>0</v>
          </cell>
          <cell r="L22" t="str">
            <v>Activos</v>
          </cell>
          <cell r="M22" t="str">
            <v>Fuera de Convenio</v>
          </cell>
          <cell r="N22" t="str">
            <v>Indeterminado</v>
          </cell>
          <cell r="O22" t="str">
            <v>Campana</v>
          </cell>
          <cell r="P22">
            <v>27303</v>
          </cell>
        </row>
        <row r="23">
          <cell r="A23">
            <v>60004943</v>
          </cell>
          <cell r="B23" t="str">
            <v>DORREGARAY, LEONARDO</v>
          </cell>
          <cell r="C23" t="str">
            <v>ADMINISTRATIVO SR.</v>
          </cell>
          <cell r="D23">
            <v>51</v>
          </cell>
          <cell r="E23" t="str">
            <v>Comercial</v>
          </cell>
          <cell r="F23" t="str">
            <v>Comercial PB Arg. S.A.</v>
          </cell>
          <cell r="G23" t="str">
            <v>DIRECCION COMERCIAL</v>
          </cell>
          <cell r="H23" t="str">
            <v>SOPORTE TECNICO Y OPERACIONES</v>
          </cell>
          <cell r="I23" t="str">
            <v>DESPACHO</v>
          </cell>
          <cell r="J23" t="str">
            <v>DESPACHO CAMPANA</v>
          </cell>
          <cell r="K23">
            <v>0</v>
          </cell>
          <cell r="L23" t="str">
            <v>Activos</v>
          </cell>
          <cell r="M23" t="str">
            <v>Fuera de Convenio</v>
          </cell>
          <cell r="N23" t="str">
            <v>Indeterminado</v>
          </cell>
          <cell r="O23" t="str">
            <v>Campana</v>
          </cell>
          <cell r="P23">
            <v>39211</v>
          </cell>
        </row>
        <row r="24">
          <cell r="A24">
            <v>60000256</v>
          </cell>
          <cell r="B24" t="str">
            <v>BARONE, NORBERTO ENRIQUE</v>
          </cell>
          <cell r="C24" t="str">
            <v>ADMINISTRATIVO SR.</v>
          </cell>
          <cell r="D24">
            <v>51</v>
          </cell>
          <cell r="E24" t="str">
            <v>Comercial</v>
          </cell>
          <cell r="F24" t="str">
            <v>Comercial PB Arg. S.A.</v>
          </cell>
          <cell r="G24" t="str">
            <v>DIRECCION COMERCIAL</v>
          </cell>
          <cell r="H24" t="str">
            <v>SOPORTE TECNICO Y OPERACIONES</v>
          </cell>
          <cell r="I24" t="str">
            <v>DESPACHO</v>
          </cell>
          <cell r="J24" t="str">
            <v>DESPACHO DOCK SUD</v>
          </cell>
          <cell r="K24">
            <v>0</v>
          </cell>
          <cell r="L24" t="str">
            <v>Activos</v>
          </cell>
          <cell r="M24" t="str">
            <v>Fuera de Convenio</v>
          </cell>
          <cell r="N24" t="str">
            <v>Indeterminado</v>
          </cell>
          <cell r="O24" t="str">
            <v>Dock Sud</v>
          </cell>
          <cell r="P24">
            <v>26938</v>
          </cell>
        </row>
        <row r="25">
          <cell r="A25">
            <v>60004857</v>
          </cell>
          <cell r="B25" t="str">
            <v>GAGGERO, PEDRO TUPAC</v>
          </cell>
          <cell r="C25" t="str">
            <v>ADMINISTRATIVO ESP.</v>
          </cell>
          <cell r="D25">
            <v>51</v>
          </cell>
          <cell r="E25" t="str">
            <v>Comercial</v>
          </cell>
          <cell r="F25" t="str">
            <v>Comercial PB Arg. S.A.</v>
          </cell>
          <cell r="G25" t="str">
            <v>DIRECCION COMERCIAL</v>
          </cell>
          <cell r="H25" t="str">
            <v>SOPORTE TECNICO Y OPERACIONES</v>
          </cell>
          <cell r="I25" t="str">
            <v>DESPACHO</v>
          </cell>
          <cell r="J25" t="str">
            <v>DESPACHO DOCK SUD</v>
          </cell>
          <cell r="K25">
            <v>0</v>
          </cell>
          <cell r="L25" t="str">
            <v>Activos</v>
          </cell>
          <cell r="M25" t="str">
            <v>Fuera de Convenio</v>
          </cell>
          <cell r="N25" t="str">
            <v>Indeterminado</v>
          </cell>
          <cell r="O25" t="str">
            <v>Dock Sud</v>
          </cell>
          <cell r="P25">
            <v>38019</v>
          </cell>
        </row>
        <row r="26">
          <cell r="A26">
            <v>60000992</v>
          </cell>
          <cell r="B26" t="str">
            <v>LANUS, LUIS HORACIO</v>
          </cell>
          <cell r="C26" t="str">
            <v>REPRESENTANTE COMERCIAL</v>
          </cell>
          <cell r="D26">
            <v>55</v>
          </cell>
          <cell r="E26" t="str">
            <v>Comercial</v>
          </cell>
          <cell r="F26" t="str">
            <v>Comercial PB Arg. S.A.</v>
          </cell>
          <cell r="G26" t="str">
            <v>DIRECCION COMERCIAL</v>
          </cell>
          <cell r="H26" t="str">
            <v>VENTAS GRANDES CLIENTES</v>
          </cell>
          <cell r="I26" t="str">
            <v>INDUSTRIA Y VENTAS DIRECTAS</v>
          </cell>
          <cell r="J26">
            <v>0</v>
          </cell>
          <cell r="K26">
            <v>0</v>
          </cell>
          <cell r="L26" t="str">
            <v>Activos</v>
          </cell>
          <cell r="M26" t="str">
            <v>Fuera de Convenio</v>
          </cell>
          <cell r="N26" t="str">
            <v>Indeterminado</v>
          </cell>
          <cell r="O26" t="str">
            <v>Pta. S. Lzo. Co</v>
          </cell>
          <cell r="P26">
            <v>35451</v>
          </cell>
        </row>
        <row r="27">
          <cell r="A27">
            <v>60001073</v>
          </cell>
          <cell r="B27" t="str">
            <v>VIRGA, ADRIAN ESTEBAN</v>
          </cell>
          <cell r="C27" t="str">
            <v>REPRESENTANTE COMERCIAL</v>
          </cell>
          <cell r="D27">
            <v>55</v>
          </cell>
          <cell r="E27" t="str">
            <v>Comercial</v>
          </cell>
          <cell r="F27" t="str">
            <v>Comercial PB Arg. S.A.</v>
          </cell>
          <cell r="G27" t="str">
            <v>DIRECCION COMERCIAL</v>
          </cell>
          <cell r="H27" t="str">
            <v>VENTAS GRANDES CLIENTES</v>
          </cell>
          <cell r="I27" t="str">
            <v>INDUSTRIA Y VENTAS DIRECTAS</v>
          </cell>
          <cell r="J27">
            <v>0</v>
          </cell>
          <cell r="K27">
            <v>0</v>
          </cell>
          <cell r="L27" t="str">
            <v>Activos</v>
          </cell>
          <cell r="M27" t="str">
            <v>Fuera de Convenio</v>
          </cell>
          <cell r="N27" t="str">
            <v>Indeterminado</v>
          </cell>
          <cell r="O27" t="str">
            <v>Pta. S. Lzo. Co</v>
          </cell>
          <cell r="P27">
            <v>33451</v>
          </cell>
        </row>
        <row r="28">
          <cell r="A28">
            <v>60001354</v>
          </cell>
          <cell r="B28" t="str">
            <v>GAUNA, JORGE RUBEN</v>
          </cell>
          <cell r="C28" t="str">
            <v>REPRESENTANTE COMERCIAL</v>
          </cell>
          <cell r="D28">
            <v>55</v>
          </cell>
          <cell r="E28" t="str">
            <v>Comercial</v>
          </cell>
          <cell r="F28" t="str">
            <v>Comercial PB Arg. S.A.</v>
          </cell>
          <cell r="G28" t="str">
            <v>DIRECCION COMERCIAL</v>
          </cell>
          <cell r="H28" t="str">
            <v>VENTAS GRANDES CLIENTES</v>
          </cell>
          <cell r="I28" t="str">
            <v>INDUSTRIA Y VENTAS DIRECTAS</v>
          </cell>
          <cell r="J28">
            <v>0</v>
          </cell>
          <cell r="K28">
            <v>0</v>
          </cell>
          <cell r="L28" t="str">
            <v>Activos</v>
          </cell>
          <cell r="M28" t="str">
            <v>Fuera de Convenio</v>
          </cell>
          <cell r="N28" t="str">
            <v>Indeterminado</v>
          </cell>
          <cell r="O28" t="str">
            <v>Pta. S. Lzo. Co</v>
          </cell>
          <cell r="P28">
            <v>36312</v>
          </cell>
        </row>
        <row r="29">
          <cell r="A29">
            <v>60001599</v>
          </cell>
          <cell r="B29" t="str">
            <v>HELTNER, HERNAN HORACIO</v>
          </cell>
          <cell r="C29" t="str">
            <v>REPRESENTANTE COMERCIAL</v>
          </cell>
          <cell r="D29">
            <v>55</v>
          </cell>
          <cell r="E29" t="str">
            <v>Comercial</v>
          </cell>
          <cell r="F29" t="str">
            <v>Comercial PB Arg. S.A.</v>
          </cell>
          <cell r="G29" t="str">
            <v>DIRECCION COMERCIAL</v>
          </cell>
          <cell r="H29" t="str">
            <v>ESTACIONES DE SERVICIO</v>
          </cell>
          <cell r="I29" t="str">
            <v>AREA NORESTE</v>
          </cell>
          <cell r="J29">
            <v>0</v>
          </cell>
          <cell r="K29">
            <v>0</v>
          </cell>
          <cell r="L29" t="str">
            <v>Activos</v>
          </cell>
          <cell r="M29" t="str">
            <v>Fuera de Convenio</v>
          </cell>
          <cell r="N29" t="str">
            <v>Indeterminado</v>
          </cell>
          <cell r="O29" t="str">
            <v>Pta. S. Lzo. Co</v>
          </cell>
          <cell r="P29">
            <v>36800</v>
          </cell>
        </row>
        <row r="30">
          <cell r="A30">
            <v>60001648</v>
          </cell>
          <cell r="B30" t="str">
            <v>FERREYRA, GUSTAVO ANTONIO</v>
          </cell>
          <cell r="C30" t="str">
            <v>REPRESENTANTE COMERCIAL</v>
          </cell>
          <cell r="D30">
            <v>55</v>
          </cell>
          <cell r="E30" t="str">
            <v>Comercial</v>
          </cell>
          <cell r="F30" t="str">
            <v>Comercial PB Arg. S.A.</v>
          </cell>
          <cell r="G30" t="str">
            <v>DIRECCION COMERCIAL</v>
          </cell>
          <cell r="H30" t="str">
            <v>ESTACIONES DE SERVICIO</v>
          </cell>
          <cell r="I30" t="str">
            <v>AREA NOROESTE</v>
          </cell>
          <cell r="J30">
            <v>0</v>
          </cell>
          <cell r="K30">
            <v>0</v>
          </cell>
          <cell r="L30" t="str">
            <v>Activos</v>
          </cell>
          <cell r="M30" t="str">
            <v>Fuera de Convenio</v>
          </cell>
          <cell r="N30" t="str">
            <v>Indeterminado</v>
          </cell>
          <cell r="O30" t="str">
            <v>Pta. S. Lzo. Co</v>
          </cell>
          <cell r="P30">
            <v>37246</v>
          </cell>
        </row>
        <row r="31">
          <cell r="A31">
            <v>60002093</v>
          </cell>
          <cell r="B31" t="str">
            <v>CUTRONE, VICTOR ARIEL</v>
          </cell>
          <cell r="C31" t="str">
            <v>REPRESENTANTE COMERCIAL</v>
          </cell>
          <cell r="D31">
            <v>55</v>
          </cell>
          <cell r="E31" t="str">
            <v>Comercial</v>
          </cell>
          <cell r="F31" t="str">
            <v>Comercial PB Arg. S.A.</v>
          </cell>
          <cell r="G31" t="str">
            <v>DIRECCION COMERCIAL</v>
          </cell>
          <cell r="H31" t="str">
            <v>VENTAS GRANDES CLIENTES</v>
          </cell>
          <cell r="I31" t="str">
            <v>INDUSTRIA Y VENTAS DIRECTAS</v>
          </cell>
          <cell r="J31">
            <v>0</v>
          </cell>
          <cell r="K31">
            <v>0</v>
          </cell>
          <cell r="L31" t="str">
            <v>Activos</v>
          </cell>
          <cell r="M31" t="str">
            <v>Fuera de Convenio</v>
          </cell>
          <cell r="N31" t="str">
            <v>Indeterminado</v>
          </cell>
          <cell r="O31" t="str">
            <v>Pta. S. Lzo. Co</v>
          </cell>
          <cell r="P31">
            <v>36355</v>
          </cell>
        </row>
        <row r="32">
          <cell r="A32">
            <v>60002418</v>
          </cell>
          <cell r="B32" t="str">
            <v>BERGALLO, IVAN LEONARDO</v>
          </cell>
          <cell r="C32" t="str">
            <v>REPRESENTANTE COMERCIAL</v>
          </cell>
          <cell r="D32">
            <v>55</v>
          </cell>
          <cell r="E32" t="str">
            <v>Comercial</v>
          </cell>
          <cell r="F32" t="str">
            <v>Comercial PB Arg. S.A.</v>
          </cell>
          <cell r="G32" t="str">
            <v>DIRECCION COMERCIAL</v>
          </cell>
          <cell r="H32" t="str">
            <v>VENTAS GRANDES CLIENTES</v>
          </cell>
          <cell r="I32" t="str">
            <v>MERCADO VIAL</v>
          </cell>
          <cell r="J32">
            <v>0</v>
          </cell>
          <cell r="K32">
            <v>0</v>
          </cell>
          <cell r="L32" t="str">
            <v>Activos</v>
          </cell>
          <cell r="M32" t="str">
            <v>Fuera de Convenio</v>
          </cell>
          <cell r="N32" t="str">
            <v>Indeterminado</v>
          </cell>
          <cell r="O32" t="str">
            <v>Pta. S. Lzo. Co</v>
          </cell>
          <cell r="P32">
            <v>37226</v>
          </cell>
        </row>
        <row r="33">
          <cell r="A33">
            <v>60002611</v>
          </cell>
          <cell r="B33" t="str">
            <v>LO CELSO, FRANCISCO JAVIER</v>
          </cell>
          <cell r="C33" t="str">
            <v>REPRESENTANTE COMERCIAL</v>
          </cell>
          <cell r="D33">
            <v>55</v>
          </cell>
          <cell r="E33" t="str">
            <v>Comercial</v>
          </cell>
          <cell r="F33" t="str">
            <v>Comercial PB Arg. S.A.</v>
          </cell>
          <cell r="G33" t="str">
            <v>DIRECCION COMERCIAL</v>
          </cell>
          <cell r="H33" t="str">
            <v>ESTACIONES DE SERVICIO</v>
          </cell>
          <cell r="I33" t="str">
            <v>AREA NORESTE</v>
          </cell>
          <cell r="J33">
            <v>0</v>
          </cell>
          <cell r="K33">
            <v>0</v>
          </cell>
          <cell r="L33" t="str">
            <v>Activos</v>
          </cell>
          <cell r="M33" t="str">
            <v>Fuera de Convenio</v>
          </cell>
          <cell r="N33" t="str">
            <v>Indeterminado</v>
          </cell>
          <cell r="O33" t="str">
            <v>Pta. S. Lzo. Co</v>
          </cell>
          <cell r="P33">
            <v>35370</v>
          </cell>
        </row>
        <row r="34">
          <cell r="A34">
            <v>60000274</v>
          </cell>
          <cell r="B34" t="str">
            <v>PILIJOS, NICOLAS</v>
          </cell>
          <cell r="C34" t="str">
            <v>GERENTE</v>
          </cell>
          <cell r="D34">
            <v>58</v>
          </cell>
          <cell r="E34" t="str">
            <v>Comercial</v>
          </cell>
          <cell r="F34" t="str">
            <v>Comercial PB Arg. S.A.</v>
          </cell>
          <cell r="G34" t="str">
            <v>DIRECCION COMERCIAL</v>
          </cell>
          <cell r="H34" t="str">
            <v>ESTACIONES DE SERVICIO</v>
          </cell>
          <cell r="I34" t="str">
            <v>AREA NORESTE</v>
          </cell>
          <cell r="J34">
            <v>0</v>
          </cell>
          <cell r="K34">
            <v>0</v>
          </cell>
          <cell r="L34" t="str">
            <v>Activos</v>
          </cell>
          <cell r="M34" t="str">
            <v>Fuera de Convenio</v>
          </cell>
          <cell r="N34" t="str">
            <v>Indeterminado</v>
          </cell>
          <cell r="O34" t="str">
            <v>Edif. Petrobras</v>
          </cell>
          <cell r="P34">
            <v>35685</v>
          </cell>
        </row>
        <row r="35">
          <cell r="A35">
            <v>60000321</v>
          </cell>
          <cell r="B35" t="str">
            <v>CAMPANELLA, HORACIO RAUL</v>
          </cell>
          <cell r="C35" t="str">
            <v>ANALISTA SR.</v>
          </cell>
          <cell r="D35">
            <v>55</v>
          </cell>
          <cell r="E35" t="str">
            <v>Comercial</v>
          </cell>
          <cell r="F35" t="str">
            <v>Comercial PB Arg. S.A.</v>
          </cell>
          <cell r="G35" t="str">
            <v>DIRECCION COMERCIAL</v>
          </cell>
          <cell r="H35" t="str">
            <v>PLANEAMIENTO Y ATENCION COMERCIAL</v>
          </cell>
          <cell r="I35" t="str">
            <v>ADMINISTRACION COMERCIAL</v>
          </cell>
          <cell r="J35" t="str">
            <v>RED DE TERCEROS</v>
          </cell>
          <cell r="K35">
            <v>0</v>
          </cell>
          <cell r="L35" t="str">
            <v>Activos</v>
          </cell>
          <cell r="M35" t="str">
            <v>Fuera de Convenio</v>
          </cell>
          <cell r="N35" t="str">
            <v>Indeterminado</v>
          </cell>
          <cell r="O35" t="str">
            <v>Edif. Petrobras</v>
          </cell>
          <cell r="P35">
            <v>28550</v>
          </cell>
        </row>
        <row r="36">
          <cell r="A36">
            <v>60000413</v>
          </cell>
          <cell r="B36" t="str">
            <v>SIMONOVICH, ROBERTO ATILIO</v>
          </cell>
          <cell r="C36" t="str">
            <v>PROFESIONAL</v>
          </cell>
          <cell r="D36">
            <v>56</v>
          </cell>
          <cell r="E36" t="str">
            <v>Comercial</v>
          </cell>
          <cell r="F36" t="str">
            <v>Comercial PB Arg. S.A.</v>
          </cell>
          <cell r="G36" t="str">
            <v>DIRECCION COMERCIAL</v>
          </cell>
          <cell r="H36" t="str">
            <v>SOPORTE TECNICO Y OPERACIONES</v>
          </cell>
          <cell r="I36" t="str">
            <v>INGENIERIA Y SEGURIDAD OPERACIONAL</v>
          </cell>
          <cell r="J36" t="str">
            <v>IMAGEN Y PRESUPUESTO</v>
          </cell>
          <cell r="K36">
            <v>0</v>
          </cell>
          <cell r="L36" t="str">
            <v>Activos</v>
          </cell>
          <cell r="M36" t="str">
            <v>Fuera de Convenio</v>
          </cell>
          <cell r="N36" t="str">
            <v>Indeterminado</v>
          </cell>
          <cell r="O36" t="str">
            <v>Edif. Petrobras</v>
          </cell>
          <cell r="P36">
            <v>32721</v>
          </cell>
        </row>
        <row r="37">
          <cell r="A37">
            <v>60000438</v>
          </cell>
          <cell r="B37" t="str">
            <v>SANCHEZ, ANA MARIA</v>
          </cell>
          <cell r="C37" t="str">
            <v>ANALISTA JR.</v>
          </cell>
          <cell r="D37">
            <v>52</v>
          </cell>
          <cell r="E37" t="str">
            <v>Comercial</v>
          </cell>
          <cell r="F37" t="str">
            <v>Comercial PB Arg. S.A.</v>
          </cell>
          <cell r="G37" t="str">
            <v>DIRECCION COMERCIAL</v>
          </cell>
          <cell r="H37" t="str">
            <v>PLANEAMIENTO Y ATENCION COMERCIAL</v>
          </cell>
          <cell r="I37" t="str">
            <v>ADMINISTRACION COMERCIAL</v>
          </cell>
          <cell r="J37" t="str">
            <v>RED DE TERCEROS</v>
          </cell>
          <cell r="K37">
            <v>0</v>
          </cell>
          <cell r="L37" t="str">
            <v>Activos</v>
          </cell>
          <cell r="M37" t="str">
            <v>Fuera de Convenio</v>
          </cell>
          <cell r="N37" t="str">
            <v>Indeterminado</v>
          </cell>
          <cell r="O37" t="str">
            <v>Edif. Petrobras</v>
          </cell>
          <cell r="P37">
            <v>34563</v>
          </cell>
        </row>
        <row r="38">
          <cell r="A38">
            <v>60000515</v>
          </cell>
          <cell r="B38" t="str">
            <v>BACIGALUPO, CLAUDIO M.</v>
          </cell>
          <cell r="C38" t="str">
            <v>REPRESENTANTE COMERCIAL</v>
          </cell>
          <cell r="D38">
            <v>55</v>
          </cell>
          <cell r="E38" t="str">
            <v>Comercial</v>
          </cell>
          <cell r="F38" t="str">
            <v>Comercial PB Arg. S.A.</v>
          </cell>
          <cell r="G38" t="str">
            <v>DIRECCION COMERCIAL</v>
          </cell>
          <cell r="H38" t="str">
            <v>ESTACIONES DE SERVICIO</v>
          </cell>
          <cell r="I38" t="str">
            <v>AREA METROPOLITANA</v>
          </cell>
          <cell r="J38">
            <v>0</v>
          </cell>
          <cell r="K38">
            <v>0</v>
          </cell>
          <cell r="L38" t="str">
            <v>Activos</v>
          </cell>
          <cell r="M38" t="str">
            <v>Fuera de Convenio</v>
          </cell>
          <cell r="N38" t="str">
            <v>Indeterminado</v>
          </cell>
          <cell r="O38" t="str">
            <v>Edif. Petrobras</v>
          </cell>
          <cell r="P38">
            <v>30590</v>
          </cell>
        </row>
        <row r="39">
          <cell r="A39">
            <v>60000543</v>
          </cell>
          <cell r="B39" t="str">
            <v>TRIPODORO, JOSE</v>
          </cell>
          <cell r="C39" t="str">
            <v>PROFESIONAL</v>
          </cell>
          <cell r="D39">
            <v>53</v>
          </cell>
          <cell r="E39" t="str">
            <v>Comercial</v>
          </cell>
          <cell r="F39" t="str">
            <v>Comercial PB Arg. S.A.</v>
          </cell>
          <cell r="G39" t="str">
            <v>DIRECCION COMERCIAL</v>
          </cell>
          <cell r="H39" t="str">
            <v>SOPORTE TECNICO Y OPERACIONES</v>
          </cell>
          <cell r="I39" t="str">
            <v>LOGISTICA Y TRANSPORTE TERRESTRE</v>
          </cell>
          <cell r="J39">
            <v>0</v>
          </cell>
          <cell r="K39">
            <v>0</v>
          </cell>
          <cell r="L39" t="str">
            <v>Activos</v>
          </cell>
          <cell r="M39" t="str">
            <v>Fuera de Convenio</v>
          </cell>
          <cell r="N39" t="str">
            <v>Indeterminado</v>
          </cell>
          <cell r="O39" t="str">
            <v>Edif. Petrobras</v>
          </cell>
          <cell r="P39">
            <v>28825</v>
          </cell>
        </row>
        <row r="40">
          <cell r="A40">
            <v>60000567</v>
          </cell>
          <cell r="B40" t="str">
            <v>GINI, HORACIO MIGUEL</v>
          </cell>
          <cell r="C40" t="str">
            <v>GERENTE</v>
          </cell>
          <cell r="D40">
            <v>58</v>
          </cell>
          <cell r="E40" t="str">
            <v>Comercial</v>
          </cell>
          <cell r="F40" t="str">
            <v>Comercial PB Arg. S.A.</v>
          </cell>
          <cell r="G40" t="str">
            <v>DIRECCION COMERCIAL</v>
          </cell>
          <cell r="H40" t="str">
            <v>PRODUCTOS PETROQUIMICOS Y ESPECIALES</v>
          </cell>
          <cell r="I40" t="str">
            <v>ELASTOMEROS</v>
          </cell>
          <cell r="J40">
            <v>0</v>
          </cell>
          <cell r="K40">
            <v>0</v>
          </cell>
          <cell r="L40" t="str">
            <v>Activos</v>
          </cell>
          <cell r="M40" t="str">
            <v>Fuera de Convenio</v>
          </cell>
          <cell r="N40" t="str">
            <v>Indeterminado</v>
          </cell>
          <cell r="O40" t="str">
            <v>Edif. Petrobras</v>
          </cell>
          <cell r="P40">
            <v>31747</v>
          </cell>
        </row>
        <row r="41">
          <cell r="A41">
            <v>60000577</v>
          </cell>
          <cell r="B41" t="str">
            <v>ACEVEDO, LUIS ENRIQUE</v>
          </cell>
          <cell r="C41" t="str">
            <v>ASESOR</v>
          </cell>
          <cell r="D41">
            <v>63</v>
          </cell>
          <cell r="E41" t="str">
            <v>Comercial</v>
          </cell>
          <cell r="F41" t="str">
            <v>Comercial PB Arg. S.A.</v>
          </cell>
          <cell r="G41" t="str">
            <v>DIRECCION COMERCIAL</v>
          </cell>
          <cell r="H41">
            <v>0</v>
          </cell>
          <cell r="I41">
            <v>0</v>
          </cell>
          <cell r="J41">
            <v>0</v>
          </cell>
          <cell r="K41">
            <v>0</v>
          </cell>
          <cell r="L41" t="str">
            <v>Activos</v>
          </cell>
          <cell r="M41" t="str">
            <v>Fuera de Convenio</v>
          </cell>
          <cell r="N41" t="str">
            <v>Indeterminado</v>
          </cell>
          <cell r="O41" t="str">
            <v>Edif. Petrobras</v>
          </cell>
          <cell r="P41">
            <v>31686</v>
          </cell>
        </row>
        <row r="42">
          <cell r="A42">
            <v>60000653</v>
          </cell>
          <cell r="B42" t="str">
            <v>BONETTI, ANGEL JOSE</v>
          </cell>
          <cell r="C42" t="str">
            <v>COORDINADOR</v>
          </cell>
          <cell r="D42">
            <v>58</v>
          </cell>
          <cell r="E42" t="str">
            <v>Comercial</v>
          </cell>
          <cell r="F42" t="str">
            <v>Comercial PB Arg. S.A.</v>
          </cell>
          <cell r="G42" t="str">
            <v>DIRECCION COMERCIAL</v>
          </cell>
          <cell r="H42" t="str">
            <v>SOPORTE TECNICO Y OPERACIONES</v>
          </cell>
          <cell r="I42" t="str">
            <v>SERVICIO TECNICO Y CONTROL DE CALIDAD</v>
          </cell>
          <cell r="J42" t="str">
            <v>CAPACITIO</v>
          </cell>
          <cell r="K42">
            <v>0</v>
          </cell>
          <cell r="L42" t="str">
            <v>Activos</v>
          </cell>
          <cell r="M42" t="str">
            <v>Fuera de Convenio</v>
          </cell>
          <cell r="N42" t="str">
            <v>Indeterminado</v>
          </cell>
          <cell r="O42" t="str">
            <v>Edif. Petrobras</v>
          </cell>
          <cell r="P42">
            <v>34669</v>
          </cell>
        </row>
        <row r="43">
          <cell r="A43">
            <v>60000655</v>
          </cell>
          <cell r="B43" t="str">
            <v>LASTRA, DANIEL ENRIQUE</v>
          </cell>
          <cell r="C43" t="str">
            <v>COORDINADOR</v>
          </cell>
          <cell r="D43">
            <v>56</v>
          </cell>
          <cell r="E43" t="str">
            <v>Comercial</v>
          </cell>
          <cell r="F43" t="str">
            <v>Comercial PB Arg. S.A.</v>
          </cell>
          <cell r="G43" t="str">
            <v>DIRECCION COMERCIAL</v>
          </cell>
          <cell r="H43" t="str">
            <v>PLANEAMIENTO Y ATENCION COMERCIAL</v>
          </cell>
          <cell r="I43" t="str">
            <v>PRECIOS</v>
          </cell>
          <cell r="J43">
            <v>0</v>
          </cell>
          <cell r="K43">
            <v>0</v>
          </cell>
          <cell r="L43" t="str">
            <v>Activos</v>
          </cell>
          <cell r="M43" t="str">
            <v>Fuera de Convenio</v>
          </cell>
          <cell r="N43" t="str">
            <v>Indeterminado</v>
          </cell>
          <cell r="O43" t="str">
            <v>Edif. Petrobras</v>
          </cell>
          <cell r="P43">
            <v>29160</v>
          </cell>
        </row>
        <row r="44">
          <cell r="A44">
            <v>60000718</v>
          </cell>
          <cell r="B44" t="str">
            <v>BELSITO, OFELIA CARMEN</v>
          </cell>
          <cell r="C44" t="str">
            <v>ADMINISTRATIVO ESP.</v>
          </cell>
          <cell r="D44">
            <v>52</v>
          </cell>
          <cell r="E44" t="str">
            <v>Comercial</v>
          </cell>
          <cell r="F44" t="str">
            <v>Comercial PB Arg. S.A.</v>
          </cell>
          <cell r="G44" t="str">
            <v>DIRECCION COMERCIAL</v>
          </cell>
          <cell r="H44" t="str">
            <v>PLANEAMIENTO Y ATENCION COMERCIAL</v>
          </cell>
          <cell r="I44" t="str">
            <v>ADMINISTRACION COMERCIAL</v>
          </cell>
          <cell r="J44" t="str">
            <v>RED DE TERCEROS</v>
          </cell>
          <cell r="K44">
            <v>0</v>
          </cell>
          <cell r="L44" t="str">
            <v>Activos</v>
          </cell>
          <cell r="M44" t="str">
            <v>Fuera de Convenio</v>
          </cell>
          <cell r="N44" t="str">
            <v>Indeterminado</v>
          </cell>
          <cell r="O44" t="str">
            <v>Edif. Petrobras</v>
          </cell>
          <cell r="P44">
            <v>33482</v>
          </cell>
        </row>
        <row r="45">
          <cell r="A45">
            <v>60000756</v>
          </cell>
          <cell r="B45" t="str">
            <v>MARCHIONE, DANIEL HEBER</v>
          </cell>
          <cell r="C45" t="str">
            <v>REPRESENTANTE COMERCIAL</v>
          </cell>
          <cell r="D45">
            <v>55</v>
          </cell>
          <cell r="E45" t="str">
            <v>Comercial</v>
          </cell>
          <cell r="F45" t="str">
            <v>Comercial PB Arg. S.A.</v>
          </cell>
          <cell r="G45" t="str">
            <v>DIRECCION COMERCIAL</v>
          </cell>
          <cell r="H45" t="str">
            <v>ESTACIONES DE SERVICIO</v>
          </cell>
          <cell r="I45" t="str">
            <v>AREA METROPOLITANA</v>
          </cell>
          <cell r="J45">
            <v>0</v>
          </cell>
          <cell r="K45">
            <v>0</v>
          </cell>
          <cell r="L45" t="str">
            <v>Activos</v>
          </cell>
          <cell r="M45" t="str">
            <v>Fuera de Convenio</v>
          </cell>
          <cell r="N45" t="str">
            <v>Indeterminado</v>
          </cell>
          <cell r="O45" t="str">
            <v>Edif. Petrobras</v>
          </cell>
          <cell r="P45">
            <v>29068</v>
          </cell>
        </row>
        <row r="46">
          <cell r="A46">
            <v>60000870</v>
          </cell>
          <cell r="B46" t="str">
            <v>VACA, ROBERTO</v>
          </cell>
          <cell r="C46" t="str">
            <v>ANALISTA SR.</v>
          </cell>
          <cell r="D46">
            <v>56</v>
          </cell>
          <cell r="E46" t="str">
            <v>Comercial</v>
          </cell>
          <cell r="F46" t="str">
            <v>Comercial PB Arg. S.A.</v>
          </cell>
          <cell r="G46" t="str">
            <v>DIRECCION COMERCIAL</v>
          </cell>
          <cell r="H46" t="str">
            <v>SOPORTE TECNICO Y OPERACIONES</v>
          </cell>
          <cell r="I46" t="str">
            <v>SERVICIO TECNICO Y CONTROL DE CALIDAD</v>
          </cell>
          <cell r="J46" t="str">
            <v>CAPACITIO</v>
          </cell>
          <cell r="K46">
            <v>0</v>
          </cell>
          <cell r="L46" t="str">
            <v>Activos</v>
          </cell>
          <cell r="M46" t="str">
            <v>Fuera de Convenio</v>
          </cell>
          <cell r="N46" t="str">
            <v>Indeterminado</v>
          </cell>
          <cell r="O46" t="str">
            <v>Edif. Petrobras</v>
          </cell>
          <cell r="P46">
            <v>33117</v>
          </cell>
        </row>
        <row r="47">
          <cell r="A47">
            <v>60000906</v>
          </cell>
          <cell r="B47" t="str">
            <v>PEROTTI, ENZO RUBEN</v>
          </cell>
          <cell r="C47" t="str">
            <v>REPRESENTANTE COMERCIAL</v>
          </cell>
          <cell r="D47">
            <v>56</v>
          </cell>
          <cell r="E47" t="str">
            <v>Comercial</v>
          </cell>
          <cell r="F47" t="str">
            <v>Comercial PB Arg. S.A.</v>
          </cell>
          <cell r="G47" t="str">
            <v>DIRECCION COMERCIAL</v>
          </cell>
          <cell r="H47" t="str">
            <v>VENTAS GRANDES CLIENTES</v>
          </cell>
          <cell r="I47" t="str">
            <v>GLP</v>
          </cell>
          <cell r="J47">
            <v>0</v>
          </cell>
          <cell r="K47">
            <v>0</v>
          </cell>
          <cell r="L47" t="str">
            <v>Activos</v>
          </cell>
          <cell r="M47" t="str">
            <v>Fuera de Convenio</v>
          </cell>
          <cell r="N47" t="str">
            <v>Indeterminado</v>
          </cell>
          <cell r="O47" t="str">
            <v>Edif. Petrobras</v>
          </cell>
          <cell r="P47">
            <v>38726</v>
          </cell>
        </row>
        <row r="48">
          <cell r="A48">
            <v>60000912</v>
          </cell>
          <cell r="B48" t="str">
            <v>CULLERE DE CACCIATORE, ROSA</v>
          </cell>
          <cell r="C48" t="str">
            <v>ADMINISTRATIVO ESP.</v>
          </cell>
          <cell r="D48">
            <v>52</v>
          </cell>
          <cell r="E48" t="str">
            <v>Comercial</v>
          </cell>
          <cell r="F48" t="str">
            <v>Comercial PB Arg. S.A.</v>
          </cell>
          <cell r="G48" t="str">
            <v>DIRECCION COMERCIAL</v>
          </cell>
          <cell r="H48" t="str">
            <v>PLANEAMIENTO Y ATENCION COMERCIAL</v>
          </cell>
          <cell r="I48" t="str">
            <v>ADMINISTRACION COMERCIAL</v>
          </cell>
          <cell r="J48" t="str">
            <v>RED DE TERCEROS</v>
          </cell>
          <cell r="K48">
            <v>0</v>
          </cell>
          <cell r="L48" t="str">
            <v>Activos</v>
          </cell>
          <cell r="M48" t="str">
            <v>Fuera de Convenio</v>
          </cell>
          <cell r="N48" t="str">
            <v>Indeterminado</v>
          </cell>
          <cell r="O48" t="str">
            <v>Edif. Petrobras</v>
          </cell>
          <cell r="P48">
            <v>31413</v>
          </cell>
        </row>
        <row r="49">
          <cell r="A49">
            <v>60000913</v>
          </cell>
          <cell r="B49" t="str">
            <v>RODRIGUEZ, VIVIANA G.</v>
          </cell>
          <cell r="C49" t="str">
            <v>ANALISTA JR.</v>
          </cell>
          <cell r="D49">
            <v>52</v>
          </cell>
          <cell r="E49" t="str">
            <v>Comercial</v>
          </cell>
          <cell r="F49" t="str">
            <v>Comercial PB Arg. S.A.</v>
          </cell>
          <cell r="G49" t="str">
            <v>DIRECCION COMERCIAL</v>
          </cell>
          <cell r="H49" t="str">
            <v>PLANEAMIENTO Y ATENCION COMERCIAL</v>
          </cell>
          <cell r="I49" t="str">
            <v>ADMINISTRACION COMERCIAL</v>
          </cell>
          <cell r="J49" t="str">
            <v>RED DE TERCEROS</v>
          </cell>
          <cell r="K49">
            <v>0</v>
          </cell>
          <cell r="L49" t="str">
            <v>Activos</v>
          </cell>
          <cell r="M49" t="str">
            <v>Fuera de Convenio</v>
          </cell>
          <cell r="N49" t="str">
            <v>Indeterminado</v>
          </cell>
          <cell r="O49" t="str">
            <v>Edif. Petrobras</v>
          </cell>
          <cell r="P49">
            <v>32112</v>
          </cell>
        </row>
        <row r="50">
          <cell r="A50">
            <v>60000972</v>
          </cell>
          <cell r="B50" t="str">
            <v>DI CUGNO, CARLOS NORBERTO</v>
          </cell>
          <cell r="C50" t="str">
            <v>COORDINADOR</v>
          </cell>
          <cell r="D50">
            <v>56</v>
          </cell>
          <cell r="E50" t="str">
            <v>Comercial</v>
          </cell>
          <cell r="F50" t="str">
            <v>Comercial PB Arg. S.A.</v>
          </cell>
          <cell r="G50" t="str">
            <v>DIRECCION COMERCIAL</v>
          </cell>
          <cell r="H50" t="str">
            <v>SOPORTE TECNICO Y OPERACIONES</v>
          </cell>
          <cell r="I50" t="str">
            <v>INGENIERIA Y SEGURIDAD OPERACIONAL</v>
          </cell>
          <cell r="J50" t="str">
            <v>CSMS COMERCIAL</v>
          </cell>
          <cell r="K50">
            <v>0</v>
          </cell>
          <cell r="L50" t="str">
            <v>Activos</v>
          </cell>
          <cell r="M50" t="str">
            <v>Fuera de Convenio</v>
          </cell>
          <cell r="N50" t="str">
            <v>Indeterminado</v>
          </cell>
          <cell r="O50" t="str">
            <v>Edif. Petrobras</v>
          </cell>
          <cell r="P50">
            <v>32964</v>
          </cell>
        </row>
        <row r="51">
          <cell r="A51">
            <v>60000982</v>
          </cell>
          <cell r="B51" t="str">
            <v>BAZET, JAVIER EDUARDO</v>
          </cell>
          <cell r="C51" t="str">
            <v>REPRESENTANTE COMERCIAL</v>
          </cell>
          <cell r="D51">
            <v>55</v>
          </cell>
          <cell r="E51" t="str">
            <v>Comercial</v>
          </cell>
          <cell r="F51" t="str">
            <v>Comercial PB Arg. S.A.</v>
          </cell>
          <cell r="G51" t="str">
            <v>DIRECCION COMERCIAL</v>
          </cell>
          <cell r="H51" t="str">
            <v>VENTAS GRANDES CLIENTES</v>
          </cell>
          <cell r="I51" t="str">
            <v>INDUSTRIA Y VENTAS DIRECTAS</v>
          </cell>
          <cell r="J51">
            <v>0</v>
          </cell>
          <cell r="K51">
            <v>0</v>
          </cell>
          <cell r="L51" t="str">
            <v>Activos</v>
          </cell>
          <cell r="M51" t="str">
            <v>Fuera de Convenio</v>
          </cell>
          <cell r="N51" t="str">
            <v>Indeterminado</v>
          </cell>
          <cell r="O51" t="str">
            <v>Edif. Petrobras</v>
          </cell>
          <cell r="P51">
            <v>35309</v>
          </cell>
        </row>
        <row r="52">
          <cell r="A52">
            <v>60001007</v>
          </cell>
          <cell r="B52" t="str">
            <v>INSUA, FERNANDO</v>
          </cell>
          <cell r="C52" t="str">
            <v>ADMINISTRATIVO ESP.</v>
          </cell>
          <cell r="D52">
            <v>52</v>
          </cell>
          <cell r="E52" t="str">
            <v>Comercial</v>
          </cell>
          <cell r="F52" t="str">
            <v>Comercial PB Arg. S.A.</v>
          </cell>
          <cell r="G52" t="str">
            <v>DIRECCION COMERCIAL</v>
          </cell>
          <cell r="H52" t="str">
            <v>SOPORTE TECNICO Y OPERACIONES</v>
          </cell>
          <cell r="I52" t="str">
            <v>INGENIERIA Y SEGURIDAD OPERACIONAL</v>
          </cell>
          <cell r="J52" t="str">
            <v>IMAGEN Y PRESUPUESTO</v>
          </cell>
          <cell r="K52">
            <v>0</v>
          </cell>
          <cell r="L52" t="str">
            <v>Activos</v>
          </cell>
          <cell r="M52" t="str">
            <v>Fuera de Convenio</v>
          </cell>
          <cell r="N52" t="str">
            <v>Indeterminado</v>
          </cell>
          <cell r="O52" t="str">
            <v>Edif. Petrobras</v>
          </cell>
          <cell r="P52">
            <v>29342</v>
          </cell>
        </row>
        <row r="53">
          <cell r="A53">
            <v>60001010</v>
          </cell>
          <cell r="B53" t="str">
            <v>CARBALLO, MONICA ISABEL</v>
          </cell>
          <cell r="C53" t="str">
            <v>ASISTENTE</v>
          </cell>
          <cell r="D53">
            <v>53</v>
          </cell>
          <cell r="E53" t="str">
            <v>Funciones Centralizadas</v>
          </cell>
          <cell r="F53" t="str">
            <v>Comercial PB Arg. S.A.</v>
          </cell>
          <cell r="G53" t="str">
            <v>DIRECCION COMERCIAL</v>
          </cell>
          <cell r="H53" t="str">
            <v>ESTACIONES DE SERVICIO</v>
          </cell>
          <cell r="I53">
            <v>0</v>
          </cell>
          <cell r="J53">
            <v>0</v>
          </cell>
          <cell r="K53">
            <v>0</v>
          </cell>
          <cell r="L53" t="str">
            <v>Activos</v>
          </cell>
          <cell r="M53" t="str">
            <v>Fuera de Convenio</v>
          </cell>
          <cell r="N53" t="str">
            <v>Indeterminado</v>
          </cell>
          <cell r="O53" t="str">
            <v>Edif. Petrobras</v>
          </cell>
          <cell r="P53">
            <v>31959</v>
          </cell>
        </row>
        <row r="54">
          <cell r="A54">
            <v>60001137</v>
          </cell>
          <cell r="B54" t="str">
            <v>SPANO, MIGUEL ANGEL</v>
          </cell>
          <cell r="C54" t="str">
            <v>ADMINISTRATIVO ESP.</v>
          </cell>
          <cell r="D54">
            <v>52</v>
          </cell>
          <cell r="E54" t="str">
            <v>Comercial</v>
          </cell>
          <cell r="F54" t="str">
            <v>Comercial PB Arg. S.A.</v>
          </cell>
          <cell r="G54" t="str">
            <v>DIRECCION COMERCIAL</v>
          </cell>
          <cell r="H54" t="str">
            <v>PLANEAMIENTO Y ATENCION COMERCIAL</v>
          </cell>
          <cell r="I54" t="str">
            <v>ATENCION INTEGRAL AL CLIENTE</v>
          </cell>
          <cell r="J54" t="str">
            <v>FACTURACION Y MAESTROS</v>
          </cell>
          <cell r="K54">
            <v>0</v>
          </cell>
          <cell r="L54" t="str">
            <v>Activos</v>
          </cell>
          <cell r="M54" t="str">
            <v>Fuera de Convenio</v>
          </cell>
          <cell r="N54" t="str">
            <v>Indeterminado</v>
          </cell>
          <cell r="O54" t="str">
            <v>Edif. Petrobras</v>
          </cell>
          <cell r="P54">
            <v>29677</v>
          </cell>
        </row>
        <row r="55">
          <cell r="A55">
            <v>60001221</v>
          </cell>
          <cell r="B55" t="str">
            <v>MOLITERNO, SERGIO OMAR</v>
          </cell>
          <cell r="C55" t="str">
            <v>PROFESIONAL</v>
          </cell>
          <cell r="D55">
            <v>55</v>
          </cell>
          <cell r="E55" t="str">
            <v>Comercial</v>
          </cell>
          <cell r="F55" t="str">
            <v>Comercial PB Arg. S.A.</v>
          </cell>
          <cell r="G55" t="str">
            <v>DIRECCION COMERCIAL</v>
          </cell>
          <cell r="H55" t="str">
            <v>ESTACIONES DE SERVICIO</v>
          </cell>
          <cell r="I55" t="str">
            <v>AREA METROPOLITANA</v>
          </cell>
          <cell r="J55">
            <v>0</v>
          </cell>
          <cell r="K55">
            <v>0</v>
          </cell>
          <cell r="L55" t="str">
            <v>Activos</v>
          </cell>
          <cell r="M55" t="str">
            <v>Fuera de Convenio</v>
          </cell>
          <cell r="N55" t="str">
            <v>Indeterminado</v>
          </cell>
          <cell r="O55" t="str">
            <v>Edif. Petrobras</v>
          </cell>
          <cell r="P55">
            <v>32599</v>
          </cell>
        </row>
        <row r="56">
          <cell r="A56">
            <v>60001267</v>
          </cell>
          <cell r="B56" t="str">
            <v>CLEMENT, GUSTAVO EUGENIO</v>
          </cell>
          <cell r="C56" t="str">
            <v>ANALISTA SSR.</v>
          </cell>
          <cell r="D56">
            <v>55</v>
          </cell>
          <cell r="E56" t="str">
            <v>Comercial</v>
          </cell>
          <cell r="F56" t="str">
            <v>Comercial PB Arg. S.A.</v>
          </cell>
          <cell r="G56" t="str">
            <v>DIRECCION COMERCIAL</v>
          </cell>
          <cell r="H56" t="str">
            <v>SOPORTE TECNICO Y OPERACIONES</v>
          </cell>
          <cell r="I56" t="str">
            <v>INGENIERIA Y SEGURIDAD OPERACIONAL</v>
          </cell>
          <cell r="J56" t="str">
            <v>CSMS COMERCIAL</v>
          </cell>
          <cell r="K56">
            <v>0</v>
          </cell>
          <cell r="L56" t="str">
            <v>Activos</v>
          </cell>
          <cell r="M56" t="str">
            <v>Fuera de Convenio</v>
          </cell>
          <cell r="N56" t="str">
            <v>Indeterminado</v>
          </cell>
          <cell r="O56" t="str">
            <v>Edif. Petrobras</v>
          </cell>
          <cell r="P56">
            <v>33786</v>
          </cell>
        </row>
        <row r="57">
          <cell r="A57">
            <v>60001361</v>
          </cell>
          <cell r="B57" t="str">
            <v>ALBERTO, ALEJANDRO CARLOS</v>
          </cell>
          <cell r="C57" t="str">
            <v>REPRESENTANTE COMERCIAL</v>
          </cell>
          <cell r="D57">
            <v>55</v>
          </cell>
          <cell r="E57" t="str">
            <v>Comercial</v>
          </cell>
          <cell r="F57" t="str">
            <v>Comercial PB Arg. S.A.</v>
          </cell>
          <cell r="G57" t="str">
            <v>DIRECCION COMERCIAL</v>
          </cell>
          <cell r="H57" t="str">
            <v>ESTACIONES DE SERVICIO</v>
          </cell>
          <cell r="I57" t="str">
            <v>AREA PATAGONIA</v>
          </cell>
          <cell r="J57">
            <v>0</v>
          </cell>
          <cell r="K57">
            <v>0</v>
          </cell>
          <cell r="L57" t="str">
            <v>Activos</v>
          </cell>
          <cell r="M57" t="str">
            <v>Fuera de Convenio</v>
          </cell>
          <cell r="N57" t="str">
            <v>Indeterminado</v>
          </cell>
          <cell r="O57" t="str">
            <v>Edif. Petrobras</v>
          </cell>
          <cell r="P57">
            <v>37622</v>
          </cell>
        </row>
        <row r="58">
          <cell r="A58">
            <v>60001414</v>
          </cell>
          <cell r="B58" t="str">
            <v>NOVOA, ALBA NOEMI</v>
          </cell>
          <cell r="C58" t="str">
            <v>ASISTENTE</v>
          </cell>
          <cell r="D58">
            <v>53</v>
          </cell>
          <cell r="E58" t="str">
            <v>Funciones Centralizadas</v>
          </cell>
          <cell r="F58" t="str">
            <v>Comercial PB Arg. S.A.</v>
          </cell>
          <cell r="G58" t="str">
            <v>DIRECCION COMERCIAL</v>
          </cell>
          <cell r="H58" t="str">
            <v>PLANEAMIENTO Y ATENCION COMERCIAL</v>
          </cell>
          <cell r="I58">
            <v>0</v>
          </cell>
          <cell r="J58">
            <v>0</v>
          </cell>
          <cell r="K58">
            <v>0</v>
          </cell>
          <cell r="L58" t="str">
            <v>Activos</v>
          </cell>
          <cell r="M58" t="str">
            <v>Fuera de Convenio</v>
          </cell>
          <cell r="N58" t="str">
            <v>Indeterminado</v>
          </cell>
          <cell r="O58" t="str">
            <v>Edif. Petrobras</v>
          </cell>
          <cell r="P58">
            <v>35934</v>
          </cell>
        </row>
        <row r="59">
          <cell r="A59">
            <v>60001456</v>
          </cell>
          <cell r="B59" t="str">
            <v>PERILLO, RICARDO EMILIO</v>
          </cell>
          <cell r="C59" t="str">
            <v>GERENTE</v>
          </cell>
          <cell r="D59">
            <v>61</v>
          </cell>
          <cell r="E59" t="str">
            <v>Comercial</v>
          </cell>
          <cell r="F59" t="str">
            <v>Comercial PB Arg. S.A.</v>
          </cell>
          <cell r="G59" t="str">
            <v>DIRECCION COMERCIAL</v>
          </cell>
          <cell r="H59" t="str">
            <v>SOPORTE TECNICO Y OPERACIONES</v>
          </cell>
          <cell r="I59">
            <v>0</v>
          </cell>
          <cell r="J59">
            <v>0</v>
          </cell>
          <cell r="K59">
            <v>0</v>
          </cell>
          <cell r="L59" t="str">
            <v>Activos</v>
          </cell>
          <cell r="M59" t="str">
            <v>Fuera de Convenio</v>
          </cell>
          <cell r="N59" t="str">
            <v>Indeterminado</v>
          </cell>
          <cell r="O59" t="str">
            <v>Edif. Petrobras</v>
          </cell>
          <cell r="P59">
            <v>36803</v>
          </cell>
        </row>
        <row r="60">
          <cell r="A60">
            <v>60001520</v>
          </cell>
          <cell r="B60" t="str">
            <v>ALTOMANO, GUSTAVO ANDRES</v>
          </cell>
          <cell r="C60" t="str">
            <v>COORDINADOR</v>
          </cell>
          <cell r="D60">
            <v>58</v>
          </cell>
          <cell r="E60" t="str">
            <v>Comercial</v>
          </cell>
          <cell r="F60" t="str">
            <v>Comercial PB Arg. S.A.</v>
          </cell>
          <cell r="G60" t="str">
            <v>DIRECCION COMERCIAL</v>
          </cell>
          <cell r="H60" t="str">
            <v>PRODUCTOS PETROQUIMICOS Y ESPECIALES</v>
          </cell>
          <cell r="I60">
            <v>0</v>
          </cell>
          <cell r="J60">
            <v>0</v>
          </cell>
          <cell r="K60">
            <v>0</v>
          </cell>
          <cell r="L60" t="str">
            <v>Activos</v>
          </cell>
          <cell r="M60" t="str">
            <v>Fuera de Convenio</v>
          </cell>
          <cell r="N60" t="str">
            <v>Indeterminado</v>
          </cell>
          <cell r="O60" t="str">
            <v>Edif. Petrobras</v>
          </cell>
          <cell r="P60">
            <v>37565</v>
          </cell>
        </row>
        <row r="61">
          <cell r="A61">
            <v>60001532</v>
          </cell>
          <cell r="B61" t="str">
            <v>ROBIANO, MARCELO ADRIAN</v>
          </cell>
          <cell r="C61" t="str">
            <v>GERENTE</v>
          </cell>
          <cell r="D61">
            <v>58</v>
          </cell>
          <cell r="E61" t="str">
            <v>Comercial</v>
          </cell>
          <cell r="F61" t="str">
            <v>Comercial PB Arg. S.A.</v>
          </cell>
          <cell r="G61" t="str">
            <v>DIRECCION COMERCIAL</v>
          </cell>
          <cell r="H61" t="str">
            <v>ESTACIONES DE SERVICIO</v>
          </cell>
          <cell r="I61" t="str">
            <v>AREA METROPOLITANA</v>
          </cell>
          <cell r="J61">
            <v>0</v>
          </cell>
          <cell r="K61">
            <v>0</v>
          </cell>
          <cell r="L61" t="str">
            <v>Activos</v>
          </cell>
          <cell r="M61" t="str">
            <v>Fuera de Convenio</v>
          </cell>
          <cell r="N61" t="str">
            <v>Indeterminado</v>
          </cell>
          <cell r="O61" t="str">
            <v>Edif. Petrobras</v>
          </cell>
          <cell r="P61">
            <v>33635</v>
          </cell>
        </row>
        <row r="62">
          <cell r="A62">
            <v>60001702</v>
          </cell>
          <cell r="B62" t="str">
            <v>PIANTINO, MARIO PABLO</v>
          </cell>
          <cell r="C62" t="str">
            <v>GERENTE</v>
          </cell>
          <cell r="D62">
            <v>62</v>
          </cell>
          <cell r="E62" t="str">
            <v>Comercial</v>
          </cell>
          <cell r="F62" t="str">
            <v>Comercial PB Arg. S.A.</v>
          </cell>
          <cell r="G62" t="str">
            <v>DIRECCION COMERCIAL</v>
          </cell>
          <cell r="H62" t="str">
            <v>ESTACIONES DE SERVICIO</v>
          </cell>
          <cell r="I62">
            <v>0</v>
          </cell>
          <cell r="J62">
            <v>0</v>
          </cell>
          <cell r="K62">
            <v>0</v>
          </cell>
          <cell r="L62" t="str">
            <v>Activos</v>
          </cell>
          <cell r="M62" t="str">
            <v>Fuera de Convenio</v>
          </cell>
          <cell r="N62" t="str">
            <v>Indeterminado</v>
          </cell>
          <cell r="O62" t="str">
            <v>Edif. Petrobras</v>
          </cell>
          <cell r="P62">
            <v>36160</v>
          </cell>
        </row>
        <row r="63">
          <cell r="A63">
            <v>60001735</v>
          </cell>
          <cell r="B63" t="str">
            <v>TONCO, MARINA</v>
          </cell>
          <cell r="C63" t="str">
            <v>PROFESIONAL</v>
          </cell>
          <cell r="D63">
            <v>54</v>
          </cell>
          <cell r="E63" t="str">
            <v>Comercial</v>
          </cell>
          <cell r="F63" t="str">
            <v>Comercial PB Arg. S.A.</v>
          </cell>
          <cell r="G63" t="str">
            <v>DIRECCION COMERCIAL</v>
          </cell>
          <cell r="H63" t="str">
            <v>SOPORTE TECNICO Y OPERACIONES</v>
          </cell>
          <cell r="I63" t="str">
            <v>INGENIERIA Y SEGURIDAD OPERACIONAL</v>
          </cell>
          <cell r="J63" t="str">
            <v>OBRAS Y MANTENIMIENTO</v>
          </cell>
          <cell r="K63">
            <v>0</v>
          </cell>
          <cell r="L63" t="str">
            <v>Activos</v>
          </cell>
          <cell r="M63" t="str">
            <v>Fuera de Convenio</v>
          </cell>
          <cell r="N63" t="str">
            <v>Indeterminado</v>
          </cell>
          <cell r="O63" t="str">
            <v>Edif. Petrobras</v>
          </cell>
          <cell r="P63">
            <v>36008</v>
          </cell>
        </row>
        <row r="64">
          <cell r="A64">
            <v>60001772</v>
          </cell>
          <cell r="B64" t="str">
            <v>SANDOR, CARINA ANDREA</v>
          </cell>
          <cell r="C64" t="str">
            <v>ANALISTA JR.</v>
          </cell>
          <cell r="D64">
            <v>53</v>
          </cell>
          <cell r="E64" t="str">
            <v>Comercial</v>
          </cell>
          <cell r="F64" t="str">
            <v>Comercial PB Arg. S.A.</v>
          </cell>
          <cell r="G64" t="str">
            <v>DIRECCION COMERCIAL</v>
          </cell>
          <cell r="H64" t="str">
            <v>PLANEAMIENTO Y ATENCION COMERCIAL</v>
          </cell>
          <cell r="I64" t="str">
            <v>ADMINISTRACION COMERCIAL</v>
          </cell>
          <cell r="J64" t="str">
            <v>GRANDES CLIENTES, PETROQUIMICA Y ESP.</v>
          </cell>
          <cell r="K64">
            <v>0</v>
          </cell>
          <cell r="L64" t="str">
            <v>Activos</v>
          </cell>
          <cell r="M64" t="str">
            <v>Fuera de Convenio</v>
          </cell>
          <cell r="N64" t="str">
            <v>Indeterminado</v>
          </cell>
          <cell r="O64" t="str">
            <v>Edif. Petrobras</v>
          </cell>
          <cell r="P64">
            <v>34090</v>
          </cell>
        </row>
        <row r="65">
          <cell r="A65">
            <v>60001817</v>
          </cell>
          <cell r="B65" t="str">
            <v>BARRIONUEVO, VERONICA</v>
          </cell>
          <cell r="C65" t="str">
            <v>REPRESENTANTE COMERCIAL</v>
          </cell>
          <cell r="D65">
            <v>55</v>
          </cell>
          <cell r="E65" t="str">
            <v>Comercial</v>
          </cell>
          <cell r="F65" t="str">
            <v>Comercial PB Arg. S.A.</v>
          </cell>
          <cell r="G65" t="str">
            <v>DIRECCION COMERCIAL</v>
          </cell>
          <cell r="H65" t="str">
            <v>VENTAS GRANDES CLIENTES</v>
          </cell>
          <cell r="I65" t="str">
            <v>INDUSTRIA Y VENTAS DIRECTAS</v>
          </cell>
          <cell r="J65">
            <v>0</v>
          </cell>
          <cell r="K65">
            <v>0</v>
          </cell>
          <cell r="L65" t="str">
            <v>Activos</v>
          </cell>
          <cell r="M65" t="str">
            <v>Fuera de Convenio</v>
          </cell>
          <cell r="N65" t="str">
            <v>Indeterminado</v>
          </cell>
          <cell r="O65" t="str">
            <v>Edif. Petrobras</v>
          </cell>
          <cell r="P65">
            <v>34151</v>
          </cell>
        </row>
        <row r="66">
          <cell r="A66">
            <v>60001837</v>
          </cell>
          <cell r="B66" t="str">
            <v>GIUGGIOLONI, MARIANO EMILIO</v>
          </cell>
          <cell r="C66" t="str">
            <v>ANALISTA SR.</v>
          </cell>
          <cell r="D66">
            <v>55</v>
          </cell>
          <cell r="E66" t="str">
            <v>Comercial</v>
          </cell>
          <cell r="F66" t="str">
            <v>Comercial PB Arg. S.A.</v>
          </cell>
          <cell r="G66" t="str">
            <v>DIRECCION COMERCIAL</v>
          </cell>
          <cell r="H66" t="str">
            <v>ESTACIONES DE SERVICIO</v>
          </cell>
          <cell r="I66" t="str">
            <v>OPERACIONES RED TERCEROS</v>
          </cell>
          <cell r="J66">
            <v>0</v>
          </cell>
          <cell r="K66">
            <v>0</v>
          </cell>
          <cell r="L66" t="str">
            <v>Activos</v>
          </cell>
          <cell r="M66" t="str">
            <v>Fuera de Convenio</v>
          </cell>
          <cell r="N66" t="str">
            <v>Indeterminado</v>
          </cell>
          <cell r="O66" t="str">
            <v>Edif. Petrobras</v>
          </cell>
          <cell r="P66">
            <v>35278</v>
          </cell>
        </row>
        <row r="67">
          <cell r="A67">
            <v>60001847</v>
          </cell>
          <cell r="B67" t="str">
            <v>BOMBI, PEDRO DANIEL</v>
          </cell>
          <cell r="C67" t="str">
            <v>TECNICO</v>
          </cell>
          <cell r="D67">
            <v>53</v>
          </cell>
          <cell r="E67" t="str">
            <v>Comercial</v>
          </cell>
          <cell r="F67" t="str">
            <v>Comercial PB Arg. S.A.</v>
          </cell>
          <cell r="G67" t="str">
            <v>DIRECCION COMERCIAL</v>
          </cell>
          <cell r="H67" t="str">
            <v>SOPORTE TECNICO Y OPERACIONES</v>
          </cell>
          <cell r="I67" t="str">
            <v>SERVICIO TECNICO Y CONTROL DE CALIDAD</v>
          </cell>
          <cell r="J67" t="str">
            <v>CONTROL DE CALIDAD</v>
          </cell>
          <cell r="K67">
            <v>0</v>
          </cell>
          <cell r="L67" t="str">
            <v>Activos</v>
          </cell>
          <cell r="M67" t="str">
            <v>Fuera de Convenio</v>
          </cell>
          <cell r="N67" t="str">
            <v>Indeterminado</v>
          </cell>
          <cell r="O67" t="str">
            <v>Edif. Petrobras</v>
          </cell>
          <cell r="P67">
            <v>35411</v>
          </cell>
        </row>
        <row r="68">
          <cell r="A68">
            <v>60001904</v>
          </cell>
          <cell r="B68" t="str">
            <v>OTERO, EUGENIA MARIA</v>
          </cell>
          <cell r="C68" t="str">
            <v>REPRESENTANTE COMERCIAL</v>
          </cell>
          <cell r="D68">
            <v>55</v>
          </cell>
          <cell r="E68" t="str">
            <v>Comercial</v>
          </cell>
          <cell r="F68" t="str">
            <v>Comercial PB Arg. S.A.</v>
          </cell>
          <cell r="G68" t="str">
            <v>DIRECCION COMERCIAL</v>
          </cell>
          <cell r="H68" t="str">
            <v>PRODUCTOS PETROQUIMICOS Y ESPECIALES</v>
          </cell>
          <cell r="I68" t="str">
            <v>ELASTOMEROS</v>
          </cell>
          <cell r="J68">
            <v>0</v>
          </cell>
          <cell r="K68">
            <v>0</v>
          </cell>
          <cell r="L68" t="str">
            <v>Activos</v>
          </cell>
          <cell r="M68" t="str">
            <v>Fuera de Convenio</v>
          </cell>
          <cell r="N68" t="str">
            <v>Indeterminado</v>
          </cell>
          <cell r="O68" t="str">
            <v>Edif. Petrobras</v>
          </cell>
          <cell r="P68">
            <v>38294</v>
          </cell>
        </row>
        <row r="69">
          <cell r="A69">
            <v>60001973</v>
          </cell>
          <cell r="B69" t="str">
            <v>CROUSSE, GERMAN</v>
          </cell>
          <cell r="C69" t="str">
            <v>REPRESENTANTE COMERCIAL</v>
          </cell>
          <cell r="D69">
            <v>55</v>
          </cell>
          <cell r="E69" t="str">
            <v>Comercial</v>
          </cell>
          <cell r="F69" t="str">
            <v>Comercial PB Arg. S.A.</v>
          </cell>
          <cell r="G69" t="str">
            <v>DIRECCION COMERCIAL</v>
          </cell>
          <cell r="H69" t="str">
            <v>VENTAS GRANDES CLIENTES</v>
          </cell>
          <cell r="I69" t="str">
            <v>MERCADO NAVAL</v>
          </cell>
          <cell r="J69">
            <v>0</v>
          </cell>
          <cell r="K69">
            <v>0</v>
          </cell>
          <cell r="L69" t="str">
            <v>Activos</v>
          </cell>
          <cell r="M69" t="str">
            <v>Fuera de Convenio</v>
          </cell>
          <cell r="N69" t="str">
            <v>Indeterminado</v>
          </cell>
          <cell r="O69" t="str">
            <v>Edif. Petrobras</v>
          </cell>
          <cell r="P69">
            <v>37137</v>
          </cell>
        </row>
        <row r="70">
          <cell r="A70">
            <v>60002061</v>
          </cell>
          <cell r="B70" t="str">
            <v>GUERRIERI, PABLO MARTIN</v>
          </cell>
          <cell r="C70" t="str">
            <v>REPRESENTANTE COMERCIAL</v>
          </cell>
          <cell r="D70">
            <v>56</v>
          </cell>
          <cell r="E70" t="str">
            <v>Comercial</v>
          </cell>
          <cell r="F70" t="str">
            <v>Comercial PB Arg. S.A.</v>
          </cell>
          <cell r="G70" t="str">
            <v>DIRECCION COMERCIAL</v>
          </cell>
          <cell r="H70" t="str">
            <v>PRODUCTOS PETROQUIMICOS Y ESPECIALES</v>
          </cell>
          <cell r="I70" t="str">
            <v>PS Y ESTIRENO</v>
          </cell>
          <cell r="J70">
            <v>0</v>
          </cell>
          <cell r="K70">
            <v>0</v>
          </cell>
          <cell r="L70" t="str">
            <v>Activos</v>
          </cell>
          <cell r="M70" t="str">
            <v>Fuera de Convenio</v>
          </cell>
          <cell r="N70" t="str">
            <v>Indeterminado</v>
          </cell>
          <cell r="O70" t="str">
            <v>Edif. Petrobras</v>
          </cell>
          <cell r="P70">
            <v>35704</v>
          </cell>
        </row>
        <row r="71">
          <cell r="A71">
            <v>60002097</v>
          </cell>
          <cell r="B71" t="str">
            <v>SEÑARIS, CLAUDIA BEATRIZ</v>
          </cell>
          <cell r="C71" t="str">
            <v>ANALISTA JR.</v>
          </cell>
          <cell r="D71">
            <v>53</v>
          </cell>
          <cell r="E71" t="str">
            <v>Comercial</v>
          </cell>
          <cell r="F71" t="str">
            <v>Comercial PB Arg. S.A.</v>
          </cell>
          <cell r="G71" t="str">
            <v>DIRECCION COMERCIAL</v>
          </cell>
          <cell r="H71" t="str">
            <v>SOPORTE TECNICO Y OPERACIONES</v>
          </cell>
          <cell r="I71" t="str">
            <v>INGENIERIA Y SEGURIDAD OPERACIONAL</v>
          </cell>
          <cell r="J71" t="str">
            <v>CSMS COMERCIAL</v>
          </cell>
          <cell r="K71">
            <v>0</v>
          </cell>
          <cell r="L71" t="str">
            <v>Activos</v>
          </cell>
          <cell r="M71" t="str">
            <v>Fuera de Convenio</v>
          </cell>
          <cell r="N71" t="str">
            <v>Indeterminado</v>
          </cell>
          <cell r="O71" t="str">
            <v>Edif. Petrobras</v>
          </cell>
          <cell r="P71">
            <v>36076</v>
          </cell>
        </row>
        <row r="72">
          <cell r="A72">
            <v>60002147</v>
          </cell>
          <cell r="B72" t="str">
            <v>TOMYS, NELSON ROBERTO</v>
          </cell>
          <cell r="C72" t="str">
            <v>GERENTE</v>
          </cell>
          <cell r="D72">
            <v>58</v>
          </cell>
          <cell r="E72" t="str">
            <v>Comercial</v>
          </cell>
          <cell r="F72" t="str">
            <v>Comercial PB Arg. S.A.</v>
          </cell>
          <cell r="G72" t="str">
            <v>DIRECCION COMERCIAL</v>
          </cell>
          <cell r="H72" t="str">
            <v>VENTAS GRANDES CLIENTES</v>
          </cell>
          <cell r="I72">
            <v>0</v>
          </cell>
          <cell r="J72">
            <v>0</v>
          </cell>
          <cell r="K72">
            <v>0</v>
          </cell>
          <cell r="L72" t="str">
            <v>Activos</v>
          </cell>
          <cell r="M72" t="str">
            <v>Fuera de Convenio</v>
          </cell>
          <cell r="N72" t="str">
            <v>Indeterminado</v>
          </cell>
          <cell r="O72" t="str">
            <v>Edif. Petrobras</v>
          </cell>
          <cell r="P72">
            <v>35431</v>
          </cell>
        </row>
        <row r="73">
          <cell r="A73">
            <v>60002156</v>
          </cell>
          <cell r="B73" t="str">
            <v>MIANI, MARCELO RENE</v>
          </cell>
          <cell r="C73" t="str">
            <v>ANALISTA SSR.</v>
          </cell>
          <cell r="D73">
            <v>54</v>
          </cell>
          <cell r="E73" t="str">
            <v>Comercial</v>
          </cell>
          <cell r="F73" t="str">
            <v>Comercial PB Arg. S.A.</v>
          </cell>
          <cell r="G73" t="str">
            <v>DIRECCION COMERCIAL</v>
          </cell>
          <cell r="H73" t="str">
            <v>SOPORTE TECNICO Y OPERACIONES</v>
          </cell>
          <cell r="I73" t="str">
            <v>SERVICIO TECNICO Y CONTROL DE CALIDAD</v>
          </cell>
          <cell r="J73" t="str">
            <v>CAPACITIO</v>
          </cell>
          <cell r="K73">
            <v>0</v>
          </cell>
          <cell r="L73" t="str">
            <v>Activos</v>
          </cell>
          <cell r="M73" t="str">
            <v>Fuera de Convenio</v>
          </cell>
          <cell r="N73" t="str">
            <v>Indeterminado</v>
          </cell>
          <cell r="O73" t="str">
            <v>Edif. Petrobras</v>
          </cell>
          <cell r="P73">
            <v>38384</v>
          </cell>
        </row>
        <row r="74">
          <cell r="A74">
            <v>60002185</v>
          </cell>
          <cell r="B74" t="str">
            <v>GENTILINI, PABLO HERNAN</v>
          </cell>
          <cell r="C74" t="str">
            <v>COORDINADOR</v>
          </cell>
          <cell r="D74">
            <v>56</v>
          </cell>
          <cell r="E74" t="str">
            <v>Comercial</v>
          </cell>
          <cell r="F74" t="str">
            <v>Comercial PB Arg. S.A.</v>
          </cell>
          <cell r="G74" t="str">
            <v>DIRECCION COMERCIAL</v>
          </cell>
          <cell r="H74" t="str">
            <v>SOPORTE TECNICO Y OPERACIONES</v>
          </cell>
          <cell r="I74" t="str">
            <v>DESPACHO</v>
          </cell>
          <cell r="J74">
            <v>0</v>
          </cell>
          <cell r="K74">
            <v>0</v>
          </cell>
          <cell r="L74" t="str">
            <v>Activos</v>
          </cell>
          <cell r="M74" t="str">
            <v>Fuera de Convenio</v>
          </cell>
          <cell r="N74" t="str">
            <v>Indeterminado</v>
          </cell>
          <cell r="O74" t="str">
            <v>Edif. Petrobras</v>
          </cell>
          <cell r="P74">
            <v>35034</v>
          </cell>
        </row>
        <row r="75">
          <cell r="A75">
            <v>60002264</v>
          </cell>
          <cell r="B75" t="str">
            <v>ROGOVSKY, SERGIO JAVIER</v>
          </cell>
          <cell r="C75" t="str">
            <v>GERENTE</v>
          </cell>
          <cell r="D75">
            <v>55</v>
          </cell>
          <cell r="E75" t="str">
            <v>Comercial</v>
          </cell>
          <cell r="F75" t="str">
            <v>Comercial PB Arg. S.A.</v>
          </cell>
          <cell r="G75" t="str">
            <v>DIRECCION COMERCIAL</v>
          </cell>
          <cell r="H75" t="str">
            <v>VENTAS GRANDES CLIENTES</v>
          </cell>
          <cell r="I75" t="str">
            <v>MERCADO VIAL</v>
          </cell>
          <cell r="J75">
            <v>0</v>
          </cell>
          <cell r="K75">
            <v>0</v>
          </cell>
          <cell r="L75" t="str">
            <v>Activos</v>
          </cell>
          <cell r="M75" t="str">
            <v>Fuera de Convenio</v>
          </cell>
          <cell r="N75" t="str">
            <v>Indeterminado</v>
          </cell>
          <cell r="O75" t="str">
            <v>Edif. Petrobras</v>
          </cell>
          <cell r="P75">
            <v>35942</v>
          </cell>
        </row>
        <row r="76">
          <cell r="A76">
            <v>60002281</v>
          </cell>
          <cell r="B76" t="str">
            <v>GARIBOTTI, PAOLA KARINA</v>
          </cell>
          <cell r="C76" t="str">
            <v>GERENTE</v>
          </cell>
          <cell r="D76">
            <v>58</v>
          </cell>
          <cell r="E76" t="str">
            <v>Comercial</v>
          </cell>
          <cell r="F76" t="str">
            <v>Comercial PB Arg. S.A.</v>
          </cell>
          <cell r="G76" t="str">
            <v>DIRECCION COMERCIAL</v>
          </cell>
          <cell r="H76" t="str">
            <v>PLANEAMIENTO Y ATENCION COMERCIAL</v>
          </cell>
          <cell r="I76" t="str">
            <v>GESTION COMERCIAL</v>
          </cell>
          <cell r="J76">
            <v>0</v>
          </cell>
          <cell r="K76">
            <v>0</v>
          </cell>
          <cell r="L76" t="str">
            <v>Activos</v>
          </cell>
          <cell r="M76" t="str">
            <v>Fuera de Convenio</v>
          </cell>
          <cell r="N76" t="str">
            <v>Indeterminado</v>
          </cell>
          <cell r="O76" t="str">
            <v>Edif. Petrobras</v>
          </cell>
          <cell r="P76">
            <v>34731</v>
          </cell>
        </row>
        <row r="77">
          <cell r="A77">
            <v>60002334</v>
          </cell>
          <cell r="B77" t="str">
            <v>PETRUZZO, CESAR OSVALDO</v>
          </cell>
          <cell r="C77" t="str">
            <v>ANALISTA JR.</v>
          </cell>
          <cell r="D77">
            <v>53</v>
          </cell>
          <cell r="E77" t="str">
            <v>Comercial</v>
          </cell>
          <cell r="F77" t="str">
            <v>Comercial PB Arg. S.A.</v>
          </cell>
          <cell r="G77" t="str">
            <v>DIRECCION COMERCIAL</v>
          </cell>
          <cell r="H77" t="str">
            <v>PLANEAMIENTO Y ATENCION COMERCIAL</v>
          </cell>
          <cell r="I77" t="str">
            <v>ADMINISTRACION COMERCIAL</v>
          </cell>
          <cell r="J77" t="str">
            <v>GRANDES CLIENTES, PETROQUIMICA Y ESP.</v>
          </cell>
          <cell r="K77">
            <v>0</v>
          </cell>
          <cell r="L77" t="str">
            <v>Activos</v>
          </cell>
          <cell r="M77" t="str">
            <v>Fuera de Convenio</v>
          </cell>
          <cell r="N77" t="str">
            <v>Indeterminado</v>
          </cell>
          <cell r="O77" t="str">
            <v>Edif. Petrobras</v>
          </cell>
          <cell r="P77">
            <v>38261</v>
          </cell>
        </row>
        <row r="78">
          <cell r="A78">
            <v>60002377</v>
          </cell>
          <cell r="B78" t="str">
            <v>CONSOLATI, JAVIER</v>
          </cell>
          <cell r="C78" t="str">
            <v>REPRESENTANTE COMERCIAL</v>
          </cell>
          <cell r="D78">
            <v>55</v>
          </cell>
          <cell r="E78" t="str">
            <v>Comercial</v>
          </cell>
          <cell r="F78" t="str">
            <v>Comercial PB Arg. S.A.</v>
          </cell>
          <cell r="G78" t="str">
            <v>DIRECCION COMERCIAL</v>
          </cell>
          <cell r="H78" t="str">
            <v>ESTACIONES DE SERVICIO</v>
          </cell>
          <cell r="I78" t="str">
            <v>AREA NORESTE</v>
          </cell>
          <cell r="J78">
            <v>0</v>
          </cell>
          <cell r="K78">
            <v>0</v>
          </cell>
          <cell r="L78" t="str">
            <v>Activos</v>
          </cell>
          <cell r="M78" t="str">
            <v>Fuera de Convenio</v>
          </cell>
          <cell r="N78" t="str">
            <v>Indeterminado</v>
          </cell>
          <cell r="O78" t="str">
            <v>Edif. Petrobras</v>
          </cell>
          <cell r="P78">
            <v>36831</v>
          </cell>
        </row>
        <row r="79">
          <cell r="A79">
            <v>60002383</v>
          </cell>
          <cell r="B79" t="str">
            <v>BUZZETTI THOMSON, MARIA</v>
          </cell>
          <cell r="C79" t="str">
            <v>GERENTE</v>
          </cell>
          <cell r="D79">
            <v>58</v>
          </cell>
          <cell r="E79" t="str">
            <v>Comercial</v>
          </cell>
          <cell r="F79" t="str">
            <v>Comercial PB Arg. S.A.</v>
          </cell>
          <cell r="G79" t="str">
            <v>DIRECCION COMERCIAL</v>
          </cell>
          <cell r="H79" t="str">
            <v>PRODUCTOS PETROQUIMICOS Y ESPECIALES</v>
          </cell>
          <cell r="I79">
            <v>0</v>
          </cell>
          <cell r="J79">
            <v>0</v>
          </cell>
          <cell r="K79">
            <v>0</v>
          </cell>
          <cell r="L79" t="str">
            <v>Activos</v>
          </cell>
          <cell r="M79" t="str">
            <v>Fuera de Convenio</v>
          </cell>
          <cell r="N79" t="str">
            <v>Indeterminado</v>
          </cell>
          <cell r="O79" t="str">
            <v>Edif. Petrobras</v>
          </cell>
          <cell r="P79">
            <v>35170</v>
          </cell>
        </row>
        <row r="80">
          <cell r="A80">
            <v>60002473</v>
          </cell>
          <cell r="B80" t="str">
            <v>MAURIG, WALTER GASTON</v>
          </cell>
          <cell r="C80" t="str">
            <v>PROFESIONAL</v>
          </cell>
          <cell r="D80">
            <v>54</v>
          </cell>
          <cell r="E80" t="str">
            <v>Comercial</v>
          </cell>
          <cell r="F80" t="str">
            <v>Comercial PB Arg. S.A.</v>
          </cell>
          <cell r="G80" t="str">
            <v>DIRECCION COMERCIAL</v>
          </cell>
          <cell r="H80" t="str">
            <v>SOPORTE TECNICO Y OPERACIONES</v>
          </cell>
          <cell r="I80" t="str">
            <v>INGENIERIA Y SEGURIDAD OPERACIONAL</v>
          </cell>
          <cell r="J80" t="str">
            <v>IMAGEN Y PRESUPUESTO</v>
          </cell>
          <cell r="K80">
            <v>0</v>
          </cell>
          <cell r="L80" t="str">
            <v>Activos</v>
          </cell>
          <cell r="M80" t="str">
            <v>Fuera de Convenio</v>
          </cell>
          <cell r="N80" t="str">
            <v>Indeterminado</v>
          </cell>
          <cell r="O80" t="str">
            <v>Edif. Petrobras</v>
          </cell>
          <cell r="P80">
            <v>36951</v>
          </cell>
        </row>
        <row r="81">
          <cell r="A81">
            <v>60002622</v>
          </cell>
          <cell r="B81" t="str">
            <v>TRIPODI, SEBASTIAN</v>
          </cell>
          <cell r="C81" t="str">
            <v>ANALISTA JR.</v>
          </cell>
          <cell r="D81">
            <v>53</v>
          </cell>
          <cell r="E81" t="str">
            <v>Comercial</v>
          </cell>
          <cell r="F81" t="str">
            <v>Comercial PB Arg. S.A.</v>
          </cell>
          <cell r="G81" t="str">
            <v>DIRECCION COMERCIAL</v>
          </cell>
          <cell r="H81" t="str">
            <v>PLANEAMIENTO Y ATENCION COMERCIAL</v>
          </cell>
          <cell r="I81" t="str">
            <v>ATENCION INTEGRAL AL CLIENTE</v>
          </cell>
          <cell r="J81" t="str">
            <v>SERVICIO DE ATENCION AL CLIENTE</v>
          </cell>
          <cell r="K81">
            <v>0</v>
          </cell>
          <cell r="L81" t="str">
            <v>Activos</v>
          </cell>
          <cell r="M81" t="str">
            <v>Fuera de Convenio</v>
          </cell>
          <cell r="N81" t="str">
            <v>Indeterminado</v>
          </cell>
          <cell r="O81" t="str">
            <v>Edif. Petrobras</v>
          </cell>
          <cell r="P81">
            <v>35521</v>
          </cell>
        </row>
        <row r="82">
          <cell r="A82">
            <v>60002627</v>
          </cell>
          <cell r="B82" t="str">
            <v>PALACIOS, DIEGO MARTIN</v>
          </cell>
          <cell r="C82" t="str">
            <v>ANALISTA SSR.</v>
          </cell>
          <cell r="D82">
            <v>55</v>
          </cell>
          <cell r="E82" t="str">
            <v>Comercial</v>
          </cell>
          <cell r="F82" t="str">
            <v>Comercial PB Arg. S.A.</v>
          </cell>
          <cell r="G82" t="str">
            <v>DIRECCION COMERCIAL</v>
          </cell>
          <cell r="H82" t="str">
            <v>PLANEAMIENTO Y ATENCION COMERCIAL</v>
          </cell>
          <cell r="I82" t="str">
            <v>PRECIOS</v>
          </cell>
          <cell r="J82">
            <v>0</v>
          </cell>
          <cell r="K82">
            <v>0</v>
          </cell>
          <cell r="L82" t="str">
            <v>Activos</v>
          </cell>
          <cell r="M82" t="str">
            <v>Fuera de Convenio</v>
          </cell>
          <cell r="N82" t="str">
            <v>Indeterminado</v>
          </cell>
          <cell r="O82" t="str">
            <v>Edif. Petrobras</v>
          </cell>
          <cell r="P82">
            <v>36892</v>
          </cell>
        </row>
        <row r="83">
          <cell r="A83">
            <v>60002945</v>
          </cell>
          <cell r="B83" t="str">
            <v>CATULLO, DAMIAN</v>
          </cell>
          <cell r="C83" t="str">
            <v>GERENTE</v>
          </cell>
          <cell r="D83">
            <v>56</v>
          </cell>
          <cell r="E83" t="str">
            <v>Comercial</v>
          </cell>
          <cell r="F83" t="str">
            <v>Comercial PB Arg. S.A.</v>
          </cell>
          <cell r="G83" t="str">
            <v>DIRECCION COMERCIAL</v>
          </cell>
          <cell r="H83" t="str">
            <v>PLANEAMIENTO Y ATENCION COMERCIAL</v>
          </cell>
          <cell r="I83" t="str">
            <v>PRECIOS</v>
          </cell>
          <cell r="J83">
            <v>0</v>
          </cell>
          <cell r="K83">
            <v>0</v>
          </cell>
          <cell r="L83" t="str">
            <v>Activos</v>
          </cell>
          <cell r="M83" t="str">
            <v>Fuera de Convenio</v>
          </cell>
          <cell r="N83" t="str">
            <v>Indeterminado</v>
          </cell>
          <cell r="O83" t="str">
            <v>Edif. Petrobras</v>
          </cell>
          <cell r="P83">
            <v>37012</v>
          </cell>
        </row>
        <row r="84">
          <cell r="A84">
            <v>60003003</v>
          </cell>
          <cell r="B84" t="str">
            <v>DOMINICE, MARIA LAURA</v>
          </cell>
          <cell r="C84" t="str">
            <v>ANALISTA SR.</v>
          </cell>
          <cell r="D84">
            <v>56</v>
          </cell>
          <cell r="E84" t="str">
            <v>Comercial</v>
          </cell>
          <cell r="F84" t="str">
            <v>Comercial PB Arg. S.A.</v>
          </cell>
          <cell r="G84" t="str">
            <v>DIRECCION COMERCIAL</v>
          </cell>
          <cell r="H84" t="str">
            <v>PLANEAMIENTO Y ATENCION COMERCIAL</v>
          </cell>
          <cell r="I84" t="str">
            <v>GESTION COMERCIAL</v>
          </cell>
          <cell r="J84">
            <v>0</v>
          </cell>
          <cell r="K84">
            <v>0</v>
          </cell>
          <cell r="L84" t="str">
            <v>Activos</v>
          </cell>
          <cell r="M84" t="str">
            <v>Fuera de Convenio</v>
          </cell>
          <cell r="N84" t="str">
            <v>Indeterminado</v>
          </cell>
          <cell r="O84" t="str">
            <v>Edif. Petrobras</v>
          </cell>
          <cell r="P84">
            <v>35247</v>
          </cell>
        </row>
        <row r="85">
          <cell r="A85">
            <v>60003066</v>
          </cell>
          <cell r="B85" t="str">
            <v>PIANA, MARIA FERNANDA</v>
          </cell>
          <cell r="C85" t="str">
            <v>ANALISTA JR.</v>
          </cell>
          <cell r="D85">
            <v>53</v>
          </cell>
          <cell r="E85" t="str">
            <v>Comercial</v>
          </cell>
          <cell r="F85" t="str">
            <v>Comercial PB Arg. S.A.</v>
          </cell>
          <cell r="G85" t="str">
            <v>DIRECCION COMERCIAL</v>
          </cell>
          <cell r="H85" t="str">
            <v>PLANEAMIENTO Y ATENCION COMERCIAL</v>
          </cell>
          <cell r="I85" t="str">
            <v>PRECIOS</v>
          </cell>
          <cell r="J85">
            <v>0</v>
          </cell>
          <cell r="K85">
            <v>0</v>
          </cell>
          <cell r="L85" t="str">
            <v>Activos</v>
          </cell>
          <cell r="M85" t="str">
            <v>Fuera de Convenio</v>
          </cell>
          <cell r="N85" t="str">
            <v>Indeterminado</v>
          </cell>
          <cell r="O85" t="str">
            <v>Edif. Petrobras</v>
          </cell>
          <cell r="P85">
            <v>38261</v>
          </cell>
        </row>
        <row r="86">
          <cell r="A86">
            <v>60003173</v>
          </cell>
          <cell r="B86" t="str">
            <v>FERNANDEZ, ARIEL</v>
          </cell>
          <cell r="C86" t="str">
            <v>ADMINISTRATIVO SR.</v>
          </cell>
          <cell r="D86">
            <v>51</v>
          </cell>
          <cell r="E86" t="str">
            <v>Comercial</v>
          </cell>
          <cell r="F86" t="str">
            <v>Comercial PB Arg. S.A.</v>
          </cell>
          <cell r="G86" t="str">
            <v>DIRECCION COMERCIAL</v>
          </cell>
          <cell r="H86" t="str">
            <v>SOPORTE TECNICO Y OPERACIONES</v>
          </cell>
          <cell r="I86" t="str">
            <v>LOGISTICA Y TRANSPORTE TERRESTRE</v>
          </cell>
          <cell r="J86" t="str">
            <v>FISCALIZACIÓN Y MAESTROS</v>
          </cell>
          <cell r="K86">
            <v>0</v>
          </cell>
          <cell r="L86" t="str">
            <v>Activos</v>
          </cell>
          <cell r="M86" t="str">
            <v>Fuera de Convenio</v>
          </cell>
          <cell r="N86" t="str">
            <v>Indeterminado</v>
          </cell>
          <cell r="O86" t="str">
            <v>Edif. Petrobras</v>
          </cell>
          <cell r="P86">
            <v>38991</v>
          </cell>
        </row>
        <row r="87">
          <cell r="A87">
            <v>60003185</v>
          </cell>
          <cell r="B87" t="str">
            <v>HILAL, MARIA LAMIS</v>
          </cell>
          <cell r="C87" t="str">
            <v>ANALISTA JR.</v>
          </cell>
          <cell r="D87">
            <v>53</v>
          </cell>
          <cell r="E87" t="str">
            <v>Comercial</v>
          </cell>
          <cell r="F87" t="str">
            <v>Comercial PB Arg. S.A.</v>
          </cell>
          <cell r="G87" t="str">
            <v>DIRECCION COMERCIAL</v>
          </cell>
          <cell r="H87" t="str">
            <v>PLANEAMIENTO Y ATENCION COMERCIAL</v>
          </cell>
          <cell r="I87" t="str">
            <v>ATENCION INTEGRAL AL CLIENTE</v>
          </cell>
          <cell r="J87" t="str">
            <v>GESTION CON CLIENTES Y FIDELIZACION</v>
          </cell>
          <cell r="K87">
            <v>0</v>
          </cell>
          <cell r="L87" t="str">
            <v>Activos</v>
          </cell>
          <cell r="M87" t="str">
            <v>Fuera de Convenio</v>
          </cell>
          <cell r="N87" t="str">
            <v>Indeterminado</v>
          </cell>
          <cell r="O87" t="str">
            <v>Edif. Petrobras</v>
          </cell>
          <cell r="P87">
            <v>38749</v>
          </cell>
        </row>
        <row r="88">
          <cell r="A88">
            <v>60003191</v>
          </cell>
          <cell r="B88" t="str">
            <v>INTRONA, MARIA ALEJANDRA</v>
          </cell>
          <cell r="C88" t="str">
            <v>ANALISTA SSR.</v>
          </cell>
          <cell r="D88">
            <v>54</v>
          </cell>
          <cell r="E88" t="str">
            <v>Comercial</v>
          </cell>
          <cell r="F88" t="str">
            <v>Comercial PB Arg. S.A.</v>
          </cell>
          <cell r="G88" t="str">
            <v>DIRECCION COMERCIAL</v>
          </cell>
          <cell r="H88" t="str">
            <v>SOPORTE TECNICO Y OPERACIONES</v>
          </cell>
          <cell r="I88" t="str">
            <v>INGENIERIA Y SEGURIDAD OPERACIONAL</v>
          </cell>
          <cell r="J88" t="str">
            <v>CSMS COMERCIAL</v>
          </cell>
          <cell r="K88">
            <v>0</v>
          </cell>
          <cell r="L88" t="str">
            <v>Activos</v>
          </cell>
          <cell r="M88" t="str">
            <v>Fuera de Convenio</v>
          </cell>
          <cell r="N88" t="str">
            <v>Indeterminado</v>
          </cell>
          <cell r="O88" t="str">
            <v>Edif. Petrobras</v>
          </cell>
          <cell r="P88">
            <v>38791</v>
          </cell>
        </row>
        <row r="89">
          <cell r="A89">
            <v>60003226</v>
          </cell>
          <cell r="B89" t="str">
            <v>MORENO, SEBASTIAN</v>
          </cell>
          <cell r="C89" t="str">
            <v>PROFESIONAL</v>
          </cell>
          <cell r="D89">
            <v>54</v>
          </cell>
          <cell r="E89" t="str">
            <v>Comercial</v>
          </cell>
          <cell r="F89" t="str">
            <v>Comercial PB Arg. S.A.</v>
          </cell>
          <cell r="G89" t="str">
            <v>DIRECCION COMERCIAL</v>
          </cell>
          <cell r="H89" t="str">
            <v>SOPORTE TECNICO Y OPERACIONES</v>
          </cell>
          <cell r="I89" t="str">
            <v>INGENIERIA Y SEGURIDAD OPERACIONAL</v>
          </cell>
          <cell r="J89" t="str">
            <v>OBRAS Y MANTENIMIENTO</v>
          </cell>
          <cell r="K89">
            <v>0</v>
          </cell>
          <cell r="L89" t="str">
            <v>Activos</v>
          </cell>
          <cell r="M89" t="str">
            <v>Fuera de Convenio</v>
          </cell>
          <cell r="N89" t="str">
            <v>Indeterminado</v>
          </cell>
          <cell r="O89" t="str">
            <v>Edif. Petrobras</v>
          </cell>
          <cell r="P89">
            <v>38777</v>
          </cell>
        </row>
        <row r="90">
          <cell r="A90">
            <v>60003578</v>
          </cell>
          <cell r="B90" t="str">
            <v>DUMYCZ, GABRIELA ROSANA</v>
          </cell>
          <cell r="C90" t="str">
            <v>ANALISTA JR.</v>
          </cell>
          <cell r="D90">
            <v>53</v>
          </cell>
          <cell r="E90" t="str">
            <v>Comercial</v>
          </cell>
          <cell r="F90" t="str">
            <v>Comercial PB Arg. S.A.</v>
          </cell>
          <cell r="G90" t="str">
            <v>DIRECCION COMERCIAL</v>
          </cell>
          <cell r="H90" t="str">
            <v>PLANEAMIENTO Y ATENCION COMERCIAL</v>
          </cell>
          <cell r="I90" t="str">
            <v>ATENCION INTEGRAL AL CLIENTE</v>
          </cell>
          <cell r="J90" t="str">
            <v>FACTURACION Y MAESTROS</v>
          </cell>
          <cell r="K90">
            <v>0</v>
          </cell>
          <cell r="L90" t="str">
            <v>Activos</v>
          </cell>
          <cell r="M90" t="str">
            <v>Fuera de Convenio</v>
          </cell>
          <cell r="N90" t="str">
            <v>Indeterminado</v>
          </cell>
          <cell r="O90" t="str">
            <v>Edif. Petrobras</v>
          </cell>
          <cell r="P90">
            <v>37074</v>
          </cell>
        </row>
        <row r="91">
          <cell r="A91">
            <v>60003588</v>
          </cell>
          <cell r="B91" t="str">
            <v>ARESE, MARIA CECILIA</v>
          </cell>
          <cell r="C91" t="str">
            <v>ASISTENTE</v>
          </cell>
          <cell r="D91">
            <v>52</v>
          </cell>
          <cell r="E91" t="str">
            <v>Funciones Centralizadas</v>
          </cell>
          <cell r="F91" t="str">
            <v>Comercial PB Arg. S.A.</v>
          </cell>
          <cell r="G91" t="str">
            <v>DIRECCION COMERCIAL</v>
          </cell>
          <cell r="H91" t="str">
            <v>PRODUCTOS PETROQUIMICOS Y ESPECIALES</v>
          </cell>
          <cell r="I91">
            <v>0</v>
          </cell>
          <cell r="J91">
            <v>0</v>
          </cell>
          <cell r="K91">
            <v>0</v>
          </cell>
          <cell r="L91" t="str">
            <v>Activos</v>
          </cell>
          <cell r="M91" t="str">
            <v>Fuera de Convenio</v>
          </cell>
          <cell r="N91" t="str">
            <v>Indeterminado</v>
          </cell>
          <cell r="O91" t="str">
            <v>Edif. Petrobras</v>
          </cell>
          <cell r="P91">
            <v>38231</v>
          </cell>
        </row>
        <row r="92">
          <cell r="A92">
            <v>60003637</v>
          </cell>
          <cell r="B92" t="str">
            <v>FIORE, MANUEL</v>
          </cell>
          <cell r="C92" t="str">
            <v>ANALISTA JR.</v>
          </cell>
          <cell r="D92">
            <v>52</v>
          </cell>
          <cell r="E92" t="str">
            <v>Comercial</v>
          </cell>
          <cell r="F92" t="str">
            <v>Comercial PB Arg. S.A.</v>
          </cell>
          <cell r="G92" t="str">
            <v>DIRECCION COMERCIAL</v>
          </cell>
          <cell r="H92" t="str">
            <v>ESTACIONES DE SERVICIO</v>
          </cell>
          <cell r="I92" t="str">
            <v>OPERACIONES RED TERCEROS</v>
          </cell>
          <cell r="J92">
            <v>0</v>
          </cell>
          <cell r="K92">
            <v>0</v>
          </cell>
          <cell r="L92" t="str">
            <v>Activos</v>
          </cell>
          <cell r="M92" t="str">
            <v>Fuera de Convenio</v>
          </cell>
          <cell r="N92" t="str">
            <v>Indeterminado</v>
          </cell>
          <cell r="O92" t="str">
            <v>Edif. Petrobras</v>
          </cell>
          <cell r="P92">
            <v>38160</v>
          </cell>
        </row>
        <row r="93">
          <cell r="A93">
            <v>60003650</v>
          </cell>
          <cell r="B93" t="str">
            <v>MANFREDI, MARIA EUGENIA</v>
          </cell>
          <cell r="C93" t="str">
            <v>ANALISTA JR.</v>
          </cell>
          <cell r="D93">
            <v>53</v>
          </cell>
          <cell r="E93" t="str">
            <v>Comercial</v>
          </cell>
          <cell r="F93" t="str">
            <v>Comercial PB Arg. S.A.</v>
          </cell>
          <cell r="G93" t="str">
            <v>DIRECCION COMERCIAL</v>
          </cell>
          <cell r="H93" t="str">
            <v>PLANEAMIENTO Y ATENCION COMERCIAL</v>
          </cell>
          <cell r="I93" t="str">
            <v>ATENCION INTEGRAL AL CLIENTE</v>
          </cell>
          <cell r="J93" t="str">
            <v>SERVICIO DE ATENCION AL CLIENTE</v>
          </cell>
          <cell r="K93">
            <v>0</v>
          </cell>
          <cell r="L93" t="str">
            <v>Activos</v>
          </cell>
          <cell r="M93" t="str">
            <v>Fuera de Convenio</v>
          </cell>
          <cell r="N93" t="str">
            <v>Indeterminado</v>
          </cell>
          <cell r="O93" t="str">
            <v>Edif. Petrobras</v>
          </cell>
          <cell r="P93">
            <v>37530</v>
          </cell>
        </row>
        <row r="94">
          <cell r="A94">
            <v>60004469</v>
          </cell>
          <cell r="B94" t="str">
            <v>JURE GONZALEZ, NORMA E.</v>
          </cell>
          <cell r="C94" t="str">
            <v>ADMINISTRATIVO SR.</v>
          </cell>
          <cell r="D94">
            <v>51</v>
          </cell>
          <cell r="E94" t="str">
            <v>Comercial</v>
          </cell>
          <cell r="F94" t="str">
            <v>Comercial PB Arg. S.A.</v>
          </cell>
          <cell r="G94" t="str">
            <v>DIRECCION COMERCIAL</v>
          </cell>
          <cell r="H94" t="str">
            <v>SOPORTE TECNICO Y OPERACIONES</v>
          </cell>
          <cell r="I94" t="str">
            <v>SERVICIO TECNICO Y CONTROL DE CALIDAD</v>
          </cell>
          <cell r="J94" t="str">
            <v>CAPACITIO</v>
          </cell>
          <cell r="K94">
            <v>0</v>
          </cell>
          <cell r="L94" t="str">
            <v>Activos</v>
          </cell>
          <cell r="M94" t="str">
            <v>Fuera de Convenio</v>
          </cell>
          <cell r="N94" t="str">
            <v>Indeterminado</v>
          </cell>
          <cell r="O94" t="str">
            <v>Edif. Petrobras</v>
          </cell>
          <cell r="P94">
            <v>34516</v>
          </cell>
        </row>
        <row r="95">
          <cell r="A95">
            <v>60004473</v>
          </cell>
          <cell r="B95" t="str">
            <v>CHEBI WAINKRANTZ, DIEGO ELIAS</v>
          </cell>
          <cell r="C95" t="str">
            <v>GERENTE</v>
          </cell>
          <cell r="D95">
            <v>57</v>
          </cell>
          <cell r="E95" t="str">
            <v>Comercial</v>
          </cell>
          <cell r="F95" t="str">
            <v>Comercial PB Arg. S.A.</v>
          </cell>
          <cell r="G95" t="str">
            <v>DIRECCION COMERCIAL</v>
          </cell>
          <cell r="H95" t="str">
            <v>VENTAS GRANDES CLIENTES</v>
          </cell>
          <cell r="I95" t="str">
            <v>GLP</v>
          </cell>
          <cell r="J95">
            <v>0</v>
          </cell>
          <cell r="K95">
            <v>0</v>
          </cell>
          <cell r="L95" t="str">
            <v>Activos</v>
          </cell>
          <cell r="M95" t="str">
            <v>Fuera de Convenio</v>
          </cell>
          <cell r="N95" t="str">
            <v>Indeterminado</v>
          </cell>
          <cell r="O95" t="str">
            <v>Edif. Petrobras</v>
          </cell>
          <cell r="P95">
            <v>34926</v>
          </cell>
        </row>
        <row r="96">
          <cell r="A96">
            <v>60004504</v>
          </cell>
          <cell r="B96" t="str">
            <v>RIENZI GRASSI, FERNANDO A.</v>
          </cell>
          <cell r="C96" t="str">
            <v>REPRESENTANTE COMERCIAL</v>
          </cell>
          <cell r="D96">
            <v>55</v>
          </cell>
          <cell r="E96" t="str">
            <v>Comercial</v>
          </cell>
          <cell r="F96" t="str">
            <v>Comercial PB Arg. S.A.</v>
          </cell>
          <cell r="G96" t="str">
            <v>DIRECCION COMERCIAL</v>
          </cell>
          <cell r="H96" t="str">
            <v>ESTACIONES DE SERVICIO</v>
          </cell>
          <cell r="I96" t="str">
            <v>AREA METROPOLITANA</v>
          </cell>
          <cell r="J96">
            <v>0</v>
          </cell>
          <cell r="K96">
            <v>0</v>
          </cell>
          <cell r="L96" t="str">
            <v>Activos</v>
          </cell>
          <cell r="M96" t="str">
            <v>Fuera de Convenio</v>
          </cell>
          <cell r="N96" t="str">
            <v>Indeterminado</v>
          </cell>
          <cell r="O96" t="str">
            <v>Edif. Petrobras</v>
          </cell>
          <cell r="P96">
            <v>34121</v>
          </cell>
        </row>
        <row r="97">
          <cell r="A97">
            <v>60004592</v>
          </cell>
          <cell r="B97" t="str">
            <v>LANZA GANZABAL, ALBERTO</v>
          </cell>
          <cell r="C97" t="str">
            <v>REPRESENTANTE COMERCIAL</v>
          </cell>
          <cell r="D97">
            <v>55</v>
          </cell>
          <cell r="E97" t="str">
            <v>Comercial</v>
          </cell>
          <cell r="F97" t="str">
            <v>Comercial PB Arg. S.A.</v>
          </cell>
          <cell r="G97" t="str">
            <v>DIRECCION COMERCIAL</v>
          </cell>
          <cell r="H97" t="str">
            <v>ESTACIONES DE SERVICIO</v>
          </cell>
          <cell r="I97" t="str">
            <v>AREA METROPOLITANA</v>
          </cell>
          <cell r="J97">
            <v>0</v>
          </cell>
          <cell r="K97">
            <v>0</v>
          </cell>
          <cell r="L97" t="str">
            <v>Activos</v>
          </cell>
          <cell r="M97" t="str">
            <v>Fuera de Convenio</v>
          </cell>
          <cell r="N97" t="str">
            <v>Indeterminado</v>
          </cell>
          <cell r="O97" t="str">
            <v>Edif. Petrobras</v>
          </cell>
          <cell r="P97">
            <v>29342</v>
          </cell>
        </row>
        <row r="98">
          <cell r="A98">
            <v>60004766</v>
          </cell>
          <cell r="B98" t="str">
            <v>MOBILIO, SERGIO EDMUNDO</v>
          </cell>
          <cell r="C98" t="str">
            <v>ANALISTA SSR.</v>
          </cell>
          <cell r="D98">
            <v>54</v>
          </cell>
          <cell r="E98" t="str">
            <v>Comercial</v>
          </cell>
          <cell r="F98" t="str">
            <v>Comercial PB Arg. S.A.</v>
          </cell>
          <cell r="G98" t="str">
            <v>DIRECCION COMERCIAL</v>
          </cell>
          <cell r="H98" t="str">
            <v>SOPORTE TECNICO Y OPERACIONES</v>
          </cell>
          <cell r="I98" t="str">
            <v>SERVICIO TECNICO Y CONTROL DE CALIDAD</v>
          </cell>
          <cell r="J98" t="str">
            <v>CAPACITIO</v>
          </cell>
          <cell r="K98">
            <v>0</v>
          </cell>
          <cell r="L98" t="str">
            <v>Activos</v>
          </cell>
          <cell r="M98" t="str">
            <v>Fuera de Convenio</v>
          </cell>
          <cell r="N98" t="str">
            <v>Indeterminado</v>
          </cell>
          <cell r="O98" t="str">
            <v>Edif. Petrobras</v>
          </cell>
          <cell r="P98">
            <v>39114</v>
          </cell>
        </row>
        <row r="99">
          <cell r="A99">
            <v>60004844</v>
          </cell>
          <cell r="B99" t="str">
            <v>DATINO, OSCAR ALBERTO</v>
          </cell>
          <cell r="C99" t="str">
            <v>REPRESENTANTE COMERCIAL</v>
          </cell>
          <cell r="D99">
            <v>56</v>
          </cell>
          <cell r="E99" t="str">
            <v>Comercial</v>
          </cell>
          <cell r="F99" t="str">
            <v>Comercial PB Arg. S.A.</v>
          </cell>
          <cell r="G99" t="str">
            <v>DIRECCION COMERCIAL</v>
          </cell>
          <cell r="H99" t="str">
            <v>ESTACIONES DE SERVICIO</v>
          </cell>
          <cell r="I99" t="str">
            <v>AREA METROPOLITANA</v>
          </cell>
          <cell r="J99">
            <v>0</v>
          </cell>
          <cell r="K99">
            <v>0</v>
          </cell>
          <cell r="L99" t="str">
            <v>Activos</v>
          </cell>
          <cell r="M99" t="str">
            <v>Fuera de Convenio</v>
          </cell>
          <cell r="N99" t="str">
            <v>Indeterminado</v>
          </cell>
          <cell r="O99" t="str">
            <v>Edif. Petrobras</v>
          </cell>
          <cell r="P99">
            <v>34244</v>
          </cell>
        </row>
        <row r="100">
          <cell r="A100">
            <v>60004845</v>
          </cell>
          <cell r="B100" t="str">
            <v>MANITTA, ADOLFO LUIS</v>
          </cell>
          <cell r="C100" t="str">
            <v>SUPERVISOR</v>
          </cell>
          <cell r="D100">
            <v>56</v>
          </cell>
          <cell r="E100" t="str">
            <v>Comercial</v>
          </cell>
          <cell r="F100" t="str">
            <v>Comercial PB Arg. S.A.</v>
          </cell>
          <cell r="G100" t="str">
            <v>DIRECCION COMERCIAL</v>
          </cell>
          <cell r="H100" t="str">
            <v>SOPORTE TECNICO Y OPERACIONES</v>
          </cell>
          <cell r="I100" t="str">
            <v>SERVICIO TECNICO Y CONTROL DE CALIDAD</v>
          </cell>
          <cell r="J100" t="str">
            <v>CONTROL DE CALIDAD</v>
          </cell>
          <cell r="K100">
            <v>0</v>
          </cell>
          <cell r="L100" t="str">
            <v>Activos</v>
          </cell>
          <cell r="M100" t="str">
            <v>Fuera de Convenio</v>
          </cell>
          <cell r="N100" t="str">
            <v>Indeterminado</v>
          </cell>
          <cell r="O100" t="str">
            <v>Edif. Petrobras</v>
          </cell>
          <cell r="P100">
            <v>36001</v>
          </cell>
        </row>
        <row r="101">
          <cell r="A101">
            <v>60004846</v>
          </cell>
          <cell r="B101" t="str">
            <v>PALOMO, PERLA PAOLA</v>
          </cell>
          <cell r="C101" t="str">
            <v>ANALISTA JR.</v>
          </cell>
          <cell r="D101">
            <v>53</v>
          </cell>
          <cell r="E101" t="str">
            <v>Comercial</v>
          </cell>
          <cell r="F101" t="str">
            <v>Comercial PB Arg. S.A.</v>
          </cell>
          <cell r="G101" t="str">
            <v>DIRECCION COMERCIAL</v>
          </cell>
          <cell r="H101" t="str">
            <v>PLANEAMIENTO Y ATENCION COMERCIAL</v>
          </cell>
          <cell r="I101" t="str">
            <v>PRECIOS</v>
          </cell>
          <cell r="J101">
            <v>0</v>
          </cell>
          <cell r="K101">
            <v>0</v>
          </cell>
          <cell r="L101" t="str">
            <v>Activos</v>
          </cell>
          <cell r="M101" t="str">
            <v>Fuera de Convenio</v>
          </cell>
          <cell r="N101" t="str">
            <v>Indeterminado</v>
          </cell>
          <cell r="O101" t="str">
            <v>Edif. Petrobras</v>
          </cell>
          <cell r="P101">
            <v>35066</v>
          </cell>
        </row>
        <row r="102">
          <cell r="A102">
            <v>60005015</v>
          </cell>
          <cell r="B102" t="str">
            <v>MONTESI, MARCELO FABIAN</v>
          </cell>
          <cell r="C102" t="str">
            <v>TECNICO SSR.</v>
          </cell>
          <cell r="D102">
            <v>54</v>
          </cell>
          <cell r="E102" t="str">
            <v>Comercial</v>
          </cell>
          <cell r="F102" t="str">
            <v>Comercial PB Arg. S.A.</v>
          </cell>
          <cell r="G102" t="str">
            <v>DIRECCION COMERCIAL</v>
          </cell>
          <cell r="H102" t="str">
            <v>SOPORTE TECNICO Y OPERACIONES</v>
          </cell>
          <cell r="I102" t="str">
            <v>INGENIERIA Y SEGURIDAD OPERACIONAL</v>
          </cell>
          <cell r="J102" t="str">
            <v>INSTALACIONES</v>
          </cell>
          <cell r="K102">
            <v>0</v>
          </cell>
          <cell r="L102" t="str">
            <v>Activos</v>
          </cell>
          <cell r="M102" t="str">
            <v>Fuera de Convenio</v>
          </cell>
          <cell r="N102" t="str">
            <v>Indeterminado</v>
          </cell>
          <cell r="O102" t="str">
            <v>Edif. Petrobras</v>
          </cell>
          <cell r="P102">
            <v>36061</v>
          </cell>
        </row>
        <row r="103">
          <cell r="A103">
            <v>60005050</v>
          </cell>
          <cell r="B103" t="str">
            <v>FIANUCCI, ARIEL ALEJANDRO</v>
          </cell>
          <cell r="C103" t="str">
            <v>ANALISTA JR.</v>
          </cell>
          <cell r="D103">
            <v>53</v>
          </cell>
          <cell r="E103" t="str">
            <v>Comercial</v>
          </cell>
          <cell r="F103" t="str">
            <v>Comercial PB Arg. S.A.</v>
          </cell>
          <cell r="G103" t="str">
            <v>DIRECCION COMERCIAL</v>
          </cell>
          <cell r="H103" t="str">
            <v>PLANEAMIENTO Y ATENCION COMERCIAL</v>
          </cell>
          <cell r="I103" t="str">
            <v>ATENCION INTEGRAL AL CLIENTE</v>
          </cell>
          <cell r="J103" t="str">
            <v>FACTURACION Y MAESTROS</v>
          </cell>
          <cell r="K103">
            <v>0</v>
          </cell>
          <cell r="L103" t="str">
            <v>Activos</v>
          </cell>
          <cell r="M103" t="str">
            <v>Fuera de Convenio</v>
          </cell>
          <cell r="N103" t="str">
            <v>Indeterminado</v>
          </cell>
          <cell r="O103" t="str">
            <v>Edif. Petrobras</v>
          </cell>
          <cell r="P103">
            <v>35797</v>
          </cell>
        </row>
        <row r="104">
          <cell r="A104">
            <v>60005052</v>
          </cell>
          <cell r="B104" t="str">
            <v>LAFUENTE, TEOFILO</v>
          </cell>
          <cell r="C104" t="str">
            <v>PROFESIONAL</v>
          </cell>
          <cell r="D104">
            <v>56</v>
          </cell>
          <cell r="E104" t="str">
            <v>Comercial</v>
          </cell>
          <cell r="F104" t="str">
            <v>Comercial PB Arg. S.A.</v>
          </cell>
          <cell r="G104" t="str">
            <v>DIRECCION COMERCIAL</v>
          </cell>
          <cell r="H104" t="str">
            <v>SOPORTE TECNICO Y OPERACIONES</v>
          </cell>
          <cell r="I104" t="str">
            <v>SERVICIO TECNICO Y CONTROL DE CALIDAD</v>
          </cell>
          <cell r="J104">
            <v>0</v>
          </cell>
          <cell r="K104">
            <v>0</v>
          </cell>
          <cell r="L104" t="str">
            <v>Activos</v>
          </cell>
          <cell r="M104" t="str">
            <v>Fuera de Convenio</v>
          </cell>
          <cell r="N104" t="str">
            <v>Indeterminado</v>
          </cell>
          <cell r="O104" t="str">
            <v>Edif. Petrobras</v>
          </cell>
          <cell r="P104">
            <v>37760</v>
          </cell>
        </row>
        <row r="105">
          <cell r="A105">
            <v>60005257</v>
          </cell>
          <cell r="B105" t="str">
            <v>SURIAN, DANIEL ALBERTO</v>
          </cell>
          <cell r="C105" t="str">
            <v>TECNICO</v>
          </cell>
          <cell r="D105">
            <v>53</v>
          </cell>
          <cell r="E105" t="str">
            <v>Comercial</v>
          </cell>
          <cell r="F105" t="str">
            <v>Comercial PB Arg. S.A.</v>
          </cell>
          <cell r="G105" t="str">
            <v>DIRECCION COMERCIAL</v>
          </cell>
          <cell r="H105" t="str">
            <v>SOPORTE TECNICO Y OPERACIONES</v>
          </cell>
          <cell r="I105" t="str">
            <v>SERVICIO TECNICO Y CONTROL DE CALIDAD</v>
          </cell>
          <cell r="J105">
            <v>0</v>
          </cell>
          <cell r="K105">
            <v>0</v>
          </cell>
          <cell r="L105" t="str">
            <v>Activos</v>
          </cell>
          <cell r="M105" t="str">
            <v>Fuera de Convenio</v>
          </cell>
          <cell r="N105" t="str">
            <v>Indeterminado</v>
          </cell>
          <cell r="O105" t="str">
            <v>Edif. Petrobras</v>
          </cell>
          <cell r="P105">
            <v>39279</v>
          </cell>
        </row>
        <row r="106">
          <cell r="A106">
            <v>60005395</v>
          </cell>
          <cell r="B106" t="str">
            <v>GONZALEZ, RUBEN OSMAR</v>
          </cell>
          <cell r="C106" t="str">
            <v>PROFESIONAL</v>
          </cell>
          <cell r="D106">
            <v>55</v>
          </cell>
          <cell r="E106" t="str">
            <v>Comercial</v>
          </cell>
          <cell r="F106" t="str">
            <v>Comercial PB Arg. S.A.</v>
          </cell>
          <cell r="G106" t="str">
            <v>DIRECCION COMERCIAL</v>
          </cell>
          <cell r="H106" t="str">
            <v>SOPORTE TECNICO Y OPERACIONES</v>
          </cell>
          <cell r="I106" t="str">
            <v>SERVICIO TECNICO Y CONTROL DE CALIDAD</v>
          </cell>
          <cell r="J106">
            <v>0</v>
          </cell>
          <cell r="K106">
            <v>0</v>
          </cell>
          <cell r="L106" t="str">
            <v>Activos</v>
          </cell>
          <cell r="M106" t="str">
            <v>Fuera de Convenio</v>
          </cell>
          <cell r="N106" t="str">
            <v>Indeterminado</v>
          </cell>
          <cell r="O106" t="str">
            <v>Edif. Petrobras</v>
          </cell>
          <cell r="P106">
            <v>39356</v>
          </cell>
        </row>
        <row r="107">
          <cell r="A107">
            <v>60005456</v>
          </cell>
          <cell r="B107" t="str">
            <v>MOGUSY, CLAUDIO ALBERTO</v>
          </cell>
          <cell r="C107" t="str">
            <v>ADMINISTRATIVO SR.</v>
          </cell>
          <cell r="D107">
            <v>51</v>
          </cell>
          <cell r="E107" t="str">
            <v>Comercial</v>
          </cell>
          <cell r="F107" t="str">
            <v>Comercial PB Arg. S.A.</v>
          </cell>
          <cell r="G107" t="str">
            <v>DIRECCION COMERCIAL</v>
          </cell>
          <cell r="H107" t="str">
            <v>SOPORTE TECNICO Y OPERACIONES</v>
          </cell>
          <cell r="I107" t="str">
            <v>LOGISTICA Y TRANSPORTE TERRESTRE</v>
          </cell>
          <cell r="J107" t="str">
            <v>FISCALIZACIÓN Y MAESTROS</v>
          </cell>
          <cell r="K107">
            <v>0</v>
          </cell>
          <cell r="L107" t="str">
            <v>Activos</v>
          </cell>
          <cell r="M107" t="str">
            <v>Fuera de Convenio</v>
          </cell>
          <cell r="N107" t="str">
            <v>Indeterminado</v>
          </cell>
          <cell r="O107" t="str">
            <v>Edif. Petrobras</v>
          </cell>
          <cell r="P107">
            <v>39387</v>
          </cell>
        </row>
        <row r="108">
          <cell r="A108">
            <v>60005872</v>
          </cell>
          <cell r="B108" t="str">
            <v>TORTOSA CHAVEZ, DEBORA</v>
          </cell>
          <cell r="C108" t="str">
            <v>ANALISTA JR.</v>
          </cell>
          <cell r="D108">
            <v>53</v>
          </cell>
          <cell r="E108" t="str">
            <v>Comercial</v>
          </cell>
          <cell r="F108" t="str">
            <v>Comercial PB Arg. S.A.</v>
          </cell>
          <cell r="G108" t="str">
            <v>DIRECCION COMERCIAL</v>
          </cell>
          <cell r="H108" t="str">
            <v>PLANEAMIENTO Y ATENCION COMERCIAL</v>
          </cell>
          <cell r="I108" t="str">
            <v>ATENCION INTEGRAL AL CLIENTE</v>
          </cell>
          <cell r="J108" t="str">
            <v>FACTURACION Y MAESTROS</v>
          </cell>
          <cell r="K108">
            <v>0</v>
          </cell>
          <cell r="L108" t="str">
            <v>Activos</v>
          </cell>
          <cell r="M108" t="str">
            <v>Fuera de Convenio</v>
          </cell>
          <cell r="N108" t="str">
            <v>Indeterminado</v>
          </cell>
          <cell r="O108" t="str">
            <v>Edif. Petrobras</v>
          </cell>
          <cell r="P108">
            <v>39630</v>
          </cell>
        </row>
        <row r="109">
          <cell r="A109">
            <v>60005012</v>
          </cell>
          <cell r="B109" t="str">
            <v>CONTRERAS, MARTIN DANIEL</v>
          </cell>
          <cell r="C109" t="str">
            <v>ADMINISTRATIVO SR.</v>
          </cell>
          <cell r="D109">
            <v>51</v>
          </cell>
          <cell r="E109" t="str">
            <v>Comercial</v>
          </cell>
          <cell r="F109" t="str">
            <v>Comercial PB Arg. S.A.</v>
          </cell>
          <cell r="G109" t="str">
            <v>DIRECCION COMERCIAL</v>
          </cell>
          <cell r="H109" t="str">
            <v>SOPORTE TECNICO Y OPERACIONES</v>
          </cell>
          <cell r="I109" t="str">
            <v>DESPACHO</v>
          </cell>
          <cell r="J109" t="str">
            <v>DESPACHO REFINOR</v>
          </cell>
          <cell r="K109">
            <v>0</v>
          </cell>
          <cell r="L109" t="str">
            <v>Activos</v>
          </cell>
          <cell r="M109" t="str">
            <v>Fuera de Convenio</v>
          </cell>
          <cell r="N109" t="str">
            <v>Indeterminado</v>
          </cell>
          <cell r="O109" t="str">
            <v>Tucuman</v>
          </cell>
          <cell r="P109">
            <v>40210</v>
          </cell>
        </row>
        <row r="110">
          <cell r="A110">
            <v>60002940</v>
          </cell>
          <cell r="B110" t="str">
            <v>DE LUCA, DIEGO GERARDO</v>
          </cell>
          <cell r="C110" t="str">
            <v>REPRESENTANTE COMERCIAL</v>
          </cell>
          <cell r="D110">
            <v>55</v>
          </cell>
          <cell r="E110" t="str">
            <v>Comercial</v>
          </cell>
          <cell r="F110" t="str">
            <v>Comercial PB Arg. S.A.</v>
          </cell>
          <cell r="G110" t="str">
            <v>DIRECCION COMERCIAL</v>
          </cell>
          <cell r="H110" t="str">
            <v>VENTAS GRANDES CLIENTES</v>
          </cell>
          <cell r="I110" t="str">
            <v>INDUSTRIA Y VENTAS DIRECTAS</v>
          </cell>
          <cell r="J110">
            <v>0</v>
          </cell>
          <cell r="K110">
            <v>0</v>
          </cell>
          <cell r="L110" t="str">
            <v>Activos</v>
          </cell>
          <cell r="M110" t="str">
            <v>Fuera de Convenio</v>
          </cell>
          <cell r="N110" t="str">
            <v>Indeterminado</v>
          </cell>
          <cell r="O110" t="str">
            <v>E. Com. Riv.2</v>
          </cell>
          <cell r="P110">
            <v>36858</v>
          </cell>
        </row>
        <row r="111">
          <cell r="A111">
            <v>60003247</v>
          </cell>
          <cell r="B111" t="str">
            <v>CORTAIRE, MARIA FLORENCIA</v>
          </cell>
          <cell r="C111" t="str">
            <v>ADMINISTRATIVO SR.</v>
          </cell>
          <cell r="D111">
            <v>51</v>
          </cell>
          <cell r="E111" t="str">
            <v>Comercial</v>
          </cell>
          <cell r="F111" t="str">
            <v>Comercial PB Arg. S.A.</v>
          </cell>
          <cell r="G111" t="str">
            <v>DIRECCION COMERCIAL</v>
          </cell>
          <cell r="H111" t="str">
            <v>SOPORTE TECNICO Y OPERACIONES</v>
          </cell>
          <cell r="I111" t="str">
            <v>DESPACHO</v>
          </cell>
          <cell r="J111" t="str">
            <v>DESPACHO BAHÍA BLANCA</v>
          </cell>
          <cell r="K111">
            <v>0</v>
          </cell>
          <cell r="L111" t="str">
            <v>Activos</v>
          </cell>
          <cell r="M111" t="str">
            <v>Fuera de Convenio</v>
          </cell>
          <cell r="N111" t="str">
            <v>Indeterminado</v>
          </cell>
          <cell r="O111" t="str">
            <v>Ref. Bahía Bca.</v>
          </cell>
          <cell r="P111">
            <v>36434</v>
          </cell>
        </row>
        <row r="112">
          <cell r="A112">
            <v>60000303</v>
          </cell>
          <cell r="B112" t="str">
            <v>FERRER, RAFAEL ALFREDO</v>
          </cell>
          <cell r="C112" t="str">
            <v>SUPERVISOR</v>
          </cell>
          <cell r="D112">
            <v>57</v>
          </cell>
          <cell r="E112" t="str">
            <v>Comercial</v>
          </cell>
          <cell r="F112" t="str">
            <v>Comercial PB Arg. S.A.</v>
          </cell>
          <cell r="G112" t="str">
            <v>DIRECCION COMERCIAL</v>
          </cell>
          <cell r="H112" t="str">
            <v>SOPORTE TECNICO Y OPERACIONES</v>
          </cell>
          <cell r="I112" t="str">
            <v>DESPACHO</v>
          </cell>
          <cell r="J112" t="str">
            <v>DESPACHO DOCK SUD</v>
          </cell>
          <cell r="K112">
            <v>0</v>
          </cell>
          <cell r="L112" t="str">
            <v>Activos</v>
          </cell>
          <cell r="M112" t="str">
            <v>Fuera de Convenio</v>
          </cell>
          <cell r="N112" t="str">
            <v>Indeterminado</v>
          </cell>
          <cell r="O112" t="str">
            <v>Dock Sud</v>
          </cell>
          <cell r="P112">
            <v>36861</v>
          </cell>
        </row>
        <row r="113">
          <cell r="A113">
            <v>60001367</v>
          </cell>
          <cell r="B113" t="str">
            <v>AULIEL, JULIO MARCELO</v>
          </cell>
          <cell r="C113" t="e">
            <v>#N/A</v>
          </cell>
          <cell r="D113">
            <v>53</v>
          </cell>
          <cell r="E113" t="str">
            <v>Comercial</v>
          </cell>
          <cell r="F113" t="str">
            <v>Comercial PB Arg. S.A.</v>
          </cell>
          <cell r="G113" t="e">
            <v>#N/A</v>
          </cell>
          <cell r="H113" t="e">
            <v>#N/A</v>
          </cell>
          <cell r="I113" t="e">
            <v>#N/A</v>
          </cell>
          <cell r="J113" t="e">
            <v>#N/A</v>
          </cell>
          <cell r="K113" t="e">
            <v>#N/A</v>
          </cell>
          <cell r="L113" t="e">
            <v>#N/A</v>
          </cell>
          <cell r="M113" t="str">
            <v>Fuera de Convenio</v>
          </cell>
          <cell r="N113" t="str">
            <v>Indeterminado</v>
          </cell>
          <cell r="O113" t="e">
            <v>#N/A</v>
          </cell>
          <cell r="P113">
            <v>37211</v>
          </cell>
        </row>
        <row r="114">
          <cell r="A114">
            <v>60001766</v>
          </cell>
          <cell r="B114" t="str">
            <v>TROCHE, JORGE ADRIAN</v>
          </cell>
          <cell r="C114" t="str">
            <v>SUPERVISOR</v>
          </cell>
          <cell r="D114">
            <v>54</v>
          </cell>
          <cell r="E114" t="str">
            <v>Comercial</v>
          </cell>
          <cell r="F114" t="str">
            <v>Comercial PB Arg. S.A.</v>
          </cell>
          <cell r="G114" t="str">
            <v>DIRECCION COMERCIAL</v>
          </cell>
          <cell r="H114" t="str">
            <v>SOPORTE TECNICO Y OPERACIONES</v>
          </cell>
          <cell r="I114" t="str">
            <v>DESPACHO</v>
          </cell>
          <cell r="J114" t="str">
            <v>DESPACHO DOCK SUD</v>
          </cell>
          <cell r="K114">
            <v>0</v>
          </cell>
          <cell r="L114" t="str">
            <v>Activos</v>
          </cell>
          <cell r="M114" t="str">
            <v>Fuera de Convenio</v>
          </cell>
          <cell r="N114" t="str">
            <v>Indeterminado</v>
          </cell>
          <cell r="O114" t="str">
            <v>Dock Sud</v>
          </cell>
          <cell r="P114">
            <v>33482</v>
          </cell>
        </row>
        <row r="115">
          <cell r="A115">
            <v>60003752</v>
          </cell>
          <cell r="B115" t="str">
            <v>BENITEZ, MARIANO EDUARDO</v>
          </cell>
          <cell r="C115" t="str">
            <v>ADMINISTRATIVO SR.</v>
          </cell>
          <cell r="D115">
            <v>51</v>
          </cell>
          <cell r="E115" t="str">
            <v>Comercial</v>
          </cell>
          <cell r="F115" t="str">
            <v>Comercial PB Arg. S.A.</v>
          </cell>
          <cell r="G115" t="str">
            <v>DIRECCION COMERCIAL</v>
          </cell>
          <cell r="H115" t="str">
            <v>SOPORTE TECNICO Y OPERACIONES</v>
          </cell>
          <cell r="I115" t="str">
            <v>DESPACHO</v>
          </cell>
          <cell r="J115" t="str">
            <v>DESPACHO DOCK SUD</v>
          </cell>
          <cell r="K115">
            <v>0</v>
          </cell>
          <cell r="L115" t="str">
            <v>Activos</v>
          </cell>
          <cell r="M115" t="str">
            <v>Fuera de Convenio</v>
          </cell>
          <cell r="N115" t="str">
            <v>Indeterminado</v>
          </cell>
          <cell r="O115" t="str">
            <v>Dock Sud</v>
          </cell>
          <cell r="P115">
            <v>38991</v>
          </cell>
        </row>
        <row r="116">
          <cell r="A116">
            <v>60000273</v>
          </cell>
          <cell r="B116" t="str">
            <v>ROSSANIGO, LUIS ANGEL</v>
          </cell>
          <cell r="C116" t="str">
            <v>REPRESENTANTE COMERCIAL</v>
          </cell>
          <cell r="D116">
            <v>55</v>
          </cell>
          <cell r="E116" t="str">
            <v>Comercial</v>
          </cell>
          <cell r="F116" t="str">
            <v>Comercial PB Arg. S.A.</v>
          </cell>
          <cell r="G116" t="str">
            <v>DIRECCION COMERCIAL</v>
          </cell>
          <cell r="H116" t="str">
            <v>ESTACIONES DE SERVICIO</v>
          </cell>
          <cell r="I116" t="str">
            <v>AREA NORESTE</v>
          </cell>
          <cell r="J116">
            <v>0</v>
          </cell>
          <cell r="K116">
            <v>0</v>
          </cell>
          <cell r="L116" t="str">
            <v>Activos</v>
          </cell>
          <cell r="M116" t="str">
            <v>Fuera de Convenio</v>
          </cell>
          <cell r="N116" t="str">
            <v>Indeterminado</v>
          </cell>
          <cell r="O116" t="str">
            <v>Pta. S. Lzo. Co</v>
          </cell>
          <cell r="P116">
            <v>36192</v>
          </cell>
        </row>
        <row r="117">
          <cell r="A117">
            <v>60001555</v>
          </cell>
          <cell r="B117" t="str">
            <v>SERET, GUSTAVO</v>
          </cell>
          <cell r="C117" t="str">
            <v>REPRESENTANTE COMERCIAL</v>
          </cell>
          <cell r="D117">
            <v>55</v>
          </cell>
          <cell r="E117" t="str">
            <v>Comercial</v>
          </cell>
          <cell r="F117" t="str">
            <v>Comercial PB Arg. S.A.</v>
          </cell>
          <cell r="G117" t="str">
            <v>DIRECCION COMERCIAL</v>
          </cell>
          <cell r="H117" t="str">
            <v>VENTAS GRANDES CLIENTES</v>
          </cell>
          <cell r="I117" t="str">
            <v>MERCADO VIAL</v>
          </cell>
          <cell r="J117">
            <v>0</v>
          </cell>
          <cell r="K117">
            <v>0</v>
          </cell>
          <cell r="L117" t="str">
            <v>Activos</v>
          </cell>
          <cell r="M117" t="str">
            <v>Fuera de Convenio</v>
          </cell>
          <cell r="N117" t="str">
            <v>Indeterminado</v>
          </cell>
          <cell r="O117" t="str">
            <v>Pta. S. Lzo. Co</v>
          </cell>
          <cell r="P117">
            <v>35490</v>
          </cell>
        </row>
        <row r="118">
          <cell r="A118">
            <v>60001647</v>
          </cell>
          <cell r="B118" t="str">
            <v>MIRANDA, JUAN CARLOS</v>
          </cell>
          <cell r="C118" t="str">
            <v>REPRESENTANTE COMERCIAL</v>
          </cell>
          <cell r="D118">
            <v>55</v>
          </cell>
          <cell r="E118" t="str">
            <v>Comercial</v>
          </cell>
          <cell r="F118" t="str">
            <v>Comercial PB Arg. S.A.</v>
          </cell>
          <cell r="G118" t="str">
            <v>DIRECCION COMERCIAL</v>
          </cell>
          <cell r="H118" t="str">
            <v>ESTACIONES DE SERVICIO</v>
          </cell>
          <cell r="I118" t="str">
            <v>AREA NOROESTE</v>
          </cell>
          <cell r="J118">
            <v>0</v>
          </cell>
          <cell r="K118">
            <v>0</v>
          </cell>
          <cell r="L118" t="str">
            <v>Activos</v>
          </cell>
          <cell r="M118" t="str">
            <v>Fuera de Convenio</v>
          </cell>
          <cell r="N118" t="str">
            <v>Indeterminado</v>
          </cell>
          <cell r="O118" t="str">
            <v>Pta. S. Lzo. Co</v>
          </cell>
          <cell r="P118">
            <v>35947</v>
          </cell>
        </row>
        <row r="119">
          <cell r="A119">
            <v>60001719</v>
          </cell>
          <cell r="B119" t="str">
            <v>MARLETTA, ARIEL ARTURO</v>
          </cell>
          <cell r="C119" t="str">
            <v>REPRESENTANTE COMERCIAL</v>
          </cell>
          <cell r="D119">
            <v>55</v>
          </cell>
          <cell r="E119" t="str">
            <v>Comercial</v>
          </cell>
          <cell r="F119" t="str">
            <v>Comercial PB Arg. S.A.</v>
          </cell>
          <cell r="G119" t="str">
            <v>DIRECCION COMERCIAL</v>
          </cell>
          <cell r="H119" t="str">
            <v>ESTACIONES DE SERVICIO</v>
          </cell>
          <cell r="I119" t="str">
            <v>AREA NOROESTE</v>
          </cell>
          <cell r="J119">
            <v>0</v>
          </cell>
          <cell r="K119">
            <v>0</v>
          </cell>
          <cell r="L119" t="str">
            <v>Activos</v>
          </cell>
          <cell r="M119" t="str">
            <v>Fuera de Convenio</v>
          </cell>
          <cell r="N119" t="str">
            <v>Indeterminado</v>
          </cell>
          <cell r="O119" t="str">
            <v>Pta. S. Lzo. Co</v>
          </cell>
          <cell r="P119">
            <v>34486</v>
          </cell>
        </row>
        <row r="120">
          <cell r="A120">
            <v>60001805</v>
          </cell>
          <cell r="B120" t="str">
            <v>RONCORONI, ALFREDO RAUL</v>
          </cell>
          <cell r="C120" t="str">
            <v>PROFESIONAL</v>
          </cell>
          <cell r="D120">
            <v>55</v>
          </cell>
          <cell r="E120" t="str">
            <v>Comercial</v>
          </cell>
          <cell r="F120" t="str">
            <v>Comercial PB Arg. S.A.</v>
          </cell>
          <cell r="G120" t="str">
            <v>DIRECCION COMERCIAL</v>
          </cell>
          <cell r="H120" t="str">
            <v>ESTACIONES DE SERVICIO</v>
          </cell>
          <cell r="I120" t="str">
            <v>AREA NORESTE</v>
          </cell>
          <cell r="J120">
            <v>0</v>
          </cell>
          <cell r="K120">
            <v>0</v>
          </cell>
          <cell r="L120" t="str">
            <v>Activos</v>
          </cell>
          <cell r="M120" t="str">
            <v>Fuera de Convenio</v>
          </cell>
          <cell r="N120" t="str">
            <v>Indeterminado</v>
          </cell>
          <cell r="O120" t="str">
            <v>Pta. S. Lzo. Co</v>
          </cell>
          <cell r="P120">
            <v>34243</v>
          </cell>
        </row>
        <row r="121">
          <cell r="A121">
            <v>60002064</v>
          </cell>
          <cell r="B121" t="str">
            <v>RABBIONE, AGUSTIN LUIS</v>
          </cell>
          <cell r="C121" t="str">
            <v>PROFESIONAL</v>
          </cell>
          <cell r="D121">
            <v>55</v>
          </cell>
          <cell r="E121" t="str">
            <v>Comercial</v>
          </cell>
          <cell r="F121" t="str">
            <v>Comercial PB Arg. S.A.</v>
          </cell>
          <cell r="G121" t="str">
            <v>DIRECCION COMERCIAL</v>
          </cell>
          <cell r="H121" t="str">
            <v>ESTACIONES DE SERVICIO</v>
          </cell>
          <cell r="I121" t="str">
            <v>AREA NOROESTE</v>
          </cell>
          <cell r="J121">
            <v>0</v>
          </cell>
          <cell r="K121">
            <v>0</v>
          </cell>
          <cell r="L121" t="str">
            <v>Activos</v>
          </cell>
          <cell r="M121" t="str">
            <v>Fuera de Convenio</v>
          </cell>
          <cell r="N121" t="str">
            <v>Indeterminado</v>
          </cell>
          <cell r="O121" t="str">
            <v>Pta. S. Lzo. Co</v>
          </cell>
          <cell r="P121">
            <v>35217</v>
          </cell>
        </row>
        <row r="122">
          <cell r="A122">
            <v>60002344</v>
          </cell>
          <cell r="B122" t="str">
            <v>CONTE, FABIAN DARIO</v>
          </cell>
          <cell r="C122" t="str">
            <v>REPRESENTANTE COMERCIAL</v>
          </cell>
          <cell r="D122">
            <v>55</v>
          </cell>
          <cell r="E122" t="str">
            <v>Comercial</v>
          </cell>
          <cell r="F122" t="str">
            <v>Comercial PB Arg. S.A.</v>
          </cell>
          <cell r="G122" t="str">
            <v>DIRECCION COMERCIAL</v>
          </cell>
          <cell r="H122" t="str">
            <v>ESTACIONES DE SERVICIO</v>
          </cell>
          <cell r="I122" t="str">
            <v>AREA NORESTE</v>
          </cell>
          <cell r="J122">
            <v>0</v>
          </cell>
          <cell r="K122">
            <v>0</v>
          </cell>
          <cell r="L122" t="str">
            <v>Activos</v>
          </cell>
          <cell r="M122" t="str">
            <v>Fuera de Convenio</v>
          </cell>
          <cell r="N122" t="str">
            <v>Indeterminado</v>
          </cell>
          <cell r="O122" t="str">
            <v>Pta. S. Lzo. Co</v>
          </cell>
          <cell r="P122">
            <v>35217</v>
          </cell>
        </row>
        <row r="123">
          <cell r="A123">
            <v>60002474</v>
          </cell>
          <cell r="B123" t="str">
            <v>MASJOAN, MARA PAOLA</v>
          </cell>
          <cell r="C123" t="str">
            <v>REPRESENTANTE COMERCIAL</v>
          </cell>
          <cell r="D123">
            <v>55</v>
          </cell>
          <cell r="E123" t="str">
            <v>Comercial</v>
          </cell>
          <cell r="F123" t="str">
            <v>Comercial PB Arg. S.A.</v>
          </cell>
          <cell r="G123" t="str">
            <v>DIRECCION COMERCIAL</v>
          </cell>
          <cell r="H123" t="str">
            <v>VENTAS GRANDES CLIENTES</v>
          </cell>
          <cell r="I123" t="str">
            <v>MERCADO VIAL</v>
          </cell>
          <cell r="J123">
            <v>0</v>
          </cell>
          <cell r="K123">
            <v>0</v>
          </cell>
          <cell r="L123" t="str">
            <v>Activos</v>
          </cell>
          <cell r="M123" t="str">
            <v>Fuera de Convenio</v>
          </cell>
          <cell r="N123" t="str">
            <v>Indeterminado</v>
          </cell>
          <cell r="O123" t="str">
            <v>Pta. S. Lzo. Co</v>
          </cell>
          <cell r="P123">
            <v>36557</v>
          </cell>
        </row>
        <row r="124">
          <cell r="A124">
            <v>60002607</v>
          </cell>
          <cell r="B124" t="str">
            <v>BAISOTTI, MAURICIO LEONARDO</v>
          </cell>
          <cell r="C124" t="str">
            <v>REPRESENTANTE COMERCIAL</v>
          </cell>
          <cell r="D124">
            <v>55</v>
          </cell>
          <cell r="E124" t="str">
            <v>Comercial</v>
          </cell>
          <cell r="F124" t="str">
            <v>Comercial PB Arg. S.A.</v>
          </cell>
          <cell r="G124" t="str">
            <v>DIRECCION COMERCIAL</v>
          </cell>
          <cell r="H124" t="str">
            <v>ESTACIONES DE SERVICIO</v>
          </cell>
          <cell r="I124" t="str">
            <v>AREA NOROESTE</v>
          </cell>
          <cell r="J124">
            <v>0</v>
          </cell>
          <cell r="K124">
            <v>0</v>
          </cell>
          <cell r="L124" t="str">
            <v>Activos</v>
          </cell>
          <cell r="M124" t="str">
            <v>Fuera de Convenio</v>
          </cell>
          <cell r="N124" t="str">
            <v>Indeterminado</v>
          </cell>
          <cell r="O124" t="str">
            <v>Pta. S. Lzo. Co</v>
          </cell>
          <cell r="P124">
            <v>37452</v>
          </cell>
        </row>
        <row r="125">
          <cell r="A125">
            <v>60003725</v>
          </cell>
          <cell r="B125" t="str">
            <v>NIGRO, JOSE IGNACIO</v>
          </cell>
          <cell r="C125" t="str">
            <v>REPRESENTANTE COMERCIAL</v>
          </cell>
          <cell r="D125">
            <v>55</v>
          </cell>
          <cell r="E125" t="str">
            <v>Comercial</v>
          </cell>
          <cell r="F125" t="str">
            <v>Comercial PB Arg. S.A.</v>
          </cell>
          <cell r="G125" t="str">
            <v>DIRECCION COMERCIAL</v>
          </cell>
          <cell r="H125" t="str">
            <v>ESTACIONES DE SERVICIO</v>
          </cell>
          <cell r="I125" t="str">
            <v>AREA NOROESTE</v>
          </cell>
          <cell r="J125">
            <v>0</v>
          </cell>
          <cell r="K125">
            <v>0</v>
          </cell>
          <cell r="L125" t="str">
            <v>Activos</v>
          </cell>
          <cell r="M125" t="str">
            <v>Fuera de Convenio</v>
          </cell>
          <cell r="N125" t="str">
            <v>Indeterminado</v>
          </cell>
          <cell r="O125" t="str">
            <v>Pta. S. Lzo. Co</v>
          </cell>
          <cell r="P125">
            <v>39052</v>
          </cell>
        </row>
        <row r="126">
          <cell r="A126">
            <v>60000238</v>
          </cell>
          <cell r="B126" t="str">
            <v>RUEDA, NORMANDO ESTEBAN</v>
          </cell>
          <cell r="C126" t="str">
            <v>ADMINISTRATIVO ESP.</v>
          </cell>
          <cell r="D126">
            <v>52</v>
          </cell>
          <cell r="E126" t="str">
            <v>Comercial</v>
          </cell>
          <cell r="F126" t="str">
            <v>Comercial PB Arg. S.A.</v>
          </cell>
          <cell r="G126" t="str">
            <v>DIRECCION COMERCIAL</v>
          </cell>
          <cell r="H126" t="str">
            <v>SOPORTE TECNICO Y OPERACIONES</v>
          </cell>
          <cell r="I126" t="str">
            <v>DESPACHO</v>
          </cell>
          <cell r="J126" t="str">
            <v>DESPACHO SAN LORENZO</v>
          </cell>
          <cell r="K126">
            <v>0</v>
          </cell>
          <cell r="L126" t="str">
            <v>Activos</v>
          </cell>
          <cell r="M126" t="str">
            <v>Fuera de Convenio</v>
          </cell>
          <cell r="N126" t="str">
            <v>Indeterminado</v>
          </cell>
          <cell r="O126" t="str">
            <v>Pl. S.Lorenzo</v>
          </cell>
          <cell r="P126">
            <v>34060</v>
          </cell>
        </row>
        <row r="127">
          <cell r="A127">
            <v>60000286</v>
          </cell>
          <cell r="B127" t="str">
            <v>NOVARA, ROLANDO</v>
          </cell>
          <cell r="C127" t="str">
            <v>ADMINISTRATIVO</v>
          </cell>
          <cell r="D127">
            <v>52</v>
          </cell>
          <cell r="E127" t="str">
            <v>Comercial</v>
          </cell>
          <cell r="F127" t="str">
            <v>Comercial PB Arg. S.A.</v>
          </cell>
          <cell r="G127" t="str">
            <v>DIRECCION COMERCIAL</v>
          </cell>
          <cell r="H127" t="str">
            <v>SOPORTE TECNICO Y OPERACIONES</v>
          </cell>
          <cell r="I127" t="str">
            <v>DESPACHO</v>
          </cell>
          <cell r="J127" t="str">
            <v>DESPACHO SAN LORENZO</v>
          </cell>
          <cell r="K127">
            <v>0</v>
          </cell>
          <cell r="L127" t="str">
            <v>Activos</v>
          </cell>
          <cell r="M127" t="str">
            <v>Fuera de Convenio</v>
          </cell>
          <cell r="N127" t="str">
            <v>Indeterminado</v>
          </cell>
          <cell r="O127" t="str">
            <v>Pl. S.Lorenzo</v>
          </cell>
          <cell r="P127">
            <v>34060</v>
          </cell>
        </row>
        <row r="128">
          <cell r="A128">
            <v>60000868</v>
          </cell>
          <cell r="B128" t="str">
            <v>ZALAZAR, RICARDO ALEJANDRO</v>
          </cell>
          <cell r="C128" t="str">
            <v>SUPERVISOR</v>
          </cell>
          <cell r="D128">
            <v>54</v>
          </cell>
          <cell r="E128" t="str">
            <v>Comercial</v>
          </cell>
          <cell r="F128" t="str">
            <v>Comercial PB Arg. S.A.</v>
          </cell>
          <cell r="G128" t="str">
            <v>DIRECCION COMERCIAL</v>
          </cell>
          <cell r="H128" t="str">
            <v>SOPORTE TECNICO Y OPERACIONES</v>
          </cell>
          <cell r="I128" t="str">
            <v>DESPACHO</v>
          </cell>
          <cell r="J128" t="str">
            <v>DESPACHO SAN LORENZO</v>
          </cell>
          <cell r="K128">
            <v>0</v>
          </cell>
          <cell r="L128" t="str">
            <v>Activos</v>
          </cell>
          <cell r="M128" t="str">
            <v>Fuera de Convenio</v>
          </cell>
          <cell r="N128" t="str">
            <v>Indeterminado</v>
          </cell>
          <cell r="O128" t="str">
            <v>Pl. S.Lorenzo</v>
          </cell>
          <cell r="P128">
            <v>34060</v>
          </cell>
        </row>
        <row r="129">
          <cell r="A129">
            <v>60001462</v>
          </cell>
          <cell r="B129" t="str">
            <v>LOPEZ TORRES, ARMANDO JAVIER</v>
          </cell>
          <cell r="C129" t="str">
            <v>ADMINISTRATIVO ESP.</v>
          </cell>
          <cell r="D129">
            <v>52</v>
          </cell>
          <cell r="E129" t="str">
            <v>Comercial</v>
          </cell>
          <cell r="F129" t="str">
            <v>Comercial PB Arg. S.A.</v>
          </cell>
          <cell r="G129" t="str">
            <v>DIRECCION COMERCIAL</v>
          </cell>
          <cell r="H129" t="str">
            <v>SOPORTE TECNICO Y OPERACIONES</v>
          </cell>
          <cell r="I129" t="str">
            <v>DESPACHO</v>
          </cell>
          <cell r="J129" t="str">
            <v>DESPACHO SAN LORENZO</v>
          </cell>
          <cell r="K129">
            <v>0</v>
          </cell>
          <cell r="L129" t="str">
            <v>Activos</v>
          </cell>
          <cell r="M129" t="str">
            <v>Fuera de Convenio</v>
          </cell>
          <cell r="N129" t="str">
            <v>Indeterminado</v>
          </cell>
          <cell r="O129" t="str">
            <v>Pl. S.Lorenzo</v>
          </cell>
          <cell r="P129">
            <v>34090</v>
          </cell>
        </row>
        <row r="130">
          <cell r="A130">
            <v>60001660</v>
          </cell>
          <cell r="B130" t="str">
            <v>PRIOTTO, CLAUDIO ALEJANDRO</v>
          </cell>
          <cell r="C130" t="str">
            <v>ADMINISTRATIVO ESP.</v>
          </cell>
          <cell r="D130">
            <v>52</v>
          </cell>
          <cell r="E130" t="str">
            <v>Comercial</v>
          </cell>
          <cell r="F130" t="str">
            <v>Comercial PB Arg. S.A.</v>
          </cell>
          <cell r="G130" t="str">
            <v>DIRECCION COMERCIAL</v>
          </cell>
          <cell r="H130" t="str">
            <v>SOPORTE TECNICO Y OPERACIONES</v>
          </cell>
          <cell r="I130" t="str">
            <v>DESPACHO</v>
          </cell>
          <cell r="J130" t="str">
            <v>DESPACHO SAN LORENZO</v>
          </cell>
          <cell r="K130">
            <v>0</v>
          </cell>
          <cell r="L130" t="str">
            <v>Activos</v>
          </cell>
          <cell r="M130" t="str">
            <v>Fuera de Convenio</v>
          </cell>
          <cell r="N130" t="str">
            <v>Indeterminado</v>
          </cell>
          <cell r="O130" t="str">
            <v>Pl. S.Lorenzo</v>
          </cell>
          <cell r="P130">
            <v>34090</v>
          </cell>
        </row>
        <row r="131">
          <cell r="A131">
            <v>60002816</v>
          </cell>
          <cell r="B131" t="str">
            <v>ROSELLO, MARTIN CARLOS</v>
          </cell>
          <cell r="C131" t="str">
            <v>ADMINISTRATIVO ESP.</v>
          </cell>
          <cell r="D131">
            <v>52</v>
          </cell>
          <cell r="E131" t="str">
            <v>Comercial</v>
          </cell>
          <cell r="F131" t="str">
            <v>Comercial PB Arg. S.A.</v>
          </cell>
          <cell r="G131" t="str">
            <v>DIRECCION COMERCIAL</v>
          </cell>
          <cell r="H131" t="str">
            <v>SOPORTE TECNICO Y OPERACIONES</v>
          </cell>
          <cell r="I131" t="str">
            <v>DESPACHO</v>
          </cell>
          <cell r="J131" t="str">
            <v>DESPACHO SAN LORENZO</v>
          </cell>
          <cell r="K131">
            <v>0</v>
          </cell>
          <cell r="L131" t="str">
            <v>Activos</v>
          </cell>
          <cell r="M131" t="str">
            <v>Fuera de Convenio</v>
          </cell>
          <cell r="N131" t="str">
            <v>Indeterminado</v>
          </cell>
          <cell r="O131" t="str">
            <v>Pl. S.Lorenzo</v>
          </cell>
          <cell r="P131">
            <v>36000</v>
          </cell>
        </row>
        <row r="132">
          <cell r="A132">
            <v>60000110</v>
          </cell>
          <cell r="B132" t="str">
            <v>CAVALIERI, ELVIRA AIDA</v>
          </cell>
          <cell r="C132" t="str">
            <v>ANALISTA JR.</v>
          </cell>
          <cell r="D132">
            <v>51</v>
          </cell>
          <cell r="E132" t="str">
            <v>Comercial</v>
          </cell>
          <cell r="F132" t="str">
            <v>Comercial PB Arg. S.A.</v>
          </cell>
          <cell r="G132" t="str">
            <v>DIRECCION COMERCIAL</v>
          </cell>
          <cell r="H132" t="str">
            <v>PRODUCTOS PETROQUIMICOS Y ESPECIALES</v>
          </cell>
          <cell r="I132" t="str">
            <v>ELASTOMEROS</v>
          </cell>
          <cell r="J132">
            <v>0</v>
          </cell>
          <cell r="K132">
            <v>0</v>
          </cell>
          <cell r="L132" t="str">
            <v>Activos</v>
          </cell>
          <cell r="M132" t="str">
            <v>Fuera de Convenio</v>
          </cell>
          <cell r="N132" t="str">
            <v>Indeterminado</v>
          </cell>
          <cell r="O132" t="str">
            <v>Edif. Petrobras</v>
          </cell>
          <cell r="P132">
            <v>38390</v>
          </cell>
        </row>
        <row r="133">
          <cell r="A133">
            <v>60000521</v>
          </cell>
          <cell r="B133" t="str">
            <v>CAPIELO, RAFAEL OSVALDO</v>
          </cell>
          <cell r="C133" t="str">
            <v>PROFESIONAL</v>
          </cell>
          <cell r="D133">
            <v>55</v>
          </cell>
          <cell r="E133" t="str">
            <v>Comercial</v>
          </cell>
          <cell r="F133" t="str">
            <v>Comercial PB Arg. S.A.</v>
          </cell>
          <cell r="G133" t="str">
            <v>DIRECCION COMERCIAL</v>
          </cell>
          <cell r="H133" t="str">
            <v>SOPORTE TECNICO Y OPERACIONES</v>
          </cell>
          <cell r="I133" t="str">
            <v>SERVICIO TECNICO Y CONTROL DE CALIDAD</v>
          </cell>
          <cell r="J133">
            <v>0</v>
          </cell>
          <cell r="K133">
            <v>0</v>
          </cell>
          <cell r="L133" t="str">
            <v>Activos</v>
          </cell>
          <cell r="M133" t="str">
            <v>Fuera de Convenio</v>
          </cell>
          <cell r="N133" t="str">
            <v>Indeterminado</v>
          </cell>
          <cell r="O133" t="str">
            <v>Edif. Petrobras</v>
          </cell>
          <cell r="P133">
            <v>31656</v>
          </cell>
        </row>
        <row r="134">
          <cell r="A134">
            <v>60000529</v>
          </cell>
          <cell r="B134" t="str">
            <v>GARCIA, CECILIA</v>
          </cell>
          <cell r="C134" t="str">
            <v>SECRETARIA</v>
          </cell>
          <cell r="D134">
            <v>54</v>
          </cell>
          <cell r="E134" t="str">
            <v>Funciones Centralizadas</v>
          </cell>
          <cell r="F134" t="str">
            <v>Comercial PB Arg. S.A.</v>
          </cell>
          <cell r="G134" t="str">
            <v>DIRECCION COMERCIAL</v>
          </cell>
          <cell r="H134">
            <v>0</v>
          </cell>
          <cell r="I134">
            <v>0</v>
          </cell>
          <cell r="J134">
            <v>0</v>
          </cell>
          <cell r="K134">
            <v>0</v>
          </cell>
          <cell r="L134" t="str">
            <v>Activos</v>
          </cell>
          <cell r="M134" t="str">
            <v>Fuera de Convenio</v>
          </cell>
          <cell r="N134" t="str">
            <v>Indeterminado</v>
          </cell>
          <cell r="O134" t="str">
            <v>Edif. Petrobras</v>
          </cell>
          <cell r="P134">
            <v>31503</v>
          </cell>
        </row>
        <row r="135">
          <cell r="A135">
            <v>60000572</v>
          </cell>
          <cell r="B135" t="str">
            <v>NARDON, ROBERTO LUIS</v>
          </cell>
          <cell r="C135" t="str">
            <v>ADMINISTRATIVO ESP.</v>
          </cell>
          <cell r="D135">
            <v>52</v>
          </cell>
          <cell r="E135" t="str">
            <v>Comercial</v>
          </cell>
          <cell r="F135" t="str">
            <v>Comercial PB Arg. S.A.</v>
          </cell>
          <cell r="G135" t="str">
            <v>DIRECCION COMERCIAL</v>
          </cell>
          <cell r="H135" t="str">
            <v>PLANEAMIENTO Y ATENCION COMERCIAL</v>
          </cell>
          <cell r="I135" t="str">
            <v>ATENCION INTEGRAL AL CLIENTE</v>
          </cell>
          <cell r="J135" t="str">
            <v>FACTURACION Y MAESTROS</v>
          </cell>
          <cell r="K135">
            <v>0</v>
          </cell>
          <cell r="L135" t="str">
            <v>Activos</v>
          </cell>
          <cell r="M135" t="str">
            <v>Fuera de Convenio</v>
          </cell>
          <cell r="N135" t="str">
            <v>Indeterminado</v>
          </cell>
          <cell r="O135" t="str">
            <v>Edif. Petrobras</v>
          </cell>
          <cell r="P135">
            <v>34366</v>
          </cell>
        </row>
        <row r="136">
          <cell r="A136">
            <v>60000582</v>
          </cell>
          <cell r="B136" t="str">
            <v>SAURO, FERNANDO JORGE</v>
          </cell>
          <cell r="C136" t="str">
            <v>ANALISTA SSR.</v>
          </cell>
          <cell r="D136">
            <v>53</v>
          </cell>
          <cell r="E136" t="str">
            <v>Comercial</v>
          </cell>
          <cell r="F136" t="str">
            <v>Comercial PB Arg. S.A.</v>
          </cell>
          <cell r="G136" t="str">
            <v>DIRECCION COMERCIAL</v>
          </cell>
          <cell r="H136" t="str">
            <v>PRODUCTOS PETROQUIMICOS Y ESPECIALES</v>
          </cell>
          <cell r="I136" t="str">
            <v>PRODUCTOS ESPECIALES</v>
          </cell>
          <cell r="J136">
            <v>0</v>
          </cell>
          <cell r="K136">
            <v>0</v>
          </cell>
          <cell r="L136" t="str">
            <v>Activos</v>
          </cell>
          <cell r="M136" t="str">
            <v>Fuera de Convenio</v>
          </cell>
          <cell r="N136" t="str">
            <v>Indeterminado</v>
          </cell>
          <cell r="O136" t="str">
            <v>Edif. Petrobras</v>
          </cell>
          <cell r="P136">
            <v>28642</v>
          </cell>
        </row>
        <row r="137">
          <cell r="A137">
            <v>60000697</v>
          </cell>
          <cell r="B137" t="str">
            <v>PAYA, JORGE EDUARDO</v>
          </cell>
          <cell r="C137" t="str">
            <v>COORDINADOR</v>
          </cell>
          <cell r="D137">
            <v>57</v>
          </cell>
          <cell r="E137" t="str">
            <v>Comercial</v>
          </cell>
          <cell r="F137" t="str">
            <v>Comercial PB Arg. S.A.</v>
          </cell>
          <cell r="G137" t="str">
            <v>DIRECCION COMERCIAL</v>
          </cell>
          <cell r="H137" t="str">
            <v>PLANEAMIENTO Y ATENCION COMERCIAL</v>
          </cell>
          <cell r="I137" t="str">
            <v>ADMINISTRACION COMERCIAL</v>
          </cell>
          <cell r="J137">
            <v>0</v>
          </cell>
          <cell r="K137">
            <v>0</v>
          </cell>
          <cell r="L137" t="str">
            <v>Activos</v>
          </cell>
          <cell r="M137" t="str">
            <v>Fuera de Convenio</v>
          </cell>
          <cell r="N137" t="str">
            <v>Indeterminado</v>
          </cell>
          <cell r="O137" t="str">
            <v>Edif. Petrobras</v>
          </cell>
          <cell r="P137">
            <v>30011</v>
          </cell>
        </row>
        <row r="138">
          <cell r="A138">
            <v>60000764</v>
          </cell>
          <cell r="B138" t="str">
            <v>GOMEZ, PABLO ALBERTO</v>
          </cell>
          <cell r="C138" t="str">
            <v>REPRESENTANTE COMERCIAL</v>
          </cell>
          <cell r="D138">
            <v>55</v>
          </cell>
          <cell r="E138" t="str">
            <v>Comercial</v>
          </cell>
          <cell r="F138" t="str">
            <v>Comercial PB Arg. S.A.</v>
          </cell>
          <cell r="G138" t="str">
            <v>DIRECCION COMERCIAL</v>
          </cell>
          <cell r="H138" t="str">
            <v>VENTAS GRANDES CLIENTES</v>
          </cell>
          <cell r="I138" t="str">
            <v>MERCADO VIAL</v>
          </cell>
          <cell r="J138">
            <v>0</v>
          </cell>
          <cell r="K138">
            <v>0</v>
          </cell>
          <cell r="L138" t="str">
            <v>Activos</v>
          </cell>
          <cell r="M138" t="str">
            <v>Fuera de Convenio</v>
          </cell>
          <cell r="N138" t="str">
            <v>Indeterminado</v>
          </cell>
          <cell r="O138" t="str">
            <v>Edif. Petrobras</v>
          </cell>
          <cell r="P138">
            <v>36861</v>
          </cell>
        </row>
        <row r="139">
          <cell r="A139">
            <v>60000809</v>
          </cell>
          <cell r="B139" t="str">
            <v>PIZZUTI, LUIS</v>
          </cell>
          <cell r="C139" t="str">
            <v>ANALISTA SSR.</v>
          </cell>
          <cell r="D139">
            <v>54</v>
          </cell>
          <cell r="E139" t="str">
            <v>Comercial</v>
          </cell>
          <cell r="F139" t="str">
            <v>Comercial PB Arg. S.A.</v>
          </cell>
          <cell r="G139" t="str">
            <v>DIRECCION COMERCIAL</v>
          </cell>
          <cell r="H139" t="str">
            <v>SOPORTE TECNICO Y OPERACIONES</v>
          </cell>
          <cell r="I139" t="str">
            <v>INGENIERIA Y SEGURIDAD OPERACIONAL</v>
          </cell>
          <cell r="J139" t="str">
            <v>OBRAS Y MANTENIMIENTO</v>
          </cell>
          <cell r="K139">
            <v>0</v>
          </cell>
          <cell r="L139" t="str">
            <v>Activos</v>
          </cell>
          <cell r="M139" t="str">
            <v>Fuera de Convenio</v>
          </cell>
          <cell r="N139" t="str">
            <v>Indeterminado</v>
          </cell>
          <cell r="O139" t="str">
            <v>Edif. Petrobras</v>
          </cell>
          <cell r="P139">
            <v>28672</v>
          </cell>
        </row>
        <row r="140">
          <cell r="A140">
            <v>60000879</v>
          </cell>
          <cell r="B140" t="str">
            <v>VERTA, EDUARDO JORGE</v>
          </cell>
          <cell r="C140" t="str">
            <v>SUPERVISOR</v>
          </cell>
          <cell r="D140">
            <v>53</v>
          </cell>
          <cell r="E140" t="str">
            <v>Comercial</v>
          </cell>
          <cell r="F140" t="str">
            <v>Comercial PB Arg. S.A.</v>
          </cell>
          <cell r="G140" t="str">
            <v>DIRECCION COMERCIAL</v>
          </cell>
          <cell r="H140" t="str">
            <v>SOPORTE TECNICO Y OPERACIONES</v>
          </cell>
          <cell r="I140" t="str">
            <v>LOGISTICA Y TRANSPORTE TERRESTRE</v>
          </cell>
          <cell r="J140">
            <v>0</v>
          </cell>
          <cell r="K140">
            <v>0</v>
          </cell>
          <cell r="L140" t="str">
            <v>Activos</v>
          </cell>
          <cell r="M140" t="str">
            <v>Fuera de Convenio</v>
          </cell>
          <cell r="N140" t="str">
            <v>Indeterminado</v>
          </cell>
          <cell r="O140" t="str">
            <v>Edif. Petrobras</v>
          </cell>
          <cell r="P140">
            <v>29312</v>
          </cell>
        </row>
        <row r="141">
          <cell r="A141">
            <v>60000910</v>
          </cell>
          <cell r="B141" t="str">
            <v>PALMA, JORGE LUIS</v>
          </cell>
          <cell r="C141" t="str">
            <v>PROFESIONAL</v>
          </cell>
          <cell r="D141">
            <v>55</v>
          </cell>
          <cell r="E141" t="str">
            <v>Comercial</v>
          </cell>
          <cell r="F141" t="str">
            <v>Comercial PB Arg. S.A.</v>
          </cell>
          <cell r="G141" t="str">
            <v>DIRECCION COMERCIAL</v>
          </cell>
          <cell r="H141" t="str">
            <v>SOPORTE TECNICO Y OPERACIONES</v>
          </cell>
          <cell r="I141" t="str">
            <v>SERVICIO TECNICO Y CONTROL DE CALIDAD</v>
          </cell>
          <cell r="J141">
            <v>0</v>
          </cell>
          <cell r="K141">
            <v>0</v>
          </cell>
          <cell r="L141" t="str">
            <v>Activos</v>
          </cell>
          <cell r="M141" t="str">
            <v>Fuera de Convenio</v>
          </cell>
          <cell r="N141" t="str">
            <v>Indeterminado</v>
          </cell>
          <cell r="O141" t="str">
            <v>Edif. Petrobras</v>
          </cell>
          <cell r="P141">
            <v>38705</v>
          </cell>
        </row>
        <row r="142">
          <cell r="A142">
            <v>60000945</v>
          </cell>
          <cell r="B142" t="str">
            <v>BASIGALUP, RICARDO A.</v>
          </cell>
          <cell r="C142" t="str">
            <v>PROFESIONAL</v>
          </cell>
          <cell r="D142">
            <v>56</v>
          </cell>
          <cell r="E142" t="str">
            <v>Comercial</v>
          </cell>
          <cell r="F142" t="str">
            <v>Comercial PB Arg. S.A.</v>
          </cell>
          <cell r="G142" t="str">
            <v>DIRECCION COMERCIAL</v>
          </cell>
          <cell r="H142" t="str">
            <v>SOPORTE TECNICO Y OPERACIONES</v>
          </cell>
          <cell r="I142" t="str">
            <v>SERVICIO TECNICO Y CONTROL DE CALIDAD</v>
          </cell>
          <cell r="J142">
            <v>0</v>
          </cell>
          <cell r="K142">
            <v>0</v>
          </cell>
          <cell r="L142" t="str">
            <v>Activos</v>
          </cell>
          <cell r="M142" t="str">
            <v>Fuera de Convenio</v>
          </cell>
          <cell r="N142" t="str">
            <v>Indeterminado</v>
          </cell>
          <cell r="O142" t="str">
            <v>Edif. Petrobras</v>
          </cell>
          <cell r="P142">
            <v>32082</v>
          </cell>
        </row>
        <row r="143">
          <cell r="A143">
            <v>60001037</v>
          </cell>
          <cell r="B143" t="str">
            <v>MENDIETA, ALBERTO RUBEN</v>
          </cell>
          <cell r="C143" t="str">
            <v>TECNICO</v>
          </cell>
          <cell r="D143">
            <v>53</v>
          </cell>
          <cell r="E143" t="str">
            <v>Comercial</v>
          </cell>
          <cell r="F143" t="str">
            <v>Comercial PB Arg. S.A.</v>
          </cell>
          <cell r="G143" t="str">
            <v>DIRECCION COMERCIAL</v>
          </cell>
          <cell r="H143" t="str">
            <v>SOPORTE TECNICO Y OPERACIONES</v>
          </cell>
          <cell r="I143" t="str">
            <v>SERVICIO TECNICO Y CONTROL DE CALIDAD</v>
          </cell>
          <cell r="J143" t="str">
            <v>CONTROL DE CALIDAD</v>
          </cell>
          <cell r="K143">
            <v>0</v>
          </cell>
          <cell r="L143" t="str">
            <v>Activos</v>
          </cell>
          <cell r="M143" t="str">
            <v>Fuera de Convenio</v>
          </cell>
          <cell r="N143" t="str">
            <v>Indeterminado</v>
          </cell>
          <cell r="O143" t="str">
            <v>Edif. Petrobras</v>
          </cell>
          <cell r="P143">
            <v>35622</v>
          </cell>
        </row>
        <row r="144">
          <cell r="A144">
            <v>60001055</v>
          </cell>
          <cell r="B144" t="str">
            <v>VAZQUEZ, OSCAR ALBERTO</v>
          </cell>
          <cell r="C144" t="str">
            <v>REPRESENTANTE COMERCIAL</v>
          </cell>
          <cell r="D144">
            <v>55</v>
          </cell>
          <cell r="E144" t="str">
            <v>Comercial</v>
          </cell>
          <cell r="F144" t="str">
            <v>Comercial PB Arg. S.A.</v>
          </cell>
          <cell r="G144" t="str">
            <v>DIRECCION COMERCIAL</v>
          </cell>
          <cell r="H144" t="str">
            <v>ESTACIONES DE SERVICIO</v>
          </cell>
          <cell r="I144" t="str">
            <v>AREA METROPOLITANA</v>
          </cell>
          <cell r="J144">
            <v>0</v>
          </cell>
          <cell r="K144">
            <v>0</v>
          </cell>
          <cell r="L144" t="str">
            <v>Activos</v>
          </cell>
          <cell r="M144" t="str">
            <v>Fuera de Convenio</v>
          </cell>
          <cell r="N144" t="str">
            <v>Indeterminado</v>
          </cell>
          <cell r="O144" t="str">
            <v>Edif. Petrobras</v>
          </cell>
          <cell r="P144">
            <v>34394</v>
          </cell>
        </row>
        <row r="145">
          <cell r="A145">
            <v>60001058</v>
          </cell>
          <cell r="B145" t="str">
            <v>VALSANGIACOMO, OSVALDO ROBERTO</v>
          </cell>
          <cell r="C145" t="str">
            <v>COORDINADOR</v>
          </cell>
          <cell r="D145">
            <v>57</v>
          </cell>
          <cell r="E145" t="str">
            <v>Comercial</v>
          </cell>
          <cell r="F145" t="str">
            <v>Comercial PB Arg. S.A.</v>
          </cell>
          <cell r="G145" t="str">
            <v>DIRECCION COMERCIAL</v>
          </cell>
          <cell r="H145" t="str">
            <v>ESTACIONES DE SERVICIO</v>
          </cell>
          <cell r="I145" t="str">
            <v>OPERACIONES RED TERCEROS</v>
          </cell>
          <cell r="J145">
            <v>0</v>
          </cell>
          <cell r="K145">
            <v>0</v>
          </cell>
          <cell r="L145" t="str">
            <v>Activos</v>
          </cell>
          <cell r="M145" t="str">
            <v>Fuera de Convenio</v>
          </cell>
          <cell r="N145" t="str">
            <v>Indeterminado</v>
          </cell>
          <cell r="O145" t="str">
            <v>Edif. Petrobras</v>
          </cell>
          <cell r="P145">
            <v>34681</v>
          </cell>
        </row>
        <row r="146">
          <cell r="A146">
            <v>60001068</v>
          </cell>
          <cell r="B146" t="str">
            <v>LUNA, GUILLERMO ESTEBAN</v>
          </cell>
          <cell r="C146" t="str">
            <v>SUPERVISOR</v>
          </cell>
          <cell r="D146">
            <v>55</v>
          </cell>
          <cell r="E146" t="str">
            <v>Comercial</v>
          </cell>
          <cell r="F146" t="str">
            <v>Comercial PB Arg. S.A.</v>
          </cell>
          <cell r="G146" t="str">
            <v>DIRECCION COMERCIAL</v>
          </cell>
          <cell r="H146" t="str">
            <v>SOPORTE TECNICO Y OPERACIONES</v>
          </cell>
          <cell r="I146" t="str">
            <v>LOGISTICA Y TRANSPORTE TERRESTRE</v>
          </cell>
          <cell r="J146" t="str">
            <v>FISCALIZACIÓN Y MAESTROS</v>
          </cell>
          <cell r="K146">
            <v>0</v>
          </cell>
          <cell r="L146" t="str">
            <v>Activos</v>
          </cell>
          <cell r="M146" t="str">
            <v>Fuera de Convenio</v>
          </cell>
          <cell r="N146" t="str">
            <v>Indeterminado</v>
          </cell>
          <cell r="O146" t="str">
            <v>Edif. Petrobras</v>
          </cell>
          <cell r="P146">
            <v>34596</v>
          </cell>
        </row>
        <row r="147">
          <cell r="A147">
            <v>60001139</v>
          </cell>
          <cell r="B147" t="str">
            <v>MONTIVERO, HECTOR HUGO</v>
          </cell>
          <cell r="C147" t="str">
            <v>GERENTE</v>
          </cell>
          <cell r="D147">
            <v>56</v>
          </cell>
          <cell r="E147" t="str">
            <v>Comercial</v>
          </cell>
          <cell r="F147" t="str">
            <v>Comercial PB Arg. S.A.</v>
          </cell>
          <cell r="G147" t="e">
            <v>#N/A</v>
          </cell>
          <cell r="H147" t="e">
            <v>#N/A</v>
          </cell>
          <cell r="I147" t="e">
            <v>#N/A</v>
          </cell>
          <cell r="J147" t="e">
            <v>#N/A</v>
          </cell>
          <cell r="K147" t="e">
            <v>#N/A</v>
          </cell>
          <cell r="L147" t="e">
            <v>#N/A</v>
          </cell>
          <cell r="M147" t="str">
            <v>Fuera de Convenio</v>
          </cell>
          <cell r="N147" t="str">
            <v>Indeterminado</v>
          </cell>
          <cell r="O147" t="e">
            <v>#N/A</v>
          </cell>
          <cell r="P147">
            <v>35004</v>
          </cell>
        </row>
        <row r="148">
          <cell r="A148">
            <v>60001153</v>
          </cell>
          <cell r="B148" t="str">
            <v>IMPARATO, JULIO RAFAEL</v>
          </cell>
          <cell r="C148" t="str">
            <v>PROFESIONAL</v>
          </cell>
          <cell r="D148">
            <v>55</v>
          </cell>
          <cell r="E148" t="str">
            <v>Comercial</v>
          </cell>
          <cell r="F148" t="str">
            <v>Comercial PB Arg. S.A.</v>
          </cell>
          <cell r="G148" t="str">
            <v>DIRECCION COMERCIAL</v>
          </cell>
          <cell r="H148" t="str">
            <v>VENTAS GRANDES CLIENTES</v>
          </cell>
          <cell r="I148" t="str">
            <v>INDUSTRIA Y VENTAS DIRECTAS</v>
          </cell>
          <cell r="J148">
            <v>0</v>
          </cell>
          <cell r="K148">
            <v>0</v>
          </cell>
          <cell r="L148" t="str">
            <v>Activos</v>
          </cell>
          <cell r="M148" t="str">
            <v>Fuera de Convenio</v>
          </cell>
          <cell r="N148" t="str">
            <v>Indeterminado</v>
          </cell>
          <cell r="O148" t="str">
            <v>Edif. Petrobras</v>
          </cell>
          <cell r="P148">
            <v>33725</v>
          </cell>
        </row>
        <row r="149">
          <cell r="A149">
            <v>60001189</v>
          </cell>
          <cell r="B149" t="str">
            <v>SETRINI, PABLO ALEJANDRO</v>
          </cell>
          <cell r="C149" t="str">
            <v>COORDINADOR</v>
          </cell>
          <cell r="D149">
            <v>56</v>
          </cell>
          <cell r="E149" t="str">
            <v>Comercial</v>
          </cell>
          <cell r="F149" t="str">
            <v>Comercial PB Arg. S.A.</v>
          </cell>
          <cell r="G149" t="str">
            <v>DIRECCION COMERCIAL</v>
          </cell>
          <cell r="H149" t="str">
            <v>SOPORTE TECNICO Y OPERACIONES</v>
          </cell>
          <cell r="I149" t="str">
            <v>INGENIERIA Y SEGURIDAD OPERACIONAL</v>
          </cell>
          <cell r="J149" t="str">
            <v>INSTALACIONES</v>
          </cell>
          <cell r="K149">
            <v>0</v>
          </cell>
          <cell r="L149" t="str">
            <v>Activos</v>
          </cell>
          <cell r="M149" t="str">
            <v>Fuera de Convenio</v>
          </cell>
          <cell r="N149" t="str">
            <v>Indeterminado</v>
          </cell>
          <cell r="O149" t="str">
            <v>Edif. Petrobras</v>
          </cell>
          <cell r="P149">
            <v>33512</v>
          </cell>
        </row>
        <row r="150">
          <cell r="A150">
            <v>60001209</v>
          </cell>
          <cell r="B150" t="str">
            <v>LAURITO, CLEMENTE RICARDO</v>
          </cell>
          <cell r="C150" t="str">
            <v>GERENTE</v>
          </cell>
          <cell r="D150">
            <v>56</v>
          </cell>
          <cell r="E150" t="str">
            <v>Comercial</v>
          </cell>
          <cell r="F150" t="str">
            <v>Comercial PB Arg. S.A.</v>
          </cell>
          <cell r="G150" t="str">
            <v>DIRECCION COMERCIAL</v>
          </cell>
          <cell r="H150" t="str">
            <v>PLANEAMIENTO Y ATENCION COMERCIAL</v>
          </cell>
          <cell r="I150" t="str">
            <v>PLANIFICACION COMERCIAL</v>
          </cell>
          <cell r="J150">
            <v>0</v>
          </cell>
          <cell r="K150">
            <v>0</v>
          </cell>
          <cell r="L150" t="str">
            <v>Activos</v>
          </cell>
          <cell r="M150" t="str">
            <v>Fuera de Convenio</v>
          </cell>
          <cell r="N150" t="str">
            <v>Indeterminado</v>
          </cell>
          <cell r="O150" t="str">
            <v>Edif. Petrobras</v>
          </cell>
          <cell r="P150">
            <v>35612</v>
          </cell>
        </row>
        <row r="151">
          <cell r="A151">
            <v>60001287</v>
          </cell>
          <cell r="B151" t="str">
            <v>GARCIA, MARIA I. DE AGOZI</v>
          </cell>
          <cell r="C151" t="str">
            <v>COORDINADOR</v>
          </cell>
          <cell r="D151">
            <v>56</v>
          </cell>
          <cell r="E151" t="str">
            <v>Comercial</v>
          </cell>
          <cell r="F151" t="str">
            <v>Comercial PB Arg. S.A.</v>
          </cell>
          <cell r="G151" t="str">
            <v>DIRECCION COMERCIAL</v>
          </cell>
          <cell r="H151" t="str">
            <v>PLANEAMIENTO Y ATENCION COMERCIAL</v>
          </cell>
          <cell r="I151" t="str">
            <v>ATENCION INTEGRAL AL CLIENTE</v>
          </cell>
          <cell r="J151" t="str">
            <v>FACTURACION Y MAESTROS</v>
          </cell>
          <cell r="K151">
            <v>0</v>
          </cell>
          <cell r="L151" t="str">
            <v>Activos</v>
          </cell>
          <cell r="M151" t="str">
            <v>Fuera de Convenio</v>
          </cell>
          <cell r="N151" t="str">
            <v>Indeterminado</v>
          </cell>
          <cell r="O151" t="str">
            <v>Edif. Petrobras</v>
          </cell>
          <cell r="P151">
            <v>30987</v>
          </cell>
        </row>
        <row r="152">
          <cell r="A152">
            <v>60001453</v>
          </cell>
          <cell r="B152" t="str">
            <v>ADYUDE, FERNANDO DARIO</v>
          </cell>
          <cell r="C152" t="str">
            <v>GERENTE</v>
          </cell>
          <cell r="D152">
            <v>55</v>
          </cell>
          <cell r="E152" t="str">
            <v>Comercial</v>
          </cell>
          <cell r="F152" t="str">
            <v>Comercial PB Arg. S.A.</v>
          </cell>
          <cell r="G152" t="str">
            <v>DIRECCION COMERCIAL</v>
          </cell>
          <cell r="H152" t="str">
            <v>VENTAS GRANDES CLIENTES</v>
          </cell>
          <cell r="I152" t="str">
            <v>INDUSTRIA Y VENTAS DIRECTAS</v>
          </cell>
          <cell r="J152">
            <v>0</v>
          </cell>
          <cell r="K152">
            <v>0</v>
          </cell>
          <cell r="L152" t="str">
            <v>Activos</v>
          </cell>
          <cell r="M152" t="str">
            <v>Fuera de Convenio</v>
          </cell>
          <cell r="N152" t="str">
            <v>Indeterminado</v>
          </cell>
          <cell r="O152" t="str">
            <v>Edif. Petrobras</v>
          </cell>
          <cell r="P152">
            <v>38796</v>
          </cell>
        </row>
        <row r="153">
          <cell r="A153">
            <v>60001466</v>
          </cell>
          <cell r="B153" t="str">
            <v>FERNANDEZ, MARINA ALEJANDRA</v>
          </cell>
          <cell r="C153" t="str">
            <v>ANALISTA SR.</v>
          </cell>
          <cell r="D153">
            <v>54</v>
          </cell>
          <cell r="E153" t="str">
            <v>Comercial</v>
          </cell>
          <cell r="F153" t="str">
            <v>Comercial PB Arg. S.A.</v>
          </cell>
          <cell r="G153" t="str">
            <v>DIRECCION COMERCIAL</v>
          </cell>
          <cell r="H153" t="str">
            <v>PLANEAMIENTO Y ATENCION COMERCIAL</v>
          </cell>
          <cell r="I153" t="str">
            <v>ADMINISTRACION COMERCIAL</v>
          </cell>
          <cell r="J153" t="str">
            <v>GRANDES CLIENTES, PETROQUIMICA Y ESP.</v>
          </cell>
          <cell r="K153">
            <v>0</v>
          </cell>
          <cell r="L153" t="str">
            <v>Activos</v>
          </cell>
          <cell r="M153" t="str">
            <v>Fuera de Convenio</v>
          </cell>
          <cell r="N153" t="str">
            <v>Indeterminado</v>
          </cell>
          <cell r="O153" t="str">
            <v>Edif. Petrobras</v>
          </cell>
          <cell r="P153">
            <v>32933</v>
          </cell>
        </row>
        <row r="154">
          <cell r="A154">
            <v>60001467</v>
          </cell>
          <cell r="B154" t="str">
            <v>GRETHER, RICARDO RAMON</v>
          </cell>
          <cell r="C154" t="str">
            <v>GERENTE</v>
          </cell>
          <cell r="D154">
            <v>58</v>
          </cell>
          <cell r="E154" t="str">
            <v>Comercial</v>
          </cell>
          <cell r="F154" t="str">
            <v>Comercial PB Arg. S.A.</v>
          </cell>
          <cell r="G154" t="str">
            <v>DIRECCION COMERCIAL</v>
          </cell>
          <cell r="H154" t="str">
            <v>PRODUCTOS PETROQUIMICOS Y ESPECIALES</v>
          </cell>
          <cell r="I154" t="str">
            <v>BOPS</v>
          </cell>
          <cell r="J154">
            <v>0</v>
          </cell>
          <cell r="K154">
            <v>0</v>
          </cell>
          <cell r="L154" t="str">
            <v>Activos</v>
          </cell>
          <cell r="M154" t="str">
            <v>Fuera de Convenio</v>
          </cell>
          <cell r="N154" t="str">
            <v>Indeterminado</v>
          </cell>
          <cell r="O154" t="str">
            <v>Edif. Petrobras</v>
          </cell>
          <cell r="P154">
            <v>35977</v>
          </cell>
        </row>
        <row r="155">
          <cell r="A155">
            <v>60001498</v>
          </cell>
          <cell r="B155" t="str">
            <v>ROMA, PABLO CESAR</v>
          </cell>
          <cell r="C155" t="str">
            <v>GERENTE</v>
          </cell>
          <cell r="D155">
            <v>57</v>
          </cell>
          <cell r="E155" t="str">
            <v>Comercial</v>
          </cell>
          <cell r="F155" t="str">
            <v>Comercial PB Arg. S.A.</v>
          </cell>
          <cell r="G155" t="str">
            <v>DIRECCION COMERCIAL</v>
          </cell>
          <cell r="H155" t="str">
            <v>PRODUCTOS PETROQUIMICOS Y ESPECIALES</v>
          </cell>
          <cell r="I155" t="str">
            <v>PRODUCTOS ESPECIALES</v>
          </cell>
          <cell r="J155">
            <v>0</v>
          </cell>
          <cell r="K155">
            <v>0</v>
          </cell>
          <cell r="L155" t="str">
            <v>Activos</v>
          </cell>
          <cell r="M155" t="str">
            <v>Fuera de Convenio</v>
          </cell>
          <cell r="N155" t="str">
            <v>Indeterminado</v>
          </cell>
          <cell r="O155" t="str">
            <v>Edif. Petrobras</v>
          </cell>
          <cell r="P155">
            <v>34001</v>
          </cell>
        </row>
        <row r="156">
          <cell r="A156">
            <v>60001553</v>
          </cell>
          <cell r="B156" t="str">
            <v>HERRERA, DARIO JULIO</v>
          </cell>
          <cell r="C156" t="str">
            <v>GERENTE</v>
          </cell>
          <cell r="D156">
            <v>57</v>
          </cell>
          <cell r="E156" t="str">
            <v>Comercial</v>
          </cell>
          <cell r="F156" t="str">
            <v>Comercial PB Arg. S.A.</v>
          </cell>
          <cell r="G156" t="str">
            <v>DIRECCION COMERCIAL</v>
          </cell>
          <cell r="H156" t="str">
            <v>PIFCO OPERACIONES</v>
          </cell>
          <cell r="I156">
            <v>0</v>
          </cell>
          <cell r="J156">
            <v>0</v>
          </cell>
          <cell r="K156">
            <v>0</v>
          </cell>
          <cell r="L156" t="str">
            <v>Activos</v>
          </cell>
          <cell r="M156" t="str">
            <v>Fuera de Convenio</v>
          </cell>
          <cell r="N156" t="str">
            <v>Indeterminado</v>
          </cell>
          <cell r="O156" t="str">
            <v>Edif. Petrobras</v>
          </cell>
          <cell r="P156">
            <v>34335</v>
          </cell>
        </row>
        <row r="157">
          <cell r="A157">
            <v>60001590</v>
          </cell>
          <cell r="B157" t="str">
            <v>DE MELLO, GRACIELA</v>
          </cell>
          <cell r="C157" t="str">
            <v>REPRESENTANTE COMERCIAL</v>
          </cell>
          <cell r="D157">
            <v>55</v>
          </cell>
          <cell r="E157" t="str">
            <v>Comercial</v>
          </cell>
          <cell r="F157" t="str">
            <v>Comercial PB Arg. S.A.</v>
          </cell>
          <cell r="G157" t="str">
            <v>DIRECCION COMERCIAL</v>
          </cell>
          <cell r="H157" t="str">
            <v>PRODUCTOS PETROQUIMICOS Y ESPECIALES</v>
          </cell>
          <cell r="I157" t="str">
            <v>PS Y ESTIRENO</v>
          </cell>
          <cell r="J157">
            <v>0</v>
          </cell>
          <cell r="K157">
            <v>0</v>
          </cell>
          <cell r="L157" t="str">
            <v>Activos</v>
          </cell>
          <cell r="M157" t="str">
            <v>Fuera de Convenio</v>
          </cell>
          <cell r="N157" t="str">
            <v>Indeterminado</v>
          </cell>
          <cell r="O157" t="str">
            <v>Edif. Petrobras</v>
          </cell>
          <cell r="P157">
            <v>34608</v>
          </cell>
        </row>
        <row r="158">
          <cell r="A158">
            <v>60001623</v>
          </cell>
          <cell r="B158" t="str">
            <v>ROMAN DE PASTERNAK, CECILIA ADRIANA</v>
          </cell>
          <cell r="C158" t="str">
            <v>GERENTE</v>
          </cell>
          <cell r="D158">
            <v>58</v>
          </cell>
          <cell r="E158" t="str">
            <v>Comercial</v>
          </cell>
          <cell r="F158" t="str">
            <v>Comercial PB Arg. S.A.</v>
          </cell>
          <cell r="G158" t="str">
            <v>DIRECCION COMERCIAL</v>
          </cell>
          <cell r="H158" t="str">
            <v>SOPORTE TECNICO Y OPERACIONES</v>
          </cell>
          <cell r="I158" t="str">
            <v>INGENIERIA Y SEGURIDAD OPERACIONAL</v>
          </cell>
          <cell r="J158">
            <v>0</v>
          </cell>
          <cell r="K158">
            <v>0</v>
          </cell>
          <cell r="L158" t="str">
            <v>Activos</v>
          </cell>
          <cell r="M158" t="str">
            <v>Fuera de Convenio</v>
          </cell>
          <cell r="N158" t="str">
            <v>Indeterminado</v>
          </cell>
          <cell r="O158" t="str">
            <v>Edif. Petrobras</v>
          </cell>
          <cell r="P158">
            <v>35662</v>
          </cell>
        </row>
        <row r="159">
          <cell r="A159">
            <v>60001656</v>
          </cell>
          <cell r="B159" t="str">
            <v>POLERI, LEONARDO GABRIEL</v>
          </cell>
          <cell r="C159" t="str">
            <v>REPRESENTANTE COMERCIAL</v>
          </cell>
          <cell r="D159">
            <v>55</v>
          </cell>
          <cell r="E159" t="str">
            <v>Comercial</v>
          </cell>
          <cell r="F159" t="str">
            <v>Comercial PB Arg. S.A.</v>
          </cell>
          <cell r="G159" t="str">
            <v>DIRECCION COMERCIAL</v>
          </cell>
          <cell r="H159" t="str">
            <v>PRODUCTOS PETROQUIMICOS Y ESPECIALES</v>
          </cell>
          <cell r="I159" t="str">
            <v>PRODUCTOS ESPECIALES</v>
          </cell>
          <cell r="J159">
            <v>0</v>
          </cell>
          <cell r="K159">
            <v>0</v>
          </cell>
          <cell r="L159" t="str">
            <v>Activos</v>
          </cell>
          <cell r="M159" t="str">
            <v>Fuera de Convenio</v>
          </cell>
          <cell r="N159" t="str">
            <v>Indeterminado</v>
          </cell>
          <cell r="O159" t="str">
            <v>Edif. Petrobras</v>
          </cell>
          <cell r="P159">
            <v>35370</v>
          </cell>
        </row>
        <row r="160">
          <cell r="A160">
            <v>60001675</v>
          </cell>
          <cell r="B160" t="str">
            <v>NATALE, MARCELO PABLO</v>
          </cell>
          <cell r="C160" t="str">
            <v>REPRESENTANTE COMERCIAL</v>
          </cell>
          <cell r="D160">
            <v>55</v>
          </cell>
          <cell r="E160" t="str">
            <v>Comercial</v>
          </cell>
          <cell r="F160" t="str">
            <v>Comercial PB Arg. S.A.</v>
          </cell>
          <cell r="G160" t="str">
            <v>DIRECCION COMERCIAL</v>
          </cell>
          <cell r="H160" t="str">
            <v>VENTAS GRANDES CLIENTES</v>
          </cell>
          <cell r="I160" t="str">
            <v>GLP</v>
          </cell>
          <cell r="J160">
            <v>0</v>
          </cell>
          <cell r="K160">
            <v>0</v>
          </cell>
          <cell r="L160" t="str">
            <v>Activos</v>
          </cell>
          <cell r="M160" t="str">
            <v>Fuera de Convenio</v>
          </cell>
          <cell r="N160" t="str">
            <v>Indeterminado</v>
          </cell>
          <cell r="O160" t="str">
            <v>Edif. Petrobras</v>
          </cell>
          <cell r="P160">
            <v>36647</v>
          </cell>
        </row>
        <row r="161">
          <cell r="A161">
            <v>60001773</v>
          </cell>
          <cell r="B161" t="str">
            <v>MEGNA, CARLOS JAVIER</v>
          </cell>
          <cell r="C161" t="str">
            <v>GERENTE</v>
          </cell>
          <cell r="D161">
            <v>58</v>
          </cell>
          <cell r="E161" t="str">
            <v>Comercial</v>
          </cell>
          <cell r="F161" t="str">
            <v>Comercial PB Arg. S.A.</v>
          </cell>
          <cell r="G161" t="str">
            <v>DIRECCION COMERCIAL</v>
          </cell>
          <cell r="H161" t="str">
            <v>SOPORTE TECNICO Y OPERACIONES</v>
          </cell>
          <cell r="I161" t="str">
            <v>SERVICIO TECNICO Y CONTROL DE CALIDAD</v>
          </cell>
          <cell r="J161">
            <v>0</v>
          </cell>
          <cell r="K161">
            <v>0</v>
          </cell>
          <cell r="L161" t="str">
            <v>Activos</v>
          </cell>
          <cell r="M161" t="str">
            <v>Fuera de Convenio</v>
          </cell>
          <cell r="N161" t="str">
            <v>Indeterminado</v>
          </cell>
          <cell r="O161" t="str">
            <v>Edif. Petrobras</v>
          </cell>
          <cell r="P161">
            <v>34953</v>
          </cell>
        </row>
        <row r="162">
          <cell r="A162">
            <v>60001823</v>
          </cell>
          <cell r="B162" t="str">
            <v>GVIRTZMAN, EZEQUIEL</v>
          </cell>
          <cell r="C162" t="str">
            <v>PROFESIONAL</v>
          </cell>
          <cell r="D162">
            <v>54</v>
          </cell>
          <cell r="E162" t="str">
            <v>Comercial</v>
          </cell>
          <cell r="F162" t="str">
            <v>Comercial PB Arg. S.A.</v>
          </cell>
          <cell r="G162" t="str">
            <v>DIRECCION COMERCIAL</v>
          </cell>
          <cell r="H162" t="str">
            <v>SOPORTE TECNICO Y OPERACIONES</v>
          </cell>
          <cell r="I162" t="str">
            <v>INGENIERIA Y SEGURIDAD OPERACIONAL</v>
          </cell>
          <cell r="J162" t="str">
            <v>INSTALACIONES</v>
          </cell>
          <cell r="K162">
            <v>0</v>
          </cell>
          <cell r="L162" t="str">
            <v>Activos</v>
          </cell>
          <cell r="M162" t="str">
            <v>Fuera de Convenio</v>
          </cell>
          <cell r="N162" t="str">
            <v>Indeterminado</v>
          </cell>
          <cell r="O162" t="str">
            <v>Edif. Petrobras</v>
          </cell>
          <cell r="P162">
            <v>34727</v>
          </cell>
        </row>
        <row r="163">
          <cell r="A163">
            <v>60001896</v>
          </cell>
          <cell r="B163" t="str">
            <v>STOLAR, ARIEL</v>
          </cell>
          <cell r="C163" t="str">
            <v>GERENTE</v>
          </cell>
          <cell r="D163">
            <v>58</v>
          </cell>
          <cell r="E163" t="str">
            <v>Comercial</v>
          </cell>
          <cell r="F163" t="str">
            <v>Comercial PB Arg. S.A.</v>
          </cell>
          <cell r="G163" t="str">
            <v>DIRECCION COMERCIAL</v>
          </cell>
          <cell r="H163" t="str">
            <v>PRODUCTOS PETROQUIMICOS Y ESPECIALES</v>
          </cell>
          <cell r="I163" t="str">
            <v>PS Y ESTIRENO</v>
          </cell>
          <cell r="J163">
            <v>0</v>
          </cell>
          <cell r="K163">
            <v>0</v>
          </cell>
          <cell r="L163" t="str">
            <v>Activos</v>
          </cell>
          <cell r="M163" t="str">
            <v>Fuera de Convenio</v>
          </cell>
          <cell r="N163" t="str">
            <v>Indeterminado</v>
          </cell>
          <cell r="O163" t="str">
            <v>Edif. Petrobras</v>
          </cell>
          <cell r="P163">
            <v>35400</v>
          </cell>
        </row>
        <row r="164">
          <cell r="A164">
            <v>60001929</v>
          </cell>
          <cell r="B164" t="str">
            <v>FARIOLI, PAOLA ANDREA</v>
          </cell>
          <cell r="C164" t="str">
            <v>ANALISTA JR.</v>
          </cell>
          <cell r="D164">
            <v>53</v>
          </cell>
          <cell r="E164" t="str">
            <v>Comercial</v>
          </cell>
          <cell r="F164" t="str">
            <v>Comercial PB Arg. S.A.</v>
          </cell>
          <cell r="G164" t="str">
            <v>DIRECCION COMERCIAL</v>
          </cell>
          <cell r="H164" t="str">
            <v>PLANEAMIENTO Y ATENCION COMERCIAL</v>
          </cell>
          <cell r="I164" t="str">
            <v>PRECIOS</v>
          </cell>
          <cell r="J164">
            <v>0</v>
          </cell>
          <cell r="K164">
            <v>0</v>
          </cell>
          <cell r="L164" t="str">
            <v>Activos</v>
          </cell>
          <cell r="M164" t="str">
            <v>Fuera de Convenio</v>
          </cell>
          <cell r="N164" t="str">
            <v>Indeterminado</v>
          </cell>
          <cell r="O164" t="str">
            <v>Edif. Petrobras</v>
          </cell>
          <cell r="P164">
            <v>38565</v>
          </cell>
        </row>
        <row r="165">
          <cell r="A165">
            <v>60002129</v>
          </cell>
          <cell r="B165" t="str">
            <v>DO BRITO, CRISTIAN MA</v>
          </cell>
          <cell r="C165" t="str">
            <v>GERENTE</v>
          </cell>
          <cell r="D165">
            <v>55</v>
          </cell>
          <cell r="E165" t="str">
            <v>Comercial</v>
          </cell>
          <cell r="F165" t="str">
            <v>Comercial PB Arg. S.A.</v>
          </cell>
          <cell r="G165" t="str">
            <v>DIRECCION COMERCIAL</v>
          </cell>
          <cell r="H165" t="str">
            <v>PLANEAMIENTO Y ATENCION COMERCIAL</v>
          </cell>
          <cell r="I165" t="str">
            <v>ADMINISTRACION COMERCIAL</v>
          </cell>
          <cell r="J165">
            <v>0</v>
          </cell>
          <cell r="K165">
            <v>0</v>
          </cell>
          <cell r="L165" t="str">
            <v>Activos</v>
          </cell>
          <cell r="M165" t="str">
            <v>Fuera de Convenio</v>
          </cell>
          <cell r="N165" t="str">
            <v>Indeterminado</v>
          </cell>
          <cell r="O165" t="str">
            <v>Edif. Petrobras</v>
          </cell>
          <cell r="P165">
            <v>35416</v>
          </cell>
        </row>
        <row r="166">
          <cell r="A166">
            <v>60002175</v>
          </cell>
          <cell r="B166" t="str">
            <v>JUGO, GERARDO GABRIEL</v>
          </cell>
          <cell r="C166" t="str">
            <v>ANALISTA JR.</v>
          </cell>
          <cell r="D166">
            <v>53</v>
          </cell>
          <cell r="E166" t="str">
            <v>Comercial</v>
          </cell>
          <cell r="F166" t="str">
            <v>Comercial PB Arg. S.A.</v>
          </cell>
          <cell r="G166" t="str">
            <v>DIRECCION COMERCIAL</v>
          </cell>
          <cell r="H166" t="str">
            <v>PLANEAMIENTO Y ATENCION COMERCIAL</v>
          </cell>
          <cell r="I166" t="str">
            <v>ADMINISTRACION COMERCIAL</v>
          </cell>
          <cell r="J166" t="str">
            <v>GRANDES CLIENTES, PETROQUIMICA Y ESP.</v>
          </cell>
          <cell r="K166">
            <v>0</v>
          </cell>
          <cell r="L166" t="str">
            <v>Activos</v>
          </cell>
          <cell r="M166" t="str">
            <v>Fuera de Convenio</v>
          </cell>
          <cell r="N166" t="str">
            <v>Indeterminado</v>
          </cell>
          <cell r="O166" t="str">
            <v>Edif. Petrobras</v>
          </cell>
          <cell r="P166">
            <v>36689</v>
          </cell>
        </row>
        <row r="167">
          <cell r="A167">
            <v>60002262</v>
          </cell>
          <cell r="B167" t="str">
            <v>TOPINI, GONZALO OSCAR</v>
          </cell>
          <cell r="C167" t="str">
            <v>PROFESIONAL</v>
          </cell>
          <cell r="D167">
            <v>53</v>
          </cell>
          <cell r="E167" t="str">
            <v>Comercial</v>
          </cell>
          <cell r="F167" t="str">
            <v>Comercial PB Arg. S.A.</v>
          </cell>
          <cell r="G167" t="str">
            <v>DIRECCION COMERCIAL</v>
          </cell>
          <cell r="H167" t="str">
            <v>SOPORTE TECNICO Y OPERACIONES</v>
          </cell>
          <cell r="I167" t="str">
            <v>LOGISTICA Y TRANSPORTE TERRESTRE</v>
          </cell>
          <cell r="J167">
            <v>0</v>
          </cell>
          <cell r="K167">
            <v>0</v>
          </cell>
          <cell r="L167" t="str">
            <v>Activos</v>
          </cell>
          <cell r="M167" t="str">
            <v>Fuera de Convenio</v>
          </cell>
          <cell r="N167" t="str">
            <v>Indeterminado</v>
          </cell>
          <cell r="O167" t="str">
            <v>Edif. Petrobras</v>
          </cell>
          <cell r="P167">
            <v>34608</v>
          </cell>
        </row>
        <row r="168">
          <cell r="A168">
            <v>60002290</v>
          </cell>
          <cell r="B168" t="str">
            <v>AYALA, PATRICIA A.</v>
          </cell>
          <cell r="C168" t="str">
            <v>GERENTE</v>
          </cell>
          <cell r="D168">
            <v>58</v>
          </cell>
          <cell r="E168" t="str">
            <v>Comercial</v>
          </cell>
          <cell r="F168" t="str">
            <v>Comercial PB Arg. S.A.</v>
          </cell>
          <cell r="G168" t="str">
            <v>DIRECCION COMERCIAL</v>
          </cell>
          <cell r="H168" t="str">
            <v>PLANEAMIENTO Y ATENCION COMERCIAL</v>
          </cell>
          <cell r="I168" t="str">
            <v>ATENCION INTEGRAL AL CLIENTE</v>
          </cell>
          <cell r="J168">
            <v>0</v>
          </cell>
          <cell r="K168">
            <v>0</v>
          </cell>
          <cell r="L168" t="str">
            <v>Activos</v>
          </cell>
          <cell r="M168" t="str">
            <v>Fuera de Convenio</v>
          </cell>
          <cell r="N168" t="str">
            <v>Indeterminado</v>
          </cell>
          <cell r="O168" t="str">
            <v>Edif. Petrobras</v>
          </cell>
          <cell r="P168">
            <v>34608</v>
          </cell>
        </row>
        <row r="169">
          <cell r="A169">
            <v>60002337</v>
          </cell>
          <cell r="B169" t="str">
            <v>GOERLING, PATRICIA</v>
          </cell>
          <cell r="C169" t="str">
            <v>ANALISTA SR.</v>
          </cell>
          <cell r="D169">
            <v>54</v>
          </cell>
          <cell r="E169" t="str">
            <v>Comercial</v>
          </cell>
          <cell r="F169" t="str">
            <v>Comercial PB Arg. S.A.</v>
          </cell>
          <cell r="G169" t="str">
            <v>DIRECCION COMERCIAL</v>
          </cell>
          <cell r="H169" t="str">
            <v>PLANEAMIENTO Y ATENCION COMERCIAL</v>
          </cell>
          <cell r="I169" t="str">
            <v>ATENCION INTEGRAL AL CLIENTE</v>
          </cell>
          <cell r="J169" t="str">
            <v>FACTURACION Y MAESTROS</v>
          </cell>
          <cell r="K169">
            <v>0</v>
          </cell>
          <cell r="L169" t="str">
            <v>Activos</v>
          </cell>
          <cell r="M169" t="str">
            <v>Fuera de Convenio</v>
          </cell>
          <cell r="N169" t="str">
            <v>Indeterminado</v>
          </cell>
          <cell r="O169" t="str">
            <v>Edif. Petrobras</v>
          </cell>
          <cell r="P169">
            <v>35521</v>
          </cell>
        </row>
        <row r="170">
          <cell r="A170">
            <v>60002407</v>
          </cell>
          <cell r="B170" t="str">
            <v>BEHNCKE, PABLO WILFREDO</v>
          </cell>
          <cell r="C170" t="str">
            <v>ADMINISTRATIVO ESP.</v>
          </cell>
          <cell r="D170">
            <v>54</v>
          </cell>
          <cell r="E170" t="str">
            <v>Comercial</v>
          </cell>
          <cell r="F170" t="str">
            <v>Comercial PB Arg. S.A.</v>
          </cell>
          <cell r="G170" t="str">
            <v>DIRECCION COMERCIAL</v>
          </cell>
          <cell r="H170" t="str">
            <v>PLANEAMIENTO Y ATENCION COMERCIAL</v>
          </cell>
          <cell r="I170" t="str">
            <v>ADMINISTRACION COMERCIAL</v>
          </cell>
          <cell r="J170" t="str">
            <v>RED DE TERCEROS</v>
          </cell>
          <cell r="K170">
            <v>0</v>
          </cell>
          <cell r="L170" t="str">
            <v>Activos</v>
          </cell>
          <cell r="M170" t="str">
            <v>Fuera de Convenio</v>
          </cell>
          <cell r="N170" t="str">
            <v>Indeterminado</v>
          </cell>
          <cell r="O170" t="str">
            <v>Edif. Petrobras</v>
          </cell>
          <cell r="P170">
            <v>34184</v>
          </cell>
        </row>
        <row r="171">
          <cell r="A171">
            <v>60002428</v>
          </cell>
          <cell r="B171" t="str">
            <v>COPPA, VERONICA LAURA</v>
          </cell>
          <cell r="C171" t="str">
            <v>ANALISTA SR.</v>
          </cell>
          <cell r="D171">
            <v>56</v>
          </cell>
          <cell r="E171" t="str">
            <v>Comercial</v>
          </cell>
          <cell r="F171" t="str">
            <v>Comercial PB Arg. S.A.</v>
          </cell>
          <cell r="G171" t="str">
            <v>DIRECCION COMERCIAL</v>
          </cell>
          <cell r="H171" t="str">
            <v>PLANEAMIENTO Y ATENCION COMERCIAL</v>
          </cell>
          <cell r="I171" t="str">
            <v>GESTION COMERCIAL</v>
          </cell>
          <cell r="J171">
            <v>0</v>
          </cell>
          <cell r="K171">
            <v>0</v>
          </cell>
          <cell r="L171" t="str">
            <v>Activos</v>
          </cell>
          <cell r="M171" t="str">
            <v>Fuera de Convenio</v>
          </cell>
          <cell r="N171" t="str">
            <v>Indeterminado</v>
          </cell>
          <cell r="O171" t="str">
            <v>Edif. Petrobras</v>
          </cell>
          <cell r="P171">
            <v>36462</v>
          </cell>
        </row>
        <row r="172">
          <cell r="A172">
            <v>60002519</v>
          </cell>
          <cell r="B172" t="str">
            <v>GUGLIELMI, CARLOS ALBERTO</v>
          </cell>
          <cell r="C172" t="str">
            <v>GERENTE</v>
          </cell>
          <cell r="D172">
            <v>58</v>
          </cell>
          <cell r="E172" t="str">
            <v>Comercial</v>
          </cell>
          <cell r="F172" t="str">
            <v>Comercial PB Arg. S.A.</v>
          </cell>
          <cell r="G172" t="str">
            <v>DIRECCION COMERCIAL</v>
          </cell>
          <cell r="H172" t="str">
            <v>SOPORTE TECNICO Y OPERACIONES</v>
          </cell>
          <cell r="I172" t="str">
            <v>LOGISTICA Y TRANSPORTE TERRESTRE</v>
          </cell>
          <cell r="J172">
            <v>0</v>
          </cell>
          <cell r="K172">
            <v>0</v>
          </cell>
          <cell r="L172" t="str">
            <v>Activos</v>
          </cell>
          <cell r="M172" t="str">
            <v>Fuera de Convenio</v>
          </cell>
          <cell r="N172" t="str">
            <v>Indeterminado</v>
          </cell>
          <cell r="O172" t="str">
            <v>Edif. Petrobras</v>
          </cell>
          <cell r="P172">
            <v>35604</v>
          </cell>
        </row>
        <row r="173">
          <cell r="A173">
            <v>60002543</v>
          </cell>
          <cell r="B173" t="str">
            <v>MARTIN, MARIA PAULA</v>
          </cell>
          <cell r="C173" t="str">
            <v>ANALISTA JR.</v>
          </cell>
          <cell r="D173">
            <v>53</v>
          </cell>
          <cell r="E173" t="str">
            <v>Comercial</v>
          </cell>
          <cell r="F173" t="str">
            <v>Comercial PB Arg. S.A.</v>
          </cell>
          <cell r="G173" t="str">
            <v>DIRECCION COMERCIAL</v>
          </cell>
          <cell r="H173" t="str">
            <v>PLANEAMIENTO Y ATENCION COMERCIAL</v>
          </cell>
          <cell r="I173" t="str">
            <v>ATENCION INTEGRAL AL CLIENTE</v>
          </cell>
          <cell r="J173" t="str">
            <v>GESTION CON CLIENTES Y FIDELIZACION</v>
          </cell>
          <cell r="K173">
            <v>0</v>
          </cell>
          <cell r="L173" t="str">
            <v>Activos</v>
          </cell>
          <cell r="M173" t="str">
            <v>Fuera de Convenio</v>
          </cell>
          <cell r="N173" t="str">
            <v>Indeterminado</v>
          </cell>
          <cell r="O173" t="str">
            <v>Edif. Petrobras</v>
          </cell>
          <cell r="P173">
            <v>38749</v>
          </cell>
        </row>
        <row r="174">
          <cell r="A174">
            <v>60002553</v>
          </cell>
          <cell r="B174" t="str">
            <v>HURTADO, DIEGO</v>
          </cell>
          <cell r="C174" t="str">
            <v>ANALISTA SR.</v>
          </cell>
          <cell r="D174">
            <v>56</v>
          </cell>
          <cell r="E174" t="str">
            <v>Comercial</v>
          </cell>
          <cell r="F174" t="str">
            <v>Comercial PB Arg. S.A.</v>
          </cell>
          <cell r="G174" t="str">
            <v>DIRECCION COMERCIAL</v>
          </cell>
          <cell r="H174" t="str">
            <v>PLANEAMIENTO Y ATENCION COMERCIAL</v>
          </cell>
          <cell r="I174" t="str">
            <v>ATENCION INTEGRAL AL CLIENTE</v>
          </cell>
          <cell r="J174" t="str">
            <v>GESTION CON CLIENTES Y FIDELIZACION</v>
          </cell>
          <cell r="K174">
            <v>0</v>
          </cell>
          <cell r="L174" t="str">
            <v>Activos</v>
          </cell>
          <cell r="M174" t="str">
            <v>Fuera de Convenio</v>
          </cell>
          <cell r="N174" t="str">
            <v>Indeterminado</v>
          </cell>
          <cell r="O174" t="str">
            <v>Edif. Petrobras</v>
          </cell>
          <cell r="P174">
            <v>34092</v>
          </cell>
        </row>
        <row r="175">
          <cell r="A175">
            <v>60002590</v>
          </cell>
          <cell r="B175" t="str">
            <v>LORENZO, MARIA NOEL</v>
          </cell>
          <cell r="C175" t="str">
            <v>ANALISTA SSR.</v>
          </cell>
          <cell r="D175">
            <v>54</v>
          </cell>
          <cell r="E175" t="str">
            <v>Comercial</v>
          </cell>
          <cell r="F175" t="str">
            <v>Comercial PB Arg. S.A.</v>
          </cell>
          <cell r="G175" t="str">
            <v>DIRECCION COMERCIAL</v>
          </cell>
          <cell r="H175" t="str">
            <v>PLANEAMIENTO Y ATENCION COMERCIAL</v>
          </cell>
          <cell r="I175" t="str">
            <v>GESTION COMERCIAL</v>
          </cell>
          <cell r="J175">
            <v>0</v>
          </cell>
          <cell r="K175">
            <v>0</v>
          </cell>
          <cell r="L175" t="str">
            <v>Activos</v>
          </cell>
          <cell r="M175" t="str">
            <v>Fuera de Convenio</v>
          </cell>
          <cell r="N175" t="str">
            <v>Indeterminado</v>
          </cell>
          <cell r="O175" t="str">
            <v>Edif. Petrobras</v>
          </cell>
          <cell r="P175">
            <v>38111</v>
          </cell>
        </row>
        <row r="176">
          <cell r="A176">
            <v>60002612</v>
          </cell>
          <cell r="B176" t="str">
            <v>SANTA CLARA, DANIELA</v>
          </cell>
          <cell r="C176" t="str">
            <v>ANALISTA SSR.</v>
          </cell>
          <cell r="D176">
            <v>54</v>
          </cell>
          <cell r="E176" t="str">
            <v>Comercial</v>
          </cell>
          <cell r="F176" t="str">
            <v>Comercial PB Arg. S.A.</v>
          </cell>
          <cell r="G176" t="str">
            <v>DIRECCION COMERCIAL</v>
          </cell>
          <cell r="H176" t="str">
            <v>PLANEAMIENTO Y ATENCION COMERCIAL</v>
          </cell>
          <cell r="I176" t="str">
            <v>PLANIFICACION COMERCIAL</v>
          </cell>
          <cell r="J176">
            <v>0</v>
          </cell>
          <cell r="K176">
            <v>0</v>
          </cell>
          <cell r="L176" t="str">
            <v>Activos</v>
          </cell>
          <cell r="M176" t="str">
            <v>Fuera de Convenio</v>
          </cell>
          <cell r="N176" t="str">
            <v>Indeterminado</v>
          </cell>
          <cell r="O176" t="str">
            <v>Edif. Petrobras</v>
          </cell>
          <cell r="P176">
            <v>36923</v>
          </cell>
        </row>
        <row r="177">
          <cell r="A177">
            <v>60002647</v>
          </cell>
          <cell r="B177" t="str">
            <v>CATTANEO, MARTIN OSCAR</v>
          </cell>
          <cell r="C177" t="str">
            <v>REPRESENTANTE COMERCIAL</v>
          </cell>
          <cell r="D177">
            <v>54</v>
          </cell>
          <cell r="E177" t="str">
            <v>Comercial</v>
          </cell>
          <cell r="F177" t="str">
            <v>Comercial PB Arg. S.A.</v>
          </cell>
          <cell r="G177" t="str">
            <v>DIRECCION COMERCIAL</v>
          </cell>
          <cell r="H177" t="str">
            <v>PRODUCTOS PETROQUIMICOS Y ESPECIALES</v>
          </cell>
          <cell r="I177" t="str">
            <v>ELASTOMEROS</v>
          </cell>
          <cell r="J177">
            <v>0</v>
          </cell>
          <cell r="K177">
            <v>0</v>
          </cell>
          <cell r="L177" t="str">
            <v>Activos</v>
          </cell>
          <cell r="M177" t="str">
            <v>Fuera de Convenio</v>
          </cell>
          <cell r="N177" t="str">
            <v>Indeterminado</v>
          </cell>
          <cell r="O177" t="str">
            <v>Edif. Petrobras</v>
          </cell>
          <cell r="P177">
            <v>37245</v>
          </cell>
        </row>
        <row r="178">
          <cell r="A178">
            <v>60002736</v>
          </cell>
          <cell r="B178" t="str">
            <v>MORENO, PABLO EZEQUIEL</v>
          </cell>
          <cell r="C178" t="str">
            <v>ANALISTA SSR.</v>
          </cell>
          <cell r="D178">
            <v>53</v>
          </cell>
          <cell r="E178" t="str">
            <v>Comercial</v>
          </cell>
          <cell r="F178" t="str">
            <v>Comercial PB Arg. S.A.</v>
          </cell>
          <cell r="G178" t="str">
            <v>DIRECCION COMERCIAL</v>
          </cell>
          <cell r="H178" t="str">
            <v>SOPORTE TECNICO Y OPERACIONES</v>
          </cell>
          <cell r="I178" t="str">
            <v>LOGISTICA Y TRANSPORTE TERRESTRE</v>
          </cell>
          <cell r="J178" t="str">
            <v>CSMS LOGISTICA Y TTE TERRESTRE</v>
          </cell>
          <cell r="K178">
            <v>0</v>
          </cell>
          <cell r="L178" t="str">
            <v>Activos</v>
          </cell>
          <cell r="M178" t="str">
            <v>Fuera de Convenio</v>
          </cell>
          <cell r="N178" t="str">
            <v>Indeterminado</v>
          </cell>
          <cell r="O178" t="str">
            <v>Edif. Petrobras</v>
          </cell>
          <cell r="P178">
            <v>38777</v>
          </cell>
        </row>
        <row r="179">
          <cell r="A179">
            <v>60002766</v>
          </cell>
          <cell r="B179" t="str">
            <v>ZUCCHI, CHRISTIAN PABLO</v>
          </cell>
          <cell r="C179" t="str">
            <v>PROFESIONAL</v>
          </cell>
          <cell r="D179">
            <v>56</v>
          </cell>
          <cell r="E179" t="str">
            <v>Comercial</v>
          </cell>
          <cell r="F179" t="str">
            <v>Comercial PB Arg. S.A.</v>
          </cell>
          <cell r="G179" t="str">
            <v>DIRECCION COMERCIAL</v>
          </cell>
          <cell r="H179" t="str">
            <v>SOPORTE TECNICO Y OPERACIONES</v>
          </cell>
          <cell r="I179" t="str">
            <v>INGENIERIA Y SEGURIDAD OPERACIONAL</v>
          </cell>
          <cell r="J179" t="str">
            <v>OBRAS Y MANTENIMIENTO</v>
          </cell>
          <cell r="K179">
            <v>0</v>
          </cell>
          <cell r="L179" t="str">
            <v>Activos</v>
          </cell>
          <cell r="M179" t="str">
            <v>Fuera de Convenio</v>
          </cell>
          <cell r="N179" t="str">
            <v>Indeterminado</v>
          </cell>
          <cell r="O179" t="str">
            <v>Edif. Petrobras</v>
          </cell>
          <cell r="P179">
            <v>38621</v>
          </cell>
        </row>
        <row r="180">
          <cell r="A180">
            <v>60002798</v>
          </cell>
          <cell r="B180" t="str">
            <v>LOPEZ, ALFREDO JOSE</v>
          </cell>
          <cell r="C180" t="str">
            <v>ADMINISTRATIVO ESP.</v>
          </cell>
          <cell r="D180">
            <v>52</v>
          </cell>
          <cell r="E180" t="str">
            <v>Comercial</v>
          </cell>
          <cell r="F180" t="str">
            <v>Comercial PB Arg. S.A.</v>
          </cell>
          <cell r="G180" t="str">
            <v>DIRECCION COMERCIAL</v>
          </cell>
          <cell r="H180" t="str">
            <v>SOPORTE TECNICO Y OPERACIONES</v>
          </cell>
          <cell r="I180" t="str">
            <v>SERVICIO TECNICO Y CONTROL DE CALIDAD</v>
          </cell>
          <cell r="J180" t="str">
            <v>CONTROL DE CALIDAD</v>
          </cell>
          <cell r="K180">
            <v>0</v>
          </cell>
          <cell r="L180" t="str">
            <v>Activos</v>
          </cell>
          <cell r="M180" t="str">
            <v>Fuera de Convenio</v>
          </cell>
          <cell r="N180" t="str">
            <v>Indeterminado</v>
          </cell>
          <cell r="O180" t="str">
            <v>Edif. Petrobras</v>
          </cell>
          <cell r="P180">
            <v>35298</v>
          </cell>
        </row>
        <row r="181">
          <cell r="A181">
            <v>60002890</v>
          </cell>
          <cell r="B181" t="str">
            <v>PIÑEIRO, JORGE DANIEL</v>
          </cell>
          <cell r="C181" t="str">
            <v>ANALISTA JR.</v>
          </cell>
          <cell r="D181">
            <v>51</v>
          </cell>
          <cell r="E181" t="str">
            <v>Comercial</v>
          </cell>
          <cell r="F181" t="str">
            <v>Comercial PB Arg. S.A.</v>
          </cell>
          <cell r="G181" t="str">
            <v>DIRECCION COMERCIAL</v>
          </cell>
          <cell r="H181" t="str">
            <v>PLANEAMIENTO Y ATENCION COMERCIAL</v>
          </cell>
          <cell r="I181" t="str">
            <v>ADMINISTRACION COMERCIAL</v>
          </cell>
          <cell r="J181" t="str">
            <v>GRANDES CLIENTES, PETROQUIMICA Y ESP.</v>
          </cell>
          <cell r="K181">
            <v>0</v>
          </cell>
          <cell r="L181" t="str">
            <v>Activos</v>
          </cell>
          <cell r="M181" t="str">
            <v>Fuera de Convenio</v>
          </cell>
          <cell r="N181" t="str">
            <v>Indeterminado</v>
          </cell>
          <cell r="O181" t="str">
            <v>Edif. Petrobras</v>
          </cell>
          <cell r="P181">
            <v>38443</v>
          </cell>
        </row>
        <row r="182">
          <cell r="A182">
            <v>60003050</v>
          </cell>
          <cell r="B182" t="str">
            <v>ALFONSIN, SEBASTIAN</v>
          </cell>
          <cell r="C182" t="str">
            <v>REPRESENTANTE COMERCIAL</v>
          </cell>
          <cell r="D182">
            <v>51</v>
          </cell>
          <cell r="E182" t="str">
            <v>Comercial</v>
          </cell>
          <cell r="F182" t="str">
            <v>Comercial PB Arg. S.A.</v>
          </cell>
          <cell r="G182" t="str">
            <v>DIRECCION COMERCIAL</v>
          </cell>
          <cell r="H182" t="str">
            <v>VENTAS GRANDES CLIENTES</v>
          </cell>
          <cell r="I182" t="str">
            <v>GLP</v>
          </cell>
          <cell r="J182">
            <v>0</v>
          </cell>
          <cell r="K182">
            <v>0</v>
          </cell>
          <cell r="L182" t="str">
            <v>Activos</v>
          </cell>
          <cell r="M182" t="str">
            <v>Fuera de Convenio</v>
          </cell>
          <cell r="N182" t="str">
            <v>Indeterminado</v>
          </cell>
          <cell r="O182" t="str">
            <v>Edif. Petrobras</v>
          </cell>
          <cell r="P182">
            <v>38880</v>
          </cell>
        </row>
        <row r="183">
          <cell r="A183">
            <v>60003065</v>
          </cell>
          <cell r="B183" t="str">
            <v>CAGLIOLO, MARIA LUCIANA</v>
          </cell>
          <cell r="C183" t="str">
            <v>ANALISTA SSR.</v>
          </cell>
          <cell r="D183">
            <v>54</v>
          </cell>
          <cell r="E183" t="str">
            <v>Comercial</v>
          </cell>
          <cell r="F183" t="str">
            <v>Comercial PB Arg. S.A.</v>
          </cell>
          <cell r="G183" t="str">
            <v>DIRECCION COMERCIAL</v>
          </cell>
          <cell r="H183" t="str">
            <v>PLANEAMIENTO Y ATENCION COMERCIAL</v>
          </cell>
          <cell r="I183" t="str">
            <v>PLANIFICACION COMERCIAL</v>
          </cell>
          <cell r="J183">
            <v>0</v>
          </cell>
          <cell r="K183">
            <v>0</v>
          </cell>
          <cell r="L183" t="str">
            <v>Activos</v>
          </cell>
          <cell r="M183" t="str">
            <v>Fuera de Convenio</v>
          </cell>
          <cell r="N183" t="str">
            <v>Indeterminado</v>
          </cell>
          <cell r="O183" t="str">
            <v>Edif. Petrobras</v>
          </cell>
          <cell r="P183">
            <v>38474</v>
          </cell>
        </row>
        <row r="184">
          <cell r="A184">
            <v>60003094</v>
          </cell>
          <cell r="B184" t="str">
            <v>MASSARA, MARIELA VERONICA</v>
          </cell>
          <cell r="C184" t="str">
            <v>ANALISTA JR.</v>
          </cell>
          <cell r="D184">
            <v>53</v>
          </cell>
          <cell r="E184" t="str">
            <v>Comercial</v>
          </cell>
          <cell r="F184" t="str">
            <v>Comercial PB Arg. S.A.</v>
          </cell>
          <cell r="G184" t="str">
            <v>DIRECCION COMERCIAL</v>
          </cell>
          <cell r="H184" t="str">
            <v>PLANEAMIENTO Y ATENCION COMERCIAL</v>
          </cell>
          <cell r="I184" t="str">
            <v>ADMINISTRACION COMERCIAL</v>
          </cell>
          <cell r="J184" t="str">
            <v>GRANDES CLIENTES, PETROQUIMICA Y ESP.</v>
          </cell>
          <cell r="K184">
            <v>0</v>
          </cell>
          <cell r="L184" t="str">
            <v>Activos</v>
          </cell>
          <cell r="M184" t="str">
            <v>Fuera de Convenio</v>
          </cell>
          <cell r="N184" t="str">
            <v>Indeterminado</v>
          </cell>
          <cell r="O184" t="str">
            <v>Edif. Petrobras</v>
          </cell>
          <cell r="P184">
            <v>35744</v>
          </cell>
        </row>
        <row r="185">
          <cell r="A185">
            <v>60003097</v>
          </cell>
          <cell r="B185" t="str">
            <v>PEDROTTI, FRANCISCO NICOLAS</v>
          </cell>
          <cell r="C185" t="str">
            <v>COORDINADOR</v>
          </cell>
          <cell r="D185">
            <v>56</v>
          </cell>
          <cell r="E185" t="str">
            <v>Comercial</v>
          </cell>
          <cell r="F185" t="str">
            <v>Comercial PB Arg. S.A.</v>
          </cell>
          <cell r="G185" t="str">
            <v>DIRECCION COMERCIAL</v>
          </cell>
          <cell r="H185" t="str">
            <v>PRODUCTOS PETROQUIMICOS Y ESPECIALES</v>
          </cell>
          <cell r="I185">
            <v>0</v>
          </cell>
          <cell r="J185">
            <v>0</v>
          </cell>
          <cell r="K185">
            <v>0</v>
          </cell>
          <cell r="L185" t="str">
            <v>Activos</v>
          </cell>
          <cell r="M185" t="str">
            <v>Fuera de Convenio</v>
          </cell>
          <cell r="N185" t="str">
            <v>Indeterminado</v>
          </cell>
          <cell r="O185" t="str">
            <v>Edif. Petrobras</v>
          </cell>
          <cell r="P185">
            <v>37165</v>
          </cell>
        </row>
        <row r="186">
          <cell r="A186">
            <v>60003163</v>
          </cell>
          <cell r="B186" t="str">
            <v>BONO, EZEQUIEL HERNAN</v>
          </cell>
          <cell r="C186" t="str">
            <v>PROFESIONAL</v>
          </cell>
          <cell r="D186">
            <v>54</v>
          </cell>
          <cell r="E186" t="str">
            <v>Comercial</v>
          </cell>
          <cell r="F186" t="str">
            <v>Comercial PB Arg. S.A.</v>
          </cell>
          <cell r="G186" t="str">
            <v>DIRECCION COMERCIAL</v>
          </cell>
          <cell r="H186" t="str">
            <v>SOPORTE TECNICO Y OPERACIONES</v>
          </cell>
          <cell r="I186" t="str">
            <v>INGENIERIA Y SEGURIDAD OPERACIONAL</v>
          </cell>
          <cell r="J186" t="str">
            <v>INSTALACIONES</v>
          </cell>
          <cell r="K186">
            <v>0</v>
          </cell>
          <cell r="L186" t="str">
            <v>Activos</v>
          </cell>
          <cell r="M186" t="str">
            <v>Fuera de Convenio</v>
          </cell>
          <cell r="N186" t="str">
            <v>Indeterminado</v>
          </cell>
          <cell r="O186" t="str">
            <v>Edif. Petrobras</v>
          </cell>
          <cell r="P186">
            <v>38642</v>
          </cell>
        </row>
        <row r="187">
          <cell r="A187">
            <v>60003175</v>
          </cell>
          <cell r="B187" t="str">
            <v>PANDO, MATIAS IGNACIO</v>
          </cell>
          <cell r="C187" t="str">
            <v>REPRESENTANTE COMERCIAL</v>
          </cell>
          <cell r="D187">
            <v>54</v>
          </cell>
          <cell r="E187" t="str">
            <v>Comercial</v>
          </cell>
          <cell r="F187" t="str">
            <v>Comercial PB Arg. S.A.</v>
          </cell>
          <cell r="G187" t="str">
            <v>DIRECCION COMERCIAL</v>
          </cell>
          <cell r="H187" t="str">
            <v>PRODUCTOS PETROQUIMICOS Y ESPECIALES</v>
          </cell>
          <cell r="I187" t="str">
            <v>BOPS</v>
          </cell>
          <cell r="J187">
            <v>0</v>
          </cell>
          <cell r="K187">
            <v>0</v>
          </cell>
          <cell r="L187" t="str">
            <v>Activos</v>
          </cell>
          <cell r="M187" t="str">
            <v>Fuera de Convenio</v>
          </cell>
          <cell r="N187" t="str">
            <v>Indeterminado</v>
          </cell>
          <cell r="O187" t="str">
            <v>Edif. Petrobras</v>
          </cell>
          <cell r="P187">
            <v>35704</v>
          </cell>
        </row>
        <row r="188">
          <cell r="A188">
            <v>60003184</v>
          </cell>
          <cell r="B188" t="str">
            <v>HERNANDEZ, RAUL SANTIAGO</v>
          </cell>
          <cell r="C188" t="str">
            <v>ANALISTA SSR.</v>
          </cell>
          <cell r="D188">
            <v>54</v>
          </cell>
          <cell r="E188" t="str">
            <v>Comercial</v>
          </cell>
          <cell r="F188" t="str">
            <v>Comercial PB Arg. S.A.</v>
          </cell>
          <cell r="G188" t="str">
            <v>DIRECCION COMERCIAL</v>
          </cell>
          <cell r="H188" t="str">
            <v>ESTACIONES DE SERVICIO</v>
          </cell>
          <cell r="I188" t="str">
            <v>OPERACIONES RED TERCEROS</v>
          </cell>
          <cell r="J188">
            <v>0</v>
          </cell>
          <cell r="K188">
            <v>0</v>
          </cell>
          <cell r="L188" t="str">
            <v>Activos</v>
          </cell>
          <cell r="M188" t="str">
            <v>Fuera de Convenio</v>
          </cell>
          <cell r="N188" t="str">
            <v>Indeterminado</v>
          </cell>
          <cell r="O188" t="str">
            <v>Edif. Petrobras</v>
          </cell>
          <cell r="P188">
            <v>35942</v>
          </cell>
        </row>
        <row r="189">
          <cell r="A189">
            <v>60003200</v>
          </cell>
          <cell r="B189" t="str">
            <v>MEYER, DIEGO TOMAS</v>
          </cell>
          <cell r="C189" t="str">
            <v>PROFESIONAL</v>
          </cell>
          <cell r="D189">
            <v>55</v>
          </cell>
          <cell r="E189" t="str">
            <v>Comercial</v>
          </cell>
          <cell r="F189" t="str">
            <v>Comercial PB Arg. S.A.</v>
          </cell>
          <cell r="G189" t="str">
            <v>DIRECCION COMERCIAL</v>
          </cell>
          <cell r="H189" t="str">
            <v>VENTAS GRANDES CLIENTES</v>
          </cell>
          <cell r="I189" t="str">
            <v>INDUSTRIA Y VENTAS DIRECTAS</v>
          </cell>
          <cell r="J189">
            <v>0</v>
          </cell>
          <cell r="K189">
            <v>0</v>
          </cell>
          <cell r="L189" t="str">
            <v>Activos</v>
          </cell>
          <cell r="M189" t="str">
            <v>Fuera de Convenio</v>
          </cell>
          <cell r="N189" t="str">
            <v>Indeterminado</v>
          </cell>
          <cell r="O189" t="str">
            <v>Edif. Petrobras</v>
          </cell>
          <cell r="P189">
            <v>38353</v>
          </cell>
        </row>
        <row r="190">
          <cell r="A190">
            <v>60003223</v>
          </cell>
          <cell r="B190" t="str">
            <v>IOVINO, JUAN PABLO</v>
          </cell>
          <cell r="C190" t="str">
            <v>ANALISTA SSR.</v>
          </cell>
          <cell r="D190">
            <v>55</v>
          </cell>
          <cell r="E190" t="str">
            <v>Comercial</v>
          </cell>
          <cell r="F190" t="str">
            <v>Comercial PB Arg. S.A.</v>
          </cell>
          <cell r="G190" t="str">
            <v>DIRECCION COMERCIAL</v>
          </cell>
          <cell r="H190" t="str">
            <v>PLANEAMIENTO Y ATENCION COMERCIAL</v>
          </cell>
          <cell r="I190" t="str">
            <v>GESTION COMERCIAL</v>
          </cell>
          <cell r="J190">
            <v>0</v>
          </cell>
          <cell r="K190">
            <v>0</v>
          </cell>
          <cell r="L190" t="str">
            <v>Activos</v>
          </cell>
          <cell r="M190" t="str">
            <v>Fuera de Convenio</v>
          </cell>
          <cell r="N190" t="str">
            <v>Indeterminado</v>
          </cell>
          <cell r="O190" t="str">
            <v>Edif. Petrobras</v>
          </cell>
          <cell r="P190">
            <v>35461</v>
          </cell>
        </row>
        <row r="191">
          <cell r="A191">
            <v>60003230</v>
          </cell>
          <cell r="B191" t="str">
            <v>MILITO, MAXIMILIANO</v>
          </cell>
          <cell r="C191" t="str">
            <v>REPRESENTANTE COMERCIAL</v>
          </cell>
          <cell r="D191">
            <v>53</v>
          </cell>
          <cell r="E191" t="str">
            <v>Comercial</v>
          </cell>
          <cell r="F191" t="str">
            <v>Comercial PB Arg. S.A.</v>
          </cell>
          <cell r="G191" t="str">
            <v>DIRECCION COMERCIAL</v>
          </cell>
          <cell r="H191" t="str">
            <v>PRODUCTOS PETROQUIMICOS Y ESPECIALES</v>
          </cell>
          <cell r="I191" t="str">
            <v>BOPS</v>
          </cell>
          <cell r="J191">
            <v>0</v>
          </cell>
          <cell r="K191">
            <v>0</v>
          </cell>
          <cell r="L191" t="str">
            <v>Activos</v>
          </cell>
          <cell r="M191" t="str">
            <v>Fuera de Convenio</v>
          </cell>
          <cell r="N191" t="str">
            <v>Indeterminado</v>
          </cell>
          <cell r="O191" t="str">
            <v>Edif. Petrobras</v>
          </cell>
          <cell r="P191">
            <v>35827</v>
          </cell>
        </row>
        <row r="192">
          <cell r="A192">
            <v>60003249</v>
          </cell>
          <cell r="B192" t="str">
            <v>ARIAS, MARIA CLOTILDE</v>
          </cell>
          <cell r="C192" t="str">
            <v>ANALISTA JR.</v>
          </cell>
          <cell r="D192">
            <v>52</v>
          </cell>
          <cell r="E192" t="str">
            <v>Comercial</v>
          </cell>
          <cell r="F192" t="str">
            <v>Comercial PB Arg. S.A.</v>
          </cell>
          <cell r="G192" t="str">
            <v>DIRECCION COMERCIAL</v>
          </cell>
          <cell r="H192" t="str">
            <v>PLANEAMIENTO Y ATENCION COMERCIAL</v>
          </cell>
          <cell r="I192" t="str">
            <v>ADMINISTRACION COMERCIAL</v>
          </cell>
          <cell r="J192" t="str">
            <v>RED DE TERCEROS</v>
          </cell>
          <cell r="K192">
            <v>0</v>
          </cell>
          <cell r="L192" t="str">
            <v>Activos</v>
          </cell>
          <cell r="M192" t="str">
            <v>Fuera de Convenio</v>
          </cell>
          <cell r="N192" t="str">
            <v>Indeterminado</v>
          </cell>
          <cell r="O192" t="str">
            <v>Edif. Petrobras</v>
          </cell>
          <cell r="P192">
            <v>35947</v>
          </cell>
        </row>
        <row r="193">
          <cell r="A193">
            <v>60003392</v>
          </cell>
          <cell r="B193" t="str">
            <v>LOPEZ ELGUEA, HERNAN</v>
          </cell>
          <cell r="C193" t="str">
            <v>REPRESENTANTE COMERCIAL</v>
          </cell>
          <cell r="D193">
            <v>54</v>
          </cell>
          <cell r="E193" t="str">
            <v>Comercial</v>
          </cell>
          <cell r="F193" t="str">
            <v>Comercial PB Arg. S.A.</v>
          </cell>
          <cell r="G193" t="str">
            <v>DIRECCION COMERCIAL</v>
          </cell>
          <cell r="H193" t="str">
            <v>VENTAS GRANDES CLIENTES</v>
          </cell>
          <cell r="I193" t="str">
            <v>MERCADO NAVAL</v>
          </cell>
          <cell r="J193">
            <v>0</v>
          </cell>
          <cell r="K193">
            <v>0</v>
          </cell>
          <cell r="L193" t="str">
            <v>Activos</v>
          </cell>
          <cell r="M193" t="str">
            <v>Fuera de Convenio</v>
          </cell>
          <cell r="N193" t="str">
            <v>Indeterminado</v>
          </cell>
          <cell r="O193" t="str">
            <v>Edif. Petrobras</v>
          </cell>
          <cell r="P193">
            <v>39052</v>
          </cell>
        </row>
        <row r="194">
          <cell r="A194">
            <v>60003441</v>
          </cell>
          <cell r="B194" t="str">
            <v>LABADIE, PABLO ANDRES</v>
          </cell>
          <cell r="C194" t="str">
            <v>ANALISTA SSR.</v>
          </cell>
          <cell r="D194">
            <v>54</v>
          </cell>
          <cell r="E194" t="str">
            <v>Comercial</v>
          </cell>
          <cell r="F194" t="str">
            <v>Comercial PB Arg. S.A.</v>
          </cell>
          <cell r="G194" t="str">
            <v>DIRECCION COMERCIAL</v>
          </cell>
          <cell r="H194" t="str">
            <v>PLANEAMIENTO Y ATENCION COMERCIAL</v>
          </cell>
          <cell r="I194" t="str">
            <v>GESTION COMERCIAL</v>
          </cell>
          <cell r="J194">
            <v>0</v>
          </cell>
          <cell r="K194">
            <v>0</v>
          </cell>
          <cell r="L194" t="str">
            <v>Activos</v>
          </cell>
          <cell r="M194" t="str">
            <v>Fuera de Convenio</v>
          </cell>
          <cell r="N194" t="str">
            <v>Indeterminado</v>
          </cell>
          <cell r="O194" t="str">
            <v>Edif. Petrobras</v>
          </cell>
          <cell r="P194">
            <v>36926</v>
          </cell>
        </row>
        <row r="195">
          <cell r="A195">
            <v>60003522</v>
          </cell>
          <cell r="B195" t="str">
            <v>SAIGG ASHARDJIAN, FACUNDO</v>
          </cell>
          <cell r="C195" t="str">
            <v>COORDINADOR</v>
          </cell>
          <cell r="D195">
            <v>56</v>
          </cell>
          <cell r="E195" t="str">
            <v>Comercial</v>
          </cell>
          <cell r="F195" t="str">
            <v>Comercial PB Arg. S.A.</v>
          </cell>
          <cell r="G195" t="str">
            <v>DIRECCION COMERCIAL</v>
          </cell>
          <cell r="H195" t="str">
            <v>PLANEAMIENTO Y ATENCION COMERCIAL</v>
          </cell>
          <cell r="I195" t="str">
            <v>ATENCION INTEGRAL AL CLIENTE</v>
          </cell>
          <cell r="J195" t="str">
            <v>SERVICIO DE ATENCION AL CLIENTE</v>
          </cell>
          <cell r="K195">
            <v>0</v>
          </cell>
          <cell r="L195" t="str">
            <v>Activos</v>
          </cell>
          <cell r="M195" t="str">
            <v>Fuera de Convenio</v>
          </cell>
          <cell r="N195" t="str">
            <v>Indeterminado</v>
          </cell>
          <cell r="O195" t="str">
            <v>Edif. Petrobras</v>
          </cell>
          <cell r="P195">
            <v>38642</v>
          </cell>
        </row>
        <row r="196">
          <cell r="A196">
            <v>60003527</v>
          </cell>
          <cell r="B196" t="str">
            <v>LONGHITANO, CAROLINA PAULA</v>
          </cell>
          <cell r="C196" t="str">
            <v>ANALISTA JR.</v>
          </cell>
          <cell r="D196">
            <v>53</v>
          </cell>
          <cell r="E196" t="str">
            <v>Comercial</v>
          </cell>
          <cell r="F196" t="str">
            <v>Comercial PB Arg. S.A.</v>
          </cell>
          <cell r="G196" t="str">
            <v>DIRECCION COMERCIAL</v>
          </cell>
          <cell r="H196" t="str">
            <v>PIFCO OPERACIONES</v>
          </cell>
          <cell r="I196">
            <v>0</v>
          </cell>
          <cell r="J196">
            <v>0</v>
          </cell>
          <cell r="K196">
            <v>0</v>
          </cell>
          <cell r="L196" t="str">
            <v>Activos</v>
          </cell>
          <cell r="M196" t="str">
            <v>Fuera de Convenio</v>
          </cell>
          <cell r="N196" t="str">
            <v>Indeterminado</v>
          </cell>
          <cell r="O196" t="str">
            <v>Edif. Petrobras</v>
          </cell>
          <cell r="P196">
            <v>38261</v>
          </cell>
        </row>
        <row r="197">
          <cell r="A197">
            <v>60003661</v>
          </cell>
          <cell r="B197" t="str">
            <v>ALBERTOTTI, ANDREA ALEJANDRA</v>
          </cell>
          <cell r="C197" t="str">
            <v>ANALISTA SSR.</v>
          </cell>
          <cell r="D197">
            <v>54</v>
          </cell>
          <cell r="E197" t="str">
            <v>Comercial</v>
          </cell>
          <cell r="F197" t="str">
            <v>Comercial PB Arg. S.A.</v>
          </cell>
          <cell r="G197" t="str">
            <v>DIRECCION COMERCIAL</v>
          </cell>
          <cell r="H197" t="str">
            <v>PLANEAMIENTO Y ATENCION COMERCIAL</v>
          </cell>
          <cell r="I197" t="str">
            <v>ATENCION INTEGRAL AL CLIENTE</v>
          </cell>
          <cell r="J197" t="str">
            <v>GESTION CON CLIENTES Y FIDELIZACION</v>
          </cell>
          <cell r="K197">
            <v>0</v>
          </cell>
          <cell r="L197" t="str">
            <v>Activos</v>
          </cell>
          <cell r="M197" t="str">
            <v>Fuera de Convenio</v>
          </cell>
          <cell r="N197" t="str">
            <v>Indeterminado</v>
          </cell>
          <cell r="O197" t="str">
            <v>Edif. Petrobras</v>
          </cell>
          <cell r="P197">
            <v>38642</v>
          </cell>
        </row>
        <row r="198">
          <cell r="A198">
            <v>60003764</v>
          </cell>
          <cell r="B198" t="str">
            <v>MILLAN, CESAR SEBASTIAN</v>
          </cell>
          <cell r="C198" t="str">
            <v>ANALISTA JR.</v>
          </cell>
          <cell r="D198">
            <v>53</v>
          </cell>
          <cell r="E198" t="str">
            <v>Comercial</v>
          </cell>
          <cell r="F198" t="str">
            <v>Comercial PB Arg. S.A.</v>
          </cell>
          <cell r="G198" t="str">
            <v>DIRECCION COMERCIAL</v>
          </cell>
          <cell r="H198" t="str">
            <v>PLANEAMIENTO Y ATENCION COMERCIAL</v>
          </cell>
          <cell r="I198" t="str">
            <v>PLANIFICACION COMERCIAL</v>
          </cell>
          <cell r="J198">
            <v>0</v>
          </cell>
          <cell r="K198">
            <v>0</v>
          </cell>
          <cell r="L198" t="str">
            <v>Activos</v>
          </cell>
          <cell r="M198" t="str">
            <v>Fuera de Convenio</v>
          </cell>
          <cell r="N198" t="str">
            <v>Indeterminado</v>
          </cell>
          <cell r="O198" t="str">
            <v>Edif. Petrobras</v>
          </cell>
          <cell r="P198">
            <v>37226</v>
          </cell>
        </row>
        <row r="199">
          <cell r="A199">
            <v>60003849</v>
          </cell>
          <cell r="B199" t="str">
            <v>CABRERA, GASTON ALEJANDRO</v>
          </cell>
          <cell r="C199" t="str">
            <v>ANALISTA SSR.</v>
          </cell>
          <cell r="D199">
            <v>54</v>
          </cell>
          <cell r="E199" t="str">
            <v>Comercial</v>
          </cell>
          <cell r="F199" t="str">
            <v>Comercial PB Arg. S.A.</v>
          </cell>
          <cell r="G199" t="str">
            <v>DIRECCION COMERCIAL</v>
          </cell>
          <cell r="H199" t="str">
            <v>PLANEAMIENTO Y ATENCION COMERCIAL</v>
          </cell>
          <cell r="I199" t="str">
            <v>PRECIOS</v>
          </cell>
          <cell r="J199">
            <v>0</v>
          </cell>
          <cell r="K199">
            <v>0</v>
          </cell>
          <cell r="L199" t="str">
            <v>Activos</v>
          </cell>
          <cell r="M199" t="str">
            <v>Fuera de Convenio</v>
          </cell>
          <cell r="N199" t="str">
            <v>Indeterminado</v>
          </cell>
          <cell r="O199" t="str">
            <v>Edif. Petrobras</v>
          </cell>
          <cell r="P199">
            <v>38657</v>
          </cell>
        </row>
        <row r="200">
          <cell r="A200">
            <v>60003896</v>
          </cell>
          <cell r="B200" t="str">
            <v>MARINELLI, GERMAN</v>
          </cell>
          <cell r="C200" t="str">
            <v>REPRESENTANTE COMERCIAL</v>
          </cell>
          <cell r="D200">
            <v>53</v>
          </cell>
          <cell r="E200" t="str">
            <v>Comercial</v>
          </cell>
          <cell r="F200" t="str">
            <v>Comercial PB Arg. S.A.</v>
          </cell>
          <cell r="G200" t="str">
            <v>DIRECCION COMERCIAL</v>
          </cell>
          <cell r="H200" t="str">
            <v>VENTAS GRANDES CLIENTES</v>
          </cell>
          <cell r="I200" t="str">
            <v>GLP</v>
          </cell>
          <cell r="J200">
            <v>0</v>
          </cell>
          <cell r="K200">
            <v>0</v>
          </cell>
          <cell r="L200" t="str">
            <v>Activos</v>
          </cell>
          <cell r="M200" t="str">
            <v>Fuera de Convenio</v>
          </cell>
          <cell r="N200" t="str">
            <v>Indeterminado</v>
          </cell>
          <cell r="O200" t="str">
            <v>Edif. Petrobras</v>
          </cell>
          <cell r="P200">
            <v>38108</v>
          </cell>
        </row>
        <row r="201">
          <cell r="A201">
            <v>60003925</v>
          </cell>
          <cell r="B201" t="str">
            <v>CASO, JULIETA ANDREA</v>
          </cell>
          <cell r="C201" t="str">
            <v>ADMINISTRATIVO ESP.</v>
          </cell>
          <cell r="D201">
            <v>52</v>
          </cell>
          <cell r="E201" t="str">
            <v>Comercial</v>
          </cell>
          <cell r="F201" t="str">
            <v>Comercial PB Arg. S.A.</v>
          </cell>
          <cell r="G201" t="str">
            <v>DIRECCION COMERCIAL</v>
          </cell>
          <cell r="H201" t="str">
            <v>SOPORTE TECNICO Y OPERACIONES</v>
          </cell>
          <cell r="I201" t="str">
            <v>LOGISTICA Y TRANSPORTE TERRESTRE</v>
          </cell>
          <cell r="J201">
            <v>0</v>
          </cell>
          <cell r="K201">
            <v>0</v>
          </cell>
          <cell r="L201" t="str">
            <v>Activos</v>
          </cell>
          <cell r="M201" t="str">
            <v>Fuera de Convenio</v>
          </cell>
          <cell r="N201" t="str">
            <v>Indeterminado</v>
          </cell>
          <cell r="O201" t="str">
            <v>Edif. Petrobras</v>
          </cell>
          <cell r="P201">
            <v>38596</v>
          </cell>
        </row>
        <row r="202">
          <cell r="A202">
            <v>60004032</v>
          </cell>
          <cell r="B202" t="str">
            <v>LLORCA, EZEQUIEL LUJAN</v>
          </cell>
          <cell r="C202" t="str">
            <v>ANALISTA JR.</v>
          </cell>
          <cell r="D202">
            <v>53</v>
          </cell>
          <cell r="E202" t="str">
            <v>Comercial</v>
          </cell>
          <cell r="F202" t="str">
            <v>Comercial PB Arg. S.A.</v>
          </cell>
          <cell r="G202" t="str">
            <v>DIRECCION COMERCIAL</v>
          </cell>
          <cell r="H202" t="str">
            <v>PLANEAMIENTO Y ATENCION COMERCIAL</v>
          </cell>
          <cell r="I202" t="str">
            <v>GESTION COMERCIAL</v>
          </cell>
          <cell r="J202">
            <v>0</v>
          </cell>
          <cell r="K202">
            <v>0</v>
          </cell>
          <cell r="L202" t="str">
            <v>Activos</v>
          </cell>
          <cell r="M202" t="str">
            <v>Fuera de Convenio</v>
          </cell>
          <cell r="N202" t="str">
            <v>Indeterminado</v>
          </cell>
          <cell r="O202" t="str">
            <v>Edif. Petrobras</v>
          </cell>
          <cell r="P202">
            <v>39052</v>
          </cell>
        </row>
        <row r="203">
          <cell r="A203">
            <v>60004049</v>
          </cell>
          <cell r="B203" t="str">
            <v>MOHR, DIEGO</v>
          </cell>
          <cell r="C203" t="str">
            <v>REPRESENTANTE COMERCIAL</v>
          </cell>
          <cell r="D203">
            <v>53</v>
          </cell>
          <cell r="E203" t="str">
            <v>Comercial</v>
          </cell>
          <cell r="F203" t="str">
            <v>Comercial PB Arg. S.A.</v>
          </cell>
          <cell r="G203" t="str">
            <v>DIRECCION COMERCIAL</v>
          </cell>
          <cell r="H203" t="str">
            <v>PRODUCTOS PETROQUIMICOS Y ESPECIALES</v>
          </cell>
          <cell r="I203" t="str">
            <v>PS Y ESTIRENO</v>
          </cell>
          <cell r="J203">
            <v>0</v>
          </cell>
          <cell r="K203">
            <v>0</v>
          </cell>
          <cell r="L203" t="str">
            <v>Activos</v>
          </cell>
          <cell r="M203" t="str">
            <v>Fuera de Convenio</v>
          </cell>
          <cell r="N203" t="str">
            <v>Indeterminado</v>
          </cell>
          <cell r="O203" t="str">
            <v>Edif. Petrobras</v>
          </cell>
          <cell r="P203">
            <v>38642</v>
          </cell>
        </row>
        <row r="204">
          <cell r="A204">
            <v>60004528</v>
          </cell>
          <cell r="B204" t="str">
            <v>LOPEZ MADELAIRE, GLADYS AURELIA</v>
          </cell>
          <cell r="C204" t="str">
            <v>ANALISTA JR.</v>
          </cell>
          <cell r="D204">
            <v>53</v>
          </cell>
          <cell r="E204" t="str">
            <v>Comercial</v>
          </cell>
          <cell r="F204" t="str">
            <v>Comercial PB Arg. S.A.</v>
          </cell>
          <cell r="G204" t="str">
            <v>DIRECCION COMERCIAL</v>
          </cell>
          <cell r="H204" t="str">
            <v>PLANEAMIENTO Y ATENCION COMERCIAL</v>
          </cell>
          <cell r="I204" t="str">
            <v>PRECIOS</v>
          </cell>
          <cell r="J204">
            <v>0</v>
          </cell>
          <cell r="K204">
            <v>0</v>
          </cell>
          <cell r="L204" t="str">
            <v>Activos</v>
          </cell>
          <cell r="M204" t="str">
            <v>Fuera de Convenio</v>
          </cell>
          <cell r="N204" t="str">
            <v>Indeterminado</v>
          </cell>
          <cell r="O204" t="str">
            <v>Edif. Petrobras</v>
          </cell>
          <cell r="P204">
            <v>38108</v>
          </cell>
        </row>
        <row r="205">
          <cell r="A205">
            <v>60004567</v>
          </cell>
          <cell r="B205" t="str">
            <v>RUIZ, JUAN ADOLFO</v>
          </cell>
          <cell r="C205" t="str">
            <v>PROFESIONAL</v>
          </cell>
          <cell r="D205">
            <v>56</v>
          </cell>
          <cell r="E205" t="str">
            <v>Comercial</v>
          </cell>
          <cell r="F205" t="str">
            <v>Comercial PB Arg. S.A.</v>
          </cell>
          <cell r="G205" t="str">
            <v>DIRECCION COMERCIAL</v>
          </cell>
          <cell r="H205" t="str">
            <v>SOPORTE TECNICO Y OPERACIONES</v>
          </cell>
          <cell r="I205" t="str">
            <v>SERVICIO TECNICO Y CONTROL DE CALIDAD</v>
          </cell>
          <cell r="J205">
            <v>0</v>
          </cell>
          <cell r="K205">
            <v>0</v>
          </cell>
          <cell r="L205" t="str">
            <v>Activos</v>
          </cell>
          <cell r="M205" t="str">
            <v>Fuera de Convenio</v>
          </cell>
          <cell r="N205" t="str">
            <v>Indeterminado</v>
          </cell>
          <cell r="O205" t="str">
            <v>Edif. Petrobras</v>
          </cell>
          <cell r="P205">
            <v>32874</v>
          </cell>
        </row>
        <row r="206">
          <cell r="A206">
            <v>60004767</v>
          </cell>
          <cell r="B206" t="str">
            <v>BRAMANTE, GUSTAVO DANIEL</v>
          </cell>
          <cell r="C206" t="str">
            <v>ANALISTA SSR.</v>
          </cell>
          <cell r="D206">
            <v>54</v>
          </cell>
          <cell r="E206" t="str">
            <v>Comercial</v>
          </cell>
          <cell r="F206" t="str">
            <v>Comercial PB Arg. S.A.</v>
          </cell>
          <cell r="G206" t="str">
            <v>DIRECCION COMERCIAL</v>
          </cell>
          <cell r="H206" t="str">
            <v>SOPORTE TECNICO Y OPERACIONES</v>
          </cell>
          <cell r="I206" t="str">
            <v>SERVICIO TECNICO Y CONTROL DE CALIDAD</v>
          </cell>
          <cell r="J206" t="str">
            <v>CAPACITIO</v>
          </cell>
          <cell r="K206">
            <v>0</v>
          </cell>
          <cell r="L206" t="str">
            <v>Activos</v>
          </cell>
          <cell r="M206" t="str">
            <v>Fuera de Convenio</v>
          </cell>
          <cell r="N206" t="str">
            <v>Indeterminado</v>
          </cell>
          <cell r="O206" t="str">
            <v>Edif. Petrobras</v>
          </cell>
          <cell r="P206">
            <v>39114</v>
          </cell>
        </row>
        <row r="207">
          <cell r="A207">
            <v>60004847</v>
          </cell>
          <cell r="B207" t="str">
            <v>BONAMUSA, MARIA LAURA</v>
          </cell>
          <cell r="C207" t="str">
            <v>ANALISTA JR.</v>
          </cell>
          <cell r="D207">
            <v>53</v>
          </cell>
          <cell r="E207" t="str">
            <v>Comercial</v>
          </cell>
          <cell r="F207" t="str">
            <v>Comercial PB Arg. S.A.</v>
          </cell>
          <cell r="G207" t="str">
            <v>DIRECCION COMERCIAL</v>
          </cell>
          <cell r="H207" t="str">
            <v>PLANEAMIENTO Y ATENCION COMERCIAL</v>
          </cell>
          <cell r="I207" t="str">
            <v>ADMINISTRACION COMERCIAL</v>
          </cell>
          <cell r="J207" t="str">
            <v>RED PROPIA</v>
          </cell>
          <cell r="K207">
            <v>0</v>
          </cell>
          <cell r="L207" t="str">
            <v>Activos</v>
          </cell>
          <cell r="M207" t="str">
            <v>Fuera de Convenio</v>
          </cell>
          <cell r="N207" t="str">
            <v>Indeterminado</v>
          </cell>
          <cell r="O207" t="str">
            <v>Edif. Petrobras</v>
          </cell>
          <cell r="P207">
            <v>38636</v>
          </cell>
        </row>
        <row r="208">
          <cell r="A208">
            <v>60004848</v>
          </cell>
          <cell r="B208" t="str">
            <v>MELISSO, GABRIELA LAURA</v>
          </cell>
          <cell r="C208" t="str">
            <v>ANALISTA JR.</v>
          </cell>
          <cell r="D208">
            <v>53</v>
          </cell>
          <cell r="E208" t="str">
            <v>Comercial</v>
          </cell>
          <cell r="F208" t="str">
            <v>Comercial PB Arg. S.A.</v>
          </cell>
          <cell r="G208" t="str">
            <v>DIRECCION COMERCIAL</v>
          </cell>
          <cell r="H208" t="str">
            <v>PLANEAMIENTO Y ATENCION COMERCIAL</v>
          </cell>
          <cell r="I208" t="str">
            <v>ADMINISTRACION COMERCIAL</v>
          </cell>
          <cell r="J208" t="str">
            <v>RED PROPIA</v>
          </cell>
          <cell r="K208">
            <v>0</v>
          </cell>
          <cell r="L208" t="str">
            <v>Activos</v>
          </cell>
          <cell r="M208" t="str">
            <v>Fuera de Convenio</v>
          </cell>
          <cell r="N208" t="str">
            <v>Indeterminado</v>
          </cell>
          <cell r="O208" t="str">
            <v>Edif. Petrobras</v>
          </cell>
          <cell r="P208">
            <v>36586</v>
          </cell>
        </row>
        <row r="209">
          <cell r="A209">
            <v>60004849</v>
          </cell>
          <cell r="B209" t="str">
            <v>D´AMBROSIO, LEANDRO LEONEL</v>
          </cell>
          <cell r="C209" t="str">
            <v>ANALISTA SR.</v>
          </cell>
          <cell r="D209">
            <v>56</v>
          </cell>
          <cell r="E209" t="str">
            <v>Comercial</v>
          </cell>
          <cell r="F209" t="str">
            <v>Comercial PB Arg. S.A.</v>
          </cell>
          <cell r="G209" t="str">
            <v>DIRECCION COMERCIAL</v>
          </cell>
          <cell r="H209" t="str">
            <v>PLANEAMIENTO Y ATENCION COMERCIAL</v>
          </cell>
          <cell r="I209" t="str">
            <v>ADMINISTRACION COMERCIAL</v>
          </cell>
          <cell r="J209" t="str">
            <v>RED PROPIA</v>
          </cell>
          <cell r="K209">
            <v>0</v>
          </cell>
          <cell r="L209" t="str">
            <v>Activos</v>
          </cell>
          <cell r="M209" t="str">
            <v>Fuera de Convenio</v>
          </cell>
          <cell r="N209" t="str">
            <v>Indeterminado</v>
          </cell>
          <cell r="O209" t="str">
            <v>Edif. Petrobras</v>
          </cell>
          <cell r="P209">
            <v>34122</v>
          </cell>
        </row>
        <row r="210">
          <cell r="A210">
            <v>60004850</v>
          </cell>
          <cell r="B210" t="str">
            <v>GALAVANESKY MARELLI, LUIS ABRAHAM</v>
          </cell>
          <cell r="C210" t="str">
            <v>ANALISTA JR.</v>
          </cell>
          <cell r="D210">
            <v>53</v>
          </cell>
          <cell r="E210" t="str">
            <v>Comercial</v>
          </cell>
          <cell r="F210" t="str">
            <v>Comercial PB Arg. S.A.</v>
          </cell>
          <cell r="G210" t="str">
            <v>DIRECCION COMERCIAL</v>
          </cell>
          <cell r="H210" t="str">
            <v>PLANEAMIENTO Y ATENCION COMERCIAL</v>
          </cell>
          <cell r="I210" t="str">
            <v>GESTION COMERCIAL</v>
          </cell>
          <cell r="J210">
            <v>0</v>
          </cell>
          <cell r="K210">
            <v>0</v>
          </cell>
          <cell r="L210" t="str">
            <v>Activos</v>
          </cell>
          <cell r="M210" t="str">
            <v>Fuera de Convenio</v>
          </cell>
          <cell r="N210" t="str">
            <v>Indeterminado</v>
          </cell>
          <cell r="O210" t="str">
            <v>Edif. Petrobras</v>
          </cell>
          <cell r="P210">
            <v>34275</v>
          </cell>
        </row>
        <row r="211">
          <cell r="A211">
            <v>60004851</v>
          </cell>
          <cell r="B211" t="str">
            <v>OCHOA, MARCELA MARINA</v>
          </cell>
          <cell r="C211" t="str">
            <v>ANALISTA JR.</v>
          </cell>
          <cell r="D211">
            <v>53</v>
          </cell>
          <cell r="E211" t="str">
            <v>Comercial</v>
          </cell>
          <cell r="F211" t="str">
            <v>Comercial PB Arg. S.A.</v>
          </cell>
          <cell r="G211" t="str">
            <v>DIRECCION COMERCIAL</v>
          </cell>
          <cell r="H211" t="str">
            <v>PLANEAMIENTO Y ATENCION COMERCIAL</v>
          </cell>
          <cell r="I211" t="str">
            <v>ADMINISTRACION COMERCIAL</v>
          </cell>
          <cell r="J211" t="str">
            <v>RED PROPIA</v>
          </cell>
          <cell r="K211">
            <v>0</v>
          </cell>
          <cell r="L211" t="str">
            <v>Activos</v>
          </cell>
          <cell r="M211" t="str">
            <v>Fuera de Convenio</v>
          </cell>
          <cell r="N211" t="str">
            <v>Indeterminado</v>
          </cell>
          <cell r="O211" t="str">
            <v>Edif. Petrobras</v>
          </cell>
          <cell r="P211">
            <v>34913</v>
          </cell>
        </row>
        <row r="212">
          <cell r="A212">
            <v>60004856</v>
          </cell>
          <cell r="B212" t="str">
            <v>POZZA, JOSE ALBERTO</v>
          </cell>
          <cell r="C212" t="str">
            <v>GERENTE</v>
          </cell>
          <cell r="D212">
            <v>55</v>
          </cell>
          <cell r="E212" t="str">
            <v>Comercial</v>
          </cell>
          <cell r="F212" t="str">
            <v>Comercial PB Arg. S.A.</v>
          </cell>
          <cell r="G212" t="str">
            <v>DIRECCION COMERCIAL</v>
          </cell>
          <cell r="H212" t="str">
            <v>SOPORTE TECNICO Y OPERACIONES</v>
          </cell>
          <cell r="I212" t="str">
            <v>DESPACHO</v>
          </cell>
          <cell r="J212">
            <v>0</v>
          </cell>
          <cell r="K212">
            <v>0</v>
          </cell>
          <cell r="L212" t="str">
            <v>Activos</v>
          </cell>
          <cell r="M212" t="str">
            <v>Fuera de Convenio</v>
          </cell>
          <cell r="N212" t="str">
            <v>Indeterminado</v>
          </cell>
          <cell r="O212" t="str">
            <v>Edif. Petrobras</v>
          </cell>
          <cell r="P212">
            <v>36404</v>
          </cell>
        </row>
        <row r="213">
          <cell r="A213">
            <v>60004929</v>
          </cell>
          <cell r="B213" t="str">
            <v>RICHARDELLO, JIMENA PAULA</v>
          </cell>
          <cell r="C213" t="str">
            <v>ANALISTA JR.</v>
          </cell>
          <cell r="D213">
            <v>53</v>
          </cell>
          <cell r="E213" t="str">
            <v>Comercial</v>
          </cell>
          <cell r="F213" t="str">
            <v>Comercial PB Arg. S.A.</v>
          </cell>
          <cell r="G213" t="str">
            <v>DIRECCION COMERCIAL</v>
          </cell>
          <cell r="H213" t="str">
            <v>PLANEAMIENTO Y ATENCION COMERCIAL</v>
          </cell>
          <cell r="I213" t="str">
            <v>ATENCION INTEGRAL AL CLIENTE</v>
          </cell>
          <cell r="J213" t="str">
            <v>SERVICIO DE ATENCION AL CLIENTE</v>
          </cell>
          <cell r="K213">
            <v>0</v>
          </cell>
          <cell r="L213" t="str">
            <v>Activos</v>
          </cell>
          <cell r="M213" t="str">
            <v>Fuera de Convenio</v>
          </cell>
          <cell r="N213" t="str">
            <v>Indeterminado</v>
          </cell>
          <cell r="O213" t="str">
            <v>Edif. Petrobras</v>
          </cell>
          <cell r="P213">
            <v>39173</v>
          </cell>
        </row>
        <row r="214">
          <cell r="A214">
            <v>60005461</v>
          </cell>
          <cell r="B214" t="str">
            <v>FRANCO, ANALIA ELIZABETH</v>
          </cell>
          <cell r="C214" t="str">
            <v>ANALISTA JR.</v>
          </cell>
          <cell r="D214">
            <v>53</v>
          </cell>
          <cell r="E214" t="str">
            <v>Comercial</v>
          </cell>
          <cell r="F214" t="str">
            <v>Comercial PB Arg. S.A.</v>
          </cell>
          <cell r="G214" t="str">
            <v>DIRECCION COMERCIAL</v>
          </cell>
          <cell r="H214" t="str">
            <v>PLANEAMIENTO Y ATENCION COMERCIAL</v>
          </cell>
          <cell r="I214" t="str">
            <v>ATENCION INTEGRAL AL CLIENTE</v>
          </cell>
          <cell r="J214" t="str">
            <v>SERVICIO DE ATENCION AL CLIENTE</v>
          </cell>
          <cell r="K214">
            <v>0</v>
          </cell>
          <cell r="L214" t="str">
            <v>Activos</v>
          </cell>
          <cell r="M214" t="str">
            <v>Fuera de Convenio</v>
          </cell>
          <cell r="N214" t="str">
            <v>Indeterminado</v>
          </cell>
          <cell r="O214" t="str">
            <v>Edif. Petrobras</v>
          </cell>
          <cell r="P214">
            <v>39387</v>
          </cell>
        </row>
        <row r="215">
          <cell r="A215">
            <v>60005643</v>
          </cell>
          <cell r="B215" t="str">
            <v>KONDA, PABLO ANTONIO</v>
          </cell>
          <cell r="C215" t="str">
            <v>PROFESIONAL</v>
          </cell>
          <cell r="D215">
            <v>54</v>
          </cell>
          <cell r="E215" t="str">
            <v>Comercial</v>
          </cell>
          <cell r="F215" t="str">
            <v>Comercial PB Arg. S.A.</v>
          </cell>
          <cell r="G215" t="str">
            <v>DIRECCION COMERCIAL</v>
          </cell>
          <cell r="H215" t="str">
            <v>SOPORTE TECNICO Y OPERACIONES</v>
          </cell>
          <cell r="I215" t="str">
            <v>SERVICIO TECNICO Y CONTROL DE CALIDAD</v>
          </cell>
          <cell r="J215">
            <v>0</v>
          </cell>
          <cell r="K215">
            <v>0</v>
          </cell>
          <cell r="L215" t="str">
            <v>Activos</v>
          </cell>
          <cell r="M215" t="str">
            <v>Fuera de Convenio</v>
          </cell>
          <cell r="N215" t="str">
            <v>Indeterminado</v>
          </cell>
          <cell r="O215" t="str">
            <v>Edif. Petrobras</v>
          </cell>
          <cell r="P215">
            <v>39496</v>
          </cell>
        </row>
        <row r="216">
          <cell r="A216">
            <v>60005822</v>
          </cell>
          <cell r="B216" t="str">
            <v>TERRANERA, JIMENA LAURA</v>
          </cell>
          <cell r="C216" t="str">
            <v>ANALISTA JR.</v>
          </cell>
          <cell r="D216">
            <v>53</v>
          </cell>
          <cell r="E216" t="str">
            <v>Comercial</v>
          </cell>
          <cell r="F216" t="str">
            <v>Comercial PB Arg. S.A.</v>
          </cell>
          <cell r="G216" t="str">
            <v>DIRECCION COMERCIAL</v>
          </cell>
          <cell r="H216" t="str">
            <v>PLANEAMIENTO Y ATENCION COMERCIAL</v>
          </cell>
          <cell r="I216" t="str">
            <v>ATENCION INTEGRAL AL CLIENTE</v>
          </cell>
          <cell r="J216" t="str">
            <v>FACTURACION Y MAESTROS</v>
          </cell>
          <cell r="K216">
            <v>0</v>
          </cell>
          <cell r="L216" t="str">
            <v>Activos</v>
          </cell>
          <cell r="M216" t="str">
            <v>Fuera de Convenio</v>
          </cell>
          <cell r="N216" t="str">
            <v>Indeterminado</v>
          </cell>
          <cell r="O216" t="str">
            <v>Edif. Petrobras</v>
          </cell>
          <cell r="P216">
            <v>39600</v>
          </cell>
        </row>
        <row r="217">
          <cell r="A217">
            <v>60006116</v>
          </cell>
          <cell r="B217" t="str">
            <v>BARBOZA, FERNANDO GABRIEL</v>
          </cell>
          <cell r="C217" t="str">
            <v>ANALISTA SR.</v>
          </cell>
          <cell r="D217">
            <v>55</v>
          </cell>
          <cell r="E217" t="str">
            <v>Comercial</v>
          </cell>
          <cell r="F217" t="str">
            <v>Comercial PB Arg. S.A.</v>
          </cell>
          <cell r="G217" t="str">
            <v>DIRECCION COMERCIAL</v>
          </cell>
          <cell r="H217" t="str">
            <v>SOPORTE TECNICO Y OPERACIONES</v>
          </cell>
          <cell r="I217" t="str">
            <v>LOGISTICA Y TRANSPORTE TERRESTRE</v>
          </cell>
          <cell r="J217" t="str">
            <v>CSMS LOGISTICA Y TTE TERRESTRE</v>
          </cell>
          <cell r="K217">
            <v>0</v>
          </cell>
          <cell r="L217" t="str">
            <v>Activos</v>
          </cell>
          <cell r="M217" t="str">
            <v>Fuera de Convenio</v>
          </cell>
          <cell r="N217" t="str">
            <v>Indeterminado</v>
          </cell>
          <cell r="O217" t="str">
            <v>Edif. Petrobras</v>
          </cell>
          <cell r="P217">
            <v>39783</v>
          </cell>
        </row>
        <row r="218">
          <cell r="A218">
            <v>60006133</v>
          </cell>
          <cell r="B218" t="str">
            <v>VESPA, JUAN PABLO</v>
          </cell>
          <cell r="C218" t="str">
            <v>ANALISTA JR.</v>
          </cell>
          <cell r="D218">
            <v>53</v>
          </cell>
          <cell r="E218" t="str">
            <v>Comercial</v>
          </cell>
          <cell r="F218" t="str">
            <v>Comercial PB Arg. S.A.</v>
          </cell>
          <cell r="G218" t="str">
            <v>DIRECCION COMERCIAL</v>
          </cell>
          <cell r="H218" t="str">
            <v>SOPORTE TECNICO Y OPERACIONES</v>
          </cell>
          <cell r="I218" t="str">
            <v>LOGISTICA Y TRANSPORTE TERRESTRE</v>
          </cell>
          <cell r="J218" t="str">
            <v>CSMS LOGISTICA Y TTE TERRESTRE</v>
          </cell>
          <cell r="K218">
            <v>0</v>
          </cell>
          <cell r="L218" t="str">
            <v>Activos</v>
          </cell>
          <cell r="M218" t="str">
            <v>Fuera de Convenio</v>
          </cell>
          <cell r="N218" t="str">
            <v>Indeterminado</v>
          </cell>
          <cell r="O218" t="str">
            <v>Edif. Petrobras</v>
          </cell>
          <cell r="P218">
            <v>34585</v>
          </cell>
        </row>
        <row r="219">
          <cell r="A219">
            <v>60006238</v>
          </cell>
          <cell r="B219" t="str">
            <v>SARDI, GISELLA</v>
          </cell>
          <cell r="C219" t="str">
            <v>ANALISTA JR.</v>
          </cell>
          <cell r="D219">
            <v>53</v>
          </cell>
          <cell r="E219" t="str">
            <v>Comercial</v>
          </cell>
          <cell r="F219" t="str">
            <v>Comercial PB Arg. S.A.</v>
          </cell>
          <cell r="G219" t="str">
            <v>DIRECCION COMERCIAL</v>
          </cell>
          <cell r="H219" t="str">
            <v>PLANEAMIENTO Y ATENCION COMERCIAL</v>
          </cell>
          <cell r="I219" t="str">
            <v>PLANIFICACION COMERCIAL</v>
          </cell>
          <cell r="J219">
            <v>0</v>
          </cell>
          <cell r="K219">
            <v>0</v>
          </cell>
          <cell r="L219" t="str">
            <v>Activos</v>
          </cell>
          <cell r="M219" t="str">
            <v>Fuera de Convenio</v>
          </cell>
          <cell r="N219" t="str">
            <v>Indeterminado</v>
          </cell>
          <cell r="O219" t="str">
            <v>Edif. Petrobras</v>
          </cell>
          <cell r="P219">
            <v>39832</v>
          </cell>
        </row>
        <row r="220">
          <cell r="A220">
            <v>60006244</v>
          </cell>
          <cell r="B220" t="str">
            <v>VIDAL, MARIA BELEN</v>
          </cell>
          <cell r="C220" t="str">
            <v>ANALISTA JR.</v>
          </cell>
          <cell r="D220">
            <v>53</v>
          </cell>
          <cell r="E220" t="str">
            <v>Comercial</v>
          </cell>
          <cell r="F220" t="str">
            <v>Comercial PB Arg. S.A.</v>
          </cell>
          <cell r="G220" t="str">
            <v>DIRECCION COMERCIAL</v>
          </cell>
          <cell r="H220" t="str">
            <v>SOPORTE TECNICO Y OPERACIONES</v>
          </cell>
          <cell r="I220" t="str">
            <v>LOGISTICA Y TRANSPORTE TERRESTRE</v>
          </cell>
          <cell r="J220">
            <v>0</v>
          </cell>
          <cell r="K220">
            <v>0</v>
          </cell>
          <cell r="L220" t="str">
            <v>Activos</v>
          </cell>
          <cell r="M220" t="str">
            <v>Fuera de Convenio</v>
          </cell>
          <cell r="N220" t="str">
            <v>Indeterminado</v>
          </cell>
          <cell r="O220" t="str">
            <v>Edif. Petrobras</v>
          </cell>
          <cell r="P220">
            <v>39814</v>
          </cell>
        </row>
        <row r="221">
          <cell r="A221">
            <v>60006265</v>
          </cell>
          <cell r="B221" t="str">
            <v>TEUTONICO, NESTOR DOMINGO</v>
          </cell>
          <cell r="C221" t="str">
            <v>TECNICO</v>
          </cell>
          <cell r="D221">
            <v>53</v>
          </cell>
          <cell r="E221" t="str">
            <v>Comercial</v>
          </cell>
          <cell r="F221" t="str">
            <v>Comercial PB Arg. S.A.</v>
          </cell>
          <cell r="G221" t="str">
            <v>DIRECCION COMERCIAL</v>
          </cell>
          <cell r="H221" t="str">
            <v>SOPORTE TECNICO Y OPERACIONES</v>
          </cell>
          <cell r="I221" t="str">
            <v>SERVICIO TECNICO Y CONTROL DE CALIDAD</v>
          </cell>
          <cell r="J221" t="str">
            <v>CONTROL DE CALIDAD</v>
          </cell>
          <cell r="K221">
            <v>0</v>
          </cell>
          <cell r="L221" t="str">
            <v>Activos</v>
          </cell>
          <cell r="M221" t="str">
            <v>Fuera de Convenio</v>
          </cell>
          <cell r="N221" t="str">
            <v>Indeterminado</v>
          </cell>
          <cell r="O221" t="str">
            <v>Edif. Petrobras</v>
          </cell>
          <cell r="P221">
            <v>34889</v>
          </cell>
        </row>
        <row r="222">
          <cell r="A222">
            <v>60000248</v>
          </cell>
          <cell r="B222" t="str">
            <v>BENOTTI, SANTIAGO JOSE</v>
          </cell>
          <cell r="C222" t="str">
            <v>TECHNICAL ADVISOR</v>
          </cell>
          <cell r="D222">
            <v>58</v>
          </cell>
          <cell r="E222" t="str">
            <v>Exploracion y Producción</v>
          </cell>
          <cell r="F222" t="str">
            <v>E&amp;P PB Arg. S.A.</v>
          </cell>
          <cell r="G222" t="str">
            <v>DIRECCION DE EXPLORACION &amp; PRODUCCION</v>
          </cell>
          <cell r="H222" t="str">
            <v>EXPLORACION</v>
          </cell>
          <cell r="I222" t="str">
            <v>PROYECTOS ONSHORE</v>
          </cell>
          <cell r="J222">
            <v>0</v>
          </cell>
          <cell r="K222">
            <v>0</v>
          </cell>
          <cell r="L222" t="str">
            <v>Activos</v>
          </cell>
          <cell r="M222" t="str">
            <v>Fuera de Convenio</v>
          </cell>
          <cell r="N222" t="str">
            <v>Indeterminado</v>
          </cell>
          <cell r="O222" t="str">
            <v>CTA - Neuquén</v>
          </cell>
          <cell r="P222">
            <v>37135</v>
          </cell>
        </row>
        <row r="223">
          <cell r="A223">
            <v>60000249</v>
          </cell>
          <cell r="B223" t="str">
            <v>SCHACHNER, GERARDO ALCIDES</v>
          </cell>
          <cell r="C223" t="str">
            <v>PROFESIONAL PRINCIPAL</v>
          </cell>
          <cell r="D223">
            <v>57</v>
          </cell>
          <cell r="E223" t="str">
            <v>Exploracion y Producción</v>
          </cell>
          <cell r="F223" t="str">
            <v>E&amp;P PB Arg. S.A.</v>
          </cell>
          <cell r="G223" t="str">
            <v>DIRECCION DE EXPLORACION &amp; PRODUCCION</v>
          </cell>
          <cell r="H223" t="str">
            <v>RESERVAS Y RESERVORIOS</v>
          </cell>
          <cell r="I223" t="str">
            <v>DESARROLLO DE PROYECTOS DE GAS</v>
          </cell>
          <cell r="J223" t="str">
            <v>GAS NEUQUINA</v>
          </cell>
          <cell r="K223" t="str">
            <v>GEOLOGIA Y GEOFISICA</v>
          </cell>
          <cell r="L223" t="str">
            <v>Activos</v>
          </cell>
          <cell r="M223" t="str">
            <v>Fuera de Convenio</v>
          </cell>
          <cell r="N223" t="str">
            <v>Indeterminado</v>
          </cell>
          <cell r="O223" t="str">
            <v>CTA - Neuquén</v>
          </cell>
          <cell r="P223">
            <v>33729</v>
          </cell>
        </row>
        <row r="224">
          <cell r="A224">
            <v>60000292</v>
          </cell>
          <cell r="B224" t="str">
            <v>LARICE, OSVALDO RAUL</v>
          </cell>
          <cell r="C224" t="str">
            <v>PROFESIONAL PRINCIPAL</v>
          </cell>
          <cell r="D224">
            <v>57</v>
          </cell>
          <cell r="E224" t="str">
            <v>Exploracion y Producción</v>
          </cell>
          <cell r="F224" t="str">
            <v>E&amp;P PB Arg. S.A.</v>
          </cell>
          <cell r="G224" t="str">
            <v>DIRECCION DE EXPLORACION &amp; PRODUCCION</v>
          </cell>
          <cell r="H224" t="str">
            <v>PRODUCCION</v>
          </cell>
          <cell r="I224" t="str">
            <v>PLANIFICACION DE SUMINISTROS</v>
          </cell>
          <cell r="J224">
            <v>0</v>
          </cell>
          <cell r="K224">
            <v>0</v>
          </cell>
          <cell r="L224" t="str">
            <v>Activos</v>
          </cell>
          <cell r="M224" t="str">
            <v>Fuera de Convenio</v>
          </cell>
          <cell r="N224" t="str">
            <v>Indeterminado</v>
          </cell>
          <cell r="O224" t="str">
            <v>CTA - Neuquén</v>
          </cell>
          <cell r="P224">
            <v>36011</v>
          </cell>
        </row>
        <row r="225">
          <cell r="A225">
            <v>60000299</v>
          </cell>
          <cell r="B225" t="str">
            <v>GENINATTI, DANIEL BERNARDO</v>
          </cell>
          <cell r="C225" t="str">
            <v>GERENTE</v>
          </cell>
          <cell r="D225">
            <v>59</v>
          </cell>
          <cell r="E225" t="str">
            <v>Exploracion y Producción</v>
          </cell>
          <cell r="F225" t="str">
            <v>E&amp;P PB Arg. S.A.</v>
          </cell>
          <cell r="G225" t="str">
            <v>DIRECCION DE EXPLORACION &amp; PRODUCCION</v>
          </cell>
          <cell r="H225" t="str">
            <v>PRODUCCION</v>
          </cell>
          <cell r="I225" t="str">
            <v>INGENIERIA DE INSTALACIONES</v>
          </cell>
          <cell r="J225">
            <v>0</v>
          </cell>
          <cell r="K225">
            <v>0</v>
          </cell>
          <cell r="L225" t="str">
            <v>Activos</v>
          </cell>
          <cell r="M225" t="str">
            <v>Fuera de Convenio</v>
          </cell>
          <cell r="N225" t="str">
            <v>Indeterminado</v>
          </cell>
          <cell r="O225" t="str">
            <v>CTA - Neuquén</v>
          </cell>
          <cell r="P225">
            <v>34248</v>
          </cell>
        </row>
        <row r="226">
          <cell r="A226">
            <v>60000369</v>
          </cell>
          <cell r="B226" t="str">
            <v>ARREGUI, CARLOS DANIEL</v>
          </cell>
          <cell r="C226" t="str">
            <v>TECHNICAL ADVISOR</v>
          </cell>
          <cell r="D226">
            <v>58</v>
          </cell>
          <cell r="E226" t="str">
            <v>Exploracion y Producción</v>
          </cell>
          <cell r="F226" t="str">
            <v>E&amp;P PB Arg. S.A.</v>
          </cell>
          <cell r="G226" t="str">
            <v>DIRECCION DE EXPLORACION &amp; PRODUCCION</v>
          </cell>
          <cell r="H226" t="str">
            <v>RESERVAS Y RESERVORIOS</v>
          </cell>
          <cell r="I226" t="str">
            <v>NUEVOS PROYECTOS</v>
          </cell>
          <cell r="J226" t="str">
            <v>GEOLOGIA Y GEOFISICA</v>
          </cell>
          <cell r="K226">
            <v>0</v>
          </cell>
          <cell r="L226" t="str">
            <v>Activos</v>
          </cell>
          <cell r="M226" t="str">
            <v>Fuera de Convenio</v>
          </cell>
          <cell r="N226" t="str">
            <v>Indeterminado</v>
          </cell>
          <cell r="O226" t="str">
            <v>CTA - Neuquén</v>
          </cell>
          <cell r="P226">
            <v>33695</v>
          </cell>
        </row>
        <row r="227">
          <cell r="A227">
            <v>60000436</v>
          </cell>
          <cell r="B227" t="str">
            <v>BOFFANO, HUGO LUIS</v>
          </cell>
          <cell r="C227" t="str">
            <v>PROFESIONAL PRINCIPAL</v>
          </cell>
          <cell r="D227">
            <v>57</v>
          </cell>
          <cell r="E227" t="str">
            <v>Exploracion y Producción</v>
          </cell>
          <cell r="F227" t="str">
            <v>E&amp;P PB Arg. S.A.</v>
          </cell>
          <cell r="G227" t="str">
            <v>DIRECCION DE EXPLORACION &amp; PRODUCCION</v>
          </cell>
          <cell r="H227" t="str">
            <v>EXPLORACION</v>
          </cell>
          <cell r="I227" t="str">
            <v>OPERACIONES DE EXPLORACION</v>
          </cell>
          <cell r="J227">
            <v>0</v>
          </cell>
          <cell r="K227">
            <v>0</v>
          </cell>
          <cell r="L227" t="str">
            <v>Activos</v>
          </cell>
          <cell r="M227" t="str">
            <v>Fuera de Convenio</v>
          </cell>
          <cell r="N227" t="str">
            <v>Indeterminado</v>
          </cell>
          <cell r="O227" t="str">
            <v>CTA - Neuquén</v>
          </cell>
          <cell r="P227">
            <v>33451</v>
          </cell>
        </row>
        <row r="228">
          <cell r="A228">
            <v>60000472</v>
          </cell>
          <cell r="B228" t="str">
            <v>MARTINEZ, RODOLFO ALFREDO</v>
          </cell>
          <cell r="C228" t="str">
            <v>GERENTE</v>
          </cell>
          <cell r="D228">
            <v>61</v>
          </cell>
          <cell r="E228" t="str">
            <v>Exploracion y Producción</v>
          </cell>
          <cell r="F228" t="str">
            <v>E&amp;P PB Arg. S.A.</v>
          </cell>
          <cell r="G228" t="str">
            <v>DIRECCION DE EXPLORACION &amp; PRODUCCION</v>
          </cell>
          <cell r="H228" t="str">
            <v>RESERVAS Y RESERVORIOS</v>
          </cell>
          <cell r="I228" t="str">
            <v>DESARROLLO DE PROYECTOS DE PETROLEO</v>
          </cell>
          <cell r="J228">
            <v>0</v>
          </cell>
          <cell r="K228">
            <v>0</v>
          </cell>
          <cell r="L228" t="str">
            <v>Activos</v>
          </cell>
          <cell r="M228" t="str">
            <v>Fuera de Convenio</v>
          </cell>
          <cell r="N228" t="str">
            <v>Indeterminado</v>
          </cell>
          <cell r="O228" t="str">
            <v>CTA - Neuquén</v>
          </cell>
          <cell r="P228">
            <v>30580</v>
          </cell>
        </row>
        <row r="229">
          <cell r="A229">
            <v>60000640</v>
          </cell>
          <cell r="B229" t="str">
            <v>MIRENDA, SILVIA ALICIA</v>
          </cell>
          <cell r="C229" t="str">
            <v>PROFESIONAL PRINCIPAL</v>
          </cell>
          <cell r="D229">
            <v>57</v>
          </cell>
          <cell r="E229" t="str">
            <v>Exploracion y Producción</v>
          </cell>
          <cell r="F229" t="str">
            <v>E&amp;P PB Arg. S.A.</v>
          </cell>
          <cell r="G229" t="str">
            <v>DIRECCION DE EXPLORACION &amp; PRODUCCION</v>
          </cell>
          <cell r="H229" t="str">
            <v>EXPLORACION</v>
          </cell>
          <cell r="I229" t="str">
            <v>PROYECTOS ONSHORE</v>
          </cell>
          <cell r="J229">
            <v>0</v>
          </cell>
          <cell r="K229">
            <v>0</v>
          </cell>
          <cell r="L229" t="str">
            <v>Activos</v>
          </cell>
          <cell r="M229" t="str">
            <v>Fuera de Convenio</v>
          </cell>
          <cell r="N229" t="str">
            <v>Indeterminado</v>
          </cell>
          <cell r="O229" t="str">
            <v>CTA - Neuquén</v>
          </cell>
          <cell r="P229">
            <v>38019</v>
          </cell>
        </row>
        <row r="230">
          <cell r="A230">
            <v>60000674</v>
          </cell>
          <cell r="B230" t="str">
            <v>PERALTA, LUIS IGNACIO</v>
          </cell>
          <cell r="C230" t="str">
            <v>TECHNICAL ADVISOR</v>
          </cell>
          <cell r="D230">
            <v>58</v>
          </cell>
          <cell r="E230" t="str">
            <v>Exploracion y Producción</v>
          </cell>
          <cell r="F230" t="str">
            <v>E&amp;P PB Arg. S.A.</v>
          </cell>
          <cell r="G230" t="str">
            <v>DIRECCION DE EXPLORACION &amp; PRODUCCION</v>
          </cell>
          <cell r="H230" t="str">
            <v>EXPLORACION</v>
          </cell>
          <cell r="I230" t="str">
            <v>OPERACIONES DE EXPLORACION</v>
          </cell>
          <cell r="J230">
            <v>0</v>
          </cell>
          <cell r="K230">
            <v>0</v>
          </cell>
          <cell r="L230" t="str">
            <v>Activos</v>
          </cell>
          <cell r="M230" t="str">
            <v>Fuera de Convenio</v>
          </cell>
          <cell r="N230" t="str">
            <v>Indeterminado</v>
          </cell>
          <cell r="O230" t="str">
            <v>CTA - Neuquén</v>
          </cell>
          <cell r="P230">
            <v>35582</v>
          </cell>
        </row>
        <row r="231">
          <cell r="A231">
            <v>60000690</v>
          </cell>
          <cell r="B231" t="str">
            <v>PACI, VICTOR HUGO</v>
          </cell>
          <cell r="C231" t="str">
            <v>TECHNICAL ADVISOR</v>
          </cell>
          <cell r="D231">
            <v>58</v>
          </cell>
          <cell r="E231" t="str">
            <v>Exploracion y Producción</v>
          </cell>
          <cell r="F231" t="str">
            <v>E&amp;P PB Arg. S.A.</v>
          </cell>
          <cell r="G231" t="str">
            <v>DIRECCION DE EXPLORACION &amp; PRODUCCION</v>
          </cell>
          <cell r="H231" t="str">
            <v>RESERVAS Y RESERVORIOS</v>
          </cell>
          <cell r="I231" t="str">
            <v>DESARROLLO DE PROYECTOS DE PETROLEO</v>
          </cell>
          <cell r="J231" t="str">
            <v>PUESTO HERNANDEZ</v>
          </cell>
          <cell r="K231" t="str">
            <v>INGENIERIA DE RESERVORIOS</v>
          </cell>
          <cell r="L231" t="str">
            <v>Activos</v>
          </cell>
          <cell r="M231" t="str">
            <v>Fuera de Convenio</v>
          </cell>
          <cell r="N231" t="str">
            <v>Indeterminado</v>
          </cell>
          <cell r="O231" t="str">
            <v>CTA - Neuquén</v>
          </cell>
          <cell r="P231">
            <v>33756</v>
          </cell>
        </row>
        <row r="232">
          <cell r="A232">
            <v>60000699</v>
          </cell>
          <cell r="B232" t="str">
            <v>TORRES, RODOLFO DANIEL</v>
          </cell>
          <cell r="C232" t="str">
            <v>TECHNICAL ADVISOR</v>
          </cell>
          <cell r="D232">
            <v>58</v>
          </cell>
          <cell r="E232" t="str">
            <v>Exploracion y Producción</v>
          </cell>
          <cell r="F232" t="str">
            <v>E&amp;P PB Arg. S.A.</v>
          </cell>
          <cell r="G232" t="str">
            <v>DIRECCION DE EXPLORACION &amp; PRODUCCION</v>
          </cell>
          <cell r="H232" t="str">
            <v>PRODUCCION</v>
          </cell>
          <cell r="I232" t="str">
            <v>INGENIERIA DE INSTALACIONES</v>
          </cell>
          <cell r="J232">
            <v>0</v>
          </cell>
          <cell r="K232">
            <v>0</v>
          </cell>
          <cell r="L232" t="str">
            <v>Activos</v>
          </cell>
          <cell r="M232" t="str">
            <v>Fuera de Convenio</v>
          </cell>
          <cell r="N232" t="str">
            <v>Indeterminado</v>
          </cell>
          <cell r="O232" t="str">
            <v>CTA - Neuquén</v>
          </cell>
          <cell r="P232">
            <v>32338</v>
          </cell>
        </row>
        <row r="233">
          <cell r="A233">
            <v>60000721</v>
          </cell>
          <cell r="B233" t="str">
            <v>CARRO, CARLOS ALBERTO</v>
          </cell>
          <cell r="C233" t="str">
            <v>TECHNICAL ADVISOR</v>
          </cell>
          <cell r="D233">
            <v>58</v>
          </cell>
          <cell r="E233" t="str">
            <v>Exploracion y Producción</v>
          </cell>
          <cell r="F233" t="str">
            <v>E&amp;P PB Arg. S.A.</v>
          </cell>
          <cell r="G233" t="str">
            <v>DIRECCION DE EXPLORACION &amp; PRODUCCION</v>
          </cell>
          <cell r="H233" t="str">
            <v>ACTIVO NEUQUINA</v>
          </cell>
          <cell r="I233" t="str">
            <v>SERVICIOS COMPARTIDOS</v>
          </cell>
          <cell r="J233" t="str">
            <v>CONTRATOS</v>
          </cell>
          <cell r="K233">
            <v>0</v>
          </cell>
          <cell r="L233" t="str">
            <v>Activos</v>
          </cell>
          <cell r="M233" t="str">
            <v>Fuera de Convenio</v>
          </cell>
          <cell r="N233" t="str">
            <v>Indeterminado</v>
          </cell>
          <cell r="O233" t="str">
            <v>CTA - Neuquén</v>
          </cell>
          <cell r="P233">
            <v>29111</v>
          </cell>
        </row>
        <row r="234">
          <cell r="A234">
            <v>60000734</v>
          </cell>
          <cell r="B234" t="str">
            <v>VILLALBA, ENRIQUE GASPAR</v>
          </cell>
          <cell r="C234" t="str">
            <v>TECHNICAL ADVISOR SSR.</v>
          </cell>
          <cell r="D234">
            <v>59</v>
          </cell>
          <cell r="E234" t="str">
            <v>Exploracion y Producción</v>
          </cell>
          <cell r="F234" t="str">
            <v>E&amp;P PB Arg. S.A.</v>
          </cell>
          <cell r="G234" t="str">
            <v>DIRECCION DE EXPLORACION &amp; PRODUCCION</v>
          </cell>
          <cell r="H234" t="str">
            <v>PORTAFOLIO NVOS NEG. Y AREAS EN ASOCIAC.</v>
          </cell>
          <cell r="I234" t="str">
            <v>JOINT VENTURES</v>
          </cell>
          <cell r="J234">
            <v>0</v>
          </cell>
          <cell r="K234">
            <v>0</v>
          </cell>
          <cell r="L234" t="str">
            <v>Activos</v>
          </cell>
          <cell r="M234" t="str">
            <v>Fuera de Convenio</v>
          </cell>
          <cell r="N234" t="str">
            <v>Indeterminado</v>
          </cell>
          <cell r="O234" t="str">
            <v>CTA - Neuquén</v>
          </cell>
          <cell r="P234">
            <v>32118</v>
          </cell>
        </row>
        <row r="235">
          <cell r="A235">
            <v>60000771</v>
          </cell>
          <cell r="B235" t="str">
            <v>CANOSA, CARLOS NESTOR</v>
          </cell>
          <cell r="C235" t="str">
            <v>TECHNICAL ADVISOR SSR.</v>
          </cell>
          <cell r="D235">
            <v>59</v>
          </cell>
          <cell r="E235" t="str">
            <v>Exploracion y Producción</v>
          </cell>
          <cell r="F235" t="str">
            <v>E&amp;P PB Arg. S.A.</v>
          </cell>
          <cell r="G235" t="str">
            <v>DIRECCION DE EXPLORACION &amp; PRODUCCION</v>
          </cell>
          <cell r="H235" t="str">
            <v>RESERVAS Y RESERVORIOS</v>
          </cell>
          <cell r="I235" t="str">
            <v>NUEVOS PROYECTOS</v>
          </cell>
          <cell r="J235" t="str">
            <v>RESERVORIOS</v>
          </cell>
          <cell r="K235">
            <v>0</v>
          </cell>
          <cell r="L235" t="str">
            <v>Activos</v>
          </cell>
          <cell r="M235" t="str">
            <v>Fuera de Convenio</v>
          </cell>
          <cell r="N235" t="str">
            <v>Indeterminado</v>
          </cell>
          <cell r="O235" t="str">
            <v>CTA - Neuquén</v>
          </cell>
          <cell r="P235">
            <v>30560</v>
          </cell>
        </row>
        <row r="236">
          <cell r="A236">
            <v>60000793</v>
          </cell>
          <cell r="B236" t="str">
            <v>BARBUGLI, JORGE ALBERTO</v>
          </cell>
          <cell r="C236" t="str">
            <v>TECHNICAL ADVISOR</v>
          </cell>
          <cell r="D236">
            <v>58</v>
          </cell>
          <cell r="E236" t="str">
            <v>Exploracion y Producción</v>
          </cell>
          <cell r="F236" t="str">
            <v>E&amp;P PB Arg. S.A.</v>
          </cell>
          <cell r="G236" t="str">
            <v>DIRECCION DE EXPLORACION &amp; PRODUCCION</v>
          </cell>
          <cell r="H236" t="str">
            <v>PRODUCCION</v>
          </cell>
          <cell r="I236" t="str">
            <v>INGENIERIA DE POZOS</v>
          </cell>
          <cell r="J236">
            <v>0</v>
          </cell>
          <cell r="K236">
            <v>0</v>
          </cell>
          <cell r="L236" t="str">
            <v>Activos</v>
          </cell>
          <cell r="M236" t="str">
            <v>Fuera de Convenio</v>
          </cell>
          <cell r="N236" t="str">
            <v>Indeterminado</v>
          </cell>
          <cell r="O236" t="str">
            <v>CTA - Neuquén</v>
          </cell>
          <cell r="P236">
            <v>32525</v>
          </cell>
        </row>
        <row r="237">
          <cell r="A237">
            <v>60000805</v>
          </cell>
          <cell r="B237" t="str">
            <v>FERNANDEZ, RODOLFO</v>
          </cell>
          <cell r="C237" t="str">
            <v>TECHNICAL ADVISOR</v>
          </cell>
          <cell r="D237">
            <v>58</v>
          </cell>
          <cell r="E237" t="str">
            <v>Exploracion y Producción</v>
          </cell>
          <cell r="F237" t="str">
            <v>E&amp;P PB Arg. S.A.</v>
          </cell>
          <cell r="G237" t="str">
            <v>DIRECCION DE EXPLORACION &amp; PRODUCCION</v>
          </cell>
          <cell r="H237" t="str">
            <v>PRODUCCION</v>
          </cell>
          <cell r="I237" t="str">
            <v>INGENIERIA DE INSTALACIONES</v>
          </cell>
          <cell r="J237">
            <v>0</v>
          </cell>
          <cell r="K237">
            <v>0</v>
          </cell>
          <cell r="L237" t="str">
            <v>Activos</v>
          </cell>
          <cell r="M237" t="str">
            <v>Fuera de Convenio</v>
          </cell>
          <cell r="N237" t="str">
            <v>Indeterminado</v>
          </cell>
          <cell r="O237" t="str">
            <v>CTA - Neuquén</v>
          </cell>
          <cell r="P237">
            <v>38930</v>
          </cell>
        </row>
        <row r="238">
          <cell r="A238">
            <v>60000815</v>
          </cell>
          <cell r="B238" t="str">
            <v>SIGISMONDI, MARIO EMILIO</v>
          </cell>
          <cell r="C238" t="str">
            <v>TECHNICAL ADVISOR SR.</v>
          </cell>
          <cell r="D238">
            <v>60</v>
          </cell>
          <cell r="E238" t="str">
            <v>Exploracion y Producción</v>
          </cell>
          <cell r="F238" t="str">
            <v>E&amp;P PB Arg. S.A.</v>
          </cell>
          <cell r="G238" t="str">
            <v>DIRECCION DE EXPLORACION &amp; PRODUCCION</v>
          </cell>
          <cell r="H238" t="str">
            <v>RESERVAS Y RESERVORIOS</v>
          </cell>
          <cell r="I238" t="str">
            <v>NUEVOS PROYECTOS</v>
          </cell>
          <cell r="J238" t="str">
            <v>GEOLOGIA Y GEOFISICA</v>
          </cell>
          <cell r="K238">
            <v>0</v>
          </cell>
          <cell r="L238" t="str">
            <v>Activos</v>
          </cell>
          <cell r="M238" t="str">
            <v>Fuera de Convenio</v>
          </cell>
          <cell r="N238" t="str">
            <v>Indeterminado</v>
          </cell>
          <cell r="O238" t="str">
            <v>CTA - Neuquén</v>
          </cell>
          <cell r="P238">
            <v>35582</v>
          </cell>
        </row>
        <row r="239">
          <cell r="A239">
            <v>60000859</v>
          </cell>
          <cell r="B239" t="str">
            <v>SACCAVINO, LUIS LUCAS</v>
          </cell>
          <cell r="C239" t="str">
            <v>PROFESIONAL PRINCIPAL</v>
          </cell>
          <cell r="D239">
            <v>57</v>
          </cell>
          <cell r="E239" t="str">
            <v>Exploracion y Producción</v>
          </cell>
          <cell r="F239" t="str">
            <v>E&amp;P PB Arg. S.A.</v>
          </cell>
          <cell r="G239" t="str">
            <v>DIRECCION DE EXPLORACION &amp; PRODUCCION</v>
          </cell>
          <cell r="H239" t="str">
            <v>RESERVAS Y RESERVORIOS</v>
          </cell>
          <cell r="I239" t="str">
            <v>DESARROLLO DE PROYECTOS DE PETROLEO</v>
          </cell>
          <cell r="J239" t="str">
            <v>MEDANITO</v>
          </cell>
          <cell r="K239" t="str">
            <v>GEOLOGIA Y GEOFISICA</v>
          </cell>
          <cell r="L239" t="str">
            <v>Activos</v>
          </cell>
          <cell r="M239" t="str">
            <v>Fuera de Convenio</v>
          </cell>
          <cell r="N239" t="str">
            <v>Indeterminado</v>
          </cell>
          <cell r="O239" t="str">
            <v>CTA - Neuquén</v>
          </cell>
          <cell r="P239">
            <v>33707</v>
          </cell>
        </row>
        <row r="240">
          <cell r="A240">
            <v>60000883</v>
          </cell>
          <cell r="B240" t="str">
            <v>OYARZABAL, FELIX RUBÉN</v>
          </cell>
          <cell r="C240" t="str">
            <v>PROFESIONAL PRINCIPAL</v>
          </cell>
          <cell r="D240">
            <v>57</v>
          </cell>
          <cell r="E240" t="str">
            <v>Exploracion y Producción</v>
          </cell>
          <cell r="F240" t="str">
            <v>E&amp;P PB Arg. S.A.</v>
          </cell>
          <cell r="G240" t="str">
            <v>DIRECCION DE EXPLORACION &amp; PRODUCCION</v>
          </cell>
          <cell r="H240" t="str">
            <v>EXPLORACION</v>
          </cell>
          <cell r="I240" t="str">
            <v>PROYECTOS ONSHORE</v>
          </cell>
          <cell r="J240">
            <v>0</v>
          </cell>
          <cell r="K240">
            <v>0</v>
          </cell>
          <cell r="L240" t="str">
            <v>Activos</v>
          </cell>
          <cell r="M240" t="str">
            <v>Fuera de Convenio</v>
          </cell>
          <cell r="N240" t="str">
            <v>Indeterminado</v>
          </cell>
          <cell r="O240" t="str">
            <v>CTA - Neuquén</v>
          </cell>
          <cell r="P240">
            <v>35990</v>
          </cell>
        </row>
        <row r="241">
          <cell r="A241">
            <v>60000930</v>
          </cell>
          <cell r="B241" t="str">
            <v>ARGUELLO, JORGE GUSTAVO</v>
          </cell>
          <cell r="C241" t="str">
            <v>COORDINADOR</v>
          </cell>
          <cell r="D241">
            <v>59</v>
          </cell>
          <cell r="E241" t="str">
            <v>Exploracion y Producción</v>
          </cell>
          <cell r="F241" t="str">
            <v>E&amp;P PB Arg. S.A.</v>
          </cell>
          <cell r="G241" t="str">
            <v>DIRECCION DE EXPLORACION &amp; PRODUCCION</v>
          </cell>
          <cell r="H241" t="str">
            <v>RESERVAS Y RESERVORIOS</v>
          </cell>
          <cell r="I241" t="str">
            <v>DESARROLLO DE PROYECTOS DE PETROLEO</v>
          </cell>
          <cell r="J241" t="str">
            <v>PUESTO HERNANDEZ</v>
          </cell>
          <cell r="K241">
            <v>0</v>
          </cell>
          <cell r="L241" t="str">
            <v>Activos</v>
          </cell>
          <cell r="M241" t="str">
            <v>Fuera de Convenio</v>
          </cell>
          <cell r="N241" t="str">
            <v>Indeterminado</v>
          </cell>
          <cell r="O241" t="str">
            <v>CTA - Neuquén</v>
          </cell>
          <cell r="P241">
            <v>34029</v>
          </cell>
        </row>
        <row r="242">
          <cell r="A242">
            <v>60000931</v>
          </cell>
          <cell r="B242" t="str">
            <v>NEHME, JORGE JULIAN</v>
          </cell>
          <cell r="C242" t="str">
            <v>TECHNICAL ADVISOR</v>
          </cell>
          <cell r="D242">
            <v>58</v>
          </cell>
          <cell r="E242" t="str">
            <v>Exploracion y Producción</v>
          </cell>
          <cell r="F242" t="str">
            <v>E&amp;P PB Arg. S.A.</v>
          </cell>
          <cell r="G242" t="str">
            <v>DIRECCION DE EXPLORACION &amp; PRODUCCION</v>
          </cell>
          <cell r="H242" t="str">
            <v>RESERVAS Y RESERVORIOS</v>
          </cell>
          <cell r="I242" t="str">
            <v>DESARROLLO DE PROYECTOS DE PETROLEO</v>
          </cell>
          <cell r="J242" t="str">
            <v>MEDANITO</v>
          </cell>
          <cell r="K242" t="str">
            <v>INGENIERIA DE RESERVORIOS</v>
          </cell>
          <cell r="L242" t="str">
            <v>Activos</v>
          </cell>
          <cell r="M242" t="str">
            <v>Fuera de Convenio</v>
          </cell>
          <cell r="N242" t="str">
            <v>Indeterminado</v>
          </cell>
          <cell r="O242" t="str">
            <v>CTA - Neuquén</v>
          </cell>
          <cell r="P242">
            <v>38817</v>
          </cell>
        </row>
        <row r="243">
          <cell r="A243">
            <v>60000952</v>
          </cell>
          <cell r="B243" t="str">
            <v>ALFARO, EDGARDO RAFAEL</v>
          </cell>
          <cell r="C243" t="str">
            <v>TECHNICAL ADVISOR</v>
          </cell>
          <cell r="D243">
            <v>58</v>
          </cell>
          <cell r="E243" t="str">
            <v>Exploracion y Producción</v>
          </cell>
          <cell r="F243" t="str">
            <v>E&amp;P PB Arg. S.A.</v>
          </cell>
          <cell r="G243" t="str">
            <v>DIRECCION DE EXPLORACION &amp; PRODUCCION</v>
          </cell>
          <cell r="H243" t="str">
            <v>PRODUCCION</v>
          </cell>
          <cell r="I243" t="str">
            <v>INGENIERIA DE POZOS</v>
          </cell>
          <cell r="J243">
            <v>0</v>
          </cell>
          <cell r="K243">
            <v>0</v>
          </cell>
          <cell r="L243" t="str">
            <v>Activos</v>
          </cell>
          <cell r="M243" t="str">
            <v>Fuera de Convenio</v>
          </cell>
          <cell r="N243" t="str">
            <v>Indeterminado</v>
          </cell>
          <cell r="O243" t="str">
            <v>CTA - Neuquén</v>
          </cell>
          <cell r="P243">
            <v>31472</v>
          </cell>
        </row>
        <row r="244">
          <cell r="A244">
            <v>60001009</v>
          </cell>
          <cell r="B244" t="str">
            <v>PARDO, JORGE HECTOR</v>
          </cell>
          <cell r="C244" t="str">
            <v>PROFESIONAL PRINCIPAL</v>
          </cell>
          <cell r="D244">
            <v>57</v>
          </cell>
          <cell r="E244" t="str">
            <v>Exploracion y Producción</v>
          </cell>
          <cell r="F244" t="str">
            <v>E&amp;P PB Arg. S.A.</v>
          </cell>
          <cell r="G244" t="str">
            <v>DIRECCION DE EXPLORACION &amp; PRODUCCION</v>
          </cell>
          <cell r="H244" t="str">
            <v>RESERVAS Y RESERVORIOS</v>
          </cell>
          <cell r="I244" t="str">
            <v>DESARROLLO DE PROYECTOS DE GAS</v>
          </cell>
          <cell r="J244" t="str">
            <v>GAS NEUQUINA</v>
          </cell>
          <cell r="K244" t="str">
            <v>INGENIERIA DE RESERVORIOS</v>
          </cell>
          <cell r="L244" t="str">
            <v>Activos</v>
          </cell>
          <cell r="M244" t="str">
            <v>Fuera de Convenio</v>
          </cell>
          <cell r="N244" t="str">
            <v>Indeterminado</v>
          </cell>
          <cell r="O244" t="str">
            <v>CTA - Neuquén</v>
          </cell>
          <cell r="P244">
            <v>32356</v>
          </cell>
        </row>
        <row r="245">
          <cell r="A245">
            <v>60001032</v>
          </cell>
          <cell r="B245" t="str">
            <v>FALCONARO, SERGIO ROBERTO</v>
          </cell>
          <cell r="C245" t="str">
            <v>COORDINADOR</v>
          </cell>
          <cell r="D245">
            <v>58</v>
          </cell>
          <cell r="E245" t="str">
            <v>Exploracion y Producción</v>
          </cell>
          <cell r="F245" t="str">
            <v>E&amp;P PB Arg. S.A.</v>
          </cell>
          <cell r="G245" t="str">
            <v>DIRECCION DE EXPLORACION &amp; PRODUCCION</v>
          </cell>
          <cell r="H245" t="str">
            <v>RESERVAS Y RESERVORIOS</v>
          </cell>
          <cell r="I245" t="str">
            <v>DESARROLLO DE PROYECTOS DE GAS</v>
          </cell>
          <cell r="J245" t="str">
            <v>GAS NEUQUINA</v>
          </cell>
          <cell r="K245">
            <v>0</v>
          </cell>
          <cell r="L245" t="str">
            <v>Activos</v>
          </cell>
          <cell r="M245" t="str">
            <v>Fuera de Convenio</v>
          </cell>
          <cell r="N245" t="str">
            <v>Indeterminado</v>
          </cell>
          <cell r="O245" t="str">
            <v>CTA - Neuquén</v>
          </cell>
          <cell r="P245">
            <v>32734</v>
          </cell>
        </row>
        <row r="246">
          <cell r="A246">
            <v>60001074</v>
          </cell>
          <cell r="B246" t="str">
            <v>REVOREDO, JUAN CARLOS</v>
          </cell>
          <cell r="C246" t="str">
            <v>TECHNICAL ADVISOR</v>
          </cell>
          <cell r="D246">
            <v>58</v>
          </cell>
          <cell r="E246" t="str">
            <v>Exploracion y Producción</v>
          </cell>
          <cell r="F246" t="str">
            <v>E&amp;P PB Arg. S.A.</v>
          </cell>
          <cell r="G246" t="str">
            <v>DIRECCION DE EXPLORACION &amp; PRODUCCION</v>
          </cell>
          <cell r="H246" t="str">
            <v>PRODUCCION</v>
          </cell>
          <cell r="I246" t="str">
            <v>INGENIERIA DE PRODUCCION</v>
          </cell>
          <cell r="J246">
            <v>0</v>
          </cell>
          <cell r="K246">
            <v>0</v>
          </cell>
          <cell r="L246" t="str">
            <v>Activos</v>
          </cell>
          <cell r="M246" t="str">
            <v>Fuera de Convenio</v>
          </cell>
          <cell r="N246" t="str">
            <v>Indeterminado</v>
          </cell>
          <cell r="O246" t="str">
            <v>CTA - Neuquén</v>
          </cell>
          <cell r="P246">
            <v>33162</v>
          </cell>
        </row>
        <row r="247">
          <cell r="A247">
            <v>60001082</v>
          </cell>
          <cell r="B247" t="str">
            <v>MAFFONI, ANTONIO ALEJANDRO</v>
          </cell>
          <cell r="C247" t="str">
            <v>TECHNICAL ADVISOR</v>
          </cell>
          <cell r="D247">
            <v>58</v>
          </cell>
          <cell r="E247" t="str">
            <v>Exploracion y Producción</v>
          </cell>
          <cell r="F247" t="str">
            <v>E&amp;P PB Arg. S.A.</v>
          </cell>
          <cell r="G247" t="str">
            <v>DIRECCION DE EXPLORACION &amp; PRODUCCION</v>
          </cell>
          <cell r="H247" t="str">
            <v>RESERVAS Y RESERVORIOS</v>
          </cell>
          <cell r="I247" t="str">
            <v>DESARROLLO DE PROYECTOS DE GAS</v>
          </cell>
          <cell r="J247" t="str">
            <v>GAS NEUQUINA</v>
          </cell>
          <cell r="K247" t="str">
            <v>INGENIERIA DE RESERVORIOS</v>
          </cell>
          <cell r="L247" t="str">
            <v>Activos</v>
          </cell>
          <cell r="M247" t="str">
            <v>Fuera de Convenio</v>
          </cell>
          <cell r="N247" t="str">
            <v>Indeterminado</v>
          </cell>
          <cell r="O247" t="str">
            <v>CTA - Neuquén</v>
          </cell>
          <cell r="P247">
            <v>32309</v>
          </cell>
        </row>
        <row r="248">
          <cell r="A248">
            <v>60001101</v>
          </cell>
          <cell r="B248" t="str">
            <v>ECHEVARRIA, CARLOS</v>
          </cell>
          <cell r="C248" t="str">
            <v>TECHNICAL ADVISOR</v>
          </cell>
          <cell r="D248">
            <v>58</v>
          </cell>
          <cell r="E248" t="str">
            <v>Exploracion y Producción</v>
          </cell>
          <cell r="F248" t="str">
            <v>E&amp;P PB Arg. S.A.</v>
          </cell>
          <cell r="G248" t="str">
            <v>DIRECCION DE EXPLORACION &amp; PRODUCCION</v>
          </cell>
          <cell r="H248" t="str">
            <v>RESERVAS Y RESERVORIOS</v>
          </cell>
          <cell r="I248" t="str">
            <v>DESARROLLO DE PROYECTOS DE GAS</v>
          </cell>
          <cell r="J248" t="str">
            <v>GAS NEUQUINA</v>
          </cell>
          <cell r="K248" t="str">
            <v>GEOLOGIA Y GEOFISICA</v>
          </cell>
          <cell r="L248" t="str">
            <v>Activos</v>
          </cell>
          <cell r="M248" t="str">
            <v>Fuera de Convenio</v>
          </cell>
          <cell r="N248" t="str">
            <v>Indeterminado</v>
          </cell>
          <cell r="O248" t="str">
            <v>CTA - Neuquén</v>
          </cell>
          <cell r="P248">
            <v>36542</v>
          </cell>
        </row>
        <row r="249">
          <cell r="A249">
            <v>60001161</v>
          </cell>
          <cell r="B249" t="str">
            <v>VICENTE, CARLOS ALBERTO</v>
          </cell>
          <cell r="C249" t="str">
            <v>GERENTE</v>
          </cell>
          <cell r="D249">
            <v>61</v>
          </cell>
          <cell r="E249" t="str">
            <v>Exploracion y Producción</v>
          </cell>
          <cell r="F249" t="str">
            <v>E&amp;P PB Arg. S.A.</v>
          </cell>
          <cell r="G249" t="str">
            <v>DIRECCION DE EXPLORACION &amp; PRODUCCION</v>
          </cell>
          <cell r="H249" t="str">
            <v>ACTIVO NEUQUINA</v>
          </cell>
          <cell r="I249" t="str">
            <v>SERVICIOS COMPARTIDOS</v>
          </cell>
          <cell r="J249">
            <v>0</v>
          </cell>
          <cell r="K249">
            <v>0</v>
          </cell>
          <cell r="L249" t="str">
            <v>Activos</v>
          </cell>
          <cell r="M249" t="str">
            <v>Fuera de Convenio</v>
          </cell>
          <cell r="N249" t="str">
            <v>Indeterminado</v>
          </cell>
          <cell r="O249" t="str">
            <v>CTA - Neuquén</v>
          </cell>
          <cell r="P249">
            <v>32448</v>
          </cell>
        </row>
        <row r="250">
          <cell r="A250">
            <v>60001248</v>
          </cell>
          <cell r="B250" t="str">
            <v>PISANO, GUILLERMO ANIBAL</v>
          </cell>
          <cell r="C250" t="str">
            <v>TECHNICAL ADVISOR</v>
          </cell>
          <cell r="D250">
            <v>58</v>
          </cell>
          <cell r="E250" t="str">
            <v>Exploracion y Producción</v>
          </cell>
          <cell r="F250" t="str">
            <v>E&amp;P PB Arg. S.A.</v>
          </cell>
          <cell r="G250" t="str">
            <v>DIRECCION DE EXPLORACION &amp; PRODUCCION</v>
          </cell>
          <cell r="H250" t="str">
            <v>PRODUCCION</v>
          </cell>
          <cell r="I250" t="str">
            <v>INGENIERIA DE INSTALACIONES</v>
          </cell>
          <cell r="J250">
            <v>0</v>
          </cell>
          <cell r="K250">
            <v>0</v>
          </cell>
          <cell r="L250" t="str">
            <v>Activos</v>
          </cell>
          <cell r="M250" t="str">
            <v>Fuera de Convenio</v>
          </cell>
          <cell r="N250" t="str">
            <v>Indeterminado</v>
          </cell>
          <cell r="O250" t="str">
            <v>CTA - Neuquén</v>
          </cell>
          <cell r="P250">
            <v>34151</v>
          </cell>
        </row>
        <row r="251">
          <cell r="A251">
            <v>60001304</v>
          </cell>
          <cell r="B251" t="str">
            <v>ARDIANI, GERARDO ENRIQUE</v>
          </cell>
          <cell r="C251" t="str">
            <v>TECHNICAL ADVISOR SSR.</v>
          </cell>
          <cell r="D251">
            <v>59</v>
          </cell>
          <cell r="E251" t="str">
            <v>Exploracion y Producción</v>
          </cell>
          <cell r="F251" t="str">
            <v>E&amp;P PB Arg. S.A.</v>
          </cell>
          <cell r="G251" t="str">
            <v>DIRECCION DE EXPLORACION &amp; PRODUCCION</v>
          </cell>
          <cell r="H251" t="str">
            <v>ACTIVO NEUQUINA</v>
          </cell>
          <cell r="I251" t="str">
            <v>SERVICIOS COMPARTIDOS</v>
          </cell>
          <cell r="J251" t="str">
            <v>CONTROL DE VARIABLES OPERATIVAS</v>
          </cell>
          <cell r="K251">
            <v>0</v>
          </cell>
          <cell r="L251" t="str">
            <v>Activos</v>
          </cell>
          <cell r="M251" t="str">
            <v>Fuera de Convenio</v>
          </cell>
          <cell r="N251" t="str">
            <v>Indeterminado</v>
          </cell>
          <cell r="O251" t="str">
            <v>CTA - Neuquén</v>
          </cell>
          <cell r="P251">
            <v>34578</v>
          </cell>
        </row>
        <row r="252">
          <cell r="A252">
            <v>60001313</v>
          </cell>
          <cell r="B252" t="str">
            <v>FERNANDEZ, HECTOR ANTONIO</v>
          </cell>
          <cell r="C252" t="str">
            <v>PROFESIONAL PRINCIPAL</v>
          </cell>
          <cell r="D252">
            <v>57</v>
          </cell>
          <cell r="E252" t="str">
            <v>Exploracion y Producción</v>
          </cell>
          <cell r="F252" t="str">
            <v>E&amp;P PB Arg. S.A.</v>
          </cell>
          <cell r="G252" t="str">
            <v>DIRECCION DE EXPLORACION &amp; PRODUCCION</v>
          </cell>
          <cell r="H252" t="str">
            <v>PRODUCCION</v>
          </cell>
          <cell r="I252" t="str">
            <v>INGENIERIA DE INSTALACIONES</v>
          </cell>
          <cell r="J252">
            <v>0</v>
          </cell>
          <cell r="K252">
            <v>0</v>
          </cell>
          <cell r="L252" t="str">
            <v>Activos</v>
          </cell>
          <cell r="M252" t="str">
            <v>Fuera de Convenio</v>
          </cell>
          <cell r="N252" t="str">
            <v>Indeterminado</v>
          </cell>
          <cell r="O252" t="str">
            <v>CTA - Neuquén</v>
          </cell>
          <cell r="P252">
            <v>32671</v>
          </cell>
        </row>
        <row r="253">
          <cell r="A253">
            <v>60001317</v>
          </cell>
          <cell r="B253" t="str">
            <v>BARRIONUEVO, MARCELO FABIO</v>
          </cell>
          <cell r="C253" t="str">
            <v>TECHNICAL ADVISOR</v>
          </cell>
          <cell r="D253">
            <v>58</v>
          </cell>
          <cell r="E253" t="str">
            <v>Exploracion y Producción</v>
          </cell>
          <cell r="F253" t="str">
            <v>E&amp;P PB Arg. S.A.</v>
          </cell>
          <cell r="G253" t="str">
            <v>DIRECCION DE EXPLORACION &amp; PRODUCCION</v>
          </cell>
          <cell r="H253" t="str">
            <v>RESERVAS Y RESERVORIOS</v>
          </cell>
          <cell r="I253" t="str">
            <v>DESARROLLO DE PROYECTOS DE PETROLEO</v>
          </cell>
          <cell r="J253" t="str">
            <v>MEDANITO</v>
          </cell>
          <cell r="K253" t="str">
            <v>GEOLOGIA Y GEOFISICA</v>
          </cell>
          <cell r="L253" t="str">
            <v>Activos</v>
          </cell>
          <cell r="M253" t="str">
            <v>Fuera de Convenio</v>
          </cell>
          <cell r="N253" t="str">
            <v>Indeterminado</v>
          </cell>
          <cell r="O253" t="str">
            <v>CTA - Neuquén</v>
          </cell>
          <cell r="P253">
            <v>33695</v>
          </cell>
        </row>
        <row r="254">
          <cell r="A254">
            <v>60001502</v>
          </cell>
          <cell r="B254" t="str">
            <v>PERALTA, DANIEL GUSTAVO</v>
          </cell>
          <cell r="C254" t="str">
            <v>TECHNICAL ADVISOR</v>
          </cell>
          <cell r="D254">
            <v>58</v>
          </cell>
          <cell r="E254" t="str">
            <v>Exploracion y Producción</v>
          </cell>
          <cell r="F254" t="str">
            <v>E&amp;P PB Arg. S.A.</v>
          </cell>
          <cell r="G254" t="str">
            <v>DIRECCION DE EXPLORACION &amp; PRODUCCION</v>
          </cell>
          <cell r="H254" t="str">
            <v>PRODUCCION</v>
          </cell>
          <cell r="I254" t="str">
            <v>INGENIERIA DE POZOS</v>
          </cell>
          <cell r="J254">
            <v>0</v>
          </cell>
          <cell r="K254">
            <v>0</v>
          </cell>
          <cell r="L254" t="str">
            <v>Activos</v>
          </cell>
          <cell r="M254" t="str">
            <v>Fuera de Convenio</v>
          </cell>
          <cell r="N254" t="str">
            <v>Indeterminado</v>
          </cell>
          <cell r="O254" t="str">
            <v>CTA - Neuquén</v>
          </cell>
          <cell r="P254">
            <v>33695</v>
          </cell>
        </row>
        <row r="255">
          <cell r="A255">
            <v>60001603</v>
          </cell>
          <cell r="B255" t="str">
            <v>DAVIES, GUSTAVO LUIS</v>
          </cell>
          <cell r="C255" t="str">
            <v>PROFESIONAL PRINCIPAL</v>
          </cell>
          <cell r="D255">
            <v>57</v>
          </cell>
          <cell r="E255" t="str">
            <v>Exploracion y Producción</v>
          </cell>
          <cell r="F255" t="str">
            <v>E&amp;P PB Arg. S.A.</v>
          </cell>
          <cell r="G255" t="str">
            <v>DIRECCION DE EXPLORACION &amp; PRODUCCION</v>
          </cell>
          <cell r="H255" t="str">
            <v>PRODUCCION</v>
          </cell>
          <cell r="I255" t="str">
            <v>INGENIERIA DE INSTALACIONES</v>
          </cell>
          <cell r="J255">
            <v>0</v>
          </cell>
          <cell r="K255">
            <v>0</v>
          </cell>
          <cell r="L255" t="str">
            <v>Activos</v>
          </cell>
          <cell r="M255" t="str">
            <v>Fuera de Convenio</v>
          </cell>
          <cell r="N255" t="str">
            <v>Indeterminado</v>
          </cell>
          <cell r="O255" t="str">
            <v>CTA - Neuquén</v>
          </cell>
          <cell r="P255">
            <v>38657</v>
          </cell>
        </row>
        <row r="256">
          <cell r="A256">
            <v>60001706</v>
          </cell>
          <cell r="B256" t="str">
            <v>FERNANDEZ, MARCELA LIDIA</v>
          </cell>
          <cell r="C256" t="str">
            <v>TECHNICAL ADVISOR</v>
          </cell>
          <cell r="D256">
            <v>58</v>
          </cell>
          <cell r="E256" t="str">
            <v>Exploracion y Producción</v>
          </cell>
          <cell r="F256" t="str">
            <v>E&amp;P PB Arg. S.A.</v>
          </cell>
          <cell r="G256" t="str">
            <v>DIRECCION DE EXPLORACION &amp; PRODUCCION</v>
          </cell>
          <cell r="H256" t="str">
            <v>EXPLORACION</v>
          </cell>
          <cell r="I256" t="str">
            <v>PROYECTOS ONSHORE</v>
          </cell>
          <cell r="J256">
            <v>0</v>
          </cell>
          <cell r="K256">
            <v>0</v>
          </cell>
          <cell r="L256" t="str">
            <v>Activos</v>
          </cell>
          <cell r="M256" t="str">
            <v>Fuera de Convenio</v>
          </cell>
          <cell r="N256" t="str">
            <v>Indeterminado</v>
          </cell>
          <cell r="O256" t="str">
            <v>CTA - Neuquén</v>
          </cell>
          <cell r="P256">
            <v>38019</v>
          </cell>
        </row>
        <row r="257">
          <cell r="A257">
            <v>60001711</v>
          </cell>
          <cell r="B257" t="str">
            <v>DISTEFANO, MARIO GUSTAVO</v>
          </cell>
          <cell r="C257" t="str">
            <v>PROFESIONAL PRINCIPAL</v>
          </cell>
          <cell r="D257">
            <v>57</v>
          </cell>
          <cell r="E257" t="str">
            <v>Exploracion y Producción</v>
          </cell>
          <cell r="F257" t="str">
            <v>E&amp;P PB Arg. S.A.</v>
          </cell>
          <cell r="G257" t="str">
            <v>DIRECCION DE EXPLORACION &amp; PRODUCCION</v>
          </cell>
          <cell r="H257" t="str">
            <v>PRODUCCION</v>
          </cell>
          <cell r="I257" t="str">
            <v>INGENIERIA DE PRODUCCION</v>
          </cell>
          <cell r="J257">
            <v>0</v>
          </cell>
          <cell r="K257">
            <v>0</v>
          </cell>
          <cell r="L257" t="str">
            <v>Activos</v>
          </cell>
          <cell r="M257" t="str">
            <v>Fuera de Convenio</v>
          </cell>
          <cell r="N257" t="str">
            <v>Indeterminado</v>
          </cell>
          <cell r="O257" t="str">
            <v>CTA - Neuquén</v>
          </cell>
          <cell r="P257">
            <v>35562</v>
          </cell>
        </row>
        <row r="258">
          <cell r="A258">
            <v>60001729</v>
          </cell>
          <cell r="B258" t="str">
            <v>CARBONE, OSVALDO CARLOS</v>
          </cell>
          <cell r="C258" t="str">
            <v>PROFESIONAL PRINCIPAL</v>
          </cell>
          <cell r="D258">
            <v>57</v>
          </cell>
          <cell r="E258" t="str">
            <v>Exploracion y Producción</v>
          </cell>
          <cell r="F258" t="str">
            <v>E&amp;P PB Arg. S.A.</v>
          </cell>
          <cell r="G258" t="str">
            <v>DIRECCION DE EXPLORACION &amp; PRODUCCION</v>
          </cell>
          <cell r="H258" t="str">
            <v>EXPLORACION</v>
          </cell>
          <cell r="I258" t="str">
            <v>OPERACIONES DE EXPLORACION</v>
          </cell>
          <cell r="J258">
            <v>0</v>
          </cell>
          <cell r="K258">
            <v>0</v>
          </cell>
          <cell r="L258" t="str">
            <v>Activos</v>
          </cell>
          <cell r="M258" t="str">
            <v>Fuera de Convenio</v>
          </cell>
          <cell r="N258" t="str">
            <v>Indeterminado</v>
          </cell>
          <cell r="O258" t="str">
            <v>CTA - Neuquén</v>
          </cell>
          <cell r="P258">
            <v>33848</v>
          </cell>
        </row>
        <row r="259">
          <cell r="A259">
            <v>60001738</v>
          </cell>
          <cell r="B259" t="str">
            <v>FERNANDEZ MONSALVO, GUILLERMO RENE</v>
          </cell>
          <cell r="C259" t="str">
            <v>TECHNICAL ADVISOR</v>
          </cell>
          <cell r="D259">
            <v>58</v>
          </cell>
          <cell r="E259" t="str">
            <v>Exploracion y Producción</v>
          </cell>
          <cell r="F259" t="str">
            <v>E&amp;P PB Arg. S.A.</v>
          </cell>
          <cell r="G259" t="str">
            <v>DIRECCION DE EXPLORACION &amp; PRODUCCION</v>
          </cell>
          <cell r="H259" t="str">
            <v>RESERVAS Y RESERVORIOS</v>
          </cell>
          <cell r="I259" t="str">
            <v>NUEVOS PROYECTOS</v>
          </cell>
          <cell r="J259" t="str">
            <v>GEOLOGIA Y GEOFISICA</v>
          </cell>
          <cell r="K259">
            <v>0</v>
          </cell>
          <cell r="L259" t="str">
            <v>Activos</v>
          </cell>
          <cell r="M259" t="str">
            <v>Fuera de Convenio</v>
          </cell>
          <cell r="N259" t="str">
            <v>Indeterminado</v>
          </cell>
          <cell r="O259" t="str">
            <v>CTA - Neuquén</v>
          </cell>
          <cell r="P259">
            <v>38033</v>
          </cell>
        </row>
        <row r="260">
          <cell r="A260">
            <v>60001908</v>
          </cell>
          <cell r="B260" t="str">
            <v>KENNEDY, MARTIN IGNACIO</v>
          </cell>
          <cell r="C260" t="str">
            <v>TECHNICAL ADVISOR</v>
          </cell>
          <cell r="D260">
            <v>58</v>
          </cell>
          <cell r="E260" t="str">
            <v>Exploracion y Producción</v>
          </cell>
          <cell r="F260" t="str">
            <v>E&amp;P PB Arg. S.A.</v>
          </cell>
          <cell r="G260" t="str">
            <v>DIRECCION DE EXPLORACION &amp; PRODUCCION</v>
          </cell>
          <cell r="H260" t="str">
            <v>PRODUCCION</v>
          </cell>
          <cell r="I260" t="str">
            <v>INGENIERIA DE PRODUCCION</v>
          </cell>
          <cell r="J260">
            <v>0</v>
          </cell>
          <cell r="K260">
            <v>0</v>
          </cell>
          <cell r="L260" t="str">
            <v>Activos</v>
          </cell>
          <cell r="M260" t="str">
            <v>Fuera de Convenio</v>
          </cell>
          <cell r="N260" t="str">
            <v>Indeterminado</v>
          </cell>
          <cell r="O260" t="str">
            <v>CTA - Neuquén</v>
          </cell>
          <cell r="P260">
            <v>35914</v>
          </cell>
        </row>
        <row r="261">
          <cell r="A261">
            <v>60001950</v>
          </cell>
          <cell r="B261" t="str">
            <v>MARTINEZ, RICARDO SEBASTIAN</v>
          </cell>
          <cell r="C261" t="str">
            <v>TECHNICAL ADVISOR</v>
          </cell>
          <cell r="D261">
            <v>58</v>
          </cell>
          <cell r="E261" t="str">
            <v>Exploracion y Producción</v>
          </cell>
          <cell r="F261" t="str">
            <v>E&amp;P PB Arg. S.A.</v>
          </cell>
          <cell r="G261" t="str">
            <v>DIRECCION DE EXPLORACION &amp; PRODUCCION</v>
          </cell>
          <cell r="H261" t="str">
            <v>EXPLORACION</v>
          </cell>
          <cell r="I261" t="str">
            <v>PROYECTOS ONSHORE</v>
          </cell>
          <cell r="J261">
            <v>0</v>
          </cell>
          <cell r="K261">
            <v>0</v>
          </cell>
          <cell r="L261" t="str">
            <v>Activos</v>
          </cell>
          <cell r="M261" t="str">
            <v>Fuera de Convenio</v>
          </cell>
          <cell r="N261" t="str">
            <v>Indeterminado</v>
          </cell>
          <cell r="O261" t="str">
            <v>CTA - Neuquén</v>
          </cell>
          <cell r="P261">
            <v>37043</v>
          </cell>
        </row>
        <row r="262">
          <cell r="A262">
            <v>60004901</v>
          </cell>
          <cell r="B262" t="str">
            <v>JUAN, EUGENIO SIMON</v>
          </cell>
          <cell r="C262" t="str">
            <v>TECHNICAL ADVISOR</v>
          </cell>
          <cell r="D262">
            <v>58</v>
          </cell>
          <cell r="E262" t="str">
            <v>Exploracion y Producción</v>
          </cell>
          <cell r="F262" t="str">
            <v>E&amp;P PB Arg. S.A.</v>
          </cell>
          <cell r="G262" t="str">
            <v>DIRECCION DE EXPLORACION &amp; PRODUCCION</v>
          </cell>
          <cell r="H262" t="str">
            <v>RESERVAS Y RESERVORIOS</v>
          </cell>
          <cell r="I262" t="str">
            <v>NUEVOS PROYECTOS</v>
          </cell>
          <cell r="J262" t="str">
            <v>RESERVORIOS</v>
          </cell>
          <cell r="K262">
            <v>0</v>
          </cell>
          <cell r="L262" t="str">
            <v>Activos</v>
          </cell>
          <cell r="M262" t="str">
            <v>Fuera de Convenio</v>
          </cell>
          <cell r="N262" t="str">
            <v>Indeterminado</v>
          </cell>
          <cell r="O262" t="str">
            <v>CTA - Neuquén</v>
          </cell>
          <cell r="P262">
            <v>39142</v>
          </cell>
        </row>
        <row r="263">
          <cell r="A263">
            <v>60005862</v>
          </cell>
          <cell r="B263" t="str">
            <v>CICCHITTI, AUGUSTO OSCAR</v>
          </cell>
          <cell r="C263" t="str">
            <v>GERENTE</v>
          </cell>
          <cell r="D263">
            <v>62</v>
          </cell>
          <cell r="E263" t="str">
            <v>Exploracion y Producción</v>
          </cell>
          <cell r="F263" t="str">
            <v>E&amp;P PB Arg. S.A.</v>
          </cell>
          <cell r="G263" t="str">
            <v>DIRECCION DE EXPLORACION &amp; PRODUCCION</v>
          </cell>
          <cell r="H263" t="str">
            <v>ACTIVO NEUQUINA</v>
          </cell>
          <cell r="I263">
            <v>0</v>
          </cell>
          <cell r="J263">
            <v>0</v>
          </cell>
          <cell r="K263">
            <v>0</v>
          </cell>
          <cell r="L263" t="str">
            <v>Activos</v>
          </cell>
          <cell r="M263" t="str">
            <v>Fuera de Convenio</v>
          </cell>
          <cell r="N263" t="str">
            <v>Indeterminado</v>
          </cell>
          <cell r="O263" t="str">
            <v>CTA - Neuquén</v>
          </cell>
          <cell r="P263">
            <v>32568</v>
          </cell>
        </row>
        <row r="264">
          <cell r="A264">
            <v>60005878</v>
          </cell>
          <cell r="B264" t="str">
            <v>IBAÑEZ ZURITA, PABLO JAVIER</v>
          </cell>
          <cell r="C264" t="str">
            <v>COORDINADOR</v>
          </cell>
          <cell r="D264">
            <v>57</v>
          </cell>
          <cell r="E264" t="str">
            <v>Exploracion y Producción</v>
          </cell>
          <cell r="F264" t="str">
            <v>E&amp;P PB Arg. S.A.</v>
          </cell>
          <cell r="G264" t="str">
            <v>DIRECCION DE EXPLORACION &amp; PRODUCCION</v>
          </cell>
          <cell r="H264" t="str">
            <v>RESERVAS Y RESERVORIOS</v>
          </cell>
          <cell r="I264" t="str">
            <v>DESARROLLO DE PROYECTOS DE PETROLEO</v>
          </cell>
          <cell r="J264" t="str">
            <v>MEDANITO</v>
          </cell>
          <cell r="K264">
            <v>0</v>
          </cell>
          <cell r="L264" t="str">
            <v>Activos</v>
          </cell>
          <cell r="M264" t="str">
            <v>Fuera de Convenio</v>
          </cell>
          <cell r="N264" t="str">
            <v>Indeterminado</v>
          </cell>
          <cell r="O264" t="str">
            <v>CTA - Neuquén</v>
          </cell>
          <cell r="P264">
            <v>39643</v>
          </cell>
        </row>
        <row r="265">
          <cell r="A265">
            <v>60005979</v>
          </cell>
          <cell r="B265" t="str">
            <v>POROLLAN, MIGUEL ANGEL</v>
          </cell>
          <cell r="C265" t="str">
            <v>PROFESIONAL PRINCIPAL</v>
          </cell>
          <cell r="D265">
            <v>57</v>
          </cell>
          <cell r="E265" t="str">
            <v>Exploracion y Producción</v>
          </cell>
          <cell r="F265" t="str">
            <v>E&amp;P PB Arg. S.A.</v>
          </cell>
          <cell r="G265" t="str">
            <v>DIRECCION DE EXPLORACION &amp; PRODUCCION</v>
          </cell>
          <cell r="H265" t="str">
            <v>PRODUCCION</v>
          </cell>
          <cell r="I265" t="str">
            <v>INGENIERIA DE POZOS</v>
          </cell>
          <cell r="J265">
            <v>0</v>
          </cell>
          <cell r="K265">
            <v>0</v>
          </cell>
          <cell r="L265" t="str">
            <v>Activos</v>
          </cell>
          <cell r="M265" t="str">
            <v>Fuera de Convenio</v>
          </cell>
          <cell r="N265" t="str">
            <v>Indeterminado</v>
          </cell>
          <cell r="O265" t="str">
            <v>CTA - Neuquén</v>
          </cell>
          <cell r="P265">
            <v>39706</v>
          </cell>
        </row>
        <row r="266">
          <cell r="A266">
            <v>60006081</v>
          </cell>
          <cell r="B266" t="str">
            <v>HOFMANN, CHRISTIAN MARCELO</v>
          </cell>
          <cell r="C266" t="str">
            <v>TECHNICAL ADVISOR</v>
          </cell>
          <cell r="D266">
            <v>58</v>
          </cell>
          <cell r="E266" t="str">
            <v>Exploracion y Producción</v>
          </cell>
          <cell r="F266" t="str">
            <v>E&amp;P PB Arg. S.A.</v>
          </cell>
          <cell r="G266" t="str">
            <v>DIRECCION DE EXPLORACION &amp; PRODUCCION</v>
          </cell>
          <cell r="H266" t="str">
            <v>RESERVAS Y RESERVORIOS</v>
          </cell>
          <cell r="I266" t="str">
            <v>DESARROLLO DE PROYECTOS DE GAS</v>
          </cell>
          <cell r="J266" t="str">
            <v>GAS NEUQUINA</v>
          </cell>
          <cell r="K266" t="str">
            <v>GEOLOGIA Y GEOFISICA</v>
          </cell>
          <cell r="L266" t="str">
            <v>Activos</v>
          </cell>
          <cell r="M266" t="str">
            <v>Fuera de Convenio</v>
          </cell>
          <cell r="N266" t="str">
            <v>Indeterminado</v>
          </cell>
          <cell r="O266" t="str">
            <v>CTA - Neuquén</v>
          </cell>
          <cell r="P266">
            <v>39783</v>
          </cell>
        </row>
        <row r="267">
          <cell r="A267">
            <v>60000002</v>
          </cell>
          <cell r="B267" t="str">
            <v>LATTARULO MARTINEZ, YACOMO MARTIN</v>
          </cell>
          <cell r="C267" t="str">
            <v>TECHNICAL ADVISOR SSR.</v>
          </cell>
          <cell r="D267">
            <v>59</v>
          </cell>
          <cell r="E267" t="str">
            <v>Exploracion y Producción</v>
          </cell>
          <cell r="F267" t="str">
            <v>E&amp;P PB Arg. S.A.</v>
          </cell>
          <cell r="G267" t="str">
            <v>DIRECCION DE EXPLORACION &amp; PRODUCCION</v>
          </cell>
          <cell r="H267" t="str">
            <v>PRODUCCION</v>
          </cell>
          <cell r="I267" t="str">
            <v>INGENIERIA DE PRODUCCION</v>
          </cell>
          <cell r="J267">
            <v>0</v>
          </cell>
          <cell r="K267">
            <v>0</v>
          </cell>
          <cell r="L267" t="str">
            <v>Activos</v>
          </cell>
          <cell r="M267" t="str">
            <v>Fuera de Convenio</v>
          </cell>
          <cell r="N267" t="str">
            <v>Indeterminado</v>
          </cell>
          <cell r="O267" t="str">
            <v>Edif. Petrobras</v>
          </cell>
          <cell r="P267">
            <v>38840</v>
          </cell>
        </row>
        <row r="268">
          <cell r="A268">
            <v>60000003</v>
          </cell>
          <cell r="B268" t="str">
            <v>MARCHAL, DENIS ANDRE</v>
          </cell>
          <cell r="C268" t="str">
            <v>TECHNICAL ADVISOR SSR.</v>
          </cell>
          <cell r="D268">
            <v>59</v>
          </cell>
          <cell r="E268" t="str">
            <v>Exploracion y Producción</v>
          </cell>
          <cell r="F268" t="str">
            <v>E&amp;P PB Arg. S.A.</v>
          </cell>
          <cell r="G268" t="str">
            <v>DIRECCION DE EXPLORACION &amp; PRODUCCION</v>
          </cell>
          <cell r="H268" t="str">
            <v>EXPLORACION</v>
          </cell>
          <cell r="I268" t="str">
            <v>PROYECTOS ONSHORE</v>
          </cell>
          <cell r="J268">
            <v>0</v>
          </cell>
          <cell r="K268">
            <v>0</v>
          </cell>
          <cell r="L268" t="str">
            <v>Activos</v>
          </cell>
          <cell r="M268" t="str">
            <v>Fuera de Convenio</v>
          </cell>
          <cell r="N268" t="str">
            <v>Indeterminado</v>
          </cell>
          <cell r="O268" t="str">
            <v>Edif. Petrobras</v>
          </cell>
          <cell r="P268">
            <v>38808</v>
          </cell>
        </row>
        <row r="269">
          <cell r="A269">
            <v>60000414</v>
          </cell>
          <cell r="B269" t="str">
            <v>LASO, HUGO ARMANDO</v>
          </cell>
          <cell r="C269" t="str">
            <v>PROFESIONAL PRINCIPAL</v>
          </cell>
          <cell r="D269">
            <v>57</v>
          </cell>
          <cell r="E269" t="str">
            <v>Exploracion y Producción</v>
          </cell>
          <cell r="F269" t="str">
            <v>E&amp;P PB Arg. S.A.</v>
          </cell>
          <cell r="G269" t="str">
            <v>DIRECCION DE EXPLORACION &amp; PRODUCCION</v>
          </cell>
          <cell r="H269" t="str">
            <v>PRODUCCION</v>
          </cell>
          <cell r="I269" t="str">
            <v>INGENIERIA DE PRODUCCION</v>
          </cell>
          <cell r="J269">
            <v>0</v>
          </cell>
          <cell r="K269">
            <v>0</v>
          </cell>
          <cell r="L269" t="str">
            <v>Activos</v>
          </cell>
          <cell r="M269" t="str">
            <v>Fuera de Convenio</v>
          </cell>
          <cell r="N269" t="str">
            <v>Indeterminado</v>
          </cell>
          <cell r="O269" t="str">
            <v>Edif. Petrobras</v>
          </cell>
          <cell r="P269">
            <v>33196</v>
          </cell>
        </row>
        <row r="270">
          <cell r="A270">
            <v>60000511</v>
          </cell>
          <cell r="B270" t="str">
            <v>WEINER, ADOLFO GABRIEL</v>
          </cell>
          <cell r="C270" t="str">
            <v>TECHNICAL ADVISOR SR.</v>
          </cell>
          <cell r="D270">
            <v>60</v>
          </cell>
          <cell r="E270" t="str">
            <v>Exploracion y Producción</v>
          </cell>
          <cell r="F270" t="str">
            <v>E&amp;P PB Arg. S.A.</v>
          </cell>
          <cell r="G270" t="str">
            <v>DIRECCION DE EXPLORACION &amp; PRODUCCION</v>
          </cell>
          <cell r="H270" t="str">
            <v>EXPLORACION</v>
          </cell>
          <cell r="I270">
            <v>0</v>
          </cell>
          <cell r="J270">
            <v>0</v>
          </cell>
          <cell r="K270">
            <v>0</v>
          </cell>
          <cell r="L270" t="str">
            <v>Activos</v>
          </cell>
          <cell r="M270" t="str">
            <v>Fuera de Convenio</v>
          </cell>
          <cell r="N270" t="str">
            <v>Indeterminado</v>
          </cell>
          <cell r="O270" t="str">
            <v>Edif. Petrobras</v>
          </cell>
          <cell r="P270">
            <v>34029</v>
          </cell>
        </row>
        <row r="271">
          <cell r="A271">
            <v>60000579</v>
          </cell>
          <cell r="B271" t="str">
            <v>BERDINI, OSCAR RAUL</v>
          </cell>
          <cell r="C271" t="str">
            <v>TECHNICAL ADVISOR</v>
          </cell>
          <cell r="D271">
            <v>58</v>
          </cell>
          <cell r="E271" t="str">
            <v>Exploracion y Producción</v>
          </cell>
          <cell r="F271" t="str">
            <v>E&amp;P PB Arg. S.A.</v>
          </cell>
          <cell r="G271" t="str">
            <v>DIRECCION DE EXPLORACION &amp; PRODUCCION</v>
          </cell>
          <cell r="H271" t="str">
            <v>RESERVAS Y RESERVORIOS</v>
          </cell>
          <cell r="I271" t="str">
            <v>NUEVOS PROYECTOS</v>
          </cell>
          <cell r="J271" t="str">
            <v>GEOLOGIA Y GEOFISICA</v>
          </cell>
          <cell r="K271">
            <v>0</v>
          </cell>
          <cell r="L271" t="str">
            <v>Activos</v>
          </cell>
          <cell r="M271" t="str">
            <v>Fuera de Convenio</v>
          </cell>
          <cell r="N271" t="str">
            <v>Indeterminado</v>
          </cell>
          <cell r="O271" t="str">
            <v>Edif. Petrobras</v>
          </cell>
          <cell r="P271">
            <v>35737</v>
          </cell>
        </row>
        <row r="272">
          <cell r="A272">
            <v>60000591</v>
          </cell>
          <cell r="B272" t="str">
            <v>GUTIERREZ, JORGE LUIS</v>
          </cell>
          <cell r="C272" t="str">
            <v>GESTOR DE DATOS ESP.</v>
          </cell>
          <cell r="D272">
            <v>54</v>
          </cell>
          <cell r="E272" t="str">
            <v>Exploracion y Producción</v>
          </cell>
          <cell r="F272" t="str">
            <v>E&amp;P PB Arg. S.A.</v>
          </cell>
          <cell r="G272" t="str">
            <v>DIRECCION DE EXPLORACION &amp; PRODUCCION</v>
          </cell>
          <cell r="H272" t="str">
            <v>EXPLORACION</v>
          </cell>
          <cell r="I272" t="str">
            <v>OPERACIONES DE EXPLORACION</v>
          </cell>
          <cell r="J272">
            <v>0</v>
          </cell>
          <cell r="K272">
            <v>0</v>
          </cell>
          <cell r="L272" t="str">
            <v>Activos</v>
          </cell>
          <cell r="M272" t="str">
            <v>Fuera de Convenio</v>
          </cell>
          <cell r="N272" t="str">
            <v>Indeterminado</v>
          </cell>
          <cell r="O272" t="str">
            <v>Edif. Petrobras</v>
          </cell>
          <cell r="P272">
            <v>32342</v>
          </cell>
        </row>
        <row r="273">
          <cell r="A273">
            <v>60000608</v>
          </cell>
          <cell r="B273" t="str">
            <v>DE DIEGO, PABLO ANTONIO</v>
          </cell>
          <cell r="C273" t="str">
            <v>COORDINADOR</v>
          </cell>
          <cell r="D273">
            <v>61</v>
          </cell>
          <cell r="E273" t="str">
            <v>Exploracion y Producción</v>
          </cell>
          <cell r="F273" t="str">
            <v>E&amp;P PB Arg. S.A.</v>
          </cell>
          <cell r="G273" t="str">
            <v>DIRECCION DE EXPLORACION &amp; PRODUCCION</v>
          </cell>
          <cell r="H273" t="str">
            <v>RESERVAS Y RESERVORIOS</v>
          </cell>
          <cell r="I273" t="str">
            <v>CONTROL DE RESERVAS</v>
          </cell>
          <cell r="J273">
            <v>0</v>
          </cell>
          <cell r="K273">
            <v>0</v>
          </cell>
          <cell r="L273" t="str">
            <v>Activos</v>
          </cell>
          <cell r="M273" t="str">
            <v>Fuera de Convenio</v>
          </cell>
          <cell r="N273" t="str">
            <v>Indeterminado</v>
          </cell>
          <cell r="O273" t="str">
            <v>Edif. Petrobras</v>
          </cell>
          <cell r="P273">
            <v>33512</v>
          </cell>
        </row>
        <row r="274">
          <cell r="A274">
            <v>60000652</v>
          </cell>
          <cell r="B274" t="str">
            <v>NAIDES, CLAUDIO HUGO</v>
          </cell>
          <cell r="C274" t="str">
            <v>TECHNICAL ADVISOR SR.</v>
          </cell>
          <cell r="D274">
            <v>60</v>
          </cell>
          <cell r="E274" t="str">
            <v>Exploracion y Producción</v>
          </cell>
          <cell r="F274" t="str">
            <v>E&amp;P PB Arg. S.A.</v>
          </cell>
          <cell r="G274" t="str">
            <v>DIRECCION DE EXPLORACION &amp; PRODUCCION</v>
          </cell>
          <cell r="H274" t="str">
            <v>RESERVAS Y RESERVORIOS</v>
          </cell>
          <cell r="I274" t="str">
            <v>NUEVOS PROYECTOS</v>
          </cell>
          <cell r="J274" t="str">
            <v>GEOLOGIA Y GEOFISICA</v>
          </cell>
          <cell r="K274">
            <v>0</v>
          </cell>
          <cell r="L274" t="str">
            <v>Activos</v>
          </cell>
          <cell r="M274" t="str">
            <v>Fuera de Convenio</v>
          </cell>
          <cell r="N274" t="str">
            <v>Indeterminado</v>
          </cell>
          <cell r="O274" t="str">
            <v>Edif. Petrobras</v>
          </cell>
          <cell r="P274">
            <v>34366</v>
          </cell>
        </row>
        <row r="275">
          <cell r="A275">
            <v>60000762</v>
          </cell>
          <cell r="B275" t="str">
            <v>GOMEZ, MARCELO GERARDO</v>
          </cell>
          <cell r="C275" t="str">
            <v>GERENTE</v>
          </cell>
          <cell r="D275">
            <v>63</v>
          </cell>
          <cell r="E275" t="str">
            <v>Exploracion y Producción</v>
          </cell>
          <cell r="F275" t="str">
            <v>E&amp;P PB Arg. S.A.</v>
          </cell>
          <cell r="G275" t="str">
            <v>DIRECCION DE EXPLORACION &amp; PRODUCCION</v>
          </cell>
          <cell r="H275" t="str">
            <v>PRODUCCION</v>
          </cell>
          <cell r="I275">
            <v>0</v>
          </cell>
          <cell r="J275">
            <v>0</v>
          </cell>
          <cell r="K275">
            <v>0</v>
          </cell>
          <cell r="L275" t="str">
            <v>Activos</v>
          </cell>
          <cell r="M275" t="str">
            <v>Fuera de Convenio</v>
          </cell>
          <cell r="N275" t="str">
            <v>Indeterminado</v>
          </cell>
          <cell r="O275" t="str">
            <v>Edif. Petrobras</v>
          </cell>
          <cell r="P275">
            <v>31495</v>
          </cell>
        </row>
        <row r="276">
          <cell r="A276">
            <v>60000789</v>
          </cell>
          <cell r="B276" t="str">
            <v>VALENZUELA, DIANA  ELSA</v>
          </cell>
          <cell r="C276" t="str">
            <v>SECRETARIA</v>
          </cell>
          <cell r="D276">
            <v>54</v>
          </cell>
          <cell r="E276" t="str">
            <v>Funciones Centralizadas</v>
          </cell>
          <cell r="F276" t="str">
            <v>E&amp;P PB Arg. S.A.</v>
          </cell>
          <cell r="G276" t="str">
            <v>DIRECCION DE EXPLORACION &amp; PRODUCCION</v>
          </cell>
          <cell r="H276">
            <v>0</v>
          </cell>
          <cell r="I276">
            <v>0</v>
          </cell>
          <cell r="J276">
            <v>0</v>
          </cell>
          <cell r="K276">
            <v>0</v>
          </cell>
          <cell r="L276" t="str">
            <v>Activos</v>
          </cell>
          <cell r="M276" t="str">
            <v>Fuera de Convenio</v>
          </cell>
          <cell r="N276" t="str">
            <v>Indeterminado</v>
          </cell>
          <cell r="O276" t="str">
            <v>Edif. Petrobras</v>
          </cell>
          <cell r="P276">
            <v>36464</v>
          </cell>
        </row>
        <row r="277">
          <cell r="A277">
            <v>60000795</v>
          </cell>
          <cell r="B277" t="str">
            <v>CAGNOLATTI, MARCELO JUAN</v>
          </cell>
          <cell r="C277" t="str">
            <v>GERENTE</v>
          </cell>
          <cell r="D277">
            <v>60</v>
          </cell>
          <cell r="E277" t="str">
            <v>Exploracion y Producción</v>
          </cell>
          <cell r="F277" t="str">
            <v>E&amp;P PB Arg. S.A.</v>
          </cell>
          <cell r="G277" t="str">
            <v>DIRECCION DE EXPLORACION &amp; PRODUCCION</v>
          </cell>
          <cell r="H277" t="str">
            <v>EXPLORACION</v>
          </cell>
          <cell r="I277" t="str">
            <v>PROYECTOS OFFSHORE</v>
          </cell>
          <cell r="J277">
            <v>0</v>
          </cell>
          <cell r="K277">
            <v>0</v>
          </cell>
          <cell r="L277" t="str">
            <v>Activos</v>
          </cell>
          <cell r="M277" t="str">
            <v>Fuera de Convenio</v>
          </cell>
          <cell r="N277" t="str">
            <v>Indeterminado</v>
          </cell>
          <cell r="O277" t="str">
            <v>Edif. Petrobras</v>
          </cell>
          <cell r="P277">
            <v>36795</v>
          </cell>
        </row>
        <row r="278">
          <cell r="A278">
            <v>60000814</v>
          </cell>
          <cell r="B278" t="str">
            <v>ARMARETTI, TRISTAN ALBERTO</v>
          </cell>
          <cell r="C278" t="str">
            <v>GERENTE</v>
          </cell>
          <cell r="D278">
            <v>61</v>
          </cell>
          <cell r="E278" t="str">
            <v>Exploracion y Producción</v>
          </cell>
          <cell r="F278" t="str">
            <v>E&amp;P PB Arg. S.A.</v>
          </cell>
          <cell r="G278" t="str">
            <v>DIRECCION DE EXPLORACION &amp; PRODUCCION</v>
          </cell>
          <cell r="H278" t="str">
            <v>ACTIVO AUSTRAL</v>
          </cell>
          <cell r="I278">
            <v>0</v>
          </cell>
          <cell r="J278">
            <v>0</v>
          </cell>
          <cell r="K278">
            <v>0</v>
          </cell>
          <cell r="L278" t="str">
            <v>Activos</v>
          </cell>
          <cell r="M278" t="str">
            <v>Fuera de Convenio</v>
          </cell>
          <cell r="N278" t="str">
            <v>Indeterminado</v>
          </cell>
          <cell r="O278" t="str">
            <v>Edif. Petrobras</v>
          </cell>
          <cell r="P278">
            <v>34647</v>
          </cell>
        </row>
        <row r="279">
          <cell r="A279">
            <v>60000830</v>
          </cell>
          <cell r="B279" t="str">
            <v>SANCHEZ, EDUARDO EUGENIO</v>
          </cell>
          <cell r="C279" t="str">
            <v>TECHNICAL ADVISOR SSR.</v>
          </cell>
          <cell r="D279">
            <v>59</v>
          </cell>
          <cell r="E279" t="str">
            <v>Exploracion y Producción</v>
          </cell>
          <cell r="F279" t="str">
            <v>E&amp;P PB Arg. S.A.</v>
          </cell>
          <cell r="G279" t="str">
            <v>DIRECCION DE EXPLORACION &amp; PRODUCCION</v>
          </cell>
          <cell r="H279" t="str">
            <v>PORTAFOLIO NVOS NEG. Y AREAS EN ASOCIAC.</v>
          </cell>
          <cell r="I279" t="str">
            <v>JOINT VENTURES</v>
          </cell>
          <cell r="J279">
            <v>0</v>
          </cell>
          <cell r="K279">
            <v>0</v>
          </cell>
          <cell r="L279" t="str">
            <v>Activos</v>
          </cell>
          <cell r="M279" t="str">
            <v>Fuera de Convenio</v>
          </cell>
          <cell r="N279" t="str">
            <v>Indeterminado</v>
          </cell>
          <cell r="O279" t="str">
            <v>Edif. Petrobras</v>
          </cell>
          <cell r="P279">
            <v>30858</v>
          </cell>
        </row>
        <row r="280">
          <cell r="A280">
            <v>60000847</v>
          </cell>
          <cell r="B280" t="str">
            <v>MOLINA, ALFREDO LUIS</v>
          </cell>
          <cell r="C280" t="str">
            <v>GERENTE</v>
          </cell>
          <cell r="D280">
            <v>60</v>
          </cell>
          <cell r="E280" t="str">
            <v>Exploracion y Producción</v>
          </cell>
          <cell r="F280" t="str">
            <v>E&amp;P PB Arg. S.A.</v>
          </cell>
          <cell r="G280" t="str">
            <v>DIRECCION DE EXPLORACION &amp; PRODUCCION</v>
          </cell>
          <cell r="H280" t="str">
            <v>PRODUCCION</v>
          </cell>
          <cell r="I280" t="str">
            <v>INGENIERIA DE POZOS</v>
          </cell>
          <cell r="J280">
            <v>0</v>
          </cell>
          <cell r="K280">
            <v>0</v>
          </cell>
          <cell r="L280" t="str">
            <v>Activos</v>
          </cell>
          <cell r="M280" t="str">
            <v>Fuera de Convenio</v>
          </cell>
          <cell r="N280" t="str">
            <v>Indeterminado</v>
          </cell>
          <cell r="O280" t="str">
            <v>Edif. Petrobras</v>
          </cell>
          <cell r="P280">
            <v>32540</v>
          </cell>
        </row>
        <row r="281">
          <cell r="A281">
            <v>60000856</v>
          </cell>
          <cell r="B281" t="str">
            <v>BELOTTI, HUGO JUAN</v>
          </cell>
          <cell r="C281" t="str">
            <v>TECHNICAL ADVISOR SR.</v>
          </cell>
          <cell r="D281">
            <v>60</v>
          </cell>
          <cell r="E281" t="str">
            <v>Exploracion y Producción</v>
          </cell>
          <cell r="F281" t="str">
            <v>E&amp;P PB Arg. S.A.</v>
          </cell>
          <cell r="G281" t="str">
            <v>DIRECCION DE EXPLORACION &amp; PRODUCCION</v>
          </cell>
          <cell r="H281" t="str">
            <v>EXPLORACION</v>
          </cell>
          <cell r="I281" t="str">
            <v>PROYECTOS OFFSHORE</v>
          </cell>
          <cell r="J281">
            <v>0</v>
          </cell>
          <cell r="K281">
            <v>0</v>
          </cell>
          <cell r="L281" t="str">
            <v>Activos</v>
          </cell>
          <cell r="M281" t="str">
            <v>Fuera de Convenio</v>
          </cell>
          <cell r="N281" t="str">
            <v>Indeterminado</v>
          </cell>
          <cell r="O281" t="str">
            <v>Edif. Petrobras</v>
          </cell>
          <cell r="P281">
            <v>33420</v>
          </cell>
        </row>
        <row r="282">
          <cell r="A282">
            <v>60000946</v>
          </cell>
          <cell r="B282" t="str">
            <v>VALLEJO, EDUARDO LUCIO</v>
          </cell>
          <cell r="C282" t="str">
            <v>GERENTE</v>
          </cell>
          <cell r="D282">
            <v>60</v>
          </cell>
          <cell r="E282" t="str">
            <v>Exploracion y Producción</v>
          </cell>
          <cell r="F282" t="str">
            <v>E&amp;P PB Arg. S.A.</v>
          </cell>
          <cell r="G282" t="str">
            <v>DIRECCION DE EXPLORACION &amp; PRODUCCION</v>
          </cell>
          <cell r="H282" t="str">
            <v>EXPLORACION</v>
          </cell>
          <cell r="I282" t="str">
            <v>PROYECTOS ONSHORE</v>
          </cell>
          <cell r="J282">
            <v>0</v>
          </cell>
          <cell r="K282">
            <v>0</v>
          </cell>
          <cell r="L282" t="str">
            <v>Activos</v>
          </cell>
          <cell r="M282" t="str">
            <v>Fuera de Convenio</v>
          </cell>
          <cell r="N282" t="str">
            <v>Indeterminado</v>
          </cell>
          <cell r="O282" t="str">
            <v>Edif. Petrobras</v>
          </cell>
          <cell r="P282">
            <v>33434</v>
          </cell>
        </row>
        <row r="283">
          <cell r="A283">
            <v>60000962</v>
          </cell>
          <cell r="B283" t="str">
            <v>ALVAREZ, HECTOR MANUEL</v>
          </cell>
          <cell r="C283" t="str">
            <v>PROFESIONAL PRINCIPAL</v>
          </cell>
          <cell r="D283">
            <v>57</v>
          </cell>
          <cell r="E283" t="str">
            <v>Exploracion y Producción</v>
          </cell>
          <cell r="F283" t="str">
            <v>E&amp;P PB Arg. S.A.</v>
          </cell>
          <cell r="G283" t="str">
            <v>DIRECCION DE EXPLORACION &amp; PRODUCCION</v>
          </cell>
          <cell r="H283" t="str">
            <v>PRODUCCION</v>
          </cell>
          <cell r="I283" t="str">
            <v>INGENIERIA DE INSTALACIONES</v>
          </cell>
          <cell r="J283">
            <v>0</v>
          </cell>
          <cell r="K283">
            <v>0</v>
          </cell>
          <cell r="L283" t="str">
            <v>Activos</v>
          </cell>
          <cell r="M283" t="str">
            <v>Fuera de Convenio</v>
          </cell>
          <cell r="N283" t="str">
            <v>Indeterminado</v>
          </cell>
          <cell r="O283" t="str">
            <v>Edif. Petrobras</v>
          </cell>
          <cell r="P283">
            <v>38453</v>
          </cell>
        </row>
        <row r="284">
          <cell r="A284">
            <v>60000964</v>
          </cell>
          <cell r="B284" t="str">
            <v>SALVA, CARLOS</v>
          </cell>
          <cell r="C284" t="str">
            <v>TECHNICAL ADVISOR SSR.</v>
          </cell>
          <cell r="D284">
            <v>59</v>
          </cell>
          <cell r="E284" t="str">
            <v>Exploracion y Producción</v>
          </cell>
          <cell r="F284" t="str">
            <v>E&amp;P PB Arg. S.A.</v>
          </cell>
          <cell r="G284" t="str">
            <v>DIRECCION DE EXPLORACION &amp; PRODUCCION</v>
          </cell>
          <cell r="H284" t="str">
            <v>PRODUCCION</v>
          </cell>
          <cell r="I284" t="str">
            <v>INGENIERIA DE INSTALACIONES</v>
          </cell>
          <cell r="J284">
            <v>0</v>
          </cell>
          <cell r="K284">
            <v>0</v>
          </cell>
          <cell r="L284" t="str">
            <v>Activos</v>
          </cell>
          <cell r="M284" t="str">
            <v>Fuera de Convenio</v>
          </cell>
          <cell r="N284" t="str">
            <v>Indeterminado</v>
          </cell>
          <cell r="O284" t="str">
            <v>Edif. Petrobras</v>
          </cell>
          <cell r="P284">
            <v>33695</v>
          </cell>
        </row>
        <row r="285">
          <cell r="A285">
            <v>60000976</v>
          </cell>
          <cell r="B285" t="str">
            <v>SARMIENTO, EDUARDO GABRIEL</v>
          </cell>
          <cell r="C285" t="str">
            <v>TECHNICAL ADVISOR SR.</v>
          </cell>
          <cell r="D285">
            <v>60</v>
          </cell>
          <cell r="E285" t="str">
            <v>Exploracion y Producción</v>
          </cell>
          <cell r="F285" t="str">
            <v>E&amp;P PB Arg. S.A.</v>
          </cell>
          <cell r="G285" t="str">
            <v>DIRECCION DE EXPLORACION &amp; PRODUCCION</v>
          </cell>
          <cell r="H285" t="str">
            <v>RESERVAS Y RESERVORIOS</v>
          </cell>
          <cell r="I285" t="str">
            <v>NUEVOS PROYECTOS</v>
          </cell>
          <cell r="J285" t="str">
            <v>GEOLOGIA Y GEOFISICA</v>
          </cell>
          <cell r="K285">
            <v>0</v>
          </cell>
          <cell r="L285" t="str">
            <v>Activos</v>
          </cell>
          <cell r="M285" t="str">
            <v>Fuera de Convenio</v>
          </cell>
          <cell r="N285" t="str">
            <v>Indeterminado</v>
          </cell>
          <cell r="O285" t="str">
            <v>Edif. Petrobras</v>
          </cell>
          <cell r="P285">
            <v>35862</v>
          </cell>
        </row>
        <row r="286">
          <cell r="A286">
            <v>60001061</v>
          </cell>
          <cell r="B286" t="str">
            <v>AGUILAR, JORGE MARCELO</v>
          </cell>
          <cell r="C286" t="str">
            <v>TECHNICAL ADVISOR</v>
          </cell>
          <cell r="D286">
            <v>58</v>
          </cell>
          <cell r="E286" t="str">
            <v>Exploracion y Producción</v>
          </cell>
          <cell r="F286" t="str">
            <v>E&amp;P PB Arg. S.A.</v>
          </cell>
          <cell r="G286" t="str">
            <v>DIRECCION DE EXPLORACION &amp; PRODUCCION</v>
          </cell>
          <cell r="H286" t="str">
            <v>PRODUCCION</v>
          </cell>
          <cell r="I286" t="str">
            <v>INGENIERIA DE PRODUCCION</v>
          </cell>
          <cell r="J286">
            <v>0</v>
          </cell>
          <cell r="K286">
            <v>0</v>
          </cell>
          <cell r="L286" t="str">
            <v>Activos</v>
          </cell>
          <cell r="M286" t="str">
            <v>Fuera de Convenio</v>
          </cell>
          <cell r="N286" t="str">
            <v>Indeterminado</v>
          </cell>
          <cell r="O286" t="str">
            <v>Edif. Petrobras</v>
          </cell>
          <cell r="P286">
            <v>38292</v>
          </cell>
        </row>
        <row r="287">
          <cell r="A287">
            <v>60001080</v>
          </cell>
          <cell r="B287" t="str">
            <v>MIGUEZ, GUILLERMO PATRICI</v>
          </cell>
          <cell r="C287" t="str">
            <v>GERENTE</v>
          </cell>
          <cell r="D287">
            <v>60</v>
          </cell>
          <cell r="E287" t="str">
            <v>Exploracion y Producción</v>
          </cell>
          <cell r="F287" t="str">
            <v>E&amp;P PB Arg. S.A.</v>
          </cell>
          <cell r="G287" t="str">
            <v>DIRECCION DE EXPLORACION &amp; PRODUCCION</v>
          </cell>
          <cell r="H287" t="str">
            <v>PORTAFOLIO NVOS NEG. Y AREAS EN ASOCIAC.</v>
          </cell>
          <cell r="I287" t="str">
            <v>JOINT VENTURES</v>
          </cell>
          <cell r="J287">
            <v>0</v>
          </cell>
          <cell r="K287">
            <v>0</v>
          </cell>
          <cell r="L287" t="str">
            <v>Activos</v>
          </cell>
          <cell r="M287" t="str">
            <v>Fuera de Convenio</v>
          </cell>
          <cell r="N287" t="str">
            <v>Indeterminado</v>
          </cell>
          <cell r="O287" t="str">
            <v>Edif. Petrobras</v>
          </cell>
          <cell r="P287">
            <v>35470</v>
          </cell>
        </row>
        <row r="288">
          <cell r="A288">
            <v>60001089</v>
          </cell>
          <cell r="B288" t="str">
            <v>SEVILLA, GUSTAVO JORGE</v>
          </cell>
          <cell r="C288" t="str">
            <v>AUXILIAR TECNICO SR.</v>
          </cell>
          <cell r="D288">
            <v>53</v>
          </cell>
          <cell r="E288" t="str">
            <v>Exploracion y Producción</v>
          </cell>
          <cell r="F288" t="str">
            <v>E&amp;P PB Arg. S.A.</v>
          </cell>
          <cell r="G288" t="str">
            <v>DIRECCION DE EXPLORACION &amp; PRODUCCION</v>
          </cell>
          <cell r="H288" t="str">
            <v>PORTAFOLIO NVOS NEG. Y AREAS EN ASOCIAC.</v>
          </cell>
          <cell r="I288" t="str">
            <v>INFORMACIONES EXTERNAS Y APOYO A LA GEST</v>
          </cell>
          <cell r="J288">
            <v>0</v>
          </cell>
          <cell r="K288">
            <v>0</v>
          </cell>
          <cell r="L288" t="str">
            <v>Activos</v>
          </cell>
          <cell r="M288" t="str">
            <v>Fuera de Convenio</v>
          </cell>
          <cell r="N288" t="str">
            <v>Indeterminado</v>
          </cell>
          <cell r="O288" t="str">
            <v>Edif. Petrobras</v>
          </cell>
          <cell r="P288">
            <v>33336</v>
          </cell>
        </row>
        <row r="289">
          <cell r="A289">
            <v>60001207</v>
          </cell>
          <cell r="B289" t="str">
            <v>VENTURINO, ALFREDO MARTIN</v>
          </cell>
          <cell r="C289" t="str">
            <v>TECHNICAL ADVISOR</v>
          </cell>
          <cell r="D289">
            <v>58</v>
          </cell>
          <cell r="E289" t="str">
            <v>Exploracion y Producción</v>
          </cell>
          <cell r="F289" t="str">
            <v>E&amp;P PB Arg. S.A.</v>
          </cell>
          <cell r="G289" t="str">
            <v>DIRECCION DE EXPLORACION &amp; PRODUCCION</v>
          </cell>
          <cell r="H289" t="str">
            <v>RESERVAS Y RESERVORIOS</v>
          </cell>
          <cell r="I289" t="str">
            <v>NUEVOS PROYECTOS</v>
          </cell>
          <cell r="J289" t="str">
            <v>GEOLOGIA Y GEOFISICA</v>
          </cell>
          <cell r="K289">
            <v>0</v>
          </cell>
          <cell r="L289" t="str">
            <v>Activos</v>
          </cell>
          <cell r="M289" t="str">
            <v>Fuera de Convenio</v>
          </cell>
          <cell r="N289" t="str">
            <v>Indeterminado</v>
          </cell>
          <cell r="O289" t="str">
            <v>Edif. Petrobras</v>
          </cell>
          <cell r="P289">
            <v>32692</v>
          </cell>
        </row>
        <row r="290">
          <cell r="A290">
            <v>60001268</v>
          </cell>
          <cell r="B290" t="str">
            <v>CIFUENTES, GABRIEL FERNAN</v>
          </cell>
          <cell r="C290" t="str">
            <v>GERENTE</v>
          </cell>
          <cell r="D290">
            <v>60</v>
          </cell>
          <cell r="E290" t="str">
            <v>Exploracion y Producción</v>
          </cell>
          <cell r="F290" t="str">
            <v>E&amp;P PB Arg. S.A.</v>
          </cell>
          <cell r="G290" t="str">
            <v>DIRECCION DE EXPLORACION &amp; PRODUCCION</v>
          </cell>
          <cell r="H290" t="str">
            <v>PRODUCCION</v>
          </cell>
          <cell r="I290" t="str">
            <v>INGENIERIA DE PRODUCCION</v>
          </cell>
          <cell r="J290">
            <v>0</v>
          </cell>
          <cell r="K290">
            <v>0</v>
          </cell>
          <cell r="L290" t="str">
            <v>Activos</v>
          </cell>
          <cell r="M290" t="str">
            <v>Fuera de Convenio</v>
          </cell>
          <cell r="N290" t="str">
            <v>Indeterminado</v>
          </cell>
          <cell r="O290" t="str">
            <v>Edif. Petrobras</v>
          </cell>
          <cell r="P290">
            <v>32351</v>
          </cell>
        </row>
        <row r="291">
          <cell r="A291">
            <v>60001306</v>
          </cell>
          <cell r="B291" t="str">
            <v>TRAPICHE, ALEJANDRO GUSTAVO</v>
          </cell>
          <cell r="C291" t="str">
            <v>PROFESIONAL PRINCIPAL</v>
          </cell>
          <cell r="D291">
            <v>57</v>
          </cell>
          <cell r="E291" t="str">
            <v>Exploracion y Producción</v>
          </cell>
          <cell r="F291" t="str">
            <v>E&amp;P PB Arg. S.A.</v>
          </cell>
          <cell r="G291" t="str">
            <v>DIRECCION DE EXPLORACION &amp; PRODUCCION</v>
          </cell>
          <cell r="H291" t="str">
            <v>RESERVAS Y RESERVORIOS</v>
          </cell>
          <cell r="I291" t="str">
            <v>DESARROLLO DE PROYECTOS DE GAS</v>
          </cell>
          <cell r="J291" t="str">
            <v>SANTA CRUZ</v>
          </cell>
          <cell r="K291" t="str">
            <v>GEOLOGIA Y GEOFISICA</v>
          </cell>
          <cell r="L291" t="str">
            <v>Activos</v>
          </cell>
          <cell r="M291" t="str">
            <v>Fuera de Convenio</v>
          </cell>
          <cell r="N291" t="str">
            <v>Indeterminado</v>
          </cell>
          <cell r="O291" t="str">
            <v>Edif. Petrobras</v>
          </cell>
          <cell r="P291">
            <v>35716</v>
          </cell>
        </row>
        <row r="292">
          <cell r="A292">
            <v>60001375</v>
          </cell>
          <cell r="B292" t="str">
            <v>SAMPATARO, MARCELO DANIEL</v>
          </cell>
          <cell r="C292" t="str">
            <v>DESARROLLADOR CONSULTOR</v>
          </cell>
          <cell r="D292">
            <v>61</v>
          </cell>
          <cell r="E292" t="str">
            <v>Exploracion y Producción</v>
          </cell>
          <cell r="F292" t="str">
            <v>E&amp;P PB Arg. S.A.</v>
          </cell>
          <cell r="G292" t="str">
            <v>DIRECCION DE EXPLORACION &amp; PRODUCCION</v>
          </cell>
          <cell r="H292" t="str">
            <v>PORTAFOLIO NVOS NEG. Y AREAS EN ASOCIAC.</v>
          </cell>
          <cell r="I292" t="str">
            <v>DESARROLLO DE NEGOCIOS</v>
          </cell>
          <cell r="J292">
            <v>0</v>
          </cell>
          <cell r="K292">
            <v>0</v>
          </cell>
          <cell r="L292" t="str">
            <v>Activos</v>
          </cell>
          <cell r="M292" t="str">
            <v>Fuera de Convenio</v>
          </cell>
          <cell r="N292" t="str">
            <v>Indeterminado</v>
          </cell>
          <cell r="O292" t="str">
            <v>Edif. Petrobras</v>
          </cell>
          <cell r="P292">
            <v>35372</v>
          </cell>
        </row>
        <row r="293">
          <cell r="A293">
            <v>60001448</v>
          </cell>
          <cell r="B293" t="str">
            <v>DOINY CABRE, MARIA SARA DOLORE</v>
          </cell>
          <cell r="C293" t="str">
            <v>ASISTENTE</v>
          </cell>
          <cell r="D293">
            <v>53</v>
          </cell>
          <cell r="E293" t="str">
            <v>Funciones Centralizadas</v>
          </cell>
          <cell r="F293" t="str">
            <v>E&amp;P PB Arg. S.A.</v>
          </cell>
          <cell r="G293" t="str">
            <v>DIRECCION DE EXPLORACION &amp; PRODUCCION</v>
          </cell>
          <cell r="H293" t="str">
            <v>RESERVAS Y RESERVORIOS</v>
          </cell>
          <cell r="I293">
            <v>0</v>
          </cell>
          <cell r="J293">
            <v>0</v>
          </cell>
          <cell r="K293">
            <v>0</v>
          </cell>
          <cell r="L293" t="str">
            <v>Activos</v>
          </cell>
          <cell r="M293" t="str">
            <v>Fuera de Convenio</v>
          </cell>
          <cell r="N293" t="str">
            <v>Indeterminado</v>
          </cell>
          <cell r="O293" t="str">
            <v>Edif. Petrobras</v>
          </cell>
          <cell r="P293">
            <v>38108</v>
          </cell>
        </row>
        <row r="294">
          <cell r="A294">
            <v>60001484</v>
          </cell>
          <cell r="B294" t="str">
            <v>ALDASORO, MARTIN</v>
          </cell>
          <cell r="C294" t="str">
            <v>GERENTE</v>
          </cell>
          <cell r="D294">
            <v>61</v>
          </cell>
          <cell r="E294" t="str">
            <v>Exploracion y Producción</v>
          </cell>
          <cell r="F294" t="str">
            <v>E&amp;P PB Arg. S.A.</v>
          </cell>
          <cell r="G294" t="str">
            <v>DIRECCION DE EXPLORACION &amp; PRODUCCION</v>
          </cell>
          <cell r="H294" t="str">
            <v>PORTAFOLIO NVOS NEG. Y AREAS EN ASOCIAC.</v>
          </cell>
          <cell r="I294" t="str">
            <v>DESARROLLO DE NEGOCIOS</v>
          </cell>
          <cell r="J294">
            <v>0</v>
          </cell>
          <cell r="K294">
            <v>0</v>
          </cell>
          <cell r="L294" t="str">
            <v>Activos</v>
          </cell>
          <cell r="M294" t="str">
            <v>Fuera de Convenio</v>
          </cell>
          <cell r="N294" t="str">
            <v>Indeterminado</v>
          </cell>
          <cell r="O294" t="str">
            <v>Edif. Petrobras</v>
          </cell>
          <cell r="P294">
            <v>35646</v>
          </cell>
        </row>
        <row r="295">
          <cell r="A295">
            <v>60001488</v>
          </cell>
          <cell r="B295" t="str">
            <v>SAINZ, MARIA INES</v>
          </cell>
          <cell r="C295" t="str">
            <v>ANALISTA SSR.</v>
          </cell>
          <cell r="D295">
            <v>55</v>
          </cell>
          <cell r="E295" t="str">
            <v>Exploracion y Producción</v>
          </cell>
          <cell r="F295" t="str">
            <v>E&amp;P PB Arg. S.A.</v>
          </cell>
          <cell r="G295" t="str">
            <v>DIRECCION DE EXPLORACION &amp; PRODUCCION</v>
          </cell>
          <cell r="H295" t="str">
            <v>PORTAFOLIO NVOS NEG. Y AREAS EN ASOCIAC.</v>
          </cell>
          <cell r="I295" t="str">
            <v>PLANEAMIENTO Y PORTAFOLIO</v>
          </cell>
          <cell r="J295">
            <v>0</v>
          </cell>
          <cell r="K295">
            <v>0</v>
          </cell>
          <cell r="L295" t="str">
            <v>Activos</v>
          </cell>
          <cell r="M295" t="str">
            <v>Fuera de Convenio</v>
          </cell>
          <cell r="N295" t="str">
            <v>Indeterminado</v>
          </cell>
          <cell r="O295" t="str">
            <v>Edif. Petrobras</v>
          </cell>
          <cell r="P295">
            <v>35541</v>
          </cell>
        </row>
        <row r="296">
          <cell r="A296">
            <v>60001534</v>
          </cell>
          <cell r="B296" t="str">
            <v>FRANCO, ANTONIO ALBERTO</v>
          </cell>
          <cell r="C296" t="str">
            <v>ANALISTA SSR.</v>
          </cell>
          <cell r="D296">
            <v>54</v>
          </cell>
          <cell r="E296" t="str">
            <v>Exploracion y Producción</v>
          </cell>
          <cell r="F296" t="str">
            <v>E&amp;P PB Arg. S.A.</v>
          </cell>
          <cell r="G296" t="str">
            <v>DIRECCION DE EXPLORACION &amp; PRODUCCION</v>
          </cell>
          <cell r="H296" t="str">
            <v>PORTAFOLIO NVOS NEG. Y AREAS EN ASOCIAC.</v>
          </cell>
          <cell r="I296" t="str">
            <v>JOINT VENTURES</v>
          </cell>
          <cell r="J296">
            <v>0</v>
          </cell>
          <cell r="K296">
            <v>0</v>
          </cell>
          <cell r="L296" t="str">
            <v>Activos</v>
          </cell>
          <cell r="M296" t="str">
            <v>Fuera de Convenio</v>
          </cell>
          <cell r="N296" t="str">
            <v>Indeterminado</v>
          </cell>
          <cell r="O296" t="str">
            <v>Edif. Petrobras</v>
          </cell>
          <cell r="P296">
            <v>35886</v>
          </cell>
        </row>
        <row r="297">
          <cell r="A297">
            <v>60001544</v>
          </cell>
          <cell r="B297" t="str">
            <v>RUGOLO, PAULA</v>
          </cell>
          <cell r="C297" t="str">
            <v>AUXILIAR TECNICO SSR.</v>
          </cell>
          <cell r="D297">
            <v>52</v>
          </cell>
          <cell r="E297" t="str">
            <v>Exploracion y Producción</v>
          </cell>
          <cell r="F297" t="str">
            <v>E&amp;P PB Arg. S.A.</v>
          </cell>
          <cell r="G297" t="str">
            <v>DIRECCION DE EXPLORACION &amp; PRODUCCION</v>
          </cell>
          <cell r="H297" t="str">
            <v>PORTAFOLIO NVOS NEG. Y AREAS EN ASOCIAC.</v>
          </cell>
          <cell r="I297" t="str">
            <v>JOINT VENTURES</v>
          </cell>
          <cell r="J297">
            <v>0</v>
          </cell>
          <cell r="K297">
            <v>0</v>
          </cell>
          <cell r="L297" t="str">
            <v>Activos</v>
          </cell>
          <cell r="M297" t="str">
            <v>Fuera de Convenio</v>
          </cell>
          <cell r="N297" t="str">
            <v>Indeterminado</v>
          </cell>
          <cell r="O297" t="str">
            <v>Edif. Petrobras</v>
          </cell>
          <cell r="P297">
            <v>34546</v>
          </cell>
        </row>
        <row r="298">
          <cell r="A298">
            <v>60001587</v>
          </cell>
          <cell r="B298" t="str">
            <v>FERNANDEZ MARTINEZ, GUSTAVO</v>
          </cell>
          <cell r="C298" t="str">
            <v>GERENTE</v>
          </cell>
          <cell r="D298">
            <v>63</v>
          </cell>
          <cell r="E298" t="str">
            <v>Exploracion y Producción</v>
          </cell>
          <cell r="F298" t="str">
            <v>E&amp;P PB Arg. S.A.</v>
          </cell>
          <cell r="G298" t="str">
            <v>DIRECCION DE EXPLORACION &amp; PRODUCCION</v>
          </cell>
          <cell r="H298" t="str">
            <v>PORTAFOLIO NVOS NEG. Y AREAS EN ASOCIAC.</v>
          </cell>
          <cell r="I298">
            <v>0</v>
          </cell>
          <cell r="J298">
            <v>0</v>
          </cell>
          <cell r="K298">
            <v>0</v>
          </cell>
          <cell r="L298" t="str">
            <v>Activos</v>
          </cell>
          <cell r="M298" t="str">
            <v>Fuera de Convenio</v>
          </cell>
          <cell r="N298" t="str">
            <v>Indeterminado</v>
          </cell>
          <cell r="O298" t="str">
            <v>Edif. Petrobras</v>
          </cell>
          <cell r="P298">
            <v>35065</v>
          </cell>
        </row>
        <row r="299">
          <cell r="A299">
            <v>60001650</v>
          </cell>
          <cell r="B299" t="str">
            <v>VIGGIANO, DANIEL A.</v>
          </cell>
          <cell r="C299" t="str">
            <v>AUXILIAR TECNICO JR.</v>
          </cell>
          <cell r="D299">
            <v>51</v>
          </cell>
          <cell r="E299" t="str">
            <v>Exploracion y Producción</v>
          </cell>
          <cell r="F299" t="str">
            <v>E&amp;P PB Arg. S.A.</v>
          </cell>
          <cell r="G299" t="str">
            <v>DIRECCION DE EXPLORACION &amp; PRODUCCION</v>
          </cell>
          <cell r="H299" t="str">
            <v>PORTAFOLIO NVOS NEG. Y AREAS EN ASOCIAC.</v>
          </cell>
          <cell r="I299" t="str">
            <v>INFORMACIONES EXTERNAS Y APOYO A LA GEST</v>
          </cell>
          <cell r="J299">
            <v>0</v>
          </cell>
          <cell r="K299">
            <v>0</v>
          </cell>
          <cell r="L299" t="str">
            <v>Activos</v>
          </cell>
          <cell r="M299" t="str">
            <v>Fuera de Convenio</v>
          </cell>
          <cell r="N299" t="str">
            <v>Indeterminado</v>
          </cell>
          <cell r="O299" t="str">
            <v>Edif. Petrobras</v>
          </cell>
          <cell r="P299">
            <v>31929</v>
          </cell>
        </row>
        <row r="300">
          <cell r="A300">
            <v>60001652</v>
          </cell>
          <cell r="B300" t="str">
            <v>SOURROUILLE, MARIA NOEL</v>
          </cell>
          <cell r="C300" t="str">
            <v>ANALISTA CONSULTOR</v>
          </cell>
          <cell r="D300">
            <v>57</v>
          </cell>
          <cell r="E300" t="str">
            <v>Exploracion y Producción</v>
          </cell>
          <cell r="F300" t="str">
            <v>E&amp;P PB Arg. S.A.</v>
          </cell>
          <cell r="G300" t="str">
            <v>DIRECCION DE EXPLORACION &amp; PRODUCCION</v>
          </cell>
          <cell r="H300" t="str">
            <v>PORTAFOLIO NVOS NEG. Y AREAS EN ASOCIAC.</v>
          </cell>
          <cell r="I300" t="str">
            <v>PLANEAMIENTO Y PORTAFOLIO</v>
          </cell>
          <cell r="J300">
            <v>0</v>
          </cell>
          <cell r="K300">
            <v>0</v>
          </cell>
          <cell r="L300" t="str">
            <v>Activos</v>
          </cell>
          <cell r="M300" t="str">
            <v>Fuera de Convenio</v>
          </cell>
          <cell r="N300" t="str">
            <v>Indeterminado</v>
          </cell>
          <cell r="O300" t="str">
            <v>Edif. Petrobras</v>
          </cell>
          <cell r="P300">
            <v>31628</v>
          </cell>
        </row>
        <row r="301">
          <cell r="A301">
            <v>60001685</v>
          </cell>
          <cell r="B301" t="str">
            <v>PULVIRENTI, PABLO JUAN</v>
          </cell>
          <cell r="C301" t="str">
            <v>PROFESIONAL PRINCIPAL</v>
          </cell>
          <cell r="D301">
            <v>57</v>
          </cell>
          <cell r="E301" t="str">
            <v>Exploracion y Producción</v>
          </cell>
          <cell r="F301" t="str">
            <v>E&amp;P PB Arg. S.A.</v>
          </cell>
          <cell r="G301" t="str">
            <v>DIRECCION DE EXPLORACION &amp; PRODUCCION</v>
          </cell>
          <cell r="H301" t="str">
            <v>PRODUCCION</v>
          </cell>
          <cell r="I301" t="str">
            <v>INGENIERIA DE PRODUCCION</v>
          </cell>
          <cell r="J301">
            <v>0</v>
          </cell>
          <cell r="K301">
            <v>0</v>
          </cell>
          <cell r="L301" t="str">
            <v>Activos</v>
          </cell>
          <cell r="M301" t="str">
            <v>Fuera de Convenio</v>
          </cell>
          <cell r="N301" t="str">
            <v>Indeterminado</v>
          </cell>
          <cell r="O301" t="str">
            <v>Edif. Petrobras</v>
          </cell>
          <cell r="P301">
            <v>34582</v>
          </cell>
        </row>
        <row r="302">
          <cell r="A302">
            <v>60001720</v>
          </cell>
          <cell r="B302" t="str">
            <v>CUELLO, GABRIEL MARCELO</v>
          </cell>
          <cell r="C302" t="str">
            <v>PROFESIONAL PRINCIPAL</v>
          </cell>
          <cell r="D302">
            <v>57</v>
          </cell>
          <cell r="E302" t="str">
            <v>Exploracion y Producción</v>
          </cell>
          <cell r="F302" t="str">
            <v>E&amp;P PB Arg. S.A.</v>
          </cell>
          <cell r="G302" t="str">
            <v>DIRECCION DE EXPLORACION &amp; PRODUCCION</v>
          </cell>
          <cell r="H302" t="str">
            <v>PRODUCCION</v>
          </cell>
          <cell r="I302" t="str">
            <v>INGENIERIA DE PRODUCCION</v>
          </cell>
          <cell r="J302">
            <v>0</v>
          </cell>
          <cell r="K302">
            <v>0</v>
          </cell>
          <cell r="L302" t="str">
            <v>Activos</v>
          </cell>
          <cell r="M302" t="str">
            <v>Fuera de Convenio</v>
          </cell>
          <cell r="N302" t="str">
            <v>Indeterminado</v>
          </cell>
          <cell r="O302" t="str">
            <v>Edif. Petrobras</v>
          </cell>
          <cell r="P302">
            <v>35541</v>
          </cell>
        </row>
        <row r="303">
          <cell r="A303">
            <v>60001736</v>
          </cell>
          <cell r="B303" t="str">
            <v>VALENTE, SILVINA ADELA</v>
          </cell>
          <cell r="C303" t="str">
            <v>TECHNICAL ADVISOR SSR.</v>
          </cell>
          <cell r="D303">
            <v>59</v>
          </cell>
          <cell r="E303" t="str">
            <v>Exploracion y Producción</v>
          </cell>
          <cell r="F303" t="str">
            <v>E&amp;P PB Arg. S.A.</v>
          </cell>
          <cell r="G303" t="str">
            <v>DIRECCION DE EXPLORACION &amp; PRODUCCION</v>
          </cell>
          <cell r="H303" t="str">
            <v>RESERVAS Y RESERVORIOS</v>
          </cell>
          <cell r="I303" t="str">
            <v>NUEVOS PROYECTOS</v>
          </cell>
          <cell r="J303" t="str">
            <v>GEOLOGIA Y GEOFISICA</v>
          </cell>
          <cell r="K303">
            <v>0</v>
          </cell>
          <cell r="L303" t="str">
            <v>Activos</v>
          </cell>
          <cell r="M303" t="str">
            <v>Fuera de Convenio</v>
          </cell>
          <cell r="N303" t="str">
            <v>Indeterminado</v>
          </cell>
          <cell r="O303" t="str">
            <v>Edif. Petrobras</v>
          </cell>
          <cell r="P303">
            <v>37409</v>
          </cell>
        </row>
        <row r="304">
          <cell r="A304">
            <v>60001742</v>
          </cell>
          <cell r="B304" t="str">
            <v>RODRIGUEZ, JORGE FRANCISCO</v>
          </cell>
          <cell r="C304" t="str">
            <v>TECHNICAL ADVISOR</v>
          </cell>
          <cell r="D304">
            <v>58</v>
          </cell>
          <cell r="E304" t="str">
            <v>Exploracion y Producción</v>
          </cell>
          <cell r="F304" t="str">
            <v>E&amp;P PB Arg. S.A.</v>
          </cell>
          <cell r="G304" t="str">
            <v>DIRECCION DE EXPLORACION &amp; PRODUCCION</v>
          </cell>
          <cell r="H304" t="str">
            <v>EXPLORACION</v>
          </cell>
          <cell r="I304" t="str">
            <v>PROYECTOS OFFSHORE</v>
          </cell>
          <cell r="J304">
            <v>0</v>
          </cell>
          <cell r="K304">
            <v>0</v>
          </cell>
          <cell r="L304" t="str">
            <v>Activos</v>
          </cell>
          <cell r="M304" t="str">
            <v>Fuera de Convenio</v>
          </cell>
          <cell r="N304" t="str">
            <v>Indeterminado</v>
          </cell>
          <cell r="O304" t="str">
            <v>Edif. Petrobras</v>
          </cell>
          <cell r="P304">
            <v>35878</v>
          </cell>
        </row>
        <row r="305">
          <cell r="A305">
            <v>60001754</v>
          </cell>
          <cell r="B305" t="str">
            <v>BENEDINI, ADOLFO CESAR</v>
          </cell>
          <cell r="C305" t="str">
            <v>DESARROLLADOR SR.</v>
          </cell>
          <cell r="D305">
            <v>58</v>
          </cell>
          <cell r="E305" t="str">
            <v>Exploracion y Producción</v>
          </cell>
          <cell r="F305" t="str">
            <v>E&amp;P PB Arg. S.A.</v>
          </cell>
          <cell r="G305" t="str">
            <v>DIRECCION DE EXPLORACION &amp; PRODUCCION</v>
          </cell>
          <cell r="H305" t="str">
            <v>PORTAFOLIO NVOS NEG. Y AREAS EN ASOCIAC.</v>
          </cell>
          <cell r="I305" t="str">
            <v>DESARROLLO DE NEGOCIOS</v>
          </cell>
          <cell r="J305">
            <v>0</v>
          </cell>
          <cell r="K305">
            <v>0</v>
          </cell>
          <cell r="L305" t="str">
            <v>Activos</v>
          </cell>
          <cell r="M305" t="str">
            <v>Fuera de Convenio</v>
          </cell>
          <cell r="N305" t="str">
            <v>Indeterminado</v>
          </cell>
          <cell r="O305" t="str">
            <v>Edif. Petrobras</v>
          </cell>
          <cell r="P305">
            <v>34613</v>
          </cell>
        </row>
        <row r="306">
          <cell r="A306">
            <v>60001873</v>
          </cell>
          <cell r="B306" t="str">
            <v>BLUMENTHAL, LESLIE ALLAN</v>
          </cell>
          <cell r="C306" t="str">
            <v>GERENTE</v>
          </cell>
          <cell r="D306">
            <v>59</v>
          </cell>
          <cell r="E306" t="str">
            <v>Exploracion y Producción</v>
          </cell>
          <cell r="F306" t="str">
            <v>E&amp;P PB Arg. S.A.</v>
          </cell>
          <cell r="G306" t="str">
            <v>DIRECCION DE EXPLORACION &amp; PRODUCCION</v>
          </cell>
          <cell r="H306" t="str">
            <v>PORTAFOLIO NVOS NEG. Y AREAS EN ASOCIAC.</v>
          </cell>
          <cell r="I306" t="str">
            <v>INFORMACIONES EXTERNAS Y APOYO A LA GEST</v>
          </cell>
          <cell r="J306">
            <v>0</v>
          </cell>
          <cell r="K306">
            <v>0</v>
          </cell>
          <cell r="L306" t="str">
            <v>Activos</v>
          </cell>
          <cell r="M306" t="str">
            <v>Fuera de Convenio</v>
          </cell>
          <cell r="N306" t="str">
            <v>Indeterminado</v>
          </cell>
          <cell r="O306" t="str">
            <v>Edif. Petrobras</v>
          </cell>
          <cell r="P306">
            <v>34583</v>
          </cell>
        </row>
        <row r="307">
          <cell r="A307">
            <v>60001931</v>
          </cell>
          <cell r="B307" t="str">
            <v>TRUMINO, JOSE LUIS</v>
          </cell>
          <cell r="C307" t="str">
            <v>ANALISTA SR.</v>
          </cell>
          <cell r="D307">
            <v>56</v>
          </cell>
          <cell r="E307" t="str">
            <v>Exploracion y Producción</v>
          </cell>
          <cell r="F307" t="str">
            <v>E&amp;P PB Arg. S.A.</v>
          </cell>
          <cell r="G307" t="str">
            <v>DIRECCION DE EXPLORACION &amp; PRODUCCION</v>
          </cell>
          <cell r="H307" t="str">
            <v>PRODUCCION</v>
          </cell>
          <cell r="I307" t="str">
            <v>PLANIFICACION DE SUMINISTROS</v>
          </cell>
          <cell r="J307">
            <v>0</v>
          </cell>
          <cell r="K307">
            <v>0</v>
          </cell>
          <cell r="L307" t="str">
            <v>Activos</v>
          </cell>
          <cell r="M307" t="str">
            <v>Fuera de Convenio</v>
          </cell>
          <cell r="N307" t="str">
            <v>Indeterminado</v>
          </cell>
          <cell r="O307" t="str">
            <v>Edif. Petrobras</v>
          </cell>
          <cell r="P307">
            <v>37378</v>
          </cell>
        </row>
        <row r="308">
          <cell r="A308">
            <v>60002011</v>
          </cell>
          <cell r="B308" t="str">
            <v>USANDIVARAS, JIMENA</v>
          </cell>
          <cell r="C308" t="str">
            <v>SECRETARIA</v>
          </cell>
          <cell r="D308">
            <v>53</v>
          </cell>
          <cell r="E308" t="str">
            <v>Funciones Centralizadas</v>
          </cell>
          <cell r="F308" t="str">
            <v>E&amp;P PB Arg. S.A.</v>
          </cell>
          <cell r="G308" t="str">
            <v>DIRECCION DE EXPLORACION &amp; PRODUCCION</v>
          </cell>
          <cell r="H308" t="str">
            <v>PORTAFOLIO NVOS NEG. Y AREAS EN ASOCIAC.</v>
          </cell>
          <cell r="I308">
            <v>0</v>
          </cell>
          <cell r="J308">
            <v>0</v>
          </cell>
          <cell r="K308">
            <v>0</v>
          </cell>
          <cell r="L308" t="str">
            <v>Activos</v>
          </cell>
          <cell r="M308" t="str">
            <v>Fuera de Convenio</v>
          </cell>
          <cell r="N308" t="str">
            <v>Indeterminado</v>
          </cell>
          <cell r="O308" t="str">
            <v>Edif. Petrobras</v>
          </cell>
          <cell r="P308">
            <v>36892</v>
          </cell>
        </row>
        <row r="309">
          <cell r="A309">
            <v>60002042</v>
          </cell>
          <cell r="B309" t="str">
            <v>GONZALEZ, RICARDO DANIEL</v>
          </cell>
          <cell r="C309" t="str">
            <v>GESTOR DE DATOS SSR.</v>
          </cell>
          <cell r="D309">
            <v>52</v>
          </cell>
          <cell r="E309" t="str">
            <v>Exploracion y Producción</v>
          </cell>
          <cell r="F309" t="str">
            <v>E&amp;P PB Arg. S.A.</v>
          </cell>
          <cell r="G309" t="str">
            <v>DIRECCION DE EXPLORACION &amp; PRODUCCION</v>
          </cell>
          <cell r="H309" t="str">
            <v>EXPLORACION</v>
          </cell>
          <cell r="I309" t="str">
            <v>OPERACIONES DE EXPLORACION</v>
          </cell>
          <cell r="J309">
            <v>0</v>
          </cell>
          <cell r="K309">
            <v>0</v>
          </cell>
          <cell r="L309" t="str">
            <v>Activos</v>
          </cell>
          <cell r="M309" t="str">
            <v>Fuera de Convenio</v>
          </cell>
          <cell r="N309" t="str">
            <v>Indeterminado</v>
          </cell>
          <cell r="O309" t="str">
            <v>Edif. Petrobras</v>
          </cell>
          <cell r="P309">
            <v>36951</v>
          </cell>
        </row>
        <row r="310">
          <cell r="A310">
            <v>60002080</v>
          </cell>
          <cell r="B310" t="str">
            <v>CABEDA, DANIEL ALEJANDRO</v>
          </cell>
          <cell r="C310" t="str">
            <v>ANALISTA JR.</v>
          </cell>
          <cell r="D310">
            <v>54</v>
          </cell>
          <cell r="E310" t="str">
            <v>Exploracion y Producción</v>
          </cell>
          <cell r="F310" t="str">
            <v>E&amp;P PB Arg. S.A.</v>
          </cell>
          <cell r="G310" t="str">
            <v>DIRECCION DE EXPLORACION &amp; PRODUCCION</v>
          </cell>
          <cell r="H310" t="str">
            <v>PORTAFOLIO NVOS NEG. Y AREAS EN ASOCIAC.</v>
          </cell>
          <cell r="I310" t="str">
            <v>INFORMACIONES EXTERNAS Y APOYO A LA GEST</v>
          </cell>
          <cell r="J310">
            <v>0</v>
          </cell>
          <cell r="K310">
            <v>0</v>
          </cell>
          <cell r="L310" t="str">
            <v>Activos</v>
          </cell>
          <cell r="M310" t="str">
            <v>Fuera de Convenio</v>
          </cell>
          <cell r="N310" t="str">
            <v>Indeterminado</v>
          </cell>
          <cell r="O310" t="str">
            <v>Edif. Petrobras</v>
          </cell>
          <cell r="P310">
            <v>34394</v>
          </cell>
        </row>
        <row r="311">
          <cell r="A311">
            <v>60002104</v>
          </cell>
          <cell r="B311" t="str">
            <v>ROMERA, WALTER ARIEL</v>
          </cell>
          <cell r="C311" t="str">
            <v>TECHNICAL ADVISOR</v>
          </cell>
          <cell r="D311">
            <v>58</v>
          </cell>
          <cell r="E311" t="str">
            <v>Exploracion y Producción</v>
          </cell>
          <cell r="F311" t="str">
            <v>E&amp;P PB Arg. S.A.</v>
          </cell>
          <cell r="G311" t="str">
            <v>DIRECCION DE EXPLORACION &amp; PRODUCCION</v>
          </cell>
          <cell r="H311" t="str">
            <v>RESERVAS Y RESERVORIOS</v>
          </cell>
          <cell r="I311" t="str">
            <v>NUEVOS PROYECTOS</v>
          </cell>
          <cell r="J311" t="str">
            <v>RESERVORIOS</v>
          </cell>
          <cell r="K311">
            <v>0</v>
          </cell>
          <cell r="L311" t="str">
            <v>Activos</v>
          </cell>
          <cell r="M311" t="str">
            <v>Fuera de Convenio</v>
          </cell>
          <cell r="N311" t="str">
            <v>Indeterminado</v>
          </cell>
          <cell r="O311" t="str">
            <v>Edif. Petrobras</v>
          </cell>
          <cell r="P311">
            <v>35957</v>
          </cell>
        </row>
        <row r="312">
          <cell r="A312">
            <v>60002139</v>
          </cell>
          <cell r="B312" t="str">
            <v>BENVENUTO, VERONICA LUCILA</v>
          </cell>
          <cell r="C312" t="str">
            <v>PROFESIONAL JR.</v>
          </cell>
          <cell r="D312">
            <v>54</v>
          </cell>
          <cell r="E312" t="str">
            <v>Exploracion y Producción</v>
          </cell>
          <cell r="F312" t="str">
            <v>E&amp;P PB Arg. S.A.</v>
          </cell>
          <cell r="G312" t="str">
            <v>DIRECCION DE EXPLORACION &amp; PRODUCCION</v>
          </cell>
          <cell r="H312" t="str">
            <v>RESERVAS Y RESERVORIOS</v>
          </cell>
          <cell r="I312" t="str">
            <v>DESARROLLO DE PROYECTOS DE GAS</v>
          </cell>
          <cell r="J312" t="str">
            <v>SOPORTE</v>
          </cell>
          <cell r="K312">
            <v>0</v>
          </cell>
          <cell r="L312" t="str">
            <v>Activos</v>
          </cell>
          <cell r="M312" t="str">
            <v>Fuera de Convenio</v>
          </cell>
          <cell r="N312" t="str">
            <v>Indeterminado</v>
          </cell>
          <cell r="O312" t="str">
            <v>Edif. Petrobras</v>
          </cell>
          <cell r="P312">
            <v>35886</v>
          </cell>
        </row>
        <row r="313">
          <cell r="A313">
            <v>60002155</v>
          </cell>
          <cell r="B313" t="str">
            <v>GROBA, CRISTIAN FEDERICO</v>
          </cell>
          <cell r="C313" t="str">
            <v>TECHNICAL ADVISOR</v>
          </cell>
          <cell r="D313">
            <v>58</v>
          </cell>
          <cell r="E313" t="str">
            <v>Exploracion y Producción</v>
          </cell>
          <cell r="F313" t="str">
            <v>E&amp;P PB Arg. S.A.</v>
          </cell>
          <cell r="G313" t="str">
            <v>DIRECCION DE EXPLORACION &amp; PRODUCCION</v>
          </cell>
          <cell r="H313" t="str">
            <v>RESERVAS Y RESERVORIOS</v>
          </cell>
          <cell r="I313" t="str">
            <v>NUEVOS PROYECTOS</v>
          </cell>
          <cell r="J313" t="str">
            <v>RESERVORIOS</v>
          </cell>
          <cell r="K313">
            <v>0</v>
          </cell>
          <cell r="L313" t="str">
            <v>Activos</v>
          </cell>
          <cell r="M313" t="str">
            <v>Fuera de Convenio</v>
          </cell>
          <cell r="N313" t="str">
            <v>Indeterminado</v>
          </cell>
          <cell r="O313" t="str">
            <v>Edif. Petrobras</v>
          </cell>
          <cell r="P313">
            <v>34366</v>
          </cell>
        </row>
        <row r="314">
          <cell r="A314">
            <v>60002188</v>
          </cell>
          <cell r="B314" t="str">
            <v>GUIZADA, PABLO HERNAN</v>
          </cell>
          <cell r="C314" t="str">
            <v>PROFESIONAL PRINCIPAL</v>
          </cell>
          <cell r="D314">
            <v>57</v>
          </cell>
          <cell r="E314" t="str">
            <v>Exploracion y Producción</v>
          </cell>
          <cell r="F314" t="str">
            <v>E&amp;P PB Arg. S.A.</v>
          </cell>
          <cell r="G314" t="str">
            <v>DIRECCION DE EXPLORACION &amp; PRODUCCION</v>
          </cell>
          <cell r="H314" t="str">
            <v>RESERVAS Y RESERVORIOS</v>
          </cell>
          <cell r="I314" t="str">
            <v>DESARROLLO DE PROYECTOS DE GAS</v>
          </cell>
          <cell r="J314" t="str">
            <v>SANTA CRUZ</v>
          </cell>
          <cell r="K314" t="str">
            <v>INGENIERIA DE RESERVORIOS</v>
          </cell>
          <cell r="L314" t="str">
            <v>Activos</v>
          </cell>
          <cell r="M314" t="str">
            <v>Fuera de Convenio</v>
          </cell>
          <cell r="N314" t="str">
            <v>Indeterminado</v>
          </cell>
          <cell r="O314" t="str">
            <v>Edif. Petrobras</v>
          </cell>
          <cell r="P314">
            <v>39104</v>
          </cell>
        </row>
        <row r="315">
          <cell r="A315">
            <v>60002190</v>
          </cell>
          <cell r="B315" t="str">
            <v>PANGARO, FRANCISCO</v>
          </cell>
          <cell r="C315" t="str">
            <v>TECHNICAL ADVISOR</v>
          </cell>
          <cell r="D315">
            <v>58</v>
          </cell>
          <cell r="E315" t="str">
            <v>Exploracion y Producción</v>
          </cell>
          <cell r="F315" t="str">
            <v>E&amp;P PB Arg. S.A.</v>
          </cell>
          <cell r="G315" t="str">
            <v>DIRECCION DE EXPLORACION &amp; PRODUCCION</v>
          </cell>
          <cell r="H315" t="str">
            <v>EXPLORACION</v>
          </cell>
          <cell r="I315" t="str">
            <v>PROYECTOS OFFSHORE</v>
          </cell>
          <cell r="J315">
            <v>0</v>
          </cell>
          <cell r="K315">
            <v>0</v>
          </cell>
          <cell r="L315" t="str">
            <v>Activos</v>
          </cell>
          <cell r="M315" t="str">
            <v>Fuera de Convenio</v>
          </cell>
          <cell r="N315" t="str">
            <v>Indeterminado</v>
          </cell>
          <cell r="O315" t="str">
            <v>Edif. Petrobras</v>
          </cell>
          <cell r="P315">
            <v>38873</v>
          </cell>
        </row>
        <row r="316">
          <cell r="A316">
            <v>60002285</v>
          </cell>
          <cell r="B316" t="str">
            <v>ZAFFORE, MARTIN ALEJANDRO</v>
          </cell>
          <cell r="C316" t="str">
            <v>GERENTE</v>
          </cell>
          <cell r="D316">
            <v>60</v>
          </cell>
          <cell r="E316" t="str">
            <v>Exploracion y Producción</v>
          </cell>
          <cell r="F316" t="str">
            <v>E&amp;P PB Arg. S.A.</v>
          </cell>
          <cell r="G316" t="str">
            <v>DIRECCION DE EXPLORACION &amp; PRODUCCION</v>
          </cell>
          <cell r="H316" t="str">
            <v>PORTAFOLIO NVOS NEG. Y AREAS EN ASOCIAC.</v>
          </cell>
          <cell r="I316" t="str">
            <v>PLANEAMIENTO Y PORTAFOLIO</v>
          </cell>
          <cell r="J316">
            <v>0</v>
          </cell>
          <cell r="K316">
            <v>0</v>
          </cell>
          <cell r="L316" t="str">
            <v>Activos</v>
          </cell>
          <cell r="M316" t="str">
            <v>Fuera de Convenio</v>
          </cell>
          <cell r="N316" t="str">
            <v>Indeterminado</v>
          </cell>
          <cell r="O316" t="str">
            <v>Edif. Petrobras</v>
          </cell>
          <cell r="P316">
            <v>33460</v>
          </cell>
        </row>
        <row r="317">
          <cell r="A317">
            <v>60002405</v>
          </cell>
          <cell r="B317" t="str">
            <v>OLMO, CARLA</v>
          </cell>
          <cell r="C317" t="str">
            <v>PROFESIONAL SR.</v>
          </cell>
          <cell r="D317">
            <v>56</v>
          </cell>
          <cell r="E317" t="str">
            <v>Exploracion y Producción</v>
          </cell>
          <cell r="F317" t="str">
            <v>E&amp;P PB Arg. S.A.</v>
          </cell>
          <cell r="G317" t="str">
            <v>DIRECCION DE EXPLORACION &amp; PRODUCCION</v>
          </cell>
          <cell r="H317" t="str">
            <v>RESERVAS Y RESERVORIOS</v>
          </cell>
          <cell r="I317" t="str">
            <v>NUEVOS PROYECTOS</v>
          </cell>
          <cell r="J317" t="str">
            <v>SOPORTE</v>
          </cell>
          <cell r="K317">
            <v>0</v>
          </cell>
          <cell r="L317" t="str">
            <v>Activos</v>
          </cell>
          <cell r="M317" t="str">
            <v>Fuera de Convenio</v>
          </cell>
          <cell r="N317" t="str">
            <v>Indeterminado</v>
          </cell>
          <cell r="O317" t="str">
            <v>Edif. Petrobras</v>
          </cell>
          <cell r="P317">
            <v>38887</v>
          </cell>
        </row>
        <row r="318">
          <cell r="A318">
            <v>60002485</v>
          </cell>
          <cell r="B318" t="str">
            <v>PANZUTO, SANTIAGO AUGUSTO</v>
          </cell>
          <cell r="C318" t="str">
            <v>ANALISTA SSR.</v>
          </cell>
          <cell r="D318">
            <v>55</v>
          </cell>
          <cell r="E318" t="str">
            <v>Exploracion y Producción</v>
          </cell>
          <cell r="F318" t="str">
            <v>E&amp;P PB Arg. S.A.</v>
          </cell>
          <cell r="G318" t="str">
            <v>DIRECCION DE EXPLORACION &amp; PRODUCCION</v>
          </cell>
          <cell r="H318" t="str">
            <v>PORTAFOLIO NVOS NEG. Y AREAS EN ASOCIAC.</v>
          </cell>
          <cell r="I318" t="str">
            <v>PLANEAMIENTO Y PORTAFOLIO</v>
          </cell>
          <cell r="J318">
            <v>0</v>
          </cell>
          <cell r="K318">
            <v>0</v>
          </cell>
          <cell r="L318" t="str">
            <v>Activos</v>
          </cell>
          <cell r="M318" t="str">
            <v>Fuera de Convenio</v>
          </cell>
          <cell r="N318" t="str">
            <v>Indeterminado</v>
          </cell>
          <cell r="O318" t="str">
            <v>Edif. Petrobras</v>
          </cell>
          <cell r="P318">
            <v>38718</v>
          </cell>
        </row>
        <row r="319">
          <cell r="A319">
            <v>60002517</v>
          </cell>
          <cell r="B319" t="str">
            <v>COLACE, LEONARDO HUGO</v>
          </cell>
          <cell r="C319" t="str">
            <v>ANALISTA SR.</v>
          </cell>
          <cell r="D319">
            <v>56</v>
          </cell>
          <cell r="E319" t="str">
            <v>Exploracion y Producción</v>
          </cell>
          <cell r="F319" t="str">
            <v>E&amp;P PB Arg. S.A.</v>
          </cell>
          <cell r="G319" t="str">
            <v>DIRECCION DE EXPLORACION &amp; PRODUCCION</v>
          </cell>
          <cell r="H319" t="str">
            <v>PORTAFOLIO NVOS NEG. Y AREAS EN ASOCIAC.</v>
          </cell>
          <cell r="I319" t="str">
            <v>PLANEAMIENTO Y PORTAFOLIO</v>
          </cell>
          <cell r="J319">
            <v>0</v>
          </cell>
          <cell r="K319">
            <v>0</v>
          </cell>
          <cell r="L319" t="str">
            <v>Activos</v>
          </cell>
          <cell r="M319" t="str">
            <v>Fuera de Convenio</v>
          </cell>
          <cell r="N319" t="str">
            <v>Indeterminado</v>
          </cell>
          <cell r="O319" t="str">
            <v>Edif. Petrobras</v>
          </cell>
          <cell r="P319">
            <v>35431</v>
          </cell>
        </row>
        <row r="320">
          <cell r="A320">
            <v>60002545</v>
          </cell>
          <cell r="B320" t="str">
            <v>VIVIAN, MARCELO PABLO</v>
          </cell>
          <cell r="C320" t="str">
            <v>ANALISTA CONSULTOR</v>
          </cell>
          <cell r="D320">
            <v>57</v>
          </cell>
          <cell r="E320" t="str">
            <v>Exploracion y Producción</v>
          </cell>
          <cell r="F320" t="str">
            <v>E&amp;P PB Arg. S.A.</v>
          </cell>
          <cell r="G320" t="str">
            <v>DIRECCION DE EXPLORACION &amp; PRODUCCION</v>
          </cell>
          <cell r="H320" t="str">
            <v>PORTAFOLIO NVOS NEG. Y AREAS EN ASOCIAC.</v>
          </cell>
          <cell r="I320" t="str">
            <v>PLANEAMIENTO Y PORTAFOLIO</v>
          </cell>
          <cell r="J320">
            <v>0</v>
          </cell>
          <cell r="K320">
            <v>0</v>
          </cell>
          <cell r="L320" t="str">
            <v>Activos</v>
          </cell>
          <cell r="M320" t="str">
            <v>Fuera de Convenio</v>
          </cell>
          <cell r="N320" t="str">
            <v>Indeterminado</v>
          </cell>
          <cell r="O320" t="str">
            <v>Edif. Petrobras</v>
          </cell>
          <cell r="P320">
            <v>35678</v>
          </cell>
        </row>
        <row r="321">
          <cell r="A321">
            <v>60002571</v>
          </cell>
          <cell r="B321" t="str">
            <v>RAMOS, FEDERICO AGUSTIN</v>
          </cell>
          <cell r="C321" t="str">
            <v>DESARROLLADOR SR.</v>
          </cell>
          <cell r="D321">
            <v>58</v>
          </cell>
          <cell r="E321" t="str">
            <v>Exploracion y Producción</v>
          </cell>
          <cell r="F321" t="str">
            <v>E&amp;P PB Arg. S.A.</v>
          </cell>
          <cell r="G321" t="str">
            <v>DIRECCION DE EXPLORACION &amp; PRODUCCION</v>
          </cell>
          <cell r="H321" t="str">
            <v>PORTAFOLIO NVOS NEG. Y AREAS EN ASOCIAC.</v>
          </cell>
          <cell r="I321" t="str">
            <v>DESARROLLO DE NEGOCIOS</v>
          </cell>
          <cell r="J321">
            <v>0</v>
          </cell>
          <cell r="K321">
            <v>0</v>
          </cell>
          <cell r="L321" t="str">
            <v>Activos</v>
          </cell>
          <cell r="M321" t="str">
            <v>Fuera de Convenio</v>
          </cell>
          <cell r="N321" t="str">
            <v>Indeterminado</v>
          </cell>
          <cell r="O321" t="str">
            <v>Edif. Petrobras</v>
          </cell>
          <cell r="P321">
            <v>38586</v>
          </cell>
        </row>
        <row r="322">
          <cell r="A322">
            <v>60002642</v>
          </cell>
          <cell r="B322" t="str">
            <v>ALBIZUA, GUILLERMO OSCAR</v>
          </cell>
          <cell r="C322" t="str">
            <v>COORDINADOR</v>
          </cell>
          <cell r="D322">
            <v>58</v>
          </cell>
          <cell r="E322" t="str">
            <v>Exploracion y Producción</v>
          </cell>
          <cell r="F322" t="str">
            <v>E&amp;P PB Arg. S.A.</v>
          </cell>
          <cell r="G322" t="str">
            <v>DIRECCION DE EXPLORACION &amp; PRODUCCION</v>
          </cell>
          <cell r="H322" t="str">
            <v>RESERVAS Y RESERVORIOS</v>
          </cell>
          <cell r="I322" t="str">
            <v>DESARROLLO DE PROYECTOS DE GAS</v>
          </cell>
          <cell r="J322" t="str">
            <v>SANTA CRUZ</v>
          </cell>
          <cell r="K322">
            <v>0</v>
          </cell>
          <cell r="L322" t="str">
            <v>Activos</v>
          </cell>
          <cell r="M322" t="str">
            <v>Fuera de Convenio</v>
          </cell>
          <cell r="N322" t="str">
            <v>Indeterminado</v>
          </cell>
          <cell r="O322" t="str">
            <v>Edif. Petrobras</v>
          </cell>
          <cell r="P322">
            <v>35937</v>
          </cell>
        </row>
        <row r="323">
          <cell r="A323">
            <v>60002721</v>
          </cell>
          <cell r="B323" t="str">
            <v>FERNANDEZ, HERNAN DIEGO</v>
          </cell>
          <cell r="C323" t="str">
            <v>ADMINISTRATIVO ESP.</v>
          </cell>
          <cell r="D323">
            <v>52</v>
          </cell>
          <cell r="E323" t="str">
            <v>Exploracion y Producción</v>
          </cell>
          <cell r="F323" t="str">
            <v>E&amp;P PB Arg. S.A.</v>
          </cell>
          <cell r="G323" t="str">
            <v>DIRECCION DE EXPLORACION &amp; PRODUCCION</v>
          </cell>
          <cell r="H323" t="str">
            <v>PORTAFOLIO NVOS NEG. Y AREAS EN ASOCIAC.</v>
          </cell>
          <cell r="I323" t="str">
            <v>JOINT VENTURES</v>
          </cell>
          <cell r="J323">
            <v>0</v>
          </cell>
          <cell r="K323">
            <v>0</v>
          </cell>
          <cell r="L323" t="str">
            <v>Activos</v>
          </cell>
          <cell r="M323" t="str">
            <v>Fuera de Convenio</v>
          </cell>
          <cell r="N323" t="str">
            <v>Indeterminado</v>
          </cell>
          <cell r="O323" t="str">
            <v>Edif. Petrobras</v>
          </cell>
          <cell r="P323">
            <v>34608</v>
          </cell>
        </row>
        <row r="324">
          <cell r="A324">
            <v>60003109</v>
          </cell>
          <cell r="B324" t="str">
            <v>OSAN, GUSTAVO FERNANDO</v>
          </cell>
          <cell r="C324" t="str">
            <v>ADMINISTRATIVO ESP.</v>
          </cell>
          <cell r="D324">
            <v>52</v>
          </cell>
          <cell r="E324" t="str">
            <v>Exploracion y Producción</v>
          </cell>
          <cell r="F324" t="str">
            <v>E&amp;P PB Arg. S.A.</v>
          </cell>
          <cell r="G324" t="str">
            <v>DIRECCION DE EXPLORACION &amp; PRODUCCION</v>
          </cell>
          <cell r="H324" t="str">
            <v>PORTAFOLIO NVOS NEG. Y AREAS EN ASOCIAC.</v>
          </cell>
          <cell r="I324" t="str">
            <v>JOINT VENTURES</v>
          </cell>
          <cell r="J324">
            <v>0</v>
          </cell>
          <cell r="K324">
            <v>0</v>
          </cell>
          <cell r="L324" t="str">
            <v>Activos</v>
          </cell>
          <cell r="M324" t="str">
            <v>Fuera de Convenio</v>
          </cell>
          <cell r="N324" t="str">
            <v>Indeterminado</v>
          </cell>
          <cell r="O324" t="str">
            <v>Edif. Petrobras</v>
          </cell>
          <cell r="P324">
            <v>35380</v>
          </cell>
        </row>
        <row r="325">
          <cell r="A325">
            <v>60003167</v>
          </cell>
          <cell r="B325" t="str">
            <v>OLIVA, FERNANDO</v>
          </cell>
          <cell r="C325" t="str">
            <v>PROFESIONAL SSR.</v>
          </cell>
          <cell r="D325">
            <v>55</v>
          </cell>
          <cell r="E325" t="str">
            <v>Exploracion y Producción</v>
          </cell>
          <cell r="F325" t="str">
            <v>E&amp;P PB Arg. S.A.</v>
          </cell>
          <cell r="G325" t="str">
            <v>DIRECCION DE EXPLORACION &amp; PRODUCCION</v>
          </cell>
          <cell r="H325" t="str">
            <v>PRODUCCION</v>
          </cell>
          <cell r="I325" t="str">
            <v>INGENIERIA DE INSTALACIONES</v>
          </cell>
          <cell r="J325">
            <v>0</v>
          </cell>
          <cell r="K325">
            <v>0</v>
          </cell>
          <cell r="L325" t="str">
            <v>Activos</v>
          </cell>
          <cell r="M325" t="str">
            <v>Fuera de Convenio</v>
          </cell>
          <cell r="N325" t="str">
            <v>Indeterminado</v>
          </cell>
          <cell r="O325" t="str">
            <v>Edif. Petrobras</v>
          </cell>
          <cell r="P325">
            <v>38169</v>
          </cell>
        </row>
        <row r="326">
          <cell r="A326">
            <v>60003240</v>
          </cell>
          <cell r="B326" t="str">
            <v>SUAREZ ALVAREZ, MARIA FERNANDA</v>
          </cell>
          <cell r="C326" t="str">
            <v>ANALISTA SR.</v>
          </cell>
          <cell r="D326">
            <v>56</v>
          </cell>
          <cell r="E326" t="str">
            <v>Exploracion y Producción</v>
          </cell>
          <cell r="F326" t="str">
            <v>E&amp;P PB Arg. S.A.</v>
          </cell>
          <cell r="G326" t="str">
            <v>DIRECCION DE EXPLORACION &amp; PRODUCCION</v>
          </cell>
          <cell r="H326" t="str">
            <v>ACTIVO AUSTRAL</v>
          </cell>
          <cell r="I326" t="str">
            <v>PLANEAMIENTO</v>
          </cell>
          <cell r="J326">
            <v>0</v>
          </cell>
          <cell r="K326">
            <v>0</v>
          </cell>
          <cell r="L326" t="str">
            <v>Activos</v>
          </cell>
          <cell r="M326" t="str">
            <v>Fuera de Convenio</v>
          </cell>
          <cell r="N326" t="str">
            <v>Indeterminado</v>
          </cell>
          <cell r="O326" t="str">
            <v>Edif. Petrobras</v>
          </cell>
          <cell r="P326">
            <v>35585</v>
          </cell>
        </row>
        <row r="327">
          <cell r="A327">
            <v>60003281</v>
          </cell>
          <cell r="B327" t="str">
            <v>CASTELLARINI, PABLO ARTURO</v>
          </cell>
          <cell r="C327" t="str">
            <v>PROFESIONAL SSR.</v>
          </cell>
          <cell r="D327">
            <v>55</v>
          </cell>
          <cell r="E327" t="str">
            <v>Exploracion y Producción</v>
          </cell>
          <cell r="F327" t="str">
            <v>E&amp;P PB Arg. S.A.</v>
          </cell>
          <cell r="G327" t="str">
            <v>DIRECCION DE EXPLORACION &amp; PRODUCCION</v>
          </cell>
          <cell r="H327" t="str">
            <v>RESERVAS Y RESERVORIOS</v>
          </cell>
          <cell r="I327" t="str">
            <v>DESARROLLO DE PROYECTOS DE GAS</v>
          </cell>
          <cell r="J327" t="str">
            <v>SANTA CRUZ</v>
          </cell>
          <cell r="K327" t="str">
            <v>GEOLOGIA Y GEOFISICA</v>
          </cell>
          <cell r="L327" t="str">
            <v>Activos</v>
          </cell>
          <cell r="M327" t="str">
            <v>Fuera de Convenio</v>
          </cell>
          <cell r="N327" t="str">
            <v>Indeterminado</v>
          </cell>
          <cell r="O327" t="str">
            <v>Edif. Petrobras</v>
          </cell>
          <cell r="P327">
            <v>38078</v>
          </cell>
        </row>
        <row r="328">
          <cell r="A328">
            <v>60003395</v>
          </cell>
          <cell r="B328" t="str">
            <v>PAGAN, FACUNDO</v>
          </cell>
          <cell r="C328" t="str">
            <v>PROFESIONAL SSR.</v>
          </cell>
          <cell r="D328">
            <v>55</v>
          </cell>
          <cell r="E328" t="str">
            <v>Exploracion y Producción</v>
          </cell>
          <cell r="F328" t="str">
            <v>E&amp;P PB Arg. S.A.</v>
          </cell>
          <cell r="G328" t="str">
            <v>DIRECCION DE EXPLORACION &amp; PRODUCCION</v>
          </cell>
          <cell r="H328" t="str">
            <v>EXPLORACION</v>
          </cell>
          <cell r="I328" t="str">
            <v>PROYECTOS OFFSHORE</v>
          </cell>
          <cell r="J328">
            <v>0</v>
          </cell>
          <cell r="K328">
            <v>0</v>
          </cell>
          <cell r="L328" t="str">
            <v>Activos</v>
          </cell>
          <cell r="M328" t="str">
            <v>Fuera de Convenio</v>
          </cell>
          <cell r="N328" t="str">
            <v>Indeterminado</v>
          </cell>
          <cell r="O328" t="str">
            <v>Edif. Petrobras</v>
          </cell>
          <cell r="P328">
            <v>38642</v>
          </cell>
        </row>
        <row r="329">
          <cell r="A329">
            <v>60003799</v>
          </cell>
          <cell r="B329" t="str">
            <v>NIGRO ABAD, ESTEBAN LUIS</v>
          </cell>
          <cell r="C329" t="str">
            <v>PROFESIONAL JR.</v>
          </cell>
          <cell r="D329">
            <v>54</v>
          </cell>
          <cell r="E329" t="str">
            <v>Exploracion y Producción</v>
          </cell>
          <cell r="F329" t="str">
            <v>E&amp;P PB Arg. S.A.</v>
          </cell>
          <cell r="G329" t="str">
            <v>DIRECCION DE EXPLORACION &amp; PRODUCCION</v>
          </cell>
          <cell r="H329" t="str">
            <v>EXPLORACION</v>
          </cell>
          <cell r="I329" t="str">
            <v>OPERACIONES DE EXPLORACION</v>
          </cell>
          <cell r="J329">
            <v>0</v>
          </cell>
          <cell r="K329">
            <v>0</v>
          </cell>
          <cell r="L329" t="str">
            <v>Activos</v>
          </cell>
          <cell r="M329" t="str">
            <v>Fuera de Convenio</v>
          </cell>
          <cell r="N329" t="str">
            <v>Indeterminado</v>
          </cell>
          <cell r="O329" t="str">
            <v>Edif. Petrobras</v>
          </cell>
          <cell r="P329">
            <v>39085</v>
          </cell>
        </row>
        <row r="330">
          <cell r="A330">
            <v>60003884</v>
          </cell>
          <cell r="B330" t="str">
            <v>BETTI, DIEGO</v>
          </cell>
          <cell r="C330" t="str">
            <v>ANALISTA JR.</v>
          </cell>
          <cell r="D330">
            <v>53</v>
          </cell>
          <cell r="E330" t="str">
            <v>Exploracion y Producción</v>
          </cell>
          <cell r="F330" t="str">
            <v>E&amp;P PB Arg. S.A.</v>
          </cell>
          <cell r="G330" t="str">
            <v>DIRECCION DE EXPLORACION &amp; PRODUCCION</v>
          </cell>
          <cell r="H330" t="str">
            <v>PORTAFOLIO NVOS NEG. Y AREAS EN ASOCIAC.</v>
          </cell>
          <cell r="I330" t="str">
            <v>PLANEAMIENTO Y PORTAFOLIO</v>
          </cell>
          <cell r="J330">
            <v>0</v>
          </cell>
          <cell r="K330">
            <v>0</v>
          </cell>
          <cell r="L330" t="str">
            <v>Activos</v>
          </cell>
          <cell r="M330" t="str">
            <v>Fuera de Convenio</v>
          </cell>
          <cell r="N330" t="str">
            <v>Indeterminado</v>
          </cell>
          <cell r="O330" t="str">
            <v>Edif. Petrobras</v>
          </cell>
          <cell r="P330">
            <v>38657</v>
          </cell>
        </row>
        <row r="331">
          <cell r="A331">
            <v>60003955</v>
          </cell>
          <cell r="B331" t="str">
            <v>KOHLER, GUILLERMINA</v>
          </cell>
          <cell r="C331" t="str">
            <v>PROFESIONAL SSR.</v>
          </cell>
          <cell r="D331">
            <v>55</v>
          </cell>
          <cell r="E331" t="str">
            <v>Exploracion y Producción</v>
          </cell>
          <cell r="F331" t="str">
            <v>E&amp;P PB Arg. S.A.</v>
          </cell>
          <cell r="G331" t="str">
            <v>DIRECCION DE EXPLORACION &amp; PRODUCCION</v>
          </cell>
          <cell r="H331" t="str">
            <v>EXPLORACION</v>
          </cell>
          <cell r="I331" t="str">
            <v>PROYECTOS OFFSHORE</v>
          </cell>
          <cell r="J331">
            <v>0</v>
          </cell>
          <cell r="K331">
            <v>0</v>
          </cell>
          <cell r="L331" t="str">
            <v>Activos</v>
          </cell>
          <cell r="M331" t="str">
            <v>Fuera de Convenio</v>
          </cell>
          <cell r="N331" t="str">
            <v>Indeterminado</v>
          </cell>
          <cell r="O331" t="str">
            <v>Edif. Petrobras</v>
          </cell>
          <cell r="P331">
            <v>38642</v>
          </cell>
        </row>
        <row r="332">
          <cell r="A332">
            <v>60004466</v>
          </cell>
          <cell r="B332" t="str">
            <v>BETANCUR, ROBERTO</v>
          </cell>
          <cell r="C332" t="str">
            <v>GERENTE</v>
          </cell>
          <cell r="D332">
            <v>59</v>
          </cell>
          <cell r="E332" t="str">
            <v>Exploracion y Producción</v>
          </cell>
          <cell r="F332" t="str">
            <v>E&amp;P PB Arg. S.A.</v>
          </cell>
          <cell r="G332" t="str">
            <v>DIRECCION DE EXPLORACION &amp; PRODUCCION</v>
          </cell>
          <cell r="H332" t="str">
            <v>RESERVAS Y RESERVORIOS</v>
          </cell>
          <cell r="I332" t="str">
            <v>DESARROLLO DE PROYECTOS DE GAS</v>
          </cell>
          <cell r="J332">
            <v>0</v>
          </cell>
          <cell r="K332">
            <v>0</v>
          </cell>
          <cell r="L332" t="str">
            <v>Activos</v>
          </cell>
          <cell r="M332" t="str">
            <v>Fuera de Convenio</v>
          </cell>
          <cell r="N332" t="str">
            <v>Indeterminado</v>
          </cell>
          <cell r="O332" t="str">
            <v>Edif. Petrobras</v>
          </cell>
          <cell r="P332">
            <v>34639</v>
          </cell>
        </row>
        <row r="333">
          <cell r="A333">
            <v>60004496</v>
          </cell>
          <cell r="B333" t="str">
            <v>GUTMAN LOURO, MARTIN</v>
          </cell>
          <cell r="C333" t="str">
            <v>PROFESIONAL SR.</v>
          </cell>
          <cell r="D333">
            <v>56</v>
          </cell>
          <cell r="E333" t="str">
            <v>Exploracion y Producción</v>
          </cell>
          <cell r="F333" t="str">
            <v>E&amp;P PB Arg. S.A.</v>
          </cell>
          <cell r="G333" t="str">
            <v>DIRECCION DE EXPLORACION &amp; PRODUCCION</v>
          </cell>
          <cell r="H333" t="str">
            <v>RESERVAS Y RESERVORIOS</v>
          </cell>
          <cell r="I333" t="str">
            <v>DESARROLLO DE PROYECTOS DE GAS</v>
          </cell>
          <cell r="J333" t="str">
            <v>SANTA CRUZ</v>
          </cell>
          <cell r="K333" t="str">
            <v>INGENIERIA DE RESERVORIOS</v>
          </cell>
          <cell r="L333" t="str">
            <v>Activos</v>
          </cell>
          <cell r="M333" t="str">
            <v>Fuera de Convenio</v>
          </cell>
          <cell r="N333" t="str">
            <v>Indeterminado</v>
          </cell>
          <cell r="O333" t="str">
            <v>Edif. Petrobras</v>
          </cell>
          <cell r="P333">
            <v>38880</v>
          </cell>
        </row>
        <row r="334">
          <cell r="A334">
            <v>60004507</v>
          </cell>
          <cell r="B334" t="str">
            <v>EHRHARDT, CRISTINA</v>
          </cell>
          <cell r="C334" t="str">
            <v>SECRETARIA</v>
          </cell>
          <cell r="D334">
            <v>53</v>
          </cell>
          <cell r="E334" t="str">
            <v>Funciones Centralizadas</v>
          </cell>
          <cell r="F334" t="str">
            <v>E&amp;P PB Arg. S.A.</v>
          </cell>
          <cell r="G334" t="str">
            <v>DIRECCION DE EXPLORACION &amp; PRODUCCION</v>
          </cell>
          <cell r="H334" t="str">
            <v>EXPLORACION</v>
          </cell>
          <cell r="I334">
            <v>0</v>
          </cell>
          <cell r="J334">
            <v>0</v>
          </cell>
          <cell r="K334">
            <v>0</v>
          </cell>
          <cell r="L334" t="str">
            <v>Activos</v>
          </cell>
          <cell r="M334" t="str">
            <v>Fuera de Convenio</v>
          </cell>
          <cell r="N334" t="str">
            <v>Indeterminado</v>
          </cell>
          <cell r="O334" t="str">
            <v>Edif. Petrobras</v>
          </cell>
          <cell r="P334">
            <v>36770</v>
          </cell>
        </row>
        <row r="335">
          <cell r="A335">
            <v>60004629</v>
          </cell>
          <cell r="B335" t="str">
            <v>PICARELLI, ANDRE TONETTO</v>
          </cell>
          <cell r="C335" t="str">
            <v>GERENTE</v>
          </cell>
          <cell r="D335">
            <v>61</v>
          </cell>
          <cell r="E335" t="str">
            <v>Exploracion y Producción</v>
          </cell>
          <cell r="F335" t="str">
            <v>E&amp;P PB Arg. S.A.</v>
          </cell>
          <cell r="G335" t="str">
            <v>DIRECCION DE EXPLORACION &amp; PRODUCCION</v>
          </cell>
          <cell r="H335" t="str">
            <v>RESERVAS Y RESERVORIOS</v>
          </cell>
          <cell r="I335">
            <v>0</v>
          </cell>
          <cell r="J335">
            <v>0</v>
          </cell>
          <cell r="K335">
            <v>0</v>
          </cell>
          <cell r="L335" t="str">
            <v>Activos</v>
          </cell>
          <cell r="M335" t="str">
            <v>Fuera de Convenio</v>
          </cell>
          <cell r="N335" t="str">
            <v>Indeterminado</v>
          </cell>
          <cell r="O335" t="str">
            <v>Edif. Petrobras</v>
          </cell>
          <cell r="P335">
            <v>36041</v>
          </cell>
        </row>
        <row r="336">
          <cell r="A336">
            <v>60004672</v>
          </cell>
          <cell r="B336" t="str">
            <v>MORALES NIEVES, RAFAEL EMILIO</v>
          </cell>
          <cell r="C336" t="str">
            <v>TECHNICAL ADVISOR SSR.</v>
          </cell>
          <cell r="D336">
            <v>59</v>
          </cell>
          <cell r="E336" t="str">
            <v>Exploracion y Producción</v>
          </cell>
          <cell r="F336" t="str">
            <v>E&amp;P PB Arg. S.A.</v>
          </cell>
          <cell r="G336" t="str">
            <v>DIRECCION DE EXPLORACION &amp; PRODUCCION</v>
          </cell>
          <cell r="H336" t="str">
            <v>PRODUCCION</v>
          </cell>
          <cell r="I336" t="str">
            <v>INGENIERIA DE INSTALACIONES</v>
          </cell>
          <cell r="J336">
            <v>0</v>
          </cell>
          <cell r="K336">
            <v>0</v>
          </cell>
          <cell r="L336" t="str">
            <v>Activos</v>
          </cell>
          <cell r="M336" t="str">
            <v>Fuera de Convenio</v>
          </cell>
          <cell r="N336" t="str">
            <v>Indeterminado</v>
          </cell>
          <cell r="O336" t="str">
            <v>Edif. Petrobras</v>
          </cell>
          <cell r="P336">
            <v>38071</v>
          </cell>
        </row>
        <row r="337">
          <cell r="A337">
            <v>60004908</v>
          </cell>
          <cell r="B337" t="str">
            <v>BEVILACQUA, LEONARDO CARLOS</v>
          </cell>
          <cell r="C337" t="str">
            <v>ANALISTA CONSULTOR</v>
          </cell>
          <cell r="D337">
            <v>57</v>
          </cell>
          <cell r="E337" t="str">
            <v>Exploracion y Producción</v>
          </cell>
          <cell r="F337" t="str">
            <v>E&amp;P PB Arg. S.A.</v>
          </cell>
          <cell r="G337" t="str">
            <v>DIRECCION DE EXPLORACION &amp; PRODUCCION</v>
          </cell>
          <cell r="H337" t="str">
            <v>PRODUCCION</v>
          </cell>
          <cell r="I337" t="str">
            <v>PLANIFICACION DE SUMINISTROS</v>
          </cell>
          <cell r="J337">
            <v>0</v>
          </cell>
          <cell r="K337">
            <v>0</v>
          </cell>
          <cell r="L337" t="str">
            <v>Activos</v>
          </cell>
          <cell r="M337" t="str">
            <v>Fuera de Convenio</v>
          </cell>
          <cell r="N337" t="str">
            <v>Indeterminado</v>
          </cell>
          <cell r="O337" t="str">
            <v>Edif. Petrobras</v>
          </cell>
          <cell r="P337">
            <v>38108</v>
          </cell>
        </row>
        <row r="338">
          <cell r="A338">
            <v>60004933</v>
          </cell>
          <cell r="B338" t="str">
            <v>AGÜERA, MAXIMILIANO EMANU</v>
          </cell>
          <cell r="C338" t="str">
            <v>PROFESIONAL JR.</v>
          </cell>
          <cell r="D338">
            <v>54</v>
          </cell>
          <cell r="E338" t="str">
            <v>Exploracion y Producción</v>
          </cell>
          <cell r="F338" t="str">
            <v>E&amp;P PB Arg. S.A.</v>
          </cell>
          <cell r="G338" t="str">
            <v>DIRECCION DE EXPLORACION &amp; PRODUCCION</v>
          </cell>
          <cell r="H338" t="str">
            <v>EXPLORACION</v>
          </cell>
          <cell r="I338" t="str">
            <v>OPERACIONES DE EXPLORACION</v>
          </cell>
          <cell r="J338">
            <v>0</v>
          </cell>
          <cell r="K338">
            <v>0</v>
          </cell>
          <cell r="L338" t="str">
            <v>Activos</v>
          </cell>
          <cell r="M338" t="str">
            <v>Fuera de Convenio</v>
          </cell>
          <cell r="N338" t="str">
            <v>Indeterminado</v>
          </cell>
          <cell r="O338" t="str">
            <v>Edif. Petrobras</v>
          </cell>
          <cell r="P338">
            <v>39195</v>
          </cell>
        </row>
        <row r="339">
          <cell r="A339">
            <v>60005044</v>
          </cell>
          <cell r="B339" t="str">
            <v>RUSSO, MARCELA</v>
          </cell>
          <cell r="C339" t="str">
            <v>SECRETARIA</v>
          </cell>
          <cell r="D339">
            <v>53</v>
          </cell>
          <cell r="E339" t="str">
            <v>Funciones Centralizadas</v>
          </cell>
          <cell r="F339" t="str">
            <v>E&amp;P PB Arg. S.A.</v>
          </cell>
          <cell r="G339" t="str">
            <v>DIRECCION DE EXPLORACION &amp; PRODUCCION</v>
          </cell>
          <cell r="H339" t="str">
            <v>PRODUCCION</v>
          </cell>
          <cell r="I339">
            <v>0</v>
          </cell>
          <cell r="J339">
            <v>0</v>
          </cell>
          <cell r="K339">
            <v>0</v>
          </cell>
          <cell r="L339" t="str">
            <v>Activos</v>
          </cell>
          <cell r="M339" t="str">
            <v>Fuera de Convenio</v>
          </cell>
          <cell r="N339" t="str">
            <v>Indeterminado</v>
          </cell>
          <cell r="O339" t="str">
            <v>Edif. Petrobras</v>
          </cell>
          <cell r="P339">
            <v>39630</v>
          </cell>
        </row>
        <row r="340">
          <cell r="A340">
            <v>60005077</v>
          </cell>
          <cell r="B340" t="str">
            <v>PEREZ MAZAS, ANA MARIA</v>
          </cell>
          <cell r="C340" t="str">
            <v>PROFESIONAL SR.</v>
          </cell>
          <cell r="D340">
            <v>56</v>
          </cell>
          <cell r="E340" t="str">
            <v>Exploracion y Producción</v>
          </cell>
          <cell r="F340" t="str">
            <v>E&amp;P PB Arg. S.A.</v>
          </cell>
          <cell r="G340" t="str">
            <v>DIRECCION DE EXPLORACION &amp; PRODUCCION</v>
          </cell>
          <cell r="H340" t="str">
            <v>EXPLORACION</v>
          </cell>
          <cell r="I340" t="str">
            <v>OPERACIONES DE EXPLORACION</v>
          </cell>
          <cell r="J340">
            <v>0</v>
          </cell>
          <cell r="K340">
            <v>0</v>
          </cell>
          <cell r="L340" t="str">
            <v>Activos</v>
          </cell>
          <cell r="M340" t="str">
            <v>Fuera de Convenio</v>
          </cell>
          <cell r="N340" t="str">
            <v>Indeterminado</v>
          </cell>
          <cell r="O340" t="str">
            <v>Edif. Petrobras</v>
          </cell>
          <cell r="P340">
            <v>39203</v>
          </cell>
        </row>
        <row r="341">
          <cell r="A341">
            <v>60005255</v>
          </cell>
          <cell r="B341" t="str">
            <v>MENTUCCI, MATIAS ALBERTO</v>
          </cell>
          <cell r="C341" t="str">
            <v>PROFESIONAL JR.</v>
          </cell>
          <cell r="D341">
            <v>54</v>
          </cell>
          <cell r="E341" t="str">
            <v>Exploracion y Producción</v>
          </cell>
          <cell r="F341" t="str">
            <v>E&amp;P PB Arg. S.A.</v>
          </cell>
          <cell r="G341" t="str">
            <v>GCIA. EJECUTIVA DE RR.HH.</v>
          </cell>
          <cell r="H341" t="str">
            <v>ASIGNACION INTERNACIONAL</v>
          </cell>
          <cell r="I341">
            <v>0</v>
          </cell>
          <cell r="J341">
            <v>0</v>
          </cell>
          <cell r="K341">
            <v>0</v>
          </cell>
          <cell r="L341" t="str">
            <v>Activos</v>
          </cell>
          <cell r="M341" t="str">
            <v>Fuera de Convenio</v>
          </cell>
          <cell r="N341" t="str">
            <v>Indeterminado</v>
          </cell>
          <cell r="O341" t="str">
            <v>Edif. Petrobras</v>
          </cell>
          <cell r="P341">
            <v>39264</v>
          </cell>
        </row>
        <row r="342">
          <cell r="A342">
            <v>60005256</v>
          </cell>
          <cell r="B342" t="str">
            <v>ALVAREZ LEONETTI, LEONARDO GASTON</v>
          </cell>
          <cell r="C342" t="str">
            <v>PROFESIONAL SSR.</v>
          </cell>
          <cell r="D342">
            <v>55</v>
          </cell>
          <cell r="E342" t="str">
            <v>Exploracion y Producción</v>
          </cell>
          <cell r="F342" t="str">
            <v>E&amp;P PB Arg. S.A.</v>
          </cell>
          <cell r="G342" t="str">
            <v>GCIA. EJECUTIVA DE RR.HH.</v>
          </cell>
          <cell r="H342" t="str">
            <v>ASIGNACION INTERNACIONAL</v>
          </cell>
          <cell r="I342">
            <v>0</v>
          </cell>
          <cell r="J342">
            <v>0</v>
          </cell>
          <cell r="K342">
            <v>0</v>
          </cell>
          <cell r="L342" t="str">
            <v>Activos</v>
          </cell>
          <cell r="M342" t="str">
            <v>Fuera de Convenio</v>
          </cell>
          <cell r="N342" t="str">
            <v>Indeterminado</v>
          </cell>
          <cell r="O342" t="str">
            <v>Edif. Petrobras</v>
          </cell>
          <cell r="P342">
            <v>39264</v>
          </cell>
        </row>
        <row r="343">
          <cell r="A343">
            <v>60005345</v>
          </cell>
          <cell r="B343" t="str">
            <v>RAMELLA, MARIA FLORENCIA</v>
          </cell>
          <cell r="C343" t="str">
            <v>AUXILIAR TECNICO JR.</v>
          </cell>
          <cell r="D343">
            <v>51</v>
          </cell>
          <cell r="E343" t="str">
            <v>Exploracion y Producción</v>
          </cell>
          <cell r="F343" t="str">
            <v>E&amp;P PB Arg. S.A.</v>
          </cell>
          <cell r="G343" t="str">
            <v>DIRECCION DE EXPLORACION &amp; PRODUCCION</v>
          </cell>
          <cell r="H343" t="str">
            <v>PORTAFOLIO NVOS NEG. Y AREAS EN ASOCIAC.</v>
          </cell>
          <cell r="I343" t="str">
            <v>JOINT VENTURES</v>
          </cell>
          <cell r="J343">
            <v>0</v>
          </cell>
          <cell r="K343">
            <v>0</v>
          </cell>
          <cell r="L343" t="str">
            <v>Activos</v>
          </cell>
          <cell r="M343" t="str">
            <v>Fuera de Convenio</v>
          </cell>
          <cell r="N343" t="str">
            <v>Indeterminado</v>
          </cell>
          <cell r="O343" t="str">
            <v>Edif. Petrobras</v>
          </cell>
          <cell r="P343">
            <v>38731</v>
          </cell>
        </row>
        <row r="344">
          <cell r="A344">
            <v>60005705</v>
          </cell>
          <cell r="B344" t="str">
            <v>SELVA, CARLOS</v>
          </cell>
          <cell r="C344" t="str">
            <v>GERENTE</v>
          </cell>
          <cell r="D344">
            <v>60</v>
          </cell>
          <cell r="E344" t="str">
            <v>Exploracion y Producción</v>
          </cell>
          <cell r="F344" t="str">
            <v>E&amp;P PB Arg. S.A.</v>
          </cell>
          <cell r="G344" t="str">
            <v>DIRECCION DE EXPLORACION &amp; PRODUCCION</v>
          </cell>
          <cell r="H344" t="str">
            <v>RESERVAS Y RESERVORIOS</v>
          </cell>
          <cell r="I344" t="str">
            <v>NUEVOS PROYECTOS</v>
          </cell>
          <cell r="J344">
            <v>0</v>
          </cell>
          <cell r="K344">
            <v>0</v>
          </cell>
          <cell r="L344" t="str">
            <v>Activos</v>
          </cell>
          <cell r="M344" t="str">
            <v>Fuera de Convenio</v>
          </cell>
          <cell r="N344" t="str">
            <v>Indeterminado</v>
          </cell>
          <cell r="O344" t="str">
            <v>Edif. Petrobras</v>
          </cell>
          <cell r="P344">
            <v>39542</v>
          </cell>
        </row>
        <row r="345">
          <cell r="A345">
            <v>60005740</v>
          </cell>
          <cell r="B345" t="str">
            <v>BURSTEIN, PABLO FEDERICO</v>
          </cell>
          <cell r="C345" t="str">
            <v>GERENTE</v>
          </cell>
          <cell r="D345">
            <v>58</v>
          </cell>
          <cell r="E345" t="str">
            <v>Exploracion y Producción</v>
          </cell>
          <cell r="F345" t="str">
            <v>E&amp;P PB Arg. S.A.</v>
          </cell>
          <cell r="G345" t="str">
            <v>DIRECCION DE EXPLORACION &amp; PRODUCCION</v>
          </cell>
          <cell r="H345" t="str">
            <v>PRODUCCION</v>
          </cell>
          <cell r="I345" t="str">
            <v>PLANIFICACION DE SUMINISTROS</v>
          </cell>
          <cell r="J345">
            <v>0</v>
          </cell>
          <cell r="K345">
            <v>0</v>
          </cell>
          <cell r="L345" t="str">
            <v>Activos</v>
          </cell>
          <cell r="M345" t="str">
            <v>Fuera de Convenio</v>
          </cell>
          <cell r="N345" t="str">
            <v>Indeterminado</v>
          </cell>
          <cell r="O345" t="str">
            <v>Edif. Petrobras</v>
          </cell>
          <cell r="P345">
            <v>39545</v>
          </cell>
        </row>
        <row r="346">
          <cell r="A346">
            <v>60005867</v>
          </cell>
          <cell r="B346" t="str">
            <v>GARBARINO, FLAVIA</v>
          </cell>
          <cell r="C346" t="str">
            <v>PROFESIONAL PRINCIPAL</v>
          </cell>
          <cell r="D346">
            <v>57</v>
          </cell>
          <cell r="E346" t="str">
            <v>Exploracion y Producción</v>
          </cell>
          <cell r="F346" t="str">
            <v>E&amp;P PB Arg. S.A.</v>
          </cell>
          <cell r="G346" t="str">
            <v>DIRECCION DE EXPLORACION &amp; PRODUCCION</v>
          </cell>
          <cell r="H346" t="str">
            <v>RESERVAS Y RESERVORIOS</v>
          </cell>
          <cell r="I346" t="str">
            <v>NUEVOS PROYECTOS</v>
          </cell>
          <cell r="J346" t="str">
            <v>GEOLOGIA Y GEOFISICA</v>
          </cell>
          <cell r="K346">
            <v>0</v>
          </cell>
          <cell r="L346" t="str">
            <v>Activos</v>
          </cell>
          <cell r="M346" t="str">
            <v>Fuera de Convenio</v>
          </cell>
          <cell r="N346" t="str">
            <v>Indeterminado</v>
          </cell>
          <cell r="O346" t="str">
            <v>Edif. Petrobras</v>
          </cell>
          <cell r="P346">
            <v>39643</v>
          </cell>
        </row>
        <row r="347">
          <cell r="A347">
            <v>60005896</v>
          </cell>
          <cell r="B347" t="str">
            <v>PORRAS MORENO, JESUS SALVADOR</v>
          </cell>
          <cell r="C347" t="str">
            <v>TECHNICAL ADVISOR SR.</v>
          </cell>
          <cell r="D347">
            <v>60</v>
          </cell>
          <cell r="E347" t="str">
            <v>Exploracion y Producción</v>
          </cell>
          <cell r="F347" t="str">
            <v>E&amp;P PB Arg. S.A.</v>
          </cell>
          <cell r="G347" t="str">
            <v>DIRECCION DE EXPLORACION &amp; PRODUCCION</v>
          </cell>
          <cell r="H347" t="str">
            <v>EXPLORACION</v>
          </cell>
          <cell r="I347" t="str">
            <v>OPERACIONES DE EXPLORACION</v>
          </cell>
          <cell r="J347">
            <v>0</v>
          </cell>
          <cell r="K347">
            <v>0</v>
          </cell>
          <cell r="L347" t="str">
            <v>Activos</v>
          </cell>
          <cell r="M347" t="str">
            <v>Fuera de Convenio</v>
          </cell>
          <cell r="N347" t="str">
            <v>Indeterminado</v>
          </cell>
          <cell r="O347" t="str">
            <v>Edif. Petrobras</v>
          </cell>
          <cell r="P347">
            <v>39661</v>
          </cell>
        </row>
        <row r="348">
          <cell r="A348">
            <v>60005906</v>
          </cell>
          <cell r="B348" t="str">
            <v>RODRIGUEZ, RUBEN OSVALDO</v>
          </cell>
          <cell r="C348" t="str">
            <v>PROFESIONAL PRINCIPAL</v>
          </cell>
          <cell r="D348">
            <v>57</v>
          </cell>
          <cell r="E348" t="str">
            <v>Exploracion y Producción</v>
          </cell>
          <cell r="F348" t="str">
            <v>E&amp;P PB Arg. S.A.</v>
          </cell>
          <cell r="G348" t="str">
            <v>DIRECCION DE EXPLORACION &amp; PRODUCCION</v>
          </cell>
          <cell r="H348" t="str">
            <v>PRODUCCION</v>
          </cell>
          <cell r="I348" t="str">
            <v>INGENIERIA DE POZOS</v>
          </cell>
          <cell r="J348">
            <v>0</v>
          </cell>
          <cell r="K348">
            <v>0</v>
          </cell>
          <cell r="L348" t="str">
            <v>Activos</v>
          </cell>
          <cell r="M348" t="str">
            <v>Fuera de Convenio</v>
          </cell>
          <cell r="N348" t="str">
            <v>Indeterminado</v>
          </cell>
          <cell r="O348" t="str">
            <v>Edif. Petrobras</v>
          </cell>
          <cell r="P348">
            <v>39661</v>
          </cell>
        </row>
        <row r="349">
          <cell r="A349">
            <v>60005971</v>
          </cell>
          <cell r="B349" t="str">
            <v>DE ARAMBURU CASTEX, CARLOS JOSE</v>
          </cell>
          <cell r="C349" t="str">
            <v>TECHNICAL ADVISOR</v>
          </cell>
          <cell r="D349">
            <v>58</v>
          </cell>
          <cell r="E349" t="str">
            <v>Exploracion y Producción</v>
          </cell>
          <cell r="F349" t="str">
            <v>E&amp;P PB Arg. S.A.</v>
          </cell>
          <cell r="G349" t="str">
            <v>DIRECCION DE EXPLORACION &amp; PRODUCCION</v>
          </cell>
          <cell r="H349" t="str">
            <v>PRODUCCION</v>
          </cell>
          <cell r="I349" t="str">
            <v>INGENIERIA DE PRODUCCION</v>
          </cell>
          <cell r="J349">
            <v>0</v>
          </cell>
          <cell r="K349">
            <v>0</v>
          </cell>
          <cell r="L349" t="str">
            <v>Activos</v>
          </cell>
          <cell r="M349" t="str">
            <v>Fuera de Convenio</v>
          </cell>
          <cell r="N349" t="str">
            <v>Indeterminado</v>
          </cell>
          <cell r="O349" t="str">
            <v>Edif. Petrobras</v>
          </cell>
          <cell r="P349">
            <v>33007</v>
          </cell>
        </row>
        <row r="350">
          <cell r="A350">
            <v>60006020</v>
          </cell>
          <cell r="B350" t="str">
            <v>LOAIZA CORDOVA, MARCO VINICIO</v>
          </cell>
          <cell r="C350" t="str">
            <v>PROFESIONAL SSR.</v>
          </cell>
          <cell r="D350">
            <v>55</v>
          </cell>
          <cell r="E350" t="str">
            <v>Exploracion y Producción</v>
          </cell>
          <cell r="F350" t="str">
            <v>E&amp;P PB Arg. S.A.</v>
          </cell>
          <cell r="G350" t="str">
            <v>DIRECCION DE EXPLORACION &amp; PRODUCCION</v>
          </cell>
          <cell r="H350" t="str">
            <v>PRODUCCION</v>
          </cell>
          <cell r="I350" t="str">
            <v>INGENIERIA DE POZOS</v>
          </cell>
          <cell r="J350">
            <v>0</v>
          </cell>
          <cell r="K350">
            <v>0</v>
          </cell>
          <cell r="L350" t="str">
            <v>Activos</v>
          </cell>
          <cell r="M350" t="str">
            <v>Fuera de Convenio</v>
          </cell>
          <cell r="N350" t="str">
            <v>Indeterminado</v>
          </cell>
          <cell r="O350" t="str">
            <v>Edif. Petrobras</v>
          </cell>
          <cell r="P350">
            <v>39727</v>
          </cell>
        </row>
        <row r="351">
          <cell r="A351">
            <v>60006239</v>
          </cell>
          <cell r="B351" t="str">
            <v>CALDERON MEDINA, ERIKA ELIZABETH</v>
          </cell>
          <cell r="C351" t="str">
            <v>PROFESIONAL SSR.</v>
          </cell>
          <cell r="D351">
            <v>55</v>
          </cell>
          <cell r="E351" t="str">
            <v>Exploracion y Producción</v>
          </cell>
          <cell r="F351" t="str">
            <v>E&amp;P PB Arg. S.A.</v>
          </cell>
          <cell r="G351" t="str">
            <v>DIRECCION DE EXPLORACION &amp; PRODUCCION</v>
          </cell>
          <cell r="H351" t="str">
            <v>RESERVAS Y RESERVORIOS</v>
          </cell>
          <cell r="I351" t="str">
            <v>NUEVOS PROYECTOS</v>
          </cell>
          <cell r="J351" t="str">
            <v>GEOLOGIA Y GEOFISICA</v>
          </cell>
          <cell r="K351">
            <v>0</v>
          </cell>
          <cell r="L351" t="str">
            <v>Activos</v>
          </cell>
          <cell r="M351" t="str">
            <v>Fuera de Convenio</v>
          </cell>
          <cell r="N351" t="str">
            <v>Indeterminado</v>
          </cell>
          <cell r="O351" t="str">
            <v>Edif. Petrobras</v>
          </cell>
          <cell r="P351">
            <v>39832</v>
          </cell>
        </row>
        <row r="352">
          <cell r="A352">
            <v>60001622</v>
          </cell>
          <cell r="B352" t="str">
            <v>PEREZ, HECTOR DANIEL</v>
          </cell>
          <cell r="C352" t="str">
            <v>GERENTE</v>
          </cell>
          <cell r="D352">
            <v>58</v>
          </cell>
          <cell r="E352" t="str">
            <v>Exploracion y Producción</v>
          </cell>
          <cell r="F352" t="str">
            <v>E&amp;P PB Arg. S.A.</v>
          </cell>
          <cell r="G352" t="str">
            <v>DIRECCION DE EXPLORACION &amp; PRODUCCION</v>
          </cell>
          <cell r="H352" t="str">
            <v>ACTIVO AUSTRAL</v>
          </cell>
          <cell r="I352" t="str">
            <v>SERVICIOS COMPARTIDOS</v>
          </cell>
          <cell r="J352">
            <v>0</v>
          </cell>
          <cell r="K352">
            <v>0</v>
          </cell>
          <cell r="L352" t="str">
            <v>Activos</v>
          </cell>
          <cell r="M352" t="str">
            <v>Fuera de Convenio</v>
          </cell>
          <cell r="N352" t="str">
            <v>Indeterminado</v>
          </cell>
          <cell r="O352" t="str">
            <v>SC II - Adminis</v>
          </cell>
          <cell r="P352">
            <v>34578</v>
          </cell>
        </row>
        <row r="353">
          <cell r="A353">
            <v>60001745</v>
          </cell>
          <cell r="B353" t="str">
            <v>BENITEZ, LUIS LEONARDO</v>
          </cell>
          <cell r="C353" t="str">
            <v>JEFE</v>
          </cell>
          <cell r="D353">
            <v>58</v>
          </cell>
          <cell r="E353" t="str">
            <v>Exploracion y Producción</v>
          </cell>
          <cell r="F353" t="str">
            <v>E&amp;P PB Arg. S.A.</v>
          </cell>
          <cell r="G353" t="str">
            <v>DIRECCION DE EXPLORACION &amp; PRODUCCION</v>
          </cell>
          <cell r="H353" t="str">
            <v>ACTIVO AUSTRAL</v>
          </cell>
          <cell r="I353" t="str">
            <v>OPERACIONES ACTIVO AUSTRAL</v>
          </cell>
          <cell r="J353" t="str">
            <v>PRODUCCION Y MANTENIMIENTO</v>
          </cell>
          <cell r="K353">
            <v>0</v>
          </cell>
          <cell r="L353" t="str">
            <v>Activos</v>
          </cell>
          <cell r="M353" t="str">
            <v>Fuera de Convenio</v>
          </cell>
          <cell r="N353" t="str">
            <v>Indeterminado</v>
          </cell>
          <cell r="O353" t="str">
            <v>SC II - Adminis</v>
          </cell>
          <cell r="P353">
            <v>36411</v>
          </cell>
        </row>
        <row r="354">
          <cell r="A354">
            <v>60001747</v>
          </cell>
          <cell r="B354" t="str">
            <v>SARUBBE, JAIME</v>
          </cell>
          <cell r="C354" t="str">
            <v>PROFESIONAL PRINCIPAL</v>
          </cell>
          <cell r="D354">
            <v>57</v>
          </cell>
          <cell r="E354" t="str">
            <v>Exploracion y Producción</v>
          </cell>
          <cell r="F354" t="str">
            <v>E&amp;P PB Arg. S.A.</v>
          </cell>
          <cell r="G354" t="str">
            <v>DIRECCION DE EXPLORACION &amp; PRODUCCION</v>
          </cell>
          <cell r="H354" t="str">
            <v>ACTIVO AUSTRAL</v>
          </cell>
          <cell r="I354" t="str">
            <v>OPERACIONES ACTIVO AUSTRAL</v>
          </cell>
          <cell r="J354" t="str">
            <v>PRODUCCION Y MANTENIMIENTO</v>
          </cell>
          <cell r="K354" t="str">
            <v>INGENIERIA DE MANTENIMIENTO</v>
          </cell>
          <cell r="L354" t="str">
            <v>Activos</v>
          </cell>
          <cell r="M354" t="str">
            <v>Fuera de Convenio</v>
          </cell>
          <cell r="N354" t="str">
            <v>Indeterminado</v>
          </cell>
          <cell r="O354" t="str">
            <v>SC II - Adminis</v>
          </cell>
          <cell r="P354">
            <v>34731</v>
          </cell>
        </row>
        <row r="355">
          <cell r="A355">
            <v>60001785</v>
          </cell>
          <cell r="B355" t="str">
            <v>DUBE, DARIO EDGARDO</v>
          </cell>
          <cell r="C355" t="str">
            <v>GERENTE</v>
          </cell>
          <cell r="D355">
            <v>60</v>
          </cell>
          <cell r="E355" t="str">
            <v>Exploracion y Producción</v>
          </cell>
          <cell r="F355" t="str">
            <v>E&amp;P PB Arg. S.A.</v>
          </cell>
          <cell r="G355" t="str">
            <v>DIRECCION DE EXPLORACION &amp; PRODUCCION</v>
          </cell>
          <cell r="H355" t="str">
            <v>ACTIVO AUSTRAL</v>
          </cell>
          <cell r="I355" t="str">
            <v>OPERACIONES ACTIVO AUSTRAL</v>
          </cell>
          <cell r="J355">
            <v>0</v>
          </cell>
          <cell r="K355">
            <v>0</v>
          </cell>
          <cell r="L355" t="str">
            <v>Activos</v>
          </cell>
          <cell r="M355" t="str">
            <v>Fuera de Convenio</v>
          </cell>
          <cell r="N355" t="str">
            <v>Indeterminado</v>
          </cell>
          <cell r="O355" t="str">
            <v>SC II - Adminis</v>
          </cell>
          <cell r="P355">
            <v>34528</v>
          </cell>
        </row>
        <row r="356">
          <cell r="A356">
            <v>60001887</v>
          </cell>
          <cell r="B356" t="str">
            <v>GROS, HERNAN PATRICIO</v>
          </cell>
          <cell r="C356" t="str">
            <v>PROFESIONAL PRINCIPAL</v>
          </cell>
          <cell r="D356">
            <v>57</v>
          </cell>
          <cell r="E356" t="str">
            <v>Exploracion y Producción</v>
          </cell>
          <cell r="F356" t="str">
            <v>E&amp;P PB Arg. S.A.</v>
          </cell>
          <cell r="G356" t="str">
            <v>DIRECCION DE EXPLORACION &amp; PRODUCCION</v>
          </cell>
          <cell r="H356" t="str">
            <v>ACTIVO AUSTRAL</v>
          </cell>
          <cell r="I356" t="str">
            <v>OPERACIONES ACTIVO AUSTRAL</v>
          </cell>
          <cell r="J356" t="str">
            <v>INGENIERIA DE OPERACIONES</v>
          </cell>
          <cell r="K356" t="str">
            <v>INGENIERIA DE PROCESOS</v>
          </cell>
          <cell r="L356" t="str">
            <v>Activos</v>
          </cell>
          <cell r="M356" t="str">
            <v>Fuera de Convenio</v>
          </cell>
          <cell r="N356" t="str">
            <v>Indeterminado</v>
          </cell>
          <cell r="O356" t="str">
            <v>SC II - Adminis</v>
          </cell>
          <cell r="P356">
            <v>38733</v>
          </cell>
        </row>
        <row r="357">
          <cell r="A357">
            <v>60001921</v>
          </cell>
          <cell r="B357" t="str">
            <v>TRIVIÑO, TOMAS CEFERINO</v>
          </cell>
          <cell r="C357" t="str">
            <v>PROFESIONAL PRINCIPAL</v>
          </cell>
          <cell r="D357">
            <v>57</v>
          </cell>
          <cell r="E357" t="str">
            <v>Exploracion y Producción</v>
          </cell>
          <cell r="F357" t="str">
            <v>E&amp;P PB Arg. S.A.</v>
          </cell>
          <cell r="G357" t="str">
            <v>DIRECCION DE EXPLORACION &amp; PRODUCCION</v>
          </cell>
          <cell r="H357" t="str">
            <v>ACTIVO AUSTRAL</v>
          </cell>
          <cell r="I357" t="str">
            <v>OPERACIONES ACTIVO AUSTRAL</v>
          </cell>
          <cell r="J357" t="str">
            <v>INGENIERIA DE OPERACIONES</v>
          </cell>
          <cell r="K357" t="str">
            <v>INGENIERIA DE EXTRACCION</v>
          </cell>
          <cell r="L357" t="str">
            <v>Activos</v>
          </cell>
          <cell r="M357" t="str">
            <v>Fuera de Convenio</v>
          </cell>
          <cell r="N357" t="str">
            <v>Indeterminado</v>
          </cell>
          <cell r="O357" t="str">
            <v>SC II - Adminis</v>
          </cell>
          <cell r="P357">
            <v>35913</v>
          </cell>
        </row>
        <row r="358">
          <cell r="A358">
            <v>60002518</v>
          </cell>
          <cell r="B358" t="str">
            <v>WATANABE, GONZALO MARIANO</v>
          </cell>
          <cell r="C358" t="str">
            <v>JEFE</v>
          </cell>
          <cell r="D358">
            <v>58</v>
          </cell>
          <cell r="E358" t="str">
            <v>Exploracion y Producción</v>
          </cell>
          <cell r="F358" t="str">
            <v>E&amp;P PB Arg. S.A.</v>
          </cell>
          <cell r="G358" t="str">
            <v>DIRECCION DE EXPLORACION &amp; PRODUCCION</v>
          </cell>
          <cell r="H358" t="str">
            <v>ACTIVO AUSTRAL</v>
          </cell>
          <cell r="I358" t="str">
            <v>OPERACIONES ACTIVO AUSTRAL</v>
          </cell>
          <cell r="J358" t="str">
            <v>INGENIERIA DE OPERACIONES</v>
          </cell>
          <cell r="K358">
            <v>0</v>
          </cell>
          <cell r="L358" t="str">
            <v>Activos</v>
          </cell>
          <cell r="M358" t="str">
            <v>Fuera de Convenio</v>
          </cell>
          <cell r="N358" t="str">
            <v>Indeterminado</v>
          </cell>
          <cell r="O358" t="str">
            <v>SC II - Adminis</v>
          </cell>
          <cell r="P358">
            <v>36927</v>
          </cell>
        </row>
        <row r="359">
          <cell r="A359">
            <v>60004461</v>
          </cell>
          <cell r="B359" t="str">
            <v>MACHUCA, CARLOS JOSE</v>
          </cell>
          <cell r="C359" t="str">
            <v>PROFESIONAL PRINCIPAL</v>
          </cell>
          <cell r="D359">
            <v>57</v>
          </cell>
          <cell r="E359" t="str">
            <v>Exploracion y Producción</v>
          </cell>
          <cell r="F359" t="str">
            <v>E&amp;P PB Arg. S.A.</v>
          </cell>
          <cell r="G359" t="str">
            <v>DIRECCION DE EXPLORACION &amp; PRODUCCION</v>
          </cell>
          <cell r="H359" t="str">
            <v>ACTIVO AUSTRAL</v>
          </cell>
          <cell r="I359" t="str">
            <v>OPERACIONES ACTIVO AUSTRAL</v>
          </cell>
          <cell r="J359" t="str">
            <v>PRODUCCION Y MANTENIMIENTO</v>
          </cell>
          <cell r="K359" t="str">
            <v>INGENIERIA DE MANTENIMIENTO</v>
          </cell>
          <cell r="L359" t="str">
            <v>Activos</v>
          </cell>
          <cell r="M359" t="str">
            <v>Fuera de Convenio</v>
          </cell>
          <cell r="N359" t="str">
            <v>Indeterminado</v>
          </cell>
          <cell r="O359" t="str">
            <v>SC II - Adminis</v>
          </cell>
          <cell r="P359">
            <v>38899</v>
          </cell>
        </row>
        <row r="360">
          <cell r="A360">
            <v>60004631</v>
          </cell>
          <cell r="B360" t="str">
            <v>TORO PADILLA, ROBERTO</v>
          </cell>
          <cell r="C360" t="str">
            <v>PROFESIONAL PRINCIPAL</v>
          </cell>
          <cell r="D360">
            <v>57</v>
          </cell>
          <cell r="E360" t="str">
            <v>Exploracion y Producción</v>
          </cell>
          <cell r="F360" t="str">
            <v>E&amp;P PB Arg. S.A.</v>
          </cell>
          <cell r="G360" t="str">
            <v>DIRECCION DE EXPLORACION &amp; PRODUCCION</v>
          </cell>
          <cell r="H360" t="str">
            <v>ACTIVO AUSTRAL</v>
          </cell>
          <cell r="I360" t="str">
            <v>OPERACIONES ACTIVO AUSTRAL</v>
          </cell>
          <cell r="J360" t="str">
            <v>INGENIERIA DE OPERACIONES</v>
          </cell>
          <cell r="K360" t="str">
            <v>INGENIERIA DE EXTRACCION</v>
          </cell>
          <cell r="L360" t="str">
            <v>Activos</v>
          </cell>
          <cell r="M360" t="str">
            <v>Fuera de Convenio</v>
          </cell>
          <cell r="N360" t="str">
            <v>Indeterminado</v>
          </cell>
          <cell r="O360" t="str">
            <v>SC II - Adminis</v>
          </cell>
          <cell r="P360">
            <v>33486</v>
          </cell>
        </row>
        <row r="361">
          <cell r="A361">
            <v>60000379</v>
          </cell>
          <cell r="B361" t="str">
            <v>SEQUEIRA, ALFREDO RAMON</v>
          </cell>
          <cell r="C361" t="str">
            <v>JEFE</v>
          </cell>
          <cell r="D361">
            <v>58</v>
          </cell>
          <cell r="E361" t="str">
            <v>Exploracion y Producción</v>
          </cell>
          <cell r="F361" t="str">
            <v>E&amp;P PB Arg. S.A.</v>
          </cell>
          <cell r="G361" t="str">
            <v>DIRECCION DE EXPLORACION &amp; PRODUCCION</v>
          </cell>
          <cell r="H361" t="str">
            <v>ACTIVO NEUQUINA</v>
          </cell>
          <cell r="I361" t="str">
            <v>OPERACIONES GAS NEUQUINA</v>
          </cell>
          <cell r="J361" t="str">
            <v>PRODUCCION Y MANTENIMIENTO</v>
          </cell>
          <cell r="K361">
            <v>0</v>
          </cell>
          <cell r="L361" t="str">
            <v>Activos</v>
          </cell>
          <cell r="M361" t="str">
            <v>Fuera de Convenio</v>
          </cell>
          <cell r="N361" t="str">
            <v>Indeterminado</v>
          </cell>
          <cell r="O361" t="str">
            <v>Río Neuquén</v>
          </cell>
          <cell r="P361">
            <v>34043</v>
          </cell>
        </row>
        <row r="362">
          <cell r="A362">
            <v>60000672</v>
          </cell>
          <cell r="B362" t="str">
            <v>SOTO, JORGE LUIS</v>
          </cell>
          <cell r="C362" t="str">
            <v>JEFE</v>
          </cell>
          <cell r="D362">
            <v>58</v>
          </cell>
          <cell r="E362" t="str">
            <v>Exploracion y Producción</v>
          </cell>
          <cell r="F362" t="str">
            <v>E&amp;P PB Arg. S.A.</v>
          </cell>
          <cell r="G362" t="str">
            <v>DIRECCION DE EXPLORACION &amp; PRODUCCION</v>
          </cell>
          <cell r="H362" t="str">
            <v>ACTIVO NEUQUINA</v>
          </cell>
          <cell r="I362" t="str">
            <v>OPERACIONES GAS NEUQUINA</v>
          </cell>
          <cell r="J362" t="str">
            <v>INGENIERIA DE OPERACIONES</v>
          </cell>
          <cell r="K362">
            <v>0</v>
          </cell>
          <cell r="L362" t="str">
            <v>Activos</v>
          </cell>
          <cell r="M362" t="str">
            <v>Fuera de Convenio</v>
          </cell>
          <cell r="N362" t="str">
            <v>Indeterminado</v>
          </cell>
          <cell r="O362" t="str">
            <v>Río Neuquén</v>
          </cell>
          <cell r="P362">
            <v>32660</v>
          </cell>
        </row>
        <row r="363">
          <cell r="A363">
            <v>60002022</v>
          </cell>
          <cell r="B363" t="str">
            <v>BONATTO, ALFREDO CLAUDIO</v>
          </cell>
          <cell r="C363" t="str">
            <v>GERENTE</v>
          </cell>
          <cell r="D363">
            <v>59</v>
          </cell>
          <cell r="E363" t="str">
            <v>Exploracion y Producción</v>
          </cell>
          <cell r="F363" t="str">
            <v>E&amp;P PB Arg. S.A.</v>
          </cell>
          <cell r="G363" t="str">
            <v>DIRECCION DE EXPLORACION &amp; PRODUCCION</v>
          </cell>
          <cell r="H363" t="str">
            <v>ACTIVO NEUQUINA</v>
          </cell>
          <cell r="I363" t="str">
            <v>OPERACIONES GAS NEUQUINA</v>
          </cell>
          <cell r="J363">
            <v>0</v>
          </cell>
          <cell r="K363">
            <v>0</v>
          </cell>
          <cell r="L363" t="str">
            <v>Activos</v>
          </cell>
          <cell r="M363" t="str">
            <v>Fuera de Convenio</v>
          </cell>
          <cell r="N363" t="str">
            <v>Indeterminado</v>
          </cell>
          <cell r="O363" t="str">
            <v>Río Neuquén</v>
          </cell>
          <cell r="P363">
            <v>35926</v>
          </cell>
        </row>
        <row r="364">
          <cell r="A364">
            <v>60002036</v>
          </cell>
          <cell r="B364" t="str">
            <v>BUGLI, MARCELO RUBEN</v>
          </cell>
          <cell r="C364" t="str">
            <v>PROFESIONAL PRINCIPAL</v>
          </cell>
          <cell r="D364">
            <v>57</v>
          </cell>
          <cell r="E364" t="str">
            <v>Exploracion y Producción</v>
          </cell>
          <cell r="F364" t="str">
            <v>E&amp;P PB Arg. S.A.</v>
          </cell>
          <cell r="G364" t="str">
            <v>DIRECCION DE EXPLORACION &amp; PRODUCCION</v>
          </cell>
          <cell r="H364" t="str">
            <v>ACTIVO NEUQUINA</v>
          </cell>
          <cell r="I364" t="str">
            <v>OPERACIONES GAS NEUQUINA</v>
          </cell>
          <cell r="J364" t="str">
            <v>INGENIERIA DE OPERACIONES</v>
          </cell>
          <cell r="K364" t="str">
            <v>INGENIERIA DE PROCESOS</v>
          </cell>
          <cell r="L364" t="str">
            <v>Activos</v>
          </cell>
          <cell r="M364" t="str">
            <v>Fuera de Convenio</v>
          </cell>
          <cell r="N364" t="str">
            <v>Indeterminado</v>
          </cell>
          <cell r="O364" t="str">
            <v>Río Neuquén</v>
          </cell>
          <cell r="P364">
            <v>35478</v>
          </cell>
        </row>
        <row r="365">
          <cell r="A365">
            <v>60005254</v>
          </cell>
          <cell r="B365" t="str">
            <v>VESPRINI, DANIEL PABLO</v>
          </cell>
          <cell r="C365" t="str">
            <v>PROFESIONAL PRINCIPAL</v>
          </cell>
          <cell r="D365">
            <v>57</v>
          </cell>
          <cell r="E365" t="str">
            <v>Exploracion y Producción</v>
          </cell>
          <cell r="F365" t="str">
            <v>E&amp;P PB Arg. S.A.</v>
          </cell>
          <cell r="G365" t="str">
            <v>DIRECCION DE EXPLORACION &amp; PRODUCCION</v>
          </cell>
          <cell r="H365" t="str">
            <v>ACTIVO NEUQUINA</v>
          </cell>
          <cell r="I365" t="str">
            <v>OPERACIONES GAS NEUQUINA</v>
          </cell>
          <cell r="J365" t="str">
            <v>INGENIERIA DE OPERACIONES</v>
          </cell>
          <cell r="K365" t="str">
            <v>TRATAMIENTOS QUIMICOS</v>
          </cell>
          <cell r="L365" t="str">
            <v>Activos</v>
          </cell>
          <cell r="M365" t="str">
            <v>Fuera de Convenio</v>
          </cell>
          <cell r="N365" t="str">
            <v>Indeterminado</v>
          </cell>
          <cell r="O365" t="str">
            <v>Río Neuquén</v>
          </cell>
          <cell r="P365">
            <v>39265</v>
          </cell>
        </row>
        <row r="366">
          <cell r="A366">
            <v>60000490</v>
          </cell>
          <cell r="B366" t="str">
            <v>MOHANNA, JULIO CESAR</v>
          </cell>
          <cell r="C366" t="str">
            <v>PROFESIONAL PRINCIPAL</v>
          </cell>
          <cell r="D366">
            <v>57</v>
          </cell>
          <cell r="E366" t="str">
            <v>Exploracion y Producción</v>
          </cell>
          <cell r="F366" t="str">
            <v>E&amp;P PB Arg. S.A.</v>
          </cell>
          <cell r="G366" t="str">
            <v>DIRECCION DE EXPLORACION &amp; PRODUCCION</v>
          </cell>
          <cell r="H366" t="str">
            <v>ACTIVO NEUQUINA</v>
          </cell>
          <cell r="I366" t="str">
            <v>OPERACIONES GAS NEUQUINA</v>
          </cell>
          <cell r="J366" t="str">
            <v>PRODUCCION Y MANTENIMIENTO</v>
          </cell>
          <cell r="K366" t="str">
            <v>INGENIERIA DE MANTENIMIENTO</v>
          </cell>
          <cell r="L366" t="str">
            <v>Activos</v>
          </cell>
          <cell r="M366" t="str">
            <v>Fuera de Convenio</v>
          </cell>
          <cell r="N366" t="str">
            <v>Indeterminado</v>
          </cell>
          <cell r="O366" t="str">
            <v>El Mangrullo</v>
          </cell>
          <cell r="P366">
            <v>29730</v>
          </cell>
        </row>
        <row r="367">
          <cell r="A367">
            <v>60000412</v>
          </cell>
          <cell r="B367" t="str">
            <v>BONDONNO, DANIEL ROBERTO</v>
          </cell>
          <cell r="C367" t="str">
            <v>PROFESIONAL PRINCIPAL</v>
          </cell>
          <cell r="D367">
            <v>57</v>
          </cell>
          <cell r="E367" t="str">
            <v>Exploracion y Producción</v>
          </cell>
          <cell r="F367" t="str">
            <v>E&amp;P PB Arg. S.A.</v>
          </cell>
          <cell r="G367" t="str">
            <v>DIRECCION DE EXPLORACION &amp; PRODUCCION</v>
          </cell>
          <cell r="H367" t="str">
            <v>ACTIVO NEUQUINA</v>
          </cell>
          <cell r="I367" t="str">
            <v>OPERACIONES MEDANITO</v>
          </cell>
          <cell r="J367" t="str">
            <v>INGENIERIA DE OPERACIONES</v>
          </cell>
          <cell r="K367" t="str">
            <v>INGENIERIA DE CORROSION</v>
          </cell>
          <cell r="L367" t="str">
            <v>Activos</v>
          </cell>
          <cell r="M367" t="str">
            <v>Fuera de Convenio</v>
          </cell>
          <cell r="N367" t="str">
            <v>Indeterminado</v>
          </cell>
          <cell r="O367" t="str">
            <v>Medanito</v>
          </cell>
          <cell r="P367">
            <v>38657</v>
          </cell>
        </row>
        <row r="368">
          <cell r="A368">
            <v>60000588</v>
          </cell>
          <cell r="B368" t="str">
            <v>SABAS, RICARDO ARIEL</v>
          </cell>
          <cell r="C368" t="str">
            <v>JEFE</v>
          </cell>
          <cell r="D368">
            <v>58</v>
          </cell>
          <cell r="E368" t="str">
            <v>Exploracion y Producción</v>
          </cell>
          <cell r="F368" t="str">
            <v>E&amp;P PB Arg. S.A.</v>
          </cell>
          <cell r="G368" t="str">
            <v>DIRECCION DE EXPLORACION &amp; PRODUCCION</v>
          </cell>
          <cell r="H368" t="str">
            <v>ACTIVO NEUQUINA</v>
          </cell>
          <cell r="I368" t="str">
            <v>OPERACIONES MEDANITO</v>
          </cell>
          <cell r="J368" t="str">
            <v>INGENIERIA DE OPERACIONES</v>
          </cell>
          <cell r="K368">
            <v>0</v>
          </cell>
          <cell r="L368" t="str">
            <v>Activos</v>
          </cell>
          <cell r="M368" t="str">
            <v>Fuera de Convenio</v>
          </cell>
          <cell r="N368" t="str">
            <v>Indeterminado</v>
          </cell>
          <cell r="O368" t="str">
            <v>Medanito</v>
          </cell>
          <cell r="P368">
            <v>32636</v>
          </cell>
        </row>
        <row r="369">
          <cell r="A369">
            <v>60001138</v>
          </cell>
          <cell r="B369" t="str">
            <v>MARTINEZ, RICARDO EDGARD</v>
          </cell>
          <cell r="C369" t="str">
            <v>GERENTE</v>
          </cell>
          <cell r="D369">
            <v>60</v>
          </cell>
          <cell r="E369" t="str">
            <v>Exploracion y Producción</v>
          </cell>
          <cell r="F369" t="str">
            <v>E&amp;P PB Arg. S.A.</v>
          </cell>
          <cell r="G369" t="str">
            <v>DIRECCION DE EXPLORACION &amp; PRODUCCION</v>
          </cell>
          <cell r="H369" t="str">
            <v>ACTIVO NEUQUINA</v>
          </cell>
          <cell r="I369" t="str">
            <v>OPERACIONES MEDANITO</v>
          </cell>
          <cell r="J369">
            <v>0</v>
          </cell>
          <cell r="K369">
            <v>0</v>
          </cell>
          <cell r="L369" t="str">
            <v>Activos</v>
          </cell>
          <cell r="M369" t="str">
            <v>Fuera de Convenio</v>
          </cell>
          <cell r="N369" t="str">
            <v>Indeterminado</v>
          </cell>
          <cell r="O369" t="str">
            <v>Medanito</v>
          </cell>
          <cell r="P369">
            <v>32478</v>
          </cell>
        </row>
        <row r="370">
          <cell r="A370">
            <v>60002044</v>
          </cell>
          <cell r="B370" t="str">
            <v>CORTEZ, FERNANDO RUBÉN</v>
          </cell>
          <cell r="C370" t="str">
            <v>JEFE</v>
          </cell>
          <cell r="D370">
            <v>58</v>
          </cell>
          <cell r="E370" t="str">
            <v>Exploracion y Producción</v>
          </cell>
          <cell r="F370" t="str">
            <v>E&amp;P PB Arg. S.A.</v>
          </cell>
          <cell r="G370" t="str">
            <v>DIRECCION DE EXPLORACION &amp; PRODUCCION</v>
          </cell>
          <cell r="H370" t="str">
            <v>ACTIVO NEUQUINA</v>
          </cell>
          <cell r="I370" t="str">
            <v>OPERACIONES MEDANITO</v>
          </cell>
          <cell r="J370" t="str">
            <v>PRODUCCION Y MANTENIMIENTO</v>
          </cell>
          <cell r="K370">
            <v>0</v>
          </cell>
          <cell r="L370" t="str">
            <v>Activos</v>
          </cell>
          <cell r="M370" t="str">
            <v>Fuera de Convenio</v>
          </cell>
          <cell r="N370" t="str">
            <v>Indeterminado</v>
          </cell>
          <cell r="O370" t="str">
            <v>Medanito</v>
          </cell>
          <cell r="P370">
            <v>34939</v>
          </cell>
        </row>
        <row r="371">
          <cell r="A371">
            <v>60004787</v>
          </cell>
          <cell r="B371" t="str">
            <v>KOCINA, BORIS SERGIO</v>
          </cell>
          <cell r="C371" t="str">
            <v>JEFE</v>
          </cell>
          <cell r="D371">
            <v>57</v>
          </cell>
          <cell r="E371" t="str">
            <v>Exploracion y Producción</v>
          </cell>
          <cell r="F371" t="str">
            <v>E&amp;P PB Arg. S.A.</v>
          </cell>
          <cell r="G371" t="str">
            <v>DIRECCION DE EXPLORACION &amp; PRODUCCION</v>
          </cell>
          <cell r="H371" t="str">
            <v>ACTIVO NEUQUINA</v>
          </cell>
          <cell r="I371" t="str">
            <v>OPERACIONES MEDANITO</v>
          </cell>
          <cell r="J371" t="str">
            <v>CONSTRUCCION DE POZOS</v>
          </cell>
          <cell r="K371">
            <v>0</v>
          </cell>
          <cell r="L371" t="str">
            <v>Activos</v>
          </cell>
          <cell r="M371" t="str">
            <v>Fuera de Convenio</v>
          </cell>
          <cell r="N371" t="str">
            <v>Indeterminado</v>
          </cell>
          <cell r="O371" t="str">
            <v>Medanito</v>
          </cell>
          <cell r="P371">
            <v>39114</v>
          </cell>
        </row>
        <row r="372">
          <cell r="A372">
            <v>60000227</v>
          </cell>
          <cell r="B372" t="str">
            <v>URBINA RODRIGUEZ, ZULEIMA DEL CARME</v>
          </cell>
          <cell r="C372" t="str">
            <v>PROFESIONAL PRINCIPAL</v>
          </cell>
          <cell r="D372">
            <v>58</v>
          </cell>
          <cell r="E372" t="str">
            <v>Exploracion y Producción</v>
          </cell>
          <cell r="F372" t="str">
            <v>E&amp;P PB Arg. S.A.</v>
          </cell>
          <cell r="G372" t="str">
            <v>DIRECCION DE EXPLORACION &amp; PRODUCCION</v>
          </cell>
          <cell r="H372" t="str">
            <v>ACTIVO NEUQUINA</v>
          </cell>
          <cell r="I372" t="str">
            <v>OPERACIONES PUESTO HERNANDEZ</v>
          </cell>
          <cell r="J372" t="str">
            <v>PRODUCCION Y MANTENIMIENTO</v>
          </cell>
          <cell r="K372" t="str">
            <v>INGENIERIA DE MANTENIMIENTO</v>
          </cell>
          <cell r="L372" t="str">
            <v>Activos</v>
          </cell>
          <cell r="M372" t="str">
            <v>Fuera de Convenio</v>
          </cell>
          <cell r="N372" t="str">
            <v>Indeterminado</v>
          </cell>
          <cell r="O372" t="str">
            <v>Pto. Hernandez</v>
          </cell>
          <cell r="P372">
            <v>38883</v>
          </cell>
        </row>
        <row r="373">
          <cell r="A373">
            <v>60000298</v>
          </cell>
          <cell r="B373" t="str">
            <v>AIMAR, OSCAR BERNARDO</v>
          </cell>
          <cell r="C373" t="str">
            <v>GERENTE</v>
          </cell>
          <cell r="D373">
            <v>58</v>
          </cell>
          <cell r="E373" t="str">
            <v>Exploracion y Producción</v>
          </cell>
          <cell r="F373" t="str">
            <v>E&amp;P PB Arg. S.A.</v>
          </cell>
          <cell r="G373" t="str">
            <v>DIRECCION DE EXPLORACION &amp; PRODUCCION</v>
          </cell>
          <cell r="H373" t="str">
            <v>ACTIVO NEUQUINA</v>
          </cell>
          <cell r="I373" t="str">
            <v>OPERACIONES PUESTO HERNANDEZ</v>
          </cell>
          <cell r="J373">
            <v>0</v>
          </cell>
          <cell r="K373">
            <v>0</v>
          </cell>
          <cell r="L373" t="str">
            <v>Activos</v>
          </cell>
          <cell r="M373" t="str">
            <v>Fuera de Convenio</v>
          </cell>
          <cell r="N373" t="str">
            <v>Indeterminado</v>
          </cell>
          <cell r="O373" t="str">
            <v>Pto. Hernandez</v>
          </cell>
          <cell r="P373">
            <v>31747</v>
          </cell>
        </row>
        <row r="374">
          <cell r="A374">
            <v>60000610</v>
          </cell>
          <cell r="B374" t="str">
            <v>PEREZ CASAS, DANIEL EDUARDO</v>
          </cell>
          <cell r="C374" t="str">
            <v>JEFE</v>
          </cell>
          <cell r="D374">
            <v>57</v>
          </cell>
          <cell r="E374" t="str">
            <v>Exploracion y Producción</v>
          </cell>
          <cell r="F374" t="str">
            <v>E&amp;P PB Arg. S.A.</v>
          </cell>
          <cell r="G374" t="str">
            <v>DIRECCION DE EXPLORACION &amp; PRODUCCION</v>
          </cell>
          <cell r="H374" t="str">
            <v>ACTIVO NEUQUINA</v>
          </cell>
          <cell r="I374" t="str">
            <v>OPERACIONES PUESTO HERNANDEZ</v>
          </cell>
          <cell r="J374" t="str">
            <v>PRODUCCION Y MANTENIMIENTO</v>
          </cell>
          <cell r="K374">
            <v>0</v>
          </cell>
          <cell r="L374" t="str">
            <v>Activos</v>
          </cell>
          <cell r="M374" t="str">
            <v>Fuera de Convenio</v>
          </cell>
          <cell r="N374" t="str">
            <v>Indeterminado</v>
          </cell>
          <cell r="O374" t="str">
            <v>Pto. Hernandez</v>
          </cell>
          <cell r="P374">
            <v>32714</v>
          </cell>
        </row>
        <row r="375">
          <cell r="A375">
            <v>60002072</v>
          </cell>
          <cell r="B375" t="str">
            <v>RIQUELME, MARCELO HERIBERTO</v>
          </cell>
          <cell r="C375" t="str">
            <v>JEFE</v>
          </cell>
          <cell r="D375">
            <v>57</v>
          </cell>
          <cell r="E375" t="str">
            <v>Exploracion y Producción</v>
          </cell>
          <cell r="F375" t="str">
            <v>E&amp;P PB Arg. S.A.</v>
          </cell>
          <cell r="G375" t="str">
            <v>DIRECCION DE EXPLORACION &amp; PRODUCCION</v>
          </cell>
          <cell r="H375" t="str">
            <v>ACTIVO NEUQUINA</v>
          </cell>
          <cell r="I375" t="str">
            <v>OPERACIONES PUESTO HERNANDEZ</v>
          </cell>
          <cell r="J375" t="str">
            <v>CONSTRUCCION DE POZOS</v>
          </cell>
          <cell r="K375">
            <v>0</v>
          </cell>
          <cell r="L375" t="str">
            <v>Activos</v>
          </cell>
          <cell r="M375" t="str">
            <v>Fuera de Convenio</v>
          </cell>
          <cell r="N375" t="str">
            <v>Indeterminado</v>
          </cell>
          <cell r="O375" t="str">
            <v>Pto. Hernandez</v>
          </cell>
          <cell r="P375">
            <v>38384</v>
          </cell>
        </row>
        <row r="376">
          <cell r="A376">
            <v>60002477</v>
          </cell>
          <cell r="B376" t="str">
            <v>BUZAGLO, DARIO</v>
          </cell>
          <cell r="C376" t="str">
            <v>JEFE</v>
          </cell>
          <cell r="D376">
            <v>57</v>
          </cell>
          <cell r="E376" t="str">
            <v>Exploracion y Producción</v>
          </cell>
          <cell r="F376" t="str">
            <v>E&amp;P PB Arg. S.A.</v>
          </cell>
          <cell r="G376" t="str">
            <v>DIRECCION DE EXPLORACION &amp; PRODUCCION</v>
          </cell>
          <cell r="H376" t="str">
            <v>ACTIVO NEUQUINA</v>
          </cell>
          <cell r="I376" t="str">
            <v>OPERACIONES GAS NEUQUINA</v>
          </cell>
          <cell r="J376" t="str">
            <v>CONSTRUCCION DE POZOS</v>
          </cell>
          <cell r="K376">
            <v>0</v>
          </cell>
          <cell r="L376" t="str">
            <v>Activos</v>
          </cell>
          <cell r="M376" t="str">
            <v>Fuera de Convenio</v>
          </cell>
          <cell r="N376" t="str">
            <v>Indeterminado</v>
          </cell>
          <cell r="O376" t="str">
            <v>Sierra Chata</v>
          </cell>
          <cell r="P376">
            <v>36710</v>
          </cell>
        </row>
        <row r="377">
          <cell r="A377">
            <v>60000081</v>
          </cell>
          <cell r="B377" t="str">
            <v>ROMERO, ANGEL LUIS</v>
          </cell>
          <cell r="C377" t="str">
            <v>RETIRO ANTICIPADO</v>
          </cell>
          <cell r="D377">
            <v>53</v>
          </cell>
          <cell r="E377" t="str">
            <v>Funciones Centralizadas</v>
          </cell>
          <cell r="F377" t="str">
            <v>Fun. Centr. PB Arg. S.A.</v>
          </cell>
          <cell r="G377" t="str">
            <v>GCIA. EJECUTIVA DE RR.HH.</v>
          </cell>
          <cell r="H377" t="str">
            <v>RETIROS ANTICIPADOS</v>
          </cell>
          <cell r="I377">
            <v>0</v>
          </cell>
          <cell r="J377">
            <v>0</v>
          </cell>
          <cell r="K377">
            <v>0</v>
          </cell>
          <cell r="L377" t="str">
            <v>Retiro anticipado</v>
          </cell>
          <cell r="M377" t="str">
            <v>Retiro Anticipado</v>
          </cell>
          <cell r="N377" t="str">
            <v>Retiro Anticipado</v>
          </cell>
          <cell r="O377" t="str">
            <v>Avellaneda</v>
          </cell>
          <cell r="P377">
            <v>28825</v>
          </cell>
        </row>
        <row r="378">
          <cell r="A378">
            <v>60000316</v>
          </cell>
          <cell r="B378" t="str">
            <v>ARIOTTI, HECTOR OSVALDO</v>
          </cell>
          <cell r="C378" t="str">
            <v>RETIRO ANTICIPADO</v>
          </cell>
          <cell r="D378">
            <v>53</v>
          </cell>
          <cell r="E378" t="str">
            <v>Funciones Centralizadas</v>
          </cell>
          <cell r="F378" t="str">
            <v>Fun. Centr. PB Arg. S.A.</v>
          </cell>
          <cell r="G378" t="str">
            <v>GCIA. EJECUTIVA DE RR.HH.</v>
          </cell>
          <cell r="H378" t="str">
            <v>RETIROS ANTICIPADOS</v>
          </cell>
          <cell r="I378">
            <v>0</v>
          </cell>
          <cell r="J378">
            <v>0</v>
          </cell>
          <cell r="K378">
            <v>0</v>
          </cell>
          <cell r="L378" t="str">
            <v>Retiro anticipado</v>
          </cell>
          <cell r="M378" t="str">
            <v>Retiro Anticipado</v>
          </cell>
          <cell r="N378" t="str">
            <v>Retiro Anticipado</v>
          </cell>
          <cell r="O378" t="str">
            <v>Avellaneda</v>
          </cell>
          <cell r="P378">
            <v>29921</v>
          </cell>
        </row>
        <row r="379">
          <cell r="A379">
            <v>60004467</v>
          </cell>
          <cell r="B379" t="str">
            <v>FRAGA, JORGE RAUL</v>
          </cell>
          <cell r="C379" t="str">
            <v>RETIRO ANTICIPADO</v>
          </cell>
          <cell r="D379">
            <v>57</v>
          </cell>
          <cell r="E379" t="str">
            <v>Funciones Centralizadas</v>
          </cell>
          <cell r="F379" t="str">
            <v>Fun. Centr. PB Arg. S.A.</v>
          </cell>
          <cell r="G379" t="str">
            <v>GCIA. EJECUTIVA DE RR.HH.</v>
          </cell>
          <cell r="H379" t="str">
            <v>RETIROS ANTICIPADOS</v>
          </cell>
          <cell r="I379">
            <v>0</v>
          </cell>
          <cell r="J379">
            <v>0</v>
          </cell>
          <cell r="K379">
            <v>0</v>
          </cell>
          <cell r="L379" t="str">
            <v>Retiro anticipado</v>
          </cell>
          <cell r="M379" t="str">
            <v>Retiro Anticipado</v>
          </cell>
          <cell r="N379" t="str">
            <v>Retiro Anticipado</v>
          </cell>
          <cell r="O379" t="str">
            <v>Avellaneda</v>
          </cell>
          <cell r="P379">
            <v>33725</v>
          </cell>
        </row>
        <row r="380">
          <cell r="A380">
            <v>60004517</v>
          </cell>
          <cell r="B380" t="str">
            <v>PERKUSIC, LJUBOMIR</v>
          </cell>
          <cell r="C380" t="str">
            <v>RETIRO ANTICIPADO</v>
          </cell>
          <cell r="D380">
            <v>54</v>
          </cell>
          <cell r="E380" t="str">
            <v>Funciones Centralizadas</v>
          </cell>
          <cell r="F380" t="str">
            <v>Fun. Centr. PB Arg. S.A.</v>
          </cell>
          <cell r="G380" t="str">
            <v>GCIA. EJECUTIVA DE RR.HH.</v>
          </cell>
          <cell r="H380" t="str">
            <v>RETIROS ANTICIPADOS</v>
          </cell>
          <cell r="I380">
            <v>0</v>
          </cell>
          <cell r="J380">
            <v>0</v>
          </cell>
          <cell r="K380">
            <v>0</v>
          </cell>
          <cell r="L380" t="str">
            <v>Retiro anticipado</v>
          </cell>
          <cell r="M380" t="str">
            <v>Retiro Anticipado</v>
          </cell>
          <cell r="N380" t="str">
            <v>Retiro Anticipado</v>
          </cell>
          <cell r="O380" t="str">
            <v>Avellaneda</v>
          </cell>
          <cell r="P380">
            <v>27089</v>
          </cell>
        </row>
        <row r="381">
          <cell r="A381">
            <v>60004594</v>
          </cell>
          <cell r="B381" t="str">
            <v>BRINGAS, ANDRES LORENZO</v>
          </cell>
          <cell r="C381" t="str">
            <v>RETIRO ANTICIPADO</v>
          </cell>
          <cell r="D381">
            <v>53</v>
          </cell>
          <cell r="E381" t="str">
            <v>Funciones Centralizadas</v>
          </cell>
          <cell r="F381" t="str">
            <v>Fun. Centr. PB Arg. S.A.</v>
          </cell>
          <cell r="G381" t="str">
            <v>GCIA. EJECUTIVA DE RR.HH.</v>
          </cell>
          <cell r="H381" t="str">
            <v>RETIROS ANTICIPADOS</v>
          </cell>
          <cell r="I381">
            <v>0</v>
          </cell>
          <cell r="J381">
            <v>0</v>
          </cell>
          <cell r="K381">
            <v>0</v>
          </cell>
          <cell r="L381" t="str">
            <v>Retiro anticipado</v>
          </cell>
          <cell r="M381" t="str">
            <v>Retiro Anticipado</v>
          </cell>
          <cell r="N381" t="str">
            <v>Retiro Anticipado</v>
          </cell>
          <cell r="O381" t="str">
            <v>Avellaneda</v>
          </cell>
          <cell r="P381">
            <v>28399</v>
          </cell>
        </row>
        <row r="382">
          <cell r="A382">
            <v>60006164</v>
          </cell>
          <cell r="B382" t="str">
            <v>SONCIN, MARCELO</v>
          </cell>
          <cell r="C382" t="str">
            <v>ANALISTA SSR.</v>
          </cell>
          <cell r="D382">
            <v>54</v>
          </cell>
          <cell r="E382" t="str">
            <v>Funciones Centralizadas</v>
          </cell>
          <cell r="F382" t="str">
            <v>Fun. Centr. PB Arg. S.A.</v>
          </cell>
          <cell r="G382" t="str">
            <v>DIRECCION DE ADMINIST. Y FINANZAS</v>
          </cell>
          <cell r="H382" t="str">
            <v>TECNOLOGIA INFORMATICA</v>
          </cell>
          <cell r="I382" t="str">
            <v>OPERACIONES Y TELECOMUNICACIONES</v>
          </cell>
          <cell r="J382" t="str">
            <v>OPERACIONES</v>
          </cell>
          <cell r="K382">
            <v>0</v>
          </cell>
          <cell r="L382" t="str">
            <v>Activos</v>
          </cell>
          <cell r="M382" t="str">
            <v>Fuera de Convenio</v>
          </cell>
          <cell r="N382" t="str">
            <v>Indeterminado</v>
          </cell>
          <cell r="O382" t="str">
            <v>Avellaneda</v>
          </cell>
          <cell r="P382">
            <v>39814</v>
          </cell>
        </row>
        <row r="383">
          <cell r="A383">
            <v>60000348</v>
          </cell>
          <cell r="B383" t="str">
            <v>VALLONE, NICOLAS EDUARDO</v>
          </cell>
          <cell r="C383" t="str">
            <v>ANALISTA SSR.</v>
          </cell>
          <cell r="D383">
            <v>55</v>
          </cell>
          <cell r="E383" t="str">
            <v>Funciones Centralizadas</v>
          </cell>
          <cell r="F383" t="str">
            <v>Fun. Centr. PB Arg. S.A.</v>
          </cell>
          <cell r="G383" t="str">
            <v>DIRECCION DE ADMINIST. Y FINANZAS</v>
          </cell>
          <cell r="H383" t="str">
            <v>ADMINISTRACION</v>
          </cell>
          <cell r="I383" t="str">
            <v>CUENTAS A PAGAR</v>
          </cell>
          <cell r="J383" t="str">
            <v>ANALISIS Y CONTROL DE PASIVOS COM.</v>
          </cell>
          <cell r="K383">
            <v>0</v>
          </cell>
          <cell r="L383" t="str">
            <v>Activos</v>
          </cell>
          <cell r="M383" t="str">
            <v>Fuera de Convenio</v>
          </cell>
          <cell r="N383" t="str">
            <v>Indeterminado</v>
          </cell>
          <cell r="O383" t="str">
            <v>Refineria BB</v>
          </cell>
          <cell r="P383">
            <v>33147</v>
          </cell>
        </row>
        <row r="384">
          <cell r="A384">
            <v>60000744</v>
          </cell>
          <cell r="B384" t="str">
            <v>BOURNOD, DANIEL EMILIO</v>
          </cell>
          <cell r="C384" t="str">
            <v>ADMINISTRATIVO ESP.</v>
          </cell>
          <cell r="D384">
            <v>52</v>
          </cell>
          <cell r="E384" t="str">
            <v>Funciones Centralizadas</v>
          </cell>
          <cell r="F384" t="str">
            <v>Fun. Centr. PB Arg. S.A.</v>
          </cell>
          <cell r="G384" t="str">
            <v>DIRECCION DE ADMINIST. Y FINANZAS</v>
          </cell>
          <cell r="H384" t="str">
            <v>ADMINISTRACION</v>
          </cell>
          <cell r="I384" t="str">
            <v>CUENTAS A PAGAR</v>
          </cell>
          <cell r="J384" t="str">
            <v>RUBROS PRODUCTIVOS, PTAS &amp; YACIMIENTOS</v>
          </cell>
          <cell r="K384">
            <v>0</v>
          </cell>
          <cell r="L384" t="str">
            <v>Activos</v>
          </cell>
          <cell r="M384" t="str">
            <v>Fuera de Convenio</v>
          </cell>
          <cell r="N384" t="str">
            <v>Indeterminado</v>
          </cell>
          <cell r="O384" t="str">
            <v>Refineria BB</v>
          </cell>
          <cell r="P384">
            <v>30011</v>
          </cell>
        </row>
        <row r="385">
          <cell r="A385">
            <v>60001195</v>
          </cell>
          <cell r="B385" t="str">
            <v>REMIS, GUSTAVO JAVIER</v>
          </cell>
          <cell r="C385" t="str">
            <v>LIDER REGIONAL</v>
          </cell>
          <cell r="D385">
            <v>56</v>
          </cell>
          <cell r="E385" t="str">
            <v>Funciones Centralizadas</v>
          </cell>
          <cell r="F385" t="str">
            <v>Fun. Centr. PB Arg. S.A.</v>
          </cell>
          <cell r="G385" t="str">
            <v>DIRECCION DE ADMINIST. Y FINANZAS</v>
          </cell>
          <cell r="H385" t="str">
            <v>TECNOLOGIA INFORMATICA</v>
          </cell>
          <cell r="I385" t="str">
            <v>OPERACIONES Y TELECOMUNICACIONES</v>
          </cell>
          <cell r="J385" t="str">
            <v>OPERACIONES</v>
          </cell>
          <cell r="K385">
            <v>0</v>
          </cell>
          <cell r="L385" t="str">
            <v>Activos</v>
          </cell>
          <cell r="M385" t="str">
            <v>Fuera de Convenio</v>
          </cell>
          <cell r="N385" t="str">
            <v>Indeterminado</v>
          </cell>
          <cell r="O385" t="str">
            <v>Refineria BB</v>
          </cell>
          <cell r="P385">
            <v>33970</v>
          </cell>
        </row>
        <row r="386">
          <cell r="A386">
            <v>60001665</v>
          </cell>
          <cell r="B386" t="str">
            <v>TOMBESI, MIGUEL ANGEL</v>
          </cell>
          <cell r="C386" t="str">
            <v>COMPRADOR SSR.</v>
          </cell>
          <cell r="D386">
            <v>55</v>
          </cell>
          <cell r="E386" t="str">
            <v>Funciones Centralizadas</v>
          </cell>
          <cell r="F386" t="str">
            <v>Fun. Centr. PB Arg. S.A.</v>
          </cell>
          <cell r="G386" t="str">
            <v>DIRECCION DE ADMINIST. Y FINANZAS</v>
          </cell>
          <cell r="H386" t="str">
            <v>COMPRAS Y CONTRATACIONES</v>
          </cell>
          <cell r="I386" t="str">
            <v>INDUSTRIAL Y COMERCIAL</v>
          </cell>
          <cell r="J386" t="str">
            <v>BAHIA BLANCA</v>
          </cell>
          <cell r="K386">
            <v>0</v>
          </cell>
          <cell r="L386" t="str">
            <v>Activos</v>
          </cell>
          <cell r="M386" t="str">
            <v>Fuera de Convenio</v>
          </cell>
          <cell r="N386" t="str">
            <v>Indeterminado</v>
          </cell>
          <cell r="O386" t="str">
            <v>Refineria BB</v>
          </cell>
          <cell r="P386">
            <v>32782</v>
          </cell>
        </row>
        <row r="387">
          <cell r="A387">
            <v>60002617</v>
          </cell>
          <cell r="B387" t="str">
            <v>ESPINOZA, ALEJANDRO ALBERTO</v>
          </cell>
          <cell r="C387" t="str">
            <v>COORDINADOR</v>
          </cell>
          <cell r="D387">
            <v>54</v>
          </cell>
          <cell r="E387" t="str">
            <v>Funciones Centralizadas</v>
          </cell>
          <cell r="F387" t="str">
            <v>Fun. Centr. PB Arg. S.A.</v>
          </cell>
          <cell r="G387" t="str">
            <v>DIRECCION DE ADMINIST. Y FINANZAS</v>
          </cell>
          <cell r="H387" t="str">
            <v>COMPRAS Y CONTRATACIONES</v>
          </cell>
          <cell r="I387" t="str">
            <v>INDUSTRIAL Y COMERCIAL</v>
          </cell>
          <cell r="J387" t="str">
            <v>BAHIA BLANCA</v>
          </cell>
          <cell r="K387">
            <v>0</v>
          </cell>
          <cell r="L387" t="str">
            <v>Activos</v>
          </cell>
          <cell r="M387" t="str">
            <v>Fuera de Convenio</v>
          </cell>
          <cell r="N387" t="str">
            <v>Indeterminado</v>
          </cell>
          <cell r="O387" t="str">
            <v>Refineria BB</v>
          </cell>
          <cell r="P387">
            <v>37226</v>
          </cell>
        </row>
        <row r="388">
          <cell r="A388">
            <v>60002943</v>
          </cell>
          <cell r="B388" t="str">
            <v>ANDRENACCI, SEBASTIAN MARCELO</v>
          </cell>
          <cell r="C388" t="str">
            <v>COORDINADOR</v>
          </cell>
          <cell r="D388">
            <v>57</v>
          </cell>
          <cell r="E388" t="str">
            <v>Funciones Centralizadas</v>
          </cell>
          <cell r="F388" t="str">
            <v>Fun. Centr. PB Arg. S.A.</v>
          </cell>
          <cell r="G388" t="str">
            <v>DIRECCION DE ADMINIST. Y FINANZAS</v>
          </cell>
          <cell r="H388" t="str">
            <v>COMPRAS Y CONTRATACIONES</v>
          </cell>
          <cell r="I388" t="str">
            <v>INDUSTRIAL Y COMERCIAL</v>
          </cell>
          <cell r="J388" t="str">
            <v>PROYECTOS Y OBRAS</v>
          </cell>
          <cell r="K388">
            <v>0</v>
          </cell>
          <cell r="L388" t="str">
            <v>Activos</v>
          </cell>
          <cell r="M388" t="str">
            <v>Fuera de Convenio</v>
          </cell>
          <cell r="N388" t="str">
            <v>Indeterminado</v>
          </cell>
          <cell r="O388" t="str">
            <v>Refineria BB</v>
          </cell>
          <cell r="P388">
            <v>36871</v>
          </cell>
        </row>
        <row r="389">
          <cell r="A389">
            <v>60004481</v>
          </cell>
          <cell r="B389" t="str">
            <v>QUIRILAO, JUAN MANUEL</v>
          </cell>
          <cell r="C389" t="str">
            <v>RETIRO ANTICIPADO</v>
          </cell>
          <cell r="D389">
            <v>53</v>
          </cell>
          <cell r="E389" t="str">
            <v>Funciones Centralizadas</v>
          </cell>
          <cell r="F389" t="str">
            <v>Fun. Centr. PB Arg. S.A.</v>
          </cell>
          <cell r="G389" t="str">
            <v>GCIA. EJECUTIVA DE RR.HH.</v>
          </cell>
          <cell r="H389" t="str">
            <v>RETIROS ANTICIPADOS</v>
          </cell>
          <cell r="I389">
            <v>0</v>
          </cell>
          <cell r="J389">
            <v>0</v>
          </cell>
          <cell r="K389">
            <v>0</v>
          </cell>
          <cell r="L389" t="str">
            <v>Retiro anticipado</v>
          </cell>
          <cell r="M389" t="str">
            <v>Retiro Anticipado</v>
          </cell>
          <cell r="N389" t="str">
            <v>Retiro Anticipado</v>
          </cell>
          <cell r="O389" t="str">
            <v>Refineria BB</v>
          </cell>
          <cell r="P389">
            <v>34516</v>
          </cell>
        </row>
        <row r="390">
          <cell r="A390">
            <v>60004551</v>
          </cell>
          <cell r="B390" t="str">
            <v>MONTEJO, NESTOR JESUS</v>
          </cell>
          <cell r="C390" t="str">
            <v>RETIRO ANTICIPADO</v>
          </cell>
          <cell r="D390">
            <v>52</v>
          </cell>
          <cell r="E390" t="str">
            <v>Funciones Centralizadas</v>
          </cell>
          <cell r="F390" t="str">
            <v>Fun. Centr. PB Arg. S.A.</v>
          </cell>
          <cell r="G390" t="str">
            <v>GCIA. EJECUTIVA DE RR.HH.</v>
          </cell>
          <cell r="H390" t="str">
            <v>RETIROS ANTICIPADOS</v>
          </cell>
          <cell r="I390">
            <v>0</v>
          </cell>
          <cell r="J390">
            <v>0</v>
          </cell>
          <cell r="K390">
            <v>0</v>
          </cell>
          <cell r="L390" t="str">
            <v>Retiro anticipado</v>
          </cell>
          <cell r="M390" t="str">
            <v>Retiro Anticipado</v>
          </cell>
          <cell r="N390" t="str">
            <v>Retiro Anticipado</v>
          </cell>
          <cell r="O390" t="str">
            <v>Refineria BB</v>
          </cell>
          <cell r="P390">
            <v>28399</v>
          </cell>
        </row>
        <row r="391">
          <cell r="A391">
            <v>60004556</v>
          </cell>
          <cell r="B391" t="str">
            <v>BETTINI CONTI, JORGE RUBEN</v>
          </cell>
          <cell r="C391" t="str">
            <v>INGENIERO SR.</v>
          </cell>
          <cell r="D391">
            <v>55</v>
          </cell>
          <cell r="E391" t="str">
            <v>Funciones Centralizadas</v>
          </cell>
          <cell r="F391" t="str">
            <v>Fun. Centr. PB Arg. S.A.</v>
          </cell>
          <cell r="G391" t="str">
            <v>GCIA. EJECUTIVA DE CTROL DE GEST Y EST P</v>
          </cell>
          <cell r="H391" t="str">
            <v>CONTROL DE GESTION PROY., A&amp;F Y FFCC</v>
          </cell>
          <cell r="I391" t="str">
            <v>CONTROL DE GESTION PROYECTOS</v>
          </cell>
          <cell r="J391">
            <v>0</v>
          </cell>
          <cell r="K391">
            <v>0</v>
          </cell>
          <cell r="L391" t="str">
            <v>Activos</v>
          </cell>
          <cell r="M391" t="str">
            <v>Fuera de Convenio</v>
          </cell>
          <cell r="N391" t="str">
            <v>Indeterminado</v>
          </cell>
          <cell r="O391" t="str">
            <v>Refineria BB</v>
          </cell>
          <cell r="P391">
            <v>38628</v>
          </cell>
        </row>
        <row r="392">
          <cell r="A392">
            <v>60004575</v>
          </cell>
          <cell r="B392" t="str">
            <v>ALLIEVI, RICARDO CESAR</v>
          </cell>
          <cell r="C392" t="str">
            <v>RETIRO ANTICIPADO</v>
          </cell>
          <cell r="D392">
            <v>51</v>
          </cell>
          <cell r="E392" t="str">
            <v>Funciones Centralizadas</v>
          </cell>
          <cell r="F392" t="str">
            <v>Fun. Centr. PB Arg. S.A.</v>
          </cell>
          <cell r="G392" t="str">
            <v>GCIA. EJECUTIVA DE RR.HH.</v>
          </cell>
          <cell r="H392" t="str">
            <v>RETIROS ANTICIPADOS</v>
          </cell>
          <cell r="I392">
            <v>0</v>
          </cell>
          <cell r="J392">
            <v>0</v>
          </cell>
          <cell r="K392">
            <v>0</v>
          </cell>
          <cell r="L392" t="str">
            <v>Retiro anticipado</v>
          </cell>
          <cell r="M392" t="str">
            <v>Retiro Anticipado</v>
          </cell>
          <cell r="N392" t="str">
            <v>Retiro Anticipado</v>
          </cell>
          <cell r="O392" t="str">
            <v>Refineria BB</v>
          </cell>
          <cell r="P392">
            <v>28307</v>
          </cell>
        </row>
        <row r="393">
          <cell r="A393">
            <v>60004821</v>
          </cell>
          <cell r="B393" t="str">
            <v>ZACCONI, JORGE DAMIAN</v>
          </cell>
          <cell r="C393" t="str">
            <v>ANALISTA JR.</v>
          </cell>
          <cell r="D393">
            <v>53</v>
          </cell>
          <cell r="E393" t="str">
            <v>Funciones Centralizadas</v>
          </cell>
          <cell r="F393" t="str">
            <v>Fun. Centr. PB Arg. S.A.</v>
          </cell>
          <cell r="G393" t="str">
            <v>DIRECCION DE ADMINIST. Y FINANZAS</v>
          </cell>
          <cell r="H393" t="str">
            <v>TECNOLOGIA INFORMATICA</v>
          </cell>
          <cell r="I393" t="str">
            <v>OPERACIONES Y TELECOMUNICACIONES</v>
          </cell>
          <cell r="J393" t="str">
            <v>OPERACIONES</v>
          </cell>
          <cell r="K393">
            <v>0</v>
          </cell>
          <cell r="L393" t="str">
            <v>Activos</v>
          </cell>
          <cell r="M393" t="str">
            <v>Fuera de Convenio</v>
          </cell>
          <cell r="N393" t="str">
            <v>Indeterminado</v>
          </cell>
          <cell r="O393" t="str">
            <v>Refineria BB</v>
          </cell>
          <cell r="P393">
            <v>39995</v>
          </cell>
        </row>
        <row r="394">
          <cell r="A394">
            <v>60005275</v>
          </cell>
          <cell r="B394" t="str">
            <v>SOULAGES, JUAN ALEJANDRO</v>
          </cell>
          <cell r="C394" t="str">
            <v>ANALISTA SSR.</v>
          </cell>
          <cell r="D394">
            <v>56</v>
          </cell>
          <cell r="E394" t="str">
            <v>Funciones Centralizadas</v>
          </cell>
          <cell r="F394" t="str">
            <v>Fun. Centr. PB Arg. S.A.</v>
          </cell>
          <cell r="G394" t="str">
            <v>GCIA. EJECUTIVA DE CTROL DE GEST Y EST P</v>
          </cell>
          <cell r="H394" t="str">
            <v>CONTROL DE GESTION PROY., A&amp;F Y FFCC</v>
          </cell>
          <cell r="I394" t="str">
            <v>CONTROL DE GESTION PROYECTOS</v>
          </cell>
          <cell r="J394">
            <v>0</v>
          </cell>
          <cell r="K394">
            <v>0</v>
          </cell>
          <cell r="L394" t="str">
            <v>Activos</v>
          </cell>
          <cell r="M394" t="str">
            <v>Fuera de Convenio</v>
          </cell>
          <cell r="N394" t="str">
            <v>Indeterminado</v>
          </cell>
          <cell r="O394" t="str">
            <v>Refineria BB</v>
          </cell>
          <cell r="P394">
            <v>39188</v>
          </cell>
        </row>
        <row r="395">
          <cell r="A395">
            <v>60006152</v>
          </cell>
          <cell r="B395" t="str">
            <v>ORTIZ, RICARDO HECTOR</v>
          </cell>
          <cell r="C395" t="str">
            <v>ANALISTA SSR.</v>
          </cell>
          <cell r="D395">
            <v>55</v>
          </cell>
          <cell r="E395" t="str">
            <v>Funciones Centralizadas</v>
          </cell>
          <cell r="F395" t="str">
            <v>Fun. Centr. PB Arg. S.A.</v>
          </cell>
          <cell r="G395" t="str">
            <v>DIRECCION DE ADMINIST. Y FINANZAS</v>
          </cell>
          <cell r="H395" t="str">
            <v>TECNOLOGIA INFORMATICA</v>
          </cell>
          <cell r="I395" t="str">
            <v>OPERACIONES Y TELECOMUNICACIONES</v>
          </cell>
          <cell r="J395" t="str">
            <v>OPERACIONES</v>
          </cell>
          <cell r="K395">
            <v>0</v>
          </cell>
          <cell r="L395" t="str">
            <v>Activos</v>
          </cell>
          <cell r="M395" t="str">
            <v>Fuera de Convenio</v>
          </cell>
          <cell r="N395" t="str">
            <v>Indeterminado</v>
          </cell>
          <cell r="O395" t="str">
            <v>Dock Sud</v>
          </cell>
          <cell r="P395">
            <v>39814</v>
          </cell>
        </row>
        <row r="396">
          <cell r="A396">
            <v>60006180</v>
          </cell>
          <cell r="B396" t="str">
            <v>GAZZANEO, MATIAS GABRIEL</v>
          </cell>
          <cell r="C396" t="str">
            <v>ANALISTA SSR.</v>
          </cell>
          <cell r="D396">
            <v>54</v>
          </cell>
          <cell r="E396" t="str">
            <v>Funciones Centralizadas</v>
          </cell>
          <cell r="F396" t="str">
            <v>Fun. Centr. PB Arg. S.A.</v>
          </cell>
          <cell r="G396" t="str">
            <v>DIRECCION DE ADMINIST. Y FINANZAS</v>
          </cell>
          <cell r="H396" t="str">
            <v>TECNOLOGIA INFORMATICA</v>
          </cell>
          <cell r="I396" t="str">
            <v>OPERACIONES Y TELECOMUNICACIONES</v>
          </cell>
          <cell r="J396" t="str">
            <v>OPERACIONES</v>
          </cell>
          <cell r="K396">
            <v>0</v>
          </cell>
          <cell r="L396" t="str">
            <v>Activos</v>
          </cell>
          <cell r="M396" t="str">
            <v>Fuera de Convenio</v>
          </cell>
          <cell r="N396" t="str">
            <v>Indeterminado</v>
          </cell>
          <cell r="O396" t="str">
            <v>Planta Genelba</v>
          </cell>
          <cell r="P396">
            <v>39814</v>
          </cell>
        </row>
        <row r="397">
          <cell r="A397">
            <v>60000021</v>
          </cell>
          <cell r="B397" t="str">
            <v>ACOSTA, MANUEL ALBERTO</v>
          </cell>
          <cell r="C397" t="str">
            <v>RETIRO ANTICIPADO</v>
          </cell>
          <cell r="D397">
            <v>52</v>
          </cell>
          <cell r="E397" t="str">
            <v>Funciones Centralizadas</v>
          </cell>
          <cell r="F397" t="str">
            <v>Fun. Centr. PB Arg. S.A.</v>
          </cell>
          <cell r="G397" t="str">
            <v>GCIA. EJECUTIVA DE RR.HH.</v>
          </cell>
          <cell r="H397" t="str">
            <v>RETIROS ANTICIPADOS</v>
          </cell>
          <cell r="I397">
            <v>0</v>
          </cell>
          <cell r="J397">
            <v>0</v>
          </cell>
          <cell r="K397">
            <v>0</v>
          </cell>
          <cell r="L397" t="str">
            <v>Retiro anticipado</v>
          </cell>
          <cell r="M397" t="str">
            <v>Retiro Anticipado</v>
          </cell>
          <cell r="N397" t="str">
            <v>Retiro Anticipado</v>
          </cell>
          <cell r="O397" t="str">
            <v>Pta. Pto. GSM</v>
          </cell>
          <cell r="P397">
            <v>27638</v>
          </cell>
        </row>
        <row r="398">
          <cell r="A398">
            <v>60000026</v>
          </cell>
          <cell r="B398" t="str">
            <v>ORONAO, ABEL EDUARDO</v>
          </cell>
          <cell r="C398" t="str">
            <v>RETIRO ANTICIPADO</v>
          </cell>
          <cell r="D398">
            <v>53</v>
          </cell>
          <cell r="E398" t="str">
            <v>Funciones Centralizadas</v>
          </cell>
          <cell r="F398" t="str">
            <v>Fun. Centr. PB Arg. S.A.</v>
          </cell>
          <cell r="G398" t="str">
            <v>GCIA. EJECUTIVA DE RR.HH.</v>
          </cell>
          <cell r="H398" t="str">
            <v>RETIROS ANTICIPADOS</v>
          </cell>
          <cell r="I398">
            <v>0</v>
          </cell>
          <cell r="J398">
            <v>0</v>
          </cell>
          <cell r="K398">
            <v>0</v>
          </cell>
          <cell r="L398" t="str">
            <v>Retiro anticipado</v>
          </cell>
          <cell r="M398" t="str">
            <v>Retiro Anticipado</v>
          </cell>
          <cell r="N398" t="str">
            <v>Retiro Anticipado</v>
          </cell>
          <cell r="O398" t="str">
            <v>Pta. Pto. GSM</v>
          </cell>
          <cell r="P398">
            <v>25873</v>
          </cell>
        </row>
        <row r="399">
          <cell r="A399">
            <v>60000028</v>
          </cell>
          <cell r="B399" t="str">
            <v>MARTIN, JUAN JOSE</v>
          </cell>
          <cell r="C399" t="str">
            <v>RETIRO ANTICIPADO</v>
          </cell>
          <cell r="D399">
            <v>54</v>
          </cell>
          <cell r="E399" t="str">
            <v>Funciones Centralizadas</v>
          </cell>
          <cell r="F399" t="str">
            <v>Fun. Centr. PB Arg. S.A.</v>
          </cell>
          <cell r="G399" t="str">
            <v>GCIA. EJECUTIVA DE RR.HH.</v>
          </cell>
          <cell r="H399" t="str">
            <v>RETIROS ANTICIPADOS</v>
          </cell>
          <cell r="I399">
            <v>0</v>
          </cell>
          <cell r="J399">
            <v>0</v>
          </cell>
          <cell r="K399">
            <v>0</v>
          </cell>
          <cell r="L399" t="str">
            <v>Retiro anticipado</v>
          </cell>
          <cell r="M399" t="str">
            <v>Retiro Anticipado</v>
          </cell>
          <cell r="N399" t="str">
            <v>Retiro Anticipado</v>
          </cell>
          <cell r="O399" t="str">
            <v>Pta. Pto. GSM</v>
          </cell>
          <cell r="P399">
            <v>25750</v>
          </cell>
        </row>
        <row r="400">
          <cell r="A400">
            <v>60000055</v>
          </cell>
          <cell r="B400" t="str">
            <v>AGUIRRE, RUBEN ANTONIO</v>
          </cell>
          <cell r="C400" t="str">
            <v>RETIRO ANTICIPADO</v>
          </cell>
          <cell r="D400">
            <v>52</v>
          </cell>
          <cell r="E400" t="str">
            <v>Funciones Centralizadas</v>
          </cell>
          <cell r="F400" t="str">
            <v>Fun. Centr. PB Arg. S.A.</v>
          </cell>
          <cell r="G400" t="str">
            <v>GCIA. EJECUTIVA DE RR.HH.</v>
          </cell>
          <cell r="H400" t="str">
            <v>RETIROS ANTICIPADOS</v>
          </cell>
          <cell r="I400">
            <v>0</v>
          </cell>
          <cell r="J400">
            <v>0</v>
          </cell>
          <cell r="K400">
            <v>0</v>
          </cell>
          <cell r="L400" t="str">
            <v>Retiro anticipado</v>
          </cell>
          <cell r="M400" t="str">
            <v>Retiro Anticipado</v>
          </cell>
          <cell r="N400" t="str">
            <v>Retiro Anticipado</v>
          </cell>
          <cell r="O400" t="str">
            <v>Pta. Pto. GSM</v>
          </cell>
          <cell r="P400">
            <v>29037</v>
          </cell>
        </row>
        <row r="401">
          <cell r="A401">
            <v>60000067</v>
          </cell>
          <cell r="B401" t="str">
            <v>FERRARO, JOSE LUIS</v>
          </cell>
          <cell r="C401" t="str">
            <v>RETIRO ANTICIPADO</v>
          </cell>
          <cell r="D401">
            <v>54</v>
          </cell>
          <cell r="E401" t="str">
            <v>Funciones Centralizadas</v>
          </cell>
          <cell r="F401" t="str">
            <v>Fun. Centr. PB Arg. S.A.</v>
          </cell>
          <cell r="G401" t="str">
            <v>GCIA. EJECUTIVA DE RR.HH.</v>
          </cell>
          <cell r="H401" t="str">
            <v>RETIROS ANTICIPADOS</v>
          </cell>
          <cell r="I401">
            <v>0</v>
          </cell>
          <cell r="J401">
            <v>0</v>
          </cell>
          <cell r="K401">
            <v>0</v>
          </cell>
          <cell r="L401" t="str">
            <v>Retiro anticipado</v>
          </cell>
          <cell r="M401" t="str">
            <v>Retiro Anticipado</v>
          </cell>
          <cell r="N401" t="str">
            <v>Retiro Anticipado</v>
          </cell>
          <cell r="O401" t="str">
            <v>Pta. Pto. GSM</v>
          </cell>
          <cell r="P401">
            <v>27851</v>
          </cell>
        </row>
        <row r="402">
          <cell r="A402">
            <v>60000079</v>
          </cell>
          <cell r="B402" t="str">
            <v>SANGUINETTI, JUAN ALDO</v>
          </cell>
          <cell r="C402" t="str">
            <v>RETIRO ANTICIPADO</v>
          </cell>
          <cell r="D402">
            <v>53</v>
          </cell>
          <cell r="E402" t="str">
            <v>Funciones Centralizadas</v>
          </cell>
          <cell r="F402" t="str">
            <v>Fun. Centr. PB Arg. S.A.</v>
          </cell>
          <cell r="G402" t="str">
            <v>GCIA. EJECUTIVA DE RR.HH.</v>
          </cell>
          <cell r="H402" t="str">
            <v>RETIROS ANTICIPADOS</v>
          </cell>
          <cell r="I402">
            <v>0</v>
          </cell>
          <cell r="J402">
            <v>0</v>
          </cell>
          <cell r="K402">
            <v>0</v>
          </cell>
          <cell r="L402" t="str">
            <v>Retiro anticipado</v>
          </cell>
          <cell r="M402" t="str">
            <v>Retiro Anticipado</v>
          </cell>
          <cell r="N402" t="str">
            <v>Retiro Anticipado</v>
          </cell>
          <cell r="O402" t="str">
            <v>Pta. Pto. GSM</v>
          </cell>
          <cell r="P402">
            <v>26420</v>
          </cell>
        </row>
        <row r="403">
          <cell r="A403">
            <v>60000092</v>
          </cell>
          <cell r="B403" t="str">
            <v>FERNANDEZ, CARLOS GILBERTO</v>
          </cell>
          <cell r="C403" t="str">
            <v>RETIRO ANTICIPADO</v>
          </cell>
          <cell r="D403">
            <v>53</v>
          </cell>
          <cell r="E403" t="str">
            <v>Funciones Centralizadas</v>
          </cell>
          <cell r="F403" t="str">
            <v>Fun. Centr. PB Arg. S.A.</v>
          </cell>
          <cell r="G403" t="str">
            <v>GCIA. EJECUTIVA DE RR.HH.</v>
          </cell>
          <cell r="H403" t="str">
            <v>RETIROS ANTICIPADOS</v>
          </cell>
          <cell r="I403">
            <v>0</v>
          </cell>
          <cell r="J403">
            <v>0</v>
          </cell>
          <cell r="K403">
            <v>0</v>
          </cell>
          <cell r="L403" t="str">
            <v>Retiro anticipado</v>
          </cell>
          <cell r="M403" t="str">
            <v>Retiro Anticipado</v>
          </cell>
          <cell r="N403" t="str">
            <v>Retiro Anticipado</v>
          </cell>
          <cell r="O403" t="str">
            <v>Pta. Pto. GSM</v>
          </cell>
          <cell r="P403">
            <v>25112</v>
          </cell>
        </row>
        <row r="404">
          <cell r="A404">
            <v>60000109</v>
          </cell>
          <cell r="B404" t="str">
            <v>SANCHEZ, EDUARDO</v>
          </cell>
          <cell r="C404" t="str">
            <v>RETIRO ANTICIPADO</v>
          </cell>
          <cell r="D404">
            <v>52</v>
          </cell>
          <cell r="E404" t="str">
            <v>Funciones Centralizadas</v>
          </cell>
          <cell r="F404" t="str">
            <v>Fun. Centr. PB Arg. S.A.</v>
          </cell>
          <cell r="G404" t="str">
            <v>GCIA. EJECUTIVA DE RR.HH.</v>
          </cell>
          <cell r="H404" t="str">
            <v>RETIROS ANTICIPADOS</v>
          </cell>
          <cell r="I404">
            <v>0</v>
          </cell>
          <cell r="J404">
            <v>0</v>
          </cell>
          <cell r="K404">
            <v>0</v>
          </cell>
          <cell r="L404" t="str">
            <v>Retiro anticipado</v>
          </cell>
          <cell r="M404" t="str">
            <v>Retiro Anticipado</v>
          </cell>
          <cell r="N404" t="str">
            <v>Retiro Anticipado</v>
          </cell>
          <cell r="O404" t="str">
            <v>Pta. Pto. GSM</v>
          </cell>
          <cell r="P404">
            <v>30437</v>
          </cell>
        </row>
        <row r="405">
          <cell r="A405">
            <v>60000112</v>
          </cell>
          <cell r="B405" t="str">
            <v>STAMPELLA, OSCAR ALBERTO</v>
          </cell>
          <cell r="C405" t="str">
            <v>RETIRO ANTICIPADO</v>
          </cell>
          <cell r="D405">
            <v>52</v>
          </cell>
          <cell r="E405" t="str">
            <v>Funciones Centralizadas</v>
          </cell>
          <cell r="F405" t="str">
            <v>Fun. Centr. PB Arg. S.A.</v>
          </cell>
          <cell r="G405" t="str">
            <v>GCIA. EJECUTIVA DE RR.HH.</v>
          </cell>
          <cell r="H405" t="str">
            <v>RETIROS ANTICIPADOS</v>
          </cell>
          <cell r="I405">
            <v>0</v>
          </cell>
          <cell r="J405">
            <v>0</v>
          </cell>
          <cell r="K405">
            <v>0</v>
          </cell>
          <cell r="L405" t="str">
            <v>Retiro anticipado</v>
          </cell>
          <cell r="M405" t="str">
            <v>Retiro Anticipado</v>
          </cell>
          <cell r="N405" t="str">
            <v>Retiro Anticipado</v>
          </cell>
          <cell r="O405" t="str">
            <v>Pta. Pto. GSM</v>
          </cell>
          <cell r="P405">
            <v>28277</v>
          </cell>
        </row>
        <row r="406">
          <cell r="A406">
            <v>60000114</v>
          </cell>
          <cell r="B406" t="str">
            <v>MARTINEZ, DANIEL NORBERTO</v>
          </cell>
          <cell r="C406" t="str">
            <v>RETIRO ANTICIPADO</v>
          </cell>
          <cell r="D406">
            <v>52</v>
          </cell>
          <cell r="E406" t="str">
            <v>Funciones Centralizadas</v>
          </cell>
          <cell r="F406" t="str">
            <v>Fun. Centr. PB Arg. S.A.</v>
          </cell>
          <cell r="G406" t="str">
            <v>GCIA. EJECUTIVA DE RR.HH.</v>
          </cell>
          <cell r="H406" t="str">
            <v>RETIROS ANTICIPADOS</v>
          </cell>
          <cell r="I406">
            <v>0</v>
          </cell>
          <cell r="J406">
            <v>0</v>
          </cell>
          <cell r="K406">
            <v>0</v>
          </cell>
          <cell r="L406" t="str">
            <v>Retiro anticipado</v>
          </cell>
          <cell r="M406" t="str">
            <v>Retiro Anticipado</v>
          </cell>
          <cell r="N406" t="str">
            <v>Retiro Anticipado</v>
          </cell>
          <cell r="O406" t="str">
            <v>Pta. Pto. GSM</v>
          </cell>
          <cell r="P406">
            <v>29221</v>
          </cell>
        </row>
        <row r="407">
          <cell r="A407">
            <v>60000116</v>
          </cell>
          <cell r="B407" t="str">
            <v>RODRIGUEZ, JUAN LUIS</v>
          </cell>
          <cell r="C407" t="str">
            <v>RETIRO ANTICIPADO</v>
          </cell>
          <cell r="D407">
            <v>53</v>
          </cell>
          <cell r="E407" t="str">
            <v>Funciones Centralizadas</v>
          </cell>
          <cell r="F407" t="str">
            <v>Fun. Centr. PB Arg. S.A.</v>
          </cell>
          <cell r="G407" t="str">
            <v>GCIA. EJECUTIVA DE RR.HH.</v>
          </cell>
          <cell r="H407" t="str">
            <v>RETIROS ANTICIPADOS</v>
          </cell>
          <cell r="I407">
            <v>0</v>
          </cell>
          <cell r="J407">
            <v>0</v>
          </cell>
          <cell r="K407">
            <v>0</v>
          </cell>
          <cell r="L407" t="str">
            <v>Retiro anticipado</v>
          </cell>
          <cell r="M407" t="str">
            <v>Retiro Anticipado</v>
          </cell>
          <cell r="N407" t="str">
            <v>Retiro Anticipado</v>
          </cell>
          <cell r="O407" t="str">
            <v>Pta. Pto. GSM</v>
          </cell>
          <cell r="P407">
            <v>31440</v>
          </cell>
        </row>
        <row r="408">
          <cell r="A408">
            <v>60000117</v>
          </cell>
          <cell r="B408" t="str">
            <v>CORSO, ALBERTO RAMON</v>
          </cell>
          <cell r="C408" t="str">
            <v>RETIRO ANTICIPADO</v>
          </cell>
          <cell r="D408">
            <v>54</v>
          </cell>
          <cell r="E408" t="str">
            <v>Funciones Centralizadas</v>
          </cell>
          <cell r="F408" t="str">
            <v>Fun. Centr. PB Arg. S.A.</v>
          </cell>
          <cell r="G408" t="str">
            <v>GCIA. EJECUTIVA DE RR.HH.</v>
          </cell>
          <cell r="H408" t="str">
            <v>RETIROS ANTICIPADOS</v>
          </cell>
          <cell r="I408">
            <v>0</v>
          </cell>
          <cell r="J408">
            <v>0</v>
          </cell>
          <cell r="K408">
            <v>0</v>
          </cell>
          <cell r="L408" t="str">
            <v>Retiro anticipado</v>
          </cell>
          <cell r="M408" t="str">
            <v>Retiro Anticipado</v>
          </cell>
          <cell r="N408" t="str">
            <v>Retiro Anticipado</v>
          </cell>
          <cell r="O408" t="str">
            <v>Pta. Pto. GSM</v>
          </cell>
          <cell r="P408">
            <v>25659</v>
          </cell>
        </row>
        <row r="409">
          <cell r="A409">
            <v>60000123</v>
          </cell>
          <cell r="B409" t="str">
            <v>MANCINI, VICTOR HUGO</v>
          </cell>
          <cell r="C409" t="str">
            <v>RETIRO ANTICIPADO</v>
          </cell>
          <cell r="D409">
            <v>52</v>
          </cell>
          <cell r="E409" t="str">
            <v>Funciones Centralizadas</v>
          </cell>
          <cell r="F409" t="str">
            <v>Fun. Centr. PB Arg. S.A.</v>
          </cell>
          <cell r="G409" t="str">
            <v>GCIA. EJECUTIVA DE RR.HH.</v>
          </cell>
          <cell r="H409" t="str">
            <v>RETIROS ANTICIPADOS</v>
          </cell>
          <cell r="I409">
            <v>0</v>
          </cell>
          <cell r="J409">
            <v>0</v>
          </cell>
          <cell r="K409">
            <v>0</v>
          </cell>
          <cell r="L409" t="str">
            <v>Retiro anticipado</v>
          </cell>
          <cell r="M409" t="str">
            <v>Retiro Anticipado</v>
          </cell>
          <cell r="N409" t="str">
            <v>Retiro Anticipado</v>
          </cell>
          <cell r="O409" t="str">
            <v>Pta. Pto. GSM</v>
          </cell>
          <cell r="P409">
            <v>28277</v>
          </cell>
        </row>
        <row r="410">
          <cell r="A410">
            <v>60000155</v>
          </cell>
          <cell r="B410" t="str">
            <v>MAURI, CARLOS ALBERTO</v>
          </cell>
          <cell r="C410" t="str">
            <v>RETIRO ANTICIPADO</v>
          </cell>
          <cell r="D410">
            <v>52</v>
          </cell>
          <cell r="E410" t="str">
            <v>Funciones Centralizadas</v>
          </cell>
          <cell r="F410" t="str">
            <v>Fun. Centr. PB Arg. S.A.</v>
          </cell>
          <cell r="G410" t="str">
            <v>GCIA. EJECUTIVA DE RR.HH.</v>
          </cell>
          <cell r="H410" t="str">
            <v>RETIROS ANTICIPADOS</v>
          </cell>
          <cell r="I410">
            <v>0</v>
          </cell>
          <cell r="J410">
            <v>0</v>
          </cell>
          <cell r="K410">
            <v>0</v>
          </cell>
          <cell r="L410" t="str">
            <v>Retiro anticipado</v>
          </cell>
          <cell r="M410" t="str">
            <v>Retiro Anticipado</v>
          </cell>
          <cell r="N410" t="str">
            <v>Retiro Anticipado</v>
          </cell>
          <cell r="O410" t="str">
            <v>Pta. Pto. GSM</v>
          </cell>
          <cell r="P410">
            <v>27334</v>
          </cell>
        </row>
        <row r="411">
          <cell r="A411">
            <v>60000156</v>
          </cell>
          <cell r="B411" t="str">
            <v>RICCHI, CARLOS ALBERTO</v>
          </cell>
          <cell r="C411" t="str">
            <v>RETIRO ANTICIPADO</v>
          </cell>
          <cell r="D411">
            <v>52</v>
          </cell>
          <cell r="E411" t="str">
            <v>Funciones Centralizadas</v>
          </cell>
          <cell r="F411" t="str">
            <v>Fun. Centr. PB Arg. S.A.</v>
          </cell>
          <cell r="G411" t="str">
            <v>GCIA. EJECUTIVA DE RR.HH.</v>
          </cell>
          <cell r="H411" t="str">
            <v>RETIROS ANTICIPADOS</v>
          </cell>
          <cell r="I411">
            <v>0</v>
          </cell>
          <cell r="J411">
            <v>0</v>
          </cell>
          <cell r="K411">
            <v>0</v>
          </cell>
          <cell r="L411" t="str">
            <v>Retiro anticipado</v>
          </cell>
          <cell r="M411" t="str">
            <v>Retiro Anticipado</v>
          </cell>
          <cell r="N411" t="str">
            <v>Retiro Anticipado</v>
          </cell>
          <cell r="O411" t="str">
            <v>Pta. Pto. GSM</v>
          </cell>
          <cell r="P411">
            <v>25569</v>
          </cell>
        </row>
        <row r="412">
          <cell r="A412">
            <v>60000167</v>
          </cell>
          <cell r="B412" t="str">
            <v>BALPARDA, CARLOS GERARDO</v>
          </cell>
          <cell r="C412" t="str">
            <v>RETIRO ANTICIPADO</v>
          </cell>
          <cell r="D412">
            <v>52</v>
          </cell>
          <cell r="E412" t="str">
            <v>Funciones Centralizadas</v>
          </cell>
          <cell r="F412" t="str">
            <v>Fun. Centr. PB Arg. S.A.</v>
          </cell>
          <cell r="G412" t="str">
            <v>GCIA. EJECUTIVA DE RR.HH.</v>
          </cell>
          <cell r="H412" t="str">
            <v>RETIROS ANTICIPADOS</v>
          </cell>
          <cell r="I412">
            <v>0</v>
          </cell>
          <cell r="J412">
            <v>0</v>
          </cell>
          <cell r="K412">
            <v>0</v>
          </cell>
          <cell r="L412" t="str">
            <v>Retiro anticipado</v>
          </cell>
          <cell r="M412" t="str">
            <v>Retiro Anticipado</v>
          </cell>
          <cell r="N412" t="str">
            <v>Retiro Anticipado</v>
          </cell>
          <cell r="O412" t="str">
            <v>Pta. Pto. GSM</v>
          </cell>
          <cell r="P412">
            <v>27334</v>
          </cell>
        </row>
        <row r="413">
          <cell r="A413">
            <v>60000168</v>
          </cell>
          <cell r="B413" t="str">
            <v>GOMEZ, EMILIO LEOPOLDO</v>
          </cell>
          <cell r="C413" t="str">
            <v>RETIRO ANTICIPADO</v>
          </cell>
          <cell r="D413">
            <v>50</v>
          </cell>
          <cell r="E413" t="str">
            <v>Funciones Centralizadas</v>
          </cell>
          <cell r="F413" t="str">
            <v>Fun. Centr. PB Arg. S.A.</v>
          </cell>
          <cell r="G413" t="str">
            <v>GCIA. EJECUTIVA DE RR.HH.</v>
          </cell>
          <cell r="H413" t="str">
            <v>RETIROS ANTICIPADOS</v>
          </cell>
          <cell r="I413">
            <v>0</v>
          </cell>
          <cell r="J413">
            <v>0</v>
          </cell>
          <cell r="K413">
            <v>0</v>
          </cell>
          <cell r="L413" t="str">
            <v>Retiro anticipado</v>
          </cell>
          <cell r="M413" t="str">
            <v>Retiro Anticipado</v>
          </cell>
          <cell r="N413" t="str">
            <v>Retiro Anticipado</v>
          </cell>
          <cell r="O413" t="str">
            <v>Pta. Pto. GSM</v>
          </cell>
          <cell r="P413">
            <v>34182</v>
          </cell>
        </row>
        <row r="414">
          <cell r="A414">
            <v>60000188</v>
          </cell>
          <cell r="B414" t="str">
            <v>MEINERO, JORGE ALBERTO</v>
          </cell>
          <cell r="C414" t="str">
            <v>RETIRO ANTICIPADO</v>
          </cell>
          <cell r="D414">
            <v>52</v>
          </cell>
          <cell r="E414" t="str">
            <v>Funciones Centralizadas</v>
          </cell>
          <cell r="F414" t="str">
            <v>Fun. Centr. PB Arg. S.A.</v>
          </cell>
          <cell r="G414" t="str">
            <v>GCIA. EJECUTIVA DE RR.HH.</v>
          </cell>
          <cell r="H414" t="str">
            <v>RETIROS ANTICIPADOS</v>
          </cell>
          <cell r="I414">
            <v>0</v>
          </cell>
          <cell r="J414">
            <v>0</v>
          </cell>
          <cell r="K414">
            <v>0</v>
          </cell>
          <cell r="L414" t="str">
            <v>Retiro anticipado</v>
          </cell>
          <cell r="M414" t="str">
            <v>Retiro Anticipado</v>
          </cell>
          <cell r="N414" t="str">
            <v>Retiro Anticipado</v>
          </cell>
          <cell r="O414" t="str">
            <v>Pta. Pto. GSM</v>
          </cell>
          <cell r="P414">
            <v>29738</v>
          </cell>
        </row>
        <row r="415">
          <cell r="A415">
            <v>60000401</v>
          </cell>
          <cell r="B415" t="str">
            <v>DOCE, JOSE LUIS</v>
          </cell>
          <cell r="C415" t="str">
            <v>ANALISTA SSR.</v>
          </cell>
          <cell r="D415">
            <v>54</v>
          </cell>
          <cell r="E415" t="str">
            <v>Funciones Centralizadas</v>
          </cell>
          <cell r="F415" t="str">
            <v>Fun. Centr. PB Arg. S.A.</v>
          </cell>
          <cell r="G415" t="str">
            <v>GCIA. EJECUTIVA DE RR.HH.</v>
          </cell>
          <cell r="H415" t="str">
            <v>SERVICIOS DE RR. HH.</v>
          </cell>
          <cell r="I415" t="str">
            <v>LIQUIDACION DE HABERES</v>
          </cell>
          <cell r="J415">
            <v>0</v>
          </cell>
          <cell r="K415">
            <v>0</v>
          </cell>
          <cell r="L415" t="str">
            <v>Activos</v>
          </cell>
          <cell r="M415" t="str">
            <v>Fuera de Convenio</v>
          </cell>
          <cell r="N415" t="str">
            <v>Indeterminado</v>
          </cell>
          <cell r="O415" t="str">
            <v>Pta. Pto. GSM</v>
          </cell>
          <cell r="P415">
            <v>30773</v>
          </cell>
        </row>
        <row r="416">
          <cell r="A416">
            <v>60000476</v>
          </cell>
          <cell r="B416" t="str">
            <v>WERNER, MARIA TERESA ANA</v>
          </cell>
          <cell r="C416" t="str">
            <v>LIDER</v>
          </cell>
          <cell r="D416">
            <v>56</v>
          </cell>
          <cell r="E416" t="str">
            <v>Funciones Centralizadas</v>
          </cell>
          <cell r="F416" t="str">
            <v>Fun. Centr. PB Arg. S.A.</v>
          </cell>
          <cell r="G416" t="str">
            <v>DIRECCION DE ADMINIST. Y FINANZAS</v>
          </cell>
          <cell r="H416" t="str">
            <v>TECNOLOGIA INFORMATICA</v>
          </cell>
          <cell r="I416" t="str">
            <v>OPERACIONES Y TELECOMUNICACIONES</v>
          </cell>
          <cell r="J416" t="str">
            <v>OPERACIONES</v>
          </cell>
          <cell r="K416">
            <v>0</v>
          </cell>
          <cell r="L416" t="str">
            <v>Activos</v>
          </cell>
          <cell r="M416" t="str">
            <v>Fuera de Convenio</v>
          </cell>
          <cell r="N416" t="str">
            <v>Indeterminado</v>
          </cell>
          <cell r="O416" t="str">
            <v>Pta. Pto. GSM</v>
          </cell>
          <cell r="P416">
            <v>34608</v>
          </cell>
        </row>
        <row r="417">
          <cell r="A417">
            <v>60000510</v>
          </cell>
          <cell r="B417" t="str">
            <v>MAC ROUILLON, ALFREDO MARIO</v>
          </cell>
          <cell r="C417" t="str">
            <v>COMPRADOR SR.</v>
          </cell>
          <cell r="D417">
            <v>56</v>
          </cell>
          <cell r="E417" t="str">
            <v>Funciones Centralizadas</v>
          </cell>
          <cell r="F417" t="str">
            <v>Fun. Centr. PB Arg. S.A.</v>
          </cell>
          <cell r="G417" t="str">
            <v>DIRECCION DE ADMINIST. Y FINANZAS</v>
          </cell>
          <cell r="H417" t="str">
            <v>COMPRAS Y CONTRATACIONES</v>
          </cell>
          <cell r="I417" t="str">
            <v>INDUSTRIAL Y COMERCIAL</v>
          </cell>
          <cell r="J417" t="str">
            <v>PGSM/SL</v>
          </cell>
          <cell r="K417">
            <v>0</v>
          </cell>
          <cell r="L417" t="str">
            <v>Activos</v>
          </cell>
          <cell r="M417" t="str">
            <v>Fuera de Convenio</v>
          </cell>
          <cell r="N417" t="str">
            <v>Indeterminado</v>
          </cell>
          <cell r="O417" t="str">
            <v>Pta. Pto. GSM</v>
          </cell>
          <cell r="P417">
            <v>34394</v>
          </cell>
        </row>
        <row r="418">
          <cell r="A418">
            <v>60000918</v>
          </cell>
          <cell r="B418" t="str">
            <v>DUARTE, GUSTAVO OSCAR</v>
          </cell>
          <cell r="C418" t="str">
            <v>COMPRADOR SR.</v>
          </cell>
          <cell r="D418">
            <v>56</v>
          </cell>
          <cell r="E418" t="str">
            <v>Funciones Centralizadas</v>
          </cell>
          <cell r="F418" t="str">
            <v>Fun. Centr. PB Arg. S.A.</v>
          </cell>
          <cell r="G418" t="str">
            <v>DIRECCION DE ADMINIST. Y FINANZAS</v>
          </cell>
          <cell r="H418" t="str">
            <v>COMPRAS Y CONTRATACIONES</v>
          </cell>
          <cell r="I418" t="str">
            <v>INDUSTRIAL Y COMERCIAL</v>
          </cell>
          <cell r="J418" t="str">
            <v>PGSM/SL</v>
          </cell>
          <cell r="K418">
            <v>0</v>
          </cell>
          <cell r="L418" t="str">
            <v>Activos</v>
          </cell>
          <cell r="M418" t="str">
            <v>Fuera de Convenio</v>
          </cell>
          <cell r="N418" t="str">
            <v>Indeterminado</v>
          </cell>
          <cell r="O418" t="str">
            <v>Pta. Pto. GSM</v>
          </cell>
          <cell r="P418">
            <v>35156</v>
          </cell>
        </row>
        <row r="419">
          <cell r="A419">
            <v>60001878</v>
          </cell>
          <cell r="B419" t="str">
            <v>COSTERO, JULIO CESAR</v>
          </cell>
          <cell r="C419" t="str">
            <v>ANALISTA JR.</v>
          </cell>
          <cell r="D419">
            <v>53</v>
          </cell>
          <cell r="E419" t="str">
            <v>Funciones Centralizadas</v>
          </cell>
          <cell r="F419" t="str">
            <v>Fun. Centr. PB Arg. S.A.</v>
          </cell>
          <cell r="G419" t="str">
            <v>DIRECCION DE ADMINIST. Y FINANZAS</v>
          </cell>
          <cell r="H419" t="str">
            <v>TECNOLOGIA INFORMATICA</v>
          </cell>
          <cell r="I419" t="str">
            <v>OPERACIONES Y TELECOMUNICACIONES</v>
          </cell>
          <cell r="J419" t="str">
            <v>OPERACIONES</v>
          </cell>
          <cell r="K419">
            <v>0</v>
          </cell>
          <cell r="L419" t="str">
            <v>Activos</v>
          </cell>
          <cell r="M419" t="str">
            <v>Fuera de Convenio</v>
          </cell>
          <cell r="N419" t="str">
            <v>Indeterminado</v>
          </cell>
          <cell r="O419" t="str">
            <v>Pta. Pto. GSM</v>
          </cell>
          <cell r="P419">
            <v>35793</v>
          </cell>
        </row>
        <row r="420">
          <cell r="A420">
            <v>60001913</v>
          </cell>
          <cell r="B420" t="str">
            <v>NAPOLE, CRISTIAN ROGELIO</v>
          </cell>
          <cell r="C420" t="str">
            <v>COMPRADOR SSR.</v>
          </cell>
          <cell r="D420">
            <v>54</v>
          </cell>
          <cell r="E420" t="str">
            <v>Funciones Centralizadas</v>
          </cell>
          <cell r="F420" t="str">
            <v>Fun. Centr. PB Arg. S.A.</v>
          </cell>
          <cell r="G420" t="str">
            <v>DIRECCION DE ADMINIST. Y FINANZAS</v>
          </cell>
          <cell r="H420" t="str">
            <v>COMPRAS Y CONTRATACIONES</v>
          </cell>
          <cell r="I420" t="str">
            <v>INDUSTRIAL Y COMERCIAL</v>
          </cell>
          <cell r="J420" t="str">
            <v>PGSM/SL</v>
          </cell>
          <cell r="K420">
            <v>0</v>
          </cell>
          <cell r="L420" t="str">
            <v>Activos</v>
          </cell>
          <cell r="M420" t="str">
            <v>Fuera de Convenio</v>
          </cell>
          <cell r="N420" t="str">
            <v>Indeterminado</v>
          </cell>
          <cell r="O420" t="str">
            <v>Pta. Pto. GSM</v>
          </cell>
          <cell r="P420">
            <v>34121</v>
          </cell>
        </row>
        <row r="421">
          <cell r="A421">
            <v>60002106</v>
          </cell>
          <cell r="B421" t="str">
            <v>DVORETZKY, DANIEL</v>
          </cell>
          <cell r="C421" t="str">
            <v>COORDINADOR</v>
          </cell>
          <cell r="D421">
            <v>57</v>
          </cell>
          <cell r="E421" t="str">
            <v>Funciones Centralizadas</v>
          </cell>
          <cell r="F421" t="str">
            <v>Fun. Centr. PB Arg. S.A.</v>
          </cell>
          <cell r="G421" t="str">
            <v>DIRECCION DE ADMINIST. Y FINANZAS</v>
          </cell>
          <cell r="H421" t="str">
            <v>COMPRAS Y CONTRATACIONES</v>
          </cell>
          <cell r="I421" t="str">
            <v>INDUSTRIAL Y COMERCIAL</v>
          </cell>
          <cell r="J421" t="str">
            <v>PGSM/SL</v>
          </cell>
          <cell r="K421">
            <v>0</v>
          </cell>
          <cell r="L421" t="str">
            <v>Activos</v>
          </cell>
          <cell r="M421" t="str">
            <v>Fuera de Convenio</v>
          </cell>
          <cell r="N421" t="str">
            <v>Indeterminado</v>
          </cell>
          <cell r="O421" t="str">
            <v>Pta. Pto. GSM</v>
          </cell>
          <cell r="P421">
            <v>35431</v>
          </cell>
        </row>
        <row r="422">
          <cell r="A422">
            <v>60002217</v>
          </cell>
          <cell r="B422" t="str">
            <v>FONTANARROSA, DAVID ROBERTO</v>
          </cell>
          <cell r="C422" t="str">
            <v>ANALISTA SSR.</v>
          </cell>
          <cell r="D422">
            <v>55</v>
          </cell>
          <cell r="E422" t="str">
            <v>Funciones Centralizadas</v>
          </cell>
          <cell r="F422" t="str">
            <v>Fun. Centr. PB Arg. S.A.</v>
          </cell>
          <cell r="G422" t="str">
            <v>DIRECCION DE ADMINIST. Y FINANZAS</v>
          </cell>
          <cell r="H422" t="str">
            <v>TECNOLOGIA INFORMATICA</v>
          </cell>
          <cell r="I422" t="str">
            <v>OPERACIONES Y TELECOMUNICACIONES</v>
          </cell>
          <cell r="J422" t="str">
            <v>OPERACIONES</v>
          </cell>
          <cell r="K422">
            <v>0</v>
          </cell>
          <cell r="L422" t="str">
            <v>Activos</v>
          </cell>
          <cell r="M422" t="str">
            <v>Fuera de Convenio</v>
          </cell>
          <cell r="N422" t="str">
            <v>Indeterminado</v>
          </cell>
          <cell r="O422" t="str">
            <v>Pta. Pto. GSM</v>
          </cell>
          <cell r="P422">
            <v>36192</v>
          </cell>
        </row>
        <row r="423">
          <cell r="A423">
            <v>60002741</v>
          </cell>
          <cell r="B423" t="str">
            <v>BERTONE, GABRIEL IGNACIO</v>
          </cell>
          <cell r="C423" t="str">
            <v>COMPRADOR SSR.</v>
          </cell>
          <cell r="D423">
            <v>54</v>
          </cell>
          <cell r="E423" t="str">
            <v>Funciones Centralizadas</v>
          </cell>
          <cell r="F423" t="str">
            <v>Fun. Centr. PB Arg. S.A.</v>
          </cell>
          <cell r="G423" t="str">
            <v>DIRECCION DE ADMINIST. Y FINANZAS</v>
          </cell>
          <cell r="H423" t="str">
            <v>COMPRAS Y CONTRATACIONES</v>
          </cell>
          <cell r="I423" t="str">
            <v>INDUSTRIAL Y COMERCIAL</v>
          </cell>
          <cell r="J423" t="str">
            <v>PGSM/SL</v>
          </cell>
          <cell r="K423">
            <v>0</v>
          </cell>
          <cell r="L423" t="str">
            <v>Activos</v>
          </cell>
          <cell r="M423" t="str">
            <v>Fuera de Convenio</v>
          </cell>
          <cell r="N423" t="str">
            <v>Indeterminado</v>
          </cell>
          <cell r="O423" t="str">
            <v>Pta. Pto. GSM</v>
          </cell>
          <cell r="P423">
            <v>37165</v>
          </cell>
        </row>
        <row r="424">
          <cell r="A424">
            <v>60002835</v>
          </cell>
          <cell r="B424" t="str">
            <v>COSTA, ROSANA</v>
          </cell>
          <cell r="C424" t="str">
            <v>ANALISTA SR.</v>
          </cell>
          <cell r="D424">
            <v>56</v>
          </cell>
          <cell r="E424" t="str">
            <v>Funciones Centralizadas</v>
          </cell>
          <cell r="F424" t="str">
            <v>Fun. Centr. PB Arg. S.A.</v>
          </cell>
          <cell r="G424" t="str">
            <v>RELACIONES CON EL GOBIERNO</v>
          </cell>
          <cell r="H424" t="str">
            <v>RELACIONES CON INTERIOR</v>
          </cell>
          <cell r="I424">
            <v>0</v>
          </cell>
          <cell r="J424">
            <v>0</v>
          </cell>
          <cell r="K424">
            <v>0</v>
          </cell>
          <cell r="L424" t="str">
            <v>Activos</v>
          </cell>
          <cell r="M424" t="str">
            <v>Fuera de Convenio</v>
          </cell>
          <cell r="N424" t="str">
            <v>Indeterminado</v>
          </cell>
          <cell r="O424" t="str">
            <v>Pta. Pto. GSM</v>
          </cell>
          <cell r="P424">
            <v>35431</v>
          </cell>
        </row>
        <row r="425">
          <cell r="A425">
            <v>60003408</v>
          </cell>
          <cell r="B425" t="str">
            <v>LOGIUDICI, HERNAN</v>
          </cell>
          <cell r="C425" t="str">
            <v>COMPRADOR SSR.</v>
          </cell>
          <cell r="D425">
            <v>54</v>
          </cell>
          <cell r="E425" t="str">
            <v>Funciones Centralizadas</v>
          </cell>
          <cell r="F425" t="str">
            <v>Fun. Centr. PB Arg. S.A.</v>
          </cell>
          <cell r="G425" t="str">
            <v>DIRECCION DE ADMINIST. Y FINANZAS</v>
          </cell>
          <cell r="H425" t="str">
            <v>COMPRAS Y CONTRATACIONES</v>
          </cell>
          <cell r="I425" t="str">
            <v>INDUSTRIAL Y COMERCIAL</v>
          </cell>
          <cell r="J425" t="str">
            <v>PGSM/SL</v>
          </cell>
          <cell r="K425">
            <v>0</v>
          </cell>
          <cell r="L425" t="str">
            <v>Activos</v>
          </cell>
          <cell r="M425" t="str">
            <v>Fuera de Convenio</v>
          </cell>
          <cell r="N425" t="str">
            <v>Indeterminado</v>
          </cell>
          <cell r="O425" t="str">
            <v>Pta. Pto. GSM</v>
          </cell>
          <cell r="P425">
            <v>38296</v>
          </cell>
        </row>
        <row r="426">
          <cell r="A426">
            <v>60004456</v>
          </cell>
          <cell r="B426" t="str">
            <v>LAGATTA, FILIPPO GIOCONDO</v>
          </cell>
          <cell r="C426" t="str">
            <v>RETIRO ANTICIPADO</v>
          </cell>
          <cell r="D426">
            <v>52</v>
          </cell>
          <cell r="E426" t="str">
            <v>Funciones Centralizadas</v>
          </cell>
          <cell r="F426" t="str">
            <v>Fun. Centr. PB Arg. S.A.</v>
          </cell>
          <cell r="G426" t="str">
            <v>GCIA. EJECUTIVA DE RR.HH.</v>
          </cell>
          <cell r="H426" t="str">
            <v>RETIROS ANTICIPADOS</v>
          </cell>
          <cell r="I426">
            <v>0</v>
          </cell>
          <cell r="J426">
            <v>0</v>
          </cell>
          <cell r="K426">
            <v>0</v>
          </cell>
          <cell r="L426" t="str">
            <v>Retiro anticipado</v>
          </cell>
          <cell r="M426" t="str">
            <v>Retiro Anticipado</v>
          </cell>
          <cell r="N426" t="str">
            <v>Retiro Anticipado</v>
          </cell>
          <cell r="O426" t="str">
            <v>Pta. Pto. GSM</v>
          </cell>
          <cell r="P426">
            <v>23316</v>
          </cell>
        </row>
        <row r="427">
          <cell r="A427">
            <v>60004529</v>
          </cell>
          <cell r="B427" t="str">
            <v>DI NUNZIO, JOSE</v>
          </cell>
          <cell r="C427" t="str">
            <v>RETIRO ANTICIPADO</v>
          </cell>
          <cell r="D427">
            <v>53</v>
          </cell>
          <cell r="E427" t="str">
            <v>Funciones Centralizadas</v>
          </cell>
          <cell r="F427" t="str">
            <v>Fun. Centr. PB Arg. S.A.</v>
          </cell>
          <cell r="G427" t="str">
            <v>GCIA. EJECUTIVA DE RR.HH.</v>
          </cell>
          <cell r="H427" t="str">
            <v>RETIROS ANTICIPADOS</v>
          </cell>
          <cell r="I427">
            <v>0</v>
          </cell>
          <cell r="J427">
            <v>0</v>
          </cell>
          <cell r="K427">
            <v>0</v>
          </cell>
          <cell r="L427" t="str">
            <v>Retiro anticipado</v>
          </cell>
          <cell r="M427" t="str">
            <v>Retiro Anticipado</v>
          </cell>
          <cell r="N427" t="str">
            <v>Retiro Anticipado</v>
          </cell>
          <cell r="O427" t="str">
            <v>Pta. Pto. GSM</v>
          </cell>
          <cell r="P427">
            <v>25204</v>
          </cell>
        </row>
        <row r="428">
          <cell r="A428">
            <v>60004990</v>
          </cell>
          <cell r="B428" t="str">
            <v>YATIM MORILLAS, JEAN</v>
          </cell>
          <cell r="C428" t="str">
            <v>GERENTE</v>
          </cell>
          <cell r="D428">
            <v>61</v>
          </cell>
          <cell r="E428" t="str">
            <v>Funciones Centralizadas</v>
          </cell>
          <cell r="F428" t="str">
            <v>Fun. Centr. PB Arg. S.A.</v>
          </cell>
          <cell r="G428" t="str">
            <v>GCIA. EJECUTIVA DE RR.HH.</v>
          </cell>
          <cell r="H428" t="str">
            <v>ORGANIZACION Y PLANEAMIENTO DE RR.HH</v>
          </cell>
          <cell r="I428">
            <v>0</v>
          </cell>
          <cell r="J428">
            <v>0</v>
          </cell>
          <cell r="K428">
            <v>0</v>
          </cell>
          <cell r="L428" t="str">
            <v>Activos</v>
          </cell>
          <cell r="M428" t="str">
            <v>Fuera de Convenio</v>
          </cell>
          <cell r="N428" t="str">
            <v>Indeterminado</v>
          </cell>
          <cell r="O428" t="str">
            <v>Edif. Petrobras</v>
          </cell>
          <cell r="P428">
            <v>39203</v>
          </cell>
        </row>
        <row r="429">
          <cell r="A429">
            <v>60005146</v>
          </cell>
          <cell r="B429" t="str">
            <v>TORRES, GILDA SILVINA</v>
          </cell>
          <cell r="C429" t="str">
            <v>COMPRADOR JR.</v>
          </cell>
          <cell r="D429">
            <v>53</v>
          </cell>
          <cell r="E429" t="str">
            <v>Funciones Centralizadas</v>
          </cell>
          <cell r="F429" t="str">
            <v>Fun. Centr. PB Arg. S.A.</v>
          </cell>
          <cell r="G429" t="str">
            <v>DIRECCION DE ADMINIST. Y FINANZAS</v>
          </cell>
          <cell r="H429" t="str">
            <v>COMPRAS Y CONTRATACIONES</v>
          </cell>
          <cell r="I429" t="str">
            <v>INDUSTRIAL Y COMERCIAL</v>
          </cell>
          <cell r="J429" t="str">
            <v>PGSM/SL</v>
          </cell>
          <cell r="K429">
            <v>0</v>
          </cell>
          <cell r="L429" t="str">
            <v>Activos</v>
          </cell>
          <cell r="M429" t="str">
            <v>Fuera de Convenio</v>
          </cell>
          <cell r="N429" t="str">
            <v>Indeterminado</v>
          </cell>
          <cell r="O429" t="str">
            <v>Pta. Pto. GSM</v>
          </cell>
          <cell r="P429">
            <v>39569</v>
          </cell>
        </row>
        <row r="430">
          <cell r="A430">
            <v>60006033</v>
          </cell>
          <cell r="B430" t="str">
            <v>ZEITTER, MARIA DANIELA</v>
          </cell>
          <cell r="C430" t="str">
            <v>FISCAL T</v>
          </cell>
          <cell r="D430">
            <v>52</v>
          </cell>
          <cell r="E430" t="str">
            <v>Funciones Centralizadas</v>
          </cell>
          <cell r="F430" t="str">
            <v>Fun. Centr. PB Arg. S.A.</v>
          </cell>
          <cell r="G430" t="str">
            <v>DIRECCION INDUSTRIAL</v>
          </cell>
          <cell r="H430" t="str">
            <v>PLANTAS RSL/PGSM</v>
          </cell>
          <cell r="I430" t="str">
            <v>INGENIERIA Y SERVICIOS</v>
          </cell>
          <cell r="J430" t="str">
            <v>ALMACENES E INTENDENCIA</v>
          </cell>
          <cell r="K430" t="str">
            <v>ALMACENES E INTENDENCIA PGSM</v>
          </cell>
          <cell r="L430" t="str">
            <v>Activos</v>
          </cell>
          <cell r="M430" t="str">
            <v>Fuera de Convenio</v>
          </cell>
          <cell r="N430" t="str">
            <v>Eventual</v>
          </cell>
          <cell r="O430" t="str">
            <v>Pta. Pto. GSM</v>
          </cell>
          <cell r="P430">
            <v>39753</v>
          </cell>
        </row>
        <row r="431">
          <cell r="A431">
            <v>60004474</v>
          </cell>
          <cell r="B431" t="str">
            <v>DIAZ, SEFERIANO</v>
          </cell>
          <cell r="C431" t="str">
            <v>RETIRO ANTICIPADO</v>
          </cell>
          <cell r="D431">
            <v>52</v>
          </cell>
          <cell r="E431" t="str">
            <v>Funciones Centralizadas</v>
          </cell>
          <cell r="F431" t="str">
            <v>Fun. Centr. PB Arg. S.A.</v>
          </cell>
          <cell r="G431" t="str">
            <v>GCIA. EJECUTIVA DE RR.HH.</v>
          </cell>
          <cell r="H431" t="str">
            <v>RETIROS ANTICIPADOS</v>
          </cell>
          <cell r="I431">
            <v>0</v>
          </cell>
          <cell r="J431">
            <v>0</v>
          </cell>
          <cell r="K431">
            <v>0</v>
          </cell>
          <cell r="L431" t="str">
            <v>Retiro anticipado</v>
          </cell>
          <cell r="M431" t="str">
            <v>Retiro Anticipado</v>
          </cell>
          <cell r="N431" t="str">
            <v>Retiro Anticipado</v>
          </cell>
          <cell r="O431" t="str">
            <v>POSADAS</v>
          </cell>
          <cell r="P431">
            <v>28443</v>
          </cell>
        </row>
        <row r="432">
          <cell r="A432">
            <v>60000029</v>
          </cell>
          <cell r="B432" t="str">
            <v>RODI, LUIS MARCOS</v>
          </cell>
          <cell r="C432" t="str">
            <v>RETIRO ANTICIPADO</v>
          </cell>
          <cell r="D432">
            <v>54</v>
          </cell>
          <cell r="E432" t="str">
            <v>Funciones Centralizadas</v>
          </cell>
          <cell r="F432" t="str">
            <v>Fun. Centr. PB Arg. S.A.</v>
          </cell>
          <cell r="G432" t="str">
            <v>GCIA. EJECUTIVA DE RR.HH.</v>
          </cell>
          <cell r="H432" t="str">
            <v>RETIROS ANTICIPADOS</v>
          </cell>
          <cell r="I432">
            <v>0</v>
          </cell>
          <cell r="J432">
            <v>0</v>
          </cell>
          <cell r="K432">
            <v>0</v>
          </cell>
          <cell r="L432" t="str">
            <v>Retiro anticipado</v>
          </cell>
          <cell r="M432" t="str">
            <v>Retiro Anticipado</v>
          </cell>
          <cell r="N432" t="str">
            <v>Retiro Anticipado</v>
          </cell>
          <cell r="O432" t="str">
            <v>Pta. S. Lorenzo</v>
          </cell>
          <cell r="P432">
            <v>34060</v>
          </cell>
        </row>
        <row r="433">
          <cell r="A433">
            <v>60000054</v>
          </cell>
          <cell r="B433" t="str">
            <v>PUEBLAS, CARLOS EUGENIO</v>
          </cell>
          <cell r="C433" t="str">
            <v>RETIRO ANTICIPADO</v>
          </cell>
          <cell r="D433">
            <v>55</v>
          </cell>
          <cell r="E433" t="str">
            <v>Funciones Centralizadas</v>
          </cell>
          <cell r="F433" t="str">
            <v>Fun. Centr. PB Arg. S.A.</v>
          </cell>
          <cell r="G433" t="str">
            <v>GCIA. EJECUTIVA DE RR.HH.</v>
          </cell>
          <cell r="H433" t="str">
            <v>RETIROS ANTICIPADOS</v>
          </cell>
          <cell r="I433">
            <v>0</v>
          </cell>
          <cell r="J433">
            <v>0</v>
          </cell>
          <cell r="K433">
            <v>0</v>
          </cell>
          <cell r="L433" t="str">
            <v>Retiro anticipado</v>
          </cell>
          <cell r="M433" t="str">
            <v>Retiro Anticipado</v>
          </cell>
          <cell r="N433" t="str">
            <v>Retiro Anticipado</v>
          </cell>
          <cell r="O433" t="str">
            <v>Pta. S. Lorenzo</v>
          </cell>
          <cell r="P433">
            <v>35977</v>
          </cell>
        </row>
        <row r="434">
          <cell r="A434">
            <v>60000124</v>
          </cell>
          <cell r="B434" t="str">
            <v>MEDINA, MARIO ALBERTO</v>
          </cell>
          <cell r="C434" t="str">
            <v>RETIRO ANTICIPADO</v>
          </cell>
          <cell r="D434">
            <v>55</v>
          </cell>
          <cell r="E434" t="str">
            <v>Funciones Centralizadas</v>
          </cell>
          <cell r="F434" t="str">
            <v>Fun. Centr. PB Arg. S.A.</v>
          </cell>
          <cell r="G434" t="str">
            <v>GCIA. EJECUTIVA DE RR.HH.</v>
          </cell>
          <cell r="H434" t="str">
            <v>RETIROS ANTICIPADOS</v>
          </cell>
          <cell r="I434">
            <v>0</v>
          </cell>
          <cell r="J434">
            <v>0</v>
          </cell>
          <cell r="K434">
            <v>0</v>
          </cell>
          <cell r="L434" t="str">
            <v>Retiro anticipado</v>
          </cell>
          <cell r="M434" t="str">
            <v>Retiro Anticipado</v>
          </cell>
          <cell r="N434" t="str">
            <v>Retiro Anticipado</v>
          </cell>
          <cell r="O434" t="str">
            <v>Pta. S. Lorenzo</v>
          </cell>
          <cell r="P434">
            <v>32264</v>
          </cell>
        </row>
        <row r="435">
          <cell r="A435">
            <v>60000380</v>
          </cell>
          <cell r="B435" t="str">
            <v>CIUFFOLI, HUGO</v>
          </cell>
          <cell r="C435" t="str">
            <v>ANALISTA SR.</v>
          </cell>
          <cell r="D435">
            <v>56</v>
          </cell>
          <cell r="E435" t="str">
            <v>Funciones Centralizadas</v>
          </cell>
          <cell r="F435" t="str">
            <v>Fun. Centr. PB Arg. S.A.</v>
          </cell>
          <cell r="G435" t="str">
            <v>DIRECCION DE ADMINIST. Y FINANZAS</v>
          </cell>
          <cell r="H435" t="str">
            <v>ADMINISTRACION</v>
          </cell>
          <cell r="I435" t="str">
            <v>CONTABILIDAD GENERAL</v>
          </cell>
          <cell r="J435" t="str">
            <v>COSTOS</v>
          </cell>
          <cell r="K435">
            <v>0</v>
          </cell>
          <cell r="L435" t="str">
            <v>Activos</v>
          </cell>
          <cell r="M435" t="str">
            <v>Fuera de Convenio</v>
          </cell>
          <cell r="N435" t="str">
            <v>Indeterminado</v>
          </cell>
          <cell r="O435" t="str">
            <v>Pta. S. Lorenzo</v>
          </cell>
          <cell r="P435">
            <v>28703</v>
          </cell>
        </row>
        <row r="436">
          <cell r="A436">
            <v>60000678</v>
          </cell>
          <cell r="B436" t="str">
            <v>FERRERO, DANIEL EDUARDO</v>
          </cell>
          <cell r="C436" t="str">
            <v>ANALISTA SSR.</v>
          </cell>
          <cell r="D436">
            <v>56</v>
          </cell>
          <cell r="E436" t="str">
            <v>Funciones Centralizadas</v>
          </cell>
          <cell r="F436" t="str">
            <v>Fun. Centr. PB Arg. S.A.</v>
          </cell>
          <cell r="G436" t="str">
            <v>GCIA. EJECUTIVA DE CTROL DE GEST Y EST P</v>
          </cell>
          <cell r="H436" t="str">
            <v>CONTROL DE GESTION PROY., A&amp;F Y FFCC</v>
          </cell>
          <cell r="I436" t="str">
            <v>CONTROL DE GESTION PROYECTOS</v>
          </cell>
          <cell r="J436">
            <v>0</v>
          </cell>
          <cell r="K436">
            <v>0</v>
          </cell>
          <cell r="L436" t="str">
            <v>Activos</v>
          </cell>
          <cell r="M436" t="str">
            <v>Fuera de Convenio</v>
          </cell>
          <cell r="N436" t="str">
            <v>Indeterminado</v>
          </cell>
          <cell r="O436" t="str">
            <v>Pta. S. Lorenzo</v>
          </cell>
          <cell r="P436">
            <v>34731</v>
          </cell>
        </row>
        <row r="437">
          <cell r="A437">
            <v>60001573</v>
          </cell>
          <cell r="B437" t="str">
            <v>GARCIA FIORITO, RICARDO ALBERTO</v>
          </cell>
          <cell r="C437" t="str">
            <v>ANALISTA SSR.</v>
          </cell>
          <cell r="D437">
            <v>54</v>
          </cell>
          <cell r="E437" t="str">
            <v>Funciones Centralizadas</v>
          </cell>
          <cell r="F437" t="str">
            <v>Fun. Centr. PB Arg. S.A.</v>
          </cell>
          <cell r="G437" t="str">
            <v>DIRECCION DE ADMINIST. Y FINANZAS</v>
          </cell>
          <cell r="H437" t="str">
            <v>ADMINISTRACION</v>
          </cell>
          <cell r="I437" t="str">
            <v>CONTABILIDAD GENERAL</v>
          </cell>
          <cell r="J437" t="str">
            <v>COSTOS</v>
          </cell>
          <cell r="K437">
            <v>0</v>
          </cell>
          <cell r="L437" t="str">
            <v>Activos</v>
          </cell>
          <cell r="M437" t="str">
            <v>Fuera de Convenio</v>
          </cell>
          <cell r="N437" t="str">
            <v>Indeterminado</v>
          </cell>
          <cell r="O437" t="str">
            <v>Pta. S. Lorenzo</v>
          </cell>
          <cell r="P437">
            <v>34516</v>
          </cell>
        </row>
        <row r="438">
          <cell r="A438">
            <v>60001818</v>
          </cell>
          <cell r="B438" t="str">
            <v>ORSET, FABIANA ANDREA</v>
          </cell>
          <cell r="C438" t="str">
            <v>ANALISTA SSR.</v>
          </cell>
          <cell r="D438">
            <v>54</v>
          </cell>
          <cell r="E438" t="str">
            <v>Funciones Centralizadas</v>
          </cell>
          <cell r="F438" t="str">
            <v>Fun. Centr. PB Arg. S.A.</v>
          </cell>
          <cell r="G438" t="str">
            <v>DIRECCION DE ADMINIST. Y FINANZAS</v>
          </cell>
          <cell r="H438" t="str">
            <v>ADMINISTRACION</v>
          </cell>
          <cell r="I438" t="str">
            <v>CONTABILIDAD GENERAL</v>
          </cell>
          <cell r="J438" t="str">
            <v>COSTOS</v>
          </cell>
          <cell r="K438">
            <v>0</v>
          </cell>
          <cell r="L438" t="str">
            <v>Activos</v>
          </cell>
          <cell r="M438" t="str">
            <v>Fuera de Convenio</v>
          </cell>
          <cell r="N438" t="str">
            <v>Indeterminado</v>
          </cell>
          <cell r="O438" t="str">
            <v>Pta. S. Lorenzo</v>
          </cell>
          <cell r="P438">
            <v>34759</v>
          </cell>
        </row>
        <row r="439">
          <cell r="A439">
            <v>60002136</v>
          </cell>
          <cell r="B439" t="str">
            <v>LAZZARO, DAVID</v>
          </cell>
          <cell r="C439" t="str">
            <v>ANALISTA SSR.</v>
          </cell>
          <cell r="D439">
            <v>55</v>
          </cell>
          <cell r="E439" t="str">
            <v>Funciones Centralizadas</v>
          </cell>
          <cell r="F439" t="str">
            <v>Fun. Centr. PB Arg. S.A.</v>
          </cell>
          <cell r="G439" t="str">
            <v>DIRECCION DE ADMINIST. Y FINANZAS</v>
          </cell>
          <cell r="H439" t="str">
            <v>TECNOLOGIA INFORMATICA</v>
          </cell>
          <cell r="I439" t="str">
            <v>OPERACIONES Y TELECOMUNICACIONES</v>
          </cell>
          <cell r="J439" t="str">
            <v>OPERACIONES</v>
          </cell>
          <cell r="K439">
            <v>0</v>
          </cell>
          <cell r="L439" t="str">
            <v>Activos</v>
          </cell>
          <cell r="M439" t="str">
            <v>Fuera de Convenio</v>
          </cell>
          <cell r="N439" t="str">
            <v>Indeterminado</v>
          </cell>
          <cell r="O439" t="str">
            <v>Pta. S. Lorenzo</v>
          </cell>
          <cell r="P439">
            <v>35217</v>
          </cell>
        </row>
        <row r="440">
          <cell r="A440">
            <v>60002216</v>
          </cell>
          <cell r="B440" t="str">
            <v>MOLINARI, ALEJANDRO OMAR</v>
          </cell>
          <cell r="C440" t="str">
            <v>ANALISTA SSR.</v>
          </cell>
          <cell r="D440">
            <v>54</v>
          </cell>
          <cell r="E440" t="str">
            <v>Funciones Centralizadas</v>
          </cell>
          <cell r="F440" t="str">
            <v>Fun. Centr. PB Arg. S.A.</v>
          </cell>
          <cell r="G440" t="str">
            <v>DIRECCION DE ADMINIST. Y FINANZAS</v>
          </cell>
          <cell r="H440" t="str">
            <v>ADMINISTRACION</v>
          </cell>
          <cell r="I440" t="str">
            <v>CONTABILIDAD GENERAL</v>
          </cell>
          <cell r="J440" t="str">
            <v>COSTOS</v>
          </cell>
          <cell r="K440">
            <v>0</v>
          </cell>
          <cell r="L440" t="str">
            <v>Activos</v>
          </cell>
          <cell r="M440" t="str">
            <v>Fuera de Convenio</v>
          </cell>
          <cell r="N440" t="str">
            <v>Indeterminado</v>
          </cell>
          <cell r="O440" t="str">
            <v>Pta. S. Lorenzo</v>
          </cell>
          <cell r="P440">
            <v>35431</v>
          </cell>
        </row>
        <row r="441">
          <cell r="A441">
            <v>60002218</v>
          </cell>
          <cell r="B441" t="str">
            <v>MATTEUCCI, DUILIO PABLO</v>
          </cell>
          <cell r="C441" t="str">
            <v>ANALISTA SSR.</v>
          </cell>
          <cell r="D441">
            <v>54</v>
          </cell>
          <cell r="E441" t="str">
            <v>Funciones Centralizadas</v>
          </cell>
          <cell r="F441" t="str">
            <v>Fun. Centr. PB Arg. S.A.</v>
          </cell>
          <cell r="G441" t="str">
            <v>DIRECCION DE ADMINIST. Y FINANZAS</v>
          </cell>
          <cell r="H441" t="str">
            <v>ADMINISTRACION</v>
          </cell>
          <cell r="I441" t="str">
            <v>CONTABILIDAD GENERAL</v>
          </cell>
          <cell r="J441" t="str">
            <v>GESTION DE PATRIMONIO</v>
          </cell>
          <cell r="K441">
            <v>0</v>
          </cell>
          <cell r="L441" t="str">
            <v>Activos</v>
          </cell>
          <cell r="M441" t="str">
            <v>Fuera de Convenio</v>
          </cell>
          <cell r="N441" t="str">
            <v>Indeterminado</v>
          </cell>
          <cell r="O441" t="str">
            <v>Pta. S. Lorenzo</v>
          </cell>
          <cell r="P441">
            <v>35339</v>
          </cell>
        </row>
        <row r="442">
          <cell r="A442">
            <v>60002359</v>
          </cell>
          <cell r="B442" t="str">
            <v>CARRARA, JESUS MARIA ERNES</v>
          </cell>
          <cell r="C442" t="str">
            <v>COORDINADOR</v>
          </cell>
          <cell r="D442">
            <v>57</v>
          </cell>
          <cell r="E442" t="str">
            <v>Funciones Centralizadas</v>
          </cell>
          <cell r="F442" t="str">
            <v>Fun. Centr. PB Arg. S.A.</v>
          </cell>
          <cell r="G442" t="str">
            <v>DIRECCION DE ADMINIST. Y FINANZAS</v>
          </cell>
          <cell r="H442" t="str">
            <v>ADMINISTRACION</v>
          </cell>
          <cell r="I442" t="str">
            <v>CONTABILIDAD GENERAL</v>
          </cell>
          <cell r="J442" t="str">
            <v>COSTOS</v>
          </cell>
          <cell r="K442">
            <v>0</v>
          </cell>
          <cell r="L442" t="str">
            <v>Activos</v>
          </cell>
          <cell r="M442" t="str">
            <v>Fuera de Convenio</v>
          </cell>
          <cell r="N442" t="str">
            <v>Indeterminado</v>
          </cell>
          <cell r="O442" t="str">
            <v>Pta. S. Lorenzo</v>
          </cell>
          <cell r="P442">
            <v>34486</v>
          </cell>
        </row>
        <row r="443">
          <cell r="A443">
            <v>60002554</v>
          </cell>
          <cell r="B443" t="str">
            <v>RENZI, MARINA</v>
          </cell>
          <cell r="C443" t="str">
            <v>ANALISTA SR.</v>
          </cell>
          <cell r="D443">
            <v>56</v>
          </cell>
          <cell r="E443" t="str">
            <v>Funciones Centralizadas</v>
          </cell>
          <cell r="F443" t="str">
            <v>Fun. Centr. PB Arg. S.A.</v>
          </cell>
          <cell r="G443" t="str">
            <v>GCIA. EJECUTIVA DE CTROL DE GEST Y EST P</v>
          </cell>
          <cell r="H443" t="str">
            <v>PLANEAMIENTO &amp; CTROL. PRESUPUESTARIO</v>
          </cell>
          <cell r="I443">
            <v>0</v>
          </cell>
          <cell r="J443">
            <v>0</v>
          </cell>
          <cell r="K443">
            <v>0</v>
          </cell>
          <cell r="L443" t="str">
            <v>Activos</v>
          </cell>
          <cell r="M443" t="str">
            <v>Fuera de Convenio</v>
          </cell>
          <cell r="N443" t="str">
            <v>Indeterminado</v>
          </cell>
          <cell r="O443" t="str">
            <v>Pta. S. Lorenzo</v>
          </cell>
          <cell r="P443">
            <v>35156</v>
          </cell>
        </row>
        <row r="444">
          <cell r="A444">
            <v>60002683</v>
          </cell>
          <cell r="B444" t="str">
            <v>TRILLO, GUSTAVO LUIS</v>
          </cell>
          <cell r="C444" t="str">
            <v>ANALISTA SSR.</v>
          </cell>
          <cell r="D444">
            <v>54</v>
          </cell>
          <cell r="E444" t="str">
            <v>Funciones Centralizadas</v>
          </cell>
          <cell r="F444" t="str">
            <v>Fun. Centr. PB Arg. S.A.</v>
          </cell>
          <cell r="G444" t="str">
            <v>DIRECCION DE ADMINIST. Y FINANZAS</v>
          </cell>
          <cell r="H444" t="str">
            <v>TECNOLOGIA INFORMATICA</v>
          </cell>
          <cell r="I444" t="str">
            <v>OPERACIONES Y TELECOMUNICACIONES</v>
          </cell>
          <cell r="J444" t="str">
            <v>OPERACIONES</v>
          </cell>
          <cell r="K444">
            <v>0</v>
          </cell>
          <cell r="L444" t="str">
            <v>Activos</v>
          </cell>
          <cell r="M444" t="str">
            <v>Fuera de Convenio</v>
          </cell>
          <cell r="N444" t="str">
            <v>Indeterminado</v>
          </cell>
          <cell r="O444" t="str">
            <v>Pta. S. Lorenzo</v>
          </cell>
          <cell r="P444">
            <v>36342</v>
          </cell>
        </row>
        <row r="445">
          <cell r="A445">
            <v>60002705</v>
          </cell>
          <cell r="B445" t="str">
            <v>CAMPA, NURIA OLGA</v>
          </cell>
          <cell r="C445" t="str">
            <v>ANALISTA SR.</v>
          </cell>
          <cell r="D445">
            <v>54</v>
          </cell>
          <cell r="E445" t="str">
            <v>Funciones Centralizadas</v>
          </cell>
          <cell r="F445" t="str">
            <v>Fun. Centr. PB Arg. S.A.</v>
          </cell>
          <cell r="G445" t="str">
            <v>DIRECCION COMERCIAL</v>
          </cell>
          <cell r="H445" t="str">
            <v>PLANIFICACION Y SUMINISTROS</v>
          </cell>
          <cell r="I445" t="str">
            <v>SUMINISTROS</v>
          </cell>
          <cell r="J445" t="str">
            <v>BACK OFFICE Y ADM. DE OP.</v>
          </cell>
          <cell r="K445">
            <v>0</v>
          </cell>
          <cell r="L445" t="str">
            <v>Activos</v>
          </cell>
          <cell r="M445" t="str">
            <v>Fuera de Convenio</v>
          </cell>
          <cell r="N445" t="str">
            <v>Indeterminado</v>
          </cell>
          <cell r="O445" t="str">
            <v>Pta. S. Lorenzo</v>
          </cell>
          <cell r="P445">
            <v>35916</v>
          </cell>
        </row>
        <row r="446">
          <cell r="A446">
            <v>60002808</v>
          </cell>
          <cell r="B446" t="str">
            <v>BIANCHI, FEDERICO ROBERTO</v>
          </cell>
          <cell r="C446" t="str">
            <v>ANALISTA SSR.</v>
          </cell>
          <cell r="D446">
            <v>54</v>
          </cell>
          <cell r="E446" t="str">
            <v>Funciones Centralizadas</v>
          </cell>
          <cell r="F446" t="str">
            <v>Fun. Centr. PB Arg. S.A.</v>
          </cell>
          <cell r="G446" t="str">
            <v>DIRECCION DE ADMINIST. Y FINANZAS</v>
          </cell>
          <cell r="H446" t="str">
            <v>ADMINISTRACION</v>
          </cell>
          <cell r="I446" t="str">
            <v>CONTABILIDAD GENERAL</v>
          </cell>
          <cell r="J446" t="str">
            <v>COSTOS</v>
          </cell>
          <cell r="K446">
            <v>0</v>
          </cell>
          <cell r="L446" t="str">
            <v>Activos</v>
          </cell>
          <cell r="M446" t="str">
            <v>Fuera de Convenio</v>
          </cell>
          <cell r="N446" t="str">
            <v>Indeterminado</v>
          </cell>
          <cell r="O446" t="str">
            <v>Pta. S. Lorenzo</v>
          </cell>
          <cell r="P446">
            <v>36917</v>
          </cell>
        </row>
        <row r="447">
          <cell r="A447">
            <v>60003393</v>
          </cell>
          <cell r="B447" t="str">
            <v>VITALI, DAMIAN</v>
          </cell>
          <cell r="C447" t="str">
            <v>ANALISTA JR.</v>
          </cell>
          <cell r="D447">
            <v>52</v>
          </cell>
          <cell r="E447" t="str">
            <v>Funciones Centralizadas</v>
          </cell>
          <cell r="F447" t="str">
            <v>Fun. Centr. PB Arg. S.A.</v>
          </cell>
          <cell r="G447" t="str">
            <v>DIRECCION COMERCIAL</v>
          </cell>
          <cell r="H447" t="str">
            <v>PLANIFICACION Y SUMINISTROS</v>
          </cell>
          <cell r="I447" t="str">
            <v>SUMINISTROS</v>
          </cell>
          <cell r="J447" t="str">
            <v>BACK OFFICE Y ADM. DE OP.</v>
          </cell>
          <cell r="K447">
            <v>0</v>
          </cell>
          <cell r="L447" t="str">
            <v>Activos</v>
          </cell>
          <cell r="M447" t="str">
            <v>Fuera de Convenio</v>
          </cell>
          <cell r="N447" t="str">
            <v>Indeterminado</v>
          </cell>
          <cell r="O447" t="str">
            <v>Pta. S. Lorenzo</v>
          </cell>
          <cell r="P447">
            <v>37141</v>
          </cell>
        </row>
        <row r="448">
          <cell r="A448">
            <v>60004597</v>
          </cell>
          <cell r="B448" t="str">
            <v>ZWIENER, DARIO SANTIAGO</v>
          </cell>
          <cell r="C448" t="str">
            <v>RETIRO ANTICIPADO</v>
          </cell>
          <cell r="D448">
            <v>52</v>
          </cell>
          <cell r="E448" t="str">
            <v>Funciones Centralizadas</v>
          </cell>
          <cell r="F448" t="str">
            <v>Fun. Centr. PB Arg. S.A.</v>
          </cell>
          <cell r="G448" t="str">
            <v>GCIA. EJECUTIVA DE RR.HH.</v>
          </cell>
          <cell r="H448" t="str">
            <v>RETIROS ANTICIPADOS</v>
          </cell>
          <cell r="I448">
            <v>0</v>
          </cell>
          <cell r="J448">
            <v>0</v>
          </cell>
          <cell r="K448">
            <v>0</v>
          </cell>
          <cell r="L448" t="str">
            <v>Retiro anticipado</v>
          </cell>
          <cell r="M448" t="str">
            <v>Retiro Anticipado</v>
          </cell>
          <cell r="N448" t="str">
            <v>Retiro Anticipado</v>
          </cell>
          <cell r="O448" t="str">
            <v>Pta. S. Lorenzo</v>
          </cell>
          <cell r="P448">
            <v>28550</v>
          </cell>
        </row>
        <row r="449">
          <cell r="A449">
            <v>60004802</v>
          </cell>
          <cell r="B449" t="str">
            <v>LOPEZ, ALEJANDRO NESTOR</v>
          </cell>
          <cell r="C449" t="str">
            <v>ANALISTA SSR.</v>
          </cell>
          <cell r="D449">
            <v>54</v>
          </cell>
          <cell r="E449" t="str">
            <v>Funciones Centralizadas</v>
          </cell>
          <cell r="F449" t="str">
            <v>Fun. Centr. PB Arg. S.A.</v>
          </cell>
          <cell r="G449" t="str">
            <v>DIRECCION DE ADMINIST. Y FINANZAS</v>
          </cell>
          <cell r="H449" t="str">
            <v>TECNOLOGIA INFORMATICA</v>
          </cell>
          <cell r="I449" t="str">
            <v>GOBIERNO DE PROCESOS Y SOLUCIONES</v>
          </cell>
          <cell r="J449" t="str">
            <v>CICLO COMERCIAL, MANT. , PRODUC. Y PROY</v>
          </cell>
          <cell r="K449">
            <v>0</v>
          </cell>
          <cell r="L449" t="str">
            <v>Activos</v>
          </cell>
          <cell r="M449" t="str">
            <v>Fuera de Convenio</v>
          </cell>
          <cell r="N449" t="str">
            <v>Indeterminado</v>
          </cell>
          <cell r="O449" t="str">
            <v>Pta. S. Lorenzo</v>
          </cell>
          <cell r="P449">
            <v>39995</v>
          </cell>
        </row>
        <row r="450">
          <cell r="A450">
            <v>60004913</v>
          </cell>
          <cell r="B450" t="str">
            <v>JARA, MARIA LAURA</v>
          </cell>
          <cell r="C450" t="str">
            <v>ANALISTA JR.</v>
          </cell>
          <cell r="D450">
            <v>53</v>
          </cell>
          <cell r="E450" t="str">
            <v>Funciones Centralizadas</v>
          </cell>
          <cell r="F450" t="str">
            <v>Fun. Centr. PB Arg. S.A.</v>
          </cell>
          <cell r="G450" t="str">
            <v>DIRECCION DE ADMINIST. Y FINANZAS</v>
          </cell>
          <cell r="H450" t="str">
            <v>ADMINISTRACION</v>
          </cell>
          <cell r="I450" t="str">
            <v>CONTABILIDAD GENERAL</v>
          </cell>
          <cell r="J450" t="str">
            <v>GESTION DE PATRIMONIO</v>
          </cell>
          <cell r="K450">
            <v>0</v>
          </cell>
          <cell r="L450" t="str">
            <v>Activos</v>
          </cell>
          <cell r="M450" t="str">
            <v>Fuera de Convenio</v>
          </cell>
          <cell r="N450" t="str">
            <v>Indeterminado</v>
          </cell>
          <cell r="O450" t="str">
            <v>Pta. S. Lorenzo</v>
          </cell>
          <cell r="P450">
            <v>39204</v>
          </cell>
        </row>
        <row r="451">
          <cell r="A451">
            <v>60000617</v>
          </cell>
          <cell r="B451" t="str">
            <v>VIGARIO, ANTONIO</v>
          </cell>
          <cell r="C451" t="str">
            <v>RETIRO ANTICIPADO</v>
          </cell>
          <cell r="D451">
            <v>54</v>
          </cell>
          <cell r="E451" t="str">
            <v>Funciones Centralizadas</v>
          </cell>
          <cell r="F451" t="str">
            <v>Fun. Centr. PB Arg. S.A.</v>
          </cell>
          <cell r="G451" t="str">
            <v>GCIA. EJECUTIVA DE RR.HH.</v>
          </cell>
          <cell r="H451" t="str">
            <v>RETIROS ANTICIPADOS</v>
          </cell>
          <cell r="I451">
            <v>0</v>
          </cell>
          <cell r="J451">
            <v>0</v>
          </cell>
          <cell r="K451">
            <v>0</v>
          </cell>
          <cell r="L451" t="str">
            <v>Retiro anticipado</v>
          </cell>
          <cell r="M451" t="str">
            <v>Retiro Anticipado</v>
          </cell>
          <cell r="N451" t="str">
            <v>Retiro Anticipado</v>
          </cell>
          <cell r="O451" t="str">
            <v>Planta Zarate</v>
          </cell>
          <cell r="P451">
            <v>28004</v>
          </cell>
        </row>
        <row r="452">
          <cell r="A452">
            <v>60001378</v>
          </cell>
          <cell r="B452" t="str">
            <v>DI GIULIO, LUIS</v>
          </cell>
          <cell r="C452" t="str">
            <v>ANALISTA SSR.</v>
          </cell>
          <cell r="D452">
            <v>55</v>
          </cell>
          <cell r="E452" t="str">
            <v>Funciones Centralizadas</v>
          </cell>
          <cell r="F452" t="str">
            <v>Fun. Centr. PB Arg. S.A.</v>
          </cell>
          <cell r="G452" t="str">
            <v>DIRECCION DE ADMINIST. Y FINANZAS</v>
          </cell>
          <cell r="H452" t="str">
            <v>TECNOLOGIA INFORMATICA</v>
          </cell>
          <cell r="I452" t="str">
            <v>OPERACIONES Y TELECOMUNICACIONES</v>
          </cell>
          <cell r="J452" t="str">
            <v>OPERACIONES</v>
          </cell>
          <cell r="K452">
            <v>0</v>
          </cell>
          <cell r="L452" t="str">
            <v>Activos</v>
          </cell>
          <cell r="M452" t="str">
            <v>Fuera de Convenio</v>
          </cell>
          <cell r="N452" t="str">
            <v>Indeterminado</v>
          </cell>
          <cell r="O452" t="str">
            <v>Planta Zarate</v>
          </cell>
          <cell r="P452">
            <v>32234</v>
          </cell>
        </row>
        <row r="453">
          <cell r="A453">
            <v>60002918</v>
          </cell>
          <cell r="B453" t="str">
            <v>GILI, NATALIA VERONICA</v>
          </cell>
          <cell r="C453" t="str">
            <v>COMPRADOR SR.</v>
          </cell>
          <cell r="D453">
            <v>56</v>
          </cell>
          <cell r="E453" t="str">
            <v>Funciones Centralizadas</v>
          </cell>
          <cell r="F453" t="str">
            <v>Fun. Centr. PB Arg. S.A.</v>
          </cell>
          <cell r="G453" t="str">
            <v>DIRECCION DE ADMINIST. Y FINANZAS</v>
          </cell>
          <cell r="H453" t="str">
            <v>COMPRAS Y CONTRATACIONES</v>
          </cell>
          <cell r="I453" t="str">
            <v>INDUSTRIAL Y COMERCIAL</v>
          </cell>
          <cell r="J453" t="str">
            <v>PLANTAS CENTRALIZADAS</v>
          </cell>
          <cell r="K453">
            <v>0</v>
          </cell>
          <cell r="L453" t="str">
            <v>Activos</v>
          </cell>
          <cell r="M453" t="str">
            <v>Fuera de Convenio</v>
          </cell>
          <cell r="N453" t="str">
            <v>Indeterminado</v>
          </cell>
          <cell r="O453" t="str">
            <v>Planta Zarate</v>
          </cell>
          <cell r="P453">
            <v>37634</v>
          </cell>
        </row>
        <row r="454">
          <cell r="A454">
            <v>60005069</v>
          </cell>
          <cell r="B454" t="str">
            <v>BALDONEDO, PABLO</v>
          </cell>
          <cell r="C454" t="str">
            <v>ANALISTA SSR.</v>
          </cell>
          <cell r="D454">
            <v>56</v>
          </cell>
          <cell r="E454" t="str">
            <v>Funciones Centralizadas</v>
          </cell>
          <cell r="F454" t="str">
            <v>Fun. Centr. PB Arg. S.A.</v>
          </cell>
          <cell r="G454" t="str">
            <v>GCIA. EJECUTIVA DE CTROL DE GEST Y EST P</v>
          </cell>
          <cell r="H454" t="str">
            <v>CONTROL DE GESTION PROY., A&amp;F Y FFCC</v>
          </cell>
          <cell r="I454" t="str">
            <v>CONTROL DE GESTION PROYECTOS</v>
          </cell>
          <cell r="J454">
            <v>0</v>
          </cell>
          <cell r="K454">
            <v>0</v>
          </cell>
          <cell r="L454" t="str">
            <v>Activos</v>
          </cell>
          <cell r="M454" t="str">
            <v>Fuera de Convenio</v>
          </cell>
          <cell r="N454" t="str">
            <v>Indeterminado</v>
          </cell>
          <cell r="O454" t="str">
            <v>Ref. Bahia Bca.</v>
          </cell>
          <cell r="P454">
            <v>39083</v>
          </cell>
        </row>
        <row r="455">
          <cell r="A455">
            <v>60001231</v>
          </cell>
          <cell r="B455" t="str">
            <v>JUAREZ, PEDRO ANTONIO</v>
          </cell>
          <cell r="C455" t="str">
            <v>ANALISTA SSR.</v>
          </cell>
          <cell r="D455">
            <v>55</v>
          </cell>
          <cell r="E455" t="str">
            <v>Funciones Centralizadas</v>
          </cell>
          <cell r="F455" t="str">
            <v>Fun. Centr. PB Arg. S.A.</v>
          </cell>
          <cell r="G455" t="str">
            <v>DIRECCION DE ADMINIST. Y FINANZAS</v>
          </cell>
          <cell r="H455" t="str">
            <v>TECNOLOGIA INFORMATICA</v>
          </cell>
          <cell r="I455" t="str">
            <v>OPERACIONES Y TELECOMUNICACIONES</v>
          </cell>
          <cell r="J455" t="str">
            <v>OPERACIONES</v>
          </cell>
          <cell r="K455">
            <v>0</v>
          </cell>
          <cell r="L455" t="str">
            <v>Activos</v>
          </cell>
          <cell r="M455" t="str">
            <v>Fuera de Convenio</v>
          </cell>
          <cell r="N455" t="str">
            <v>Indeterminado</v>
          </cell>
          <cell r="O455" t="str">
            <v>Campo Duran</v>
          </cell>
          <cell r="P455">
            <v>35297</v>
          </cell>
        </row>
        <row r="456">
          <cell r="A456">
            <v>60002748</v>
          </cell>
          <cell r="B456" t="str">
            <v>AGUERA, ENRIQUE GUILLERMO</v>
          </cell>
          <cell r="C456" t="str">
            <v>ANALISTA JR.</v>
          </cell>
          <cell r="D456">
            <v>53</v>
          </cell>
          <cell r="E456" t="str">
            <v>Funciones Centralizadas</v>
          </cell>
          <cell r="F456" t="str">
            <v>Fun. Centr. PB Arg. S.A.</v>
          </cell>
          <cell r="G456" t="str">
            <v>DIRECCION DE ADMINIST. Y FINANZAS</v>
          </cell>
          <cell r="H456" t="str">
            <v>TECNOLOGIA INFORMATICA</v>
          </cell>
          <cell r="I456" t="str">
            <v>OPERACIONES Y TELECOMUNICACIONES</v>
          </cell>
          <cell r="J456" t="str">
            <v>OPERACIONES</v>
          </cell>
          <cell r="K456">
            <v>0</v>
          </cell>
          <cell r="L456" t="str">
            <v>Activos</v>
          </cell>
          <cell r="M456" t="str">
            <v>Fuera de Convenio</v>
          </cell>
          <cell r="N456" t="str">
            <v>Indeterminado</v>
          </cell>
          <cell r="O456" t="str">
            <v>Campo Duran</v>
          </cell>
          <cell r="P456">
            <v>36708</v>
          </cell>
        </row>
        <row r="457">
          <cell r="A457">
            <v>60000185</v>
          </cell>
          <cell r="B457" t="str">
            <v>NORIEGA, CARLOS ALBERTO</v>
          </cell>
          <cell r="C457" t="str">
            <v>RETIRO ANTICIPADO</v>
          </cell>
          <cell r="D457">
            <v>60</v>
          </cell>
          <cell r="E457" t="str">
            <v>Funciones Centralizadas</v>
          </cell>
          <cell r="F457" t="str">
            <v>Fun. Centr. PB Arg. S.A.</v>
          </cell>
          <cell r="G457" t="str">
            <v>GCIA. EJECUTIVA DE RR.HH.</v>
          </cell>
          <cell r="H457" t="str">
            <v>RETIROS ANTICIPADOS</v>
          </cell>
          <cell r="I457">
            <v>0</v>
          </cell>
          <cell r="J457">
            <v>0</v>
          </cell>
          <cell r="K457">
            <v>0</v>
          </cell>
          <cell r="L457" t="str">
            <v>Retiro anticipado</v>
          </cell>
          <cell r="M457" t="str">
            <v>Retiro Anticipado</v>
          </cell>
          <cell r="N457" t="str">
            <v>Retiro Anticipado</v>
          </cell>
          <cell r="O457" t="str">
            <v>CTA</v>
          </cell>
          <cell r="P457">
            <v>34274</v>
          </cell>
        </row>
        <row r="458">
          <cell r="A458">
            <v>60000214</v>
          </cell>
          <cell r="B458" t="str">
            <v>CAPORALINI, MIGUEL ANGEL</v>
          </cell>
          <cell r="C458" t="str">
            <v>RETIRO ANTICIPADO</v>
          </cell>
          <cell r="D458">
            <v>53</v>
          </cell>
          <cell r="E458" t="str">
            <v>Funciones Centralizadas</v>
          </cell>
          <cell r="F458" t="str">
            <v>Fun. Centr. PB Arg. S.A.</v>
          </cell>
          <cell r="G458" t="str">
            <v>GCIA. EJECUTIVA DE RR.HH.</v>
          </cell>
          <cell r="H458" t="str">
            <v>RETIROS ANTICIPADOS</v>
          </cell>
          <cell r="I458">
            <v>0</v>
          </cell>
          <cell r="J458">
            <v>0</v>
          </cell>
          <cell r="K458">
            <v>0</v>
          </cell>
          <cell r="L458" t="str">
            <v>Retiro anticipado</v>
          </cell>
          <cell r="M458" t="str">
            <v>Retiro Anticipado</v>
          </cell>
          <cell r="N458" t="str">
            <v>Retiro Anticipado</v>
          </cell>
          <cell r="O458" t="str">
            <v>CTA</v>
          </cell>
          <cell r="P458">
            <v>34974</v>
          </cell>
        </row>
        <row r="459">
          <cell r="A459">
            <v>60000226</v>
          </cell>
          <cell r="B459" t="str">
            <v>BLOCKI, ROBERTO RAFAEL</v>
          </cell>
          <cell r="C459" t="str">
            <v>RETIRO ANTICIPADO</v>
          </cell>
          <cell r="D459">
            <v>52</v>
          </cell>
          <cell r="E459" t="str">
            <v>Funciones Centralizadas</v>
          </cell>
          <cell r="F459" t="str">
            <v>Fun. Centr. PB Arg. S.A.</v>
          </cell>
          <cell r="G459" t="str">
            <v>GCIA. EJECUTIVA DE RR.HH.</v>
          </cell>
          <cell r="H459" t="str">
            <v>RETIROS ANTICIPADOS</v>
          </cell>
          <cell r="I459">
            <v>0</v>
          </cell>
          <cell r="J459">
            <v>0</v>
          </cell>
          <cell r="K459">
            <v>0</v>
          </cell>
          <cell r="L459" t="str">
            <v>Retiro anticipado</v>
          </cell>
          <cell r="M459" t="str">
            <v>Retiro Anticipado</v>
          </cell>
          <cell r="N459" t="str">
            <v>Retiro Anticipado</v>
          </cell>
          <cell r="O459" t="str">
            <v>CTA</v>
          </cell>
          <cell r="P459">
            <v>28734</v>
          </cell>
        </row>
        <row r="460">
          <cell r="A460">
            <v>60000233</v>
          </cell>
          <cell r="B460" t="str">
            <v>BLAZQUEZ, RICARDO GERONIMO</v>
          </cell>
          <cell r="C460" t="str">
            <v>RETIRO ANTICIPADO</v>
          </cell>
          <cell r="D460">
            <v>52</v>
          </cell>
          <cell r="E460" t="str">
            <v>Funciones Centralizadas</v>
          </cell>
          <cell r="F460" t="str">
            <v>Fun. Centr. PB Arg. S.A.</v>
          </cell>
          <cell r="G460" t="str">
            <v>GCIA. EJECUTIVA DE RR.HH.</v>
          </cell>
          <cell r="H460" t="str">
            <v>RETIROS ANTICIPADOS</v>
          </cell>
          <cell r="I460">
            <v>0</v>
          </cell>
          <cell r="J460">
            <v>0</v>
          </cell>
          <cell r="K460">
            <v>0</v>
          </cell>
          <cell r="L460" t="str">
            <v>Retiro anticipado</v>
          </cell>
          <cell r="M460" t="str">
            <v>Retiro Anticipado</v>
          </cell>
          <cell r="N460" t="str">
            <v>Retiro Anticipado</v>
          </cell>
          <cell r="O460" t="str">
            <v>CTA</v>
          </cell>
          <cell r="P460">
            <v>30498</v>
          </cell>
        </row>
        <row r="461">
          <cell r="A461">
            <v>60000391</v>
          </cell>
          <cell r="B461" t="str">
            <v>RAMOS, LIDIA BEATRIZ</v>
          </cell>
          <cell r="C461" t="str">
            <v>RETIRO ANTICIPADO</v>
          </cell>
          <cell r="D461">
            <v>52</v>
          </cell>
          <cell r="E461" t="str">
            <v>Funciones Centralizadas</v>
          </cell>
          <cell r="F461" t="str">
            <v>Fun. Centr. PB Arg. S.A.</v>
          </cell>
          <cell r="G461" t="str">
            <v>GCIA. EJECUTIVA DE RR.HH.</v>
          </cell>
          <cell r="H461" t="str">
            <v>RETIROS ANTICIPADOS</v>
          </cell>
          <cell r="I461">
            <v>0</v>
          </cell>
          <cell r="J461">
            <v>0</v>
          </cell>
          <cell r="K461">
            <v>0</v>
          </cell>
          <cell r="L461" t="str">
            <v>Retiro anticipado</v>
          </cell>
          <cell r="M461" t="str">
            <v>Retiro Anticipado</v>
          </cell>
          <cell r="N461" t="str">
            <v>Retiro Anticipado</v>
          </cell>
          <cell r="O461" t="str">
            <v>CTA</v>
          </cell>
          <cell r="P461">
            <v>33079</v>
          </cell>
        </row>
        <row r="462">
          <cell r="A462">
            <v>60001440</v>
          </cell>
          <cell r="B462" t="str">
            <v>IRIARTE, MARTIN PABLO</v>
          </cell>
          <cell r="C462" t="str">
            <v>COORDINADOR</v>
          </cell>
          <cell r="D462">
            <v>57</v>
          </cell>
          <cell r="E462" t="str">
            <v>Funciones Centralizadas</v>
          </cell>
          <cell r="F462" t="str">
            <v>Fun. Centr. PB Arg. S.A.</v>
          </cell>
          <cell r="G462" t="str">
            <v>DIRECCION DE ADMINIST. Y FINANZAS</v>
          </cell>
          <cell r="H462" t="str">
            <v>COMPRAS Y CONTRATACIONES</v>
          </cell>
          <cell r="I462" t="str">
            <v>E&amp;P</v>
          </cell>
          <cell r="J462" t="str">
            <v>CUENCA NEUQUINA</v>
          </cell>
          <cell r="K462">
            <v>0</v>
          </cell>
          <cell r="L462" t="str">
            <v>Activos</v>
          </cell>
          <cell r="M462" t="str">
            <v>Fuera de Convenio</v>
          </cell>
          <cell r="N462" t="str">
            <v>Indeterminado</v>
          </cell>
          <cell r="O462" t="str">
            <v>CTA</v>
          </cell>
          <cell r="P462">
            <v>33644</v>
          </cell>
        </row>
        <row r="463">
          <cell r="A463">
            <v>60003082</v>
          </cell>
          <cell r="B463" t="str">
            <v>ADORNO, MARTIN ALEJANDRO</v>
          </cell>
          <cell r="C463" t="str">
            <v>COORDINADOR</v>
          </cell>
          <cell r="D463">
            <v>58</v>
          </cell>
          <cell r="E463" t="str">
            <v>Funciones Centralizadas</v>
          </cell>
          <cell r="F463" t="str">
            <v>Fun. Centr. PB Arg. S.A.</v>
          </cell>
          <cell r="G463" t="str">
            <v>DIRECCION DE ADMINIST. Y FINANZAS</v>
          </cell>
          <cell r="H463" t="str">
            <v>TECNOLOGIA INFORMATICA</v>
          </cell>
          <cell r="I463" t="str">
            <v>OPERACIONES Y TELECOMUNICACIONES</v>
          </cell>
          <cell r="J463" t="str">
            <v>E&amp;P - SOPORTE</v>
          </cell>
          <cell r="K463">
            <v>0</v>
          </cell>
          <cell r="L463" t="str">
            <v>Activos</v>
          </cell>
          <cell r="M463" t="str">
            <v>Fuera de Convenio</v>
          </cell>
          <cell r="N463" t="str">
            <v>Indeterminado</v>
          </cell>
          <cell r="O463" t="str">
            <v>CTA</v>
          </cell>
          <cell r="P463">
            <v>38322</v>
          </cell>
        </row>
        <row r="464">
          <cell r="A464">
            <v>60005071</v>
          </cell>
          <cell r="B464" t="str">
            <v>MENDEZ, LUIS MARIANO</v>
          </cell>
          <cell r="C464" t="str">
            <v>ANALISTA SR.</v>
          </cell>
          <cell r="D464">
            <v>57</v>
          </cell>
          <cell r="E464" t="str">
            <v>Funciones Centralizadas</v>
          </cell>
          <cell r="F464" t="str">
            <v>Fun. Centr. PB Arg. S.A.</v>
          </cell>
          <cell r="G464" t="str">
            <v>GCIA. EJECUTIVA DE CTROL DE GEST Y EST P</v>
          </cell>
          <cell r="H464" t="str">
            <v>CONTROL DE GESTION PROY., A&amp;F Y FFCC</v>
          </cell>
          <cell r="I464" t="str">
            <v>CONTROL DE GESTION PROYECTOS</v>
          </cell>
          <cell r="J464">
            <v>0</v>
          </cell>
          <cell r="K464">
            <v>0</v>
          </cell>
          <cell r="L464" t="str">
            <v>Activos</v>
          </cell>
          <cell r="M464" t="str">
            <v>Fuera de Convenio</v>
          </cell>
          <cell r="N464" t="str">
            <v>Indeterminado</v>
          </cell>
          <cell r="O464" t="str">
            <v>CTA</v>
          </cell>
          <cell r="P464">
            <v>39422</v>
          </cell>
        </row>
        <row r="465">
          <cell r="A465">
            <v>60000009</v>
          </cell>
          <cell r="B465" t="str">
            <v>FIOCCHI, MARIO ALBERTO</v>
          </cell>
          <cell r="C465" t="str">
            <v>OMBUDSMAN</v>
          </cell>
          <cell r="D465">
            <v>60</v>
          </cell>
          <cell r="E465" t="str">
            <v>Funciones Centralizadas</v>
          </cell>
          <cell r="F465" t="str">
            <v>Fun. Centr. PB Arg. S.A.</v>
          </cell>
          <cell r="G465" t="str">
            <v>OUVIDURIA</v>
          </cell>
          <cell r="H465">
            <v>0</v>
          </cell>
          <cell r="I465">
            <v>0</v>
          </cell>
          <cell r="J465">
            <v>0</v>
          </cell>
          <cell r="K465">
            <v>0</v>
          </cell>
          <cell r="L465" t="str">
            <v>Activos</v>
          </cell>
          <cell r="M465" t="str">
            <v>Jubilados actividad</v>
          </cell>
          <cell r="N465" t="str">
            <v>Indeterminado</v>
          </cell>
          <cell r="O465" t="str">
            <v>Edif. Petrobras</v>
          </cell>
          <cell r="P465">
            <v>38551</v>
          </cell>
        </row>
        <row r="466">
          <cell r="A466">
            <v>60000014</v>
          </cell>
          <cell r="B466" t="str">
            <v>SACCONE, DOMINGO E</v>
          </cell>
          <cell r="C466" t="str">
            <v>RETIRO ANTICIPADO</v>
          </cell>
          <cell r="D466">
            <v>58</v>
          </cell>
          <cell r="E466" t="str">
            <v>Funciones Centralizadas</v>
          </cell>
          <cell r="F466" t="str">
            <v>Fun. Centr. PB Arg. S.A.</v>
          </cell>
          <cell r="G466" t="str">
            <v>GCIA. EJECUTIVA DE RR.HH.</v>
          </cell>
          <cell r="H466" t="str">
            <v>RETIROS ANTICIPADOS</v>
          </cell>
          <cell r="I466">
            <v>0</v>
          </cell>
          <cell r="J466">
            <v>0</v>
          </cell>
          <cell r="K466">
            <v>0</v>
          </cell>
          <cell r="L466" t="str">
            <v>Retiro anticipado</v>
          </cell>
          <cell r="M466" t="str">
            <v>Retiro Anticipado</v>
          </cell>
          <cell r="N466" t="str">
            <v>Retiro Anticipado</v>
          </cell>
          <cell r="O466" t="str">
            <v>Edif. Petrobras</v>
          </cell>
          <cell r="P466">
            <v>34109</v>
          </cell>
        </row>
        <row r="467">
          <cell r="A467">
            <v>60000018</v>
          </cell>
          <cell r="B467" t="str">
            <v>TEDESCO, NORBERTO PABLO</v>
          </cell>
          <cell r="C467" t="str">
            <v>RETIRO ANTICIPADO</v>
          </cell>
          <cell r="D467">
            <v>58</v>
          </cell>
          <cell r="E467" t="str">
            <v>Funciones Centralizadas</v>
          </cell>
          <cell r="F467" t="str">
            <v>Fun. Centr. PB Arg. S.A.</v>
          </cell>
          <cell r="G467" t="str">
            <v>GCIA. EJECUTIVA DE RR.HH.</v>
          </cell>
          <cell r="H467" t="str">
            <v>RETIROS ANTICIPADOS</v>
          </cell>
          <cell r="I467">
            <v>0</v>
          </cell>
          <cell r="J467">
            <v>0</v>
          </cell>
          <cell r="K467">
            <v>0</v>
          </cell>
          <cell r="L467" t="str">
            <v>Retiro anticipado</v>
          </cell>
          <cell r="M467" t="str">
            <v>Retiro Anticipado</v>
          </cell>
          <cell r="N467" t="str">
            <v>Retiro Anticipado</v>
          </cell>
          <cell r="O467" t="str">
            <v>Edif. Petrobras</v>
          </cell>
          <cell r="P467">
            <v>25934</v>
          </cell>
        </row>
        <row r="468">
          <cell r="A468">
            <v>60000033</v>
          </cell>
          <cell r="B468" t="str">
            <v>CREMON, OSCAR</v>
          </cell>
          <cell r="C468" t="str">
            <v>RETIRO ANTICIPADO</v>
          </cell>
          <cell r="D468">
            <v>54</v>
          </cell>
          <cell r="E468" t="str">
            <v>Funciones Centralizadas</v>
          </cell>
          <cell r="F468" t="str">
            <v>Fun. Centr. PB Arg. S.A.</v>
          </cell>
          <cell r="G468" t="str">
            <v>GCIA. EJECUTIVA DE RR.HH.</v>
          </cell>
          <cell r="H468" t="str">
            <v>RETIROS ANTICIPADOS</v>
          </cell>
          <cell r="I468">
            <v>0</v>
          </cell>
          <cell r="J468">
            <v>0</v>
          </cell>
          <cell r="K468">
            <v>0</v>
          </cell>
          <cell r="L468" t="str">
            <v>Retiro anticipado</v>
          </cell>
          <cell r="M468" t="str">
            <v>Retiro Anticipado</v>
          </cell>
          <cell r="N468" t="str">
            <v>Retiro Anticipado</v>
          </cell>
          <cell r="O468" t="str">
            <v>Edif. Petrobras</v>
          </cell>
          <cell r="P468">
            <v>30682</v>
          </cell>
        </row>
        <row r="469">
          <cell r="A469">
            <v>60000038</v>
          </cell>
          <cell r="B469" t="str">
            <v>ZANNI, LUIS MARIA</v>
          </cell>
          <cell r="C469" t="str">
            <v>RETIRO ANTICIPADO</v>
          </cell>
          <cell r="D469">
            <v>54</v>
          </cell>
          <cell r="E469" t="str">
            <v>Funciones Centralizadas</v>
          </cell>
          <cell r="F469" t="str">
            <v>Fun. Centr. PB Arg. S.A.</v>
          </cell>
          <cell r="G469" t="str">
            <v>GCIA. EJECUTIVA DE RR.HH.</v>
          </cell>
          <cell r="H469" t="str">
            <v>RETIROS ANTICIPADOS</v>
          </cell>
          <cell r="I469">
            <v>0</v>
          </cell>
          <cell r="J469">
            <v>0</v>
          </cell>
          <cell r="K469">
            <v>0</v>
          </cell>
          <cell r="L469" t="str">
            <v>Retiro anticipado</v>
          </cell>
          <cell r="M469" t="str">
            <v>Retiro Anticipado</v>
          </cell>
          <cell r="N469" t="str">
            <v>Retiro Anticipado</v>
          </cell>
          <cell r="O469" t="str">
            <v>Edif. Petrobras</v>
          </cell>
          <cell r="P469">
            <v>25659</v>
          </cell>
        </row>
        <row r="470">
          <cell r="A470">
            <v>60000039</v>
          </cell>
          <cell r="B470" t="str">
            <v>BARELLI, JUAN AQUILES</v>
          </cell>
          <cell r="C470" t="str">
            <v>RETIRO ANTICIPADO</v>
          </cell>
          <cell r="D470">
            <v>54</v>
          </cell>
          <cell r="E470" t="str">
            <v>Funciones Centralizadas</v>
          </cell>
          <cell r="F470" t="str">
            <v>Fun. Centr. PB Arg. S.A.</v>
          </cell>
          <cell r="G470" t="str">
            <v>GCIA. EJECUTIVA DE RR.HH.</v>
          </cell>
          <cell r="H470" t="str">
            <v>RETIROS ANTICIPADOS</v>
          </cell>
          <cell r="I470">
            <v>0</v>
          </cell>
          <cell r="J470">
            <v>0</v>
          </cell>
          <cell r="K470">
            <v>0</v>
          </cell>
          <cell r="L470" t="str">
            <v>Retiro anticipado</v>
          </cell>
          <cell r="M470" t="str">
            <v>Retiro Anticipado</v>
          </cell>
          <cell r="N470" t="str">
            <v>Retiro Anticipado</v>
          </cell>
          <cell r="O470" t="str">
            <v>Edif. Petrobras</v>
          </cell>
          <cell r="P470">
            <v>24869</v>
          </cell>
        </row>
        <row r="471">
          <cell r="A471">
            <v>60000044</v>
          </cell>
          <cell r="B471" t="str">
            <v>MORALES, PAULO FLORENTINO</v>
          </cell>
          <cell r="C471" t="str">
            <v>RETIRO ANTICIPADO</v>
          </cell>
          <cell r="D471">
            <v>53</v>
          </cell>
          <cell r="E471" t="str">
            <v>Funciones Centralizadas</v>
          </cell>
          <cell r="F471" t="str">
            <v>Fun. Centr. PB Arg. S.A.</v>
          </cell>
          <cell r="G471" t="str">
            <v>GCIA. EJECUTIVA DE RR.HH.</v>
          </cell>
          <cell r="H471" t="str">
            <v>RETIROS ANTICIPADOS</v>
          </cell>
          <cell r="I471">
            <v>0</v>
          </cell>
          <cell r="J471">
            <v>0</v>
          </cell>
          <cell r="K471">
            <v>0</v>
          </cell>
          <cell r="L471" t="str">
            <v>Retiro anticipado</v>
          </cell>
          <cell r="M471" t="str">
            <v>Retiro Anticipado</v>
          </cell>
          <cell r="N471" t="str">
            <v>Retiro Anticipado</v>
          </cell>
          <cell r="O471" t="str">
            <v>Edif. Petrobras</v>
          </cell>
          <cell r="P471">
            <v>27546</v>
          </cell>
        </row>
        <row r="472">
          <cell r="A472">
            <v>60000045</v>
          </cell>
          <cell r="B472" t="str">
            <v>SCOGLIA, LUIS MARIO</v>
          </cell>
          <cell r="C472" t="str">
            <v>RETIRO ANTICIPADO</v>
          </cell>
          <cell r="D472">
            <v>53</v>
          </cell>
          <cell r="E472" t="str">
            <v>Funciones Centralizadas</v>
          </cell>
          <cell r="F472" t="str">
            <v>Fun. Centr. PB Arg. S.A.</v>
          </cell>
          <cell r="G472" t="str">
            <v>GCIA. EJECUTIVA DE RR.HH.</v>
          </cell>
          <cell r="H472" t="str">
            <v>RETIROS ANTICIPADOS</v>
          </cell>
          <cell r="I472">
            <v>0</v>
          </cell>
          <cell r="J472">
            <v>0</v>
          </cell>
          <cell r="K472">
            <v>0</v>
          </cell>
          <cell r="L472" t="str">
            <v>Retiro anticipado</v>
          </cell>
          <cell r="M472" t="str">
            <v>Retiro Anticipado</v>
          </cell>
          <cell r="N472" t="str">
            <v>Retiro Anticipado</v>
          </cell>
          <cell r="O472" t="str">
            <v>Edif. Petrobras</v>
          </cell>
          <cell r="P472">
            <v>28491</v>
          </cell>
        </row>
        <row r="473">
          <cell r="A473">
            <v>60000048</v>
          </cell>
          <cell r="B473" t="str">
            <v>REFOSCO, ROGELIO</v>
          </cell>
          <cell r="C473" t="str">
            <v>RETIRO ANTICIPADO</v>
          </cell>
          <cell r="D473">
            <v>53</v>
          </cell>
          <cell r="E473" t="str">
            <v>Funciones Centralizadas</v>
          </cell>
          <cell r="F473" t="str">
            <v>Fun. Centr. PB Arg. S.A.</v>
          </cell>
          <cell r="G473" t="str">
            <v>GCIA. EJECUTIVA DE RR.HH.</v>
          </cell>
          <cell r="H473" t="str">
            <v>RETIROS ANTICIPADOS</v>
          </cell>
          <cell r="I473">
            <v>0</v>
          </cell>
          <cell r="J473">
            <v>0</v>
          </cell>
          <cell r="K473">
            <v>0</v>
          </cell>
          <cell r="L473" t="str">
            <v>Retiro anticipado</v>
          </cell>
          <cell r="M473" t="str">
            <v>Retiro Anticipado</v>
          </cell>
          <cell r="N473" t="str">
            <v>Retiro Anticipado</v>
          </cell>
          <cell r="O473" t="str">
            <v>Edif. Petrobras</v>
          </cell>
          <cell r="P473">
            <v>25324</v>
          </cell>
        </row>
        <row r="474">
          <cell r="A474">
            <v>60000049</v>
          </cell>
          <cell r="B474" t="str">
            <v>CASAL, JORGE</v>
          </cell>
          <cell r="C474" t="str">
            <v>RETIRO ANTICIPADO</v>
          </cell>
          <cell r="D474">
            <v>57</v>
          </cell>
          <cell r="E474" t="str">
            <v>Funciones Centralizadas</v>
          </cell>
          <cell r="F474" t="str">
            <v>Fun. Centr. PB Arg. S.A.</v>
          </cell>
          <cell r="G474" t="str">
            <v>GCIA. EJECUTIVA DE RR.HH.</v>
          </cell>
          <cell r="H474" t="str">
            <v>RETIROS ANTICIPADOS</v>
          </cell>
          <cell r="I474">
            <v>0</v>
          </cell>
          <cell r="J474">
            <v>0</v>
          </cell>
          <cell r="K474">
            <v>0</v>
          </cell>
          <cell r="L474" t="str">
            <v>Retiro anticipado</v>
          </cell>
          <cell r="M474" t="str">
            <v>Retiro Anticipado</v>
          </cell>
          <cell r="N474" t="str">
            <v>Retiro Anticipado</v>
          </cell>
          <cell r="O474" t="str">
            <v>Edif. Petrobras</v>
          </cell>
          <cell r="P474">
            <v>37500</v>
          </cell>
        </row>
        <row r="475">
          <cell r="A475">
            <v>60000061</v>
          </cell>
          <cell r="B475" t="str">
            <v>BOETTNER, RODOLFO ENRIQUE</v>
          </cell>
          <cell r="C475" t="str">
            <v>RETIRO ANTICIPADO</v>
          </cell>
          <cell r="D475">
            <v>56</v>
          </cell>
          <cell r="E475" t="str">
            <v>Funciones Centralizadas</v>
          </cell>
          <cell r="F475" t="str">
            <v>Fun. Centr. PB Arg. S.A.</v>
          </cell>
          <cell r="G475" t="str">
            <v>GCIA. EJECUTIVA DE RR.HH.</v>
          </cell>
          <cell r="H475" t="str">
            <v>RETIROS ANTICIPADOS</v>
          </cell>
          <cell r="I475">
            <v>0</v>
          </cell>
          <cell r="J475">
            <v>0</v>
          </cell>
          <cell r="K475">
            <v>0</v>
          </cell>
          <cell r="L475" t="str">
            <v>Retiro anticipado</v>
          </cell>
          <cell r="M475" t="str">
            <v>Retiro Anticipado</v>
          </cell>
          <cell r="N475" t="str">
            <v>Retiro Anticipado</v>
          </cell>
          <cell r="O475" t="str">
            <v>Edif. Petrobras</v>
          </cell>
          <cell r="P475">
            <v>29978</v>
          </cell>
        </row>
        <row r="476">
          <cell r="A476">
            <v>60000068</v>
          </cell>
          <cell r="B476" t="str">
            <v>CIFRE, MIGUEL GERARDO</v>
          </cell>
          <cell r="C476" t="str">
            <v>RETIRO ANTICIPADO</v>
          </cell>
          <cell r="D476">
            <v>57</v>
          </cell>
          <cell r="E476" t="str">
            <v>Funciones Centralizadas</v>
          </cell>
          <cell r="F476" t="str">
            <v>Fun. Centr. PB Arg. S.A.</v>
          </cell>
          <cell r="G476" t="str">
            <v>GCIA. EJECUTIVA DE RR.HH.</v>
          </cell>
          <cell r="H476" t="str">
            <v>RETIROS ANTICIPADOS</v>
          </cell>
          <cell r="I476">
            <v>0</v>
          </cell>
          <cell r="J476">
            <v>0</v>
          </cell>
          <cell r="K476">
            <v>0</v>
          </cell>
          <cell r="L476" t="str">
            <v>Retiro anticipado</v>
          </cell>
          <cell r="M476" t="str">
            <v>Retiro Anticipado</v>
          </cell>
          <cell r="N476" t="str">
            <v>Retiro Anticipado</v>
          </cell>
          <cell r="O476" t="str">
            <v>Edif. Petrobras</v>
          </cell>
          <cell r="P476">
            <v>27151</v>
          </cell>
        </row>
        <row r="477">
          <cell r="A477">
            <v>60000080</v>
          </cell>
          <cell r="B477" t="str">
            <v>VAZQUEZ, LUIS FERNANDO</v>
          </cell>
          <cell r="C477" t="str">
            <v>ABOGADO CONSULTOR</v>
          </cell>
          <cell r="D477">
            <v>57</v>
          </cell>
          <cell r="E477" t="str">
            <v>Funciones Centralizadas</v>
          </cell>
          <cell r="F477" t="str">
            <v>Fun. Centr. PB Arg. S.A.</v>
          </cell>
          <cell r="G477" t="str">
            <v>DIRECCION DE LEGALES</v>
          </cell>
          <cell r="H477" t="str">
            <v>LEGALES E&amp;P</v>
          </cell>
          <cell r="I477">
            <v>0</v>
          </cell>
          <cell r="J477">
            <v>0</v>
          </cell>
          <cell r="K477">
            <v>0</v>
          </cell>
          <cell r="L477" t="str">
            <v>Activos</v>
          </cell>
          <cell r="M477" t="str">
            <v>Fuera de Convenio</v>
          </cell>
          <cell r="N477" t="str">
            <v>Indeterminado</v>
          </cell>
          <cell r="O477" t="str">
            <v>Edif. Petrobras</v>
          </cell>
          <cell r="P477">
            <v>26846</v>
          </cell>
        </row>
        <row r="478">
          <cell r="A478">
            <v>60000083</v>
          </cell>
          <cell r="B478" t="str">
            <v>MAZZARO, MARIA MONICA</v>
          </cell>
          <cell r="C478" t="str">
            <v>ASISTENTE</v>
          </cell>
          <cell r="D478">
            <v>54</v>
          </cell>
          <cell r="E478" t="str">
            <v>Funciones Centralizadas</v>
          </cell>
          <cell r="F478" t="str">
            <v>Fun. Centr. PB Arg. S.A.</v>
          </cell>
          <cell r="G478" t="str">
            <v>GCIA. EJECUTIVA DE  AUDITORIA INTERNA</v>
          </cell>
          <cell r="H478">
            <v>0</v>
          </cell>
          <cell r="I478">
            <v>0</v>
          </cell>
          <cell r="J478">
            <v>0</v>
          </cell>
          <cell r="K478">
            <v>0</v>
          </cell>
          <cell r="L478" t="str">
            <v>Activos</v>
          </cell>
          <cell r="M478" t="str">
            <v>Fuera de Convenio</v>
          </cell>
          <cell r="N478" t="str">
            <v>Indeterminado</v>
          </cell>
          <cell r="O478" t="str">
            <v>Edif. Petrobras</v>
          </cell>
          <cell r="P478">
            <v>29403</v>
          </cell>
        </row>
        <row r="479">
          <cell r="A479">
            <v>60000133</v>
          </cell>
          <cell r="B479" t="str">
            <v>BORDA, MARTA ELENA</v>
          </cell>
          <cell r="C479" t="str">
            <v>RETIRO ANTICIPADO</v>
          </cell>
          <cell r="D479">
            <v>52</v>
          </cell>
          <cell r="E479" t="str">
            <v>Funciones Centralizadas</v>
          </cell>
          <cell r="F479" t="str">
            <v>Fun. Centr. PB Arg. S.A.</v>
          </cell>
          <cell r="G479" t="str">
            <v>GCIA. EJECUTIVA DE RR.HH.</v>
          </cell>
          <cell r="H479" t="str">
            <v>RETIROS ANTICIPADOS</v>
          </cell>
          <cell r="I479">
            <v>0</v>
          </cell>
          <cell r="J479">
            <v>0</v>
          </cell>
          <cell r="K479">
            <v>0</v>
          </cell>
          <cell r="L479" t="str">
            <v>Retiro anticipado</v>
          </cell>
          <cell r="M479" t="str">
            <v>Retiro Anticipado</v>
          </cell>
          <cell r="N479" t="str">
            <v>Retiro Anticipado</v>
          </cell>
          <cell r="O479" t="str">
            <v>Edif. Petrobras</v>
          </cell>
          <cell r="P479">
            <v>28751</v>
          </cell>
        </row>
        <row r="480">
          <cell r="A480">
            <v>60000165</v>
          </cell>
          <cell r="B480" t="str">
            <v>CARASATORRE, JOSE NORBERTO</v>
          </cell>
          <cell r="C480" t="str">
            <v>RETIRO ANTICIPADO</v>
          </cell>
          <cell r="D480">
            <v>52</v>
          </cell>
          <cell r="E480" t="str">
            <v>Funciones Centralizadas</v>
          </cell>
          <cell r="F480" t="str">
            <v>Fun. Centr. PB Arg. S.A.</v>
          </cell>
          <cell r="G480" t="str">
            <v>GCIA. EJECUTIVA DE RR.HH.</v>
          </cell>
          <cell r="H480" t="str">
            <v>RETIROS ANTICIPADOS</v>
          </cell>
          <cell r="I480">
            <v>0</v>
          </cell>
          <cell r="J480">
            <v>0</v>
          </cell>
          <cell r="K480">
            <v>0</v>
          </cell>
          <cell r="L480" t="str">
            <v>Retiro anticipado</v>
          </cell>
          <cell r="M480" t="str">
            <v>Retiro Anticipado</v>
          </cell>
          <cell r="N480" t="str">
            <v>Retiro Anticipado</v>
          </cell>
          <cell r="O480" t="str">
            <v>Edif. Petrobras</v>
          </cell>
          <cell r="P480">
            <v>35096</v>
          </cell>
        </row>
        <row r="481">
          <cell r="A481">
            <v>60000174</v>
          </cell>
          <cell r="B481" t="str">
            <v>HERRERA, NESTOR ENRIQUE</v>
          </cell>
          <cell r="C481" t="str">
            <v>RETIRO ANTICIPADO</v>
          </cell>
          <cell r="D481">
            <v>51</v>
          </cell>
          <cell r="E481" t="str">
            <v>Funciones Centralizadas</v>
          </cell>
          <cell r="F481" t="str">
            <v>Fun. Centr. PB Arg. S.A.</v>
          </cell>
          <cell r="G481" t="str">
            <v>GCIA. EJECUTIVA DE RR.HH.</v>
          </cell>
          <cell r="H481" t="str">
            <v>RETIROS ANTICIPADOS</v>
          </cell>
          <cell r="I481">
            <v>0</v>
          </cell>
          <cell r="J481">
            <v>0</v>
          </cell>
          <cell r="K481">
            <v>0</v>
          </cell>
          <cell r="L481" t="str">
            <v>Retiro anticipado</v>
          </cell>
          <cell r="M481" t="str">
            <v>Retiro Anticipado</v>
          </cell>
          <cell r="N481" t="str">
            <v>Retiro Anticipado</v>
          </cell>
          <cell r="O481" t="str">
            <v>Edif. Petrobras</v>
          </cell>
          <cell r="P481">
            <v>30803</v>
          </cell>
        </row>
        <row r="482">
          <cell r="A482">
            <v>60000176</v>
          </cell>
          <cell r="B482" t="str">
            <v>RENNIS, DANIEL E</v>
          </cell>
          <cell r="C482" t="str">
            <v>RETIRO ANTICIPADO</v>
          </cell>
          <cell r="D482">
            <v>61</v>
          </cell>
          <cell r="E482" t="str">
            <v>Funciones Centralizadas</v>
          </cell>
          <cell r="F482" t="str">
            <v>Fun. Centr. PB Arg. S.A.</v>
          </cell>
          <cell r="G482" t="str">
            <v>GCIA. EJECUTIVA DE RR.HH.</v>
          </cell>
          <cell r="H482" t="str">
            <v>RETIROS ANTICIPADOS</v>
          </cell>
          <cell r="I482">
            <v>0</v>
          </cell>
          <cell r="J482">
            <v>0</v>
          </cell>
          <cell r="K482">
            <v>0</v>
          </cell>
          <cell r="L482" t="str">
            <v>Retiro anticipado</v>
          </cell>
          <cell r="M482" t="str">
            <v>Retiro Anticipado</v>
          </cell>
          <cell r="N482" t="str">
            <v>Retiro Anticipado</v>
          </cell>
          <cell r="O482" t="str">
            <v>Edif. Petrobras</v>
          </cell>
          <cell r="P482">
            <v>27242</v>
          </cell>
        </row>
        <row r="483">
          <cell r="A483">
            <v>60000177</v>
          </cell>
          <cell r="B483" t="str">
            <v>GRITTINI, RAUL HECTOR</v>
          </cell>
          <cell r="C483" t="str">
            <v>RETIRO ANTICIPADO</v>
          </cell>
          <cell r="D483">
            <v>52</v>
          </cell>
          <cell r="E483" t="str">
            <v>Funciones Centralizadas</v>
          </cell>
          <cell r="F483" t="str">
            <v>Fun. Centr. PB Arg. S.A.</v>
          </cell>
          <cell r="G483" t="str">
            <v>GCIA. EJECUTIVA DE RR.HH.</v>
          </cell>
          <cell r="H483" t="str">
            <v>RETIROS ANTICIPADOS</v>
          </cell>
          <cell r="I483">
            <v>0</v>
          </cell>
          <cell r="J483">
            <v>0</v>
          </cell>
          <cell r="K483">
            <v>0</v>
          </cell>
          <cell r="L483" t="str">
            <v>Retiro anticipado</v>
          </cell>
          <cell r="M483" t="str">
            <v>Retiro Anticipado</v>
          </cell>
          <cell r="N483" t="str">
            <v>Retiro Anticipado</v>
          </cell>
          <cell r="O483" t="str">
            <v>Edif. Petrobras</v>
          </cell>
          <cell r="P483">
            <v>35737</v>
          </cell>
        </row>
        <row r="484">
          <cell r="A484">
            <v>60000180</v>
          </cell>
          <cell r="B484" t="str">
            <v>VITTOR, HUGO REYNALDO</v>
          </cell>
          <cell r="C484" t="str">
            <v>ANALISTA SR.</v>
          </cell>
          <cell r="D484">
            <v>56</v>
          </cell>
          <cell r="E484" t="str">
            <v>Funciones Centralizadas</v>
          </cell>
          <cell r="F484" t="str">
            <v>Fun. Centr. PB Arg. S.A.</v>
          </cell>
          <cell r="G484" t="str">
            <v>DIRECCION DE LEGALES</v>
          </cell>
          <cell r="H484" t="str">
            <v>LEGALES RR.HH. Y CONTENCIOSO</v>
          </cell>
          <cell r="I484">
            <v>0</v>
          </cell>
          <cell r="J484">
            <v>0</v>
          </cell>
          <cell r="K484">
            <v>0</v>
          </cell>
          <cell r="L484" t="str">
            <v>Activos</v>
          </cell>
          <cell r="M484" t="str">
            <v>Fuera de Convenio</v>
          </cell>
          <cell r="N484" t="str">
            <v>Indeterminado</v>
          </cell>
          <cell r="O484" t="str">
            <v>Edif. Petrobras</v>
          </cell>
          <cell r="P484">
            <v>38322</v>
          </cell>
        </row>
        <row r="485">
          <cell r="A485">
            <v>60000182</v>
          </cell>
          <cell r="B485" t="str">
            <v>RIERA, CARLOS SANTIAGO</v>
          </cell>
          <cell r="C485" t="str">
            <v>RETIRO ANTICIPADO</v>
          </cell>
          <cell r="D485">
            <v>52</v>
          </cell>
          <cell r="E485" t="str">
            <v>Funciones Centralizadas</v>
          </cell>
          <cell r="F485" t="str">
            <v>Fun. Centr. PB Arg. S.A.</v>
          </cell>
          <cell r="G485" t="str">
            <v>GCIA. EJECUTIVA DE RR.HH.</v>
          </cell>
          <cell r="H485" t="str">
            <v>RETIROS ANTICIPADOS</v>
          </cell>
          <cell r="I485">
            <v>0</v>
          </cell>
          <cell r="J485">
            <v>0</v>
          </cell>
          <cell r="K485">
            <v>0</v>
          </cell>
          <cell r="L485" t="str">
            <v>Retiro anticipado</v>
          </cell>
          <cell r="M485" t="str">
            <v>Retiro Anticipado</v>
          </cell>
          <cell r="N485" t="str">
            <v>Retiro Anticipado</v>
          </cell>
          <cell r="O485" t="str">
            <v>Edif. Petrobras</v>
          </cell>
          <cell r="P485">
            <v>36305</v>
          </cell>
        </row>
        <row r="486">
          <cell r="A486">
            <v>60000183</v>
          </cell>
          <cell r="B486" t="str">
            <v>DIACO, JORGE ALBERTO</v>
          </cell>
          <cell r="C486" t="str">
            <v>RETIRO ANTICIPADO</v>
          </cell>
          <cell r="D486">
            <v>57</v>
          </cell>
          <cell r="E486" t="str">
            <v>Funciones Centralizadas</v>
          </cell>
          <cell r="F486" t="str">
            <v>Fun. Centr. PB Arg. S.A.</v>
          </cell>
          <cell r="G486" t="str">
            <v>GCIA. EJECUTIVA DE RR.HH.</v>
          </cell>
          <cell r="H486" t="str">
            <v>RETIROS ANTICIPADOS</v>
          </cell>
          <cell r="I486">
            <v>0</v>
          </cell>
          <cell r="J486">
            <v>0</v>
          </cell>
          <cell r="K486">
            <v>0</v>
          </cell>
          <cell r="L486" t="str">
            <v>Retiro anticipado</v>
          </cell>
          <cell r="M486" t="str">
            <v>Retiro Anticipado</v>
          </cell>
          <cell r="N486" t="str">
            <v>Retiro Anticipado</v>
          </cell>
          <cell r="O486" t="str">
            <v>Edif. Petrobras</v>
          </cell>
          <cell r="P486">
            <v>34912</v>
          </cell>
        </row>
        <row r="487">
          <cell r="A487">
            <v>60000186</v>
          </cell>
          <cell r="B487" t="str">
            <v>SILVA, ROBERTO ALBERTO</v>
          </cell>
          <cell r="C487" t="str">
            <v>ANALISTA SR.</v>
          </cell>
          <cell r="D487">
            <v>56</v>
          </cell>
          <cell r="E487" t="str">
            <v>Funciones Centralizadas</v>
          </cell>
          <cell r="F487" t="str">
            <v>Fun. Centr. PB Arg. S.A.</v>
          </cell>
          <cell r="G487" t="str">
            <v>GCIA. EJECUTIVA DE CSMS</v>
          </cell>
          <cell r="H487" t="str">
            <v>CSMS INDUSTRIAL Y FFCC</v>
          </cell>
          <cell r="I487">
            <v>0</v>
          </cell>
          <cell r="J487">
            <v>0</v>
          </cell>
          <cell r="K487">
            <v>0</v>
          </cell>
          <cell r="L487" t="str">
            <v>Activos</v>
          </cell>
          <cell r="M487" t="str">
            <v>Fuera de Convenio</v>
          </cell>
          <cell r="N487" t="str">
            <v>Indeterminado</v>
          </cell>
          <cell r="O487" t="str">
            <v>Edif. Petrobras</v>
          </cell>
          <cell r="P487">
            <v>35309</v>
          </cell>
        </row>
        <row r="488">
          <cell r="A488">
            <v>60000191</v>
          </cell>
          <cell r="B488" t="str">
            <v>ALCOBA, HUGO ALBERTO</v>
          </cell>
          <cell r="C488" t="str">
            <v>RETIRO ANTICIPADO</v>
          </cell>
          <cell r="D488">
            <v>55</v>
          </cell>
          <cell r="E488" t="str">
            <v>Funciones Centralizadas</v>
          </cell>
          <cell r="F488" t="str">
            <v>Fun. Centr. PB Arg. S.A.</v>
          </cell>
          <cell r="G488" t="str">
            <v>GCIA. EJECUTIVA DE RR.HH.</v>
          </cell>
          <cell r="H488" t="str">
            <v>RETIROS ANTICIPADOS</v>
          </cell>
          <cell r="I488">
            <v>0</v>
          </cell>
          <cell r="J488">
            <v>0</v>
          </cell>
          <cell r="K488">
            <v>0</v>
          </cell>
          <cell r="L488" t="str">
            <v>Retiro anticipado</v>
          </cell>
          <cell r="M488" t="str">
            <v>Retiro Anticipado</v>
          </cell>
          <cell r="N488" t="str">
            <v>Retiro Anticipado</v>
          </cell>
          <cell r="O488" t="str">
            <v>Edif. Petrobras</v>
          </cell>
          <cell r="P488">
            <v>35765</v>
          </cell>
        </row>
        <row r="489">
          <cell r="A489">
            <v>60000193</v>
          </cell>
          <cell r="B489" t="str">
            <v>COPELLO, JORGE CARLOS</v>
          </cell>
          <cell r="C489" t="str">
            <v>RETIRO ANTICIPADO</v>
          </cell>
          <cell r="D489">
            <v>59</v>
          </cell>
          <cell r="E489" t="str">
            <v>Funciones Centralizadas</v>
          </cell>
          <cell r="F489" t="str">
            <v>Fun. Centr. PB Arg. S.A.</v>
          </cell>
          <cell r="G489" t="str">
            <v>GCIA. EJECUTIVA DE RR.HH.</v>
          </cell>
          <cell r="H489" t="str">
            <v>RETIROS ANTICIPADOS</v>
          </cell>
          <cell r="I489">
            <v>0</v>
          </cell>
          <cell r="J489">
            <v>0</v>
          </cell>
          <cell r="K489">
            <v>0</v>
          </cell>
          <cell r="L489" t="str">
            <v>Retiro anticipado</v>
          </cell>
          <cell r="M489" t="str">
            <v>Retiro Anticipado</v>
          </cell>
          <cell r="N489" t="str">
            <v>Retiro Anticipado</v>
          </cell>
          <cell r="O489" t="str">
            <v>Edif. Petrobras</v>
          </cell>
          <cell r="P489">
            <v>24685</v>
          </cell>
        </row>
        <row r="490">
          <cell r="A490">
            <v>60000204</v>
          </cell>
          <cell r="B490" t="str">
            <v>CANEPA, ALBERTO HECTOR</v>
          </cell>
          <cell r="C490" t="str">
            <v>RETIRO ANTICIPADO</v>
          </cell>
          <cell r="D490">
            <v>52</v>
          </cell>
          <cell r="E490" t="str">
            <v>Funciones Centralizadas</v>
          </cell>
          <cell r="F490" t="str">
            <v>Fun. Centr. PB Arg. S.A.</v>
          </cell>
          <cell r="G490" t="str">
            <v>GCIA. EJECUTIVA DE RR.HH.</v>
          </cell>
          <cell r="H490" t="str">
            <v>RETIROS ANTICIPADOS</v>
          </cell>
          <cell r="I490">
            <v>0</v>
          </cell>
          <cell r="J490">
            <v>0</v>
          </cell>
          <cell r="K490">
            <v>0</v>
          </cell>
          <cell r="L490" t="str">
            <v>Retiro anticipado</v>
          </cell>
          <cell r="M490" t="str">
            <v>Retiro Anticipado</v>
          </cell>
          <cell r="N490" t="str">
            <v>Retiro Anticipado</v>
          </cell>
          <cell r="O490" t="str">
            <v>Edif. Petrobras</v>
          </cell>
          <cell r="P490">
            <v>33457</v>
          </cell>
        </row>
        <row r="491">
          <cell r="A491">
            <v>60000207</v>
          </cell>
          <cell r="B491" t="str">
            <v>VENTURA, REINALDO MIGUEL</v>
          </cell>
          <cell r="C491" t="str">
            <v>RETIRO ANTICIPADO</v>
          </cell>
          <cell r="D491">
            <v>52</v>
          </cell>
          <cell r="E491" t="str">
            <v>Funciones Centralizadas</v>
          </cell>
          <cell r="F491" t="str">
            <v>Fun. Centr. PB Arg. S.A.</v>
          </cell>
          <cell r="G491" t="str">
            <v>GCIA. EJECUTIVA DE RR.HH.</v>
          </cell>
          <cell r="H491" t="str">
            <v>RETIROS ANTICIPADOS</v>
          </cell>
          <cell r="I491">
            <v>0</v>
          </cell>
          <cell r="J491">
            <v>0</v>
          </cell>
          <cell r="K491">
            <v>0</v>
          </cell>
          <cell r="L491" t="str">
            <v>Retiro anticipado</v>
          </cell>
          <cell r="M491" t="str">
            <v>Retiro Anticipado</v>
          </cell>
          <cell r="N491" t="str">
            <v>Retiro Anticipado</v>
          </cell>
          <cell r="O491" t="str">
            <v>Edif. Petrobras</v>
          </cell>
          <cell r="P491">
            <v>28387</v>
          </cell>
        </row>
        <row r="492">
          <cell r="A492">
            <v>60000208</v>
          </cell>
          <cell r="B492" t="str">
            <v>RIOS REY, ALBERTO HECTOR</v>
          </cell>
          <cell r="C492" t="str">
            <v>RETIRO ANTICIPADO</v>
          </cell>
          <cell r="D492">
            <v>54</v>
          </cell>
          <cell r="E492" t="str">
            <v>Funciones Centralizadas</v>
          </cell>
          <cell r="F492" t="str">
            <v>Fun. Centr. PB Arg. S.A.</v>
          </cell>
          <cell r="G492" t="str">
            <v>GCIA. EJECUTIVA DE RR.HH.</v>
          </cell>
          <cell r="H492" t="str">
            <v>RETIROS ANTICIPADOS</v>
          </cell>
          <cell r="I492">
            <v>0</v>
          </cell>
          <cell r="J492">
            <v>0</v>
          </cell>
          <cell r="K492">
            <v>0</v>
          </cell>
          <cell r="L492" t="str">
            <v>Retiro anticipado</v>
          </cell>
          <cell r="M492" t="str">
            <v>Retiro Anticipado</v>
          </cell>
          <cell r="N492" t="str">
            <v>Retiro Anticipado</v>
          </cell>
          <cell r="O492" t="str">
            <v>Edif. Petrobras</v>
          </cell>
          <cell r="P492">
            <v>37043</v>
          </cell>
        </row>
        <row r="493">
          <cell r="A493">
            <v>60000209</v>
          </cell>
          <cell r="B493" t="str">
            <v>CASTIÑEIRA, EDUARDO</v>
          </cell>
          <cell r="C493" t="str">
            <v>GERENTE</v>
          </cell>
          <cell r="D493">
            <v>60</v>
          </cell>
          <cell r="E493" t="str">
            <v>Funciones Centralizadas</v>
          </cell>
          <cell r="F493" t="str">
            <v>Fun. Centr. PB Arg. S.A.</v>
          </cell>
          <cell r="G493" t="str">
            <v>DIRECCION DE ADMINIST. Y FINANZAS</v>
          </cell>
          <cell r="H493" t="str">
            <v>TECNOLOGIA INFORMATICA</v>
          </cell>
          <cell r="I493" t="str">
            <v>OPERACIONES Y TELECOMUNICACIONES</v>
          </cell>
          <cell r="J493">
            <v>0</v>
          </cell>
          <cell r="K493">
            <v>0</v>
          </cell>
          <cell r="L493" t="str">
            <v>Activos</v>
          </cell>
          <cell r="M493" t="str">
            <v>Fuera de Convenio</v>
          </cell>
          <cell r="N493" t="str">
            <v>Indeterminado</v>
          </cell>
          <cell r="O493" t="str">
            <v>Edif. Petrobras</v>
          </cell>
          <cell r="P493">
            <v>33970</v>
          </cell>
        </row>
        <row r="494">
          <cell r="A494">
            <v>60000210</v>
          </cell>
          <cell r="B494" t="str">
            <v>MONTAÑEZ, JUAN CARLOS</v>
          </cell>
          <cell r="C494" t="str">
            <v>RETIRO ANTICIPADO</v>
          </cell>
          <cell r="D494">
            <v>55</v>
          </cell>
          <cell r="E494" t="str">
            <v>Funciones Centralizadas</v>
          </cell>
          <cell r="F494" t="str">
            <v>Fun. Centr. PB Arg. S.A.</v>
          </cell>
          <cell r="G494" t="str">
            <v>GCIA. EJECUTIVA DE RR.HH.</v>
          </cell>
          <cell r="H494" t="str">
            <v>RETIROS ANTICIPADOS</v>
          </cell>
          <cell r="I494">
            <v>0</v>
          </cell>
          <cell r="J494">
            <v>0</v>
          </cell>
          <cell r="K494">
            <v>0</v>
          </cell>
          <cell r="L494" t="str">
            <v>Retiro anticipado</v>
          </cell>
          <cell r="M494" t="str">
            <v>Retiro Anticipado</v>
          </cell>
          <cell r="N494" t="str">
            <v>Retiro Anticipado</v>
          </cell>
          <cell r="O494" t="str">
            <v>Edif. Petrobras</v>
          </cell>
          <cell r="P494">
            <v>34608</v>
          </cell>
        </row>
        <row r="495">
          <cell r="A495">
            <v>60000228</v>
          </cell>
          <cell r="B495" t="str">
            <v>DIETZ, ALFREDO HORACIO</v>
          </cell>
          <cell r="C495" t="str">
            <v>RETIRO ANTICIPADO</v>
          </cell>
          <cell r="D495">
            <v>53</v>
          </cell>
          <cell r="E495" t="str">
            <v>Funciones Centralizadas</v>
          </cell>
          <cell r="F495" t="str">
            <v>Fun. Centr. PB Arg. S.A.</v>
          </cell>
          <cell r="G495" t="str">
            <v>GCIA. EJECUTIVA DE RR.HH.</v>
          </cell>
          <cell r="H495" t="str">
            <v>RETIROS ANTICIPADOS</v>
          </cell>
          <cell r="I495">
            <v>0</v>
          </cell>
          <cell r="J495">
            <v>0</v>
          </cell>
          <cell r="K495">
            <v>0</v>
          </cell>
          <cell r="L495" t="str">
            <v>Retiro anticipado</v>
          </cell>
          <cell r="M495" t="str">
            <v>Retiro Anticipado</v>
          </cell>
          <cell r="N495" t="str">
            <v>Retiro Anticipado</v>
          </cell>
          <cell r="O495" t="str">
            <v>Edif. Petrobras</v>
          </cell>
          <cell r="P495">
            <v>27485</v>
          </cell>
        </row>
        <row r="496">
          <cell r="A496">
            <v>60000234</v>
          </cell>
          <cell r="B496" t="str">
            <v>COLENZIO, JOSE</v>
          </cell>
          <cell r="C496" t="str">
            <v>COMPRADOR SSR.</v>
          </cell>
          <cell r="D496">
            <v>54</v>
          </cell>
          <cell r="E496" t="str">
            <v>Funciones Centralizadas</v>
          </cell>
          <cell r="F496" t="str">
            <v>Fun. Centr. PB Arg. S.A.</v>
          </cell>
          <cell r="G496" t="str">
            <v>DIRECCION DE ADMINIST. Y FINANZAS</v>
          </cell>
          <cell r="H496" t="str">
            <v>COMPRAS Y CONTRATACIONES</v>
          </cell>
          <cell r="I496" t="str">
            <v>INDUSTRIAL Y COMERCIAL</v>
          </cell>
          <cell r="J496" t="str">
            <v>BAHIA BLANCA</v>
          </cell>
          <cell r="K496">
            <v>0</v>
          </cell>
          <cell r="L496" t="str">
            <v>Activos</v>
          </cell>
          <cell r="M496" t="str">
            <v>Fuera de Convenio</v>
          </cell>
          <cell r="N496" t="str">
            <v>Indeterminado</v>
          </cell>
          <cell r="O496" t="str">
            <v>Edif. Petrobras</v>
          </cell>
          <cell r="P496">
            <v>36281</v>
          </cell>
        </row>
        <row r="497">
          <cell r="A497">
            <v>60000236</v>
          </cell>
          <cell r="B497" t="str">
            <v>MATHEU, JORGE EDUARDO</v>
          </cell>
          <cell r="C497" t="str">
            <v>RETIRO ANTICIPADO</v>
          </cell>
          <cell r="D497">
            <v>61</v>
          </cell>
          <cell r="E497" t="str">
            <v>Funciones Centralizadas</v>
          </cell>
          <cell r="F497" t="str">
            <v>Fun. Centr. PB Arg. S.A.</v>
          </cell>
          <cell r="G497" t="str">
            <v>GCIA. EJECUTIVA DE RR.HH.</v>
          </cell>
          <cell r="H497" t="str">
            <v>RETIROS ANTICIPADOS</v>
          </cell>
          <cell r="I497">
            <v>0</v>
          </cell>
          <cell r="J497">
            <v>0</v>
          </cell>
          <cell r="K497">
            <v>0</v>
          </cell>
          <cell r="L497" t="str">
            <v>Retiro anticipado</v>
          </cell>
          <cell r="M497" t="str">
            <v>Retiro Anticipado</v>
          </cell>
          <cell r="N497" t="str">
            <v>Retiro Anticipado</v>
          </cell>
          <cell r="O497" t="str">
            <v>Edif. Petrobras</v>
          </cell>
          <cell r="P497">
            <v>32295</v>
          </cell>
        </row>
        <row r="498">
          <cell r="A498">
            <v>60000246</v>
          </cell>
          <cell r="B498" t="str">
            <v>PABLO, RUBEN RODOLFO</v>
          </cell>
          <cell r="C498" t="str">
            <v>RETIRO ANTICIPADO</v>
          </cell>
          <cell r="D498">
            <v>52</v>
          </cell>
          <cell r="E498" t="str">
            <v>Funciones Centralizadas</v>
          </cell>
          <cell r="F498" t="str">
            <v>Fun. Centr. PB Arg. S.A.</v>
          </cell>
          <cell r="G498" t="str">
            <v>GCIA. EJECUTIVA DE RR.HH.</v>
          </cell>
          <cell r="H498" t="str">
            <v>RETIROS ANTICIPADOS</v>
          </cell>
          <cell r="I498">
            <v>0</v>
          </cell>
          <cell r="J498">
            <v>0</v>
          </cell>
          <cell r="K498">
            <v>0</v>
          </cell>
          <cell r="L498" t="str">
            <v>Retiro anticipado</v>
          </cell>
          <cell r="M498" t="str">
            <v>Retiro Anticipado</v>
          </cell>
          <cell r="N498" t="str">
            <v>Retiro Anticipado</v>
          </cell>
          <cell r="O498" t="str">
            <v>Edif. Petrobras</v>
          </cell>
          <cell r="P498">
            <v>30864</v>
          </cell>
        </row>
        <row r="499">
          <cell r="A499">
            <v>60000269</v>
          </cell>
          <cell r="B499" t="str">
            <v>FEU, ROBERTO JULIO</v>
          </cell>
          <cell r="C499" t="str">
            <v>ADMINISTRATIVO SSR.</v>
          </cell>
          <cell r="D499">
            <v>49</v>
          </cell>
          <cell r="E499" t="str">
            <v>Funciones Centralizadas</v>
          </cell>
          <cell r="F499" t="str">
            <v>Fun. Centr. PB Arg. S.A.</v>
          </cell>
          <cell r="G499" t="str">
            <v>DIRECCION DE ADMINIST. Y FINANZAS</v>
          </cell>
          <cell r="H499" t="str">
            <v>ADMINISTRACION</v>
          </cell>
          <cell r="I499" t="str">
            <v>CUENTAS A PAGAR</v>
          </cell>
          <cell r="J499" t="str">
            <v>ATENCION A PROVEEDORES</v>
          </cell>
          <cell r="K499">
            <v>0</v>
          </cell>
          <cell r="L499" t="str">
            <v>Activos</v>
          </cell>
          <cell r="M499" t="str">
            <v>Fuera de Convenio</v>
          </cell>
          <cell r="N499" t="str">
            <v>Indeterminado</v>
          </cell>
          <cell r="O499" t="str">
            <v>Edif. Petrobras</v>
          </cell>
          <cell r="P499">
            <v>35977</v>
          </cell>
        </row>
        <row r="500">
          <cell r="A500">
            <v>60000314</v>
          </cell>
          <cell r="B500" t="str">
            <v>GATTELLARI, VICENTE</v>
          </cell>
          <cell r="C500" t="str">
            <v>ANALISTA SR.</v>
          </cell>
          <cell r="D500">
            <v>57</v>
          </cell>
          <cell r="E500" t="str">
            <v>Funciones Centralizadas</v>
          </cell>
          <cell r="F500" t="str">
            <v>Fun. Centr. PB Arg. S.A.</v>
          </cell>
          <cell r="G500" t="str">
            <v>GCIA. EJECUTIVA DE CTROL DE GEST Y EST P</v>
          </cell>
          <cell r="H500" t="str">
            <v>CONTROL DE GESTION PROY., A&amp;F Y FFCC</v>
          </cell>
          <cell r="I500" t="str">
            <v>CONTROL DE GESTION PROYECTOS</v>
          </cell>
          <cell r="J500">
            <v>0</v>
          </cell>
          <cell r="K500">
            <v>0</v>
          </cell>
          <cell r="L500" t="str">
            <v>Activos</v>
          </cell>
          <cell r="M500" t="str">
            <v>Fuera de Convenio</v>
          </cell>
          <cell r="N500" t="str">
            <v>Indeterminado</v>
          </cell>
          <cell r="O500" t="str">
            <v>Edif. Petrobras</v>
          </cell>
          <cell r="P500">
            <v>27699</v>
          </cell>
        </row>
        <row r="501">
          <cell r="A501">
            <v>60000322</v>
          </cell>
          <cell r="B501" t="str">
            <v>TADEY, GRACIELA SUSANA</v>
          </cell>
          <cell r="C501" t="str">
            <v>SECRETARIA</v>
          </cell>
          <cell r="D501">
            <v>54</v>
          </cell>
          <cell r="E501" t="str">
            <v>Funciones Centralizadas</v>
          </cell>
          <cell r="F501" t="str">
            <v>Fun. Centr. PB Arg. S.A.</v>
          </cell>
          <cell r="G501" t="str">
            <v>DIRECCION DE LEGALES</v>
          </cell>
          <cell r="H501">
            <v>0</v>
          </cell>
          <cell r="I501">
            <v>0</v>
          </cell>
          <cell r="J501">
            <v>0</v>
          </cell>
          <cell r="K501">
            <v>0</v>
          </cell>
          <cell r="L501" t="str">
            <v>Activos</v>
          </cell>
          <cell r="M501" t="str">
            <v>Fuera de Convenio</v>
          </cell>
          <cell r="N501" t="str">
            <v>Indeterminado</v>
          </cell>
          <cell r="O501" t="str">
            <v>Edif. Petrobras</v>
          </cell>
          <cell r="P501">
            <v>34279</v>
          </cell>
        </row>
        <row r="502">
          <cell r="A502">
            <v>60000329</v>
          </cell>
          <cell r="B502" t="str">
            <v>GAMBOA, RODOLFO GUSTAVO</v>
          </cell>
          <cell r="C502" t="str">
            <v>TECNICO SSR.</v>
          </cell>
          <cell r="D502">
            <v>51</v>
          </cell>
          <cell r="E502" t="str">
            <v>Funciones Centralizadas</v>
          </cell>
          <cell r="F502" t="str">
            <v>Fun. Centr. PB Arg. S.A.</v>
          </cell>
          <cell r="G502" t="str">
            <v>DIRECCION DE ADMINIST. Y FINANZAS</v>
          </cell>
          <cell r="H502" t="str">
            <v>SERVICIOS GENERALES E INMUEBLES</v>
          </cell>
          <cell r="I502" t="str">
            <v>MANTENIMIENTO Y OPERACIONES</v>
          </cell>
          <cell r="J502">
            <v>0</v>
          </cell>
          <cell r="K502">
            <v>0</v>
          </cell>
          <cell r="L502" t="str">
            <v>Activos</v>
          </cell>
          <cell r="M502" t="str">
            <v>Fuera de Convenio</v>
          </cell>
          <cell r="N502" t="str">
            <v>Indeterminado</v>
          </cell>
          <cell r="O502" t="str">
            <v>Edif. Petrobras</v>
          </cell>
          <cell r="P502">
            <v>34414</v>
          </cell>
        </row>
        <row r="503">
          <cell r="A503">
            <v>60000342</v>
          </cell>
          <cell r="B503" t="str">
            <v>SANUY DE BONELLI, M. CRISTINA</v>
          </cell>
          <cell r="C503" t="str">
            <v>RETIRO ANTICIPADO</v>
          </cell>
          <cell r="D503">
            <v>52</v>
          </cell>
          <cell r="E503" t="str">
            <v>Funciones Centralizadas</v>
          </cell>
          <cell r="F503" t="str">
            <v>Fun. Centr. PB Arg. S.A.</v>
          </cell>
          <cell r="G503" t="str">
            <v>GCIA. EJECUTIVA DE RR.HH.</v>
          </cell>
          <cell r="H503" t="str">
            <v>RETIROS ANTICIPADOS</v>
          </cell>
          <cell r="I503">
            <v>0</v>
          </cell>
          <cell r="J503">
            <v>0</v>
          </cell>
          <cell r="K503">
            <v>0</v>
          </cell>
          <cell r="L503" t="str">
            <v>Retiro anticipado</v>
          </cell>
          <cell r="M503" t="str">
            <v>Retiro Anticipado</v>
          </cell>
          <cell r="N503" t="str">
            <v>Retiro Anticipado</v>
          </cell>
          <cell r="O503" t="str">
            <v>Edif. Petrobras</v>
          </cell>
          <cell r="P503">
            <v>34547</v>
          </cell>
        </row>
        <row r="504">
          <cell r="A504">
            <v>60000344</v>
          </cell>
          <cell r="B504" t="str">
            <v>MARTIN, NESTOR HUGO</v>
          </cell>
          <cell r="C504" t="str">
            <v>GERENTE</v>
          </cell>
          <cell r="D504">
            <v>63</v>
          </cell>
          <cell r="E504" t="str">
            <v>Funciones Centralizadas</v>
          </cell>
          <cell r="F504" t="str">
            <v>Fun. Centr. PB Arg. S.A.</v>
          </cell>
          <cell r="G504" t="str">
            <v>DIRECCION COMERCIAL</v>
          </cell>
          <cell r="H504" t="str">
            <v>PLANIFICACION Y SUMINISTROS</v>
          </cell>
          <cell r="I504">
            <v>0</v>
          </cell>
          <cell r="J504">
            <v>0</v>
          </cell>
          <cell r="K504">
            <v>0</v>
          </cell>
          <cell r="L504" t="str">
            <v>Activos</v>
          </cell>
          <cell r="M504" t="str">
            <v>Fuera de Convenio</v>
          </cell>
          <cell r="N504" t="str">
            <v>Indeterminado</v>
          </cell>
          <cell r="O504" t="str">
            <v>Edif. Petrobras</v>
          </cell>
          <cell r="P504">
            <v>32690</v>
          </cell>
        </row>
        <row r="505">
          <cell r="A505">
            <v>60000345</v>
          </cell>
          <cell r="B505" t="str">
            <v>ROSELLO, J. ENRIQUE</v>
          </cell>
          <cell r="C505" t="str">
            <v>ANALISTA SR.</v>
          </cell>
          <cell r="D505">
            <v>56</v>
          </cell>
          <cell r="E505" t="str">
            <v>Funciones Centralizadas</v>
          </cell>
          <cell r="F505" t="str">
            <v>Fun. Centr. PB Arg. S.A.</v>
          </cell>
          <cell r="G505" t="str">
            <v>GCIA. EJECUTIVA DE CSMS</v>
          </cell>
          <cell r="H505" t="str">
            <v>CSMS E&amp;P Y COMERCIAL</v>
          </cell>
          <cell r="I505">
            <v>0</v>
          </cell>
          <cell r="J505">
            <v>0</v>
          </cell>
          <cell r="K505">
            <v>0</v>
          </cell>
          <cell r="L505" t="str">
            <v>Activos</v>
          </cell>
          <cell r="M505" t="str">
            <v>Fuera de Convenio</v>
          </cell>
          <cell r="N505" t="str">
            <v>Indeterminado</v>
          </cell>
          <cell r="O505" t="str">
            <v>Edif. Petrobras</v>
          </cell>
          <cell r="P505">
            <v>34029</v>
          </cell>
        </row>
        <row r="506">
          <cell r="A506">
            <v>60000351</v>
          </cell>
          <cell r="B506" t="str">
            <v>BARROS, JORGE  ROBERTO</v>
          </cell>
          <cell r="C506" t="str">
            <v>GERENTE</v>
          </cell>
          <cell r="D506">
            <v>61</v>
          </cell>
          <cell r="E506" t="str">
            <v>Funciones Centralizadas</v>
          </cell>
          <cell r="F506" t="str">
            <v>Fun. Centr. PB Arg. S.A.</v>
          </cell>
          <cell r="G506" t="str">
            <v>DIRECCION DE ADMINIST. Y FINANZAS</v>
          </cell>
          <cell r="H506" t="str">
            <v>FINANZAS</v>
          </cell>
          <cell r="I506" t="str">
            <v>COMEX Y SEGUROS</v>
          </cell>
          <cell r="J506">
            <v>0</v>
          </cell>
          <cell r="K506">
            <v>0</v>
          </cell>
          <cell r="L506" t="str">
            <v>Activos</v>
          </cell>
          <cell r="M506" t="str">
            <v>Fuera de Convenio</v>
          </cell>
          <cell r="N506" t="str">
            <v>Indeterminado</v>
          </cell>
          <cell r="O506" t="str">
            <v>Edif. Petrobras</v>
          </cell>
          <cell r="P506">
            <v>30864</v>
          </cell>
        </row>
        <row r="507">
          <cell r="A507">
            <v>60000360</v>
          </cell>
          <cell r="B507" t="str">
            <v>MOSTO DE VILLAMIL, MARIA CRISTINA</v>
          </cell>
          <cell r="C507" t="str">
            <v>ASISTENTE</v>
          </cell>
          <cell r="D507">
            <v>53</v>
          </cell>
          <cell r="E507" t="str">
            <v>Funciones Centralizadas</v>
          </cell>
          <cell r="F507" t="str">
            <v>Fun. Centr. PB Arg. S.A.</v>
          </cell>
          <cell r="G507" t="str">
            <v>DIRECCION DE ADMINIST. Y FINANZAS</v>
          </cell>
          <cell r="H507" t="str">
            <v>COMPRAS Y CONTRATACIONES</v>
          </cell>
          <cell r="I507">
            <v>0</v>
          </cell>
          <cell r="J507">
            <v>0</v>
          </cell>
          <cell r="K507">
            <v>0</v>
          </cell>
          <cell r="L507" t="str">
            <v>Activos</v>
          </cell>
          <cell r="M507" t="str">
            <v>Fuera de Convenio</v>
          </cell>
          <cell r="N507" t="str">
            <v>Indeterminado</v>
          </cell>
          <cell r="O507" t="str">
            <v>Edif. Petrobras</v>
          </cell>
          <cell r="P507">
            <v>26969</v>
          </cell>
        </row>
        <row r="508">
          <cell r="A508">
            <v>60000396</v>
          </cell>
          <cell r="B508" t="str">
            <v>CUCCHI, DANIEL RICARDO</v>
          </cell>
          <cell r="C508" t="str">
            <v>ANALISTA CONSULTOR</v>
          </cell>
          <cell r="D508">
            <v>58</v>
          </cell>
          <cell r="E508" t="str">
            <v>Funciones Centralizadas</v>
          </cell>
          <cell r="F508" t="str">
            <v>Fun. Centr. PB Arg. S.A.</v>
          </cell>
          <cell r="G508" t="str">
            <v>GCIA. EJECUTIVA DE CTROL DE GEST Y EST P</v>
          </cell>
          <cell r="H508" t="str">
            <v>CONTROL DE GESTION PROY., A&amp;F Y FFCC</v>
          </cell>
          <cell r="I508">
            <v>0</v>
          </cell>
          <cell r="J508">
            <v>0</v>
          </cell>
          <cell r="K508">
            <v>0</v>
          </cell>
          <cell r="L508" t="str">
            <v>Activos</v>
          </cell>
          <cell r="M508" t="str">
            <v>Fuera de Convenio</v>
          </cell>
          <cell r="N508" t="str">
            <v>Indeterminado</v>
          </cell>
          <cell r="O508" t="str">
            <v>Edif. Petrobras</v>
          </cell>
          <cell r="P508">
            <v>33147</v>
          </cell>
        </row>
        <row r="509">
          <cell r="A509">
            <v>60000400</v>
          </cell>
          <cell r="B509" t="str">
            <v>SOLA, ELSA MARIA</v>
          </cell>
          <cell r="C509" t="str">
            <v>RETIRO ANTICIPADO</v>
          </cell>
          <cell r="D509">
            <v>57</v>
          </cell>
          <cell r="E509" t="str">
            <v>Funciones Centralizadas</v>
          </cell>
          <cell r="F509" t="str">
            <v>Fun. Centr. PB Arg. S.A.</v>
          </cell>
          <cell r="G509" t="str">
            <v>GCIA. EJECUTIVA DE RR.HH.</v>
          </cell>
          <cell r="H509" t="str">
            <v>RETIROS ANTICIPADOS</v>
          </cell>
          <cell r="I509">
            <v>0</v>
          </cell>
          <cell r="J509">
            <v>0</v>
          </cell>
          <cell r="K509">
            <v>0</v>
          </cell>
          <cell r="L509" t="str">
            <v>Retiro anticipado</v>
          </cell>
          <cell r="M509" t="str">
            <v>Retiro Anticipado</v>
          </cell>
          <cell r="N509" t="str">
            <v>Retiro Anticipado</v>
          </cell>
          <cell r="O509" t="str">
            <v>Edif. Petrobras</v>
          </cell>
          <cell r="P509">
            <v>33635</v>
          </cell>
        </row>
        <row r="510">
          <cell r="A510">
            <v>60000415</v>
          </cell>
          <cell r="B510" t="str">
            <v>PEREIRA, SUSANA ENRIQUETA</v>
          </cell>
          <cell r="C510" t="str">
            <v>RETIRO ANTICIPADO</v>
          </cell>
          <cell r="D510">
            <v>53</v>
          </cell>
          <cell r="E510" t="str">
            <v>Funciones Centralizadas</v>
          </cell>
          <cell r="F510" t="str">
            <v>Fun. Centr. PB Arg. S.A.</v>
          </cell>
          <cell r="G510" t="str">
            <v>GCIA. EJECUTIVA DE RR.HH.</v>
          </cell>
          <cell r="H510" t="str">
            <v>RETIROS ANTICIPADOS</v>
          </cell>
          <cell r="I510">
            <v>0</v>
          </cell>
          <cell r="J510">
            <v>0</v>
          </cell>
          <cell r="K510">
            <v>0</v>
          </cell>
          <cell r="L510" t="str">
            <v>Retiro anticipado</v>
          </cell>
          <cell r="M510" t="str">
            <v>Retiro Anticipado</v>
          </cell>
          <cell r="N510" t="str">
            <v>Retiro Anticipado</v>
          </cell>
          <cell r="O510" t="str">
            <v>Edif. Petrobras</v>
          </cell>
          <cell r="P510">
            <v>34554</v>
          </cell>
        </row>
        <row r="511">
          <cell r="A511">
            <v>60000422</v>
          </cell>
          <cell r="B511" t="str">
            <v>GONZALEZ, LUIS ALBERTO</v>
          </cell>
          <cell r="C511" t="str">
            <v>COORDINADOR</v>
          </cell>
          <cell r="D511">
            <v>57</v>
          </cell>
          <cell r="E511" t="str">
            <v>Funciones Centralizadas</v>
          </cell>
          <cell r="F511" t="str">
            <v>Fun. Centr. PB Arg. S.A.</v>
          </cell>
          <cell r="G511" t="str">
            <v>GCIA. EJECUTIVA DE  AUDITORIA INTERNA</v>
          </cell>
          <cell r="H511" t="str">
            <v>AUDITORIA COMERCIAL, DISTRIBUCION Y FFCC</v>
          </cell>
          <cell r="I511">
            <v>0</v>
          </cell>
          <cell r="J511">
            <v>0</v>
          </cell>
          <cell r="K511">
            <v>0</v>
          </cell>
          <cell r="L511" t="str">
            <v>Activos</v>
          </cell>
          <cell r="M511" t="str">
            <v>Fuera de Convenio</v>
          </cell>
          <cell r="N511" t="str">
            <v>Indeterminado</v>
          </cell>
          <cell r="O511" t="str">
            <v>Edif. Petrobras</v>
          </cell>
          <cell r="P511">
            <v>35916</v>
          </cell>
        </row>
        <row r="512">
          <cell r="A512">
            <v>60000432</v>
          </cell>
          <cell r="B512" t="str">
            <v>DE LEONE, OSCAR HUMBERTO</v>
          </cell>
          <cell r="C512" t="str">
            <v>GERENTE</v>
          </cell>
          <cell r="D512">
            <v>60</v>
          </cell>
          <cell r="E512" t="str">
            <v>Funciones Centralizadas</v>
          </cell>
          <cell r="F512" t="str">
            <v>Fun. Centr. PB Arg. S.A.</v>
          </cell>
          <cell r="G512" t="str">
            <v>DIRECCION COMERCIAL</v>
          </cell>
          <cell r="H512" t="str">
            <v>PLANIFICACION Y SUMINISTROS</v>
          </cell>
          <cell r="I512" t="str">
            <v>SUMINISTROS</v>
          </cell>
          <cell r="J512">
            <v>0</v>
          </cell>
          <cell r="K512">
            <v>0</v>
          </cell>
          <cell r="L512" t="str">
            <v>Activos</v>
          </cell>
          <cell r="M512" t="str">
            <v>Fuera de Convenio</v>
          </cell>
          <cell r="N512" t="str">
            <v>Indeterminado</v>
          </cell>
          <cell r="O512" t="str">
            <v>Edif. Petrobras</v>
          </cell>
          <cell r="P512">
            <v>37228</v>
          </cell>
        </row>
        <row r="513">
          <cell r="A513">
            <v>60000462</v>
          </cell>
          <cell r="B513" t="str">
            <v>MARINO, OMAR SERGIO</v>
          </cell>
          <cell r="C513" t="str">
            <v>GERENTE</v>
          </cell>
          <cell r="D513">
            <v>60</v>
          </cell>
          <cell r="E513" t="str">
            <v>Funciones Centralizadas</v>
          </cell>
          <cell r="F513" t="str">
            <v>Fun. Centr. PB Arg. S.A.</v>
          </cell>
          <cell r="G513" t="str">
            <v>GCIA. EJECUTIVA DE CSMS</v>
          </cell>
          <cell r="H513" t="str">
            <v>SALUD E HIGIENE</v>
          </cell>
          <cell r="I513">
            <v>0</v>
          </cell>
          <cell r="J513">
            <v>0</v>
          </cell>
          <cell r="K513">
            <v>0</v>
          </cell>
          <cell r="L513" t="str">
            <v>Activos</v>
          </cell>
          <cell r="M513" t="str">
            <v>Fuera de Convenio</v>
          </cell>
          <cell r="N513" t="str">
            <v>Indeterminado</v>
          </cell>
          <cell r="O513" t="str">
            <v>Edif. Petrobras</v>
          </cell>
          <cell r="P513">
            <v>31717</v>
          </cell>
        </row>
        <row r="514">
          <cell r="A514">
            <v>60000468</v>
          </cell>
          <cell r="B514" t="str">
            <v>BRAGAZZI, LIDIA</v>
          </cell>
          <cell r="C514" t="str">
            <v>ASISTENTE</v>
          </cell>
          <cell r="D514">
            <v>53</v>
          </cell>
          <cell r="E514" t="str">
            <v>Funciones Centralizadas</v>
          </cell>
          <cell r="F514" t="str">
            <v>Fun. Centr. PB Arg. S.A.</v>
          </cell>
          <cell r="G514" t="str">
            <v>GCIA. EJECUTIVA DE COMUNICACIONES</v>
          </cell>
          <cell r="H514">
            <v>0</v>
          </cell>
          <cell r="I514">
            <v>0</v>
          </cell>
          <cell r="J514">
            <v>0</v>
          </cell>
          <cell r="K514">
            <v>0</v>
          </cell>
          <cell r="L514" t="str">
            <v>Activos</v>
          </cell>
          <cell r="M514" t="str">
            <v>Fuera de Convenio</v>
          </cell>
          <cell r="N514" t="str">
            <v>Indeterminado</v>
          </cell>
          <cell r="O514" t="str">
            <v>Edif. Petrobras</v>
          </cell>
          <cell r="P514">
            <v>34555</v>
          </cell>
        </row>
        <row r="515">
          <cell r="A515">
            <v>60000469</v>
          </cell>
          <cell r="B515" t="str">
            <v>GARCIA, FELIX ANTONIO</v>
          </cell>
          <cell r="C515" t="str">
            <v>ANALISTA SSR.</v>
          </cell>
          <cell r="D515">
            <v>54</v>
          </cell>
          <cell r="E515" t="str">
            <v>Funciones Centralizadas</v>
          </cell>
          <cell r="F515" t="str">
            <v>Fun. Centr. PB Arg. S.A.</v>
          </cell>
          <cell r="G515" t="str">
            <v>DIRECCION DE ADMINIST. Y FINANZAS</v>
          </cell>
          <cell r="H515" t="str">
            <v>SERVICIOS GENERALES E INMUEBLES</v>
          </cell>
          <cell r="I515" t="str">
            <v>VIGILANCIA</v>
          </cell>
          <cell r="J515">
            <v>0</v>
          </cell>
          <cell r="K515">
            <v>0</v>
          </cell>
          <cell r="L515" t="str">
            <v>Activos</v>
          </cell>
          <cell r="M515" t="str">
            <v>Fuera de Convenio</v>
          </cell>
          <cell r="N515" t="str">
            <v>Indeterminado</v>
          </cell>
          <cell r="O515" t="str">
            <v>Edif. Petrobras</v>
          </cell>
          <cell r="P515">
            <v>29921</v>
          </cell>
        </row>
        <row r="516">
          <cell r="A516">
            <v>60000471</v>
          </cell>
          <cell r="B516" t="str">
            <v>SEGURA, RAUL FERNANDO</v>
          </cell>
          <cell r="C516" t="str">
            <v>AUDITOR SR.</v>
          </cell>
          <cell r="D516">
            <v>56</v>
          </cell>
          <cell r="E516" t="str">
            <v>Funciones Centralizadas</v>
          </cell>
          <cell r="F516" t="str">
            <v>Fun. Centr. PB Arg. S.A.</v>
          </cell>
          <cell r="G516" t="str">
            <v>GCIA. EJECUTIVA DE  AUDITORIA INTERNA</v>
          </cell>
          <cell r="H516" t="str">
            <v>AUDITORIA CTROL INTERNO, COMPLIANCE, RIE</v>
          </cell>
          <cell r="I516">
            <v>0</v>
          </cell>
          <cell r="J516">
            <v>0</v>
          </cell>
          <cell r="K516">
            <v>0</v>
          </cell>
          <cell r="L516" t="str">
            <v>Activos</v>
          </cell>
          <cell r="M516" t="str">
            <v>Fuera de Convenio</v>
          </cell>
          <cell r="N516" t="str">
            <v>Indeterminado</v>
          </cell>
          <cell r="O516" t="str">
            <v>Edif. Petrobras</v>
          </cell>
          <cell r="P516">
            <v>34830</v>
          </cell>
        </row>
        <row r="517">
          <cell r="A517">
            <v>60000474</v>
          </cell>
          <cell r="B517" t="str">
            <v>ROMERO, CARLOS  MARIA</v>
          </cell>
          <cell r="C517" t="str">
            <v>COORDINADOR</v>
          </cell>
          <cell r="D517">
            <v>55</v>
          </cell>
          <cell r="E517" t="str">
            <v>Funciones Centralizadas</v>
          </cell>
          <cell r="F517" t="str">
            <v>Fun. Centr. PB Arg. S.A.</v>
          </cell>
          <cell r="G517" t="str">
            <v>DIRECCION DE ADMINIST. Y FINANZAS</v>
          </cell>
          <cell r="H517" t="str">
            <v>SERVICIOS GENERALES E INMUEBLES</v>
          </cell>
          <cell r="I517" t="str">
            <v>MANTENIMIENTO Y OPERACIONES</v>
          </cell>
          <cell r="J517">
            <v>0</v>
          </cell>
          <cell r="K517">
            <v>0</v>
          </cell>
          <cell r="L517" t="str">
            <v>Activos</v>
          </cell>
          <cell r="M517" t="str">
            <v>Fuera de Convenio</v>
          </cell>
          <cell r="N517" t="str">
            <v>Indeterminado</v>
          </cell>
          <cell r="O517" t="str">
            <v>Edif. Petrobras</v>
          </cell>
          <cell r="P517">
            <v>39083</v>
          </cell>
        </row>
        <row r="518">
          <cell r="A518">
            <v>60000479</v>
          </cell>
          <cell r="B518" t="str">
            <v>KRANNER, JUAN</v>
          </cell>
          <cell r="C518" t="str">
            <v>GERENTE EJECUTIVO</v>
          </cell>
          <cell r="D518">
            <v>63</v>
          </cell>
          <cell r="E518" t="str">
            <v>Funciones Centralizadas</v>
          </cell>
          <cell r="F518" t="str">
            <v>Fun. Centr. PB Arg. S.A.</v>
          </cell>
          <cell r="G518" t="str">
            <v>GCIA. EJECUTIVA DE RR.HH.</v>
          </cell>
          <cell r="H518">
            <v>0</v>
          </cell>
          <cell r="I518">
            <v>0</v>
          </cell>
          <cell r="J518">
            <v>0</v>
          </cell>
          <cell r="K518">
            <v>0</v>
          </cell>
          <cell r="L518" t="str">
            <v>Activos</v>
          </cell>
          <cell r="M518" t="str">
            <v>Fuera de Convenio</v>
          </cell>
          <cell r="N518" t="str">
            <v>Indeterminado</v>
          </cell>
          <cell r="O518" t="str">
            <v>Edif. Petrobras</v>
          </cell>
          <cell r="P518">
            <v>37226</v>
          </cell>
        </row>
        <row r="519">
          <cell r="A519">
            <v>60000485</v>
          </cell>
          <cell r="B519" t="str">
            <v>NAVARRO DE MANFREDI, MARIA</v>
          </cell>
          <cell r="C519" t="str">
            <v>RETIRO ANTICIPADO</v>
          </cell>
          <cell r="D519">
            <v>54</v>
          </cell>
          <cell r="E519" t="str">
            <v>Funciones Centralizadas</v>
          </cell>
          <cell r="F519" t="str">
            <v>Fun. Centr. PB Arg. S.A.</v>
          </cell>
          <cell r="G519" t="str">
            <v>GCIA. EJECUTIVA DE RR.HH.</v>
          </cell>
          <cell r="H519" t="str">
            <v>RETIROS ANTICIPADOS</v>
          </cell>
          <cell r="I519">
            <v>0</v>
          </cell>
          <cell r="J519">
            <v>0</v>
          </cell>
          <cell r="K519">
            <v>0</v>
          </cell>
          <cell r="L519" t="str">
            <v>Retiro anticipado</v>
          </cell>
          <cell r="M519" t="str">
            <v>Retiro Anticipado</v>
          </cell>
          <cell r="N519" t="str">
            <v>Retiro Anticipado</v>
          </cell>
          <cell r="O519" t="str">
            <v>Edif. Petrobras</v>
          </cell>
          <cell r="P519">
            <v>29921</v>
          </cell>
        </row>
        <row r="520">
          <cell r="A520">
            <v>60000486</v>
          </cell>
          <cell r="B520" t="str">
            <v>CRISCIONE, JORGE</v>
          </cell>
          <cell r="C520" t="str">
            <v>COORDINADOR</v>
          </cell>
          <cell r="D520">
            <v>56</v>
          </cell>
          <cell r="E520" t="str">
            <v>Funciones Centralizadas</v>
          </cell>
          <cell r="F520" t="str">
            <v>Fun. Centr. PB Arg. S.A.</v>
          </cell>
          <cell r="G520" t="str">
            <v>DIRECCION COMERCIAL</v>
          </cell>
          <cell r="H520" t="str">
            <v>PLANIFICACION Y SUMINISTROS</v>
          </cell>
          <cell r="I520" t="str">
            <v>PLANIFICACION</v>
          </cell>
          <cell r="J520" t="str">
            <v>PLANIFICACION LARGO PLAZO</v>
          </cell>
          <cell r="K520">
            <v>0</v>
          </cell>
          <cell r="L520" t="str">
            <v>Activos</v>
          </cell>
          <cell r="M520" t="str">
            <v>Fuera de Convenio</v>
          </cell>
          <cell r="N520" t="str">
            <v>Indeterminado</v>
          </cell>
          <cell r="O520" t="str">
            <v>Edif. Petrobras</v>
          </cell>
          <cell r="P520">
            <v>33298</v>
          </cell>
        </row>
        <row r="521">
          <cell r="A521">
            <v>60000495</v>
          </cell>
          <cell r="B521" t="str">
            <v>FACCHINI, MARIA DEL ROSARIO</v>
          </cell>
          <cell r="C521" t="str">
            <v>ADMINISTRATIVO SR.</v>
          </cell>
          <cell r="D521">
            <v>51</v>
          </cell>
          <cell r="E521" t="str">
            <v>Funciones Centralizadas</v>
          </cell>
          <cell r="F521" t="str">
            <v>Fun. Centr. PB Arg. S.A.</v>
          </cell>
          <cell r="G521" t="str">
            <v>DIRECCION DE ADMINIST. Y FINANZAS</v>
          </cell>
          <cell r="H521" t="str">
            <v>ADMINISTRACION</v>
          </cell>
          <cell r="I521" t="str">
            <v>CUENTAS A PAGAR</v>
          </cell>
          <cell r="J521" t="str">
            <v>RUBROS COMER. CORP. Y TRADING</v>
          </cell>
          <cell r="K521">
            <v>0</v>
          </cell>
          <cell r="L521" t="str">
            <v>Activos</v>
          </cell>
          <cell r="M521" t="str">
            <v>Fuera de Convenio</v>
          </cell>
          <cell r="N521" t="str">
            <v>Indeterminado</v>
          </cell>
          <cell r="O521" t="str">
            <v>Edif. Petrobras</v>
          </cell>
          <cell r="P521">
            <v>30897</v>
          </cell>
        </row>
        <row r="522">
          <cell r="A522">
            <v>60000496</v>
          </cell>
          <cell r="B522" t="str">
            <v>LISAZO, MARCELA LILIANA</v>
          </cell>
          <cell r="C522" t="str">
            <v>SECRETARIA</v>
          </cell>
          <cell r="D522">
            <v>53</v>
          </cell>
          <cell r="E522" t="str">
            <v>Funciones Centralizadas</v>
          </cell>
          <cell r="F522" t="str">
            <v>Fun. Centr. PB Arg. S.A.</v>
          </cell>
          <cell r="G522" t="str">
            <v>DIRECCION DE ADMINIST. Y FINANZAS</v>
          </cell>
          <cell r="H522" t="str">
            <v>IMPUESTOS</v>
          </cell>
          <cell r="I522">
            <v>0</v>
          </cell>
          <cell r="J522">
            <v>0</v>
          </cell>
          <cell r="K522">
            <v>0</v>
          </cell>
          <cell r="L522" t="str">
            <v>Activos</v>
          </cell>
          <cell r="M522" t="str">
            <v>Fuera de Convenio</v>
          </cell>
          <cell r="N522" t="str">
            <v>Indeterminado</v>
          </cell>
          <cell r="O522" t="str">
            <v>Edif. Petrobras</v>
          </cell>
          <cell r="P522">
            <v>31229</v>
          </cell>
        </row>
        <row r="523">
          <cell r="A523">
            <v>60000501</v>
          </cell>
          <cell r="B523" t="str">
            <v>PEREZ, JORGE ALBERTO</v>
          </cell>
          <cell r="C523" t="str">
            <v>COORDINADOR</v>
          </cell>
          <cell r="D523">
            <v>57</v>
          </cell>
          <cell r="E523" t="str">
            <v>Funciones Centralizadas</v>
          </cell>
          <cell r="F523" t="str">
            <v>Fun. Centr. PB Arg. S.A.</v>
          </cell>
          <cell r="G523" t="str">
            <v>DIRECCION DE ADMINIST. Y FINANZAS</v>
          </cell>
          <cell r="H523" t="str">
            <v>FINANZAS</v>
          </cell>
          <cell r="I523" t="str">
            <v>COMEX Y SEGUROS</v>
          </cell>
          <cell r="J523" t="str">
            <v>EXPORTACIONES</v>
          </cell>
          <cell r="K523">
            <v>0</v>
          </cell>
          <cell r="L523" t="str">
            <v>Activos</v>
          </cell>
          <cell r="M523" t="str">
            <v>Fuera de Convenio</v>
          </cell>
          <cell r="N523" t="str">
            <v>Indeterminado</v>
          </cell>
          <cell r="O523" t="str">
            <v>Edif. Petrobras</v>
          </cell>
          <cell r="P523">
            <v>31778</v>
          </cell>
        </row>
        <row r="524">
          <cell r="A524">
            <v>60000513</v>
          </cell>
          <cell r="B524" t="str">
            <v>SAGGESE, ALBERTO JAVIER</v>
          </cell>
          <cell r="C524" t="str">
            <v>GERENTE</v>
          </cell>
          <cell r="D524">
            <v>64</v>
          </cell>
          <cell r="E524" t="str">
            <v>Funciones Centralizadas</v>
          </cell>
          <cell r="F524" t="str">
            <v>Fun. Centr. PB Arg. S.A.</v>
          </cell>
          <cell r="G524" t="str">
            <v>RELACIONES CON EL GOBIERNO</v>
          </cell>
          <cell r="H524">
            <v>0</v>
          </cell>
          <cell r="I524">
            <v>0</v>
          </cell>
          <cell r="J524">
            <v>0</v>
          </cell>
          <cell r="K524">
            <v>0</v>
          </cell>
          <cell r="L524" t="str">
            <v>Activos</v>
          </cell>
          <cell r="M524" t="str">
            <v>Fuera de Convenio</v>
          </cell>
          <cell r="N524" t="str">
            <v>Indeterminado</v>
          </cell>
          <cell r="O524" t="str">
            <v>Edif. Petrobras</v>
          </cell>
          <cell r="P524">
            <v>37226</v>
          </cell>
        </row>
        <row r="525">
          <cell r="A525">
            <v>60000520</v>
          </cell>
          <cell r="B525" t="str">
            <v>SANTILLAN, HUGO AMERICO</v>
          </cell>
          <cell r="C525" t="str">
            <v>TECNICO SSR.</v>
          </cell>
          <cell r="D525">
            <v>51</v>
          </cell>
          <cell r="E525" t="str">
            <v>Funciones Centralizadas</v>
          </cell>
          <cell r="F525" t="str">
            <v>Fun. Centr. PB Arg. S.A.</v>
          </cell>
          <cell r="G525" t="str">
            <v>DIRECCION DE ADMINIST. Y FINANZAS</v>
          </cell>
          <cell r="H525" t="str">
            <v>SERVICIOS GENERALES E INMUEBLES</v>
          </cell>
          <cell r="I525" t="str">
            <v>MANTENIMIENTO Y OPERACIONES</v>
          </cell>
          <cell r="J525">
            <v>0</v>
          </cell>
          <cell r="K525">
            <v>0</v>
          </cell>
          <cell r="L525" t="str">
            <v>Activos</v>
          </cell>
          <cell r="M525" t="str">
            <v>Fuera de Convenio</v>
          </cell>
          <cell r="N525" t="str">
            <v>Indeterminado</v>
          </cell>
          <cell r="O525" t="str">
            <v>Edif. Petrobras</v>
          </cell>
          <cell r="P525">
            <v>34304</v>
          </cell>
        </row>
        <row r="526">
          <cell r="A526">
            <v>60000522</v>
          </cell>
          <cell r="B526" t="str">
            <v>ZAIETTA, CRISTINA BEATRIZ</v>
          </cell>
          <cell r="C526" t="str">
            <v>COORDINADOR</v>
          </cell>
          <cell r="D526">
            <v>57</v>
          </cell>
          <cell r="E526" t="str">
            <v>Funciones Centralizadas</v>
          </cell>
          <cell r="F526" t="str">
            <v>Fun. Centr. PB Arg. S.A.</v>
          </cell>
          <cell r="G526" t="str">
            <v>OUVIDURIA</v>
          </cell>
          <cell r="H526">
            <v>0</v>
          </cell>
          <cell r="I526">
            <v>0</v>
          </cell>
          <cell r="J526">
            <v>0</v>
          </cell>
          <cell r="K526">
            <v>0</v>
          </cell>
          <cell r="L526" t="str">
            <v>Activos</v>
          </cell>
          <cell r="M526" t="str">
            <v>Fuera de Convenio</v>
          </cell>
          <cell r="N526" t="str">
            <v>Indeterminado</v>
          </cell>
          <cell r="O526" t="str">
            <v>Edif. Petrobras</v>
          </cell>
          <cell r="P526">
            <v>34060</v>
          </cell>
        </row>
        <row r="527">
          <cell r="A527">
            <v>60000533</v>
          </cell>
          <cell r="B527" t="str">
            <v>FASANO, JORGE LUIS</v>
          </cell>
          <cell r="C527" t="str">
            <v>GERENTE</v>
          </cell>
          <cell r="D527">
            <v>61</v>
          </cell>
          <cell r="E527" t="str">
            <v>Funciones Centralizadas</v>
          </cell>
          <cell r="F527" t="str">
            <v>Fun. Centr. PB Arg. S.A.</v>
          </cell>
          <cell r="G527" t="str">
            <v>GCIA. EJECUTIVA DE CSMS</v>
          </cell>
          <cell r="H527" t="str">
            <v>CSMS E&amp;P Y COMERCIAL</v>
          </cell>
          <cell r="I527">
            <v>0</v>
          </cell>
          <cell r="J527">
            <v>0</v>
          </cell>
          <cell r="K527">
            <v>0</v>
          </cell>
          <cell r="L527" t="str">
            <v>Activos</v>
          </cell>
          <cell r="M527" t="str">
            <v>Fuera de Convenio</v>
          </cell>
          <cell r="N527" t="str">
            <v>Indeterminado</v>
          </cell>
          <cell r="O527" t="str">
            <v>Edif. Petrobras</v>
          </cell>
          <cell r="P527">
            <v>33567</v>
          </cell>
        </row>
        <row r="528">
          <cell r="A528">
            <v>60000535</v>
          </cell>
          <cell r="B528" t="str">
            <v>GARCIA, MARIA CECILIA</v>
          </cell>
          <cell r="C528" t="str">
            <v>RETIRO ANTICIPADO</v>
          </cell>
          <cell r="D528">
            <v>59</v>
          </cell>
          <cell r="E528" t="str">
            <v>Funciones Centralizadas</v>
          </cell>
          <cell r="F528" t="str">
            <v>Fun. Centr. PB Arg. S.A.</v>
          </cell>
          <cell r="G528" t="str">
            <v>GCIA. EJECUTIVA DE RR.HH.</v>
          </cell>
          <cell r="H528" t="str">
            <v>RETIROS ANTICIPADOS</v>
          </cell>
          <cell r="I528">
            <v>0</v>
          </cell>
          <cell r="J528">
            <v>0</v>
          </cell>
          <cell r="K528">
            <v>0</v>
          </cell>
          <cell r="L528" t="str">
            <v>Retiro anticipado</v>
          </cell>
          <cell r="M528" t="str">
            <v>Retiro Anticipado</v>
          </cell>
          <cell r="N528" t="str">
            <v>Retiro Anticipado</v>
          </cell>
          <cell r="O528" t="str">
            <v>Edif. Petrobras</v>
          </cell>
          <cell r="P528">
            <v>36808</v>
          </cell>
        </row>
        <row r="529">
          <cell r="A529">
            <v>60000538</v>
          </cell>
          <cell r="B529" t="str">
            <v>RECALDE, JUAN DE ROSA</v>
          </cell>
          <cell r="C529" t="str">
            <v>TECNICO SSR.</v>
          </cell>
          <cell r="D529">
            <v>51</v>
          </cell>
          <cell r="E529" t="str">
            <v>Funciones Centralizadas</v>
          </cell>
          <cell r="F529" t="str">
            <v>Fun. Centr. PB Arg. S.A.</v>
          </cell>
          <cell r="G529" t="str">
            <v>DIRECCION DE ADMINIST. Y FINANZAS</v>
          </cell>
          <cell r="H529" t="str">
            <v>SERVICIOS GENERALES E INMUEBLES</v>
          </cell>
          <cell r="I529" t="str">
            <v>MANTENIMIENTO Y OPERACIONES</v>
          </cell>
          <cell r="J529">
            <v>0</v>
          </cell>
          <cell r="K529">
            <v>0</v>
          </cell>
          <cell r="L529" t="str">
            <v>Activos</v>
          </cell>
          <cell r="M529" t="str">
            <v>Fuera de Convenio</v>
          </cell>
          <cell r="N529" t="str">
            <v>Indeterminado</v>
          </cell>
          <cell r="O529" t="str">
            <v>Edif. Petrobras</v>
          </cell>
          <cell r="P529">
            <v>29434</v>
          </cell>
        </row>
        <row r="530">
          <cell r="A530">
            <v>60000542</v>
          </cell>
          <cell r="B530" t="str">
            <v>GOSTO, PEDRO</v>
          </cell>
          <cell r="C530" t="str">
            <v>JEFE</v>
          </cell>
          <cell r="D530">
            <v>55</v>
          </cell>
          <cell r="E530" t="str">
            <v>Funciones Centralizadas</v>
          </cell>
          <cell r="F530" t="str">
            <v>Fun. Centr. PB Arg. S.A.</v>
          </cell>
          <cell r="G530" t="str">
            <v>DIRECCION COMERCIAL</v>
          </cell>
          <cell r="H530" t="str">
            <v>PLANIFICACION Y SUMINISTROS</v>
          </cell>
          <cell r="I530" t="str">
            <v>SUMINISTROS</v>
          </cell>
          <cell r="J530" t="str">
            <v>BACK OFFICE Y ADM. DE OP.</v>
          </cell>
          <cell r="K530">
            <v>0</v>
          </cell>
          <cell r="L530" t="str">
            <v>Activos</v>
          </cell>
          <cell r="M530" t="str">
            <v>Fuera de Convenio</v>
          </cell>
          <cell r="N530" t="str">
            <v>Indeterminado</v>
          </cell>
          <cell r="O530" t="str">
            <v>Edif. Petrobras</v>
          </cell>
          <cell r="P530">
            <v>28672</v>
          </cell>
        </row>
        <row r="531">
          <cell r="A531">
            <v>60000551</v>
          </cell>
          <cell r="B531" t="str">
            <v>LAGO, FRANCISCO</v>
          </cell>
          <cell r="C531" t="str">
            <v>ANALISTA SR.</v>
          </cell>
          <cell r="D531">
            <v>54</v>
          </cell>
          <cell r="E531" t="str">
            <v>Funciones Centralizadas</v>
          </cell>
          <cell r="F531" t="str">
            <v>Fun. Centr. PB Arg. S.A.</v>
          </cell>
          <cell r="G531" t="str">
            <v>DIRECCION COMERCIAL</v>
          </cell>
          <cell r="H531" t="str">
            <v>PLANIFICACION Y SUMINISTROS</v>
          </cell>
          <cell r="I531" t="str">
            <v>LOGISTICA</v>
          </cell>
          <cell r="J531" t="str">
            <v>VETTING</v>
          </cell>
          <cell r="K531">
            <v>0</v>
          </cell>
          <cell r="L531" t="str">
            <v>Activos</v>
          </cell>
          <cell r="M531" t="str">
            <v>Fuera de Convenio</v>
          </cell>
          <cell r="N531" t="str">
            <v>Indeterminado</v>
          </cell>
          <cell r="O531" t="str">
            <v>Edif. Petrobras</v>
          </cell>
          <cell r="P531">
            <v>38971</v>
          </cell>
        </row>
        <row r="532">
          <cell r="A532">
            <v>60000566</v>
          </cell>
          <cell r="B532" t="str">
            <v>GIANNETTI, HUGO MARIO</v>
          </cell>
          <cell r="C532" t="str">
            <v>GERENTE</v>
          </cell>
          <cell r="D532">
            <v>60</v>
          </cell>
          <cell r="E532" t="str">
            <v>Funciones Centralizadas</v>
          </cell>
          <cell r="F532" t="str">
            <v>Fun. Centr. PB Arg. S.A.</v>
          </cell>
          <cell r="G532" t="str">
            <v>DIRECCION DE ADMINIST. Y FINANZAS</v>
          </cell>
          <cell r="H532" t="str">
            <v>FINANZAS</v>
          </cell>
          <cell r="I532" t="str">
            <v>CREDITOS Y COBRANZAS</v>
          </cell>
          <cell r="J532">
            <v>0</v>
          </cell>
          <cell r="K532">
            <v>0</v>
          </cell>
          <cell r="L532" t="str">
            <v>Activos</v>
          </cell>
          <cell r="M532" t="str">
            <v>Fuera de Convenio</v>
          </cell>
          <cell r="N532" t="str">
            <v>Indeterminado</v>
          </cell>
          <cell r="O532" t="str">
            <v>Edif. Petrobras</v>
          </cell>
          <cell r="P532">
            <v>32690</v>
          </cell>
        </row>
        <row r="533">
          <cell r="A533">
            <v>60000568</v>
          </cell>
          <cell r="B533" t="str">
            <v>TALAVERA, IGNACIO RAMON</v>
          </cell>
          <cell r="C533" t="str">
            <v>ANALISTA</v>
          </cell>
          <cell r="D533">
            <v>54</v>
          </cell>
          <cell r="E533" t="str">
            <v>Funciones Centralizadas</v>
          </cell>
          <cell r="F533" t="str">
            <v>Fun. Centr. PB Arg. S.A.</v>
          </cell>
          <cell r="G533" t="str">
            <v>DIRECCION COMERCIAL</v>
          </cell>
          <cell r="H533" t="str">
            <v>PLANIFICACION Y SUMINISTROS</v>
          </cell>
          <cell r="I533" t="str">
            <v>SUMINISTROS</v>
          </cell>
          <cell r="J533" t="str">
            <v>COMPRA VENTA DE CRUDO</v>
          </cell>
          <cell r="K533">
            <v>0</v>
          </cell>
          <cell r="L533" t="str">
            <v>Activos</v>
          </cell>
          <cell r="M533" t="str">
            <v>Fuera de Convenio</v>
          </cell>
          <cell r="N533" t="str">
            <v>Indeterminado</v>
          </cell>
          <cell r="O533" t="str">
            <v>Edif. Petrobras</v>
          </cell>
          <cell r="P533">
            <v>30854</v>
          </cell>
        </row>
        <row r="534">
          <cell r="A534">
            <v>60000583</v>
          </cell>
          <cell r="B534" t="str">
            <v>CASAL, HECTOR DANIEL</v>
          </cell>
          <cell r="C534" t="str">
            <v>DIRECTOR</v>
          </cell>
          <cell r="D534">
            <v>64</v>
          </cell>
          <cell r="E534" t="str">
            <v>Funciones Centralizadas</v>
          </cell>
          <cell r="F534" t="str">
            <v>Fun. Centr. PB Arg. S.A.</v>
          </cell>
          <cell r="G534" t="str">
            <v>DIRECCION DE LEGALES</v>
          </cell>
          <cell r="H534">
            <v>0</v>
          </cell>
          <cell r="I534">
            <v>0</v>
          </cell>
          <cell r="J534">
            <v>0</v>
          </cell>
          <cell r="K534">
            <v>0</v>
          </cell>
          <cell r="L534" t="str">
            <v>Activos</v>
          </cell>
          <cell r="M534" t="str">
            <v>Fuera de Convenio</v>
          </cell>
          <cell r="N534" t="str">
            <v>Indeterminado</v>
          </cell>
          <cell r="O534" t="str">
            <v>Edif. Petrobras</v>
          </cell>
          <cell r="P534">
            <v>33451</v>
          </cell>
        </row>
        <row r="535">
          <cell r="A535">
            <v>60000587</v>
          </cell>
          <cell r="B535" t="str">
            <v>VILLAVICENCIO, FELISA AURORA</v>
          </cell>
          <cell r="C535" t="str">
            <v>SECRETARIA</v>
          </cell>
          <cell r="D535">
            <v>53</v>
          </cell>
          <cell r="E535" t="str">
            <v>Funciones Centralizadas</v>
          </cell>
          <cell r="F535" t="str">
            <v>Fun. Centr. PB Arg. S.A.</v>
          </cell>
          <cell r="G535" t="str">
            <v>DIRECCION DE LEGALES</v>
          </cell>
          <cell r="H535" t="str">
            <v>LEGALES A&amp;F Y COMUNICACIONES</v>
          </cell>
          <cell r="I535">
            <v>0</v>
          </cell>
          <cell r="J535">
            <v>0</v>
          </cell>
          <cell r="K535">
            <v>0</v>
          </cell>
          <cell r="L535" t="str">
            <v>Activos</v>
          </cell>
          <cell r="M535" t="str">
            <v>Fuera de Convenio</v>
          </cell>
          <cell r="N535" t="str">
            <v>Indeterminado</v>
          </cell>
          <cell r="O535" t="str">
            <v>Edif. Petrobras</v>
          </cell>
          <cell r="P535">
            <v>29403</v>
          </cell>
        </row>
        <row r="536">
          <cell r="A536">
            <v>60000593</v>
          </cell>
          <cell r="B536" t="str">
            <v>SIDERO, CARLOS HECTOR</v>
          </cell>
          <cell r="C536" t="str">
            <v>GERENTE</v>
          </cell>
          <cell r="D536">
            <v>61</v>
          </cell>
          <cell r="E536" t="str">
            <v>Funciones Centralizadas</v>
          </cell>
          <cell r="F536" t="str">
            <v>Fun. Centr. PB Arg. S.A.</v>
          </cell>
          <cell r="G536" t="str">
            <v>GCIA. EJECUTIVA DE RR.HH.</v>
          </cell>
          <cell r="H536" t="str">
            <v>SERVICIOS DE RR. HH.</v>
          </cell>
          <cell r="I536">
            <v>0</v>
          </cell>
          <cell r="J536">
            <v>0</v>
          </cell>
          <cell r="K536">
            <v>0</v>
          </cell>
          <cell r="L536" t="str">
            <v>Activos</v>
          </cell>
          <cell r="M536" t="str">
            <v>Fuera de Convenio</v>
          </cell>
          <cell r="N536" t="str">
            <v>Indeterminado</v>
          </cell>
          <cell r="O536" t="str">
            <v>Edif. Petrobras</v>
          </cell>
          <cell r="P536">
            <v>29921</v>
          </cell>
        </row>
        <row r="537">
          <cell r="A537">
            <v>60000601</v>
          </cell>
          <cell r="B537" t="str">
            <v>PARADA DE GALASSO, MARIA FERNANDA</v>
          </cell>
          <cell r="C537" t="str">
            <v>RETIRO ANTICIPADO</v>
          </cell>
          <cell r="D537">
            <v>54</v>
          </cell>
          <cell r="E537" t="str">
            <v>Funciones Centralizadas</v>
          </cell>
          <cell r="F537" t="str">
            <v>Fun. Centr. PB Arg. S.A.</v>
          </cell>
          <cell r="G537" t="str">
            <v>GCIA. EJECUTIVA DE RR.HH.</v>
          </cell>
          <cell r="H537" t="str">
            <v>RETIROS ANTICIPADOS</v>
          </cell>
          <cell r="I537">
            <v>0</v>
          </cell>
          <cell r="J537">
            <v>0</v>
          </cell>
          <cell r="K537">
            <v>0</v>
          </cell>
          <cell r="L537" t="str">
            <v>Retiro anticipado</v>
          </cell>
          <cell r="M537" t="str">
            <v>Retiro Anticipado</v>
          </cell>
          <cell r="N537" t="str">
            <v>Retiro Anticipado</v>
          </cell>
          <cell r="O537" t="str">
            <v>Edif. Petrobras</v>
          </cell>
          <cell r="P537">
            <v>33878</v>
          </cell>
        </row>
        <row r="538">
          <cell r="A538">
            <v>60000606</v>
          </cell>
          <cell r="B538" t="str">
            <v>LORDI, MARIO CESAR</v>
          </cell>
          <cell r="C538" t="str">
            <v>GERENTE</v>
          </cell>
          <cell r="D538">
            <v>61</v>
          </cell>
          <cell r="E538" t="str">
            <v>Funciones Centralizadas</v>
          </cell>
          <cell r="F538" t="str">
            <v>Fun. Centr. PB Arg. S.A.</v>
          </cell>
          <cell r="G538" t="str">
            <v>GCIA. EJECUTIVA DE RR.HH.</v>
          </cell>
          <cell r="H538" t="str">
            <v>RELACIONES LABORALES</v>
          </cell>
          <cell r="I538">
            <v>0</v>
          </cell>
          <cell r="J538">
            <v>0</v>
          </cell>
          <cell r="K538">
            <v>0</v>
          </cell>
          <cell r="L538" t="str">
            <v>Activos</v>
          </cell>
          <cell r="M538" t="str">
            <v>Fuera de Convenio</v>
          </cell>
          <cell r="N538" t="str">
            <v>Indeterminado</v>
          </cell>
          <cell r="O538" t="str">
            <v>Edif. Petrobras</v>
          </cell>
          <cell r="P538">
            <v>34547</v>
          </cell>
        </row>
        <row r="539">
          <cell r="A539">
            <v>60000612</v>
          </cell>
          <cell r="B539" t="str">
            <v>FERNANDEZ BERISSO, CARLOS</v>
          </cell>
          <cell r="C539" t="str">
            <v>TECNICO SR.</v>
          </cell>
          <cell r="D539">
            <v>55</v>
          </cell>
          <cell r="E539" t="str">
            <v>Funciones Centralizadas</v>
          </cell>
          <cell r="F539" t="str">
            <v>Fun. Centr. PB Arg. S.A.</v>
          </cell>
          <cell r="G539" t="str">
            <v>DIRECCION DE ADMINIST. Y FINANZAS</v>
          </cell>
          <cell r="H539" t="str">
            <v>SERVICIOS GENERALES E INMUEBLES</v>
          </cell>
          <cell r="I539" t="str">
            <v>MANTENIMIENTO Y OPERACIONES</v>
          </cell>
          <cell r="J539">
            <v>0</v>
          </cell>
          <cell r="K539">
            <v>0</v>
          </cell>
          <cell r="L539" t="str">
            <v>Activos</v>
          </cell>
          <cell r="M539" t="str">
            <v>Fuera de Convenio</v>
          </cell>
          <cell r="N539" t="str">
            <v>Indeterminado</v>
          </cell>
          <cell r="O539" t="str">
            <v>Edif. Petrobras</v>
          </cell>
          <cell r="P539">
            <v>33573</v>
          </cell>
        </row>
        <row r="540">
          <cell r="A540">
            <v>60000616</v>
          </cell>
          <cell r="B540" t="str">
            <v>BUSCHIAZZO, HECTOR HORACIO</v>
          </cell>
          <cell r="C540" t="str">
            <v>COORDINADOR</v>
          </cell>
          <cell r="D540">
            <v>58</v>
          </cell>
          <cell r="E540" t="str">
            <v>Funciones Centralizadas</v>
          </cell>
          <cell r="F540" t="str">
            <v>Fun. Centr. PB Arg. S.A.</v>
          </cell>
          <cell r="G540" t="str">
            <v>DIRECCION DE ADMINIST. Y FINANZAS</v>
          </cell>
          <cell r="H540" t="str">
            <v>COMPRAS Y CONTRATACIONES</v>
          </cell>
          <cell r="I540" t="str">
            <v>E&amp;P</v>
          </cell>
          <cell r="J540" t="str">
            <v>CUENCA AUSTRAL</v>
          </cell>
          <cell r="K540">
            <v>0</v>
          </cell>
          <cell r="L540" t="str">
            <v>Activos</v>
          </cell>
          <cell r="M540" t="str">
            <v>Fuera de Convenio</v>
          </cell>
          <cell r="N540" t="str">
            <v>Indeterminado</v>
          </cell>
          <cell r="O540" t="str">
            <v>Edif. Petrobras</v>
          </cell>
          <cell r="P540">
            <v>29921</v>
          </cell>
        </row>
        <row r="541">
          <cell r="A541">
            <v>60000625</v>
          </cell>
          <cell r="B541" t="str">
            <v>JANKOWSKI, ALBERTO PABLO</v>
          </cell>
          <cell r="C541" t="str">
            <v>COORDINADOR</v>
          </cell>
          <cell r="D541">
            <v>58</v>
          </cell>
          <cell r="E541" t="str">
            <v>Funciones Centralizadas</v>
          </cell>
          <cell r="F541" t="str">
            <v>Fun. Centr. PB Arg. S.A.</v>
          </cell>
          <cell r="G541" t="str">
            <v>DIRECCION DE ADMINIST. Y FINANZAS</v>
          </cell>
          <cell r="H541" t="str">
            <v>FINANZAS</v>
          </cell>
          <cell r="I541" t="str">
            <v>PLANEAMIENTO FINANCIERO Y RRII</v>
          </cell>
          <cell r="J541" t="str">
            <v>RELACION CON INVERSORES</v>
          </cell>
          <cell r="K541">
            <v>0</v>
          </cell>
          <cell r="L541" t="str">
            <v>Activos</v>
          </cell>
          <cell r="M541" t="str">
            <v>Fuera de Convenio</v>
          </cell>
          <cell r="N541" t="str">
            <v>Indeterminado</v>
          </cell>
          <cell r="O541" t="str">
            <v>Edif. Petrobras</v>
          </cell>
          <cell r="P541">
            <v>30305</v>
          </cell>
        </row>
        <row r="542">
          <cell r="A542">
            <v>60000641</v>
          </cell>
          <cell r="B542" t="str">
            <v>PANTANO, ALCIDES ALEJANDRO</v>
          </cell>
          <cell r="C542" t="str">
            <v>ANALISTA SR.</v>
          </cell>
          <cell r="D542">
            <v>56</v>
          </cell>
          <cell r="E542" t="str">
            <v>Funciones Centralizadas</v>
          </cell>
          <cell r="F542" t="str">
            <v>Fun. Centr. PB Arg. S.A.</v>
          </cell>
          <cell r="G542" t="str">
            <v>GCIA. EJECUTIVA DE  AUDITORIA INTERNA</v>
          </cell>
          <cell r="H542" t="str">
            <v>SEGURIDAD EMPRESARIAL</v>
          </cell>
          <cell r="I542">
            <v>0</v>
          </cell>
          <cell r="J542">
            <v>0</v>
          </cell>
          <cell r="K542">
            <v>0</v>
          </cell>
          <cell r="L542" t="str">
            <v>Activos</v>
          </cell>
          <cell r="M542" t="str">
            <v>Fuera de Convenio</v>
          </cell>
          <cell r="N542" t="str">
            <v>Indeterminado</v>
          </cell>
          <cell r="O542" t="str">
            <v>Edif. Petrobras</v>
          </cell>
          <cell r="P542">
            <v>29483</v>
          </cell>
        </row>
        <row r="543">
          <cell r="A543">
            <v>60000644</v>
          </cell>
          <cell r="B543" t="str">
            <v>BORDIGOTTE, JORGE LUIS</v>
          </cell>
          <cell r="C543" t="str">
            <v>ANALISTA SSR.</v>
          </cell>
          <cell r="D543">
            <v>55</v>
          </cell>
          <cell r="E543" t="str">
            <v>Funciones Centralizadas</v>
          </cell>
          <cell r="F543" t="str">
            <v>Fun. Centr. PB Arg. S.A.</v>
          </cell>
          <cell r="G543" t="str">
            <v>DIRECCION DE ADMINIST. Y FINANZAS</v>
          </cell>
          <cell r="H543" t="str">
            <v>IMPUESTOS</v>
          </cell>
          <cell r="I543" t="str">
            <v>IMPUESTOS INDIRECTOS</v>
          </cell>
          <cell r="J543">
            <v>0</v>
          </cell>
          <cell r="K543">
            <v>0</v>
          </cell>
          <cell r="L543" t="str">
            <v>Activos</v>
          </cell>
          <cell r="M543" t="str">
            <v>Fuera de Convenio</v>
          </cell>
          <cell r="N543" t="str">
            <v>Indeterminado</v>
          </cell>
          <cell r="O543" t="str">
            <v>Edif. Petrobras</v>
          </cell>
          <cell r="P543">
            <v>28946</v>
          </cell>
        </row>
        <row r="544">
          <cell r="A544">
            <v>60000654</v>
          </cell>
          <cell r="B544" t="str">
            <v>RIZZA, ELVIO ALEJANDRO</v>
          </cell>
          <cell r="C544" t="str">
            <v>ANALISTA SR.</v>
          </cell>
          <cell r="D544">
            <v>56</v>
          </cell>
          <cell r="E544" t="str">
            <v>Funciones Centralizadas</v>
          </cell>
          <cell r="F544" t="str">
            <v>Fun. Centr. PB Arg. S.A.</v>
          </cell>
          <cell r="G544" t="str">
            <v>GCIA. EJECUTIVA DE RR.HH.</v>
          </cell>
          <cell r="H544" t="str">
            <v>SERVICIOS DE RR. HH.</v>
          </cell>
          <cell r="I544" t="str">
            <v>LIQUIDACION DE HABERES</v>
          </cell>
          <cell r="J544">
            <v>0</v>
          </cell>
          <cell r="K544">
            <v>0</v>
          </cell>
          <cell r="L544" t="str">
            <v>Activos</v>
          </cell>
          <cell r="M544" t="str">
            <v>Fuera de Convenio</v>
          </cell>
          <cell r="N544" t="str">
            <v>Indeterminado</v>
          </cell>
          <cell r="O544" t="str">
            <v>Edif. Petrobras</v>
          </cell>
          <cell r="P544">
            <v>35488</v>
          </cell>
        </row>
        <row r="545">
          <cell r="A545">
            <v>60000659</v>
          </cell>
          <cell r="B545" t="str">
            <v>CONSORTI, OSVALDO DANIEL</v>
          </cell>
          <cell r="C545" t="str">
            <v>ANALISTA CONSULTOR</v>
          </cell>
          <cell r="D545">
            <v>55</v>
          </cell>
          <cell r="E545" t="str">
            <v>Funciones Centralizadas</v>
          </cell>
          <cell r="F545" t="str">
            <v>Fun. Centr. PB Arg. S.A.</v>
          </cell>
          <cell r="G545" t="str">
            <v>DIRECCION COMERCIAL</v>
          </cell>
          <cell r="H545" t="str">
            <v>PLANIFICACION Y SUMINISTROS</v>
          </cell>
          <cell r="I545" t="str">
            <v>LOGISTICA</v>
          </cell>
          <cell r="J545" t="str">
            <v>VETTING</v>
          </cell>
          <cell r="K545">
            <v>0</v>
          </cell>
          <cell r="L545" t="str">
            <v>Activos</v>
          </cell>
          <cell r="M545" t="str">
            <v>Fuera de Convenio</v>
          </cell>
          <cell r="N545" t="str">
            <v>Indeterminado</v>
          </cell>
          <cell r="O545" t="str">
            <v>Edif. Petrobras</v>
          </cell>
          <cell r="P545">
            <v>34366</v>
          </cell>
        </row>
        <row r="546">
          <cell r="A546">
            <v>60000665</v>
          </cell>
          <cell r="B546" t="str">
            <v>BOYLE, MARIA GISELLE</v>
          </cell>
          <cell r="C546" t="str">
            <v>SECRETARIA</v>
          </cell>
          <cell r="D546">
            <v>53</v>
          </cell>
          <cell r="E546" t="str">
            <v>Funciones Centralizadas</v>
          </cell>
          <cell r="F546" t="str">
            <v>Fun. Centr. PB Arg. S.A.</v>
          </cell>
          <cell r="G546" t="str">
            <v>GCIA. EJECUTIVA DE CTROL DE GEST Y EST P</v>
          </cell>
          <cell r="H546" t="str">
            <v>ESTRATEGIA, PORTAFOLIO Y EST ECONOM</v>
          </cell>
          <cell r="I546">
            <v>0</v>
          </cell>
          <cell r="J546">
            <v>0</v>
          </cell>
          <cell r="K546">
            <v>0</v>
          </cell>
          <cell r="L546" t="str">
            <v>Activos</v>
          </cell>
          <cell r="M546" t="str">
            <v>Fuera de Convenio</v>
          </cell>
          <cell r="N546" t="str">
            <v>Indeterminado</v>
          </cell>
          <cell r="O546" t="str">
            <v>Edif. Petrobras</v>
          </cell>
          <cell r="P546">
            <v>35934</v>
          </cell>
        </row>
        <row r="547">
          <cell r="A547">
            <v>60000684</v>
          </cell>
          <cell r="B547" t="str">
            <v>PEDRAZA AREVALO, BLANCA AZUCENA</v>
          </cell>
          <cell r="C547" t="str">
            <v>TECNICO SR.</v>
          </cell>
          <cell r="D547">
            <v>51</v>
          </cell>
          <cell r="E547" t="str">
            <v>Funciones Centralizadas</v>
          </cell>
          <cell r="F547" t="str">
            <v>Fun. Centr. PB Arg. S.A.</v>
          </cell>
          <cell r="G547" t="str">
            <v>GCIA. EJECUTIVA DE CSMS</v>
          </cell>
          <cell r="H547" t="str">
            <v>SALUD E HIGIENE</v>
          </cell>
          <cell r="I547">
            <v>0</v>
          </cell>
          <cell r="J547">
            <v>0</v>
          </cell>
          <cell r="K547">
            <v>0</v>
          </cell>
          <cell r="L547" t="str">
            <v>Activos</v>
          </cell>
          <cell r="M547" t="str">
            <v>Fuera de Convenio</v>
          </cell>
          <cell r="N547" t="str">
            <v>Indeterminado</v>
          </cell>
          <cell r="O547" t="str">
            <v>Edif. Petrobras</v>
          </cell>
          <cell r="P547">
            <v>34029</v>
          </cell>
        </row>
        <row r="548">
          <cell r="A548">
            <v>60000685</v>
          </cell>
          <cell r="B548" t="str">
            <v>STEHLE, LUIS ALBERTO</v>
          </cell>
          <cell r="C548" t="str">
            <v>COORDINADOR</v>
          </cell>
          <cell r="D548">
            <v>57</v>
          </cell>
          <cell r="E548" t="str">
            <v>Funciones Centralizadas</v>
          </cell>
          <cell r="F548" t="str">
            <v>Fun. Centr. PB Arg. S.A.</v>
          </cell>
          <cell r="G548" t="str">
            <v>GCIA. EJECUTIVA DE  AUDITORIA INTERNA</v>
          </cell>
          <cell r="H548" t="str">
            <v>AUDITORIA E&amp;P, PROY., JV, PLAN., CTROL E</v>
          </cell>
          <cell r="I548">
            <v>0</v>
          </cell>
          <cell r="J548">
            <v>0</v>
          </cell>
          <cell r="K548">
            <v>0</v>
          </cell>
          <cell r="L548" t="str">
            <v>Activos</v>
          </cell>
          <cell r="M548" t="str">
            <v>Fuera de Convenio</v>
          </cell>
          <cell r="N548" t="str">
            <v>Indeterminado</v>
          </cell>
          <cell r="O548" t="str">
            <v>Edif. Petrobras</v>
          </cell>
          <cell r="P548">
            <v>33909</v>
          </cell>
        </row>
        <row r="549">
          <cell r="A549">
            <v>60000705</v>
          </cell>
          <cell r="B549" t="str">
            <v>RIVEIRO, NORBERTO</v>
          </cell>
          <cell r="C549" t="str">
            <v>LIDER</v>
          </cell>
          <cell r="D549">
            <v>55</v>
          </cell>
          <cell r="E549" t="str">
            <v>Funciones Centralizadas</v>
          </cell>
          <cell r="F549" t="str">
            <v>Fun. Centr. PB Arg. S.A.</v>
          </cell>
          <cell r="G549" t="str">
            <v>DIRECCION DE ADMINIST. Y FINANZAS</v>
          </cell>
          <cell r="H549" t="str">
            <v>TECNOLOGIA INFORMATICA</v>
          </cell>
          <cell r="I549" t="str">
            <v>SOPORTE DE INFRAESTRUCTURA</v>
          </cell>
          <cell r="J549" t="str">
            <v>ADMINISTRACION DE SEGURIDAD</v>
          </cell>
          <cell r="K549">
            <v>0</v>
          </cell>
          <cell r="L549" t="str">
            <v>Activos</v>
          </cell>
          <cell r="M549" t="str">
            <v>Fuera de Convenio</v>
          </cell>
          <cell r="N549" t="str">
            <v>Indeterminado</v>
          </cell>
          <cell r="O549" t="str">
            <v>Edif. Petrobras</v>
          </cell>
          <cell r="P549">
            <v>29579</v>
          </cell>
        </row>
        <row r="550">
          <cell r="A550">
            <v>60000706</v>
          </cell>
          <cell r="B550" t="str">
            <v>HANSEN, OSVALDO DANIEL</v>
          </cell>
          <cell r="C550" t="str">
            <v>COORDINADOR</v>
          </cell>
          <cell r="D550">
            <v>57</v>
          </cell>
          <cell r="E550" t="str">
            <v>Funciones Centralizadas</v>
          </cell>
          <cell r="F550" t="str">
            <v>Fun. Centr. PB Arg. S.A.</v>
          </cell>
          <cell r="G550" t="str">
            <v>DIRECCION DE ADMINIST. Y FINANZAS</v>
          </cell>
          <cell r="H550" t="str">
            <v>TECNOLOGIA INFORMATICA</v>
          </cell>
          <cell r="I550" t="str">
            <v>SOLUCIONES VERTICALES DE NEGOCIO</v>
          </cell>
          <cell r="J550" t="str">
            <v>PLANEAMIENTO Y EVALUACION DE PERFORMANCE</v>
          </cell>
          <cell r="K550">
            <v>0</v>
          </cell>
          <cell r="L550" t="str">
            <v>Activos</v>
          </cell>
          <cell r="M550" t="str">
            <v>Fuera de Convenio</v>
          </cell>
          <cell r="N550" t="str">
            <v>Indeterminado</v>
          </cell>
          <cell r="O550" t="str">
            <v>Edif. Petrobras</v>
          </cell>
          <cell r="P550">
            <v>28905</v>
          </cell>
        </row>
        <row r="551">
          <cell r="A551">
            <v>60000707</v>
          </cell>
          <cell r="B551" t="str">
            <v>MLJAC, SILVIA ALICIA</v>
          </cell>
          <cell r="C551" t="str">
            <v>COORDINADOR</v>
          </cell>
          <cell r="D551">
            <v>57</v>
          </cell>
          <cell r="E551" t="str">
            <v>Funciones Centralizadas</v>
          </cell>
          <cell r="F551" t="str">
            <v>Fun. Centr. PB Arg. S.A.</v>
          </cell>
          <cell r="G551" t="str">
            <v>GCIA. EJECUTIVA DE  AUDITORIA INTERNA</v>
          </cell>
          <cell r="H551" t="str">
            <v>AUDITORIA CTROL INTERNO, COMPLIANCE, RIE</v>
          </cell>
          <cell r="I551">
            <v>0</v>
          </cell>
          <cell r="J551">
            <v>0</v>
          </cell>
          <cell r="K551">
            <v>0</v>
          </cell>
          <cell r="L551" t="str">
            <v>Activos</v>
          </cell>
          <cell r="M551" t="str">
            <v>Fuera de Convenio</v>
          </cell>
          <cell r="N551" t="str">
            <v>Indeterminado</v>
          </cell>
          <cell r="O551" t="str">
            <v>Edif. Petrobras</v>
          </cell>
          <cell r="P551">
            <v>30830</v>
          </cell>
        </row>
        <row r="552">
          <cell r="A552">
            <v>60000720</v>
          </cell>
          <cell r="B552" t="str">
            <v>DIODATI, HORACIO ALBERTO</v>
          </cell>
          <cell r="C552" t="str">
            <v>COORDINADOR</v>
          </cell>
          <cell r="D552">
            <v>59</v>
          </cell>
          <cell r="E552" t="str">
            <v>Funciones Centralizadas</v>
          </cell>
          <cell r="F552" t="str">
            <v>Fun. Centr. PB Arg. S.A.</v>
          </cell>
          <cell r="G552" t="str">
            <v>DIRECCION DE ADMINIST. Y FINANZAS</v>
          </cell>
          <cell r="H552" t="str">
            <v>COMPRAS Y CONTRATACIONES</v>
          </cell>
          <cell r="I552" t="str">
            <v>INDUSTRIAL Y COMERCIAL</v>
          </cell>
          <cell r="J552" t="str">
            <v>PLANTAS CENTRALIZADAS</v>
          </cell>
          <cell r="K552">
            <v>0</v>
          </cell>
          <cell r="L552" t="str">
            <v>Activos</v>
          </cell>
          <cell r="M552" t="str">
            <v>Fuera de Convenio</v>
          </cell>
          <cell r="N552" t="str">
            <v>Indeterminado</v>
          </cell>
          <cell r="O552" t="str">
            <v>Edif. Petrobras</v>
          </cell>
          <cell r="P552">
            <v>29221</v>
          </cell>
        </row>
        <row r="553">
          <cell r="A553">
            <v>60000731</v>
          </cell>
          <cell r="B553" t="str">
            <v>LEVRINO, ANSELMO JOSE ANGE</v>
          </cell>
          <cell r="C553" t="str">
            <v>GERENTE</v>
          </cell>
          <cell r="D553">
            <v>61</v>
          </cell>
          <cell r="E553" t="str">
            <v>Funciones Centralizadas</v>
          </cell>
          <cell r="F553" t="str">
            <v>Fun. Centr. PB Arg. S.A.</v>
          </cell>
          <cell r="G553" t="str">
            <v>GCIA. EJECUTIVA DE CSMS</v>
          </cell>
          <cell r="H553">
            <v>0</v>
          </cell>
          <cell r="I553">
            <v>0</v>
          </cell>
          <cell r="J553">
            <v>0</v>
          </cell>
          <cell r="K553">
            <v>0</v>
          </cell>
          <cell r="L553" t="str">
            <v>Activos</v>
          </cell>
          <cell r="M553" t="str">
            <v>Fuera de Convenio</v>
          </cell>
          <cell r="N553" t="str">
            <v>Indeterminado</v>
          </cell>
          <cell r="O553" t="str">
            <v>Edif. Petrobras</v>
          </cell>
          <cell r="P553">
            <v>30437</v>
          </cell>
        </row>
        <row r="554">
          <cell r="A554">
            <v>60000733</v>
          </cell>
          <cell r="B554" t="str">
            <v>MOSCA, HUMBERTO JOAQUIN</v>
          </cell>
          <cell r="C554" t="str">
            <v>COMPRADOR SR.</v>
          </cell>
          <cell r="D554">
            <v>56</v>
          </cell>
          <cell r="E554" t="str">
            <v>Funciones Centralizadas</v>
          </cell>
          <cell r="F554" t="str">
            <v>Fun. Centr. PB Arg. S.A.</v>
          </cell>
          <cell r="G554" t="str">
            <v>DIRECCION DE ADMINIST. Y FINANZAS</v>
          </cell>
          <cell r="H554" t="str">
            <v>COMPRAS Y CONTRATACIONES</v>
          </cell>
          <cell r="I554" t="str">
            <v>E&amp;P</v>
          </cell>
          <cell r="J554" t="str">
            <v>PROYECTOS Y OBRAS</v>
          </cell>
          <cell r="K554">
            <v>0</v>
          </cell>
          <cell r="L554" t="str">
            <v>Activos</v>
          </cell>
          <cell r="M554" t="str">
            <v>Fuera de Convenio</v>
          </cell>
          <cell r="N554" t="str">
            <v>Indeterminado</v>
          </cell>
          <cell r="O554" t="str">
            <v>Edif. Petrobras</v>
          </cell>
          <cell r="P554">
            <v>34929</v>
          </cell>
        </row>
        <row r="555">
          <cell r="A555">
            <v>60000737</v>
          </cell>
          <cell r="B555" t="str">
            <v>DE LEO, OSCAR ADOLFO</v>
          </cell>
          <cell r="C555" t="str">
            <v>GERENTE</v>
          </cell>
          <cell r="D555">
            <v>60</v>
          </cell>
          <cell r="E555" t="str">
            <v>Funciones Centralizadas</v>
          </cell>
          <cell r="F555" t="str">
            <v>Fun. Centr. PB Arg. S.A.</v>
          </cell>
          <cell r="G555" t="str">
            <v>GCIA. EJECUTIVA DE CTROL DE GEST Y EST P</v>
          </cell>
          <cell r="H555" t="str">
            <v>ESTRATEGIA, PORTAFOLIO Y EST ECONOM</v>
          </cell>
          <cell r="I555">
            <v>0</v>
          </cell>
          <cell r="J555">
            <v>0</v>
          </cell>
          <cell r="K555">
            <v>0</v>
          </cell>
          <cell r="L555" t="str">
            <v>Activos</v>
          </cell>
          <cell r="M555" t="str">
            <v>Fuera de Convenio</v>
          </cell>
          <cell r="N555" t="str">
            <v>Indeterminado</v>
          </cell>
          <cell r="O555" t="str">
            <v>Edif. Petrobras</v>
          </cell>
          <cell r="P555">
            <v>32874</v>
          </cell>
        </row>
        <row r="556">
          <cell r="A556">
            <v>60000738</v>
          </cell>
          <cell r="B556" t="str">
            <v>GUIA Y DIAZ, ALFREDO SERGIO</v>
          </cell>
          <cell r="C556" t="str">
            <v>GERENTE EJECUTIVO</v>
          </cell>
          <cell r="D556">
            <v>64</v>
          </cell>
          <cell r="E556" t="str">
            <v>Funciones Centralizadas</v>
          </cell>
          <cell r="F556" t="str">
            <v>Fun. Centr. PB Arg. S.A.</v>
          </cell>
          <cell r="G556" t="str">
            <v>GCIA. EJECUTIVA DE CTROL DE GEST Y EST P</v>
          </cell>
          <cell r="H556">
            <v>0</v>
          </cell>
          <cell r="I556">
            <v>0</v>
          </cell>
          <cell r="J556">
            <v>0</v>
          </cell>
          <cell r="K556">
            <v>0</v>
          </cell>
          <cell r="L556" t="str">
            <v>Activos</v>
          </cell>
          <cell r="M556" t="str">
            <v>Fuera de Convenio</v>
          </cell>
          <cell r="N556" t="str">
            <v>Indeterminado</v>
          </cell>
          <cell r="O556" t="str">
            <v>Edif. Petrobras</v>
          </cell>
          <cell r="P556">
            <v>31717</v>
          </cell>
        </row>
        <row r="557">
          <cell r="A557">
            <v>60000747</v>
          </cell>
          <cell r="B557" t="str">
            <v>ORTEGA, ANGEL ANIBAL</v>
          </cell>
          <cell r="C557" t="str">
            <v>GERENTE</v>
          </cell>
          <cell r="D557">
            <v>58</v>
          </cell>
          <cell r="E557" t="str">
            <v>Funciones Centralizadas</v>
          </cell>
          <cell r="F557" t="str">
            <v>Fun. Centr. PB Arg. S.A.</v>
          </cell>
          <cell r="G557" t="str">
            <v>GCIA. EJECUTIVA DE  AUDITORIA INTERNA</v>
          </cell>
          <cell r="H557" t="str">
            <v>SEGURIDAD EMPRESARIAL</v>
          </cell>
          <cell r="I557">
            <v>0</v>
          </cell>
          <cell r="J557">
            <v>0</v>
          </cell>
          <cell r="K557">
            <v>0</v>
          </cell>
          <cell r="L557" t="str">
            <v>Activos</v>
          </cell>
          <cell r="M557" t="str">
            <v>Fuera de Convenio</v>
          </cell>
          <cell r="N557" t="str">
            <v>Indeterminado</v>
          </cell>
          <cell r="O557" t="str">
            <v>Edif. Petrobras</v>
          </cell>
          <cell r="P557">
            <v>34029</v>
          </cell>
        </row>
        <row r="558">
          <cell r="A558">
            <v>60000759</v>
          </cell>
          <cell r="B558" t="str">
            <v>DEMETRIO, MONICA LILIANA</v>
          </cell>
          <cell r="C558" t="str">
            <v>ANALISTA SR.</v>
          </cell>
          <cell r="D558">
            <v>56</v>
          </cell>
          <cell r="E558" t="str">
            <v>Funciones Centralizadas</v>
          </cell>
          <cell r="F558" t="str">
            <v>Fun. Centr. PB Arg. S.A.</v>
          </cell>
          <cell r="G558" t="str">
            <v>GCIA. EJECUTIVA DE RR.HH.</v>
          </cell>
          <cell r="H558" t="str">
            <v>SERVICIOS DE RR. HH.</v>
          </cell>
          <cell r="I558" t="str">
            <v>ADMINISTRACION DE SALUD</v>
          </cell>
          <cell r="J558">
            <v>0</v>
          </cell>
          <cell r="K558">
            <v>0</v>
          </cell>
          <cell r="L558" t="str">
            <v>Activos</v>
          </cell>
          <cell r="M558" t="str">
            <v>Fuera de Convenio</v>
          </cell>
          <cell r="N558" t="str">
            <v>Indeterminado</v>
          </cell>
          <cell r="O558" t="str">
            <v>Edif. Petrobras</v>
          </cell>
          <cell r="P558">
            <v>36861</v>
          </cell>
        </row>
        <row r="559">
          <cell r="A559">
            <v>60000785</v>
          </cell>
          <cell r="B559" t="str">
            <v>THOMAS, GLORIA SARA</v>
          </cell>
          <cell r="C559" t="str">
            <v>ANALISTA JR.</v>
          </cell>
          <cell r="D559">
            <v>53</v>
          </cell>
          <cell r="E559" t="str">
            <v>Funciones Centralizadas</v>
          </cell>
          <cell r="F559" t="str">
            <v>Fun. Centr. PB Arg. S.A.</v>
          </cell>
          <cell r="G559" t="str">
            <v>DIRECCION DE ADMINIST. Y FINANZAS</v>
          </cell>
          <cell r="H559" t="str">
            <v>SERVICIOS GENERALES E INMUEBLES</v>
          </cell>
          <cell r="I559" t="str">
            <v>SERVICIOS</v>
          </cell>
          <cell r="J559">
            <v>0</v>
          </cell>
          <cell r="K559">
            <v>0</v>
          </cell>
          <cell r="L559" t="str">
            <v>Activos</v>
          </cell>
          <cell r="M559" t="str">
            <v>Fuera de Convenio</v>
          </cell>
          <cell r="N559" t="str">
            <v>Indeterminado</v>
          </cell>
          <cell r="O559" t="str">
            <v>Edif. Petrobras</v>
          </cell>
          <cell r="P559">
            <v>31071</v>
          </cell>
        </row>
        <row r="560">
          <cell r="A560">
            <v>60000791</v>
          </cell>
          <cell r="B560" t="str">
            <v>BANDIERAMONTE, ESTEBAN PABLO</v>
          </cell>
          <cell r="C560" t="str">
            <v>TECNICO SSR.</v>
          </cell>
          <cell r="D560">
            <v>51</v>
          </cell>
          <cell r="E560" t="str">
            <v>Funciones Centralizadas</v>
          </cell>
          <cell r="F560" t="str">
            <v>Fun. Centr. PB Arg. S.A.</v>
          </cell>
          <cell r="G560" t="str">
            <v>DIRECCION DE ADMINIST. Y FINANZAS</v>
          </cell>
          <cell r="H560" t="str">
            <v>SERVICIOS GENERALES E INMUEBLES</v>
          </cell>
          <cell r="I560" t="str">
            <v>MANTENIMIENTO Y OPERACIONES</v>
          </cell>
          <cell r="J560">
            <v>0</v>
          </cell>
          <cell r="K560">
            <v>0</v>
          </cell>
          <cell r="L560" t="str">
            <v>Activos</v>
          </cell>
          <cell r="M560" t="str">
            <v>Fuera de Convenio</v>
          </cell>
          <cell r="N560" t="str">
            <v>Indeterminado</v>
          </cell>
          <cell r="O560" t="str">
            <v>Edif. Petrobras</v>
          </cell>
          <cell r="P560">
            <v>39083</v>
          </cell>
        </row>
        <row r="561">
          <cell r="A561">
            <v>60000800</v>
          </cell>
          <cell r="B561" t="str">
            <v>CHECLE, ALEJANDRO</v>
          </cell>
          <cell r="C561" t="str">
            <v>ANALISTA CONSULTOR</v>
          </cell>
          <cell r="D561">
            <v>57</v>
          </cell>
          <cell r="E561" t="str">
            <v>Funciones Centralizadas</v>
          </cell>
          <cell r="F561" t="str">
            <v>Fun. Centr. PB Arg. S.A.</v>
          </cell>
          <cell r="G561" t="str">
            <v>DIRECCION DE ADMINIST. Y FINANZAS</v>
          </cell>
          <cell r="H561" t="str">
            <v>TECNOLOGIA INFORMATICA</v>
          </cell>
          <cell r="I561" t="str">
            <v>SOPORTE DE INFRAESTRUCTURA</v>
          </cell>
          <cell r="J561" t="str">
            <v>SYSTEM MANAGEMENT</v>
          </cell>
          <cell r="K561">
            <v>0</v>
          </cell>
          <cell r="L561" t="str">
            <v>Activos</v>
          </cell>
          <cell r="M561" t="str">
            <v>Fuera de Convenio</v>
          </cell>
          <cell r="N561" t="str">
            <v>Indeterminado</v>
          </cell>
          <cell r="O561" t="str">
            <v>Edif. Petrobras</v>
          </cell>
          <cell r="P561">
            <v>33390</v>
          </cell>
        </row>
        <row r="562">
          <cell r="A562">
            <v>60000801</v>
          </cell>
          <cell r="B562" t="str">
            <v>PERRI, HUGO ALBERTO</v>
          </cell>
          <cell r="C562" t="str">
            <v>COORDINADOR</v>
          </cell>
          <cell r="D562">
            <v>57</v>
          </cell>
          <cell r="E562" t="str">
            <v>Funciones Centralizadas</v>
          </cell>
          <cell r="F562" t="str">
            <v>Fun. Centr. PB Arg. S.A.</v>
          </cell>
          <cell r="G562" t="str">
            <v>DIRECCION DE ADMINIST. Y FINANZAS</v>
          </cell>
          <cell r="H562" t="str">
            <v>ADMINISTRACION</v>
          </cell>
          <cell r="I562" t="str">
            <v>CONTABILIDAD GENERAL</v>
          </cell>
          <cell r="J562" t="str">
            <v>CONTABILIDAD E&amp;P</v>
          </cell>
          <cell r="K562">
            <v>0</v>
          </cell>
          <cell r="L562" t="str">
            <v>Activos</v>
          </cell>
          <cell r="M562" t="str">
            <v>Fuera de Convenio</v>
          </cell>
          <cell r="N562" t="str">
            <v>Indeterminado</v>
          </cell>
          <cell r="O562" t="str">
            <v>Edif. Petrobras</v>
          </cell>
          <cell r="P562">
            <v>31831</v>
          </cell>
        </row>
        <row r="563">
          <cell r="A563">
            <v>60000811</v>
          </cell>
          <cell r="B563" t="str">
            <v>SARACENI, JOSE VICENTE</v>
          </cell>
          <cell r="C563" t="str">
            <v>ANALISTA CONSULTOR</v>
          </cell>
          <cell r="D563">
            <v>57</v>
          </cell>
          <cell r="E563" t="str">
            <v>Funciones Centralizadas</v>
          </cell>
          <cell r="F563" t="str">
            <v>Fun. Centr. PB Arg. S.A.</v>
          </cell>
          <cell r="G563" t="str">
            <v>DIRECCION DE ADMINIST. Y FINANZAS</v>
          </cell>
          <cell r="H563" t="str">
            <v>TECNOLOGIA INFORMATICA</v>
          </cell>
          <cell r="I563" t="str">
            <v>SOLUCIONES VERTICALES DE NEGOCIO</v>
          </cell>
          <cell r="J563" t="str">
            <v>RETAIL - APLICACIONES</v>
          </cell>
          <cell r="K563">
            <v>0</v>
          </cell>
          <cell r="L563" t="str">
            <v>Activos</v>
          </cell>
          <cell r="M563" t="str">
            <v>Fuera de Convenio</v>
          </cell>
          <cell r="N563" t="str">
            <v>Indeterminado</v>
          </cell>
          <cell r="O563" t="str">
            <v>Edif. Petrobras</v>
          </cell>
          <cell r="P563">
            <v>30414</v>
          </cell>
        </row>
        <row r="564">
          <cell r="A564">
            <v>60000816</v>
          </cell>
          <cell r="B564" t="str">
            <v>RODRIGUEZ, VICTOR</v>
          </cell>
          <cell r="C564" t="str">
            <v>ANALISTA SR.</v>
          </cell>
          <cell r="D564">
            <v>56</v>
          </cell>
          <cell r="E564" t="str">
            <v>Funciones Centralizadas</v>
          </cell>
          <cell r="F564" t="str">
            <v>Fun. Centr. PB Arg. S.A.</v>
          </cell>
          <cell r="G564" t="str">
            <v>GCIA. EJECUTIVA DE RR.HH.</v>
          </cell>
          <cell r="H564" t="str">
            <v>RELACIONES LABORALES</v>
          </cell>
          <cell r="I564" t="str">
            <v>CONTROL DE CONTRATISTAS</v>
          </cell>
          <cell r="J564">
            <v>0</v>
          </cell>
          <cell r="K564">
            <v>0</v>
          </cell>
          <cell r="L564" t="str">
            <v>Activos</v>
          </cell>
          <cell r="M564" t="str">
            <v>Fuera de Convenio</v>
          </cell>
          <cell r="N564" t="str">
            <v>Indeterminado</v>
          </cell>
          <cell r="O564" t="str">
            <v>Edif. Petrobras</v>
          </cell>
          <cell r="P564">
            <v>33984</v>
          </cell>
        </row>
        <row r="565">
          <cell r="A565">
            <v>60000826</v>
          </cell>
          <cell r="B565" t="str">
            <v>FIASCHE, GRACIELA SUSANA</v>
          </cell>
          <cell r="C565" t="str">
            <v>ANALISTA SR.</v>
          </cell>
          <cell r="D565">
            <v>56</v>
          </cell>
          <cell r="E565" t="str">
            <v>Funciones Centralizadas</v>
          </cell>
          <cell r="F565" t="str">
            <v>Fun. Centr. PB Arg. S.A.</v>
          </cell>
          <cell r="G565" t="str">
            <v>GCIA. EJECUTIVA DE CTROL DE GEST Y EST P</v>
          </cell>
          <cell r="H565" t="str">
            <v>CONTROL DE GESTION PROY., A&amp;F Y FFCC</v>
          </cell>
          <cell r="I565">
            <v>0</v>
          </cell>
          <cell r="J565">
            <v>0</v>
          </cell>
          <cell r="K565">
            <v>0</v>
          </cell>
          <cell r="L565" t="str">
            <v>Activos</v>
          </cell>
          <cell r="M565" t="str">
            <v>Fuera de Convenio</v>
          </cell>
          <cell r="N565" t="str">
            <v>Indeterminado</v>
          </cell>
          <cell r="O565" t="str">
            <v>Edif. Petrobras</v>
          </cell>
          <cell r="P565">
            <v>29052</v>
          </cell>
        </row>
        <row r="566">
          <cell r="A566">
            <v>60000828</v>
          </cell>
          <cell r="B566" t="str">
            <v>LOPEZ, GUSTAVO LUIS</v>
          </cell>
          <cell r="C566" t="str">
            <v>GERENTE</v>
          </cell>
          <cell r="D566">
            <v>57</v>
          </cell>
          <cell r="E566" t="str">
            <v>Funciones Centralizadas</v>
          </cell>
          <cell r="F566" t="str">
            <v>Fun. Centr. PB Arg. S.A.</v>
          </cell>
          <cell r="G566" t="str">
            <v>DIRECCION COMERCIAL</v>
          </cell>
          <cell r="H566" t="str">
            <v>PLANIFICACION Y SUMINISTROS</v>
          </cell>
          <cell r="I566" t="str">
            <v>PLANIFICACION</v>
          </cell>
          <cell r="J566" t="str">
            <v>CONTROL CUANTITATIVO</v>
          </cell>
          <cell r="K566">
            <v>0</v>
          </cell>
          <cell r="L566" t="str">
            <v>Activos</v>
          </cell>
          <cell r="M566" t="str">
            <v>Fuera de Convenio</v>
          </cell>
          <cell r="N566" t="str">
            <v>Indeterminado</v>
          </cell>
          <cell r="O566" t="str">
            <v>Edif. Petrobras</v>
          </cell>
          <cell r="P566">
            <v>32021</v>
          </cell>
        </row>
        <row r="567">
          <cell r="A567">
            <v>60000842</v>
          </cell>
          <cell r="B567" t="str">
            <v>BARRIL, ALBERTO EDUARDO</v>
          </cell>
          <cell r="C567" t="str">
            <v>GERENTE</v>
          </cell>
          <cell r="D567">
            <v>61</v>
          </cell>
          <cell r="E567" t="str">
            <v>Funciones Centralizadas</v>
          </cell>
          <cell r="F567" t="str">
            <v>Fun. Centr. PB Arg. S.A.</v>
          </cell>
          <cell r="G567" t="str">
            <v>DIRECCION DE ADMINIST. Y FINANZAS</v>
          </cell>
          <cell r="H567" t="str">
            <v>TECNOLOGIA INFORMATICA</v>
          </cell>
          <cell r="I567" t="str">
            <v>SOLUCIONES VERTICALES DE NEGOCIO</v>
          </cell>
          <cell r="J567">
            <v>0</v>
          </cell>
          <cell r="K567">
            <v>0</v>
          </cell>
          <cell r="L567" t="str">
            <v>Activos</v>
          </cell>
          <cell r="M567" t="str">
            <v>Fuera de Convenio</v>
          </cell>
          <cell r="N567" t="str">
            <v>Indeterminado</v>
          </cell>
          <cell r="O567" t="str">
            <v>Edif. Petrobras</v>
          </cell>
          <cell r="P567">
            <v>32027</v>
          </cell>
        </row>
        <row r="568">
          <cell r="A568">
            <v>60000848</v>
          </cell>
          <cell r="B568" t="str">
            <v>CAMPOSTRINI, RICARDO HORACIO</v>
          </cell>
          <cell r="C568" t="str">
            <v>COORDINADOR</v>
          </cell>
          <cell r="D568">
            <v>57</v>
          </cell>
          <cell r="E568" t="str">
            <v>Funciones Centralizadas</v>
          </cell>
          <cell r="F568" t="str">
            <v>Fun. Centr. PB Arg. S.A.</v>
          </cell>
          <cell r="G568" t="str">
            <v>GCIA. EJECUTIVA DE RR.HH.</v>
          </cell>
          <cell r="H568" t="str">
            <v>SERVICIOS DE RR. HH.</v>
          </cell>
          <cell r="I568" t="str">
            <v>LIQUIDACION DE HABERES</v>
          </cell>
          <cell r="J568">
            <v>0</v>
          </cell>
          <cell r="K568">
            <v>0</v>
          </cell>
          <cell r="L568" t="str">
            <v>Activos</v>
          </cell>
          <cell r="M568" t="str">
            <v>Fuera de Convenio</v>
          </cell>
          <cell r="N568" t="str">
            <v>Indeterminado</v>
          </cell>
          <cell r="O568" t="str">
            <v>Edif. Petrobras</v>
          </cell>
          <cell r="P568">
            <v>34808</v>
          </cell>
        </row>
        <row r="569">
          <cell r="A569">
            <v>60000850</v>
          </cell>
          <cell r="B569" t="str">
            <v>AGUILAR DE VARDACAS, PATRICIA GLADYS</v>
          </cell>
          <cell r="C569" t="str">
            <v>ANALISTA SR.</v>
          </cell>
          <cell r="D569">
            <v>57</v>
          </cell>
          <cell r="E569" t="str">
            <v>Funciones Centralizadas</v>
          </cell>
          <cell r="F569" t="str">
            <v>Fun. Centr. PB Arg. S.A.</v>
          </cell>
          <cell r="G569" t="str">
            <v>GCIA. EJECUTIVA DE RR.HH.</v>
          </cell>
          <cell r="H569" t="str">
            <v>SERVICIOS DE RR. HH.</v>
          </cell>
          <cell r="I569" t="str">
            <v>ADMINISTRACION DE SALUD</v>
          </cell>
          <cell r="J569">
            <v>0</v>
          </cell>
          <cell r="K569">
            <v>0</v>
          </cell>
          <cell r="L569" t="str">
            <v>Activos</v>
          </cell>
          <cell r="M569" t="str">
            <v>Fuera de Convenio</v>
          </cell>
          <cell r="N569" t="str">
            <v>Indeterminado</v>
          </cell>
          <cell r="O569" t="str">
            <v>Edif. Petrobras</v>
          </cell>
          <cell r="P569">
            <v>30987</v>
          </cell>
        </row>
        <row r="570">
          <cell r="A570">
            <v>60000871</v>
          </cell>
          <cell r="B570" t="str">
            <v>LISSA, ALFREDO RUBEN</v>
          </cell>
          <cell r="C570" t="str">
            <v>ANALISTA SR.</v>
          </cell>
          <cell r="D570">
            <v>54</v>
          </cell>
          <cell r="E570" t="str">
            <v>Funciones Centralizadas</v>
          </cell>
          <cell r="F570" t="str">
            <v>Fun. Centr. PB Arg. S.A.</v>
          </cell>
          <cell r="G570" t="str">
            <v>DIRECCION COMERCIAL</v>
          </cell>
          <cell r="H570" t="str">
            <v>PLANIFICACION Y SUMINISTROS</v>
          </cell>
          <cell r="I570" t="str">
            <v>SUMINISTROS</v>
          </cell>
          <cell r="J570" t="str">
            <v>RELACIONES CON COMPAÑIAS</v>
          </cell>
          <cell r="K570">
            <v>0</v>
          </cell>
          <cell r="L570" t="str">
            <v>Activos</v>
          </cell>
          <cell r="M570" t="str">
            <v>Fuera de Convenio</v>
          </cell>
          <cell r="N570" t="str">
            <v>Indeterminado</v>
          </cell>
          <cell r="O570" t="str">
            <v>Edif. Petrobras</v>
          </cell>
          <cell r="P570">
            <v>33817</v>
          </cell>
        </row>
        <row r="571">
          <cell r="A571">
            <v>60000876</v>
          </cell>
          <cell r="B571" t="str">
            <v>GONZALEZ, VICTORINA E.</v>
          </cell>
          <cell r="C571" t="str">
            <v>COORDINADOR</v>
          </cell>
          <cell r="D571">
            <v>57</v>
          </cell>
          <cell r="E571" t="str">
            <v>Funciones Centralizadas</v>
          </cell>
          <cell r="F571" t="str">
            <v>Fun. Centr. PB Arg. S.A.</v>
          </cell>
          <cell r="G571" t="str">
            <v>DIRECCION DE ADMINIST. Y FINANZAS</v>
          </cell>
          <cell r="H571" t="str">
            <v>FINANZAS</v>
          </cell>
          <cell r="I571" t="str">
            <v>COMEX Y SEGUROS</v>
          </cell>
          <cell r="J571" t="str">
            <v>SEGUROS</v>
          </cell>
          <cell r="K571">
            <v>0</v>
          </cell>
          <cell r="L571" t="str">
            <v>Activos</v>
          </cell>
          <cell r="M571" t="str">
            <v>Fuera de Convenio</v>
          </cell>
          <cell r="N571" t="str">
            <v>Indeterminado</v>
          </cell>
          <cell r="O571" t="str">
            <v>Edif. Petrobras</v>
          </cell>
          <cell r="P571">
            <v>33878</v>
          </cell>
        </row>
        <row r="572">
          <cell r="A572">
            <v>60000877</v>
          </cell>
          <cell r="B572" t="str">
            <v>MARISI, MARCELA</v>
          </cell>
          <cell r="C572" t="str">
            <v>ASISTENTE</v>
          </cell>
          <cell r="D572">
            <v>53</v>
          </cell>
          <cell r="E572" t="str">
            <v>Funciones Centralizadas</v>
          </cell>
          <cell r="F572" t="str">
            <v>Fun. Centr. PB Arg. S.A.</v>
          </cell>
          <cell r="G572" t="str">
            <v>GCIA. EJECUTIVA DE COMUNICACIONES</v>
          </cell>
          <cell r="H572" t="str">
            <v>ASUNTOS CORPORATIVOS Y PRENSA</v>
          </cell>
          <cell r="I572">
            <v>0</v>
          </cell>
          <cell r="J572">
            <v>0</v>
          </cell>
          <cell r="K572">
            <v>0</v>
          </cell>
          <cell r="L572" t="str">
            <v>Activos</v>
          </cell>
          <cell r="M572" t="str">
            <v>Fuera de Convenio</v>
          </cell>
          <cell r="N572" t="str">
            <v>Indeterminado</v>
          </cell>
          <cell r="O572" t="str">
            <v>Edif. Petrobras</v>
          </cell>
          <cell r="P572">
            <v>35674</v>
          </cell>
        </row>
        <row r="573">
          <cell r="A573">
            <v>60000880</v>
          </cell>
          <cell r="B573" t="str">
            <v>MAGGIO, RUBEN OMAR</v>
          </cell>
          <cell r="C573" t="str">
            <v>ANALISTA SR.</v>
          </cell>
          <cell r="D573">
            <v>56</v>
          </cell>
          <cell r="E573" t="str">
            <v>Funciones Centralizadas</v>
          </cell>
          <cell r="F573" t="str">
            <v>Fun. Centr. PB Arg. S.A.</v>
          </cell>
          <cell r="G573" t="str">
            <v>DIRECCION DE ADMINIST. Y FINANZAS</v>
          </cell>
          <cell r="H573" t="str">
            <v>ADMINISTRACION</v>
          </cell>
          <cell r="I573" t="str">
            <v>NORMAS Y ESTADOS CONTABLES</v>
          </cell>
          <cell r="J573" t="str">
            <v>NORMAS Y REPORTES LOCALES</v>
          </cell>
          <cell r="K573">
            <v>0</v>
          </cell>
          <cell r="L573" t="str">
            <v>Activos</v>
          </cell>
          <cell r="M573" t="str">
            <v>Fuera de Convenio</v>
          </cell>
          <cell r="N573" t="str">
            <v>Indeterminado</v>
          </cell>
          <cell r="O573" t="str">
            <v>Edif. Petrobras</v>
          </cell>
          <cell r="P573">
            <v>29528</v>
          </cell>
        </row>
        <row r="574">
          <cell r="A574">
            <v>60000898</v>
          </cell>
          <cell r="B574" t="str">
            <v>CASCO, ANA MARIA</v>
          </cell>
          <cell r="C574" t="str">
            <v>COMPRADOR SR.</v>
          </cell>
          <cell r="D574">
            <v>56</v>
          </cell>
          <cell r="E574" t="str">
            <v>Funciones Centralizadas</v>
          </cell>
          <cell r="F574" t="str">
            <v>Fun. Centr. PB Arg. S.A.</v>
          </cell>
          <cell r="G574" t="str">
            <v>DIRECCION DE ADMINIST. Y FINANZAS</v>
          </cell>
          <cell r="H574" t="str">
            <v>COMPRAS Y CONTRATACIONES</v>
          </cell>
          <cell r="I574" t="str">
            <v>PLANEAMIENTO Y CONTROL</v>
          </cell>
          <cell r="J574">
            <v>0</v>
          </cell>
          <cell r="K574">
            <v>0</v>
          </cell>
          <cell r="L574" t="str">
            <v>Activos</v>
          </cell>
          <cell r="M574" t="str">
            <v>Fuera de Convenio</v>
          </cell>
          <cell r="N574" t="str">
            <v>Indeterminado</v>
          </cell>
          <cell r="O574" t="str">
            <v>Edif. Petrobras</v>
          </cell>
          <cell r="P574">
            <v>30803</v>
          </cell>
        </row>
        <row r="575">
          <cell r="A575">
            <v>60000899</v>
          </cell>
          <cell r="B575" t="str">
            <v>ACOSTA, ROBERTO ALBERTO</v>
          </cell>
          <cell r="C575" t="str">
            <v>ANALISTA JR.</v>
          </cell>
          <cell r="D575">
            <v>53</v>
          </cell>
          <cell r="E575" t="str">
            <v>Funciones Centralizadas</v>
          </cell>
          <cell r="F575" t="str">
            <v>Fun. Centr. PB Arg. S.A.</v>
          </cell>
          <cell r="G575" t="str">
            <v>DIRECCION DE ADMINIST. Y FINANZAS</v>
          </cell>
          <cell r="H575" t="str">
            <v>ADMINISTRACION</v>
          </cell>
          <cell r="I575" t="str">
            <v>CONTABILIDAD GENERAL</v>
          </cell>
          <cell r="J575" t="str">
            <v>CONTABILIDAD SOCIETARIA</v>
          </cell>
          <cell r="K575">
            <v>0</v>
          </cell>
          <cell r="L575" t="str">
            <v>Activos</v>
          </cell>
          <cell r="M575" t="str">
            <v>Fuera de Convenio</v>
          </cell>
          <cell r="N575" t="str">
            <v>Indeterminado</v>
          </cell>
          <cell r="O575" t="str">
            <v>Edif. Petrobras</v>
          </cell>
          <cell r="P575">
            <v>29556</v>
          </cell>
        </row>
        <row r="576">
          <cell r="A576">
            <v>60000919</v>
          </cell>
          <cell r="B576" t="str">
            <v>DE FAZIO, NORBERTO GUILLERM</v>
          </cell>
          <cell r="C576" t="str">
            <v>COORDINADOR</v>
          </cell>
          <cell r="D576">
            <v>57</v>
          </cell>
          <cell r="E576" t="str">
            <v>Funciones Centralizadas</v>
          </cell>
          <cell r="F576" t="str">
            <v>Fun. Centr. PB Arg. S.A.</v>
          </cell>
          <cell r="G576" t="str">
            <v>DIRECCION DE ADMINIST. Y FINANZAS</v>
          </cell>
          <cell r="H576" t="str">
            <v>TECNOLOGIA INFORMATICA</v>
          </cell>
          <cell r="I576" t="str">
            <v>OPERACIONES Y TELECOMUNICACIONES</v>
          </cell>
          <cell r="J576" t="str">
            <v>INFORMATICA DISTRIBUIDA</v>
          </cell>
          <cell r="K576">
            <v>0</v>
          </cell>
          <cell r="L576" t="str">
            <v>Activos</v>
          </cell>
          <cell r="M576" t="str">
            <v>Fuera de Convenio</v>
          </cell>
          <cell r="N576" t="str">
            <v>Indeterminado</v>
          </cell>
          <cell r="O576" t="str">
            <v>Edif. Petrobras</v>
          </cell>
          <cell r="P576">
            <v>31965</v>
          </cell>
        </row>
        <row r="577">
          <cell r="A577">
            <v>60000920</v>
          </cell>
          <cell r="B577" t="str">
            <v>RODRIGUEZ, JORGE IGNACIO</v>
          </cell>
          <cell r="C577" t="str">
            <v>ANALISTA SSR.</v>
          </cell>
          <cell r="D577">
            <v>55</v>
          </cell>
          <cell r="E577" t="str">
            <v>Funciones Centralizadas</v>
          </cell>
          <cell r="F577" t="str">
            <v>Fun. Centr. PB Arg. S.A.</v>
          </cell>
          <cell r="G577" t="str">
            <v>DIRECCION DE ADMINIST. Y FINANZAS</v>
          </cell>
          <cell r="H577" t="str">
            <v>IMPUESTOS</v>
          </cell>
          <cell r="I577" t="str">
            <v>E&amp;P, AREAS Y OTRAS SOCIEDADES</v>
          </cell>
          <cell r="J577">
            <v>0</v>
          </cell>
          <cell r="K577">
            <v>0</v>
          </cell>
          <cell r="L577" t="str">
            <v>Activos</v>
          </cell>
          <cell r="M577" t="str">
            <v>Fuera de Convenio</v>
          </cell>
          <cell r="N577" t="str">
            <v>Indeterminado</v>
          </cell>
          <cell r="O577" t="str">
            <v>Edif. Petrobras</v>
          </cell>
          <cell r="P577">
            <v>33451</v>
          </cell>
        </row>
        <row r="578">
          <cell r="A578">
            <v>60000950</v>
          </cell>
          <cell r="B578" t="str">
            <v>DIAZ, CLAUDIO GERMAN</v>
          </cell>
          <cell r="C578" t="str">
            <v>GERENTE</v>
          </cell>
          <cell r="D578">
            <v>61</v>
          </cell>
          <cell r="E578" t="str">
            <v>Funciones Centralizadas</v>
          </cell>
          <cell r="F578" t="str">
            <v>Fun. Centr. PB Arg. S.A.</v>
          </cell>
          <cell r="G578" t="str">
            <v>DIRECCION DE ADMINIST. Y FINANZAS</v>
          </cell>
          <cell r="H578" t="str">
            <v>FINANZAS</v>
          </cell>
          <cell r="I578" t="str">
            <v>PLANEAMIENTO FINANCIERO Y RRII</v>
          </cell>
          <cell r="J578">
            <v>0</v>
          </cell>
          <cell r="K578">
            <v>0</v>
          </cell>
          <cell r="L578" t="str">
            <v>Activos</v>
          </cell>
          <cell r="M578" t="str">
            <v>Fuera de Convenio</v>
          </cell>
          <cell r="N578" t="str">
            <v>Indeterminado</v>
          </cell>
          <cell r="O578" t="str">
            <v>Edif. Petrobras</v>
          </cell>
          <cell r="P578">
            <v>34231</v>
          </cell>
        </row>
        <row r="579">
          <cell r="A579">
            <v>60000954</v>
          </cell>
          <cell r="B579" t="str">
            <v>GIACHERO, JORGE EDUARDO</v>
          </cell>
          <cell r="C579" t="str">
            <v>ANALISTA CONSULTOR</v>
          </cell>
          <cell r="D579">
            <v>57</v>
          </cell>
          <cell r="E579" t="str">
            <v>Funciones Centralizadas</v>
          </cell>
          <cell r="F579" t="str">
            <v>Fun. Centr. PB Arg. S.A.</v>
          </cell>
          <cell r="G579" t="str">
            <v>GCIA. EJECUTIVA DE CSMS</v>
          </cell>
          <cell r="H579" t="str">
            <v>CSMS E&amp;P Y COMERCIAL</v>
          </cell>
          <cell r="I579">
            <v>0</v>
          </cell>
          <cell r="J579">
            <v>0</v>
          </cell>
          <cell r="K579">
            <v>0</v>
          </cell>
          <cell r="L579" t="str">
            <v>Activos</v>
          </cell>
          <cell r="M579" t="str">
            <v>Fuera de Convenio</v>
          </cell>
          <cell r="N579" t="str">
            <v>Indeterminado</v>
          </cell>
          <cell r="O579" t="str">
            <v>Edif. Petrobras</v>
          </cell>
          <cell r="P579">
            <v>36586</v>
          </cell>
        </row>
        <row r="580">
          <cell r="A580">
            <v>60000955</v>
          </cell>
          <cell r="B580" t="str">
            <v>MARTINEZ, ALBERTO OMAR</v>
          </cell>
          <cell r="C580" t="str">
            <v>GERENTE</v>
          </cell>
          <cell r="D580">
            <v>60</v>
          </cell>
          <cell r="E580" t="str">
            <v>Funciones Centralizadas</v>
          </cell>
          <cell r="F580" t="str">
            <v>Fun. Centr. PB Arg. S.A.</v>
          </cell>
          <cell r="G580" t="str">
            <v>DIRECCION COMERCIAL</v>
          </cell>
          <cell r="H580" t="str">
            <v>PLANIFICACION Y SUMINISTROS</v>
          </cell>
          <cell r="I580" t="str">
            <v>PLANIFICACION</v>
          </cell>
          <cell r="J580">
            <v>0</v>
          </cell>
          <cell r="K580">
            <v>0</v>
          </cell>
          <cell r="L580" t="str">
            <v>Activos</v>
          </cell>
          <cell r="M580" t="str">
            <v>Fuera de Convenio</v>
          </cell>
          <cell r="N580" t="str">
            <v>Indeterminado</v>
          </cell>
          <cell r="O580" t="str">
            <v>Edif. Petrobras</v>
          </cell>
          <cell r="P580">
            <v>36172</v>
          </cell>
        </row>
        <row r="581">
          <cell r="A581">
            <v>60000963</v>
          </cell>
          <cell r="B581" t="str">
            <v>CACERES, JUAN</v>
          </cell>
          <cell r="C581" t="str">
            <v>TECNICO SSR.</v>
          </cell>
          <cell r="D581">
            <v>51</v>
          </cell>
          <cell r="E581" t="str">
            <v>Funciones Centralizadas</v>
          </cell>
          <cell r="F581" t="str">
            <v>Fun. Centr. PB Arg. S.A.</v>
          </cell>
          <cell r="G581" t="str">
            <v>DIRECCION DE ADMINIST. Y FINANZAS</v>
          </cell>
          <cell r="H581" t="str">
            <v>SERVICIOS GENERALES E INMUEBLES</v>
          </cell>
          <cell r="I581" t="str">
            <v>MANTENIMIENTO Y OPERACIONES</v>
          </cell>
          <cell r="J581">
            <v>0</v>
          </cell>
          <cell r="K581">
            <v>0</v>
          </cell>
          <cell r="L581" t="str">
            <v>Activos</v>
          </cell>
          <cell r="M581" t="str">
            <v>Fuera de Convenio</v>
          </cell>
          <cell r="N581" t="str">
            <v>Indeterminado</v>
          </cell>
          <cell r="O581" t="str">
            <v>Edif. Petrobras</v>
          </cell>
          <cell r="P581">
            <v>35309</v>
          </cell>
        </row>
        <row r="582">
          <cell r="A582">
            <v>60000965</v>
          </cell>
          <cell r="B582" t="str">
            <v>PRADA, GRISELDA NOEMI</v>
          </cell>
          <cell r="C582" t="str">
            <v>ADMINISTRATIVO ESP.</v>
          </cell>
          <cell r="D582">
            <v>52</v>
          </cell>
          <cell r="E582" t="str">
            <v>Funciones Centralizadas</v>
          </cell>
          <cell r="F582" t="str">
            <v>Fun. Centr. PB Arg. S.A.</v>
          </cell>
          <cell r="G582" t="str">
            <v>DIRECCION DE ADMINIST. Y FINANZAS</v>
          </cell>
          <cell r="H582" t="str">
            <v>FINANZAS</v>
          </cell>
          <cell r="I582" t="str">
            <v>CREDITOS Y COBRANZAS</v>
          </cell>
          <cell r="J582" t="str">
            <v>COBRANZAS Y CUENTAS CORRIENTES</v>
          </cell>
          <cell r="K582">
            <v>0</v>
          </cell>
          <cell r="L582" t="str">
            <v>Activos</v>
          </cell>
          <cell r="M582" t="str">
            <v>Fuera de Convenio</v>
          </cell>
          <cell r="N582" t="str">
            <v>Indeterminado</v>
          </cell>
          <cell r="O582" t="str">
            <v>Edif. Petrobras</v>
          </cell>
          <cell r="P582">
            <v>33725</v>
          </cell>
        </row>
        <row r="583">
          <cell r="A583">
            <v>60000974</v>
          </cell>
          <cell r="B583" t="str">
            <v>VALENZESI, DANIEL OSVALDO</v>
          </cell>
          <cell r="C583" t="str">
            <v>ANALISTA SSR.</v>
          </cell>
          <cell r="D583">
            <v>54</v>
          </cell>
          <cell r="E583" t="str">
            <v>Funciones Centralizadas</v>
          </cell>
          <cell r="F583" t="str">
            <v>Fun. Centr. PB Arg. S.A.</v>
          </cell>
          <cell r="G583" t="str">
            <v>DIRECCION DE ADMINIST. Y FINANZAS</v>
          </cell>
          <cell r="H583" t="str">
            <v>TECNOLOGIA INFORMATICA</v>
          </cell>
          <cell r="I583" t="str">
            <v>OPERACIONES Y TELECOMUNICACIONES</v>
          </cell>
          <cell r="J583" t="str">
            <v>OPERACIONES</v>
          </cell>
          <cell r="K583">
            <v>0</v>
          </cell>
          <cell r="L583" t="str">
            <v>Activos</v>
          </cell>
          <cell r="M583" t="str">
            <v>Fuera de Convenio</v>
          </cell>
          <cell r="N583" t="str">
            <v>Indeterminado</v>
          </cell>
          <cell r="O583" t="str">
            <v>Edif. Petrobras</v>
          </cell>
          <cell r="P583">
            <v>33287</v>
          </cell>
        </row>
        <row r="584">
          <cell r="A584">
            <v>60000977</v>
          </cell>
          <cell r="B584" t="str">
            <v>RAMIREZ, CARLOS ALBERTO</v>
          </cell>
          <cell r="C584" t="str">
            <v>TECNICO SR.</v>
          </cell>
          <cell r="D584">
            <v>53</v>
          </cell>
          <cell r="E584" t="str">
            <v>Funciones Centralizadas</v>
          </cell>
          <cell r="F584" t="str">
            <v>Fun. Centr. PB Arg. S.A.</v>
          </cell>
          <cell r="G584" t="str">
            <v>DIRECCION DE ADMINIST. Y FINANZAS</v>
          </cell>
          <cell r="H584" t="str">
            <v>SERVICIOS GENERALES E INMUEBLES</v>
          </cell>
          <cell r="I584" t="str">
            <v>MANTENIMIENTO Y OPERACIONES</v>
          </cell>
          <cell r="J584">
            <v>0</v>
          </cell>
          <cell r="K584">
            <v>0</v>
          </cell>
          <cell r="L584" t="str">
            <v>Activos</v>
          </cell>
          <cell r="M584" t="str">
            <v>Fuera de Convenio</v>
          </cell>
          <cell r="N584" t="str">
            <v>Indeterminado</v>
          </cell>
          <cell r="O584" t="str">
            <v>Edif. Petrobras</v>
          </cell>
          <cell r="P584">
            <v>34183</v>
          </cell>
        </row>
        <row r="585">
          <cell r="A585">
            <v>60000979</v>
          </cell>
          <cell r="B585" t="str">
            <v>CIORDIA, GUSTAVO EDUARDO</v>
          </cell>
          <cell r="C585" t="str">
            <v>GERENTE</v>
          </cell>
          <cell r="D585">
            <v>61</v>
          </cell>
          <cell r="E585" t="str">
            <v>Funciones Centralizadas</v>
          </cell>
          <cell r="F585" t="str">
            <v>Fun. Centr. PB Arg. S.A.</v>
          </cell>
          <cell r="G585" t="str">
            <v>GCIA. EJECUTIVA DE  AUDITORIA INTERNA</v>
          </cell>
          <cell r="H585" t="str">
            <v>AUDITORIA E&amp;P, PROY., JV, PLAN., CTROL E</v>
          </cell>
          <cell r="I585">
            <v>0</v>
          </cell>
          <cell r="J585">
            <v>0</v>
          </cell>
          <cell r="K585">
            <v>0</v>
          </cell>
          <cell r="L585" t="str">
            <v>Activos</v>
          </cell>
          <cell r="M585" t="str">
            <v>Fuera de Convenio</v>
          </cell>
          <cell r="N585" t="str">
            <v>Indeterminado</v>
          </cell>
          <cell r="O585" t="str">
            <v>Edif. Petrobras</v>
          </cell>
          <cell r="P585">
            <v>31656</v>
          </cell>
        </row>
        <row r="586">
          <cell r="A586">
            <v>60000985</v>
          </cell>
          <cell r="B586" t="str">
            <v>CASTIÑEIRAS, BEATRIZ</v>
          </cell>
          <cell r="C586" t="str">
            <v>ANALISTA SSR.</v>
          </cell>
          <cell r="D586">
            <v>54</v>
          </cell>
          <cell r="E586" t="str">
            <v>Funciones Centralizadas</v>
          </cell>
          <cell r="F586" t="str">
            <v>Fun. Centr. PB Arg. S.A.</v>
          </cell>
          <cell r="G586" t="str">
            <v>GCIA. EJECUTIVA DE RR.HH.</v>
          </cell>
          <cell r="H586" t="str">
            <v>RELACIONES LABORALES</v>
          </cell>
          <cell r="I586" t="str">
            <v>CONTROL DE CONTRATISTAS</v>
          </cell>
          <cell r="J586">
            <v>0</v>
          </cell>
          <cell r="K586">
            <v>0</v>
          </cell>
          <cell r="L586" t="str">
            <v>Activos</v>
          </cell>
          <cell r="M586" t="str">
            <v>Fuera de Convenio</v>
          </cell>
          <cell r="N586" t="str">
            <v>Indeterminado</v>
          </cell>
          <cell r="O586" t="str">
            <v>Edif. Petrobras</v>
          </cell>
          <cell r="P586">
            <v>31352</v>
          </cell>
        </row>
        <row r="587">
          <cell r="A587">
            <v>60000995</v>
          </cell>
          <cell r="B587" t="str">
            <v>DECIMA, MANUEL EUGENIO</v>
          </cell>
          <cell r="C587" t="str">
            <v>CHOFER</v>
          </cell>
          <cell r="D587">
            <v>51</v>
          </cell>
          <cell r="E587" t="str">
            <v>Funciones Centralizadas</v>
          </cell>
          <cell r="F587" t="str">
            <v>Fun. Centr. PB Arg. S.A.</v>
          </cell>
          <cell r="G587">
            <v>0</v>
          </cell>
          <cell r="H587">
            <v>0</v>
          </cell>
          <cell r="I587">
            <v>0</v>
          </cell>
          <cell r="J587">
            <v>0</v>
          </cell>
          <cell r="K587">
            <v>0</v>
          </cell>
          <cell r="L587" t="str">
            <v>Activos</v>
          </cell>
          <cell r="M587" t="str">
            <v>Fuera de Convenio</v>
          </cell>
          <cell r="N587" t="str">
            <v>Indeterminado</v>
          </cell>
          <cell r="O587" t="str">
            <v>Edif. Petrobras</v>
          </cell>
          <cell r="P587">
            <v>30348</v>
          </cell>
        </row>
        <row r="588">
          <cell r="A588">
            <v>60000999</v>
          </cell>
          <cell r="B588" t="str">
            <v>MALANCA, PATRICIA CRISTINA</v>
          </cell>
          <cell r="C588" t="str">
            <v>DESARROLLADOR</v>
          </cell>
          <cell r="D588">
            <v>56</v>
          </cell>
          <cell r="E588" t="str">
            <v>Funciones Centralizadas</v>
          </cell>
          <cell r="F588" t="str">
            <v>Fun. Centr. PB Arg. S.A.</v>
          </cell>
          <cell r="G588" t="str">
            <v>DIRECCION COMERCIAL</v>
          </cell>
          <cell r="H588" t="str">
            <v>PLANIFICACION Y SUMINISTROS</v>
          </cell>
          <cell r="I588" t="str">
            <v>PLANIFICACION</v>
          </cell>
          <cell r="J588" t="str">
            <v>PLANEAM. OPER. PETROQUIMICA, LUB. Y LPG</v>
          </cell>
          <cell r="K588">
            <v>0</v>
          </cell>
          <cell r="L588" t="str">
            <v>Activos</v>
          </cell>
          <cell r="M588" t="str">
            <v>Fuera de Convenio</v>
          </cell>
          <cell r="N588" t="str">
            <v>Indeterminado</v>
          </cell>
          <cell r="O588" t="str">
            <v>Edif. Petrobras</v>
          </cell>
          <cell r="P588">
            <v>33117</v>
          </cell>
        </row>
        <row r="589">
          <cell r="A589">
            <v>60001005</v>
          </cell>
          <cell r="B589" t="str">
            <v>RUIZ, ALEJANDRO RUBEN</v>
          </cell>
          <cell r="C589" t="str">
            <v>ANALISTA SSR.</v>
          </cell>
          <cell r="D589">
            <v>55</v>
          </cell>
          <cell r="E589" t="str">
            <v>Funciones Centralizadas</v>
          </cell>
          <cell r="F589" t="str">
            <v>Fun. Centr. PB Arg. S.A.</v>
          </cell>
          <cell r="G589" t="str">
            <v>GCIA. EJECUTIVA DE RR.HH.</v>
          </cell>
          <cell r="H589" t="str">
            <v>SERVICIOS DE RR. HH.</v>
          </cell>
          <cell r="I589" t="str">
            <v>LIQUIDACION DE HABERES</v>
          </cell>
          <cell r="J589">
            <v>0</v>
          </cell>
          <cell r="K589">
            <v>0</v>
          </cell>
          <cell r="L589" t="str">
            <v>Activos</v>
          </cell>
          <cell r="M589" t="str">
            <v>Fuera de Convenio</v>
          </cell>
          <cell r="N589" t="str">
            <v>Indeterminado</v>
          </cell>
          <cell r="O589" t="str">
            <v>Edif. Petrobras</v>
          </cell>
          <cell r="P589">
            <v>30286</v>
          </cell>
        </row>
        <row r="590">
          <cell r="A590">
            <v>60001008</v>
          </cell>
          <cell r="B590" t="str">
            <v>RAMIREZ, MARCELO FABIAN</v>
          </cell>
          <cell r="C590" t="str">
            <v>LIDER REGIONAL</v>
          </cell>
          <cell r="D590">
            <v>56</v>
          </cell>
          <cell r="E590" t="str">
            <v>Funciones Centralizadas</v>
          </cell>
          <cell r="F590" t="str">
            <v>Fun. Centr. PB Arg. S.A.</v>
          </cell>
          <cell r="G590" t="str">
            <v>DIRECCION DE ADMINIST. Y FINANZAS</v>
          </cell>
          <cell r="H590" t="str">
            <v>TECNOLOGIA INFORMATICA</v>
          </cell>
          <cell r="I590" t="str">
            <v>OPERACIONES Y TELECOMUNICACIONES</v>
          </cell>
          <cell r="J590" t="str">
            <v>OPERACIONES</v>
          </cell>
          <cell r="K590">
            <v>0</v>
          </cell>
          <cell r="L590" t="str">
            <v>Activos</v>
          </cell>
          <cell r="M590" t="str">
            <v>Fuera de Convenio</v>
          </cell>
          <cell r="N590" t="str">
            <v>Indeterminado</v>
          </cell>
          <cell r="O590" t="str">
            <v>Edif. Petrobras</v>
          </cell>
          <cell r="P590">
            <v>35674</v>
          </cell>
        </row>
        <row r="591">
          <cell r="A591">
            <v>60001027</v>
          </cell>
          <cell r="B591" t="str">
            <v>BERMUDEZ, ALFREDO</v>
          </cell>
          <cell r="C591" t="str">
            <v>ANALISTA CONSULTOR</v>
          </cell>
          <cell r="D591">
            <v>57</v>
          </cell>
          <cell r="E591" t="str">
            <v>Funciones Centralizadas</v>
          </cell>
          <cell r="F591" t="str">
            <v>Fun. Centr. PB Arg. S.A.</v>
          </cell>
          <cell r="G591" t="str">
            <v>DIRECCION DE ADMINIST. Y FINANZAS</v>
          </cell>
          <cell r="H591" t="str">
            <v>TECNOLOGIA INFORMATICA</v>
          </cell>
          <cell r="I591" t="str">
            <v>SOPORTE DE INFRAESTRUCTURA</v>
          </cell>
          <cell r="J591" t="str">
            <v>ADMINISTRACION DE SEGURIDAD</v>
          </cell>
          <cell r="K591">
            <v>0</v>
          </cell>
          <cell r="L591" t="str">
            <v>Activos</v>
          </cell>
          <cell r="M591" t="str">
            <v>Fuera de Convenio</v>
          </cell>
          <cell r="N591" t="str">
            <v>Indeterminado</v>
          </cell>
          <cell r="O591" t="str">
            <v>Edif. Petrobras</v>
          </cell>
          <cell r="P591">
            <v>32021</v>
          </cell>
        </row>
        <row r="592">
          <cell r="A592">
            <v>60001033</v>
          </cell>
          <cell r="B592" t="str">
            <v>SCAGNETTI, GABRIEL ENRIQUE</v>
          </cell>
          <cell r="C592" t="str">
            <v>GERENTE</v>
          </cell>
          <cell r="D592">
            <v>62</v>
          </cell>
          <cell r="E592" t="str">
            <v>Funciones Centralizadas</v>
          </cell>
          <cell r="F592" t="str">
            <v>Fun. Centr. PB Arg. S.A.</v>
          </cell>
          <cell r="G592" t="str">
            <v>DIRECCION DE ADMINIST. Y FINANZAS</v>
          </cell>
          <cell r="H592" t="str">
            <v>ADMINISTRACION</v>
          </cell>
          <cell r="I592">
            <v>0</v>
          </cell>
          <cell r="J592">
            <v>0</v>
          </cell>
          <cell r="K592">
            <v>0</v>
          </cell>
          <cell r="L592" t="str">
            <v>Activos</v>
          </cell>
          <cell r="M592" t="str">
            <v>Fuera de Convenio</v>
          </cell>
          <cell r="N592" t="str">
            <v>Indeterminado</v>
          </cell>
          <cell r="O592" t="str">
            <v>Edif. Petrobras</v>
          </cell>
          <cell r="P592">
            <v>32051</v>
          </cell>
        </row>
        <row r="593">
          <cell r="A593">
            <v>60001035</v>
          </cell>
          <cell r="B593" t="str">
            <v>CARRILLO DEL PINO, MANUEL ESTEBAN</v>
          </cell>
          <cell r="C593" t="str">
            <v>ANALISTA CONSULTOR</v>
          </cell>
          <cell r="D593">
            <v>56</v>
          </cell>
          <cell r="E593" t="str">
            <v>Funciones Centralizadas</v>
          </cell>
          <cell r="F593" t="str">
            <v>Fun. Centr. PB Arg. S.A.</v>
          </cell>
          <cell r="G593" t="str">
            <v>GCIA. EJECUTIVA DE  AUDITORIA INTERNA</v>
          </cell>
          <cell r="H593" t="str">
            <v>SEGURIDAD EMPRESARIAL</v>
          </cell>
          <cell r="I593">
            <v>0</v>
          </cell>
          <cell r="J593">
            <v>0</v>
          </cell>
          <cell r="K593">
            <v>0</v>
          </cell>
          <cell r="L593" t="str">
            <v>Activos</v>
          </cell>
          <cell r="M593" t="str">
            <v>Fuera de Convenio</v>
          </cell>
          <cell r="N593" t="str">
            <v>Indeterminado</v>
          </cell>
          <cell r="O593" t="str">
            <v>Edif. Petrobras</v>
          </cell>
          <cell r="P593">
            <v>38299</v>
          </cell>
        </row>
        <row r="594">
          <cell r="A594">
            <v>60001036</v>
          </cell>
          <cell r="B594" t="str">
            <v>FERRO, HECTOR ANDRES</v>
          </cell>
          <cell r="C594" t="str">
            <v>GERENTE</v>
          </cell>
          <cell r="D594">
            <v>57</v>
          </cell>
          <cell r="E594" t="str">
            <v>Funciones Centralizadas</v>
          </cell>
          <cell r="F594" t="str">
            <v>Fun. Centr. PB Arg. S.A.</v>
          </cell>
          <cell r="G594" t="str">
            <v>DIRECCION DE ADMINIST. Y FINANZAS</v>
          </cell>
          <cell r="H594" t="str">
            <v>SERVICIOS GENERALES E INMUEBLES</v>
          </cell>
          <cell r="I594">
            <v>0</v>
          </cell>
          <cell r="J594">
            <v>0</v>
          </cell>
          <cell r="K594">
            <v>0</v>
          </cell>
          <cell r="L594" t="str">
            <v>Activos</v>
          </cell>
          <cell r="M594" t="str">
            <v>Fuera de Convenio</v>
          </cell>
          <cell r="N594" t="str">
            <v>Indeterminado</v>
          </cell>
          <cell r="O594" t="str">
            <v>Edif. Petrobras</v>
          </cell>
          <cell r="P594">
            <v>32371</v>
          </cell>
        </row>
        <row r="595">
          <cell r="A595">
            <v>60001051</v>
          </cell>
          <cell r="B595" t="str">
            <v>LIERNUR, HUGO DANIEL</v>
          </cell>
          <cell r="C595" t="str">
            <v>COORDINADOR</v>
          </cell>
          <cell r="D595">
            <v>58</v>
          </cell>
          <cell r="E595" t="str">
            <v>Funciones Centralizadas</v>
          </cell>
          <cell r="F595" t="str">
            <v>Fun. Centr. PB Arg. S.A.</v>
          </cell>
          <cell r="G595" t="str">
            <v>DIRECCION DE ADMINIST. Y FINANZAS</v>
          </cell>
          <cell r="H595" t="str">
            <v>TECNOLOGIA INFORMATICA</v>
          </cell>
          <cell r="I595" t="str">
            <v>SOLUCIONES VERTICALES DE NEGOCIO</v>
          </cell>
          <cell r="J595" t="str">
            <v>PLANEAMIENTO Y EVALUACION DE PERFORMANCE</v>
          </cell>
          <cell r="K595">
            <v>0</v>
          </cell>
          <cell r="L595" t="str">
            <v>Activos</v>
          </cell>
          <cell r="M595" t="str">
            <v>Fuera de Convenio</v>
          </cell>
          <cell r="N595" t="str">
            <v>Indeterminado</v>
          </cell>
          <cell r="O595" t="str">
            <v>Edif. Petrobras</v>
          </cell>
          <cell r="P595">
            <v>30845</v>
          </cell>
        </row>
        <row r="596">
          <cell r="A596">
            <v>60001056</v>
          </cell>
          <cell r="B596" t="str">
            <v>DINALE, MYRIAM J.</v>
          </cell>
          <cell r="C596" t="str">
            <v>SUPERVISOR</v>
          </cell>
          <cell r="D596">
            <v>55</v>
          </cell>
          <cell r="E596" t="str">
            <v>Funciones Centralizadas</v>
          </cell>
          <cell r="F596" t="str">
            <v>Fun. Centr. PB Arg. S.A.</v>
          </cell>
          <cell r="G596" t="str">
            <v>DIRECCION DE ADMINIST. Y FINANZAS</v>
          </cell>
          <cell r="H596" t="str">
            <v>FINANZAS</v>
          </cell>
          <cell r="I596" t="str">
            <v>CREDITOS Y COBRANZAS</v>
          </cell>
          <cell r="J596" t="str">
            <v>CREDITOS</v>
          </cell>
          <cell r="K596">
            <v>0</v>
          </cell>
          <cell r="L596" t="str">
            <v>Activos</v>
          </cell>
          <cell r="M596" t="str">
            <v>Fuera de Convenio</v>
          </cell>
          <cell r="N596" t="str">
            <v>Indeterminado</v>
          </cell>
          <cell r="O596" t="str">
            <v>Edif. Petrobras</v>
          </cell>
          <cell r="P596">
            <v>33725</v>
          </cell>
        </row>
        <row r="597">
          <cell r="A597">
            <v>60001060</v>
          </cell>
          <cell r="B597" t="str">
            <v>SCENNA, ALEJANDRO NICOLAS</v>
          </cell>
          <cell r="C597" t="str">
            <v>GERENTE</v>
          </cell>
          <cell r="D597">
            <v>61</v>
          </cell>
          <cell r="E597" t="str">
            <v>Funciones Centralizadas</v>
          </cell>
          <cell r="F597" t="str">
            <v>Fun. Centr. PB Arg. S.A.</v>
          </cell>
          <cell r="G597" t="str">
            <v>GCIA. EJECUTIVA DE CTROL DE GEST Y EST P</v>
          </cell>
          <cell r="H597" t="str">
            <v>PLANEAMIENTO &amp; CTROL. PRESUPUESTARIO</v>
          </cell>
          <cell r="I597">
            <v>0</v>
          </cell>
          <cell r="J597">
            <v>0</v>
          </cell>
          <cell r="K597">
            <v>0</v>
          </cell>
          <cell r="L597" t="str">
            <v>Activos</v>
          </cell>
          <cell r="M597" t="str">
            <v>Fuera de Convenio</v>
          </cell>
          <cell r="N597" t="str">
            <v>Indeterminado</v>
          </cell>
          <cell r="O597" t="str">
            <v>Edif. Petrobras</v>
          </cell>
          <cell r="P597">
            <v>35765</v>
          </cell>
        </row>
        <row r="598">
          <cell r="A598">
            <v>60001062</v>
          </cell>
          <cell r="B598" t="str">
            <v>PARDO, GUILLERMO LUIS</v>
          </cell>
          <cell r="C598" t="str">
            <v>GERENTE</v>
          </cell>
          <cell r="D598">
            <v>58</v>
          </cell>
          <cell r="E598" t="str">
            <v>Funciones Centralizadas</v>
          </cell>
          <cell r="F598" t="str">
            <v>Fun. Centr. PB Arg. S.A.</v>
          </cell>
          <cell r="G598" t="str">
            <v>GCIA. EJECUTIVA DE  AUDITORIA INTERNA</v>
          </cell>
          <cell r="H598" t="str">
            <v>AUDITORIA CTROL INTERNO, COMPLIANCE, RIE</v>
          </cell>
          <cell r="I598">
            <v>0</v>
          </cell>
          <cell r="J598">
            <v>0</v>
          </cell>
          <cell r="K598">
            <v>0</v>
          </cell>
          <cell r="L598" t="str">
            <v>Activos</v>
          </cell>
          <cell r="M598" t="str">
            <v>Fuera de Convenio</v>
          </cell>
          <cell r="N598" t="str">
            <v>Indeterminado</v>
          </cell>
          <cell r="O598" t="str">
            <v>Edif. Petrobras</v>
          </cell>
          <cell r="P598">
            <v>33856</v>
          </cell>
        </row>
        <row r="599">
          <cell r="A599">
            <v>60001085</v>
          </cell>
          <cell r="B599" t="str">
            <v>FRANCO, LORENZO  OSVALDO</v>
          </cell>
          <cell r="C599" t="str">
            <v>TECNICO SSR.</v>
          </cell>
          <cell r="D599">
            <v>51</v>
          </cell>
          <cell r="E599" t="str">
            <v>Funciones Centralizadas</v>
          </cell>
          <cell r="F599" t="str">
            <v>Fun. Centr. PB Arg. S.A.</v>
          </cell>
          <cell r="G599" t="str">
            <v>DIRECCION DE ADMINIST. Y FINANZAS</v>
          </cell>
          <cell r="H599" t="str">
            <v>SERVICIOS GENERALES E INMUEBLES</v>
          </cell>
          <cell r="I599" t="str">
            <v>MANTENIMIENTO Y OPERACIONES</v>
          </cell>
          <cell r="J599">
            <v>0</v>
          </cell>
          <cell r="K599">
            <v>0</v>
          </cell>
          <cell r="L599" t="str">
            <v>Activos</v>
          </cell>
          <cell r="M599" t="str">
            <v>Fuera de Convenio</v>
          </cell>
          <cell r="N599" t="str">
            <v>Indeterminado</v>
          </cell>
          <cell r="O599" t="str">
            <v>Edif. Petrobras</v>
          </cell>
          <cell r="P599">
            <v>31959</v>
          </cell>
        </row>
        <row r="600">
          <cell r="A600">
            <v>60001096</v>
          </cell>
          <cell r="B600" t="str">
            <v>MARTIN, CLAUDIO GUILLERMO</v>
          </cell>
          <cell r="C600" t="str">
            <v>GERENTE</v>
          </cell>
          <cell r="D600">
            <v>59</v>
          </cell>
          <cell r="E600" t="str">
            <v>Funciones Centralizadas</v>
          </cell>
          <cell r="F600" t="str">
            <v>Fun. Centr. PB Arg. S.A.</v>
          </cell>
          <cell r="G600" t="str">
            <v>DIRECCION DE ADMINIST. Y FINANZAS</v>
          </cell>
          <cell r="H600" t="str">
            <v>ADMINISTRACION</v>
          </cell>
          <cell r="I600" t="str">
            <v>NORMAS Y ESTADOS CONTABLES</v>
          </cell>
          <cell r="J600">
            <v>0</v>
          </cell>
          <cell r="K600">
            <v>0</v>
          </cell>
          <cell r="L600" t="str">
            <v>Activos</v>
          </cell>
          <cell r="M600" t="str">
            <v>Fuera de Convenio</v>
          </cell>
          <cell r="N600" t="str">
            <v>Indeterminado</v>
          </cell>
          <cell r="O600" t="str">
            <v>Edif. Petrobras</v>
          </cell>
          <cell r="P600">
            <v>34486</v>
          </cell>
        </row>
        <row r="601">
          <cell r="A601">
            <v>60001102</v>
          </cell>
          <cell r="B601" t="str">
            <v>IRIONDO, MIRIAM MABEL</v>
          </cell>
          <cell r="C601" t="str">
            <v>ANALISTA SSR.</v>
          </cell>
          <cell r="D601">
            <v>54</v>
          </cell>
          <cell r="E601" t="str">
            <v>Funciones Centralizadas</v>
          </cell>
          <cell r="F601" t="str">
            <v>Fun. Centr. PB Arg. S.A.</v>
          </cell>
          <cell r="G601" t="str">
            <v>GCIA. EJECUTIVA DE COMUNICACIONES</v>
          </cell>
          <cell r="H601" t="str">
            <v>PUBLICIDAD, PATROCINIOS &amp; MARKETING</v>
          </cell>
          <cell r="I601" t="str">
            <v>EVENTOS</v>
          </cell>
          <cell r="J601">
            <v>0</v>
          </cell>
          <cell r="K601">
            <v>0</v>
          </cell>
          <cell r="L601" t="str">
            <v>Activos</v>
          </cell>
          <cell r="M601" t="str">
            <v>Fuera de Convenio</v>
          </cell>
          <cell r="N601" t="str">
            <v>Indeterminado</v>
          </cell>
          <cell r="O601" t="str">
            <v>Edif. Petrobras</v>
          </cell>
          <cell r="P601">
            <v>34547</v>
          </cell>
        </row>
        <row r="602">
          <cell r="A602">
            <v>60001112</v>
          </cell>
          <cell r="B602" t="str">
            <v>TORRES, CARLOS RODOLFO</v>
          </cell>
          <cell r="C602" t="str">
            <v>AUDITOR CONSULTOR</v>
          </cell>
          <cell r="D602">
            <v>57</v>
          </cell>
          <cell r="E602" t="str">
            <v>Funciones Centralizadas</v>
          </cell>
          <cell r="F602" t="str">
            <v>Fun. Centr. PB Arg. S.A.</v>
          </cell>
          <cell r="G602" t="str">
            <v>GCIA. EJECUTIVA DE  AUDITORIA INTERNA</v>
          </cell>
          <cell r="H602" t="str">
            <v>AUDITORIA E&amp;P, PROY., JV, PLAN., CTROL E</v>
          </cell>
          <cell r="I602">
            <v>0</v>
          </cell>
          <cell r="J602">
            <v>0</v>
          </cell>
          <cell r="K602">
            <v>0</v>
          </cell>
          <cell r="L602" t="str">
            <v>Activos</v>
          </cell>
          <cell r="M602" t="str">
            <v>Fuera de Convenio</v>
          </cell>
          <cell r="N602" t="str">
            <v>Indeterminado</v>
          </cell>
          <cell r="O602" t="str">
            <v>Edif. Petrobras</v>
          </cell>
          <cell r="P602">
            <v>30590</v>
          </cell>
        </row>
        <row r="603">
          <cell r="A603">
            <v>60001125</v>
          </cell>
          <cell r="B603" t="str">
            <v>MARTINEZ, GRACIELA</v>
          </cell>
          <cell r="C603" t="str">
            <v>ANALISTA SR.</v>
          </cell>
          <cell r="D603">
            <v>56</v>
          </cell>
          <cell r="E603" t="str">
            <v>Funciones Centralizadas</v>
          </cell>
          <cell r="F603" t="str">
            <v>Fun. Centr. PB Arg. S.A.</v>
          </cell>
          <cell r="G603" t="str">
            <v>GCIA. EJECUTIVA DE RR.HH.</v>
          </cell>
          <cell r="H603" t="str">
            <v>SERVICIOS DE RR. HH.</v>
          </cell>
          <cell r="I603" t="str">
            <v>ADMINISTRACION DE PERSONAL &amp; ASIG. INTER</v>
          </cell>
          <cell r="J603">
            <v>0</v>
          </cell>
          <cell r="K603">
            <v>0</v>
          </cell>
          <cell r="L603" t="str">
            <v>Activos</v>
          </cell>
          <cell r="M603" t="str">
            <v>Fuera de Convenio</v>
          </cell>
          <cell r="N603" t="str">
            <v>Indeterminado</v>
          </cell>
          <cell r="O603" t="str">
            <v>Edif. Petrobras</v>
          </cell>
          <cell r="P603">
            <v>37469</v>
          </cell>
        </row>
        <row r="604">
          <cell r="A604">
            <v>60001144</v>
          </cell>
          <cell r="B604" t="str">
            <v>JOUSSET, DANIEL OMAR</v>
          </cell>
          <cell r="C604" t="str">
            <v>GERENTE</v>
          </cell>
          <cell r="D604">
            <v>60</v>
          </cell>
          <cell r="E604" t="str">
            <v>Funciones Centralizadas</v>
          </cell>
          <cell r="F604" t="str">
            <v>Fun. Centr. PB Arg. S.A.</v>
          </cell>
          <cell r="G604" t="str">
            <v>GCIA. EJECUTIVA DE  AUDITORIA INTERNA</v>
          </cell>
          <cell r="H604" t="str">
            <v>AUDITORIA INDUSTRIAL, G&amp;E, LOGISTICA Y P</v>
          </cell>
          <cell r="I604">
            <v>0</v>
          </cell>
          <cell r="J604">
            <v>0</v>
          </cell>
          <cell r="K604">
            <v>0</v>
          </cell>
          <cell r="L604" t="str">
            <v>Activos</v>
          </cell>
          <cell r="M604" t="str">
            <v>Fuera de Convenio</v>
          </cell>
          <cell r="N604" t="str">
            <v>Indeterminado</v>
          </cell>
          <cell r="O604" t="str">
            <v>Edif. Petrobras</v>
          </cell>
          <cell r="P604">
            <v>32387</v>
          </cell>
        </row>
        <row r="605">
          <cell r="A605">
            <v>60001155</v>
          </cell>
          <cell r="B605" t="str">
            <v>PRINI, ENRIQUE PEDRO</v>
          </cell>
          <cell r="C605" t="str">
            <v>GERENTE</v>
          </cell>
          <cell r="D605">
            <v>60</v>
          </cell>
          <cell r="E605" t="str">
            <v>Funciones Centralizadas</v>
          </cell>
          <cell r="F605" t="str">
            <v>Fun. Centr. PB Arg. S.A.</v>
          </cell>
          <cell r="G605" t="str">
            <v>DIRECCION DE LEGALES</v>
          </cell>
          <cell r="H605" t="str">
            <v>LEGALES INDUSTRIAL, CSMS Y COMPLIANCE</v>
          </cell>
          <cell r="I605">
            <v>0</v>
          </cell>
          <cell r="J605">
            <v>0</v>
          </cell>
          <cell r="K605">
            <v>0</v>
          </cell>
          <cell r="L605" t="str">
            <v>Activos</v>
          </cell>
          <cell r="M605" t="str">
            <v>Fuera de Convenio</v>
          </cell>
          <cell r="N605" t="str">
            <v>Indeterminado</v>
          </cell>
          <cell r="O605" t="str">
            <v>Edif. Petrobras</v>
          </cell>
          <cell r="P605">
            <v>35004</v>
          </cell>
        </row>
        <row r="606">
          <cell r="A606">
            <v>60001158</v>
          </cell>
          <cell r="B606" t="str">
            <v>NOVAS, GUILLERMO EDUARDO</v>
          </cell>
          <cell r="C606" t="str">
            <v>ANALISTA SR.</v>
          </cell>
          <cell r="D606">
            <v>56</v>
          </cell>
          <cell r="E606" t="str">
            <v>Funciones Centralizadas</v>
          </cell>
          <cell r="F606" t="str">
            <v>Fun. Centr. PB Arg. S.A.</v>
          </cell>
          <cell r="G606" t="str">
            <v>DIRECCION DE ADMINIST. Y FINANZAS</v>
          </cell>
          <cell r="H606" t="str">
            <v>TECNOLOGIA INFORMATICA</v>
          </cell>
          <cell r="I606" t="str">
            <v>SOPORTE DE INFRAESTRUCTURA</v>
          </cell>
          <cell r="J606" t="str">
            <v>SOPORTE E INTEGRACION DE APLICACIONES</v>
          </cell>
          <cell r="K606">
            <v>0</v>
          </cell>
          <cell r="L606" t="str">
            <v>Activos</v>
          </cell>
          <cell r="M606" t="str">
            <v>Fuera de Convenio</v>
          </cell>
          <cell r="N606" t="str">
            <v>Indeterminado</v>
          </cell>
          <cell r="O606" t="str">
            <v>Edif. Petrobras</v>
          </cell>
          <cell r="P606">
            <v>38324</v>
          </cell>
        </row>
        <row r="607">
          <cell r="A607">
            <v>60001173</v>
          </cell>
          <cell r="B607" t="str">
            <v>SUBIJANA, JORGE RAUL</v>
          </cell>
          <cell r="C607" t="str">
            <v>GERENTE</v>
          </cell>
          <cell r="D607">
            <v>61</v>
          </cell>
          <cell r="E607" t="str">
            <v>Funciones Centralizadas</v>
          </cell>
          <cell r="F607" t="str">
            <v>Fun. Centr. PB Arg. S.A.</v>
          </cell>
          <cell r="G607" t="str">
            <v>DIRECCION DE ADMINIST. Y FINANZAS</v>
          </cell>
          <cell r="H607" t="str">
            <v>FINANZAS</v>
          </cell>
          <cell r="I607">
            <v>0</v>
          </cell>
          <cell r="J607">
            <v>0</v>
          </cell>
          <cell r="K607">
            <v>0</v>
          </cell>
          <cell r="L607" t="str">
            <v>Activos</v>
          </cell>
          <cell r="M607" t="str">
            <v>Fuera de Convenio</v>
          </cell>
          <cell r="N607" t="str">
            <v>Indeterminado</v>
          </cell>
          <cell r="O607" t="str">
            <v>Edif. Petrobras</v>
          </cell>
          <cell r="P607">
            <v>32188</v>
          </cell>
        </row>
        <row r="608">
          <cell r="A608">
            <v>60001203</v>
          </cell>
          <cell r="B608" t="str">
            <v>ARMANO, CARLOS ANDRES</v>
          </cell>
          <cell r="C608" t="str">
            <v>ANALISTA CONSULTOR</v>
          </cell>
          <cell r="D608">
            <v>57</v>
          </cell>
          <cell r="E608" t="str">
            <v>Funciones Centralizadas</v>
          </cell>
          <cell r="F608" t="str">
            <v>Fun. Centr. PB Arg. S.A.</v>
          </cell>
          <cell r="G608" t="str">
            <v>GCIA. EJECUTIVA DE CSMS</v>
          </cell>
          <cell r="H608" t="str">
            <v>CSMS INDUSTRIAL Y FFCC</v>
          </cell>
          <cell r="I608">
            <v>0</v>
          </cell>
          <cell r="J608">
            <v>0</v>
          </cell>
          <cell r="K608">
            <v>0</v>
          </cell>
          <cell r="L608" t="str">
            <v>Activos</v>
          </cell>
          <cell r="M608" t="str">
            <v>Fuera de Convenio</v>
          </cell>
          <cell r="N608" t="str">
            <v>Indeterminado</v>
          </cell>
          <cell r="O608" t="str">
            <v>Edif. Petrobras</v>
          </cell>
          <cell r="P608">
            <v>33451</v>
          </cell>
        </row>
        <row r="609">
          <cell r="A609">
            <v>60001228</v>
          </cell>
          <cell r="B609" t="str">
            <v>GJERDING, FEDERICO EDGARDO</v>
          </cell>
          <cell r="C609" t="str">
            <v>COORDINADOR</v>
          </cell>
          <cell r="D609">
            <v>57</v>
          </cell>
          <cell r="E609" t="str">
            <v>Funciones Centralizadas</v>
          </cell>
          <cell r="F609" t="str">
            <v>Fun. Centr. PB Arg. S.A.</v>
          </cell>
          <cell r="G609" t="str">
            <v>DIRECCION DE ADMINIST. Y FINANZAS</v>
          </cell>
          <cell r="H609" t="str">
            <v>TECNOLOGIA INFORMATICA</v>
          </cell>
          <cell r="I609" t="str">
            <v>SOPORTE DE INFRAESTRUCTURA</v>
          </cell>
          <cell r="J609" t="str">
            <v>CONSOLIDACION DE INFRAESTRUCTURA</v>
          </cell>
          <cell r="K609">
            <v>0</v>
          </cell>
          <cell r="L609" t="str">
            <v>Activos</v>
          </cell>
          <cell r="M609" t="str">
            <v>Fuera de Convenio</v>
          </cell>
          <cell r="N609" t="str">
            <v>Indeterminado</v>
          </cell>
          <cell r="O609" t="str">
            <v>Edif. Petrobras</v>
          </cell>
          <cell r="P609">
            <v>36678</v>
          </cell>
        </row>
        <row r="610">
          <cell r="A610">
            <v>60001233</v>
          </cell>
          <cell r="B610" t="str">
            <v>ROGGERO, FEDERICO JOSE</v>
          </cell>
          <cell r="C610" t="str">
            <v>COORDINADOR</v>
          </cell>
          <cell r="D610">
            <v>56</v>
          </cell>
          <cell r="E610" t="str">
            <v>Funciones Centralizadas</v>
          </cell>
          <cell r="F610" t="str">
            <v>Fun. Centr. PB Arg. S.A.</v>
          </cell>
          <cell r="G610" t="str">
            <v>DIRECCION DE ADMINIST. Y FINANZAS</v>
          </cell>
          <cell r="H610" t="str">
            <v>TECNOLOGIA INFORMATICA</v>
          </cell>
          <cell r="I610" t="str">
            <v>SOPORTE DE INFRAESTRUCTURA</v>
          </cell>
          <cell r="J610" t="str">
            <v>SYSTEM MANAGEMENT</v>
          </cell>
          <cell r="K610">
            <v>0</v>
          </cell>
          <cell r="L610" t="str">
            <v>Activos</v>
          </cell>
          <cell r="M610" t="str">
            <v>Fuera de Convenio</v>
          </cell>
          <cell r="N610" t="str">
            <v>Indeterminado</v>
          </cell>
          <cell r="O610" t="str">
            <v>Edif. Petrobras</v>
          </cell>
          <cell r="P610">
            <v>31945</v>
          </cell>
        </row>
        <row r="611">
          <cell r="A611">
            <v>60001234</v>
          </cell>
          <cell r="B611" t="str">
            <v>MARTINEZ, ALEJANDRO MARCELO</v>
          </cell>
          <cell r="C611" t="str">
            <v>COORDINADOR</v>
          </cell>
          <cell r="D611">
            <v>57</v>
          </cell>
          <cell r="E611" t="str">
            <v>Funciones Centralizadas</v>
          </cell>
          <cell r="F611" t="str">
            <v>Fun. Centr. PB Arg. S.A.</v>
          </cell>
          <cell r="G611" t="str">
            <v>DIRECCION DE ADMINIST. Y FINANZAS</v>
          </cell>
          <cell r="H611" t="str">
            <v>TECNOLOGIA INFORMATICA</v>
          </cell>
          <cell r="I611" t="str">
            <v>SOLUCIONES VERTICALES DE NEGOCIO</v>
          </cell>
          <cell r="J611" t="str">
            <v>E&amp;P - APLICACIONES</v>
          </cell>
          <cell r="K611">
            <v>0</v>
          </cell>
          <cell r="L611" t="str">
            <v>Activos</v>
          </cell>
          <cell r="M611" t="str">
            <v>Fuera de Convenio</v>
          </cell>
          <cell r="N611" t="str">
            <v>Indeterminado</v>
          </cell>
          <cell r="O611" t="str">
            <v>Edif. Petrobras</v>
          </cell>
          <cell r="P611">
            <v>33197</v>
          </cell>
        </row>
        <row r="612">
          <cell r="A612">
            <v>60001252</v>
          </cell>
          <cell r="B612" t="str">
            <v>FROLICH, RAFAEL ALEJANDRO</v>
          </cell>
          <cell r="C612" t="str">
            <v>ANALISTA JR.</v>
          </cell>
          <cell r="D612">
            <v>53</v>
          </cell>
          <cell r="E612" t="str">
            <v>Funciones Centralizadas</v>
          </cell>
          <cell r="F612" t="str">
            <v>Fun. Centr. PB Arg. S.A.</v>
          </cell>
          <cell r="G612" t="str">
            <v>GCIA. EJECUTIVA DE CSMS</v>
          </cell>
          <cell r="H612" t="str">
            <v>CSMS E&amp;P Y COMERCIAL</v>
          </cell>
          <cell r="I612">
            <v>0</v>
          </cell>
          <cell r="J612">
            <v>0</v>
          </cell>
          <cell r="K612">
            <v>0</v>
          </cell>
          <cell r="L612" t="str">
            <v>Activos</v>
          </cell>
          <cell r="M612" t="str">
            <v>Fuera de Convenio</v>
          </cell>
          <cell r="N612" t="str">
            <v>Indeterminado</v>
          </cell>
          <cell r="O612" t="str">
            <v>Edif. Petrobras</v>
          </cell>
          <cell r="P612">
            <v>34318</v>
          </cell>
        </row>
        <row r="613">
          <cell r="A613">
            <v>60001259</v>
          </cell>
          <cell r="B613" t="str">
            <v>PONTE, OLGA ELENA</v>
          </cell>
          <cell r="C613" t="str">
            <v>ANALISTA SSR.</v>
          </cell>
          <cell r="D613">
            <v>55</v>
          </cell>
          <cell r="E613" t="str">
            <v>Funciones Centralizadas</v>
          </cell>
          <cell r="F613" t="str">
            <v>Fun. Centr. PB Arg. S.A.</v>
          </cell>
          <cell r="G613" t="str">
            <v>DIRECCION DE ADMINIST. Y FINANZAS</v>
          </cell>
          <cell r="H613" t="str">
            <v>TECNOLOGIA INFORMATICA</v>
          </cell>
          <cell r="I613" t="str">
            <v>GOBIERNO DE PROCESOS Y SOLUCIONES</v>
          </cell>
          <cell r="J613" t="str">
            <v>CICLO COMERCIAL, MANT. , PRODUC. Y PROY</v>
          </cell>
          <cell r="K613">
            <v>0</v>
          </cell>
          <cell r="L613" t="str">
            <v>Activos</v>
          </cell>
          <cell r="M613" t="str">
            <v>Fuera de Convenio</v>
          </cell>
          <cell r="N613" t="str">
            <v>Indeterminado</v>
          </cell>
          <cell r="O613" t="str">
            <v>Edif. Petrobras</v>
          </cell>
          <cell r="P613">
            <v>34593</v>
          </cell>
        </row>
        <row r="614">
          <cell r="A614">
            <v>60001265</v>
          </cell>
          <cell r="B614" t="str">
            <v>LANAS, SILVIA MARIA</v>
          </cell>
          <cell r="C614" t="str">
            <v>ANALISTA SSR.</v>
          </cell>
          <cell r="D614">
            <v>55</v>
          </cell>
          <cell r="E614" t="str">
            <v>Funciones Centralizadas</v>
          </cell>
          <cell r="F614" t="str">
            <v>Fun. Centr. PB Arg. S.A.</v>
          </cell>
          <cell r="G614" t="str">
            <v>DIRECCION DE ADMINIST. Y FINANZAS</v>
          </cell>
          <cell r="H614" t="str">
            <v>TECNOLOGIA INFORMATICA</v>
          </cell>
          <cell r="I614" t="str">
            <v>SOPORTE DE INFRAESTRUCTURA</v>
          </cell>
          <cell r="J614" t="str">
            <v>SYSTEM MANAGEMENT</v>
          </cell>
          <cell r="K614">
            <v>0</v>
          </cell>
          <cell r="L614" t="str">
            <v>Activos</v>
          </cell>
          <cell r="M614" t="str">
            <v>Fuera de Convenio</v>
          </cell>
          <cell r="N614" t="str">
            <v>Indeterminado</v>
          </cell>
          <cell r="O614" t="str">
            <v>Edif. Petrobras</v>
          </cell>
          <cell r="P614">
            <v>35612</v>
          </cell>
        </row>
        <row r="615">
          <cell r="A615">
            <v>60001266</v>
          </cell>
          <cell r="B615" t="str">
            <v>RODRIGUEZ, ALFONSO</v>
          </cell>
          <cell r="C615" t="str">
            <v>ANALISTA SSR.</v>
          </cell>
          <cell r="D615">
            <v>54</v>
          </cell>
          <cell r="E615" t="str">
            <v>Funciones Centralizadas</v>
          </cell>
          <cell r="F615" t="str">
            <v>Fun. Centr. PB Arg. S.A.</v>
          </cell>
          <cell r="G615" t="str">
            <v>DIRECCION DE ADMINIST. Y FINANZAS</v>
          </cell>
          <cell r="H615" t="str">
            <v>ADMINISTRACION</v>
          </cell>
          <cell r="I615" t="str">
            <v>CONTABILIDAD GENERAL</v>
          </cell>
          <cell r="J615" t="str">
            <v>CONTABILIDAD E&amp;P</v>
          </cell>
          <cell r="K615">
            <v>0</v>
          </cell>
          <cell r="L615" t="str">
            <v>Activos</v>
          </cell>
          <cell r="M615" t="str">
            <v>Fuera de Convenio</v>
          </cell>
          <cell r="N615" t="str">
            <v>Indeterminado</v>
          </cell>
          <cell r="O615" t="str">
            <v>Edif. Petrobras</v>
          </cell>
          <cell r="P615">
            <v>31740</v>
          </cell>
        </row>
        <row r="616">
          <cell r="A616">
            <v>60001277</v>
          </cell>
          <cell r="B616" t="str">
            <v>PEREZ, MARCOS ALFREDO</v>
          </cell>
          <cell r="C616" t="str">
            <v>ANALISTA SR.</v>
          </cell>
          <cell r="D616">
            <v>56</v>
          </cell>
          <cell r="E616" t="str">
            <v>Funciones Centralizadas</v>
          </cell>
          <cell r="F616" t="str">
            <v>Fun. Centr. PB Arg. S.A.</v>
          </cell>
          <cell r="G616" t="str">
            <v>GCIA. EJECUTIVA DE RR.HH.</v>
          </cell>
          <cell r="H616" t="str">
            <v>SERVICIOS DE RR. HH.</v>
          </cell>
          <cell r="I616" t="str">
            <v>LIQUIDACION DE HABERES</v>
          </cell>
          <cell r="J616">
            <v>0</v>
          </cell>
          <cell r="K616">
            <v>0</v>
          </cell>
          <cell r="L616" t="str">
            <v>Activos</v>
          </cell>
          <cell r="M616" t="str">
            <v>Fuera de Convenio</v>
          </cell>
          <cell r="N616" t="str">
            <v>Indeterminado</v>
          </cell>
          <cell r="O616" t="str">
            <v>Edif. Petrobras</v>
          </cell>
          <cell r="P616">
            <v>35886</v>
          </cell>
        </row>
        <row r="617">
          <cell r="A617">
            <v>60001288</v>
          </cell>
          <cell r="B617" t="str">
            <v>D´ALFONSO, GUSTAVO VICTOR</v>
          </cell>
          <cell r="C617" t="str">
            <v>CHOFER</v>
          </cell>
          <cell r="D617">
            <v>51</v>
          </cell>
          <cell r="E617" t="str">
            <v>Funciones Centralizadas</v>
          </cell>
          <cell r="F617" t="str">
            <v>Fun. Centr. PB Arg. S.A.</v>
          </cell>
          <cell r="G617">
            <v>0</v>
          </cell>
          <cell r="H617">
            <v>0</v>
          </cell>
          <cell r="I617">
            <v>0</v>
          </cell>
          <cell r="J617">
            <v>0</v>
          </cell>
          <cell r="K617">
            <v>0</v>
          </cell>
          <cell r="L617" t="str">
            <v>Activos</v>
          </cell>
          <cell r="M617" t="str">
            <v>Fuera de Convenio</v>
          </cell>
          <cell r="N617" t="str">
            <v>Indeterminado</v>
          </cell>
          <cell r="O617" t="str">
            <v>Edif. Petrobras</v>
          </cell>
          <cell r="P617">
            <v>38961</v>
          </cell>
        </row>
        <row r="618">
          <cell r="A618">
            <v>60001314</v>
          </cell>
          <cell r="B618" t="str">
            <v>RANUCCI, WALTER GUSTAVO</v>
          </cell>
          <cell r="C618" t="str">
            <v>ANALISTA SR.</v>
          </cell>
          <cell r="D618">
            <v>56</v>
          </cell>
          <cell r="E618" t="str">
            <v>Funciones Centralizadas</v>
          </cell>
          <cell r="F618" t="str">
            <v>Fun. Centr. PB Arg. S.A.</v>
          </cell>
          <cell r="G618" t="str">
            <v>DIRECCION DE ADMINIST. Y FINANZAS</v>
          </cell>
          <cell r="H618" t="str">
            <v>COMPRAS Y CONTRATACIONES</v>
          </cell>
          <cell r="I618" t="str">
            <v>PLANEAMIENTO Y CONTROL</v>
          </cell>
          <cell r="J618" t="str">
            <v>STOCKS E INVENTARIOS</v>
          </cell>
          <cell r="K618">
            <v>0</v>
          </cell>
          <cell r="L618" t="str">
            <v>Activos</v>
          </cell>
          <cell r="M618" t="str">
            <v>Fuera de Convenio</v>
          </cell>
          <cell r="N618" t="str">
            <v>Indeterminado</v>
          </cell>
          <cell r="O618" t="str">
            <v>Edif. Petrobras</v>
          </cell>
          <cell r="P618">
            <v>33635</v>
          </cell>
        </row>
        <row r="619">
          <cell r="A619">
            <v>60001316</v>
          </cell>
          <cell r="B619" t="str">
            <v>DOLL, MONICA BEATRIZ</v>
          </cell>
          <cell r="C619" t="str">
            <v>ADMINISTRATIVO ESP.</v>
          </cell>
          <cell r="D619">
            <v>52</v>
          </cell>
          <cell r="E619" t="str">
            <v>Funciones Centralizadas</v>
          </cell>
          <cell r="F619" t="str">
            <v>Fun. Centr. PB Arg. S.A.</v>
          </cell>
          <cell r="G619" t="str">
            <v>DIRECCION DE ADMINIST. Y FINANZAS</v>
          </cell>
          <cell r="H619" t="str">
            <v>ADMINISTRACION</v>
          </cell>
          <cell r="I619" t="str">
            <v>CUENTAS A PAGAR</v>
          </cell>
          <cell r="J619" t="str">
            <v>RUBROS COMER. CORP. Y TRADING</v>
          </cell>
          <cell r="K619">
            <v>0</v>
          </cell>
          <cell r="L619" t="str">
            <v>Activos</v>
          </cell>
          <cell r="M619" t="str">
            <v>Fuera de Convenio</v>
          </cell>
          <cell r="N619" t="str">
            <v>Indeterminado</v>
          </cell>
          <cell r="O619" t="str">
            <v>Edif. Petrobras</v>
          </cell>
          <cell r="P619">
            <v>34001</v>
          </cell>
        </row>
        <row r="620">
          <cell r="A620">
            <v>60001327</v>
          </cell>
          <cell r="B620" t="str">
            <v>CULCUY, CESAR ALFREDO</v>
          </cell>
          <cell r="C620" t="str">
            <v>TECNICO SSR.</v>
          </cell>
          <cell r="D620">
            <v>52</v>
          </cell>
          <cell r="E620" t="str">
            <v>Funciones Centralizadas</v>
          </cell>
          <cell r="F620" t="str">
            <v>Fun. Centr. PB Arg. S.A.</v>
          </cell>
          <cell r="G620" t="str">
            <v>DIRECCION DE ADMINIST. Y FINANZAS</v>
          </cell>
          <cell r="H620" t="str">
            <v>SERVICIOS GENERALES E INMUEBLES</v>
          </cell>
          <cell r="I620" t="str">
            <v>VIGILANCIA</v>
          </cell>
          <cell r="J620">
            <v>0</v>
          </cell>
          <cell r="K620">
            <v>0</v>
          </cell>
          <cell r="L620" t="str">
            <v>Activos</v>
          </cell>
          <cell r="M620" t="str">
            <v>Fuera de Convenio</v>
          </cell>
          <cell r="N620" t="str">
            <v>Indeterminado</v>
          </cell>
          <cell r="O620" t="str">
            <v>Edif. Petrobras</v>
          </cell>
          <cell r="P620">
            <v>34516</v>
          </cell>
        </row>
        <row r="621">
          <cell r="A621">
            <v>60001328</v>
          </cell>
          <cell r="B621" t="str">
            <v>FERNANDEZ, SILVIA VIVIANA</v>
          </cell>
          <cell r="C621" t="str">
            <v>ANALISTA SSR.</v>
          </cell>
          <cell r="D621">
            <v>55</v>
          </cell>
          <cell r="E621" t="str">
            <v>Funciones Centralizadas</v>
          </cell>
          <cell r="F621" t="str">
            <v>Fun. Centr. PB Arg. S.A.</v>
          </cell>
          <cell r="G621" t="str">
            <v>DIRECCION DE ADMINIST. Y FINANZAS</v>
          </cell>
          <cell r="H621" t="str">
            <v>TECNOLOGIA INFORMATICA</v>
          </cell>
          <cell r="I621" t="str">
            <v>GOBIERNO DE PROCESOS Y SOLUCIONES</v>
          </cell>
          <cell r="J621">
            <v>0</v>
          </cell>
          <cell r="K621">
            <v>0</v>
          </cell>
          <cell r="L621" t="str">
            <v>Activos</v>
          </cell>
          <cell r="M621" t="str">
            <v>Fuera de Convenio</v>
          </cell>
          <cell r="N621" t="str">
            <v>Indeterminado</v>
          </cell>
          <cell r="O621" t="str">
            <v>Edif. Petrobras</v>
          </cell>
          <cell r="P621">
            <v>30221</v>
          </cell>
        </row>
        <row r="622">
          <cell r="A622">
            <v>60001336</v>
          </cell>
          <cell r="B622" t="str">
            <v>GONZALEZ, JULIO CESAR</v>
          </cell>
          <cell r="C622" t="str">
            <v>ANALISTA SSR.</v>
          </cell>
          <cell r="D622">
            <v>54</v>
          </cell>
          <cell r="E622" t="str">
            <v>Funciones Centralizadas</v>
          </cell>
          <cell r="F622" t="str">
            <v>Fun. Centr. PB Arg. S.A.</v>
          </cell>
          <cell r="G622" t="str">
            <v>DIRECCION DE ADMINIST. Y FINANZAS</v>
          </cell>
          <cell r="H622" t="str">
            <v>ADMINISTRACION</v>
          </cell>
          <cell r="I622" t="str">
            <v>CONTABILIDAD GENERAL</v>
          </cell>
          <cell r="J622" t="str">
            <v>CONTABILIDAD SOCIETARIA</v>
          </cell>
          <cell r="K622">
            <v>0</v>
          </cell>
          <cell r="L622" t="str">
            <v>Activos</v>
          </cell>
          <cell r="M622" t="str">
            <v>Fuera de Convenio</v>
          </cell>
          <cell r="N622" t="str">
            <v>Indeterminado</v>
          </cell>
          <cell r="O622" t="str">
            <v>Edif. Petrobras</v>
          </cell>
          <cell r="P622">
            <v>33786</v>
          </cell>
        </row>
        <row r="623">
          <cell r="A623">
            <v>60001337</v>
          </cell>
          <cell r="B623" t="str">
            <v>YAÑEZ, JORGE EDGARDO</v>
          </cell>
          <cell r="C623" t="str">
            <v>ANALISTA CONSULTOR</v>
          </cell>
          <cell r="D623">
            <v>57</v>
          </cell>
          <cell r="E623" t="str">
            <v>Funciones Centralizadas</v>
          </cell>
          <cell r="F623" t="str">
            <v>Fun. Centr. PB Arg. S.A.</v>
          </cell>
          <cell r="G623" t="str">
            <v>DIRECCION DE ADMINIST. Y FINANZAS</v>
          </cell>
          <cell r="H623" t="str">
            <v>TECNOLOGIA INFORMATICA</v>
          </cell>
          <cell r="I623" t="str">
            <v>SOLUCIONES VERTICALES DE NEGOCIO</v>
          </cell>
          <cell r="J623" t="str">
            <v>E&amp;P - APLICACIONES</v>
          </cell>
          <cell r="K623">
            <v>0</v>
          </cell>
          <cell r="L623" t="str">
            <v>Activos</v>
          </cell>
          <cell r="M623" t="str">
            <v>Fuera de Convenio</v>
          </cell>
          <cell r="N623" t="str">
            <v>Indeterminado</v>
          </cell>
          <cell r="O623" t="str">
            <v>Edif. Petrobras</v>
          </cell>
          <cell r="P623">
            <v>37091</v>
          </cell>
        </row>
        <row r="624">
          <cell r="A624">
            <v>60001346</v>
          </cell>
          <cell r="B624" t="str">
            <v>GOLAND, SONIA INES</v>
          </cell>
          <cell r="C624" t="str">
            <v>COORDINADOR</v>
          </cell>
          <cell r="D624">
            <v>58</v>
          </cell>
          <cell r="E624" t="str">
            <v>Funciones Centralizadas</v>
          </cell>
          <cell r="F624" t="str">
            <v>Fun. Centr. PB Arg. S.A.</v>
          </cell>
          <cell r="G624" t="str">
            <v>DIRECCION DE ADMINIST. Y FINANZAS</v>
          </cell>
          <cell r="H624" t="str">
            <v>TECNOLOGIA INFORMATICA</v>
          </cell>
          <cell r="I624" t="str">
            <v>OPERACIONES Y TELECOMUNICACIONES</v>
          </cell>
          <cell r="J624" t="str">
            <v>ATENCION DE USUARIOS</v>
          </cell>
          <cell r="K624">
            <v>0</v>
          </cell>
          <cell r="L624" t="str">
            <v>Activos</v>
          </cell>
          <cell r="M624" t="str">
            <v>Fuera de Convenio</v>
          </cell>
          <cell r="N624" t="str">
            <v>Indeterminado</v>
          </cell>
          <cell r="O624" t="str">
            <v>Edif. Petrobras</v>
          </cell>
          <cell r="P624">
            <v>35431</v>
          </cell>
        </row>
        <row r="625">
          <cell r="A625">
            <v>60001355</v>
          </cell>
          <cell r="B625" t="str">
            <v>OVIEDO, RAFAEL HECTOR</v>
          </cell>
          <cell r="C625" t="str">
            <v>LIDER</v>
          </cell>
          <cell r="D625">
            <v>57</v>
          </cell>
          <cell r="E625" t="str">
            <v>Funciones Centralizadas</v>
          </cell>
          <cell r="F625" t="str">
            <v>Fun. Centr. PB Arg. S.A.</v>
          </cell>
          <cell r="G625" t="str">
            <v>DIRECCION DE ADMINIST. Y FINANZAS</v>
          </cell>
          <cell r="H625" t="str">
            <v>TECNOLOGIA INFORMATICA</v>
          </cell>
          <cell r="I625" t="str">
            <v>SOLUCIONES VERTICALES DE NEGOCIO</v>
          </cell>
          <cell r="J625" t="str">
            <v>E&amp;P - APLICACIONES</v>
          </cell>
          <cell r="K625">
            <v>0</v>
          </cell>
          <cell r="L625" t="str">
            <v>Activos</v>
          </cell>
          <cell r="M625" t="str">
            <v>Fuera de Convenio</v>
          </cell>
          <cell r="N625" t="str">
            <v>Indeterminado</v>
          </cell>
          <cell r="O625" t="str">
            <v>Edif. Petrobras</v>
          </cell>
          <cell r="P625">
            <v>38384</v>
          </cell>
        </row>
        <row r="626">
          <cell r="A626">
            <v>60001377</v>
          </cell>
          <cell r="B626" t="str">
            <v>PERSELLO, RENZO A.</v>
          </cell>
          <cell r="C626" t="str">
            <v>ANALISTA SR.</v>
          </cell>
          <cell r="D626">
            <v>56</v>
          </cell>
          <cell r="E626" t="str">
            <v>Funciones Centralizadas</v>
          </cell>
          <cell r="F626" t="str">
            <v>Fun. Centr. PB Arg. S.A.</v>
          </cell>
          <cell r="G626" t="str">
            <v>GCIA. EJECUTIVA DE CSMS</v>
          </cell>
          <cell r="H626" t="str">
            <v>CSMS E&amp;P Y COMERCIAL</v>
          </cell>
          <cell r="I626">
            <v>0</v>
          </cell>
          <cell r="J626">
            <v>0</v>
          </cell>
          <cell r="K626">
            <v>0</v>
          </cell>
          <cell r="L626" t="str">
            <v>Activos</v>
          </cell>
          <cell r="M626" t="str">
            <v>Fuera de Convenio</v>
          </cell>
          <cell r="N626" t="str">
            <v>Indeterminado</v>
          </cell>
          <cell r="O626" t="str">
            <v>Edif. Petrobras</v>
          </cell>
          <cell r="P626">
            <v>35270</v>
          </cell>
        </row>
        <row r="627">
          <cell r="A627">
            <v>60001391</v>
          </cell>
          <cell r="B627" t="str">
            <v>SOLDATI, MARCELO ALEJANDRO</v>
          </cell>
          <cell r="C627" t="str">
            <v>ANALISTA SSR.</v>
          </cell>
          <cell r="D627">
            <v>54</v>
          </cell>
          <cell r="E627" t="str">
            <v>Funciones Centralizadas</v>
          </cell>
          <cell r="F627" t="str">
            <v>Fun. Centr. PB Arg. S.A.</v>
          </cell>
          <cell r="G627" t="str">
            <v>DIRECCION DE ADMINIST. Y FINANZAS</v>
          </cell>
          <cell r="H627" t="str">
            <v>FINANZAS</v>
          </cell>
          <cell r="I627" t="str">
            <v>PLANEAMIENTO FINANCIERO Y RRII</v>
          </cell>
          <cell r="J627" t="str">
            <v>PLANEAMIENTO FINANCIERO</v>
          </cell>
          <cell r="K627">
            <v>0</v>
          </cell>
          <cell r="L627" t="str">
            <v>Activos</v>
          </cell>
          <cell r="M627" t="str">
            <v>Fuera de Convenio</v>
          </cell>
          <cell r="N627" t="str">
            <v>Indeterminado</v>
          </cell>
          <cell r="O627" t="str">
            <v>Edif. Petrobras</v>
          </cell>
          <cell r="P627">
            <v>31048</v>
          </cell>
        </row>
        <row r="628">
          <cell r="A628">
            <v>60001392</v>
          </cell>
          <cell r="B628" t="str">
            <v>LOPEZ, MARCELO ALEJANDRO</v>
          </cell>
          <cell r="C628" t="str">
            <v>ANALISTA CONSULTOR</v>
          </cell>
          <cell r="D628">
            <v>57</v>
          </cell>
          <cell r="E628" t="str">
            <v>Funciones Centralizadas</v>
          </cell>
          <cell r="F628" t="str">
            <v>Fun. Centr. PB Arg. S.A.</v>
          </cell>
          <cell r="G628" t="str">
            <v>DIRECCION DE ADMINIST. Y FINANZAS</v>
          </cell>
          <cell r="H628" t="str">
            <v>TECNOLOGIA INFORMATICA</v>
          </cell>
          <cell r="I628" t="str">
            <v>SOLUCIONES VERTICALES DE NEGOCIO</v>
          </cell>
          <cell r="J628" t="str">
            <v>RETAIL - APLICACIONES</v>
          </cell>
          <cell r="K628">
            <v>0</v>
          </cell>
          <cell r="L628" t="str">
            <v>Activos</v>
          </cell>
          <cell r="M628" t="str">
            <v>Fuera de Convenio</v>
          </cell>
          <cell r="N628" t="str">
            <v>Indeterminado</v>
          </cell>
          <cell r="O628" t="str">
            <v>Edif. Petrobras</v>
          </cell>
          <cell r="P628">
            <v>34066</v>
          </cell>
        </row>
        <row r="629">
          <cell r="A629">
            <v>60001395</v>
          </cell>
          <cell r="B629" t="str">
            <v>GUALPA, MARCELA</v>
          </cell>
          <cell r="C629" t="str">
            <v>ANALISTA CONSULTOR</v>
          </cell>
          <cell r="D629">
            <v>57</v>
          </cell>
          <cell r="E629" t="str">
            <v>Funciones Centralizadas</v>
          </cell>
          <cell r="F629" t="str">
            <v>Fun. Centr. PB Arg. S.A.</v>
          </cell>
          <cell r="G629" t="str">
            <v>GCIA. EJECUTIVA DE CSMS</v>
          </cell>
          <cell r="H629" t="str">
            <v>CSMS INDUSTRIAL Y FFCC</v>
          </cell>
          <cell r="I629">
            <v>0</v>
          </cell>
          <cell r="J629">
            <v>0</v>
          </cell>
          <cell r="K629">
            <v>0</v>
          </cell>
          <cell r="L629" t="str">
            <v>Activos</v>
          </cell>
          <cell r="M629" t="str">
            <v>Fuera de Convenio</v>
          </cell>
          <cell r="N629" t="str">
            <v>Indeterminado</v>
          </cell>
          <cell r="O629" t="str">
            <v>Edif. Petrobras</v>
          </cell>
          <cell r="P629">
            <v>35004</v>
          </cell>
        </row>
        <row r="630">
          <cell r="A630">
            <v>60001407</v>
          </cell>
          <cell r="B630" t="str">
            <v>ARBELECHE, JUAN PATRICIO</v>
          </cell>
          <cell r="C630" t="str">
            <v>SUPERVISOR</v>
          </cell>
          <cell r="D630">
            <v>54</v>
          </cell>
          <cell r="E630" t="str">
            <v>Funciones Centralizadas</v>
          </cell>
          <cell r="F630" t="str">
            <v>Fun. Centr. PB Arg. S.A.</v>
          </cell>
          <cell r="G630" t="str">
            <v>DIRECCION DE ADMINIST. Y FINANZAS</v>
          </cell>
          <cell r="H630" t="str">
            <v>FINANZAS</v>
          </cell>
          <cell r="I630" t="str">
            <v>CREDITOS Y COBRANZAS</v>
          </cell>
          <cell r="J630" t="str">
            <v>COBRANZAS Y CUENTAS CORRIENTES</v>
          </cell>
          <cell r="K630">
            <v>0</v>
          </cell>
          <cell r="L630" t="str">
            <v>Activos</v>
          </cell>
          <cell r="M630" t="str">
            <v>Fuera de Convenio</v>
          </cell>
          <cell r="N630" t="str">
            <v>Indeterminado</v>
          </cell>
          <cell r="O630" t="str">
            <v>Edif. Petrobras</v>
          </cell>
          <cell r="P630">
            <v>32161</v>
          </cell>
        </row>
        <row r="631">
          <cell r="A631">
            <v>60001410</v>
          </cell>
          <cell r="B631" t="str">
            <v>PAREDES, GABRIEL ALEJANDRO</v>
          </cell>
          <cell r="C631" t="str">
            <v>COORDINADOR</v>
          </cell>
          <cell r="D631">
            <v>57</v>
          </cell>
          <cell r="E631" t="str">
            <v>Funciones Centralizadas</v>
          </cell>
          <cell r="F631" t="str">
            <v>Fun. Centr. PB Arg. S.A.</v>
          </cell>
          <cell r="G631" t="str">
            <v>DIRECCION DE ADMINIST. Y FINANZAS</v>
          </cell>
          <cell r="H631" t="str">
            <v>COMPRAS Y CONTRATACIONES</v>
          </cell>
          <cell r="I631" t="str">
            <v>PLANEAMIENTO Y CONTROL</v>
          </cell>
          <cell r="J631" t="str">
            <v>STOCKS E INVENTARIOS</v>
          </cell>
          <cell r="K631">
            <v>0</v>
          </cell>
          <cell r="L631" t="str">
            <v>Activos</v>
          </cell>
          <cell r="M631" t="str">
            <v>Fuera de Convenio</v>
          </cell>
          <cell r="N631" t="str">
            <v>Indeterminado</v>
          </cell>
          <cell r="O631" t="str">
            <v>Edif. Petrobras</v>
          </cell>
          <cell r="P631">
            <v>33390</v>
          </cell>
        </row>
        <row r="632">
          <cell r="A632">
            <v>60001415</v>
          </cell>
          <cell r="B632" t="str">
            <v>YAMASHIRO, GRACIELA IRENE</v>
          </cell>
          <cell r="C632" t="str">
            <v>COORDINADOR</v>
          </cell>
          <cell r="D632">
            <v>56</v>
          </cell>
          <cell r="E632" t="str">
            <v>Funciones Centralizadas</v>
          </cell>
          <cell r="F632" t="str">
            <v>Fun. Centr. PB Arg. S.A.</v>
          </cell>
          <cell r="G632" t="str">
            <v>DIRECCION DE ADMINIST. Y FINANZAS</v>
          </cell>
          <cell r="H632" t="str">
            <v>TECNOLOGIA INFORMATICA</v>
          </cell>
          <cell r="I632" t="str">
            <v>DESARROLLO Y MANTENIM. DE APLICACIONES</v>
          </cell>
          <cell r="J632" t="str">
            <v>ASEGURAMIENTO DE CALIDAD</v>
          </cell>
          <cell r="K632">
            <v>0</v>
          </cell>
          <cell r="L632" t="str">
            <v>Activos</v>
          </cell>
          <cell r="M632" t="str">
            <v>Fuera de Convenio</v>
          </cell>
          <cell r="N632" t="str">
            <v>Indeterminado</v>
          </cell>
          <cell r="O632" t="str">
            <v>Edif. Petrobras</v>
          </cell>
          <cell r="P632">
            <v>33786</v>
          </cell>
        </row>
        <row r="633">
          <cell r="A633">
            <v>60001416</v>
          </cell>
          <cell r="B633" t="str">
            <v>REUIL, CARLOS ADOLFO</v>
          </cell>
          <cell r="C633" t="str">
            <v>GERENTE</v>
          </cell>
          <cell r="D633">
            <v>60</v>
          </cell>
          <cell r="E633" t="str">
            <v>Funciones Centralizadas</v>
          </cell>
          <cell r="F633" t="str">
            <v>Fun. Centr. PB Arg. S.A.</v>
          </cell>
          <cell r="G633" t="str">
            <v>GCIA. EJECUTIVA DE  AUDITORIA INTERNA</v>
          </cell>
          <cell r="H633" t="str">
            <v>AUDITORIA COMERCIAL, DISTRIBUCION Y FFCC</v>
          </cell>
          <cell r="I633">
            <v>0</v>
          </cell>
          <cell r="J633">
            <v>0</v>
          </cell>
          <cell r="K633">
            <v>0</v>
          </cell>
          <cell r="L633" t="str">
            <v>Activos</v>
          </cell>
          <cell r="M633" t="str">
            <v>Fuera de Convenio</v>
          </cell>
          <cell r="N633" t="str">
            <v>Indeterminado</v>
          </cell>
          <cell r="O633" t="str">
            <v>Edif. Petrobras</v>
          </cell>
          <cell r="P633">
            <v>33939</v>
          </cell>
        </row>
        <row r="634">
          <cell r="A634">
            <v>60001417</v>
          </cell>
          <cell r="B634" t="str">
            <v>DE ERQUIAGA, MIGUEL XAVIER</v>
          </cell>
          <cell r="C634" t="str">
            <v>COMPRADOR SSR.</v>
          </cell>
          <cell r="D634">
            <v>55</v>
          </cell>
          <cell r="E634" t="str">
            <v>Funciones Centralizadas</v>
          </cell>
          <cell r="F634" t="str">
            <v>Fun. Centr. PB Arg. S.A.</v>
          </cell>
          <cell r="G634" t="str">
            <v>DIRECCION DE ADMINIST. Y FINANZAS</v>
          </cell>
          <cell r="H634" t="str">
            <v>COMPRAS Y CONTRATACIONES</v>
          </cell>
          <cell r="I634" t="str">
            <v>INDUSTRIAL Y COMERCIAL</v>
          </cell>
          <cell r="J634" t="str">
            <v>LOGISTICA COMERCIAL</v>
          </cell>
          <cell r="K634">
            <v>0</v>
          </cell>
          <cell r="L634" t="str">
            <v>Activos</v>
          </cell>
          <cell r="M634" t="str">
            <v>Fuera de Convenio</v>
          </cell>
          <cell r="N634" t="str">
            <v>Indeterminado</v>
          </cell>
          <cell r="O634" t="str">
            <v>Edif. Petrobras</v>
          </cell>
          <cell r="P634">
            <v>34029</v>
          </cell>
        </row>
        <row r="635">
          <cell r="A635">
            <v>60001429</v>
          </cell>
          <cell r="B635" t="str">
            <v>VAZQUEZ, CLAUDIO NORBERTO</v>
          </cell>
          <cell r="C635" t="str">
            <v>GERENTE</v>
          </cell>
          <cell r="D635">
            <v>60</v>
          </cell>
          <cell r="E635" t="str">
            <v>Funciones Centralizadas</v>
          </cell>
          <cell r="F635" t="str">
            <v>Fun. Centr. PB Arg. S.A.</v>
          </cell>
          <cell r="G635" t="str">
            <v>DIRECCION DE LEGALES</v>
          </cell>
          <cell r="H635" t="str">
            <v>LEGALES E&amp;P</v>
          </cell>
          <cell r="I635">
            <v>0</v>
          </cell>
          <cell r="J635">
            <v>0</v>
          </cell>
          <cell r="K635">
            <v>0</v>
          </cell>
          <cell r="L635" t="str">
            <v>Activos</v>
          </cell>
          <cell r="M635" t="str">
            <v>Fuera de Convenio</v>
          </cell>
          <cell r="N635" t="str">
            <v>Indeterminado</v>
          </cell>
          <cell r="O635" t="str">
            <v>Edif. Petrobras</v>
          </cell>
          <cell r="P635">
            <v>38978</v>
          </cell>
        </row>
        <row r="636">
          <cell r="A636">
            <v>60001430</v>
          </cell>
          <cell r="B636" t="str">
            <v>DELPANE, CLAUDIO MARCELO</v>
          </cell>
          <cell r="C636" t="str">
            <v>ANALISTA SR.</v>
          </cell>
          <cell r="D636">
            <v>56</v>
          </cell>
          <cell r="E636" t="str">
            <v>Funciones Centralizadas</v>
          </cell>
          <cell r="F636" t="str">
            <v>Fun. Centr. PB Arg. S.A.</v>
          </cell>
          <cell r="G636" t="str">
            <v>GCIA. EJECUTIVA DE CSMS</v>
          </cell>
          <cell r="H636" t="str">
            <v>CSMS E&amp;P Y COMERCIAL</v>
          </cell>
          <cell r="I636">
            <v>0</v>
          </cell>
          <cell r="J636">
            <v>0</v>
          </cell>
          <cell r="K636">
            <v>0</v>
          </cell>
          <cell r="L636" t="str">
            <v>Activos</v>
          </cell>
          <cell r="M636" t="str">
            <v>Fuera de Convenio</v>
          </cell>
          <cell r="N636" t="str">
            <v>Indeterminado</v>
          </cell>
          <cell r="O636" t="str">
            <v>Edif. Petrobras</v>
          </cell>
          <cell r="P636">
            <v>32203</v>
          </cell>
        </row>
        <row r="637">
          <cell r="A637">
            <v>60001432</v>
          </cell>
          <cell r="B637" t="str">
            <v>MORETA, MARCELO FABIAN</v>
          </cell>
          <cell r="C637" t="str">
            <v>ANALISTA JR.</v>
          </cell>
          <cell r="D637">
            <v>53</v>
          </cell>
          <cell r="E637" t="str">
            <v>Funciones Centralizadas</v>
          </cell>
          <cell r="F637" t="str">
            <v>Fun. Centr. PB Arg. S.A.</v>
          </cell>
          <cell r="G637" t="str">
            <v>DIRECCION DE ADMINIST. Y FINANZAS</v>
          </cell>
          <cell r="H637" t="str">
            <v>ADMINISTRACION</v>
          </cell>
          <cell r="I637" t="str">
            <v>CUENTAS A PAGAR</v>
          </cell>
          <cell r="J637" t="str">
            <v>ANALISIS Y CONTROL DE PASIVOS COM.</v>
          </cell>
          <cell r="K637">
            <v>0</v>
          </cell>
          <cell r="L637" t="str">
            <v>Activos</v>
          </cell>
          <cell r="M637" t="str">
            <v>Fuera de Convenio</v>
          </cell>
          <cell r="N637" t="str">
            <v>Indeterminado</v>
          </cell>
          <cell r="O637" t="str">
            <v>Edif. Petrobras</v>
          </cell>
          <cell r="P637">
            <v>33695</v>
          </cell>
        </row>
        <row r="638">
          <cell r="A638">
            <v>60001434</v>
          </cell>
          <cell r="B638" t="str">
            <v>GONZALEZ DE SPROVIERO, GRACIELA ESTER</v>
          </cell>
          <cell r="C638" t="str">
            <v>ANALISTA SR.</v>
          </cell>
          <cell r="D638">
            <v>56</v>
          </cell>
          <cell r="E638" t="str">
            <v>Funciones Centralizadas</v>
          </cell>
          <cell r="F638" t="str">
            <v>Fun. Centr. PB Arg. S.A.</v>
          </cell>
          <cell r="G638" t="str">
            <v>GCIA. EJECUTIVA DE CTROL DE GEST Y EST P</v>
          </cell>
          <cell r="H638" t="str">
            <v>PLANEAMIENTO &amp; CTROL. PRESUPUESTARIO</v>
          </cell>
          <cell r="I638">
            <v>0</v>
          </cell>
          <cell r="J638">
            <v>0</v>
          </cell>
          <cell r="K638">
            <v>0</v>
          </cell>
          <cell r="L638" t="str">
            <v>Activos</v>
          </cell>
          <cell r="M638" t="str">
            <v>Fuera de Convenio</v>
          </cell>
          <cell r="N638" t="str">
            <v>Indeterminado</v>
          </cell>
          <cell r="O638" t="str">
            <v>Edif. Petrobras</v>
          </cell>
          <cell r="P638">
            <v>32994</v>
          </cell>
        </row>
        <row r="639">
          <cell r="A639">
            <v>60001450</v>
          </cell>
          <cell r="B639" t="str">
            <v>SCAZZUSO, CARLOS EMILIO</v>
          </cell>
          <cell r="C639" t="str">
            <v>COORDINADOR</v>
          </cell>
          <cell r="D639">
            <v>58</v>
          </cell>
          <cell r="E639" t="str">
            <v>Funciones Centralizadas</v>
          </cell>
          <cell r="F639" t="str">
            <v>Fun. Centr. PB Arg. S.A.</v>
          </cell>
          <cell r="G639" t="str">
            <v>GCIA. EJECUTIVA DE RR.HH.</v>
          </cell>
          <cell r="H639" t="str">
            <v>RELACIONES LABORALES</v>
          </cell>
          <cell r="I639" t="str">
            <v>RR.LL. INDUSTRIAL</v>
          </cell>
          <cell r="J639">
            <v>0</v>
          </cell>
          <cell r="K639">
            <v>0</v>
          </cell>
          <cell r="L639" t="str">
            <v>Activos</v>
          </cell>
          <cell r="M639" t="str">
            <v>Fuera de Convenio</v>
          </cell>
          <cell r="N639" t="str">
            <v>Indeterminado</v>
          </cell>
          <cell r="O639" t="str">
            <v>Edif. Petrobras</v>
          </cell>
          <cell r="P639">
            <v>31868</v>
          </cell>
        </row>
        <row r="640">
          <cell r="A640">
            <v>60001451</v>
          </cell>
          <cell r="B640" t="str">
            <v>ROMERO DE HAZ, ROBERTO MARIANO</v>
          </cell>
          <cell r="C640" t="str">
            <v>GERENTE</v>
          </cell>
          <cell r="D640">
            <v>60</v>
          </cell>
          <cell r="E640" t="str">
            <v>Funciones Centralizadas</v>
          </cell>
          <cell r="F640" t="str">
            <v>Fun. Centr. PB Arg. S.A.</v>
          </cell>
          <cell r="G640" t="str">
            <v>DIRECCION DE LEGALES</v>
          </cell>
          <cell r="H640" t="str">
            <v>LEGALES COMERCIAL</v>
          </cell>
          <cell r="I640">
            <v>0</v>
          </cell>
          <cell r="J640">
            <v>0</v>
          </cell>
          <cell r="K640">
            <v>0</v>
          </cell>
          <cell r="L640" t="str">
            <v>Activos</v>
          </cell>
          <cell r="M640" t="str">
            <v>Fuera de Convenio</v>
          </cell>
          <cell r="N640" t="str">
            <v>Indeterminado</v>
          </cell>
          <cell r="O640" t="str">
            <v>Edif. Petrobras</v>
          </cell>
          <cell r="P640">
            <v>37288</v>
          </cell>
        </row>
        <row r="641">
          <cell r="A641">
            <v>60001460</v>
          </cell>
          <cell r="B641" t="str">
            <v>FUHR, GERMAN DARIO</v>
          </cell>
          <cell r="C641" t="str">
            <v>LIDER</v>
          </cell>
          <cell r="D641">
            <v>56</v>
          </cell>
          <cell r="E641" t="str">
            <v>Funciones Centralizadas</v>
          </cell>
          <cell r="F641" t="str">
            <v>Fun. Centr. PB Arg. S.A.</v>
          </cell>
          <cell r="G641" t="str">
            <v>DIRECCION DE ADMINIST. Y FINANZAS</v>
          </cell>
          <cell r="H641" t="str">
            <v>TECNOLOGIA INFORMATICA</v>
          </cell>
          <cell r="I641" t="str">
            <v>SOLUCIONES VERTICALES DE NEGOCIO</v>
          </cell>
          <cell r="J641" t="str">
            <v>RETAIL - APLICACIONES</v>
          </cell>
          <cell r="K641">
            <v>0</v>
          </cell>
          <cell r="L641" t="str">
            <v>Activos</v>
          </cell>
          <cell r="M641" t="str">
            <v>Fuera de Convenio</v>
          </cell>
          <cell r="N641" t="str">
            <v>Indeterminado</v>
          </cell>
          <cell r="O641" t="str">
            <v>Edif. Petrobras</v>
          </cell>
          <cell r="P641">
            <v>38565</v>
          </cell>
        </row>
        <row r="642">
          <cell r="A642">
            <v>60001465</v>
          </cell>
          <cell r="B642" t="str">
            <v>ROMERO, LILIANA NOEMÍ</v>
          </cell>
          <cell r="C642" t="str">
            <v>SECRETARIA GENERAL CORPORATIVA</v>
          </cell>
          <cell r="D642">
            <v>62</v>
          </cell>
          <cell r="E642" t="str">
            <v>Funciones Centralizadas</v>
          </cell>
          <cell r="F642" t="str">
            <v>Fun. Centr. PB Arg. S.A.</v>
          </cell>
          <cell r="G642" t="str">
            <v>SECRETARÍA GENERAL CORPORATIVA</v>
          </cell>
          <cell r="H642">
            <v>0</v>
          </cell>
          <cell r="I642">
            <v>0</v>
          </cell>
          <cell r="J642">
            <v>0</v>
          </cell>
          <cell r="K642">
            <v>0</v>
          </cell>
          <cell r="L642" t="str">
            <v>Activos</v>
          </cell>
          <cell r="M642" t="str">
            <v>Fuera de Convenio</v>
          </cell>
          <cell r="N642" t="str">
            <v>Indeterminado</v>
          </cell>
          <cell r="O642" t="str">
            <v>Edif. Petrobras</v>
          </cell>
          <cell r="P642">
            <v>35187</v>
          </cell>
        </row>
        <row r="643">
          <cell r="A643">
            <v>60001470</v>
          </cell>
          <cell r="B643" t="str">
            <v>MENENDEZ, JOSE LUIS</v>
          </cell>
          <cell r="C643" t="str">
            <v>COORDINADOR</v>
          </cell>
          <cell r="D643">
            <v>57</v>
          </cell>
          <cell r="E643" t="str">
            <v>Funciones Centralizadas</v>
          </cell>
          <cell r="F643" t="str">
            <v>Fun. Centr. PB Arg. S.A.</v>
          </cell>
          <cell r="G643" t="str">
            <v>GCIA. EJECUTIVA DE  AUDITORIA INTERNA</v>
          </cell>
          <cell r="H643" t="str">
            <v>AUDITORIA INDUSTRIAL, G&amp;E, LOGISTICA Y P</v>
          </cell>
          <cell r="I643">
            <v>0</v>
          </cell>
          <cell r="J643">
            <v>0</v>
          </cell>
          <cell r="K643">
            <v>0</v>
          </cell>
          <cell r="L643" t="str">
            <v>Activos</v>
          </cell>
          <cell r="M643" t="str">
            <v>Fuera de Convenio</v>
          </cell>
          <cell r="N643" t="str">
            <v>Indeterminado</v>
          </cell>
          <cell r="O643" t="str">
            <v>Edif. Petrobras</v>
          </cell>
          <cell r="P643">
            <v>33909</v>
          </cell>
        </row>
        <row r="644">
          <cell r="A644">
            <v>60001489</v>
          </cell>
          <cell r="B644" t="str">
            <v>MORDEGLIA, NICOLAS MARTIN</v>
          </cell>
          <cell r="C644" t="str">
            <v>GERENTE</v>
          </cell>
          <cell r="D644">
            <v>60</v>
          </cell>
          <cell r="E644" t="str">
            <v>Funciones Centralizadas</v>
          </cell>
          <cell r="F644" t="str">
            <v>Fun. Centr. PB Arg. S.A.</v>
          </cell>
          <cell r="G644" t="str">
            <v>DIRECCION DE LEGALES</v>
          </cell>
          <cell r="H644" t="str">
            <v>LEGALES A&amp;F Y COMUNICACIONES</v>
          </cell>
          <cell r="I644">
            <v>0</v>
          </cell>
          <cell r="J644">
            <v>0</v>
          </cell>
          <cell r="K644">
            <v>0</v>
          </cell>
          <cell r="L644" t="str">
            <v>Activos</v>
          </cell>
          <cell r="M644" t="str">
            <v>Fuera de Convenio</v>
          </cell>
          <cell r="N644" t="str">
            <v>Indeterminado</v>
          </cell>
          <cell r="O644" t="str">
            <v>Edif. Petrobras</v>
          </cell>
          <cell r="P644">
            <v>33025</v>
          </cell>
        </row>
        <row r="645">
          <cell r="A645">
            <v>60001499</v>
          </cell>
          <cell r="B645" t="str">
            <v>BRUNO, CYNTHIA ROSANA</v>
          </cell>
          <cell r="C645" t="str">
            <v>ANALISTA SSR.</v>
          </cell>
          <cell r="D645">
            <v>54</v>
          </cell>
          <cell r="E645" t="str">
            <v>Funciones Centralizadas</v>
          </cell>
          <cell r="F645" t="str">
            <v>Fun. Centr. PB Arg. S.A.</v>
          </cell>
          <cell r="G645" t="str">
            <v>GCIA. EJECUTIVA DE CSMS</v>
          </cell>
          <cell r="H645" t="str">
            <v>CSMS E&amp;P Y COMERCIAL</v>
          </cell>
          <cell r="I645">
            <v>0</v>
          </cell>
          <cell r="J645">
            <v>0</v>
          </cell>
          <cell r="K645">
            <v>0</v>
          </cell>
          <cell r="L645" t="str">
            <v>Activos</v>
          </cell>
          <cell r="M645" t="str">
            <v>Fuera de Convenio</v>
          </cell>
          <cell r="N645" t="str">
            <v>Indeterminado</v>
          </cell>
          <cell r="O645" t="str">
            <v>Edif. Petrobras</v>
          </cell>
          <cell r="P645">
            <v>35674</v>
          </cell>
        </row>
        <row r="646">
          <cell r="A646">
            <v>60001505</v>
          </cell>
          <cell r="B646" t="str">
            <v>FERNANDEZ, NOEMI DEL PILAR</v>
          </cell>
          <cell r="C646" t="str">
            <v>ANALISTA SSR.</v>
          </cell>
          <cell r="D646">
            <v>54</v>
          </cell>
          <cell r="E646" t="str">
            <v>Funciones Centralizadas</v>
          </cell>
          <cell r="F646" t="str">
            <v>Fun. Centr. PB Arg. S.A.</v>
          </cell>
          <cell r="G646" t="str">
            <v>DIRECCION DE ADMINIST. Y FINANZAS</v>
          </cell>
          <cell r="H646" t="str">
            <v>ADMINISTRACION</v>
          </cell>
          <cell r="I646" t="str">
            <v>CONTABILIDAD GENERAL</v>
          </cell>
          <cell r="J646" t="str">
            <v>CONTABILIDAD R&amp;P - COM DOW - G&amp;E - CORP</v>
          </cell>
          <cell r="K646">
            <v>0</v>
          </cell>
          <cell r="L646" t="str">
            <v>Activos</v>
          </cell>
          <cell r="M646" t="str">
            <v>Fuera de Convenio</v>
          </cell>
          <cell r="N646" t="str">
            <v>Indeterminado</v>
          </cell>
          <cell r="O646" t="str">
            <v>Edif. Petrobras</v>
          </cell>
          <cell r="P646">
            <v>32813</v>
          </cell>
        </row>
        <row r="647">
          <cell r="A647">
            <v>60001506</v>
          </cell>
          <cell r="B647" t="str">
            <v>SCHETTINO, VICENTE MARCELO</v>
          </cell>
          <cell r="C647" t="str">
            <v>ANALISTA SSR.</v>
          </cell>
          <cell r="D647">
            <v>55</v>
          </cell>
          <cell r="E647" t="str">
            <v>Funciones Centralizadas</v>
          </cell>
          <cell r="F647" t="str">
            <v>Fun. Centr. PB Arg. S.A.</v>
          </cell>
          <cell r="G647" t="str">
            <v>DIRECCION DE ADMINIST. Y FINANZAS</v>
          </cell>
          <cell r="H647" t="str">
            <v>TECNOLOGIA INFORMATICA</v>
          </cell>
          <cell r="I647" t="str">
            <v>SOLUCIONES VERTICALES DE NEGOCIO</v>
          </cell>
          <cell r="J647" t="str">
            <v>RETAIL - APLICACIONES</v>
          </cell>
          <cell r="K647">
            <v>0</v>
          </cell>
          <cell r="L647" t="str">
            <v>Activos</v>
          </cell>
          <cell r="M647" t="str">
            <v>Fuera de Convenio</v>
          </cell>
          <cell r="N647" t="str">
            <v>Indeterminado</v>
          </cell>
          <cell r="O647" t="str">
            <v>Edif. Petrobras</v>
          </cell>
          <cell r="P647">
            <v>33482</v>
          </cell>
        </row>
        <row r="648">
          <cell r="A648">
            <v>60001515</v>
          </cell>
          <cell r="B648" t="str">
            <v>POLISTINA, EDUARDO MIGUEL</v>
          </cell>
          <cell r="C648" t="str">
            <v>GERENTE</v>
          </cell>
          <cell r="D648">
            <v>58</v>
          </cell>
          <cell r="E648" t="str">
            <v>Funciones Centralizadas</v>
          </cell>
          <cell r="F648" t="str">
            <v>Fun. Centr. PB Arg. S.A.</v>
          </cell>
          <cell r="G648" t="str">
            <v>DIRECCION DE ADMINIST. Y FINANZAS</v>
          </cell>
          <cell r="H648" t="str">
            <v>COMPRAS Y CONTRATACIONES</v>
          </cell>
          <cell r="I648" t="str">
            <v>PLANEAMIENTO Y CONTROL</v>
          </cell>
          <cell r="J648">
            <v>0</v>
          </cell>
          <cell r="K648">
            <v>0</v>
          </cell>
          <cell r="L648" t="str">
            <v>Activos</v>
          </cell>
          <cell r="M648" t="str">
            <v>Fuera de Convenio</v>
          </cell>
          <cell r="N648" t="str">
            <v>Indeterminado</v>
          </cell>
          <cell r="O648" t="str">
            <v>Edif. Petrobras</v>
          </cell>
          <cell r="P648">
            <v>32785</v>
          </cell>
        </row>
        <row r="649">
          <cell r="A649">
            <v>60001517</v>
          </cell>
          <cell r="B649" t="str">
            <v>SALVI, JULIO EDUARDO</v>
          </cell>
          <cell r="C649" t="str">
            <v>COMPRADOR SSR.</v>
          </cell>
          <cell r="D649">
            <v>54</v>
          </cell>
          <cell r="E649" t="str">
            <v>Funciones Centralizadas</v>
          </cell>
          <cell r="F649" t="str">
            <v>Fun. Centr. PB Arg. S.A.</v>
          </cell>
          <cell r="G649" t="str">
            <v>DIRECCION DE ADMINIST. Y FINANZAS</v>
          </cell>
          <cell r="H649" t="str">
            <v>COMPRAS Y CONTRATACIONES</v>
          </cell>
          <cell r="I649" t="str">
            <v>CORPORATIVOS</v>
          </cell>
          <cell r="J649">
            <v>0</v>
          </cell>
          <cell r="K649">
            <v>0</v>
          </cell>
          <cell r="L649" t="str">
            <v>Activos</v>
          </cell>
          <cell r="M649" t="str">
            <v>Fuera de Convenio</v>
          </cell>
          <cell r="N649" t="str">
            <v>Indeterminado</v>
          </cell>
          <cell r="O649" t="str">
            <v>Edif. Petrobras</v>
          </cell>
          <cell r="P649">
            <v>35719</v>
          </cell>
        </row>
        <row r="650">
          <cell r="A650">
            <v>60001527</v>
          </cell>
          <cell r="B650" t="str">
            <v>NESCI, DIEGO FLAVIO ROQU</v>
          </cell>
          <cell r="C650" t="str">
            <v>GERENTE</v>
          </cell>
          <cell r="D650">
            <v>58</v>
          </cell>
          <cell r="E650" t="str">
            <v>Funciones Centralizadas</v>
          </cell>
          <cell r="F650" t="str">
            <v>Fun. Centr. PB Arg. S.A.</v>
          </cell>
          <cell r="G650" t="str">
            <v>DIRECCION DE ADMINIST. Y FINANZAS</v>
          </cell>
          <cell r="H650" t="str">
            <v>IMPUESTOS</v>
          </cell>
          <cell r="I650" t="str">
            <v>IMPUESTOS INDIRECTOS</v>
          </cell>
          <cell r="J650">
            <v>0</v>
          </cell>
          <cell r="K650">
            <v>0</v>
          </cell>
          <cell r="L650" t="str">
            <v>Activos</v>
          </cell>
          <cell r="M650" t="str">
            <v>Fuera de Convenio</v>
          </cell>
          <cell r="N650" t="str">
            <v>Indeterminado</v>
          </cell>
          <cell r="O650" t="str">
            <v>Edif. Petrobras</v>
          </cell>
          <cell r="P650">
            <v>33756</v>
          </cell>
        </row>
        <row r="651">
          <cell r="A651">
            <v>60001536</v>
          </cell>
          <cell r="B651" t="str">
            <v>EMANUEL, ALBERTO</v>
          </cell>
          <cell r="C651" t="str">
            <v>ANALISTA SR.</v>
          </cell>
          <cell r="D651">
            <v>55</v>
          </cell>
          <cell r="E651" t="str">
            <v>Funciones Centralizadas</v>
          </cell>
          <cell r="F651" t="str">
            <v>Fun. Centr. PB Arg. S.A.</v>
          </cell>
          <cell r="G651" t="str">
            <v>DIRECCION DE ADMINIST. Y FINANZAS</v>
          </cell>
          <cell r="H651" t="str">
            <v>ADMINISTRACION</v>
          </cell>
          <cell r="I651" t="str">
            <v>NORMAS Y ESTADOS CONTABLES</v>
          </cell>
          <cell r="J651" t="str">
            <v>NORMAS Y REPORTES LOCALES</v>
          </cell>
          <cell r="K651">
            <v>0</v>
          </cell>
          <cell r="L651" t="str">
            <v>Activos</v>
          </cell>
          <cell r="M651" t="str">
            <v>Fuera de Convenio</v>
          </cell>
          <cell r="N651" t="str">
            <v>Indeterminado</v>
          </cell>
          <cell r="O651" t="str">
            <v>Edif. Petrobras</v>
          </cell>
          <cell r="P651">
            <v>34323</v>
          </cell>
        </row>
        <row r="652">
          <cell r="A652">
            <v>60001537</v>
          </cell>
          <cell r="B652" t="str">
            <v>RYNDYCZ, MIGUEL</v>
          </cell>
          <cell r="C652" t="str">
            <v>GERENTE</v>
          </cell>
          <cell r="D652">
            <v>58</v>
          </cell>
          <cell r="E652" t="str">
            <v>Funciones Centralizadas</v>
          </cell>
          <cell r="F652" t="str">
            <v>Fun. Centr. PB Arg. S.A.</v>
          </cell>
          <cell r="G652" t="str">
            <v>DIRECCION COMERCIAL</v>
          </cell>
          <cell r="H652" t="str">
            <v>PLANIFICACION Y SUMINISTROS</v>
          </cell>
          <cell r="I652" t="str">
            <v>LOGISTICA</v>
          </cell>
          <cell r="J652">
            <v>0</v>
          </cell>
          <cell r="K652">
            <v>0</v>
          </cell>
          <cell r="L652" t="str">
            <v>Activos</v>
          </cell>
          <cell r="M652" t="str">
            <v>Fuera de Convenio</v>
          </cell>
          <cell r="N652" t="str">
            <v>Indeterminado</v>
          </cell>
          <cell r="O652" t="str">
            <v>Edif. Petrobras</v>
          </cell>
          <cell r="P652">
            <v>37013</v>
          </cell>
        </row>
        <row r="653">
          <cell r="A653">
            <v>60001547</v>
          </cell>
          <cell r="B653" t="str">
            <v>GARCIA ALONSO, ALFREDO</v>
          </cell>
          <cell r="C653" t="str">
            <v>COORDINADOR</v>
          </cell>
          <cell r="D653">
            <v>53</v>
          </cell>
          <cell r="E653" t="str">
            <v>Funciones Centralizadas</v>
          </cell>
          <cell r="F653" t="str">
            <v>Fun. Centr. PB Arg. S.A.</v>
          </cell>
          <cell r="G653" t="str">
            <v>DIRECCION DE ADMINIST. Y FINANZAS</v>
          </cell>
          <cell r="H653" t="str">
            <v>SERVICIOS GENERALES E INMUEBLES</v>
          </cell>
          <cell r="I653" t="str">
            <v>VIGILANCIA</v>
          </cell>
          <cell r="J653">
            <v>0</v>
          </cell>
          <cell r="K653">
            <v>0</v>
          </cell>
          <cell r="L653" t="str">
            <v>Activos</v>
          </cell>
          <cell r="M653" t="str">
            <v>Fuera de Convenio</v>
          </cell>
          <cell r="N653" t="str">
            <v>Indeterminado</v>
          </cell>
          <cell r="O653" t="str">
            <v>Edif. Petrobras</v>
          </cell>
          <cell r="P653">
            <v>34143</v>
          </cell>
        </row>
        <row r="654">
          <cell r="A654">
            <v>60001559</v>
          </cell>
          <cell r="B654" t="str">
            <v>SALDAÑA, ALEJANDRO FABIAN</v>
          </cell>
          <cell r="C654" t="str">
            <v>ANALISTA SR.</v>
          </cell>
          <cell r="D654">
            <v>56</v>
          </cell>
          <cell r="E654" t="str">
            <v>Funciones Centralizadas</v>
          </cell>
          <cell r="F654" t="str">
            <v>Fun. Centr. PB Arg. S.A.</v>
          </cell>
          <cell r="G654" t="str">
            <v>GCIA. EJECUTIVA DE CTROL DE GEST Y EST P</v>
          </cell>
          <cell r="H654" t="str">
            <v>PLANEAMIENTO &amp; CTROL. PRESUPUESTARIO</v>
          </cell>
          <cell r="I654">
            <v>0</v>
          </cell>
          <cell r="J654">
            <v>0</v>
          </cell>
          <cell r="K654">
            <v>0</v>
          </cell>
          <cell r="L654" t="str">
            <v>Activos</v>
          </cell>
          <cell r="M654" t="str">
            <v>Fuera de Convenio</v>
          </cell>
          <cell r="N654" t="str">
            <v>Indeterminado</v>
          </cell>
          <cell r="O654" t="str">
            <v>Edif. Petrobras</v>
          </cell>
          <cell r="P654">
            <v>35612</v>
          </cell>
        </row>
        <row r="655">
          <cell r="A655">
            <v>60001561</v>
          </cell>
          <cell r="B655" t="str">
            <v>LAGOUARDE DE MONTESI, MARCELA ALEJANDRA</v>
          </cell>
          <cell r="C655" t="str">
            <v>TECNICO SR.</v>
          </cell>
          <cell r="D655">
            <v>49</v>
          </cell>
          <cell r="E655" t="str">
            <v>Funciones Centralizadas</v>
          </cell>
          <cell r="F655" t="str">
            <v>Fun. Centr. PB Arg. S.A.</v>
          </cell>
          <cell r="G655" t="str">
            <v>DIRECCION DE ADMINIST. Y FINANZAS</v>
          </cell>
          <cell r="H655" t="str">
            <v>SERVICIOS GENERALES E INMUEBLES</v>
          </cell>
          <cell r="I655" t="str">
            <v>VIGILANCIA</v>
          </cell>
          <cell r="J655">
            <v>0</v>
          </cell>
          <cell r="K655">
            <v>0</v>
          </cell>
          <cell r="L655" t="str">
            <v>Activos</v>
          </cell>
          <cell r="M655" t="str">
            <v>Fuera de Convenio</v>
          </cell>
          <cell r="N655" t="str">
            <v>Indeterminado</v>
          </cell>
          <cell r="O655" t="str">
            <v>Edif. Petrobras</v>
          </cell>
          <cell r="P655">
            <v>34851</v>
          </cell>
        </row>
        <row r="656">
          <cell r="A656">
            <v>60001566</v>
          </cell>
          <cell r="B656" t="str">
            <v>RODRIGUEZ, EDUARDO ARIEL</v>
          </cell>
          <cell r="C656" t="str">
            <v>COORDINADOR</v>
          </cell>
          <cell r="D656">
            <v>58</v>
          </cell>
          <cell r="E656" t="str">
            <v>Funciones Centralizadas</v>
          </cell>
          <cell r="F656" t="str">
            <v>Fun. Centr. PB Arg. S.A.</v>
          </cell>
          <cell r="G656" t="str">
            <v>DIRECCION DE ADMINIST. Y FINANZAS</v>
          </cell>
          <cell r="H656" t="str">
            <v>FINANZAS</v>
          </cell>
          <cell r="I656" t="str">
            <v>PLANEAMIENTO FINANCIERO Y RRII</v>
          </cell>
          <cell r="J656" t="str">
            <v>PLANEAMIENTO FINANCIERO</v>
          </cell>
          <cell r="K656">
            <v>0</v>
          </cell>
          <cell r="L656" t="str">
            <v>Activos</v>
          </cell>
          <cell r="M656" t="str">
            <v>Fuera de Convenio</v>
          </cell>
          <cell r="N656" t="str">
            <v>Indeterminado</v>
          </cell>
          <cell r="O656" t="str">
            <v>Edif. Petrobras</v>
          </cell>
          <cell r="P656">
            <v>31075</v>
          </cell>
        </row>
        <row r="657">
          <cell r="A657">
            <v>60001567</v>
          </cell>
          <cell r="B657" t="str">
            <v>IRUZUBIETA, PABLO ALFREDO</v>
          </cell>
          <cell r="C657" t="str">
            <v>ABOGADO SSR.</v>
          </cell>
          <cell r="D657">
            <v>55</v>
          </cell>
          <cell r="E657" t="str">
            <v>Funciones Centralizadas</v>
          </cell>
          <cell r="F657" t="str">
            <v>Fun. Centr. PB Arg. S.A.</v>
          </cell>
          <cell r="G657" t="str">
            <v>DIRECCION DE LEGALES</v>
          </cell>
          <cell r="H657" t="str">
            <v>LEGALES RR.HH. Y CONTENCIOSO</v>
          </cell>
          <cell r="I657">
            <v>0</v>
          </cell>
          <cell r="J657">
            <v>0</v>
          </cell>
          <cell r="K657">
            <v>0</v>
          </cell>
          <cell r="L657" t="str">
            <v>Activos</v>
          </cell>
          <cell r="M657" t="str">
            <v>Fuera de Convenio</v>
          </cell>
          <cell r="N657" t="str">
            <v>Indeterminado</v>
          </cell>
          <cell r="O657" t="str">
            <v>Edif. Petrobras</v>
          </cell>
          <cell r="P657">
            <v>31260</v>
          </cell>
        </row>
        <row r="658">
          <cell r="A658">
            <v>60001575</v>
          </cell>
          <cell r="B658" t="str">
            <v>MARCHIONE, GABRIEL IGNACIO</v>
          </cell>
          <cell r="C658" t="str">
            <v>GERENTE</v>
          </cell>
          <cell r="D658">
            <v>63</v>
          </cell>
          <cell r="E658" t="str">
            <v>Funciones Centralizadas</v>
          </cell>
          <cell r="F658" t="str">
            <v>Fun. Centr. PB Arg. S.A.</v>
          </cell>
          <cell r="G658" t="str">
            <v>DIRECCION DE ADMINIST. Y FINANZAS</v>
          </cell>
          <cell r="H658" t="str">
            <v>IMPUESTOS</v>
          </cell>
          <cell r="I658">
            <v>0</v>
          </cell>
          <cell r="J658">
            <v>0</v>
          </cell>
          <cell r="K658">
            <v>0</v>
          </cell>
          <cell r="L658" t="str">
            <v>Activos</v>
          </cell>
          <cell r="M658" t="str">
            <v>Fuera de Convenio</v>
          </cell>
          <cell r="N658" t="str">
            <v>Indeterminado</v>
          </cell>
          <cell r="O658" t="str">
            <v>Edif. Petrobras</v>
          </cell>
          <cell r="P658">
            <v>32994</v>
          </cell>
        </row>
        <row r="659">
          <cell r="A659">
            <v>60001589</v>
          </cell>
          <cell r="B659" t="str">
            <v>FERNANDEZ, MARCELO HERNAN</v>
          </cell>
          <cell r="C659" t="str">
            <v>ANALISTA CONSULTOR</v>
          </cell>
          <cell r="D659">
            <v>58</v>
          </cell>
          <cell r="E659" t="str">
            <v>Funciones Centralizadas</v>
          </cell>
          <cell r="F659" t="str">
            <v>Fun. Centr. PB Arg. S.A.</v>
          </cell>
          <cell r="G659" t="str">
            <v>GCIA. EJECUTIVA DE CTROL DE GEST Y EST P</v>
          </cell>
          <cell r="H659" t="str">
            <v>CONTROL DE GESTION DE NEGOCIOS</v>
          </cell>
          <cell r="I659">
            <v>0</v>
          </cell>
          <cell r="J659">
            <v>0</v>
          </cell>
          <cell r="K659">
            <v>0</v>
          </cell>
          <cell r="L659" t="str">
            <v>Activos</v>
          </cell>
          <cell r="M659" t="str">
            <v>Fuera de Convenio</v>
          </cell>
          <cell r="N659" t="str">
            <v>Indeterminado</v>
          </cell>
          <cell r="O659" t="str">
            <v>Edif. Petrobras</v>
          </cell>
          <cell r="P659">
            <v>33290</v>
          </cell>
        </row>
        <row r="660">
          <cell r="A660">
            <v>60001594</v>
          </cell>
          <cell r="B660" t="str">
            <v>GIOVINAZZO, JUAN EGIDIO</v>
          </cell>
          <cell r="C660" t="str">
            <v>COORDINADOR</v>
          </cell>
          <cell r="D660">
            <v>56</v>
          </cell>
          <cell r="E660" t="str">
            <v>Funciones Centralizadas</v>
          </cell>
          <cell r="F660" t="str">
            <v>Fun. Centr. PB Arg. S.A.</v>
          </cell>
          <cell r="G660" t="str">
            <v>DIRECCION DE ADMINIST. Y FINANZAS</v>
          </cell>
          <cell r="H660" t="str">
            <v>ADMINISTRACION</v>
          </cell>
          <cell r="I660" t="str">
            <v>CONTABILIDAD GENERAL</v>
          </cell>
          <cell r="J660" t="str">
            <v>GESTION DE PATRIMONIO</v>
          </cell>
          <cell r="K660">
            <v>0</v>
          </cell>
          <cell r="L660" t="str">
            <v>Activos</v>
          </cell>
          <cell r="M660" t="str">
            <v>Fuera de Convenio</v>
          </cell>
          <cell r="N660" t="str">
            <v>Indeterminado</v>
          </cell>
          <cell r="O660" t="str">
            <v>Edif. Petrobras</v>
          </cell>
          <cell r="P660">
            <v>33858</v>
          </cell>
        </row>
        <row r="661">
          <cell r="A661">
            <v>60001604</v>
          </cell>
          <cell r="B661" t="str">
            <v>ZABALETA, GUILLERMO ORLANDO</v>
          </cell>
          <cell r="C661" t="str">
            <v>ANALISTA SR.</v>
          </cell>
          <cell r="D661">
            <v>56</v>
          </cell>
          <cell r="E661" t="str">
            <v>Funciones Centralizadas</v>
          </cell>
          <cell r="F661" t="str">
            <v>Fun. Centr. PB Arg. S.A.</v>
          </cell>
          <cell r="G661" t="str">
            <v>DIRECCION DE ADMINIST. Y FINANZAS</v>
          </cell>
          <cell r="H661" t="str">
            <v>TECNOLOGIA INFORMATICA</v>
          </cell>
          <cell r="I661" t="str">
            <v>OPERACIONES Y TELECOMUNICACIONES</v>
          </cell>
          <cell r="J661" t="str">
            <v>ATENCION DE USUARIOS</v>
          </cell>
          <cell r="K661">
            <v>0</v>
          </cell>
          <cell r="L661" t="str">
            <v>Activos</v>
          </cell>
          <cell r="M661" t="str">
            <v>Fuera de Convenio</v>
          </cell>
          <cell r="N661" t="str">
            <v>Indeterminado</v>
          </cell>
          <cell r="O661" t="str">
            <v>Edif. Petrobras</v>
          </cell>
          <cell r="P661">
            <v>33786</v>
          </cell>
        </row>
        <row r="662">
          <cell r="A662">
            <v>60001606</v>
          </cell>
          <cell r="B662" t="str">
            <v>KRAINER, RICARDO HUGO</v>
          </cell>
          <cell r="C662" t="str">
            <v>ANALISTA SR.</v>
          </cell>
          <cell r="D662">
            <v>56</v>
          </cell>
          <cell r="E662" t="str">
            <v>Funciones Centralizadas</v>
          </cell>
          <cell r="F662" t="str">
            <v>Fun. Centr. PB Arg. S.A.</v>
          </cell>
          <cell r="G662" t="str">
            <v>DIRECCION DE ADMINIST. Y FINANZAS</v>
          </cell>
          <cell r="H662" t="str">
            <v>TECNOLOGIA INFORMATICA</v>
          </cell>
          <cell r="I662" t="str">
            <v>SOPORTE DE INFRAESTRUCTURA</v>
          </cell>
          <cell r="J662" t="str">
            <v>CONSOLIDACION DE INFRAESTRUCTURA</v>
          </cell>
          <cell r="K662">
            <v>0</v>
          </cell>
          <cell r="L662" t="str">
            <v>Activos</v>
          </cell>
          <cell r="M662" t="str">
            <v>Fuera de Convenio</v>
          </cell>
          <cell r="N662" t="str">
            <v>Indeterminado</v>
          </cell>
          <cell r="O662" t="str">
            <v>Edif. Petrobras</v>
          </cell>
          <cell r="P662">
            <v>34912</v>
          </cell>
        </row>
        <row r="663">
          <cell r="A663">
            <v>60001611</v>
          </cell>
          <cell r="B663" t="str">
            <v>NIGRO, JORGE OSCAR</v>
          </cell>
          <cell r="C663" t="str">
            <v>ANALISTA CONSULTOR</v>
          </cell>
          <cell r="D663">
            <v>57</v>
          </cell>
          <cell r="E663" t="str">
            <v>Funciones Centralizadas</v>
          </cell>
          <cell r="F663" t="str">
            <v>Fun. Centr. PB Arg. S.A.</v>
          </cell>
          <cell r="G663" t="str">
            <v>GCIA. EJECUTIVA DE  AUDITORIA INTERNA</v>
          </cell>
          <cell r="H663" t="str">
            <v>AUDITORIA CTROL INTERNO, COMPLIANCE, RIE</v>
          </cell>
          <cell r="I663">
            <v>0</v>
          </cell>
          <cell r="J663">
            <v>0</v>
          </cell>
          <cell r="K663">
            <v>0</v>
          </cell>
          <cell r="L663" t="str">
            <v>Activos</v>
          </cell>
          <cell r="M663" t="str">
            <v>Fuera de Convenio</v>
          </cell>
          <cell r="N663" t="str">
            <v>Indeterminado</v>
          </cell>
          <cell r="O663" t="str">
            <v>Edif. Petrobras</v>
          </cell>
          <cell r="P663">
            <v>34330</v>
          </cell>
        </row>
        <row r="664">
          <cell r="A664">
            <v>60001612</v>
          </cell>
          <cell r="B664" t="str">
            <v>JIMENEZ, MARIA</v>
          </cell>
          <cell r="C664" t="str">
            <v>ANALISTA JR.</v>
          </cell>
          <cell r="D664">
            <v>53</v>
          </cell>
          <cell r="E664" t="str">
            <v>Funciones Centralizadas</v>
          </cell>
          <cell r="F664" t="str">
            <v>Fun. Centr. PB Arg. S.A.</v>
          </cell>
          <cell r="G664" t="str">
            <v>DIRECCION DE ADMINIST. Y FINANZAS</v>
          </cell>
          <cell r="H664" t="str">
            <v>FINANZAS</v>
          </cell>
          <cell r="I664" t="str">
            <v>PLANEAMIENTO FINANCIERO Y RRII</v>
          </cell>
          <cell r="J664" t="str">
            <v>PLANEAMIENTO FINANCIERO</v>
          </cell>
          <cell r="K664">
            <v>0</v>
          </cell>
          <cell r="L664" t="str">
            <v>Activos</v>
          </cell>
          <cell r="M664" t="str">
            <v>Fuera de Convenio</v>
          </cell>
          <cell r="N664" t="str">
            <v>Indeterminado</v>
          </cell>
          <cell r="O664" t="str">
            <v>Edif. Petrobras</v>
          </cell>
          <cell r="P664">
            <v>36800</v>
          </cell>
        </row>
        <row r="665">
          <cell r="A665">
            <v>60001618</v>
          </cell>
          <cell r="B665" t="str">
            <v>SAPIA, JULIO MARCELO</v>
          </cell>
          <cell r="C665" t="str">
            <v>LIDER</v>
          </cell>
          <cell r="D665">
            <v>57</v>
          </cell>
          <cell r="E665" t="str">
            <v>Funciones Centralizadas</v>
          </cell>
          <cell r="F665" t="str">
            <v>Fun. Centr. PB Arg. S.A.</v>
          </cell>
          <cell r="G665" t="str">
            <v>DIRECCION DE ADMINIST. Y FINANZAS</v>
          </cell>
          <cell r="H665" t="str">
            <v>TECNOLOGIA INFORMATICA</v>
          </cell>
          <cell r="I665" t="str">
            <v>GOBIERNO DE PROCESOS Y SOLUCIONES</v>
          </cell>
          <cell r="J665" t="str">
            <v>CICLO COMERCIAL, MANT. , PRODUC. Y PROY</v>
          </cell>
          <cell r="K665">
            <v>0</v>
          </cell>
          <cell r="L665" t="str">
            <v>Activos</v>
          </cell>
          <cell r="M665" t="str">
            <v>Fuera de Convenio</v>
          </cell>
          <cell r="N665" t="str">
            <v>Indeterminado</v>
          </cell>
          <cell r="O665" t="str">
            <v>Edif. Petrobras</v>
          </cell>
          <cell r="P665">
            <v>34090</v>
          </cell>
        </row>
        <row r="666">
          <cell r="A666">
            <v>60001632</v>
          </cell>
          <cell r="B666" t="str">
            <v>CAPUTO, GABRIELA A.</v>
          </cell>
          <cell r="C666" t="str">
            <v>ANALISTA SSR.</v>
          </cell>
          <cell r="D666">
            <v>54</v>
          </cell>
          <cell r="E666" t="str">
            <v>Funciones Centralizadas</v>
          </cell>
          <cell r="F666" t="str">
            <v>Fun. Centr. PB Arg. S.A.</v>
          </cell>
          <cell r="G666" t="str">
            <v>OUVIDURIA</v>
          </cell>
          <cell r="H666">
            <v>0</v>
          </cell>
          <cell r="I666">
            <v>0</v>
          </cell>
          <cell r="J666">
            <v>0</v>
          </cell>
          <cell r="K666">
            <v>0</v>
          </cell>
          <cell r="L666" t="str">
            <v>Activos</v>
          </cell>
          <cell r="M666" t="str">
            <v>Fuera de Convenio</v>
          </cell>
          <cell r="N666" t="str">
            <v>Indeterminado</v>
          </cell>
          <cell r="O666" t="str">
            <v>Edif. Petrobras</v>
          </cell>
          <cell r="P666">
            <v>37469</v>
          </cell>
        </row>
        <row r="667">
          <cell r="A667">
            <v>60001634</v>
          </cell>
          <cell r="B667" t="str">
            <v>OLDRINI, MIRTA BEATRIZ</v>
          </cell>
          <cell r="C667" t="str">
            <v>ANALISTA SR.</v>
          </cell>
          <cell r="D667">
            <v>56</v>
          </cell>
          <cell r="E667" t="str">
            <v>Funciones Centralizadas</v>
          </cell>
          <cell r="F667" t="str">
            <v>Fun. Centr. PB Arg. S.A.</v>
          </cell>
          <cell r="G667" t="str">
            <v>DIRECCION DE ADMINIST. Y FINANZAS</v>
          </cell>
          <cell r="H667" t="str">
            <v>ADMINISTRACION</v>
          </cell>
          <cell r="I667" t="str">
            <v>CONTABILIDAD GENERAL</v>
          </cell>
          <cell r="J667" t="str">
            <v>CONTABILIDAD R&amp;P - COM DOW - G&amp;E - CORP</v>
          </cell>
          <cell r="K667">
            <v>0</v>
          </cell>
          <cell r="L667" t="str">
            <v>Activos</v>
          </cell>
          <cell r="M667" t="str">
            <v>Fuera de Convenio</v>
          </cell>
          <cell r="N667" t="str">
            <v>Indeterminado</v>
          </cell>
          <cell r="O667" t="str">
            <v>Edif. Petrobras</v>
          </cell>
          <cell r="P667">
            <v>34304</v>
          </cell>
        </row>
        <row r="668">
          <cell r="A668">
            <v>60001642</v>
          </cell>
          <cell r="B668" t="str">
            <v>KLEYLEIN, ROSA ELIZABETH C</v>
          </cell>
          <cell r="C668" t="str">
            <v>SECRETARIA</v>
          </cell>
          <cell r="D668">
            <v>55</v>
          </cell>
          <cell r="E668" t="str">
            <v>Funciones Centralizadas</v>
          </cell>
          <cell r="F668" t="str">
            <v>Fun. Centr. PB Arg. S.A.</v>
          </cell>
          <cell r="G668">
            <v>0</v>
          </cell>
          <cell r="H668">
            <v>0</v>
          </cell>
          <cell r="I668">
            <v>0</v>
          </cell>
          <cell r="J668">
            <v>0</v>
          </cell>
          <cell r="K668">
            <v>0</v>
          </cell>
          <cell r="L668" t="str">
            <v>Activos</v>
          </cell>
          <cell r="M668" t="str">
            <v>Fuera de Convenio</v>
          </cell>
          <cell r="N668" t="str">
            <v>Indeterminado</v>
          </cell>
          <cell r="O668" t="str">
            <v>Edif. Petrobras</v>
          </cell>
          <cell r="P668">
            <v>33635</v>
          </cell>
        </row>
        <row r="669">
          <cell r="A669">
            <v>60001643</v>
          </cell>
          <cell r="B669" t="str">
            <v>ANGEL, DANIEL ADOLFO</v>
          </cell>
          <cell r="C669" t="str">
            <v>COORDINADOR</v>
          </cell>
          <cell r="D669">
            <v>58</v>
          </cell>
          <cell r="E669" t="str">
            <v>Funciones Centralizadas</v>
          </cell>
          <cell r="F669" t="str">
            <v>Fun. Centr. PB Arg. S.A.</v>
          </cell>
          <cell r="G669" t="str">
            <v>DIRECCION DE ADMINIST. Y FINANZAS</v>
          </cell>
          <cell r="H669" t="str">
            <v>TECNOLOGIA INFORMATICA</v>
          </cell>
          <cell r="I669" t="str">
            <v>OPERACIONES Y TELECOMUNICACIONES</v>
          </cell>
          <cell r="J669" t="str">
            <v>OPERACIONES</v>
          </cell>
          <cell r="K669">
            <v>0</v>
          </cell>
          <cell r="L669" t="str">
            <v>Activos</v>
          </cell>
          <cell r="M669" t="str">
            <v>Fuera de Convenio</v>
          </cell>
          <cell r="N669" t="str">
            <v>Indeterminado</v>
          </cell>
          <cell r="O669" t="str">
            <v>Edif. Petrobras</v>
          </cell>
          <cell r="P669">
            <v>36100</v>
          </cell>
        </row>
        <row r="670">
          <cell r="A670">
            <v>60001653</v>
          </cell>
          <cell r="B670" t="str">
            <v>POMBO, PABLO ESTEBAN</v>
          </cell>
          <cell r="C670" t="str">
            <v>COORDINADOR</v>
          </cell>
          <cell r="D670">
            <v>57</v>
          </cell>
          <cell r="E670" t="str">
            <v>Funciones Centralizadas</v>
          </cell>
          <cell r="F670" t="str">
            <v>Fun. Centr. PB Arg. S.A.</v>
          </cell>
          <cell r="G670" t="str">
            <v>DIRECCION DE ADMINIST. Y FINANZAS</v>
          </cell>
          <cell r="H670" t="str">
            <v>COMPRAS Y CONTRATACIONES</v>
          </cell>
          <cell r="I670" t="str">
            <v>INDUSTRIAL Y COMERCIAL</v>
          </cell>
          <cell r="J670" t="str">
            <v>LOGISTICA COMERCIAL</v>
          </cell>
          <cell r="K670">
            <v>0</v>
          </cell>
          <cell r="L670" t="str">
            <v>Activos</v>
          </cell>
          <cell r="M670" t="str">
            <v>Fuera de Convenio</v>
          </cell>
          <cell r="N670" t="str">
            <v>Indeterminado</v>
          </cell>
          <cell r="O670" t="str">
            <v>Edif. Petrobras</v>
          </cell>
          <cell r="P670">
            <v>33784</v>
          </cell>
        </row>
        <row r="671">
          <cell r="A671">
            <v>60001655</v>
          </cell>
          <cell r="B671" t="str">
            <v>GONZALEZ VALIENTE, NANCY</v>
          </cell>
          <cell r="C671" t="str">
            <v>SECRETARIA</v>
          </cell>
          <cell r="D671">
            <v>53</v>
          </cell>
          <cell r="E671" t="str">
            <v>Funciones Centralizadas</v>
          </cell>
          <cell r="F671" t="str">
            <v>Fun. Centr. PB Arg. S.A.</v>
          </cell>
          <cell r="G671" t="str">
            <v>DIRECCION DE LEGALES</v>
          </cell>
          <cell r="H671" t="str">
            <v>LEGALES RR.HH. Y CONTENCIOSO</v>
          </cell>
          <cell r="I671">
            <v>0</v>
          </cell>
          <cell r="J671">
            <v>0</v>
          </cell>
          <cell r="K671">
            <v>0</v>
          </cell>
          <cell r="L671" t="str">
            <v>Activos</v>
          </cell>
          <cell r="M671" t="str">
            <v>Fuera de Convenio</v>
          </cell>
          <cell r="N671" t="str">
            <v>Indeterminado</v>
          </cell>
          <cell r="O671" t="str">
            <v>Edif. Petrobras</v>
          </cell>
          <cell r="P671">
            <v>30682</v>
          </cell>
        </row>
        <row r="672">
          <cell r="A672">
            <v>60001661</v>
          </cell>
          <cell r="B672" t="str">
            <v>GIMENEZ, NORMA BEATRIZ</v>
          </cell>
          <cell r="C672" t="str">
            <v>ANALISTA SR.</v>
          </cell>
          <cell r="D672">
            <v>56</v>
          </cell>
          <cell r="E672" t="str">
            <v>Funciones Centralizadas</v>
          </cell>
          <cell r="F672" t="str">
            <v>Fun. Centr. PB Arg. S.A.</v>
          </cell>
          <cell r="G672" t="str">
            <v>GCIA. EJECUTIVA DE CTROL DE GEST Y EST P</v>
          </cell>
          <cell r="H672" t="str">
            <v>CONTROL DE GESTION PROY., A&amp;F Y FFCC</v>
          </cell>
          <cell r="I672">
            <v>0</v>
          </cell>
          <cell r="J672">
            <v>0</v>
          </cell>
          <cell r="K672">
            <v>0</v>
          </cell>
          <cell r="L672" t="str">
            <v>Activos</v>
          </cell>
          <cell r="M672" t="str">
            <v>Fuera de Convenio</v>
          </cell>
          <cell r="N672" t="str">
            <v>Indeterminado</v>
          </cell>
          <cell r="O672" t="str">
            <v>Edif. Petrobras</v>
          </cell>
          <cell r="P672">
            <v>32258</v>
          </cell>
        </row>
        <row r="673">
          <cell r="A673">
            <v>60001674</v>
          </cell>
          <cell r="B673" t="str">
            <v>D´AGOSTINO, JUAN MARTIN</v>
          </cell>
          <cell r="C673" t="str">
            <v>GERENTE EJECUTIVO</v>
          </cell>
          <cell r="D673">
            <v>63</v>
          </cell>
          <cell r="E673" t="str">
            <v>Funciones Centralizadas</v>
          </cell>
          <cell r="F673" t="str">
            <v>Fun. Centr. PB Arg. S.A.</v>
          </cell>
          <cell r="G673" t="str">
            <v>GCIA. EJECUTIVA DE CSMS</v>
          </cell>
          <cell r="H673">
            <v>0</v>
          </cell>
          <cell r="I673">
            <v>0</v>
          </cell>
          <cell r="J673">
            <v>0</v>
          </cell>
          <cell r="K673">
            <v>0</v>
          </cell>
          <cell r="L673" t="str">
            <v>Activos</v>
          </cell>
          <cell r="M673" t="str">
            <v>Fuera de Convenio</v>
          </cell>
          <cell r="N673" t="str">
            <v>Indeterminado</v>
          </cell>
          <cell r="O673" t="str">
            <v>Edif. Petrobras</v>
          </cell>
          <cell r="P673">
            <v>33786</v>
          </cell>
        </row>
        <row r="674">
          <cell r="A674">
            <v>60001676</v>
          </cell>
          <cell r="B674" t="str">
            <v>GONZALEZ, MARCELO RUBEN</v>
          </cell>
          <cell r="C674" t="str">
            <v>ANALISTA JR.</v>
          </cell>
          <cell r="D674">
            <v>53</v>
          </cell>
          <cell r="E674" t="str">
            <v>Funciones Centralizadas</v>
          </cell>
          <cell r="F674" t="str">
            <v>Fun. Centr. PB Arg. S.A.</v>
          </cell>
          <cell r="G674" t="str">
            <v>DIRECCION DE ADMINIST. Y FINANZAS</v>
          </cell>
          <cell r="H674" t="str">
            <v>FINANZAS</v>
          </cell>
          <cell r="I674" t="str">
            <v>TESORERIA</v>
          </cell>
          <cell r="J674" t="str">
            <v>POSICION BANCARIA</v>
          </cell>
          <cell r="K674">
            <v>0</v>
          </cell>
          <cell r="L674" t="str">
            <v>Activos</v>
          </cell>
          <cell r="M674" t="str">
            <v>Fuera de Convenio</v>
          </cell>
          <cell r="N674" t="str">
            <v>Indeterminado</v>
          </cell>
          <cell r="O674" t="str">
            <v>Edif. Petrobras</v>
          </cell>
          <cell r="P674">
            <v>32599</v>
          </cell>
        </row>
        <row r="675">
          <cell r="A675">
            <v>60001677</v>
          </cell>
          <cell r="B675" t="str">
            <v>MIÑAMBRES, PABLO ESTEBAN</v>
          </cell>
          <cell r="C675" t="str">
            <v>ANALISTA SSR.</v>
          </cell>
          <cell r="D675">
            <v>55</v>
          </cell>
          <cell r="E675" t="str">
            <v>Funciones Centralizadas</v>
          </cell>
          <cell r="F675" t="str">
            <v>Fun. Centr. PB Arg. S.A.</v>
          </cell>
          <cell r="G675" t="str">
            <v>GCIA. EJECUTIVA DE CTROL DE GEST Y EST P</v>
          </cell>
          <cell r="H675" t="str">
            <v>CONTROL DE GESTION PROY., A&amp;F Y FFCC</v>
          </cell>
          <cell r="I675">
            <v>0</v>
          </cell>
          <cell r="J675">
            <v>0</v>
          </cell>
          <cell r="K675">
            <v>0</v>
          </cell>
          <cell r="L675" t="str">
            <v>Activos</v>
          </cell>
          <cell r="M675" t="str">
            <v>Fuera de Convenio</v>
          </cell>
          <cell r="N675" t="str">
            <v>Indeterminado</v>
          </cell>
          <cell r="O675" t="str">
            <v>Edif. Petrobras</v>
          </cell>
          <cell r="P675">
            <v>36633</v>
          </cell>
        </row>
        <row r="676">
          <cell r="A676">
            <v>60001680</v>
          </cell>
          <cell r="B676" t="str">
            <v>LOSADA, ALBERTO ARTURO</v>
          </cell>
          <cell r="C676" t="str">
            <v>ANALISTA SR.</v>
          </cell>
          <cell r="D676">
            <v>56</v>
          </cell>
          <cell r="E676" t="str">
            <v>Funciones Centralizadas</v>
          </cell>
          <cell r="F676" t="str">
            <v>Fun. Centr. PB Arg. S.A.</v>
          </cell>
          <cell r="G676" t="str">
            <v>DIRECCION DE ADMINIST. Y FINANZAS</v>
          </cell>
          <cell r="H676" t="str">
            <v>FINANZAS</v>
          </cell>
          <cell r="I676" t="str">
            <v>COMEX Y SEGUROS</v>
          </cell>
          <cell r="J676" t="str">
            <v>SEGUROS</v>
          </cell>
          <cell r="K676">
            <v>0</v>
          </cell>
          <cell r="L676" t="str">
            <v>Activos</v>
          </cell>
          <cell r="M676" t="str">
            <v>Fuera de Convenio</v>
          </cell>
          <cell r="N676" t="str">
            <v>Indeterminado</v>
          </cell>
          <cell r="O676" t="str">
            <v>Edif. Petrobras</v>
          </cell>
          <cell r="P676">
            <v>31929</v>
          </cell>
        </row>
        <row r="677">
          <cell r="A677">
            <v>60001681</v>
          </cell>
          <cell r="B677" t="str">
            <v>SAFE SAN MARTIN, MARINA</v>
          </cell>
          <cell r="C677" t="str">
            <v>COORDINADOR</v>
          </cell>
          <cell r="D677">
            <v>56</v>
          </cell>
          <cell r="E677" t="str">
            <v>Funciones Centralizadas</v>
          </cell>
          <cell r="F677" t="str">
            <v>Fun. Centr. PB Arg. S.A.</v>
          </cell>
          <cell r="G677" t="str">
            <v>APOYO Y GESTION</v>
          </cell>
          <cell r="H677">
            <v>0</v>
          </cell>
          <cell r="I677">
            <v>0</v>
          </cell>
          <cell r="J677">
            <v>0</v>
          </cell>
          <cell r="K677">
            <v>0</v>
          </cell>
          <cell r="L677" t="str">
            <v>Activos</v>
          </cell>
          <cell r="M677" t="str">
            <v>Fuera de Convenio</v>
          </cell>
          <cell r="N677" t="str">
            <v>Indeterminado</v>
          </cell>
          <cell r="O677" t="str">
            <v>Edif. Petrobras</v>
          </cell>
          <cell r="P677">
            <v>37956</v>
          </cell>
        </row>
        <row r="678">
          <cell r="A678">
            <v>60001683</v>
          </cell>
          <cell r="B678" t="str">
            <v>CORREA, LEONARDO ATILIO</v>
          </cell>
          <cell r="C678" t="str">
            <v>TECNICO SSR.</v>
          </cell>
          <cell r="D678">
            <v>53</v>
          </cell>
          <cell r="E678" t="str">
            <v>Funciones Centralizadas</v>
          </cell>
          <cell r="F678" t="str">
            <v>Fun. Centr. PB Arg. S.A.</v>
          </cell>
          <cell r="G678" t="str">
            <v>DIRECCION DE ADMINIST. Y FINANZAS</v>
          </cell>
          <cell r="H678" t="str">
            <v>SERVICIOS GENERALES E INMUEBLES</v>
          </cell>
          <cell r="I678" t="str">
            <v>SERVICIOS</v>
          </cell>
          <cell r="J678">
            <v>0</v>
          </cell>
          <cell r="K678">
            <v>0</v>
          </cell>
          <cell r="L678" t="str">
            <v>Activos</v>
          </cell>
          <cell r="M678" t="str">
            <v>Fuera de Convenio</v>
          </cell>
          <cell r="N678" t="str">
            <v>Indeterminado</v>
          </cell>
          <cell r="O678" t="str">
            <v>Edif. Petrobras</v>
          </cell>
          <cell r="P678">
            <v>32112</v>
          </cell>
        </row>
        <row r="679">
          <cell r="A679">
            <v>60001690</v>
          </cell>
          <cell r="B679" t="str">
            <v>TORCHIA, HERNAN LEONARDO</v>
          </cell>
          <cell r="C679" t="str">
            <v>ANALISTA JR.</v>
          </cell>
          <cell r="D679">
            <v>53</v>
          </cell>
          <cell r="E679" t="str">
            <v>Funciones Centralizadas</v>
          </cell>
          <cell r="F679" t="str">
            <v>Fun. Centr. PB Arg. S.A.</v>
          </cell>
          <cell r="G679" t="str">
            <v>DIRECCION DE ADMINIST. Y FINANZAS</v>
          </cell>
          <cell r="H679" t="str">
            <v>FINANZAS</v>
          </cell>
          <cell r="I679" t="str">
            <v>TESORERIA</v>
          </cell>
          <cell r="J679" t="str">
            <v>PAGOS</v>
          </cell>
          <cell r="K679">
            <v>0</v>
          </cell>
          <cell r="L679" t="str">
            <v>Activos</v>
          </cell>
          <cell r="M679" t="str">
            <v>Fuera de Convenio</v>
          </cell>
          <cell r="N679" t="str">
            <v>Indeterminado</v>
          </cell>
          <cell r="O679" t="str">
            <v>Edif. Petrobras</v>
          </cell>
          <cell r="P679">
            <v>32782</v>
          </cell>
        </row>
        <row r="680">
          <cell r="A680">
            <v>60001693</v>
          </cell>
          <cell r="B680" t="str">
            <v>TENCA, ALEJANDRO CARLOS</v>
          </cell>
          <cell r="C680" t="str">
            <v>ADMINISTRATIVO SSR.</v>
          </cell>
          <cell r="D680">
            <v>50</v>
          </cell>
          <cell r="E680" t="str">
            <v>Funciones Centralizadas</v>
          </cell>
          <cell r="F680" t="str">
            <v>Fun. Centr. PB Arg. S.A.</v>
          </cell>
          <cell r="G680" t="str">
            <v>DIRECCION DE ADMINIST. Y FINANZAS</v>
          </cell>
          <cell r="H680" t="str">
            <v>ADMINISTRACION</v>
          </cell>
          <cell r="I680" t="str">
            <v>CUENTAS A PAGAR</v>
          </cell>
          <cell r="J680" t="str">
            <v>ATENCION A PROVEEDORES</v>
          </cell>
          <cell r="K680">
            <v>0</v>
          </cell>
          <cell r="L680" t="str">
            <v>Activos</v>
          </cell>
          <cell r="M680" t="str">
            <v>Fuera de Convenio</v>
          </cell>
          <cell r="N680" t="str">
            <v>Indeterminado</v>
          </cell>
          <cell r="O680" t="str">
            <v>Edif. Petrobras</v>
          </cell>
          <cell r="P680">
            <v>33055</v>
          </cell>
        </row>
        <row r="681">
          <cell r="A681">
            <v>60001695</v>
          </cell>
          <cell r="B681" t="str">
            <v>PASSAMONTI, MARIA SILVIA</v>
          </cell>
          <cell r="C681" t="str">
            <v>COORDINADOR</v>
          </cell>
          <cell r="D681">
            <v>57</v>
          </cell>
          <cell r="E681" t="str">
            <v>Funciones Centralizadas</v>
          </cell>
          <cell r="F681" t="str">
            <v>Fun. Centr. PB Arg. S.A.</v>
          </cell>
          <cell r="G681" t="str">
            <v>DIRECCION DE ADMINIST. Y FINANZAS</v>
          </cell>
          <cell r="H681" t="str">
            <v>TECNOLOGIA INFORMATICA</v>
          </cell>
          <cell r="I681" t="str">
            <v>GOBIERNO DE PROCESOS Y SOLUCIONES</v>
          </cell>
          <cell r="J681" t="str">
            <v>CICLO COMERCIAL, MANT. , PRODUC. Y PROY</v>
          </cell>
          <cell r="K681">
            <v>0</v>
          </cell>
          <cell r="L681" t="str">
            <v>Activos</v>
          </cell>
          <cell r="M681" t="str">
            <v>Fuera de Convenio</v>
          </cell>
          <cell r="N681" t="str">
            <v>Indeterminado</v>
          </cell>
          <cell r="O681" t="str">
            <v>Edif. Petrobras</v>
          </cell>
          <cell r="P681">
            <v>35551</v>
          </cell>
        </row>
        <row r="682">
          <cell r="A682">
            <v>60001707</v>
          </cell>
          <cell r="B682" t="str">
            <v>SANCHEZ, SILVIA BEATRIZ</v>
          </cell>
          <cell r="C682" t="str">
            <v>SECRETARIA</v>
          </cell>
          <cell r="D682">
            <v>53</v>
          </cell>
          <cell r="E682" t="str">
            <v>Funciones Centralizadas</v>
          </cell>
          <cell r="F682" t="str">
            <v>Fun. Centr. PB Arg. S.A.</v>
          </cell>
          <cell r="G682" t="str">
            <v>GCIA. EJECUTIVA DE CSMS</v>
          </cell>
          <cell r="H682" t="str">
            <v>CSMS INDUSTRIAL Y FFCC</v>
          </cell>
          <cell r="I682">
            <v>0</v>
          </cell>
          <cell r="J682">
            <v>0</v>
          </cell>
          <cell r="K682">
            <v>0</v>
          </cell>
          <cell r="L682" t="str">
            <v>Activos</v>
          </cell>
          <cell r="M682" t="str">
            <v>Fuera de Convenio</v>
          </cell>
          <cell r="N682" t="str">
            <v>Indeterminado</v>
          </cell>
          <cell r="O682" t="str">
            <v>Edif. Petrobras</v>
          </cell>
          <cell r="P682">
            <v>38808</v>
          </cell>
        </row>
        <row r="683">
          <cell r="A683">
            <v>60001709</v>
          </cell>
          <cell r="B683" t="str">
            <v>MANZANARES, MARIELA</v>
          </cell>
          <cell r="C683" t="str">
            <v>COORDINADOR</v>
          </cell>
          <cell r="D683">
            <v>57</v>
          </cell>
          <cell r="E683" t="str">
            <v>Funciones Centralizadas</v>
          </cell>
          <cell r="F683" t="str">
            <v>Fun. Centr. PB Arg. S.A.</v>
          </cell>
          <cell r="G683" t="str">
            <v>DIRECCION DE ADMINIST. Y FINANZAS</v>
          </cell>
          <cell r="H683" t="str">
            <v>TECNOLOGIA INFORMATICA</v>
          </cell>
          <cell r="I683" t="str">
            <v>GOBIERNO DE PROCESOS Y SOLUCIONES</v>
          </cell>
          <cell r="J683" t="str">
            <v>CICLO GESTION, CSMS, PORTALES Y COLABOR.</v>
          </cell>
          <cell r="K683">
            <v>0</v>
          </cell>
          <cell r="L683" t="str">
            <v>Activos</v>
          </cell>
          <cell r="M683" t="str">
            <v>Fuera de Convenio</v>
          </cell>
          <cell r="N683" t="str">
            <v>Indeterminado</v>
          </cell>
          <cell r="O683" t="str">
            <v>Edif. Petrobras</v>
          </cell>
          <cell r="P683">
            <v>35431</v>
          </cell>
        </row>
        <row r="684">
          <cell r="A684">
            <v>60001710</v>
          </cell>
          <cell r="B684" t="str">
            <v>STANFIELD, ALEJANDRO EDUARDO</v>
          </cell>
          <cell r="C684" t="str">
            <v>GERENTE</v>
          </cell>
          <cell r="D684">
            <v>60</v>
          </cell>
          <cell r="E684" t="str">
            <v>Funciones Centralizadas</v>
          </cell>
          <cell r="F684" t="str">
            <v>Fun. Centr. PB Arg. S.A.</v>
          </cell>
          <cell r="G684" t="str">
            <v>DIRECCION DE ADMINIST. Y FINANZAS</v>
          </cell>
          <cell r="H684" t="str">
            <v>TECNOLOGIA INFORMATICA</v>
          </cell>
          <cell r="I684" t="str">
            <v>SOPORTE DE INFRAESTRUCTURA</v>
          </cell>
          <cell r="J684">
            <v>0</v>
          </cell>
          <cell r="K684">
            <v>0</v>
          </cell>
          <cell r="L684" t="str">
            <v>Activos</v>
          </cell>
          <cell r="M684" t="str">
            <v>Fuera de Convenio</v>
          </cell>
          <cell r="N684" t="str">
            <v>Indeterminado</v>
          </cell>
          <cell r="O684" t="str">
            <v>Edif. Petrobras</v>
          </cell>
          <cell r="P684">
            <v>36661</v>
          </cell>
        </row>
        <row r="685">
          <cell r="A685">
            <v>60001730</v>
          </cell>
          <cell r="B685" t="str">
            <v>CHIODI, DOMINGO DANIEL</v>
          </cell>
          <cell r="C685" t="str">
            <v>COORDINADOR</v>
          </cell>
          <cell r="D685">
            <v>57</v>
          </cell>
          <cell r="E685" t="str">
            <v>Funciones Centralizadas</v>
          </cell>
          <cell r="F685" t="str">
            <v>Fun. Centr. PB Arg. S.A.</v>
          </cell>
          <cell r="G685" t="str">
            <v>DIRECCION DE ADMINIST. Y FINANZAS</v>
          </cell>
          <cell r="H685" t="str">
            <v>ADMINISTRACION</v>
          </cell>
          <cell r="I685" t="str">
            <v>NORMAS Y ESTADOS CONTABLES</v>
          </cell>
          <cell r="J685" t="str">
            <v>CONSOLIDACION</v>
          </cell>
          <cell r="K685">
            <v>0</v>
          </cell>
          <cell r="L685" t="str">
            <v>Activos</v>
          </cell>
          <cell r="M685" t="str">
            <v>Fuera de Convenio</v>
          </cell>
          <cell r="N685" t="str">
            <v>Indeterminado</v>
          </cell>
          <cell r="O685" t="str">
            <v>Edif. Petrobras</v>
          </cell>
          <cell r="P685">
            <v>33482</v>
          </cell>
        </row>
        <row r="686">
          <cell r="A686">
            <v>60001733</v>
          </cell>
          <cell r="B686" t="str">
            <v>ZAJDMAN, JUAN EDUARDO</v>
          </cell>
          <cell r="C686" t="str">
            <v>GERENTE</v>
          </cell>
          <cell r="D686">
            <v>61</v>
          </cell>
          <cell r="E686" t="str">
            <v>Funciones Centralizadas</v>
          </cell>
          <cell r="F686" t="str">
            <v>Fun. Centr. PB Arg. S.A.</v>
          </cell>
          <cell r="G686" t="str">
            <v>GCIA. EJECUTIVA DE COMUNICACIONES</v>
          </cell>
          <cell r="H686" t="str">
            <v>PUBLICIDAD, PATROCINIOS &amp; MARKETING</v>
          </cell>
          <cell r="I686">
            <v>0</v>
          </cell>
          <cell r="J686">
            <v>0</v>
          </cell>
          <cell r="K686">
            <v>0</v>
          </cell>
          <cell r="L686" t="str">
            <v>Activos</v>
          </cell>
          <cell r="M686" t="str">
            <v>Fuera de Convenio</v>
          </cell>
          <cell r="N686" t="str">
            <v>Indeterminado</v>
          </cell>
          <cell r="O686" t="str">
            <v>Edif. Petrobras</v>
          </cell>
          <cell r="P686">
            <v>38740</v>
          </cell>
        </row>
        <row r="687">
          <cell r="A687">
            <v>60001734</v>
          </cell>
          <cell r="B687" t="str">
            <v>DEL RIO BARBOSA, LUIS DANIEL</v>
          </cell>
          <cell r="C687" t="str">
            <v>ANALISTA SR.</v>
          </cell>
          <cell r="D687">
            <v>56</v>
          </cell>
          <cell r="E687" t="str">
            <v>Funciones Centralizadas</v>
          </cell>
          <cell r="F687" t="str">
            <v>Fun. Centr. PB Arg. S.A.</v>
          </cell>
          <cell r="G687" t="str">
            <v>GCIA. EJECUTIVA DE CTROL DE GEST Y EST P</v>
          </cell>
          <cell r="H687" t="str">
            <v>CONTROL DE GESTION DE NEGOCIOS</v>
          </cell>
          <cell r="I687">
            <v>0</v>
          </cell>
          <cell r="J687">
            <v>0</v>
          </cell>
          <cell r="K687">
            <v>0</v>
          </cell>
          <cell r="L687" t="str">
            <v>Activos</v>
          </cell>
          <cell r="M687" t="str">
            <v>Fuera de Convenio</v>
          </cell>
          <cell r="N687" t="str">
            <v>Indeterminado</v>
          </cell>
          <cell r="O687" t="str">
            <v>Edif. Petrobras</v>
          </cell>
          <cell r="P687">
            <v>32721</v>
          </cell>
        </row>
        <row r="688">
          <cell r="A688">
            <v>60001748</v>
          </cell>
          <cell r="B688" t="str">
            <v>FUENZALIDA, CARLOS PABLO</v>
          </cell>
          <cell r="C688" t="str">
            <v>COORDINADOR</v>
          </cell>
          <cell r="D688">
            <v>57</v>
          </cell>
          <cell r="E688" t="str">
            <v>Funciones Centralizadas</v>
          </cell>
          <cell r="F688" t="str">
            <v>Fun. Centr. PB Arg. S.A.</v>
          </cell>
          <cell r="G688" t="str">
            <v>DIRECCION DE ADMINIST. Y FINANZAS</v>
          </cell>
          <cell r="H688" t="str">
            <v>TECNOLOGIA INFORMATICA</v>
          </cell>
          <cell r="I688" t="str">
            <v>DESARROLLO Y MANTENIM. DE APLICACIONES</v>
          </cell>
          <cell r="J688" t="str">
            <v>MANTENIMIENTO DE APLICACIONES</v>
          </cell>
          <cell r="K688">
            <v>0</v>
          </cell>
          <cell r="L688" t="str">
            <v>Activos</v>
          </cell>
          <cell r="M688" t="str">
            <v>Fuera de Convenio</v>
          </cell>
          <cell r="N688" t="str">
            <v>Indeterminado</v>
          </cell>
          <cell r="O688" t="str">
            <v>Edif. Petrobras</v>
          </cell>
          <cell r="P688">
            <v>34366</v>
          </cell>
        </row>
        <row r="689">
          <cell r="A689">
            <v>60001761</v>
          </cell>
          <cell r="B689" t="str">
            <v>DI PAOLA, JORGE ALBERTO</v>
          </cell>
          <cell r="C689" t="str">
            <v>COMPRADOR SR.</v>
          </cell>
          <cell r="D689">
            <v>56</v>
          </cell>
          <cell r="E689" t="str">
            <v>Funciones Centralizadas</v>
          </cell>
          <cell r="F689" t="str">
            <v>Fun. Centr. PB Arg. S.A.</v>
          </cell>
          <cell r="G689" t="str">
            <v>DIRECCION DE ADMINIST. Y FINANZAS</v>
          </cell>
          <cell r="H689" t="str">
            <v>COMPRAS Y CONTRATACIONES</v>
          </cell>
          <cell r="I689" t="str">
            <v>CORPORATIVOS</v>
          </cell>
          <cell r="J689">
            <v>0</v>
          </cell>
          <cell r="K689">
            <v>0</v>
          </cell>
          <cell r="L689" t="str">
            <v>Activos</v>
          </cell>
          <cell r="M689" t="str">
            <v>Fuera de Convenio</v>
          </cell>
          <cell r="N689" t="str">
            <v>Indeterminado</v>
          </cell>
          <cell r="O689" t="str">
            <v>Edif. Petrobras</v>
          </cell>
          <cell r="P689">
            <v>36770</v>
          </cell>
        </row>
        <row r="690">
          <cell r="A690">
            <v>60001774</v>
          </cell>
          <cell r="B690" t="str">
            <v>ARANGUREN, JUAN ANDRES</v>
          </cell>
          <cell r="C690" t="str">
            <v>GERENTE</v>
          </cell>
          <cell r="D690">
            <v>63</v>
          </cell>
          <cell r="E690" t="str">
            <v>Funciones Centralizadas</v>
          </cell>
          <cell r="F690" t="str">
            <v>Fun. Centr. PB Arg. S.A.</v>
          </cell>
          <cell r="G690" t="str">
            <v>DIRECCION DE ADMINIST. Y FINANZAS</v>
          </cell>
          <cell r="H690" t="str">
            <v>TECNOLOGIA INFORMATICA</v>
          </cell>
          <cell r="I690">
            <v>0</v>
          </cell>
          <cell r="J690">
            <v>0</v>
          </cell>
          <cell r="K690">
            <v>0</v>
          </cell>
          <cell r="L690" t="str">
            <v>Activos</v>
          </cell>
          <cell r="M690" t="str">
            <v>Fuera de Convenio</v>
          </cell>
          <cell r="N690" t="str">
            <v>Indeterminado</v>
          </cell>
          <cell r="O690" t="str">
            <v>Edif. Petrobras</v>
          </cell>
          <cell r="P690">
            <v>35800</v>
          </cell>
        </row>
        <row r="691">
          <cell r="A691">
            <v>60001791</v>
          </cell>
          <cell r="B691" t="str">
            <v>REYNAL O´CONNOR, JORGE J.</v>
          </cell>
          <cell r="C691" t="str">
            <v>COORDINADOR</v>
          </cell>
          <cell r="D691">
            <v>57</v>
          </cell>
          <cell r="E691" t="str">
            <v>Funciones Centralizadas</v>
          </cell>
          <cell r="F691" t="str">
            <v>Fun. Centr. PB Arg. S.A.</v>
          </cell>
          <cell r="G691" t="str">
            <v>DIRECCION DE ADMINIST. Y FINANZAS</v>
          </cell>
          <cell r="H691" t="str">
            <v>ADMINISTRACION</v>
          </cell>
          <cell r="I691" t="str">
            <v>NORMAS Y ESTADOS CONTABLES</v>
          </cell>
          <cell r="J691" t="str">
            <v>NORMAS Y REPORTES LOCALES</v>
          </cell>
          <cell r="K691">
            <v>0</v>
          </cell>
          <cell r="L691" t="str">
            <v>Activos</v>
          </cell>
          <cell r="M691" t="str">
            <v>Fuera de Convenio</v>
          </cell>
          <cell r="N691" t="str">
            <v>Indeterminado</v>
          </cell>
          <cell r="O691" t="str">
            <v>Edif. Petrobras</v>
          </cell>
          <cell r="P691">
            <v>33801</v>
          </cell>
        </row>
        <row r="692">
          <cell r="A692">
            <v>60001815</v>
          </cell>
          <cell r="B692" t="str">
            <v>ALVAREZ CHARRIERE, MARIA EUGENIA</v>
          </cell>
          <cell r="C692" t="str">
            <v>ANALISTA SSR.</v>
          </cell>
          <cell r="D692">
            <v>55</v>
          </cell>
          <cell r="E692" t="str">
            <v>Funciones Centralizadas</v>
          </cell>
          <cell r="F692" t="str">
            <v>Fun. Centr. PB Arg. S.A.</v>
          </cell>
          <cell r="G692" t="str">
            <v>GCIA. EJECUTIVA DE CTROL DE GEST Y EST P</v>
          </cell>
          <cell r="H692" t="str">
            <v>CONTROL DE GESTION DE NEGOCIOS</v>
          </cell>
          <cell r="I692">
            <v>0</v>
          </cell>
          <cell r="J692">
            <v>0</v>
          </cell>
          <cell r="K692">
            <v>0</v>
          </cell>
          <cell r="L692" t="str">
            <v>Activos</v>
          </cell>
          <cell r="M692" t="str">
            <v>Fuera de Convenio</v>
          </cell>
          <cell r="N692" t="str">
            <v>Indeterminado</v>
          </cell>
          <cell r="O692" t="str">
            <v>Edif. Petrobras</v>
          </cell>
          <cell r="P692">
            <v>36281</v>
          </cell>
        </row>
        <row r="693">
          <cell r="A693">
            <v>60001816</v>
          </cell>
          <cell r="B693" t="str">
            <v>BERNARDI, ALFREDO EDUARDO</v>
          </cell>
          <cell r="C693" t="str">
            <v>ANALISTA SR.</v>
          </cell>
          <cell r="D693">
            <v>56</v>
          </cell>
          <cell r="E693" t="str">
            <v>Funciones Centralizadas</v>
          </cell>
          <cell r="F693" t="str">
            <v>Fun. Centr. PB Arg. S.A.</v>
          </cell>
          <cell r="G693" t="str">
            <v>GCIA. EJECUTIVA DE COMUNICACIONES</v>
          </cell>
          <cell r="H693" t="str">
            <v>ASUNTOS CORPORATIVOS Y PRENSA</v>
          </cell>
          <cell r="I693" t="str">
            <v>PRENSA Y RELACIONES INSTITUCIONALES</v>
          </cell>
          <cell r="J693">
            <v>0</v>
          </cell>
          <cell r="K693">
            <v>0</v>
          </cell>
          <cell r="L693" t="str">
            <v>Activos</v>
          </cell>
          <cell r="M693" t="str">
            <v>Fuera de Convenio</v>
          </cell>
          <cell r="N693" t="str">
            <v>Indeterminado</v>
          </cell>
          <cell r="O693" t="str">
            <v>Edif. Petrobras</v>
          </cell>
          <cell r="P693">
            <v>38846</v>
          </cell>
        </row>
        <row r="694">
          <cell r="A694">
            <v>60001829</v>
          </cell>
          <cell r="B694" t="str">
            <v>ROCHA, ALBERTO RENE</v>
          </cell>
          <cell r="C694" t="str">
            <v>ANALISTA SR.</v>
          </cell>
          <cell r="D694">
            <v>54</v>
          </cell>
          <cell r="E694" t="str">
            <v>Funciones Centralizadas</v>
          </cell>
          <cell r="F694" t="str">
            <v>Fun. Centr. PB Arg. S.A.</v>
          </cell>
          <cell r="G694" t="str">
            <v>DIRECCION COMERCIAL</v>
          </cell>
          <cell r="H694" t="str">
            <v>PLANIFICACION Y SUMINISTROS</v>
          </cell>
          <cell r="I694" t="str">
            <v>SUMINISTROS</v>
          </cell>
          <cell r="J694" t="str">
            <v>BACK OFFICE Y ADM. DE OP.</v>
          </cell>
          <cell r="K694">
            <v>0</v>
          </cell>
          <cell r="L694" t="str">
            <v>Activos</v>
          </cell>
          <cell r="M694" t="str">
            <v>Fuera de Convenio</v>
          </cell>
          <cell r="N694" t="str">
            <v>Indeterminado</v>
          </cell>
          <cell r="O694" t="str">
            <v>Edif. Petrobras</v>
          </cell>
          <cell r="P694">
            <v>36465</v>
          </cell>
        </row>
        <row r="695">
          <cell r="A695">
            <v>60001872</v>
          </cell>
          <cell r="B695" t="str">
            <v>MAISONNAVE, GUILLERMO</v>
          </cell>
          <cell r="C695" t="str">
            <v>COORDINADOR</v>
          </cell>
          <cell r="D695">
            <v>55</v>
          </cell>
          <cell r="E695" t="str">
            <v>Funciones Centralizadas</v>
          </cell>
          <cell r="F695" t="str">
            <v>Fun. Centr. PB Arg. S.A.</v>
          </cell>
          <cell r="G695" t="str">
            <v>DIRECCION DE ADMINIST. Y FINANZAS</v>
          </cell>
          <cell r="H695" t="str">
            <v>ADMINISTRACION</v>
          </cell>
          <cell r="I695" t="str">
            <v>CUENTAS A PAGAR</v>
          </cell>
          <cell r="J695" t="str">
            <v>ANALISIS Y CONTROL DE PASIVOS COM.</v>
          </cell>
          <cell r="K695">
            <v>0</v>
          </cell>
          <cell r="L695" t="str">
            <v>Activos</v>
          </cell>
          <cell r="M695" t="str">
            <v>Fuera de Convenio</v>
          </cell>
          <cell r="N695" t="str">
            <v>Indeterminado</v>
          </cell>
          <cell r="O695" t="str">
            <v>Edif. Petrobras</v>
          </cell>
          <cell r="P695">
            <v>35339</v>
          </cell>
        </row>
        <row r="696">
          <cell r="A696">
            <v>60001875</v>
          </cell>
          <cell r="B696" t="str">
            <v>MELAMED, DIEGO EUGENIO</v>
          </cell>
          <cell r="C696" t="str">
            <v>ANALISTA SR.</v>
          </cell>
          <cell r="D696">
            <v>56</v>
          </cell>
          <cell r="E696" t="str">
            <v>Funciones Centralizadas</v>
          </cell>
          <cell r="F696" t="str">
            <v>Fun. Centr. PB Arg. S.A.</v>
          </cell>
          <cell r="G696" t="str">
            <v>GCIA. EJECUTIVA DE CSMS</v>
          </cell>
          <cell r="H696" t="str">
            <v>SALUD E HIGIENE</v>
          </cell>
          <cell r="I696">
            <v>0</v>
          </cell>
          <cell r="J696">
            <v>0</v>
          </cell>
          <cell r="K696">
            <v>0</v>
          </cell>
          <cell r="L696" t="str">
            <v>Activos</v>
          </cell>
          <cell r="M696" t="str">
            <v>Fuera de Convenio</v>
          </cell>
          <cell r="N696" t="str">
            <v>Indeterminado</v>
          </cell>
          <cell r="O696" t="str">
            <v>Edif. Petrobras</v>
          </cell>
          <cell r="P696">
            <v>38749</v>
          </cell>
        </row>
        <row r="697">
          <cell r="A697">
            <v>60001876</v>
          </cell>
          <cell r="B697" t="str">
            <v>MAXIMOV, ALEJANDRA INES</v>
          </cell>
          <cell r="C697" t="str">
            <v>ANALISTA SR.</v>
          </cell>
          <cell r="D697">
            <v>56</v>
          </cell>
          <cell r="E697" t="str">
            <v>Funciones Centralizadas</v>
          </cell>
          <cell r="F697" t="str">
            <v>Fun. Centr. PB Arg. S.A.</v>
          </cell>
          <cell r="G697" t="str">
            <v>GCIA. EJECUTIVA DE CTROL DE GEST Y EST P</v>
          </cell>
          <cell r="H697" t="str">
            <v>PLANEAMIENTO &amp; CTROL. PRESUPUESTARIO</v>
          </cell>
          <cell r="I697">
            <v>0</v>
          </cell>
          <cell r="J697">
            <v>0</v>
          </cell>
          <cell r="K697">
            <v>0</v>
          </cell>
          <cell r="L697" t="str">
            <v>Activos</v>
          </cell>
          <cell r="M697" t="str">
            <v>Fuera de Convenio</v>
          </cell>
          <cell r="N697" t="str">
            <v>Indeterminado</v>
          </cell>
          <cell r="O697" t="str">
            <v>Edif. Petrobras</v>
          </cell>
          <cell r="P697">
            <v>33786</v>
          </cell>
        </row>
        <row r="698">
          <cell r="A698">
            <v>60001891</v>
          </cell>
          <cell r="B698" t="str">
            <v>BALDOU GALLO, FEDERICO SERGI</v>
          </cell>
          <cell r="C698" t="str">
            <v>GERENTE</v>
          </cell>
          <cell r="D698">
            <v>59</v>
          </cell>
          <cell r="E698" t="str">
            <v>Funciones Centralizadas</v>
          </cell>
          <cell r="F698" t="str">
            <v>Fun. Centr. PB Arg. S.A.</v>
          </cell>
          <cell r="G698" t="str">
            <v>DIRECCION DE ADMINIST. Y FINANZAS</v>
          </cell>
          <cell r="H698" t="str">
            <v>FINANZAS</v>
          </cell>
          <cell r="I698" t="str">
            <v>TESORERIA</v>
          </cell>
          <cell r="J698">
            <v>0</v>
          </cell>
          <cell r="K698">
            <v>0</v>
          </cell>
          <cell r="L698" t="str">
            <v>Activos</v>
          </cell>
          <cell r="M698" t="str">
            <v>Fuera de Convenio</v>
          </cell>
          <cell r="N698" t="str">
            <v>Indeterminado</v>
          </cell>
          <cell r="O698" t="str">
            <v>Edif. Petrobras</v>
          </cell>
          <cell r="P698">
            <v>32660</v>
          </cell>
        </row>
        <row r="699">
          <cell r="A699">
            <v>60001899</v>
          </cell>
          <cell r="B699" t="str">
            <v>BERTICHE, GUSTAVO ENRIQUE</v>
          </cell>
          <cell r="C699" t="str">
            <v>GERENTE</v>
          </cell>
          <cell r="D699">
            <v>59</v>
          </cell>
          <cell r="E699" t="str">
            <v>Funciones Centralizadas</v>
          </cell>
          <cell r="F699" t="str">
            <v>Fun. Centr. PB Arg. S.A.</v>
          </cell>
          <cell r="G699" t="str">
            <v>GCIA. EJECUTIVA DE CTROL DE GEST Y EST P</v>
          </cell>
          <cell r="H699" t="str">
            <v>CONTROL DE GESTION PROY., A&amp;F Y FFCC</v>
          </cell>
          <cell r="I699">
            <v>0</v>
          </cell>
          <cell r="J699">
            <v>0</v>
          </cell>
          <cell r="K699">
            <v>0</v>
          </cell>
          <cell r="L699" t="str">
            <v>Activos</v>
          </cell>
          <cell r="M699" t="str">
            <v>Fuera de Convenio</v>
          </cell>
          <cell r="N699" t="str">
            <v>Indeterminado</v>
          </cell>
          <cell r="O699" t="str">
            <v>Edif. Petrobras</v>
          </cell>
          <cell r="P699">
            <v>35529</v>
          </cell>
        </row>
        <row r="700">
          <cell r="A700">
            <v>60001919</v>
          </cell>
          <cell r="B700" t="str">
            <v>ASSAIN, CLAUDIA MARCELA</v>
          </cell>
          <cell r="C700" t="str">
            <v>COORDINADOR</v>
          </cell>
          <cell r="D700">
            <v>54</v>
          </cell>
          <cell r="E700" t="str">
            <v>Funciones Centralizadas</v>
          </cell>
          <cell r="F700" t="str">
            <v>Fun. Centr. PB Arg. S.A.</v>
          </cell>
          <cell r="G700" t="str">
            <v>DIRECCION DE ADMINIST. Y FINANZAS</v>
          </cell>
          <cell r="H700" t="str">
            <v>FINANZAS</v>
          </cell>
          <cell r="I700" t="str">
            <v>CREDITOS Y COBRANZAS</v>
          </cell>
          <cell r="J700" t="str">
            <v>COBRANZAS Y CUENTAS CORRIENTES</v>
          </cell>
          <cell r="K700">
            <v>0</v>
          </cell>
          <cell r="L700" t="str">
            <v>Activos</v>
          </cell>
          <cell r="M700" t="str">
            <v>Fuera de Convenio</v>
          </cell>
          <cell r="N700" t="str">
            <v>Indeterminado</v>
          </cell>
          <cell r="O700" t="str">
            <v>Edif. Petrobras</v>
          </cell>
          <cell r="P700">
            <v>35247</v>
          </cell>
        </row>
        <row r="701">
          <cell r="A701">
            <v>60001922</v>
          </cell>
          <cell r="B701" t="str">
            <v>BITONTO DE COSTA, CRISTINA VALERIA</v>
          </cell>
          <cell r="C701" t="str">
            <v>COORDINADOR</v>
          </cell>
          <cell r="D701">
            <v>57</v>
          </cell>
          <cell r="E701" t="str">
            <v>Funciones Centralizadas</v>
          </cell>
          <cell r="F701" t="str">
            <v>Fun. Centr. PB Arg. S.A.</v>
          </cell>
          <cell r="G701" t="str">
            <v>GCIA. EJECUTIVA DE RR.HH.</v>
          </cell>
          <cell r="H701" t="str">
            <v>SERVICIOS DE RR. HH.</v>
          </cell>
          <cell r="I701" t="str">
            <v>ADMINISTRACION DE PERSONAL &amp; ASIG. INTER</v>
          </cell>
          <cell r="J701">
            <v>0</v>
          </cell>
          <cell r="K701">
            <v>0</v>
          </cell>
          <cell r="L701" t="str">
            <v>Activos</v>
          </cell>
          <cell r="M701" t="str">
            <v>Fuera de Convenio</v>
          </cell>
          <cell r="N701" t="str">
            <v>Indeterminado</v>
          </cell>
          <cell r="O701" t="str">
            <v>Edif. Petrobras</v>
          </cell>
          <cell r="P701">
            <v>34151</v>
          </cell>
        </row>
        <row r="702">
          <cell r="A702">
            <v>60001928</v>
          </cell>
          <cell r="B702" t="str">
            <v>RODRIGUEZ MOYANO, PAOLA</v>
          </cell>
          <cell r="C702" t="str">
            <v>ADMINISTRATIVO SR.</v>
          </cell>
          <cell r="D702">
            <v>50</v>
          </cell>
          <cell r="E702" t="str">
            <v>Funciones Centralizadas</v>
          </cell>
          <cell r="F702" t="str">
            <v>Fun. Centr. PB Arg. S.A.</v>
          </cell>
          <cell r="G702" t="str">
            <v>DIRECCION DE ADMINIST. Y FINANZAS</v>
          </cell>
          <cell r="H702" t="str">
            <v>ADMINISTRACION</v>
          </cell>
          <cell r="I702" t="str">
            <v>CUENTAS A PAGAR</v>
          </cell>
          <cell r="J702" t="str">
            <v>RUBROS PRODUCTIVOS, PTAS &amp; YACIMIENTOS</v>
          </cell>
          <cell r="K702">
            <v>0</v>
          </cell>
          <cell r="L702" t="str">
            <v>Activos</v>
          </cell>
          <cell r="M702" t="str">
            <v>Fuera de Convenio</v>
          </cell>
          <cell r="N702" t="str">
            <v>Indeterminado</v>
          </cell>
          <cell r="O702" t="str">
            <v>Edif. Petrobras</v>
          </cell>
          <cell r="P702">
            <v>34274</v>
          </cell>
        </row>
        <row r="703">
          <cell r="A703">
            <v>60001932</v>
          </cell>
          <cell r="B703" t="str">
            <v>KIPPES, ADRIANA MABEL</v>
          </cell>
          <cell r="C703" t="str">
            <v>TECNICO SSR.</v>
          </cell>
          <cell r="D703">
            <v>50</v>
          </cell>
          <cell r="E703" t="str">
            <v>Funciones Centralizadas</v>
          </cell>
          <cell r="F703" t="str">
            <v>Fun. Centr. PB Arg. S.A.</v>
          </cell>
          <cell r="G703" t="str">
            <v>DIRECCION DE ADMINIST. Y FINANZAS</v>
          </cell>
          <cell r="H703" t="str">
            <v>SERVICIOS GENERALES E INMUEBLES</v>
          </cell>
          <cell r="I703" t="str">
            <v>SERVICIOS</v>
          </cell>
          <cell r="J703">
            <v>0</v>
          </cell>
          <cell r="K703">
            <v>0</v>
          </cell>
          <cell r="L703" t="str">
            <v>Activos</v>
          </cell>
          <cell r="M703" t="str">
            <v>Fuera de Convenio</v>
          </cell>
          <cell r="N703" t="str">
            <v>Indeterminado</v>
          </cell>
          <cell r="O703" t="str">
            <v>Edif. Petrobras</v>
          </cell>
          <cell r="P703">
            <v>33364</v>
          </cell>
        </row>
        <row r="704">
          <cell r="A704">
            <v>60001940</v>
          </cell>
          <cell r="B704" t="str">
            <v>FARINA, GABRIEL DAMIAN</v>
          </cell>
          <cell r="C704" t="str">
            <v>GERENTE</v>
          </cell>
          <cell r="D704">
            <v>57</v>
          </cell>
          <cell r="E704" t="str">
            <v>Funciones Centralizadas</v>
          </cell>
          <cell r="F704" t="str">
            <v>Fun. Centr. PB Arg. S.A.</v>
          </cell>
          <cell r="G704" t="str">
            <v>DIRECCION DE ADMINIST. Y FINANZAS</v>
          </cell>
          <cell r="H704" t="str">
            <v>ADMINISTRACION</v>
          </cell>
          <cell r="I704" t="str">
            <v>CONTABILIDAD GENERAL</v>
          </cell>
          <cell r="J704">
            <v>0</v>
          </cell>
          <cell r="K704">
            <v>0</v>
          </cell>
          <cell r="L704" t="str">
            <v>Activos</v>
          </cell>
          <cell r="M704" t="str">
            <v>Fuera de Convenio</v>
          </cell>
          <cell r="N704" t="str">
            <v>Indeterminado</v>
          </cell>
          <cell r="O704" t="str">
            <v>Edif. Petrobras</v>
          </cell>
          <cell r="P704">
            <v>32994</v>
          </cell>
        </row>
        <row r="705">
          <cell r="A705">
            <v>60001941</v>
          </cell>
          <cell r="B705" t="str">
            <v>DE SETA, DANIEL EDGARDO</v>
          </cell>
          <cell r="C705" t="str">
            <v>COORDINADOR</v>
          </cell>
          <cell r="D705">
            <v>57</v>
          </cell>
          <cell r="E705" t="str">
            <v>Funciones Centralizadas</v>
          </cell>
          <cell r="F705" t="str">
            <v>Fun. Centr. PB Arg. S.A.</v>
          </cell>
          <cell r="G705" t="str">
            <v>DIRECCION DE ADMINIST. Y FINANZAS</v>
          </cell>
          <cell r="H705" t="str">
            <v>TECNOLOGIA INFORMATICA</v>
          </cell>
          <cell r="I705" t="str">
            <v>GOBIERNO DE PROCESOS Y SOLUCIONES</v>
          </cell>
          <cell r="J705" t="str">
            <v>CICLO ADMINISTRACION, RRHH, C&amp;I Y BW</v>
          </cell>
          <cell r="K705">
            <v>0</v>
          </cell>
          <cell r="L705" t="str">
            <v>Activos</v>
          </cell>
          <cell r="M705" t="str">
            <v>Fuera de Convenio</v>
          </cell>
          <cell r="N705" t="str">
            <v>Indeterminado</v>
          </cell>
          <cell r="O705" t="str">
            <v>Edif. Petrobras</v>
          </cell>
          <cell r="P705">
            <v>33819</v>
          </cell>
        </row>
        <row r="706">
          <cell r="A706">
            <v>60001965</v>
          </cell>
          <cell r="B706" t="str">
            <v>PELOSO, NANCY ELIZABETH</v>
          </cell>
          <cell r="C706" t="str">
            <v>COORDINADOR</v>
          </cell>
          <cell r="D706">
            <v>55</v>
          </cell>
          <cell r="E706" t="str">
            <v>Funciones Centralizadas</v>
          </cell>
          <cell r="F706" t="str">
            <v>Fun. Centr. PB Arg. S.A.</v>
          </cell>
          <cell r="G706" t="str">
            <v>DIRECCION DE ADMINIST. Y FINANZAS</v>
          </cell>
          <cell r="H706" t="str">
            <v>ADMINISTRACION</v>
          </cell>
          <cell r="I706" t="str">
            <v>CUENTAS A PAGAR</v>
          </cell>
          <cell r="J706" t="str">
            <v>ATENCION A PROVEEDORES</v>
          </cell>
          <cell r="K706">
            <v>0</v>
          </cell>
          <cell r="L706" t="str">
            <v>Activos</v>
          </cell>
          <cell r="M706" t="str">
            <v>Fuera de Convenio</v>
          </cell>
          <cell r="N706" t="str">
            <v>Indeterminado</v>
          </cell>
          <cell r="O706" t="str">
            <v>Edif. Petrobras</v>
          </cell>
          <cell r="P706">
            <v>34044</v>
          </cell>
        </row>
        <row r="707">
          <cell r="A707">
            <v>60001978</v>
          </cell>
          <cell r="B707" t="str">
            <v>LEIVAR, MARIA FERNANDA</v>
          </cell>
          <cell r="C707" t="str">
            <v>ANALISTA CONSULTOR</v>
          </cell>
          <cell r="D707">
            <v>57</v>
          </cell>
          <cell r="E707" t="str">
            <v>Funciones Centralizadas</v>
          </cell>
          <cell r="F707" t="str">
            <v>Fun. Centr. PB Arg. S.A.</v>
          </cell>
          <cell r="G707" t="str">
            <v>DIRECCION DE ADMINIST. Y FINANZAS</v>
          </cell>
          <cell r="H707" t="str">
            <v>TECNOLOGIA INFORMATICA</v>
          </cell>
          <cell r="I707" t="str">
            <v>GOBIERNO DE PROCESOS Y SOLUCIONES</v>
          </cell>
          <cell r="J707">
            <v>0</v>
          </cell>
          <cell r="K707">
            <v>0</v>
          </cell>
          <cell r="L707" t="str">
            <v>Activos</v>
          </cell>
          <cell r="M707" t="str">
            <v>Fuera de Convenio</v>
          </cell>
          <cell r="N707" t="str">
            <v>Indeterminado</v>
          </cell>
          <cell r="O707" t="str">
            <v>Edif. Petrobras</v>
          </cell>
          <cell r="P707">
            <v>38831</v>
          </cell>
        </row>
        <row r="708">
          <cell r="A708">
            <v>60001979</v>
          </cell>
          <cell r="B708" t="str">
            <v>ARCAPALO, LUCIANA</v>
          </cell>
          <cell r="C708" t="str">
            <v>SECRETARIA</v>
          </cell>
          <cell r="D708">
            <v>53</v>
          </cell>
          <cell r="E708" t="str">
            <v>Funciones Centralizadas</v>
          </cell>
          <cell r="F708" t="str">
            <v>Fun. Centr. PB Arg. S.A.</v>
          </cell>
          <cell r="G708" t="str">
            <v>DIRECCION DE ADMINIST. Y FINANZAS</v>
          </cell>
          <cell r="H708" t="str">
            <v>TECNOLOGIA INFORMATICA</v>
          </cell>
          <cell r="I708">
            <v>0</v>
          </cell>
          <cell r="J708">
            <v>0</v>
          </cell>
          <cell r="K708">
            <v>0</v>
          </cell>
          <cell r="L708" t="str">
            <v>Activos</v>
          </cell>
          <cell r="M708" t="str">
            <v>Fuera de Convenio</v>
          </cell>
          <cell r="N708" t="str">
            <v>Indeterminado</v>
          </cell>
          <cell r="O708" t="str">
            <v>Edif. Petrobras</v>
          </cell>
          <cell r="P708">
            <v>37053</v>
          </cell>
        </row>
        <row r="709">
          <cell r="A709">
            <v>60001986</v>
          </cell>
          <cell r="B709" t="str">
            <v>BARRIONUEVO, PATRICIA INES</v>
          </cell>
          <cell r="C709" t="str">
            <v>AUDITOR SR.</v>
          </cell>
          <cell r="D709">
            <v>56</v>
          </cell>
          <cell r="E709" t="str">
            <v>Funciones Centralizadas</v>
          </cell>
          <cell r="F709" t="str">
            <v>Fun. Centr. PB Arg. S.A.</v>
          </cell>
          <cell r="G709" t="str">
            <v>GCIA. EJECUTIVA DE  AUDITORIA INTERNA</v>
          </cell>
          <cell r="H709" t="str">
            <v>AUDITORIA CTROL INTERNO, COMPLIANCE, RIE</v>
          </cell>
          <cell r="I709">
            <v>0</v>
          </cell>
          <cell r="J709">
            <v>0</v>
          </cell>
          <cell r="K709">
            <v>0</v>
          </cell>
          <cell r="L709" t="str">
            <v>Activos</v>
          </cell>
          <cell r="M709" t="str">
            <v>Fuera de Convenio</v>
          </cell>
          <cell r="N709" t="str">
            <v>Indeterminado</v>
          </cell>
          <cell r="O709" t="str">
            <v>Edif. Petrobras</v>
          </cell>
          <cell r="P709">
            <v>38831</v>
          </cell>
        </row>
        <row r="710">
          <cell r="A710">
            <v>60002008</v>
          </cell>
          <cell r="B710" t="str">
            <v>CASSAGNE, ROBERTO MARTIN</v>
          </cell>
          <cell r="C710" t="str">
            <v>COORDINADOR</v>
          </cell>
          <cell r="D710">
            <v>57</v>
          </cell>
          <cell r="E710" t="str">
            <v>Funciones Centralizadas</v>
          </cell>
          <cell r="F710" t="str">
            <v>Fun. Centr. PB Arg. S.A.</v>
          </cell>
          <cell r="G710" t="str">
            <v>DIRECCION DE ADMINIST. Y FINANZAS</v>
          </cell>
          <cell r="H710" t="str">
            <v>COMPRAS Y CONTRATACIONES</v>
          </cell>
          <cell r="I710" t="str">
            <v>E&amp;P</v>
          </cell>
          <cell r="J710" t="str">
            <v>PROYECTOS Y OBRAS</v>
          </cell>
          <cell r="K710">
            <v>0</v>
          </cell>
          <cell r="L710" t="str">
            <v>Activos</v>
          </cell>
          <cell r="M710" t="str">
            <v>Fuera de Convenio</v>
          </cell>
          <cell r="N710" t="str">
            <v>Indeterminado</v>
          </cell>
          <cell r="O710" t="str">
            <v>Edif. Petrobras</v>
          </cell>
          <cell r="P710">
            <v>36857</v>
          </cell>
        </row>
        <row r="711">
          <cell r="A711">
            <v>60002010</v>
          </cell>
          <cell r="B711" t="str">
            <v>RICOTTA PENSA, JOSE LUIS</v>
          </cell>
          <cell r="C711" t="str">
            <v>GERENTE</v>
          </cell>
          <cell r="D711">
            <v>60</v>
          </cell>
          <cell r="E711" t="str">
            <v>Funciones Centralizadas</v>
          </cell>
          <cell r="F711" t="str">
            <v>Fun. Centr. PB Arg. S.A.</v>
          </cell>
          <cell r="G711" t="str">
            <v>DIRECCION DE LEGALES</v>
          </cell>
          <cell r="H711" t="str">
            <v>LEGALES RR.HH. Y CONTENCIOSO</v>
          </cell>
          <cell r="I711">
            <v>0</v>
          </cell>
          <cell r="J711">
            <v>0</v>
          </cell>
          <cell r="K711">
            <v>0</v>
          </cell>
          <cell r="L711" t="str">
            <v>Activos</v>
          </cell>
          <cell r="M711" t="str">
            <v>Fuera de Convenio</v>
          </cell>
          <cell r="N711" t="str">
            <v>Indeterminado</v>
          </cell>
          <cell r="O711" t="str">
            <v>Edif. Petrobras</v>
          </cell>
          <cell r="P711">
            <v>38148</v>
          </cell>
        </row>
        <row r="712">
          <cell r="A712">
            <v>60002020</v>
          </cell>
          <cell r="B712" t="str">
            <v>FERNANDEZ LOPEZ, RODRIGO HERNAN</v>
          </cell>
          <cell r="C712" t="str">
            <v>DISEÑADOR GRAFICO</v>
          </cell>
          <cell r="D712">
            <v>55</v>
          </cell>
          <cell r="E712" t="str">
            <v>Funciones Centralizadas</v>
          </cell>
          <cell r="F712" t="str">
            <v>Fun. Centr. PB Arg. S.A.</v>
          </cell>
          <cell r="G712" t="str">
            <v>DIRECCION DE ADMINIST. Y FINANZAS</v>
          </cell>
          <cell r="H712" t="str">
            <v>TECNOLOGIA INFORMATICA</v>
          </cell>
          <cell r="I712" t="str">
            <v>DESARROLLO Y MANTENIM. DE APLICACIONES</v>
          </cell>
          <cell r="J712" t="str">
            <v>MANTENIMIENTO DE APLICACIONES</v>
          </cell>
          <cell r="K712">
            <v>0</v>
          </cell>
          <cell r="L712" t="str">
            <v>Activos</v>
          </cell>
          <cell r="M712" t="str">
            <v>Fuera de Convenio</v>
          </cell>
          <cell r="N712" t="str">
            <v>Indeterminado</v>
          </cell>
          <cell r="O712" t="str">
            <v>Edif. Petrobras</v>
          </cell>
          <cell r="P712">
            <v>36342</v>
          </cell>
        </row>
        <row r="713">
          <cell r="A713">
            <v>60002033</v>
          </cell>
          <cell r="B713" t="str">
            <v>MENDEZ MARINO, MARTIN</v>
          </cell>
          <cell r="C713" t="str">
            <v>COORDINADOR</v>
          </cell>
          <cell r="D713">
            <v>57</v>
          </cell>
          <cell r="E713" t="str">
            <v>Funciones Centralizadas</v>
          </cell>
          <cell r="F713" t="str">
            <v>Fun. Centr. PB Arg. S.A.</v>
          </cell>
          <cell r="G713" t="str">
            <v>DIRECCION DE ADMINIST. Y FINANZAS</v>
          </cell>
          <cell r="H713" t="str">
            <v>TECNOLOGIA INFORMATICA</v>
          </cell>
          <cell r="I713" t="str">
            <v>SOPORTE DE INFRAESTRUCTURA</v>
          </cell>
          <cell r="J713" t="str">
            <v>SOPORTE E INTEGRACION DE APLICACIONES</v>
          </cell>
          <cell r="K713">
            <v>0</v>
          </cell>
          <cell r="L713" t="str">
            <v>Activos</v>
          </cell>
          <cell r="M713" t="str">
            <v>Fuera de Convenio</v>
          </cell>
          <cell r="N713" t="str">
            <v>Indeterminado</v>
          </cell>
          <cell r="O713" t="str">
            <v>Edif. Petrobras</v>
          </cell>
          <cell r="P713">
            <v>38384</v>
          </cell>
        </row>
        <row r="714">
          <cell r="A714">
            <v>60002039</v>
          </cell>
          <cell r="B714" t="str">
            <v>SARALEGUI, DIEGO</v>
          </cell>
          <cell r="C714" t="str">
            <v>ANALISTA SR.</v>
          </cell>
          <cell r="D714">
            <v>56</v>
          </cell>
          <cell r="E714" t="str">
            <v>Funciones Centralizadas</v>
          </cell>
          <cell r="F714" t="str">
            <v>Fun. Centr. PB Arg. S.A.</v>
          </cell>
          <cell r="G714" t="str">
            <v>GCIA. EJECUTIVA DE COMUNICACIONES</v>
          </cell>
          <cell r="H714" t="str">
            <v>ASUNTOS CORPORATIVOS Y PRENSA</v>
          </cell>
          <cell r="I714" t="str">
            <v>PRENSA Y RELACIONES INSTITUCIONALES</v>
          </cell>
          <cell r="J714">
            <v>0</v>
          </cell>
          <cell r="K714">
            <v>0</v>
          </cell>
          <cell r="L714" t="str">
            <v>Activos</v>
          </cell>
          <cell r="M714" t="str">
            <v>Fuera de Convenio</v>
          </cell>
          <cell r="N714" t="str">
            <v>Indeterminado</v>
          </cell>
          <cell r="O714" t="str">
            <v>Edif. Petrobras</v>
          </cell>
          <cell r="P714">
            <v>38769</v>
          </cell>
        </row>
        <row r="715">
          <cell r="A715">
            <v>60002057</v>
          </cell>
          <cell r="B715" t="str">
            <v>MARANA, SILVINA MABEL</v>
          </cell>
          <cell r="C715" t="str">
            <v>ABOGADO SR.</v>
          </cell>
          <cell r="D715">
            <v>56</v>
          </cell>
          <cell r="E715" t="str">
            <v>Funciones Centralizadas</v>
          </cell>
          <cell r="F715" t="str">
            <v>Fun. Centr. PB Arg. S.A.</v>
          </cell>
          <cell r="G715" t="str">
            <v>DIRECCION DE LEGALES</v>
          </cell>
          <cell r="H715" t="str">
            <v>LEGALES A&amp;F Y COMUNICACIONES</v>
          </cell>
          <cell r="I715">
            <v>0</v>
          </cell>
          <cell r="J715">
            <v>0</v>
          </cell>
          <cell r="K715">
            <v>0</v>
          </cell>
          <cell r="L715" t="str">
            <v>Activos</v>
          </cell>
          <cell r="M715" t="str">
            <v>Fuera de Convenio</v>
          </cell>
          <cell r="N715" t="str">
            <v>Indeterminado</v>
          </cell>
          <cell r="O715" t="str">
            <v>Edif. Petrobras</v>
          </cell>
          <cell r="P715">
            <v>37018</v>
          </cell>
        </row>
        <row r="716">
          <cell r="A716">
            <v>60002068</v>
          </cell>
          <cell r="B716" t="str">
            <v>LICHTENWALD, MURIEL NOEMI</v>
          </cell>
          <cell r="C716" t="str">
            <v>ANALISTA SR.</v>
          </cell>
          <cell r="D716">
            <v>56</v>
          </cell>
          <cell r="E716" t="str">
            <v>Funciones Centralizadas</v>
          </cell>
          <cell r="F716" t="str">
            <v>Fun. Centr. PB Arg. S.A.</v>
          </cell>
          <cell r="G716" t="str">
            <v>GCIA. EJECUTIVA DE RR.HH.</v>
          </cell>
          <cell r="H716" t="str">
            <v>ORGANIZACION Y PLANEAMIENTO DE RR.HH</v>
          </cell>
          <cell r="I716" t="str">
            <v>FORMACION Y DESARROLLO</v>
          </cell>
          <cell r="J716">
            <v>0</v>
          </cell>
          <cell r="K716">
            <v>0</v>
          </cell>
          <cell r="L716" t="str">
            <v>Activos</v>
          </cell>
          <cell r="M716" t="str">
            <v>Fuera de Convenio</v>
          </cell>
          <cell r="N716" t="str">
            <v>Indeterminado</v>
          </cell>
          <cell r="O716" t="str">
            <v>Edif. Petrobras</v>
          </cell>
          <cell r="P716">
            <v>36465</v>
          </cell>
        </row>
        <row r="717">
          <cell r="A717">
            <v>60002078</v>
          </cell>
          <cell r="B717" t="str">
            <v>CAINZOS, GUSTAVO ENRIQUE</v>
          </cell>
          <cell r="C717" t="str">
            <v>JEFE</v>
          </cell>
          <cell r="D717">
            <v>55</v>
          </cell>
          <cell r="E717" t="str">
            <v>Funciones Centralizadas</v>
          </cell>
          <cell r="F717" t="str">
            <v>Fun. Centr. PB Arg. S.A.</v>
          </cell>
          <cell r="G717" t="str">
            <v>DIRECCION COMERCIAL</v>
          </cell>
          <cell r="H717" t="str">
            <v>PLANIFICACION Y SUMINISTROS</v>
          </cell>
          <cell r="I717" t="str">
            <v>LOGISTICA</v>
          </cell>
          <cell r="J717" t="str">
            <v>LOGISTICA</v>
          </cell>
          <cell r="K717">
            <v>0</v>
          </cell>
          <cell r="L717" t="str">
            <v>Activos</v>
          </cell>
          <cell r="M717" t="str">
            <v>Fuera de Convenio</v>
          </cell>
          <cell r="N717" t="str">
            <v>Indeterminado</v>
          </cell>
          <cell r="O717" t="str">
            <v>Edif. Petrobras</v>
          </cell>
          <cell r="P717">
            <v>36083</v>
          </cell>
        </row>
        <row r="718">
          <cell r="A718">
            <v>60002087</v>
          </cell>
          <cell r="B718" t="str">
            <v>CARINO, GUSTAVO</v>
          </cell>
          <cell r="C718" t="str">
            <v>COORDINADOR</v>
          </cell>
          <cell r="D718">
            <v>57</v>
          </cell>
          <cell r="E718" t="str">
            <v>Funciones Centralizadas</v>
          </cell>
          <cell r="F718" t="str">
            <v>Fun. Centr. PB Arg. S.A.</v>
          </cell>
          <cell r="G718" t="str">
            <v>DIRECCION DE ADMINIST. Y FINANZAS</v>
          </cell>
          <cell r="H718" t="str">
            <v>TECNOLOGIA INFORMATICA</v>
          </cell>
          <cell r="I718" t="str">
            <v>SOPORTE DE INFRAESTRUCTURA</v>
          </cell>
          <cell r="J718" t="str">
            <v>ADMINISTRACION DE SEGURIDAD</v>
          </cell>
          <cell r="K718">
            <v>0</v>
          </cell>
          <cell r="L718" t="str">
            <v>Activos</v>
          </cell>
          <cell r="M718" t="str">
            <v>Fuera de Convenio</v>
          </cell>
          <cell r="N718" t="str">
            <v>Indeterminado</v>
          </cell>
          <cell r="O718" t="str">
            <v>Edif. Petrobras</v>
          </cell>
          <cell r="P718">
            <v>37571</v>
          </cell>
        </row>
        <row r="719">
          <cell r="A719">
            <v>60002088</v>
          </cell>
          <cell r="B719" t="str">
            <v>BULACIO, HECTOR ALEJANDRO</v>
          </cell>
          <cell r="C719" t="str">
            <v>COMPRADOR SSR.</v>
          </cell>
          <cell r="D719">
            <v>55</v>
          </cell>
          <cell r="E719" t="str">
            <v>Funciones Centralizadas</v>
          </cell>
          <cell r="F719" t="str">
            <v>Fun. Centr. PB Arg. S.A.</v>
          </cell>
          <cell r="G719" t="str">
            <v>DIRECCION DE ADMINIST. Y FINANZAS</v>
          </cell>
          <cell r="H719" t="str">
            <v>COMPRAS Y CONTRATACIONES</v>
          </cell>
          <cell r="I719" t="str">
            <v>CORPORATIVOS</v>
          </cell>
          <cell r="J719">
            <v>0</v>
          </cell>
          <cell r="K719">
            <v>0</v>
          </cell>
          <cell r="L719" t="str">
            <v>Activos</v>
          </cell>
          <cell r="M719" t="str">
            <v>Fuera de Convenio</v>
          </cell>
          <cell r="N719" t="str">
            <v>Indeterminado</v>
          </cell>
          <cell r="O719" t="str">
            <v>Edif. Petrobras</v>
          </cell>
          <cell r="P719">
            <v>35674</v>
          </cell>
        </row>
        <row r="720">
          <cell r="A720">
            <v>60002095</v>
          </cell>
          <cell r="B720" t="str">
            <v>DE MATOS, MARIA CAROLINA</v>
          </cell>
          <cell r="C720" t="str">
            <v>COORDINADOR</v>
          </cell>
          <cell r="D720">
            <v>58</v>
          </cell>
          <cell r="E720" t="str">
            <v>Funciones Centralizadas</v>
          </cell>
          <cell r="F720" t="str">
            <v>Fun. Centr. PB Arg. S.A.</v>
          </cell>
          <cell r="G720" t="str">
            <v>GCIA. EJECUTIVA DE RR.HH.</v>
          </cell>
          <cell r="H720" t="str">
            <v>RR.HH. COMERCIAL Y G&amp;E</v>
          </cell>
          <cell r="I720">
            <v>0</v>
          </cell>
          <cell r="J720">
            <v>0</v>
          </cell>
          <cell r="K720">
            <v>0</v>
          </cell>
          <cell r="L720" t="str">
            <v>Activos</v>
          </cell>
          <cell r="M720" t="str">
            <v>Fuera de Convenio</v>
          </cell>
          <cell r="N720" t="str">
            <v>Indeterminado</v>
          </cell>
          <cell r="O720" t="str">
            <v>Edif. Petrobras</v>
          </cell>
          <cell r="P720">
            <v>33756</v>
          </cell>
        </row>
        <row r="721">
          <cell r="A721">
            <v>60002096</v>
          </cell>
          <cell r="B721" t="str">
            <v>ABELLA, ANDREA PAULA</v>
          </cell>
          <cell r="C721" t="str">
            <v>GERENTE</v>
          </cell>
          <cell r="D721">
            <v>57</v>
          </cell>
          <cell r="E721" t="str">
            <v>Funciones Centralizadas</v>
          </cell>
          <cell r="F721" t="str">
            <v>Fun. Centr. PB Arg. S.A.</v>
          </cell>
          <cell r="G721" t="str">
            <v>DIRECCION DE ADMINIST. Y FINANZAS</v>
          </cell>
          <cell r="H721" t="str">
            <v>IMPUESTOS</v>
          </cell>
          <cell r="I721" t="str">
            <v>PROCESOS Y SISTEMAS TRIBUTARIOS</v>
          </cell>
          <cell r="J721">
            <v>0</v>
          </cell>
          <cell r="K721">
            <v>0</v>
          </cell>
          <cell r="L721" t="str">
            <v>Activos</v>
          </cell>
          <cell r="M721" t="str">
            <v>Fuera de Convenio</v>
          </cell>
          <cell r="N721" t="str">
            <v>Indeterminado</v>
          </cell>
          <cell r="O721" t="str">
            <v>Edif. Petrobras</v>
          </cell>
          <cell r="P721">
            <v>37490</v>
          </cell>
        </row>
        <row r="722">
          <cell r="A722">
            <v>60002101</v>
          </cell>
          <cell r="B722" t="str">
            <v>CECCHIN, ROMINA</v>
          </cell>
          <cell r="C722" t="str">
            <v>ANALISTA SR.</v>
          </cell>
          <cell r="D722">
            <v>56</v>
          </cell>
          <cell r="E722" t="str">
            <v>Funciones Centralizadas</v>
          </cell>
          <cell r="F722" t="str">
            <v>Fun. Centr. PB Arg. S.A.</v>
          </cell>
          <cell r="G722" t="str">
            <v>DIRECCION DE ADMINIST. Y FINANZAS</v>
          </cell>
          <cell r="H722" t="str">
            <v>TECNOLOGIA INFORMATICA</v>
          </cell>
          <cell r="I722" t="str">
            <v>OPERACIONES Y TELECOMUNICACIONES</v>
          </cell>
          <cell r="J722" t="str">
            <v>ATENCION DE USUARIOS</v>
          </cell>
          <cell r="K722">
            <v>0</v>
          </cell>
          <cell r="L722" t="str">
            <v>Activos</v>
          </cell>
          <cell r="M722" t="str">
            <v>Fuera de Convenio</v>
          </cell>
          <cell r="N722" t="str">
            <v>Indeterminado</v>
          </cell>
          <cell r="O722" t="str">
            <v>Edif. Petrobras</v>
          </cell>
          <cell r="P722">
            <v>35828</v>
          </cell>
        </row>
        <row r="723">
          <cell r="A723">
            <v>60002105</v>
          </cell>
          <cell r="B723" t="str">
            <v>MARTINEZ GRAMUGLIA, CHRISTIAN ROBERTO</v>
          </cell>
          <cell r="C723" t="str">
            <v>GERENTE</v>
          </cell>
          <cell r="D723">
            <v>57</v>
          </cell>
          <cell r="E723" t="str">
            <v>Funciones Centralizadas</v>
          </cell>
          <cell r="F723" t="str">
            <v>Fun. Centr. PB Arg. S.A.</v>
          </cell>
          <cell r="G723" t="str">
            <v>DIRECCION DE ADMINIST. Y FINANZAS</v>
          </cell>
          <cell r="H723" t="str">
            <v>COMPRAS Y CONTRATACIONES</v>
          </cell>
          <cell r="I723" t="str">
            <v>CORPORATIVOS</v>
          </cell>
          <cell r="J723">
            <v>0</v>
          </cell>
          <cell r="K723">
            <v>0</v>
          </cell>
          <cell r="L723" t="str">
            <v>Activos</v>
          </cell>
          <cell r="M723" t="str">
            <v>Fuera de Convenio</v>
          </cell>
          <cell r="N723" t="str">
            <v>Indeterminado</v>
          </cell>
          <cell r="O723" t="str">
            <v>Edif. Petrobras</v>
          </cell>
          <cell r="P723">
            <v>36281</v>
          </cell>
        </row>
        <row r="724">
          <cell r="A724">
            <v>60002115</v>
          </cell>
          <cell r="B724" t="str">
            <v>BALBOA, VERONICA VALERIA</v>
          </cell>
          <cell r="C724" t="str">
            <v>AUDITOR SR.</v>
          </cell>
          <cell r="D724">
            <v>56</v>
          </cell>
          <cell r="E724" t="str">
            <v>Funciones Centralizadas</v>
          </cell>
          <cell r="F724" t="str">
            <v>Fun. Centr. PB Arg. S.A.</v>
          </cell>
          <cell r="G724" t="str">
            <v>GCIA. EJECUTIVA DE  AUDITORIA INTERNA</v>
          </cell>
          <cell r="H724" t="str">
            <v>AUDITORIA COMERCIAL, DISTRIBUCION Y FFCC</v>
          </cell>
          <cell r="I724">
            <v>0</v>
          </cell>
          <cell r="J724">
            <v>0</v>
          </cell>
          <cell r="K724">
            <v>0</v>
          </cell>
          <cell r="L724" t="str">
            <v>Activos</v>
          </cell>
          <cell r="M724" t="str">
            <v>Fuera de Convenio</v>
          </cell>
          <cell r="N724" t="str">
            <v>Indeterminado</v>
          </cell>
          <cell r="O724" t="str">
            <v>Edif. Petrobras</v>
          </cell>
          <cell r="P724">
            <v>35004</v>
          </cell>
        </row>
        <row r="725">
          <cell r="A725">
            <v>60002117</v>
          </cell>
          <cell r="B725" t="str">
            <v>FERNANDEZ, PAOLA LORENA</v>
          </cell>
          <cell r="C725" t="str">
            <v>ANALISTA CONSULTOR</v>
          </cell>
          <cell r="D725">
            <v>57</v>
          </cell>
          <cell r="E725" t="str">
            <v>Funciones Centralizadas</v>
          </cell>
          <cell r="F725" t="str">
            <v>Fun. Centr. PB Arg. S.A.</v>
          </cell>
          <cell r="G725" t="str">
            <v>GCIA. EJECUTIVA DE CTROL DE GEST Y EST P</v>
          </cell>
          <cell r="H725" t="str">
            <v>CONTROL DE GESTION DE NEGOCIOS</v>
          </cell>
          <cell r="I725">
            <v>0</v>
          </cell>
          <cell r="J725">
            <v>0</v>
          </cell>
          <cell r="K725">
            <v>0</v>
          </cell>
          <cell r="L725" t="str">
            <v>Activos</v>
          </cell>
          <cell r="M725" t="str">
            <v>Fuera de Convenio</v>
          </cell>
          <cell r="N725" t="str">
            <v>Indeterminado</v>
          </cell>
          <cell r="O725" t="str">
            <v>Edif. Petrobras</v>
          </cell>
          <cell r="P725">
            <v>33451</v>
          </cell>
        </row>
        <row r="726">
          <cell r="A726">
            <v>60002128</v>
          </cell>
          <cell r="B726" t="str">
            <v>HORMAECHEA, MARTIN MIGUEL</v>
          </cell>
          <cell r="C726" t="str">
            <v>LIDER</v>
          </cell>
          <cell r="D726">
            <v>57</v>
          </cell>
          <cell r="E726" t="str">
            <v>Funciones Centralizadas</v>
          </cell>
          <cell r="F726" t="str">
            <v>Fun. Centr. PB Arg. S.A.</v>
          </cell>
          <cell r="G726" t="str">
            <v>DIRECCION DE ADMINIST. Y FINANZAS</v>
          </cell>
          <cell r="H726" t="str">
            <v>TECNOLOGIA INFORMATICA</v>
          </cell>
          <cell r="I726" t="str">
            <v>GOBIERNO DE PROCESOS Y SOLUCIONES</v>
          </cell>
          <cell r="J726" t="str">
            <v>CICLO ADMINISTRACION, RRHH, C&amp;I Y BW</v>
          </cell>
          <cell r="K726">
            <v>0</v>
          </cell>
          <cell r="L726" t="str">
            <v>Activos</v>
          </cell>
          <cell r="M726" t="str">
            <v>Fuera de Convenio</v>
          </cell>
          <cell r="N726" t="str">
            <v>Indeterminado</v>
          </cell>
          <cell r="O726" t="str">
            <v>Edif. Petrobras</v>
          </cell>
          <cell r="P726">
            <v>38324</v>
          </cell>
        </row>
        <row r="727">
          <cell r="A727">
            <v>60002138</v>
          </cell>
          <cell r="B727" t="str">
            <v>FIAMENI, VERONICA</v>
          </cell>
          <cell r="C727" t="str">
            <v>SECRETARIA</v>
          </cell>
          <cell r="D727">
            <v>53</v>
          </cell>
          <cell r="E727" t="str">
            <v>Funciones Centralizadas</v>
          </cell>
          <cell r="F727" t="str">
            <v>Fun. Centr. PB Arg. S.A.</v>
          </cell>
          <cell r="G727" t="str">
            <v>GCIA. EJECUTIVA DE CTROL DE GEST Y EST P</v>
          </cell>
          <cell r="H727" t="str">
            <v>CONTROL DE GESTION DE NEGOCIOS</v>
          </cell>
          <cell r="I727">
            <v>0</v>
          </cell>
          <cell r="J727">
            <v>0</v>
          </cell>
          <cell r="K727">
            <v>0</v>
          </cell>
          <cell r="L727" t="str">
            <v>Activos</v>
          </cell>
          <cell r="M727" t="str">
            <v>Fuera de Convenio</v>
          </cell>
          <cell r="N727" t="str">
            <v>Indeterminado</v>
          </cell>
          <cell r="O727" t="str">
            <v>Edif. Petrobras</v>
          </cell>
          <cell r="P727">
            <v>36892</v>
          </cell>
        </row>
        <row r="728">
          <cell r="A728">
            <v>60002146</v>
          </cell>
          <cell r="B728" t="str">
            <v>ZAMPA, VERONICA MILVA</v>
          </cell>
          <cell r="C728" t="str">
            <v>COORDINADOR</v>
          </cell>
          <cell r="D728">
            <v>59</v>
          </cell>
          <cell r="E728" t="str">
            <v>Funciones Centralizadas</v>
          </cell>
          <cell r="F728" t="str">
            <v>Fun. Centr. PB Arg. S.A.</v>
          </cell>
          <cell r="G728" t="str">
            <v>GCIA. EJECUTIVA DE COMUNICACIONES</v>
          </cell>
          <cell r="H728" t="str">
            <v>ASUNTOS CORPORATIVOS Y PRENSA</v>
          </cell>
          <cell r="I728" t="str">
            <v>RESPONSABILIDAD SOCIAL EMPRESARIA</v>
          </cell>
          <cell r="J728">
            <v>0</v>
          </cell>
          <cell r="K728">
            <v>0</v>
          </cell>
          <cell r="L728" t="str">
            <v>Activos</v>
          </cell>
          <cell r="M728" t="str">
            <v>Fuera de Convenio</v>
          </cell>
          <cell r="N728" t="str">
            <v>Indeterminado</v>
          </cell>
          <cell r="O728" t="str">
            <v>Edif. Petrobras</v>
          </cell>
          <cell r="P728">
            <v>35125</v>
          </cell>
        </row>
        <row r="729">
          <cell r="A729">
            <v>60002150</v>
          </cell>
          <cell r="B729" t="str">
            <v>LUCAS, FERNANDO GABRIEL</v>
          </cell>
          <cell r="C729" t="str">
            <v>ANALISTA SR.</v>
          </cell>
          <cell r="D729">
            <v>56</v>
          </cell>
          <cell r="E729" t="str">
            <v>Funciones Centralizadas</v>
          </cell>
          <cell r="F729" t="str">
            <v>Fun. Centr. PB Arg. S.A.</v>
          </cell>
          <cell r="G729" t="str">
            <v>GCIA. EJECUTIVA DE CSMS</v>
          </cell>
          <cell r="H729" t="str">
            <v>CSMS INDUSTRIAL Y FFCC</v>
          </cell>
          <cell r="I729">
            <v>0</v>
          </cell>
          <cell r="J729">
            <v>0</v>
          </cell>
          <cell r="K729">
            <v>0</v>
          </cell>
          <cell r="L729" t="str">
            <v>Activos</v>
          </cell>
          <cell r="M729" t="str">
            <v>Fuera de Convenio</v>
          </cell>
          <cell r="N729" t="str">
            <v>Indeterminado</v>
          </cell>
          <cell r="O729" t="str">
            <v>Edif. Petrobras</v>
          </cell>
          <cell r="P729">
            <v>36039</v>
          </cell>
        </row>
        <row r="730">
          <cell r="A730">
            <v>60002154</v>
          </cell>
          <cell r="B730" t="str">
            <v>BRUNO, SANTIAGO</v>
          </cell>
          <cell r="C730" t="str">
            <v>COORDINADOR</v>
          </cell>
          <cell r="D730">
            <v>59</v>
          </cell>
          <cell r="E730" t="str">
            <v>Funciones Centralizadas</v>
          </cell>
          <cell r="F730" t="str">
            <v>Fun. Centr. PB Arg. S.A.</v>
          </cell>
          <cell r="G730" t="str">
            <v>GCIA. EJECUTIVA DE RR.HH.</v>
          </cell>
          <cell r="H730" t="str">
            <v>RR.HH. E&amp;P</v>
          </cell>
          <cell r="I730">
            <v>0</v>
          </cell>
          <cell r="J730">
            <v>0</v>
          </cell>
          <cell r="K730">
            <v>0</v>
          </cell>
          <cell r="L730" t="str">
            <v>Activos</v>
          </cell>
          <cell r="M730" t="str">
            <v>Fuera de Convenio</v>
          </cell>
          <cell r="N730" t="str">
            <v>Indeterminado</v>
          </cell>
          <cell r="O730" t="str">
            <v>Edif. Petrobras</v>
          </cell>
          <cell r="P730">
            <v>35309</v>
          </cell>
        </row>
        <row r="731">
          <cell r="A731">
            <v>60002157</v>
          </cell>
          <cell r="B731" t="str">
            <v>ARCOS, FERNANDO GABRIEL</v>
          </cell>
          <cell r="C731" t="str">
            <v>GERENTE</v>
          </cell>
          <cell r="D731">
            <v>59</v>
          </cell>
          <cell r="E731" t="str">
            <v>Funciones Centralizadas</v>
          </cell>
          <cell r="F731" t="str">
            <v>Fun. Centr. PB Arg. S.A.</v>
          </cell>
          <cell r="G731" t="str">
            <v>DIRECCION DE ADMINIST. Y FINANZAS</v>
          </cell>
          <cell r="H731" t="str">
            <v>TECNOLOGIA INFORMATICA</v>
          </cell>
          <cell r="I731" t="str">
            <v>DESARROLLO Y MANTENIM. DE APLICACIONES</v>
          </cell>
          <cell r="J731">
            <v>0</v>
          </cell>
          <cell r="K731">
            <v>0</v>
          </cell>
          <cell r="L731" t="str">
            <v>Activos</v>
          </cell>
          <cell r="M731" t="str">
            <v>Fuera de Convenio</v>
          </cell>
          <cell r="N731" t="str">
            <v>Indeterminado</v>
          </cell>
          <cell r="O731" t="str">
            <v>Edif. Petrobras</v>
          </cell>
          <cell r="P731">
            <v>38384</v>
          </cell>
        </row>
        <row r="732">
          <cell r="A732">
            <v>60002163</v>
          </cell>
          <cell r="B732" t="str">
            <v>ALMIRON, ROSA RAMONA</v>
          </cell>
          <cell r="C732" t="str">
            <v>ANALISTA SSR.</v>
          </cell>
          <cell r="D732">
            <v>54</v>
          </cell>
          <cell r="E732" t="str">
            <v>Funciones Centralizadas</v>
          </cell>
          <cell r="F732" t="str">
            <v>Fun. Centr. PB Arg. S.A.</v>
          </cell>
          <cell r="G732" t="str">
            <v>DIRECCION DE ADMINIST. Y FINANZAS</v>
          </cell>
          <cell r="H732" t="str">
            <v>IMPUESTOS</v>
          </cell>
          <cell r="I732" t="str">
            <v>IMPUESTOS INDIRECTOS</v>
          </cell>
          <cell r="J732">
            <v>0</v>
          </cell>
          <cell r="K732">
            <v>0</v>
          </cell>
          <cell r="L732" t="str">
            <v>Activos</v>
          </cell>
          <cell r="M732" t="str">
            <v>Fuera de Convenio</v>
          </cell>
          <cell r="N732" t="str">
            <v>Indeterminado</v>
          </cell>
          <cell r="O732" t="str">
            <v>Edif. Petrobras</v>
          </cell>
          <cell r="P732">
            <v>35947</v>
          </cell>
        </row>
        <row r="733">
          <cell r="A733">
            <v>60002166</v>
          </cell>
          <cell r="B733" t="str">
            <v>DE ALZAGA, FERNANDO</v>
          </cell>
          <cell r="C733" t="str">
            <v>COORDINADOR</v>
          </cell>
          <cell r="D733">
            <v>58</v>
          </cell>
          <cell r="E733" t="str">
            <v>Funciones Centralizadas</v>
          </cell>
          <cell r="F733" t="str">
            <v>Fun. Centr. PB Arg. S.A.</v>
          </cell>
          <cell r="G733" t="str">
            <v>GCIA. EJECUTIVA DE COMUNICACIONES</v>
          </cell>
          <cell r="H733" t="str">
            <v>PUBLICIDAD, PATROCINIOS &amp; MARKETING</v>
          </cell>
          <cell r="I733" t="str">
            <v>MARKETING</v>
          </cell>
          <cell r="J733">
            <v>0</v>
          </cell>
          <cell r="K733">
            <v>0</v>
          </cell>
          <cell r="L733" t="str">
            <v>Activos</v>
          </cell>
          <cell r="M733" t="str">
            <v>Fuera de Convenio</v>
          </cell>
          <cell r="N733" t="str">
            <v>Indeterminado</v>
          </cell>
          <cell r="O733" t="str">
            <v>Edif. Petrobras</v>
          </cell>
          <cell r="P733">
            <v>38418</v>
          </cell>
        </row>
        <row r="734">
          <cell r="A734">
            <v>60002172</v>
          </cell>
          <cell r="B734" t="str">
            <v>MALLO, GONZALO HORACIO</v>
          </cell>
          <cell r="C734" t="str">
            <v>ANALISTA CONSULTOR</v>
          </cell>
          <cell r="D734">
            <v>57</v>
          </cell>
          <cell r="E734" t="str">
            <v>Funciones Centralizadas</v>
          </cell>
          <cell r="F734" t="str">
            <v>Fun. Centr. PB Arg. S.A.</v>
          </cell>
          <cell r="G734" t="str">
            <v>DIRECCION DE ADMINIST. Y FINANZAS</v>
          </cell>
          <cell r="H734" t="str">
            <v>TECNOLOGIA INFORMATICA</v>
          </cell>
          <cell r="I734" t="str">
            <v>SOLUCIONES VERTICALES DE NEGOCIO</v>
          </cell>
          <cell r="J734" t="str">
            <v>E&amp;P - APLICACIONES</v>
          </cell>
          <cell r="K734">
            <v>0</v>
          </cell>
          <cell r="L734" t="str">
            <v>Activos</v>
          </cell>
          <cell r="M734" t="str">
            <v>Fuera de Convenio</v>
          </cell>
          <cell r="N734" t="str">
            <v>Indeterminado</v>
          </cell>
          <cell r="O734" t="str">
            <v>Edif. Petrobras</v>
          </cell>
          <cell r="P734">
            <v>38387</v>
          </cell>
        </row>
        <row r="735">
          <cell r="A735">
            <v>60002180</v>
          </cell>
          <cell r="B735" t="str">
            <v>MESSUTI, MARIANO JAVIER</v>
          </cell>
          <cell r="C735" t="str">
            <v>ANALISTA SR.</v>
          </cell>
          <cell r="D735">
            <v>56</v>
          </cell>
          <cell r="E735" t="str">
            <v>Funciones Centralizadas</v>
          </cell>
          <cell r="F735" t="str">
            <v>Fun. Centr. PB Arg. S.A.</v>
          </cell>
          <cell r="G735" t="str">
            <v>DIRECCION DE ADMINIST. Y FINANZAS</v>
          </cell>
          <cell r="H735" t="str">
            <v>TECNOLOGIA INFORMATICA</v>
          </cell>
          <cell r="I735" t="str">
            <v>OPERACIONES Y TELECOMUNICACIONES</v>
          </cell>
          <cell r="J735" t="str">
            <v>ATENCION DE USUARIOS</v>
          </cell>
          <cell r="K735">
            <v>0</v>
          </cell>
          <cell r="L735" t="str">
            <v>Activos</v>
          </cell>
          <cell r="M735" t="str">
            <v>Fuera de Convenio</v>
          </cell>
          <cell r="N735" t="str">
            <v>Indeterminado</v>
          </cell>
          <cell r="O735" t="str">
            <v>Edif. Petrobras</v>
          </cell>
          <cell r="P735">
            <v>34578</v>
          </cell>
        </row>
        <row r="736">
          <cell r="A736">
            <v>60002199</v>
          </cell>
          <cell r="B736" t="str">
            <v>ALONSO, FABIAN</v>
          </cell>
          <cell r="C736" t="str">
            <v>GERENTE</v>
          </cell>
          <cell r="D736">
            <v>60</v>
          </cell>
          <cell r="E736" t="str">
            <v>Funciones Centralizadas</v>
          </cell>
          <cell r="F736" t="str">
            <v>Fun. Centr. PB Arg. S.A.</v>
          </cell>
          <cell r="G736" t="str">
            <v>SECRETARÍA GENERAL CORPORATIVA</v>
          </cell>
          <cell r="H736" t="str">
            <v>GOBIERNO CORPORATIVO</v>
          </cell>
          <cell r="I736">
            <v>0</v>
          </cell>
          <cell r="J736">
            <v>0</v>
          </cell>
          <cell r="K736">
            <v>0</v>
          </cell>
          <cell r="L736" t="str">
            <v>Activos</v>
          </cell>
          <cell r="M736" t="str">
            <v>Fuera de Convenio</v>
          </cell>
          <cell r="N736" t="str">
            <v>Indeterminado</v>
          </cell>
          <cell r="O736" t="str">
            <v>Edif. Petrobras</v>
          </cell>
          <cell r="P736">
            <v>35796</v>
          </cell>
        </row>
        <row r="737">
          <cell r="A737">
            <v>60002203</v>
          </cell>
          <cell r="B737" t="str">
            <v>MARCHESE, VIVIANA ANDREA</v>
          </cell>
          <cell r="C737" t="str">
            <v>ANALISTA SSR.</v>
          </cell>
          <cell r="D737">
            <v>54</v>
          </cell>
          <cell r="E737" t="str">
            <v>Funciones Centralizadas</v>
          </cell>
          <cell r="F737" t="str">
            <v>Fun. Centr. PB Arg. S.A.</v>
          </cell>
          <cell r="G737" t="str">
            <v>DIRECCION DE ADMINIST. Y FINANZAS</v>
          </cell>
          <cell r="H737" t="str">
            <v>FINANZAS</v>
          </cell>
          <cell r="I737" t="str">
            <v>CREDITOS Y COBRANZAS</v>
          </cell>
          <cell r="J737" t="str">
            <v>CREDITOS</v>
          </cell>
          <cell r="K737">
            <v>0</v>
          </cell>
          <cell r="L737" t="str">
            <v>Activos</v>
          </cell>
          <cell r="M737" t="str">
            <v>Fuera de Convenio</v>
          </cell>
          <cell r="N737" t="str">
            <v>Indeterminado</v>
          </cell>
          <cell r="O737" t="str">
            <v>Edif. Petrobras</v>
          </cell>
          <cell r="P737">
            <v>34731</v>
          </cell>
        </row>
        <row r="738">
          <cell r="A738">
            <v>60002206</v>
          </cell>
          <cell r="B738" t="str">
            <v>SIMONETTI, CAROLA MARIA</v>
          </cell>
          <cell r="C738" t="str">
            <v>ASISTENTE</v>
          </cell>
          <cell r="D738">
            <v>53</v>
          </cell>
          <cell r="E738" t="str">
            <v>Funciones Centralizadas</v>
          </cell>
          <cell r="F738" t="str">
            <v>Fun. Centr. PB Arg. S.A.</v>
          </cell>
          <cell r="G738" t="str">
            <v>GCIA. EJECUTIVA DE RR.HH.</v>
          </cell>
          <cell r="H738">
            <v>0</v>
          </cell>
          <cell r="I738">
            <v>0</v>
          </cell>
          <cell r="J738">
            <v>0</v>
          </cell>
          <cell r="K738">
            <v>0</v>
          </cell>
          <cell r="L738" t="str">
            <v>Activos</v>
          </cell>
          <cell r="M738" t="str">
            <v>Fuera de Convenio</v>
          </cell>
          <cell r="N738" t="str">
            <v>Indeterminado</v>
          </cell>
          <cell r="O738" t="str">
            <v>Edif. Petrobras</v>
          </cell>
          <cell r="P738">
            <v>39027</v>
          </cell>
        </row>
        <row r="739">
          <cell r="A739">
            <v>60002207</v>
          </cell>
          <cell r="B739" t="str">
            <v>HOURS, GUSTAVO LUIS</v>
          </cell>
          <cell r="C739" t="str">
            <v>ABOGADO CONSULTOR</v>
          </cell>
          <cell r="D739">
            <v>57</v>
          </cell>
          <cell r="E739" t="str">
            <v>Funciones Centralizadas</v>
          </cell>
          <cell r="F739" t="str">
            <v>Fun. Centr. PB Arg. S.A.</v>
          </cell>
          <cell r="G739" t="str">
            <v>DIRECCION DE LEGALES</v>
          </cell>
          <cell r="H739" t="str">
            <v>LEGALES E&amp;P</v>
          </cell>
          <cell r="I739">
            <v>0</v>
          </cell>
          <cell r="J739">
            <v>0</v>
          </cell>
          <cell r="K739">
            <v>0</v>
          </cell>
          <cell r="L739" t="str">
            <v>Activos</v>
          </cell>
          <cell r="M739" t="str">
            <v>Fuera de Convenio</v>
          </cell>
          <cell r="N739" t="str">
            <v>Indeterminado</v>
          </cell>
          <cell r="O739" t="str">
            <v>Edif. Petrobras</v>
          </cell>
          <cell r="P739">
            <v>37221</v>
          </cell>
        </row>
        <row r="740">
          <cell r="A740">
            <v>60002208</v>
          </cell>
          <cell r="B740" t="str">
            <v>MIR, FERNANDO OSCAR</v>
          </cell>
          <cell r="C740" t="str">
            <v>ANALISTA SR.</v>
          </cell>
          <cell r="D740">
            <v>56</v>
          </cell>
          <cell r="E740" t="str">
            <v>Funciones Centralizadas</v>
          </cell>
          <cell r="F740" t="str">
            <v>Fun. Centr. PB Arg. S.A.</v>
          </cell>
          <cell r="G740" t="str">
            <v>GCIA. EJECUTIVA DE CSMS</v>
          </cell>
          <cell r="H740" t="str">
            <v>CSMS INDUSTRIAL Y FFCC</v>
          </cell>
          <cell r="I740">
            <v>0</v>
          </cell>
          <cell r="J740">
            <v>0</v>
          </cell>
          <cell r="K740">
            <v>0</v>
          </cell>
          <cell r="L740" t="str">
            <v>Activos</v>
          </cell>
          <cell r="M740" t="str">
            <v>Fuera de Convenio</v>
          </cell>
          <cell r="N740" t="str">
            <v>Indeterminado</v>
          </cell>
          <cell r="O740" t="str">
            <v>Edif. Petrobras</v>
          </cell>
          <cell r="P740">
            <v>35735</v>
          </cell>
        </row>
        <row r="741">
          <cell r="A741">
            <v>60002214</v>
          </cell>
          <cell r="B741" t="str">
            <v>BARRERE, JUAN PABLO</v>
          </cell>
          <cell r="C741" t="str">
            <v>TRADER SR.</v>
          </cell>
          <cell r="D741">
            <v>56</v>
          </cell>
          <cell r="E741" t="str">
            <v>Funciones Centralizadas</v>
          </cell>
          <cell r="F741" t="str">
            <v>Fun. Centr. PB Arg. S.A.</v>
          </cell>
          <cell r="G741" t="str">
            <v>DIRECCION COMERCIAL</v>
          </cell>
          <cell r="H741" t="str">
            <v>PLANIFICACION Y SUMINISTROS</v>
          </cell>
          <cell r="I741" t="str">
            <v>SUMINISTROS</v>
          </cell>
          <cell r="J741" t="str">
            <v>COMPRA VENTA DE CRUDO</v>
          </cell>
          <cell r="K741">
            <v>0</v>
          </cell>
          <cell r="L741" t="str">
            <v>Activos</v>
          </cell>
          <cell r="M741" t="str">
            <v>Fuera de Convenio</v>
          </cell>
          <cell r="N741" t="str">
            <v>Indeterminado</v>
          </cell>
          <cell r="O741" t="str">
            <v>Edif. Petrobras</v>
          </cell>
          <cell r="P741">
            <v>35346</v>
          </cell>
        </row>
        <row r="742">
          <cell r="A742">
            <v>60002222</v>
          </cell>
          <cell r="B742" t="str">
            <v>FERNANDEZ VAZQUEZ, GUSTAVO</v>
          </cell>
          <cell r="C742" t="str">
            <v>AUDITOR SR.</v>
          </cell>
          <cell r="D742">
            <v>56</v>
          </cell>
          <cell r="E742" t="str">
            <v>Funciones Centralizadas</v>
          </cell>
          <cell r="F742" t="str">
            <v>Fun. Centr. PB Arg. S.A.</v>
          </cell>
          <cell r="G742" t="str">
            <v>GCIA. EJECUTIVA DE  AUDITORIA INTERNA</v>
          </cell>
          <cell r="H742" t="str">
            <v>AUDITORIA CTROL INTERNO, COMPLIANCE, RIE</v>
          </cell>
          <cell r="I742">
            <v>0</v>
          </cell>
          <cell r="J742">
            <v>0</v>
          </cell>
          <cell r="K742">
            <v>0</v>
          </cell>
          <cell r="L742" t="str">
            <v>Activos</v>
          </cell>
          <cell r="M742" t="str">
            <v>Fuera de Convenio</v>
          </cell>
          <cell r="N742" t="str">
            <v>Indeterminado</v>
          </cell>
          <cell r="O742" t="str">
            <v>Edif. Petrobras</v>
          </cell>
          <cell r="P742">
            <v>38596</v>
          </cell>
        </row>
        <row r="743">
          <cell r="A743">
            <v>60002237</v>
          </cell>
          <cell r="B743" t="str">
            <v>LUPINACCI, LORENA FERNANDA</v>
          </cell>
          <cell r="C743" t="str">
            <v>GERENTE</v>
          </cell>
          <cell r="D743">
            <v>57</v>
          </cell>
          <cell r="E743" t="str">
            <v>Funciones Centralizadas</v>
          </cell>
          <cell r="F743" t="str">
            <v>Fun. Centr. PB Arg. S.A.</v>
          </cell>
          <cell r="G743" t="str">
            <v>DIRECCION DE ADMINIST. Y FINANZAS</v>
          </cell>
          <cell r="H743" t="str">
            <v>IMPUESTOS</v>
          </cell>
          <cell r="I743" t="str">
            <v>E&amp;P, AREAS Y OTRAS SOCIEDADES</v>
          </cell>
          <cell r="J743">
            <v>0</v>
          </cell>
          <cell r="K743">
            <v>0</v>
          </cell>
          <cell r="L743" t="str">
            <v>Activos</v>
          </cell>
          <cell r="M743" t="str">
            <v>Fuera de Convenio</v>
          </cell>
          <cell r="N743" t="str">
            <v>Indeterminado</v>
          </cell>
          <cell r="O743" t="str">
            <v>Edif. Petrobras</v>
          </cell>
          <cell r="P743">
            <v>36429</v>
          </cell>
        </row>
        <row r="744">
          <cell r="A744">
            <v>60002240</v>
          </cell>
          <cell r="B744" t="str">
            <v>VOZZA, ADRIAN ALEJANDRO</v>
          </cell>
          <cell r="C744" t="str">
            <v>ANALISTA SSR.</v>
          </cell>
          <cell r="D744">
            <v>53</v>
          </cell>
          <cell r="E744" t="str">
            <v>Funciones Centralizadas</v>
          </cell>
          <cell r="F744" t="str">
            <v>Fun. Centr. PB Arg. S.A.</v>
          </cell>
          <cell r="G744" t="str">
            <v>DIRECCION COMERCIAL</v>
          </cell>
          <cell r="H744" t="str">
            <v>PLANIFICACION Y SUMINISTROS</v>
          </cell>
          <cell r="I744" t="str">
            <v>SUMINISTROS</v>
          </cell>
          <cell r="J744" t="str">
            <v>BACK OFFICE Y ADM. DE OP.</v>
          </cell>
          <cell r="K744">
            <v>0</v>
          </cell>
          <cell r="L744" t="str">
            <v>Activos</v>
          </cell>
          <cell r="M744" t="str">
            <v>Fuera de Convenio</v>
          </cell>
          <cell r="N744" t="str">
            <v>Indeterminado</v>
          </cell>
          <cell r="O744" t="str">
            <v>Edif. Petrobras</v>
          </cell>
          <cell r="P744">
            <v>34001</v>
          </cell>
        </row>
        <row r="745">
          <cell r="A745">
            <v>60002241</v>
          </cell>
          <cell r="B745" t="str">
            <v>TORNELLI, DAMIAN GUSTAVO</v>
          </cell>
          <cell r="C745" t="str">
            <v>SUPERVISOR</v>
          </cell>
          <cell r="D745">
            <v>55</v>
          </cell>
          <cell r="E745" t="str">
            <v>Funciones Centralizadas</v>
          </cell>
          <cell r="F745" t="str">
            <v>Fun. Centr. PB Arg. S.A.</v>
          </cell>
          <cell r="G745" t="str">
            <v>DIRECCION DE ADMINIST. Y FINANZAS</v>
          </cell>
          <cell r="H745" t="str">
            <v>FINANZAS</v>
          </cell>
          <cell r="I745" t="str">
            <v>CREDITOS Y COBRANZAS</v>
          </cell>
          <cell r="J745" t="str">
            <v>CREDITOS</v>
          </cell>
          <cell r="K745">
            <v>0</v>
          </cell>
          <cell r="L745" t="str">
            <v>Activos</v>
          </cell>
          <cell r="M745" t="str">
            <v>Fuera de Convenio</v>
          </cell>
          <cell r="N745" t="str">
            <v>Indeterminado</v>
          </cell>
          <cell r="O745" t="str">
            <v>Edif. Petrobras</v>
          </cell>
          <cell r="P745">
            <v>32966</v>
          </cell>
        </row>
        <row r="746">
          <cell r="A746">
            <v>60002251</v>
          </cell>
          <cell r="B746" t="str">
            <v>DEL VECCHIO, KARINA ANDREA</v>
          </cell>
          <cell r="C746" t="str">
            <v>GERENTE</v>
          </cell>
          <cell r="D746">
            <v>59</v>
          </cell>
          <cell r="E746" t="str">
            <v>Funciones Centralizadas</v>
          </cell>
          <cell r="F746" t="str">
            <v>Fun. Centr. PB Arg. S.A.</v>
          </cell>
          <cell r="G746" t="str">
            <v>GCIA. EJECUTIVA DE CTROL DE GEST Y EST P</v>
          </cell>
          <cell r="H746" t="str">
            <v>CONTROL DE GESTION PROY., A&amp;F Y FFCC</v>
          </cell>
          <cell r="I746" t="str">
            <v>CONTROL DE GESTION PROYECTOS</v>
          </cell>
          <cell r="J746">
            <v>0</v>
          </cell>
          <cell r="K746">
            <v>0</v>
          </cell>
          <cell r="L746" t="str">
            <v>Activos</v>
          </cell>
          <cell r="M746" t="str">
            <v>Fuera de Convenio</v>
          </cell>
          <cell r="N746" t="str">
            <v>Indeterminado</v>
          </cell>
          <cell r="O746" t="str">
            <v>Edif. Petrobras</v>
          </cell>
          <cell r="P746">
            <v>38845</v>
          </cell>
        </row>
        <row r="747">
          <cell r="A747">
            <v>60002258</v>
          </cell>
          <cell r="B747" t="str">
            <v>QUINTANA, CARLOS GUIDO</v>
          </cell>
          <cell r="C747" t="str">
            <v>GERENTE</v>
          </cell>
          <cell r="D747">
            <v>59</v>
          </cell>
          <cell r="E747" t="str">
            <v>Funciones Centralizadas</v>
          </cell>
          <cell r="F747" t="str">
            <v>Fun. Centr. PB Arg. S.A.</v>
          </cell>
          <cell r="G747" t="str">
            <v>DIRECCION DE ADMINIST. Y FINANZAS</v>
          </cell>
          <cell r="H747" t="str">
            <v>FINANZAS</v>
          </cell>
          <cell r="I747" t="str">
            <v>OPERACIONES FINANCIERAS</v>
          </cell>
          <cell r="J747">
            <v>0</v>
          </cell>
          <cell r="K747">
            <v>0</v>
          </cell>
          <cell r="L747" t="str">
            <v>Activos</v>
          </cell>
          <cell r="M747" t="str">
            <v>Fuera de Convenio</v>
          </cell>
          <cell r="N747" t="str">
            <v>Indeterminado</v>
          </cell>
          <cell r="O747" t="str">
            <v>Edif. Petrobras</v>
          </cell>
          <cell r="P747">
            <v>33259</v>
          </cell>
        </row>
        <row r="748">
          <cell r="A748">
            <v>60002259</v>
          </cell>
          <cell r="B748" t="str">
            <v>COSENTINO, PABLO ALEJANDRO</v>
          </cell>
          <cell r="C748" t="str">
            <v>GERENTE</v>
          </cell>
          <cell r="D748">
            <v>60</v>
          </cell>
          <cell r="E748" t="str">
            <v>Funciones Centralizadas</v>
          </cell>
          <cell r="F748" t="str">
            <v>Fun. Centr. PB Arg. S.A.</v>
          </cell>
          <cell r="G748" t="str">
            <v>DIRECCION DE ADMINIST. Y FINANZAS</v>
          </cell>
          <cell r="H748" t="str">
            <v>TECNOLOGIA INFORMATICA</v>
          </cell>
          <cell r="I748" t="str">
            <v>GOBIERNO DE PROCESOS Y SOLUCIONES</v>
          </cell>
          <cell r="J748">
            <v>0</v>
          </cell>
          <cell r="K748">
            <v>0</v>
          </cell>
          <cell r="L748" t="str">
            <v>Activos</v>
          </cell>
          <cell r="M748" t="str">
            <v>Fuera de Convenio</v>
          </cell>
          <cell r="N748" t="str">
            <v>Indeterminado</v>
          </cell>
          <cell r="O748" t="str">
            <v>Edif. Petrobras</v>
          </cell>
          <cell r="P748">
            <v>38369</v>
          </cell>
        </row>
        <row r="749">
          <cell r="A749">
            <v>60002263</v>
          </cell>
          <cell r="B749" t="str">
            <v>CHARLES, MARIA SOLANGE</v>
          </cell>
          <cell r="C749" t="str">
            <v>ANALISTA SSR.</v>
          </cell>
          <cell r="D749">
            <v>54</v>
          </cell>
          <cell r="E749" t="str">
            <v>Funciones Centralizadas</v>
          </cell>
          <cell r="F749" t="str">
            <v>Fun. Centr. PB Arg. S.A.</v>
          </cell>
          <cell r="G749" t="str">
            <v>DIRECCION DE ADMINIST. Y FINANZAS</v>
          </cell>
          <cell r="H749" t="str">
            <v>ADMINISTRACION</v>
          </cell>
          <cell r="I749" t="str">
            <v>NORMAS Y ESTADOS CONTABLES</v>
          </cell>
          <cell r="J749" t="str">
            <v>CONSOLIDACION</v>
          </cell>
          <cell r="K749">
            <v>0</v>
          </cell>
          <cell r="L749" t="str">
            <v>Activos</v>
          </cell>
          <cell r="M749" t="str">
            <v>Fuera de Convenio</v>
          </cell>
          <cell r="N749" t="str">
            <v>Indeterminado</v>
          </cell>
          <cell r="O749" t="str">
            <v>Edif. Petrobras</v>
          </cell>
          <cell r="P749">
            <v>38110</v>
          </cell>
        </row>
        <row r="750">
          <cell r="A750">
            <v>60002269</v>
          </cell>
          <cell r="B750" t="str">
            <v>BERGE, FERNANDO LUIS</v>
          </cell>
          <cell r="C750" t="str">
            <v>JEFE</v>
          </cell>
          <cell r="D750">
            <v>58</v>
          </cell>
          <cell r="E750" t="str">
            <v>Funciones Centralizadas</v>
          </cell>
          <cell r="F750" t="str">
            <v>Fun. Centr. PB Arg. S.A.</v>
          </cell>
          <cell r="G750" t="str">
            <v>DIRECCION DE ADMINIST. Y FINANZAS</v>
          </cell>
          <cell r="H750" t="str">
            <v>FINANZAS</v>
          </cell>
          <cell r="I750" t="str">
            <v>OPERACIONES FINANCIERAS</v>
          </cell>
          <cell r="J750">
            <v>0</v>
          </cell>
          <cell r="K750">
            <v>0</v>
          </cell>
          <cell r="L750" t="str">
            <v>Activos</v>
          </cell>
          <cell r="M750" t="str">
            <v>Fuera de Convenio</v>
          </cell>
          <cell r="N750" t="str">
            <v>Indeterminado</v>
          </cell>
          <cell r="O750" t="str">
            <v>Edif. Petrobras</v>
          </cell>
          <cell r="P750">
            <v>35661</v>
          </cell>
        </row>
        <row r="751">
          <cell r="A751">
            <v>60002275</v>
          </cell>
          <cell r="B751" t="str">
            <v>BACIGALUPO, CARLOS MARIA</v>
          </cell>
          <cell r="C751" t="str">
            <v>JEFE</v>
          </cell>
          <cell r="D751">
            <v>56</v>
          </cell>
          <cell r="E751" t="str">
            <v>Funciones Centralizadas</v>
          </cell>
          <cell r="F751" t="str">
            <v>Fun. Centr. PB Arg. S.A.</v>
          </cell>
          <cell r="G751" t="str">
            <v>DIRECCION COMERCIAL</v>
          </cell>
          <cell r="H751" t="str">
            <v>PLANIFICACION Y SUMINISTROS</v>
          </cell>
          <cell r="I751" t="str">
            <v>PLANIFICACION</v>
          </cell>
          <cell r="J751" t="str">
            <v>PLANIFICACION LARGO PLAZO</v>
          </cell>
          <cell r="K751">
            <v>0</v>
          </cell>
          <cell r="L751" t="str">
            <v>Activos</v>
          </cell>
          <cell r="M751" t="str">
            <v>Fuera de Convenio</v>
          </cell>
          <cell r="N751" t="str">
            <v>Indeterminado</v>
          </cell>
          <cell r="O751" t="str">
            <v>Edif. Petrobras</v>
          </cell>
          <cell r="P751">
            <v>35977</v>
          </cell>
        </row>
        <row r="752">
          <cell r="A752">
            <v>60002278</v>
          </cell>
          <cell r="B752" t="str">
            <v>LAURIA, LUCIANO ANDRES</v>
          </cell>
          <cell r="C752" t="str">
            <v>COORDINADOR</v>
          </cell>
          <cell r="D752">
            <v>57</v>
          </cell>
          <cell r="E752" t="str">
            <v>Funciones Centralizadas</v>
          </cell>
          <cell r="F752" t="str">
            <v>Fun. Centr. PB Arg. S.A.</v>
          </cell>
          <cell r="G752" t="str">
            <v>GCIA. EJECUTIVA DE COMUNICACIONES</v>
          </cell>
          <cell r="H752" t="str">
            <v>PUBLICIDAD, PATROCINIOS &amp; MARKETING</v>
          </cell>
          <cell r="I752" t="str">
            <v>COMUNICACIONES INTERNAS Y EDITORIAL</v>
          </cell>
          <cell r="J752">
            <v>0</v>
          </cell>
          <cell r="K752">
            <v>0</v>
          </cell>
          <cell r="L752" t="str">
            <v>Activos</v>
          </cell>
          <cell r="M752" t="str">
            <v>Fuera de Convenio</v>
          </cell>
          <cell r="N752" t="str">
            <v>Indeterminado</v>
          </cell>
          <cell r="O752" t="str">
            <v>Edif. Petrobras</v>
          </cell>
          <cell r="P752">
            <v>38749</v>
          </cell>
        </row>
        <row r="753">
          <cell r="A753">
            <v>60002280</v>
          </cell>
          <cell r="B753" t="str">
            <v>MARINOVICH, LAURA BEATRIZ</v>
          </cell>
          <cell r="C753" t="str">
            <v>ABOGADO SR.</v>
          </cell>
          <cell r="D753">
            <v>56</v>
          </cell>
          <cell r="E753" t="str">
            <v>Funciones Centralizadas</v>
          </cell>
          <cell r="F753" t="str">
            <v>Fun. Centr. PB Arg. S.A.</v>
          </cell>
          <cell r="G753" t="str">
            <v>DIRECCION DE LEGALES</v>
          </cell>
          <cell r="H753" t="str">
            <v>LEGALES COMERCIAL</v>
          </cell>
          <cell r="I753">
            <v>0</v>
          </cell>
          <cell r="J753">
            <v>0</v>
          </cell>
          <cell r="K753">
            <v>0</v>
          </cell>
          <cell r="L753" t="str">
            <v>Activos</v>
          </cell>
          <cell r="M753" t="str">
            <v>Fuera de Convenio</v>
          </cell>
          <cell r="N753" t="str">
            <v>Indeterminado</v>
          </cell>
          <cell r="O753" t="str">
            <v>Edif. Petrobras</v>
          </cell>
          <cell r="P753">
            <v>36342</v>
          </cell>
        </row>
        <row r="754">
          <cell r="A754">
            <v>60002288</v>
          </cell>
          <cell r="B754" t="str">
            <v>SCHMITT, PATRICIO GUILLERM</v>
          </cell>
          <cell r="C754" t="str">
            <v>COORDINADOR</v>
          </cell>
          <cell r="D754">
            <v>59</v>
          </cell>
          <cell r="E754" t="str">
            <v>Funciones Centralizadas</v>
          </cell>
          <cell r="F754" t="str">
            <v>Fun. Centr. PB Arg. S.A.</v>
          </cell>
          <cell r="G754" t="str">
            <v>GCIA. EJECUTIVA DE RR.HH.</v>
          </cell>
          <cell r="H754" t="str">
            <v>RR.HH. INDUSTRIAL</v>
          </cell>
          <cell r="I754">
            <v>0</v>
          </cell>
          <cell r="J754">
            <v>0</v>
          </cell>
          <cell r="K754">
            <v>0</v>
          </cell>
          <cell r="L754" t="str">
            <v>Activos</v>
          </cell>
          <cell r="M754" t="str">
            <v>Fuera de Convenio</v>
          </cell>
          <cell r="N754" t="str">
            <v>Indeterminado</v>
          </cell>
          <cell r="O754" t="str">
            <v>Edif. Petrobras</v>
          </cell>
          <cell r="P754">
            <v>36923</v>
          </cell>
        </row>
        <row r="755">
          <cell r="A755">
            <v>60002292</v>
          </cell>
          <cell r="B755" t="str">
            <v>MARRERO DE TORCHIA, LILIAN G.</v>
          </cell>
          <cell r="C755" t="str">
            <v>ANALISTA JR.</v>
          </cell>
          <cell r="D755">
            <v>53</v>
          </cell>
          <cell r="E755" t="str">
            <v>Funciones Centralizadas</v>
          </cell>
          <cell r="F755" t="str">
            <v>Fun. Centr. PB Arg. S.A.</v>
          </cell>
          <cell r="G755" t="str">
            <v>GCIA. EJECUTIVA DE RR.HH.</v>
          </cell>
          <cell r="H755" t="str">
            <v>SERVICIOS DE RR. HH.</v>
          </cell>
          <cell r="I755" t="str">
            <v>ADMINISTRACION DE PERSONAL &amp; ASIG. INTER</v>
          </cell>
          <cell r="J755">
            <v>0</v>
          </cell>
          <cell r="K755">
            <v>0</v>
          </cell>
          <cell r="L755" t="str">
            <v>Activos</v>
          </cell>
          <cell r="M755" t="str">
            <v>Fuera de Convenio</v>
          </cell>
          <cell r="N755" t="str">
            <v>Indeterminado</v>
          </cell>
          <cell r="O755" t="str">
            <v>Edif. Petrobras</v>
          </cell>
          <cell r="P755">
            <v>34001</v>
          </cell>
        </row>
        <row r="756">
          <cell r="A756">
            <v>60002295</v>
          </cell>
          <cell r="B756" t="str">
            <v>VARELA, FABIAN OSVALDO</v>
          </cell>
          <cell r="C756" t="str">
            <v>ANALISTA SSR.</v>
          </cell>
          <cell r="D756">
            <v>55</v>
          </cell>
          <cell r="E756" t="str">
            <v>Funciones Centralizadas</v>
          </cell>
          <cell r="F756" t="str">
            <v>Fun. Centr. PB Arg. S.A.</v>
          </cell>
          <cell r="G756" t="str">
            <v>GCIA. EJECUTIVA DE COMUNICACIONES</v>
          </cell>
          <cell r="H756" t="str">
            <v>ASUNTOS CORPORATIVOS Y PRENSA</v>
          </cell>
          <cell r="I756" t="str">
            <v>PLANEAMIENTO Y CONTROL PRESUPUESTARIO</v>
          </cell>
          <cell r="J756">
            <v>0</v>
          </cell>
          <cell r="K756">
            <v>0</v>
          </cell>
          <cell r="L756" t="str">
            <v>Activos</v>
          </cell>
          <cell r="M756" t="str">
            <v>Fuera de Convenio</v>
          </cell>
          <cell r="N756" t="str">
            <v>Indeterminado</v>
          </cell>
          <cell r="O756" t="str">
            <v>Edif. Petrobras</v>
          </cell>
          <cell r="P756">
            <v>38322</v>
          </cell>
        </row>
        <row r="757">
          <cell r="A757">
            <v>60002296</v>
          </cell>
          <cell r="B757" t="str">
            <v>DE ANGELIS MOREYRA, GEORGINA MARIA</v>
          </cell>
          <cell r="C757" t="str">
            <v>ANALISTA SSR.</v>
          </cell>
          <cell r="D757">
            <v>53</v>
          </cell>
          <cell r="E757" t="str">
            <v>Funciones Centralizadas</v>
          </cell>
          <cell r="F757" t="str">
            <v>Fun. Centr. PB Arg. S.A.</v>
          </cell>
          <cell r="G757" t="str">
            <v>DIRECCION COMERCIAL</v>
          </cell>
          <cell r="H757" t="str">
            <v>PLANIFICACION Y SUMINISTROS</v>
          </cell>
          <cell r="I757" t="str">
            <v>SUMINISTROS</v>
          </cell>
          <cell r="J757" t="str">
            <v>CONTRATACION DE TRANSPORTE</v>
          </cell>
          <cell r="K757">
            <v>0</v>
          </cell>
          <cell r="L757" t="str">
            <v>Activos</v>
          </cell>
          <cell r="M757" t="str">
            <v>Fuera de Convenio</v>
          </cell>
          <cell r="N757" t="str">
            <v>Indeterminado</v>
          </cell>
          <cell r="O757" t="str">
            <v>Edif. Petrobras</v>
          </cell>
          <cell r="P757">
            <v>38246</v>
          </cell>
        </row>
        <row r="758">
          <cell r="A758">
            <v>60002297</v>
          </cell>
          <cell r="B758" t="str">
            <v>PEREZ GONZALEZ, JAVIER ALEJA</v>
          </cell>
          <cell r="C758" t="str">
            <v>ANALISTA JR.</v>
          </cell>
          <cell r="D758">
            <v>53</v>
          </cell>
          <cell r="E758" t="str">
            <v>Funciones Centralizadas</v>
          </cell>
          <cell r="F758" t="str">
            <v>Fun. Centr. PB Arg. S.A.</v>
          </cell>
          <cell r="G758" t="str">
            <v>DIRECCION DE ADMINIST. Y FINANZAS</v>
          </cell>
          <cell r="H758" t="str">
            <v>FINANZAS</v>
          </cell>
          <cell r="I758" t="str">
            <v>CREDITOS Y COBRANZAS</v>
          </cell>
          <cell r="J758" t="str">
            <v>CREDITOS</v>
          </cell>
          <cell r="K758">
            <v>0</v>
          </cell>
          <cell r="L758" t="str">
            <v>Activos</v>
          </cell>
          <cell r="M758" t="str">
            <v>Fuera de Convenio</v>
          </cell>
          <cell r="N758" t="str">
            <v>Indeterminado</v>
          </cell>
          <cell r="O758" t="str">
            <v>Edif. Petrobras</v>
          </cell>
          <cell r="P758">
            <v>34921</v>
          </cell>
        </row>
        <row r="759">
          <cell r="A759">
            <v>60002303</v>
          </cell>
          <cell r="B759" t="str">
            <v>MORANDO, JORGE ALBERTO</v>
          </cell>
          <cell r="C759" t="str">
            <v>COMPRADOR SR.</v>
          </cell>
          <cell r="D759">
            <v>56</v>
          </cell>
          <cell r="E759" t="str">
            <v>Funciones Centralizadas</v>
          </cell>
          <cell r="F759" t="str">
            <v>Fun. Centr. PB Arg. S.A.</v>
          </cell>
          <cell r="G759" t="str">
            <v>DIRECCION DE ADMINIST. Y FINANZAS</v>
          </cell>
          <cell r="H759" t="str">
            <v>COMPRAS Y CONTRATACIONES</v>
          </cell>
          <cell r="I759" t="str">
            <v>INDUSTRIAL Y COMERCIAL</v>
          </cell>
          <cell r="J759" t="str">
            <v>LOGISTICA COMERCIAL</v>
          </cell>
          <cell r="K759">
            <v>0</v>
          </cell>
          <cell r="L759" t="str">
            <v>Activos</v>
          </cell>
          <cell r="M759" t="str">
            <v>Fuera de Convenio</v>
          </cell>
          <cell r="N759" t="str">
            <v>Indeterminado</v>
          </cell>
          <cell r="O759" t="str">
            <v>Edif. Petrobras</v>
          </cell>
          <cell r="P759">
            <v>35583</v>
          </cell>
        </row>
        <row r="760">
          <cell r="A760">
            <v>60002310</v>
          </cell>
          <cell r="B760" t="str">
            <v>MACARO, LUCIANA YANINA</v>
          </cell>
          <cell r="C760" t="str">
            <v>ANALISTA SSR.</v>
          </cell>
          <cell r="D760">
            <v>55</v>
          </cell>
          <cell r="E760" t="str">
            <v>Funciones Centralizadas</v>
          </cell>
          <cell r="F760" t="str">
            <v>Fun. Centr. PB Arg. S.A.</v>
          </cell>
          <cell r="G760" t="str">
            <v>GCIA. EJECUTIVA DE CTROL DE GEST Y EST P</v>
          </cell>
          <cell r="H760" t="str">
            <v>CONTROL DE GESTION PROY., A&amp;F Y FFCC</v>
          </cell>
          <cell r="I760" t="str">
            <v>CONTROL DE GESTION PROYECTOS</v>
          </cell>
          <cell r="J760">
            <v>0</v>
          </cell>
          <cell r="K760">
            <v>0</v>
          </cell>
          <cell r="L760" t="str">
            <v>Activos</v>
          </cell>
          <cell r="M760" t="str">
            <v>Fuera de Convenio</v>
          </cell>
          <cell r="N760" t="str">
            <v>Indeterminado</v>
          </cell>
          <cell r="O760" t="str">
            <v>Edif. Petrobras</v>
          </cell>
          <cell r="P760">
            <v>35431</v>
          </cell>
        </row>
        <row r="761">
          <cell r="A761">
            <v>60002326</v>
          </cell>
          <cell r="B761" t="str">
            <v>ROMERO DUTRUEL, GABRIELA MARIA</v>
          </cell>
          <cell r="C761" t="str">
            <v>ANALISTA SR.</v>
          </cell>
          <cell r="D761">
            <v>56</v>
          </cell>
          <cell r="E761" t="str">
            <v>Funciones Centralizadas</v>
          </cell>
          <cell r="F761" t="str">
            <v>Fun. Centr. PB Arg. S.A.</v>
          </cell>
          <cell r="G761" t="str">
            <v>DIRECCION DE ADMINIST. Y FINANZAS</v>
          </cell>
          <cell r="H761" t="str">
            <v>TECNOLOGIA INFORMATICA</v>
          </cell>
          <cell r="I761" t="str">
            <v>DESARROLLO Y MANTENIM. DE APLICACIONES</v>
          </cell>
          <cell r="J761" t="str">
            <v>MANTENIMIENTO DE APLICACIONES</v>
          </cell>
          <cell r="K761">
            <v>0</v>
          </cell>
          <cell r="L761" t="str">
            <v>Activos</v>
          </cell>
          <cell r="M761" t="str">
            <v>Fuera de Convenio</v>
          </cell>
          <cell r="N761" t="str">
            <v>Indeterminado</v>
          </cell>
          <cell r="O761" t="str">
            <v>Edif. Petrobras</v>
          </cell>
          <cell r="P761">
            <v>36906</v>
          </cell>
        </row>
        <row r="762">
          <cell r="A762">
            <v>60002329</v>
          </cell>
          <cell r="B762" t="str">
            <v>PULKA, ADRIAN GUILLERMO</v>
          </cell>
          <cell r="C762" t="str">
            <v>COORDINADOR</v>
          </cell>
          <cell r="D762">
            <v>56</v>
          </cell>
          <cell r="E762" t="str">
            <v>Funciones Centralizadas</v>
          </cell>
          <cell r="F762" t="str">
            <v>Fun. Centr. PB Arg. S.A.</v>
          </cell>
          <cell r="G762" t="str">
            <v>GCIA. EJECUTIVA DE  AUDITORIA INTERNA</v>
          </cell>
          <cell r="H762" t="str">
            <v>AUDITORIA CTROL INTERNO, COMPLIANCE, RIE</v>
          </cell>
          <cell r="I762">
            <v>0</v>
          </cell>
          <cell r="J762">
            <v>0</v>
          </cell>
          <cell r="K762">
            <v>0</v>
          </cell>
          <cell r="L762" t="str">
            <v>Activos</v>
          </cell>
          <cell r="M762" t="str">
            <v>Fuera de Convenio</v>
          </cell>
          <cell r="N762" t="str">
            <v>Indeterminado</v>
          </cell>
          <cell r="O762" t="str">
            <v>Edif. Petrobras</v>
          </cell>
          <cell r="P762">
            <v>35857</v>
          </cell>
        </row>
        <row r="763">
          <cell r="A763">
            <v>60002338</v>
          </cell>
          <cell r="B763" t="str">
            <v>PEREYRA, MIRIAM NOEMI MAG</v>
          </cell>
          <cell r="C763" t="str">
            <v>ANALISTA SSR.</v>
          </cell>
          <cell r="D763">
            <v>54</v>
          </cell>
          <cell r="E763" t="str">
            <v>Funciones Centralizadas</v>
          </cell>
          <cell r="F763" t="str">
            <v>Fun. Centr. PB Arg. S.A.</v>
          </cell>
          <cell r="G763" t="str">
            <v>DIRECCION DE ADMINIST. Y FINANZAS</v>
          </cell>
          <cell r="H763" t="str">
            <v>FINANZAS</v>
          </cell>
          <cell r="I763" t="str">
            <v>COMEX Y SEGUROS</v>
          </cell>
          <cell r="J763" t="str">
            <v>COBRANZAS Y LIQUIDACION DE DIVISAS</v>
          </cell>
          <cell r="K763">
            <v>0</v>
          </cell>
          <cell r="L763" t="str">
            <v>Activos</v>
          </cell>
          <cell r="M763" t="str">
            <v>Fuera de Convenio</v>
          </cell>
          <cell r="N763" t="str">
            <v>Indeterminado</v>
          </cell>
          <cell r="O763" t="str">
            <v>Edif. Petrobras</v>
          </cell>
          <cell r="P763">
            <v>34029</v>
          </cell>
        </row>
        <row r="764">
          <cell r="A764">
            <v>60002357</v>
          </cell>
          <cell r="B764" t="str">
            <v>PONTE, SERGIO ARIEL</v>
          </cell>
          <cell r="C764" t="str">
            <v>ANALISTA JR.</v>
          </cell>
          <cell r="D764">
            <v>53</v>
          </cell>
          <cell r="E764" t="str">
            <v>Funciones Centralizadas</v>
          </cell>
          <cell r="F764" t="str">
            <v>Fun. Centr. PB Arg. S.A.</v>
          </cell>
          <cell r="G764" t="str">
            <v>DIRECCION DE ADMINIST. Y FINANZAS</v>
          </cell>
          <cell r="H764" t="str">
            <v>FINANZAS</v>
          </cell>
          <cell r="I764" t="str">
            <v>TESORERIA</v>
          </cell>
          <cell r="J764" t="str">
            <v>CONCILIACIONES BANCARIAS</v>
          </cell>
          <cell r="K764">
            <v>0</v>
          </cell>
          <cell r="L764" t="str">
            <v>Activos</v>
          </cell>
          <cell r="M764" t="str">
            <v>Fuera de Convenio</v>
          </cell>
          <cell r="N764" t="str">
            <v>Indeterminado</v>
          </cell>
          <cell r="O764" t="str">
            <v>Edif. Petrobras</v>
          </cell>
          <cell r="P764">
            <v>34943</v>
          </cell>
        </row>
        <row r="765">
          <cell r="A765">
            <v>60002363</v>
          </cell>
          <cell r="B765" t="str">
            <v>CORIA, MARIA MERCEDES</v>
          </cell>
          <cell r="C765" t="str">
            <v>ANALISTA SSR.</v>
          </cell>
          <cell r="D765">
            <v>55</v>
          </cell>
          <cell r="E765" t="str">
            <v>Funciones Centralizadas</v>
          </cell>
          <cell r="F765" t="str">
            <v>Fun. Centr. PB Arg. S.A.</v>
          </cell>
          <cell r="G765" t="str">
            <v>DIRECCION DE ADMINIST. Y FINANZAS</v>
          </cell>
          <cell r="H765" t="str">
            <v>IMPUESTOS</v>
          </cell>
          <cell r="I765" t="str">
            <v>IMPUESTOS INDIRECTOS</v>
          </cell>
          <cell r="J765">
            <v>0</v>
          </cell>
          <cell r="K765">
            <v>0</v>
          </cell>
          <cell r="L765" t="str">
            <v>Activos</v>
          </cell>
          <cell r="M765" t="str">
            <v>Fuera de Convenio</v>
          </cell>
          <cell r="N765" t="str">
            <v>Indeterminado</v>
          </cell>
          <cell r="O765" t="str">
            <v>Edif. Petrobras</v>
          </cell>
          <cell r="P765">
            <v>35947</v>
          </cell>
        </row>
        <row r="766">
          <cell r="A766">
            <v>60002364</v>
          </cell>
          <cell r="B766" t="str">
            <v>BRUNENGO, PABLO SEBASTIAN</v>
          </cell>
          <cell r="C766" t="str">
            <v>ANALISTA JR.</v>
          </cell>
          <cell r="D766">
            <v>53</v>
          </cell>
          <cell r="E766" t="str">
            <v>Funciones Centralizadas</v>
          </cell>
          <cell r="F766" t="str">
            <v>Fun. Centr. PB Arg. S.A.</v>
          </cell>
          <cell r="G766" t="str">
            <v>GCIA. EJECUTIVA DE RR.HH.</v>
          </cell>
          <cell r="H766" t="str">
            <v>SERVICIOS DE RR. HH.</v>
          </cell>
          <cell r="I766" t="str">
            <v>LIQUIDACION DE HABERES</v>
          </cell>
          <cell r="J766">
            <v>0</v>
          </cell>
          <cell r="K766">
            <v>0</v>
          </cell>
          <cell r="L766" t="str">
            <v>Activos</v>
          </cell>
          <cell r="M766" t="str">
            <v>Fuera de Convenio</v>
          </cell>
          <cell r="N766" t="str">
            <v>Indeterminado</v>
          </cell>
          <cell r="O766" t="str">
            <v>Edif. Petrobras</v>
          </cell>
          <cell r="P766">
            <v>38369</v>
          </cell>
        </row>
        <row r="767">
          <cell r="A767">
            <v>60002370</v>
          </cell>
          <cell r="B767" t="str">
            <v>SUREDA, JUAN FRANCISCO</v>
          </cell>
          <cell r="C767" t="str">
            <v>ANALISTA SSR.</v>
          </cell>
          <cell r="D767">
            <v>55</v>
          </cell>
          <cell r="E767" t="str">
            <v>Funciones Centralizadas</v>
          </cell>
          <cell r="F767" t="str">
            <v>Fun. Centr. PB Arg. S.A.</v>
          </cell>
          <cell r="G767" t="str">
            <v>DIRECCION DE ADMINIST. Y FINANZAS</v>
          </cell>
          <cell r="H767" t="str">
            <v>ADMINISTRACION</v>
          </cell>
          <cell r="I767" t="str">
            <v>NORMAS Y ESTADOS CONTABLES</v>
          </cell>
          <cell r="J767" t="str">
            <v>CONSOLIDACION</v>
          </cell>
          <cell r="K767">
            <v>0</v>
          </cell>
          <cell r="L767" t="str">
            <v>Activos</v>
          </cell>
          <cell r="M767" t="str">
            <v>Fuera de Convenio</v>
          </cell>
          <cell r="N767" t="str">
            <v>Indeterminado</v>
          </cell>
          <cell r="O767" t="str">
            <v>Edif. Petrobras</v>
          </cell>
          <cell r="P767">
            <v>34870</v>
          </cell>
        </row>
        <row r="768">
          <cell r="A768">
            <v>60002372</v>
          </cell>
          <cell r="B768" t="str">
            <v>BISCHOFF, EMILIANO PABLO</v>
          </cell>
          <cell r="C768" t="str">
            <v>AUDITOR SR.</v>
          </cell>
          <cell r="D768">
            <v>56</v>
          </cell>
          <cell r="E768" t="str">
            <v>Funciones Centralizadas</v>
          </cell>
          <cell r="F768" t="str">
            <v>Fun. Centr. PB Arg. S.A.</v>
          </cell>
          <cell r="G768" t="str">
            <v>GCIA. EJECUTIVA DE  AUDITORIA INTERNA</v>
          </cell>
          <cell r="H768" t="str">
            <v>AUDITORIA COMERCIAL, DISTRIBUCION Y FFCC</v>
          </cell>
          <cell r="I768">
            <v>0</v>
          </cell>
          <cell r="J768">
            <v>0</v>
          </cell>
          <cell r="K768">
            <v>0</v>
          </cell>
          <cell r="L768" t="str">
            <v>Activos</v>
          </cell>
          <cell r="M768" t="str">
            <v>Fuera de Convenio</v>
          </cell>
          <cell r="N768" t="str">
            <v>Indeterminado</v>
          </cell>
          <cell r="O768" t="str">
            <v>Edif. Petrobras</v>
          </cell>
          <cell r="P768">
            <v>37012</v>
          </cell>
        </row>
        <row r="769">
          <cell r="A769">
            <v>60002384</v>
          </cell>
          <cell r="B769" t="str">
            <v>MORENO, ANDREA PAOLA</v>
          </cell>
          <cell r="C769" t="str">
            <v>ANALISTA SSR.</v>
          </cell>
          <cell r="D769">
            <v>55</v>
          </cell>
          <cell r="E769" t="str">
            <v>Funciones Centralizadas</v>
          </cell>
          <cell r="F769" t="str">
            <v>Fun. Centr. PB Arg. S.A.</v>
          </cell>
          <cell r="G769" t="str">
            <v>DIRECCION DE ADMINIST. Y FINANZAS</v>
          </cell>
          <cell r="H769" t="str">
            <v>ADMINISTRACION</v>
          </cell>
          <cell r="I769" t="str">
            <v>NORMAS Y ESTADOS CONTABLES</v>
          </cell>
          <cell r="J769" t="str">
            <v>NORMAS Y REPORTES INTERNACIONALES</v>
          </cell>
          <cell r="K769">
            <v>0</v>
          </cell>
          <cell r="L769" t="str">
            <v>Activos</v>
          </cell>
          <cell r="M769" t="str">
            <v>Fuera de Convenio</v>
          </cell>
          <cell r="N769" t="str">
            <v>Indeterminado</v>
          </cell>
          <cell r="O769" t="str">
            <v>Edif. Petrobras</v>
          </cell>
          <cell r="P769">
            <v>38544</v>
          </cell>
        </row>
        <row r="770">
          <cell r="A770">
            <v>60002386</v>
          </cell>
          <cell r="B770" t="str">
            <v>BRUNEMBERG, ANA CARINA</v>
          </cell>
          <cell r="C770" t="str">
            <v>ANALISTA JR.</v>
          </cell>
          <cell r="D770">
            <v>53</v>
          </cell>
          <cell r="E770" t="str">
            <v>Funciones Centralizadas</v>
          </cell>
          <cell r="F770" t="str">
            <v>Fun. Centr. PB Arg. S.A.</v>
          </cell>
          <cell r="G770" t="str">
            <v>DIRECCION DE ADMINIST. Y FINANZAS</v>
          </cell>
          <cell r="H770" t="str">
            <v>IMPUESTOS</v>
          </cell>
          <cell r="I770" t="str">
            <v>E&amp;P, AREAS Y OTRAS SOCIEDADES</v>
          </cell>
          <cell r="J770">
            <v>0</v>
          </cell>
          <cell r="K770">
            <v>0</v>
          </cell>
          <cell r="L770" t="str">
            <v>Activos</v>
          </cell>
          <cell r="M770" t="str">
            <v>Fuera de Convenio</v>
          </cell>
          <cell r="N770" t="str">
            <v>Indeterminado</v>
          </cell>
          <cell r="O770" t="str">
            <v>Edif. Petrobras</v>
          </cell>
          <cell r="P770">
            <v>39090</v>
          </cell>
        </row>
        <row r="771">
          <cell r="A771">
            <v>60002392</v>
          </cell>
          <cell r="B771" t="str">
            <v>ALAIMO, CARLA ROMINA</v>
          </cell>
          <cell r="C771" t="str">
            <v>COORDINADOR</v>
          </cell>
          <cell r="D771">
            <v>56</v>
          </cell>
          <cell r="E771" t="str">
            <v>Funciones Centralizadas</v>
          </cell>
          <cell r="F771" t="str">
            <v>Fun. Centr. PB Arg. S.A.</v>
          </cell>
          <cell r="G771" t="str">
            <v>GCIA. EJECUTIVA DE RR.HH.</v>
          </cell>
          <cell r="H771" t="str">
            <v>GESTION DE CLIMA ORGANIZACIONAL</v>
          </cell>
          <cell r="I771">
            <v>0</v>
          </cell>
          <cell r="J771">
            <v>0</v>
          </cell>
          <cell r="K771">
            <v>0</v>
          </cell>
          <cell r="L771" t="str">
            <v>Activos</v>
          </cell>
          <cell r="M771" t="str">
            <v>Fuera de Convenio</v>
          </cell>
          <cell r="N771" t="str">
            <v>Indeterminado</v>
          </cell>
          <cell r="O771" t="str">
            <v>Edif. Petrobras</v>
          </cell>
          <cell r="P771">
            <v>37165</v>
          </cell>
        </row>
        <row r="772">
          <cell r="A772">
            <v>60002393</v>
          </cell>
          <cell r="B772" t="str">
            <v>DURO, GUSTAVO FABIAN</v>
          </cell>
          <cell r="C772" t="str">
            <v>COORDINADOR</v>
          </cell>
          <cell r="D772">
            <v>57</v>
          </cell>
          <cell r="E772" t="str">
            <v>Funciones Centralizadas</v>
          </cell>
          <cell r="F772" t="str">
            <v>Fun. Centr. PB Arg. S.A.</v>
          </cell>
          <cell r="G772" t="str">
            <v>GCIA. EJECUTIVA DE RR.HH.</v>
          </cell>
          <cell r="H772" t="str">
            <v>RELACIONES LABORALES</v>
          </cell>
          <cell r="I772" t="str">
            <v>RR.LL. NEGOCIO E&amp;P</v>
          </cell>
          <cell r="J772">
            <v>0</v>
          </cell>
          <cell r="K772">
            <v>0</v>
          </cell>
          <cell r="L772" t="str">
            <v>Activos</v>
          </cell>
          <cell r="M772" t="str">
            <v>Fuera de Convenio</v>
          </cell>
          <cell r="N772" t="str">
            <v>Indeterminado</v>
          </cell>
          <cell r="O772" t="str">
            <v>Edif. Petrobras</v>
          </cell>
          <cell r="P772">
            <v>34608</v>
          </cell>
        </row>
        <row r="773">
          <cell r="A773">
            <v>60002411</v>
          </cell>
          <cell r="B773" t="str">
            <v>IACOI, DIEGO OSVALDO</v>
          </cell>
          <cell r="C773" t="str">
            <v>ANALISTA SSR.</v>
          </cell>
          <cell r="D773">
            <v>54</v>
          </cell>
          <cell r="E773" t="str">
            <v>Funciones Centralizadas</v>
          </cell>
          <cell r="F773" t="str">
            <v>Fun. Centr. PB Arg. S.A.</v>
          </cell>
          <cell r="G773" t="str">
            <v>DIRECCION DE ADMINIST. Y FINANZAS</v>
          </cell>
          <cell r="H773" t="str">
            <v>FINANZAS</v>
          </cell>
          <cell r="I773" t="str">
            <v>PLANEAMIENTO FINANCIERO Y RRII</v>
          </cell>
          <cell r="J773" t="str">
            <v>APOYO A LOS NEGOCIOS</v>
          </cell>
          <cell r="K773">
            <v>0</v>
          </cell>
          <cell r="L773" t="str">
            <v>Activos</v>
          </cell>
          <cell r="M773" t="str">
            <v>Fuera de Convenio</v>
          </cell>
          <cell r="N773" t="str">
            <v>Indeterminado</v>
          </cell>
          <cell r="O773" t="str">
            <v>Edif. Petrobras</v>
          </cell>
          <cell r="P773">
            <v>35536</v>
          </cell>
        </row>
        <row r="774">
          <cell r="A774">
            <v>60002415</v>
          </cell>
          <cell r="B774" t="str">
            <v>MENDEZ, MONICA GRISELDA</v>
          </cell>
          <cell r="C774" t="str">
            <v>ANALISTA SR.</v>
          </cell>
          <cell r="D774">
            <v>57</v>
          </cell>
          <cell r="E774" t="str">
            <v>Funciones Centralizadas</v>
          </cell>
          <cell r="F774" t="str">
            <v>Fun. Centr. PB Arg. S.A.</v>
          </cell>
          <cell r="G774" t="str">
            <v>GCIA. EJECUTIVA DE CTROL DE GEST Y EST P</v>
          </cell>
          <cell r="H774" t="str">
            <v>CONTROL DE GESTION PROY., A&amp;F Y FFCC</v>
          </cell>
          <cell r="I774" t="str">
            <v>CONTROL DE GESTION PROYECTOS</v>
          </cell>
          <cell r="J774">
            <v>0</v>
          </cell>
          <cell r="K774">
            <v>0</v>
          </cell>
          <cell r="L774" t="str">
            <v>Activos</v>
          </cell>
          <cell r="M774" t="str">
            <v>Fuera de Convenio</v>
          </cell>
          <cell r="N774" t="str">
            <v>Indeterminado</v>
          </cell>
          <cell r="O774" t="str">
            <v>Edif. Petrobras</v>
          </cell>
          <cell r="P774">
            <v>38384</v>
          </cell>
        </row>
        <row r="775">
          <cell r="A775">
            <v>60002419</v>
          </cell>
          <cell r="B775" t="str">
            <v>STURTZ, JAVIER ALBERTO</v>
          </cell>
          <cell r="C775" t="str">
            <v>ANALISTA SSR.</v>
          </cell>
          <cell r="D775">
            <v>55</v>
          </cell>
          <cell r="E775" t="str">
            <v>Funciones Centralizadas</v>
          </cell>
          <cell r="F775" t="str">
            <v>Fun. Centr. PB Arg. S.A.</v>
          </cell>
          <cell r="G775" t="str">
            <v>DIRECCION DE ADMINIST. Y FINANZAS</v>
          </cell>
          <cell r="H775" t="str">
            <v>TECNOLOGIA INFORMATICA</v>
          </cell>
          <cell r="I775" t="str">
            <v>GOBIERNO DE PROCESOS Y SOLUCIONES</v>
          </cell>
          <cell r="J775">
            <v>0</v>
          </cell>
          <cell r="K775">
            <v>0</v>
          </cell>
          <cell r="L775" t="str">
            <v>Activos</v>
          </cell>
          <cell r="M775" t="str">
            <v>Fuera de Convenio</v>
          </cell>
          <cell r="N775" t="str">
            <v>Indeterminado</v>
          </cell>
          <cell r="O775" t="str">
            <v>Edif. Petrobras</v>
          </cell>
          <cell r="P775">
            <v>34639</v>
          </cell>
        </row>
        <row r="776">
          <cell r="A776">
            <v>60002426</v>
          </cell>
          <cell r="B776" t="str">
            <v>CARATTI, FERNANDO</v>
          </cell>
          <cell r="C776" t="str">
            <v>GERENTE</v>
          </cell>
          <cell r="D776">
            <v>61</v>
          </cell>
          <cell r="E776" t="str">
            <v>Funciones Centralizadas</v>
          </cell>
          <cell r="F776" t="str">
            <v>Fun. Centr. PB Arg. S.A.</v>
          </cell>
          <cell r="G776" t="str">
            <v>GCIA. EJECUTIVA DE CTROL DE GEST Y EST P</v>
          </cell>
          <cell r="H776" t="str">
            <v>CONTROL DE GESTION DE NEGOCIOS</v>
          </cell>
          <cell r="I776">
            <v>0</v>
          </cell>
          <cell r="J776">
            <v>0</v>
          </cell>
          <cell r="K776">
            <v>0</v>
          </cell>
          <cell r="L776" t="str">
            <v>Activos</v>
          </cell>
          <cell r="M776" t="str">
            <v>Fuera de Convenio</v>
          </cell>
          <cell r="N776" t="str">
            <v>Indeterminado</v>
          </cell>
          <cell r="O776" t="str">
            <v>Edif. Petrobras</v>
          </cell>
          <cell r="P776">
            <v>35962</v>
          </cell>
        </row>
        <row r="777">
          <cell r="A777">
            <v>60002433</v>
          </cell>
          <cell r="B777" t="str">
            <v>MOURE, MARTIN ROBERTO</v>
          </cell>
          <cell r="C777" t="str">
            <v>ABOGADO CONSULTOR</v>
          </cell>
          <cell r="D777">
            <v>57</v>
          </cell>
          <cell r="E777" t="str">
            <v>Funciones Centralizadas</v>
          </cell>
          <cell r="F777" t="str">
            <v>Fun. Centr. PB Arg. S.A.</v>
          </cell>
          <cell r="G777" t="str">
            <v>DIRECCION DE LEGALES</v>
          </cell>
          <cell r="H777" t="str">
            <v>LEGALES COMERCIAL</v>
          </cell>
          <cell r="I777">
            <v>0</v>
          </cell>
          <cell r="J777">
            <v>0</v>
          </cell>
          <cell r="K777">
            <v>0</v>
          </cell>
          <cell r="L777" t="str">
            <v>Activos</v>
          </cell>
          <cell r="M777" t="str">
            <v>Fuera de Convenio</v>
          </cell>
          <cell r="N777" t="str">
            <v>Indeterminado</v>
          </cell>
          <cell r="O777" t="str">
            <v>Edif. Petrobras</v>
          </cell>
          <cell r="P777">
            <v>36678</v>
          </cell>
        </row>
        <row r="778">
          <cell r="A778">
            <v>60002446</v>
          </cell>
          <cell r="B778" t="str">
            <v>MENEGHETTI, EDUARDO GASTON</v>
          </cell>
          <cell r="C778" t="str">
            <v>ANALISTA SSR.</v>
          </cell>
          <cell r="D778">
            <v>54</v>
          </cell>
          <cell r="E778" t="str">
            <v>Funciones Centralizadas</v>
          </cell>
          <cell r="F778" t="str">
            <v>Fun. Centr. PB Arg. S.A.</v>
          </cell>
          <cell r="G778" t="str">
            <v>DIRECCION DE ADMINIST. Y FINANZAS</v>
          </cell>
          <cell r="H778" t="str">
            <v>FINANZAS</v>
          </cell>
          <cell r="I778" t="str">
            <v>COMEX Y SEGUROS</v>
          </cell>
          <cell r="J778" t="str">
            <v>EXPORTACIONES</v>
          </cell>
          <cell r="K778">
            <v>0</v>
          </cell>
          <cell r="L778" t="str">
            <v>Activos</v>
          </cell>
          <cell r="M778" t="str">
            <v>Fuera de Convenio</v>
          </cell>
          <cell r="N778" t="str">
            <v>Indeterminado</v>
          </cell>
          <cell r="O778" t="str">
            <v>Edif. Petrobras</v>
          </cell>
          <cell r="P778">
            <v>37571</v>
          </cell>
        </row>
        <row r="779">
          <cell r="A779">
            <v>60002454</v>
          </cell>
          <cell r="B779" t="str">
            <v>PORCHETTO, GUILLERMO EDUARDO</v>
          </cell>
          <cell r="C779" t="str">
            <v>ANALISTA SSR.</v>
          </cell>
          <cell r="D779">
            <v>54</v>
          </cell>
          <cell r="E779" t="str">
            <v>Funciones Centralizadas</v>
          </cell>
          <cell r="F779" t="str">
            <v>Fun. Centr. PB Arg. S.A.</v>
          </cell>
          <cell r="G779" t="str">
            <v>DIRECCION DE ADMINIST. Y FINANZAS</v>
          </cell>
          <cell r="H779" t="str">
            <v>FINANZAS</v>
          </cell>
          <cell r="I779" t="str">
            <v>COMEX Y SEGUROS</v>
          </cell>
          <cell r="J779" t="str">
            <v>SEGUROS</v>
          </cell>
          <cell r="K779">
            <v>0</v>
          </cell>
          <cell r="L779" t="str">
            <v>Activos</v>
          </cell>
          <cell r="M779" t="str">
            <v>Fuera de Convenio</v>
          </cell>
          <cell r="N779" t="str">
            <v>Indeterminado</v>
          </cell>
          <cell r="O779" t="str">
            <v>Edif. Petrobras</v>
          </cell>
          <cell r="P779">
            <v>38306</v>
          </cell>
        </row>
        <row r="780">
          <cell r="A780">
            <v>60002458</v>
          </cell>
          <cell r="B780" t="str">
            <v>PANELLA, MARIA ALEJANDRA</v>
          </cell>
          <cell r="C780" t="str">
            <v>ANALISTA SSR.</v>
          </cell>
          <cell r="D780">
            <v>55</v>
          </cell>
          <cell r="E780" t="str">
            <v>Funciones Centralizadas</v>
          </cell>
          <cell r="F780" t="str">
            <v>Fun. Centr. PB Arg. S.A.</v>
          </cell>
          <cell r="G780" t="str">
            <v>GCIA. EJECUTIVA DE COMUNICACIONES</v>
          </cell>
          <cell r="H780" t="str">
            <v>PUBLICIDAD, PATROCINIOS &amp; MARKETING</v>
          </cell>
          <cell r="I780" t="str">
            <v>MARKETING</v>
          </cell>
          <cell r="J780">
            <v>0</v>
          </cell>
          <cell r="K780">
            <v>0</v>
          </cell>
          <cell r="L780" t="str">
            <v>Activos</v>
          </cell>
          <cell r="M780" t="str">
            <v>Fuera de Convenio</v>
          </cell>
          <cell r="N780" t="str">
            <v>Indeterminado</v>
          </cell>
          <cell r="O780" t="str">
            <v>Edif. Petrobras</v>
          </cell>
          <cell r="P780">
            <v>36861</v>
          </cell>
        </row>
        <row r="781">
          <cell r="A781">
            <v>60002480</v>
          </cell>
          <cell r="B781" t="str">
            <v>ROMERO KRAUSE, MARCOS</v>
          </cell>
          <cell r="C781" t="str">
            <v>ANALISTA SR.</v>
          </cell>
          <cell r="D781">
            <v>56</v>
          </cell>
          <cell r="E781" t="str">
            <v>Funciones Centralizadas</v>
          </cell>
          <cell r="F781" t="str">
            <v>Fun. Centr. PB Arg. S.A.</v>
          </cell>
          <cell r="G781" t="str">
            <v>DIRECCION DE ADMINIST. Y FINANZAS</v>
          </cell>
          <cell r="H781" t="str">
            <v>TECNOLOGIA INFORMATICA</v>
          </cell>
          <cell r="I781" t="str">
            <v>GOBIERNO DE PROCESOS Y SOLUCIONES</v>
          </cell>
          <cell r="J781">
            <v>0</v>
          </cell>
          <cell r="K781">
            <v>0</v>
          </cell>
          <cell r="L781" t="str">
            <v>Activos</v>
          </cell>
          <cell r="M781" t="str">
            <v>Fuera de Convenio</v>
          </cell>
          <cell r="N781" t="str">
            <v>Indeterminado</v>
          </cell>
          <cell r="O781" t="str">
            <v>Edif. Petrobras</v>
          </cell>
          <cell r="P781">
            <v>35704</v>
          </cell>
        </row>
        <row r="782">
          <cell r="A782">
            <v>60002481</v>
          </cell>
          <cell r="B782" t="str">
            <v>PREDKO, SONIA ROXANA</v>
          </cell>
          <cell r="C782" t="str">
            <v>GERENTE</v>
          </cell>
          <cell r="D782">
            <v>60</v>
          </cell>
          <cell r="E782" t="str">
            <v>Funciones Centralizadas</v>
          </cell>
          <cell r="F782" t="str">
            <v>Fun. Centr. PB Arg. S.A.</v>
          </cell>
          <cell r="G782" t="str">
            <v>GCIA. EJECUTIVA DE CSMS</v>
          </cell>
          <cell r="H782" t="str">
            <v>CSMS INDUSTRIAL Y FFCC</v>
          </cell>
          <cell r="I782">
            <v>0</v>
          </cell>
          <cell r="J782">
            <v>0</v>
          </cell>
          <cell r="K782">
            <v>0</v>
          </cell>
          <cell r="L782" t="str">
            <v>Activos</v>
          </cell>
          <cell r="M782" t="str">
            <v>Fuera de Convenio</v>
          </cell>
          <cell r="N782" t="str">
            <v>Indeterminado</v>
          </cell>
          <cell r="O782" t="str">
            <v>Edif. Petrobras</v>
          </cell>
          <cell r="P782">
            <v>35551</v>
          </cell>
        </row>
        <row r="783">
          <cell r="A783">
            <v>60002483</v>
          </cell>
          <cell r="B783" t="str">
            <v>TRICARICO, MARIA JULIETA</v>
          </cell>
          <cell r="C783" t="str">
            <v>SECRETARIA</v>
          </cell>
          <cell r="D783">
            <v>53</v>
          </cell>
          <cell r="E783" t="str">
            <v>Funciones Centralizadas</v>
          </cell>
          <cell r="F783" t="str">
            <v>Fun. Centr. PB Arg. S.A.</v>
          </cell>
          <cell r="G783" t="str">
            <v>DIRECCION DE LEGALES</v>
          </cell>
          <cell r="H783" t="str">
            <v>LEGALES E&amp;P</v>
          </cell>
          <cell r="I783">
            <v>0</v>
          </cell>
          <cell r="J783">
            <v>0</v>
          </cell>
          <cell r="K783">
            <v>0</v>
          </cell>
          <cell r="L783" t="str">
            <v>Activos</v>
          </cell>
          <cell r="M783" t="str">
            <v>Fuera de Convenio</v>
          </cell>
          <cell r="N783" t="str">
            <v>Indeterminado</v>
          </cell>
          <cell r="O783" t="str">
            <v>Edif. Petrobras</v>
          </cell>
          <cell r="P783">
            <v>38718</v>
          </cell>
        </row>
        <row r="784">
          <cell r="A784">
            <v>60002486</v>
          </cell>
          <cell r="B784" t="str">
            <v>ALVAREZ, GABRIELA</v>
          </cell>
          <cell r="C784" t="str">
            <v>ANALISTA JR.</v>
          </cell>
          <cell r="D784">
            <v>53</v>
          </cell>
          <cell r="E784" t="str">
            <v>Funciones Centralizadas</v>
          </cell>
          <cell r="F784" t="str">
            <v>Fun. Centr. PB Arg. S.A.</v>
          </cell>
          <cell r="G784" t="str">
            <v>DIRECCION DE ADMINIST. Y FINANZAS</v>
          </cell>
          <cell r="H784" t="str">
            <v>IMPUESTOS</v>
          </cell>
          <cell r="I784" t="str">
            <v>IMPUESTOS DIRECTOS</v>
          </cell>
          <cell r="J784">
            <v>0</v>
          </cell>
          <cell r="K784">
            <v>0</v>
          </cell>
          <cell r="L784" t="str">
            <v>Activos</v>
          </cell>
          <cell r="M784" t="str">
            <v>Fuera de Convenio</v>
          </cell>
          <cell r="N784" t="str">
            <v>Indeterminado</v>
          </cell>
          <cell r="O784" t="str">
            <v>Edif. Petrobras</v>
          </cell>
          <cell r="P784">
            <v>35254</v>
          </cell>
        </row>
        <row r="785">
          <cell r="A785">
            <v>60002487</v>
          </cell>
          <cell r="B785" t="str">
            <v>SALATINO, PAOLA CARLA</v>
          </cell>
          <cell r="C785" t="str">
            <v>ANALISTA JR.</v>
          </cell>
          <cell r="D785">
            <v>53</v>
          </cell>
          <cell r="E785" t="str">
            <v>Funciones Centralizadas</v>
          </cell>
          <cell r="F785" t="str">
            <v>Fun. Centr. PB Arg. S.A.</v>
          </cell>
          <cell r="G785" t="str">
            <v>DIRECCION DE ADMINIST. Y FINANZAS</v>
          </cell>
          <cell r="H785" t="str">
            <v>ADMINISTRACION</v>
          </cell>
          <cell r="I785" t="str">
            <v>CUENTAS A PAGAR</v>
          </cell>
          <cell r="J785" t="str">
            <v>ATENCION A PROVEEDORES</v>
          </cell>
          <cell r="K785">
            <v>0</v>
          </cell>
          <cell r="L785" t="str">
            <v>Activos</v>
          </cell>
          <cell r="M785" t="str">
            <v>Fuera de Convenio</v>
          </cell>
          <cell r="N785" t="str">
            <v>Indeterminado</v>
          </cell>
          <cell r="O785" t="str">
            <v>Edif. Petrobras</v>
          </cell>
          <cell r="P785">
            <v>36892</v>
          </cell>
        </row>
        <row r="786">
          <cell r="A786">
            <v>60002491</v>
          </cell>
          <cell r="B786" t="str">
            <v>SAIZ, MARIANA ANDREA</v>
          </cell>
          <cell r="C786" t="str">
            <v>COMPRADOR SSR.</v>
          </cell>
          <cell r="D786">
            <v>55</v>
          </cell>
          <cell r="E786" t="str">
            <v>Funciones Centralizadas</v>
          </cell>
          <cell r="F786" t="str">
            <v>Fun. Centr. PB Arg. S.A.</v>
          </cell>
          <cell r="G786" t="str">
            <v>DIRECCION DE ADMINIST. Y FINANZAS</v>
          </cell>
          <cell r="H786" t="str">
            <v>COMPRAS Y CONTRATACIONES</v>
          </cell>
          <cell r="I786" t="str">
            <v>INDUSTRIAL Y COMERCIAL</v>
          </cell>
          <cell r="J786" t="str">
            <v>LOGISTICA COMERCIAL</v>
          </cell>
          <cell r="K786">
            <v>0</v>
          </cell>
          <cell r="L786" t="str">
            <v>Activos</v>
          </cell>
          <cell r="M786" t="str">
            <v>Fuera de Convenio</v>
          </cell>
          <cell r="N786" t="str">
            <v>Indeterminado</v>
          </cell>
          <cell r="O786" t="str">
            <v>Edif. Petrobras</v>
          </cell>
          <cell r="P786">
            <v>35977</v>
          </cell>
        </row>
        <row r="787">
          <cell r="A787">
            <v>60002492</v>
          </cell>
          <cell r="B787" t="str">
            <v>SANCHEZ, ARIEL FRANCISCO</v>
          </cell>
          <cell r="C787" t="str">
            <v>AUDITOR SR.</v>
          </cell>
          <cell r="D787">
            <v>56</v>
          </cell>
          <cell r="E787" t="str">
            <v>Funciones Centralizadas</v>
          </cell>
          <cell r="F787" t="str">
            <v>Fun. Centr. PB Arg. S.A.</v>
          </cell>
          <cell r="G787" t="str">
            <v>GCIA. EJECUTIVA DE  AUDITORIA INTERNA</v>
          </cell>
          <cell r="H787" t="str">
            <v>AUDITORIA INDUSTRIAL, G&amp;E, LOGISTICA Y P</v>
          </cell>
          <cell r="I787">
            <v>0</v>
          </cell>
          <cell r="J787">
            <v>0</v>
          </cell>
          <cell r="K787">
            <v>0</v>
          </cell>
          <cell r="L787" t="str">
            <v>Activos</v>
          </cell>
          <cell r="M787" t="str">
            <v>Fuera de Convenio</v>
          </cell>
          <cell r="N787" t="str">
            <v>Indeterminado</v>
          </cell>
          <cell r="O787" t="str">
            <v>Edif. Petrobras</v>
          </cell>
          <cell r="P787">
            <v>38448</v>
          </cell>
        </row>
        <row r="788">
          <cell r="A788">
            <v>60002494</v>
          </cell>
          <cell r="B788" t="str">
            <v>VILA, PAULA</v>
          </cell>
          <cell r="C788" t="str">
            <v>ANALISTA JR.</v>
          </cell>
          <cell r="D788">
            <v>53</v>
          </cell>
          <cell r="E788" t="str">
            <v>Funciones Centralizadas</v>
          </cell>
          <cell r="F788" t="str">
            <v>Fun. Centr. PB Arg. S.A.</v>
          </cell>
          <cell r="G788" t="str">
            <v>GCIA. EJECUTIVA DE  AUDITORIA INTERNA</v>
          </cell>
          <cell r="H788" t="str">
            <v>SEGURIDAD EMPRESARIAL</v>
          </cell>
          <cell r="I788">
            <v>0</v>
          </cell>
          <cell r="J788">
            <v>0</v>
          </cell>
          <cell r="K788">
            <v>0</v>
          </cell>
          <cell r="L788" t="str">
            <v>Activos</v>
          </cell>
          <cell r="M788" t="str">
            <v>Fuera de Convenio</v>
          </cell>
          <cell r="N788" t="str">
            <v>Indeterminado</v>
          </cell>
          <cell r="O788" t="str">
            <v>Edif. Petrobras</v>
          </cell>
          <cell r="P788">
            <v>36708</v>
          </cell>
        </row>
        <row r="789">
          <cell r="A789">
            <v>60002497</v>
          </cell>
          <cell r="B789" t="str">
            <v>MARTINEZ, KARINA CECILIA</v>
          </cell>
          <cell r="C789" t="str">
            <v>ASISTENTE</v>
          </cell>
          <cell r="D789">
            <v>53</v>
          </cell>
          <cell r="E789" t="str">
            <v>Funciones Centralizadas</v>
          </cell>
          <cell r="F789" t="str">
            <v>Fun. Centr. PB Arg. S.A.</v>
          </cell>
          <cell r="G789" t="str">
            <v>DIRECCION DE ADMINIST. Y FINANZAS</v>
          </cell>
          <cell r="H789" t="str">
            <v>ADMINISTRACION</v>
          </cell>
          <cell r="I789">
            <v>0</v>
          </cell>
          <cell r="J789">
            <v>0</v>
          </cell>
          <cell r="K789">
            <v>0</v>
          </cell>
          <cell r="L789" t="str">
            <v>Activos</v>
          </cell>
          <cell r="M789" t="str">
            <v>Fuera de Convenio</v>
          </cell>
          <cell r="N789" t="str">
            <v>Indeterminado</v>
          </cell>
          <cell r="O789" t="str">
            <v>Edif. Petrobras</v>
          </cell>
          <cell r="P789">
            <v>36923</v>
          </cell>
        </row>
        <row r="790">
          <cell r="A790">
            <v>60002503</v>
          </cell>
          <cell r="B790" t="str">
            <v>KHOURY, JULIA ELENA</v>
          </cell>
          <cell r="C790" t="str">
            <v>ANALISTA SSR.</v>
          </cell>
          <cell r="D790">
            <v>53</v>
          </cell>
          <cell r="E790" t="str">
            <v>Funciones Centralizadas</v>
          </cell>
          <cell r="F790" t="str">
            <v>Fun. Centr. PB Arg. S.A.</v>
          </cell>
          <cell r="G790" t="str">
            <v>DIRECCION COMERCIAL</v>
          </cell>
          <cell r="H790" t="str">
            <v>PLANIFICACION Y SUMINISTROS</v>
          </cell>
          <cell r="I790" t="str">
            <v>SUMINISTROS</v>
          </cell>
          <cell r="J790" t="str">
            <v>BACK OFFICE Y ADM. DE OP.</v>
          </cell>
          <cell r="K790">
            <v>0</v>
          </cell>
          <cell r="L790" t="str">
            <v>Activos</v>
          </cell>
          <cell r="M790" t="str">
            <v>Fuera de Convenio</v>
          </cell>
          <cell r="N790" t="str">
            <v>Indeterminado</v>
          </cell>
          <cell r="O790" t="str">
            <v>Edif. Petrobras</v>
          </cell>
          <cell r="P790">
            <v>38512</v>
          </cell>
        </row>
        <row r="791">
          <cell r="A791">
            <v>60002513</v>
          </cell>
          <cell r="B791" t="str">
            <v>CENTURION, MARIEL AGUEDA</v>
          </cell>
          <cell r="C791" t="str">
            <v>ASISTENTE</v>
          </cell>
          <cell r="D791">
            <v>53</v>
          </cell>
          <cell r="E791" t="str">
            <v>Funciones Centralizadas</v>
          </cell>
          <cell r="F791" t="str">
            <v>Fun. Centr. PB Arg. S.A.</v>
          </cell>
          <cell r="G791" t="str">
            <v>RELACIONES CON EL GOBIERNO</v>
          </cell>
          <cell r="H791">
            <v>0</v>
          </cell>
          <cell r="I791">
            <v>0</v>
          </cell>
          <cell r="J791">
            <v>0</v>
          </cell>
          <cell r="K791">
            <v>0</v>
          </cell>
          <cell r="L791" t="str">
            <v>Activos</v>
          </cell>
          <cell r="M791" t="str">
            <v>Fuera de Convenio</v>
          </cell>
          <cell r="N791" t="str">
            <v>Indeterminado</v>
          </cell>
          <cell r="O791" t="str">
            <v>Edif. Petrobras</v>
          </cell>
          <cell r="P791">
            <v>35828</v>
          </cell>
        </row>
        <row r="792">
          <cell r="A792">
            <v>60002514</v>
          </cell>
          <cell r="B792" t="str">
            <v>CAÑAS, GERMAN ESTEBAN</v>
          </cell>
          <cell r="C792" t="str">
            <v>ANALISTA SR.</v>
          </cell>
          <cell r="D792">
            <v>54</v>
          </cell>
          <cell r="E792" t="str">
            <v>Funciones Centralizadas</v>
          </cell>
          <cell r="F792" t="str">
            <v>Fun. Centr. PB Arg. S.A.</v>
          </cell>
          <cell r="G792" t="str">
            <v>DIRECCION COMERCIAL</v>
          </cell>
          <cell r="H792" t="str">
            <v>PLANIFICACION Y SUMINISTROS</v>
          </cell>
          <cell r="I792" t="str">
            <v>PLANIFICACION</v>
          </cell>
          <cell r="J792" t="str">
            <v>PLANEAMIENTO OPERATIVO COMBUSTIBLES</v>
          </cell>
          <cell r="K792">
            <v>0</v>
          </cell>
          <cell r="L792" t="str">
            <v>Activos</v>
          </cell>
          <cell r="M792" t="str">
            <v>Fuera de Convenio</v>
          </cell>
          <cell r="N792" t="str">
            <v>Indeterminado</v>
          </cell>
          <cell r="O792" t="str">
            <v>Edif. Petrobras</v>
          </cell>
          <cell r="P792">
            <v>36832</v>
          </cell>
        </row>
        <row r="793">
          <cell r="A793">
            <v>60002516</v>
          </cell>
          <cell r="B793" t="str">
            <v>RUIZ DIAZ, CHRISTIAN EDGARDO</v>
          </cell>
          <cell r="C793" t="str">
            <v>ANALISTA JR.</v>
          </cell>
          <cell r="D793">
            <v>53</v>
          </cell>
          <cell r="E793" t="str">
            <v>Funciones Centralizadas</v>
          </cell>
          <cell r="F793" t="str">
            <v>Fun. Centr. PB Arg. S.A.</v>
          </cell>
          <cell r="G793" t="str">
            <v>GCIA. EJECUTIVA DE RR.HH.</v>
          </cell>
          <cell r="H793" t="str">
            <v>ORGANIZACION Y PLANEAMIENTO DE RR.HH</v>
          </cell>
          <cell r="I793" t="str">
            <v>FORMACION Y DESARROLLO</v>
          </cell>
          <cell r="J793">
            <v>0</v>
          </cell>
          <cell r="K793">
            <v>0</v>
          </cell>
          <cell r="L793" t="str">
            <v>Activos</v>
          </cell>
          <cell r="M793" t="str">
            <v>Fuera de Convenio</v>
          </cell>
          <cell r="N793" t="str">
            <v>Indeterminado</v>
          </cell>
          <cell r="O793" t="str">
            <v>Edif. Petrobras</v>
          </cell>
          <cell r="P793">
            <v>38384</v>
          </cell>
        </row>
        <row r="794">
          <cell r="A794">
            <v>60002520</v>
          </cell>
          <cell r="B794" t="str">
            <v>MARTIN, MARIA VALERIA</v>
          </cell>
          <cell r="C794" t="str">
            <v>ANALISTA JR.</v>
          </cell>
          <cell r="D794">
            <v>53</v>
          </cell>
          <cell r="E794" t="str">
            <v>Funciones Centralizadas</v>
          </cell>
          <cell r="F794" t="str">
            <v>Fun. Centr. PB Arg. S.A.</v>
          </cell>
          <cell r="G794" t="str">
            <v>DIRECCION DE ADMINIST. Y FINANZAS</v>
          </cell>
          <cell r="H794" t="str">
            <v>ADMINISTRACION</v>
          </cell>
          <cell r="I794" t="str">
            <v>PLANEAMIENTO CONTABLE</v>
          </cell>
          <cell r="J794">
            <v>0</v>
          </cell>
          <cell r="K794">
            <v>0</v>
          </cell>
          <cell r="L794" t="str">
            <v>Activos</v>
          </cell>
          <cell r="M794" t="str">
            <v>Fuera de Convenio</v>
          </cell>
          <cell r="N794" t="str">
            <v>Indeterminado</v>
          </cell>
          <cell r="O794" t="str">
            <v>Edif. Petrobras</v>
          </cell>
          <cell r="P794">
            <v>38902</v>
          </cell>
        </row>
        <row r="795">
          <cell r="A795">
            <v>60002521</v>
          </cell>
          <cell r="B795" t="str">
            <v>GARDELLA, MARTIN EZEQUIEL</v>
          </cell>
          <cell r="C795" t="str">
            <v>ABOGADO CONSULTOR</v>
          </cell>
          <cell r="D795">
            <v>57</v>
          </cell>
          <cell r="E795" t="str">
            <v>Funciones Centralizadas</v>
          </cell>
          <cell r="F795" t="str">
            <v>Fun. Centr. PB Arg. S.A.</v>
          </cell>
          <cell r="G795" t="str">
            <v>DIRECCION DE LEGALES</v>
          </cell>
          <cell r="H795" t="str">
            <v>LEGALES E&amp;P</v>
          </cell>
          <cell r="I795">
            <v>0</v>
          </cell>
          <cell r="J795">
            <v>0</v>
          </cell>
          <cell r="K795">
            <v>0</v>
          </cell>
          <cell r="L795" t="str">
            <v>Activos</v>
          </cell>
          <cell r="M795" t="str">
            <v>Fuera de Convenio</v>
          </cell>
          <cell r="N795" t="str">
            <v>Indeterminado</v>
          </cell>
          <cell r="O795" t="str">
            <v>Edif. Petrobras</v>
          </cell>
          <cell r="P795">
            <v>36816</v>
          </cell>
        </row>
        <row r="796">
          <cell r="A796">
            <v>60002537</v>
          </cell>
          <cell r="B796" t="str">
            <v>MARCHIONNI, GABRIEL ANGEL</v>
          </cell>
          <cell r="C796" t="str">
            <v>COORDINADOR</v>
          </cell>
          <cell r="D796">
            <v>57</v>
          </cell>
          <cell r="E796" t="str">
            <v>Funciones Centralizadas</v>
          </cell>
          <cell r="F796" t="str">
            <v>Fun. Centr. PB Arg. S.A.</v>
          </cell>
          <cell r="G796" t="str">
            <v>GCIA. EJECUTIVA DE RR.HH.</v>
          </cell>
          <cell r="H796" t="str">
            <v>ORGANIZACION Y PLANEAMIENTO DE RR.HH</v>
          </cell>
          <cell r="I796" t="str">
            <v>ORGANIZACION Y GESTION</v>
          </cell>
          <cell r="J796">
            <v>0</v>
          </cell>
          <cell r="K796">
            <v>0</v>
          </cell>
          <cell r="L796" t="str">
            <v>Activos</v>
          </cell>
          <cell r="M796" t="str">
            <v>Fuera de Convenio</v>
          </cell>
          <cell r="N796" t="str">
            <v>Indeterminado</v>
          </cell>
          <cell r="O796" t="str">
            <v>Edif. Petrobras</v>
          </cell>
          <cell r="P796">
            <v>37561</v>
          </cell>
        </row>
        <row r="797">
          <cell r="A797">
            <v>60002544</v>
          </cell>
          <cell r="B797" t="str">
            <v>STRIANI, MARIANO ANDRES</v>
          </cell>
          <cell r="C797" t="str">
            <v>LIDER</v>
          </cell>
          <cell r="D797">
            <v>55</v>
          </cell>
          <cell r="E797" t="str">
            <v>Funciones Centralizadas</v>
          </cell>
          <cell r="F797" t="str">
            <v>Fun. Centr. PB Arg. S.A.</v>
          </cell>
          <cell r="G797" t="str">
            <v>DIRECCION DE ADMINIST. Y FINANZAS</v>
          </cell>
          <cell r="H797" t="str">
            <v>TECNOLOGIA INFORMATICA</v>
          </cell>
          <cell r="I797" t="str">
            <v>SOPORTE DE INFRAESTRUCTURA</v>
          </cell>
          <cell r="J797" t="str">
            <v>ADMINISTRACION DE SEGURIDAD</v>
          </cell>
          <cell r="K797">
            <v>0</v>
          </cell>
          <cell r="L797" t="str">
            <v>Activos</v>
          </cell>
          <cell r="M797" t="str">
            <v>Fuera de Convenio</v>
          </cell>
          <cell r="N797" t="str">
            <v>Indeterminado</v>
          </cell>
          <cell r="O797" t="str">
            <v>Edif. Petrobras</v>
          </cell>
          <cell r="P797">
            <v>38412</v>
          </cell>
        </row>
        <row r="798">
          <cell r="A798">
            <v>60002546</v>
          </cell>
          <cell r="B798" t="str">
            <v>ANDINO, LAURA ROSANA</v>
          </cell>
          <cell r="C798" t="str">
            <v>ABOGADO SR.</v>
          </cell>
          <cell r="D798">
            <v>56</v>
          </cell>
          <cell r="E798" t="str">
            <v>Funciones Centralizadas</v>
          </cell>
          <cell r="F798" t="str">
            <v>Fun. Centr. PB Arg. S.A.</v>
          </cell>
          <cell r="G798" t="str">
            <v>DIRECCION DE LEGALES</v>
          </cell>
          <cell r="H798" t="str">
            <v>LEGALES E&amp;P</v>
          </cell>
          <cell r="I798">
            <v>0</v>
          </cell>
          <cell r="J798">
            <v>0</v>
          </cell>
          <cell r="K798">
            <v>0</v>
          </cell>
          <cell r="L798" t="str">
            <v>Activos</v>
          </cell>
          <cell r="M798" t="str">
            <v>Fuera de Convenio</v>
          </cell>
          <cell r="N798" t="str">
            <v>Indeterminado</v>
          </cell>
          <cell r="O798" t="str">
            <v>Edif. Petrobras</v>
          </cell>
          <cell r="P798">
            <v>35735</v>
          </cell>
        </row>
        <row r="799">
          <cell r="A799">
            <v>60002552</v>
          </cell>
          <cell r="B799" t="str">
            <v>SAQUILAN, JAVIER ENRIQUE</v>
          </cell>
          <cell r="C799" t="str">
            <v>ANALISTA SSR.</v>
          </cell>
          <cell r="D799">
            <v>54</v>
          </cell>
          <cell r="E799" t="str">
            <v>Funciones Centralizadas</v>
          </cell>
          <cell r="F799" t="str">
            <v>Fun. Centr. PB Arg. S.A.</v>
          </cell>
          <cell r="G799" t="str">
            <v>DIRECCION DE ADMINIST. Y FINANZAS</v>
          </cell>
          <cell r="H799" t="str">
            <v>ADMINISTRACION</v>
          </cell>
          <cell r="I799" t="str">
            <v>CONTABILIDAD GENERAL</v>
          </cell>
          <cell r="J799" t="str">
            <v>CONTABILIDAD SOCIETARIA</v>
          </cell>
          <cell r="K799">
            <v>0</v>
          </cell>
          <cell r="L799" t="str">
            <v>Activos</v>
          </cell>
          <cell r="M799" t="str">
            <v>Fuera de Convenio</v>
          </cell>
          <cell r="N799" t="str">
            <v>Indeterminado</v>
          </cell>
          <cell r="O799" t="str">
            <v>Edif. Petrobras</v>
          </cell>
          <cell r="P799">
            <v>33970</v>
          </cell>
        </row>
        <row r="800">
          <cell r="A800">
            <v>60002572</v>
          </cell>
          <cell r="B800" t="str">
            <v>LOVERA, VERONICA NOEMI</v>
          </cell>
          <cell r="C800" t="str">
            <v>ANALISTA JR.</v>
          </cell>
          <cell r="D800">
            <v>53</v>
          </cell>
          <cell r="E800" t="str">
            <v>Funciones Centralizadas</v>
          </cell>
          <cell r="F800" t="str">
            <v>Fun. Centr. PB Arg. S.A.</v>
          </cell>
          <cell r="G800" t="str">
            <v>DIRECCION DE ADMINIST. Y FINANZAS</v>
          </cell>
          <cell r="H800" t="str">
            <v>FINANZAS</v>
          </cell>
          <cell r="I800" t="str">
            <v>CREDITOS Y COBRANZAS</v>
          </cell>
          <cell r="J800" t="str">
            <v>CREDITOS</v>
          </cell>
          <cell r="K800">
            <v>0</v>
          </cell>
          <cell r="L800" t="str">
            <v>Activos</v>
          </cell>
          <cell r="M800" t="str">
            <v>Fuera de Convenio</v>
          </cell>
          <cell r="N800" t="str">
            <v>Indeterminado</v>
          </cell>
          <cell r="O800" t="str">
            <v>Edif. Petrobras</v>
          </cell>
          <cell r="P800">
            <v>35096</v>
          </cell>
        </row>
        <row r="801">
          <cell r="A801">
            <v>60002573</v>
          </cell>
          <cell r="B801" t="str">
            <v>MARTA, ANALIA</v>
          </cell>
          <cell r="C801" t="str">
            <v>COORDINADOR</v>
          </cell>
          <cell r="D801">
            <v>56</v>
          </cell>
          <cell r="E801" t="str">
            <v>Funciones Centralizadas</v>
          </cell>
          <cell r="F801" t="str">
            <v>Fun. Centr. PB Arg. S.A.</v>
          </cell>
          <cell r="G801" t="str">
            <v>GCIA. EJECUTIVA DE RR.HH.</v>
          </cell>
          <cell r="H801" t="str">
            <v>ORGANIZACION Y PLANEAMIENTO DE RR.HH</v>
          </cell>
          <cell r="I801" t="str">
            <v>GESTION DE RECURSOS</v>
          </cell>
          <cell r="J801">
            <v>0</v>
          </cell>
          <cell r="K801">
            <v>0</v>
          </cell>
          <cell r="L801" t="str">
            <v>Activos</v>
          </cell>
          <cell r="M801" t="str">
            <v>Fuera de Convenio</v>
          </cell>
          <cell r="N801" t="str">
            <v>Indeterminado</v>
          </cell>
          <cell r="O801" t="str">
            <v>Edif. Petrobras</v>
          </cell>
          <cell r="P801">
            <v>38355</v>
          </cell>
        </row>
        <row r="802">
          <cell r="A802">
            <v>60002577</v>
          </cell>
          <cell r="B802" t="str">
            <v>PALLAVIDINI, AGUSTIN</v>
          </cell>
          <cell r="C802" t="str">
            <v>ANALISTA SR.</v>
          </cell>
          <cell r="D802">
            <v>56</v>
          </cell>
          <cell r="E802" t="str">
            <v>Funciones Centralizadas</v>
          </cell>
          <cell r="F802" t="str">
            <v>Fun. Centr. PB Arg. S.A.</v>
          </cell>
          <cell r="G802" t="str">
            <v>DIRECCION DE ADMINIST. Y FINANZAS</v>
          </cell>
          <cell r="H802" t="str">
            <v>TECNOLOGIA INFORMATICA</v>
          </cell>
          <cell r="I802" t="str">
            <v>GOBIERNO DE PROCESOS Y SOLUCIONES</v>
          </cell>
          <cell r="J802" t="str">
            <v>CICLO COMERCIAL, MANT. , PRODUC. Y PROY</v>
          </cell>
          <cell r="K802">
            <v>0</v>
          </cell>
          <cell r="L802" t="str">
            <v>Activos</v>
          </cell>
          <cell r="M802" t="str">
            <v>Fuera de Convenio</v>
          </cell>
          <cell r="N802" t="str">
            <v>Indeterminado</v>
          </cell>
          <cell r="O802" t="str">
            <v>Edif. Petrobras</v>
          </cell>
          <cell r="P802">
            <v>36962</v>
          </cell>
        </row>
        <row r="803">
          <cell r="A803">
            <v>60002584</v>
          </cell>
          <cell r="B803" t="str">
            <v>GOMEZ DEMARCO, MARIA GABRIELA</v>
          </cell>
          <cell r="C803" t="str">
            <v>ANALISTA SR.</v>
          </cell>
          <cell r="D803">
            <v>56</v>
          </cell>
          <cell r="E803" t="str">
            <v>Funciones Centralizadas</v>
          </cell>
          <cell r="F803" t="str">
            <v>Fun. Centr. PB Arg. S.A.</v>
          </cell>
          <cell r="G803" t="str">
            <v>GCIA. EJECUTIVA DE CTROL DE GEST Y EST P</v>
          </cell>
          <cell r="H803" t="str">
            <v>CONTROL DE GESTION DE NEGOCIOS</v>
          </cell>
          <cell r="I803">
            <v>0</v>
          </cell>
          <cell r="J803">
            <v>0</v>
          </cell>
          <cell r="K803">
            <v>0</v>
          </cell>
          <cell r="L803" t="str">
            <v>Activos</v>
          </cell>
          <cell r="M803" t="str">
            <v>Fuera de Convenio</v>
          </cell>
          <cell r="N803" t="str">
            <v>Indeterminado</v>
          </cell>
          <cell r="O803" t="str">
            <v>Edif. Petrobras</v>
          </cell>
          <cell r="P803">
            <v>35869</v>
          </cell>
        </row>
        <row r="804">
          <cell r="A804">
            <v>60002596</v>
          </cell>
          <cell r="B804" t="str">
            <v>NERGUIZIAN, ANDREA SILVANA</v>
          </cell>
          <cell r="C804" t="str">
            <v>ANALISTA SSR.</v>
          </cell>
          <cell r="D804">
            <v>55</v>
          </cell>
          <cell r="E804" t="str">
            <v>Funciones Centralizadas</v>
          </cell>
          <cell r="F804" t="str">
            <v>Fun. Centr. PB Arg. S.A.</v>
          </cell>
          <cell r="G804" t="str">
            <v>DIRECCION DE ADMINIST. Y FINANZAS</v>
          </cell>
          <cell r="H804" t="str">
            <v>ADMINISTRACION</v>
          </cell>
          <cell r="I804" t="str">
            <v>CONTABILIDAD GENERAL</v>
          </cell>
          <cell r="J804" t="str">
            <v>CONTABILIDAD R&amp;P - COM DOW - G&amp;E - CORP</v>
          </cell>
          <cell r="K804">
            <v>0</v>
          </cell>
          <cell r="L804" t="str">
            <v>Activos</v>
          </cell>
          <cell r="M804" t="str">
            <v>Fuera de Convenio</v>
          </cell>
          <cell r="N804" t="str">
            <v>Indeterminado</v>
          </cell>
          <cell r="O804" t="str">
            <v>Edif. Petrobras</v>
          </cell>
          <cell r="P804">
            <v>37012</v>
          </cell>
        </row>
        <row r="805">
          <cell r="A805">
            <v>60002620</v>
          </cell>
          <cell r="B805" t="str">
            <v>ROMITI, MARIELA LAURA</v>
          </cell>
          <cell r="C805" t="str">
            <v>ANALISTA SSR.</v>
          </cell>
          <cell r="D805">
            <v>54</v>
          </cell>
          <cell r="E805" t="str">
            <v>Funciones Centralizadas</v>
          </cell>
          <cell r="F805" t="str">
            <v>Fun. Centr. PB Arg. S.A.</v>
          </cell>
          <cell r="G805" t="str">
            <v>GCIA. EJECUTIVA DE COMUNICACIONES</v>
          </cell>
          <cell r="H805" t="str">
            <v>PUBLICIDAD, PATROCINIOS &amp; MARKETING</v>
          </cell>
          <cell r="I805" t="str">
            <v>MARKETING</v>
          </cell>
          <cell r="J805">
            <v>0</v>
          </cell>
          <cell r="K805">
            <v>0</v>
          </cell>
          <cell r="L805" t="str">
            <v>Activos</v>
          </cell>
          <cell r="M805" t="str">
            <v>Fuera de Convenio</v>
          </cell>
          <cell r="N805" t="str">
            <v>Indeterminado</v>
          </cell>
          <cell r="O805" t="str">
            <v>Edif. Petrobras</v>
          </cell>
          <cell r="P805">
            <v>34709</v>
          </cell>
        </row>
        <row r="806">
          <cell r="A806">
            <v>60002634</v>
          </cell>
          <cell r="B806" t="str">
            <v>FIGOLI, PABLO MARCELO</v>
          </cell>
          <cell r="C806" t="str">
            <v>ANALISTA SSR.</v>
          </cell>
          <cell r="D806">
            <v>54</v>
          </cell>
          <cell r="E806" t="str">
            <v>Funciones Centralizadas</v>
          </cell>
          <cell r="F806" t="str">
            <v>Fun. Centr. PB Arg. S.A.</v>
          </cell>
          <cell r="G806" t="str">
            <v>DIRECCION DE ADMINIST. Y FINANZAS</v>
          </cell>
          <cell r="H806" t="str">
            <v>FINANZAS</v>
          </cell>
          <cell r="I806" t="str">
            <v>COMEX Y SEGUROS</v>
          </cell>
          <cell r="J806" t="str">
            <v>COBRANZAS Y LIQUIDACION DE DIVISAS</v>
          </cell>
          <cell r="K806">
            <v>0</v>
          </cell>
          <cell r="L806" t="str">
            <v>Activos</v>
          </cell>
          <cell r="M806" t="str">
            <v>Fuera de Convenio</v>
          </cell>
          <cell r="N806" t="str">
            <v>Indeterminado</v>
          </cell>
          <cell r="O806" t="str">
            <v>Edif. Petrobras</v>
          </cell>
          <cell r="P806">
            <v>35370</v>
          </cell>
        </row>
        <row r="807">
          <cell r="A807">
            <v>60002636</v>
          </cell>
          <cell r="B807" t="str">
            <v>DENTI, HERNAN</v>
          </cell>
          <cell r="C807" t="str">
            <v>GERENTE</v>
          </cell>
          <cell r="D807">
            <v>58</v>
          </cell>
          <cell r="E807" t="str">
            <v>Funciones Centralizadas</v>
          </cell>
          <cell r="F807" t="str">
            <v>Fun. Centr. PB Arg. S.A.</v>
          </cell>
          <cell r="G807" t="str">
            <v>GCIA. EJECUTIVA DE CTROL DE GEST Y EST P</v>
          </cell>
          <cell r="H807" t="str">
            <v>PLANEAMIENTO &amp; CTROL. PRESUPUESTARIO</v>
          </cell>
          <cell r="I807" t="str">
            <v>PLAN DE NEGOCIOS, PPTO y PROYECCIONES</v>
          </cell>
          <cell r="J807">
            <v>0</v>
          </cell>
          <cell r="K807">
            <v>0</v>
          </cell>
          <cell r="L807" t="str">
            <v>Activos</v>
          </cell>
          <cell r="M807" t="str">
            <v>Fuera de Convenio</v>
          </cell>
          <cell r="N807" t="str">
            <v>Indeterminado</v>
          </cell>
          <cell r="O807" t="str">
            <v>Edif. Petrobras</v>
          </cell>
          <cell r="P807">
            <v>34351</v>
          </cell>
        </row>
        <row r="808">
          <cell r="A808">
            <v>60002655</v>
          </cell>
          <cell r="B808" t="str">
            <v>FEDOROWSKI, MARTIN</v>
          </cell>
          <cell r="C808" t="str">
            <v>ANALISTA SSR.</v>
          </cell>
          <cell r="D808">
            <v>55</v>
          </cell>
          <cell r="E808" t="str">
            <v>Funciones Centralizadas</v>
          </cell>
          <cell r="F808" t="str">
            <v>Fun. Centr. PB Arg. S.A.</v>
          </cell>
          <cell r="G808" t="str">
            <v>GCIA. EJECUTIVA DE COMUNICACIONES</v>
          </cell>
          <cell r="H808" t="str">
            <v>PUBLICIDAD, PATROCINIOS &amp; MARKETING</v>
          </cell>
          <cell r="I808" t="str">
            <v>COMUNICACIONES INTERNAS Y EDITORIAL</v>
          </cell>
          <cell r="J808">
            <v>0</v>
          </cell>
          <cell r="K808">
            <v>0</v>
          </cell>
          <cell r="L808" t="str">
            <v>Activos</v>
          </cell>
          <cell r="M808" t="str">
            <v>Fuera de Convenio</v>
          </cell>
          <cell r="N808" t="str">
            <v>Indeterminado</v>
          </cell>
          <cell r="O808" t="str">
            <v>Edif. Petrobras</v>
          </cell>
          <cell r="P808">
            <v>34151</v>
          </cell>
        </row>
        <row r="809">
          <cell r="A809">
            <v>60002664</v>
          </cell>
          <cell r="B809" t="str">
            <v>IGLESIAS, MAXIMILIANO</v>
          </cell>
          <cell r="C809" t="str">
            <v>ANALISTA JR.</v>
          </cell>
          <cell r="D809">
            <v>53</v>
          </cell>
          <cell r="E809" t="str">
            <v>Funciones Centralizadas</v>
          </cell>
          <cell r="F809" t="str">
            <v>Fun. Centr. PB Arg. S.A.</v>
          </cell>
          <cell r="G809" t="str">
            <v>DIRECCION DE ADMINIST. Y FINANZAS</v>
          </cell>
          <cell r="H809" t="str">
            <v>FINANZAS</v>
          </cell>
          <cell r="I809" t="str">
            <v>CREDITOS Y COBRANZAS</v>
          </cell>
          <cell r="J809" t="str">
            <v>COBRANZAS Y CUENTAS CORRIENTES</v>
          </cell>
          <cell r="K809">
            <v>0</v>
          </cell>
          <cell r="L809" t="str">
            <v>Activos</v>
          </cell>
          <cell r="M809" t="str">
            <v>Fuera de Convenio</v>
          </cell>
          <cell r="N809" t="str">
            <v>Indeterminado</v>
          </cell>
          <cell r="O809" t="str">
            <v>Edif. Petrobras</v>
          </cell>
          <cell r="P809">
            <v>34610</v>
          </cell>
        </row>
        <row r="810">
          <cell r="A810">
            <v>60002666</v>
          </cell>
          <cell r="B810" t="str">
            <v>CASTELLI, LORENA PAULA</v>
          </cell>
          <cell r="C810" t="str">
            <v>ANALISTA SSR.</v>
          </cell>
          <cell r="D810">
            <v>54</v>
          </cell>
          <cell r="E810" t="str">
            <v>Funciones Centralizadas</v>
          </cell>
          <cell r="F810" t="str">
            <v>Fun. Centr. PB Arg. S.A.</v>
          </cell>
          <cell r="G810" t="str">
            <v>DIRECCION DE ADMINIST. Y FINANZAS</v>
          </cell>
          <cell r="H810" t="str">
            <v>ADMINISTRACION</v>
          </cell>
          <cell r="I810" t="str">
            <v>CONTABILIDAD GENERAL</v>
          </cell>
          <cell r="J810" t="str">
            <v>CONTABILIDAD E&amp;P</v>
          </cell>
          <cell r="K810">
            <v>0</v>
          </cell>
          <cell r="L810" t="str">
            <v>Activos</v>
          </cell>
          <cell r="M810" t="str">
            <v>Fuera de Convenio</v>
          </cell>
          <cell r="N810" t="str">
            <v>Indeterminado</v>
          </cell>
          <cell r="O810" t="str">
            <v>Edif. Petrobras</v>
          </cell>
          <cell r="P810">
            <v>38376</v>
          </cell>
        </row>
        <row r="811">
          <cell r="A811">
            <v>60002670</v>
          </cell>
          <cell r="B811" t="str">
            <v>MAZZONI, FERNANDO ALDO</v>
          </cell>
          <cell r="C811" t="str">
            <v>AUDITOR SR.</v>
          </cell>
          <cell r="D811">
            <v>56</v>
          </cell>
          <cell r="E811" t="str">
            <v>Funciones Centralizadas</v>
          </cell>
          <cell r="F811" t="str">
            <v>Fun. Centr. PB Arg. S.A.</v>
          </cell>
          <cell r="G811" t="str">
            <v>GCIA. EJECUTIVA DE  AUDITORIA INTERNA</v>
          </cell>
          <cell r="H811" t="str">
            <v>AUDITORIA E&amp;P, PROY., JV, PLAN., CTROL E</v>
          </cell>
          <cell r="I811">
            <v>0</v>
          </cell>
          <cell r="J811">
            <v>0</v>
          </cell>
          <cell r="K811">
            <v>0</v>
          </cell>
          <cell r="L811" t="str">
            <v>Activos</v>
          </cell>
          <cell r="M811" t="str">
            <v>Fuera de Convenio</v>
          </cell>
          <cell r="N811" t="str">
            <v>Indeterminado</v>
          </cell>
          <cell r="O811" t="str">
            <v>Edif. Petrobras</v>
          </cell>
          <cell r="P811">
            <v>38810</v>
          </cell>
        </row>
        <row r="812">
          <cell r="A812">
            <v>60002688</v>
          </cell>
          <cell r="B812" t="str">
            <v>SARAY, MARIELA EDITH</v>
          </cell>
          <cell r="C812" t="str">
            <v>ANALISTA SSR.</v>
          </cell>
          <cell r="D812">
            <v>54</v>
          </cell>
          <cell r="E812" t="str">
            <v>Funciones Centralizadas</v>
          </cell>
          <cell r="F812" t="str">
            <v>Fun. Centr. PB Arg. S.A.</v>
          </cell>
          <cell r="G812" t="str">
            <v>DIRECCION DE ADMINIST. Y FINANZAS</v>
          </cell>
          <cell r="H812" t="str">
            <v>ADMINISTRACION</v>
          </cell>
          <cell r="I812" t="str">
            <v>CONTABILIDAD GENERAL</v>
          </cell>
          <cell r="J812" t="str">
            <v>CONTABILIDAD SOCIETARIA</v>
          </cell>
          <cell r="K812">
            <v>0</v>
          </cell>
          <cell r="L812" t="str">
            <v>Activos</v>
          </cell>
          <cell r="M812" t="str">
            <v>Fuera de Convenio</v>
          </cell>
          <cell r="N812" t="str">
            <v>Indeterminado</v>
          </cell>
          <cell r="O812" t="str">
            <v>Edif. Petrobras</v>
          </cell>
          <cell r="P812">
            <v>38930</v>
          </cell>
        </row>
        <row r="813">
          <cell r="A813">
            <v>60002693</v>
          </cell>
          <cell r="B813" t="str">
            <v>DOMANICO, ANALIA ADRIANA</v>
          </cell>
          <cell r="C813" t="str">
            <v>ASISTENTE</v>
          </cell>
          <cell r="D813">
            <v>54</v>
          </cell>
          <cell r="E813" t="str">
            <v>Funciones Centralizadas</v>
          </cell>
          <cell r="F813" t="str">
            <v>Fun. Centr. PB Arg. S.A.</v>
          </cell>
          <cell r="G813" t="str">
            <v>GCIA. EJECUTIVA DE CSMS</v>
          </cell>
          <cell r="H813">
            <v>0</v>
          </cell>
          <cell r="I813">
            <v>0</v>
          </cell>
          <cell r="J813">
            <v>0</v>
          </cell>
          <cell r="K813">
            <v>0</v>
          </cell>
          <cell r="L813" t="str">
            <v>Activos</v>
          </cell>
          <cell r="M813" t="str">
            <v>Fuera de Convenio</v>
          </cell>
          <cell r="N813" t="str">
            <v>Indeterminado</v>
          </cell>
          <cell r="O813" t="str">
            <v>Edif. Petrobras</v>
          </cell>
          <cell r="P813">
            <v>36495</v>
          </cell>
        </row>
        <row r="814">
          <cell r="A814">
            <v>60002694</v>
          </cell>
          <cell r="B814" t="str">
            <v>MICCIULLI, GISELLE VIRGINIA</v>
          </cell>
          <cell r="C814" t="str">
            <v>GERENTE</v>
          </cell>
          <cell r="D814">
            <v>57</v>
          </cell>
          <cell r="E814" t="str">
            <v>Funciones Centralizadas</v>
          </cell>
          <cell r="F814" t="str">
            <v>Fun. Centr. PB Arg. S.A.</v>
          </cell>
          <cell r="G814" t="str">
            <v>DIRECCION DE ADMINIST. Y FINANZAS</v>
          </cell>
          <cell r="H814" t="str">
            <v>ADMINISTRACION</v>
          </cell>
          <cell r="I814" t="str">
            <v>CUENTAS A PAGAR</v>
          </cell>
          <cell r="J814">
            <v>0</v>
          </cell>
          <cell r="K814">
            <v>0</v>
          </cell>
          <cell r="L814" t="str">
            <v>Activos</v>
          </cell>
          <cell r="M814" t="str">
            <v>Fuera de Convenio</v>
          </cell>
          <cell r="N814" t="str">
            <v>Indeterminado</v>
          </cell>
          <cell r="O814" t="str">
            <v>Edif. Petrobras</v>
          </cell>
          <cell r="P814">
            <v>37553</v>
          </cell>
        </row>
        <row r="815">
          <cell r="A815">
            <v>60002695</v>
          </cell>
          <cell r="B815" t="str">
            <v>ANTUNEZ, GABRIELA EDITH</v>
          </cell>
          <cell r="C815" t="str">
            <v>ANALISTA SSR.</v>
          </cell>
          <cell r="D815">
            <v>55</v>
          </cell>
          <cell r="E815" t="str">
            <v>Funciones Centralizadas</v>
          </cell>
          <cell r="F815" t="str">
            <v>Fun. Centr. PB Arg. S.A.</v>
          </cell>
          <cell r="G815" t="str">
            <v>GCIA. EJECUTIVA DE COMUNICACIONES</v>
          </cell>
          <cell r="H815" t="str">
            <v>PUBLICIDAD, PATROCINIOS &amp; MARKETING</v>
          </cell>
          <cell r="I815" t="str">
            <v>EVENTOS</v>
          </cell>
          <cell r="J815">
            <v>0</v>
          </cell>
          <cell r="K815">
            <v>0</v>
          </cell>
          <cell r="L815" t="str">
            <v>Activos</v>
          </cell>
          <cell r="M815" t="str">
            <v>Fuera de Convenio</v>
          </cell>
          <cell r="N815" t="str">
            <v>Indeterminado</v>
          </cell>
          <cell r="O815" t="str">
            <v>Edif. Petrobras</v>
          </cell>
          <cell r="P815">
            <v>36251</v>
          </cell>
        </row>
        <row r="816">
          <cell r="A816">
            <v>60002696</v>
          </cell>
          <cell r="B816" t="str">
            <v>ARTINIAN, GABRIELA LAURA AR</v>
          </cell>
          <cell r="C816" t="str">
            <v>COORDINADOR</v>
          </cell>
          <cell r="D816">
            <v>57</v>
          </cell>
          <cell r="E816" t="str">
            <v>Funciones Centralizadas</v>
          </cell>
          <cell r="F816" t="str">
            <v>Fun. Centr. PB Arg. S.A.</v>
          </cell>
          <cell r="G816" t="str">
            <v>RELACIONES CON EL GOBIERNO</v>
          </cell>
          <cell r="H816" t="str">
            <v>RELACIONES CON INTERIOR</v>
          </cell>
          <cell r="I816">
            <v>0</v>
          </cell>
          <cell r="J816">
            <v>0</v>
          </cell>
          <cell r="K816">
            <v>0</v>
          </cell>
          <cell r="L816" t="str">
            <v>Activos</v>
          </cell>
          <cell r="M816" t="str">
            <v>Fuera de Convenio</v>
          </cell>
          <cell r="N816" t="str">
            <v>Indeterminado</v>
          </cell>
          <cell r="O816" t="str">
            <v>Edif. Petrobras</v>
          </cell>
          <cell r="P816">
            <v>37881</v>
          </cell>
        </row>
        <row r="817">
          <cell r="A817">
            <v>60002702</v>
          </cell>
          <cell r="B817" t="str">
            <v>GIULIANELLI, MATIAS</v>
          </cell>
          <cell r="C817" t="str">
            <v>ANALISTA SR.</v>
          </cell>
          <cell r="D817">
            <v>56</v>
          </cell>
          <cell r="E817" t="str">
            <v>Funciones Centralizadas</v>
          </cell>
          <cell r="F817" t="str">
            <v>Fun. Centr. PB Arg. S.A.</v>
          </cell>
          <cell r="G817" t="str">
            <v>GCIA. EJECUTIVA DE CTROL DE GEST Y EST P</v>
          </cell>
          <cell r="H817" t="str">
            <v>PLANEAMIENTO &amp; CTROL. PRESUPUESTARIO</v>
          </cell>
          <cell r="I817" t="str">
            <v>PLAN DE NEGOCIOS, PPTO y PROYECCIONES</v>
          </cell>
          <cell r="J817">
            <v>0</v>
          </cell>
          <cell r="K817">
            <v>0</v>
          </cell>
          <cell r="L817" t="str">
            <v>Activos</v>
          </cell>
          <cell r="M817" t="str">
            <v>Fuera de Convenio</v>
          </cell>
          <cell r="N817" t="str">
            <v>Indeterminado</v>
          </cell>
          <cell r="O817" t="str">
            <v>Edif. Petrobras</v>
          </cell>
          <cell r="P817">
            <v>37061</v>
          </cell>
        </row>
        <row r="818">
          <cell r="A818">
            <v>60002708</v>
          </cell>
          <cell r="B818" t="str">
            <v>CAVALLARI, MARIELA</v>
          </cell>
          <cell r="C818" t="str">
            <v>ANALISTA SSR.</v>
          </cell>
          <cell r="D818">
            <v>55</v>
          </cell>
          <cell r="E818" t="str">
            <v>Funciones Centralizadas</v>
          </cell>
          <cell r="F818" t="str">
            <v>Fun. Centr. PB Arg. S.A.</v>
          </cell>
          <cell r="G818" t="str">
            <v>DIRECCION DE ADMINIST. Y FINANZAS</v>
          </cell>
          <cell r="H818" t="str">
            <v>ADMINISTRACION</v>
          </cell>
          <cell r="I818" t="str">
            <v>POLITICAS Y CONTROL CONTABLE</v>
          </cell>
          <cell r="J818">
            <v>0</v>
          </cell>
          <cell r="K818">
            <v>0</v>
          </cell>
          <cell r="L818" t="str">
            <v>Activos</v>
          </cell>
          <cell r="M818" t="str">
            <v>Fuera de Convenio</v>
          </cell>
          <cell r="N818" t="str">
            <v>Indeterminado</v>
          </cell>
          <cell r="O818" t="str">
            <v>Edif. Petrobras</v>
          </cell>
          <cell r="P818">
            <v>37921</v>
          </cell>
        </row>
        <row r="819">
          <cell r="A819">
            <v>60002716</v>
          </cell>
          <cell r="B819" t="str">
            <v>JAIME, FLAVIA VERONICA</v>
          </cell>
          <cell r="C819" t="str">
            <v>COORDINADOR</v>
          </cell>
          <cell r="D819">
            <v>58</v>
          </cell>
          <cell r="E819" t="str">
            <v>Funciones Centralizadas</v>
          </cell>
          <cell r="F819" t="str">
            <v>Fun. Centr. PB Arg. S.A.</v>
          </cell>
          <cell r="G819" t="str">
            <v>GCIA. EJECUTIVA DE RR.HH.</v>
          </cell>
          <cell r="H819" t="str">
            <v>ORGANIZACION Y PLANEAMIENTO DE RR.HH</v>
          </cell>
          <cell r="I819" t="str">
            <v>FORMACION Y DESARROLLO</v>
          </cell>
          <cell r="J819">
            <v>0</v>
          </cell>
          <cell r="K819">
            <v>0</v>
          </cell>
          <cell r="L819" t="str">
            <v>Activos</v>
          </cell>
          <cell r="M819" t="str">
            <v>Fuera de Convenio</v>
          </cell>
          <cell r="N819" t="str">
            <v>Indeterminado</v>
          </cell>
          <cell r="O819" t="str">
            <v>Edif. Petrobras</v>
          </cell>
          <cell r="P819">
            <v>36800</v>
          </cell>
        </row>
        <row r="820">
          <cell r="A820">
            <v>60002725</v>
          </cell>
          <cell r="B820" t="str">
            <v>HAYDEN, VERONICA</v>
          </cell>
          <cell r="C820" t="str">
            <v>ANALISTA SR.</v>
          </cell>
          <cell r="D820">
            <v>56</v>
          </cell>
          <cell r="E820" t="str">
            <v>Funciones Centralizadas</v>
          </cell>
          <cell r="F820" t="str">
            <v>Fun. Centr. PB Arg. S.A.</v>
          </cell>
          <cell r="G820" t="str">
            <v>GCIA. EJECUTIVA DE RR.HH.</v>
          </cell>
          <cell r="H820" t="str">
            <v>ORGANIZACION Y PLANEAMIENTO DE RR.HH</v>
          </cell>
          <cell r="I820" t="str">
            <v>FORMACION Y DESARROLLO</v>
          </cell>
          <cell r="J820">
            <v>0</v>
          </cell>
          <cell r="K820">
            <v>0</v>
          </cell>
          <cell r="L820" t="str">
            <v>Activos</v>
          </cell>
          <cell r="M820" t="str">
            <v>Fuera de Convenio</v>
          </cell>
          <cell r="N820" t="str">
            <v>Indeterminado</v>
          </cell>
          <cell r="O820" t="str">
            <v>Edif. Petrobras</v>
          </cell>
          <cell r="P820">
            <v>36864</v>
          </cell>
        </row>
        <row r="821">
          <cell r="A821">
            <v>60002737</v>
          </cell>
          <cell r="B821" t="str">
            <v>SILVETI, ALEJANDRA EDITH</v>
          </cell>
          <cell r="C821" t="str">
            <v>ANALISTA JR.</v>
          </cell>
          <cell r="D821">
            <v>54</v>
          </cell>
          <cell r="E821" t="str">
            <v>Funciones Centralizadas</v>
          </cell>
          <cell r="F821" t="str">
            <v>Fun. Centr. PB Arg. S.A.</v>
          </cell>
          <cell r="G821" t="str">
            <v>GCIA. EJECUTIVA DE RR.HH.</v>
          </cell>
          <cell r="H821" t="str">
            <v>ORGANIZACION Y PLANEAMIENTO DE RR.HH</v>
          </cell>
          <cell r="I821" t="str">
            <v>GESTION DE RECURSOS</v>
          </cell>
          <cell r="J821">
            <v>0</v>
          </cell>
          <cell r="K821">
            <v>0</v>
          </cell>
          <cell r="L821" t="str">
            <v>Activos</v>
          </cell>
          <cell r="M821" t="str">
            <v>Fuera de Convenio</v>
          </cell>
          <cell r="N821" t="str">
            <v>Indeterminado</v>
          </cell>
          <cell r="O821" t="str">
            <v>Edif. Petrobras</v>
          </cell>
          <cell r="P821">
            <v>37469</v>
          </cell>
        </row>
        <row r="822">
          <cell r="A822">
            <v>60002746</v>
          </cell>
          <cell r="B822" t="str">
            <v>GIRI, HERNAN ARIEL</v>
          </cell>
          <cell r="C822" t="str">
            <v>ANALISTA SSR.</v>
          </cell>
          <cell r="D822">
            <v>55</v>
          </cell>
          <cell r="E822" t="str">
            <v>Funciones Centralizadas</v>
          </cell>
          <cell r="F822" t="str">
            <v>Fun. Centr. PB Arg. S.A.</v>
          </cell>
          <cell r="G822" t="str">
            <v>DIRECCION DE ADMINIST. Y FINANZAS</v>
          </cell>
          <cell r="H822" t="str">
            <v>ADMINISTRACION</v>
          </cell>
          <cell r="I822" t="str">
            <v>CONTABILIDAD GENERAL</v>
          </cell>
          <cell r="J822" t="str">
            <v>CONTABILIDAD E&amp;P</v>
          </cell>
          <cell r="K822">
            <v>0</v>
          </cell>
          <cell r="L822" t="str">
            <v>Activos</v>
          </cell>
          <cell r="M822" t="str">
            <v>Fuera de Convenio</v>
          </cell>
          <cell r="N822" t="str">
            <v>Indeterminado</v>
          </cell>
          <cell r="O822" t="str">
            <v>Edif. Petrobras</v>
          </cell>
          <cell r="P822">
            <v>36982</v>
          </cell>
        </row>
        <row r="823">
          <cell r="A823">
            <v>60002749</v>
          </cell>
          <cell r="B823" t="str">
            <v>SCHAMBER, JUAN</v>
          </cell>
          <cell r="C823" t="str">
            <v>ANALISTA SR.</v>
          </cell>
          <cell r="D823">
            <v>56</v>
          </cell>
          <cell r="E823" t="str">
            <v>Funciones Centralizadas</v>
          </cell>
          <cell r="F823" t="str">
            <v>Fun. Centr. PB Arg. S.A.</v>
          </cell>
          <cell r="G823" t="str">
            <v>GCIA. EJECUTIVA DE COMUNICACIONES</v>
          </cell>
          <cell r="H823" t="str">
            <v>ASUNTOS CORPORATIVOS Y PRENSA</v>
          </cell>
          <cell r="I823" t="str">
            <v>GESTION INTERNA</v>
          </cell>
          <cell r="J823">
            <v>0</v>
          </cell>
          <cell r="K823">
            <v>0</v>
          </cell>
          <cell r="L823" t="str">
            <v>Activos</v>
          </cell>
          <cell r="M823" t="str">
            <v>Fuera de Convenio</v>
          </cell>
          <cell r="N823" t="str">
            <v>Indeterminado</v>
          </cell>
          <cell r="O823" t="str">
            <v>Edif. Petrobras</v>
          </cell>
          <cell r="P823">
            <v>36923</v>
          </cell>
        </row>
        <row r="824">
          <cell r="A824">
            <v>60002757</v>
          </cell>
          <cell r="B824" t="str">
            <v>CASARESKI, GUSTAVO EDUARDO</v>
          </cell>
          <cell r="C824" t="str">
            <v>COORDINADOR</v>
          </cell>
          <cell r="D824">
            <v>57</v>
          </cell>
          <cell r="E824" t="str">
            <v>Funciones Centralizadas</v>
          </cell>
          <cell r="F824" t="str">
            <v>Fun. Centr. PB Arg. S.A.</v>
          </cell>
          <cell r="G824" t="str">
            <v>GCIA. EJECUTIVA DE CTROL DE GEST Y EST P</v>
          </cell>
          <cell r="H824" t="str">
            <v>PLANEAMIENTO &amp; CTROL. PRESUPUESTARIO</v>
          </cell>
          <cell r="I824">
            <v>0</v>
          </cell>
          <cell r="J824">
            <v>0</v>
          </cell>
          <cell r="K824">
            <v>0</v>
          </cell>
          <cell r="L824" t="str">
            <v>Activos</v>
          </cell>
          <cell r="M824" t="str">
            <v>Fuera de Convenio</v>
          </cell>
          <cell r="N824" t="str">
            <v>Indeterminado</v>
          </cell>
          <cell r="O824" t="str">
            <v>Edif. Petrobras</v>
          </cell>
          <cell r="P824">
            <v>35135</v>
          </cell>
        </row>
        <row r="825">
          <cell r="A825">
            <v>60002760</v>
          </cell>
          <cell r="B825" t="str">
            <v>PEREIRA, CHRISTIAN ANDRES</v>
          </cell>
          <cell r="C825" t="str">
            <v>ABOGADO SR.</v>
          </cell>
          <cell r="D825">
            <v>56</v>
          </cell>
          <cell r="E825" t="str">
            <v>Funciones Centralizadas</v>
          </cell>
          <cell r="F825" t="str">
            <v>Fun. Centr. PB Arg. S.A.</v>
          </cell>
          <cell r="G825" t="str">
            <v>DIRECCION DE LEGALES</v>
          </cell>
          <cell r="H825" t="str">
            <v>LEGALES COMERCIAL</v>
          </cell>
          <cell r="I825">
            <v>0</v>
          </cell>
          <cell r="J825">
            <v>0</v>
          </cell>
          <cell r="K825">
            <v>0</v>
          </cell>
          <cell r="L825" t="str">
            <v>Activos</v>
          </cell>
          <cell r="M825" t="str">
            <v>Fuera de Convenio</v>
          </cell>
          <cell r="N825" t="str">
            <v>Indeterminado</v>
          </cell>
          <cell r="O825" t="str">
            <v>Edif. Petrobras</v>
          </cell>
          <cell r="P825">
            <v>34817</v>
          </cell>
        </row>
        <row r="826">
          <cell r="A826">
            <v>60002763</v>
          </cell>
          <cell r="B826" t="str">
            <v>PERALTA MUJICA, JAVIER ANDRÉS</v>
          </cell>
          <cell r="C826" t="str">
            <v>GERENTE</v>
          </cell>
          <cell r="D826">
            <v>57</v>
          </cell>
          <cell r="E826" t="str">
            <v>Funciones Centralizadas</v>
          </cell>
          <cell r="F826" t="str">
            <v>Fun. Centr. PB Arg. S.A.</v>
          </cell>
          <cell r="G826" t="str">
            <v>DIRECCION COMERCIAL</v>
          </cell>
          <cell r="H826" t="str">
            <v>PLANIFICACION Y SUMINISTROS</v>
          </cell>
          <cell r="I826" t="str">
            <v>PLANIFICACION</v>
          </cell>
          <cell r="J826" t="str">
            <v>PLANEAMIENTO OPERATIVO COMBUSTIBLES</v>
          </cell>
          <cell r="K826">
            <v>0</v>
          </cell>
          <cell r="L826" t="str">
            <v>Activos</v>
          </cell>
          <cell r="M826" t="str">
            <v>Fuera de Convenio</v>
          </cell>
          <cell r="N826" t="str">
            <v>Indeterminado</v>
          </cell>
          <cell r="O826" t="str">
            <v>Edif. Petrobras</v>
          </cell>
          <cell r="P826">
            <v>36586</v>
          </cell>
        </row>
        <row r="827">
          <cell r="A827">
            <v>60002767</v>
          </cell>
          <cell r="B827" t="str">
            <v>IRIBARREN, ALEJANDRO JOSE</v>
          </cell>
          <cell r="C827" t="str">
            <v>TECNICO SR.</v>
          </cell>
          <cell r="D827">
            <v>49</v>
          </cell>
          <cell r="E827" t="str">
            <v>Funciones Centralizadas</v>
          </cell>
          <cell r="F827" t="str">
            <v>Fun. Centr. PB Arg. S.A.</v>
          </cell>
          <cell r="G827" t="str">
            <v>DIRECCION DE ADMINIST. Y FINANZAS</v>
          </cell>
          <cell r="H827" t="str">
            <v>SERVICIOS GENERALES E INMUEBLES</v>
          </cell>
          <cell r="I827" t="str">
            <v>SERVICIOS</v>
          </cell>
          <cell r="J827">
            <v>0</v>
          </cell>
          <cell r="K827">
            <v>0</v>
          </cell>
          <cell r="L827" t="str">
            <v>Activos</v>
          </cell>
          <cell r="M827" t="str">
            <v>Fuera de Convenio</v>
          </cell>
          <cell r="N827" t="str">
            <v>Indeterminado</v>
          </cell>
          <cell r="O827" t="str">
            <v>Edif. Petrobras</v>
          </cell>
          <cell r="P827">
            <v>36892</v>
          </cell>
        </row>
        <row r="828">
          <cell r="A828">
            <v>60002774</v>
          </cell>
          <cell r="B828" t="str">
            <v>EL JALL, LUIS ALBERTO</v>
          </cell>
          <cell r="C828" t="str">
            <v>ANALISTA SSR.</v>
          </cell>
          <cell r="D828">
            <v>55</v>
          </cell>
          <cell r="E828" t="str">
            <v>Funciones Centralizadas</v>
          </cell>
          <cell r="F828" t="str">
            <v>Fun. Centr. PB Arg. S.A.</v>
          </cell>
          <cell r="G828" t="str">
            <v>DIRECCION DE ADMINIST. Y FINANZAS</v>
          </cell>
          <cell r="H828" t="str">
            <v>TECNOLOGIA INFORMATICA</v>
          </cell>
          <cell r="I828" t="str">
            <v>OPERACIONES Y TELECOMUNICACIONES</v>
          </cell>
          <cell r="J828" t="str">
            <v>INFORMATICA DISTRIBUIDA</v>
          </cell>
          <cell r="K828">
            <v>0</v>
          </cell>
          <cell r="L828" t="str">
            <v>Activos</v>
          </cell>
          <cell r="M828" t="str">
            <v>Fuera de Convenio</v>
          </cell>
          <cell r="N828" t="str">
            <v>Indeterminado</v>
          </cell>
          <cell r="O828" t="str">
            <v>Edif. Petrobras</v>
          </cell>
          <cell r="P828">
            <v>38596</v>
          </cell>
        </row>
        <row r="829">
          <cell r="A829">
            <v>60002783</v>
          </cell>
          <cell r="B829" t="str">
            <v>COGORNO, JUAN PABLO</v>
          </cell>
          <cell r="C829" t="str">
            <v>GERENTE</v>
          </cell>
          <cell r="D829">
            <v>58</v>
          </cell>
          <cell r="E829" t="str">
            <v>Funciones Centralizadas</v>
          </cell>
          <cell r="F829" t="str">
            <v>Fun. Centr. PB Arg. S.A.</v>
          </cell>
          <cell r="G829" t="str">
            <v>DIRECCION DE ADMINIST. Y FINANZAS</v>
          </cell>
          <cell r="H829" t="str">
            <v>IMPUESTOS</v>
          </cell>
          <cell r="I829" t="str">
            <v>IMPUESTOS DIRECTOS</v>
          </cell>
          <cell r="J829">
            <v>0</v>
          </cell>
          <cell r="K829">
            <v>0</v>
          </cell>
          <cell r="L829" t="str">
            <v>Activos</v>
          </cell>
          <cell r="M829" t="str">
            <v>Fuera de Convenio</v>
          </cell>
          <cell r="N829" t="str">
            <v>Indeterminado</v>
          </cell>
          <cell r="O829" t="str">
            <v>Edif. Petrobras</v>
          </cell>
          <cell r="P829">
            <v>36878</v>
          </cell>
        </row>
        <row r="830">
          <cell r="A830">
            <v>60002784</v>
          </cell>
          <cell r="B830" t="str">
            <v>PATACCA, MARIA MARTA</v>
          </cell>
          <cell r="C830" t="str">
            <v>ANALISTA CONSULTOR</v>
          </cell>
          <cell r="D830">
            <v>57</v>
          </cell>
          <cell r="E830" t="str">
            <v>Funciones Centralizadas</v>
          </cell>
          <cell r="F830" t="str">
            <v>Fun. Centr. PB Arg. S.A.</v>
          </cell>
          <cell r="G830" t="str">
            <v>GCIA. EJECUTIVA DE CTROL DE GEST Y EST P</v>
          </cell>
          <cell r="H830" t="str">
            <v>CONTROL DE GESTION DE NEGOCIOS</v>
          </cell>
          <cell r="I830">
            <v>0</v>
          </cell>
          <cell r="J830">
            <v>0</v>
          </cell>
          <cell r="K830">
            <v>0</v>
          </cell>
          <cell r="L830" t="str">
            <v>Activos</v>
          </cell>
          <cell r="M830" t="str">
            <v>Fuera de Convenio</v>
          </cell>
          <cell r="N830" t="str">
            <v>Indeterminado</v>
          </cell>
          <cell r="O830" t="str">
            <v>Edif. Petrobras</v>
          </cell>
          <cell r="P830">
            <v>36039</v>
          </cell>
        </row>
        <row r="831">
          <cell r="A831">
            <v>60002786</v>
          </cell>
          <cell r="B831" t="str">
            <v>GARCIA, GRISELDA MARIEL</v>
          </cell>
          <cell r="C831" t="str">
            <v>ANALISTA SSR.</v>
          </cell>
          <cell r="D831">
            <v>55</v>
          </cell>
          <cell r="E831" t="str">
            <v>Funciones Centralizadas</v>
          </cell>
          <cell r="F831" t="str">
            <v>Fun. Centr. PB Arg. S.A.</v>
          </cell>
          <cell r="G831" t="str">
            <v>DIRECCION DE ADMINIST. Y FINANZAS</v>
          </cell>
          <cell r="H831" t="str">
            <v>FINANZAS</v>
          </cell>
          <cell r="I831" t="str">
            <v>COMEX Y SEGUROS</v>
          </cell>
          <cell r="J831" t="str">
            <v>EXPORTACIONES</v>
          </cell>
          <cell r="K831">
            <v>0</v>
          </cell>
          <cell r="L831" t="str">
            <v>Activos</v>
          </cell>
          <cell r="M831" t="str">
            <v>Fuera de Convenio</v>
          </cell>
          <cell r="N831" t="str">
            <v>Indeterminado</v>
          </cell>
          <cell r="O831" t="str">
            <v>Edif. Petrobras</v>
          </cell>
          <cell r="P831">
            <v>35520</v>
          </cell>
        </row>
        <row r="832">
          <cell r="A832">
            <v>60002792</v>
          </cell>
          <cell r="B832" t="str">
            <v>RECHTMAN, CYNTHIA VERONICA</v>
          </cell>
          <cell r="C832" t="str">
            <v>ANALISTA SSR.</v>
          </cell>
          <cell r="D832">
            <v>54</v>
          </cell>
          <cell r="E832" t="str">
            <v>Funciones Centralizadas</v>
          </cell>
          <cell r="F832" t="str">
            <v>Fun. Centr. PB Arg. S.A.</v>
          </cell>
          <cell r="G832" t="str">
            <v>DIRECCION DE ADMINIST. Y FINANZAS</v>
          </cell>
          <cell r="H832" t="str">
            <v>FINANZAS</v>
          </cell>
          <cell r="I832" t="str">
            <v>COMEX Y SEGUROS</v>
          </cell>
          <cell r="J832" t="str">
            <v>IMPORTACIONES</v>
          </cell>
          <cell r="K832">
            <v>0</v>
          </cell>
          <cell r="L832" t="str">
            <v>Activos</v>
          </cell>
          <cell r="M832" t="str">
            <v>Fuera de Convenio</v>
          </cell>
          <cell r="N832" t="str">
            <v>Indeterminado</v>
          </cell>
          <cell r="O832" t="str">
            <v>Edif. Petrobras</v>
          </cell>
          <cell r="P832">
            <v>34669</v>
          </cell>
        </row>
        <row r="833">
          <cell r="A833">
            <v>60002800</v>
          </cell>
          <cell r="B833" t="str">
            <v>STEINER, ALEJANDRA DANIELA</v>
          </cell>
          <cell r="C833" t="str">
            <v>SECRETARIA</v>
          </cell>
          <cell r="D833">
            <v>53</v>
          </cell>
          <cell r="E833" t="str">
            <v>Funciones Centralizadas</v>
          </cell>
          <cell r="F833" t="str">
            <v>Fun. Centr. PB Arg. S.A.</v>
          </cell>
          <cell r="G833" t="str">
            <v>DIRECCION COMERCIAL</v>
          </cell>
          <cell r="H833" t="str">
            <v>PLANIFICACION Y SUMINISTROS</v>
          </cell>
          <cell r="I833">
            <v>0</v>
          </cell>
          <cell r="J833">
            <v>0</v>
          </cell>
          <cell r="K833">
            <v>0</v>
          </cell>
          <cell r="L833" t="str">
            <v>Activos</v>
          </cell>
          <cell r="M833" t="str">
            <v>Fuera de Convenio</v>
          </cell>
          <cell r="N833" t="str">
            <v>Indeterminado</v>
          </cell>
          <cell r="O833" t="str">
            <v>Edif. Petrobras</v>
          </cell>
          <cell r="P833">
            <v>36801</v>
          </cell>
        </row>
        <row r="834">
          <cell r="A834">
            <v>60002814</v>
          </cell>
          <cell r="B834" t="str">
            <v>ROSSI, LUCIANA</v>
          </cell>
          <cell r="C834" t="str">
            <v>ANALISTA SR.</v>
          </cell>
          <cell r="D834">
            <v>56</v>
          </cell>
          <cell r="E834" t="str">
            <v>Funciones Centralizadas</v>
          </cell>
          <cell r="F834" t="str">
            <v>Fun. Centr. PB Arg. S.A.</v>
          </cell>
          <cell r="G834" t="str">
            <v>DIRECCION DE ADMINIST. Y FINANZAS</v>
          </cell>
          <cell r="H834" t="str">
            <v>FINANZAS</v>
          </cell>
          <cell r="I834" t="str">
            <v>PLANEAMIENTO FINANCIERO Y RRII</v>
          </cell>
          <cell r="J834" t="str">
            <v>PLANEAMIENTO FINANCIERO</v>
          </cell>
          <cell r="K834">
            <v>0</v>
          </cell>
          <cell r="L834" t="str">
            <v>Activos</v>
          </cell>
          <cell r="M834" t="str">
            <v>Fuera de Convenio</v>
          </cell>
          <cell r="N834" t="str">
            <v>Indeterminado</v>
          </cell>
          <cell r="O834" t="str">
            <v>Edif. Petrobras</v>
          </cell>
          <cell r="P834">
            <v>35948</v>
          </cell>
        </row>
        <row r="835">
          <cell r="A835">
            <v>60002822</v>
          </cell>
          <cell r="B835" t="str">
            <v>CAIRO, DANIEL EMILIO</v>
          </cell>
          <cell r="C835" t="str">
            <v>TECNICO SSR.</v>
          </cell>
          <cell r="D835">
            <v>51</v>
          </cell>
          <cell r="E835" t="str">
            <v>Funciones Centralizadas</v>
          </cell>
          <cell r="F835" t="str">
            <v>Fun. Centr. PB Arg. S.A.</v>
          </cell>
          <cell r="G835" t="str">
            <v>DIRECCION DE ADMINIST. Y FINANZAS</v>
          </cell>
          <cell r="H835" t="str">
            <v>SERVICIOS GENERALES E INMUEBLES</v>
          </cell>
          <cell r="I835" t="str">
            <v>SERVICIOS</v>
          </cell>
          <cell r="J835">
            <v>0</v>
          </cell>
          <cell r="K835">
            <v>0</v>
          </cell>
          <cell r="L835" t="str">
            <v>Activos</v>
          </cell>
          <cell r="M835" t="str">
            <v>Fuera de Convenio</v>
          </cell>
          <cell r="N835" t="str">
            <v>Indeterminado</v>
          </cell>
          <cell r="O835" t="str">
            <v>Edif. Petrobras</v>
          </cell>
          <cell r="P835">
            <v>36892</v>
          </cell>
        </row>
        <row r="836">
          <cell r="A836">
            <v>60002831</v>
          </cell>
          <cell r="B836" t="str">
            <v>RIPOLL, SOLANGE ANALIA</v>
          </cell>
          <cell r="C836" t="str">
            <v>ANALISTA SR.</v>
          </cell>
          <cell r="D836">
            <v>56</v>
          </cell>
          <cell r="E836" t="str">
            <v>Funciones Centralizadas</v>
          </cell>
          <cell r="F836" t="str">
            <v>Fun. Centr. PB Arg. S.A.</v>
          </cell>
          <cell r="G836" t="str">
            <v>GCIA. EJECUTIVA DE RR.HH.</v>
          </cell>
          <cell r="H836" t="str">
            <v>ORGANIZACION Y PLANEAMIENTO DE RR.HH</v>
          </cell>
          <cell r="I836" t="str">
            <v>FORMACION Y DESARROLLO</v>
          </cell>
          <cell r="J836">
            <v>0</v>
          </cell>
          <cell r="K836">
            <v>0</v>
          </cell>
          <cell r="L836" t="str">
            <v>Activos</v>
          </cell>
          <cell r="M836" t="str">
            <v>Fuera de Convenio</v>
          </cell>
          <cell r="N836" t="str">
            <v>Indeterminado</v>
          </cell>
          <cell r="O836" t="str">
            <v>Edif. Petrobras</v>
          </cell>
          <cell r="P836">
            <v>38818</v>
          </cell>
        </row>
        <row r="837">
          <cell r="A837">
            <v>60002842</v>
          </cell>
          <cell r="B837" t="str">
            <v>JANSSEN, RODOLFO</v>
          </cell>
          <cell r="C837" t="str">
            <v>GERENTE</v>
          </cell>
          <cell r="D837">
            <v>61</v>
          </cell>
          <cell r="E837" t="str">
            <v>Funciones Centralizadas</v>
          </cell>
          <cell r="F837" t="str">
            <v>Fun. Centr. PB Arg. S.A.</v>
          </cell>
          <cell r="G837" t="str">
            <v>DIRECCION DE ADMINIST. Y FINANZAS</v>
          </cell>
          <cell r="H837" t="str">
            <v>COMPRAS Y CONTRATACIONES</v>
          </cell>
          <cell r="I837" t="str">
            <v>E&amp;P</v>
          </cell>
          <cell r="J837">
            <v>0</v>
          </cell>
          <cell r="K837">
            <v>0</v>
          </cell>
          <cell r="L837" t="str">
            <v>Activos</v>
          </cell>
          <cell r="M837" t="str">
            <v>Fuera de Convenio</v>
          </cell>
          <cell r="N837" t="str">
            <v>Indeterminado</v>
          </cell>
          <cell r="O837" t="str">
            <v>Edif. Petrobras</v>
          </cell>
          <cell r="P837">
            <v>36619</v>
          </cell>
        </row>
        <row r="838">
          <cell r="A838">
            <v>60002850</v>
          </cell>
          <cell r="B838" t="str">
            <v>GARAY, SILVESTRE JOSE</v>
          </cell>
          <cell r="C838" t="str">
            <v>ANALISTA JR.</v>
          </cell>
          <cell r="D838">
            <v>53</v>
          </cell>
          <cell r="E838" t="str">
            <v>Funciones Centralizadas</v>
          </cell>
          <cell r="F838" t="str">
            <v>Fun. Centr. PB Arg. S.A.</v>
          </cell>
          <cell r="G838" t="str">
            <v>GCIA. EJECUTIVA DE RR.HH.</v>
          </cell>
          <cell r="H838" t="str">
            <v>SERVICIOS DE RR. HH.</v>
          </cell>
          <cell r="I838" t="str">
            <v>ADMINISTRACION DE PERSONAL &amp; ASIG. INTER</v>
          </cell>
          <cell r="J838">
            <v>0</v>
          </cell>
          <cell r="K838">
            <v>0</v>
          </cell>
          <cell r="L838" t="str">
            <v>Activos</v>
          </cell>
          <cell r="M838" t="str">
            <v>Fuera de Convenio</v>
          </cell>
          <cell r="N838" t="str">
            <v>Indeterminado</v>
          </cell>
          <cell r="O838" t="str">
            <v>Edif. Petrobras</v>
          </cell>
          <cell r="P838">
            <v>37500</v>
          </cell>
        </row>
        <row r="839">
          <cell r="A839">
            <v>60002851</v>
          </cell>
          <cell r="B839" t="str">
            <v>PALOMBO, SANDRA LORENA</v>
          </cell>
          <cell r="C839" t="str">
            <v>AUDITOR SR.</v>
          </cell>
          <cell r="D839">
            <v>56</v>
          </cell>
          <cell r="E839" t="str">
            <v>Funciones Centralizadas</v>
          </cell>
          <cell r="F839" t="str">
            <v>Fun. Centr. PB Arg. S.A.</v>
          </cell>
          <cell r="G839" t="str">
            <v>GCIA. EJECUTIVA DE  AUDITORIA INTERNA</v>
          </cell>
          <cell r="H839" t="str">
            <v>AUDITORIA E&amp;P, PROY., JV, PLAN., CTROL E</v>
          </cell>
          <cell r="I839">
            <v>0</v>
          </cell>
          <cell r="J839">
            <v>0</v>
          </cell>
          <cell r="K839">
            <v>0</v>
          </cell>
          <cell r="L839" t="str">
            <v>Activos</v>
          </cell>
          <cell r="M839" t="str">
            <v>Fuera de Convenio</v>
          </cell>
          <cell r="N839" t="str">
            <v>Indeterminado</v>
          </cell>
          <cell r="O839" t="str">
            <v>Edif. Petrobras</v>
          </cell>
          <cell r="P839">
            <v>38659</v>
          </cell>
        </row>
        <row r="840">
          <cell r="A840">
            <v>60002867</v>
          </cell>
          <cell r="B840" t="str">
            <v>LUPPINO, LAURA CECILIA</v>
          </cell>
          <cell r="C840" t="str">
            <v>ANALISTA SSR.</v>
          </cell>
          <cell r="D840">
            <v>54</v>
          </cell>
          <cell r="E840" t="str">
            <v>Funciones Centralizadas</v>
          </cell>
          <cell r="F840" t="str">
            <v>Fun. Centr. PB Arg. S.A.</v>
          </cell>
          <cell r="G840" t="str">
            <v>DIRECCION DE ADMINIST. Y FINANZAS</v>
          </cell>
          <cell r="H840" t="str">
            <v>FINANZAS</v>
          </cell>
          <cell r="I840" t="str">
            <v>PLANEAMIENTO FINANCIERO Y RRII</v>
          </cell>
          <cell r="J840" t="str">
            <v>PLANEAMIENTO FINANCIERO</v>
          </cell>
          <cell r="K840">
            <v>0</v>
          </cell>
          <cell r="L840" t="str">
            <v>Activos</v>
          </cell>
          <cell r="M840" t="str">
            <v>Fuera de Convenio</v>
          </cell>
          <cell r="N840" t="str">
            <v>Indeterminado</v>
          </cell>
          <cell r="O840" t="str">
            <v>Edif. Petrobras</v>
          </cell>
          <cell r="P840">
            <v>38261</v>
          </cell>
        </row>
        <row r="841">
          <cell r="A841">
            <v>60002881</v>
          </cell>
          <cell r="B841" t="str">
            <v>SANCHEZ, NICOLAS ANTONIO</v>
          </cell>
          <cell r="C841" t="str">
            <v>ANALISTA SR.</v>
          </cell>
          <cell r="D841">
            <v>56</v>
          </cell>
          <cell r="E841" t="str">
            <v>Funciones Centralizadas</v>
          </cell>
          <cell r="F841" t="str">
            <v>Fun. Centr. PB Arg. S.A.</v>
          </cell>
          <cell r="G841" t="str">
            <v>DIRECCION DE ADMINIST. Y FINANZAS</v>
          </cell>
          <cell r="H841" t="str">
            <v>TECNOLOGIA INFORMATICA</v>
          </cell>
          <cell r="I841" t="str">
            <v>SOLUCIONES VERTICALES DE NEGOCIO</v>
          </cell>
          <cell r="J841" t="str">
            <v>E&amp;P - APLICACIONES</v>
          </cell>
          <cell r="K841">
            <v>0</v>
          </cell>
          <cell r="L841" t="str">
            <v>Activos</v>
          </cell>
          <cell r="M841" t="str">
            <v>Fuera de Convenio</v>
          </cell>
          <cell r="N841" t="str">
            <v>Indeterminado</v>
          </cell>
          <cell r="O841" t="str">
            <v>Edif. Petrobras</v>
          </cell>
          <cell r="P841">
            <v>35977</v>
          </cell>
        </row>
        <row r="842">
          <cell r="A842">
            <v>60002883</v>
          </cell>
          <cell r="B842" t="str">
            <v>DOROSZUK, ROMINA ALDANA</v>
          </cell>
          <cell r="C842" t="str">
            <v>COMPRADOR SSR.</v>
          </cell>
          <cell r="D842">
            <v>55</v>
          </cell>
          <cell r="E842" t="str">
            <v>Funciones Centralizadas</v>
          </cell>
          <cell r="F842" t="str">
            <v>Fun. Centr. PB Arg. S.A.</v>
          </cell>
          <cell r="G842" t="str">
            <v>DIRECCION DE ADMINIST. Y FINANZAS</v>
          </cell>
          <cell r="H842" t="str">
            <v>COMPRAS Y CONTRATACIONES</v>
          </cell>
          <cell r="I842" t="str">
            <v>E&amp;P</v>
          </cell>
          <cell r="J842" t="str">
            <v>CUENCA AUSTRAL</v>
          </cell>
          <cell r="K842">
            <v>0</v>
          </cell>
          <cell r="L842" t="str">
            <v>Activos</v>
          </cell>
          <cell r="M842" t="str">
            <v>Fuera de Convenio</v>
          </cell>
          <cell r="N842" t="str">
            <v>Indeterminado</v>
          </cell>
          <cell r="O842" t="str">
            <v>Edif. Petrobras</v>
          </cell>
          <cell r="P842">
            <v>38355</v>
          </cell>
        </row>
        <row r="843">
          <cell r="A843">
            <v>60002891</v>
          </cell>
          <cell r="B843" t="str">
            <v>DE GIUSTI, MARIA ELENA</v>
          </cell>
          <cell r="C843" t="str">
            <v>COORDINADOR</v>
          </cell>
          <cell r="D843">
            <v>56</v>
          </cell>
          <cell r="E843" t="str">
            <v>Funciones Centralizadas</v>
          </cell>
          <cell r="F843" t="str">
            <v>Fun. Centr. PB Arg. S.A.</v>
          </cell>
          <cell r="G843" t="str">
            <v>DIRECCION DE ADMINIST. Y FINANZAS</v>
          </cell>
          <cell r="H843" t="str">
            <v>ADMINISTRACION</v>
          </cell>
          <cell r="I843" t="str">
            <v>PLANEAMIENTO CONTABLE</v>
          </cell>
          <cell r="J843">
            <v>0</v>
          </cell>
          <cell r="K843">
            <v>0</v>
          </cell>
          <cell r="L843" t="str">
            <v>Activos</v>
          </cell>
          <cell r="M843" t="str">
            <v>Fuera de Convenio</v>
          </cell>
          <cell r="N843" t="str">
            <v>Indeterminado</v>
          </cell>
          <cell r="O843" t="str">
            <v>Edif. Petrobras</v>
          </cell>
          <cell r="P843">
            <v>37935</v>
          </cell>
        </row>
        <row r="844">
          <cell r="A844">
            <v>60002895</v>
          </cell>
          <cell r="B844" t="str">
            <v>MORETTI, MARIA CAROLINA</v>
          </cell>
          <cell r="C844" t="str">
            <v>COORDINADOR</v>
          </cell>
          <cell r="D844">
            <v>57</v>
          </cell>
          <cell r="E844" t="str">
            <v>Funciones Centralizadas</v>
          </cell>
          <cell r="F844" t="str">
            <v>Fun. Centr. PB Arg. S.A.</v>
          </cell>
          <cell r="G844" t="str">
            <v>DIRECCION DE ADMINIST. Y FINANZAS</v>
          </cell>
          <cell r="H844" t="str">
            <v>ADMINISTRACION</v>
          </cell>
          <cell r="I844" t="str">
            <v>CONTABILIDAD GENERAL</v>
          </cell>
          <cell r="J844" t="str">
            <v>CONTABILIDAD SOCIETARIA</v>
          </cell>
          <cell r="K844">
            <v>0</v>
          </cell>
          <cell r="L844" t="str">
            <v>Activos</v>
          </cell>
          <cell r="M844" t="str">
            <v>Fuera de Convenio</v>
          </cell>
          <cell r="N844" t="str">
            <v>Indeterminado</v>
          </cell>
          <cell r="O844" t="str">
            <v>Edif. Petrobras</v>
          </cell>
          <cell r="P844">
            <v>37469</v>
          </cell>
        </row>
        <row r="845">
          <cell r="A845">
            <v>60002901</v>
          </cell>
          <cell r="B845" t="str">
            <v>PRINCIPE, MARIA SOLEDAD</v>
          </cell>
          <cell r="C845" t="str">
            <v>SECRETARIA</v>
          </cell>
          <cell r="D845">
            <v>53</v>
          </cell>
          <cell r="E845" t="str">
            <v>Funciones Centralizadas</v>
          </cell>
          <cell r="F845" t="str">
            <v>Fun. Centr. PB Arg. S.A.</v>
          </cell>
          <cell r="G845" t="str">
            <v>DIRECCION DE ADMINIST. Y FINANZAS</v>
          </cell>
          <cell r="H845" t="str">
            <v>FINANZAS</v>
          </cell>
          <cell r="I845">
            <v>0</v>
          </cell>
          <cell r="J845">
            <v>0</v>
          </cell>
          <cell r="K845">
            <v>0</v>
          </cell>
          <cell r="L845" t="str">
            <v>Activos</v>
          </cell>
          <cell r="M845" t="str">
            <v>Fuera de Convenio</v>
          </cell>
          <cell r="N845" t="str">
            <v>Indeterminado</v>
          </cell>
          <cell r="O845" t="str">
            <v>Edif. Petrobras</v>
          </cell>
          <cell r="P845">
            <v>35555</v>
          </cell>
        </row>
        <row r="846">
          <cell r="A846">
            <v>60002922</v>
          </cell>
          <cell r="B846" t="str">
            <v>RIVERO, VIVIANA ALEJANDRA</v>
          </cell>
          <cell r="C846" t="str">
            <v>COORDINADOR</v>
          </cell>
          <cell r="D846">
            <v>57</v>
          </cell>
          <cell r="E846" t="str">
            <v>Funciones Centralizadas</v>
          </cell>
          <cell r="F846" t="str">
            <v>Fun. Centr. PB Arg. S.A.</v>
          </cell>
          <cell r="G846" t="str">
            <v>GCIA. EJECUTIVA DE CTROL DE GEST Y EST P</v>
          </cell>
          <cell r="H846" t="str">
            <v>PLANEAMIENTO &amp; CTROL. PRESUPUESTARIO</v>
          </cell>
          <cell r="I846">
            <v>0</v>
          </cell>
          <cell r="J846">
            <v>0</v>
          </cell>
          <cell r="K846">
            <v>0</v>
          </cell>
          <cell r="L846" t="str">
            <v>Activos</v>
          </cell>
          <cell r="M846" t="str">
            <v>Fuera de Convenio</v>
          </cell>
          <cell r="N846" t="str">
            <v>Indeterminado</v>
          </cell>
          <cell r="O846" t="str">
            <v>Edif. Petrobras</v>
          </cell>
          <cell r="P846">
            <v>36540</v>
          </cell>
        </row>
        <row r="847">
          <cell r="A847">
            <v>60002928</v>
          </cell>
          <cell r="B847" t="str">
            <v>CORONEL, MARTINIANO ROBERT</v>
          </cell>
          <cell r="C847" t="str">
            <v>COORDINADOR</v>
          </cell>
          <cell r="D847">
            <v>58</v>
          </cell>
          <cell r="E847" t="str">
            <v>Funciones Centralizadas</v>
          </cell>
          <cell r="F847" t="str">
            <v>Fun. Centr. PB Arg. S.A.</v>
          </cell>
          <cell r="G847" t="str">
            <v>DIRECCION DE ADMINIST. Y FINANZAS</v>
          </cell>
          <cell r="H847" t="str">
            <v>FINANZAS</v>
          </cell>
          <cell r="I847" t="str">
            <v>PLANEAMIENTO FINANCIERO Y RRII</v>
          </cell>
          <cell r="J847" t="str">
            <v>APOYO A LOS NEGOCIOS</v>
          </cell>
          <cell r="K847">
            <v>0</v>
          </cell>
          <cell r="L847" t="str">
            <v>Activos</v>
          </cell>
          <cell r="M847" t="str">
            <v>Fuera de Convenio</v>
          </cell>
          <cell r="N847" t="str">
            <v>Indeterminado</v>
          </cell>
          <cell r="O847" t="str">
            <v>Edif. Petrobras</v>
          </cell>
          <cell r="P847">
            <v>35926</v>
          </cell>
        </row>
        <row r="848">
          <cell r="A848">
            <v>60002931</v>
          </cell>
          <cell r="B848" t="str">
            <v>GONZALEZ, MARISOL CARMEN</v>
          </cell>
          <cell r="C848" t="str">
            <v>COORDINADOR</v>
          </cell>
          <cell r="D848">
            <v>57</v>
          </cell>
          <cell r="E848" t="str">
            <v>Funciones Centralizadas</v>
          </cell>
          <cell r="F848" t="str">
            <v>Fun. Centr. PB Arg. S.A.</v>
          </cell>
          <cell r="G848" t="str">
            <v>GCIA. EJECUTIVA DE CTROL DE GEST Y EST P</v>
          </cell>
          <cell r="H848" t="str">
            <v>PLANEAMIENTO &amp; CTROL. PRESUPUESTARIO</v>
          </cell>
          <cell r="I848">
            <v>0</v>
          </cell>
          <cell r="J848">
            <v>0</v>
          </cell>
          <cell r="K848">
            <v>0</v>
          </cell>
          <cell r="L848" t="str">
            <v>Activos</v>
          </cell>
          <cell r="M848" t="str">
            <v>Fuera de Convenio</v>
          </cell>
          <cell r="N848" t="str">
            <v>Indeterminado</v>
          </cell>
          <cell r="O848" t="str">
            <v>Edif. Petrobras</v>
          </cell>
          <cell r="P848">
            <v>38320</v>
          </cell>
        </row>
        <row r="849">
          <cell r="A849">
            <v>60002932</v>
          </cell>
          <cell r="B849" t="str">
            <v>FIGUEREDO, PATRICIA</v>
          </cell>
          <cell r="C849" t="str">
            <v>COORDINADOR</v>
          </cell>
          <cell r="D849">
            <v>55</v>
          </cell>
          <cell r="E849" t="str">
            <v>Funciones Centralizadas</v>
          </cell>
          <cell r="F849" t="str">
            <v>Fun. Centr. PB Arg. S.A.</v>
          </cell>
          <cell r="G849" t="str">
            <v>DIRECCION COMERCIAL</v>
          </cell>
          <cell r="H849" t="str">
            <v>PLANIFICACION Y SUMINISTROS</v>
          </cell>
          <cell r="I849" t="str">
            <v>PLANIFICACION</v>
          </cell>
          <cell r="J849" t="str">
            <v>CONTROL CUANTITATIVO</v>
          </cell>
          <cell r="K849">
            <v>0</v>
          </cell>
          <cell r="L849" t="str">
            <v>Activos</v>
          </cell>
          <cell r="M849" t="str">
            <v>Fuera de Convenio</v>
          </cell>
          <cell r="N849" t="str">
            <v>Indeterminado</v>
          </cell>
          <cell r="O849" t="str">
            <v>Edif. Petrobras</v>
          </cell>
          <cell r="P849">
            <v>34790</v>
          </cell>
        </row>
        <row r="850">
          <cell r="A850">
            <v>60002935</v>
          </cell>
          <cell r="B850" t="str">
            <v>ARIAS, MARCELO DAMIAN</v>
          </cell>
          <cell r="C850" t="str">
            <v>ANALISTA SR.</v>
          </cell>
          <cell r="D850">
            <v>56</v>
          </cell>
          <cell r="E850" t="str">
            <v>Funciones Centralizadas</v>
          </cell>
          <cell r="F850" t="str">
            <v>Fun. Centr. PB Arg. S.A.</v>
          </cell>
          <cell r="G850" t="str">
            <v>DIRECCION DE ADMINIST. Y FINANZAS</v>
          </cell>
          <cell r="H850" t="str">
            <v>ADMINISTRACION</v>
          </cell>
          <cell r="I850" t="str">
            <v>NORMAS Y ESTADOS CONTABLES</v>
          </cell>
          <cell r="J850" t="str">
            <v>NORMAS Y REPORTES INTERNACIONALES</v>
          </cell>
          <cell r="K850">
            <v>0</v>
          </cell>
          <cell r="L850" t="str">
            <v>Activos</v>
          </cell>
          <cell r="M850" t="str">
            <v>Fuera de Convenio</v>
          </cell>
          <cell r="N850" t="str">
            <v>Indeterminado</v>
          </cell>
          <cell r="O850" t="str">
            <v>Edif. Petrobras</v>
          </cell>
          <cell r="P850">
            <v>38475</v>
          </cell>
        </row>
        <row r="851">
          <cell r="A851">
            <v>60002949</v>
          </cell>
          <cell r="B851" t="str">
            <v>DE BARTOLO, GUSTAVO GABRIEL</v>
          </cell>
          <cell r="C851" t="str">
            <v>ANALISTA SSR.</v>
          </cell>
          <cell r="D851">
            <v>55</v>
          </cell>
          <cell r="E851" t="str">
            <v>Funciones Centralizadas</v>
          </cell>
          <cell r="F851" t="str">
            <v>Fun. Centr. PB Arg. S.A.</v>
          </cell>
          <cell r="G851" t="str">
            <v>DIRECCION DE ADMINIST. Y FINANZAS</v>
          </cell>
          <cell r="H851" t="str">
            <v>ADMINISTRACION</v>
          </cell>
          <cell r="I851" t="str">
            <v>CONTABILIDAD GENERAL</v>
          </cell>
          <cell r="J851" t="str">
            <v>CONTABILIDAD R&amp;P - COM DOW - G&amp;E - CORP</v>
          </cell>
          <cell r="K851">
            <v>0</v>
          </cell>
          <cell r="L851" t="str">
            <v>Activos</v>
          </cell>
          <cell r="M851" t="str">
            <v>Fuera de Convenio</v>
          </cell>
          <cell r="N851" t="str">
            <v>Indeterminado</v>
          </cell>
          <cell r="O851" t="str">
            <v>Edif. Petrobras</v>
          </cell>
          <cell r="P851">
            <v>38089</v>
          </cell>
        </row>
        <row r="852">
          <cell r="A852">
            <v>60002962</v>
          </cell>
          <cell r="B852" t="str">
            <v>DOBRANSKI, FERNANDO HERNAN</v>
          </cell>
          <cell r="C852" t="str">
            <v>ANALISTA SR.</v>
          </cell>
          <cell r="D852">
            <v>56</v>
          </cell>
          <cell r="E852" t="str">
            <v>Funciones Centralizadas</v>
          </cell>
          <cell r="F852" t="str">
            <v>Fun. Centr. PB Arg. S.A.</v>
          </cell>
          <cell r="G852" t="str">
            <v>SECRETARÍA GENERAL CORPORATIVA</v>
          </cell>
          <cell r="H852" t="str">
            <v>GOBIERNO CORPORATIVO</v>
          </cell>
          <cell r="I852">
            <v>0</v>
          </cell>
          <cell r="J852">
            <v>0</v>
          </cell>
          <cell r="K852">
            <v>0</v>
          </cell>
          <cell r="L852" t="str">
            <v>Activos</v>
          </cell>
          <cell r="M852" t="str">
            <v>Fuera de Convenio</v>
          </cell>
          <cell r="N852" t="str">
            <v>Indeterminado</v>
          </cell>
          <cell r="O852" t="str">
            <v>Edif. Petrobras</v>
          </cell>
          <cell r="P852">
            <v>38078</v>
          </cell>
        </row>
        <row r="853">
          <cell r="A853">
            <v>60002982</v>
          </cell>
          <cell r="B853" t="str">
            <v>CANTO, GUSTAVO HORACIO</v>
          </cell>
          <cell r="C853" t="str">
            <v>ANALISTA CONSULTOR</v>
          </cell>
          <cell r="D853">
            <v>57</v>
          </cell>
          <cell r="E853" t="str">
            <v>Funciones Centralizadas</v>
          </cell>
          <cell r="F853" t="str">
            <v>Fun. Centr. PB Arg. S.A.</v>
          </cell>
          <cell r="G853" t="str">
            <v>GCIA. EJECUTIVA DE CTROL DE GEST Y EST P</v>
          </cell>
          <cell r="H853" t="str">
            <v>ESTRATEGIA, PORTAFOLIO Y EST ECONOM</v>
          </cell>
          <cell r="I853">
            <v>0</v>
          </cell>
          <cell r="J853">
            <v>0</v>
          </cell>
          <cell r="K853">
            <v>0</v>
          </cell>
          <cell r="L853" t="str">
            <v>Activos</v>
          </cell>
          <cell r="M853" t="str">
            <v>Fuera de Convenio</v>
          </cell>
          <cell r="N853" t="str">
            <v>Indeterminado</v>
          </cell>
          <cell r="O853" t="str">
            <v>Edif. Petrobras</v>
          </cell>
          <cell r="P853">
            <v>36465</v>
          </cell>
        </row>
        <row r="854">
          <cell r="A854">
            <v>60002984</v>
          </cell>
          <cell r="B854" t="str">
            <v>GUTNISKY, LILIAN GABRIELA</v>
          </cell>
          <cell r="C854" t="str">
            <v>ANALISTA SSR.</v>
          </cell>
          <cell r="D854">
            <v>55</v>
          </cell>
          <cell r="E854" t="str">
            <v>Funciones Centralizadas</v>
          </cell>
          <cell r="F854" t="str">
            <v>Fun. Centr. PB Arg. S.A.</v>
          </cell>
          <cell r="G854" t="str">
            <v>DIRECCION DE ADMINIST. Y FINANZAS</v>
          </cell>
          <cell r="H854" t="str">
            <v>ADMINISTRACION</v>
          </cell>
          <cell r="I854" t="str">
            <v>CONTABILIDAD GENERAL</v>
          </cell>
          <cell r="J854" t="str">
            <v>CONTABILIDAD R&amp;P - COM DOW - G&amp;E - CORP</v>
          </cell>
          <cell r="K854">
            <v>0</v>
          </cell>
          <cell r="L854" t="str">
            <v>Activos</v>
          </cell>
          <cell r="M854" t="str">
            <v>Fuera de Convenio</v>
          </cell>
          <cell r="N854" t="str">
            <v>Indeterminado</v>
          </cell>
          <cell r="O854" t="str">
            <v>Edif. Petrobras</v>
          </cell>
          <cell r="P854">
            <v>38139</v>
          </cell>
        </row>
        <row r="855">
          <cell r="A855">
            <v>60002986</v>
          </cell>
          <cell r="B855" t="str">
            <v>RIMOLDI, ROMINA</v>
          </cell>
          <cell r="C855" t="str">
            <v>COORDINADOR</v>
          </cell>
          <cell r="D855">
            <v>57</v>
          </cell>
          <cell r="E855" t="str">
            <v>Funciones Centralizadas</v>
          </cell>
          <cell r="F855" t="str">
            <v>Fun. Centr. PB Arg. S.A.</v>
          </cell>
          <cell r="G855" t="str">
            <v>DIRECCION DE ADMINIST. Y FINANZAS</v>
          </cell>
          <cell r="H855" t="str">
            <v>ADMINISTRACION</v>
          </cell>
          <cell r="I855" t="str">
            <v>CONTABILIDAD GENERAL</v>
          </cell>
          <cell r="J855" t="str">
            <v>CONTABILIDAD R&amp;P - COM DOW - G&amp;E - CORP</v>
          </cell>
          <cell r="K855">
            <v>0</v>
          </cell>
          <cell r="L855" t="str">
            <v>Activos</v>
          </cell>
          <cell r="M855" t="str">
            <v>Fuera de Convenio</v>
          </cell>
          <cell r="N855" t="str">
            <v>Indeterminado</v>
          </cell>
          <cell r="O855" t="str">
            <v>Edif. Petrobras</v>
          </cell>
          <cell r="P855">
            <v>37469</v>
          </cell>
        </row>
        <row r="856">
          <cell r="A856">
            <v>60002993</v>
          </cell>
          <cell r="B856" t="str">
            <v>GULLY, DIEGO EZEQUIEL</v>
          </cell>
          <cell r="C856" t="str">
            <v>COORDINADOR</v>
          </cell>
          <cell r="D856">
            <v>57</v>
          </cell>
          <cell r="E856" t="str">
            <v>Funciones Centralizadas</v>
          </cell>
          <cell r="F856" t="str">
            <v>Fun. Centr. PB Arg. S.A.</v>
          </cell>
          <cell r="G856" t="str">
            <v>DIRECCION DE ADMINIST. Y FINANZAS</v>
          </cell>
          <cell r="H856" t="str">
            <v>ADMINISTRACION</v>
          </cell>
          <cell r="I856" t="str">
            <v>NORMAS Y ESTADOS CONTABLES</v>
          </cell>
          <cell r="J856" t="str">
            <v>NORMAS Y REPORTES INTERNACIONALES</v>
          </cell>
          <cell r="K856">
            <v>0</v>
          </cell>
          <cell r="L856" t="str">
            <v>Activos</v>
          </cell>
          <cell r="M856" t="str">
            <v>Fuera de Convenio</v>
          </cell>
          <cell r="N856" t="str">
            <v>Indeterminado</v>
          </cell>
          <cell r="O856" t="str">
            <v>Edif. Petrobras</v>
          </cell>
          <cell r="P856">
            <v>37971</v>
          </cell>
        </row>
        <row r="857">
          <cell r="A857">
            <v>60002999</v>
          </cell>
          <cell r="B857" t="str">
            <v>GARDELLA, PAOLA JULIETA</v>
          </cell>
          <cell r="C857" t="str">
            <v>COORDINADOR</v>
          </cell>
          <cell r="D857">
            <v>57</v>
          </cell>
          <cell r="E857" t="str">
            <v>Funciones Centralizadas</v>
          </cell>
          <cell r="F857" t="str">
            <v>Fun. Centr. PB Arg. S.A.</v>
          </cell>
          <cell r="G857" t="str">
            <v>DIRECCION DE ADMINIST. Y FINANZAS</v>
          </cell>
          <cell r="H857" t="str">
            <v>ADMINISTRACION</v>
          </cell>
          <cell r="I857" t="str">
            <v>NORMAS Y ESTADOS CONTABLES</v>
          </cell>
          <cell r="J857" t="str">
            <v>ADMINISTRACION DEL EXTERIOR Y RESIDUALES</v>
          </cell>
          <cell r="K857">
            <v>0</v>
          </cell>
          <cell r="L857" t="str">
            <v>Activos</v>
          </cell>
          <cell r="M857" t="str">
            <v>Fuera de Convenio</v>
          </cell>
          <cell r="N857" t="str">
            <v>Indeterminado</v>
          </cell>
          <cell r="O857" t="str">
            <v>Edif. Petrobras</v>
          </cell>
          <cell r="P857">
            <v>37900</v>
          </cell>
        </row>
        <row r="858">
          <cell r="A858">
            <v>60003005</v>
          </cell>
          <cell r="B858" t="str">
            <v>PEREZ, PABLO GABRIEL</v>
          </cell>
          <cell r="C858" t="str">
            <v>COMPRADOR SSR.</v>
          </cell>
          <cell r="D858">
            <v>54</v>
          </cell>
          <cell r="E858" t="str">
            <v>Funciones Centralizadas</v>
          </cell>
          <cell r="F858" t="str">
            <v>Fun. Centr. PB Arg. S.A.</v>
          </cell>
          <cell r="G858" t="str">
            <v>DIRECCION DE ADMINIST. Y FINANZAS</v>
          </cell>
          <cell r="H858" t="str">
            <v>COMPRAS Y CONTRATACIONES</v>
          </cell>
          <cell r="I858" t="str">
            <v>CORPORATIVOS</v>
          </cell>
          <cell r="J858">
            <v>0</v>
          </cell>
          <cell r="K858">
            <v>0</v>
          </cell>
          <cell r="L858" t="str">
            <v>Activos</v>
          </cell>
          <cell r="M858" t="str">
            <v>Fuera de Convenio</v>
          </cell>
          <cell r="N858" t="str">
            <v>Indeterminado</v>
          </cell>
          <cell r="O858" t="str">
            <v>Edif. Petrobras</v>
          </cell>
          <cell r="P858">
            <v>36873</v>
          </cell>
        </row>
        <row r="859">
          <cell r="A859">
            <v>60003023</v>
          </cell>
          <cell r="B859" t="str">
            <v>CASTILLO, MARTIN ALFREDO</v>
          </cell>
          <cell r="C859" t="str">
            <v>COORDINADOR</v>
          </cell>
          <cell r="D859">
            <v>55</v>
          </cell>
          <cell r="E859" t="str">
            <v>Funciones Centralizadas</v>
          </cell>
          <cell r="F859" t="str">
            <v>Fun. Centr. PB Arg. S.A.</v>
          </cell>
          <cell r="G859" t="str">
            <v>DIRECCION DE ADMINIST. Y FINANZAS</v>
          </cell>
          <cell r="H859" t="str">
            <v>FINANZAS</v>
          </cell>
          <cell r="I859" t="str">
            <v>TESORERIA</v>
          </cell>
          <cell r="J859" t="str">
            <v>POSICION BANCARIA</v>
          </cell>
          <cell r="K859">
            <v>0</v>
          </cell>
          <cell r="L859" t="str">
            <v>Activos</v>
          </cell>
          <cell r="M859" t="str">
            <v>Fuera de Convenio</v>
          </cell>
          <cell r="N859" t="str">
            <v>Indeterminado</v>
          </cell>
          <cell r="O859" t="str">
            <v>Edif. Petrobras</v>
          </cell>
          <cell r="P859">
            <v>34715</v>
          </cell>
        </row>
        <row r="860">
          <cell r="A860">
            <v>60003025</v>
          </cell>
          <cell r="B860" t="str">
            <v>ZENI, SANTIAGO JORGE</v>
          </cell>
          <cell r="C860" t="str">
            <v>ANALISTA SR.</v>
          </cell>
          <cell r="D860">
            <v>56</v>
          </cell>
          <cell r="E860" t="str">
            <v>Funciones Centralizadas</v>
          </cell>
          <cell r="F860" t="str">
            <v>Fun. Centr. PB Arg. S.A.</v>
          </cell>
          <cell r="G860" t="str">
            <v>DIRECCION DE ADMINIST. Y FINANZAS</v>
          </cell>
          <cell r="H860" t="str">
            <v>TECNOLOGIA INFORMATICA</v>
          </cell>
          <cell r="I860" t="str">
            <v>SOLUCIONES VERTICALES DE NEGOCIO</v>
          </cell>
          <cell r="J860" t="str">
            <v>E&amp;P - APLICACIONES</v>
          </cell>
          <cell r="K860">
            <v>0</v>
          </cell>
          <cell r="L860" t="str">
            <v>Activos</v>
          </cell>
          <cell r="M860" t="str">
            <v>Fuera de Convenio</v>
          </cell>
          <cell r="N860" t="str">
            <v>Indeterminado</v>
          </cell>
          <cell r="O860" t="str">
            <v>Edif. Petrobras</v>
          </cell>
          <cell r="P860">
            <v>38412</v>
          </cell>
        </row>
        <row r="861">
          <cell r="A861">
            <v>60003038</v>
          </cell>
          <cell r="B861" t="str">
            <v>GEBALA, ANA PAULA</v>
          </cell>
          <cell r="C861" t="str">
            <v>ASISTENTE</v>
          </cell>
          <cell r="D861">
            <v>54</v>
          </cell>
          <cell r="E861" t="str">
            <v>Funciones Centralizadas</v>
          </cell>
          <cell r="F861" t="str">
            <v>Fun. Centr. PB Arg. S.A.</v>
          </cell>
          <cell r="G861" t="str">
            <v>GCIA. EJECUTIVA DE CTROL DE GEST Y EST P</v>
          </cell>
          <cell r="H861">
            <v>0</v>
          </cell>
          <cell r="I861">
            <v>0</v>
          </cell>
          <cell r="J861">
            <v>0</v>
          </cell>
          <cell r="K861">
            <v>0</v>
          </cell>
          <cell r="L861" t="str">
            <v>Activos</v>
          </cell>
          <cell r="M861" t="str">
            <v>Fuera de Convenio</v>
          </cell>
          <cell r="N861" t="str">
            <v>Indeterminado</v>
          </cell>
          <cell r="O861" t="str">
            <v>Edif. Petrobras</v>
          </cell>
          <cell r="P861">
            <v>38334</v>
          </cell>
        </row>
        <row r="862">
          <cell r="A862">
            <v>60003053</v>
          </cell>
          <cell r="B862" t="str">
            <v>ALEMANNO, ANDREA LAURA</v>
          </cell>
          <cell r="C862" t="str">
            <v>ANALISTA JR.</v>
          </cell>
          <cell r="D862">
            <v>53</v>
          </cell>
          <cell r="E862" t="str">
            <v>Funciones Centralizadas</v>
          </cell>
          <cell r="F862" t="str">
            <v>Fun. Centr. PB Arg. S.A.</v>
          </cell>
          <cell r="G862" t="str">
            <v>DIRECCION DE ADMINIST. Y FINANZAS</v>
          </cell>
          <cell r="H862" t="str">
            <v>IMPUESTOS</v>
          </cell>
          <cell r="I862" t="str">
            <v>PROCESOS Y SISTEMAS TRIBUTARIOS</v>
          </cell>
          <cell r="J862">
            <v>0</v>
          </cell>
          <cell r="K862">
            <v>0</v>
          </cell>
          <cell r="L862" t="str">
            <v>Activos</v>
          </cell>
          <cell r="M862" t="str">
            <v>Fuera de Convenio</v>
          </cell>
          <cell r="N862" t="str">
            <v>Indeterminado</v>
          </cell>
          <cell r="O862" t="str">
            <v>Edif. Petrobras</v>
          </cell>
          <cell r="P862">
            <v>37956</v>
          </cell>
        </row>
        <row r="863">
          <cell r="A863">
            <v>60003080</v>
          </cell>
          <cell r="B863" t="str">
            <v>HANSEN, IVAN</v>
          </cell>
          <cell r="C863" t="str">
            <v>ANALISTA SSR.</v>
          </cell>
          <cell r="D863">
            <v>55</v>
          </cell>
          <cell r="E863" t="str">
            <v>Funciones Centralizadas</v>
          </cell>
          <cell r="F863" t="str">
            <v>Fun. Centr. PB Arg. S.A.</v>
          </cell>
          <cell r="G863" t="str">
            <v>GCIA. EJECUTIVA DE COMUNICACIONES</v>
          </cell>
          <cell r="H863" t="str">
            <v>PUBLICIDAD, PATROCINIOS &amp; MARKETING</v>
          </cell>
          <cell r="I863" t="str">
            <v>MARKETING</v>
          </cell>
          <cell r="J863">
            <v>0</v>
          </cell>
          <cell r="K863">
            <v>0</v>
          </cell>
          <cell r="L863" t="str">
            <v>Activos</v>
          </cell>
          <cell r="M863" t="str">
            <v>Fuera de Convenio</v>
          </cell>
          <cell r="N863" t="str">
            <v>Indeterminado</v>
          </cell>
          <cell r="O863" t="str">
            <v>Edif. Petrobras</v>
          </cell>
          <cell r="P863">
            <v>37530</v>
          </cell>
        </row>
        <row r="864">
          <cell r="A864">
            <v>60003081</v>
          </cell>
          <cell r="B864" t="str">
            <v>ALSOGARAY, GONZALO LUIS</v>
          </cell>
          <cell r="C864" t="str">
            <v>ANALISTA SSR.</v>
          </cell>
          <cell r="D864">
            <v>55</v>
          </cell>
          <cell r="E864" t="str">
            <v>Funciones Centralizadas</v>
          </cell>
          <cell r="F864" t="str">
            <v>Fun. Centr. PB Arg. S.A.</v>
          </cell>
          <cell r="G864" t="str">
            <v>GCIA. EJECUTIVA DE CTROL DE GEST Y EST P</v>
          </cell>
          <cell r="H864" t="str">
            <v>PLANEAMIENTO &amp; CTROL. PRESUPUESTARIO</v>
          </cell>
          <cell r="I864">
            <v>0</v>
          </cell>
          <cell r="J864">
            <v>0</v>
          </cell>
          <cell r="K864">
            <v>0</v>
          </cell>
          <cell r="L864" t="str">
            <v>Activos</v>
          </cell>
          <cell r="M864" t="str">
            <v>Fuera de Convenio</v>
          </cell>
          <cell r="N864" t="str">
            <v>Indeterminado</v>
          </cell>
          <cell r="O864" t="str">
            <v>Edif. Petrobras</v>
          </cell>
          <cell r="P864">
            <v>38596</v>
          </cell>
        </row>
        <row r="865">
          <cell r="A865">
            <v>60003093</v>
          </cell>
          <cell r="B865" t="str">
            <v>KLEIN, NATALIA BEATRIZ</v>
          </cell>
          <cell r="C865" t="str">
            <v>ANALISTA SSR.</v>
          </cell>
          <cell r="D865">
            <v>54</v>
          </cell>
          <cell r="E865" t="str">
            <v>Funciones Centralizadas</v>
          </cell>
          <cell r="F865" t="str">
            <v>Fun. Centr. PB Arg. S.A.</v>
          </cell>
          <cell r="G865" t="str">
            <v>DIRECCION DE ADMINIST. Y FINANZAS</v>
          </cell>
          <cell r="H865" t="str">
            <v>ADMINISTRACION</v>
          </cell>
          <cell r="I865" t="str">
            <v>CONTABILIDAD GENERAL</v>
          </cell>
          <cell r="J865" t="str">
            <v>CONTABILIDAD R&amp;P - COM DOW - G&amp;E - CORP</v>
          </cell>
          <cell r="K865">
            <v>0</v>
          </cell>
          <cell r="L865" t="str">
            <v>Activos</v>
          </cell>
          <cell r="M865" t="str">
            <v>Fuera de Convenio</v>
          </cell>
          <cell r="N865" t="str">
            <v>Indeterminado</v>
          </cell>
          <cell r="O865" t="str">
            <v>Edif. Petrobras</v>
          </cell>
          <cell r="P865">
            <v>36923</v>
          </cell>
        </row>
        <row r="866">
          <cell r="A866">
            <v>60003110</v>
          </cell>
          <cell r="B866" t="str">
            <v>MURUA, ANDREA CECILIA</v>
          </cell>
          <cell r="C866" t="str">
            <v>ANALISTA SR.</v>
          </cell>
          <cell r="D866">
            <v>56</v>
          </cell>
          <cell r="E866" t="str">
            <v>Funciones Centralizadas</v>
          </cell>
          <cell r="F866" t="str">
            <v>Fun. Centr. PB Arg. S.A.</v>
          </cell>
          <cell r="G866" t="str">
            <v>GCIA. EJECUTIVA DE CTROL DE GEST Y EST P</v>
          </cell>
          <cell r="H866" t="str">
            <v>PLANEAMIENTO &amp; CTROL. PRESUPUESTARIO</v>
          </cell>
          <cell r="I866">
            <v>0</v>
          </cell>
          <cell r="J866">
            <v>0</v>
          </cell>
          <cell r="K866">
            <v>0</v>
          </cell>
          <cell r="L866" t="str">
            <v>Activos</v>
          </cell>
          <cell r="M866" t="str">
            <v>Fuera de Convenio</v>
          </cell>
          <cell r="N866" t="str">
            <v>Indeterminado</v>
          </cell>
          <cell r="O866" t="str">
            <v>Edif. Petrobras</v>
          </cell>
          <cell r="P866">
            <v>36557</v>
          </cell>
        </row>
        <row r="867">
          <cell r="A867">
            <v>60003123</v>
          </cell>
          <cell r="B867" t="str">
            <v>FERRANTE, JAVIER CESAR</v>
          </cell>
          <cell r="C867" t="str">
            <v>ANALISTA SSR.</v>
          </cell>
          <cell r="D867">
            <v>54</v>
          </cell>
          <cell r="E867" t="str">
            <v>Funciones Centralizadas</v>
          </cell>
          <cell r="F867" t="str">
            <v>Fun. Centr. PB Arg. S.A.</v>
          </cell>
          <cell r="G867" t="str">
            <v>GCIA. EJECUTIVA DE RR.HH.</v>
          </cell>
          <cell r="H867" t="str">
            <v>ORGANIZACION Y PLANEAMIENTO DE RR.HH</v>
          </cell>
          <cell r="I867" t="str">
            <v>GESTION DE RECURSOS</v>
          </cell>
          <cell r="J867">
            <v>0</v>
          </cell>
          <cell r="K867">
            <v>0</v>
          </cell>
          <cell r="L867" t="str">
            <v>Activos</v>
          </cell>
          <cell r="M867" t="str">
            <v>Fuera de Convenio</v>
          </cell>
          <cell r="N867" t="str">
            <v>Indeterminado</v>
          </cell>
          <cell r="O867" t="str">
            <v>Edif. Petrobras</v>
          </cell>
          <cell r="P867">
            <v>37879</v>
          </cell>
        </row>
        <row r="868">
          <cell r="A868">
            <v>60003125</v>
          </cell>
          <cell r="B868" t="str">
            <v>RIZZO, MARIA GABRIELA</v>
          </cell>
          <cell r="C868" t="str">
            <v>COORDINADOR</v>
          </cell>
          <cell r="D868">
            <v>57</v>
          </cell>
          <cell r="E868" t="str">
            <v>Funciones Centralizadas</v>
          </cell>
          <cell r="F868" t="str">
            <v>Fun. Centr. PB Arg. S.A.</v>
          </cell>
          <cell r="G868" t="str">
            <v>DIRECCION DE ADMINIST. Y FINANZAS</v>
          </cell>
          <cell r="H868" t="str">
            <v>FINANZAS</v>
          </cell>
          <cell r="I868" t="str">
            <v>COMEX Y SEGUROS</v>
          </cell>
          <cell r="J868" t="str">
            <v>IMPORTACIONES</v>
          </cell>
          <cell r="K868">
            <v>0</v>
          </cell>
          <cell r="L868" t="str">
            <v>Activos</v>
          </cell>
          <cell r="M868" t="str">
            <v>Fuera de Convenio</v>
          </cell>
          <cell r="N868" t="str">
            <v>Indeterminado</v>
          </cell>
          <cell r="O868" t="str">
            <v>Edif. Petrobras</v>
          </cell>
          <cell r="P868">
            <v>35490</v>
          </cell>
        </row>
        <row r="869">
          <cell r="A869">
            <v>60003140</v>
          </cell>
          <cell r="B869" t="str">
            <v>TEDESCHINI, JUAN CRUZ</v>
          </cell>
          <cell r="C869" t="str">
            <v>ANALISTA JR.</v>
          </cell>
          <cell r="D869">
            <v>53</v>
          </cell>
          <cell r="E869" t="str">
            <v>Funciones Centralizadas</v>
          </cell>
          <cell r="F869" t="str">
            <v>Fun. Centr. PB Arg. S.A.</v>
          </cell>
          <cell r="G869" t="str">
            <v>DIRECCION DE ADMINIST. Y FINANZAS</v>
          </cell>
          <cell r="H869" t="str">
            <v>ADMINISTRACION</v>
          </cell>
          <cell r="I869" t="str">
            <v>CONTABILIDAD GENERAL</v>
          </cell>
          <cell r="J869" t="str">
            <v>CONTABILIDAD SOCIETARIA</v>
          </cell>
          <cell r="K869">
            <v>0</v>
          </cell>
          <cell r="L869" t="str">
            <v>Activos</v>
          </cell>
          <cell r="M869" t="str">
            <v>Fuera de Convenio</v>
          </cell>
          <cell r="N869" t="str">
            <v>Indeterminado</v>
          </cell>
          <cell r="O869" t="str">
            <v>Edif. Petrobras</v>
          </cell>
          <cell r="P869">
            <v>36528</v>
          </cell>
        </row>
        <row r="870">
          <cell r="A870">
            <v>60003158</v>
          </cell>
          <cell r="B870" t="str">
            <v>MONTENEGRO SFAIR, MARINA</v>
          </cell>
          <cell r="C870" t="str">
            <v>ANALISTA SSR.</v>
          </cell>
          <cell r="D870">
            <v>55</v>
          </cell>
          <cell r="E870" t="str">
            <v>Funciones Centralizadas</v>
          </cell>
          <cell r="F870" t="str">
            <v>Fun. Centr. PB Arg. S.A.</v>
          </cell>
          <cell r="G870" t="str">
            <v>DIRECCION DE ADMINIST. Y FINANZAS</v>
          </cell>
          <cell r="H870" t="str">
            <v>ADMINISTRACION</v>
          </cell>
          <cell r="I870" t="str">
            <v>NORMAS Y ESTADOS CONTABLES</v>
          </cell>
          <cell r="J870" t="str">
            <v>NORMAS Y REPORTES LOCALES</v>
          </cell>
          <cell r="K870">
            <v>0</v>
          </cell>
          <cell r="L870" t="str">
            <v>Activos</v>
          </cell>
          <cell r="M870" t="str">
            <v>Fuera de Convenio</v>
          </cell>
          <cell r="N870" t="str">
            <v>Indeterminado</v>
          </cell>
          <cell r="O870" t="str">
            <v>Edif. Petrobras</v>
          </cell>
          <cell r="P870">
            <v>38467</v>
          </cell>
        </row>
        <row r="871">
          <cell r="A871">
            <v>60003159</v>
          </cell>
          <cell r="B871" t="str">
            <v>PACE, VANINA</v>
          </cell>
          <cell r="C871" t="str">
            <v>ANALISTA SSR.</v>
          </cell>
          <cell r="D871">
            <v>55</v>
          </cell>
          <cell r="E871" t="str">
            <v>Funciones Centralizadas</v>
          </cell>
          <cell r="F871" t="str">
            <v>Fun. Centr. PB Arg. S.A.</v>
          </cell>
          <cell r="G871" t="str">
            <v>DIRECCION DE ADMINIST. Y FINANZAS</v>
          </cell>
          <cell r="H871" t="str">
            <v>FINANZAS</v>
          </cell>
          <cell r="I871" t="str">
            <v>CREDITOS Y COBRANZAS</v>
          </cell>
          <cell r="J871" t="str">
            <v>CREDITOS</v>
          </cell>
          <cell r="K871">
            <v>0</v>
          </cell>
          <cell r="L871" t="str">
            <v>Activos</v>
          </cell>
          <cell r="M871" t="str">
            <v>Fuera de Convenio</v>
          </cell>
          <cell r="N871" t="str">
            <v>Indeterminado</v>
          </cell>
          <cell r="O871" t="str">
            <v>Edif. Petrobras</v>
          </cell>
          <cell r="P871">
            <v>37911</v>
          </cell>
        </row>
        <row r="872">
          <cell r="A872">
            <v>60003162</v>
          </cell>
          <cell r="B872" t="str">
            <v>CASTROAGUDIN, PATRICIO HUGO</v>
          </cell>
          <cell r="C872" t="str">
            <v>ANALISTA SSR.</v>
          </cell>
          <cell r="D872">
            <v>54</v>
          </cell>
          <cell r="E872" t="str">
            <v>Funciones Centralizadas</v>
          </cell>
          <cell r="F872" t="str">
            <v>Fun. Centr. PB Arg. S.A.</v>
          </cell>
          <cell r="G872" t="str">
            <v>GCIA. EJECUTIVA DE RR.HH.</v>
          </cell>
          <cell r="H872" t="str">
            <v>SERVICIOS DE RR. HH.</v>
          </cell>
          <cell r="I872" t="str">
            <v>MODELO DE ATENCION Y APOYO</v>
          </cell>
          <cell r="J872">
            <v>0</v>
          </cell>
          <cell r="K872">
            <v>0</v>
          </cell>
          <cell r="L872" t="str">
            <v>Activos</v>
          </cell>
          <cell r="M872" t="str">
            <v>Fuera de Convenio</v>
          </cell>
          <cell r="N872" t="str">
            <v>Indeterminado</v>
          </cell>
          <cell r="O872" t="str">
            <v>Edif. Petrobras</v>
          </cell>
          <cell r="P872">
            <v>38148</v>
          </cell>
        </row>
        <row r="873">
          <cell r="A873">
            <v>60003168</v>
          </cell>
          <cell r="B873" t="str">
            <v>RAIOLO, JUAN LEONARDO</v>
          </cell>
          <cell r="C873" t="str">
            <v>ANALISTA SR.</v>
          </cell>
          <cell r="D873">
            <v>56</v>
          </cell>
          <cell r="E873" t="str">
            <v>Funciones Centralizadas</v>
          </cell>
          <cell r="F873" t="str">
            <v>Fun. Centr. PB Arg. S.A.</v>
          </cell>
          <cell r="G873" t="str">
            <v>GCIA. EJECUTIVA DE CTROL DE GEST Y EST P</v>
          </cell>
          <cell r="H873" t="str">
            <v>CONTROL DE GESTION PROY., A&amp;F Y FFCC</v>
          </cell>
          <cell r="I873">
            <v>0</v>
          </cell>
          <cell r="J873">
            <v>0</v>
          </cell>
          <cell r="K873">
            <v>0</v>
          </cell>
          <cell r="L873" t="str">
            <v>Activos</v>
          </cell>
          <cell r="M873" t="str">
            <v>Fuera de Convenio</v>
          </cell>
          <cell r="N873" t="str">
            <v>Indeterminado</v>
          </cell>
          <cell r="O873" t="str">
            <v>Edif. Petrobras</v>
          </cell>
          <cell r="P873">
            <v>35462</v>
          </cell>
        </row>
        <row r="874">
          <cell r="A874">
            <v>60003181</v>
          </cell>
          <cell r="B874" t="str">
            <v>MARTIN, JUAN PABLO</v>
          </cell>
          <cell r="C874" t="str">
            <v>COORDINADOR</v>
          </cell>
          <cell r="D874">
            <v>56</v>
          </cell>
          <cell r="E874" t="str">
            <v>Funciones Centralizadas</v>
          </cell>
          <cell r="F874" t="str">
            <v>Fun. Centr. PB Arg. S.A.</v>
          </cell>
          <cell r="G874" t="str">
            <v>GCIA. EJECUTIVA DE RR.HH.</v>
          </cell>
          <cell r="H874" t="str">
            <v>ORGANIZACION Y PLANEAMIENTO DE RR.HH</v>
          </cell>
          <cell r="I874" t="str">
            <v>COMPENSACIONES Y BENEFICIOS</v>
          </cell>
          <cell r="J874">
            <v>0</v>
          </cell>
          <cell r="K874">
            <v>0</v>
          </cell>
          <cell r="L874" t="str">
            <v>Activos</v>
          </cell>
          <cell r="M874" t="str">
            <v>Fuera de Convenio</v>
          </cell>
          <cell r="N874" t="str">
            <v>Indeterminado</v>
          </cell>
          <cell r="O874" t="str">
            <v>Edif. Petrobras</v>
          </cell>
          <cell r="P874">
            <v>38483</v>
          </cell>
        </row>
        <row r="875">
          <cell r="A875">
            <v>60003186</v>
          </cell>
          <cell r="B875" t="str">
            <v>ROCHA, ANA PAULA</v>
          </cell>
          <cell r="C875" t="str">
            <v>ANALISTA SSR.</v>
          </cell>
          <cell r="D875">
            <v>55</v>
          </cell>
          <cell r="E875" t="str">
            <v>Funciones Centralizadas</v>
          </cell>
          <cell r="F875" t="str">
            <v>Fun. Centr. PB Arg. S.A.</v>
          </cell>
          <cell r="G875" t="str">
            <v>DIRECCION DE ADMINIST. Y FINANZAS</v>
          </cell>
          <cell r="H875" t="str">
            <v>ADMINISTRACION</v>
          </cell>
          <cell r="I875" t="str">
            <v>NORMAS Y ESTADOS CONTABLES</v>
          </cell>
          <cell r="J875" t="str">
            <v>NORMAS Y REPORTES INTERNACIONALES</v>
          </cell>
          <cell r="K875">
            <v>0</v>
          </cell>
          <cell r="L875" t="str">
            <v>Activos</v>
          </cell>
          <cell r="M875" t="str">
            <v>Fuera de Convenio</v>
          </cell>
          <cell r="N875" t="str">
            <v>Indeterminado</v>
          </cell>
          <cell r="O875" t="str">
            <v>Edif. Petrobras</v>
          </cell>
          <cell r="P875">
            <v>38121</v>
          </cell>
        </row>
        <row r="876">
          <cell r="A876">
            <v>60003189</v>
          </cell>
          <cell r="B876" t="str">
            <v>COENES, VALERIA ELISA</v>
          </cell>
          <cell r="C876" t="str">
            <v>ANALISTA SSR.</v>
          </cell>
          <cell r="D876">
            <v>56</v>
          </cell>
          <cell r="E876" t="str">
            <v>Funciones Centralizadas</v>
          </cell>
          <cell r="F876" t="str">
            <v>Fun. Centr. PB Arg. S.A.</v>
          </cell>
          <cell r="G876" t="str">
            <v>GCIA. EJECUTIVA DE CTROL DE GEST Y EST P</v>
          </cell>
          <cell r="H876" t="str">
            <v>CONTROL DE GESTION PROY., A&amp;F Y FFCC</v>
          </cell>
          <cell r="I876" t="str">
            <v>CONTROL DE GESTION PROYECTOS</v>
          </cell>
          <cell r="J876">
            <v>0</v>
          </cell>
          <cell r="K876">
            <v>0</v>
          </cell>
          <cell r="L876" t="str">
            <v>Activos</v>
          </cell>
          <cell r="M876" t="str">
            <v>Fuera de Convenio</v>
          </cell>
          <cell r="N876" t="str">
            <v>Indeterminado</v>
          </cell>
          <cell r="O876" t="str">
            <v>Edif. Petrobras</v>
          </cell>
          <cell r="P876">
            <v>39052</v>
          </cell>
        </row>
        <row r="877">
          <cell r="A877">
            <v>60003211</v>
          </cell>
          <cell r="B877" t="str">
            <v>PANIAGUA, MARIA SOL</v>
          </cell>
          <cell r="C877" t="str">
            <v>ANALISTA SSR.</v>
          </cell>
          <cell r="D877">
            <v>55</v>
          </cell>
          <cell r="E877" t="str">
            <v>Funciones Centralizadas</v>
          </cell>
          <cell r="F877" t="str">
            <v>Fun. Centr. PB Arg. S.A.</v>
          </cell>
          <cell r="G877" t="str">
            <v>DIRECCION DE ADMINIST. Y FINANZAS</v>
          </cell>
          <cell r="H877" t="str">
            <v>ADMINISTRACION</v>
          </cell>
          <cell r="I877" t="str">
            <v>NORMAS Y ESTADOS CONTABLES</v>
          </cell>
          <cell r="J877" t="str">
            <v>NORMAS Y REPORTES INTERNACIONALES</v>
          </cell>
          <cell r="K877">
            <v>0</v>
          </cell>
          <cell r="L877" t="str">
            <v>Activos</v>
          </cell>
          <cell r="M877" t="str">
            <v>Fuera de Convenio</v>
          </cell>
          <cell r="N877" t="str">
            <v>Indeterminado</v>
          </cell>
          <cell r="O877" t="str">
            <v>Edif. Petrobras</v>
          </cell>
          <cell r="P877">
            <v>38761</v>
          </cell>
        </row>
        <row r="878">
          <cell r="A878">
            <v>60003219</v>
          </cell>
          <cell r="B878" t="str">
            <v>VERDAGUER, GERVASIO MARTIN</v>
          </cell>
          <cell r="C878" t="str">
            <v>COORDINADOR</v>
          </cell>
          <cell r="D878">
            <v>57</v>
          </cell>
          <cell r="E878" t="str">
            <v>Funciones Centralizadas</v>
          </cell>
          <cell r="F878" t="str">
            <v>Fun. Centr. PB Arg. S.A.</v>
          </cell>
          <cell r="G878" t="str">
            <v>DIRECCION DE ADMINIST. Y FINANZAS</v>
          </cell>
          <cell r="H878" t="str">
            <v>FINANZAS</v>
          </cell>
          <cell r="I878" t="str">
            <v>CREDITOS Y COBRANZAS</v>
          </cell>
          <cell r="J878" t="str">
            <v>CREDITOS</v>
          </cell>
          <cell r="K878">
            <v>0</v>
          </cell>
          <cell r="L878" t="str">
            <v>Activos</v>
          </cell>
          <cell r="M878" t="str">
            <v>Fuera de Convenio</v>
          </cell>
          <cell r="N878" t="str">
            <v>Indeterminado</v>
          </cell>
          <cell r="O878" t="str">
            <v>Edif. Petrobras</v>
          </cell>
          <cell r="P878">
            <v>35765</v>
          </cell>
        </row>
        <row r="879">
          <cell r="A879">
            <v>60003259</v>
          </cell>
          <cell r="B879" t="str">
            <v>LOMBISANI, CINTIA MARIANA</v>
          </cell>
          <cell r="C879" t="str">
            <v>ANALISTA SSR.</v>
          </cell>
          <cell r="D879">
            <v>54</v>
          </cell>
          <cell r="E879" t="str">
            <v>Funciones Centralizadas</v>
          </cell>
          <cell r="F879" t="str">
            <v>Fun. Centr. PB Arg. S.A.</v>
          </cell>
          <cell r="G879" t="str">
            <v>DIRECCION DE ADMINIST. Y FINANZAS</v>
          </cell>
          <cell r="H879" t="str">
            <v>FINANZAS</v>
          </cell>
          <cell r="I879" t="str">
            <v>CREDITOS Y COBRANZAS</v>
          </cell>
          <cell r="J879" t="str">
            <v>CREDITOS</v>
          </cell>
          <cell r="K879">
            <v>0</v>
          </cell>
          <cell r="L879" t="str">
            <v>Activos</v>
          </cell>
          <cell r="M879" t="str">
            <v>Fuera de Convenio</v>
          </cell>
          <cell r="N879" t="str">
            <v>Indeterminado</v>
          </cell>
          <cell r="O879" t="str">
            <v>Edif. Petrobras</v>
          </cell>
          <cell r="P879">
            <v>38018</v>
          </cell>
        </row>
        <row r="880">
          <cell r="A880">
            <v>60003265</v>
          </cell>
          <cell r="B880" t="str">
            <v>THORESEN, ERIC ANDRES</v>
          </cell>
          <cell r="C880" t="str">
            <v>COMPRADOR SR.</v>
          </cell>
          <cell r="D880">
            <v>56</v>
          </cell>
          <cell r="E880" t="str">
            <v>Funciones Centralizadas</v>
          </cell>
          <cell r="F880" t="str">
            <v>Fun. Centr. PB Arg. S.A.</v>
          </cell>
          <cell r="G880" t="str">
            <v>DIRECCION DE ADMINIST. Y FINANZAS</v>
          </cell>
          <cell r="H880" t="str">
            <v>COMPRAS Y CONTRATACIONES</v>
          </cell>
          <cell r="I880" t="str">
            <v>E&amp;P</v>
          </cell>
          <cell r="J880" t="str">
            <v>CUENCA AUSTRAL</v>
          </cell>
          <cell r="K880">
            <v>0</v>
          </cell>
          <cell r="L880" t="str">
            <v>Activos</v>
          </cell>
          <cell r="M880" t="str">
            <v>Fuera de Convenio</v>
          </cell>
          <cell r="N880" t="str">
            <v>Indeterminado</v>
          </cell>
          <cell r="O880" t="str">
            <v>Edif. Petrobras</v>
          </cell>
          <cell r="P880">
            <v>36466</v>
          </cell>
        </row>
        <row r="881">
          <cell r="A881">
            <v>60003310</v>
          </cell>
          <cell r="B881" t="str">
            <v>BLASCO, MARIA VERONICA</v>
          </cell>
          <cell r="C881" t="str">
            <v>ANALISTA SR.</v>
          </cell>
          <cell r="D881">
            <v>56</v>
          </cell>
          <cell r="E881" t="str">
            <v>Funciones Centralizadas</v>
          </cell>
          <cell r="F881" t="str">
            <v>Fun. Centr. PB Arg. S.A.</v>
          </cell>
          <cell r="G881" t="str">
            <v>DIRECCION DE ADMINIST. Y FINANZAS</v>
          </cell>
          <cell r="H881" t="str">
            <v>ADMINISTRACION</v>
          </cell>
          <cell r="I881" t="str">
            <v>PLANEAMIENTO CONTABLE</v>
          </cell>
          <cell r="J881">
            <v>0</v>
          </cell>
          <cell r="K881">
            <v>0</v>
          </cell>
          <cell r="L881" t="str">
            <v>Activos</v>
          </cell>
          <cell r="M881" t="str">
            <v>Fuera de Convenio</v>
          </cell>
          <cell r="N881" t="str">
            <v>Indeterminado</v>
          </cell>
          <cell r="O881" t="str">
            <v>Edif. Petrobras</v>
          </cell>
          <cell r="P881">
            <v>38301</v>
          </cell>
        </row>
        <row r="882">
          <cell r="A882">
            <v>60003332</v>
          </cell>
          <cell r="B882" t="str">
            <v>RUSSO, MARIANELA VANESA</v>
          </cell>
          <cell r="C882" t="str">
            <v>COORDINADOR</v>
          </cell>
          <cell r="D882">
            <v>57</v>
          </cell>
          <cell r="E882" t="str">
            <v>Funciones Centralizadas</v>
          </cell>
          <cell r="F882" t="str">
            <v>Fun. Centr. PB Arg. S.A.</v>
          </cell>
          <cell r="G882" t="str">
            <v>DIRECCION DE ADMINIST. Y FINANZAS</v>
          </cell>
          <cell r="H882" t="str">
            <v>FINANZAS</v>
          </cell>
          <cell r="I882" t="str">
            <v>COMEX Y SEGUROS</v>
          </cell>
          <cell r="J882" t="str">
            <v>COBRANZAS Y LIQUIDACION DE DIVISAS</v>
          </cell>
          <cell r="K882">
            <v>0</v>
          </cell>
          <cell r="L882" t="str">
            <v>Activos</v>
          </cell>
          <cell r="M882" t="str">
            <v>Fuera de Convenio</v>
          </cell>
          <cell r="N882" t="str">
            <v>Indeterminado</v>
          </cell>
          <cell r="O882" t="str">
            <v>Edif. Petrobras</v>
          </cell>
          <cell r="P882">
            <v>37469</v>
          </cell>
        </row>
        <row r="883">
          <cell r="A883">
            <v>60003368</v>
          </cell>
          <cell r="B883" t="str">
            <v>BROCCA, GABRIEL</v>
          </cell>
          <cell r="C883" t="str">
            <v>ANALISTA SR.</v>
          </cell>
          <cell r="D883">
            <v>56</v>
          </cell>
          <cell r="E883" t="str">
            <v>Funciones Centralizadas</v>
          </cell>
          <cell r="F883" t="str">
            <v>Fun. Centr. PB Arg. S.A.</v>
          </cell>
          <cell r="G883" t="str">
            <v>DIRECCION DE ADMINIST. Y FINANZAS</v>
          </cell>
          <cell r="H883" t="str">
            <v>FINANZAS</v>
          </cell>
          <cell r="I883" t="str">
            <v>COMEX Y SEGUROS</v>
          </cell>
          <cell r="J883" t="str">
            <v>EXPORTACIONES</v>
          </cell>
          <cell r="K883">
            <v>0</v>
          </cell>
          <cell r="L883" t="str">
            <v>Activos</v>
          </cell>
          <cell r="M883" t="str">
            <v>Fuera de Convenio</v>
          </cell>
          <cell r="N883" t="str">
            <v>Indeterminado</v>
          </cell>
          <cell r="O883" t="str">
            <v>Edif. Petrobras</v>
          </cell>
          <cell r="P883">
            <v>37378</v>
          </cell>
        </row>
        <row r="884">
          <cell r="A884">
            <v>60003372</v>
          </cell>
          <cell r="B884" t="str">
            <v>CARRIQUIRY, SEBASTIAN</v>
          </cell>
          <cell r="C884" t="str">
            <v>ANALISTA SR.</v>
          </cell>
          <cell r="D884">
            <v>56</v>
          </cell>
          <cell r="E884" t="str">
            <v>Funciones Centralizadas</v>
          </cell>
          <cell r="F884" t="str">
            <v>Fun. Centr. PB Arg. S.A.</v>
          </cell>
          <cell r="G884" t="str">
            <v>GCIA. EJECUTIVA DE RR.HH.</v>
          </cell>
          <cell r="H884" t="str">
            <v>ORGANIZACION Y PLANEAMIENTO DE RR.HH</v>
          </cell>
          <cell r="I884" t="str">
            <v>COMPENSACIONES Y BENEFICIOS</v>
          </cell>
          <cell r="J884">
            <v>0</v>
          </cell>
          <cell r="K884">
            <v>0</v>
          </cell>
          <cell r="L884" t="str">
            <v>Activos</v>
          </cell>
          <cell r="M884" t="str">
            <v>Fuera de Convenio</v>
          </cell>
          <cell r="N884" t="str">
            <v>Indeterminado</v>
          </cell>
          <cell r="O884" t="str">
            <v>Edif. Petrobras</v>
          </cell>
          <cell r="P884">
            <v>35416</v>
          </cell>
        </row>
        <row r="885">
          <cell r="A885">
            <v>60003394</v>
          </cell>
          <cell r="B885" t="str">
            <v>GARCIA, CARLOS ALBERTO</v>
          </cell>
          <cell r="C885" t="str">
            <v>LIDER</v>
          </cell>
          <cell r="D885">
            <v>56</v>
          </cell>
          <cell r="E885" t="str">
            <v>Funciones Centralizadas</v>
          </cell>
          <cell r="F885" t="str">
            <v>Fun. Centr. PB Arg. S.A.</v>
          </cell>
          <cell r="G885" t="str">
            <v>DIRECCION DE ADMINIST. Y FINANZAS</v>
          </cell>
          <cell r="H885" t="str">
            <v>TECNOLOGIA INFORMATICA</v>
          </cell>
          <cell r="I885" t="str">
            <v>OPERACIONES Y TELECOMUNICACIONES</v>
          </cell>
          <cell r="J885" t="str">
            <v>INFORMATICA DISTRIBUIDA</v>
          </cell>
          <cell r="K885">
            <v>0</v>
          </cell>
          <cell r="L885" t="str">
            <v>Activos</v>
          </cell>
          <cell r="M885" t="str">
            <v>Fuera de Convenio</v>
          </cell>
          <cell r="N885" t="str">
            <v>Indeterminado</v>
          </cell>
          <cell r="O885" t="str">
            <v>Edif. Petrobras</v>
          </cell>
          <cell r="P885">
            <v>38666</v>
          </cell>
        </row>
        <row r="886">
          <cell r="A886">
            <v>60003401</v>
          </cell>
          <cell r="B886" t="str">
            <v>BIANCO, CAROLINA</v>
          </cell>
          <cell r="C886" t="str">
            <v>ANALISTA JR.</v>
          </cell>
          <cell r="D886">
            <v>53</v>
          </cell>
          <cell r="E886" t="str">
            <v>Funciones Centralizadas</v>
          </cell>
          <cell r="F886" t="str">
            <v>Fun. Centr. PB Arg. S.A.</v>
          </cell>
          <cell r="G886" t="str">
            <v>GCIA. EJECUTIVA DE COMUNICACIONES</v>
          </cell>
          <cell r="H886" t="str">
            <v>PUBLICIDAD, PATROCINIOS &amp; MARKETING</v>
          </cell>
          <cell r="I886" t="str">
            <v>COMUNICACIONES INTERNAS Y EDITORIAL</v>
          </cell>
          <cell r="J886">
            <v>0</v>
          </cell>
          <cell r="K886">
            <v>0</v>
          </cell>
          <cell r="L886" t="str">
            <v>Activos</v>
          </cell>
          <cell r="M886" t="str">
            <v>Fuera de Convenio</v>
          </cell>
          <cell r="N886" t="str">
            <v>Indeterminado</v>
          </cell>
          <cell r="O886" t="str">
            <v>Edif. Petrobras</v>
          </cell>
          <cell r="P886">
            <v>38642</v>
          </cell>
        </row>
        <row r="887">
          <cell r="A887">
            <v>60003406</v>
          </cell>
          <cell r="B887" t="str">
            <v>LIENAU, SOLEDAD</v>
          </cell>
          <cell r="C887" t="str">
            <v>ANALISTA JR.</v>
          </cell>
          <cell r="D887">
            <v>53</v>
          </cell>
          <cell r="E887" t="str">
            <v>Funciones Centralizadas</v>
          </cell>
          <cell r="F887" t="str">
            <v>Fun. Centr. PB Arg. S.A.</v>
          </cell>
          <cell r="G887" t="str">
            <v>GCIA. EJECUTIVA DE RR.HH.</v>
          </cell>
          <cell r="H887" t="str">
            <v>GESTION DE CLIMA ORGANIZACIONAL</v>
          </cell>
          <cell r="I887">
            <v>0</v>
          </cell>
          <cell r="J887">
            <v>0</v>
          </cell>
          <cell r="K887">
            <v>0</v>
          </cell>
          <cell r="L887" t="str">
            <v>Activos</v>
          </cell>
          <cell r="M887" t="str">
            <v>Fuera de Convenio</v>
          </cell>
          <cell r="N887" t="str">
            <v>Indeterminado</v>
          </cell>
          <cell r="O887" t="str">
            <v>Edif. Petrobras</v>
          </cell>
          <cell r="P887">
            <v>38642</v>
          </cell>
        </row>
        <row r="888">
          <cell r="A888">
            <v>60003409</v>
          </cell>
          <cell r="B888" t="str">
            <v>MENENDEZ, NAHUEL ADRIAN</v>
          </cell>
          <cell r="C888" t="str">
            <v>ANALISTA SSR.</v>
          </cell>
          <cell r="D888">
            <v>54</v>
          </cell>
          <cell r="E888" t="str">
            <v>Funciones Centralizadas</v>
          </cell>
          <cell r="F888" t="str">
            <v>Fun. Centr. PB Arg. S.A.</v>
          </cell>
          <cell r="G888" t="str">
            <v>GCIA. EJECUTIVA DE RR.HH.</v>
          </cell>
          <cell r="H888" t="str">
            <v>ORGANIZACION Y PLANEAMIENTO DE RR.HH</v>
          </cell>
          <cell r="I888" t="str">
            <v>COMPENSACIONES Y BENEFICIOS</v>
          </cell>
          <cell r="J888">
            <v>0</v>
          </cell>
          <cell r="K888">
            <v>0</v>
          </cell>
          <cell r="L888" t="str">
            <v>Activos</v>
          </cell>
          <cell r="M888" t="str">
            <v>Fuera de Convenio</v>
          </cell>
          <cell r="N888" t="str">
            <v>Indeterminado</v>
          </cell>
          <cell r="O888" t="str">
            <v>Edif. Petrobras</v>
          </cell>
          <cell r="P888">
            <v>36962</v>
          </cell>
        </row>
        <row r="889">
          <cell r="A889">
            <v>60003412</v>
          </cell>
          <cell r="B889" t="str">
            <v>RECONDO, SOFIA</v>
          </cell>
          <cell r="C889" t="str">
            <v>GERENTE</v>
          </cell>
          <cell r="D889">
            <v>57</v>
          </cell>
          <cell r="E889" t="str">
            <v>Funciones Centralizadas</v>
          </cell>
          <cell r="F889" t="str">
            <v>Fun. Centr. PB Arg. S.A.</v>
          </cell>
          <cell r="G889" t="str">
            <v>DIRECCION COMERCIAL</v>
          </cell>
          <cell r="H889" t="str">
            <v>PLANIFICACION Y SUMINISTROS</v>
          </cell>
          <cell r="I889" t="str">
            <v>SUMINISTROS</v>
          </cell>
          <cell r="J889" t="str">
            <v>COMPRA DE DERIVADOS</v>
          </cell>
          <cell r="K889">
            <v>0</v>
          </cell>
          <cell r="L889" t="str">
            <v>Activos</v>
          </cell>
          <cell r="M889" t="str">
            <v>Fuera de Convenio</v>
          </cell>
          <cell r="N889" t="str">
            <v>Indeterminado</v>
          </cell>
          <cell r="O889" t="str">
            <v>Edif. Petrobras</v>
          </cell>
          <cell r="P889">
            <v>36770</v>
          </cell>
        </row>
        <row r="890">
          <cell r="A890">
            <v>60003413</v>
          </cell>
          <cell r="B890" t="str">
            <v>GOMEZ UGARTE, JUAN PABLO</v>
          </cell>
          <cell r="C890" t="str">
            <v>ANALISTA SSR.</v>
          </cell>
          <cell r="D890">
            <v>53</v>
          </cell>
          <cell r="E890" t="str">
            <v>Funciones Centralizadas</v>
          </cell>
          <cell r="F890" t="str">
            <v>Fun. Centr. PB Arg. S.A.</v>
          </cell>
          <cell r="G890" t="str">
            <v>DIRECCION COMERCIAL</v>
          </cell>
          <cell r="H890" t="str">
            <v>PLANIFICACION Y SUMINISTROS</v>
          </cell>
          <cell r="I890" t="str">
            <v>PLANIFICACION</v>
          </cell>
          <cell r="J890" t="str">
            <v>PLANEAMIENTO OPERATIVO COMBUSTIBLES</v>
          </cell>
          <cell r="K890">
            <v>0</v>
          </cell>
          <cell r="L890" t="str">
            <v>Activos</v>
          </cell>
          <cell r="M890" t="str">
            <v>Fuera de Convenio</v>
          </cell>
          <cell r="N890" t="str">
            <v>Indeterminado</v>
          </cell>
          <cell r="O890" t="str">
            <v>Edif. Petrobras</v>
          </cell>
          <cell r="P890">
            <v>38596</v>
          </cell>
        </row>
        <row r="891">
          <cell r="A891">
            <v>60003414</v>
          </cell>
          <cell r="B891" t="str">
            <v>LARROSA MARIANI, PABLO</v>
          </cell>
          <cell r="C891" t="str">
            <v>COORDINADOR</v>
          </cell>
          <cell r="D891">
            <v>54</v>
          </cell>
          <cell r="E891" t="str">
            <v>Funciones Centralizadas</v>
          </cell>
          <cell r="F891" t="str">
            <v>Fun. Centr. PB Arg. S.A.</v>
          </cell>
          <cell r="G891" t="str">
            <v>DIRECCION COMERCIAL</v>
          </cell>
          <cell r="H891" t="str">
            <v>PLANIFICACION Y SUMINISTROS</v>
          </cell>
          <cell r="I891" t="str">
            <v>LOGISTICA</v>
          </cell>
          <cell r="J891" t="str">
            <v>PROG. DE LA PRODUCCION</v>
          </cell>
          <cell r="K891">
            <v>0</v>
          </cell>
          <cell r="L891" t="str">
            <v>Activos</v>
          </cell>
          <cell r="M891" t="str">
            <v>Fuera de Convenio</v>
          </cell>
          <cell r="N891" t="str">
            <v>Indeterminado</v>
          </cell>
          <cell r="O891" t="str">
            <v>Edif. Petrobras</v>
          </cell>
          <cell r="P891">
            <v>38687</v>
          </cell>
        </row>
        <row r="892">
          <cell r="A892">
            <v>60003423</v>
          </cell>
          <cell r="B892" t="str">
            <v>RIVA, EVANGELINA</v>
          </cell>
          <cell r="C892" t="str">
            <v>ANALISTA SSR.</v>
          </cell>
          <cell r="D892">
            <v>54</v>
          </cell>
          <cell r="E892" t="str">
            <v>Funciones Centralizadas</v>
          </cell>
          <cell r="F892" t="str">
            <v>Fun. Centr. PB Arg. S.A.</v>
          </cell>
          <cell r="G892" t="str">
            <v>GCIA. EJECUTIVA DE CTROL DE GEST Y EST P</v>
          </cell>
          <cell r="H892" t="str">
            <v>PLANEAMIENTO &amp; CTROL. PRESUPUESTARIO</v>
          </cell>
          <cell r="I892">
            <v>0</v>
          </cell>
          <cell r="J892">
            <v>0</v>
          </cell>
          <cell r="K892">
            <v>0</v>
          </cell>
          <cell r="L892" t="str">
            <v>Activos</v>
          </cell>
          <cell r="M892" t="str">
            <v>Fuera de Convenio</v>
          </cell>
          <cell r="N892" t="str">
            <v>Indeterminado</v>
          </cell>
          <cell r="O892" t="str">
            <v>Edif. Petrobras</v>
          </cell>
          <cell r="P892">
            <v>38108</v>
          </cell>
        </row>
        <row r="893">
          <cell r="A893">
            <v>60003445</v>
          </cell>
          <cell r="B893" t="str">
            <v>ANDRIJIC CUCERA, EMANUEL</v>
          </cell>
          <cell r="C893" t="str">
            <v>ANALISTA SSR.</v>
          </cell>
          <cell r="D893">
            <v>55</v>
          </cell>
          <cell r="E893" t="str">
            <v>Funciones Centralizadas</v>
          </cell>
          <cell r="F893" t="str">
            <v>Fun. Centr. PB Arg. S.A.</v>
          </cell>
          <cell r="G893" t="str">
            <v>DIRECCION DE ADMINIST. Y FINANZAS</v>
          </cell>
          <cell r="H893" t="str">
            <v>TECNOLOGIA INFORMATICA</v>
          </cell>
          <cell r="I893" t="str">
            <v>SOLUCIONES VERTICALES DE NEGOCIO</v>
          </cell>
          <cell r="J893" t="str">
            <v>E&amp;P - APLICACIONES</v>
          </cell>
          <cell r="K893">
            <v>0</v>
          </cell>
          <cell r="L893" t="str">
            <v>Activos</v>
          </cell>
          <cell r="M893" t="str">
            <v>Fuera de Convenio</v>
          </cell>
          <cell r="N893" t="str">
            <v>Indeterminado</v>
          </cell>
          <cell r="O893" t="str">
            <v>Edif. Petrobras</v>
          </cell>
          <cell r="P893">
            <v>39488</v>
          </cell>
        </row>
        <row r="894">
          <cell r="A894">
            <v>60003459</v>
          </cell>
          <cell r="B894" t="str">
            <v>SANZ, VERONICA ANALIA</v>
          </cell>
          <cell r="C894" t="str">
            <v>ANALISTA SSR.</v>
          </cell>
          <cell r="D894">
            <v>54</v>
          </cell>
          <cell r="E894" t="str">
            <v>Funciones Centralizadas</v>
          </cell>
          <cell r="F894" t="str">
            <v>Fun. Centr. PB Arg. S.A.</v>
          </cell>
          <cell r="G894" t="str">
            <v>DIRECCION DE ADMINIST. Y FINANZAS</v>
          </cell>
          <cell r="H894" t="str">
            <v>FINANZAS</v>
          </cell>
          <cell r="I894" t="str">
            <v>PLANEAMIENTO FINANCIERO Y RRII</v>
          </cell>
          <cell r="J894" t="str">
            <v>RELACION CON INVERSORES</v>
          </cell>
          <cell r="K894">
            <v>0</v>
          </cell>
          <cell r="L894" t="str">
            <v>Activos</v>
          </cell>
          <cell r="M894" t="str">
            <v>Fuera de Convenio</v>
          </cell>
          <cell r="N894" t="str">
            <v>Indeterminado</v>
          </cell>
          <cell r="O894" t="str">
            <v>Edif. Petrobras</v>
          </cell>
          <cell r="P894">
            <v>38148</v>
          </cell>
        </row>
        <row r="895">
          <cell r="A895">
            <v>60003469</v>
          </cell>
          <cell r="B895" t="str">
            <v>CHIWITT, SILVINA ALEJANDRA</v>
          </cell>
          <cell r="C895" t="str">
            <v>ANALISTA SSR.</v>
          </cell>
          <cell r="D895">
            <v>54</v>
          </cell>
          <cell r="E895" t="str">
            <v>Funciones Centralizadas</v>
          </cell>
          <cell r="F895" t="str">
            <v>Fun. Centr. PB Arg. S.A.</v>
          </cell>
          <cell r="G895" t="str">
            <v>DIRECCION DE ADMINIST. Y FINANZAS</v>
          </cell>
          <cell r="H895" t="str">
            <v>COMPRAS Y CONTRATACIONES</v>
          </cell>
          <cell r="I895" t="str">
            <v>PLANEAMIENTO Y CONTROL</v>
          </cell>
          <cell r="J895" t="str">
            <v>PROVEEDORES Y PROCESOS</v>
          </cell>
          <cell r="K895">
            <v>0</v>
          </cell>
          <cell r="L895" t="str">
            <v>Activos</v>
          </cell>
          <cell r="M895" t="str">
            <v>Fuera de Convenio</v>
          </cell>
          <cell r="N895" t="str">
            <v>Indeterminado</v>
          </cell>
          <cell r="O895" t="str">
            <v>Edif. Petrobras</v>
          </cell>
          <cell r="P895">
            <v>38733</v>
          </cell>
        </row>
        <row r="896">
          <cell r="A896">
            <v>60003470</v>
          </cell>
          <cell r="B896" t="str">
            <v>MOSQUERA, JORGE IGNACIO</v>
          </cell>
          <cell r="C896" t="str">
            <v>ANALISTA JR.</v>
          </cell>
          <cell r="D896">
            <v>53</v>
          </cell>
          <cell r="E896" t="str">
            <v>Funciones Centralizadas</v>
          </cell>
          <cell r="F896" t="str">
            <v>Fun. Centr. PB Arg. S.A.</v>
          </cell>
          <cell r="G896" t="str">
            <v>DIRECCION DE ADMINIST. Y FINANZAS</v>
          </cell>
          <cell r="H896" t="str">
            <v>FINANZAS</v>
          </cell>
          <cell r="I896" t="str">
            <v>PLANEAMIENTO FINANCIERO Y RRII</v>
          </cell>
          <cell r="J896" t="str">
            <v>APOYO A LOS NEGOCIOS</v>
          </cell>
          <cell r="K896">
            <v>0</v>
          </cell>
          <cell r="L896" t="str">
            <v>Activos</v>
          </cell>
          <cell r="M896" t="str">
            <v>Fuera de Convenio</v>
          </cell>
          <cell r="N896" t="str">
            <v>Indeterminado</v>
          </cell>
          <cell r="O896" t="str">
            <v>Edif. Petrobras</v>
          </cell>
          <cell r="P896">
            <v>38852</v>
          </cell>
        </row>
        <row r="897">
          <cell r="A897">
            <v>60003484</v>
          </cell>
          <cell r="B897" t="str">
            <v>DE PALMA, LUCAS</v>
          </cell>
          <cell r="C897" t="str">
            <v>ANALISTA SSR.</v>
          </cell>
          <cell r="D897">
            <v>54</v>
          </cell>
          <cell r="E897" t="str">
            <v>Funciones Centralizadas</v>
          </cell>
          <cell r="F897" t="str">
            <v>Fun. Centr. PB Arg. S.A.</v>
          </cell>
          <cell r="G897" t="str">
            <v>GCIA. EJECUTIVA DE CTROL DE GEST Y EST P</v>
          </cell>
          <cell r="H897" t="str">
            <v>PLANEAMIENTO &amp; CTROL. PRESUPUESTARIO</v>
          </cell>
          <cell r="I897">
            <v>0</v>
          </cell>
          <cell r="J897">
            <v>0</v>
          </cell>
          <cell r="K897">
            <v>0</v>
          </cell>
          <cell r="L897" t="str">
            <v>Activos</v>
          </cell>
          <cell r="M897" t="str">
            <v>Fuera de Convenio</v>
          </cell>
          <cell r="N897" t="str">
            <v>Indeterminado</v>
          </cell>
          <cell r="O897" t="str">
            <v>Edif. Petrobras</v>
          </cell>
          <cell r="P897">
            <v>38474</v>
          </cell>
        </row>
        <row r="898">
          <cell r="A898">
            <v>60003493</v>
          </cell>
          <cell r="B898" t="str">
            <v>STEFFAN, ALEJANDRO JAVIER</v>
          </cell>
          <cell r="C898" t="str">
            <v>ANALISTA SSR.</v>
          </cell>
          <cell r="D898">
            <v>54</v>
          </cell>
          <cell r="E898" t="str">
            <v>Funciones Centralizadas</v>
          </cell>
          <cell r="F898" t="str">
            <v>Fun. Centr. PB Arg. S.A.</v>
          </cell>
          <cell r="G898" t="str">
            <v>GCIA. EJECUTIVA DE COMUNICACIONES</v>
          </cell>
          <cell r="H898" t="str">
            <v>PUBLICIDAD, PATROCINIOS &amp; MARKETING</v>
          </cell>
          <cell r="I898" t="str">
            <v>PUBLICIDAD Y MARCAS</v>
          </cell>
          <cell r="J898">
            <v>0</v>
          </cell>
          <cell r="K898">
            <v>0</v>
          </cell>
          <cell r="L898" t="str">
            <v>Activos</v>
          </cell>
          <cell r="M898" t="str">
            <v>Fuera de Convenio</v>
          </cell>
          <cell r="N898" t="str">
            <v>Indeterminado</v>
          </cell>
          <cell r="O898" t="str">
            <v>Edif. Petrobras</v>
          </cell>
          <cell r="P898">
            <v>39083</v>
          </cell>
        </row>
        <row r="899">
          <cell r="A899">
            <v>60003494</v>
          </cell>
          <cell r="B899" t="str">
            <v>MASSA, MARIA LAURA</v>
          </cell>
          <cell r="C899" t="str">
            <v>COORDINADOR</v>
          </cell>
          <cell r="D899">
            <v>55</v>
          </cell>
          <cell r="E899" t="str">
            <v>Funciones Centralizadas</v>
          </cell>
          <cell r="F899" t="str">
            <v>Fun. Centr. PB Arg. S.A.</v>
          </cell>
          <cell r="G899" t="str">
            <v>DIRECCION DE ADMINIST. Y FINANZAS</v>
          </cell>
          <cell r="H899" t="str">
            <v>ADMINISTRACION</v>
          </cell>
          <cell r="I899" t="str">
            <v>CUENTAS A PAGAR</v>
          </cell>
          <cell r="J899" t="str">
            <v>RUBROS COMER. CORP. Y TRADING</v>
          </cell>
          <cell r="K899">
            <v>0</v>
          </cell>
          <cell r="L899" t="str">
            <v>Activos</v>
          </cell>
          <cell r="M899" t="str">
            <v>Fuera de Convenio</v>
          </cell>
          <cell r="N899" t="str">
            <v>Indeterminado</v>
          </cell>
          <cell r="O899" t="str">
            <v>Edif. Petrobras</v>
          </cell>
          <cell r="P899">
            <v>38148</v>
          </cell>
        </row>
        <row r="900">
          <cell r="A900">
            <v>60003514</v>
          </cell>
          <cell r="B900" t="str">
            <v>RIZZI, FERNANDO</v>
          </cell>
          <cell r="C900" t="str">
            <v>ANALISTA SSR.</v>
          </cell>
          <cell r="D900">
            <v>55</v>
          </cell>
          <cell r="E900" t="str">
            <v>Funciones Centralizadas</v>
          </cell>
          <cell r="F900" t="str">
            <v>Fun. Centr. PB Arg. S.A.</v>
          </cell>
          <cell r="G900" t="str">
            <v>DIRECCION DE ADMINIST. Y FINANZAS</v>
          </cell>
          <cell r="H900" t="str">
            <v>IMPUESTOS</v>
          </cell>
          <cell r="I900" t="str">
            <v>IMPUESTOS DIRECTOS</v>
          </cell>
          <cell r="J900">
            <v>0</v>
          </cell>
          <cell r="K900">
            <v>0</v>
          </cell>
          <cell r="L900" t="str">
            <v>Activos</v>
          </cell>
          <cell r="M900" t="str">
            <v>Fuera de Convenio</v>
          </cell>
          <cell r="N900" t="str">
            <v>Indeterminado</v>
          </cell>
          <cell r="O900" t="str">
            <v>Edif. Petrobras</v>
          </cell>
          <cell r="P900">
            <v>38880</v>
          </cell>
        </row>
        <row r="901">
          <cell r="A901">
            <v>60003534</v>
          </cell>
          <cell r="B901" t="str">
            <v>STAÑO, MARIANO EZEQUIEL</v>
          </cell>
          <cell r="C901" t="str">
            <v>COORDINADOR</v>
          </cell>
          <cell r="D901">
            <v>55</v>
          </cell>
          <cell r="E901" t="str">
            <v>Funciones Centralizadas</v>
          </cell>
          <cell r="F901" t="str">
            <v>Fun. Centr. PB Arg. S.A.</v>
          </cell>
          <cell r="G901" t="str">
            <v>DIRECCION DE ADMINIST. Y FINANZAS</v>
          </cell>
          <cell r="H901" t="str">
            <v>ADMINISTRACION</v>
          </cell>
          <cell r="I901" t="str">
            <v>CUENTAS A PAGAR</v>
          </cell>
          <cell r="J901" t="str">
            <v>RUBROS PRODUCTIVOS, PTAS &amp; YACIMIENTOS</v>
          </cell>
          <cell r="K901">
            <v>0</v>
          </cell>
          <cell r="L901" t="str">
            <v>Activos</v>
          </cell>
          <cell r="M901" t="str">
            <v>Fuera de Convenio</v>
          </cell>
          <cell r="N901" t="str">
            <v>Indeterminado</v>
          </cell>
          <cell r="O901" t="str">
            <v>Edif. Petrobras</v>
          </cell>
          <cell r="P901">
            <v>37316</v>
          </cell>
        </row>
        <row r="902">
          <cell r="A902">
            <v>60003536</v>
          </cell>
          <cell r="B902" t="str">
            <v>BRITOS, MAURICIO JAVIER</v>
          </cell>
          <cell r="C902" t="str">
            <v>ANALISTA JR.</v>
          </cell>
          <cell r="D902">
            <v>53</v>
          </cell>
          <cell r="E902" t="str">
            <v>Funciones Centralizadas</v>
          </cell>
          <cell r="F902" t="str">
            <v>Fun. Centr. PB Arg. S.A.</v>
          </cell>
          <cell r="G902" t="str">
            <v>DIRECCION DE ADMINIST. Y FINANZAS</v>
          </cell>
          <cell r="H902" t="str">
            <v>SERVICIOS GENERALES E INMUEBLES</v>
          </cell>
          <cell r="I902" t="str">
            <v>VIGILANCIA</v>
          </cell>
          <cell r="J902">
            <v>0</v>
          </cell>
          <cell r="K902">
            <v>0</v>
          </cell>
          <cell r="L902" t="str">
            <v>Activos</v>
          </cell>
          <cell r="M902" t="str">
            <v>Fuera de Convenio</v>
          </cell>
          <cell r="N902" t="str">
            <v>Indeterminado</v>
          </cell>
          <cell r="O902" t="str">
            <v>Edif. Petrobras</v>
          </cell>
          <cell r="P902">
            <v>38824</v>
          </cell>
        </row>
        <row r="903">
          <cell r="A903">
            <v>60003563</v>
          </cell>
          <cell r="B903" t="str">
            <v>PEREZ GUILLAMON, GUILLERMO MARTIN</v>
          </cell>
          <cell r="C903" t="str">
            <v>COORDINADOR</v>
          </cell>
          <cell r="D903">
            <v>52</v>
          </cell>
          <cell r="E903" t="str">
            <v>Funciones Centralizadas</v>
          </cell>
          <cell r="F903" t="str">
            <v>Fun. Centr. PB Arg. S.A.</v>
          </cell>
          <cell r="G903" t="str">
            <v>DIRECCION COMERCIAL</v>
          </cell>
          <cell r="H903" t="str">
            <v>PLANIFICACION Y SUMINISTROS</v>
          </cell>
          <cell r="I903" t="str">
            <v>SUMINISTROS</v>
          </cell>
          <cell r="J903" t="str">
            <v>RELACIONES CON COMPAÑIAS</v>
          </cell>
          <cell r="K903">
            <v>0</v>
          </cell>
          <cell r="L903" t="str">
            <v>Activos</v>
          </cell>
          <cell r="M903" t="str">
            <v>Fuera de Convenio</v>
          </cell>
          <cell r="N903" t="str">
            <v>Indeterminado</v>
          </cell>
          <cell r="O903" t="str">
            <v>Edif. Petrobras</v>
          </cell>
          <cell r="P903">
            <v>39479</v>
          </cell>
        </row>
        <row r="904">
          <cell r="A904">
            <v>60003570</v>
          </cell>
          <cell r="B904" t="str">
            <v>LOMBISANI, PABLO MARTIN</v>
          </cell>
          <cell r="C904" t="str">
            <v>ANALISTA SSR.</v>
          </cell>
          <cell r="D904">
            <v>54</v>
          </cell>
          <cell r="E904" t="str">
            <v>Funciones Centralizadas</v>
          </cell>
          <cell r="F904" t="str">
            <v>Fun. Centr. PB Arg. S.A.</v>
          </cell>
          <cell r="G904" t="str">
            <v>GCIA. EJECUTIVA DE RR.HH.</v>
          </cell>
          <cell r="H904" t="str">
            <v>RELACIONES LABORALES</v>
          </cell>
          <cell r="I904" t="str">
            <v>DERECHO INDIVIDUAL</v>
          </cell>
          <cell r="J904">
            <v>0</v>
          </cell>
          <cell r="K904">
            <v>0</v>
          </cell>
          <cell r="L904" t="str">
            <v>Activos</v>
          </cell>
          <cell r="M904" t="str">
            <v>Fuera de Convenio</v>
          </cell>
          <cell r="N904" t="str">
            <v>Indeterminado</v>
          </cell>
          <cell r="O904" t="str">
            <v>Edif. Petrobras</v>
          </cell>
          <cell r="P904">
            <v>38183</v>
          </cell>
        </row>
        <row r="905">
          <cell r="A905">
            <v>60003584</v>
          </cell>
          <cell r="B905" t="str">
            <v>PAMBOUKDJIAN, NATALIA</v>
          </cell>
          <cell r="C905" t="str">
            <v>ANALISTA SR.</v>
          </cell>
          <cell r="D905">
            <v>54</v>
          </cell>
          <cell r="E905" t="str">
            <v>Funciones Centralizadas</v>
          </cell>
          <cell r="F905" t="str">
            <v>Fun. Centr. PB Arg. S.A.</v>
          </cell>
          <cell r="G905" t="str">
            <v>DIRECCION COMERCIAL</v>
          </cell>
          <cell r="H905" t="str">
            <v>PLANIFICACION Y SUMINISTROS</v>
          </cell>
          <cell r="I905" t="str">
            <v>PLANIFICACION</v>
          </cell>
          <cell r="J905" t="str">
            <v>PLANEAM. OPER. PETROQUIMICA, LUB. Y LPG</v>
          </cell>
          <cell r="K905">
            <v>0</v>
          </cell>
          <cell r="L905" t="str">
            <v>Activos</v>
          </cell>
          <cell r="M905" t="str">
            <v>Fuera de Convenio</v>
          </cell>
          <cell r="N905" t="str">
            <v>Indeterminado</v>
          </cell>
          <cell r="O905" t="str">
            <v>Edif. Petrobras</v>
          </cell>
          <cell r="P905">
            <v>38537</v>
          </cell>
        </row>
        <row r="906">
          <cell r="A906">
            <v>60003595</v>
          </cell>
          <cell r="B906" t="str">
            <v>SACCULLO, BETINA ANDREA</v>
          </cell>
          <cell r="C906" t="str">
            <v>ANALISTA JR.</v>
          </cell>
          <cell r="D906">
            <v>53</v>
          </cell>
          <cell r="E906" t="str">
            <v>Funciones Centralizadas</v>
          </cell>
          <cell r="F906" t="str">
            <v>Fun. Centr. PB Arg. S.A.</v>
          </cell>
          <cell r="G906" t="str">
            <v>DIRECCION DE ADMINIST. Y FINANZAS</v>
          </cell>
          <cell r="H906" t="str">
            <v>IMPUESTOS</v>
          </cell>
          <cell r="I906" t="str">
            <v>PROCESOS Y SISTEMAS TRIBUTARIOS</v>
          </cell>
          <cell r="J906">
            <v>0</v>
          </cell>
          <cell r="K906">
            <v>0</v>
          </cell>
          <cell r="L906" t="str">
            <v>Activos</v>
          </cell>
          <cell r="M906" t="str">
            <v>Fuera de Convenio</v>
          </cell>
          <cell r="N906" t="str">
            <v>Indeterminado</v>
          </cell>
          <cell r="O906" t="str">
            <v>Edif. Petrobras</v>
          </cell>
          <cell r="P906">
            <v>39083</v>
          </cell>
        </row>
        <row r="907">
          <cell r="A907">
            <v>60003606</v>
          </cell>
          <cell r="B907" t="str">
            <v>GALLO, ANDREA ROSA</v>
          </cell>
          <cell r="C907" t="str">
            <v>ANALISTA SSR.</v>
          </cell>
          <cell r="D907">
            <v>54</v>
          </cell>
          <cell r="E907" t="str">
            <v>Funciones Centralizadas</v>
          </cell>
          <cell r="F907" t="str">
            <v>Fun. Centr. PB Arg. S.A.</v>
          </cell>
          <cell r="G907" t="str">
            <v>GCIA. EJECUTIVA DE RR.HH.</v>
          </cell>
          <cell r="H907" t="str">
            <v>SERVICIOS DE RR. HH.</v>
          </cell>
          <cell r="I907" t="str">
            <v>ADMINISTRACION DE PERSONAL &amp; ASIG. INTER</v>
          </cell>
          <cell r="J907">
            <v>0</v>
          </cell>
          <cell r="K907">
            <v>0</v>
          </cell>
          <cell r="L907" t="str">
            <v>Activos</v>
          </cell>
          <cell r="M907" t="str">
            <v>Fuera de Convenio</v>
          </cell>
          <cell r="N907" t="str">
            <v>Indeterminado</v>
          </cell>
          <cell r="O907" t="str">
            <v>Edif. Petrobras</v>
          </cell>
          <cell r="P907">
            <v>38443</v>
          </cell>
        </row>
        <row r="908">
          <cell r="A908">
            <v>60003609</v>
          </cell>
          <cell r="B908" t="str">
            <v>OYA, EMILIANO</v>
          </cell>
          <cell r="C908" t="str">
            <v>ANALISTA SR.</v>
          </cell>
          <cell r="D908">
            <v>56</v>
          </cell>
          <cell r="E908" t="str">
            <v>Funciones Centralizadas</v>
          </cell>
          <cell r="F908" t="str">
            <v>Fun. Centr. PB Arg. S.A.</v>
          </cell>
          <cell r="G908" t="str">
            <v>GCIA. EJECUTIVA DE CTROL DE GEST Y EST P</v>
          </cell>
          <cell r="H908" t="str">
            <v>PLANEAMIENTO &amp; CTROL. PRESUPUESTARIO</v>
          </cell>
          <cell r="I908">
            <v>0</v>
          </cell>
          <cell r="J908">
            <v>0</v>
          </cell>
          <cell r="K908">
            <v>0</v>
          </cell>
          <cell r="L908" t="str">
            <v>Activos</v>
          </cell>
          <cell r="M908" t="str">
            <v>Fuera de Convenio</v>
          </cell>
          <cell r="N908" t="str">
            <v>Indeterminado</v>
          </cell>
          <cell r="O908" t="str">
            <v>Edif. Petrobras</v>
          </cell>
          <cell r="P908">
            <v>36100</v>
          </cell>
        </row>
        <row r="909">
          <cell r="A909">
            <v>60003621</v>
          </cell>
          <cell r="B909" t="str">
            <v>MARQUEZ, XIMENA INÉS</v>
          </cell>
          <cell r="C909" t="str">
            <v>ANALISTA SSR.</v>
          </cell>
          <cell r="D909">
            <v>54</v>
          </cell>
          <cell r="E909" t="str">
            <v>Funciones Centralizadas</v>
          </cell>
          <cell r="F909" t="str">
            <v>Fun. Centr. PB Arg. S.A.</v>
          </cell>
          <cell r="G909" t="str">
            <v>GCIA. EJECUTIVA DE RR.HH.</v>
          </cell>
          <cell r="H909" t="str">
            <v>SERVICIOS DE RR. HH.</v>
          </cell>
          <cell r="I909" t="str">
            <v>ADMINISTRACION DE PERSONAL &amp; ASIG. INTER</v>
          </cell>
          <cell r="J909">
            <v>0</v>
          </cell>
          <cell r="K909">
            <v>0</v>
          </cell>
          <cell r="L909" t="str">
            <v>Activos</v>
          </cell>
          <cell r="M909" t="str">
            <v>Fuera de Convenio</v>
          </cell>
          <cell r="N909" t="str">
            <v>Indeterminado</v>
          </cell>
          <cell r="O909" t="str">
            <v>Edif. Petrobras</v>
          </cell>
          <cell r="P909">
            <v>39031</v>
          </cell>
        </row>
        <row r="910">
          <cell r="A910">
            <v>60003624</v>
          </cell>
          <cell r="B910" t="str">
            <v>MURO, CINTIA VANINA</v>
          </cell>
          <cell r="C910" t="str">
            <v>ANALISTA JR.</v>
          </cell>
          <cell r="D910">
            <v>53</v>
          </cell>
          <cell r="E910" t="str">
            <v>Funciones Centralizadas</v>
          </cell>
          <cell r="F910" t="str">
            <v>Fun. Centr. PB Arg. S.A.</v>
          </cell>
          <cell r="G910" t="str">
            <v>DIRECCION DE ADMINIST. Y FINANZAS</v>
          </cell>
          <cell r="H910" t="str">
            <v>ADMINISTRACION</v>
          </cell>
          <cell r="I910" t="str">
            <v>CUENTAS A PAGAR</v>
          </cell>
          <cell r="J910" t="str">
            <v>ANALISIS Y CONTROL DE PASIVOS COM.</v>
          </cell>
          <cell r="K910">
            <v>0</v>
          </cell>
          <cell r="L910" t="str">
            <v>Activos</v>
          </cell>
          <cell r="M910" t="str">
            <v>Fuera de Convenio</v>
          </cell>
          <cell r="N910" t="str">
            <v>Indeterminado</v>
          </cell>
          <cell r="O910" t="str">
            <v>Edif. Petrobras</v>
          </cell>
          <cell r="P910">
            <v>38831</v>
          </cell>
        </row>
        <row r="911">
          <cell r="A911">
            <v>60003629</v>
          </cell>
          <cell r="B911" t="str">
            <v>DE PIETRO, ANDREA MONICA</v>
          </cell>
          <cell r="C911" t="str">
            <v>ANALISTA SSR.</v>
          </cell>
          <cell r="D911">
            <v>54</v>
          </cell>
          <cell r="E911" t="str">
            <v>Funciones Centralizadas</v>
          </cell>
          <cell r="F911" t="str">
            <v>Fun. Centr. PB Arg. S.A.</v>
          </cell>
          <cell r="G911" t="str">
            <v>DIRECCION DE ADMINIST. Y FINANZAS</v>
          </cell>
          <cell r="H911" t="str">
            <v>ADMINISTRACION</v>
          </cell>
          <cell r="I911" t="str">
            <v>CONTABILIDAD GENERAL</v>
          </cell>
          <cell r="J911" t="str">
            <v>CONTABILIDAD R&amp;P - COM DOW - G&amp;E - CORP</v>
          </cell>
          <cell r="K911">
            <v>0</v>
          </cell>
          <cell r="L911" t="str">
            <v>Activos</v>
          </cell>
          <cell r="M911" t="str">
            <v>Fuera de Convenio</v>
          </cell>
          <cell r="N911" t="str">
            <v>Indeterminado</v>
          </cell>
          <cell r="O911" t="str">
            <v>Edif. Petrobras</v>
          </cell>
          <cell r="P911">
            <v>38152</v>
          </cell>
        </row>
        <row r="912">
          <cell r="A912">
            <v>60003666</v>
          </cell>
          <cell r="B912" t="str">
            <v>SIEZIEN, CARLOS JAVIER</v>
          </cell>
          <cell r="C912" t="str">
            <v>ANALISTA SSR.</v>
          </cell>
          <cell r="D912">
            <v>54</v>
          </cell>
          <cell r="E912" t="str">
            <v>Funciones Centralizadas</v>
          </cell>
          <cell r="F912" t="str">
            <v>Fun. Centr. PB Arg. S.A.</v>
          </cell>
          <cell r="G912" t="str">
            <v>DIRECCION DE ADMINIST. Y FINANZAS</v>
          </cell>
          <cell r="H912" t="str">
            <v>FINANZAS</v>
          </cell>
          <cell r="I912" t="str">
            <v>PLANEAMIENTO FINANCIERO Y RRII</v>
          </cell>
          <cell r="J912" t="str">
            <v>APOYO A LOS NEGOCIOS</v>
          </cell>
          <cell r="K912">
            <v>0</v>
          </cell>
          <cell r="L912" t="str">
            <v>Activos</v>
          </cell>
          <cell r="M912" t="str">
            <v>Fuera de Convenio</v>
          </cell>
          <cell r="N912" t="str">
            <v>Indeterminado</v>
          </cell>
          <cell r="O912" t="str">
            <v>Edif. Petrobras</v>
          </cell>
          <cell r="P912">
            <v>37389</v>
          </cell>
        </row>
        <row r="913">
          <cell r="A913">
            <v>60003674</v>
          </cell>
          <cell r="B913" t="str">
            <v>VOGEL, MARTIN CLAUS</v>
          </cell>
          <cell r="C913" t="str">
            <v>COMPRADOR SSR.</v>
          </cell>
          <cell r="D913">
            <v>54</v>
          </cell>
          <cell r="E913" t="str">
            <v>Funciones Centralizadas</v>
          </cell>
          <cell r="F913" t="str">
            <v>Fun. Centr. PB Arg. S.A.</v>
          </cell>
          <cell r="G913" t="str">
            <v>DIRECCION DE ADMINIST. Y FINANZAS</v>
          </cell>
          <cell r="H913" t="str">
            <v>COMPRAS Y CONTRATACIONES</v>
          </cell>
          <cell r="I913" t="str">
            <v>E&amp;P</v>
          </cell>
          <cell r="J913" t="str">
            <v>PROYECTOS Y OBRAS</v>
          </cell>
          <cell r="K913">
            <v>0</v>
          </cell>
          <cell r="L913" t="str">
            <v>Activos</v>
          </cell>
          <cell r="M913" t="str">
            <v>Fuera de Convenio</v>
          </cell>
          <cell r="N913" t="str">
            <v>Indeterminado</v>
          </cell>
          <cell r="O913" t="str">
            <v>Edif. Petrobras</v>
          </cell>
          <cell r="P913">
            <v>39052</v>
          </cell>
        </row>
        <row r="914">
          <cell r="A914">
            <v>60003675</v>
          </cell>
          <cell r="B914" t="str">
            <v>CAIMMI, AGUSTIN</v>
          </cell>
          <cell r="C914" t="str">
            <v>ADMINISTRATIVO ESP.</v>
          </cell>
          <cell r="D914">
            <v>52</v>
          </cell>
          <cell r="E914" t="str">
            <v>Funciones Centralizadas</v>
          </cell>
          <cell r="F914" t="str">
            <v>Fun. Centr. PB Arg. S.A.</v>
          </cell>
          <cell r="G914" t="str">
            <v>DIRECCION DE ADMINIST. Y FINANZAS</v>
          </cell>
          <cell r="H914" t="str">
            <v>FINANZAS</v>
          </cell>
          <cell r="I914" t="str">
            <v>CREDITOS Y COBRANZAS</v>
          </cell>
          <cell r="J914" t="str">
            <v>COBRANZAS Y CUENTAS CORRIENTES</v>
          </cell>
          <cell r="K914">
            <v>0</v>
          </cell>
          <cell r="L914" t="str">
            <v>Activos</v>
          </cell>
          <cell r="M914" t="str">
            <v>Fuera de Convenio</v>
          </cell>
          <cell r="N914" t="str">
            <v>Indeterminado</v>
          </cell>
          <cell r="O914" t="str">
            <v>Edif. Petrobras</v>
          </cell>
          <cell r="P914">
            <v>38504</v>
          </cell>
        </row>
        <row r="915">
          <cell r="A915">
            <v>60003679</v>
          </cell>
          <cell r="B915" t="str">
            <v>CEBALLOS, JUAN PABLO</v>
          </cell>
          <cell r="C915" t="str">
            <v>ANALISTA SR.</v>
          </cell>
          <cell r="D915">
            <v>54</v>
          </cell>
          <cell r="E915" t="str">
            <v>Funciones Centralizadas</v>
          </cell>
          <cell r="F915" t="str">
            <v>Fun. Centr. PB Arg. S.A.</v>
          </cell>
          <cell r="G915" t="str">
            <v>DIRECCION COMERCIAL</v>
          </cell>
          <cell r="H915" t="str">
            <v>PLANIFICACION Y SUMINISTROS</v>
          </cell>
          <cell r="I915" t="str">
            <v>LOGISTICA</v>
          </cell>
          <cell r="J915">
            <v>0</v>
          </cell>
          <cell r="K915">
            <v>0</v>
          </cell>
          <cell r="L915" t="str">
            <v>Activos</v>
          </cell>
          <cell r="M915" t="str">
            <v>Fuera de Convenio</v>
          </cell>
          <cell r="N915" t="str">
            <v>Indeterminado</v>
          </cell>
          <cell r="O915" t="str">
            <v>Edif. Petrobras</v>
          </cell>
          <cell r="P915">
            <v>38867</v>
          </cell>
        </row>
        <row r="916">
          <cell r="A916">
            <v>60003682</v>
          </cell>
          <cell r="B916" t="str">
            <v>TOCHI, MARIANA</v>
          </cell>
          <cell r="C916" t="str">
            <v>ANALISTA SSR.</v>
          </cell>
          <cell r="D916">
            <v>55</v>
          </cell>
          <cell r="E916" t="str">
            <v>Funciones Centralizadas</v>
          </cell>
          <cell r="F916" t="str">
            <v>Fun. Centr. PB Arg. S.A.</v>
          </cell>
          <cell r="G916" t="str">
            <v>DIRECCION DE ADMINIST. Y FINANZAS</v>
          </cell>
          <cell r="H916" t="str">
            <v>ADMINISTRACION</v>
          </cell>
          <cell r="I916" t="str">
            <v>CONTABILIDAD GENERAL</v>
          </cell>
          <cell r="J916" t="str">
            <v>CONTABILIDAD SOCIETARIA</v>
          </cell>
          <cell r="K916">
            <v>0</v>
          </cell>
          <cell r="L916" t="str">
            <v>Activos</v>
          </cell>
          <cell r="M916" t="str">
            <v>Fuera de Convenio</v>
          </cell>
          <cell r="N916" t="str">
            <v>Indeterminado</v>
          </cell>
          <cell r="O916" t="str">
            <v>Edif. Petrobras</v>
          </cell>
          <cell r="P916">
            <v>38922</v>
          </cell>
        </row>
        <row r="917">
          <cell r="A917">
            <v>60003684</v>
          </cell>
          <cell r="B917" t="str">
            <v>LEON, RODRIGO ABEL</v>
          </cell>
          <cell r="C917" t="str">
            <v>ANALISTA JR.</v>
          </cell>
          <cell r="D917">
            <v>53</v>
          </cell>
          <cell r="E917" t="str">
            <v>Funciones Centralizadas</v>
          </cell>
          <cell r="F917" t="str">
            <v>Fun. Centr. PB Arg. S.A.</v>
          </cell>
          <cell r="G917" t="str">
            <v>DIRECCION DE ADMINIST. Y FINANZAS</v>
          </cell>
          <cell r="H917" t="str">
            <v>IMPUESTOS</v>
          </cell>
          <cell r="I917" t="str">
            <v>IMPUESTOS INDIRECTOS</v>
          </cell>
          <cell r="J917">
            <v>0</v>
          </cell>
          <cell r="K917">
            <v>0</v>
          </cell>
          <cell r="L917" t="str">
            <v>Activos</v>
          </cell>
          <cell r="M917" t="str">
            <v>Fuera de Convenio</v>
          </cell>
          <cell r="N917" t="str">
            <v>Indeterminado</v>
          </cell>
          <cell r="O917" t="str">
            <v>Edif. Petrobras</v>
          </cell>
          <cell r="P917">
            <v>39052</v>
          </cell>
        </row>
        <row r="918">
          <cell r="A918">
            <v>60003685</v>
          </cell>
          <cell r="B918" t="str">
            <v>CAMPO, AUGUSTO NICOLAS</v>
          </cell>
          <cell r="C918" t="str">
            <v>ANALISTA SSR.</v>
          </cell>
          <cell r="D918">
            <v>54</v>
          </cell>
          <cell r="E918" t="str">
            <v>Funciones Centralizadas</v>
          </cell>
          <cell r="F918" t="str">
            <v>Fun. Centr. PB Arg. S.A.</v>
          </cell>
          <cell r="G918" t="str">
            <v>DIRECCION DE ADMINIST. Y FINANZAS</v>
          </cell>
          <cell r="H918" t="str">
            <v>FINANZAS</v>
          </cell>
          <cell r="I918" t="str">
            <v>OPERACIONES FINANCIERAS</v>
          </cell>
          <cell r="J918">
            <v>0</v>
          </cell>
          <cell r="K918">
            <v>0</v>
          </cell>
          <cell r="L918" t="str">
            <v>Activos</v>
          </cell>
          <cell r="M918" t="str">
            <v>Fuera de Convenio</v>
          </cell>
          <cell r="N918" t="str">
            <v>Indeterminado</v>
          </cell>
          <cell r="O918" t="str">
            <v>Edif. Petrobras</v>
          </cell>
          <cell r="P918">
            <v>36298</v>
          </cell>
        </row>
        <row r="919">
          <cell r="A919">
            <v>60003690</v>
          </cell>
          <cell r="B919" t="str">
            <v>GUTIERREZ, BETIANA SOLEDAD</v>
          </cell>
          <cell r="C919" t="str">
            <v>ANALISTA SSR.</v>
          </cell>
          <cell r="D919">
            <v>54</v>
          </cell>
          <cell r="E919" t="str">
            <v>Funciones Centralizadas</v>
          </cell>
          <cell r="F919" t="str">
            <v>Fun. Centr. PB Arg. S.A.</v>
          </cell>
          <cell r="G919" t="str">
            <v>DIRECCION DE ADMINIST. Y FINANZAS</v>
          </cell>
          <cell r="H919" t="str">
            <v>IMPUESTOS</v>
          </cell>
          <cell r="I919" t="str">
            <v>IMPUESTOS DIRECTOS</v>
          </cell>
          <cell r="J919">
            <v>0</v>
          </cell>
          <cell r="K919">
            <v>0</v>
          </cell>
          <cell r="L919" t="str">
            <v>Activos</v>
          </cell>
          <cell r="M919" t="str">
            <v>Fuera de Convenio</v>
          </cell>
          <cell r="N919" t="str">
            <v>Indeterminado</v>
          </cell>
          <cell r="O919" t="str">
            <v>Edif. Petrobras</v>
          </cell>
          <cell r="P919">
            <v>38516</v>
          </cell>
        </row>
        <row r="920">
          <cell r="A920">
            <v>60003697</v>
          </cell>
          <cell r="B920" t="str">
            <v>NOGUER ITHURRALDE, SANTIAGO JAVIER</v>
          </cell>
          <cell r="C920" t="str">
            <v>COORDINADOR</v>
          </cell>
          <cell r="D920">
            <v>55</v>
          </cell>
          <cell r="E920" t="str">
            <v>Funciones Centralizadas</v>
          </cell>
          <cell r="F920" t="str">
            <v>Fun. Centr. PB Arg. S.A.</v>
          </cell>
          <cell r="G920" t="str">
            <v>DIRECCION DE ADMINIST. Y FINANZAS</v>
          </cell>
          <cell r="H920" t="str">
            <v>FINANZAS</v>
          </cell>
          <cell r="I920" t="str">
            <v>TESORERIA</v>
          </cell>
          <cell r="J920" t="str">
            <v>RECAUDACIONES</v>
          </cell>
          <cell r="K920">
            <v>0</v>
          </cell>
          <cell r="L920" t="str">
            <v>Activos</v>
          </cell>
          <cell r="M920" t="str">
            <v>Fuera de Convenio</v>
          </cell>
          <cell r="N920" t="str">
            <v>Indeterminado</v>
          </cell>
          <cell r="O920" t="str">
            <v>Edif. Petrobras</v>
          </cell>
          <cell r="P920">
            <v>38217</v>
          </cell>
        </row>
        <row r="921">
          <cell r="A921">
            <v>60003698</v>
          </cell>
          <cell r="B921" t="str">
            <v>CASTRO, MARIA SOLEDAD</v>
          </cell>
          <cell r="C921" t="str">
            <v>ADMINISTRATIVO ESP.</v>
          </cell>
          <cell r="D921">
            <v>52</v>
          </cell>
          <cell r="E921" t="str">
            <v>Funciones Centralizadas</v>
          </cell>
          <cell r="F921" t="str">
            <v>Fun. Centr. PB Arg. S.A.</v>
          </cell>
          <cell r="G921" t="str">
            <v>DIRECCION DE ADMINIST. Y FINANZAS</v>
          </cell>
          <cell r="H921" t="str">
            <v>FINANZAS</v>
          </cell>
          <cell r="I921" t="str">
            <v>CREDITOS Y COBRANZAS</v>
          </cell>
          <cell r="J921" t="str">
            <v>COBRANZAS Y CUENTAS CORRIENTES</v>
          </cell>
          <cell r="K921">
            <v>0</v>
          </cell>
          <cell r="L921" t="str">
            <v>Activos</v>
          </cell>
          <cell r="M921" t="str">
            <v>Fuera de Convenio</v>
          </cell>
          <cell r="N921" t="str">
            <v>Indeterminado</v>
          </cell>
          <cell r="O921" t="str">
            <v>Edif. Petrobras</v>
          </cell>
          <cell r="P921">
            <v>36161</v>
          </cell>
        </row>
        <row r="922">
          <cell r="A922">
            <v>60003699</v>
          </cell>
          <cell r="B922" t="str">
            <v>LUCAS GONZALEZ, RODRIGO</v>
          </cell>
          <cell r="C922" t="str">
            <v>ANALISTA SR.</v>
          </cell>
          <cell r="D922">
            <v>56</v>
          </cell>
          <cell r="E922" t="str">
            <v>Funciones Centralizadas</v>
          </cell>
          <cell r="F922" t="str">
            <v>Fun. Centr. PB Arg. S.A.</v>
          </cell>
          <cell r="G922" t="str">
            <v>GCIA. EJECUTIVA DE CTROL DE GEST Y EST P</v>
          </cell>
          <cell r="H922" t="str">
            <v>ESTRATEGIA, PORTAFOLIO Y EST ECONOM</v>
          </cell>
          <cell r="I922">
            <v>0</v>
          </cell>
          <cell r="J922">
            <v>0</v>
          </cell>
          <cell r="K922">
            <v>0</v>
          </cell>
          <cell r="L922" t="str">
            <v>Activos</v>
          </cell>
          <cell r="M922" t="str">
            <v>Fuera de Convenio</v>
          </cell>
          <cell r="N922" t="str">
            <v>Indeterminado</v>
          </cell>
          <cell r="O922" t="str">
            <v>Edif. Petrobras</v>
          </cell>
          <cell r="P922">
            <v>36025</v>
          </cell>
        </row>
        <row r="923">
          <cell r="A923">
            <v>60003724</v>
          </cell>
          <cell r="B923" t="str">
            <v>PETRIELLO, BARBARA SOLEDAD</v>
          </cell>
          <cell r="C923" t="str">
            <v>ANALISTA SSR.</v>
          </cell>
          <cell r="D923">
            <v>54</v>
          </cell>
          <cell r="E923" t="str">
            <v>Funciones Centralizadas</v>
          </cell>
          <cell r="F923" t="str">
            <v>Fun. Centr. PB Arg. S.A.</v>
          </cell>
          <cell r="G923" t="str">
            <v>GCIA. EJECUTIVA DE RR.HH.</v>
          </cell>
          <cell r="H923" t="str">
            <v>RELACIONES LABORALES</v>
          </cell>
          <cell r="I923" t="str">
            <v>CONTROL DE CONTRATISTAS</v>
          </cell>
          <cell r="J923">
            <v>0</v>
          </cell>
          <cell r="K923">
            <v>0</v>
          </cell>
          <cell r="L923" t="str">
            <v>Activos</v>
          </cell>
          <cell r="M923" t="str">
            <v>Fuera de Convenio</v>
          </cell>
          <cell r="N923" t="str">
            <v>Indeterminado</v>
          </cell>
          <cell r="O923" t="str">
            <v>Edif. Petrobras</v>
          </cell>
          <cell r="P923">
            <v>37956</v>
          </cell>
        </row>
        <row r="924">
          <cell r="A924">
            <v>60003732</v>
          </cell>
          <cell r="B924" t="str">
            <v>BOTTE, MARIA LAURA</v>
          </cell>
          <cell r="C924" t="str">
            <v>ANALISTA JR.</v>
          </cell>
          <cell r="D924">
            <v>53</v>
          </cell>
          <cell r="E924" t="str">
            <v>Funciones Centralizadas</v>
          </cell>
          <cell r="F924" t="str">
            <v>Fun. Centr. PB Arg. S.A.</v>
          </cell>
          <cell r="G924" t="str">
            <v>GCIA. EJECUTIVA DE RR.HH.</v>
          </cell>
          <cell r="H924" t="str">
            <v>ORGANIZACION Y PLANEAMIENTO DE RR.HH</v>
          </cell>
          <cell r="I924" t="str">
            <v>FORMACION Y DESARROLLO</v>
          </cell>
          <cell r="J924">
            <v>0</v>
          </cell>
          <cell r="K924">
            <v>0</v>
          </cell>
          <cell r="L924" t="str">
            <v>Activos</v>
          </cell>
          <cell r="M924" t="str">
            <v>Fuera de Convenio</v>
          </cell>
          <cell r="N924" t="str">
            <v>Indeterminado</v>
          </cell>
          <cell r="O924" t="str">
            <v>Edif. Petrobras</v>
          </cell>
          <cell r="P924">
            <v>36281</v>
          </cell>
        </row>
        <row r="925">
          <cell r="A925">
            <v>60003733</v>
          </cell>
          <cell r="B925" t="str">
            <v>MORETTO, MELISA</v>
          </cell>
          <cell r="C925" t="str">
            <v>ANALISTA SSR.</v>
          </cell>
          <cell r="D925">
            <v>54</v>
          </cell>
          <cell r="E925" t="str">
            <v>Funciones Centralizadas</v>
          </cell>
          <cell r="F925" t="str">
            <v>Fun. Centr. PB Arg. S.A.</v>
          </cell>
          <cell r="G925" t="str">
            <v>DIRECCION DE ADMINIST. Y FINANZAS</v>
          </cell>
          <cell r="H925" t="str">
            <v>ADMINISTRACION</v>
          </cell>
          <cell r="I925" t="str">
            <v>POLITICAS Y CONTROL CONTABLE</v>
          </cell>
          <cell r="J925">
            <v>0</v>
          </cell>
          <cell r="K925">
            <v>0</v>
          </cell>
          <cell r="L925" t="str">
            <v>Activos</v>
          </cell>
          <cell r="M925" t="str">
            <v>Fuera de Convenio</v>
          </cell>
          <cell r="N925" t="str">
            <v>Indeterminado</v>
          </cell>
          <cell r="O925" t="str">
            <v>Edif. Petrobras</v>
          </cell>
          <cell r="P925">
            <v>37683</v>
          </cell>
        </row>
        <row r="926">
          <cell r="A926">
            <v>60003751</v>
          </cell>
          <cell r="B926" t="str">
            <v>AVIN JAMARDO, NADIA YANINA</v>
          </cell>
          <cell r="C926" t="str">
            <v>ANALISTA JR.</v>
          </cell>
          <cell r="D926">
            <v>53</v>
          </cell>
          <cell r="E926" t="str">
            <v>Funciones Centralizadas</v>
          </cell>
          <cell r="F926" t="str">
            <v>Fun. Centr. PB Arg. S.A.</v>
          </cell>
          <cell r="G926" t="str">
            <v>DIRECCION DE ADMINIST. Y FINANZAS</v>
          </cell>
          <cell r="H926" t="str">
            <v>IMPUESTOS</v>
          </cell>
          <cell r="I926" t="str">
            <v>IMPUESTOS INDIRECTOS</v>
          </cell>
          <cell r="J926">
            <v>0</v>
          </cell>
          <cell r="K926">
            <v>0</v>
          </cell>
          <cell r="L926" t="str">
            <v>Activos</v>
          </cell>
          <cell r="M926" t="str">
            <v>Fuera de Convenio</v>
          </cell>
          <cell r="N926" t="str">
            <v>Indeterminado</v>
          </cell>
          <cell r="O926" t="str">
            <v>Edif. Petrobras</v>
          </cell>
          <cell r="P926">
            <v>37910</v>
          </cell>
        </row>
        <row r="927">
          <cell r="A927">
            <v>60003760</v>
          </cell>
          <cell r="B927" t="str">
            <v>BILOTTA, CLAUDIO ALEJANDRO</v>
          </cell>
          <cell r="C927" t="str">
            <v>ANALISTA JR.</v>
          </cell>
          <cell r="D927">
            <v>53</v>
          </cell>
          <cell r="E927" t="str">
            <v>Funciones Centralizadas</v>
          </cell>
          <cell r="F927" t="str">
            <v>Fun. Centr. PB Arg. S.A.</v>
          </cell>
          <cell r="G927" t="str">
            <v>DIRECCION DE ADMINIST. Y FINANZAS</v>
          </cell>
          <cell r="H927" t="str">
            <v>IMPUESTOS</v>
          </cell>
          <cell r="I927" t="str">
            <v>IMPUESTOS DIRECTOS</v>
          </cell>
          <cell r="J927">
            <v>0</v>
          </cell>
          <cell r="K927">
            <v>0</v>
          </cell>
          <cell r="L927" t="str">
            <v>Activos</v>
          </cell>
          <cell r="M927" t="str">
            <v>Fuera de Convenio</v>
          </cell>
          <cell r="N927" t="str">
            <v>Indeterminado</v>
          </cell>
          <cell r="O927" t="str">
            <v>Edif. Petrobras</v>
          </cell>
          <cell r="P927">
            <v>36864</v>
          </cell>
        </row>
        <row r="928">
          <cell r="A928">
            <v>60003766</v>
          </cell>
          <cell r="B928" t="str">
            <v>PEREZ GUILLAMON, SOFIA MARIA</v>
          </cell>
          <cell r="C928" t="str">
            <v>ANALISTA JR.</v>
          </cell>
          <cell r="D928">
            <v>53</v>
          </cell>
          <cell r="E928" t="str">
            <v>Funciones Centralizadas</v>
          </cell>
          <cell r="F928" t="str">
            <v>Fun. Centr. PB Arg. S.A.</v>
          </cell>
          <cell r="G928" t="str">
            <v>GCIA. EJECUTIVA DE RR.HH.</v>
          </cell>
          <cell r="H928" t="str">
            <v>ORGANIZACION Y PLANEAMIENTO DE RR.HH</v>
          </cell>
          <cell r="I928" t="str">
            <v>GESTION DE RECURSOS</v>
          </cell>
          <cell r="J928">
            <v>0</v>
          </cell>
          <cell r="K928">
            <v>0</v>
          </cell>
          <cell r="L928" t="str">
            <v>Activos</v>
          </cell>
          <cell r="M928" t="str">
            <v>Fuera de Convenio</v>
          </cell>
          <cell r="N928" t="str">
            <v>Indeterminado</v>
          </cell>
          <cell r="O928" t="str">
            <v>Edif. Petrobras</v>
          </cell>
          <cell r="P928">
            <v>39539</v>
          </cell>
        </row>
        <row r="929">
          <cell r="A929">
            <v>60003772</v>
          </cell>
          <cell r="B929" t="str">
            <v>LUDUEÑA, DANIEL ANDRES</v>
          </cell>
          <cell r="C929" t="str">
            <v>ADMINISTRATIVO ESP.</v>
          </cell>
          <cell r="D929">
            <v>52</v>
          </cell>
          <cell r="E929" t="str">
            <v>Funciones Centralizadas</v>
          </cell>
          <cell r="F929" t="str">
            <v>Fun. Centr. PB Arg. S.A.</v>
          </cell>
          <cell r="G929" t="str">
            <v>DIRECCION DE ADMINIST. Y FINANZAS</v>
          </cell>
          <cell r="H929" t="str">
            <v>ADMINISTRACION</v>
          </cell>
          <cell r="I929" t="str">
            <v>CUENTAS A PAGAR</v>
          </cell>
          <cell r="J929" t="str">
            <v>RUBROS PRODUCTIVOS, PTAS &amp; YACIMIENTOS</v>
          </cell>
          <cell r="K929">
            <v>0</v>
          </cell>
          <cell r="L929" t="str">
            <v>Activos</v>
          </cell>
          <cell r="M929" t="str">
            <v>Fuera de Convenio</v>
          </cell>
          <cell r="N929" t="str">
            <v>Indeterminado</v>
          </cell>
          <cell r="O929" t="str">
            <v>Edif. Petrobras</v>
          </cell>
          <cell r="P929">
            <v>37517</v>
          </cell>
        </row>
        <row r="930">
          <cell r="A930">
            <v>60003775</v>
          </cell>
          <cell r="B930" t="str">
            <v>COSTANTINO, MATIAS</v>
          </cell>
          <cell r="C930" t="str">
            <v>ANALISTA JR.</v>
          </cell>
          <cell r="D930">
            <v>54</v>
          </cell>
          <cell r="E930" t="str">
            <v>Funciones Centralizadas</v>
          </cell>
          <cell r="F930" t="str">
            <v>Fun. Centr. PB Arg. S.A.</v>
          </cell>
          <cell r="G930" t="str">
            <v>GCIA. EJECUTIVA DE CTROL DE GEST Y EST P</v>
          </cell>
          <cell r="H930" t="str">
            <v>CONTROL DE GESTION PROY., A&amp;F Y FFCC</v>
          </cell>
          <cell r="I930" t="str">
            <v>CONTROL DE GESTION PROYECTOS</v>
          </cell>
          <cell r="J930">
            <v>0</v>
          </cell>
          <cell r="K930">
            <v>0</v>
          </cell>
          <cell r="L930" t="str">
            <v>Activos</v>
          </cell>
          <cell r="M930" t="str">
            <v>Fuera de Convenio</v>
          </cell>
          <cell r="N930" t="str">
            <v>Indeterminado</v>
          </cell>
          <cell r="O930" t="str">
            <v>Edif. Petrobras</v>
          </cell>
          <cell r="P930">
            <v>39052</v>
          </cell>
        </row>
        <row r="931">
          <cell r="A931">
            <v>60003789</v>
          </cell>
          <cell r="B931" t="str">
            <v>DUTARI, MARIA JULIA</v>
          </cell>
          <cell r="C931" t="str">
            <v>ANALISTA SR.</v>
          </cell>
          <cell r="D931">
            <v>56</v>
          </cell>
          <cell r="E931" t="str">
            <v>Funciones Centralizadas</v>
          </cell>
          <cell r="F931" t="str">
            <v>Fun. Centr. PB Arg. S.A.</v>
          </cell>
          <cell r="G931" t="str">
            <v>DIRECCION DE ADMINIST. Y FINANZAS</v>
          </cell>
          <cell r="H931" t="str">
            <v>FINANZAS</v>
          </cell>
          <cell r="I931" t="str">
            <v>COMEX Y SEGUROS</v>
          </cell>
          <cell r="J931" t="str">
            <v>COBRANZAS Y LIQUIDACION DE DIVISAS</v>
          </cell>
          <cell r="K931">
            <v>0</v>
          </cell>
          <cell r="L931" t="str">
            <v>Activos</v>
          </cell>
          <cell r="M931" t="str">
            <v>Fuera de Convenio</v>
          </cell>
          <cell r="N931" t="str">
            <v>Indeterminado</v>
          </cell>
          <cell r="O931" t="str">
            <v>Edif. Petrobras</v>
          </cell>
          <cell r="P931">
            <v>37494</v>
          </cell>
        </row>
        <row r="932">
          <cell r="A932">
            <v>60003793</v>
          </cell>
          <cell r="B932" t="str">
            <v>MARTINO, ALDANA</v>
          </cell>
          <cell r="C932" t="str">
            <v>ANALISTA JR.</v>
          </cell>
          <cell r="D932">
            <v>53</v>
          </cell>
          <cell r="E932" t="str">
            <v>Funciones Centralizadas</v>
          </cell>
          <cell r="F932" t="str">
            <v>Fun. Centr. PB Arg. S.A.</v>
          </cell>
          <cell r="G932" t="str">
            <v>GCIA. EJECUTIVA DE RR.HH.</v>
          </cell>
          <cell r="H932" t="str">
            <v>RELACIONES LABORALES</v>
          </cell>
          <cell r="I932" t="str">
            <v>DERECHO INDIVIDUAL</v>
          </cell>
          <cell r="J932">
            <v>0</v>
          </cell>
          <cell r="K932">
            <v>0</v>
          </cell>
          <cell r="L932" t="str">
            <v>Activos</v>
          </cell>
          <cell r="M932" t="str">
            <v>Fuera de Convenio</v>
          </cell>
          <cell r="N932" t="str">
            <v>Indeterminado</v>
          </cell>
          <cell r="O932" t="str">
            <v>Edif. Petrobras</v>
          </cell>
          <cell r="P932">
            <v>38642</v>
          </cell>
        </row>
        <row r="933">
          <cell r="A933">
            <v>60003805</v>
          </cell>
          <cell r="B933" t="str">
            <v>CANDAS, MARIA FLORENCIA</v>
          </cell>
          <cell r="C933" t="str">
            <v>ANALISTA JR.</v>
          </cell>
          <cell r="D933">
            <v>53</v>
          </cell>
          <cell r="E933" t="str">
            <v>Gas &amp; Energía</v>
          </cell>
          <cell r="F933" t="str">
            <v>Gas &amp; Energía PB Arg. S.A.</v>
          </cell>
          <cell r="G933" t="str">
            <v>GCIA. EJECUTIVA DE G&amp;E</v>
          </cell>
          <cell r="H933" t="str">
            <v>COMERCIALIZACION DE ELECTRICIDAD</v>
          </cell>
          <cell r="I933" t="str">
            <v>VENTAS Y REGULATORIA DEL MEM</v>
          </cell>
          <cell r="J933" t="str">
            <v>VENTAS MERCADO GUME Y MERC. ENERGIA PLUS</v>
          </cell>
          <cell r="K933">
            <v>0</v>
          </cell>
          <cell r="L933" t="str">
            <v>Activos</v>
          </cell>
          <cell r="M933" t="str">
            <v>Fuera de Convenio</v>
          </cell>
          <cell r="N933" t="str">
            <v>Indeterminado</v>
          </cell>
          <cell r="O933" t="str">
            <v>Edif. Petrobras</v>
          </cell>
          <cell r="P933">
            <v>38642</v>
          </cell>
        </row>
        <row r="934">
          <cell r="A934">
            <v>60003838</v>
          </cell>
          <cell r="B934" t="str">
            <v>OLZA, MELISA INES</v>
          </cell>
          <cell r="C934" t="str">
            <v>ANALISTA JR.</v>
          </cell>
          <cell r="D934">
            <v>53</v>
          </cell>
          <cell r="E934" t="str">
            <v>Funciones Centralizadas</v>
          </cell>
          <cell r="F934" t="str">
            <v>Fun. Centr. PB Arg. S.A.</v>
          </cell>
          <cell r="G934" t="str">
            <v>GCIA. EJECUTIVA DE RR.HH.</v>
          </cell>
          <cell r="H934" t="str">
            <v>GESTION DE CLIMA ORGANIZACIONAL</v>
          </cell>
          <cell r="I934">
            <v>0</v>
          </cell>
          <cell r="J934">
            <v>0</v>
          </cell>
          <cell r="K934">
            <v>0</v>
          </cell>
          <cell r="L934" t="str">
            <v>Activos</v>
          </cell>
          <cell r="M934" t="str">
            <v>Fuera de Convenio</v>
          </cell>
          <cell r="N934" t="str">
            <v>Indeterminado</v>
          </cell>
          <cell r="O934" t="str">
            <v>Edif. Petrobras</v>
          </cell>
          <cell r="P934">
            <v>38504</v>
          </cell>
        </row>
        <row r="935">
          <cell r="A935">
            <v>60003856</v>
          </cell>
          <cell r="B935" t="str">
            <v>BATTAGLIA, DANIELA CARLA</v>
          </cell>
          <cell r="C935" t="str">
            <v>ANALISTA JR.</v>
          </cell>
          <cell r="D935">
            <v>53</v>
          </cell>
          <cell r="E935" t="str">
            <v>Funciones Centralizadas</v>
          </cell>
          <cell r="F935" t="str">
            <v>Fun. Centr. PB Arg. S.A.</v>
          </cell>
          <cell r="G935" t="str">
            <v>GCIA. EJECUTIVA DE COMUNICACIONES</v>
          </cell>
          <cell r="H935" t="str">
            <v>ASUNTOS CORPORATIVOS Y PRENSA</v>
          </cell>
          <cell r="I935" t="str">
            <v>PLANEAMIENTO Y CONTROL PRESUPUESTARIO</v>
          </cell>
          <cell r="J935">
            <v>0</v>
          </cell>
          <cell r="K935">
            <v>0</v>
          </cell>
          <cell r="L935" t="str">
            <v>Activos</v>
          </cell>
          <cell r="M935" t="str">
            <v>Fuera de Convenio</v>
          </cell>
          <cell r="N935" t="str">
            <v>Indeterminado</v>
          </cell>
          <cell r="O935" t="str">
            <v>Edif. Petrobras</v>
          </cell>
          <cell r="P935">
            <v>38749</v>
          </cell>
        </row>
        <row r="936">
          <cell r="A936">
            <v>60003857</v>
          </cell>
          <cell r="B936" t="str">
            <v>DE OLANO, JOSE MANUEL</v>
          </cell>
          <cell r="C936" t="str">
            <v>ANALISTA SR.</v>
          </cell>
          <cell r="D936">
            <v>56</v>
          </cell>
          <cell r="E936" t="str">
            <v>Funciones Centralizadas</v>
          </cell>
          <cell r="F936" t="str">
            <v>Fun. Centr. PB Arg. S.A.</v>
          </cell>
          <cell r="G936" t="str">
            <v>GCIA. EJECUTIVA DE RR.HH.</v>
          </cell>
          <cell r="H936" t="str">
            <v>ORGANIZACION Y PLANEAMIENTO DE RR.HH</v>
          </cell>
          <cell r="I936" t="str">
            <v>ORGANIZACION Y GESTION</v>
          </cell>
          <cell r="J936">
            <v>0</v>
          </cell>
          <cell r="K936">
            <v>0</v>
          </cell>
          <cell r="L936" t="str">
            <v>Activos</v>
          </cell>
          <cell r="M936" t="str">
            <v>Fuera de Convenio</v>
          </cell>
          <cell r="N936" t="str">
            <v>Indeterminado</v>
          </cell>
          <cell r="O936" t="str">
            <v>Edif. Petrobras</v>
          </cell>
          <cell r="P936">
            <v>37879</v>
          </cell>
        </row>
        <row r="937">
          <cell r="A937">
            <v>60003860</v>
          </cell>
          <cell r="B937" t="str">
            <v>IACONO, RODRIGO JAVIER FR</v>
          </cell>
          <cell r="C937" t="str">
            <v>ANALISTA SSR.</v>
          </cell>
          <cell r="D937">
            <v>55</v>
          </cell>
          <cell r="E937" t="str">
            <v>Funciones Centralizadas</v>
          </cell>
          <cell r="F937" t="str">
            <v>Fun. Centr. PB Arg. S.A.</v>
          </cell>
          <cell r="G937" t="str">
            <v>DIRECCION DE ADMINIST. Y FINANZAS</v>
          </cell>
          <cell r="H937" t="str">
            <v>ADMINISTRACION</v>
          </cell>
          <cell r="I937" t="str">
            <v>CONTABILIDAD GENERAL</v>
          </cell>
          <cell r="J937" t="str">
            <v>CONTABILIDAD SOCIETARIA</v>
          </cell>
          <cell r="K937">
            <v>0</v>
          </cell>
          <cell r="L937" t="str">
            <v>Activos</v>
          </cell>
          <cell r="M937" t="str">
            <v>Fuera de Convenio</v>
          </cell>
          <cell r="N937" t="str">
            <v>Indeterminado</v>
          </cell>
          <cell r="O937" t="str">
            <v>Edif. Petrobras</v>
          </cell>
          <cell r="P937">
            <v>37288</v>
          </cell>
        </row>
        <row r="938">
          <cell r="A938">
            <v>60003870</v>
          </cell>
          <cell r="B938" t="str">
            <v>FORNESI, CARLA TERESA</v>
          </cell>
          <cell r="C938" t="str">
            <v>ANALISTA SSR.</v>
          </cell>
          <cell r="D938">
            <v>54</v>
          </cell>
          <cell r="E938" t="str">
            <v>Funciones Centralizadas</v>
          </cell>
          <cell r="F938" t="str">
            <v>Fun. Centr. PB Arg. S.A.</v>
          </cell>
          <cell r="G938" t="str">
            <v>GCIA. EJECUTIVA DE CTROL DE GEST Y EST P</v>
          </cell>
          <cell r="H938" t="str">
            <v>PLANEAMIENTO &amp; CTROL. PRESUPUESTARIO</v>
          </cell>
          <cell r="I938">
            <v>0</v>
          </cell>
          <cell r="J938">
            <v>0</v>
          </cell>
          <cell r="K938">
            <v>0</v>
          </cell>
          <cell r="L938" t="str">
            <v>Activos</v>
          </cell>
          <cell r="M938" t="str">
            <v>Fuera de Convenio</v>
          </cell>
          <cell r="N938" t="str">
            <v>Indeterminado</v>
          </cell>
          <cell r="O938" t="str">
            <v>Edif. Petrobras</v>
          </cell>
          <cell r="P938">
            <v>39052</v>
          </cell>
        </row>
        <row r="939">
          <cell r="A939">
            <v>60003879</v>
          </cell>
          <cell r="B939" t="str">
            <v>LARRALDE, GUSTAVO</v>
          </cell>
          <cell r="C939" t="str">
            <v>COORDINADOR</v>
          </cell>
          <cell r="D939">
            <v>55</v>
          </cell>
          <cell r="E939" t="str">
            <v>Funciones Centralizadas</v>
          </cell>
          <cell r="F939" t="str">
            <v>Fun. Centr. PB Arg. S.A.</v>
          </cell>
          <cell r="G939" t="str">
            <v>DIRECCION DE ADMINIST. Y FINANZAS</v>
          </cell>
          <cell r="H939" t="str">
            <v>FINANZAS</v>
          </cell>
          <cell r="I939" t="str">
            <v>TESORERIA</v>
          </cell>
          <cell r="J939" t="str">
            <v>PAGOS</v>
          </cell>
          <cell r="K939">
            <v>0</v>
          </cell>
          <cell r="L939" t="str">
            <v>Activos</v>
          </cell>
          <cell r="M939" t="str">
            <v>Fuera de Convenio</v>
          </cell>
          <cell r="N939" t="str">
            <v>Indeterminado</v>
          </cell>
          <cell r="O939" t="str">
            <v>Edif. Petrobras</v>
          </cell>
          <cell r="P939">
            <v>38200</v>
          </cell>
        </row>
        <row r="940">
          <cell r="A940">
            <v>60003882</v>
          </cell>
          <cell r="B940" t="str">
            <v>BARRERA, SERGIO EMILIANO</v>
          </cell>
          <cell r="C940" t="str">
            <v>ANALISTA SSR.</v>
          </cell>
          <cell r="D940">
            <v>54</v>
          </cell>
          <cell r="E940" t="str">
            <v>Funciones Centralizadas</v>
          </cell>
          <cell r="F940" t="str">
            <v>Fun. Centr. PB Arg. S.A.</v>
          </cell>
          <cell r="G940" t="str">
            <v>DIRECCION DE ADMINIST. Y FINANZAS</v>
          </cell>
          <cell r="H940" t="str">
            <v>ADMINISTRACION</v>
          </cell>
          <cell r="I940" t="str">
            <v>CONTABILIDAD GENERAL</v>
          </cell>
          <cell r="J940" t="str">
            <v>CONTABILIDAD E&amp;P</v>
          </cell>
          <cell r="K940">
            <v>0</v>
          </cell>
          <cell r="L940" t="str">
            <v>Activos</v>
          </cell>
          <cell r="M940" t="str">
            <v>Fuera de Convenio</v>
          </cell>
          <cell r="N940" t="str">
            <v>Indeterminado</v>
          </cell>
          <cell r="O940" t="str">
            <v>Edif. Petrobras</v>
          </cell>
          <cell r="P940">
            <v>38261</v>
          </cell>
        </row>
        <row r="941">
          <cell r="A941">
            <v>60003885</v>
          </cell>
          <cell r="B941" t="str">
            <v>LAMELAS DIEGUEZ, MELISA</v>
          </cell>
          <cell r="C941" t="str">
            <v>ANALISTA JR.</v>
          </cell>
          <cell r="D941">
            <v>53</v>
          </cell>
          <cell r="E941" t="str">
            <v>Funciones Centralizadas</v>
          </cell>
          <cell r="F941" t="str">
            <v>Fun. Centr. PB Arg. S.A.</v>
          </cell>
          <cell r="G941" t="str">
            <v>GCIA. EJECUTIVA DE COMUNICACIONES</v>
          </cell>
          <cell r="H941" t="str">
            <v>ASUNTOS CORPORATIVOS Y PRENSA</v>
          </cell>
          <cell r="I941" t="str">
            <v>PRENSA Y RELACIONES INSTITUCIONALES</v>
          </cell>
          <cell r="J941">
            <v>0</v>
          </cell>
          <cell r="K941">
            <v>0</v>
          </cell>
          <cell r="L941" t="str">
            <v>Activos</v>
          </cell>
          <cell r="M941" t="str">
            <v>Fuera de Convenio</v>
          </cell>
          <cell r="N941" t="str">
            <v>Indeterminado</v>
          </cell>
          <cell r="O941" t="str">
            <v>Edif. Petrobras</v>
          </cell>
          <cell r="P941">
            <v>38749</v>
          </cell>
        </row>
        <row r="942">
          <cell r="A942">
            <v>60003891</v>
          </cell>
          <cell r="B942" t="str">
            <v>GILI, GUSTAVO MARCELO</v>
          </cell>
          <cell r="C942" t="str">
            <v>ANALISTA SSR.</v>
          </cell>
          <cell r="D942">
            <v>53</v>
          </cell>
          <cell r="E942" t="str">
            <v>Funciones Centralizadas</v>
          </cell>
          <cell r="F942" t="str">
            <v>Fun. Centr. PB Arg. S.A.</v>
          </cell>
          <cell r="G942" t="str">
            <v>GCIA. EJECUTIVA DE CTROL DE GEST Y EST P</v>
          </cell>
          <cell r="H942" t="str">
            <v>ESTRATEGIA, PORTAFOLIO Y EST ECONOM</v>
          </cell>
          <cell r="I942">
            <v>0</v>
          </cell>
          <cell r="J942">
            <v>0</v>
          </cell>
          <cell r="K942">
            <v>0</v>
          </cell>
          <cell r="L942" t="str">
            <v>Activos</v>
          </cell>
          <cell r="M942" t="str">
            <v>Fuera de Convenio</v>
          </cell>
          <cell r="N942" t="str">
            <v>Indeterminado</v>
          </cell>
          <cell r="O942" t="str">
            <v>Edif. Petrobras</v>
          </cell>
          <cell r="P942">
            <v>38961</v>
          </cell>
        </row>
        <row r="943">
          <cell r="A943">
            <v>60003893</v>
          </cell>
          <cell r="B943" t="str">
            <v>PEREZ, LORENA SILVIA</v>
          </cell>
          <cell r="C943" t="str">
            <v>ANALISTA SSR.</v>
          </cell>
          <cell r="D943">
            <v>54</v>
          </cell>
          <cell r="E943" t="str">
            <v>Funciones Centralizadas</v>
          </cell>
          <cell r="F943" t="str">
            <v>Fun. Centr. PB Arg. S.A.</v>
          </cell>
          <cell r="G943" t="str">
            <v>GCIA. EJECUTIVA DE COMUNICACIONES</v>
          </cell>
          <cell r="H943" t="str">
            <v>ASUNTOS CORPORATIVOS Y PRENSA</v>
          </cell>
          <cell r="I943" t="str">
            <v>RESPONSABILIDAD SOCIAL EMPRESARIA</v>
          </cell>
          <cell r="J943">
            <v>0</v>
          </cell>
          <cell r="K943">
            <v>0</v>
          </cell>
          <cell r="L943" t="str">
            <v>Activos</v>
          </cell>
          <cell r="M943" t="str">
            <v>Fuera de Convenio</v>
          </cell>
          <cell r="N943" t="str">
            <v>Indeterminado</v>
          </cell>
          <cell r="O943" t="str">
            <v>Edif. Petrobras</v>
          </cell>
          <cell r="P943">
            <v>36951</v>
          </cell>
        </row>
        <row r="944">
          <cell r="A944">
            <v>60003895</v>
          </cell>
          <cell r="B944" t="str">
            <v>BALLERIO, IGNACIO OSCAR</v>
          </cell>
          <cell r="C944" t="str">
            <v>ANALISTA JR.</v>
          </cell>
          <cell r="D944">
            <v>53</v>
          </cell>
          <cell r="E944" t="str">
            <v>Funciones Centralizadas</v>
          </cell>
          <cell r="F944" t="str">
            <v>Fun. Centr. PB Arg. S.A.</v>
          </cell>
          <cell r="G944" t="str">
            <v>GCIA. EJECUTIVA DE RR.HH.</v>
          </cell>
          <cell r="H944" t="str">
            <v>ORGANIZACION Y PLANEAMIENTO DE RR.HH</v>
          </cell>
          <cell r="I944" t="str">
            <v>FORMACION Y DESARROLLO</v>
          </cell>
          <cell r="J944">
            <v>0</v>
          </cell>
          <cell r="K944">
            <v>0</v>
          </cell>
          <cell r="L944" t="str">
            <v>Activos</v>
          </cell>
          <cell r="M944" t="str">
            <v>Fuera de Convenio</v>
          </cell>
          <cell r="N944" t="str">
            <v>Indeterminado</v>
          </cell>
          <cell r="O944" t="str">
            <v>Edif. Petrobras</v>
          </cell>
          <cell r="P944">
            <v>38412</v>
          </cell>
        </row>
        <row r="945">
          <cell r="A945">
            <v>60003899</v>
          </cell>
          <cell r="B945" t="str">
            <v>ARMOHA, JOSE MARTIN</v>
          </cell>
          <cell r="C945" t="str">
            <v>ANALISTA JR.</v>
          </cell>
          <cell r="D945">
            <v>52</v>
          </cell>
          <cell r="E945" t="str">
            <v>Funciones Centralizadas</v>
          </cell>
          <cell r="F945" t="str">
            <v>Fun. Centr. PB Arg. S.A.</v>
          </cell>
          <cell r="G945" t="str">
            <v>DIRECCION COMERCIAL</v>
          </cell>
          <cell r="H945" t="str">
            <v>PLANIFICACION Y SUMINISTROS</v>
          </cell>
          <cell r="I945" t="str">
            <v>SUMINISTROS</v>
          </cell>
          <cell r="J945" t="str">
            <v>BACK OFFICE Y ADM. DE OP.</v>
          </cell>
          <cell r="K945">
            <v>0</v>
          </cell>
          <cell r="L945" t="str">
            <v>Activos</v>
          </cell>
          <cell r="M945" t="str">
            <v>Fuera de Convenio</v>
          </cell>
          <cell r="N945" t="str">
            <v>Indeterminado</v>
          </cell>
          <cell r="O945" t="str">
            <v>Edif. Petrobras</v>
          </cell>
          <cell r="P945">
            <v>37712</v>
          </cell>
        </row>
        <row r="946">
          <cell r="A946">
            <v>60003930</v>
          </cell>
          <cell r="B946" t="str">
            <v>SARDI, VIRGINIA</v>
          </cell>
          <cell r="C946" t="str">
            <v>ANALISTA SSR.</v>
          </cell>
          <cell r="D946">
            <v>54</v>
          </cell>
          <cell r="E946" t="str">
            <v>Funciones Centralizadas</v>
          </cell>
          <cell r="F946" t="str">
            <v>Fun. Centr. PB Arg. S.A.</v>
          </cell>
          <cell r="G946" t="str">
            <v>GCIA. EJECUTIVA DE CTROL DE GEST Y EST P</v>
          </cell>
          <cell r="H946" t="str">
            <v>CONTROL DE GESTION DE NEGOCIOS</v>
          </cell>
          <cell r="I946">
            <v>0</v>
          </cell>
          <cell r="J946">
            <v>0</v>
          </cell>
          <cell r="K946">
            <v>0</v>
          </cell>
          <cell r="L946" t="str">
            <v>Activos</v>
          </cell>
          <cell r="M946" t="str">
            <v>Fuera de Convenio</v>
          </cell>
          <cell r="N946" t="str">
            <v>Indeterminado</v>
          </cell>
          <cell r="O946" t="str">
            <v>Edif. Petrobras</v>
          </cell>
          <cell r="P946">
            <v>38642</v>
          </cell>
        </row>
        <row r="947">
          <cell r="A947">
            <v>60003938</v>
          </cell>
          <cell r="B947" t="str">
            <v>LABRIOLA, FERNANDO MANUEL</v>
          </cell>
          <cell r="C947" t="str">
            <v>AUDITOR SSR.</v>
          </cell>
          <cell r="D947">
            <v>55</v>
          </cell>
          <cell r="E947" t="str">
            <v>Funciones Centralizadas</v>
          </cell>
          <cell r="F947" t="str">
            <v>Fun. Centr. PB Arg. S.A.</v>
          </cell>
          <cell r="G947" t="str">
            <v>GCIA. EJECUTIVA DE  AUDITORIA INTERNA</v>
          </cell>
          <cell r="H947" t="str">
            <v>AUDITORIA E&amp;P, PROY., JV, PLAN., CTROL E</v>
          </cell>
          <cell r="I947">
            <v>0</v>
          </cell>
          <cell r="J947">
            <v>0</v>
          </cell>
          <cell r="K947">
            <v>0</v>
          </cell>
          <cell r="L947" t="str">
            <v>Activos</v>
          </cell>
          <cell r="M947" t="str">
            <v>Fuera de Convenio</v>
          </cell>
          <cell r="N947" t="str">
            <v>Indeterminado</v>
          </cell>
          <cell r="O947" t="str">
            <v>Edif. Petrobras</v>
          </cell>
          <cell r="P947">
            <v>38443</v>
          </cell>
        </row>
        <row r="948">
          <cell r="A948">
            <v>60003946</v>
          </cell>
          <cell r="B948" t="str">
            <v>CAMINOS, VERONICA LILIANA</v>
          </cell>
          <cell r="C948" t="str">
            <v>ANALISTA SSR.</v>
          </cell>
          <cell r="D948">
            <v>53</v>
          </cell>
          <cell r="E948" t="str">
            <v>Funciones Centralizadas</v>
          </cell>
          <cell r="F948" t="str">
            <v>Fun. Centr. PB Arg. S.A.</v>
          </cell>
          <cell r="G948" t="str">
            <v>DIRECCION COMERCIAL</v>
          </cell>
          <cell r="H948" t="str">
            <v>PLANIFICACION Y SUMINISTROS</v>
          </cell>
          <cell r="I948" t="str">
            <v>PLANIFICACION</v>
          </cell>
          <cell r="J948" t="str">
            <v>CONTROL CUANTITATIVO</v>
          </cell>
          <cell r="K948">
            <v>0</v>
          </cell>
          <cell r="L948" t="str">
            <v>Activos</v>
          </cell>
          <cell r="M948" t="str">
            <v>Fuera de Convenio</v>
          </cell>
          <cell r="N948" t="str">
            <v>Indeterminado</v>
          </cell>
          <cell r="O948" t="str">
            <v>Edif. Petrobras</v>
          </cell>
          <cell r="P948">
            <v>38384</v>
          </cell>
        </row>
        <row r="949">
          <cell r="A949">
            <v>60003976</v>
          </cell>
          <cell r="B949" t="str">
            <v>ADUNA, AGUSTINA</v>
          </cell>
          <cell r="C949" t="str">
            <v>ABOGADO JR.</v>
          </cell>
          <cell r="D949">
            <v>53</v>
          </cell>
          <cell r="E949" t="str">
            <v>Funciones Centralizadas</v>
          </cell>
          <cell r="F949" t="str">
            <v>Fun. Centr. PB Arg. S.A.</v>
          </cell>
          <cell r="G949" t="str">
            <v>DIRECCION DE LEGALES</v>
          </cell>
          <cell r="H949" t="str">
            <v>LEGALES RR.HH. Y CONTENCIOSO</v>
          </cell>
          <cell r="I949">
            <v>0</v>
          </cell>
          <cell r="J949">
            <v>0</v>
          </cell>
          <cell r="K949">
            <v>0</v>
          </cell>
          <cell r="L949" t="str">
            <v>Activos</v>
          </cell>
          <cell r="M949" t="str">
            <v>Fuera de Convenio</v>
          </cell>
          <cell r="N949" t="str">
            <v>Indeterminado</v>
          </cell>
          <cell r="O949" t="str">
            <v>Edif. Petrobras</v>
          </cell>
          <cell r="P949">
            <v>39043</v>
          </cell>
        </row>
        <row r="950">
          <cell r="A950">
            <v>60003977</v>
          </cell>
          <cell r="B950" t="str">
            <v>RONI, ANABELLA</v>
          </cell>
          <cell r="C950" t="str">
            <v>ANALISTA SSR.</v>
          </cell>
          <cell r="D950">
            <v>55</v>
          </cell>
          <cell r="E950" t="str">
            <v>Funciones Centralizadas</v>
          </cell>
          <cell r="F950" t="str">
            <v>Fun. Centr. PB Arg. S.A.</v>
          </cell>
          <cell r="G950" t="str">
            <v>DIRECCION DE ADMINIST. Y FINANZAS</v>
          </cell>
          <cell r="H950" t="str">
            <v>ADMINISTRACION</v>
          </cell>
          <cell r="I950" t="str">
            <v>GESTION INTEGRADA DE PROCESOS</v>
          </cell>
          <cell r="J950">
            <v>0</v>
          </cell>
          <cell r="K950">
            <v>0</v>
          </cell>
          <cell r="L950" t="str">
            <v>Activos</v>
          </cell>
          <cell r="M950" t="str">
            <v>Fuera de Convenio</v>
          </cell>
          <cell r="N950" t="str">
            <v>Indeterminado</v>
          </cell>
          <cell r="O950" t="str">
            <v>Edif. Petrobras</v>
          </cell>
          <cell r="P950">
            <v>38642</v>
          </cell>
        </row>
        <row r="951">
          <cell r="A951">
            <v>60004008</v>
          </cell>
          <cell r="B951" t="str">
            <v>LOPEZ SILVA, LAURA GABRIELA</v>
          </cell>
          <cell r="C951" t="str">
            <v>ANALISTA SSR.</v>
          </cell>
          <cell r="D951">
            <v>55</v>
          </cell>
          <cell r="E951" t="str">
            <v>Funciones Centralizadas</v>
          </cell>
          <cell r="F951" t="str">
            <v>Fun. Centr. PB Arg. S.A.</v>
          </cell>
          <cell r="G951" t="str">
            <v>GCIA. EJECUTIVA DE RR.HH.</v>
          </cell>
          <cell r="H951" t="str">
            <v>ORGANIZACION Y PLANEAMIENTO DE RR.HH</v>
          </cell>
          <cell r="I951" t="str">
            <v>ORGANIZACION Y GESTION</v>
          </cell>
          <cell r="J951">
            <v>0</v>
          </cell>
          <cell r="K951">
            <v>0</v>
          </cell>
          <cell r="L951" t="str">
            <v>Activos</v>
          </cell>
          <cell r="M951" t="str">
            <v>Fuera de Convenio</v>
          </cell>
          <cell r="N951" t="str">
            <v>Indeterminado</v>
          </cell>
          <cell r="O951" t="str">
            <v>Edif. Petrobras</v>
          </cell>
          <cell r="P951">
            <v>37043</v>
          </cell>
        </row>
        <row r="952">
          <cell r="A952">
            <v>60004027</v>
          </cell>
          <cell r="B952" t="str">
            <v>MAHARBIZ, JORGE DANIEL</v>
          </cell>
          <cell r="C952" t="str">
            <v>ADMINISTRATIVO ESP.</v>
          </cell>
          <cell r="D952">
            <v>52</v>
          </cell>
          <cell r="E952" t="str">
            <v>Funciones Centralizadas</v>
          </cell>
          <cell r="F952" t="str">
            <v>Fun. Centr. PB Arg. S.A.</v>
          </cell>
          <cell r="G952" t="str">
            <v>DIRECCION DE ADMINIST. Y FINANZAS</v>
          </cell>
          <cell r="H952" t="str">
            <v>FINANZAS</v>
          </cell>
          <cell r="I952" t="str">
            <v>CREDITOS Y COBRANZAS</v>
          </cell>
          <cell r="J952" t="str">
            <v>COBRANZAS Y CUENTAS CORRIENTES</v>
          </cell>
          <cell r="K952">
            <v>0</v>
          </cell>
          <cell r="L952" t="str">
            <v>Activos</v>
          </cell>
          <cell r="M952" t="str">
            <v>Fuera de Convenio</v>
          </cell>
          <cell r="N952" t="str">
            <v>Indeterminado</v>
          </cell>
          <cell r="O952" t="str">
            <v>Edif. Petrobras</v>
          </cell>
          <cell r="P952">
            <v>37943</v>
          </cell>
        </row>
        <row r="953">
          <cell r="A953">
            <v>60004045</v>
          </cell>
          <cell r="B953" t="str">
            <v>ETCHEGOYEN, ANDRES NORBERTO</v>
          </cell>
          <cell r="C953" t="str">
            <v>ANALISTA SSR.</v>
          </cell>
          <cell r="D953">
            <v>54</v>
          </cell>
          <cell r="E953" t="str">
            <v>Funciones Centralizadas</v>
          </cell>
          <cell r="F953" t="str">
            <v>Fun. Centr. PB Arg. S.A.</v>
          </cell>
          <cell r="G953" t="str">
            <v>DIRECCION DE ADMINIST. Y FINANZAS</v>
          </cell>
          <cell r="H953" t="str">
            <v>FINANZAS</v>
          </cell>
          <cell r="I953" t="str">
            <v>OPERACIONES FINANCIERAS</v>
          </cell>
          <cell r="J953">
            <v>0</v>
          </cell>
          <cell r="K953">
            <v>0</v>
          </cell>
          <cell r="L953" t="str">
            <v>Activos</v>
          </cell>
          <cell r="M953" t="str">
            <v>Fuera de Convenio</v>
          </cell>
          <cell r="N953" t="str">
            <v>Indeterminado</v>
          </cell>
          <cell r="O953" t="str">
            <v>Edif. Petrobras</v>
          </cell>
          <cell r="P953">
            <v>38201</v>
          </cell>
        </row>
        <row r="954">
          <cell r="A954">
            <v>60004048</v>
          </cell>
          <cell r="B954" t="str">
            <v>CERUTTI, HERNAN ROBERTO</v>
          </cell>
          <cell r="C954" t="str">
            <v>ANALISTA SSR.</v>
          </cell>
          <cell r="D954">
            <v>54</v>
          </cell>
          <cell r="E954" t="str">
            <v>Funciones Centralizadas</v>
          </cell>
          <cell r="F954" t="str">
            <v>Fun. Centr. PB Arg. S.A.</v>
          </cell>
          <cell r="G954" t="str">
            <v>GCIA. EJECUTIVA DE CTROL DE GEST Y EST P</v>
          </cell>
          <cell r="H954" t="str">
            <v>PLANEAMIENTO &amp; CTROL. PRESUPUESTARIO</v>
          </cell>
          <cell r="I954" t="str">
            <v>PLAN DE NEGOCIOS, PPTO y PROYECCIONES</v>
          </cell>
          <cell r="J954">
            <v>0</v>
          </cell>
          <cell r="K954">
            <v>0</v>
          </cell>
          <cell r="L954" t="str">
            <v>Activos</v>
          </cell>
          <cell r="M954" t="str">
            <v>Fuera de Convenio</v>
          </cell>
          <cell r="N954" t="str">
            <v>Indeterminado</v>
          </cell>
          <cell r="O954" t="str">
            <v>Edif. Petrobras</v>
          </cell>
          <cell r="P954">
            <v>38642</v>
          </cell>
        </row>
        <row r="955">
          <cell r="A955">
            <v>60004085</v>
          </cell>
          <cell r="B955" t="str">
            <v>RIMETO, MARIANO ANDRES</v>
          </cell>
          <cell r="C955" t="str">
            <v>ANALISTA JR.</v>
          </cell>
          <cell r="D955">
            <v>53</v>
          </cell>
          <cell r="E955" t="str">
            <v>Funciones Centralizadas</v>
          </cell>
          <cell r="F955" t="str">
            <v>Fun. Centr. PB Arg. S.A.</v>
          </cell>
          <cell r="G955" t="str">
            <v>DIRECCION DE ADMINIST. Y FINANZAS</v>
          </cell>
          <cell r="H955" t="str">
            <v>IMPUESTOS</v>
          </cell>
          <cell r="I955" t="str">
            <v>IMPUESTOS INDIRECTOS</v>
          </cell>
          <cell r="J955">
            <v>0</v>
          </cell>
          <cell r="K955">
            <v>0</v>
          </cell>
          <cell r="L955" t="str">
            <v>Activos</v>
          </cell>
          <cell r="M955" t="str">
            <v>Fuera de Convenio</v>
          </cell>
          <cell r="N955" t="str">
            <v>Indeterminado</v>
          </cell>
          <cell r="O955" t="str">
            <v>Edif. Petrobras</v>
          </cell>
          <cell r="P955">
            <v>38217</v>
          </cell>
        </row>
        <row r="956">
          <cell r="A956">
            <v>60004098</v>
          </cell>
          <cell r="B956" t="str">
            <v>QUINTEIRO, CARLOS MARTIN</v>
          </cell>
          <cell r="C956" t="str">
            <v>ANALISTA JR.</v>
          </cell>
          <cell r="D956">
            <v>53</v>
          </cell>
          <cell r="E956" t="str">
            <v>Funciones Centralizadas</v>
          </cell>
          <cell r="F956" t="str">
            <v>Fun. Centr. PB Arg. S.A.</v>
          </cell>
          <cell r="G956" t="str">
            <v>GCIA. EJECUTIVA DE CTROL DE GEST Y EST P</v>
          </cell>
          <cell r="H956" t="str">
            <v>ESTRATEGIA, PORTAFOLIO Y EST ECONOM</v>
          </cell>
          <cell r="I956">
            <v>0</v>
          </cell>
          <cell r="J956">
            <v>0</v>
          </cell>
          <cell r="K956">
            <v>0</v>
          </cell>
          <cell r="L956" t="str">
            <v>Activos</v>
          </cell>
          <cell r="M956" t="str">
            <v>Fuera de Convenio</v>
          </cell>
          <cell r="N956" t="str">
            <v>Indeterminado</v>
          </cell>
          <cell r="O956" t="str">
            <v>Edif. Petrobras</v>
          </cell>
          <cell r="P956">
            <v>39083</v>
          </cell>
        </row>
        <row r="957">
          <cell r="A957">
            <v>60004099</v>
          </cell>
          <cell r="B957" t="str">
            <v>GIAQUINTO, TOMAS MARIA</v>
          </cell>
          <cell r="C957" t="str">
            <v>ANALISTA SSR.</v>
          </cell>
          <cell r="D957">
            <v>54</v>
          </cell>
          <cell r="E957" t="str">
            <v>Funciones Centralizadas</v>
          </cell>
          <cell r="F957" t="str">
            <v>Fun. Centr. PB Arg. S.A.</v>
          </cell>
          <cell r="G957" t="str">
            <v>GCIA. EJECUTIVA DE COMUNICACIONES</v>
          </cell>
          <cell r="H957" t="str">
            <v>PUBLICIDAD, PATROCINIOS &amp; MARKETING</v>
          </cell>
          <cell r="I957" t="str">
            <v>PATROCINIOS</v>
          </cell>
          <cell r="J957">
            <v>0</v>
          </cell>
          <cell r="K957">
            <v>0</v>
          </cell>
          <cell r="L957" t="str">
            <v>Activos</v>
          </cell>
          <cell r="M957" t="str">
            <v>Fuera de Convenio</v>
          </cell>
          <cell r="N957" t="str">
            <v>Indeterminado</v>
          </cell>
          <cell r="O957" t="str">
            <v>Edif. Petrobras</v>
          </cell>
          <cell r="P957">
            <v>38749</v>
          </cell>
        </row>
        <row r="958">
          <cell r="A958">
            <v>60004100</v>
          </cell>
          <cell r="B958" t="str">
            <v>FORNARI, MIGUEL CARLOS</v>
          </cell>
          <cell r="C958" t="str">
            <v>ANALISTA JR.</v>
          </cell>
          <cell r="D958">
            <v>53</v>
          </cell>
          <cell r="E958" t="str">
            <v>Funciones Centralizadas</v>
          </cell>
          <cell r="F958" t="str">
            <v>Fun. Centr. PB Arg. S.A.</v>
          </cell>
          <cell r="G958" t="str">
            <v>DIRECCION DE ADMINIST. Y FINANZAS</v>
          </cell>
          <cell r="H958" t="str">
            <v>FINANZAS</v>
          </cell>
          <cell r="I958" t="str">
            <v>TESORERIA</v>
          </cell>
          <cell r="J958" t="str">
            <v>POSICION BANCARIA</v>
          </cell>
          <cell r="K958">
            <v>0</v>
          </cell>
          <cell r="L958" t="str">
            <v>Activos</v>
          </cell>
          <cell r="M958" t="str">
            <v>Fuera de Convenio</v>
          </cell>
          <cell r="N958" t="str">
            <v>Indeterminado</v>
          </cell>
          <cell r="O958" t="str">
            <v>Edif. Petrobras</v>
          </cell>
          <cell r="P958">
            <v>38384</v>
          </cell>
        </row>
        <row r="959">
          <cell r="A959">
            <v>60004101</v>
          </cell>
          <cell r="B959" t="str">
            <v>RODRIGUEZ, JUAN MANUEL</v>
          </cell>
          <cell r="C959" t="str">
            <v>ANALISTA JR.</v>
          </cell>
          <cell r="D959">
            <v>53</v>
          </cell>
          <cell r="E959" t="str">
            <v>Funciones Centralizadas</v>
          </cell>
          <cell r="F959" t="str">
            <v>Fun. Centr. PB Arg. S.A.</v>
          </cell>
          <cell r="G959" t="str">
            <v>GCIA. EJECUTIVA DE CTROL DE GEST Y EST P</v>
          </cell>
          <cell r="H959" t="str">
            <v>PLANEAMIENTO &amp; CTROL. PRESUPUESTARIO</v>
          </cell>
          <cell r="I959" t="str">
            <v>PLAN DE NEGOCIOS, PPTO y PROYECCIONES</v>
          </cell>
          <cell r="J959">
            <v>0</v>
          </cell>
          <cell r="K959">
            <v>0</v>
          </cell>
          <cell r="L959" t="str">
            <v>Activos</v>
          </cell>
          <cell r="M959" t="str">
            <v>Fuera de Convenio</v>
          </cell>
          <cell r="N959" t="str">
            <v>Indeterminado</v>
          </cell>
          <cell r="O959" t="str">
            <v>Edif. Petrobras</v>
          </cell>
          <cell r="P959">
            <v>39001</v>
          </cell>
        </row>
        <row r="960">
          <cell r="A960">
            <v>60004125</v>
          </cell>
          <cell r="B960" t="str">
            <v>VENTURA, JULIA</v>
          </cell>
          <cell r="C960" t="str">
            <v>ANALISTA JR.</v>
          </cell>
          <cell r="D960">
            <v>53</v>
          </cell>
          <cell r="E960" t="str">
            <v>Funciones Centralizadas</v>
          </cell>
          <cell r="F960" t="str">
            <v>Fun. Centr. PB Arg. S.A.</v>
          </cell>
          <cell r="G960" t="str">
            <v>GCIA. EJECUTIVA DE CTROL DE GEST Y EST P</v>
          </cell>
          <cell r="H960" t="str">
            <v>PLANEAMIENTO &amp; CTROL. PRESUPUESTARIO</v>
          </cell>
          <cell r="I960" t="str">
            <v>PLAN DE NEGOCIOS, PPTO y PROYECCIONES</v>
          </cell>
          <cell r="J960">
            <v>0</v>
          </cell>
          <cell r="K960">
            <v>0</v>
          </cell>
          <cell r="L960" t="str">
            <v>Activos</v>
          </cell>
          <cell r="M960" t="str">
            <v>Fuera de Convenio</v>
          </cell>
          <cell r="N960" t="str">
            <v>Indeterminado</v>
          </cell>
          <cell r="O960" t="str">
            <v>Edif. Petrobras</v>
          </cell>
          <cell r="P960">
            <v>39052</v>
          </cell>
        </row>
        <row r="961">
          <cell r="A961">
            <v>60004132</v>
          </cell>
          <cell r="B961" t="str">
            <v>LLORET, GUSTAVO  ALBERTO</v>
          </cell>
          <cell r="C961" t="str">
            <v>ANALISTA JR.</v>
          </cell>
          <cell r="D961">
            <v>53</v>
          </cell>
          <cell r="E961" t="str">
            <v>Funciones Centralizadas</v>
          </cell>
          <cell r="F961" t="str">
            <v>Fun. Centr. PB Arg. S.A.</v>
          </cell>
          <cell r="G961" t="str">
            <v>DIRECCION DE ADMINIST. Y FINANZAS</v>
          </cell>
          <cell r="H961" t="str">
            <v>FINANZAS</v>
          </cell>
          <cell r="I961" t="str">
            <v>CREDITOS Y COBRANZAS</v>
          </cell>
          <cell r="J961" t="str">
            <v>COBRANZAS Y CUENTAS CORRIENTES</v>
          </cell>
          <cell r="K961">
            <v>0</v>
          </cell>
          <cell r="L961" t="str">
            <v>Activos</v>
          </cell>
          <cell r="M961" t="str">
            <v>Fuera de Convenio</v>
          </cell>
          <cell r="N961" t="str">
            <v>Indeterminado</v>
          </cell>
          <cell r="O961" t="str">
            <v>Edif. Petrobras</v>
          </cell>
          <cell r="P961">
            <v>39022</v>
          </cell>
        </row>
        <row r="962">
          <cell r="A962">
            <v>60004155</v>
          </cell>
          <cell r="B962" t="str">
            <v>CHIAPPE, MARTIN</v>
          </cell>
          <cell r="C962" t="str">
            <v>ANALISTA JR.</v>
          </cell>
          <cell r="D962">
            <v>53</v>
          </cell>
          <cell r="E962" t="str">
            <v>Funciones Centralizadas</v>
          </cell>
          <cell r="F962" t="str">
            <v>Fun. Centr. PB Arg. S.A.</v>
          </cell>
          <cell r="G962" t="str">
            <v>GCIA. EJECUTIVA DE CTROL DE GEST Y EST P</v>
          </cell>
          <cell r="H962" t="str">
            <v>PLANEAMIENTO &amp; CTROL. PRESUPUESTARIO</v>
          </cell>
          <cell r="I962">
            <v>0</v>
          </cell>
          <cell r="J962">
            <v>0</v>
          </cell>
          <cell r="K962">
            <v>0</v>
          </cell>
          <cell r="L962" t="str">
            <v>Activos</v>
          </cell>
          <cell r="M962" t="str">
            <v>Fuera de Convenio</v>
          </cell>
          <cell r="N962" t="str">
            <v>Indeterminado</v>
          </cell>
          <cell r="O962" t="str">
            <v>Edif. Petrobras</v>
          </cell>
          <cell r="P962">
            <v>38355</v>
          </cell>
        </row>
        <row r="963">
          <cell r="A963">
            <v>60004197</v>
          </cell>
          <cell r="B963" t="str">
            <v>BUERO, MARTIN NICOLAS</v>
          </cell>
          <cell r="C963" t="str">
            <v>ANALISTA JR.</v>
          </cell>
          <cell r="D963">
            <v>53</v>
          </cell>
          <cell r="E963" t="str">
            <v>Funciones Centralizadas</v>
          </cell>
          <cell r="F963" t="str">
            <v>Fun. Centr. PB Arg. S.A.</v>
          </cell>
          <cell r="G963" t="str">
            <v>DIRECCION DE ADMINIST. Y FINANZAS</v>
          </cell>
          <cell r="H963" t="str">
            <v>FINANZAS</v>
          </cell>
          <cell r="I963" t="str">
            <v>PLANEAMIENTO FINANCIERO Y RRII</v>
          </cell>
          <cell r="J963" t="str">
            <v>PLANEAMIENTO FINANCIERO</v>
          </cell>
          <cell r="K963">
            <v>0</v>
          </cell>
          <cell r="L963" t="str">
            <v>Activos</v>
          </cell>
          <cell r="M963" t="str">
            <v>Fuera de Convenio</v>
          </cell>
          <cell r="N963" t="str">
            <v>Indeterminado</v>
          </cell>
          <cell r="O963" t="str">
            <v>Edif. Petrobras</v>
          </cell>
          <cell r="P963">
            <v>38758</v>
          </cell>
        </row>
        <row r="964">
          <cell r="A964">
            <v>60004220</v>
          </cell>
          <cell r="B964" t="str">
            <v>MONICO, FERNANDO MARTIN</v>
          </cell>
          <cell r="C964" t="str">
            <v>ANALISTA JR.</v>
          </cell>
          <cell r="D964">
            <v>53</v>
          </cell>
          <cell r="E964" t="str">
            <v>Funciones Centralizadas</v>
          </cell>
          <cell r="F964" t="str">
            <v>Fun. Centr. PB Arg. S.A.</v>
          </cell>
          <cell r="G964" t="str">
            <v>DIRECCION DE ADMINIST. Y FINANZAS</v>
          </cell>
          <cell r="H964" t="str">
            <v>FINANZAS</v>
          </cell>
          <cell r="I964" t="str">
            <v>TESORERIA</v>
          </cell>
          <cell r="J964" t="str">
            <v>POSICION BANCARIA</v>
          </cell>
          <cell r="K964">
            <v>0</v>
          </cell>
          <cell r="L964" t="str">
            <v>Activos</v>
          </cell>
          <cell r="M964" t="str">
            <v>Fuera de Convenio</v>
          </cell>
          <cell r="N964" t="str">
            <v>Indeterminado</v>
          </cell>
          <cell r="O964" t="str">
            <v>Edif. Petrobras</v>
          </cell>
          <cell r="P964">
            <v>38205</v>
          </cell>
        </row>
        <row r="965">
          <cell r="A965">
            <v>60004224</v>
          </cell>
          <cell r="B965" t="str">
            <v>PEREZ ACQUISTO, FEDERICO</v>
          </cell>
          <cell r="C965" t="str">
            <v>ANALISTA JR.</v>
          </cell>
          <cell r="D965">
            <v>53</v>
          </cell>
          <cell r="E965" t="str">
            <v>Funciones Centralizadas</v>
          </cell>
          <cell r="F965" t="str">
            <v>Fun. Centr. PB Arg. S.A.</v>
          </cell>
          <cell r="G965" t="str">
            <v>DIRECCION DE ADMINIST. Y FINANZAS</v>
          </cell>
          <cell r="H965" t="str">
            <v>FINANZAS</v>
          </cell>
          <cell r="I965" t="str">
            <v>OPERACIONES FINANCIERAS</v>
          </cell>
          <cell r="J965">
            <v>0</v>
          </cell>
          <cell r="K965">
            <v>0</v>
          </cell>
          <cell r="L965" t="str">
            <v>Activos</v>
          </cell>
          <cell r="M965" t="str">
            <v>Fuera de Convenio</v>
          </cell>
          <cell r="N965" t="str">
            <v>Indeterminado</v>
          </cell>
          <cell r="O965" t="str">
            <v>Edif. Petrobras</v>
          </cell>
          <cell r="P965">
            <v>38148</v>
          </cell>
        </row>
        <row r="966">
          <cell r="A966">
            <v>60004233</v>
          </cell>
          <cell r="B966" t="str">
            <v>KENNEL, GERMAN LUIS</v>
          </cell>
          <cell r="C966" t="str">
            <v>ANALISTA SSR.</v>
          </cell>
          <cell r="D966">
            <v>54</v>
          </cell>
          <cell r="E966" t="str">
            <v>Funciones Centralizadas</v>
          </cell>
          <cell r="F966" t="str">
            <v>Fun. Centr. PB Arg. S.A.</v>
          </cell>
          <cell r="G966" t="str">
            <v>DIRECCION DE ADMINIST. Y FINANZAS</v>
          </cell>
          <cell r="H966" t="str">
            <v>ADMINISTRACION</v>
          </cell>
          <cell r="I966" t="str">
            <v>NORMAS Y ESTADOS CONTABLES</v>
          </cell>
          <cell r="J966" t="str">
            <v>CONSOLIDACION</v>
          </cell>
          <cell r="K966">
            <v>0</v>
          </cell>
          <cell r="L966" t="str">
            <v>Activos</v>
          </cell>
          <cell r="M966" t="str">
            <v>Fuera de Convenio</v>
          </cell>
          <cell r="N966" t="str">
            <v>Indeterminado</v>
          </cell>
          <cell r="O966" t="str">
            <v>Edif. Petrobras</v>
          </cell>
          <cell r="P966">
            <v>39052</v>
          </cell>
        </row>
        <row r="967">
          <cell r="A967">
            <v>60004235</v>
          </cell>
          <cell r="B967" t="str">
            <v>CASCARINI, NICOLAS</v>
          </cell>
          <cell r="C967" t="str">
            <v>COORDINADOR</v>
          </cell>
          <cell r="D967">
            <v>55</v>
          </cell>
          <cell r="E967" t="str">
            <v>Funciones Centralizadas</v>
          </cell>
          <cell r="F967" t="str">
            <v>Fun. Centr. PB Arg. S.A.</v>
          </cell>
          <cell r="G967" t="str">
            <v>DIRECCION DE ADMINIST. Y FINANZAS</v>
          </cell>
          <cell r="H967" t="str">
            <v>FINANZAS</v>
          </cell>
          <cell r="I967" t="str">
            <v>TESORERIA</v>
          </cell>
          <cell r="J967" t="str">
            <v>CONCILIACIONES BANCARIAS</v>
          </cell>
          <cell r="K967">
            <v>0</v>
          </cell>
          <cell r="L967" t="str">
            <v>Activos</v>
          </cell>
          <cell r="M967" t="str">
            <v>Fuera de Convenio</v>
          </cell>
          <cell r="N967" t="str">
            <v>Indeterminado</v>
          </cell>
          <cell r="O967" t="str">
            <v>Edif. Petrobras</v>
          </cell>
          <cell r="P967">
            <v>38322</v>
          </cell>
        </row>
        <row r="968">
          <cell r="A968">
            <v>60004249</v>
          </cell>
          <cell r="B968" t="str">
            <v>CERBELLI, ESTEBAN PABLO</v>
          </cell>
          <cell r="C968" t="str">
            <v>ADMINISTRATIVO ESP.</v>
          </cell>
          <cell r="D968">
            <v>52</v>
          </cell>
          <cell r="E968" t="str">
            <v>Funciones Centralizadas</v>
          </cell>
          <cell r="F968" t="str">
            <v>Fun. Centr. PB Arg. S.A.</v>
          </cell>
          <cell r="G968" t="str">
            <v>DIRECCION DE ADMINIST. Y FINANZAS</v>
          </cell>
          <cell r="H968" t="str">
            <v>FINANZAS</v>
          </cell>
          <cell r="I968" t="str">
            <v>CREDITOS Y COBRANZAS</v>
          </cell>
          <cell r="J968" t="str">
            <v>COBRANZAS Y CUENTAS CORRIENTES</v>
          </cell>
          <cell r="K968">
            <v>0</v>
          </cell>
          <cell r="L968" t="str">
            <v>Activos</v>
          </cell>
          <cell r="M968" t="str">
            <v>Fuera de Convenio</v>
          </cell>
          <cell r="N968" t="str">
            <v>Indeterminado</v>
          </cell>
          <cell r="O968" t="str">
            <v>Edif. Petrobras</v>
          </cell>
          <cell r="P968">
            <v>38322</v>
          </cell>
        </row>
        <row r="969">
          <cell r="A969">
            <v>60004376</v>
          </cell>
          <cell r="B969" t="str">
            <v>PANDIANI, JORGE OSCAR</v>
          </cell>
          <cell r="C969" t="str">
            <v>ANALISTA JR.</v>
          </cell>
          <cell r="D969">
            <v>53</v>
          </cell>
          <cell r="E969" t="str">
            <v>Funciones Centralizadas</v>
          </cell>
          <cell r="F969" t="str">
            <v>Fun. Centr. PB Arg. S.A.</v>
          </cell>
          <cell r="G969" t="str">
            <v>DIRECCION DE ADMINIST. Y FINANZAS</v>
          </cell>
          <cell r="H969" t="str">
            <v>FINANZAS</v>
          </cell>
          <cell r="I969" t="str">
            <v>TESORERIA</v>
          </cell>
          <cell r="J969" t="str">
            <v>RECAUDACIONES</v>
          </cell>
          <cell r="K969">
            <v>0</v>
          </cell>
          <cell r="L969" t="str">
            <v>Activos</v>
          </cell>
          <cell r="M969" t="str">
            <v>Fuera de Convenio</v>
          </cell>
          <cell r="N969" t="str">
            <v>Indeterminado</v>
          </cell>
          <cell r="O969" t="str">
            <v>Edif. Petrobras</v>
          </cell>
          <cell r="P969">
            <v>38565</v>
          </cell>
        </row>
        <row r="970">
          <cell r="A970">
            <v>60004396</v>
          </cell>
          <cell r="B970" t="str">
            <v>MARTINO, NICOLAS</v>
          </cell>
          <cell r="C970" t="str">
            <v>ADMINISTRATIVO SR.</v>
          </cell>
          <cell r="D970">
            <v>51</v>
          </cell>
          <cell r="E970" t="str">
            <v>Funciones Centralizadas</v>
          </cell>
          <cell r="F970" t="str">
            <v>Fun. Centr. PB Arg. S.A.</v>
          </cell>
          <cell r="G970" t="str">
            <v>DIRECCION DE ADMINIST. Y FINANZAS</v>
          </cell>
          <cell r="H970" t="str">
            <v>ADMINISTRACION</v>
          </cell>
          <cell r="I970" t="str">
            <v>CUENTAS A PAGAR</v>
          </cell>
          <cell r="J970" t="str">
            <v>RUBROS COMER. CORP. Y TRADING</v>
          </cell>
          <cell r="K970">
            <v>0</v>
          </cell>
          <cell r="L970" t="str">
            <v>Activos</v>
          </cell>
          <cell r="M970" t="str">
            <v>Fuera de Convenio</v>
          </cell>
          <cell r="N970" t="str">
            <v>Indeterminado</v>
          </cell>
          <cell r="O970" t="str">
            <v>Edif. Petrobras</v>
          </cell>
          <cell r="P970">
            <v>38763</v>
          </cell>
        </row>
        <row r="971">
          <cell r="A971">
            <v>60004437</v>
          </cell>
          <cell r="B971" t="str">
            <v>BARDINI, MARIA EUGENIA</v>
          </cell>
          <cell r="C971" t="str">
            <v>ANALISTA JR.</v>
          </cell>
          <cell r="D971">
            <v>52</v>
          </cell>
          <cell r="E971" t="str">
            <v>Funciones Centralizadas</v>
          </cell>
          <cell r="F971" t="str">
            <v>Fun. Centr. PB Arg. S.A.</v>
          </cell>
          <cell r="G971" t="str">
            <v>DIRECCION COMERCIAL</v>
          </cell>
          <cell r="H971" t="str">
            <v>PLANIFICACION Y SUMINISTROS</v>
          </cell>
          <cell r="I971" t="str">
            <v>SUMINISTROS</v>
          </cell>
          <cell r="J971" t="str">
            <v>BACK OFFICE Y ADM. DE OP.</v>
          </cell>
          <cell r="K971">
            <v>0</v>
          </cell>
          <cell r="L971" t="str">
            <v>Activos</v>
          </cell>
          <cell r="M971" t="str">
            <v>Fuera de Convenio</v>
          </cell>
          <cell r="N971" t="str">
            <v>Indeterminado</v>
          </cell>
          <cell r="O971" t="str">
            <v>Edif. Petrobras</v>
          </cell>
          <cell r="P971">
            <v>39022</v>
          </cell>
        </row>
        <row r="972">
          <cell r="A972">
            <v>60004464</v>
          </cell>
          <cell r="B972" t="str">
            <v>CABRAL, OSCAR NORBERTO</v>
          </cell>
          <cell r="C972" t="str">
            <v>LIDER</v>
          </cell>
          <cell r="D972">
            <v>56</v>
          </cell>
          <cell r="E972" t="str">
            <v>Funciones Centralizadas</v>
          </cell>
          <cell r="F972" t="str">
            <v>Fun. Centr. PB Arg. S.A.</v>
          </cell>
          <cell r="G972" t="str">
            <v>DIRECCION DE ADMINIST. Y FINANZAS</v>
          </cell>
          <cell r="H972" t="str">
            <v>TECNOLOGIA INFORMATICA</v>
          </cell>
          <cell r="I972" t="str">
            <v>OPERACIONES Y TELECOMUNICACIONES</v>
          </cell>
          <cell r="J972" t="str">
            <v>OPERACIONES</v>
          </cell>
          <cell r="K972">
            <v>0</v>
          </cell>
          <cell r="L972" t="str">
            <v>Activos</v>
          </cell>
          <cell r="M972" t="str">
            <v>Fuera de Convenio</v>
          </cell>
          <cell r="N972" t="str">
            <v>Indeterminado</v>
          </cell>
          <cell r="O972" t="str">
            <v>Edif. Petrobras</v>
          </cell>
          <cell r="P972">
            <v>33840</v>
          </cell>
        </row>
        <row r="973">
          <cell r="A973">
            <v>60004468</v>
          </cell>
          <cell r="B973" t="str">
            <v>JUSTO, CARLOS FRANCISCO</v>
          </cell>
          <cell r="C973" t="str">
            <v>GERENTE</v>
          </cell>
          <cell r="D973">
            <v>57</v>
          </cell>
          <cell r="E973" t="str">
            <v>Funciones Centralizadas</v>
          </cell>
          <cell r="F973" t="str">
            <v>Fun. Centr. PB Arg. S.A.</v>
          </cell>
          <cell r="G973" t="str">
            <v>DIRECCION COMERCIAL</v>
          </cell>
          <cell r="H973" t="str">
            <v>PLANIFICACION Y SUMINISTROS</v>
          </cell>
          <cell r="I973" t="str">
            <v>LOGISTICA</v>
          </cell>
          <cell r="J973" t="str">
            <v>MOVIMIENTOS CON TERCEROS</v>
          </cell>
          <cell r="K973">
            <v>0</v>
          </cell>
          <cell r="L973" t="str">
            <v>Activos</v>
          </cell>
          <cell r="M973" t="str">
            <v>Fuera de Convenio</v>
          </cell>
          <cell r="N973" t="str">
            <v>Indeterminado</v>
          </cell>
          <cell r="O973" t="str">
            <v>Edif. Petrobras</v>
          </cell>
          <cell r="P973">
            <v>34243</v>
          </cell>
        </row>
        <row r="974">
          <cell r="A974">
            <v>60004484</v>
          </cell>
          <cell r="B974" t="str">
            <v>PERDOMO, JIMENA</v>
          </cell>
          <cell r="C974" t="str">
            <v>ANALISTA CONSULTOR</v>
          </cell>
          <cell r="D974">
            <v>57</v>
          </cell>
          <cell r="E974" t="str">
            <v>Funciones Centralizadas</v>
          </cell>
          <cell r="F974" t="str">
            <v>Fun. Centr. PB Arg. S.A.</v>
          </cell>
          <cell r="G974" t="str">
            <v>DIRECCION DE ADMINIST. Y FINANZAS</v>
          </cell>
          <cell r="H974" t="str">
            <v>TECNOLOGIA INFORMATICA</v>
          </cell>
          <cell r="I974" t="str">
            <v>GOBIERNO DE PROCESOS Y SOLUCIONES</v>
          </cell>
          <cell r="J974">
            <v>0</v>
          </cell>
          <cell r="K974">
            <v>0</v>
          </cell>
          <cell r="L974" t="str">
            <v>Activos</v>
          </cell>
          <cell r="M974" t="str">
            <v>Fuera de Convenio</v>
          </cell>
          <cell r="N974" t="str">
            <v>Indeterminado</v>
          </cell>
          <cell r="O974" t="str">
            <v>Edif. Petrobras</v>
          </cell>
          <cell r="P974">
            <v>35758</v>
          </cell>
        </row>
        <row r="975">
          <cell r="A975">
            <v>60004487</v>
          </cell>
          <cell r="B975" t="str">
            <v>LOAYZA, WILLY FERNADO</v>
          </cell>
          <cell r="C975" t="str">
            <v>ANALISTA SR.</v>
          </cell>
          <cell r="D975">
            <v>56</v>
          </cell>
          <cell r="E975" t="str">
            <v>Funciones Centralizadas</v>
          </cell>
          <cell r="F975" t="str">
            <v>Fun. Centr. PB Arg. S.A.</v>
          </cell>
          <cell r="G975" t="str">
            <v>DIRECCION DE ADMINIST. Y FINANZAS</v>
          </cell>
          <cell r="H975" t="str">
            <v>TECNOLOGIA INFORMATICA</v>
          </cell>
          <cell r="I975" t="str">
            <v>SOPORTE DE INFRAESTRUCTURA</v>
          </cell>
          <cell r="J975" t="str">
            <v>SOPORTE E INTEGRACION DE APLICACIONES</v>
          </cell>
          <cell r="K975">
            <v>0</v>
          </cell>
          <cell r="L975" t="str">
            <v>Activos</v>
          </cell>
          <cell r="M975" t="str">
            <v>Fuera de Convenio</v>
          </cell>
          <cell r="N975" t="str">
            <v>Indeterminado</v>
          </cell>
          <cell r="O975" t="str">
            <v>Edif. Petrobras</v>
          </cell>
          <cell r="P975">
            <v>36901</v>
          </cell>
        </row>
        <row r="976">
          <cell r="A976">
            <v>60004492</v>
          </cell>
          <cell r="B976" t="str">
            <v>COMASCHI, HERNAN GABRIEL</v>
          </cell>
          <cell r="C976" t="str">
            <v>ANALISTA SSR.</v>
          </cell>
          <cell r="D976">
            <v>55</v>
          </cell>
          <cell r="E976" t="str">
            <v>Funciones Centralizadas</v>
          </cell>
          <cell r="F976" t="str">
            <v>Fun. Centr. PB Arg. S.A.</v>
          </cell>
          <cell r="G976" t="str">
            <v>DIRECCION DE ADMINIST. Y FINANZAS</v>
          </cell>
          <cell r="H976" t="str">
            <v>TECNOLOGIA INFORMATICA</v>
          </cell>
          <cell r="I976" t="str">
            <v>SOPORTE DE INFRAESTRUCTURA</v>
          </cell>
          <cell r="J976" t="str">
            <v>SYSTEM MANAGEMENT</v>
          </cell>
          <cell r="K976">
            <v>0</v>
          </cell>
          <cell r="L976" t="str">
            <v>Activos</v>
          </cell>
          <cell r="M976" t="str">
            <v>Fuera de Convenio</v>
          </cell>
          <cell r="N976" t="str">
            <v>Indeterminado</v>
          </cell>
          <cell r="O976" t="str">
            <v>Edif. Petrobras</v>
          </cell>
          <cell r="P976">
            <v>38384</v>
          </cell>
        </row>
        <row r="977">
          <cell r="A977">
            <v>60004493</v>
          </cell>
          <cell r="B977" t="str">
            <v>NICOLET ABECASIS, FLORENCIA IYALI</v>
          </cell>
          <cell r="C977" t="str">
            <v>LIDER</v>
          </cell>
          <cell r="D977">
            <v>57</v>
          </cell>
          <cell r="E977" t="str">
            <v>Funciones Centralizadas</v>
          </cell>
          <cell r="F977" t="str">
            <v>Fun. Centr. PB Arg. S.A.</v>
          </cell>
          <cell r="G977" t="str">
            <v>DIRECCION DE ADMINIST. Y FINANZAS</v>
          </cell>
          <cell r="H977" t="str">
            <v>TECNOLOGIA INFORMATICA</v>
          </cell>
          <cell r="I977" t="str">
            <v>GOBIERNO DE PROCESOS Y SOLUCIONES</v>
          </cell>
          <cell r="J977">
            <v>0</v>
          </cell>
          <cell r="K977">
            <v>0</v>
          </cell>
          <cell r="L977" t="str">
            <v>Activos</v>
          </cell>
          <cell r="M977" t="str">
            <v>Fuera de Convenio</v>
          </cell>
          <cell r="N977" t="str">
            <v>Indeterminado</v>
          </cell>
          <cell r="O977" t="str">
            <v>Edif. Petrobras</v>
          </cell>
          <cell r="P977">
            <v>38869</v>
          </cell>
        </row>
        <row r="978">
          <cell r="A978">
            <v>60004498</v>
          </cell>
          <cell r="B978" t="str">
            <v>QUEIRO RAMIREZ, MARIA JOSE</v>
          </cell>
          <cell r="C978" t="str">
            <v>ANALISTA SSR.</v>
          </cell>
          <cell r="D978">
            <v>56</v>
          </cell>
          <cell r="E978" t="str">
            <v>Funciones Centralizadas</v>
          </cell>
          <cell r="F978" t="str">
            <v>Fun. Centr. PB Arg. S.A.</v>
          </cell>
          <cell r="G978" t="str">
            <v>GCIA. EJECUTIVA DE CTROL DE GEST Y EST P</v>
          </cell>
          <cell r="H978" t="str">
            <v>CONTROL DE GESTION PROY., A&amp;F Y FFCC</v>
          </cell>
          <cell r="I978" t="str">
            <v>CONTROL DE GESTION PROYECTOS</v>
          </cell>
          <cell r="J978">
            <v>0</v>
          </cell>
          <cell r="K978">
            <v>0</v>
          </cell>
          <cell r="L978" t="str">
            <v>Activos</v>
          </cell>
          <cell r="M978" t="str">
            <v>Fuera de Convenio</v>
          </cell>
          <cell r="N978" t="str">
            <v>Indeterminado</v>
          </cell>
          <cell r="O978" t="str">
            <v>Edif. Petrobras</v>
          </cell>
          <cell r="P978">
            <v>33924</v>
          </cell>
        </row>
        <row r="979">
          <cell r="A979">
            <v>60004514</v>
          </cell>
          <cell r="B979" t="str">
            <v>FERNANDEZ ALVAREZ, JOSE LUIS</v>
          </cell>
          <cell r="C979" t="str">
            <v>TECNICO SSR.</v>
          </cell>
          <cell r="D979">
            <v>52</v>
          </cell>
          <cell r="E979" t="str">
            <v>Funciones Centralizadas</v>
          </cell>
          <cell r="F979" t="str">
            <v>Fun. Centr. PB Arg. S.A.</v>
          </cell>
          <cell r="G979" t="str">
            <v>DIRECCION DE ADMINIST. Y FINANZAS</v>
          </cell>
          <cell r="H979" t="str">
            <v>SERVICIOS GENERALES E INMUEBLES</v>
          </cell>
          <cell r="I979" t="str">
            <v>SERVICIOS</v>
          </cell>
          <cell r="J979">
            <v>0</v>
          </cell>
          <cell r="K979">
            <v>0</v>
          </cell>
          <cell r="L979" t="str">
            <v>Activos</v>
          </cell>
          <cell r="M979" t="str">
            <v>Fuera de Convenio</v>
          </cell>
          <cell r="N979" t="str">
            <v>Indeterminado</v>
          </cell>
          <cell r="O979" t="str">
            <v>Edif. Petrobras</v>
          </cell>
          <cell r="P979">
            <v>34414</v>
          </cell>
        </row>
        <row r="980">
          <cell r="A980">
            <v>60004548</v>
          </cell>
          <cell r="B980" t="str">
            <v>BERRETTA, CARLOS ALBERTO</v>
          </cell>
          <cell r="C980" t="str">
            <v>ANALISTA SSR.</v>
          </cell>
          <cell r="D980">
            <v>55</v>
          </cell>
          <cell r="E980" t="str">
            <v>Funciones Centralizadas</v>
          </cell>
          <cell r="F980" t="str">
            <v>Fun. Centr. PB Arg. S.A.</v>
          </cell>
          <cell r="G980" t="str">
            <v>DIRECCION DE ADMINIST. Y FINANZAS</v>
          </cell>
          <cell r="H980" t="str">
            <v>FINANZAS</v>
          </cell>
          <cell r="I980" t="str">
            <v>COMEX Y SEGUROS</v>
          </cell>
          <cell r="J980" t="str">
            <v>SEGUROS</v>
          </cell>
          <cell r="K980">
            <v>0</v>
          </cell>
          <cell r="L980" t="str">
            <v>Activos</v>
          </cell>
          <cell r="M980" t="str">
            <v>Fuera de Convenio</v>
          </cell>
          <cell r="N980" t="str">
            <v>Indeterminado</v>
          </cell>
          <cell r="O980" t="str">
            <v>Edif. Petrobras</v>
          </cell>
          <cell r="P980">
            <v>34731</v>
          </cell>
        </row>
        <row r="981">
          <cell r="A981">
            <v>60004559</v>
          </cell>
          <cell r="B981" t="str">
            <v>CABRERA, RICARDO JOSE</v>
          </cell>
          <cell r="C981" t="str">
            <v>RETIRO ANTICIPADO</v>
          </cell>
          <cell r="D981">
            <v>52</v>
          </cell>
          <cell r="E981" t="str">
            <v>Funciones Centralizadas</v>
          </cell>
          <cell r="F981" t="str">
            <v>Fun. Centr. PB Arg. S.A.</v>
          </cell>
          <cell r="G981" t="str">
            <v>GCIA. EJECUTIVA DE RR.HH.</v>
          </cell>
          <cell r="H981" t="str">
            <v>RETIROS ANTICIPADOS</v>
          </cell>
          <cell r="I981">
            <v>0</v>
          </cell>
          <cell r="J981">
            <v>0</v>
          </cell>
          <cell r="K981">
            <v>0</v>
          </cell>
          <cell r="L981" t="str">
            <v>Retiro anticipado</v>
          </cell>
          <cell r="M981" t="str">
            <v>Retiro Anticipado</v>
          </cell>
          <cell r="N981" t="str">
            <v>Retiro Anticipado</v>
          </cell>
          <cell r="O981" t="str">
            <v>Edif. Petrobras</v>
          </cell>
          <cell r="P981">
            <v>34953</v>
          </cell>
        </row>
        <row r="982">
          <cell r="A982">
            <v>60004563</v>
          </cell>
          <cell r="B982" t="str">
            <v>CAMPANA, JORGE</v>
          </cell>
          <cell r="C982" t="str">
            <v>ANALISTA CONSULTOR</v>
          </cell>
          <cell r="D982">
            <v>57</v>
          </cell>
          <cell r="E982" t="str">
            <v>Funciones Centralizadas</v>
          </cell>
          <cell r="F982" t="str">
            <v>Fun. Centr. PB Arg. S.A.</v>
          </cell>
          <cell r="G982" t="str">
            <v>DIRECCION DE ADMINIST. Y FINANZAS</v>
          </cell>
          <cell r="H982" t="str">
            <v>COMPRAS Y CONTRATACIONES</v>
          </cell>
          <cell r="I982" t="str">
            <v>PLANEAMIENTO Y CONTROL</v>
          </cell>
          <cell r="J982" t="str">
            <v>STOCKS E INVENTARIOS</v>
          </cell>
          <cell r="K982">
            <v>0</v>
          </cell>
          <cell r="L982" t="str">
            <v>Activos</v>
          </cell>
          <cell r="M982" t="str">
            <v>Fuera de Convenio</v>
          </cell>
          <cell r="N982" t="str">
            <v>Indeterminado</v>
          </cell>
          <cell r="O982" t="str">
            <v>Edif. Petrobras</v>
          </cell>
          <cell r="P982">
            <v>35186</v>
          </cell>
        </row>
        <row r="983">
          <cell r="A983">
            <v>60004565</v>
          </cell>
          <cell r="B983" t="str">
            <v>MARTINENGO, DIEGO CARLOS</v>
          </cell>
          <cell r="C983" t="str">
            <v>RETIRO ANTICIPADO</v>
          </cell>
          <cell r="D983">
            <v>54</v>
          </cell>
          <cell r="E983" t="str">
            <v>Funciones Centralizadas</v>
          </cell>
          <cell r="F983" t="str">
            <v>Fun. Centr. PB Arg. S.A.</v>
          </cell>
          <cell r="G983" t="str">
            <v>GCIA. EJECUTIVA DE RR.HH.</v>
          </cell>
          <cell r="H983" t="str">
            <v>RETIROS ANTICIPADOS</v>
          </cell>
          <cell r="I983">
            <v>0</v>
          </cell>
          <cell r="J983">
            <v>0</v>
          </cell>
          <cell r="K983">
            <v>0</v>
          </cell>
          <cell r="L983" t="str">
            <v>Retiro anticipado</v>
          </cell>
          <cell r="M983" t="str">
            <v>Retiro Anticipado</v>
          </cell>
          <cell r="N983" t="str">
            <v>Retiro Anticipado</v>
          </cell>
          <cell r="O983" t="str">
            <v>Edif. Petrobras</v>
          </cell>
          <cell r="P983">
            <v>34090</v>
          </cell>
        </row>
        <row r="984">
          <cell r="A984">
            <v>60004576</v>
          </cell>
          <cell r="B984" t="str">
            <v>LEONARDI, GUILLERMO CAMILO</v>
          </cell>
          <cell r="C984" t="str">
            <v>RETIRO ANTICIPADO</v>
          </cell>
          <cell r="D984">
            <v>52</v>
          </cell>
          <cell r="E984" t="str">
            <v>Funciones Centralizadas</v>
          </cell>
          <cell r="F984" t="str">
            <v>Fun. Centr. PB Arg. S.A.</v>
          </cell>
          <cell r="G984" t="str">
            <v>GCIA. EJECUTIVA DE RR.HH.</v>
          </cell>
          <cell r="H984" t="str">
            <v>RETIROS ANTICIPADOS</v>
          </cell>
          <cell r="I984">
            <v>0</v>
          </cell>
          <cell r="J984">
            <v>0</v>
          </cell>
          <cell r="K984">
            <v>0</v>
          </cell>
          <cell r="L984" t="str">
            <v>Retiro anticipado</v>
          </cell>
          <cell r="M984" t="str">
            <v>Retiro Anticipado</v>
          </cell>
          <cell r="N984" t="str">
            <v>Retiro Anticipado</v>
          </cell>
          <cell r="O984" t="str">
            <v>Edif. Petrobras</v>
          </cell>
          <cell r="P984">
            <v>33298</v>
          </cell>
        </row>
        <row r="985">
          <cell r="A985">
            <v>60004581</v>
          </cell>
          <cell r="B985" t="str">
            <v>MASSONE, AGUSTIN ANGEL</v>
          </cell>
          <cell r="C985" t="str">
            <v>RETIRO ANTICIPADO</v>
          </cell>
          <cell r="D985">
            <v>61</v>
          </cell>
          <cell r="E985" t="str">
            <v>Funciones Centralizadas</v>
          </cell>
          <cell r="F985" t="str">
            <v>Fun. Centr. PB Arg. S.A.</v>
          </cell>
          <cell r="G985" t="str">
            <v>GCIA. EJECUTIVA DE RR.HH.</v>
          </cell>
          <cell r="H985" t="str">
            <v>RETIROS ANTICIPADOS</v>
          </cell>
          <cell r="I985">
            <v>0</v>
          </cell>
          <cell r="J985">
            <v>0</v>
          </cell>
          <cell r="K985">
            <v>0</v>
          </cell>
          <cell r="L985" t="str">
            <v>Retiro anticipado</v>
          </cell>
          <cell r="M985" t="str">
            <v>Retiro Anticipado</v>
          </cell>
          <cell r="N985" t="str">
            <v>Retiro Anticipado</v>
          </cell>
          <cell r="O985" t="str">
            <v>Edif. Petrobras</v>
          </cell>
          <cell r="P985">
            <v>34060</v>
          </cell>
        </row>
        <row r="986">
          <cell r="A986">
            <v>60004586</v>
          </cell>
          <cell r="B986" t="str">
            <v>BOTTERO, HECTOR GUILLERMO</v>
          </cell>
          <cell r="C986" t="str">
            <v>TECNICO SSR.</v>
          </cell>
          <cell r="D986">
            <v>49</v>
          </cell>
          <cell r="E986" t="str">
            <v>Funciones Centralizadas</v>
          </cell>
          <cell r="F986" t="str">
            <v>Fun. Centr. PB Arg. S.A.</v>
          </cell>
          <cell r="G986" t="str">
            <v>DIRECCION DE ADMINIST. Y FINANZAS</v>
          </cell>
          <cell r="H986" t="str">
            <v>SERVICIOS GENERALES E INMUEBLES</v>
          </cell>
          <cell r="I986" t="str">
            <v>SERVICIOS</v>
          </cell>
          <cell r="J986">
            <v>0</v>
          </cell>
          <cell r="K986">
            <v>0</v>
          </cell>
          <cell r="L986" t="str">
            <v>Activos</v>
          </cell>
          <cell r="M986" t="str">
            <v>Fuera de Convenio</v>
          </cell>
          <cell r="N986" t="str">
            <v>Indeterminado</v>
          </cell>
          <cell r="O986" t="str">
            <v>Edif. Petrobras</v>
          </cell>
          <cell r="P986">
            <v>31079</v>
          </cell>
        </row>
        <row r="987">
          <cell r="A987">
            <v>60004590</v>
          </cell>
          <cell r="B987" t="str">
            <v>MONGE, RICARDO I.</v>
          </cell>
          <cell r="C987" t="str">
            <v>GERENTE</v>
          </cell>
          <cell r="D987">
            <v>61</v>
          </cell>
          <cell r="E987" t="str">
            <v>Funciones Centralizadas</v>
          </cell>
          <cell r="F987" t="str">
            <v>Fun. Centr. PB Arg. S.A.</v>
          </cell>
          <cell r="G987" t="str">
            <v>APOYO Y GESTION</v>
          </cell>
          <cell r="H987">
            <v>0</v>
          </cell>
          <cell r="I987">
            <v>0</v>
          </cell>
          <cell r="J987">
            <v>0</v>
          </cell>
          <cell r="K987">
            <v>0</v>
          </cell>
          <cell r="L987" t="str">
            <v>Activos</v>
          </cell>
          <cell r="M987" t="str">
            <v>Fuera de Convenio</v>
          </cell>
          <cell r="N987" t="str">
            <v>Indeterminado</v>
          </cell>
          <cell r="O987" t="str">
            <v>Edif. Petrobras</v>
          </cell>
          <cell r="P987">
            <v>32203</v>
          </cell>
        </row>
        <row r="988">
          <cell r="A988">
            <v>60004607</v>
          </cell>
          <cell r="B988" t="str">
            <v>MASTROIANNI, JOSE</v>
          </cell>
          <cell r="C988" t="str">
            <v>COORDINADOR</v>
          </cell>
          <cell r="D988">
            <v>58</v>
          </cell>
          <cell r="E988" t="str">
            <v>Funciones Centralizadas</v>
          </cell>
          <cell r="F988" t="str">
            <v>Fun. Centr. PB Arg. S.A.</v>
          </cell>
          <cell r="G988" t="str">
            <v>DIRECCION DE ADMINIST. Y FINANZAS</v>
          </cell>
          <cell r="H988" t="str">
            <v>COMPRAS Y CONTRATACIONES</v>
          </cell>
          <cell r="I988" t="str">
            <v>PLANEAMIENTO Y CONTROL</v>
          </cell>
          <cell r="J988" t="str">
            <v>PROVEEDORES Y PROCESOS</v>
          </cell>
          <cell r="K988">
            <v>0</v>
          </cell>
          <cell r="L988" t="str">
            <v>Activos</v>
          </cell>
          <cell r="M988" t="str">
            <v>Fuera de Convenio</v>
          </cell>
          <cell r="N988" t="str">
            <v>Indeterminado</v>
          </cell>
          <cell r="O988" t="str">
            <v>Edif. Petrobras</v>
          </cell>
          <cell r="P988">
            <v>33298</v>
          </cell>
        </row>
        <row r="989">
          <cell r="A989">
            <v>60004609</v>
          </cell>
          <cell r="B989" t="str">
            <v>FABREGAT, MIGUEL ANGEL</v>
          </cell>
          <cell r="C989" t="str">
            <v>RETIRO ANTICIPADO</v>
          </cell>
          <cell r="D989">
            <v>57</v>
          </cell>
          <cell r="E989" t="str">
            <v>Funciones Centralizadas</v>
          </cell>
          <cell r="F989" t="str">
            <v>Fun. Centr. PB Arg. S.A.</v>
          </cell>
          <cell r="G989" t="str">
            <v>GCIA. EJECUTIVA DE RR.HH.</v>
          </cell>
          <cell r="H989" t="str">
            <v>RETIROS ANTICIPADOS</v>
          </cell>
          <cell r="I989">
            <v>0</v>
          </cell>
          <cell r="J989">
            <v>0</v>
          </cell>
          <cell r="K989">
            <v>0</v>
          </cell>
          <cell r="L989" t="str">
            <v>Retiro anticipado</v>
          </cell>
          <cell r="M989" t="str">
            <v>Retiro Anticipado</v>
          </cell>
          <cell r="N989" t="str">
            <v>Retiro Anticipado</v>
          </cell>
          <cell r="O989" t="str">
            <v>Edif. Petrobras</v>
          </cell>
          <cell r="P989">
            <v>30823</v>
          </cell>
        </row>
        <row r="990">
          <cell r="A990">
            <v>60004611</v>
          </cell>
          <cell r="B990" t="str">
            <v>SALCEDO, JOSE ANTONIO</v>
          </cell>
          <cell r="C990" t="str">
            <v>COORDINADOR</v>
          </cell>
          <cell r="D990">
            <v>57</v>
          </cell>
          <cell r="E990" t="str">
            <v>Funciones Centralizadas</v>
          </cell>
          <cell r="F990" t="str">
            <v>Fun. Centr. PB Arg. S.A.</v>
          </cell>
          <cell r="G990" t="str">
            <v>DIRECCION DE ADMINIST. Y FINANZAS</v>
          </cell>
          <cell r="H990" t="str">
            <v>SERVICIOS GENERALES E INMUEBLES</v>
          </cell>
          <cell r="I990" t="str">
            <v>SERVICIOS</v>
          </cell>
          <cell r="J990">
            <v>0</v>
          </cell>
          <cell r="K990">
            <v>0</v>
          </cell>
          <cell r="L990" t="str">
            <v>Activos</v>
          </cell>
          <cell r="M990" t="str">
            <v>Fuera de Convenio</v>
          </cell>
          <cell r="N990" t="str">
            <v>Indeterminado</v>
          </cell>
          <cell r="O990" t="str">
            <v>Edif. Petrobras</v>
          </cell>
          <cell r="P990">
            <v>30011</v>
          </cell>
        </row>
        <row r="991">
          <cell r="A991">
            <v>60004613</v>
          </cell>
          <cell r="B991" t="str">
            <v>GERAGHTY, PATRICIA CECILIA</v>
          </cell>
          <cell r="C991" t="str">
            <v>SECRETARIA</v>
          </cell>
          <cell r="D991">
            <v>54</v>
          </cell>
          <cell r="E991" t="str">
            <v>Funciones Centralizadas</v>
          </cell>
          <cell r="F991" t="str">
            <v>Fun. Centr. PB Arg. S.A.</v>
          </cell>
          <cell r="G991" t="str">
            <v>DIRECCION DE ADMINIST. Y FINANZAS</v>
          </cell>
          <cell r="H991">
            <v>0</v>
          </cell>
          <cell r="I991">
            <v>0</v>
          </cell>
          <cell r="J991">
            <v>0</v>
          </cell>
          <cell r="K991">
            <v>0</v>
          </cell>
          <cell r="L991" t="str">
            <v>Activos</v>
          </cell>
          <cell r="M991" t="str">
            <v>Fuera de Convenio</v>
          </cell>
          <cell r="N991" t="str">
            <v>Indeterminado</v>
          </cell>
          <cell r="O991" t="str">
            <v>Edif. Petrobras</v>
          </cell>
          <cell r="P991">
            <v>30494</v>
          </cell>
        </row>
        <row r="992">
          <cell r="A992">
            <v>60004614</v>
          </cell>
          <cell r="B992" t="str">
            <v>TOPINO, CARLOS RODOLFO</v>
          </cell>
          <cell r="C992" t="str">
            <v>ANALISTA CONSULTOR</v>
          </cell>
          <cell r="D992">
            <v>58</v>
          </cell>
          <cell r="E992" t="str">
            <v>Funciones Centralizadas</v>
          </cell>
          <cell r="F992" t="str">
            <v>Fun. Centr. PB Arg. S.A.</v>
          </cell>
          <cell r="G992" t="str">
            <v>GCIA. EJECUTIVA DE CTROL DE GEST Y EST P</v>
          </cell>
          <cell r="H992" t="str">
            <v>CONTROL DE GESTION DE NEGOCIOS</v>
          </cell>
          <cell r="I992">
            <v>0</v>
          </cell>
          <cell r="J992">
            <v>0</v>
          </cell>
          <cell r="K992">
            <v>0</v>
          </cell>
          <cell r="L992" t="str">
            <v>Activos</v>
          </cell>
          <cell r="M992" t="str">
            <v>Fuera de Convenio</v>
          </cell>
          <cell r="N992" t="str">
            <v>Indeterminado</v>
          </cell>
          <cell r="O992" t="str">
            <v>Edif. Petrobras</v>
          </cell>
          <cell r="P992">
            <v>30823</v>
          </cell>
        </row>
        <row r="993">
          <cell r="A993">
            <v>60004618</v>
          </cell>
          <cell r="B993" t="str">
            <v>OVIEDO, GUILLERMO ERNESTO</v>
          </cell>
          <cell r="C993" t="str">
            <v>COMPRADOR SSR.</v>
          </cell>
          <cell r="D993">
            <v>55</v>
          </cell>
          <cell r="E993" t="str">
            <v>Funciones Centralizadas</v>
          </cell>
          <cell r="F993" t="str">
            <v>Fun. Centr. PB Arg. S.A.</v>
          </cell>
          <cell r="G993" t="str">
            <v>DIRECCION DE ADMINIST. Y FINANZAS</v>
          </cell>
          <cell r="H993" t="str">
            <v>COMPRAS Y CONTRATACIONES</v>
          </cell>
          <cell r="I993" t="str">
            <v>CORPORATIVOS</v>
          </cell>
          <cell r="J993">
            <v>0</v>
          </cell>
          <cell r="K993">
            <v>0</v>
          </cell>
          <cell r="L993" t="str">
            <v>Activos</v>
          </cell>
          <cell r="M993" t="str">
            <v>Fuera de Convenio</v>
          </cell>
          <cell r="N993" t="str">
            <v>Indeterminado</v>
          </cell>
          <cell r="O993" t="str">
            <v>Edif. Petrobras</v>
          </cell>
          <cell r="P993">
            <v>29375</v>
          </cell>
        </row>
        <row r="994">
          <cell r="A994">
            <v>60004619</v>
          </cell>
          <cell r="B994" t="str">
            <v>DURAN, GRACIELA MATILDE</v>
          </cell>
          <cell r="C994" t="str">
            <v>ANALISTA JR.</v>
          </cell>
          <cell r="D994">
            <v>53</v>
          </cell>
          <cell r="E994" t="str">
            <v>Funciones Centralizadas</v>
          </cell>
          <cell r="F994" t="str">
            <v>Fun. Centr. PB Arg. S.A.</v>
          </cell>
          <cell r="G994" t="str">
            <v>GCIA. EJECUTIVA DE RR.HH.</v>
          </cell>
          <cell r="H994" t="str">
            <v>SERVICIOS DE RR. HH.</v>
          </cell>
          <cell r="I994" t="str">
            <v>ADMINISTRACION DE SALUD</v>
          </cell>
          <cell r="J994">
            <v>0</v>
          </cell>
          <cell r="K994">
            <v>0</v>
          </cell>
          <cell r="L994" t="str">
            <v>Activos</v>
          </cell>
          <cell r="M994" t="str">
            <v>Fuera de Convenio</v>
          </cell>
          <cell r="N994" t="str">
            <v>Indeterminado</v>
          </cell>
          <cell r="O994" t="str">
            <v>Edif. Petrobras</v>
          </cell>
          <cell r="P994">
            <v>29068</v>
          </cell>
        </row>
        <row r="995">
          <cell r="A995">
            <v>60004621</v>
          </cell>
          <cell r="B995" t="str">
            <v>SAS, LUIS MIGUEL</v>
          </cell>
          <cell r="C995" t="str">
            <v>DIRECTOR</v>
          </cell>
          <cell r="D995">
            <v>65</v>
          </cell>
          <cell r="E995" t="str">
            <v>Funciones Centralizadas</v>
          </cell>
          <cell r="F995" t="str">
            <v>Fun. Centr. PB Arg. S.A.</v>
          </cell>
          <cell r="G995" t="str">
            <v>DIRECCION DE ADMINIST. Y FINANZAS</v>
          </cell>
          <cell r="H995">
            <v>0</v>
          </cell>
          <cell r="I995">
            <v>0</v>
          </cell>
          <cell r="J995">
            <v>0</v>
          </cell>
          <cell r="K995">
            <v>0</v>
          </cell>
          <cell r="L995" t="str">
            <v>Activos</v>
          </cell>
          <cell r="M995" t="str">
            <v>Fuera de Convenio</v>
          </cell>
          <cell r="N995" t="str">
            <v>Indeterminado</v>
          </cell>
          <cell r="O995" t="str">
            <v>Edif. Petrobras</v>
          </cell>
          <cell r="P995">
            <v>30742</v>
          </cell>
        </row>
        <row r="996">
          <cell r="A996">
            <v>60004625</v>
          </cell>
          <cell r="B996" t="str">
            <v>DAGUERRE, MONICA</v>
          </cell>
          <cell r="C996" t="str">
            <v>ANALISTA CONSULTOR</v>
          </cell>
          <cell r="D996">
            <v>57</v>
          </cell>
          <cell r="E996" t="str">
            <v>Funciones Centralizadas</v>
          </cell>
          <cell r="F996" t="str">
            <v>Fun. Centr. PB Arg. S.A.</v>
          </cell>
          <cell r="G996" t="str">
            <v>DIRECCION DE ADMINIST. Y FINANZAS</v>
          </cell>
          <cell r="H996" t="str">
            <v>TECNOLOGIA INFORMATICA</v>
          </cell>
          <cell r="I996" t="str">
            <v>GOBIERNO DE PROCESOS Y SOLUCIONES</v>
          </cell>
          <cell r="J996">
            <v>0</v>
          </cell>
          <cell r="K996">
            <v>0</v>
          </cell>
          <cell r="L996" t="str">
            <v>Activos</v>
          </cell>
          <cell r="M996" t="str">
            <v>Fuera de Convenio</v>
          </cell>
          <cell r="N996" t="str">
            <v>Indeterminado</v>
          </cell>
          <cell r="O996" t="str">
            <v>Edif. Petrobras</v>
          </cell>
          <cell r="P996">
            <v>31229</v>
          </cell>
        </row>
        <row r="997">
          <cell r="A997">
            <v>60004709</v>
          </cell>
          <cell r="B997" t="str">
            <v>MAKOW, VICTOR ALEJANDRO</v>
          </cell>
          <cell r="C997" t="str">
            <v>ANALISTA SSR.</v>
          </cell>
          <cell r="D997">
            <v>55</v>
          </cell>
          <cell r="E997" t="str">
            <v>Funciones Centralizadas</v>
          </cell>
          <cell r="F997" t="str">
            <v>Fun. Centr. PB Arg. S.A.</v>
          </cell>
          <cell r="G997" t="str">
            <v>DIRECCION DE ADMINIST. Y FINANZAS</v>
          </cell>
          <cell r="H997" t="str">
            <v>TECNOLOGIA INFORMATICA</v>
          </cell>
          <cell r="I997" t="str">
            <v>GOBIERNO DE PROCESOS Y SOLUCIONES</v>
          </cell>
          <cell r="J997" t="str">
            <v>CICLO GESTION, CSMS, PORTALES Y COLABOR.</v>
          </cell>
          <cell r="K997">
            <v>0</v>
          </cell>
          <cell r="L997" t="str">
            <v>Activos</v>
          </cell>
          <cell r="M997" t="str">
            <v>Fuera de Convenio</v>
          </cell>
          <cell r="N997" t="str">
            <v>Indeterminado</v>
          </cell>
          <cell r="O997" t="str">
            <v>Edif. Petrobras</v>
          </cell>
          <cell r="P997">
            <v>39904</v>
          </cell>
        </row>
        <row r="998">
          <cell r="A998">
            <v>60004710</v>
          </cell>
          <cell r="B998" t="str">
            <v>TROZZI, MARIA ALEJANDRA</v>
          </cell>
          <cell r="C998" t="str">
            <v>ANALISTA SR.</v>
          </cell>
          <cell r="D998">
            <v>56</v>
          </cell>
          <cell r="E998" t="str">
            <v>Funciones Centralizadas</v>
          </cell>
          <cell r="F998" t="str">
            <v>Fun. Centr. PB Arg. S.A.</v>
          </cell>
          <cell r="G998" t="str">
            <v>DIRECCION DE ADMINIST. Y FINANZAS</v>
          </cell>
          <cell r="H998" t="str">
            <v>TECNOLOGIA INFORMATICA</v>
          </cell>
          <cell r="I998" t="str">
            <v>SOPORTE DE INFRAESTRUCTURA</v>
          </cell>
          <cell r="J998" t="str">
            <v>CONSOLIDACION DE INFRAESTRUCTURA</v>
          </cell>
          <cell r="K998">
            <v>0</v>
          </cell>
          <cell r="L998" t="str">
            <v>Activos</v>
          </cell>
          <cell r="M998" t="str">
            <v>Fuera de Convenio</v>
          </cell>
          <cell r="N998" t="str">
            <v>Indeterminado</v>
          </cell>
          <cell r="O998" t="str">
            <v>Edif. Petrobras</v>
          </cell>
          <cell r="P998">
            <v>39904</v>
          </cell>
        </row>
        <row r="999">
          <cell r="A999">
            <v>60004711</v>
          </cell>
          <cell r="B999" t="str">
            <v>FONSECA, HERNAN GUSTAVO</v>
          </cell>
          <cell r="C999" t="str">
            <v>ANALISTA JR.</v>
          </cell>
          <cell r="D999">
            <v>53</v>
          </cell>
          <cell r="E999" t="str">
            <v>Funciones Centralizadas</v>
          </cell>
          <cell r="F999" t="str">
            <v>Fun. Centr. PB Arg. S.A.</v>
          </cell>
          <cell r="G999" t="str">
            <v>DIRECCION DE ADMINIST. Y FINANZAS</v>
          </cell>
          <cell r="H999" t="str">
            <v>TECNOLOGIA INFORMATICA</v>
          </cell>
          <cell r="I999" t="str">
            <v>SOPORTE DE INFRAESTRUCTURA</v>
          </cell>
          <cell r="J999" t="str">
            <v>SYSTEM MANAGEMENT</v>
          </cell>
          <cell r="K999">
            <v>0</v>
          </cell>
          <cell r="L999" t="str">
            <v>Activos</v>
          </cell>
          <cell r="M999" t="str">
            <v>Fuera de Convenio</v>
          </cell>
          <cell r="N999" t="str">
            <v>Indeterminado</v>
          </cell>
          <cell r="O999" t="str">
            <v>Edif. Petrobras</v>
          </cell>
          <cell r="P999">
            <v>39904</v>
          </cell>
        </row>
        <row r="1000">
          <cell r="A1000">
            <v>60004712</v>
          </cell>
          <cell r="B1000" t="str">
            <v>COLONNA, FERNANDO</v>
          </cell>
          <cell r="C1000" t="str">
            <v>ANALISTA SSR.</v>
          </cell>
          <cell r="D1000">
            <v>54</v>
          </cell>
          <cell r="E1000" t="str">
            <v>Funciones Centralizadas</v>
          </cell>
          <cell r="F1000" t="str">
            <v>Fun. Centr. PB Arg. S.A.</v>
          </cell>
          <cell r="G1000" t="str">
            <v>DIRECCION DE ADMINIST. Y FINANZAS</v>
          </cell>
          <cell r="H1000" t="str">
            <v>TECNOLOGIA INFORMATICA</v>
          </cell>
          <cell r="I1000" t="str">
            <v>SOPORTE DE INFRAESTRUCTURA</v>
          </cell>
          <cell r="J1000" t="str">
            <v>SOPORTE E INTEGRACION DE APLICACIONES</v>
          </cell>
          <cell r="K1000">
            <v>0</v>
          </cell>
          <cell r="L1000" t="str">
            <v>Activos</v>
          </cell>
          <cell r="M1000" t="str">
            <v>Fuera de Convenio</v>
          </cell>
          <cell r="N1000" t="str">
            <v>Indeterminado</v>
          </cell>
          <cell r="O1000" t="str">
            <v>Edif. Petrobras</v>
          </cell>
          <cell r="P1000">
            <v>39904</v>
          </cell>
        </row>
        <row r="1001">
          <cell r="A1001">
            <v>60004714</v>
          </cell>
          <cell r="B1001" t="str">
            <v>PRODAN, DIEGO ALEJO</v>
          </cell>
          <cell r="C1001" t="str">
            <v>ANALISTA SSR.</v>
          </cell>
          <cell r="D1001">
            <v>55</v>
          </cell>
          <cell r="E1001" t="str">
            <v>Funciones Centralizadas</v>
          </cell>
          <cell r="F1001" t="str">
            <v>Fun. Centr. PB Arg. S.A.</v>
          </cell>
          <cell r="G1001" t="str">
            <v>DIRECCION DE ADMINIST. Y FINANZAS</v>
          </cell>
          <cell r="H1001" t="str">
            <v>TECNOLOGIA INFORMATICA</v>
          </cell>
          <cell r="I1001" t="str">
            <v>GOBIERNO DE PROCESOS Y SOLUCIONES</v>
          </cell>
          <cell r="J1001">
            <v>0</v>
          </cell>
          <cell r="K1001">
            <v>0</v>
          </cell>
          <cell r="L1001" t="str">
            <v>Activos</v>
          </cell>
          <cell r="M1001" t="str">
            <v>Fuera de Convenio</v>
          </cell>
          <cell r="N1001" t="str">
            <v>Indeterminado</v>
          </cell>
          <cell r="O1001" t="str">
            <v>Edif. Petrobras</v>
          </cell>
          <cell r="P1001">
            <v>39904</v>
          </cell>
        </row>
        <row r="1002">
          <cell r="A1002">
            <v>60004715</v>
          </cell>
          <cell r="B1002" t="str">
            <v>SOLE, MARIANO ALBERTO</v>
          </cell>
          <cell r="C1002" t="str">
            <v>ANALISTA SR.</v>
          </cell>
          <cell r="D1002">
            <v>56</v>
          </cell>
          <cell r="E1002" t="str">
            <v>Funciones Centralizadas</v>
          </cell>
          <cell r="F1002" t="str">
            <v>Fun. Centr. PB Arg. S.A.</v>
          </cell>
          <cell r="G1002" t="str">
            <v>DIRECCION DE ADMINIST. Y FINANZAS</v>
          </cell>
          <cell r="H1002" t="str">
            <v>TECNOLOGIA INFORMATICA</v>
          </cell>
          <cell r="I1002" t="str">
            <v>GOBIERNO DE PROCESOS Y SOLUCIONES</v>
          </cell>
          <cell r="J1002" t="str">
            <v>CICLO ADMINISTRACION, RRHH, C&amp;I Y BW</v>
          </cell>
          <cell r="K1002">
            <v>0</v>
          </cell>
          <cell r="L1002" t="str">
            <v>Activos</v>
          </cell>
          <cell r="M1002" t="str">
            <v>Fuera de Convenio</v>
          </cell>
          <cell r="N1002" t="str">
            <v>Indeterminado</v>
          </cell>
          <cell r="O1002" t="str">
            <v>Edif. Petrobras</v>
          </cell>
          <cell r="P1002">
            <v>39904</v>
          </cell>
        </row>
        <row r="1003">
          <cell r="A1003">
            <v>60004717</v>
          </cell>
          <cell r="B1003" t="str">
            <v>GONZALEZ, NORBERTO DANIEL JESUS</v>
          </cell>
          <cell r="C1003" t="str">
            <v>AUDITOR SSR.</v>
          </cell>
          <cell r="D1003">
            <v>55</v>
          </cell>
          <cell r="E1003" t="str">
            <v>Funciones Centralizadas</v>
          </cell>
          <cell r="F1003" t="str">
            <v>Fun. Centr. PB Arg. S.A.</v>
          </cell>
          <cell r="G1003" t="str">
            <v>GCIA. EJECUTIVA DE  AUDITORIA INTERNA</v>
          </cell>
          <cell r="H1003" t="str">
            <v>AUDITORIA COMERCIAL, DISTRIBUCION Y FFCC</v>
          </cell>
          <cell r="I1003">
            <v>0</v>
          </cell>
          <cell r="J1003">
            <v>0</v>
          </cell>
          <cell r="K1003">
            <v>0</v>
          </cell>
          <cell r="L1003" t="str">
            <v>Activos</v>
          </cell>
          <cell r="M1003" t="str">
            <v>Fuera de Convenio</v>
          </cell>
          <cell r="N1003" t="str">
            <v>Indeterminado</v>
          </cell>
          <cell r="O1003" t="str">
            <v>Edif. Petrobras</v>
          </cell>
          <cell r="P1003">
            <v>39904</v>
          </cell>
        </row>
        <row r="1004">
          <cell r="A1004">
            <v>60004718</v>
          </cell>
          <cell r="B1004" t="str">
            <v>ESPINDOLA, GABRIEL ALEJANDRO</v>
          </cell>
          <cell r="C1004" t="str">
            <v>AUDITOR SSR.</v>
          </cell>
          <cell r="D1004">
            <v>55</v>
          </cell>
          <cell r="E1004" t="str">
            <v>Funciones Centralizadas</v>
          </cell>
          <cell r="F1004" t="str">
            <v>Fun. Centr. PB Arg. S.A.</v>
          </cell>
          <cell r="G1004" t="str">
            <v>GCIA. EJECUTIVA DE  AUDITORIA INTERNA</v>
          </cell>
          <cell r="H1004" t="str">
            <v>AUDITORIA INDUSTRIAL, G&amp;E, LOGISTICA Y P</v>
          </cell>
          <cell r="I1004">
            <v>0</v>
          </cell>
          <cell r="J1004">
            <v>0</v>
          </cell>
          <cell r="K1004">
            <v>0</v>
          </cell>
          <cell r="L1004" t="str">
            <v>Activos</v>
          </cell>
          <cell r="M1004" t="str">
            <v>Fuera de Convenio</v>
          </cell>
          <cell r="N1004" t="str">
            <v>Indeterminado</v>
          </cell>
          <cell r="O1004" t="str">
            <v>Edif. Petrobras</v>
          </cell>
          <cell r="P1004">
            <v>39904</v>
          </cell>
        </row>
        <row r="1005">
          <cell r="A1005">
            <v>60004725</v>
          </cell>
          <cell r="B1005" t="str">
            <v>LOPEZ, CLAUDIA ALEJANDRA</v>
          </cell>
          <cell r="C1005" t="str">
            <v>ADMINISTRATIVO SSR.</v>
          </cell>
          <cell r="D1005">
            <v>50</v>
          </cell>
          <cell r="E1005" t="str">
            <v>Funciones Centralizadas</v>
          </cell>
          <cell r="F1005" t="str">
            <v>Fun. Centr. PB Arg. S.A.</v>
          </cell>
          <cell r="G1005" t="str">
            <v>DIRECCION DE ADMINIST. Y FINANZAS</v>
          </cell>
          <cell r="H1005" t="str">
            <v>ADMINISTRACION</v>
          </cell>
          <cell r="I1005" t="str">
            <v>CUENTAS A PAGAR</v>
          </cell>
          <cell r="J1005" t="str">
            <v>ATENCION A PROVEEDORES</v>
          </cell>
          <cell r="K1005">
            <v>0</v>
          </cell>
          <cell r="L1005" t="str">
            <v>Activos</v>
          </cell>
          <cell r="M1005" t="str">
            <v>Fuera de Convenio</v>
          </cell>
          <cell r="N1005" t="str">
            <v>Indeterminado</v>
          </cell>
          <cell r="O1005" t="str">
            <v>Edif. Petrobras</v>
          </cell>
          <cell r="P1005">
            <v>37965</v>
          </cell>
        </row>
        <row r="1006">
          <cell r="A1006">
            <v>60004732</v>
          </cell>
          <cell r="B1006" t="str">
            <v>SFORZA, ALEJANDRO DAMIAN</v>
          </cell>
          <cell r="C1006" t="str">
            <v>ANALISTA SR.</v>
          </cell>
          <cell r="D1006">
            <v>56</v>
          </cell>
          <cell r="E1006" t="str">
            <v>Funciones Centralizadas</v>
          </cell>
          <cell r="F1006" t="str">
            <v>Fun. Centr. PB Arg. S.A.</v>
          </cell>
          <cell r="G1006" t="str">
            <v>DIRECCION DE ADMINIST. Y FINANZAS</v>
          </cell>
          <cell r="H1006" t="str">
            <v>TECNOLOGIA INFORMATICA</v>
          </cell>
          <cell r="I1006" t="str">
            <v>GOBIERNO DE PROCESOS Y SOLUCIONES</v>
          </cell>
          <cell r="J1006" t="str">
            <v>CICLO GESTION, CSMS, PORTALES Y COLABOR.</v>
          </cell>
          <cell r="K1006">
            <v>0</v>
          </cell>
          <cell r="L1006" t="str">
            <v>Activos</v>
          </cell>
          <cell r="M1006" t="str">
            <v>Fuera de Convenio</v>
          </cell>
          <cell r="N1006" t="str">
            <v>Indeterminado</v>
          </cell>
          <cell r="O1006" t="str">
            <v>Edif. Petrobras</v>
          </cell>
          <cell r="P1006">
            <v>39934</v>
          </cell>
        </row>
        <row r="1007">
          <cell r="A1007">
            <v>60004733</v>
          </cell>
          <cell r="B1007" t="str">
            <v>TINTA, PAOLA</v>
          </cell>
          <cell r="C1007" t="str">
            <v>ANALISTA SR.</v>
          </cell>
          <cell r="D1007">
            <v>56</v>
          </cell>
          <cell r="E1007" t="str">
            <v>Funciones Centralizadas</v>
          </cell>
          <cell r="F1007" t="str">
            <v>Fun. Centr. PB Arg. S.A.</v>
          </cell>
          <cell r="G1007" t="str">
            <v>DIRECCION DE ADMINIST. Y FINANZAS</v>
          </cell>
          <cell r="H1007" t="str">
            <v>TECNOLOGIA INFORMATICA</v>
          </cell>
          <cell r="I1007" t="str">
            <v>GOBIERNO DE PROCESOS Y SOLUCIONES</v>
          </cell>
          <cell r="J1007" t="str">
            <v>CICLO COMERCIAL, MANT. , PRODUC. Y PROY</v>
          </cell>
          <cell r="K1007">
            <v>0</v>
          </cell>
          <cell r="L1007" t="str">
            <v>Activos</v>
          </cell>
          <cell r="M1007" t="str">
            <v>Fuera de Convenio</v>
          </cell>
          <cell r="N1007" t="str">
            <v>Indeterminado</v>
          </cell>
          <cell r="O1007" t="str">
            <v>Edif. Petrobras</v>
          </cell>
          <cell r="P1007">
            <v>39934</v>
          </cell>
        </row>
        <row r="1008">
          <cell r="A1008">
            <v>60004734</v>
          </cell>
          <cell r="B1008" t="str">
            <v>SANNAZZARO, GUSTAVO PABLO</v>
          </cell>
          <cell r="C1008" t="str">
            <v>ANALISTA SSR.</v>
          </cell>
          <cell r="D1008">
            <v>55</v>
          </cell>
          <cell r="E1008" t="str">
            <v>Funciones Centralizadas</v>
          </cell>
          <cell r="F1008" t="str">
            <v>Fun. Centr. PB Arg. S.A.</v>
          </cell>
          <cell r="G1008" t="str">
            <v>DIRECCION DE ADMINIST. Y FINANZAS</v>
          </cell>
          <cell r="H1008" t="str">
            <v>TECNOLOGIA INFORMATICA</v>
          </cell>
          <cell r="I1008" t="str">
            <v>SOLUCIONES VERTICALES DE NEGOCIO</v>
          </cell>
          <cell r="J1008" t="str">
            <v>E&amp;P - APLICACIONES</v>
          </cell>
          <cell r="K1008">
            <v>0</v>
          </cell>
          <cell r="L1008" t="str">
            <v>Activos</v>
          </cell>
          <cell r="M1008" t="str">
            <v>Fuera de Convenio</v>
          </cell>
          <cell r="N1008" t="str">
            <v>Indeterminado</v>
          </cell>
          <cell r="O1008" t="str">
            <v>Edif. Petrobras</v>
          </cell>
          <cell r="P1008">
            <v>39934</v>
          </cell>
        </row>
        <row r="1009">
          <cell r="A1009">
            <v>60004735</v>
          </cell>
          <cell r="B1009" t="str">
            <v>HÖNIG, ANDREA JULIANA</v>
          </cell>
          <cell r="C1009" t="str">
            <v>ANALISTA SR.</v>
          </cell>
          <cell r="D1009">
            <v>56</v>
          </cell>
          <cell r="E1009" t="str">
            <v>Funciones Centralizadas</v>
          </cell>
          <cell r="F1009" t="str">
            <v>Fun. Centr. PB Arg. S.A.</v>
          </cell>
          <cell r="G1009" t="str">
            <v>DIRECCION DE ADMINIST. Y FINANZAS</v>
          </cell>
          <cell r="H1009" t="str">
            <v>TECNOLOGIA INFORMATICA</v>
          </cell>
          <cell r="I1009" t="str">
            <v>GOBIERNO DE PROCESOS Y SOLUCIONES</v>
          </cell>
          <cell r="J1009" t="str">
            <v>CICLO ADMINISTRACION, RRHH, C&amp;I Y BW</v>
          </cell>
          <cell r="K1009">
            <v>0</v>
          </cell>
          <cell r="L1009" t="str">
            <v>Activos</v>
          </cell>
          <cell r="M1009" t="str">
            <v>Fuera de Convenio</v>
          </cell>
          <cell r="N1009" t="str">
            <v>Indeterminado</v>
          </cell>
          <cell r="O1009" t="str">
            <v>Edif. Petrobras</v>
          </cell>
          <cell r="P1009">
            <v>39934</v>
          </cell>
        </row>
        <row r="1010">
          <cell r="A1010">
            <v>60004736</v>
          </cell>
          <cell r="B1010" t="str">
            <v>SORDO QUINTANA, ADRIAN HORACIO</v>
          </cell>
          <cell r="C1010" t="str">
            <v>ANALISTA SR.</v>
          </cell>
          <cell r="D1010">
            <v>56</v>
          </cell>
          <cell r="E1010" t="str">
            <v>Funciones Centralizadas</v>
          </cell>
          <cell r="F1010" t="str">
            <v>Fun. Centr. PB Arg. S.A.</v>
          </cell>
          <cell r="G1010" t="str">
            <v>DIRECCION DE ADMINIST. Y FINANZAS</v>
          </cell>
          <cell r="H1010" t="str">
            <v>TECNOLOGIA INFORMATICA</v>
          </cell>
          <cell r="I1010" t="str">
            <v>GOBIERNO DE PROCESOS Y SOLUCIONES</v>
          </cell>
          <cell r="J1010" t="str">
            <v>CICLO ADMINISTRACION, RRHH, C&amp;I Y BW</v>
          </cell>
          <cell r="K1010">
            <v>0</v>
          </cell>
          <cell r="L1010" t="str">
            <v>Activos</v>
          </cell>
          <cell r="M1010" t="str">
            <v>Fuera de Convenio</v>
          </cell>
          <cell r="N1010" t="str">
            <v>Indeterminado</v>
          </cell>
          <cell r="O1010" t="str">
            <v>Edif. Petrobras</v>
          </cell>
          <cell r="P1010">
            <v>39934</v>
          </cell>
        </row>
        <row r="1011">
          <cell r="A1011">
            <v>60004738</v>
          </cell>
          <cell r="B1011" t="str">
            <v>VAZQUEZ, PABLO</v>
          </cell>
          <cell r="C1011" t="str">
            <v>ANALISTA SSR.</v>
          </cell>
          <cell r="D1011">
            <v>55</v>
          </cell>
          <cell r="E1011" t="str">
            <v>Funciones Centralizadas</v>
          </cell>
          <cell r="F1011" t="str">
            <v>Fun. Centr. PB Arg. S.A.</v>
          </cell>
          <cell r="G1011" t="str">
            <v>DIRECCION DE ADMINIST. Y FINANZAS</v>
          </cell>
          <cell r="H1011" t="str">
            <v>TECNOLOGIA INFORMATICA</v>
          </cell>
          <cell r="I1011" t="str">
            <v>GOBIERNO DE PROCESOS Y SOLUCIONES</v>
          </cell>
          <cell r="J1011" t="str">
            <v>CICLO ADMINISTRACION, RRHH, C&amp;I Y BW</v>
          </cell>
          <cell r="K1011">
            <v>0</v>
          </cell>
          <cell r="L1011" t="str">
            <v>Activos</v>
          </cell>
          <cell r="M1011" t="str">
            <v>Fuera de Convenio</v>
          </cell>
          <cell r="N1011" t="str">
            <v>Indeterminado</v>
          </cell>
          <cell r="O1011" t="str">
            <v>Edif. Petrobras</v>
          </cell>
          <cell r="P1011">
            <v>39934</v>
          </cell>
        </row>
        <row r="1012">
          <cell r="A1012">
            <v>60004739</v>
          </cell>
          <cell r="B1012" t="str">
            <v>RODEGHIERO, MATIAS</v>
          </cell>
          <cell r="C1012" t="str">
            <v>ANALISTA SSR.</v>
          </cell>
          <cell r="D1012">
            <v>55</v>
          </cell>
          <cell r="E1012" t="str">
            <v>Funciones Centralizadas</v>
          </cell>
          <cell r="F1012" t="str">
            <v>Fun. Centr. PB Arg. S.A.</v>
          </cell>
          <cell r="G1012" t="str">
            <v>DIRECCION DE ADMINIST. Y FINANZAS</v>
          </cell>
          <cell r="H1012" t="str">
            <v>TECNOLOGIA INFORMATICA</v>
          </cell>
          <cell r="I1012" t="str">
            <v>GOBIERNO DE PROCESOS Y SOLUCIONES</v>
          </cell>
          <cell r="J1012" t="str">
            <v>CICLO COMERCIAL, MANT. , PRODUC. Y PROY</v>
          </cell>
          <cell r="K1012">
            <v>0</v>
          </cell>
          <cell r="L1012" t="str">
            <v>Activos</v>
          </cell>
          <cell r="M1012" t="str">
            <v>Fuera de Convenio</v>
          </cell>
          <cell r="N1012" t="str">
            <v>Indeterminado</v>
          </cell>
          <cell r="O1012" t="str">
            <v>Edif. Petrobras</v>
          </cell>
          <cell r="P1012">
            <v>39934</v>
          </cell>
        </row>
        <row r="1013">
          <cell r="A1013">
            <v>60004740</v>
          </cell>
          <cell r="B1013" t="str">
            <v>CARRO, MAGALI</v>
          </cell>
          <cell r="C1013" t="str">
            <v>ANALISTA SR.</v>
          </cell>
          <cell r="D1013">
            <v>56</v>
          </cell>
          <cell r="E1013" t="str">
            <v>Funciones Centralizadas</v>
          </cell>
          <cell r="F1013" t="str">
            <v>Fun. Centr. PB Arg. S.A.</v>
          </cell>
          <cell r="G1013" t="str">
            <v>DIRECCION DE ADMINIST. Y FINANZAS</v>
          </cell>
          <cell r="H1013" t="str">
            <v>TECNOLOGIA INFORMATICA</v>
          </cell>
          <cell r="I1013" t="str">
            <v>GOBIERNO DE PROCESOS Y SOLUCIONES</v>
          </cell>
          <cell r="J1013" t="str">
            <v>CICLO GESTION, CSMS, PORTALES Y COLABOR.</v>
          </cell>
          <cell r="K1013">
            <v>0</v>
          </cell>
          <cell r="L1013" t="str">
            <v>Activos</v>
          </cell>
          <cell r="M1013" t="str">
            <v>Fuera de Convenio</v>
          </cell>
          <cell r="N1013" t="str">
            <v>Indeterminado</v>
          </cell>
          <cell r="O1013" t="str">
            <v>Edif. Petrobras</v>
          </cell>
          <cell r="P1013">
            <v>39934</v>
          </cell>
        </row>
        <row r="1014">
          <cell r="A1014">
            <v>60004741</v>
          </cell>
          <cell r="B1014" t="str">
            <v>KRIMER, SILVIA ADRIANA</v>
          </cell>
          <cell r="C1014" t="str">
            <v>ANALISTA SR.</v>
          </cell>
          <cell r="D1014">
            <v>56</v>
          </cell>
          <cell r="E1014" t="str">
            <v>Funciones Centralizadas</v>
          </cell>
          <cell r="F1014" t="str">
            <v>Fun. Centr. PB Arg. S.A.</v>
          </cell>
          <cell r="G1014" t="str">
            <v>DIRECCION DE ADMINIST. Y FINANZAS</v>
          </cell>
          <cell r="H1014" t="str">
            <v>TECNOLOGIA INFORMATICA</v>
          </cell>
          <cell r="I1014" t="str">
            <v>GOBIERNO DE PROCESOS Y SOLUCIONES</v>
          </cell>
          <cell r="J1014" t="str">
            <v>CICLO ADMINISTRACION, RRHH, C&amp;I Y BW</v>
          </cell>
          <cell r="K1014">
            <v>0</v>
          </cell>
          <cell r="L1014" t="str">
            <v>Activos</v>
          </cell>
          <cell r="M1014" t="str">
            <v>Fuera de Convenio</v>
          </cell>
          <cell r="N1014" t="str">
            <v>Indeterminado</v>
          </cell>
          <cell r="O1014" t="str">
            <v>Edif. Petrobras</v>
          </cell>
          <cell r="P1014">
            <v>39934</v>
          </cell>
        </row>
        <row r="1015">
          <cell r="A1015">
            <v>60004746</v>
          </cell>
          <cell r="B1015" t="str">
            <v>CONTE, ALEJANDRO ARIEL</v>
          </cell>
          <cell r="C1015" t="str">
            <v>ANALISTA SSR.</v>
          </cell>
          <cell r="D1015">
            <v>54</v>
          </cell>
          <cell r="E1015" t="str">
            <v>Funciones Centralizadas</v>
          </cell>
          <cell r="F1015" t="str">
            <v>Fun. Centr. PB Arg. S.A.</v>
          </cell>
          <cell r="G1015" t="str">
            <v>DIRECCION DE ADMINIST. Y FINANZAS</v>
          </cell>
          <cell r="H1015" t="str">
            <v>TECNOLOGIA INFORMATICA</v>
          </cell>
          <cell r="I1015" t="str">
            <v>SOPORTE DE INFRAESTRUCTURA</v>
          </cell>
          <cell r="J1015" t="str">
            <v>SOPORTE E INTEGRACION DE APLICACIONES</v>
          </cell>
          <cell r="K1015">
            <v>0</v>
          </cell>
          <cell r="L1015" t="str">
            <v>Activos</v>
          </cell>
          <cell r="M1015" t="str">
            <v>Fuera de Convenio</v>
          </cell>
          <cell r="N1015" t="str">
            <v>Indeterminado</v>
          </cell>
          <cell r="O1015" t="str">
            <v>Edif. Petrobras</v>
          </cell>
          <cell r="P1015">
            <v>39965</v>
          </cell>
        </row>
        <row r="1016">
          <cell r="A1016">
            <v>60004747</v>
          </cell>
          <cell r="B1016" t="str">
            <v>ROLLANDI, CARLOS  AUGUSTO</v>
          </cell>
          <cell r="C1016" t="str">
            <v>ANALISTA JR.</v>
          </cell>
          <cell r="D1016">
            <v>53</v>
          </cell>
          <cell r="E1016" t="str">
            <v>Funciones Centralizadas</v>
          </cell>
          <cell r="F1016" t="str">
            <v>Fun. Centr. PB Arg. S.A.</v>
          </cell>
          <cell r="G1016" t="str">
            <v>DIRECCION DE ADMINIST. Y FINANZAS</v>
          </cell>
          <cell r="H1016" t="str">
            <v>TECNOLOGIA INFORMATICA</v>
          </cell>
          <cell r="I1016" t="str">
            <v>SOPORTE DE INFRAESTRUCTURA</v>
          </cell>
          <cell r="J1016" t="str">
            <v>SOPORTE E INTEGRACION DE APLICACIONES</v>
          </cell>
          <cell r="K1016">
            <v>0</v>
          </cell>
          <cell r="L1016" t="str">
            <v>Activos</v>
          </cell>
          <cell r="M1016" t="str">
            <v>Fuera de Convenio</v>
          </cell>
          <cell r="N1016" t="str">
            <v>Indeterminado</v>
          </cell>
          <cell r="O1016" t="str">
            <v>Edif. Petrobras</v>
          </cell>
          <cell r="P1016">
            <v>39965</v>
          </cell>
        </row>
        <row r="1017">
          <cell r="A1017">
            <v>60004748</v>
          </cell>
          <cell r="B1017" t="str">
            <v>LAGLER, PABLO MARCELO</v>
          </cell>
          <cell r="C1017" t="str">
            <v>ANALISTA JR.</v>
          </cell>
          <cell r="D1017">
            <v>53</v>
          </cell>
          <cell r="E1017" t="str">
            <v>Funciones Centralizadas</v>
          </cell>
          <cell r="F1017" t="str">
            <v>Fun. Centr. PB Arg. S.A.</v>
          </cell>
          <cell r="G1017" t="str">
            <v>DIRECCION DE ADMINIST. Y FINANZAS</v>
          </cell>
          <cell r="H1017" t="str">
            <v>TECNOLOGIA INFORMATICA</v>
          </cell>
          <cell r="I1017" t="str">
            <v>SOPORTE DE INFRAESTRUCTURA</v>
          </cell>
          <cell r="J1017" t="str">
            <v>SOPORTE E INTEGRACION DE APLICACIONES</v>
          </cell>
          <cell r="K1017">
            <v>0</v>
          </cell>
          <cell r="L1017" t="str">
            <v>Activos</v>
          </cell>
          <cell r="M1017" t="str">
            <v>Fuera de Convenio</v>
          </cell>
          <cell r="N1017" t="str">
            <v>Indeterminado</v>
          </cell>
          <cell r="O1017" t="str">
            <v>Edif. Petrobras</v>
          </cell>
          <cell r="P1017">
            <v>39965</v>
          </cell>
        </row>
        <row r="1018">
          <cell r="A1018">
            <v>60004752</v>
          </cell>
          <cell r="B1018" t="str">
            <v>COMAN, ADRIAN MIGUEL</v>
          </cell>
          <cell r="C1018" t="str">
            <v>ANALISTA SSR.</v>
          </cell>
          <cell r="D1018">
            <v>55</v>
          </cell>
          <cell r="E1018" t="str">
            <v>Funciones Centralizadas</v>
          </cell>
          <cell r="F1018" t="str">
            <v>Fun. Centr. PB Arg. S.A.</v>
          </cell>
          <cell r="G1018" t="str">
            <v>DIRECCION DE ADMINIST. Y FINANZAS</v>
          </cell>
          <cell r="H1018" t="str">
            <v>TECNOLOGIA INFORMATICA</v>
          </cell>
          <cell r="I1018" t="str">
            <v>SOPORTE DE INFRAESTRUCTURA</v>
          </cell>
          <cell r="J1018" t="str">
            <v>SOPORTE E INTEGRACION DE APLICACIONES</v>
          </cell>
          <cell r="K1018">
            <v>0</v>
          </cell>
          <cell r="L1018" t="str">
            <v>Activos</v>
          </cell>
          <cell r="M1018" t="str">
            <v>Fuera de Convenio</v>
          </cell>
          <cell r="N1018" t="str">
            <v>Indeterminado</v>
          </cell>
          <cell r="O1018" t="str">
            <v>Edif. Petrobras</v>
          </cell>
          <cell r="P1018">
            <v>39965</v>
          </cell>
        </row>
        <row r="1019">
          <cell r="A1019">
            <v>60004805</v>
          </cell>
          <cell r="B1019" t="str">
            <v>SILVERO, DIEGO BARTOLOME</v>
          </cell>
          <cell r="C1019" t="str">
            <v>ANALISTA JR.</v>
          </cell>
          <cell r="D1019">
            <v>53</v>
          </cell>
          <cell r="E1019" t="str">
            <v>Funciones Centralizadas</v>
          </cell>
          <cell r="F1019" t="str">
            <v>Fun. Centr. PB Arg. S.A.</v>
          </cell>
          <cell r="G1019" t="str">
            <v>DIRECCION DE ADMINIST. Y FINANZAS</v>
          </cell>
          <cell r="H1019" t="str">
            <v>TECNOLOGIA INFORMATICA</v>
          </cell>
          <cell r="I1019" t="str">
            <v>OPERACIONES Y TELECOMUNICACIONES</v>
          </cell>
          <cell r="J1019" t="str">
            <v>OPERACIONES</v>
          </cell>
          <cell r="K1019">
            <v>0</v>
          </cell>
          <cell r="L1019" t="str">
            <v>Activos</v>
          </cell>
          <cell r="M1019" t="str">
            <v>Fuera de Convenio</v>
          </cell>
          <cell r="N1019" t="str">
            <v>Indeterminado</v>
          </cell>
          <cell r="O1019" t="str">
            <v>Edif. Petrobras</v>
          </cell>
          <cell r="P1019">
            <v>39995</v>
          </cell>
        </row>
        <row r="1020">
          <cell r="A1020">
            <v>60004808</v>
          </cell>
          <cell r="B1020" t="str">
            <v>DOMINGUEZ, LEONARDO VICTOR HUGO</v>
          </cell>
          <cell r="C1020" t="str">
            <v>ANALISTA JR.</v>
          </cell>
          <cell r="D1020">
            <v>53</v>
          </cell>
          <cell r="E1020" t="str">
            <v>Funciones Centralizadas</v>
          </cell>
          <cell r="F1020" t="str">
            <v>Fun. Centr. PB Arg. S.A.</v>
          </cell>
          <cell r="G1020" t="str">
            <v>DIRECCION DE ADMINIST. Y FINANZAS</v>
          </cell>
          <cell r="H1020" t="str">
            <v>TECNOLOGIA INFORMATICA</v>
          </cell>
          <cell r="I1020" t="str">
            <v>OPERACIONES Y TELECOMUNICACIONES</v>
          </cell>
          <cell r="J1020" t="str">
            <v>OPERACIONES</v>
          </cell>
          <cell r="K1020">
            <v>0</v>
          </cell>
          <cell r="L1020" t="str">
            <v>Activos</v>
          </cell>
          <cell r="M1020" t="str">
            <v>Fuera de Convenio</v>
          </cell>
          <cell r="N1020" t="str">
            <v>Indeterminado</v>
          </cell>
          <cell r="O1020" t="str">
            <v>Edif. Petrobras</v>
          </cell>
          <cell r="P1020">
            <v>39995</v>
          </cell>
        </row>
        <row r="1021">
          <cell r="A1021">
            <v>60004809</v>
          </cell>
          <cell r="B1021" t="str">
            <v>GONZALEZ, PABLO FERNANDO</v>
          </cell>
          <cell r="C1021" t="str">
            <v>ANALISTA JR.</v>
          </cell>
          <cell r="D1021">
            <v>53</v>
          </cell>
          <cell r="E1021" t="str">
            <v>Funciones Centralizadas</v>
          </cell>
          <cell r="F1021" t="str">
            <v>Fun. Centr. PB Arg. S.A.</v>
          </cell>
          <cell r="G1021" t="str">
            <v>DIRECCION DE ADMINIST. Y FINANZAS</v>
          </cell>
          <cell r="H1021" t="str">
            <v>TECNOLOGIA INFORMATICA</v>
          </cell>
          <cell r="I1021" t="str">
            <v>DESARROLLO Y MANTENIM. DE APLICACIONES</v>
          </cell>
          <cell r="J1021" t="str">
            <v>ASEGURAMIENTO DE CALIDAD</v>
          </cell>
          <cell r="K1021">
            <v>0</v>
          </cell>
          <cell r="L1021" t="str">
            <v>Activos</v>
          </cell>
          <cell r="M1021" t="str">
            <v>Fuera de Convenio</v>
          </cell>
          <cell r="N1021" t="str">
            <v>Indeterminado</v>
          </cell>
          <cell r="O1021" t="str">
            <v>Edif. Petrobras</v>
          </cell>
          <cell r="P1021">
            <v>39995</v>
          </cell>
        </row>
        <row r="1022">
          <cell r="A1022">
            <v>60004810</v>
          </cell>
          <cell r="B1022" t="str">
            <v>CASCO QUINTERO, NESTOR ANIBAL</v>
          </cell>
          <cell r="C1022" t="str">
            <v>ANALISTA JR.</v>
          </cell>
          <cell r="D1022">
            <v>53</v>
          </cell>
          <cell r="E1022" t="str">
            <v>Funciones Centralizadas</v>
          </cell>
          <cell r="F1022" t="str">
            <v>Fun. Centr. PB Arg. S.A.</v>
          </cell>
          <cell r="G1022" t="str">
            <v>DIRECCION DE ADMINIST. Y FINANZAS</v>
          </cell>
          <cell r="H1022" t="str">
            <v>TECNOLOGIA INFORMATICA</v>
          </cell>
          <cell r="I1022" t="str">
            <v>OPERACIONES Y TELECOMUNICACIONES</v>
          </cell>
          <cell r="J1022" t="str">
            <v>OPERACIONES</v>
          </cell>
          <cell r="K1022">
            <v>0</v>
          </cell>
          <cell r="L1022" t="str">
            <v>Activos</v>
          </cell>
          <cell r="M1022" t="str">
            <v>Fuera de Convenio</v>
          </cell>
          <cell r="N1022" t="str">
            <v>Indeterminado</v>
          </cell>
          <cell r="O1022" t="str">
            <v>Edif. Petrobras</v>
          </cell>
          <cell r="P1022">
            <v>39995</v>
          </cell>
        </row>
        <row r="1023">
          <cell r="A1023">
            <v>60004812</v>
          </cell>
          <cell r="B1023" t="str">
            <v>ORTIZ DA CUNHA, DUILIAN YANET</v>
          </cell>
          <cell r="C1023" t="str">
            <v>TECNICO SR.</v>
          </cell>
          <cell r="D1023">
            <v>51</v>
          </cell>
          <cell r="E1023" t="str">
            <v>Funciones Centralizadas</v>
          </cell>
          <cell r="F1023" t="str">
            <v>Fun. Centr. PB Arg. S.A.</v>
          </cell>
          <cell r="G1023" t="str">
            <v>GCIA. EJECUTIVA DE CSMS</v>
          </cell>
          <cell r="H1023" t="str">
            <v>SALUD E HIGIENE</v>
          </cell>
          <cell r="I1023">
            <v>0</v>
          </cell>
          <cell r="J1023">
            <v>0</v>
          </cell>
          <cell r="K1023">
            <v>0</v>
          </cell>
          <cell r="L1023" t="str">
            <v>Activos</v>
          </cell>
          <cell r="M1023" t="str">
            <v>Fuera de Convenio</v>
          </cell>
          <cell r="N1023" t="str">
            <v>Indeterminado</v>
          </cell>
          <cell r="O1023" t="str">
            <v>Edif. Petrobras</v>
          </cell>
          <cell r="P1023">
            <v>40009</v>
          </cell>
        </row>
        <row r="1024">
          <cell r="A1024">
            <v>60004814</v>
          </cell>
          <cell r="B1024" t="str">
            <v>GALEANO, EMILIANO AGUSTIN</v>
          </cell>
          <cell r="C1024" t="str">
            <v>ANALISTA SSR.</v>
          </cell>
          <cell r="D1024">
            <v>55</v>
          </cell>
          <cell r="E1024" t="str">
            <v>Funciones Centralizadas</v>
          </cell>
          <cell r="F1024" t="str">
            <v>Fun. Centr. PB Arg. S.A.</v>
          </cell>
          <cell r="G1024" t="str">
            <v>DIRECCION DE ADMINIST. Y FINANZAS</v>
          </cell>
          <cell r="H1024" t="str">
            <v>TECNOLOGIA INFORMATICA</v>
          </cell>
          <cell r="I1024" t="str">
            <v>OPERACIONES Y TELECOMUNICACIONES</v>
          </cell>
          <cell r="J1024" t="str">
            <v>OPERACIONES</v>
          </cell>
          <cell r="K1024">
            <v>0</v>
          </cell>
          <cell r="L1024" t="str">
            <v>Activos</v>
          </cell>
          <cell r="M1024" t="str">
            <v>Fuera de Convenio</v>
          </cell>
          <cell r="N1024" t="str">
            <v>Indeterminado</v>
          </cell>
          <cell r="O1024" t="str">
            <v>Edif. Petrobras</v>
          </cell>
          <cell r="P1024">
            <v>39995</v>
          </cell>
        </row>
        <row r="1025">
          <cell r="A1025">
            <v>60004815</v>
          </cell>
          <cell r="B1025" t="str">
            <v>MARTINEZ MARCOS, CLAUDIA ELIZABETH</v>
          </cell>
          <cell r="C1025" t="str">
            <v>ANALISTA SSR.</v>
          </cell>
          <cell r="D1025">
            <v>54</v>
          </cell>
          <cell r="E1025" t="str">
            <v>Funciones Centralizadas</v>
          </cell>
          <cell r="F1025" t="str">
            <v>Fun. Centr. PB Arg. S.A.</v>
          </cell>
          <cell r="G1025" t="str">
            <v>DIRECCION DE ADMINIST. Y FINANZAS</v>
          </cell>
          <cell r="H1025" t="str">
            <v>TECNOLOGIA INFORMATICA</v>
          </cell>
          <cell r="I1025" t="str">
            <v>DESARROLLO Y MANTENIM. DE APLICACIONES</v>
          </cell>
          <cell r="J1025" t="str">
            <v>MANTENIMIENTO DE APLICACIONES</v>
          </cell>
          <cell r="K1025">
            <v>0</v>
          </cell>
          <cell r="L1025" t="str">
            <v>Activos</v>
          </cell>
          <cell r="M1025" t="str">
            <v>Fuera de Convenio</v>
          </cell>
          <cell r="N1025" t="str">
            <v>Indeterminado</v>
          </cell>
          <cell r="O1025" t="str">
            <v>Edif. Petrobras</v>
          </cell>
          <cell r="P1025">
            <v>39995</v>
          </cell>
        </row>
        <row r="1026">
          <cell r="A1026">
            <v>60004816</v>
          </cell>
          <cell r="B1026" t="str">
            <v>ENGELMAN, MARLENE</v>
          </cell>
          <cell r="C1026" t="str">
            <v>ANALISTA SSR.</v>
          </cell>
          <cell r="D1026">
            <v>54</v>
          </cell>
          <cell r="E1026" t="str">
            <v>Funciones Centralizadas</v>
          </cell>
          <cell r="F1026" t="str">
            <v>Fun. Centr. PB Arg. S.A.</v>
          </cell>
          <cell r="G1026" t="str">
            <v>DIRECCION DE ADMINIST. Y FINANZAS</v>
          </cell>
          <cell r="H1026" t="str">
            <v>TECNOLOGIA INFORMATICA</v>
          </cell>
          <cell r="I1026" t="str">
            <v>OPERACIONES Y TELECOMUNICACIONES</v>
          </cell>
          <cell r="J1026" t="str">
            <v>ATENCION DE USUARIOS</v>
          </cell>
          <cell r="K1026">
            <v>0</v>
          </cell>
          <cell r="L1026" t="str">
            <v>Activos</v>
          </cell>
          <cell r="M1026" t="str">
            <v>Fuera de Convenio</v>
          </cell>
          <cell r="N1026" t="str">
            <v>Indeterminado</v>
          </cell>
          <cell r="O1026" t="str">
            <v>Edif. Petrobras</v>
          </cell>
          <cell r="P1026">
            <v>39995</v>
          </cell>
        </row>
        <row r="1027">
          <cell r="A1027">
            <v>60004819</v>
          </cell>
          <cell r="B1027" t="str">
            <v>AMARILLA, LEONARDO CARLOS</v>
          </cell>
          <cell r="C1027" t="str">
            <v>ANALISTA JR.</v>
          </cell>
          <cell r="D1027">
            <v>53</v>
          </cell>
          <cell r="E1027" t="str">
            <v>Funciones Centralizadas</v>
          </cell>
          <cell r="F1027" t="str">
            <v>Fun. Centr. PB Arg. S.A.</v>
          </cell>
          <cell r="G1027" t="str">
            <v>DIRECCION DE ADMINIST. Y FINANZAS</v>
          </cell>
          <cell r="H1027" t="str">
            <v>TECNOLOGIA INFORMATICA</v>
          </cell>
          <cell r="I1027" t="str">
            <v>OPERACIONES Y TELECOMUNICACIONES</v>
          </cell>
          <cell r="J1027" t="str">
            <v>OPERACIONES</v>
          </cell>
          <cell r="K1027">
            <v>0</v>
          </cell>
          <cell r="L1027" t="str">
            <v>Activos</v>
          </cell>
          <cell r="M1027" t="str">
            <v>Fuera de Convenio</v>
          </cell>
          <cell r="N1027" t="str">
            <v>Indeterminado</v>
          </cell>
          <cell r="O1027" t="str">
            <v>Edif. Petrobras</v>
          </cell>
          <cell r="P1027">
            <v>39995</v>
          </cell>
        </row>
        <row r="1028">
          <cell r="A1028">
            <v>60004820</v>
          </cell>
          <cell r="B1028" t="str">
            <v>INCHAUSPE, CRISTIAN ARIEL</v>
          </cell>
          <cell r="C1028" t="str">
            <v>ANALISTA SSR.</v>
          </cell>
          <cell r="D1028">
            <v>55</v>
          </cell>
          <cell r="E1028" t="str">
            <v>Funciones Centralizadas</v>
          </cell>
          <cell r="F1028" t="str">
            <v>Fun. Centr. PB Arg. S.A.</v>
          </cell>
          <cell r="G1028" t="str">
            <v>DIRECCION DE ADMINIST. Y FINANZAS</v>
          </cell>
          <cell r="H1028" t="str">
            <v>TECNOLOGIA INFORMATICA</v>
          </cell>
          <cell r="I1028" t="str">
            <v>OPERACIONES Y TELECOMUNICACIONES</v>
          </cell>
          <cell r="J1028" t="str">
            <v>OPERACIONES</v>
          </cell>
          <cell r="K1028">
            <v>0</v>
          </cell>
          <cell r="L1028" t="str">
            <v>Activos</v>
          </cell>
          <cell r="M1028" t="str">
            <v>Fuera de Convenio</v>
          </cell>
          <cell r="N1028" t="str">
            <v>Indeterminado</v>
          </cell>
          <cell r="O1028" t="str">
            <v>Edif. Petrobras</v>
          </cell>
          <cell r="P1028">
            <v>39995</v>
          </cell>
        </row>
        <row r="1029">
          <cell r="A1029">
            <v>60004822</v>
          </cell>
          <cell r="B1029" t="str">
            <v>VILLAGRA, CARLOS DIEGO</v>
          </cell>
          <cell r="C1029" t="str">
            <v>ANALISTA SSR.</v>
          </cell>
          <cell r="D1029">
            <v>54</v>
          </cell>
          <cell r="E1029" t="str">
            <v>Funciones Centralizadas</v>
          </cell>
          <cell r="F1029" t="str">
            <v>Fun. Centr. PB Arg. S.A.</v>
          </cell>
          <cell r="G1029" t="str">
            <v>DIRECCION DE ADMINIST. Y FINANZAS</v>
          </cell>
          <cell r="H1029" t="str">
            <v>TECNOLOGIA INFORMATICA</v>
          </cell>
          <cell r="I1029" t="str">
            <v>OPERACIONES Y TELECOMUNICACIONES</v>
          </cell>
          <cell r="J1029" t="str">
            <v>ATENCION DE USUARIOS</v>
          </cell>
          <cell r="K1029">
            <v>0</v>
          </cell>
          <cell r="L1029" t="str">
            <v>Activos</v>
          </cell>
          <cell r="M1029" t="str">
            <v>Fuera de Convenio</v>
          </cell>
          <cell r="N1029" t="str">
            <v>Indeterminado</v>
          </cell>
          <cell r="O1029" t="str">
            <v>Edif. Petrobras</v>
          </cell>
          <cell r="P1029">
            <v>39995</v>
          </cell>
        </row>
        <row r="1030">
          <cell r="A1030">
            <v>60004835</v>
          </cell>
          <cell r="B1030" t="str">
            <v>VALENZUELA, DANIEL ANTONIO</v>
          </cell>
          <cell r="C1030" t="str">
            <v>TECNICO SSR.</v>
          </cell>
          <cell r="D1030">
            <v>50</v>
          </cell>
          <cell r="E1030" t="str">
            <v>Funciones Centralizadas</v>
          </cell>
          <cell r="F1030" t="str">
            <v>Fun. Centr. PB Arg. S.A.</v>
          </cell>
          <cell r="G1030" t="str">
            <v>DIRECCION DE ADMINIST. Y FINANZAS</v>
          </cell>
          <cell r="H1030" t="str">
            <v>SERVICIOS GENERALES E INMUEBLES</v>
          </cell>
          <cell r="I1030" t="str">
            <v>SERVICIOS</v>
          </cell>
          <cell r="J1030">
            <v>0</v>
          </cell>
          <cell r="K1030">
            <v>0</v>
          </cell>
          <cell r="L1030" t="str">
            <v>Activos</v>
          </cell>
          <cell r="M1030" t="str">
            <v>Fuera de Convenio</v>
          </cell>
          <cell r="N1030" t="str">
            <v>Indeterminado</v>
          </cell>
          <cell r="O1030" t="str">
            <v>Edif. Petrobras</v>
          </cell>
          <cell r="P1030">
            <v>40057</v>
          </cell>
        </row>
        <row r="1031">
          <cell r="A1031">
            <v>60004858</v>
          </cell>
          <cell r="B1031" t="str">
            <v>BERRO, JAVIER DANIEL</v>
          </cell>
          <cell r="C1031" t="str">
            <v>ANALISTA SSR.</v>
          </cell>
          <cell r="D1031">
            <v>55</v>
          </cell>
          <cell r="E1031" t="str">
            <v>Funciones Centralizadas</v>
          </cell>
          <cell r="F1031" t="str">
            <v>Fun. Centr. PB Arg. S.A.</v>
          </cell>
          <cell r="G1031" t="str">
            <v>GCIA. EJECUTIVA DE  AUDITORIA INTERNA</v>
          </cell>
          <cell r="H1031" t="str">
            <v>SEGURIDAD EMPRESARIAL</v>
          </cell>
          <cell r="I1031">
            <v>0</v>
          </cell>
          <cell r="J1031">
            <v>0</v>
          </cell>
          <cell r="K1031">
            <v>0</v>
          </cell>
          <cell r="L1031" t="str">
            <v>Activos</v>
          </cell>
          <cell r="M1031" t="str">
            <v>Fuera de Convenio</v>
          </cell>
          <cell r="N1031" t="str">
            <v>Indeterminado</v>
          </cell>
          <cell r="O1031" t="str">
            <v>Edif. Petrobras</v>
          </cell>
          <cell r="P1031">
            <v>40148</v>
          </cell>
        </row>
        <row r="1032">
          <cell r="A1032">
            <v>60004910</v>
          </cell>
          <cell r="B1032" t="str">
            <v>SPLENDIDO, GUILLERMO GUSTAVO</v>
          </cell>
          <cell r="C1032" t="str">
            <v>JEFE</v>
          </cell>
          <cell r="D1032">
            <v>56</v>
          </cell>
          <cell r="E1032" t="str">
            <v>Funciones Centralizadas</v>
          </cell>
          <cell r="F1032" t="str">
            <v>Fun. Centr. PB Arg. S.A.</v>
          </cell>
          <cell r="G1032" t="str">
            <v>DIRECCION COMERCIAL</v>
          </cell>
          <cell r="H1032" t="str">
            <v>PLANIFICACION Y SUMINISTROS</v>
          </cell>
          <cell r="I1032" t="str">
            <v>SUMINISTROS</v>
          </cell>
          <cell r="J1032" t="str">
            <v>CONTRATACION DE TRANSPORTE</v>
          </cell>
          <cell r="K1032">
            <v>0</v>
          </cell>
          <cell r="L1032" t="str">
            <v>Activos</v>
          </cell>
          <cell r="M1032" t="str">
            <v>Fuera de Convenio</v>
          </cell>
          <cell r="N1032" t="str">
            <v>Indeterminado</v>
          </cell>
          <cell r="O1032" t="str">
            <v>Edif. Petrobras</v>
          </cell>
          <cell r="P1032">
            <v>39204</v>
          </cell>
        </row>
        <row r="1033">
          <cell r="A1033">
            <v>60004923</v>
          </cell>
          <cell r="B1033" t="str">
            <v>PLATNER, PABLO MARTIN</v>
          </cell>
          <cell r="C1033" t="str">
            <v>ANALISTA SSR.</v>
          </cell>
          <cell r="D1033">
            <v>54</v>
          </cell>
          <cell r="E1033" t="str">
            <v>Funciones Centralizadas</v>
          </cell>
          <cell r="F1033" t="str">
            <v>Fun. Centr. PB Arg. S.A.</v>
          </cell>
          <cell r="G1033" t="str">
            <v>DIRECCION DE ADMINIST. Y FINANZAS</v>
          </cell>
          <cell r="H1033" t="str">
            <v>ADMINISTRACION</v>
          </cell>
          <cell r="I1033" t="str">
            <v>NORMAS Y ESTADOS CONTABLES</v>
          </cell>
          <cell r="J1033" t="str">
            <v>CONSOLIDACION</v>
          </cell>
          <cell r="K1033">
            <v>0</v>
          </cell>
          <cell r="L1033" t="str">
            <v>Activos</v>
          </cell>
          <cell r="M1033" t="str">
            <v>Fuera de Convenio</v>
          </cell>
          <cell r="N1033" t="str">
            <v>Indeterminado</v>
          </cell>
          <cell r="O1033" t="str">
            <v>Edif. Petrobras</v>
          </cell>
          <cell r="P1033">
            <v>39181</v>
          </cell>
        </row>
        <row r="1034">
          <cell r="A1034">
            <v>60004937</v>
          </cell>
          <cell r="B1034" t="str">
            <v>GOMEZ MAGARIÑOS, DIANA VANINA</v>
          </cell>
          <cell r="C1034" t="str">
            <v>ANALISTA SSR.</v>
          </cell>
          <cell r="D1034">
            <v>54</v>
          </cell>
          <cell r="E1034" t="str">
            <v>Funciones Centralizadas</v>
          </cell>
          <cell r="F1034" t="str">
            <v>Fun. Centr. PB Arg. S.A.</v>
          </cell>
          <cell r="G1034" t="str">
            <v>DIRECCION DE ADMINIST. Y FINANZAS</v>
          </cell>
          <cell r="H1034" t="str">
            <v>ADMINISTRACION</v>
          </cell>
          <cell r="I1034" t="str">
            <v>CONTABILIDAD GENERAL</v>
          </cell>
          <cell r="J1034" t="str">
            <v>GESTION DE PATRIMONIO</v>
          </cell>
          <cell r="K1034">
            <v>0</v>
          </cell>
          <cell r="L1034" t="str">
            <v>Activos</v>
          </cell>
          <cell r="M1034" t="str">
            <v>Fuera de Convenio</v>
          </cell>
          <cell r="N1034" t="str">
            <v>Indeterminado</v>
          </cell>
          <cell r="O1034" t="str">
            <v>Edif. Petrobras</v>
          </cell>
          <cell r="P1034">
            <v>39181</v>
          </cell>
        </row>
        <row r="1035">
          <cell r="A1035">
            <v>60004946</v>
          </cell>
          <cell r="B1035" t="str">
            <v>SANCHEZ, MIGUEL ANGEL</v>
          </cell>
          <cell r="C1035" t="str">
            <v>ANALISTA SSR.</v>
          </cell>
          <cell r="D1035">
            <v>53</v>
          </cell>
          <cell r="E1035" t="str">
            <v>Funciones Centralizadas</v>
          </cell>
          <cell r="F1035" t="str">
            <v>Fun. Centr. PB Arg. S.A.</v>
          </cell>
          <cell r="G1035" t="str">
            <v>DIRECCION COMERCIAL</v>
          </cell>
          <cell r="H1035" t="str">
            <v>PLANIFICACION Y SUMINISTROS</v>
          </cell>
          <cell r="I1035" t="str">
            <v>SUMINISTROS</v>
          </cell>
          <cell r="J1035" t="str">
            <v>BACK OFFICE Y ADM. DE OP.</v>
          </cell>
          <cell r="K1035">
            <v>0</v>
          </cell>
          <cell r="L1035" t="str">
            <v>Activos</v>
          </cell>
          <cell r="M1035" t="str">
            <v>Fuera de Convenio</v>
          </cell>
          <cell r="N1035" t="str">
            <v>Indeterminado</v>
          </cell>
          <cell r="O1035" t="str">
            <v>Edif. Petrobras</v>
          </cell>
          <cell r="P1035">
            <v>39181</v>
          </cell>
        </row>
        <row r="1036">
          <cell r="A1036">
            <v>60004952</v>
          </cell>
          <cell r="B1036" t="str">
            <v>DEBLAUWE, JULIAN ELIAS</v>
          </cell>
          <cell r="C1036" t="str">
            <v>AUDITOR SSR.</v>
          </cell>
          <cell r="D1036">
            <v>55</v>
          </cell>
          <cell r="E1036" t="str">
            <v>Funciones Centralizadas</v>
          </cell>
          <cell r="F1036" t="str">
            <v>Fun. Centr. PB Arg. S.A.</v>
          </cell>
          <cell r="G1036" t="str">
            <v>GCIA. EJECUTIVA DE  AUDITORIA INTERNA</v>
          </cell>
          <cell r="H1036" t="str">
            <v>AUDITORIA CTROL INTERNO, COMPLIANCE, RIE</v>
          </cell>
          <cell r="I1036">
            <v>0</v>
          </cell>
          <cell r="J1036">
            <v>0</v>
          </cell>
          <cell r="K1036">
            <v>0</v>
          </cell>
          <cell r="L1036" t="str">
            <v>Activos</v>
          </cell>
          <cell r="M1036" t="str">
            <v>Fuera de Convenio</v>
          </cell>
          <cell r="N1036" t="str">
            <v>Indeterminado</v>
          </cell>
          <cell r="O1036" t="str">
            <v>Edif. Petrobras</v>
          </cell>
          <cell r="P1036">
            <v>39181</v>
          </cell>
        </row>
        <row r="1037">
          <cell r="A1037">
            <v>60004970</v>
          </cell>
          <cell r="B1037" t="str">
            <v>PEYREBONNE BISPE, MARIA EUGENIA</v>
          </cell>
          <cell r="C1037" t="str">
            <v>COMPRADOR SSR.</v>
          </cell>
          <cell r="D1037">
            <v>54</v>
          </cell>
          <cell r="E1037" t="str">
            <v>Funciones Centralizadas</v>
          </cell>
          <cell r="F1037" t="str">
            <v>Fun. Centr. PB Arg. S.A.</v>
          </cell>
          <cell r="G1037" t="str">
            <v>DIRECCION DE ADMINIST. Y FINANZAS</v>
          </cell>
          <cell r="H1037" t="str">
            <v>COMPRAS Y CONTRATACIONES</v>
          </cell>
          <cell r="I1037" t="str">
            <v>E&amp;P</v>
          </cell>
          <cell r="J1037" t="str">
            <v>CUENCA AUSTRAL</v>
          </cell>
          <cell r="K1037">
            <v>0</v>
          </cell>
          <cell r="L1037" t="str">
            <v>Activos</v>
          </cell>
          <cell r="M1037" t="str">
            <v>Fuera de Convenio</v>
          </cell>
          <cell r="N1037" t="str">
            <v>Indeterminado</v>
          </cell>
          <cell r="O1037" t="str">
            <v>Edif. Petrobras</v>
          </cell>
          <cell r="P1037">
            <v>39188</v>
          </cell>
        </row>
        <row r="1038">
          <cell r="A1038">
            <v>60004973</v>
          </cell>
          <cell r="B1038" t="str">
            <v>IANNINO, MARIEL SOLANGE</v>
          </cell>
          <cell r="C1038" t="str">
            <v>ANALISTA JR.</v>
          </cell>
          <cell r="D1038">
            <v>53</v>
          </cell>
          <cell r="E1038" t="str">
            <v>Funciones Centralizadas</v>
          </cell>
          <cell r="F1038" t="str">
            <v>Fun. Centr. PB Arg. S.A.</v>
          </cell>
          <cell r="G1038" t="str">
            <v>GCIA. EJECUTIVA DE RR.HH.</v>
          </cell>
          <cell r="H1038" t="str">
            <v>SERVICIOS DE RR. HH.</v>
          </cell>
          <cell r="I1038" t="str">
            <v>ADMINISTRACION DE PERSONAL &amp; ASIG. INTER</v>
          </cell>
          <cell r="J1038">
            <v>0</v>
          </cell>
          <cell r="K1038">
            <v>0</v>
          </cell>
          <cell r="L1038" t="str">
            <v>Activos</v>
          </cell>
          <cell r="M1038" t="str">
            <v>Fuera de Convenio</v>
          </cell>
          <cell r="N1038" t="str">
            <v>Indeterminado</v>
          </cell>
          <cell r="O1038" t="str">
            <v>Edif. Petrobras</v>
          </cell>
          <cell r="P1038">
            <v>39173</v>
          </cell>
        </row>
        <row r="1039">
          <cell r="A1039">
            <v>60005009</v>
          </cell>
          <cell r="B1039" t="str">
            <v>CARTOLANO, EVA JUDITH</v>
          </cell>
          <cell r="C1039" t="str">
            <v>ADMINISTRATIVO SR.</v>
          </cell>
          <cell r="D1039">
            <v>51</v>
          </cell>
          <cell r="E1039" t="str">
            <v>Funciones Centralizadas</v>
          </cell>
          <cell r="F1039" t="str">
            <v>Fun. Centr. PB Arg. S.A.</v>
          </cell>
          <cell r="G1039" t="str">
            <v>DIRECCION DE ADMINIST. Y FINANZAS</v>
          </cell>
          <cell r="H1039" t="str">
            <v>ADMINISTRACION</v>
          </cell>
          <cell r="I1039" t="str">
            <v>CUENTAS A PAGAR</v>
          </cell>
          <cell r="J1039" t="str">
            <v>RUBROS PRODUCTIVOS, PTAS &amp; YACIMIENTOS</v>
          </cell>
          <cell r="K1039">
            <v>0</v>
          </cell>
          <cell r="L1039" t="str">
            <v>Activos</v>
          </cell>
          <cell r="M1039" t="str">
            <v>Fuera de Convenio</v>
          </cell>
          <cell r="N1039" t="str">
            <v>Indeterminado</v>
          </cell>
          <cell r="O1039" t="str">
            <v>Edif. Petrobras</v>
          </cell>
          <cell r="P1039">
            <v>39569</v>
          </cell>
        </row>
        <row r="1040">
          <cell r="A1040">
            <v>60005011</v>
          </cell>
          <cell r="B1040" t="str">
            <v>CENTURION VIRUE, CECILIA MARINA</v>
          </cell>
          <cell r="C1040" t="str">
            <v>COMPRADOR SSR.</v>
          </cell>
          <cell r="D1040">
            <v>54</v>
          </cell>
          <cell r="E1040" t="str">
            <v>Funciones Centralizadas</v>
          </cell>
          <cell r="F1040" t="str">
            <v>Fun. Centr. PB Arg. S.A.</v>
          </cell>
          <cell r="G1040" t="str">
            <v>DIRECCION DE ADMINIST. Y FINANZAS</v>
          </cell>
          <cell r="H1040" t="str">
            <v>COMPRAS Y CONTRATACIONES</v>
          </cell>
          <cell r="I1040" t="str">
            <v>INDUSTRIAL Y COMERCIAL</v>
          </cell>
          <cell r="J1040" t="str">
            <v>PROYECTOS Y OBRAS</v>
          </cell>
          <cell r="K1040">
            <v>0</v>
          </cell>
          <cell r="L1040" t="str">
            <v>Activos</v>
          </cell>
          <cell r="M1040" t="str">
            <v>Fuera de Convenio</v>
          </cell>
          <cell r="N1040" t="str">
            <v>Indeterminado</v>
          </cell>
          <cell r="O1040" t="str">
            <v>Edif. Petrobras</v>
          </cell>
          <cell r="P1040">
            <v>39539</v>
          </cell>
        </row>
        <row r="1041">
          <cell r="A1041">
            <v>60005019</v>
          </cell>
          <cell r="B1041" t="str">
            <v>GIUDICI, ANDREA FABIANA</v>
          </cell>
          <cell r="C1041" t="str">
            <v>ASISTENTE</v>
          </cell>
          <cell r="D1041">
            <v>53</v>
          </cell>
          <cell r="E1041" t="str">
            <v>Funciones Centralizadas</v>
          </cell>
          <cell r="F1041" t="str">
            <v>Fun. Centr. PB Arg. S.A.</v>
          </cell>
          <cell r="G1041" t="str">
            <v>SECRETARÍA GENERAL CORPORATIVA</v>
          </cell>
          <cell r="H1041">
            <v>0</v>
          </cell>
          <cell r="I1041">
            <v>0</v>
          </cell>
          <cell r="J1041">
            <v>0</v>
          </cell>
          <cell r="K1041">
            <v>0</v>
          </cell>
          <cell r="L1041" t="str">
            <v>Activos</v>
          </cell>
          <cell r="M1041" t="str">
            <v>Fuera de Convenio</v>
          </cell>
          <cell r="N1041" t="str">
            <v>Indeterminado</v>
          </cell>
          <cell r="O1041" t="str">
            <v>Edif. Petrobras</v>
          </cell>
          <cell r="P1041">
            <v>39891</v>
          </cell>
        </row>
        <row r="1042">
          <cell r="A1042">
            <v>60005020</v>
          </cell>
          <cell r="B1042" t="str">
            <v>GUZZETTI, HORACIO EZEQUIEL</v>
          </cell>
          <cell r="C1042" t="str">
            <v>ADMINISTRATIVO SR.</v>
          </cell>
          <cell r="D1042">
            <v>51</v>
          </cell>
          <cell r="E1042" t="str">
            <v>Funciones Centralizadas</v>
          </cell>
          <cell r="F1042" t="str">
            <v>Fun. Centr. PB Arg. S.A.</v>
          </cell>
          <cell r="G1042" t="str">
            <v>GCIA. EJECUTIVA DE COMUNICACIONES</v>
          </cell>
          <cell r="H1042" t="str">
            <v>PUBLICIDAD, PATROCINIOS &amp; MARKETING</v>
          </cell>
          <cell r="I1042" t="str">
            <v>PATROCINIOS</v>
          </cell>
          <cell r="J1042">
            <v>0</v>
          </cell>
          <cell r="K1042">
            <v>0</v>
          </cell>
          <cell r="L1042" t="str">
            <v>Activos</v>
          </cell>
          <cell r="M1042" t="str">
            <v>Fuera de Convenio</v>
          </cell>
          <cell r="N1042" t="str">
            <v>Indeterminado</v>
          </cell>
          <cell r="O1042" t="str">
            <v>Edif. Petrobras</v>
          </cell>
          <cell r="P1042">
            <v>39569</v>
          </cell>
        </row>
        <row r="1043">
          <cell r="A1043">
            <v>60005021</v>
          </cell>
          <cell r="B1043" t="str">
            <v>MUIÑO, ADRIAN GABRIEL</v>
          </cell>
          <cell r="C1043" t="str">
            <v>ANALISTA SR.</v>
          </cell>
          <cell r="D1043">
            <v>57</v>
          </cell>
          <cell r="E1043" t="str">
            <v>Funciones Centralizadas</v>
          </cell>
          <cell r="F1043" t="str">
            <v>Fun. Centr. PB Arg. S.A.</v>
          </cell>
          <cell r="G1043" t="str">
            <v>GCIA. EJECUTIVA DE CTROL DE GEST Y EST P</v>
          </cell>
          <cell r="H1043" t="str">
            <v>CONTROL DE GESTION PROY., A&amp;F Y FFCC</v>
          </cell>
          <cell r="I1043" t="str">
            <v>CONTROL DE GESTION PROYECTOS</v>
          </cell>
          <cell r="J1043">
            <v>0</v>
          </cell>
          <cell r="K1043">
            <v>0</v>
          </cell>
          <cell r="L1043" t="str">
            <v>Activos</v>
          </cell>
          <cell r="M1043" t="str">
            <v>Fuera de Convenio</v>
          </cell>
          <cell r="N1043" t="str">
            <v>Indeterminado</v>
          </cell>
          <cell r="O1043" t="str">
            <v>Edif. Petrobras</v>
          </cell>
          <cell r="P1043">
            <v>38991</v>
          </cell>
        </row>
        <row r="1044">
          <cell r="A1044">
            <v>60005024</v>
          </cell>
          <cell r="B1044" t="str">
            <v>DE CENZO, PAMELA</v>
          </cell>
          <cell r="C1044" t="str">
            <v>ADMINISTRATIVO SSR.</v>
          </cell>
          <cell r="D1044">
            <v>50</v>
          </cell>
          <cell r="E1044" t="str">
            <v>Funciones Centralizadas</v>
          </cell>
          <cell r="F1044" t="str">
            <v>Fun. Centr. PB Arg. S.A.</v>
          </cell>
          <cell r="G1044" t="str">
            <v>GCIA. EJECUTIVA DE COMUNICACIONES</v>
          </cell>
          <cell r="H1044" t="str">
            <v>PUBLICIDAD, PATROCINIOS &amp; MARKETING</v>
          </cell>
          <cell r="I1044" t="str">
            <v>PUBLICIDAD Y MARCAS</v>
          </cell>
          <cell r="J1044">
            <v>0</v>
          </cell>
          <cell r="K1044">
            <v>0</v>
          </cell>
          <cell r="L1044" t="str">
            <v>Activos</v>
          </cell>
          <cell r="M1044" t="str">
            <v>Fuera de Convenio</v>
          </cell>
          <cell r="N1044" t="str">
            <v>Indeterminado</v>
          </cell>
          <cell r="O1044" t="str">
            <v>Edif. Petrobras</v>
          </cell>
          <cell r="P1044">
            <v>39569</v>
          </cell>
        </row>
        <row r="1045">
          <cell r="A1045">
            <v>60005026</v>
          </cell>
          <cell r="B1045" t="str">
            <v>SANCHEZ, SANTIAGO ANDRES</v>
          </cell>
          <cell r="C1045" t="str">
            <v>ANALISTA JR.</v>
          </cell>
          <cell r="D1045">
            <v>53</v>
          </cell>
          <cell r="E1045" t="str">
            <v>Funciones Centralizadas</v>
          </cell>
          <cell r="F1045" t="str">
            <v>Fun. Centr. PB Arg. S.A.</v>
          </cell>
          <cell r="G1045" t="str">
            <v>DIRECCION DE ADMINIST. Y FINANZAS</v>
          </cell>
          <cell r="H1045" t="str">
            <v>FINANZAS</v>
          </cell>
          <cell r="I1045" t="str">
            <v>TESORERIA</v>
          </cell>
          <cell r="J1045" t="str">
            <v>RECAUDACIONES</v>
          </cell>
          <cell r="K1045">
            <v>0</v>
          </cell>
          <cell r="L1045" t="str">
            <v>Activos</v>
          </cell>
          <cell r="M1045" t="str">
            <v>Fuera de Convenio</v>
          </cell>
          <cell r="N1045" t="str">
            <v>Indeterminado</v>
          </cell>
          <cell r="O1045" t="str">
            <v>Edif. Petrobras</v>
          </cell>
          <cell r="P1045">
            <v>39326</v>
          </cell>
        </row>
        <row r="1046">
          <cell r="A1046">
            <v>60005027</v>
          </cell>
          <cell r="B1046" t="str">
            <v>DE CENZO, ROMINA</v>
          </cell>
          <cell r="C1046" t="str">
            <v>ANALISTA JR.</v>
          </cell>
          <cell r="D1046">
            <v>53</v>
          </cell>
          <cell r="E1046" t="str">
            <v>Funciones Centralizadas</v>
          </cell>
          <cell r="F1046" t="str">
            <v>Fun. Centr. PB Arg. S.A.</v>
          </cell>
          <cell r="G1046" t="str">
            <v>DIRECCION DE ADMINIST. Y FINANZAS</v>
          </cell>
          <cell r="H1046" t="str">
            <v>TECNOLOGIA INFORMATICA</v>
          </cell>
          <cell r="I1046" t="str">
            <v>SOLUCIONES VERTICALES DE NEGOCIO</v>
          </cell>
          <cell r="J1046" t="str">
            <v>RETAIL - APLICACIONES</v>
          </cell>
          <cell r="K1046">
            <v>0</v>
          </cell>
          <cell r="L1046" t="str">
            <v>Activos</v>
          </cell>
          <cell r="M1046" t="str">
            <v>Fuera de Convenio</v>
          </cell>
          <cell r="N1046" t="str">
            <v>Indeterminado</v>
          </cell>
          <cell r="O1046" t="str">
            <v>Edif. Petrobras</v>
          </cell>
          <cell r="P1046">
            <v>39295</v>
          </cell>
        </row>
        <row r="1047">
          <cell r="A1047">
            <v>60005033</v>
          </cell>
          <cell r="B1047" t="str">
            <v>WEILL, SILVIA BEATRIZ</v>
          </cell>
          <cell r="C1047" t="str">
            <v>ABOGADO SR.</v>
          </cell>
          <cell r="D1047">
            <v>56</v>
          </cell>
          <cell r="E1047" t="str">
            <v>Funciones Centralizadas</v>
          </cell>
          <cell r="F1047" t="str">
            <v>Fun. Centr. PB Arg. S.A.</v>
          </cell>
          <cell r="G1047" t="str">
            <v>DIRECCION DE LEGALES</v>
          </cell>
          <cell r="H1047" t="str">
            <v>LEGALES A&amp;F Y COMUNICACIONES</v>
          </cell>
          <cell r="I1047">
            <v>0</v>
          </cell>
          <cell r="J1047">
            <v>0</v>
          </cell>
          <cell r="K1047">
            <v>0</v>
          </cell>
          <cell r="L1047" t="str">
            <v>Activos</v>
          </cell>
          <cell r="M1047" t="str">
            <v>Fuera de Convenio</v>
          </cell>
          <cell r="N1047" t="str">
            <v>Indeterminado</v>
          </cell>
          <cell r="O1047" t="str">
            <v>Edif. Petrobras</v>
          </cell>
          <cell r="P1047">
            <v>39234</v>
          </cell>
        </row>
        <row r="1048">
          <cell r="A1048">
            <v>60005035</v>
          </cell>
          <cell r="B1048" t="str">
            <v>YAZBECK JOZAMI, SILVINA DE LOS ANGELES</v>
          </cell>
          <cell r="C1048" t="str">
            <v>ABOGADO SSR.</v>
          </cell>
          <cell r="D1048">
            <v>55</v>
          </cell>
          <cell r="E1048" t="str">
            <v>Funciones Centralizadas</v>
          </cell>
          <cell r="F1048" t="str">
            <v>Fun. Centr. PB Arg. S.A.</v>
          </cell>
          <cell r="G1048" t="str">
            <v>DIRECCION DE LEGALES</v>
          </cell>
          <cell r="H1048" t="str">
            <v>LEGALES A&amp;F Y COMUNICACIONES</v>
          </cell>
          <cell r="I1048">
            <v>0</v>
          </cell>
          <cell r="J1048">
            <v>0</v>
          </cell>
          <cell r="K1048">
            <v>0</v>
          </cell>
          <cell r="L1048" t="str">
            <v>Activos</v>
          </cell>
          <cell r="M1048" t="str">
            <v>Fuera de Convenio</v>
          </cell>
          <cell r="N1048" t="str">
            <v>Indeterminado</v>
          </cell>
          <cell r="O1048" t="str">
            <v>Edif. Petrobras</v>
          </cell>
          <cell r="P1048">
            <v>39600</v>
          </cell>
        </row>
        <row r="1049">
          <cell r="A1049">
            <v>60005036</v>
          </cell>
          <cell r="B1049" t="str">
            <v>Tobares Navarro, Mariana Florencia</v>
          </cell>
          <cell r="C1049" t="str">
            <v>ANALISTA SSR.</v>
          </cell>
          <cell r="D1049">
            <v>54</v>
          </cell>
          <cell r="E1049" t="str">
            <v>Funciones Centralizadas</v>
          </cell>
          <cell r="F1049" t="str">
            <v>Fun. Centr. PB Arg. S.A.</v>
          </cell>
          <cell r="G1049" t="str">
            <v>DIRECCION DE ADMINIST. Y FINANZAS</v>
          </cell>
          <cell r="H1049" t="str">
            <v>COMPRAS Y CONTRATACIONES</v>
          </cell>
          <cell r="I1049" t="str">
            <v>PLANEAMIENTO Y CONTROL</v>
          </cell>
          <cell r="J1049" t="str">
            <v>PROVEEDORES Y PROCESOS</v>
          </cell>
          <cell r="K1049">
            <v>0</v>
          </cell>
          <cell r="L1049" t="str">
            <v>Activos</v>
          </cell>
          <cell r="M1049" t="str">
            <v>Fuera de Convenio</v>
          </cell>
          <cell r="N1049" t="str">
            <v>Indeterminado</v>
          </cell>
          <cell r="O1049" t="str">
            <v>Edif. Petrobras</v>
          </cell>
          <cell r="P1049">
            <v>39234</v>
          </cell>
        </row>
        <row r="1050">
          <cell r="A1050">
            <v>60005041</v>
          </cell>
          <cell r="B1050" t="str">
            <v>GAUTHIER, SANTIAGO AUGUSTO</v>
          </cell>
          <cell r="C1050" t="str">
            <v>COMPRADOR SSR.</v>
          </cell>
          <cell r="D1050">
            <v>54</v>
          </cell>
          <cell r="E1050" t="str">
            <v>Funciones Centralizadas</v>
          </cell>
          <cell r="F1050" t="str">
            <v>Fun. Centr. PB Arg. S.A.</v>
          </cell>
          <cell r="G1050" t="str">
            <v>DIRECCION DE ADMINIST. Y FINANZAS</v>
          </cell>
          <cell r="H1050" t="str">
            <v>COMPRAS Y CONTRATACIONES</v>
          </cell>
          <cell r="I1050" t="str">
            <v>E&amp;P</v>
          </cell>
          <cell r="J1050" t="str">
            <v>PROYECTOS Y OBRAS</v>
          </cell>
          <cell r="K1050">
            <v>0</v>
          </cell>
          <cell r="L1050" t="str">
            <v>Activos</v>
          </cell>
          <cell r="M1050" t="str">
            <v>Fuera de Convenio</v>
          </cell>
          <cell r="N1050" t="str">
            <v>Indeterminado</v>
          </cell>
          <cell r="O1050" t="str">
            <v>Edif. Petrobras</v>
          </cell>
          <cell r="P1050">
            <v>39239</v>
          </cell>
        </row>
        <row r="1051">
          <cell r="A1051">
            <v>60005046</v>
          </cell>
          <cell r="B1051" t="str">
            <v>MICOZZI, JUAN MARIANO</v>
          </cell>
          <cell r="C1051" t="str">
            <v>ANALISTA SSR.</v>
          </cell>
          <cell r="D1051">
            <v>54</v>
          </cell>
          <cell r="E1051" t="str">
            <v>Funciones Centralizadas</v>
          </cell>
          <cell r="F1051" t="str">
            <v>Fun. Centr. PB Arg. S.A.</v>
          </cell>
          <cell r="G1051" t="str">
            <v>GCIA. EJECUTIVA DE COMUNICACIONES</v>
          </cell>
          <cell r="H1051" t="str">
            <v>PUBLICIDAD, PATROCINIOS &amp; MARKETING</v>
          </cell>
          <cell r="I1051" t="str">
            <v>COMUNICACIONES INTERNAS Y EDITORIAL</v>
          </cell>
          <cell r="J1051">
            <v>0</v>
          </cell>
          <cell r="K1051">
            <v>0</v>
          </cell>
          <cell r="L1051" t="str">
            <v>Activos</v>
          </cell>
          <cell r="M1051" t="str">
            <v>Fuera de Convenio</v>
          </cell>
          <cell r="N1051" t="str">
            <v>Indeterminado</v>
          </cell>
          <cell r="O1051" t="str">
            <v>Edif. Petrobras</v>
          </cell>
          <cell r="P1051">
            <v>39307</v>
          </cell>
        </row>
        <row r="1052">
          <cell r="A1052">
            <v>60005048</v>
          </cell>
          <cell r="B1052" t="str">
            <v>FEDERICO, VERONICA BEATRIZ</v>
          </cell>
          <cell r="C1052" t="str">
            <v>ANALISTA JR.</v>
          </cell>
          <cell r="D1052">
            <v>52</v>
          </cell>
          <cell r="E1052" t="str">
            <v>Funciones Centralizadas</v>
          </cell>
          <cell r="F1052" t="str">
            <v>Fun. Centr. PB Arg. S.A.</v>
          </cell>
          <cell r="G1052" t="str">
            <v>DIRECCION DE ADMINIST. Y FINANZAS</v>
          </cell>
          <cell r="H1052" t="str">
            <v>TECNOLOGIA INFORMATICA</v>
          </cell>
          <cell r="I1052" t="str">
            <v>SOLUCIONES VERTICALES DE NEGOCIO</v>
          </cell>
          <cell r="J1052">
            <v>0</v>
          </cell>
          <cell r="K1052">
            <v>0</v>
          </cell>
          <cell r="L1052" t="str">
            <v>Activos</v>
          </cell>
          <cell r="M1052" t="str">
            <v>Fuera de Convenio</v>
          </cell>
          <cell r="N1052" t="str">
            <v>Indeterminado</v>
          </cell>
          <cell r="O1052" t="str">
            <v>Edif. Petrobras</v>
          </cell>
          <cell r="P1052">
            <v>39783</v>
          </cell>
        </row>
        <row r="1053">
          <cell r="A1053">
            <v>60005055</v>
          </cell>
          <cell r="B1053" t="str">
            <v>PARAMIO, JAVIER</v>
          </cell>
          <cell r="C1053" t="str">
            <v>ADMINISTRATIVO SR.</v>
          </cell>
          <cell r="D1053">
            <v>51</v>
          </cell>
          <cell r="E1053" t="str">
            <v>Funciones Centralizadas</v>
          </cell>
          <cell r="F1053" t="str">
            <v>Fun. Centr. PB Arg. S.A.</v>
          </cell>
          <cell r="G1053" t="str">
            <v>DIRECCION DE ADMINIST. Y FINANZAS</v>
          </cell>
          <cell r="H1053" t="str">
            <v>ADMINISTRACION</v>
          </cell>
          <cell r="I1053" t="str">
            <v>CUENTAS A PAGAR</v>
          </cell>
          <cell r="J1053" t="str">
            <v>RUBROS COMER. CORP. Y TRADING</v>
          </cell>
          <cell r="K1053">
            <v>0</v>
          </cell>
          <cell r="L1053" t="str">
            <v>Activos</v>
          </cell>
          <cell r="M1053" t="str">
            <v>Fuera de Convenio</v>
          </cell>
          <cell r="N1053" t="str">
            <v>Indeterminado</v>
          </cell>
          <cell r="O1053" t="str">
            <v>Edif. Petrobras</v>
          </cell>
          <cell r="P1053">
            <v>39692</v>
          </cell>
        </row>
        <row r="1054">
          <cell r="A1054">
            <v>60005059</v>
          </cell>
          <cell r="B1054" t="str">
            <v>TEIGEIRO, ESTEBAN MARCELO</v>
          </cell>
          <cell r="C1054" t="str">
            <v>ADMINISTRATIVO SR.</v>
          </cell>
          <cell r="D1054">
            <v>51</v>
          </cell>
          <cell r="E1054" t="str">
            <v>Funciones Centralizadas</v>
          </cell>
          <cell r="F1054" t="str">
            <v>Fun. Centr. PB Arg. S.A.</v>
          </cell>
          <cell r="G1054" t="str">
            <v>GCIA. EJECUTIVA DE RR.HH.</v>
          </cell>
          <cell r="H1054" t="str">
            <v>ORGANIZACION Y PLANEAMIENTO DE RR.HH</v>
          </cell>
          <cell r="I1054" t="str">
            <v>ORGANIZACION Y GESTION</v>
          </cell>
          <cell r="J1054">
            <v>0</v>
          </cell>
          <cell r="K1054">
            <v>0</v>
          </cell>
          <cell r="L1054" t="str">
            <v>Activos</v>
          </cell>
          <cell r="M1054" t="str">
            <v>Fuera de Convenio</v>
          </cell>
          <cell r="N1054" t="str">
            <v>Indeterminado</v>
          </cell>
          <cell r="O1054" t="str">
            <v>Edif. Petrobras</v>
          </cell>
          <cell r="P1054">
            <v>39539</v>
          </cell>
        </row>
        <row r="1055">
          <cell r="A1055">
            <v>60005064</v>
          </cell>
          <cell r="B1055" t="str">
            <v>GRANATO, MARIELA PAULA</v>
          </cell>
          <cell r="C1055" t="str">
            <v>ADMINISTRATIVO ESP.</v>
          </cell>
          <cell r="D1055">
            <v>52</v>
          </cell>
          <cell r="E1055" t="str">
            <v>Funciones Centralizadas</v>
          </cell>
          <cell r="F1055" t="str">
            <v>Fun. Centr. PB Arg. S.A.</v>
          </cell>
          <cell r="G1055" t="str">
            <v>GCIA. EJECUTIVA DE COMUNICACIONES</v>
          </cell>
          <cell r="H1055" t="str">
            <v>PUBLICIDAD, PATROCINIOS &amp; MARKETING</v>
          </cell>
          <cell r="I1055" t="str">
            <v>EVENTOS</v>
          </cell>
          <cell r="J1055">
            <v>0</v>
          </cell>
          <cell r="K1055">
            <v>0</v>
          </cell>
          <cell r="L1055" t="str">
            <v>Activos</v>
          </cell>
          <cell r="M1055" t="str">
            <v>Fuera de Convenio</v>
          </cell>
          <cell r="N1055" t="str">
            <v>Indeterminado</v>
          </cell>
          <cell r="O1055" t="str">
            <v>Edif. Petrobras</v>
          </cell>
          <cell r="P1055">
            <v>39508</v>
          </cell>
        </row>
        <row r="1056">
          <cell r="A1056">
            <v>60005068</v>
          </cell>
          <cell r="B1056" t="str">
            <v>DIEZ, GUSTAVO LISANDRO</v>
          </cell>
          <cell r="C1056" t="str">
            <v>ANALISTA SR.</v>
          </cell>
          <cell r="D1056">
            <v>57</v>
          </cell>
          <cell r="E1056" t="str">
            <v>Funciones Centralizadas</v>
          </cell>
          <cell r="F1056" t="str">
            <v>Fun. Centr. PB Arg. S.A.</v>
          </cell>
          <cell r="G1056" t="str">
            <v>GCIA. EJECUTIVA DE CTROL DE GEST Y EST P</v>
          </cell>
          <cell r="H1056" t="str">
            <v>CONTROL DE GESTION PROY., A&amp;F Y FFCC</v>
          </cell>
          <cell r="I1056" t="str">
            <v>CONTROL DE GESTION PROYECTOS</v>
          </cell>
          <cell r="J1056">
            <v>0</v>
          </cell>
          <cell r="K1056">
            <v>0</v>
          </cell>
          <cell r="L1056" t="str">
            <v>Activos</v>
          </cell>
          <cell r="M1056" t="str">
            <v>Fuera de Convenio</v>
          </cell>
          <cell r="N1056" t="str">
            <v>Indeterminado</v>
          </cell>
          <cell r="O1056" t="str">
            <v>Edif. Petrobras</v>
          </cell>
          <cell r="P1056">
            <v>39601</v>
          </cell>
        </row>
        <row r="1057">
          <cell r="A1057">
            <v>60005148</v>
          </cell>
          <cell r="B1057" t="str">
            <v>PERALTA, MARIA FERNANDA</v>
          </cell>
          <cell r="C1057" t="str">
            <v>ADMINISTRATIVO SR.</v>
          </cell>
          <cell r="D1057">
            <v>51</v>
          </cell>
          <cell r="E1057" t="str">
            <v>Funciones Centralizadas</v>
          </cell>
          <cell r="F1057" t="str">
            <v>Fun. Centr. PB Arg. S.A.</v>
          </cell>
          <cell r="G1057" t="str">
            <v>DIRECCION DE ADMINIST. Y FINANZAS</v>
          </cell>
          <cell r="H1057" t="str">
            <v>ADMINISTRACION</v>
          </cell>
          <cell r="I1057" t="str">
            <v>CUENTAS A PAGAR</v>
          </cell>
          <cell r="J1057" t="str">
            <v>RUBROS PRODUCTIVOS, PTAS &amp; YACIMIENTOS</v>
          </cell>
          <cell r="K1057">
            <v>0</v>
          </cell>
          <cell r="L1057" t="str">
            <v>Activos</v>
          </cell>
          <cell r="M1057" t="str">
            <v>Fuera de Convenio</v>
          </cell>
          <cell r="N1057" t="str">
            <v>Indeterminado</v>
          </cell>
          <cell r="O1057" t="str">
            <v>Edif. Petrobras</v>
          </cell>
          <cell r="P1057">
            <v>39661</v>
          </cell>
        </row>
        <row r="1058">
          <cell r="A1058">
            <v>60005152</v>
          </cell>
          <cell r="B1058" t="str">
            <v>FERULLO, LUCIANA</v>
          </cell>
          <cell r="C1058" t="str">
            <v>ANALISTA JR.</v>
          </cell>
          <cell r="D1058">
            <v>53</v>
          </cell>
          <cell r="E1058" t="str">
            <v>Funciones Centralizadas</v>
          </cell>
          <cell r="F1058" t="str">
            <v>Fun. Centr. PB Arg. S.A.</v>
          </cell>
          <cell r="G1058" t="str">
            <v>GCIA. EJECUTIVA DE RR.HH.</v>
          </cell>
          <cell r="H1058" t="str">
            <v>ORGANIZACION Y PLANEAMIENTO DE RR.HH</v>
          </cell>
          <cell r="I1058" t="str">
            <v>COMPENSACIONES Y BENEFICIOS</v>
          </cell>
          <cell r="J1058">
            <v>0</v>
          </cell>
          <cell r="K1058">
            <v>0</v>
          </cell>
          <cell r="L1058" t="str">
            <v>Activos</v>
          </cell>
          <cell r="M1058" t="str">
            <v>Fuera de Convenio</v>
          </cell>
          <cell r="N1058" t="str">
            <v>Indeterminado</v>
          </cell>
          <cell r="O1058" t="str">
            <v>Edif. Petrobras</v>
          </cell>
          <cell r="P1058">
            <v>39539</v>
          </cell>
        </row>
        <row r="1059">
          <cell r="A1059">
            <v>60005168</v>
          </cell>
          <cell r="B1059" t="str">
            <v>GAMERO, DIEGO</v>
          </cell>
          <cell r="C1059" t="str">
            <v>ANALISTA JR.</v>
          </cell>
          <cell r="D1059">
            <v>53</v>
          </cell>
          <cell r="E1059" t="str">
            <v>Funciones Centralizadas</v>
          </cell>
          <cell r="F1059" t="str">
            <v>Fun. Centr. PB Arg. S.A.</v>
          </cell>
          <cell r="G1059" t="str">
            <v>DIRECCION DE ADMINIST. Y FINANZAS</v>
          </cell>
          <cell r="H1059" t="str">
            <v>FINANZAS</v>
          </cell>
          <cell r="I1059" t="str">
            <v>COMEX Y SEGUROS</v>
          </cell>
          <cell r="J1059" t="str">
            <v>COBRANZAS Y LIQUIDACION DE DIVISAS</v>
          </cell>
          <cell r="K1059">
            <v>0</v>
          </cell>
          <cell r="L1059" t="str">
            <v>Activos</v>
          </cell>
          <cell r="M1059" t="str">
            <v>Fuera de Convenio</v>
          </cell>
          <cell r="N1059" t="str">
            <v>Indeterminado</v>
          </cell>
          <cell r="O1059" t="str">
            <v>Edif. Petrobras</v>
          </cell>
          <cell r="P1059">
            <v>39600</v>
          </cell>
        </row>
        <row r="1060">
          <cell r="A1060">
            <v>60005280</v>
          </cell>
          <cell r="B1060" t="str">
            <v>MEDINA, MARCELA NATALIA</v>
          </cell>
          <cell r="C1060" t="str">
            <v>ANALISTA JR.</v>
          </cell>
          <cell r="D1060">
            <v>54</v>
          </cell>
          <cell r="E1060" t="str">
            <v>Funciones Centralizadas</v>
          </cell>
          <cell r="F1060" t="str">
            <v>Fun. Centr. PB Arg. S.A.</v>
          </cell>
          <cell r="G1060" t="str">
            <v>GCIA. EJECUTIVA DE CTROL DE GEST Y EST P</v>
          </cell>
          <cell r="H1060" t="str">
            <v>CONTROL DE GESTION PROY., A&amp;F Y FFCC</v>
          </cell>
          <cell r="I1060" t="str">
            <v>CONTROL DE GESTION PROYECTOS</v>
          </cell>
          <cell r="J1060">
            <v>0</v>
          </cell>
          <cell r="K1060">
            <v>0</v>
          </cell>
          <cell r="L1060" t="str">
            <v>Activos</v>
          </cell>
          <cell r="M1060" t="str">
            <v>Fuera de Convenio</v>
          </cell>
          <cell r="N1060" t="str">
            <v>Indeterminado</v>
          </cell>
          <cell r="O1060" t="str">
            <v>Edif. Petrobras</v>
          </cell>
          <cell r="P1060">
            <v>40238</v>
          </cell>
        </row>
        <row r="1061">
          <cell r="A1061">
            <v>60005289</v>
          </cell>
          <cell r="B1061" t="str">
            <v>CASARES, DANIEL PABLO</v>
          </cell>
          <cell r="C1061" t="str">
            <v>ANALISTA SR.</v>
          </cell>
          <cell r="D1061">
            <v>56</v>
          </cell>
          <cell r="E1061" t="str">
            <v>Funciones Centralizadas</v>
          </cell>
          <cell r="F1061" t="str">
            <v>Fun. Centr. PB Arg. S.A.</v>
          </cell>
          <cell r="G1061" t="str">
            <v>DIRECCION DE ADMINIST. Y FINANZAS</v>
          </cell>
          <cell r="H1061" t="str">
            <v>COMPRAS Y CONTRATACIONES</v>
          </cell>
          <cell r="I1061" t="str">
            <v>PLANEAMIENTO Y CONTROL</v>
          </cell>
          <cell r="J1061" t="str">
            <v>PROVEEDORES Y PROCESOS</v>
          </cell>
          <cell r="K1061">
            <v>0</v>
          </cell>
          <cell r="L1061" t="str">
            <v>Activos</v>
          </cell>
          <cell r="M1061" t="str">
            <v>Fuera de Convenio</v>
          </cell>
          <cell r="N1061" t="str">
            <v>Indeterminado</v>
          </cell>
          <cell r="O1061" t="str">
            <v>Edif. Petrobras</v>
          </cell>
          <cell r="P1061">
            <v>39295</v>
          </cell>
        </row>
        <row r="1062">
          <cell r="A1062">
            <v>60005301</v>
          </cell>
          <cell r="B1062" t="str">
            <v>SICILIA, JUAN BAUTISTA</v>
          </cell>
          <cell r="C1062" t="str">
            <v>ANALISTA SSR.</v>
          </cell>
          <cell r="D1062">
            <v>54</v>
          </cell>
          <cell r="E1062" t="str">
            <v>Funciones Centralizadas</v>
          </cell>
          <cell r="F1062" t="str">
            <v>Fun. Centr. PB Arg. S.A.</v>
          </cell>
          <cell r="G1062" t="str">
            <v>DIRECCION DE ADMINIST. Y FINANZAS</v>
          </cell>
          <cell r="H1062" t="str">
            <v>ADMINISTRACION</v>
          </cell>
          <cell r="I1062" t="str">
            <v>NORMAS Y ESTADOS CONTABLES</v>
          </cell>
          <cell r="J1062" t="str">
            <v>CONSOLIDACION</v>
          </cell>
          <cell r="K1062">
            <v>0</v>
          </cell>
          <cell r="L1062" t="str">
            <v>Activos</v>
          </cell>
          <cell r="M1062" t="str">
            <v>Fuera de Convenio</v>
          </cell>
          <cell r="N1062" t="str">
            <v>Indeterminado</v>
          </cell>
          <cell r="O1062" t="str">
            <v>Edif. Petrobras</v>
          </cell>
          <cell r="P1062">
            <v>39387</v>
          </cell>
        </row>
        <row r="1063">
          <cell r="A1063">
            <v>60005306</v>
          </cell>
          <cell r="B1063" t="str">
            <v>GASPARINI, NICOLAS VICTOR</v>
          </cell>
          <cell r="C1063" t="str">
            <v>ADMINISTRATIVO SR.</v>
          </cell>
          <cell r="D1063">
            <v>51</v>
          </cell>
          <cell r="E1063" t="str">
            <v>Funciones Centralizadas</v>
          </cell>
          <cell r="F1063" t="str">
            <v>Fun. Centr. PB Arg. S.A.</v>
          </cell>
          <cell r="G1063" t="str">
            <v>DIRECCION DE ADMINIST. Y FINANZAS</v>
          </cell>
          <cell r="H1063" t="str">
            <v>FINANZAS</v>
          </cell>
          <cell r="I1063" t="str">
            <v>TESORERIA</v>
          </cell>
          <cell r="J1063" t="str">
            <v>RECAUDACIONES</v>
          </cell>
          <cell r="K1063">
            <v>0</v>
          </cell>
          <cell r="L1063" t="str">
            <v>Activos</v>
          </cell>
          <cell r="M1063" t="str">
            <v>Fuera de Convenio</v>
          </cell>
          <cell r="N1063" t="str">
            <v>Indeterminado</v>
          </cell>
          <cell r="O1063" t="str">
            <v>Edif. Petrobras</v>
          </cell>
          <cell r="P1063">
            <v>39387</v>
          </cell>
        </row>
        <row r="1064">
          <cell r="A1064">
            <v>60005311</v>
          </cell>
          <cell r="B1064" t="str">
            <v>JUAREZ GAGLIARDI, MARINA ALEJANDRA</v>
          </cell>
          <cell r="C1064" t="str">
            <v>SECRETARIA</v>
          </cell>
          <cell r="D1064">
            <v>53</v>
          </cell>
          <cell r="E1064" t="str">
            <v>Funciones Centralizadas</v>
          </cell>
          <cell r="F1064" t="str">
            <v>Fun. Centr. PB Arg. S.A.</v>
          </cell>
          <cell r="G1064" t="str">
            <v>DIRECCION DE LEGALES</v>
          </cell>
          <cell r="H1064" t="str">
            <v>LEGALES COMERCIAL</v>
          </cell>
          <cell r="I1064">
            <v>0</v>
          </cell>
          <cell r="J1064">
            <v>0</v>
          </cell>
          <cell r="K1064">
            <v>0</v>
          </cell>
          <cell r="L1064" t="str">
            <v>Activos</v>
          </cell>
          <cell r="M1064" t="str">
            <v>Fuera de Convenio</v>
          </cell>
          <cell r="N1064" t="str">
            <v>Indeterminado</v>
          </cell>
          <cell r="O1064" t="str">
            <v>Edif. Petrobras</v>
          </cell>
          <cell r="P1064">
            <v>39873</v>
          </cell>
        </row>
        <row r="1065">
          <cell r="A1065">
            <v>60005347</v>
          </cell>
          <cell r="B1065" t="str">
            <v>DE MARCO, RAMIRO</v>
          </cell>
          <cell r="C1065" t="str">
            <v>ANALISTA SSR.</v>
          </cell>
          <cell r="D1065">
            <v>54</v>
          </cell>
          <cell r="E1065" t="str">
            <v>Funciones Centralizadas</v>
          </cell>
          <cell r="F1065" t="str">
            <v>Fun. Centr. PB Arg. S.A.</v>
          </cell>
          <cell r="G1065" t="str">
            <v>GCIA. EJECUTIVA DE CSMS</v>
          </cell>
          <cell r="H1065" t="str">
            <v>CSMS E&amp;P Y COMERCIAL</v>
          </cell>
          <cell r="I1065">
            <v>0</v>
          </cell>
          <cell r="J1065">
            <v>0</v>
          </cell>
          <cell r="K1065">
            <v>0</v>
          </cell>
          <cell r="L1065" t="str">
            <v>Activos</v>
          </cell>
          <cell r="M1065" t="str">
            <v>Fuera de Convenio</v>
          </cell>
          <cell r="N1065" t="str">
            <v>Indeterminado</v>
          </cell>
          <cell r="O1065" t="str">
            <v>Edif. Petrobras</v>
          </cell>
          <cell r="P1065">
            <v>39142</v>
          </cell>
        </row>
        <row r="1066">
          <cell r="A1066">
            <v>60005352</v>
          </cell>
          <cell r="B1066" t="str">
            <v>SALVATORE, MARIANO NICOLAS</v>
          </cell>
          <cell r="C1066" t="str">
            <v>COORDINADOR</v>
          </cell>
          <cell r="D1066">
            <v>57</v>
          </cell>
          <cell r="E1066" t="str">
            <v>Funciones Centralizadas</v>
          </cell>
          <cell r="F1066" t="str">
            <v>Fun. Centr. PB Arg. S.A.</v>
          </cell>
          <cell r="G1066" t="str">
            <v>DIRECCION DE ADMINIST. Y FINANZAS</v>
          </cell>
          <cell r="H1066" t="str">
            <v>TECNOLOGIA INFORMATICA</v>
          </cell>
          <cell r="I1066" t="str">
            <v>SOLUCIONES VERTICALES DE NEGOCIO</v>
          </cell>
          <cell r="J1066" t="str">
            <v>RETAIL - APLICACIONES</v>
          </cell>
          <cell r="K1066">
            <v>0</v>
          </cell>
          <cell r="L1066" t="str">
            <v>Activos</v>
          </cell>
          <cell r="M1066" t="str">
            <v>Fuera de Convenio</v>
          </cell>
          <cell r="N1066" t="str">
            <v>Indeterminado</v>
          </cell>
          <cell r="O1066" t="str">
            <v>Edif. Petrobras</v>
          </cell>
          <cell r="P1066">
            <v>39326</v>
          </cell>
        </row>
        <row r="1067">
          <cell r="A1067">
            <v>60005353</v>
          </cell>
          <cell r="B1067" t="str">
            <v>CABRERA, MARCO ANTONIO</v>
          </cell>
          <cell r="C1067" t="str">
            <v>AUDITOR SSR.</v>
          </cell>
          <cell r="D1067">
            <v>55</v>
          </cell>
          <cell r="E1067" t="str">
            <v>Funciones Centralizadas</v>
          </cell>
          <cell r="F1067" t="str">
            <v>Fun. Centr. PB Arg. S.A.</v>
          </cell>
          <cell r="G1067" t="str">
            <v>GCIA. EJECUTIVA DE  AUDITORIA INTERNA</v>
          </cell>
          <cell r="H1067" t="str">
            <v>AUDITORIA CTROL INTERNO, COMPLIANCE, RIE</v>
          </cell>
          <cell r="I1067">
            <v>0</v>
          </cell>
          <cell r="J1067">
            <v>0</v>
          </cell>
          <cell r="K1067">
            <v>0</v>
          </cell>
          <cell r="L1067" t="str">
            <v>Activos</v>
          </cell>
          <cell r="M1067" t="str">
            <v>Fuera de Convenio</v>
          </cell>
          <cell r="N1067" t="str">
            <v>Indeterminado</v>
          </cell>
          <cell r="O1067" t="str">
            <v>Edif. Petrobras</v>
          </cell>
          <cell r="P1067">
            <v>39342</v>
          </cell>
        </row>
        <row r="1068">
          <cell r="A1068">
            <v>60005354</v>
          </cell>
          <cell r="B1068" t="str">
            <v>CUCUZZA, LAURA MARCELA</v>
          </cell>
          <cell r="C1068" t="str">
            <v>ANALISTA SR.</v>
          </cell>
          <cell r="D1068">
            <v>56</v>
          </cell>
          <cell r="E1068" t="str">
            <v>Funciones Centralizadas</v>
          </cell>
          <cell r="F1068" t="str">
            <v>Fun. Centr. PB Arg. S.A.</v>
          </cell>
          <cell r="G1068" t="str">
            <v>DIRECCION DE ADMINIST. Y FINANZAS</v>
          </cell>
          <cell r="H1068" t="str">
            <v>TECNOLOGIA INFORMATICA</v>
          </cell>
          <cell r="I1068" t="str">
            <v>SOLUCIONES VERTICALES DE NEGOCIO</v>
          </cell>
          <cell r="J1068" t="str">
            <v>RETAIL - APLICACIONES</v>
          </cell>
          <cell r="K1068">
            <v>0</v>
          </cell>
          <cell r="L1068" t="str">
            <v>Activos</v>
          </cell>
          <cell r="M1068" t="str">
            <v>Fuera de Convenio</v>
          </cell>
          <cell r="N1068" t="str">
            <v>Indeterminado</v>
          </cell>
          <cell r="O1068" t="str">
            <v>Edif. Petrobras</v>
          </cell>
          <cell r="P1068">
            <v>39326</v>
          </cell>
        </row>
        <row r="1069">
          <cell r="A1069">
            <v>60005389</v>
          </cell>
          <cell r="B1069" t="str">
            <v>GOLLETTI MADERO, NICOLAS</v>
          </cell>
          <cell r="C1069" t="str">
            <v>ADMINISTRATIVO SR.</v>
          </cell>
          <cell r="D1069">
            <v>51</v>
          </cell>
          <cell r="E1069" t="str">
            <v>Funciones Centralizadas</v>
          </cell>
          <cell r="F1069" t="str">
            <v>Fun. Centr. PB Arg. S.A.</v>
          </cell>
          <cell r="G1069" t="str">
            <v>GCIA. EJECUTIVA DE RR.HH.</v>
          </cell>
          <cell r="H1069" t="str">
            <v>SERVICIOS DE RR. HH.</v>
          </cell>
          <cell r="I1069" t="str">
            <v>MODELO DE ATENCION Y APOYO</v>
          </cell>
          <cell r="J1069">
            <v>0</v>
          </cell>
          <cell r="K1069">
            <v>0</v>
          </cell>
          <cell r="L1069" t="str">
            <v>Activos</v>
          </cell>
          <cell r="M1069" t="str">
            <v>Fuera de Convenio</v>
          </cell>
          <cell r="N1069" t="str">
            <v>Indeterminado</v>
          </cell>
          <cell r="O1069" t="str">
            <v>Edif. Petrobras</v>
          </cell>
          <cell r="P1069">
            <v>39661</v>
          </cell>
        </row>
        <row r="1070">
          <cell r="A1070">
            <v>60005390</v>
          </cell>
          <cell r="B1070" t="str">
            <v>LOPEZ SILVA, MARIANO ANDRES</v>
          </cell>
          <cell r="C1070" t="str">
            <v>ADMINISTRATIVO ESP.</v>
          </cell>
          <cell r="D1070">
            <v>52</v>
          </cell>
          <cell r="E1070" t="str">
            <v>Funciones Centralizadas</v>
          </cell>
          <cell r="F1070" t="str">
            <v>Fun. Centr. PB Arg. S.A.</v>
          </cell>
          <cell r="G1070" t="str">
            <v>DIRECCION DE ADMINIST. Y FINANZAS</v>
          </cell>
          <cell r="H1070" t="str">
            <v>ADMINISTRACION</v>
          </cell>
          <cell r="I1070" t="str">
            <v>CUENTAS A PAGAR</v>
          </cell>
          <cell r="J1070" t="str">
            <v>RUBROS PRODUCTIVOS, PTAS &amp; YACIMIENTOS</v>
          </cell>
          <cell r="K1070">
            <v>0</v>
          </cell>
          <cell r="L1070" t="str">
            <v>Activos</v>
          </cell>
          <cell r="M1070" t="str">
            <v>Fuera de Convenio</v>
          </cell>
          <cell r="N1070" t="str">
            <v>Indeterminado</v>
          </cell>
          <cell r="O1070" t="str">
            <v>Edif. Petrobras</v>
          </cell>
          <cell r="P1070">
            <v>39569</v>
          </cell>
        </row>
        <row r="1071">
          <cell r="A1071">
            <v>60005391</v>
          </cell>
          <cell r="B1071" t="str">
            <v>MECIAS, MARIA EUGENIA</v>
          </cell>
          <cell r="C1071" t="str">
            <v>ADMINISTRATIVO ESP.</v>
          </cell>
          <cell r="D1071">
            <v>52</v>
          </cell>
          <cell r="E1071" t="str">
            <v>Funciones Centralizadas</v>
          </cell>
          <cell r="F1071" t="str">
            <v>Fun. Centr. PB Arg. S.A.</v>
          </cell>
          <cell r="G1071" t="str">
            <v>DIRECCION DE ADMINIST. Y FINANZAS</v>
          </cell>
          <cell r="H1071" t="str">
            <v>FINANZAS</v>
          </cell>
          <cell r="I1071" t="str">
            <v>TESORERIA</v>
          </cell>
          <cell r="J1071" t="str">
            <v>PAGOS</v>
          </cell>
          <cell r="K1071">
            <v>0</v>
          </cell>
          <cell r="L1071" t="str">
            <v>Activos</v>
          </cell>
          <cell r="M1071" t="str">
            <v>Fuera de Convenio</v>
          </cell>
          <cell r="N1071" t="str">
            <v>Indeterminado</v>
          </cell>
          <cell r="O1071" t="str">
            <v>Edif. Petrobras</v>
          </cell>
          <cell r="P1071">
            <v>39387</v>
          </cell>
        </row>
        <row r="1072">
          <cell r="A1072">
            <v>60005490</v>
          </cell>
          <cell r="B1072" t="str">
            <v>CUELLO, YANINA LORENA</v>
          </cell>
          <cell r="C1072" t="str">
            <v>ADMINISTRATIVO ESP.</v>
          </cell>
          <cell r="D1072">
            <v>52</v>
          </cell>
          <cell r="E1072" t="str">
            <v>Funciones Centralizadas</v>
          </cell>
          <cell r="F1072" t="str">
            <v>Fun. Centr. PB Arg. S.A.</v>
          </cell>
          <cell r="G1072" t="str">
            <v>DIRECCION DE ADMINIST. Y FINANZAS</v>
          </cell>
          <cell r="H1072" t="str">
            <v>ADMINISTRACION</v>
          </cell>
          <cell r="I1072" t="str">
            <v>CUENTAS A PAGAR</v>
          </cell>
          <cell r="J1072" t="str">
            <v>RUBROS COMER. CORP. Y TRADING</v>
          </cell>
          <cell r="K1072">
            <v>0</v>
          </cell>
          <cell r="L1072" t="str">
            <v>Activos</v>
          </cell>
          <cell r="M1072" t="str">
            <v>Fuera de Convenio</v>
          </cell>
          <cell r="N1072" t="str">
            <v>Indeterminado</v>
          </cell>
          <cell r="O1072" t="str">
            <v>Edif. Petrobras</v>
          </cell>
          <cell r="P1072">
            <v>39387</v>
          </cell>
        </row>
        <row r="1073">
          <cell r="A1073">
            <v>60005672</v>
          </cell>
          <cell r="B1073" t="str">
            <v>MONTENEGRO, ALEJANDRO RUBEN</v>
          </cell>
          <cell r="C1073" t="str">
            <v>ADMINISTRATIVO ESP.</v>
          </cell>
          <cell r="D1073">
            <v>52</v>
          </cell>
          <cell r="E1073" t="str">
            <v>Funciones Centralizadas</v>
          </cell>
          <cell r="F1073" t="str">
            <v>Fun. Centr. PB Arg. S.A.</v>
          </cell>
          <cell r="G1073" t="str">
            <v>DIRECCION DE ADMINIST. Y FINANZAS</v>
          </cell>
          <cell r="H1073" t="str">
            <v>IMPUESTOS</v>
          </cell>
          <cell r="I1073" t="str">
            <v>IMPUESTOS INDIRECTOS</v>
          </cell>
          <cell r="J1073">
            <v>0</v>
          </cell>
          <cell r="K1073">
            <v>0</v>
          </cell>
          <cell r="L1073" t="str">
            <v>Activos</v>
          </cell>
          <cell r="M1073" t="str">
            <v>Fuera de Convenio</v>
          </cell>
          <cell r="N1073" t="str">
            <v>Indeterminado</v>
          </cell>
          <cell r="O1073" t="str">
            <v>Edif. Petrobras</v>
          </cell>
          <cell r="P1073">
            <v>39508</v>
          </cell>
        </row>
        <row r="1074">
          <cell r="A1074">
            <v>60005673</v>
          </cell>
          <cell r="B1074" t="str">
            <v>BOCCAZZI, NICOLAS</v>
          </cell>
          <cell r="C1074" t="str">
            <v>ADMINISTRATIVO ESP.</v>
          </cell>
          <cell r="D1074">
            <v>52</v>
          </cell>
          <cell r="E1074" t="str">
            <v>Funciones Centralizadas</v>
          </cell>
          <cell r="F1074" t="str">
            <v>Fun. Centr. PB Arg. S.A.</v>
          </cell>
          <cell r="G1074" t="str">
            <v>DIRECCION DE ADMINIST. Y FINANZAS</v>
          </cell>
          <cell r="H1074" t="str">
            <v>IMPUESTOS</v>
          </cell>
          <cell r="I1074" t="str">
            <v>PROCESOS Y SISTEMAS TRIBUTARIOS</v>
          </cell>
          <cell r="J1074">
            <v>0</v>
          </cell>
          <cell r="K1074">
            <v>0</v>
          </cell>
          <cell r="L1074" t="str">
            <v>Activos</v>
          </cell>
          <cell r="M1074" t="str">
            <v>Fuera de Convenio</v>
          </cell>
          <cell r="N1074" t="str">
            <v>Indeterminado</v>
          </cell>
          <cell r="O1074" t="str">
            <v>Edif. Petrobras</v>
          </cell>
          <cell r="P1074">
            <v>39508</v>
          </cell>
        </row>
        <row r="1075">
          <cell r="A1075">
            <v>60005674</v>
          </cell>
          <cell r="B1075" t="str">
            <v>FALCO, SEBASTIAN ANDRES</v>
          </cell>
          <cell r="C1075" t="str">
            <v>ANALISTA SSR.</v>
          </cell>
          <cell r="D1075">
            <v>54</v>
          </cell>
          <cell r="E1075" t="str">
            <v>Funciones Centralizadas</v>
          </cell>
          <cell r="F1075" t="str">
            <v>Fun. Centr. PB Arg. S.A.</v>
          </cell>
          <cell r="G1075" t="str">
            <v>DIRECCION DE ADMINIST. Y FINANZAS</v>
          </cell>
          <cell r="H1075" t="str">
            <v>IMPUESTOS</v>
          </cell>
          <cell r="I1075" t="str">
            <v>E&amp;P, AREAS Y OTRAS SOCIEDADES</v>
          </cell>
          <cell r="J1075">
            <v>0</v>
          </cell>
          <cell r="K1075">
            <v>0</v>
          </cell>
          <cell r="L1075" t="str">
            <v>Activos</v>
          </cell>
          <cell r="M1075" t="str">
            <v>Fuera de Convenio</v>
          </cell>
          <cell r="N1075" t="str">
            <v>Indeterminado</v>
          </cell>
          <cell r="O1075" t="str">
            <v>Edif. Petrobras</v>
          </cell>
          <cell r="P1075">
            <v>39508</v>
          </cell>
        </row>
        <row r="1076">
          <cell r="A1076">
            <v>60005685</v>
          </cell>
          <cell r="B1076" t="str">
            <v>FUMILLA, SILVINA ESTHER</v>
          </cell>
          <cell r="C1076" t="str">
            <v>ADMINISTRATIVO ESP.</v>
          </cell>
          <cell r="D1076">
            <v>52</v>
          </cell>
          <cell r="E1076" t="str">
            <v>Funciones Centralizadas</v>
          </cell>
          <cell r="F1076" t="str">
            <v>Fun. Centr. PB Arg. S.A.</v>
          </cell>
          <cell r="G1076" t="str">
            <v>DIRECCION DE ADMINIST. Y FINANZAS</v>
          </cell>
          <cell r="H1076" t="str">
            <v>IMPUESTOS</v>
          </cell>
          <cell r="I1076" t="str">
            <v>IMPUESTOS INDIRECTOS</v>
          </cell>
          <cell r="J1076">
            <v>0</v>
          </cell>
          <cell r="K1076">
            <v>0</v>
          </cell>
          <cell r="L1076" t="str">
            <v>Activos</v>
          </cell>
          <cell r="M1076" t="str">
            <v>Fuera de Convenio</v>
          </cell>
          <cell r="N1076" t="str">
            <v>Indeterminado</v>
          </cell>
          <cell r="O1076" t="str">
            <v>Edif. Petrobras</v>
          </cell>
          <cell r="P1076">
            <v>39508</v>
          </cell>
        </row>
        <row r="1077">
          <cell r="A1077">
            <v>60005702</v>
          </cell>
          <cell r="B1077" t="str">
            <v>CRISTOFARI, JULIETA</v>
          </cell>
          <cell r="C1077" t="str">
            <v>ANALISTA JR.</v>
          </cell>
          <cell r="D1077">
            <v>53</v>
          </cell>
          <cell r="E1077" t="str">
            <v>Funciones Centralizadas</v>
          </cell>
          <cell r="F1077" t="str">
            <v>Fun. Centr. PB Arg. S.A.</v>
          </cell>
          <cell r="G1077" t="str">
            <v>GCIA. EJECUTIVA DE CTROL DE GEST Y EST P</v>
          </cell>
          <cell r="H1077" t="str">
            <v>PLANEAMIENTO &amp; CTROL. PRESUPUESTARIO</v>
          </cell>
          <cell r="I1077" t="str">
            <v>PLAN DE NEGOCIOS, PPTO y PROYECCIONES</v>
          </cell>
          <cell r="J1077">
            <v>0</v>
          </cell>
          <cell r="K1077">
            <v>0</v>
          </cell>
          <cell r="L1077" t="str">
            <v>Activos</v>
          </cell>
          <cell r="M1077" t="str">
            <v>Fuera de Convenio</v>
          </cell>
          <cell r="N1077" t="str">
            <v>Indeterminado</v>
          </cell>
          <cell r="O1077" t="str">
            <v>Edif. Petrobras</v>
          </cell>
          <cell r="P1077">
            <v>39569</v>
          </cell>
        </row>
        <row r="1078">
          <cell r="A1078">
            <v>60005711</v>
          </cell>
          <cell r="B1078" t="str">
            <v>MILILLO, MARIEL ELENA</v>
          </cell>
          <cell r="C1078" t="str">
            <v>ANALISTA SSR.</v>
          </cell>
          <cell r="D1078">
            <v>55</v>
          </cell>
          <cell r="E1078" t="str">
            <v>Funciones Centralizadas</v>
          </cell>
          <cell r="F1078" t="str">
            <v>Fun. Centr. PB Arg. S.A.</v>
          </cell>
          <cell r="G1078" t="str">
            <v>DIRECCION DE ADMINIST. Y FINANZAS</v>
          </cell>
          <cell r="H1078" t="str">
            <v>IMPUESTOS</v>
          </cell>
          <cell r="I1078" t="str">
            <v>PROCESOS Y SISTEMAS TRIBUTARIOS</v>
          </cell>
          <cell r="J1078">
            <v>0</v>
          </cell>
          <cell r="K1078">
            <v>0</v>
          </cell>
          <cell r="L1078" t="str">
            <v>Activos</v>
          </cell>
          <cell r="M1078" t="str">
            <v>Fuera de Convenio</v>
          </cell>
          <cell r="N1078" t="str">
            <v>Indeterminado</v>
          </cell>
          <cell r="O1078" t="str">
            <v>Edif. Petrobras</v>
          </cell>
          <cell r="P1078">
            <v>39545</v>
          </cell>
        </row>
        <row r="1079">
          <cell r="A1079">
            <v>60005715</v>
          </cell>
          <cell r="B1079" t="str">
            <v>CORTI, MARIANA LAURA</v>
          </cell>
          <cell r="C1079" t="str">
            <v>ANALISTA JR.</v>
          </cell>
          <cell r="D1079">
            <v>53</v>
          </cell>
          <cell r="E1079" t="str">
            <v>Funciones Centralizadas</v>
          </cell>
          <cell r="F1079" t="str">
            <v>Fun. Centr. PB Arg. S.A.</v>
          </cell>
          <cell r="G1079" t="str">
            <v>GCIA. EJECUTIVA DE COMUNICACIONES</v>
          </cell>
          <cell r="H1079" t="str">
            <v>ASUNTOS CORPORATIVOS Y PRENSA</v>
          </cell>
          <cell r="I1079" t="str">
            <v>RESPONSABILIDAD SOCIAL EMPRESARIA</v>
          </cell>
          <cell r="J1079">
            <v>0</v>
          </cell>
          <cell r="K1079">
            <v>0</v>
          </cell>
          <cell r="L1079" t="str">
            <v>Activos</v>
          </cell>
          <cell r="M1079" t="str">
            <v>Fuera de Convenio</v>
          </cell>
          <cell r="N1079" t="str">
            <v>Indeterminado</v>
          </cell>
          <cell r="O1079" t="str">
            <v>Edif. Petrobras</v>
          </cell>
          <cell r="P1079">
            <v>39722</v>
          </cell>
        </row>
        <row r="1080">
          <cell r="A1080">
            <v>60005806</v>
          </cell>
          <cell r="B1080" t="str">
            <v>BRITOS MANRIQUEZ, CARLOS ALEJANDRO</v>
          </cell>
          <cell r="C1080" t="str">
            <v>ANALISTA SSR.</v>
          </cell>
          <cell r="D1080">
            <v>54</v>
          </cell>
          <cell r="E1080" t="str">
            <v>Funciones Centralizadas</v>
          </cell>
          <cell r="F1080" t="str">
            <v>Fun. Centr. PB Arg. S.A.</v>
          </cell>
          <cell r="G1080" t="str">
            <v>DIRECCION DE ADMINIST. Y FINANZAS</v>
          </cell>
          <cell r="H1080" t="str">
            <v>ADMINISTRACION</v>
          </cell>
          <cell r="I1080" t="str">
            <v>CONTABILIDAD GENERAL</v>
          </cell>
          <cell r="J1080" t="str">
            <v>CONTABILIDAD E&amp;P</v>
          </cell>
          <cell r="K1080">
            <v>0</v>
          </cell>
          <cell r="L1080" t="str">
            <v>Activos</v>
          </cell>
          <cell r="M1080" t="str">
            <v>Fuera de Convenio</v>
          </cell>
          <cell r="N1080" t="str">
            <v>Indeterminado</v>
          </cell>
          <cell r="O1080" t="str">
            <v>Edif. Petrobras</v>
          </cell>
          <cell r="P1080">
            <v>39600</v>
          </cell>
        </row>
        <row r="1081">
          <cell r="A1081">
            <v>60005807</v>
          </cell>
          <cell r="B1081" t="str">
            <v>MILLONE, MARIA EUGENIA</v>
          </cell>
          <cell r="C1081" t="str">
            <v>ADMINISTRATIVO SR.</v>
          </cell>
          <cell r="D1081">
            <v>51</v>
          </cell>
          <cell r="E1081" t="str">
            <v>Funciones Centralizadas</v>
          </cell>
          <cell r="F1081" t="str">
            <v>Fun. Centr. PB Arg. S.A.</v>
          </cell>
          <cell r="G1081" t="str">
            <v>DIRECCION DE ADMINIST. Y FINANZAS</v>
          </cell>
          <cell r="H1081" t="str">
            <v>ADMINISTRACION</v>
          </cell>
          <cell r="I1081" t="str">
            <v>CUENTAS A PAGAR</v>
          </cell>
          <cell r="J1081" t="str">
            <v>RUBROS PRODUCTIVOS, PTAS &amp; YACIMIENTOS</v>
          </cell>
          <cell r="K1081">
            <v>0</v>
          </cell>
          <cell r="L1081" t="str">
            <v>Activos</v>
          </cell>
          <cell r="M1081" t="str">
            <v>Fuera de Convenio</v>
          </cell>
          <cell r="N1081" t="str">
            <v>Indeterminado</v>
          </cell>
          <cell r="O1081" t="str">
            <v>Edif. Petrobras</v>
          </cell>
          <cell r="P1081">
            <v>39600</v>
          </cell>
        </row>
        <row r="1082">
          <cell r="A1082">
            <v>60005816</v>
          </cell>
          <cell r="B1082" t="str">
            <v>FAGNOLA, MARIA EUGENIA</v>
          </cell>
          <cell r="C1082" t="str">
            <v>ANALISTA JR.</v>
          </cell>
          <cell r="D1082">
            <v>53</v>
          </cell>
          <cell r="E1082" t="str">
            <v>Funciones Centralizadas</v>
          </cell>
          <cell r="F1082" t="str">
            <v>Fun. Centr. PB Arg. S.A.</v>
          </cell>
          <cell r="G1082" t="str">
            <v>DIRECCION DE ADMINIST. Y FINANZAS</v>
          </cell>
          <cell r="H1082" t="str">
            <v>FINANZAS</v>
          </cell>
          <cell r="I1082" t="str">
            <v>COMEX Y SEGUROS</v>
          </cell>
          <cell r="J1082" t="str">
            <v>IMPORTACIONES</v>
          </cell>
          <cell r="K1082">
            <v>0</v>
          </cell>
          <cell r="L1082" t="str">
            <v>Activos</v>
          </cell>
          <cell r="M1082" t="str">
            <v>Fuera de Convenio</v>
          </cell>
          <cell r="N1082" t="str">
            <v>Indeterminado</v>
          </cell>
          <cell r="O1082" t="str">
            <v>Edif. Petrobras</v>
          </cell>
          <cell r="P1082">
            <v>39600</v>
          </cell>
        </row>
        <row r="1083">
          <cell r="A1083">
            <v>60005819</v>
          </cell>
          <cell r="B1083" t="str">
            <v>MISISCA, MARCELO FABIAN</v>
          </cell>
          <cell r="C1083" t="str">
            <v>LIDER</v>
          </cell>
          <cell r="D1083">
            <v>56</v>
          </cell>
          <cell r="E1083" t="str">
            <v>Funciones Centralizadas</v>
          </cell>
          <cell r="F1083" t="str">
            <v>Fun. Centr. PB Arg. S.A.</v>
          </cell>
          <cell r="G1083" t="str">
            <v>DIRECCION DE ADMINIST. Y FINANZAS</v>
          </cell>
          <cell r="H1083" t="str">
            <v>TECNOLOGIA INFORMATICA</v>
          </cell>
          <cell r="I1083" t="str">
            <v>OPERACIONES Y TELECOMUNICACIONES</v>
          </cell>
          <cell r="J1083" t="str">
            <v>ATENCION DE USUARIOS</v>
          </cell>
          <cell r="K1083">
            <v>0</v>
          </cell>
          <cell r="L1083" t="str">
            <v>Activos</v>
          </cell>
          <cell r="M1083" t="str">
            <v>Fuera de Convenio</v>
          </cell>
          <cell r="N1083" t="str">
            <v>Indeterminado</v>
          </cell>
          <cell r="O1083" t="str">
            <v>Edif. Petrobras</v>
          </cell>
          <cell r="P1083">
            <v>39600</v>
          </cell>
        </row>
        <row r="1084">
          <cell r="A1084">
            <v>60005900</v>
          </cell>
          <cell r="B1084" t="str">
            <v>FERNANDEZ, PATRICIA SOLEDAD</v>
          </cell>
          <cell r="C1084" t="str">
            <v>ADMINISTRATIVO SR.</v>
          </cell>
          <cell r="D1084">
            <v>51</v>
          </cell>
          <cell r="E1084" t="str">
            <v>Funciones Centralizadas</v>
          </cell>
          <cell r="F1084" t="str">
            <v>Fun. Centr. PB Arg. S.A.</v>
          </cell>
          <cell r="G1084" t="str">
            <v>DIRECCION DE ADMINIST. Y FINANZAS</v>
          </cell>
          <cell r="H1084" t="str">
            <v>ADMINISTRACION</v>
          </cell>
          <cell r="I1084" t="str">
            <v>CUENTAS A PAGAR</v>
          </cell>
          <cell r="J1084" t="str">
            <v>RUBROS PRODUCTIVOS, PTAS &amp; YACIMIENTOS</v>
          </cell>
          <cell r="K1084">
            <v>0</v>
          </cell>
          <cell r="L1084" t="str">
            <v>Activos</v>
          </cell>
          <cell r="M1084" t="str">
            <v>Fuera de Convenio</v>
          </cell>
          <cell r="N1084" t="str">
            <v>Indeterminado</v>
          </cell>
          <cell r="O1084" t="str">
            <v>Edif. Petrobras</v>
          </cell>
          <cell r="P1084">
            <v>39661</v>
          </cell>
        </row>
        <row r="1085">
          <cell r="A1085">
            <v>60005901</v>
          </cell>
          <cell r="B1085" t="str">
            <v>MARQUEZ, FLAVIO GERMAN</v>
          </cell>
          <cell r="C1085" t="str">
            <v>ANALISTA SR.</v>
          </cell>
          <cell r="D1085">
            <v>54</v>
          </cell>
          <cell r="E1085" t="str">
            <v>Funciones Centralizadas</v>
          </cell>
          <cell r="F1085" t="str">
            <v>Fun. Centr. PB Arg. S.A.</v>
          </cell>
          <cell r="G1085" t="str">
            <v>DIRECCION COMERCIAL</v>
          </cell>
          <cell r="H1085" t="str">
            <v>PLANIFICACION Y SUMINISTROS</v>
          </cell>
          <cell r="I1085" t="str">
            <v>SUMINISTROS</v>
          </cell>
          <cell r="J1085" t="str">
            <v>CONTRATACION DE TRANSPORTE</v>
          </cell>
          <cell r="K1085">
            <v>0</v>
          </cell>
          <cell r="L1085" t="str">
            <v>Activos</v>
          </cell>
          <cell r="M1085" t="str">
            <v>Fuera de Convenio</v>
          </cell>
          <cell r="N1085" t="str">
            <v>Indeterminado</v>
          </cell>
          <cell r="O1085" t="str">
            <v>Edif. Petrobras</v>
          </cell>
          <cell r="P1085">
            <v>39666</v>
          </cell>
        </row>
        <row r="1086">
          <cell r="A1086">
            <v>60005903</v>
          </cell>
          <cell r="B1086" t="str">
            <v>SARTORI, NATALIA GISELLE</v>
          </cell>
          <cell r="C1086" t="str">
            <v>ADMINISTRATIVO ESP.</v>
          </cell>
          <cell r="D1086">
            <v>52</v>
          </cell>
          <cell r="E1086" t="str">
            <v>Funciones Centralizadas</v>
          </cell>
          <cell r="F1086" t="str">
            <v>Fun. Centr. PB Arg. S.A.</v>
          </cell>
          <cell r="G1086" t="str">
            <v>DIRECCION DE ADMINIST. Y FINANZAS</v>
          </cell>
          <cell r="H1086" t="str">
            <v>ADMINISTRACION</v>
          </cell>
          <cell r="I1086" t="str">
            <v>CUENTAS A PAGAR</v>
          </cell>
          <cell r="J1086" t="str">
            <v>RUBROS COMER. CORP. Y TRADING</v>
          </cell>
          <cell r="K1086">
            <v>0</v>
          </cell>
          <cell r="L1086" t="str">
            <v>Activos</v>
          </cell>
          <cell r="M1086" t="str">
            <v>Fuera de Convenio</v>
          </cell>
          <cell r="N1086" t="str">
            <v>Indeterminado</v>
          </cell>
          <cell r="O1086" t="str">
            <v>Edif. Petrobras</v>
          </cell>
          <cell r="P1086">
            <v>39665</v>
          </cell>
        </row>
        <row r="1087">
          <cell r="A1087">
            <v>60005907</v>
          </cell>
          <cell r="B1087" t="str">
            <v>KUCK, ALFREDO GABRIEL</v>
          </cell>
          <cell r="C1087" t="str">
            <v>ANALISTA SR.</v>
          </cell>
          <cell r="D1087">
            <v>56</v>
          </cell>
          <cell r="E1087" t="str">
            <v>Funciones Centralizadas</v>
          </cell>
          <cell r="F1087" t="str">
            <v>Fun. Centr. PB Arg. S.A.</v>
          </cell>
          <cell r="G1087" t="str">
            <v>DIRECCION DE ADMINIST. Y FINANZAS</v>
          </cell>
          <cell r="H1087" t="str">
            <v>COMPRAS Y CONTRATACIONES</v>
          </cell>
          <cell r="I1087" t="str">
            <v>PLANEAMIENTO Y CONTROL</v>
          </cell>
          <cell r="J1087" t="str">
            <v>STOCKS E INVENTARIOS</v>
          </cell>
          <cell r="K1087">
            <v>0</v>
          </cell>
          <cell r="L1087" t="str">
            <v>Activos</v>
          </cell>
          <cell r="M1087" t="str">
            <v>Fuera de Convenio</v>
          </cell>
          <cell r="N1087" t="str">
            <v>Indeterminado</v>
          </cell>
          <cell r="O1087" t="str">
            <v>Edif. Petrobras</v>
          </cell>
          <cell r="P1087">
            <v>39668</v>
          </cell>
        </row>
        <row r="1088">
          <cell r="A1088">
            <v>60005913</v>
          </cell>
          <cell r="B1088" t="str">
            <v>MENENDEZ, MATIAS XAVIER</v>
          </cell>
          <cell r="C1088" t="str">
            <v>ADMINISTRATIVO SR.</v>
          </cell>
          <cell r="D1088">
            <v>51</v>
          </cell>
          <cell r="E1088" t="str">
            <v>Funciones Centralizadas</v>
          </cell>
          <cell r="F1088" t="str">
            <v>Fun. Centr. PB Arg. S.A.</v>
          </cell>
          <cell r="G1088" t="str">
            <v>DIRECCION DE ADMINIST. Y FINANZAS</v>
          </cell>
          <cell r="H1088" t="str">
            <v>ADMINISTRACION</v>
          </cell>
          <cell r="I1088" t="str">
            <v>CUENTAS A PAGAR</v>
          </cell>
          <cell r="J1088" t="str">
            <v>RUBROS PRODUCTIVOS, PTAS &amp; YACIMIENTOS</v>
          </cell>
          <cell r="K1088">
            <v>0</v>
          </cell>
          <cell r="L1088" t="str">
            <v>Activos</v>
          </cell>
          <cell r="M1088" t="str">
            <v>Fuera de Convenio</v>
          </cell>
          <cell r="N1088" t="str">
            <v>Indeterminado</v>
          </cell>
          <cell r="O1088" t="str">
            <v>Edif. Petrobras</v>
          </cell>
          <cell r="P1088">
            <v>39671</v>
          </cell>
        </row>
        <row r="1089">
          <cell r="A1089">
            <v>60005916</v>
          </cell>
          <cell r="B1089" t="str">
            <v>FINKELSTEIN, ANDRES</v>
          </cell>
          <cell r="C1089" t="str">
            <v>ANALISTA JR.</v>
          </cell>
          <cell r="D1089">
            <v>53</v>
          </cell>
          <cell r="E1089" t="str">
            <v>Funciones Centralizadas</v>
          </cell>
          <cell r="F1089" t="str">
            <v>Fun. Centr. PB Arg. S.A.</v>
          </cell>
          <cell r="G1089" t="str">
            <v>DIRECCION DE ADMINIST. Y FINANZAS</v>
          </cell>
          <cell r="H1089" t="str">
            <v>ADMINISTRACION</v>
          </cell>
          <cell r="I1089" t="str">
            <v>CUENTAS A PAGAR</v>
          </cell>
          <cell r="J1089" t="str">
            <v>ANALISIS Y CONTROL DE PASIVOS COM.</v>
          </cell>
          <cell r="K1089">
            <v>0</v>
          </cell>
          <cell r="L1089" t="str">
            <v>Activos</v>
          </cell>
          <cell r="M1089" t="str">
            <v>Fuera de Convenio</v>
          </cell>
          <cell r="N1089" t="str">
            <v>Indeterminado</v>
          </cell>
          <cell r="O1089" t="str">
            <v>Edif. Petrobras</v>
          </cell>
          <cell r="P1089">
            <v>39679</v>
          </cell>
        </row>
        <row r="1090">
          <cell r="A1090">
            <v>60005933</v>
          </cell>
          <cell r="B1090" t="str">
            <v>ELIZATHE, FLORENCIA LILIANA</v>
          </cell>
          <cell r="C1090" t="str">
            <v>ANALISTA SSR.</v>
          </cell>
          <cell r="D1090">
            <v>54</v>
          </cell>
          <cell r="E1090" t="str">
            <v>Funciones Centralizadas</v>
          </cell>
          <cell r="F1090" t="str">
            <v>Fun. Centr. PB Arg. S.A.</v>
          </cell>
          <cell r="G1090" t="str">
            <v>GCIA. EJECUTIVA DE CTROL DE GEST Y EST P</v>
          </cell>
          <cell r="H1090" t="str">
            <v>PLANEAMIENTO &amp; CTROL. PRESUPUESTARIO</v>
          </cell>
          <cell r="I1090">
            <v>0</v>
          </cell>
          <cell r="J1090">
            <v>0</v>
          </cell>
          <cell r="K1090">
            <v>0</v>
          </cell>
          <cell r="L1090" t="str">
            <v>Activos</v>
          </cell>
          <cell r="M1090" t="str">
            <v>Fuera de Convenio</v>
          </cell>
          <cell r="N1090" t="str">
            <v>Indeterminado</v>
          </cell>
          <cell r="O1090" t="str">
            <v>Edif. Petrobras</v>
          </cell>
          <cell r="P1090">
            <v>39692</v>
          </cell>
        </row>
        <row r="1091">
          <cell r="A1091">
            <v>60005936</v>
          </cell>
          <cell r="B1091" t="str">
            <v>CENTAMORI, CLAUDIA ALEJANDRA</v>
          </cell>
          <cell r="C1091" t="str">
            <v>ANALISTA SSR.</v>
          </cell>
          <cell r="D1091">
            <v>54</v>
          </cell>
          <cell r="E1091" t="str">
            <v>Funciones Centralizadas</v>
          </cell>
          <cell r="F1091" t="str">
            <v>Fun. Centr. PB Arg. S.A.</v>
          </cell>
          <cell r="G1091" t="str">
            <v>DIRECCION DE ADMINIST. Y FINANZAS</v>
          </cell>
          <cell r="H1091" t="str">
            <v>TECNOLOGIA INFORMATICA</v>
          </cell>
          <cell r="I1091" t="str">
            <v>SOLUCIONES VERTICALES DE NEGOCIO</v>
          </cell>
          <cell r="J1091" t="str">
            <v>PLANEAMIENTO Y EVALUACION DE PERFORMANCE</v>
          </cell>
          <cell r="K1091">
            <v>0</v>
          </cell>
          <cell r="L1091" t="str">
            <v>Activos</v>
          </cell>
          <cell r="M1091" t="str">
            <v>Fuera de Convenio</v>
          </cell>
          <cell r="N1091" t="str">
            <v>Indeterminado</v>
          </cell>
          <cell r="O1091" t="str">
            <v>Edif. Petrobras</v>
          </cell>
          <cell r="P1091">
            <v>39873</v>
          </cell>
        </row>
        <row r="1092">
          <cell r="A1092">
            <v>60005940</v>
          </cell>
          <cell r="B1092" t="str">
            <v>MARIN, ARIEL FERNANDO</v>
          </cell>
          <cell r="C1092" t="str">
            <v>LIDER</v>
          </cell>
          <cell r="D1092">
            <v>56</v>
          </cell>
          <cell r="E1092" t="str">
            <v>Funciones Centralizadas</v>
          </cell>
          <cell r="F1092" t="str">
            <v>Fun. Centr. PB Arg. S.A.</v>
          </cell>
          <cell r="G1092" t="str">
            <v>DIRECCION DE ADMINIST. Y FINANZAS</v>
          </cell>
          <cell r="H1092" t="str">
            <v>TECNOLOGIA INFORMATICA</v>
          </cell>
          <cell r="I1092" t="str">
            <v>OPERACIONES Y TELECOMUNICACIONES</v>
          </cell>
          <cell r="J1092" t="str">
            <v>OPERACIONES</v>
          </cell>
          <cell r="K1092">
            <v>0</v>
          </cell>
          <cell r="L1092" t="str">
            <v>Activos</v>
          </cell>
          <cell r="M1092" t="str">
            <v>Fuera de Convenio</v>
          </cell>
          <cell r="N1092" t="str">
            <v>Indeterminado</v>
          </cell>
          <cell r="O1092" t="str">
            <v>Edif. Petrobras</v>
          </cell>
          <cell r="P1092">
            <v>39692</v>
          </cell>
        </row>
        <row r="1093">
          <cell r="A1093">
            <v>60005941</v>
          </cell>
          <cell r="B1093" t="str">
            <v>ROSSI, CARLOS ALBERTO</v>
          </cell>
          <cell r="C1093" t="str">
            <v>ANALISTA SR.</v>
          </cell>
          <cell r="D1093">
            <v>56</v>
          </cell>
          <cell r="E1093" t="str">
            <v>Funciones Centralizadas</v>
          </cell>
          <cell r="F1093" t="str">
            <v>Fun. Centr. PB Arg. S.A.</v>
          </cell>
          <cell r="G1093" t="str">
            <v>DIRECCION DE ADMINIST. Y FINANZAS</v>
          </cell>
          <cell r="H1093" t="str">
            <v>TECNOLOGIA INFORMATICA</v>
          </cell>
          <cell r="I1093" t="str">
            <v>GOBIERNO DE PROCESOS Y SOLUCIONES</v>
          </cell>
          <cell r="J1093" t="str">
            <v>CICLO COMERCIAL, MANT. , PRODUC. Y PROY</v>
          </cell>
          <cell r="K1093">
            <v>0</v>
          </cell>
          <cell r="L1093" t="str">
            <v>Activos</v>
          </cell>
          <cell r="M1093" t="str">
            <v>Fuera de Convenio</v>
          </cell>
          <cell r="N1093" t="str">
            <v>Indeterminado</v>
          </cell>
          <cell r="O1093" t="str">
            <v>Edif. Petrobras</v>
          </cell>
          <cell r="P1093">
            <v>39692</v>
          </cell>
        </row>
        <row r="1094">
          <cell r="A1094">
            <v>60005956</v>
          </cell>
          <cell r="B1094" t="str">
            <v>MARTINEZ, MARIA INES</v>
          </cell>
          <cell r="C1094" t="str">
            <v>ANALISTA JR.</v>
          </cell>
          <cell r="D1094">
            <v>53</v>
          </cell>
          <cell r="E1094" t="str">
            <v>Funciones Centralizadas</v>
          </cell>
          <cell r="F1094" t="str">
            <v>Fun. Centr. PB Arg. S.A.</v>
          </cell>
          <cell r="G1094" t="str">
            <v>DIRECCION DE ADMINIST. Y FINANZAS</v>
          </cell>
          <cell r="H1094" t="str">
            <v>ADMINISTRACION</v>
          </cell>
          <cell r="I1094" t="str">
            <v>CONTABILIDAD GENERAL</v>
          </cell>
          <cell r="J1094" t="str">
            <v>GESTION DE PATRIMONIO</v>
          </cell>
          <cell r="K1094">
            <v>0</v>
          </cell>
          <cell r="L1094" t="str">
            <v>Activos</v>
          </cell>
          <cell r="M1094" t="str">
            <v>Fuera de Convenio</v>
          </cell>
          <cell r="N1094" t="str">
            <v>Indeterminado</v>
          </cell>
          <cell r="O1094" t="str">
            <v>Edif. Petrobras</v>
          </cell>
          <cell r="P1094">
            <v>39783</v>
          </cell>
        </row>
        <row r="1095">
          <cell r="A1095">
            <v>60005963</v>
          </cell>
          <cell r="B1095" t="str">
            <v>QUILMORE, MARIA LAURA</v>
          </cell>
          <cell r="C1095" t="str">
            <v>AUDITOR SSR.</v>
          </cell>
          <cell r="D1095">
            <v>55</v>
          </cell>
          <cell r="E1095" t="str">
            <v>Funciones Centralizadas</v>
          </cell>
          <cell r="F1095" t="str">
            <v>Fun. Centr. PB Arg. S.A.</v>
          </cell>
          <cell r="G1095" t="str">
            <v>GCIA. EJECUTIVA DE  AUDITORIA INTERNA</v>
          </cell>
          <cell r="H1095" t="str">
            <v>AUDITORIA INDUSTRIAL, G&amp;E, LOGISTICA Y P</v>
          </cell>
          <cell r="I1095">
            <v>0</v>
          </cell>
          <cell r="J1095">
            <v>0</v>
          </cell>
          <cell r="K1095">
            <v>0</v>
          </cell>
          <cell r="L1095" t="str">
            <v>Activos</v>
          </cell>
          <cell r="M1095" t="str">
            <v>Fuera de Convenio</v>
          </cell>
          <cell r="N1095" t="str">
            <v>Indeterminado</v>
          </cell>
          <cell r="O1095" t="str">
            <v>Edif. Petrobras</v>
          </cell>
          <cell r="P1095">
            <v>39706</v>
          </cell>
        </row>
        <row r="1096">
          <cell r="A1096">
            <v>60005969</v>
          </cell>
          <cell r="B1096" t="str">
            <v>NUÑEZ, MARIA DOLORES</v>
          </cell>
          <cell r="C1096" t="str">
            <v>COMPRADOR SSR.</v>
          </cell>
          <cell r="D1096">
            <v>54</v>
          </cell>
          <cell r="E1096" t="str">
            <v>Funciones Centralizadas</v>
          </cell>
          <cell r="F1096" t="str">
            <v>Fun. Centr. PB Arg. S.A.</v>
          </cell>
          <cell r="G1096" t="str">
            <v>DIRECCION DE ADMINIST. Y FINANZAS</v>
          </cell>
          <cell r="H1096" t="str">
            <v>COMPRAS Y CONTRATACIONES</v>
          </cell>
          <cell r="I1096" t="str">
            <v>E&amp;P</v>
          </cell>
          <cell r="J1096" t="str">
            <v>PROYECTOS Y OBRAS</v>
          </cell>
          <cell r="K1096">
            <v>0</v>
          </cell>
          <cell r="L1096" t="str">
            <v>Activos</v>
          </cell>
          <cell r="M1096" t="str">
            <v>Fuera de Convenio</v>
          </cell>
          <cell r="N1096" t="str">
            <v>Indeterminado</v>
          </cell>
          <cell r="O1096" t="str">
            <v>Edif. Petrobras</v>
          </cell>
          <cell r="P1096">
            <v>39706</v>
          </cell>
        </row>
        <row r="1097">
          <cell r="A1097">
            <v>60006014</v>
          </cell>
          <cell r="B1097" t="str">
            <v>SUFFO, CARLOS</v>
          </cell>
          <cell r="C1097" t="str">
            <v>ANALISTA SSR.</v>
          </cell>
          <cell r="D1097">
            <v>53</v>
          </cell>
          <cell r="E1097" t="str">
            <v>Funciones Centralizadas</v>
          </cell>
          <cell r="F1097" t="str">
            <v>Fun. Centr. PB Arg. S.A.</v>
          </cell>
          <cell r="G1097" t="str">
            <v>DIRECCION COMERCIAL</v>
          </cell>
          <cell r="H1097" t="str">
            <v>PLANIFICACION Y SUMINISTROS</v>
          </cell>
          <cell r="I1097" t="str">
            <v>SUMINISTROS</v>
          </cell>
          <cell r="J1097" t="str">
            <v>BACK OFFICE Y ADM. DE OP.</v>
          </cell>
          <cell r="K1097">
            <v>0</v>
          </cell>
          <cell r="L1097" t="str">
            <v>Activos</v>
          </cell>
          <cell r="M1097" t="str">
            <v>Fuera de Convenio</v>
          </cell>
          <cell r="N1097" t="str">
            <v>Indeterminado</v>
          </cell>
          <cell r="O1097" t="str">
            <v>Edif. Petrobras</v>
          </cell>
          <cell r="P1097">
            <v>39736</v>
          </cell>
        </row>
        <row r="1098">
          <cell r="A1098">
            <v>60006025</v>
          </cell>
          <cell r="B1098" t="str">
            <v>STRADA, PABLO</v>
          </cell>
          <cell r="C1098" t="str">
            <v>ABOGADO SR.</v>
          </cell>
          <cell r="D1098">
            <v>56</v>
          </cell>
          <cell r="E1098" t="str">
            <v>Funciones Centralizadas</v>
          </cell>
          <cell r="F1098" t="str">
            <v>Fun. Centr. PB Arg. S.A.</v>
          </cell>
          <cell r="G1098" t="str">
            <v>DIRECCION DE LEGALES</v>
          </cell>
          <cell r="H1098" t="str">
            <v>LEGALES INDUSTRIAL, CSMS Y COMPLIANCE</v>
          </cell>
          <cell r="I1098">
            <v>0</v>
          </cell>
          <cell r="J1098">
            <v>0</v>
          </cell>
          <cell r="K1098">
            <v>0</v>
          </cell>
          <cell r="L1098" t="str">
            <v>Activos</v>
          </cell>
          <cell r="M1098" t="str">
            <v>Fuera de Convenio</v>
          </cell>
          <cell r="N1098" t="str">
            <v>Indeterminado</v>
          </cell>
          <cell r="O1098" t="str">
            <v>Edif. Petrobras</v>
          </cell>
          <cell r="P1098">
            <v>39762</v>
          </cell>
        </row>
        <row r="1099">
          <cell r="A1099">
            <v>60006026</v>
          </cell>
          <cell r="B1099" t="str">
            <v>ARZENO, EDUARDO</v>
          </cell>
          <cell r="C1099" t="str">
            <v>ABOGADO SR.</v>
          </cell>
          <cell r="D1099">
            <v>56</v>
          </cell>
          <cell r="E1099" t="str">
            <v>Funciones Centralizadas</v>
          </cell>
          <cell r="F1099" t="str">
            <v>Fun. Centr. PB Arg. S.A.</v>
          </cell>
          <cell r="G1099" t="str">
            <v>DIRECCION DE LEGALES</v>
          </cell>
          <cell r="H1099" t="str">
            <v>LEGALES INDUSTRIAL, CSMS Y COMPLIANCE</v>
          </cell>
          <cell r="I1099">
            <v>0</v>
          </cell>
          <cell r="J1099">
            <v>0</v>
          </cell>
          <cell r="K1099">
            <v>0</v>
          </cell>
          <cell r="L1099" t="str">
            <v>Activos</v>
          </cell>
          <cell r="M1099" t="str">
            <v>Fuera de Convenio</v>
          </cell>
          <cell r="N1099" t="str">
            <v>Indeterminado</v>
          </cell>
          <cell r="O1099" t="str">
            <v>Edif. Petrobras</v>
          </cell>
          <cell r="P1099">
            <v>39762</v>
          </cell>
        </row>
        <row r="1100">
          <cell r="A1100">
            <v>60006041</v>
          </cell>
          <cell r="B1100" t="str">
            <v>FERNANDEZ, ESTEBAN</v>
          </cell>
          <cell r="C1100" t="str">
            <v>ADMINISTRATIVO SR.</v>
          </cell>
          <cell r="D1100">
            <v>51</v>
          </cell>
          <cell r="E1100" t="str">
            <v>Funciones Centralizadas</v>
          </cell>
          <cell r="F1100" t="str">
            <v>Fun. Centr. PB Arg. S.A.</v>
          </cell>
          <cell r="G1100" t="str">
            <v>DIRECCION DE ADMINIST. Y FINANZAS</v>
          </cell>
          <cell r="H1100" t="str">
            <v>FINANZAS</v>
          </cell>
          <cell r="I1100" t="str">
            <v>TESORERIA</v>
          </cell>
          <cell r="J1100" t="str">
            <v>PAGOS</v>
          </cell>
          <cell r="K1100">
            <v>0</v>
          </cell>
          <cell r="L1100" t="str">
            <v>Activos</v>
          </cell>
          <cell r="M1100" t="str">
            <v>Fuera de Convenio</v>
          </cell>
          <cell r="N1100" t="str">
            <v>Indeterminado</v>
          </cell>
          <cell r="O1100" t="str">
            <v>Edif. Petrobras</v>
          </cell>
          <cell r="P1100">
            <v>39762</v>
          </cell>
        </row>
        <row r="1101">
          <cell r="A1101">
            <v>60006043</v>
          </cell>
          <cell r="B1101" t="str">
            <v>GENTILE, JORGE DIEGO</v>
          </cell>
          <cell r="C1101" t="str">
            <v>ADMINISTRATIVO ESP.</v>
          </cell>
          <cell r="D1101">
            <v>52</v>
          </cell>
          <cell r="E1101" t="str">
            <v>Funciones Centralizadas</v>
          </cell>
          <cell r="F1101" t="str">
            <v>Fun. Centr. PB Arg. S.A.</v>
          </cell>
          <cell r="G1101" t="str">
            <v>DIRECCION DE ADMINIST. Y FINANZAS</v>
          </cell>
          <cell r="H1101" t="str">
            <v>FINANZAS</v>
          </cell>
          <cell r="I1101" t="str">
            <v>TESORERIA</v>
          </cell>
          <cell r="J1101" t="str">
            <v>RECAUDACIONES</v>
          </cell>
          <cell r="K1101">
            <v>0</v>
          </cell>
          <cell r="L1101" t="str">
            <v>Activos</v>
          </cell>
          <cell r="M1101" t="str">
            <v>Fuera de Convenio</v>
          </cell>
          <cell r="N1101" t="str">
            <v>Indeterminado</v>
          </cell>
          <cell r="O1101" t="str">
            <v>Edif. Petrobras</v>
          </cell>
          <cell r="P1101">
            <v>39762</v>
          </cell>
        </row>
        <row r="1102">
          <cell r="A1102">
            <v>60006044</v>
          </cell>
          <cell r="B1102" t="str">
            <v>CAIRE, ARIEL GUSTAVO</v>
          </cell>
          <cell r="C1102" t="str">
            <v>AUDITOR SSR.</v>
          </cell>
          <cell r="D1102">
            <v>55</v>
          </cell>
          <cell r="E1102" t="str">
            <v>Funciones Centralizadas</v>
          </cell>
          <cell r="F1102" t="str">
            <v>Fun. Centr. PB Arg. S.A.</v>
          </cell>
          <cell r="G1102" t="str">
            <v>GCIA. EJECUTIVA DE  AUDITORIA INTERNA</v>
          </cell>
          <cell r="H1102" t="str">
            <v>AUDITORIA COMERCIAL, DISTRIBUCION Y FFCC</v>
          </cell>
          <cell r="I1102">
            <v>0</v>
          </cell>
          <cell r="J1102">
            <v>0</v>
          </cell>
          <cell r="K1102">
            <v>0</v>
          </cell>
          <cell r="L1102" t="str">
            <v>Activos</v>
          </cell>
          <cell r="M1102" t="str">
            <v>Fuera de Convenio</v>
          </cell>
          <cell r="N1102" t="str">
            <v>Indeterminado</v>
          </cell>
          <cell r="O1102" t="str">
            <v>Edif. Petrobras</v>
          </cell>
          <cell r="P1102">
            <v>39762</v>
          </cell>
        </row>
        <row r="1103">
          <cell r="A1103">
            <v>60006045</v>
          </cell>
          <cell r="B1103" t="str">
            <v>VENTIMIGLIA, FLORENCIA</v>
          </cell>
          <cell r="C1103" t="str">
            <v>ADMINISTRATIVO SSR.</v>
          </cell>
          <cell r="D1103">
            <v>50</v>
          </cell>
          <cell r="E1103" t="str">
            <v>Funciones Centralizadas</v>
          </cell>
          <cell r="F1103" t="str">
            <v>Fun. Centr. PB Arg. S.A.</v>
          </cell>
          <cell r="G1103" t="str">
            <v>DIRECCION DE ADMINIST. Y FINANZAS</v>
          </cell>
          <cell r="H1103" t="str">
            <v>FINANZAS</v>
          </cell>
          <cell r="I1103" t="str">
            <v>TESORERIA</v>
          </cell>
          <cell r="J1103" t="str">
            <v>RECAUDACIONES</v>
          </cell>
          <cell r="K1103">
            <v>0</v>
          </cell>
          <cell r="L1103" t="str">
            <v>Activos</v>
          </cell>
          <cell r="M1103" t="str">
            <v>Fuera de Convenio</v>
          </cell>
          <cell r="N1103" t="str">
            <v>Indeterminado</v>
          </cell>
          <cell r="O1103" t="str">
            <v>Edif. Petrobras</v>
          </cell>
          <cell r="P1103">
            <v>39762</v>
          </cell>
        </row>
        <row r="1104">
          <cell r="A1104">
            <v>60006046</v>
          </cell>
          <cell r="B1104" t="str">
            <v>CURET, ALFONSO</v>
          </cell>
          <cell r="C1104" t="str">
            <v>ANALISTA SSR.</v>
          </cell>
          <cell r="D1104">
            <v>54</v>
          </cell>
          <cell r="E1104" t="str">
            <v>Funciones Centralizadas</v>
          </cell>
          <cell r="F1104" t="str">
            <v>Fun. Centr. PB Arg. S.A.</v>
          </cell>
          <cell r="G1104" t="str">
            <v>SECRETARÍA GENERAL CORPORATIVA</v>
          </cell>
          <cell r="H1104" t="str">
            <v>GOBIERNO CORPORATIVO</v>
          </cell>
          <cell r="I1104">
            <v>0</v>
          </cell>
          <cell r="J1104">
            <v>0</v>
          </cell>
          <cell r="K1104">
            <v>0</v>
          </cell>
          <cell r="L1104" t="str">
            <v>Activos</v>
          </cell>
          <cell r="M1104" t="str">
            <v>Fuera de Convenio</v>
          </cell>
          <cell r="N1104" t="str">
            <v>Indeterminado</v>
          </cell>
          <cell r="O1104" t="str">
            <v>Edif. Petrobras</v>
          </cell>
          <cell r="P1104">
            <v>38642</v>
          </cell>
        </row>
        <row r="1105">
          <cell r="A1105">
            <v>60006048</v>
          </cell>
          <cell r="B1105" t="str">
            <v>BENAVIDES, MARIA CECILIA</v>
          </cell>
          <cell r="C1105" t="str">
            <v>ADMINISTRATIVO ESP.</v>
          </cell>
          <cell r="D1105">
            <v>52</v>
          </cell>
          <cell r="E1105" t="str">
            <v>Funciones Centralizadas</v>
          </cell>
          <cell r="F1105" t="str">
            <v>Fun. Centr. PB Arg. S.A.</v>
          </cell>
          <cell r="G1105" t="str">
            <v>DIRECCION DE ADMINIST. Y FINANZAS</v>
          </cell>
          <cell r="H1105" t="str">
            <v>FINANZAS</v>
          </cell>
          <cell r="I1105" t="str">
            <v>CREDITOS Y COBRANZAS</v>
          </cell>
          <cell r="J1105" t="str">
            <v>COBRANZAS Y CUENTAS CORRIENTES</v>
          </cell>
          <cell r="K1105">
            <v>0</v>
          </cell>
          <cell r="L1105" t="str">
            <v>Activos</v>
          </cell>
          <cell r="M1105" t="str">
            <v>Fuera de Convenio</v>
          </cell>
          <cell r="N1105" t="str">
            <v>Indeterminado</v>
          </cell>
          <cell r="O1105" t="str">
            <v>Edif. Petrobras</v>
          </cell>
          <cell r="P1105">
            <v>39764</v>
          </cell>
        </row>
        <row r="1106">
          <cell r="A1106">
            <v>60006083</v>
          </cell>
          <cell r="B1106" t="str">
            <v>ZACHER, SEBASTIAN</v>
          </cell>
          <cell r="C1106" t="str">
            <v>ADMINISTRATIVO SR.</v>
          </cell>
          <cell r="D1106">
            <v>51</v>
          </cell>
          <cell r="E1106" t="str">
            <v>Funciones Centralizadas</v>
          </cell>
          <cell r="F1106" t="str">
            <v>Fun. Centr. PB Arg. S.A.</v>
          </cell>
          <cell r="G1106" t="str">
            <v>DIRECCION DE ADMINIST. Y FINANZAS</v>
          </cell>
          <cell r="H1106" t="str">
            <v>ADMINISTRACION</v>
          </cell>
          <cell r="I1106" t="str">
            <v>CUENTAS A PAGAR</v>
          </cell>
          <cell r="J1106" t="str">
            <v>RUBROS PRODUCTIVOS, PTAS &amp; YACIMIENTOS</v>
          </cell>
          <cell r="K1106">
            <v>0</v>
          </cell>
          <cell r="L1106" t="str">
            <v>Activos</v>
          </cell>
          <cell r="M1106" t="str">
            <v>Fuera de Convenio</v>
          </cell>
          <cell r="N1106" t="str">
            <v>Indeterminado</v>
          </cell>
          <cell r="O1106" t="str">
            <v>Edif. Petrobras</v>
          </cell>
          <cell r="P1106">
            <v>39783</v>
          </cell>
        </row>
        <row r="1107">
          <cell r="A1107">
            <v>60006084</v>
          </cell>
          <cell r="B1107" t="str">
            <v>GUARDO, ANTONIO MARTIN</v>
          </cell>
          <cell r="C1107" t="str">
            <v>ANALISTA SR.</v>
          </cell>
          <cell r="D1107">
            <v>56</v>
          </cell>
          <cell r="E1107" t="str">
            <v>Funciones Centralizadas</v>
          </cell>
          <cell r="F1107" t="str">
            <v>Fun. Centr. PB Arg. S.A.</v>
          </cell>
          <cell r="G1107" t="str">
            <v>GCIA. EJECUTIVA DE CSMS</v>
          </cell>
          <cell r="H1107" t="str">
            <v>SALUD E HIGIENE</v>
          </cell>
          <cell r="I1107">
            <v>0</v>
          </cell>
          <cell r="J1107">
            <v>0</v>
          </cell>
          <cell r="K1107">
            <v>0</v>
          </cell>
          <cell r="L1107" t="str">
            <v>Activos</v>
          </cell>
          <cell r="M1107" t="str">
            <v>Fuera de Convenio</v>
          </cell>
          <cell r="N1107" t="str">
            <v>Indeterminado</v>
          </cell>
          <cell r="O1107" t="str">
            <v>Edif. Petrobras</v>
          </cell>
          <cell r="P1107">
            <v>39783</v>
          </cell>
        </row>
        <row r="1108">
          <cell r="A1108">
            <v>60006087</v>
          </cell>
          <cell r="B1108" t="str">
            <v>TRAVIESO, SANDRA PATRICIA</v>
          </cell>
          <cell r="C1108" t="str">
            <v>TECNICO SR.</v>
          </cell>
          <cell r="D1108">
            <v>51</v>
          </cell>
          <cell r="E1108" t="str">
            <v>Funciones Centralizadas</v>
          </cell>
          <cell r="F1108" t="str">
            <v>Fun. Centr. PB Arg. S.A.</v>
          </cell>
          <cell r="G1108" t="str">
            <v>GCIA. EJECUTIVA DE CSMS</v>
          </cell>
          <cell r="H1108" t="str">
            <v>SALUD E HIGIENE</v>
          </cell>
          <cell r="I1108">
            <v>0</v>
          </cell>
          <cell r="J1108">
            <v>0</v>
          </cell>
          <cell r="K1108">
            <v>0</v>
          </cell>
          <cell r="L1108" t="str">
            <v>Activos</v>
          </cell>
          <cell r="M1108" t="str">
            <v>Fuera de Convenio</v>
          </cell>
          <cell r="N1108" t="str">
            <v>Indeterminado</v>
          </cell>
          <cell r="O1108" t="str">
            <v>Edif. Petrobras</v>
          </cell>
          <cell r="P1108">
            <v>39783</v>
          </cell>
        </row>
        <row r="1109">
          <cell r="A1109">
            <v>60006088</v>
          </cell>
          <cell r="B1109" t="str">
            <v>LANDONI, NOELIA BETRIZ</v>
          </cell>
          <cell r="C1109" t="str">
            <v>TECNICO SR.</v>
          </cell>
          <cell r="D1109">
            <v>51</v>
          </cell>
          <cell r="E1109" t="str">
            <v>Funciones Centralizadas</v>
          </cell>
          <cell r="F1109" t="str">
            <v>Fun. Centr. PB Arg. S.A.</v>
          </cell>
          <cell r="G1109" t="str">
            <v>GCIA. EJECUTIVA DE CSMS</v>
          </cell>
          <cell r="H1109" t="str">
            <v>SALUD E HIGIENE</v>
          </cell>
          <cell r="I1109">
            <v>0</v>
          </cell>
          <cell r="J1109">
            <v>0</v>
          </cell>
          <cell r="K1109">
            <v>0</v>
          </cell>
          <cell r="L1109" t="str">
            <v>Activos</v>
          </cell>
          <cell r="M1109" t="str">
            <v>Fuera de Convenio</v>
          </cell>
          <cell r="N1109" t="str">
            <v>Indeterminado</v>
          </cell>
          <cell r="O1109" t="str">
            <v>Edif. Petrobras</v>
          </cell>
          <cell r="P1109">
            <v>39783</v>
          </cell>
        </row>
        <row r="1110">
          <cell r="A1110">
            <v>60006095</v>
          </cell>
          <cell r="B1110" t="str">
            <v>AIROLDES, CESAR RODOLFO</v>
          </cell>
          <cell r="C1110" t="str">
            <v>ANALISTA SSR.</v>
          </cell>
          <cell r="D1110">
            <v>55</v>
          </cell>
          <cell r="E1110" t="str">
            <v>Funciones Centralizadas</v>
          </cell>
          <cell r="F1110" t="str">
            <v>Fun. Centr. PB Arg. S.A.</v>
          </cell>
          <cell r="G1110" t="str">
            <v>DIRECCION DE ADMINIST. Y FINANZAS</v>
          </cell>
          <cell r="H1110" t="str">
            <v>TECNOLOGIA INFORMATICA</v>
          </cell>
          <cell r="I1110" t="str">
            <v>SOPORTE DE INFRAESTRUCTURA</v>
          </cell>
          <cell r="J1110" t="str">
            <v>CONSOLIDACION DE INFRAESTRUCTURA</v>
          </cell>
          <cell r="K1110">
            <v>0</v>
          </cell>
          <cell r="L1110" t="str">
            <v>Activos</v>
          </cell>
          <cell r="M1110" t="str">
            <v>Fuera de Convenio</v>
          </cell>
          <cell r="N1110" t="str">
            <v>Indeterminado</v>
          </cell>
          <cell r="O1110" t="str">
            <v>Edif. Petrobras</v>
          </cell>
          <cell r="P1110">
            <v>39783</v>
          </cell>
        </row>
        <row r="1111">
          <cell r="A1111">
            <v>60006096</v>
          </cell>
          <cell r="B1111" t="str">
            <v>PALOMBO, DANIEL HORACIO</v>
          </cell>
          <cell r="C1111" t="str">
            <v>ANALISTA SR.</v>
          </cell>
          <cell r="D1111">
            <v>56</v>
          </cell>
          <cell r="E1111" t="str">
            <v>Funciones Centralizadas</v>
          </cell>
          <cell r="F1111" t="str">
            <v>Fun. Centr. PB Arg. S.A.</v>
          </cell>
          <cell r="G1111" t="str">
            <v>DIRECCION DE ADMINIST. Y FINANZAS</v>
          </cell>
          <cell r="H1111" t="str">
            <v>TECNOLOGIA INFORMATICA</v>
          </cell>
          <cell r="I1111" t="str">
            <v>DESARROLLO Y MANTENIM. DE APLICACIONES</v>
          </cell>
          <cell r="J1111" t="str">
            <v>MANTENIMIENTO DE APLICACIONES</v>
          </cell>
          <cell r="K1111">
            <v>0</v>
          </cell>
          <cell r="L1111" t="str">
            <v>Activos</v>
          </cell>
          <cell r="M1111" t="str">
            <v>Fuera de Convenio</v>
          </cell>
          <cell r="N1111" t="str">
            <v>Indeterminado</v>
          </cell>
          <cell r="O1111" t="str">
            <v>Edif. Petrobras</v>
          </cell>
          <cell r="P1111">
            <v>39783</v>
          </cell>
        </row>
        <row r="1112">
          <cell r="A1112">
            <v>60006099</v>
          </cell>
          <cell r="B1112" t="str">
            <v>LIJTMAER, MAURO</v>
          </cell>
          <cell r="C1112" t="str">
            <v>ANALISTA JR.</v>
          </cell>
          <cell r="D1112">
            <v>53</v>
          </cell>
          <cell r="E1112" t="str">
            <v>Funciones Centralizadas</v>
          </cell>
          <cell r="F1112" t="str">
            <v>Fun. Centr. PB Arg. S.A.</v>
          </cell>
          <cell r="G1112" t="str">
            <v>DIRECCION DE ADMINIST. Y FINANZAS</v>
          </cell>
          <cell r="H1112" t="str">
            <v>TECNOLOGIA INFORMATICA</v>
          </cell>
          <cell r="I1112" t="str">
            <v>SOPORTE DE INFRAESTRUCTURA</v>
          </cell>
          <cell r="J1112" t="str">
            <v>SOPORTE E INTEGRACION DE APLICACIONES</v>
          </cell>
          <cell r="K1112">
            <v>0</v>
          </cell>
          <cell r="L1112" t="str">
            <v>Activos</v>
          </cell>
          <cell r="M1112" t="str">
            <v>Fuera de Convenio</v>
          </cell>
          <cell r="N1112" t="str">
            <v>Indeterminado</v>
          </cell>
          <cell r="O1112" t="str">
            <v>Edif. Petrobras</v>
          </cell>
          <cell r="P1112">
            <v>39783</v>
          </cell>
        </row>
        <row r="1113">
          <cell r="A1113">
            <v>60006106</v>
          </cell>
          <cell r="B1113" t="str">
            <v>BOLANTIN, CARLOS MARCELO</v>
          </cell>
          <cell r="C1113" t="str">
            <v>ANALISTA SSR.</v>
          </cell>
          <cell r="D1113">
            <v>55</v>
          </cell>
          <cell r="E1113" t="str">
            <v>Funciones Centralizadas</v>
          </cell>
          <cell r="F1113" t="str">
            <v>Fun. Centr. PB Arg. S.A.</v>
          </cell>
          <cell r="G1113" t="str">
            <v>DIRECCION DE ADMINIST. Y FINANZAS</v>
          </cell>
          <cell r="H1113" t="str">
            <v>TECNOLOGIA INFORMATICA</v>
          </cell>
          <cell r="I1113" t="str">
            <v>SOPORTE DE INFRAESTRUCTURA</v>
          </cell>
          <cell r="J1113" t="str">
            <v>SOPORTE E INTEGRACION DE APLICACIONES</v>
          </cell>
          <cell r="K1113">
            <v>0</v>
          </cell>
          <cell r="L1113" t="str">
            <v>Activos</v>
          </cell>
          <cell r="M1113" t="str">
            <v>Fuera de Convenio</v>
          </cell>
          <cell r="N1113" t="str">
            <v>Indeterminado</v>
          </cell>
          <cell r="O1113" t="str">
            <v>Edif. Petrobras</v>
          </cell>
          <cell r="P1113">
            <v>39783</v>
          </cell>
        </row>
        <row r="1114">
          <cell r="A1114">
            <v>60006107</v>
          </cell>
          <cell r="B1114" t="str">
            <v>TIANA, GRACIELA ALEJANDRA</v>
          </cell>
          <cell r="C1114" t="str">
            <v>ANALISTA SSR.</v>
          </cell>
          <cell r="D1114">
            <v>54</v>
          </cell>
          <cell r="E1114" t="str">
            <v>Funciones Centralizadas</v>
          </cell>
          <cell r="F1114" t="str">
            <v>Fun. Centr. PB Arg. S.A.</v>
          </cell>
          <cell r="G1114" t="str">
            <v>DIRECCION DE ADMINIST. Y FINANZAS</v>
          </cell>
          <cell r="H1114" t="str">
            <v>TECNOLOGIA INFORMATICA</v>
          </cell>
          <cell r="I1114" t="str">
            <v>SOPORTE DE INFRAESTRUCTURA</v>
          </cell>
          <cell r="J1114" t="str">
            <v>SOPORTE E INTEGRACION DE APLICACIONES</v>
          </cell>
          <cell r="K1114">
            <v>0</v>
          </cell>
          <cell r="L1114" t="str">
            <v>Activos</v>
          </cell>
          <cell r="M1114" t="str">
            <v>Fuera de Convenio</v>
          </cell>
          <cell r="N1114" t="str">
            <v>Indeterminado</v>
          </cell>
          <cell r="O1114" t="str">
            <v>Edif. Petrobras</v>
          </cell>
          <cell r="P1114">
            <v>39783</v>
          </cell>
        </row>
        <row r="1115">
          <cell r="A1115">
            <v>60006108</v>
          </cell>
          <cell r="B1115" t="str">
            <v>PONTI, DIEGO ALEJANDRO</v>
          </cell>
          <cell r="C1115" t="str">
            <v>ANALISTA SSR.</v>
          </cell>
          <cell r="D1115">
            <v>55</v>
          </cell>
          <cell r="E1115" t="str">
            <v>Funciones Centralizadas</v>
          </cell>
          <cell r="F1115" t="str">
            <v>Fun. Centr. PB Arg. S.A.</v>
          </cell>
          <cell r="G1115" t="str">
            <v>DIRECCION DE ADMINIST. Y FINANZAS</v>
          </cell>
          <cell r="H1115" t="str">
            <v>TECNOLOGIA INFORMATICA</v>
          </cell>
          <cell r="I1115" t="str">
            <v>GOBIERNO DE PROCESOS Y SOLUCIONES</v>
          </cell>
          <cell r="J1115" t="str">
            <v>CICLO COMERCIAL, MANT. , PRODUC. Y PROY</v>
          </cell>
          <cell r="K1115">
            <v>0</v>
          </cell>
          <cell r="L1115" t="str">
            <v>Activos</v>
          </cell>
          <cell r="M1115" t="str">
            <v>Fuera de Convenio</v>
          </cell>
          <cell r="N1115" t="str">
            <v>Indeterminado</v>
          </cell>
          <cell r="O1115" t="str">
            <v>Edif. Petrobras</v>
          </cell>
          <cell r="P1115">
            <v>39783</v>
          </cell>
        </row>
        <row r="1116">
          <cell r="A1116">
            <v>60006110</v>
          </cell>
          <cell r="B1116" t="str">
            <v>ZUCCARELLO, SERGIO FABIAN</v>
          </cell>
          <cell r="C1116" t="str">
            <v>ANALISTA SSR.</v>
          </cell>
          <cell r="D1116">
            <v>55</v>
          </cell>
          <cell r="E1116" t="str">
            <v>Funciones Centralizadas</v>
          </cell>
          <cell r="F1116" t="str">
            <v>Fun. Centr. PB Arg. S.A.</v>
          </cell>
          <cell r="G1116" t="str">
            <v>DIRECCION DE ADMINIST. Y FINANZAS</v>
          </cell>
          <cell r="H1116" t="str">
            <v>TECNOLOGIA INFORMATICA</v>
          </cell>
          <cell r="I1116" t="str">
            <v>SOPORTE DE INFRAESTRUCTURA</v>
          </cell>
          <cell r="J1116" t="str">
            <v>SOPORTE E INTEGRACION DE APLICACIONES</v>
          </cell>
          <cell r="K1116">
            <v>0</v>
          </cell>
          <cell r="L1116" t="str">
            <v>Activos</v>
          </cell>
          <cell r="M1116" t="str">
            <v>Fuera de Convenio</v>
          </cell>
          <cell r="N1116" t="str">
            <v>Indeterminado</v>
          </cell>
          <cell r="O1116" t="str">
            <v>Edif. Petrobras</v>
          </cell>
          <cell r="P1116">
            <v>39783</v>
          </cell>
        </row>
        <row r="1117">
          <cell r="A1117">
            <v>60006111</v>
          </cell>
          <cell r="B1117" t="str">
            <v>COSTAS, MIGUEL ANGEL</v>
          </cell>
          <cell r="C1117" t="str">
            <v>ANALISTA SSR.</v>
          </cell>
          <cell r="D1117">
            <v>55</v>
          </cell>
          <cell r="E1117" t="str">
            <v>Funciones Centralizadas</v>
          </cell>
          <cell r="F1117" t="str">
            <v>Fun. Centr. PB Arg. S.A.</v>
          </cell>
          <cell r="G1117" t="str">
            <v>DIRECCION DE ADMINIST. Y FINANZAS</v>
          </cell>
          <cell r="H1117" t="str">
            <v>TECNOLOGIA INFORMATICA</v>
          </cell>
          <cell r="I1117" t="str">
            <v>SOPORTE DE INFRAESTRUCTURA</v>
          </cell>
          <cell r="J1117" t="str">
            <v>SOPORTE E INTEGRACION DE APLICACIONES</v>
          </cell>
          <cell r="K1117">
            <v>0</v>
          </cell>
          <cell r="L1117" t="str">
            <v>Activos</v>
          </cell>
          <cell r="M1117" t="str">
            <v>Fuera de Convenio</v>
          </cell>
          <cell r="N1117" t="str">
            <v>Indeterminado</v>
          </cell>
          <cell r="O1117" t="str">
            <v>Edif. Petrobras</v>
          </cell>
          <cell r="P1117">
            <v>39783</v>
          </cell>
        </row>
        <row r="1118">
          <cell r="A1118">
            <v>60006112</v>
          </cell>
          <cell r="B1118" t="str">
            <v>FEDELI, MARCELO DANIEL</v>
          </cell>
          <cell r="C1118" t="str">
            <v>ANALISTA SSR.</v>
          </cell>
          <cell r="D1118">
            <v>55</v>
          </cell>
          <cell r="E1118" t="str">
            <v>Funciones Centralizadas</v>
          </cell>
          <cell r="F1118" t="str">
            <v>Fun. Centr. PB Arg. S.A.</v>
          </cell>
          <cell r="G1118" t="str">
            <v>DIRECCION DE ADMINIST. Y FINANZAS</v>
          </cell>
          <cell r="H1118" t="str">
            <v>TECNOLOGIA INFORMATICA</v>
          </cell>
          <cell r="I1118" t="str">
            <v>SOPORTE DE INFRAESTRUCTURA</v>
          </cell>
          <cell r="J1118" t="str">
            <v>SOPORTE E INTEGRACION DE APLICACIONES</v>
          </cell>
          <cell r="K1118">
            <v>0</v>
          </cell>
          <cell r="L1118" t="str">
            <v>Activos</v>
          </cell>
          <cell r="M1118" t="str">
            <v>Fuera de Convenio</v>
          </cell>
          <cell r="N1118" t="str">
            <v>Indeterminado</v>
          </cell>
          <cell r="O1118" t="str">
            <v>Edif. Petrobras</v>
          </cell>
          <cell r="P1118">
            <v>39783</v>
          </cell>
        </row>
        <row r="1119">
          <cell r="A1119">
            <v>60006113</v>
          </cell>
          <cell r="B1119" t="str">
            <v>BONA, NANCY BEATRIZ</v>
          </cell>
          <cell r="C1119" t="str">
            <v>ANALISTA JR.</v>
          </cell>
          <cell r="D1119">
            <v>52</v>
          </cell>
          <cell r="E1119" t="str">
            <v>Funciones Centralizadas</v>
          </cell>
          <cell r="F1119" t="str">
            <v>Fun. Centr. PB Arg. S.A.</v>
          </cell>
          <cell r="G1119" t="str">
            <v>DIRECCION DE ADMINIST. Y FINANZAS</v>
          </cell>
          <cell r="H1119" t="str">
            <v>TECNOLOGIA INFORMATICA</v>
          </cell>
          <cell r="I1119" t="str">
            <v>OPERACIONES Y TELECOMUNICACIONES</v>
          </cell>
          <cell r="J1119" t="str">
            <v>ATENCION DE USUARIOS</v>
          </cell>
          <cell r="K1119">
            <v>0</v>
          </cell>
          <cell r="L1119" t="str">
            <v>Activos</v>
          </cell>
          <cell r="M1119" t="str">
            <v>Fuera de Convenio</v>
          </cell>
          <cell r="N1119" t="str">
            <v>Indeterminado</v>
          </cell>
          <cell r="O1119" t="str">
            <v>Edif. Petrobras</v>
          </cell>
          <cell r="P1119">
            <v>39783</v>
          </cell>
        </row>
        <row r="1120">
          <cell r="A1120">
            <v>60006114</v>
          </cell>
          <cell r="B1120" t="str">
            <v>GONZALEZ, GUSTAVO ALEJANDRO</v>
          </cell>
          <cell r="C1120" t="str">
            <v>ANALISTA SSR.</v>
          </cell>
          <cell r="D1120">
            <v>55</v>
          </cell>
          <cell r="E1120" t="str">
            <v>Funciones Centralizadas</v>
          </cell>
          <cell r="F1120" t="str">
            <v>Fun. Centr. PB Arg. S.A.</v>
          </cell>
          <cell r="G1120" t="str">
            <v>DIRECCION DE ADMINIST. Y FINANZAS</v>
          </cell>
          <cell r="H1120" t="str">
            <v>TECNOLOGIA INFORMATICA</v>
          </cell>
          <cell r="I1120" t="str">
            <v>SOPORTE DE INFRAESTRUCTURA</v>
          </cell>
          <cell r="J1120" t="str">
            <v>CONSOLIDACION DE INFRAESTRUCTURA</v>
          </cell>
          <cell r="K1120">
            <v>0</v>
          </cell>
          <cell r="L1120" t="str">
            <v>Activos</v>
          </cell>
          <cell r="M1120" t="str">
            <v>Fuera de Convenio</v>
          </cell>
          <cell r="N1120" t="str">
            <v>Indeterminado</v>
          </cell>
          <cell r="O1120" t="str">
            <v>Edif. Petrobras</v>
          </cell>
          <cell r="P1120">
            <v>39783</v>
          </cell>
        </row>
        <row r="1121">
          <cell r="A1121">
            <v>60006132</v>
          </cell>
          <cell r="B1121" t="str">
            <v>PLAUNICK, GABRIELA VERONICA</v>
          </cell>
          <cell r="C1121" t="str">
            <v>ANALISTA SSR.</v>
          </cell>
          <cell r="D1121">
            <v>54</v>
          </cell>
          <cell r="E1121" t="str">
            <v>Funciones Centralizadas</v>
          </cell>
          <cell r="F1121" t="str">
            <v>Fun. Centr. PB Arg. S.A.</v>
          </cell>
          <cell r="G1121" t="str">
            <v>GCIA. EJECUTIVA DE RR.HH.</v>
          </cell>
          <cell r="H1121" t="str">
            <v>SERVICIOS DE RR. HH.</v>
          </cell>
          <cell r="I1121" t="str">
            <v>LIQUIDACION DE HABERES</v>
          </cell>
          <cell r="J1121">
            <v>0</v>
          </cell>
          <cell r="K1121">
            <v>0</v>
          </cell>
          <cell r="L1121" t="str">
            <v>Activos</v>
          </cell>
          <cell r="M1121" t="str">
            <v>Fuera de Convenio</v>
          </cell>
          <cell r="N1121" t="str">
            <v>Indeterminado</v>
          </cell>
          <cell r="O1121" t="str">
            <v>Edif. Petrobras</v>
          </cell>
          <cell r="P1121">
            <v>39800</v>
          </cell>
        </row>
        <row r="1122">
          <cell r="A1122">
            <v>60006148</v>
          </cell>
          <cell r="B1122" t="str">
            <v>LARRAZA, AIMARA</v>
          </cell>
          <cell r="C1122" t="str">
            <v>ANALISTA SSR.</v>
          </cell>
          <cell r="D1122">
            <v>54</v>
          </cell>
          <cell r="E1122" t="str">
            <v>Funciones Centralizadas</v>
          </cell>
          <cell r="F1122" t="str">
            <v>Fun. Centr. PB Arg. S.A.</v>
          </cell>
          <cell r="G1122" t="str">
            <v>DIRECCION DE ADMINIST. Y FINANZAS</v>
          </cell>
          <cell r="H1122" t="str">
            <v>TECNOLOGIA INFORMATICA</v>
          </cell>
          <cell r="I1122" t="str">
            <v>DESARROLLO Y MANTENIM. DE APLICACIONES</v>
          </cell>
          <cell r="J1122" t="str">
            <v>ASEGURAMIENTO DE CALIDAD</v>
          </cell>
          <cell r="K1122">
            <v>0</v>
          </cell>
          <cell r="L1122" t="str">
            <v>Activos</v>
          </cell>
          <cell r="M1122" t="str">
            <v>Fuera de Convenio</v>
          </cell>
          <cell r="N1122" t="str">
            <v>Indeterminado</v>
          </cell>
          <cell r="O1122" t="str">
            <v>Edif. Petrobras</v>
          </cell>
          <cell r="P1122">
            <v>39814</v>
          </cell>
        </row>
        <row r="1123">
          <cell r="A1123">
            <v>60006149</v>
          </cell>
          <cell r="B1123" t="str">
            <v>MAIDANA, DIEGO ROMAN</v>
          </cell>
          <cell r="C1123" t="str">
            <v>ANALISTA SSR.</v>
          </cell>
          <cell r="D1123">
            <v>54</v>
          </cell>
          <cell r="E1123" t="str">
            <v>Funciones Centralizadas</v>
          </cell>
          <cell r="F1123" t="str">
            <v>Fun. Centr. PB Arg. S.A.</v>
          </cell>
          <cell r="G1123" t="str">
            <v>DIRECCION DE ADMINIST. Y FINANZAS</v>
          </cell>
          <cell r="H1123" t="str">
            <v>TECNOLOGIA INFORMATICA</v>
          </cell>
          <cell r="I1123" t="str">
            <v>SOPORTE DE INFRAESTRUCTURA</v>
          </cell>
          <cell r="J1123" t="str">
            <v>SOPORTE E INTEGRACION DE APLICACIONES</v>
          </cell>
          <cell r="K1123">
            <v>0</v>
          </cell>
          <cell r="L1123" t="str">
            <v>Activos</v>
          </cell>
          <cell r="M1123" t="str">
            <v>Fuera de Convenio</v>
          </cell>
          <cell r="N1123" t="str">
            <v>Indeterminado</v>
          </cell>
          <cell r="O1123" t="str">
            <v>Edif. Petrobras</v>
          </cell>
          <cell r="P1123">
            <v>39814</v>
          </cell>
        </row>
        <row r="1124">
          <cell r="A1124">
            <v>60006150</v>
          </cell>
          <cell r="B1124" t="str">
            <v>MORENO, VICTOR ADRIAN</v>
          </cell>
          <cell r="C1124" t="str">
            <v>ANALISTA JR.</v>
          </cell>
          <cell r="D1124">
            <v>53</v>
          </cell>
          <cell r="E1124" t="str">
            <v>Funciones Centralizadas</v>
          </cell>
          <cell r="F1124" t="str">
            <v>Fun. Centr. PB Arg. S.A.</v>
          </cell>
          <cell r="G1124" t="str">
            <v>DIRECCION DE ADMINIST. Y FINANZAS</v>
          </cell>
          <cell r="H1124" t="str">
            <v>TECNOLOGIA INFORMATICA</v>
          </cell>
          <cell r="I1124" t="str">
            <v>SOPORTE DE INFRAESTRUCTURA</v>
          </cell>
          <cell r="J1124" t="str">
            <v>ADMINISTRACION DE SEGURIDAD</v>
          </cell>
          <cell r="K1124">
            <v>0</v>
          </cell>
          <cell r="L1124" t="str">
            <v>Activos</v>
          </cell>
          <cell r="M1124" t="str">
            <v>Fuera de Convenio</v>
          </cell>
          <cell r="N1124" t="str">
            <v>Indeterminado</v>
          </cell>
          <cell r="O1124" t="str">
            <v>Edif. Petrobras</v>
          </cell>
          <cell r="P1124">
            <v>39814</v>
          </cell>
        </row>
        <row r="1125">
          <cell r="A1125">
            <v>60006155</v>
          </cell>
          <cell r="B1125" t="str">
            <v>PESCIO, MARIA CECILIA</v>
          </cell>
          <cell r="C1125" t="str">
            <v>ANALISTA JR.</v>
          </cell>
          <cell r="D1125">
            <v>53</v>
          </cell>
          <cell r="E1125" t="str">
            <v>Funciones Centralizadas</v>
          </cell>
          <cell r="F1125" t="str">
            <v>Fun. Centr. PB Arg. S.A.</v>
          </cell>
          <cell r="G1125" t="str">
            <v>DIRECCION DE ADMINIST. Y FINANZAS</v>
          </cell>
          <cell r="H1125" t="str">
            <v>SERVICIOS GENERALES E INMUEBLES</v>
          </cell>
          <cell r="I1125" t="str">
            <v>SERVICIOS</v>
          </cell>
          <cell r="J1125">
            <v>0</v>
          </cell>
          <cell r="K1125">
            <v>0</v>
          </cell>
          <cell r="L1125" t="str">
            <v>Activos</v>
          </cell>
          <cell r="M1125" t="str">
            <v>Fuera de Convenio</v>
          </cell>
          <cell r="N1125" t="str">
            <v>Indeterminado</v>
          </cell>
          <cell r="O1125" t="str">
            <v>Edif. Petrobras</v>
          </cell>
          <cell r="P1125">
            <v>39814</v>
          </cell>
        </row>
        <row r="1126">
          <cell r="A1126">
            <v>60006156</v>
          </cell>
          <cell r="B1126" t="str">
            <v>RICCI, BRUNO</v>
          </cell>
          <cell r="C1126" t="str">
            <v>ANALISTA SSR.</v>
          </cell>
          <cell r="D1126">
            <v>55</v>
          </cell>
          <cell r="E1126" t="str">
            <v>Funciones Centralizadas</v>
          </cell>
          <cell r="F1126" t="str">
            <v>Fun. Centr. PB Arg. S.A.</v>
          </cell>
          <cell r="G1126" t="str">
            <v>DIRECCION DE ADMINIST. Y FINANZAS</v>
          </cell>
          <cell r="H1126" t="str">
            <v>TECNOLOGIA INFORMATICA</v>
          </cell>
          <cell r="I1126" t="str">
            <v>SOPORTE DE INFRAESTRUCTURA</v>
          </cell>
          <cell r="J1126" t="str">
            <v>ADMINISTRACION DE SEGURIDAD</v>
          </cell>
          <cell r="K1126">
            <v>0</v>
          </cell>
          <cell r="L1126" t="str">
            <v>Activos</v>
          </cell>
          <cell r="M1126" t="str">
            <v>Fuera de Convenio</v>
          </cell>
          <cell r="N1126" t="str">
            <v>Indeterminado</v>
          </cell>
          <cell r="O1126" t="str">
            <v>Edif. Petrobras</v>
          </cell>
          <cell r="P1126">
            <v>39814</v>
          </cell>
        </row>
        <row r="1127">
          <cell r="A1127">
            <v>60006157</v>
          </cell>
          <cell r="B1127" t="str">
            <v>ROCCA, MARIANO</v>
          </cell>
          <cell r="C1127" t="str">
            <v>ANALISTA JR.</v>
          </cell>
          <cell r="D1127">
            <v>53</v>
          </cell>
          <cell r="E1127" t="str">
            <v>Funciones Centralizadas</v>
          </cell>
          <cell r="F1127" t="str">
            <v>Fun. Centr. PB Arg. S.A.</v>
          </cell>
          <cell r="G1127" t="str">
            <v>DIRECCION DE ADMINIST. Y FINANZAS</v>
          </cell>
          <cell r="H1127" t="str">
            <v>TECNOLOGIA INFORMATICA</v>
          </cell>
          <cell r="I1127" t="str">
            <v>SOPORTE DE INFRAESTRUCTURA</v>
          </cell>
          <cell r="J1127" t="str">
            <v>ADMINISTRACION DE SEGURIDAD</v>
          </cell>
          <cell r="K1127">
            <v>0</v>
          </cell>
          <cell r="L1127" t="str">
            <v>Activos</v>
          </cell>
          <cell r="M1127" t="str">
            <v>Fuera de Convenio</v>
          </cell>
          <cell r="N1127" t="str">
            <v>Indeterminado</v>
          </cell>
          <cell r="O1127" t="str">
            <v>Edif. Petrobras</v>
          </cell>
          <cell r="P1127">
            <v>39814</v>
          </cell>
        </row>
        <row r="1128">
          <cell r="A1128">
            <v>60006158</v>
          </cell>
          <cell r="B1128" t="str">
            <v>ROJAS, NATALIA YANINA</v>
          </cell>
          <cell r="C1128" t="str">
            <v>ANALISTA JR.</v>
          </cell>
          <cell r="D1128">
            <v>53</v>
          </cell>
          <cell r="E1128" t="str">
            <v>Funciones Centralizadas</v>
          </cell>
          <cell r="F1128" t="str">
            <v>Fun. Centr. PB Arg. S.A.</v>
          </cell>
          <cell r="G1128" t="str">
            <v>DIRECCION DE ADMINIST. Y FINANZAS</v>
          </cell>
          <cell r="H1128" t="str">
            <v>TECNOLOGIA INFORMATICA</v>
          </cell>
          <cell r="I1128" t="str">
            <v>SOLUCIONES VERTICALES DE NEGOCIO</v>
          </cell>
          <cell r="J1128" t="str">
            <v>PLANEAMIENTO Y EVALUACION DE PERFORMANCE</v>
          </cell>
          <cell r="K1128">
            <v>0</v>
          </cell>
          <cell r="L1128" t="str">
            <v>Activos</v>
          </cell>
          <cell r="M1128" t="str">
            <v>Fuera de Convenio</v>
          </cell>
          <cell r="N1128" t="str">
            <v>Indeterminado</v>
          </cell>
          <cell r="O1128" t="str">
            <v>Edif. Petrobras</v>
          </cell>
          <cell r="P1128">
            <v>39814</v>
          </cell>
        </row>
        <row r="1129">
          <cell r="A1129">
            <v>60006159</v>
          </cell>
          <cell r="B1129" t="str">
            <v>ACUÑA, ARIEL MIGUEL</v>
          </cell>
          <cell r="C1129" t="str">
            <v>ANALISTA JR.</v>
          </cell>
          <cell r="D1129">
            <v>53</v>
          </cell>
          <cell r="E1129" t="str">
            <v>Funciones Centralizadas</v>
          </cell>
          <cell r="F1129" t="str">
            <v>Fun. Centr. PB Arg. S.A.</v>
          </cell>
          <cell r="G1129" t="str">
            <v>DIRECCION DE ADMINIST. Y FINANZAS</v>
          </cell>
          <cell r="H1129" t="str">
            <v>TECNOLOGIA INFORMATICA</v>
          </cell>
          <cell r="I1129" t="str">
            <v>SOPORTE DE INFRAESTRUCTURA</v>
          </cell>
          <cell r="J1129" t="str">
            <v>ADMINISTRACION DE SEGURIDAD</v>
          </cell>
          <cell r="K1129">
            <v>0</v>
          </cell>
          <cell r="L1129" t="str">
            <v>Activos</v>
          </cell>
          <cell r="M1129" t="str">
            <v>Fuera de Convenio</v>
          </cell>
          <cell r="N1129" t="str">
            <v>Indeterminado</v>
          </cell>
          <cell r="O1129" t="str">
            <v>Edif. Petrobras</v>
          </cell>
          <cell r="P1129">
            <v>39814</v>
          </cell>
        </row>
        <row r="1130">
          <cell r="A1130">
            <v>60006160</v>
          </cell>
          <cell r="B1130" t="str">
            <v>ANGULO, ALEJANDRO JAVIER</v>
          </cell>
          <cell r="C1130" t="str">
            <v>ANALISTA SSR.</v>
          </cell>
          <cell r="D1130">
            <v>54</v>
          </cell>
          <cell r="E1130" t="str">
            <v>Funciones Centralizadas</v>
          </cell>
          <cell r="F1130" t="str">
            <v>Fun. Centr. PB Arg. S.A.</v>
          </cell>
          <cell r="G1130" t="str">
            <v>DIRECCION DE ADMINIST. Y FINANZAS</v>
          </cell>
          <cell r="H1130" t="str">
            <v>TECNOLOGIA INFORMATICA</v>
          </cell>
          <cell r="I1130" t="str">
            <v>SOPORTE DE INFRAESTRUCTURA</v>
          </cell>
          <cell r="J1130" t="str">
            <v>ADMINISTRACION DE SEGURIDAD</v>
          </cell>
          <cell r="K1130">
            <v>0</v>
          </cell>
          <cell r="L1130" t="str">
            <v>Activos</v>
          </cell>
          <cell r="M1130" t="str">
            <v>Fuera de Convenio</v>
          </cell>
          <cell r="N1130" t="str">
            <v>Indeterminado</v>
          </cell>
          <cell r="O1130" t="str">
            <v>Edif. Petrobras</v>
          </cell>
          <cell r="P1130">
            <v>39814</v>
          </cell>
        </row>
        <row r="1131">
          <cell r="A1131">
            <v>60006161</v>
          </cell>
          <cell r="B1131" t="str">
            <v>ROMERO, GABRIEL DARIO</v>
          </cell>
          <cell r="C1131" t="str">
            <v>ANALISTA SSR.</v>
          </cell>
          <cell r="D1131">
            <v>54</v>
          </cell>
          <cell r="E1131" t="str">
            <v>Funciones Centralizadas</v>
          </cell>
          <cell r="F1131" t="str">
            <v>Fun. Centr. PB Arg. S.A.</v>
          </cell>
          <cell r="G1131" t="str">
            <v>DIRECCION DE ADMINIST. Y FINANZAS</v>
          </cell>
          <cell r="H1131" t="str">
            <v>TECNOLOGIA INFORMATICA</v>
          </cell>
          <cell r="I1131" t="str">
            <v>DESARROLLO Y MANTENIM. DE APLICACIONES</v>
          </cell>
          <cell r="J1131" t="str">
            <v>DESARROLLO DE SOFTWARE</v>
          </cell>
          <cell r="K1131">
            <v>0</v>
          </cell>
          <cell r="L1131" t="str">
            <v>Activos</v>
          </cell>
          <cell r="M1131" t="str">
            <v>Fuera de Convenio</v>
          </cell>
          <cell r="N1131" t="str">
            <v>Indeterminado</v>
          </cell>
          <cell r="O1131" t="str">
            <v>Edif. Petrobras</v>
          </cell>
          <cell r="P1131">
            <v>39814</v>
          </cell>
        </row>
        <row r="1132">
          <cell r="A1132">
            <v>60006163</v>
          </cell>
          <cell r="B1132" t="str">
            <v>LOPARDO, MARIO ALEJANDRO</v>
          </cell>
          <cell r="C1132" t="str">
            <v>ANALISTA JR.</v>
          </cell>
          <cell r="D1132">
            <v>53</v>
          </cell>
          <cell r="E1132" t="str">
            <v>Funciones Centralizadas</v>
          </cell>
          <cell r="F1132" t="str">
            <v>Fun. Centr. PB Arg. S.A.</v>
          </cell>
          <cell r="G1132" t="str">
            <v>DIRECCION DE ADMINIST. Y FINANZAS</v>
          </cell>
          <cell r="H1132" t="str">
            <v>TECNOLOGIA INFORMATICA</v>
          </cell>
          <cell r="I1132" t="str">
            <v>SOPORTE DE INFRAESTRUCTURA</v>
          </cell>
          <cell r="J1132" t="str">
            <v>SOPORTE E INTEGRACION DE APLICACIONES</v>
          </cell>
          <cell r="K1132">
            <v>0</v>
          </cell>
          <cell r="L1132" t="str">
            <v>Activos</v>
          </cell>
          <cell r="M1132" t="str">
            <v>Fuera de Convenio</v>
          </cell>
          <cell r="N1132" t="str">
            <v>Indeterminado</v>
          </cell>
          <cell r="O1132" t="str">
            <v>Edif. Petrobras</v>
          </cell>
          <cell r="P1132">
            <v>39814</v>
          </cell>
        </row>
        <row r="1133">
          <cell r="A1133">
            <v>60006166</v>
          </cell>
          <cell r="B1133" t="str">
            <v>TRIAS, CARLOS EDUARDO</v>
          </cell>
          <cell r="C1133" t="str">
            <v>ANALISTA SSR.</v>
          </cell>
          <cell r="D1133">
            <v>54</v>
          </cell>
          <cell r="E1133" t="str">
            <v>Funciones Centralizadas</v>
          </cell>
          <cell r="F1133" t="str">
            <v>Fun. Centr. PB Arg. S.A.</v>
          </cell>
          <cell r="G1133" t="str">
            <v>DIRECCION DE ADMINIST. Y FINANZAS</v>
          </cell>
          <cell r="H1133" t="str">
            <v>TECNOLOGIA INFORMATICA</v>
          </cell>
          <cell r="I1133" t="str">
            <v>SOPORTE DE INFRAESTRUCTURA</v>
          </cell>
          <cell r="J1133" t="str">
            <v>ADMINISTRACION DE SEGURIDAD</v>
          </cell>
          <cell r="K1133">
            <v>0</v>
          </cell>
          <cell r="L1133" t="str">
            <v>Activos</v>
          </cell>
          <cell r="M1133" t="str">
            <v>Fuera de Convenio</v>
          </cell>
          <cell r="N1133" t="str">
            <v>Indeterminado</v>
          </cell>
          <cell r="O1133" t="str">
            <v>Edif. Petrobras</v>
          </cell>
          <cell r="P1133">
            <v>39814</v>
          </cell>
        </row>
        <row r="1134">
          <cell r="A1134">
            <v>60006167</v>
          </cell>
          <cell r="B1134" t="str">
            <v>CAFFARATTI, MARIA CECILIA</v>
          </cell>
          <cell r="C1134" t="str">
            <v>ANALISTA SSR.</v>
          </cell>
          <cell r="D1134">
            <v>54</v>
          </cell>
          <cell r="E1134" t="str">
            <v>Funciones Centralizadas</v>
          </cell>
          <cell r="F1134" t="str">
            <v>Fun. Centr. PB Arg. S.A.</v>
          </cell>
          <cell r="G1134" t="str">
            <v>DIRECCION DE ADMINIST. Y FINANZAS</v>
          </cell>
          <cell r="H1134" t="str">
            <v>TECNOLOGIA INFORMATICA</v>
          </cell>
          <cell r="I1134" t="str">
            <v>DESARROLLO Y MANTENIM. DE APLICACIONES</v>
          </cell>
          <cell r="J1134" t="str">
            <v>ASEGURAMIENTO DE CALIDAD</v>
          </cell>
          <cell r="K1134">
            <v>0</v>
          </cell>
          <cell r="L1134" t="str">
            <v>Activos</v>
          </cell>
          <cell r="M1134" t="str">
            <v>Fuera de Convenio</v>
          </cell>
          <cell r="N1134" t="str">
            <v>Indeterminado</v>
          </cell>
          <cell r="O1134" t="str">
            <v>Edif. Petrobras</v>
          </cell>
          <cell r="P1134">
            <v>39814</v>
          </cell>
        </row>
        <row r="1135">
          <cell r="A1135">
            <v>60006168</v>
          </cell>
          <cell r="B1135" t="str">
            <v>WALL, CARLOS MARCOS</v>
          </cell>
          <cell r="C1135" t="str">
            <v>ANALISTA JR.</v>
          </cell>
          <cell r="D1135">
            <v>53</v>
          </cell>
          <cell r="E1135" t="str">
            <v>Funciones Centralizadas</v>
          </cell>
          <cell r="F1135" t="str">
            <v>Fun. Centr. PB Arg. S.A.</v>
          </cell>
          <cell r="G1135" t="str">
            <v>DIRECCION DE ADMINIST. Y FINANZAS</v>
          </cell>
          <cell r="H1135" t="str">
            <v>TECNOLOGIA INFORMATICA</v>
          </cell>
          <cell r="I1135" t="str">
            <v>OPERACIONES Y TELECOMUNICACIONES</v>
          </cell>
          <cell r="J1135" t="str">
            <v>INFORMATICA DISTRIBUIDA</v>
          </cell>
          <cell r="K1135">
            <v>0</v>
          </cell>
          <cell r="L1135" t="str">
            <v>Activos</v>
          </cell>
          <cell r="M1135" t="str">
            <v>Fuera de Convenio</v>
          </cell>
          <cell r="N1135" t="str">
            <v>Indeterminado</v>
          </cell>
          <cell r="O1135" t="str">
            <v>Edif. Petrobras</v>
          </cell>
          <cell r="P1135">
            <v>39814</v>
          </cell>
        </row>
        <row r="1136">
          <cell r="A1136">
            <v>60006169</v>
          </cell>
          <cell r="B1136" t="str">
            <v>RUBIO FABALA, JOAQUIN IGNACIO</v>
          </cell>
          <cell r="C1136" t="str">
            <v>ANALISTA SSR.</v>
          </cell>
          <cell r="D1136">
            <v>54</v>
          </cell>
          <cell r="E1136" t="str">
            <v>Funciones Centralizadas</v>
          </cell>
          <cell r="F1136" t="str">
            <v>Fun. Centr. PB Arg. S.A.</v>
          </cell>
          <cell r="G1136" t="str">
            <v>DIRECCION DE ADMINIST. Y FINANZAS</v>
          </cell>
          <cell r="H1136" t="str">
            <v>TECNOLOGIA INFORMATICA</v>
          </cell>
          <cell r="I1136" t="str">
            <v>SOPORTE DE INFRAESTRUCTURA</v>
          </cell>
          <cell r="J1136" t="str">
            <v>SOPORTE E INTEGRACION DE APLICACIONES</v>
          </cell>
          <cell r="K1136">
            <v>0</v>
          </cell>
          <cell r="L1136" t="str">
            <v>Activos</v>
          </cell>
          <cell r="M1136" t="str">
            <v>Fuera de Convenio</v>
          </cell>
          <cell r="N1136" t="str">
            <v>Indeterminado</v>
          </cell>
          <cell r="O1136" t="str">
            <v>Edif. Petrobras</v>
          </cell>
          <cell r="P1136">
            <v>39814</v>
          </cell>
        </row>
        <row r="1137">
          <cell r="A1137">
            <v>60006170</v>
          </cell>
          <cell r="B1137" t="str">
            <v>CASSANO MARADONA, GERALDINE MARIA RAQUEL</v>
          </cell>
          <cell r="C1137" t="str">
            <v>ANALISTA JR.</v>
          </cell>
          <cell r="D1137">
            <v>53</v>
          </cell>
          <cell r="E1137" t="str">
            <v>Funciones Centralizadas</v>
          </cell>
          <cell r="F1137" t="str">
            <v>Fun. Centr. PB Arg. S.A.</v>
          </cell>
          <cell r="G1137" t="str">
            <v>DIRECCION DE ADMINIST. Y FINANZAS</v>
          </cell>
          <cell r="H1137" t="str">
            <v>TECNOLOGIA INFORMATICA</v>
          </cell>
          <cell r="I1137" t="str">
            <v>SOPORTE DE INFRAESTRUCTURA</v>
          </cell>
          <cell r="J1137" t="str">
            <v>ADMINISTRACION DE SEGURIDAD</v>
          </cell>
          <cell r="K1137">
            <v>0</v>
          </cell>
          <cell r="L1137" t="str">
            <v>Activos</v>
          </cell>
          <cell r="M1137" t="str">
            <v>Fuera de Convenio</v>
          </cell>
          <cell r="N1137" t="str">
            <v>Indeterminado</v>
          </cell>
          <cell r="O1137" t="str">
            <v>Edif. Petrobras</v>
          </cell>
          <cell r="P1137">
            <v>39814</v>
          </cell>
        </row>
        <row r="1138">
          <cell r="A1138">
            <v>60006171</v>
          </cell>
          <cell r="B1138" t="str">
            <v>OGGERSCINIG, DANIEL ALEJANDRO</v>
          </cell>
          <cell r="C1138" t="str">
            <v>ANALISTA JR.</v>
          </cell>
          <cell r="D1138">
            <v>53</v>
          </cell>
          <cell r="E1138" t="str">
            <v>Funciones Centralizadas</v>
          </cell>
          <cell r="F1138" t="str">
            <v>Fun. Centr. PB Arg. S.A.</v>
          </cell>
          <cell r="G1138" t="str">
            <v>DIRECCION DE ADMINIST. Y FINANZAS</v>
          </cell>
          <cell r="H1138" t="str">
            <v>TECNOLOGIA INFORMATICA</v>
          </cell>
          <cell r="I1138" t="str">
            <v>SOPORTE DE INFRAESTRUCTURA</v>
          </cell>
          <cell r="J1138" t="str">
            <v>SOPORTE E INTEGRACION DE APLICACIONES</v>
          </cell>
          <cell r="K1138">
            <v>0</v>
          </cell>
          <cell r="L1138" t="str">
            <v>Activos</v>
          </cell>
          <cell r="M1138" t="str">
            <v>Fuera de Convenio</v>
          </cell>
          <cell r="N1138" t="str">
            <v>Indeterminado</v>
          </cell>
          <cell r="O1138" t="str">
            <v>Edif. Petrobras</v>
          </cell>
          <cell r="P1138">
            <v>39814</v>
          </cell>
        </row>
        <row r="1139">
          <cell r="A1139">
            <v>60006172</v>
          </cell>
          <cell r="B1139" t="str">
            <v>CASTIGLIONI, SABRINA CINTIA</v>
          </cell>
          <cell r="C1139" t="str">
            <v>ANALISTA JR.</v>
          </cell>
          <cell r="D1139">
            <v>53</v>
          </cell>
          <cell r="E1139" t="str">
            <v>Funciones Centralizadas</v>
          </cell>
          <cell r="F1139" t="str">
            <v>Fun. Centr. PB Arg. S.A.</v>
          </cell>
          <cell r="G1139" t="str">
            <v>DIRECCION DE ADMINIST. Y FINANZAS</v>
          </cell>
          <cell r="H1139" t="str">
            <v>TECNOLOGIA INFORMATICA</v>
          </cell>
          <cell r="I1139" t="str">
            <v>SOLUCIONES VERTICALES DE NEGOCIO</v>
          </cell>
          <cell r="J1139" t="str">
            <v>PLANEAMIENTO Y EVALUACION DE PERFORMANCE</v>
          </cell>
          <cell r="K1139">
            <v>0</v>
          </cell>
          <cell r="L1139" t="str">
            <v>Activos</v>
          </cell>
          <cell r="M1139" t="str">
            <v>Fuera de Convenio</v>
          </cell>
          <cell r="N1139" t="str">
            <v>Indeterminado</v>
          </cell>
          <cell r="O1139" t="str">
            <v>Edif. Petrobras</v>
          </cell>
          <cell r="P1139">
            <v>39814</v>
          </cell>
        </row>
        <row r="1140">
          <cell r="A1140">
            <v>60006173</v>
          </cell>
          <cell r="B1140" t="str">
            <v>VILABOA, JORGE EDUARDO</v>
          </cell>
          <cell r="C1140" t="str">
            <v>COORDINADOR</v>
          </cell>
          <cell r="D1140">
            <v>57</v>
          </cell>
          <cell r="E1140" t="str">
            <v>Funciones Centralizadas</v>
          </cell>
          <cell r="F1140" t="str">
            <v>Fun. Centr. PB Arg. S.A.</v>
          </cell>
          <cell r="G1140" t="str">
            <v>DIRECCION DE ADMINIST. Y FINANZAS</v>
          </cell>
          <cell r="H1140" t="str">
            <v>TECNOLOGIA INFORMATICA</v>
          </cell>
          <cell r="I1140" t="str">
            <v>DESARROLLO Y MANTENIM. DE APLICACIONES</v>
          </cell>
          <cell r="J1140" t="str">
            <v>DESARROLLO DE SOFTWARE</v>
          </cell>
          <cell r="K1140">
            <v>0</v>
          </cell>
          <cell r="L1140" t="str">
            <v>Activos</v>
          </cell>
          <cell r="M1140" t="str">
            <v>Fuera de Convenio</v>
          </cell>
          <cell r="N1140" t="str">
            <v>Indeterminado</v>
          </cell>
          <cell r="O1140" t="str">
            <v>Edif. Petrobras</v>
          </cell>
          <cell r="P1140">
            <v>39814</v>
          </cell>
        </row>
        <row r="1141">
          <cell r="A1141">
            <v>60006174</v>
          </cell>
          <cell r="B1141" t="str">
            <v>CRISTODERO, MARCELO DANIEL</v>
          </cell>
          <cell r="C1141" t="str">
            <v>TECNICO CONSULTOR</v>
          </cell>
          <cell r="D1141">
            <v>52</v>
          </cell>
          <cell r="E1141" t="str">
            <v>Funciones Centralizadas</v>
          </cell>
          <cell r="F1141" t="str">
            <v>Fun. Centr. PB Arg. S.A.</v>
          </cell>
          <cell r="G1141" t="str">
            <v>DIRECCION DE ADMINIST. Y FINANZAS</v>
          </cell>
          <cell r="H1141" t="str">
            <v>TECNOLOGIA INFORMATICA</v>
          </cell>
          <cell r="I1141" t="str">
            <v>OPERACIONES Y TELECOMUNICACIONES</v>
          </cell>
          <cell r="J1141" t="str">
            <v>INFORMATICA DISTRIBUIDA</v>
          </cell>
          <cell r="K1141">
            <v>0</v>
          </cell>
          <cell r="L1141" t="str">
            <v>Activos</v>
          </cell>
          <cell r="M1141" t="str">
            <v>Fuera de Convenio</v>
          </cell>
          <cell r="N1141" t="str">
            <v>Indeterminado</v>
          </cell>
          <cell r="O1141" t="str">
            <v>Edif. Petrobras</v>
          </cell>
          <cell r="P1141">
            <v>39814</v>
          </cell>
        </row>
        <row r="1142">
          <cell r="A1142">
            <v>60006175</v>
          </cell>
          <cell r="B1142" t="str">
            <v>FERNANDEZ UCCIANI, GUSTAVO ADOLFO</v>
          </cell>
          <cell r="C1142" t="str">
            <v>ANALISTA SSR.</v>
          </cell>
          <cell r="D1142">
            <v>54</v>
          </cell>
          <cell r="E1142" t="str">
            <v>Funciones Centralizadas</v>
          </cell>
          <cell r="F1142" t="str">
            <v>Fun. Centr. PB Arg. S.A.</v>
          </cell>
          <cell r="G1142" t="str">
            <v>DIRECCION DE ADMINIST. Y FINANZAS</v>
          </cell>
          <cell r="H1142" t="str">
            <v>TECNOLOGIA INFORMATICA</v>
          </cell>
          <cell r="I1142" t="str">
            <v>SOPORTE DE INFRAESTRUCTURA</v>
          </cell>
          <cell r="J1142" t="str">
            <v>ADMINISTRACION DE SEGURIDAD</v>
          </cell>
          <cell r="K1142">
            <v>0</v>
          </cell>
          <cell r="L1142" t="str">
            <v>Activos</v>
          </cell>
          <cell r="M1142" t="str">
            <v>Fuera de Convenio</v>
          </cell>
          <cell r="N1142" t="str">
            <v>Indeterminado</v>
          </cell>
          <cell r="O1142" t="str">
            <v>Edif. Petrobras</v>
          </cell>
          <cell r="P1142">
            <v>39814</v>
          </cell>
        </row>
        <row r="1143">
          <cell r="A1143">
            <v>60006176</v>
          </cell>
          <cell r="B1143" t="str">
            <v>CRIVELLI, CLAUDIO MARCELO</v>
          </cell>
          <cell r="C1143" t="str">
            <v>ANALISTA JR.</v>
          </cell>
          <cell r="D1143">
            <v>53</v>
          </cell>
          <cell r="E1143" t="str">
            <v>Funciones Centralizadas</v>
          </cell>
          <cell r="F1143" t="str">
            <v>Fun. Centr. PB Arg. S.A.</v>
          </cell>
          <cell r="G1143" t="str">
            <v>DIRECCION DE ADMINIST. Y FINANZAS</v>
          </cell>
          <cell r="H1143" t="str">
            <v>TECNOLOGIA INFORMATICA</v>
          </cell>
          <cell r="I1143" t="str">
            <v>OPERACIONES Y TELECOMUNICACIONES</v>
          </cell>
          <cell r="J1143" t="str">
            <v>INFORMATICA DISTRIBUIDA</v>
          </cell>
          <cell r="K1143">
            <v>0</v>
          </cell>
          <cell r="L1143" t="str">
            <v>Activos</v>
          </cell>
          <cell r="M1143" t="str">
            <v>Fuera de Convenio</v>
          </cell>
          <cell r="N1143" t="str">
            <v>Indeterminado</v>
          </cell>
          <cell r="O1143" t="str">
            <v>Edif. Petrobras</v>
          </cell>
          <cell r="P1143">
            <v>39814</v>
          </cell>
        </row>
        <row r="1144">
          <cell r="A1144">
            <v>60006177</v>
          </cell>
          <cell r="B1144" t="str">
            <v>DONSANTI, MIRTA GRACIELA</v>
          </cell>
          <cell r="C1144" t="str">
            <v>ANALISTA JR.</v>
          </cell>
          <cell r="D1144">
            <v>53</v>
          </cell>
          <cell r="E1144" t="str">
            <v>Funciones Centralizadas</v>
          </cell>
          <cell r="F1144" t="str">
            <v>Fun. Centr. PB Arg. S.A.</v>
          </cell>
          <cell r="G1144" t="str">
            <v>DIRECCION DE ADMINIST. Y FINANZAS</v>
          </cell>
          <cell r="H1144" t="str">
            <v>TECNOLOGIA INFORMATICA</v>
          </cell>
          <cell r="I1144" t="str">
            <v>SOLUCIONES VERTICALES DE NEGOCIO</v>
          </cell>
          <cell r="J1144" t="str">
            <v>PLANEAMIENTO Y EVALUACION DE PERFORMANCE</v>
          </cell>
          <cell r="K1144">
            <v>0</v>
          </cell>
          <cell r="L1144" t="str">
            <v>Activos</v>
          </cell>
          <cell r="M1144" t="str">
            <v>Fuera de Convenio</v>
          </cell>
          <cell r="N1144" t="str">
            <v>Indeterminado</v>
          </cell>
          <cell r="O1144" t="str">
            <v>Edif. Petrobras</v>
          </cell>
          <cell r="P1144">
            <v>39814</v>
          </cell>
        </row>
        <row r="1145">
          <cell r="A1145">
            <v>60006178</v>
          </cell>
          <cell r="B1145" t="str">
            <v>DOMINGUEZ, GERMAN GUILLERMO</v>
          </cell>
          <cell r="C1145" t="str">
            <v>ANALISTA SSR.</v>
          </cell>
          <cell r="D1145">
            <v>54</v>
          </cell>
          <cell r="E1145" t="str">
            <v>Funciones Centralizadas</v>
          </cell>
          <cell r="F1145" t="str">
            <v>Fun. Centr. PB Arg. S.A.</v>
          </cell>
          <cell r="G1145" t="str">
            <v>DIRECCION DE ADMINIST. Y FINANZAS</v>
          </cell>
          <cell r="H1145" t="str">
            <v>TECNOLOGIA INFORMATICA</v>
          </cell>
          <cell r="I1145" t="str">
            <v>SOPORTE DE INFRAESTRUCTURA</v>
          </cell>
          <cell r="J1145" t="str">
            <v>ADMINISTRACION DE SEGURIDAD</v>
          </cell>
          <cell r="K1145">
            <v>0</v>
          </cell>
          <cell r="L1145" t="str">
            <v>Activos</v>
          </cell>
          <cell r="M1145" t="str">
            <v>Fuera de Convenio</v>
          </cell>
          <cell r="N1145" t="str">
            <v>Indeterminado</v>
          </cell>
          <cell r="O1145" t="str">
            <v>Edif. Petrobras</v>
          </cell>
          <cell r="P1145">
            <v>39814</v>
          </cell>
        </row>
        <row r="1146">
          <cell r="A1146">
            <v>60006179</v>
          </cell>
          <cell r="B1146" t="str">
            <v>FIJTMAN, MAXIMILIANO SEBASTIAN</v>
          </cell>
          <cell r="C1146" t="str">
            <v>ANALISTA SSR.</v>
          </cell>
          <cell r="D1146">
            <v>54</v>
          </cell>
          <cell r="E1146" t="str">
            <v>Funciones Centralizadas</v>
          </cell>
          <cell r="F1146" t="str">
            <v>Fun. Centr. PB Arg. S.A.</v>
          </cell>
          <cell r="G1146" t="str">
            <v>DIRECCION DE ADMINIST. Y FINANZAS</v>
          </cell>
          <cell r="H1146" t="str">
            <v>TECNOLOGIA INFORMATICA</v>
          </cell>
          <cell r="I1146" t="str">
            <v>SOPORTE DE INFRAESTRUCTURA</v>
          </cell>
          <cell r="J1146" t="str">
            <v>ADMINISTRACION DE SEGURIDAD</v>
          </cell>
          <cell r="K1146">
            <v>0</v>
          </cell>
          <cell r="L1146" t="str">
            <v>Activos</v>
          </cell>
          <cell r="M1146" t="str">
            <v>Fuera de Convenio</v>
          </cell>
          <cell r="N1146" t="str">
            <v>Indeterminado</v>
          </cell>
          <cell r="O1146" t="str">
            <v>Edif. Petrobras</v>
          </cell>
          <cell r="P1146">
            <v>39814</v>
          </cell>
        </row>
        <row r="1147">
          <cell r="A1147">
            <v>60006181</v>
          </cell>
          <cell r="B1147" t="str">
            <v>FLORES LOPEZ, JUAN PABLO</v>
          </cell>
          <cell r="C1147" t="str">
            <v>ANALISTA JR.</v>
          </cell>
          <cell r="D1147">
            <v>53</v>
          </cell>
          <cell r="E1147" t="str">
            <v>Funciones Centralizadas</v>
          </cell>
          <cell r="F1147" t="str">
            <v>Fun. Centr. PB Arg. S.A.</v>
          </cell>
          <cell r="G1147" t="str">
            <v>DIRECCION DE ADMINIST. Y FINANZAS</v>
          </cell>
          <cell r="H1147" t="str">
            <v>TECNOLOGIA INFORMATICA</v>
          </cell>
          <cell r="I1147" t="str">
            <v>SOPORTE DE INFRAESTRUCTURA</v>
          </cell>
          <cell r="J1147" t="str">
            <v>ADMINISTRACION DE SEGURIDAD</v>
          </cell>
          <cell r="K1147">
            <v>0</v>
          </cell>
          <cell r="L1147" t="str">
            <v>Activos</v>
          </cell>
          <cell r="M1147" t="str">
            <v>Fuera de Convenio</v>
          </cell>
          <cell r="N1147" t="str">
            <v>Indeterminado</v>
          </cell>
          <cell r="O1147" t="str">
            <v>Edif. Petrobras</v>
          </cell>
          <cell r="P1147">
            <v>39814</v>
          </cell>
        </row>
        <row r="1148">
          <cell r="A1148">
            <v>60006182</v>
          </cell>
          <cell r="B1148" t="str">
            <v>FUSARO, ALEJANDRA MARCELA</v>
          </cell>
          <cell r="C1148" t="str">
            <v>ANALISTA SSR.</v>
          </cell>
          <cell r="D1148">
            <v>54</v>
          </cell>
          <cell r="E1148" t="str">
            <v>Funciones Centralizadas</v>
          </cell>
          <cell r="F1148" t="str">
            <v>Fun. Centr. PB Arg. S.A.</v>
          </cell>
          <cell r="G1148" t="str">
            <v>DIRECCION DE ADMINIST. Y FINANZAS</v>
          </cell>
          <cell r="H1148" t="str">
            <v>COMPRAS Y CONTRATACIONES</v>
          </cell>
          <cell r="I1148" t="str">
            <v>CORPORATIVOS</v>
          </cell>
          <cell r="J1148">
            <v>0</v>
          </cell>
          <cell r="K1148">
            <v>0</v>
          </cell>
          <cell r="L1148" t="str">
            <v>Activos</v>
          </cell>
          <cell r="M1148" t="str">
            <v>Fuera de Convenio</v>
          </cell>
          <cell r="N1148" t="str">
            <v>Indeterminado</v>
          </cell>
          <cell r="O1148" t="str">
            <v>Edif. Petrobras</v>
          </cell>
          <cell r="P1148">
            <v>39814</v>
          </cell>
        </row>
        <row r="1149">
          <cell r="A1149">
            <v>60006183</v>
          </cell>
          <cell r="B1149" t="str">
            <v>HERRERO, DANIELA SOL</v>
          </cell>
          <cell r="C1149" t="str">
            <v>ANALISTA JR.</v>
          </cell>
          <cell r="D1149">
            <v>53</v>
          </cell>
          <cell r="E1149" t="str">
            <v>Funciones Centralizadas</v>
          </cell>
          <cell r="F1149" t="str">
            <v>Fun. Centr. PB Arg. S.A.</v>
          </cell>
          <cell r="G1149" t="str">
            <v>DIRECCION DE ADMINIST. Y FINANZAS</v>
          </cell>
          <cell r="H1149" t="str">
            <v>TECNOLOGIA INFORMATICA</v>
          </cell>
          <cell r="I1149" t="str">
            <v>SOLUCIONES VERTICALES DE NEGOCIO</v>
          </cell>
          <cell r="J1149" t="str">
            <v>PLANEAMIENTO Y EVALUACION DE PERFORMANCE</v>
          </cell>
          <cell r="K1149">
            <v>0</v>
          </cell>
          <cell r="L1149" t="str">
            <v>Activos</v>
          </cell>
          <cell r="M1149" t="str">
            <v>Fuera de Convenio</v>
          </cell>
          <cell r="N1149" t="str">
            <v>Indeterminado</v>
          </cell>
          <cell r="O1149" t="str">
            <v>Edif. Petrobras</v>
          </cell>
          <cell r="P1149">
            <v>39814</v>
          </cell>
        </row>
        <row r="1150">
          <cell r="A1150">
            <v>60006185</v>
          </cell>
          <cell r="B1150" t="str">
            <v>GABRIELLI, MARCELO EDUARDO</v>
          </cell>
          <cell r="C1150" t="str">
            <v>ANALISTA SSR.</v>
          </cell>
          <cell r="D1150">
            <v>54</v>
          </cell>
          <cell r="E1150" t="str">
            <v>Funciones Centralizadas</v>
          </cell>
          <cell r="F1150" t="str">
            <v>Fun. Centr. PB Arg. S.A.</v>
          </cell>
          <cell r="G1150" t="str">
            <v>DIRECCION DE ADMINIST. Y FINANZAS</v>
          </cell>
          <cell r="H1150" t="str">
            <v>TECNOLOGIA INFORMATICA</v>
          </cell>
          <cell r="I1150" t="str">
            <v>SOPORTE DE INFRAESTRUCTURA</v>
          </cell>
          <cell r="J1150" t="str">
            <v>SOPORTE E INTEGRACION DE APLICACIONES</v>
          </cell>
          <cell r="K1150">
            <v>0</v>
          </cell>
          <cell r="L1150" t="str">
            <v>Activos</v>
          </cell>
          <cell r="M1150" t="str">
            <v>Fuera de Convenio</v>
          </cell>
          <cell r="N1150" t="str">
            <v>Indeterminado</v>
          </cell>
          <cell r="O1150" t="str">
            <v>Edif. Petrobras</v>
          </cell>
          <cell r="P1150">
            <v>39814</v>
          </cell>
        </row>
        <row r="1151">
          <cell r="A1151">
            <v>60006188</v>
          </cell>
          <cell r="B1151" t="str">
            <v>FUNES, ESTEBAN ENRIQUE</v>
          </cell>
          <cell r="C1151" t="str">
            <v>AUDITOR SSR.</v>
          </cell>
          <cell r="D1151">
            <v>55</v>
          </cell>
          <cell r="E1151" t="str">
            <v>Funciones Centralizadas</v>
          </cell>
          <cell r="F1151" t="str">
            <v>Fun. Centr. PB Arg. S.A.</v>
          </cell>
          <cell r="G1151" t="str">
            <v>GCIA. EJECUTIVA DE  AUDITORIA INTERNA</v>
          </cell>
          <cell r="H1151" t="str">
            <v>AUDITORIA INDUSTRIAL, G&amp;E, LOGISTICA Y P</v>
          </cell>
          <cell r="I1151">
            <v>0</v>
          </cell>
          <cell r="J1151">
            <v>0</v>
          </cell>
          <cell r="K1151">
            <v>0</v>
          </cell>
          <cell r="L1151" t="str">
            <v>Activos</v>
          </cell>
          <cell r="M1151" t="str">
            <v>Fuera de Convenio</v>
          </cell>
          <cell r="N1151" t="str">
            <v>Indeterminado</v>
          </cell>
          <cell r="O1151" t="str">
            <v>Edif. Petrobras</v>
          </cell>
          <cell r="P1151">
            <v>39825</v>
          </cell>
        </row>
        <row r="1152">
          <cell r="A1152">
            <v>60006189</v>
          </cell>
          <cell r="B1152" t="str">
            <v>PEDRETTI, DIEGO PABLO</v>
          </cell>
          <cell r="C1152" t="str">
            <v>ANALISTA SR.</v>
          </cell>
          <cell r="D1152">
            <v>54</v>
          </cell>
          <cell r="E1152" t="str">
            <v>Funciones Centralizadas</v>
          </cell>
          <cell r="F1152" t="str">
            <v>Fun. Centr. PB Arg. S.A.</v>
          </cell>
          <cell r="G1152" t="str">
            <v>DIRECCION COMERCIAL</v>
          </cell>
          <cell r="H1152" t="str">
            <v>PLANIFICACION Y SUMINISTROS</v>
          </cell>
          <cell r="I1152" t="str">
            <v>SUMINISTROS</v>
          </cell>
          <cell r="J1152" t="str">
            <v>CONTRATACION DE TRANSPORTE</v>
          </cell>
          <cell r="K1152">
            <v>0</v>
          </cell>
          <cell r="L1152" t="str">
            <v>Activos</v>
          </cell>
          <cell r="M1152" t="str">
            <v>Fuera de Convenio</v>
          </cell>
          <cell r="N1152" t="str">
            <v>Indeterminado</v>
          </cell>
          <cell r="O1152" t="str">
            <v>Edif. Petrobras</v>
          </cell>
          <cell r="P1152">
            <v>39815</v>
          </cell>
        </row>
        <row r="1153">
          <cell r="A1153">
            <v>60006192</v>
          </cell>
          <cell r="B1153" t="str">
            <v>PEREIRA MATURANA, CAROLINA NATALIA</v>
          </cell>
          <cell r="C1153" t="str">
            <v>ADMINISTRATIVO ESP.</v>
          </cell>
          <cell r="D1153">
            <v>52</v>
          </cell>
          <cell r="E1153" t="str">
            <v>Funciones Centralizadas</v>
          </cell>
          <cell r="F1153" t="str">
            <v>Fun. Centr. PB Arg. S.A.</v>
          </cell>
          <cell r="G1153" t="str">
            <v>GCIA. EJECUTIVA DE RR.HH.</v>
          </cell>
          <cell r="H1153" t="str">
            <v>SERVICIOS DE RR. HH.</v>
          </cell>
          <cell r="I1153" t="str">
            <v>ADMINISTRACION DE PERSONAL &amp; ASIG. INTER</v>
          </cell>
          <cell r="J1153">
            <v>0</v>
          </cell>
          <cell r="K1153">
            <v>0</v>
          </cell>
          <cell r="L1153" t="str">
            <v>Activos</v>
          </cell>
          <cell r="M1153" t="str">
            <v>Fuera de Convenio</v>
          </cell>
          <cell r="N1153" t="str">
            <v>Indeterminado</v>
          </cell>
          <cell r="O1153" t="str">
            <v>Edif. Petrobras</v>
          </cell>
          <cell r="P1153">
            <v>37312</v>
          </cell>
        </row>
        <row r="1154">
          <cell r="A1154">
            <v>60006237</v>
          </cell>
          <cell r="B1154" t="str">
            <v>DE VARGAS, VALERIA LAURA</v>
          </cell>
          <cell r="C1154" t="str">
            <v>ADMINISTRATIVO ESP.</v>
          </cell>
          <cell r="D1154">
            <v>52</v>
          </cell>
          <cell r="E1154" t="str">
            <v>Funciones Centralizadas</v>
          </cell>
          <cell r="F1154" t="str">
            <v>Fun. Centr. PB Arg. S.A.</v>
          </cell>
          <cell r="G1154" t="str">
            <v>GCIA. EJECUTIVA DE RR.HH.</v>
          </cell>
          <cell r="H1154" t="str">
            <v>SERVICIOS DE RR. HH.</v>
          </cell>
          <cell r="I1154" t="str">
            <v>ADMINISTRACION DE PERSONAL &amp; ASIG. INTER</v>
          </cell>
          <cell r="J1154">
            <v>0</v>
          </cell>
          <cell r="K1154">
            <v>0</v>
          </cell>
          <cell r="L1154" t="str">
            <v>Activos</v>
          </cell>
          <cell r="M1154" t="str">
            <v>Fuera de Convenio</v>
          </cell>
          <cell r="N1154" t="str">
            <v>Indeterminado</v>
          </cell>
          <cell r="O1154" t="str">
            <v>Edif. Petrobras</v>
          </cell>
          <cell r="P1154">
            <v>39832</v>
          </cell>
        </row>
        <row r="1155">
          <cell r="A1155">
            <v>60006261</v>
          </cell>
          <cell r="B1155" t="str">
            <v>MENICILLO, MATIAS NICOLAS</v>
          </cell>
          <cell r="C1155" t="str">
            <v>ADMINISTRATIVO SSR.</v>
          </cell>
          <cell r="D1155">
            <v>50</v>
          </cell>
          <cell r="E1155" t="str">
            <v>Funciones Centralizadas</v>
          </cell>
          <cell r="F1155" t="str">
            <v>Fun. Centr. PB Arg. S.A.</v>
          </cell>
          <cell r="G1155" t="str">
            <v>DIRECCION DE ADMINIST. Y FINANZAS</v>
          </cell>
          <cell r="H1155" t="str">
            <v>ADMINISTRACION</v>
          </cell>
          <cell r="I1155" t="str">
            <v>CUENTAS A PAGAR</v>
          </cell>
          <cell r="J1155" t="str">
            <v>ATENCION A PROVEEDORES</v>
          </cell>
          <cell r="K1155">
            <v>0</v>
          </cell>
          <cell r="L1155" t="str">
            <v>Activos</v>
          </cell>
          <cell r="M1155" t="str">
            <v>Fuera de Convenio</v>
          </cell>
          <cell r="N1155" t="str">
            <v>Indeterminado</v>
          </cell>
          <cell r="O1155" t="str">
            <v>Edif. Petrobras</v>
          </cell>
          <cell r="P1155">
            <v>39846</v>
          </cell>
        </row>
        <row r="1156">
          <cell r="A1156">
            <v>60006263</v>
          </cell>
          <cell r="B1156" t="str">
            <v>CORREA, MARINA LILIAN</v>
          </cell>
          <cell r="C1156" t="str">
            <v>ADMINISTRATIVO SSR.</v>
          </cell>
          <cell r="D1156">
            <v>50</v>
          </cell>
          <cell r="E1156" t="str">
            <v>Funciones Centralizadas</v>
          </cell>
          <cell r="F1156" t="str">
            <v>Fun. Centr. PB Arg. S.A.</v>
          </cell>
          <cell r="G1156" t="str">
            <v>DIRECCION DE ADMINIST. Y FINANZAS</v>
          </cell>
          <cell r="H1156" t="str">
            <v>ADMINISTRACION</v>
          </cell>
          <cell r="I1156" t="str">
            <v>CUENTAS A PAGAR</v>
          </cell>
          <cell r="J1156" t="str">
            <v>ATENCION A PROVEEDORES</v>
          </cell>
          <cell r="K1156">
            <v>0</v>
          </cell>
          <cell r="L1156" t="str">
            <v>Activos</v>
          </cell>
          <cell r="M1156" t="str">
            <v>Fuera de Convenio</v>
          </cell>
          <cell r="N1156" t="str">
            <v>Indeterminado</v>
          </cell>
          <cell r="O1156" t="str">
            <v>Edif. Petrobras</v>
          </cell>
          <cell r="P1156">
            <v>39846</v>
          </cell>
        </row>
        <row r="1157">
          <cell r="A1157">
            <v>60006275</v>
          </cell>
          <cell r="B1157" t="str">
            <v>ALVAREZ, VICTOR DANIEL</v>
          </cell>
          <cell r="C1157" t="str">
            <v>ANALISTA SSR.</v>
          </cell>
          <cell r="D1157">
            <v>55</v>
          </cell>
          <cell r="E1157" t="str">
            <v>Funciones Centralizadas</v>
          </cell>
          <cell r="F1157" t="str">
            <v>Fun. Centr. PB Arg. S.A.</v>
          </cell>
          <cell r="G1157" t="str">
            <v>DIRECCION DE ADMINIST. Y FINANZAS</v>
          </cell>
          <cell r="H1157" t="str">
            <v>TECNOLOGIA INFORMATICA</v>
          </cell>
          <cell r="I1157" t="str">
            <v>GOBIERNO DE PROCESOS Y SOLUCIONES</v>
          </cell>
          <cell r="J1157" t="str">
            <v>CICLO COMERCIAL, MANT. , PRODUC. Y PROY</v>
          </cell>
          <cell r="K1157">
            <v>0</v>
          </cell>
          <cell r="L1157" t="str">
            <v>Activos</v>
          </cell>
          <cell r="M1157" t="str">
            <v>Fuera de Convenio</v>
          </cell>
          <cell r="N1157" t="str">
            <v>Indeterminado</v>
          </cell>
          <cell r="O1157" t="str">
            <v>Edif. Petrobras</v>
          </cell>
          <cell r="P1157">
            <v>39845</v>
          </cell>
        </row>
        <row r="1158">
          <cell r="A1158">
            <v>60006277</v>
          </cell>
          <cell r="B1158" t="str">
            <v>ABELAIRA, FERNANDO GUSTAVO</v>
          </cell>
          <cell r="C1158" t="str">
            <v>ANALISTA SSR.</v>
          </cell>
          <cell r="D1158">
            <v>55</v>
          </cell>
          <cell r="E1158" t="str">
            <v>Funciones Centralizadas</v>
          </cell>
          <cell r="F1158" t="str">
            <v>Fun. Centr. PB Arg. S.A.</v>
          </cell>
          <cell r="G1158" t="str">
            <v>DIRECCION DE ADMINIST. Y FINANZAS</v>
          </cell>
          <cell r="H1158" t="str">
            <v>TECNOLOGIA INFORMATICA</v>
          </cell>
          <cell r="I1158" t="str">
            <v>DESARROLLO Y MANTENIM. DE APLICACIONES</v>
          </cell>
          <cell r="J1158" t="str">
            <v>DESARROLLO DE SOFTWARE</v>
          </cell>
          <cell r="K1158">
            <v>0</v>
          </cell>
          <cell r="L1158" t="str">
            <v>Activos</v>
          </cell>
          <cell r="M1158" t="str">
            <v>Fuera de Convenio</v>
          </cell>
          <cell r="N1158" t="str">
            <v>Indeterminado</v>
          </cell>
          <cell r="O1158" t="str">
            <v>Edif. Petrobras</v>
          </cell>
          <cell r="P1158">
            <v>39845</v>
          </cell>
        </row>
        <row r="1159">
          <cell r="A1159">
            <v>60006278</v>
          </cell>
          <cell r="B1159" t="str">
            <v>PUENTES, FERNANDO</v>
          </cell>
          <cell r="C1159" t="str">
            <v>COMPRADOR JR.</v>
          </cell>
          <cell r="D1159">
            <v>53</v>
          </cell>
          <cell r="E1159" t="str">
            <v>Funciones Centralizadas</v>
          </cell>
          <cell r="F1159" t="str">
            <v>Fun. Centr. PB Arg. S.A.</v>
          </cell>
          <cell r="G1159" t="str">
            <v>DIRECCION DE ADMINIST. Y FINANZAS</v>
          </cell>
          <cell r="H1159" t="str">
            <v>COMPRAS Y CONTRATACIONES</v>
          </cell>
          <cell r="I1159" t="str">
            <v>INDUSTRIAL Y COMERCIAL</v>
          </cell>
          <cell r="J1159" t="str">
            <v>PROYECTOS Y OBRAS</v>
          </cell>
          <cell r="K1159">
            <v>0</v>
          </cell>
          <cell r="L1159" t="str">
            <v>Activos</v>
          </cell>
          <cell r="M1159" t="str">
            <v>Fuera de Convenio</v>
          </cell>
          <cell r="N1159" t="str">
            <v>Indeterminado</v>
          </cell>
          <cell r="O1159" t="str">
            <v>Edif. Petrobras</v>
          </cell>
          <cell r="P1159">
            <v>39860</v>
          </cell>
        </row>
        <row r="1160">
          <cell r="A1160">
            <v>60006279</v>
          </cell>
          <cell r="B1160" t="str">
            <v>BETTI, SEBASTIAN</v>
          </cell>
          <cell r="C1160" t="str">
            <v>ANALISTA SSR.</v>
          </cell>
          <cell r="D1160">
            <v>55</v>
          </cell>
          <cell r="E1160" t="str">
            <v>Funciones Centralizadas</v>
          </cell>
          <cell r="F1160" t="str">
            <v>Fun. Centr. PB Arg. S.A.</v>
          </cell>
          <cell r="G1160" t="str">
            <v>DIRECCION DE ADMINIST. Y FINANZAS</v>
          </cell>
          <cell r="H1160" t="str">
            <v>TECNOLOGIA INFORMATICA</v>
          </cell>
          <cell r="I1160" t="str">
            <v>DESARROLLO Y MANTENIM. DE APLICACIONES</v>
          </cell>
          <cell r="J1160" t="str">
            <v>DESARROLLO DE SOFTWARE</v>
          </cell>
          <cell r="K1160">
            <v>0</v>
          </cell>
          <cell r="L1160" t="str">
            <v>Activos</v>
          </cell>
          <cell r="M1160" t="str">
            <v>Fuera de Convenio</v>
          </cell>
          <cell r="N1160" t="str">
            <v>Indeterminado</v>
          </cell>
          <cell r="O1160" t="str">
            <v>Edif. Petrobras</v>
          </cell>
          <cell r="P1160">
            <v>39845</v>
          </cell>
        </row>
        <row r="1161">
          <cell r="A1161">
            <v>60006282</v>
          </cell>
          <cell r="B1161" t="str">
            <v>GARCIA, EDUARDO ENRIQUE</v>
          </cell>
          <cell r="C1161" t="str">
            <v>ANALISTA SSR.</v>
          </cell>
          <cell r="D1161">
            <v>55</v>
          </cell>
          <cell r="E1161" t="str">
            <v>Funciones Centralizadas</v>
          </cell>
          <cell r="F1161" t="str">
            <v>Fun. Centr. PB Arg. S.A.</v>
          </cell>
          <cell r="G1161" t="str">
            <v>DIRECCION DE ADMINIST. Y FINANZAS</v>
          </cell>
          <cell r="H1161" t="str">
            <v>TECNOLOGIA INFORMATICA</v>
          </cell>
          <cell r="I1161" t="str">
            <v>SOLUCIONES VERTICALES DE NEGOCIO</v>
          </cell>
          <cell r="J1161" t="str">
            <v>RETAIL - APLICACIONES</v>
          </cell>
          <cell r="K1161">
            <v>0</v>
          </cell>
          <cell r="L1161" t="str">
            <v>Activos</v>
          </cell>
          <cell r="M1161" t="str">
            <v>Fuera de Convenio</v>
          </cell>
          <cell r="N1161" t="str">
            <v>Indeterminado</v>
          </cell>
          <cell r="O1161" t="str">
            <v>Edif. Petrobras</v>
          </cell>
          <cell r="P1161">
            <v>39845</v>
          </cell>
        </row>
        <row r="1162">
          <cell r="A1162">
            <v>60006285</v>
          </cell>
          <cell r="B1162" t="str">
            <v>ESPISUA, CAROLINA LAURA</v>
          </cell>
          <cell r="C1162" t="str">
            <v>SECRETARIA</v>
          </cell>
          <cell r="D1162">
            <v>53</v>
          </cell>
          <cell r="E1162" t="str">
            <v>Funciones Centralizadas</v>
          </cell>
          <cell r="F1162" t="str">
            <v>Fun. Centr. PB Arg. S.A.</v>
          </cell>
          <cell r="G1162" t="str">
            <v>GCIA. EJECUTIVA DE RR.HH.</v>
          </cell>
          <cell r="H1162" t="str">
            <v>ORGANIZACION Y PLANEAMIENTO DE RR.HH</v>
          </cell>
          <cell r="I1162">
            <v>0</v>
          </cell>
          <cell r="J1162">
            <v>0</v>
          </cell>
          <cell r="K1162">
            <v>0</v>
          </cell>
          <cell r="L1162" t="str">
            <v>Activos</v>
          </cell>
          <cell r="M1162" t="str">
            <v>Fuera de Convenio</v>
          </cell>
          <cell r="N1162" t="str">
            <v>Indeterminado</v>
          </cell>
          <cell r="O1162" t="str">
            <v>Edif. Petrobras</v>
          </cell>
          <cell r="P1162">
            <v>39849</v>
          </cell>
        </row>
        <row r="1163">
          <cell r="A1163">
            <v>60006288</v>
          </cell>
          <cell r="B1163" t="str">
            <v>GUERRERO, GERMAN ANIBAL</v>
          </cell>
          <cell r="C1163" t="str">
            <v>ANALISTA SR.</v>
          </cell>
          <cell r="D1163">
            <v>56</v>
          </cell>
          <cell r="E1163" t="str">
            <v>Funciones Centralizadas</v>
          </cell>
          <cell r="F1163" t="str">
            <v>Fun. Centr. PB Arg. S.A.</v>
          </cell>
          <cell r="G1163" t="str">
            <v>DIRECCION DE ADMINIST. Y FINANZAS</v>
          </cell>
          <cell r="H1163" t="str">
            <v>TECNOLOGIA INFORMATICA</v>
          </cell>
          <cell r="I1163" t="str">
            <v>DESARROLLO Y MANTENIM. DE APLICACIONES</v>
          </cell>
          <cell r="J1163" t="str">
            <v>DESARROLLO DE SOFTWARE</v>
          </cell>
          <cell r="K1163">
            <v>0</v>
          </cell>
          <cell r="L1163" t="str">
            <v>Activos</v>
          </cell>
          <cell r="M1163" t="str">
            <v>Fuera de Convenio</v>
          </cell>
          <cell r="N1163" t="str">
            <v>Indeterminado</v>
          </cell>
          <cell r="O1163" t="str">
            <v>Edif. Petrobras</v>
          </cell>
          <cell r="P1163">
            <v>39846</v>
          </cell>
        </row>
        <row r="1164">
          <cell r="A1164">
            <v>60006298</v>
          </cell>
          <cell r="B1164" t="str">
            <v>ISOLA, EUDALDO JUAN</v>
          </cell>
          <cell r="C1164" t="str">
            <v>ANALISTA SSR.</v>
          </cell>
          <cell r="D1164">
            <v>55</v>
          </cell>
          <cell r="E1164" t="str">
            <v>Funciones Centralizadas</v>
          </cell>
          <cell r="F1164" t="str">
            <v>Fun. Centr. PB Arg. S.A.</v>
          </cell>
          <cell r="G1164" t="str">
            <v>DIRECCION DE ADMINIST. Y FINANZAS</v>
          </cell>
          <cell r="H1164" t="str">
            <v>TECNOLOGIA INFORMATICA</v>
          </cell>
          <cell r="I1164" t="str">
            <v>SOPORTE DE INFRAESTRUCTURA</v>
          </cell>
          <cell r="J1164" t="str">
            <v>CONSOLIDACION DE INFRAESTRUCTURA</v>
          </cell>
          <cell r="K1164">
            <v>0</v>
          </cell>
          <cell r="L1164" t="str">
            <v>Activos</v>
          </cell>
          <cell r="M1164" t="str">
            <v>Fuera de Convenio</v>
          </cell>
          <cell r="N1164" t="str">
            <v>Indeterminado</v>
          </cell>
          <cell r="O1164" t="str">
            <v>Edif. Petrobras</v>
          </cell>
          <cell r="P1164">
            <v>39873</v>
          </cell>
        </row>
        <row r="1165">
          <cell r="A1165">
            <v>60006299</v>
          </cell>
          <cell r="B1165" t="str">
            <v>SZAPIRO, LAURA ADRIANA</v>
          </cell>
          <cell r="C1165" t="str">
            <v>ANALISTA SR.</v>
          </cell>
          <cell r="D1165">
            <v>56</v>
          </cell>
          <cell r="E1165" t="str">
            <v>Funciones Centralizadas</v>
          </cell>
          <cell r="F1165" t="str">
            <v>Fun. Centr. PB Arg. S.A.</v>
          </cell>
          <cell r="G1165" t="str">
            <v>DIRECCION DE ADMINIST. Y FINANZAS</v>
          </cell>
          <cell r="H1165" t="str">
            <v>TECNOLOGIA INFORMATICA</v>
          </cell>
          <cell r="I1165" t="str">
            <v>DESARROLLO Y MANTENIM. DE APLICACIONES</v>
          </cell>
          <cell r="J1165">
            <v>0</v>
          </cell>
          <cell r="K1165">
            <v>0</v>
          </cell>
          <cell r="L1165" t="str">
            <v>Activos</v>
          </cell>
          <cell r="M1165" t="str">
            <v>Fuera de Convenio</v>
          </cell>
          <cell r="N1165" t="str">
            <v>Indeterminado</v>
          </cell>
          <cell r="O1165" t="str">
            <v>Edif. Petrobras</v>
          </cell>
          <cell r="P1165">
            <v>39873</v>
          </cell>
        </row>
        <row r="1166">
          <cell r="A1166">
            <v>60006300</v>
          </cell>
          <cell r="B1166" t="str">
            <v>BARBERO, ANDRES SERGIO</v>
          </cell>
          <cell r="C1166" t="str">
            <v>COORDINADOR</v>
          </cell>
          <cell r="D1166">
            <v>56</v>
          </cell>
          <cell r="E1166" t="str">
            <v>Funciones Centralizadas</v>
          </cell>
          <cell r="F1166" t="str">
            <v>Fun. Centr. PB Arg. S.A.</v>
          </cell>
          <cell r="G1166" t="str">
            <v>DIRECCION DE ADMINIST. Y FINANZAS</v>
          </cell>
          <cell r="H1166" t="str">
            <v>TECNOLOGIA INFORMATICA</v>
          </cell>
          <cell r="I1166" t="str">
            <v>OPERACIONES Y TELECOMUNICACIONES</v>
          </cell>
          <cell r="J1166" t="str">
            <v>TELECOMUNICACIONES</v>
          </cell>
          <cell r="K1166">
            <v>0</v>
          </cell>
          <cell r="L1166" t="str">
            <v>Activos</v>
          </cell>
          <cell r="M1166" t="str">
            <v>Fuera de Convenio</v>
          </cell>
          <cell r="N1166" t="str">
            <v>Indeterminado</v>
          </cell>
          <cell r="O1166" t="str">
            <v>Edif. Petrobras</v>
          </cell>
          <cell r="P1166">
            <v>39873</v>
          </cell>
        </row>
        <row r="1167">
          <cell r="A1167">
            <v>60006301</v>
          </cell>
          <cell r="B1167" t="str">
            <v>BARROSO, RODRIGO JAVIER</v>
          </cell>
          <cell r="C1167" t="str">
            <v>ANALISTA SSR.</v>
          </cell>
          <cell r="D1167">
            <v>55</v>
          </cell>
          <cell r="E1167" t="str">
            <v>Funciones Centralizadas</v>
          </cell>
          <cell r="F1167" t="str">
            <v>Fun. Centr. PB Arg. S.A.</v>
          </cell>
          <cell r="G1167" t="str">
            <v>DIRECCION DE ADMINIST. Y FINANZAS</v>
          </cell>
          <cell r="H1167" t="str">
            <v>TECNOLOGIA INFORMATICA</v>
          </cell>
          <cell r="I1167" t="str">
            <v>OPERACIONES Y TELECOMUNICACIONES</v>
          </cell>
          <cell r="J1167" t="str">
            <v>TELECOMUNICACIONES</v>
          </cell>
          <cell r="K1167">
            <v>0</v>
          </cell>
          <cell r="L1167" t="str">
            <v>Activos</v>
          </cell>
          <cell r="M1167" t="str">
            <v>Fuera de Convenio</v>
          </cell>
          <cell r="N1167" t="str">
            <v>Indeterminado</v>
          </cell>
          <cell r="O1167" t="str">
            <v>Edif. Petrobras</v>
          </cell>
          <cell r="P1167">
            <v>39873</v>
          </cell>
        </row>
        <row r="1168">
          <cell r="A1168">
            <v>60006302</v>
          </cell>
          <cell r="B1168" t="str">
            <v>MANERA, CARLOS ARIEL</v>
          </cell>
          <cell r="C1168" t="str">
            <v>ANALISTA SSR.</v>
          </cell>
          <cell r="D1168">
            <v>55</v>
          </cell>
          <cell r="E1168" t="str">
            <v>Funciones Centralizadas</v>
          </cell>
          <cell r="F1168" t="str">
            <v>Fun. Centr. PB Arg. S.A.</v>
          </cell>
          <cell r="G1168" t="str">
            <v>DIRECCION DE ADMINIST. Y FINANZAS</v>
          </cell>
          <cell r="H1168" t="str">
            <v>TECNOLOGIA INFORMATICA</v>
          </cell>
          <cell r="I1168" t="str">
            <v>SOPORTE DE INFRAESTRUCTURA</v>
          </cell>
          <cell r="J1168" t="str">
            <v>SYSTEM MANAGEMENT</v>
          </cell>
          <cell r="K1168">
            <v>0</v>
          </cell>
          <cell r="L1168" t="str">
            <v>Activos</v>
          </cell>
          <cell r="M1168" t="str">
            <v>Fuera de Convenio</v>
          </cell>
          <cell r="N1168" t="str">
            <v>Indeterminado</v>
          </cell>
          <cell r="O1168" t="str">
            <v>Edif. Petrobras</v>
          </cell>
          <cell r="P1168">
            <v>39873</v>
          </cell>
        </row>
        <row r="1169">
          <cell r="A1169">
            <v>60006303</v>
          </cell>
          <cell r="B1169" t="str">
            <v>MARTINEZ, GUSTAVO ANIBAL</v>
          </cell>
          <cell r="C1169" t="str">
            <v>ANALISTA SSR.</v>
          </cell>
          <cell r="D1169">
            <v>55</v>
          </cell>
          <cell r="E1169" t="str">
            <v>Funciones Centralizadas</v>
          </cell>
          <cell r="F1169" t="str">
            <v>Fun. Centr. PB Arg. S.A.</v>
          </cell>
          <cell r="G1169" t="str">
            <v>DIRECCION DE ADMINIST. Y FINANZAS</v>
          </cell>
          <cell r="H1169" t="str">
            <v>TECNOLOGIA INFORMATICA</v>
          </cell>
          <cell r="I1169" t="str">
            <v>OPERACIONES Y TELECOMUNICACIONES</v>
          </cell>
          <cell r="J1169" t="str">
            <v>TELECOMUNICACIONES</v>
          </cell>
          <cell r="K1169">
            <v>0</v>
          </cell>
          <cell r="L1169" t="str">
            <v>Activos</v>
          </cell>
          <cell r="M1169" t="str">
            <v>Fuera de Convenio</v>
          </cell>
          <cell r="N1169" t="str">
            <v>Indeterminado</v>
          </cell>
          <cell r="O1169" t="str">
            <v>Edif. Petrobras</v>
          </cell>
          <cell r="P1169">
            <v>39873</v>
          </cell>
        </row>
        <row r="1170">
          <cell r="A1170">
            <v>60006304</v>
          </cell>
          <cell r="B1170" t="str">
            <v>PALAZZO, MAURO</v>
          </cell>
          <cell r="C1170" t="str">
            <v>ANALISTA SSR.</v>
          </cell>
          <cell r="D1170">
            <v>55</v>
          </cell>
          <cell r="E1170" t="str">
            <v>Funciones Centralizadas</v>
          </cell>
          <cell r="F1170" t="str">
            <v>Fun. Centr. PB Arg. S.A.</v>
          </cell>
          <cell r="G1170" t="str">
            <v>DIRECCION DE ADMINIST. Y FINANZAS</v>
          </cell>
          <cell r="H1170" t="str">
            <v>TECNOLOGIA INFORMATICA</v>
          </cell>
          <cell r="I1170" t="str">
            <v>OPERACIONES Y TELECOMUNICACIONES</v>
          </cell>
          <cell r="J1170" t="str">
            <v>TELECOMUNICACIONES</v>
          </cell>
          <cell r="K1170">
            <v>0</v>
          </cell>
          <cell r="L1170" t="str">
            <v>Activos</v>
          </cell>
          <cell r="M1170" t="str">
            <v>Fuera de Convenio</v>
          </cell>
          <cell r="N1170" t="str">
            <v>Indeterminado</v>
          </cell>
          <cell r="O1170" t="str">
            <v>Edif. Petrobras</v>
          </cell>
          <cell r="P1170">
            <v>39873</v>
          </cell>
        </row>
        <row r="1171">
          <cell r="A1171">
            <v>60006305</v>
          </cell>
          <cell r="B1171" t="str">
            <v>REY, ANTONIO FERNANDO</v>
          </cell>
          <cell r="C1171" t="str">
            <v>ANALISTA SSR.</v>
          </cell>
          <cell r="D1171">
            <v>55</v>
          </cell>
          <cell r="E1171" t="str">
            <v>Funciones Centralizadas</v>
          </cell>
          <cell r="F1171" t="str">
            <v>Fun. Centr. PB Arg. S.A.</v>
          </cell>
          <cell r="G1171" t="str">
            <v>DIRECCION DE ADMINIST. Y FINANZAS</v>
          </cell>
          <cell r="H1171" t="str">
            <v>TECNOLOGIA INFORMATICA</v>
          </cell>
          <cell r="I1171" t="str">
            <v>OPERACIONES Y TELECOMUNICACIONES</v>
          </cell>
          <cell r="J1171" t="str">
            <v>TELECOMUNICACIONES</v>
          </cell>
          <cell r="K1171">
            <v>0</v>
          </cell>
          <cell r="L1171" t="str">
            <v>Activos</v>
          </cell>
          <cell r="M1171" t="str">
            <v>Fuera de Convenio</v>
          </cell>
          <cell r="N1171" t="str">
            <v>Indeterminado</v>
          </cell>
          <cell r="O1171" t="str">
            <v>Edif. Petrobras</v>
          </cell>
          <cell r="P1171">
            <v>39873</v>
          </cell>
        </row>
        <row r="1172">
          <cell r="A1172">
            <v>60006306</v>
          </cell>
          <cell r="B1172" t="str">
            <v>TEN, PABLO MAXIMILIANO</v>
          </cell>
          <cell r="C1172" t="str">
            <v>ANALISTA SSR.</v>
          </cell>
          <cell r="D1172">
            <v>54</v>
          </cell>
          <cell r="E1172" t="str">
            <v>Funciones Centralizadas</v>
          </cell>
          <cell r="F1172" t="str">
            <v>Fun. Centr. PB Arg. S.A.</v>
          </cell>
          <cell r="G1172" t="str">
            <v>DIRECCION DE ADMINIST. Y FINANZAS</v>
          </cell>
          <cell r="H1172" t="str">
            <v>TECNOLOGIA INFORMATICA</v>
          </cell>
          <cell r="I1172" t="str">
            <v>OPERACIONES Y TELECOMUNICACIONES</v>
          </cell>
          <cell r="J1172" t="str">
            <v>TELECOMUNICACIONES</v>
          </cell>
          <cell r="K1172">
            <v>0</v>
          </cell>
          <cell r="L1172" t="str">
            <v>Activos</v>
          </cell>
          <cell r="M1172" t="str">
            <v>Fuera de Convenio</v>
          </cell>
          <cell r="N1172" t="str">
            <v>Indeterminado</v>
          </cell>
          <cell r="O1172" t="str">
            <v>Edif. Petrobras</v>
          </cell>
          <cell r="P1172">
            <v>39873</v>
          </cell>
        </row>
        <row r="1173">
          <cell r="A1173">
            <v>60006307</v>
          </cell>
          <cell r="B1173" t="str">
            <v>GERLING, GUILLERMO FEDERICO</v>
          </cell>
          <cell r="C1173" t="str">
            <v>ANALISTA SSR.</v>
          </cell>
          <cell r="D1173">
            <v>54</v>
          </cell>
          <cell r="E1173" t="str">
            <v>Funciones Centralizadas</v>
          </cell>
          <cell r="F1173" t="str">
            <v>Fun. Centr. PB Arg. S.A.</v>
          </cell>
          <cell r="G1173" t="str">
            <v>DIRECCION DE ADMINIST. Y FINANZAS</v>
          </cell>
          <cell r="H1173" t="str">
            <v>TECNOLOGIA INFORMATICA</v>
          </cell>
          <cell r="I1173" t="str">
            <v>OPERACIONES Y TELECOMUNICACIONES</v>
          </cell>
          <cell r="J1173" t="str">
            <v>OPERACIONES</v>
          </cell>
          <cell r="K1173">
            <v>0</v>
          </cell>
          <cell r="L1173" t="str">
            <v>Activos</v>
          </cell>
          <cell r="M1173" t="str">
            <v>Fuera de Convenio</v>
          </cell>
          <cell r="N1173" t="str">
            <v>Indeterminado</v>
          </cell>
          <cell r="O1173" t="str">
            <v>Edif. Petrobras</v>
          </cell>
          <cell r="P1173">
            <v>39873</v>
          </cell>
        </row>
        <row r="1174">
          <cell r="A1174">
            <v>60006308</v>
          </cell>
          <cell r="B1174" t="str">
            <v>GARCIA, MARCELA GABRIELA</v>
          </cell>
          <cell r="C1174" t="str">
            <v>ANALISTA SR.</v>
          </cell>
          <cell r="D1174">
            <v>56</v>
          </cell>
          <cell r="E1174" t="str">
            <v>Funciones Centralizadas</v>
          </cell>
          <cell r="F1174" t="str">
            <v>Fun. Centr. PB Arg. S.A.</v>
          </cell>
          <cell r="G1174" t="str">
            <v>DIRECCION DE ADMINIST. Y FINANZAS</v>
          </cell>
          <cell r="H1174" t="str">
            <v>TECNOLOGIA INFORMATICA</v>
          </cell>
          <cell r="I1174" t="str">
            <v>GOBIERNO DE PROCESOS Y SOLUCIONES</v>
          </cell>
          <cell r="J1174" t="str">
            <v>CICLO COMERCIAL, MANT. , PRODUC. Y PROY</v>
          </cell>
          <cell r="K1174">
            <v>0</v>
          </cell>
          <cell r="L1174" t="str">
            <v>Activos</v>
          </cell>
          <cell r="M1174" t="str">
            <v>Fuera de Convenio</v>
          </cell>
          <cell r="N1174" t="str">
            <v>Indeterminado</v>
          </cell>
          <cell r="O1174" t="str">
            <v>Edif. Petrobras</v>
          </cell>
          <cell r="P1174">
            <v>39845</v>
          </cell>
        </row>
        <row r="1175">
          <cell r="A1175">
            <v>60006310</v>
          </cell>
          <cell r="B1175" t="str">
            <v>PASMANIK, JONATHAN MATIAS</v>
          </cell>
          <cell r="C1175" t="str">
            <v>ANALISTA JR.</v>
          </cell>
          <cell r="D1175">
            <v>53</v>
          </cell>
          <cell r="E1175" t="str">
            <v>Funciones Centralizadas</v>
          </cell>
          <cell r="F1175" t="str">
            <v>Fun. Centr. PB Arg. S.A.</v>
          </cell>
          <cell r="G1175" t="str">
            <v>DIRECCION DE ADMINIST. Y FINANZAS</v>
          </cell>
          <cell r="H1175" t="str">
            <v>TECNOLOGIA INFORMATICA</v>
          </cell>
          <cell r="I1175" t="str">
            <v>OPERACIONES Y TELECOMUNICACIONES</v>
          </cell>
          <cell r="J1175" t="str">
            <v>OPERACIONES</v>
          </cell>
          <cell r="K1175">
            <v>0</v>
          </cell>
          <cell r="L1175" t="str">
            <v>Activos</v>
          </cell>
          <cell r="M1175" t="str">
            <v>Fuera de Convenio</v>
          </cell>
          <cell r="N1175" t="str">
            <v>Indeterminado</v>
          </cell>
          <cell r="O1175" t="str">
            <v>Edif. Petrobras</v>
          </cell>
          <cell r="P1175">
            <v>39873</v>
          </cell>
        </row>
        <row r="1176">
          <cell r="A1176">
            <v>60006311</v>
          </cell>
          <cell r="B1176" t="str">
            <v>SAAVEDRA, ADRIAN GUSTAVO</v>
          </cell>
          <cell r="C1176" t="str">
            <v>ANALISTA JR.</v>
          </cell>
          <cell r="D1176">
            <v>53</v>
          </cell>
          <cell r="E1176" t="str">
            <v>Funciones Centralizadas</v>
          </cell>
          <cell r="F1176" t="str">
            <v>Fun. Centr. PB Arg. S.A.</v>
          </cell>
          <cell r="G1176" t="str">
            <v>DIRECCION DE ADMINIST. Y FINANZAS</v>
          </cell>
          <cell r="H1176" t="str">
            <v>TECNOLOGIA INFORMATICA</v>
          </cell>
          <cell r="I1176" t="str">
            <v>OPERACIONES Y TELECOMUNICACIONES</v>
          </cell>
          <cell r="J1176" t="str">
            <v>TELECOMUNICACIONES</v>
          </cell>
          <cell r="K1176">
            <v>0</v>
          </cell>
          <cell r="L1176" t="str">
            <v>Activos</v>
          </cell>
          <cell r="M1176" t="str">
            <v>Fuera de Convenio</v>
          </cell>
          <cell r="N1176" t="str">
            <v>Indeterminado</v>
          </cell>
          <cell r="O1176" t="str">
            <v>Edif. Petrobras</v>
          </cell>
          <cell r="P1176">
            <v>39873</v>
          </cell>
        </row>
        <row r="1177">
          <cell r="A1177">
            <v>60006312</v>
          </cell>
          <cell r="B1177" t="str">
            <v>BOTTINI, VANINA DE LOS ANGELES</v>
          </cell>
          <cell r="C1177" t="str">
            <v>ANALISTA SR.</v>
          </cell>
          <cell r="D1177">
            <v>56</v>
          </cell>
          <cell r="E1177" t="str">
            <v>Funciones Centralizadas</v>
          </cell>
          <cell r="F1177" t="str">
            <v>Fun. Centr. PB Arg. S.A.</v>
          </cell>
          <cell r="G1177" t="str">
            <v>DIRECCION DE ADMINIST. Y FINANZAS</v>
          </cell>
          <cell r="H1177" t="str">
            <v>TECNOLOGIA INFORMATICA</v>
          </cell>
          <cell r="I1177" t="str">
            <v>GOBIERNO DE PROCESOS Y SOLUCIONES</v>
          </cell>
          <cell r="J1177">
            <v>0</v>
          </cell>
          <cell r="K1177">
            <v>0</v>
          </cell>
          <cell r="L1177" t="str">
            <v>Activos</v>
          </cell>
          <cell r="M1177" t="str">
            <v>Fuera de Convenio</v>
          </cell>
          <cell r="N1177" t="str">
            <v>Indeterminado</v>
          </cell>
          <cell r="O1177" t="str">
            <v>Edif. Petrobras</v>
          </cell>
          <cell r="P1177">
            <v>39873</v>
          </cell>
        </row>
        <row r="1178">
          <cell r="A1178">
            <v>60006313</v>
          </cell>
          <cell r="B1178" t="str">
            <v>SALINAS, DANIELA</v>
          </cell>
          <cell r="C1178" t="str">
            <v>ANALISTA SSR.</v>
          </cell>
          <cell r="D1178">
            <v>55</v>
          </cell>
          <cell r="E1178" t="str">
            <v>Funciones Centralizadas</v>
          </cell>
          <cell r="F1178" t="str">
            <v>Fun. Centr. PB Arg. S.A.</v>
          </cell>
          <cell r="G1178" t="str">
            <v>DIRECCION DE ADMINIST. Y FINANZAS</v>
          </cell>
          <cell r="H1178" t="str">
            <v>TECNOLOGIA INFORMATICA</v>
          </cell>
          <cell r="I1178" t="str">
            <v>GOBIERNO DE PROCESOS Y SOLUCIONES</v>
          </cell>
          <cell r="J1178" t="str">
            <v>CICLO GESTION, CSMS, PORTALES Y COLABOR.</v>
          </cell>
          <cell r="K1178">
            <v>0</v>
          </cell>
          <cell r="L1178" t="str">
            <v>Activos</v>
          </cell>
          <cell r="M1178" t="str">
            <v>Fuera de Convenio</v>
          </cell>
          <cell r="N1178" t="str">
            <v>Indeterminado</v>
          </cell>
          <cell r="O1178" t="str">
            <v>Edif. Petrobras</v>
          </cell>
          <cell r="P1178">
            <v>39873</v>
          </cell>
        </row>
        <row r="1179">
          <cell r="A1179">
            <v>60006314</v>
          </cell>
          <cell r="B1179" t="str">
            <v>MEDERO, MAXIMILIANO GERMAN</v>
          </cell>
          <cell r="C1179" t="str">
            <v>ANALISTA SSR.</v>
          </cell>
          <cell r="D1179">
            <v>54</v>
          </cell>
          <cell r="E1179" t="str">
            <v>Funciones Centralizadas</v>
          </cell>
          <cell r="F1179" t="str">
            <v>Fun. Centr. PB Arg. S.A.</v>
          </cell>
          <cell r="G1179" t="str">
            <v>DIRECCION DE ADMINIST. Y FINANZAS</v>
          </cell>
          <cell r="H1179" t="str">
            <v>TECNOLOGIA INFORMATICA</v>
          </cell>
          <cell r="I1179" t="str">
            <v>DESARROLLO Y MANTENIM. DE APLICACIONES</v>
          </cell>
          <cell r="J1179" t="str">
            <v>DESARROLLO DE SOFTWARE</v>
          </cell>
          <cell r="K1179">
            <v>0</v>
          </cell>
          <cell r="L1179" t="str">
            <v>Activos</v>
          </cell>
          <cell r="M1179" t="str">
            <v>Fuera de Convenio</v>
          </cell>
          <cell r="N1179" t="str">
            <v>Indeterminado</v>
          </cell>
          <cell r="O1179" t="str">
            <v>Edif. Petrobras</v>
          </cell>
          <cell r="P1179">
            <v>39873</v>
          </cell>
        </row>
        <row r="1180">
          <cell r="A1180">
            <v>60006318</v>
          </cell>
          <cell r="B1180" t="str">
            <v>CONTI, MALVA GRISELDA ESTHER</v>
          </cell>
          <cell r="C1180" t="str">
            <v>ANALISTA JR.</v>
          </cell>
          <cell r="D1180">
            <v>53</v>
          </cell>
          <cell r="E1180" t="str">
            <v>Funciones Centralizadas</v>
          </cell>
          <cell r="F1180" t="str">
            <v>Fun. Centr. PB Arg. S.A.</v>
          </cell>
          <cell r="G1180" t="str">
            <v>GCIA. EJECUTIVA DE CSMS</v>
          </cell>
          <cell r="H1180" t="str">
            <v>CSMS E&amp;P Y COMERCIAL</v>
          </cell>
          <cell r="I1180">
            <v>0</v>
          </cell>
          <cell r="J1180">
            <v>0</v>
          </cell>
          <cell r="K1180">
            <v>0</v>
          </cell>
          <cell r="L1180" t="str">
            <v>Activos</v>
          </cell>
          <cell r="M1180" t="str">
            <v>Fuera de Convenio</v>
          </cell>
          <cell r="N1180" t="str">
            <v>Indeterminado</v>
          </cell>
          <cell r="O1180" t="str">
            <v>Edif. Petrobras</v>
          </cell>
          <cell r="P1180">
            <v>39873</v>
          </cell>
        </row>
        <row r="1181">
          <cell r="A1181">
            <v>60006327</v>
          </cell>
          <cell r="B1181" t="str">
            <v>COMANDO, JULIO</v>
          </cell>
          <cell r="C1181" t="str">
            <v>ANALISTA SR.</v>
          </cell>
          <cell r="D1181">
            <v>56</v>
          </cell>
          <cell r="E1181" t="str">
            <v>Funciones Centralizadas</v>
          </cell>
          <cell r="F1181" t="str">
            <v>Fun. Centr. PB Arg. S.A.</v>
          </cell>
          <cell r="G1181" t="str">
            <v>GCIA. EJECUTIVA DE CSMS</v>
          </cell>
          <cell r="H1181" t="str">
            <v>SALUD E HIGIENE</v>
          </cell>
          <cell r="I1181">
            <v>0</v>
          </cell>
          <cell r="J1181">
            <v>0</v>
          </cell>
          <cell r="K1181">
            <v>0</v>
          </cell>
          <cell r="L1181" t="str">
            <v>Activos</v>
          </cell>
          <cell r="M1181" t="str">
            <v>Fuera de Convenio</v>
          </cell>
          <cell r="N1181" t="str">
            <v>Indeterminado</v>
          </cell>
          <cell r="O1181" t="str">
            <v>Edif. Petrobras</v>
          </cell>
          <cell r="P1181">
            <v>39888</v>
          </cell>
        </row>
        <row r="1182">
          <cell r="A1182">
            <v>60006341</v>
          </cell>
          <cell r="B1182" t="str">
            <v>ASTUDILLO, MARA VERÓNICA</v>
          </cell>
          <cell r="C1182" t="str">
            <v>ADMINISTRATIVO SR.</v>
          </cell>
          <cell r="D1182">
            <v>51</v>
          </cell>
          <cell r="E1182" t="str">
            <v>Funciones Centralizadas</v>
          </cell>
          <cell r="F1182" t="str">
            <v>Fun. Centr. PB Arg. S.A.</v>
          </cell>
          <cell r="G1182" t="str">
            <v>GCIA. EJECUTIVA DE RR.HH.</v>
          </cell>
          <cell r="H1182" t="str">
            <v>SERVICIOS DE RR. HH.</v>
          </cell>
          <cell r="I1182" t="str">
            <v>MODELO DE ATENCION Y APOYO</v>
          </cell>
          <cell r="J1182">
            <v>0</v>
          </cell>
          <cell r="K1182">
            <v>0</v>
          </cell>
          <cell r="L1182" t="str">
            <v>Activos</v>
          </cell>
          <cell r="M1182" t="str">
            <v>Fuera de Convenio</v>
          </cell>
          <cell r="N1182" t="str">
            <v>Indeterminado</v>
          </cell>
          <cell r="O1182" t="str">
            <v>Edif. Petrobras</v>
          </cell>
          <cell r="P1182">
            <v>35461</v>
          </cell>
        </row>
        <row r="1183">
          <cell r="A1183">
            <v>60001790</v>
          </cell>
          <cell r="B1183" t="str">
            <v>SANCHEZ, VICTORIANO</v>
          </cell>
          <cell r="C1183" t="str">
            <v>LIDER</v>
          </cell>
          <cell r="D1183">
            <v>56</v>
          </cell>
          <cell r="E1183" t="str">
            <v>Funciones Centralizadas</v>
          </cell>
          <cell r="F1183" t="str">
            <v>Fun. Centr. PB Arg. S.A.</v>
          </cell>
          <cell r="G1183" t="str">
            <v>DIRECCION DE ADMINIST. Y FINANZAS</v>
          </cell>
          <cell r="H1183" t="str">
            <v>TECNOLOGIA INFORMATICA</v>
          </cell>
          <cell r="I1183" t="str">
            <v>OPERACIONES Y TELECOMUNICACIONES</v>
          </cell>
          <cell r="J1183" t="str">
            <v>OPERACIONES</v>
          </cell>
          <cell r="K1183">
            <v>0</v>
          </cell>
          <cell r="L1183" t="str">
            <v>Activos</v>
          </cell>
          <cell r="M1183" t="str">
            <v>Fuera de Convenio</v>
          </cell>
          <cell r="N1183" t="str">
            <v>Indeterminado</v>
          </cell>
          <cell r="O1183" t="str">
            <v>Tucuman</v>
          </cell>
          <cell r="P1183">
            <v>34425</v>
          </cell>
        </row>
        <row r="1184">
          <cell r="A1184">
            <v>60000158</v>
          </cell>
          <cell r="B1184" t="str">
            <v>GALICE, JORGE ROBERTO</v>
          </cell>
          <cell r="C1184" t="str">
            <v>RETIRO ANTICIPADO</v>
          </cell>
          <cell r="D1184">
            <v>56</v>
          </cell>
          <cell r="E1184" t="str">
            <v>Funciones Centralizadas</v>
          </cell>
          <cell r="F1184" t="str">
            <v>Fun. Centr. PB Arg. S.A.</v>
          </cell>
          <cell r="G1184" t="str">
            <v>GCIA. EJECUTIVA DE RR.HH.</v>
          </cell>
          <cell r="H1184" t="str">
            <v>RETIROS ANTICIPADOS</v>
          </cell>
          <cell r="I1184">
            <v>0</v>
          </cell>
          <cell r="J1184">
            <v>0</v>
          </cell>
          <cell r="K1184">
            <v>0</v>
          </cell>
          <cell r="L1184" t="str">
            <v>Retiro anticipado</v>
          </cell>
          <cell r="M1184" t="str">
            <v>Retiro Anticipado</v>
          </cell>
          <cell r="N1184" t="str">
            <v>Retiro Anticipado</v>
          </cell>
          <cell r="O1184" t="str">
            <v>Pto. Hernandez</v>
          </cell>
          <cell r="P1184">
            <v>35977</v>
          </cell>
        </row>
        <row r="1185">
          <cell r="A1185">
            <v>60000170</v>
          </cell>
          <cell r="B1185" t="str">
            <v>RODRIGUEZ, MARIA ANGELICA</v>
          </cell>
          <cell r="C1185" t="str">
            <v>SECRETARIA</v>
          </cell>
          <cell r="D1185">
            <v>54</v>
          </cell>
          <cell r="E1185" t="str">
            <v>Funciones Centralizadas</v>
          </cell>
          <cell r="F1185" t="str">
            <v>Gas &amp; Energía PB Arg. S.A.</v>
          </cell>
          <cell r="G1185" t="str">
            <v>GCIA. EJECUTIVA DE G&amp;E</v>
          </cell>
          <cell r="H1185">
            <v>0</v>
          </cell>
          <cell r="I1185">
            <v>0</v>
          </cell>
          <cell r="J1185">
            <v>0</v>
          </cell>
          <cell r="K1185">
            <v>0</v>
          </cell>
          <cell r="L1185" t="str">
            <v>Activos</v>
          </cell>
          <cell r="M1185" t="str">
            <v>Fuera de Convenio</v>
          </cell>
          <cell r="N1185" t="str">
            <v>Indeterminado</v>
          </cell>
          <cell r="O1185" t="str">
            <v>Edif. Petrobras</v>
          </cell>
          <cell r="P1185">
            <v>31868</v>
          </cell>
        </row>
        <row r="1186">
          <cell r="A1186">
            <v>60000993</v>
          </cell>
          <cell r="B1186" t="str">
            <v>LLORET, BEATRIZ ELVIRA</v>
          </cell>
          <cell r="C1186" t="str">
            <v>ASISTENTE</v>
          </cell>
          <cell r="D1186">
            <v>53</v>
          </cell>
          <cell r="E1186" t="str">
            <v>Funciones Centralizadas</v>
          </cell>
          <cell r="F1186" t="str">
            <v>Gas &amp; Energía PB Arg. S.A.</v>
          </cell>
          <cell r="G1186" t="str">
            <v>GCIA. EJECUTIVA DE G&amp;E</v>
          </cell>
          <cell r="H1186" t="str">
            <v>COMERCIALIZACION DE GAS NATURAL</v>
          </cell>
          <cell r="I1186">
            <v>0</v>
          </cell>
          <cell r="J1186">
            <v>0</v>
          </cell>
          <cell r="K1186">
            <v>0</v>
          </cell>
          <cell r="L1186" t="str">
            <v>Activos</v>
          </cell>
          <cell r="M1186" t="str">
            <v>Fuera de Convenio</v>
          </cell>
          <cell r="N1186" t="str">
            <v>Indeterminado</v>
          </cell>
          <cell r="O1186" t="str">
            <v>Edif. Petrobras</v>
          </cell>
          <cell r="P1186">
            <v>32679</v>
          </cell>
        </row>
        <row r="1187">
          <cell r="A1187">
            <v>60001011</v>
          </cell>
          <cell r="B1187" t="str">
            <v>VILLALBA, VICTOR FERNANDO</v>
          </cell>
          <cell r="C1187" t="str">
            <v>ANALISTA SSR.</v>
          </cell>
          <cell r="D1187">
            <v>55</v>
          </cell>
          <cell r="E1187" t="str">
            <v>Gas &amp; Energía</v>
          </cell>
          <cell r="F1187" t="str">
            <v>Gas &amp; Energía PB Arg. S.A.</v>
          </cell>
          <cell r="G1187" t="str">
            <v>GCIA. EJECUTIVA DE G&amp;E</v>
          </cell>
          <cell r="H1187" t="str">
            <v>COMERCIALIZACION DE GAS NATURAL</v>
          </cell>
          <cell r="I1187" t="str">
            <v>SEGUIMIENTO Y CONTROL</v>
          </cell>
          <cell r="J1187">
            <v>0</v>
          </cell>
          <cell r="K1187">
            <v>0</v>
          </cell>
          <cell r="L1187" t="str">
            <v>Activos</v>
          </cell>
          <cell r="M1187" t="str">
            <v>Fuera de Convenio</v>
          </cell>
          <cell r="N1187" t="str">
            <v>Indeterminado</v>
          </cell>
          <cell r="O1187" t="str">
            <v>Edif. Petrobras</v>
          </cell>
          <cell r="P1187">
            <v>38495</v>
          </cell>
        </row>
        <row r="1188">
          <cell r="A1188">
            <v>60001200</v>
          </cell>
          <cell r="B1188" t="str">
            <v>OZAN, JORGE MARIO</v>
          </cell>
          <cell r="C1188" t="str">
            <v>ANALISTA SSR.</v>
          </cell>
          <cell r="D1188">
            <v>54</v>
          </cell>
          <cell r="E1188" t="str">
            <v>Gas &amp; Energía</v>
          </cell>
          <cell r="F1188" t="str">
            <v>Gas &amp; Energía PB Arg. S.A.</v>
          </cell>
          <cell r="G1188" t="str">
            <v>GCIA. EJECUTIVA DE G&amp;E</v>
          </cell>
          <cell r="H1188" t="str">
            <v>COMERCIALIZACION DE GAS NATURAL</v>
          </cell>
          <cell r="I1188">
            <v>0</v>
          </cell>
          <cell r="J1188">
            <v>0</v>
          </cell>
          <cell r="K1188">
            <v>0</v>
          </cell>
          <cell r="L1188" t="str">
            <v>Activos</v>
          </cell>
          <cell r="M1188" t="str">
            <v>Fuera de Convenio</v>
          </cell>
          <cell r="N1188" t="str">
            <v>Indeterminado</v>
          </cell>
          <cell r="O1188" t="str">
            <v>Edif. Petrobras</v>
          </cell>
          <cell r="P1188">
            <v>34886</v>
          </cell>
        </row>
        <row r="1189">
          <cell r="A1189">
            <v>60001557</v>
          </cell>
          <cell r="B1189" t="str">
            <v>CHIMENTO, ADRIANA JOSEFINA</v>
          </cell>
          <cell r="C1189" t="str">
            <v>ANALISTA JR.</v>
          </cell>
          <cell r="D1189">
            <v>53</v>
          </cell>
          <cell r="E1189" t="str">
            <v>Gas &amp; Energía</v>
          </cell>
          <cell r="F1189" t="str">
            <v>Gas &amp; Energía PB Arg. S.A.</v>
          </cell>
          <cell r="G1189" t="str">
            <v>GCIA. EJECUTIVA DE G&amp;E</v>
          </cell>
          <cell r="H1189" t="str">
            <v>COMERCIALIZACION DE GAS NATURAL</v>
          </cell>
          <cell r="I1189" t="str">
            <v>FACTURACION Y PAGO</v>
          </cell>
          <cell r="J1189">
            <v>0</v>
          </cell>
          <cell r="K1189">
            <v>0</v>
          </cell>
          <cell r="L1189" t="str">
            <v>Activos</v>
          </cell>
          <cell r="M1189" t="str">
            <v>Fuera de Convenio</v>
          </cell>
          <cell r="N1189" t="str">
            <v>Indeterminado</v>
          </cell>
          <cell r="O1189" t="str">
            <v>Edif. Petrobras</v>
          </cell>
          <cell r="P1189">
            <v>34029</v>
          </cell>
        </row>
        <row r="1190">
          <cell r="A1190">
            <v>60001849</v>
          </cell>
          <cell r="B1190" t="str">
            <v>DE LA IGLESIA, GUILLERMO</v>
          </cell>
          <cell r="C1190" t="str">
            <v>COORDINADOR</v>
          </cell>
          <cell r="D1190">
            <v>55</v>
          </cell>
          <cell r="E1190" t="str">
            <v>Gas &amp; Energía</v>
          </cell>
          <cell r="F1190" t="str">
            <v>Gas &amp; Energía PB Arg. S.A.</v>
          </cell>
          <cell r="G1190" t="str">
            <v>GCIA. EJECUTIVA DE CTROL DE GEST Y EST P</v>
          </cell>
          <cell r="H1190" t="str">
            <v>PARTICIPACIONES</v>
          </cell>
          <cell r="I1190">
            <v>0</v>
          </cell>
          <cell r="J1190">
            <v>0</v>
          </cell>
          <cell r="K1190">
            <v>0</v>
          </cell>
          <cell r="L1190" t="str">
            <v>Activos</v>
          </cell>
          <cell r="M1190" t="str">
            <v>Fuera de Convenio</v>
          </cell>
          <cell r="N1190" t="str">
            <v>Indeterminado</v>
          </cell>
          <cell r="O1190" t="str">
            <v>Edif. Petrobras</v>
          </cell>
          <cell r="P1190">
            <v>35437</v>
          </cell>
        </row>
        <row r="1191">
          <cell r="A1191">
            <v>60001948</v>
          </cell>
          <cell r="B1191" t="str">
            <v>GALLI, CLAUDIO ALEJANDRO</v>
          </cell>
          <cell r="C1191" t="str">
            <v>ANALISTA CONSULTOR</v>
          </cell>
          <cell r="D1191">
            <v>57</v>
          </cell>
          <cell r="E1191" t="str">
            <v>Gas &amp; Energía</v>
          </cell>
          <cell r="F1191" t="str">
            <v>Gas &amp; Energía PB Arg. S.A.</v>
          </cell>
          <cell r="G1191" t="str">
            <v>GCIA. EJECUTIVA DE G&amp;E</v>
          </cell>
          <cell r="H1191" t="str">
            <v>COMERCIALIZACION DE GAS NATURAL</v>
          </cell>
          <cell r="I1191" t="str">
            <v>ADMINISTRACION Y COMPRA</v>
          </cell>
          <cell r="J1191">
            <v>0</v>
          </cell>
          <cell r="K1191">
            <v>0</v>
          </cell>
          <cell r="L1191" t="str">
            <v>Activos</v>
          </cell>
          <cell r="M1191" t="str">
            <v>Fuera de Convenio</v>
          </cell>
          <cell r="N1191" t="str">
            <v>Indeterminado</v>
          </cell>
          <cell r="O1191" t="str">
            <v>Edif. Petrobras</v>
          </cell>
          <cell r="P1191">
            <v>35664</v>
          </cell>
        </row>
        <row r="1192">
          <cell r="A1192">
            <v>60002009</v>
          </cell>
          <cell r="B1192" t="str">
            <v>PEZZULLO, FAVIO MARCELO</v>
          </cell>
          <cell r="C1192" t="str">
            <v>COORDINADOR</v>
          </cell>
          <cell r="D1192">
            <v>58</v>
          </cell>
          <cell r="E1192" t="str">
            <v>Gas &amp; Energía</v>
          </cell>
          <cell r="F1192" t="str">
            <v>Gas &amp; Energía PB Arg. S.A.</v>
          </cell>
          <cell r="G1192" t="str">
            <v>GCIA. EJECUTIVA DE G&amp;E</v>
          </cell>
          <cell r="H1192" t="str">
            <v>COMERCIALIZACION DE GAS NATURAL</v>
          </cell>
          <cell r="I1192" t="str">
            <v>OPERACIONES Y WEBSA</v>
          </cell>
          <cell r="J1192">
            <v>0</v>
          </cell>
          <cell r="K1192">
            <v>0</v>
          </cell>
          <cell r="L1192" t="str">
            <v>Activos</v>
          </cell>
          <cell r="M1192" t="str">
            <v>Fuera de Convenio</v>
          </cell>
          <cell r="N1192" t="str">
            <v>Indeterminado</v>
          </cell>
          <cell r="O1192" t="str">
            <v>Edif. Petrobras</v>
          </cell>
          <cell r="P1192">
            <v>33093</v>
          </cell>
        </row>
        <row r="1193">
          <cell r="A1193">
            <v>60002362</v>
          </cell>
          <cell r="B1193" t="str">
            <v>MANDARANO, HECTOR MARTIN</v>
          </cell>
          <cell r="C1193" t="str">
            <v>GERENTE</v>
          </cell>
          <cell r="D1193">
            <v>61</v>
          </cell>
          <cell r="E1193" t="str">
            <v>Gas &amp; Energía</v>
          </cell>
          <cell r="F1193" t="str">
            <v>Gas &amp; Energía PB Arg. S.A.</v>
          </cell>
          <cell r="G1193" t="str">
            <v>GCIA. EJECUTIVA DE G&amp;E</v>
          </cell>
          <cell r="H1193" t="str">
            <v>COMERCIALIZACION DE ELECTRICIDAD</v>
          </cell>
          <cell r="I1193">
            <v>0</v>
          </cell>
          <cell r="J1193">
            <v>0</v>
          </cell>
          <cell r="K1193">
            <v>0</v>
          </cell>
          <cell r="L1193" t="str">
            <v>Activos</v>
          </cell>
          <cell r="M1193" t="str">
            <v>Fuera de Convenio</v>
          </cell>
          <cell r="N1193" t="str">
            <v>Indeterminado</v>
          </cell>
          <cell r="O1193" t="str">
            <v>Edif. Petrobras</v>
          </cell>
          <cell r="P1193">
            <v>36712</v>
          </cell>
        </row>
        <row r="1194">
          <cell r="A1194">
            <v>60002385</v>
          </cell>
          <cell r="B1194" t="str">
            <v>LOPEZ, JIMENA DEL CARMEN</v>
          </cell>
          <cell r="C1194" t="str">
            <v>COORDINADOR</v>
          </cell>
          <cell r="D1194">
            <v>58</v>
          </cell>
          <cell r="E1194" t="str">
            <v>Gas &amp; Energía</v>
          </cell>
          <cell r="F1194" t="str">
            <v>Gas &amp; Energía PB Arg. S.A.</v>
          </cell>
          <cell r="G1194" t="str">
            <v>GCIA. EJECUTIVA DE CTROL DE GEST Y EST P</v>
          </cell>
          <cell r="H1194" t="str">
            <v>PARTICIPACIONES</v>
          </cell>
          <cell r="I1194">
            <v>0</v>
          </cell>
          <cell r="J1194">
            <v>0</v>
          </cell>
          <cell r="K1194">
            <v>0</v>
          </cell>
          <cell r="L1194" t="str">
            <v>Activos</v>
          </cell>
          <cell r="M1194" t="str">
            <v>Fuera de Convenio</v>
          </cell>
          <cell r="N1194" t="str">
            <v>Indeterminado</v>
          </cell>
          <cell r="O1194" t="str">
            <v>Edif. Petrobras</v>
          </cell>
          <cell r="P1194">
            <v>35317</v>
          </cell>
        </row>
        <row r="1195">
          <cell r="A1195">
            <v>60002410</v>
          </cell>
          <cell r="B1195" t="str">
            <v>FERNANDEZ GOERENS, GONZALO LUIS</v>
          </cell>
          <cell r="C1195" t="str">
            <v>ANALISTA SSR.</v>
          </cell>
          <cell r="D1195">
            <v>54</v>
          </cell>
          <cell r="E1195" t="str">
            <v>Gas &amp; Energía</v>
          </cell>
          <cell r="F1195" t="str">
            <v>Gas &amp; Energía PB Arg. S.A.</v>
          </cell>
          <cell r="G1195" t="str">
            <v>GCIA. EJECUTIVA DE G&amp;E</v>
          </cell>
          <cell r="H1195" t="str">
            <v>COMERCIALIZACION DE ELECTRICIDAD</v>
          </cell>
          <cell r="I1195" t="str">
            <v>VENTAS Y REGULATORIA DEL MEM</v>
          </cell>
          <cell r="J1195" t="str">
            <v>VENTAS SPOT Y ADMINISTRACION</v>
          </cell>
          <cell r="K1195">
            <v>0</v>
          </cell>
          <cell r="L1195" t="str">
            <v>Activos</v>
          </cell>
          <cell r="M1195" t="str">
            <v>Fuera de Convenio</v>
          </cell>
          <cell r="N1195" t="str">
            <v>Indeterminado</v>
          </cell>
          <cell r="O1195" t="str">
            <v>Edif. Petrobras</v>
          </cell>
          <cell r="P1195">
            <v>36495</v>
          </cell>
        </row>
        <row r="1196">
          <cell r="A1196">
            <v>60002563</v>
          </cell>
          <cell r="B1196" t="str">
            <v>MIÑO, MARIO ANDRES</v>
          </cell>
          <cell r="C1196" t="str">
            <v>COORDINADOR</v>
          </cell>
          <cell r="D1196">
            <v>56</v>
          </cell>
          <cell r="E1196" t="str">
            <v>Gas &amp; Energía</v>
          </cell>
          <cell r="F1196" t="str">
            <v>Gas &amp; Energía PB Arg. S.A.</v>
          </cell>
          <cell r="G1196" t="str">
            <v>GCIA. EJECUTIVA DE G&amp;E</v>
          </cell>
          <cell r="H1196" t="str">
            <v>COMERCIALIZACION DE GAS NATURAL</v>
          </cell>
          <cell r="I1196" t="str">
            <v>CONTRATOS DE VENTA, TRANSP. Y PROC.</v>
          </cell>
          <cell r="J1196">
            <v>0</v>
          </cell>
          <cell r="K1196">
            <v>0</v>
          </cell>
          <cell r="L1196" t="str">
            <v>Activos</v>
          </cell>
          <cell r="M1196" t="str">
            <v>Fuera de Convenio</v>
          </cell>
          <cell r="N1196" t="str">
            <v>Indeterminado</v>
          </cell>
          <cell r="O1196" t="str">
            <v>Edif. Petrobras</v>
          </cell>
          <cell r="P1196">
            <v>35019</v>
          </cell>
        </row>
        <row r="1197">
          <cell r="A1197">
            <v>60002937</v>
          </cell>
          <cell r="B1197" t="str">
            <v>RAVLICH, JORGE ESTEBAN</v>
          </cell>
          <cell r="C1197" t="str">
            <v>GERENTE</v>
          </cell>
          <cell r="D1197">
            <v>59</v>
          </cell>
          <cell r="E1197" t="str">
            <v>Gas &amp; Energía</v>
          </cell>
          <cell r="F1197" t="str">
            <v>Gas &amp; Energía PB Arg. S.A.</v>
          </cell>
          <cell r="G1197" t="str">
            <v>GCIA. EJECUTIVA DE G&amp;E</v>
          </cell>
          <cell r="H1197" t="str">
            <v>COMERCIALIZACION DE ELECTRICIDAD</v>
          </cell>
          <cell r="I1197" t="str">
            <v>VENTAS Y REGULATORIA DEL MEM</v>
          </cell>
          <cell r="J1197">
            <v>0</v>
          </cell>
          <cell r="K1197">
            <v>0</v>
          </cell>
          <cell r="L1197" t="str">
            <v>Activos</v>
          </cell>
          <cell r="M1197" t="str">
            <v>Fuera de Convenio</v>
          </cell>
          <cell r="N1197" t="str">
            <v>Indeterminado</v>
          </cell>
          <cell r="O1197" t="str">
            <v>Edif. Petrobras</v>
          </cell>
          <cell r="P1197">
            <v>35735</v>
          </cell>
        </row>
        <row r="1198">
          <cell r="A1198">
            <v>60003021</v>
          </cell>
          <cell r="B1198" t="str">
            <v>LIMOLI, LEONARDO ANDRES</v>
          </cell>
          <cell r="C1198" t="str">
            <v>COORDINADOR</v>
          </cell>
          <cell r="D1198">
            <v>57</v>
          </cell>
          <cell r="E1198" t="str">
            <v>Gas &amp; Energía</v>
          </cell>
          <cell r="F1198" t="str">
            <v>Gas &amp; Energía PB Arg. S.A.</v>
          </cell>
          <cell r="G1198" t="str">
            <v>GCIA. EJECUTIVA DE CTROL DE GEST Y EST P</v>
          </cell>
          <cell r="H1198" t="str">
            <v>PARTICIPACIONES</v>
          </cell>
          <cell r="I1198">
            <v>0</v>
          </cell>
          <cell r="J1198">
            <v>0</v>
          </cell>
          <cell r="K1198">
            <v>0</v>
          </cell>
          <cell r="L1198" t="str">
            <v>Activos</v>
          </cell>
          <cell r="M1198" t="str">
            <v>Fuera de Convenio</v>
          </cell>
          <cell r="N1198" t="str">
            <v>Indeterminado</v>
          </cell>
          <cell r="O1198" t="str">
            <v>Edif. Petrobras</v>
          </cell>
          <cell r="P1198">
            <v>38353</v>
          </cell>
        </row>
        <row r="1199">
          <cell r="A1199">
            <v>60003102</v>
          </cell>
          <cell r="B1199" t="str">
            <v>GARCIA, RODRIGO LEONARDO</v>
          </cell>
          <cell r="C1199" t="str">
            <v>ANALISTA CONSULTOR</v>
          </cell>
          <cell r="D1199">
            <v>57</v>
          </cell>
          <cell r="E1199" t="str">
            <v>Gas &amp; Energía</v>
          </cell>
          <cell r="F1199" t="str">
            <v>Gas &amp; Energía PB Arg. S.A.</v>
          </cell>
          <cell r="G1199" t="str">
            <v>GCIA. EJECUTIVA DE G&amp;E</v>
          </cell>
          <cell r="H1199" t="str">
            <v>COMERCIALIZACION DE ELECTRICIDAD</v>
          </cell>
          <cell r="I1199" t="str">
            <v>MODELOS E INTELIGENCIA DE MERCADO</v>
          </cell>
          <cell r="J1199">
            <v>0</v>
          </cell>
          <cell r="K1199">
            <v>0</v>
          </cell>
          <cell r="L1199" t="str">
            <v>Activos</v>
          </cell>
          <cell r="M1199" t="str">
            <v>Fuera de Convenio</v>
          </cell>
          <cell r="N1199" t="str">
            <v>Indeterminado</v>
          </cell>
          <cell r="O1199" t="str">
            <v>Edif. Petrobras</v>
          </cell>
          <cell r="P1199">
            <v>35765</v>
          </cell>
        </row>
        <row r="1200">
          <cell r="A1200">
            <v>60003344</v>
          </cell>
          <cell r="B1200" t="str">
            <v>ZMIJAK, GERARDO RAUL</v>
          </cell>
          <cell r="C1200" t="str">
            <v>COORDINADOR</v>
          </cell>
          <cell r="D1200">
            <v>57</v>
          </cell>
          <cell r="E1200" t="str">
            <v>Gas &amp; Energía</v>
          </cell>
          <cell r="F1200" t="str">
            <v>Gas &amp; Energía PB Arg. S.A.</v>
          </cell>
          <cell r="G1200" t="str">
            <v>GCIA. EJECUTIVA DE G&amp;E</v>
          </cell>
          <cell r="H1200" t="str">
            <v>COMERCIALIZACION DE ELECTRICIDAD</v>
          </cell>
          <cell r="I1200" t="str">
            <v>PLANIFICACION COMERC. Y MOV. DE ENERGIA</v>
          </cell>
          <cell r="J1200">
            <v>0</v>
          </cell>
          <cell r="K1200">
            <v>0</v>
          </cell>
          <cell r="L1200" t="str">
            <v>Activos</v>
          </cell>
          <cell r="M1200" t="str">
            <v>Fuera de Convenio</v>
          </cell>
          <cell r="N1200" t="str">
            <v>Indeterminado</v>
          </cell>
          <cell r="O1200" t="str">
            <v>Edif. Petrobras</v>
          </cell>
          <cell r="P1200">
            <v>38078</v>
          </cell>
        </row>
        <row r="1201">
          <cell r="A1201">
            <v>60003807</v>
          </cell>
          <cell r="B1201" t="str">
            <v>MC LOUGHLIN, JULIAN</v>
          </cell>
          <cell r="C1201" t="str">
            <v>ANALISTA SR.</v>
          </cell>
          <cell r="D1201">
            <v>56</v>
          </cell>
          <cell r="E1201" t="str">
            <v>Gas &amp; Energía</v>
          </cell>
          <cell r="F1201" t="str">
            <v>Gas &amp; Energía PB Arg. S.A.</v>
          </cell>
          <cell r="G1201" t="str">
            <v>GCIA. EJECUTIVA DE G&amp;E</v>
          </cell>
          <cell r="H1201" t="str">
            <v>COMERCIALIZACION DE ELECTRICIDAD</v>
          </cell>
          <cell r="I1201" t="str">
            <v>CONTROL COMERCIAL Y PRESUPUESTO</v>
          </cell>
          <cell r="J1201">
            <v>0</v>
          </cell>
          <cell r="K1201">
            <v>0</v>
          </cell>
          <cell r="L1201" t="str">
            <v>Activos</v>
          </cell>
          <cell r="M1201" t="str">
            <v>Fuera de Convenio</v>
          </cell>
          <cell r="N1201" t="str">
            <v>Indeterminado</v>
          </cell>
          <cell r="O1201" t="str">
            <v>Edif. Petrobras</v>
          </cell>
          <cell r="P1201">
            <v>38961</v>
          </cell>
        </row>
        <row r="1202">
          <cell r="A1202">
            <v>60004077</v>
          </cell>
          <cell r="B1202" t="str">
            <v>SEOANE, PABLO GABRIEL</v>
          </cell>
          <cell r="C1202" t="str">
            <v>ANALISTA JR.</v>
          </cell>
          <cell r="D1202">
            <v>53</v>
          </cell>
          <cell r="E1202" t="str">
            <v>Gas &amp; Energía</v>
          </cell>
          <cell r="F1202" t="str">
            <v>Gas &amp; Energía PB Arg. S.A.</v>
          </cell>
          <cell r="G1202" t="str">
            <v>GCIA. EJECUTIVA DE G&amp;E</v>
          </cell>
          <cell r="H1202" t="str">
            <v>COMERCIALIZACION DE GAS NATURAL</v>
          </cell>
          <cell r="I1202">
            <v>0</v>
          </cell>
          <cell r="J1202">
            <v>0</v>
          </cell>
          <cell r="K1202">
            <v>0</v>
          </cell>
          <cell r="L1202" t="str">
            <v>Activos</v>
          </cell>
          <cell r="M1202" t="str">
            <v>Fuera de Convenio</v>
          </cell>
          <cell r="N1202" t="str">
            <v>Indeterminado</v>
          </cell>
          <cell r="O1202" t="str">
            <v>Edif. Petrobras</v>
          </cell>
          <cell r="P1202">
            <v>38636</v>
          </cell>
        </row>
        <row r="1203">
          <cell r="A1203">
            <v>60004093</v>
          </cell>
          <cell r="B1203" t="str">
            <v>CASTELLANOS MON, JUAN IGNACIO</v>
          </cell>
          <cell r="C1203" t="str">
            <v>ANALISTA SSR.</v>
          </cell>
          <cell r="D1203">
            <v>54</v>
          </cell>
          <cell r="E1203" t="str">
            <v>Gas &amp; Energía</v>
          </cell>
          <cell r="F1203" t="str">
            <v>Gas &amp; Energía PB Arg. S.A.</v>
          </cell>
          <cell r="G1203" t="str">
            <v>GCIA. EJECUTIVA DE G&amp;E</v>
          </cell>
          <cell r="H1203" t="str">
            <v>COMERCIALIZACION DE ELECTRICIDAD</v>
          </cell>
          <cell r="I1203" t="str">
            <v>VENTAS Y REGULATORIA DEL MEM</v>
          </cell>
          <cell r="J1203" t="str">
            <v>VENTAS MERCADO GUMA Y MERC. ENERGIA PLUS</v>
          </cell>
          <cell r="K1203">
            <v>0</v>
          </cell>
          <cell r="L1203" t="str">
            <v>Activos</v>
          </cell>
          <cell r="M1203" t="str">
            <v>Fuera de Convenio</v>
          </cell>
          <cell r="N1203" t="str">
            <v>Indeterminado</v>
          </cell>
          <cell r="O1203" t="str">
            <v>Edif. Petrobras</v>
          </cell>
          <cell r="P1203">
            <v>39034</v>
          </cell>
        </row>
        <row r="1204">
          <cell r="A1204">
            <v>60004205</v>
          </cell>
          <cell r="B1204" t="str">
            <v>FERACE, MATIAS ALBERTO</v>
          </cell>
          <cell r="C1204" t="str">
            <v>ANALISTA SSR.</v>
          </cell>
          <cell r="D1204">
            <v>55</v>
          </cell>
          <cell r="E1204" t="str">
            <v>Gas &amp; Energía</v>
          </cell>
          <cell r="F1204" t="str">
            <v>Gas &amp; Energía PB Arg. S.A.</v>
          </cell>
          <cell r="G1204" t="str">
            <v>GCIA. EJECUTIVA DE G&amp;E</v>
          </cell>
          <cell r="H1204" t="str">
            <v>COMERCIALIZACION DE GAS NATURAL</v>
          </cell>
          <cell r="I1204" t="str">
            <v>INTELIGENCIA DE MERCADO Y REGULACION</v>
          </cell>
          <cell r="J1204">
            <v>0</v>
          </cell>
          <cell r="K1204">
            <v>0</v>
          </cell>
          <cell r="L1204" t="str">
            <v>Activos</v>
          </cell>
          <cell r="M1204" t="str">
            <v>Fuera de Convenio</v>
          </cell>
          <cell r="N1204" t="str">
            <v>Indeterminado</v>
          </cell>
          <cell r="O1204" t="str">
            <v>Edif. Petrobras</v>
          </cell>
          <cell r="P1204">
            <v>38961</v>
          </cell>
        </row>
        <row r="1205">
          <cell r="A1205">
            <v>60004520</v>
          </cell>
          <cell r="B1205" t="str">
            <v>MEJIA ARAVENA, RIGOBERTO</v>
          </cell>
          <cell r="C1205" t="str">
            <v>GERENTE</v>
          </cell>
          <cell r="D1205">
            <v>62</v>
          </cell>
          <cell r="E1205" t="str">
            <v>Gas &amp; Energía</v>
          </cell>
          <cell r="F1205" t="str">
            <v>Gas &amp; Energía PB Arg. S.A.</v>
          </cell>
          <cell r="G1205" t="str">
            <v>GCIA. EJECUTIVA DE CTROL DE GEST Y EST P</v>
          </cell>
          <cell r="H1205" t="str">
            <v>PARTICIPACIONES</v>
          </cell>
          <cell r="I1205">
            <v>0</v>
          </cell>
          <cell r="J1205">
            <v>0</v>
          </cell>
          <cell r="K1205">
            <v>0</v>
          </cell>
          <cell r="L1205" t="str">
            <v>Activos</v>
          </cell>
          <cell r="M1205" t="str">
            <v>Fuera de Convenio</v>
          </cell>
          <cell r="N1205" t="str">
            <v>Indeterminado</v>
          </cell>
          <cell r="O1205" t="str">
            <v>Edif. Petrobras</v>
          </cell>
          <cell r="P1205">
            <v>35309</v>
          </cell>
        </row>
        <row r="1206">
          <cell r="A1206">
            <v>60004828</v>
          </cell>
          <cell r="B1206" t="str">
            <v>WEBER, EMILIO CARLOS</v>
          </cell>
          <cell r="C1206" t="str">
            <v>GERENTE</v>
          </cell>
          <cell r="D1206">
            <v>61</v>
          </cell>
          <cell r="E1206" t="str">
            <v>Gas &amp; Energía</v>
          </cell>
          <cell r="F1206" t="str">
            <v>Gas &amp; Energía PB Arg. S.A.</v>
          </cell>
          <cell r="G1206" t="str">
            <v>GCIA. EJECUTIVA DE G&amp;E</v>
          </cell>
          <cell r="H1206" t="str">
            <v>COMERCIALIZACION DE GAS NATURAL</v>
          </cell>
          <cell r="I1206">
            <v>0</v>
          </cell>
          <cell r="J1206">
            <v>0</v>
          </cell>
          <cell r="K1206">
            <v>0</v>
          </cell>
          <cell r="L1206" t="str">
            <v>Activos</v>
          </cell>
          <cell r="M1206" t="str">
            <v>Fuera de Convenio</v>
          </cell>
          <cell r="N1206" t="str">
            <v>Indeterminado</v>
          </cell>
          <cell r="O1206" t="str">
            <v>Edif. Petrobras</v>
          </cell>
          <cell r="P1206">
            <v>40026</v>
          </cell>
        </row>
        <row r="1207">
          <cell r="A1207">
            <v>60004917</v>
          </cell>
          <cell r="B1207" t="str">
            <v>CERNIC, MARIA EUGENIA</v>
          </cell>
          <cell r="C1207" t="str">
            <v>ANALISTA SSR.</v>
          </cell>
          <cell r="D1207">
            <v>55</v>
          </cell>
          <cell r="E1207" t="str">
            <v>Funciones Centralizadas</v>
          </cell>
          <cell r="F1207" t="str">
            <v>Fun. Centr. PB Arg. S.A.</v>
          </cell>
          <cell r="G1207" t="str">
            <v>GCIA. EJECUTIVA DE CTROL DE GEST Y EST P</v>
          </cell>
          <cell r="H1207" t="str">
            <v>PARTICIPACIONES</v>
          </cell>
          <cell r="I1207">
            <v>0</v>
          </cell>
          <cell r="J1207">
            <v>0</v>
          </cell>
          <cell r="K1207">
            <v>0</v>
          </cell>
          <cell r="L1207" t="str">
            <v>Activos</v>
          </cell>
          <cell r="M1207" t="str">
            <v>Fuera de Convenio</v>
          </cell>
          <cell r="N1207" t="str">
            <v>Indeterminado</v>
          </cell>
          <cell r="O1207" t="str">
            <v>Edif. Petrobras</v>
          </cell>
          <cell r="P1207">
            <v>39173</v>
          </cell>
        </row>
        <row r="1208">
          <cell r="A1208">
            <v>60005731</v>
          </cell>
          <cell r="B1208" t="str">
            <v>ETCHEVERS ROSAS, IGNACIO MIGUEL</v>
          </cell>
          <cell r="C1208" t="str">
            <v>ANALISTA SR.</v>
          </cell>
          <cell r="D1208">
            <v>56</v>
          </cell>
          <cell r="E1208" t="str">
            <v>Gas &amp; Energía</v>
          </cell>
          <cell r="F1208" t="str">
            <v>Gas &amp; Energía PB Arg. S.A.</v>
          </cell>
          <cell r="G1208" t="str">
            <v>GCIA. EJECUTIVA DE G&amp;E</v>
          </cell>
          <cell r="H1208">
            <v>0</v>
          </cell>
          <cell r="I1208">
            <v>0</v>
          </cell>
          <cell r="J1208">
            <v>0</v>
          </cell>
          <cell r="K1208">
            <v>0</v>
          </cell>
          <cell r="L1208" t="str">
            <v>Activos</v>
          </cell>
          <cell r="M1208" t="str">
            <v>Fuera de Convenio</v>
          </cell>
          <cell r="N1208" t="str">
            <v>Indeterminado</v>
          </cell>
          <cell r="O1208" t="str">
            <v>Edif. Petrobras</v>
          </cell>
          <cell r="P1208">
            <v>39553</v>
          </cell>
        </row>
        <row r="1209">
          <cell r="A1209">
            <v>60000301</v>
          </cell>
          <cell r="B1209" t="str">
            <v>PALAZZO FERNANDEZ, HUGO R.</v>
          </cell>
          <cell r="C1209" t="str">
            <v>GERENTE</v>
          </cell>
          <cell r="D1209">
            <v>57</v>
          </cell>
          <cell r="E1209" t="str">
            <v>Comercial</v>
          </cell>
          <cell r="F1209" t="str">
            <v>Industrial PB Arg. S.A.</v>
          </cell>
          <cell r="G1209" t="str">
            <v>DIRECCION INDUSTRIAL</v>
          </cell>
          <cell r="H1209" t="str">
            <v>PLANTA AVELLANEDA</v>
          </cell>
          <cell r="I1209" t="str">
            <v>LABORATORIO Y DESARROLLO DE PRODUCTO</v>
          </cell>
          <cell r="J1209">
            <v>0</v>
          </cell>
          <cell r="K1209">
            <v>0</v>
          </cell>
          <cell r="L1209" t="str">
            <v>Activos</v>
          </cell>
          <cell r="M1209" t="str">
            <v>Fuera de Convenio</v>
          </cell>
          <cell r="N1209" t="str">
            <v>Indeterminado</v>
          </cell>
          <cell r="O1209" t="str">
            <v>Avellaneda</v>
          </cell>
          <cell r="P1209">
            <v>34151</v>
          </cell>
        </row>
        <row r="1210">
          <cell r="A1210">
            <v>60000589</v>
          </cell>
          <cell r="B1210" t="str">
            <v>SAINI, JORGE HECTOR</v>
          </cell>
          <cell r="C1210" t="str">
            <v>ANALISTA JR.</v>
          </cell>
          <cell r="D1210">
            <v>53</v>
          </cell>
          <cell r="E1210" t="str">
            <v>Comercial</v>
          </cell>
          <cell r="F1210" t="str">
            <v>Industrial PB Arg. S.A.</v>
          </cell>
          <cell r="G1210" t="str">
            <v>DIRECCION INDUSTRIAL</v>
          </cell>
          <cell r="H1210" t="str">
            <v>PLANTA AVELLANEDA</v>
          </cell>
          <cell r="I1210" t="str">
            <v>PRODUCCION</v>
          </cell>
          <cell r="J1210">
            <v>0</v>
          </cell>
          <cell r="K1210">
            <v>0</v>
          </cell>
          <cell r="L1210" t="str">
            <v>Activos</v>
          </cell>
          <cell r="M1210" t="str">
            <v>Fuera de Convenio</v>
          </cell>
          <cell r="N1210" t="str">
            <v>Indeterminado</v>
          </cell>
          <cell r="O1210" t="str">
            <v>Avellaneda</v>
          </cell>
          <cell r="P1210">
            <v>35278</v>
          </cell>
        </row>
        <row r="1211">
          <cell r="A1211">
            <v>60001368</v>
          </cell>
          <cell r="B1211" t="str">
            <v>BERTUZZI, SILVANA FERNANDA</v>
          </cell>
          <cell r="C1211" t="str">
            <v>COORDINADOR</v>
          </cell>
          <cell r="D1211">
            <v>55</v>
          </cell>
          <cell r="E1211" t="str">
            <v>Comercial</v>
          </cell>
          <cell r="F1211" t="str">
            <v>Industrial PB Arg. S.A.</v>
          </cell>
          <cell r="G1211" t="str">
            <v>DIRECCION INDUSTRIAL</v>
          </cell>
          <cell r="H1211" t="str">
            <v>PLANTA AVELLANEDA</v>
          </cell>
          <cell r="I1211" t="str">
            <v>CSMS</v>
          </cell>
          <cell r="J1211">
            <v>0</v>
          </cell>
          <cell r="K1211">
            <v>0</v>
          </cell>
          <cell r="L1211" t="str">
            <v>Activos</v>
          </cell>
          <cell r="M1211" t="str">
            <v>Fuera de Convenio</v>
          </cell>
          <cell r="N1211" t="str">
            <v>Indeterminado</v>
          </cell>
          <cell r="O1211" t="str">
            <v>Avellaneda</v>
          </cell>
          <cell r="P1211">
            <v>33055</v>
          </cell>
        </row>
        <row r="1212">
          <cell r="A1212">
            <v>60002471</v>
          </cell>
          <cell r="B1212" t="str">
            <v>ANTICI, NESTOR GABRIEL</v>
          </cell>
          <cell r="C1212" t="str">
            <v>ADMINISTRATIVO SSR.</v>
          </cell>
          <cell r="D1212">
            <v>51</v>
          </cell>
          <cell r="E1212" t="str">
            <v>Comercial</v>
          </cell>
          <cell r="F1212" t="str">
            <v>Industrial PB Arg. S.A.</v>
          </cell>
          <cell r="G1212" t="str">
            <v>DIRECCION INDUSTRIAL</v>
          </cell>
          <cell r="H1212" t="str">
            <v>PLANTA AVELLANEDA</v>
          </cell>
          <cell r="I1212" t="str">
            <v>DISTRIBUCION</v>
          </cell>
          <cell r="J1212">
            <v>0</v>
          </cell>
          <cell r="K1212">
            <v>0</v>
          </cell>
          <cell r="L1212" t="str">
            <v>Activos</v>
          </cell>
          <cell r="M1212" t="str">
            <v>Fuera de Convenio</v>
          </cell>
          <cell r="N1212" t="str">
            <v>Indeterminado</v>
          </cell>
          <cell r="O1212" t="str">
            <v>Avellaneda</v>
          </cell>
          <cell r="P1212">
            <v>38048</v>
          </cell>
        </row>
        <row r="1213">
          <cell r="A1213">
            <v>60005495</v>
          </cell>
          <cell r="B1213" t="str">
            <v>CARO, VIVIANA</v>
          </cell>
          <cell r="C1213" t="str">
            <v>ANALISTA</v>
          </cell>
          <cell r="D1213">
            <v>52</v>
          </cell>
          <cell r="E1213" t="str">
            <v>Comercial</v>
          </cell>
          <cell r="F1213" t="str">
            <v>Industrial PB Arg. S.A.</v>
          </cell>
          <cell r="G1213" t="str">
            <v>DIRECCION INDUSTRIAL</v>
          </cell>
          <cell r="H1213" t="str">
            <v>PLANTA AVELLANEDA</v>
          </cell>
          <cell r="I1213" t="str">
            <v>SOPORTE</v>
          </cell>
          <cell r="J1213">
            <v>0</v>
          </cell>
          <cell r="K1213">
            <v>0</v>
          </cell>
          <cell r="L1213" t="str">
            <v>Activos</v>
          </cell>
          <cell r="M1213" t="str">
            <v>Fuera de Convenio</v>
          </cell>
          <cell r="N1213" t="str">
            <v>Indeterminado</v>
          </cell>
          <cell r="O1213" t="str">
            <v>Avellaneda</v>
          </cell>
          <cell r="P1213">
            <v>34365</v>
          </cell>
        </row>
        <row r="1214">
          <cell r="A1214">
            <v>60000179</v>
          </cell>
          <cell r="B1214" t="str">
            <v>MIRANDA, RUBEN HORACIO</v>
          </cell>
          <cell r="C1214" t="str">
            <v>PROYECTISTA SR.</v>
          </cell>
          <cell r="D1214">
            <v>53</v>
          </cell>
          <cell r="E1214" t="str">
            <v>Industrial</v>
          </cell>
          <cell r="F1214" t="str">
            <v>Industrial PB Arg. S.A.</v>
          </cell>
          <cell r="G1214" t="str">
            <v>DIRECCION INDUSTRIAL</v>
          </cell>
          <cell r="H1214" t="str">
            <v>ING Y SOPORTE INDUSTRIAL</v>
          </cell>
          <cell r="I1214" t="str">
            <v>EMPRENDIMIENTOS</v>
          </cell>
          <cell r="J1214" t="str">
            <v>EMPRENDIMIENTOS BAHIA BLANCA</v>
          </cell>
          <cell r="K1214">
            <v>0</v>
          </cell>
          <cell r="L1214" t="str">
            <v>Activos</v>
          </cell>
          <cell r="M1214" t="str">
            <v>Fuera de Convenio</v>
          </cell>
          <cell r="N1214" t="str">
            <v>Indeterminado</v>
          </cell>
          <cell r="O1214" t="str">
            <v>Ref. Bahía Bca.</v>
          </cell>
          <cell r="P1214">
            <v>32905</v>
          </cell>
        </row>
        <row r="1215">
          <cell r="A1215">
            <v>60000451</v>
          </cell>
          <cell r="B1215" t="str">
            <v>AMIGO, RAUL NORBERTO</v>
          </cell>
          <cell r="C1215" t="str">
            <v>FISCAL</v>
          </cell>
          <cell r="D1215">
            <v>53</v>
          </cell>
          <cell r="E1215" t="str">
            <v>Industrial</v>
          </cell>
          <cell r="F1215" t="str">
            <v>Industrial PB Arg. S.A.</v>
          </cell>
          <cell r="G1215" t="str">
            <v>DIRECCION INDUSTRIAL</v>
          </cell>
          <cell r="H1215" t="str">
            <v>PLANTA BAHIA BLANCA</v>
          </cell>
          <cell r="I1215" t="str">
            <v>INTENDENCIA Y ALMACENES</v>
          </cell>
          <cell r="J1215">
            <v>0</v>
          </cell>
          <cell r="K1215">
            <v>0</v>
          </cell>
          <cell r="L1215" t="str">
            <v>Activos</v>
          </cell>
          <cell r="M1215" t="str">
            <v>Fuera de Convenio</v>
          </cell>
          <cell r="N1215" t="str">
            <v>Indeterminado</v>
          </cell>
          <cell r="O1215" t="str">
            <v>Ref. Bahía Bca.</v>
          </cell>
          <cell r="P1215">
            <v>27607</v>
          </cell>
        </row>
        <row r="1216">
          <cell r="A1216">
            <v>60000453</v>
          </cell>
          <cell r="B1216" t="str">
            <v>SCALICI, ALBERTO OSCAR</v>
          </cell>
          <cell r="C1216" t="str">
            <v>TECNICO OPERACION</v>
          </cell>
          <cell r="D1216">
            <v>54</v>
          </cell>
          <cell r="E1216" t="str">
            <v>Industrial</v>
          </cell>
          <cell r="F1216" t="str">
            <v>Industrial PB Arg. S.A.</v>
          </cell>
          <cell r="G1216" t="str">
            <v>DIRECCION INDUSTRIAL</v>
          </cell>
          <cell r="H1216" t="str">
            <v>PLANTA BAHIA BLANCA</v>
          </cell>
          <cell r="I1216" t="str">
            <v>OPERACIONES</v>
          </cell>
          <cell r="J1216" t="str">
            <v>AUXILIARES Y MOVIMIENTOS</v>
          </cell>
          <cell r="K1216">
            <v>0</v>
          </cell>
          <cell r="L1216" t="str">
            <v>Activos</v>
          </cell>
          <cell r="M1216" t="str">
            <v>Fuera de Convenio</v>
          </cell>
          <cell r="N1216" t="str">
            <v>Indeterminado</v>
          </cell>
          <cell r="O1216" t="str">
            <v>Ref. Bahía Bca.</v>
          </cell>
          <cell r="P1216">
            <v>28734</v>
          </cell>
        </row>
        <row r="1217">
          <cell r="A1217">
            <v>60000565</v>
          </cell>
          <cell r="B1217" t="str">
            <v>CAFERRI, JORGE NORMAN</v>
          </cell>
          <cell r="C1217" t="str">
            <v>INGENIERO SR.</v>
          </cell>
          <cell r="D1217">
            <v>55</v>
          </cell>
          <cell r="E1217" t="str">
            <v>Industrial</v>
          </cell>
          <cell r="F1217" t="str">
            <v>Industrial PB Arg. S.A.</v>
          </cell>
          <cell r="G1217" t="str">
            <v>DIRECCION INDUSTRIAL</v>
          </cell>
          <cell r="H1217" t="str">
            <v>PLANTA BAHIA BLANCA</v>
          </cell>
          <cell r="I1217" t="str">
            <v>OPTIMIZACION</v>
          </cell>
          <cell r="J1217" t="str">
            <v>INGENIERIA Y OBRAS</v>
          </cell>
          <cell r="K1217">
            <v>0</v>
          </cell>
          <cell r="L1217" t="str">
            <v>Activos</v>
          </cell>
          <cell r="M1217" t="str">
            <v>Fuera de Convenio</v>
          </cell>
          <cell r="N1217" t="str">
            <v>Indeterminado</v>
          </cell>
          <cell r="O1217" t="str">
            <v>Ref. Bahía Bca.</v>
          </cell>
          <cell r="P1217">
            <v>34820</v>
          </cell>
        </row>
        <row r="1218">
          <cell r="A1218">
            <v>60000638</v>
          </cell>
          <cell r="B1218" t="str">
            <v>ALONSO, MARCELINO</v>
          </cell>
          <cell r="C1218" t="str">
            <v>GERENTE</v>
          </cell>
          <cell r="D1218">
            <v>58</v>
          </cell>
          <cell r="E1218" t="str">
            <v>Industrial</v>
          </cell>
          <cell r="F1218" t="str">
            <v>Industrial PB Arg. S.A.</v>
          </cell>
          <cell r="G1218" t="str">
            <v>DIRECCION INDUSTRIAL</v>
          </cell>
          <cell r="H1218" t="str">
            <v>PLANTA BAHIA BLANCA</v>
          </cell>
          <cell r="I1218" t="str">
            <v>OPTIMIZACION</v>
          </cell>
          <cell r="J1218" t="str">
            <v>INGENIERIA DE PROCESOS</v>
          </cell>
          <cell r="K1218">
            <v>0</v>
          </cell>
          <cell r="L1218" t="str">
            <v>Activos</v>
          </cell>
          <cell r="M1218" t="str">
            <v>Fuera de Convenio</v>
          </cell>
          <cell r="N1218" t="str">
            <v>Indeterminado</v>
          </cell>
          <cell r="O1218" t="str">
            <v>Ref. Bahía Bca.</v>
          </cell>
          <cell r="P1218">
            <v>33359</v>
          </cell>
        </row>
        <row r="1219">
          <cell r="A1219">
            <v>60000657</v>
          </cell>
          <cell r="B1219" t="str">
            <v>VOGEL, JUAN CARLOS</v>
          </cell>
          <cell r="C1219" t="str">
            <v>ANALISTA SR.</v>
          </cell>
          <cell r="D1219">
            <v>56</v>
          </cell>
          <cell r="E1219" t="str">
            <v>Industrial</v>
          </cell>
          <cell r="F1219" t="str">
            <v>Industrial PB Arg. S.A.</v>
          </cell>
          <cell r="G1219" t="str">
            <v>DIRECCION INDUSTRIAL</v>
          </cell>
          <cell r="H1219" t="str">
            <v>ING Y SOPORTE INDUSTRIAL</v>
          </cell>
          <cell r="I1219" t="str">
            <v>TECNOLOGIA</v>
          </cell>
          <cell r="J1219" t="str">
            <v>TECNOLOGIA BAHIA BLANCA</v>
          </cell>
          <cell r="K1219">
            <v>0</v>
          </cell>
          <cell r="L1219" t="str">
            <v>Activos</v>
          </cell>
          <cell r="M1219" t="str">
            <v>Fuera de Convenio</v>
          </cell>
          <cell r="N1219" t="str">
            <v>Indeterminado</v>
          </cell>
          <cell r="O1219" t="str">
            <v>Ref. Bahía Bca.</v>
          </cell>
          <cell r="P1219">
            <v>36008</v>
          </cell>
        </row>
        <row r="1220">
          <cell r="A1220">
            <v>60000700</v>
          </cell>
          <cell r="B1220" t="str">
            <v>OTTAVIANELLI, NESTOR O.</v>
          </cell>
          <cell r="C1220" t="str">
            <v>COORDINADOR</v>
          </cell>
          <cell r="D1220">
            <v>53</v>
          </cell>
          <cell r="E1220" t="str">
            <v>Industrial</v>
          </cell>
          <cell r="F1220" t="str">
            <v>Industrial PB Arg. S.A.</v>
          </cell>
          <cell r="G1220" t="str">
            <v>DIRECCION INDUSTRIAL</v>
          </cell>
          <cell r="H1220" t="str">
            <v>PLANTA BAHIA BLANCA</v>
          </cell>
          <cell r="I1220" t="str">
            <v>OPERACIONES</v>
          </cell>
          <cell r="J1220" t="str">
            <v>TURNOS</v>
          </cell>
          <cell r="K1220">
            <v>0</v>
          </cell>
          <cell r="L1220" t="str">
            <v>Activos</v>
          </cell>
          <cell r="M1220" t="str">
            <v>Fuera de Convenio</v>
          </cell>
          <cell r="N1220" t="str">
            <v>Indeterminado</v>
          </cell>
          <cell r="O1220" t="str">
            <v>Ref. Bahía Bca.</v>
          </cell>
          <cell r="P1220">
            <v>29312</v>
          </cell>
        </row>
        <row r="1221">
          <cell r="A1221">
            <v>60000742</v>
          </cell>
          <cell r="B1221" t="str">
            <v>VILLANUEVA, HORACIO OSCAR</v>
          </cell>
          <cell r="C1221" t="str">
            <v>GERENTE</v>
          </cell>
          <cell r="D1221">
            <v>56</v>
          </cell>
          <cell r="E1221" t="str">
            <v>Industrial</v>
          </cell>
          <cell r="F1221" t="str">
            <v>Industrial PB Arg. S.A.</v>
          </cell>
          <cell r="G1221" t="str">
            <v>DIRECCION INDUSTRIAL</v>
          </cell>
          <cell r="H1221" t="str">
            <v>PLANTA BAHIA BLANCA</v>
          </cell>
          <cell r="I1221" t="str">
            <v>OPTIMIZACION</v>
          </cell>
          <cell r="J1221" t="str">
            <v>INGENIERIA Y OBRAS</v>
          </cell>
          <cell r="K1221">
            <v>0</v>
          </cell>
          <cell r="L1221" t="str">
            <v>Activos</v>
          </cell>
          <cell r="M1221" t="str">
            <v>Fuera de Convenio</v>
          </cell>
          <cell r="N1221" t="str">
            <v>Indeterminado</v>
          </cell>
          <cell r="O1221" t="str">
            <v>Ref. Bahía Bca.</v>
          </cell>
          <cell r="P1221">
            <v>33848</v>
          </cell>
        </row>
        <row r="1222">
          <cell r="A1222">
            <v>60000773</v>
          </cell>
          <cell r="B1222" t="str">
            <v>FORICHER, LUIS EDUARDO</v>
          </cell>
          <cell r="C1222" t="str">
            <v>GERENTE</v>
          </cell>
          <cell r="D1222">
            <v>57</v>
          </cell>
          <cell r="E1222" t="str">
            <v>Industrial</v>
          </cell>
          <cell r="F1222" t="str">
            <v>Industrial PB Arg. S.A.</v>
          </cell>
          <cell r="G1222" t="str">
            <v>DIRECCION INDUSTRIAL</v>
          </cell>
          <cell r="H1222" t="str">
            <v>PLANTA BAHIA BLANCA</v>
          </cell>
          <cell r="I1222" t="str">
            <v>INTENDENCIA Y ALMACENES</v>
          </cell>
          <cell r="J1222">
            <v>0</v>
          </cell>
          <cell r="K1222">
            <v>0</v>
          </cell>
          <cell r="L1222" t="str">
            <v>Activos</v>
          </cell>
          <cell r="M1222" t="str">
            <v>Fuera de Convenio</v>
          </cell>
          <cell r="N1222" t="str">
            <v>Indeterminado</v>
          </cell>
          <cell r="O1222" t="str">
            <v>Ref. Bahía Bca.</v>
          </cell>
          <cell r="P1222">
            <v>32905</v>
          </cell>
        </row>
        <row r="1223">
          <cell r="A1223">
            <v>60000902</v>
          </cell>
          <cell r="B1223" t="str">
            <v>GODOY, HECTOR RUBEN</v>
          </cell>
          <cell r="C1223" t="str">
            <v>TECNICO</v>
          </cell>
          <cell r="D1223">
            <v>53</v>
          </cell>
          <cell r="E1223" t="str">
            <v>Industrial</v>
          </cell>
          <cell r="F1223" t="str">
            <v>Industrial PB Arg. S.A.</v>
          </cell>
          <cell r="G1223" t="str">
            <v>DIRECCION INDUSTRIAL</v>
          </cell>
          <cell r="H1223" t="str">
            <v>PLANTA BAHIA BLANCA</v>
          </cell>
          <cell r="I1223" t="str">
            <v>OPERACIONES</v>
          </cell>
          <cell r="J1223" t="str">
            <v>AUXILIARES Y MOVIMIENTOS</v>
          </cell>
          <cell r="K1223" t="str">
            <v>DESPACHO</v>
          </cell>
          <cell r="L1223" t="str">
            <v>Activos</v>
          </cell>
          <cell r="M1223" t="str">
            <v>Fuera de Convenio</v>
          </cell>
          <cell r="N1223" t="str">
            <v>Indeterminado</v>
          </cell>
          <cell r="O1223" t="str">
            <v>Ref. Bahía Bca.</v>
          </cell>
          <cell r="P1223">
            <v>30529</v>
          </cell>
        </row>
        <row r="1224">
          <cell r="A1224">
            <v>60000915</v>
          </cell>
          <cell r="B1224" t="str">
            <v>ONUFROVICH, RAUL</v>
          </cell>
          <cell r="C1224" t="str">
            <v>SUPERVISOR DE TURNO</v>
          </cell>
          <cell r="D1224">
            <v>53</v>
          </cell>
          <cell r="E1224" t="str">
            <v>Industrial</v>
          </cell>
          <cell r="F1224" t="str">
            <v>Industrial PB Arg. S.A.</v>
          </cell>
          <cell r="G1224" t="str">
            <v>DIRECCION INDUSTRIAL</v>
          </cell>
          <cell r="H1224" t="str">
            <v>PLANTA BAHIA BLANCA</v>
          </cell>
          <cell r="I1224" t="str">
            <v>OPERACIONES</v>
          </cell>
          <cell r="J1224" t="str">
            <v>AUXILIARES Y MOVIMIENTOS</v>
          </cell>
          <cell r="K1224" t="str">
            <v>DESPACHO</v>
          </cell>
          <cell r="L1224" t="str">
            <v>Activos</v>
          </cell>
          <cell r="M1224" t="str">
            <v>Fuera de Convenio</v>
          </cell>
          <cell r="N1224" t="str">
            <v>Indeterminado</v>
          </cell>
          <cell r="O1224" t="str">
            <v>Ref. Bahía Bca.</v>
          </cell>
          <cell r="P1224">
            <v>35278</v>
          </cell>
        </row>
        <row r="1225">
          <cell r="A1225">
            <v>60000968</v>
          </cell>
          <cell r="B1225" t="str">
            <v>LEONHARDT, FERNANDO JUAN</v>
          </cell>
          <cell r="C1225" t="str">
            <v>GERENTE</v>
          </cell>
          <cell r="D1225">
            <v>57</v>
          </cell>
          <cell r="E1225" t="str">
            <v>Industrial</v>
          </cell>
          <cell r="F1225" t="str">
            <v>Industrial PB Arg. S.A.</v>
          </cell>
          <cell r="G1225" t="str">
            <v>DIRECCION INDUSTRIAL</v>
          </cell>
          <cell r="H1225" t="str">
            <v>PLANTA BAHIA BLANCA</v>
          </cell>
          <cell r="I1225" t="str">
            <v>CSMS</v>
          </cell>
          <cell r="J1225">
            <v>0</v>
          </cell>
          <cell r="K1225">
            <v>0</v>
          </cell>
          <cell r="L1225" t="str">
            <v>Activos</v>
          </cell>
          <cell r="M1225" t="str">
            <v>Fuera de Convenio</v>
          </cell>
          <cell r="N1225" t="str">
            <v>Indeterminado</v>
          </cell>
          <cell r="O1225" t="str">
            <v>Ref. Bahía Bca.</v>
          </cell>
          <cell r="P1225">
            <v>32782</v>
          </cell>
        </row>
        <row r="1226">
          <cell r="A1226">
            <v>60001059</v>
          </cell>
          <cell r="B1226" t="str">
            <v>PORRAS, MIGUEL ANGEL</v>
          </cell>
          <cell r="C1226" t="str">
            <v>GERENTE</v>
          </cell>
          <cell r="D1226">
            <v>56</v>
          </cell>
          <cell r="E1226" t="str">
            <v>Industrial</v>
          </cell>
          <cell r="F1226" t="str">
            <v>Industrial PB Arg. S.A.</v>
          </cell>
          <cell r="G1226" t="str">
            <v>DIRECCION INDUSTRIAL</v>
          </cell>
          <cell r="H1226" t="str">
            <v>PLANTA BAHIA BLANCA</v>
          </cell>
          <cell r="I1226" t="str">
            <v>OPERACIONES</v>
          </cell>
          <cell r="J1226" t="str">
            <v>AUXILIARES Y MOVIMIENTOS</v>
          </cell>
          <cell r="K1226">
            <v>0</v>
          </cell>
          <cell r="L1226" t="str">
            <v>Activos</v>
          </cell>
          <cell r="M1226" t="str">
            <v>Fuera de Convenio</v>
          </cell>
          <cell r="N1226" t="str">
            <v>Indeterminado</v>
          </cell>
          <cell r="O1226" t="str">
            <v>Ref. Bahía Bca.</v>
          </cell>
          <cell r="P1226">
            <v>32448</v>
          </cell>
        </row>
        <row r="1227">
          <cell r="A1227">
            <v>60001095</v>
          </cell>
          <cell r="B1227" t="str">
            <v>VARGAS, JUAN MANUEL</v>
          </cell>
          <cell r="C1227" t="str">
            <v>INGENIERO CONSULTOR</v>
          </cell>
          <cell r="D1227">
            <v>56</v>
          </cell>
          <cell r="E1227" t="str">
            <v>Industrial</v>
          </cell>
          <cell r="F1227" t="str">
            <v>Industrial PB Arg. S.A.</v>
          </cell>
          <cell r="G1227" t="str">
            <v>DIRECCION INDUSTRIAL</v>
          </cell>
          <cell r="H1227" t="str">
            <v>PLANTA BAHIA BLANCA</v>
          </cell>
          <cell r="I1227" t="str">
            <v>OPTIMIZACION</v>
          </cell>
          <cell r="J1227" t="str">
            <v>INGENIERIA DE PROCESOS</v>
          </cell>
          <cell r="K1227">
            <v>0</v>
          </cell>
          <cell r="L1227" t="str">
            <v>Activos</v>
          </cell>
          <cell r="M1227" t="str">
            <v>Fuera de Convenio</v>
          </cell>
          <cell r="N1227" t="str">
            <v>Indeterminado</v>
          </cell>
          <cell r="O1227" t="str">
            <v>Ref. Bahía Bca.</v>
          </cell>
          <cell r="P1227">
            <v>32629</v>
          </cell>
        </row>
        <row r="1228">
          <cell r="A1228">
            <v>60001131</v>
          </cell>
          <cell r="B1228" t="str">
            <v>ROMAGNOLI, OSCAR ARMANDO</v>
          </cell>
          <cell r="C1228" t="str">
            <v>SUPERVISOR DE TURNO</v>
          </cell>
          <cell r="D1228">
            <v>53</v>
          </cell>
          <cell r="E1228" t="str">
            <v>Industrial</v>
          </cell>
          <cell r="F1228" t="str">
            <v>Industrial PB Arg. S.A.</v>
          </cell>
          <cell r="G1228" t="str">
            <v>DIRECCION INDUSTRIAL</v>
          </cell>
          <cell r="H1228" t="str">
            <v>PLANTA BAHIA BLANCA</v>
          </cell>
          <cell r="I1228" t="str">
            <v>OPERACIONES</v>
          </cell>
          <cell r="J1228" t="str">
            <v>AUXILIARES Y MOVIMIENTOS</v>
          </cell>
          <cell r="K1228" t="str">
            <v>DESPACHO</v>
          </cell>
          <cell r="L1228" t="str">
            <v>Activos</v>
          </cell>
          <cell r="M1228" t="str">
            <v>Fuera de Convenio</v>
          </cell>
          <cell r="N1228" t="str">
            <v>Indeterminado</v>
          </cell>
          <cell r="O1228" t="str">
            <v>Ref. Bahía Bca.</v>
          </cell>
          <cell r="P1228">
            <v>37410</v>
          </cell>
        </row>
        <row r="1229">
          <cell r="A1229">
            <v>60001132</v>
          </cell>
          <cell r="B1229" t="str">
            <v>CRUZ, HORACIO OSVALDO</v>
          </cell>
          <cell r="C1229" t="str">
            <v>SUPERVISOR</v>
          </cell>
          <cell r="D1229">
            <v>53</v>
          </cell>
          <cell r="E1229" t="str">
            <v>Industrial</v>
          </cell>
          <cell r="F1229" t="str">
            <v>Industrial PB Arg. S.A.</v>
          </cell>
          <cell r="G1229" t="str">
            <v>DIRECCION INDUSTRIAL</v>
          </cell>
          <cell r="H1229" t="str">
            <v>PLANTA BAHIA BLANCA</v>
          </cell>
          <cell r="I1229" t="str">
            <v>INTENDENCIA Y ALMACENES</v>
          </cell>
          <cell r="J1229" t="str">
            <v>ALMACENES</v>
          </cell>
          <cell r="K1229">
            <v>0</v>
          </cell>
          <cell r="L1229" t="str">
            <v>Activos</v>
          </cell>
          <cell r="M1229" t="str">
            <v>Fuera de Convenio</v>
          </cell>
          <cell r="N1229" t="str">
            <v>Indeterminado</v>
          </cell>
          <cell r="O1229" t="str">
            <v>Ref. Bahía Bca.</v>
          </cell>
          <cell r="P1229">
            <v>34304</v>
          </cell>
        </row>
        <row r="1230">
          <cell r="A1230">
            <v>60001175</v>
          </cell>
          <cell r="B1230" t="str">
            <v>GODOY, ANDRES JESUS</v>
          </cell>
          <cell r="C1230" t="str">
            <v>SUPERVISOR</v>
          </cell>
          <cell r="D1230">
            <v>53</v>
          </cell>
          <cell r="E1230" t="str">
            <v>Industrial</v>
          </cell>
          <cell r="F1230" t="str">
            <v>Industrial PB Arg. S.A.</v>
          </cell>
          <cell r="G1230" t="str">
            <v>DIRECCION INDUSTRIAL</v>
          </cell>
          <cell r="H1230" t="str">
            <v>PLANTA BAHIA BLANCA</v>
          </cell>
          <cell r="I1230" t="str">
            <v>OPERACIONES</v>
          </cell>
          <cell r="J1230" t="str">
            <v>AUXILIARES Y MOVIMIENTOS</v>
          </cell>
          <cell r="K1230" t="str">
            <v>DESPACHO</v>
          </cell>
          <cell r="L1230" t="str">
            <v>Activos</v>
          </cell>
          <cell r="M1230" t="str">
            <v>Fuera de Convenio</v>
          </cell>
          <cell r="N1230" t="str">
            <v>Indeterminado</v>
          </cell>
          <cell r="O1230" t="str">
            <v>Ref. Bahía Bca.</v>
          </cell>
          <cell r="P1230">
            <v>37410</v>
          </cell>
        </row>
        <row r="1231">
          <cell r="A1231">
            <v>60001227</v>
          </cell>
          <cell r="B1231" t="str">
            <v>OLDANI, ROBERTO MARCELO</v>
          </cell>
          <cell r="C1231" t="str">
            <v>COORDINADOR</v>
          </cell>
          <cell r="D1231">
            <v>53</v>
          </cell>
          <cell r="E1231" t="str">
            <v>Industrial</v>
          </cell>
          <cell r="F1231" t="str">
            <v>Industrial PB Arg. S.A.</v>
          </cell>
          <cell r="G1231" t="str">
            <v>DIRECCION INDUSTRIAL</v>
          </cell>
          <cell r="H1231" t="str">
            <v>PLANTA BAHIA BLANCA</v>
          </cell>
          <cell r="I1231" t="str">
            <v>OPERACIONES</v>
          </cell>
          <cell r="J1231" t="str">
            <v>COORDINACION DE TURNO</v>
          </cell>
          <cell r="K1231">
            <v>0</v>
          </cell>
          <cell r="L1231" t="str">
            <v>Activos</v>
          </cell>
          <cell r="M1231" t="str">
            <v>Fuera de Convenio</v>
          </cell>
          <cell r="N1231" t="str">
            <v>Indeterminado</v>
          </cell>
          <cell r="O1231" t="str">
            <v>Ref. Bahía Bca.</v>
          </cell>
          <cell r="P1231">
            <v>32540</v>
          </cell>
        </row>
        <row r="1232">
          <cell r="A1232">
            <v>60001357</v>
          </cell>
          <cell r="B1232" t="str">
            <v>MERIZZI, SERGIO FABIAN</v>
          </cell>
          <cell r="C1232" t="str">
            <v>TECNICO ESPECIALIZADO</v>
          </cell>
          <cell r="D1232">
            <v>54</v>
          </cell>
          <cell r="E1232" t="str">
            <v>Industrial</v>
          </cell>
          <cell r="F1232" t="str">
            <v>Industrial PB Arg. S.A.</v>
          </cell>
          <cell r="G1232" t="str">
            <v>DIRECCION INDUSTRIAL</v>
          </cell>
          <cell r="H1232" t="str">
            <v>PLANTA BAHIA BLANCA</v>
          </cell>
          <cell r="I1232" t="str">
            <v>OPERACIONES</v>
          </cell>
          <cell r="J1232" t="str">
            <v>PRODUCCION</v>
          </cell>
          <cell r="K1232">
            <v>0</v>
          </cell>
          <cell r="L1232" t="str">
            <v>Activos</v>
          </cell>
          <cell r="M1232" t="str">
            <v>Fuera de Convenio</v>
          </cell>
          <cell r="N1232" t="str">
            <v>Indeterminado</v>
          </cell>
          <cell r="O1232" t="str">
            <v>Ref. Bahía Bca.</v>
          </cell>
          <cell r="P1232">
            <v>32540</v>
          </cell>
        </row>
        <row r="1233">
          <cell r="A1233">
            <v>60001371</v>
          </cell>
          <cell r="B1233" t="str">
            <v>RODRIGUEZ, MARIO CELSO</v>
          </cell>
          <cell r="C1233" t="str">
            <v>TECNICO ESPECIALIZADO</v>
          </cell>
          <cell r="D1233">
            <v>54</v>
          </cell>
          <cell r="E1233" t="str">
            <v>Industrial</v>
          </cell>
          <cell r="F1233" t="str">
            <v>Industrial PB Arg. S.A.</v>
          </cell>
          <cell r="G1233" t="str">
            <v>DIRECCION INDUSTRIAL</v>
          </cell>
          <cell r="H1233" t="str">
            <v>PLANTA BAHIA BLANCA</v>
          </cell>
          <cell r="I1233" t="str">
            <v>OPERACIONES</v>
          </cell>
          <cell r="J1233" t="str">
            <v>PRODUCCION</v>
          </cell>
          <cell r="K1233">
            <v>0</v>
          </cell>
          <cell r="L1233" t="str">
            <v>Activos</v>
          </cell>
          <cell r="M1233" t="str">
            <v>Fuera de Convenio</v>
          </cell>
          <cell r="N1233" t="str">
            <v>Indeterminado</v>
          </cell>
          <cell r="O1233" t="str">
            <v>Ref. Bahía Bca.</v>
          </cell>
          <cell r="P1233">
            <v>30773</v>
          </cell>
        </row>
        <row r="1234">
          <cell r="A1234">
            <v>60001528</v>
          </cell>
          <cell r="B1234" t="str">
            <v>ROSSI, GABRIEL DARIO</v>
          </cell>
          <cell r="C1234" t="str">
            <v>PROGRAMADOR</v>
          </cell>
          <cell r="D1234">
            <v>53</v>
          </cell>
          <cell r="E1234" t="str">
            <v>Industrial</v>
          </cell>
          <cell r="F1234" t="str">
            <v>Industrial PB Arg. S.A.</v>
          </cell>
          <cell r="G1234" t="str">
            <v>DIRECCION INDUSTRIAL</v>
          </cell>
          <cell r="H1234" t="str">
            <v>PLANTA BAHIA BLANCA</v>
          </cell>
          <cell r="I1234" t="str">
            <v>MANTENIMIENTO</v>
          </cell>
          <cell r="J1234" t="str">
            <v>INGENIERIA Y PROGRAMACIÓN DE MANTENIM.</v>
          </cell>
          <cell r="K1234">
            <v>0</v>
          </cell>
          <cell r="L1234" t="str">
            <v>Activos</v>
          </cell>
          <cell r="M1234" t="str">
            <v>Fuera de Convenio</v>
          </cell>
          <cell r="N1234" t="str">
            <v>Indeterminado</v>
          </cell>
          <cell r="O1234" t="str">
            <v>Ref. Bahía Bca.</v>
          </cell>
          <cell r="P1234">
            <v>34213</v>
          </cell>
        </row>
        <row r="1235">
          <cell r="A1235">
            <v>60001563</v>
          </cell>
          <cell r="B1235" t="str">
            <v>VAVRIN, DARIO NORBERTO</v>
          </cell>
          <cell r="C1235" t="str">
            <v>SUPERVISOR</v>
          </cell>
          <cell r="D1235">
            <v>53</v>
          </cell>
          <cell r="E1235" t="str">
            <v>Industrial</v>
          </cell>
          <cell r="F1235" t="str">
            <v>Industrial PB Arg. S.A.</v>
          </cell>
          <cell r="G1235" t="str">
            <v>DIRECCION INDUSTRIAL</v>
          </cell>
          <cell r="H1235" t="str">
            <v>PLANTA BAHIA BLANCA</v>
          </cell>
          <cell r="I1235" t="str">
            <v>OPERACIONES</v>
          </cell>
          <cell r="J1235" t="str">
            <v>PRODUCCION</v>
          </cell>
          <cell r="K1235">
            <v>0</v>
          </cell>
          <cell r="L1235" t="str">
            <v>Activos</v>
          </cell>
          <cell r="M1235" t="str">
            <v>Fuera de Convenio</v>
          </cell>
          <cell r="N1235" t="str">
            <v>Indeterminado</v>
          </cell>
          <cell r="O1235" t="str">
            <v>Ref. Bahía Bca.</v>
          </cell>
          <cell r="P1235">
            <v>37410</v>
          </cell>
        </row>
        <row r="1236">
          <cell r="A1236">
            <v>60001700</v>
          </cell>
          <cell r="B1236" t="str">
            <v>GARCIA, PABLO ULISES</v>
          </cell>
          <cell r="C1236" t="str">
            <v>INGENIERO</v>
          </cell>
          <cell r="D1236">
            <v>55</v>
          </cell>
          <cell r="E1236" t="str">
            <v>Industrial</v>
          </cell>
          <cell r="F1236" t="str">
            <v>Industrial PB Arg. S.A.</v>
          </cell>
          <cell r="G1236" t="str">
            <v>DIRECCION INDUSTRIAL</v>
          </cell>
          <cell r="H1236" t="str">
            <v>PLANTA BAHIA BLANCA</v>
          </cell>
          <cell r="I1236" t="str">
            <v>OPTIMIZACION</v>
          </cell>
          <cell r="J1236" t="str">
            <v>INGENIERIA Y OBRAS</v>
          </cell>
          <cell r="K1236">
            <v>0</v>
          </cell>
          <cell r="L1236" t="str">
            <v>Activos</v>
          </cell>
          <cell r="M1236" t="str">
            <v>Fuera de Convenio</v>
          </cell>
          <cell r="N1236" t="str">
            <v>Indeterminado</v>
          </cell>
          <cell r="O1236" t="str">
            <v>Ref. Bahía Bca.</v>
          </cell>
          <cell r="P1236">
            <v>38808</v>
          </cell>
        </row>
        <row r="1237">
          <cell r="A1237">
            <v>60002028</v>
          </cell>
          <cell r="B1237" t="str">
            <v>BECCHIO, GUSTAVO ARIEL</v>
          </cell>
          <cell r="C1237" t="str">
            <v>SUPERVISOR</v>
          </cell>
          <cell r="D1237">
            <v>53</v>
          </cell>
          <cell r="E1237" t="str">
            <v>Industrial</v>
          </cell>
          <cell r="F1237" t="str">
            <v>Industrial PB Arg. S.A.</v>
          </cell>
          <cell r="G1237" t="str">
            <v>DIRECCION INDUSTRIAL</v>
          </cell>
          <cell r="H1237" t="str">
            <v>PLANTA BAHIA BLANCA</v>
          </cell>
          <cell r="I1237" t="str">
            <v>OPERACIONES</v>
          </cell>
          <cell r="J1237" t="str">
            <v>AUXILIARES Y MOVIMIENTOS</v>
          </cell>
          <cell r="K1237">
            <v>0</v>
          </cell>
          <cell r="L1237" t="str">
            <v>Activos</v>
          </cell>
          <cell r="M1237" t="str">
            <v>Fuera de Convenio</v>
          </cell>
          <cell r="N1237" t="str">
            <v>Indeterminado</v>
          </cell>
          <cell r="O1237" t="str">
            <v>Ref. Bahía Bca.</v>
          </cell>
          <cell r="P1237">
            <v>32843</v>
          </cell>
        </row>
        <row r="1238">
          <cell r="A1238">
            <v>60002029</v>
          </cell>
          <cell r="B1238" t="str">
            <v>LAFALLA, CLAUDIO DANIEL</v>
          </cell>
          <cell r="C1238" t="str">
            <v>SUPERVISOR</v>
          </cell>
          <cell r="D1238">
            <v>53</v>
          </cell>
          <cell r="E1238" t="str">
            <v>Industrial</v>
          </cell>
          <cell r="F1238" t="str">
            <v>Industrial PB Arg. S.A.</v>
          </cell>
          <cell r="G1238" t="str">
            <v>DIRECCION INDUSTRIAL</v>
          </cell>
          <cell r="H1238" t="str">
            <v>PLANTA BAHIA BLANCA</v>
          </cell>
          <cell r="I1238" t="str">
            <v>MANTENIMIENTO</v>
          </cell>
          <cell r="J1238" t="str">
            <v>MECANICA</v>
          </cell>
          <cell r="K1238">
            <v>0</v>
          </cell>
          <cell r="L1238" t="str">
            <v>Activos</v>
          </cell>
          <cell r="M1238" t="str">
            <v>Fuera de Convenio</v>
          </cell>
          <cell r="N1238" t="str">
            <v>Indeterminado</v>
          </cell>
          <cell r="O1238" t="str">
            <v>Ref. Bahía Bca.</v>
          </cell>
          <cell r="P1238">
            <v>32721</v>
          </cell>
        </row>
        <row r="1239">
          <cell r="A1239">
            <v>60002082</v>
          </cell>
          <cell r="B1239" t="str">
            <v>FUENTES, EDUARDO DANIEL</v>
          </cell>
          <cell r="C1239" t="str">
            <v>PROYECTISTA SSR.</v>
          </cell>
          <cell r="D1239">
            <v>52</v>
          </cell>
          <cell r="E1239" t="str">
            <v>Industrial</v>
          </cell>
          <cell r="F1239" t="str">
            <v>Industrial PB Arg. S.A.</v>
          </cell>
          <cell r="G1239" t="str">
            <v>DIRECCION INDUSTRIAL</v>
          </cell>
          <cell r="H1239" t="str">
            <v>PLANTA BAHIA BLANCA</v>
          </cell>
          <cell r="I1239" t="str">
            <v>OPTIMIZACION</v>
          </cell>
          <cell r="J1239" t="str">
            <v>INGENIERIA Y OBRAS</v>
          </cell>
          <cell r="K1239">
            <v>0</v>
          </cell>
          <cell r="L1239" t="str">
            <v>Activos</v>
          </cell>
          <cell r="M1239" t="str">
            <v>Fuera de Convenio</v>
          </cell>
          <cell r="N1239" t="str">
            <v>Indeterminado</v>
          </cell>
          <cell r="O1239" t="str">
            <v>Ref. Bahía Bca.</v>
          </cell>
          <cell r="P1239">
            <v>37226</v>
          </cell>
        </row>
        <row r="1240">
          <cell r="A1240">
            <v>60003314</v>
          </cell>
          <cell r="B1240" t="str">
            <v>COLAGRECO, ANA LUCIA</v>
          </cell>
          <cell r="C1240" t="str">
            <v>INGENIERO JR.</v>
          </cell>
          <cell r="D1240">
            <v>53</v>
          </cell>
          <cell r="E1240" t="str">
            <v>Industrial</v>
          </cell>
          <cell r="F1240" t="str">
            <v>Industrial PB Arg. S.A.</v>
          </cell>
          <cell r="G1240" t="str">
            <v>DIRECCION INDUSTRIAL</v>
          </cell>
          <cell r="H1240" t="str">
            <v>PLANTA BAHIA BLANCA</v>
          </cell>
          <cell r="I1240" t="str">
            <v>OPTIMIZACION</v>
          </cell>
          <cell r="J1240" t="str">
            <v>INGENIERIA DE PROCESOS</v>
          </cell>
          <cell r="K1240">
            <v>0</v>
          </cell>
          <cell r="L1240" t="str">
            <v>Activos</v>
          </cell>
          <cell r="M1240" t="str">
            <v>Fuera de Convenio</v>
          </cell>
          <cell r="N1240" t="str">
            <v>Indeterminado</v>
          </cell>
          <cell r="O1240" t="str">
            <v>Ref. Bahía Bca.</v>
          </cell>
          <cell r="P1240">
            <v>38062</v>
          </cell>
        </row>
        <row r="1241">
          <cell r="A1241">
            <v>60003340</v>
          </cell>
          <cell r="B1241" t="str">
            <v>MENDEZ CIVARDI, JOSE LUIS</v>
          </cell>
          <cell r="C1241" t="str">
            <v>SUPERVISOR</v>
          </cell>
          <cell r="D1241">
            <v>53</v>
          </cell>
          <cell r="E1241" t="str">
            <v>Industrial</v>
          </cell>
          <cell r="F1241" t="str">
            <v>Industrial PB Arg. S.A.</v>
          </cell>
          <cell r="G1241" t="str">
            <v>DIRECCION INDUSTRIAL</v>
          </cell>
          <cell r="H1241" t="str">
            <v>PLANTA BAHIA BLANCA</v>
          </cell>
          <cell r="I1241" t="str">
            <v>OPERACIONES</v>
          </cell>
          <cell r="J1241" t="str">
            <v>PRODUCCION</v>
          </cell>
          <cell r="K1241">
            <v>0</v>
          </cell>
          <cell r="L1241" t="str">
            <v>Activos</v>
          </cell>
          <cell r="M1241" t="str">
            <v>Fuera de Convenio</v>
          </cell>
          <cell r="N1241" t="str">
            <v>Indeterminado</v>
          </cell>
          <cell r="O1241" t="str">
            <v>Ref. Bahía Bca.</v>
          </cell>
          <cell r="P1241">
            <v>38047</v>
          </cell>
        </row>
        <row r="1242">
          <cell r="A1242">
            <v>60003763</v>
          </cell>
          <cell r="B1242" t="str">
            <v>ALVAREZ, NATALIA LORENA</v>
          </cell>
          <cell r="C1242" t="str">
            <v>INGENIERO JR.</v>
          </cell>
          <cell r="D1242">
            <v>53</v>
          </cell>
          <cell r="E1242" t="str">
            <v>Industrial</v>
          </cell>
          <cell r="F1242" t="str">
            <v>Industrial PB Arg. S.A.</v>
          </cell>
          <cell r="G1242" t="str">
            <v>DIRECCION INDUSTRIAL</v>
          </cell>
          <cell r="H1242" t="str">
            <v>PLANTA BAHIA BLANCA</v>
          </cell>
          <cell r="I1242" t="str">
            <v>OPTIMIZACION</v>
          </cell>
          <cell r="J1242" t="str">
            <v>INGENIERIA DE PROCESOS</v>
          </cell>
          <cell r="K1242">
            <v>0</v>
          </cell>
          <cell r="L1242" t="str">
            <v>Activos</v>
          </cell>
          <cell r="M1242" t="str">
            <v>Fuera de Convenio</v>
          </cell>
          <cell r="N1242" t="str">
            <v>Indeterminado</v>
          </cell>
          <cell r="O1242" t="str">
            <v>Ref. Bahía Bca.</v>
          </cell>
          <cell r="P1242">
            <v>38078</v>
          </cell>
        </row>
        <row r="1243">
          <cell r="A1243">
            <v>60004587</v>
          </cell>
          <cell r="B1243" t="str">
            <v>RAVA, JOSE LUIS</v>
          </cell>
          <cell r="C1243" t="str">
            <v>INGENIERO CONSULTOR</v>
          </cell>
          <cell r="D1243">
            <v>56</v>
          </cell>
          <cell r="E1243" t="str">
            <v>Industrial</v>
          </cell>
          <cell r="F1243" t="str">
            <v>Industrial PB Arg. S.A.</v>
          </cell>
          <cell r="G1243" t="str">
            <v>DIRECCION INDUSTRIAL</v>
          </cell>
          <cell r="H1243" t="str">
            <v>PLANTA BAHIA BLANCA</v>
          </cell>
          <cell r="I1243" t="str">
            <v>OPTIMIZACION</v>
          </cell>
          <cell r="J1243" t="str">
            <v>INGENIERIA DE PROCESOS</v>
          </cell>
          <cell r="K1243">
            <v>0</v>
          </cell>
          <cell r="L1243" t="str">
            <v>Activos</v>
          </cell>
          <cell r="M1243" t="str">
            <v>Fuera de Convenio</v>
          </cell>
          <cell r="N1243" t="str">
            <v>Indeterminado</v>
          </cell>
          <cell r="O1243" t="str">
            <v>Ref. Bahía Bca.</v>
          </cell>
          <cell r="P1243">
            <v>38125</v>
          </cell>
        </row>
        <row r="1244">
          <cell r="A1244">
            <v>60005155</v>
          </cell>
          <cell r="B1244" t="str">
            <v>RIMOLI, GERARDO PABLO</v>
          </cell>
          <cell r="C1244" t="str">
            <v>SUPERVISOR</v>
          </cell>
          <cell r="D1244">
            <v>53</v>
          </cell>
          <cell r="E1244" t="str">
            <v>Industrial</v>
          </cell>
          <cell r="F1244" t="str">
            <v>Industrial PB Arg. S.A.</v>
          </cell>
          <cell r="G1244" t="str">
            <v>DIRECCION INDUSTRIAL</v>
          </cell>
          <cell r="H1244" t="str">
            <v>PLANTA BAHIA BLANCA</v>
          </cell>
          <cell r="I1244" t="str">
            <v>OPERACIONES</v>
          </cell>
          <cell r="J1244" t="str">
            <v>AUXILIARES Y MOVIMIENTOS</v>
          </cell>
          <cell r="K1244" t="str">
            <v>DESPACHO</v>
          </cell>
          <cell r="L1244" t="str">
            <v>Activos</v>
          </cell>
          <cell r="M1244" t="str">
            <v>Fuera de Convenio</v>
          </cell>
          <cell r="N1244" t="str">
            <v>Indeterminado</v>
          </cell>
          <cell r="O1244" t="str">
            <v>Ref. Bahía Bca.</v>
          </cell>
          <cell r="P1244">
            <v>38961</v>
          </cell>
        </row>
        <row r="1245">
          <cell r="A1245">
            <v>60005158</v>
          </cell>
          <cell r="B1245" t="str">
            <v>AUSILI, JAVIER FERNANDO</v>
          </cell>
          <cell r="C1245" t="str">
            <v>SUPERVISOR</v>
          </cell>
          <cell r="D1245">
            <v>53</v>
          </cell>
          <cell r="E1245" t="str">
            <v>Industrial</v>
          </cell>
          <cell r="F1245" t="str">
            <v>Industrial PB Arg. S.A.</v>
          </cell>
          <cell r="G1245" t="str">
            <v>DIRECCION INDUSTRIAL</v>
          </cell>
          <cell r="H1245" t="str">
            <v>PLANTA BAHIA BLANCA</v>
          </cell>
          <cell r="I1245" t="str">
            <v>OPERACIONES</v>
          </cell>
          <cell r="J1245" t="str">
            <v>AUXILIARES Y MOVIMIENTOS</v>
          </cell>
          <cell r="K1245">
            <v>0</v>
          </cell>
          <cell r="L1245" t="str">
            <v>Activos</v>
          </cell>
          <cell r="M1245" t="str">
            <v>Fuera de Convenio</v>
          </cell>
          <cell r="N1245" t="str">
            <v>Indeterminado</v>
          </cell>
          <cell r="O1245" t="str">
            <v>Ref. Bahía Bca.</v>
          </cell>
          <cell r="P1245">
            <v>38961</v>
          </cell>
        </row>
        <row r="1246">
          <cell r="A1246">
            <v>60005171</v>
          </cell>
          <cell r="B1246" t="str">
            <v>FAILLA, SEBASTIAN</v>
          </cell>
          <cell r="C1246" t="str">
            <v>TECNICO</v>
          </cell>
          <cell r="D1246">
            <v>53</v>
          </cell>
          <cell r="E1246" t="str">
            <v>Industrial</v>
          </cell>
          <cell r="F1246" t="str">
            <v>Industrial PB Arg. S.A.</v>
          </cell>
          <cell r="G1246" t="str">
            <v>DIRECCION INDUSTRIAL</v>
          </cell>
          <cell r="H1246" t="str">
            <v>PLANTA BAHIA BLANCA</v>
          </cell>
          <cell r="I1246" t="str">
            <v>CSMS</v>
          </cell>
          <cell r="J1246" t="str">
            <v>SEGURIDAD</v>
          </cell>
          <cell r="K1246">
            <v>0</v>
          </cell>
          <cell r="L1246" t="str">
            <v>Activos</v>
          </cell>
          <cell r="M1246" t="str">
            <v>Fuera de Convenio</v>
          </cell>
          <cell r="N1246" t="str">
            <v>Indeterminado</v>
          </cell>
          <cell r="O1246" t="str">
            <v>Ref. Bahía Bca.</v>
          </cell>
          <cell r="P1246">
            <v>38961</v>
          </cell>
        </row>
        <row r="1247">
          <cell r="A1247">
            <v>60005233</v>
          </cell>
          <cell r="B1247" t="str">
            <v>DI MARCO, VICTOR</v>
          </cell>
          <cell r="C1247" t="str">
            <v>SUPERVISOR</v>
          </cell>
          <cell r="D1247">
            <v>53</v>
          </cell>
          <cell r="E1247" t="str">
            <v>Industrial</v>
          </cell>
          <cell r="F1247" t="str">
            <v>Industrial PB Arg. S.A.</v>
          </cell>
          <cell r="G1247" t="str">
            <v>DIRECCION INDUSTRIAL</v>
          </cell>
          <cell r="H1247" t="str">
            <v>PLANTA BAHIA BLANCA</v>
          </cell>
          <cell r="I1247" t="str">
            <v>MANTENIMIENTO</v>
          </cell>
          <cell r="J1247" t="str">
            <v>ELECTRICIDAD E INSTRUMENTOS</v>
          </cell>
          <cell r="K1247">
            <v>0</v>
          </cell>
          <cell r="L1247" t="str">
            <v>Activos</v>
          </cell>
          <cell r="M1247" t="str">
            <v>Fuera de Convenio</v>
          </cell>
          <cell r="N1247" t="str">
            <v>Indeterminado</v>
          </cell>
          <cell r="O1247" t="str">
            <v>Ref. Bahía Bca.</v>
          </cell>
          <cell r="P1247">
            <v>38961</v>
          </cell>
        </row>
        <row r="1248">
          <cell r="A1248">
            <v>60005238</v>
          </cell>
          <cell r="B1248" t="str">
            <v>VARGAS, JORGE</v>
          </cell>
          <cell r="C1248" t="str">
            <v>SUPERVISOR</v>
          </cell>
          <cell r="D1248">
            <v>53</v>
          </cell>
          <cell r="E1248" t="str">
            <v>Industrial</v>
          </cell>
          <cell r="F1248" t="str">
            <v>Industrial PB Arg. S.A.</v>
          </cell>
          <cell r="G1248" t="str">
            <v>DIRECCION INDUSTRIAL</v>
          </cell>
          <cell r="H1248" t="str">
            <v>PLANTA BAHIA BLANCA</v>
          </cell>
          <cell r="I1248" t="str">
            <v>MANTENIMIENTO</v>
          </cell>
          <cell r="J1248" t="str">
            <v>ELECTRICIDAD E INSTRUMENTOS</v>
          </cell>
          <cell r="K1248">
            <v>0</v>
          </cell>
          <cell r="L1248" t="str">
            <v>Activos</v>
          </cell>
          <cell r="M1248" t="str">
            <v>Fuera de Convenio</v>
          </cell>
          <cell r="N1248" t="str">
            <v>Indeterminado</v>
          </cell>
          <cell r="O1248" t="str">
            <v>Ref. Bahía Bca.</v>
          </cell>
          <cell r="P1248">
            <v>38961</v>
          </cell>
        </row>
        <row r="1249">
          <cell r="A1249">
            <v>60005279</v>
          </cell>
          <cell r="B1249" t="str">
            <v>RUTSCH, JULIAN ADRIAN</v>
          </cell>
          <cell r="C1249" t="str">
            <v>TECNICO OPERACION</v>
          </cell>
          <cell r="D1249">
            <v>54</v>
          </cell>
          <cell r="E1249" t="str">
            <v>Industrial</v>
          </cell>
          <cell r="F1249" t="str">
            <v>Industrial PB Arg. S.A.</v>
          </cell>
          <cell r="G1249" t="str">
            <v>DIRECCION INDUSTRIAL</v>
          </cell>
          <cell r="H1249" t="str">
            <v>PLANTA BAHIA BLANCA</v>
          </cell>
          <cell r="I1249" t="str">
            <v>OPERACIONES</v>
          </cell>
          <cell r="J1249" t="str">
            <v>AUXILIARES Y MOVIMIENTOS</v>
          </cell>
          <cell r="K1249">
            <v>0</v>
          </cell>
          <cell r="L1249" t="str">
            <v>Activos</v>
          </cell>
          <cell r="M1249" t="str">
            <v>Fuera de Convenio</v>
          </cell>
          <cell r="N1249" t="str">
            <v>Eventual</v>
          </cell>
          <cell r="O1249" t="str">
            <v>Ref. Bahía Bca.</v>
          </cell>
          <cell r="P1249">
            <v>40224</v>
          </cell>
        </row>
        <row r="1250">
          <cell r="A1250">
            <v>60005921</v>
          </cell>
          <cell r="B1250" t="str">
            <v>DECIO, MARIANELA</v>
          </cell>
          <cell r="C1250" t="str">
            <v>ANALISTA JR.</v>
          </cell>
          <cell r="D1250">
            <v>53</v>
          </cell>
          <cell r="E1250" t="str">
            <v>Funciones Centralizadas</v>
          </cell>
          <cell r="F1250" t="str">
            <v>Industrial PB Arg. S.A.</v>
          </cell>
          <cell r="G1250" t="str">
            <v>DIRECCION INDUSTRIAL</v>
          </cell>
          <cell r="H1250" t="str">
            <v>PLANTA BAHIA BLANCA</v>
          </cell>
          <cell r="I1250" t="str">
            <v>RRHH</v>
          </cell>
          <cell r="J1250">
            <v>0</v>
          </cell>
          <cell r="K1250">
            <v>0</v>
          </cell>
          <cell r="L1250" t="str">
            <v>Activos</v>
          </cell>
          <cell r="M1250" t="str">
            <v>Fuera de Convenio</v>
          </cell>
          <cell r="N1250" t="str">
            <v>Indeterminado</v>
          </cell>
          <cell r="O1250" t="str">
            <v>Ref. Bahía Bca.</v>
          </cell>
          <cell r="P1250">
            <v>39661</v>
          </cell>
        </row>
        <row r="1251">
          <cell r="A1251">
            <v>60001855</v>
          </cell>
          <cell r="B1251" t="str">
            <v>DI PALMA, FABIO OSCAR</v>
          </cell>
          <cell r="C1251" t="str">
            <v>GERENTE</v>
          </cell>
          <cell r="D1251">
            <v>57</v>
          </cell>
          <cell r="E1251" t="str">
            <v>Comercial</v>
          </cell>
          <cell r="F1251" t="str">
            <v>Industrial PB Arg. S.A.</v>
          </cell>
          <cell r="G1251" t="str">
            <v>DIRECCION INDUSTRIAL</v>
          </cell>
          <cell r="H1251" t="str">
            <v>PLANTA DOCK SUD</v>
          </cell>
          <cell r="I1251" t="str">
            <v>OP. PLANTA CALETA PAULA</v>
          </cell>
          <cell r="J1251">
            <v>0</v>
          </cell>
          <cell r="K1251">
            <v>0</v>
          </cell>
          <cell r="L1251" t="str">
            <v>Activos</v>
          </cell>
          <cell r="M1251" t="str">
            <v>Fuera de Convenio</v>
          </cell>
          <cell r="N1251" t="str">
            <v>Indeterminado</v>
          </cell>
          <cell r="O1251" t="str">
            <v>Caleta Paula</v>
          </cell>
          <cell r="P1251">
            <v>36817</v>
          </cell>
        </row>
        <row r="1252">
          <cell r="A1252">
            <v>60002684</v>
          </cell>
          <cell r="B1252" t="str">
            <v>BELLIDO, GUSTAVO ARIEL</v>
          </cell>
          <cell r="C1252" t="str">
            <v>SUPERVISOR</v>
          </cell>
          <cell r="D1252">
            <v>54</v>
          </cell>
          <cell r="E1252" t="str">
            <v>Comercial</v>
          </cell>
          <cell r="F1252" t="str">
            <v>Industrial PB Arg. S.A.</v>
          </cell>
          <cell r="G1252" t="str">
            <v>DIRECCION INDUSTRIAL</v>
          </cell>
          <cell r="H1252" t="str">
            <v>PLANTA DOCK SUD</v>
          </cell>
          <cell r="I1252" t="str">
            <v>OP. PLANTA CALETA PAULA</v>
          </cell>
          <cell r="J1252">
            <v>0</v>
          </cell>
          <cell r="K1252">
            <v>0</v>
          </cell>
          <cell r="L1252" t="str">
            <v>Activos</v>
          </cell>
          <cell r="M1252" t="str">
            <v>Fuera de Convenio</v>
          </cell>
          <cell r="N1252" t="str">
            <v>Indeterminado</v>
          </cell>
          <cell r="O1252" t="str">
            <v>Caleta Paula</v>
          </cell>
          <cell r="P1252">
            <v>39044</v>
          </cell>
        </row>
        <row r="1253">
          <cell r="A1253">
            <v>60004909</v>
          </cell>
          <cell r="B1253" t="str">
            <v>ROBLES, MARCELO ORLANDO</v>
          </cell>
          <cell r="C1253" t="str">
            <v>ADMINISTRATIVO SSR.</v>
          </cell>
          <cell r="D1253">
            <v>52</v>
          </cell>
          <cell r="E1253" t="str">
            <v>Industrial</v>
          </cell>
          <cell r="F1253" t="str">
            <v>Industrial PB Arg. S.A.</v>
          </cell>
          <cell r="G1253" t="str">
            <v>DIRECCION COMERCIAL</v>
          </cell>
          <cell r="H1253" t="str">
            <v>SOPORTE TECNICO Y OPERACIONES</v>
          </cell>
          <cell r="I1253" t="str">
            <v>DESPACHO</v>
          </cell>
          <cell r="J1253" t="str">
            <v>DESPACHO CALETA PAULA</v>
          </cell>
          <cell r="K1253">
            <v>0</v>
          </cell>
          <cell r="L1253" t="str">
            <v>Activos</v>
          </cell>
          <cell r="M1253" t="str">
            <v>Fuera de Convenio</v>
          </cell>
          <cell r="N1253" t="str">
            <v>Indeterminado</v>
          </cell>
          <cell r="O1253" t="str">
            <v>Caleta Paula</v>
          </cell>
          <cell r="P1253">
            <v>39204</v>
          </cell>
        </row>
        <row r="1254">
          <cell r="A1254">
            <v>60000878</v>
          </cell>
          <cell r="B1254" t="str">
            <v>ARIAS, JOSE VICENTE</v>
          </cell>
          <cell r="C1254" t="str">
            <v>INGENIERO</v>
          </cell>
          <cell r="D1254">
            <v>54</v>
          </cell>
          <cell r="E1254" t="str">
            <v>Industrial</v>
          </cell>
          <cell r="F1254" t="str">
            <v>Industrial PB Arg. S.A.</v>
          </cell>
          <cell r="G1254" t="str">
            <v>DIRECCION INDUSTRIAL</v>
          </cell>
          <cell r="H1254" t="str">
            <v>ING Y SOPORTE INDUSTRIAL</v>
          </cell>
          <cell r="I1254" t="str">
            <v>EMPRENDIMIENTOS</v>
          </cell>
          <cell r="J1254" t="str">
            <v>EMPRENDIMIENTOS, DUCTOS, TERMINALES, LUB</v>
          </cell>
          <cell r="K1254">
            <v>0</v>
          </cell>
          <cell r="L1254" t="str">
            <v>Activos</v>
          </cell>
          <cell r="M1254" t="str">
            <v>Fuera de Convenio</v>
          </cell>
          <cell r="N1254" t="str">
            <v>Indeterminado</v>
          </cell>
          <cell r="O1254" t="str">
            <v>Dock Sud</v>
          </cell>
          <cell r="P1254">
            <v>38467</v>
          </cell>
        </row>
        <row r="1255">
          <cell r="A1255">
            <v>60001103</v>
          </cell>
          <cell r="B1255" t="str">
            <v>MORENO, JUAN PABLO</v>
          </cell>
          <cell r="C1255" t="str">
            <v>GERENTE</v>
          </cell>
          <cell r="D1255">
            <v>57</v>
          </cell>
          <cell r="E1255" t="str">
            <v>Comercial</v>
          </cell>
          <cell r="F1255" t="str">
            <v>Industrial PB Arg. S.A.</v>
          </cell>
          <cell r="G1255" t="str">
            <v>DIRECCION INDUSTRIAL</v>
          </cell>
          <cell r="H1255" t="str">
            <v>PLANTA DOCK SUD</v>
          </cell>
          <cell r="I1255" t="str">
            <v>OPERACIONES</v>
          </cell>
          <cell r="J1255">
            <v>0</v>
          </cell>
          <cell r="K1255">
            <v>0</v>
          </cell>
          <cell r="L1255" t="str">
            <v>Activos</v>
          </cell>
          <cell r="M1255" t="str">
            <v>Fuera de Convenio</v>
          </cell>
          <cell r="N1255" t="str">
            <v>Indeterminado</v>
          </cell>
          <cell r="O1255" t="str">
            <v>Dock Sud</v>
          </cell>
          <cell r="P1255">
            <v>34304</v>
          </cell>
        </row>
        <row r="1256">
          <cell r="A1256">
            <v>60001156</v>
          </cell>
          <cell r="B1256" t="str">
            <v>BEDUCCI, CARLOS GUILLERMO</v>
          </cell>
          <cell r="C1256" t="str">
            <v>SUPERVISOR</v>
          </cell>
          <cell r="D1256">
            <v>55</v>
          </cell>
          <cell r="E1256" t="str">
            <v>Comercial</v>
          </cell>
          <cell r="F1256" t="str">
            <v>Industrial PB Arg. S.A.</v>
          </cell>
          <cell r="G1256" t="str">
            <v>DIRECCION INDUSTRIAL</v>
          </cell>
          <cell r="H1256" t="str">
            <v>PLANTA DOCK SUD</v>
          </cell>
          <cell r="I1256" t="str">
            <v>MANTENIMIENTO Y SERVICIOS</v>
          </cell>
          <cell r="J1256">
            <v>0</v>
          </cell>
          <cell r="K1256">
            <v>0</v>
          </cell>
          <cell r="L1256" t="str">
            <v>Activos</v>
          </cell>
          <cell r="M1256" t="str">
            <v>Fuera de Convenio</v>
          </cell>
          <cell r="N1256" t="str">
            <v>Indeterminado</v>
          </cell>
          <cell r="O1256" t="str">
            <v>Dock Sud</v>
          </cell>
          <cell r="P1256">
            <v>38903</v>
          </cell>
        </row>
        <row r="1257">
          <cell r="A1257">
            <v>60001275</v>
          </cell>
          <cell r="B1257" t="str">
            <v>MALISANI, CARLOS ALBERTO</v>
          </cell>
          <cell r="C1257" t="str">
            <v>SUPERVISOR DE TURNO</v>
          </cell>
          <cell r="D1257">
            <v>54</v>
          </cell>
          <cell r="E1257" t="str">
            <v>Comercial</v>
          </cell>
          <cell r="F1257" t="str">
            <v>Industrial PB Arg. S.A.</v>
          </cell>
          <cell r="G1257" t="str">
            <v>DIRECCION INDUSTRIAL</v>
          </cell>
          <cell r="H1257" t="str">
            <v>PLANTA DOCK SUD</v>
          </cell>
          <cell r="I1257" t="str">
            <v>OPERACIONES</v>
          </cell>
          <cell r="J1257">
            <v>0</v>
          </cell>
          <cell r="K1257">
            <v>0</v>
          </cell>
          <cell r="L1257" t="str">
            <v>Activos</v>
          </cell>
          <cell r="M1257" t="str">
            <v>Fuera de Convenio</v>
          </cell>
          <cell r="N1257" t="str">
            <v>Indeterminado</v>
          </cell>
          <cell r="O1257" t="str">
            <v>Dock Sud</v>
          </cell>
          <cell r="P1257">
            <v>38504</v>
          </cell>
        </row>
        <row r="1258">
          <cell r="A1258">
            <v>60001381</v>
          </cell>
          <cell r="B1258" t="str">
            <v>MOLINA, JORGE DANIEL</v>
          </cell>
          <cell r="C1258" t="str">
            <v>GERENTE</v>
          </cell>
          <cell r="D1258">
            <v>57</v>
          </cell>
          <cell r="E1258" t="str">
            <v>Comercial</v>
          </cell>
          <cell r="F1258" t="str">
            <v>Industrial PB Arg. S.A.</v>
          </cell>
          <cell r="G1258" t="str">
            <v>DIRECCION INDUSTRIAL</v>
          </cell>
          <cell r="H1258" t="str">
            <v>PLANTA DOCK SUD</v>
          </cell>
          <cell r="I1258">
            <v>0</v>
          </cell>
          <cell r="J1258">
            <v>0</v>
          </cell>
          <cell r="K1258">
            <v>0</v>
          </cell>
          <cell r="L1258" t="str">
            <v>Activos</v>
          </cell>
          <cell r="M1258" t="str">
            <v>Fuera de Convenio</v>
          </cell>
          <cell r="N1258" t="str">
            <v>Indeterminado</v>
          </cell>
          <cell r="O1258" t="str">
            <v>Dock Sud</v>
          </cell>
          <cell r="P1258">
            <v>34394</v>
          </cell>
        </row>
        <row r="1259">
          <cell r="A1259">
            <v>60001433</v>
          </cell>
          <cell r="B1259" t="str">
            <v>TANGHERLINI, SERGIO</v>
          </cell>
          <cell r="C1259" t="str">
            <v>ANALISTA SR.</v>
          </cell>
          <cell r="D1259">
            <v>56</v>
          </cell>
          <cell r="E1259" t="str">
            <v>Comercial</v>
          </cell>
          <cell r="F1259" t="str">
            <v>Industrial PB Arg. S.A.</v>
          </cell>
          <cell r="G1259" t="str">
            <v>DIRECCION INDUSTRIAL</v>
          </cell>
          <cell r="H1259" t="str">
            <v>PLANTA DOCK SUD</v>
          </cell>
          <cell r="I1259" t="str">
            <v>CSMS y GESTION</v>
          </cell>
          <cell r="J1259">
            <v>0</v>
          </cell>
          <cell r="K1259">
            <v>0</v>
          </cell>
          <cell r="L1259" t="str">
            <v>Activos</v>
          </cell>
          <cell r="M1259" t="str">
            <v>Fuera de Convenio</v>
          </cell>
          <cell r="N1259" t="str">
            <v>Indeterminado</v>
          </cell>
          <cell r="O1259" t="str">
            <v>Dock Sud</v>
          </cell>
          <cell r="P1259">
            <v>35600</v>
          </cell>
        </row>
        <row r="1260">
          <cell r="A1260">
            <v>60001794</v>
          </cell>
          <cell r="B1260" t="str">
            <v>PAYES, PABLO DARDO</v>
          </cell>
          <cell r="C1260" t="str">
            <v>SUPERVISOR DE TURNO</v>
          </cell>
          <cell r="D1260">
            <v>54</v>
          </cell>
          <cell r="E1260" t="str">
            <v>Comercial</v>
          </cell>
          <cell r="F1260" t="str">
            <v>Industrial PB Arg. S.A.</v>
          </cell>
          <cell r="G1260" t="str">
            <v>DIRECCION INDUSTRIAL</v>
          </cell>
          <cell r="H1260" t="str">
            <v>PLANTA DOCK SUD</v>
          </cell>
          <cell r="I1260" t="str">
            <v>OPERACIONES</v>
          </cell>
          <cell r="J1260">
            <v>0</v>
          </cell>
          <cell r="K1260">
            <v>0</v>
          </cell>
          <cell r="L1260" t="str">
            <v>Activos</v>
          </cell>
          <cell r="M1260" t="str">
            <v>Fuera de Convenio</v>
          </cell>
          <cell r="N1260" t="str">
            <v>Indeterminado</v>
          </cell>
          <cell r="O1260" t="str">
            <v>Dock Sud</v>
          </cell>
          <cell r="P1260">
            <v>33482</v>
          </cell>
        </row>
        <row r="1261">
          <cell r="A1261">
            <v>60002116</v>
          </cell>
          <cell r="B1261" t="str">
            <v>BEJ, SERGIO DANIEL</v>
          </cell>
          <cell r="C1261" t="str">
            <v>SUPERVISOR DE TURNO</v>
          </cell>
          <cell r="D1261">
            <v>54</v>
          </cell>
          <cell r="E1261" t="str">
            <v>Comercial</v>
          </cell>
          <cell r="F1261" t="str">
            <v>Industrial PB Arg. S.A.</v>
          </cell>
          <cell r="G1261" t="str">
            <v>DIRECCION INDUSTRIAL</v>
          </cell>
          <cell r="H1261" t="str">
            <v>PLANTA DOCK SUD</v>
          </cell>
          <cell r="I1261" t="str">
            <v>OPERACIONES</v>
          </cell>
          <cell r="J1261">
            <v>0</v>
          </cell>
          <cell r="K1261">
            <v>0</v>
          </cell>
          <cell r="L1261" t="str">
            <v>Activos</v>
          </cell>
          <cell r="M1261" t="str">
            <v>Fuera de Convenio</v>
          </cell>
          <cell r="N1261" t="str">
            <v>Indeterminado</v>
          </cell>
          <cell r="O1261" t="str">
            <v>Dock Sud</v>
          </cell>
          <cell r="P1261">
            <v>37453</v>
          </cell>
        </row>
        <row r="1262">
          <cell r="A1262">
            <v>60002220</v>
          </cell>
          <cell r="B1262" t="str">
            <v>MOYANO, MARIA LUCRECIA</v>
          </cell>
          <cell r="C1262" t="str">
            <v>ANALISTA JR.</v>
          </cell>
          <cell r="D1262">
            <v>52</v>
          </cell>
          <cell r="E1262" t="str">
            <v>Comercial</v>
          </cell>
          <cell r="F1262" t="str">
            <v>Industrial PB Arg. S.A.</v>
          </cell>
          <cell r="G1262" t="str">
            <v>DIRECCION INDUSTRIAL</v>
          </cell>
          <cell r="H1262" t="str">
            <v>PLANTA DOCK SUD</v>
          </cell>
          <cell r="I1262" t="str">
            <v>CSMS y GESTION</v>
          </cell>
          <cell r="J1262">
            <v>0</v>
          </cell>
          <cell r="K1262">
            <v>0</v>
          </cell>
          <cell r="L1262" t="str">
            <v>Activos</v>
          </cell>
          <cell r="M1262" t="str">
            <v>Fuera de Convenio</v>
          </cell>
          <cell r="N1262" t="str">
            <v>Indeterminado</v>
          </cell>
          <cell r="O1262" t="str">
            <v>Dock Sud</v>
          </cell>
          <cell r="P1262">
            <v>38460</v>
          </cell>
        </row>
        <row r="1263">
          <cell r="A1263">
            <v>60002524</v>
          </cell>
          <cell r="B1263" t="str">
            <v>EUGUI, JUAN MANUEL</v>
          </cell>
          <cell r="C1263" t="str">
            <v>ANALISTA SR.</v>
          </cell>
          <cell r="D1263">
            <v>56</v>
          </cell>
          <cell r="E1263" t="str">
            <v>Funciones Centralizadas</v>
          </cell>
          <cell r="F1263" t="str">
            <v>Industrial PB Arg. S.A.</v>
          </cell>
          <cell r="G1263" t="str">
            <v>DIRECCION INDUSTRIAL</v>
          </cell>
          <cell r="H1263" t="str">
            <v>PLANTA DOCK SUD</v>
          </cell>
          <cell r="I1263" t="str">
            <v>RRHH</v>
          </cell>
          <cell r="J1263">
            <v>0</v>
          </cell>
          <cell r="K1263">
            <v>0</v>
          </cell>
          <cell r="L1263" t="str">
            <v>Activos</v>
          </cell>
          <cell r="M1263" t="str">
            <v>Fuera de Convenio</v>
          </cell>
          <cell r="N1263" t="str">
            <v>Indeterminado</v>
          </cell>
          <cell r="O1263" t="str">
            <v>Dock Sud</v>
          </cell>
          <cell r="P1263">
            <v>36710</v>
          </cell>
        </row>
        <row r="1264">
          <cell r="A1264">
            <v>60003778</v>
          </cell>
          <cell r="B1264" t="str">
            <v>ZALESKI, LAURA ROSANA</v>
          </cell>
          <cell r="C1264" t="str">
            <v>ANALISTA JR.</v>
          </cell>
          <cell r="D1264">
            <v>52</v>
          </cell>
          <cell r="E1264" t="str">
            <v>Comercial</v>
          </cell>
          <cell r="F1264" t="str">
            <v>Industrial PB Arg. S.A.</v>
          </cell>
          <cell r="G1264" t="str">
            <v>DIRECCION INDUSTRIAL</v>
          </cell>
          <cell r="H1264" t="str">
            <v>PLANTA DOCK SUD</v>
          </cell>
          <cell r="I1264" t="str">
            <v>CSMS y GESTION</v>
          </cell>
          <cell r="J1264">
            <v>0</v>
          </cell>
          <cell r="K1264">
            <v>0</v>
          </cell>
          <cell r="L1264" t="str">
            <v>Activos</v>
          </cell>
          <cell r="M1264" t="str">
            <v>Fuera de Convenio</v>
          </cell>
          <cell r="N1264" t="str">
            <v>Indeterminado</v>
          </cell>
          <cell r="O1264" t="str">
            <v>Dock Sud</v>
          </cell>
          <cell r="P1264">
            <v>39022</v>
          </cell>
        </row>
        <row r="1265">
          <cell r="A1265">
            <v>60004516</v>
          </cell>
          <cell r="B1265" t="str">
            <v>SALAZAR MATHISEN, KELD ROBERTO</v>
          </cell>
          <cell r="C1265" t="str">
            <v>SUPERVISOR DE TURNO</v>
          </cell>
          <cell r="D1265">
            <v>54</v>
          </cell>
          <cell r="E1265" t="str">
            <v>Comercial</v>
          </cell>
          <cell r="F1265" t="str">
            <v>Industrial PB Arg. S.A.</v>
          </cell>
          <cell r="G1265" t="str">
            <v>DIRECCION INDUSTRIAL</v>
          </cell>
          <cell r="H1265" t="str">
            <v>PLANTA DOCK SUD</v>
          </cell>
          <cell r="I1265" t="str">
            <v>OPERACIONES</v>
          </cell>
          <cell r="J1265">
            <v>0</v>
          </cell>
          <cell r="K1265">
            <v>0</v>
          </cell>
          <cell r="L1265" t="str">
            <v>Activos</v>
          </cell>
          <cell r="M1265" t="str">
            <v>Fuera de Convenio</v>
          </cell>
          <cell r="N1265" t="str">
            <v>Indeterminado</v>
          </cell>
          <cell r="O1265" t="str">
            <v>Dock Sud</v>
          </cell>
          <cell r="P1265">
            <v>38488</v>
          </cell>
        </row>
        <row r="1266">
          <cell r="A1266">
            <v>60005298</v>
          </cell>
          <cell r="B1266" t="str">
            <v>GIMENEZ, JOSE ALBERTO</v>
          </cell>
          <cell r="C1266" t="str">
            <v>TECNICO SR.</v>
          </cell>
          <cell r="D1266">
            <v>51</v>
          </cell>
          <cell r="E1266" t="str">
            <v>Comercial</v>
          </cell>
          <cell r="F1266" t="str">
            <v>Industrial PB Arg. S.A.</v>
          </cell>
          <cell r="G1266" t="str">
            <v>DIRECCION INDUSTRIAL</v>
          </cell>
          <cell r="H1266" t="str">
            <v>PLANTA DOCK SUD</v>
          </cell>
          <cell r="I1266" t="str">
            <v>CSMS y GESTION</v>
          </cell>
          <cell r="J1266">
            <v>0</v>
          </cell>
          <cell r="K1266">
            <v>0</v>
          </cell>
          <cell r="L1266" t="str">
            <v>Activos</v>
          </cell>
          <cell r="M1266" t="str">
            <v>Fuera de Convenio</v>
          </cell>
          <cell r="N1266" t="str">
            <v>Indeterminado</v>
          </cell>
          <cell r="O1266" t="str">
            <v>Dock Sud</v>
          </cell>
          <cell r="P1266">
            <v>40238</v>
          </cell>
        </row>
        <row r="1267">
          <cell r="A1267">
            <v>60001100</v>
          </cell>
          <cell r="B1267" t="str">
            <v>LOBATO, MIGUEL ANGEL</v>
          </cell>
          <cell r="C1267" t="str">
            <v>TECNICO</v>
          </cell>
          <cell r="D1267">
            <v>52</v>
          </cell>
          <cell r="E1267" t="str">
            <v>Industrial</v>
          </cell>
          <cell r="F1267" t="str">
            <v>Industrial PB Arg. S.A.</v>
          </cell>
          <cell r="G1267" t="str">
            <v>DIRECCION INDUSTRIAL</v>
          </cell>
          <cell r="H1267" t="str">
            <v>PLANTAS RSL/PGSM</v>
          </cell>
          <cell r="I1267" t="str">
            <v>OPERACIONES ESTIRENICOS/USINA</v>
          </cell>
          <cell r="J1267" t="str">
            <v>ETILENO SL</v>
          </cell>
          <cell r="K1267">
            <v>0</v>
          </cell>
          <cell r="L1267" t="str">
            <v>Activos</v>
          </cell>
          <cell r="M1267" t="str">
            <v>Fuera de Convenio</v>
          </cell>
          <cell r="N1267" t="str">
            <v>Indeterminado</v>
          </cell>
          <cell r="O1267" t="str">
            <v>Pta. Etil.S.Lzo</v>
          </cell>
          <cell r="P1267">
            <v>38355</v>
          </cell>
        </row>
        <row r="1268">
          <cell r="A1268">
            <v>60001333</v>
          </cell>
          <cell r="B1268" t="str">
            <v>DAMIANI CIRIBENI, CLAUDIO ENRIQUE</v>
          </cell>
          <cell r="C1268" t="str">
            <v>GERENTE</v>
          </cell>
          <cell r="D1268">
            <v>55</v>
          </cell>
          <cell r="E1268" t="str">
            <v>Industrial</v>
          </cell>
          <cell r="F1268" t="str">
            <v>Industrial PB Arg. S.A.</v>
          </cell>
          <cell r="G1268" t="str">
            <v>DIRECCION INDUSTRIAL</v>
          </cell>
          <cell r="H1268" t="str">
            <v>PLANTAS RSL/PGSM</v>
          </cell>
          <cell r="I1268" t="str">
            <v>OPERACIONES ESTIRENICOS/USINA</v>
          </cell>
          <cell r="J1268" t="str">
            <v>ETILENO SL</v>
          </cell>
          <cell r="K1268">
            <v>0</v>
          </cell>
          <cell r="L1268" t="str">
            <v>Activos</v>
          </cell>
          <cell r="M1268" t="str">
            <v>Fuera de Convenio</v>
          </cell>
          <cell r="N1268" t="str">
            <v>Indeterminado</v>
          </cell>
          <cell r="O1268" t="str">
            <v>Pta. Etil.S.Lzo</v>
          </cell>
          <cell r="P1268">
            <v>38068</v>
          </cell>
        </row>
        <row r="1269">
          <cell r="A1269">
            <v>60001363</v>
          </cell>
          <cell r="B1269" t="str">
            <v>CASAÑAS, JUAN CARLOS</v>
          </cell>
          <cell r="C1269" t="str">
            <v>INGENIERO</v>
          </cell>
          <cell r="D1269">
            <v>55</v>
          </cell>
          <cell r="E1269" t="str">
            <v>Industrial</v>
          </cell>
          <cell r="F1269" t="str">
            <v>Industrial PB Arg. S.A.</v>
          </cell>
          <cell r="G1269" t="str">
            <v>DIRECCION INDUSTRIAL</v>
          </cell>
          <cell r="H1269" t="str">
            <v>PLANTAS RSL/PGSM</v>
          </cell>
          <cell r="I1269" t="str">
            <v>MANTENIMIENTO</v>
          </cell>
          <cell r="J1269" t="str">
            <v>PROGRAMACION E INGENIERIA DE MANTENIM.</v>
          </cell>
          <cell r="K1269" t="str">
            <v>PROGRAMACION E ING. DE MANT. PGSM</v>
          </cell>
          <cell r="L1269" t="str">
            <v>Activos</v>
          </cell>
          <cell r="M1269" t="str">
            <v>Fuera de Convenio</v>
          </cell>
          <cell r="N1269" t="str">
            <v>Indeterminado</v>
          </cell>
          <cell r="O1269" t="str">
            <v>Pta. Etil.S.Lzo</v>
          </cell>
          <cell r="P1269">
            <v>38068</v>
          </cell>
        </row>
        <row r="1270">
          <cell r="A1270">
            <v>60000921</v>
          </cell>
          <cell r="B1270" t="str">
            <v>SAVASI, ANTONIO</v>
          </cell>
          <cell r="C1270" t="str">
            <v>ADMINISTRADOR</v>
          </cell>
          <cell r="D1270">
            <v>54</v>
          </cell>
          <cell r="E1270" t="str">
            <v>Gas &amp; Energía</v>
          </cell>
          <cell r="F1270" t="str">
            <v>Industrial PB Arg. S.A.</v>
          </cell>
          <cell r="G1270" t="str">
            <v>DIRECCION INDUSTRIAL</v>
          </cell>
          <cell r="H1270" t="str">
            <v>PLANTA GENELBA</v>
          </cell>
          <cell r="I1270" t="str">
            <v>ADMINISTRACION</v>
          </cell>
          <cell r="J1270">
            <v>0</v>
          </cell>
          <cell r="K1270">
            <v>0</v>
          </cell>
          <cell r="L1270" t="str">
            <v>Activos</v>
          </cell>
          <cell r="M1270" t="str">
            <v>Fuera de Convenio</v>
          </cell>
          <cell r="N1270" t="str">
            <v>Indeterminado</v>
          </cell>
          <cell r="O1270" t="str">
            <v>Planta Genelba</v>
          </cell>
          <cell r="P1270">
            <v>35653</v>
          </cell>
        </row>
        <row r="1271">
          <cell r="A1271">
            <v>60001178</v>
          </cell>
          <cell r="B1271" t="str">
            <v>ALONSO, ANIBAL R.</v>
          </cell>
          <cell r="C1271" t="str">
            <v>SUPERVISOR</v>
          </cell>
          <cell r="D1271">
            <v>55</v>
          </cell>
          <cell r="E1271" t="str">
            <v>Gas &amp; Energía</v>
          </cell>
          <cell r="F1271" t="str">
            <v>Industrial PB Arg. S.A.</v>
          </cell>
          <cell r="G1271" t="str">
            <v>DIRECCION INDUSTRIAL</v>
          </cell>
          <cell r="H1271" t="str">
            <v>PLANTA GENELBA</v>
          </cell>
          <cell r="I1271" t="str">
            <v>MANTENIMIENTO</v>
          </cell>
          <cell r="J1271" t="str">
            <v>MANTENIMIENTO ELECTRICO</v>
          </cell>
          <cell r="K1271">
            <v>0</v>
          </cell>
          <cell r="L1271" t="str">
            <v>Activos</v>
          </cell>
          <cell r="M1271" t="str">
            <v>Fuera de Convenio</v>
          </cell>
          <cell r="N1271" t="str">
            <v>Indeterminado</v>
          </cell>
          <cell r="O1271" t="str">
            <v>Planta Genelba</v>
          </cell>
          <cell r="P1271">
            <v>35277</v>
          </cell>
        </row>
        <row r="1272">
          <cell r="A1272">
            <v>60001464</v>
          </cell>
          <cell r="B1272" t="str">
            <v>GALLEGOS, DANIEL ADRIAN</v>
          </cell>
          <cell r="C1272" t="str">
            <v>ANALISTA SR.</v>
          </cell>
          <cell r="D1272">
            <v>55</v>
          </cell>
          <cell r="E1272" t="str">
            <v>Gas &amp; Energía</v>
          </cell>
          <cell r="F1272" t="str">
            <v>Industrial PB Arg. S.A.</v>
          </cell>
          <cell r="G1272" t="str">
            <v>DIRECCION INDUSTRIAL</v>
          </cell>
          <cell r="H1272" t="str">
            <v>PLANTA GENELBA</v>
          </cell>
          <cell r="I1272" t="str">
            <v>PROCESOS, INGENIERÍA Y SEGURIDAD</v>
          </cell>
          <cell r="J1272" t="str">
            <v>CSMS</v>
          </cell>
          <cell r="K1272">
            <v>0</v>
          </cell>
          <cell r="L1272" t="str">
            <v>Activos</v>
          </cell>
          <cell r="M1272" t="str">
            <v>Fuera de Convenio</v>
          </cell>
          <cell r="N1272" t="str">
            <v>Indeterminado</v>
          </cell>
          <cell r="O1272" t="str">
            <v>Planta Genelba</v>
          </cell>
          <cell r="P1272">
            <v>32939</v>
          </cell>
        </row>
        <row r="1273">
          <cell r="A1273">
            <v>60003361</v>
          </cell>
          <cell r="B1273" t="str">
            <v>D´AGOSTINO, HORACIO OMAR</v>
          </cell>
          <cell r="C1273" t="str">
            <v>TECNICO SR.</v>
          </cell>
          <cell r="D1273">
            <v>54</v>
          </cell>
          <cell r="E1273" t="str">
            <v>Gas &amp; Energía</v>
          </cell>
          <cell r="F1273" t="str">
            <v>Industrial PB Arg. S.A.</v>
          </cell>
          <cell r="G1273" t="str">
            <v>DIRECCION INDUSTRIAL</v>
          </cell>
          <cell r="H1273" t="str">
            <v>PLANTA GENELBA</v>
          </cell>
          <cell r="I1273" t="str">
            <v>MANTENIMIENTO</v>
          </cell>
          <cell r="J1273" t="str">
            <v>MANTENIMIENTO ELECTRICO</v>
          </cell>
          <cell r="K1273">
            <v>0</v>
          </cell>
          <cell r="L1273" t="str">
            <v>Activos</v>
          </cell>
          <cell r="M1273" t="str">
            <v>Fuera de Convenio</v>
          </cell>
          <cell r="N1273" t="str">
            <v>Indeterminado</v>
          </cell>
          <cell r="O1273" t="str">
            <v>Planta Genelba</v>
          </cell>
          <cell r="P1273">
            <v>36161</v>
          </cell>
        </row>
        <row r="1274">
          <cell r="A1274">
            <v>60003777</v>
          </cell>
          <cell r="B1274" t="str">
            <v>LEMOS, SEBASTIAN ANGEL</v>
          </cell>
          <cell r="C1274" t="str">
            <v>TECNICO SSR.</v>
          </cell>
          <cell r="D1274">
            <v>53</v>
          </cell>
          <cell r="E1274" t="str">
            <v>Gas &amp; Energía</v>
          </cell>
          <cell r="F1274" t="str">
            <v>Industrial PB Arg. S.A.</v>
          </cell>
          <cell r="G1274" t="str">
            <v>DIRECCION INDUSTRIAL</v>
          </cell>
          <cell r="H1274" t="str">
            <v>PLANTA GENELBA</v>
          </cell>
          <cell r="I1274" t="str">
            <v>MANTENIMIENTO</v>
          </cell>
          <cell r="J1274" t="str">
            <v>MANTENIMIENTO I&amp;C</v>
          </cell>
          <cell r="K1274">
            <v>0</v>
          </cell>
          <cell r="L1274" t="str">
            <v>Activos</v>
          </cell>
          <cell r="M1274" t="str">
            <v>Fuera de Convenio</v>
          </cell>
          <cell r="N1274" t="str">
            <v>Indeterminado</v>
          </cell>
          <cell r="O1274" t="str">
            <v>Planta Genelba</v>
          </cell>
          <cell r="P1274">
            <v>36586</v>
          </cell>
        </row>
        <row r="1275">
          <cell r="A1275">
            <v>60005284</v>
          </cell>
          <cell r="B1275" t="str">
            <v>ALVA, FABIAN ALBERTO</v>
          </cell>
          <cell r="C1275" t="str">
            <v>ANALISTA JR.</v>
          </cell>
          <cell r="D1275">
            <v>53</v>
          </cell>
          <cell r="E1275" t="str">
            <v>Gas &amp; Energía</v>
          </cell>
          <cell r="F1275" t="str">
            <v>Industrial PB Arg. S.A.</v>
          </cell>
          <cell r="G1275" t="str">
            <v>DIRECCION INDUSTRIAL</v>
          </cell>
          <cell r="H1275" t="str">
            <v>PLANTA GENELBA</v>
          </cell>
          <cell r="I1275" t="str">
            <v>OPERACIONES</v>
          </cell>
          <cell r="J1275">
            <v>0</v>
          </cell>
          <cell r="K1275">
            <v>0</v>
          </cell>
          <cell r="L1275" t="str">
            <v>Activos</v>
          </cell>
          <cell r="M1275" t="str">
            <v>Fuera de Convenio</v>
          </cell>
          <cell r="N1275" t="str">
            <v>Indeterminado</v>
          </cell>
          <cell r="O1275" t="str">
            <v>Planta Genelba</v>
          </cell>
          <cell r="P1275">
            <v>39307</v>
          </cell>
        </row>
        <row r="1276">
          <cell r="A1276">
            <v>60005515</v>
          </cell>
          <cell r="B1276" t="str">
            <v>MACUSO, JOSE EMMANUEL</v>
          </cell>
          <cell r="C1276" t="str">
            <v>TECNICO SSR.</v>
          </cell>
          <cell r="D1276">
            <v>53</v>
          </cell>
          <cell r="E1276" t="str">
            <v>Gas &amp; Energía</v>
          </cell>
          <cell r="F1276" t="str">
            <v>Industrial PB Arg. S.A.</v>
          </cell>
          <cell r="G1276" t="str">
            <v>DIRECCION INDUSTRIAL</v>
          </cell>
          <cell r="H1276" t="str">
            <v>PLANTA GENELBA</v>
          </cell>
          <cell r="I1276" t="str">
            <v>MANTENIMIENTO</v>
          </cell>
          <cell r="J1276" t="str">
            <v>MANTENIMIENTO ELECTRICO</v>
          </cell>
          <cell r="K1276">
            <v>0</v>
          </cell>
          <cell r="L1276" t="str">
            <v>Activos</v>
          </cell>
          <cell r="M1276" t="str">
            <v>Fuera de Convenio</v>
          </cell>
          <cell r="N1276" t="str">
            <v>Indeterminado</v>
          </cell>
          <cell r="O1276" t="str">
            <v>Planta Genelba</v>
          </cell>
          <cell r="P1276">
            <v>39417</v>
          </cell>
        </row>
        <row r="1277">
          <cell r="A1277">
            <v>60000121</v>
          </cell>
          <cell r="B1277" t="str">
            <v>DALLA PACE, DANTE RAFAEL</v>
          </cell>
          <cell r="C1277" t="str">
            <v>INSPECTOR SR.</v>
          </cell>
          <cell r="D1277">
            <v>54</v>
          </cell>
          <cell r="E1277" t="str">
            <v>Industrial</v>
          </cell>
          <cell r="F1277" t="str">
            <v>Industrial PB Arg. S.A.</v>
          </cell>
          <cell r="G1277" t="str">
            <v>DIRECCION INDUSTRIAL</v>
          </cell>
          <cell r="H1277" t="str">
            <v>PLANTAS RSL/PGSM</v>
          </cell>
          <cell r="I1277" t="str">
            <v>MANTENIMIENTO</v>
          </cell>
          <cell r="J1277" t="str">
            <v>PROGRAMACION E INGENIERIA DE MANTENIM.</v>
          </cell>
          <cell r="K1277" t="str">
            <v>PROGRAMACION E ING. DE MANT. RSL</v>
          </cell>
          <cell r="L1277" t="str">
            <v>Activos</v>
          </cell>
          <cell r="M1277" t="str">
            <v>Fuera de Convenio</v>
          </cell>
          <cell r="N1277" t="str">
            <v>Indeterminado</v>
          </cell>
          <cell r="O1277" t="str">
            <v>Pta. Pto. GSM</v>
          </cell>
          <cell r="P1277">
            <v>25447</v>
          </cell>
        </row>
        <row r="1278">
          <cell r="A1278">
            <v>60000320</v>
          </cell>
          <cell r="B1278" t="str">
            <v>VICENTE, OSCAR</v>
          </cell>
          <cell r="C1278" t="str">
            <v>SUPERVISOR DE TURNO</v>
          </cell>
          <cell r="D1278">
            <v>54</v>
          </cell>
          <cell r="E1278" t="str">
            <v>Industrial</v>
          </cell>
          <cell r="F1278" t="str">
            <v>Industrial PB Arg. S.A.</v>
          </cell>
          <cell r="G1278" t="str">
            <v>DIRECCION INDUSTRIAL</v>
          </cell>
          <cell r="H1278" t="str">
            <v>PLANTAS RSL/PGSM</v>
          </cell>
          <cell r="I1278" t="str">
            <v>OPTIMIZACION</v>
          </cell>
          <cell r="J1278" t="str">
            <v>LABORATORIO</v>
          </cell>
          <cell r="K1278" t="str">
            <v>LABORATORIO PGSM</v>
          </cell>
          <cell r="L1278" t="str">
            <v>Activos</v>
          </cell>
          <cell r="M1278" t="str">
            <v>Fuera de Convenio</v>
          </cell>
          <cell r="N1278" t="str">
            <v>Indeterminado</v>
          </cell>
          <cell r="O1278" t="str">
            <v>Pta. Pto. GSM</v>
          </cell>
          <cell r="P1278">
            <v>27273</v>
          </cell>
        </row>
        <row r="1279">
          <cell r="A1279">
            <v>60000545</v>
          </cell>
          <cell r="B1279" t="str">
            <v>BROCCA, ANA MARIA</v>
          </cell>
          <cell r="C1279" t="str">
            <v>ADMINISTRATIVO</v>
          </cell>
          <cell r="D1279">
            <v>52</v>
          </cell>
          <cell r="E1279" t="str">
            <v>Industrial</v>
          </cell>
          <cell r="F1279" t="str">
            <v>Industrial PB Arg. S.A.</v>
          </cell>
          <cell r="G1279" t="str">
            <v>DIRECCION INDUSTRIAL</v>
          </cell>
          <cell r="H1279" t="str">
            <v>PLANTAS RSL/PGSM</v>
          </cell>
          <cell r="I1279" t="str">
            <v>CSMS</v>
          </cell>
          <cell r="J1279" t="str">
            <v>SALUD OCUPACIONAL</v>
          </cell>
          <cell r="K1279">
            <v>0</v>
          </cell>
          <cell r="L1279" t="str">
            <v>Activos</v>
          </cell>
          <cell r="M1279" t="str">
            <v>Fuera de Convenio</v>
          </cell>
          <cell r="N1279" t="str">
            <v>Indeterminado</v>
          </cell>
          <cell r="O1279" t="str">
            <v>Pta. Pto. GSM</v>
          </cell>
          <cell r="P1279">
            <v>27426</v>
          </cell>
        </row>
        <row r="1280">
          <cell r="A1280">
            <v>60000798</v>
          </cell>
          <cell r="B1280" t="str">
            <v>FARNESE, CARLOS AUGUSTO</v>
          </cell>
          <cell r="C1280" t="str">
            <v>SUPERVISOR</v>
          </cell>
          <cell r="D1280">
            <v>54</v>
          </cell>
          <cell r="E1280" t="str">
            <v>Industrial</v>
          </cell>
          <cell r="F1280" t="str">
            <v>Industrial PB Arg. S.A.</v>
          </cell>
          <cell r="G1280" t="str">
            <v>DIRECCION INDUSTRIAL</v>
          </cell>
          <cell r="H1280" t="str">
            <v>PLANTAS RSL/PGSM</v>
          </cell>
          <cell r="I1280" t="str">
            <v>CSMS</v>
          </cell>
          <cell r="J1280" t="str">
            <v>SEGURIDAD OPERATIVA PGSM</v>
          </cell>
          <cell r="K1280">
            <v>0</v>
          </cell>
          <cell r="L1280" t="str">
            <v>Activos</v>
          </cell>
          <cell r="M1280" t="str">
            <v>Fuera de Convenio</v>
          </cell>
          <cell r="N1280" t="str">
            <v>Indeterminado</v>
          </cell>
          <cell r="O1280" t="str">
            <v>Pta. Pto. GSM</v>
          </cell>
          <cell r="P1280">
            <v>32234</v>
          </cell>
        </row>
        <row r="1281">
          <cell r="A1281">
            <v>60000834</v>
          </cell>
          <cell r="B1281" t="str">
            <v>DI MUCCIO, SERGIO MIGUEL</v>
          </cell>
          <cell r="C1281" t="str">
            <v>PROGRAMADOR SR.</v>
          </cell>
          <cell r="D1281">
            <v>53</v>
          </cell>
          <cell r="E1281" t="str">
            <v>Industrial</v>
          </cell>
          <cell r="F1281" t="str">
            <v>Industrial PB Arg. S.A.</v>
          </cell>
          <cell r="G1281" t="str">
            <v>DIRECCION INDUSTRIAL</v>
          </cell>
          <cell r="H1281" t="str">
            <v>PLANTAS RSL/PGSM</v>
          </cell>
          <cell r="I1281" t="str">
            <v>MANTENIMIENTO</v>
          </cell>
          <cell r="J1281" t="str">
            <v>PROGRAMACION E INGENIERIA DE MANTENIM.</v>
          </cell>
          <cell r="K1281" t="str">
            <v>PROGRAMACION E ING. DE MANT. PGSM</v>
          </cell>
          <cell r="L1281" t="str">
            <v>Activos</v>
          </cell>
          <cell r="M1281" t="str">
            <v>Fuera de Convenio</v>
          </cell>
          <cell r="N1281" t="str">
            <v>Indeterminado</v>
          </cell>
          <cell r="O1281" t="str">
            <v>Pta. Pto. GSM</v>
          </cell>
          <cell r="P1281">
            <v>28185</v>
          </cell>
        </row>
        <row r="1282">
          <cell r="A1282">
            <v>60000835</v>
          </cell>
          <cell r="B1282" t="str">
            <v>MARTINELLI, BRUNO LUIS</v>
          </cell>
          <cell r="C1282" t="str">
            <v>ENFERMERO</v>
          </cell>
          <cell r="D1282">
            <v>50</v>
          </cell>
          <cell r="E1282" t="str">
            <v>Industrial</v>
          </cell>
          <cell r="F1282" t="str">
            <v>Industrial PB Arg. S.A.</v>
          </cell>
          <cell r="G1282" t="str">
            <v>DIRECCION INDUSTRIAL</v>
          </cell>
          <cell r="H1282" t="str">
            <v>PLANTAS RSL/PGSM</v>
          </cell>
          <cell r="I1282" t="str">
            <v>CSMS</v>
          </cell>
          <cell r="J1282" t="str">
            <v>SALUD OCUPACIONAL</v>
          </cell>
          <cell r="K1282">
            <v>0</v>
          </cell>
          <cell r="L1282" t="str">
            <v>Activos</v>
          </cell>
          <cell r="M1282" t="str">
            <v>Fuera de Convenio</v>
          </cell>
          <cell r="N1282" t="str">
            <v>Indeterminado</v>
          </cell>
          <cell r="O1282" t="str">
            <v>Pta. Pto. GSM</v>
          </cell>
          <cell r="P1282">
            <v>37631</v>
          </cell>
        </row>
        <row r="1283">
          <cell r="A1283">
            <v>60000997</v>
          </cell>
          <cell r="B1283" t="str">
            <v>LEONORI, LUIS</v>
          </cell>
          <cell r="C1283" t="str">
            <v>GERENTE</v>
          </cell>
          <cell r="D1283">
            <v>55</v>
          </cell>
          <cell r="E1283" t="str">
            <v>Industrial</v>
          </cell>
          <cell r="F1283" t="str">
            <v>Industrial PB Arg. S.A.</v>
          </cell>
          <cell r="G1283" t="str">
            <v>DIRECCION INDUSTRIAL</v>
          </cell>
          <cell r="H1283" t="str">
            <v>PLANTAS RSL/PGSM</v>
          </cell>
          <cell r="I1283" t="str">
            <v>OPERACIONES ESTIRENICOS/USINA</v>
          </cell>
          <cell r="J1283" t="str">
            <v>USINA Y MUELLE</v>
          </cell>
          <cell r="K1283">
            <v>0</v>
          </cell>
          <cell r="L1283" t="str">
            <v>Activos</v>
          </cell>
          <cell r="M1283" t="str">
            <v>Fuera de Convenio</v>
          </cell>
          <cell r="N1283" t="str">
            <v>Indeterminado</v>
          </cell>
          <cell r="O1283" t="str">
            <v>Pta. Pto. GSM</v>
          </cell>
          <cell r="P1283">
            <v>31686</v>
          </cell>
        </row>
        <row r="1284">
          <cell r="A1284">
            <v>60001264</v>
          </cell>
          <cell r="B1284" t="str">
            <v>SPRENG, CRISTINA LYDIA DE</v>
          </cell>
          <cell r="C1284" t="str">
            <v>ADMINISTRATIVO</v>
          </cell>
          <cell r="D1284">
            <v>52</v>
          </cell>
          <cell r="E1284" t="str">
            <v>Industrial</v>
          </cell>
          <cell r="F1284" t="str">
            <v>Industrial PB Arg. S.A.</v>
          </cell>
          <cell r="G1284" t="str">
            <v>DIRECCION INDUSTRIAL</v>
          </cell>
          <cell r="H1284" t="str">
            <v>PLANTAS RSL/PGSM</v>
          </cell>
          <cell r="I1284" t="str">
            <v>OPERACIONES ESTIRENICOS/USINA</v>
          </cell>
          <cell r="J1284" t="str">
            <v>DESPACHO</v>
          </cell>
          <cell r="K1284">
            <v>0</v>
          </cell>
          <cell r="L1284" t="str">
            <v>Activos</v>
          </cell>
          <cell r="M1284" t="str">
            <v>Fuera de Convenio</v>
          </cell>
          <cell r="N1284" t="str">
            <v>Indeterminado</v>
          </cell>
          <cell r="O1284" t="str">
            <v>Pta. Pto. GSM</v>
          </cell>
          <cell r="P1284">
            <v>30195</v>
          </cell>
        </row>
        <row r="1285">
          <cell r="A1285">
            <v>60001290</v>
          </cell>
          <cell r="B1285" t="str">
            <v>SCALA, RUBEN ADELQUI</v>
          </cell>
          <cell r="C1285" t="str">
            <v>PROGRAMADOR SR.</v>
          </cell>
          <cell r="D1285">
            <v>53</v>
          </cell>
          <cell r="E1285" t="str">
            <v>Industrial</v>
          </cell>
          <cell r="F1285" t="str">
            <v>Industrial PB Arg. S.A.</v>
          </cell>
          <cell r="G1285" t="str">
            <v>DIRECCION INDUSTRIAL</v>
          </cell>
          <cell r="H1285" t="str">
            <v>PLANTAS RSL/PGSM</v>
          </cell>
          <cell r="I1285" t="str">
            <v>MANTENIMIENTO</v>
          </cell>
          <cell r="J1285" t="str">
            <v>PROGRAMACION E INGENIERIA DE MANTENIM.</v>
          </cell>
          <cell r="K1285" t="str">
            <v>PROGRAMACION E ING. DE MANT. PGSM</v>
          </cell>
          <cell r="L1285" t="str">
            <v>Activos</v>
          </cell>
          <cell r="M1285" t="str">
            <v>Fuera de Convenio</v>
          </cell>
          <cell r="N1285" t="str">
            <v>Indeterminado</v>
          </cell>
          <cell r="O1285" t="str">
            <v>Pta. Pto. GSM</v>
          </cell>
          <cell r="P1285">
            <v>32082</v>
          </cell>
        </row>
        <row r="1286">
          <cell r="A1286">
            <v>60001330</v>
          </cell>
          <cell r="B1286" t="str">
            <v>ZALTRON, GUIDO EDUARDO</v>
          </cell>
          <cell r="C1286" t="str">
            <v>GERENTE</v>
          </cell>
          <cell r="D1286">
            <v>55</v>
          </cell>
          <cell r="E1286" t="str">
            <v>Industrial</v>
          </cell>
          <cell r="F1286" t="str">
            <v>Industrial PB Arg. S.A.</v>
          </cell>
          <cell r="G1286" t="str">
            <v>DIRECCION INDUSTRIAL</v>
          </cell>
          <cell r="H1286" t="str">
            <v>PLANTAS RSL/PGSM</v>
          </cell>
          <cell r="I1286" t="str">
            <v>OPERACIONES ESTIRENICOS/USINA</v>
          </cell>
          <cell r="J1286" t="str">
            <v>EEE</v>
          </cell>
          <cell r="K1286">
            <v>0</v>
          </cell>
          <cell r="L1286" t="str">
            <v>Activos</v>
          </cell>
          <cell r="M1286" t="str">
            <v>Fuera de Convenio</v>
          </cell>
          <cell r="N1286" t="str">
            <v>Indeterminado</v>
          </cell>
          <cell r="O1286" t="str">
            <v>Pta. Pto. GSM</v>
          </cell>
          <cell r="P1286">
            <v>32174</v>
          </cell>
        </row>
        <row r="1287">
          <cell r="A1287">
            <v>60001365</v>
          </cell>
          <cell r="B1287" t="str">
            <v>BOTTINO, JOSE LUIS</v>
          </cell>
          <cell r="C1287" t="str">
            <v>TECNICO</v>
          </cell>
          <cell r="D1287">
            <v>54</v>
          </cell>
          <cell r="E1287" t="str">
            <v>Industrial</v>
          </cell>
          <cell r="F1287" t="str">
            <v>Industrial PB Arg. S.A.</v>
          </cell>
          <cell r="G1287" t="str">
            <v>DIRECCION INDUSTRIAL</v>
          </cell>
          <cell r="H1287" t="str">
            <v>PLANTAS RSL/PGSM</v>
          </cell>
          <cell r="I1287" t="str">
            <v>CSMS</v>
          </cell>
          <cell r="J1287" t="str">
            <v>SEGURIDAD OPERATIVA RSL Y ESL</v>
          </cell>
          <cell r="K1287">
            <v>0</v>
          </cell>
          <cell r="L1287" t="str">
            <v>Activos</v>
          </cell>
          <cell r="M1287" t="str">
            <v>Fuera de Convenio</v>
          </cell>
          <cell r="N1287" t="str">
            <v>Indeterminado</v>
          </cell>
          <cell r="O1287" t="str">
            <v>Pta. Pto. GSM</v>
          </cell>
          <cell r="P1287">
            <v>31747</v>
          </cell>
        </row>
        <row r="1288">
          <cell r="A1288">
            <v>60001383</v>
          </cell>
          <cell r="B1288" t="str">
            <v>DONAMARI, GUSTAVO ELIAS</v>
          </cell>
          <cell r="C1288" t="str">
            <v>ASESOR JURIDICO</v>
          </cell>
          <cell r="D1288">
            <v>54</v>
          </cell>
          <cell r="E1288" t="str">
            <v>Industrial</v>
          </cell>
          <cell r="F1288" t="str">
            <v>Industrial PB Arg. S.A.</v>
          </cell>
          <cell r="G1288" t="str">
            <v>DIRECCION INDUSTRIAL</v>
          </cell>
          <cell r="H1288" t="str">
            <v>PLANTAS RSL/PGSM</v>
          </cell>
          <cell r="I1288" t="str">
            <v>INGENIERIA Y SERVICIOS</v>
          </cell>
          <cell r="J1288" t="str">
            <v>ALMACENES E INTENDENCIA</v>
          </cell>
          <cell r="K1288" t="str">
            <v>ALMACENES E INTENDENCIA PGSM</v>
          </cell>
          <cell r="L1288" t="str">
            <v>Activos</v>
          </cell>
          <cell r="M1288" t="str">
            <v>Fuera de Convenio</v>
          </cell>
          <cell r="N1288" t="str">
            <v>Indeterminado</v>
          </cell>
          <cell r="O1288" t="str">
            <v>Pta. Pto. GSM</v>
          </cell>
          <cell r="P1288">
            <v>36894</v>
          </cell>
        </row>
        <row r="1289">
          <cell r="A1289">
            <v>60001459</v>
          </cell>
          <cell r="B1289" t="str">
            <v>TRENTIN, ADRIAN JOSE</v>
          </cell>
          <cell r="C1289" t="str">
            <v>GERENTE</v>
          </cell>
          <cell r="D1289">
            <v>56</v>
          </cell>
          <cell r="E1289" t="str">
            <v>Industrial</v>
          </cell>
          <cell r="F1289" t="str">
            <v>Industrial PB Arg. S.A.</v>
          </cell>
          <cell r="G1289" t="str">
            <v>DIRECCION INDUSTRIAL</v>
          </cell>
          <cell r="H1289" t="str">
            <v>PLANTAS RSL/PGSM</v>
          </cell>
          <cell r="I1289" t="str">
            <v>INGENIERIA Y SERVICIOS</v>
          </cell>
          <cell r="J1289" t="str">
            <v>INGENIERIA Y OBRA</v>
          </cell>
          <cell r="K1289">
            <v>0</v>
          </cell>
          <cell r="L1289" t="str">
            <v>Activos</v>
          </cell>
          <cell r="M1289" t="str">
            <v>Fuera de Convenio</v>
          </cell>
          <cell r="N1289" t="str">
            <v>Indeterminado</v>
          </cell>
          <cell r="O1289" t="str">
            <v>Pta. Pto. GSM</v>
          </cell>
          <cell r="P1289">
            <v>34425</v>
          </cell>
        </row>
        <row r="1290">
          <cell r="A1290">
            <v>60001838</v>
          </cell>
          <cell r="B1290" t="str">
            <v>RAMACCIOTTI, ROBERTO</v>
          </cell>
          <cell r="C1290" t="str">
            <v>INGENIERO</v>
          </cell>
          <cell r="D1290">
            <v>53</v>
          </cell>
          <cell r="E1290" t="str">
            <v>Industrial</v>
          </cell>
          <cell r="F1290" t="str">
            <v>Industrial PB Arg. S.A.</v>
          </cell>
          <cell r="G1290" t="str">
            <v>DIRECCION INDUSTRIAL</v>
          </cell>
          <cell r="H1290" t="str">
            <v>PLANTAS RSL/PGSM</v>
          </cell>
          <cell r="I1290" t="str">
            <v>INGENIERIA Y SERVICIOS</v>
          </cell>
          <cell r="J1290" t="str">
            <v>INGENIERIA Y OBRA</v>
          </cell>
          <cell r="K1290" t="str">
            <v>INGENIERIA Y OBRA PGSM</v>
          </cell>
          <cell r="L1290" t="str">
            <v>Activos</v>
          </cell>
          <cell r="M1290" t="str">
            <v>Fuera de Convenio</v>
          </cell>
          <cell r="N1290" t="str">
            <v>Indeterminado</v>
          </cell>
          <cell r="O1290" t="str">
            <v>Pta. Pto. GSM</v>
          </cell>
          <cell r="P1290">
            <v>37998</v>
          </cell>
        </row>
        <row r="1291">
          <cell r="A1291">
            <v>60001997</v>
          </cell>
          <cell r="B1291" t="str">
            <v>OVIEDO, GERMAN GABRIEL</v>
          </cell>
          <cell r="C1291" t="str">
            <v>MEDICO</v>
          </cell>
          <cell r="D1291">
            <v>56</v>
          </cell>
          <cell r="E1291" t="str">
            <v>Industrial</v>
          </cell>
          <cell r="F1291" t="str">
            <v>Industrial PB Arg. S.A.</v>
          </cell>
          <cell r="G1291" t="str">
            <v>DIRECCION INDUSTRIAL</v>
          </cell>
          <cell r="H1291" t="str">
            <v>PLANTAS RSL/PGSM</v>
          </cell>
          <cell r="I1291" t="str">
            <v>CSMS</v>
          </cell>
          <cell r="J1291" t="str">
            <v>SALUD OCUPACIONAL</v>
          </cell>
          <cell r="K1291">
            <v>0</v>
          </cell>
          <cell r="L1291" t="str">
            <v>Activos</v>
          </cell>
          <cell r="M1291" t="str">
            <v>Fuera de Convenio</v>
          </cell>
          <cell r="N1291" t="str">
            <v>Indeterminado</v>
          </cell>
          <cell r="O1291" t="str">
            <v>Pta. Pto. GSM</v>
          </cell>
          <cell r="P1291">
            <v>38687</v>
          </cell>
        </row>
        <row r="1292">
          <cell r="A1292">
            <v>60002282</v>
          </cell>
          <cell r="B1292" t="str">
            <v>VENTURINO, ISABEL</v>
          </cell>
          <cell r="C1292" t="str">
            <v>INGENIERO</v>
          </cell>
          <cell r="D1292">
            <v>55</v>
          </cell>
          <cell r="E1292" t="str">
            <v>Industrial</v>
          </cell>
          <cell r="F1292" t="str">
            <v>Industrial PB Arg. S.A.</v>
          </cell>
          <cell r="G1292" t="str">
            <v>DIRECCION INDUSTRIAL</v>
          </cell>
          <cell r="H1292" t="str">
            <v>PLANTAS RSL/PGSM</v>
          </cell>
          <cell r="I1292" t="str">
            <v>GESTION Y PRESUPUESTOS</v>
          </cell>
          <cell r="J1292">
            <v>0</v>
          </cell>
          <cell r="K1292">
            <v>0</v>
          </cell>
          <cell r="L1292" t="str">
            <v>Activos</v>
          </cell>
          <cell r="M1292" t="str">
            <v>Fuera de Convenio</v>
          </cell>
          <cell r="N1292" t="str">
            <v>Indeterminado</v>
          </cell>
          <cell r="O1292" t="str">
            <v>Pta. Pto. GSM</v>
          </cell>
          <cell r="P1292">
            <v>35521</v>
          </cell>
        </row>
        <row r="1293">
          <cell r="A1293">
            <v>60002352</v>
          </cell>
          <cell r="B1293" t="str">
            <v>PAJELLO, DANTE LUIS</v>
          </cell>
          <cell r="C1293" t="str">
            <v>GERENTE</v>
          </cell>
          <cell r="D1293">
            <v>58</v>
          </cell>
          <cell r="E1293" t="str">
            <v>Industrial</v>
          </cell>
          <cell r="F1293" t="str">
            <v>Industrial PB Arg. S.A.</v>
          </cell>
          <cell r="G1293" t="str">
            <v>DIRECCION INDUSTRIAL</v>
          </cell>
          <cell r="H1293" t="str">
            <v>PLANTAS RSL/PGSM</v>
          </cell>
          <cell r="I1293" t="str">
            <v>OPERACIONES ESTIRENICOS/USINA</v>
          </cell>
          <cell r="J1293">
            <v>0</v>
          </cell>
          <cell r="K1293">
            <v>0</v>
          </cell>
          <cell r="L1293" t="str">
            <v>Activos</v>
          </cell>
          <cell r="M1293" t="str">
            <v>Fuera de Convenio</v>
          </cell>
          <cell r="N1293" t="str">
            <v>Indeterminado</v>
          </cell>
          <cell r="O1293" t="str">
            <v>Pta. Pto. GSM</v>
          </cell>
          <cell r="P1293">
            <v>36801</v>
          </cell>
        </row>
        <row r="1294">
          <cell r="A1294">
            <v>60002549</v>
          </cell>
          <cell r="B1294" t="str">
            <v>ECHEVARRIA, JAVIER MARTIN</v>
          </cell>
          <cell r="C1294" t="str">
            <v>COORDINADOR</v>
          </cell>
          <cell r="D1294">
            <v>57</v>
          </cell>
          <cell r="E1294" t="str">
            <v>Funciones Centralizadas</v>
          </cell>
          <cell r="F1294" t="str">
            <v>Industrial PB Arg. S.A.</v>
          </cell>
          <cell r="G1294" t="str">
            <v>DIRECCION INDUSTRIAL</v>
          </cell>
          <cell r="H1294" t="str">
            <v>PLANTAS RSL/PGSM</v>
          </cell>
          <cell r="I1294" t="str">
            <v>RRHH PGSM</v>
          </cell>
          <cell r="J1294">
            <v>0</v>
          </cell>
          <cell r="K1294">
            <v>0</v>
          </cell>
          <cell r="L1294" t="str">
            <v>Activos</v>
          </cell>
          <cell r="M1294" t="str">
            <v>Fuera de Convenio</v>
          </cell>
          <cell r="N1294" t="str">
            <v>Indeterminado</v>
          </cell>
          <cell r="O1294" t="str">
            <v>Pta. Pto. GSM</v>
          </cell>
          <cell r="P1294">
            <v>38516</v>
          </cell>
        </row>
        <row r="1295">
          <cell r="A1295">
            <v>60002556</v>
          </cell>
          <cell r="B1295" t="str">
            <v>KUSCHNER, GUILLERMO DAVID</v>
          </cell>
          <cell r="C1295" t="str">
            <v>SUPERVISOR</v>
          </cell>
          <cell r="D1295">
            <v>54</v>
          </cell>
          <cell r="E1295" t="str">
            <v>Industrial</v>
          </cell>
          <cell r="F1295" t="str">
            <v>Industrial PB Arg. S.A.</v>
          </cell>
          <cell r="G1295" t="str">
            <v>DIRECCION INDUSTRIAL</v>
          </cell>
          <cell r="H1295" t="str">
            <v>PLANTAS RSL/PGSM</v>
          </cell>
          <cell r="I1295" t="str">
            <v>MANTENIMIENTO</v>
          </cell>
          <cell r="J1295" t="str">
            <v>CALDERERIA Y OBRAS CIVILES PGSM</v>
          </cell>
          <cell r="K1295" t="str">
            <v>OTRAS AREAS</v>
          </cell>
          <cell r="L1295" t="str">
            <v>Activos</v>
          </cell>
          <cell r="M1295" t="str">
            <v>Fuera de Convenio</v>
          </cell>
          <cell r="N1295" t="str">
            <v>Indeterminado</v>
          </cell>
          <cell r="O1295" t="str">
            <v>Pta. Pto. GSM</v>
          </cell>
          <cell r="P1295">
            <v>37956</v>
          </cell>
        </row>
        <row r="1296">
          <cell r="A1296">
            <v>60002558</v>
          </cell>
          <cell r="B1296" t="str">
            <v>SCARPONI, ARIEL RICARDO</v>
          </cell>
          <cell r="C1296" t="str">
            <v>INGENIERO JR. DE INGENIERIA DE MANT.</v>
          </cell>
          <cell r="D1296">
            <v>53</v>
          </cell>
          <cell r="E1296" t="str">
            <v>Industrial</v>
          </cell>
          <cell r="F1296" t="str">
            <v>Industrial PB Arg. S.A.</v>
          </cell>
          <cell r="G1296" t="str">
            <v>DIRECCION INDUSTRIAL</v>
          </cell>
          <cell r="H1296" t="str">
            <v>PLANTAS RSL/PGSM</v>
          </cell>
          <cell r="I1296" t="str">
            <v>MANTENIMIENTO</v>
          </cell>
          <cell r="J1296" t="str">
            <v>PROGRAMACION E INGENIERIA DE MANTENIM.</v>
          </cell>
          <cell r="K1296" t="str">
            <v>PROGRAMACION E ING. DE MANT. PGSM</v>
          </cell>
          <cell r="L1296" t="str">
            <v>Activos</v>
          </cell>
          <cell r="M1296" t="str">
            <v>Fuera de Convenio</v>
          </cell>
          <cell r="N1296" t="str">
            <v>Indeterminado</v>
          </cell>
          <cell r="O1296" t="str">
            <v>Pta. Pto. GSM</v>
          </cell>
          <cell r="P1296">
            <v>38355</v>
          </cell>
        </row>
        <row r="1297">
          <cell r="A1297">
            <v>60002874</v>
          </cell>
          <cell r="B1297" t="str">
            <v>MANGUZZI, GERMAN CLAUDIO</v>
          </cell>
          <cell r="C1297" t="str">
            <v>SUPERVISOR</v>
          </cell>
          <cell r="D1297">
            <v>55</v>
          </cell>
          <cell r="E1297" t="str">
            <v>Industrial</v>
          </cell>
          <cell r="F1297" t="str">
            <v>Industrial PB Arg. S.A.</v>
          </cell>
          <cell r="G1297" t="str">
            <v>DIRECCION INDUSTRIAL</v>
          </cell>
          <cell r="H1297" t="str">
            <v>PLANTAS RSL/PGSM</v>
          </cell>
          <cell r="I1297" t="str">
            <v>MANTENIMIENTO</v>
          </cell>
          <cell r="J1297" t="str">
            <v>ELECTRICIDAD</v>
          </cell>
          <cell r="K1297" t="str">
            <v>ELECTRICIDAD PGSM</v>
          </cell>
          <cell r="L1297" t="str">
            <v>Activos</v>
          </cell>
          <cell r="M1297" t="str">
            <v>Fuera de Convenio</v>
          </cell>
          <cell r="N1297" t="str">
            <v>Indeterminado</v>
          </cell>
          <cell r="O1297" t="str">
            <v>Pta. Pto. GSM</v>
          </cell>
          <cell r="P1297">
            <v>38216</v>
          </cell>
        </row>
        <row r="1298">
          <cell r="A1298">
            <v>60003176</v>
          </cell>
          <cell r="B1298" t="str">
            <v>BERNARDI, MARTIN</v>
          </cell>
          <cell r="C1298" t="str">
            <v>FISCAL</v>
          </cell>
          <cell r="D1298">
            <v>51</v>
          </cell>
          <cell r="E1298" t="str">
            <v>Industrial</v>
          </cell>
          <cell r="F1298" t="str">
            <v>Industrial PB Arg. S.A.</v>
          </cell>
          <cell r="G1298" t="str">
            <v>DIRECCION INDUSTRIAL</v>
          </cell>
          <cell r="H1298" t="str">
            <v>PLANTAS RSL/PGSM</v>
          </cell>
          <cell r="I1298" t="str">
            <v>INGENIERIA Y SERVICIOS</v>
          </cell>
          <cell r="J1298" t="str">
            <v>INGENIERIA Y OBRA</v>
          </cell>
          <cell r="K1298" t="str">
            <v>INGENIERIA Y OBRA PGSM</v>
          </cell>
          <cell r="L1298" t="str">
            <v>Activos</v>
          </cell>
          <cell r="M1298" t="str">
            <v>Fuera de Convenio</v>
          </cell>
          <cell r="N1298" t="str">
            <v>Indeterminado</v>
          </cell>
          <cell r="O1298" t="str">
            <v>Pta. Pto. GSM</v>
          </cell>
          <cell r="P1298">
            <v>38504</v>
          </cell>
        </row>
        <row r="1299">
          <cell r="A1299">
            <v>60003303</v>
          </cell>
          <cell r="B1299" t="str">
            <v>SAINZ, MELINA</v>
          </cell>
          <cell r="C1299" t="str">
            <v>ANALISTA SSR.</v>
          </cell>
          <cell r="D1299">
            <v>54</v>
          </cell>
          <cell r="E1299" t="str">
            <v>Funciones Centralizadas</v>
          </cell>
          <cell r="F1299" t="str">
            <v>Industrial PB Arg. S.A.</v>
          </cell>
          <cell r="G1299" t="str">
            <v>DIRECCION INDUSTRIAL</v>
          </cell>
          <cell r="H1299" t="str">
            <v>PLANTAS RSL/PGSM</v>
          </cell>
          <cell r="I1299" t="str">
            <v>RRHH PGSM</v>
          </cell>
          <cell r="J1299">
            <v>0</v>
          </cell>
          <cell r="K1299">
            <v>0</v>
          </cell>
          <cell r="L1299" t="str">
            <v>Activos</v>
          </cell>
          <cell r="M1299" t="str">
            <v>Fuera de Convenio</v>
          </cell>
          <cell r="N1299" t="str">
            <v>Indeterminado</v>
          </cell>
          <cell r="O1299" t="str">
            <v>Pta. Pto. GSM</v>
          </cell>
          <cell r="P1299">
            <v>36906</v>
          </cell>
        </row>
        <row r="1300">
          <cell r="A1300">
            <v>60003322</v>
          </cell>
          <cell r="B1300" t="str">
            <v>PEREZ RENNA, ANDRES OSVALDO</v>
          </cell>
          <cell r="C1300" t="str">
            <v>INGENIERO JR.</v>
          </cell>
          <cell r="D1300">
            <v>53</v>
          </cell>
          <cell r="E1300" t="str">
            <v>Industrial</v>
          </cell>
          <cell r="F1300" t="str">
            <v>Industrial PB Arg. S.A.</v>
          </cell>
          <cell r="G1300" t="str">
            <v>DIRECCION INDUSTRIAL</v>
          </cell>
          <cell r="H1300" t="str">
            <v>PLANTAS RSL/PGSM</v>
          </cell>
          <cell r="I1300" t="str">
            <v>MANTENIMIENTO</v>
          </cell>
          <cell r="J1300" t="str">
            <v>PROGRAMACION E INGENIERIA DE MANTENIM.</v>
          </cell>
          <cell r="K1300" t="str">
            <v>PROGRAMACION E ING. DE MANT. PGSM</v>
          </cell>
          <cell r="L1300" t="str">
            <v>Activos</v>
          </cell>
          <cell r="M1300" t="str">
            <v>Fuera de Convenio</v>
          </cell>
          <cell r="N1300" t="str">
            <v>Indeterminado</v>
          </cell>
          <cell r="O1300" t="str">
            <v>Pta. Pto. GSM</v>
          </cell>
          <cell r="P1300">
            <v>37956</v>
          </cell>
        </row>
        <row r="1301">
          <cell r="A1301">
            <v>60003345</v>
          </cell>
          <cell r="B1301" t="str">
            <v>FISSOLO, GUILLERMO GABRIEL</v>
          </cell>
          <cell r="C1301" t="str">
            <v>INGENIERO SSR.</v>
          </cell>
          <cell r="D1301">
            <v>54</v>
          </cell>
          <cell r="E1301" t="str">
            <v>Industrial</v>
          </cell>
          <cell r="F1301" t="str">
            <v>Industrial PB Arg. S.A.</v>
          </cell>
          <cell r="G1301" t="str">
            <v>DIRECCION INDUSTRIAL</v>
          </cell>
          <cell r="H1301" t="str">
            <v>PLANTAS RSL/PGSM</v>
          </cell>
          <cell r="I1301" t="str">
            <v>OPTIMIZACION</v>
          </cell>
          <cell r="J1301" t="str">
            <v>INGENIERIA DE PROCESOS ESTIRENICOS/USINA</v>
          </cell>
          <cell r="K1301">
            <v>0</v>
          </cell>
          <cell r="L1301" t="str">
            <v>Activos</v>
          </cell>
          <cell r="M1301" t="str">
            <v>Fuera de Convenio</v>
          </cell>
          <cell r="N1301" t="str">
            <v>Indeterminado</v>
          </cell>
          <cell r="O1301" t="str">
            <v>Pta. Pto. GSM</v>
          </cell>
          <cell r="P1301">
            <v>38208</v>
          </cell>
        </row>
        <row r="1302">
          <cell r="A1302">
            <v>60003376</v>
          </cell>
          <cell r="B1302" t="str">
            <v>BITTI, MAXIMILIANO DANIE</v>
          </cell>
          <cell r="C1302" t="str">
            <v>ANALISTA</v>
          </cell>
          <cell r="D1302">
            <v>53</v>
          </cell>
          <cell r="E1302" t="str">
            <v>Industrial</v>
          </cell>
          <cell r="F1302" t="str">
            <v>Industrial PB Arg. S.A.</v>
          </cell>
          <cell r="G1302" t="str">
            <v>DIRECCION INDUSTRIAL</v>
          </cell>
          <cell r="H1302" t="str">
            <v>PLANTAS RSL/PGSM</v>
          </cell>
          <cell r="I1302" t="str">
            <v>OPTIMIZACION</v>
          </cell>
          <cell r="J1302" t="str">
            <v>LABORATORIO</v>
          </cell>
          <cell r="K1302" t="str">
            <v>LABORATORIO PGSM</v>
          </cell>
          <cell r="L1302" t="str">
            <v>Activos</v>
          </cell>
          <cell r="M1302" t="str">
            <v>Fuera de Convenio</v>
          </cell>
          <cell r="N1302" t="str">
            <v>Indeterminado</v>
          </cell>
          <cell r="O1302" t="str">
            <v>Pta. Pto. GSM</v>
          </cell>
          <cell r="P1302">
            <v>37487</v>
          </cell>
        </row>
        <row r="1303">
          <cell r="A1303">
            <v>60003389</v>
          </cell>
          <cell r="B1303" t="str">
            <v>IÑIGUEZ, JUAN IGNACIO</v>
          </cell>
          <cell r="C1303" t="str">
            <v>GERENTE</v>
          </cell>
          <cell r="D1303">
            <v>56</v>
          </cell>
          <cell r="E1303" t="str">
            <v>Industrial</v>
          </cell>
          <cell r="F1303" t="str">
            <v>Industrial PB Arg. S.A.</v>
          </cell>
          <cell r="G1303" t="str">
            <v>DIRECCION INDUSTRIAL</v>
          </cell>
          <cell r="H1303" t="str">
            <v>PLANTAS RSL/PGSM</v>
          </cell>
          <cell r="I1303" t="str">
            <v>MANTENIMIENTO</v>
          </cell>
          <cell r="J1303" t="str">
            <v>MECANICA</v>
          </cell>
          <cell r="K1303">
            <v>0</v>
          </cell>
          <cell r="L1303" t="str">
            <v>Activos</v>
          </cell>
          <cell r="M1303" t="str">
            <v>Fuera de Convenio</v>
          </cell>
          <cell r="N1303" t="str">
            <v>Indeterminado</v>
          </cell>
          <cell r="O1303" t="str">
            <v>Pta. Pto. GSM</v>
          </cell>
          <cell r="P1303">
            <v>37624</v>
          </cell>
        </row>
        <row r="1304">
          <cell r="A1304">
            <v>60003525</v>
          </cell>
          <cell r="B1304" t="str">
            <v>DEL PAZO, GERARDO</v>
          </cell>
          <cell r="C1304" t="str">
            <v>INGENIERO</v>
          </cell>
          <cell r="D1304">
            <v>52</v>
          </cell>
          <cell r="E1304" t="str">
            <v>Industrial</v>
          </cell>
          <cell r="F1304" t="str">
            <v>Industrial PB Arg. S.A.</v>
          </cell>
          <cell r="G1304" t="str">
            <v>DIRECCION INDUSTRIAL</v>
          </cell>
          <cell r="H1304" t="str">
            <v>PLANTAS RSL/PGSM</v>
          </cell>
          <cell r="I1304" t="str">
            <v>OPERACIONES ESTIRENICOS/USINA</v>
          </cell>
          <cell r="J1304" t="str">
            <v>EEE</v>
          </cell>
          <cell r="K1304">
            <v>0</v>
          </cell>
          <cell r="L1304" t="str">
            <v>Activos</v>
          </cell>
          <cell r="M1304" t="str">
            <v>Fuera de Convenio</v>
          </cell>
          <cell r="N1304" t="str">
            <v>Indeterminado</v>
          </cell>
          <cell r="O1304" t="str">
            <v>Pta. Pto. GSM</v>
          </cell>
          <cell r="P1304">
            <v>38567</v>
          </cell>
        </row>
        <row r="1305">
          <cell r="A1305">
            <v>60003602</v>
          </cell>
          <cell r="B1305" t="str">
            <v>MUNAFO, GISELA NOEMI</v>
          </cell>
          <cell r="C1305" t="str">
            <v>ANALISTA JR.</v>
          </cell>
          <cell r="D1305">
            <v>52</v>
          </cell>
          <cell r="E1305" t="str">
            <v>Industrial</v>
          </cell>
          <cell r="F1305" t="str">
            <v>Industrial PB Arg. S.A.</v>
          </cell>
          <cell r="G1305" t="str">
            <v>DIRECCION INDUSTRIAL</v>
          </cell>
          <cell r="H1305" t="str">
            <v>PLANTAS RSL/PGSM</v>
          </cell>
          <cell r="I1305" t="str">
            <v>OPTIMIZACION</v>
          </cell>
          <cell r="J1305" t="str">
            <v>LABORATORIO</v>
          </cell>
          <cell r="K1305" t="str">
            <v>LABORATORIO PGSM</v>
          </cell>
          <cell r="L1305" t="str">
            <v>Activos</v>
          </cell>
          <cell r="M1305" t="str">
            <v>Fuera de Convenio</v>
          </cell>
          <cell r="N1305" t="str">
            <v>Indeterminado</v>
          </cell>
          <cell r="O1305" t="str">
            <v>Pta. Pto. GSM</v>
          </cell>
          <cell r="P1305">
            <v>39022</v>
          </cell>
        </row>
        <row r="1306">
          <cell r="A1306">
            <v>60003626</v>
          </cell>
          <cell r="B1306" t="str">
            <v>MIRETTI, MARIO OSCAR</v>
          </cell>
          <cell r="C1306" t="str">
            <v>SUPERVISOR</v>
          </cell>
          <cell r="D1306">
            <v>53</v>
          </cell>
          <cell r="E1306" t="str">
            <v>Industrial</v>
          </cell>
          <cell r="F1306" t="str">
            <v>Industrial PB Arg. S.A.</v>
          </cell>
          <cell r="G1306" t="str">
            <v>DIRECCION INDUSTRIAL</v>
          </cell>
          <cell r="H1306" t="str">
            <v>PLANTAS RSL/PGSM</v>
          </cell>
          <cell r="I1306" t="str">
            <v>MANTENIMIENTO</v>
          </cell>
          <cell r="J1306" t="str">
            <v>MECANICA</v>
          </cell>
          <cell r="K1306" t="str">
            <v>MECANICA PGSM</v>
          </cell>
          <cell r="L1306" t="str">
            <v>Activos</v>
          </cell>
          <cell r="M1306" t="str">
            <v>Fuera de Convenio</v>
          </cell>
          <cell r="N1306" t="str">
            <v>Indeterminado</v>
          </cell>
          <cell r="O1306" t="str">
            <v>Pta. Pto. GSM</v>
          </cell>
          <cell r="P1306">
            <v>39084</v>
          </cell>
        </row>
        <row r="1307">
          <cell r="A1307">
            <v>60003652</v>
          </cell>
          <cell r="B1307" t="str">
            <v>MASTRIA, CLARA MARIA</v>
          </cell>
          <cell r="C1307" t="str">
            <v>INGENIERO SSR.</v>
          </cell>
          <cell r="D1307">
            <v>53</v>
          </cell>
          <cell r="E1307" t="str">
            <v>Industrial</v>
          </cell>
          <cell r="F1307" t="str">
            <v>Industrial PB Arg. S.A.</v>
          </cell>
          <cell r="G1307" t="str">
            <v>DIRECCION INDUSTRIAL</v>
          </cell>
          <cell r="H1307" t="str">
            <v>PLANTAS RSL/PGSM</v>
          </cell>
          <cell r="I1307" t="str">
            <v>CSMS</v>
          </cell>
          <cell r="J1307" t="str">
            <v>MEDIO AMBIENTE</v>
          </cell>
          <cell r="K1307">
            <v>0</v>
          </cell>
          <cell r="L1307" t="str">
            <v>Activos</v>
          </cell>
          <cell r="M1307" t="str">
            <v>Fuera de Convenio</v>
          </cell>
          <cell r="N1307" t="str">
            <v>Indeterminado</v>
          </cell>
          <cell r="O1307" t="str">
            <v>Pta. Pto. GSM</v>
          </cell>
          <cell r="P1307">
            <v>38353</v>
          </cell>
        </row>
        <row r="1308">
          <cell r="A1308">
            <v>60003704</v>
          </cell>
          <cell r="B1308" t="str">
            <v>HULJICH, AGUSTINA</v>
          </cell>
          <cell r="C1308" t="str">
            <v>INGENIERO SSR.</v>
          </cell>
          <cell r="D1308">
            <v>54</v>
          </cell>
          <cell r="E1308" t="str">
            <v>Industrial</v>
          </cell>
          <cell r="F1308" t="str">
            <v>Industrial PB Arg. S.A.</v>
          </cell>
          <cell r="G1308" t="str">
            <v>DIRECCION INDUSTRIAL</v>
          </cell>
          <cell r="H1308" t="str">
            <v>PLANTAS RSL/PGSM</v>
          </cell>
          <cell r="I1308" t="str">
            <v>CSMS</v>
          </cell>
          <cell r="J1308" t="str">
            <v>MEDIO AMBIENTE</v>
          </cell>
          <cell r="K1308">
            <v>0</v>
          </cell>
          <cell r="L1308" t="str">
            <v>Activos</v>
          </cell>
          <cell r="M1308" t="str">
            <v>Fuera de Convenio</v>
          </cell>
          <cell r="N1308" t="str">
            <v>Indeterminado</v>
          </cell>
          <cell r="O1308" t="str">
            <v>Pta. Pto. GSM</v>
          </cell>
          <cell r="P1308">
            <v>38657</v>
          </cell>
        </row>
        <row r="1309">
          <cell r="A1309">
            <v>60004060</v>
          </cell>
          <cell r="B1309" t="str">
            <v>MORDINI, LAURA ANDREA</v>
          </cell>
          <cell r="C1309" t="str">
            <v>ANALISTA JR.</v>
          </cell>
          <cell r="D1309">
            <v>53</v>
          </cell>
          <cell r="E1309" t="str">
            <v>Funciones Centralizadas</v>
          </cell>
          <cell r="F1309" t="str">
            <v>Industrial PB Arg. S.A.</v>
          </cell>
          <cell r="G1309" t="str">
            <v>DIRECCION INDUSTRIAL</v>
          </cell>
          <cell r="H1309" t="str">
            <v>PLANTAS RSL/PGSM</v>
          </cell>
          <cell r="I1309" t="str">
            <v>RRHH PGSM</v>
          </cell>
          <cell r="J1309">
            <v>0</v>
          </cell>
          <cell r="K1309">
            <v>0</v>
          </cell>
          <cell r="L1309" t="str">
            <v>Activos</v>
          </cell>
          <cell r="M1309" t="str">
            <v>Fuera de Convenio</v>
          </cell>
          <cell r="N1309" t="str">
            <v>Indeterminado</v>
          </cell>
          <cell r="O1309" t="str">
            <v>Pta. Pto. GSM</v>
          </cell>
          <cell r="P1309">
            <v>39005</v>
          </cell>
        </row>
        <row r="1310">
          <cell r="A1310">
            <v>60004818</v>
          </cell>
          <cell r="B1310" t="str">
            <v>LARPIN, JOSE ALBERTO</v>
          </cell>
          <cell r="C1310" t="str">
            <v>GERENTE</v>
          </cell>
          <cell r="D1310">
            <v>61</v>
          </cell>
          <cell r="E1310" t="str">
            <v>Industrial</v>
          </cell>
          <cell r="F1310" t="str">
            <v>Industrial PB Arg. S.A.</v>
          </cell>
          <cell r="G1310" t="str">
            <v>DIRECCION INDUSTRIAL</v>
          </cell>
          <cell r="H1310" t="str">
            <v>PLANTAS RSL/PGSM</v>
          </cell>
          <cell r="I1310">
            <v>0</v>
          </cell>
          <cell r="J1310">
            <v>0</v>
          </cell>
          <cell r="K1310">
            <v>0</v>
          </cell>
          <cell r="L1310" t="str">
            <v>Activos</v>
          </cell>
          <cell r="M1310" t="str">
            <v>Fuera de Convenio</v>
          </cell>
          <cell r="N1310" t="str">
            <v>Indeterminado</v>
          </cell>
          <cell r="O1310" t="str">
            <v>Pta. Pto. GSM</v>
          </cell>
          <cell r="P1310">
            <v>31058</v>
          </cell>
        </row>
        <row r="1311">
          <cell r="A1311">
            <v>60004893</v>
          </cell>
          <cell r="B1311" t="str">
            <v>SOLA, NILDA EVELIN</v>
          </cell>
          <cell r="C1311" t="str">
            <v>ANALISTA JR. T</v>
          </cell>
          <cell r="D1311">
            <v>52</v>
          </cell>
          <cell r="E1311" t="str">
            <v>Industrial</v>
          </cell>
          <cell r="F1311" t="str">
            <v>Industrial PB Arg. S.A.</v>
          </cell>
          <cell r="G1311" t="str">
            <v>DIRECCION INDUSTRIAL</v>
          </cell>
          <cell r="H1311" t="str">
            <v>PLANTAS RSL/PGSM</v>
          </cell>
          <cell r="I1311" t="str">
            <v>OPTIMIZACION</v>
          </cell>
          <cell r="J1311" t="str">
            <v>LABORATORIO</v>
          </cell>
          <cell r="K1311" t="str">
            <v>LABORATORIO PGSM</v>
          </cell>
          <cell r="L1311" t="str">
            <v>Activos</v>
          </cell>
          <cell r="M1311" t="str">
            <v>Fuera de Convenio</v>
          </cell>
          <cell r="N1311" t="str">
            <v>Plazo Fijo</v>
          </cell>
          <cell r="O1311" t="str">
            <v>Pta. Pto. GSM</v>
          </cell>
          <cell r="P1311">
            <v>40189</v>
          </cell>
        </row>
        <row r="1312">
          <cell r="A1312">
            <v>60004900</v>
          </cell>
          <cell r="B1312" t="str">
            <v>ROULIER, RODOLFO JOSE</v>
          </cell>
          <cell r="C1312" t="str">
            <v>GERENTE</v>
          </cell>
          <cell r="D1312">
            <v>56</v>
          </cell>
          <cell r="E1312" t="str">
            <v>Industrial</v>
          </cell>
          <cell r="F1312" t="str">
            <v>Industrial PB Arg. S.A.</v>
          </cell>
          <cell r="G1312" t="str">
            <v>DIRECCION INDUSTRIAL</v>
          </cell>
          <cell r="H1312" t="str">
            <v>PLANTAS RSL/PGSM</v>
          </cell>
          <cell r="I1312" t="str">
            <v>CSMS</v>
          </cell>
          <cell r="J1312" t="str">
            <v>SALUD OCUPACIONAL</v>
          </cell>
          <cell r="K1312">
            <v>0</v>
          </cell>
          <cell r="L1312" t="str">
            <v>Activos</v>
          </cell>
          <cell r="M1312" t="str">
            <v>Fuera de Convenio</v>
          </cell>
          <cell r="N1312" t="str">
            <v>Indeterminado</v>
          </cell>
          <cell r="O1312" t="str">
            <v>Pta. Pto. GSM</v>
          </cell>
          <cell r="P1312">
            <v>33972</v>
          </cell>
        </row>
        <row r="1313">
          <cell r="A1313">
            <v>60006292</v>
          </cell>
          <cell r="B1313" t="str">
            <v>PEIROTTI, EDUARDO MARTIN</v>
          </cell>
          <cell r="C1313" t="str">
            <v>INGENIERO SSR.</v>
          </cell>
          <cell r="D1313">
            <v>54</v>
          </cell>
          <cell r="E1313" t="str">
            <v>Industrial</v>
          </cell>
          <cell r="F1313" t="str">
            <v>Industrial PB Arg. S.A.</v>
          </cell>
          <cell r="G1313" t="str">
            <v>DIRECCION INDUSTRIAL</v>
          </cell>
          <cell r="H1313" t="str">
            <v>PLANTAS RSL/PGSM</v>
          </cell>
          <cell r="I1313" t="str">
            <v>OPERACIONES ESTIRENICOS/USINA</v>
          </cell>
          <cell r="J1313" t="str">
            <v>USINA Y MUELLE</v>
          </cell>
          <cell r="K1313">
            <v>0</v>
          </cell>
          <cell r="L1313" t="str">
            <v>Activos</v>
          </cell>
          <cell r="M1313" t="str">
            <v>Fuera de Convenio</v>
          </cell>
          <cell r="N1313" t="str">
            <v>Indeterminado</v>
          </cell>
          <cell r="O1313" t="str">
            <v>Pta. Pto. GSM</v>
          </cell>
          <cell r="P1313">
            <v>39860</v>
          </cell>
        </row>
        <row r="1314">
          <cell r="A1314">
            <v>60000735</v>
          </cell>
          <cell r="B1314" t="str">
            <v>YORNET, GUILLERMO ERNESTO</v>
          </cell>
          <cell r="C1314" t="str">
            <v>SUPERVISOR DE TURNO</v>
          </cell>
          <cell r="D1314">
            <v>55</v>
          </cell>
          <cell r="E1314" t="str">
            <v>Gas &amp; Energía</v>
          </cell>
          <cell r="F1314" t="str">
            <v>Industrial PB Arg. S.A.</v>
          </cell>
          <cell r="G1314" t="str">
            <v>DIRECCION INDUSTRIAL</v>
          </cell>
          <cell r="H1314" t="str">
            <v>PLANTA HPPL</v>
          </cell>
          <cell r="I1314" t="str">
            <v>OPERACIONES</v>
          </cell>
          <cell r="J1314">
            <v>0</v>
          </cell>
          <cell r="K1314">
            <v>0</v>
          </cell>
          <cell r="L1314" t="str">
            <v>Activos</v>
          </cell>
          <cell r="M1314" t="str">
            <v>Fuera de Convenio</v>
          </cell>
          <cell r="N1314" t="str">
            <v>Indeterminado</v>
          </cell>
          <cell r="O1314" t="str">
            <v>Pichi Picun Leu</v>
          </cell>
          <cell r="P1314">
            <v>36227</v>
          </cell>
        </row>
        <row r="1315">
          <cell r="A1315">
            <v>60000796</v>
          </cell>
          <cell r="B1315" t="str">
            <v>TURNER, JORGE LUIS</v>
          </cell>
          <cell r="C1315" t="str">
            <v>OPERADOR DE TURNO</v>
          </cell>
          <cell r="D1315">
            <v>53</v>
          </cell>
          <cell r="E1315" t="str">
            <v>Gas &amp; Energía</v>
          </cell>
          <cell r="F1315" t="str">
            <v>Industrial PB Arg. S.A.</v>
          </cell>
          <cell r="G1315" t="str">
            <v>DIRECCION INDUSTRIAL</v>
          </cell>
          <cell r="H1315" t="str">
            <v>PLANTA HPPL</v>
          </cell>
          <cell r="I1315" t="str">
            <v>OPERACIONES</v>
          </cell>
          <cell r="J1315">
            <v>0</v>
          </cell>
          <cell r="K1315">
            <v>0</v>
          </cell>
          <cell r="L1315" t="str">
            <v>Activos</v>
          </cell>
          <cell r="M1315" t="str">
            <v>Fuera de Convenio</v>
          </cell>
          <cell r="N1315" t="str">
            <v>Indeterminado</v>
          </cell>
          <cell r="O1315" t="str">
            <v>Pichi Picun Leu</v>
          </cell>
          <cell r="P1315">
            <v>36227</v>
          </cell>
        </row>
        <row r="1316">
          <cell r="A1316">
            <v>60000953</v>
          </cell>
          <cell r="B1316" t="str">
            <v>MORA, JORGE ANDINO</v>
          </cell>
          <cell r="C1316" t="str">
            <v>OFICIAL MECANICO</v>
          </cell>
          <cell r="D1316">
            <v>53</v>
          </cell>
          <cell r="E1316" t="str">
            <v>Gas &amp; Energía</v>
          </cell>
          <cell r="F1316" t="str">
            <v>Industrial PB Arg. S.A.</v>
          </cell>
          <cell r="G1316" t="str">
            <v>DIRECCION INDUSTRIAL</v>
          </cell>
          <cell r="H1316" t="str">
            <v>PLANTA HPPL</v>
          </cell>
          <cell r="I1316" t="str">
            <v>MANTENIMIENTO ELECTROMECANICO</v>
          </cell>
          <cell r="J1316">
            <v>0</v>
          </cell>
          <cell r="K1316">
            <v>0</v>
          </cell>
          <cell r="L1316" t="str">
            <v>Activos</v>
          </cell>
          <cell r="M1316" t="str">
            <v>Fuera de Convenio</v>
          </cell>
          <cell r="N1316" t="str">
            <v>Indeterminado</v>
          </cell>
          <cell r="O1316" t="str">
            <v>Pichi Picun Leu</v>
          </cell>
          <cell r="P1316">
            <v>36342</v>
          </cell>
        </row>
        <row r="1317">
          <cell r="A1317">
            <v>60000960</v>
          </cell>
          <cell r="B1317" t="str">
            <v>ROCO, SERGIO OMAR</v>
          </cell>
          <cell r="C1317" t="str">
            <v>OFICIAL ELECTRONICO</v>
          </cell>
          <cell r="D1317">
            <v>53</v>
          </cell>
          <cell r="E1317" t="str">
            <v>Gas &amp; Energía</v>
          </cell>
          <cell r="F1317" t="str">
            <v>Industrial PB Arg. S.A.</v>
          </cell>
          <cell r="G1317" t="str">
            <v>DIRECCION INDUSTRIAL</v>
          </cell>
          <cell r="H1317" t="str">
            <v>PLANTA HPPL</v>
          </cell>
          <cell r="I1317" t="str">
            <v>MANTENIMIENTO ELECTROMECANICO</v>
          </cell>
          <cell r="J1317">
            <v>0</v>
          </cell>
          <cell r="K1317">
            <v>0</v>
          </cell>
          <cell r="L1317" t="str">
            <v>Activos</v>
          </cell>
          <cell r="M1317" t="str">
            <v>Fuera de Convenio</v>
          </cell>
          <cell r="N1317" t="str">
            <v>Indeterminado</v>
          </cell>
          <cell r="O1317" t="str">
            <v>Pichi Picun Leu</v>
          </cell>
          <cell r="P1317">
            <v>36374</v>
          </cell>
        </row>
        <row r="1318">
          <cell r="A1318">
            <v>60000967</v>
          </cell>
          <cell r="B1318" t="str">
            <v>MUÑOZ, MIGUEL ANGEL</v>
          </cell>
          <cell r="C1318" t="str">
            <v>SUPERVISOR DE TURNO</v>
          </cell>
          <cell r="D1318">
            <v>55</v>
          </cell>
          <cell r="E1318" t="str">
            <v>Gas &amp; Energía</v>
          </cell>
          <cell r="F1318" t="str">
            <v>Industrial PB Arg. S.A.</v>
          </cell>
          <cell r="G1318" t="str">
            <v>DIRECCION INDUSTRIAL</v>
          </cell>
          <cell r="H1318" t="str">
            <v>PLANTA HPPL</v>
          </cell>
          <cell r="I1318" t="str">
            <v>OPERACIONES</v>
          </cell>
          <cell r="J1318">
            <v>0</v>
          </cell>
          <cell r="K1318">
            <v>0</v>
          </cell>
          <cell r="L1318" t="str">
            <v>Activos</v>
          </cell>
          <cell r="M1318" t="str">
            <v>Fuera de Convenio</v>
          </cell>
          <cell r="N1318" t="str">
            <v>Indeterminado</v>
          </cell>
          <cell r="O1318" t="str">
            <v>Pichi Picun Leu</v>
          </cell>
          <cell r="P1318">
            <v>36241</v>
          </cell>
        </row>
        <row r="1319">
          <cell r="A1319">
            <v>60001152</v>
          </cell>
          <cell r="B1319" t="str">
            <v>VACCARO, DANIEL OSVALDO</v>
          </cell>
          <cell r="C1319" t="str">
            <v>GERENTE</v>
          </cell>
          <cell r="D1319">
            <v>60</v>
          </cell>
          <cell r="E1319" t="str">
            <v>Gas &amp; Energía</v>
          </cell>
          <cell r="F1319" t="str">
            <v>Industrial PB Arg. S.A.</v>
          </cell>
          <cell r="G1319" t="str">
            <v>DIRECCION INDUSTRIAL</v>
          </cell>
          <cell r="H1319" t="str">
            <v>PLANTA HPPL</v>
          </cell>
          <cell r="I1319">
            <v>0</v>
          </cell>
          <cell r="J1319">
            <v>0</v>
          </cell>
          <cell r="K1319">
            <v>0</v>
          </cell>
          <cell r="L1319" t="str">
            <v>Activos</v>
          </cell>
          <cell r="M1319" t="str">
            <v>Fuera de Convenio</v>
          </cell>
          <cell r="N1319" t="str">
            <v>Indeterminado</v>
          </cell>
          <cell r="O1319" t="str">
            <v>Pichi Picun Leu</v>
          </cell>
          <cell r="P1319">
            <v>36185</v>
          </cell>
        </row>
        <row r="1320">
          <cell r="A1320">
            <v>60001678</v>
          </cell>
          <cell r="B1320" t="str">
            <v>MARTINEZ, RICARDO JOSE</v>
          </cell>
          <cell r="C1320" t="str">
            <v>SUPERVISOR DE TURNO</v>
          </cell>
          <cell r="D1320">
            <v>55</v>
          </cell>
          <cell r="E1320" t="str">
            <v>Gas &amp; Energía</v>
          </cell>
          <cell r="F1320" t="str">
            <v>Industrial PB Arg. S.A.</v>
          </cell>
          <cell r="G1320" t="str">
            <v>DIRECCION INDUSTRIAL</v>
          </cell>
          <cell r="H1320" t="str">
            <v>PLANTA HPPL</v>
          </cell>
          <cell r="I1320" t="str">
            <v>OPERACIONES</v>
          </cell>
          <cell r="J1320">
            <v>0</v>
          </cell>
          <cell r="K1320">
            <v>0</v>
          </cell>
          <cell r="L1320" t="str">
            <v>Activos</v>
          </cell>
          <cell r="M1320" t="str">
            <v>Fuera de Convenio</v>
          </cell>
          <cell r="N1320" t="str">
            <v>Indeterminado</v>
          </cell>
          <cell r="O1320" t="str">
            <v>Pichi Picun Leu</v>
          </cell>
          <cell r="P1320">
            <v>36241</v>
          </cell>
        </row>
        <row r="1321">
          <cell r="A1321">
            <v>60001966</v>
          </cell>
          <cell r="B1321" t="str">
            <v>FRANCO, MIGUEL ANGEL</v>
          </cell>
          <cell r="C1321" t="str">
            <v>SUPERVISOR DE TURNO</v>
          </cell>
          <cell r="D1321">
            <v>55</v>
          </cell>
          <cell r="E1321" t="str">
            <v>Gas &amp; Energía</v>
          </cell>
          <cell r="F1321" t="str">
            <v>Industrial PB Arg. S.A.</v>
          </cell>
          <cell r="G1321" t="str">
            <v>DIRECCION INDUSTRIAL</v>
          </cell>
          <cell r="H1321" t="str">
            <v>PLANTA HPPL</v>
          </cell>
          <cell r="I1321" t="str">
            <v>OPERACIONES</v>
          </cell>
          <cell r="J1321">
            <v>0</v>
          </cell>
          <cell r="K1321">
            <v>0</v>
          </cell>
          <cell r="L1321" t="str">
            <v>Activos</v>
          </cell>
          <cell r="M1321" t="str">
            <v>Fuera de Convenio</v>
          </cell>
          <cell r="N1321" t="str">
            <v>Indeterminado</v>
          </cell>
          <cell r="O1321" t="str">
            <v>Pichi Picun Leu</v>
          </cell>
          <cell r="P1321">
            <v>36241</v>
          </cell>
        </row>
        <row r="1322">
          <cell r="A1322">
            <v>60002145</v>
          </cell>
          <cell r="B1322" t="str">
            <v>DIFRANCO, MARIO OSCAR</v>
          </cell>
          <cell r="C1322" t="str">
            <v>SUPERVISOR DE TURNO</v>
          </cell>
          <cell r="D1322">
            <v>55</v>
          </cell>
          <cell r="E1322" t="str">
            <v>Gas &amp; Energía</v>
          </cell>
          <cell r="F1322" t="str">
            <v>Industrial PB Arg. S.A.</v>
          </cell>
          <cell r="G1322" t="str">
            <v>DIRECCION INDUSTRIAL</v>
          </cell>
          <cell r="H1322" t="str">
            <v>PLANTA HPPL</v>
          </cell>
          <cell r="I1322" t="str">
            <v>OPERACIONES</v>
          </cell>
          <cell r="J1322">
            <v>0</v>
          </cell>
          <cell r="K1322">
            <v>0</v>
          </cell>
          <cell r="L1322" t="str">
            <v>Activos</v>
          </cell>
          <cell r="M1322" t="str">
            <v>Fuera de Convenio</v>
          </cell>
          <cell r="N1322" t="str">
            <v>Indeterminado</v>
          </cell>
          <cell r="O1322" t="str">
            <v>Pichi Picun Leu</v>
          </cell>
          <cell r="P1322">
            <v>36234</v>
          </cell>
        </row>
        <row r="1323">
          <cell r="A1323">
            <v>60002335</v>
          </cell>
          <cell r="B1323" t="str">
            <v>POMILIO, DIEGO MARCELO</v>
          </cell>
          <cell r="C1323" t="str">
            <v>OPERADOR DE TURNO</v>
          </cell>
          <cell r="D1323">
            <v>53</v>
          </cell>
          <cell r="E1323" t="str">
            <v>Gas &amp; Energía</v>
          </cell>
          <cell r="F1323" t="str">
            <v>Industrial PB Arg. S.A.</v>
          </cell>
          <cell r="G1323" t="str">
            <v>DIRECCION INDUSTRIAL</v>
          </cell>
          <cell r="H1323" t="str">
            <v>PLANTA HPPL</v>
          </cell>
          <cell r="I1323" t="str">
            <v>OPERACIONES</v>
          </cell>
          <cell r="J1323">
            <v>0</v>
          </cell>
          <cell r="K1323">
            <v>0</v>
          </cell>
          <cell r="L1323" t="str">
            <v>Activos</v>
          </cell>
          <cell r="M1323" t="str">
            <v>Fuera de Convenio</v>
          </cell>
          <cell r="N1323" t="str">
            <v>Indeterminado</v>
          </cell>
          <cell r="O1323" t="str">
            <v>Pichi Picun Leu</v>
          </cell>
          <cell r="P1323">
            <v>36262</v>
          </cell>
        </row>
        <row r="1324">
          <cell r="A1324">
            <v>60002420</v>
          </cell>
          <cell r="B1324" t="str">
            <v>BARRIENTOS, ALEJANDRO S.</v>
          </cell>
          <cell r="C1324" t="str">
            <v>OPERADOR DE TURNO</v>
          </cell>
          <cell r="D1324">
            <v>53</v>
          </cell>
          <cell r="E1324" t="str">
            <v>Gas &amp; Energía</v>
          </cell>
          <cell r="F1324" t="str">
            <v>Industrial PB Arg. S.A.</v>
          </cell>
          <cell r="G1324" t="str">
            <v>DIRECCION INDUSTRIAL</v>
          </cell>
          <cell r="H1324" t="str">
            <v>PLANTA HPPL</v>
          </cell>
          <cell r="I1324" t="str">
            <v>OPERACIONES</v>
          </cell>
          <cell r="J1324">
            <v>0</v>
          </cell>
          <cell r="K1324">
            <v>0</v>
          </cell>
          <cell r="L1324" t="str">
            <v>Activos</v>
          </cell>
          <cell r="M1324" t="str">
            <v>Fuera de Convenio</v>
          </cell>
          <cell r="N1324" t="str">
            <v>Indeterminado</v>
          </cell>
          <cell r="O1324" t="str">
            <v>Pichi Picun Leu</v>
          </cell>
          <cell r="P1324">
            <v>36255</v>
          </cell>
        </row>
        <row r="1325">
          <cell r="A1325">
            <v>60002619</v>
          </cell>
          <cell r="B1325" t="str">
            <v>VALENTINI, RUBEN ALEJANDRO</v>
          </cell>
          <cell r="C1325" t="str">
            <v>OFICIAL TECNICO</v>
          </cell>
          <cell r="D1325">
            <v>53</v>
          </cell>
          <cell r="E1325" t="str">
            <v>Gas &amp; Energía</v>
          </cell>
          <cell r="F1325" t="str">
            <v>Industrial PB Arg. S.A.</v>
          </cell>
          <cell r="G1325" t="str">
            <v>DIRECCION INDUSTRIAL</v>
          </cell>
          <cell r="H1325" t="str">
            <v>PLANTA HPPL</v>
          </cell>
          <cell r="I1325" t="str">
            <v>MANTENIMIENTO CIVIL, SERV. GRALES Y ADM.</v>
          </cell>
          <cell r="J1325">
            <v>0</v>
          </cell>
          <cell r="K1325">
            <v>0</v>
          </cell>
          <cell r="L1325" t="str">
            <v>Activos</v>
          </cell>
          <cell r="M1325" t="str">
            <v>Fuera de Convenio</v>
          </cell>
          <cell r="N1325" t="str">
            <v>Indeterminado</v>
          </cell>
          <cell r="O1325" t="str">
            <v>Pichi Picun Leu</v>
          </cell>
          <cell r="P1325">
            <v>38930</v>
          </cell>
        </row>
        <row r="1326">
          <cell r="A1326">
            <v>60002644</v>
          </cell>
          <cell r="B1326" t="str">
            <v>BARRA, NESTOR RENE</v>
          </cell>
          <cell r="C1326" t="str">
            <v>OPERADOR DE TURNO</v>
          </cell>
          <cell r="D1326">
            <v>53</v>
          </cell>
          <cell r="E1326" t="str">
            <v>Gas &amp; Energía</v>
          </cell>
          <cell r="F1326" t="str">
            <v>Industrial PB Arg. S.A.</v>
          </cell>
          <cell r="G1326" t="str">
            <v>DIRECCION INDUSTRIAL</v>
          </cell>
          <cell r="H1326" t="str">
            <v>PLANTA HPPL</v>
          </cell>
          <cell r="I1326" t="str">
            <v>OPERACIONES</v>
          </cell>
          <cell r="J1326">
            <v>0</v>
          </cell>
          <cell r="K1326">
            <v>0</v>
          </cell>
          <cell r="L1326" t="str">
            <v>Activos</v>
          </cell>
          <cell r="M1326" t="str">
            <v>Fuera de Convenio</v>
          </cell>
          <cell r="N1326" t="str">
            <v>Indeterminado</v>
          </cell>
          <cell r="O1326" t="str">
            <v>Pichi Picun Leu</v>
          </cell>
          <cell r="P1326">
            <v>36241</v>
          </cell>
        </row>
        <row r="1327">
          <cell r="A1327">
            <v>60002904</v>
          </cell>
          <cell r="B1327" t="str">
            <v>GIMENEZ, EDUARDO FABIAN</v>
          </cell>
          <cell r="C1327" t="str">
            <v>OFICIAL ELECTRONICO</v>
          </cell>
          <cell r="D1327">
            <v>53</v>
          </cell>
          <cell r="E1327" t="str">
            <v>Gas &amp; Energía</v>
          </cell>
          <cell r="F1327" t="str">
            <v>Industrial PB Arg. S.A.</v>
          </cell>
          <cell r="G1327" t="str">
            <v>DIRECCION INDUSTRIAL</v>
          </cell>
          <cell r="H1327" t="str">
            <v>PLANTA HPPL</v>
          </cell>
          <cell r="I1327" t="str">
            <v>MANTENIMIENTO ELECTROMECANICO</v>
          </cell>
          <cell r="J1327">
            <v>0</v>
          </cell>
          <cell r="K1327">
            <v>0</v>
          </cell>
          <cell r="L1327" t="str">
            <v>Activos</v>
          </cell>
          <cell r="M1327" t="str">
            <v>Fuera de Convenio</v>
          </cell>
          <cell r="N1327" t="str">
            <v>Indeterminado</v>
          </cell>
          <cell r="O1327" t="str">
            <v>Pichi Picun Leu</v>
          </cell>
          <cell r="P1327">
            <v>36241</v>
          </cell>
        </row>
        <row r="1328">
          <cell r="A1328">
            <v>60003095</v>
          </cell>
          <cell r="B1328" t="str">
            <v>LAFUENTE, SEBASTIAN</v>
          </cell>
          <cell r="C1328" t="str">
            <v>GERENTE</v>
          </cell>
          <cell r="D1328">
            <v>58</v>
          </cell>
          <cell r="E1328" t="str">
            <v>Gas &amp; Energía</v>
          </cell>
          <cell r="F1328" t="str">
            <v>Industrial PB Arg. S.A.</v>
          </cell>
          <cell r="G1328" t="str">
            <v>DIRECCION INDUSTRIAL</v>
          </cell>
          <cell r="H1328" t="str">
            <v>PLANTA HPPL</v>
          </cell>
          <cell r="I1328" t="str">
            <v>MANTENIMIENTO ELECTROMECANICO</v>
          </cell>
          <cell r="J1328">
            <v>0</v>
          </cell>
          <cell r="K1328">
            <v>0</v>
          </cell>
          <cell r="L1328" t="str">
            <v>Activos</v>
          </cell>
          <cell r="M1328" t="str">
            <v>Fuera de Convenio</v>
          </cell>
          <cell r="N1328" t="str">
            <v>Indeterminado</v>
          </cell>
          <cell r="O1328" t="str">
            <v>Pichi Picun Leu</v>
          </cell>
          <cell r="P1328">
            <v>38626</v>
          </cell>
        </row>
        <row r="1329">
          <cell r="A1329">
            <v>60003217</v>
          </cell>
          <cell r="B1329" t="str">
            <v>SANINO, PABLO IVAN</v>
          </cell>
          <cell r="C1329" t="str">
            <v>ADMINISTRATIVO</v>
          </cell>
          <cell r="D1329">
            <v>53</v>
          </cell>
          <cell r="E1329" t="str">
            <v>Gas &amp; Energía</v>
          </cell>
          <cell r="F1329" t="str">
            <v>Industrial PB Arg. S.A.</v>
          </cell>
          <cell r="G1329" t="str">
            <v>DIRECCION INDUSTRIAL</v>
          </cell>
          <cell r="H1329" t="str">
            <v>PLANTA HPPL</v>
          </cell>
          <cell r="I1329" t="str">
            <v>MANTENIMIENTO CIVIL, SERV. GRALES Y ADM.</v>
          </cell>
          <cell r="J1329">
            <v>0</v>
          </cell>
          <cell r="K1329">
            <v>0</v>
          </cell>
          <cell r="L1329" t="str">
            <v>Activos</v>
          </cell>
          <cell r="M1329" t="str">
            <v>Fuera de Convenio</v>
          </cell>
          <cell r="N1329" t="str">
            <v>Indeterminado</v>
          </cell>
          <cell r="O1329" t="str">
            <v>Pichi Picun Leu</v>
          </cell>
          <cell r="P1329">
            <v>36285</v>
          </cell>
        </row>
        <row r="1330">
          <cell r="A1330">
            <v>60003242</v>
          </cell>
          <cell r="B1330" t="str">
            <v>VERA, GUILLERMO ANDRES</v>
          </cell>
          <cell r="C1330" t="str">
            <v>OPERADOR DE TURNO</v>
          </cell>
          <cell r="D1330">
            <v>53</v>
          </cell>
          <cell r="E1330" t="str">
            <v>Gas &amp; Energía</v>
          </cell>
          <cell r="F1330" t="str">
            <v>Industrial PB Arg. S.A.</v>
          </cell>
          <cell r="G1330" t="str">
            <v>DIRECCION INDUSTRIAL</v>
          </cell>
          <cell r="H1330" t="str">
            <v>PLANTA HPPL</v>
          </cell>
          <cell r="I1330" t="str">
            <v>OPERACIONES</v>
          </cell>
          <cell r="J1330">
            <v>0</v>
          </cell>
          <cell r="K1330">
            <v>0</v>
          </cell>
          <cell r="L1330" t="str">
            <v>Activos</v>
          </cell>
          <cell r="M1330" t="str">
            <v>Fuera de Convenio</v>
          </cell>
          <cell r="N1330" t="str">
            <v>Indeterminado</v>
          </cell>
          <cell r="O1330" t="str">
            <v>Pichi Picun Leu</v>
          </cell>
          <cell r="P1330">
            <v>36241</v>
          </cell>
        </row>
        <row r="1331">
          <cell r="A1331">
            <v>60003313</v>
          </cell>
          <cell r="B1331" t="str">
            <v>LUCERO, CARLOS ADRIAN</v>
          </cell>
          <cell r="C1331" t="str">
            <v>SUPERVISOR</v>
          </cell>
          <cell r="D1331">
            <v>55</v>
          </cell>
          <cell r="E1331" t="str">
            <v>Gas &amp; Energía</v>
          </cell>
          <cell r="F1331" t="str">
            <v>Industrial PB Arg. S.A.</v>
          </cell>
          <cell r="G1331" t="str">
            <v>DIRECCION INDUSTRIAL</v>
          </cell>
          <cell r="H1331" t="str">
            <v>PLANTA HPPL</v>
          </cell>
          <cell r="I1331" t="str">
            <v>MANTENIMIENTO ELECTROMECANICO</v>
          </cell>
          <cell r="J1331">
            <v>0</v>
          </cell>
          <cell r="K1331">
            <v>0</v>
          </cell>
          <cell r="L1331" t="str">
            <v>Activos</v>
          </cell>
          <cell r="M1331" t="str">
            <v>Fuera de Convenio</v>
          </cell>
          <cell r="N1331" t="str">
            <v>Indeterminado</v>
          </cell>
          <cell r="O1331" t="str">
            <v>Pichi Picun Leu</v>
          </cell>
          <cell r="P1331">
            <v>36241</v>
          </cell>
        </row>
        <row r="1332">
          <cell r="A1332">
            <v>60004223</v>
          </cell>
          <cell r="B1332" t="str">
            <v>ZARATE ACUÑA, FRANCO GABRIEL</v>
          </cell>
          <cell r="C1332" t="str">
            <v>OFICIAL ELECTRONICO</v>
          </cell>
          <cell r="D1332">
            <v>53</v>
          </cell>
          <cell r="E1332" t="str">
            <v>Gas &amp; Energía</v>
          </cell>
          <cell r="F1332" t="str">
            <v>Industrial PB Arg. S.A.</v>
          </cell>
          <cell r="G1332" t="str">
            <v>DIRECCION INDUSTRIAL</v>
          </cell>
          <cell r="H1332" t="str">
            <v>PLANTA HPPL</v>
          </cell>
          <cell r="I1332" t="str">
            <v>MANTENIMIENTO ELECTROMECANICO</v>
          </cell>
          <cell r="J1332">
            <v>0</v>
          </cell>
          <cell r="K1332">
            <v>0</v>
          </cell>
          <cell r="L1332" t="str">
            <v>Activos</v>
          </cell>
          <cell r="M1332" t="str">
            <v>Fuera de Convenio</v>
          </cell>
          <cell r="N1332" t="str">
            <v>Indeterminado</v>
          </cell>
          <cell r="O1332" t="str">
            <v>Pichi Picun Leu</v>
          </cell>
          <cell r="P1332">
            <v>39062</v>
          </cell>
        </row>
        <row r="1333">
          <cell r="A1333">
            <v>60004475</v>
          </cell>
          <cell r="B1333" t="str">
            <v>COLQUE ESPINOZA, BENITO</v>
          </cell>
          <cell r="C1333" t="str">
            <v>GERENTE</v>
          </cell>
          <cell r="D1333">
            <v>58</v>
          </cell>
          <cell r="E1333" t="str">
            <v>Gas &amp; Energía</v>
          </cell>
          <cell r="F1333" t="str">
            <v>Industrial PB Arg. S.A.</v>
          </cell>
          <cell r="G1333" t="str">
            <v>DIRECCION INDUSTRIAL</v>
          </cell>
          <cell r="H1333" t="str">
            <v>PLANTA HPPL</v>
          </cell>
          <cell r="I1333" t="str">
            <v>MANTENIMIENTO CIVIL, SERV. GRALES Y ADM.</v>
          </cell>
          <cell r="J1333">
            <v>0</v>
          </cell>
          <cell r="K1333">
            <v>0</v>
          </cell>
          <cell r="L1333" t="str">
            <v>Activos</v>
          </cell>
          <cell r="M1333" t="str">
            <v>Fuera de Convenio</v>
          </cell>
          <cell r="N1333" t="str">
            <v>Indeterminado</v>
          </cell>
          <cell r="O1333" t="str">
            <v>Pichi Picun Leu</v>
          </cell>
          <cell r="P1333">
            <v>36178</v>
          </cell>
        </row>
        <row r="1334">
          <cell r="A1334">
            <v>60004483</v>
          </cell>
          <cell r="B1334" t="str">
            <v>REYES SALINAS, CHARLES IGOR</v>
          </cell>
          <cell r="C1334" t="str">
            <v>SUPERVISOR</v>
          </cell>
          <cell r="D1334">
            <v>55</v>
          </cell>
          <cell r="E1334" t="str">
            <v>Gas &amp; Energía</v>
          </cell>
          <cell r="F1334" t="str">
            <v>Industrial PB Arg. S.A.</v>
          </cell>
          <cell r="G1334" t="str">
            <v>DIRECCION INDUSTRIAL</v>
          </cell>
          <cell r="H1334" t="str">
            <v>PLANTA HPPL</v>
          </cell>
          <cell r="I1334" t="str">
            <v>MANTENIMIENTO ELECTROMECANICO</v>
          </cell>
          <cell r="J1334">
            <v>0</v>
          </cell>
          <cell r="K1334">
            <v>0</v>
          </cell>
          <cell r="L1334" t="str">
            <v>Activos</v>
          </cell>
          <cell r="M1334" t="str">
            <v>Fuera de Convenio</v>
          </cell>
          <cell r="N1334" t="str">
            <v>Indeterminado</v>
          </cell>
          <cell r="O1334" t="str">
            <v>Pichi Picun Leu</v>
          </cell>
          <cell r="P1334">
            <v>36342</v>
          </cell>
        </row>
        <row r="1335">
          <cell r="A1335">
            <v>60004716</v>
          </cell>
          <cell r="B1335" t="str">
            <v>CULOTTA, MARCELO JAVIER</v>
          </cell>
          <cell r="C1335" t="str">
            <v>INGENIERO SSR.</v>
          </cell>
          <cell r="D1335">
            <v>55</v>
          </cell>
          <cell r="E1335" t="str">
            <v>Gas &amp; Energía</v>
          </cell>
          <cell r="F1335" t="str">
            <v>Industrial PB Arg. S.A.</v>
          </cell>
          <cell r="G1335" t="str">
            <v>DIRECCION INDUSTRIAL</v>
          </cell>
          <cell r="H1335" t="str">
            <v>PLANTA HPPL</v>
          </cell>
          <cell r="I1335" t="str">
            <v>MANTENIMIENTO ELECTROMECANICO</v>
          </cell>
          <cell r="J1335">
            <v>0</v>
          </cell>
          <cell r="K1335">
            <v>0</v>
          </cell>
          <cell r="L1335" t="str">
            <v>Activos</v>
          </cell>
          <cell r="M1335" t="str">
            <v>Fuera de Convenio</v>
          </cell>
          <cell r="N1335" t="str">
            <v>Indeterminado</v>
          </cell>
          <cell r="O1335" t="str">
            <v>Pichi Picun Leu</v>
          </cell>
          <cell r="P1335">
            <v>39904</v>
          </cell>
        </row>
        <row r="1336">
          <cell r="A1336">
            <v>60004834</v>
          </cell>
          <cell r="B1336" t="str">
            <v>VILUGRON, RICARDO MANUEL</v>
          </cell>
          <cell r="C1336" t="str">
            <v>OFICIAL</v>
          </cell>
          <cell r="D1336">
            <v>53</v>
          </cell>
          <cell r="E1336" t="str">
            <v>Gas &amp; Energía</v>
          </cell>
          <cell r="F1336" t="str">
            <v>Industrial PB Arg. S.A.</v>
          </cell>
          <cell r="G1336" t="str">
            <v>DIRECCION INDUSTRIAL</v>
          </cell>
          <cell r="H1336" t="str">
            <v>PLANTA HPPL</v>
          </cell>
          <cell r="I1336" t="str">
            <v>MANTENIMIENTO ELECTROMECANICO</v>
          </cell>
          <cell r="J1336">
            <v>0</v>
          </cell>
          <cell r="K1336">
            <v>0</v>
          </cell>
          <cell r="L1336" t="str">
            <v>Activos</v>
          </cell>
          <cell r="M1336" t="str">
            <v>Fuera de Convenio</v>
          </cell>
          <cell r="N1336" t="str">
            <v>Indeterminado</v>
          </cell>
          <cell r="O1336" t="str">
            <v>Pichi Picun Leu</v>
          </cell>
          <cell r="P1336">
            <v>40057</v>
          </cell>
        </row>
        <row r="1337">
          <cell r="A1337">
            <v>60005874</v>
          </cell>
          <cell r="B1337" t="str">
            <v>BEJA, JORGE ALFREDO</v>
          </cell>
          <cell r="C1337" t="str">
            <v>ANALISTA CONSULTOR</v>
          </cell>
          <cell r="D1337">
            <v>56</v>
          </cell>
          <cell r="E1337" t="str">
            <v>Gas &amp; Energía</v>
          </cell>
          <cell r="F1337" t="str">
            <v>Industrial PB Arg. S.A.</v>
          </cell>
          <cell r="G1337" t="str">
            <v>DIRECCION INDUSTRIAL</v>
          </cell>
          <cell r="H1337" t="str">
            <v>PLANTA HPPL</v>
          </cell>
          <cell r="I1337">
            <v>0</v>
          </cell>
          <cell r="J1337">
            <v>0</v>
          </cell>
          <cell r="K1337">
            <v>0</v>
          </cell>
          <cell r="L1337" t="str">
            <v>Activos</v>
          </cell>
          <cell r="M1337" t="str">
            <v>Fuera de Convenio</v>
          </cell>
          <cell r="N1337" t="str">
            <v>Indeterminado</v>
          </cell>
          <cell r="O1337" t="str">
            <v>Pichi Picun Leu</v>
          </cell>
          <cell r="P1337">
            <v>39639</v>
          </cell>
        </row>
        <row r="1338">
          <cell r="A1338">
            <v>60006034</v>
          </cell>
          <cell r="B1338" t="str">
            <v>HERNANDEZ, MARTIN MIGUEL</v>
          </cell>
          <cell r="C1338" t="str">
            <v>OFICIAL MECANICO</v>
          </cell>
          <cell r="D1338">
            <v>53</v>
          </cell>
          <cell r="E1338" t="str">
            <v>Gas &amp; Energía</v>
          </cell>
          <cell r="F1338" t="str">
            <v>Industrial PB Arg. S.A.</v>
          </cell>
          <cell r="G1338" t="str">
            <v>DIRECCION INDUSTRIAL</v>
          </cell>
          <cell r="H1338" t="str">
            <v>PLANTA HPPL</v>
          </cell>
          <cell r="I1338" t="str">
            <v>MANTENIMIENTO ELECTROMECANICO</v>
          </cell>
          <cell r="J1338">
            <v>0</v>
          </cell>
          <cell r="K1338">
            <v>0</v>
          </cell>
          <cell r="L1338" t="str">
            <v>Activos</v>
          </cell>
          <cell r="M1338" t="str">
            <v>Fuera de Convenio</v>
          </cell>
          <cell r="N1338" t="str">
            <v>Eventual</v>
          </cell>
          <cell r="O1338" t="str">
            <v>Pichi Picun Leu</v>
          </cell>
          <cell r="P1338">
            <v>39753</v>
          </cell>
        </row>
        <row r="1339">
          <cell r="A1339">
            <v>60000253</v>
          </cell>
          <cell r="B1339" t="str">
            <v>BRUZZO, VICTOR ROGELIO</v>
          </cell>
          <cell r="C1339" t="str">
            <v>SUPERVISOR DE TURNO</v>
          </cell>
          <cell r="D1339">
            <v>54</v>
          </cell>
          <cell r="E1339" t="str">
            <v>Industrial</v>
          </cell>
          <cell r="F1339" t="str">
            <v>Industrial PB Arg. S.A.</v>
          </cell>
          <cell r="G1339" t="str">
            <v>DIRECCION INDUSTRIAL</v>
          </cell>
          <cell r="H1339" t="str">
            <v>PLANTAS RSL/PGSM</v>
          </cell>
          <cell r="I1339" t="str">
            <v>OPERACIONES DE RSL/REFORMA</v>
          </cell>
          <cell r="J1339" t="str">
            <v>MBM Y DESPACHO</v>
          </cell>
          <cell r="K1339" t="str">
            <v>DESPACHO B1</v>
          </cell>
          <cell r="L1339" t="str">
            <v>Activos</v>
          </cell>
          <cell r="M1339" t="str">
            <v>Fuera de Convenio</v>
          </cell>
          <cell r="N1339" t="str">
            <v>Indeterminado</v>
          </cell>
          <cell r="O1339" t="str">
            <v>Pl. S.Lorenzo</v>
          </cell>
          <cell r="P1339">
            <v>34151</v>
          </cell>
        </row>
        <row r="1340">
          <cell r="A1340">
            <v>60000297</v>
          </cell>
          <cell r="B1340" t="str">
            <v>DI LORENZO, HUGO ERNESTO</v>
          </cell>
          <cell r="C1340" t="str">
            <v>SUPERVISOR</v>
          </cell>
          <cell r="D1340">
            <v>54</v>
          </cell>
          <cell r="E1340" t="str">
            <v>Industrial</v>
          </cell>
          <cell r="F1340" t="str">
            <v>Industrial PB Arg. S.A.</v>
          </cell>
          <cell r="G1340" t="str">
            <v>DIRECCION INDUSTRIAL</v>
          </cell>
          <cell r="H1340" t="str">
            <v>PLANTAS RSL/PGSM</v>
          </cell>
          <cell r="I1340" t="str">
            <v>OPTIMIZACION</v>
          </cell>
          <cell r="J1340" t="str">
            <v>LABORATORIO</v>
          </cell>
          <cell r="K1340" t="str">
            <v>LABORATORIO RSL</v>
          </cell>
          <cell r="L1340" t="str">
            <v>Activos</v>
          </cell>
          <cell r="M1340" t="str">
            <v>Fuera de Convenio</v>
          </cell>
          <cell r="N1340" t="str">
            <v>Indeterminado</v>
          </cell>
          <cell r="O1340" t="str">
            <v>Pl. S.Lorenzo</v>
          </cell>
          <cell r="P1340">
            <v>34060</v>
          </cell>
        </row>
        <row r="1341">
          <cell r="A1341">
            <v>60000406</v>
          </cell>
          <cell r="B1341" t="str">
            <v>ARROYO, RUBEN OSCAR</v>
          </cell>
          <cell r="C1341" t="str">
            <v>GERENTE</v>
          </cell>
          <cell r="D1341">
            <v>55</v>
          </cell>
          <cell r="E1341" t="str">
            <v>Industrial</v>
          </cell>
          <cell r="F1341" t="str">
            <v>Industrial PB Arg. S.A.</v>
          </cell>
          <cell r="G1341" t="str">
            <v>DIRECCION INDUSTRIAL</v>
          </cell>
          <cell r="H1341" t="str">
            <v>PLANTAS RSL/PGSM</v>
          </cell>
          <cell r="I1341" t="str">
            <v>CSMS</v>
          </cell>
          <cell r="J1341" t="str">
            <v>SEGURIDAD OPERATIVA RSL Y ESL</v>
          </cell>
          <cell r="K1341">
            <v>0</v>
          </cell>
          <cell r="L1341" t="str">
            <v>Activos</v>
          </cell>
          <cell r="M1341" t="str">
            <v>Fuera de Convenio</v>
          </cell>
          <cell r="N1341" t="str">
            <v>Indeterminado</v>
          </cell>
          <cell r="O1341" t="str">
            <v>Pl. S.Lorenzo</v>
          </cell>
          <cell r="P1341">
            <v>34121</v>
          </cell>
        </row>
        <row r="1342">
          <cell r="A1342">
            <v>60000477</v>
          </cell>
          <cell r="B1342" t="str">
            <v>ARIOTTI, MARTA ESTER</v>
          </cell>
          <cell r="C1342" t="str">
            <v>GERENTE</v>
          </cell>
          <cell r="D1342">
            <v>56</v>
          </cell>
          <cell r="E1342" t="str">
            <v>Industrial</v>
          </cell>
          <cell r="F1342" t="str">
            <v>Industrial PB Arg. S.A.</v>
          </cell>
          <cell r="G1342" t="str">
            <v>DIRECCION INDUSTRIAL</v>
          </cell>
          <cell r="H1342" t="str">
            <v>PLANTAS RSL/PGSM</v>
          </cell>
          <cell r="I1342" t="str">
            <v>OPTIMIZACION</v>
          </cell>
          <cell r="J1342" t="str">
            <v>LABORATORIO</v>
          </cell>
          <cell r="K1342">
            <v>0</v>
          </cell>
          <cell r="L1342" t="str">
            <v>Activos</v>
          </cell>
          <cell r="M1342" t="str">
            <v>Fuera de Convenio</v>
          </cell>
          <cell r="N1342" t="str">
            <v>Indeterminado</v>
          </cell>
          <cell r="O1342" t="str">
            <v>Pl. S.Lorenzo</v>
          </cell>
          <cell r="P1342">
            <v>30773</v>
          </cell>
        </row>
        <row r="1343">
          <cell r="A1343">
            <v>60000554</v>
          </cell>
          <cell r="B1343" t="str">
            <v>PEREZ, GRACIELA BEATRIZ</v>
          </cell>
          <cell r="C1343" t="str">
            <v>ANALISTA SSR.</v>
          </cell>
          <cell r="D1343">
            <v>53</v>
          </cell>
          <cell r="E1343" t="str">
            <v>Industrial</v>
          </cell>
          <cell r="F1343" t="str">
            <v>Industrial PB Arg. S.A.</v>
          </cell>
          <cell r="G1343" t="str">
            <v>DIRECCION INDUSTRIAL</v>
          </cell>
          <cell r="H1343" t="str">
            <v>PLANTAS RSL/PGSM</v>
          </cell>
          <cell r="I1343" t="str">
            <v>OPTIMIZACION</v>
          </cell>
          <cell r="J1343" t="str">
            <v>PLANIFICACION Y CONTROL DE PRODUCCION</v>
          </cell>
          <cell r="K1343">
            <v>0</v>
          </cell>
          <cell r="L1343" t="str">
            <v>Activos</v>
          </cell>
          <cell r="M1343" t="str">
            <v>Fuera de Convenio</v>
          </cell>
          <cell r="N1343" t="str">
            <v>Indeterminado</v>
          </cell>
          <cell r="O1343" t="str">
            <v>Pl. S.Lorenzo</v>
          </cell>
          <cell r="P1343">
            <v>34060</v>
          </cell>
        </row>
        <row r="1344">
          <cell r="A1344">
            <v>60000560</v>
          </cell>
          <cell r="B1344" t="str">
            <v>CEBOLLADA, ALBERTO FLOREAL</v>
          </cell>
          <cell r="C1344" t="str">
            <v>ANALISTA</v>
          </cell>
          <cell r="D1344">
            <v>55</v>
          </cell>
          <cell r="E1344" t="str">
            <v>Industrial</v>
          </cell>
          <cell r="F1344" t="str">
            <v>Industrial PB Arg. S.A.</v>
          </cell>
          <cell r="G1344" t="str">
            <v>DIRECCION INDUSTRIAL</v>
          </cell>
          <cell r="H1344" t="str">
            <v>ING Y SOPORTE INDUSTRIAL</v>
          </cell>
          <cell r="I1344" t="str">
            <v>TECNOLOGIA</v>
          </cell>
          <cell r="J1344" t="str">
            <v>DESARROLLO DE PRODUCTOS</v>
          </cell>
          <cell r="K1344">
            <v>0</v>
          </cell>
          <cell r="L1344" t="str">
            <v>Activos</v>
          </cell>
          <cell r="M1344" t="str">
            <v>Fuera de Convenio</v>
          </cell>
          <cell r="N1344" t="str">
            <v>Indeterminado</v>
          </cell>
          <cell r="O1344" t="str">
            <v>Pl. S.Lorenzo</v>
          </cell>
          <cell r="P1344">
            <v>34304</v>
          </cell>
        </row>
        <row r="1345">
          <cell r="A1345">
            <v>60000633</v>
          </cell>
          <cell r="B1345" t="str">
            <v>PRIOTTO, ALFREDO ANGEL</v>
          </cell>
          <cell r="C1345" t="str">
            <v>SUPERVISOR</v>
          </cell>
          <cell r="D1345">
            <v>54</v>
          </cell>
          <cell r="E1345" t="str">
            <v>Industrial</v>
          </cell>
          <cell r="F1345" t="str">
            <v>Industrial PB Arg. S.A.</v>
          </cell>
          <cell r="G1345" t="str">
            <v>DIRECCION INDUSTRIAL</v>
          </cell>
          <cell r="H1345" t="str">
            <v>PLANTAS RSL/PGSM</v>
          </cell>
          <cell r="I1345" t="str">
            <v>OPTIMIZACION</v>
          </cell>
          <cell r="J1345" t="str">
            <v>LABORATORIO</v>
          </cell>
          <cell r="K1345" t="str">
            <v>LABORATORIO RSL</v>
          </cell>
          <cell r="L1345" t="str">
            <v>Activos</v>
          </cell>
          <cell r="M1345" t="str">
            <v>Fuera de Convenio</v>
          </cell>
          <cell r="N1345" t="str">
            <v>Indeterminado</v>
          </cell>
          <cell r="O1345" t="str">
            <v>Pl. S.Lorenzo</v>
          </cell>
          <cell r="P1345">
            <v>34060</v>
          </cell>
        </row>
        <row r="1346">
          <cell r="A1346">
            <v>60000765</v>
          </cell>
          <cell r="B1346" t="str">
            <v>TORRES, EDGARDO JOSE LUJA</v>
          </cell>
          <cell r="C1346" t="str">
            <v>SUPERVISOR</v>
          </cell>
          <cell r="D1346">
            <v>53</v>
          </cell>
          <cell r="E1346" t="str">
            <v>Industrial</v>
          </cell>
          <cell r="F1346" t="str">
            <v>Industrial PB Arg. S.A.</v>
          </cell>
          <cell r="G1346" t="str">
            <v>DIRECCION COMERCIAL</v>
          </cell>
          <cell r="H1346" t="str">
            <v>SOPORTE TECNICO Y OPERACIONES</v>
          </cell>
          <cell r="I1346" t="str">
            <v>DESPACHO</v>
          </cell>
          <cell r="J1346" t="str">
            <v>DESPACHO SAN LORENZO</v>
          </cell>
          <cell r="K1346">
            <v>0</v>
          </cell>
          <cell r="L1346" t="str">
            <v>Activos</v>
          </cell>
          <cell r="M1346" t="str">
            <v>Fuera de Convenio</v>
          </cell>
          <cell r="N1346" t="str">
            <v>Indeterminado</v>
          </cell>
          <cell r="O1346" t="str">
            <v>Pl. S.Lorenzo</v>
          </cell>
          <cell r="P1346">
            <v>35033</v>
          </cell>
        </row>
        <row r="1347">
          <cell r="A1347">
            <v>60001001</v>
          </cell>
          <cell r="B1347" t="str">
            <v>PODBERSICH, EDUARDO GABRIEL</v>
          </cell>
          <cell r="C1347" t="str">
            <v>PROYECTISTA SR.</v>
          </cell>
          <cell r="D1347">
            <v>54</v>
          </cell>
          <cell r="E1347" t="str">
            <v>Industrial</v>
          </cell>
          <cell r="F1347" t="str">
            <v>Industrial PB Arg. S.A.</v>
          </cell>
          <cell r="G1347" t="str">
            <v>DIRECCION INDUSTRIAL</v>
          </cell>
          <cell r="H1347" t="str">
            <v>PLANTAS RSL/PGSM</v>
          </cell>
          <cell r="I1347" t="str">
            <v>INGENIERIA Y SERVICIOS</v>
          </cell>
          <cell r="J1347" t="str">
            <v>INGENIERIA Y OBRA</v>
          </cell>
          <cell r="K1347" t="str">
            <v>INGENIERIA Y OBRA RSL</v>
          </cell>
          <cell r="L1347" t="str">
            <v>Activos</v>
          </cell>
          <cell r="M1347" t="str">
            <v>Fuera de Convenio</v>
          </cell>
          <cell r="N1347" t="str">
            <v>Indeterminado</v>
          </cell>
          <cell r="O1347" t="str">
            <v>Pl. S.Lorenzo</v>
          </cell>
          <cell r="P1347">
            <v>38078</v>
          </cell>
        </row>
        <row r="1348">
          <cell r="A1348">
            <v>60001002</v>
          </cell>
          <cell r="B1348" t="str">
            <v>DE DOMINICIS, EDGARDO DANIEL</v>
          </cell>
          <cell r="C1348" t="str">
            <v>SUPERVISOR DE TURNO</v>
          </cell>
          <cell r="D1348">
            <v>54</v>
          </cell>
          <cell r="E1348" t="str">
            <v>Industrial</v>
          </cell>
          <cell r="F1348" t="str">
            <v>Industrial PB Arg. S.A.</v>
          </cell>
          <cell r="G1348" t="str">
            <v>DIRECCION INDUSTRIAL</v>
          </cell>
          <cell r="H1348" t="str">
            <v>PLANTAS RSL/PGSM</v>
          </cell>
          <cell r="I1348" t="str">
            <v>OPERACIONES DE RSL/REFORMA</v>
          </cell>
          <cell r="J1348" t="str">
            <v>COMBUSTIBLES</v>
          </cell>
          <cell r="K1348" t="str">
            <v>COMBUSTIBLES D</v>
          </cell>
          <cell r="L1348" t="str">
            <v>Activos</v>
          </cell>
          <cell r="M1348" t="str">
            <v>Fuera de Convenio</v>
          </cell>
          <cell r="N1348" t="str">
            <v>Indeterminado</v>
          </cell>
          <cell r="O1348" t="str">
            <v>Pl. S.Lorenzo</v>
          </cell>
          <cell r="P1348">
            <v>34060</v>
          </cell>
        </row>
        <row r="1349">
          <cell r="A1349">
            <v>60001438</v>
          </cell>
          <cell r="B1349" t="str">
            <v>SOLIS, ARIEL HECTOR</v>
          </cell>
          <cell r="C1349" t="str">
            <v>SUPERVISOR DE TURNO</v>
          </cell>
          <cell r="D1349">
            <v>54</v>
          </cell>
          <cell r="E1349" t="str">
            <v>Industrial</v>
          </cell>
          <cell r="F1349" t="str">
            <v>Industrial PB Arg. S.A.</v>
          </cell>
          <cell r="G1349" t="str">
            <v>DIRECCION INDUSTRIAL</v>
          </cell>
          <cell r="H1349" t="str">
            <v>PLANTAS RSL/PGSM</v>
          </cell>
          <cell r="I1349" t="str">
            <v>OPERACIONES DE RSL/REFORMA</v>
          </cell>
          <cell r="J1349" t="str">
            <v>COMBUSTIBLES</v>
          </cell>
          <cell r="K1349" t="str">
            <v>COMBUSTIBLES B</v>
          </cell>
          <cell r="L1349" t="str">
            <v>Activos</v>
          </cell>
          <cell r="M1349" t="str">
            <v>Fuera de Convenio</v>
          </cell>
          <cell r="N1349" t="str">
            <v>Indeterminado</v>
          </cell>
          <cell r="O1349" t="str">
            <v>Pl. S.Lorenzo</v>
          </cell>
          <cell r="P1349">
            <v>34060</v>
          </cell>
        </row>
        <row r="1350">
          <cell r="A1350">
            <v>60001717</v>
          </cell>
          <cell r="B1350" t="str">
            <v>PEDRAZ, NORBERTO JOSE</v>
          </cell>
          <cell r="C1350" t="str">
            <v>SUPERVISOR DE TURNO</v>
          </cell>
          <cell r="D1350">
            <v>54</v>
          </cell>
          <cell r="E1350" t="str">
            <v>Industrial</v>
          </cell>
          <cell r="F1350" t="str">
            <v>Industrial PB Arg. S.A.</v>
          </cell>
          <cell r="G1350" t="str">
            <v>DIRECCION INDUSTRIAL</v>
          </cell>
          <cell r="H1350" t="str">
            <v>PLANTAS RSL/PGSM</v>
          </cell>
          <cell r="I1350" t="str">
            <v>OPERACIONES DE RSL/REFORMA</v>
          </cell>
          <cell r="J1350" t="str">
            <v>MBM Y DESPACHO</v>
          </cell>
          <cell r="K1350" t="str">
            <v>MYM A</v>
          </cell>
          <cell r="L1350" t="str">
            <v>Activos</v>
          </cell>
          <cell r="M1350" t="str">
            <v>Fuera de Convenio</v>
          </cell>
          <cell r="N1350" t="str">
            <v>Indeterminado</v>
          </cell>
          <cell r="O1350" t="str">
            <v>Pl. S.Lorenzo</v>
          </cell>
          <cell r="P1350">
            <v>35186</v>
          </cell>
        </row>
        <row r="1351">
          <cell r="A1351">
            <v>60001871</v>
          </cell>
          <cell r="B1351" t="str">
            <v>CASTILLO, MONICA VIVIANA</v>
          </cell>
          <cell r="C1351" t="str">
            <v>ANALISTA SR.</v>
          </cell>
          <cell r="D1351">
            <v>57</v>
          </cell>
          <cell r="E1351" t="str">
            <v>Funciones Centralizadas</v>
          </cell>
          <cell r="F1351" t="str">
            <v>Industrial PB Arg. S.A.</v>
          </cell>
          <cell r="G1351" t="str">
            <v>DIRECCION INDUSTRIAL</v>
          </cell>
          <cell r="H1351" t="str">
            <v>PLANTAS RSL/PGSM</v>
          </cell>
          <cell r="I1351" t="str">
            <v>RRHH RSL</v>
          </cell>
          <cell r="J1351">
            <v>0</v>
          </cell>
          <cell r="K1351">
            <v>0</v>
          </cell>
          <cell r="L1351" t="str">
            <v>Activos</v>
          </cell>
          <cell r="M1351" t="str">
            <v>Fuera de Convenio</v>
          </cell>
          <cell r="N1351" t="str">
            <v>Indeterminado</v>
          </cell>
          <cell r="O1351" t="str">
            <v>Pl. S.Lorenzo</v>
          </cell>
          <cell r="P1351">
            <v>35156</v>
          </cell>
        </row>
        <row r="1352">
          <cell r="A1352">
            <v>60001967</v>
          </cell>
          <cell r="B1352" t="str">
            <v>DEL BLANCO, MARIA FERNANDA</v>
          </cell>
          <cell r="C1352" t="str">
            <v>FISCAL</v>
          </cell>
          <cell r="D1352">
            <v>52</v>
          </cell>
          <cell r="E1352" t="str">
            <v>Industrial</v>
          </cell>
          <cell r="F1352" t="str">
            <v>Industrial PB Arg. S.A.</v>
          </cell>
          <cell r="G1352" t="str">
            <v>DIRECCION INDUSTRIAL</v>
          </cell>
          <cell r="H1352" t="str">
            <v>PLANTAS RSL/PGSM</v>
          </cell>
          <cell r="I1352" t="str">
            <v>INGENIERIA Y SERVICIOS</v>
          </cell>
          <cell r="J1352" t="str">
            <v>ALMACENES E INTENDENCIA</v>
          </cell>
          <cell r="K1352" t="str">
            <v>ALMACENES E INTENDENCIA RSL</v>
          </cell>
          <cell r="L1352" t="str">
            <v>Activos</v>
          </cell>
          <cell r="M1352" t="str">
            <v>Fuera de Convenio</v>
          </cell>
          <cell r="N1352" t="str">
            <v>Indeterminado</v>
          </cell>
          <cell r="O1352" t="str">
            <v>Pl. S.Lorenzo</v>
          </cell>
          <cell r="P1352">
            <v>38019</v>
          </cell>
        </row>
        <row r="1353">
          <cell r="A1353">
            <v>60002049</v>
          </cell>
          <cell r="B1353" t="str">
            <v>DIMAIO, ALEJANDRO ANDRES</v>
          </cell>
          <cell r="C1353" t="str">
            <v>ASISTENTE</v>
          </cell>
          <cell r="D1353">
            <v>52</v>
          </cell>
          <cell r="E1353" t="str">
            <v>Funciones Centralizadas</v>
          </cell>
          <cell r="F1353" t="str">
            <v>Industrial PB Arg. S.A.</v>
          </cell>
          <cell r="G1353" t="str">
            <v>DIRECCION INDUSTRIAL</v>
          </cell>
          <cell r="H1353" t="str">
            <v>PLANTAS RSL/PGSM</v>
          </cell>
          <cell r="I1353" t="str">
            <v>MANTENIMIENTO</v>
          </cell>
          <cell r="J1353" t="str">
            <v>PROGRAMACION E INGENIERIA DE MANTENIM.</v>
          </cell>
          <cell r="K1353" t="str">
            <v>PROGRAMACION E ING. DE MANT. RSL</v>
          </cell>
          <cell r="L1353" t="str">
            <v>Activos</v>
          </cell>
          <cell r="M1353" t="str">
            <v>Fuera de Convenio</v>
          </cell>
          <cell r="N1353" t="str">
            <v>Indeterminado</v>
          </cell>
          <cell r="O1353" t="str">
            <v>Pl. S.Lorenzo</v>
          </cell>
          <cell r="P1353">
            <v>35610</v>
          </cell>
        </row>
        <row r="1354">
          <cell r="A1354">
            <v>60002351</v>
          </cell>
          <cell r="B1354" t="str">
            <v>FRANKEL, PATRICIA DANIELA</v>
          </cell>
          <cell r="C1354" t="str">
            <v>GERENTE</v>
          </cell>
          <cell r="D1354">
            <v>57</v>
          </cell>
          <cell r="E1354" t="str">
            <v>Industrial</v>
          </cell>
          <cell r="F1354" t="str">
            <v>Industrial PB Arg. S.A.</v>
          </cell>
          <cell r="G1354" t="str">
            <v>DIRECCION INDUSTRIAL</v>
          </cell>
          <cell r="H1354" t="str">
            <v>PLANTAS RSL/PGSM</v>
          </cell>
          <cell r="I1354" t="str">
            <v>OPTIMIZACION</v>
          </cell>
          <cell r="J1354" t="str">
            <v>PLANIFICACION Y CONTROL DE PRODUCCION</v>
          </cell>
          <cell r="K1354">
            <v>0</v>
          </cell>
          <cell r="L1354" t="str">
            <v>Activos</v>
          </cell>
          <cell r="M1354" t="str">
            <v>Fuera de Convenio</v>
          </cell>
          <cell r="N1354" t="str">
            <v>Indeterminado</v>
          </cell>
          <cell r="O1354" t="str">
            <v>Pl. S.Lorenzo</v>
          </cell>
          <cell r="P1354">
            <v>35490</v>
          </cell>
        </row>
        <row r="1355">
          <cell r="A1355">
            <v>60002555</v>
          </cell>
          <cell r="B1355" t="str">
            <v>PIACENTINI, ARIEL RUBEN</v>
          </cell>
          <cell r="C1355" t="str">
            <v>INGENIERO</v>
          </cell>
          <cell r="D1355">
            <v>55</v>
          </cell>
          <cell r="E1355" t="str">
            <v>Industrial</v>
          </cell>
          <cell r="F1355" t="str">
            <v>Industrial PB Arg. S.A.</v>
          </cell>
          <cell r="G1355" t="str">
            <v>DIRECCION INDUSTRIAL</v>
          </cell>
          <cell r="H1355" t="str">
            <v>PLANTAS RSL/PGSM</v>
          </cell>
          <cell r="I1355" t="str">
            <v>OPTIMIZACION</v>
          </cell>
          <cell r="J1355" t="str">
            <v>PLANIFICACION Y CONTROL DE PRODUCCION</v>
          </cell>
          <cell r="K1355">
            <v>0</v>
          </cell>
          <cell r="L1355" t="str">
            <v>Activos</v>
          </cell>
          <cell r="M1355" t="str">
            <v>Fuera de Convenio</v>
          </cell>
          <cell r="N1355" t="str">
            <v>Indeterminado</v>
          </cell>
          <cell r="O1355" t="str">
            <v>Pl. S.Lorenzo</v>
          </cell>
          <cell r="P1355">
            <v>36647</v>
          </cell>
        </row>
        <row r="1356">
          <cell r="A1356">
            <v>60002593</v>
          </cell>
          <cell r="B1356" t="str">
            <v>CAMAÑO, ANDRES PABLO</v>
          </cell>
          <cell r="C1356" t="str">
            <v>INGENIERO</v>
          </cell>
          <cell r="D1356">
            <v>55</v>
          </cell>
          <cell r="E1356" t="str">
            <v>Industrial</v>
          </cell>
          <cell r="F1356" t="str">
            <v>Industrial PB Arg. S.A.</v>
          </cell>
          <cell r="G1356" t="str">
            <v>DIRECCION INDUSTRIAL</v>
          </cell>
          <cell r="H1356" t="str">
            <v>PLANTAS RSL/PGSM</v>
          </cell>
          <cell r="I1356" t="str">
            <v>OPERACIONES DE RSL/REFORMA</v>
          </cell>
          <cell r="J1356" t="str">
            <v>COMBUSTIBLES</v>
          </cell>
          <cell r="K1356">
            <v>0</v>
          </cell>
          <cell r="L1356" t="str">
            <v>Activos</v>
          </cell>
          <cell r="M1356" t="str">
            <v>Fuera de Convenio</v>
          </cell>
          <cell r="N1356" t="str">
            <v>Indeterminado</v>
          </cell>
          <cell r="O1356" t="str">
            <v>Pl. S.Lorenzo</v>
          </cell>
          <cell r="P1356">
            <v>36893</v>
          </cell>
        </row>
        <row r="1357">
          <cell r="A1357">
            <v>60002665</v>
          </cell>
          <cell r="B1357" t="str">
            <v>PICCOLO, CARINA</v>
          </cell>
          <cell r="C1357" t="str">
            <v>SECRETARIA</v>
          </cell>
          <cell r="D1357">
            <v>52</v>
          </cell>
          <cell r="E1357" t="str">
            <v>Funciones Centralizadas</v>
          </cell>
          <cell r="F1357" t="str">
            <v>Industrial PB Arg. S.A.</v>
          </cell>
          <cell r="G1357" t="str">
            <v>DIRECCION INDUSTRIAL</v>
          </cell>
          <cell r="H1357" t="str">
            <v>PLANTAS RSL/PGSM</v>
          </cell>
          <cell r="I1357">
            <v>0</v>
          </cell>
          <cell r="J1357">
            <v>0</v>
          </cell>
          <cell r="K1357">
            <v>0</v>
          </cell>
          <cell r="L1357" t="str">
            <v>Activos</v>
          </cell>
          <cell r="M1357" t="str">
            <v>Fuera de Convenio</v>
          </cell>
          <cell r="N1357" t="str">
            <v>Indeterminado</v>
          </cell>
          <cell r="O1357" t="str">
            <v>Pl. S.Lorenzo</v>
          </cell>
          <cell r="P1357">
            <v>38701</v>
          </cell>
        </row>
        <row r="1358">
          <cell r="A1358">
            <v>60002735</v>
          </cell>
          <cell r="B1358" t="str">
            <v>ALBARELLO, FEDERICO ALFREDO</v>
          </cell>
          <cell r="C1358" t="str">
            <v>INGENIERO</v>
          </cell>
          <cell r="D1358">
            <v>53</v>
          </cell>
          <cell r="E1358" t="str">
            <v>Industrial</v>
          </cell>
          <cell r="F1358" t="str">
            <v>Industrial PB Arg. S.A.</v>
          </cell>
          <cell r="G1358" t="str">
            <v>DIRECCION INDUSTRIAL</v>
          </cell>
          <cell r="H1358" t="str">
            <v>PLANTAS RSL/PGSM</v>
          </cell>
          <cell r="I1358" t="str">
            <v>INGENIERIA Y SERVICIOS</v>
          </cell>
          <cell r="J1358" t="str">
            <v>INGENIERIA Y OBRA</v>
          </cell>
          <cell r="K1358" t="str">
            <v>INGENIERIA Y OBRA RSL</v>
          </cell>
          <cell r="L1358" t="str">
            <v>Activos</v>
          </cell>
          <cell r="M1358" t="str">
            <v>Fuera de Convenio</v>
          </cell>
          <cell r="N1358" t="str">
            <v>Indeterminado</v>
          </cell>
          <cell r="O1358" t="str">
            <v>Pl. S.Lorenzo</v>
          </cell>
          <cell r="P1358">
            <v>38139</v>
          </cell>
        </row>
        <row r="1359">
          <cell r="A1359">
            <v>60002751</v>
          </cell>
          <cell r="B1359" t="str">
            <v>CUGNO BIOLATTO, CRISTIAN</v>
          </cell>
          <cell r="C1359" t="str">
            <v>INGENIERO SSR.</v>
          </cell>
          <cell r="D1359">
            <v>54</v>
          </cell>
          <cell r="E1359" t="str">
            <v>Industrial</v>
          </cell>
          <cell r="F1359" t="str">
            <v>Industrial PB Arg. S.A.</v>
          </cell>
          <cell r="G1359" t="str">
            <v>DIRECCION INDUSTRIAL</v>
          </cell>
          <cell r="H1359" t="str">
            <v>PLANTAS RSL/PGSM</v>
          </cell>
          <cell r="I1359" t="str">
            <v>OPTIMIZACION</v>
          </cell>
          <cell r="J1359" t="str">
            <v>INGENIERIA PROCESOS REF., REFOR. Y DER.</v>
          </cell>
          <cell r="K1359">
            <v>0</v>
          </cell>
          <cell r="L1359" t="str">
            <v>Activos</v>
          </cell>
          <cell r="M1359" t="str">
            <v>Fuera de Convenio</v>
          </cell>
          <cell r="N1359" t="str">
            <v>Indeterminado</v>
          </cell>
          <cell r="O1359" t="str">
            <v>Pl. S.Lorenzo</v>
          </cell>
          <cell r="P1359">
            <v>38734</v>
          </cell>
        </row>
        <row r="1360">
          <cell r="A1360">
            <v>60003112</v>
          </cell>
          <cell r="B1360" t="str">
            <v>ONEDA, ALFREDO JORGE</v>
          </cell>
          <cell r="C1360" t="str">
            <v>INGENIERO</v>
          </cell>
          <cell r="D1360">
            <v>54</v>
          </cell>
          <cell r="E1360" t="str">
            <v>Industrial</v>
          </cell>
          <cell r="F1360" t="str">
            <v>Industrial PB Arg. S.A.</v>
          </cell>
          <cell r="G1360" t="str">
            <v>DIRECCION INDUSTRIAL</v>
          </cell>
          <cell r="H1360" t="str">
            <v>PLANTAS RSL/PGSM</v>
          </cell>
          <cell r="I1360" t="str">
            <v>OPTIMIZACION</v>
          </cell>
          <cell r="J1360" t="str">
            <v>PLANIFICACION Y CONTROL DE PRODUCCION</v>
          </cell>
          <cell r="K1360">
            <v>0</v>
          </cell>
          <cell r="L1360" t="str">
            <v>Activos</v>
          </cell>
          <cell r="M1360" t="str">
            <v>Fuera de Convenio</v>
          </cell>
          <cell r="N1360" t="str">
            <v>Indeterminado</v>
          </cell>
          <cell r="O1360" t="str">
            <v>Pl. S.Lorenzo</v>
          </cell>
          <cell r="P1360">
            <v>37564</v>
          </cell>
        </row>
        <row r="1361">
          <cell r="A1361">
            <v>60003177</v>
          </cell>
          <cell r="B1361" t="str">
            <v>GARCIA, JAVIER</v>
          </cell>
          <cell r="C1361" t="str">
            <v>ASISTENTE TECNICO</v>
          </cell>
          <cell r="D1361">
            <v>52</v>
          </cell>
          <cell r="E1361" t="str">
            <v>Industrial</v>
          </cell>
          <cell r="F1361" t="str">
            <v>Industrial PB Arg. S.A.</v>
          </cell>
          <cell r="G1361" t="str">
            <v>DIRECCION INDUSTRIAL</v>
          </cell>
          <cell r="H1361" t="str">
            <v>PLANTAS RSL/PGSM</v>
          </cell>
          <cell r="I1361" t="str">
            <v>CSMS</v>
          </cell>
          <cell r="J1361" t="str">
            <v>SEGURIDAD OPERATIVA RSL Y ESL</v>
          </cell>
          <cell r="K1361">
            <v>0</v>
          </cell>
          <cell r="L1361" t="str">
            <v>Activos</v>
          </cell>
          <cell r="M1361" t="str">
            <v>Fuera de Convenio</v>
          </cell>
          <cell r="N1361" t="str">
            <v>Indeterminado</v>
          </cell>
          <cell r="O1361" t="str">
            <v>Pl. S.Lorenzo</v>
          </cell>
          <cell r="P1361">
            <v>37866</v>
          </cell>
        </row>
        <row r="1362">
          <cell r="A1362">
            <v>60003416</v>
          </cell>
          <cell r="B1362" t="str">
            <v>GIAGNORIO, CARLOS ALBERTO</v>
          </cell>
          <cell r="C1362" t="str">
            <v>AUXILIAR</v>
          </cell>
          <cell r="D1362">
            <v>51</v>
          </cell>
          <cell r="E1362" t="str">
            <v>Industrial</v>
          </cell>
          <cell r="F1362" t="str">
            <v>Industrial PB Arg. S.A.</v>
          </cell>
          <cell r="G1362" t="str">
            <v>DIRECCION INDUSTRIAL</v>
          </cell>
          <cell r="H1362" t="str">
            <v>PLANTAS RSL/PGSM</v>
          </cell>
          <cell r="I1362" t="str">
            <v>CSMS</v>
          </cell>
          <cell r="J1362" t="str">
            <v>SEGURIDAD OPERATIVA RSL Y ESL</v>
          </cell>
          <cell r="K1362">
            <v>0</v>
          </cell>
          <cell r="L1362" t="str">
            <v>Activos</v>
          </cell>
          <cell r="M1362" t="str">
            <v>Fuera de Convenio</v>
          </cell>
          <cell r="N1362" t="str">
            <v>Indeterminado</v>
          </cell>
          <cell r="O1362" t="str">
            <v>Pl. S.Lorenzo</v>
          </cell>
          <cell r="P1362">
            <v>38831</v>
          </cell>
        </row>
        <row r="1363">
          <cell r="A1363">
            <v>60003540</v>
          </cell>
          <cell r="B1363" t="str">
            <v>LUCERO, DIEGO MARTIN</v>
          </cell>
          <cell r="C1363" t="str">
            <v>PROGRAMADOR JR.</v>
          </cell>
          <cell r="D1363">
            <v>53</v>
          </cell>
          <cell r="E1363" t="str">
            <v>Industrial</v>
          </cell>
          <cell r="F1363" t="str">
            <v>Industrial PB Arg. S.A.</v>
          </cell>
          <cell r="G1363" t="str">
            <v>DIRECCION INDUSTRIAL</v>
          </cell>
          <cell r="H1363" t="str">
            <v>PLANTAS RSL/PGSM</v>
          </cell>
          <cell r="I1363" t="str">
            <v>MANTENIMIENTO</v>
          </cell>
          <cell r="J1363" t="str">
            <v>PROGRAMACION E INGENIERIA DE MANTENIM.</v>
          </cell>
          <cell r="K1363" t="str">
            <v>PROGRAMACION E ING. DE MANT. RSL</v>
          </cell>
          <cell r="L1363" t="str">
            <v>Activos</v>
          </cell>
          <cell r="M1363" t="str">
            <v>Fuera de Convenio</v>
          </cell>
          <cell r="N1363" t="str">
            <v>Indeterminado</v>
          </cell>
          <cell r="O1363" t="str">
            <v>Pl. S.Lorenzo</v>
          </cell>
          <cell r="P1363">
            <v>38817</v>
          </cell>
        </row>
        <row r="1364">
          <cell r="A1364">
            <v>60003720</v>
          </cell>
          <cell r="B1364" t="str">
            <v>PAGNUTTI, NESTOR RAUL</v>
          </cell>
          <cell r="C1364" t="str">
            <v>ASISTENTE TECNICO</v>
          </cell>
          <cell r="D1364">
            <v>52</v>
          </cell>
          <cell r="E1364" t="str">
            <v>Industrial</v>
          </cell>
          <cell r="F1364" t="str">
            <v>Industrial PB Arg. S.A.</v>
          </cell>
          <cell r="G1364" t="str">
            <v>DIRECCION INDUSTRIAL</v>
          </cell>
          <cell r="H1364" t="str">
            <v>PLANTAS RSL/PGSM</v>
          </cell>
          <cell r="I1364" t="str">
            <v>CSMS</v>
          </cell>
          <cell r="J1364" t="str">
            <v>SEGURIDAD OPERATIVA RSL Y ESL</v>
          </cell>
          <cell r="K1364">
            <v>0</v>
          </cell>
          <cell r="L1364" t="str">
            <v>Activos</v>
          </cell>
          <cell r="M1364" t="str">
            <v>Fuera de Convenio</v>
          </cell>
          <cell r="N1364" t="str">
            <v>Indeterminado</v>
          </cell>
          <cell r="O1364" t="str">
            <v>Pl. S.Lorenzo</v>
          </cell>
          <cell r="P1364">
            <v>38019</v>
          </cell>
        </row>
        <row r="1365">
          <cell r="A1365">
            <v>60003948</v>
          </cell>
          <cell r="B1365" t="str">
            <v>FERREYRA, MARIA MICAELA</v>
          </cell>
          <cell r="C1365" t="str">
            <v>ANALISTA JR.</v>
          </cell>
          <cell r="D1365">
            <v>52</v>
          </cell>
          <cell r="E1365" t="str">
            <v>Industrial</v>
          </cell>
          <cell r="F1365" t="str">
            <v>Industrial PB Arg. S.A.</v>
          </cell>
          <cell r="G1365" t="str">
            <v>DIRECCION INDUSTRIAL</v>
          </cell>
          <cell r="H1365" t="str">
            <v>PLANTAS RSL/PGSM</v>
          </cell>
          <cell r="I1365" t="str">
            <v>GESTION Y PRESUPUESTOS</v>
          </cell>
          <cell r="J1365">
            <v>0</v>
          </cell>
          <cell r="K1365">
            <v>0</v>
          </cell>
          <cell r="L1365" t="str">
            <v>Activos</v>
          </cell>
          <cell r="M1365" t="str">
            <v>Fuera de Convenio</v>
          </cell>
          <cell r="N1365" t="str">
            <v>Indeterminado</v>
          </cell>
          <cell r="O1365" t="str">
            <v>Pl. S.Lorenzo</v>
          </cell>
          <cell r="P1365">
            <v>38364</v>
          </cell>
        </row>
        <row r="1366">
          <cell r="A1366">
            <v>60004727</v>
          </cell>
          <cell r="B1366" t="str">
            <v>AZCARATE, ALEJANDRA BEATRIZ</v>
          </cell>
          <cell r="C1366" t="str">
            <v>FISCAL</v>
          </cell>
          <cell r="D1366">
            <v>50</v>
          </cell>
          <cell r="E1366" t="str">
            <v>Industrial</v>
          </cell>
          <cell r="F1366" t="str">
            <v>Industrial PB Arg. S.A.</v>
          </cell>
          <cell r="G1366" t="str">
            <v>DIRECCION INDUSTRIAL</v>
          </cell>
          <cell r="H1366" t="str">
            <v>PLANTAS RSL/PGSM</v>
          </cell>
          <cell r="I1366" t="str">
            <v>INGENIERIA Y SERVICIOS</v>
          </cell>
          <cell r="J1366" t="str">
            <v>ALMACENES E INTENDENCIA</v>
          </cell>
          <cell r="K1366" t="str">
            <v>ALMACENES E INTENDENCIA RSL</v>
          </cell>
          <cell r="L1366" t="str">
            <v>Activos</v>
          </cell>
          <cell r="M1366" t="str">
            <v>Fuera de Convenio</v>
          </cell>
          <cell r="N1366" t="str">
            <v>Indeterminado</v>
          </cell>
          <cell r="O1366" t="str">
            <v>Pl. S.Lorenzo</v>
          </cell>
          <cell r="P1366">
            <v>38232</v>
          </cell>
        </row>
        <row r="1367">
          <cell r="A1367">
            <v>60005920</v>
          </cell>
          <cell r="B1367" t="str">
            <v>SARKISSIAN, GISELA</v>
          </cell>
          <cell r="C1367" t="str">
            <v>ANALISTA JR.</v>
          </cell>
          <cell r="D1367">
            <v>53</v>
          </cell>
          <cell r="E1367" t="str">
            <v>Funciones Centralizadas</v>
          </cell>
          <cell r="F1367" t="str">
            <v>Industrial PB Arg. S.A.</v>
          </cell>
          <cell r="G1367" t="str">
            <v>DIRECCION INDUSTRIAL</v>
          </cell>
          <cell r="H1367" t="str">
            <v>PLANTAS RSL/PGSM</v>
          </cell>
          <cell r="I1367" t="str">
            <v>RRHH RSL</v>
          </cell>
          <cell r="J1367">
            <v>0</v>
          </cell>
          <cell r="K1367">
            <v>0</v>
          </cell>
          <cell r="L1367" t="str">
            <v>Activos</v>
          </cell>
          <cell r="M1367" t="str">
            <v>Fuera de Convenio</v>
          </cell>
          <cell r="N1367" t="str">
            <v>Indeterminado</v>
          </cell>
          <cell r="O1367" t="str">
            <v>Pl. S.Lorenzo</v>
          </cell>
          <cell r="P1367">
            <v>39680</v>
          </cell>
        </row>
        <row r="1368">
          <cell r="A1368">
            <v>60006055</v>
          </cell>
          <cell r="B1368" t="str">
            <v>RACCA, EMILIANO LUIS</v>
          </cell>
          <cell r="C1368" t="str">
            <v>INGENIERO JR.</v>
          </cell>
          <cell r="D1368">
            <v>53</v>
          </cell>
          <cell r="E1368" t="str">
            <v>Industrial</v>
          </cell>
          <cell r="F1368" t="str">
            <v>Industrial PB Arg. S.A.</v>
          </cell>
          <cell r="G1368" t="str">
            <v>DIRECCION INDUSTRIAL</v>
          </cell>
          <cell r="H1368" t="str">
            <v>PLANTAS RSL/PGSM</v>
          </cell>
          <cell r="I1368" t="str">
            <v>CSMS</v>
          </cell>
          <cell r="J1368" t="str">
            <v>MEDIO AMBIENTE</v>
          </cell>
          <cell r="K1368">
            <v>0</v>
          </cell>
          <cell r="L1368" t="str">
            <v>Activos</v>
          </cell>
          <cell r="M1368" t="str">
            <v>Fuera de Convenio</v>
          </cell>
          <cell r="N1368" t="str">
            <v>Indeterminado</v>
          </cell>
          <cell r="O1368" t="str">
            <v>Pl. S.Lorenzo</v>
          </cell>
          <cell r="P1368">
            <v>39762</v>
          </cell>
        </row>
        <row r="1369">
          <cell r="A1369">
            <v>60002197</v>
          </cell>
          <cell r="B1369" t="str">
            <v>STELLA, LUIS ALBERTO</v>
          </cell>
          <cell r="C1369" t="str">
            <v>GERENTE</v>
          </cell>
          <cell r="D1369">
            <v>56</v>
          </cell>
          <cell r="E1369" t="str">
            <v>Industrial</v>
          </cell>
          <cell r="F1369" t="str">
            <v>Industrial PB Arg. S.A.</v>
          </cell>
          <cell r="G1369" t="str">
            <v>DIRECCION INDUSTRIAL</v>
          </cell>
          <cell r="H1369" t="str">
            <v>PLANTAS RSL/PGSM</v>
          </cell>
          <cell r="I1369" t="str">
            <v>OPTIMIZACION</v>
          </cell>
          <cell r="J1369" t="str">
            <v>INGENIERIA DE PROCESOS ESTIRENICOS/USINA</v>
          </cell>
          <cell r="K1369">
            <v>0</v>
          </cell>
          <cell r="L1369" t="str">
            <v>Activos</v>
          </cell>
          <cell r="M1369" t="str">
            <v>Fuera de Convenio</v>
          </cell>
          <cell r="N1369" t="str">
            <v>Indeterminado</v>
          </cell>
          <cell r="O1369" t="str">
            <v>Pta. Pto. GSM</v>
          </cell>
          <cell r="P1369">
            <v>35827</v>
          </cell>
        </row>
        <row r="1370">
          <cell r="A1370">
            <v>60002257</v>
          </cell>
          <cell r="B1370" t="str">
            <v>NICOCIA, ESTEBAN JOSE</v>
          </cell>
          <cell r="C1370" t="str">
            <v>GERENTE</v>
          </cell>
          <cell r="D1370">
            <v>56</v>
          </cell>
          <cell r="E1370" t="str">
            <v>Industrial</v>
          </cell>
          <cell r="F1370" t="str">
            <v>Industrial PB Arg. S.A.</v>
          </cell>
          <cell r="G1370" t="str">
            <v>DIRECCION INDUSTRIAL</v>
          </cell>
          <cell r="H1370" t="str">
            <v>ING Y SOPORTE INDUSTRIAL</v>
          </cell>
          <cell r="I1370" t="str">
            <v>TECNOLOGIA</v>
          </cell>
          <cell r="J1370" t="str">
            <v>DESARROLLO DE PRODUCTOS</v>
          </cell>
          <cell r="K1370">
            <v>0</v>
          </cell>
          <cell r="L1370" t="str">
            <v>Activos</v>
          </cell>
          <cell r="M1370" t="str">
            <v>Fuera de Convenio</v>
          </cell>
          <cell r="N1370" t="str">
            <v>Indeterminado</v>
          </cell>
          <cell r="O1370" t="str">
            <v>Pta. Pto. GSM</v>
          </cell>
          <cell r="P1370">
            <v>35735</v>
          </cell>
        </row>
        <row r="1371">
          <cell r="A1371">
            <v>60002495</v>
          </cell>
          <cell r="B1371" t="str">
            <v>TAYLOR, MARIA ALEJANDRA</v>
          </cell>
          <cell r="C1371" t="str">
            <v>GERENTE</v>
          </cell>
          <cell r="D1371">
            <v>56</v>
          </cell>
          <cell r="E1371" t="str">
            <v>Industrial</v>
          </cell>
          <cell r="F1371" t="str">
            <v>Industrial PB Arg. S.A.</v>
          </cell>
          <cell r="G1371" t="str">
            <v>DIRECCION INDUSTRIAL</v>
          </cell>
          <cell r="H1371" t="str">
            <v>PLANTAS RSL/PGSM</v>
          </cell>
          <cell r="I1371" t="str">
            <v>CSMS</v>
          </cell>
          <cell r="J1371" t="str">
            <v>MEDIO AMBIENTE</v>
          </cell>
          <cell r="K1371">
            <v>0</v>
          </cell>
          <cell r="L1371" t="str">
            <v>Activos</v>
          </cell>
          <cell r="M1371" t="str">
            <v>Fuera de Convenio</v>
          </cell>
          <cell r="N1371" t="str">
            <v>Indeterminado</v>
          </cell>
          <cell r="O1371" t="str">
            <v>Pta. Pto. GSM</v>
          </cell>
          <cell r="P1371">
            <v>36404</v>
          </cell>
        </row>
        <row r="1372">
          <cell r="A1372">
            <v>60002864</v>
          </cell>
          <cell r="B1372" t="str">
            <v>CIANCIO, GUILLERMO CARLOS</v>
          </cell>
          <cell r="C1372" t="str">
            <v>INGENIERO SSR.</v>
          </cell>
          <cell r="D1372">
            <v>54</v>
          </cell>
          <cell r="E1372" t="str">
            <v>Industrial</v>
          </cell>
          <cell r="F1372" t="str">
            <v>Industrial PB Arg. S.A.</v>
          </cell>
          <cell r="G1372" t="str">
            <v>DIRECCION INDUSTRIAL</v>
          </cell>
          <cell r="H1372" t="str">
            <v>PLANTAS RSL/PGSM</v>
          </cell>
          <cell r="I1372" t="str">
            <v>OPTIMIZACION</v>
          </cell>
          <cell r="J1372" t="str">
            <v>INGENIERIA DE PROCESOS ESTIRENICOS/USINA</v>
          </cell>
          <cell r="K1372">
            <v>0</v>
          </cell>
          <cell r="L1372" t="str">
            <v>Activos</v>
          </cell>
          <cell r="M1372" t="str">
            <v>Fuera de Convenio</v>
          </cell>
          <cell r="N1372" t="str">
            <v>Indeterminado</v>
          </cell>
          <cell r="O1372" t="str">
            <v>Pta. Pto. GSM</v>
          </cell>
          <cell r="P1372">
            <v>37522</v>
          </cell>
        </row>
        <row r="1373">
          <cell r="A1373">
            <v>60002865</v>
          </cell>
          <cell r="B1373" t="str">
            <v>BONACORSI, HERNAN PEDRO</v>
          </cell>
          <cell r="C1373" t="str">
            <v>ANALISTA SR.</v>
          </cell>
          <cell r="D1373">
            <v>54</v>
          </cell>
          <cell r="E1373" t="str">
            <v>Industrial</v>
          </cell>
          <cell r="F1373" t="str">
            <v>Industrial PB Arg. S.A.</v>
          </cell>
          <cell r="G1373" t="str">
            <v>DIRECCION INDUSTRIAL</v>
          </cell>
          <cell r="H1373" t="str">
            <v>ING Y SOPORTE INDUSTRIAL</v>
          </cell>
          <cell r="I1373" t="str">
            <v>TECNOLOGIA</v>
          </cell>
          <cell r="J1373" t="str">
            <v>DESARROLLO DE PRODUCTOS</v>
          </cell>
          <cell r="K1373">
            <v>0</v>
          </cell>
          <cell r="L1373" t="str">
            <v>Activos</v>
          </cell>
          <cell r="M1373" t="str">
            <v>Fuera de Convenio</v>
          </cell>
          <cell r="N1373" t="str">
            <v>Indeterminado</v>
          </cell>
          <cell r="O1373" t="str">
            <v>Pta. Pto. GSM</v>
          </cell>
          <cell r="P1373">
            <v>36850</v>
          </cell>
        </row>
        <row r="1374">
          <cell r="A1374">
            <v>60003194</v>
          </cell>
          <cell r="B1374" t="str">
            <v>ORTENZI, LETICIA PAOLA</v>
          </cell>
          <cell r="C1374" t="str">
            <v>ANALISTA SSR.</v>
          </cell>
          <cell r="D1374">
            <v>53</v>
          </cell>
          <cell r="E1374" t="str">
            <v>Industrial</v>
          </cell>
          <cell r="F1374" t="str">
            <v>Industrial PB Arg. S.A.</v>
          </cell>
          <cell r="G1374" t="str">
            <v>DIRECCION INDUSTRIAL</v>
          </cell>
          <cell r="H1374" t="str">
            <v>ING Y SOPORTE INDUSTRIAL</v>
          </cell>
          <cell r="I1374" t="str">
            <v>TECNOLOGIA</v>
          </cell>
          <cell r="J1374" t="str">
            <v>DESARROLLO DE PRODUCTOS</v>
          </cell>
          <cell r="K1374">
            <v>0</v>
          </cell>
          <cell r="L1374" t="str">
            <v>Activos</v>
          </cell>
          <cell r="M1374" t="str">
            <v>Fuera de Convenio</v>
          </cell>
          <cell r="N1374" t="str">
            <v>Indeterminado</v>
          </cell>
          <cell r="O1374" t="str">
            <v>Pta. Pto. GSM</v>
          </cell>
          <cell r="P1374">
            <v>38718</v>
          </cell>
        </row>
        <row r="1375">
          <cell r="A1375">
            <v>60003784</v>
          </cell>
          <cell r="B1375" t="str">
            <v>BRAVO, ROCIO SOLEDAD</v>
          </cell>
          <cell r="C1375" t="str">
            <v>ANALISTA JR.</v>
          </cell>
          <cell r="D1375">
            <v>52</v>
          </cell>
          <cell r="E1375" t="str">
            <v>Industrial</v>
          </cell>
          <cell r="F1375" t="str">
            <v>Industrial PB Arg. S.A.</v>
          </cell>
          <cell r="G1375" t="str">
            <v>DIRECCION INDUSTRIAL</v>
          </cell>
          <cell r="H1375" t="str">
            <v>PLANTAS RSL/PGSM</v>
          </cell>
          <cell r="I1375" t="str">
            <v>OPTIMIZACION</v>
          </cell>
          <cell r="J1375" t="str">
            <v>LABORATORIO</v>
          </cell>
          <cell r="K1375" t="str">
            <v>LABORATORIO PGSM</v>
          </cell>
          <cell r="L1375" t="str">
            <v>Activos</v>
          </cell>
          <cell r="M1375" t="str">
            <v>Fuera de Convenio</v>
          </cell>
          <cell r="N1375" t="str">
            <v>Indeterminado</v>
          </cell>
          <cell r="O1375" t="str">
            <v>Pta. Pto. GSM</v>
          </cell>
          <cell r="P1375">
            <v>38329</v>
          </cell>
        </row>
        <row r="1376">
          <cell r="A1376">
            <v>60006085</v>
          </cell>
          <cell r="B1376" t="str">
            <v>MASTRANGELO, DIEGO</v>
          </cell>
          <cell r="C1376" t="str">
            <v>INGENIERO SR.</v>
          </cell>
          <cell r="D1376">
            <v>55</v>
          </cell>
          <cell r="E1376" t="str">
            <v>Industrial</v>
          </cell>
          <cell r="F1376" t="str">
            <v>Industrial PB Arg. S.A.</v>
          </cell>
          <cell r="G1376" t="str">
            <v>DIRECCION INDUSTRIAL</v>
          </cell>
          <cell r="H1376" t="str">
            <v>PLANTAS RSL/PGSM</v>
          </cell>
          <cell r="I1376" t="str">
            <v>INGENIERIA Y SERVICIOS</v>
          </cell>
          <cell r="J1376" t="str">
            <v>ALMACENES E INTENDENCIA</v>
          </cell>
          <cell r="K1376" t="str">
            <v>ALMACENES E INTENDENCIA PGSM</v>
          </cell>
          <cell r="L1376" t="str">
            <v>Activos</v>
          </cell>
          <cell r="M1376" t="str">
            <v>Fuera de Convenio</v>
          </cell>
          <cell r="N1376" t="str">
            <v>Indeterminado</v>
          </cell>
          <cell r="O1376" t="str">
            <v>Pta. Pto. GSM</v>
          </cell>
          <cell r="P1376">
            <v>39783</v>
          </cell>
        </row>
        <row r="1377">
          <cell r="A1377">
            <v>60000404</v>
          </cell>
          <cell r="B1377" t="str">
            <v>ALVAREZ, RUBEN</v>
          </cell>
          <cell r="C1377" t="str">
            <v>TECNICO</v>
          </cell>
          <cell r="D1377">
            <v>53</v>
          </cell>
          <cell r="E1377" t="str">
            <v>Industrial</v>
          </cell>
          <cell r="F1377" t="str">
            <v>Industrial PB Arg. S.A.</v>
          </cell>
          <cell r="G1377" t="str">
            <v>DIRECCION COMERCIAL</v>
          </cell>
          <cell r="H1377" t="str">
            <v>SOPORTE TECNICO Y OPERACIONES</v>
          </cell>
          <cell r="I1377" t="str">
            <v>SERVICIO TECNICO Y CONTROL DE CALIDAD</v>
          </cell>
          <cell r="J1377">
            <v>0</v>
          </cell>
          <cell r="K1377">
            <v>0</v>
          </cell>
          <cell r="L1377" t="str">
            <v>Activos</v>
          </cell>
          <cell r="M1377" t="str">
            <v>Fuera de Convenio</v>
          </cell>
          <cell r="N1377" t="str">
            <v>Indeterminado</v>
          </cell>
          <cell r="O1377" t="str">
            <v>Pta. Zarate</v>
          </cell>
          <cell r="P1377">
            <v>27546</v>
          </cell>
        </row>
        <row r="1378">
          <cell r="A1378">
            <v>60000405</v>
          </cell>
          <cell r="B1378" t="str">
            <v>NEGRETE, OSCAR</v>
          </cell>
          <cell r="C1378" t="str">
            <v>ANALISTA SR.</v>
          </cell>
          <cell r="D1378">
            <v>56</v>
          </cell>
          <cell r="E1378" t="str">
            <v>Funciones Centralizadas</v>
          </cell>
          <cell r="F1378" t="str">
            <v>Industrial PB Arg. S.A.</v>
          </cell>
          <cell r="G1378" t="str">
            <v>DIRECCION INDUSTRIAL</v>
          </cell>
          <cell r="H1378" t="str">
            <v>PLANTA ZARATE</v>
          </cell>
          <cell r="I1378" t="str">
            <v>RRHH</v>
          </cell>
          <cell r="J1378">
            <v>0</v>
          </cell>
          <cell r="K1378">
            <v>0</v>
          </cell>
          <cell r="L1378" t="str">
            <v>Activos</v>
          </cell>
          <cell r="M1378" t="str">
            <v>Fuera de Convenio</v>
          </cell>
          <cell r="N1378" t="str">
            <v>Indeterminado</v>
          </cell>
          <cell r="O1378" t="str">
            <v>Pta. Zarate</v>
          </cell>
          <cell r="P1378">
            <v>31868</v>
          </cell>
        </row>
        <row r="1379">
          <cell r="A1379">
            <v>60000500</v>
          </cell>
          <cell r="B1379" t="str">
            <v>SUIFFET, ADOLFO</v>
          </cell>
          <cell r="C1379" t="str">
            <v>GERENTE</v>
          </cell>
          <cell r="D1379">
            <v>59</v>
          </cell>
          <cell r="E1379" t="str">
            <v>Industrial</v>
          </cell>
          <cell r="F1379" t="str">
            <v>Industrial PB Arg. S.A.</v>
          </cell>
          <cell r="G1379" t="str">
            <v>DIRECCION INDUSTRIAL</v>
          </cell>
          <cell r="H1379" t="str">
            <v>PLANTA ZARATE</v>
          </cell>
          <cell r="I1379">
            <v>0</v>
          </cell>
          <cell r="J1379">
            <v>0</v>
          </cell>
          <cell r="K1379">
            <v>0</v>
          </cell>
          <cell r="L1379" t="str">
            <v>Activos</v>
          </cell>
          <cell r="M1379" t="str">
            <v>Fuera de Convenio</v>
          </cell>
          <cell r="N1379" t="str">
            <v>Indeterminado</v>
          </cell>
          <cell r="O1379" t="str">
            <v>Pta. Zarate</v>
          </cell>
          <cell r="P1379">
            <v>28946</v>
          </cell>
        </row>
        <row r="1380">
          <cell r="A1380">
            <v>60001500</v>
          </cell>
          <cell r="B1380" t="str">
            <v>BONTEMPI, NANCY RAQUEL</v>
          </cell>
          <cell r="C1380" t="str">
            <v>SECRETARIA</v>
          </cell>
          <cell r="D1380">
            <v>52</v>
          </cell>
          <cell r="E1380" t="str">
            <v>Funciones Centralizadas</v>
          </cell>
          <cell r="F1380" t="str">
            <v>Industrial PB Arg. S.A.</v>
          </cell>
          <cell r="G1380" t="str">
            <v>DIRECCION INDUSTRIAL</v>
          </cell>
          <cell r="H1380" t="str">
            <v>PLANTA ZARATE</v>
          </cell>
          <cell r="I1380">
            <v>0</v>
          </cell>
          <cell r="J1380">
            <v>0</v>
          </cell>
          <cell r="K1380">
            <v>0</v>
          </cell>
          <cell r="L1380" t="str">
            <v>Activos</v>
          </cell>
          <cell r="M1380" t="str">
            <v>Fuera de Convenio</v>
          </cell>
          <cell r="N1380" t="str">
            <v>Indeterminado</v>
          </cell>
          <cell r="O1380" t="str">
            <v>Pta. Zarate</v>
          </cell>
          <cell r="P1380">
            <v>32660</v>
          </cell>
        </row>
        <row r="1381">
          <cell r="A1381">
            <v>60001635</v>
          </cell>
          <cell r="B1381" t="str">
            <v>VENANZI, NANCI ROSANA</v>
          </cell>
          <cell r="C1381" t="str">
            <v>SUPERVISOR</v>
          </cell>
          <cell r="D1381">
            <v>53</v>
          </cell>
          <cell r="E1381" t="str">
            <v>Industrial</v>
          </cell>
          <cell r="F1381" t="str">
            <v>Industrial PB Arg. S.A.</v>
          </cell>
          <cell r="G1381" t="str">
            <v>DIRECCION INDUSTRIAL</v>
          </cell>
          <cell r="H1381" t="str">
            <v>PLANTA ZARATE</v>
          </cell>
          <cell r="I1381" t="str">
            <v>LOGISTICA Y ALMACENES</v>
          </cell>
          <cell r="J1381" t="str">
            <v>ALMACENES</v>
          </cell>
          <cell r="K1381">
            <v>0</v>
          </cell>
          <cell r="L1381" t="str">
            <v>Activos</v>
          </cell>
          <cell r="M1381" t="str">
            <v>Fuera de Convenio</v>
          </cell>
          <cell r="N1381" t="str">
            <v>Indeterminado</v>
          </cell>
          <cell r="O1381" t="str">
            <v>Pta. Zarate</v>
          </cell>
          <cell r="P1381">
            <v>35827</v>
          </cell>
        </row>
        <row r="1382">
          <cell r="A1382">
            <v>60001947</v>
          </cell>
          <cell r="B1382" t="str">
            <v>BRUNO, RODOLFO ALEJANDRO</v>
          </cell>
          <cell r="C1382" t="str">
            <v>SUPERVISOR</v>
          </cell>
          <cell r="D1382">
            <v>55</v>
          </cell>
          <cell r="E1382" t="str">
            <v>Industrial</v>
          </cell>
          <cell r="F1382" t="str">
            <v>Industrial PB Arg. S.A.</v>
          </cell>
          <cell r="G1382" t="str">
            <v>DIRECCION INDUSTRIAL</v>
          </cell>
          <cell r="H1382" t="str">
            <v>PLANTA ZARATE</v>
          </cell>
          <cell r="I1382" t="str">
            <v>CSMS, GESTION Y LABORATORIO</v>
          </cell>
          <cell r="J1382" t="str">
            <v>LABORATORIO</v>
          </cell>
          <cell r="K1382">
            <v>0</v>
          </cell>
          <cell r="L1382" t="str">
            <v>Activos</v>
          </cell>
          <cell r="M1382" t="str">
            <v>Fuera de Convenio</v>
          </cell>
          <cell r="N1382" t="str">
            <v>Indeterminado</v>
          </cell>
          <cell r="O1382" t="str">
            <v>Pta. Zarate</v>
          </cell>
          <cell r="P1382">
            <v>35975</v>
          </cell>
        </row>
        <row r="1383">
          <cell r="A1383">
            <v>60002031</v>
          </cell>
          <cell r="B1383" t="str">
            <v>SCHIAVON, ANA VERONICA</v>
          </cell>
          <cell r="C1383" t="str">
            <v>INGENIERO SR.</v>
          </cell>
          <cell r="D1383">
            <v>55</v>
          </cell>
          <cell r="E1383" t="str">
            <v>Industrial</v>
          </cell>
          <cell r="F1383" t="str">
            <v>Industrial PB Arg. S.A.</v>
          </cell>
          <cell r="G1383" t="str">
            <v>DIRECCION INDUSTRIAL</v>
          </cell>
          <cell r="H1383" t="str">
            <v>PLANTA ZARATE</v>
          </cell>
          <cell r="I1383" t="str">
            <v>CSMS, GESTION Y LABORATORIO</v>
          </cell>
          <cell r="J1383" t="str">
            <v>GESTION</v>
          </cell>
          <cell r="K1383">
            <v>0</v>
          </cell>
          <cell r="L1383" t="str">
            <v>Activos</v>
          </cell>
          <cell r="M1383" t="str">
            <v>Fuera de Convenio</v>
          </cell>
          <cell r="N1383" t="str">
            <v>Indeterminado</v>
          </cell>
          <cell r="O1383" t="str">
            <v>Pta. Zarate</v>
          </cell>
          <cell r="P1383">
            <v>34486</v>
          </cell>
        </row>
        <row r="1384">
          <cell r="A1384">
            <v>60002350</v>
          </cell>
          <cell r="B1384" t="str">
            <v>MARTINELLI, GUSTAVO ERNESTO</v>
          </cell>
          <cell r="C1384" t="str">
            <v>SUPERVISOR</v>
          </cell>
          <cell r="D1384">
            <v>55</v>
          </cell>
          <cell r="E1384" t="str">
            <v>Industrial</v>
          </cell>
          <cell r="F1384" t="str">
            <v>Industrial PB Arg. S.A.</v>
          </cell>
          <cell r="G1384" t="str">
            <v>DIRECCION INDUSTRIAL</v>
          </cell>
          <cell r="H1384" t="str">
            <v>PLANTA ZARATE</v>
          </cell>
          <cell r="I1384" t="str">
            <v>MANTENIMIENTO, PROYECTOS Y S.N.I.</v>
          </cell>
          <cell r="J1384" t="str">
            <v>MANTENIMIENTO MECANICO</v>
          </cell>
          <cell r="K1384">
            <v>0</v>
          </cell>
          <cell r="L1384" t="str">
            <v>Activos</v>
          </cell>
          <cell r="M1384" t="str">
            <v>Fuera de Convenio</v>
          </cell>
          <cell r="N1384" t="str">
            <v>Indeterminado</v>
          </cell>
          <cell r="O1384" t="str">
            <v>Pta. Zarate</v>
          </cell>
          <cell r="P1384">
            <v>38719</v>
          </cell>
        </row>
        <row r="1385">
          <cell r="A1385">
            <v>60002875</v>
          </cell>
          <cell r="B1385" t="str">
            <v>MARABELLI, WALTER JOSE</v>
          </cell>
          <cell r="C1385" t="str">
            <v>PLANIFICADOR SR.</v>
          </cell>
          <cell r="D1385">
            <v>54</v>
          </cell>
          <cell r="E1385" t="str">
            <v>Industrial</v>
          </cell>
          <cell r="F1385" t="str">
            <v>Industrial PB Arg. S.A.</v>
          </cell>
          <cell r="G1385" t="str">
            <v>DIRECCION INDUSTRIAL</v>
          </cell>
          <cell r="H1385" t="str">
            <v>PLANTA ZARATE</v>
          </cell>
          <cell r="I1385" t="str">
            <v>MANTENIMIENTO, PROYECTOS Y S.N.I.</v>
          </cell>
          <cell r="J1385" t="str">
            <v>MANTENIMIENTO ELECTROINSTRUMENTACION</v>
          </cell>
          <cell r="K1385">
            <v>0</v>
          </cell>
          <cell r="L1385" t="str">
            <v>Activos</v>
          </cell>
          <cell r="M1385" t="str">
            <v>Fuera de Convenio</v>
          </cell>
          <cell r="N1385" t="str">
            <v>Indeterminado</v>
          </cell>
          <cell r="O1385" t="str">
            <v>Pta. Zarate</v>
          </cell>
          <cell r="P1385">
            <v>36220</v>
          </cell>
        </row>
        <row r="1386">
          <cell r="A1386">
            <v>60003399</v>
          </cell>
          <cell r="B1386" t="str">
            <v>VILLANUEVA, MAURO</v>
          </cell>
          <cell r="C1386" t="str">
            <v>SUPERVISOR</v>
          </cell>
          <cell r="D1386">
            <v>54</v>
          </cell>
          <cell r="E1386" t="str">
            <v>Industrial</v>
          </cell>
          <cell r="F1386" t="str">
            <v>Industrial PB Arg. S.A.</v>
          </cell>
          <cell r="G1386" t="str">
            <v>DIRECCION INDUSTRIAL</v>
          </cell>
          <cell r="H1386" t="str">
            <v>PLANTA ZARATE</v>
          </cell>
          <cell r="I1386" t="str">
            <v>OPERACIONES Y PROCESOS</v>
          </cell>
          <cell r="J1386" t="str">
            <v>OPERACIONES</v>
          </cell>
          <cell r="K1386" t="str">
            <v>OPERACIONES PTE</v>
          </cell>
          <cell r="L1386" t="str">
            <v>Activos</v>
          </cell>
          <cell r="M1386" t="str">
            <v>Fuera de Convenio</v>
          </cell>
          <cell r="N1386" t="str">
            <v>Indeterminado</v>
          </cell>
          <cell r="O1386" t="str">
            <v>Pta. Zarate</v>
          </cell>
          <cell r="P1386">
            <v>36008</v>
          </cell>
        </row>
        <row r="1387">
          <cell r="A1387">
            <v>60000407</v>
          </cell>
          <cell r="B1387" t="str">
            <v>FRAIRE, ABEL</v>
          </cell>
          <cell r="C1387" t="str">
            <v>ASESOR</v>
          </cell>
          <cell r="D1387">
            <v>62</v>
          </cell>
          <cell r="E1387" t="str">
            <v>Industrial</v>
          </cell>
          <cell r="F1387" t="str">
            <v>Industrial PB Arg. S.A.</v>
          </cell>
          <cell r="G1387" t="str">
            <v>DIRECCION INDUSTRIAL</v>
          </cell>
          <cell r="H1387">
            <v>0</v>
          </cell>
          <cell r="I1387">
            <v>0</v>
          </cell>
          <cell r="J1387">
            <v>0</v>
          </cell>
          <cell r="K1387">
            <v>0</v>
          </cell>
          <cell r="L1387" t="str">
            <v>Activos</v>
          </cell>
          <cell r="M1387" t="str">
            <v>Fuera de Convenio</v>
          </cell>
          <cell r="N1387" t="str">
            <v>Indeterminado</v>
          </cell>
          <cell r="O1387" t="str">
            <v>Edif. Petrobras</v>
          </cell>
          <cell r="P1387">
            <v>28703</v>
          </cell>
        </row>
        <row r="1388">
          <cell r="A1388">
            <v>60000421</v>
          </cell>
          <cell r="B1388" t="str">
            <v>ZANETTI DE RUSCH, SUSANA</v>
          </cell>
          <cell r="C1388" t="str">
            <v>SECRETARIA</v>
          </cell>
          <cell r="D1388">
            <v>53</v>
          </cell>
          <cell r="E1388" t="str">
            <v>Funciones Centralizadas</v>
          </cell>
          <cell r="F1388" t="str">
            <v>Industrial PB Arg. S.A.</v>
          </cell>
          <cell r="G1388" t="str">
            <v>DIRECCION INDUSTRIAL</v>
          </cell>
          <cell r="H1388" t="str">
            <v>ING Y SOPORTE INDUSTRIAL</v>
          </cell>
          <cell r="I1388">
            <v>0</v>
          </cell>
          <cell r="J1388">
            <v>0</v>
          </cell>
          <cell r="K1388">
            <v>0</v>
          </cell>
          <cell r="L1388" t="str">
            <v>Activos</v>
          </cell>
          <cell r="M1388" t="str">
            <v>Fuera de Convenio</v>
          </cell>
          <cell r="N1388" t="str">
            <v>Indeterminado</v>
          </cell>
          <cell r="O1388" t="str">
            <v>Edif. Petrobras</v>
          </cell>
          <cell r="P1388">
            <v>31747</v>
          </cell>
        </row>
        <row r="1389">
          <cell r="A1389">
            <v>60001045</v>
          </cell>
          <cell r="B1389" t="str">
            <v>GAONA ARELLANO, MIGUEL ANGEL</v>
          </cell>
          <cell r="C1389" t="str">
            <v>COORDINADOR</v>
          </cell>
          <cell r="D1389">
            <v>56</v>
          </cell>
          <cell r="E1389" t="str">
            <v>Industrial</v>
          </cell>
          <cell r="F1389" t="str">
            <v>Industrial PB Arg. S.A.</v>
          </cell>
          <cell r="G1389" t="str">
            <v>DIRECCION INDUSTRIAL</v>
          </cell>
          <cell r="H1389" t="str">
            <v>ING Y SOPORTE INDUSTRIAL</v>
          </cell>
          <cell r="I1389" t="str">
            <v>GESTION OPERATIVA DE PLANTAS</v>
          </cell>
          <cell r="J1389" t="str">
            <v>GESTION</v>
          </cell>
          <cell r="K1389">
            <v>0</v>
          </cell>
          <cell r="L1389" t="str">
            <v>Activos</v>
          </cell>
          <cell r="M1389" t="str">
            <v>Fuera de Convenio</v>
          </cell>
          <cell r="N1389" t="str">
            <v>Indeterminado</v>
          </cell>
          <cell r="O1389" t="str">
            <v>Edif. Petrobras</v>
          </cell>
          <cell r="P1389">
            <v>33664</v>
          </cell>
        </row>
        <row r="1390">
          <cell r="A1390">
            <v>60001270</v>
          </cell>
          <cell r="B1390" t="str">
            <v>CAROZZI, PAULO SEBASTIAN</v>
          </cell>
          <cell r="C1390" t="str">
            <v>GERENTE</v>
          </cell>
          <cell r="D1390">
            <v>58</v>
          </cell>
          <cell r="E1390" t="str">
            <v>Industrial</v>
          </cell>
          <cell r="F1390" t="str">
            <v>Industrial PB Arg. S.A.</v>
          </cell>
          <cell r="G1390" t="str">
            <v>DIRECCION INDUSTRIAL</v>
          </cell>
          <cell r="H1390" t="str">
            <v>PLANTA BAHIA BLANCA</v>
          </cell>
          <cell r="I1390" t="str">
            <v>OPTIMIZACION</v>
          </cell>
          <cell r="J1390">
            <v>0</v>
          </cell>
          <cell r="K1390">
            <v>0</v>
          </cell>
          <cell r="L1390" t="str">
            <v>Activos</v>
          </cell>
          <cell r="M1390" t="str">
            <v>Fuera de Convenio</v>
          </cell>
          <cell r="N1390" t="str">
            <v>Indeterminado</v>
          </cell>
          <cell r="O1390" t="str">
            <v>Edif. Petrobras</v>
          </cell>
          <cell r="P1390">
            <v>34335</v>
          </cell>
        </row>
        <row r="1391">
          <cell r="A1391">
            <v>60001918</v>
          </cell>
          <cell r="B1391" t="str">
            <v>HAEBERLE, SILVINA MARCELA</v>
          </cell>
          <cell r="C1391" t="str">
            <v>SECRETARIA</v>
          </cell>
          <cell r="D1391">
            <v>54</v>
          </cell>
          <cell r="E1391" t="str">
            <v>Funciones Centralizadas</v>
          </cell>
          <cell r="F1391" t="str">
            <v>Industrial PB Arg. S.A.</v>
          </cell>
          <cell r="G1391" t="str">
            <v>DIRECCION INDUSTRIAL</v>
          </cell>
          <cell r="H1391">
            <v>0</v>
          </cell>
          <cell r="I1391">
            <v>0</v>
          </cell>
          <cell r="J1391">
            <v>0</v>
          </cell>
          <cell r="K1391">
            <v>0</v>
          </cell>
          <cell r="L1391" t="str">
            <v>Activos</v>
          </cell>
          <cell r="M1391" t="str">
            <v>Fuera de Convenio</v>
          </cell>
          <cell r="N1391" t="str">
            <v>Indeterminado</v>
          </cell>
          <cell r="O1391" t="str">
            <v>Edif. Petrobras</v>
          </cell>
          <cell r="P1391">
            <v>35551</v>
          </cell>
        </row>
        <row r="1392">
          <cell r="A1392">
            <v>60002067</v>
          </cell>
          <cell r="B1392" t="str">
            <v>SOLA, FABIO JOSE</v>
          </cell>
          <cell r="C1392" t="str">
            <v>COORDINADOR</v>
          </cell>
          <cell r="D1392">
            <v>56</v>
          </cell>
          <cell r="E1392" t="str">
            <v>Industrial</v>
          </cell>
          <cell r="F1392" t="str">
            <v>Industrial PB Arg. S.A.</v>
          </cell>
          <cell r="G1392" t="str">
            <v>DIRECCION INDUSTRIAL</v>
          </cell>
          <cell r="H1392" t="str">
            <v>ING Y SOPORTE INDUSTRIAL</v>
          </cell>
          <cell r="I1392" t="str">
            <v>TECNOLOGIA</v>
          </cell>
          <cell r="J1392" t="str">
            <v>OPTIMIZACIÓN</v>
          </cell>
          <cell r="K1392">
            <v>0</v>
          </cell>
          <cell r="L1392" t="str">
            <v>Activos</v>
          </cell>
          <cell r="M1392" t="str">
            <v>Fuera de Convenio</v>
          </cell>
          <cell r="N1392" t="str">
            <v>Indeterminado</v>
          </cell>
          <cell r="O1392" t="str">
            <v>Edif. Petrobras</v>
          </cell>
          <cell r="P1392">
            <v>38628</v>
          </cell>
        </row>
        <row r="1393">
          <cell r="A1393">
            <v>60004583</v>
          </cell>
          <cell r="B1393" t="str">
            <v>VAQUER, JOSE MARIA</v>
          </cell>
          <cell r="C1393" t="str">
            <v>GERENTE</v>
          </cell>
          <cell r="D1393">
            <v>58</v>
          </cell>
          <cell r="E1393" t="str">
            <v>Industrial</v>
          </cell>
          <cell r="F1393" t="str">
            <v>Industrial PB Arg. S.A.</v>
          </cell>
          <cell r="G1393" t="str">
            <v>DIRECCION COMERCIAL</v>
          </cell>
          <cell r="H1393" t="str">
            <v>PLANIFICACION Y SUMINISTROS</v>
          </cell>
          <cell r="I1393" t="str">
            <v>TRANSPORTE MARITIMO</v>
          </cell>
          <cell r="J1393">
            <v>0</v>
          </cell>
          <cell r="K1393">
            <v>0</v>
          </cell>
          <cell r="L1393" t="str">
            <v>Activos</v>
          </cell>
          <cell r="M1393" t="str">
            <v>Fuera de Convenio</v>
          </cell>
          <cell r="N1393" t="str">
            <v>Indeterminado</v>
          </cell>
          <cell r="O1393" t="str">
            <v>Edif. Petrobras</v>
          </cell>
          <cell r="P1393">
            <v>34001</v>
          </cell>
        </row>
        <row r="1394">
          <cell r="A1394">
            <v>60000070</v>
          </cell>
          <cell r="B1394" t="str">
            <v>MARCHISIO, ANIBAL JUAN</v>
          </cell>
          <cell r="C1394" t="str">
            <v>ANALISTA SR.</v>
          </cell>
          <cell r="D1394">
            <v>54</v>
          </cell>
          <cell r="E1394" t="str">
            <v>Industrial</v>
          </cell>
          <cell r="F1394" t="str">
            <v>Industrial PB Arg. S.A.</v>
          </cell>
          <cell r="G1394" t="str">
            <v>DIRECCION INDUSTRIAL</v>
          </cell>
          <cell r="H1394" t="str">
            <v>PLANTAS RSL/PGSM</v>
          </cell>
          <cell r="I1394" t="str">
            <v>INGENIERIA Y SERVICIOS</v>
          </cell>
          <cell r="J1394" t="str">
            <v>ALMACENES E INTENDENCIA</v>
          </cell>
          <cell r="K1394" t="str">
            <v>ALMACENES E INTENDENCIA PGSM</v>
          </cell>
          <cell r="L1394" t="str">
            <v>Activos</v>
          </cell>
          <cell r="M1394" t="str">
            <v>Fuera de Convenio</v>
          </cell>
          <cell r="N1394" t="str">
            <v>Indeterminado</v>
          </cell>
          <cell r="O1394" t="str">
            <v>Pta. Pto. GSM</v>
          </cell>
          <cell r="P1394">
            <v>25689</v>
          </cell>
        </row>
        <row r="1395">
          <cell r="A1395">
            <v>60000131</v>
          </cell>
          <cell r="B1395" t="str">
            <v>CUELLO, RUBEN NICOLAS</v>
          </cell>
          <cell r="C1395" t="str">
            <v>GERENTE</v>
          </cell>
          <cell r="D1395">
            <v>58</v>
          </cell>
          <cell r="E1395" t="str">
            <v>Industrial</v>
          </cell>
          <cell r="F1395" t="str">
            <v>Industrial PB Arg. S.A.</v>
          </cell>
          <cell r="G1395" t="str">
            <v>DIRECCION INDUSTRIAL</v>
          </cell>
          <cell r="H1395" t="str">
            <v>PLANTAS RSL/PGSM</v>
          </cell>
          <cell r="I1395" t="str">
            <v>OPERACIONES DE RSL/REFORMA</v>
          </cell>
          <cell r="J1395" t="str">
            <v>REFORMADORA Y DERIVADOS DE PGSM</v>
          </cell>
          <cell r="K1395">
            <v>0</v>
          </cell>
          <cell r="L1395" t="str">
            <v>Activos</v>
          </cell>
          <cell r="M1395" t="str">
            <v>Fuera de Convenio</v>
          </cell>
          <cell r="N1395" t="str">
            <v>Indeterminado</v>
          </cell>
          <cell r="O1395" t="str">
            <v>Pta. Pto. GSM</v>
          </cell>
          <cell r="P1395">
            <v>34060</v>
          </cell>
        </row>
        <row r="1396">
          <cell r="A1396">
            <v>60000189</v>
          </cell>
          <cell r="B1396" t="str">
            <v>MAGINI, ERNESTO</v>
          </cell>
          <cell r="C1396" t="str">
            <v>ANALISTA</v>
          </cell>
          <cell r="D1396">
            <v>54</v>
          </cell>
          <cell r="E1396" t="str">
            <v>Industrial</v>
          </cell>
          <cell r="F1396" t="str">
            <v>Industrial PB Arg. S.A.</v>
          </cell>
          <cell r="G1396" t="str">
            <v>DIRECCION INDUSTRIAL</v>
          </cell>
          <cell r="H1396" t="str">
            <v>PLANTAS RSL/PGSM</v>
          </cell>
          <cell r="I1396" t="str">
            <v>OPTIMIZACION</v>
          </cell>
          <cell r="J1396" t="str">
            <v>LABORATORIO</v>
          </cell>
          <cell r="K1396" t="str">
            <v>LABORATORIO PGSM</v>
          </cell>
          <cell r="L1396" t="str">
            <v>Activos</v>
          </cell>
          <cell r="M1396" t="str">
            <v>Fuera de Convenio</v>
          </cell>
          <cell r="N1396" t="str">
            <v>Indeterminado</v>
          </cell>
          <cell r="O1396" t="str">
            <v>Pta. Pto. GSM</v>
          </cell>
          <cell r="P1396">
            <v>26390</v>
          </cell>
        </row>
        <row r="1397">
          <cell r="A1397">
            <v>60000194</v>
          </cell>
          <cell r="B1397" t="str">
            <v>MARTIN, JUAN CARLOS</v>
          </cell>
          <cell r="C1397" t="str">
            <v>INGENIERO</v>
          </cell>
          <cell r="D1397">
            <v>53</v>
          </cell>
          <cell r="E1397" t="str">
            <v>Industrial</v>
          </cell>
          <cell r="F1397" t="str">
            <v>Industrial PB Arg. S.A.</v>
          </cell>
          <cell r="G1397" t="str">
            <v>DIRECCION INDUSTRIAL</v>
          </cell>
          <cell r="H1397" t="str">
            <v>PLANTAS RSL/PGSM</v>
          </cell>
          <cell r="I1397" t="str">
            <v>INGENIERIA Y SERVICIOS</v>
          </cell>
          <cell r="J1397" t="str">
            <v>INGENIERIA Y OBRA</v>
          </cell>
          <cell r="K1397" t="str">
            <v>INGENIERIA Y OBRA PGSM</v>
          </cell>
          <cell r="L1397" t="str">
            <v>Activos</v>
          </cell>
          <cell r="M1397" t="str">
            <v>Fuera de Convenio</v>
          </cell>
          <cell r="N1397" t="str">
            <v>Indeterminado</v>
          </cell>
          <cell r="O1397" t="str">
            <v>Pta. Pto. GSM</v>
          </cell>
          <cell r="P1397">
            <v>36991</v>
          </cell>
        </row>
        <row r="1398">
          <cell r="A1398">
            <v>60000230</v>
          </cell>
          <cell r="B1398" t="str">
            <v>LANDEIRA, EDUARDO LUIS</v>
          </cell>
          <cell r="C1398" t="str">
            <v>GERENTE</v>
          </cell>
          <cell r="D1398">
            <v>58</v>
          </cell>
          <cell r="E1398" t="str">
            <v>Industrial</v>
          </cell>
          <cell r="F1398" t="str">
            <v>Industrial PB Arg. S.A.</v>
          </cell>
          <cell r="G1398" t="str">
            <v>DIRECCION INDUSTRIAL</v>
          </cell>
          <cell r="H1398" t="str">
            <v>PLANTAS RSL/PGSM</v>
          </cell>
          <cell r="I1398" t="str">
            <v>CSMS</v>
          </cell>
          <cell r="J1398">
            <v>0</v>
          </cell>
          <cell r="K1398">
            <v>0</v>
          </cell>
          <cell r="L1398" t="str">
            <v>Activos</v>
          </cell>
          <cell r="M1398" t="str">
            <v>Fuera de Convenio</v>
          </cell>
          <cell r="N1398" t="str">
            <v>Indeterminado</v>
          </cell>
          <cell r="O1398" t="str">
            <v>Pta. Pto. GSM</v>
          </cell>
          <cell r="P1398">
            <v>36192</v>
          </cell>
        </row>
        <row r="1399">
          <cell r="A1399">
            <v>60000295</v>
          </cell>
          <cell r="B1399" t="str">
            <v>HERNANDEZ, ABELARDO RAMON</v>
          </cell>
          <cell r="C1399" t="str">
            <v>ADMINISTRATIVO SR.</v>
          </cell>
          <cell r="D1399">
            <v>51</v>
          </cell>
          <cell r="E1399" t="str">
            <v>Industrial</v>
          </cell>
          <cell r="F1399" t="str">
            <v>Industrial PB Arg. S.A.</v>
          </cell>
          <cell r="G1399" t="str">
            <v>DIRECCION INDUSTRIAL</v>
          </cell>
          <cell r="H1399" t="str">
            <v>PLANTAS RSL/PGSM</v>
          </cell>
          <cell r="I1399" t="str">
            <v>INGENIERIA Y SERVICIOS</v>
          </cell>
          <cell r="J1399" t="str">
            <v>ALMACENES E INTENDENCIA</v>
          </cell>
          <cell r="K1399" t="str">
            <v>ALMACENES E INTENDENCIA PGSM</v>
          </cell>
          <cell r="L1399" t="str">
            <v>Activos</v>
          </cell>
          <cell r="M1399" t="str">
            <v>Fuera de Convenio</v>
          </cell>
          <cell r="N1399" t="str">
            <v>Indeterminado</v>
          </cell>
          <cell r="O1399" t="str">
            <v>Pta. Pto. GSM</v>
          </cell>
          <cell r="P1399">
            <v>34001</v>
          </cell>
        </row>
        <row r="1400">
          <cell r="A1400">
            <v>60000397</v>
          </cell>
          <cell r="B1400" t="str">
            <v>RAGO, ANGEL EDGARDO</v>
          </cell>
          <cell r="C1400" t="str">
            <v>INSPECTOR SR.</v>
          </cell>
          <cell r="D1400">
            <v>54</v>
          </cell>
          <cell r="E1400" t="str">
            <v>Industrial</v>
          </cell>
          <cell r="F1400" t="str">
            <v>Industrial PB Arg. S.A.</v>
          </cell>
          <cell r="G1400" t="str">
            <v>DIRECCION INDUSTRIAL</v>
          </cell>
          <cell r="H1400" t="str">
            <v>PLANTAS RSL/PGSM</v>
          </cell>
          <cell r="I1400" t="str">
            <v>INGENIERIA Y SERVICIOS</v>
          </cell>
          <cell r="J1400" t="str">
            <v>INSPECCION Y DUCTOS</v>
          </cell>
          <cell r="K1400" t="str">
            <v>INSPECCION Y DUCTOS PGSM</v>
          </cell>
          <cell r="L1400" t="str">
            <v>Activos</v>
          </cell>
          <cell r="M1400" t="str">
            <v>Fuera de Convenio</v>
          </cell>
          <cell r="N1400" t="str">
            <v>Indeterminado</v>
          </cell>
          <cell r="O1400" t="str">
            <v>Pta. Pto. GSM</v>
          </cell>
          <cell r="P1400">
            <v>27607</v>
          </cell>
        </row>
        <row r="1401">
          <cell r="A1401">
            <v>60000403</v>
          </cell>
          <cell r="B1401" t="str">
            <v>GONZALEZ, OSCAR RAMON</v>
          </cell>
          <cell r="C1401" t="str">
            <v>ENFERMERO</v>
          </cell>
          <cell r="D1401">
            <v>50</v>
          </cell>
          <cell r="E1401" t="str">
            <v>Industrial</v>
          </cell>
          <cell r="F1401" t="str">
            <v>Industrial PB Arg. S.A.</v>
          </cell>
          <cell r="G1401" t="str">
            <v>DIRECCION INDUSTRIAL</v>
          </cell>
          <cell r="H1401" t="str">
            <v>PLANTAS RSL/PGSM</v>
          </cell>
          <cell r="I1401" t="str">
            <v>CSMS</v>
          </cell>
          <cell r="J1401" t="str">
            <v>SALUD OCUPACIONAL</v>
          </cell>
          <cell r="K1401">
            <v>0</v>
          </cell>
          <cell r="L1401" t="str">
            <v>Activos</v>
          </cell>
          <cell r="M1401" t="str">
            <v>Fuera de Convenio</v>
          </cell>
          <cell r="N1401" t="str">
            <v>Indeterminado</v>
          </cell>
          <cell r="O1401" t="str">
            <v>Pta. Pto. GSM</v>
          </cell>
          <cell r="P1401">
            <v>34516</v>
          </cell>
        </row>
        <row r="1402">
          <cell r="A1402">
            <v>60000456</v>
          </cell>
          <cell r="B1402" t="str">
            <v>CABANILLAS, RAFAEL SANTIAGO</v>
          </cell>
          <cell r="C1402" t="str">
            <v>SUPERVISOR</v>
          </cell>
          <cell r="D1402">
            <v>55</v>
          </cell>
          <cell r="E1402" t="str">
            <v>Industrial</v>
          </cell>
          <cell r="F1402" t="str">
            <v>Industrial PB Arg. S.A.</v>
          </cell>
          <cell r="G1402" t="str">
            <v>DIRECCION INDUSTRIAL</v>
          </cell>
          <cell r="H1402" t="str">
            <v>PLANTAS RSL/PGSM</v>
          </cell>
          <cell r="I1402" t="str">
            <v>MANTENIMIENTO</v>
          </cell>
          <cell r="J1402" t="str">
            <v>INSTRUMENTOS</v>
          </cell>
          <cell r="K1402">
            <v>0</v>
          </cell>
          <cell r="L1402" t="str">
            <v>Activos</v>
          </cell>
          <cell r="M1402" t="str">
            <v>Fuera de Convenio</v>
          </cell>
          <cell r="N1402" t="str">
            <v>Indeterminado</v>
          </cell>
          <cell r="O1402" t="str">
            <v>Pta. Pto. GSM</v>
          </cell>
          <cell r="P1402">
            <v>32994</v>
          </cell>
        </row>
        <row r="1403">
          <cell r="A1403">
            <v>60000506</v>
          </cell>
          <cell r="B1403" t="str">
            <v>CARAMUTI, ENRIQUE ALBERTO</v>
          </cell>
          <cell r="C1403" t="str">
            <v>ANALISTA SSR.</v>
          </cell>
          <cell r="D1403">
            <v>53</v>
          </cell>
          <cell r="E1403" t="str">
            <v>Industrial</v>
          </cell>
          <cell r="F1403" t="str">
            <v>Industrial PB Arg. S.A.</v>
          </cell>
          <cell r="G1403" t="str">
            <v>DIRECCION INDUSTRIAL</v>
          </cell>
          <cell r="H1403" t="str">
            <v>PLANTAS RSL/PGSM</v>
          </cell>
          <cell r="I1403" t="str">
            <v>OPTIMIZACION</v>
          </cell>
          <cell r="J1403" t="str">
            <v>LABORATORIO</v>
          </cell>
          <cell r="K1403" t="str">
            <v>LABORATORIO PGSM</v>
          </cell>
          <cell r="L1403" t="str">
            <v>Activos</v>
          </cell>
          <cell r="M1403" t="str">
            <v>Fuera de Convenio</v>
          </cell>
          <cell r="N1403" t="str">
            <v>Indeterminado</v>
          </cell>
          <cell r="O1403" t="str">
            <v>Pta. Pto. GSM</v>
          </cell>
          <cell r="P1403">
            <v>34578</v>
          </cell>
        </row>
        <row r="1404">
          <cell r="A1404">
            <v>60000523</v>
          </cell>
          <cell r="B1404" t="str">
            <v>MOYANO, ROBERTO ARMANDO</v>
          </cell>
          <cell r="C1404" t="str">
            <v>GERENTE</v>
          </cell>
          <cell r="D1404">
            <v>56</v>
          </cell>
          <cell r="E1404" t="str">
            <v>Industrial</v>
          </cell>
          <cell r="F1404" t="str">
            <v>Industrial PB Arg. S.A.</v>
          </cell>
          <cell r="G1404" t="str">
            <v>DIRECCION INDUSTRIAL</v>
          </cell>
          <cell r="H1404" t="str">
            <v>PLANTAS RSL/PGSM</v>
          </cell>
          <cell r="I1404" t="str">
            <v>INGENIERIA Y SERVICIOS</v>
          </cell>
          <cell r="J1404" t="str">
            <v>ALMACENES E INTENDENCIA</v>
          </cell>
          <cell r="K1404">
            <v>0</v>
          </cell>
          <cell r="L1404" t="str">
            <v>Activos</v>
          </cell>
          <cell r="M1404" t="str">
            <v>Fuera de Convenio</v>
          </cell>
          <cell r="N1404" t="str">
            <v>Indeterminado</v>
          </cell>
          <cell r="O1404" t="str">
            <v>Pta. Pto. GSM</v>
          </cell>
          <cell r="P1404">
            <v>28307</v>
          </cell>
        </row>
        <row r="1405">
          <cell r="A1405">
            <v>60000631</v>
          </cell>
          <cell r="B1405" t="str">
            <v>ARRIGONI, NESTOR HUGO</v>
          </cell>
          <cell r="C1405" t="str">
            <v>SUPERVISOR DE TURNO</v>
          </cell>
          <cell r="D1405">
            <v>54</v>
          </cell>
          <cell r="E1405" t="str">
            <v>Industrial</v>
          </cell>
          <cell r="F1405" t="str">
            <v>Industrial PB Arg. S.A.</v>
          </cell>
          <cell r="G1405" t="str">
            <v>DIRECCION INDUSTRIAL</v>
          </cell>
          <cell r="H1405" t="str">
            <v>PLANTAS RSL/PGSM</v>
          </cell>
          <cell r="I1405" t="str">
            <v>OPTIMIZACION</v>
          </cell>
          <cell r="J1405" t="str">
            <v>LABORATORIO</v>
          </cell>
          <cell r="K1405" t="str">
            <v>LABORATORIO PGSM</v>
          </cell>
          <cell r="L1405" t="str">
            <v>Activos</v>
          </cell>
          <cell r="M1405" t="str">
            <v>Fuera de Convenio</v>
          </cell>
          <cell r="N1405" t="str">
            <v>Indeterminado</v>
          </cell>
          <cell r="O1405" t="str">
            <v>Pta. Pto. GSM</v>
          </cell>
          <cell r="P1405">
            <v>29830</v>
          </cell>
        </row>
        <row r="1406">
          <cell r="A1406">
            <v>60000651</v>
          </cell>
          <cell r="B1406" t="str">
            <v>FERREYRA, DORA IGNACIA</v>
          </cell>
          <cell r="C1406" t="str">
            <v>ENFERMERO</v>
          </cell>
          <cell r="D1406">
            <v>50</v>
          </cell>
          <cell r="E1406" t="str">
            <v>Industrial</v>
          </cell>
          <cell r="F1406" t="str">
            <v>Industrial PB Arg. S.A.</v>
          </cell>
          <cell r="G1406" t="str">
            <v>DIRECCION INDUSTRIAL</v>
          </cell>
          <cell r="H1406" t="str">
            <v>PLANTAS RSL/PGSM</v>
          </cell>
          <cell r="I1406" t="str">
            <v>CSMS</v>
          </cell>
          <cell r="J1406" t="str">
            <v>SALUD OCUPACIONAL</v>
          </cell>
          <cell r="K1406">
            <v>0</v>
          </cell>
          <cell r="L1406" t="str">
            <v>Activos</v>
          </cell>
          <cell r="M1406" t="str">
            <v>Fuera de Convenio</v>
          </cell>
          <cell r="N1406" t="str">
            <v>Indeterminado</v>
          </cell>
          <cell r="O1406" t="str">
            <v>Pta. Pto. GSM</v>
          </cell>
          <cell r="P1406">
            <v>35853</v>
          </cell>
        </row>
        <row r="1407">
          <cell r="A1407">
            <v>60000682</v>
          </cell>
          <cell r="B1407" t="str">
            <v>MOCELLINI, RICARDO RAUL</v>
          </cell>
          <cell r="C1407" t="str">
            <v>GERENTE</v>
          </cell>
          <cell r="D1407">
            <v>55</v>
          </cell>
          <cell r="E1407" t="str">
            <v>Industrial</v>
          </cell>
          <cell r="F1407" t="str">
            <v>Industrial PB Arg. S.A.</v>
          </cell>
          <cell r="G1407" t="str">
            <v>DIRECCION INDUSTRIAL</v>
          </cell>
          <cell r="H1407" t="str">
            <v>PLANTAS RSL/PGSM</v>
          </cell>
          <cell r="I1407" t="str">
            <v>MANTENIMIENTO</v>
          </cell>
          <cell r="J1407" t="str">
            <v>ELECTRICIDAD</v>
          </cell>
          <cell r="K1407">
            <v>0</v>
          </cell>
          <cell r="L1407" t="str">
            <v>Activos</v>
          </cell>
          <cell r="M1407" t="str">
            <v>Fuera de Convenio</v>
          </cell>
          <cell r="N1407" t="str">
            <v>Indeterminado</v>
          </cell>
          <cell r="O1407" t="str">
            <v>Pta. Pto. GSM</v>
          </cell>
          <cell r="P1407">
            <v>32813</v>
          </cell>
        </row>
        <row r="1408">
          <cell r="A1408">
            <v>60000833</v>
          </cell>
          <cell r="B1408" t="str">
            <v>DANELON, JOSE ANTONIO</v>
          </cell>
          <cell r="C1408" t="str">
            <v>GERENTE</v>
          </cell>
          <cell r="D1408">
            <v>55</v>
          </cell>
          <cell r="E1408" t="str">
            <v>Industrial</v>
          </cell>
          <cell r="F1408" t="str">
            <v>Industrial PB Arg. S.A.</v>
          </cell>
          <cell r="G1408" t="str">
            <v>DIRECCION INDUSTRIAL</v>
          </cell>
          <cell r="H1408" t="str">
            <v>PLANTAS RSL/PGSM</v>
          </cell>
          <cell r="I1408" t="str">
            <v>INGENIERIA Y SERVICIOS</v>
          </cell>
          <cell r="J1408" t="str">
            <v>INSPECCION Y DUCTOS</v>
          </cell>
          <cell r="K1408">
            <v>0</v>
          </cell>
          <cell r="L1408" t="str">
            <v>Activos</v>
          </cell>
          <cell r="M1408" t="str">
            <v>Fuera de Convenio</v>
          </cell>
          <cell r="N1408" t="str">
            <v>Indeterminado</v>
          </cell>
          <cell r="O1408" t="str">
            <v>Pta. Pto. GSM</v>
          </cell>
          <cell r="P1408">
            <v>30529</v>
          </cell>
        </row>
        <row r="1409">
          <cell r="A1409">
            <v>60000836</v>
          </cell>
          <cell r="B1409" t="str">
            <v>AGRANO, JORGE OMAR</v>
          </cell>
          <cell r="C1409" t="str">
            <v>ADMINISTRADOR</v>
          </cell>
          <cell r="D1409">
            <v>54</v>
          </cell>
          <cell r="E1409" t="str">
            <v>Industrial</v>
          </cell>
          <cell r="F1409" t="str">
            <v>Industrial PB Arg. S.A.</v>
          </cell>
          <cell r="G1409" t="str">
            <v>DIRECCION INDUSTRIAL</v>
          </cell>
          <cell r="H1409" t="str">
            <v>PLANTAS RSL/PGSM</v>
          </cell>
          <cell r="I1409" t="str">
            <v>INGENIERIA Y SERVICIOS</v>
          </cell>
          <cell r="J1409" t="str">
            <v>INGENIERIA Y OBRA</v>
          </cell>
          <cell r="K1409" t="str">
            <v>INGENIERIA Y OBRA PGSM</v>
          </cell>
          <cell r="L1409" t="str">
            <v>Activos</v>
          </cell>
          <cell r="M1409" t="str">
            <v>Fuera de Convenio</v>
          </cell>
          <cell r="N1409" t="str">
            <v>Indeterminado</v>
          </cell>
          <cell r="O1409" t="str">
            <v>Pta. Pto. GSM</v>
          </cell>
          <cell r="P1409">
            <v>31017</v>
          </cell>
        </row>
        <row r="1410">
          <cell r="A1410">
            <v>60000966</v>
          </cell>
          <cell r="B1410" t="str">
            <v>VERON, VICTOR ANIBAL</v>
          </cell>
          <cell r="C1410" t="str">
            <v>ENFERMERO</v>
          </cell>
          <cell r="D1410">
            <v>52</v>
          </cell>
          <cell r="E1410" t="str">
            <v>Industrial</v>
          </cell>
          <cell r="F1410" t="str">
            <v>Industrial PB Arg. S.A.</v>
          </cell>
          <cell r="G1410" t="str">
            <v>DIRECCION INDUSTRIAL</v>
          </cell>
          <cell r="H1410" t="str">
            <v>PLANTAS RSL/PGSM</v>
          </cell>
          <cell r="I1410" t="str">
            <v>CSMS</v>
          </cell>
          <cell r="J1410" t="str">
            <v>SALUD OCUPACIONAL</v>
          </cell>
          <cell r="K1410">
            <v>0</v>
          </cell>
          <cell r="L1410" t="str">
            <v>Activos</v>
          </cell>
          <cell r="M1410" t="str">
            <v>Fuera de Convenio</v>
          </cell>
          <cell r="N1410" t="str">
            <v>Indeterminado</v>
          </cell>
          <cell r="O1410" t="str">
            <v>Pta. Pto. GSM</v>
          </cell>
          <cell r="P1410">
            <v>33939</v>
          </cell>
        </row>
        <row r="1411">
          <cell r="A1411">
            <v>60000986</v>
          </cell>
          <cell r="B1411" t="str">
            <v>NADAL, RICARDO RUBEN</v>
          </cell>
          <cell r="C1411" t="str">
            <v>GERENTE</v>
          </cell>
          <cell r="D1411">
            <v>55</v>
          </cell>
          <cell r="E1411" t="str">
            <v>Industrial</v>
          </cell>
          <cell r="F1411" t="str">
            <v>Industrial PB Arg. S.A.</v>
          </cell>
          <cell r="G1411" t="str">
            <v>DIRECCION INDUSTRIAL</v>
          </cell>
          <cell r="H1411" t="str">
            <v>PLANTAS RSL/PGSM</v>
          </cell>
          <cell r="I1411" t="str">
            <v>CSMS</v>
          </cell>
          <cell r="J1411" t="str">
            <v>SEGURIDAD OPERATIVA PGSM</v>
          </cell>
          <cell r="K1411">
            <v>0</v>
          </cell>
          <cell r="L1411" t="str">
            <v>Activos</v>
          </cell>
          <cell r="M1411" t="str">
            <v>Fuera de Convenio</v>
          </cell>
          <cell r="N1411" t="str">
            <v>Indeterminado</v>
          </cell>
          <cell r="O1411" t="str">
            <v>Pta. Pto. GSM</v>
          </cell>
          <cell r="P1411">
            <v>32629</v>
          </cell>
        </row>
        <row r="1412">
          <cell r="A1412">
            <v>60001026</v>
          </cell>
          <cell r="B1412" t="str">
            <v>LOMBARDI, ALDO GABRIEL</v>
          </cell>
          <cell r="C1412" t="str">
            <v>ANALISTA SR.</v>
          </cell>
          <cell r="D1412">
            <v>54</v>
          </cell>
          <cell r="E1412" t="str">
            <v>Industrial</v>
          </cell>
          <cell r="F1412" t="str">
            <v>Industrial PB Arg. S.A.</v>
          </cell>
          <cell r="G1412" t="str">
            <v>DIRECCION INDUSTRIAL</v>
          </cell>
          <cell r="H1412" t="str">
            <v>PLANTAS RSL/PGSM</v>
          </cell>
          <cell r="I1412" t="str">
            <v>OPTIMIZACION</v>
          </cell>
          <cell r="J1412" t="str">
            <v>LABORATORIO</v>
          </cell>
          <cell r="K1412" t="str">
            <v>LABORATORIO PGSM</v>
          </cell>
          <cell r="L1412" t="str">
            <v>Activos</v>
          </cell>
          <cell r="M1412" t="str">
            <v>Fuera de Convenio</v>
          </cell>
          <cell r="N1412" t="str">
            <v>Indeterminado</v>
          </cell>
          <cell r="O1412" t="str">
            <v>Pta. Pto. GSM</v>
          </cell>
          <cell r="P1412">
            <v>29707</v>
          </cell>
        </row>
        <row r="1413">
          <cell r="A1413">
            <v>60001208</v>
          </cell>
          <cell r="B1413" t="str">
            <v>CANELLO, EDGARDO ELEONEL</v>
          </cell>
          <cell r="C1413" t="str">
            <v>GERENTE</v>
          </cell>
          <cell r="D1413">
            <v>56</v>
          </cell>
          <cell r="E1413" t="str">
            <v>Industrial</v>
          </cell>
          <cell r="F1413" t="str">
            <v>Industrial PB Arg. S.A.</v>
          </cell>
          <cell r="G1413" t="str">
            <v>DIRECCION INDUSTRIAL</v>
          </cell>
          <cell r="H1413" t="str">
            <v>PLANTAS RSL/PGSM</v>
          </cell>
          <cell r="I1413" t="str">
            <v>OPERACIONES ESTIRENICOS/USINA</v>
          </cell>
          <cell r="J1413" t="str">
            <v>DESPACHO</v>
          </cell>
          <cell r="K1413">
            <v>0</v>
          </cell>
          <cell r="L1413" t="str">
            <v>Activos</v>
          </cell>
          <cell r="M1413" t="str">
            <v>Fuera de Convenio</v>
          </cell>
          <cell r="N1413" t="str">
            <v>Indeterminado</v>
          </cell>
          <cell r="O1413" t="str">
            <v>Pta. Pto. GSM</v>
          </cell>
          <cell r="P1413">
            <v>32234</v>
          </cell>
        </row>
        <row r="1414">
          <cell r="A1414">
            <v>60001229</v>
          </cell>
          <cell r="B1414" t="str">
            <v>FOIS, SERGIO OSVALDO</v>
          </cell>
          <cell r="C1414" t="str">
            <v>GERENTE</v>
          </cell>
          <cell r="D1414">
            <v>57</v>
          </cell>
          <cell r="E1414" t="str">
            <v>Industrial</v>
          </cell>
          <cell r="F1414" t="str">
            <v>Industrial PB Arg. S.A.</v>
          </cell>
          <cell r="G1414" t="str">
            <v>DIRECCION INDUSTRIAL</v>
          </cell>
          <cell r="H1414" t="str">
            <v>PLANTAS RSL/PGSM</v>
          </cell>
          <cell r="I1414" t="str">
            <v>OPTIMIZACION</v>
          </cell>
          <cell r="J1414">
            <v>0</v>
          </cell>
          <cell r="K1414">
            <v>0</v>
          </cell>
          <cell r="L1414" t="str">
            <v>Activos</v>
          </cell>
          <cell r="M1414" t="str">
            <v>Fuera de Convenio</v>
          </cell>
          <cell r="N1414" t="str">
            <v>Indeterminado</v>
          </cell>
          <cell r="O1414" t="str">
            <v>Pta. Pto. GSM</v>
          </cell>
          <cell r="P1414">
            <v>37235</v>
          </cell>
        </row>
        <row r="1415">
          <cell r="A1415">
            <v>60001262</v>
          </cell>
          <cell r="B1415" t="str">
            <v>DIAZ, FERNANDO DANIEL</v>
          </cell>
          <cell r="C1415" t="str">
            <v>ESPECIALISTA</v>
          </cell>
          <cell r="D1415">
            <v>56</v>
          </cell>
          <cell r="E1415" t="str">
            <v>Industrial</v>
          </cell>
          <cell r="F1415" t="str">
            <v>Industrial PB Arg. S.A.</v>
          </cell>
          <cell r="G1415" t="str">
            <v>DIRECCION INDUSTRIAL</v>
          </cell>
          <cell r="H1415" t="str">
            <v>PLANTAS RSL/PGSM</v>
          </cell>
          <cell r="I1415" t="str">
            <v>OPTIMIZACION</v>
          </cell>
          <cell r="J1415" t="str">
            <v>LABORATORIO</v>
          </cell>
          <cell r="K1415" t="str">
            <v>LABORATORIO PGSM</v>
          </cell>
          <cell r="L1415" t="str">
            <v>Activos</v>
          </cell>
          <cell r="M1415" t="str">
            <v>Fuera de Convenio</v>
          </cell>
          <cell r="N1415" t="str">
            <v>Indeterminado</v>
          </cell>
          <cell r="O1415" t="str">
            <v>Pta. Pto. GSM</v>
          </cell>
          <cell r="P1415">
            <v>32660</v>
          </cell>
        </row>
        <row r="1416">
          <cell r="A1416">
            <v>60001376</v>
          </cell>
          <cell r="B1416" t="str">
            <v>BENVENUTO, ROBERTO OSCAR</v>
          </cell>
          <cell r="C1416" t="str">
            <v>SUPERVISOR DE TURNO</v>
          </cell>
          <cell r="D1416">
            <v>54</v>
          </cell>
          <cell r="E1416" t="str">
            <v>Industrial</v>
          </cell>
          <cell r="F1416" t="str">
            <v>Industrial PB Arg. S.A.</v>
          </cell>
          <cell r="G1416" t="str">
            <v>DIRECCION INDUSTRIAL</v>
          </cell>
          <cell r="H1416" t="str">
            <v>PLANTAS RSL/PGSM</v>
          </cell>
          <cell r="I1416" t="str">
            <v>OPTIMIZACION</v>
          </cell>
          <cell r="J1416" t="str">
            <v>LABORATORIO</v>
          </cell>
          <cell r="K1416" t="str">
            <v>LABORATORIO PGSM</v>
          </cell>
          <cell r="L1416" t="str">
            <v>Activos</v>
          </cell>
          <cell r="M1416" t="str">
            <v>Fuera de Convenio</v>
          </cell>
          <cell r="N1416" t="str">
            <v>Indeterminado</v>
          </cell>
          <cell r="O1416" t="str">
            <v>Pta. Pto. GSM</v>
          </cell>
          <cell r="P1416">
            <v>31686</v>
          </cell>
        </row>
        <row r="1417">
          <cell r="A1417">
            <v>60001412</v>
          </cell>
          <cell r="B1417" t="str">
            <v>SCOTT, WALTER JORGE</v>
          </cell>
          <cell r="C1417" t="str">
            <v>SUPERVISOR DE TURNO</v>
          </cell>
          <cell r="D1417">
            <v>53</v>
          </cell>
          <cell r="E1417" t="str">
            <v>Industrial</v>
          </cell>
          <cell r="F1417" t="str">
            <v>Industrial PB Arg. S.A.</v>
          </cell>
          <cell r="G1417" t="str">
            <v>DIRECCION INDUSTRIAL</v>
          </cell>
          <cell r="H1417" t="str">
            <v>PLANTAS RSL/PGSM</v>
          </cell>
          <cell r="I1417" t="str">
            <v>OPTIMIZACION</v>
          </cell>
          <cell r="J1417" t="str">
            <v>LABORATORIO</v>
          </cell>
          <cell r="K1417" t="str">
            <v>LABORATORIO PGSM</v>
          </cell>
          <cell r="L1417" t="str">
            <v>Activos</v>
          </cell>
          <cell r="M1417" t="str">
            <v>Fuera de Convenio</v>
          </cell>
          <cell r="N1417" t="str">
            <v>Indeterminado</v>
          </cell>
          <cell r="O1417" t="str">
            <v>Pta. Pto. GSM</v>
          </cell>
          <cell r="P1417">
            <v>32599</v>
          </cell>
        </row>
        <row r="1418">
          <cell r="A1418">
            <v>60001565</v>
          </cell>
          <cell r="B1418" t="str">
            <v>FAZIO, FABIO DANIEL</v>
          </cell>
          <cell r="C1418" t="str">
            <v>GERENTE</v>
          </cell>
          <cell r="D1418">
            <v>55</v>
          </cell>
          <cell r="E1418" t="str">
            <v>Industrial</v>
          </cell>
          <cell r="F1418" t="str">
            <v>Industrial PB Arg. S.A.</v>
          </cell>
          <cell r="G1418" t="str">
            <v>DIRECCION INDUSTRIAL</v>
          </cell>
          <cell r="H1418" t="str">
            <v>PLANTAS RSL/PGSM</v>
          </cell>
          <cell r="I1418" t="str">
            <v>MANTENIMIENTO</v>
          </cell>
          <cell r="J1418" t="str">
            <v>INSTRUMENTOS</v>
          </cell>
          <cell r="K1418">
            <v>0</v>
          </cell>
          <cell r="L1418" t="str">
            <v>Activos</v>
          </cell>
          <cell r="M1418" t="str">
            <v>Fuera de Convenio</v>
          </cell>
          <cell r="N1418" t="str">
            <v>Indeterminado</v>
          </cell>
          <cell r="O1418" t="str">
            <v>Pta. Pto. GSM</v>
          </cell>
          <cell r="P1418">
            <v>32174</v>
          </cell>
        </row>
        <row r="1419">
          <cell r="A1419">
            <v>60002050</v>
          </cell>
          <cell r="B1419" t="str">
            <v>FERRARI, LUIS FERNANDO</v>
          </cell>
          <cell r="C1419" t="str">
            <v>ADMINISTRATIVO ESP.</v>
          </cell>
          <cell r="D1419">
            <v>52</v>
          </cell>
          <cell r="E1419" t="str">
            <v>Industrial</v>
          </cell>
          <cell r="F1419" t="str">
            <v>Industrial PB Arg. S.A.</v>
          </cell>
          <cell r="G1419" t="str">
            <v>DIRECCION INDUSTRIAL</v>
          </cell>
          <cell r="H1419" t="str">
            <v>PLANTAS RSL/PGSM</v>
          </cell>
          <cell r="I1419" t="str">
            <v>OPERACIONES ESTIRENICOS/USINA</v>
          </cell>
          <cell r="J1419" t="str">
            <v>DESPACHO</v>
          </cell>
          <cell r="K1419">
            <v>0</v>
          </cell>
          <cell r="L1419" t="str">
            <v>Activos</v>
          </cell>
          <cell r="M1419" t="str">
            <v>Fuera de Convenio</v>
          </cell>
          <cell r="N1419" t="str">
            <v>Indeterminado</v>
          </cell>
          <cell r="O1419" t="str">
            <v>Pta. Pto. GSM</v>
          </cell>
          <cell r="P1419">
            <v>35004</v>
          </cell>
        </row>
        <row r="1420">
          <cell r="A1420">
            <v>60002110</v>
          </cell>
          <cell r="B1420" t="str">
            <v>CORNEJO, WALTER LEONARDO</v>
          </cell>
          <cell r="C1420" t="str">
            <v>INSPECTOR SSR.</v>
          </cell>
          <cell r="D1420">
            <v>53</v>
          </cell>
          <cell r="E1420" t="str">
            <v>Industrial</v>
          </cell>
          <cell r="F1420" t="str">
            <v>Industrial PB Arg. S.A.</v>
          </cell>
          <cell r="G1420" t="str">
            <v>DIRECCION INDUSTRIAL</v>
          </cell>
          <cell r="H1420" t="str">
            <v>PLANTAS RSL/PGSM</v>
          </cell>
          <cell r="I1420" t="str">
            <v>INGENIERIA Y SERVICIOS</v>
          </cell>
          <cell r="J1420" t="str">
            <v>INSPECCION Y DUCTOS</v>
          </cell>
          <cell r="K1420" t="str">
            <v>INSPECCION Y DUCTOS PGSM</v>
          </cell>
          <cell r="L1420" t="str">
            <v>Activos</v>
          </cell>
          <cell r="M1420" t="str">
            <v>Fuera de Convenio</v>
          </cell>
          <cell r="N1420" t="str">
            <v>Indeterminado</v>
          </cell>
          <cell r="O1420" t="str">
            <v>Pta. Pto. GSM</v>
          </cell>
          <cell r="P1420">
            <v>38201</v>
          </cell>
        </row>
        <row r="1421">
          <cell r="A1421">
            <v>60002271</v>
          </cell>
          <cell r="B1421" t="str">
            <v>GOROSITO, JAVIER ANDRES</v>
          </cell>
          <cell r="C1421" t="str">
            <v>GERENTE</v>
          </cell>
          <cell r="D1421">
            <v>56</v>
          </cell>
          <cell r="E1421" t="str">
            <v>Industrial</v>
          </cell>
          <cell r="F1421" t="str">
            <v>Industrial PB Arg. S.A.</v>
          </cell>
          <cell r="G1421" t="str">
            <v>DIRECCION INDUSTRIAL</v>
          </cell>
          <cell r="H1421" t="str">
            <v>PLANTAS RSL/PGSM</v>
          </cell>
          <cell r="I1421" t="str">
            <v>MANTENIMIENTO</v>
          </cell>
          <cell r="J1421" t="str">
            <v>CALDERERIA Y OBRAS CIVILES PGSM</v>
          </cell>
          <cell r="K1421">
            <v>0</v>
          </cell>
          <cell r="L1421" t="str">
            <v>Activos</v>
          </cell>
          <cell r="M1421" t="str">
            <v>Fuera de Convenio</v>
          </cell>
          <cell r="N1421" t="str">
            <v>Indeterminado</v>
          </cell>
          <cell r="O1421" t="str">
            <v>Pta. Pto. GSM</v>
          </cell>
          <cell r="P1421">
            <v>35582</v>
          </cell>
        </row>
        <row r="1422">
          <cell r="A1422">
            <v>60002339</v>
          </cell>
          <cell r="B1422" t="str">
            <v>HERRERA, WALTER HERNAN</v>
          </cell>
          <cell r="C1422" t="str">
            <v>ESPECIALISTA</v>
          </cell>
          <cell r="D1422">
            <v>55</v>
          </cell>
          <cell r="E1422" t="str">
            <v>Industrial</v>
          </cell>
          <cell r="F1422" t="str">
            <v>Industrial PB Arg. S.A.</v>
          </cell>
          <cell r="G1422" t="str">
            <v>DIRECCION INDUSTRIAL</v>
          </cell>
          <cell r="H1422" t="str">
            <v>PLANTAS RSL/PGSM</v>
          </cell>
          <cell r="I1422" t="str">
            <v>OPTIMIZACION</v>
          </cell>
          <cell r="J1422" t="str">
            <v>LABORATORIO</v>
          </cell>
          <cell r="K1422" t="str">
            <v>LABORATORIO PGSM</v>
          </cell>
          <cell r="L1422" t="str">
            <v>Activos</v>
          </cell>
          <cell r="M1422" t="str">
            <v>Fuera de Convenio</v>
          </cell>
          <cell r="N1422" t="str">
            <v>Indeterminado</v>
          </cell>
          <cell r="O1422" t="str">
            <v>Pta. Pto. GSM</v>
          </cell>
          <cell r="P1422">
            <v>35551</v>
          </cell>
        </row>
        <row r="1423">
          <cell r="A1423">
            <v>60002422</v>
          </cell>
          <cell r="B1423" t="str">
            <v>MEYER, EZEQUIEL GUSTAVO</v>
          </cell>
          <cell r="C1423" t="str">
            <v>ASISTENTE TECNICO</v>
          </cell>
          <cell r="D1423">
            <v>53</v>
          </cell>
          <cell r="E1423" t="str">
            <v>Industrial</v>
          </cell>
          <cell r="F1423" t="str">
            <v>Industrial PB Arg. S.A.</v>
          </cell>
          <cell r="G1423" t="str">
            <v>DIRECCION INDUSTRIAL</v>
          </cell>
          <cell r="H1423" t="str">
            <v>PLANTAS RSL/PGSM</v>
          </cell>
          <cell r="I1423" t="str">
            <v>OPERACIONES ESTIRENICOS/USINA</v>
          </cell>
          <cell r="J1423" t="str">
            <v>DESPACHO</v>
          </cell>
          <cell r="K1423">
            <v>0</v>
          </cell>
          <cell r="L1423" t="str">
            <v>Activos</v>
          </cell>
          <cell r="M1423" t="str">
            <v>Fuera de Convenio</v>
          </cell>
          <cell r="N1423" t="str">
            <v>Indeterminado</v>
          </cell>
          <cell r="O1423" t="str">
            <v>Pta. Pto. GSM</v>
          </cell>
          <cell r="P1423">
            <v>34547</v>
          </cell>
        </row>
        <row r="1424">
          <cell r="A1424">
            <v>60002438</v>
          </cell>
          <cell r="B1424" t="str">
            <v>DUNN, CLAUDIO GERMÁN</v>
          </cell>
          <cell r="C1424" t="str">
            <v>GERENTE</v>
          </cell>
          <cell r="D1424">
            <v>59</v>
          </cell>
          <cell r="E1424" t="str">
            <v>Industrial</v>
          </cell>
          <cell r="F1424" t="str">
            <v>Industrial PB Arg. S.A.</v>
          </cell>
          <cell r="G1424" t="str">
            <v>DIRECCION INDUSTRIAL</v>
          </cell>
          <cell r="H1424" t="str">
            <v>PLANTAS RSL/PGSM</v>
          </cell>
          <cell r="I1424" t="str">
            <v>INGENIERIA Y SERVICIOS</v>
          </cell>
          <cell r="J1424">
            <v>0</v>
          </cell>
          <cell r="K1424">
            <v>0</v>
          </cell>
          <cell r="L1424" t="str">
            <v>Activos</v>
          </cell>
          <cell r="M1424" t="str">
            <v>Fuera de Convenio</v>
          </cell>
          <cell r="N1424" t="str">
            <v>Indeterminado</v>
          </cell>
          <cell r="O1424" t="str">
            <v>Pta. Pto. GSM</v>
          </cell>
          <cell r="P1424">
            <v>36526</v>
          </cell>
        </row>
        <row r="1425">
          <cell r="A1425">
            <v>60002441</v>
          </cell>
          <cell r="B1425" t="str">
            <v>MANSILLA, GASTON EMILIANO</v>
          </cell>
          <cell r="C1425" t="str">
            <v>GERENTE</v>
          </cell>
          <cell r="D1425">
            <v>58</v>
          </cell>
          <cell r="E1425" t="str">
            <v>Industrial</v>
          </cell>
          <cell r="F1425" t="str">
            <v>Industrial PB Arg. S.A.</v>
          </cell>
          <cell r="G1425" t="str">
            <v>DIRECCION INDUSTRIAL</v>
          </cell>
          <cell r="H1425" t="str">
            <v>PLANTAS RSL/PGSM</v>
          </cell>
          <cell r="I1425" t="str">
            <v>OPERACIONES ESTIRENICOS/USINA</v>
          </cell>
          <cell r="J1425" t="str">
            <v>CAUCHO</v>
          </cell>
          <cell r="K1425">
            <v>0</v>
          </cell>
          <cell r="L1425" t="str">
            <v>Activos</v>
          </cell>
          <cell r="M1425" t="str">
            <v>Fuera de Convenio</v>
          </cell>
          <cell r="N1425" t="str">
            <v>Indeterminado</v>
          </cell>
          <cell r="O1425" t="str">
            <v>Pta. Pto. GSM</v>
          </cell>
          <cell r="P1425">
            <v>34731</v>
          </cell>
        </row>
        <row r="1426">
          <cell r="A1426">
            <v>60002528</v>
          </cell>
          <cell r="B1426" t="str">
            <v>LALUK, MAURICIO ANDRES</v>
          </cell>
          <cell r="C1426" t="str">
            <v>SUPERVISOR</v>
          </cell>
          <cell r="D1426">
            <v>52</v>
          </cell>
          <cell r="E1426" t="str">
            <v>Industrial</v>
          </cell>
          <cell r="F1426" t="str">
            <v>Industrial PB Arg. S.A.</v>
          </cell>
          <cell r="G1426" t="str">
            <v>DIRECCION INDUSTRIAL</v>
          </cell>
          <cell r="H1426" t="str">
            <v>PLANTAS RSL/PGSM</v>
          </cell>
          <cell r="I1426" t="str">
            <v>MANTENIMIENTO</v>
          </cell>
          <cell r="J1426" t="str">
            <v>CALDERERIA Y OBRAS CIVILES PGSM</v>
          </cell>
          <cell r="K1426" t="str">
            <v>CAUCHO</v>
          </cell>
          <cell r="L1426" t="str">
            <v>Activos</v>
          </cell>
          <cell r="M1426" t="str">
            <v>Fuera de Convenio</v>
          </cell>
          <cell r="N1426" t="str">
            <v>Indeterminado</v>
          </cell>
          <cell r="O1426" t="str">
            <v>Pta. Pto. GSM</v>
          </cell>
          <cell r="P1426">
            <v>34731</v>
          </cell>
        </row>
        <row r="1427">
          <cell r="A1427">
            <v>60002566</v>
          </cell>
          <cell r="B1427" t="str">
            <v>MORENO, MARIA CELESTE</v>
          </cell>
          <cell r="C1427" t="str">
            <v>ANALISTA</v>
          </cell>
          <cell r="D1427">
            <v>52</v>
          </cell>
          <cell r="E1427" t="str">
            <v>Industrial</v>
          </cell>
          <cell r="F1427" t="str">
            <v>Industrial PB Arg. S.A.</v>
          </cell>
          <cell r="G1427" t="str">
            <v>DIRECCION INDUSTRIAL</v>
          </cell>
          <cell r="H1427" t="str">
            <v>PLANTAS RSL/PGSM</v>
          </cell>
          <cell r="I1427" t="str">
            <v>OPTIMIZACION</v>
          </cell>
          <cell r="J1427" t="str">
            <v>LABORATORIO</v>
          </cell>
          <cell r="K1427" t="str">
            <v>LABORATORIO PGSM</v>
          </cell>
          <cell r="L1427" t="str">
            <v>Activos</v>
          </cell>
          <cell r="M1427" t="str">
            <v>Fuera de Convenio</v>
          </cell>
          <cell r="N1427" t="str">
            <v>Indeterminado</v>
          </cell>
          <cell r="O1427" t="str">
            <v>Pta. Pto. GSM</v>
          </cell>
          <cell r="P1427">
            <v>39003</v>
          </cell>
        </row>
        <row r="1428">
          <cell r="A1428">
            <v>60002582</v>
          </cell>
          <cell r="B1428" t="str">
            <v>BERTINETTI, CARLOS MANUEL</v>
          </cell>
          <cell r="C1428" t="str">
            <v>INGENIERO SR.</v>
          </cell>
          <cell r="D1428">
            <v>55</v>
          </cell>
          <cell r="E1428" t="str">
            <v>Industrial</v>
          </cell>
          <cell r="F1428" t="str">
            <v>Industrial PB Arg. S.A.</v>
          </cell>
          <cell r="G1428" t="str">
            <v>DIRECCION INDUSTRIAL</v>
          </cell>
          <cell r="H1428" t="str">
            <v>PLANTAS RSL/PGSM</v>
          </cell>
          <cell r="I1428" t="str">
            <v>OPTIMIZACION</v>
          </cell>
          <cell r="J1428" t="str">
            <v>INGENIERIA PROCESOS REF., REFOR. Y DER.</v>
          </cell>
          <cell r="K1428">
            <v>0</v>
          </cell>
          <cell r="L1428" t="str">
            <v>Activos</v>
          </cell>
          <cell r="M1428" t="str">
            <v>Fuera de Convenio</v>
          </cell>
          <cell r="N1428" t="str">
            <v>Indeterminado</v>
          </cell>
          <cell r="O1428" t="str">
            <v>Pta. Pto. GSM</v>
          </cell>
          <cell r="P1428">
            <v>38638</v>
          </cell>
        </row>
        <row r="1429">
          <cell r="A1429">
            <v>60002615</v>
          </cell>
          <cell r="B1429" t="str">
            <v>RIZZO, LUCIANO GUIDO</v>
          </cell>
          <cell r="C1429" t="str">
            <v>INGENIERO SSR.</v>
          </cell>
          <cell r="D1429">
            <v>54</v>
          </cell>
          <cell r="E1429" t="str">
            <v>Industrial</v>
          </cell>
          <cell r="F1429" t="str">
            <v>Industrial PB Arg. S.A.</v>
          </cell>
          <cell r="G1429" t="str">
            <v>DIRECCION INDUSTRIAL</v>
          </cell>
          <cell r="H1429" t="str">
            <v>PLANTAS RSL/PGSM</v>
          </cell>
          <cell r="I1429" t="str">
            <v>OPTIMIZACION</v>
          </cell>
          <cell r="J1429" t="str">
            <v>INGENIERIA DE PROCESOS ESTIRENICOS/USINA</v>
          </cell>
          <cell r="K1429">
            <v>0</v>
          </cell>
          <cell r="L1429" t="str">
            <v>Activos</v>
          </cell>
          <cell r="M1429" t="str">
            <v>Fuera de Convenio</v>
          </cell>
          <cell r="N1429" t="str">
            <v>Indeterminado</v>
          </cell>
          <cell r="O1429" t="str">
            <v>Pta. Pto. GSM</v>
          </cell>
          <cell r="P1429">
            <v>37865</v>
          </cell>
        </row>
        <row r="1430">
          <cell r="A1430">
            <v>60002640</v>
          </cell>
          <cell r="B1430" t="str">
            <v>ALBIGINI, GUILLERMO DANIEL</v>
          </cell>
          <cell r="C1430" t="str">
            <v>ENFERMERO</v>
          </cell>
          <cell r="D1430">
            <v>50</v>
          </cell>
          <cell r="E1430" t="str">
            <v>Industrial</v>
          </cell>
          <cell r="F1430" t="str">
            <v>Industrial PB Arg. S.A.</v>
          </cell>
          <cell r="G1430" t="str">
            <v>DIRECCION INDUSTRIAL</v>
          </cell>
          <cell r="H1430" t="str">
            <v>PLANTAS RSL/PGSM</v>
          </cell>
          <cell r="I1430" t="str">
            <v>CSMS</v>
          </cell>
          <cell r="J1430" t="str">
            <v>SALUD OCUPACIONAL</v>
          </cell>
          <cell r="K1430">
            <v>0</v>
          </cell>
          <cell r="L1430" t="str">
            <v>Activos</v>
          </cell>
          <cell r="M1430" t="str">
            <v>Fuera de Convenio</v>
          </cell>
          <cell r="N1430" t="str">
            <v>Indeterminado</v>
          </cell>
          <cell r="O1430" t="str">
            <v>Pta. Pto. GSM</v>
          </cell>
          <cell r="P1430">
            <v>38152</v>
          </cell>
        </row>
        <row r="1431">
          <cell r="A1431">
            <v>60002738</v>
          </cell>
          <cell r="B1431" t="str">
            <v>BALLARI, LUCIANO MARTIN</v>
          </cell>
          <cell r="C1431" t="str">
            <v>INGENIERO JR.</v>
          </cell>
          <cell r="D1431">
            <v>53</v>
          </cell>
          <cell r="E1431" t="str">
            <v>Industrial</v>
          </cell>
          <cell r="F1431" t="str">
            <v>Industrial PB Arg. S.A.</v>
          </cell>
          <cell r="G1431" t="str">
            <v>DIRECCION INDUSTRIAL</v>
          </cell>
          <cell r="H1431" t="str">
            <v>PLANTAS RSL/PGSM</v>
          </cell>
          <cell r="I1431" t="str">
            <v>OPTIMIZACION</v>
          </cell>
          <cell r="J1431" t="str">
            <v>INGENIERIA PROCESOS REF., REFOR. Y DER.</v>
          </cell>
          <cell r="K1431">
            <v>0</v>
          </cell>
          <cell r="L1431" t="str">
            <v>Activos</v>
          </cell>
          <cell r="M1431" t="str">
            <v>Fuera de Convenio</v>
          </cell>
          <cell r="N1431" t="str">
            <v>Indeterminado</v>
          </cell>
          <cell r="O1431" t="str">
            <v>Pta. Pto. GSM</v>
          </cell>
          <cell r="P1431">
            <v>38425</v>
          </cell>
        </row>
        <row r="1432">
          <cell r="A1432">
            <v>60002754</v>
          </cell>
          <cell r="B1432" t="str">
            <v>DI RUSCIO, LEONEL MARTIN</v>
          </cell>
          <cell r="C1432" t="str">
            <v>ANALISTA</v>
          </cell>
          <cell r="D1432">
            <v>51</v>
          </cell>
          <cell r="E1432" t="str">
            <v>Industrial</v>
          </cell>
          <cell r="F1432" t="str">
            <v>Industrial PB Arg. S.A.</v>
          </cell>
          <cell r="G1432" t="str">
            <v>DIRECCION INDUSTRIAL</v>
          </cell>
          <cell r="H1432" t="str">
            <v>PLANTAS RSL/PGSM</v>
          </cell>
          <cell r="I1432" t="str">
            <v>OPTIMIZACION</v>
          </cell>
          <cell r="J1432" t="str">
            <v>PLANIFICACION Y CONTROL DE PRODUCCION</v>
          </cell>
          <cell r="K1432">
            <v>0</v>
          </cell>
          <cell r="L1432" t="str">
            <v>Activos</v>
          </cell>
          <cell r="M1432" t="str">
            <v>Fuera de Convenio</v>
          </cell>
          <cell r="N1432" t="str">
            <v>Indeterminado</v>
          </cell>
          <cell r="O1432" t="str">
            <v>Pta. Pto. GSM</v>
          </cell>
          <cell r="P1432">
            <v>34820</v>
          </cell>
        </row>
        <row r="1433">
          <cell r="A1433">
            <v>60002825</v>
          </cell>
          <cell r="B1433" t="str">
            <v>MINGARDO, NATALIA GABRIELA</v>
          </cell>
          <cell r="C1433" t="str">
            <v>ANALISTA JR.</v>
          </cell>
          <cell r="D1433">
            <v>52</v>
          </cell>
          <cell r="E1433" t="str">
            <v>Industrial</v>
          </cell>
          <cell r="F1433" t="str">
            <v>Industrial PB Arg. S.A.</v>
          </cell>
          <cell r="G1433" t="str">
            <v>DIRECCION INDUSTRIAL</v>
          </cell>
          <cell r="H1433" t="str">
            <v>PLANTAS RSL/PGSM</v>
          </cell>
          <cell r="I1433" t="str">
            <v>OPTIMIZACION</v>
          </cell>
          <cell r="J1433" t="str">
            <v>LABORATORIO</v>
          </cell>
          <cell r="K1433" t="str">
            <v>LABORATORIO PGSM</v>
          </cell>
          <cell r="L1433" t="str">
            <v>Activos</v>
          </cell>
          <cell r="M1433" t="str">
            <v>Fuera de Convenio</v>
          </cell>
          <cell r="N1433" t="str">
            <v>Indeterminado</v>
          </cell>
          <cell r="O1433" t="str">
            <v>Pta. Pto. GSM</v>
          </cell>
          <cell r="P1433">
            <v>38749</v>
          </cell>
        </row>
        <row r="1434">
          <cell r="A1434">
            <v>60002836</v>
          </cell>
          <cell r="B1434" t="str">
            <v>BILICICH, CESAR PABLO</v>
          </cell>
          <cell r="C1434" t="str">
            <v>INGENIERO SR.</v>
          </cell>
          <cell r="D1434">
            <v>55</v>
          </cell>
          <cell r="E1434" t="str">
            <v>Industrial</v>
          </cell>
          <cell r="F1434" t="str">
            <v>Industrial PB Arg. S.A.</v>
          </cell>
          <cell r="G1434" t="str">
            <v>DIRECCION INDUSTRIAL</v>
          </cell>
          <cell r="H1434" t="str">
            <v>PLANTAS RSL/PGSM</v>
          </cell>
          <cell r="I1434" t="str">
            <v>OPTIMIZACION</v>
          </cell>
          <cell r="J1434" t="str">
            <v>INGENIERIA DE PROCESOS ESTIRENICOS/USINA</v>
          </cell>
          <cell r="K1434">
            <v>0</v>
          </cell>
          <cell r="L1434" t="str">
            <v>Activos</v>
          </cell>
          <cell r="M1434" t="str">
            <v>Fuera de Convenio</v>
          </cell>
          <cell r="N1434" t="str">
            <v>Indeterminado</v>
          </cell>
          <cell r="O1434" t="str">
            <v>Pta. Pto. GSM</v>
          </cell>
          <cell r="P1434">
            <v>37046</v>
          </cell>
        </row>
        <row r="1435">
          <cell r="A1435">
            <v>60002845</v>
          </cell>
          <cell r="B1435" t="str">
            <v>YANCOSKI, WENCESLAO</v>
          </cell>
          <cell r="C1435" t="str">
            <v>INGENIERO SSR.</v>
          </cell>
          <cell r="D1435">
            <v>54</v>
          </cell>
          <cell r="E1435" t="str">
            <v>Industrial</v>
          </cell>
          <cell r="F1435" t="str">
            <v>Industrial PB Arg. S.A.</v>
          </cell>
          <cell r="G1435" t="str">
            <v>DIRECCION INDUSTRIAL</v>
          </cell>
          <cell r="H1435" t="str">
            <v>PLANTAS RSL/PGSM</v>
          </cell>
          <cell r="I1435" t="str">
            <v>OPERACIONES ESTIRENICOS/USINA</v>
          </cell>
          <cell r="J1435" t="str">
            <v>CAUCHO</v>
          </cell>
          <cell r="K1435">
            <v>0</v>
          </cell>
          <cell r="L1435" t="str">
            <v>Activos</v>
          </cell>
          <cell r="M1435" t="str">
            <v>Fuera de Convenio</v>
          </cell>
          <cell r="N1435" t="str">
            <v>Indeterminado</v>
          </cell>
          <cell r="O1435" t="str">
            <v>Pta. Pto. GSM</v>
          </cell>
          <cell r="P1435">
            <v>37991</v>
          </cell>
        </row>
        <row r="1436">
          <cell r="A1436">
            <v>60002852</v>
          </cell>
          <cell r="B1436" t="str">
            <v>CANESTRARI, MARIO OMAR</v>
          </cell>
          <cell r="C1436" t="str">
            <v>INGENIERO SSR.</v>
          </cell>
          <cell r="D1436">
            <v>54</v>
          </cell>
          <cell r="E1436" t="str">
            <v>Industrial</v>
          </cell>
          <cell r="F1436" t="str">
            <v>Industrial PB Arg. S.A.</v>
          </cell>
          <cell r="G1436" t="str">
            <v>DIRECCION INDUSTRIAL</v>
          </cell>
          <cell r="H1436" t="str">
            <v>PLANTAS RSL/PGSM</v>
          </cell>
          <cell r="I1436" t="str">
            <v>OPTIMIZACION</v>
          </cell>
          <cell r="J1436" t="str">
            <v>INGENIERIA DE PROCESOS ESTIRENICOS/USINA</v>
          </cell>
          <cell r="K1436">
            <v>0</v>
          </cell>
          <cell r="L1436" t="str">
            <v>Activos</v>
          </cell>
          <cell r="M1436" t="str">
            <v>Fuera de Convenio</v>
          </cell>
          <cell r="N1436" t="str">
            <v>Indeterminado</v>
          </cell>
          <cell r="O1436" t="str">
            <v>Pta. Pto. GSM</v>
          </cell>
          <cell r="P1436">
            <v>37964</v>
          </cell>
        </row>
        <row r="1437">
          <cell r="A1437">
            <v>60002871</v>
          </cell>
          <cell r="B1437" t="str">
            <v>SERENELLI, DIEGO</v>
          </cell>
          <cell r="C1437" t="str">
            <v>ANALISTA</v>
          </cell>
          <cell r="D1437">
            <v>53</v>
          </cell>
          <cell r="E1437" t="str">
            <v>Industrial</v>
          </cell>
          <cell r="F1437" t="str">
            <v>Industrial PB Arg. S.A.</v>
          </cell>
          <cell r="G1437" t="str">
            <v>DIRECCION INDUSTRIAL</v>
          </cell>
          <cell r="H1437" t="str">
            <v>PLANTAS RSL/PGSM</v>
          </cell>
          <cell r="I1437" t="str">
            <v>OPTIMIZACION</v>
          </cell>
          <cell r="J1437" t="str">
            <v>LABORATORIO</v>
          </cell>
          <cell r="K1437" t="str">
            <v>LABORATORIO PGSM</v>
          </cell>
          <cell r="L1437" t="str">
            <v>Activos</v>
          </cell>
          <cell r="M1437" t="str">
            <v>Fuera de Convenio</v>
          </cell>
          <cell r="N1437" t="str">
            <v>Indeterminado</v>
          </cell>
          <cell r="O1437" t="str">
            <v>Pta. Pto. GSM</v>
          </cell>
          <cell r="P1437">
            <v>36850</v>
          </cell>
        </row>
        <row r="1438">
          <cell r="A1438">
            <v>60002908</v>
          </cell>
          <cell r="B1438" t="str">
            <v>VILLALBA, GONZALO ALCIDES</v>
          </cell>
          <cell r="C1438" t="str">
            <v>FISCAL</v>
          </cell>
          <cell r="D1438">
            <v>52</v>
          </cell>
          <cell r="E1438" t="str">
            <v>Industrial</v>
          </cell>
          <cell r="F1438" t="str">
            <v>Industrial PB Arg. S.A.</v>
          </cell>
          <cell r="G1438" t="str">
            <v>DIRECCION INDUSTRIAL</v>
          </cell>
          <cell r="H1438" t="str">
            <v>PLANTAS RSL/PGSM</v>
          </cell>
          <cell r="I1438" t="str">
            <v>INGENIERIA Y SERVICIOS</v>
          </cell>
          <cell r="J1438" t="str">
            <v>INGENIERIA Y OBRA</v>
          </cell>
          <cell r="K1438" t="str">
            <v>INGENIERIA Y OBRA PGSM</v>
          </cell>
          <cell r="L1438" t="str">
            <v>Activos</v>
          </cell>
          <cell r="M1438" t="str">
            <v>Fuera de Convenio</v>
          </cell>
          <cell r="N1438" t="str">
            <v>Indeterminado</v>
          </cell>
          <cell r="O1438" t="str">
            <v>Pta. Pto. GSM</v>
          </cell>
          <cell r="P1438">
            <v>38504</v>
          </cell>
        </row>
        <row r="1439">
          <cell r="A1439">
            <v>60002919</v>
          </cell>
          <cell r="B1439" t="str">
            <v>DURI, EMILIO GABRIEL</v>
          </cell>
          <cell r="C1439" t="str">
            <v>SUPERVISOR DE TURNO</v>
          </cell>
          <cell r="D1439">
            <v>52</v>
          </cell>
          <cell r="E1439" t="str">
            <v>Industrial</v>
          </cell>
          <cell r="F1439" t="str">
            <v>Industrial PB Arg. S.A.</v>
          </cell>
          <cell r="G1439" t="str">
            <v>DIRECCION INDUSTRIAL</v>
          </cell>
          <cell r="H1439" t="str">
            <v>PLANTAS RSL/PGSM</v>
          </cell>
          <cell r="I1439" t="str">
            <v>OPTIMIZACION</v>
          </cell>
          <cell r="J1439" t="str">
            <v>LABORATORIO</v>
          </cell>
          <cell r="K1439" t="str">
            <v>LABORATORIO PGSM</v>
          </cell>
          <cell r="L1439" t="str">
            <v>Activos</v>
          </cell>
          <cell r="M1439" t="str">
            <v>Fuera de Convenio</v>
          </cell>
          <cell r="N1439" t="str">
            <v>Indeterminado</v>
          </cell>
          <cell r="O1439" t="str">
            <v>Pta. Pto. GSM</v>
          </cell>
          <cell r="P1439">
            <v>38070</v>
          </cell>
        </row>
        <row r="1440">
          <cell r="A1440">
            <v>60002963</v>
          </cell>
          <cell r="B1440" t="str">
            <v>ROLDAN, SILVIA NATALIA</v>
          </cell>
          <cell r="C1440" t="str">
            <v>ANALISTA</v>
          </cell>
          <cell r="D1440">
            <v>52</v>
          </cell>
          <cell r="E1440" t="str">
            <v>Industrial</v>
          </cell>
          <cell r="F1440" t="str">
            <v>Industrial PB Arg. S.A.</v>
          </cell>
          <cell r="G1440" t="str">
            <v>DIRECCION INDUSTRIAL</v>
          </cell>
          <cell r="H1440" t="str">
            <v>PLANTAS RSL/PGSM</v>
          </cell>
          <cell r="I1440" t="str">
            <v>GESTION Y PRESUPUESTOS</v>
          </cell>
          <cell r="J1440">
            <v>0</v>
          </cell>
          <cell r="K1440">
            <v>0</v>
          </cell>
          <cell r="L1440" t="str">
            <v>Activos</v>
          </cell>
          <cell r="M1440" t="str">
            <v>Fuera de Convenio</v>
          </cell>
          <cell r="N1440" t="str">
            <v>Indeterminado</v>
          </cell>
          <cell r="O1440" t="str">
            <v>Pta. Pto. GSM</v>
          </cell>
          <cell r="P1440">
            <v>39083</v>
          </cell>
        </row>
        <row r="1441">
          <cell r="A1441">
            <v>60003108</v>
          </cell>
          <cell r="B1441" t="str">
            <v>GUTIERREZ, JUAN FERNANDO</v>
          </cell>
          <cell r="C1441" t="str">
            <v>INGENIERO SSR.</v>
          </cell>
          <cell r="D1441">
            <v>54</v>
          </cell>
          <cell r="E1441" t="str">
            <v>Industrial</v>
          </cell>
          <cell r="F1441" t="str">
            <v>Industrial PB Arg. S.A.</v>
          </cell>
          <cell r="G1441" t="str">
            <v>DIRECCION INDUSTRIAL</v>
          </cell>
          <cell r="H1441" t="str">
            <v>PLANTAS RSL/PGSM</v>
          </cell>
          <cell r="I1441" t="str">
            <v>OPERACIONES ESTIRENICOS/USINA</v>
          </cell>
          <cell r="J1441" t="str">
            <v>EEE</v>
          </cell>
          <cell r="K1441">
            <v>0</v>
          </cell>
          <cell r="L1441" t="str">
            <v>Activos</v>
          </cell>
          <cell r="M1441" t="str">
            <v>Fuera de Convenio</v>
          </cell>
          <cell r="N1441" t="str">
            <v>Indeterminado</v>
          </cell>
          <cell r="O1441" t="str">
            <v>Pta. Pto. GSM</v>
          </cell>
          <cell r="P1441">
            <v>38292</v>
          </cell>
        </row>
        <row r="1442">
          <cell r="A1442">
            <v>60003144</v>
          </cell>
          <cell r="B1442" t="str">
            <v>GOMEZ, SEBASTIAN</v>
          </cell>
          <cell r="C1442" t="str">
            <v>INGENIERO SSR.</v>
          </cell>
          <cell r="D1442">
            <v>54</v>
          </cell>
          <cell r="E1442" t="str">
            <v>Industrial</v>
          </cell>
          <cell r="F1442" t="str">
            <v>Industrial PB Arg. S.A.</v>
          </cell>
          <cell r="G1442" t="str">
            <v>DIRECCION INDUSTRIAL</v>
          </cell>
          <cell r="H1442" t="str">
            <v>PLANTAS RSL/PGSM</v>
          </cell>
          <cell r="I1442" t="str">
            <v>OPTIMIZACION</v>
          </cell>
          <cell r="J1442" t="str">
            <v>INGENIERIA DE PROCESOS ESTIRENICOS/USINA</v>
          </cell>
          <cell r="K1442">
            <v>0</v>
          </cell>
          <cell r="L1442" t="str">
            <v>Activos</v>
          </cell>
          <cell r="M1442" t="str">
            <v>Fuera de Convenio</v>
          </cell>
          <cell r="N1442" t="str">
            <v>Indeterminado</v>
          </cell>
          <cell r="O1442" t="str">
            <v>Pta. Pto. GSM</v>
          </cell>
          <cell r="P1442">
            <v>37638</v>
          </cell>
        </row>
        <row r="1443">
          <cell r="A1443">
            <v>60003385</v>
          </cell>
          <cell r="B1443" t="str">
            <v>BELARDO, ANDRES ADRIAN</v>
          </cell>
          <cell r="C1443" t="str">
            <v>INGENIERO</v>
          </cell>
          <cell r="D1443">
            <v>56</v>
          </cell>
          <cell r="E1443" t="str">
            <v>Industrial</v>
          </cell>
          <cell r="F1443" t="str">
            <v>Industrial PB Arg. S.A.</v>
          </cell>
          <cell r="G1443" t="str">
            <v>DIRECCION INDUSTRIAL</v>
          </cell>
          <cell r="H1443" t="str">
            <v>PLANTAS RSL/PGSM</v>
          </cell>
          <cell r="I1443" t="str">
            <v>OPTIMIZACION</v>
          </cell>
          <cell r="J1443" t="str">
            <v>PLANIFICACION Y CONTROL DE PRODUCCION</v>
          </cell>
          <cell r="K1443">
            <v>0</v>
          </cell>
          <cell r="L1443" t="str">
            <v>Activos</v>
          </cell>
          <cell r="M1443" t="str">
            <v>Fuera de Convenio</v>
          </cell>
          <cell r="N1443" t="str">
            <v>Indeterminado</v>
          </cell>
          <cell r="O1443" t="str">
            <v>Pta. Pto. GSM</v>
          </cell>
          <cell r="P1443">
            <v>38353</v>
          </cell>
        </row>
        <row r="1444">
          <cell r="A1444">
            <v>60003452</v>
          </cell>
          <cell r="B1444" t="str">
            <v>COVI, MARCOS ANTONIO</v>
          </cell>
          <cell r="C1444" t="str">
            <v>INGENIERO</v>
          </cell>
          <cell r="D1444">
            <v>52</v>
          </cell>
          <cell r="E1444" t="str">
            <v>Industrial</v>
          </cell>
          <cell r="F1444" t="str">
            <v>Industrial PB Arg. S.A.</v>
          </cell>
          <cell r="G1444" t="str">
            <v>DIRECCION INDUSTRIAL</v>
          </cell>
          <cell r="H1444" t="str">
            <v>PLANTAS RSL/PGSM</v>
          </cell>
          <cell r="I1444" t="str">
            <v>OPTIMIZACION</v>
          </cell>
          <cell r="J1444" t="str">
            <v>PLANIFICACION Y CONTROL DE PRODUCCION</v>
          </cell>
          <cell r="K1444">
            <v>0</v>
          </cell>
          <cell r="L1444" t="str">
            <v>Activos</v>
          </cell>
          <cell r="M1444" t="str">
            <v>Fuera de Convenio</v>
          </cell>
          <cell r="N1444" t="str">
            <v>Indeterminado</v>
          </cell>
          <cell r="O1444" t="str">
            <v>Pta. Pto. GSM</v>
          </cell>
          <cell r="P1444">
            <v>39722</v>
          </cell>
        </row>
        <row r="1445">
          <cell r="A1445">
            <v>60003572</v>
          </cell>
          <cell r="B1445" t="str">
            <v>BONGIORNO, FACUNDO</v>
          </cell>
          <cell r="C1445" t="str">
            <v>INGENIERO</v>
          </cell>
          <cell r="D1445">
            <v>53</v>
          </cell>
          <cell r="E1445" t="str">
            <v>Industrial</v>
          </cell>
          <cell r="F1445" t="str">
            <v>Industrial PB Arg. S.A.</v>
          </cell>
          <cell r="G1445" t="str">
            <v>DIRECCION INDUSTRIAL</v>
          </cell>
          <cell r="H1445" t="str">
            <v>PLANTAS RSL/PGSM</v>
          </cell>
          <cell r="I1445" t="str">
            <v>OPERACIONES ESTIRENICOS/USINA</v>
          </cell>
          <cell r="J1445" t="str">
            <v>CAUCHO</v>
          </cell>
          <cell r="K1445">
            <v>0</v>
          </cell>
          <cell r="L1445" t="str">
            <v>Activos</v>
          </cell>
          <cell r="M1445" t="str">
            <v>Fuera de Convenio</v>
          </cell>
          <cell r="N1445" t="str">
            <v>Indeterminado</v>
          </cell>
          <cell r="O1445" t="str">
            <v>Pta. Pto. GSM</v>
          </cell>
          <cell r="P1445">
            <v>37562</v>
          </cell>
        </row>
        <row r="1446">
          <cell r="A1446">
            <v>60003573</v>
          </cell>
          <cell r="B1446" t="str">
            <v>FERRARI, LUCIANO GABRIEL</v>
          </cell>
          <cell r="C1446" t="str">
            <v>INGENIERO JR.</v>
          </cell>
          <cell r="D1446">
            <v>53</v>
          </cell>
          <cell r="E1446" t="str">
            <v>Industrial</v>
          </cell>
          <cell r="F1446" t="str">
            <v>Industrial PB Arg. S.A.</v>
          </cell>
          <cell r="G1446" t="str">
            <v>DIRECCION INDUSTRIAL</v>
          </cell>
          <cell r="H1446" t="str">
            <v>PLANTAS RSL/PGSM</v>
          </cell>
          <cell r="I1446" t="str">
            <v>OPERACIONES DE RSL/REFORMA</v>
          </cell>
          <cell r="J1446" t="str">
            <v>REFORMADORA Y DERIVADOS DE PGSM</v>
          </cell>
          <cell r="K1446">
            <v>0</v>
          </cell>
          <cell r="L1446" t="str">
            <v>Activos</v>
          </cell>
          <cell r="M1446" t="str">
            <v>Fuera de Convenio</v>
          </cell>
          <cell r="N1446" t="str">
            <v>Indeterminado</v>
          </cell>
          <cell r="O1446" t="str">
            <v>Pta. Pto. GSM</v>
          </cell>
          <cell r="P1446">
            <v>38611</v>
          </cell>
        </row>
        <row r="1447">
          <cell r="A1447">
            <v>60003582</v>
          </cell>
          <cell r="B1447" t="str">
            <v>CHINELLATO, HERNAN MARCELO</v>
          </cell>
          <cell r="C1447" t="str">
            <v>ADMINISTRATIVO SR.</v>
          </cell>
          <cell r="D1447">
            <v>51</v>
          </cell>
          <cell r="E1447" t="str">
            <v>Industrial</v>
          </cell>
          <cell r="F1447" t="str">
            <v>Industrial PB Arg. S.A.</v>
          </cell>
          <cell r="G1447" t="str">
            <v>DIRECCION INDUSTRIAL</v>
          </cell>
          <cell r="H1447" t="str">
            <v>PLANTAS RSL/PGSM</v>
          </cell>
          <cell r="I1447" t="str">
            <v>INGENIERIA Y SERVICIOS</v>
          </cell>
          <cell r="J1447" t="str">
            <v>ALMACENES E INTENDENCIA</v>
          </cell>
          <cell r="K1447" t="str">
            <v>ALMACENES E INTENDENCIA PGSM</v>
          </cell>
          <cell r="L1447" t="str">
            <v>Activos</v>
          </cell>
          <cell r="M1447" t="str">
            <v>Fuera de Convenio</v>
          </cell>
          <cell r="N1447" t="str">
            <v>Indeterminado</v>
          </cell>
          <cell r="O1447" t="str">
            <v>Pta. Pto. GSM</v>
          </cell>
          <cell r="P1447">
            <v>35643</v>
          </cell>
        </row>
        <row r="1448">
          <cell r="A1448">
            <v>60003620</v>
          </cell>
          <cell r="B1448" t="str">
            <v>OBERTI, AGUSTIN</v>
          </cell>
          <cell r="C1448" t="str">
            <v>SUPERVISOR</v>
          </cell>
          <cell r="D1448">
            <v>53</v>
          </cell>
          <cell r="E1448" t="str">
            <v>Industrial</v>
          </cell>
          <cell r="F1448" t="str">
            <v>Industrial PB Arg. S.A.</v>
          </cell>
          <cell r="G1448" t="str">
            <v>DIRECCION INDUSTRIAL</v>
          </cell>
          <cell r="H1448" t="str">
            <v>PLANTAS RSL/PGSM</v>
          </cell>
          <cell r="I1448" t="str">
            <v>INGENIERIA Y SERVICIOS</v>
          </cell>
          <cell r="J1448" t="str">
            <v>ALMACENES E INTENDENCIA</v>
          </cell>
          <cell r="K1448" t="str">
            <v>ALMACENES E INTENDENCIA PGSM</v>
          </cell>
          <cell r="L1448" t="str">
            <v>Activos</v>
          </cell>
          <cell r="M1448" t="str">
            <v>Fuera de Convenio</v>
          </cell>
          <cell r="N1448" t="str">
            <v>Indeterminado</v>
          </cell>
          <cell r="O1448" t="str">
            <v>Pta. Pto. GSM</v>
          </cell>
          <cell r="P1448">
            <v>38930</v>
          </cell>
        </row>
        <row r="1449">
          <cell r="A1449">
            <v>60003655</v>
          </cell>
          <cell r="B1449" t="str">
            <v>PELLEGRINI, JAVIER AGUSTIN</v>
          </cell>
          <cell r="C1449" t="str">
            <v>REFERENTE</v>
          </cell>
          <cell r="D1449">
            <v>52</v>
          </cell>
          <cell r="E1449" t="str">
            <v>Industrial</v>
          </cell>
          <cell r="F1449" t="str">
            <v>Industrial PB Arg. S.A.</v>
          </cell>
          <cell r="G1449" t="str">
            <v>DIRECCION INDUSTRIAL</v>
          </cell>
          <cell r="H1449" t="str">
            <v>PLANTAS RSL/PGSM</v>
          </cell>
          <cell r="I1449" t="str">
            <v>OPERACIONES ESTIRENICOS/USINA</v>
          </cell>
          <cell r="J1449" t="str">
            <v>USINA Y MUELLE</v>
          </cell>
          <cell r="K1449">
            <v>0</v>
          </cell>
          <cell r="L1449" t="str">
            <v>Activos</v>
          </cell>
          <cell r="M1449" t="str">
            <v>Fuera de Convenio</v>
          </cell>
          <cell r="N1449" t="str">
            <v>Indeterminado</v>
          </cell>
          <cell r="O1449" t="str">
            <v>Pta. Pto. GSM</v>
          </cell>
          <cell r="P1449">
            <v>38880</v>
          </cell>
        </row>
        <row r="1450">
          <cell r="A1450">
            <v>60003809</v>
          </cell>
          <cell r="B1450" t="str">
            <v>DI POMPO, DIEGO RAUL</v>
          </cell>
          <cell r="C1450" t="str">
            <v>INGENIERO JR.</v>
          </cell>
          <cell r="D1450">
            <v>53</v>
          </cell>
          <cell r="E1450" t="str">
            <v>Industrial</v>
          </cell>
          <cell r="F1450" t="str">
            <v>Industrial PB Arg. S.A.</v>
          </cell>
          <cell r="G1450" t="str">
            <v>DIRECCION INDUSTRIAL</v>
          </cell>
          <cell r="H1450" t="str">
            <v>PLANTAS RSL/PGSM</v>
          </cell>
          <cell r="I1450" t="str">
            <v>OPTIMIZACION</v>
          </cell>
          <cell r="J1450" t="str">
            <v>INGENIERIA DE PROCESOS ESTIRENICOS/USINA</v>
          </cell>
          <cell r="K1450">
            <v>0</v>
          </cell>
          <cell r="L1450" t="str">
            <v>Activos</v>
          </cell>
          <cell r="M1450" t="str">
            <v>Fuera de Convenio</v>
          </cell>
          <cell r="N1450" t="str">
            <v>Indeterminado</v>
          </cell>
          <cell r="O1450" t="str">
            <v>Pta. Pto. GSM</v>
          </cell>
          <cell r="P1450">
            <v>38660</v>
          </cell>
        </row>
        <row r="1451">
          <cell r="A1451">
            <v>60003961</v>
          </cell>
          <cell r="B1451" t="str">
            <v>MILANOVSKY, EXEQUIEL DIEGO</v>
          </cell>
          <cell r="C1451" t="str">
            <v>ANALISTA JR.</v>
          </cell>
          <cell r="D1451">
            <v>52</v>
          </cell>
          <cell r="E1451" t="str">
            <v>Industrial</v>
          </cell>
          <cell r="F1451" t="str">
            <v>Industrial PB Arg. S.A.</v>
          </cell>
          <cell r="G1451" t="str">
            <v>DIRECCION INDUSTRIAL</v>
          </cell>
          <cell r="H1451" t="str">
            <v>PLANTAS RSL/PGSM</v>
          </cell>
          <cell r="I1451" t="str">
            <v>OPTIMIZACION</v>
          </cell>
          <cell r="J1451" t="str">
            <v>LABORATORIO</v>
          </cell>
          <cell r="K1451" t="str">
            <v>LABORATORIO PGSM</v>
          </cell>
          <cell r="L1451" t="str">
            <v>Activos</v>
          </cell>
          <cell r="M1451" t="str">
            <v>Fuera de Convenio</v>
          </cell>
          <cell r="N1451" t="str">
            <v>Indeterminado</v>
          </cell>
          <cell r="O1451" t="str">
            <v>Pta. Pto. GSM</v>
          </cell>
          <cell r="P1451">
            <v>37226</v>
          </cell>
        </row>
        <row r="1452">
          <cell r="A1452">
            <v>60003971</v>
          </cell>
          <cell r="B1452" t="str">
            <v>BORGOGNONE, BEATRIZ</v>
          </cell>
          <cell r="C1452" t="str">
            <v>INGENIERO</v>
          </cell>
          <cell r="D1452">
            <v>52</v>
          </cell>
          <cell r="E1452" t="str">
            <v>Industrial</v>
          </cell>
          <cell r="F1452" t="str">
            <v>Industrial PB Arg. S.A.</v>
          </cell>
          <cell r="G1452" t="str">
            <v>DIRECCION INDUSTRIAL</v>
          </cell>
          <cell r="H1452" t="str">
            <v>PLANTAS RSL/PGSM</v>
          </cell>
          <cell r="I1452" t="str">
            <v>OPERACIONES DE RSL/REFORMA</v>
          </cell>
          <cell r="J1452" t="str">
            <v>REFORMADORA Y DERIVADOS DE PGSM</v>
          </cell>
          <cell r="K1452">
            <v>0</v>
          </cell>
          <cell r="L1452" t="str">
            <v>Activos</v>
          </cell>
          <cell r="M1452" t="str">
            <v>Fuera de Convenio</v>
          </cell>
          <cell r="N1452" t="str">
            <v>Indeterminado</v>
          </cell>
          <cell r="O1452" t="str">
            <v>Pta. Pto. GSM</v>
          </cell>
          <cell r="P1452">
            <v>38961</v>
          </cell>
        </row>
        <row r="1453">
          <cell r="A1453">
            <v>60004018</v>
          </cell>
          <cell r="B1453" t="str">
            <v>MALDONADO, FLAVIA SOLEDAD</v>
          </cell>
          <cell r="C1453" t="str">
            <v>FISCAL</v>
          </cell>
          <cell r="D1453">
            <v>52</v>
          </cell>
          <cell r="E1453" t="str">
            <v>Industrial</v>
          </cell>
          <cell r="F1453" t="str">
            <v>Industrial PB Arg. S.A.</v>
          </cell>
          <cell r="G1453" t="str">
            <v>DIRECCION INDUSTRIAL</v>
          </cell>
          <cell r="H1453" t="str">
            <v>PLANTAS RSL/PGSM</v>
          </cell>
          <cell r="I1453" t="str">
            <v>INGENIERIA Y SERVICIOS</v>
          </cell>
          <cell r="J1453" t="str">
            <v>ALMACENES E INTENDENCIA</v>
          </cell>
          <cell r="K1453" t="str">
            <v>ALMACENES E INTENDENCIA PGSM</v>
          </cell>
          <cell r="L1453" t="str">
            <v>Activos</v>
          </cell>
          <cell r="M1453" t="str">
            <v>Fuera de Convenio</v>
          </cell>
          <cell r="N1453" t="str">
            <v>Indeterminado</v>
          </cell>
          <cell r="O1453" t="str">
            <v>Pta. Pto. GSM</v>
          </cell>
          <cell r="P1453">
            <v>38353</v>
          </cell>
        </row>
        <row r="1454">
          <cell r="A1454">
            <v>60004078</v>
          </cell>
          <cell r="B1454" t="str">
            <v>PEREZ, JUAN ANDRES</v>
          </cell>
          <cell r="C1454" t="str">
            <v>ANALISTA JR.</v>
          </cell>
          <cell r="D1454">
            <v>52</v>
          </cell>
          <cell r="E1454" t="str">
            <v>Industrial</v>
          </cell>
          <cell r="F1454" t="str">
            <v>Industrial PB Arg. S.A.</v>
          </cell>
          <cell r="G1454" t="str">
            <v>DIRECCION INDUSTRIAL</v>
          </cell>
          <cell r="H1454" t="str">
            <v>PLANTAS RSL/PGSM</v>
          </cell>
          <cell r="I1454" t="str">
            <v>OPTIMIZACION</v>
          </cell>
          <cell r="J1454" t="str">
            <v>LABORATORIO</v>
          </cell>
          <cell r="K1454" t="str">
            <v>LABORATORIO RSL</v>
          </cell>
          <cell r="L1454" t="str">
            <v>Activos</v>
          </cell>
          <cell r="M1454" t="str">
            <v>Fuera de Convenio</v>
          </cell>
          <cell r="N1454" t="str">
            <v>Indeterminado</v>
          </cell>
          <cell r="O1454" t="str">
            <v>Pta. Pto. GSM</v>
          </cell>
          <cell r="P1454">
            <v>38265</v>
          </cell>
        </row>
        <row r="1455">
          <cell r="A1455">
            <v>60004082</v>
          </cell>
          <cell r="B1455" t="str">
            <v>LEZCANO, CARLOS JAVIER</v>
          </cell>
          <cell r="C1455" t="str">
            <v>ANALISTA JR.</v>
          </cell>
          <cell r="D1455">
            <v>52</v>
          </cell>
          <cell r="E1455" t="str">
            <v>Industrial</v>
          </cell>
          <cell r="F1455" t="str">
            <v>Industrial PB Arg. S.A.</v>
          </cell>
          <cell r="G1455" t="str">
            <v>DIRECCION INDUSTRIAL</v>
          </cell>
          <cell r="H1455" t="str">
            <v>PLANTAS RSL/PGSM</v>
          </cell>
          <cell r="I1455" t="str">
            <v>OPTIMIZACION</v>
          </cell>
          <cell r="J1455" t="str">
            <v>LABORATORIO</v>
          </cell>
          <cell r="K1455" t="str">
            <v>LABORATORIO PGSM</v>
          </cell>
          <cell r="L1455" t="str">
            <v>Activos</v>
          </cell>
          <cell r="M1455" t="str">
            <v>Fuera de Convenio</v>
          </cell>
          <cell r="N1455" t="str">
            <v>Indeterminado</v>
          </cell>
          <cell r="O1455" t="str">
            <v>Pta. Pto. GSM</v>
          </cell>
          <cell r="P1455">
            <v>38899</v>
          </cell>
        </row>
        <row r="1456">
          <cell r="A1456">
            <v>60004160</v>
          </cell>
          <cell r="B1456" t="str">
            <v>BONI, DIEGO</v>
          </cell>
          <cell r="C1456" t="str">
            <v>ANALISTA JR.</v>
          </cell>
          <cell r="D1456">
            <v>52</v>
          </cell>
          <cell r="E1456" t="str">
            <v>Industrial</v>
          </cell>
          <cell r="F1456" t="str">
            <v>Industrial PB Arg. S.A.</v>
          </cell>
          <cell r="G1456" t="str">
            <v>DIRECCION INDUSTRIAL</v>
          </cell>
          <cell r="H1456" t="str">
            <v>PLANTAS RSL/PGSM</v>
          </cell>
          <cell r="I1456" t="str">
            <v>OPTIMIZACION</v>
          </cell>
          <cell r="J1456" t="str">
            <v>LABORATORIO</v>
          </cell>
          <cell r="K1456" t="str">
            <v>LABORATORIO PGSM</v>
          </cell>
          <cell r="L1456" t="str">
            <v>Activos</v>
          </cell>
          <cell r="M1456" t="str">
            <v>Fuera de Convenio</v>
          </cell>
          <cell r="N1456" t="str">
            <v>Indeterminado</v>
          </cell>
          <cell r="O1456" t="str">
            <v>Pta. Pto. GSM</v>
          </cell>
          <cell r="P1456">
            <v>37834</v>
          </cell>
        </row>
        <row r="1457">
          <cell r="A1457">
            <v>60004275</v>
          </cell>
          <cell r="B1457" t="str">
            <v>RODRIGUEZ, GABRIELA</v>
          </cell>
          <cell r="C1457" t="str">
            <v>ANALISTA JR.</v>
          </cell>
          <cell r="D1457">
            <v>52</v>
          </cell>
          <cell r="E1457" t="str">
            <v>Industrial</v>
          </cell>
          <cell r="F1457" t="str">
            <v>Industrial PB Arg. S.A.</v>
          </cell>
          <cell r="G1457" t="str">
            <v>DIRECCION INDUSTRIAL</v>
          </cell>
          <cell r="H1457" t="str">
            <v>PLANTAS RSL/PGSM</v>
          </cell>
          <cell r="I1457" t="str">
            <v>OPTIMIZACION</v>
          </cell>
          <cell r="J1457" t="str">
            <v>LABORATORIO</v>
          </cell>
          <cell r="K1457" t="str">
            <v>LABORATORIO PGSM</v>
          </cell>
          <cell r="L1457" t="str">
            <v>Activos</v>
          </cell>
          <cell r="M1457" t="str">
            <v>Fuera de Convenio</v>
          </cell>
          <cell r="N1457" t="str">
            <v>Indeterminado</v>
          </cell>
          <cell r="O1457" t="str">
            <v>Pta. Pto. GSM</v>
          </cell>
          <cell r="P1457">
            <v>37992</v>
          </cell>
        </row>
        <row r="1458">
          <cell r="A1458">
            <v>60004398</v>
          </cell>
          <cell r="B1458" t="str">
            <v>GILES, JOSE ALBERTO</v>
          </cell>
          <cell r="C1458" t="str">
            <v>ANALISTA JR.</v>
          </cell>
          <cell r="D1458">
            <v>52</v>
          </cell>
          <cell r="E1458" t="str">
            <v>Industrial</v>
          </cell>
          <cell r="F1458" t="str">
            <v>Industrial PB Arg. S.A.</v>
          </cell>
          <cell r="G1458" t="str">
            <v>DIRECCION INDUSTRIAL</v>
          </cell>
          <cell r="H1458" t="str">
            <v>PLANTAS RSL/PGSM</v>
          </cell>
          <cell r="I1458" t="str">
            <v>OPTIMIZACION</v>
          </cell>
          <cell r="J1458" t="str">
            <v>LABORATORIO</v>
          </cell>
          <cell r="K1458" t="str">
            <v>LABORATORIO PGSM</v>
          </cell>
          <cell r="L1458" t="str">
            <v>Activos</v>
          </cell>
          <cell r="M1458" t="str">
            <v>Fuera de Convenio</v>
          </cell>
          <cell r="N1458" t="str">
            <v>Indeterminado</v>
          </cell>
          <cell r="O1458" t="str">
            <v>Pta. Pto. GSM</v>
          </cell>
          <cell r="P1458">
            <v>38671</v>
          </cell>
        </row>
        <row r="1459">
          <cell r="A1459">
            <v>60005137</v>
          </cell>
          <cell r="B1459" t="str">
            <v>RAMIREZ, GUILLERMO CARLOS</v>
          </cell>
          <cell r="C1459" t="str">
            <v>INGENIERO</v>
          </cell>
          <cell r="D1459">
            <v>52</v>
          </cell>
          <cell r="E1459" t="str">
            <v>Industrial</v>
          </cell>
          <cell r="F1459" t="str">
            <v>Industrial PB Arg. S.A.</v>
          </cell>
          <cell r="G1459" t="str">
            <v>DIRECCION INDUSTRIAL</v>
          </cell>
          <cell r="H1459" t="str">
            <v>PLANTAS RSL/PGSM</v>
          </cell>
          <cell r="I1459" t="str">
            <v>OPTIMIZACION</v>
          </cell>
          <cell r="J1459" t="str">
            <v>PLANIFICACION Y CONTROL DE PRODUCCION</v>
          </cell>
          <cell r="K1459">
            <v>0</v>
          </cell>
          <cell r="L1459" t="str">
            <v>Activos</v>
          </cell>
          <cell r="M1459" t="str">
            <v>Fuera de Convenio</v>
          </cell>
          <cell r="N1459" t="str">
            <v>Indeterminado</v>
          </cell>
          <cell r="O1459" t="str">
            <v>Pta. Pto. GSM</v>
          </cell>
          <cell r="P1459">
            <v>39448</v>
          </cell>
        </row>
        <row r="1460">
          <cell r="A1460">
            <v>60005980</v>
          </cell>
          <cell r="B1460" t="str">
            <v>VAI, GUILLERMO ANDRES</v>
          </cell>
          <cell r="C1460" t="str">
            <v>ANALISTA JR.</v>
          </cell>
          <cell r="D1460">
            <v>52</v>
          </cell>
          <cell r="E1460" t="str">
            <v>Industrial</v>
          </cell>
          <cell r="F1460" t="str">
            <v>Industrial PB Arg. S.A.</v>
          </cell>
          <cell r="G1460" t="str">
            <v>DIRECCION INDUSTRIAL</v>
          </cell>
          <cell r="H1460" t="str">
            <v>PLANTAS RSL/PGSM</v>
          </cell>
          <cell r="I1460" t="str">
            <v>OPTIMIZACION</v>
          </cell>
          <cell r="J1460" t="str">
            <v>LABORATORIO</v>
          </cell>
          <cell r="K1460" t="str">
            <v>LABORATORIO PGSM</v>
          </cell>
          <cell r="L1460" t="str">
            <v>Activos</v>
          </cell>
          <cell r="M1460" t="str">
            <v>Fuera de Convenio</v>
          </cell>
          <cell r="N1460" t="str">
            <v>Indeterminado</v>
          </cell>
          <cell r="O1460" t="str">
            <v>Pta. Pto. GSM</v>
          </cell>
          <cell r="P1460">
            <v>39706</v>
          </cell>
        </row>
        <row r="1461">
          <cell r="A1461">
            <v>60006006</v>
          </cell>
          <cell r="B1461" t="str">
            <v>FONTANA, ANABEL LILIANA</v>
          </cell>
          <cell r="C1461" t="str">
            <v>ANALISTA JR.</v>
          </cell>
          <cell r="D1461">
            <v>52</v>
          </cell>
          <cell r="E1461" t="str">
            <v>Industrial</v>
          </cell>
          <cell r="F1461" t="str">
            <v>Industrial PB Arg. S.A.</v>
          </cell>
          <cell r="G1461" t="str">
            <v>DIRECCION INDUSTRIAL</v>
          </cell>
          <cell r="H1461" t="str">
            <v>PLANTAS RSL/PGSM</v>
          </cell>
          <cell r="I1461" t="str">
            <v>OPTIMIZACION</v>
          </cell>
          <cell r="J1461" t="str">
            <v>LABORATORIO</v>
          </cell>
          <cell r="K1461" t="str">
            <v>LABORATORIO PGSM</v>
          </cell>
          <cell r="L1461" t="str">
            <v>Activos</v>
          </cell>
          <cell r="M1461" t="str">
            <v>Fuera de Convenio</v>
          </cell>
          <cell r="N1461" t="str">
            <v>Indeterminado</v>
          </cell>
          <cell r="O1461" t="str">
            <v>Pta. Pto. GSM</v>
          </cell>
          <cell r="P1461">
            <v>39722</v>
          </cell>
        </row>
        <row r="1462">
          <cell r="A1462">
            <v>60006007</v>
          </cell>
          <cell r="B1462" t="str">
            <v>TRAFERRI, YANINA MABEL</v>
          </cell>
          <cell r="C1462" t="str">
            <v>ANALISTA JR.</v>
          </cell>
          <cell r="D1462">
            <v>52</v>
          </cell>
          <cell r="E1462" t="str">
            <v>Industrial</v>
          </cell>
          <cell r="F1462" t="str">
            <v>Industrial PB Arg. S.A.</v>
          </cell>
          <cell r="G1462" t="str">
            <v>DIRECCION INDUSTRIAL</v>
          </cell>
          <cell r="H1462" t="str">
            <v>PLANTAS RSL/PGSM</v>
          </cell>
          <cell r="I1462" t="str">
            <v>OPTIMIZACION</v>
          </cell>
          <cell r="J1462" t="str">
            <v>LABORATORIO</v>
          </cell>
          <cell r="K1462" t="str">
            <v>LABORATORIO PGSM</v>
          </cell>
          <cell r="L1462" t="str">
            <v>Activos</v>
          </cell>
          <cell r="M1462" t="str">
            <v>Fuera de Convenio</v>
          </cell>
          <cell r="N1462" t="str">
            <v>Indeterminado</v>
          </cell>
          <cell r="O1462" t="str">
            <v>Pta. Pto. GSM</v>
          </cell>
          <cell r="P1462">
            <v>39722</v>
          </cell>
        </row>
        <row r="1463">
          <cell r="A1463">
            <v>60006009</v>
          </cell>
          <cell r="B1463" t="str">
            <v>BORDONI, ANDREA CAROLINA</v>
          </cell>
          <cell r="C1463" t="str">
            <v>ANALISTA JR.</v>
          </cell>
          <cell r="D1463">
            <v>52</v>
          </cell>
          <cell r="E1463" t="str">
            <v>Industrial</v>
          </cell>
          <cell r="F1463" t="str">
            <v>Industrial PB Arg. S.A.</v>
          </cell>
          <cell r="G1463" t="str">
            <v>DIRECCION INDUSTRIAL</v>
          </cell>
          <cell r="H1463" t="str">
            <v>PLANTAS RSL/PGSM</v>
          </cell>
          <cell r="I1463" t="str">
            <v>OPTIMIZACION</v>
          </cell>
          <cell r="J1463" t="str">
            <v>LABORATORIO</v>
          </cell>
          <cell r="K1463" t="str">
            <v>LABORATORIO PGSM</v>
          </cell>
          <cell r="L1463" t="str">
            <v>Activos</v>
          </cell>
          <cell r="M1463" t="str">
            <v>Fuera de Convenio</v>
          </cell>
          <cell r="N1463" t="str">
            <v>Plazo Fijo</v>
          </cell>
          <cell r="O1463" t="str">
            <v>Pta. Pto. GSM</v>
          </cell>
          <cell r="P1463">
            <v>39722</v>
          </cell>
        </row>
        <row r="1464">
          <cell r="A1464">
            <v>60006281</v>
          </cell>
          <cell r="B1464" t="str">
            <v>SEDEPSKI, SEBASTIAN ANDRES</v>
          </cell>
          <cell r="C1464" t="str">
            <v>INGENIERO SSR.</v>
          </cell>
          <cell r="D1464">
            <v>54</v>
          </cell>
          <cell r="E1464" t="str">
            <v>Industrial</v>
          </cell>
          <cell r="F1464" t="str">
            <v>Industrial PB Arg. S.A.</v>
          </cell>
          <cell r="G1464" t="str">
            <v>DIRECCION INDUSTRIAL</v>
          </cell>
          <cell r="H1464" t="str">
            <v>PLANTAS RSL/PGSM</v>
          </cell>
          <cell r="I1464" t="str">
            <v>OPTIMIZACION</v>
          </cell>
          <cell r="J1464" t="str">
            <v>INGENIERIA DE PROCESOS ESTIRENICOS/USINA</v>
          </cell>
          <cell r="K1464">
            <v>0</v>
          </cell>
          <cell r="L1464" t="str">
            <v>Activos</v>
          </cell>
          <cell r="M1464" t="str">
            <v>Fuera de Convenio</v>
          </cell>
          <cell r="N1464" t="str">
            <v>Indeterminado</v>
          </cell>
          <cell r="O1464" t="str">
            <v>Pta. Pto. GSM</v>
          </cell>
          <cell r="P1464">
            <v>39845</v>
          </cell>
        </row>
        <row r="1465">
          <cell r="A1465">
            <v>60006296</v>
          </cell>
          <cell r="B1465" t="str">
            <v>NOSTE, FERNANDO LUIS</v>
          </cell>
          <cell r="C1465" t="str">
            <v>ANALISTA JR.</v>
          </cell>
          <cell r="D1465">
            <v>52</v>
          </cell>
          <cell r="E1465" t="str">
            <v>Industrial</v>
          </cell>
          <cell r="F1465" t="str">
            <v>Industrial PB Arg. S.A.</v>
          </cell>
          <cell r="G1465" t="str">
            <v>DIRECCION INDUSTRIAL</v>
          </cell>
          <cell r="H1465" t="str">
            <v>PLANTAS RSL/PGSM</v>
          </cell>
          <cell r="I1465" t="str">
            <v>INGENIERIA Y SERVICIOS</v>
          </cell>
          <cell r="J1465" t="str">
            <v>ALMACENES E INTENDENCIA</v>
          </cell>
          <cell r="K1465" t="str">
            <v>ALMACENES E INTENDENCIA PGSM</v>
          </cell>
          <cell r="L1465" t="str">
            <v>Activos</v>
          </cell>
          <cell r="M1465" t="str">
            <v>Fuera de Convenio</v>
          </cell>
          <cell r="N1465" t="str">
            <v>Indeterminado</v>
          </cell>
          <cell r="O1465" t="str">
            <v>Pta. Pto. GSM</v>
          </cell>
          <cell r="P1465">
            <v>39856</v>
          </cell>
        </row>
        <row r="1466">
          <cell r="A1466">
            <v>60000004</v>
          </cell>
          <cell r="B1466" t="str">
            <v>AGUINAGA, JOSE IGNACIO</v>
          </cell>
          <cell r="C1466" t="str">
            <v>GERENTE</v>
          </cell>
          <cell r="D1466">
            <v>54</v>
          </cell>
          <cell r="E1466" t="str">
            <v>Industrial</v>
          </cell>
          <cell r="F1466" t="str">
            <v>Industrial PB Arg. S.A.</v>
          </cell>
          <cell r="G1466" t="str">
            <v>DIRECCION INDUSTRIAL</v>
          </cell>
          <cell r="H1466" t="str">
            <v>PLANTA ZARATE</v>
          </cell>
          <cell r="I1466" t="str">
            <v>CSMS, GESTION Y LABORATORIO</v>
          </cell>
          <cell r="J1466">
            <v>0</v>
          </cell>
          <cell r="K1466">
            <v>0</v>
          </cell>
          <cell r="L1466" t="str">
            <v>Activos</v>
          </cell>
          <cell r="M1466" t="str">
            <v>Fuera de Convenio</v>
          </cell>
          <cell r="N1466" t="str">
            <v>Indeterminado</v>
          </cell>
          <cell r="O1466" t="str">
            <v>Pta. Zarate</v>
          </cell>
          <cell r="P1466">
            <v>37235</v>
          </cell>
        </row>
        <row r="1467">
          <cell r="A1467">
            <v>60000358</v>
          </cell>
          <cell r="B1467" t="str">
            <v>FLORES, JORGE NESTOR</v>
          </cell>
          <cell r="C1467" t="str">
            <v>INGENIERO SR.</v>
          </cell>
          <cell r="D1467">
            <v>55</v>
          </cell>
          <cell r="E1467" t="str">
            <v>Industrial</v>
          </cell>
          <cell r="F1467" t="str">
            <v>Industrial PB Arg. S.A.</v>
          </cell>
          <cell r="G1467" t="str">
            <v>DIRECCION INDUSTRIAL</v>
          </cell>
          <cell r="H1467" t="str">
            <v>PLANTA ZARATE</v>
          </cell>
          <cell r="I1467" t="str">
            <v>OPERACIONES Y PROCESOS</v>
          </cell>
          <cell r="J1467" t="str">
            <v>PROCESOS</v>
          </cell>
          <cell r="K1467">
            <v>0</v>
          </cell>
          <cell r="L1467" t="str">
            <v>Activos</v>
          </cell>
          <cell r="M1467" t="str">
            <v>Fuera de Convenio</v>
          </cell>
          <cell r="N1467" t="str">
            <v>Indeterminado</v>
          </cell>
          <cell r="O1467" t="str">
            <v>Pta. Zarate</v>
          </cell>
          <cell r="P1467">
            <v>29129</v>
          </cell>
        </row>
        <row r="1468">
          <cell r="A1468">
            <v>60000782</v>
          </cell>
          <cell r="B1468" t="str">
            <v>FREDIANI, OSCAR ALBERTO</v>
          </cell>
          <cell r="C1468" t="str">
            <v>MEDICO</v>
          </cell>
          <cell r="D1468">
            <v>55</v>
          </cell>
          <cell r="E1468" t="str">
            <v>Industrial</v>
          </cell>
          <cell r="F1468" t="str">
            <v>Industrial PB Arg. S.A.</v>
          </cell>
          <cell r="G1468" t="str">
            <v>DIRECCION INDUSTRIAL</v>
          </cell>
          <cell r="H1468" t="str">
            <v>PLANTA ZARATE</v>
          </cell>
          <cell r="I1468" t="str">
            <v>CSMS, GESTION Y LABORATORIO</v>
          </cell>
          <cell r="J1468" t="str">
            <v>CSMS</v>
          </cell>
          <cell r="K1468" t="str">
            <v>SALUD</v>
          </cell>
          <cell r="L1468" t="str">
            <v>Activos</v>
          </cell>
          <cell r="M1468" t="str">
            <v>Fuera de Convenio</v>
          </cell>
          <cell r="N1468" t="str">
            <v>Indeterminado</v>
          </cell>
          <cell r="O1468" t="str">
            <v>Pta. Zarate</v>
          </cell>
          <cell r="P1468">
            <v>35448</v>
          </cell>
        </row>
        <row r="1469">
          <cell r="A1469">
            <v>60000861</v>
          </cell>
          <cell r="B1469" t="str">
            <v>CAVALLO, GUSTAVO MARIO</v>
          </cell>
          <cell r="C1469" t="str">
            <v>SUPERVISOR</v>
          </cell>
          <cell r="D1469">
            <v>52</v>
          </cell>
          <cell r="E1469" t="str">
            <v>Industrial</v>
          </cell>
          <cell r="F1469" t="str">
            <v>Industrial PB Arg. S.A.</v>
          </cell>
          <cell r="G1469" t="str">
            <v>DIRECCION INDUSTRIAL</v>
          </cell>
          <cell r="H1469" t="str">
            <v>PLANTA ZARATE</v>
          </cell>
          <cell r="I1469" t="str">
            <v>OPERACIONES Y PROCESOS</v>
          </cell>
          <cell r="J1469" t="str">
            <v>OPERACIONES</v>
          </cell>
          <cell r="K1469" t="str">
            <v>OPERACIONES DCDI/BOPS (A)</v>
          </cell>
          <cell r="L1469" t="str">
            <v>Activos</v>
          </cell>
          <cell r="M1469" t="str">
            <v>Fuera de Convenio</v>
          </cell>
          <cell r="N1469" t="str">
            <v>Indeterminado</v>
          </cell>
          <cell r="O1469" t="str">
            <v>Pta. Zarate</v>
          </cell>
          <cell r="P1469">
            <v>38730</v>
          </cell>
        </row>
        <row r="1470">
          <cell r="A1470">
            <v>60000969</v>
          </cell>
          <cell r="B1470" t="str">
            <v>GORBARAN, ROBERTO ANIBAL</v>
          </cell>
          <cell r="C1470" t="str">
            <v>SUPERVISOR</v>
          </cell>
          <cell r="D1470">
            <v>55</v>
          </cell>
          <cell r="E1470" t="str">
            <v>Industrial</v>
          </cell>
          <cell r="F1470" t="str">
            <v>Industrial PB Arg. S.A.</v>
          </cell>
          <cell r="G1470" t="str">
            <v>DIRECCION INDUSTRIAL</v>
          </cell>
          <cell r="H1470" t="str">
            <v>PLANTA ZARATE</v>
          </cell>
          <cell r="I1470" t="str">
            <v>MANTENIMIENTO, PROYECTOS Y S.N.I.</v>
          </cell>
          <cell r="J1470" t="str">
            <v>MANTENIMIENTO ELECTROINSTRUMENTACION</v>
          </cell>
          <cell r="K1470">
            <v>0</v>
          </cell>
          <cell r="L1470" t="str">
            <v>Activos</v>
          </cell>
          <cell r="M1470" t="str">
            <v>Fuera de Convenio</v>
          </cell>
          <cell r="N1470" t="str">
            <v>Indeterminado</v>
          </cell>
          <cell r="O1470" t="str">
            <v>Pta. Zarate</v>
          </cell>
          <cell r="P1470">
            <v>32051</v>
          </cell>
        </row>
        <row r="1471">
          <cell r="A1471">
            <v>60001084</v>
          </cell>
          <cell r="B1471" t="str">
            <v>MAESTRE, MIGUEL ANGEL</v>
          </cell>
          <cell r="C1471" t="str">
            <v>SUPERVISOR</v>
          </cell>
          <cell r="D1471">
            <v>54</v>
          </cell>
          <cell r="E1471" t="str">
            <v>Industrial</v>
          </cell>
          <cell r="F1471" t="str">
            <v>Industrial PB Arg. S.A.</v>
          </cell>
          <cell r="G1471" t="str">
            <v>DIRECCION INDUSTRIAL</v>
          </cell>
          <cell r="H1471" t="str">
            <v>PLANTA ZARATE</v>
          </cell>
          <cell r="I1471" t="str">
            <v>MANTENIMIENTO, PROYECTOS Y S.N.I.</v>
          </cell>
          <cell r="J1471" t="str">
            <v>SERVICIOS NO INDUSTRIALES</v>
          </cell>
          <cell r="K1471">
            <v>0</v>
          </cell>
          <cell r="L1471" t="str">
            <v>Activos</v>
          </cell>
          <cell r="M1471" t="str">
            <v>Fuera de Convenio</v>
          </cell>
          <cell r="N1471" t="str">
            <v>Indeterminado</v>
          </cell>
          <cell r="O1471" t="str">
            <v>Pta. Zarate</v>
          </cell>
          <cell r="P1471">
            <v>37557</v>
          </cell>
        </row>
        <row r="1472">
          <cell r="A1472">
            <v>60001217</v>
          </cell>
          <cell r="B1472" t="str">
            <v>BIAIN, HERNAN RENE</v>
          </cell>
          <cell r="C1472" t="str">
            <v>SUPERVISOR</v>
          </cell>
          <cell r="D1472">
            <v>55</v>
          </cell>
          <cell r="E1472" t="str">
            <v>Industrial</v>
          </cell>
          <cell r="F1472" t="str">
            <v>Industrial PB Arg. S.A.</v>
          </cell>
          <cell r="G1472" t="str">
            <v>DIRECCION INDUSTRIAL</v>
          </cell>
          <cell r="H1472" t="str">
            <v>PLANTA ZARATE</v>
          </cell>
          <cell r="I1472" t="str">
            <v>OPERACIONES Y PROCESOS</v>
          </cell>
          <cell r="J1472" t="str">
            <v>OPERACIONES</v>
          </cell>
          <cell r="K1472" t="str">
            <v>OPERACIONES DCDI/BOPS (B)</v>
          </cell>
          <cell r="L1472" t="str">
            <v>Activos</v>
          </cell>
          <cell r="M1472" t="str">
            <v>Fuera de Convenio</v>
          </cell>
          <cell r="N1472" t="str">
            <v>Indeterminado</v>
          </cell>
          <cell r="O1472" t="str">
            <v>Pta. Zarate</v>
          </cell>
          <cell r="P1472">
            <v>30590</v>
          </cell>
        </row>
        <row r="1473">
          <cell r="A1473">
            <v>60001476</v>
          </cell>
          <cell r="B1473" t="str">
            <v>FAJARDO, FABIO AGUSTIN</v>
          </cell>
          <cell r="C1473" t="str">
            <v>SUPERVISOR</v>
          </cell>
          <cell r="D1473">
            <v>54</v>
          </cell>
          <cell r="E1473" t="str">
            <v>Industrial</v>
          </cell>
          <cell r="F1473" t="str">
            <v>Industrial PB Arg. S.A.</v>
          </cell>
          <cell r="G1473" t="str">
            <v>DIRECCION INDUSTRIAL</v>
          </cell>
          <cell r="H1473" t="str">
            <v>PLANTA ZARATE</v>
          </cell>
          <cell r="I1473" t="str">
            <v>LOGISTICA Y ALMACENES</v>
          </cell>
          <cell r="J1473" t="str">
            <v>DISTRIBUCION 2</v>
          </cell>
          <cell r="K1473">
            <v>0</v>
          </cell>
          <cell r="L1473" t="str">
            <v>Activos</v>
          </cell>
          <cell r="M1473" t="str">
            <v>Fuera de Convenio</v>
          </cell>
          <cell r="N1473" t="str">
            <v>Indeterminado</v>
          </cell>
          <cell r="O1473" t="str">
            <v>Pta. Zarate</v>
          </cell>
          <cell r="P1473">
            <v>35370</v>
          </cell>
        </row>
        <row r="1474">
          <cell r="A1474">
            <v>60001770</v>
          </cell>
          <cell r="B1474" t="str">
            <v>PERAZZO, RONALDO GERMAN</v>
          </cell>
          <cell r="C1474" t="str">
            <v>GERENTE</v>
          </cell>
          <cell r="D1474">
            <v>57</v>
          </cell>
          <cell r="E1474" t="str">
            <v>Industrial</v>
          </cell>
          <cell r="F1474" t="str">
            <v>Industrial PB Arg. S.A.</v>
          </cell>
          <cell r="G1474" t="str">
            <v>DIRECCION INDUSTRIAL</v>
          </cell>
          <cell r="H1474" t="str">
            <v>PLANTA ZARATE</v>
          </cell>
          <cell r="I1474" t="str">
            <v>MANTENIMIENTO, PROYECTOS Y S.N.I.</v>
          </cell>
          <cell r="J1474">
            <v>0</v>
          </cell>
          <cell r="K1474">
            <v>0</v>
          </cell>
          <cell r="L1474" t="str">
            <v>Activos</v>
          </cell>
          <cell r="M1474" t="str">
            <v>Fuera de Convenio</v>
          </cell>
          <cell r="N1474" t="str">
            <v>Indeterminado</v>
          </cell>
          <cell r="O1474" t="str">
            <v>Pta. Zarate</v>
          </cell>
          <cell r="P1474">
            <v>35551</v>
          </cell>
        </row>
        <row r="1475">
          <cell r="A1475">
            <v>60001843</v>
          </cell>
          <cell r="B1475" t="str">
            <v>MALLADA, MARIA CLAUDIA</v>
          </cell>
          <cell r="C1475" t="str">
            <v>AUXILIAR</v>
          </cell>
          <cell r="D1475">
            <v>51</v>
          </cell>
          <cell r="E1475" t="str">
            <v>Industrial</v>
          </cell>
          <cell r="F1475" t="str">
            <v>Industrial PB Arg. S.A.</v>
          </cell>
          <cell r="G1475" t="str">
            <v>DIRECCION INDUSTRIAL</v>
          </cell>
          <cell r="H1475" t="str">
            <v>PLANTA ZARATE</v>
          </cell>
          <cell r="I1475" t="str">
            <v>CSMS, GESTION Y LABORATORIO</v>
          </cell>
          <cell r="J1475" t="str">
            <v>CSMS</v>
          </cell>
          <cell r="K1475" t="str">
            <v>SALUD</v>
          </cell>
          <cell r="L1475" t="str">
            <v>Activos</v>
          </cell>
          <cell r="M1475" t="str">
            <v>Fuera de Convenio</v>
          </cell>
          <cell r="N1475" t="str">
            <v>Indeterminado</v>
          </cell>
          <cell r="O1475" t="str">
            <v>Pta. Zarate</v>
          </cell>
          <cell r="P1475">
            <v>35886</v>
          </cell>
        </row>
        <row r="1476">
          <cell r="A1476">
            <v>60001900</v>
          </cell>
          <cell r="B1476" t="str">
            <v>MARTINEZ, ADRIAN EMILIO</v>
          </cell>
          <cell r="C1476" t="str">
            <v>SUPERVISOR</v>
          </cell>
          <cell r="D1476">
            <v>55</v>
          </cell>
          <cell r="E1476" t="str">
            <v>Industrial</v>
          </cell>
          <cell r="F1476" t="str">
            <v>Industrial PB Arg. S.A.</v>
          </cell>
          <cell r="G1476" t="str">
            <v>DIRECCION INDUSTRIAL</v>
          </cell>
          <cell r="H1476" t="str">
            <v>PLANTA ZARATE</v>
          </cell>
          <cell r="I1476" t="str">
            <v>CSMS, GESTION Y LABORATORIO</v>
          </cell>
          <cell r="J1476" t="str">
            <v>CSMS</v>
          </cell>
          <cell r="K1476">
            <v>0</v>
          </cell>
          <cell r="L1476" t="str">
            <v>Activos</v>
          </cell>
          <cell r="M1476" t="str">
            <v>Fuera de Convenio</v>
          </cell>
          <cell r="N1476" t="str">
            <v>Indeterminado</v>
          </cell>
          <cell r="O1476" t="str">
            <v>Pta. Zarate</v>
          </cell>
          <cell r="P1476">
            <v>35551</v>
          </cell>
        </row>
        <row r="1477">
          <cell r="A1477">
            <v>60001915</v>
          </cell>
          <cell r="B1477" t="str">
            <v>TERZANO, ALEXIS PASCUAL</v>
          </cell>
          <cell r="C1477" t="str">
            <v>INGENIERO ESP.</v>
          </cell>
          <cell r="D1477">
            <v>56</v>
          </cell>
          <cell r="E1477" t="str">
            <v>Industrial</v>
          </cell>
          <cell r="F1477" t="str">
            <v>Industrial PB Arg. S.A.</v>
          </cell>
          <cell r="G1477" t="str">
            <v>DIRECCION INDUSTRIAL</v>
          </cell>
          <cell r="H1477" t="str">
            <v>PLANTA ZARATE</v>
          </cell>
          <cell r="I1477" t="str">
            <v>OPERACIONES Y PROCESOS</v>
          </cell>
          <cell r="J1477" t="str">
            <v>OPERACIONES</v>
          </cell>
          <cell r="K1477">
            <v>0</v>
          </cell>
          <cell r="L1477" t="str">
            <v>Activos</v>
          </cell>
          <cell r="M1477" t="str">
            <v>Fuera de Convenio</v>
          </cell>
          <cell r="N1477" t="str">
            <v>Indeterminado</v>
          </cell>
          <cell r="O1477" t="str">
            <v>Pta. Zarate</v>
          </cell>
          <cell r="P1477">
            <v>35886</v>
          </cell>
        </row>
        <row r="1478">
          <cell r="A1478">
            <v>60001959</v>
          </cell>
          <cell r="B1478" t="str">
            <v>KERKE, GUSTAVO ROBERTO</v>
          </cell>
          <cell r="C1478" t="str">
            <v>SUPERVISOR</v>
          </cell>
          <cell r="D1478">
            <v>55</v>
          </cell>
          <cell r="E1478" t="str">
            <v>Industrial</v>
          </cell>
          <cell r="F1478" t="str">
            <v>Industrial PB Arg. S.A.</v>
          </cell>
          <cell r="G1478" t="str">
            <v>DIRECCION INDUSTRIAL</v>
          </cell>
          <cell r="H1478" t="str">
            <v>PLANTA ZARATE</v>
          </cell>
          <cell r="I1478" t="str">
            <v>OPERACIONES Y PROCESOS</v>
          </cell>
          <cell r="J1478" t="str">
            <v>OPERACIONES</v>
          </cell>
          <cell r="K1478" t="str">
            <v>OPERACIONES DCDI/BOPS (D)</v>
          </cell>
          <cell r="L1478" t="str">
            <v>Activos</v>
          </cell>
          <cell r="M1478" t="str">
            <v>Fuera de Convenio</v>
          </cell>
          <cell r="N1478" t="str">
            <v>Indeterminado</v>
          </cell>
          <cell r="O1478" t="str">
            <v>Pta. Zarate</v>
          </cell>
          <cell r="P1478">
            <v>38670</v>
          </cell>
        </row>
        <row r="1479">
          <cell r="A1479">
            <v>60002015</v>
          </cell>
          <cell r="B1479" t="str">
            <v>GOMEZ, JOSE LUIS</v>
          </cell>
          <cell r="C1479" t="str">
            <v>INGENIERO SSR.</v>
          </cell>
          <cell r="D1479">
            <v>53</v>
          </cell>
          <cell r="E1479" t="str">
            <v>Industrial</v>
          </cell>
          <cell r="F1479" t="str">
            <v>Industrial PB Arg. S.A.</v>
          </cell>
          <cell r="G1479" t="str">
            <v>DIRECCION INDUSTRIAL</v>
          </cell>
          <cell r="H1479" t="str">
            <v>PLANTA ZARATE</v>
          </cell>
          <cell r="I1479" t="str">
            <v>MANTENIMIENTO, PROYECTOS Y S.N.I.</v>
          </cell>
          <cell r="J1479" t="str">
            <v>PROYECTOS</v>
          </cell>
          <cell r="K1479">
            <v>0</v>
          </cell>
          <cell r="L1479" t="str">
            <v>Activos</v>
          </cell>
          <cell r="M1479" t="str">
            <v>Fuera de Convenio</v>
          </cell>
          <cell r="N1479" t="str">
            <v>Indeterminado</v>
          </cell>
          <cell r="O1479" t="str">
            <v>Pta. Zarate</v>
          </cell>
          <cell r="P1479">
            <v>35947</v>
          </cell>
        </row>
        <row r="1480">
          <cell r="A1480">
            <v>60002196</v>
          </cell>
          <cell r="B1480" t="str">
            <v>ZINO, WALTER OSCAR</v>
          </cell>
          <cell r="C1480" t="str">
            <v>INGENIERO SSR.</v>
          </cell>
          <cell r="D1480">
            <v>54</v>
          </cell>
          <cell r="E1480" t="str">
            <v>Industrial</v>
          </cell>
          <cell r="F1480" t="str">
            <v>Industrial PB Arg. S.A.</v>
          </cell>
          <cell r="G1480" t="str">
            <v>DIRECCION INDUSTRIAL</v>
          </cell>
          <cell r="H1480" t="str">
            <v>PLANTA ZARATE</v>
          </cell>
          <cell r="I1480" t="str">
            <v>MANTENIMIENTO, PROYECTOS Y S.N.I.</v>
          </cell>
          <cell r="J1480" t="str">
            <v>PROYECTOS</v>
          </cell>
          <cell r="K1480">
            <v>0</v>
          </cell>
          <cell r="L1480" t="str">
            <v>Activos</v>
          </cell>
          <cell r="M1480" t="str">
            <v>Fuera de Convenio</v>
          </cell>
          <cell r="N1480" t="str">
            <v>Indeterminado</v>
          </cell>
          <cell r="O1480" t="str">
            <v>Pta. Zarate</v>
          </cell>
          <cell r="P1480">
            <v>35674</v>
          </cell>
        </row>
        <row r="1481">
          <cell r="A1481">
            <v>60002238</v>
          </cell>
          <cell r="B1481" t="str">
            <v>TANONI, ALFREDO</v>
          </cell>
          <cell r="C1481" t="str">
            <v>GERENTE</v>
          </cell>
          <cell r="D1481">
            <v>56</v>
          </cell>
          <cell r="E1481" t="str">
            <v>Industrial</v>
          </cell>
          <cell r="F1481" t="str">
            <v>Industrial PB Arg. S.A.</v>
          </cell>
          <cell r="G1481" t="str">
            <v>DIRECCION INDUSTRIAL</v>
          </cell>
          <cell r="H1481" t="str">
            <v>PLANTA ZARATE</v>
          </cell>
          <cell r="I1481" t="str">
            <v>LOGISTICA Y ALMACENES</v>
          </cell>
          <cell r="J1481">
            <v>0</v>
          </cell>
          <cell r="K1481">
            <v>0</v>
          </cell>
          <cell r="L1481" t="str">
            <v>Activos</v>
          </cell>
          <cell r="M1481" t="str">
            <v>Fuera de Convenio</v>
          </cell>
          <cell r="N1481" t="str">
            <v>Indeterminado</v>
          </cell>
          <cell r="O1481" t="str">
            <v>Pta. Zarate</v>
          </cell>
          <cell r="P1481">
            <v>38518</v>
          </cell>
        </row>
        <row r="1482">
          <cell r="A1482">
            <v>60002321</v>
          </cell>
          <cell r="B1482" t="str">
            <v>GUGLIELMI, DIEGO GASTON</v>
          </cell>
          <cell r="C1482" t="str">
            <v>SUPERVISOR</v>
          </cell>
          <cell r="D1482">
            <v>54</v>
          </cell>
          <cell r="E1482" t="str">
            <v>Industrial</v>
          </cell>
          <cell r="F1482" t="str">
            <v>Industrial PB Arg. S.A.</v>
          </cell>
          <cell r="G1482" t="str">
            <v>DIRECCION INDUSTRIAL</v>
          </cell>
          <cell r="H1482" t="str">
            <v>PLANTA ZARATE</v>
          </cell>
          <cell r="I1482" t="str">
            <v>LOGISTICA Y ALMACENES</v>
          </cell>
          <cell r="J1482" t="str">
            <v>DISTRIBUCION 3</v>
          </cell>
          <cell r="K1482">
            <v>0</v>
          </cell>
          <cell r="L1482" t="str">
            <v>Activos</v>
          </cell>
          <cell r="M1482" t="str">
            <v>Fuera de Convenio</v>
          </cell>
          <cell r="N1482" t="str">
            <v>Indeterminado</v>
          </cell>
          <cell r="O1482" t="str">
            <v>Pta. Zarate</v>
          </cell>
          <cell r="P1482">
            <v>38189</v>
          </cell>
        </row>
        <row r="1483">
          <cell r="A1483">
            <v>60002399</v>
          </cell>
          <cell r="B1483" t="str">
            <v>ALVAREZ SUAREZ, PABLO ANTONIO</v>
          </cell>
          <cell r="C1483" t="str">
            <v>INGENIERO SSR.</v>
          </cell>
          <cell r="D1483">
            <v>53</v>
          </cell>
          <cell r="E1483" t="str">
            <v>Industrial</v>
          </cell>
          <cell r="F1483" t="str">
            <v>Industrial PB Arg. S.A.</v>
          </cell>
          <cell r="G1483" t="str">
            <v>DIRECCION INDUSTRIAL</v>
          </cell>
          <cell r="H1483" t="str">
            <v>PLANTA ZARATE</v>
          </cell>
          <cell r="I1483" t="str">
            <v>MANTENIMIENTO, PROYECTOS Y S.N.I.</v>
          </cell>
          <cell r="J1483" t="str">
            <v>PROYECTOS</v>
          </cell>
          <cell r="K1483">
            <v>0</v>
          </cell>
          <cell r="L1483" t="str">
            <v>Activos</v>
          </cell>
          <cell r="M1483" t="str">
            <v>Fuera de Convenio</v>
          </cell>
          <cell r="N1483" t="str">
            <v>Indeterminado</v>
          </cell>
          <cell r="O1483" t="str">
            <v>Pta. Zarate</v>
          </cell>
          <cell r="P1483">
            <v>36816</v>
          </cell>
        </row>
        <row r="1484">
          <cell r="A1484">
            <v>60002499</v>
          </cell>
          <cell r="B1484" t="str">
            <v>NINE, PABLO ANGEL</v>
          </cell>
          <cell r="C1484" t="str">
            <v>SUPERVISOR</v>
          </cell>
          <cell r="D1484">
            <v>54</v>
          </cell>
          <cell r="E1484" t="str">
            <v>Industrial</v>
          </cell>
          <cell r="F1484" t="str">
            <v>Industrial PB Arg. S.A.</v>
          </cell>
          <cell r="G1484" t="str">
            <v>DIRECCION INDUSTRIAL</v>
          </cell>
          <cell r="H1484" t="str">
            <v>PLANTA ZARATE</v>
          </cell>
          <cell r="I1484" t="str">
            <v>LOGISTICA Y ALMACENES</v>
          </cell>
          <cell r="J1484" t="str">
            <v>DISTRIBUCION 1</v>
          </cell>
          <cell r="K1484">
            <v>0</v>
          </cell>
          <cell r="L1484" t="str">
            <v>Activos</v>
          </cell>
          <cell r="M1484" t="str">
            <v>Fuera de Convenio</v>
          </cell>
          <cell r="N1484" t="str">
            <v>Indeterminado</v>
          </cell>
          <cell r="O1484" t="str">
            <v>Pta. Zarate</v>
          </cell>
          <cell r="P1484">
            <v>34151</v>
          </cell>
        </row>
        <row r="1485">
          <cell r="A1485">
            <v>60002510</v>
          </cell>
          <cell r="B1485" t="str">
            <v>DESTREE, CRISTIAN</v>
          </cell>
          <cell r="C1485" t="str">
            <v>GERENTE</v>
          </cell>
          <cell r="D1485">
            <v>57</v>
          </cell>
          <cell r="E1485" t="str">
            <v>Industrial</v>
          </cell>
          <cell r="F1485" t="str">
            <v>Industrial PB Arg. S.A.</v>
          </cell>
          <cell r="G1485" t="str">
            <v>DIRECCION INDUSTRIAL</v>
          </cell>
          <cell r="H1485" t="str">
            <v>PLANTA ZARATE</v>
          </cell>
          <cell r="I1485" t="str">
            <v>OPERACIONES Y PROCESOS</v>
          </cell>
          <cell r="J1485">
            <v>0</v>
          </cell>
          <cell r="K1485">
            <v>0</v>
          </cell>
          <cell r="L1485" t="str">
            <v>Activos</v>
          </cell>
          <cell r="M1485" t="str">
            <v>Fuera de Convenio</v>
          </cell>
          <cell r="N1485" t="str">
            <v>Indeterminado</v>
          </cell>
          <cell r="O1485" t="str">
            <v>Pta. Zarate</v>
          </cell>
          <cell r="P1485">
            <v>35827</v>
          </cell>
        </row>
        <row r="1486">
          <cell r="A1486">
            <v>60002779</v>
          </cell>
          <cell r="B1486" t="str">
            <v>IRIONDO, IGNACIO JOSE</v>
          </cell>
          <cell r="C1486" t="str">
            <v>INSPECTOR JR.</v>
          </cell>
          <cell r="D1486">
            <v>52</v>
          </cell>
          <cell r="E1486" t="str">
            <v>Industrial</v>
          </cell>
          <cell r="F1486" t="str">
            <v>Industrial PB Arg. S.A.</v>
          </cell>
          <cell r="G1486" t="str">
            <v>DIRECCION INDUSTRIAL</v>
          </cell>
          <cell r="H1486" t="str">
            <v>PLANTA ZARATE</v>
          </cell>
          <cell r="I1486" t="str">
            <v>MANTENIMIENTO, PROYECTOS Y S.N.I.</v>
          </cell>
          <cell r="J1486" t="str">
            <v>MANTENIMIENTO MECANICO</v>
          </cell>
          <cell r="K1486">
            <v>0</v>
          </cell>
          <cell r="L1486" t="str">
            <v>Activos</v>
          </cell>
          <cell r="M1486" t="str">
            <v>Fuera de Convenio</v>
          </cell>
          <cell r="N1486" t="str">
            <v>Indeterminado</v>
          </cell>
          <cell r="O1486" t="str">
            <v>Pta. Zarate</v>
          </cell>
          <cell r="P1486">
            <v>38201</v>
          </cell>
        </row>
        <row r="1487">
          <cell r="A1487">
            <v>60002968</v>
          </cell>
          <cell r="B1487" t="str">
            <v>HELVIG, SANTIAGO</v>
          </cell>
          <cell r="C1487" t="str">
            <v>SUPERVISOR</v>
          </cell>
          <cell r="D1487">
            <v>54</v>
          </cell>
          <cell r="E1487" t="str">
            <v>Industrial</v>
          </cell>
          <cell r="F1487" t="str">
            <v>Industrial PB Arg. S.A.</v>
          </cell>
          <cell r="G1487" t="str">
            <v>DIRECCION INDUSTRIAL</v>
          </cell>
          <cell r="H1487" t="str">
            <v>PLANTA ZARATE</v>
          </cell>
          <cell r="I1487" t="str">
            <v>OPERACIONES Y PROCESOS</v>
          </cell>
          <cell r="J1487" t="str">
            <v>OPERACIONES</v>
          </cell>
          <cell r="K1487" t="str">
            <v>OPERACIONES BOPS</v>
          </cell>
          <cell r="L1487" t="str">
            <v>Activos</v>
          </cell>
          <cell r="M1487" t="str">
            <v>Fuera de Convenio</v>
          </cell>
          <cell r="N1487" t="str">
            <v>Indeterminado</v>
          </cell>
          <cell r="O1487" t="str">
            <v>Pta. Zarate</v>
          </cell>
          <cell r="P1487">
            <v>36008</v>
          </cell>
        </row>
        <row r="1488">
          <cell r="A1488">
            <v>60003060</v>
          </cell>
          <cell r="B1488" t="str">
            <v>MOURE, JAVIER SEBASTIAN</v>
          </cell>
          <cell r="C1488" t="str">
            <v>ANALISTA SR.</v>
          </cell>
          <cell r="D1488">
            <v>56</v>
          </cell>
          <cell r="E1488" t="str">
            <v>Funciones Centralizadas</v>
          </cell>
          <cell r="F1488" t="str">
            <v>Industrial PB Arg. S.A.</v>
          </cell>
          <cell r="G1488" t="str">
            <v>DIRECCION INDUSTRIAL</v>
          </cell>
          <cell r="H1488" t="str">
            <v>PLANTA ZARATE</v>
          </cell>
          <cell r="I1488" t="str">
            <v>RRHH</v>
          </cell>
          <cell r="J1488">
            <v>0</v>
          </cell>
          <cell r="K1488">
            <v>0</v>
          </cell>
          <cell r="L1488" t="str">
            <v>Activos</v>
          </cell>
          <cell r="M1488" t="str">
            <v>Fuera de Convenio</v>
          </cell>
          <cell r="N1488" t="str">
            <v>Indeterminado</v>
          </cell>
          <cell r="O1488" t="str">
            <v>Pta. Zarate</v>
          </cell>
          <cell r="P1488">
            <v>36724</v>
          </cell>
        </row>
        <row r="1489">
          <cell r="A1489">
            <v>60003160</v>
          </cell>
          <cell r="B1489" t="str">
            <v>MOYANO, LUIS ALEJANDRO</v>
          </cell>
          <cell r="C1489" t="str">
            <v>SUPERVISOR</v>
          </cell>
          <cell r="D1489">
            <v>55</v>
          </cell>
          <cell r="E1489" t="str">
            <v>Industrial</v>
          </cell>
          <cell r="F1489" t="str">
            <v>Industrial PB Arg. S.A.</v>
          </cell>
          <cell r="G1489" t="str">
            <v>DIRECCION INDUSTRIAL</v>
          </cell>
          <cell r="H1489" t="str">
            <v>PLANTA ZARATE</v>
          </cell>
          <cell r="I1489" t="str">
            <v>OPERACIONES Y PROCESOS</v>
          </cell>
          <cell r="J1489" t="str">
            <v>OPERACIONES</v>
          </cell>
          <cell r="K1489" t="str">
            <v>OPERACIONES DCDI/BOPS (C)</v>
          </cell>
          <cell r="L1489" t="str">
            <v>Activos</v>
          </cell>
          <cell r="M1489" t="str">
            <v>Fuera de Convenio</v>
          </cell>
          <cell r="N1489" t="str">
            <v>Indeterminado</v>
          </cell>
          <cell r="O1489" t="str">
            <v>Pta. Zarate</v>
          </cell>
          <cell r="P1489">
            <v>39083</v>
          </cell>
        </row>
        <row r="1490">
          <cell r="A1490">
            <v>60003299</v>
          </cell>
          <cell r="B1490" t="str">
            <v>GAZANEO, MARIA VIRGINIA</v>
          </cell>
          <cell r="C1490" t="str">
            <v>INGENIERO SSR.</v>
          </cell>
          <cell r="D1490">
            <v>54</v>
          </cell>
          <cell r="E1490" t="str">
            <v>Industrial</v>
          </cell>
          <cell r="F1490" t="str">
            <v>Industrial PB Arg. S.A.</v>
          </cell>
          <cell r="G1490" t="str">
            <v>DIRECCION INDUSTRIAL</v>
          </cell>
          <cell r="H1490" t="str">
            <v>PLANTA ZARATE</v>
          </cell>
          <cell r="I1490" t="str">
            <v>OPERACIONES Y PROCESOS</v>
          </cell>
          <cell r="J1490" t="str">
            <v>PROCESOS</v>
          </cell>
          <cell r="K1490">
            <v>0</v>
          </cell>
          <cell r="L1490" t="str">
            <v>Activos</v>
          </cell>
          <cell r="M1490" t="str">
            <v>Fuera de Convenio</v>
          </cell>
          <cell r="N1490" t="str">
            <v>Indeterminado</v>
          </cell>
          <cell r="O1490" t="str">
            <v>Pta. Zarate</v>
          </cell>
          <cell r="P1490">
            <v>38292</v>
          </cell>
        </row>
        <row r="1491">
          <cell r="A1491">
            <v>60003551</v>
          </cell>
          <cell r="B1491" t="str">
            <v>BERTOLLO, NORA FATIMA</v>
          </cell>
          <cell r="C1491" t="str">
            <v>INGENIERO JR.</v>
          </cell>
          <cell r="D1491">
            <v>53</v>
          </cell>
          <cell r="E1491" t="str">
            <v>Industrial</v>
          </cell>
          <cell r="F1491" t="str">
            <v>Industrial PB Arg. S.A.</v>
          </cell>
          <cell r="G1491" t="str">
            <v>DIRECCION INDUSTRIAL</v>
          </cell>
          <cell r="H1491" t="str">
            <v>PLANTA ZARATE</v>
          </cell>
          <cell r="I1491" t="str">
            <v>OPERACIONES Y PROCESOS</v>
          </cell>
          <cell r="J1491" t="str">
            <v>PROCESOS</v>
          </cell>
          <cell r="K1491">
            <v>0</v>
          </cell>
          <cell r="L1491" t="str">
            <v>Activos</v>
          </cell>
          <cell r="M1491" t="str">
            <v>Fuera de Convenio</v>
          </cell>
          <cell r="N1491" t="str">
            <v>Indeterminado</v>
          </cell>
          <cell r="O1491" t="str">
            <v>Pta. Zarate</v>
          </cell>
          <cell r="P1491">
            <v>38516</v>
          </cell>
        </row>
        <row r="1492">
          <cell r="A1492">
            <v>60003610</v>
          </cell>
          <cell r="B1492" t="str">
            <v>FORTES PRIETO, SANTIAGO</v>
          </cell>
          <cell r="C1492" t="str">
            <v>INGENIERO SSR.</v>
          </cell>
          <cell r="D1492">
            <v>54</v>
          </cell>
          <cell r="E1492" t="str">
            <v>Industrial</v>
          </cell>
          <cell r="F1492" t="str">
            <v>Industrial PB Arg. S.A.</v>
          </cell>
          <cell r="G1492" t="str">
            <v>DIRECCION INDUSTRIAL</v>
          </cell>
          <cell r="H1492" t="str">
            <v>PLANTA ZARATE</v>
          </cell>
          <cell r="I1492" t="str">
            <v>OPERACIONES Y PROCESOS</v>
          </cell>
          <cell r="J1492" t="str">
            <v>OPERACIONES</v>
          </cell>
          <cell r="K1492">
            <v>0</v>
          </cell>
          <cell r="L1492" t="str">
            <v>Activos</v>
          </cell>
          <cell r="M1492" t="str">
            <v>Fuera de Convenio</v>
          </cell>
          <cell r="N1492" t="str">
            <v>Indeterminado</v>
          </cell>
          <cell r="O1492" t="str">
            <v>Pta. Zarate</v>
          </cell>
          <cell r="P1492">
            <v>38808</v>
          </cell>
        </row>
        <row r="1493">
          <cell r="A1493">
            <v>60003828</v>
          </cell>
          <cell r="B1493" t="str">
            <v>CAPPELLETTI, CECILIA INÉS</v>
          </cell>
          <cell r="C1493" t="str">
            <v>ANALISTA SR.</v>
          </cell>
          <cell r="D1493">
            <v>55</v>
          </cell>
          <cell r="E1493" t="str">
            <v>Industrial</v>
          </cell>
          <cell r="F1493" t="str">
            <v>Industrial PB Arg. S.A.</v>
          </cell>
          <cell r="G1493" t="str">
            <v>DIRECCION COMERCIAL</v>
          </cell>
          <cell r="H1493" t="str">
            <v>SOPORTE TECNICO Y OPERACIONES</v>
          </cell>
          <cell r="I1493" t="str">
            <v>SERVICIO TECNICO Y CONTROL DE CALIDAD</v>
          </cell>
          <cell r="J1493">
            <v>0</v>
          </cell>
          <cell r="K1493">
            <v>0</v>
          </cell>
          <cell r="L1493" t="str">
            <v>Activos</v>
          </cell>
          <cell r="M1493" t="str">
            <v>Fuera de Convenio</v>
          </cell>
          <cell r="N1493" t="str">
            <v>Indeterminado</v>
          </cell>
          <cell r="O1493" t="str">
            <v>Pta. Zarate</v>
          </cell>
          <cell r="P1493">
            <v>38504</v>
          </cell>
        </row>
        <row r="1494">
          <cell r="A1494">
            <v>60003889</v>
          </cell>
          <cell r="B1494" t="str">
            <v>ESTRADA, FABRICIO</v>
          </cell>
          <cell r="C1494" t="str">
            <v>PLANIFICADOR JR.</v>
          </cell>
          <cell r="D1494">
            <v>51</v>
          </cell>
          <cell r="E1494" t="str">
            <v>Industrial</v>
          </cell>
          <cell r="F1494" t="str">
            <v>Industrial PB Arg. S.A.</v>
          </cell>
          <cell r="G1494" t="str">
            <v>DIRECCION INDUSTRIAL</v>
          </cell>
          <cell r="H1494" t="str">
            <v>PLANTA ZARATE</v>
          </cell>
          <cell r="I1494" t="str">
            <v>MANTENIMIENTO, PROYECTOS Y S.N.I.</v>
          </cell>
          <cell r="J1494" t="str">
            <v>MANTENIMIENTO MECANICO</v>
          </cell>
          <cell r="K1494">
            <v>0</v>
          </cell>
          <cell r="L1494" t="str">
            <v>Activos</v>
          </cell>
          <cell r="M1494" t="str">
            <v>Fuera de Convenio</v>
          </cell>
          <cell r="N1494" t="str">
            <v>Indeterminado</v>
          </cell>
          <cell r="O1494" t="str">
            <v>Pta. Zarate</v>
          </cell>
          <cell r="P1494">
            <v>38534</v>
          </cell>
        </row>
        <row r="1495">
          <cell r="A1495">
            <v>60004471</v>
          </cell>
          <cell r="B1495" t="str">
            <v>DEFAGO VERNA, CHISTIAN</v>
          </cell>
          <cell r="C1495" t="str">
            <v>INGENIERO SR.</v>
          </cell>
          <cell r="D1495">
            <v>55</v>
          </cell>
          <cell r="E1495" t="str">
            <v>Industrial</v>
          </cell>
          <cell r="F1495" t="str">
            <v>Industrial PB Arg. S.A.</v>
          </cell>
          <cell r="G1495" t="str">
            <v>DIRECCION INDUSTRIAL</v>
          </cell>
          <cell r="H1495" t="str">
            <v>PLANTA ZARATE</v>
          </cell>
          <cell r="I1495" t="str">
            <v>MANTENIMIENTO, PROYECTOS Y S.N.I.</v>
          </cell>
          <cell r="J1495" t="str">
            <v>PROYECTOS</v>
          </cell>
          <cell r="K1495">
            <v>0</v>
          </cell>
          <cell r="L1495" t="str">
            <v>Activos</v>
          </cell>
          <cell r="M1495" t="str">
            <v>Fuera de Convenio</v>
          </cell>
          <cell r="N1495" t="str">
            <v>Indeterminado</v>
          </cell>
          <cell r="O1495" t="str">
            <v>Pta. Zarate</v>
          </cell>
          <cell r="P1495">
            <v>38047</v>
          </cell>
        </row>
        <row r="1496">
          <cell r="A1496">
            <v>60000948</v>
          </cell>
          <cell r="B1496" t="str">
            <v>LANDEIRA, DANIEL</v>
          </cell>
          <cell r="C1496" t="str">
            <v>GERENTE DE SEC. DE COMERCIAL. DE GRANOS</v>
          </cell>
          <cell r="D1496">
            <v>58</v>
          </cell>
          <cell r="E1496" t="str">
            <v>Industrial</v>
          </cell>
          <cell r="F1496" t="str">
            <v>Industrial PB Arg. S.A.</v>
          </cell>
          <cell r="G1496" t="str">
            <v>DIRECCION INDUSTRIAL</v>
          </cell>
          <cell r="H1496" t="str">
            <v>COMERCIALIZACION DE GRANOS</v>
          </cell>
          <cell r="I1496">
            <v>0</v>
          </cell>
          <cell r="J1496">
            <v>0</v>
          </cell>
          <cell r="K1496">
            <v>0</v>
          </cell>
          <cell r="L1496" t="str">
            <v>Activos</v>
          </cell>
          <cell r="M1496" t="str">
            <v>Fuera de Convenio</v>
          </cell>
          <cell r="N1496" t="str">
            <v>Indeterminado</v>
          </cell>
          <cell r="O1496" t="str">
            <v>Edif. Petrobras</v>
          </cell>
          <cell r="P1496">
            <v>33970</v>
          </cell>
        </row>
        <row r="1497">
          <cell r="A1497">
            <v>60000603</v>
          </cell>
          <cell r="B1497" t="str">
            <v>MIRAGLIA, JOSE ALBERTO</v>
          </cell>
          <cell r="C1497" t="str">
            <v>TECNICO</v>
          </cell>
          <cell r="D1497">
            <v>54</v>
          </cell>
          <cell r="E1497" t="str">
            <v>Comercial</v>
          </cell>
          <cell r="F1497" t="str">
            <v>Industrial PB Arg. S.A.</v>
          </cell>
          <cell r="G1497" t="str">
            <v>DIRECCION INDUSTRIAL</v>
          </cell>
          <cell r="H1497" t="str">
            <v>PLANTA AVELLANEDA</v>
          </cell>
          <cell r="I1497" t="str">
            <v>DISTRIBUCION</v>
          </cell>
          <cell r="J1497">
            <v>0</v>
          </cell>
          <cell r="K1497">
            <v>0</v>
          </cell>
          <cell r="L1497" t="str">
            <v>Activos</v>
          </cell>
          <cell r="M1497" t="str">
            <v>Fuera de Convenio</v>
          </cell>
          <cell r="N1497" t="str">
            <v>Indeterminado</v>
          </cell>
          <cell r="O1497" t="str">
            <v>Avellaneda</v>
          </cell>
          <cell r="P1497">
            <v>29646</v>
          </cell>
        </row>
        <row r="1498">
          <cell r="A1498">
            <v>60000664</v>
          </cell>
          <cell r="B1498" t="str">
            <v>ADAD, WALTER RUBEN</v>
          </cell>
          <cell r="C1498" t="str">
            <v>GERENTE</v>
          </cell>
          <cell r="D1498">
            <v>56</v>
          </cell>
          <cell r="E1498" t="str">
            <v>Comercial</v>
          </cell>
          <cell r="F1498" t="str">
            <v>Industrial PB Arg. S.A.</v>
          </cell>
          <cell r="G1498" t="str">
            <v>DIRECCION INDUSTRIAL</v>
          </cell>
          <cell r="H1498" t="str">
            <v>PLANTA AVELLANEDA</v>
          </cell>
          <cell r="I1498" t="str">
            <v>PRODUCCION</v>
          </cell>
          <cell r="J1498">
            <v>0</v>
          </cell>
          <cell r="K1498">
            <v>0</v>
          </cell>
          <cell r="L1498" t="str">
            <v>Activos</v>
          </cell>
          <cell r="M1498" t="str">
            <v>Fuera de Convenio</v>
          </cell>
          <cell r="N1498" t="str">
            <v>Indeterminado</v>
          </cell>
          <cell r="O1498" t="str">
            <v>Avellaneda</v>
          </cell>
          <cell r="P1498">
            <v>29677</v>
          </cell>
        </row>
        <row r="1499">
          <cell r="A1499">
            <v>60000693</v>
          </cell>
          <cell r="B1499" t="str">
            <v>CONTIN, MIGUEL ANGEL</v>
          </cell>
          <cell r="C1499" t="str">
            <v>GERENTE</v>
          </cell>
          <cell r="D1499">
            <v>59</v>
          </cell>
          <cell r="E1499" t="str">
            <v>Comercial</v>
          </cell>
          <cell r="F1499" t="str">
            <v>Industrial PB Arg. S.A.</v>
          </cell>
          <cell r="G1499" t="str">
            <v>DIRECCION INDUSTRIAL</v>
          </cell>
          <cell r="H1499" t="str">
            <v>PLANTA AVELLANEDA</v>
          </cell>
          <cell r="I1499">
            <v>0</v>
          </cell>
          <cell r="J1499">
            <v>0</v>
          </cell>
          <cell r="K1499">
            <v>0</v>
          </cell>
          <cell r="L1499" t="str">
            <v>Activos</v>
          </cell>
          <cell r="M1499" t="str">
            <v>Fuera de Convenio</v>
          </cell>
          <cell r="N1499" t="str">
            <v>Indeterminado</v>
          </cell>
          <cell r="O1499" t="str">
            <v>Avellaneda</v>
          </cell>
          <cell r="P1499">
            <v>35278</v>
          </cell>
        </row>
        <row r="1500">
          <cell r="A1500">
            <v>60001521</v>
          </cell>
          <cell r="B1500" t="str">
            <v>ORELLANO, ENRIQUE MARCELO</v>
          </cell>
          <cell r="C1500" t="str">
            <v>TECNICO</v>
          </cell>
          <cell r="D1500">
            <v>53</v>
          </cell>
          <cell r="E1500" t="str">
            <v>Comercial</v>
          </cell>
          <cell r="F1500" t="str">
            <v>Industrial PB Arg. S.A.</v>
          </cell>
          <cell r="G1500" t="str">
            <v>DIRECCION INDUSTRIAL</v>
          </cell>
          <cell r="H1500" t="str">
            <v>PLANTA AVELLANEDA</v>
          </cell>
          <cell r="I1500" t="str">
            <v>DISTRIBUCION</v>
          </cell>
          <cell r="J1500">
            <v>0</v>
          </cell>
          <cell r="K1500">
            <v>0</v>
          </cell>
          <cell r="L1500" t="str">
            <v>Activos</v>
          </cell>
          <cell r="M1500" t="str">
            <v>Fuera de Convenio</v>
          </cell>
          <cell r="N1500" t="str">
            <v>Indeterminado</v>
          </cell>
          <cell r="O1500" t="str">
            <v>Avellaneda</v>
          </cell>
          <cell r="P1500">
            <v>37033</v>
          </cell>
        </row>
        <row r="1501">
          <cell r="A1501">
            <v>60001598</v>
          </cell>
          <cell r="B1501" t="str">
            <v>AGUIRRE, MARTHA</v>
          </cell>
          <cell r="C1501" t="str">
            <v>SECRETARIA</v>
          </cell>
          <cell r="D1501">
            <v>53</v>
          </cell>
          <cell r="E1501" t="str">
            <v>Funciones Centralizadas</v>
          </cell>
          <cell r="F1501" t="str">
            <v>Industrial PB Arg. S.A.</v>
          </cell>
          <cell r="G1501" t="str">
            <v>DIRECCION INDUSTRIAL</v>
          </cell>
          <cell r="H1501" t="str">
            <v>PLANTA AVELLANEDA</v>
          </cell>
          <cell r="I1501">
            <v>0</v>
          </cell>
          <cell r="J1501">
            <v>0</v>
          </cell>
          <cell r="K1501">
            <v>0</v>
          </cell>
          <cell r="L1501" t="str">
            <v>Activos</v>
          </cell>
          <cell r="M1501" t="str">
            <v>Fuera de Convenio</v>
          </cell>
          <cell r="N1501" t="str">
            <v>Indeterminado</v>
          </cell>
          <cell r="O1501" t="str">
            <v>Avellaneda</v>
          </cell>
          <cell r="P1501">
            <v>34060</v>
          </cell>
        </row>
        <row r="1502">
          <cell r="A1502">
            <v>60002041</v>
          </cell>
          <cell r="B1502" t="str">
            <v>STEFANI, SILVINA BEATRIZ</v>
          </cell>
          <cell r="C1502" t="str">
            <v>ADMINISTRATIVO</v>
          </cell>
          <cell r="D1502">
            <v>53</v>
          </cell>
          <cell r="E1502" t="str">
            <v>Comercial</v>
          </cell>
          <cell r="F1502" t="str">
            <v>Industrial PB Arg. S.A.</v>
          </cell>
          <cell r="G1502" t="str">
            <v>DIRECCION INDUSTRIAL</v>
          </cell>
          <cell r="H1502" t="str">
            <v>PLANTA AVELLANEDA</v>
          </cell>
          <cell r="I1502" t="str">
            <v>PRODUCCION</v>
          </cell>
          <cell r="J1502">
            <v>0</v>
          </cell>
          <cell r="K1502">
            <v>0</v>
          </cell>
          <cell r="L1502" t="str">
            <v>Activos</v>
          </cell>
          <cell r="M1502" t="str">
            <v>Fuera de Convenio</v>
          </cell>
          <cell r="N1502" t="str">
            <v>Indeterminado</v>
          </cell>
          <cell r="O1502" t="str">
            <v>Avellaneda</v>
          </cell>
          <cell r="P1502">
            <v>33420</v>
          </cell>
        </row>
        <row r="1503">
          <cell r="A1503">
            <v>60003262</v>
          </cell>
          <cell r="B1503" t="str">
            <v>AMARILLA, MARIA DE LAS M.</v>
          </cell>
          <cell r="C1503" t="str">
            <v>SUPERVISOR</v>
          </cell>
          <cell r="D1503">
            <v>55</v>
          </cell>
          <cell r="E1503" t="str">
            <v>Comercial</v>
          </cell>
          <cell r="F1503" t="str">
            <v>Industrial PB Arg. S.A.</v>
          </cell>
          <cell r="G1503" t="str">
            <v>DIRECCION INDUSTRIAL</v>
          </cell>
          <cell r="H1503" t="str">
            <v>PLANTA AVELLANEDA</v>
          </cell>
          <cell r="I1503" t="str">
            <v>LABORATORIO Y DESARROLLO DE PRODUCTO</v>
          </cell>
          <cell r="J1503">
            <v>0</v>
          </cell>
          <cell r="K1503">
            <v>0</v>
          </cell>
          <cell r="L1503" t="str">
            <v>Activos</v>
          </cell>
          <cell r="M1503" t="str">
            <v>Fuera de Convenio</v>
          </cell>
          <cell r="N1503" t="str">
            <v>Indeterminado</v>
          </cell>
          <cell r="O1503" t="str">
            <v>Avellaneda</v>
          </cell>
          <cell r="P1503">
            <v>37230</v>
          </cell>
        </row>
        <row r="1504">
          <cell r="A1504">
            <v>60003391</v>
          </cell>
          <cell r="B1504" t="str">
            <v>ESTEVEZ, ANDRES EMILIO</v>
          </cell>
          <cell r="C1504" t="str">
            <v>GERENTE</v>
          </cell>
          <cell r="D1504">
            <v>56</v>
          </cell>
          <cell r="E1504" t="str">
            <v>Comercial</v>
          </cell>
          <cell r="F1504" t="str">
            <v>Industrial PB Arg. S.A.</v>
          </cell>
          <cell r="G1504" t="str">
            <v>DIRECCION INDUSTRIAL</v>
          </cell>
          <cell r="H1504" t="str">
            <v>PLANTA AVELLANEDA</v>
          </cell>
          <cell r="I1504" t="str">
            <v>DISTRIBUCION</v>
          </cell>
          <cell r="J1504">
            <v>0</v>
          </cell>
          <cell r="K1504">
            <v>0</v>
          </cell>
          <cell r="L1504" t="str">
            <v>Activos</v>
          </cell>
          <cell r="M1504" t="str">
            <v>Fuera de Convenio</v>
          </cell>
          <cell r="N1504" t="str">
            <v>Indeterminado</v>
          </cell>
          <cell r="O1504" t="str">
            <v>Avellaneda</v>
          </cell>
          <cell r="P1504">
            <v>37895</v>
          </cell>
        </row>
        <row r="1505">
          <cell r="A1505">
            <v>60003737</v>
          </cell>
          <cell r="B1505" t="str">
            <v>ALMEYRA, JULIO DANTE</v>
          </cell>
          <cell r="C1505" t="str">
            <v>ANALISTA JR.</v>
          </cell>
          <cell r="D1505">
            <v>53</v>
          </cell>
          <cell r="E1505" t="str">
            <v>Comercial</v>
          </cell>
          <cell r="F1505" t="str">
            <v>Industrial PB Arg. S.A.</v>
          </cell>
          <cell r="G1505" t="str">
            <v>DIRECCION INDUSTRIAL</v>
          </cell>
          <cell r="H1505" t="str">
            <v>PLANTA AVELLANEDA</v>
          </cell>
          <cell r="I1505" t="str">
            <v>SOPORTE</v>
          </cell>
          <cell r="J1505">
            <v>0</v>
          </cell>
          <cell r="K1505">
            <v>0</v>
          </cell>
          <cell r="L1505" t="str">
            <v>Activos</v>
          </cell>
          <cell r="M1505" t="str">
            <v>Fuera de Convenio</v>
          </cell>
          <cell r="N1505" t="str">
            <v>Indeterminado</v>
          </cell>
          <cell r="O1505" t="str">
            <v>Avellaneda</v>
          </cell>
          <cell r="P1505">
            <v>38596</v>
          </cell>
        </row>
        <row r="1506">
          <cell r="A1506">
            <v>60003796</v>
          </cell>
          <cell r="B1506" t="str">
            <v>SAPIO, MARIANO</v>
          </cell>
          <cell r="C1506" t="str">
            <v>SUPERVISOR</v>
          </cell>
          <cell r="D1506">
            <v>53</v>
          </cell>
          <cell r="E1506" t="str">
            <v>Comercial</v>
          </cell>
          <cell r="F1506" t="str">
            <v>Industrial PB Arg. S.A.</v>
          </cell>
          <cell r="G1506" t="str">
            <v>DIRECCION INDUSTRIAL</v>
          </cell>
          <cell r="H1506" t="str">
            <v>PLANTA AVELLANEDA</v>
          </cell>
          <cell r="I1506" t="str">
            <v>PRODUCCION</v>
          </cell>
          <cell r="J1506">
            <v>0</v>
          </cell>
          <cell r="K1506">
            <v>0</v>
          </cell>
          <cell r="L1506" t="str">
            <v>Activos</v>
          </cell>
          <cell r="M1506" t="str">
            <v>Fuera de Convenio</v>
          </cell>
          <cell r="N1506" t="str">
            <v>Indeterminado</v>
          </cell>
          <cell r="O1506" t="str">
            <v>Avellaneda</v>
          </cell>
          <cell r="P1506">
            <v>37989</v>
          </cell>
        </row>
        <row r="1507">
          <cell r="A1507">
            <v>60003966</v>
          </cell>
          <cell r="B1507" t="str">
            <v>RODRIGUEZ, LUIS ALBERTO</v>
          </cell>
          <cell r="C1507" t="str">
            <v>GERENTE</v>
          </cell>
          <cell r="D1507">
            <v>53</v>
          </cell>
          <cell r="E1507" t="str">
            <v>Comercial</v>
          </cell>
          <cell r="F1507" t="str">
            <v>Industrial PB Arg. S.A.</v>
          </cell>
          <cell r="G1507" t="str">
            <v>DIRECCION INDUSTRIAL</v>
          </cell>
          <cell r="H1507" t="str">
            <v>PLANTA AVELLANEDA</v>
          </cell>
          <cell r="I1507" t="str">
            <v>SOPORTE</v>
          </cell>
          <cell r="J1507">
            <v>0</v>
          </cell>
          <cell r="K1507">
            <v>0</v>
          </cell>
          <cell r="L1507" t="str">
            <v>Activos</v>
          </cell>
          <cell r="M1507" t="str">
            <v>Fuera de Convenio</v>
          </cell>
          <cell r="N1507" t="str">
            <v>Indeterminado</v>
          </cell>
          <cell r="O1507" t="str">
            <v>Avellaneda</v>
          </cell>
          <cell r="P1507">
            <v>38796</v>
          </cell>
        </row>
        <row r="1508">
          <cell r="A1508">
            <v>60004505</v>
          </cell>
          <cell r="B1508" t="str">
            <v>BRANCA MARTIN, NATALIA EVANGELIN</v>
          </cell>
          <cell r="C1508" t="str">
            <v>COORDINADOR</v>
          </cell>
          <cell r="D1508">
            <v>53</v>
          </cell>
          <cell r="E1508" t="str">
            <v>Comercial</v>
          </cell>
          <cell r="F1508" t="str">
            <v>Industrial PB Arg. S.A.</v>
          </cell>
          <cell r="G1508" t="str">
            <v>DIRECCION INDUSTRIAL</v>
          </cell>
          <cell r="H1508" t="str">
            <v>PLANTA AVELLANEDA</v>
          </cell>
          <cell r="I1508" t="str">
            <v>CML</v>
          </cell>
          <cell r="J1508">
            <v>0</v>
          </cell>
          <cell r="K1508">
            <v>0</v>
          </cell>
          <cell r="L1508" t="str">
            <v>Activos</v>
          </cell>
          <cell r="M1508" t="str">
            <v>Fuera de Convenio</v>
          </cell>
          <cell r="N1508" t="str">
            <v>Indeterminado</v>
          </cell>
          <cell r="O1508" t="str">
            <v>Avellaneda</v>
          </cell>
          <cell r="P1508">
            <v>38845</v>
          </cell>
        </row>
        <row r="1509">
          <cell r="A1509">
            <v>60005043</v>
          </cell>
          <cell r="B1509" t="str">
            <v>Cambareri, Pablo Andrés</v>
          </cell>
          <cell r="C1509" t="str">
            <v>INGENIERO</v>
          </cell>
          <cell r="D1509">
            <v>53</v>
          </cell>
          <cell r="E1509" t="str">
            <v>Comercial</v>
          </cell>
          <cell r="F1509" t="str">
            <v>Industrial PB Arg. S.A.</v>
          </cell>
          <cell r="G1509" t="str">
            <v>DIRECCION INDUSTRIAL</v>
          </cell>
          <cell r="H1509" t="str">
            <v>PLANTA AVELLANEDA</v>
          </cell>
          <cell r="I1509" t="str">
            <v>SOPORTE</v>
          </cell>
          <cell r="J1509">
            <v>0</v>
          </cell>
          <cell r="K1509">
            <v>0</v>
          </cell>
          <cell r="L1509" t="str">
            <v>Activos</v>
          </cell>
          <cell r="M1509" t="str">
            <v>Fuera de Convenio</v>
          </cell>
          <cell r="N1509" t="str">
            <v>Indeterminado</v>
          </cell>
          <cell r="O1509" t="str">
            <v>Avellaneda</v>
          </cell>
          <cell r="P1509">
            <v>39252</v>
          </cell>
        </row>
        <row r="1510">
          <cell r="A1510">
            <v>60005642</v>
          </cell>
          <cell r="B1510" t="str">
            <v>VRDOLJAK, ANIBAL ANTONIO</v>
          </cell>
          <cell r="C1510" t="str">
            <v>SUPERVISOR</v>
          </cell>
          <cell r="D1510">
            <v>55</v>
          </cell>
          <cell r="E1510" t="str">
            <v>Comercial</v>
          </cell>
          <cell r="F1510" t="str">
            <v>Industrial PB Arg. S.A.</v>
          </cell>
          <cell r="G1510" t="str">
            <v>DIRECCION INDUSTRIAL</v>
          </cell>
          <cell r="H1510" t="str">
            <v>PLANTA AVELLANEDA</v>
          </cell>
          <cell r="I1510" t="str">
            <v>DISTRIBUCION</v>
          </cell>
          <cell r="J1510">
            <v>0</v>
          </cell>
          <cell r="K1510">
            <v>0</v>
          </cell>
          <cell r="L1510" t="str">
            <v>Activos</v>
          </cell>
          <cell r="M1510" t="str">
            <v>Fuera de Convenio</v>
          </cell>
          <cell r="N1510" t="str">
            <v>Indeterminado</v>
          </cell>
          <cell r="O1510" t="str">
            <v>Avellaneda</v>
          </cell>
          <cell r="P1510">
            <v>39479</v>
          </cell>
        </row>
        <row r="1511">
          <cell r="A1511">
            <v>60006264</v>
          </cell>
          <cell r="B1511" t="str">
            <v>GAMERO, RUBEN DARIO</v>
          </cell>
          <cell r="C1511" t="str">
            <v>TECNICO</v>
          </cell>
          <cell r="D1511">
            <v>51</v>
          </cell>
          <cell r="E1511" t="str">
            <v>Comercial</v>
          </cell>
          <cell r="F1511" t="str">
            <v>Industrial PB Arg. S.A.</v>
          </cell>
          <cell r="G1511" t="str">
            <v>DIRECCION INDUSTRIAL</v>
          </cell>
          <cell r="H1511" t="str">
            <v>PLANTA AVELLANEDA</v>
          </cell>
          <cell r="I1511" t="str">
            <v>DISTRIBUCION</v>
          </cell>
          <cell r="J1511">
            <v>0</v>
          </cell>
          <cell r="K1511">
            <v>0</v>
          </cell>
          <cell r="L1511" t="str">
            <v>Activos</v>
          </cell>
          <cell r="M1511" t="str">
            <v>Fuera de Convenio</v>
          </cell>
          <cell r="N1511" t="str">
            <v>Indeterminado</v>
          </cell>
          <cell r="O1511" t="str">
            <v>Avellaneda</v>
          </cell>
          <cell r="P1511">
            <v>37895</v>
          </cell>
        </row>
        <row r="1512">
          <cell r="A1512">
            <v>60000281</v>
          </cell>
          <cell r="B1512" t="str">
            <v>SCHMALE, EDUARDO G.</v>
          </cell>
          <cell r="C1512" t="str">
            <v>INSPECTOR SR.</v>
          </cell>
          <cell r="D1512">
            <v>53</v>
          </cell>
          <cell r="E1512" t="str">
            <v>Industrial</v>
          </cell>
          <cell r="F1512" t="str">
            <v>Industrial PB Arg. S.A.</v>
          </cell>
          <cell r="G1512" t="str">
            <v>DIRECCION INDUSTRIAL</v>
          </cell>
          <cell r="H1512" t="str">
            <v>PLANTA BAHIA BLANCA</v>
          </cell>
          <cell r="I1512" t="str">
            <v>OPTIMIZACION</v>
          </cell>
          <cell r="J1512" t="str">
            <v>INSPECCION</v>
          </cell>
          <cell r="K1512">
            <v>0</v>
          </cell>
          <cell r="L1512" t="str">
            <v>Activos</v>
          </cell>
          <cell r="M1512" t="str">
            <v>Fuera de Convenio</v>
          </cell>
          <cell r="N1512" t="str">
            <v>Indeterminado</v>
          </cell>
          <cell r="O1512" t="str">
            <v>Ref. Bahía Bca.</v>
          </cell>
          <cell r="P1512">
            <v>33420</v>
          </cell>
        </row>
        <row r="1513">
          <cell r="A1513">
            <v>60000310</v>
          </cell>
          <cell r="B1513" t="str">
            <v>HEFFNER, HECTOR MARCELO</v>
          </cell>
          <cell r="C1513" t="str">
            <v>PROGRAMADOR</v>
          </cell>
          <cell r="D1513">
            <v>53</v>
          </cell>
          <cell r="E1513" t="str">
            <v>Industrial</v>
          </cell>
          <cell r="F1513" t="str">
            <v>Industrial PB Arg. S.A.</v>
          </cell>
          <cell r="G1513" t="str">
            <v>DIRECCION INDUSTRIAL</v>
          </cell>
          <cell r="H1513" t="str">
            <v>PLANTA BAHIA BLANCA</v>
          </cell>
          <cell r="I1513" t="str">
            <v>MANTENIMIENTO</v>
          </cell>
          <cell r="J1513" t="str">
            <v>INGENIERIA Y PROGRAMACIÓN DE MANTENIM.</v>
          </cell>
          <cell r="K1513">
            <v>0</v>
          </cell>
          <cell r="L1513" t="str">
            <v>Activos</v>
          </cell>
          <cell r="M1513" t="str">
            <v>Fuera de Convenio</v>
          </cell>
          <cell r="N1513" t="str">
            <v>Indeterminado</v>
          </cell>
          <cell r="O1513" t="str">
            <v>Ref. Bahía Bca.</v>
          </cell>
          <cell r="P1513">
            <v>33239</v>
          </cell>
        </row>
        <row r="1514">
          <cell r="A1514">
            <v>60000328</v>
          </cell>
          <cell r="B1514" t="str">
            <v>INGIGNOLI, GUILLERMO JOSE</v>
          </cell>
          <cell r="C1514" t="str">
            <v>INGENIERO</v>
          </cell>
          <cell r="D1514">
            <v>53</v>
          </cell>
          <cell r="E1514" t="str">
            <v>Industrial</v>
          </cell>
          <cell r="F1514" t="str">
            <v>Industrial PB Arg. S.A.</v>
          </cell>
          <cell r="G1514" t="str">
            <v>DIRECCION INDUSTRIAL</v>
          </cell>
          <cell r="H1514" t="str">
            <v>PLANTA BAHIA BLANCA</v>
          </cell>
          <cell r="I1514" t="str">
            <v>MANTENIMIENTO</v>
          </cell>
          <cell r="J1514" t="str">
            <v>INGENIERIA Y PROGRAMACIÓN DE MANTENIM.</v>
          </cell>
          <cell r="K1514">
            <v>0</v>
          </cell>
          <cell r="L1514" t="str">
            <v>Activos</v>
          </cell>
          <cell r="M1514" t="str">
            <v>Fuera de Convenio</v>
          </cell>
          <cell r="N1514" t="str">
            <v>Indeterminado</v>
          </cell>
          <cell r="O1514" t="str">
            <v>Ref. Bahía Bca.</v>
          </cell>
          <cell r="P1514">
            <v>33420</v>
          </cell>
        </row>
        <row r="1515">
          <cell r="A1515">
            <v>60000385</v>
          </cell>
          <cell r="B1515" t="str">
            <v>SANTONI, MIGUEL ANGEL</v>
          </cell>
          <cell r="C1515" t="str">
            <v>INGENIERO</v>
          </cell>
          <cell r="D1515">
            <v>53</v>
          </cell>
          <cell r="E1515" t="str">
            <v>Industrial</v>
          </cell>
          <cell r="F1515" t="str">
            <v>Industrial PB Arg. S.A.</v>
          </cell>
          <cell r="G1515" t="str">
            <v>DIRECCION INDUSTRIAL</v>
          </cell>
          <cell r="H1515" t="str">
            <v>PLANTA BAHIA BLANCA</v>
          </cell>
          <cell r="I1515" t="str">
            <v>MANTENIMIENTO</v>
          </cell>
          <cell r="J1515" t="str">
            <v>INGENIERIA Y PROGRAMACIÓN DE MANTENIM.</v>
          </cell>
          <cell r="K1515">
            <v>0</v>
          </cell>
          <cell r="L1515" t="str">
            <v>Activos</v>
          </cell>
          <cell r="M1515" t="str">
            <v>Fuera de Convenio</v>
          </cell>
          <cell r="N1515" t="str">
            <v>Indeterminado</v>
          </cell>
          <cell r="O1515" t="str">
            <v>Ref. Bahía Bca.</v>
          </cell>
          <cell r="P1515">
            <v>33635</v>
          </cell>
        </row>
        <row r="1516">
          <cell r="A1516">
            <v>60000454</v>
          </cell>
          <cell r="B1516" t="str">
            <v>OTRANTO, JORGE DANIEL</v>
          </cell>
          <cell r="C1516" t="str">
            <v>COORDINADOR</v>
          </cell>
          <cell r="D1516">
            <v>54</v>
          </cell>
          <cell r="E1516" t="str">
            <v>Industrial</v>
          </cell>
          <cell r="F1516" t="str">
            <v>Industrial PB Arg. S.A.</v>
          </cell>
          <cell r="G1516" t="str">
            <v>DIRECCION INDUSTRIAL</v>
          </cell>
          <cell r="H1516" t="str">
            <v>PLANTA BAHIA BLANCA</v>
          </cell>
          <cell r="I1516" t="str">
            <v>CSMS</v>
          </cell>
          <cell r="J1516" t="str">
            <v>SALUD</v>
          </cell>
          <cell r="K1516">
            <v>0</v>
          </cell>
          <cell r="L1516" t="str">
            <v>Activos</v>
          </cell>
          <cell r="M1516" t="str">
            <v>Fuera de Convenio</v>
          </cell>
          <cell r="N1516" t="str">
            <v>Indeterminado</v>
          </cell>
          <cell r="O1516" t="str">
            <v>Ref. Bahía Bca.</v>
          </cell>
          <cell r="P1516">
            <v>38145</v>
          </cell>
        </row>
        <row r="1517">
          <cell r="A1517">
            <v>60000480</v>
          </cell>
          <cell r="B1517" t="str">
            <v>MADERA, JUAN CARLOS</v>
          </cell>
          <cell r="P1517">
            <v>34029</v>
          </cell>
        </row>
        <row r="1518">
          <cell r="A1518">
            <v>60000483</v>
          </cell>
          <cell r="B1518" t="str">
            <v>MINGUET, JORGE LUIS</v>
          </cell>
          <cell r="P1518">
            <v>27729</v>
          </cell>
        </row>
        <row r="1519">
          <cell r="A1519">
            <v>60000563</v>
          </cell>
          <cell r="B1519" t="str">
            <v>BORQUES, ALDO JOSE</v>
          </cell>
          <cell r="P1519">
            <v>32660</v>
          </cell>
        </row>
        <row r="1520">
          <cell r="A1520">
            <v>60000564</v>
          </cell>
          <cell r="B1520" t="str">
            <v>CAAMAÑO, RUBEN OSCAR</v>
          </cell>
          <cell r="P1520">
            <v>29799</v>
          </cell>
        </row>
        <row r="1521">
          <cell r="A1521">
            <v>60000676</v>
          </cell>
          <cell r="B1521" t="str">
            <v>VERDERONE, RICARDO JOSE</v>
          </cell>
          <cell r="P1521">
            <v>32356</v>
          </cell>
        </row>
        <row r="1522">
          <cell r="A1522">
            <v>60000694</v>
          </cell>
          <cell r="B1522" t="str">
            <v>CASTRO, RAUL HORACIO</v>
          </cell>
          <cell r="P1522">
            <v>31199</v>
          </cell>
        </row>
        <row r="1523">
          <cell r="A1523">
            <v>60000696</v>
          </cell>
          <cell r="B1523" t="str">
            <v>MINA, OSVALDO OMAR</v>
          </cell>
          <cell r="P1523">
            <v>31079</v>
          </cell>
        </row>
        <row r="1524">
          <cell r="A1524">
            <v>60000702</v>
          </cell>
          <cell r="B1524" t="str">
            <v>VINDEROLA, OSCAR ALFREDO</v>
          </cell>
          <cell r="P1524">
            <v>32905</v>
          </cell>
        </row>
        <row r="1525">
          <cell r="A1525">
            <v>60000725</v>
          </cell>
          <cell r="B1525" t="str">
            <v>DI CARLO, OSCAR HUGO</v>
          </cell>
          <cell r="P1525">
            <v>28915</v>
          </cell>
        </row>
        <row r="1526">
          <cell r="A1526">
            <v>60000726</v>
          </cell>
          <cell r="B1526" t="str">
            <v>TESTA, PEDRO CARMELO</v>
          </cell>
          <cell r="P1526">
            <v>29252</v>
          </cell>
        </row>
        <row r="1527">
          <cell r="A1527">
            <v>60000732</v>
          </cell>
          <cell r="B1527" t="str">
            <v>TUMINI, NESTOR RAMON</v>
          </cell>
          <cell r="P1527">
            <v>29495</v>
          </cell>
        </row>
        <row r="1528">
          <cell r="A1528">
            <v>60000741</v>
          </cell>
          <cell r="B1528" t="str">
            <v>STORNIOLO, ANTONIO G.</v>
          </cell>
          <cell r="P1528">
            <v>33390</v>
          </cell>
        </row>
        <row r="1529">
          <cell r="A1529">
            <v>60000743</v>
          </cell>
          <cell r="B1529" t="str">
            <v>DE VINCENTI, GERARDO</v>
          </cell>
          <cell r="P1529">
            <v>32540</v>
          </cell>
        </row>
        <row r="1530">
          <cell r="A1530">
            <v>60000790</v>
          </cell>
          <cell r="B1530" t="str">
            <v>STACCO, PABLO ANIBAL</v>
          </cell>
          <cell r="P1530">
            <v>32660</v>
          </cell>
        </row>
        <row r="1531">
          <cell r="A1531">
            <v>60000872</v>
          </cell>
          <cell r="B1531" t="str">
            <v>CANTARO, ROBERTO JULIO</v>
          </cell>
          <cell r="P1531">
            <v>33878</v>
          </cell>
        </row>
        <row r="1532">
          <cell r="A1532">
            <v>60000936</v>
          </cell>
          <cell r="B1532" t="str">
            <v>TIBERI, JOSE</v>
          </cell>
          <cell r="P1532">
            <v>38808</v>
          </cell>
        </row>
        <row r="1533">
          <cell r="A1533">
            <v>60000938</v>
          </cell>
          <cell r="B1533" t="str">
            <v>SCHMIT, EDGARDO RUBEN</v>
          </cell>
          <cell r="P1533">
            <v>32629</v>
          </cell>
        </row>
        <row r="1534">
          <cell r="A1534">
            <v>60001065</v>
          </cell>
          <cell r="B1534" t="str">
            <v>VALENZUELA, GUSTAVO D.</v>
          </cell>
          <cell r="P1534">
            <v>33420</v>
          </cell>
        </row>
        <row r="1535">
          <cell r="A1535">
            <v>60001128</v>
          </cell>
          <cell r="B1535" t="str">
            <v>ROMANO, CARLOS NESTOR</v>
          </cell>
          <cell r="P1535">
            <v>32629</v>
          </cell>
        </row>
        <row r="1536">
          <cell r="A1536">
            <v>60001133</v>
          </cell>
          <cell r="B1536" t="str">
            <v>GHIZZONI, MARCELO GABRIEL</v>
          </cell>
          <cell r="P1536">
            <v>33390</v>
          </cell>
        </row>
        <row r="1537">
          <cell r="A1537">
            <v>60001135</v>
          </cell>
          <cell r="B1537" t="str">
            <v>ZANETTI, MARIO GILBERTO</v>
          </cell>
          <cell r="P1537">
            <v>31717</v>
          </cell>
        </row>
        <row r="1538">
          <cell r="A1538">
            <v>60001142</v>
          </cell>
          <cell r="B1538" t="str">
            <v>FERNANDEZ, RAMIRO ALBERTO</v>
          </cell>
          <cell r="P1538">
            <v>32540</v>
          </cell>
        </row>
        <row r="1539">
          <cell r="A1539">
            <v>60001145</v>
          </cell>
          <cell r="B1539" t="str">
            <v>BRITOS, FRANCISCO</v>
          </cell>
          <cell r="P1539">
            <v>35370</v>
          </cell>
        </row>
        <row r="1540">
          <cell r="A1540">
            <v>60001193</v>
          </cell>
          <cell r="B1540" t="str">
            <v>IMAZ, MARCELO PORFIRIO</v>
          </cell>
          <cell r="P1540">
            <v>32174</v>
          </cell>
        </row>
        <row r="1541">
          <cell r="A1541">
            <v>60001214</v>
          </cell>
          <cell r="B1541" t="str">
            <v>CAMILLETTI, SERGIO A.</v>
          </cell>
          <cell r="P1541">
            <v>32540</v>
          </cell>
        </row>
        <row r="1542">
          <cell r="A1542">
            <v>60001223</v>
          </cell>
          <cell r="B1542" t="str">
            <v>ORBE, MARCELO RICARDO</v>
          </cell>
          <cell r="P1542">
            <v>33970</v>
          </cell>
        </row>
        <row r="1543">
          <cell r="A1543">
            <v>60001274</v>
          </cell>
          <cell r="B1543" t="str">
            <v>QUINTIN, EMILIO DANIEL</v>
          </cell>
          <cell r="P1543">
            <v>32629</v>
          </cell>
        </row>
        <row r="1544">
          <cell r="A1544">
            <v>60001278</v>
          </cell>
          <cell r="B1544" t="str">
            <v>ORTELLADO, GERARDO DANIEL</v>
          </cell>
          <cell r="P1544">
            <v>38565</v>
          </cell>
        </row>
        <row r="1545">
          <cell r="A1545">
            <v>60001280</v>
          </cell>
          <cell r="B1545" t="str">
            <v>KOLLMANN, JORGE NELSON</v>
          </cell>
          <cell r="P1545">
            <v>32843</v>
          </cell>
        </row>
        <row r="1546">
          <cell r="A1546">
            <v>60001282</v>
          </cell>
          <cell r="B1546" t="str">
            <v>SALLOUM, MARCELO ENRIQUE</v>
          </cell>
          <cell r="P1546">
            <v>31868</v>
          </cell>
        </row>
        <row r="1547">
          <cell r="A1547">
            <v>60001319</v>
          </cell>
          <cell r="B1547" t="str">
            <v>MIGUEL, VICTOR UBALDO</v>
          </cell>
          <cell r="P1547">
            <v>38783</v>
          </cell>
        </row>
        <row r="1548">
          <cell r="A1548">
            <v>60001359</v>
          </cell>
          <cell r="B1548" t="str">
            <v>AGNELLO, MARCELO ALBERTO</v>
          </cell>
          <cell r="P1548">
            <v>32540</v>
          </cell>
        </row>
        <row r="1549">
          <cell r="A1549">
            <v>60001431</v>
          </cell>
          <cell r="B1549" t="str">
            <v>GOMEZ, RICARDO HORACIO</v>
          </cell>
          <cell r="P1549">
            <v>32540</v>
          </cell>
        </row>
        <row r="1550">
          <cell r="A1550">
            <v>60001439</v>
          </cell>
          <cell r="B1550" t="str">
            <v>RODRIGUEZ, GABRIEL ESTEBAN</v>
          </cell>
          <cell r="P1550">
            <v>38231</v>
          </cell>
        </row>
        <row r="1551">
          <cell r="A1551">
            <v>60001445</v>
          </cell>
          <cell r="B1551" t="str">
            <v>RINDEL, JAVIER ALESSIO</v>
          </cell>
          <cell r="P1551">
            <v>37412</v>
          </cell>
        </row>
        <row r="1552">
          <cell r="A1552">
            <v>60001580</v>
          </cell>
          <cell r="B1552" t="str">
            <v>PURRETTA, MARCELO FABIAN</v>
          </cell>
          <cell r="P1552">
            <v>34213</v>
          </cell>
        </row>
        <row r="1553">
          <cell r="A1553">
            <v>60001614</v>
          </cell>
          <cell r="B1553" t="str">
            <v>SUAREZ, SERGIO GUSTAVO</v>
          </cell>
          <cell r="P1553">
            <v>33848</v>
          </cell>
        </row>
        <row r="1554">
          <cell r="A1554">
            <v>60001666</v>
          </cell>
          <cell r="B1554" t="str">
            <v>MONGE, LUIS ALBERTO</v>
          </cell>
          <cell r="P1554">
            <v>32540</v>
          </cell>
        </row>
        <row r="1555">
          <cell r="A1555">
            <v>60001670</v>
          </cell>
          <cell r="B1555" t="str">
            <v>MIGUEL, JORGE EDGARDO</v>
          </cell>
          <cell r="P1555">
            <v>32540</v>
          </cell>
        </row>
        <row r="1556">
          <cell r="A1556">
            <v>60001688</v>
          </cell>
          <cell r="B1556" t="str">
            <v>GIACOMODONATO, MARCELO C</v>
          </cell>
          <cell r="P1556">
            <v>32540</v>
          </cell>
        </row>
        <row r="1557">
          <cell r="A1557">
            <v>60001701</v>
          </cell>
          <cell r="B1557" t="str">
            <v>LUCANERA, DANIEL ALBERTO</v>
          </cell>
          <cell r="P1557">
            <v>32629</v>
          </cell>
        </row>
        <row r="1558">
          <cell r="A1558">
            <v>60001712</v>
          </cell>
          <cell r="B1558" t="str">
            <v>PETERCIC, NESTOR MARTIN</v>
          </cell>
          <cell r="P1558">
            <v>33909</v>
          </cell>
        </row>
        <row r="1559">
          <cell r="A1559">
            <v>60001851</v>
          </cell>
          <cell r="B1559" t="str">
            <v>COSTA, MARIANO</v>
          </cell>
          <cell r="P1559">
            <v>35339</v>
          </cell>
        </row>
        <row r="1560">
          <cell r="A1560">
            <v>60001879</v>
          </cell>
          <cell r="B1560" t="str">
            <v>FUENTES, SERGIO MANUEL</v>
          </cell>
          <cell r="P1560">
            <v>32540</v>
          </cell>
        </row>
        <row r="1561">
          <cell r="A1561">
            <v>60002003</v>
          </cell>
          <cell r="B1561" t="str">
            <v>PALACIO, PATRICIA ALEJANDR</v>
          </cell>
          <cell r="P1561">
            <v>35177</v>
          </cell>
        </row>
        <row r="1562">
          <cell r="A1562">
            <v>60002046</v>
          </cell>
          <cell r="B1562" t="str">
            <v>DEL CANTO, HORACIO FABIAN</v>
          </cell>
          <cell r="P1562">
            <v>37712</v>
          </cell>
        </row>
        <row r="1563">
          <cell r="A1563">
            <v>60002111</v>
          </cell>
          <cell r="B1563" t="str">
            <v>PORRIS, LUIS MARIA</v>
          </cell>
          <cell r="P1563">
            <v>37118</v>
          </cell>
        </row>
        <row r="1564">
          <cell r="A1564">
            <v>60002273</v>
          </cell>
          <cell r="B1564" t="str">
            <v>IBAÑEZ, GUSTAVO ADRIAN</v>
          </cell>
          <cell r="P1564">
            <v>38231</v>
          </cell>
        </row>
        <row r="1565">
          <cell r="A1565">
            <v>60002440</v>
          </cell>
          <cell r="B1565" t="str">
            <v>SABADOTTO, ANDRÉS ELÍAS</v>
          </cell>
          <cell r="P1565">
            <v>36617</v>
          </cell>
        </row>
        <row r="1566">
          <cell r="A1566">
            <v>60002565</v>
          </cell>
          <cell r="B1566" t="str">
            <v>BATICH, LILIAN ANALIA</v>
          </cell>
          <cell r="P1566">
            <v>38793</v>
          </cell>
        </row>
        <row r="1567">
          <cell r="A1567">
            <v>60002591</v>
          </cell>
          <cell r="B1567" t="str">
            <v>MORAGA MORI, RODOLFO SANTIAGO</v>
          </cell>
          <cell r="P1567">
            <v>36528</v>
          </cell>
        </row>
        <row r="1568">
          <cell r="A1568">
            <v>60002679</v>
          </cell>
          <cell r="B1568" t="str">
            <v>URANGA MORAN, PABLO RAMIR</v>
          </cell>
          <cell r="P1568">
            <v>35977</v>
          </cell>
        </row>
        <row r="1569">
          <cell r="A1569">
            <v>60002723</v>
          </cell>
          <cell r="B1569" t="str">
            <v>DIDO, SEBASTIAN OSCAR</v>
          </cell>
          <cell r="P1569">
            <v>37438</v>
          </cell>
        </row>
        <row r="1570">
          <cell r="A1570">
            <v>60002833</v>
          </cell>
          <cell r="B1570" t="str">
            <v>MAFFI, LUIS SANTIAGO</v>
          </cell>
          <cell r="P1570">
            <v>38047</v>
          </cell>
        </row>
        <row r="1571">
          <cell r="A1571">
            <v>60002925</v>
          </cell>
          <cell r="B1571" t="str">
            <v>ANSELMI, MAXIMILIANO EDUAR</v>
          </cell>
          <cell r="P1571">
            <v>38642</v>
          </cell>
        </row>
        <row r="1572">
          <cell r="A1572">
            <v>60003347</v>
          </cell>
          <cell r="B1572" t="str">
            <v>AREVALO, FACUNDO CESAR LUI</v>
          </cell>
          <cell r="P1572">
            <v>38698</v>
          </cell>
        </row>
        <row r="1573">
          <cell r="A1573">
            <v>60003672</v>
          </cell>
          <cell r="B1573" t="str">
            <v>KISSNER, MARIA SOLEDAD</v>
          </cell>
          <cell r="P1573">
            <v>38156</v>
          </cell>
        </row>
        <row r="1574">
          <cell r="A1574">
            <v>60003968</v>
          </cell>
          <cell r="B1574" t="str">
            <v>ALBARRACIN, ENZO LEONARDO</v>
          </cell>
          <cell r="P1574">
            <v>38483</v>
          </cell>
        </row>
        <row r="1575">
          <cell r="A1575">
            <v>60005261</v>
          </cell>
          <cell r="B1575" t="str">
            <v>PLUNKETT, FERNANDO</v>
          </cell>
          <cell r="P1575">
            <v>39265</v>
          </cell>
        </row>
        <row r="1576">
          <cell r="A1576">
            <v>60006024</v>
          </cell>
          <cell r="B1576" t="str">
            <v>MOSQUERA, CRISTIAN FABRICIO</v>
          </cell>
          <cell r="P1576">
            <v>39743</v>
          </cell>
        </row>
        <row r="1577">
          <cell r="A1577">
            <v>60006199</v>
          </cell>
          <cell r="B1577" t="str">
            <v>MIGUEL, LUIS MARIA</v>
          </cell>
          <cell r="P1577">
            <v>39822</v>
          </cell>
        </row>
        <row r="1578">
          <cell r="A1578">
            <v>60001083</v>
          </cell>
          <cell r="B1578" t="str">
            <v>LESTON, ARIEL</v>
          </cell>
          <cell r="P1578">
            <v>30225</v>
          </cell>
        </row>
        <row r="1579">
          <cell r="A1579">
            <v>60002536</v>
          </cell>
          <cell r="B1579" t="str">
            <v>BERTONI, VALERIA SABRINA</v>
          </cell>
          <cell r="P1579">
            <v>38460</v>
          </cell>
        </row>
        <row r="1580">
          <cell r="A1580">
            <v>60004582</v>
          </cell>
          <cell r="B1580" t="str">
            <v>ALI, CARLOS CESAR</v>
          </cell>
          <cell r="P1580">
            <v>32174</v>
          </cell>
        </row>
        <row r="1581">
          <cell r="A1581">
            <v>60004591</v>
          </cell>
          <cell r="B1581" t="str">
            <v>POPKOVICZ, CASIMIRO AMADEO</v>
          </cell>
          <cell r="P1581">
            <v>29556</v>
          </cell>
        </row>
        <row r="1582">
          <cell r="A1582">
            <v>60000595</v>
          </cell>
          <cell r="B1582" t="str">
            <v>CABELLO, SAUL OMAR</v>
          </cell>
          <cell r="P1582">
            <v>35271</v>
          </cell>
        </row>
        <row r="1583">
          <cell r="A1583">
            <v>60000704</v>
          </cell>
          <cell r="B1583" t="str">
            <v>MONTOVIO, ALBERTO OSCAR</v>
          </cell>
          <cell r="P1583">
            <v>36374</v>
          </cell>
        </row>
        <row r="1584">
          <cell r="A1584">
            <v>60000750</v>
          </cell>
          <cell r="B1584" t="str">
            <v>BORDIGONI, RUBEN SANTIAGO</v>
          </cell>
          <cell r="P1584">
            <v>35277</v>
          </cell>
        </row>
        <row r="1585">
          <cell r="A1585">
            <v>60000892</v>
          </cell>
          <cell r="B1585" t="str">
            <v>PONCE, SERGIO FIDEL</v>
          </cell>
          <cell r="P1585">
            <v>36143</v>
          </cell>
        </row>
        <row r="1586">
          <cell r="A1586">
            <v>60000998</v>
          </cell>
          <cell r="B1586" t="str">
            <v>VIÑALS, SERGIO DANIEL</v>
          </cell>
          <cell r="P1586">
            <v>32636</v>
          </cell>
        </row>
        <row r="1587">
          <cell r="A1587">
            <v>60001305</v>
          </cell>
          <cell r="B1587" t="str">
            <v>FRARE, HECTOR ALEJANDRO</v>
          </cell>
          <cell r="P1587">
            <v>35835</v>
          </cell>
        </row>
        <row r="1588">
          <cell r="A1588">
            <v>60001558</v>
          </cell>
          <cell r="B1588" t="str">
            <v>CICCHINI, HUGO FLAVIO</v>
          </cell>
          <cell r="P1588">
            <v>35275</v>
          </cell>
        </row>
        <row r="1589">
          <cell r="A1589">
            <v>60001584</v>
          </cell>
          <cell r="B1589" t="str">
            <v>DIAZ, PEDRO FABIAN</v>
          </cell>
          <cell r="P1589">
            <v>35628</v>
          </cell>
        </row>
        <row r="1590">
          <cell r="A1590">
            <v>60001630</v>
          </cell>
          <cell r="B1590" t="str">
            <v>VUGDELIJA, JORGE PABLO</v>
          </cell>
          <cell r="P1590">
            <v>36234</v>
          </cell>
        </row>
        <row r="1591">
          <cell r="A1591">
            <v>60001631</v>
          </cell>
          <cell r="B1591" t="str">
            <v>RABA, ALFREDO</v>
          </cell>
          <cell r="P1591">
            <v>36941</v>
          </cell>
        </row>
        <row r="1592">
          <cell r="A1592">
            <v>60001705</v>
          </cell>
          <cell r="B1592" t="str">
            <v>SECCHI, JOSE LUIS</v>
          </cell>
          <cell r="P1592">
            <v>36577</v>
          </cell>
        </row>
        <row r="1593">
          <cell r="A1593">
            <v>60001776</v>
          </cell>
          <cell r="B1593" t="str">
            <v>BABINO, HORACIO GABRIEL</v>
          </cell>
          <cell r="P1593">
            <v>35317</v>
          </cell>
        </row>
        <row r="1594">
          <cell r="A1594">
            <v>60001980</v>
          </cell>
          <cell r="B1594" t="str">
            <v>DEL CASTILLO, WALTER NERI</v>
          </cell>
          <cell r="P1594">
            <v>38626</v>
          </cell>
        </row>
        <row r="1595">
          <cell r="A1595">
            <v>60002327</v>
          </cell>
          <cell r="B1595" t="str">
            <v>AGUIRRE, JULIO ANDRES</v>
          </cell>
          <cell r="P1595">
            <v>36025</v>
          </cell>
        </row>
        <row r="1596">
          <cell r="A1596">
            <v>60002340</v>
          </cell>
          <cell r="B1596" t="str">
            <v>MONETTI, SEBASTIAN</v>
          </cell>
          <cell r="P1596">
            <v>37074</v>
          </cell>
        </row>
        <row r="1597">
          <cell r="A1597">
            <v>60002637</v>
          </cell>
          <cell r="B1597" t="str">
            <v>RIVAS, GUSTAVO ENRIQUE</v>
          </cell>
          <cell r="P1597">
            <v>36586</v>
          </cell>
        </row>
        <row r="1598">
          <cell r="A1598">
            <v>60002773</v>
          </cell>
          <cell r="B1598" t="str">
            <v>SAINT PAUL, ESTEBAN AUGUSTO</v>
          </cell>
          <cell r="P1598">
            <v>34366</v>
          </cell>
        </row>
        <row r="1599">
          <cell r="A1599">
            <v>60002906</v>
          </cell>
          <cell r="B1599" t="str">
            <v>CARABEL, FRANCO</v>
          </cell>
          <cell r="P1599">
            <v>37865</v>
          </cell>
        </row>
        <row r="1600">
          <cell r="A1600">
            <v>60002914</v>
          </cell>
          <cell r="B1600" t="str">
            <v>BARRON, RODOLFO ALEJANDRO</v>
          </cell>
          <cell r="P1600">
            <v>36039</v>
          </cell>
        </row>
        <row r="1601">
          <cell r="A1601">
            <v>60003033</v>
          </cell>
          <cell r="B1601" t="str">
            <v>ROBOLO, JORGE HORACIO</v>
          </cell>
          <cell r="P1601">
            <v>38108</v>
          </cell>
        </row>
        <row r="1602">
          <cell r="A1602">
            <v>60003089</v>
          </cell>
          <cell r="B1602" t="str">
            <v>BOLAÑO, LEONARDO ESTEBAN</v>
          </cell>
          <cell r="P1602">
            <v>38880</v>
          </cell>
        </row>
        <row r="1603">
          <cell r="A1603">
            <v>60003143</v>
          </cell>
          <cell r="B1603" t="str">
            <v>GATTO, PABLO DANIEL</v>
          </cell>
          <cell r="P1603">
            <v>38139</v>
          </cell>
        </row>
        <row r="1604">
          <cell r="A1604">
            <v>60003180</v>
          </cell>
          <cell r="B1604" t="str">
            <v>LUDUEÑA, CLAUDIO MARIANO</v>
          </cell>
          <cell r="P1604">
            <v>36039</v>
          </cell>
        </row>
        <row r="1605">
          <cell r="A1605">
            <v>60003261</v>
          </cell>
          <cell r="B1605" t="str">
            <v>LOPEZ ROSADO, HEBER ARIEL</v>
          </cell>
          <cell r="P1605">
            <v>38212</v>
          </cell>
        </row>
        <row r="1606">
          <cell r="A1606">
            <v>60003499</v>
          </cell>
          <cell r="B1606" t="str">
            <v>ANTONIO, FERNANDO LUCAS</v>
          </cell>
          <cell r="P1606">
            <v>36161</v>
          </cell>
        </row>
        <row r="1607">
          <cell r="A1607">
            <v>60003545</v>
          </cell>
          <cell r="B1607" t="str">
            <v>AQUINO, CARLOS</v>
          </cell>
          <cell r="P1607">
            <v>38510</v>
          </cell>
        </row>
        <row r="1608">
          <cell r="A1608">
            <v>60003667</v>
          </cell>
          <cell r="B1608" t="str">
            <v>MAC DONALD, GLENDA</v>
          </cell>
          <cell r="P1608">
            <v>37895</v>
          </cell>
        </row>
        <row r="1609">
          <cell r="A1609">
            <v>60003677</v>
          </cell>
          <cell r="B1609" t="str">
            <v>BITSCHKO, DIEGO NICOLAS</v>
          </cell>
          <cell r="P1609">
            <v>37074</v>
          </cell>
        </row>
        <row r="1610">
          <cell r="A1610">
            <v>60003719</v>
          </cell>
          <cell r="B1610" t="str">
            <v>MONTEAGUDO, VICTOR EMILIO</v>
          </cell>
          <cell r="P1610">
            <v>37074</v>
          </cell>
        </row>
        <row r="1611">
          <cell r="A1611">
            <v>60004298</v>
          </cell>
          <cell r="B1611" t="str">
            <v>COSSO, NICOLAS FEDERICO</v>
          </cell>
          <cell r="P1611">
            <v>38510</v>
          </cell>
        </row>
        <row r="1612">
          <cell r="A1612">
            <v>60004348</v>
          </cell>
          <cell r="B1612" t="str">
            <v>RODRIGUEZ, VICTOR HUGO</v>
          </cell>
          <cell r="P1612">
            <v>38510</v>
          </cell>
        </row>
        <row r="1613">
          <cell r="A1613">
            <v>60004382</v>
          </cell>
          <cell r="B1613" t="str">
            <v>PORTA, ALEJANDRO FABIAN</v>
          </cell>
          <cell r="P1613">
            <v>38978</v>
          </cell>
        </row>
        <row r="1614">
          <cell r="A1614">
            <v>60004485</v>
          </cell>
          <cell r="B1614" t="str">
            <v>LEZCANO, MARIANO DANIEL</v>
          </cell>
          <cell r="P1614">
            <v>35275</v>
          </cell>
        </row>
        <row r="1615">
          <cell r="A1615">
            <v>60004737</v>
          </cell>
          <cell r="B1615" t="str">
            <v>GREVAY, GASTON ISMAEL</v>
          </cell>
          <cell r="P1615">
            <v>39947</v>
          </cell>
        </row>
        <row r="1616">
          <cell r="A1616">
            <v>60004831</v>
          </cell>
          <cell r="B1616" t="str">
            <v>PAEZ, CRISTIAN DAMIAN</v>
          </cell>
          <cell r="P1616">
            <v>40032</v>
          </cell>
        </row>
        <row r="1617">
          <cell r="A1617">
            <v>60005283</v>
          </cell>
          <cell r="B1617" t="str">
            <v>SILVA, FRANCO SEBASTIAN</v>
          </cell>
          <cell r="P1617">
            <v>39300</v>
          </cell>
        </row>
        <row r="1618">
          <cell r="A1618">
            <v>60005767</v>
          </cell>
          <cell r="B1618" t="str">
            <v>BIDESE, ELOY ANDRES</v>
          </cell>
          <cell r="P1618">
            <v>39569</v>
          </cell>
        </row>
        <row r="1619">
          <cell r="A1619">
            <v>60005817</v>
          </cell>
          <cell r="B1619" t="str">
            <v>CIVALE, EDGAR DAMIAN</v>
          </cell>
          <cell r="P1619">
            <v>39610</v>
          </cell>
        </row>
        <row r="1620">
          <cell r="A1620">
            <v>60005818</v>
          </cell>
          <cell r="B1620" t="str">
            <v>PIANELLI, MAXIMILIANO DANIEL</v>
          </cell>
          <cell r="P1620">
            <v>39610</v>
          </cell>
        </row>
        <row r="1621">
          <cell r="A1621">
            <v>60005947</v>
          </cell>
          <cell r="B1621" t="str">
            <v>DOCIO, RODRIGO</v>
          </cell>
          <cell r="P1621">
            <v>39846</v>
          </cell>
        </row>
        <row r="1622">
          <cell r="A1622">
            <v>60005948</v>
          </cell>
          <cell r="B1622" t="str">
            <v>UNGER, MARCELO</v>
          </cell>
          <cell r="P1622">
            <v>39846</v>
          </cell>
        </row>
        <row r="1623">
          <cell r="A1623">
            <v>60006193</v>
          </cell>
          <cell r="B1623" t="str">
            <v>PAOLETTI, BRAIAN NICOLAS</v>
          </cell>
          <cell r="P1623">
            <v>39821</v>
          </cell>
        </row>
        <row r="1624">
          <cell r="A1624">
            <v>60006195</v>
          </cell>
          <cell r="B1624" t="str">
            <v>AMORENA, RICARDO EZEQUIEL</v>
          </cell>
          <cell r="P1624">
            <v>39821</v>
          </cell>
        </row>
        <row r="1625">
          <cell r="A1625">
            <v>60000064</v>
          </cell>
          <cell r="B1625" t="str">
            <v>SAPEI, JOSE ALBERTO</v>
          </cell>
          <cell r="P1625">
            <v>34060</v>
          </cell>
        </row>
        <row r="1626">
          <cell r="A1626">
            <v>60000148</v>
          </cell>
          <cell r="B1626" t="str">
            <v>CHIODI, OMAR FRANCISCO</v>
          </cell>
          <cell r="P1626">
            <v>34060</v>
          </cell>
        </row>
        <row r="1627">
          <cell r="A1627">
            <v>60000169</v>
          </cell>
          <cell r="B1627" t="str">
            <v>GANCEDO, ELSA NOEMI</v>
          </cell>
          <cell r="P1627">
            <v>34060</v>
          </cell>
        </row>
        <row r="1628">
          <cell r="A1628">
            <v>60000288</v>
          </cell>
          <cell r="B1628" t="str">
            <v>LAVIZZINI, DANIEL ROBERTO</v>
          </cell>
          <cell r="P1628">
            <v>34547</v>
          </cell>
        </row>
        <row r="1629">
          <cell r="A1629">
            <v>60000317</v>
          </cell>
          <cell r="B1629" t="str">
            <v>GIULIANI AGUIRRE, HUGO ALEBRANDO</v>
          </cell>
          <cell r="P1629">
            <v>34121</v>
          </cell>
        </row>
        <row r="1630">
          <cell r="A1630">
            <v>60000473</v>
          </cell>
          <cell r="B1630" t="str">
            <v>PEREZ, ROBERTO RAUL</v>
          </cell>
          <cell r="P1630">
            <v>34060</v>
          </cell>
        </row>
        <row r="1631">
          <cell r="A1631">
            <v>60000632</v>
          </cell>
          <cell r="B1631" t="str">
            <v>D´AMELIO, RICARDO DANIEL</v>
          </cell>
          <cell r="P1631">
            <v>34516</v>
          </cell>
        </row>
        <row r="1632">
          <cell r="A1632">
            <v>60000736</v>
          </cell>
          <cell r="B1632" t="str">
            <v>SEGUNDO, MIGUEL MANUEL</v>
          </cell>
          <cell r="P1632">
            <v>34060</v>
          </cell>
        </row>
        <row r="1633">
          <cell r="A1633">
            <v>60000763</v>
          </cell>
          <cell r="B1633" t="str">
            <v>CLEMENTE, GUSTAVO FERNANDO</v>
          </cell>
          <cell r="P1633">
            <v>34060</v>
          </cell>
        </row>
        <row r="1634">
          <cell r="A1634">
            <v>60000858</v>
          </cell>
          <cell r="B1634" t="str">
            <v>JABBUR, ALBERTO</v>
          </cell>
          <cell r="P1634">
            <v>34060</v>
          </cell>
        </row>
        <row r="1635">
          <cell r="A1635">
            <v>60000996</v>
          </cell>
          <cell r="B1635" t="str">
            <v>PEDRIDO, FABIAN</v>
          </cell>
          <cell r="P1635">
            <v>34304</v>
          </cell>
        </row>
        <row r="1636">
          <cell r="A1636">
            <v>60001182</v>
          </cell>
          <cell r="B1636" t="str">
            <v>DOSSENA, EDGARDO MARIO</v>
          </cell>
          <cell r="P1636">
            <v>34088</v>
          </cell>
        </row>
        <row r="1637">
          <cell r="A1637">
            <v>60001185</v>
          </cell>
          <cell r="B1637" t="str">
            <v>AMBROGIO, SERGIO DANIEL</v>
          </cell>
          <cell r="P1637">
            <v>34060</v>
          </cell>
        </row>
        <row r="1638">
          <cell r="A1638">
            <v>60001289</v>
          </cell>
          <cell r="B1638" t="str">
            <v>GUIDOBALDI, GUSTAVO DEL LUJAN</v>
          </cell>
          <cell r="P1638">
            <v>34058</v>
          </cell>
        </row>
        <row r="1639">
          <cell r="A1639">
            <v>60001509</v>
          </cell>
          <cell r="B1639" t="str">
            <v>RUSSO, GUSTAVO DANIEL</v>
          </cell>
          <cell r="P1639">
            <v>37043</v>
          </cell>
        </row>
        <row r="1640">
          <cell r="A1640">
            <v>60001568</v>
          </cell>
          <cell r="B1640" t="str">
            <v>ALVAREZ, HECTOR RENE</v>
          </cell>
          <cell r="P1640">
            <v>34001</v>
          </cell>
        </row>
        <row r="1641">
          <cell r="A1641">
            <v>60001570</v>
          </cell>
          <cell r="B1641" t="str">
            <v>HERRERA, NESTOR ALEJANDRO</v>
          </cell>
          <cell r="P1641">
            <v>34060</v>
          </cell>
        </row>
        <row r="1642">
          <cell r="A1642">
            <v>60001806</v>
          </cell>
          <cell r="B1642" t="str">
            <v>WIDEL, GUILLERMO ELISEO</v>
          </cell>
          <cell r="P1642">
            <v>34213</v>
          </cell>
        </row>
        <row r="1643">
          <cell r="A1643">
            <v>60001898</v>
          </cell>
          <cell r="B1643" t="str">
            <v>MALUFF, JUAN IGNACIO</v>
          </cell>
          <cell r="P1643">
            <v>35549</v>
          </cell>
        </row>
        <row r="1644">
          <cell r="A1644">
            <v>60001917</v>
          </cell>
          <cell r="B1644" t="str">
            <v>RODRIGO, ANDRES WALTER</v>
          </cell>
          <cell r="P1644">
            <v>34059</v>
          </cell>
        </row>
        <row r="1645">
          <cell r="A1645">
            <v>60001995</v>
          </cell>
          <cell r="B1645" t="str">
            <v>LASGOITY, MARIA ALEJANDRA</v>
          </cell>
          <cell r="P1645">
            <v>34669</v>
          </cell>
        </row>
        <row r="1646">
          <cell r="A1646">
            <v>60002124</v>
          </cell>
          <cell r="B1646" t="str">
            <v>LLANOS, CARLOS EDUARDO</v>
          </cell>
          <cell r="P1646">
            <v>38019</v>
          </cell>
        </row>
        <row r="1647">
          <cell r="A1647">
            <v>60002421</v>
          </cell>
          <cell r="B1647" t="str">
            <v>FERREYRA, MARTIN ESTEBAN</v>
          </cell>
          <cell r="P1647">
            <v>38236</v>
          </cell>
        </row>
        <row r="1648">
          <cell r="A1648">
            <v>60002613</v>
          </cell>
          <cell r="B1648" t="str">
            <v>RYAN, GONZALO</v>
          </cell>
          <cell r="P1648">
            <v>35765</v>
          </cell>
        </row>
        <row r="1649">
          <cell r="A1649">
            <v>60002743</v>
          </cell>
          <cell r="B1649" t="str">
            <v>BRIZUELA, HECTOR HUGO</v>
          </cell>
          <cell r="P1649">
            <v>38425</v>
          </cell>
        </row>
        <row r="1650">
          <cell r="A1650">
            <v>60002804</v>
          </cell>
          <cell r="B1650" t="str">
            <v>MINNONI, ADRIANA</v>
          </cell>
          <cell r="P1650">
            <v>38596</v>
          </cell>
        </row>
        <row r="1651">
          <cell r="A1651">
            <v>60002809</v>
          </cell>
          <cell r="B1651" t="str">
            <v>ALBORNOZ, NESTOR FABIAN</v>
          </cell>
          <cell r="P1651">
            <v>35217</v>
          </cell>
        </row>
        <row r="1652">
          <cell r="A1652">
            <v>60002934</v>
          </cell>
          <cell r="B1652" t="str">
            <v>WICKY, FEDERICO</v>
          </cell>
          <cell r="P1652">
            <v>37104</v>
          </cell>
        </row>
        <row r="1653">
          <cell r="A1653">
            <v>60003027</v>
          </cell>
          <cell r="B1653" t="str">
            <v>FERNANDEZ, PABLO SILVESTRE</v>
          </cell>
          <cell r="P1653">
            <v>37935</v>
          </cell>
        </row>
        <row r="1654">
          <cell r="A1654">
            <v>60003092</v>
          </cell>
          <cell r="B1654" t="str">
            <v>MONELLA, DIEGO</v>
          </cell>
          <cell r="P1654">
            <v>38034</v>
          </cell>
        </row>
        <row r="1655">
          <cell r="A1655">
            <v>60004010</v>
          </cell>
          <cell r="B1655" t="str">
            <v>REVELLI, LEANDRO NICOLAS</v>
          </cell>
          <cell r="P1655">
            <v>38688</v>
          </cell>
        </row>
        <row r="1656">
          <cell r="A1656">
            <v>60004490</v>
          </cell>
          <cell r="B1656" t="str">
            <v>CRISTOFARO, GERMAN</v>
          </cell>
          <cell r="P1656">
            <v>37956</v>
          </cell>
        </row>
        <row r="1657">
          <cell r="A1657">
            <v>60000237</v>
          </cell>
          <cell r="B1657" t="str">
            <v>AREITIO, CARLOS RUBEN</v>
          </cell>
          <cell r="P1657">
            <v>30468</v>
          </cell>
        </row>
        <row r="1658">
          <cell r="A1658">
            <v>60002135</v>
          </cell>
          <cell r="B1658" t="str">
            <v>GIOVERNO, BRENDA</v>
          </cell>
          <cell r="P1658">
            <v>35855</v>
          </cell>
        </row>
        <row r="1659">
          <cell r="A1659">
            <v>60002194</v>
          </cell>
          <cell r="B1659" t="str">
            <v>MARTINEZ, LEANDRO RUBEN</v>
          </cell>
          <cell r="P1659">
            <v>34943</v>
          </cell>
        </row>
        <row r="1660">
          <cell r="A1660">
            <v>60002201</v>
          </cell>
          <cell r="B1660" t="str">
            <v>GARCIA, PABLO JULIAN</v>
          </cell>
          <cell r="P1660">
            <v>36100</v>
          </cell>
        </row>
        <row r="1661">
          <cell r="A1661">
            <v>60002332</v>
          </cell>
          <cell r="B1661" t="str">
            <v>SANCHEZ, GASTON RUBEN</v>
          </cell>
          <cell r="P1661">
            <v>36964</v>
          </cell>
        </row>
        <row r="1662">
          <cell r="A1662">
            <v>60002429</v>
          </cell>
          <cell r="B1662" t="str">
            <v>CERDA, CRISTIAN GONZALO</v>
          </cell>
          <cell r="P1662">
            <v>37895</v>
          </cell>
        </row>
        <row r="1663">
          <cell r="A1663">
            <v>60002750</v>
          </cell>
          <cell r="B1663" t="str">
            <v>MONTES DE OCA, ALBERTO FACUNDO</v>
          </cell>
          <cell r="P1663">
            <v>37930</v>
          </cell>
        </row>
        <row r="1664">
          <cell r="A1664">
            <v>60000262</v>
          </cell>
          <cell r="B1664" t="str">
            <v>PASCUTTI, MARIO FERNANDO</v>
          </cell>
          <cell r="P1664">
            <v>28946</v>
          </cell>
        </row>
        <row r="1665">
          <cell r="A1665">
            <v>60000363</v>
          </cell>
          <cell r="B1665" t="str">
            <v>ECHENIQUE, ROMAN ALBERTO</v>
          </cell>
          <cell r="P1665">
            <v>32325</v>
          </cell>
        </row>
        <row r="1666">
          <cell r="A1666">
            <v>60000392</v>
          </cell>
          <cell r="B1666" t="str">
            <v>MARTIN, HECTOR LUIS</v>
          </cell>
          <cell r="P1666">
            <v>37987</v>
          </cell>
        </row>
        <row r="1667">
          <cell r="A1667">
            <v>60000723</v>
          </cell>
          <cell r="B1667" t="str">
            <v>PASSINI, LUIS ALEJANDRO</v>
          </cell>
          <cell r="P1667">
            <v>34304</v>
          </cell>
        </row>
        <row r="1668">
          <cell r="A1668">
            <v>60000728</v>
          </cell>
          <cell r="B1668" t="str">
            <v>GUZMAN, BENJAMIN</v>
          </cell>
          <cell r="P1668">
            <v>35431</v>
          </cell>
        </row>
        <row r="1669">
          <cell r="A1669">
            <v>60001276</v>
          </cell>
          <cell r="B1669" t="str">
            <v>WILENSKY, ALEJANDRO</v>
          </cell>
          <cell r="P1669">
            <v>35555</v>
          </cell>
        </row>
        <row r="1670">
          <cell r="A1670">
            <v>60006092</v>
          </cell>
          <cell r="B1670" t="str">
            <v>AHUALLI, GUILLERMO RUBEN</v>
          </cell>
          <cell r="P1670">
            <v>39783</v>
          </cell>
        </row>
        <row r="1671">
          <cell r="A1671">
            <v>60002254</v>
          </cell>
          <cell r="B1671" t="str">
            <v>FLORES, RICARDO JAVIER</v>
          </cell>
          <cell r="P1671">
            <v>36647</v>
          </cell>
        </row>
        <row r="1672">
          <cell r="A1672">
            <v>60002462</v>
          </cell>
          <cell r="B1672" t="str">
            <v>ORMEÑO, ANDREA LILIA</v>
          </cell>
          <cell r="P1672">
            <v>34061</v>
          </cell>
        </row>
        <row r="1673">
          <cell r="A1673">
            <v>60003528</v>
          </cell>
          <cell r="B1673" t="str">
            <v>BARCHUCO NIETO, DARIO JESUS E.</v>
          </cell>
          <cell r="P1673">
            <v>38201</v>
          </cell>
        </row>
        <row r="1674">
          <cell r="A1674">
            <v>60002209</v>
          </cell>
          <cell r="B1674" t="str">
            <v>D ANDREA, MIGUEL CEFERINO</v>
          </cell>
          <cell r="P1674">
            <v>38273</v>
          </cell>
        </row>
        <row r="1675">
          <cell r="A1675">
            <v>60003077</v>
          </cell>
          <cell r="B1675" t="str">
            <v>VALERIO, PAOLA ANDREA</v>
          </cell>
          <cell r="P1675">
            <v>36171</v>
          </cell>
        </row>
        <row r="1676">
          <cell r="A1676">
            <v>60002354</v>
          </cell>
          <cell r="B1676" t="str">
            <v>GOROCITO, CLAUDIO ALEJANDRO</v>
          </cell>
          <cell r="P1676">
            <v>36130</v>
          </cell>
        </row>
        <row r="1677">
          <cell r="A1677">
            <v>60002575</v>
          </cell>
          <cell r="B1677" t="str">
            <v>UZCUDUN, VERONICA LORELEY</v>
          </cell>
          <cell r="P1677">
            <v>36152</v>
          </cell>
        </row>
        <row r="1678">
          <cell r="A1678">
            <v>60003762</v>
          </cell>
          <cell r="B1678" t="str">
            <v>PECCI, BRUNO NORBERTO</v>
          </cell>
          <cell r="P1678">
            <v>37022</v>
          </cell>
        </row>
        <row r="1679">
          <cell r="A1679">
            <v>60001649</v>
          </cell>
          <cell r="B1679" t="str">
            <v>RODRIGUEZ, CLAUDIO FABIAN</v>
          </cell>
          <cell r="P1679">
            <v>36617</v>
          </cell>
        </row>
        <row r="1680">
          <cell r="A1680">
            <v>60002939</v>
          </cell>
          <cell r="B1680" t="str">
            <v>IACONO, KARINA PATRICIA</v>
          </cell>
          <cell r="P1680">
            <v>36174</v>
          </cell>
        </row>
        <row r="1681">
          <cell r="A1681">
            <v>60003287</v>
          </cell>
          <cell r="B1681" t="str">
            <v>MAZZALAY, JUAN MAXIMILIANO</v>
          </cell>
          <cell r="P1681">
            <v>37629</v>
          </cell>
        </row>
        <row r="1682">
          <cell r="A1682">
            <v>60002706</v>
          </cell>
          <cell r="B1682" t="str">
            <v>PRADELLA, MARIA ALEJANDRA</v>
          </cell>
          <cell r="P1682">
            <v>34579</v>
          </cell>
        </row>
        <row r="1683">
          <cell r="A1683">
            <v>60003085</v>
          </cell>
          <cell r="B1683" t="str">
            <v>BOGADO, ROMINA ARACELY</v>
          </cell>
          <cell r="P1683">
            <v>37092</v>
          </cell>
        </row>
        <row r="1684">
          <cell r="A1684">
            <v>60004140</v>
          </cell>
          <cell r="B1684" t="str">
            <v>GONZALEZ, OSCAR ARIEL</v>
          </cell>
          <cell r="P1684">
            <v>37814</v>
          </cell>
        </row>
        <row r="1685">
          <cell r="A1685">
            <v>60002076</v>
          </cell>
          <cell r="B1685" t="str">
            <v>CEBALLOS, HECTOR MARCELO</v>
          </cell>
          <cell r="P1685">
            <v>36314</v>
          </cell>
        </row>
        <row r="1686">
          <cell r="A1686">
            <v>60003635</v>
          </cell>
          <cell r="B1686" t="str">
            <v>LUNA, ALEJANDRO MANUEL</v>
          </cell>
          <cell r="P1686">
            <v>37221</v>
          </cell>
        </row>
        <row r="1687">
          <cell r="A1687">
            <v>60002376</v>
          </cell>
          <cell r="B1687" t="str">
            <v>FUNES, GUILLERMO ALFREDO</v>
          </cell>
          <cell r="P1687">
            <v>36557</v>
          </cell>
        </row>
        <row r="1688">
          <cell r="A1688">
            <v>60000503</v>
          </cell>
          <cell r="B1688" t="str">
            <v>AYALA, ROLANDO HILARIO</v>
          </cell>
          <cell r="P1688">
            <v>32418</v>
          </cell>
        </row>
        <row r="1689">
          <cell r="A1689">
            <v>60002228</v>
          </cell>
          <cell r="B1689" t="str">
            <v>STAGNITTA, PATRICIO CIRO OCT</v>
          </cell>
          <cell r="P1689">
            <v>37565</v>
          </cell>
        </row>
        <row r="1690">
          <cell r="A1690">
            <v>60002564</v>
          </cell>
          <cell r="B1690" t="str">
            <v>CORTEZ, FABIAN JOSE</v>
          </cell>
          <cell r="P1690">
            <v>36155</v>
          </cell>
        </row>
        <row r="1691">
          <cell r="A1691">
            <v>60002729</v>
          </cell>
          <cell r="B1691" t="str">
            <v>CLOTT, SERGIO AUGUSTO</v>
          </cell>
          <cell r="P1691">
            <v>36851</v>
          </cell>
        </row>
        <row r="1692">
          <cell r="A1692">
            <v>60003198</v>
          </cell>
          <cell r="B1692" t="str">
            <v>MARTINEZ, DAVID MAXIMILIANO</v>
          </cell>
          <cell r="P1692">
            <v>36287</v>
          </cell>
        </row>
        <row r="1693">
          <cell r="A1693">
            <v>60002744</v>
          </cell>
          <cell r="B1693" t="str">
            <v>RODRIGUEZ, LORENA ANALIA</v>
          </cell>
          <cell r="P1693">
            <v>36256</v>
          </cell>
        </row>
        <row r="1694">
          <cell r="A1694">
            <v>60000261</v>
          </cell>
          <cell r="B1694" t="str">
            <v>MARTINEZ, OSCAR DANIEL</v>
          </cell>
          <cell r="P1694">
            <v>32449</v>
          </cell>
        </row>
        <row r="1695">
          <cell r="A1695">
            <v>60001744</v>
          </cell>
          <cell r="B1695" t="str">
            <v>SOLOGUREN, JAIME EDUARDO</v>
          </cell>
          <cell r="P1695">
            <v>34732</v>
          </cell>
        </row>
        <row r="1696">
          <cell r="A1696">
            <v>60002858</v>
          </cell>
          <cell r="B1696" t="str">
            <v>ARGUELLES, CESAR ARIEL</v>
          </cell>
          <cell r="P1696">
            <v>37956</v>
          </cell>
        </row>
        <row r="1697">
          <cell r="A1697">
            <v>60003585</v>
          </cell>
          <cell r="B1697" t="str">
            <v>ALFONSO, ROGER EMILIANO R.</v>
          </cell>
          <cell r="P1697">
            <v>37834</v>
          </cell>
        </row>
        <row r="1698">
          <cell r="A1698">
            <v>60003709</v>
          </cell>
          <cell r="B1698" t="str">
            <v>ESPINA, JUAN GABRIEL</v>
          </cell>
          <cell r="P1698">
            <v>37581</v>
          </cell>
        </row>
        <row r="1699">
          <cell r="A1699">
            <v>60003747</v>
          </cell>
          <cell r="B1699" t="str">
            <v>REYES, NATALIA LEONOR</v>
          </cell>
          <cell r="P1699">
            <v>36234</v>
          </cell>
        </row>
        <row r="1700">
          <cell r="A1700">
            <v>60002381</v>
          </cell>
          <cell r="B1700" t="str">
            <v>FERNANDEZ, BEATRIZ</v>
          </cell>
          <cell r="P1700">
            <v>36495</v>
          </cell>
        </row>
        <row r="1701">
          <cell r="A1701">
            <v>60003228</v>
          </cell>
          <cell r="B1701" t="str">
            <v>ETCHECOPAR, RENATA ELIZABETH</v>
          </cell>
          <cell r="P1701">
            <v>36069</v>
          </cell>
        </row>
        <row r="1702">
          <cell r="A1702">
            <v>60003271</v>
          </cell>
          <cell r="B1702" t="str">
            <v>HERMANN, HECTOR GABRIEL</v>
          </cell>
          <cell r="P1702">
            <v>35340</v>
          </cell>
        </row>
        <row r="1703">
          <cell r="A1703">
            <v>60003927</v>
          </cell>
          <cell r="B1703" t="str">
            <v>FERNANDEZ MONTOBBIO, MARIA SOLEDAD</v>
          </cell>
          <cell r="P1703">
            <v>37407</v>
          </cell>
        </row>
        <row r="1704">
          <cell r="A1704">
            <v>60001591</v>
          </cell>
          <cell r="B1704" t="str">
            <v>PEREZ, CLAUDIA ELISA</v>
          </cell>
          <cell r="P1704">
            <v>32829</v>
          </cell>
        </row>
        <row r="1705">
          <cell r="A1705">
            <v>60002102</v>
          </cell>
          <cell r="B1705" t="str">
            <v>CAZARRE RODRIGUEZ, MIRTHA</v>
          </cell>
          <cell r="P1705">
            <v>37130</v>
          </cell>
        </row>
        <row r="1706">
          <cell r="A1706">
            <v>60002812</v>
          </cell>
          <cell r="B1706" t="str">
            <v>CHRYSTAN, MARIANO ALEJANDRO</v>
          </cell>
          <cell r="P1706">
            <v>37938</v>
          </cell>
        </row>
        <row r="1707">
          <cell r="A1707">
            <v>60004052</v>
          </cell>
          <cell r="B1707" t="str">
            <v>FIGUEREDO, ENRIQUE DAMIAN</v>
          </cell>
          <cell r="P1707">
            <v>36855</v>
          </cell>
        </row>
        <row r="1708">
          <cell r="A1708">
            <v>60002027</v>
          </cell>
          <cell r="B1708" t="str">
            <v>DE ANGELO, HORACIO AN</v>
          </cell>
          <cell r="P1708">
            <v>32844</v>
          </cell>
        </row>
        <row r="1709">
          <cell r="A1709">
            <v>60003130</v>
          </cell>
          <cell r="B1709" t="str">
            <v>ALONSO, MARIANO</v>
          </cell>
          <cell r="P1709">
            <v>37586</v>
          </cell>
        </row>
        <row r="1710">
          <cell r="A1710">
            <v>60003137</v>
          </cell>
          <cell r="B1710" t="str">
            <v>LEZCANO, JUAN ALEJANDRO</v>
          </cell>
          <cell r="P1710">
            <v>35552</v>
          </cell>
        </row>
        <row r="1711">
          <cell r="A1711">
            <v>60004247</v>
          </cell>
          <cell r="B1711" t="str">
            <v>IBARRA BASUALDO, SEBASTIAN AMILCAR</v>
          </cell>
          <cell r="P1711">
            <v>38465</v>
          </cell>
        </row>
        <row r="1712">
          <cell r="A1712">
            <v>60002328</v>
          </cell>
          <cell r="B1712" t="str">
            <v>DURAN, MARCELO RAUL</v>
          </cell>
          <cell r="P1712">
            <v>35432</v>
          </cell>
        </row>
        <row r="1713">
          <cell r="A1713">
            <v>60002371</v>
          </cell>
          <cell r="B1713" t="str">
            <v>REPETTO, VERONICA ANDREA</v>
          </cell>
          <cell r="P1713">
            <v>34487</v>
          </cell>
        </row>
        <row r="1714">
          <cell r="A1714">
            <v>60003052</v>
          </cell>
          <cell r="B1714" t="str">
            <v>GARCIA, MARTIN FABIAN</v>
          </cell>
          <cell r="P1714">
            <v>36251</v>
          </cell>
        </row>
        <row r="1715">
          <cell r="A1715">
            <v>60002624</v>
          </cell>
          <cell r="B1715" t="str">
            <v>BARRIOMIRON, GABRIEL HERNAN</v>
          </cell>
          <cell r="P1715">
            <v>37182</v>
          </cell>
        </row>
        <row r="1716">
          <cell r="A1716">
            <v>60004320</v>
          </cell>
          <cell r="B1716" t="str">
            <v>MARTINEZ, JORGE SEBASTIAN</v>
          </cell>
          <cell r="P1716">
            <v>38365</v>
          </cell>
        </row>
        <row r="1717">
          <cell r="A1717">
            <v>60002689</v>
          </cell>
          <cell r="B1717" t="str">
            <v>SANCHEZ, FLAVIA VICTORIA</v>
          </cell>
          <cell r="P1717">
            <v>36739</v>
          </cell>
        </row>
        <row r="1718">
          <cell r="A1718">
            <v>60002933</v>
          </cell>
          <cell r="B1718" t="str">
            <v>MORA, PABLO DAMIAN</v>
          </cell>
          <cell r="P1718">
            <v>37207</v>
          </cell>
        </row>
        <row r="1719">
          <cell r="A1719">
            <v>60003937</v>
          </cell>
          <cell r="B1719" t="str">
            <v>JORQUERA, LUCAS GERMAN</v>
          </cell>
          <cell r="P1719">
            <v>38720</v>
          </cell>
        </row>
        <row r="1720">
          <cell r="A1720">
            <v>60001168</v>
          </cell>
          <cell r="B1720" t="str">
            <v>GIORDANO, MARCELO DANIEL</v>
          </cell>
          <cell r="P1720">
            <v>36739</v>
          </cell>
        </row>
        <row r="1721">
          <cell r="A1721">
            <v>60002785</v>
          </cell>
          <cell r="B1721" t="str">
            <v>VERNENGO, FLORENCIA</v>
          </cell>
          <cell r="P1721">
            <v>37074</v>
          </cell>
        </row>
        <row r="1722">
          <cell r="A1722">
            <v>60003769</v>
          </cell>
          <cell r="B1722" t="str">
            <v>CHAZARRETA, CESAR ARIEL</v>
          </cell>
          <cell r="P1722">
            <v>37516</v>
          </cell>
        </row>
        <row r="1723">
          <cell r="A1723">
            <v>60004186</v>
          </cell>
          <cell r="B1723" t="str">
            <v>CASTELLANOS, GERMAN</v>
          </cell>
          <cell r="P1723">
            <v>37718</v>
          </cell>
        </row>
        <row r="1724">
          <cell r="A1724">
            <v>60001006</v>
          </cell>
          <cell r="B1724" t="str">
            <v>AGUILAR, JUAN ROBERTO</v>
          </cell>
          <cell r="P1724">
            <v>33194</v>
          </cell>
        </row>
        <row r="1725">
          <cell r="A1725">
            <v>60003260</v>
          </cell>
          <cell r="B1725" t="str">
            <v>SAAVEDRA, ELIANA SAMANTHA</v>
          </cell>
          <cell r="P1725">
            <v>35491</v>
          </cell>
        </row>
        <row r="1726">
          <cell r="A1726">
            <v>60004053</v>
          </cell>
          <cell r="B1726" t="str">
            <v>FLORES, JIMENA CARLA</v>
          </cell>
          <cell r="P1726">
            <v>38034</v>
          </cell>
        </row>
        <row r="1727">
          <cell r="A1727">
            <v>60000015</v>
          </cell>
          <cell r="B1727" t="str">
            <v>QUIAN TIZON, JUAN IGNACIO</v>
          </cell>
          <cell r="P1727">
            <v>33391</v>
          </cell>
        </row>
        <row r="1728">
          <cell r="A1728">
            <v>60002256</v>
          </cell>
          <cell r="B1728" t="str">
            <v>PARODI, GRACIELA BEATRIZ</v>
          </cell>
          <cell r="P1728">
            <v>37718</v>
          </cell>
        </row>
        <row r="1729">
          <cell r="A1729">
            <v>60001619</v>
          </cell>
          <cell r="B1729" t="str">
            <v>MORALES, SERGIO GERMAN</v>
          </cell>
          <cell r="P1729">
            <v>34251</v>
          </cell>
        </row>
        <row r="1730">
          <cell r="A1730">
            <v>60003298</v>
          </cell>
          <cell r="B1730" t="str">
            <v>CAVAGLIATO, MARIANO JAVIER</v>
          </cell>
          <cell r="P1730">
            <v>36208</v>
          </cell>
        </row>
        <row r="1731">
          <cell r="A1731">
            <v>60003506</v>
          </cell>
          <cell r="B1731" t="str">
            <v>MIGUEL, ROBERTO MARTIN</v>
          </cell>
          <cell r="P1731">
            <v>37311</v>
          </cell>
        </row>
        <row r="1732">
          <cell r="A1732">
            <v>60002710</v>
          </cell>
          <cell r="B1732" t="str">
            <v>DUTRA, MARCELO ARIEL</v>
          </cell>
          <cell r="P1732">
            <v>36148</v>
          </cell>
        </row>
        <row r="1733">
          <cell r="A1733">
            <v>60003524</v>
          </cell>
          <cell r="B1733" t="str">
            <v>ACOSTA, GLADYS ANDREA</v>
          </cell>
          <cell r="P1733">
            <v>36027</v>
          </cell>
        </row>
        <row r="1734">
          <cell r="A1734">
            <v>60002789</v>
          </cell>
          <cell r="B1734" t="str">
            <v>LOMBARDO, ADRIAN FERNANDO</v>
          </cell>
          <cell r="P1734">
            <v>36855</v>
          </cell>
        </row>
        <row r="1735">
          <cell r="A1735">
            <v>60003037</v>
          </cell>
          <cell r="B1735" t="str">
            <v>GODOY, MABEL SILVANA</v>
          </cell>
          <cell r="P1735">
            <v>36346</v>
          </cell>
        </row>
        <row r="1736">
          <cell r="A1736">
            <v>60002395</v>
          </cell>
          <cell r="B1736" t="str">
            <v>BARRAL, GABRIEL EDUARDO</v>
          </cell>
          <cell r="P1736">
            <v>35827</v>
          </cell>
        </row>
        <row r="1737">
          <cell r="A1737">
            <v>60002659</v>
          </cell>
          <cell r="B1737" t="str">
            <v>ASPIAZU, MARIANO RAFAEL</v>
          </cell>
          <cell r="P1737">
            <v>37221</v>
          </cell>
        </row>
        <row r="1738">
          <cell r="A1738">
            <v>60003032</v>
          </cell>
          <cell r="B1738" t="str">
            <v>DEIDEIN, GERMAN ENRIQUE</v>
          </cell>
          <cell r="P1738">
            <v>37593</v>
          </cell>
        </row>
        <row r="1739">
          <cell r="A1739">
            <v>60001257</v>
          </cell>
          <cell r="B1739" t="str">
            <v>GONZALEZ, MONICA BEATRIZ</v>
          </cell>
          <cell r="P1739">
            <v>33056</v>
          </cell>
        </row>
        <row r="1740">
          <cell r="A1740">
            <v>60002056</v>
          </cell>
          <cell r="B1740" t="str">
            <v>BENITEZ, EDGARDO ALFREDO</v>
          </cell>
          <cell r="P1740">
            <v>34091</v>
          </cell>
        </row>
        <row r="1741">
          <cell r="A1741">
            <v>60002978</v>
          </cell>
          <cell r="B1741" t="str">
            <v>CARDOZO, ROQUE ALEJANDRO</v>
          </cell>
          <cell r="P1741">
            <v>35096</v>
          </cell>
        </row>
        <row r="1742">
          <cell r="A1742">
            <v>60003905</v>
          </cell>
          <cell r="B1742" t="str">
            <v>TORRES, GASTON ADRIAN</v>
          </cell>
          <cell r="P1742">
            <v>38009</v>
          </cell>
        </row>
        <row r="1743">
          <cell r="A1743">
            <v>60002740</v>
          </cell>
          <cell r="B1743" t="str">
            <v>CORBELLA, JOSE REYNALDO</v>
          </cell>
          <cell r="P1743">
            <v>34333</v>
          </cell>
        </row>
        <row r="1744">
          <cell r="A1744">
            <v>60003151</v>
          </cell>
          <cell r="B1744" t="str">
            <v>ORTIZ, SERGIO ADRIAN</v>
          </cell>
          <cell r="P1744">
            <v>35376</v>
          </cell>
        </row>
        <row r="1745">
          <cell r="A1745">
            <v>60003224</v>
          </cell>
          <cell r="B1745" t="str">
            <v>CASALE, SUSANA</v>
          </cell>
          <cell r="P1745">
            <v>36770</v>
          </cell>
        </row>
        <row r="1746">
          <cell r="A1746">
            <v>60003342</v>
          </cell>
          <cell r="B1746" t="str">
            <v>COLONNA, MARIA VANINA</v>
          </cell>
          <cell r="P1746">
            <v>36800</v>
          </cell>
        </row>
        <row r="1747">
          <cell r="A1747">
            <v>60001775</v>
          </cell>
          <cell r="B1747" t="str">
            <v>MOLINA, NORBERTO RUBEN</v>
          </cell>
          <cell r="P1747">
            <v>33971</v>
          </cell>
        </row>
        <row r="1748">
          <cell r="A1748">
            <v>60002844</v>
          </cell>
          <cell r="B1748" t="str">
            <v>FERNANDEZ, NOEMI</v>
          </cell>
          <cell r="P1748">
            <v>36648</v>
          </cell>
        </row>
        <row r="1749">
          <cell r="A1749">
            <v>60003509</v>
          </cell>
          <cell r="B1749" t="str">
            <v>FONTANS, FERNANDO AMADOR</v>
          </cell>
          <cell r="P1749">
            <v>36577</v>
          </cell>
        </row>
        <row r="1750">
          <cell r="A1750">
            <v>60003771</v>
          </cell>
          <cell r="B1750" t="str">
            <v>ROMERO, ROMINA</v>
          </cell>
          <cell r="P1750">
            <v>36214</v>
          </cell>
        </row>
        <row r="1751">
          <cell r="A1751">
            <v>60003550</v>
          </cell>
          <cell r="B1751" t="str">
            <v>NICHEA, PABLO</v>
          </cell>
          <cell r="P1751">
            <v>37075</v>
          </cell>
        </row>
        <row r="1752">
          <cell r="A1752">
            <v>60003597</v>
          </cell>
          <cell r="B1752" t="str">
            <v>MILDENBERGER, MATIAS JULIAN</v>
          </cell>
          <cell r="P1752">
            <v>36617</v>
          </cell>
        </row>
        <row r="1753">
          <cell r="A1753">
            <v>60004259</v>
          </cell>
          <cell r="B1753" t="str">
            <v>NIZZOLA, MARIA DANIELA</v>
          </cell>
          <cell r="P1753">
            <v>38201</v>
          </cell>
        </row>
        <row r="1754">
          <cell r="A1754">
            <v>60002291</v>
          </cell>
          <cell r="B1754" t="str">
            <v>ETCHEVERRIA, IVAN DIEGO</v>
          </cell>
          <cell r="P1754">
            <v>36739</v>
          </cell>
        </row>
        <row r="1755">
          <cell r="A1755">
            <v>60002378</v>
          </cell>
          <cell r="B1755" t="str">
            <v>GARCIA, RODRIGO CARLOS</v>
          </cell>
          <cell r="P1755">
            <v>37438</v>
          </cell>
        </row>
        <row r="1756">
          <cell r="A1756">
            <v>60003099</v>
          </cell>
          <cell r="B1756" t="str">
            <v>RIOS, GUSTAVO DANIEL</v>
          </cell>
          <cell r="P1756">
            <v>36739</v>
          </cell>
        </row>
        <row r="1757">
          <cell r="A1757">
            <v>60003477</v>
          </cell>
          <cell r="B1757" t="str">
            <v>VILCHE, EDIT MABEL</v>
          </cell>
          <cell r="P1757">
            <v>36739</v>
          </cell>
        </row>
        <row r="1758">
          <cell r="A1758">
            <v>60002756</v>
          </cell>
          <cell r="B1758" t="str">
            <v>VULICH, ANIBAL SERGIO</v>
          </cell>
          <cell r="P1758">
            <v>34790</v>
          </cell>
        </row>
        <row r="1759">
          <cell r="A1759">
            <v>60003225</v>
          </cell>
          <cell r="B1759" t="str">
            <v>BELINSKY, NATALIA VALERIA</v>
          </cell>
          <cell r="P1759">
            <v>35278</v>
          </cell>
        </row>
        <row r="1760">
          <cell r="A1760">
            <v>60001469</v>
          </cell>
          <cell r="B1760" t="str">
            <v>SUAREZ, VIVIANA ELIZABETH</v>
          </cell>
          <cell r="P1760">
            <v>34244</v>
          </cell>
        </row>
        <row r="1761">
          <cell r="A1761">
            <v>60003174</v>
          </cell>
          <cell r="B1761" t="str">
            <v>RUIZ, DIEGO HERNAN</v>
          </cell>
          <cell r="P1761">
            <v>37865</v>
          </cell>
        </row>
        <row r="1762">
          <cell r="A1762">
            <v>60003444</v>
          </cell>
          <cell r="B1762" t="str">
            <v>MENENDEZ, GONZALO DANIEL</v>
          </cell>
          <cell r="P1762">
            <v>37113</v>
          </cell>
        </row>
        <row r="1763">
          <cell r="A1763">
            <v>60003992</v>
          </cell>
          <cell r="B1763" t="str">
            <v>PALEY, NATALIA GISELA</v>
          </cell>
          <cell r="P1763">
            <v>36689</v>
          </cell>
        </row>
        <row r="1764">
          <cell r="A1764">
            <v>60002388</v>
          </cell>
          <cell r="B1764" t="str">
            <v>ZARATE, SERGIO</v>
          </cell>
          <cell r="P1764">
            <v>36169</v>
          </cell>
        </row>
        <row r="1765">
          <cell r="A1765">
            <v>60002739</v>
          </cell>
          <cell r="B1765" t="str">
            <v>GUTIERREZ, STELLA MARIS</v>
          </cell>
          <cell r="P1765">
            <v>35126</v>
          </cell>
        </row>
        <row r="1766">
          <cell r="A1766">
            <v>60002880</v>
          </cell>
          <cell r="B1766" t="str">
            <v>SALDIVAR, PAULA MARIA</v>
          </cell>
          <cell r="P1766">
            <v>34487</v>
          </cell>
        </row>
        <row r="1767">
          <cell r="A1767">
            <v>60003214</v>
          </cell>
          <cell r="B1767" t="str">
            <v>OLIVA, SEBASTIAN ANIBAL</v>
          </cell>
          <cell r="P1767">
            <v>35989</v>
          </cell>
        </row>
        <row r="1768">
          <cell r="A1768">
            <v>60000449</v>
          </cell>
          <cell r="B1768" t="str">
            <v>ANDREJEZUK, PASCUAL</v>
          </cell>
          <cell r="P1768">
            <v>33299</v>
          </cell>
        </row>
        <row r="1769">
          <cell r="A1769">
            <v>60002265</v>
          </cell>
          <cell r="B1769" t="str">
            <v>BAIGORRIA, MAURICIO RUBEN</v>
          </cell>
          <cell r="P1769">
            <v>34547</v>
          </cell>
        </row>
        <row r="1770">
          <cell r="A1770">
            <v>60002929</v>
          </cell>
          <cell r="B1770" t="str">
            <v>ALMAZAN, PABLO ANDRES</v>
          </cell>
          <cell r="P1770">
            <v>37075</v>
          </cell>
        </row>
        <row r="1771">
          <cell r="A1771">
            <v>60003206</v>
          </cell>
          <cell r="B1771" t="str">
            <v>GOMEZ, IVANA</v>
          </cell>
          <cell r="P1771">
            <v>35340</v>
          </cell>
        </row>
        <row r="1772">
          <cell r="A1772">
            <v>60003810</v>
          </cell>
          <cell r="B1772" t="str">
            <v>CAMPILLO, MARIA LEONOR</v>
          </cell>
          <cell r="P1772">
            <v>38023</v>
          </cell>
        </row>
        <row r="1773">
          <cell r="A1773">
            <v>60006191</v>
          </cell>
          <cell r="B1773" t="str">
            <v>BIGIO, NATALI PAOLA</v>
          </cell>
          <cell r="P1773">
            <v>39188</v>
          </cell>
        </row>
        <row r="1774">
          <cell r="A1774">
            <v>60002669</v>
          </cell>
          <cell r="B1774" t="str">
            <v>GISPERT, SEBASTIAN</v>
          </cell>
          <cell r="P1774">
            <v>37469</v>
          </cell>
        </row>
        <row r="1775">
          <cell r="A1775">
            <v>60002866</v>
          </cell>
          <cell r="B1775" t="str">
            <v>CASTRO, SEBASTIAN ARIEL</v>
          </cell>
          <cell r="P1775">
            <v>34305</v>
          </cell>
        </row>
        <row r="1776">
          <cell r="A1776">
            <v>60003521</v>
          </cell>
          <cell r="B1776" t="str">
            <v>MACHALANI, HILDA LUJAN</v>
          </cell>
          <cell r="P1776">
            <v>36027</v>
          </cell>
        </row>
        <row r="1777">
          <cell r="A1777">
            <v>60002167</v>
          </cell>
          <cell r="B1777" t="str">
            <v>SANCHEZ, SILVIA MARIANA DE</v>
          </cell>
          <cell r="C1777" t="str">
            <v>ENCARGADO DE EE.SS.</v>
          </cell>
          <cell r="D1777">
            <v>51</v>
          </cell>
          <cell r="E1777" t="str">
            <v>Comercial</v>
          </cell>
          <cell r="F1777" t="str">
            <v>Comercial EG3 Red</v>
          </cell>
          <cell r="G1777" t="str">
            <v>DIRECCION COMERCIAL</v>
          </cell>
          <cell r="H1777" t="str">
            <v>ESTACIONES DE SERVICIO</v>
          </cell>
          <cell r="I1777" t="str">
            <v>RED PROPIA</v>
          </cell>
          <cell r="J1777" t="str">
            <v>AREA GRAN BUENOS AIRES</v>
          </cell>
          <cell r="K1777" t="str">
            <v>E.S MORON</v>
          </cell>
          <cell r="L1777" t="str">
            <v>Activos</v>
          </cell>
          <cell r="M1777" t="str">
            <v>Fuera de Convenio</v>
          </cell>
          <cell r="N1777" t="str">
            <v>Indeterminado</v>
          </cell>
          <cell r="O1777" t="str">
            <v>E. Morón</v>
          </cell>
          <cell r="P1777">
            <v>36029</v>
          </cell>
        </row>
        <row r="1778">
          <cell r="A1778">
            <v>60002894</v>
          </cell>
          <cell r="B1778" t="str">
            <v>FASANELLI, CAROLINA ESTHER</v>
          </cell>
          <cell r="C1778" t="str">
            <v>ENCARGADO DE EE.SS.</v>
          </cell>
          <cell r="D1778">
            <v>51</v>
          </cell>
          <cell r="E1778" t="str">
            <v>Comercial</v>
          </cell>
          <cell r="F1778" t="str">
            <v>Comercial EG3 Red</v>
          </cell>
          <cell r="G1778" t="str">
            <v>DIRECCION COMERCIAL</v>
          </cell>
          <cell r="H1778" t="str">
            <v>ESTACIONES DE SERVICIO</v>
          </cell>
          <cell r="I1778" t="str">
            <v>RED PROPIA</v>
          </cell>
          <cell r="J1778" t="str">
            <v>AREA GRAN BUENOS AIRES</v>
          </cell>
          <cell r="K1778" t="str">
            <v>E.S MAR DEL PLATA III</v>
          </cell>
          <cell r="L1778" t="str">
            <v>Activos</v>
          </cell>
          <cell r="M1778" t="str">
            <v>Fuera de Convenio</v>
          </cell>
          <cell r="N1778" t="str">
            <v>Indeterminado</v>
          </cell>
          <cell r="O1778" t="str">
            <v>E. M. Plata III</v>
          </cell>
          <cell r="P1778">
            <v>38099</v>
          </cell>
        </row>
        <row r="1779">
          <cell r="A1779">
            <v>60003548</v>
          </cell>
          <cell r="B1779" t="str">
            <v>GONZALEZ, FACUNDO EZEQUIEL</v>
          </cell>
          <cell r="C1779" t="str">
            <v>ADMINISTRADOR</v>
          </cell>
          <cell r="D1779">
            <v>53</v>
          </cell>
          <cell r="E1779" t="str">
            <v>Comercial</v>
          </cell>
          <cell r="F1779" t="str">
            <v>Comercial EG3 Red</v>
          </cell>
          <cell r="G1779" t="str">
            <v>DIRECCION COMERCIAL</v>
          </cell>
          <cell r="H1779" t="str">
            <v>ESTACIONES DE SERVICIO</v>
          </cell>
          <cell r="I1779" t="str">
            <v>RED PROPIA</v>
          </cell>
          <cell r="J1779" t="str">
            <v>AREA NORTE</v>
          </cell>
          <cell r="K1779" t="str">
            <v>E.S NORDELTA</v>
          </cell>
          <cell r="L1779" t="str">
            <v>Activos</v>
          </cell>
          <cell r="M1779" t="str">
            <v>Fuera de Convenio</v>
          </cell>
          <cell r="N1779" t="str">
            <v>Indeterminado</v>
          </cell>
          <cell r="O1779" t="str">
            <v>E. S. Nordelta</v>
          </cell>
          <cell r="P1779">
            <v>37600</v>
          </cell>
        </row>
        <row r="1780">
          <cell r="A1780">
            <v>60002001</v>
          </cell>
          <cell r="B1780" t="str">
            <v>GONZALEZ, MARCELO RICARDO</v>
          </cell>
          <cell r="C1780" t="str">
            <v>ADMINISTRADOR</v>
          </cell>
          <cell r="D1780">
            <v>53</v>
          </cell>
          <cell r="E1780" t="str">
            <v>Comercial</v>
          </cell>
          <cell r="F1780" t="str">
            <v>Comercial EG3 Red</v>
          </cell>
          <cell r="G1780" t="str">
            <v>DIRECCION COMERCIAL</v>
          </cell>
          <cell r="H1780" t="str">
            <v>ESTACIONES DE SERVICIO</v>
          </cell>
          <cell r="I1780" t="str">
            <v>RED PROPIA</v>
          </cell>
          <cell r="J1780" t="str">
            <v>AREA GRAN BUENOS AIRES</v>
          </cell>
          <cell r="K1780" t="str">
            <v>E.S PANAMERICANA</v>
          </cell>
          <cell r="L1780" t="str">
            <v>Activos</v>
          </cell>
          <cell r="M1780" t="str">
            <v>Fuera de Convenio</v>
          </cell>
          <cell r="N1780" t="str">
            <v>Indeterminado</v>
          </cell>
          <cell r="O1780" t="str">
            <v>E. Panamericana</v>
          </cell>
          <cell r="P1780">
            <v>36495</v>
          </cell>
        </row>
        <row r="1781">
          <cell r="A1781">
            <v>60002367</v>
          </cell>
          <cell r="B1781" t="str">
            <v>LIBERATTO COSTA, GERMAN CLAUDIO</v>
          </cell>
          <cell r="C1781" t="str">
            <v>ADMINISTRADOR</v>
          </cell>
          <cell r="D1781">
            <v>53</v>
          </cell>
          <cell r="E1781" t="str">
            <v>Comercial</v>
          </cell>
          <cell r="F1781" t="str">
            <v>Comercial EG3 Red</v>
          </cell>
          <cell r="G1781" t="str">
            <v>DIRECCION COMERCIAL</v>
          </cell>
          <cell r="H1781" t="str">
            <v>ESTACIONES DE SERVICIO</v>
          </cell>
          <cell r="I1781" t="str">
            <v>RED PROPIA</v>
          </cell>
          <cell r="J1781" t="str">
            <v>AREA NORTE</v>
          </cell>
          <cell r="K1781" t="str">
            <v>E.S ROSARIO IV</v>
          </cell>
          <cell r="L1781" t="str">
            <v>Activos</v>
          </cell>
          <cell r="M1781" t="str">
            <v>Fuera de Convenio</v>
          </cell>
          <cell r="N1781" t="str">
            <v>Indeterminado</v>
          </cell>
          <cell r="O1781" t="str">
            <v>E. Rosario 4</v>
          </cell>
          <cell r="P1781">
            <v>36230</v>
          </cell>
        </row>
        <row r="1782">
          <cell r="A1782">
            <v>60003007</v>
          </cell>
          <cell r="B1782" t="str">
            <v>MASTROIANNI, SOLEDAD MARISA</v>
          </cell>
          <cell r="C1782" t="str">
            <v>ENCARGADO DE EE.SS.</v>
          </cell>
          <cell r="D1782">
            <v>51</v>
          </cell>
          <cell r="E1782" t="str">
            <v>Comercial</v>
          </cell>
          <cell r="F1782" t="str">
            <v>Comercial EG3 Red</v>
          </cell>
          <cell r="G1782" t="str">
            <v>DIRECCION COMERCIAL</v>
          </cell>
          <cell r="H1782" t="str">
            <v>ESTACIONES DE SERVICIO</v>
          </cell>
          <cell r="I1782" t="str">
            <v>RED PROPIA</v>
          </cell>
          <cell r="J1782" t="str">
            <v>AREA NORTE</v>
          </cell>
          <cell r="K1782" t="str">
            <v>E.S ROSARIO IV</v>
          </cell>
          <cell r="L1782" t="str">
            <v>Activos</v>
          </cell>
          <cell r="M1782" t="str">
            <v>Fuera de Convenio</v>
          </cell>
          <cell r="N1782" t="str">
            <v>Indeterminado</v>
          </cell>
          <cell r="O1782" t="str">
            <v>E. Rosario 4</v>
          </cell>
          <cell r="P1782">
            <v>36413</v>
          </cell>
        </row>
        <row r="1783">
          <cell r="A1783">
            <v>60002651</v>
          </cell>
          <cell r="B1783" t="str">
            <v>AYALA, JOSE RICARDO</v>
          </cell>
          <cell r="C1783" t="str">
            <v>ENCARGADO DE EE.SS.</v>
          </cell>
          <cell r="D1783">
            <v>51</v>
          </cell>
          <cell r="E1783" t="str">
            <v>Comercial</v>
          </cell>
          <cell r="F1783" t="str">
            <v>Comercial EG3 Red</v>
          </cell>
          <cell r="G1783" t="str">
            <v>DIRECCION COMERCIAL</v>
          </cell>
          <cell r="H1783" t="str">
            <v>ESTACIONES DE SERVICIO</v>
          </cell>
          <cell r="I1783" t="str">
            <v>RED PROPIA</v>
          </cell>
          <cell r="J1783" t="str">
            <v>AREA GRAN BUENOS AIRES</v>
          </cell>
          <cell r="K1783" t="str">
            <v>E.S TEMPERLEY</v>
          </cell>
          <cell r="L1783" t="str">
            <v>Activos</v>
          </cell>
          <cell r="M1783" t="str">
            <v>Fuera de Convenio</v>
          </cell>
          <cell r="N1783" t="str">
            <v>Indeterminado</v>
          </cell>
          <cell r="O1783" t="str">
            <v>E. Témperley 2</v>
          </cell>
          <cell r="P1783">
            <v>36357</v>
          </cell>
        </row>
        <row r="1784">
          <cell r="A1784">
            <v>60001803</v>
          </cell>
          <cell r="B1784" t="str">
            <v>MOLACHINO, MIGUEL</v>
          </cell>
          <cell r="C1784" t="str">
            <v>REPRESENTANTE COMERCIAL</v>
          </cell>
          <cell r="D1784">
            <v>56</v>
          </cell>
          <cell r="E1784" t="str">
            <v>Comercial</v>
          </cell>
          <cell r="F1784" t="str">
            <v>Comercial EG3 Red</v>
          </cell>
          <cell r="G1784" t="str">
            <v>DIRECCION COMERCIAL</v>
          </cell>
          <cell r="H1784" t="str">
            <v>ESTACIONES DE SERVICIO</v>
          </cell>
          <cell r="I1784" t="str">
            <v>RED PROPIA</v>
          </cell>
          <cell r="J1784" t="str">
            <v>AREA NORTE</v>
          </cell>
          <cell r="K1784">
            <v>0</v>
          </cell>
          <cell r="L1784" t="str">
            <v>Activos</v>
          </cell>
          <cell r="M1784" t="str">
            <v>Fuera de Convenio</v>
          </cell>
          <cell r="N1784" t="str">
            <v>Indeterminado</v>
          </cell>
          <cell r="O1784" t="str">
            <v>Pl. S.Lorenzo</v>
          </cell>
          <cell r="P1784">
            <v>34274</v>
          </cell>
        </row>
        <row r="1785">
          <cell r="A1785">
            <v>60001251</v>
          </cell>
          <cell r="B1785" t="str">
            <v>MARCENARO, GUSTAVO FABIAN</v>
          </cell>
          <cell r="C1785" t="str">
            <v>ANALISTA JR.</v>
          </cell>
          <cell r="D1785">
            <v>53</v>
          </cell>
          <cell r="E1785" t="str">
            <v>Comercial</v>
          </cell>
          <cell r="F1785" t="str">
            <v>Comercial EG3 Red</v>
          </cell>
          <cell r="G1785" t="str">
            <v>DIRECCION COMERCIAL</v>
          </cell>
          <cell r="H1785" t="str">
            <v>ESTACIONES DE SERVICIO</v>
          </cell>
          <cell r="I1785" t="str">
            <v>RED PROPIA</v>
          </cell>
          <cell r="J1785" t="str">
            <v>TIENDAS DE CONVENIENCIA</v>
          </cell>
          <cell r="K1785">
            <v>0</v>
          </cell>
          <cell r="L1785" t="str">
            <v>Activos</v>
          </cell>
          <cell r="M1785" t="str">
            <v>Fuera de Convenio</v>
          </cell>
          <cell r="N1785" t="str">
            <v>Indeterminado</v>
          </cell>
          <cell r="O1785" t="str">
            <v>Edif. Petrobras</v>
          </cell>
          <cell r="P1785">
            <v>34097</v>
          </cell>
        </row>
        <row r="1786">
          <cell r="A1786">
            <v>60002158</v>
          </cell>
          <cell r="B1786" t="str">
            <v>PORTA, DIEGO GERMAN</v>
          </cell>
          <cell r="C1786" t="str">
            <v>ANALISTA JR.</v>
          </cell>
          <cell r="D1786">
            <v>53</v>
          </cell>
          <cell r="E1786" t="str">
            <v>Comercial</v>
          </cell>
          <cell r="F1786" t="str">
            <v>Comercial EG3 Red</v>
          </cell>
          <cell r="G1786" t="str">
            <v>DIRECCION COMERCIAL</v>
          </cell>
          <cell r="H1786" t="str">
            <v>ESTACIONES DE SERVICIO</v>
          </cell>
          <cell r="I1786" t="str">
            <v>RED PROPIA</v>
          </cell>
          <cell r="J1786" t="str">
            <v>TIENDAS DE CONVENIENCIA</v>
          </cell>
          <cell r="K1786">
            <v>0</v>
          </cell>
          <cell r="L1786" t="str">
            <v>Activos</v>
          </cell>
          <cell r="M1786" t="str">
            <v>Fuera de Convenio</v>
          </cell>
          <cell r="N1786" t="str">
            <v>Indeterminado</v>
          </cell>
          <cell r="O1786" t="str">
            <v>Edif. Petrobras</v>
          </cell>
          <cell r="P1786">
            <v>38322</v>
          </cell>
        </row>
        <row r="1787">
          <cell r="A1787">
            <v>60004853</v>
          </cell>
          <cell r="B1787" t="str">
            <v>WEISKE, SERGIO ANDRES</v>
          </cell>
          <cell r="C1787" t="str">
            <v>REPRESENTANTE COMERCIAL</v>
          </cell>
          <cell r="D1787">
            <v>55</v>
          </cell>
          <cell r="E1787" t="str">
            <v>Comercial</v>
          </cell>
          <cell r="F1787" t="str">
            <v>Comercial EG3 Red</v>
          </cell>
          <cell r="G1787" t="str">
            <v>DIRECCION COMERCIAL</v>
          </cell>
          <cell r="H1787" t="str">
            <v>ESTACIONES DE SERVICIO</v>
          </cell>
          <cell r="I1787" t="str">
            <v>RED PROPIA</v>
          </cell>
          <cell r="J1787" t="str">
            <v>AREA CAPITAL FEDERAL</v>
          </cell>
          <cell r="K1787">
            <v>0</v>
          </cell>
          <cell r="L1787" t="str">
            <v>Activos</v>
          </cell>
          <cell r="M1787" t="str">
            <v>Fuera de Convenio</v>
          </cell>
          <cell r="N1787" t="str">
            <v>Indeterminado</v>
          </cell>
          <cell r="O1787" t="str">
            <v>Edif. Petrobras</v>
          </cell>
          <cell r="P1787">
            <v>36134</v>
          </cell>
        </row>
        <row r="1788">
          <cell r="A1788">
            <v>60004854</v>
          </cell>
          <cell r="B1788" t="str">
            <v>GAGGERO, BARTOLOME</v>
          </cell>
          <cell r="C1788" t="str">
            <v>COORDINADOR</v>
          </cell>
          <cell r="D1788">
            <v>55</v>
          </cell>
          <cell r="E1788" t="str">
            <v>Comercial</v>
          </cell>
          <cell r="F1788" t="str">
            <v>Comercial EG3 Red</v>
          </cell>
          <cell r="G1788" t="str">
            <v>DIRECCION COMERCIAL</v>
          </cell>
          <cell r="H1788" t="str">
            <v>ESTACIONES DE SERVICIO</v>
          </cell>
          <cell r="I1788" t="str">
            <v>RED PROPIA</v>
          </cell>
          <cell r="J1788" t="str">
            <v>OPERACIONES RED PROPIA</v>
          </cell>
          <cell r="K1788">
            <v>0</v>
          </cell>
          <cell r="L1788" t="str">
            <v>Activos</v>
          </cell>
          <cell r="M1788" t="str">
            <v>Fuera de Convenio</v>
          </cell>
          <cell r="N1788" t="str">
            <v>Indeterminado</v>
          </cell>
          <cell r="O1788" t="str">
            <v>Edif. Petrobras</v>
          </cell>
          <cell r="P1788">
            <v>36526</v>
          </cell>
        </row>
        <row r="1789">
          <cell r="A1789">
            <v>60004855</v>
          </cell>
          <cell r="B1789" t="str">
            <v>ARATA, CHRISTIAN</v>
          </cell>
          <cell r="C1789" t="str">
            <v>GERENTE</v>
          </cell>
          <cell r="D1789">
            <v>58</v>
          </cell>
          <cell r="E1789" t="str">
            <v>Comercial</v>
          </cell>
          <cell r="F1789" t="str">
            <v>Comercial EG3 Red</v>
          </cell>
          <cell r="G1789" t="str">
            <v>DIRECCION COMERCIAL</v>
          </cell>
          <cell r="H1789" t="str">
            <v>ESTACIONES DE SERVICIO</v>
          </cell>
          <cell r="I1789" t="str">
            <v>RED PROPIA</v>
          </cell>
          <cell r="J1789">
            <v>0</v>
          </cell>
          <cell r="K1789">
            <v>0</v>
          </cell>
          <cell r="L1789" t="str">
            <v>Activos</v>
          </cell>
          <cell r="M1789" t="str">
            <v>Fuera de Convenio</v>
          </cell>
          <cell r="N1789" t="str">
            <v>Indeterminado</v>
          </cell>
          <cell r="O1789" t="str">
            <v>Edif. Petrobras</v>
          </cell>
          <cell r="P1789">
            <v>34090</v>
          </cell>
        </row>
        <row r="1790">
          <cell r="A1790">
            <v>60005297</v>
          </cell>
          <cell r="B1790" t="str">
            <v>BALIAN, HERNAN CARLOS</v>
          </cell>
          <cell r="C1790" t="str">
            <v>ANALISTA JR.</v>
          </cell>
          <cell r="D1790">
            <v>53</v>
          </cell>
          <cell r="E1790" t="str">
            <v>Comercial</v>
          </cell>
          <cell r="F1790" t="str">
            <v>Comercial EG3 Red</v>
          </cell>
          <cell r="G1790" t="str">
            <v>DIRECCION COMERCIAL</v>
          </cell>
          <cell r="H1790" t="str">
            <v>ESTACIONES DE SERVICIO</v>
          </cell>
          <cell r="I1790" t="str">
            <v>RED PROPIA</v>
          </cell>
          <cell r="J1790" t="str">
            <v>OPERACIONES RED PROPIA</v>
          </cell>
          <cell r="K1790">
            <v>0</v>
          </cell>
          <cell r="L1790" t="str">
            <v>Activos</v>
          </cell>
          <cell r="M1790" t="str">
            <v>Fuera de Convenio</v>
          </cell>
          <cell r="N1790" t="str">
            <v>Indeterminado</v>
          </cell>
          <cell r="O1790" t="str">
            <v>Edif. Petrobras</v>
          </cell>
          <cell r="P1790">
            <v>39022</v>
          </cell>
        </row>
      </sheetData>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sideraciones F3"/>
      <sheetName val="Acciones F3"/>
      <sheetName val="Comentarios Margen O&amp;G"/>
      <sheetName val="Riesgos y op"/>
      <sheetName val="F3O&amp;M"/>
      <sheetName val="F3 Obras E&amp;C (2)"/>
      <sheetName val="F3 + F2 + F1 + Budget apert (3)"/>
      <sheetName val="ESP"/>
      <sheetName val="RYO"/>
      <sheetName val="SVA y Performance index"/>
      <sheetName val="F3 PRY"/>
      <sheetName val="Hoja1"/>
      <sheetName val="F4 y F3"/>
      <sheetName val="Ordenes"/>
      <sheetName val="F3 + F2 + F1 + Budget apertura"/>
      <sheetName val="Resumen F3 Obras E&amp;C"/>
      <sheetName val="Previstos - Avenir"/>
      <sheetName val="F3 Obras E&amp;C"/>
      <sheetName val="Apertura Proyección 2011"/>
      <sheetName val="Proyección Estructura Mendoza"/>
      <sheetName val="R&amp;O"/>
    </sheetNames>
    <sheetDataSet>
      <sheetData sheetId="0"/>
      <sheetData sheetId="1"/>
      <sheetData sheetId="2"/>
      <sheetData sheetId="3"/>
      <sheetData sheetId="4"/>
      <sheetData sheetId="5"/>
      <sheetData sheetId="6"/>
      <sheetData sheetId="7">
        <row r="111">
          <cell r="N111">
            <v>240617582.59</v>
          </cell>
        </row>
      </sheetData>
      <sheetData sheetId="8"/>
      <sheetData sheetId="9"/>
      <sheetData sheetId="10"/>
      <sheetData sheetId="11">
        <row r="4">
          <cell r="G4">
            <v>-222164</v>
          </cell>
        </row>
        <row r="5">
          <cell r="G5">
            <v>-309885</v>
          </cell>
        </row>
        <row r="6">
          <cell r="G6">
            <v>-63740</v>
          </cell>
        </row>
        <row r="7">
          <cell r="G7">
            <v>-62688</v>
          </cell>
        </row>
        <row r="8">
          <cell r="G8">
            <v>-202476</v>
          </cell>
        </row>
        <row r="9">
          <cell r="G9">
            <v>-884900</v>
          </cell>
        </row>
        <row r="10">
          <cell r="G10">
            <v>-12436</v>
          </cell>
        </row>
        <row r="11">
          <cell r="G11">
            <v>0</v>
          </cell>
        </row>
        <row r="12">
          <cell r="G12">
            <v>-189582</v>
          </cell>
        </row>
        <row r="13">
          <cell r="G13">
            <v>-33817</v>
          </cell>
        </row>
        <row r="14">
          <cell r="G14">
            <v>-542762</v>
          </cell>
        </row>
        <row r="15">
          <cell r="G15">
            <v>0</v>
          </cell>
        </row>
        <row r="16">
          <cell r="G16">
            <v>5006876</v>
          </cell>
        </row>
        <row r="17">
          <cell r="G17">
            <v>0</v>
          </cell>
        </row>
        <row r="18">
          <cell r="G18">
            <v>-1372020</v>
          </cell>
        </row>
        <row r="19">
          <cell r="G19">
            <v>-4308</v>
          </cell>
        </row>
        <row r="20">
          <cell r="G20">
            <v>-149029</v>
          </cell>
        </row>
        <row r="21">
          <cell r="G21">
            <v>-538134</v>
          </cell>
        </row>
        <row r="22">
          <cell r="G22">
            <v>-678041</v>
          </cell>
        </row>
        <row r="23">
          <cell r="G23">
            <v>-92411</v>
          </cell>
        </row>
        <row r="24">
          <cell r="G24">
            <v>0</v>
          </cell>
        </row>
        <row r="25">
          <cell r="G25">
            <v>-142780</v>
          </cell>
        </row>
        <row r="26">
          <cell r="G26">
            <v>-94870</v>
          </cell>
        </row>
        <row r="27">
          <cell r="G27">
            <v>0</v>
          </cell>
        </row>
        <row r="28">
          <cell r="G28">
            <v>0</v>
          </cell>
        </row>
        <row r="29">
          <cell r="G29">
            <v>0</v>
          </cell>
        </row>
        <row r="30">
          <cell r="G30">
            <v>36970</v>
          </cell>
        </row>
        <row r="31">
          <cell r="G31">
            <v>0</v>
          </cell>
        </row>
        <row r="32">
          <cell r="G32">
            <v>-303961</v>
          </cell>
        </row>
        <row r="33">
          <cell r="G33">
            <v>-101106</v>
          </cell>
        </row>
        <row r="34">
          <cell r="G34">
            <v>0</v>
          </cell>
        </row>
        <row r="35">
          <cell r="G35">
            <v>-29688</v>
          </cell>
        </row>
        <row r="36">
          <cell r="G36">
            <v>293340</v>
          </cell>
        </row>
        <row r="37">
          <cell r="G37">
            <v>237942</v>
          </cell>
        </row>
        <row r="38">
          <cell r="G38">
            <v>7506</v>
          </cell>
        </row>
        <row r="39">
          <cell r="G39">
            <v>222434</v>
          </cell>
        </row>
        <row r="40">
          <cell r="G40">
            <v>-1625026</v>
          </cell>
        </row>
        <row r="41">
          <cell r="G41">
            <v>0</v>
          </cell>
        </row>
        <row r="42">
          <cell r="G42">
            <v>-94077</v>
          </cell>
        </row>
        <row r="43">
          <cell r="G43">
            <v>68091</v>
          </cell>
        </row>
        <row r="44">
          <cell r="G44">
            <v>0</v>
          </cell>
        </row>
        <row r="45">
          <cell r="G45">
            <v>0</v>
          </cell>
        </row>
        <row r="46">
          <cell r="G46">
            <v>842121</v>
          </cell>
        </row>
        <row r="47">
          <cell r="G47">
            <v>0</v>
          </cell>
        </row>
        <row r="48">
          <cell r="G48">
            <v>193101</v>
          </cell>
        </row>
        <row r="49">
          <cell r="G49">
            <v>-11418</v>
          </cell>
        </row>
        <row r="50">
          <cell r="G50">
            <v>232306</v>
          </cell>
        </row>
        <row r="51">
          <cell r="G51">
            <v>0</v>
          </cell>
        </row>
        <row r="52">
          <cell r="G52">
            <v>-4668</v>
          </cell>
        </row>
        <row r="53">
          <cell r="G53">
            <v>598525</v>
          </cell>
        </row>
        <row r="54">
          <cell r="G54">
            <v>0</v>
          </cell>
        </row>
        <row r="55">
          <cell r="G55">
            <v>97114</v>
          </cell>
        </row>
        <row r="56">
          <cell r="G56">
            <v>0</v>
          </cell>
        </row>
        <row r="57">
          <cell r="G57">
            <v>491799</v>
          </cell>
        </row>
        <row r="58">
          <cell r="G58">
            <v>0</v>
          </cell>
        </row>
        <row r="59">
          <cell r="G59">
            <v>0</v>
          </cell>
        </row>
        <row r="60">
          <cell r="G60">
            <v>0</v>
          </cell>
        </row>
        <row r="61">
          <cell r="G61">
            <v>226692</v>
          </cell>
        </row>
        <row r="62">
          <cell r="G62">
            <v>-237468</v>
          </cell>
        </row>
        <row r="63">
          <cell r="G63">
            <v>78997</v>
          </cell>
        </row>
        <row r="64">
          <cell r="G64">
            <v>0</v>
          </cell>
        </row>
        <row r="65">
          <cell r="G65">
            <v>238412</v>
          </cell>
        </row>
        <row r="66">
          <cell r="G66">
            <v>0</v>
          </cell>
        </row>
        <row r="67">
          <cell r="G67">
            <v>38114</v>
          </cell>
        </row>
        <row r="68">
          <cell r="G68">
            <v>0</v>
          </cell>
        </row>
        <row r="69">
          <cell r="G69">
            <v>0</v>
          </cell>
        </row>
        <row r="70">
          <cell r="G70">
            <v>0</v>
          </cell>
        </row>
        <row r="71">
          <cell r="G71">
            <v>113438</v>
          </cell>
        </row>
        <row r="72">
          <cell r="G72">
            <v>0</v>
          </cell>
        </row>
        <row r="73">
          <cell r="G73">
            <v>48407</v>
          </cell>
        </row>
        <row r="74">
          <cell r="G74">
            <v>0</v>
          </cell>
        </row>
        <row r="75">
          <cell r="G75">
            <v>45782</v>
          </cell>
        </row>
        <row r="76">
          <cell r="G76">
            <v>346249</v>
          </cell>
        </row>
        <row r="77">
          <cell r="G77">
            <v>0</v>
          </cell>
        </row>
        <row r="78">
          <cell r="G78">
            <v>-901</v>
          </cell>
        </row>
        <row r="79">
          <cell r="G79">
            <v>321639</v>
          </cell>
        </row>
        <row r="80">
          <cell r="G80">
            <v>-4797647</v>
          </cell>
        </row>
        <row r="81">
          <cell r="G81">
            <v>612816</v>
          </cell>
        </row>
        <row r="82">
          <cell r="G82">
            <v>2491083</v>
          </cell>
        </row>
        <row r="83">
          <cell r="G83">
            <v>412977</v>
          </cell>
        </row>
        <row r="84">
          <cell r="G84">
            <v>717977</v>
          </cell>
        </row>
        <row r="85">
          <cell r="G85">
            <v>751647</v>
          </cell>
        </row>
        <row r="86">
          <cell r="G86">
            <v>718086</v>
          </cell>
        </row>
        <row r="87">
          <cell r="G87">
            <v>1138736</v>
          </cell>
        </row>
        <row r="88">
          <cell r="G88">
            <v>25293</v>
          </cell>
        </row>
        <row r="89">
          <cell r="G89">
            <v>279118</v>
          </cell>
        </row>
        <row r="90">
          <cell r="G90">
            <v>888131</v>
          </cell>
        </row>
        <row r="91">
          <cell r="G91">
            <v>0</v>
          </cell>
        </row>
        <row r="92">
          <cell r="G92">
            <v>0</v>
          </cell>
        </row>
        <row r="93">
          <cell r="G93">
            <v>-59527</v>
          </cell>
        </row>
        <row r="94">
          <cell r="G94">
            <v>602518</v>
          </cell>
        </row>
        <row r="95">
          <cell r="G95">
            <v>-12</v>
          </cell>
        </row>
        <row r="96">
          <cell r="G96">
            <v>264342</v>
          </cell>
        </row>
        <row r="97">
          <cell r="G97">
            <v>273836</v>
          </cell>
        </row>
        <row r="98">
          <cell r="G98">
            <v>144208</v>
          </cell>
        </row>
        <row r="99">
          <cell r="G99">
            <v>-48923</v>
          </cell>
        </row>
        <row r="100">
          <cell r="G100">
            <v>0</v>
          </cell>
        </row>
        <row r="101">
          <cell r="G101">
            <v>438198</v>
          </cell>
        </row>
        <row r="102">
          <cell r="G102">
            <v>0</v>
          </cell>
        </row>
        <row r="103">
          <cell r="G103">
            <v>-713301</v>
          </cell>
        </row>
        <row r="104">
          <cell r="G104">
            <v>0</v>
          </cell>
        </row>
        <row r="105">
          <cell r="G105">
            <v>0</v>
          </cell>
        </row>
        <row r="106">
          <cell r="G106">
            <v>-1574</v>
          </cell>
        </row>
        <row r="107">
          <cell r="G107">
            <v>0</v>
          </cell>
        </row>
        <row r="108">
          <cell r="G108">
            <v>201860</v>
          </cell>
        </row>
        <row r="109">
          <cell r="G109">
            <v>0</v>
          </cell>
        </row>
        <row r="110">
          <cell r="G110">
            <v>920612</v>
          </cell>
        </row>
        <row r="111">
          <cell r="G111">
            <v>0</v>
          </cell>
        </row>
        <row r="112">
          <cell r="G112">
            <v>139376</v>
          </cell>
        </row>
        <row r="113">
          <cell r="G113">
            <v>0</v>
          </cell>
        </row>
        <row r="114">
          <cell r="G114">
            <v>-181</v>
          </cell>
        </row>
        <row r="115">
          <cell r="G115">
            <v>0</v>
          </cell>
        </row>
        <row r="116">
          <cell r="G116">
            <v>286817</v>
          </cell>
        </row>
        <row r="117">
          <cell r="G117">
            <v>0</v>
          </cell>
        </row>
        <row r="118">
          <cell r="G118">
            <v>0</v>
          </cell>
        </row>
        <row r="119">
          <cell r="G119">
            <v>0</v>
          </cell>
        </row>
        <row r="120">
          <cell r="G120">
            <v>-188</v>
          </cell>
        </row>
        <row r="121">
          <cell r="G121">
            <v>-134101</v>
          </cell>
        </row>
        <row r="122">
          <cell r="G122">
            <v>0</v>
          </cell>
        </row>
        <row r="123">
          <cell r="G123">
            <v>257527</v>
          </cell>
        </row>
        <row r="124">
          <cell r="G124">
            <v>0</v>
          </cell>
        </row>
        <row r="125">
          <cell r="G125">
            <v>81574</v>
          </cell>
        </row>
        <row r="126">
          <cell r="G126">
            <v>0</v>
          </cell>
        </row>
        <row r="127">
          <cell r="G127">
            <v>-28590</v>
          </cell>
        </row>
        <row r="128">
          <cell r="G128">
            <v>-7273</v>
          </cell>
        </row>
        <row r="129">
          <cell r="G129">
            <v>117863</v>
          </cell>
        </row>
        <row r="130">
          <cell r="G130">
            <v>0</v>
          </cell>
        </row>
        <row r="131">
          <cell r="G131">
            <v>0</v>
          </cell>
        </row>
        <row r="132">
          <cell r="G132">
            <v>0</v>
          </cell>
        </row>
        <row r="133">
          <cell r="G133">
            <v>0</v>
          </cell>
        </row>
        <row r="134">
          <cell r="G134">
            <v>-603772</v>
          </cell>
        </row>
        <row r="135">
          <cell r="G135">
            <v>70536</v>
          </cell>
        </row>
        <row r="136">
          <cell r="G136">
            <v>-200707</v>
          </cell>
        </row>
        <row r="137">
          <cell r="G137">
            <v>-7500</v>
          </cell>
        </row>
        <row r="138">
          <cell r="G138">
            <v>0</v>
          </cell>
        </row>
        <row r="139">
          <cell r="G139">
            <v>311034</v>
          </cell>
        </row>
        <row r="140">
          <cell r="G140">
            <v>500242</v>
          </cell>
        </row>
        <row r="141">
          <cell r="G141">
            <v>49193</v>
          </cell>
        </row>
        <row r="142">
          <cell r="G142">
            <v>40864</v>
          </cell>
        </row>
        <row r="143">
          <cell r="G143">
            <v>29262</v>
          </cell>
        </row>
        <row r="144">
          <cell r="G144">
            <v>96444</v>
          </cell>
        </row>
        <row r="145">
          <cell r="G145">
            <v>72390</v>
          </cell>
        </row>
        <row r="146">
          <cell r="G146">
            <v>-2515</v>
          </cell>
        </row>
        <row r="147">
          <cell r="G147">
            <v>-1877</v>
          </cell>
        </row>
        <row r="148">
          <cell r="G148">
            <v>0</v>
          </cell>
        </row>
        <row r="149">
          <cell r="G149">
            <v>0</v>
          </cell>
        </row>
        <row r="150">
          <cell r="G150">
            <v>0</v>
          </cell>
        </row>
        <row r="151">
          <cell r="G151">
            <v>0</v>
          </cell>
        </row>
        <row r="152">
          <cell r="G152">
            <v>0</v>
          </cell>
        </row>
        <row r="153">
          <cell r="G153">
            <v>0</v>
          </cell>
        </row>
        <row r="154">
          <cell r="G154">
            <v>0</v>
          </cell>
        </row>
        <row r="155">
          <cell r="G155">
            <v>0</v>
          </cell>
        </row>
        <row r="156">
          <cell r="G156">
            <v>0</v>
          </cell>
        </row>
        <row r="157">
          <cell r="G157">
            <v>0</v>
          </cell>
        </row>
        <row r="158">
          <cell r="G158">
            <v>0</v>
          </cell>
        </row>
        <row r="159">
          <cell r="G159">
            <v>0</v>
          </cell>
        </row>
        <row r="160">
          <cell r="G160">
            <v>0</v>
          </cell>
        </row>
        <row r="161">
          <cell r="G161">
            <v>0</v>
          </cell>
        </row>
        <row r="162">
          <cell r="G162">
            <v>-7200</v>
          </cell>
        </row>
        <row r="163">
          <cell r="G163">
            <v>0</v>
          </cell>
        </row>
        <row r="164">
          <cell r="G164">
            <v>0</v>
          </cell>
        </row>
        <row r="165">
          <cell r="G165">
            <v>0</v>
          </cell>
        </row>
        <row r="166">
          <cell r="G166">
            <v>0</v>
          </cell>
        </row>
        <row r="167">
          <cell r="G167">
            <v>0</v>
          </cell>
        </row>
        <row r="168">
          <cell r="G168">
            <v>0</v>
          </cell>
        </row>
        <row r="169">
          <cell r="G169">
            <v>-6</v>
          </cell>
        </row>
        <row r="170">
          <cell r="G170">
            <v>-79321</v>
          </cell>
        </row>
        <row r="171">
          <cell r="G171">
            <v>0</v>
          </cell>
        </row>
        <row r="172">
          <cell r="G172">
            <v>0</v>
          </cell>
        </row>
        <row r="173">
          <cell r="G173">
            <v>0</v>
          </cell>
        </row>
        <row r="174">
          <cell r="G174">
            <v>0</v>
          </cell>
        </row>
        <row r="175">
          <cell r="G175">
            <v>0</v>
          </cell>
        </row>
        <row r="176">
          <cell r="G176">
            <v>0</v>
          </cell>
        </row>
        <row r="177">
          <cell r="G177">
            <v>0</v>
          </cell>
        </row>
        <row r="178">
          <cell r="G178">
            <v>-2889</v>
          </cell>
        </row>
        <row r="179">
          <cell r="G179">
            <v>0</v>
          </cell>
        </row>
        <row r="180">
          <cell r="G180">
            <v>0</v>
          </cell>
        </row>
        <row r="181">
          <cell r="G181">
            <v>0</v>
          </cell>
        </row>
        <row r="182">
          <cell r="G182">
            <v>-1100</v>
          </cell>
        </row>
        <row r="183">
          <cell r="G183">
            <v>-50119</v>
          </cell>
        </row>
        <row r="184">
          <cell r="G184">
            <v>0</v>
          </cell>
        </row>
        <row r="185">
          <cell r="G185">
            <v>275629</v>
          </cell>
        </row>
        <row r="186">
          <cell r="G186">
            <v>-425</v>
          </cell>
        </row>
        <row r="187">
          <cell r="G187">
            <v>0</v>
          </cell>
        </row>
        <row r="188">
          <cell r="G188">
            <v>0</v>
          </cell>
        </row>
        <row r="189">
          <cell r="G189">
            <v>-3217</v>
          </cell>
        </row>
        <row r="190">
          <cell r="G190">
            <v>177</v>
          </cell>
        </row>
        <row r="191">
          <cell r="G191">
            <v>0</v>
          </cell>
        </row>
        <row r="192">
          <cell r="G192">
            <v>0</v>
          </cell>
        </row>
        <row r="193">
          <cell r="G193">
            <v>0</v>
          </cell>
        </row>
        <row r="194">
          <cell r="G194">
            <v>0</v>
          </cell>
        </row>
        <row r="195">
          <cell r="G195">
            <v>0</v>
          </cell>
        </row>
        <row r="196">
          <cell r="G196">
            <v>0</v>
          </cell>
        </row>
        <row r="197">
          <cell r="G197">
            <v>403714</v>
          </cell>
        </row>
        <row r="198">
          <cell r="G198">
            <v>0</v>
          </cell>
        </row>
        <row r="199">
          <cell r="G199">
            <v>0</v>
          </cell>
        </row>
        <row r="200">
          <cell r="G200">
            <v>0</v>
          </cell>
        </row>
        <row r="201">
          <cell r="G201">
            <v>0</v>
          </cell>
        </row>
        <row r="202">
          <cell r="G202">
            <v>0</v>
          </cell>
        </row>
        <row r="203">
          <cell r="G203">
            <v>0</v>
          </cell>
        </row>
        <row r="204">
          <cell r="G204">
            <v>0</v>
          </cell>
        </row>
        <row r="205">
          <cell r="G205">
            <v>178</v>
          </cell>
        </row>
        <row r="206">
          <cell r="G206">
            <v>-2538</v>
          </cell>
        </row>
        <row r="207">
          <cell r="G207">
            <v>0</v>
          </cell>
        </row>
        <row r="208">
          <cell r="G208">
            <v>-12</v>
          </cell>
        </row>
        <row r="209">
          <cell r="G209">
            <v>-690</v>
          </cell>
        </row>
        <row r="210">
          <cell r="G210">
            <v>0</v>
          </cell>
        </row>
        <row r="211">
          <cell r="G211">
            <v>-155751</v>
          </cell>
        </row>
        <row r="212">
          <cell r="G212">
            <v>0</v>
          </cell>
        </row>
        <row r="213">
          <cell r="G213">
            <v>-21626</v>
          </cell>
        </row>
        <row r="214">
          <cell r="G214">
            <v>-915</v>
          </cell>
        </row>
        <row r="215">
          <cell r="G215">
            <v>0</v>
          </cell>
        </row>
        <row r="216">
          <cell r="G216">
            <v>-685</v>
          </cell>
        </row>
        <row r="217">
          <cell r="G217">
            <v>-13</v>
          </cell>
        </row>
        <row r="218">
          <cell r="G218">
            <v>-217</v>
          </cell>
        </row>
        <row r="219">
          <cell r="G219">
            <v>0</v>
          </cell>
        </row>
        <row r="220">
          <cell r="G220">
            <v>0</v>
          </cell>
        </row>
        <row r="221">
          <cell r="G221">
            <v>-430</v>
          </cell>
        </row>
        <row r="222">
          <cell r="G222">
            <v>0</v>
          </cell>
        </row>
        <row r="223">
          <cell r="G223">
            <v>-13</v>
          </cell>
        </row>
        <row r="224">
          <cell r="G224">
            <v>26477</v>
          </cell>
        </row>
        <row r="225">
          <cell r="G225">
            <v>-196</v>
          </cell>
        </row>
        <row r="226">
          <cell r="G226">
            <v>1668906</v>
          </cell>
        </row>
        <row r="227">
          <cell r="G227">
            <v>488405</v>
          </cell>
        </row>
        <row r="228">
          <cell r="G228">
            <v>0</v>
          </cell>
        </row>
        <row r="229">
          <cell r="G229">
            <v>-28552</v>
          </cell>
        </row>
        <row r="230">
          <cell r="G230">
            <v>1926753</v>
          </cell>
        </row>
        <row r="231">
          <cell r="G231">
            <v>9542</v>
          </cell>
        </row>
        <row r="232">
          <cell r="G232">
            <v>-1579</v>
          </cell>
        </row>
        <row r="233">
          <cell r="G233">
            <v>17131</v>
          </cell>
        </row>
        <row r="234">
          <cell r="G234">
            <v>0</v>
          </cell>
        </row>
        <row r="235">
          <cell r="G235">
            <v>1557287</v>
          </cell>
        </row>
        <row r="236">
          <cell r="G236">
            <v>11682</v>
          </cell>
        </row>
        <row r="237">
          <cell r="G237">
            <v>111630</v>
          </cell>
        </row>
        <row r="238">
          <cell r="G238">
            <v>1166736</v>
          </cell>
        </row>
        <row r="239">
          <cell r="G239">
            <v>-148916</v>
          </cell>
        </row>
        <row r="240">
          <cell r="G240">
            <v>-937322</v>
          </cell>
        </row>
        <row r="241">
          <cell r="G241">
            <v>645269</v>
          </cell>
        </row>
        <row r="242">
          <cell r="G242">
            <v>-568679</v>
          </cell>
        </row>
        <row r="243">
          <cell r="G243">
            <v>3590</v>
          </cell>
        </row>
        <row r="244">
          <cell r="G244">
            <v>21081</v>
          </cell>
        </row>
        <row r="245">
          <cell r="G245">
            <v>-185732</v>
          </cell>
        </row>
        <row r="246">
          <cell r="G246">
            <v>1746059</v>
          </cell>
        </row>
        <row r="247">
          <cell r="G247">
            <v>3674910</v>
          </cell>
        </row>
        <row r="248">
          <cell r="G248">
            <v>244157</v>
          </cell>
        </row>
        <row r="249">
          <cell r="G249">
            <v>133564</v>
          </cell>
        </row>
        <row r="250">
          <cell r="G250">
            <v>57452</v>
          </cell>
        </row>
        <row r="251">
          <cell r="G251">
            <v>275158</v>
          </cell>
        </row>
        <row r="252">
          <cell r="G252">
            <v>181905</v>
          </cell>
        </row>
        <row r="253">
          <cell r="G253">
            <v>0</v>
          </cell>
        </row>
        <row r="254">
          <cell r="G254">
            <v>104045</v>
          </cell>
        </row>
        <row r="255">
          <cell r="G255">
            <v>-42982</v>
          </cell>
        </row>
        <row r="256">
          <cell r="G256">
            <v>74467</v>
          </cell>
        </row>
        <row r="257">
          <cell r="G257">
            <v>8600</v>
          </cell>
        </row>
        <row r="258">
          <cell r="G258">
            <v>90238</v>
          </cell>
        </row>
        <row r="259">
          <cell r="G259">
            <v>31687</v>
          </cell>
        </row>
        <row r="260">
          <cell r="G260">
            <v>92475</v>
          </cell>
        </row>
        <row r="261">
          <cell r="G261">
            <v>1158</v>
          </cell>
        </row>
        <row r="262">
          <cell r="G262">
            <v>0</v>
          </cell>
        </row>
        <row r="263">
          <cell r="G263">
            <v>-979</v>
          </cell>
        </row>
        <row r="264">
          <cell r="G264">
            <v>47701</v>
          </cell>
        </row>
        <row r="265">
          <cell r="G265">
            <v>35796</v>
          </cell>
        </row>
        <row r="266">
          <cell r="G266">
            <v>241274</v>
          </cell>
        </row>
        <row r="267">
          <cell r="G267">
            <v>657814</v>
          </cell>
        </row>
        <row r="268">
          <cell r="G268">
            <v>-38559</v>
          </cell>
        </row>
        <row r="269">
          <cell r="G269">
            <v>0</v>
          </cell>
        </row>
        <row r="270">
          <cell r="G270">
            <v>462453</v>
          </cell>
        </row>
        <row r="271">
          <cell r="G271">
            <v>212014</v>
          </cell>
        </row>
        <row r="272">
          <cell r="G272">
            <v>202530</v>
          </cell>
        </row>
        <row r="273">
          <cell r="G273">
            <v>121100</v>
          </cell>
        </row>
        <row r="274">
          <cell r="G274">
            <v>0</v>
          </cell>
        </row>
      </sheetData>
      <sheetData sheetId="12"/>
      <sheetData sheetId="13"/>
      <sheetData sheetId="14"/>
      <sheetData sheetId="15"/>
      <sheetData sheetId="16"/>
      <sheetData sheetId="17"/>
      <sheetData sheetId="18"/>
      <sheetData sheetId="19"/>
      <sheetData sheetId="20"/>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RAS"/>
      <sheetName val="Drivers"/>
      <sheetName val="Calculos"/>
      <sheetName val="COMPRAS"/>
      <sheetName val="Margin Analysis"/>
      <sheetName val="BASE DATOS"/>
      <sheetName val="NS-NB"/>
      <sheetName val="Consolidado NS_NB"/>
      <sheetName val="Consolidado"/>
      <sheetName val="Consolidado para Reporte"/>
      <sheetName val="Assumptions-Summary"/>
      <sheetName val="Diagn."/>
    </sheetNames>
    <sheetDataSet>
      <sheetData sheetId="0" refreshError="1"/>
      <sheetData sheetId="1" refreshError="1">
        <row r="3">
          <cell r="O3">
            <v>1</v>
          </cell>
          <cell r="P3">
            <v>2</v>
          </cell>
          <cell r="Q3">
            <v>3</v>
          </cell>
          <cell r="R3">
            <v>4</v>
          </cell>
          <cell r="S3">
            <v>5</v>
          </cell>
          <cell r="T3">
            <v>6</v>
          </cell>
          <cell r="U3">
            <v>7</v>
          </cell>
          <cell r="V3">
            <v>8</v>
          </cell>
          <cell r="W3">
            <v>9</v>
          </cell>
          <cell r="X3">
            <v>10</v>
          </cell>
          <cell r="Y3">
            <v>11</v>
          </cell>
          <cell r="Z3">
            <v>12</v>
          </cell>
          <cell r="AA3">
            <v>13</v>
          </cell>
          <cell r="AB3">
            <v>14</v>
          </cell>
          <cell r="AC3">
            <v>15</v>
          </cell>
          <cell r="AD3">
            <v>16</v>
          </cell>
          <cell r="AE3">
            <v>17</v>
          </cell>
          <cell r="AF3">
            <v>18</v>
          </cell>
          <cell r="AG3">
            <v>19</v>
          </cell>
          <cell r="AH3">
            <v>20</v>
          </cell>
          <cell r="AI3">
            <v>21</v>
          </cell>
          <cell r="AJ3">
            <v>22</v>
          </cell>
          <cell r="AK3">
            <v>23</v>
          </cell>
          <cell r="AL3">
            <v>24</v>
          </cell>
          <cell r="AM3">
            <v>25</v>
          </cell>
          <cell r="AN3">
            <v>26</v>
          </cell>
          <cell r="AO3">
            <v>27</v>
          </cell>
          <cell r="AP3">
            <v>28</v>
          </cell>
          <cell r="AQ3">
            <v>29</v>
          </cell>
          <cell r="AR3">
            <v>30</v>
          </cell>
          <cell r="AS3">
            <v>31</v>
          </cell>
          <cell r="AT3">
            <v>32</v>
          </cell>
        </row>
        <row r="4">
          <cell r="L4">
            <v>1</v>
          </cell>
          <cell r="O4">
            <v>0</v>
          </cell>
          <cell r="P4">
            <v>0.5</v>
          </cell>
          <cell r="Q4">
            <v>0.5</v>
          </cell>
          <cell r="R4">
            <v>0</v>
          </cell>
          <cell r="S4">
            <v>0</v>
          </cell>
        </row>
        <row r="5">
          <cell r="L5">
            <v>2</v>
          </cell>
          <cell r="O5">
            <v>0</v>
          </cell>
          <cell r="P5">
            <v>0</v>
          </cell>
          <cell r="Q5">
            <v>1</v>
          </cell>
        </row>
        <row r="6">
          <cell r="L6">
            <v>3</v>
          </cell>
          <cell r="O6">
            <v>0</v>
          </cell>
          <cell r="P6">
            <v>0</v>
          </cell>
          <cell r="Q6">
            <v>1</v>
          </cell>
        </row>
        <row r="7">
          <cell r="L7">
            <v>4</v>
          </cell>
          <cell r="O7">
            <v>0</v>
          </cell>
          <cell r="P7">
            <v>0</v>
          </cell>
          <cell r="Q7">
            <v>1</v>
          </cell>
        </row>
        <row r="8">
          <cell r="L8">
            <v>5</v>
          </cell>
          <cell r="O8">
            <v>0</v>
          </cell>
          <cell r="P8">
            <v>0</v>
          </cell>
          <cell r="Q8">
            <v>1</v>
          </cell>
        </row>
        <row r="9">
          <cell r="L9">
            <v>6</v>
          </cell>
          <cell r="O9">
            <v>0</v>
          </cell>
          <cell r="P9">
            <v>0</v>
          </cell>
          <cell r="Q9">
            <v>1</v>
          </cell>
        </row>
        <row r="10">
          <cell r="L10">
            <v>7</v>
          </cell>
          <cell r="O10">
            <v>0</v>
          </cell>
          <cell r="P10">
            <v>0</v>
          </cell>
          <cell r="Q10">
            <v>1</v>
          </cell>
        </row>
        <row r="11">
          <cell r="L11">
            <v>8</v>
          </cell>
          <cell r="O11">
            <v>0</v>
          </cell>
          <cell r="P11">
            <v>0</v>
          </cell>
          <cell r="Q11">
            <v>1</v>
          </cell>
        </row>
        <row r="12">
          <cell r="L12">
            <v>9</v>
          </cell>
          <cell r="O12">
            <v>0</v>
          </cell>
          <cell r="P12">
            <v>0</v>
          </cell>
          <cell r="Q12">
            <v>1</v>
          </cell>
        </row>
        <row r="13">
          <cell r="L13">
            <v>10</v>
          </cell>
          <cell r="O13">
            <v>0</v>
          </cell>
          <cell r="P13">
            <v>0</v>
          </cell>
          <cell r="Q13">
            <v>1</v>
          </cell>
        </row>
        <row r="14">
          <cell r="L14">
            <v>11</v>
          </cell>
          <cell r="O14">
            <v>0</v>
          </cell>
          <cell r="P14">
            <v>0</v>
          </cell>
          <cell r="Q14">
            <v>1</v>
          </cell>
        </row>
        <row r="15">
          <cell r="L15">
            <v>12</v>
          </cell>
          <cell r="O15">
            <v>0</v>
          </cell>
          <cell r="P15">
            <v>0</v>
          </cell>
          <cell r="Q15">
            <v>1</v>
          </cell>
        </row>
        <row r="16">
          <cell r="L16">
            <v>13</v>
          </cell>
          <cell r="O16">
            <v>0</v>
          </cell>
          <cell r="P16">
            <v>0</v>
          </cell>
          <cell r="Q16">
            <v>1</v>
          </cell>
        </row>
        <row r="17">
          <cell r="L17">
            <v>14</v>
          </cell>
          <cell r="O17">
            <v>0</v>
          </cell>
          <cell r="P17">
            <v>0</v>
          </cell>
          <cell r="Q17">
            <v>1</v>
          </cell>
        </row>
        <row r="18">
          <cell r="L18">
            <v>15</v>
          </cell>
          <cell r="O18">
            <v>1</v>
          </cell>
          <cell r="P18">
            <v>0</v>
          </cell>
          <cell r="Q18">
            <v>0</v>
          </cell>
        </row>
        <row r="19">
          <cell r="L19">
            <v>16</v>
          </cell>
          <cell r="O19">
            <v>0</v>
          </cell>
          <cell r="P19">
            <v>0</v>
          </cell>
          <cell r="Q19">
            <v>1</v>
          </cell>
        </row>
        <row r="20">
          <cell r="L20">
            <v>17</v>
          </cell>
          <cell r="O20">
            <v>0</v>
          </cell>
          <cell r="P20">
            <v>0</v>
          </cell>
          <cell r="Q20">
            <v>1</v>
          </cell>
        </row>
        <row r="21">
          <cell r="L21">
            <v>18</v>
          </cell>
          <cell r="O21">
            <v>0</v>
          </cell>
          <cell r="P21">
            <v>1</v>
          </cell>
          <cell r="Q21">
            <v>0</v>
          </cell>
        </row>
        <row r="22">
          <cell r="L22">
            <v>19</v>
          </cell>
          <cell r="O22">
            <v>0</v>
          </cell>
          <cell r="P22">
            <v>0</v>
          </cell>
          <cell r="Q22">
            <v>1</v>
          </cell>
        </row>
        <row r="23">
          <cell r="L23">
            <v>20</v>
          </cell>
          <cell r="O23">
            <v>0</v>
          </cell>
          <cell r="P23">
            <v>0</v>
          </cell>
          <cell r="Q23">
            <v>1</v>
          </cell>
        </row>
        <row r="24">
          <cell r="L24">
            <v>21</v>
          </cell>
          <cell r="O24">
            <v>0</v>
          </cell>
          <cell r="P24">
            <v>0</v>
          </cell>
          <cell r="Q24">
            <v>1</v>
          </cell>
        </row>
        <row r="25">
          <cell r="L25">
            <v>22</v>
          </cell>
          <cell r="O25">
            <v>0</v>
          </cell>
          <cell r="P25">
            <v>0</v>
          </cell>
          <cell r="Q25">
            <v>1</v>
          </cell>
        </row>
        <row r="26">
          <cell r="L26">
            <v>23</v>
          </cell>
          <cell r="O26">
            <v>0</v>
          </cell>
          <cell r="P26">
            <v>0</v>
          </cell>
          <cell r="Q26">
            <v>0</v>
          </cell>
          <cell r="R26">
            <v>1</v>
          </cell>
        </row>
        <row r="27">
          <cell r="L27">
            <v>24</v>
          </cell>
          <cell r="O27">
            <v>0</v>
          </cell>
          <cell r="P27">
            <v>0</v>
          </cell>
          <cell r="Q27">
            <v>1</v>
          </cell>
        </row>
        <row r="28">
          <cell r="L28">
            <v>25</v>
          </cell>
          <cell r="O28">
            <v>0</v>
          </cell>
          <cell r="P28">
            <v>0</v>
          </cell>
          <cell r="Q28">
            <v>1</v>
          </cell>
        </row>
        <row r="29">
          <cell r="L29">
            <v>26</v>
          </cell>
          <cell r="O29">
            <v>0</v>
          </cell>
          <cell r="P29">
            <v>0</v>
          </cell>
          <cell r="Q29">
            <v>1</v>
          </cell>
        </row>
        <row r="30">
          <cell r="L30">
            <v>27</v>
          </cell>
          <cell r="O30">
            <v>0</v>
          </cell>
          <cell r="P30">
            <v>0</v>
          </cell>
          <cell r="Q30">
            <v>1</v>
          </cell>
        </row>
        <row r="31">
          <cell r="L31">
            <v>28</v>
          </cell>
          <cell r="O31">
            <v>0</v>
          </cell>
          <cell r="P31">
            <v>0</v>
          </cell>
          <cell r="Q31">
            <v>1</v>
          </cell>
        </row>
        <row r="32">
          <cell r="L32">
            <v>29</v>
          </cell>
          <cell r="O32">
            <v>1</v>
          </cell>
          <cell r="P32">
            <v>0</v>
          </cell>
          <cell r="Q32">
            <v>0</v>
          </cell>
        </row>
        <row r="33">
          <cell r="L33">
            <v>30</v>
          </cell>
          <cell r="O33">
            <v>0</v>
          </cell>
          <cell r="P33">
            <v>0</v>
          </cell>
          <cell r="Q33">
            <v>1</v>
          </cell>
        </row>
        <row r="34">
          <cell r="L34">
            <v>31</v>
          </cell>
          <cell r="O34">
            <v>0</v>
          </cell>
          <cell r="P34">
            <v>0</v>
          </cell>
          <cell r="Q34">
            <v>1</v>
          </cell>
        </row>
        <row r="35">
          <cell r="L35">
            <v>32</v>
          </cell>
          <cell r="O35">
            <v>0</v>
          </cell>
          <cell r="P35">
            <v>0</v>
          </cell>
          <cell r="Q35">
            <v>1</v>
          </cell>
        </row>
        <row r="36">
          <cell r="L36">
            <v>33</v>
          </cell>
          <cell r="O36">
            <v>0</v>
          </cell>
          <cell r="P36">
            <v>0</v>
          </cell>
          <cell r="Q36">
            <v>1</v>
          </cell>
        </row>
        <row r="37">
          <cell r="L37">
            <v>34</v>
          </cell>
          <cell r="O37">
            <v>0</v>
          </cell>
          <cell r="P37">
            <v>0</v>
          </cell>
          <cell r="Q37">
            <v>1</v>
          </cell>
        </row>
        <row r="38">
          <cell r="L38">
            <v>35</v>
          </cell>
          <cell r="O38">
            <v>0</v>
          </cell>
          <cell r="P38">
            <v>0</v>
          </cell>
          <cell r="Q38">
            <v>1</v>
          </cell>
        </row>
        <row r="39">
          <cell r="L39">
            <v>36</v>
          </cell>
          <cell r="O39">
            <v>0</v>
          </cell>
          <cell r="P39">
            <v>0</v>
          </cell>
          <cell r="Q39">
            <v>1</v>
          </cell>
        </row>
        <row r="40">
          <cell r="L40">
            <v>37</v>
          </cell>
          <cell r="O40">
            <v>0</v>
          </cell>
          <cell r="P40">
            <v>0</v>
          </cell>
          <cell r="Q40">
            <v>1</v>
          </cell>
        </row>
        <row r="41">
          <cell r="L41">
            <v>38</v>
          </cell>
          <cell r="O41">
            <v>0</v>
          </cell>
          <cell r="P41">
            <v>0</v>
          </cell>
          <cell r="Q41">
            <v>1</v>
          </cell>
        </row>
        <row r="42">
          <cell r="L42">
            <v>39</v>
          </cell>
          <cell r="O42">
            <v>1</v>
          </cell>
          <cell r="P42">
            <v>0</v>
          </cell>
          <cell r="Q42">
            <v>0</v>
          </cell>
        </row>
        <row r="43">
          <cell r="L43">
            <v>40</v>
          </cell>
          <cell r="O43">
            <v>0</v>
          </cell>
          <cell r="P43">
            <v>1</v>
          </cell>
          <cell r="Q43">
            <v>0</v>
          </cell>
        </row>
        <row r="44">
          <cell r="L44">
            <v>41</v>
          </cell>
          <cell r="O44">
            <v>0</v>
          </cell>
          <cell r="P44">
            <v>0</v>
          </cell>
          <cell r="Q44">
            <v>1</v>
          </cell>
        </row>
        <row r="45">
          <cell r="L45">
            <v>42</v>
          </cell>
          <cell r="O45">
            <v>0</v>
          </cell>
          <cell r="P45">
            <v>0</v>
          </cell>
          <cell r="Q45">
            <v>1</v>
          </cell>
        </row>
        <row r="46">
          <cell r="L46">
            <v>43</v>
          </cell>
          <cell r="O46">
            <v>0</v>
          </cell>
          <cell r="P46">
            <v>0</v>
          </cell>
          <cell r="Q46">
            <v>1</v>
          </cell>
        </row>
        <row r="47">
          <cell r="L47">
            <v>44</v>
          </cell>
          <cell r="O47">
            <v>0</v>
          </cell>
          <cell r="P47">
            <v>0</v>
          </cell>
          <cell r="Q47">
            <v>1</v>
          </cell>
        </row>
        <row r="48">
          <cell r="L48">
            <v>45</v>
          </cell>
          <cell r="O48">
            <v>0</v>
          </cell>
          <cell r="P48">
            <v>0</v>
          </cell>
          <cell r="Q48">
            <v>1</v>
          </cell>
        </row>
        <row r="49">
          <cell r="L49">
            <v>46</v>
          </cell>
          <cell r="O49">
            <v>0</v>
          </cell>
          <cell r="P49">
            <v>0</v>
          </cell>
          <cell r="Q49">
            <v>1</v>
          </cell>
        </row>
        <row r="50">
          <cell r="L50">
            <v>47</v>
          </cell>
          <cell r="O50">
            <v>0</v>
          </cell>
          <cell r="P50">
            <v>0</v>
          </cell>
          <cell r="Q50">
            <v>1</v>
          </cell>
        </row>
        <row r="51">
          <cell r="L51">
            <v>48</v>
          </cell>
          <cell r="O51">
            <v>0</v>
          </cell>
          <cell r="P51">
            <v>0</v>
          </cell>
          <cell r="Q51">
            <v>1</v>
          </cell>
        </row>
        <row r="52">
          <cell r="L52">
            <v>49</v>
          </cell>
          <cell r="O52">
            <v>0</v>
          </cell>
          <cell r="P52">
            <v>0</v>
          </cell>
          <cell r="Q52">
            <v>1</v>
          </cell>
        </row>
        <row r="53">
          <cell r="L53">
            <v>50</v>
          </cell>
          <cell r="O53">
            <v>0</v>
          </cell>
          <cell r="P53">
            <v>0</v>
          </cell>
          <cell r="Q53">
            <v>1</v>
          </cell>
        </row>
        <row r="54">
          <cell r="L54">
            <v>51</v>
          </cell>
          <cell r="O54">
            <v>0</v>
          </cell>
          <cell r="P54">
            <v>1</v>
          </cell>
          <cell r="Q54">
            <v>0</v>
          </cell>
        </row>
        <row r="55">
          <cell r="L55">
            <v>52</v>
          </cell>
          <cell r="O55">
            <v>0</v>
          </cell>
          <cell r="P55">
            <v>0</v>
          </cell>
          <cell r="Q55">
            <v>1</v>
          </cell>
        </row>
        <row r="56">
          <cell r="L56">
            <v>53</v>
          </cell>
          <cell r="O56">
            <v>0</v>
          </cell>
          <cell r="P56">
            <v>0</v>
          </cell>
          <cell r="Q56">
            <v>0</v>
          </cell>
          <cell r="R56">
            <v>0</v>
          </cell>
          <cell r="S56">
            <v>1</v>
          </cell>
        </row>
        <row r="57">
          <cell r="L57">
            <v>54</v>
          </cell>
          <cell r="O57">
            <v>0</v>
          </cell>
          <cell r="P57">
            <v>0</v>
          </cell>
          <cell r="Q57">
            <v>1</v>
          </cell>
        </row>
        <row r="58">
          <cell r="L58">
            <v>55</v>
          </cell>
          <cell r="O58">
            <v>0</v>
          </cell>
          <cell r="P58">
            <v>0</v>
          </cell>
          <cell r="Q58">
            <v>0</v>
          </cell>
          <cell r="R58">
            <v>0</v>
          </cell>
          <cell r="S58">
            <v>1</v>
          </cell>
        </row>
        <row r="59">
          <cell r="L59">
            <v>56</v>
          </cell>
          <cell r="O59">
            <v>0</v>
          </cell>
          <cell r="P59">
            <v>0</v>
          </cell>
          <cell r="Q59">
            <v>1</v>
          </cell>
        </row>
        <row r="60">
          <cell r="L60">
            <v>57</v>
          </cell>
          <cell r="O60">
            <v>0</v>
          </cell>
          <cell r="P60">
            <v>0</v>
          </cell>
          <cell r="Q60">
            <v>1</v>
          </cell>
        </row>
        <row r="61">
          <cell r="L61">
            <v>58</v>
          </cell>
          <cell r="O61">
            <v>0</v>
          </cell>
          <cell r="P61">
            <v>0</v>
          </cell>
          <cell r="Q61">
            <v>1</v>
          </cell>
        </row>
        <row r="62">
          <cell r="L62">
            <v>59</v>
          </cell>
          <cell r="O62">
            <v>0</v>
          </cell>
          <cell r="P62">
            <v>0</v>
          </cell>
          <cell r="Q62">
            <v>1</v>
          </cell>
        </row>
        <row r="63">
          <cell r="L63">
            <v>60</v>
          </cell>
          <cell r="O63">
            <v>0</v>
          </cell>
          <cell r="P63">
            <v>0</v>
          </cell>
          <cell r="Q63">
            <v>1</v>
          </cell>
        </row>
        <row r="64">
          <cell r="L64">
            <v>61</v>
          </cell>
          <cell r="O64">
            <v>0</v>
          </cell>
          <cell r="P64">
            <v>0</v>
          </cell>
          <cell r="Q64">
            <v>1</v>
          </cell>
        </row>
        <row r="65">
          <cell r="L65">
            <v>62</v>
          </cell>
          <cell r="O65">
            <v>0</v>
          </cell>
          <cell r="P65">
            <v>0</v>
          </cell>
          <cell r="Q65">
            <v>1</v>
          </cell>
        </row>
        <row r="66">
          <cell r="L66">
            <v>63</v>
          </cell>
          <cell r="O66">
            <v>0</v>
          </cell>
          <cell r="P66">
            <v>0</v>
          </cell>
          <cell r="Q66">
            <v>1</v>
          </cell>
        </row>
        <row r="67">
          <cell r="L67">
            <v>64</v>
          </cell>
          <cell r="O67">
            <v>0</v>
          </cell>
          <cell r="P67">
            <v>0</v>
          </cell>
          <cell r="Q67">
            <v>1</v>
          </cell>
        </row>
        <row r="68">
          <cell r="L68">
            <v>65</v>
          </cell>
          <cell r="O68">
            <v>0</v>
          </cell>
          <cell r="P68">
            <v>1</v>
          </cell>
          <cell r="Q68">
            <v>0</v>
          </cell>
        </row>
        <row r="69">
          <cell r="L69">
            <v>66</v>
          </cell>
          <cell r="O69">
            <v>0</v>
          </cell>
          <cell r="P69">
            <v>0</v>
          </cell>
          <cell r="Q69">
            <v>1</v>
          </cell>
        </row>
        <row r="70">
          <cell r="L70">
            <v>67</v>
          </cell>
          <cell r="O70">
            <v>0</v>
          </cell>
          <cell r="P70">
            <v>1</v>
          </cell>
          <cell r="Q70">
            <v>0</v>
          </cell>
        </row>
        <row r="71">
          <cell r="L71">
            <v>68</v>
          </cell>
          <cell r="O71">
            <v>0</v>
          </cell>
          <cell r="P71">
            <v>1</v>
          </cell>
          <cell r="Q71">
            <v>0</v>
          </cell>
        </row>
        <row r="72">
          <cell r="L72">
            <v>69</v>
          </cell>
          <cell r="O72">
            <v>0</v>
          </cell>
          <cell r="P72">
            <v>0</v>
          </cell>
          <cell r="Q72">
            <v>1</v>
          </cell>
        </row>
        <row r="73">
          <cell r="L73">
            <v>70</v>
          </cell>
          <cell r="O73">
            <v>0</v>
          </cell>
          <cell r="P73">
            <v>0</v>
          </cell>
          <cell r="Q73">
            <v>1</v>
          </cell>
        </row>
        <row r="74">
          <cell r="L74">
            <v>71</v>
          </cell>
          <cell r="O74">
            <v>0</v>
          </cell>
          <cell r="P74">
            <v>0</v>
          </cell>
          <cell r="Q74">
            <v>1</v>
          </cell>
        </row>
        <row r="75">
          <cell r="L75">
            <v>72</v>
          </cell>
          <cell r="O75">
            <v>1</v>
          </cell>
          <cell r="P75">
            <v>0</v>
          </cell>
          <cell r="Q75">
            <v>0</v>
          </cell>
        </row>
        <row r="76">
          <cell r="L76">
            <v>73</v>
          </cell>
          <cell r="O76">
            <v>0</v>
          </cell>
          <cell r="P76">
            <v>0</v>
          </cell>
          <cell r="Q76">
            <v>1</v>
          </cell>
        </row>
        <row r="77">
          <cell r="L77">
            <v>74</v>
          </cell>
          <cell r="O77">
            <v>0</v>
          </cell>
          <cell r="P77">
            <v>0</v>
          </cell>
          <cell r="Q77">
            <v>1</v>
          </cell>
        </row>
        <row r="78">
          <cell r="L78">
            <v>75</v>
          </cell>
          <cell r="O78">
            <v>0</v>
          </cell>
          <cell r="P78">
            <v>0</v>
          </cell>
          <cell r="Q78">
            <v>1</v>
          </cell>
        </row>
        <row r="79">
          <cell r="L79">
            <v>76</v>
          </cell>
          <cell r="O79">
            <v>0</v>
          </cell>
          <cell r="P79">
            <v>0</v>
          </cell>
          <cell r="Q79">
            <v>1</v>
          </cell>
        </row>
        <row r="80">
          <cell r="L80">
            <v>77</v>
          </cell>
          <cell r="O80">
            <v>0</v>
          </cell>
          <cell r="P80">
            <v>0</v>
          </cell>
          <cell r="Q80">
            <v>1</v>
          </cell>
        </row>
        <row r="81">
          <cell r="L81">
            <v>78</v>
          </cell>
          <cell r="O81">
            <v>0</v>
          </cell>
          <cell r="P81">
            <v>0</v>
          </cell>
          <cell r="Q81">
            <v>1</v>
          </cell>
        </row>
        <row r="82">
          <cell r="L82">
            <v>79</v>
          </cell>
          <cell r="O82">
            <v>0</v>
          </cell>
          <cell r="P82">
            <v>0</v>
          </cell>
          <cell r="Q82">
            <v>1</v>
          </cell>
        </row>
        <row r="83">
          <cell r="L83">
            <v>80</v>
          </cell>
          <cell r="O83">
            <v>0</v>
          </cell>
          <cell r="P83">
            <v>0</v>
          </cell>
          <cell r="Q83">
            <v>1</v>
          </cell>
        </row>
        <row r="84">
          <cell r="L84">
            <v>81</v>
          </cell>
          <cell r="O84">
            <v>0</v>
          </cell>
          <cell r="P84">
            <v>0</v>
          </cell>
          <cell r="Q84">
            <v>1</v>
          </cell>
        </row>
        <row r="85">
          <cell r="L85">
            <v>82</v>
          </cell>
          <cell r="O85">
            <v>0</v>
          </cell>
          <cell r="P85">
            <v>0</v>
          </cell>
          <cell r="Q85">
            <v>1</v>
          </cell>
        </row>
        <row r="86">
          <cell r="L86">
            <v>83</v>
          </cell>
          <cell r="O86">
            <v>0</v>
          </cell>
          <cell r="P86">
            <v>0</v>
          </cell>
          <cell r="Q86">
            <v>1</v>
          </cell>
        </row>
        <row r="87">
          <cell r="L87">
            <v>84</v>
          </cell>
          <cell r="O87">
            <v>0</v>
          </cell>
          <cell r="P87">
            <v>0</v>
          </cell>
          <cell r="Q87">
            <v>1</v>
          </cell>
        </row>
        <row r="88">
          <cell r="L88">
            <v>85</v>
          </cell>
          <cell r="O88">
            <v>0</v>
          </cell>
          <cell r="P88">
            <v>0</v>
          </cell>
          <cell r="Q88">
            <v>1</v>
          </cell>
        </row>
        <row r="89">
          <cell r="L89">
            <v>86</v>
          </cell>
          <cell r="O89">
            <v>0</v>
          </cell>
          <cell r="P89">
            <v>0</v>
          </cell>
          <cell r="Q89">
            <v>1</v>
          </cell>
        </row>
        <row r="90">
          <cell r="L90">
            <v>87</v>
          </cell>
          <cell r="O90">
            <v>0</v>
          </cell>
          <cell r="P90">
            <v>0</v>
          </cell>
          <cell r="Q90">
            <v>1</v>
          </cell>
        </row>
        <row r="91">
          <cell r="O91">
            <v>0</v>
          </cell>
          <cell r="P91">
            <v>0</v>
          </cell>
          <cell r="Q91">
            <v>1</v>
          </cell>
        </row>
        <row r="92">
          <cell r="O92">
            <v>0</v>
          </cell>
          <cell r="P92">
            <v>0</v>
          </cell>
          <cell r="Q92">
            <v>1</v>
          </cell>
        </row>
        <row r="93">
          <cell r="O93">
            <v>0</v>
          </cell>
          <cell r="P93">
            <v>0</v>
          </cell>
          <cell r="Q93">
            <v>1</v>
          </cell>
        </row>
        <row r="94">
          <cell r="O94">
            <v>0</v>
          </cell>
          <cell r="P94">
            <v>0</v>
          </cell>
          <cell r="Q94">
            <v>1</v>
          </cell>
        </row>
        <row r="95">
          <cell r="O95">
            <v>0</v>
          </cell>
          <cell r="P95">
            <v>0</v>
          </cell>
          <cell r="Q95">
            <v>1</v>
          </cell>
        </row>
        <row r="96">
          <cell r="O96">
            <v>0</v>
          </cell>
          <cell r="P96">
            <v>0</v>
          </cell>
          <cell r="Q96">
            <v>1</v>
          </cell>
        </row>
        <row r="97">
          <cell r="O97">
            <v>0</v>
          </cell>
          <cell r="P97">
            <v>0</v>
          </cell>
          <cell r="Q97">
            <v>1</v>
          </cell>
        </row>
        <row r="98">
          <cell r="O98">
            <v>0</v>
          </cell>
          <cell r="P98">
            <v>0</v>
          </cell>
          <cell r="Q98">
            <v>1</v>
          </cell>
        </row>
        <row r="99">
          <cell r="O99">
            <v>0</v>
          </cell>
          <cell r="P99">
            <v>0</v>
          </cell>
          <cell r="Q99">
            <v>1</v>
          </cell>
        </row>
        <row r="100">
          <cell r="O100">
            <v>0</v>
          </cell>
          <cell r="P100">
            <v>0</v>
          </cell>
          <cell r="Q100">
            <v>1</v>
          </cell>
        </row>
        <row r="101">
          <cell r="O101">
            <v>0</v>
          </cell>
          <cell r="P101">
            <v>0</v>
          </cell>
          <cell r="Q101">
            <v>1</v>
          </cell>
        </row>
        <row r="102">
          <cell r="O102">
            <v>0</v>
          </cell>
          <cell r="P102">
            <v>0</v>
          </cell>
          <cell r="Q102">
            <v>1</v>
          </cell>
        </row>
        <row r="103">
          <cell r="O103">
            <v>0</v>
          </cell>
          <cell r="P103">
            <v>0</v>
          </cell>
          <cell r="Q103">
            <v>1</v>
          </cell>
        </row>
        <row r="104">
          <cell r="O104">
            <v>0</v>
          </cell>
          <cell r="P104">
            <v>0</v>
          </cell>
          <cell r="Q104">
            <v>1</v>
          </cell>
        </row>
        <row r="105">
          <cell r="O105">
            <v>0</v>
          </cell>
          <cell r="P105">
            <v>0</v>
          </cell>
          <cell r="Q105">
            <v>1</v>
          </cell>
        </row>
        <row r="106">
          <cell r="O106">
            <v>0</v>
          </cell>
          <cell r="P106">
            <v>0</v>
          </cell>
          <cell r="Q106">
            <v>1</v>
          </cell>
        </row>
        <row r="107">
          <cell r="O107">
            <v>0</v>
          </cell>
          <cell r="P107">
            <v>0</v>
          </cell>
          <cell r="Q107">
            <v>1</v>
          </cell>
        </row>
        <row r="108">
          <cell r="O108">
            <v>0</v>
          </cell>
          <cell r="P108">
            <v>0</v>
          </cell>
          <cell r="Q108">
            <v>1</v>
          </cell>
        </row>
        <row r="109">
          <cell r="O109">
            <v>0</v>
          </cell>
          <cell r="P109">
            <v>0</v>
          </cell>
          <cell r="Q109">
            <v>1</v>
          </cell>
        </row>
        <row r="110">
          <cell r="O110">
            <v>0</v>
          </cell>
          <cell r="P110">
            <v>0</v>
          </cell>
          <cell r="Q110">
            <v>1</v>
          </cell>
        </row>
        <row r="111">
          <cell r="O111">
            <v>0</v>
          </cell>
          <cell r="P111">
            <v>0</v>
          </cell>
          <cell r="Q111">
            <v>1</v>
          </cell>
        </row>
        <row r="112">
          <cell r="O112">
            <v>0</v>
          </cell>
          <cell r="P112">
            <v>0</v>
          </cell>
          <cell r="Q112">
            <v>1</v>
          </cell>
        </row>
        <row r="113">
          <cell r="O113">
            <v>0</v>
          </cell>
          <cell r="P113">
            <v>0</v>
          </cell>
          <cell r="Q113">
            <v>1</v>
          </cell>
        </row>
        <row r="114">
          <cell r="O114">
            <v>0</v>
          </cell>
          <cell r="P114">
            <v>0</v>
          </cell>
          <cell r="Q114">
            <v>1</v>
          </cell>
        </row>
        <row r="115">
          <cell r="O115">
            <v>0</v>
          </cell>
          <cell r="P115">
            <v>0</v>
          </cell>
          <cell r="Q115">
            <v>1</v>
          </cell>
        </row>
        <row r="116">
          <cell r="O116">
            <v>0</v>
          </cell>
          <cell r="P116">
            <v>0</v>
          </cell>
          <cell r="Q116">
            <v>1</v>
          </cell>
        </row>
        <row r="117">
          <cell r="O117">
            <v>0</v>
          </cell>
          <cell r="P117">
            <v>0</v>
          </cell>
          <cell r="Q117">
            <v>1</v>
          </cell>
        </row>
        <row r="118">
          <cell r="O118">
            <v>0</v>
          </cell>
          <cell r="P118">
            <v>0</v>
          </cell>
          <cell r="Q118">
            <v>1</v>
          </cell>
        </row>
        <row r="119">
          <cell r="O119">
            <v>0</v>
          </cell>
          <cell r="P119">
            <v>0</v>
          </cell>
          <cell r="Q119">
            <v>1</v>
          </cell>
        </row>
        <row r="120">
          <cell r="O120">
            <v>0</v>
          </cell>
          <cell r="P120">
            <v>0</v>
          </cell>
          <cell r="Q120">
            <v>1</v>
          </cell>
        </row>
        <row r="121">
          <cell r="O121">
            <v>0</v>
          </cell>
          <cell r="P121">
            <v>0</v>
          </cell>
          <cell r="Q121">
            <v>1</v>
          </cell>
        </row>
        <row r="122">
          <cell r="O122">
            <v>0</v>
          </cell>
          <cell r="P122">
            <v>0</v>
          </cell>
          <cell r="Q122">
            <v>1</v>
          </cell>
        </row>
        <row r="123">
          <cell r="O123">
            <v>0</v>
          </cell>
          <cell r="P123">
            <v>0</v>
          </cell>
          <cell r="Q123">
            <v>1</v>
          </cell>
        </row>
        <row r="124">
          <cell r="O124">
            <v>0</v>
          </cell>
          <cell r="P124">
            <v>0</v>
          </cell>
          <cell r="Q124">
            <v>1</v>
          </cell>
        </row>
        <row r="125">
          <cell r="O125">
            <v>0</v>
          </cell>
          <cell r="P125">
            <v>0</v>
          </cell>
          <cell r="Q125">
            <v>1</v>
          </cell>
        </row>
        <row r="126">
          <cell r="O126">
            <v>0</v>
          </cell>
          <cell r="P126">
            <v>0</v>
          </cell>
          <cell r="Q126">
            <v>1</v>
          </cell>
        </row>
        <row r="127">
          <cell r="O127">
            <v>0</v>
          </cell>
          <cell r="P127">
            <v>0</v>
          </cell>
          <cell r="Q127">
            <v>1</v>
          </cell>
        </row>
        <row r="128">
          <cell r="O128">
            <v>0</v>
          </cell>
          <cell r="P128">
            <v>0</v>
          </cell>
          <cell r="Q128">
            <v>1</v>
          </cell>
        </row>
        <row r="129">
          <cell r="O129">
            <v>0</v>
          </cell>
          <cell r="P129">
            <v>0</v>
          </cell>
          <cell r="Q129">
            <v>1</v>
          </cell>
        </row>
        <row r="130">
          <cell r="O130">
            <v>0</v>
          </cell>
          <cell r="P130">
            <v>0</v>
          </cell>
          <cell r="Q130">
            <v>1</v>
          </cell>
        </row>
        <row r="131">
          <cell r="O131">
            <v>0</v>
          </cell>
          <cell r="P131">
            <v>0</v>
          </cell>
          <cell r="Q131">
            <v>1</v>
          </cell>
        </row>
        <row r="132">
          <cell r="O132">
            <v>0</v>
          </cell>
          <cell r="P132">
            <v>0</v>
          </cell>
          <cell r="Q132">
            <v>1</v>
          </cell>
        </row>
        <row r="133">
          <cell r="O133">
            <v>0</v>
          </cell>
          <cell r="P133">
            <v>0</v>
          </cell>
          <cell r="Q133">
            <v>1</v>
          </cell>
        </row>
        <row r="134">
          <cell r="O134">
            <v>0</v>
          </cell>
          <cell r="P134">
            <v>0</v>
          </cell>
          <cell r="Q134">
            <v>1</v>
          </cell>
        </row>
        <row r="135">
          <cell r="O135">
            <v>0</v>
          </cell>
          <cell r="P135">
            <v>0</v>
          </cell>
          <cell r="Q135">
            <v>1</v>
          </cell>
        </row>
        <row r="136">
          <cell r="O136">
            <v>0</v>
          </cell>
          <cell r="P136">
            <v>0</v>
          </cell>
          <cell r="Q136">
            <v>1</v>
          </cell>
        </row>
        <row r="137">
          <cell r="O137">
            <v>0</v>
          </cell>
          <cell r="P137">
            <v>0</v>
          </cell>
          <cell r="Q137">
            <v>1</v>
          </cell>
        </row>
        <row r="138">
          <cell r="O138">
            <v>0</v>
          </cell>
          <cell r="P138">
            <v>0</v>
          </cell>
          <cell r="Q138">
            <v>1</v>
          </cell>
        </row>
        <row r="139">
          <cell r="O139">
            <v>0</v>
          </cell>
          <cell r="P139">
            <v>0</v>
          </cell>
          <cell r="Q139">
            <v>1</v>
          </cell>
        </row>
        <row r="140">
          <cell r="O140">
            <v>0</v>
          </cell>
          <cell r="P140">
            <v>0</v>
          </cell>
          <cell r="Q140">
            <v>1</v>
          </cell>
        </row>
        <row r="141">
          <cell r="O141">
            <v>0</v>
          </cell>
          <cell r="P141">
            <v>0</v>
          </cell>
          <cell r="Q141">
            <v>1</v>
          </cell>
        </row>
        <row r="142">
          <cell r="O142">
            <v>0</v>
          </cell>
          <cell r="P142">
            <v>0</v>
          </cell>
          <cell r="Q142">
            <v>1</v>
          </cell>
        </row>
        <row r="143">
          <cell r="O143">
            <v>0</v>
          </cell>
          <cell r="P143">
            <v>0</v>
          </cell>
          <cell r="Q143">
            <v>1</v>
          </cell>
        </row>
        <row r="144">
          <cell r="O144">
            <v>0</v>
          </cell>
          <cell r="P144">
            <v>0</v>
          </cell>
          <cell r="Q144">
            <v>1</v>
          </cell>
        </row>
        <row r="145">
          <cell r="O145">
            <v>0</v>
          </cell>
          <cell r="P145">
            <v>0</v>
          </cell>
          <cell r="Q145">
            <v>1</v>
          </cell>
        </row>
        <row r="146">
          <cell r="O146">
            <v>0</v>
          </cell>
          <cell r="P146">
            <v>0</v>
          </cell>
          <cell r="Q146">
            <v>1</v>
          </cell>
        </row>
        <row r="147">
          <cell r="O147">
            <v>0</v>
          </cell>
          <cell r="P147">
            <v>0</v>
          </cell>
          <cell r="Q147">
            <v>1</v>
          </cell>
        </row>
        <row r="148">
          <cell r="O148">
            <v>0</v>
          </cell>
          <cell r="P148">
            <v>0</v>
          </cell>
          <cell r="Q148">
            <v>1</v>
          </cell>
        </row>
        <row r="149">
          <cell r="O149">
            <v>0</v>
          </cell>
          <cell r="P149">
            <v>0</v>
          </cell>
          <cell r="Q149">
            <v>1</v>
          </cell>
        </row>
        <row r="150">
          <cell r="O150">
            <v>0</v>
          </cell>
          <cell r="P150">
            <v>0</v>
          </cell>
          <cell r="Q150">
            <v>1</v>
          </cell>
        </row>
        <row r="151">
          <cell r="O151">
            <v>0</v>
          </cell>
          <cell r="P151">
            <v>0</v>
          </cell>
          <cell r="Q151">
            <v>1</v>
          </cell>
        </row>
        <row r="152">
          <cell r="O152">
            <v>0</v>
          </cell>
          <cell r="P152">
            <v>0</v>
          </cell>
          <cell r="Q152">
            <v>1</v>
          </cell>
        </row>
        <row r="153">
          <cell r="O153">
            <v>0</v>
          </cell>
          <cell r="P153">
            <v>0</v>
          </cell>
          <cell r="Q153">
            <v>1</v>
          </cell>
        </row>
        <row r="154">
          <cell r="O154">
            <v>0</v>
          </cell>
          <cell r="P154">
            <v>0</v>
          </cell>
          <cell r="Q154">
            <v>1</v>
          </cell>
        </row>
        <row r="155">
          <cell r="O155">
            <v>0</v>
          </cell>
          <cell r="P155">
            <v>0</v>
          </cell>
          <cell r="Q155">
            <v>1</v>
          </cell>
        </row>
        <row r="156">
          <cell r="O156">
            <v>0</v>
          </cell>
          <cell r="P156">
            <v>0</v>
          </cell>
          <cell r="Q156">
            <v>1</v>
          </cell>
        </row>
        <row r="157">
          <cell r="O157">
            <v>0</v>
          </cell>
          <cell r="P157">
            <v>0</v>
          </cell>
          <cell r="Q157">
            <v>1</v>
          </cell>
        </row>
        <row r="158">
          <cell r="O158">
            <v>0</v>
          </cell>
          <cell r="P158">
            <v>0</v>
          </cell>
          <cell r="Q158">
            <v>1</v>
          </cell>
        </row>
        <row r="159">
          <cell r="O159">
            <v>0</v>
          </cell>
          <cell r="P159">
            <v>0</v>
          </cell>
          <cell r="Q159">
            <v>1</v>
          </cell>
        </row>
        <row r="160">
          <cell r="O160">
            <v>0</v>
          </cell>
          <cell r="P160">
            <v>0</v>
          </cell>
          <cell r="Q160">
            <v>1</v>
          </cell>
        </row>
        <row r="161">
          <cell r="O161">
            <v>0</v>
          </cell>
          <cell r="P161">
            <v>0</v>
          </cell>
          <cell r="Q161">
            <v>1</v>
          </cell>
        </row>
        <row r="162">
          <cell r="O162">
            <v>0</v>
          </cell>
          <cell r="P162">
            <v>0</v>
          </cell>
          <cell r="Q162">
            <v>1</v>
          </cell>
        </row>
        <row r="163">
          <cell r="O163">
            <v>0</v>
          </cell>
          <cell r="P163">
            <v>0</v>
          </cell>
          <cell r="Q163">
            <v>1</v>
          </cell>
        </row>
        <row r="164">
          <cell r="O164">
            <v>0</v>
          </cell>
          <cell r="P164">
            <v>0</v>
          </cell>
          <cell r="Q164">
            <v>1</v>
          </cell>
        </row>
        <row r="165">
          <cell r="O165">
            <v>0</v>
          </cell>
          <cell r="P165">
            <v>0</v>
          </cell>
          <cell r="Q165">
            <v>1</v>
          </cell>
        </row>
        <row r="166">
          <cell r="O166">
            <v>0</v>
          </cell>
          <cell r="P166">
            <v>0</v>
          </cell>
          <cell r="Q166">
            <v>1</v>
          </cell>
        </row>
        <row r="167">
          <cell r="O167">
            <v>0</v>
          </cell>
          <cell r="P167">
            <v>0</v>
          </cell>
          <cell r="Q167">
            <v>1</v>
          </cell>
        </row>
        <row r="168">
          <cell r="O168">
            <v>0</v>
          </cell>
          <cell r="P168">
            <v>0</v>
          </cell>
          <cell r="Q168">
            <v>1</v>
          </cell>
        </row>
        <row r="169">
          <cell r="O169">
            <v>0</v>
          </cell>
          <cell r="P169">
            <v>0</v>
          </cell>
          <cell r="Q169">
            <v>1</v>
          </cell>
        </row>
        <row r="170">
          <cell r="O170">
            <v>0</v>
          </cell>
          <cell r="P170">
            <v>0</v>
          </cell>
          <cell r="Q170">
            <v>1</v>
          </cell>
        </row>
        <row r="171">
          <cell r="O171">
            <v>0</v>
          </cell>
          <cell r="P171">
            <v>0</v>
          </cell>
          <cell r="Q171">
            <v>1</v>
          </cell>
        </row>
        <row r="172">
          <cell r="O172">
            <v>0</v>
          </cell>
          <cell r="P172">
            <v>0</v>
          </cell>
          <cell r="Q172">
            <v>1</v>
          </cell>
        </row>
        <row r="173">
          <cell r="O173">
            <v>0</v>
          </cell>
          <cell r="P173">
            <v>0</v>
          </cell>
          <cell r="Q173">
            <v>1</v>
          </cell>
        </row>
        <row r="174">
          <cell r="O174">
            <v>0</v>
          </cell>
          <cell r="P174">
            <v>0</v>
          </cell>
          <cell r="Q174">
            <v>1</v>
          </cell>
        </row>
        <row r="175">
          <cell r="O175">
            <v>0</v>
          </cell>
          <cell r="P175">
            <v>0</v>
          </cell>
          <cell r="Q175">
            <v>1</v>
          </cell>
        </row>
        <row r="176">
          <cell r="O176">
            <v>0</v>
          </cell>
          <cell r="P176">
            <v>0</v>
          </cell>
          <cell r="Q176">
            <v>1</v>
          </cell>
        </row>
        <row r="177">
          <cell r="O177">
            <v>0</v>
          </cell>
          <cell r="P177">
            <v>0</v>
          </cell>
          <cell r="Q177">
            <v>1</v>
          </cell>
        </row>
        <row r="178">
          <cell r="O178">
            <v>0</v>
          </cell>
          <cell r="P178">
            <v>0</v>
          </cell>
          <cell r="Q178">
            <v>1</v>
          </cell>
        </row>
        <row r="179">
          <cell r="O179">
            <v>0</v>
          </cell>
          <cell r="P179">
            <v>0</v>
          </cell>
          <cell r="Q179">
            <v>1</v>
          </cell>
        </row>
        <row r="180">
          <cell r="O180">
            <v>0</v>
          </cell>
          <cell r="P180">
            <v>0</v>
          </cell>
          <cell r="Q180">
            <v>1</v>
          </cell>
        </row>
        <row r="181">
          <cell r="O181">
            <v>0</v>
          </cell>
          <cell r="P181">
            <v>0</v>
          </cell>
          <cell r="Q181">
            <v>1</v>
          </cell>
        </row>
        <row r="182">
          <cell r="O182">
            <v>0</v>
          </cell>
          <cell r="P182">
            <v>0</v>
          </cell>
          <cell r="Q182">
            <v>1</v>
          </cell>
        </row>
        <row r="183">
          <cell r="O183">
            <v>0</v>
          </cell>
          <cell r="P183">
            <v>0</v>
          </cell>
          <cell r="Q183">
            <v>1</v>
          </cell>
        </row>
        <row r="184">
          <cell r="O184">
            <v>0</v>
          </cell>
          <cell r="P184">
            <v>0</v>
          </cell>
          <cell r="Q184">
            <v>1</v>
          </cell>
        </row>
        <row r="185">
          <cell r="O185">
            <v>0</v>
          </cell>
          <cell r="P185">
            <v>0</v>
          </cell>
          <cell r="Q185">
            <v>1</v>
          </cell>
        </row>
        <row r="186">
          <cell r="O186">
            <v>0</v>
          </cell>
          <cell r="P186">
            <v>0</v>
          </cell>
          <cell r="Q186">
            <v>1</v>
          </cell>
        </row>
        <row r="187">
          <cell r="O187">
            <v>0</v>
          </cell>
          <cell r="P187">
            <v>0</v>
          </cell>
          <cell r="Q187">
            <v>1</v>
          </cell>
        </row>
        <row r="188">
          <cell r="O188">
            <v>0</v>
          </cell>
          <cell r="P188">
            <v>0</v>
          </cell>
          <cell r="Q188">
            <v>1</v>
          </cell>
        </row>
        <row r="189">
          <cell r="O189">
            <v>0</v>
          </cell>
          <cell r="P189">
            <v>0</v>
          </cell>
          <cell r="Q189">
            <v>1</v>
          </cell>
        </row>
        <row r="190">
          <cell r="O190">
            <v>0</v>
          </cell>
          <cell r="P190">
            <v>0</v>
          </cell>
          <cell r="Q190">
            <v>1</v>
          </cell>
        </row>
        <row r="191">
          <cell r="O191">
            <v>0</v>
          </cell>
          <cell r="P191">
            <v>0</v>
          </cell>
          <cell r="Q191">
            <v>1</v>
          </cell>
        </row>
        <row r="192">
          <cell r="O192">
            <v>0</v>
          </cell>
          <cell r="P192">
            <v>0</v>
          </cell>
          <cell r="Q192">
            <v>1</v>
          </cell>
        </row>
        <row r="193">
          <cell r="O193">
            <v>0</v>
          </cell>
          <cell r="P193">
            <v>0</v>
          </cell>
          <cell r="Q193">
            <v>1</v>
          </cell>
        </row>
        <row r="194">
          <cell r="O194">
            <v>0</v>
          </cell>
          <cell r="P194">
            <v>0</v>
          </cell>
          <cell r="Q194">
            <v>1</v>
          </cell>
        </row>
        <row r="195">
          <cell r="O195">
            <v>0</v>
          </cell>
          <cell r="P195">
            <v>0</v>
          </cell>
          <cell r="Q195">
            <v>1</v>
          </cell>
        </row>
        <row r="196">
          <cell r="O196">
            <v>0</v>
          </cell>
          <cell r="P196">
            <v>0</v>
          </cell>
          <cell r="Q196">
            <v>1</v>
          </cell>
        </row>
        <row r="197">
          <cell r="O197">
            <v>0</v>
          </cell>
          <cell r="P197">
            <v>0</v>
          </cell>
          <cell r="Q197">
            <v>1</v>
          </cell>
        </row>
        <row r="198">
          <cell r="O198">
            <v>0</v>
          </cell>
          <cell r="P198">
            <v>0</v>
          </cell>
          <cell r="Q198">
            <v>1</v>
          </cell>
        </row>
        <row r="199">
          <cell r="O199">
            <v>0</v>
          </cell>
          <cell r="P199">
            <v>0</v>
          </cell>
          <cell r="Q199">
            <v>1</v>
          </cell>
        </row>
        <row r="200">
          <cell r="O200">
            <v>0</v>
          </cell>
          <cell r="P200">
            <v>0</v>
          </cell>
          <cell r="Q200">
            <v>1</v>
          </cell>
        </row>
        <row r="201">
          <cell r="O201">
            <v>0</v>
          </cell>
          <cell r="P201">
            <v>0</v>
          </cell>
          <cell r="Q201">
            <v>1</v>
          </cell>
        </row>
        <row r="202">
          <cell r="O202">
            <v>0</v>
          </cell>
          <cell r="P202">
            <v>0</v>
          </cell>
          <cell r="Q202">
            <v>1</v>
          </cell>
        </row>
        <row r="203">
          <cell r="O203">
            <v>0</v>
          </cell>
          <cell r="P203">
            <v>0</v>
          </cell>
          <cell r="Q203">
            <v>1</v>
          </cell>
        </row>
        <row r="204">
          <cell r="O204">
            <v>0</v>
          </cell>
          <cell r="P204">
            <v>0</v>
          </cell>
          <cell r="Q204">
            <v>1</v>
          </cell>
        </row>
        <row r="205">
          <cell r="O205">
            <v>0</v>
          </cell>
          <cell r="P205">
            <v>0</v>
          </cell>
          <cell r="Q205">
            <v>1</v>
          </cell>
        </row>
        <row r="206">
          <cell r="O206">
            <v>0</v>
          </cell>
          <cell r="P206">
            <v>0</v>
          </cell>
          <cell r="Q206">
            <v>1</v>
          </cell>
        </row>
        <row r="207">
          <cell r="O207">
            <v>0</v>
          </cell>
          <cell r="P207">
            <v>0</v>
          </cell>
          <cell r="Q207">
            <v>1</v>
          </cell>
        </row>
        <row r="208">
          <cell r="O208">
            <v>0</v>
          </cell>
          <cell r="P208">
            <v>0</v>
          </cell>
          <cell r="Q208">
            <v>1</v>
          </cell>
        </row>
        <row r="209">
          <cell r="O209">
            <v>0</v>
          </cell>
          <cell r="P209">
            <v>0</v>
          </cell>
          <cell r="Q209">
            <v>1</v>
          </cell>
        </row>
        <row r="210">
          <cell r="O210">
            <v>0</v>
          </cell>
          <cell r="P210">
            <v>0</v>
          </cell>
          <cell r="Q210">
            <v>1</v>
          </cell>
        </row>
        <row r="211">
          <cell r="O211">
            <v>0</v>
          </cell>
          <cell r="P211">
            <v>0</v>
          </cell>
          <cell r="Q211">
            <v>1</v>
          </cell>
        </row>
        <row r="212">
          <cell r="O212">
            <v>0</v>
          </cell>
          <cell r="P212">
            <v>0</v>
          </cell>
          <cell r="Q212">
            <v>1</v>
          </cell>
        </row>
        <row r="213">
          <cell r="O213">
            <v>0</v>
          </cell>
          <cell r="P213">
            <v>0</v>
          </cell>
          <cell r="Q213">
            <v>1</v>
          </cell>
        </row>
        <row r="214">
          <cell r="O214">
            <v>0</v>
          </cell>
          <cell r="P214">
            <v>0</v>
          </cell>
          <cell r="Q214">
            <v>1</v>
          </cell>
        </row>
        <row r="215">
          <cell r="O215">
            <v>0</v>
          </cell>
          <cell r="P215">
            <v>0</v>
          </cell>
          <cell r="Q215">
            <v>1</v>
          </cell>
        </row>
        <row r="216">
          <cell r="O216">
            <v>0</v>
          </cell>
          <cell r="P216">
            <v>0</v>
          </cell>
          <cell r="Q216">
            <v>1</v>
          </cell>
        </row>
        <row r="217">
          <cell r="O217">
            <v>0</v>
          </cell>
          <cell r="P217">
            <v>0</v>
          </cell>
          <cell r="Q217">
            <v>1</v>
          </cell>
        </row>
        <row r="218">
          <cell r="O218">
            <v>0</v>
          </cell>
          <cell r="P218">
            <v>0</v>
          </cell>
          <cell r="Q218">
            <v>1</v>
          </cell>
        </row>
        <row r="219">
          <cell r="O219">
            <v>0</v>
          </cell>
          <cell r="P219">
            <v>0</v>
          </cell>
          <cell r="Q219">
            <v>1</v>
          </cell>
        </row>
        <row r="220">
          <cell r="O220">
            <v>0</v>
          </cell>
          <cell r="P220">
            <v>0</v>
          </cell>
          <cell r="Q220">
            <v>1</v>
          </cell>
        </row>
        <row r="221">
          <cell r="O221">
            <v>0</v>
          </cell>
          <cell r="P221">
            <v>0</v>
          </cell>
          <cell r="Q221">
            <v>1</v>
          </cell>
        </row>
        <row r="222">
          <cell r="O222">
            <v>0</v>
          </cell>
          <cell r="P222">
            <v>0</v>
          </cell>
          <cell r="Q222">
            <v>1</v>
          </cell>
        </row>
        <row r="223">
          <cell r="O223">
            <v>0</v>
          </cell>
          <cell r="P223">
            <v>0</v>
          </cell>
          <cell r="Q223">
            <v>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morandum"/>
      <sheetName val="Estructura"/>
      <sheetName val="INGRESOS"/>
      <sheetName val="COSTOS"/>
      <sheetName val="DEDUCCIONES"/>
      <sheetName val="RESUMEN DECLARACION"/>
      <sheetName val="Hoja Control"/>
      <sheetName val="CONCILIACION"/>
      <sheetName val="CARRY FORWARD PART. CONC."/>
      <sheetName val="CARRY FORWARD PERD. REB. Y CRED"/>
      <sheetName val="ANALISIS PARTIDAS "/>
      <sheetName val="PROVISIONES"/>
      <sheetName val="CONTRIBUCIONES"/>
      <sheetName val="CUENTAT"/>
      <sheetName val="PATRIMONIO"/>
      <sheetName val="PATRIMONIO (2)"/>
      <sheetName val="RESUMEN"/>
      <sheetName val="MOBILIARIO"/>
      <sheetName val="EQUIPOS COMPUTACION Y SOFWARE"/>
      <sheetName val="EQUIPOS ELECTRONICOS"/>
      <sheetName val="VEHICULO"/>
      <sheetName val="MEJORAS PROPIEDAD ARRENDADA"/>
      <sheetName val="INVENTARIO"/>
      <sheetName val="RESUMEN IAE definitivo"/>
      <sheetName val="RESUMEN IAE provisión"/>
      <sheetName val="IAE 06-00 definitivo"/>
      <sheetName val="IAE 06-00 provisión"/>
      <sheetName val="IAE 06-99"/>
      <sheetName val="PROMEDIO BCO. EXT."/>
      <sheetName val="CUENTAS POR COBRAR AFILIADAS"/>
      <sheetName val="IPC.XLS"/>
      <sheetName val="Sheet12"/>
      <sheetName val="Sheet13"/>
      <sheetName val="Sheet14"/>
      <sheetName val="Sheet15"/>
      <sheetName val="Sheet16"/>
      <sheetName val="ip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scenarios"/>
      <sheetName val="VENTAS-MARG-RDO PEN"/>
      <sheetName val="ISEs"/>
      <sheetName val="BACKLOG"/>
      <sheetName val="Estructura"/>
      <sheetName val="Overhead Detallado"/>
      <sheetName val="Bonus"/>
      <sheetName val="Input"/>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rme global"/>
      <sheetName val="Informe Individual Nva Pol"/>
      <sheetName val="Netos  país"/>
      <sheetName val="Remun. Bruta Teorica"/>
    </sheetNames>
    <sheetDataSet>
      <sheetData sheetId="0" refreshError="1">
        <row r="6">
          <cell r="A6" t="str">
            <v>LEGAJO</v>
          </cell>
          <cell r="B6" t="str">
            <v>APELLIDO</v>
          </cell>
          <cell r="C6" t="str">
            <v>NOMBRES</v>
          </cell>
          <cell r="D6" t="str">
            <v>PUESTO /FUNCION</v>
          </cell>
          <cell r="E6" t="str">
            <v>CATEG</v>
          </cell>
          <cell r="F6" t="str">
            <v>REMUNERAC. BRUTA MENSUAL</v>
          </cell>
          <cell r="G6" t="str">
            <v>ADICIONAL TAREA SUPERIOR</v>
          </cell>
          <cell r="H6" t="str">
            <v xml:space="preserve">CANTIDAD SUELDOS COMPENS. VARIABLE </v>
          </cell>
          <cell r="I6" t="str">
            <v xml:space="preserve">IMPORTE COMPENS. VARIABLE </v>
          </cell>
          <cell r="J6" t="str">
            <v>REMUNERAC. BRUTA ANUAL EN ARGENTINA</v>
          </cell>
          <cell r="K6" t="str">
            <v>REM. NETA ANUAL SIN COMP. VARIABLE</v>
          </cell>
          <cell r="L6" t="str">
            <v>COMPENSAC. VARIABLE NETA</v>
          </cell>
          <cell r="M6" t="str">
            <v>REMUN, NETA ANUAL EN ARGENTINA C / COMP.VAR.</v>
          </cell>
          <cell r="N6" t="str">
            <v>DESTINO</v>
          </cell>
          <cell r="O6" t="str">
            <v>% ADIC. DE ASIG.</v>
          </cell>
          <cell r="P6" t="str">
            <v>ADICIONAL DE ASIGNACIÓN  NETO</v>
          </cell>
          <cell r="Q6" t="str">
            <v>ADICIONAL DE ASIGNACIÓN S / COMP. VAR. NETO</v>
          </cell>
          <cell r="R6" t="str">
            <v>% HARDSHIP</v>
          </cell>
          <cell r="S6" t="str">
            <v>HARDSHIP NETO</v>
          </cell>
          <cell r="T6" t="str">
            <v>% BIENES Y SERVIC.</v>
          </cell>
          <cell r="U6" t="str">
            <v>BIENES Y SERVICIOS NETO</v>
          </cell>
          <cell r="V6" t="str">
            <v>ADICIONAL PERSONAL NETO</v>
          </cell>
          <cell r="W6" t="str">
            <v>OTROS</v>
          </cell>
          <cell r="X6" t="str">
            <v>NETO TOTAL DE ADIC. EN EL EXTERIOR</v>
          </cell>
          <cell r="Y6" t="str">
            <v>BRUTO TOTAL DE ADIC. EL EXTERIOR</v>
          </cell>
          <cell r="Z6" t="str">
            <v>NETO DE LA ASIG. INTERN.</v>
          </cell>
          <cell r="AA6" t="str">
            <v>BRUTO DE LA ASIG. INTERN.</v>
          </cell>
        </row>
        <row r="7">
          <cell r="A7">
            <v>1008035725</v>
          </cell>
          <cell r="B7" t="str">
            <v>BIANCHETTI</v>
          </cell>
          <cell r="C7" t="str">
            <v>Miguel</v>
          </cell>
          <cell r="D7" t="str">
            <v>Gte Gral</v>
          </cell>
          <cell r="E7">
            <v>62</v>
          </cell>
          <cell r="F7">
            <v>12766</v>
          </cell>
          <cell r="G7">
            <v>0</v>
          </cell>
          <cell r="H7">
            <v>4.75</v>
          </cell>
          <cell r="I7">
            <v>60587</v>
          </cell>
          <cell r="J7">
            <v>226545</v>
          </cell>
          <cell r="K7">
            <v>116638</v>
          </cell>
          <cell r="L7">
            <v>37941</v>
          </cell>
          <cell r="M7">
            <v>154579</v>
          </cell>
          <cell r="N7" t="str">
            <v>Brasil . Rio de Janeiro</v>
          </cell>
          <cell r="O7">
            <v>0.15</v>
          </cell>
          <cell r="P7">
            <v>15130</v>
          </cell>
          <cell r="Q7">
            <v>5167</v>
          </cell>
          <cell r="R7">
            <v>0.1</v>
          </cell>
          <cell r="S7">
            <v>14024</v>
          </cell>
          <cell r="T7">
            <v>0</v>
          </cell>
          <cell r="U7">
            <v>0</v>
          </cell>
          <cell r="V7">
            <v>0</v>
          </cell>
          <cell r="W7">
            <v>0</v>
          </cell>
          <cell r="X7">
            <v>34321</v>
          </cell>
          <cell r="Y7">
            <v>53909</v>
          </cell>
          <cell r="Z7">
            <v>188900</v>
          </cell>
          <cell r="AA7">
            <v>280454</v>
          </cell>
        </row>
        <row r="8">
          <cell r="A8">
            <v>4006040386</v>
          </cell>
          <cell r="B8" t="str">
            <v>MARTINEZ</v>
          </cell>
          <cell r="C8" t="str">
            <v>Aníbal</v>
          </cell>
          <cell r="D8" t="str">
            <v>Gte. Admin.</v>
          </cell>
          <cell r="E8">
            <v>57</v>
          </cell>
          <cell r="F8">
            <v>4500</v>
          </cell>
          <cell r="G8">
            <v>0</v>
          </cell>
          <cell r="H8">
            <v>2</v>
          </cell>
          <cell r="I8">
            <v>9000</v>
          </cell>
          <cell r="J8">
            <v>67500</v>
          </cell>
          <cell r="K8">
            <v>45221</v>
          </cell>
          <cell r="L8">
            <v>7073</v>
          </cell>
          <cell r="M8">
            <v>52294</v>
          </cell>
          <cell r="N8" t="str">
            <v>Brasil . Rio de Janeiro</v>
          </cell>
          <cell r="O8">
            <v>0.15</v>
          </cell>
          <cell r="P8">
            <v>8775</v>
          </cell>
          <cell r="Q8">
            <v>1350</v>
          </cell>
          <cell r="R8">
            <v>0.1</v>
          </cell>
          <cell r="S8">
            <v>5850</v>
          </cell>
          <cell r="T8">
            <v>0</v>
          </cell>
          <cell r="U8">
            <v>0</v>
          </cell>
          <cell r="V8">
            <v>0</v>
          </cell>
          <cell r="W8">
            <v>0</v>
          </cell>
          <cell r="X8">
            <v>15975</v>
          </cell>
          <cell r="Y8">
            <v>22992</v>
          </cell>
          <cell r="Z8">
            <v>68269</v>
          </cell>
          <cell r="AA8">
            <v>90492</v>
          </cell>
        </row>
        <row r="9">
          <cell r="A9">
            <v>4010941885</v>
          </cell>
          <cell r="B9" t="str">
            <v>DIPINTO CAFIERO</v>
          </cell>
          <cell r="C9" t="str">
            <v>Roberto</v>
          </cell>
          <cell r="D9" t="str">
            <v>Gte. Gral.</v>
          </cell>
          <cell r="E9">
            <v>60</v>
          </cell>
          <cell r="F9">
            <v>8833</v>
          </cell>
          <cell r="G9">
            <v>0</v>
          </cell>
          <cell r="H9">
            <v>7.6</v>
          </cell>
          <cell r="I9">
            <v>65500</v>
          </cell>
          <cell r="J9">
            <v>180329</v>
          </cell>
          <cell r="K9">
            <v>84435</v>
          </cell>
          <cell r="L9">
            <v>41973</v>
          </cell>
          <cell r="M9">
            <v>126408</v>
          </cell>
          <cell r="N9" t="str">
            <v>Bolivia - Sta. Cruz de la Sierra</v>
          </cell>
          <cell r="O9">
            <v>0.15</v>
          </cell>
          <cell r="P9">
            <v>17224</v>
          </cell>
          <cell r="Q9">
            <v>9825</v>
          </cell>
          <cell r="R9">
            <v>0.15</v>
          </cell>
          <cell r="S9">
            <v>17224</v>
          </cell>
          <cell r="T9">
            <v>0</v>
          </cell>
          <cell r="U9">
            <v>65074</v>
          </cell>
          <cell r="V9">
            <v>0</v>
          </cell>
          <cell r="W9">
            <v>0</v>
          </cell>
          <cell r="X9">
            <v>109347</v>
          </cell>
          <cell r="Y9">
            <v>172210</v>
          </cell>
          <cell r="Z9">
            <v>235755</v>
          </cell>
          <cell r="AA9">
            <v>352539</v>
          </cell>
        </row>
        <row r="10">
          <cell r="A10">
            <v>1013683522</v>
          </cell>
          <cell r="B10" t="str">
            <v>RAFFAELI</v>
          </cell>
          <cell r="C10" t="str">
            <v>Nestor</v>
          </cell>
          <cell r="D10" t="str">
            <v>Controller</v>
          </cell>
          <cell r="E10">
            <v>58</v>
          </cell>
          <cell r="F10">
            <v>7194</v>
          </cell>
          <cell r="G10">
            <v>0</v>
          </cell>
          <cell r="H10">
            <v>0</v>
          </cell>
          <cell r="I10">
            <v>0</v>
          </cell>
          <cell r="J10">
            <v>93522</v>
          </cell>
          <cell r="K10">
            <v>70095</v>
          </cell>
          <cell r="L10">
            <v>0</v>
          </cell>
          <cell r="M10">
            <v>70095</v>
          </cell>
          <cell r="N10" t="str">
            <v>Bolivia - Sta. Cruz de la Sierra</v>
          </cell>
          <cell r="O10">
            <v>0.15</v>
          </cell>
          <cell r="P10">
            <v>14028</v>
          </cell>
          <cell r="Q10">
            <v>0</v>
          </cell>
          <cell r="R10">
            <v>0.15</v>
          </cell>
          <cell r="S10">
            <v>14028</v>
          </cell>
          <cell r="T10">
            <v>0</v>
          </cell>
          <cell r="U10">
            <v>0</v>
          </cell>
          <cell r="V10">
            <v>0</v>
          </cell>
          <cell r="W10">
            <v>0</v>
          </cell>
          <cell r="X10">
            <v>28056</v>
          </cell>
          <cell r="Y10">
            <v>41415</v>
          </cell>
          <cell r="Z10">
            <v>98151</v>
          </cell>
          <cell r="AA10">
            <v>134937</v>
          </cell>
        </row>
        <row r="11">
          <cell r="A11">
            <v>1018773480</v>
          </cell>
          <cell r="B11" t="str">
            <v>BENEDINI</v>
          </cell>
          <cell r="C11" t="str">
            <v>Adolfo</v>
          </cell>
          <cell r="D11" t="str">
            <v>Gte. Admin.</v>
          </cell>
          <cell r="E11">
            <v>57</v>
          </cell>
          <cell r="F11">
            <v>4550</v>
          </cell>
          <cell r="G11">
            <v>0</v>
          </cell>
          <cell r="H11">
            <v>3</v>
          </cell>
          <cell r="I11">
            <v>13650</v>
          </cell>
          <cell r="J11">
            <v>72800</v>
          </cell>
          <cell r="K11">
            <v>44955</v>
          </cell>
          <cell r="L11">
            <v>10491</v>
          </cell>
          <cell r="M11">
            <v>55446</v>
          </cell>
          <cell r="N11" t="str">
            <v>Bolivia - Sta. Cruz de la Sierra</v>
          </cell>
          <cell r="O11">
            <v>0.15</v>
          </cell>
          <cell r="P11">
            <v>8873</v>
          </cell>
          <cell r="Q11">
            <v>2048</v>
          </cell>
          <cell r="R11">
            <v>0.15</v>
          </cell>
          <cell r="S11">
            <v>8873</v>
          </cell>
          <cell r="T11">
            <v>0</v>
          </cell>
          <cell r="U11">
            <v>33778</v>
          </cell>
          <cell r="V11">
            <v>0</v>
          </cell>
          <cell r="W11">
            <v>0</v>
          </cell>
          <cell r="X11">
            <v>53572</v>
          </cell>
          <cell r="Y11">
            <v>81270</v>
          </cell>
          <cell r="Z11">
            <v>109018</v>
          </cell>
          <cell r="AA11">
            <v>154070</v>
          </cell>
        </row>
        <row r="12">
          <cell r="A12">
            <v>1006437773</v>
          </cell>
          <cell r="B12" t="str">
            <v>BARRERA</v>
          </cell>
          <cell r="C12" t="str">
            <v>Ramón</v>
          </cell>
          <cell r="D12" t="str">
            <v>Profecional SR.</v>
          </cell>
          <cell r="E12">
            <v>56</v>
          </cell>
          <cell r="F12">
            <v>4000</v>
          </cell>
          <cell r="G12">
            <v>0</v>
          </cell>
          <cell r="H12">
            <v>3</v>
          </cell>
          <cell r="I12">
            <v>12000</v>
          </cell>
          <cell r="J12">
            <v>64000</v>
          </cell>
          <cell r="K12">
            <v>40328</v>
          </cell>
          <cell r="L12">
            <v>9423</v>
          </cell>
          <cell r="M12">
            <v>49751</v>
          </cell>
          <cell r="N12" t="str">
            <v>Perú - Talara</v>
          </cell>
          <cell r="O12">
            <v>0.15</v>
          </cell>
          <cell r="P12">
            <v>7800</v>
          </cell>
          <cell r="Q12">
            <v>1800</v>
          </cell>
          <cell r="R12">
            <v>0.4</v>
          </cell>
          <cell r="S12">
            <v>20800</v>
          </cell>
          <cell r="T12">
            <v>0</v>
          </cell>
          <cell r="U12">
            <v>32722</v>
          </cell>
          <cell r="V12">
            <v>0</v>
          </cell>
          <cell r="W12">
            <v>0</v>
          </cell>
          <cell r="X12">
            <v>63122</v>
          </cell>
          <cell r="Y12">
            <v>95836</v>
          </cell>
          <cell r="Z12">
            <v>112873</v>
          </cell>
          <cell r="AA12">
            <v>159836</v>
          </cell>
        </row>
        <row r="13">
          <cell r="A13">
            <v>1012021076</v>
          </cell>
          <cell r="B13" t="str">
            <v>BENITO</v>
          </cell>
          <cell r="C13" t="str">
            <v>José</v>
          </cell>
          <cell r="D13" t="str">
            <v>Profecional Principal</v>
          </cell>
          <cell r="E13">
            <v>57</v>
          </cell>
          <cell r="F13">
            <v>4620</v>
          </cell>
          <cell r="G13">
            <v>270</v>
          </cell>
          <cell r="H13">
            <v>3</v>
          </cell>
          <cell r="I13">
            <v>13860</v>
          </cell>
          <cell r="J13">
            <v>77430</v>
          </cell>
          <cell r="K13">
            <v>47530</v>
          </cell>
          <cell r="L13">
            <v>9772</v>
          </cell>
          <cell r="M13">
            <v>57302</v>
          </cell>
          <cell r="N13" t="str">
            <v>Perú - Talara</v>
          </cell>
          <cell r="O13">
            <v>0.15</v>
          </cell>
          <cell r="P13">
            <v>9536</v>
          </cell>
          <cell r="Q13">
            <v>2079</v>
          </cell>
          <cell r="R13">
            <v>0.4</v>
          </cell>
          <cell r="S13">
            <v>25428</v>
          </cell>
          <cell r="T13">
            <v>0</v>
          </cell>
          <cell r="U13">
            <v>25727</v>
          </cell>
          <cell r="V13">
            <v>0</v>
          </cell>
          <cell r="W13">
            <v>0</v>
          </cell>
          <cell r="X13">
            <v>62770</v>
          </cell>
          <cell r="Y13">
            <v>93975</v>
          </cell>
          <cell r="Z13">
            <v>120072</v>
          </cell>
          <cell r="AA13">
            <v>171405</v>
          </cell>
        </row>
        <row r="14">
          <cell r="A14">
            <v>4008065048</v>
          </cell>
          <cell r="B14" t="str">
            <v>BOLENTINI</v>
          </cell>
          <cell r="C14" t="str">
            <v>Sergio Daneil</v>
          </cell>
          <cell r="D14" t="str">
            <v>Gte. Adm. y Fin. Regional</v>
          </cell>
          <cell r="E14">
            <v>60</v>
          </cell>
          <cell r="F14">
            <v>8400</v>
          </cell>
          <cell r="G14">
            <v>0</v>
          </cell>
          <cell r="H14">
            <v>4</v>
          </cell>
          <cell r="I14">
            <v>33600</v>
          </cell>
          <cell r="J14">
            <v>142800</v>
          </cell>
          <cell r="K14">
            <v>80264</v>
          </cell>
          <cell r="L14">
            <v>21643</v>
          </cell>
          <cell r="M14">
            <v>101907</v>
          </cell>
          <cell r="N14" t="str">
            <v>Ecuador - Quito</v>
          </cell>
          <cell r="O14">
            <v>0.15</v>
          </cell>
          <cell r="P14">
            <v>16380</v>
          </cell>
          <cell r="Q14">
            <v>5040</v>
          </cell>
          <cell r="R14">
            <v>0.15</v>
          </cell>
          <cell r="S14">
            <v>16380</v>
          </cell>
          <cell r="T14">
            <v>0</v>
          </cell>
          <cell r="U14">
            <v>40517</v>
          </cell>
          <cell r="V14">
            <v>0</v>
          </cell>
          <cell r="W14">
            <v>0</v>
          </cell>
          <cell r="X14">
            <v>78317</v>
          </cell>
          <cell r="Y14">
            <v>124306</v>
          </cell>
          <cell r="Z14">
            <v>180224</v>
          </cell>
          <cell r="AA14">
            <v>267106</v>
          </cell>
        </row>
        <row r="15">
          <cell r="A15">
            <v>1013970682</v>
          </cell>
          <cell r="B15" t="str">
            <v>BONAVIA</v>
          </cell>
          <cell r="C15" t="str">
            <v xml:space="preserve">Osvaldo </v>
          </cell>
          <cell r="D15" t="str">
            <v>Lider Equipo SR.</v>
          </cell>
          <cell r="E15">
            <v>58</v>
          </cell>
          <cell r="F15">
            <v>5039</v>
          </cell>
          <cell r="G15">
            <v>0</v>
          </cell>
          <cell r="H15">
            <v>3</v>
          </cell>
          <cell r="I15">
            <v>15117</v>
          </cell>
          <cell r="J15">
            <v>80624</v>
          </cell>
          <cell r="K15">
            <v>49443</v>
          </cell>
          <cell r="L15">
            <v>10647</v>
          </cell>
          <cell r="M15">
            <v>60090</v>
          </cell>
          <cell r="N15" t="str">
            <v>Perú - Talara</v>
          </cell>
          <cell r="O15">
            <v>0.15</v>
          </cell>
          <cell r="P15">
            <v>9826</v>
          </cell>
          <cell r="Q15">
            <v>2268</v>
          </cell>
          <cell r="R15">
            <v>0.4</v>
          </cell>
          <cell r="S15">
            <v>26203</v>
          </cell>
          <cell r="T15">
            <v>0</v>
          </cell>
          <cell r="U15">
            <v>0</v>
          </cell>
          <cell r="V15">
            <v>0</v>
          </cell>
          <cell r="W15">
            <v>0</v>
          </cell>
          <cell r="X15">
            <v>38297</v>
          </cell>
          <cell r="Y15">
            <v>55113</v>
          </cell>
          <cell r="Z15">
            <v>98387</v>
          </cell>
          <cell r="AA15">
            <v>135737</v>
          </cell>
        </row>
        <row r="16">
          <cell r="A16">
            <v>1012064446</v>
          </cell>
          <cell r="B16" t="str">
            <v>BUSCHIAZZO</v>
          </cell>
          <cell r="C16" t="str">
            <v>Hector Horacio</v>
          </cell>
          <cell r="D16" t="str">
            <v>Jefe Contratos</v>
          </cell>
          <cell r="E16">
            <v>57</v>
          </cell>
          <cell r="F16">
            <v>4400</v>
          </cell>
          <cell r="G16">
            <v>530</v>
          </cell>
          <cell r="H16">
            <v>3</v>
          </cell>
          <cell r="I16">
            <v>14790</v>
          </cell>
          <cell r="J16">
            <v>78880</v>
          </cell>
          <cell r="K16">
            <v>48775</v>
          </cell>
          <cell r="L16">
            <v>10300</v>
          </cell>
          <cell r="M16">
            <v>59075</v>
          </cell>
          <cell r="N16" t="str">
            <v>Ecuador - Quito</v>
          </cell>
          <cell r="O16">
            <v>0.15</v>
          </cell>
          <cell r="P16">
            <v>9614</v>
          </cell>
          <cell r="Q16">
            <v>2219</v>
          </cell>
          <cell r="R16">
            <v>0.15</v>
          </cell>
          <cell r="S16">
            <v>9614</v>
          </cell>
          <cell r="T16">
            <v>0</v>
          </cell>
          <cell r="U16">
            <v>32884</v>
          </cell>
          <cell r="V16">
            <v>0</v>
          </cell>
          <cell r="W16">
            <v>0</v>
          </cell>
          <cell r="X16">
            <v>54331</v>
          </cell>
          <cell r="Y16">
            <v>81611</v>
          </cell>
          <cell r="Z16">
            <v>113406</v>
          </cell>
          <cell r="AA16">
            <v>160491</v>
          </cell>
        </row>
        <row r="17">
          <cell r="A17">
            <v>1014625968</v>
          </cell>
          <cell r="B17" t="str">
            <v>CANCELLIERI</v>
          </cell>
          <cell r="C17" t="str">
            <v>Eduardo Alfredo</v>
          </cell>
          <cell r="D17" t="str">
            <v>Gerente Yacimiento</v>
          </cell>
          <cell r="E17">
            <v>59</v>
          </cell>
          <cell r="F17">
            <v>6870</v>
          </cell>
          <cell r="G17">
            <v>0</v>
          </cell>
          <cell r="H17">
            <v>4</v>
          </cell>
          <cell r="I17">
            <v>27480</v>
          </cell>
          <cell r="J17">
            <v>116790</v>
          </cell>
          <cell r="K17">
            <v>67020</v>
          </cell>
          <cell r="L17">
            <v>18610</v>
          </cell>
          <cell r="M17">
            <v>85630</v>
          </cell>
          <cell r="N17" t="str">
            <v>Perú - Talara</v>
          </cell>
          <cell r="O17">
            <v>0.15</v>
          </cell>
          <cell r="P17">
            <v>13397</v>
          </cell>
          <cell r="Q17">
            <v>4122</v>
          </cell>
          <cell r="R17">
            <v>0.4</v>
          </cell>
          <cell r="S17">
            <v>35724</v>
          </cell>
          <cell r="T17">
            <v>0</v>
          </cell>
          <cell r="U17">
            <v>43534</v>
          </cell>
          <cell r="V17">
            <v>0</v>
          </cell>
          <cell r="W17">
            <v>0</v>
          </cell>
          <cell r="X17">
            <v>96777</v>
          </cell>
          <cell r="Y17">
            <v>153675</v>
          </cell>
          <cell r="Z17">
            <v>182407</v>
          </cell>
          <cell r="AA17">
            <v>270465</v>
          </cell>
        </row>
        <row r="18">
          <cell r="A18">
            <v>1008341804</v>
          </cell>
          <cell r="B18" t="str">
            <v>FUNARO CHAÑAL</v>
          </cell>
          <cell r="C18" t="str">
            <v>Juan Carlos</v>
          </cell>
          <cell r="D18" t="str">
            <v>Gte. Abastec.</v>
          </cell>
          <cell r="E18">
            <v>57</v>
          </cell>
          <cell r="F18">
            <v>4925</v>
          </cell>
          <cell r="G18">
            <v>0</v>
          </cell>
          <cell r="H18">
            <v>3</v>
          </cell>
          <cell r="I18">
            <v>14775</v>
          </cell>
          <cell r="J18">
            <v>78800</v>
          </cell>
          <cell r="K18">
            <v>47458</v>
          </cell>
          <cell r="L18">
            <v>10571</v>
          </cell>
          <cell r="M18">
            <v>58029</v>
          </cell>
          <cell r="N18" t="str">
            <v>Perú - Talara</v>
          </cell>
          <cell r="O18">
            <v>0.15</v>
          </cell>
          <cell r="P18">
            <v>9604</v>
          </cell>
          <cell r="Q18">
            <v>2216</v>
          </cell>
          <cell r="R18">
            <v>0.4</v>
          </cell>
          <cell r="S18">
            <v>25610</v>
          </cell>
          <cell r="T18">
            <v>0</v>
          </cell>
          <cell r="U18">
            <v>26036</v>
          </cell>
          <cell r="V18">
            <v>0</v>
          </cell>
          <cell r="W18">
            <v>0</v>
          </cell>
          <cell r="X18">
            <v>63466</v>
          </cell>
          <cell r="Y18">
            <v>95124</v>
          </cell>
          <cell r="Z18">
            <v>121495</v>
          </cell>
          <cell r="AA18">
            <v>173924</v>
          </cell>
        </row>
        <row r="19">
          <cell r="A19">
            <v>1018429834</v>
          </cell>
          <cell r="B19" t="str">
            <v>GUIÑAZU</v>
          </cell>
          <cell r="C19" t="str">
            <v>Alfredo Walter</v>
          </cell>
          <cell r="D19" t="str">
            <v>Jefe Perforac.</v>
          </cell>
          <cell r="E19">
            <v>56</v>
          </cell>
          <cell r="F19">
            <v>4400</v>
          </cell>
          <cell r="G19">
            <v>0</v>
          </cell>
          <cell r="H19">
            <v>2</v>
          </cell>
          <cell r="I19">
            <v>8800</v>
          </cell>
          <cell r="J19">
            <v>66000</v>
          </cell>
          <cell r="K19">
            <v>43649</v>
          </cell>
          <cell r="L19">
            <v>6802</v>
          </cell>
          <cell r="M19">
            <v>50451</v>
          </cell>
          <cell r="N19" t="str">
            <v>Ecuador - Quito</v>
          </cell>
          <cell r="O19">
            <v>0.15</v>
          </cell>
          <cell r="P19">
            <v>8580</v>
          </cell>
          <cell r="Q19">
            <v>1320</v>
          </cell>
          <cell r="R19">
            <v>0.15</v>
          </cell>
          <cell r="S19">
            <v>8580</v>
          </cell>
          <cell r="T19">
            <v>0</v>
          </cell>
          <cell r="U19">
            <v>26307</v>
          </cell>
          <cell r="V19">
            <v>0</v>
          </cell>
          <cell r="W19">
            <v>0</v>
          </cell>
          <cell r="X19">
            <v>44787</v>
          </cell>
          <cell r="Y19">
            <v>65173</v>
          </cell>
          <cell r="Z19">
            <v>95238</v>
          </cell>
          <cell r="AA19">
            <v>131173</v>
          </cell>
        </row>
        <row r="20">
          <cell r="A20">
            <v>1016415959</v>
          </cell>
          <cell r="B20" t="str">
            <v>GUTIERREZ</v>
          </cell>
          <cell r="C20" t="str">
            <v>Fabián Edgardo</v>
          </cell>
          <cell r="D20" t="str">
            <v>Lider Equipo SR.</v>
          </cell>
          <cell r="E20">
            <v>58</v>
          </cell>
          <cell r="F20">
            <v>5100</v>
          </cell>
          <cell r="G20">
            <v>0</v>
          </cell>
          <cell r="H20">
            <v>3</v>
          </cell>
          <cell r="I20">
            <v>15300</v>
          </cell>
          <cell r="J20">
            <v>81600</v>
          </cell>
          <cell r="K20">
            <v>50476</v>
          </cell>
          <cell r="L20">
            <v>10694</v>
          </cell>
          <cell r="M20">
            <v>61170</v>
          </cell>
          <cell r="N20" t="str">
            <v>Perú - Talara</v>
          </cell>
          <cell r="O20">
            <v>0.15</v>
          </cell>
          <cell r="P20">
            <v>9945</v>
          </cell>
          <cell r="Q20">
            <v>2295</v>
          </cell>
          <cell r="R20">
            <v>0.4</v>
          </cell>
          <cell r="S20">
            <v>26520</v>
          </cell>
          <cell r="T20">
            <v>0</v>
          </cell>
          <cell r="U20">
            <v>35397</v>
          </cell>
          <cell r="V20">
            <v>0</v>
          </cell>
          <cell r="W20">
            <v>0</v>
          </cell>
          <cell r="X20">
            <v>74157</v>
          </cell>
          <cell r="Y20">
            <v>112615</v>
          </cell>
          <cell r="Z20">
            <v>135327</v>
          </cell>
          <cell r="AA20">
            <v>194215</v>
          </cell>
        </row>
        <row r="21">
          <cell r="A21">
            <v>1013997164</v>
          </cell>
          <cell r="B21" t="str">
            <v>JARAMILLO</v>
          </cell>
          <cell r="C21" t="str">
            <v>Carlos Alberto</v>
          </cell>
          <cell r="D21" t="str">
            <v>Profesional SR.</v>
          </cell>
          <cell r="E21">
            <v>56</v>
          </cell>
          <cell r="F21">
            <v>4045</v>
          </cell>
          <cell r="G21">
            <v>0</v>
          </cell>
          <cell r="H21">
            <v>0</v>
          </cell>
          <cell r="I21">
            <v>0</v>
          </cell>
          <cell r="J21">
            <v>52585</v>
          </cell>
          <cell r="K21">
            <v>40543</v>
          </cell>
          <cell r="L21">
            <v>0</v>
          </cell>
          <cell r="M21">
            <v>40543</v>
          </cell>
          <cell r="N21" t="str">
            <v>Perú - Talara</v>
          </cell>
          <cell r="O21">
            <v>0.15</v>
          </cell>
          <cell r="P21">
            <v>7888</v>
          </cell>
          <cell r="Q21">
            <v>0</v>
          </cell>
          <cell r="R21">
            <v>0.4</v>
          </cell>
          <cell r="S21">
            <v>21034</v>
          </cell>
          <cell r="T21">
            <v>0</v>
          </cell>
          <cell r="U21">
            <v>27633</v>
          </cell>
          <cell r="V21">
            <v>0</v>
          </cell>
          <cell r="W21">
            <v>0</v>
          </cell>
          <cell r="X21">
            <v>56555</v>
          </cell>
          <cell r="Y21">
            <v>81284</v>
          </cell>
          <cell r="Z21">
            <v>97098</v>
          </cell>
          <cell r="AA21">
            <v>133869</v>
          </cell>
        </row>
        <row r="22">
          <cell r="A22">
            <v>1011904267</v>
          </cell>
          <cell r="B22" t="str">
            <v>JAVIER</v>
          </cell>
          <cell r="C22" t="str">
            <v>Ruben Ignacio</v>
          </cell>
          <cell r="D22" t="str">
            <v>Profesional SR.</v>
          </cell>
          <cell r="E22">
            <v>56</v>
          </cell>
          <cell r="F22">
            <v>3900</v>
          </cell>
          <cell r="G22">
            <v>0</v>
          </cell>
          <cell r="H22">
            <v>0</v>
          </cell>
          <cell r="I22">
            <v>0</v>
          </cell>
          <cell r="J22">
            <v>50700</v>
          </cell>
          <cell r="K22">
            <v>39279</v>
          </cell>
          <cell r="L22">
            <v>0</v>
          </cell>
          <cell r="M22">
            <v>39279</v>
          </cell>
          <cell r="N22" t="str">
            <v>Perú - Talara</v>
          </cell>
          <cell r="O22">
            <v>0.15</v>
          </cell>
          <cell r="P22">
            <v>7605</v>
          </cell>
          <cell r="Q22">
            <v>0</v>
          </cell>
          <cell r="R22">
            <v>0.4</v>
          </cell>
          <cell r="S22">
            <v>20280</v>
          </cell>
          <cell r="T22">
            <v>0</v>
          </cell>
          <cell r="U22">
            <v>27012</v>
          </cell>
          <cell r="V22">
            <v>0</v>
          </cell>
          <cell r="W22">
            <v>0</v>
          </cell>
          <cell r="X22">
            <v>54897</v>
          </cell>
          <cell r="Y22">
            <v>78210</v>
          </cell>
          <cell r="Z22">
            <v>94176</v>
          </cell>
          <cell r="AA22">
            <v>128910</v>
          </cell>
        </row>
        <row r="23">
          <cell r="A23">
            <v>1011741656</v>
          </cell>
          <cell r="B23" t="str">
            <v>LLOYD</v>
          </cell>
          <cell r="C23" t="str">
            <v>Roberto Daniel</v>
          </cell>
          <cell r="D23" t="str">
            <v>Profesional Principal</v>
          </cell>
          <cell r="E23">
            <v>57</v>
          </cell>
          <cell r="F23">
            <v>4850</v>
          </cell>
          <cell r="G23">
            <v>0</v>
          </cell>
          <cell r="H23">
            <v>3</v>
          </cell>
          <cell r="I23">
            <v>14550</v>
          </cell>
          <cell r="J23">
            <v>77600</v>
          </cell>
          <cell r="K23">
            <v>47974</v>
          </cell>
          <cell r="L23">
            <v>10116</v>
          </cell>
          <cell r="M23">
            <v>58090</v>
          </cell>
          <cell r="N23" t="str">
            <v>Perú - Talara</v>
          </cell>
          <cell r="O23">
            <v>0.15</v>
          </cell>
          <cell r="P23">
            <v>9458</v>
          </cell>
          <cell r="Q23">
            <v>2183</v>
          </cell>
          <cell r="R23">
            <v>0.4</v>
          </cell>
          <cell r="S23">
            <v>25220</v>
          </cell>
          <cell r="T23">
            <v>0</v>
          </cell>
          <cell r="U23">
            <v>38881</v>
          </cell>
          <cell r="V23">
            <v>0</v>
          </cell>
          <cell r="W23">
            <v>0</v>
          </cell>
          <cell r="X23">
            <v>75742</v>
          </cell>
          <cell r="Y23">
            <v>114315</v>
          </cell>
          <cell r="Z23">
            <v>133832</v>
          </cell>
          <cell r="AA23">
            <v>191915</v>
          </cell>
        </row>
        <row r="24">
          <cell r="A24">
            <v>1013708736</v>
          </cell>
          <cell r="B24" t="str">
            <v>LOPEZ</v>
          </cell>
          <cell r="C24" t="str">
            <v>Leandro Leslie</v>
          </cell>
          <cell r="D24" t="str">
            <v>Lider SR.</v>
          </cell>
          <cell r="E24">
            <v>55</v>
          </cell>
          <cell r="F24">
            <v>4400</v>
          </cell>
          <cell r="G24">
            <v>0</v>
          </cell>
          <cell r="H24">
            <v>0</v>
          </cell>
          <cell r="I24">
            <v>0</v>
          </cell>
          <cell r="J24">
            <v>57200</v>
          </cell>
          <cell r="K24">
            <v>43998</v>
          </cell>
          <cell r="L24">
            <v>0</v>
          </cell>
          <cell r="M24">
            <v>43998</v>
          </cell>
          <cell r="N24" t="str">
            <v>Perú - Talara</v>
          </cell>
          <cell r="O24">
            <v>0.15</v>
          </cell>
          <cell r="P24">
            <v>8580</v>
          </cell>
          <cell r="Q24">
            <v>0</v>
          </cell>
          <cell r="R24">
            <v>0.4</v>
          </cell>
          <cell r="S24">
            <v>22880</v>
          </cell>
          <cell r="T24">
            <v>0</v>
          </cell>
          <cell r="U24">
            <v>30738</v>
          </cell>
          <cell r="V24">
            <v>0</v>
          </cell>
          <cell r="W24">
            <v>0</v>
          </cell>
          <cell r="X24">
            <v>62198</v>
          </cell>
          <cell r="Y24">
            <v>89653</v>
          </cell>
          <cell r="Z24">
            <v>106196</v>
          </cell>
          <cell r="AA24">
            <v>146853</v>
          </cell>
        </row>
        <row r="25">
          <cell r="A25">
            <v>5013229616</v>
          </cell>
          <cell r="B25" t="str">
            <v>MC GREGOR</v>
          </cell>
          <cell r="C25" t="str">
            <v>Peter Malcolm</v>
          </cell>
          <cell r="D25" t="str">
            <v>Coord. Reservorio</v>
          </cell>
          <cell r="E25">
            <v>59</v>
          </cell>
          <cell r="F25">
            <v>7290</v>
          </cell>
          <cell r="G25">
            <v>0</v>
          </cell>
          <cell r="H25">
            <v>4.18</v>
          </cell>
          <cell r="I25">
            <v>30460</v>
          </cell>
          <cell r="J25">
            <v>125230</v>
          </cell>
          <cell r="K25">
            <v>70235</v>
          </cell>
          <cell r="L25">
            <v>20586</v>
          </cell>
          <cell r="M25">
            <v>90821</v>
          </cell>
          <cell r="N25" t="str">
            <v>Perú - Talara</v>
          </cell>
          <cell r="O25">
            <v>0.15</v>
          </cell>
          <cell r="P25">
            <v>9745</v>
          </cell>
          <cell r="Q25">
            <v>3134</v>
          </cell>
          <cell r="R25">
            <v>0.4</v>
          </cell>
          <cell r="S25">
            <v>26004</v>
          </cell>
          <cell r="T25">
            <v>0</v>
          </cell>
          <cell r="U25">
            <v>0</v>
          </cell>
          <cell r="V25">
            <v>0</v>
          </cell>
          <cell r="W25">
            <v>0</v>
          </cell>
          <cell r="X25">
            <v>38883</v>
          </cell>
          <cell r="Y25">
            <v>60994</v>
          </cell>
          <cell r="Z25">
            <v>129704</v>
          </cell>
          <cell r="AA25">
            <v>186224</v>
          </cell>
        </row>
        <row r="26">
          <cell r="A26">
            <v>1016868207</v>
          </cell>
          <cell r="B26" t="str">
            <v>MUSRI</v>
          </cell>
          <cell r="C26" t="str">
            <v>Daniel Amado</v>
          </cell>
          <cell r="D26" t="str">
            <v>Gte. Reservorio</v>
          </cell>
          <cell r="E26">
            <v>60</v>
          </cell>
          <cell r="F26">
            <v>6790</v>
          </cell>
          <cell r="G26">
            <v>0</v>
          </cell>
          <cell r="H26">
            <v>4</v>
          </cell>
          <cell r="I26">
            <v>27160</v>
          </cell>
          <cell r="J26">
            <v>115430</v>
          </cell>
          <cell r="K26">
            <v>66068</v>
          </cell>
          <cell r="L26">
            <v>18465</v>
          </cell>
          <cell r="M26">
            <v>84533</v>
          </cell>
          <cell r="N26" t="str">
            <v>Ecuador - Quito</v>
          </cell>
          <cell r="O26">
            <v>0.15</v>
          </cell>
          <cell r="P26">
            <v>13241</v>
          </cell>
          <cell r="Q26">
            <v>4074</v>
          </cell>
          <cell r="R26">
            <v>0.15</v>
          </cell>
          <cell r="S26">
            <v>13241</v>
          </cell>
          <cell r="T26">
            <v>0</v>
          </cell>
          <cell r="U26">
            <v>38365</v>
          </cell>
          <cell r="V26">
            <v>0</v>
          </cell>
          <cell r="W26">
            <v>0</v>
          </cell>
          <cell r="X26">
            <v>68921</v>
          </cell>
          <cell r="Y26">
            <v>109274</v>
          </cell>
          <cell r="Z26">
            <v>153454</v>
          </cell>
          <cell r="AA26">
            <v>224704</v>
          </cell>
        </row>
        <row r="27">
          <cell r="A27">
            <v>1014122177</v>
          </cell>
          <cell r="B27" t="str">
            <v>PARDO</v>
          </cell>
          <cell r="C27" t="str">
            <v>Jorge Héctor</v>
          </cell>
          <cell r="D27" t="str">
            <v>Profesional Principal</v>
          </cell>
          <cell r="E27">
            <v>57</v>
          </cell>
          <cell r="F27">
            <v>4850</v>
          </cell>
          <cell r="G27">
            <v>0</v>
          </cell>
          <cell r="H27">
            <v>3</v>
          </cell>
          <cell r="I27">
            <v>14550</v>
          </cell>
          <cell r="J27">
            <v>77600</v>
          </cell>
          <cell r="K27">
            <v>47763</v>
          </cell>
          <cell r="L27">
            <v>10163</v>
          </cell>
          <cell r="M27">
            <v>57926</v>
          </cell>
          <cell r="N27" t="str">
            <v>Perú - Talara</v>
          </cell>
          <cell r="O27">
            <v>0.15</v>
          </cell>
          <cell r="P27">
            <v>9458</v>
          </cell>
          <cell r="Q27">
            <v>2183</v>
          </cell>
          <cell r="R27">
            <v>0.4</v>
          </cell>
          <cell r="S27">
            <v>25220</v>
          </cell>
          <cell r="T27">
            <v>0</v>
          </cell>
          <cell r="U27">
            <v>36660</v>
          </cell>
          <cell r="V27">
            <v>0</v>
          </cell>
          <cell r="W27">
            <v>0</v>
          </cell>
          <cell r="X27">
            <v>73521</v>
          </cell>
          <cell r="Y27">
            <v>110811</v>
          </cell>
          <cell r="Z27">
            <v>131447</v>
          </cell>
          <cell r="AA27">
            <v>188411</v>
          </cell>
        </row>
        <row r="28">
          <cell r="A28">
            <v>1008148229</v>
          </cell>
          <cell r="B28" t="str">
            <v>PIRAN</v>
          </cell>
          <cell r="C28" t="str">
            <v>Orlando Juan</v>
          </cell>
          <cell r="D28" t="str">
            <v>Gte. Gral.</v>
          </cell>
          <cell r="E28">
            <v>62</v>
          </cell>
          <cell r="F28">
            <v>14000</v>
          </cell>
          <cell r="G28">
            <v>1200</v>
          </cell>
          <cell r="H28">
            <v>7</v>
          </cell>
          <cell r="I28">
            <v>106400</v>
          </cell>
          <cell r="J28">
            <v>304000</v>
          </cell>
          <cell r="K28">
            <v>137634</v>
          </cell>
          <cell r="L28">
            <v>66571</v>
          </cell>
          <cell r="M28">
            <v>204205</v>
          </cell>
          <cell r="N28" t="str">
            <v>Ecuador - Quito</v>
          </cell>
          <cell r="O28">
            <v>0.15</v>
          </cell>
          <cell r="P28">
            <v>29640</v>
          </cell>
          <cell r="Q28">
            <v>15960</v>
          </cell>
          <cell r="R28">
            <v>0.15</v>
          </cell>
          <cell r="S28">
            <v>29640</v>
          </cell>
          <cell r="T28">
            <v>0</v>
          </cell>
          <cell r="U28">
            <v>0</v>
          </cell>
          <cell r="V28">
            <v>0</v>
          </cell>
          <cell r="W28">
            <v>0</v>
          </cell>
          <cell r="X28">
            <v>75240</v>
          </cell>
          <cell r="Y28">
            <v>115754</v>
          </cell>
          <cell r="Z28">
            <v>279445</v>
          </cell>
          <cell r="AA28">
            <v>419754</v>
          </cell>
        </row>
        <row r="29">
          <cell r="A29">
            <v>1012495096</v>
          </cell>
          <cell r="B29" t="str">
            <v>TORRES</v>
          </cell>
          <cell r="C29" t="str">
            <v>Rodolfo</v>
          </cell>
          <cell r="D29" t="str">
            <v>Lider Equipo</v>
          </cell>
          <cell r="E29">
            <v>57</v>
          </cell>
          <cell r="F29">
            <v>5000</v>
          </cell>
          <cell r="G29">
            <v>0</v>
          </cell>
          <cell r="H29">
            <v>3</v>
          </cell>
          <cell r="I29">
            <v>15000</v>
          </cell>
          <cell r="J29">
            <v>80000</v>
          </cell>
          <cell r="K29">
            <v>49264</v>
          </cell>
          <cell r="L29">
            <v>10510</v>
          </cell>
          <cell r="M29">
            <v>59774</v>
          </cell>
          <cell r="N29" t="str">
            <v>Perú - Talara</v>
          </cell>
          <cell r="O29">
            <v>0.15</v>
          </cell>
          <cell r="P29">
            <v>9750</v>
          </cell>
          <cell r="Q29">
            <v>2250</v>
          </cell>
          <cell r="R29">
            <v>0.4</v>
          </cell>
          <cell r="S29">
            <v>26000</v>
          </cell>
          <cell r="T29">
            <v>0</v>
          </cell>
          <cell r="U29">
            <v>37243</v>
          </cell>
          <cell r="V29">
            <v>0</v>
          </cell>
          <cell r="W29">
            <v>0</v>
          </cell>
          <cell r="X29">
            <v>75243</v>
          </cell>
          <cell r="Y29">
            <v>113903</v>
          </cell>
          <cell r="Z29">
            <v>135017</v>
          </cell>
          <cell r="AA29">
            <v>193903</v>
          </cell>
        </row>
        <row r="30">
          <cell r="A30">
            <v>4009804911</v>
          </cell>
          <cell r="B30" t="str">
            <v>LAMANNA</v>
          </cell>
          <cell r="C30" t="str">
            <v>Darío</v>
          </cell>
          <cell r="D30" t="str">
            <v>Abogado  Sr</v>
          </cell>
          <cell r="E30">
            <v>0</v>
          </cell>
          <cell r="F30">
            <v>4600</v>
          </cell>
          <cell r="G30">
            <v>0</v>
          </cell>
          <cell r="H30">
            <v>2</v>
          </cell>
          <cell r="I30">
            <v>9200</v>
          </cell>
          <cell r="J30">
            <v>69000</v>
          </cell>
          <cell r="K30">
            <v>45178</v>
          </cell>
          <cell r="L30">
            <v>7058</v>
          </cell>
          <cell r="M30">
            <v>52236</v>
          </cell>
          <cell r="N30" t="str">
            <v>Ecuador - Quito</v>
          </cell>
          <cell r="O30">
            <v>0.15</v>
          </cell>
          <cell r="P30">
            <v>8970</v>
          </cell>
          <cell r="Q30">
            <v>1380</v>
          </cell>
          <cell r="R30">
            <v>0.15</v>
          </cell>
          <cell r="S30">
            <v>8970</v>
          </cell>
          <cell r="T30">
            <v>0</v>
          </cell>
          <cell r="U30">
            <v>25145</v>
          </cell>
          <cell r="V30">
            <v>0</v>
          </cell>
          <cell r="W30">
            <v>0</v>
          </cell>
          <cell r="X30">
            <v>44465</v>
          </cell>
          <cell r="Y30">
            <v>64069</v>
          </cell>
          <cell r="Z30">
            <v>96701</v>
          </cell>
          <cell r="AA30">
            <v>133069</v>
          </cell>
        </row>
        <row r="31">
          <cell r="A31">
            <v>1013564008</v>
          </cell>
          <cell r="B31" t="str">
            <v>ELVAS</v>
          </cell>
          <cell r="C31" t="str">
            <v>Marcelo Ricardo</v>
          </cell>
          <cell r="D31" t="str">
            <v>Grte. Yacimiento SR</v>
          </cell>
          <cell r="E31">
            <v>60</v>
          </cell>
          <cell r="F31">
            <v>9326</v>
          </cell>
          <cell r="G31">
            <v>0</v>
          </cell>
          <cell r="H31">
            <v>5</v>
          </cell>
          <cell r="I31">
            <v>46630</v>
          </cell>
          <cell r="J31">
            <v>167868</v>
          </cell>
          <cell r="K31">
            <v>88541</v>
          </cell>
          <cell r="L31">
            <v>29553</v>
          </cell>
          <cell r="M31">
            <v>118094</v>
          </cell>
          <cell r="N31" t="str">
            <v>Venezuela - Maracaibo</v>
          </cell>
          <cell r="O31">
            <v>0.15</v>
          </cell>
          <cell r="P31">
            <v>18186</v>
          </cell>
          <cell r="Q31">
            <v>6995</v>
          </cell>
          <cell r="R31">
            <v>0.2</v>
          </cell>
          <cell r="S31">
            <v>24248</v>
          </cell>
          <cell r="T31">
            <v>0</v>
          </cell>
          <cell r="U31">
            <v>35538</v>
          </cell>
          <cell r="V31">
            <v>5344</v>
          </cell>
          <cell r="W31">
            <v>0</v>
          </cell>
          <cell r="X31">
            <v>90311</v>
          </cell>
          <cell r="Y31">
            <v>142594</v>
          </cell>
          <cell r="Z31">
            <v>208405</v>
          </cell>
          <cell r="AA31">
            <v>310462</v>
          </cell>
        </row>
        <row r="32">
          <cell r="A32">
            <v>1007615145</v>
          </cell>
          <cell r="B32" t="str">
            <v>URRIJOLA</v>
          </cell>
          <cell r="C32" t="str">
            <v>Ruben Rogelio</v>
          </cell>
          <cell r="D32" t="str">
            <v>Jefe Produccion SR.</v>
          </cell>
          <cell r="E32">
            <v>58</v>
          </cell>
          <cell r="F32">
            <v>6930</v>
          </cell>
          <cell r="G32">
            <v>0</v>
          </cell>
          <cell r="H32">
            <v>3.92</v>
          </cell>
          <cell r="I32">
            <v>27147</v>
          </cell>
          <cell r="J32">
            <v>117237</v>
          </cell>
          <cell r="K32">
            <v>67397</v>
          </cell>
          <cell r="L32">
            <v>18383</v>
          </cell>
          <cell r="M32">
            <v>85780</v>
          </cell>
          <cell r="N32" t="str">
            <v>Venezuela - El Tigre</v>
          </cell>
          <cell r="O32">
            <v>0.15</v>
          </cell>
          <cell r="P32">
            <v>13514</v>
          </cell>
          <cell r="Q32">
            <v>4072</v>
          </cell>
          <cell r="R32">
            <v>0.15</v>
          </cell>
          <cell r="S32">
            <v>13514</v>
          </cell>
          <cell r="T32">
            <v>0</v>
          </cell>
          <cell r="U32">
            <v>3566</v>
          </cell>
          <cell r="V32">
            <v>7233</v>
          </cell>
          <cell r="W32">
            <v>0</v>
          </cell>
          <cell r="X32">
            <v>41899</v>
          </cell>
          <cell r="Y32">
            <v>65377</v>
          </cell>
          <cell r="Z32">
            <v>127679</v>
          </cell>
          <cell r="AA32">
            <v>182614</v>
          </cell>
        </row>
        <row r="33">
          <cell r="A33">
            <v>1008311034</v>
          </cell>
          <cell r="B33" t="str">
            <v>IANNACI</v>
          </cell>
          <cell r="C33" t="str">
            <v>Nestor</v>
          </cell>
          <cell r="D33" t="str">
            <v>Gte. Comp. Y Contr.</v>
          </cell>
          <cell r="E33">
            <v>58</v>
          </cell>
          <cell r="F33">
            <v>6221</v>
          </cell>
          <cell r="G33">
            <v>0</v>
          </cell>
          <cell r="H33">
            <v>2</v>
          </cell>
          <cell r="I33">
            <v>12442</v>
          </cell>
          <cell r="J33">
            <v>93315</v>
          </cell>
          <cell r="K33">
            <v>60117</v>
          </cell>
          <cell r="L33">
            <v>9249</v>
          </cell>
          <cell r="M33">
            <v>69366</v>
          </cell>
          <cell r="N33" t="str">
            <v>Venezuela - Caracas</v>
          </cell>
          <cell r="O33">
            <v>0.15</v>
          </cell>
          <cell r="P33">
            <v>12131</v>
          </cell>
          <cell r="Q33">
            <v>1866</v>
          </cell>
          <cell r="R33">
            <v>0.05</v>
          </cell>
          <cell r="S33">
            <v>4044</v>
          </cell>
          <cell r="T33">
            <v>0</v>
          </cell>
          <cell r="U33">
            <v>26739</v>
          </cell>
          <cell r="V33">
            <v>15171</v>
          </cell>
          <cell r="W33">
            <v>0</v>
          </cell>
          <cell r="X33">
            <v>59951</v>
          </cell>
          <cell r="Y33">
            <v>92149</v>
          </cell>
          <cell r="Z33">
            <v>129317</v>
          </cell>
          <cell r="AA33">
            <v>185464</v>
          </cell>
        </row>
        <row r="34">
          <cell r="A34">
            <v>1012638017</v>
          </cell>
          <cell r="B34" t="str">
            <v>ROSA</v>
          </cell>
          <cell r="C34" t="str">
            <v>Pablo</v>
          </cell>
          <cell r="D34" t="str">
            <v>BIO</v>
          </cell>
          <cell r="E34">
            <v>57</v>
          </cell>
          <cell r="F34">
            <v>5967</v>
          </cell>
          <cell r="G34">
            <v>0</v>
          </cell>
          <cell r="H34">
            <v>2</v>
          </cell>
          <cell r="I34">
            <v>11934</v>
          </cell>
          <cell r="J34">
            <v>89505</v>
          </cell>
          <cell r="K34">
            <v>57739</v>
          </cell>
          <cell r="L34">
            <v>9038</v>
          </cell>
          <cell r="M34">
            <v>66777</v>
          </cell>
          <cell r="N34" t="str">
            <v>Venezuela - Caracas</v>
          </cell>
          <cell r="O34">
            <v>0.15</v>
          </cell>
          <cell r="P34">
            <v>11636</v>
          </cell>
          <cell r="Q34">
            <v>1790</v>
          </cell>
          <cell r="R34">
            <v>0.05</v>
          </cell>
          <cell r="S34">
            <v>3879</v>
          </cell>
          <cell r="T34">
            <v>0</v>
          </cell>
          <cell r="U34">
            <v>27876</v>
          </cell>
          <cell r="V34">
            <v>14280</v>
          </cell>
          <cell r="W34">
            <v>0</v>
          </cell>
          <cell r="X34">
            <v>59461</v>
          </cell>
          <cell r="Y34">
            <v>91057</v>
          </cell>
          <cell r="Z34">
            <v>126238</v>
          </cell>
          <cell r="AA34">
            <v>180562</v>
          </cell>
        </row>
        <row r="35">
          <cell r="A35">
            <v>1006392188</v>
          </cell>
          <cell r="B35" t="str">
            <v>AHUMADA</v>
          </cell>
          <cell r="C35" t="str">
            <v>Alberto Ricardo</v>
          </cell>
          <cell r="D35" t="str">
            <v>Supervisor Principal</v>
          </cell>
          <cell r="E35">
            <v>55</v>
          </cell>
          <cell r="F35">
            <v>3794</v>
          </cell>
          <cell r="G35">
            <v>0</v>
          </cell>
          <cell r="H35">
            <v>0</v>
          </cell>
          <cell r="I35">
            <v>0</v>
          </cell>
          <cell r="J35">
            <v>49322</v>
          </cell>
          <cell r="K35">
            <v>38004</v>
          </cell>
          <cell r="L35">
            <v>0</v>
          </cell>
          <cell r="M35">
            <v>38004</v>
          </cell>
          <cell r="N35" t="str">
            <v>Venezuela - Maracaibo</v>
          </cell>
          <cell r="O35">
            <v>0.15</v>
          </cell>
          <cell r="P35">
            <v>7398</v>
          </cell>
          <cell r="Q35">
            <v>0</v>
          </cell>
          <cell r="R35">
            <v>0.2</v>
          </cell>
          <cell r="S35">
            <v>9864</v>
          </cell>
          <cell r="T35">
            <v>0</v>
          </cell>
          <cell r="U35">
            <v>4964</v>
          </cell>
          <cell r="V35">
            <v>2977</v>
          </cell>
          <cell r="W35">
            <v>0</v>
          </cell>
          <cell r="X35">
            <v>25203</v>
          </cell>
          <cell r="Y35">
            <v>35820</v>
          </cell>
          <cell r="Z35">
            <v>63207</v>
          </cell>
          <cell r="AA35">
            <v>85142</v>
          </cell>
        </row>
        <row r="36">
          <cell r="A36">
            <v>1013035789</v>
          </cell>
          <cell r="B36" t="str">
            <v>BARBUGLI</v>
          </cell>
          <cell r="C36" t="str">
            <v>Jorge Alberto</v>
          </cell>
          <cell r="D36" t="str">
            <v>Profesional Principal</v>
          </cell>
          <cell r="E36">
            <v>57</v>
          </cell>
          <cell r="F36">
            <v>4925</v>
          </cell>
          <cell r="G36">
            <v>0</v>
          </cell>
          <cell r="H36">
            <v>2.98</v>
          </cell>
          <cell r="I36">
            <v>14701</v>
          </cell>
          <cell r="J36">
            <v>78726</v>
          </cell>
          <cell r="K36">
            <v>48302</v>
          </cell>
          <cell r="L36">
            <v>10326</v>
          </cell>
          <cell r="M36">
            <v>58628</v>
          </cell>
          <cell r="N36" t="str">
            <v>Venezuela - Maracaibo</v>
          </cell>
          <cell r="O36">
            <v>0.15</v>
          </cell>
          <cell r="P36">
            <v>9604</v>
          </cell>
          <cell r="Q36">
            <v>2205</v>
          </cell>
          <cell r="R36">
            <v>0.2</v>
          </cell>
          <cell r="S36">
            <v>12805</v>
          </cell>
          <cell r="T36">
            <v>0</v>
          </cell>
          <cell r="U36">
            <v>5752</v>
          </cell>
          <cell r="V36">
            <v>1037</v>
          </cell>
          <cell r="W36">
            <v>0</v>
          </cell>
          <cell r="X36">
            <v>31403</v>
          </cell>
          <cell r="Y36">
            <v>44901</v>
          </cell>
          <cell r="Z36">
            <v>90031</v>
          </cell>
          <cell r="AA36">
            <v>123627</v>
          </cell>
        </row>
        <row r="37">
          <cell r="A37">
            <v>1017472934</v>
          </cell>
          <cell r="B37" t="str">
            <v>LAPEGNA</v>
          </cell>
          <cell r="C37" t="str">
            <v>Daniel Alberto</v>
          </cell>
          <cell r="D37" t="str">
            <v>Lider de Convenios</v>
          </cell>
          <cell r="E37">
            <v>57</v>
          </cell>
          <cell r="F37">
            <v>5120</v>
          </cell>
          <cell r="G37">
            <v>0</v>
          </cell>
          <cell r="H37">
            <v>2.5</v>
          </cell>
          <cell r="I37">
            <v>12800</v>
          </cell>
          <cell r="J37">
            <v>79360</v>
          </cell>
          <cell r="K37">
            <v>50043</v>
          </cell>
          <cell r="L37">
            <v>8909</v>
          </cell>
          <cell r="M37">
            <v>58952</v>
          </cell>
          <cell r="N37" t="str">
            <v>Venezuela - Caracas</v>
          </cell>
          <cell r="O37">
            <v>0.15</v>
          </cell>
          <cell r="P37">
            <v>9984</v>
          </cell>
          <cell r="Q37">
            <v>1920</v>
          </cell>
          <cell r="R37">
            <v>0.05</v>
          </cell>
          <cell r="S37">
            <v>3328</v>
          </cell>
          <cell r="T37">
            <v>0</v>
          </cell>
          <cell r="U37">
            <v>26409</v>
          </cell>
          <cell r="V37">
            <v>9177</v>
          </cell>
          <cell r="W37">
            <v>0</v>
          </cell>
          <cell r="X37">
            <v>50818</v>
          </cell>
          <cell r="Y37">
            <v>76031</v>
          </cell>
          <cell r="Z37">
            <v>109770</v>
          </cell>
          <cell r="AA37">
            <v>155391</v>
          </cell>
        </row>
        <row r="38">
          <cell r="A38">
            <v>1010528765</v>
          </cell>
          <cell r="B38" t="str">
            <v>HERRERA</v>
          </cell>
          <cell r="C38" t="str">
            <v>José Luis</v>
          </cell>
          <cell r="D38" t="str">
            <v>LiderContrat Obr y Serv</v>
          </cell>
          <cell r="E38">
            <v>56</v>
          </cell>
          <cell r="F38">
            <v>4500</v>
          </cell>
          <cell r="G38">
            <v>0</v>
          </cell>
          <cell r="H38">
            <v>0</v>
          </cell>
          <cell r="I38">
            <v>0</v>
          </cell>
          <cell r="J38">
            <v>58500</v>
          </cell>
          <cell r="K38">
            <v>44347</v>
          </cell>
          <cell r="L38">
            <v>0</v>
          </cell>
          <cell r="M38">
            <v>44347</v>
          </cell>
          <cell r="N38" t="str">
            <v>Venezuela - Caracas</v>
          </cell>
          <cell r="O38">
            <v>0.15</v>
          </cell>
          <cell r="P38">
            <v>8775</v>
          </cell>
          <cell r="Q38">
            <v>0</v>
          </cell>
          <cell r="R38">
            <v>0.05</v>
          </cell>
          <cell r="S38">
            <v>2925</v>
          </cell>
          <cell r="T38">
            <v>0</v>
          </cell>
          <cell r="U38">
            <v>5424</v>
          </cell>
          <cell r="V38">
            <v>7037</v>
          </cell>
          <cell r="W38">
            <v>0</v>
          </cell>
          <cell r="X38">
            <v>24161</v>
          </cell>
          <cell r="Y38">
            <v>33640</v>
          </cell>
          <cell r="Z38">
            <v>68508</v>
          </cell>
          <cell r="AA38">
            <v>92140</v>
          </cell>
        </row>
        <row r="39">
          <cell r="A39">
            <v>1012593155</v>
          </cell>
          <cell r="B39" t="str">
            <v>MERCADO</v>
          </cell>
          <cell r="C39" t="str">
            <v>Horacio Manuel</v>
          </cell>
          <cell r="D39" t="str">
            <v>Supervisor Principal</v>
          </cell>
          <cell r="E39">
            <v>55</v>
          </cell>
          <cell r="F39">
            <v>3900</v>
          </cell>
          <cell r="G39">
            <v>0</v>
          </cell>
          <cell r="H39">
            <v>0</v>
          </cell>
          <cell r="I39">
            <v>0</v>
          </cell>
          <cell r="J39">
            <v>50700</v>
          </cell>
          <cell r="K39">
            <v>39454</v>
          </cell>
          <cell r="L39">
            <v>0</v>
          </cell>
          <cell r="M39">
            <v>39454</v>
          </cell>
          <cell r="N39" t="str">
            <v>Venezuela - Maracaibo</v>
          </cell>
          <cell r="O39">
            <v>0.15</v>
          </cell>
          <cell r="P39">
            <v>7605</v>
          </cell>
          <cell r="Q39">
            <v>0</v>
          </cell>
          <cell r="R39">
            <v>0.2</v>
          </cell>
          <cell r="S39">
            <v>10140</v>
          </cell>
          <cell r="T39">
            <v>0</v>
          </cell>
          <cell r="U39">
            <v>5684</v>
          </cell>
          <cell r="V39">
            <v>2124</v>
          </cell>
          <cell r="W39">
            <v>0</v>
          </cell>
          <cell r="X39">
            <v>25553</v>
          </cell>
          <cell r="Y39">
            <v>36116</v>
          </cell>
          <cell r="Z39">
            <v>65007</v>
          </cell>
          <cell r="AA39">
            <v>86816</v>
          </cell>
        </row>
        <row r="40">
          <cell r="A40">
            <v>1011355230</v>
          </cell>
          <cell r="B40" t="str">
            <v>MOHANNA</v>
          </cell>
          <cell r="C40" t="str">
            <v>Julio César</v>
          </cell>
          <cell r="D40" t="str">
            <v>Supervisor Principal</v>
          </cell>
          <cell r="E40">
            <v>55</v>
          </cell>
          <cell r="F40">
            <v>3429</v>
          </cell>
          <cell r="G40">
            <v>0</v>
          </cell>
          <cell r="H40">
            <v>0</v>
          </cell>
          <cell r="I40">
            <v>0</v>
          </cell>
          <cell r="J40">
            <v>44577</v>
          </cell>
          <cell r="K40">
            <v>35485</v>
          </cell>
          <cell r="L40">
            <v>0</v>
          </cell>
          <cell r="M40">
            <v>35485</v>
          </cell>
          <cell r="N40" t="str">
            <v>Venezuela - Maracaibo</v>
          </cell>
          <cell r="O40">
            <v>0.15</v>
          </cell>
          <cell r="P40">
            <v>6687</v>
          </cell>
          <cell r="Q40">
            <v>0</v>
          </cell>
          <cell r="R40">
            <v>0.2</v>
          </cell>
          <cell r="S40">
            <v>8915</v>
          </cell>
          <cell r="T40">
            <v>0</v>
          </cell>
          <cell r="U40">
            <v>15395</v>
          </cell>
          <cell r="V40">
            <v>1331</v>
          </cell>
          <cell r="W40">
            <v>0</v>
          </cell>
          <cell r="X40">
            <v>32328</v>
          </cell>
          <cell r="Y40">
            <v>45864</v>
          </cell>
          <cell r="Z40">
            <v>67813</v>
          </cell>
          <cell r="AA40">
            <v>90441</v>
          </cell>
        </row>
        <row r="41">
          <cell r="A41">
            <v>1010670880</v>
          </cell>
          <cell r="B41" t="str">
            <v>MONACO</v>
          </cell>
          <cell r="C41" t="str">
            <v>Daniel Hugo</v>
          </cell>
          <cell r="D41" t="str">
            <v>Jefe Produccion SR.</v>
          </cell>
          <cell r="E41">
            <v>58</v>
          </cell>
          <cell r="F41">
            <v>5500</v>
          </cell>
          <cell r="G41">
            <v>0</v>
          </cell>
          <cell r="H41">
            <v>3</v>
          </cell>
          <cell r="I41">
            <v>16500</v>
          </cell>
          <cell r="J41">
            <v>88000</v>
          </cell>
          <cell r="K41">
            <v>53847</v>
          </cell>
          <cell r="L41">
            <v>11639</v>
          </cell>
          <cell r="M41">
            <v>65486</v>
          </cell>
          <cell r="N41" t="str">
            <v>Venezuela - Maracaibo</v>
          </cell>
          <cell r="O41">
            <v>0.15</v>
          </cell>
          <cell r="P41">
            <v>10725</v>
          </cell>
          <cell r="Q41">
            <v>2475</v>
          </cell>
          <cell r="R41">
            <v>0.2</v>
          </cell>
          <cell r="S41">
            <v>14300</v>
          </cell>
          <cell r="T41">
            <v>0</v>
          </cell>
          <cell r="U41">
            <v>21404</v>
          </cell>
          <cell r="V41">
            <v>2383</v>
          </cell>
          <cell r="W41">
            <v>0</v>
          </cell>
          <cell r="X41">
            <v>51287</v>
          </cell>
          <cell r="Y41">
            <v>78165</v>
          </cell>
          <cell r="Z41">
            <v>116773</v>
          </cell>
          <cell r="AA41">
            <v>166165</v>
          </cell>
        </row>
        <row r="42">
          <cell r="A42">
            <v>1011845932</v>
          </cell>
          <cell r="B42" t="str">
            <v>PARON</v>
          </cell>
          <cell r="C42" t="str">
            <v>Roberto Anibal</v>
          </cell>
          <cell r="D42" t="str">
            <v>Gte. De yacimiento</v>
          </cell>
          <cell r="E42">
            <v>59</v>
          </cell>
          <cell r="F42">
            <v>7570</v>
          </cell>
          <cell r="G42">
            <v>0</v>
          </cell>
          <cell r="H42">
            <v>4</v>
          </cell>
          <cell r="I42">
            <v>30280</v>
          </cell>
          <cell r="J42">
            <v>128690</v>
          </cell>
          <cell r="K42">
            <v>73471</v>
          </cell>
          <cell r="L42">
            <v>20212</v>
          </cell>
          <cell r="M42">
            <v>93683</v>
          </cell>
          <cell r="N42" t="str">
            <v>Venezuela - Maracaibo</v>
          </cell>
          <cell r="O42">
            <v>0.15</v>
          </cell>
          <cell r="P42">
            <v>14762</v>
          </cell>
          <cell r="Q42">
            <v>4542</v>
          </cell>
          <cell r="R42">
            <v>0.2</v>
          </cell>
          <cell r="S42">
            <v>19682</v>
          </cell>
          <cell r="T42">
            <v>0</v>
          </cell>
          <cell r="U42">
            <v>6804</v>
          </cell>
          <cell r="V42">
            <v>2161</v>
          </cell>
          <cell r="W42">
            <v>0</v>
          </cell>
          <cell r="X42">
            <v>47951</v>
          </cell>
          <cell r="Y42">
            <v>75393</v>
          </cell>
          <cell r="Z42">
            <v>141634</v>
          </cell>
          <cell r="AA42">
            <v>204083</v>
          </cell>
        </row>
        <row r="43">
          <cell r="A43">
            <v>1018080721</v>
          </cell>
          <cell r="B43" t="str">
            <v>PERALTA</v>
          </cell>
          <cell r="C43" t="str">
            <v>Enrique Alfredo</v>
          </cell>
          <cell r="D43" t="str">
            <v>Profesional SR.</v>
          </cell>
          <cell r="E43">
            <v>56</v>
          </cell>
          <cell r="F43">
            <v>3400</v>
          </cell>
          <cell r="G43">
            <v>0</v>
          </cell>
          <cell r="H43">
            <v>2</v>
          </cell>
          <cell r="I43">
            <v>6800</v>
          </cell>
          <cell r="J43">
            <v>51000</v>
          </cell>
          <cell r="K43">
            <v>34788</v>
          </cell>
          <cell r="L43">
            <v>5088</v>
          </cell>
          <cell r="M43">
            <v>39876</v>
          </cell>
          <cell r="N43" t="str">
            <v>Venezuela - Caracas</v>
          </cell>
          <cell r="O43">
            <v>0.15</v>
          </cell>
          <cell r="P43">
            <v>6630</v>
          </cell>
          <cell r="Q43">
            <v>1020</v>
          </cell>
          <cell r="R43">
            <v>0.05</v>
          </cell>
          <cell r="S43">
            <v>2210</v>
          </cell>
          <cell r="T43">
            <v>0</v>
          </cell>
          <cell r="U43">
            <v>18825</v>
          </cell>
          <cell r="V43">
            <v>7128</v>
          </cell>
          <cell r="W43">
            <v>0</v>
          </cell>
          <cell r="X43">
            <v>35813</v>
          </cell>
          <cell r="Y43">
            <v>52688</v>
          </cell>
          <cell r="Z43">
            <v>75689</v>
          </cell>
          <cell r="AA43">
            <v>103688</v>
          </cell>
        </row>
        <row r="44">
          <cell r="A44">
            <v>1093519062</v>
          </cell>
          <cell r="B44" t="str">
            <v>REATEGUI SORIA</v>
          </cell>
          <cell r="C44" t="str">
            <v>Artemio</v>
          </cell>
          <cell r="D44" t="str">
            <v>Profesional Principal</v>
          </cell>
          <cell r="E44">
            <v>57</v>
          </cell>
          <cell r="F44">
            <v>5035</v>
          </cell>
          <cell r="G44">
            <v>0</v>
          </cell>
          <cell r="H44">
            <v>2.94</v>
          </cell>
          <cell r="I44">
            <v>14827</v>
          </cell>
          <cell r="J44">
            <v>80282</v>
          </cell>
          <cell r="K44">
            <v>49403</v>
          </cell>
          <cell r="L44">
            <v>10424</v>
          </cell>
          <cell r="M44">
            <v>59827</v>
          </cell>
          <cell r="N44" t="str">
            <v>Venezuela - Maracaibo</v>
          </cell>
          <cell r="O44">
            <v>0.15</v>
          </cell>
          <cell r="P44">
            <v>9818</v>
          </cell>
          <cell r="Q44">
            <v>2224</v>
          </cell>
          <cell r="R44">
            <v>0.2</v>
          </cell>
          <cell r="S44">
            <v>13091</v>
          </cell>
          <cell r="T44">
            <v>0</v>
          </cell>
          <cell r="U44">
            <v>5767</v>
          </cell>
          <cell r="V44">
            <v>1259</v>
          </cell>
          <cell r="W44">
            <v>0</v>
          </cell>
          <cell r="X44">
            <v>32159</v>
          </cell>
          <cell r="Y44">
            <v>46178</v>
          </cell>
          <cell r="Z44">
            <v>91986</v>
          </cell>
          <cell r="AA44">
            <v>126460</v>
          </cell>
        </row>
        <row r="45">
          <cell r="A45">
            <v>1013333465</v>
          </cell>
          <cell r="B45" t="str">
            <v>RECCHIA</v>
          </cell>
          <cell r="C45" t="str">
            <v>Marcelo</v>
          </cell>
          <cell r="D45" t="str">
            <v>Gte. Rel. Extern</v>
          </cell>
          <cell r="E45">
            <v>61</v>
          </cell>
          <cell r="F45">
            <v>11000</v>
          </cell>
          <cell r="G45">
            <v>0</v>
          </cell>
          <cell r="H45">
            <v>5</v>
          </cell>
          <cell r="I45">
            <v>55000</v>
          </cell>
          <cell r="J45">
            <v>198000</v>
          </cell>
          <cell r="K45">
            <v>101823</v>
          </cell>
          <cell r="L45">
            <v>35750</v>
          </cell>
          <cell r="M45">
            <v>137573</v>
          </cell>
          <cell r="N45" t="str">
            <v>Venezuela - Caracas</v>
          </cell>
          <cell r="O45">
            <v>0.15</v>
          </cell>
          <cell r="P45">
            <v>21450</v>
          </cell>
          <cell r="Q45">
            <v>8250</v>
          </cell>
          <cell r="R45">
            <v>0.05</v>
          </cell>
          <cell r="S45">
            <v>7150</v>
          </cell>
          <cell r="T45">
            <v>0</v>
          </cell>
          <cell r="U45">
            <v>49088</v>
          </cell>
          <cell r="V45">
            <v>19112</v>
          </cell>
          <cell r="W45">
            <v>0</v>
          </cell>
          <cell r="X45">
            <v>105050</v>
          </cell>
          <cell r="Y45">
            <v>165105</v>
          </cell>
          <cell r="Z45">
            <v>242623</v>
          </cell>
          <cell r="AA45">
            <v>363105</v>
          </cell>
        </row>
        <row r="46">
          <cell r="A46">
            <v>1008318885</v>
          </cell>
          <cell r="B46" t="str">
            <v>AMOROSO</v>
          </cell>
          <cell r="C46" t="str">
            <v>Juan Carlos</v>
          </cell>
          <cell r="D46" t="str">
            <v>Gte. Areas de Produc</v>
          </cell>
          <cell r="E46">
            <v>61</v>
          </cell>
          <cell r="F46">
            <v>11500</v>
          </cell>
          <cell r="G46">
            <v>0</v>
          </cell>
          <cell r="H46">
            <v>5</v>
          </cell>
          <cell r="I46">
            <v>57500</v>
          </cell>
          <cell r="J46">
            <v>207000</v>
          </cell>
          <cell r="K46">
            <v>106476</v>
          </cell>
          <cell r="L46">
            <v>35578</v>
          </cell>
          <cell r="M46">
            <v>142054</v>
          </cell>
          <cell r="N46" t="str">
            <v>Ecuador - Quito</v>
          </cell>
          <cell r="O46">
            <v>0.15</v>
          </cell>
          <cell r="P46">
            <v>22425</v>
          </cell>
          <cell r="Q46">
            <v>8625</v>
          </cell>
          <cell r="R46">
            <v>0.15</v>
          </cell>
          <cell r="S46">
            <v>22425</v>
          </cell>
          <cell r="T46">
            <v>0</v>
          </cell>
          <cell r="U46">
            <v>53330</v>
          </cell>
          <cell r="V46">
            <v>14250</v>
          </cell>
          <cell r="W46">
            <v>0</v>
          </cell>
          <cell r="X46">
            <v>121055</v>
          </cell>
          <cell r="Y46">
            <v>187622</v>
          </cell>
          <cell r="Z46">
            <v>263109</v>
          </cell>
          <cell r="AA46">
            <v>394622</v>
          </cell>
        </row>
        <row r="47">
          <cell r="A47">
            <v>1012057492</v>
          </cell>
          <cell r="B47" t="str">
            <v>CORFIELD</v>
          </cell>
          <cell r="C47" t="str">
            <v>Ricardo J.</v>
          </cell>
          <cell r="D47" t="str">
            <v>Jefe Produccion SR.</v>
          </cell>
          <cell r="E47">
            <v>58</v>
          </cell>
          <cell r="F47">
            <v>7341</v>
          </cell>
          <cell r="G47">
            <v>0</v>
          </cell>
          <cell r="H47">
            <v>4.09</v>
          </cell>
          <cell r="I47">
            <v>30000</v>
          </cell>
          <cell r="J47">
            <v>125433</v>
          </cell>
          <cell r="K47">
            <v>70334</v>
          </cell>
          <cell r="L47">
            <v>20311</v>
          </cell>
          <cell r="M47">
            <v>90645</v>
          </cell>
          <cell r="N47" t="str">
            <v>Venezuela - El Tigre</v>
          </cell>
          <cell r="O47">
            <v>0.15</v>
          </cell>
          <cell r="P47">
            <v>14315</v>
          </cell>
          <cell r="Q47">
            <v>4500</v>
          </cell>
          <cell r="R47">
            <v>0.15</v>
          </cell>
          <cell r="S47">
            <v>14315</v>
          </cell>
          <cell r="T47">
            <v>0</v>
          </cell>
          <cell r="U47">
            <v>16859</v>
          </cell>
          <cell r="V47">
            <v>9241</v>
          </cell>
          <cell r="W47">
            <v>0</v>
          </cell>
          <cell r="X47">
            <v>59230</v>
          </cell>
          <cell r="Y47">
            <v>92153</v>
          </cell>
          <cell r="Z47">
            <v>149875</v>
          </cell>
          <cell r="AA47">
            <v>217586</v>
          </cell>
        </row>
        <row r="48">
          <cell r="A48">
            <v>1017144927</v>
          </cell>
          <cell r="B48" t="str">
            <v>DI PIERRO</v>
          </cell>
          <cell r="C48" t="str">
            <v>Esteban</v>
          </cell>
          <cell r="D48" t="str">
            <v>Profesional SR.</v>
          </cell>
          <cell r="E48">
            <v>56</v>
          </cell>
          <cell r="F48">
            <v>3884</v>
          </cell>
          <cell r="G48">
            <v>0</v>
          </cell>
          <cell r="H48">
            <v>2.83</v>
          </cell>
          <cell r="I48">
            <v>11000</v>
          </cell>
          <cell r="J48">
            <v>61492</v>
          </cell>
          <cell r="K48">
            <v>38793</v>
          </cell>
          <cell r="L48">
            <v>8578</v>
          </cell>
          <cell r="M48">
            <v>47371</v>
          </cell>
          <cell r="N48" t="str">
            <v>Venezuela - Caracas</v>
          </cell>
          <cell r="O48">
            <v>0.15</v>
          </cell>
          <cell r="P48">
            <v>7574</v>
          </cell>
          <cell r="Q48">
            <v>1650</v>
          </cell>
          <cell r="R48">
            <v>0.05</v>
          </cell>
          <cell r="S48">
            <v>2525</v>
          </cell>
          <cell r="T48">
            <v>0</v>
          </cell>
          <cell r="U48">
            <v>5083</v>
          </cell>
          <cell r="V48">
            <v>7193</v>
          </cell>
          <cell r="W48">
            <v>0</v>
          </cell>
          <cell r="X48">
            <v>24025</v>
          </cell>
          <cell r="Y48">
            <v>34868</v>
          </cell>
          <cell r="Z48">
            <v>71396</v>
          </cell>
          <cell r="AA48">
            <v>96360</v>
          </cell>
        </row>
        <row r="49">
          <cell r="A49">
            <v>1011303322</v>
          </cell>
          <cell r="B49" t="str">
            <v>GIONGO</v>
          </cell>
          <cell r="C49" t="str">
            <v>Luis</v>
          </cell>
          <cell r="D49" t="str">
            <v>Supervisor Principal</v>
          </cell>
          <cell r="E49">
            <v>55</v>
          </cell>
          <cell r="F49">
            <v>4615</v>
          </cell>
          <cell r="G49">
            <v>0</v>
          </cell>
          <cell r="H49">
            <v>0</v>
          </cell>
          <cell r="I49">
            <v>0</v>
          </cell>
          <cell r="J49">
            <v>59995</v>
          </cell>
          <cell r="K49">
            <v>44665</v>
          </cell>
          <cell r="L49">
            <v>0</v>
          </cell>
          <cell r="M49">
            <v>44665</v>
          </cell>
          <cell r="N49" t="str">
            <v>Venezuela - El Tigre</v>
          </cell>
          <cell r="O49">
            <v>0.15</v>
          </cell>
          <cell r="P49">
            <v>8999</v>
          </cell>
          <cell r="Q49">
            <v>0</v>
          </cell>
          <cell r="R49">
            <v>0.15</v>
          </cell>
          <cell r="S49">
            <v>8999</v>
          </cell>
          <cell r="T49">
            <v>0</v>
          </cell>
          <cell r="U49">
            <v>12952</v>
          </cell>
          <cell r="V49">
            <v>5727</v>
          </cell>
          <cell r="W49">
            <v>0</v>
          </cell>
          <cell r="X49">
            <v>36677</v>
          </cell>
          <cell r="Y49">
            <v>50268</v>
          </cell>
          <cell r="Z49">
            <v>81342</v>
          </cell>
          <cell r="AA49">
            <v>110263</v>
          </cell>
        </row>
        <row r="50">
          <cell r="A50">
            <v>1008435173</v>
          </cell>
          <cell r="B50" t="str">
            <v>MALFETANA</v>
          </cell>
          <cell r="C50" t="str">
            <v>Angel Omar</v>
          </cell>
          <cell r="D50" t="str">
            <v>Lider Equipo SR.</v>
          </cell>
          <cell r="E50">
            <v>58</v>
          </cell>
          <cell r="F50">
            <v>5100</v>
          </cell>
          <cell r="G50">
            <v>0</v>
          </cell>
          <cell r="H50">
            <v>3</v>
          </cell>
          <cell r="I50">
            <v>15300</v>
          </cell>
          <cell r="J50">
            <v>81600</v>
          </cell>
          <cell r="K50">
            <v>50687</v>
          </cell>
          <cell r="L50">
            <v>10647</v>
          </cell>
          <cell r="M50">
            <v>61334</v>
          </cell>
          <cell r="N50" t="str">
            <v>Ecuador - Quito</v>
          </cell>
          <cell r="O50">
            <v>0.15</v>
          </cell>
          <cell r="P50">
            <v>9945</v>
          </cell>
          <cell r="Q50">
            <v>2295</v>
          </cell>
          <cell r="R50">
            <v>0.15</v>
          </cell>
          <cell r="S50">
            <v>9945</v>
          </cell>
          <cell r="T50">
            <v>0</v>
          </cell>
          <cell r="U50">
            <v>31547</v>
          </cell>
          <cell r="V50">
            <v>0</v>
          </cell>
          <cell r="W50">
            <v>0</v>
          </cell>
          <cell r="X50">
            <v>53732</v>
          </cell>
          <cell r="Y50">
            <v>81280</v>
          </cell>
          <cell r="Z50">
            <v>115066</v>
          </cell>
          <cell r="AA50">
            <v>162880</v>
          </cell>
        </row>
        <row r="51">
          <cell r="A51">
            <v>1010189991</v>
          </cell>
          <cell r="B51" t="str">
            <v>ORTULAN</v>
          </cell>
          <cell r="C51" t="str">
            <v>Jorge Carlos</v>
          </cell>
          <cell r="D51" t="str">
            <v>Jefe de Producción</v>
          </cell>
          <cell r="E51">
            <v>57</v>
          </cell>
          <cell r="F51">
            <v>5950</v>
          </cell>
          <cell r="G51">
            <v>0</v>
          </cell>
          <cell r="H51">
            <v>3</v>
          </cell>
          <cell r="I51">
            <v>17850</v>
          </cell>
          <cell r="J51">
            <v>95200</v>
          </cell>
          <cell r="K51">
            <v>57733</v>
          </cell>
          <cell r="L51">
            <v>13394</v>
          </cell>
          <cell r="M51">
            <v>71127</v>
          </cell>
          <cell r="N51" t="str">
            <v>Venezuela - Caracas</v>
          </cell>
          <cell r="O51">
            <v>0.15</v>
          </cell>
          <cell r="P51">
            <v>11603</v>
          </cell>
          <cell r="Q51">
            <v>2678</v>
          </cell>
          <cell r="R51">
            <v>0.05</v>
          </cell>
          <cell r="S51">
            <v>3868</v>
          </cell>
          <cell r="T51">
            <v>0</v>
          </cell>
          <cell r="U51">
            <v>33556</v>
          </cell>
          <cell r="V51">
            <v>7308</v>
          </cell>
          <cell r="W51">
            <v>0</v>
          </cell>
          <cell r="X51">
            <v>59013</v>
          </cell>
          <cell r="Y51">
            <v>91200</v>
          </cell>
          <cell r="Z51">
            <v>130140</v>
          </cell>
          <cell r="AA51">
            <v>186400</v>
          </cell>
        </row>
        <row r="52">
          <cell r="A52">
            <v>1013733981</v>
          </cell>
          <cell r="B52" t="str">
            <v>ALMONACID</v>
          </cell>
          <cell r="C52" t="str">
            <v>Jorge Daniel</v>
          </cell>
          <cell r="D52" t="str">
            <v>Jefe de Producción</v>
          </cell>
          <cell r="E52">
            <v>57</v>
          </cell>
          <cell r="F52">
            <v>5110</v>
          </cell>
          <cell r="G52">
            <v>0</v>
          </cell>
          <cell r="H52">
            <v>2.5</v>
          </cell>
          <cell r="I52">
            <v>12775</v>
          </cell>
          <cell r="J52">
            <v>79205</v>
          </cell>
          <cell r="K52">
            <v>50154</v>
          </cell>
          <cell r="L52">
            <v>8843</v>
          </cell>
          <cell r="M52">
            <v>58997</v>
          </cell>
          <cell r="N52" t="str">
            <v>Venezuela - El Tigre</v>
          </cell>
          <cell r="O52">
            <v>0.15</v>
          </cell>
          <cell r="P52">
            <v>9965</v>
          </cell>
          <cell r="Q52">
            <v>1916</v>
          </cell>
          <cell r="R52">
            <v>0.15</v>
          </cell>
          <cell r="S52">
            <v>9965</v>
          </cell>
          <cell r="T52">
            <v>0</v>
          </cell>
          <cell r="U52">
            <v>17384</v>
          </cell>
          <cell r="V52">
            <v>5021</v>
          </cell>
          <cell r="W52">
            <v>0</v>
          </cell>
          <cell r="X52">
            <v>44251</v>
          </cell>
          <cell r="Y52">
            <v>63661</v>
          </cell>
          <cell r="Z52">
            <v>103248</v>
          </cell>
          <cell r="AA52">
            <v>142866</v>
          </cell>
        </row>
        <row r="53">
          <cell r="A53">
            <v>1007602217</v>
          </cell>
          <cell r="B53" t="str">
            <v>BAUZA</v>
          </cell>
          <cell r="C53" t="str">
            <v>Carlos</v>
          </cell>
          <cell r="D53" t="str">
            <v>Spervisor Principal</v>
          </cell>
          <cell r="E53">
            <v>55</v>
          </cell>
          <cell r="F53">
            <v>4000</v>
          </cell>
          <cell r="G53">
            <v>480</v>
          </cell>
          <cell r="H53">
            <v>2.2400000000000002</v>
          </cell>
          <cell r="I53">
            <v>8960</v>
          </cell>
          <cell r="J53">
            <v>67200</v>
          </cell>
          <cell r="K53">
            <v>44344</v>
          </cell>
          <cell r="L53">
            <v>6902</v>
          </cell>
          <cell r="M53">
            <v>51246</v>
          </cell>
          <cell r="N53" t="str">
            <v>Venezuela - El Tigre</v>
          </cell>
          <cell r="O53">
            <v>0.15</v>
          </cell>
          <cell r="P53">
            <v>8736</v>
          </cell>
          <cell r="Q53">
            <v>1344</v>
          </cell>
          <cell r="R53">
            <v>0.15</v>
          </cell>
          <cell r="S53">
            <v>8736</v>
          </cell>
          <cell r="T53">
            <v>0</v>
          </cell>
          <cell r="U53">
            <v>15846</v>
          </cell>
          <cell r="V53">
            <v>0</v>
          </cell>
          <cell r="W53">
            <v>0</v>
          </cell>
          <cell r="X53">
            <v>34662</v>
          </cell>
          <cell r="Y53">
            <v>50451</v>
          </cell>
          <cell r="Z53">
            <v>85908</v>
          </cell>
          <cell r="AA53">
            <v>117651</v>
          </cell>
        </row>
        <row r="54">
          <cell r="A54">
            <v>1011640847</v>
          </cell>
          <cell r="B54" t="str">
            <v>CINQUEGRANI</v>
          </cell>
          <cell r="C54" t="str">
            <v>Alberto Omar</v>
          </cell>
          <cell r="D54" t="str">
            <v>Coordor. Reservorios</v>
          </cell>
          <cell r="E54">
            <v>59</v>
          </cell>
          <cell r="F54">
            <v>7200</v>
          </cell>
          <cell r="G54">
            <v>0</v>
          </cell>
          <cell r="H54">
            <v>4</v>
          </cell>
          <cell r="I54">
            <v>28800</v>
          </cell>
          <cell r="J54">
            <v>122400</v>
          </cell>
          <cell r="K54">
            <v>69767</v>
          </cell>
          <cell r="L54">
            <v>19417</v>
          </cell>
          <cell r="M54">
            <v>89184</v>
          </cell>
          <cell r="N54" t="str">
            <v>Venezuela - Caracas</v>
          </cell>
          <cell r="O54">
            <v>0.15</v>
          </cell>
          <cell r="P54">
            <v>14040</v>
          </cell>
          <cell r="Q54">
            <v>4320</v>
          </cell>
          <cell r="R54">
            <v>0.05</v>
          </cell>
          <cell r="S54">
            <v>4680</v>
          </cell>
          <cell r="T54">
            <v>0</v>
          </cell>
          <cell r="U54">
            <v>36705</v>
          </cell>
          <cell r="V54">
            <v>9271</v>
          </cell>
          <cell r="W54">
            <v>0</v>
          </cell>
          <cell r="X54">
            <v>69016</v>
          </cell>
          <cell r="Y54">
            <v>109660</v>
          </cell>
          <cell r="Z54">
            <v>158200</v>
          </cell>
          <cell r="AA54">
            <v>232060</v>
          </cell>
        </row>
        <row r="55">
          <cell r="A55">
            <v>1007687952</v>
          </cell>
          <cell r="B55" t="str">
            <v>GAREIS</v>
          </cell>
          <cell r="C55" t="str">
            <v>Juan Eduardo</v>
          </cell>
          <cell r="D55" t="str">
            <v>Spervisor Principal</v>
          </cell>
          <cell r="E55">
            <v>55</v>
          </cell>
          <cell r="F55">
            <v>4615</v>
          </cell>
          <cell r="G55">
            <v>0</v>
          </cell>
          <cell r="H55">
            <v>0</v>
          </cell>
          <cell r="I55">
            <v>0</v>
          </cell>
          <cell r="J55">
            <v>59995</v>
          </cell>
          <cell r="K55">
            <v>45698</v>
          </cell>
          <cell r="L55">
            <v>0</v>
          </cell>
          <cell r="M55">
            <v>45698</v>
          </cell>
          <cell r="N55" t="str">
            <v>Venezuela - El Tigre</v>
          </cell>
          <cell r="O55">
            <v>0.15</v>
          </cell>
          <cell r="P55">
            <v>8999</v>
          </cell>
          <cell r="Q55">
            <v>0</v>
          </cell>
          <cell r="R55">
            <v>0.15</v>
          </cell>
          <cell r="S55">
            <v>8999</v>
          </cell>
          <cell r="T55">
            <v>0</v>
          </cell>
          <cell r="U55">
            <v>15829</v>
          </cell>
          <cell r="V55">
            <v>5027</v>
          </cell>
          <cell r="W55">
            <v>0</v>
          </cell>
          <cell r="X55">
            <v>38854</v>
          </cell>
          <cell r="Y55">
            <v>53834</v>
          </cell>
          <cell r="Z55">
            <v>84552</v>
          </cell>
          <cell r="AA55">
            <v>113829</v>
          </cell>
        </row>
        <row r="56">
          <cell r="A56">
            <v>1008585113</v>
          </cell>
          <cell r="B56" t="str">
            <v>GRUEN</v>
          </cell>
          <cell r="C56" t="str">
            <v>Carlos</v>
          </cell>
          <cell r="D56" t="str">
            <v>Spervisor Principal</v>
          </cell>
          <cell r="E56">
            <v>55</v>
          </cell>
          <cell r="F56">
            <v>3900</v>
          </cell>
          <cell r="G56">
            <v>0</v>
          </cell>
          <cell r="H56">
            <v>0</v>
          </cell>
          <cell r="I56">
            <v>0</v>
          </cell>
          <cell r="J56">
            <v>50700</v>
          </cell>
          <cell r="K56">
            <v>38930</v>
          </cell>
          <cell r="L56">
            <v>0</v>
          </cell>
          <cell r="M56">
            <v>38930</v>
          </cell>
          <cell r="N56" t="str">
            <v>Venezuela - El Tigre</v>
          </cell>
          <cell r="O56">
            <v>0.15</v>
          </cell>
          <cell r="P56">
            <v>7605</v>
          </cell>
          <cell r="Q56">
            <v>0</v>
          </cell>
          <cell r="R56">
            <v>0.15</v>
          </cell>
          <cell r="S56">
            <v>7605</v>
          </cell>
          <cell r="T56">
            <v>0</v>
          </cell>
          <cell r="U56">
            <v>2634</v>
          </cell>
          <cell r="V56">
            <v>5949</v>
          </cell>
          <cell r="W56">
            <v>0</v>
          </cell>
          <cell r="X56">
            <v>23793</v>
          </cell>
          <cell r="Y56">
            <v>33779</v>
          </cell>
          <cell r="Z56">
            <v>62723</v>
          </cell>
          <cell r="AA56">
            <v>84479</v>
          </cell>
        </row>
        <row r="57">
          <cell r="A57">
            <v>1011612422</v>
          </cell>
          <cell r="B57" t="str">
            <v>MAGGIONI</v>
          </cell>
          <cell r="C57" t="str">
            <v>Aldo Jorge</v>
          </cell>
          <cell r="D57" t="str">
            <v>Profesional Principal</v>
          </cell>
          <cell r="E57">
            <v>57</v>
          </cell>
          <cell r="F57">
            <v>5250</v>
          </cell>
          <cell r="G57">
            <v>0</v>
          </cell>
          <cell r="H57">
            <v>3</v>
          </cell>
          <cell r="I57">
            <v>15750</v>
          </cell>
          <cell r="J57">
            <v>84000</v>
          </cell>
          <cell r="K57">
            <v>51767</v>
          </cell>
          <cell r="L57">
            <v>11087</v>
          </cell>
          <cell r="M57">
            <v>62854</v>
          </cell>
          <cell r="N57" t="str">
            <v>Venezuela - El Tigre</v>
          </cell>
          <cell r="O57">
            <v>0.15</v>
          </cell>
          <cell r="P57">
            <v>10238</v>
          </cell>
          <cell r="Q57">
            <v>2363</v>
          </cell>
          <cell r="R57">
            <v>0.15</v>
          </cell>
          <cell r="S57">
            <v>10238</v>
          </cell>
          <cell r="T57">
            <v>0</v>
          </cell>
          <cell r="U57">
            <v>17914</v>
          </cell>
          <cell r="V57">
            <v>3580</v>
          </cell>
          <cell r="W57">
            <v>0</v>
          </cell>
          <cell r="X57">
            <v>44333</v>
          </cell>
          <cell r="Y57">
            <v>67088</v>
          </cell>
          <cell r="Z57">
            <v>107187</v>
          </cell>
          <cell r="AA57">
            <v>151088</v>
          </cell>
        </row>
        <row r="58">
          <cell r="A58">
            <v>1011413232</v>
          </cell>
          <cell r="B58" t="str">
            <v>NAVARRO</v>
          </cell>
          <cell r="C58" t="str">
            <v>Jorge Rafael</v>
          </cell>
          <cell r="D58" t="str">
            <v>Gte. De Ingenieria</v>
          </cell>
          <cell r="E58">
            <v>61</v>
          </cell>
          <cell r="F58">
            <v>12000</v>
          </cell>
          <cell r="G58">
            <v>0</v>
          </cell>
          <cell r="H58">
            <v>5</v>
          </cell>
          <cell r="I58">
            <v>60000</v>
          </cell>
          <cell r="J58">
            <v>216000</v>
          </cell>
          <cell r="K58">
            <v>110594</v>
          </cell>
          <cell r="L58">
            <v>37274</v>
          </cell>
          <cell r="M58">
            <v>147868</v>
          </cell>
          <cell r="N58" t="str">
            <v>Venezuela - Caracas</v>
          </cell>
          <cell r="O58">
            <v>0.15</v>
          </cell>
          <cell r="P58">
            <v>23400</v>
          </cell>
          <cell r="Q58">
            <v>9000</v>
          </cell>
          <cell r="R58">
            <v>0.05</v>
          </cell>
          <cell r="S58">
            <v>7800</v>
          </cell>
          <cell r="T58">
            <v>0</v>
          </cell>
          <cell r="U58">
            <v>61827</v>
          </cell>
          <cell r="V58">
            <v>9926</v>
          </cell>
          <cell r="W58">
            <v>0</v>
          </cell>
          <cell r="X58">
            <v>111953</v>
          </cell>
          <cell r="Y58">
            <v>173563</v>
          </cell>
          <cell r="Z58">
            <v>259821</v>
          </cell>
          <cell r="AA58">
            <v>389563</v>
          </cell>
        </row>
        <row r="59">
          <cell r="A59">
            <v>1013735426</v>
          </cell>
          <cell r="B59" t="str">
            <v>NOVILLO</v>
          </cell>
          <cell r="C59" t="str">
            <v>Gumersindo Sergio</v>
          </cell>
          <cell r="D59" t="str">
            <v>Lider Equipos SR.</v>
          </cell>
          <cell r="E59">
            <v>58</v>
          </cell>
          <cell r="F59">
            <v>5500</v>
          </cell>
          <cell r="G59">
            <v>0</v>
          </cell>
          <cell r="H59">
            <v>3.5</v>
          </cell>
          <cell r="I59">
            <v>19250</v>
          </cell>
          <cell r="J59">
            <v>90750</v>
          </cell>
          <cell r="K59">
            <v>54480</v>
          </cell>
          <cell r="L59">
            <v>13592</v>
          </cell>
          <cell r="M59">
            <v>68072</v>
          </cell>
          <cell r="N59" t="str">
            <v>Venezuela - El Tigre</v>
          </cell>
          <cell r="O59">
            <v>0.15</v>
          </cell>
          <cell r="P59">
            <v>10725</v>
          </cell>
          <cell r="Q59">
            <v>2888</v>
          </cell>
          <cell r="R59">
            <v>0.15</v>
          </cell>
          <cell r="S59">
            <v>10725</v>
          </cell>
          <cell r="T59">
            <v>0</v>
          </cell>
          <cell r="U59">
            <v>19916</v>
          </cell>
          <cell r="V59">
            <v>3487</v>
          </cell>
          <cell r="W59">
            <v>0</v>
          </cell>
          <cell r="X59">
            <v>47741</v>
          </cell>
          <cell r="Y59">
            <v>73444</v>
          </cell>
          <cell r="Z59">
            <v>115813</v>
          </cell>
          <cell r="AA59">
            <v>164194</v>
          </cell>
        </row>
        <row r="60">
          <cell r="A60">
            <v>1014781064</v>
          </cell>
          <cell r="B60" t="str">
            <v>ROLANDO</v>
          </cell>
          <cell r="C60" t="str">
            <v>Roberto</v>
          </cell>
          <cell r="D60" t="str">
            <v>Asist. Producción</v>
          </cell>
          <cell r="E60">
            <v>56</v>
          </cell>
          <cell r="F60">
            <v>3335</v>
          </cell>
          <cell r="G60">
            <v>0</v>
          </cell>
          <cell r="H60">
            <v>0</v>
          </cell>
          <cell r="I60">
            <v>0</v>
          </cell>
          <cell r="J60">
            <v>43355</v>
          </cell>
          <cell r="K60">
            <v>34042</v>
          </cell>
          <cell r="L60">
            <v>0</v>
          </cell>
          <cell r="M60">
            <v>34042</v>
          </cell>
          <cell r="N60" t="str">
            <v>Venezuela - El Tigre</v>
          </cell>
          <cell r="O60">
            <v>0.15</v>
          </cell>
          <cell r="P60">
            <v>6503</v>
          </cell>
          <cell r="Q60">
            <v>0</v>
          </cell>
          <cell r="R60">
            <v>0.15</v>
          </cell>
          <cell r="S60">
            <v>6503</v>
          </cell>
          <cell r="T60">
            <v>0</v>
          </cell>
          <cell r="U60">
            <v>11632</v>
          </cell>
          <cell r="V60">
            <v>4779</v>
          </cell>
          <cell r="W60">
            <v>0</v>
          </cell>
          <cell r="X60">
            <v>29417</v>
          </cell>
          <cell r="Y60">
            <v>42284</v>
          </cell>
          <cell r="Z60">
            <v>63459</v>
          </cell>
          <cell r="AA60">
            <v>85639</v>
          </cell>
        </row>
        <row r="61">
          <cell r="A61">
            <v>1014625494</v>
          </cell>
          <cell r="B61" t="str">
            <v>SALDAÑO</v>
          </cell>
          <cell r="C61" t="str">
            <v>Hector Roberto</v>
          </cell>
          <cell r="D61" t="str">
            <v>Cordor. Ing. Proyectos</v>
          </cell>
          <cell r="E61">
            <v>59</v>
          </cell>
          <cell r="F61">
            <v>7270</v>
          </cell>
          <cell r="G61">
            <v>0</v>
          </cell>
          <cell r="H61">
            <v>4</v>
          </cell>
          <cell r="I61">
            <v>29080</v>
          </cell>
          <cell r="J61">
            <v>123590</v>
          </cell>
          <cell r="K61">
            <v>70816</v>
          </cell>
          <cell r="L61">
            <v>19506</v>
          </cell>
          <cell r="M61">
            <v>90322</v>
          </cell>
          <cell r="N61" t="str">
            <v>Venezuela - Caracas</v>
          </cell>
          <cell r="O61">
            <v>0.15</v>
          </cell>
          <cell r="P61">
            <v>14177</v>
          </cell>
          <cell r="Q61">
            <v>4362</v>
          </cell>
          <cell r="R61">
            <v>0.05</v>
          </cell>
          <cell r="S61">
            <v>4726</v>
          </cell>
          <cell r="T61">
            <v>0</v>
          </cell>
          <cell r="U61">
            <v>36903</v>
          </cell>
          <cell r="V61">
            <v>8810</v>
          </cell>
          <cell r="W61">
            <v>0</v>
          </cell>
          <cell r="X61">
            <v>68978</v>
          </cell>
          <cell r="Y61">
            <v>110053</v>
          </cell>
          <cell r="Z61">
            <v>159300</v>
          </cell>
          <cell r="AA61">
            <v>233643</v>
          </cell>
        </row>
        <row r="62">
          <cell r="A62">
            <v>1012978960</v>
          </cell>
          <cell r="B62" t="str">
            <v>SHAE</v>
          </cell>
          <cell r="C62" t="str">
            <v>Nelson Arturo</v>
          </cell>
          <cell r="D62" t="str">
            <v>Profesional Principal</v>
          </cell>
          <cell r="E62">
            <v>57</v>
          </cell>
          <cell r="F62">
            <v>4300</v>
          </cell>
          <cell r="G62">
            <v>0</v>
          </cell>
          <cell r="H62">
            <v>2.5</v>
          </cell>
          <cell r="I62">
            <v>10750</v>
          </cell>
          <cell r="J62">
            <v>66650</v>
          </cell>
          <cell r="K62">
            <v>42950</v>
          </cell>
          <cell r="L62">
            <v>8370</v>
          </cell>
          <cell r="M62">
            <v>51320</v>
          </cell>
          <cell r="N62" t="str">
            <v>Venezuela - El Tigre</v>
          </cell>
          <cell r="O62">
            <v>0.15</v>
          </cell>
          <cell r="P62">
            <v>8385</v>
          </cell>
          <cell r="Q62">
            <v>1613</v>
          </cell>
          <cell r="R62">
            <v>0.15</v>
          </cell>
          <cell r="S62">
            <v>8385</v>
          </cell>
          <cell r="T62">
            <v>0</v>
          </cell>
          <cell r="U62">
            <v>3309</v>
          </cell>
          <cell r="V62">
            <v>3915</v>
          </cell>
          <cell r="W62">
            <v>0</v>
          </cell>
          <cell r="X62">
            <v>25607</v>
          </cell>
          <cell r="Y62">
            <v>38168</v>
          </cell>
          <cell r="Z62">
            <v>76927</v>
          </cell>
          <cell r="AA62">
            <v>104818</v>
          </cell>
        </row>
        <row r="63">
          <cell r="A63">
            <v>1021355179</v>
          </cell>
          <cell r="B63" t="str">
            <v>SPINZANTI</v>
          </cell>
          <cell r="C63" t="str">
            <v>Jorge Andrés</v>
          </cell>
          <cell r="D63" t="str">
            <v>Supervisor SSR.</v>
          </cell>
          <cell r="E63">
            <v>54</v>
          </cell>
          <cell r="F63">
            <v>2920</v>
          </cell>
          <cell r="G63">
            <v>0</v>
          </cell>
          <cell r="H63">
            <v>0</v>
          </cell>
          <cell r="I63">
            <v>0</v>
          </cell>
          <cell r="J63">
            <v>37960</v>
          </cell>
          <cell r="K63">
            <v>30339</v>
          </cell>
          <cell r="L63">
            <v>0</v>
          </cell>
          <cell r="M63">
            <v>30339</v>
          </cell>
          <cell r="N63" t="str">
            <v>Venezuela - El Tigre</v>
          </cell>
          <cell r="O63">
            <v>0.15</v>
          </cell>
          <cell r="P63">
            <v>5694</v>
          </cell>
          <cell r="Q63">
            <v>0</v>
          </cell>
          <cell r="R63">
            <v>0.15</v>
          </cell>
          <cell r="S63">
            <v>5694</v>
          </cell>
          <cell r="T63">
            <v>0</v>
          </cell>
          <cell r="U63">
            <v>2559</v>
          </cell>
          <cell r="V63">
            <v>4081</v>
          </cell>
          <cell r="W63">
            <v>0</v>
          </cell>
          <cell r="X63">
            <v>18028</v>
          </cell>
          <cell r="Y63">
            <v>26697</v>
          </cell>
          <cell r="Z63">
            <v>48367</v>
          </cell>
          <cell r="AA63">
            <v>64657</v>
          </cell>
        </row>
        <row r="64">
          <cell r="A64">
            <v>1013784427</v>
          </cell>
          <cell r="B64" t="str">
            <v>VALLEJO</v>
          </cell>
          <cell r="C64" t="str">
            <v>Eduardo Lucio</v>
          </cell>
          <cell r="D64" t="str">
            <v>Profesional Principal</v>
          </cell>
          <cell r="E64">
            <v>57</v>
          </cell>
          <cell r="F64">
            <v>5115</v>
          </cell>
          <cell r="G64">
            <v>0</v>
          </cell>
          <cell r="H64">
            <v>2.83</v>
          </cell>
          <cell r="I64">
            <v>14500</v>
          </cell>
          <cell r="J64">
            <v>80995</v>
          </cell>
          <cell r="K64">
            <v>50415</v>
          </cell>
          <cell r="L64">
            <v>10125</v>
          </cell>
          <cell r="M64">
            <v>60540</v>
          </cell>
          <cell r="N64" t="str">
            <v>Venezuela - Caracas</v>
          </cell>
          <cell r="O64">
            <v>0.15</v>
          </cell>
          <cell r="P64">
            <v>9974</v>
          </cell>
          <cell r="Q64">
            <v>2175</v>
          </cell>
          <cell r="R64">
            <v>0.05</v>
          </cell>
          <cell r="S64">
            <v>3325</v>
          </cell>
          <cell r="T64">
            <v>0</v>
          </cell>
          <cell r="U64">
            <v>6617</v>
          </cell>
          <cell r="V64">
            <v>8569</v>
          </cell>
          <cell r="W64">
            <v>0</v>
          </cell>
          <cell r="X64">
            <v>30660</v>
          </cell>
          <cell r="Y64">
            <v>44097</v>
          </cell>
          <cell r="Z64">
            <v>91200</v>
          </cell>
          <cell r="AA64">
            <v>125092</v>
          </cell>
        </row>
        <row r="65">
          <cell r="A65">
            <v>1016001970</v>
          </cell>
          <cell r="B65" t="str">
            <v>RIOS</v>
          </cell>
          <cell r="C65" t="str">
            <v>Luis Manuel</v>
          </cell>
          <cell r="D65" t="str">
            <v>Gte RRHH</v>
          </cell>
          <cell r="E65">
            <v>59</v>
          </cell>
          <cell r="F65">
            <v>5300</v>
          </cell>
          <cell r="G65">
            <v>1200</v>
          </cell>
          <cell r="H65">
            <v>3.5</v>
          </cell>
          <cell r="I65">
            <v>22750</v>
          </cell>
          <cell r="J65">
            <v>107250</v>
          </cell>
          <cell r="K65">
            <v>63239</v>
          </cell>
          <cell r="L65">
            <v>15463</v>
          </cell>
          <cell r="M65">
            <v>78702</v>
          </cell>
          <cell r="N65" t="str">
            <v>Venezuela - Caracas</v>
          </cell>
          <cell r="O65">
            <v>0.15</v>
          </cell>
          <cell r="P65">
            <v>12675</v>
          </cell>
          <cell r="Q65">
            <v>3413</v>
          </cell>
          <cell r="R65">
            <v>0.05</v>
          </cell>
          <cell r="S65">
            <v>4225</v>
          </cell>
          <cell r="T65">
            <v>0</v>
          </cell>
          <cell r="U65">
            <v>31699</v>
          </cell>
          <cell r="V65">
            <v>0</v>
          </cell>
          <cell r="W65">
            <v>0</v>
          </cell>
          <cell r="X65">
            <v>52012</v>
          </cell>
          <cell r="Y65">
            <v>82469</v>
          </cell>
          <cell r="Z65">
            <v>130714</v>
          </cell>
          <cell r="AA65">
            <v>189719</v>
          </cell>
        </row>
        <row r="66">
          <cell r="A66">
            <v>1012030459</v>
          </cell>
          <cell r="B66" t="str">
            <v>DE DIEGO</v>
          </cell>
          <cell r="C66" t="str">
            <v>Pablo</v>
          </cell>
          <cell r="D66" t="str">
            <v>Coordor. Reservorios</v>
          </cell>
          <cell r="E66">
            <v>59</v>
          </cell>
          <cell r="F66">
            <v>6400</v>
          </cell>
          <cell r="G66">
            <v>0</v>
          </cell>
          <cell r="H66">
            <v>3</v>
          </cell>
          <cell r="I66">
            <v>19200</v>
          </cell>
          <cell r="J66">
            <v>102400</v>
          </cell>
          <cell r="K66">
            <v>62730</v>
          </cell>
          <cell r="L66">
            <v>12845</v>
          </cell>
          <cell r="M66">
            <v>75575</v>
          </cell>
          <cell r="N66" t="str">
            <v>Venezuela - Caracas</v>
          </cell>
          <cell r="O66">
            <v>0.15</v>
          </cell>
          <cell r="P66">
            <v>12480</v>
          </cell>
          <cell r="Q66">
            <v>2880</v>
          </cell>
          <cell r="R66">
            <v>0.05</v>
          </cell>
          <cell r="S66">
            <v>4160</v>
          </cell>
          <cell r="T66">
            <v>0</v>
          </cell>
          <cell r="U66">
            <v>35042</v>
          </cell>
          <cell r="V66">
            <v>8579</v>
          </cell>
          <cell r="W66">
            <v>0</v>
          </cell>
          <cell r="X66">
            <v>63141</v>
          </cell>
          <cell r="Y66">
            <v>96700</v>
          </cell>
          <cell r="Z66">
            <v>138716</v>
          </cell>
          <cell r="AA66">
            <v>199100</v>
          </cell>
        </row>
        <row r="67">
          <cell r="A67">
            <v>1092814914</v>
          </cell>
          <cell r="B67" t="str">
            <v>GRIJALBA VAZQUEZ</v>
          </cell>
          <cell r="C67" t="str">
            <v>Pedro M.</v>
          </cell>
          <cell r="D67" t="str">
            <v>Gte. De Reservorios</v>
          </cell>
          <cell r="E67">
            <v>61</v>
          </cell>
          <cell r="F67">
            <v>12000</v>
          </cell>
          <cell r="G67">
            <v>0</v>
          </cell>
          <cell r="H67">
            <v>5</v>
          </cell>
          <cell r="I67">
            <v>60000</v>
          </cell>
          <cell r="J67">
            <v>216000</v>
          </cell>
          <cell r="K67">
            <v>110487</v>
          </cell>
          <cell r="L67">
            <v>37345</v>
          </cell>
          <cell r="M67">
            <v>147832</v>
          </cell>
          <cell r="N67" t="str">
            <v>Venezuela - Caracas</v>
          </cell>
          <cell r="O67">
            <v>0.15</v>
          </cell>
          <cell r="P67">
            <v>23400</v>
          </cell>
          <cell r="Q67">
            <v>9000</v>
          </cell>
          <cell r="R67">
            <v>0.05</v>
          </cell>
          <cell r="S67">
            <v>7800</v>
          </cell>
          <cell r="T67">
            <v>0</v>
          </cell>
          <cell r="U67">
            <v>9208</v>
          </cell>
          <cell r="V67">
            <v>19516</v>
          </cell>
          <cell r="W67">
            <v>0</v>
          </cell>
          <cell r="X67">
            <v>68924</v>
          </cell>
          <cell r="Y67">
            <v>107310</v>
          </cell>
          <cell r="Z67">
            <v>216756</v>
          </cell>
          <cell r="AA67">
            <v>323310</v>
          </cell>
        </row>
        <row r="68">
          <cell r="A68">
            <v>4005959850</v>
          </cell>
          <cell r="B68" t="str">
            <v>IBAÑEZ</v>
          </cell>
          <cell r="C68" t="str">
            <v>Guillermo Hernán</v>
          </cell>
          <cell r="D68" t="str">
            <v>Profesional SR.</v>
          </cell>
          <cell r="E68">
            <v>56</v>
          </cell>
          <cell r="F68">
            <v>5103</v>
          </cell>
          <cell r="G68">
            <v>0</v>
          </cell>
          <cell r="H68">
            <v>4</v>
          </cell>
          <cell r="I68">
            <v>20412</v>
          </cell>
          <cell r="J68">
            <v>86751</v>
          </cell>
          <cell r="K68">
            <v>50084</v>
          </cell>
          <cell r="L68">
            <v>14683</v>
          </cell>
          <cell r="M68">
            <v>64767</v>
          </cell>
          <cell r="N68" t="str">
            <v>Venezuela - Caracas</v>
          </cell>
          <cell r="O68">
            <v>0.15</v>
          </cell>
          <cell r="P68">
            <v>9951</v>
          </cell>
          <cell r="Q68">
            <v>3062</v>
          </cell>
          <cell r="R68">
            <v>0.05</v>
          </cell>
          <cell r="S68">
            <v>3317</v>
          </cell>
          <cell r="T68">
            <v>0</v>
          </cell>
          <cell r="U68">
            <v>6330</v>
          </cell>
          <cell r="V68">
            <v>0</v>
          </cell>
          <cell r="W68">
            <v>0</v>
          </cell>
          <cell r="X68">
            <v>22660</v>
          </cell>
          <cell r="Y68">
            <v>33102</v>
          </cell>
          <cell r="Z68">
            <v>87427</v>
          </cell>
          <cell r="AA68">
            <v>119853</v>
          </cell>
        </row>
        <row r="69">
          <cell r="A69">
            <v>1013820934</v>
          </cell>
          <cell r="B69" t="str">
            <v>LORENZON</v>
          </cell>
          <cell r="C69" t="str">
            <v>Jorge Rubén</v>
          </cell>
          <cell r="D69" t="str">
            <v>Technical Advisor SR</v>
          </cell>
          <cell r="E69">
            <v>60</v>
          </cell>
          <cell r="F69">
            <v>8800</v>
          </cell>
          <cell r="G69">
            <v>0</v>
          </cell>
          <cell r="H69">
            <v>4</v>
          </cell>
          <cell r="I69">
            <v>35200</v>
          </cell>
          <cell r="J69">
            <v>149600</v>
          </cell>
          <cell r="K69">
            <v>83664</v>
          </cell>
          <cell r="L69">
            <v>22449</v>
          </cell>
          <cell r="M69">
            <v>106113</v>
          </cell>
          <cell r="N69" t="str">
            <v>USA - Houston</v>
          </cell>
          <cell r="O69">
            <v>0.15</v>
          </cell>
          <cell r="P69">
            <v>17160</v>
          </cell>
          <cell r="Q69">
            <v>5280</v>
          </cell>
          <cell r="R69">
            <v>0</v>
          </cell>
          <cell r="S69">
            <v>0</v>
          </cell>
          <cell r="T69">
            <v>0</v>
          </cell>
          <cell r="U69">
            <v>0</v>
          </cell>
          <cell r="V69">
            <v>0</v>
          </cell>
          <cell r="W69">
            <v>0</v>
          </cell>
          <cell r="X69">
            <v>22440</v>
          </cell>
          <cell r="Y69">
            <v>34523</v>
          </cell>
          <cell r="Z69">
            <v>128553</v>
          </cell>
          <cell r="AA69">
            <v>184123</v>
          </cell>
        </row>
        <row r="70">
          <cell r="A70">
            <v>1012047215</v>
          </cell>
          <cell r="B70" t="str">
            <v>BIBBO</v>
          </cell>
          <cell r="C70" t="str">
            <v>Miguel Angel</v>
          </cell>
          <cell r="D70" t="str">
            <v>Gte. General</v>
          </cell>
          <cell r="E70">
            <v>64</v>
          </cell>
          <cell r="F70">
            <v>18000</v>
          </cell>
          <cell r="G70">
            <v>0</v>
          </cell>
          <cell r="H70">
            <v>7</v>
          </cell>
          <cell r="I70">
            <v>126000</v>
          </cell>
          <cell r="J70">
            <v>360000</v>
          </cell>
          <cell r="K70">
            <v>158705</v>
          </cell>
          <cell r="L70">
            <v>81900</v>
          </cell>
          <cell r="M70">
            <v>240605</v>
          </cell>
          <cell r="N70" t="str">
            <v>Venezuela - Caracas</v>
          </cell>
          <cell r="O70">
            <v>0.15</v>
          </cell>
          <cell r="P70">
            <v>35100</v>
          </cell>
          <cell r="Q70">
            <v>18900</v>
          </cell>
          <cell r="R70">
            <v>0.05</v>
          </cell>
          <cell r="S70">
            <v>11700</v>
          </cell>
          <cell r="T70">
            <v>0</v>
          </cell>
          <cell r="U70">
            <v>66298</v>
          </cell>
          <cell r="V70">
            <v>0</v>
          </cell>
          <cell r="W70">
            <v>0</v>
          </cell>
          <cell r="X70">
            <v>131998</v>
          </cell>
          <cell r="Y70">
            <v>203074</v>
          </cell>
          <cell r="Z70">
            <v>372603</v>
          </cell>
          <cell r="AA70">
            <v>563074</v>
          </cell>
        </row>
        <row r="71">
          <cell r="A71">
            <v>1017653363</v>
          </cell>
          <cell r="B71" t="str">
            <v>MAS</v>
          </cell>
          <cell r="C71" t="str">
            <v>Gustavo</v>
          </cell>
          <cell r="D71" t="str">
            <v>Gte. Planeam</v>
          </cell>
          <cell r="E71">
            <v>61</v>
          </cell>
          <cell r="F71">
            <v>9500</v>
          </cell>
          <cell r="G71">
            <v>1500</v>
          </cell>
          <cell r="H71">
            <v>5.79</v>
          </cell>
          <cell r="I71">
            <v>55000</v>
          </cell>
          <cell r="J71">
            <v>198000</v>
          </cell>
          <cell r="K71">
            <v>102037</v>
          </cell>
          <cell r="L71">
            <v>35750</v>
          </cell>
          <cell r="M71">
            <v>137787</v>
          </cell>
          <cell r="N71" t="str">
            <v>Venezuela - Caracas</v>
          </cell>
          <cell r="O71">
            <v>0.15</v>
          </cell>
          <cell r="P71">
            <v>21450</v>
          </cell>
          <cell r="Q71">
            <v>8250</v>
          </cell>
          <cell r="R71">
            <v>0.05</v>
          </cell>
          <cell r="S71">
            <v>7150</v>
          </cell>
          <cell r="T71">
            <v>0</v>
          </cell>
          <cell r="U71">
            <v>49088</v>
          </cell>
          <cell r="V71">
            <v>0</v>
          </cell>
          <cell r="W71">
            <v>0</v>
          </cell>
          <cell r="X71">
            <v>85938</v>
          </cell>
          <cell r="Y71">
            <v>136031</v>
          </cell>
          <cell r="Z71">
            <v>223725</v>
          </cell>
          <cell r="AA71">
            <v>334031</v>
          </cell>
        </row>
        <row r="72">
          <cell r="A72">
            <v>1012963282</v>
          </cell>
          <cell r="B72" t="str">
            <v>CANOSA</v>
          </cell>
          <cell r="C72" t="str">
            <v>Carlos</v>
          </cell>
          <cell r="D72" t="str">
            <v>Coordinador Reservorios</v>
          </cell>
          <cell r="E72">
            <v>59</v>
          </cell>
          <cell r="F72">
            <v>6400</v>
          </cell>
          <cell r="G72">
            <v>0</v>
          </cell>
          <cell r="H72">
            <v>3</v>
          </cell>
          <cell r="I72">
            <v>19200</v>
          </cell>
          <cell r="J72">
            <v>102400</v>
          </cell>
          <cell r="K72">
            <v>62238</v>
          </cell>
          <cell r="L72">
            <v>12924</v>
          </cell>
          <cell r="M72">
            <v>75162</v>
          </cell>
          <cell r="N72" t="str">
            <v>Venezuela - Caracas</v>
          </cell>
          <cell r="O72">
            <v>0.15</v>
          </cell>
          <cell r="P72">
            <v>12480</v>
          </cell>
          <cell r="Q72">
            <v>2880</v>
          </cell>
          <cell r="R72">
            <v>0.05</v>
          </cell>
          <cell r="S72">
            <v>4160</v>
          </cell>
          <cell r="T72">
            <v>0</v>
          </cell>
          <cell r="U72">
            <v>35042</v>
          </cell>
          <cell r="V72">
            <v>0</v>
          </cell>
          <cell r="W72">
            <v>0</v>
          </cell>
          <cell r="X72">
            <v>54562</v>
          </cell>
          <cell r="Y72">
            <v>83360</v>
          </cell>
          <cell r="Z72">
            <v>129724</v>
          </cell>
          <cell r="AA72">
            <v>185760</v>
          </cell>
        </row>
        <row r="73">
          <cell r="A73">
            <v>1016951326</v>
          </cell>
          <cell r="B73" t="str">
            <v>GROSSO</v>
          </cell>
          <cell r="C73" t="str">
            <v>Santiago</v>
          </cell>
          <cell r="D73" t="str">
            <v xml:space="preserve">Profesional SR. </v>
          </cell>
          <cell r="E73">
            <v>57</v>
          </cell>
          <cell r="F73">
            <v>4169</v>
          </cell>
          <cell r="G73">
            <v>0</v>
          </cell>
          <cell r="H73">
            <v>2</v>
          </cell>
          <cell r="I73">
            <v>8338</v>
          </cell>
          <cell r="J73">
            <v>62535</v>
          </cell>
          <cell r="K73">
            <v>41802</v>
          </cell>
          <cell r="L73">
            <v>6553</v>
          </cell>
          <cell r="M73">
            <v>48355</v>
          </cell>
          <cell r="N73" t="str">
            <v>Venezuela - Caracas</v>
          </cell>
          <cell r="O73">
            <v>0.15</v>
          </cell>
          <cell r="P73">
            <v>8130</v>
          </cell>
          <cell r="Q73">
            <v>1251</v>
          </cell>
          <cell r="R73">
            <v>0.05</v>
          </cell>
          <cell r="S73">
            <v>2710</v>
          </cell>
          <cell r="T73">
            <v>0</v>
          </cell>
          <cell r="U73">
            <v>25996</v>
          </cell>
          <cell r="V73">
            <v>0</v>
          </cell>
          <cell r="W73">
            <v>0</v>
          </cell>
          <cell r="X73">
            <v>38087</v>
          </cell>
          <cell r="Y73">
            <v>54201</v>
          </cell>
          <cell r="Z73">
            <v>86442</v>
          </cell>
          <cell r="AA73">
            <v>116736</v>
          </cell>
        </row>
        <row r="74">
          <cell r="A74">
            <v>1013727062</v>
          </cell>
          <cell r="B74" t="str">
            <v>ARGUELLO</v>
          </cell>
          <cell r="C74" t="str">
            <v>Jorge</v>
          </cell>
          <cell r="D74" t="str">
            <v>Profesional Principal</v>
          </cell>
          <cell r="E74">
            <v>57</v>
          </cell>
          <cell r="F74">
            <v>4564</v>
          </cell>
          <cell r="G74">
            <v>0</v>
          </cell>
          <cell r="H74">
            <v>2.67</v>
          </cell>
          <cell r="I74">
            <v>12190</v>
          </cell>
          <cell r="J74">
            <v>71522</v>
          </cell>
          <cell r="K74">
            <v>45256</v>
          </cell>
          <cell r="L74">
            <v>9400</v>
          </cell>
          <cell r="M74">
            <v>54656</v>
          </cell>
          <cell r="N74" t="str">
            <v>Venezuela - Caracas</v>
          </cell>
          <cell r="O74">
            <v>0.15</v>
          </cell>
          <cell r="P74">
            <v>8900</v>
          </cell>
          <cell r="Q74">
            <v>1829</v>
          </cell>
          <cell r="R74">
            <v>0.05</v>
          </cell>
          <cell r="S74">
            <v>2967</v>
          </cell>
          <cell r="T74">
            <v>0</v>
          </cell>
          <cell r="U74">
            <v>28275</v>
          </cell>
          <cell r="V74">
            <v>0</v>
          </cell>
          <cell r="W74">
            <v>0</v>
          </cell>
          <cell r="X74">
            <v>41971</v>
          </cell>
          <cell r="Y74">
            <v>61435</v>
          </cell>
          <cell r="Z74">
            <v>96627</v>
          </cell>
          <cell r="AA74">
            <v>132957</v>
          </cell>
        </row>
        <row r="75">
          <cell r="A75">
            <v>1008389973</v>
          </cell>
          <cell r="B75" t="str">
            <v>BEGARIES</v>
          </cell>
          <cell r="C75" t="str">
            <v xml:space="preserve">Horacio </v>
          </cell>
          <cell r="D75" t="str">
            <v>Gte. Comercial</v>
          </cell>
          <cell r="E75">
            <v>62</v>
          </cell>
          <cell r="F75">
            <v>14000</v>
          </cell>
          <cell r="G75">
            <v>0</v>
          </cell>
          <cell r="H75">
            <v>4.5</v>
          </cell>
          <cell r="I75">
            <v>63000</v>
          </cell>
          <cell r="J75">
            <v>245000</v>
          </cell>
          <cell r="K75">
            <v>127387</v>
          </cell>
          <cell r="L75">
            <v>38468</v>
          </cell>
          <cell r="M75">
            <v>165855</v>
          </cell>
          <cell r="N75" t="str">
            <v>Ecuador - Quito</v>
          </cell>
          <cell r="O75">
            <v>0.15</v>
          </cell>
          <cell r="P75">
            <v>27300</v>
          </cell>
          <cell r="Q75">
            <v>9450</v>
          </cell>
          <cell r="R75">
            <v>0.15</v>
          </cell>
          <cell r="S75">
            <v>27300</v>
          </cell>
          <cell r="T75">
            <v>0</v>
          </cell>
          <cell r="U75">
            <v>55098</v>
          </cell>
          <cell r="V75">
            <v>0</v>
          </cell>
          <cell r="W75">
            <v>0</v>
          </cell>
          <cell r="X75">
            <v>119148</v>
          </cell>
          <cell r="Y75">
            <v>183305</v>
          </cell>
          <cell r="Z75">
            <v>285003</v>
          </cell>
          <cell r="AA75">
            <v>428305</v>
          </cell>
        </row>
        <row r="76">
          <cell r="A76">
            <v>1013259141</v>
          </cell>
          <cell r="B76" t="str">
            <v>MOLINA</v>
          </cell>
          <cell r="C76" t="str">
            <v>Alfredo</v>
          </cell>
          <cell r="D76" t="str">
            <v>Profesional Principal</v>
          </cell>
          <cell r="E76">
            <v>57</v>
          </cell>
          <cell r="F76">
            <v>4245</v>
          </cell>
          <cell r="G76">
            <v>1843</v>
          </cell>
          <cell r="H76">
            <v>0</v>
          </cell>
          <cell r="I76">
            <v>0</v>
          </cell>
          <cell r="J76">
            <v>79144</v>
          </cell>
          <cell r="K76">
            <v>59115</v>
          </cell>
          <cell r="L76">
            <v>0</v>
          </cell>
          <cell r="M76">
            <v>59115</v>
          </cell>
          <cell r="N76" t="str">
            <v>Venezuela - Caracas</v>
          </cell>
          <cell r="O76">
            <v>0.15</v>
          </cell>
          <cell r="P76">
            <v>11872</v>
          </cell>
          <cell r="Q76">
            <v>0</v>
          </cell>
          <cell r="R76">
            <v>0.05</v>
          </cell>
          <cell r="S76">
            <v>3957</v>
          </cell>
          <cell r="T76">
            <v>0</v>
          </cell>
          <cell r="U76">
            <v>29924</v>
          </cell>
          <cell r="V76">
            <v>0</v>
          </cell>
          <cell r="W76">
            <v>0</v>
          </cell>
          <cell r="X76">
            <v>45753</v>
          </cell>
          <cell r="Y76">
            <v>68376</v>
          </cell>
          <cell r="Z76">
            <v>104868</v>
          </cell>
          <cell r="AA76">
            <v>147520</v>
          </cell>
        </row>
        <row r="77">
          <cell r="A77">
            <v>1013128656</v>
          </cell>
          <cell r="B77" t="str">
            <v>WEIMANN</v>
          </cell>
          <cell r="C77" t="str">
            <v>Pablo</v>
          </cell>
          <cell r="D77">
            <v>0</v>
          </cell>
          <cell r="E77">
            <v>57</v>
          </cell>
          <cell r="F77">
            <v>3700</v>
          </cell>
          <cell r="G77">
            <v>1110</v>
          </cell>
          <cell r="H77">
            <v>2</v>
          </cell>
          <cell r="I77">
            <v>9620</v>
          </cell>
          <cell r="J77">
            <v>72150</v>
          </cell>
          <cell r="K77">
            <v>46307</v>
          </cell>
          <cell r="L77">
            <v>7407</v>
          </cell>
          <cell r="M77">
            <v>53714</v>
          </cell>
          <cell r="N77" t="str">
            <v>USA - Houston</v>
          </cell>
          <cell r="O77">
            <v>0.15</v>
          </cell>
          <cell r="P77">
            <v>9380</v>
          </cell>
          <cell r="Q77">
            <v>1443</v>
          </cell>
          <cell r="R77">
            <v>0</v>
          </cell>
          <cell r="S77">
            <v>0</v>
          </cell>
          <cell r="T77">
            <v>0</v>
          </cell>
          <cell r="U77">
            <v>0</v>
          </cell>
          <cell r="V77">
            <v>0</v>
          </cell>
          <cell r="W77">
            <v>0</v>
          </cell>
          <cell r="X77">
            <v>10823</v>
          </cell>
          <cell r="Y77">
            <v>15343</v>
          </cell>
          <cell r="Z77">
            <v>64537</v>
          </cell>
          <cell r="AA77">
            <v>87493</v>
          </cell>
        </row>
        <row r="78">
          <cell r="A78">
            <v>1012447277</v>
          </cell>
          <cell r="B78" t="str">
            <v>CARRO</v>
          </cell>
          <cell r="C78" t="str">
            <v>José Luis</v>
          </cell>
          <cell r="D78" t="str">
            <v>Lider Equipo SR.</v>
          </cell>
          <cell r="E78">
            <v>58</v>
          </cell>
          <cell r="F78">
            <v>5200</v>
          </cell>
          <cell r="G78">
            <v>0</v>
          </cell>
          <cell r="H78">
            <v>4</v>
          </cell>
          <cell r="I78">
            <v>20800</v>
          </cell>
          <cell r="J78">
            <v>88400</v>
          </cell>
          <cell r="K78">
            <v>51688</v>
          </cell>
          <cell r="L78">
            <v>14861</v>
          </cell>
          <cell r="M78">
            <v>66549</v>
          </cell>
          <cell r="N78" t="str">
            <v>Perú - Talara</v>
          </cell>
          <cell r="O78">
            <v>0.15</v>
          </cell>
          <cell r="P78">
            <v>10140</v>
          </cell>
          <cell r="Q78">
            <v>3120</v>
          </cell>
          <cell r="R78">
            <v>0.4</v>
          </cell>
          <cell r="S78">
            <v>27040</v>
          </cell>
          <cell r="T78">
            <v>0</v>
          </cell>
          <cell r="U78">
            <v>41820</v>
          </cell>
          <cell r="V78">
            <v>0</v>
          </cell>
          <cell r="W78">
            <v>0</v>
          </cell>
          <cell r="X78">
            <v>82120</v>
          </cell>
          <cell r="Y78">
            <v>126177</v>
          </cell>
          <cell r="Z78">
            <v>148669</v>
          </cell>
          <cell r="AA78">
            <v>214577</v>
          </cell>
        </row>
        <row r="79">
          <cell r="A79">
            <v>1012591991</v>
          </cell>
          <cell r="B79" t="str">
            <v>DIODATTI</v>
          </cell>
          <cell r="C79" t="str">
            <v>Horacio</v>
          </cell>
          <cell r="D79" t="str">
            <v>Gete. Abastecimiento</v>
          </cell>
          <cell r="E79">
            <v>59</v>
          </cell>
          <cell r="F79">
            <v>5600</v>
          </cell>
          <cell r="G79">
            <v>0</v>
          </cell>
          <cell r="H79">
            <v>3</v>
          </cell>
          <cell r="I79">
            <v>16800</v>
          </cell>
          <cell r="J79">
            <v>89600</v>
          </cell>
          <cell r="K79">
            <v>55692</v>
          </cell>
          <cell r="L79">
            <v>11733</v>
          </cell>
          <cell r="M79">
            <v>67425</v>
          </cell>
          <cell r="N79" t="str">
            <v>Venezuela - Caracas</v>
          </cell>
          <cell r="O79">
            <v>0.15</v>
          </cell>
          <cell r="P79">
            <v>10920</v>
          </cell>
          <cell r="Q79">
            <v>2520</v>
          </cell>
          <cell r="R79">
            <v>0.05</v>
          </cell>
          <cell r="S79">
            <v>3640</v>
          </cell>
          <cell r="T79">
            <v>0</v>
          </cell>
          <cell r="U79">
            <v>34270</v>
          </cell>
          <cell r="V79">
            <v>0</v>
          </cell>
          <cell r="W79">
            <v>0</v>
          </cell>
          <cell r="X79">
            <v>51350</v>
          </cell>
          <cell r="Y79">
            <v>78986</v>
          </cell>
          <cell r="Z79">
            <v>118775</v>
          </cell>
          <cell r="AA79">
            <v>168586</v>
          </cell>
        </row>
        <row r="80">
          <cell r="A80">
            <v>1006246874</v>
          </cell>
          <cell r="B80" t="str">
            <v>QUINTEROS</v>
          </cell>
          <cell r="C80" t="str">
            <v>Roberto</v>
          </cell>
          <cell r="D80" t="str">
            <v>Gte de Logística</v>
          </cell>
          <cell r="E80">
            <v>0</v>
          </cell>
          <cell r="F80">
            <v>7050</v>
          </cell>
          <cell r="G80">
            <v>0</v>
          </cell>
          <cell r="H80">
            <v>3</v>
          </cell>
          <cell r="I80">
            <v>21150</v>
          </cell>
          <cell r="J80">
            <v>112800</v>
          </cell>
          <cell r="K80">
            <v>68150</v>
          </cell>
          <cell r="L80">
            <v>14252</v>
          </cell>
          <cell r="M80">
            <v>82402</v>
          </cell>
          <cell r="N80" t="str">
            <v>Bolivia - Sta. Cruz de la Sierra - Refineria</v>
          </cell>
          <cell r="O80">
            <v>0.15</v>
          </cell>
          <cell r="P80">
            <v>13748</v>
          </cell>
          <cell r="Q80">
            <v>3173</v>
          </cell>
          <cell r="R80">
            <v>0.05</v>
          </cell>
          <cell r="S80">
            <v>4583</v>
          </cell>
          <cell r="T80">
            <v>0</v>
          </cell>
          <cell r="U80">
            <v>37668</v>
          </cell>
          <cell r="V80">
            <v>0</v>
          </cell>
          <cell r="W80">
            <v>0</v>
          </cell>
          <cell r="X80">
            <v>59172</v>
          </cell>
          <cell r="Y80">
            <v>93737</v>
          </cell>
          <cell r="Z80">
            <v>141574</v>
          </cell>
          <cell r="AA80">
            <v>206537</v>
          </cell>
        </row>
        <row r="81">
          <cell r="A81">
            <v>1018084529</v>
          </cell>
          <cell r="B81" t="str">
            <v>CASTILLO</v>
          </cell>
          <cell r="C81" t="str">
            <v>Guillermo</v>
          </cell>
          <cell r="D81" t="str">
            <v>Gerente de Ventas</v>
          </cell>
          <cell r="E81">
            <v>0</v>
          </cell>
          <cell r="F81">
            <v>2320</v>
          </cell>
          <cell r="G81">
            <v>1081</v>
          </cell>
          <cell r="H81">
            <v>3</v>
          </cell>
          <cell r="I81">
            <v>10203</v>
          </cell>
          <cell r="J81">
            <v>54416</v>
          </cell>
          <cell r="K81">
            <v>34942</v>
          </cell>
          <cell r="L81">
            <v>7875</v>
          </cell>
          <cell r="M81">
            <v>42817</v>
          </cell>
          <cell r="N81" t="str">
            <v>Brasil - San Pablo</v>
          </cell>
          <cell r="O81">
            <v>0.15</v>
          </cell>
          <cell r="P81">
            <v>6632</v>
          </cell>
          <cell r="Q81">
            <v>1530</v>
          </cell>
          <cell r="R81">
            <v>0.05</v>
          </cell>
          <cell r="S81">
            <v>2211</v>
          </cell>
          <cell r="T81">
            <v>0</v>
          </cell>
          <cell r="U81">
            <v>39752</v>
          </cell>
          <cell r="V81">
            <v>0</v>
          </cell>
          <cell r="W81">
            <v>0</v>
          </cell>
          <cell r="X81">
            <v>50125</v>
          </cell>
          <cell r="Y81">
            <v>73659</v>
          </cell>
          <cell r="Z81">
            <v>92942</v>
          </cell>
          <cell r="AA81">
            <v>128075</v>
          </cell>
        </row>
        <row r="82">
          <cell r="A82">
            <v>1020207781</v>
          </cell>
          <cell r="B82" t="str">
            <v>PETERSEN</v>
          </cell>
          <cell r="C82" t="str">
            <v>Lucas</v>
          </cell>
          <cell r="D82">
            <v>0</v>
          </cell>
          <cell r="E82">
            <v>0</v>
          </cell>
          <cell r="F82">
            <v>2000</v>
          </cell>
          <cell r="G82">
            <v>1708</v>
          </cell>
          <cell r="H82">
            <v>3.02</v>
          </cell>
          <cell r="I82">
            <v>11198.16</v>
          </cell>
          <cell r="J82">
            <v>59402</v>
          </cell>
          <cell r="K82">
            <v>36907</v>
          </cell>
          <cell r="L82">
            <v>8710</v>
          </cell>
          <cell r="M82">
            <v>45617</v>
          </cell>
          <cell r="N82" t="str">
            <v>Brasil - Porto Alegre</v>
          </cell>
          <cell r="O82">
            <v>0.15</v>
          </cell>
          <cell r="P82">
            <v>7231</v>
          </cell>
          <cell r="Q82">
            <v>1680</v>
          </cell>
          <cell r="R82">
            <v>0.05</v>
          </cell>
          <cell r="S82">
            <v>2410</v>
          </cell>
          <cell r="T82">
            <v>0</v>
          </cell>
          <cell r="U82">
            <v>32127</v>
          </cell>
          <cell r="V82">
            <v>0</v>
          </cell>
          <cell r="W82">
            <v>0</v>
          </cell>
          <cell r="X82">
            <v>43448</v>
          </cell>
          <cell r="Y82">
            <v>63741</v>
          </cell>
          <cell r="Z82">
            <v>89065</v>
          </cell>
          <cell r="AA82">
            <v>123143</v>
          </cell>
        </row>
        <row r="83">
          <cell r="A83">
            <v>1010636377</v>
          </cell>
          <cell r="B83" t="str">
            <v>LARPIN</v>
          </cell>
          <cell r="C83" t="str">
            <v>José</v>
          </cell>
          <cell r="D83">
            <v>0</v>
          </cell>
          <cell r="E83">
            <v>0</v>
          </cell>
          <cell r="F83">
            <v>7600</v>
          </cell>
          <cell r="G83">
            <v>0</v>
          </cell>
          <cell r="H83">
            <v>4.6100000000000003</v>
          </cell>
          <cell r="I83">
            <v>34999.998800000001</v>
          </cell>
          <cell r="J83">
            <v>133800</v>
          </cell>
          <cell r="K83">
            <v>73948</v>
          </cell>
          <cell r="L83">
            <v>23419</v>
          </cell>
          <cell r="M83">
            <v>97367</v>
          </cell>
          <cell r="N83" t="str">
            <v>Brasil - Porto Alegre</v>
          </cell>
          <cell r="O83">
            <v>0.15</v>
          </cell>
          <cell r="P83">
            <v>14820</v>
          </cell>
          <cell r="Q83">
            <v>5250</v>
          </cell>
          <cell r="R83">
            <v>0.05</v>
          </cell>
          <cell r="S83">
            <v>4940</v>
          </cell>
          <cell r="T83">
            <v>0</v>
          </cell>
          <cell r="U83">
            <v>69261</v>
          </cell>
          <cell r="V83">
            <v>0</v>
          </cell>
          <cell r="W83">
            <v>0</v>
          </cell>
          <cell r="X83">
            <v>94271</v>
          </cell>
          <cell r="Y83">
            <v>150866</v>
          </cell>
          <cell r="Z83">
            <v>191638</v>
          </cell>
          <cell r="AA83">
            <v>284666</v>
          </cell>
        </row>
        <row r="84">
          <cell r="A84">
            <v>1012395306</v>
          </cell>
          <cell r="B84" t="str">
            <v>MADOERY</v>
          </cell>
          <cell r="C84" t="str">
            <v>Ruben</v>
          </cell>
          <cell r="D84">
            <v>0</v>
          </cell>
          <cell r="E84">
            <v>0</v>
          </cell>
          <cell r="F84">
            <v>7500</v>
          </cell>
          <cell r="G84">
            <v>833</v>
          </cell>
          <cell r="H84">
            <v>3</v>
          </cell>
          <cell r="I84">
            <v>24999</v>
          </cell>
          <cell r="J84">
            <v>133328</v>
          </cell>
          <cell r="K84">
            <v>79628</v>
          </cell>
          <cell r="L84">
            <v>17413</v>
          </cell>
          <cell r="M84">
            <v>97041</v>
          </cell>
          <cell r="N84" t="str">
            <v>Brasil - Porto Alegre</v>
          </cell>
          <cell r="O84">
            <v>0.15</v>
          </cell>
          <cell r="P84">
            <v>16249</v>
          </cell>
          <cell r="Q84">
            <v>3750</v>
          </cell>
          <cell r="R84">
            <v>0.05</v>
          </cell>
          <cell r="S84">
            <v>5416</v>
          </cell>
          <cell r="T84">
            <v>0</v>
          </cell>
          <cell r="U84">
            <v>57186</v>
          </cell>
          <cell r="V84">
            <v>0</v>
          </cell>
          <cell r="W84">
            <v>0</v>
          </cell>
          <cell r="X84">
            <v>82601</v>
          </cell>
          <cell r="Y84">
            <v>132883</v>
          </cell>
          <cell r="Z84">
            <v>179642</v>
          </cell>
          <cell r="AA84">
            <v>266211</v>
          </cell>
        </row>
        <row r="85">
          <cell r="A85">
            <v>1012780048</v>
          </cell>
          <cell r="B85" t="str">
            <v>ANGIOLINI</v>
          </cell>
          <cell r="C85" t="str">
            <v>Fernando</v>
          </cell>
          <cell r="D85">
            <v>0</v>
          </cell>
          <cell r="E85">
            <v>0</v>
          </cell>
          <cell r="F85">
            <v>6400</v>
          </cell>
          <cell r="G85">
            <v>0</v>
          </cell>
          <cell r="H85">
            <v>3</v>
          </cell>
          <cell r="I85">
            <v>19200</v>
          </cell>
          <cell r="J85">
            <v>102400</v>
          </cell>
          <cell r="K85">
            <v>61403</v>
          </cell>
          <cell r="L85">
            <v>13070</v>
          </cell>
          <cell r="M85">
            <v>74473</v>
          </cell>
          <cell r="N85" t="str">
            <v>Brasil - Porto Alegre</v>
          </cell>
          <cell r="O85">
            <v>0.15</v>
          </cell>
          <cell r="P85">
            <v>12480</v>
          </cell>
          <cell r="Q85">
            <v>2880</v>
          </cell>
          <cell r="R85">
            <v>0.05</v>
          </cell>
          <cell r="S85">
            <v>4160</v>
          </cell>
          <cell r="T85">
            <v>0</v>
          </cell>
          <cell r="U85">
            <v>51883</v>
          </cell>
          <cell r="V85">
            <v>0</v>
          </cell>
          <cell r="W85">
            <v>0</v>
          </cell>
          <cell r="X85">
            <v>71403</v>
          </cell>
          <cell r="Y85">
            <v>109033</v>
          </cell>
          <cell r="Z85">
            <v>145876</v>
          </cell>
          <cell r="AA85">
            <v>211433</v>
          </cell>
        </row>
        <row r="86">
          <cell r="A86">
            <v>1014471318</v>
          </cell>
          <cell r="B86" t="str">
            <v>MAFFONI</v>
          </cell>
          <cell r="C86" t="str">
            <v>Antonio</v>
          </cell>
          <cell r="D86" t="str">
            <v>Gte. Reservorio</v>
          </cell>
          <cell r="E86">
            <v>58</v>
          </cell>
          <cell r="F86">
            <v>5600</v>
          </cell>
          <cell r="G86">
            <v>0</v>
          </cell>
          <cell r="H86">
            <v>3</v>
          </cell>
          <cell r="I86">
            <v>16800</v>
          </cell>
          <cell r="J86">
            <v>89600</v>
          </cell>
          <cell r="K86">
            <v>55059</v>
          </cell>
          <cell r="L86">
            <v>11788</v>
          </cell>
          <cell r="M86">
            <v>66847</v>
          </cell>
          <cell r="N86" t="str">
            <v>Venezuela - Caracas</v>
          </cell>
          <cell r="O86">
            <v>0.15</v>
          </cell>
          <cell r="P86">
            <v>10920</v>
          </cell>
          <cell r="Q86">
            <v>2520</v>
          </cell>
          <cell r="R86">
            <v>0.05</v>
          </cell>
          <cell r="S86">
            <v>3640</v>
          </cell>
          <cell r="T86">
            <v>0</v>
          </cell>
          <cell r="U86">
            <v>30354</v>
          </cell>
          <cell r="V86">
            <v>0</v>
          </cell>
          <cell r="W86">
            <v>0</v>
          </cell>
          <cell r="X86">
            <v>47434</v>
          </cell>
          <cell r="Y86">
            <v>72566</v>
          </cell>
          <cell r="Z86">
            <v>114281</v>
          </cell>
          <cell r="AA86">
            <v>162166</v>
          </cell>
        </row>
        <row r="87">
          <cell r="A87">
            <v>1013789218</v>
          </cell>
          <cell r="B87" t="str">
            <v>ARIAS</v>
          </cell>
          <cell r="C87" t="str">
            <v>Carlos</v>
          </cell>
          <cell r="D87" t="str">
            <v>Coord. Ambiental</v>
          </cell>
          <cell r="E87">
            <v>58</v>
          </cell>
          <cell r="F87">
            <v>5900</v>
          </cell>
          <cell r="G87">
            <v>0</v>
          </cell>
          <cell r="H87">
            <v>3</v>
          </cell>
          <cell r="I87">
            <v>17700</v>
          </cell>
          <cell r="J87">
            <v>94400</v>
          </cell>
          <cell r="K87">
            <v>57233</v>
          </cell>
          <cell r="L87">
            <v>13310</v>
          </cell>
          <cell r="M87">
            <v>70543</v>
          </cell>
          <cell r="N87" t="str">
            <v>Ecuador - Quito</v>
          </cell>
          <cell r="O87">
            <v>0.15</v>
          </cell>
          <cell r="P87">
            <v>11505</v>
          </cell>
          <cell r="Q87">
            <v>2655</v>
          </cell>
          <cell r="R87">
            <v>0.15</v>
          </cell>
          <cell r="S87">
            <v>11505</v>
          </cell>
          <cell r="T87">
            <v>0</v>
          </cell>
          <cell r="U87">
            <v>34271</v>
          </cell>
          <cell r="V87">
            <v>0</v>
          </cell>
          <cell r="W87">
            <v>0</v>
          </cell>
          <cell r="X87">
            <v>59936</v>
          </cell>
          <cell r="Y87">
            <v>92522</v>
          </cell>
          <cell r="Z87">
            <v>130479</v>
          </cell>
          <cell r="AA87">
            <v>186922</v>
          </cell>
        </row>
        <row r="88">
          <cell r="A88">
            <v>1016837842</v>
          </cell>
          <cell r="B88" t="str">
            <v>SUBBOTIN</v>
          </cell>
          <cell r="C88" t="str">
            <v>Juan</v>
          </cell>
          <cell r="D88" t="str">
            <v>Rep. Comercial</v>
          </cell>
          <cell r="E88">
            <v>0</v>
          </cell>
          <cell r="F88">
            <v>2160</v>
          </cell>
          <cell r="G88">
            <v>540</v>
          </cell>
          <cell r="H88">
            <v>0</v>
          </cell>
          <cell r="I88">
            <v>0</v>
          </cell>
          <cell r="J88">
            <v>35100</v>
          </cell>
          <cell r="K88">
            <v>28271</v>
          </cell>
          <cell r="L88">
            <v>0</v>
          </cell>
          <cell r="M88">
            <v>28271</v>
          </cell>
          <cell r="N88" t="str">
            <v>Bolivia - Sta. Cruz de la Sierra</v>
          </cell>
          <cell r="O88">
            <v>0.15</v>
          </cell>
          <cell r="P88">
            <v>5265</v>
          </cell>
          <cell r="Q88">
            <v>0</v>
          </cell>
          <cell r="R88">
            <v>0.15</v>
          </cell>
          <cell r="S88">
            <v>5265</v>
          </cell>
          <cell r="T88">
            <v>0</v>
          </cell>
          <cell r="U88">
            <v>0</v>
          </cell>
          <cell r="V88">
            <v>0</v>
          </cell>
          <cell r="W88">
            <v>0</v>
          </cell>
          <cell r="X88">
            <v>10530</v>
          </cell>
          <cell r="Y88">
            <v>15563</v>
          </cell>
          <cell r="Z88">
            <v>38801</v>
          </cell>
          <cell r="AA88">
            <v>50663</v>
          </cell>
        </row>
        <row r="89">
          <cell r="A89">
            <v>1016509195</v>
          </cell>
          <cell r="B89" t="str">
            <v>CIFUENTES</v>
          </cell>
          <cell r="C89" t="str">
            <v>Gabriel</v>
          </cell>
          <cell r="D89" t="str">
            <v>Gte. Producción</v>
          </cell>
          <cell r="E89">
            <v>59</v>
          </cell>
          <cell r="F89">
            <v>6600</v>
          </cell>
          <cell r="G89">
            <v>0</v>
          </cell>
          <cell r="H89">
            <v>4.5</v>
          </cell>
          <cell r="I89">
            <v>29700</v>
          </cell>
          <cell r="J89">
            <v>115500</v>
          </cell>
          <cell r="K89">
            <v>64240</v>
          </cell>
          <cell r="L89">
            <v>20342</v>
          </cell>
          <cell r="M89">
            <v>84582</v>
          </cell>
          <cell r="N89" t="str">
            <v>Venezuela - Caracas</v>
          </cell>
          <cell r="O89">
            <v>0.15</v>
          </cell>
          <cell r="P89">
            <v>12870</v>
          </cell>
          <cell r="Q89">
            <v>4455</v>
          </cell>
          <cell r="R89">
            <v>0.05</v>
          </cell>
          <cell r="S89">
            <v>4290</v>
          </cell>
          <cell r="T89">
            <v>0</v>
          </cell>
          <cell r="U89">
            <v>37785</v>
          </cell>
          <cell r="V89">
            <v>0</v>
          </cell>
          <cell r="W89">
            <v>0</v>
          </cell>
          <cell r="X89">
            <v>59400</v>
          </cell>
          <cell r="Y89">
            <v>92196</v>
          </cell>
          <cell r="Z89">
            <v>143982</v>
          </cell>
          <cell r="AA89">
            <v>207696</v>
          </cell>
        </row>
        <row r="90">
          <cell r="A90">
            <v>1014349559</v>
          </cell>
          <cell r="B90" t="str">
            <v>GIAMPAOLI</v>
          </cell>
          <cell r="C90" t="str">
            <v>Hugo</v>
          </cell>
          <cell r="D90" t="str">
            <v>Gte. País</v>
          </cell>
          <cell r="E90">
            <v>62</v>
          </cell>
          <cell r="F90">
            <v>14300</v>
          </cell>
          <cell r="G90">
            <v>0</v>
          </cell>
          <cell r="H90">
            <v>6</v>
          </cell>
          <cell r="I90">
            <v>85800</v>
          </cell>
          <cell r="J90">
            <v>271700</v>
          </cell>
          <cell r="K90">
            <v>129708</v>
          </cell>
          <cell r="L90">
            <v>53502</v>
          </cell>
          <cell r="M90">
            <v>183210</v>
          </cell>
          <cell r="N90" t="str">
            <v>Ecuador - Quito</v>
          </cell>
          <cell r="O90">
            <v>0.15</v>
          </cell>
          <cell r="P90">
            <v>27885</v>
          </cell>
          <cell r="Q90">
            <v>12870</v>
          </cell>
          <cell r="R90">
            <v>0.15</v>
          </cell>
          <cell r="S90">
            <v>27885</v>
          </cell>
          <cell r="T90">
            <v>0</v>
          </cell>
          <cell r="U90">
            <v>58427</v>
          </cell>
          <cell r="V90">
            <v>0</v>
          </cell>
          <cell r="W90">
            <v>0</v>
          </cell>
          <cell r="X90">
            <v>127067</v>
          </cell>
          <cell r="Y90">
            <v>195488</v>
          </cell>
          <cell r="Z90">
            <v>310277</v>
          </cell>
          <cell r="AA90">
            <v>467188</v>
          </cell>
        </row>
        <row r="91">
          <cell r="A91">
            <v>1008429015</v>
          </cell>
          <cell r="B91" t="str">
            <v>SILVESTRE</v>
          </cell>
          <cell r="C91" t="str">
            <v>Luis</v>
          </cell>
          <cell r="D91" t="str">
            <v>Ing. de Proyecto</v>
          </cell>
          <cell r="E91">
            <v>0</v>
          </cell>
          <cell r="F91">
            <v>6500</v>
          </cell>
          <cell r="G91">
            <v>0</v>
          </cell>
          <cell r="H91">
            <v>3</v>
          </cell>
          <cell r="I91">
            <v>19500</v>
          </cell>
          <cell r="J91">
            <v>104000</v>
          </cell>
          <cell r="K91">
            <v>63403</v>
          </cell>
          <cell r="L91">
            <v>13065</v>
          </cell>
          <cell r="M91">
            <v>76468</v>
          </cell>
          <cell r="N91" t="str">
            <v>Ecuador - Quito</v>
          </cell>
          <cell r="O91">
            <v>0.15</v>
          </cell>
          <cell r="P91">
            <v>12675</v>
          </cell>
          <cell r="Q91">
            <v>2925</v>
          </cell>
          <cell r="R91">
            <v>0.15</v>
          </cell>
          <cell r="S91">
            <v>12675</v>
          </cell>
          <cell r="T91">
            <v>0</v>
          </cell>
          <cell r="U91">
            <v>36103</v>
          </cell>
          <cell r="V91">
            <v>0</v>
          </cell>
          <cell r="W91">
            <v>0</v>
          </cell>
          <cell r="X91">
            <v>64378</v>
          </cell>
          <cell r="Y91">
            <v>101252</v>
          </cell>
          <cell r="Z91">
            <v>140846</v>
          </cell>
          <cell r="AA91">
            <v>205252</v>
          </cell>
        </row>
        <row r="92">
          <cell r="A92">
            <v>1013810557</v>
          </cell>
          <cell r="B92" t="str">
            <v>KRAEMER</v>
          </cell>
          <cell r="C92" t="str">
            <v>Pablo</v>
          </cell>
          <cell r="D92" t="str">
            <v xml:space="preserve">Technical Advisor </v>
          </cell>
          <cell r="E92">
            <v>58</v>
          </cell>
          <cell r="F92">
            <v>5500</v>
          </cell>
          <cell r="G92">
            <v>0</v>
          </cell>
          <cell r="H92">
            <v>4</v>
          </cell>
          <cell r="I92">
            <v>22000</v>
          </cell>
          <cell r="J92">
            <v>93500</v>
          </cell>
          <cell r="K92">
            <v>54480</v>
          </cell>
          <cell r="L92">
            <v>15599</v>
          </cell>
          <cell r="M92">
            <v>70079</v>
          </cell>
          <cell r="N92" t="str">
            <v>Francia - París</v>
          </cell>
          <cell r="O92">
            <v>0.15</v>
          </cell>
          <cell r="P92">
            <v>10725</v>
          </cell>
          <cell r="Q92">
            <v>3300</v>
          </cell>
          <cell r="R92">
            <v>0</v>
          </cell>
          <cell r="S92">
            <v>0</v>
          </cell>
          <cell r="T92">
            <v>0</v>
          </cell>
          <cell r="U92">
            <v>11387</v>
          </cell>
          <cell r="V92">
            <v>0</v>
          </cell>
          <cell r="W92">
            <v>15267</v>
          </cell>
          <cell r="X92">
            <v>40679</v>
          </cell>
          <cell r="Y92">
            <v>62917</v>
          </cell>
          <cell r="Z92">
            <v>110758</v>
          </cell>
          <cell r="AA92">
            <v>156417</v>
          </cell>
        </row>
        <row r="93">
          <cell r="A93">
            <v>1008429709</v>
          </cell>
          <cell r="B93" t="str">
            <v>FAVORETTI</v>
          </cell>
          <cell r="C93" t="str">
            <v>Daniel Hugo</v>
          </cell>
          <cell r="D93" t="str">
            <v>Gerente Bloque 31</v>
          </cell>
          <cell r="E93">
            <v>0</v>
          </cell>
          <cell r="F93">
            <v>14120</v>
          </cell>
          <cell r="G93">
            <v>0</v>
          </cell>
          <cell r="H93">
            <v>6</v>
          </cell>
          <cell r="I93">
            <v>84720</v>
          </cell>
          <cell r="J93">
            <v>268280</v>
          </cell>
          <cell r="K93">
            <v>128615</v>
          </cell>
          <cell r="L93">
            <v>52372</v>
          </cell>
          <cell r="M93">
            <v>180987</v>
          </cell>
          <cell r="N93" t="str">
            <v>Ecuador - Quito</v>
          </cell>
          <cell r="O93">
            <v>0.15</v>
          </cell>
          <cell r="P93">
            <v>27534</v>
          </cell>
          <cell r="Q93">
            <v>12708</v>
          </cell>
          <cell r="R93">
            <v>0.15</v>
          </cell>
          <cell r="S93">
            <v>27534</v>
          </cell>
          <cell r="T93">
            <v>0</v>
          </cell>
          <cell r="U93">
            <v>69583</v>
          </cell>
          <cell r="V93">
            <v>0</v>
          </cell>
          <cell r="W93">
            <v>0</v>
          </cell>
          <cell r="X93">
            <v>137359</v>
          </cell>
          <cell r="Y93">
            <v>211322</v>
          </cell>
          <cell r="Z93">
            <v>318346</v>
          </cell>
          <cell r="AA93">
            <v>479602</v>
          </cell>
        </row>
        <row r="94">
          <cell r="A94">
            <v>1007889569</v>
          </cell>
          <cell r="B94" t="str">
            <v>CHELAR</v>
          </cell>
          <cell r="C94" t="str">
            <v>Miguel</v>
          </cell>
          <cell r="D94" t="str">
            <v>Gte. Perforación</v>
          </cell>
          <cell r="E94">
            <v>60</v>
          </cell>
          <cell r="F94">
            <v>10800</v>
          </cell>
          <cell r="G94">
            <v>0</v>
          </cell>
          <cell r="H94">
            <v>5</v>
          </cell>
          <cell r="I94">
            <v>54000</v>
          </cell>
          <cell r="J94">
            <v>194400</v>
          </cell>
          <cell r="K94">
            <v>101604</v>
          </cell>
          <cell r="L94">
            <v>33629</v>
          </cell>
          <cell r="M94">
            <v>135233</v>
          </cell>
          <cell r="N94" t="str">
            <v>Ecuador - Quito</v>
          </cell>
          <cell r="O94">
            <v>0.15</v>
          </cell>
          <cell r="P94">
            <v>21060</v>
          </cell>
          <cell r="Q94">
            <v>8100</v>
          </cell>
          <cell r="R94">
            <v>0.15</v>
          </cell>
          <cell r="S94">
            <v>21060</v>
          </cell>
          <cell r="T94">
            <v>0</v>
          </cell>
          <cell r="U94">
            <v>48301</v>
          </cell>
          <cell r="V94">
            <v>0</v>
          </cell>
          <cell r="W94">
            <v>0</v>
          </cell>
          <cell r="X94">
            <v>98521</v>
          </cell>
          <cell r="Y94">
            <v>155060</v>
          </cell>
          <cell r="Z94">
            <v>233754</v>
          </cell>
          <cell r="AA94">
            <v>349460</v>
          </cell>
        </row>
        <row r="95">
          <cell r="A95">
            <v>1008390299</v>
          </cell>
          <cell r="B95" t="str">
            <v>SOSA</v>
          </cell>
          <cell r="C95" t="str">
            <v>Héctor</v>
          </cell>
          <cell r="D95" t="str">
            <v>Gte. Exploración</v>
          </cell>
          <cell r="E95">
            <v>60</v>
          </cell>
          <cell r="F95">
            <v>7850</v>
          </cell>
          <cell r="G95">
            <v>0</v>
          </cell>
          <cell r="H95">
            <v>4</v>
          </cell>
          <cell r="I95">
            <v>31400</v>
          </cell>
          <cell r="J95">
            <v>133450</v>
          </cell>
          <cell r="K95">
            <v>74906</v>
          </cell>
          <cell r="L95">
            <v>22061</v>
          </cell>
          <cell r="M95">
            <v>96967</v>
          </cell>
          <cell r="N95" t="str">
            <v>Ecuador - Quito</v>
          </cell>
          <cell r="O95">
            <v>0.15</v>
          </cell>
          <cell r="P95">
            <v>15308</v>
          </cell>
          <cell r="Q95">
            <v>4710</v>
          </cell>
          <cell r="R95">
            <v>0.15</v>
          </cell>
          <cell r="S95">
            <v>15308</v>
          </cell>
          <cell r="T95">
            <v>0</v>
          </cell>
          <cell r="U95">
            <v>41575</v>
          </cell>
          <cell r="V95">
            <v>0</v>
          </cell>
          <cell r="W95">
            <v>0</v>
          </cell>
          <cell r="X95">
            <v>76901</v>
          </cell>
          <cell r="Y95">
            <v>123878</v>
          </cell>
          <cell r="Z95">
            <v>173868</v>
          </cell>
          <cell r="AA95">
            <v>257328</v>
          </cell>
        </row>
        <row r="96">
          <cell r="A96">
            <v>1012676951</v>
          </cell>
          <cell r="B96" t="str">
            <v>VILLALBA</v>
          </cell>
          <cell r="C96" t="str">
            <v>Enrique  Gaspar</v>
          </cell>
          <cell r="D96" t="str">
            <v>Coordinador Reservorios</v>
          </cell>
          <cell r="E96">
            <v>59</v>
          </cell>
          <cell r="F96">
            <v>7200</v>
          </cell>
          <cell r="G96">
            <v>0</v>
          </cell>
          <cell r="H96">
            <v>4</v>
          </cell>
          <cell r="I96">
            <v>28800</v>
          </cell>
          <cell r="J96">
            <v>122400</v>
          </cell>
          <cell r="K96">
            <v>69959</v>
          </cell>
          <cell r="L96">
            <v>19384</v>
          </cell>
          <cell r="M96">
            <v>89343</v>
          </cell>
          <cell r="N96" t="str">
            <v>Ecuador - Quito</v>
          </cell>
          <cell r="O96">
            <v>0.15</v>
          </cell>
          <cell r="P96">
            <v>14040</v>
          </cell>
          <cell r="Q96">
            <v>4320</v>
          </cell>
          <cell r="R96">
            <v>0.15</v>
          </cell>
          <cell r="S96">
            <v>14040</v>
          </cell>
          <cell r="T96">
            <v>0</v>
          </cell>
          <cell r="U96">
            <v>37111</v>
          </cell>
          <cell r="V96">
            <v>0</v>
          </cell>
          <cell r="W96">
            <v>0</v>
          </cell>
          <cell r="X96">
            <v>69511</v>
          </cell>
          <cell r="Y96">
            <v>110612</v>
          </cell>
          <cell r="Z96">
            <v>158854</v>
          </cell>
          <cell r="AA96">
            <v>233012</v>
          </cell>
        </row>
        <row r="97">
          <cell r="A97">
            <v>1012942976</v>
          </cell>
          <cell r="B97" t="str">
            <v>GOMEZ</v>
          </cell>
          <cell r="C97" t="str">
            <v>Marcelo Gerardo</v>
          </cell>
          <cell r="D97" t="str">
            <v>Gte.Operaciones</v>
          </cell>
          <cell r="E97">
            <v>62</v>
          </cell>
          <cell r="F97">
            <v>12500</v>
          </cell>
          <cell r="G97">
            <v>0</v>
          </cell>
          <cell r="H97">
            <v>5</v>
          </cell>
          <cell r="I97">
            <v>62500</v>
          </cell>
          <cell r="J97">
            <v>225000</v>
          </cell>
          <cell r="K97">
            <v>114605</v>
          </cell>
          <cell r="L97">
            <v>39041</v>
          </cell>
          <cell r="M97">
            <v>153646</v>
          </cell>
          <cell r="N97" t="str">
            <v>Venezuela - Caracas</v>
          </cell>
          <cell r="O97">
            <v>0.15</v>
          </cell>
          <cell r="P97">
            <v>24375</v>
          </cell>
          <cell r="Q97">
            <v>9375</v>
          </cell>
          <cell r="R97">
            <v>0.05</v>
          </cell>
          <cell r="S97">
            <v>8125</v>
          </cell>
          <cell r="T97">
            <v>0</v>
          </cell>
          <cell r="U97">
            <v>56547</v>
          </cell>
          <cell r="V97">
            <v>0</v>
          </cell>
          <cell r="W97">
            <v>0</v>
          </cell>
          <cell r="X97">
            <v>98422</v>
          </cell>
          <cell r="Y97">
            <v>152636</v>
          </cell>
          <cell r="Z97">
            <v>252068</v>
          </cell>
          <cell r="AA97">
            <v>377636</v>
          </cell>
        </row>
        <row r="98">
          <cell r="A98">
            <v>1022510672</v>
          </cell>
          <cell r="B98" t="str">
            <v>BUSTOS CAMPORA</v>
          </cell>
          <cell r="C98" t="str">
            <v>Yanina</v>
          </cell>
          <cell r="D98" t="str">
            <v>Analista Capacit. Sr.</v>
          </cell>
          <cell r="E98">
            <v>56</v>
          </cell>
          <cell r="F98">
            <v>4100</v>
          </cell>
          <cell r="G98">
            <v>0</v>
          </cell>
          <cell r="H98">
            <v>1.5</v>
          </cell>
          <cell r="I98">
            <v>6150</v>
          </cell>
          <cell r="J98">
            <v>59450</v>
          </cell>
          <cell r="K98">
            <v>40678</v>
          </cell>
          <cell r="L98">
            <v>4779</v>
          </cell>
          <cell r="M98">
            <v>45457</v>
          </cell>
          <cell r="N98" t="str">
            <v>Ecuador - Quito</v>
          </cell>
          <cell r="O98">
            <v>0.15</v>
          </cell>
          <cell r="P98">
            <v>7995</v>
          </cell>
          <cell r="Q98">
            <v>923</v>
          </cell>
          <cell r="R98">
            <v>0.15</v>
          </cell>
          <cell r="S98">
            <v>7995</v>
          </cell>
          <cell r="T98">
            <v>0</v>
          </cell>
          <cell r="U98">
            <v>21499</v>
          </cell>
          <cell r="V98">
            <v>0</v>
          </cell>
          <cell r="W98">
            <v>0</v>
          </cell>
          <cell r="X98">
            <v>38412</v>
          </cell>
          <cell r="Y98">
            <v>55705</v>
          </cell>
          <cell r="Z98">
            <v>83869</v>
          </cell>
          <cell r="AA98">
            <v>115155</v>
          </cell>
        </row>
        <row r="99">
          <cell r="A99">
            <v>1021612453</v>
          </cell>
          <cell r="B99" t="str">
            <v>MENDIZABAL</v>
          </cell>
          <cell r="C99" t="str">
            <v>Andrés</v>
          </cell>
          <cell r="D99" t="str">
            <v>Ing. De Ductos</v>
          </cell>
          <cell r="E99">
            <v>0</v>
          </cell>
          <cell r="F99">
            <v>4600</v>
          </cell>
          <cell r="G99">
            <v>0</v>
          </cell>
          <cell r="H99">
            <v>2.5</v>
          </cell>
          <cell r="I99">
            <v>11500</v>
          </cell>
          <cell r="J99">
            <v>71300</v>
          </cell>
          <cell r="K99">
            <v>44967</v>
          </cell>
          <cell r="L99">
            <v>8829</v>
          </cell>
          <cell r="M99">
            <v>53796</v>
          </cell>
          <cell r="N99" t="str">
            <v>Ecuador - Quito</v>
          </cell>
          <cell r="O99">
            <v>0.15</v>
          </cell>
          <cell r="P99">
            <v>8970</v>
          </cell>
          <cell r="Q99">
            <v>1725</v>
          </cell>
          <cell r="R99">
            <v>0.15</v>
          </cell>
          <cell r="S99">
            <v>8970</v>
          </cell>
          <cell r="T99">
            <v>0</v>
          </cell>
          <cell r="U99">
            <v>0</v>
          </cell>
          <cell r="V99">
            <v>0</v>
          </cell>
          <cell r="W99">
            <v>0</v>
          </cell>
          <cell r="X99">
            <v>19665</v>
          </cell>
          <cell r="Y99">
            <v>27889</v>
          </cell>
          <cell r="Z99">
            <v>73461</v>
          </cell>
          <cell r="AA99">
            <v>99189</v>
          </cell>
        </row>
        <row r="100">
          <cell r="A100">
            <v>1024069415</v>
          </cell>
          <cell r="B100" t="str">
            <v>ARNAUDE</v>
          </cell>
          <cell r="C100" t="str">
            <v>Pablo</v>
          </cell>
          <cell r="D100" t="str">
            <v>Deputy Manager</v>
          </cell>
          <cell r="E100">
            <v>0</v>
          </cell>
          <cell r="F100">
            <v>4000</v>
          </cell>
          <cell r="G100">
            <v>600</v>
          </cell>
          <cell r="H100">
            <v>1.5</v>
          </cell>
          <cell r="I100">
            <v>6900</v>
          </cell>
          <cell r="J100">
            <v>66700</v>
          </cell>
          <cell r="K100">
            <v>45178</v>
          </cell>
          <cell r="L100">
            <v>5287</v>
          </cell>
          <cell r="M100">
            <v>50465</v>
          </cell>
          <cell r="N100" t="str">
            <v>Cayman Islands</v>
          </cell>
          <cell r="O100">
            <v>0.15</v>
          </cell>
          <cell r="P100">
            <v>8970</v>
          </cell>
          <cell r="Q100">
            <v>1035</v>
          </cell>
          <cell r="R100">
            <v>0</v>
          </cell>
          <cell r="S100">
            <v>0</v>
          </cell>
          <cell r="T100">
            <v>0</v>
          </cell>
          <cell r="U100">
            <v>18200</v>
          </cell>
          <cell r="V100">
            <v>0</v>
          </cell>
          <cell r="W100">
            <v>21632</v>
          </cell>
          <cell r="X100">
            <v>49837</v>
          </cell>
          <cell r="Y100">
            <v>74125</v>
          </cell>
          <cell r="Z100">
            <v>100302</v>
          </cell>
          <cell r="AA100">
            <v>140825</v>
          </cell>
        </row>
        <row r="101">
          <cell r="A101">
            <v>1021368232</v>
          </cell>
          <cell r="B101" t="str">
            <v>RECIO</v>
          </cell>
          <cell r="C101" t="str">
            <v>Mauricio Nestor</v>
          </cell>
          <cell r="D101" t="str">
            <v>Profesional Sr.</v>
          </cell>
          <cell r="E101">
            <v>0</v>
          </cell>
          <cell r="F101">
            <v>4066</v>
          </cell>
          <cell r="G101">
            <v>0</v>
          </cell>
          <cell r="H101">
            <v>1</v>
          </cell>
          <cell r="I101">
            <v>4066</v>
          </cell>
          <cell r="J101">
            <v>56924</v>
          </cell>
          <cell r="K101">
            <v>40732</v>
          </cell>
          <cell r="L101">
            <v>3193</v>
          </cell>
          <cell r="M101">
            <v>43925</v>
          </cell>
          <cell r="N101" t="str">
            <v>Ecuador - Quito</v>
          </cell>
          <cell r="O101">
            <v>0.15</v>
          </cell>
          <cell r="P101">
            <v>7929</v>
          </cell>
          <cell r="Q101">
            <v>610</v>
          </cell>
          <cell r="R101">
            <v>0.15</v>
          </cell>
          <cell r="S101">
            <v>7929</v>
          </cell>
          <cell r="T101">
            <v>0</v>
          </cell>
          <cell r="U101">
            <v>24166</v>
          </cell>
          <cell r="V101">
            <v>0</v>
          </cell>
          <cell r="W101">
            <v>0</v>
          </cell>
          <cell r="X101">
            <v>40634</v>
          </cell>
          <cell r="Y101">
            <v>58772</v>
          </cell>
          <cell r="Z101">
            <v>84559</v>
          </cell>
          <cell r="AA101">
            <v>115696</v>
          </cell>
        </row>
        <row r="102">
          <cell r="A102">
            <v>1012219406</v>
          </cell>
          <cell r="B102" t="str">
            <v>CASALIS</v>
          </cell>
          <cell r="C102" t="str">
            <v>Daniel Jorge</v>
          </cell>
          <cell r="D102" t="str">
            <v>Lider Equipo</v>
          </cell>
          <cell r="E102">
            <v>0</v>
          </cell>
          <cell r="F102">
            <v>5246</v>
          </cell>
          <cell r="G102">
            <v>0</v>
          </cell>
          <cell r="H102">
            <v>4</v>
          </cell>
          <cell r="I102">
            <v>20984</v>
          </cell>
          <cell r="J102">
            <v>89182</v>
          </cell>
          <cell r="K102">
            <v>51727</v>
          </cell>
          <cell r="L102">
            <v>15007</v>
          </cell>
          <cell r="M102">
            <v>66734</v>
          </cell>
          <cell r="N102" t="str">
            <v>Ecuador - Quito</v>
          </cell>
          <cell r="O102">
            <v>0.15</v>
          </cell>
          <cell r="P102">
            <v>10230</v>
          </cell>
          <cell r="Q102">
            <v>3148</v>
          </cell>
          <cell r="R102">
            <v>0.15</v>
          </cell>
          <cell r="S102">
            <v>10230</v>
          </cell>
          <cell r="T102">
            <v>0</v>
          </cell>
          <cell r="U102">
            <v>33205</v>
          </cell>
          <cell r="V102">
            <v>0</v>
          </cell>
          <cell r="W102">
            <v>0</v>
          </cell>
          <cell r="X102">
            <v>56813</v>
          </cell>
          <cell r="Y102">
            <v>87075</v>
          </cell>
          <cell r="Z102">
            <v>123547</v>
          </cell>
          <cell r="AA102">
            <v>176257</v>
          </cell>
        </row>
        <row r="103">
          <cell r="A103">
            <v>1020049433</v>
          </cell>
          <cell r="B103" t="str">
            <v>DUBE</v>
          </cell>
          <cell r="C103" t="str">
            <v>Darío Edgardo</v>
          </cell>
          <cell r="D103" t="str">
            <v>Profesional Sr.</v>
          </cell>
          <cell r="E103">
            <v>0</v>
          </cell>
          <cell r="F103">
            <v>4898</v>
          </cell>
          <cell r="G103">
            <v>0</v>
          </cell>
          <cell r="H103">
            <v>2</v>
          </cell>
          <cell r="I103">
            <v>9796</v>
          </cell>
          <cell r="J103">
            <v>73470</v>
          </cell>
          <cell r="K103">
            <v>48032</v>
          </cell>
          <cell r="L103">
            <v>7543</v>
          </cell>
          <cell r="M103">
            <v>55575</v>
          </cell>
          <cell r="N103" t="str">
            <v>Venezuela - El Tigre</v>
          </cell>
          <cell r="O103">
            <v>0.15</v>
          </cell>
          <cell r="P103">
            <v>9551</v>
          </cell>
          <cell r="Q103">
            <v>1469</v>
          </cell>
          <cell r="R103">
            <v>0.15</v>
          </cell>
          <cell r="S103">
            <v>9551</v>
          </cell>
          <cell r="T103">
            <v>0</v>
          </cell>
          <cell r="U103">
            <v>3093</v>
          </cell>
          <cell r="V103">
            <v>0</v>
          </cell>
          <cell r="W103">
            <v>0</v>
          </cell>
          <cell r="X103">
            <v>23664</v>
          </cell>
          <cell r="Y103">
            <v>34704</v>
          </cell>
          <cell r="Z103">
            <v>79239</v>
          </cell>
          <cell r="AA103">
            <v>108174</v>
          </cell>
        </row>
        <row r="104">
          <cell r="A104">
            <v>19</v>
          </cell>
          <cell r="B104">
            <v>0</v>
          </cell>
          <cell r="C104">
            <v>0</v>
          </cell>
          <cell r="D104">
            <v>0</v>
          </cell>
          <cell r="E104">
            <v>0</v>
          </cell>
          <cell r="F104">
            <v>0</v>
          </cell>
          <cell r="G104">
            <v>0</v>
          </cell>
          <cell r="H104" t="e">
            <v>#DIV/0!</v>
          </cell>
          <cell r="I104">
            <v>0</v>
          </cell>
          <cell r="J104">
            <v>0</v>
          </cell>
          <cell r="K104">
            <v>0</v>
          </cell>
          <cell r="L104">
            <v>0</v>
          </cell>
          <cell r="M104">
            <v>0</v>
          </cell>
          <cell r="N104">
            <v>0</v>
          </cell>
          <cell r="O104">
            <v>0.15</v>
          </cell>
          <cell r="P104">
            <v>0</v>
          </cell>
          <cell r="Q104">
            <v>0</v>
          </cell>
          <cell r="R104" t="e">
            <v>#N/A</v>
          </cell>
          <cell r="S104" t="e">
            <v>#N/A</v>
          </cell>
          <cell r="T104" t="e">
            <v>#N/A</v>
          </cell>
          <cell r="U104">
            <v>0</v>
          </cell>
          <cell r="V104">
            <v>0</v>
          </cell>
          <cell r="W104">
            <v>0</v>
          </cell>
          <cell r="X104" t="e">
            <v>#N/A</v>
          </cell>
          <cell r="Y104" t="e">
            <v>#N/A</v>
          </cell>
          <cell r="Z104" t="e">
            <v>#N/A</v>
          </cell>
          <cell r="AA104" t="e">
            <v>#N/A</v>
          </cell>
        </row>
        <row r="105">
          <cell r="A105">
            <v>20</v>
          </cell>
          <cell r="B105">
            <v>0</v>
          </cell>
          <cell r="C105">
            <v>0</v>
          </cell>
          <cell r="D105">
            <v>0</v>
          </cell>
          <cell r="E105">
            <v>0</v>
          </cell>
          <cell r="F105">
            <v>0</v>
          </cell>
          <cell r="G105">
            <v>0</v>
          </cell>
          <cell r="H105" t="e">
            <v>#DIV/0!</v>
          </cell>
          <cell r="I105">
            <v>0</v>
          </cell>
          <cell r="J105">
            <v>0</v>
          </cell>
          <cell r="K105">
            <v>0</v>
          </cell>
          <cell r="L105">
            <v>0</v>
          </cell>
          <cell r="M105">
            <v>0</v>
          </cell>
          <cell r="N105">
            <v>0</v>
          </cell>
          <cell r="O105">
            <v>0.15</v>
          </cell>
          <cell r="P105">
            <v>0</v>
          </cell>
          <cell r="Q105">
            <v>0</v>
          </cell>
          <cell r="R105" t="e">
            <v>#N/A</v>
          </cell>
          <cell r="S105" t="e">
            <v>#N/A</v>
          </cell>
          <cell r="T105" t="e">
            <v>#N/A</v>
          </cell>
          <cell r="U105">
            <v>0</v>
          </cell>
          <cell r="V105">
            <v>0</v>
          </cell>
          <cell r="W105">
            <v>0</v>
          </cell>
          <cell r="X105" t="e">
            <v>#N/A</v>
          </cell>
          <cell r="Y105" t="e">
            <v>#N/A</v>
          </cell>
          <cell r="Z105" t="e">
            <v>#N/A</v>
          </cell>
          <cell r="AA105" t="e">
            <v>#N/A</v>
          </cell>
        </row>
        <row r="106">
          <cell r="A106">
            <v>21</v>
          </cell>
          <cell r="B106">
            <v>0</v>
          </cell>
          <cell r="C106">
            <v>0</v>
          </cell>
          <cell r="D106">
            <v>0</v>
          </cell>
          <cell r="E106">
            <v>0</v>
          </cell>
          <cell r="F106">
            <v>0</v>
          </cell>
          <cell r="G106">
            <v>0</v>
          </cell>
          <cell r="H106" t="e">
            <v>#DIV/0!</v>
          </cell>
          <cell r="I106">
            <v>0</v>
          </cell>
          <cell r="J106">
            <v>0</v>
          </cell>
          <cell r="K106">
            <v>0</v>
          </cell>
          <cell r="L106">
            <v>0</v>
          </cell>
          <cell r="M106">
            <v>0</v>
          </cell>
          <cell r="N106">
            <v>0</v>
          </cell>
          <cell r="O106">
            <v>0.15</v>
          </cell>
          <cell r="P106">
            <v>0</v>
          </cell>
          <cell r="Q106">
            <v>0</v>
          </cell>
          <cell r="R106" t="e">
            <v>#N/A</v>
          </cell>
          <cell r="S106" t="e">
            <v>#N/A</v>
          </cell>
          <cell r="T106" t="e">
            <v>#N/A</v>
          </cell>
          <cell r="U106">
            <v>0</v>
          </cell>
          <cell r="V106">
            <v>0</v>
          </cell>
          <cell r="W106">
            <v>0</v>
          </cell>
          <cell r="X106" t="e">
            <v>#N/A</v>
          </cell>
          <cell r="Y106" t="e">
            <v>#N/A</v>
          </cell>
          <cell r="Z106" t="e">
            <v>#N/A</v>
          </cell>
          <cell r="AA106" t="e">
            <v>#N/A</v>
          </cell>
        </row>
      </sheetData>
      <sheetData sheetId="1"/>
      <sheetData sheetId="2">
        <row r="6">
          <cell r="A6" t="str">
            <v>LEGAJO</v>
          </cell>
          <cell r="B6" t="str">
            <v>APELLIDO</v>
          </cell>
          <cell r="C6" t="str">
            <v>NOMBRES</v>
          </cell>
          <cell r="D6" t="str">
            <v>DESTINO</v>
          </cell>
          <cell r="E6" t="str">
            <v>Total Neto de la asignación internacional</v>
          </cell>
          <cell r="F6" t="str">
            <v>MENOS Compensación Variable neta</v>
          </cell>
          <cell r="G6" t="str">
            <v>SUB TOTAL</v>
          </cell>
          <cell r="H6" t="str">
            <v>Sueldos Netos abonados en ARGENTINA</v>
          </cell>
          <cell r="I6" t="str">
            <v>Sueldos Netos a abonar en el EXTERIOR</v>
          </cell>
        </row>
        <row r="7">
          <cell r="A7">
            <v>1008035725</v>
          </cell>
          <cell r="B7" t="str">
            <v>BIANCHETTI</v>
          </cell>
          <cell r="C7" t="str">
            <v>Miguel</v>
          </cell>
          <cell r="D7" t="str">
            <v>Brasil . Rio de Janeiro</v>
          </cell>
          <cell r="E7">
            <v>188900</v>
          </cell>
          <cell r="F7">
            <v>37941</v>
          </cell>
          <cell r="G7">
            <v>150959</v>
          </cell>
          <cell r="H7">
            <v>0</v>
          </cell>
          <cell r="I7">
            <v>150959</v>
          </cell>
        </row>
        <row r="8">
          <cell r="A8">
            <v>4006040386</v>
          </cell>
          <cell r="B8" t="str">
            <v>MARTINEZ</v>
          </cell>
          <cell r="C8" t="str">
            <v>Aníbal</v>
          </cell>
          <cell r="D8" t="str">
            <v>Brasil . Rio de Janeiro</v>
          </cell>
          <cell r="E8">
            <v>68269</v>
          </cell>
          <cell r="F8">
            <v>7073</v>
          </cell>
          <cell r="G8">
            <v>61196</v>
          </cell>
          <cell r="H8">
            <v>0</v>
          </cell>
          <cell r="I8">
            <v>61196</v>
          </cell>
        </row>
        <row r="9">
          <cell r="A9">
            <v>4010941885</v>
          </cell>
          <cell r="B9" t="str">
            <v>DIPINTO CAFIERO</v>
          </cell>
          <cell r="C9" t="str">
            <v>Roberto</v>
          </cell>
          <cell r="D9" t="str">
            <v>Bolivia - Sta. Cruz de la Sierra</v>
          </cell>
          <cell r="E9">
            <v>235755</v>
          </cell>
          <cell r="F9">
            <v>41973</v>
          </cell>
          <cell r="G9">
            <v>193782</v>
          </cell>
          <cell r="H9">
            <v>0</v>
          </cell>
          <cell r="I9">
            <v>193782</v>
          </cell>
        </row>
        <row r="10">
          <cell r="A10">
            <v>1013683522</v>
          </cell>
          <cell r="B10" t="str">
            <v>RAFFAELI</v>
          </cell>
          <cell r="C10" t="str">
            <v>Nestor</v>
          </cell>
          <cell r="D10" t="str">
            <v>Bolivia - Sta. Cruz de la Sierra</v>
          </cell>
          <cell r="E10">
            <v>98151</v>
          </cell>
          <cell r="F10">
            <v>0</v>
          </cell>
          <cell r="G10">
            <v>98151</v>
          </cell>
          <cell r="H10">
            <v>0</v>
          </cell>
          <cell r="I10">
            <v>98151</v>
          </cell>
        </row>
        <row r="11">
          <cell r="A11">
            <v>1018773480</v>
          </cell>
          <cell r="B11" t="str">
            <v>BENEDINI</v>
          </cell>
          <cell r="C11" t="str">
            <v>Adolfo</v>
          </cell>
          <cell r="D11" t="str">
            <v>Bolivia - Sta. Cruz de la Sierra</v>
          </cell>
          <cell r="E11">
            <v>109018</v>
          </cell>
          <cell r="F11">
            <v>10491</v>
          </cell>
          <cell r="G11">
            <v>98527</v>
          </cell>
          <cell r="H11">
            <v>0</v>
          </cell>
          <cell r="I11">
            <v>98527</v>
          </cell>
        </row>
        <row r="12">
          <cell r="A12">
            <v>1006437773</v>
          </cell>
          <cell r="B12" t="str">
            <v>BARRERA</v>
          </cell>
          <cell r="C12" t="str">
            <v>Ramón</v>
          </cell>
          <cell r="D12" t="str">
            <v>Perú - Talara</v>
          </cell>
          <cell r="E12">
            <v>112873</v>
          </cell>
          <cell r="F12">
            <v>9423</v>
          </cell>
          <cell r="G12">
            <v>103450</v>
          </cell>
          <cell r="H12">
            <v>0</v>
          </cell>
          <cell r="I12">
            <v>103450</v>
          </cell>
        </row>
        <row r="13">
          <cell r="A13">
            <v>1012021076</v>
          </cell>
          <cell r="B13" t="str">
            <v>BENITO</v>
          </cell>
          <cell r="C13" t="str">
            <v>José</v>
          </cell>
          <cell r="D13" t="str">
            <v>Perú - Talara</v>
          </cell>
          <cell r="E13">
            <v>120072</v>
          </cell>
          <cell r="F13">
            <v>9772</v>
          </cell>
          <cell r="G13">
            <v>110300</v>
          </cell>
          <cell r="H13">
            <v>0</v>
          </cell>
          <cell r="I13">
            <v>110300</v>
          </cell>
        </row>
        <row r="14">
          <cell r="A14">
            <v>4008065048</v>
          </cell>
          <cell r="B14" t="str">
            <v>BOLENTINI</v>
          </cell>
          <cell r="C14" t="str">
            <v>Sergio Daneil</v>
          </cell>
          <cell r="D14" t="str">
            <v>Ecuador - Quito</v>
          </cell>
          <cell r="E14">
            <v>180224</v>
          </cell>
          <cell r="F14">
            <v>21643</v>
          </cell>
          <cell r="G14">
            <v>158581</v>
          </cell>
          <cell r="H14">
            <v>0</v>
          </cell>
          <cell r="I14">
            <v>158581</v>
          </cell>
        </row>
        <row r="15">
          <cell r="A15">
            <v>1013970682</v>
          </cell>
          <cell r="B15" t="str">
            <v>BONAVIA</v>
          </cell>
          <cell r="C15" t="str">
            <v xml:space="preserve">Osvaldo </v>
          </cell>
          <cell r="D15" t="str">
            <v>Perú - Talara</v>
          </cell>
          <cell r="E15">
            <v>98387</v>
          </cell>
          <cell r="F15">
            <v>10647</v>
          </cell>
          <cell r="G15">
            <v>87740</v>
          </cell>
          <cell r="H15">
            <v>0</v>
          </cell>
          <cell r="I15">
            <v>87740</v>
          </cell>
        </row>
        <row r="16">
          <cell r="A16">
            <v>1012064446</v>
          </cell>
          <cell r="B16" t="str">
            <v>BUSCHIAZZO</v>
          </cell>
          <cell r="C16" t="str">
            <v>Hector Horacio</v>
          </cell>
          <cell r="D16" t="str">
            <v>Ecuador - Quito</v>
          </cell>
          <cell r="E16">
            <v>113406</v>
          </cell>
          <cell r="F16">
            <v>10300</v>
          </cell>
          <cell r="G16">
            <v>103106</v>
          </cell>
          <cell r="H16">
            <v>0</v>
          </cell>
          <cell r="I16">
            <v>103106</v>
          </cell>
        </row>
        <row r="17">
          <cell r="A17">
            <v>1014625968</v>
          </cell>
          <cell r="B17" t="str">
            <v>CANCELLIERI</v>
          </cell>
          <cell r="C17" t="str">
            <v>Eduardo Alfredo</v>
          </cell>
          <cell r="D17" t="str">
            <v>Perú - Talara</v>
          </cell>
          <cell r="E17">
            <v>182407</v>
          </cell>
          <cell r="F17">
            <v>18610</v>
          </cell>
          <cell r="G17">
            <v>163797</v>
          </cell>
          <cell r="H17">
            <v>0</v>
          </cell>
          <cell r="I17">
            <v>163797</v>
          </cell>
        </row>
        <row r="18">
          <cell r="A18">
            <v>1008341804</v>
          </cell>
          <cell r="B18" t="str">
            <v>FUNARO CHAÑAL</v>
          </cell>
          <cell r="C18" t="str">
            <v>Juan Carlos</v>
          </cell>
          <cell r="D18" t="str">
            <v>Perú - Talara</v>
          </cell>
          <cell r="E18">
            <v>121495</v>
          </cell>
          <cell r="F18">
            <v>10571</v>
          </cell>
          <cell r="G18">
            <v>110924</v>
          </cell>
          <cell r="H18">
            <v>0</v>
          </cell>
          <cell r="I18">
            <v>110924</v>
          </cell>
        </row>
        <row r="19">
          <cell r="A19">
            <v>1018429834</v>
          </cell>
          <cell r="B19" t="str">
            <v>GUIÑAZU</v>
          </cell>
          <cell r="C19" t="str">
            <v>Alfredo Walter</v>
          </cell>
          <cell r="D19" t="str">
            <v>Ecuador - Quito</v>
          </cell>
          <cell r="E19">
            <v>95238</v>
          </cell>
          <cell r="F19">
            <v>6802</v>
          </cell>
          <cell r="G19">
            <v>88436</v>
          </cell>
          <cell r="H19">
            <v>0</v>
          </cell>
          <cell r="I19">
            <v>88436</v>
          </cell>
        </row>
        <row r="20">
          <cell r="A20">
            <v>1016415959</v>
          </cell>
          <cell r="B20" t="str">
            <v>GUTIERREZ</v>
          </cell>
          <cell r="C20" t="str">
            <v>Fabián Edgardo</v>
          </cell>
          <cell r="D20" t="str">
            <v>Perú - Talara</v>
          </cell>
          <cell r="E20">
            <v>135327</v>
          </cell>
          <cell r="F20">
            <v>10694</v>
          </cell>
          <cell r="G20">
            <v>124633</v>
          </cell>
          <cell r="H20">
            <v>0</v>
          </cell>
          <cell r="I20">
            <v>124633</v>
          </cell>
        </row>
        <row r="21">
          <cell r="A21">
            <v>1013997164</v>
          </cell>
          <cell r="B21" t="str">
            <v>JARAMILLO</v>
          </cell>
          <cell r="C21" t="str">
            <v>Carlos Alberto</v>
          </cell>
          <cell r="D21" t="str">
            <v>Perú - Talara</v>
          </cell>
          <cell r="E21">
            <v>97098</v>
          </cell>
          <cell r="F21">
            <v>0</v>
          </cell>
          <cell r="G21">
            <v>97098</v>
          </cell>
          <cell r="H21">
            <v>0</v>
          </cell>
          <cell r="I21">
            <v>97098</v>
          </cell>
        </row>
        <row r="22">
          <cell r="A22">
            <v>1011904267</v>
          </cell>
          <cell r="B22" t="str">
            <v>JAVIER</v>
          </cell>
          <cell r="C22" t="str">
            <v>Ruben Ignacio</v>
          </cell>
          <cell r="D22" t="str">
            <v>Perú - Talara</v>
          </cell>
          <cell r="E22">
            <v>94176</v>
          </cell>
          <cell r="F22">
            <v>0</v>
          </cell>
          <cell r="G22">
            <v>94176</v>
          </cell>
          <cell r="H22">
            <v>0</v>
          </cell>
          <cell r="I22">
            <v>94176</v>
          </cell>
        </row>
        <row r="23">
          <cell r="A23">
            <v>1011741656</v>
          </cell>
          <cell r="B23" t="str">
            <v>LLOYD</v>
          </cell>
          <cell r="C23" t="str">
            <v>Roberto Daniel</v>
          </cell>
          <cell r="D23" t="str">
            <v>Perú - Talara</v>
          </cell>
          <cell r="E23">
            <v>133832</v>
          </cell>
          <cell r="F23">
            <v>10116</v>
          </cell>
          <cell r="G23">
            <v>123716</v>
          </cell>
          <cell r="H23">
            <v>0</v>
          </cell>
          <cell r="I23">
            <v>123716</v>
          </cell>
        </row>
        <row r="24">
          <cell r="A24">
            <v>1013708736</v>
          </cell>
          <cell r="B24" t="str">
            <v>LOPEZ</v>
          </cell>
          <cell r="C24" t="str">
            <v>Leandro Leslie</v>
          </cell>
          <cell r="D24" t="str">
            <v>Perú - Talara</v>
          </cell>
          <cell r="E24">
            <v>106196</v>
          </cell>
          <cell r="F24">
            <v>0</v>
          </cell>
          <cell r="G24">
            <v>106196</v>
          </cell>
          <cell r="H24">
            <v>0</v>
          </cell>
          <cell r="I24">
            <v>106196</v>
          </cell>
        </row>
        <row r="25">
          <cell r="A25">
            <v>5013229616</v>
          </cell>
          <cell r="B25" t="str">
            <v>MC GREGOR</v>
          </cell>
          <cell r="C25" t="str">
            <v>Peter Malcolm</v>
          </cell>
          <cell r="D25" t="str">
            <v>Perú - Talara</v>
          </cell>
          <cell r="E25">
            <v>129704</v>
          </cell>
          <cell r="F25">
            <v>20586</v>
          </cell>
          <cell r="G25">
            <v>109118</v>
          </cell>
          <cell r="H25">
            <v>0</v>
          </cell>
          <cell r="I25">
            <v>109118</v>
          </cell>
        </row>
        <row r="26">
          <cell r="A26">
            <v>1016868207</v>
          </cell>
          <cell r="B26" t="str">
            <v>MUSRI</v>
          </cell>
          <cell r="C26" t="str">
            <v>Daniel Amado</v>
          </cell>
          <cell r="D26" t="str">
            <v>Ecuador - Quito</v>
          </cell>
          <cell r="E26">
            <v>153454</v>
          </cell>
          <cell r="F26">
            <v>18465</v>
          </cell>
          <cell r="G26">
            <v>134989</v>
          </cell>
          <cell r="H26">
            <v>47730</v>
          </cell>
          <cell r="I26">
            <v>87259</v>
          </cell>
        </row>
        <row r="27">
          <cell r="A27">
            <v>1014122177</v>
          </cell>
          <cell r="B27" t="str">
            <v>PARDO</v>
          </cell>
          <cell r="C27" t="str">
            <v>Jorge Héctor</v>
          </cell>
          <cell r="D27" t="str">
            <v>Perú - Talara</v>
          </cell>
          <cell r="E27">
            <v>131447</v>
          </cell>
          <cell r="F27">
            <v>10163</v>
          </cell>
          <cell r="G27">
            <v>121284</v>
          </cell>
          <cell r="H27">
            <v>0</v>
          </cell>
          <cell r="I27">
            <v>121284</v>
          </cell>
        </row>
        <row r="28">
          <cell r="A28">
            <v>1008148229</v>
          </cell>
          <cell r="B28" t="str">
            <v>PIRAN</v>
          </cell>
          <cell r="C28" t="str">
            <v>Orlando Juan</v>
          </cell>
          <cell r="D28" t="str">
            <v>Ecuador - Quito</v>
          </cell>
          <cell r="E28">
            <v>279445</v>
          </cell>
          <cell r="F28">
            <v>66571</v>
          </cell>
          <cell r="G28">
            <v>212874</v>
          </cell>
          <cell r="H28">
            <v>0</v>
          </cell>
          <cell r="I28">
            <v>212874</v>
          </cell>
        </row>
        <row r="29">
          <cell r="A29">
            <v>1012495096</v>
          </cell>
          <cell r="B29" t="str">
            <v>TORRES</v>
          </cell>
          <cell r="C29" t="str">
            <v>Rodolfo</v>
          </cell>
          <cell r="D29" t="str">
            <v>Perú - Talara</v>
          </cell>
          <cell r="E29">
            <v>135017</v>
          </cell>
          <cell r="F29">
            <v>10510</v>
          </cell>
          <cell r="G29">
            <v>124507</v>
          </cell>
          <cell r="H29">
            <v>0</v>
          </cell>
          <cell r="I29">
            <v>124507</v>
          </cell>
        </row>
        <row r="30">
          <cell r="A30">
            <v>4009804911</v>
          </cell>
          <cell r="B30" t="str">
            <v>LAMANNA</v>
          </cell>
          <cell r="C30" t="str">
            <v>Darío</v>
          </cell>
          <cell r="D30" t="str">
            <v>Ecuador - Quito</v>
          </cell>
          <cell r="E30">
            <v>96701</v>
          </cell>
          <cell r="F30">
            <v>7058</v>
          </cell>
          <cell r="G30">
            <v>89643</v>
          </cell>
          <cell r="H30">
            <v>0</v>
          </cell>
          <cell r="I30">
            <v>89643</v>
          </cell>
        </row>
        <row r="31">
          <cell r="A31">
            <v>1013564008</v>
          </cell>
          <cell r="B31" t="str">
            <v>ELVAS</v>
          </cell>
          <cell r="C31" t="str">
            <v>Marcelo Ricardo</v>
          </cell>
          <cell r="D31" t="str">
            <v>Venezuela - Maracaibo</v>
          </cell>
          <cell r="E31">
            <v>208405</v>
          </cell>
          <cell r="F31">
            <v>29553</v>
          </cell>
          <cell r="G31">
            <v>178852</v>
          </cell>
          <cell r="H31">
            <v>47183</v>
          </cell>
          <cell r="I31">
            <v>131669</v>
          </cell>
        </row>
        <row r="32">
          <cell r="A32">
            <v>1007615145</v>
          </cell>
          <cell r="B32" t="str">
            <v>URRIJOLA</v>
          </cell>
          <cell r="C32" t="str">
            <v>Ruben Rogelio</v>
          </cell>
          <cell r="D32" t="str">
            <v>Venezuela - El Tigre</v>
          </cell>
          <cell r="E32">
            <v>127679</v>
          </cell>
          <cell r="F32">
            <v>18383</v>
          </cell>
          <cell r="G32">
            <v>109296</v>
          </cell>
          <cell r="H32">
            <v>43729</v>
          </cell>
          <cell r="I32">
            <v>65567</v>
          </cell>
        </row>
        <row r="33">
          <cell r="A33">
            <v>1008311034</v>
          </cell>
          <cell r="B33" t="str">
            <v>IANNACI</v>
          </cell>
          <cell r="C33" t="str">
            <v>Nestor</v>
          </cell>
          <cell r="D33" t="str">
            <v>Venezuela - Caracas</v>
          </cell>
          <cell r="E33">
            <v>129317</v>
          </cell>
          <cell r="F33">
            <v>9249</v>
          </cell>
          <cell r="G33">
            <v>120068</v>
          </cell>
          <cell r="H33">
            <v>32952</v>
          </cell>
          <cell r="I33">
            <v>87116</v>
          </cell>
        </row>
        <row r="34">
          <cell r="A34">
            <v>1012638017</v>
          </cell>
          <cell r="B34" t="str">
            <v>ROSA</v>
          </cell>
          <cell r="C34" t="str">
            <v>Pablo</v>
          </cell>
          <cell r="D34" t="str">
            <v>Venezuela - Caracas</v>
          </cell>
          <cell r="E34">
            <v>126238</v>
          </cell>
          <cell r="F34">
            <v>9038</v>
          </cell>
          <cell r="G34">
            <v>117200</v>
          </cell>
          <cell r="H34">
            <v>31249</v>
          </cell>
          <cell r="I34">
            <v>85951</v>
          </cell>
        </row>
        <row r="35">
          <cell r="A35">
            <v>1006392188</v>
          </cell>
          <cell r="B35" t="str">
            <v>AHUMADA</v>
          </cell>
          <cell r="C35" t="str">
            <v>Alberto Ricardo</v>
          </cell>
          <cell r="D35" t="str">
            <v>Venezuela - Maracaibo</v>
          </cell>
          <cell r="E35">
            <v>63207</v>
          </cell>
          <cell r="F35">
            <v>0</v>
          </cell>
          <cell r="G35">
            <v>63207</v>
          </cell>
          <cell r="H35">
            <v>32312</v>
          </cell>
          <cell r="I35">
            <v>30895</v>
          </cell>
        </row>
        <row r="36">
          <cell r="A36">
            <v>1013035789</v>
          </cell>
          <cell r="B36" t="str">
            <v>BARBUGLI</v>
          </cell>
          <cell r="C36" t="str">
            <v>Jorge Alberto</v>
          </cell>
          <cell r="D36" t="str">
            <v>Venezuela - Maracaibo</v>
          </cell>
          <cell r="E36">
            <v>90031</v>
          </cell>
          <cell r="F36">
            <v>10326</v>
          </cell>
          <cell r="G36">
            <v>79705</v>
          </cell>
          <cell r="H36">
            <v>37458</v>
          </cell>
          <cell r="I36">
            <v>42247</v>
          </cell>
        </row>
        <row r="37">
          <cell r="A37">
            <v>1017472934</v>
          </cell>
          <cell r="B37" t="str">
            <v>LAPEGNA</v>
          </cell>
          <cell r="C37" t="str">
            <v>Daniel Alberto</v>
          </cell>
          <cell r="D37" t="str">
            <v>Venezuela - Caracas</v>
          </cell>
          <cell r="E37">
            <v>109770</v>
          </cell>
          <cell r="F37">
            <v>8909</v>
          </cell>
          <cell r="G37">
            <v>100861</v>
          </cell>
          <cell r="H37">
            <v>35817</v>
          </cell>
          <cell r="I37">
            <v>65044</v>
          </cell>
        </row>
        <row r="38">
          <cell r="A38">
            <v>1010528765</v>
          </cell>
          <cell r="B38" t="str">
            <v>HERRERA</v>
          </cell>
          <cell r="C38" t="str">
            <v>José Luis</v>
          </cell>
          <cell r="D38" t="str">
            <v>Venezuela - Caracas</v>
          </cell>
          <cell r="E38">
            <v>68508</v>
          </cell>
          <cell r="F38">
            <v>0</v>
          </cell>
          <cell r="G38">
            <v>68508</v>
          </cell>
          <cell r="H38">
            <v>25512</v>
          </cell>
          <cell r="I38">
            <v>42996</v>
          </cell>
        </row>
        <row r="39">
          <cell r="A39">
            <v>1012593155</v>
          </cell>
          <cell r="B39" t="str">
            <v>MERCADO</v>
          </cell>
          <cell r="C39" t="str">
            <v>Horacio Manuel</v>
          </cell>
          <cell r="D39" t="str">
            <v>Venezuela - Maracaibo</v>
          </cell>
          <cell r="E39">
            <v>65007</v>
          </cell>
          <cell r="F39">
            <v>0</v>
          </cell>
          <cell r="G39">
            <v>65007</v>
          </cell>
          <cell r="H39">
            <v>27894</v>
          </cell>
          <cell r="I39">
            <v>37113</v>
          </cell>
        </row>
        <row r="40">
          <cell r="A40">
            <v>1011355230</v>
          </cell>
          <cell r="B40" t="str">
            <v>MOHANNA</v>
          </cell>
          <cell r="C40" t="str">
            <v>Julio César</v>
          </cell>
          <cell r="D40" t="str">
            <v>Venezuela - Maracaibo</v>
          </cell>
          <cell r="E40">
            <v>67813</v>
          </cell>
          <cell r="F40">
            <v>0</v>
          </cell>
          <cell r="G40">
            <v>67813</v>
          </cell>
          <cell r="H40">
            <v>35486</v>
          </cell>
          <cell r="I40">
            <v>32327</v>
          </cell>
        </row>
        <row r="41">
          <cell r="A41">
            <v>1010670880</v>
          </cell>
          <cell r="B41" t="str">
            <v>MONACO</v>
          </cell>
          <cell r="C41" t="str">
            <v>Daniel Hugo</v>
          </cell>
          <cell r="D41" t="str">
            <v>Venezuela - Maracaibo</v>
          </cell>
          <cell r="E41">
            <v>116773</v>
          </cell>
          <cell r="F41">
            <v>11639</v>
          </cell>
          <cell r="G41">
            <v>105134</v>
          </cell>
          <cell r="H41">
            <v>30808</v>
          </cell>
          <cell r="I41">
            <v>74326</v>
          </cell>
        </row>
        <row r="42">
          <cell r="A42">
            <v>1011845932</v>
          </cell>
          <cell r="B42" t="str">
            <v>PARON</v>
          </cell>
          <cell r="C42" t="str">
            <v>Roberto Anibal</v>
          </cell>
          <cell r="D42" t="str">
            <v>Venezuela - Maracaibo</v>
          </cell>
          <cell r="E42">
            <v>141634</v>
          </cell>
          <cell r="F42">
            <v>20212</v>
          </cell>
          <cell r="G42">
            <v>121422</v>
          </cell>
          <cell r="H42">
            <v>36772</v>
          </cell>
          <cell r="I42">
            <v>84650</v>
          </cell>
        </row>
        <row r="43">
          <cell r="A43">
            <v>1018080721</v>
          </cell>
          <cell r="B43" t="str">
            <v>PERALTA</v>
          </cell>
          <cell r="C43" t="str">
            <v>Enrique Alfredo</v>
          </cell>
          <cell r="D43" t="str">
            <v>Venezuela - Caracas</v>
          </cell>
          <cell r="E43">
            <v>75689</v>
          </cell>
          <cell r="F43">
            <v>5088</v>
          </cell>
          <cell r="G43">
            <v>70601</v>
          </cell>
          <cell r="H43">
            <v>23054</v>
          </cell>
          <cell r="I43">
            <v>47547</v>
          </cell>
        </row>
        <row r="44">
          <cell r="A44">
            <v>1093519062</v>
          </cell>
          <cell r="B44" t="str">
            <v>REATEGUI SORIA</v>
          </cell>
          <cell r="C44" t="str">
            <v>Artemio</v>
          </cell>
          <cell r="D44" t="str">
            <v>Venezuela - Maracaibo</v>
          </cell>
          <cell r="E44">
            <v>91986</v>
          </cell>
          <cell r="F44">
            <v>10424</v>
          </cell>
          <cell r="G44">
            <v>81562</v>
          </cell>
          <cell r="H44">
            <v>37458</v>
          </cell>
          <cell r="I44">
            <v>44104</v>
          </cell>
        </row>
        <row r="45">
          <cell r="A45">
            <v>1013333465</v>
          </cell>
          <cell r="B45" t="str">
            <v>RECCHIA</v>
          </cell>
          <cell r="C45" t="str">
            <v>Marcelo</v>
          </cell>
          <cell r="D45" t="str">
            <v>Venezuela - Caracas</v>
          </cell>
          <cell r="E45">
            <v>242623</v>
          </cell>
          <cell r="F45">
            <v>35750</v>
          </cell>
          <cell r="G45">
            <v>206873</v>
          </cell>
          <cell r="H45">
            <v>44283</v>
          </cell>
          <cell r="I45">
            <v>162590</v>
          </cell>
        </row>
        <row r="46">
          <cell r="A46">
            <v>1008318885</v>
          </cell>
          <cell r="B46" t="str">
            <v>AMOROSO</v>
          </cell>
          <cell r="C46" t="str">
            <v>Juan Carlos</v>
          </cell>
          <cell r="D46" t="str">
            <v>Ecuador - Quito</v>
          </cell>
          <cell r="E46">
            <v>263109</v>
          </cell>
          <cell r="F46">
            <v>35578</v>
          </cell>
          <cell r="G46">
            <v>227531</v>
          </cell>
          <cell r="H46">
            <v>47685</v>
          </cell>
          <cell r="I46">
            <v>179846</v>
          </cell>
        </row>
        <row r="47">
          <cell r="A47">
            <v>1012057492</v>
          </cell>
          <cell r="B47" t="str">
            <v>CORFIELD</v>
          </cell>
          <cell r="C47" t="str">
            <v>Ricardo J.</v>
          </cell>
          <cell r="D47" t="str">
            <v>Venezuela - El Tigre</v>
          </cell>
          <cell r="E47">
            <v>149875</v>
          </cell>
          <cell r="F47">
            <v>20311</v>
          </cell>
          <cell r="G47">
            <v>129564</v>
          </cell>
          <cell r="H47">
            <v>30671</v>
          </cell>
          <cell r="I47">
            <v>98893</v>
          </cell>
        </row>
        <row r="48">
          <cell r="A48">
            <v>1017144927</v>
          </cell>
          <cell r="B48" t="str">
            <v>DI PIERRO</v>
          </cell>
          <cell r="C48" t="str">
            <v>Esteban</v>
          </cell>
          <cell r="D48" t="str">
            <v>Venezuela - Caracas</v>
          </cell>
          <cell r="E48">
            <v>71396</v>
          </cell>
          <cell r="F48">
            <v>8578</v>
          </cell>
          <cell r="G48">
            <v>62818</v>
          </cell>
          <cell r="H48">
            <v>26439</v>
          </cell>
          <cell r="I48">
            <v>36379</v>
          </cell>
        </row>
        <row r="49">
          <cell r="A49">
            <v>1011303322</v>
          </cell>
          <cell r="B49" t="str">
            <v>GIONGO</v>
          </cell>
          <cell r="C49" t="str">
            <v>Luis</v>
          </cell>
          <cell r="D49" t="str">
            <v>Venezuela - El Tigre</v>
          </cell>
          <cell r="E49">
            <v>81342</v>
          </cell>
          <cell r="F49">
            <v>0</v>
          </cell>
          <cell r="G49">
            <v>81342</v>
          </cell>
          <cell r="H49">
            <v>26197</v>
          </cell>
          <cell r="I49">
            <v>55145</v>
          </cell>
        </row>
        <row r="50">
          <cell r="A50">
            <v>1008435173</v>
          </cell>
          <cell r="B50" t="str">
            <v>MALFETANA</v>
          </cell>
          <cell r="C50" t="str">
            <v>Angel Omar</v>
          </cell>
          <cell r="D50" t="str">
            <v>Ecuador - Quito</v>
          </cell>
          <cell r="E50">
            <v>115066</v>
          </cell>
          <cell r="F50">
            <v>10647</v>
          </cell>
          <cell r="G50">
            <v>104419</v>
          </cell>
          <cell r="H50">
            <v>37863</v>
          </cell>
          <cell r="I50">
            <v>66556</v>
          </cell>
        </row>
        <row r="51">
          <cell r="A51">
            <v>1010189991</v>
          </cell>
          <cell r="B51" t="str">
            <v>ORTULAN</v>
          </cell>
          <cell r="C51" t="str">
            <v>Jorge Carlos</v>
          </cell>
          <cell r="D51" t="str">
            <v>Venezuela - Caracas</v>
          </cell>
          <cell r="E51">
            <v>130140</v>
          </cell>
          <cell r="F51">
            <v>13394</v>
          </cell>
          <cell r="G51">
            <v>116746</v>
          </cell>
          <cell r="H51">
            <v>22731</v>
          </cell>
          <cell r="I51">
            <v>94015</v>
          </cell>
        </row>
        <row r="52">
          <cell r="A52">
            <v>1013733981</v>
          </cell>
          <cell r="B52" t="str">
            <v>ALMONACID</v>
          </cell>
          <cell r="C52" t="str">
            <v>Jorge Daniel</v>
          </cell>
          <cell r="D52" t="str">
            <v>Venezuela - El Tigre</v>
          </cell>
          <cell r="E52">
            <v>103248</v>
          </cell>
          <cell r="F52">
            <v>8843</v>
          </cell>
          <cell r="G52">
            <v>94405</v>
          </cell>
          <cell r="H52">
            <v>28438</v>
          </cell>
          <cell r="I52">
            <v>65967</v>
          </cell>
        </row>
        <row r="53">
          <cell r="A53">
            <v>1007602217</v>
          </cell>
          <cell r="B53" t="str">
            <v>BAUZA</v>
          </cell>
          <cell r="C53" t="str">
            <v>Carlos</v>
          </cell>
          <cell r="D53" t="str">
            <v>Venezuela - El Tigre</v>
          </cell>
          <cell r="E53">
            <v>85908</v>
          </cell>
          <cell r="F53">
            <v>6902</v>
          </cell>
          <cell r="G53">
            <v>79006</v>
          </cell>
          <cell r="H53">
            <v>44344</v>
          </cell>
          <cell r="I53">
            <v>34662</v>
          </cell>
        </row>
        <row r="54">
          <cell r="A54">
            <v>1011640847</v>
          </cell>
          <cell r="B54" t="str">
            <v>CINQUEGRANI</v>
          </cell>
          <cell r="C54" t="str">
            <v>Alberto Omar</v>
          </cell>
          <cell r="D54" t="str">
            <v>Venezuela - Caracas</v>
          </cell>
          <cell r="E54">
            <v>158200</v>
          </cell>
          <cell r="F54">
            <v>19417</v>
          </cell>
          <cell r="G54">
            <v>138783</v>
          </cell>
          <cell r="H54">
            <v>36847</v>
          </cell>
          <cell r="I54">
            <v>101936</v>
          </cell>
        </row>
        <row r="55">
          <cell r="A55">
            <v>1007687952</v>
          </cell>
          <cell r="B55" t="str">
            <v>GAREIS</v>
          </cell>
          <cell r="C55" t="str">
            <v>Juan Eduardo</v>
          </cell>
          <cell r="D55" t="str">
            <v>Venezuela - El Tigre</v>
          </cell>
          <cell r="E55">
            <v>84552</v>
          </cell>
          <cell r="F55">
            <v>0</v>
          </cell>
          <cell r="G55">
            <v>84552</v>
          </cell>
          <cell r="H55">
            <v>25492</v>
          </cell>
          <cell r="I55">
            <v>59060</v>
          </cell>
        </row>
        <row r="56">
          <cell r="A56">
            <v>1008585113</v>
          </cell>
          <cell r="B56" t="str">
            <v>GRUEN</v>
          </cell>
          <cell r="C56" t="str">
            <v>Carlos</v>
          </cell>
          <cell r="D56" t="str">
            <v>Venezuela - El Tigre</v>
          </cell>
          <cell r="E56">
            <v>62723</v>
          </cell>
          <cell r="F56">
            <v>0</v>
          </cell>
          <cell r="G56">
            <v>62723</v>
          </cell>
          <cell r="H56">
            <v>37109</v>
          </cell>
          <cell r="I56">
            <v>25614</v>
          </cell>
        </row>
        <row r="57">
          <cell r="A57">
            <v>1011612422</v>
          </cell>
          <cell r="B57" t="str">
            <v>MAGGIONI</v>
          </cell>
          <cell r="C57" t="str">
            <v>Aldo Jorge</v>
          </cell>
          <cell r="D57" t="str">
            <v>Venezuela - El Tigre</v>
          </cell>
          <cell r="E57">
            <v>107187</v>
          </cell>
          <cell r="F57">
            <v>11087</v>
          </cell>
          <cell r="G57">
            <v>96100</v>
          </cell>
          <cell r="H57">
            <v>31580</v>
          </cell>
          <cell r="I57">
            <v>64520</v>
          </cell>
        </row>
        <row r="58">
          <cell r="A58">
            <v>1011413232</v>
          </cell>
          <cell r="B58" t="str">
            <v>NAVARRO</v>
          </cell>
          <cell r="C58" t="str">
            <v>Jorge Rafael</v>
          </cell>
          <cell r="D58" t="str">
            <v>Venezuela - Caracas</v>
          </cell>
          <cell r="E58">
            <v>259821</v>
          </cell>
          <cell r="F58">
            <v>37274</v>
          </cell>
          <cell r="G58">
            <v>222547</v>
          </cell>
          <cell r="H58">
            <v>53554</v>
          </cell>
          <cell r="I58">
            <v>168993</v>
          </cell>
        </row>
        <row r="59">
          <cell r="A59">
            <v>1013735426</v>
          </cell>
          <cell r="B59" t="str">
            <v>NOVILLO</v>
          </cell>
          <cell r="C59" t="str">
            <v>Gumersindo Sergio</v>
          </cell>
          <cell r="D59" t="str">
            <v>Venezuela - El Tigre</v>
          </cell>
          <cell r="E59">
            <v>115813</v>
          </cell>
          <cell r="F59">
            <v>13592</v>
          </cell>
          <cell r="G59">
            <v>102221</v>
          </cell>
          <cell r="H59">
            <v>35275</v>
          </cell>
          <cell r="I59">
            <v>66946</v>
          </cell>
        </row>
        <row r="60">
          <cell r="A60">
            <v>1014781064</v>
          </cell>
          <cell r="B60" t="str">
            <v>ROLANDO</v>
          </cell>
          <cell r="C60" t="str">
            <v>Roberto</v>
          </cell>
          <cell r="D60" t="str">
            <v>Venezuela - El Tigre</v>
          </cell>
          <cell r="E60">
            <v>63459</v>
          </cell>
          <cell r="F60">
            <v>0</v>
          </cell>
          <cell r="G60">
            <v>63459</v>
          </cell>
          <cell r="H60">
            <v>30006</v>
          </cell>
          <cell r="I60">
            <v>33453</v>
          </cell>
        </row>
        <row r="61">
          <cell r="A61">
            <v>1014625494</v>
          </cell>
          <cell r="B61" t="str">
            <v>SALDAÑO</v>
          </cell>
          <cell r="C61" t="str">
            <v>Hector Roberto</v>
          </cell>
          <cell r="D61" t="str">
            <v>Venezuela - Caracas</v>
          </cell>
          <cell r="E61">
            <v>159300</v>
          </cell>
          <cell r="F61">
            <v>19506</v>
          </cell>
          <cell r="G61">
            <v>139794</v>
          </cell>
          <cell r="H61">
            <v>37624</v>
          </cell>
          <cell r="I61">
            <v>102170</v>
          </cell>
        </row>
        <row r="62">
          <cell r="A62">
            <v>1012978960</v>
          </cell>
          <cell r="B62" t="str">
            <v>SHAE</v>
          </cell>
          <cell r="C62" t="str">
            <v>Nelson Arturo</v>
          </cell>
          <cell r="D62" t="str">
            <v>Venezuela - El Tigre</v>
          </cell>
          <cell r="E62">
            <v>76927</v>
          </cell>
          <cell r="F62">
            <v>8370</v>
          </cell>
          <cell r="G62">
            <v>68557</v>
          </cell>
          <cell r="H62">
            <v>25492</v>
          </cell>
          <cell r="I62">
            <v>43065</v>
          </cell>
        </row>
        <row r="63">
          <cell r="A63">
            <v>1021355179</v>
          </cell>
          <cell r="B63" t="str">
            <v>SPINZANTI</v>
          </cell>
          <cell r="C63" t="str">
            <v>Jorge Andrés</v>
          </cell>
          <cell r="D63" t="str">
            <v>Venezuela - El Tigre</v>
          </cell>
          <cell r="E63">
            <v>48367</v>
          </cell>
          <cell r="F63">
            <v>0</v>
          </cell>
          <cell r="G63">
            <v>48367</v>
          </cell>
          <cell r="H63">
            <v>23658</v>
          </cell>
          <cell r="I63">
            <v>24709</v>
          </cell>
        </row>
        <row r="64">
          <cell r="A64">
            <v>1013784427</v>
          </cell>
          <cell r="B64" t="str">
            <v>VALLEJO</v>
          </cell>
          <cell r="C64" t="str">
            <v>Eduardo Lucio</v>
          </cell>
          <cell r="D64" t="str">
            <v>Venezuela - Caracas</v>
          </cell>
          <cell r="E64">
            <v>91200</v>
          </cell>
          <cell r="F64">
            <v>10125</v>
          </cell>
          <cell r="G64">
            <v>81075</v>
          </cell>
          <cell r="H64">
            <v>26569</v>
          </cell>
          <cell r="I64">
            <v>54506</v>
          </cell>
        </row>
        <row r="65">
          <cell r="A65">
            <v>1016001970</v>
          </cell>
          <cell r="B65" t="str">
            <v>RIOS</v>
          </cell>
          <cell r="C65" t="str">
            <v>Luis Manuel</v>
          </cell>
          <cell r="D65" t="str">
            <v>Venezuela - Caracas</v>
          </cell>
          <cell r="E65">
            <v>130714</v>
          </cell>
          <cell r="F65">
            <v>15463</v>
          </cell>
          <cell r="G65">
            <v>115251</v>
          </cell>
          <cell r="H65">
            <v>37584</v>
          </cell>
          <cell r="I65">
            <v>77667</v>
          </cell>
        </row>
        <row r="66">
          <cell r="A66">
            <v>1012030459</v>
          </cell>
          <cell r="B66" t="str">
            <v>DE DIEGO</v>
          </cell>
          <cell r="C66" t="str">
            <v>Pablo</v>
          </cell>
          <cell r="D66" t="str">
            <v>Venezuela - Caracas</v>
          </cell>
          <cell r="E66">
            <v>138716</v>
          </cell>
          <cell r="F66">
            <v>12845</v>
          </cell>
          <cell r="G66">
            <v>125871</v>
          </cell>
          <cell r="H66">
            <v>38632</v>
          </cell>
          <cell r="I66">
            <v>87239</v>
          </cell>
        </row>
        <row r="67">
          <cell r="A67">
            <v>1092814914</v>
          </cell>
          <cell r="B67" t="str">
            <v>GRIJALBA VAZQUEZ</v>
          </cell>
          <cell r="C67" t="str">
            <v>Pedro M.</v>
          </cell>
          <cell r="D67" t="str">
            <v>Venezuela - Caracas</v>
          </cell>
          <cell r="E67">
            <v>216756</v>
          </cell>
          <cell r="F67">
            <v>37345</v>
          </cell>
          <cell r="G67">
            <v>179411</v>
          </cell>
          <cell r="H67">
            <v>43607</v>
          </cell>
          <cell r="I67">
            <v>135804</v>
          </cell>
        </row>
        <row r="68">
          <cell r="A68">
            <v>4005959850</v>
          </cell>
          <cell r="B68" t="str">
            <v>IBAÑEZ</v>
          </cell>
          <cell r="C68" t="str">
            <v>Guillermo Hernán</v>
          </cell>
          <cell r="D68" t="str">
            <v>Venezuela - Caracas</v>
          </cell>
          <cell r="E68">
            <v>87427</v>
          </cell>
          <cell r="F68">
            <v>14683</v>
          </cell>
          <cell r="G68">
            <v>72744</v>
          </cell>
          <cell r="H68">
            <v>28095</v>
          </cell>
          <cell r="I68">
            <v>44649</v>
          </cell>
        </row>
        <row r="69">
          <cell r="A69">
            <v>1013820934</v>
          </cell>
          <cell r="B69" t="str">
            <v>LORENZON</v>
          </cell>
          <cell r="C69" t="str">
            <v>Jorge Rubén</v>
          </cell>
          <cell r="D69" t="str">
            <v>USA - Houston</v>
          </cell>
          <cell r="E69">
            <v>128553</v>
          </cell>
          <cell r="F69">
            <v>22449</v>
          </cell>
          <cell r="G69">
            <v>106104</v>
          </cell>
          <cell r="H69">
            <v>0</v>
          </cell>
          <cell r="I69">
            <v>106104</v>
          </cell>
        </row>
        <row r="70">
          <cell r="A70">
            <v>1012047215</v>
          </cell>
          <cell r="B70" t="str">
            <v>BIBBO</v>
          </cell>
          <cell r="C70" t="str">
            <v>Miguel Angel</v>
          </cell>
          <cell r="D70" t="str">
            <v>Venezuela - Caracas</v>
          </cell>
          <cell r="E70">
            <v>372603</v>
          </cell>
          <cell r="F70">
            <v>81900</v>
          </cell>
          <cell r="G70">
            <v>290703</v>
          </cell>
          <cell r="H70">
            <v>42580</v>
          </cell>
          <cell r="I70">
            <v>248123</v>
          </cell>
        </row>
        <row r="71">
          <cell r="A71">
            <v>1017653363</v>
          </cell>
          <cell r="B71" t="str">
            <v>MAS</v>
          </cell>
          <cell r="C71" t="str">
            <v>Gustavo</v>
          </cell>
          <cell r="D71" t="str">
            <v>Venezuela - Caracas</v>
          </cell>
          <cell r="E71">
            <v>223725</v>
          </cell>
          <cell r="F71">
            <v>35750</v>
          </cell>
          <cell r="G71">
            <v>187975</v>
          </cell>
          <cell r="H71">
            <v>44947</v>
          </cell>
          <cell r="I71">
            <v>143028</v>
          </cell>
        </row>
        <row r="72">
          <cell r="A72">
            <v>1012963282</v>
          </cell>
          <cell r="B72" t="str">
            <v>CANOSA</v>
          </cell>
          <cell r="C72" t="str">
            <v>Carlos</v>
          </cell>
          <cell r="D72" t="str">
            <v>Venezuela - Caracas</v>
          </cell>
          <cell r="E72">
            <v>129724</v>
          </cell>
          <cell r="F72">
            <v>12924</v>
          </cell>
          <cell r="G72">
            <v>116800</v>
          </cell>
          <cell r="H72">
            <v>46222</v>
          </cell>
          <cell r="I72">
            <v>70578</v>
          </cell>
        </row>
        <row r="73">
          <cell r="A73">
            <v>1016951326</v>
          </cell>
          <cell r="B73" t="str">
            <v>GROSSO</v>
          </cell>
          <cell r="C73" t="str">
            <v>Santiago</v>
          </cell>
          <cell r="D73" t="str">
            <v>Venezuela - Caracas</v>
          </cell>
          <cell r="E73">
            <v>86442</v>
          </cell>
          <cell r="F73">
            <v>6553</v>
          </cell>
          <cell r="G73">
            <v>79889</v>
          </cell>
          <cell r="H73">
            <v>41799</v>
          </cell>
          <cell r="I73">
            <v>38090</v>
          </cell>
        </row>
        <row r="74">
          <cell r="A74">
            <v>1013727062</v>
          </cell>
          <cell r="B74" t="str">
            <v>ARGUELLO</v>
          </cell>
          <cell r="C74" t="str">
            <v>Jorge</v>
          </cell>
          <cell r="D74" t="str">
            <v>Venezuela - Caracas</v>
          </cell>
          <cell r="E74">
            <v>96627</v>
          </cell>
          <cell r="F74">
            <v>9400</v>
          </cell>
          <cell r="G74">
            <v>87227</v>
          </cell>
          <cell r="H74">
            <v>45255</v>
          </cell>
          <cell r="I74">
            <v>41972</v>
          </cell>
        </row>
        <row r="75">
          <cell r="A75">
            <v>1008389973</v>
          </cell>
          <cell r="B75" t="str">
            <v>BEGARIES</v>
          </cell>
          <cell r="C75" t="str">
            <v xml:space="preserve">Horacio </v>
          </cell>
          <cell r="D75" t="str">
            <v>Ecuador - Quito</v>
          </cell>
          <cell r="E75">
            <v>285003</v>
          </cell>
          <cell r="F75">
            <v>38468</v>
          </cell>
          <cell r="G75">
            <v>246535</v>
          </cell>
          <cell r="H75">
            <v>0</v>
          </cell>
          <cell r="I75">
            <v>246535</v>
          </cell>
        </row>
        <row r="76">
          <cell r="A76">
            <v>1013259141</v>
          </cell>
          <cell r="B76" t="str">
            <v>MOLINA</v>
          </cell>
          <cell r="C76" t="str">
            <v>Alfredo</v>
          </cell>
          <cell r="D76" t="str">
            <v>Venezuela - Caracas</v>
          </cell>
          <cell r="E76">
            <v>104868</v>
          </cell>
          <cell r="F76">
            <v>0</v>
          </cell>
          <cell r="G76">
            <v>104868</v>
          </cell>
          <cell r="H76">
            <v>46222</v>
          </cell>
          <cell r="I76">
            <v>58646</v>
          </cell>
        </row>
        <row r="77">
          <cell r="A77">
            <v>1013128656</v>
          </cell>
          <cell r="B77" t="str">
            <v>WEIMANN</v>
          </cell>
          <cell r="C77" t="str">
            <v>Pablo</v>
          </cell>
          <cell r="D77" t="str">
            <v>USA - Houston</v>
          </cell>
          <cell r="E77">
            <v>64537</v>
          </cell>
          <cell r="F77">
            <v>7407</v>
          </cell>
          <cell r="G77">
            <v>57130</v>
          </cell>
          <cell r="H77">
            <v>0</v>
          </cell>
          <cell r="I77">
            <v>57130</v>
          </cell>
        </row>
        <row r="78">
          <cell r="A78">
            <v>1012447277</v>
          </cell>
          <cell r="B78" t="str">
            <v>CARRO</v>
          </cell>
          <cell r="C78" t="str">
            <v>José Luis</v>
          </cell>
          <cell r="D78" t="str">
            <v>Perú - Talara</v>
          </cell>
          <cell r="E78">
            <v>148669</v>
          </cell>
          <cell r="F78">
            <v>14861</v>
          </cell>
          <cell r="G78">
            <v>133808</v>
          </cell>
          <cell r="H78">
            <v>0</v>
          </cell>
          <cell r="I78">
            <v>133808</v>
          </cell>
        </row>
        <row r="79">
          <cell r="A79">
            <v>1012591991</v>
          </cell>
          <cell r="B79" t="str">
            <v>DIODATTI</v>
          </cell>
          <cell r="C79" t="str">
            <v>Horacio</v>
          </cell>
          <cell r="D79" t="str">
            <v>Venezuela - Caracas</v>
          </cell>
          <cell r="E79">
            <v>118775</v>
          </cell>
          <cell r="F79">
            <v>11733</v>
          </cell>
          <cell r="G79">
            <v>107042</v>
          </cell>
          <cell r="H79">
            <v>47668</v>
          </cell>
          <cell r="I79">
            <v>59374</v>
          </cell>
        </row>
        <row r="80">
          <cell r="A80">
            <v>1006246874</v>
          </cell>
          <cell r="B80" t="str">
            <v>QUINTEROS</v>
          </cell>
          <cell r="C80" t="str">
            <v>Roberto</v>
          </cell>
          <cell r="D80" t="str">
            <v>Bolivia - Sta. Cruz de la Sierra - Refineria</v>
          </cell>
          <cell r="E80">
            <v>141574</v>
          </cell>
          <cell r="F80">
            <v>14252</v>
          </cell>
          <cell r="G80">
            <v>127322</v>
          </cell>
          <cell r="H80">
            <v>47730</v>
          </cell>
          <cell r="I80">
            <v>79592</v>
          </cell>
        </row>
        <row r="81">
          <cell r="A81">
            <v>1018084529</v>
          </cell>
          <cell r="B81" t="str">
            <v>CASTILLO</v>
          </cell>
          <cell r="C81" t="str">
            <v>Guillermo</v>
          </cell>
          <cell r="D81" t="str">
            <v>Brasil - San Pablo</v>
          </cell>
          <cell r="E81">
            <v>92942</v>
          </cell>
          <cell r="F81">
            <v>7875</v>
          </cell>
          <cell r="G81">
            <v>85067</v>
          </cell>
          <cell r="H81">
            <v>0</v>
          </cell>
          <cell r="I81">
            <v>85067</v>
          </cell>
        </row>
        <row r="82">
          <cell r="A82">
            <v>1020207781</v>
          </cell>
          <cell r="B82" t="str">
            <v>PETERSEN</v>
          </cell>
          <cell r="C82" t="str">
            <v>Lucas</v>
          </cell>
          <cell r="D82" t="str">
            <v>Brasil - Porto Alegre</v>
          </cell>
          <cell r="E82">
            <v>89065</v>
          </cell>
          <cell r="F82">
            <v>8710</v>
          </cell>
          <cell r="G82">
            <v>80355</v>
          </cell>
          <cell r="H82">
            <v>0</v>
          </cell>
          <cell r="I82">
            <v>80355</v>
          </cell>
        </row>
        <row r="83">
          <cell r="A83">
            <v>1010636377</v>
          </cell>
          <cell r="B83" t="str">
            <v>LARPIN</v>
          </cell>
          <cell r="C83" t="str">
            <v>José</v>
          </cell>
          <cell r="D83" t="str">
            <v>Brasil - Porto Alegre</v>
          </cell>
          <cell r="E83">
            <v>191638</v>
          </cell>
          <cell r="F83">
            <v>23419</v>
          </cell>
          <cell r="G83">
            <v>168219</v>
          </cell>
          <cell r="H83">
            <v>0</v>
          </cell>
          <cell r="I83">
            <v>168219</v>
          </cell>
        </row>
        <row r="84">
          <cell r="A84">
            <v>1012395306</v>
          </cell>
          <cell r="B84" t="str">
            <v>MADOERY</v>
          </cell>
          <cell r="C84" t="str">
            <v>Ruben</v>
          </cell>
          <cell r="D84" t="str">
            <v>Brasil - Porto Alegre</v>
          </cell>
          <cell r="E84">
            <v>179642</v>
          </cell>
          <cell r="F84">
            <v>17413</v>
          </cell>
          <cell r="G84">
            <v>162229</v>
          </cell>
          <cell r="H84">
            <v>0</v>
          </cell>
          <cell r="I84">
            <v>162229</v>
          </cell>
        </row>
        <row r="85">
          <cell r="A85">
            <v>1012780048</v>
          </cell>
          <cell r="B85" t="str">
            <v>ANGIOLINI</v>
          </cell>
          <cell r="C85" t="str">
            <v>Fernando</v>
          </cell>
          <cell r="D85" t="str">
            <v>Brasil - Porto Alegre</v>
          </cell>
          <cell r="E85">
            <v>145876</v>
          </cell>
          <cell r="F85">
            <v>13070</v>
          </cell>
          <cell r="G85">
            <v>132806</v>
          </cell>
          <cell r="H85">
            <v>0</v>
          </cell>
          <cell r="I85">
            <v>132806</v>
          </cell>
        </row>
        <row r="86">
          <cell r="A86">
            <v>1014471318</v>
          </cell>
          <cell r="B86" t="str">
            <v>MAFFONI</v>
          </cell>
          <cell r="C86" t="str">
            <v>Antonio</v>
          </cell>
          <cell r="D86" t="str">
            <v>Venezuela - Caracas</v>
          </cell>
          <cell r="E86">
            <v>114281</v>
          </cell>
          <cell r="F86">
            <v>11788</v>
          </cell>
          <cell r="G86">
            <v>102493</v>
          </cell>
          <cell r="H86">
            <v>47051</v>
          </cell>
          <cell r="I86">
            <v>55442</v>
          </cell>
        </row>
        <row r="87">
          <cell r="A87">
            <v>1013789218</v>
          </cell>
          <cell r="B87" t="str">
            <v>ARIAS</v>
          </cell>
          <cell r="C87" t="str">
            <v>Carlos</v>
          </cell>
          <cell r="D87" t="str">
            <v>Ecuador - Quito</v>
          </cell>
          <cell r="E87">
            <v>130479</v>
          </cell>
          <cell r="F87">
            <v>13310</v>
          </cell>
          <cell r="G87">
            <v>117169</v>
          </cell>
          <cell r="H87">
            <v>0</v>
          </cell>
          <cell r="I87">
            <v>117169</v>
          </cell>
        </row>
        <row r="88">
          <cell r="A88">
            <v>1016837842</v>
          </cell>
          <cell r="B88" t="str">
            <v>SUBBOTIN</v>
          </cell>
          <cell r="C88" t="str">
            <v>Juan</v>
          </cell>
          <cell r="D88" t="str">
            <v>Bolivia - Sta. Cruz de la Sierra</v>
          </cell>
          <cell r="E88">
            <v>38801</v>
          </cell>
          <cell r="F88">
            <v>0</v>
          </cell>
          <cell r="G88">
            <v>38801</v>
          </cell>
          <cell r="H88">
            <v>0</v>
          </cell>
          <cell r="I88">
            <v>38801</v>
          </cell>
        </row>
        <row r="89">
          <cell r="A89">
            <v>1016509195</v>
          </cell>
          <cell r="B89" t="str">
            <v>CIFUENTES</v>
          </cell>
          <cell r="C89" t="str">
            <v>Gabriel</v>
          </cell>
          <cell r="D89" t="str">
            <v>Venezuela - Caracas</v>
          </cell>
          <cell r="E89">
            <v>143982</v>
          </cell>
          <cell r="F89">
            <v>20342</v>
          </cell>
          <cell r="G89">
            <v>123640</v>
          </cell>
          <cell r="H89">
            <v>46222</v>
          </cell>
          <cell r="I89">
            <v>77418</v>
          </cell>
        </row>
        <row r="90">
          <cell r="A90">
            <v>1014349559</v>
          </cell>
          <cell r="B90" t="str">
            <v>GIAMPAOLI</v>
          </cell>
          <cell r="C90" t="str">
            <v>Hugo</v>
          </cell>
          <cell r="D90" t="str">
            <v>Ecuador - Quito</v>
          </cell>
          <cell r="E90">
            <v>310277</v>
          </cell>
          <cell r="F90">
            <v>53502</v>
          </cell>
          <cell r="G90">
            <v>256775</v>
          </cell>
          <cell r="H90">
            <v>49934</v>
          </cell>
          <cell r="I90">
            <v>206841</v>
          </cell>
        </row>
        <row r="91">
          <cell r="A91">
            <v>1008429015</v>
          </cell>
          <cell r="B91" t="str">
            <v>SILVESTRE</v>
          </cell>
          <cell r="C91" t="str">
            <v>Luis</v>
          </cell>
          <cell r="D91" t="str">
            <v>Ecuador - Quito</v>
          </cell>
          <cell r="E91">
            <v>140846</v>
          </cell>
          <cell r="F91">
            <v>13065</v>
          </cell>
          <cell r="G91">
            <v>127781</v>
          </cell>
          <cell r="H91">
            <v>0</v>
          </cell>
          <cell r="I91">
            <v>127781</v>
          </cell>
        </row>
        <row r="92">
          <cell r="A92">
            <v>1013810557</v>
          </cell>
          <cell r="B92" t="str">
            <v>KRAEMER</v>
          </cell>
          <cell r="C92" t="str">
            <v>Pablo</v>
          </cell>
          <cell r="D92" t="str">
            <v>Francia - París</v>
          </cell>
          <cell r="E92">
            <v>110758</v>
          </cell>
          <cell r="F92">
            <v>15599</v>
          </cell>
          <cell r="G92">
            <v>95159</v>
          </cell>
          <cell r="H92">
            <v>0</v>
          </cell>
          <cell r="I92">
            <v>95159</v>
          </cell>
        </row>
        <row r="93">
          <cell r="A93">
            <v>1008429709</v>
          </cell>
          <cell r="B93" t="str">
            <v>FAVORETTI</v>
          </cell>
          <cell r="C93" t="str">
            <v>Daniel Hugo</v>
          </cell>
          <cell r="D93" t="str">
            <v>Ecuador - Quito</v>
          </cell>
          <cell r="E93">
            <v>318346</v>
          </cell>
          <cell r="F93">
            <v>52372</v>
          </cell>
          <cell r="G93">
            <v>265974</v>
          </cell>
          <cell r="H93">
            <v>0</v>
          </cell>
          <cell r="I93">
            <v>265974</v>
          </cell>
        </row>
        <row r="94">
          <cell r="A94">
            <v>1007889569</v>
          </cell>
          <cell r="B94" t="str">
            <v>CHELAR</v>
          </cell>
          <cell r="C94" t="str">
            <v>Miguel</v>
          </cell>
          <cell r="D94" t="str">
            <v>Ecuador - Quito</v>
          </cell>
          <cell r="E94">
            <v>233754</v>
          </cell>
          <cell r="F94">
            <v>33629</v>
          </cell>
          <cell r="G94">
            <v>200125</v>
          </cell>
          <cell r="H94">
            <v>0</v>
          </cell>
          <cell r="I94">
            <v>200125</v>
          </cell>
        </row>
        <row r="95">
          <cell r="A95">
            <v>1008390299</v>
          </cell>
          <cell r="B95" t="str">
            <v>SOSA</v>
          </cell>
          <cell r="C95" t="str">
            <v>Héctor</v>
          </cell>
          <cell r="D95" t="str">
            <v>Ecuador - Quito</v>
          </cell>
          <cell r="E95">
            <v>173868</v>
          </cell>
          <cell r="F95">
            <v>22061</v>
          </cell>
          <cell r="G95">
            <v>151807</v>
          </cell>
          <cell r="H95">
            <v>0</v>
          </cell>
          <cell r="I95">
            <v>151807</v>
          </cell>
        </row>
        <row r="96">
          <cell r="A96">
            <v>1012676951</v>
          </cell>
          <cell r="B96" t="str">
            <v>VILLALBA</v>
          </cell>
          <cell r="C96" t="str">
            <v>Enrique  Gaspar</v>
          </cell>
          <cell r="D96" t="str">
            <v>Ecuador - Quito</v>
          </cell>
          <cell r="E96">
            <v>158854</v>
          </cell>
          <cell r="F96">
            <v>19384</v>
          </cell>
          <cell r="G96">
            <v>139470</v>
          </cell>
          <cell r="H96">
            <v>46222</v>
          </cell>
          <cell r="I96">
            <v>93248</v>
          </cell>
        </row>
        <row r="97">
          <cell r="A97">
            <v>1012942976</v>
          </cell>
          <cell r="B97" t="str">
            <v>GOMEZ</v>
          </cell>
          <cell r="C97" t="str">
            <v>Marcelo Gerardo</v>
          </cell>
          <cell r="D97" t="str">
            <v>Venezuela - Caracas</v>
          </cell>
          <cell r="E97">
            <v>252068</v>
          </cell>
          <cell r="F97">
            <v>39041</v>
          </cell>
          <cell r="G97">
            <v>213027</v>
          </cell>
          <cell r="H97">
            <v>51927</v>
          </cell>
          <cell r="I97">
            <v>161100</v>
          </cell>
        </row>
        <row r="98">
          <cell r="A98">
            <v>1022510672</v>
          </cell>
          <cell r="B98" t="str">
            <v>BUSTOS CAMPORA</v>
          </cell>
          <cell r="C98" t="str">
            <v>Yanina</v>
          </cell>
          <cell r="D98" t="str">
            <v>Ecuador - Quito</v>
          </cell>
          <cell r="E98">
            <v>83869</v>
          </cell>
          <cell r="F98">
            <v>4779</v>
          </cell>
          <cell r="G98">
            <v>79090</v>
          </cell>
          <cell r="H98">
            <v>40678</v>
          </cell>
          <cell r="I98">
            <v>38412</v>
          </cell>
        </row>
        <row r="99">
          <cell r="A99">
            <v>1021612453</v>
          </cell>
          <cell r="B99" t="str">
            <v>MENDIZABAL</v>
          </cell>
          <cell r="C99" t="str">
            <v>Andrés</v>
          </cell>
          <cell r="D99" t="str">
            <v>Ecuador - Quito</v>
          </cell>
          <cell r="E99">
            <v>73461</v>
          </cell>
          <cell r="F99">
            <v>8829</v>
          </cell>
          <cell r="G99">
            <v>64632</v>
          </cell>
          <cell r="H99">
            <v>47730</v>
          </cell>
          <cell r="I99">
            <v>16902</v>
          </cell>
        </row>
        <row r="100">
          <cell r="A100">
            <v>1024069415</v>
          </cell>
          <cell r="B100" t="str">
            <v>ARNAUDE</v>
          </cell>
          <cell r="C100" t="str">
            <v>Pablo</v>
          </cell>
          <cell r="D100" t="str">
            <v>Cayman Islands</v>
          </cell>
          <cell r="E100">
            <v>100302</v>
          </cell>
          <cell r="F100">
            <v>5287</v>
          </cell>
          <cell r="G100">
            <v>95015</v>
          </cell>
          <cell r="H100">
            <v>0</v>
          </cell>
          <cell r="I100">
            <v>95015</v>
          </cell>
        </row>
        <row r="101">
          <cell r="A101">
            <v>1021368232</v>
          </cell>
          <cell r="B101" t="str">
            <v>RECIO</v>
          </cell>
          <cell r="C101" t="str">
            <v>Mauricio Nestor</v>
          </cell>
          <cell r="D101" t="str">
            <v>Ecuador - Quito</v>
          </cell>
          <cell r="E101">
            <v>84559</v>
          </cell>
          <cell r="F101">
            <v>3193</v>
          </cell>
          <cell r="G101">
            <v>81366</v>
          </cell>
          <cell r="H101">
            <v>40732</v>
          </cell>
          <cell r="I101">
            <v>40634</v>
          </cell>
        </row>
        <row r="102">
          <cell r="A102">
            <v>1012219406</v>
          </cell>
          <cell r="B102" t="str">
            <v>CASALIS</v>
          </cell>
          <cell r="C102" t="str">
            <v>Daniel Jorge</v>
          </cell>
          <cell r="D102" t="str">
            <v>Ecuador - Quito</v>
          </cell>
          <cell r="E102">
            <v>123547</v>
          </cell>
          <cell r="F102">
            <v>15007</v>
          </cell>
          <cell r="G102">
            <v>108540</v>
          </cell>
          <cell r="H102">
            <v>47730</v>
          </cell>
          <cell r="I102">
            <v>60810</v>
          </cell>
        </row>
        <row r="103">
          <cell r="A103">
            <v>1020049433</v>
          </cell>
          <cell r="B103" t="str">
            <v>DUBE</v>
          </cell>
          <cell r="C103" t="str">
            <v>Darío Edgardo</v>
          </cell>
          <cell r="D103" t="str">
            <v>Venezuela - El Tigre</v>
          </cell>
          <cell r="E103">
            <v>79239</v>
          </cell>
          <cell r="F103">
            <v>7543</v>
          </cell>
          <cell r="G103">
            <v>71696</v>
          </cell>
          <cell r="H103">
            <v>42419</v>
          </cell>
          <cell r="I103">
            <v>29277</v>
          </cell>
        </row>
        <row r="104">
          <cell r="A104">
            <v>19</v>
          </cell>
          <cell r="B104">
            <v>0</v>
          </cell>
          <cell r="C104">
            <v>0</v>
          </cell>
          <cell r="D104">
            <v>0</v>
          </cell>
          <cell r="E104" t="e">
            <v>#N/A</v>
          </cell>
          <cell r="F104">
            <v>0</v>
          </cell>
          <cell r="G104" t="e">
            <v>#N/A</v>
          </cell>
          <cell r="H104">
            <v>0</v>
          </cell>
          <cell r="I104" t="e">
            <v>#N/A</v>
          </cell>
        </row>
        <row r="105">
          <cell r="A105">
            <v>20</v>
          </cell>
          <cell r="B105">
            <v>0</v>
          </cell>
          <cell r="C105">
            <v>0</v>
          </cell>
          <cell r="D105">
            <v>0</v>
          </cell>
          <cell r="E105" t="e">
            <v>#N/A</v>
          </cell>
          <cell r="F105">
            <v>0</v>
          </cell>
          <cell r="G105" t="e">
            <v>#N/A</v>
          </cell>
          <cell r="H105">
            <v>0</v>
          </cell>
          <cell r="I105" t="e">
            <v>#N/A</v>
          </cell>
        </row>
        <row r="106">
          <cell r="A106">
            <v>21</v>
          </cell>
          <cell r="B106">
            <v>0</v>
          </cell>
          <cell r="C106">
            <v>0</v>
          </cell>
          <cell r="D106">
            <v>0</v>
          </cell>
          <cell r="E106" t="e">
            <v>#N/A</v>
          </cell>
          <cell r="F106">
            <v>0</v>
          </cell>
          <cell r="G106" t="e">
            <v>#N/A</v>
          </cell>
          <cell r="H106">
            <v>0</v>
          </cell>
          <cell r="I106" t="e">
            <v>#N/A</v>
          </cell>
        </row>
      </sheetData>
      <sheetData sheetId="3"/>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
      <sheetName val="Res"/>
      <sheetName val="Datos"/>
      <sheetName val="Mod"/>
      <sheetName val="CSoc"/>
      <sheetName val="Eq"/>
      <sheetName val="Gdp"/>
      <sheetName val="ObyC"/>
      <sheetName val="GVs"/>
      <sheetName val="Cons"/>
      <sheetName val="Htas"/>
      <sheetName val="Instr"/>
      <sheetName val="Subc Ing"/>
      <sheetName val="Mat"/>
      <sheetName val="Unit"/>
      <sheetName val="Estr Costos"/>
    </sheetNames>
    <sheetDataSet>
      <sheetData sheetId="0">
        <row r="1">
          <cell r="A1" t="str">
            <v>SKANSKA SA.</v>
          </cell>
        </row>
      </sheetData>
      <sheetData sheetId="1"/>
      <sheetData sheetId="2">
        <row r="55">
          <cell r="J55">
            <v>180</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ices"/>
      <sheetName val="TD"/>
      <sheetName val="Aux TD"/>
      <sheetName val="Inflacion"/>
      <sheetName val="Res"/>
      <sheetName val="Mod"/>
      <sheetName val="Mat"/>
      <sheetName val="Sub"/>
      <sheetName val="Con"/>
      <sheetName val="Equ"/>
      <sheetName val="CyL"/>
      <sheetName val="Fle"/>
      <sheetName val="MOI"/>
      <sheetName val="Sup"/>
      <sheetName val="GdP"/>
      <sheetName val="ObrC"/>
      <sheetName val="GVs"/>
      <sheetName val="Ing"/>
      <sheetName val="Seg"/>
    </sheetNames>
    <sheetDataSet>
      <sheetData sheetId="0"/>
      <sheetData sheetId="1"/>
      <sheetData sheetId="2">
        <row r="1">
          <cell r="B1" t="str">
            <v>SIPETROL</v>
          </cell>
        </row>
      </sheetData>
      <sheetData sheetId="3"/>
      <sheetData sheetId="4">
        <row r="3">
          <cell r="L3">
            <v>14.9</v>
          </cell>
        </row>
      </sheetData>
      <sheetData sheetId="5">
        <row r="10">
          <cell r="A10" t="str">
            <v>OF</v>
          </cell>
        </row>
        <row r="20">
          <cell r="M20">
            <v>25920</v>
          </cell>
        </row>
        <row r="21">
          <cell r="M21">
            <v>25920</v>
          </cell>
        </row>
        <row r="22">
          <cell r="M22">
            <v>25920</v>
          </cell>
        </row>
        <row r="23">
          <cell r="M23">
            <v>38880</v>
          </cell>
        </row>
        <row r="24">
          <cell r="M24">
            <v>25920</v>
          </cell>
        </row>
        <row r="25">
          <cell r="M25">
            <v>25920</v>
          </cell>
        </row>
        <row r="26">
          <cell r="M26">
            <v>0</v>
          </cell>
        </row>
        <row r="27">
          <cell r="M27">
            <v>0</v>
          </cell>
        </row>
        <row r="120">
          <cell r="M120">
            <v>0</v>
          </cell>
        </row>
      </sheetData>
      <sheetData sheetId="6">
        <row r="9">
          <cell r="O9">
            <v>0</v>
          </cell>
        </row>
      </sheetData>
      <sheetData sheetId="7">
        <row r="9">
          <cell r="K9">
            <v>0</v>
          </cell>
        </row>
      </sheetData>
      <sheetData sheetId="8">
        <row r="37">
          <cell r="J37">
            <v>1591967.4750000001</v>
          </cell>
        </row>
      </sheetData>
      <sheetData sheetId="9">
        <row r="67">
          <cell r="J67">
            <v>0</v>
          </cell>
        </row>
      </sheetData>
      <sheetData sheetId="10">
        <row r="13">
          <cell r="I13">
            <v>11.57</v>
          </cell>
        </row>
      </sheetData>
      <sheetData sheetId="11">
        <row r="26">
          <cell r="H26">
            <v>3950440</v>
          </cell>
        </row>
      </sheetData>
      <sheetData sheetId="12">
        <row r="10">
          <cell r="D10">
            <v>1</v>
          </cell>
        </row>
      </sheetData>
      <sheetData sheetId="13">
        <row r="11">
          <cell r="C11" t="str">
            <v>Coordinador/Gerente de Proyecto</v>
          </cell>
        </row>
      </sheetData>
      <sheetData sheetId="14">
        <row r="60">
          <cell r="D60">
            <v>51</v>
          </cell>
        </row>
      </sheetData>
      <sheetData sheetId="15">
        <row r="27">
          <cell r="H27">
            <v>1933.9046760291235</v>
          </cell>
        </row>
      </sheetData>
      <sheetData sheetId="16">
        <row r="23">
          <cell r="E23">
            <v>1749150</v>
          </cell>
        </row>
      </sheetData>
      <sheetData sheetId="17">
        <row r="39">
          <cell r="G39">
            <v>0</v>
          </cell>
        </row>
      </sheetData>
      <sheetData sheetId="18"/>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E"/>
      <sheetName val="REPORTE BASE"/>
      <sheetName val="Analisis Cuentas"/>
      <sheetName val="Analisis Cuentas (anterior)"/>
      <sheetName val="Balance Consolidado"/>
      <sheetName val="Base Cuentas"/>
      <sheetName val="Base Cebes"/>
    </sheetNames>
    <sheetDataSet>
      <sheetData sheetId="0">
        <row r="7">
          <cell r="D7">
            <v>762897.93130369927</v>
          </cell>
        </row>
      </sheetData>
      <sheetData sheetId="1"/>
      <sheetData sheetId="2"/>
      <sheetData sheetId="3"/>
      <sheetData sheetId="4"/>
      <sheetData sheetId="5"/>
      <sheetData sheetId="6"/>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PU (Rinde y $ diferenciado)"/>
      <sheetName val="PPU"/>
      <sheetName val="ANEXO 1"/>
      <sheetName val="UN"/>
      <sheetName val="Venta"/>
      <sheetName val="ABC"/>
      <sheetName val="Comparativa"/>
      <sheetName val="Resumen"/>
      <sheetName val="verif dup $ (2)"/>
      <sheetName val="verif dup $"/>
      <sheetName val="Resumen (X rinde)"/>
      <sheetName val="Resumen (X rinde) solo trabajo"/>
      <sheetName val="CIVIL"/>
      <sheetName val="CAÑERIA"/>
      <sheetName val="ELECTRICA"/>
      <sheetName val="INST"/>
      <sheetName val="TUBING"/>
      <sheetName val="FC"/>
      <sheetName val="CF"/>
      <sheetName val="RP"/>
      <sheetName val="EQ"/>
      <sheetName val="CH"/>
      <sheetName val="Cert"/>
      <sheetName val="GrCert"/>
      <sheetName val="AP"/>
      <sheetName val="Cflow"/>
      <sheetName val="xx"/>
    </sheetNames>
    <sheetDataSet>
      <sheetData sheetId="0"/>
      <sheetData sheetId="1"/>
      <sheetData sheetId="2"/>
      <sheetData sheetId="3"/>
      <sheetData sheetId="4">
        <row r="16">
          <cell r="N16">
            <v>36</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9">
          <cell r="Z9">
            <v>263.27731552843795</v>
          </cell>
        </row>
        <row r="12">
          <cell r="Z12">
            <v>148.0535173567541</v>
          </cell>
        </row>
        <row r="54">
          <cell r="Z54">
            <v>2.7833333333333332</v>
          </cell>
        </row>
        <row r="56">
          <cell r="Z56">
            <v>35.337477754348562</v>
          </cell>
        </row>
        <row r="61">
          <cell r="W61">
            <v>11260.270172973211</v>
          </cell>
          <cell r="Z61">
            <v>41.704704344345231</v>
          </cell>
        </row>
      </sheetData>
      <sheetData sheetId="21">
        <row r="102">
          <cell r="L102">
            <v>741.73787500000003</v>
          </cell>
        </row>
      </sheetData>
      <sheetData sheetId="22"/>
      <sheetData sheetId="23" refreshError="1"/>
      <sheetData sheetId="24"/>
      <sheetData sheetId="25"/>
      <sheetData sheetId="26"/>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POS"/>
      <sheetName val="AR10 - Enero"/>
    </sheetNames>
    <sheetDataSet>
      <sheetData sheetId="0" refreshError="1"/>
      <sheetData sheetId="1"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ENTAS-MARG-RDO PEN"/>
      <sheetName val="BACKLOG"/>
      <sheetName val="Estructura"/>
      <sheetName val="SyS x CeCo"/>
    </sheetNames>
    <sheetDataSet>
      <sheetData sheetId="0"/>
      <sheetData sheetId="1" refreshError="1"/>
      <sheetData sheetId="2" refreshError="1"/>
      <sheetData sheetId="3"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ndientes"/>
      <sheetName val="Capital de Trabajo"/>
      <sheetName val="EECC"/>
      <sheetName val="EECC CBU-CKD"/>
      <sheetName val="Produccion"/>
      <sheetName val="Pasivos"/>
      <sheetName val="Activos"/>
      <sheetName val="Pagos-Cobros"/>
      <sheetName val="Cobros"/>
      <sheetName val="EECC USD"/>
      <sheetName val="Datos"/>
      <sheetName val="Horas"/>
      <sheetName val="Dif Cambio"/>
      <sheetName val="Compras"/>
      <sheetName val="Drivers"/>
      <sheetName val="Consolidado NS_NB"/>
      <sheetName val="Consolidado"/>
      <sheetName val="Consolidado para Reporte"/>
      <sheetName val="Diagn."/>
    </sheetNames>
    <sheetDataSet>
      <sheetData sheetId="0"/>
      <sheetData sheetId="1"/>
      <sheetData sheetId="2">
        <row r="59">
          <cell r="G59">
            <v>-23574.349946438742</v>
          </cell>
        </row>
      </sheetData>
      <sheetData sheetId="3"/>
      <sheetData sheetId="4"/>
      <sheetData sheetId="5"/>
      <sheetData sheetId="6"/>
      <sheetData sheetId="7"/>
      <sheetData sheetId="8"/>
      <sheetData sheetId="9"/>
      <sheetData sheetId="10"/>
      <sheetData sheetId="11"/>
      <sheetData sheetId="12"/>
      <sheetData sheetId="13"/>
      <sheetData sheetId="14">
        <row r="3">
          <cell r="O3">
            <v>1</v>
          </cell>
        </row>
        <row r="63">
          <cell r="F63">
            <v>4</v>
          </cell>
        </row>
        <row r="64">
          <cell r="F64">
            <v>4.1500000000000004</v>
          </cell>
        </row>
        <row r="65">
          <cell r="F65">
            <v>4.3</v>
          </cell>
        </row>
      </sheetData>
      <sheetData sheetId="15"/>
      <sheetData sheetId="16"/>
      <sheetData sheetId="17"/>
      <sheetData sheetId="18"/>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RAS"/>
      <sheetName val="Drivers"/>
      <sheetName val="Calculos"/>
      <sheetName val="Local kits-inserc."/>
      <sheetName val="COMPRAS"/>
      <sheetName val="BASE DATOS"/>
      <sheetName val="NS-NB"/>
      <sheetName val="Consolidado NS_NB"/>
      <sheetName val="Consolidado"/>
      <sheetName val="Consolidado para Reporte"/>
      <sheetName val="Assumptions-Summary"/>
      <sheetName val="SUMMARY EXP"/>
      <sheetName val="P&amp;L-DOLAR -CONSOL"/>
      <sheetName val="EECC"/>
      <sheetName val="EECC U$"/>
      <sheetName val="Margen"/>
      <sheetName val="Seg_cbio y dif cbio"/>
      <sheetName val="P&amp;L- E System"/>
      <sheetName val="Diagn."/>
    </sheetNames>
    <sheetDataSet>
      <sheetData sheetId="0"/>
      <sheetData sheetId="1">
        <row r="66">
          <cell r="F66">
            <v>4.5</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STD"/>
    </sheetNames>
    <sheetDataSet>
      <sheetData sheetId="0">
        <row r="4">
          <cell r="A4" t="str">
            <v>ID</v>
          </cell>
          <cell r="B4" t="str">
            <v>EMPRESA</v>
          </cell>
          <cell r="C4" t="str">
            <v>PLANTA</v>
          </cell>
          <cell r="D4" t="str">
            <v>LINEA</v>
          </cell>
          <cell r="E4" t="str">
            <v>MARCA</v>
          </cell>
          <cell r="F4" t="str">
            <v>MODELO</v>
          </cell>
          <cell r="G4" t="str">
            <v>PROVEEDOR</v>
          </cell>
          <cell r="H4" t="str">
            <v>CLASE DE PROD</v>
          </cell>
          <cell r="I4" t="str">
            <v>ENE</v>
          </cell>
          <cell r="J4" t="str">
            <v>FEB</v>
          </cell>
          <cell r="K4" t="str">
            <v>MAR</v>
          </cell>
          <cell r="L4" t="str">
            <v>ABR</v>
          </cell>
          <cell r="M4" t="str">
            <v>MAY</v>
          </cell>
          <cell r="N4" t="str">
            <v>JUN</v>
          </cell>
          <cell r="O4" t="str">
            <v>JUL</v>
          </cell>
          <cell r="P4" t="str">
            <v>AGO</v>
          </cell>
          <cell r="Q4" t="str">
            <v>SEP</v>
          </cell>
          <cell r="R4" t="str">
            <v>OCT</v>
          </cell>
          <cell r="S4" t="str">
            <v>NOV</v>
          </cell>
          <cell r="T4" t="str">
            <v>DIC</v>
          </cell>
          <cell r="U4" t="str">
            <v>ENE</v>
          </cell>
          <cell r="V4" t="str">
            <v>FEB</v>
          </cell>
          <cell r="W4" t="str">
            <v>MAR</v>
          </cell>
          <cell r="X4" t="str">
            <v>ABR</v>
          </cell>
          <cell r="Y4" t="str">
            <v>MAY</v>
          </cell>
          <cell r="Z4" t="str">
            <v>JUN</v>
          </cell>
          <cell r="AA4" t="str">
            <v>JUL</v>
          </cell>
          <cell r="AB4" t="str">
            <v>AGO</v>
          </cell>
          <cell r="AC4" t="str">
            <v>SEP</v>
          </cell>
          <cell r="AD4" t="str">
            <v>OCT</v>
          </cell>
          <cell r="AE4" t="str">
            <v>NOV</v>
          </cell>
          <cell r="AF4" t="str">
            <v>DIC</v>
          </cell>
          <cell r="AG4" t="str">
            <v>CONTROL PVS</v>
          </cell>
        </row>
        <row r="5">
          <cell r="A5" t="str">
            <v>NS.1.1</v>
          </cell>
          <cell r="B5" t="str">
            <v>NS</v>
          </cell>
          <cell r="C5">
            <v>1</v>
          </cell>
          <cell r="D5">
            <v>1</v>
          </cell>
          <cell r="E5" t="str">
            <v>SANYO</v>
          </cell>
          <cell r="F5" t="str">
            <v>KC910CSA</v>
          </cell>
          <cell r="G5" t="str">
            <v>GREE</v>
          </cell>
          <cell r="H5" t="str">
            <v>SPLIT</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t="str">
            <v>X</v>
          </cell>
        </row>
        <row r="6">
          <cell r="A6" t="str">
            <v>NS.1.1</v>
          </cell>
          <cell r="B6" t="str">
            <v>NS</v>
          </cell>
          <cell r="C6">
            <v>1</v>
          </cell>
          <cell r="D6">
            <v>1</v>
          </cell>
          <cell r="E6" t="str">
            <v>SANYO</v>
          </cell>
          <cell r="F6" t="str">
            <v>KC910HSA</v>
          </cell>
          <cell r="G6" t="str">
            <v>GREE</v>
          </cell>
          <cell r="H6" t="str">
            <v>SPLIT</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t="str">
            <v>X</v>
          </cell>
        </row>
        <row r="7">
          <cell r="A7" t="str">
            <v>NS.1.1</v>
          </cell>
          <cell r="B7" t="str">
            <v>NS</v>
          </cell>
          <cell r="C7">
            <v>1</v>
          </cell>
          <cell r="D7">
            <v>1</v>
          </cell>
          <cell r="E7" t="str">
            <v>SANYO</v>
          </cell>
          <cell r="F7" t="str">
            <v>KC1210CSA</v>
          </cell>
          <cell r="G7" t="str">
            <v>GREE</v>
          </cell>
          <cell r="H7" t="str">
            <v>SPLIT</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t="str">
            <v>X</v>
          </cell>
        </row>
        <row r="8">
          <cell r="A8" t="str">
            <v>NS.1.1</v>
          </cell>
          <cell r="B8" t="str">
            <v>NS</v>
          </cell>
          <cell r="C8">
            <v>1</v>
          </cell>
          <cell r="D8">
            <v>1</v>
          </cell>
          <cell r="E8" t="str">
            <v>SANYO</v>
          </cell>
          <cell r="F8" t="str">
            <v>KC1210HSA</v>
          </cell>
          <cell r="G8" t="str">
            <v>GREE</v>
          </cell>
          <cell r="H8" t="str">
            <v>SPLIT</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t="str">
            <v>X</v>
          </cell>
        </row>
        <row r="9">
          <cell r="A9" t="str">
            <v>NS.1.1</v>
          </cell>
          <cell r="B9" t="str">
            <v>NS</v>
          </cell>
          <cell r="C9">
            <v>1</v>
          </cell>
          <cell r="D9">
            <v>1</v>
          </cell>
          <cell r="E9" t="str">
            <v>SANYO</v>
          </cell>
          <cell r="F9" t="str">
            <v>KC1810CSA</v>
          </cell>
          <cell r="G9" t="str">
            <v>GREE</v>
          </cell>
          <cell r="H9" t="str">
            <v>SPLIT</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t="str">
            <v>X</v>
          </cell>
        </row>
        <row r="10">
          <cell r="A10" t="str">
            <v>NS.1.1</v>
          </cell>
          <cell r="B10" t="str">
            <v>NS</v>
          </cell>
          <cell r="C10">
            <v>1</v>
          </cell>
          <cell r="D10">
            <v>1</v>
          </cell>
          <cell r="E10" t="str">
            <v>SANYO</v>
          </cell>
          <cell r="F10" t="str">
            <v>KC1810HSA</v>
          </cell>
          <cell r="G10" t="str">
            <v>GREE</v>
          </cell>
          <cell r="H10" t="str">
            <v>SPLIT</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t="str">
            <v>X</v>
          </cell>
        </row>
        <row r="11">
          <cell r="A11" t="str">
            <v>NS.1.1</v>
          </cell>
          <cell r="B11" t="str">
            <v>NS</v>
          </cell>
          <cell r="C11">
            <v>1</v>
          </cell>
          <cell r="D11">
            <v>1</v>
          </cell>
          <cell r="E11" t="str">
            <v>SANYO</v>
          </cell>
          <cell r="F11" t="str">
            <v>KC2410CSA</v>
          </cell>
          <cell r="G11" t="str">
            <v>GREE</v>
          </cell>
          <cell r="H11" t="str">
            <v>SPLIT</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t="str">
            <v>X</v>
          </cell>
        </row>
        <row r="12">
          <cell r="A12" t="str">
            <v>NS.1.1</v>
          </cell>
          <cell r="B12" t="str">
            <v>NS</v>
          </cell>
          <cell r="C12">
            <v>1</v>
          </cell>
          <cell r="D12">
            <v>1</v>
          </cell>
          <cell r="E12" t="str">
            <v>SANYO</v>
          </cell>
          <cell r="F12" t="str">
            <v>KC2410HSA</v>
          </cell>
          <cell r="G12" t="str">
            <v>GREE</v>
          </cell>
          <cell r="H12" t="str">
            <v>SPLIT</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t="str">
            <v>X</v>
          </cell>
        </row>
        <row r="13">
          <cell r="A13" t="str">
            <v>NX.1.1</v>
          </cell>
          <cell r="B13" t="str">
            <v>NX</v>
          </cell>
          <cell r="C13">
            <v>1</v>
          </cell>
          <cell r="D13">
            <v>1</v>
          </cell>
          <cell r="E13" t="str">
            <v>NOBLEX</v>
          </cell>
          <cell r="F13" t="str">
            <v>AWF2510R</v>
          </cell>
          <cell r="G13" t="str">
            <v>GREE</v>
          </cell>
          <cell r="H13" t="str">
            <v>VENTANA</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t="str">
            <v>X</v>
          </cell>
        </row>
        <row r="14">
          <cell r="A14" t="str">
            <v>NX.1.1</v>
          </cell>
          <cell r="B14" t="str">
            <v>NX</v>
          </cell>
          <cell r="C14">
            <v>1</v>
          </cell>
          <cell r="D14">
            <v>1</v>
          </cell>
          <cell r="E14" t="str">
            <v>NOBLEX</v>
          </cell>
          <cell r="F14" t="str">
            <v>AWF3510R</v>
          </cell>
          <cell r="G14" t="str">
            <v>GREE</v>
          </cell>
          <cell r="H14" t="str">
            <v>VENTANA</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t="str">
            <v>X</v>
          </cell>
        </row>
        <row r="15">
          <cell r="A15" t="str">
            <v>NX.1.1</v>
          </cell>
          <cell r="B15" t="str">
            <v>NX</v>
          </cell>
          <cell r="C15">
            <v>1</v>
          </cell>
          <cell r="D15">
            <v>1</v>
          </cell>
          <cell r="E15" t="str">
            <v>NOBLEX</v>
          </cell>
          <cell r="F15" t="str">
            <v>AWF5010R</v>
          </cell>
          <cell r="G15" t="str">
            <v>GREE</v>
          </cell>
          <cell r="H15" t="str">
            <v>VENTANA</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t="str">
            <v>X</v>
          </cell>
        </row>
        <row r="16">
          <cell r="A16" t="str">
            <v>NX.1.1</v>
          </cell>
          <cell r="B16" t="str">
            <v>NX</v>
          </cell>
          <cell r="C16">
            <v>1</v>
          </cell>
          <cell r="D16">
            <v>1</v>
          </cell>
          <cell r="E16" t="str">
            <v>NOBLEX</v>
          </cell>
          <cell r="F16" t="str">
            <v>NOS25C20</v>
          </cell>
          <cell r="G16" t="str">
            <v>GREE</v>
          </cell>
          <cell r="H16" t="str">
            <v>SPLIT</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t="str">
            <v>X</v>
          </cell>
        </row>
        <row r="17">
          <cell r="A17" t="str">
            <v>NX.1.1</v>
          </cell>
          <cell r="B17" t="str">
            <v>NX</v>
          </cell>
          <cell r="C17">
            <v>1</v>
          </cell>
          <cell r="D17">
            <v>1</v>
          </cell>
          <cell r="E17" t="str">
            <v>NOBLEX</v>
          </cell>
          <cell r="F17" t="str">
            <v>NOS25H20</v>
          </cell>
          <cell r="G17" t="str">
            <v>GREE</v>
          </cell>
          <cell r="H17" t="str">
            <v>SPLIT</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t="str">
            <v>X</v>
          </cell>
        </row>
        <row r="18">
          <cell r="A18" t="str">
            <v>NS.1.1</v>
          </cell>
          <cell r="B18" t="str">
            <v>NS</v>
          </cell>
          <cell r="C18">
            <v>1</v>
          </cell>
          <cell r="D18">
            <v>1</v>
          </cell>
          <cell r="E18" t="str">
            <v xml:space="preserve">PHILCO </v>
          </cell>
          <cell r="F18" t="str">
            <v>PHW2510FR</v>
          </cell>
          <cell r="G18" t="str">
            <v>GREE</v>
          </cell>
          <cell r="H18" t="str">
            <v>VENTANA</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t="str">
            <v>X</v>
          </cell>
        </row>
        <row r="19">
          <cell r="A19" t="str">
            <v>NS.1.1</v>
          </cell>
          <cell r="B19" t="str">
            <v>NS</v>
          </cell>
          <cell r="C19">
            <v>1</v>
          </cell>
          <cell r="D19">
            <v>1</v>
          </cell>
          <cell r="E19" t="str">
            <v xml:space="preserve">PHILCO </v>
          </cell>
          <cell r="F19" t="str">
            <v>PHW3510FR</v>
          </cell>
          <cell r="G19" t="str">
            <v>GREE</v>
          </cell>
          <cell r="H19" t="str">
            <v>VENTANA</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t="str">
            <v>X</v>
          </cell>
        </row>
        <row r="20">
          <cell r="A20" t="str">
            <v>NS.1.1</v>
          </cell>
          <cell r="B20" t="str">
            <v>NS</v>
          </cell>
          <cell r="C20">
            <v>1</v>
          </cell>
          <cell r="D20">
            <v>1</v>
          </cell>
          <cell r="E20" t="str">
            <v xml:space="preserve">PHILCO </v>
          </cell>
          <cell r="F20" t="str">
            <v>PHW5010FR</v>
          </cell>
          <cell r="G20" t="str">
            <v>GREE</v>
          </cell>
          <cell r="H20" t="str">
            <v>VENTANA</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t="str">
            <v>X</v>
          </cell>
        </row>
        <row r="21">
          <cell r="A21" t="str">
            <v>NS.1.1</v>
          </cell>
          <cell r="B21" t="str">
            <v>NS</v>
          </cell>
          <cell r="C21">
            <v>1</v>
          </cell>
          <cell r="D21">
            <v>1</v>
          </cell>
          <cell r="E21" t="str">
            <v>PHILCO</v>
          </cell>
          <cell r="F21" t="str">
            <v>PHS25C20</v>
          </cell>
          <cell r="G21" t="str">
            <v>GREE</v>
          </cell>
          <cell r="H21" t="str">
            <v>SPLIT</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t="str">
            <v>X</v>
          </cell>
        </row>
        <row r="22">
          <cell r="A22" t="str">
            <v>NS.1.1</v>
          </cell>
          <cell r="B22" t="str">
            <v>NS</v>
          </cell>
          <cell r="C22">
            <v>1</v>
          </cell>
          <cell r="D22">
            <v>1</v>
          </cell>
          <cell r="E22" t="str">
            <v>PHILCO</v>
          </cell>
          <cell r="F22" t="str">
            <v>PHS25H20</v>
          </cell>
          <cell r="G22" t="str">
            <v>GREE</v>
          </cell>
          <cell r="H22" t="str">
            <v>SPLIT</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t="str">
            <v>X</v>
          </cell>
        </row>
        <row r="23">
          <cell r="A23" t="str">
            <v>NS.1.1</v>
          </cell>
          <cell r="B23" t="str">
            <v>NS</v>
          </cell>
          <cell r="C23">
            <v>1</v>
          </cell>
          <cell r="D23">
            <v>1</v>
          </cell>
          <cell r="E23" t="str">
            <v>PHILCO</v>
          </cell>
          <cell r="F23" t="str">
            <v>PHS50C10</v>
          </cell>
          <cell r="G23" t="str">
            <v>GREE</v>
          </cell>
          <cell r="H23" t="str">
            <v>SPLIT</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t="str">
            <v>X</v>
          </cell>
        </row>
        <row r="24">
          <cell r="A24" t="str">
            <v>NS.1.1</v>
          </cell>
          <cell r="B24" t="str">
            <v>NS</v>
          </cell>
          <cell r="C24">
            <v>1</v>
          </cell>
          <cell r="D24">
            <v>1</v>
          </cell>
          <cell r="E24" t="str">
            <v>PHILCO</v>
          </cell>
          <cell r="F24" t="str">
            <v>PHS50H10</v>
          </cell>
          <cell r="G24" t="str">
            <v>GREE</v>
          </cell>
          <cell r="H24" t="str">
            <v>SPLIT</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t="str">
            <v>X</v>
          </cell>
        </row>
        <row r="25">
          <cell r="A25" t="str">
            <v>NS.1.1</v>
          </cell>
          <cell r="B25" t="str">
            <v>NS</v>
          </cell>
          <cell r="C25">
            <v>1</v>
          </cell>
          <cell r="D25">
            <v>1</v>
          </cell>
          <cell r="E25" t="str">
            <v>PHILCO</v>
          </cell>
          <cell r="F25" t="str">
            <v>PHS60C10</v>
          </cell>
          <cell r="G25" t="str">
            <v>GREE</v>
          </cell>
          <cell r="H25" t="str">
            <v>SPLIT</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t="str">
            <v>X</v>
          </cell>
        </row>
        <row r="26">
          <cell r="A26" t="str">
            <v>NS.1.1</v>
          </cell>
          <cell r="B26" t="str">
            <v>NS</v>
          </cell>
          <cell r="C26">
            <v>1</v>
          </cell>
          <cell r="D26">
            <v>1</v>
          </cell>
          <cell r="E26" t="str">
            <v>PHILCO</v>
          </cell>
          <cell r="F26" t="str">
            <v>PHS60H10</v>
          </cell>
          <cell r="G26" t="str">
            <v>GREE</v>
          </cell>
          <cell r="H26" t="str">
            <v>SPLIT</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t="str">
            <v>X</v>
          </cell>
        </row>
        <row r="27">
          <cell r="A27" t="str">
            <v>NS.1.1</v>
          </cell>
          <cell r="B27" t="str">
            <v>NS</v>
          </cell>
          <cell r="C27">
            <v>1</v>
          </cell>
          <cell r="D27">
            <v>1</v>
          </cell>
          <cell r="E27" t="str">
            <v>CONQUEROR</v>
          </cell>
          <cell r="F27" t="str">
            <v>CQW2510FR</v>
          </cell>
          <cell r="G27" t="str">
            <v>GREE</v>
          </cell>
          <cell r="H27" t="str">
            <v>VENTANA</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t="str">
            <v>X</v>
          </cell>
        </row>
        <row r="28">
          <cell r="A28" t="str">
            <v>NS.1.1</v>
          </cell>
          <cell r="B28" t="str">
            <v>NS</v>
          </cell>
          <cell r="C28">
            <v>1</v>
          </cell>
          <cell r="D28">
            <v>1</v>
          </cell>
          <cell r="E28" t="str">
            <v>CONQUEROR</v>
          </cell>
          <cell r="F28" t="str">
            <v>CQW3510FR</v>
          </cell>
          <cell r="G28" t="str">
            <v>GREE</v>
          </cell>
          <cell r="H28" t="str">
            <v>VENTANA</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t="str">
            <v>X</v>
          </cell>
        </row>
        <row r="29">
          <cell r="A29" t="str">
            <v>NS.1.1</v>
          </cell>
          <cell r="B29" t="str">
            <v>NS</v>
          </cell>
          <cell r="C29">
            <v>1</v>
          </cell>
          <cell r="D29">
            <v>1</v>
          </cell>
          <cell r="E29" t="str">
            <v>CONQUEROR</v>
          </cell>
          <cell r="F29" t="str">
            <v>CQW5010FR</v>
          </cell>
          <cell r="G29" t="str">
            <v>GREE</v>
          </cell>
          <cell r="H29" t="str">
            <v>VENTANA</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t="str">
            <v>X</v>
          </cell>
        </row>
        <row r="30">
          <cell r="A30" t="str">
            <v>NS.1.1</v>
          </cell>
          <cell r="B30" t="str">
            <v>NS</v>
          </cell>
          <cell r="C30">
            <v>1</v>
          </cell>
          <cell r="D30">
            <v>1</v>
          </cell>
          <cell r="E30" t="str">
            <v>CONQUEROR</v>
          </cell>
          <cell r="F30" t="str">
            <v>CQW6010FR</v>
          </cell>
          <cell r="G30" t="str">
            <v>GREE</v>
          </cell>
          <cell r="H30" t="str">
            <v>VENTANA</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t="str">
            <v>X</v>
          </cell>
        </row>
        <row r="31">
          <cell r="A31" t="str">
            <v>NS.1.1</v>
          </cell>
          <cell r="B31" t="str">
            <v>NS</v>
          </cell>
          <cell r="C31">
            <v>1</v>
          </cell>
          <cell r="D31">
            <v>1</v>
          </cell>
          <cell r="E31" t="str">
            <v>MARSHALL</v>
          </cell>
          <cell r="F31" t="str">
            <v>MAW2510FR</v>
          </cell>
          <cell r="G31" t="str">
            <v>GREE</v>
          </cell>
          <cell r="H31" t="str">
            <v>VENTANA</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t="str">
            <v>X</v>
          </cell>
        </row>
        <row r="32">
          <cell r="A32" t="str">
            <v>NS.1.1</v>
          </cell>
          <cell r="B32" t="str">
            <v>NS</v>
          </cell>
          <cell r="C32">
            <v>1</v>
          </cell>
          <cell r="D32">
            <v>1</v>
          </cell>
          <cell r="E32" t="str">
            <v>MARSHALL</v>
          </cell>
          <cell r="F32" t="str">
            <v>MAW3510FR</v>
          </cell>
          <cell r="G32" t="str">
            <v>GREE</v>
          </cell>
          <cell r="H32" t="str">
            <v>VENTANA</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t="str">
            <v>X</v>
          </cell>
        </row>
        <row r="33">
          <cell r="A33" t="str">
            <v>NS.1.1</v>
          </cell>
          <cell r="B33" t="str">
            <v>NS</v>
          </cell>
          <cell r="C33">
            <v>1</v>
          </cell>
          <cell r="D33">
            <v>1</v>
          </cell>
          <cell r="E33" t="str">
            <v>MARSHALL</v>
          </cell>
          <cell r="F33" t="str">
            <v>MAW5010FR</v>
          </cell>
          <cell r="G33" t="str">
            <v>GREE</v>
          </cell>
          <cell r="H33" t="str">
            <v>VENTANA</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t="str">
            <v>X</v>
          </cell>
        </row>
        <row r="34">
          <cell r="A34" t="str">
            <v>NS.1.1</v>
          </cell>
          <cell r="B34" t="str">
            <v>NS</v>
          </cell>
          <cell r="C34">
            <v>1</v>
          </cell>
          <cell r="D34">
            <v>1</v>
          </cell>
          <cell r="E34" t="str">
            <v>MARSHALL</v>
          </cell>
          <cell r="F34" t="str">
            <v>MAW6010FR</v>
          </cell>
          <cell r="G34" t="str">
            <v>GREE</v>
          </cell>
          <cell r="H34" t="str">
            <v>VENTANA</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t="str">
            <v>X</v>
          </cell>
        </row>
        <row r="35">
          <cell r="A35" t="str">
            <v>NS.1.1</v>
          </cell>
          <cell r="B35" t="str">
            <v>NS</v>
          </cell>
          <cell r="C35">
            <v>1</v>
          </cell>
          <cell r="D35">
            <v>1</v>
          </cell>
          <cell r="E35" t="str">
            <v>MARSHALL</v>
          </cell>
          <cell r="F35" t="str">
            <v>MAS25C10</v>
          </cell>
          <cell r="G35" t="str">
            <v>GREE</v>
          </cell>
          <cell r="H35" t="str">
            <v>SPLIT</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t="str">
            <v>X</v>
          </cell>
        </row>
        <row r="36">
          <cell r="A36" t="str">
            <v>NS.1.1</v>
          </cell>
          <cell r="B36" t="str">
            <v>NS</v>
          </cell>
          <cell r="C36">
            <v>1</v>
          </cell>
          <cell r="D36">
            <v>1</v>
          </cell>
          <cell r="E36" t="str">
            <v>MARSHALL</v>
          </cell>
          <cell r="F36" t="str">
            <v>MAS25H10</v>
          </cell>
          <cell r="G36" t="str">
            <v>GREE</v>
          </cell>
          <cell r="H36" t="str">
            <v>SPLIT</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t="str">
            <v>X</v>
          </cell>
        </row>
        <row r="37">
          <cell r="A37" t="str">
            <v>NS.1.1</v>
          </cell>
          <cell r="B37" t="str">
            <v>NS</v>
          </cell>
          <cell r="C37">
            <v>1</v>
          </cell>
          <cell r="D37">
            <v>1</v>
          </cell>
          <cell r="E37" t="str">
            <v>MARSHALL</v>
          </cell>
          <cell r="F37" t="str">
            <v>MAS50C10</v>
          </cell>
          <cell r="G37" t="str">
            <v>GREE</v>
          </cell>
          <cell r="H37" t="str">
            <v>SPLIT</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t="str">
            <v>X</v>
          </cell>
        </row>
        <row r="38">
          <cell r="A38" t="str">
            <v>NS.1.1</v>
          </cell>
          <cell r="B38" t="str">
            <v>NS</v>
          </cell>
          <cell r="C38">
            <v>1</v>
          </cell>
          <cell r="D38">
            <v>1</v>
          </cell>
          <cell r="E38" t="str">
            <v>MARSHALL</v>
          </cell>
          <cell r="F38" t="str">
            <v>MAS50H10</v>
          </cell>
          <cell r="G38" t="str">
            <v>GREE</v>
          </cell>
          <cell r="H38" t="str">
            <v>SPLIT</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t="str">
            <v>X</v>
          </cell>
        </row>
        <row r="39">
          <cell r="A39" t="str">
            <v>NS.1.1</v>
          </cell>
          <cell r="B39" t="str">
            <v>NS</v>
          </cell>
          <cell r="C39">
            <v>1</v>
          </cell>
          <cell r="D39">
            <v>1</v>
          </cell>
          <cell r="E39" t="str">
            <v>MARSHALL</v>
          </cell>
          <cell r="F39" t="str">
            <v>MAS60C10</v>
          </cell>
          <cell r="G39" t="str">
            <v>GREE</v>
          </cell>
          <cell r="H39" t="str">
            <v>SPLIT</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t="str">
            <v>X</v>
          </cell>
        </row>
        <row r="40">
          <cell r="A40" t="str">
            <v>NS.1.1</v>
          </cell>
          <cell r="B40" t="str">
            <v>NS</v>
          </cell>
          <cell r="C40">
            <v>1</v>
          </cell>
          <cell r="D40">
            <v>1</v>
          </cell>
          <cell r="E40" t="str">
            <v>MARSHALL</v>
          </cell>
          <cell r="F40" t="str">
            <v>MAS60H10</v>
          </cell>
          <cell r="G40" t="str">
            <v>GREE</v>
          </cell>
          <cell r="H40" t="str">
            <v>SPLIT</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t="str">
            <v>X</v>
          </cell>
        </row>
        <row r="41">
          <cell r="A41" t="str">
            <v>NS.1.1</v>
          </cell>
          <cell r="B41" t="str">
            <v>NS</v>
          </cell>
          <cell r="C41">
            <v>1</v>
          </cell>
          <cell r="D41">
            <v>1</v>
          </cell>
          <cell r="E41" t="str">
            <v>WHITE WESTINGHOUSE</v>
          </cell>
          <cell r="F41" t="str">
            <v>WWS25H10</v>
          </cell>
          <cell r="G41" t="str">
            <v>GREE</v>
          </cell>
          <cell r="H41" t="str">
            <v>SPLIT</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t="str">
            <v>X</v>
          </cell>
        </row>
        <row r="42">
          <cell r="A42" t="str">
            <v>NS.1.1</v>
          </cell>
          <cell r="B42" t="str">
            <v>NS</v>
          </cell>
          <cell r="C42">
            <v>1</v>
          </cell>
          <cell r="D42">
            <v>1</v>
          </cell>
          <cell r="E42" t="str">
            <v>ZENITH</v>
          </cell>
          <cell r="F42" t="str">
            <v>ZNS25H10</v>
          </cell>
          <cell r="G42" t="str">
            <v>GREE</v>
          </cell>
          <cell r="H42" t="str">
            <v>SPLIT</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t="str">
            <v>X</v>
          </cell>
        </row>
        <row r="43">
          <cell r="A43" t="str">
            <v>NS.3.1</v>
          </cell>
          <cell r="B43" t="str">
            <v>NS</v>
          </cell>
          <cell r="C43">
            <v>3</v>
          </cell>
          <cell r="D43">
            <v>1</v>
          </cell>
          <cell r="E43" t="str">
            <v>SANYO</v>
          </cell>
          <cell r="F43" t="str">
            <v>EMGX2008</v>
          </cell>
          <cell r="G43" t="str">
            <v>MIDEA</v>
          </cell>
          <cell r="H43" t="str">
            <v>MWO</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t="str">
            <v>X</v>
          </cell>
        </row>
        <row r="44">
          <cell r="A44" t="str">
            <v>NS.3.1</v>
          </cell>
          <cell r="B44" t="str">
            <v>NS</v>
          </cell>
          <cell r="C44">
            <v>3</v>
          </cell>
          <cell r="D44">
            <v>1</v>
          </cell>
          <cell r="E44" t="str">
            <v>SANYO</v>
          </cell>
          <cell r="F44" t="str">
            <v>EMGX2505</v>
          </cell>
          <cell r="G44" t="str">
            <v>MIDEA</v>
          </cell>
          <cell r="H44" t="str">
            <v>MWO</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t="str">
            <v>X</v>
          </cell>
        </row>
        <row r="45">
          <cell r="A45" t="str">
            <v>NS.3.1</v>
          </cell>
          <cell r="B45" t="str">
            <v>NS</v>
          </cell>
          <cell r="C45">
            <v>3</v>
          </cell>
          <cell r="D45">
            <v>1</v>
          </cell>
          <cell r="E45" t="str">
            <v>SANYO</v>
          </cell>
          <cell r="F45" t="str">
            <v>EMCX2908</v>
          </cell>
          <cell r="G45" t="str">
            <v>MIDEA</v>
          </cell>
          <cell r="H45" t="str">
            <v>MWO</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t="str">
            <v>X</v>
          </cell>
        </row>
        <row r="46">
          <cell r="A46" t="str">
            <v>NX.3.1</v>
          </cell>
          <cell r="B46" t="str">
            <v>NX</v>
          </cell>
          <cell r="C46">
            <v>3</v>
          </cell>
          <cell r="D46">
            <v>1</v>
          </cell>
          <cell r="E46" t="str">
            <v>ATMA</v>
          </cell>
          <cell r="F46" t="str">
            <v>MR826</v>
          </cell>
          <cell r="G46" t="str">
            <v>MIDEA</v>
          </cell>
          <cell r="H46" t="str">
            <v>MWO</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t="str">
            <v>X</v>
          </cell>
        </row>
        <row r="47">
          <cell r="A47" t="str">
            <v>NX.3.1</v>
          </cell>
          <cell r="B47" t="str">
            <v>NX</v>
          </cell>
          <cell r="C47">
            <v>3</v>
          </cell>
          <cell r="D47">
            <v>1</v>
          </cell>
          <cell r="E47" t="str">
            <v>ATMA</v>
          </cell>
          <cell r="F47" t="str">
            <v>MD827</v>
          </cell>
          <cell r="G47" t="str">
            <v>MIDEA</v>
          </cell>
          <cell r="H47" t="str">
            <v>MWO</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t="str">
            <v>X</v>
          </cell>
        </row>
        <row r="48">
          <cell r="A48" t="str">
            <v>NX.3.1</v>
          </cell>
          <cell r="B48" t="str">
            <v>NX</v>
          </cell>
          <cell r="C48">
            <v>3</v>
          </cell>
          <cell r="D48">
            <v>1</v>
          </cell>
          <cell r="E48" t="str">
            <v>ATMA</v>
          </cell>
          <cell r="F48" t="str">
            <v>MD823X</v>
          </cell>
          <cell r="G48" t="str">
            <v>MIDEA</v>
          </cell>
          <cell r="H48" t="str">
            <v>MWO</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t="str">
            <v>X</v>
          </cell>
        </row>
        <row r="49">
          <cell r="A49" t="str">
            <v>NX.3.1</v>
          </cell>
          <cell r="B49" t="str">
            <v>NX</v>
          </cell>
          <cell r="C49">
            <v>3</v>
          </cell>
          <cell r="D49">
            <v>1</v>
          </cell>
          <cell r="E49" t="str">
            <v>ATMA</v>
          </cell>
          <cell r="F49" t="str">
            <v>MD810G</v>
          </cell>
          <cell r="G49" t="str">
            <v>MIDEA</v>
          </cell>
          <cell r="H49" t="str">
            <v>MWO</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t="str">
            <v>X</v>
          </cell>
        </row>
        <row r="50">
          <cell r="A50" t="str">
            <v>NX.3.1</v>
          </cell>
          <cell r="B50" t="str">
            <v>NX</v>
          </cell>
          <cell r="C50">
            <v>3</v>
          </cell>
          <cell r="D50">
            <v>1</v>
          </cell>
          <cell r="E50" t="str">
            <v>ATMA</v>
          </cell>
          <cell r="F50" t="str">
            <v>MD826G</v>
          </cell>
          <cell r="G50" t="str">
            <v>MIDEA</v>
          </cell>
          <cell r="H50" t="str">
            <v>MWO</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t="str">
            <v>X</v>
          </cell>
        </row>
        <row r="51">
          <cell r="A51" t="str">
            <v>NX.3.1</v>
          </cell>
          <cell r="B51" t="str">
            <v>NX</v>
          </cell>
          <cell r="C51">
            <v>3</v>
          </cell>
          <cell r="D51">
            <v>1</v>
          </cell>
          <cell r="E51" t="str">
            <v>ATMA</v>
          </cell>
          <cell r="F51" t="str">
            <v>MD828G</v>
          </cell>
          <cell r="G51" t="str">
            <v>MIDEA</v>
          </cell>
          <cell r="H51" t="str">
            <v>MWO</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t="str">
            <v>X</v>
          </cell>
        </row>
        <row r="52">
          <cell r="A52" t="str">
            <v>NX.3.1</v>
          </cell>
          <cell r="B52" t="str">
            <v>NX</v>
          </cell>
          <cell r="C52">
            <v>3</v>
          </cell>
          <cell r="D52">
            <v>1</v>
          </cell>
          <cell r="E52" t="str">
            <v>PHILCO</v>
          </cell>
          <cell r="F52" t="str">
            <v>MPR8020</v>
          </cell>
          <cell r="G52" t="str">
            <v>MIDEA</v>
          </cell>
          <cell r="H52" t="str">
            <v>MWO</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t="str">
            <v>X</v>
          </cell>
        </row>
        <row r="53">
          <cell r="A53" t="str">
            <v>NX.3.1</v>
          </cell>
          <cell r="B53" t="str">
            <v>NX</v>
          </cell>
          <cell r="C53">
            <v>3</v>
          </cell>
          <cell r="D53">
            <v>1</v>
          </cell>
          <cell r="E53" t="str">
            <v>PHILCO</v>
          </cell>
          <cell r="F53" t="str">
            <v>MPD8120</v>
          </cell>
          <cell r="G53" t="str">
            <v>MIDEA</v>
          </cell>
          <cell r="H53" t="str">
            <v>MWO</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t="str">
            <v>X</v>
          </cell>
        </row>
        <row r="54">
          <cell r="A54" t="str">
            <v>NX.3.1</v>
          </cell>
          <cell r="B54" t="str">
            <v>NX</v>
          </cell>
          <cell r="C54">
            <v>3</v>
          </cell>
          <cell r="D54">
            <v>1</v>
          </cell>
          <cell r="E54" t="str">
            <v>PHILCO</v>
          </cell>
          <cell r="F54" t="str">
            <v>MPG5225</v>
          </cell>
          <cell r="G54" t="str">
            <v>MIDEA</v>
          </cell>
          <cell r="H54" t="str">
            <v>MWO</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t="str">
            <v>X</v>
          </cell>
        </row>
        <row r="55">
          <cell r="A55" t="str">
            <v>NS.3.1</v>
          </cell>
          <cell r="B55" t="str">
            <v>NS</v>
          </cell>
          <cell r="C55">
            <v>3</v>
          </cell>
          <cell r="D55">
            <v>1</v>
          </cell>
          <cell r="E55" t="str">
            <v>PHILCO</v>
          </cell>
          <cell r="F55" t="str">
            <v>MPG8226</v>
          </cell>
          <cell r="G55" t="str">
            <v>MIDEA</v>
          </cell>
          <cell r="H55" t="str">
            <v>MWO</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t="str">
            <v>X</v>
          </cell>
        </row>
        <row r="56">
          <cell r="A56" t="str">
            <v>NS.3.1</v>
          </cell>
          <cell r="B56" t="str">
            <v>NS</v>
          </cell>
          <cell r="C56">
            <v>3</v>
          </cell>
          <cell r="D56">
            <v>1</v>
          </cell>
          <cell r="E56" t="str">
            <v>WHITE WESTINGHOUSE</v>
          </cell>
          <cell r="F56" t="str">
            <v>MWW20R</v>
          </cell>
          <cell r="G56" t="str">
            <v>MIDEA</v>
          </cell>
          <cell r="H56" t="str">
            <v>MWO</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t="str">
            <v>X</v>
          </cell>
        </row>
        <row r="57">
          <cell r="A57" t="str">
            <v>NS.3.1</v>
          </cell>
          <cell r="B57" t="str">
            <v>NS</v>
          </cell>
          <cell r="C57">
            <v>3</v>
          </cell>
          <cell r="D57">
            <v>1</v>
          </cell>
          <cell r="E57" t="str">
            <v>WHITE WESTINGHOUSE</v>
          </cell>
          <cell r="F57" t="str">
            <v>MWW20D</v>
          </cell>
          <cell r="G57" t="str">
            <v>MIDEA</v>
          </cell>
          <cell r="H57" t="str">
            <v>MWO</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t="str">
            <v>X</v>
          </cell>
        </row>
        <row r="58">
          <cell r="A58" t="str">
            <v>NS.3.1</v>
          </cell>
          <cell r="B58" t="str">
            <v>NS</v>
          </cell>
          <cell r="C58">
            <v>3</v>
          </cell>
          <cell r="D58">
            <v>1</v>
          </cell>
          <cell r="E58" t="str">
            <v>WHITE WESTINGHOUSE</v>
          </cell>
          <cell r="F58" t="str">
            <v>MWW25DG</v>
          </cell>
          <cell r="G58" t="str">
            <v>MIDEA</v>
          </cell>
          <cell r="H58" t="str">
            <v>MWO</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t="str">
            <v>X</v>
          </cell>
        </row>
        <row r="59">
          <cell r="A59" t="str">
            <v>NS.5.1</v>
          </cell>
          <cell r="B59" t="str">
            <v>NS</v>
          </cell>
          <cell r="C59">
            <v>5</v>
          </cell>
          <cell r="D59">
            <v>1</v>
          </cell>
          <cell r="E59" t="str">
            <v>NOBLEX</v>
          </cell>
          <cell r="F59" t="str">
            <v>21TC677U</v>
          </cell>
          <cell r="G59" t="str">
            <v>SANYO</v>
          </cell>
          <cell r="H59" t="str">
            <v>ULTRA SLIM</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t="str">
            <v>X</v>
          </cell>
        </row>
        <row r="60">
          <cell r="A60" t="str">
            <v>NS.5.1</v>
          </cell>
          <cell r="B60" t="str">
            <v>NS</v>
          </cell>
          <cell r="C60">
            <v>5</v>
          </cell>
          <cell r="D60">
            <v>1</v>
          </cell>
          <cell r="E60" t="str">
            <v>SANYO</v>
          </cell>
          <cell r="F60" t="str">
            <v>C21FS51</v>
          </cell>
          <cell r="G60" t="str">
            <v>SANYO</v>
          </cell>
          <cell r="H60" t="str">
            <v>ULTRA SLIM</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t="str">
            <v>X</v>
          </cell>
        </row>
        <row r="61">
          <cell r="A61" t="str">
            <v>NS.5.1</v>
          </cell>
          <cell r="B61" t="str">
            <v>NS</v>
          </cell>
          <cell r="C61">
            <v>5</v>
          </cell>
          <cell r="D61">
            <v>1</v>
          </cell>
          <cell r="E61" t="str">
            <v>PHILCO</v>
          </cell>
          <cell r="F61" t="str">
            <v>PFS2108</v>
          </cell>
          <cell r="G61" t="str">
            <v>SANYO</v>
          </cell>
          <cell r="H61" t="str">
            <v>ULTRA SLIM</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t="str">
            <v>X</v>
          </cell>
        </row>
        <row r="62">
          <cell r="A62" t="str">
            <v>NX.5.5</v>
          </cell>
          <cell r="B62" t="str">
            <v>NX</v>
          </cell>
          <cell r="C62">
            <v>5</v>
          </cell>
          <cell r="D62">
            <v>5</v>
          </cell>
          <cell r="E62" t="str">
            <v>LG</v>
          </cell>
          <cell r="F62" t="str">
            <v>W1943TPF</v>
          </cell>
          <cell r="G62" t="str">
            <v>LG</v>
          </cell>
          <cell r="H62" t="str">
            <v>MONITOR</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t="str">
            <v>X</v>
          </cell>
        </row>
        <row r="63">
          <cell r="A63" t="str">
            <v>NX.5.5</v>
          </cell>
          <cell r="B63" t="str">
            <v>NX</v>
          </cell>
          <cell r="C63">
            <v>5</v>
          </cell>
          <cell r="D63">
            <v>5</v>
          </cell>
          <cell r="E63" t="str">
            <v>LG</v>
          </cell>
          <cell r="F63" t="str">
            <v>W2243TPF</v>
          </cell>
          <cell r="G63" t="str">
            <v>LG</v>
          </cell>
          <cell r="H63" t="str">
            <v>MONITOR</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t="str">
            <v>X</v>
          </cell>
        </row>
        <row r="64">
          <cell r="A64" t="str">
            <v>NX.5.5</v>
          </cell>
          <cell r="B64" t="str">
            <v>NX</v>
          </cell>
          <cell r="C64">
            <v>5</v>
          </cell>
          <cell r="D64">
            <v>5</v>
          </cell>
          <cell r="E64" t="str">
            <v>LG</v>
          </cell>
          <cell r="F64" t="str">
            <v>M227WAPPM</v>
          </cell>
          <cell r="G64" t="str">
            <v>LG</v>
          </cell>
          <cell r="H64" t="str">
            <v>MONITOR</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t="str">
            <v>X</v>
          </cell>
        </row>
        <row r="65">
          <cell r="A65" t="str">
            <v>NX.5.5</v>
          </cell>
          <cell r="B65" t="str">
            <v>NX</v>
          </cell>
          <cell r="C65">
            <v>5</v>
          </cell>
          <cell r="D65">
            <v>5</v>
          </cell>
          <cell r="E65" t="str">
            <v>LG</v>
          </cell>
          <cell r="F65" t="str">
            <v>E1940TPN</v>
          </cell>
          <cell r="G65" t="str">
            <v>LG</v>
          </cell>
          <cell r="H65" t="str">
            <v>MONITOR</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t="str">
            <v>X</v>
          </cell>
        </row>
        <row r="66">
          <cell r="A66" t="str">
            <v>NX.5.5</v>
          </cell>
          <cell r="B66" t="str">
            <v>NX</v>
          </cell>
          <cell r="C66">
            <v>5</v>
          </cell>
          <cell r="D66">
            <v>5</v>
          </cell>
          <cell r="E66" t="str">
            <v>LG</v>
          </cell>
          <cell r="F66" t="str">
            <v>E2340VPN</v>
          </cell>
          <cell r="G66" t="str">
            <v>LG</v>
          </cell>
          <cell r="H66" t="str">
            <v>MONITOR</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t="str">
            <v>X</v>
          </cell>
        </row>
        <row r="67">
          <cell r="A67" t="str">
            <v>NS.2.3</v>
          </cell>
          <cell r="B67" t="str">
            <v>NS</v>
          </cell>
          <cell r="C67">
            <v>2</v>
          </cell>
          <cell r="D67">
            <v>3</v>
          </cell>
          <cell r="E67" t="str">
            <v>SANYO</v>
          </cell>
          <cell r="F67" t="str">
            <v>VPCS122AZ</v>
          </cell>
          <cell r="G67" t="str">
            <v>SANYO</v>
          </cell>
          <cell r="H67" t="str">
            <v>CAMARAS</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t="str">
            <v>X</v>
          </cell>
        </row>
        <row r="68">
          <cell r="A68" t="str">
            <v>NS.2.3</v>
          </cell>
          <cell r="B68" t="str">
            <v>NS</v>
          </cell>
          <cell r="C68">
            <v>2</v>
          </cell>
          <cell r="D68">
            <v>3</v>
          </cell>
          <cell r="E68" t="str">
            <v>SANYO</v>
          </cell>
          <cell r="F68" t="str">
            <v>X-1220</v>
          </cell>
          <cell r="G68" t="str">
            <v>SANYO</v>
          </cell>
          <cell r="H68" t="str">
            <v>CAMARAS</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t="str">
            <v>X</v>
          </cell>
        </row>
        <row r="69">
          <cell r="A69" t="str">
            <v>NS.2.3</v>
          </cell>
          <cell r="B69" t="str">
            <v>NS</v>
          </cell>
          <cell r="C69">
            <v>2</v>
          </cell>
          <cell r="D69">
            <v>3</v>
          </cell>
          <cell r="E69" t="str">
            <v>SANYO</v>
          </cell>
          <cell r="F69" t="str">
            <v>X-1420</v>
          </cell>
          <cell r="G69" t="str">
            <v>SANYO</v>
          </cell>
          <cell r="H69" t="str">
            <v>CAMARAS</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t="str">
            <v>X</v>
          </cell>
        </row>
        <row r="70">
          <cell r="A70" t="str">
            <v>NS.4.1</v>
          </cell>
          <cell r="B70" t="str">
            <v>NS</v>
          </cell>
          <cell r="C70">
            <v>4</v>
          </cell>
          <cell r="D70">
            <v>1</v>
          </cell>
          <cell r="E70" t="str">
            <v>NOBLEX</v>
          </cell>
          <cell r="F70" t="str">
            <v>NBXP1201S</v>
          </cell>
          <cell r="G70" t="str">
            <v>ABILITY</v>
          </cell>
          <cell r="H70" t="str">
            <v>CAMCORDER</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t="str">
            <v>X</v>
          </cell>
        </row>
        <row r="71">
          <cell r="A71" t="str">
            <v>ES.4.1</v>
          </cell>
          <cell r="B71" t="str">
            <v>ES</v>
          </cell>
          <cell r="C71">
            <v>4</v>
          </cell>
          <cell r="D71">
            <v>1</v>
          </cell>
          <cell r="E71" t="str">
            <v>JVC</v>
          </cell>
          <cell r="F71" t="str">
            <v>GZMS110BU</v>
          </cell>
          <cell r="G71" t="str">
            <v>JVC</v>
          </cell>
          <cell r="H71" t="str">
            <v>CAMCORDER</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t="str">
            <v>X</v>
          </cell>
        </row>
        <row r="72">
          <cell r="A72" t="str">
            <v>ES.4.1</v>
          </cell>
          <cell r="B72" t="str">
            <v>ES</v>
          </cell>
          <cell r="C72">
            <v>4</v>
          </cell>
          <cell r="D72">
            <v>1</v>
          </cell>
          <cell r="E72" t="str">
            <v>JVC</v>
          </cell>
          <cell r="F72" t="str">
            <v>GZMS230BU</v>
          </cell>
          <cell r="G72" t="str">
            <v>JVC</v>
          </cell>
          <cell r="H72" t="str">
            <v>CAMCORDER</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t="str">
            <v>X</v>
          </cell>
        </row>
        <row r="73">
          <cell r="A73" t="str">
            <v>ES.4.1</v>
          </cell>
          <cell r="B73" t="str">
            <v>ES</v>
          </cell>
          <cell r="C73">
            <v>4</v>
          </cell>
          <cell r="D73">
            <v>1</v>
          </cell>
          <cell r="E73" t="str">
            <v>JVC</v>
          </cell>
          <cell r="F73" t="str">
            <v>GZ-HM440</v>
          </cell>
          <cell r="G73" t="str">
            <v>JVC</v>
          </cell>
          <cell r="H73" t="str">
            <v>CAMCORDER</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t="str">
            <v>X</v>
          </cell>
        </row>
        <row r="74">
          <cell r="A74" t="str">
            <v>ES.4.1</v>
          </cell>
          <cell r="B74" t="str">
            <v>ES</v>
          </cell>
          <cell r="C74">
            <v>4</v>
          </cell>
          <cell r="D74">
            <v>1</v>
          </cell>
          <cell r="E74" t="str">
            <v>JVC</v>
          </cell>
          <cell r="F74" t="str">
            <v>GZMS230AU</v>
          </cell>
          <cell r="G74" t="str">
            <v>JVC</v>
          </cell>
          <cell r="H74" t="str">
            <v>CAMCORDER</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t="str">
            <v>X</v>
          </cell>
        </row>
        <row r="75">
          <cell r="A75" t="str">
            <v>ES.4.1</v>
          </cell>
          <cell r="B75" t="str">
            <v>ES</v>
          </cell>
          <cell r="C75">
            <v>4</v>
          </cell>
          <cell r="D75">
            <v>1</v>
          </cell>
          <cell r="E75" t="str">
            <v>JVC</v>
          </cell>
          <cell r="F75" t="str">
            <v>GZ-HM650</v>
          </cell>
          <cell r="G75" t="str">
            <v>JVC</v>
          </cell>
          <cell r="H75" t="str">
            <v>CAMCORDER</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t="str">
            <v>X</v>
          </cell>
        </row>
        <row r="76">
          <cell r="A76" t="str">
            <v>ES.4.1</v>
          </cell>
          <cell r="B76" t="str">
            <v>ES</v>
          </cell>
          <cell r="C76">
            <v>4</v>
          </cell>
          <cell r="D76">
            <v>1</v>
          </cell>
          <cell r="E76" t="str">
            <v>JVC</v>
          </cell>
          <cell r="F76" t="str">
            <v>GZMG750SU</v>
          </cell>
          <cell r="G76" t="str">
            <v>JVC</v>
          </cell>
          <cell r="H76" t="str">
            <v>CAMCORDER</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t="str">
            <v>X</v>
          </cell>
        </row>
        <row r="77">
          <cell r="A77" t="str">
            <v>ES.4.1</v>
          </cell>
          <cell r="B77" t="str">
            <v>ES</v>
          </cell>
          <cell r="C77">
            <v>4</v>
          </cell>
          <cell r="D77">
            <v>1</v>
          </cell>
          <cell r="E77" t="str">
            <v>JVC</v>
          </cell>
          <cell r="F77" t="str">
            <v>GC-F2</v>
          </cell>
          <cell r="G77" t="str">
            <v>JVC</v>
          </cell>
          <cell r="H77" t="str">
            <v>CAMCORDER</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t="str">
            <v>X</v>
          </cell>
        </row>
        <row r="78">
          <cell r="A78" t="str">
            <v>NS.5.3</v>
          </cell>
          <cell r="B78" t="str">
            <v>NS</v>
          </cell>
          <cell r="C78">
            <v>5</v>
          </cell>
          <cell r="D78">
            <v>3</v>
          </cell>
          <cell r="E78" t="str">
            <v>SANYO</v>
          </cell>
          <cell r="F78" t="str">
            <v>LCD19XH7</v>
          </cell>
          <cell r="G78" t="str">
            <v>SANYO</v>
          </cell>
          <cell r="H78" t="str">
            <v>LCD</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t="str">
            <v>X</v>
          </cell>
        </row>
        <row r="79">
          <cell r="A79" t="str">
            <v>NS.5.3</v>
          </cell>
          <cell r="B79" t="str">
            <v>NS</v>
          </cell>
          <cell r="C79">
            <v>5</v>
          </cell>
          <cell r="D79">
            <v>3</v>
          </cell>
          <cell r="E79" t="str">
            <v>SANYO</v>
          </cell>
          <cell r="F79" t="str">
            <v>LCD24XH7</v>
          </cell>
          <cell r="G79" t="str">
            <v>SANYO</v>
          </cell>
          <cell r="H79" t="str">
            <v>LCD</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t="str">
            <v>X</v>
          </cell>
        </row>
        <row r="80">
          <cell r="A80" t="str">
            <v>NS.5.3</v>
          </cell>
          <cell r="B80" t="str">
            <v>NS</v>
          </cell>
          <cell r="C80">
            <v>5</v>
          </cell>
          <cell r="D80">
            <v>3</v>
          </cell>
          <cell r="E80" t="str">
            <v>NOBLEX</v>
          </cell>
          <cell r="F80" t="str">
            <v>24LC823H</v>
          </cell>
          <cell r="G80" t="str">
            <v>SANYO</v>
          </cell>
          <cell r="H80" t="str">
            <v>LCD</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t="str">
            <v>X</v>
          </cell>
        </row>
        <row r="81">
          <cell r="A81" t="str">
            <v>NS.5.4</v>
          </cell>
          <cell r="B81" t="str">
            <v>NS</v>
          </cell>
          <cell r="C81">
            <v>5</v>
          </cell>
          <cell r="D81">
            <v>4</v>
          </cell>
          <cell r="E81" t="str">
            <v>SANYO</v>
          </cell>
          <cell r="F81" t="str">
            <v>LCD42XF7</v>
          </cell>
          <cell r="G81" t="str">
            <v>SANYO</v>
          </cell>
          <cell r="H81" t="str">
            <v>LCD</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t="str">
            <v>X</v>
          </cell>
        </row>
        <row r="82">
          <cell r="A82" t="str">
            <v>NS.5.3</v>
          </cell>
          <cell r="B82" t="str">
            <v>NS</v>
          </cell>
          <cell r="C82">
            <v>5</v>
          </cell>
          <cell r="D82">
            <v>3</v>
          </cell>
          <cell r="E82" t="str">
            <v>PHILCO</v>
          </cell>
          <cell r="F82" t="str">
            <v>PL2411</v>
          </cell>
          <cell r="G82" t="str">
            <v>SANYO</v>
          </cell>
          <cell r="H82" t="str">
            <v>LCD</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t="str">
            <v>X</v>
          </cell>
        </row>
        <row r="83">
          <cell r="A83" t="str">
            <v>NS.5.4</v>
          </cell>
          <cell r="B83" t="str">
            <v>NS</v>
          </cell>
          <cell r="C83">
            <v>5</v>
          </cell>
          <cell r="D83">
            <v>4</v>
          </cell>
          <cell r="E83" t="str">
            <v>PHILCO</v>
          </cell>
          <cell r="F83" t="str">
            <v>PLF4210</v>
          </cell>
          <cell r="G83" t="str">
            <v>SANYO</v>
          </cell>
          <cell r="H83" t="str">
            <v>LCD</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t="str">
            <v>X</v>
          </cell>
        </row>
        <row r="84">
          <cell r="A84" t="str">
            <v>NS.5.3</v>
          </cell>
          <cell r="B84" t="str">
            <v>NS</v>
          </cell>
          <cell r="C84">
            <v>5</v>
          </cell>
          <cell r="D84">
            <v>3</v>
          </cell>
          <cell r="E84" t="str">
            <v>NOBLEX</v>
          </cell>
          <cell r="F84" t="str">
            <v>19LC826H</v>
          </cell>
          <cell r="G84" t="str">
            <v>SANYO</v>
          </cell>
          <cell r="H84" t="str">
            <v>LCD</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t="str">
            <v>X</v>
          </cell>
        </row>
        <row r="85">
          <cell r="A85" t="str">
            <v>NS.5.4</v>
          </cell>
          <cell r="B85" t="str">
            <v>NS</v>
          </cell>
          <cell r="C85">
            <v>5</v>
          </cell>
          <cell r="D85">
            <v>4</v>
          </cell>
          <cell r="E85" t="str">
            <v>NOBLEX</v>
          </cell>
          <cell r="F85" t="str">
            <v>40LD824F</v>
          </cell>
          <cell r="G85" t="str">
            <v>HISENSE</v>
          </cell>
          <cell r="H85" t="str">
            <v>LCD</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t="str">
            <v>X</v>
          </cell>
        </row>
        <row r="86">
          <cell r="A86" t="str">
            <v>NS.5.4</v>
          </cell>
          <cell r="B86" t="str">
            <v>NS</v>
          </cell>
          <cell r="C86">
            <v>5</v>
          </cell>
          <cell r="D86">
            <v>4</v>
          </cell>
          <cell r="E86" t="str">
            <v>NOBLEX</v>
          </cell>
          <cell r="F86" t="str">
            <v>42LC822F</v>
          </cell>
          <cell r="G86" t="str">
            <v>SANYO</v>
          </cell>
          <cell r="H86" t="str">
            <v>LCD</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t="str">
            <v>X</v>
          </cell>
        </row>
        <row r="87">
          <cell r="A87" t="str">
            <v>NS.5.4</v>
          </cell>
          <cell r="B87" t="str">
            <v>NS</v>
          </cell>
          <cell r="C87">
            <v>5</v>
          </cell>
          <cell r="D87">
            <v>4</v>
          </cell>
          <cell r="E87" t="str">
            <v>NOBLEX</v>
          </cell>
          <cell r="F87" t="str">
            <v>46LD825F</v>
          </cell>
          <cell r="G87" t="str">
            <v>HISENSE</v>
          </cell>
          <cell r="H87" t="str">
            <v>LCD</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t="str">
            <v>X</v>
          </cell>
        </row>
        <row r="88">
          <cell r="A88" t="str">
            <v>ES.5.4</v>
          </cell>
          <cell r="B88" t="str">
            <v>ES</v>
          </cell>
          <cell r="C88">
            <v>5</v>
          </cell>
          <cell r="D88">
            <v>4</v>
          </cell>
          <cell r="E88" t="str">
            <v>JVC</v>
          </cell>
          <cell r="F88" t="str">
            <v>LT42Z10</v>
          </cell>
          <cell r="G88" t="str">
            <v xml:space="preserve">JVC </v>
          </cell>
          <cell r="H88" t="str">
            <v>LCD</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t="str">
            <v>X</v>
          </cell>
        </row>
        <row r="89">
          <cell r="A89" t="str">
            <v>ES.5.4</v>
          </cell>
          <cell r="B89" t="str">
            <v>ES</v>
          </cell>
          <cell r="C89">
            <v>5</v>
          </cell>
          <cell r="D89">
            <v>4</v>
          </cell>
          <cell r="E89" t="str">
            <v>JVC</v>
          </cell>
          <cell r="F89" t="str">
            <v>LT42R50</v>
          </cell>
          <cell r="G89" t="str">
            <v>SANYO</v>
          </cell>
          <cell r="H89" t="str">
            <v>LCD</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t="str">
            <v>X</v>
          </cell>
        </row>
        <row r="90">
          <cell r="A90" t="str">
            <v>NS.5.4</v>
          </cell>
          <cell r="B90" t="str">
            <v>NS</v>
          </cell>
          <cell r="C90">
            <v>5</v>
          </cell>
          <cell r="D90">
            <v>4</v>
          </cell>
          <cell r="E90" t="str">
            <v>SANSEI</v>
          </cell>
          <cell r="F90" t="str">
            <v>TLS1124F</v>
          </cell>
          <cell r="G90" t="str">
            <v>HISENSE</v>
          </cell>
          <cell r="H90" t="str">
            <v>LCD</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t="str">
            <v>X</v>
          </cell>
        </row>
        <row r="91">
          <cell r="A91" t="str">
            <v>NS.5.4</v>
          </cell>
          <cell r="B91" t="str">
            <v>NS</v>
          </cell>
          <cell r="C91">
            <v>5</v>
          </cell>
          <cell r="D91">
            <v>4</v>
          </cell>
          <cell r="E91" t="str">
            <v>ADMIRAL</v>
          </cell>
          <cell r="F91" t="str">
            <v>TLC2401A</v>
          </cell>
          <cell r="G91" t="str">
            <v>HISENSE</v>
          </cell>
          <cell r="H91" t="str">
            <v>LCD</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t="str">
            <v>X</v>
          </cell>
        </row>
        <row r="92">
          <cell r="A92" t="str">
            <v>NS.5.6</v>
          </cell>
          <cell r="B92" t="str">
            <v>NS</v>
          </cell>
          <cell r="C92">
            <v>5</v>
          </cell>
          <cell r="D92">
            <v>6</v>
          </cell>
          <cell r="E92" t="str">
            <v>LG</v>
          </cell>
          <cell r="F92" t="str">
            <v>26LD330MB</v>
          </cell>
          <cell r="G92" t="str">
            <v>LG</v>
          </cell>
          <cell r="H92" t="str">
            <v>LCD</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t="str">
            <v>X</v>
          </cell>
        </row>
        <row r="93">
          <cell r="A93" t="str">
            <v>NS.5.6</v>
          </cell>
          <cell r="B93" t="str">
            <v>NS</v>
          </cell>
          <cell r="C93">
            <v>5</v>
          </cell>
          <cell r="D93">
            <v>6</v>
          </cell>
          <cell r="E93" t="str">
            <v>LG</v>
          </cell>
          <cell r="F93" t="str">
            <v>42LD460MA</v>
          </cell>
          <cell r="G93" t="str">
            <v>LG</v>
          </cell>
          <cell r="H93" t="str">
            <v>LCD</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t="str">
            <v>X</v>
          </cell>
        </row>
        <row r="94">
          <cell r="A94" t="str">
            <v>NS.5.6</v>
          </cell>
          <cell r="B94" t="str">
            <v>NS</v>
          </cell>
          <cell r="C94">
            <v>5</v>
          </cell>
          <cell r="D94">
            <v>6</v>
          </cell>
          <cell r="E94" t="str">
            <v>LG</v>
          </cell>
          <cell r="F94" t="str">
            <v>42LD655SC</v>
          </cell>
          <cell r="G94" t="str">
            <v>LG</v>
          </cell>
          <cell r="H94" t="str">
            <v>LCD</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t="str">
            <v>X</v>
          </cell>
        </row>
        <row r="95">
          <cell r="A95" t="str">
            <v>NS.5.6</v>
          </cell>
          <cell r="B95" t="str">
            <v>NS</v>
          </cell>
          <cell r="C95">
            <v>5</v>
          </cell>
          <cell r="D95">
            <v>6</v>
          </cell>
          <cell r="E95" t="str">
            <v>LG</v>
          </cell>
          <cell r="F95" t="str">
            <v>47LD655SC</v>
          </cell>
          <cell r="G95" t="str">
            <v>LG</v>
          </cell>
          <cell r="H95" t="str">
            <v>LCD</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t="str">
            <v>X</v>
          </cell>
        </row>
        <row r="96">
          <cell r="A96" t="str">
            <v>NS.5.6</v>
          </cell>
          <cell r="B96" t="str">
            <v>NS</v>
          </cell>
          <cell r="C96">
            <v>5</v>
          </cell>
          <cell r="D96">
            <v>6</v>
          </cell>
          <cell r="E96" t="str">
            <v>LG</v>
          </cell>
          <cell r="F96" t="str">
            <v>42LD650MA</v>
          </cell>
          <cell r="G96" t="str">
            <v>LG</v>
          </cell>
          <cell r="H96" t="str">
            <v>LCD</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t="str">
            <v>X</v>
          </cell>
        </row>
        <row r="97">
          <cell r="A97" t="str">
            <v>NS.5.6</v>
          </cell>
          <cell r="B97" t="str">
            <v>NS</v>
          </cell>
          <cell r="C97">
            <v>5</v>
          </cell>
          <cell r="D97">
            <v>6</v>
          </cell>
          <cell r="E97" t="str">
            <v>LG</v>
          </cell>
          <cell r="F97" t="str">
            <v>42LE5550S</v>
          </cell>
          <cell r="G97" t="str">
            <v>LG</v>
          </cell>
          <cell r="H97" t="str">
            <v>LCD</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t="str">
            <v>X</v>
          </cell>
        </row>
        <row r="98">
          <cell r="A98" t="str">
            <v>NS.5.6</v>
          </cell>
          <cell r="B98" t="str">
            <v>NS</v>
          </cell>
          <cell r="C98">
            <v>5</v>
          </cell>
          <cell r="D98">
            <v>6</v>
          </cell>
          <cell r="E98" t="str">
            <v>LG</v>
          </cell>
          <cell r="F98" t="str">
            <v>42LE5500M</v>
          </cell>
          <cell r="G98" t="str">
            <v>LG</v>
          </cell>
          <cell r="H98" t="str">
            <v>LCD</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t="str">
            <v>X</v>
          </cell>
        </row>
        <row r="99">
          <cell r="A99" t="str">
            <v>NS.5.6</v>
          </cell>
          <cell r="B99" t="str">
            <v>NS</v>
          </cell>
          <cell r="C99">
            <v>5</v>
          </cell>
          <cell r="D99">
            <v>6</v>
          </cell>
          <cell r="E99" t="str">
            <v>LG</v>
          </cell>
          <cell r="F99" t="str">
            <v>42LE4600S</v>
          </cell>
          <cell r="G99" t="str">
            <v>LG</v>
          </cell>
          <cell r="H99" t="str">
            <v>LCD</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t="str">
            <v>X</v>
          </cell>
        </row>
        <row r="100">
          <cell r="A100" t="str">
            <v>NS.5.6</v>
          </cell>
          <cell r="B100" t="str">
            <v>NS</v>
          </cell>
          <cell r="C100">
            <v>5</v>
          </cell>
          <cell r="D100">
            <v>6</v>
          </cell>
          <cell r="E100" t="str">
            <v>LG</v>
          </cell>
          <cell r="F100" t="str">
            <v>47LE4600S</v>
          </cell>
          <cell r="G100" t="str">
            <v>LG</v>
          </cell>
          <cell r="H100" t="str">
            <v>LCD</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t="str">
            <v>X</v>
          </cell>
        </row>
        <row r="101">
          <cell r="A101" t="str">
            <v>NS.5.6</v>
          </cell>
          <cell r="B101" t="str">
            <v>NS</v>
          </cell>
          <cell r="C101">
            <v>5</v>
          </cell>
          <cell r="D101">
            <v>6</v>
          </cell>
          <cell r="E101" t="str">
            <v>LG</v>
          </cell>
          <cell r="F101" t="str">
            <v>47LE5500M</v>
          </cell>
          <cell r="G101" t="str">
            <v>LG</v>
          </cell>
          <cell r="H101" t="str">
            <v>LCD</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t="str">
            <v>X</v>
          </cell>
        </row>
        <row r="102">
          <cell r="A102" t="str">
            <v>NS.2.1</v>
          </cell>
          <cell r="B102" t="str">
            <v>NS</v>
          </cell>
          <cell r="C102">
            <v>2</v>
          </cell>
          <cell r="D102">
            <v>1</v>
          </cell>
          <cell r="E102" t="str">
            <v>KODAK</v>
          </cell>
          <cell r="F102" t="str">
            <v>M530C</v>
          </cell>
          <cell r="G102" t="str">
            <v>ALTEK</v>
          </cell>
          <cell r="H102" t="str">
            <v>FOTOS</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0</v>
          </cell>
          <cell r="AE102">
            <v>0</v>
          </cell>
          <cell r="AF102">
            <v>0</v>
          </cell>
          <cell r="AG102" t="str">
            <v>X</v>
          </cell>
        </row>
        <row r="103">
          <cell r="A103" t="str">
            <v>NS.2.1</v>
          </cell>
          <cell r="B103" t="str">
            <v>NS</v>
          </cell>
          <cell r="C103">
            <v>2</v>
          </cell>
          <cell r="D103">
            <v>1</v>
          </cell>
          <cell r="E103" t="str">
            <v>KODAK</v>
          </cell>
          <cell r="F103" t="str">
            <v>M530R</v>
          </cell>
          <cell r="G103" t="str">
            <v>ALTEK</v>
          </cell>
          <cell r="H103" t="str">
            <v>FOTOS</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t="str">
            <v>X</v>
          </cell>
        </row>
        <row r="104">
          <cell r="A104" t="str">
            <v>NS.2.2</v>
          </cell>
          <cell r="B104" t="str">
            <v>NS</v>
          </cell>
          <cell r="C104">
            <v>2</v>
          </cell>
          <cell r="D104">
            <v>2</v>
          </cell>
          <cell r="E104" t="str">
            <v>KODAK</v>
          </cell>
          <cell r="F104" t="str">
            <v>C143B</v>
          </cell>
          <cell r="G104" t="str">
            <v>ALTEK</v>
          </cell>
          <cell r="H104" t="str">
            <v>FOTOS</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t="str">
            <v>X</v>
          </cell>
        </row>
        <row r="105">
          <cell r="A105" t="str">
            <v>NS.2.2</v>
          </cell>
          <cell r="B105" t="str">
            <v>NS</v>
          </cell>
          <cell r="C105">
            <v>2</v>
          </cell>
          <cell r="D105">
            <v>2</v>
          </cell>
          <cell r="E105" t="str">
            <v>KODAK</v>
          </cell>
          <cell r="F105" t="str">
            <v>C143R</v>
          </cell>
          <cell r="G105" t="str">
            <v>ALTEK</v>
          </cell>
          <cell r="H105" t="str">
            <v>FOTOS</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t="str">
            <v>X</v>
          </cell>
        </row>
        <row r="106">
          <cell r="A106" t="str">
            <v>NS.2.2</v>
          </cell>
          <cell r="B106" t="str">
            <v>NS</v>
          </cell>
          <cell r="C106">
            <v>2</v>
          </cell>
          <cell r="D106">
            <v>2</v>
          </cell>
          <cell r="E106" t="str">
            <v>KODAK</v>
          </cell>
          <cell r="F106" t="str">
            <v>C143S</v>
          </cell>
          <cell r="G106" t="str">
            <v>ALTEK</v>
          </cell>
          <cell r="H106" t="str">
            <v>FOTOS</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v>0</v>
          </cell>
          <cell r="AF106">
            <v>0</v>
          </cell>
          <cell r="AG106" t="str">
            <v>X</v>
          </cell>
        </row>
        <row r="107">
          <cell r="A107" t="str">
            <v>NS.2.4</v>
          </cell>
          <cell r="B107" t="str">
            <v>NS</v>
          </cell>
          <cell r="C107">
            <v>2</v>
          </cell>
          <cell r="D107">
            <v>4</v>
          </cell>
          <cell r="E107" t="str">
            <v>NOBLEX</v>
          </cell>
          <cell r="F107" t="str">
            <v>E11IS</v>
          </cell>
          <cell r="G107" t="str">
            <v>ELITEGROUP</v>
          </cell>
          <cell r="H107" t="str">
            <v>NETBOOKS</v>
          </cell>
          <cell r="I107">
            <v>0</v>
          </cell>
          <cell r="J107">
            <v>0</v>
          </cell>
          <cell r="K107">
            <v>0</v>
          </cell>
          <cell r="L107">
            <v>0</v>
          </cell>
          <cell r="M107">
            <v>0</v>
          </cell>
          <cell r="N107">
            <v>0</v>
          </cell>
          <cell r="O107">
            <v>0</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0</v>
          </cell>
          <cell r="AD107">
            <v>0</v>
          </cell>
          <cell r="AE107">
            <v>0</v>
          </cell>
          <cell r="AF107">
            <v>0</v>
          </cell>
          <cell r="AG107" t="str">
            <v>X</v>
          </cell>
        </row>
        <row r="108">
          <cell r="A108" t="str">
            <v>NS.5.2</v>
          </cell>
          <cell r="B108" t="str">
            <v>NS</v>
          </cell>
          <cell r="C108">
            <v>5</v>
          </cell>
          <cell r="D108">
            <v>2</v>
          </cell>
          <cell r="E108" t="str">
            <v>SONY</v>
          </cell>
          <cell r="F108" t="str">
            <v>22 WXGA</v>
          </cell>
          <cell r="G108" t="str">
            <v>SONY</v>
          </cell>
          <cell r="H108" t="str">
            <v>LCD</v>
          </cell>
          <cell r="I108">
            <v>0</v>
          </cell>
          <cell r="J108">
            <v>0</v>
          </cell>
          <cell r="K108">
            <v>0</v>
          </cell>
          <cell r="L108">
            <v>0</v>
          </cell>
          <cell r="M108">
            <v>0</v>
          </cell>
          <cell r="N108">
            <v>0</v>
          </cell>
          <cell r="O108">
            <v>0</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v>0</v>
          </cell>
          <cell r="AD108">
            <v>0</v>
          </cell>
          <cell r="AE108">
            <v>0</v>
          </cell>
          <cell r="AF108">
            <v>0</v>
          </cell>
          <cell r="AG108" t="str">
            <v>X</v>
          </cell>
        </row>
        <row r="109">
          <cell r="A109" t="str">
            <v>NS.5.2</v>
          </cell>
          <cell r="B109" t="str">
            <v>NS</v>
          </cell>
          <cell r="C109">
            <v>5</v>
          </cell>
          <cell r="D109">
            <v>2</v>
          </cell>
          <cell r="E109" t="str">
            <v>SONY</v>
          </cell>
          <cell r="F109" t="str">
            <v>40 FHD</v>
          </cell>
          <cell r="G109" t="str">
            <v>SONY</v>
          </cell>
          <cell r="H109" t="str">
            <v>LCD</v>
          </cell>
          <cell r="I109">
            <v>0</v>
          </cell>
          <cell r="J109">
            <v>0</v>
          </cell>
          <cell r="K109">
            <v>0</v>
          </cell>
          <cell r="L109">
            <v>0</v>
          </cell>
          <cell r="M109">
            <v>0</v>
          </cell>
          <cell r="N109">
            <v>0</v>
          </cell>
          <cell r="O109">
            <v>0</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0</v>
          </cell>
          <cell r="AD109">
            <v>0</v>
          </cell>
          <cell r="AE109">
            <v>0</v>
          </cell>
          <cell r="AF109">
            <v>0</v>
          </cell>
          <cell r="AG109" t="str">
            <v>X</v>
          </cell>
        </row>
        <row r="110">
          <cell r="A110" t="str">
            <v>NX.2.3</v>
          </cell>
          <cell r="B110" t="str">
            <v>NX</v>
          </cell>
          <cell r="C110">
            <v>2</v>
          </cell>
          <cell r="D110">
            <v>3</v>
          </cell>
          <cell r="E110" t="str">
            <v>HUAWEI</v>
          </cell>
          <cell r="F110" t="str">
            <v>U8150I</v>
          </cell>
          <cell r="G110" t="str">
            <v>HUAWEI</v>
          </cell>
          <cell r="H110" t="str">
            <v>CELULARES</v>
          </cell>
          <cell r="I110">
            <v>0</v>
          </cell>
          <cell r="J110">
            <v>0</v>
          </cell>
          <cell r="K110">
            <v>0</v>
          </cell>
          <cell r="L110">
            <v>0</v>
          </cell>
          <cell r="M110">
            <v>0</v>
          </cell>
          <cell r="N110">
            <v>0</v>
          </cell>
          <cell r="O110">
            <v>0</v>
          </cell>
          <cell r="P110">
            <v>0</v>
          </cell>
          <cell r="Q110">
            <v>0</v>
          </cell>
          <cell r="R110">
            <v>0</v>
          </cell>
          <cell r="S110">
            <v>0</v>
          </cell>
          <cell r="T110">
            <v>0</v>
          </cell>
          <cell r="U110">
            <v>0</v>
          </cell>
          <cell r="V110">
            <v>0</v>
          </cell>
          <cell r="W110">
            <v>0</v>
          </cell>
          <cell r="X110">
            <v>0</v>
          </cell>
          <cell r="Y110">
            <v>0</v>
          </cell>
          <cell r="Z110">
            <v>0</v>
          </cell>
          <cell r="AA110">
            <v>0</v>
          </cell>
          <cell r="AB110">
            <v>0</v>
          </cell>
          <cell r="AC110">
            <v>0</v>
          </cell>
          <cell r="AD110">
            <v>0</v>
          </cell>
          <cell r="AE110">
            <v>0</v>
          </cell>
          <cell r="AF110">
            <v>0</v>
          </cell>
          <cell r="AG110" t="str">
            <v>X</v>
          </cell>
        </row>
        <row r="111">
          <cell r="A111" t="str">
            <v>NX.2.5</v>
          </cell>
          <cell r="B111" t="str">
            <v>NX</v>
          </cell>
          <cell r="C111">
            <v>2</v>
          </cell>
          <cell r="D111">
            <v>5</v>
          </cell>
          <cell r="E111" t="str">
            <v>ALCATEL</v>
          </cell>
          <cell r="F111" t="str">
            <v>606EAVS40</v>
          </cell>
          <cell r="G111" t="str">
            <v>TCT</v>
          </cell>
          <cell r="H111" t="str">
            <v>CELULARES</v>
          </cell>
          <cell r="I111">
            <v>0</v>
          </cell>
          <cell r="J111">
            <v>0</v>
          </cell>
          <cell r="K111">
            <v>0</v>
          </cell>
          <cell r="L111">
            <v>0</v>
          </cell>
          <cell r="M111">
            <v>0</v>
          </cell>
          <cell r="N111">
            <v>0</v>
          </cell>
          <cell r="O111">
            <v>0</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0</v>
          </cell>
          <cell r="AD111">
            <v>0</v>
          </cell>
          <cell r="AE111">
            <v>0</v>
          </cell>
          <cell r="AF111">
            <v>0</v>
          </cell>
          <cell r="AG111" t="str">
            <v>X</v>
          </cell>
        </row>
        <row r="112">
          <cell r="A112" t="str">
            <v>NX.2.6</v>
          </cell>
          <cell r="B112" t="str">
            <v>NX</v>
          </cell>
          <cell r="C112">
            <v>2</v>
          </cell>
          <cell r="D112">
            <v>6</v>
          </cell>
          <cell r="E112" t="str">
            <v>ALCATEL</v>
          </cell>
          <cell r="F112" t="str">
            <v>802AFTL</v>
          </cell>
          <cell r="G112" t="str">
            <v>TCT</v>
          </cell>
          <cell r="H112" t="str">
            <v>CELULARES</v>
          </cell>
          <cell r="I112">
            <v>0</v>
          </cell>
          <cell r="J112">
            <v>0</v>
          </cell>
          <cell r="K112">
            <v>0</v>
          </cell>
          <cell r="L112">
            <v>0</v>
          </cell>
          <cell r="M112">
            <v>0</v>
          </cell>
          <cell r="N112">
            <v>0</v>
          </cell>
          <cell r="O112">
            <v>0</v>
          </cell>
          <cell r="P112">
            <v>0</v>
          </cell>
          <cell r="Q112">
            <v>0</v>
          </cell>
          <cell r="R112">
            <v>0</v>
          </cell>
          <cell r="S112">
            <v>0</v>
          </cell>
          <cell r="T112">
            <v>0</v>
          </cell>
          <cell r="U112">
            <v>0</v>
          </cell>
          <cell r="V112">
            <v>0</v>
          </cell>
          <cell r="W112">
            <v>0</v>
          </cell>
          <cell r="X112">
            <v>0</v>
          </cell>
          <cell r="Y112">
            <v>0</v>
          </cell>
          <cell r="Z112">
            <v>0</v>
          </cell>
          <cell r="AA112">
            <v>0</v>
          </cell>
          <cell r="AB112">
            <v>0</v>
          </cell>
          <cell r="AC112">
            <v>0</v>
          </cell>
          <cell r="AD112">
            <v>0</v>
          </cell>
          <cell r="AE112">
            <v>0</v>
          </cell>
          <cell r="AF112">
            <v>0</v>
          </cell>
          <cell r="AG112" t="str">
            <v>X</v>
          </cell>
        </row>
        <row r="113">
          <cell r="A113" t="str">
            <v>..</v>
          </cell>
          <cell r="C113">
            <v>0</v>
          </cell>
          <cell r="D113">
            <v>0</v>
          </cell>
          <cell r="E113">
            <v>0</v>
          </cell>
          <cell r="F113">
            <v>0</v>
          </cell>
          <cell r="G113">
            <v>0</v>
          </cell>
          <cell r="H113">
            <v>0</v>
          </cell>
          <cell r="I113" t="e">
            <v>#N/A</v>
          </cell>
          <cell r="J113" t="e">
            <v>#N/A</v>
          </cell>
          <cell r="K113" t="e">
            <v>#N/A</v>
          </cell>
          <cell r="L113" t="e">
            <v>#N/A</v>
          </cell>
          <cell r="M113" t="e">
            <v>#N/A</v>
          </cell>
          <cell r="N113" t="e">
            <v>#N/A</v>
          </cell>
          <cell r="O113" t="e">
            <v>#N/A</v>
          </cell>
          <cell r="P113" t="e">
            <v>#N/A</v>
          </cell>
          <cell r="Q113" t="e">
            <v>#N/A</v>
          </cell>
          <cell r="R113" t="e">
            <v>#N/A</v>
          </cell>
          <cell r="S113" t="e">
            <v>#N/A</v>
          </cell>
          <cell r="T113" t="e">
            <v>#N/A</v>
          </cell>
          <cell r="U113">
            <v>0</v>
          </cell>
          <cell r="V113">
            <v>0</v>
          </cell>
          <cell r="W113">
            <v>0</v>
          </cell>
          <cell r="X113">
            <v>0</v>
          </cell>
          <cell r="Y113">
            <v>0</v>
          </cell>
          <cell r="Z113">
            <v>0</v>
          </cell>
          <cell r="AA113">
            <v>0</v>
          </cell>
          <cell r="AB113">
            <v>0</v>
          </cell>
          <cell r="AC113">
            <v>0</v>
          </cell>
          <cell r="AD113">
            <v>0</v>
          </cell>
          <cell r="AE113">
            <v>0</v>
          </cell>
          <cell r="AF113">
            <v>0</v>
          </cell>
          <cell r="AG113">
            <v>0</v>
          </cell>
        </row>
        <row r="114">
          <cell r="A114" t="str">
            <v>..</v>
          </cell>
          <cell r="C114">
            <v>0</v>
          </cell>
          <cell r="D114">
            <v>0</v>
          </cell>
          <cell r="E114">
            <v>0</v>
          </cell>
          <cell r="F114">
            <v>0</v>
          </cell>
          <cell r="G114">
            <v>0</v>
          </cell>
          <cell r="H114">
            <v>0</v>
          </cell>
          <cell r="I114" t="e">
            <v>#N/A</v>
          </cell>
          <cell r="J114" t="e">
            <v>#N/A</v>
          </cell>
          <cell r="K114" t="e">
            <v>#N/A</v>
          </cell>
          <cell r="L114" t="e">
            <v>#N/A</v>
          </cell>
          <cell r="M114" t="e">
            <v>#N/A</v>
          </cell>
          <cell r="N114" t="e">
            <v>#N/A</v>
          </cell>
          <cell r="O114" t="e">
            <v>#N/A</v>
          </cell>
          <cell r="P114" t="e">
            <v>#N/A</v>
          </cell>
          <cell r="Q114" t="e">
            <v>#N/A</v>
          </cell>
          <cell r="R114" t="e">
            <v>#N/A</v>
          </cell>
          <cell r="S114" t="e">
            <v>#N/A</v>
          </cell>
          <cell r="T114" t="e">
            <v>#N/A</v>
          </cell>
          <cell r="U114">
            <v>0</v>
          </cell>
          <cell r="V114">
            <v>0</v>
          </cell>
          <cell r="W114">
            <v>0</v>
          </cell>
          <cell r="X114">
            <v>0</v>
          </cell>
          <cell r="Y114">
            <v>0</v>
          </cell>
          <cell r="Z114">
            <v>0</v>
          </cell>
          <cell r="AA114">
            <v>0</v>
          </cell>
          <cell r="AB114">
            <v>0</v>
          </cell>
          <cell r="AC114">
            <v>0</v>
          </cell>
          <cell r="AD114">
            <v>0</v>
          </cell>
          <cell r="AE114">
            <v>0</v>
          </cell>
          <cell r="AF114">
            <v>0</v>
          </cell>
          <cell r="AG114">
            <v>0</v>
          </cell>
        </row>
        <row r="115">
          <cell r="A115" t="str">
            <v>..</v>
          </cell>
          <cell r="C115">
            <v>0</v>
          </cell>
          <cell r="D115">
            <v>0</v>
          </cell>
          <cell r="E115">
            <v>0</v>
          </cell>
          <cell r="F115">
            <v>0</v>
          </cell>
          <cell r="G115">
            <v>0</v>
          </cell>
          <cell r="H115">
            <v>0</v>
          </cell>
          <cell r="I115" t="e">
            <v>#N/A</v>
          </cell>
          <cell r="J115" t="e">
            <v>#N/A</v>
          </cell>
          <cell r="K115" t="e">
            <v>#N/A</v>
          </cell>
          <cell r="L115" t="e">
            <v>#N/A</v>
          </cell>
          <cell r="M115" t="e">
            <v>#N/A</v>
          </cell>
          <cell r="N115" t="e">
            <v>#N/A</v>
          </cell>
          <cell r="O115" t="e">
            <v>#N/A</v>
          </cell>
          <cell r="P115" t="e">
            <v>#N/A</v>
          </cell>
          <cell r="Q115" t="e">
            <v>#N/A</v>
          </cell>
          <cell r="R115" t="e">
            <v>#N/A</v>
          </cell>
          <cell r="S115" t="e">
            <v>#N/A</v>
          </cell>
          <cell r="T115" t="e">
            <v>#N/A</v>
          </cell>
          <cell r="U115">
            <v>0</v>
          </cell>
          <cell r="V115">
            <v>0</v>
          </cell>
          <cell r="W115">
            <v>0</v>
          </cell>
          <cell r="X115">
            <v>0</v>
          </cell>
          <cell r="Y115">
            <v>0</v>
          </cell>
          <cell r="Z115">
            <v>0</v>
          </cell>
          <cell r="AA115">
            <v>0</v>
          </cell>
          <cell r="AB115">
            <v>0</v>
          </cell>
          <cell r="AC115">
            <v>0</v>
          </cell>
          <cell r="AD115">
            <v>0</v>
          </cell>
          <cell r="AE115">
            <v>0</v>
          </cell>
          <cell r="AF115">
            <v>0</v>
          </cell>
          <cell r="AG115">
            <v>0</v>
          </cell>
        </row>
        <row r="116">
          <cell r="A116" t="str">
            <v>..</v>
          </cell>
          <cell r="C116">
            <v>0</v>
          </cell>
          <cell r="D116">
            <v>0</v>
          </cell>
          <cell r="E116">
            <v>0</v>
          </cell>
          <cell r="F116">
            <v>0</v>
          </cell>
          <cell r="G116">
            <v>0</v>
          </cell>
          <cell r="H116">
            <v>0</v>
          </cell>
          <cell r="I116" t="e">
            <v>#N/A</v>
          </cell>
          <cell r="J116" t="e">
            <v>#N/A</v>
          </cell>
          <cell r="K116" t="e">
            <v>#N/A</v>
          </cell>
          <cell r="L116" t="e">
            <v>#N/A</v>
          </cell>
          <cell r="M116" t="e">
            <v>#N/A</v>
          </cell>
          <cell r="N116" t="e">
            <v>#N/A</v>
          </cell>
          <cell r="O116" t="e">
            <v>#N/A</v>
          </cell>
          <cell r="P116" t="e">
            <v>#N/A</v>
          </cell>
          <cell r="Q116" t="e">
            <v>#N/A</v>
          </cell>
          <cell r="R116" t="e">
            <v>#N/A</v>
          </cell>
          <cell r="S116" t="e">
            <v>#N/A</v>
          </cell>
          <cell r="T116" t="e">
            <v>#N/A</v>
          </cell>
          <cell r="U116">
            <v>0</v>
          </cell>
          <cell r="V116">
            <v>0</v>
          </cell>
          <cell r="W116">
            <v>0</v>
          </cell>
          <cell r="X116">
            <v>0</v>
          </cell>
          <cell r="Y116">
            <v>0</v>
          </cell>
          <cell r="Z116">
            <v>0</v>
          </cell>
          <cell r="AA116">
            <v>0</v>
          </cell>
          <cell r="AB116">
            <v>0</v>
          </cell>
          <cell r="AC116">
            <v>0</v>
          </cell>
          <cell r="AD116">
            <v>0</v>
          </cell>
          <cell r="AE116">
            <v>0</v>
          </cell>
          <cell r="AF116">
            <v>0</v>
          </cell>
          <cell r="AG116">
            <v>0</v>
          </cell>
        </row>
        <row r="117">
          <cell r="A117" t="str">
            <v>..</v>
          </cell>
          <cell r="C117">
            <v>0</v>
          </cell>
          <cell r="D117">
            <v>0</v>
          </cell>
          <cell r="E117">
            <v>0</v>
          </cell>
          <cell r="F117">
            <v>0</v>
          </cell>
          <cell r="G117">
            <v>0</v>
          </cell>
          <cell r="H117">
            <v>0</v>
          </cell>
          <cell r="I117" t="e">
            <v>#N/A</v>
          </cell>
          <cell r="J117" t="e">
            <v>#N/A</v>
          </cell>
          <cell r="K117" t="e">
            <v>#N/A</v>
          </cell>
          <cell r="L117" t="e">
            <v>#N/A</v>
          </cell>
          <cell r="M117" t="e">
            <v>#N/A</v>
          </cell>
          <cell r="N117" t="e">
            <v>#N/A</v>
          </cell>
          <cell r="O117" t="e">
            <v>#N/A</v>
          </cell>
          <cell r="P117" t="e">
            <v>#N/A</v>
          </cell>
          <cell r="Q117" t="e">
            <v>#N/A</v>
          </cell>
          <cell r="R117" t="e">
            <v>#N/A</v>
          </cell>
          <cell r="S117" t="e">
            <v>#N/A</v>
          </cell>
          <cell r="T117" t="e">
            <v>#N/A</v>
          </cell>
          <cell r="U117">
            <v>0</v>
          </cell>
          <cell r="V117">
            <v>0</v>
          </cell>
          <cell r="W117">
            <v>0</v>
          </cell>
          <cell r="X117">
            <v>0</v>
          </cell>
          <cell r="Y117">
            <v>0</v>
          </cell>
          <cell r="Z117">
            <v>0</v>
          </cell>
          <cell r="AA117">
            <v>0</v>
          </cell>
          <cell r="AB117">
            <v>0</v>
          </cell>
          <cell r="AC117">
            <v>0</v>
          </cell>
          <cell r="AD117">
            <v>0</v>
          </cell>
          <cell r="AE117">
            <v>0</v>
          </cell>
          <cell r="AF117">
            <v>0</v>
          </cell>
          <cell r="AG117">
            <v>0</v>
          </cell>
        </row>
        <row r="118">
          <cell r="A118" t="str">
            <v>..</v>
          </cell>
          <cell r="C118">
            <v>0</v>
          </cell>
          <cell r="D118">
            <v>0</v>
          </cell>
          <cell r="E118">
            <v>0</v>
          </cell>
          <cell r="F118">
            <v>0</v>
          </cell>
          <cell r="G118">
            <v>0</v>
          </cell>
          <cell r="H118">
            <v>0</v>
          </cell>
          <cell r="I118" t="e">
            <v>#N/A</v>
          </cell>
          <cell r="J118" t="e">
            <v>#N/A</v>
          </cell>
          <cell r="K118" t="e">
            <v>#N/A</v>
          </cell>
          <cell r="L118" t="e">
            <v>#N/A</v>
          </cell>
          <cell r="M118" t="e">
            <v>#N/A</v>
          </cell>
          <cell r="N118" t="e">
            <v>#N/A</v>
          </cell>
          <cell r="O118" t="e">
            <v>#N/A</v>
          </cell>
          <cell r="P118" t="e">
            <v>#N/A</v>
          </cell>
          <cell r="Q118" t="e">
            <v>#N/A</v>
          </cell>
          <cell r="R118" t="e">
            <v>#N/A</v>
          </cell>
          <cell r="S118" t="e">
            <v>#N/A</v>
          </cell>
          <cell r="T118" t="e">
            <v>#N/A</v>
          </cell>
          <cell r="U118">
            <v>0</v>
          </cell>
          <cell r="V118">
            <v>0</v>
          </cell>
          <cell r="W118">
            <v>0</v>
          </cell>
          <cell r="X118">
            <v>0</v>
          </cell>
          <cell r="Y118">
            <v>0</v>
          </cell>
          <cell r="Z118">
            <v>0</v>
          </cell>
          <cell r="AA118">
            <v>0</v>
          </cell>
          <cell r="AB118">
            <v>0</v>
          </cell>
          <cell r="AC118">
            <v>0</v>
          </cell>
          <cell r="AD118">
            <v>0</v>
          </cell>
          <cell r="AE118">
            <v>0</v>
          </cell>
          <cell r="AF118">
            <v>0</v>
          </cell>
          <cell r="AG118">
            <v>0</v>
          </cell>
        </row>
        <row r="119">
          <cell r="A119" t="str">
            <v>..</v>
          </cell>
          <cell r="C119">
            <v>0</v>
          </cell>
          <cell r="D119">
            <v>0</v>
          </cell>
          <cell r="E119">
            <v>0</v>
          </cell>
          <cell r="F119">
            <v>0</v>
          </cell>
          <cell r="G119">
            <v>0</v>
          </cell>
          <cell r="H119">
            <v>0</v>
          </cell>
          <cell r="I119" t="e">
            <v>#N/A</v>
          </cell>
          <cell r="J119" t="e">
            <v>#N/A</v>
          </cell>
          <cell r="K119" t="e">
            <v>#N/A</v>
          </cell>
          <cell r="L119" t="e">
            <v>#N/A</v>
          </cell>
          <cell r="M119" t="e">
            <v>#N/A</v>
          </cell>
          <cell r="N119" t="e">
            <v>#N/A</v>
          </cell>
          <cell r="O119" t="e">
            <v>#N/A</v>
          </cell>
          <cell r="P119" t="e">
            <v>#N/A</v>
          </cell>
          <cell r="Q119" t="e">
            <v>#N/A</v>
          </cell>
          <cell r="R119" t="e">
            <v>#N/A</v>
          </cell>
          <cell r="S119" t="e">
            <v>#N/A</v>
          </cell>
          <cell r="T119" t="e">
            <v>#N/A</v>
          </cell>
          <cell r="U119">
            <v>0</v>
          </cell>
          <cell r="V119">
            <v>0</v>
          </cell>
          <cell r="W119">
            <v>0</v>
          </cell>
          <cell r="X119">
            <v>0</v>
          </cell>
          <cell r="Y119">
            <v>0</v>
          </cell>
          <cell r="Z119">
            <v>0</v>
          </cell>
          <cell r="AA119">
            <v>0</v>
          </cell>
          <cell r="AB119">
            <v>0</v>
          </cell>
          <cell r="AC119">
            <v>0</v>
          </cell>
          <cell r="AD119">
            <v>0</v>
          </cell>
          <cell r="AE119">
            <v>0</v>
          </cell>
          <cell r="AF119">
            <v>0</v>
          </cell>
          <cell r="AG119">
            <v>0</v>
          </cell>
        </row>
        <row r="120">
          <cell r="A120" t="str">
            <v>..</v>
          </cell>
          <cell r="C120">
            <v>0</v>
          </cell>
          <cell r="D120">
            <v>0</v>
          </cell>
          <cell r="E120">
            <v>0</v>
          </cell>
          <cell r="F120">
            <v>0</v>
          </cell>
          <cell r="G120">
            <v>0</v>
          </cell>
          <cell r="H120">
            <v>0</v>
          </cell>
          <cell r="I120" t="e">
            <v>#N/A</v>
          </cell>
          <cell r="J120" t="e">
            <v>#N/A</v>
          </cell>
          <cell r="K120" t="e">
            <v>#N/A</v>
          </cell>
          <cell r="L120" t="e">
            <v>#N/A</v>
          </cell>
          <cell r="M120" t="e">
            <v>#N/A</v>
          </cell>
          <cell r="N120" t="e">
            <v>#N/A</v>
          </cell>
          <cell r="O120" t="e">
            <v>#N/A</v>
          </cell>
          <cell r="P120" t="e">
            <v>#N/A</v>
          </cell>
          <cell r="Q120" t="e">
            <v>#N/A</v>
          </cell>
          <cell r="R120" t="e">
            <v>#N/A</v>
          </cell>
          <cell r="S120" t="e">
            <v>#N/A</v>
          </cell>
          <cell r="T120" t="e">
            <v>#N/A</v>
          </cell>
          <cell r="U120">
            <v>0</v>
          </cell>
          <cell r="V120">
            <v>0</v>
          </cell>
          <cell r="W120">
            <v>0</v>
          </cell>
          <cell r="X120">
            <v>0</v>
          </cell>
          <cell r="Y120">
            <v>0</v>
          </cell>
          <cell r="Z120">
            <v>0</v>
          </cell>
          <cell r="AA120">
            <v>0</v>
          </cell>
          <cell r="AB120">
            <v>0</v>
          </cell>
          <cell r="AC120">
            <v>0</v>
          </cell>
          <cell r="AD120">
            <v>0</v>
          </cell>
          <cell r="AE120">
            <v>0</v>
          </cell>
          <cell r="AF120">
            <v>0</v>
          </cell>
          <cell r="AG120">
            <v>0</v>
          </cell>
        </row>
        <row r="121">
          <cell r="A121" t="str">
            <v>..</v>
          </cell>
          <cell r="C121">
            <v>0</v>
          </cell>
          <cell r="D121">
            <v>0</v>
          </cell>
          <cell r="E121">
            <v>0</v>
          </cell>
          <cell r="F121">
            <v>0</v>
          </cell>
          <cell r="G121">
            <v>0</v>
          </cell>
          <cell r="H121">
            <v>0</v>
          </cell>
          <cell r="I121" t="e">
            <v>#N/A</v>
          </cell>
          <cell r="J121" t="e">
            <v>#N/A</v>
          </cell>
          <cell r="K121" t="e">
            <v>#N/A</v>
          </cell>
          <cell r="L121" t="e">
            <v>#N/A</v>
          </cell>
          <cell r="M121" t="e">
            <v>#N/A</v>
          </cell>
          <cell r="N121" t="e">
            <v>#N/A</v>
          </cell>
          <cell r="O121" t="e">
            <v>#N/A</v>
          </cell>
          <cell r="P121" t="e">
            <v>#N/A</v>
          </cell>
          <cell r="Q121" t="e">
            <v>#N/A</v>
          </cell>
          <cell r="R121" t="e">
            <v>#N/A</v>
          </cell>
          <cell r="S121" t="e">
            <v>#N/A</v>
          </cell>
          <cell r="T121" t="e">
            <v>#N/A</v>
          </cell>
          <cell r="U121">
            <v>0</v>
          </cell>
          <cell r="V121">
            <v>0</v>
          </cell>
          <cell r="W121">
            <v>0</v>
          </cell>
          <cell r="X121">
            <v>0</v>
          </cell>
          <cell r="Y121">
            <v>0</v>
          </cell>
          <cell r="Z121">
            <v>0</v>
          </cell>
          <cell r="AA121">
            <v>0</v>
          </cell>
          <cell r="AB121">
            <v>0</v>
          </cell>
          <cell r="AC121">
            <v>0</v>
          </cell>
          <cell r="AD121">
            <v>0</v>
          </cell>
          <cell r="AE121">
            <v>0</v>
          </cell>
          <cell r="AF121">
            <v>0</v>
          </cell>
          <cell r="AG121">
            <v>0</v>
          </cell>
        </row>
        <row r="122">
          <cell r="A122" t="str">
            <v>..</v>
          </cell>
          <cell r="C122">
            <v>0</v>
          </cell>
          <cell r="D122">
            <v>0</v>
          </cell>
          <cell r="E122">
            <v>0</v>
          </cell>
          <cell r="F122">
            <v>0</v>
          </cell>
          <cell r="G122">
            <v>0</v>
          </cell>
          <cell r="H122">
            <v>0</v>
          </cell>
          <cell r="I122" t="e">
            <v>#N/A</v>
          </cell>
          <cell r="J122" t="e">
            <v>#N/A</v>
          </cell>
          <cell r="K122" t="e">
            <v>#N/A</v>
          </cell>
          <cell r="L122" t="e">
            <v>#N/A</v>
          </cell>
          <cell r="M122" t="e">
            <v>#N/A</v>
          </cell>
          <cell r="N122" t="e">
            <v>#N/A</v>
          </cell>
          <cell r="O122" t="e">
            <v>#N/A</v>
          </cell>
          <cell r="P122" t="e">
            <v>#N/A</v>
          </cell>
          <cell r="Q122" t="e">
            <v>#N/A</v>
          </cell>
          <cell r="R122" t="e">
            <v>#N/A</v>
          </cell>
          <cell r="S122" t="e">
            <v>#N/A</v>
          </cell>
          <cell r="T122" t="e">
            <v>#N/A</v>
          </cell>
          <cell r="U122">
            <v>0</v>
          </cell>
          <cell r="V122">
            <v>0</v>
          </cell>
          <cell r="W122">
            <v>0</v>
          </cell>
          <cell r="X122">
            <v>0</v>
          </cell>
          <cell r="Y122">
            <v>0</v>
          </cell>
          <cell r="Z122">
            <v>0</v>
          </cell>
          <cell r="AA122">
            <v>0</v>
          </cell>
          <cell r="AB122">
            <v>0</v>
          </cell>
          <cell r="AC122">
            <v>0</v>
          </cell>
          <cell r="AD122">
            <v>0</v>
          </cell>
          <cell r="AE122">
            <v>0</v>
          </cell>
          <cell r="AF122">
            <v>0</v>
          </cell>
          <cell r="AG122">
            <v>0</v>
          </cell>
        </row>
        <row r="123">
          <cell r="A123" t="str">
            <v>..</v>
          </cell>
          <cell r="C123">
            <v>0</v>
          </cell>
          <cell r="D123">
            <v>0</v>
          </cell>
          <cell r="E123">
            <v>0</v>
          </cell>
          <cell r="F123">
            <v>0</v>
          </cell>
          <cell r="G123">
            <v>0</v>
          </cell>
          <cell r="H123">
            <v>0</v>
          </cell>
          <cell r="I123" t="e">
            <v>#N/A</v>
          </cell>
          <cell r="J123" t="e">
            <v>#N/A</v>
          </cell>
          <cell r="K123" t="e">
            <v>#N/A</v>
          </cell>
          <cell r="L123" t="e">
            <v>#N/A</v>
          </cell>
          <cell r="M123" t="e">
            <v>#N/A</v>
          </cell>
          <cell r="N123" t="e">
            <v>#N/A</v>
          </cell>
          <cell r="O123" t="e">
            <v>#N/A</v>
          </cell>
          <cell r="P123" t="e">
            <v>#N/A</v>
          </cell>
          <cell r="Q123" t="e">
            <v>#N/A</v>
          </cell>
          <cell r="R123" t="e">
            <v>#N/A</v>
          </cell>
          <cell r="S123" t="e">
            <v>#N/A</v>
          </cell>
          <cell r="T123" t="e">
            <v>#N/A</v>
          </cell>
          <cell r="U123">
            <v>0</v>
          </cell>
          <cell r="V123">
            <v>0</v>
          </cell>
          <cell r="W123">
            <v>0</v>
          </cell>
          <cell r="X123">
            <v>0</v>
          </cell>
          <cell r="Y123">
            <v>0</v>
          </cell>
          <cell r="Z123">
            <v>0</v>
          </cell>
          <cell r="AA123">
            <v>0</v>
          </cell>
          <cell r="AB123">
            <v>0</v>
          </cell>
          <cell r="AC123">
            <v>0</v>
          </cell>
          <cell r="AD123">
            <v>0</v>
          </cell>
          <cell r="AE123">
            <v>0</v>
          </cell>
          <cell r="AF123">
            <v>0</v>
          </cell>
          <cell r="AG123">
            <v>0</v>
          </cell>
        </row>
        <row r="124">
          <cell r="A124" t="str">
            <v>..</v>
          </cell>
          <cell r="C124">
            <v>0</v>
          </cell>
          <cell r="D124">
            <v>0</v>
          </cell>
          <cell r="E124">
            <v>0</v>
          </cell>
          <cell r="F124">
            <v>0</v>
          </cell>
          <cell r="G124">
            <v>0</v>
          </cell>
          <cell r="H124">
            <v>0</v>
          </cell>
          <cell r="I124" t="e">
            <v>#N/A</v>
          </cell>
          <cell r="J124" t="e">
            <v>#N/A</v>
          </cell>
          <cell r="K124" t="e">
            <v>#N/A</v>
          </cell>
          <cell r="L124" t="e">
            <v>#N/A</v>
          </cell>
          <cell r="M124" t="e">
            <v>#N/A</v>
          </cell>
          <cell r="N124" t="e">
            <v>#N/A</v>
          </cell>
          <cell r="O124" t="e">
            <v>#N/A</v>
          </cell>
          <cell r="P124" t="e">
            <v>#N/A</v>
          </cell>
          <cell r="Q124" t="e">
            <v>#N/A</v>
          </cell>
          <cell r="R124" t="e">
            <v>#N/A</v>
          </cell>
          <cell r="S124" t="e">
            <v>#N/A</v>
          </cell>
          <cell r="T124" t="e">
            <v>#N/A</v>
          </cell>
          <cell r="U124">
            <v>0</v>
          </cell>
          <cell r="V124">
            <v>0</v>
          </cell>
          <cell r="W124">
            <v>0</v>
          </cell>
          <cell r="X124">
            <v>0</v>
          </cell>
          <cell r="Y124">
            <v>0</v>
          </cell>
          <cell r="Z124">
            <v>0</v>
          </cell>
          <cell r="AA124">
            <v>0</v>
          </cell>
          <cell r="AB124">
            <v>0</v>
          </cell>
          <cell r="AC124">
            <v>0</v>
          </cell>
          <cell r="AD124">
            <v>0</v>
          </cell>
          <cell r="AE124">
            <v>0</v>
          </cell>
          <cell r="AF124">
            <v>0</v>
          </cell>
          <cell r="AG124">
            <v>0</v>
          </cell>
        </row>
        <row r="125">
          <cell r="A125" t="str">
            <v>..</v>
          </cell>
          <cell r="C125">
            <v>0</v>
          </cell>
          <cell r="D125">
            <v>0</v>
          </cell>
          <cell r="E125">
            <v>0</v>
          </cell>
          <cell r="F125">
            <v>0</v>
          </cell>
          <cell r="G125">
            <v>0</v>
          </cell>
          <cell r="H125">
            <v>0</v>
          </cell>
          <cell r="I125" t="e">
            <v>#N/A</v>
          </cell>
          <cell r="J125" t="e">
            <v>#N/A</v>
          </cell>
          <cell r="K125" t="e">
            <v>#N/A</v>
          </cell>
          <cell r="L125" t="e">
            <v>#N/A</v>
          </cell>
          <cell r="M125" t="e">
            <v>#N/A</v>
          </cell>
          <cell r="N125" t="e">
            <v>#N/A</v>
          </cell>
          <cell r="O125" t="e">
            <v>#N/A</v>
          </cell>
          <cell r="P125" t="e">
            <v>#N/A</v>
          </cell>
          <cell r="Q125" t="e">
            <v>#N/A</v>
          </cell>
          <cell r="R125" t="e">
            <v>#N/A</v>
          </cell>
          <cell r="S125" t="e">
            <v>#N/A</v>
          </cell>
          <cell r="T125" t="e">
            <v>#N/A</v>
          </cell>
          <cell r="U125">
            <v>0</v>
          </cell>
          <cell r="V125">
            <v>0</v>
          </cell>
          <cell r="W125">
            <v>0</v>
          </cell>
          <cell r="X125">
            <v>0</v>
          </cell>
          <cell r="Y125">
            <v>0</v>
          </cell>
          <cell r="Z125">
            <v>0</v>
          </cell>
          <cell r="AA125">
            <v>0</v>
          </cell>
          <cell r="AB125">
            <v>0</v>
          </cell>
          <cell r="AC125">
            <v>0</v>
          </cell>
          <cell r="AD125">
            <v>0</v>
          </cell>
          <cell r="AE125">
            <v>0</v>
          </cell>
          <cell r="AF125">
            <v>0</v>
          </cell>
          <cell r="AG125">
            <v>0</v>
          </cell>
        </row>
        <row r="126">
          <cell r="A126" t="str">
            <v>..</v>
          </cell>
          <cell r="C126">
            <v>0</v>
          </cell>
          <cell r="D126">
            <v>0</v>
          </cell>
          <cell r="E126">
            <v>0</v>
          </cell>
          <cell r="F126">
            <v>0</v>
          </cell>
          <cell r="G126">
            <v>0</v>
          </cell>
          <cell r="H126">
            <v>0</v>
          </cell>
          <cell r="I126" t="e">
            <v>#N/A</v>
          </cell>
          <cell r="J126" t="e">
            <v>#N/A</v>
          </cell>
          <cell r="K126" t="e">
            <v>#N/A</v>
          </cell>
          <cell r="L126" t="e">
            <v>#N/A</v>
          </cell>
          <cell r="M126" t="e">
            <v>#N/A</v>
          </cell>
          <cell r="N126" t="e">
            <v>#N/A</v>
          </cell>
          <cell r="O126" t="e">
            <v>#N/A</v>
          </cell>
          <cell r="P126" t="e">
            <v>#N/A</v>
          </cell>
          <cell r="Q126" t="e">
            <v>#N/A</v>
          </cell>
          <cell r="R126" t="e">
            <v>#N/A</v>
          </cell>
          <cell r="S126" t="e">
            <v>#N/A</v>
          </cell>
          <cell r="T126" t="e">
            <v>#N/A</v>
          </cell>
          <cell r="U126">
            <v>0</v>
          </cell>
          <cell r="V126">
            <v>0</v>
          </cell>
          <cell r="W126">
            <v>0</v>
          </cell>
          <cell r="X126">
            <v>0</v>
          </cell>
          <cell r="Y126">
            <v>0</v>
          </cell>
          <cell r="Z126">
            <v>0</v>
          </cell>
          <cell r="AA126">
            <v>0</v>
          </cell>
          <cell r="AB126">
            <v>0</v>
          </cell>
          <cell r="AC126">
            <v>0</v>
          </cell>
          <cell r="AD126">
            <v>0</v>
          </cell>
          <cell r="AE126">
            <v>0</v>
          </cell>
          <cell r="AF126">
            <v>0</v>
          </cell>
          <cell r="AG126">
            <v>0</v>
          </cell>
        </row>
        <row r="127">
          <cell r="A127" t="str">
            <v>..</v>
          </cell>
          <cell r="C127">
            <v>0</v>
          </cell>
          <cell r="D127">
            <v>0</v>
          </cell>
          <cell r="E127">
            <v>0</v>
          </cell>
          <cell r="F127">
            <v>0</v>
          </cell>
          <cell r="G127">
            <v>0</v>
          </cell>
          <cell r="H127">
            <v>0</v>
          </cell>
          <cell r="I127" t="e">
            <v>#N/A</v>
          </cell>
          <cell r="J127" t="e">
            <v>#N/A</v>
          </cell>
          <cell r="K127" t="e">
            <v>#N/A</v>
          </cell>
          <cell r="L127" t="e">
            <v>#N/A</v>
          </cell>
          <cell r="M127" t="e">
            <v>#N/A</v>
          </cell>
          <cell r="N127" t="e">
            <v>#N/A</v>
          </cell>
          <cell r="O127" t="e">
            <v>#N/A</v>
          </cell>
          <cell r="P127" t="e">
            <v>#N/A</v>
          </cell>
          <cell r="Q127" t="e">
            <v>#N/A</v>
          </cell>
          <cell r="R127" t="e">
            <v>#N/A</v>
          </cell>
          <cell r="S127" t="e">
            <v>#N/A</v>
          </cell>
          <cell r="T127" t="e">
            <v>#N/A</v>
          </cell>
          <cell r="U127">
            <v>0</v>
          </cell>
          <cell r="V127">
            <v>0</v>
          </cell>
          <cell r="W127">
            <v>0</v>
          </cell>
          <cell r="X127">
            <v>0</v>
          </cell>
          <cell r="Y127">
            <v>0</v>
          </cell>
          <cell r="Z127">
            <v>0</v>
          </cell>
          <cell r="AA127">
            <v>0</v>
          </cell>
          <cell r="AB127">
            <v>0</v>
          </cell>
          <cell r="AC127">
            <v>0</v>
          </cell>
          <cell r="AD127">
            <v>0</v>
          </cell>
          <cell r="AE127">
            <v>0</v>
          </cell>
          <cell r="AF127">
            <v>0</v>
          </cell>
          <cell r="AG127">
            <v>0</v>
          </cell>
        </row>
        <row r="128">
          <cell r="A128" t="str">
            <v>..</v>
          </cell>
          <cell r="C128">
            <v>0</v>
          </cell>
          <cell r="D128">
            <v>0</v>
          </cell>
          <cell r="E128">
            <v>0</v>
          </cell>
          <cell r="F128">
            <v>0</v>
          </cell>
          <cell r="G128">
            <v>0</v>
          </cell>
          <cell r="H128">
            <v>0</v>
          </cell>
          <cell r="I128" t="e">
            <v>#N/A</v>
          </cell>
          <cell r="J128" t="e">
            <v>#N/A</v>
          </cell>
          <cell r="K128" t="e">
            <v>#N/A</v>
          </cell>
          <cell r="L128" t="e">
            <v>#N/A</v>
          </cell>
          <cell r="M128" t="e">
            <v>#N/A</v>
          </cell>
          <cell r="N128" t="e">
            <v>#N/A</v>
          </cell>
          <cell r="O128" t="e">
            <v>#N/A</v>
          </cell>
          <cell r="P128" t="e">
            <v>#N/A</v>
          </cell>
          <cell r="Q128" t="e">
            <v>#N/A</v>
          </cell>
          <cell r="R128" t="e">
            <v>#N/A</v>
          </cell>
          <cell r="S128" t="e">
            <v>#N/A</v>
          </cell>
          <cell r="T128" t="e">
            <v>#N/A</v>
          </cell>
          <cell r="U128">
            <v>0</v>
          </cell>
          <cell r="V128">
            <v>0</v>
          </cell>
          <cell r="W128">
            <v>0</v>
          </cell>
          <cell r="X128">
            <v>0</v>
          </cell>
          <cell r="Y128">
            <v>0</v>
          </cell>
          <cell r="Z128">
            <v>0</v>
          </cell>
          <cell r="AA128">
            <v>0</v>
          </cell>
          <cell r="AB128">
            <v>0</v>
          </cell>
          <cell r="AC128">
            <v>0</v>
          </cell>
          <cell r="AD128">
            <v>0</v>
          </cell>
          <cell r="AE128">
            <v>0</v>
          </cell>
          <cell r="AF128">
            <v>0</v>
          </cell>
          <cell r="AG128">
            <v>0</v>
          </cell>
        </row>
        <row r="129">
          <cell r="A129" t="str">
            <v>..</v>
          </cell>
          <cell r="C129">
            <v>0</v>
          </cell>
          <cell r="D129">
            <v>0</v>
          </cell>
          <cell r="E129">
            <v>0</v>
          </cell>
          <cell r="F129">
            <v>0</v>
          </cell>
          <cell r="G129">
            <v>0</v>
          </cell>
          <cell r="H129">
            <v>0</v>
          </cell>
          <cell r="I129" t="e">
            <v>#N/A</v>
          </cell>
          <cell r="J129" t="e">
            <v>#N/A</v>
          </cell>
          <cell r="K129" t="e">
            <v>#N/A</v>
          </cell>
          <cell r="L129" t="e">
            <v>#N/A</v>
          </cell>
          <cell r="M129" t="e">
            <v>#N/A</v>
          </cell>
          <cell r="N129" t="e">
            <v>#N/A</v>
          </cell>
          <cell r="O129" t="e">
            <v>#N/A</v>
          </cell>
          <cell r="P129" t="e">
            <v>#N/A</v>
          </cell>
          <cell r="Q129" t="e">
            <v>#N/A</v>
          </cell>
          <cell r="R129" t="e">
            <v>#N/A</v>
          </cell>
          <cell r="S129" t="e">
            <v>#N/A</v>
          </cell>
          <cell r="T129" t="e">
            <v>#N/A</v>
          </cell>
          <cell r="U129">
            <v>0</v>
          </cell>
          <cell r="V129">
            <v>0</v>
          </cell>
          <cell r="W129">
            <v>0</v>
          </cell>
          <cell r="X129">
            <v>0</v>
          </cell>
          <cell r="Y129">
            <v>0</v>
          </cell>
          <cell r="Z129">
            <v>0</v>
          </cell>
          <cell r="AA129">
            <v>0</v>
          </cell>
          <cell r="AB129">
            <v>0</v>
          </cell>
          <cell r="AC129">
            <v>0</v>
          </cell>
          <cell r="AD129">
            <v>0</v>
          </cell>
          <cell r="AE129">
            <v>0</v>
          </cell>
          <cell r="AF129">
            <v>0</v>
          </cell>
          <cell r="AG129">
            <v>0</v>
          </cell>
        </row>
        <row r="130">
          <cell r="A130" t="str">
            <v>..</v>
          </cell>
          <cell r="C130">
            <v>0</v>
          </cell>
          <cell r="D130">
            <v>0</v>
          </cell>
          <cell r="E130">
            <v>0</v>
          </cell>
          <cell r="F130">
            <v>0</v>
          </cell>
          <cell r="G130">
            <v>0</v>
          </cell>
          <cell r="H130">
            <v>0</v>
          </cell>
          <cell r="I130" t="e">
            <v>#N/A</v>
          </cell>
          <cell r="J130" t="e">
            <v>#N/A</v>
          </cell>
          <cell r="K130" t="e">
            <v>#N/A</v>
          </cell>
          <cell r="L130" t="e">
            <v>#N/A</v>
          </cell>
          <cell r="M130" t="e">
            <v>#N/A</v>
          </cell>
          <cell r="N130" t="e">
            <v>#N/A</v>
          </cell>
          <cell r="O130" t="e">
            <v>#N/A</v>
          </cell>
          <cell r="P130" t="e">
            <v>#N/A</v>
          </cell>
          <cell r="Q130" t="e">
            <v>#N/A</v>
          </cell>
          <cell r="R130" t="e">
            <v>#N/A</v>
          </cell>
          <cell r="S130" t="e">
            <v>#N/A</v>
          </cell>
          <cell r="T130" t="e">
            <v>#N/A</v>
          </cell>
          <cell r="U130">
            <v>0</v>
          </cell>
          <cell r="V130">
            <v>0</v>
          </cell>
          <cell r="W130">
            <v>0</v>
          </cell>
          <cell r="X130">
            <v>0</v>
          </cell>
          <cell r="Y130">
            <v>0</v>
          </cell>
          <cell r="Z130">
            <v>0</v>
          </cell>
          <cell r="AA130">
            <v>0</v>
          </cell>
          <cell r="AB130">
            <v>0</v>
          </cell>
          <cell r="AC130">
            <v>0</v>
          </cell>
          <cell r="AD130">
            <v>0</v>
          </cell>
          <cell r="AE130">
            <v>0</v>
          </cell>
          <cell r="AF130">
            <v>0</v>
          </cell>
          <cell r="AG130">
            <v>0</v>
          </cell>
        </row>
        <row r="131">
          <cell r="A131" t="str">
            <v>..</v>
          </cell>
          <cell r="C131">
            <v>0</v>
          </cell>
          <cell r="D131">
            <v>0</v>
          </cell>
          <cell r="E131">
            <v>0</v>
          </cell>
          <cell r="F131">
            <v>0</v>
          </cell>
          <cell r="G131">
            <v>0</v>
          </cell>
          <cell r="H131">
            <v>0</v>
          </cell>
          <cell r="I131" t="e">
            <v>#N/A</v>
          </cell>
          <cell r="J131" t="e">
            <v>#N/A</v>
          </cell>
          <cell r="K131" t="e">
            <v>#N/A</v>
          </cell>
          <cell r="L131" t="e">
            <v>#N/A</v>
          </cell>
          <cell r="M131" t="e">
            <v>#N/A</v>
          </cell>
          <cell r="N131" t="e">
            <v>#N/A</v>
          </cell>
          <cell r="O131" t="e">
            <v>#N/A</v>
          </cell>
          <cell r="P131" t="e">
            <v>#N/A</v>
          </cell>
          <cell r="Q131" t="e">
            <v>#N/A</v>
          </cell>
          <cell r="R131" t="e">
            <v>#N/A</v>
          </cell>
          <cell r="S131" t="e">
            <v>#N/A</v>
          </cell>
          <cell r="T131" t="e">
            <v>#N/A</v>
          </cell>
          <cell r="U131">
            <v>0</v>
          </cell>
          <cell r="V131">
            <v>0</v>
          </cell>
          <cell r="W131">
            <v>0</v>
          </cell>
          <cell r="X131">
            <v>0</v>
          </cell>
          <cell r="Y131">
            <v>0</v>
          </cell>
          <cell r="Z131">
            <v>0</v>
          </cell>
          <cell r="AA131">
            <v>0</v>
          </cell>
          <cell r="AB131">
            <v>0</v>
          </cell>
          <cell r="AC131">
            <v>0</v>
          </cell>
          <cell r="AD131">
            <v>0</v>
          </cell>
          <cell r="AE131">
            <v>0</v>
          </cell>
          <cell r="AF131">
            <v>0</v>
          </cell>
          <cell r="AG131">
            <v>0</v>
          </cell>
        </row>
        <row r="132">
          <cell r="A132" t="str">
            <v>..</v>
          </cell>
          <cell r="C132">
            <v>0</v>
          </cell>
          <cell r="D132">
            <v>0</v>
          </cell>
          <cell r="E132">
            <v>0</v>
          </cell>
          <cell r="F132">
            <v>0</v>
          </cell>
          <cell r="G132">
            <v>0</v>
          </cell>
          <cell r="H132">
            <v>0</v>
          </cell>
          <cell r="I132" t="e">
            <v>#N/A</v>
          </cell>
          <cell r="J132" t="e">
            <v>#N/A</v>
          </cell>
          <cell r="K132" t="e">
            <v>#N/A</v>
          </cell>
          <cell r="L132" t="e">
            <v>#N/A</v>
          </cell>
          <cell r="M132" t="e">
            <v>#N/A</v>
          </cell>
          <cell r="N132" t="e">
            <v>#N/A</v>
          </cell>
          <cell r="O132" t="e">
            <v>#N/A</v>
          </cell>
          <cell r="P132" t="e">
            <v>#N/A</v>
          </cell>
          <cell r="Q132" t="e">
            <v>#N/A</v>
          </cell>
          <cell r="R132" t="e">
            <v>#N/A</v>
          </cell>
          <cell r="S132" t="e">
            <v>#N/A</v>
          </cell>
          <cell r="T132" t="e">
            <v>#N/A</v>
          </cell>
          <cell r="U132">
            <v>0</v>
          </cell>
          <cell r="V132">
            <v>0</v>
          </cell>
          <cell r="W132">
            <v>0</v>
          </cell>
          <cell r="X132">
            <v>0</v>
          </cell>
          <cell r="Y132">
            <v>0</v>
          </cell>
          <cell r="Z132">
            <v>0</v>
          </cell>
          <cell r="AA132">
            <v>0</v>
          </cell>
          <cell r="AB132">
            <v>0</v>
          </cell>
          <cell r="AC132">
            <v>0</v>
          </cell>
          <cell r="AD132">
            <v>0</v>
          </cell>
          <cell r="AE132">
            <v>0</v>
          </cell>
          <cell r="AF132">
            <v>0</v>
          </cell>
          <cell r="AG132">
            <v>0</v>
          </cell>
        </row>
        <row r="133">
          <cell r="A133" t="str">
            <v>..</v>
          </cell>
          <cell r="C133">
            <v>0</v>
          </cell>
          <cell r="D133">
            <v>0</v>
          </cell>
          <cell r="E133">
            <v>0</v>
          </cell>
          <cell r="F133">
            <v>0</v>
          </cell>
          <cell r="G133">
            <v>0</v>
          </cell>
          <cell r="H133">
            <v>0</v>
          </cell>
          <cell r="I133" t="e">
            <v>#N/A</v>
          </cell>
          <cell r="J133" t="e">
            <v>#N/A</v>
          </cell>
          <cell r="K133" t="e">
            <v>#N/A</v>
          </cell>
          <cell r="L133" t="e">
            <v>#N/A</v>
          </cell>
          <cell r="M133" t="e">
            <v>#N/A</v>
          </cell>
          <cell r="N133" t="e">
            <v>#N/A</v>
          </cell>
          <cell r="O133" t="e">
            <v>#N/A</v>
          </cell>
          <cell r="P133" t="e">
            <v>#N/A</v>
          </cell>
          <cell r="Q133" t="e">
            <v>#N/A</v>
          </cell>
          <cell r="R133" t="e">
            <v>#N/A</v>
          </cell>
          <cell r="S133" t="e">
            <v>#N/A</v>
          </cell>
          <cell r="T133" t="e">
            <v>#N/A</v>
          </cell>
          <cell r="U133">
            <v>0</v>
          </cell>
          <cell r="V133">
            <v>0</v>
          </cell>
          <cell r="W133">
            <v>0</v>
          </cell>
          <cell r="X133">
            <v>0</v>
          </cell>
          <cell r="Y133">
            <v>0</v>
          </cell>
          <cell r="Z133">
            <v>0</v>
          </cell>
          <cell r="AA133">
            <v>0</v>
          </cell>
          <cell r="AB133">
            <v>0</v>
          </cell>
          <cell r="AC133">
            <v>0</v>
          </cell>
          <cell r="AD133">
            <v>0</v>
          </cell>
          <cell r="AE133">
            <v>0</v>
          </cell>
          <cell r="AF133">
            <v>0</v>
          </cell>
          <cell r="AG133">
            <v>0</v>
          </cell>
        </row>
        <row r="134">
          <cell r="A134" t="str">
            <v>..</v>
          </cell>
          <cell r="C134">
            <v>0</v>
          </cell>
          <cell r="D134">
            <v>0</v>
          </cell>
          <cell r="E134">
            <v>0</v>
          </cell>
          <cell r="F134">
            <v>0</v>
          </cell>
          <cell r="G134">
            <v>0</v>
          </cell>
          <cell r="H134">
            <v>0</v>
          </cell>
          <cell r="I134" t="e">
            <v>#N/A</v>
          </cell>
          <cell r="J134" t="e">
            <v>#N/A</v>
          </cell>
          <cell r="K134" t="e">
            <v>#N/A</v>
          </cell>
          <cell r="L134" t="e">
            <v>#N/A</v>
          </cell>
          <cell r="M134" t="e">
            <v>#N/A</v>
          </cell>
          <cell r="N134" t="e">
            <v>#N/A</v>
          </cell>
          <cell r="O134" t="e">
            <v>#N/A</v>
          </cell>
          <cell r="P134" t="e">
            <v>#N/A</v>
          </cell>
          <cell r="Q134" t="e">
            <v>#N/A</v>
          </cell>
          <cell r="R134" t="e">
            <v>#N/A</v>
          </cell>
          <cell r="S134" t="e">
            <v>#N/A</v>
          </cell>
          <cell r="T134" t="e">
            <v>#N/A</v>
          </cell>
          <cell r="U134">
            <v>0</v>
          </cell>
          <cell r="V134">
            <v>0</v>
          </cell>
          <cell r="W134">
            <v>0</v>
          </cell>
          <cell r="X134">
            <v>0</v>
          </cell>
          <cell r="Y134">
            <v>0</v>
          </cell>
          <cell r="Z134">
            <v>0</v>
          </cell>
          <cell r="AA134">
            <v>0</v>
          </cell>
          <cell r="AB134">
            <v>0</v>
          </cell>
          <cell r="AC134">
            <v>0</v>
          </cell>
          <cell r="AD134">
            <v>0</v>
          </cell>
          <cell r="AE134">
            <v>0</v>
          </cell>
          <cell r="AF134">
            <v>0</v>
          </cell>
          <cell r="AG134">
            <v>0</v>
          </cell>
        </row>
        <row r="135">
          <cell r="A135" t="str">
            <v>..</v>
          </cell>
          <cell r="C135">
            <v>0</v>
          </cell>
          <cell r="D135">
            <v>0</v>
          </cell>
          <cell r="E135">
            <v>0</v>
          </cell>
          <cell r="F135">
            <v>0</v>
          </cell>
          <cell r="G135">
            <v>0</v>
          </cell>
          <cell r="H135">
            <v>0</v>
          </cell>
          <cell r="I135" t="e">
            <v>#N/A</v>
          </cell>
          <cell r="J135" t="e">
            <v>#N/A</v>
          </cell>
          <cell r="K135" t="e">
            <v>#N/A</v>
          </cell>
          <cell r="L135" t="e">
            <v>#N/A</v>
          </cell>
          <cell r="M135" t="e">
            <v>#N/A</v>
          </cell>
          <cell r="N135" t="e">
            <v>#N/A</v>
          </cell>
          <cell r="O135" t="e">
            <v>#N/A</v>
          </cell>
          <cell r="P135" t="e">
            <v>#N/A</v>
          </cell>
          <cell r="Q135" t="e">
            <v>#N/A</v>
          </cell>
          <cell r="R135" t="e">
            <v>#N/A</v>
          </cell>
          <cell r="S135" t="e">
            <v>#N/A</v>
          </cell>
          <cell r="T135" t="e">
            <v>#N/A</v>
          </cell>
          <cell r="U135">
            <v>0</v>
          </cell>
          <cell r="V135">
            <v>0</v>
          </cell>
          <cell r="W135">
            <v>0</v>
          </cell>
          <cell r="X135">
            <v>0</v>
          </cell>
          <cell r="Y135">
            <v>0</v>
          </cell>
          <cell r="Z135">
            <v>0</v>
          </cell>
          <cell r="AA135">
            <v>0</v>
          </cell>
          <cell r="AB135">
            <v>0</v>
          </cell>
          <cell r="AC135">
            <v>0</v>
          </cell>
          <cell r="AD135">
            <v>0</v>
          </cell>
          <cell r="AE135">
            <v>0</v>
          </cell>
          <cell r="AF135">
            <v>0</v>
          </cell>
          <cell r="AG135">
            <v>0</v>
          </cell>
        </row>
        <row r="136">
          <cell r="A136" t="str">
            <v>..</v>
          </cell>
          <cell r="C136">
            <v>0</v>
          </cell>
          <cell r="D136">
            <v>0</v>
          </cell>
          <cell r="E136">
            <v>0</v>
          </cell>
          <cell r="F136">
            <v>0</v>
          </cell>
          <cell r="G136">
            <v>0</v>
          </cell>
          <cell r="H136">
            <v>0</v>
          </cell>
          <cell r="I136" t="e">
            <v>#N/A</v>
          </cell>
          <cell r="J136" t="e">
            <v>#N/A</v>
          </cell>
          <cell r="K136" t="e">
            <v>#N/A</v>
          </cell>
          <cell r="L136" t="e">
            <v>#N/A</v>
          </cell>
          <cell r="M136" t="e">
            <v>#N/A</v>
          </cell>
          <cell r="N136" t="e">
            <v>#N/A</v>
          </cell>
          <cell r="O136" t="e">
            <v>#N/A</v>
          </cell>
          <cell r="P136" t="e">
            <v>#N/A</v>
          </cell>
          <cell r="Q136" t="e">
            <v>#N/A</v>
          </cell>
          <cell r="R136" t="e">
            <v>#N/A</v>
          </cell>
          <cell r="S136" t="e">
            <v>#N/A</v>
          </cell>
          <cell r="T136" t="e">
            <v>#N/A</v>
          </cell>
          <cell r="U136">
            <v>0</v>
          </cell>
          <cell r="V136">
            <v>0</v>
          </cell>
          <cell r="W136">
            <v>0</v>
          </cell>
          <cell r="X136">
            <v>0</v>
          </cell>
          <cell r="Y136">
            <v>0</v>
          </cell>
          <cell r="Z136">
            <v>0</v>
          </cell>
          <cell r="AA136">
            <v>0</v>
          </cell>
          <cell r="AB136">
            <v>0</v>
          </cell>
          <cell r="AC136">
            <v>0</v>
          </cell>
          <cell r="AD136">
            <v>0</v>
          </cell>
          <cell r="AE136">
            <v>0</v>
          </cell>
          <cell r="AF136">
            <v>0</v>
          </cell>
          <cell r="AG136">
            <v>0</v>
          </cell>
        </row>
        <row r="137">
          <cell r="A137" t="str">
            <v>..</v>
          </cell>
          <cell r="C137">
            <v>0</v>
          </cell>
          <cell r="D137">
            <v>0</v>
          </cell>
          <cell r="E137">
            <v>0</v>
          </cell>
          <cell r="F137">
            <v>0</v>
          </cell>
          <cell r="G137">
            <v>0</v>
          </cell>
          <cell r="H137">
            <v>0</v>
          </cell>
          <cell r="I137" t="e">
            <v>#N/A</v>
          </cell>
          <cell r="J137" t="e">
            <v>#N/A</v>
          </cell>
          <cell r="K137" t="e">
            <v>#N/A</v>
          </cell>
          <cell r="L137" t="e">
            <v>#N/A</v>
          </cell>
          <cell r="M137" t="e">
            <v>#N/A</v>
          </cell>
          <cell r="N137" t="e">
            <v>#N/A</v>
          </cell>
          <cell r="O137" t="e">
            <v>#N/A</v>
          </cell>
          <cell r="P137" t="e">
            <v>#N/A</v>
          </cell>
          <cell r="Q137" t="e">
            <v>#N/A</v>
          </cell>
          <cell r="R137" t="e">
            <v>#N/A</v>
          </cell>
          <cell r="S137" t="e">
            <v>#N/A</v>
          </cell>
          <cell r="T137" t="e">
            <v>#N/A</v>
          </cell>
          <cell r="U137">
            <v>0</v>
          </cell>
          <cell r="V137">
            <v>0</v>
          </cell>
          <cell r="W137">
            <v>0</v>
          </cell>
          <cell r="X137">
            <v>0</v>
          </cell>
          <cell r="Y137">
            <v>0</v>
          </cell>
          <cell r="Z137">
            <v>0</v>
          </cell>
          <cell r="AA137">
            <v>0</v>
          </cell>
          <cell r="AB137">
            <v>0</v>
          </cell>
          <cell r="AC137">
            <v>0</v>
          </cell>
          <cell r="AD137">
            <v>0</v>
          </cell>
          <cell r="AE137">
            <v>0</v>
          </cell>
          <cell r="AF137">
            <v>0</v>
          </cell>
          <cell r="AG137">
            <v>0</v>
          </cell>
        </row>
        <row r="138">
          <cell r="A138" t="str">
            <v>..</v>
          </cell>
          <cell r="C138">
            <v>0</v>
          </cell>
          <cell r="D138">
            <v>0</v>
          </cell>
          <cell r="E138">
            <v>0</v>
          </cell>
          <cell r="F138">
            <v>0</v>
          </cell>
          <cell r="G138">
            <v>0</v>
          </cell>
          <cell r="H138">
            <v>0</v>
          </cell>
          <cell r="I138" t="e">
            <v>#N/A</v>
          </cell>
          <cell r="J138" t="e">
            <v>#N/A</v>
          </cell>
          <cell r="K138" t="e">
            <v>#N/A</v>
          </cell>
          <cell r="L138" t="e">
            <v>#N/A</v>
          </cell>
          <cell r="M138" t="e">
            <v>#N/A</v>
          </cell>
          <cell r="N138" t="e">
            <v>#N/A</v>
          </cell>
          <cell r="O138" t="e">
            <v>#N/A</v>
          </cell>
          <cell r="P138" t="e">
            <v>#N/A</v>
          </cell>
          <cell r="Q138" t="e">
            <v>#N/A</v>
          </cell>
          <cell r="R138" t="e">
            <v>#N/A</v>
          </cell>
          <cell r="S138" t="e">
            <v>#N/A</v>
          </cell>
          <cell r="T138" t="e">
            <v>#N/A</v>
          </cell>
          <cell r="U138">
            <v>0</v>
          </cell>
          <cell r="V138">
            <v>0</v>
          </cell>
          <cell r="W138">
            <v>0</v>
          </cell>
          <cell r="X138">
            <v>0</v>
          </cell>
          <cell r="Y138">
            <v>0</v>
          </cell>
          <cell r="Z138">
            <v>0</v>
          </cell>
          <cell r="AA138">
            <v>0</v>
          </cell>
          <cell r="AB138">
            <v>0</v>
          </cell>
          <cell r="AC138">
            <v>0</v>
          </cell>
          <cell r="AD138">
            <v>0</v>
          </cell>
          <cell r="AE138">
            <v>0</v>
          </cell>
          <cell r="AF138">
            <v>0</v>
          </cell>
          <cell r="AG138">
            <v>0</v>
          </cell>
        </row>
        <row r="139">
          <cell r="A139" t="str">
            <v>..</v>
          </cell>
          <cell r="C139">
            <v>0</v>
          </cell>
          <cell r="D139">
            <v>0</v>
          </cell>
          <cell r="E139">
            <v>0</v>
          </cell>
          <cell r="F139">
            <v>0</v>
          </cell>
          <cell r="G139">
            <v>0</v>
          </cell>
          <cell r="H139">
            <v>0</v>
          </cell>
          <cell r="I139" t="e">
            <v>#N/A</v>
          </cell>
          <cell r="J139" t="e">
            <v>#N/A</v>
          </cell>
          <cell r="K139" t="e">
            <v>#N/A</v>
          </cell>
          <cell r="L139" t="e">
            <v>#N/A</v>
          </cell>
          <cell r="M139" t="e">
            <v>#N/A</v>
          </cell>
          <cell r="N139" t="e">
            <v>#N/A</v>
          </cell>
          <cell r="O139" t="e">
            <v>#N/A</v>
          </cell>
          <cell r="P139" t="e">
            <v>#N/A</v>
          </cell>
          <cell r="Q139" t="e">
            <v>#N/A</v>
          </cell>
          <cell r="R139" t="e">
            <v>#N/A</v>
          </cell>
          <cell r="S139" t="e">
            <v>#N/A</v>
          </cell>
          <cell r="T139" t="e">
            <v>#N/A</v>
          </cell>
          <cell r="U139">
            <v>0</v>
          </cell>
          <cell r="V139">
            <v>0</v>
          </cell>
          <cell r="W139">
            <v>0</v>
          </cell>
          <cell r="X139">
            <v>0</v>
          </cell>
          <cell r="Y139">
            <v>0</v>
          </cell>
          <cell r="Z139">
            <v>0</v>
          </cell>
          <cell r="AA139">
            <v>0</v>
          </cell>
          <cell r="AB139">
            <v>0</v>
          </cell>
          <cell r="AC139">
            <v>0</v>
          </cell>
          <cell r="AD139">
            <v>0</v>
          </cell>
          <cell r="AE139">
            <v>0</v>
          </cell>
          <cell r="AF139">
            <v>0</v>
          </cell>
          <cell r="AG139">
            <v>0</v>
          </cell>
        </row>
        <row r="140">
          <cell r="A140" t="str">
            <v>..</v>
          </cell>
          <cell r="C140">
            <v>0</v>
          </cell>
          <cell r="D140">
            <v>0</v>
          </cell>
          <cell r="E140">
            <v>0</v>
          </cell>
          <cell r="F140">
            <v>0</v>
          </cell>
          <cell r="G140">
            <v>0</v>
          </cell>
          <cell r="H140">
            <v>0</v>
          </cell>
          <cell r="I140" t="e">
            <v>#N/A</v>
          </cell>
          <cell r="J140" t="e">
            <v>#N/A</v>
          </cell>
          <cell r="K140" t="e">
            <v>#N/A</v>
          </cell>
          <cell r="L140" t="e">
            <v>#N/A</v>
          </cell>
          <cell r="M140" t="e">
            <v>#N/A</v>
          </cell>
          <cell r="N140" t="e">
            <v>#N/A</v>
          </cell>
          <cell r="O140" t="e">
            <v>#N/A</v>
          </cell>
          <cell r="P140" t="e">
            <v>#N/A</v>
          </cell>
          <cell r="Q140" t="e">
            <v>#N/A</v>
          </cell>
          <cell r="R140" t="e">
            <v>#N/A</v>
          </cell>
          <cell r="S140" t="e">
            <v>#N/A</v>
          </cell>
          <cell r="T140" t="e">
            <v>#N/A</v>
          </cell>
          <cell r="U140">
            <v>0</v>
          </cell>
          <cell r="V140">
            <v>0</v>
          </cell>
          <cell r="W140">
            <v>0</v>
          </cell>
          <cell r="X140">
            <v>0</v>
          </cell>
          <cell r="Y140">
            <v>0</v>
          </cell>
          <cell r="Z140">
            <v>0</v>
          </cell>
          <cell r="AA140">
            <v>0</v>
          </cell>
          <cell r="AB140">
            <v>0</v>
          </cell>
          <cell r="AC140">
            <v>0</v>
          </cell>
          <cell r="AD140">
            <v>0</v>
          </cell>
          <cell r="AE140">
            <v>0</v>
          </cell>
          <cell r="AF140">
            <v>0</v>
          </cell>
          <cell r="AG140">
            <v>0</v>
          </cell>
        </row>
        <row r="141">
          <cell r="A141" t="str">
            <v>..</v>
          </cell>
          <cell r="C141">
            <v>0</v>
          </cell>
          <cell r="D141">
            <v>0</v>
          </cell>
          <cell r="E141">
            <v>0</v>
          </cell>
          <cell r="F141">
            <v>0</v>
          </cell>
          <cell r="G141">
            <v>0</v>
          </cell>
          <cell r="H141">
            <v>0</v>
          </cell>
          <cell r="I141" t="e">
            <v>#N/A</v>
          </cell>
          <cell r="J141" t="e">
            <v>#N/A</v>
          </cell>
          <cell r="K141" t="e">
            <v>#N/A</v>
          </cell>
          <cell r="L141" t="e">
            <v>#N/A</v>
          </cell>
          <cell r="M141" t="e">
            <v>#N/A</v>
          </cell>
          <cell r="N141" t="e">
            <v>#N/A</v>
          </cell>
          <cell r="O141" t="e">
            <v>#N/A</v>
          </cell>
          <cell r="P141" t="e">
            <v>#N/A</v>
          </cell>
          <cell r="Q141" t="e">
            <v>#N/A</v>
          </cell>
          <cell r="R141" t="e">
            <v>#N/A</v>
          </cell>
          <cell r="S141" t="e">
            <v>#N/A</v>
          </cell>
          <cell r="T141" t="e">
            <v>#N/A</v>
          </cell>
          <cell r="U141">
            <v>0</v>
          </cell>
          <cell r="V141">
            <v>0</v>
          </cell>
          <cell r="W141">
            <v>0</v>
          </cell>
          <cell r="X141">
            <v>0</v>
          </cell>
          <cell r="Y141">
            <v>0</v>
          </cell>
          <cell r="Z141">
            <v>0</v>
          </cell>
          <cell r="AA141">
            <v>0</v>
          </cell>
          <cell r="AB141">
            <v>0</v>
          </cell>
          <cell r="AC141">
            <v>0</v>
          </cell>
          <cell r="AD141">
            <v>0</v>
          </cell>
          <cell r="AE141">
            <v>0</v>
          </cell>
          <cell r="AF141">
            <v>0</v>
          </cell>
          <cell r="AG141">
            <v>0</v>
          </cell>
        </row>
        <row r="142">
          <cell r="A142" t="str">
            <v>..</v>
          </cell>
          <cell r="C142">
            <v>0</v>
          </cell>
          <cell r="D142">
            <v>0</v>
          </cell>
          <cell r="E142">
            <v>0</v>
          </cell>
          <cell r="F142">
            <v>0</v>
          </cell>
          <cell r="G142">
            <v>0</v>
          </cell>
          <cell r="H142">
            <v>0</v>
          </cell>
          <cell r="I142" t="e">
            <v>#N/A</v>
          </cell>
          <cell r="J142" t="e">
            <v>#N/A</v>
          </cell>
          <cell r="K142" t="e">
            <v>#N/A</v>
          </cell>
          <cell r="L142" t="e">
            <v>#N/A</v>
          </cell>
          <cell r="M142" t="e">
            <v>#N/A</v>
          </cell>
          <cell r="N142" t="e">
            <v>#N/A</v>
          </cell>
          <cell r="O142" t="e">
            <v>#N/A</v>
          </cell>
          <cell r="P142" t="e">
            <v>#N/A</v>
          </cell>
          <cell r="Q142" t="e">
            <v>#N/A</v>
          </cell>
          <cell r="R142" t="e">
            <v>#N/A</v>
          </cell>
          <cell r="S142" t="e">
            <v>#N/A</v>
          </cell>
          <cell r="T142" t="e">
            <v>#N/A</v>
          </cell>
          <cell r="U142">
            <v>0</v>
          </cell>
          <cell r="V142">
            <v>0</v>
          </cell>
          <cell r="W142">
            <v>0</v>
          </cell>
          <cell r="X142">
            <v>0</v>
          </cell>
          <cell r="Y142">
            <v>0</v>
          </cell>
          <cell r="Z142">
            <v>0</v>
          </cell>
          <cell r="AA142">
            <v>0</v>
          </cell>
          <cell r="AB142">
            <v>0</v>
          </cell>
          <cell r="AC142">
            <v>0</v>
          </cell>
          <cell r="AD142">
            <v>0</v>
          </cell>
          <cell r="AE142">
            <v>0</v>
          </cell>
          <cell r="AF142">
            <v>0</v>
          </cell>
          <cell r="AG142">
            <v>0</v>
          </cell>
        </row>
        <row r="143">
          <cell r="A143" t="str">
            <v>..</v>
          </cell>
          <cell r="C143">
            <v>0</v>
          </cell>
          <cell r="D143">
            <v>0</v>
          </cell>
          <cell r="E143">
            <v>0</v>
          </cell>
          <cell r="F143">
            <v>0</v>
          </cell>
          <cell r="G143">
            <v>0</v>
          </cell>
          <cell r="H143">
            <v>0</v>
          </cell>
          <cell r="I143" t="e">
            <v>#N/A</v>
          </cell>
          <cell r="J143" t="e">
            <v>#N/A</v>
          </cell>
          <cell r="K143" t="e">
            <v>#N/A</v>
          </cell>
          <cell r="L143" t="e">
            <v>#N/A</v>
          </cell>
          <cell r="M143" t="e">
            <v>#N/A</v>
          </cell>
          <cell r="N143" t="e">
            <v>#N/A</v>
          </cell>
          <cell r="O143" t="e">
            <v>#N/A</v>
          </cell>
          <cell r="P143" t="e">
            <v>#N/A</v>
          </cell>
          <cell r="Q143" t="e">
            <v>#N/A</v>
          </cell>
          <cell r="R143" t="e">
            <v>#N/A</v>
          </cell>
          <cell r="S143" t="e">
            <v>#N/A</v>
          </cell>
          <cell r="T143" t="e">
            <v>#N/A</v>
          </cell>
          <cell r="U143">
            <v>0</v>
          </cell>
          <cell r="V143">
            <v>0</v>
          </cell>
          <cell r="W143">
            <v>0</v>
          </cell>
          <cell r="X143">
            <v>0</v>
          </cell>
          <cell r="Y143">
            <v>0</v>
          </cell>
          <cell r="Z143">
            <v>0</v>
          </cell>
          <cell r="AA143">
            <v>0</v>
          </cell>
          <cell r="AB143">
            <v>0</v>
          </cell>
          <cell r="AC143">
            <v>0</v>
          </cell>
          <cell r="AD143">
            <v>0</v>
          </cell>
          <cell r="AE143">
            <v>0</v>
          </cell>
          <cell r="AF143">
            <v>0</v>
          </cell>
          <cell r="AG143">
            <v>0</v>
          </cell>
        </row>
        <row r="144">
          <cell r="A144" t="str">
            <v>..</v>
          </cell>
          <cell r="C144">
            <v>0</v>
          </cell>
          <cell r="D144">
            <v>0</v>
          </cell>
          <cell r="E144">
            <v>0</v>
          </cell>
          <cell r="F144">
            <v>0</v>
          </cell>
          <cell r="G144">
            <v>0</v>
          </cell>
          <cell r="H144">
            <v>0</v>
          </cell>
          <cell r="I144" t="e">
            <v>#N/A</v>
          </cell>
          <cell r="J144" t="e">
            <v>#N/A</v>
          </cell>
          <cell r="K144" t="e">
            <v>#N/A</v>
          </cell>
          <cell r="L144" t="e">
            <v>#N/A</v>
          </cell>
          <cell r="M144" t="e">
            <v>#N/A</v>
          </cell>
          <cell r="N144" t="e">
            <v>#N/A</v>
          </cell>
          <cell r="O144" t="e">
            <v>#N/A</v>
          </cell>
          <cell r="P144" t="e">
            <v>#N/A</v>
          </cell>
          <cell r="Q144" t="e">
            <v>#N/A</v>
          </cell>
          <cell r="R144" t="e">
            <v>#N/A</v>
          </cell>
          <cell r="S144" t="e">
            <v>#N/A</v>
          </cell>
          <cell r="T144" t="e">
            <v>#N/A</v>
          </cell>
          <cell r="U144">
            <v>0</v>
          </cell>
          <cell r="V144">
            <v>0</v>
          </cell>
          <cell r="W144">
            <v>0</v>
          </cell>
          <cell r="X144">
            <v>0</v>
          </cell>
          <cell r="Y144">
            <v>0</v>
          </cell>
          <cell r="Z144">
            <v>0</v>
          </cell>
          <cell r="AA144">
            <v>0</v>
          </cell>
          <cell r="AB144">
            <v>0</v>
          </cell>
          <cell r="AC144">
            <v>0</v>
          </cell>
          <cell r="AD144">
            <v>0</v>
          </cell>
          <cell r="AE144">
            <v>0</v>
          </cell>
          <cell r="AF144">
            <v>0</v>
          </cell>
          <cell r="AG144">
            <v>0</v>
          </cell>
        </row>
        <row r="145">
          <cell r="A145" t="str">
            <v>..</v>
          </cell>
          <cell r="C145">
            <v>0</v>
          </cell>
          <cell r="D145">
            <v>0</v>
          </cell>
          <cell r="E145">
            <v>0</v>
          </cell>
          <cell r="F145">
            <v>0</v>
          </cell>
          <cell r="G145">
            <v>0</v>
          </cell>
          <cell r="H145">
            <v>0</v>
          </cell>
          <cell r="I145" t="e">
            <v>#N/A</v>
          </cell>
          <cell r="J145" t="e">
            <v>#N/A</v>
          </cell>
          <cell r="K145" t="e">
            <v>#N/A</v>
          </cell>
          <cell r="L145" t="e">
            <v>#N/A</v>
          </cell>
          <cell r="M145" t="e">
            <v>#N/A</v>
          </cell>
          <cell r="N145" t="e">
            <v>#N/A</v>
          </cell>
          <cell r="O145" t="e">
            <v>#N/A</v>
          </cell>
          <cell r="P145" t="e">
            <v>#N/A</v>
          </cell>
          <cell r="Q145" t="e">
            <v>#N/A</v>
          </cell>
          <cell r="R145" t="e">
            <v>#N/A</v>
          </cell>
          <cell r="S145" t="e">
            <v>#N/A</v>
          </cell>
          <cell r="T145" t="e">
            <v>#N/A</v>
          </cell>
          <cell r="U145">
            <v>0</v>
          </cell>
          <cell r="V145">
            <v>0</v>
          </cell>
          <cell r="W145">
            <v>0</v>
          </cell>
          <cell r="X145">
            <v>0</v>
          </cell>
          <cell r="Y145">
            <v>0</v>
          </cell>
          <cell r="Z145">
            <v>0</v>
          </cell>
          <cell r="AA145">
            <v>0</v>
          </cell>
          <cell r="AB145">
            <v>0</v>
          </cell>
          <cell r="AC145">
            <v>0</v>
          </cell>
          <cell r="AD145">
            <v>0</v>
          </cell>
          <cell r="AE145">
            <v>0</v>
          </cell>
          <cell r="AF145">
            <v>0</v>
          </cell>
          <cell r="AG145">
            <v>0</v>
          </cell>
        </row>
        <row r="146">
          <cell r="A146" t="str">
            <v>..</v>
          </cell>
          <cell r="C146">
            <v>0</v>
          </cell>
          <cell r="D146">
            <v>0</v>
          </cell>
          <cell r="E146">
            <v>0</v>
          </cell>
          <cell r="F146">
            <v>0</v>
          </cell>
          <cell r="G146">
            <v>0</v>
          </cell>
          <cell r="H146">
            <v>0</v>
          </cell>
          <cell r="I146" t="e">
            <v>#N/A</v>
          </cell>
          <cell r="J146" t="e">
            <v>#N/A</v>
          </cell>
          <cell r="K146" t="e">
            <v>#N/A</v>
          </cell>
          <cell r="L146" t="e">
            <v>#N/A</v>
          </cell>
          <cell r="M146" t="e">
            <v>#N/A</v>
          </cell>
          <cell r="N146" t="e">
            <v>#N/A</v>
          </cell>
          <cell r="O146" t="e">
            <v>#N/A</v>
          </cell>
          <cell r="P146" t="e">
            <v>#N/A</v>
          </cell>
          <cell r="Q146" t="e">
            <v>#N/A</v>
          </cell>
          <cell r="R146" t="e">
            <v>#N/A</v>
          </cell>
          <cell r="S146" t="e">
            <v>#N/A</v>
          </cell>
          <cell r="T146" t="e">
            <v>#N/A</v>
          </cell>
          <cell r="U146">
            <v>0</v>
          </cell>
          <cell r="V146">
            <v>0</v>
          </cell>
          <cell r="W146">
            <v>0</v>
          </cell>
          <cell r="X146">
            <v>0</v>
          </cell>
          <cell r="Y146">
            <v>0</v>
          </cell>
          <cell r="Z146">
            <v>0</v>
          </cell>
          <cell r="AA146">
            <v>0</v>
          </cell>
          <cell r="AB146">
            <v>0</v>
          </cell>
          <cell r="AC146">
            <v>0</v>
          </cell>
          <cell r="AD146">
            <v>0</v>
          </cell>
          <cell r="AE146">
            <v>0</v>
          </cell>
          <cell r="AF146">
            <v>0</v>
          </cell>
          <cell r="AG146">
            <v>0</v>
          </cell>
        </row>
        <row r="147">
          <cell r="A147" t="str">
            <v>..</v>
          </cell>
          <cell r="C147">
            <v>0</v>
          </cell>
          <cell r="D147">
            <v>0</v>
          </cell>
          <cell r="E147">
            <v>0</v>
          </cell>
          <cell r="F147">
            <v>0</v>
          </cell>
          <cell r="G147">
            <v>0</v>
          </cell>
          <cell r="H147">
            <v>0</v>
          </cell>
          <cell r="I147" t="e">
            <v>#N/A</v>
          </cell>
          <cell r="J147" t="e">
            <v>#N/A</v>
          </cell>
          <cell r="K147" t="e">
            <v>#N/A</v>
          </cell>
          <cell r="L147" t="e">
            <v>#N/A</v>
          </cell>
          <cell r="M147" t="e">
            <v>#N/A</v>
          </cell>
          <cell r="N147" t="e">
            <v>#N/A</v>
          </cell>
          <cell r="O147" t="e">
            <v>#N/A</v>
          </cell>
          <cell r="P147" t="e">
            <v>#N/A</v>
          </cell>
          <cell r="Q147" t="e">
            <v>#N/A</v>
          </cell>
          <cell r="R147" t="e">
            <v>#N/A</v>
          </cell>
          <cell r="S147" t="e">
            <v>#N/A</v>
          </cell>
          <cell r="T147" t="e">
            <v>#N/A</v>
          </cell>
          <cell r="U147">
            <v>0</v>
          </cell>
          <cell r="V147">
            <v>0</v>
          </cell>
          <cell r="W147">
            <v>0</v>
          </cell>
          <cell r="X147">
            <v>0</v>
          </cell>
          <cell r="Y147">
            <v>0</v>
          </cell>
          <cell r="Z147">
            <v>0</v>
          </cell>
          <cell r="AA147">
            <v>0</v>
          </cell>
          <cell r="AB147">
            <v>0</v>
          </cell>
          <cell r="AC147">
            <v>0</v>
          </cell>
          <cell r="AD147">
            <v>0</v>
          </cell>
          <cell r="AE147">
            <v>0</v>
          </cell>
          <cell r="AF147">
            <v>0</v>
          </cell>
          <cell r="AG147">
            <v>0</v>
          </cell>
        </row>
        <row r="148">
          <cell r="A148" t="str">
            <v>..</v>
          </cell>
          <cell r="C148">
            <v>0</v>
          </cell>
          <cell r="D148">
            <v>0</v>
          </cell>
          <cell r="E148">
            <v>0</v>
          </cell>
          <cell r="F148">
            <v>0</v>
          </cell>
          <cell r="G148">
            <v>0</v>
          </cell>
          <cell r="H148">
            <v>0</v>
          </cell>
          <cell r="I148" t="e">
            <v>#N/A</v>
          </cell>
          <cell r="J148" t="e">
            <v>#N/A</v>
          </cell>
          <cell r="K148" t="e">
            <v>#N/A</v>
          </cell>
          <cell r="L148" t="e">
            <v>#N/A</v>
          </cell>
          <cell r="M148" t="e">
            <v>#N/A</v>
          </cell>
          <cell r="N148" t="e">
            <v>#N/A</v>
          </cell>
          <cell r="O148" t="e">
            <v>#N/A</v>
          </cell>
          <cell r="P148" t="e">
            <v>#N/A</v>
          </cell>
          <cell r="Q148" t="e">
            <v>#N/A</v>
          </cell>
          <cell r="R148" t="e">
            <v>#N/A</v>
          </cell>
          <cell r="S148" t="e">
            <v>#N/A</v>
          </cell>
          <cell r="T148" t="e">
            <v>#N/A</v>
          </cell>
          <cell r="U148">
            <v>0</v>
          </cell>
          <cell r="V148">
            <v>0</v>
          </cell>
          <cell r="W148">
            <v>0</v>
          </cell>
          <cell r="X148">
            <v>0</v>
          </cell>
          <cell r="Y148">
            <v>0</v>
          </cell>
          <cell r="Z148">
            <v>0</v>
          </cell>
          <cell r="AA148">
            <v>0</v>
          </cell>
          <cell r="AB148">
            <v>0</v>
          </cell>
          <cell r="AC148">
            <v>0</v>
          </cell>
          <cell r="AD148">
            <v>0</v>
          </cell>
          <cell r="AE148">
            <v>0</v>
          </cell>
          <cell r="AF148">
            <v>0</v>
          </cell>
          <cell r="AG148">
            <v>0</v>
          </cell>
        </row>
        <row r="149">
          <cell r="A149" t="str">
            <v>..</v>
          </cell>
          <cell r="C149">
            <v>0</v>
          </cell>
          <cell r="D149">
            <v>0</v>
          </cell>
          <cell r="E149">
            <v>0</v>
          </cell>
          <cell r="F149">
            <v>0</v>
          </cell>
          <cell r="G149">
            <v>0</v>
          </cell>
          <cell r="H149">
            <v>0</v>
          </cell>
          <cell r="I149" t="e">
            <v>#N/A</v>
          </cell>
          <cell r="J149" t="e">
            <v>#N/A</v>
          </cell>
          <cell r="K149" t="e">
            <v>#N/A</v>
          </cell>
          <cell r="L149" t="e">
            <v>#N/A</v>
          </cell>
          <cell r="M149" t="e">
            <v>#N/A</v>
          </cell>
          <cell r="N149" t="e">
            <v>#N/A</v>
          </cell>
          <cell r="O149" t="e">
            <v>#N/A</v>
          </cell>
          <cell r="P149" t="e">
            <v>#N/A</v>
          </cell>
          <cell r="Q149" t="e">
            <v>#N/A</v>
          </cell>
          <cell r="R149" t="e">
            <v>#N/A</v>
          </cell>
          <cell r="S149" t="e">
            <v>#N/A</v>
          </cell>
          <cell r="T149" t="e">
            <v>#N/A</v>
          </cell>
          <cell r="U149">
            <v>0</v>
          </cell>
          <cell r="V149">
            <v>0</v>
          </cell>
          <cell r="W149">
            <v>0</v>
          </cell>
          <cell r="X149">
            <v>0</v>
          </cell>
          <cell r="Y149">
            <v>0</v>
          </cell>
          <cell r="Z149">
            <v>0</v>
          </cell>
          <cell r="AA149">
            <v>0</v>
          </cell>
          <cell r="AB149">
            <v>0</v>
          </cell>
          <cell r="AC149">
            <v>0</v>
          </cell>
          <cell r="AD149">
            <v>0</v>
          </cell>
          <cell r="AE149">
            <v>0</v>
          </cell>
          <cell r="AF149">
            <v>0</v>
          </cell>
          <cell r="AG149">
            <v>0</v>
          </cell>
        </row>
        <row r="150">
          <cell r="A150" t="str">
            <v>..</v>
          </cell>
          <cell r="C150">
            <v>0</v>
          </cell>
          <cell r="D150">
            <v>0</v>
          </cell>
          <cell r="E150">
            <v>0</v>
          </cell>
          <cell r="F150">
            <v>0</v>
          </cell>
          <cell r="G150">
            <v>0</v>
          </cell>
          <cell r="H150">
            <v>0</v>
          </cell>
          <cell r="I150" t="e">
            <v>#N/A</v>
          </cell>
          <cell r="J150" t="e">
            <v>#N/A</v>
          </cell>
          <cell r="K150" t="e">
            <v>#N/A</v>
          </cell>
          <cell r="L150" t="e">
            <v>#N/A</v>
          </cell>
          <cell r="M150" t="e">
            <v>#N/A</v>
          </cell>
          <cell r="N150" t="e">
            <v>#N/A</v>
          </cell>
          <cell r="O150" t="e">
            <v>#N/A</v>
          </cell>
          <cell r="P150" t="e">
            <v>#N/A</v>
          </cell>
          <cell r="Q150" t="e">
            <v>#N/A</v>
          </cell>
          <cell r="R150" t="e">
            <v>#N/A</v>
          </cell>
          <cell r="S150" t="e">
            <v>#N/A</v>
          </cell>
          <cell r="T150" t="e">
            <v>#N/A</v>
          </cell>
          <cell r="U150">
            <v>0</v>
          </cell>
          <cell r="V150">
            <v>0</v>
          </cell>
          <cell r="W150">
            <v>0</v>
          </cell>
          <cell r="X150">
            <v>0</v>
          </cell>
          <cell r="Y150">
            <v>0</v>
          </cell>
          <cell r="Z150">
            <v>0</v>
          </cell>
          <cell r="AA150">
            <v>0</v>
          </cell>
          <cell r="AB150">
            <v>0</v>
          </cell>
          <cell r="AC150">
            <v>0</v>
          </cell>
          <cell r="AD150">
            <v>0</v>
          </cell>
          <cell r="AE150">
            <v>0</v>
          </cell>
          <cell r="AF150">
            <v>0</v>
          </cell>
          <cell r="AG150">
            <v>0</v>
          </cell>
        </row>
        <row r="151">
          <cell r="A151" t="str">
            <v>..</v>
          </cell>
          <cell r="C151">
            <v>0</v>
          </cell>
          <cell r="D151">
            <v>0</v>
          </cell>
          <cell r="E151">
            <v>0</v>
          </cell>
          <cell r="F151">
            <v>0</v>
          </cell>
          <cell r="G151">
            <v>0</v>
          </cell>
          <cell r="H151">
            <v>0</v>
          </cell>
          <cell r="I151" t="e">
            <v>#N/A</v>
          </cell>
          <cell r="J151" t="e">
            <v>#N/A</v>
          </cell>
          <cell r="K151" t="e">
            <v>#N/A</v>
          </cell>
          <cell r="L151" t="e">
            <v>#N/A</v>
          </cell>
          <cell r="M151" t="e">
            <v>#N/A</v>
          </cell>
          <cell r="N151" t="e">
            <v>#N/A</v>
          </cell>
          <cell r="O151" t="e">
            <v>#N/A</v>
          </cell>
          <cell r="P151" t="e">
            <v>#N/A</v>
          </cell>
          <cell r="Q151" t="e">
            <v>#N/A</v>
          </cell>
          <cell r="R151" t="e">
            <v>#N/A</v>
          </cell>
          <cell r="S151" t="e">
            <v>#N/A</v>
          </cell>
          <cell r="T151" t="e">
            <v>#N/A</v>
          </cell>
          <cell r="U151">
            <v>0</v>
          </cell>
          <cell r="V151">
            <v>0</v>
          </cell>
          <cell r="W151">
            <v>0</v>
          </cell>
          <cell r="X151">
            <v>0</v>
          </cell>
          <cell r="Y151">
            <v>0</v>
          </cell>
          <cell r="Z151">
            <v>0</v>
          </cell>
          <cell r="AA151">
            <v>0</v>
          </cell>
          <cell r="AB151">
            <v>0</v>
          </cell>
          <cell r="AC151">
            <v>0</v>
          </cell>
          <cell r="AD151">
            <v>0</v>
          </cell>
          <cell r="AE151">
            <v>0</v>
          </cell>
          <cell r="AF151">
            <v>0</v>
          </cell>
          <cell r="AG151">
            <v>0</v>
          </cell>
        </row>
        <row r="152">
          <cell r="A152" t="str">
            <v>..</v>
          </cell>
          <cell r="C152">
            <v>0</v>
          </cell>
          <cell r="D152">
            <v>0</v>
          </cell>
          <cell r="E152">
            <v>0</v>
          </cell>
          <cell r="F152">
            <v>0</v>
          </cell>
          <cell r="G152">
            <v>0</v>
          </cell>
          <cell r="H152">
            <v>0</v>
          </cell>
          <cell r="I152" t="e">
            <v>#N/A</v>
          </cell>
          <cell r="J152" t="e">
            <v>#N/A</v>
          </cell>
          <cell r="K152" t="e">
            <v>#N/A</v>
          </cell>
          <cell r="L152" t="e">
            <v>#N/A</v>
          </cell>
          <cell r="M152" t="e">
            <v>#N/A</v>
          </cell>
          <cell r="N152" t="e">
            <v>#N/A</v>
          </cell>
          <cell r="O152" t="e">
            <v>#N/A</v>
          </cell>
          <cell r="P152" t="e">
            <v>#N/A</v>
          </cell>
          <cell r="Q152" t="e">
            <v>#N/A</v>
          </cell>
          <cell r="R152" t="e">
            <v>#N/A</v>
          </cell>
          <cell r="S152" t="e">
            <v>#N/A</v>
          </cell>
          <cell r="T152" t="e">
            <v>#N/A</v>
          </cell>
          <cell r="U152">
            <v>0</v>
          </cell>
          <cell r="V152">
            <v>0</v>
          </cell>
          <cell r="W152">
            <v>0</v>
          </cell>
          <cell r="X152">
            <v>0</v>
          </cell>
          <cell r="Y152">
            <v>0</v>
          </cell>
          <cell r="Z152">
            <v>0</v>
          </cell>
          <cell r="AA152">
            <v>0</v>
          </cell>
          <cell r="AB152">
            <v>0</v>
          </cell>
          <cell r="AC152">
            <v>0</v>
          </cell>
          <cell r="AD152">
            <v>0</v>
          </cell>
          <cell r="AE152">
            <v>0</v>
          </cell>
          <cell r="AF152">
            <v>0</v>
          </cell>
          <cell r="AG152">
            <v>0</v>
          </cell>
        </row>
        <row r="153">
          <cell r="A153" t="str">
            <v>..</v>
          </cell>
          <cell r="C153">
            <v>0</v>
          </cell>
          <cell r="D153">
            <v>0</v>
          </cell>
          <cell r="E153">
            <v>0</v>
          </cell>
          <cell r="F153">
            <v>0</v>
          </cell>
          <cell r="G153">
            <v>0</v>
          </cell>
          <cell r="H153">
            <v>0</v>
          </cell>
          <cell r="I153" t="e">
            <v>#N/A</v>
          </cell>
          <cell r="J153" t="e">
            <v>#N/A</v>
          </cell>
          <cell r="K153" t="e">
            <v>#N/A</v>
          </cell>
          <cell r="L153" t="e">
            <v>#N/A</v>
          </cell>
          <cell r="M153" t="e">
            <v>#N/A</v>
          </cell>
          <cell r="N153" t="e">
            <v>#N/A</v>
          </cell>
          <cell r="O153" t="e">
            <v>#N/A</v>
          </cell>
          <cell r="P153" t="e">
            <v>#N/A</v>
          </cell>
          <cell r="Q153" t="e">
            <v>#N/A</v>
          </cell>
          <cell r="R153" t="e">
            <v>#N/A</v>
          </cell>
          <cell r="S153" t="e">
            <v>#N/A</v>
          </cell>
          <cell r="T153" t="e">
            <v>#N/A</v>
          </cell>
          <cell r="U153">
            <v>0</v>
          </cell>
          <cell r="V153">
            <v>0</v>
          </cell>
          <cell r="W153">
            <v>0</v>
          </cell>
          <cell r="X153">
            <v>0</v>
          </cell>
          <cell r="Y153">
            <v>0</v>
          </cell>
          <cell r="Z153">
            <v>0</v>
          </cell>
          <cell r="AA153">
            <v>0</v>
          </cell>
          <cell r="AB153">
            <v>0</v>
          </cell>
          <cell r="AC153">
            <v>0</v>
          </cell>
          <cell r="AD153">
            <v>0</v>
          </cell>
          <cell r="AE153">
            <v>0</v>
          </cell>
          <cell r="AF153">
            <v>0</v>
          </cell>
          <cell r="AG153">
            <v>0</v>
          </cell>
        </row>
        <row r="154">
          <cell r="A154" t="str">
            <v>..</v>
          </cell>
          <cell r="C154">
            <v>0</v>
          </cell>
          <cell r="D154">
            <v>0</v>
          </cell>
          <cell r="E154">
            <v>0</v>
          </cell>
          <cell r="F154">
            <v>0</v>
          </cell>
          <cell r="G154">
            <v>0</v>
          </cell>
          <cell r="H154">
            <v>0</v>
          </cell>
          <cell r="I154" t="e">
            <v>#N/A</v>
          </cell>
          <cell r="J154" t="e">
            <v>#N/A</v>
          </cell>
          <cell r="K154" t="e">
            <v>#N/A</v>
          </cell>
          <cell r="L154" t="e">
            <v>#N/A</v>
          </cell>
          <cell r="M154" t="e">
            <v>#N/A</v>
          </cell>
          <cell r="N154" t="e">
            <v>#N/A</v>
          </cell>
          <cell r="O154" t="e">
            <v>#N/A</v>
          </cell>
          <cell r="P154" t="e">
            <v>#N/A</v>
          </cell>
          <cell r="Q154" t="e">
            <v>#N/A</v>
          </cell>
          <cell r="R154" t="e">
            <v>#N/A</v>
          </cell>
          <cell r="S154" t="e">
            <v>#N/A</v>
          </cell>
          <cell r="T154" t="e">
            <v>#N/A</v>
          </cell>
          <cell r="U154">
            <v>0</v>
          </cell>
          <cell r="V154">
            <v>0</v>
          </cell>
          <cell r="W154">
            <v>0</v>
          </cell>
          <cell r="X154">
            <v>0</v>
          </cell>
          <cell r="Y154">
            <v>0</v>
          </cell>
          <cell r="Z154">
            <v>0</v>
          </cell>
          <cell r="AA154">
            <v>0</v>
          </cell>
          <cell r="AB154">
            <v>0</v>
          </cell>
          <cell r="AC154">
            <v>0</v>
          </cell>
          <cell r="AD154">
            <v>0</v>
          </cell>
          <cell r="AE154">
            <v>0</v>
          </cell>
          <cell r="AF154">
            <v>0</v>
          </cell>
          <cell r="AG154">
            <v>0</v>
          </cell>
        </row>
        <row r="155">
          <cell r="A155" t="str">
            <v>..</v>
          </cell>
          <cell r="C155">
            <v>0</v>
          </cell>
          <cell r="D155">
            <v>0</v>
          </cell>
          <cell r="E155">
            <v>0</v>
          </cell>
          <cell r="F155">
            <v>0</v>
          </cell>
          <cell r="G155">
            <v>0</v>
          </cell>
          <cell r="H155">
            <v>0</v>
          </cell>
          <cell r="I155" t="e">
            <v>#N/A</v>
          </cell>
          <cell r="J155" t="e">
            <v>#N/A</v>
          </cell>
          <cell r="K155" t="e">
            <v>#N/A</v>
          </cell>
          <cell r="L155" t="e">
            <v>#N/A</v>
          </cell>
          <cell r="M155" t="e">
            <v>#N/A</v>
          </cell>
          <cell r="N155" t="e">
            <v>#N/A</v>
          </cell>
          <cell r="O155" t="e">
            <v>#N/A</v>
          </cell>
          <cell r="P155" t="e">
            <v>#N/A</v>
          </cell>
          <cell r="Q155" t="e">
            <v>#N/A</v>
          </cell>
          <cell r="R155" t="e">
            <v>#N/A</v>
          </cell>
          <cell r="S155" t="e">
            <v>#N/A</v>
          </cell>
          <cell r="T155" t="e">
            <v>#N/A</v>
          </cell>
          <cell r="U155">
            <v>0</v>
          </cell>
          <cell r="V155">
            <v>0</v>
          </cell>
          <cell r="W155">
            <v>0</v>
          </cell>
          <cell r="X155">
            <v>0</v>
          </cell>
          <cell r="Y155">
            <v>0</v>
          </cell>
          <cell r="Z155">
            <v>0</v>
          </cell>
          <cell r="AA155">
            <v>0</v>
          </cell>
          <cell r="AB155">
            <v>0</v>
          </cell>
          <cell r="AC155">
            <v>0</v>
          </cell>
          <cell r="AD155">
            <v>0</v>
          </cell>
          <cell r="AE155">
            <v>0</v>
          </cell>
          <cell r="AF155">
            <v>0</v>
          </cell>
          <cell r="AG155">
            <v>0</v>
          </cell>
        </row>
        <row r="156">
          <cell r="A156" t="str">
            <v>..</v>
          </cell>
          <cell r="C156">
            <v>0</v>
          </cell>
          <cell r="D156">
            <v>0</v>
          </cell>
          <cell r="E156">
            <v>0</v>
          </cell>
          <cell r="F156">
            <v>0</v>
          </cell>
          <cell r="G156">
            <v>0</v>
          </cell>
          <cell r="H156">
            <v>0</v>
          </cell>
          <cell r="I156" t="e">
            <v>#N/A</v>
          </cell>
          <cell r="J156" t="e">
            <v>#N/A</v>
          </cell>
          <cell r="K156" t="e">
            <v>#N/A</v>
          </cell>
          <cell r="L156" t="e">
            <v>#N/A</v>
          </cell>
          <cell r="M156" t="e">
            <v>#N/A</v>
          </cell>
          <cell r="N156" t="e">
            <v>#N/A</v>
          </cell>
          <cell r="O156" t="e">
            <v>#N/A</v>
          </cell>
          <cell r="P156" t="e">
            <v>#N/A</v>
          </cell>
          <cell r="Q156" t="e">
            <v>#N/A</v>
          </cell>
          <cell r="R156" t="e">
            <v>#N/A</v>
          </cell>
          <cell r="S156" t="e">
            <v>#N/A</v>
          </cell>
          <cell r="T156" t="e">
            <v>#N/A</v>
          </cell>
          <cell r="U156">
            <v>0</v>
          </cell>
          <cell r="V156">
            <v>0</v>
          </cell>
          <cell r="W156">
            <v>0</v>
          </cell>
          <cell r="X156">
            <v>0</v>
          </cell>
          <cell r="Y156">
            <v>0</v>
          </cell>
          <cell r="Z156">
            <v>0</v>
          </cell>
          <cell r="AA156">
            <v>0</v>
          </cell>
          <cell r="AB156">
            <v>0</v>
          </cell>
          <cell r="AC156">
            <v>0</v>
          </cell>
          <cell r="AD156">
            <v>0</v>
          </cell>
          <cell r="AE156">
            <v>0</v>
          </cell>
          <cell r="AF156">
            <v>0</v>
          </cell>
          <cell r="AG156">
            <v>0</v>
          </cell>
        </row>
        <row r="157">
          <cell r="A157" t="str">
            <v>..</v>
          </cell>
          <cell r="C157">
            <v>0</v>
          </cell>
          <cell r="D157">
            <v>0</v>
          </cell>
          <cell r="E157">
            <v>0</v>
          </cell>
          <cell r="F157">
            <v>0</v>
          </cell>
          <cell r="G157">
            <v>0</v>
          </cell>
          <cell r="H157">
            <v>0</v>
          </cell>
          <cell r="I157" t="e">
            <v>#N/A</v>
          </cell>
          <cell r="J157" t="e">
            <v>#N/A</v>
          </cell>
          <cell r="K157" t="e">
            <v>#N/A</v>
          </cell>
          <cell r="L157" t="e">
            <v>#N/A</v>
          </cell>
          <cell r="M157" t="e">
            <v>#N/A</v>
          </cell>
          <cell r="N157" t="e">
            <v>#N/A</v>
          </cell>
          <cell r="O157" t="e">
            <v>#N/A</v>
          </cell>
          <cell r="P157" t="e">
            <v>#N/A</v>
          </cell>
          <cell r="Q157" t="e">
            <v>#N/A</v>
          </cell>
          <cell r="R157" t="e">
            <v>#N/A</v>
          </cell>
          <cell r="S157" t="e">
            <v>#N/A</v>
          </cell>
          <cell r="T157" t="e">
            <v>#N/A</v>
          </cell>
          <cell r="U157">
            <v>0</v>
          </cell>
          <cell r="V157">
            <v>0</v>
          </cell>
          <cell r="W157">
            <v>0</v>
          </cell>
          <cell r="X157">
            <v>0</v>
          </cell>
          <cell r="Y157">
            <v>0</v>
          </cell>
          <cell r="Z157">
            <v>0</v>
          </cell>
          <cell r="AA157">
            <v>0</v>
          </cell>
          <cell r="AB157">
            <v>0</v>
          </cell>
          <cell r="AC157">
            <v>0</v>
          </cell>
          <cell r="AD157">
            <v>0</v>
          </cell>
          <cell r="AE157">
            <v>0</v>
          </cell>
          <cell r="AF157">
            <v>0</v>
          </cell>
          <cell r="AG157">
            <v>0</v>
          </cell>
        </row>
        <row r="158">
          <cell r="A158" t="str">
            <v>..</v>
          </cell>
          <cell r="C158">
            <v>0</v>
          </cell>
          <cell r="D158">
            <v>0</v>
          </cell>
          <cell r="E158">
            <v>0</v>
          </cell>
          <cell r="F158">
            <v>0</v>
          </cell>
          <cell r="G158">
            <v>0</v>
          </cell>
          <cell r="H158">
            <v>0</v>
          </cell>
          <cell r="I158" t="e">
            <v>#N/A</v>
          </cell>
          <cell r="J158" t="e">
            <v>#N/A</v>
          </cell>
          <cell r="K158" t="e">
            <v>#N/A</v>
          </cell>
          <cell r="L158" t="e">
            <v>#N/A</v>
          </cell>
          <cell r="M158" t="e">
            <v>#N/A</v>
          </cell>
          <cell r="N158" t="e">
            <v>#N/A</v>
          </cell>
          <cell r="O158" t="e">
            <v>#N/A</v>
          </cell>
          <cell r="P158" t="e">
            <v>#N/A</v>
          </cell>
          <cell r="Q158" t="e">
            <v>#N/A</v>
          </cell>
          <cell r="R158" t="e">
            <v>#N/A</v>
          </cell>
          <cell r="S158" t="e">
            <v>#N/A</v>
          </cell>
          <cell r="T158" t="e">
            <v>#N/A</v>
          </cell>
          <cell r="U158">
            <v>0</v>
          </cell>
          <cell r="V158">
            <v>0</v>
          </cell>
          <cell r="W158">
            <v>0</v>
          </cell>
          <cell r="X158">
            <v>0</v>
          </cell>
          <cell r="Y158">
            <v>0</v>
          </cell>
          <cell r="Z158">
            <v>0</v>
          </cell>
          <cell r="AA158">
            <v>0</v>
          </cell>
          <cell r="AB158">
            <v>0</v>
          </cell>
          <cell r="AC158">
            <v>0</v>
          </cell>
          <cell r="AD158">
            <v>0</v>
          </cell>
          <cell r="AE158">
            <v>0</v>
          </cell>
          <cell r="AF158">
            <v>0</v>
          </cell>
          <cell r="AG158">
            <v>0</v>
          </cell>
        </row>
      </sheetData>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rporativos"/>
      <sheetName val="COMPARA V1 Y V2"/>
      <sheetName val="RES GESTION"/>
      <sheetName val="RES NS-NX-ES"/>
      <sheetName val="RES NS-NX"/>
      <sheetName val="RES ES"/>
      <sheetName val="PVS"/>
      <sheetName val="UNID X CIA"/>
      <sheetName val="FP"/>
      <sheetName val="TSTD"/>
      <sheetName val="COSTO SALARIAL"/>
      <sheetName val="CS.SOC."/>
      <sheetName val="HORAS PRODUCTO"/>
      <sheetName val="MOD X TIPO PCTO"/>
      <sheetName val="MOD-N"/>
      <sheetName val="MOD-ES"/>
      <sheetName val="MOI"/>
      <sheetName val="GASTOS GENERALES"/>
      <sheetName val="INVER ORIGINALES BB"/>
      <sheetName val="NOTAS IMPORTANTES"/>
      <sheetName val="ASSUMP VERSION 2"/>
      <sheetName val="APERTURA AMOR"/>
      <sheetName val="Summary Inv"/>
      <sheetName val="Inversiones 2011-2012"/>
      <sheetName val="ASSUMPTIONS"/>
      <sheetName val="Assumptions RRHH"/>
      <sheetName val="CONSUMIBLES PRODUCTIVOS"/>
      <sheetName val="MANAGME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an - May (2)"/>
      <sheetName val="Jan - May"/>
      <sheetName val="Jun - Oct"/>
      <sheetName val="Dec 22"/>
      <sheetName val="980207"/>
      <sheetName val="C804013"/>
      <sheetName val="T804010"/>
      <sheetName val="9030-1420-9127"/>
      <sheetName val="Exch Rates"/>
      <sheetName val="EERR AR10-SKLA"/>
      <sheetName val="TC"/>
      <sheetName val="Escalation"/>
      <sheetName val="Jan_-_May_(2)"/>
      <sheetName val="Jan_-_May"/>
      <sheetName val="Jun_-_Oct"/>
      <sheetName val="Dec_22"/>
      <sheetName val="Exch_Rates"/>
      <sheetName val="N.3"/>
      <sheetName val="Otras Cuenta por Cobra Terceros"/>
      <sheetName val="Comb PL"/>
      <sheetName val="HBO PL"/>
      <sheetName val="Range Names"/>
      <sheetName val="3810401-0704"/>
      <sheetName val="Metas"/>
      <sheetName val="Set08 a Set09 conc c Jan10"/>
      <sheetName val="Acum.garantías Ecuador"/>
      <sheetName val="Acum.garantías Vzla"/>
      <sheetName val="Auxiliar Unidades de Produccion"/>
      <sheetName val="CI.TRAB.EMX"/>
      <sheetName val="GASTOS DE NOTARIA"/>
      <sheetName val="OTRAS PROVISIONES"/>
      <sheetName val="TRANSPORTE TRANSBANCA"/>
      <sheetName val="FULL"/>
      <sheetName val="EQUIPMARZ"/>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3">
          <cell r="C3">
            <v>35462</v>
          </cell>
          <cell r="D3">
            <v>482</v>
          </cell>
        </row>
        <row r="4">
          <cell r="C4">
            <v>35490</v>
          </cell>
          <cell r="D4">
            <v>477.25</v>
          </cell>
        </row>
        <row r="5">
          <cell r="C5">
            <v>35521</v>
          </cell>
          <cell r="D5">
            <v>481.25</v>
          </cell>
        </row>
        <row r="6">
          <cell r="C6">
            <v>35551</v>
          </cell>
          <cell r="D6">
            <v>483.76</v>
          </cell>
        </row>
        <row r="7">
          <cell r="C7">
            <v>35582</v>
          </cell>
          <cell r="D7">
            <v>486.75</v>
          </cell>
        </row>
        <row r="8">
          <cell r="C8">
            <v>35612</v>
          </cell>
          <cell r="D8">
            <v>497.5</v>
          </cell>
        </row>
        <row r="9">
          <cell r="C9">
            <v>35643</v>
          </cell>
          <cell r="D9">
            <v>495.5</v>
          </cell>
        </row>
        <row r="10">
          <cell r="C10">
            <v>35674</v>
          </cell>
          <cell r="D10">
            <v>497</v>
          </cell>
        </row>
        <row r="11">
          <cell r="C11">
            <v>35704</v>
          </cell>
          <cell r="D11">
            <v>498.25</v>
          </cell>
        </row>
        <row r="12">
          <cell r="C12">
            <v>35735</v>
          </cell>
          <cell r="D12">
            <v>500.25</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 val="2"/>
      <sheetName val="3"/>
      <sheetName val="4"/>
      <sheetName val="5"/>
      <sheetName val="0"/>
    </sheetNames>
    <sheetDataSet>
      <sheetData sheetId="0"/>
      <sheetData sheetId="1"/>
      <sheetData sheetId="2"/>
      <sheetData sheetId="3"/>
      <sheetData sheetId="4" refreshError="1"/>
      <sheetData sheetId="5"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morandum"/>
      <sheetName val="Estructura"/>
      <sheetName val="INGRESOS"/>
      <sheetName val="COSTOS"/>
      <sheetName val="DEDUCCIONES"/>
      <sheetName val="RESUMEN DECLARACION"/>
      <sheetName val="Hoja Control"/>
      <sheetName val="CONCILIACION"/>
      <sheetName val="CARRY FORWARD PART. CONC."/>
      <sheetName val="CARRY FORWARD PERD. REB. Y CRED"/>
      <sheetName val="ANALISIS PARTIDAS "/>
      <sheetName val="PROVISIONES"/>
      <sheetName val="CONTRIBUCIONES"/>
      <sheetName val="CUENTAT"/>
      <sheetName val="PATRIMONIO"/>
      <sheetName val="PATRIMONIO (2)"/>
      <sheetName val="RESUMEN"/>
      <sheetName val="MOBILIARIO"/>
      <sheetName val="EQUIPOS COMPUTACION Y SOFWARE"/>
      <sheetName val="EQUIPOS ELECTRONICOS"/>
      <sheetName val="VEHICULO"/>
      <sheetName val="MEJORAS PROPIEDAD ARRENDADA"/>
      <sheetName val="INVENTARIO"/>
      <sheetName val="RESUMEN IAE definitivo"/>
      <sheetName val="RESUMEN IAE provisión"/>
      <sheetName val="IAE 06-00 definitivo"/>
      <sheetName val="IAE 06-00 provisión"/>
      <sheetName val="IAE 06-99"/>
      <sheetName val="PROMEDIO BCO. EXT."/>
      <sheetName val="CUENTAS POR COBRAR AFILIADAS"/>
      <sheetName val="IPC.XLS"/>
      <sheetName val="Sheet12"/>
      <sheetName val="Sheet13"/>
      <sheetName val="Sheet14"/>
      <sheetName val="Sheet15"/>
      <sheetName val="Sheet1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morandum"/>
      <sheetName val="Estructura"/>
      <sheetName val="INGRESOS"/>
      <sheetName val="COSTOS"/>
      <sheetName val="DEDUCCIONES"/>
      <sheetName val="RESUMEN DECLARACION"/>
      <sheetName val="Hoja Control"/>
      <sheetName val="CONCILIACION"/>
      <sheetName val="CARRY FORWARD PART. CONC."/>
      <sheetName val="CARRY FORWARD PERD. REB. Y CRED"/>
      <sheetName val="ANALISIS PARTIDAS "/>
      <sheetName val="PROVISIONES"/>
      <sheetName val="CONTRIBUCIONES"/>
      <sheetName val="CUENTAT"/>
      <sheetName val="PATRIMONIO"/>
      <sheetName val="PATRIMONIO (2)"/>
      <sheetName val="RESUMEN"/>
      <sheetName val="MOBILIARIO"/>
      <sheetName val="EQUIPOS COMPUTACION Y SOFWARE"/>
      <sheetName val="EQUIPOS ELECTRONICOS"/>
      <sheetName val="VEHICULO"/>
      <sheetName val="MEJORAS PROPIEDAD ARRENDADA"/>
      <sheetName val="INVENTARIO"/>
      <sheetName val="RESUMEN IAE definitivo"/>
      <sheetName val="RESUMEN IAE provisión"/>
      <sheetName val="IAE 06-00 definitivo"/>
      <sheetName val="IAE 06-00 provisión"/>
      <sheetName val="IAE 06-99"/>
      <sheetName val="PROMEDIO BCO. EXT."/>
      <sheetName val="CUENTAS POR COBRAR AFILIADAS"/>
      <sheetName val="IPC.XLS"/>
      <sheetName val="Sheet12"/>
      <sheetName val="Sheet13"/>
      <sheetName val="Sheet14"/>
      <sheetName val="Sheet15"/>
      <sheetName val="Sheet16"/>
      <sheetName val="General &amp; Sumari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Resumen Sector CB+CC"/>
      <sheetName val="1A-Resumen Sector CB"/>
      <sheetName val="1B-Resumen Sector CC"/>
      <sheetName val="1A1-Detalle Sector CB"/>
      <sheetName val="1B1-Detalle Sector CC"/>
      <sheetName val="2-Margen Sector"/>
      <sheetName val="2.- Margen"/>
      <sheetName val="3 - Personal"/>
      <sheetName val="3 - Personal (UF)"/>
      <sheetName val="4 - Gtos Grales"/>
      <sheetName val="4 - Gtos Grales (UF)"/>
      <sheetName val="5 - Riesgos y Oport"/>
      <sheetName val=" 6 - Inf Económico"/>
      <sheetName val="GENERAL"/>
      <sheetName val="VG = PAY-REC OUTSIDE M&a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visiones"/>
      <sheetName val="instructivo"/>
      <sheetName val="alianzas"/>
      <sheetName val="man"/>
      <sheetName val="subc"/>
      <sheetName val="mo"/>
      <sheetName val="ute mant"/>
      <sheetName val="ute subc"/>
      <sheetName val="ute mo"/>
      <sheetName val="adjunto"/>
      <sheetName val="Módulo1"/>
      <sheetName val="Indice"/>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riterios casos criticos"/>
      <sheetName val="Gráfico1"/>
      <sheetName val="Gráfico2"/>
      <sheetName val="grafico"/>
      <sheetName val="RESUMEN GENERAL"/>
      <sheetName val="PRES-"/>
      <sheetName val="Base General"/>
      <sheetName val="RESUMEN por planta"/>
      <sheetName val="Resumen por Gcia.Div y cat"/>
      <sheetName val="TD SUELDOS ANUALES"/>
      <sheetName val="td ing. y tecno."/>
      <sheetName val="td EYC"/>
      <sheetName val="td FERTILIZANTES"/>
      <sheetName val="td GETRAN"/>
      <sheetName val="td sum y trading"/>
      <sheetName val="td refino y op."/>
      <sheetName val="td (pyl)"/>
      <sheetName val="td pnp"/>
      <sheetName val="td general"/>
      <sheetName val="Gráfico % MP"/>
      <sheetName val="ESTRUCTURAS actu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ASTOS F.S.O"/>
      <sheetName val="GASTOS F.S.O (2)"/>
      <sheetName val="Módulo1"/>
    </sheetNames>
    <sheetDataSet>
      <sheetData sheetId="0" refreshError="1">
        <row r="5">
          <cell r="L5" t="str">
            <v>Gerencia - CC 1500</v>
          </cell>
        </row>
      </sheetData>
      <sheetData sheetId="1" refreshError="1"/>
      <sheetData sheetId="2"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ÓMINA MENSUAL"/>
      <sheetName val="NÓMINA DIARIA"/>
    </sheetNames>
    <sheetDataSet>
      <sheetData sheetId="0" refreshError="1"/>
      <sheetData sheetId="1" refreshError="1">
        <row r="1">
          <cell r="L1">
            <v>39009.374870254629</v>
          </cell>
        </row>
      </sheetData>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ents"/>
      <sheetName val="Info"/>
      <sheetName val="P&amp;L"/>
      <sheetName val="Balance sheet-CFlow"/>
      <sheetName val="Estadística"/>
      <sheetName val="Embarques"/>
      <sheetName val="Prod.e Invent."/>
      <sheetName val="Expenses"/>
      <sheetName val="Sp.Invest"/>
      <sheetName val="Ant.II"/>
      <sheetName val="Fábrica"/>
      <sheetName val="C.Strcut."/>
      <sheetName val="Drivers"/>
    </sheetNames>
    <sheetDataSet>
      <sheetData sheetId="0" refreshError="1"/>
      <sheetData sheetId="1">
        <row r="3">
          <cell r="G3">
            <v>40179</v>
          </cell>
        </row>
        <row r="4">
          <cell r="G4">
            <v>40210</v>
          </cell>
        </row>
        <row r="5">
          <cell r="G5">
            <v>40238</v>
          </cell>
        </row>
        <row r="6">
          <cell r="G6">
            <v>40269</v>
          </cell>
          <cell r="H6">
            <v>2.3300000000000001E-2</v>
          </cell>
        </row>
        <row r="7">
          <cell r="G7">
            <v>40299</v>
          </cell>
          <cell r="H7">
            <v>2.3319879999999998E-2</v>
          </cell>
        </row>
        <row r="8">
          <cell r="G8">
            <v>40330</v>
          </cell>
        </row>
        <row r="9">
          <cell r="G9">
            <v>40360</v>
          </cell>
        </row>
        <row r="10">
          <cell r="G10">
            <v>40391</v>
          </cell>
        </row>
        <row r="11">
          <cell r="G11">
            <v>40422</v>
          </cell>
        </row>
        <row r="12">
          <cell r="G12">
            <v>40452</v>
          </cell>
        </row>
        <row r="13">
          <cell r="G13">
            <v>40483</v>
          </cell>
        </row>
        <row r="14">
          <cell r="G14">
            <v>40513</v>
          </cell>
        </row>
        <row r="15">
          <cell r="G15">
            <v>40544</v>
          </cell>
        </row>
        <row r="16">
          <cell r="G16">
            <v>40575</v>
          </cell>
        </row>
        <row r="17">
          <cell r="G17">
            <v>40603</v>
          </cell>
        </row>
        <row r="18">
          <cell r="G18">
            <v>40634</v>
          </cell>
        </row>
        <row r="19">
          <cell r="G19">
            <v>40664</v>
          </cell>
        </row>
        <row r="20">
          <cell r="G20">
            <v>40695</v>
          </cell>
        </row>
        <row r="21">
          <cell r="G21">
            <v>40725</v>
          </cell>
        </row>
        <row r="22">
          <cell r="G22">
            <v>40756</v>
          </cell>
        </row>
        <row r="23">
          <cell r="G23">
            <v>40787</v>
          </cell>
        </row>
        <row r="24">
          <cell r="G24">
            <v>40817</v>
          </cell>
        </row>
        <row r="25">
          <cell r="G25">
            <v>40848</v>
          </cell>
        </row>
        <row r="26">
          <cell r="G26">
            <v>40878</v>
          </cell>
        </row>
        <row r="27">
          <cell r="G27">
            <v>40909</v>
          </cell>
        </row>
        <row r="28">
          <cell r="G28">
            <v>40940</v>
          </cell>
        </row>
        <row r="29">
          <cell r="G29">
            <v>40969</v>
          </cell>
        </row>
        <row r="30">
          <cell r="G30">
            <v>41000</v>
          </cell>
        </row>
        <row r="31">
          <cell r="G31">
            <v>41030</v>
          </cell>
        </row>
        <row r="32">
          <cell r="G32">
            <v>41061</v>
          </cell>
        </row>
        <row r="33">
          <cell r="G33">
            <v>41091</v>
          </cell>
        </row>
        <row r="34">
          <cell r="G34">
            <v>41122</v>
          </cell>
        </row>
        <row r="35">
          <cell r="G35">
            <v>41153</v>
          </cell>
        </row>
        <row r="36">
          <cell r="G36">
            <v>41183</v>
          </cell>
        </row>
        <row r="37">
          <cell r="G37">
            <v>41214</v>
          </cell>
        </row>
        <row r="38">
          <cell r="G38">
            <v>41244</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ents"/>
      <sheetName val="Info"/>
      <sheetName val="P&amp;L Present."/>
      <sheetName val="P&amp;L"/>
      <sheetName val="Balance sheet-CFlow"/>
      <sheetName val="Estadística"/>
      <sheetName val="NC Desc.708 AMX"/>
      <sheetName val="Cta.Cte."/>
      <sheetName val="Embarques"/>
      <sheetName val="Prod.e Invent."/>
      <sheetName val="Expenses"/>
      <sheetName val="Sp.Invest"/>
      <sheetName val="Ant.II"/>
      <sheetName val="Fábrica"/>
      <sheetName val="C.Strcut."/>
    </sheetNames>
    <sheetDataSet>
      <sheetData sheetId="0" refreshError="1"/>
      <sheetData sheetId="1" refreshError="1">
        <row r="3">
          <cell r="J3">
            <v>40179</v>
          </cell>
          <cell r="M3">
            <v>0.14499999999999999</v>
          </cell>
        </row>
        <row r="4">
          <cell r="J4">
            <v>40210</v>
          </cell>
          <cell r="M4">
            <v>0.14499999999999999</v>
          </cell>
        </row>
        <row r="5">
          <cell r="J5">
            <v>40238</v>
          </cell>
          <cell r="M5">
            <v>0.13400000000000001</v>
          </cell>
        </row>
        <row r="6">
          <cell r="J6">
            <v>40269</v>
          </cell>
          <cell r="K6">
            <v>0.16707947981481105</v>
          </cell>
          <cell r="L6">
            <v>0.82427533472053394</v>
          </cell>
          <cell r="M6">
            <v>0.127</v>
          </cell>
        </row>
        <row r="7">
          <cell r="J7">
            <v>40299</v>
          </cell>
          <cell r="K7">
            <v>0.14790909591325102</v>
          </cell>
          <cell r="L7">
            <v>0.85209090408674926</v>
          </cell>
          <cell r="M7">
            <v>0.14699999999999999</v>
          </cell>
        </row>
        <row r="8">
          <cell r="J8">
            <v>40330</v>
          </cell>
          <cell r="K8">
            <v>0.14537914454782613</v>
          </cell>
          <cell r="L8">
            <v>0.85462085545217381</v>
          </cell>
          <cell r="M8">
            <v>0.13700000000000001</v>
          </cell>
        </row>
        <row r="9">
          <cell r="J9">
            <v>40360</v>
          </cell>
          <cell r="K9">
            <v>0.1541427561935923</v>
          </cell>
          <cell r="L9">
            <v>0.8458572438064077</v>
          </cell>
          <cell r="M9">
            <v>0.14399999999999999</v>
          </cell>
        </row>
        <row r="10">
          <cell r="J10">
            <v>40391</v>
          </cell>
          <cell r="K10">
            <v>0.15</v>
          </cell>
          <cell r="L10">
            <v>0.85</v>
          </cell>
          <cell r="M10">
            <v>0.14499999999999999</v>
          </cell>
        </row>
        <row r="11">
          <cell r="J11">
            <v>40422</v>
          </cell>
        </row>
        <row r="12">
          <cell r="J12">
            <v>40452</v>
          </cell>
        </row>
        <row r="13">
          <cell r="J13">
            <v>40483</v>
          </cell>
        </row>
        <row r="14">
          <cell r="J14">
            <v>40513</v>
          </cell>
        </row>
        <row r="15">
          <cell r="J15">
            <v>40544</v>
          </cell>
        </row>
        <row r="16">
          <cell r="J16">
            <v>40575</v>
          </cell>
        </row>
        <row r="17">
          <cell r="J17">
            <v>40603</v>
          </cell>
        </row>
        <row r="18">
          <cell r="J18">
            <v>40634</v>
          </cell>
        </row>
        <row r="19">
          <cell r="J19">
            <v>40664</v>
          </cell>
        </row>
        <row r="20">
          <cell r="J20">
            <v>40695</v>
          </cell>
        </row>
        <row r="21">
          <cell r="J21">
            <v>40725</v>
          </cell>
        </row>
        <row r="22">
          <cell r="J22">
            <v>40756</v>
          </cell>
        </row>
        <row r="23">
          <cell r="J23">
            <v>40787</v>
          </cell>
        </row>
        <row r="24">
          <cell r="J24">
            <v>40817</v>
          </cell>
        </row>
        <row r="25">
          <cell r="J25">
            <v>40848</v>
          </cell>
        </row>
        <row r="26">
          <cell r="J26">
            <v>40878</v>
          </cell>
        </row>
        <row r="27">
          <cell r="J27">
            <v>40909</v>
          </cell>
        </row>
        <row r="28">
          <cell r="J28">
            <v>40940</v>
          </cell>
        </row>
        <row r="29">
          <cell r="J29">
            <v>40969</v>
          </cell>
        </row>
        <row r="30">
          <cell r="J30">
            <v>41000</v>
          </cell>
        </row>
        <row r="31">
          <cell r="J31">
            <v>41030</v>
          </cell>
        </row>
        <row r="32">
          <cell r="J32">
            <v>41061</v>
          </cell>
        </row>
        <row r="33">
          <cell r="J33">
            <v>41091</v>
          </cell>
        </row>
        <row r="34">
          <cell r="J34">
            <v>41122</v>
          </cell>
        </row>
        <row r="35">
          <cell r="J35">
            <v>41153</v>
          </cell>
        </row>
        <row r="36">
          <cell r="J36">
            <v>41183</v>
          </cell>
        </row>
        <row r="37">
          <cell r="J37">
            <v>41214</v>
          </cell>
        </row>
        <row r="38">
          <cell r="J38">
            <v>41244</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rme global"/>
      <sheetName val="Informe Individual Nva Pol"/>
      <sheetName val="Netos  país"/>
      <sheetName val="Remun. Bruta Teorica"/>
      <sheetName val="Dic2001"/>
    </sheetNames>
    <sheetDataSet>
      <sheetData sheetId="0">
        <row r="6">
          <cell r="A6" t="str">
            <v>LEGAJO</v>
          </cell>
          <cell r="B6" t="str">
            <v>APELLIDO</v>
          </cell>
          <cell r="C6" t="str">
            <v>NOMBRES</v>
          </cell>
          <cell r="D6" t="str">
            <v>PUESTO /FUNCION</v>
          </cell>
          <cell r="E6" t="str">
            <v>CATEG</v>
          </cell>
          <cell r="F6" t="str">
            <v>REMUNERAC. BRUTA MENSUAL</v>
          </cell>
          <cell r="G6" t="str">
            <v>ADICIONAL TAREA SUPERIOR</v>
          </cell>
          <cell r="H6" t="str">
            <v xml:space="preserve">CANTIDAD SUELDOS COMPENS. VARIABLE </v>
          </cell>
          <cell r="I6" t="str">
            <v xml:space="preserve">IMPORTE COMPENS. VARIABLE </v>
          </cell>
          <cell r="J6" t="str">
            <v>REMUNERAC. BRUTA ANUAL EN ARGENTINA</v>
          </cell>
          <cell r="K6" t="str">
            <v>REM. NETA ANUAL SIN COMP. VARIABLE</v>
          </cell>
          <cell r="L6" t="str">
            <v>COMPENSAC. VARIABLE NETA</v>
          </cell>
          <cell r="M6" t="str">
            <v>REMUN, NETA ANUAL EN ARGENTINA C / COMP.VAR.</v>
          </cell>
          <cell r="N6" t="str">
            <v>DESTINO</v>
          </cell>
          <cell r="O6" t="str">
            <v>% ADIC. DE ASIG.</v>
          </cell>
          <cell r="P6" t="str">
            <v>ADICIONAL DE ASIGNACIÓN  NETO</v>
          </cell>
          <cell r="Q6" t="str">
            <v>ADICIONAL DE ASIGNACIÓN S / COMP. VAR. NETO</v>
          </cell>
          <cell r="R6" t="str">
            <v>% HARDSHIP</v>
          </cell>
          <cell r="S6" t="str">
            <v>HARDSHIP NETO</v>
          </cell>
          <cell r="T6" t="str">
            <v>% BIENES Y SERVIC.</v>
          </cell>
          <cell r="U6" t="str">
            <v>BIENES Y SERVICIOS NETO</v>
          </cell>
          <cell r="V6" t="str">
            <v>ADICIONAL PERSONAL NETO</v>
          </cell>
          <cell r="W6" t="str">
            <v>OTROS</v>
          </cell>
          <cell r="X6" t="str">
            <v>NETO TOTAL DE ADIC. EN EL EXTERIOR</v>
          </cell>
          <cell r="Y6" t="str">
            <v>BRUTO TOTAL DE ADIC. EL EXTERIOR</v>
          </cell>
          <cell r="Z6" t="str">
            <v>NETO DE LA ASIG. INTERN.</v>
          </cell>
          <cell r="AA6" t="str">
            <v>BRUTO DE LA ASIG. INTERN.</v>
          </cell>
        </row>
        <row r="7">
          <cell r="A7">
            <v>501093254</v>
          </cell>
          <cell r="B7" t="str">
            <v>ALFARO PEREZ</v>
          </cell>
          <cell r="C7" t="str">
            <v>Anthony</v>
          </cell>
          <cell r="D7" t="str">
            <v>Technical Advisor</v>
          </cell>
          <cell r="E7">
            <v>59</v>
          </cell>
          <cell r="F7">
            <v>7875</v>
          </cell>
          <cell r="G7">
            <v>0</v>
          </cell>
          <cell r="H7">
            <v>3</v>
          </cell>
          <cell r="I7">
            <v>23625</v>
          </cell>
          <cell r="J7">
            <v>126000</v>
          </cell>
          <cell r="K7">
            <v>75006</v>
          </cell>
          <cell r="L7">
            <v>16662</v>
          </cell>
          <cell r="M7">
            <v>91668</v>
          </cell>
          <cell r="N7" t="str">
            <v>Venezuela - Maracaibo</v>
          </cell>
          <cell r="O7">
            <v>0.15</v>
          </cell>
          <cell r="P7">
            <v>15356</v>
          </cell>
          <cell r="Q7">
            <v>3544</v>
          </cell>
          <cell r="R7">
            <v>0.2</v>
          </cell>
          <cell r="S7">
            <v>20475</v>
          </cell>
          <cell r="T7">
            <v>0</v>
          </cell>
          <cell r="U7">
            <v>92519</v>
          </cell>
          <cell r="V7">
            <v>0</v>
          </cell>
          <cell r="W7">
            <v>0</v>
          </cell>
          <cell r="X7">
            <v>131894</v>
          </cell>
          <cell r="Y7">
            <v>207780</v>
          </cell>
          <cell r="Z7">
            <v>223562</v>
          </cell>
          <cell r="AA7">
            <v>333780</v>
          </cell>
        </row>
        <row r="8">
          <cell r="A8">
            <v>1010670880</v>
          </cell>
          <cell r="B8" t="str">
            <v>MONACO</v>
          </cell>
          <cell r="C8" t="str">
            <v>Daniel Hugo</v>
          </cell>
          <cell r="D8" t="str">
            <v>Jefe Produccion SR.</v>
          </cell>
          <cell r="E8">
            <v>58</v>
          </cell>
          <cell r="F8">
            <v>6600</v>
          </cell>
          <cell r="G8">
            <v>0</v>
          </cell>
          <cell r="H8">
            <v>3</v>
          </cell>
          <cell r="I8">
            <v>19800</v>
          </cell>
          <cell r="J8">
            <v>105600</v>
          </cell>
          <cell r="K8">
            <v>63880</v>
          </cell>
          <cell r="L8">
            <v>13342</v>
          </cell>
          <cell r="M8">
            <v>77222</v>
          </cell>
          <cell r="N8" t="str">
            <v>Venezuela - Maracaibo</v>
          </cell>
          <cell r="O8">
            <v>0.15</v>
          </cell>
          <cell r="P8">
            <v>12870</v>
          </cell>
          <cell r="Q8">
            <v>2970</v>
          </cell>
          <cell r="R8">
            <v>0.2</v>
          </cell>
          <cell r="S8">
            <v>17160</v>
          </cell>
          <cell r="T8">
            <v>0</v>
          </cell>
          <cell r="U8">
            <v>99608</v>
          </cell>
          <cell r="V8">
            <v>2383</v>
          </cell>
          <cell r="W8">
            <v>0</v>
          </cell>
          <cell r="X8">
            <v>134991</v>
          </cell>
          <cell r="Y8">
            <v>210720</v>
          </cell>
          <cell r="Z8">
            <v>212213</v>
          </cell>
          <cell r="AA8">
            <v>316320</v>
          </cell>
        </row>
        <row r="9">
          <cell r="A9">
            <v>1011355230</v>
          </cell>
          <cell r="B9" t="str">
            <v>MOHANNA</v>
          </cell>
          <cell r="C9" t="str">
            <v>Julio César</v>
          </cell>
          <cell r="D9" t="str">
            <v>Supervisor Principal</v>
          </cell>
          <cell r="E9">
            <v>55</v>
          </cell>
          <cell r="F9">
            <v>4114.8</v>
          </cell>
          <cell r="G9">
            <v>0</v>
          </cell>
          <cell r="H9">
            <v>0</v>
          </cell>
          <cell r="I9">
            <v>0</v>
          </cell>
          <cell r="J9">
            <v>53492</v>
          </cell>
          <cell r="K9">
            <v>41326</v>
          </cell>
          <cell r="L9">
            <v>0</v>
          </cell>
          <cell r="M9">
            <v>41326</v>
          </cell>
          <cell r="N9" t="str">
            <v>Venezuela - Maracaibo</v>
          </cell>
          <cell r="O9">
            <v>0.15</v>
          </cell>
          <cell r="P9">
            <v>8024</v>
          </cell>
          <cell r="Q9">
            <v>0</v>
          </cell>
          <cell r="R9">
            <v>0.2</v>
          </cell>
          <cell r="S9">
            <v>10698</v>
          </cell>
          <cell r="T9">
            <v>0</v>
          </cell>
          <cell r="U9">
            <v>67639</v>
          </cell>
          <cell r="V9">
            <v>1331</v>
          </cell>
          <cell r="W9">
            <v>0</v>
          </cell>
          <cell r="X9">
            <v>87692</v>
          </cell>
          <cell r="Y9">
            <v>131182</v>
          </cell>
          <cell r="Z9">
            <v>129018</v>
          </cell>
          <cell r="AA9">
            <v>184674</v>
          </cell>
        </row>
        <row r="10">
          <cell r="A10">
            <v>1018773481</v>
          </cell>
          <cell r="B10" t="str">
            <v>NOTA</v>
          </cell>
          <cell r="C10" t="str">
            <v>Sebastian</v>
          </cell>
          <cell r="D10">
            <v>0</v>
          </cell>
          <cell r="E10">
            <v>0</v>
          </cell>
          <cell r="F10">
            <v>2275</v>
          </cell>
          <cell r="G10">
            <v>0</v>
          </cell>
          <cell r="H10">
            <v>0</v>
          </cell>
          <cell r="I10">
            <v>0</v>
          </cell>
          <cell r="J10">
            <v>29575</v>
          </cell>
          <cell r="K10">
            <v>24187</v>
          </cell>
          <cell r="L10">
            <v>0</v>
          </cell>
          <cell r="M10">
            <v>24187</v>
          </cell>
          <cell r="N10" t="str">
            <v>Bolivia - Sta. Cruz de la Sierra</v>
          </cell>
          <cell r="O10">
            <v>0.15</v>
          </cell>
          <cell r="P10">
            <v>4436</v>
          </cell>
          <cell r="Q10">
            <v>0</v>
          </cell>
          <cell r="R10">
            <v>0.15</v>
          </cell>
          <cell r="S10">
            <v>4436</v>
          </cell>
          <cell r="T10">
            <v>0</v>
          </cell>
          <cell r="U10">
            <v>14487</v>
          </cell>
          <cell r="V10">
            <v>0</v>
          </cell>
          <cell r="W10">
            <v>0</v>
          </cell>
          <cell r="X10">
            <v>23359</v>
          </cell>
          <cell r="Y10">
            <v>33535</v>
          </cell>
          <cell r="Z10">
            <v>47546</v>
          </cell>
          <cell r="AA10">
            <v>63110</v>
          </cell>
        </row>
        <row r="11">
          <cell r="A11">
            <v>1012057492</v>
          </cell>
          <cell r="B11" t="str">
            <v>CORFIELD</v>
          </cell>
          <cell r="C11" t="str">
            <v>Ricardo J.</v>
          </cell>
          <cell r="D11" t="str">
            <v>Jefe Produccion SR.</v>
          </cell>
          <cell r="E11">
            <v>58</v>
          </cell>
          <cell r="F11">
            <v>10395</v>
          </cell>
          <cell r="G11">
            <v>0</v>
          </cell>
          <cell r="H11">
            <v>4.09</v>
          </cell>
          <cell r="I11">
            <v>42481</v>
          </cell>
          <cell r="J11">
            <v>177616</v>
          </cell>
          <cell r="K11">
            <v>97339</v>
          </cell>
          <cell r="L11">
            <v>26556</v>
          </cell>
          <cell r="M11">
            <v>123895</v>
          </cell>
          <cell r="N11" t="str">
            <v>Venezuela - El Tigre</v>
          </cell>
          <cell r="O11">
            <v>0.15</v>
          </cell>
          <cell r="P11">
            <v>20270</v>
          </cell>
          <cell r="Q11">
            <v>6372</v>
          </cell>
          <cell r="R11">
            <v>0.15</v>
          </cell>
          <cell r="S11">
            <v>20270</v>
          </cell>
          <cell r="T11">
            <v>0</v>
          </cell>
          <cell r="U11">
            <v>35329</v>
          </cell>
          <cell r="V11">
            <v>9241</v>
          </cell>
          <cell r="W11">
            <v>0</v>
          </cell>
          <cell r="X11">
            <v>91482</v>
          </cell>
          <cell r="Y11">
            <v>143572</v>
          </cell>
          <cell r="Z11">
            <v>215377</v>
          </cell>
          <cell r="AA11">
            <v>321188</v>
          </cell>
        </row>
        <row r="12">
          <cell r="A12">
            <v>12</v>
          </cell>
          <cell r="B12" t="str">
            <v>EJEMPLO2</v>
          </cell>
          <cell r="C12">
            <v>0</v>
          </cell>
          <cell r="D12">
            <v>0</v>
          </cell>
          <cell r="E12">
            <v>57</v>
          </cell>
          <cell r="F12">
            <v>2400</v>
          </cell>
          <cell r="G12">
            <v>0</v>
          </cell>
          <cell r="H12">
            <v>0</v>
          </cell>
          <cell r="I12">
            <v>0</v>
          </cell>
          <cell r="J12">
            <v>31200</v>
          </cell>
          <cell r="K12">
            <v>25509</v>
          </cell>
          <cell r="L12">
            <v>0</v>
          </cell>
          <cell r="M12">
            <v>25509</v>
          </cell>
          <cell r="N12" t="str">
            <v>Brasil . Rio de Janeiro</v>
          </cell>
          <cell r="O12">
            <v>0.15</v>
          </cell>
          <cell r="P12">
            <v>4680</v>
          </cell>
          <cell r="Q12">
            <v>0</v>
          </cell>
          <cell r="R12">
            <v>0.1</v>
          </cell>
          <cell r="S12">
            <v>3120</v>
          </cell>
          <cell r="T12">
            <v>0</v>
          </cell>
          <cell r="U12">
            <v>27515</v>
          </cell>
          <cell r="V12">
            <v>0</v>
          </cell>
          <cell r="W12">
            <v>0</v>
          </cell>
          <cell r="X12">
            <v>35315</v>
          </cell>
          <cell r="Y12">
            <v>50377</v>
          </cell>
          <cell r="Z12">
            <v>60824</v>
          </cell>
          <cell r="AA12">
            <v>81577</v>
          </cell>
        </row>
        <row r="13">
          <cell r="A13">
            <v>1013733981</v>
          </cell>
          <cell r="B13" t="str">
            <v>ALMONACID</v>
          </cell>
          <cell r="C13" t="str">
            <v>Jorge Daniel</v>
          </cell>
          <cell r="D13" t="str">
            <v>Jefe de Producción</v>
          </cell>
          <cell r="E13">
            <v>57</v>
          </cell>
          <cell r="F13">
            <v>6132</v>
          </cell>
          <cell r="G13">
            <v>0</v>
          </cell>
          <cell r="H13">
            <v>2.5</v>
          </cell>
          <cell r="I13">
            <v>15330</v>
          </cell>
          <cell r="J13">
            <v>95046</v>
          </cell>
          <cell r="K13">
            <v>59391</v>
          </cell>
          <cell r="L13">
            <v>11431</v>
          </cell>
          <cell r="M13">
            <v>70822</v>
          </cell>
          <cell r="N13" t="str">
            <v>Venezuela - El Tigre</v>
          </cell>
          <cell r="O13">
            <v>0.15</v>
          </cell>
          <cell r="P13">
            <v>11957</v>
          </cell>
          <cell r="Q13">
            <v>2300</v>
          </cell>
          <cell r="R13">
            <v>0.15</v>
          </cell>
          <cell r="S13">
            <v>11957</v>
          </cell>
          <cell r="T13">
            <v>0</v>
          </cell>
          <cell r="U13">
            <v>87775</v>
          </cell>
          <cell r="V13">
            <v>5021</v>
          </cell>
          <cell r="W13">
            <v>0</v>
          </cell>
          <cell r="X13">
            <v>119010</v>
          </cell>
          <cell r="Y13">
            <v>186842</v>
          </cell>
          <cell r="Z13">
            <v>189832</v>
          </cell>
          <cell r="AA13">
            <v>281888</v>
          </cell>
        </row>
        <row r="14">
          <cell r="A14">
            <v>1020049433</v>
          </cell>
          <cell r="B14" t="str">
            <v>DUBE</v>
          </cell>
          <cell r="C14" t="str">
            <v>Darío Edgardo</v>
          </cell>
          <cell r="D14" t="str">
            <v>Profesional Sr.</v>
          </cell>
          <cell r="E14">
            <v>0</v>
          </cell>
          <cell r="F14">
            <v>5877.6</v>
          </cell>
          <cell r="G14">
            <v>0</v>
          </cell>
          <cell r="H14">
            <v>2</v>
          </cell>
          <cell r="I14">
            <v>11755.2</v>
          </cell>
          <cell r="J14">
            <v>88164</v>
          </cell>
          <cell r="K14">
            <v>56844</v>
          </cell>
          <cell r="L14">
            <v>8954</v>
          </cell>
          <cell r="M14">
            <v>65798</v>
          </cell>
          <cell r="N14" t="str">
            <v>Venezuela - El Tigre</v>
          </cell>
          <cell r="O14">
            <v>0.15</v>
          </cell>
          <cell r="P14">
            <v>11461</v>
          </cell>
          <cell r="Q14">
            <v>1763</v>
          </cell>
          <cell r="R14">
            <v>0.15</v>
          </cell>
          <cell r="S14">
            <v>11461</v>
          </cell>
          <cell r="T14">
            <v>0</v>
          </cell>
          <cell r="U14">
            <v>83605</v>
          </cell>
          <cell r="V14">
            <v>0</v>
          </cell>
          <cell r="W14">
            <v>0</v>
          </cell>
          <cell r="X14">
            <v>108290</v>
          </cell>
          <cell r="Y14">
            <v>169502</v>
          </cell>
          <cell r="Z14">
            <v>174088</v>
          </cell>
          <cell r="AA14">
            <v>257666</v>
          </cell>
        </row>
        <row r="15">
          <cell r="A15">
            <v>1011303322</v>
          </cell>
          <cell r="B15" t="str">
            <v>GIONGO</v>
          </cell>
          <cell r="C15" t="str">
            <v>Luis</v>
          </cell>
          <cell r="D15" t="str">
            <v>Supervisor Principal</v>
          </cell>
          <cell r="E15">
            <v>55</v>
          </cell>
          <cell r="F15">
            <v>5538</v>
          </cell>
          <cell r="G15">
            <v>0</v>
          </cell>
          <cell r="H15">
            <v>0</v>
          </cell>
          <cell r="I15">
            <v>0</v>
          </cell>
          <cell r="J15">
            <v>71994</v>
          </cell>
          <cell r="K15">
            <v>53594</v>
          </cell>
          <cell r="L15">
            <v>0</v>
          </cell>
          <cell r="M15">
            <v>53594</v>
          </cell>
          <cell r="N15" t="str">
            <v>Venezuela - El Tigre</v>
          </cell>
          <cell r="O15">
            <v>0.15</v>
          </cell>
          <cell r="P15">
            <v>10799</v>
          </cell>
          <cell r="Q15">
            <v>0</v>
          </cell>
          <cell r="R15">
            <v>0.15</v>
          </cell>
          <cell r="S15">
            <v>10799</v>
          </cell>
          <cell r="T15">
            <v>0</v>
          </cell>
          <cell r="U15">
            <v>65698</v>
          </cell>
          <cell r="V15">
            <v>5727</v>
          </cell>
          <cell r="W15">
            <v>0</v>
          </cell>
          <cell r="X15">
            <v>93023</v>
          </cell>
          <cell r="Y15">
            <v>140579</v>
          </cell>
          <cell r="Z15">
            <v>146617</v>
          </cell>
          <cell r="AA15">
            <v>212573</v>
          </cell>
        </row>
        <row r="16">
          <cell r="A16">
            <v>1007687952</v>
          </cell>
          <cell r="B16" t="str">
            <v>GAREIS</v>
          </cell>
          <cell r="C16" t="str">
            <v>Juan Eduardo</v>
          </cell>
          <cell r="D16" t="str">
            <v>Spervisor Principal</v>
          </cell>
          <cell r="E16">
            <v>55</v>
          </cell>
          <cell r="F16">
            <v>5538</v>
          </cell>
          <cell r="G16">
            <v>0</v>
          </cell>
          <cell r="H16">
            <v>0</v>
          </cell>
          <cell r="I16">
            <v>0</v>
          </cell>
          <cell r="J16">
            <v>71994</v>
          </cell>
          <cell r="K16">
            <v>54650</v>
          </cell>
          <cell r="L16">
            <v>0</v>
          </cell>
          <cell r="M16">
            <v>54650</v>
          </cell>
          <cell r="N16" t="str">
            <v>Venezuela - El Tigre</v>
          </cell>
          <cell r="O16">
            <v>0.15</v>
          </cell>
          <cell r="P16">
            <v>10799</v>
          </cell>
          <cell r="Q16">
            <v>0</v>
          </cell>
          <cell r="R16">
            <v>0.15</v>
          </cell>
          <cell r="S16">
            <v>10799</v>
          </cell>
          <cell r="T16">
            <v>0</v>
          </cell>
          <cell r="U16">
            <v>77124</v>
          </cell>
          <cell r="V16">
            <v>5027</v>
          </cell>
          <cell r="W16">
            <v>0</v>
          </cell>
          <cell r="X16">
            <v>103749</v>
          </cell>
          <cell r="Y16">
            <v>160318</v>
          </cell>
          <cell r="Z16">
            <v>158399</v>
          </cell>
          <cell r="AA16">
            <v>232312</v>
          </cell>
        </row>
        <row r="17">
          <cell r="A17">
            <v>1007602217</v>
          </cell>
          <cell r="B17" t="str">
            <v>BAUZA</v>
          </cell>
          <cell r="C17" t="str">
            <v>Carlos</v>
          </cell>
          <cell r="D17" t="str">
            <v>Spervisor Principal</v>
          </cell>
          <cell r="E17">
            <v>55</v>
          </cell>
          <cell r="F17">
            <v>4800</v>
          </cell>
          <cell r="G17">
            <v>576</v>
          </cell>
          <cell r="H17">
            <v>2</v>
          </cell>
          <cell r="I17">
            <v>10752</v>
          </cell>
          <cell r="J17">
            <v>80640</v>
          </cell>
          <cell r="K17">
            <v>52817</v>
          </cell>
          <cell r="L17">
            <v>7285</v>
          </cell>
          <cell r="M17">
            <v>60102</v>
          </cell>
          <cell r="N17" t="str">
            <v>Venezuela - El Tigre</v>
          </cell>
          <cell r="O17">
            <v>0.15</v>
          </cell>
          <cell r="P17">
            <v>10483</v>
          </cell>
          <cell r="Q17">
            <v>1613</v>
          </cell>
          <cell r="R17">
            <v>0.15</v>
          </cell>
          <cell r="S17">
            <v>10483</v>
          </cell>
          <cell r="T17">
            <v>0</v>
          </cell>
          <cell r="U17">
            <v>78734</v>
          </cell>
          <cell r="V17">
            <v>0</v>
          </cell>
          <cell r="W17">
            <v>0</v>
          </cell>
          <cell r="X17">
            <v>101313</v>
          </cell>
          <cell r="Y17">
            <v>156366</v>
          </cell>
          <cell r="Z17">
            <v>161415</v>
          </cell>
          <cell r="AA17">
            <v>237006</v>
          </cell>
        </row>
        <row r="18">
          <cell r="A18">
            <v>1014781064</v>
          </cell>
          <cell r="B18" t="str">
            <v>ROLANDO</v>
          </cell>
          <cell r="C18" t="str">
            <v>Roberto</v>
          </cell>
          <cell r="D18" t="str">
            <v>Asist. Producción</v>
          </cell>
          <cell r="E18">
            <v>56</v>
          </cell>
          <cell r="F18">
            <v>4002</v>
          </cell>
          <cell r="G18">
            <v>0</v>
          </cell>
          <cell r="H18">
            <v>0</v>
          </cell>
          <cell r="I18">
            <v>0</v>
          </cell>
          <cell r="J18">
            <v>52026</v>
          </cell>
          <cell r="K18">
            <v>40349</v>
          </cell>
          <cell r="L18">
            <v>0</v>
          </cell>
          <cell r="M18">
            <v>40349</v>
          </cell>
          <cell r="N18" t="str">
            <v>Venezuela - El Tigre</v>
          </cell>
          <cell r="O18">
            <v>0.15</v>
          </cell>
          <cell r="P18">
            <v>7804</v>
          </cell>
          <cell r="Q18">
            <v>0</v>
          </cell>
          <cell r="R18">
            <v>0.15</v>
          </cell>
          <cell r="S18">
            <v>7804</v>
          </cell>
          <cell r="T18">
            <v>0</v>
          </cell>
          <cell r="U18">
            <v>56270</v>
          </cell>
          <cell r="V18">
            <v>4779</v>
          </cell>
          <cell r="W18">
            <v>0</v>
          </cell>
          <cell r="X18">
            <v>76657</v>
          </cell>
          <cell r="Y18">
            <v>114168</v>
          </cell>
          <cell r="Z18">
            <v>117006</v>
          </cell>
          <cell r="AA18">
            <v>166194</v>
          </cell>
        </row>
        <row r="19">
          <cell r="A19">
            <v>300</v>
          </cell>
          <cell r="B19" t="str">
            <v>GONZALEZ1</v>
          </cell>
          <cell r="C19" t="str">
            <v>Marcelo A.</v>
          </cell>
          <cell r="D19">
            <v>0</v>
          </cell>
          <cell r="E19">
            <v>64</v>
          </cell>
          <cell r="F19">
            <v>4270</v>
          </cell>
          <cell r="G19">
            <v>3000</v>
          </cell>
          <cell r="H19">
            <v>2</v>
          </cell>
          <cell r="I19">
            <v>8540</v>
          </cell>
          <cell r="J19">
            <v>103050</v>
          </cell>
          <cell r="K19">
            <v>70624</v>
          </cell>
          <cell r="L19">
            <v>5012</v>
          </cell>
          <cell r="M19">
            <v>75636</v>
          </cell>
          <cell r="N19" t="str">
            <v>Brasil . Rio de Janeiro</v>
          </cell>
          <cell r="O19">
            <v>0.15</v>
          </cell>
          <cell r="P19">
            <v>14177</v>
          </cell>
          <cell r="Q19">
            <v>1281</v>
          </cell>
          <cell r="R19">
            <v>0.1</v>
          </cell>
          <cell r="S19">
            <v>9451</v>
          </cell>
          <cell r="T19">
            <v>0</v>
          </cell>
          <cell r="U19">
            <v>42412</v>
          </cell>
          <cell r="V19">
            <v>0</v>
          </cell>
          <cell r="W19">
            <v>0</v>
          </cell>
          <cell r="X19">
            <v>67321</v>
          </cell>
          <cell r="Y19">
            <v>103069</v>
          </cell>
          <cell r="Z19">
            <v>142957</v>
          </cell>
          <cell r="AA19">
            <v>206119</v>
          </cell>
        </row>
        <row r="20">
          <cell r="A20">
            <v>1012942976</v>
          </cell>
          <cell r="B20" t="str">
            <v>GOMEZ</v>
          </cell>
          <cell r="C20" t="str">
            <v>Marcelo Gerardo</v>
          </cell>
          <cell r="D20" t="str">
            <v>Gte.Operaciones</v>
          </cell>
          <cell r="E20">
            <v>62</v>
          </cell>
          <cell r="F20">
            <v>15000</v>
          </cell>
          <cell r="G20">
            <v>0</v>
          </cell>
          <cell r="H20">
            <v>5</v>
          </cell>
          <cell r="I20">
            <v>75000</v>
          </cell>
          <cell r="J20">
            <v>270000</v>
          </cell>
          <cell r="K20">
            <v>135730</v>
          </cell>
          <cell r="L20">
            <v>46375</v>
          </cell>
          <cell r="M20">
            <v>182105</v>
          </cell>
          <cell r="N20" t="str">
            <v>Venezuela - Caracas</v>
          </cell>
          <cell r="O20">
            <v>0.15</v>
          </cell>
          <cell r="P20">
            <v>29250</v>
          </cell>
          <cell r="Q20">
            <v>11250</v>
          </cell>
          <cell r="R20">
            <v>0.05</v>
          </cell>
          <cell r="S20">
            <v>9750</v>
          </cell>
          <cell r="T20">
            <v>0</v>
          </cell>
          <cell r="U20">
            <v>245124</v>
          </cell>
          <cell r="V20">
            <v>0</v>
          </cell>
          <cell r="W20">
            <v>0</v>
          </cell>
          <cell r="X20">
            <v>295374</v>
          </cell>
          <cell r="Y20">
            <v>454422</v>
          </cell>
          <cell r="Z20">
            <v>477479</v>
          </cell>
          <cell r="AA20">
            <v>724422</v>
          </cell>
        </row>
        <row r="21">
          <cell r="A21">
            <v>1011413232</v>
          </cell>
          <cell r="B21" t="str">
            <v>NAVARRO</v>
          </cell>
          <cell r="C21" t="str">
            <v>Jorge Rafael</v>
          </cell>
          <cell r="D21" t="str">
            <v>Gte. De Ingenieria</v>
          </cell>
          <cell r="E21">
            <v>61</v>
          </cell>
          <cell r="F21">
            <v>14400</v>
          </cell>
          <cell r="G21">
            <v>0</v>
          </cell>
          <cell r="H21">
            <v>5</v>
          </cell>
          <cell r="I21">
            <v>72000</v>
          </cell>
          <cell r="J21">
            <v>259200</v>
          </cell>
          <cell r="K21">
            <v>130874</v>
          </cell>
          <cell r="L21">
            <v>44211</v>
          </cell>
          <cell r="M21">
            <v>175085</v>
          </cell>
          <cell r="N21" t="str">
            <v>Venezuela - Caracas</v>
          </cell>
          <cell r="O21">
            <v>0.15</v>
          </cell>
          <cell r="P21">
            <v>28080</v>
          </cell>
          <cell r="Q21">
            <v>10800</v>
          </cell>
          <cell r="R21">
            <v>0.05</v>
          </cell>
          <cell r="S21">
            <v>9360</v>
          </cell>
          <cell r="T21">
            <v>0</v>
          </cell>
          <cell r="U21">
            <v>264552</v>
          </cell>
          <cell r="V21">
            <v>9926</v>
          </cell>
          <cell r="W21">
            <v>0</v>
          </cell>
          <cell r="X21">
            <v>322718</v>
          </cell>
          <cell r="Y21">
            <v>496490</v>
          </cell>
          <cell r="Z21">
            <v>497803</v>
          </cell>
          <cell r="AA21">
            <v>755690</v>
          </cell>
        </row>
        <row r="22">
          <cell r="A22">
            <v>1012089758</v>
          </cell>
          <cell r="B22" t="str">
            <v>SATO</v>
          </cell>
          <cell r="C22" t="str">
            <v>Javier</v>
          </cell>
          <cell r="D22">
            <v>0</v>
          </cell>
          <cell r="E22">
            <v>0</v>
          </cell>
          <cell r="F22">
            <v>17800</v>
          </cell>
          <cell r="G22">
            <v>0</v>
          </cell>
          <cell r="H22">
            <v>4</v>
          </cell>
          <cell r="I22">
            <v>71200</v>
          </cell>
          <cell r="J22">
            <v>302600</v>
          </cell>
          <cell r="K22">
            <v>157771</v>
          </cell>
          <cell r="L22">
            <v>45524</v>
          </cell>
          <cell r="M22">
            <v>203295</v>
          </cell>
          <cell r="N22" t="str">
            <v>Brasil . Rio de Janeiro</v>
          </cell>
          <cell r="O22">
            <v>0.15</v>
          </cell>
          <cell r="P22">
            <v>34710</v>
          </cell>
          <cell r="Q22">
            <v>10680</v>
          </cell>
          <cell r="R22">
            <v>0.1</v>
          </cell>
          <cell r="S22">
            <v>23140</v>
          </cell>
          <cell r="T22">
            <v>0</v>
          </cell>
          <cell r="U22">
            <v>56534</v>
          </cell>
          <cell r="V22">
            <v>0</v>
          </cell>
          <cell r="W22">
            <v>0</v>
          </cell>
          <cell r="X22">
            <v>125064</v>
          </cell>
          <cell r="Y22">
            <v>192406</v>
          </cell>
          <cell r="Z22">
            <v>328359</v>
          </cell>
          <cell r="AA22">
            <v>495006</v>
          </cell>
        </row>
        <row r="23">
          <cell r="A23">
            <v>1008318885</v>
          </cell>
          <cell r="B23" t="str">
            <v>AMOROSO</v>
          </cell>
          <cell r="C23" t="str">
            <v>Juan Carlos</v>
          </cell>
          <cell r="D23" t="str">
            <v>Gte. Areas de Produc</v>
          </cell>
          <cell r="E23">
            <v>61</v>
          </cell>
          <cell r="F23">
            <v>17000</v>
          </cell>
          <cell r="G23">
            <v>0</v>
          </cell>
          <cell r="H23">
            <v>5</v>
          </cell>
          <cell r="I23">
            <v>85000</v>
          </cell>
          <cell r="J23">
            <v>306000</v>
          </cell>
          <cell r="K23">
            <v>151154</v>
          </cell>
          <cell r="L23">
            <v>54351</v>
          </cell>
          <cell r="M23">
            <v>205505</v>
          </cell>
          <cell r="N23" t="str">
            <v>México - Reynosa</v>
          </cell>
          <cell r="O23">
            <v>0.15</v>
          </cell>
          <cell r="P23">
            <v>33150</v>
          </cell>
          <cell r="Q23">
            <v>12750</v>
          </cell>
          <cell r="R23">
            <v>0.15</v>
          </cell>
          <cell r="S23">
            <v>33150</v>
          </cell>
          <cell r="T23">
            <v>0</v>
          </cell>
          <cell r="U23">
            <v>141869</v>
          </cell>
          <cell r="V23">
            <v>0</v>
          </cell>
          <cell r="W23">
            <v>0</v>
          </cell>
          <cell r="X23">
            <v>220919</v>
          </cell>
          <cell r="Y23">
            <v>339876</v>
          </cell>
          <cell r="Z23">
            <v>426424</v>
          </cell>
          <cell r="AA23">
            <v>645876</v>
          </cell>
        </row>
        <row r="24">
          <cell r="A24">
            <v>1012057492</v>
          </cell>
          <cell r="B24" t="str">
            <v>CORFIELD</v>
          </cell>
          <cell r="C24" t="str">
            <v>Ricardo J.</v>
          </cell>
          <cell r="D24" t="str">
            <v>Jefe Produccion SR.</v>
          </cell>
          <cell r="E24">
            <v>58</v>
          </cell>
          <cell r="F24">
            <v>10395</v>
          </cell>
          <cell r="G24">
            <v>0</v>
          </cell>
          <cell r="H24">
            <v>4.09</v>
          </cell>
          <cell r="I24">
            <v>42481</v>
          </cell>
          <cell r="J24">
            <v>177616</v>
          </cell>
          <cell r="K24">
            <v>97339</v>
          </cell>
          <cell r="L24">
            <v>26556</v>
          </cell>
          <cell r="M24">
            <v>123895</v>
          </cell>
          <cell r="N24" t="str">
            <v>Venezuela - El Tigre</v>
          </cell>
          <cell r="O24">
            <v>0.15</v>
          </cell>
          <cell r="P24">
            <v>20270</v>
          </cell>
          <cell r="Q24">
            <v>6372</v>
          </cell>
          <cell r="R24">
            <v>0.15</v>
          </cell>
          <cell r="S24">
            <v>20270</v>
          </cell>
          <cell r="T24">
            <v>0</v>
          </cell>
          <cell r="U24">
            <v>35329</v>
          </cell>
          <cell r="V24">
            <v>9241</v>
          </cell>
          <cell r="W24">
            <v>0</v>
          </cell>
          <cell r="X24">
            <v>91482</v>
          </cell>
          <cell r="Y24">
            <v>143572</v>
          </cell>
          <cell r="Z24">
            <v>215377</v>
          </cell>
          <cell r="AA24">
            <v>321188</v>
          </cell>
        </row>
        <row r="25">
          <cell r="A25">
            <v>1017616061</v>
          </cell>
          <cell r="B25" t="str">
            <v>GOMEZ</v>
          </cell>
          <cell r="C25" t="str">
            <v>Pablo</v>
          </cell>
          <cell r="D25">
            <v>0</v>
          </cell>
          <cell r="E25">
            <v>0</v>
          </cell>
          <cell r="F25">
            <v>7370</v>
          </cell>
          <cell r="G25">
            <v>0</v>
          </cell>
          <cell r="H25">
            <v>3</v>
          </cell>
          <cell r="I25">
            <v>22110</v>
          </cell>
          <cell r="J25">
            <v>117920</v>
          </cell>
          <cell r="K25">
            <v>71380</v>
          </cell>
          <cell r="L25">
            <v>14713</v>
          </cell>
          <cell r="M25">
            <v>86093</v>
          </cell>
          <cell r="N25" t="str">
            <v>México - Reynosa</v>
          </cell>
          <cell r="O25">
            <v>0.15</v>
          </cell>
          <cell r="P25">
            <v>14372</v>
          </cell>
          <cell r="Q25">
            <v>3317</v>
          </cell>
          <cell r="R25">
            <v>0.15</v>
          </cell>
          <cell r="S25">
            <v>14372</v>
          </cell>
          <cell r="T25">
            <v>0</v>
          </cell>
          <cell r="U25">
            <v>54366</v>
          </cell>
          <cell r="V25">
            <v>0</v>
          </cell>
          <cell r="W25">
            <v>0</v>
          </cell>
          <cell r="X25">
            <v>86427</v>
          </cell>
          <cell r="Y25">
            <v>137334</v>
          </cell>
          <cell r="Z25">
            <v>172520</v>
          </cell>
          <cell r="AA25">
            <v>255254</v>
          </cell>
        </row>
        <row r="26">
          <cell r="A26">
            <v>1016509195</v>
          </cell>
          <cell r="B26" t="str">
            <v>CIFUENTES</v>
          </cell>
          <cell r="C26" t="str">
            <v>Gabriel</v>
          </cell>
          <cell r="D26" t="str">
            <v>Gte. Producción</v>
          </cell>
          <cell r="E26">
            <v>59</v>
          </cell>
          <cell r="F26">
            <v>11000</v>
          </cell>
          <cell r="G26">
            <v>0</v>
          </cell>
          <cell r="H26">
            <v>4</v>
          </cell>
          <cell r="I26">
            <v>44000</v>
          </cell>
          <cell r="J26">
            <v>187000</v>
          </cell>
          <cell r="K26">
            <v>101930</v>
          </cell>
          <cell r="L26">
            <v>28600</v>
          </cell>
          <cell r="M26">
            <v>130530</v>
          </cell>
          <cell r="N26" t="str">
            <v>Venezuela - Caracas</v>
          </cell>
          <cell r="O26">
            <v>0.15</v>
          </cell>
          <cell r="P26">
            <v>21450</v>
          </cell>
          <cell r="Q26">
            <v>6600</v>
          </cell>
          <cell r="R26">
            <v>0.05</v>
          </cell>
          <cell r="S26">
            <v>7150</v>
          </cell>
          <cell r="T26">
            <v>0</v>
          </cell>
          <cell r="U26">
            <v>167260</v>
          </cell>
          <cell r="V26">
            <v>0</v>
          </cell>
          <cell r="W26">
            <v>0</v>
          </cell>
          <cell r="X26">
            <v>202460</v>
          </cell>
          <cell r="Y26">
            <v>315131</v>
          </cell>
          <cell r="Z26">
            <v>332990</v>
          </cell>
          <cell r="AA26">
            <v>502131</v>
          </cell>
        </row>
        <row r="27">
          <cell r="A27">
            <v>266</v>
          </cell>
          <cell r="B27" t="str">
            <v>DALLASTA</v>
          </cell>
          <cell r="C27" t="str">
            <v>Alejandro</v>
          </cell>
          <cell r="D27">
            <v>0</v>
          </cell>
          <cell r="E27">
            <v>59</v>
          </cell>
          <cell r="F27">
            <v>7700</v>
          </cell>
          <cell r="G27">
            <v>2800</v>
          </cell>
          <cell r="H27">
            <v>4</v>
          </cell>
          <cell r="I27">
            <v>42000</v>
          </cell>
          <cell r="J27">
            <v>178500</v>
          </cell>
          <cell r="K27">
            <v>99546</v>
          </cell>
          <cell r="L27">
            <v>25780</v>
          </cell>
          <cell r="M27">
            <v>125326</v>
          </cell>
          <cell r="N27" t="str">
            <v>Brasil . Rio de Janeiro</v>
          </cell>
          <cell r="O27">
            <v>0.15</v>
          </cell>
          <cell r="P27">
            <v>20475</v>
          </cell>
          <cell r="Q27">
            <v>6300</v>
          </cell>
          <cell r="R27">
            <v>0.1</v>
          </cell>
          <cell r="S27">
            <v>13650</v>
          </cell>
          <cell r="T27">
            <v>0</v>
          </cell>
          <cell r="U27">
            <v>55227</v>
          </cell>
          <cell r="V27">
            <v>0</v>
          </cell>
          <cell r="W27">
            <v>0</v>
          </cell>
          <cell r="X27">
            <v>95652</v>
          </cell>
          <cell r="Y27">
            <v>151305</v>
          </cell>
          <cell r="Z27">
            <v>220978</v>
          </cell>
          <cell r="AA27">
            <v>329805</v>
          </cell>
        </row>
        <row r="28">
          <cell r="A28">
            <v>300</v>
          </cell>
          <cell r="B28" t="str">
            <v>GONZALEZ1</v>
          </cell>
          <cell r="C28" t="str">
            <v>Marcelo A.</v>
          </cell>
          <cell r="D28">
            <v>0</v>
          </cell>
          <cell r="E28">
            <v>64</v>
          </cell>
          <cell r="F28">
            <v>4270</v>
          </cell>
          <cell r="G28">
            <v>3000</v>
          </cell>
          <cell r="H28">
            <v>2</v>
          </cell>
          <cell r="I28">
            <v>8540</v>
          </cell>
          <cell r="J28">
            <v>103050</v>
          </cell>
          <cell r="K28">
            <v>70624</v>
          </cell>
          <cell r="L28">
            <v>5012</v>
          </cell>
          <cell r="M28">
            <v>75636</v>
          </cell>
          <cell r="N28" t="str">
            <v>Brasil . Rio de Janeiro</v>
          </cell>
          <cell r="O28">
            <v>0.15</v>
          </cell>
          <cell r="P28">
            <v>14177</v>
          </cell>
          <cell r="Q28">
            <v>1281</v>
          </cell>
          <cell r="R28">
            <v>0.1</v>
          </cell>
          <cell r="S28">
            <v>9451</v>
          </cell>
          <cell r="T28">
            <v>0</v>
          </cell>
          <cell r="U28">
            <v>42412</v>
          </cell>
          <cell r="V28">
            <v>0</v>
          </cell>
          <cell r="W28">
            <v>0</v>
          </cell>
          <cell r="X28">
            <v>67321</v>
          </cell>
          <cell r="Y28">
            <v>103069</v>
          </cell>
          <cell r="Z28">
            <v>142957</v>
          </cell>
          <cell r="AA28">
            <v>206119</v>
          </cell>
        </row>
        <row r="29">
          <cell r="A29">
            <v>1008311034</v>
          </cell>
          <cell r="B29" t="str">
            <v>IANNACI</v>
          </cell>
          <cell r="C29" t="str">
            <v>Nestor</v>
          </cell>
          <cell r="D29" t="str">
            <v>Gte. Comp. Y Contr.</v>
          </cell>
          <cell r="E29">
            <v>58</v>
          </cell>
          <cell r="F29">
            <v>7465.2</v>
          </cell>
          <cell r="G29">
            <v>0</v>
          </cell>
          <cell r="H29">
            <v>2</v>
          </cell>
          <cell r="I29">
            <v>14930.4</v>
          </cell>
          <cell r="J29">
            <v>111978</v>
          </cell>
          <cell r="K29">
            <v>72091</v>
          </cell>
          <cell r="L29">
            <v>9744</v>
          </cell>
          <cell r="M29">
            <v>81835</v>
          </cell>
          <cell r="N29" t="str">
            <v>Venezuela - Caracas</v>
          </cell>
          <cell r="O29">
            <v>0.15</v>
          </cell>
          <cell r="P29">
            <v>14557</v>
          </cell>
          <cell r="Q29">
            <v>2240</v>
          </cell>
          <cell r="R29">
            <v>0.05</v>
          </cell>
          <cell r="S29">
            <v>4852</v>
          </cell>
          <cell r="T29">
            <v>0</v>
          </cell>
          <cell r="U29">
            <v>125042</v>
          </cell>
          <cell r="V29">
            <v>15171</v>
          </cell>
          <cell r="W29">
            <v>0</v>
          </cell>
          <cell r="X29">
            <v>161862</v>
          </cell>
          <cell r="Y29">
            <v>252779</v>
          </cell>
          <cell r="Z29">
            <v>243697</v>
          </cell>
          <cell r="AA29">
            <v>364757</v>
          </cell>
        </row>
        <row r="30">
          <cell r="A30">
            <v>100</v>
          </cell>
          <cell r="B30" t="str">
            <v>MOUNTAFIAN</v>
          </cell>
          <cell r="C30" t="str">
            <v>Alejandro</v>
          </cell>
          <cell r="D30" t="str">
            <v>Gerente de Contraloría</v>
          </cell>
          <cell r="E30">
            <v>59</v>
          </cell>
          <cell r="F30">
            <v>6740</v>
          </cell>
          <cell r="G30">
            <v>0</v>
          </cell>
          <cell r="H30">
            <v>1</v>
          </cell>
          <cell r="I30">
            <v>6740</v>
          </cell>
          <cell r="J30">
            <v>94360</v>
          </cell>
          <cell r="K30">
            <v>65401</v>
          </cell>
          <cell r="L30">
            <v>4920</v>
          </cell>
          <cell r="M30">
            <v>70321</v>
          </cell>
          <cell r="N30" t="str">
            <v>Brasil . Rio de Janeiro</v>
          </cell>
          <cell r="O30">
            <v>0.15</v>
          </cell>
          <cell r="P30">
            <v>13143</v>
          </cell>
          <cell r="Q30">
            <v>1011</v>
          </cell>
          <cell r="R30">
            <v>0.1</v>
          </cell>
          <cell r="S30">
            <v>8762</v>
          </cell>
          <cell r="T30">
            <v>0</v>
          </cell>
          <cell r="U30">
            <v>32956</v>
          </cell>
          <cell r="V30">
            <v>0</v>
          </cell>
          <cell r="W30">
            <v>0</v>
          </cell>
          <cell r="X30">
            <v>55872</v>
          </cell>
          <cell r="Y30">
            <v>86133</v>
          </cell>
          <cell r="Z30">
            <v>126193</v>
          </cell>
          <cell r="AA30">
            <v>180493</v>
          </cell>
        </row>
        <row r="31">
          <cell r="A31">
            <v>1010189991</v>
          </cell>
          <cell r="B31" t="str">
            <v>ORTULAN</v>
          </cell>
          <cell r="C31" t="str">
            <v>Jorge Carlos</v>
          </cell>
          <cell r="D31" t="str">
            <v>Jefe de Producción</v>
          </cell>
          <cell r="E31">
            <v>57</v>
          </cell>
          <cell r="F31">
            <v>7140</v>
          </cell>
          <cell r="G31">
            <v>0</v>
          </cell>
          <cell r="H31">
            <v>3</v>
          </cell>
          <cell r="I31">
            <v>21420</v>
          </cell>
          <cell r="J31">
            <v>114240</v>
          </cell>
          <cell r="K31">
            <v>69390</v>
          </cell>
          <cell r="L31">
            <v>14322</v>
          </cell>
          <cell r="M31">
            <v>83712</v>
          </cell>
          <cell r="N31" t="str">
            <v>Venezuela - Caracas</v>
          </cell>
          <cell r="O31">
            <v>0.15</v>
          </cell>
          <cell r="P31">
            <v>13923</v>
          </cell>
          <cell r="Q31">
            <v>3213</v>
          </cell>
          <cell r="R31">
            <v>0.05</v>
          </cell>
          <cell r="S31">
            <v>4641</v>
          </cell>
          <cell r="T31">
            <v>0</v>
          </cell>
          <cell r="U31">
            <v>141892</v>
          </cell>
          <cell r="V31">
            <v>7308</v>
          </cell>
          <cell r="W31">
            <v>0</v>
          </cell>
          <cell r="X31">
            <v>170977</v>
          </cell>
          <cell r="Y31">
            <v>267428</v>
          </cell>
          <cell r="Z31">
            <v>254689</v>
          </cell>
          <cell r="AA31">
            <v>381668</v>
          </cell>
        </row>
        <row r="32">
          <cell r="A32">
            <v>1014471318</v>
          </cell>
          <cell r="B32" t="str">
            <v>MAFFONI</v>
          </cell>
          <cell r="C32" t="str">
            <v>Antonio</v>
          </cell>
          <cell r="D32" t="str">
            <v>Gte. Reservorio</v>
          </cell>
          <cell r="E32">
            <v>58</v>
          </cell>
          <cell r="F32">
            <v>6720</v>
          </cell>
          <cell r="G32">
            <v>0</v>
          </cell>
          <cell r="H32">
            <v>3</v>
          </cell>
          <cell r="I32">
            <v>20160</v>
          </cell>
          <cell r="J32">
            <v>107520</v>
          </cell>
          <cell r="K32">
            <v>65211</v>
          </cell>
          <cell r="L32">
            <v>13551</v>
          </cell>
          <cell r="M32">
            <v>78762</v>
          </cell>
          <cell r="N32" t="str">
            <v>Venezuela - Caracas</v>
          </cell>
          <cell r="O32">
            <v>0.15</v>
          </cell>
          <cell r="P32">
            <v>13104</v>
          </cell>
          <cell r="Q32">
            <v>3024</v>
          </cell>
          <cell r="R32">
            <v>0.05</v>
          </cell>
          <cell r="S32">
            <v>4368</v>
          </cell>
          <cell r="T32">
            <v>0</v>
          </cell>
          <cell r="U32">
            <v>128995</v>
          </cell>
          <cell r="V32">
            <v>0</v>
          </cell>
          <cell r="W32">
            <v>0</v>
          </cell>
          <cell r="X32">
            <v>149491</v>
          </cell>
          <cell r="Y32">
            <v>233477</v>
          </cell>
          <cell r="Z32">
            <v>228253</v>
          </cell>
          <cell r="AA32">
            <v>340997</v>
          </cell>
        </row>
        <row r="33">
          <cell r="A33">
            <v>1012591991</v>
          </cell>
          <cell r="B33" t="str">
            <v>DIODATTI</v>
          </cell>
          <cell r="C33" t="str">
            <v>Horacio</v>
          </cell>
          <cell r="D33" t="str">
            <v>Gete. Abastecimiento</v>
          </cell>
          <cell r="E33">
            <v>59</v>
          </cell>
          <cell r="F33">
            <v>6720</v>
          </cell>
          <cell r="G33">
            <v>0</v>
          </cell>
          <cell r="H33">
            <v>3</v>
          </cell>
          <cell r="I33">
            <v>20160</v>
          </cell>
          <cell r="J33">
            <v>107520</v>
          </cell>
          <cell r="K33">
            <v>65769</v>
          </cell>
          <cell r="L33">
            <v>13406</v>
          </cell>
          <cell r="M33">
            <v>79175</v>
          </cell>
          <cell r="N33" t="str">
            <v>Venezuela - Caracas</v>
          </cell>
          <cell r="O33">
            <v>0.15</v>
          </cell>
          <cell r="P33">
            <v>13104</v>
          </cell>
          <cell r="Q33">
            <v>3024</v>
          </cell>
          <cell r="R33">
            <v>0.05</v>
          </cell>
          <cell r="S33">
            <v>4368</v>
          </cell>
          <cell r="T33">
            <v>0</v>
          </cell>
          <cell r="U33">
            <v>143380</v>
          </cell>
          <cell r="V33">
            <v>0</v>
          </cell>
          <cell r="W33">
            <v>0</v>
          </cell>
          <cell r="X33">
            <v>163876</v>
          </cell>
          <cell r="Y33">
            <v>256243</v>
          </cell>
          <cell r="Z33">
            <v>243051</v>
          </cell>
          <cell r="AA33">
            <v>363763</v>
          </cell>
        </row>
        <row r="34">
          <cell r="A34">
            <v>15</v>
          </cell>
          <cell r="B34" t="str">
            <v>EJEMPLO5</v>
          </cell>
          <cell r="C34">
            <v>0</v>
          </cell>
          <cell r="D34">
            <v>0</v>
          </cell>
          <cell r="E34">
            <v>59</v>
          </cell>
          <cell r="F34">
            <v>9118</v>
          </cell>
          <cell r="G34">
            <v>0</v>
          </cell>
          <cell r="H34">
            <v>4</v>
          </cell>
          <cell r="I34">
            <v>36472</v>
          </cell>
          <cell r="J34">
            <v>155006</v>
          </cell>
          <cell r="K34">
            <v>86517</v>
          </cell>
          <cell r="L34">
            <v>23110</v>
          </cell>
          <cell r="M34">
            <v>109627</v>
          </cell>
          <cell r="N34" t="str">
            <v>México - Reynosa</v>
          </cell>
          <cell r="O34">
            <v>0.15</v>
          </cell>
          <cell r="P34">
            <v>17780</v>
          </cell>
          <cell r="Q34">
            <v>5471</v>
          </cell>
          <cell r="R34">
            <v>0.15</v>
          </cell>
          <cell r="S34">
            <v>17780</v>
          </cell>
          <cell r="T34">
            <v>0</v>
          </cell>
          <cell r="U34">
            <v>97213</v>
          </cell>
          <cell r="V34">
            <v>0</v>
          </cell>
          <cell r="W34">
            <v>0</v>
          </cell>
          <cell r="X34">
            <v>138244</v>
          </cell>
          <cell r="Y34">
            <v>216173</v>
          </cell>
          <cell r="Z34">
            <v>247871</v>
          </cell>
          <cell r="AA34">
            <v>371179</v>
          </cell>
        </row>
        <row r="35">
          <cell r="A35">
            <v>1013727062</v>
          </cell>
          <cell r="B35" t="str">
            <v>ARGUELLO</v>
          </cell>
          <cell r="C35" t="str">
            <v>Jorge</v>
          </cell>
          <cell r="D35" t="str">
            <v>Profesional Principal</v>
          </cell>
          <cell r="E35">
            <v>57</v>
          </cell>
          <cell r="F35">
            <v>5476.8</v>
          </cell>
          <cell r="G35">
            <v>0</v>
          </cell>
          <cell r="H35">
            <v>2.67</v>
          </cell>
          <cell r="I35">
            <v>14628</v>
          </cell>
          <cell r="J35">
            <v>85826</v>
          </cell>
          <cell r="K35">
            <v>54037</v>
          </cell>
          <cell r="L35">
            <v>10223</v>
          </cell>
          <cell r="M35">
            <v>64260</v>
          </cell>
          <cell r="N35" t="str">
            <v>Venezuela - Caracas</v>
          </cell>
          <cell r="O35">
            <v>0.15</v>
          </cell>
          <cell r="P35">
            <v>10680</v>
          </cell>
          <cell r="Q35">
            <v>2194</v>
          </cell>
          <cell r="R35">
            <v>0.05</v>
          </cell>
          <cell r="S35">
            <v>3560</v>
          </cell>
          <cell r="T35">
            <v>0</v>
          </cell>
          <cell r="U35">
            <v>117464</v>
          </cell>
          <cell r="V35">
            <v>0</v>
          </cell>
          <cell r="W35">
            <v>0</v>
          </cell>
          <cell r="X35">
            <v>133898</v>
          </cell>
          <cell r="Y35">
            <v>208871</v>
          </cell>
          <cell r="Z35">
            <v>198158</v>
          </cell>
          <cell r="AA35">
            <v>294697</v>
          </cell>
        </row>
        <row r="36">
          <cell r="A36">
            <v>1013259141</v>
          </cell>
          <cell r="B36" t="str">
            <v>MOLINA</v>
          </cell>
          <cell r="C36" t="str">
            <v>Alfredo</v>
          </cell>
          <cell r="D36" t="str">
            <v>Profesional Principal</v>
          </cell>
          <cell r="E36">
            <v>57</v>
          </cell>
          <cell r="F36">
            <v>5094</v>
          </cell>
          <cell r="G36">
            <v>2211.6</v>
          </cell>
          <cell r="H36">
            <v>0</v>
          </cell>
          <cell r="I36">
            <v>0</v>
          </cell>
          <cell r="J36">
            <v>94973</v>
          </cell>
          <cell r="K36">
            <v>70962</v>
          </cell>
          <cell r="L36">
            <v>0</v>
          </cell>
          <cell r="M36">
            <v>70962</v>
          </cell>
          <cell r="N36" t="str">
            <v>Venezuela - Caracas</v>
          </cell>
          <cell r="O36">
            <v>0.15</v>
          </cell>
          <cell r="P36">
            <v>14246</v>
          </cell>
          <cell r="Q36">
            <v>0</v>
          </cell>
          <cell r="R36">
            <v>0.05</v>
          </cell>
          <cell r="S36">
            <v>4749</v>
          </cell>
          <cell r="T36">
            <v>0</v>
          </cell>
          <cell r="U36">
            <v>125650</v>
          </cell>
          <cell r="V36">
            <v>0</v>
          </cell>
          <cell r="W36">
            <v>0</v>
          </cell>
          <cell r="X36">
            <v>144645</v>
          </cell>
          <cell r="Y36">
            <v>226569</v>
          </cell>
          <cell r="Z36">
            <v>215607</v>
          </cell>
          <cell r="AA36">
            <v>321542</v>
          </cell>
        </row>
        <row r="37">
          <cell r="A37">
            <v>1016951326</v>
          </cell>
          <cell r="B37" t="str">
            <v>GROSSO</v>
          </cell>
          <cell r="C37" t="str">
            <v>Santiago</v>
          </cell>
          <cell r="D37" t="str">
            <v xml:space="preserve">Profesional SR. </v>
          </cell>
          <cell r="E37">
            <v>57</v>
          </cell>
          <cell r="F37">
            <v>5002.8</v>
          </cell>
          <cell r="G37">
            <v>0</v>
          </cell>
          <cell r="H37">
            <v>2</v>
          </cell>
          <cell r="I37">
            <v>10005.6</v>
          </cell>
          <cell r="J37">
            <v>75042</v>
          </cell>
          <cell r="K37">
            <v>49292</v>
          </cell>
          <cell r="L37">
            <v>7705</v>
          </cell>
          <cell r="M37">
            <v>56997</v>
          </cell>
          <cell r="N37" t="str">
            <v>Venezuela - Caracas</v>
          </cell>
          <cell r="O37">
            <v>0.15</v>
          </cell>
          <cell r="P37">
            <v>9755</v>
          </cell>
          <cell r="Q37">
            <v>1501</v>
          </cell>
          <cell r="R37">
            <v>0.05</v>
          </cell>
          <cell r="S37">
            <v>3252</v>
          </cell>
          <cell r="T37">
            <v>0</v>
          </cell>
          <cell r="U37">
            <v>107405</v>
          </cell>
          <cell r="V37">
            <v>0</v>
          </cell>
          <cell r="W37">
            <v>0</v>
          </cell>
          <cell r="X37">
            <v>121913</v>
          </cell>
          <cell r="Y37">
            <v>190043</v>
          </cell>
          <cell r="Z37">
            <v>178910</v>
          </cell>
          <cell r="AA37">
            <v>265085</v>
          </cell>
        </row>
        <row r="38">
          <cell r="A38">
            <v>1010709840</v>
          </cell>
          <cell r="B38" t="str">
            <v>CRUZ</v>
          </cell>
          <cell r="C38" t="str">
            <v>Daniel</v>
          </cell>
          <cell r="D38" t="str">
            <v xml:space="preserve"> -</v>
          </cell>
          <cell r="E38">
            <v>0</v>
          </cell>
          <cell r="F38">
            <v>3152</v>
          </cell>
          <cell r="G38">
            <v>0</v>
          </cell>
          <cell r="H38">
            <v>0</v>
          </cell>
          <cell r="I38">
            <v>0</v>
          </cell>
          <cell r="J38">
            <v>40976</v>
          </cell>
          <cell r="K38">
            <v>32200</v>
          </cell>
          <cell r="L38">
            <v>0</v>
          </cell>
          <cell r="M38">
            <v>32200</v>
          </cell>
          <cell r="N38" t="str">
            <v>Bolivia - Sta. Cruz de la Sierra</v>
          </cell>
          <cell r="O38">
            <v>0.15</v>
          </cell>
          <cell r="P38">
            <v>6146</v>
          </cell>
          <cell r="Q38">
            <v>0</v>
          </cell>
          <cell r="R38">
            <v>0.15</v>
          </cell>
          <cell r="S38">
            <v>6146</v>
          </cell>
          <cell r="T38">
            <v>0</v>
          </cell>
          <cell r="U38">
            <v>12652</v>
          </cell>
          <cell r="V38">
            <v>0</v>
          </cell>
          <cell r="W38">
            <v>0</v>
          </cell>
          <cell r="X38">
            <v>24944</v>
          </cell>
          <cell r="Y38">
            <v>36675</v>
          </cell>
          <cell r="Z38">
            <v>57144</v>
          </cell>
          <cell r="AA38">
            <v>77651</v>
          </cell>
        </row>
        <row r="39">
          <cell r="A39">
            <v>1013735426</v>
          </cell>
          <cell r="B39" t="str">
            <v>NOVILLO</v>
          </cell>
          <cell r="C39" t="str">
            <v>Gumersindo Sergio</v>
          </cell>
          <cell r="D39" t="str">
            <v>Lider Equipos SR.</v>
          </cell>
          <cell r="E39">
            <v>58</v>
          </cell>
          <cell r="F39">
            <v>6600</v>
          </cell>
          <cell r="G39">
            <v>0</v>
          </cell>
          <cell r="H39">
            <v>3.5</v>
          </cell>
          <cell r="I39">
            <v>23100</v>
          </cell>
          <cell r="J39">
            <v>108900</v>
          </cell>
          <cell r="K39">
            <v>64404</v>
          </cell>
          <cell r="L39">
            <v>15641</v>
          </cell>
          <cell r="M39">
            <v>80045</v>
          </cell>
          <cell r="N39" t="str">
            <v>USA - Lubbock</v>
          </cell>
          <cell r="O39">
            <v>0.15</v>
          </cell>
          <cell r="P39">
            <v>12870</v>
          </cell>
          <cell r="Q39">
            <v>3465</v>
          </cell>
          <cell r="R39">
            <v>0</v>
          </cell>
          <cell r="S39">
            <v>0</v>
          </cell>
          <cell r="T39">
            <v>0</v>
          </cell>
          <cell r="U39">
            <v>161090</v>
          </cell>
          <cell r="V39">
            <v>0</v>
          </cell>
          <cell r="W39">
            <v>0</v>
          </cell>
          <cell r="X39">
            <v>177425</v>
          </cell>
          <cell r="Y39">
            <v>277046</v>
          </cell>
          <cell r="Z39">
            <v>257470</v>
          </cell>
          <cell r="AA39">
            <v>385946</v>
          </cell>
        </row>
        <row r="40">
          <cell r="A40">
            <v>1013128656</v>
          </cell>
          <cell r="B40" t="str">
            <v>WEIMANN</v>
          </cell>
          <cell r="C40" t="str">
            <v>Pablo</v>
          </cell>
          <cell r="D40">
            <v>0</v>
          </cell>
          <cell r="E40">
            <v>57</v>
          </cell>
          <cell r="F40">
            <v>4440</v>
          </cell>
          <cell r="G40">
            <v>2765</v>
          </cell>
          <cell r="H40">
            <v>1.6</v>
          </cell>
          <cell r="I40">
            <v>11544</v>
          </cell>
          <cell r="J40">
            <v>105209</v>
          </cell>
          <cell r="K40">
            <v>69043</v>
          </cell>
          <cell r="L40">
            <v>7481</v>
          </cell>
          <cell r="M40">
            <v>76524</v>
          </cell>
          <cell r="N40" t="str">
            <v>USA - Houston</v>
          </cell>
          <cell r="O40">
            <v>0.15</v>
          </cell>
          <cell r="P40">
            <v>14050</v>
          </cell>
          <cell r="Q40">
            <v>1732</v>
          </cell>
          <cell r="R40">
            <v>0</v>
          </cell>
          <cell r="S40">
            <v>0</v>
          </cell>
          <cell r="T40">
            <v>0</v>
          </cell>
          <cell r="U40">
            <v>0</v>
          </cell>
          <cell r="V40">
            <v>0</v>
          </cell>
          <cell r="W40">
            <v>10743</v>
          </cell>
          <cell r="X40">
            <v>26525</v>
          </cell>
          <cell r="Y40">
            <v>38450</v>
          </cell>
          <cell r="Z40">
            <v>103049</v>
          </cell>
          <cell r="AA40">
            <v>143659</v>
          </cell>
        </row>
        <row r="41">
          <cell r="A41">
            <v>1012447277</v>
          </cell>
          <cell r="B41" t="str">
            <v>CARRO</v>
          </cell>
          <cell r="C41" t="str">
            <v>José Luis</v>
          </cell>
          <cell r="D41" t="str">
            <v>Lider Equipo SR.</v>
          </cell>
          <cell r="E41">
            <v>58</v>
          </cell>
          <cell r="F41">
            <v>6240</v>
          </cell>
          <cell r="G41">
            <v>0</v>
          </cell>
          <cell r="H41">
            <v>4</v>
          </cell>
          <cell r="I41">
            <v>24960</v>
          </cell>
          <cell r="J41">
            <v>106080</v>
          </cell>
          <cell r="K41">
            <v>60964</v>
          </cell>
          <cell r="L41">
            <v>17160</v>
          </cell>
          <cell r="M41">
            <v>78124</v>
          </cell>
          <cell r="N41" t="str">
            <v>Perú - Talara</v>
          </cell>
          <cell r="O41">
            <v>0.15</v>
          </cell>
          <cell r="P41">
            <v>12168</v>
          </cell>
          <cell r="Q41">
            <v>3744</v>
          </cell>
          <cell r="R41">
            <v>0.4</v>
          </cell>
          <cell r="S41">
            <v>32448</v>
          </cell>
          <cell r="T41">
            <v>0</v>
          </cell>
          <cell r="U41">
            <v>151692</v>
          </cell>
          <cell r="V41">
            <v>0</v>
          </cell>
          <cell r="W41">
            <v>0</v>
          </cell>
          <cell r="X41">
            <v>200052</v>
          </cell>
          <cell r="Y41">
            <v>311722</v>
          </cell>
          <cell r="Z41">
            <v>278176</v>
          </cell>
          <cell r="AA41">
            <v>417802</v>
          </cell>
        </row>
        <row r="42">
          <cell r="A42">
            <v>1012495096</v>
          </cell>
          <cell r="B42" t="str">
            <v>TORRES</v>
          </cell>
          <cell r="C42" t="str">
            <v>Rodolfo</v>
          </cell>
          <cell r="D42" t="str">
            <v>Lider Equipo</v>
          </cell>
          <cell r="E42">
            <v>57</v>
          </cell>
          <cell r="F42">
            <v>6000</v>
          </cell>
          <cell r="G42">
            <v>0</v>
          </cell>
          <cell r="H42">
            <v>3</v>
          </cell>
          <cell r="I42">
            <v>18000</v>
          </cell>
          <cell r="J42">
            <v>96000</v>
          </cell>
          <cell r="K42">
            <v>58234</v>
          </cell>
          <cell r="L42">
            <v>13477</v>
          </cell>
          <cell r="M42">
            <v>71711</v>
          </cell>
          <cell r="N42" t="str">
            <v>Perú - Talara</v>
          </cell>
          <cell r="O42">
            <v>0.15</v>
          </cell>
          <cell r="P42">
            <v>11700</v>
          </cell>
          <cell r="Q42">
            <v>2700</v>
          </cell>
          <cell r="R42">
            <v>0.4</v>
          </cell>
          <cell r="S42">
            <v>31200</v>
          </cell>
          <cell r="T42">
            <v>0</v>
          </cell>
          <cell r="U42">
            <v>134977</v>
          </cell>
          <cell r="V42">
            <v>0</v>
          </cell>
          <cell r="W42">
            <v>0</v>
          </cell>
          <cell r="X42">
            <v>180577</v>
          </cell>
          <cell r="Y42">
            <v>281974</v>
          </cell>
          <cell r="Z42">
            <v>252288</v>
          </cell>
          <cell r="AA42">
            <v>377974</v>
          </cell>
        </row>
        <row r="43">
          <cell r="A43">
            <v>1013708736</v>
          </cell>
          <cell r="B43" t="str">
            <v>LOPEZ</v>
          </cell>
          <cell r="C43" t="str">
            <v>Leandro Leslie</v>
          </cell>
          <cell r="D43" t="str">
            <v>Lider SR.</v>
          </cell>
          <cell r="E43">
            <v>55</v>
          </cell>
          <cell r="F43">
            <v>5280</v>
          </cell>
          <cell r="G43">
            <v>0</v>
          </cell>
          <cell r="H43">
            <v>0</v>
          </cell>
          <cell r="I43">
            <v>0</v>
          </cell>
          <cell r="J43">
            <v>68640</v>
          </cell>
          <cell r="K43">
            <v>52278</v>
          </cell>
          <cell r="L43">
            <v>0</v>
          </cell>
          <cell r="M43">
            <v>52278</v>
          </cell>
          <cell r="N43" t="str">
            <v>Perú - Talara</v>
          </cell>
          <cell r="O43">
            <v>0.15</v>
          </cell>
          <cell r="P43">
            <v>10296</v>
          </cell>
          <cell r="Q43">
            <v>0</v>
          </cell>
          <cell r="R43">
            <v>0.4</v>
          </cell>
          <cell r="S43">
            <v>27456</v>
          </cell>
          <cell r="T43">
            <v>0</v>
          </cell>
          <cell r="U43">
            <v>109180</v>
          </cell>
          <cell r="V43">
            <v>0</v>
          </cell>
          <cell r="W43">
            <v>0</v>
          </cell>
          <cell r="X43">
            <v>146932</v>
          </cell>
          <cell r="Y43">
            <v>227676</v>
          </cell>
          <cell r="Z43">
            <v>199210</v>
          </cell>
          <cell r="AA43">
            <v>296316</v>
          </cell>
        </row>
        <row r="44">
          <cell r="A44">
            <v>1013997164</v>
          </cell>
          <cell r="B44" t="str">
            <v>JARAMILLO</v>
          </cell>
          <cell r="C44" t="str">
            <v>Carlos Alberto</v>
          </cell>
          <cell r="D44" t="str">
            <v>Profesional SR.</v>
          </cell>
          <cell r="E44">
            <v>56</v>
          </cell>
          <cell r="F44">
            <v>4854</v>
          </cell>
          <cell r="G44">
            <v>0</v>
          </cell>
          <cell r="H44">
            <v>0</v>
          </cell>
          <cell r="I44">
            <v>0</v>
          </cell>
          <cell r="J44">
            <v>63102</v>
          </cell>
          <cell r="K44">
            <v>47592</v>
          </cell>
          <cell r="L44">
            <v>0</v>
          </cell>
          <cell r="M44">
            <v>47592</v>
          </cell>
          <cell r="N44" t="str">
            <v>Perú - Talara</v>
          </cell>
          <cell r="O44">
            <v>0.15</v>
          </cell>
          <cell r="P44">
            <v>9465</v>
          </cell>
          <cell r="Q44">
            <v>0</v>
          </cell>
          <cell r="R44">
            <v>0.4</v>
          </cell>
          <cell r="S44">
            <v>25241</v>
          </cell>
          <cell r="T44">
            <v>0</v>
          </cell>
          <cell r="U44">
            <v>97805</v>
          </cell>
          <cell r="V44">
            <v>0</v>
          </cell>
          <cell r="W44">
            <v>0</v>
          </cell>
          <cell r="X44">
            <v>132511</v>
          </cell>
          <cell r="Y44">
            <v>203818</v>
          </cell>
          <cell r="Z44">
            <v>180103</v>
          </cell>
          <cell r="AA44">
            <v>266920</v>
          </cell>
        </row>
        <row r="45">
          <cell r="A45">
            <v>1006437773</v>
          </cell>
          <cell r="B45" t="str">
            <v>PETROBRAS</v>
          </cell>
          <cell r="C45" t="str">
            <v>Ramón</v>
          </cell>
          <cell r="D45" t="str">
            <v xml:space="preserve"> X </v>
          </cell>
          <cell r="E45">
            <v>56</v>
          </cell>
          <cell r="F45">
            <v>10003</v>
          </cell>
          <cell r="G45">
            <v>0</v>
          </cell>
          <cell r="H45">
            <v>0</v>
          </cell>
          <cell r="I45">
            <v>0</v>
          </cell>
          <cell r="J45">
            <v>130039</v>
          </cell>
          <cell r="K45">
            <v>94455</v>
          </cell>
          <cell r="L45">
            <v>0</v>
          </cell>
          <cell r="M45">
            <v>94455</v>
          </cell>
          <cell r="N45" t="str">
            <v>Brasil . Rio de Janeiro</v>
          </cell>
          <cell r="O45">
            <v>0.15</v>
          </cell>
          <cell r="P45">
            <v>19506</v>
          </cell>
          <cell r="Q45">
            <v>0</v>
          </cell>
          <cell r="R45">
            <v>0.1</v>
          </cell>
          <cell r="S45">
            <v>13004</v>
          </cell>
          <cell r="T45">
            <v>0</v>
          </cell>
          <cell r="U45">
            <v>42336</v>
          </cell>
          <cell r="V45">
            <v>0</v>
          </cell>
          <cell r="W45">
            <v>0</v>
          </cell>
          <cell r="X45">
            <v>74846</v>
          </cell>
          <cell r="Y45">
            <v>120263</v>
          </cell>
          <cell r="Z45">
            <v>169301</v>
          </cell>
          <cell r="AA45">
            <v>250302</v>
          </cell>
        </row>
        <row r="46">
          <cell r="A46" t="str">
            <v>1008318885/2</v>
          </cell>
          <cell r="B46" t="str">
            <v>AMOROSO/</v>
          </cell>
          <cell r="C46" t="str">
            <v>Juan Carlos</v>
          </cell>
          <cell r="D46" t="str">
            <v>Gte. Areas de Produc</v>
          </cell>
          <cell r="E46">
            <v>61</v>
          </cell>
          <cell r="F46">
            <v>17000</v>
          </cell>
          <cell r="G46">
            <v>1400</v>
          </cell>
          <cell r="H46">
            <v>5</v>
          </cell>
          <cell r="I46">
            <v>85000</v>
          </cell>
          <cell r="J46">
            <v>324200</v>
          </cell>
          <cell r="K46" t="e">
            <v>#N/A</v>
          </cell>
          <cell r="L46" t="e">
            <v>#N/A</v>
          </cell>
          <cell r="M46" t="e">
            <v>#N/A</v>
          </cell>
          <cell r="N46" t="str">
            <v>México - Reynosa</v>
          </cell>
          <cell r="O46">
            <v>0.15</v>
          </cell>
          <cell r="P46">
            <v>35880</v>
          </cell>
          <cell r="Q46">
            <v>12750</v>
          </cell>
          <cell r="R46">
            <v>0.15</v>
          </cell>
          <cell r="S46">
            <v>35880</v>
          </cell>
          <cell r="T46">
            <v>0</v>
          </cell>
          <cell r="U46">
            <v>135656</v>
          </cell>
          <cell r="V46">
            <v>0</v>
          </cell>
          <cell r="W46">
            <v>0</v>
          </cell>
          <cell r="X46">
            <v>220166</v>
          </cell>
          <cell r="Y46" t="e">
            <v>#N/A</v>
          </cell>
          <cell r="Z46" t="e">
            <v>#N/A</v>
          </cell>
          <cell r="AA46" t="e">
            <v>#N/A</v>
          </cell>
        </row>
        <row r="47">
          <cell r="A47">
            <v>1008150982</v>
          </cell>
          <cell r="B47" t="str">
            <v>BLAZQUEZ</v>
          </cell>
          <cell r="C47" t="str">
            <v>Ricardo Gerónimo</v>
          </cell>
          <cell r="D47" t="str">
            <v>Gte. Producción</v>
          </cell>
          <cell r="E47">
            <v>0</v>
          </cell>
          <cell r="F47">
            <v>10200</v>
          </cell>
          <cell r="G47">
            <v>0</v>
          </cell>
          <cell r="H47">
            <v>5</v>
          </cell>
          <cell r="I47">
            <v>51000</v>
          </cell>
          <cell r="J47">
            <v>183600</v>
          </cell>
          <cell r="K47">
            <v>96222</v>
          </cell>
          <cell r="L47">
            <v>31991</v>
          </cell>
          <cell r="M47">
            <v>128213</v>
          </cell>
          <cell r="N47" t="str">
            <v>Perú - Lima</v>
          </cell>
          <cell r="O47">
            <v>0.15</v>
          </cell>
          <cell r="P47">
            <v>19890</v>
          </cell>
          <cell r="Q47">
            <v>7650</v>
          </cell>
          <cell r="R47">
            <v>0.25</v>
          </cell>
          <cell r="S47">
            <v>33150</v>
          </cell>
          <cell r="T47">
            <v>0</v>
          </cell>
          <cell r="U47">
            <v>216332</v>
          </cell>
          <cell r="V47">
            <v>0</v>
          </cell>
          <cell r="W47">
            <v>0</v>
          </cell>
          <cell r="X47">
            <v>277022</v>
          </cell>
          <cell r="Y47">
            <v>429677</v>
          </cell>
          <cell r="Z47">
            <v>405235</v>
          </cell>
          <cell r="AA47">
            <v>613277</v>
          </cell>
        </row>
        <row r="48">
          <cell r="A48">
            <v>1013566176</v>
          </cell>
          <cell r="B48" t="str">
            <v>SEIJO</v>
          </cell>
          <cell r="C48" t="str">
            <v>Carlos</v>
          </cell>
          <cell r="D48">
            <v>0</v>
          </cell>
          <cell r="E48">
            <v>62</v>
          </cell>
          <cell r="F48">
            <v>18500</v>
          </cell>
          <cell r="G48">
            <v>0</v>
          </cell>
          <cell r="H48">
            <v>5</v>
          </cell>
          <cell r="I48">
            <v>92500</v>
          </cell>
          <cell r="J48">
            <v>333000</v>
          </cell>
          <cell r="K48">
            <v>162930</v>
          </cell>
          <cell r="L48">
            <v>60125</v>
          </cell>
          <cell r="M48">
            <v>223055</v>
          </cell>
          <cell r="N48" t="str">
            <v>Brasil . Rio de Janeiro</v>
          </cell>
          <cell r="O48">
            <v>0.15</v>
          </cell>
          <cell r="P48">
            <v>36075</v>
          </cell>
          <cell r="Q48">
            <v>13875</v>
          </cell>
          <cell r="R48">
            <v>0.1</v>
          </cell>
          <cell r="S48">
            <v>24050</v>
          </cell>
          <cell r="T48">
            <v>0</v>
          </cell>
          <cell r="U48">
            <v>89982</v>
          </cell>
          <cell r="V48">
            <v>0</v>
          </cell>
          <cell r="W48">
            <v>0</v>
          </cell>
          <cell r="X48">
            <v>163982</v>
          </cell>
          <cell r="Y48">
            <v>252280</v>
          </cell>
          <cell r="Z48">
            <v>387037</v>
          </cell>
          <cell r="AA48">
            <v>585280</v>
          </cell>
        </row>
        <row r="49">
          <cell r="A49">
            <v>1016415959</v>
          </cell>
          <cell r="B49" t="str">
            <v>GUTIERREZ</v>
          </cell>
          <cell r="C49" t="str">
            <v>Fabián Edgardo</v>
          </cell>
          <cell r="D49" t="str">
            <v>Lider Equipo SR.</v>
          </cell>
          <cell r="E49">
            <v>58</v>
          </cell>
          <cell r="F49">
            <v>6120</v>
          </cell>
          <cell r="G49">
            <v>0</v>
          </cell>
          <cell r="H49">
            <v>3</v>
          </cell>
          <cell r="I49">
            <v>18360</v>
          </cell>
          <cell r="J49">
            <v>97920</v>
          </cell>
          <cell r="K49">
            <v>59599</v>
          </cell>
          <cell r="L49">
            <v>13707</v>
          </cell>
          <cell r="M49">
            <v>73306</v>
          </cell>
          <cell r="N49" t="str">
            <v>Perú - Lima</v>
          </cell>
          <cell r="O49">
            <v>0.15</v>
          </cell>
          <cell r="P49">
            <v>11934</v>
          </cell>
          <cell r="Q49">
            <v>2754</v>
          </cell>
          <cell r="R49">
            <v>0.25</v>
          </cell>
          <cell r="S49">
            <v>19890</v>
          </cell>
          <cell r="T49">
            <v>0</v>
          </cell>
          <cell r="U49">
            <v>145808</v>
          </cell>
          <cell r="V49">
            <v>0</v>
          </cell>
          <cell r="W49">
            <v>0</v>
          </cell>
          <cell r="X49">
            <v>180386</v>
          </cell>
          <cell r="Y49">
            <v>282214</v>
          </cell>
          <cell r="Z49">
            <v>253692</v>
          </cell>
          <cell r="AA49">
            <v>380134</v>
          </cell>
        </row>
        <row r="50">
          <cell r="A50">
            <v>1008341804</v>
          </cell>
          <cell r="B50" t="str">
            <v>FUNARO CHAÑAL</v>
          </cell>
          <cell r="C50" t="str">
            <v>Juan Carlos</v>
          </cell>
          <cell r="D50" t="str">
            <v>Gte. Abastec.</v>
          </cell>
          <cell r="E50">
            <v>57</v>
          </cell>
          <cell r="F50">
            <v>5910</v>
          </cell>
          <cell r="G50">
            <v>0</v>
          </cell>
          <cell r="H50">
            <v>3</v>
          </cell>
          <cell r="I50">
            <v>17730</v>
          </cell>
          <cell r="J50">
            <v>94560</v>
          </cell>
          <cell r="K50">
            <v>56512</v>
          </cell>
          <cell r="L50">
            <v>13184</v>
          </cell>
          <cell r="M50">
            <v>69696</v>
          </cell>
          <cell r="N50" t="str">
            <v>Perú - Lima</v>
          </cell>
          <cell r="O50">
            <v>0.15</v>
          </cell>
          <cell r="P50">
            <v>11525</v>
          </cell>
          <cell r="Q50">
            <v>2660</v>
          </cell>
          <cell r="R50">
            <v>0.25</v>
          </cell>
          <cell r="S50">
            <v>19208</v>
          </cell>
          <cell r="T50">
            <v>0</v>
          </cell>
          <cell r="U50">
            <v>126015</v>
          </cell>
          <cell r="V50">
            <v>0</v>
          </cell>
          <cell r="W50">
            <v>0</v>
          </cell>
          <cell r="X50">
            <v>159408</v>
          </cell>
          <cell r="Y50">
            <v>247746</v>
          </cell>
          <cell r="Z50">
            <v>229104</v>
          </cell>
          <cell r="AA50">
            <v>342306</v>
          </cell>
        </row>
        <row r="51">
          <cell r="A51">
            <v>1014122177</v>
          </cell>
          <cell r="B51" t="str">
            <v>PARDO</v>
          </cell>
          <cell r="C51" t="str">
            <v>Jorge Héctor</v>
          </cell>
          <cell r="D51" t="str">
            <v>Profesional Principal</v>
          </cell>
          <cell r="E51">
            <v>57</v>
          </cell>
          <cell r="F51">
            <v>5820</v>
          </cell>
          <cell r="G51">
            <v>0</v>
          </cell>
          <cell r="H51">
            <v>3</v>
          </cell>
          <cell r="I51">
            <v>17460</v>
          </cell>
          <cell r="J51">
            <v>93120</v>
          </cell>
          <cell r="K51">
            <v>56432</v>
          </cell>
          <cell r="L51">
            <v>13177</v>
          </cell>
          <cell r="M51">
            <v>69609</v>
          </cell>
          <cell r="N51" t="str">
            <v>Perú - Lima</v>
          </cell>
          <cell r="O51">
            <v>0.15</v>
          </cell>
          <cell r="P51">
            <v>11349</v>
          </cell>
          <cell r="Q51">
            <v>2619</v>
          </cell>
          <cell r="R51">
            <v>0.25</v>
          </cell>
          <cell r="S51">
            <v>18915</v>
          </cell>
          <cell r="T51">
            <v>0</v>
          </cell>
          <cell r="U51">
            <v>149539</v>
          </cell>
          <cell r="V51">
            <v>0</v>
          </cell>
          <cell r="W51">
            <v>0</v>
          </cell>
          <cell r="X51">
            <v>182422</v>
          </cell>
          <cell r="Y51">
            <v>284459</v>
          </cell>
          <cell r="Z51">
            <v>252031</v>
          </cell>
          <cell r="AA51">
            <v>377579</v>
          </cell>
        </row>
        <row r="52">
          <cell r="A52">
            <v>1011741656</v>
          </cell>
          <cell r="B52" t="str">
            <v>LLOYD</v>
          </cell>
          <cell r="C52" t="str">
            <v>Roberto Daniel</v>
          </cell>
          <cell r="D52" t="str">
            <v>Profesional Principal</v>
          </cell>
          <cell r="E52">
            <v>57</v>
          </cell>
          <cell r="F52">
            <v>5820</v>
          </cell>
          <cell r="G52">
            <v>0</v>
          </cell>
          <cell r="H52">
            <v>3</v>
          </cell>
          <cell r="I52">
            <v>17460</v>
          </cell>
          <cell r="J52">
            <v>93120</v>
          </cell>
          <cell r="K52">
            <v>56596</v>
          </cell>
          <cell r="L52">
            <v>13206</v>
          </cell>
          <cell r="M52">
            <v>69802</v>
          </cell>
          <cell r="N52" t="str">
            <v>Perú - Lima</v>
          </cell>
          <cell r="O52">
            <v>0.15</v>
          </cell>
          <cell r="P52">
            <v>11349</v>
          </cell>
          <cell r="Q52">
            <v>2619</v>
          </cell>
          <cell r="R52">
            <v>0.25</v>
          </cell>
          <cell r="S52">
            <v>18915</v>
          </cell>
          <cell r="T52">
            <v>0</v>
          </cell>
          <cell r="U52">
            <v>157749</v>
          </cell>
          <cell r="V52">
            <v>0</v>
          </cell>
          <cell r="W52">
            <v>0</v>
          </cell>
          <cell r="X52">
            <v>190632</v>
          </cell>
          <cell r="Y52">
            <v>297386</v>
          </cell>
          <cell r="Z52">
            <v>260434</v>
          </cell>
          <cell r="AA52">
            <v>390506</v>
          </cell>
        </row>
        <row r="53">
          <cell r="A53">
            <v>200</v>
          </cell>
          <cell r="B53" t="str">
            <v>BB</v>
          </cell>
          <cell r="C53" t="str">
            <v xml:space="preserve"> </v>
          </cell>
          <cell r="D53" t="str">
            <v>Gerente de Planta</v>
          </cell>
          <cell r="E53">
            <v>60</v>
          </cell>
          <cell r="F53">
            <v>7700</v>
          </cell>
          <cell r="G53">
            <v>3800</v>
          </cell>
          <cell r="H53">
            <v>4</v>
          </cell>
          <cell r="I53">
            <v>46000</v>
          </cell>
          <cell r="J53">
            <v>195500</v>
          </cell>
          <cell r="K53">
            <v>106048</v>
          </cell>
          <cell r="L53">
            <v>29900</v>
          </cell>
          <cell r="M53">
            <v>135948</v>
          </cell>
          <cell r="N53" t="str">
            <v>Brasil . Rio de Janeiro</v>
          </cell>
          <cell r="O53">
            <v>0.15</v>
          </cell>
          <cell r="P53">
            <v>22425</v>
          </cell>
          <cell r="Q53">
            <v>6900</v>
          </cell>
          <cell r="R53">
            <v>0.1</v>
          </cell>
          <cell r="S53">
            <v>14950</v>
          </cell>
          <cell r="T53">
            <v>0</v>
          </cell>
          <cell r="U53">
            <v>61309</v>
          </cell>
          <cell r="V53">
            <v>0</v>
          </cell>
          <cell r="W53">
            <v>0</v>
          </cell>
          <cell r="X53">
            <v>105584</v>
          </cell>
          <cell r="Y53">
            <v>165926</v>
          </cell>
          <cell r="Z53">
            <v>241532</v>
          </cell>
          <cell r="AA53">
            <v>361426</v>
          </cell>
        </row>
        <row r="54">
          <cell r="A54">
            <v>1014349559</v>
          </cell>
          <cell r="B54" t="str">
            <v>GIAMPAOLI</v>
          </cell>
          <cell r="C54" t="str">
            <v>Hugo</v>
          </cell>
          <cell r="D54" t="str">
            <v>Gte. País</v>
          </cell>
          <cell r="E54">
            <v>62</v>
          </cell>
          <cell r="F54">
            <v>17160</v>
          </cell>
          <cell r="G54">
            <v>0</v>
          </cell>
          <cell r="H54">
            <v>6</v>
          </cell>
          <cell r="I54">
            <v>102960</v>
          </cell>
          <cell r="J54">
            <v>326040</v>
          </cell>
          <cell r="K54">
            <v>152363</v>
          </cell>
          <cell r="L54">
            <v>66168</v>
          </cell>
          <cell r="M54">
            <v>218531</v>
          </cell>
          <cell r="N54" t="str">
            <v>Ecuador - Quito</v>
          </cell>
          <cell r="O54">
            <v>0.15</v>
          </cell>
          <cell r="P54">
            <v>33462</v>
          </cell>
          <cell r="Q54">
            <v>15444</v>
          </cell>
          <cell r="R54">
            <v>0.15</v>
          </cell>
          <cell r="S54">
            <v>33462</v>
          </cell>
          <cell r="T54">
            <v>0</v>
          </cell>
          <cell r="U54">
            <v>246488</v>
          </cell>
          <cell r="V54">
            <v>0</v>
          </cell>
          <cell r="W54">
            <v>0</v>
          </cell>
          <cell r="X54">
            <v>328856</v>
          </cell>
          <cell r="Y54">
            <v>505933</v>
          </cell>
          <cell r="Z54">
            <v>547387</v>
          </cell>
          <cell r="AA54">
            <v>831973</v>
          </cell>
        </row>
        <row r="55">
          <cell r="A55">
            <v>1011863744</v>
          </cell>
          <cell r="B55" t="str">
            <v>XXXXX MEJICO</v>
          </cell>
          <cell r="C55" t="str">
            <v>Daniel Hugo</v>
          </cell>
          <cell r="D55">
            <v>0</v>
          </cell>
          <cell r="E55">
            <v>57</v>
          </cell>
          <cell r="F55">
            <v>7200</v>
          </cell>
          <cell r="G55">
            <v>0</v>
          </cell>
          <cell r="H55">
            <v>2</v>
          </cell>
          <cell r="I55">
            <v>14400</v>
          </cell>
          <cell r="J55">
            <v>108000</v>
          </cell>
          <cell r="K55">
            <v>69767</v>
          </cell>
          <cell r="L55">
            <v>9345</v>
          </cell>
          <cell r="M55">
            <v>79112</v>
          </cell>
          <cell r="N55" t="str">
            <v>México - Reynosa</v>
          </cell>
          <cell r="O55">
            <v>0.15</v>
          </cell>
          <cell r="P55">
            <v>14040</v>
          </cell>
          <cell r="Q55">
            <v>2160</v>
          </cell>
          <cell r="R55">
            <v>0.15</v>
          </cell>
          <cell r="S55">
            <v>14040</v>
          </cell>
          <cell r="T55">
            <v>0</v>
          </cell>
          <cell r="U55">
            <v>51643</v>
          </cell>
          <cell r="V55">
            <v>0</v>
          </cell>
          <cell r="W55">
            <v>0</v>
          </cell>
          <cell r="X55">
            <v>81883</v>
          </cell>
          <cell r="Y55">
            <v>128360</v>
          </cell>
          <cell r="Z55">
            <v>160995</v>
          </cell>
          <cell r="AA55">
            <v>236360</v>
          </cell>
        </row>
        <row r="56">
          <cell r="A56">
            <v>1008389973</v>
          </cell>
          <cell r="B56" t="str">
            <v>BEGARIES</v>
          </cell>
          <cell r="C56" t="str">
            <v xml:space="preserve">Horacio </v>
          </cell>
          <cell r="D56" t="str">
            <v>Gte. Comercial</v>
          </cell>
          <cell r="E56">
            <v>62</v>
          </cell>
          <cell r="F56">
            <v>16800</v>
          </cell>
          <cell r="G56">
            <v>0</v>
          </cell>
          <cell r="H56">
            <v>4.5</v>
          </cell>
          <cell r="I56">
            <v>75600</v>
          </cell>
          <cell r="J56">
            <v>294000</v>
          </cell>
          <cell r="K56">
            <v>149392</v>
          </cell>
          <cell r="L56">
            <v>48313</v>
          </cell>
          <cell r="M56">
            <v>197705</v>
          </cell>
          <cell r="N56" t="str">
            <v>Ecuador - Quito</v>
          </cell>
          <cell r="O56">
            <v>0.15</v>
          </cell>
          <cell r="P56">
            <v>32760</v>
          </cell>
          <cell r="Q56">
            <v>11340</v>
          </cell>
          <cell r="R56">
            <v>0.15</v>
          </cell>
          <cell r="S56">
            <v>32760</v>
          </cell>
          <cell r="T56">
            <v>0</v>
          </cell>
          <cell r="U56">
            <v>229954</v>
          </cell>
          <cell r="V56">
            <v>0</v>
          </cell>
          <cell r="W56">
            <v>0</v>
          </cell>
          <cell r="X56">
            <v>306814</v>
          </cell>
          <cell r="Y56">
            <v>472022</v>
          </cell>
          <cell r="Z56">
            <v>504519</v>
          </cell>
          <cell r="AA56">
            <v>766022</v>
          </cell>
        </row>
        <row r="57">
          <cell r="A57">
            <v>0</v>
          </cell>
          <cell r="B57" t="e">
            <v>#N/A</v>
          </cell>
          <cell r="C57" t="e">
            <v>#N/A</v>
          </cell>
          <cell r="D57">
            <v>0</v>
          </cell>
          <cell r="E57">
            <v>0</v>
          </cell>
          <cell r="F57" t="e">
            <v>#N/A</v>
          </cell>
          <cell r="G57" t="e">
            <v>#N/A</v>
          </cell>
          <cell r="H57">
            <v>0</v>
          </cell>
          <cell r="I57" t="e">
            <v>#N/A</v>
          </cell>
          <cell r="J57" t="e">
            <v>#N/A</v>
          </cell>
          <cell r="K57" t="e">
            <v>#N/A</v>
          </cell>
          <cell r="L57" t="e">
            <v>#N/A</v>
          </cell>
          <cell r="M57" t="e">
            <v>#N/A</v>
          </cell>
          <cell r="N57">
            <v>0</v>
          </cell>
          <cell r="O57">
            <v>0</v>
          </cell>
          <cell r="P57" t="e">
            <v>#N/A</v>
          </cell>
          <cell r="Q57" t="e">
            <v>#N/A</v>
          </cell>
          <cell r="R57">
            <v>0</v>
          </cell>
          <cell r="S57">
            <v>0</v>
          </cell>
          <cell r="T57">
            <v>0</v>
          </cell>
          <cell r="U57">
            <v>0</v>
          </cell>
          <cell r="V57" t="e">
            <v>#N/A</v>
          </cell>
          <cell r="W57" t="e">
            <v>#N/A</v>
          </cell>
          <cell r="X57">
            <v>0</v>
          </cell>
          <cell r="Y57">
            <v>0</v>
          </cell>
          <cell r="Z57" t="e">
            <v>#N/A</v>
          </cell>
          <cell r="AA57">
            <v>0</v>
          </cell>
        </row>
        <row r="58">
          <cell r="A58">
            <v>1011863745</v>
          </cell>
          <cell r="B58" t="str">
            <v>YYYYY MEJICO</v>
          </cell>
          <cell r="C58" t="str">
            <v>Miguel</v>
          </cell>
          <cell r="D58">
            <v>0</v>
          </cell>
          <cell r="E58">
            <v>55</v>
          </cell>
          <cell r="F58">
            <v>5200</v>
          </cell>
          <cell r="G58">
            <v>0</v>
          </cell>
          <cell r="H58">
            <v>0</v>
          </cell>
          <cell r="I58">
            <v>0</v>
          </cell>
          <cell r="J58">
            <v>67600</v>
          </cell>
          <cell r="K58">
            <v>51055</v>
          </cell>
          <cell r="L58">
            <v>0</v>
          </cell>
          <cell r="M58">
            <v>51055</v>
          </cell>
          <cell r="N58" t="str">
            <v>México - Reynosa</v>
          </cell>
          <cell r="O58">
            <v>0.15</v>
          </cell>
          <cell r="P58">
            <v>10140</v>
          </cell>
          <cell r="Q58">
            <v>0</v>
          </cell>
          <cell r="R58">
            <v>0.15</v>
          </cell>
          <cell r="S58">
            <v>10140</v>
          </cell>
          <cell r="T58">
            <v>0</v>
          </cell>
          <cell r="U58">
            <v>37975</v>
          </cell>
          <cell r="V58">
            <v>0</v>
          </cell>
          <cell r="W58">
            <v>0</v>
          </cell>
          <cell r="X58">
            <v>58255</v>
          </cell>
          <cell r="Y58">
            <v>86919</v>
          </cell>
          <cell r="Z58">
            <v>109310</v>
          </cell>
          <cell r="AA58">
            <v>154519</v>
          </cell>
        </row>
        <row r="59">
          <cell r="A59" t="str">
            <v>1013566176/1</v>
          </cell>
          <cell r="B59" t="str">
            <v>SEIJO/1</v>
          </cell>
          <cell r="C59" t="str">
            <v>Carlos</v>
          </cell>
          <cell r="D59">
            <v>0</v>
          </cell>
          <cell r="E59">
            <v>63</v>
          </cell>
          <cell r="F59">
            <v>15150</v>
          </cell>
          <cell r="G59">
            <v>0</v>
          </cell>
          <cell r="H59">
            <v>3.5</v>
          </cell>
          <cell r="I59">
            <v>53025</v>
          </cell>
          <cell r="J59">
            <v>249975</v>
          </cell>
          <cell r="K59">
            <v>137104</v>
          </cell>
          <cell r="L59">
            <v>31985</v>
          </cell>
          <cell r="M59">
            <v>169089</v>
          </cell>
          <cell r="N59" t="str">
            <v>Brasil . Rio de Janeiro</v>
          </cell>
          <cell r="O59">
            <v>0.15</v>
          </cell>
          <cell r="P59">
            <v>29543</v>
          </cell>
          <cell r="Q59">
            <v>7954</v>
          </cell>
          <cell r="R59">
            <v>0.1</v>
          </cell>
          <cell r="S59">
            <v>19695</v>
          </cell>
          <cell r="T59">
            <v>0</v>
          </cell>
          <cell r="U59">
            <v>114442</v>
          </cell>
          <cell r="V59">
            <v>0</v>
          </cell>
          <cell r="W59">
            <v>0</v>
          </cell>
          <cell r="X59">
            <v>171634</v>
          </cell>
          <cell r="Y59">
            <v>264053</v>
          </cell>
          <cell r="Z59">
            <v>340723</v>
          </cell>
          <cell r="AA59">
            <v>514028</v>
          </cell>
        </row>
        <row r="60">
          <cell r="A60">
            <v>1011863746</v>
          </cell>
          <cell r="B60" t="str">
            <v>ZZZZZMEJICO</v>
          </cell>
          <cell r="C60" t="str">
            <v>Héctor</v>
          </cell>
          <cell r="D60">
            <v>0</v>
          </cell>
          <cell r="E60">
            <v>59</v>
          </cell>
          <cell r="F60">
            <v>9600</v>
          </cell>
          <cell r="G60">
            <v>0</v>
          </cell>
          <cell r="H60">
            <v>3</v>
          </cell>
          <cell r="I60">
            <v>28800</v>
          </cell>
          <cell r="J60">
            <v>153600</v>
          </cell>
          <cell r="K60">
            <v>90840</v>
          </cell>
          <cell r="L60">
            <v>17873</v>
          </cell>
          <cell r="M60">
            <v>108713</v>
          </cell>
          <cell r="N60" t="str">
            <v>México - Reynosa</v>
          </cell>
          <cell r="O60">
            <v>0.15</v>
          </cell>
          <cell r="P60">
            <v>18720</v>
          </cell>
          <cell r="Q60">
            <v>4320</v>
          </cell>
          <cell r="R60">
            <v>0.15</v>
          </cell>
          <cell r="S60">
            <v>18720</v>
          </cell>
          <cell r="T60">
            <v>0</v>
          </cell>
          <cell r="U60">
            <v>64169</v>
          </cell>
          <cell r="V60">
            <v>0</v>
          </cell>
          <cell r="W60">
            <v>0</v>
          </cell>
          <cell r="X60">
            <v>105929</v>
          </cell>
          <cell r="Y60">
            <v>166457</v>
          </cell>
          <cell r="Z60">
            <v>214642</v>
          </cell>
          <cell r="AA60">
            <v>320057</v>
          </cell>
        </row>
        <row r="61">
          <cell r="A61" t="str">
            <v>1021787741MP</v>
          </cell>
          <cell r="B61" t="str">
            <v>LEBON</v>
          </cell>
          <cell r="C61" t="str">
            <v>GUSTAVO LUIS</v>
          </cell>
          <cell r="D61" t="str">
            <v>Gte. Administración</v>
          </cell>
          <cell r="E61">
            <v>58</v>
          </cell>
          <cell r="F61">
            <v>4900</v>
          </cell>
          <cell r="G61">
            <v>2600</v>
          </cell>
          <cell r="H61">
            <v>2</v>
          </cell>
          <cell r="I61">
            <v>15000</v>
          </cell>
          <cell r="J61">
            <v>112500</v>
          </cell>
          <cell r="K61">
            <v>72806</v>
          </cell>
          <cell r="L61">
            <v>9706</v>
          </cell>
          <cell r="M61">
            <v>82512</v>
          </cell>
          <cell r="N61" t="str">
            <v>México - Reynosa</v>
          </cell>
          <cell r="O61">
            <v>0.15</v>
          </cell>
          <cell r="P61">
            <v>14625</v>
          </cell>
          <cell r="Q61">
            <v>2250</v>
          </cell>
          <cell r="R61">
            <v>0.15</v>
          </cell>
          <cell r="S61">
            <v>14625</v>
          </cell>
          <cell r="T61">
            <v>0</v>
          </cell>
          <cell r="U61">
            <v>47733</v>
          </cell>
          <cell r="V61">
            <v>0</v>
          </cell>
          <cell r="W61">
            <v>0</v>
          </cell>
          <cell r="X61">
            <v>79233</v>
          </cell>
          <cell r="Y61">
            <v>124959</v>
          </cell>
          <cell r="Z61">
            <v>161745</v>
          </cell>
          <cell r="AA61">
            <v>237459</v>
          </cell>
        </row>
        <row r="62">
          <cell r="A62">
            <v>1016868207</v>
          </cell>
          <cell r="B62" t="str">
            <v>MUSRI</v>
          </cell>
          <cell r="C62" t="str">
            <v>Daniel Amado</v>
          </cell>
          <cell r="D62" t="str">
            <v>Gte. Reservorio</v>
          </cell>
          <cell r="E62">
            <v>60</v>
          </cell>
          <cell r="F62">
            <v>8148</v>
          </cell>
          <cell r="G62">
            <v>0</v>
          </cell>
          <cell r="H62">
            <v>4</v>
          </cell>
          <cell r="I62">
            <v>32592</v>
          </cell>
          <cell r="J62">
            <v>138516</v>
          </cell>
          <cell r="K62">
            <v>77734</v>
          </cell>
          <cell r="L62">
            <v>22729</v>
          </cell>
          <cell r="M62">
            <v>100463</v>
          </cell>
          <cell r="N62" t="str">
            <v>Ecuador - Quito</v>
          </cell>
          <cell r="O62">
            <v>0.15</v>
          </cell>
          <cell r="P62">
            <v>15889</v>
          </cell>
          <cell r="Q62">
            <v>4889</v>
          </cell>
          <cell r="R62">
            <v>0.15</v>
          </cell>
          <cell r="S62">
            <v>15889</v>
          </cell>
          <cell r="T62">
            <v>0</v>
          </cell>
          <cell r="U62">
            <v>153582</v>
          </cell>
          <cell r="V62">
            <v>0</v>
          </cell>
          <cell r="W62">
            <v>0</v>
          </cell>
          <cell r="X62">
            <v>190249</v>
          </cell>
          <cell r="Y62">
            <v>298572</v>
          </cell>
          <cell r="Z62">
            <v>290712</v>
          </cell>
          <cell r="AA62">
            <v>437088</v>
          </cell>
        </row>
        <row r="63">
          <cell r="A63">
            <v>1011863743</v>
          </cell>
          <cell r="B63" t="str">
            <v>GARCIA DE LAS LONGAS</v>
          </cell>
          <cell r="C63" t="str">
            <v>Eduardo</v>
          </cell>
          <cell r="D63" t="str">
            <v>Gte Administrativo</v>
          </cell>
          <cell r="E63">
            <v>59</v>
          </cell>
          <cell r="F63">
            <v>9240</v>
          </cell>
          <cell r="G63">
            <v>0</v>
          </cell>
          <cell r="H63">
            <v>2</v>
          </cell>
          <cell r="I63">
            <v>18480</v>
          </cell>
          <cell r="J63">
            <v>138600</v>
          </cell>
          <cell r="K63">
            <v>87927</v>
          </cell>
          <cell r="L63">
            <v>12752</v>
          </cell>
          <cell r="M63">
            <v>100679</v>
          </cell>
          <cell r="N63" t="str">
            <v>México - Reynosa</v>
          </cell>
          <cell r="O63">
            <v>0.15</v>
          </cell>
          <cell r="P63">
            <v>18018</v>
          </cell>
          <cell r="Q63">
            <v>2772</v>
          </cell>
          <cell r="R63">
            <v>0.15</v>
          </cell>
          <cell r="S63">
            <v>18018</v>
          </cell>
          <cell r="T63">
            <v>0</v>
          </cell>
          <cell r="U63">
            <v>63960</v>
          </cell>
          <cell r="V63">
            <v>0</v>
          </cell>
          <cell r="W63">
            <v>0</v>
          </cell>
          <cell r="X63">
            <v>102768</v>
          </cell>
          <cell r="Y63">
            <v>164234</v>
          </cell>
          <cell r="Z63">
            <v>203447</v>
          </cell>
          <cell r="AA63">
            <v>302834</v>
          </cell>
        </row>
        <row r="64">
          <cell r="A64">
            <v>1020007228</v>
          </cell>
          <cell r="B64" t="str">
            <v>CARRO</v>
          </cell>
          <cell r="C64" t="str">
            <v>Carlos Alberto</v>
          </cell>
          <cell r="D64" t="str">
            <v>Jefe de Producción</v>
          </cell>
          <cell r="E64">
            <v>0</v>
          </cell>
          <cell r="F64">
            <v>7620</v>
          </cell>
          <cell r="G64">
            <v>0</v>
          </cell>
          <cell r="H64">
            <v>4</v>
          </cell>
          <cell r="I64">
            <v>30480</v>
          </cell>
          <cell r="J64">
            <v>129540</v>
          </cell>
          <cell r="K64">
            <v>73945</v>
          </cell>
          <cell r="L64">
            <v>20324</v>
          </cell>
          <cell r="M64">
            <v>94269</v>
          </cell>
          <cell r="N64" t="str">
            <v>Venezuela - El Tigre</v>
          </cell>
          <cell r="O64">
            <v>0.15</v>
          </cell>
          <cell r="P64">
            <v>14859</v>
          </cell>
          <cell r="Q64">
            <v>4572</v>
          </cell>
          <cell r="R64">
            <v>0.15</v>
          </cell>
          <cell r="S64">
            <v>14859</v>
          </cell>
          <cell r="T64">
            <v>0</v>
          </cell>
          <cell r="U64">
            <v>147092</v>
          </cell>
          <cell r="V64">
            <v>0</v>
          </cell>
          <cell r="W64">
            <v>0</v>
          </cell>
          <cell r="X64">
            <v>181382</v>
          </cell>
          <cell r="Y64">
            <v>284377</v>
          </cell>
          <cell r="Z64">
            <v>275651</v>
          </cell>
          <cell r="AA64">
            <v>413917</v>
          </cell>
        </row>
        <row r="65">
          <cell r="A65">
            <v>1013789218</v>
          </cell>
          <cell r="B65" t="str">
            <v>ARIAS</v>
          </cell>
          <cell r="C65" t="str">
            <v>Carlos</v>
          </cell>
          <cell r="D65" t="str">
            <v>Coord. Ambiental</v>
          </cell>
          <cell r="E65">
            <v>58</v>
          </cell>
          <cell r="F65">
            <v>7080</v>
          </cell>
          <cell r="G65">
            <v>0</v>
          </cell>
          <cell r="H65">
            <v>3</v>
          </cell>
          <cell r="I65">
            <v>21240</v>
          </cell>
          <cell r="J65">
            <v>113280</v>
          </cell>
          <cell r="K65">
            <v>68821</v>
          </cell>
          <cell r="L65">
            <v>14229</v>
          </cell>
          <cell r="M65">
            <v>83050</v>
          </cell>
          <cell r="N65" t="str">
            <v>Ecuador - Quito</v>
          </cell>
          <cell r="O65">
            <v>0.15</v>
          </cell>
          <cell r="P65">
            <v>13806</v>
          </cell>
          <cell r="Q65">
            <v>3186</v>
          </cell>
          <cell r="R65">
            <v>0.15</v>
          </cell>
          <cell r="S65">
            <v>13806</v>
          </cell>
          <cell r="T65">
            <v>0</v>
          </cell>
          <cell r="U65">
            <v>135087</v>
          </cell>
          <cell r="V65">
            <v>0</v>
          </cell>
          <cell r="W65">
            <v>0</v>
          </cell>
          <cell r="X65">
            <v>165885</v>
          </cell>
          <cell r="Y65">
            <v>259536</v>
          </cell>
          <cell r="Z65">
            <v>248935</v>
          </cell>
          <cell r="AA65">
            <v>372816</v>
          </cell>
        </row>
        <row r="66">
          <cell r="A66">
            <v>1012219406</v>
          </cell>
          <cell r="B66" t="str">
            <v>CASALIS</v>
          </cell>
          <cell r="C66" t="str">
            <v>Daniel Jorge</v>
          </cell>
          <cell r="D66" t="str">
            <v>Lider Equipo</v>
          </cell>
          <cell r="E66">
            <v>0</v>
          </cell>
          <cell r="F66">
            <v>6295.2</v>
          </cell>
          <cell r="G66">
            <v>0</v>
          </cell>
          <cell r="H66">
            <v>4</v>
          </cell>
          <cell r="I66">
            <v>25180.799999999999</v>
          </cell>
          <cell r="J66">
            <v>107018</v>
          </cell>
          <cell r="K66">
            <v>61189</v>
          </cell>
          <cell r="L66">
            <v>17344</v>
          </cell>
          <cell r="M66">
            <v>78533</v>
          </cell>
          <cell r="N66" t="str">
            <v>Ecuador - Quito</v>
          </cell>
          <cell r="O66">
            <v>0.15</v>
          </cell>
          <cell r="P66">
            <v>12276</v>
          </cell>
          <cell r="Q66">
            <v>3777</v>
          </cell>
          <cell r="R66">
            <v>0.15</v>
          </cell>
          <cell r="S66">
            <v>12276</v>
          </cell>
          <cell r="T66">
            <v>0</v>
          </cell>
          <cell r="U66">
            <v>130394</v>
          </cell>
          <cell r="V66">
            <v>0</v>
          </cell>
          <cell r="W66">
            <v>0</v>
          </cell>
          <cell r="X66">
            <v>158723</v>
          </cell>
          <cell r="Y66">
            <v>247830</v>
          </cell>
          <cell r="Z66">
            <v>237256</v>
          </cell>
          <cell r="AA66">
            <v>354848</v>
          </cell>
        </row>
        <row r="67">
          <cell r="A67">
            <v>1008435173</v>
          </cell>
          <cell r="B67" t="str">
            <v>MALFETANA</v>
          </cell>
          <cell r="C67" t="str">
            <v>Angel Omar</v>
          </cell>
          <cell r="D67" t="str">
            <v>Lider Equipo SR.</v>
          </cell>
          <cell r="E67">
            <v>58</v>
          </cell>
          <cell r="F67">
            <v>6120</v>
          </cell>
          <cell r="G67">
            <v>0</v>
          </cell>
          <cell r="H67">
            <v>3</v>
          </cell>
          <cell r="I67">
            <v>18360</v>
          </cell>
          <cell r="J67">
            <v>97920</v>
          </cell>
          <cell r="K67">
            <v>59763</v>
          </cell>
          <cell r="L67">
            <v>13735</v>
          </cell>
          <cell r="M67">
            <v>73498</v>
          </cell>
          <cell r="N67" t="str">
            <v>Ecuador - Quito</v>
          </cell>
          <cell r="O67">
            <v>0.15</v>
          </cell>
          <cell r="P67">
            <v>11934</v>
          </cell>
          <cell r="Q67">
            <v>2754</v>
          </cell>
          <cell r="R67">
            <v>0.15</v>
          </cell>
          <cell r="S67">
            <v>11934</v>
          </cell>
          <cell r="T67">
            <v>0</v>
          </cell>
          <cell r="U67">
            <v>123186</v>
          </cell>
          <cell r="V67">
            <v>0</v>
          </cell>
          <cell r="W67">
            <v>0</v>
          </cell>
          <cell r="X67">
            <v>149808</v>
          </cell>
          <cell r="Y67">
            <v>235466</v>
          </cell>
          <cell r="Z67">
            <v>223306</v>
          </cell>
          <cell r="AA67">
            <v>333386</v>
          </cell>
        </row>
        <row r="68">
          <cell r="A68">
            <v>4009804911</v>
          </cell>
          <cell r="B68" t="str">
            <v>LAMANNA</v>
          </cell>
          <cell r="C68" t="str">
            <v>Darío</v>
          </cell>
          <cell r="D68" t="str">
            <v>Abogado  Sr</v>
          </cell>
          <cell r="E68">
            <v>0</v>
          </cell>
          <cell r="F68">
            <v>5520</v>
          </cell>
          <cell r="G68">
            <v>0</v>
          </cell>
          <cell r="H68">
            <v>2</v>
          </cell>
          <cell r="I68">
            <v>11040</v>
          </cell>
          <cell r="J68">
            <v>82800</v>
          </cell>
          <cell r="K68">
            <v>54047</v>
          </cell>
          <cell r="L68">
            <v>7554</v>
          </cell>
          <cell r="M68">
            <v>61601</v>
          </cell>
          <cell r="N68" t="str">
            <v>Ecuador - Quito</v>
          </cell>
          <cell r="O68">
            <v>0.15</v>
          </cell>
          <cell r="P68">
            <v>10764</v>
          </cell>
          <cell r="Q68">
            <v>1656</v>
          </cell>
          <cell r="R68">
            <v>0.15</v>
          </cell>
          <cell r="S68">
            <v>10764</v>
          </cell>
          <cell r="T68">
            <v>0</v>
          </cell>
          <cell r="U68">
            <v>99078</v>
          </cell>
          <cell r="V68">
            <v>0</v>
          </cell>
          <cell r="W68">
            <v>0</v>
          </cell>
          <cell r="X68">
            <v>122262</v>
          </cell>
          <cell r="Y68">
            <v>189905</v>
          </cell>
          <cell r="Z68">
            <v>183863</v>
          </cell>
          <cell r="AA68">
            <v>272705</v>
          </cell>
        </row>
        <row r="69">
          <cell r="A69" t="str">
            <v>1021787741MIN</v>
          </cell>
          <cell r="B69" t="str">
            <v>LEBON</v>
          </cell>
          <cell r="C69" t="str">
            <v>GUSTAVO LUIS</v>
          </cell>
          <cell r="D69">
            <v>0</v>
          </cell>
          <cell r="E69">
            <v>0</v>
          </cell>
          <cell r="F69">
            <v>4900</v>
          </cell>
          <cell r="G69">
            <v>1100</v>
          </cell>
          <cell r="H69">
            <v>2</v>
          </cell>
          <cell r="I69">
            <v>12000</v>
          </cell>
          <cell r="J69">
            <v>90000</v>
          </cell>
          <cell r="K69">
            <v>58234</v>
          </cell>
          <cell r="L69">
            <v>9097</v>
          </cell>
          <cell r="M69">
            <v>67331</v>
          </cell>
          <cell r="N69" t="str">
            <v>México - Reynosa</v>
          </cell>
          <cell r="O69">
            <v>0.15</v>
          </cell>
          <cell r="P69">
            <v>11700</v>
          </cell>
          <cell r="Q69">
            <v>1800</v>
          </cell>
          <cell r="R69">
            <v>0.15</v>
          </cell>
          <cell r="S69">
            <v>11700</v>
          </cell>
          <cell r="T69">
            <v>0</v>
          </cell>
          <cell r="U69">
            <v>41338</v>
          </cell>
          <cell r="V69">
            <v>0</v>
          </cell>
          <cell r="W69">
            <v>0</v>
          </cell>
          <cell r="X69">
            <v>66538</v>
          </cell>
          <cell r="Y69">
            <v>102137</v>
          </cell>
          <cell r="Z69">
            <v>133869</v>
          </cell>
          <cell r="AA69">
            <v>192137</v>
          </cell>
        </row>
        <row r="70">
          <cell r="A70">
            <v>1018429834</v>
          </cell>
          <cell r="B70" t="str">
            <v>GUIÑAZU</v>
          </cell>
          <cell r="C70" t="str">
            <v>Alfredo Walter</v>
          </cell>
          <cell r="D70" t="str">
            <v>Jefe Perforac.</v>
          </cell>
          <cell r="E70">
            <v>56</v>
          </cell>
          <cell r="F70">
            <v>5280</v>
          </cell>
          <cell r="G70">
            <v>0</v>
          </cell>
          <cell r="H70">
            <v>2</v>
          </cell>
          <cell r="I70">
            <v>10560</v>
          </cell>
          <cell r="J70">
            <v>79200</v>
          </cell>
          <cell r="K70">
            <v>51856</v>
          </cell>
          <cell r="L70">
            <v>7137</v>
          </cell>
          <cell r="M70">
            <v>58993</v>
          </cell>
          <cell r="N70" t="str">
            <v>Ecuador - Quito</v>
          </cell>
          <cell r="O70">
            <v>0.15</v>
          </cell>
          <cell r="P70">
            <v>10296</v>
          </cell>
          <cell r="Q70">
            <v>1584</v>
          </cell>
          <cell r="R70">
            <v>0.15</v>
          </cell>
          <cell r="S70">
            <v>10296</v>
          </cell>
          <cell r="T70">
            <v>0</v>
          </cell>
          <cell r="U70">
            <v>102232</v>
          </cell>
          <cell r="V70">
            <v>0</v>
          </cell>
          <cell r="W70">
            <v>0</v>
          </cell>
          <cell r="X70">
            <v>124408</v>
          </cell>
          <cell r="Y70">
            <v>192794</v>
          </cell>
          <cell r="Z70">
            <v>183401</v>
          </cell>
          <cell r="AA70">
            <v>271994</v>
          </cell>
        </row>
        <row r="71">
          <cell r="A71" t="str">
            <v>1013566776-</v>
          </cell>
          <cell r="B71" t="str">
            <v>SEIJO - TAKE OVER</v>
          </cell>
          <cell r="C71" t="str">
            <v>Carlos</v>
          </cell>
          <cell r="D71">
            <v>0</v>
          </cell>
          <cell r="E71">
            <v>62</v>
          </cell>
          <cell r="F71">
            <v>18500</v>
          </cell>
          <cell r="G71">
            <v>4625</v>
          </cell>
          <cell r="H71">
            <v>4</v>
          </cell>
          <cell r="I71">
            <v>74000</v>
          </cell>
          <cell r="J71">
            <v>374625</v>
          </cell>
          <cell r="K71">
            <v>202011</v>
          </cell>
          <cell r="L71">
            <v>48100</v>
          </cell>
          <cell r="M71">
            <v>250111</v>
          </cell>
          <cell r="N71" t="str">
            <v>Francia - París</v>
          </cell>
          <cell r="O71">
            <v>0.15</v>
          </cell>
          <cell r="P71">
            <v>45094</v>
          </cell>
          <cell r="Q71">
            <v>11100</v>
          </cell>
          <cell r="R71">
            <v>0</v>
          </cell>
          <cell r="S71">
            <v>0</v>
          </cell>
          <cell r="T71">
            <v>0</v>
          </cell>
          <cell r="U71">
            <v>0</v>
          </cell>
          <cell r="V71">
            <v>0</v>
          </cell>
          <cell r="W71">
            <v>0</v>
          </cell>
          <cell r="X71">
            <v>56194</v>
          </cell>
          <cell r="Y71">
            <v>86452</v>
          </cell>
          <cell r="Z71">
            <v>306305</v>
          </cell>
          <cell r="AA71">
            <v>461077</v>
          </cell>
        </row>
        <row r="72">
          <cell r="A72">
            <v>13</v>
          </cell>
          <cell r="B72" t="str">
            <v>EJEMPLO 3</v>
          </cell>
          <cell r="C72">
            <v>0</v>
          </cell>
          <cell r="D72">
            <v>0</v>
          </cell>
          <cell r="E72">
            <v>0</v>
          </cell>
          <cell r="F72">
            <v>6471</v>
          </cell>
          <cell r="G72">
            <v>0</v>
          </cell>
          <cell r="H72">
            <v>4</v>
          </cell>
          <cell r="I72">
            <v>25884</v>
          </cell>
          <cell r="J72">
            <v>110007</v>
          </cell>
          <cell r="K72">
            <v>62784</v>
          </cell>
          <cell r="L72">
            <v>17793</v>
          </cell>
          <cell r="M72">
            <v>80577</v>
          </cell>
          <cell r="N72" t="str">
            <v>México - Reynosa</v>
          </cell>
          <cell r="O72">
            <v>0.15</v>
          </cell>
          <cell r="P72">
            <v>12618</v>
          </cell>
          <cell r="Q72">
            <v>3883</v>
          </cell>
          <cell r="R72">
            <v>0.15</v>
          </cell>
          <cell r="S72">
            <v>12618</v>
          </cell>
          <cell r="T72">
            <v>0</v>
          </cell>
          <cell r="U72">
            <v>78461</v>
          </cell>
          <cell r="V72">
            <v>0</v>
          </cell>
          <cell r="W72">
            <v>0</v>
          </cell>
          <cell r="X72">
            <v>107580</v>
          </cell>
          <cell r="Y72">
            <v>169304</v>
          </cell>
          <cell r="Z72">
            <v>188157</v>
          </cell>
          <cell r="AA72">
            <v>279311</v>
          </cell>
        </row>
        <row r="73">
          <cell r="A73">
            <v>1021368232</v>
          </cell>
          <cell r="B73" t="str">
            <v>RECIO</v>
          </cell>
          <cell r="C73" t="str">
            <v>Mauricio Nestor</v>
          </cell>
          <cell r="D73" t="str">
            <v>Profesional Sr.</v>
          </cell>
          <cell r="E73">
            <v>0</v>
          </cell>
          <cell r="F73">
            <v>4879.2</v>
          </cell>
          <cell r="G73">
            <v>0</v>
          </cell>
          <cell r="H73">
            <v>1</v>
          </cell>
          <cell r="I73">
            <v>4879.2</v>
          </cell>
          <cell r="J73">
            <v>68309</v>
          </cell>
          <cell r="K73">
            <v>47844</v>
          </cell>
          <cell r="L73">
            <v>3757</v>
          </cell>
          <cell r="M73">
            <v>51601</v>
          </cell>
          <cell r="N73" t="str">
            <v>Ecuador - Quito</v>
          </cell>
          <cell r="O73">
            <v>0.15</v>
          </cell>
          <cell r="P73">
            <v>9514</v>
          </cell>
          <cell r="Q73">
            <v>732</v>
          </cell>
          <cell r="R73">
            <v>0.15</v>
          </cell>
          <cell r="S73">
            <v>9514</v>
          </cell>
          <cell r="T73">
            <v>0</v>
          </cell>
          <cell r="U73">
            <v>93079</v>
          </cell>
          <cell r="V73">
            <v>0</v>
          </cell>
          <cell r="W73">
            <v>0</v>
          </cell>
          <cell r="X73">
            <v>112839</v>
          </cell>
          <cell r="Y73">
            <v>173351</v>
          </cell>
          <cell r="Z73">
            <v>164440</v>
          </cell>
          <cell r="AA73">
            <v>241660</v>
          </cell>
        </row>
        <row r="74">
          <cell r="A74">
            <v>0</v>
          </cell>
          <cell r="B74" t="e">
            <v>#N/A</v>
          </cell>
          <cell r="C74" t="e">
            <v>#N/A</v>
          </cell>
          <cell r="D74">
            <v>0</v>
          </cell>
          <cell r="E74">
            <v>0</v>
          </cell>
          <cell r="F74" t="e">
            <v>#N/A</v>
          </cell>
          <cell r="G74" t="e">
            <v>#N/A</v>
          </cell>
          <cell r="H74">
            <v>0</v>
          </cell>
          <cell r="I74" t="e">
            <v>#N/A</v>
          </cell>
          <cell r="J74" t="e">
            <v>#N/A</v>
          </cell>
          <cell r="K74" t="e">
            <v>#N/A</v>
          </cell>
          <cell r="L74" t="e">
            <v>#N/A</v>
          </cell>
          <cell r="M74" t="e">
            <v>#N/A</v>
          </cell>
          <cell r="N74">
            <v>0</v>
          </cell>
          <cell r="O74">
            <v>0</v>
          </cell>
          <cell r="P74" t="e">
            <v>#N/A</v>
          </cell>
          <cell r="Q74" t="e">
            <v>#N/A</v>
          </cell>
          <cell r="R74">
            <v>0</v>
          </cell>
          <cell r="S74">
            <v>0</v>
          </cell>
          <cell r="T74">
            <v>0</v>
          </cell>
          <cell r="U74">
            <v>0</v>
          </cell>
          <cell r="V74" t="e">
            <v>#N/A</v>
          </cell>
          <cell r="W74" t="e">
            <v>#N/A</v>
          </cell>
          <cell r="X74">
            <v>0</v>
          </cell>
          <cell r="Y74">
            <v>0</v>
          </cell>
          <cell r="Z74" t="e">
            <v>#N/A</v>
          </cell>
          <cell r="AA74">
            <v>0</v>
          </cell>
        </row>
        <row r="75">
          <cell r="A75">
            <v>1018084529</v>
          </cell>
          <cell r="B75" t="str">
            <v>CASTILLO</v>
          </cell>
          <cell r="C75" t="str">
            <v>Guillermo</v>
          </cell>
          <cell r="D75" t="str">
            <v>Gerente de Ventas</v>
          </cell>
          <cell r="E75">
            <v>0</v>
          </cell>
          <cell r="F75">
            <v>9000</v>
          </cell>
          <cell r="G75">
            <v>0</v>
          </cell>
          <cell r="H75">
            <v>0</v>
          </cell>
          <cell r="I75">
            <v>0</v>
          </cell>
          <cell r="J75">
            <v>117000</v>
          </cell>
          <cell r="K75">
            <v>85300</v>
          </cell>
          <cell r="L75">
            <v>0</v>
          </cell>
          <cell r="M75">
            <v>85300</v>
          </cell>
          <cell r="N75" t="str">
            <v>Brasil - San Pablo</v>
          </cell>
          <cell r="O75">
            <v>0.15</v>
          </cell>
          <cell r="P75">
            <v>17550</v>
          </cell>
          <cell r="Q75">
            <v>0</v>
          </cell>
          <cell r="R75">
            <v>0.05</v>
          </cell>
          <cell r="S75">
            <v>5850</v>
          </cell>
          <cell r="T75">
            <v>0</v>
          </cell>
          <cell r="U75">
            <v>0</v>
          </cell>
          <cell r="V75">
            <v>0</v>
          </cell>
          <cell r="W75">
            <v>0</v>
          </cell>
          <cell r="X75">
            <v>23400</v>
          </cell>
          <cell r="Y75">
            <v>36745</v>
          </cell>
          <cell r="Z75">
            <v>108700</v>
          </cell>
          <cell r="AA75">
            <v>153745</v>
          </cell>
        </row>
        <row r="76">
          <cell r="A76">
            <v>1017653363</v>
          </cell>
          <cell r="B76" t="str">
            <v>MAS</v>
          </cell>
          <cell r="C76" t="str">
            <v>Gustavo</v>
          </cell>
          <cell r="D76">
            <v>0</v>
          </cell>
          <cell r="E76">
            <v>0</v>
          </cell>
          <cell r="F76">
            <v>14000</v>
          </cell>
          <cell r="G76">
            <v>0</v>
          </cell>
          <cell r="H76">
            <v>5</v>
          </cell>
          <cell r="I76">
            <v>70000</v>
          </cell>
          <cell r="J76">
            <v>252000</v>
          </cell>
          <cell r="K76">
            <v>127173</v>
          </cell>
          <cell r="L76">
            <v>43232</v>
          </cell>
          <cell r="M76">
            <v>170405</v>
          </cell>
          <cell r="N76" t="str">
            <v>Bolivia - Sta. Cruz de la Sierra</v>
          </cell>
          <cell r="O76">
            <v>0.15</v>
          </cell>
          <cell r="P76">
            <v>27300</v>
          </cell>
          <cell r="Q76">
            <v>10500</v>
          </cell>
          <cell r="R76">
            <v>0.15</v>
          </cell>
          <cell r="S76">
            <v>27300</v>
          </cell>
          <cell r="T76">
            <v>0</v>
          </cell>
          <cell r="U76">
            <v>128324</v>
          </cell>
          <cell r="V76">
            <v>0</v>
          </cell>
          <cell r="W76">
            <v>0</v>
          </cell>
          <cell r="X76">
            <v>193424</v>
          </cell>
          <cell r="Y76">
            <v>297576</v>
          </cell>
          <cell r="Z76">
            <v>363829</v>
          </cell>
          <cell r="AA76">
            <v>549576</v>
          </cell>
        </row>
        <row r="77">
          <cell r="A77">
            <v>1012780048</v>
          </cell>
          <cell r="B77" t="str">
            <v>ANGIOLINI</v>
          </cell>
          <cell r="C77" t="str">
            <v>Fernando</v>
          </cell>
          <cell r="D77">
            <v>0</v>
          </cell>
          <cell r="E77">
            <v>0</v>
          </cell>
          <cell r="F77">
            <v>7680</v>
          </cell>
          <cell r="G77">
            <v>0</v>
          </cell>
          <cell r="H77">
            <v>3</v>
          </cell>
          <cell r="I77">
            <v>23040</v>
          </cell>
          <cell r="J77">
            <v>122880</v>
          </cell>
          <cell r="K77">
            <v>73551</v>
          </cell>
          <cell r="L77">
            <v>15332</v>
          </cell>
          <cell r="M77">
            <v>88883</v>
          </cell>
          <cell r="N77" t="str">
            <v>Brasil - Porto Alegre</v>
          </cell>
          <cell r="O77">
            <v>0.15</v>
          </cell>
          <cell r="P77">
            <v>14976</v>
          </cell>
          <cell r="Q77">
            <v>3456</v>
          </cell>
          <cell r="R77">
            <v>0.05</v>
          </cell>
          <cell r="S77">
            <v>4992</v>
          </cell>
          <cell r="T77">
            <v>0</v>
          </cell>
          <cell r="U77">
            <v>37202</v>
          </cell>
          <cell r="V77">
            <v>0</v>
          </cell>
          <cell r="W77">
            <v>0</v>
          </cell>
          <cell r="X77">
            <v>60626</v>
          </cell>
          <cell r="Y77">
            <v>94142</v>
          </cell>
          <cell r="Z77">
            <v>149509</v>
          </cell>
          <cell r="AA77">
            <v>217022</v>
          </cell>
        </row>
        <row r="78">
          <cell r="A78">
            <v>1025647012</v>
          </cell>
          <cell r="B78" t="str">
            <v>BIGGI</v>
          </cell>
          <cell r="C78" t="str">
            <v>Diego</v>
          </cell>
          <cell r="D78">
            <v>0</v>
          </cell>
          <cell r="E78">
            <v>0</v>
          </cell>
          <cell r="F78">
            <v>4900</v>
          </cell>
          <cell r="G78">
            <v>0</v>
          </cell>
          <cell r="H78">
            <v>2</v>
          </cell>
          <cell r="I78">
            <v>9800</v>
          </cell>
          <cell r="J78">
            <v>73500</v>
          </cell>
          <cell r="K78">
            <v>48474</v>
          </cell>
          <cell r="L78">
            <v>7546</v>
          </cell>
          <cell r="M78">
            <v>56020</v>
          </cell>
          <cell r="N78" t="str">
            <v>Venezuela - Caracas</v>
          </cell>
          <cell r="O78">
            <v>0.15</v>
          </cell>
          <cell r="P78">
            <v>9555</v>
          </cell>
          <cell r="Q78">
            <v>1470</v>
          </cell>
          <cell r="R78">
            <v>0.05</v>
          </cell>
          <cell r="S78">
            <v>3185</v>
          </cell>
          <cell r="T78">
            <v>0</v>
          </cell>
          <cell r="U78">
            <v>80485</v>
          </cell>
          <cell r="V78">
            <v>0</v>
          </cell>
          <cell r="W78">
            <v>0</v>
          </cell>
          <cell r="X78">
            <v>94695</v>
          </cell>
          <cell r="Y78">
            <v>146935</v>
          </cell>
          <cell r="Z78">
            <v>150715</v>
          </cell>
          <cell r="AA78">
            <v>220435</v>
          </cell>
        </row>
        <row r="79">
          <cell r="A79">
            <v>14</v>
          </cell>
          <cell r="B79" t="str">
            <v>EJEMPLO 4</v>
          </cell>
          <cell r="C79">
            <v>0</v>
          </cell>
          <cell r="D79">
            <v>0</v>
          </cell>
          <cell r="E79">
            <v>0</v>
          </cell>
          <cell r="F79">
            <v>21053</v>
          </cell>
          <cell r="G79">
            <v>0</v>
          </cell>
          <cell r="H79">
            <v>6</v>
          </cell>
          <cell r="I79">
            <v>126318</v>
          </cell>
          <cell r="J79">
            <v>400007</v>
          </cell>
          <cell r="K79">
            <v>184503</v>
          </cell>
          <cell r="L79">
            <v>82106</v>
          </cell>
          <cell r="M79">
            <v>266609</v>
          </cell>
          <cell r="N79" t="str">
            <v>México - Reynosa</v>
          </cell>
          <cell r="O79">
            <v>0.15</v>
          </cell>
          <cell r="P79">
            <v>41053</v>
          </cell>
          <cell r="Q79">
            <v>18948</v>
          </cell>
          <cell r="R79">
            <v>0.15</v>
          </cell>
          <cell r="S79">
            <v>41053</v>
          </cell>
          <cell r="T79">
            <v>0</v>
          </cell>
          <cell r="U79">
            <v>172119</v>
          </cell>
          <cell r="V79">
            <v>0</v>
          </cell>
          <cell r="W79">
            <v>0</v>
          </cell>
          <cell r="X79">
            <v>273173</v>
          </cell>
          <cell r="Y79">
            <v>420266</v>
          </cell>
          <cell r="Z79">
            <v>539782</v>
          </cell>
          <cell r="AA79">
            <v>820273</v>
          </cell>
        </row>
        <row r="80">
          <cell r="A80">
            <v>1021787741</v>
          </cell>
          <cell r="B80" t="str">
            <v>LEBON</v>
          </cell>
          <cell r="C80" t="str">
            <v>GUSTAVO LUIS</v>
          </cell>
          <cell r="D80" t="str">
            <v>Gerente Operaciones</v>
          </cell>
          <cell r="E80">
            <v>58</v>
          </cell>
          <cell r="F80">
            <v>3465</v>
          </cell>
          <cell r="G80">
            <v>3135</v>
          </cell>
          <cell r="H80">
            <v>2</v>
          </cell>
          <cell r="I80">
            <v>13200</v>
          </cell>
          <cell r="J80">
            <v>99000</v>
          </cell>
          <cell r="K80">
            <v>64073</v>
          </cell>
          <cell r="L80">
            <v>9636</v>
          </cell>
          <cell r="M80">
            <v>73709</v>
          </cell>
          <cell r="N80" t="str">
            <v>México - Reynosa</v>
          </cell>
          <cell r="O80">
            <v>0.15</v>
          </cell>
          <cell r="P80">
            <v>12870</v>
          </cell>
          <cell r="Q80">
            <v>1980</v>
          </cell>
          <cell r="R80">
            <v>0.15</v>
          </cell>
          <cell r="S80">
            <v>12870</v>
          </cell>
          <cell r="T80">
            <v>0</v>
          </cell>
          <cell r="U80">
            <v>44236</v>
          </cell>
          <cell r="V80">
            <v>0</v>
          </cell>
          <cell r="W80">
            <v>0</v>
          </cell>
          <cell r="X80">
            <v>71956</v>
          </cell>
          <cell r="Y80">
            <v>113776</v>
          </cell>
          <cell r="Z80">
            <v>145665</v>
          </cell>
          <cell r="AA80">
            <v>212776</v>
          </cell>
        </row>
        <row r="81">
          <cell r="A81">
            <v>1020007227</v>
          </cell>
          <cell r="B81" t="str">
            <v>CARRO</v>
          </cell>
          <cell r="C81" t="str">
            <v>Carlos</v>
          </cell>
          <cell r="D81" t="str">
            <v>Jefe de Producción</v>
          </cell>
          <cell r="E81">
            <v>0</v>
          </cell>
          <cell r="F81">
            <v>8500</v>
          </cell>
          <cell r="G81">
            <v>1400</v>
          </cell>
          <cell r="H81">
            <v>4</v>
          </cell>
          <cell r="I81">
            <v>39600</v>
          </cell>
          <cell r="J81">
            <v>168300</v>
          </cell>
          <cell r="K81">
            <v>93690</v>
          </cell>
          <cell r="L81">
            <v>24685</v>
          </cell>
          <cell r="M81">
            <v>118375</v>
          </cell>
          <cell r="N81" t="str">
            <v>Venezuela - El Tigre</v>
          </cell>
          <cell r="O81">
            <v>0.15</v>
          </cell>
          <cell r="P81">
            <v>19305</v>
          </cell>
          <cell r="Q81">
            <v>5940</v>
          </cell>
          <cell r="R81">
            <v>0.15</v>
          </cell>
          <cell r="S81">
            <v>19305</v>
          </cell>
          <cell r="T81">
            <v>0</v>
          </cell>
          <cell r="U81">
            <v>119322</v>
          </cell>
          <cell r="V81">
            <v>0</v>
          </cell>
          <cell r="W81">
            <v>0</v>
          </cell>
          <cell r="X81">
            <v>163872</v>
          </cell>
          <cell r="Y81">
            <v>255765</v>
          </cell>
          <cell r="Z81">
            <v>282247</v>
          </cell>
          <cell r="AA81">
            <v>424065</v>
          </cell>
        </row>
        <row r="82">
          <cell r="A82">
            <v>1020007228</v>
          </cell>
          <cell r="B82" t="str">
            <v>CARRO</v>
          </cell>
          <cell r="C82" t="str">
            <v>Carlos Alberto</v>
          </cell>
          <cell r="D82" t="str">
            <v>Jefe de Producción</v>
          </cell>
          <cell r="E82">
            <v>0</v>
          </cell>
          <cell r="F82">
            <v>7620</v>
          </cell>
          <cell r="G82">
            <v>0</v>
          </cell>
          <cell r="H82">
            <v>4</v>
          </cell>
          <cell r="I82">
            <v>30480</v>
          </cell>
          <cell r="J82">
            <v>129540</v>
          </cell>
          <cell r="K82">
            <v>73945</v>
          </cell>
          <cell r="L82">
            <v>20324</v>
          </cell>
          <cell r="M82">
            <v>94269</v>
          </cell>
          <cell r="N82" t="str">
            <v>Venezuela - El Tigre</v>
          </cell>
          <cell r="O82">
            <v>0.15</v>
          </cell>
          <cell r="P82">
            <v>14859</v>
          </cell>
          <cell r="Q82">
            <v>4572</v>
          </cell>
          <cell r="R82">
            <v>0.15</v>
          </cell>
          <cell r="S82">
            <v>14859</v>
          </cell>
          <cell r="T82">
            <v>0</v>
          </cell>
          <cell r="U82">
            <v>147092</v>
          </cell>
          <cell r="V82">
            <v>0</v>
          </cell>
          <cell r="W82">
            <v>0</v>
          </cell>
          <cell r="X82">
            <v>181382</v>
          </cell>
          <cell r="Y82">
            <v>284377</v>
          </cell>
          <cell r="Z82">
            <v>275651</v>
          </cell>
          <cell r="AA82">
            <v>413917</v>
          </cell>
        </row>
        <row r="83">
          <cell r="A83">
            <v>0</v>
          </cell>
          <cell r="B83" t="e">
            <v>#N/A</v>
          </cell>
          <cell r="C83" t="e">
            <v>#N/A</v>
          </cell>
          <cell r="D83">
            <v>0</v>
          </cell>
          <cell r="E83">
            <v>0</v>
          </cell>
          <cell r="F83" t="e">
            <v>#N/A</v>
          </cell>
          <cell r="G83" t="e">
            <v>#N/A</v>
          </cell>
          <cell r="H83">
            <v>0</v>
          </cell>
          <cell r="I83" t="e">
            <v>#N/A</v>
          </cell>
          <cell r="J83" t="e">
            <v>#N/A</v>
          </cell>
          <cell r="K83" t="e">
            <v>#N/A</v>
          </cell>
          <cell r="L83" t="e">
            <v>#N/A</v>
          </cell>
          <cell r="M83" t="e">
            <v>#N/A</v>
          </cell>
          <cell r="N83">
            <v>0</v>
          </cell>
          <cell r="O83">
            <v>0</v>
          </cell>
          <cell r="P83" t="e">
            <v>#N/A</v>
          </cell>
          <cell r="Q83" t="e">
            <v>#N/A</v>
          </cell>
          <cell r="R83">
            <v>0</v>
          </cell>
          <cell r="S83">
            <v>0</v>
          </cell>
          <cell r="T83">
            <v>0</v>
          </cell>
          <cell r="U83">
            <v>0</v>
          </cell>
          <cell r="V83" t="e">
            <v>#N/A</v>
          </cell>
          <cell r="W83" t="e">
            <v>#N/A</v>
          </cell>
          <cell r="X83">
            <v>0</v>
          </cell>
          <cell r="Y83">
            <v>0</v>
          </cell>
          <cell r="Z83" t="e">
            <v>#N/A</v>
          </cell>
          <cell r="AA83">
            <v>0</v>
          </cell>
        </row>
        <row r="84">
          <cell r="A84">
            <v>0</v>
          </cell>
          <cell r="B84" t="e">
            <v>#N/A</v>
          </cell>
          <cell r="C84" t="e">
            <v>#N/A</v>
          </cell>
          <cell r="D84">
            <v>0</v>
          </cell>
          <cell r="E84">
            <v>0</v>
          </cell>
          <cell r="F84" t="e">
            <v>#N/A</v>
          </cell>
          <cell r="G84" t="e">
            <v>#N/A</v>
          </cell>
          <cell r="H84">
            <v>0</v>
          </cell>
          <cell r="I84" t="e">
            <v>#N/A</v>
          </cell>
          <cell r="J84" t="e">
            <v>#N/A</v>
          </cell>
          <cell r="K84" t="e">
            <v>#N/A</v>
          </cell>
          <cell r="L84" t="e">
            <v>#N/A</v>
          </cell>
          <cell r="M84" t="e">
            <v>#N/A</v>
          </cell>
          <cell r="N84">
            <v>0</v>
          </cell>
          <cell r="O84">
            <v>0</v>
          </cell>
          <cell r="P84" t="e">
            <v>#N/A</v>
          </cell>
          <cell r="Q84" t="e">
            <v>#N/A</v>
          </cell>
          <cell r="R84">
            <v>0</v>
          </cell>
          <cell r="S84">
            <v>0</v>
          </cell>
          <cell r="T84">
            <v>0</v>
          </cell>
          <cell r="U84">
            <v>0</v>
          </cell>
          <cell r="V84" t="e">
            <v>#N/A</v>
          </cell>
          <cell r="W84" t="e">
            <v>#N/A</v>
          </cell>
          <cell r="X84">
            <v>0</v>
          </cell>
          <cell r="Y84">
            <v>0</v>
          </cell>
          <cell r="Z84" t="e">
            <v>#N/A</v>
          </cell>
          <cell r="AA84">
            <v>0</v>
          </cell>
        </row>
        <row r="85">
          <cell r="A85">
            <v>0</v>
          </cell>
          <cell r="B85" t="e">
            <v>#N/A</v>
          </cell>
          <cell r="C85" t="e">
            <v>#N/A</v>
          </cell>
          <cell r="D85">
            <v>0</v>
          </cell>
          <cell r="E85">
            <v>0</v>
          </cell>
          <cell r="F85" t="e">
            <v>#N/A</v>
          </cell>
          <cell r="G85" t="e">
            <v>#N/A</v>
          </cell>
          <cell r="H85">
            <v>0</v>
          </cell>
          <cell r="I85" t="e">
            <v>#N/A</v>
          </cell>
          <cell r="J85" t="e">
            <v>#N/A</v>
          </cell>
          <cell r="K85" t="e">
            <v>#N/A</v>
          </cell>
          <cell r="L85" t="e">
            <v>#N/A</v>
          </cell>
          <cell r="M85" t="e">
            <v>#N/A</v>
          </cell>
          <cell r="N85">
            <v>0</v>
          </cell>
          <cell r="O85">
            <v>0</v>
          </cell>
          <cell r="P85" t="e">
            <v>#N/A</v>
          </cell>
          <cell r="Q85" t="e">
            <v>#N/A</v>
          </cell>
          <cell r="R85">
            <v>0</v>
          </cell>
          <cell r="S85">
            <v>0</v>
          </cell>
          <cell r="T85">
            <v>0</v>
          </cell>
          <cell r="U85">
            <v>0</v>
          </cell>
          <cell r="V85" t="e">
            <v>#N/A</v>
          </cell>
          <cell r="W85" t="e">
            <v>#N/A</v>
          </cell>
          <cell r="X85">
            <v>0</v>
          </cell>
          <cell r="Y85">
            <v>0</v>
          </cell>
          <cell r="Z85" t="e">
            <v>#N/A</v>
          </cell>
          <cell r="AA85">
            <v>0</v>
          </cell>
        </row>
        <row r="86">
          <cell r="A86">
            <v>0</v>
          </cell>
          <cell r="B86" t="e">
            <v>#N/A</v>
          </cell>
          <cell r="C86" t="e">
            <v>#N/A</v>
          </cell>
          <cell r="D86">
            <v>0</v>
          </cell>
          <cell r="E86">
            <v>0</v>
          </cell>
          <cell r="F86" t="e">
            <v>#N/A</v>
          </cell>
          <cell r="G86" t="e">
            <v>#N/A</v>
          </cell>
          <cell r="H86">
            <v>0</v>
          </cell>
          <cell r="I86" t="e">
            <v>#N/A</v>
          </cell>
          <cell r="J86" t="e">
            <v>#N/A</v>
          </cell>
          <cell r="K86" t="e">
            <v>#N/A</v>
          </cell>
          <cell r="L86" t="e">
            <v>#N/A</v>
          </cell>
          <cell r="M86" t="e">
            <v>#N/A</v>
          </cell>
          <cell r="N86">
            <v>0</v>
          </cell>
          <cell r="O86">
            <v>0</v>
          </cell>
          <cell r="P86" t="e">
            <v>#N/A</v>
          </cell>
          <cell r="Q86" t="e">
            <v>#N/A</v>
          </cell>
          <cell r="R86">
            <v>0</v>
          </cell>
          <cell r="S86">
            <v>0</v>
          </cell>
          <cell r="T86">
            <v>0</v>
          </cell>
          <cell r="U86">
            <v>0</v>
          </cell>
          <cell r="V86" t="e">
            <v>#N/A</v>
          </cell>
          <cell r="W86" t="e">
            <v>#N/A</v>
          </cell>
          <cell r="X86">
            <v>0</v>
          </cell>
          <cell r="Y86">
            <v>0</v>
          </cell>
          <cell r="Z86" t="e">
            <v>#N/A</v>
          </cell>
          <cell r="AA86">
            <v>0</v>
          </cell>
        </row>
        <row r="87">
          <cell r="A87">
            <v>0</v>
          </cell>
          <cell r="B87" t="e">
            <v>#N/A</v>
          </cell>
          <cell r="C87" t="e">
            <v>#N/A</v>
          </cell>
          <cell r="D87">
            <v>0</v>
          </cell>
          <cell r="E87">
            <v>0</v>
          </cell>
          <cell r="F87" t="e">
            <v>#N/A</v>
          </cell>
          <cell r="G87" t="e">
            <v>#N/A</v>
          </cell>
          <cell r="H87">
            <v>0</v>
          </cell>
          <cell r="I87" t="e">
            <v>#N/A</v>
          </cell>
          <cell r="J87" t="e">
            <v>#N/A</v>
          </cell>
          <cell r="K87" t="e">
            <v>#N/A</v>
          </cell>
          <cell r="L87" t="e">
            <v>#N/A</v>
          </cell>
          <cell r="M87" t="e">
            <v>#N/A</v>
          </cell>
          <cell r="N87">
            <v>0</v>
          </cell>
          <cell r="O87">
            <v>0</v>
          </cell>
          <cell r="P87" t="e">
            <v>#N/A</v>
          </cell>
          <cell r="Q87" t="e">
            <v>#N/A</v>
          </cell>
          <cell r="R87">
            <v>0</v>
          </cell>
          <cell r="S87">
            <v>0</v>
          </cell>
          <cell r="T87">
            <v>0</v>
          </cell>
          <cell r="U87">
            <v>0</v>
          </cell>
          <cell r="V87" t="e">
            <v>#N/A</v>
          </cell>
          <cell r="W87" t="e">
            <v>#N/A</v>
          </cell>
          <cell r="X87">
            <v>0</v>
          </cell>
          <cell r="Y87">
            <v>0</v>
          </cell>
          <cell r="Z87" t="e">
            <v>#N/A</v>
          </cell>
          <cell r="AA87">
            <v>0</v>
          </cell>
        </row>
        <row r="88">
          <cell r="A88">
            <v>0</v>
          </cell>
          <cell r="B88" t="e">
            <v>#N/A</v>
          </cell>
          <cell r="C88" t="e">
            <v>#N/A</v>
          </cell>
          <cell r="D88">
            <v>0</v>
          </cell>
          <cell r="E88">
            <v>0</v>
          </cell>
          <cell r="F88" t="e">
            <v>#N/A</v>
          </cell>
          <cell r="G88" t="e">
            <v>#N/A</v>
          </cell>
          <cell r="H88">
            <v>0</v>
          </cell>
          <cell r="I88" t="e">
            <v>#N/A</v>
          </cell>
          <cell r="J88" t="e">
            <v>#N/A</v>
          </cell>
          <cell r="K88" t="e">
            <v>#N/A</v>
          </cell>
          <cell r="L88" t="e">
            <v>#N/A</v>
          </cell>
          <cell r="M88" t="e">
            <v>#N/A</v>
          </cell>
          <cell r="N88">
            <v>0</v>
          </cell>
          <cell r="O88">
            <v>0</v>
          </cell>
          <cell r="P88" t="e">
            <v>#N/A</v>
          </cell>
          <cell r="Q88" t="e">
            <v>#N/A</v>
          </cell>
          <cell r="R88">
            <v>0</v>
          </cell>
          <cell r="S88">
            <v>0</v>
          </cell>
          <cell r="T88">
            <v>0</v>
          </cell>
          <cell r="U88">
            <v>0</v>
          </cell>
          <cell r="V88" t="e">
            <v>#N/A</v>
          </cell>
          <cell r="W88" t="e">
            <v>#N/A</v>
          </cell>
          <cell r="X88">
            <v>0</v>
          </cell>
          <cell r="Y88">
            <v>0</v>
          </cell>
          <cell r="Z88" t="e">
            <v>#N/A</v>
          </cell>
          <cell r="AA88">
            <v>0</v>
          </cell>
        </row>
        <row r="89">
          <cell r="A89">
            <v>0</v>
          </cell>
          <cell r="B89" t="e">
            <v>#N/A</v>
          </cell>
          <cell r="C89" t="e">
            <v>#N/A</v>
          </cell>
          <cell r="D89">
            <v>0</v>
          </cell>
          <cell r="E89">
            <v>0</v>
          </cell>
          <cell r="F89" t="e">
            <v>#N/A</v>
          </cell>
          <cell r="G89" t="e">
            <v>#N/A</v>
          </cell>
          <cell r="H89">
            <v>0</v>
          </cell>
          <cell r="I89" t="e">
            <v>#N/A</v>
          </cell>
          <cell r="J89" t="e">
            <v>#N/A</v>
          </cell>
          <cell r="K89" t="e">
            <v>#N/A</v>
          </cell>
          <cell r="L89" t="e">
            <v>#N/A</v>
          </cell>
          <cell r="M89" t="e">
            <v>#N/A</v>
          </cell>
          <cell r="N89">
            <v>0</v>
          </cell>
          <cell r="O89">
            <v>0</v>
          </cell>
          <cell r="P89" t="e">
            <v>#N/A</v>
          </cell>
          <cell r="Q89" t="e">
            <v>#N/A</v>
          </cell>
          <cell r="R89">
            <v>0</v>
          </cell>
          <cell r="S89">
            <v>0</v>
          </cell>
          <cell r="T89">
            <v>0</v>
          </cell>
          <cell r="U89">
            <v>0</v>
          </cell>
          <cell r="V89" t="e">
            <v>#N/A</v>
          </cell>
          <cell r="W89" t="e">
            <v>#N/A</v>
          </cell>
          <cell r="X89">
            <v>0</v>
          </cell>
          <cell r="Y89">
            <v>0</v>
          </cell>
          <cell r="Z89" t="e">
            <v>#N/A</v>
          </cell>
          <cell r="AA89">
            <v>0</v>
          </cell>
        </row>
        <row r="90">
          <cell r="A90">
            <v>0</v>
          </cell>
          <cell r="B90" t="e">
            <v>#N/A</v>
          </cell>
          <cell r="C90" t="e">
            <v>#N/A</v>
          </cell>
          <cell r="D90">
            <v>0</v>
          </cell>
          <cell r="E90">
            <v>0</v>
          </cell>
          <cell r="F90" t="e">
            <v>#N/A</v>
          </cell>
          <cell r="G90" t="e">
            <v>#N/A</v>
          </cell>
          <cell r="H90">
            <v>0</v>
          </cell>
          <cell r="I90" t="e">
            <v>#N/A</v>
          </cell>
          <cell r="J90" t="e">
            <v>#N/A</v>
          </cell>
          <cell r="K90" t="e">
            <v>#N/A</v>
          </cell>
          <cell r="L90" t="e">
            <v>#N/A</v>
          </cell>
          <cell r="M90" t="e">
            <v>#N/A</v>
          </cell>
          <cell r="N90">
            <v>0</v>
          </cell>
          <cell r="O90">
            <v>0</v>
          </cell>
          <cell r="P90" t="e">
            <v>#N/A</v>
          </cell>
          <cell r="Q90" t="e">
            <v>#N/A</v>
          </cell>
          <cell r="R90">
            <v>0</v>
          </cell>
          <cell r="S90">
            <v>0</v>
          </cell>
          <cell r="T90">
            <v>0</v>
          </cell>
          <cell r="U90">
            <v>0</v>
          </cell>
          <cell r="V90" t="e">
            <v>#N/A</v>
          </cell>
          <cell r="W90" t="e">
            <v>#N/A</v>
          </cell>
          <cell r="X90">
            <v>0</v>
          </cell>
          <cell r="Y90">
            <v>0</v>
          </cell>
          <cell r="Z90" t="e">
            <v>#N/A</v>
          </cell>
          <cell r="AA90">
            <v>0</v>
          </cell>
        </row>
      </sheetData>
      <sheetData sheetId="1"/>
      <sheetData sheetId="2"/>
      <sheetData sheetId="3"/>
      <sheetData sheetId="4"/>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INMUEBLES EQUIPOS Y RODADOS"/>
      <sheetName val="MANO DE OBRA"/>
      <sheetName val="MATERIALES-INSUMOS"/>
      <sheetName val="COMB-LUB-NEUM-MANT"/>
      <sheetName val="APROPIACION A TARIFAS"/>
      <sheetName val="Validaciones"/>
      <sheetName val="ANALISIS"/>
      <sheetName val="DIRECTOS - INDIRECTOS"/>
      <sheetName val="Notas"/>
    </sheetNames>
    <sheetDataSet>
      <sheetData sheetId="0"/>
      <sheetData sheetId="1"/>
      <sheetData sheetId="2"/>
      <sheetData sheetId="3"/>
      <sheetData sheetId="4"/>
      <sheetData sheetId="5"/>
      <sheetData sheetId="6">
        <row r="4">
          <cell r="B4" t="str">
            <v>Geofísica</v>
          </cell>
          <cell r="D4" t="str">
            <v>ATE - Asociación Trabajadores del Estado</v>
          </cell>
          <cell r="F4" t="str">
            <v>396/04</v>
          </cell>
        </row>
        <row r="5">
          <cell r="B5" t="str">
            <v>Operaciones Especiales</v>
          </cell>
          <cell r="D5" t="str">
            <v>Autónomo</v>
          </cell>
          <cell r="F5" t="str">
            <v>536/08</v>
          </cell>
        </row>
        <row r="6">
          <cell r="B6" t="str">
            <v>Perforación</v>
          </cell>
          <cell r="D6" t="str">
            <v>Camionero - CH</v>
          </cell>
          <cell r="F6" t="str">
            <v>537/08</v>
          </cell>
        </row>
        <row r="7">
          <cell r="B7" t="str">
            <v>Producción</v>
          </cell>
          <cell r="D7" t="str">
            <v>Camionero - Neuquén y Río Negro</v>
          </cell>
          <cell r="F7" t="str">
            <v>511/07</v>
          </cell>
        </row>
        <row r="8">
          <cell r="B8" t="str">
            <v>Servicios Generales</v>
          </cell>
          <cell r="D8" t="str">
            <v>Camionero - Sta Cruz</v>
          </cell>
          <cell r="F8" t="str">
            <v>587/08</v>
          </cell>
        </row>
        <row r="9">
          <cell r="D9" t="str">
            <v>F.A.T.I.Q.Y.P. - Federación Argentina De Trabajadores De Industrias Químicas Y Petroquímicas</v>
          </cell>
          <cell r="F9" t="str">
            <v>605/10</v>
          </cell>
        </row>
        <row r="10">
          <cell r="D10" t="str">
            <v>FAECYS - Empleados de Comercio y Servicios</v>
          </cell>
          <cell r="F10" t="str">
            <v>Fuera de convenio</v>
          </cell>
        </row>
        <row r="11">
          <cell r="B11" t="str">
            <v>Buenos Aires</v>
          </cell>
          <cell r="D11" t="str">
            <v>Fuera de Convenio</v>
          </cell>
          <cell r="F11" t="str">
            <v>Otro (detallar)</v>
          </cell>
        </row>
        <row r="12">
          <cell r="B12" t="str">
            <v>Chubut</v>
          </cell>
          <cell r="D12" t="str">
            <v>Monotributista</v>
          </cell>
        </row>
        <row r="13">
          <cell r="B13" t="str">
            <v>Mendoza</v>
          </cell>
          <cell r="D13" t="str">
            <v>Pasante</v>
          </cell>
        </row>
        <row r="14">
          <cell r="B14" t="str">
            <v>Neuquén</v>
          </cell>
          <cell r="D14" t="str">
            <v>PJ - Petroleros Jerárquicos CH</v>
          </cell>
        </row>
        <row r="15">
          <cell r="B15" t="str">
            <v>Río Negro</v>
          </cell>
          <cell r="D15" t="str">
            <v>PJ - Petroleros Jerárquicos MZA</v>
          </cell>
        </row>
        <row r="16">
          <cell r="B16" t="str">
            <v>Salta</v>
          </cell>
          <cell r="D16" t="str">
            <v>PJ - Petroleros Jerárquicos Neuquén y Río Negro</v>
          </cell>
        </row>
        <row r="17">
          <cell r="B17" t="str">
            <v>Santa Cruz</v>
          </cell>
          <cell r="D17" t="str">
            <v xml:space="preserve">PJ - Petroleros Jerárquicos Sta Cruz </v>
          </cell>
        </row>
        <row r="18">
          <cell r="D18" t="str">
            <v>PP - Petroleros Privados CH</v>
          </cell>
        </row>
        <row r="19">
          <cell r="D19">
            <v>0</v>
          </cell>
          <cell r="F19" t="str">
            <v>Inmueble Liviano</v>
          </cell>
        </row>
        <row r="20">
          <cell r="D20">
            <v>0</v>
          </cell>
          <cell r="F20" t="str">
            <v>Inmueble Mampostería</v>
          </cell>
        </row>
        <row r="21">
          <cell r="D21" t="str">
            <v>PP - Petroleros Privados MZA</v>
          </cell>
          <cell r="F21" t="str">
            <v>Rodados</v>
          </cell>
        </row>
        <row r="22">
          <cell r="D22" t="str">
            <v>PP - Petroleros Privados Neuquén y Río Negro</v>
          </cell>
          <cell r="F22" t="str">
            <v>Equipo pesado</v>
          </cell>
        </row>
        <row r="23">
          <cell r="B23" t="str">
            <v>UNAO</v>
          </cell>
          <cell r="D23" t="str">
            <v>PP - Petroleros Privados Sta Cruz</v>
          </cell>
          <cell r="F23" t="str">
            <v>Herramientas</v>
          </cell>
        </row>
        <row r="24">
          <cell r="B24" t="str">
            <v>UNAS</v>
          </cell>
          <cell r="D24" t="str">
            <v>Régimen Especial Ley 27360 (Agrario)</v>
          </cell>
        </row>
        <row r="25">
          <cell r="B25" t="str">
            <v>BA</v>
          </cell>
          <cell r="D25" t="str">
            <v>Seguridad y Vigilancia</v>
          </cell>
        </row>
        <row r="26">
          <cell r="D26" t="str">
            <v>SI.PE.MOM - Sindicato Del Personal De Micros Y Ómnibus De Mendoza</v>
          </cell>
        </row>
        <row r="27">
          <cell r="D27" t="str">
            <v>Sindicato Del Personal De Obras Y Servicios Sanitarios</v>
          </cell>
        </row>
        <row r="28">
          <cell r="B28" t="str">
            <v>Si</v>
          </cell>
          <cell r="D28" t="str">
            <v>SMATA</v>
          </cell>
        </row>
        <row r="29">
          <cell r="B29" t="str">
            <v>No</v>
          </cell>
          <cell r="D29" t="str">
            <v>SUPEH</v>
          </cell>
        </row>
        <row r="30">
          <cell r="D30" t="str">
            <v>U.E.C.A.R.A. - Unión Empleados de la Construcción y Afines de la República Argentina</v>
          </cell>
        </row>
        <row r="31">
          <cell r="D31" t="str">
            <v>U.T.A. - Unión Tranviarios Automotor</v>
          </cell>
        </row>
        <row r="32">
          <cell r="D32" t="str">
            <v>U.T.A.C.E.T.A.P.O.</v>
          </cell>
        </row>
        <row r="33">
          <cell r="D33" t="str">
            <v>UOCRA - CH</v>
          </cell>
        </row>
        <row r="34">
          <cell r="B34" t="str">
            <v>Activo</v>
          </cell>
          <cell r="D34" t="str">
            <v>UOCRA - MZA</v>
          </cell>
        </row>
        <row r="35">
          <cell r="B35" t="str">
            <v>Stand By</v>
          </cell>
          <cell r="D35" t="str">
            <v>UOCRA - Neuquen y Rio Negro</v>
          </cell>
        </row>
        <row r="36">
          <cell r="D36" t="str">
            <v>UOCRA - Sta Cruz</v>
          </cell>
        </row>
        <row r="37">
          <cell r="D37" t="str">
            <v>UOM</v>
          </cell>
        </row>
        <row r="38">
          <cell r="D38" t="str">
            <v>UOYEP - Unión Obreros Y Empleados Plásticos</v>
          </cell>
        </row>
        <row r="39">
          <cell r="B39" t="str">
            <v>Directa</v>
          </cell>
        </row>
        <row r="40">
          <cell r="B40" t="str">
            <v>Indirecta</v>
          </cell>
        </row>
        <row r="41">
          <cell r="B41" t="str">
            <v>Indirecta Overhead</v>
          </cell>
        </row>
        <row r="42">
          <cell r="B42" t="str">
            <v>Coordinación Overhead</v>
          </cell>
        </row>
        <row r="46">
          <cell r="B46" t="str">
            <v>Liso</v>
          </cell>
        </row>
        <row r="47">
          <cell r="B47" t="str">
            <v>Taco</v>
          </cell>
        </row>
        <row r="51">
          <cell r="B51">
            <v>1</v>
          </cell>
        </row>
        <row r="52">
          <cell r="B52">
            <v>2</v>
          </cell>
        </row>
        <row r="53">
          <cell r="B53">
            <v>3</v>
          </cell>
        </row>
        <row r="54">
          <cell r="B54">
            <v>5</v>
          </cell>
        </row>
        <row r="55">
          <cell r="B55" t="str">
            <v>CA</v>
          </cell>
        </row>
        <row r="56">
          <cell r="B56" t="str">
            <v>MN</v>
          </cell>
        </row>
        <row r="57">
          <cell r="B57" t="str">
            <v>MS</v>
          </cell>
        </row>
        <row r="61">
          <cell r="B61" t="str">
            <v>Directo</v>
          </cell>
        </row>
        <row r="62">
          <cell r="B62" t="str">
            <v>Indirecto</v>
          </cell>
        </row>
        <row r="63">
          <cell r="B63">
            <v>0</v>
          </cell>
        </row>
        <row r="69">
          <cell r="B69" t="str">
            <v>Insumos Consumibles</v>
          </cell>
        </row>
        <row r="70">
          <cell r="B70" t="str">
            <v>Herramientas</v>
          </cell>
        </row>
        <row r="71">
          <cell r="B71" t="str">
            <v>Instrumentos</v>
          </cell>
        </row>
        <row r="72">
          <cell r="B72" t="str">
            <v>Materiales</v>
          </cell>
        </row>
        <row r="73">
          <cell r="B73" t="str">
            <v>Gastos de Personal</v>
          </cell>
        </row>
      </sheetData>
      <sheetData sheetId="7"/>
      <sheetData sheetId="8"/>
      <sheetData sheetId="9"/>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ciliacion"/>
      <sheetName val="CtaT"/>
      <sheetName val="Cta&quot;T&quot;"/>
      <sheetName val="Inventario"/>
      <sheetName val=" 6 - Inf Económico"/>
    </sheetNames>
    <sheetDataSet>
      <sheetData sheetId="0" refreshError="1">
        <row r="50">
          <cell r="D50">
            <v>17057082.518200088</v>
          </cell>
        </row>
      </sheetData>
      <sheetData sheetId="1"/>
      <sheetData sheetId="2"/>
      <sheetData sheetId="3"/>
      <sheetData sheetId="4"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mbre"/>
      <sheetName val="Check List"/>
      <sheetName val="Estructura"/>
      <sheetName val="Hoja de Control"/>
      <sheetName val="J"/>
      <sheetName val="J Ext"/>
      <sheetName val="J-CF-1"/>
      <sheetName val="J-CF-2"/>
      <sheetName val="JJ"/>
      <sheetName val="JJ-1"/>
      <sheetName val="JJ-2"/>
      <sheetName val="JJ-3"/>
      <sheetName val="J-1"/>
      <sheetName val="J-2"/>
      <sheetName val="J-3"/>
      <sheetName val="J-4"/>
      <sheetName val="J-5"/>
      <sheetName val="J-6"/>
      <sheetName val="J-7"/>
      <sheetName val="J-8"/>
      <sheetName val="J-R"/>
      <sheetName val="J-R-1"/>
      <sheetName val="J-R-1-1"/>
      <sheetName val="J-R-1-2"/>
      <sheetName val="J-R-1-2&quot;"/>
      <sheetName val="J-R-1-3"/>
      <sheetName val="J-R-1-4"/>
      <sheetName val="J-R-2"/>
      <sheetName val="J-R-2-1"/>
      <sheetName val="J-R-3"/>
      <sheetName val="J-R-4"/>
      <sheetName val="J-R-5"/>
      <sheetName val="IPC"/>
      <sheetName val=""/>
      <sheetName val="mo"/>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refreshError="1"/>
      <sheetData sheetId="32" refreshError="1">
        <row r="663">
          <cell r="B663">
            <v>474.95087000000001</v>
          </cell>
        </row>
      </sheetData>
      <sheetData sheetId="33"/>
      <sheetData sheetId="34"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J-1 JJ-2"/>
      <sheetName val="conciliacion consolid."/>
      <sheetName val="MUNDIAL"/>
      <sheetName val="J-CF-1"/>
      <sheetName val="partidas conc"/>
      <sheetName val="comisiones del ext."/>
      <sheetName val="J-1 D E T A L L E 2"/>
      <sheetName val="J-1 D E T A L L E -1"/>
      <sheetName val="J-1-DETALLE"/>
      <sheetName val="cuenta t"/>
      <sheetName val="patrimonio"/>
      <sheetName val="ACCIONES"/>
      <sheetName val="J-2"/>
      <sheetName val="J-IAE"/>
      <sheetName val="J-IAE-1"/>
      <sheetName val="ipc"/>
      <sheetName val="premisas inflacion"/>
      <sheetName val="RAR97"/>
      <sheetName val="FactorAgoInicio"/>
      <sheetName val="T_EF_ACTUAL"/>
      <sheetName val="Trial Balance"/>
      <sheetName val="713-9|1"/>
    </sheetNames>
    <sheetDataSet>
      <sheetData sheetId="0">
        <row r="620">
          <cell r="B620">
            <v>205.97790000000001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row r="9">
          <cell r="A9">
            <v>18264</v>
          </cell>
        </row>
        <row r="620">
          <cell r="B620">
            <v>205.97790000000001</v>
          </cell>
        </row>
      </sheetData>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RTADA"/>
      <sheetName val="CALCULOISLR"/>
      <sheetName val="ANALISIS DE CUENTAS"/>
      <sheetName val="J-1 J-2 J-3"/>
      <sheetName val="PDAS"/>
      <sheetName val="J-CF2"/>
      <sheetName val="CUENTAT"/>
      <sheetName val="PATRIMONIO"/>
      <sheetName val="ACCIONES"/>
      <sheetName val="MOV ACC"/>
      <sheetName val="TERRENO"/>
      <sheetName val="EXCLUS"/>
      <sheetName val="IAE"/>
      <sheetName val="IP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row r="632">
          <cell r="B632">
            <v>231.3</v>
          </cell>
        </row>
      </sheetData>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LCULOISLR"/>
      <sheetName val="PDAS"/>
      <sheetName val="NUEVA INV"/>
      <sheetName val="PART CONC"/>
      <sheetName val="pasivos"/>
      <sheetName val="Sueldos"/>
      <sheetName val="CUENTA T"/>
      <sheetName val="PATRIMONIO"/>
      <sheetName val="EXCLS"/>
      <sheetName val="inv"/>
      <sheetName val="reajuste"/>
      <sheetName val="IAE"/>
      <sheetName val="ipc"/>
      <sheetName val="Data"/>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row r="649">
          <cell r="B649">
            <v>385.66174999999998</v>
          </cell>
        </row>
      </sheetData>
      <sheetData sheetId="13"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pc"/>
      <sheetName val="Entrada de dados"/>
    </sheetNames>
    <sheetDataSet>
      <sheetData sheetId="0"/>
      <sheetData sheetId="1"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 do"/>
      <sheetName val="datos"/>
      <sheetName val="J"/>
      <sheetName val="JM"/>
      <sheetName val="JJ-1"/>
      <sheetName val="JCF"/>
      <sheetName val="J-1"/>
      <sheetName val="J-2"/>
      <sheetName val="J-3"/>
      <sheetName val="J-4"/>
      <sheetName val="J-5"/>
      <sheetName val="J-6"/>
      <sheetName val="JR"/>
      <sheetName val="JR-1 "/>
      <sheetName val="JR-1 -1"/>
      <sheetName val="JR-1-3"/>
      <sheetName val="JR-22002"/>
      <sheetName val="JR-2 2003"/>
      <sheetName val="JIAE"/>
      <sheetName val="J-IAE-1"/>
      <sheetName val="J-IAE-2 "/>
      <sheetName val="IPC"/>
      <sheetName val="Amercli"/>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CILIACION "/>
      <sheetName val="JCF"/>
      <sheetName val="JJ1 JJ2 JJ3"/>
      <sheetName val="PART CONC (2)"/>
      <sheetName val="PROVISIONES"/>
      <sheetName val="COMPARATIVO 1ER SEM."/>
      <sheetName val="COMPARATIVO REA CAST"/>
      <sheetName val="CON REA CAST"/>
      <sheetName val="PROVISIONES (2)"/>
      <sheetName val="GTOS COM"/>
      <sheetName val="CUENTA T"/>
      <sheetName val="JR"/>
      <sheetName val="PATRIM"/>
      <sheetName val="JR-2."/>
      <sheetName val="JR-3"/>
      <sheetName val="JR-3-1"/>
      <sheetName val="JR-3-2"/>
      <sheetName val="JR-3-3"/>
      <sheetName val="JR-3-4"/>
      <sheetName val="JR-3-5"/>
      <sheetName val="JR-3-6"/>
      <sheetName val="IAE"/>
      <sheetName val="ipc"/>
      <sheetName val="ORIG Y APLI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IENTO 2331 16-07 A 28-07"/>
      <sheetName val="ASIENTO 2331 01-07 A 15-07"/>
      <sheetName val="JULIO 04 (2)"/>
      <sheetName val="JULIO 04"/>
      <sheetName val="Personal SADE"/>
      <sheetName val="EQUIPOS"/>
    </sheetNames>
    <sheetDataSet>
      <sheetData sheetId="0" refreshError="1"/>
      <sheetData sheetId="1" refreshError="1"/>
      <sheetData sheetId="2" refreshError="1"/>
      <sheetData sheetId="3" refreshError="1"/>
      <sheetData sheetId="4" refreshError="1">
        <row r="1">
          <cell r="A1" t="str">
            <v>LEG.</v>
          </cell>
          <cell r="B1" t="str">
            <v>APELLIDO Y NOMBRE</v>
          </cell>
        </row>
        <row r="3">
          <cell r="A3">
            <v>8287</v>
          </cell>
          <cell r="B3" t="str">
            <v>BRANCHINI JUAN</v>
          </cell>
        </row>
        <row r="4">
          <cell r="A4">
            <v>8509</v>
          </cell>
          <cell r="B4" t="str">
            <v>VILLARROEL FRANCO</v>
          </cell>
        </row>
        <row r="5">
          <cell r="A5">
            <v>8539</v>
          </cell>
          <cell r="B5" t="str">
            <v>ASSAN  JOSE</v>
          </cell>
        </row>
        <row r="6">
          <cell r="A6">
            <v>8626</v>
          </cell>
          <cell r="B6" t="str">
            <v>HERRANDO DANTE</v>
          </cell>
        </row>
        <row r="7">
          <cell r="A7">
            <v>177165</v>
          </cell>
          <cell r="B7" t="str">
            <v>SILVA JOSE</v>
          </cell>
        </row>
        <row r="8">
          <cell r="A8">
            <v>183980</v>
          </cell>
          <cell r="B8" t="str">
            <v>MILLAN FREDY</v>
          </cell>
        </row>
        <row r="9">
          <cell r="A9">
            <v>186723</v>
          </cell>
          <cell r="B9" t="str">
            <v>BARRIA RICARDO</v>
          </cell>
        </row>
        <row r="10">
          <cell r="A10">
            <v>186730</v>
          </cell>
          <cell r="B10" t="str">
            <v>OYARZO GUSTAVO</v>
          </cell>
        </row>
        <row r="11">
          <cell r="A11">
            <v>187254</v>
          </cell>
          <cell r="B11" t="str">
            <v>CAUCAMAN OMAR</v>
          </cell>
        </row>
        <row r="12">
          <cell r="A12">
            <v>187290</v>
          </cell>
          <cell r="B12" t="str">
            <v>DURAN FERNANDO</v>
          </cell>
        </row>
        <row r="13">
          <cell r="A13">
            <v>188374</v>
          </cell>
          <cell r="B13" t="str">
            <v>MORENO ENRIQUE</v>
          </cell>
        </row>
        <row r="14">
          <cell r="A14">
            <v>188377</v>
          </cell>
          <cell r="B14" t="str">
            <v>DIAZ JULIO</v>
          </cell>
        </row>
        <row r="15">
          <cell r="A15">
            <v>188379</v>
          </cell>
          <cell r="B15" t="str">
            <v>PEREYRA LUIS</v>
          </cell>
        </row>
        <row r="16">
          <cell r="A16">
            <v>188381</v>
          </cell>
          <cell r="B16" t="str">
            <v>NEIL MARCELO</v>
          </cell>
        </row>
        <row r="17">
          <cell r="A17">
            <v>188567</v>
          </cell>
          <cell r="B17" t="str">
            <v>RUIZ RUBEN</v>
          </cell>
        </row>
        <row r="18">
          <cell r="A18">
            <v>188685</v>
          </cell>
          <cell r="B18" t="str">
            <v>HARO JOSE</v>
          </cell>
        </row>
        <row r="19">
          <cell r="A19">
            <v>188947</v>
          </cell>
          <cell r="B19" t="str">
            <v>MORENO MARCO</v>
          </cell>
        </row>
        <row r="20">
          <cell r="A20">
            <v>188949</v>
          </cell>
          <cell r="B20" t="str">
            <v>VALDERAS JOSE</v>
          </cell>
        </row>
        <row r="21">
          <cell r="A21">
            <v>188976</v>
          </cell>
          <cell r="B21" t="str">
            <v>NAVARRO JUAN SIXTO</v>
          </cell>
        </row>
        <row r="22">
          <cell r="A22">
            <v>189399</v>
          </cell>
          <cell r="B22" t="str">
            <v>ALFARO VICTOR</v>
          </cell>
        </row>
        <row r="23">
          <cell r="A23">
            <v>189401</v>
          </cell>
          <cell r="B23" t="str">
            <v>VEGA JUAN</v>
          </cell>
        </row>
        <row r="24">
          <cell r="A24">
            <v>189503</v>
          </cell>
          <cell r="B24" t="str">
            <v>YAÑEZ LUIS ENRIQUE</v>
          </cell>
        </row>
        <row r="25">
          <cell r="A25">
            <v>189504</v>
          </cell>
          <cell r="B25" t="str">
            <v>PONCE CARLOS</v>
          </cell>
        </row>
        <row r="26">
          <cell r="A26">
            <v>189849</v>
          </cell>
          <cell r="B26" t="str">
            <v>BARRIA JAIME</v>
          </cell>
        </row>
        <row r="27">
          <cell r="A27">
            <v>190701</v>
          </cell>
          <cell r="B27" t="str">
            <v>CARRILLO SEGUNDO</v>
          </cell>
        </row>
        <row r="28">
          <cell r="A28">
            <v>909743</v>
          </cell>
          <cell r="B28" t="str">
            <v>VALDERAS CARLOS</v>
          </cell>
        </row>
        <row r="29">
          <cell r="A29">
            <v>910691</v>
          </cell>
          <cell r="B29" t="str">
            <v>PATRUCO CLAUDIO</v>
          </cell>
        </row>
        <row r="30">
          <cell r="A30">
            <v>911186</v>
          </cell>
          <cell r="B30" t="str">
            <v>QUIROZ DAVID</v>
          </cell>
        </row>
        <row r="31">
          <cell r="A31">
            <v>911319</v>
          </cell>
          <cell r="B31" t="str">
            <v>ESPINDOLA MIGUEL</v>
          </cell>
        </row>
        <row r="32">
          <cell r="A32">
            <v>911687</v>
          </cell>
          <cell r="B32" t="str">
            <v>MANSILLA GABRIEL</v>
          </cell>
        </row>
        <row r="33">
          <cell r="A33">
            <v>912137</v>
          </cell>
          <cell r="B33" t="str">
            <v>ROMAN EDUARDO</v>
          </cell>
        </row>
        <row r="34">
          <cell r="A34">
            <v>189866</v>
          </cell>
          <cell r="B34" t="str">
            <v>RUIZ ERWIN</v>
          </cell>
        </row>
      </sheetData>
      <sheetData sheetId="5"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NOBRA"/>
      <sheetName val="IPC"/>
    </sheetNames>
    <sheetDataSet>
      <sheetData sheetId="0" refreshError="1"/>
      <sheetData sheetId="1"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Drivers"/>
      <sheetName val="Info Producto"/>
      <sheetName val="Info Gerentes"/>
      <sheetName val="Info Vendedor"/>
      <sheetName val="Resumen Producto"/>
      <sheetName val="Resumen Gerente"/>
      <sheetName val="Resumen Vendedor"/>
      <sheetName val="Resumen Trimestral"/>
    </sheetNames>
    <sheetDataSet>
      <sheetData sheetId="0" refreshError="1"/>
      <sheetData sheetId="1" refreshError="1"/>
      <sheetData sheetId="2" refreshError="1"/>
      <sheetData sheetId="3" refreshError="1"/>
      <sheetData sheetId="4" refreshError="1"/>
      <sheetData sheetId="5" refreshError="1">
        <row r="1">
          <cell r="AC1" t="str">
            <v>04 2010</v>
          </cell>
        </row>
      </sheetData>
      <sheetData sheetId="6" refreshError="1"/>
      <sheetData sheetId="7" refreshError="1"/>
      <sheetData sheetId="8"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Other companies 97  CENTRALT"/>
      <sheetName val="1 Other companies 1998"/>
      <sheetName val="Avstämning"/>
      <sheetName val="2. Other companies 1998 "/>
      <sheetName val="Avst 2. Other comp"/>
      <sheetName val="Blad1"/>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P&amp;L"/>
      <sheetName val="Acq Imp"/>
      <sheetName val="P&amp;L 04-08"/>
      <sheetName val="Cost Alloc."/>
      <sheetName val="WE P&amp;LbyProdGroup"/>
      <sheetName val="WE Cons. EBIT direct"/>
      <sheetName val="New Acq"/>
      <sheetName val="Cpx  Proj"/>
      <sheetName val="Market Data"/>
      <sheetName val="BS 04-08"/>
      <sheetName val="KF"/>
      <sheetName val="HC FTE"/>
      <sheetName val="KF HC FTE 04-08"/>
      <sheetName val="CF"/>
      <sheetName val="CF 04-08"/>
      <sheetName val="DO NOT FILL OUT =&gt;"/>
      <sheetName val="GM SGA R&amp;D"/>
      <sheetName val="EBIT &amp; EBITDA &amp; EBT &amp; EAT"/>
      <sheetName val="WE Cons. EBIT (direct)"/>
      <sheetName val="Balance Sheet"/>
      <sheetName val="Capex (by category)"/>
      <sheetName val="FTE Headcount"/>
      <sheetName val="Key  Factors"/>
      <sheetName val="Capex Projects"/>
      <sheetName val="Cash Flow "/>
      <sheetName val="WE Cash Flow"/>
      <sheetName val="Acquisitions"/>
      <sheetName val="MarketData"/>
      <sheetName val="saphiddenvaluecache"/>
      <sheetName val="saphiddenbackup"/>
      <sheetName val="saphiddenpivotdefinition"/>
      <sheetName val="sapactivexlhiddensheet"/>
      <sheetName val="Mai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X Rate"/>
      <sheetName val="P&amp;L PC"/>
      <sheetName val="P&amp;L PV"/>
      <sheetName val="P&amp;L PN"/>
      <sheetName val="P&amp;L TOTAL"/>
      <sheetName val="BS PC"/>
      <sheetName val="BS PV"/>
      <sheetName val="BS PN"/>
      <sheetName val="BS TOTAL"/>
      <sheetName val="CF PC"/>
      <sheetName val="CF PV"/>
      <sheetName val="CF PN"/>
      <sheetName val="CF TOTAL"/>
      <sheetName val="KF HC FTE PC"/>
      <sheetName val="KF HC FTE PV"/>
      <sheetName val="KF HC FTE PN"/>
      <sheetName val="Total KF HC FTE"/>
      <sheetName val="Acq Imp PC"/>
      <sheetName val="Acq Imp PV"/>
      <sheetName val="New Acq"/>
      <sheetName val="Market Data"/>
      <sheetName val="P&amp;L PV HD Bus."/>
      <sheetName val="P&amp;L PV PD Bus."/>
      <sheetName val="FX Sensitivity"/>
      <sheetName val="P&amp;L Provider HD"/>
      <sheetName val="P&amp;L Provider PD"/>
      <sheetName val="MD Makro - Slide 4"/>
      <sheetName val="MD Reimb - Slide 5"/>
      <sheetName val="MD MKT Price Slide 6"/>
      <sheetName val="MD Clinics Chain - Slide 7"/>
      <sheetName val="EST MKT HD - Slide 13"/>
      <sheetName val="EST MKT PD - Slide 14"/>
      <sheetName val="FIN Chart P&amp;L_Target - Slide 19"/>
      <sheetName val="FIN Chart P&amp;L - Slide 20"/>
      <sheetName val="FIN Chart Graph GM - Slide 21"/>
      <sheetName val="FIN Sales Conciliati - Slide 22"/>
      <sheetName val="FIN EBIT Conciliatio - Slide 23"/>
      <sheetName val="FIN P&amp;L Product - Slide 24"/>
      <sheetName val="FIN P&amp;L Provider - Slide 25"/>
      <sheetName val="FIN Cost per Treat - Slide 26"/>
      <sheetName val="FIN FTE per HD Pt - Slide 27"/>
      <sheetName val="FIN SG&amp;A Personnel - Slide 28"/>
      <sheetName val="FIN SG&amp;A Others - slide 29"/>
      <sheetName val="FIN FX_Expo - Slide 30"/>
      <sheetName val="FIN New FTE - Slide 31"/>
      <sheetName val="FIN FTE_HC - Slide 32"/>
      <sheetName val="FIN Chart Graph - Slide 33 &amp; 34"/>
      <sheetName val="FIN Chart Cash Flow - Slide 36"/>
      <sheetName val="FIN DSO Graph - Slide 37"/>
      <sheetName val="FIN Aging A-R - Slide 38"/>
      <sheetName val="FIN SOI Graph - Slide 39"/>
      <sheetName val="FIN Chart Graph A_P - Slide 40"/>
      <sheetName val="FIN WC Conciliation - Slide 41"/>
      <sheetName val="FIN P&amp;L Production - Slide 42"/>
      <sheetName val="FIN CAPD ppt - Slide 43"/>
      <sheetName val="FIN APD ppt - Slide 44"/>
      <sheetName val="FIN Conc ppt - Slide 45"/>
      <sheetName val="FIN I.V.Solution ppt - Slide 46"/>
      <sheetName val="FIN Other HD ppt - Slide 47"/>
      <sheetName val="FIN Prod.Plant Cust - Slide 48"/>
      <sheetName val="FIN Capex Graph - Slide 51"/>
      <sheetName val=" FIN Capex by Project -Slide 52"/>
      <sheetName val="FIN Prod.Plant Uti-Cap-Slide 54"/>
      <sheetName val="BK Chart KeyFactors - Slide 55"/>
      <sheetName val="BK WC - Slide 56"/>
      <sheetName val="BK P&amp;L HD - Slide 57"/>
      <sheetName val="BK P&amp;L PD - Slide 58"/>
      <sheetName val="BK Chart Graph - 59 &amp; 60"/>
      <sheetName val="Check List"/>
      <sheetName val="Check 2"/>
      <sheetName val="Check List (2)"/>
      <sheetName val="Plan1"/>
      <sheetName val="Check"/>
      <sheetName val="MVEQ"/>
      <sheetName val="saphiddenvaluecache"/>
      <sheetName val="saphiddenbackup"/>
      <sheetName val="saphiddenpivotdefinition"/>
      <sheetName val="sapactivexlhiddensheet"/>
    </sheetNames>
    <sheetDataSet>
      <sheetData sheetId="0" refreshError="1"/>
      <sheetData sheetId="1" refreshError="1">
        <row r="6">
          <cell r="B6">
            <v>10</v>
          </cell>
        </row>
        <row r="7">
          <cell r="B7" t="str">
            <v>1A</v>
          </cell>
        </row>
        <row r="8">
          <cell r="B8" t="str">
            <v>LV LC CD</v>
          </cell>
        </row>
        <row r="9">
          <cell r="B9" t="str">
            <v>CD</v>
          </cell>
        </row>
        <row r="16">
          <cell r="H16">
            <v>2003</v>
          </cell>
          <cell r="I16">
            <v>2004</v>
          </cell>
          <cell r="J16">
            <v>2004</v>
          </cell>
          <cell r="K16">
            <v>2004</v>
          </cell>
          <cell r="L16">
            <v>2004</v>
          </cell>
          <cell r="M16">
            <v>2005</v>
          </cell>
          <cell r="N16">
            <v>2005</v>
          </cell>
          <cell r="O16">
            <v>2005</v>
          </cell>
          <cell r="P16">
            <v>2005</v>
          </cell>
          <cell r="Q16">
            <v>2005</v>
          </cell>
          <cell r="R16">
            <v>2005</v>
          </cell>
          <cell r="S16">
            <v>2005</v>
          </cell>
          <cell r="T16">
            <v>2005</v>
          </cell>
          <cell r="U16">
            <v>2005</v>
          </cell>
          <cell r="V16">
            <v>2006</v>
          </cell>
          <cell r="W16">
            <v>2006</v>
          </cell>
          <cell r="X16">
            <v>2006</v>
          </cell>
          <cell r="Y16">
            <v>2006</v>
          </cell>
          <cell r="Z16">
            <v>2006</v>
          </cell>
          <cell r="AA16">
            <v>2006</v>
          </cell>
          <cell r="AB16">
            <v>2006</v>
          </cell>
          <cell r="AC16">
            <v>2006</v>
          </cell>
          <cell r="AD16">
            <v>2006</v>
          </cell>
          <cell r="AE16">
            <v>2006</v>
          </cell>
          <cell r="AF16">
            <v>2006</v>
          </cell>
          <cell r="AG16">
            <v>2006</v>
          </cell>
          <cell r="AH16">
            <v>2007</v>
          </cell>
          <cell r="AI16">
            <v>2008</v>
          </cell>
        </row>
        <row r="17">
          <cell r="H17">
            <v>12</v>
          </cell>
          <cell r="I17">
            <v>3</v>
          </cell>
          <cell r="J17">
            <v>6</v>
          </cell>
          <cell r="K17">
            <v>9</v>
          </cell>
          <cell r="L17">
            <v>12</v>
          </cell>
          <cell r="M17">
            <v>3</v>
          </cell>
          <cell r="N17">
            <v>6</v>
          </cell>
          <cell r="O17">
            <v>9</v>
          </cell>
          <cell r="P17">
            <v>12</v>
          </cell>
          <cell r="Q17">
            <v>3</v>
          </cell>
          <cell r="R17">
            <v>6</v>
          </cell>
          <cell r="S17">
            <v>9</v>
          </cell>
          <cell r="T17">
            <v>12</v>
          </cell>
          <cell r="U17">
            <v>12</v>
          </cell>
          <cell r="V17">
            <v>1</v>
          </cell>
          <cell r="W17">
            <v>2</v>
          </cell>
          <cell r="X17">
            <v>3</v>
          </cell>
          <cell r="Y17">
            <v>4</v>
          </cell>
          <cell r="Z17">
            <v>5</v>
          </cell>
          <cell r="AA17">
            <v>6</v>
          </cell>
          <cell r="AB17">
            <v>7</v>
          </cell>
          <cell r="AC17">
            <v>8</v>
          </cell>
          <cell r="AD17">
            <v>9</v>
          </cell>
          <cell r="AE17">
            <v>10</v>
          </cell>
          <cell r="AF17">
            <v>11</v>
          </cell>
          <cell r="AG17">
            <v>12</v>
          </cell>
          <cell r="AH17">
            <v>12</v>
          </cell>
          <cell r="AI17">
            <v>12</v>
          </cell>
        </row>
        <row r="18">
          <cell r="H18" t="str">
            <v>304001PC</v>
          </cell>
          <cell r="I18" t="str">
            <v>304001PC</v>
          </cell>
          <cell r="J18" t="str">
            <v>304001PC</v>
          </cell>
          <cell r="K18" t="str">
            <v>304001PC</v>
          </cell>
          <cell r="L18" t="str">
            <v>304001PC</v>
          </cell>
          <cell r="M18" t="str">
            <v>304001PC</v>
          </cell>
          <cell r="N18" t="str">
            <v>304001PC</v>
          </cell>
          <cell r="O18" t="str">
            <v>304001PC</v>
          </cell>
          <cell r="P18" t="str">
            <v>304001PC</v>
          </cell>
          <cell r="Q18" t="str">
            <v>304001PC</v>
          </cell>
          <cell r="R18" t="str">
            <v>304001PC</v>
          </cell>
          <cell r="S18" t="str">
            <v>304001PC</v>
          </cell>
          <cell r="T18" t="str">
            <v>304001PC</v>
          </cell>
          <cell r="U18" t="str">
            <v>304001PC</v>
          </cell>
          <cell r="V18" t="str">
            <v>304001PC</v>
          </cell>
          <cell r="W18" t="str">
            <v>304001PC</v>
          </cell>
          <cell r="X18" t="str">
            <v>304001PC</v>
          </cell>
          <cell r="Y18" t="str">
            <v>304001PC</v>
          </cell>
          <cell r="Z18" t="str">
            <v>304001PC</v>
          </cell>
          <cell r="AA18" t="str">
            <v>304001PC</v>
          </cell>
          <cell r="AB18" t="str">
            <v>304001PC</v>
          </cell>
          <cell r="AC18" t="str">
            <v>304001PC</v>
          </cell>
          <cell r="AD18" t="str">
            <v>304001PC</v>
          </cell>
          <cell r="AE18" t="str">
            <v>304001PC</v>
          </cell>
          <cell r="AF18" t="str">
            <v>304001PC</v>
          </cell>
          <cell r="AG18" t="str">
            <v>304001PC</v>
          </cell>
          <cell r="AH18" t="str">
            <v>304001PC</v>
          </cell>
          <cell r="AI18" t="str">
            <v>304001PC</v>
          </cell>
        </row>
        <row r="19">
          <cell r="H19">
            <v>705</v>
          </cell>
          <cell r="I19">
            <v>705</v>
          </cell>
          <cell r="J19">
            <v>705</v>
          </cell>
          <cell r="K19">
            <v>705</v>
          </cell>
          <cell r="L19">
            <v>705</v>
          </cell>
          <cell r="M19">
            <v>300</v>
          </cell>
          <cell r="N19">
            <v>300</v>
          </cell>
          <cell r="O19">
            <v>300</v>
          </cell>
          <cell r="P19">
            <v>300</v>
          </cell>
          <cell r="Q19">
            <v>705</v>
          </cell>
          <cell r="R19">
            <v>705</v>
          </cell>
          <cell r="S19">
            <v>420</v>
          </cell>
          <cell r="T19">
            <v>420</v>
          </cell>
          <cell r="U19">
            <v>430</v>
          </cell>
          <cell r="V19">
            <v>300</v>
          </cell>
          <cell r="W19">
            <v>300</v>
          </cell>
          <cell r="X19">
            <v>300</v>
          </cell>
          <cell r="Y19">
            <v>300</v>
          </cell>
          <cell r="Z19">
            <v>300</v>
          </cell>
          <cell r="AA19">
            <v>300</v>
          </cell>
          <cell r="AB19">
            <v>300</v>
          </cell>
          <cell r="AC19">
            <v>300</v>
          </cell>
          <cell r="AD19">
            <v>300</v>
          </cell>
          <cell r="AE19">
            <v>300</v>
          </cell>
          <cell r="AF19">
            <v>300</v>
          </cell>
          <cell r="AG19">
            <v>300</v>
          </cell>
          <cell r="AH19">
            <v>300</v>
          </cell>
          <cell r="AI19">
            <v>300</v>
          </cell>
        </row>
        <row r="20">
          <cell r="B20" t="str">
            <v>30001118</v>
          </cell>
          <cell r="D20" t="str">
            <v>0201010101</v>
          </cell>
        </row>
        <row r="21">
          <cell r="B21" t="str">
            <v>30001118</v>
          </cell>
          <cell r="D21" t="str">
            <v>0201010103</v>
          </cell>
        </row>
        <row r="22">
          <cell r="B22" t="str">
            <v>30001118</v>
          </cell>
          <cell r="D22" t="str">
            <v>0201010300</v>
          </cell>
        </row>
        <row r="23">
          <cell r="B23" t="str">
            <v>30001118</v>
          </cell>
          <cell r="D23" t="str">
            <v>0201010410</v>
          </cell>
        </row>
        <row r="24">
          <cell r="B24" t="str">
            <v>30001118</v>
          </cell>
          <cell r="D24" t="str">
            <v>0201010510</v>
          </cell>
        </row>
        <row r="25">
          <cell r="B25" t="str">
            <v>30001118</v>
          </cell>
          <cell r="D25" t="str">
            <v>0201011200</v>
          </cell>
        </row>
        <row r="26">
          <cell r="B26" t="str">
            <v>30001118</v>
          </cell>
          <cell r="D26" t="str">
            <v>0201012500</v>
          </cell>
        </row>
        <row r="27">
          <cell r="B27" t="str">
            <v>30001118</v>
          </cell>
          <cell r="D27" t="str">
            <v>0201013010</v>
          </cell>
        </row>
        <row r="28">
          <cell r="B28" t="str">
            <v>30001118</v>
          </cell>
          <cell r="D28" t="str">
            <v>0201020410</v>
          </cell>
        </row>
        <row r="29">
          <cell r="B29" t="str">
            <v>30001118</v>
          </cell>
          <cell r="D29" t="str">
            <v>0201021000</v>
          </cell>
        </row>
        <row r="30">
          <cell r="B30" t="str">
            <v>30001118</v>
          </cell>
          <cell r="D30" t="str">
            <v>0201021510</v>
          </cell>
        </row>
        <row r="31">
          <cell r="B31" t="str">
            <v>30001118</v>
          </cell>
          <cell r="D31" t="str">
            <v>0201023000</v>
          </cell>
        </row>
        <row r="32">
          <cell r="B32" t="str">
            <v>30001118</v>
          </cell>
          <cell r="D32" t="str">
            <v>0201024050</v>
          </cell>
        </row>
        <row r="33">
          <cell r="B33" t="str">
            <v>30001118</v>
          </cell>
          <cell r="D33" t="str">
            <v>0201025010</v>
          </cell>
        </row>
        <row r="34">
          <cell r="B34" t="str">
            <v>30001118</v>
          </cell>
          <cell r="D34" t="str">
            <v>0201026010</v>
          </cell>
        </row>
        <row r="35">
          <cell r="B35" t="str">
            <v>30001118</v>
          </cell>
          <cell r="D35" t="str">
            <v>0201026020</v>
          </cell>
        </row>
        <row r="36">
          <cell r="B36" t="str">
            <v>30001118</v>
          </cell>
          <cell r="D36" t="str">
            <v>0201026030</v>
          </cell>
        </row>
        <row r="37">
          <cell r="B37" t="str">
            <v>30001118</v>
          </cell>
          <cell r="D37" t="str">
            <v>0201026040</v>
          </cell>
        </row>
        <row r="38">
          <cell r="B38" t="str">
            <v>30001118</v>
          </cell>
          <cell r="D38" t="str">
            <v>0201035010</v>
          </cell>
        </row>
        <row r="39">
          <cell r="B39" t="str">
            <v>30001118</v>
          </cell>
          <cell r="D39" t="str">
            <v>0201035020</v>
          </cell>
        </row>
        <row r="40">
          <cell r="B40" t="str">
            <v>30001118</v>
          </cell>
          <cell r="D40" t="str">
            <v>0201041010</v>
          </cell>
        </row>
        <row r="41">
          <cell r="B41" t="str">
            <v>30001118</v>
          </cell>
          <cell r="D41" t="str">
            <v>0201041020</v>
          </cell>
        </row>
        <row r="42">
          <cell r="B42" t="str">
            <v>30001230</v>
          </cell>
          <cell r="D42" t="str">
            <v>0201010101</v>
          </cell>
          <cell r="F42" t="str">
            <v>100022CO</v>
          </cell>
        </row>
        <row r="43">
          <cell r="B43" t="str">
            <v>30001230</v>
          </cell>
          <cell r="D43" t="str">
            <v>0201010103</v>
          </cell>
          <cell r="F43" t="str">
            <v>100022CO</v>
          </cell>
        </row>
        <row r="44">
          <cell r="B44" t="str">
            <v>30001230</v>
          </cell>
          <cell r="D44" t="str">
            <v>0201010300</v>
          </cell>
          <cell r="F44" t="str">
            <v>100022CO</v>
          </cell>
        </row>
        <row r="45">
          <cell r="B45" t="str">
            <v>30001230</v>
          </cell>
          <cell r="D45" t="str">
            <v>0201010410</v>
          </cell>
          <cell r="F45" t="str">
            <v>100022CO</v>
          </cell>
        </row>
        <row r="46">
          <cell r="B46" t="str">
            <v>30001230</v>
          </cell>
          <cell r="D46" t="str">
            <v>0201010510</v>
          </cell>
          <cell r="F46" t="str">
            <v>100022CO</v>
          </cell>
        </row>
        <row r="47">
          <cell r="B47" t="str">
            <v>30001230</v>
          </cell>
          <cell r="D47" t="str">
            <v>0201011200</v>
          </cell>
          <cell r="F47" t="str">
            <v>100022CO</v>
          </cell>
        </row>
        <row r="48">
          <cell r="B48" t="str">
            <v>30001230</v>
          </cell>
          <cell r="D48" t="str">
            <v>0201012500</v>
          </cell>
          <cell r="F48" t="str">
            <v>100022CO</v>
          </cell>
        </row>
        <row r="49">
          <cell r="B49" t="str">
            <v>30001230</v>
          </cell>
          <cell r="D49" t="str">
            <v>0201013010</v>
          </cell>
          <cell r="F49" t="str">
            <v>100022CO</v>
          </cell>
        </row>
        <row r="50">
          <cell r="B50" t="str">
            <v>30001230</v>
          </cell>
          <cell r="D50" t="str">
            <v>0201020410</v>
          </cell>
          <cell r="F50" t="str">
            <v>100022CO</v>
          </cell>
        </row>
        <row r="51">
          <cell r="B51" t="str">
            <v>30001230</v>
          </cell>
          <cell r="D51" t="str">
            <v>0201021000</v>
          </cell>
          <cell r="F51" t="str">
            <v>100022CO</v>
          </cell>
        </row>
        <row r="52">
          <cell r="B52" t="str">
            <v>30001230</v>
          </cell>
          <cell r="D52" t="str">
            <v>0201021510</v>
          </cell>
          <cell r="F52" t="str">
            <v>100022CO</v>
          </cell>
        </row>
        <row r="53">
          <cell r="B53" t="str">
            <v>30001230</v>
          </cell>
          <cell r="D53" t="str">
            <v>0201023000</v>
          </cell>
          <cell r="F53" t="str">
            <v>100022CO</v>
          </cell>
        </row>
        <row r="54">
          <cell r="B54" t="str">
            <v>30001230</v>
          </cell>
          <cell r="D54" t="str">
            <v>0201024050</v>
          </cell>
          <cell r="F54" t="str">
            <v>100022CO</v>
          </cell>
        </row>
        <row r="55">
          <cell r="B55" t="str">
            <v>30001230</v>
          </cell>
          <cell r="D55" t="str">
            <v>0201025010</v>
          </cell>
          <cell r="F55" t="str">
            <v>100022CO</v>
          </cell>
        </row>
        <row r="56">
          <cell r="B56" t="str">
            <v>30001230</v>
          </cell>
          <cell r="D56" t="str">
            <v>0201026010</v>
          </cell>
          <cell r="F56" t="str">
            <v>100022CO</v>
          </cell>
        </row>
        <row r="57">
          <cell r="B57" t="str">
            <v>30001230</v>
          </cell>
          <cell r="D57" t="str">
            <v>0201026020</v>
          </cell>
          <cell r="F57" t="str">
            <v>100022CO</v>
          </cell>
        </row>
        <row r="58">
          <cell r="B58" t="str">
            <v>30001230</v>
          </cell>
          <cell r="D58" t="str">
            <v>0201026030</v>
          </cell>
          <cell r="F58" t="str">
            <v>100022CO</v>
          </cell>
        </row>
        <row r="59">
          <cell r="B59" t="str">
            <v>30001230</v>
          </cell>
          <cell r="D59" t="str">
            <v>0201026040</v>
          </cell>
          <cell r="F59" t="str">
            <v>100022CO</v>
          </cell>
        </row>
        <row r="60">
          <cell r="B60" t="str">
            <v>30001230</v>
          </cell>
          <cell r="D60" t="str">
            <v>0201035010</v>
          </cell>
          <cell r="F60" t="str">
            <v>100022CO</v>
          </cell>
        </row>
        <row r="61">
          <cell r="B61" t="str">
            <v>30001230</v>
          </cell>
          <cell r="D61" t="str">
            <v>0201035020</v>
          </cell>
          <cell r="F61" t="str">
            <v>100022CO</v>
          </cell>
        </row>
        <row r="62">
          <cell r="B62" t="str">
            <v>30001230</v>
          </cell>
          <cell r="D62" t="str">
            <v>0201041010</v>
          </cell>
          <cell r="F62" t="str">
            <v>100022CO</v>
          </cell>
        </row>
        <row r="63">
          <cell r="B63" t="str">
            <v>30001230</v>
          </cell>
          <cell r="D63" t="str">
            <v>0201041020</v>
          </cell>
          <cell r="F63" t="str">
            <v>100022CO</v>
          </cell>
        </row>
        <row r="64">
          <cell r="B64" t="str">
            <v>30002401</v>
          </cell>
        </row>
        <row r="65">
          <cell r="B65" t="str">
            <v>30001215</v>
          </cell>
        </row>
        <row r="66">
          <cell r="B66" t="str">
            <v>30001231</v>
          </cell>
          <cell r="D66" t="str">
            <v>0201010101</v>
          </cell>
          <cell r="F66" t="str">
            <v>100022CO</v>
          </cell>
        </row>
        <row r="67">
          <cell r="B67" t="str">
            <v>30001231</v>
          </cell>
          <cell r="D67" t="str">
            <v>0201010103</v>
          </cell>
          <cell r="F67" t="str">
            <v>100022CO</v>
          </cell>
        </row>
        <row r="68">
          <cell r="B68" t="str">
            <v>30001231</v>
          </cell>
          <cell r="D68" t="str">
            <v>0201010300</v>
          </cell>
          <cell r="F68" t="str">
            <v>100022CO</v>
          </cell>
        </row>
        <row r="69">
          <cell r="B69" t="str">
            <v>30001231</v>
          </cell>
          <cell r="D69" t="str">
            <v>0201010410</v>
          </cell>
          <cell r="F69" t="str">
            <v>100022CO</v>
          </cell>
        </row>
        <row r="70">
          <cell r="B70" t="str">
            <v>30001231</v>
          </cell>
          <cell r="D70" t="str">
            <v>0201010510</v>
          </cell>
          <cell r="F70" t="str">
            <v>100022CO</v>
          </cell>
        </row>
        <row r="71">
          <cell r="B71" t="str">
            <v>30001231</v>
          </cell>
          <cell r="D71" t="str">
            <v>0201011200</v>
          </cell>
          <cell r="F71" t="str">
            <v>100022CO</v>
          </cell>
        </row>
        <row r="72">
          <cell r="B72" t="str">
            <v>30001231</v>
          </cell>
          <cell r="D72" t="str">
            <v>0201012500</v>
          </cell>
          <cell r="F72" t="str">
            <v>100022CO</v>
          </cell>
        </row>
        <row r="73">
          <cell r="B73" t="str">
            <v>30001231</v>
          </cell>
          <cell r="D73" t="str">
            <v>0201013010</v>
          </cell>
          <cell r="F73" t="str">
            <v>100022CO</v>
          </cell>
        </row>
        <row r="74">
          <cell r="B74" t="str">
            <v>30001231</v>
          </cell>
          <cell r="D74" t="str">
            <v>0201020410</v>
          </cell>
          <cell r="F74" t="str">
            <v>100022CO</v>
          </cell>
        </row>
        <row r="75">
          <cell r="B75" t="str">
            <v>30001231</v>
          </cell>
          <cell r="D75" t="str">
            <v>0201021000</v>
          </cell>
          <cell r="F75" t="str">
            <v>100022CO</v>
          </cell>
        </row>
        <row r="76">
          <cell r="B76" t="str">
            <v>30001231</v>
          </cell>
          <cell r="D76" t="str">
            <v>0201021510</v>
          </cell>
          <cell r="F76" t="str">
            <v>100022CO</v>
          </cell>
        </row>
        <row r="77">
          <cell r="B77" t="str">
            <v>30001231</v>
          </cell>
          <cell r="D77" t="str">
            <v>0201023000</v>
          </cell>
          <cell r="F77" t="str">
            <v>100022CO</v>
          </cell>
        </row>
        <row r="78">
          <cell r="B78" t="str">
            <v>30001231</v>
          </cell>
          <cell r="D78" t="str">
            <v>0201024050</v>
          </cell>
          <cell r="F78" t="str">
            <v>100022CO</v>
          </cell>
        </row>
        <row r="79">
          <cell r="B79" t="str">
            <v>30001231</v>
          </cell>
          <cell r="D79" t="str">
            <v>0201025010</v>
          </cell>
          <cell r="F79" t="str">
            <v>100022CO</v>
          </cell>
        </row>
        <row r="80">
          <cell r="B80" t="str">
            <v>30001231</v>
          </cell>
          <cell r="D80" t="str">
            <v>0201026010</v>
          </cell>
          <cell r="F80" t="str">
            <v>100022CO</v>
          </cell>
        </row>
        <row r="81">
          <cell r="B81" t="str">
            <v>30001231</v>
          </cell>
          <cell r="D81" t="str">
            <v>0201026020</v>
          </cell>
          <cell r="F81" t="str">
            <v>100022CO</v>
          </cell>
        </row>
        <row r="82">
          <cell r="B82" t="str">
            <v>30001231</v>
          </cell>
          <cell r="D82" t="str">
            <v>0201026030</v>
          </cell>
          <cell r="F82" t="str">
            <v>100022CO</v>
          </cell>
        </row>
        <row r="83">
          <cell r="B83" t="str">
            <v>30001231</v>
          </cell>
          <cell r="D83" t="str">
            <v>0201026040</v>
          </cell>
          <cell r="F83" t="str">
            <v>100022CO</v>
          </cell>
        </row>
        <row r="84">
          <cell r="B84" t="str">
            <v>30001231</v>
          </cell>
          <cell r="D84" t="str">
            <v>0201035010</v>
          </cell>
          <cell r="F84" t="str">
            <v>100022CO</v>
          </cell>
        </row>
        <row r="85">
          <cell r="B85" t="str">
            <v>30001231</v>
          </cell>
          <cell r="D85" t="str">
            <v>0201035020</v>
          </cell>
          <cell r="F85" t="str">
            <v>100022CO</v>
          </cell>
        </row>
        <row r="86">
          <cell r="B86" t="str">
            <v>30001231</v>
          </cell>
          <cell r="D86" t="str">
            <v>0201041010</v>
          </cell>
          <cell r="F86" t="str">
            <v>100022CO</v>
          </cell>
        </row>
        <row r="87">
          <cell r="B87" t="str">
            <v>30001231</v>
          </cell>
          <cell r="D87" t="str">
            <v>0201041020</v>
          </cell>
          <cell r="F87" t="str">
            <v>100022CO</v>
          </cell>
        </row>
        <row r="88">
          <cell r="B88" t="str">
            <v>30001220</v>
          </cell>
        </row>
        <row r="89">
          <cell r="B89" t="str">
            <v>30001232</v>
          </cell>
          <cell r="D89" t="str">
            <v>0201010101</v>
          </cell>
          <cell r="F89" t="str">
            <v>100022CO</v>
          </cell>
        </row>
        <row r="90">
          <cell r="B90" t="str">
            <v>30001232</v>
          </cell>
          <cell r="D90" t="str">
            <v>0201010103</v>
          </cell>
          <cell r="F90" t="str">
            <v>100022CO</v>
          </cell>
        </row>
        <row r="91">
          <cell r="B91" t="str">
            <v>30001232</v>
          </cell>
          <cell r="D91" t="str">
            <v>0201010300</v>
          </cell>
          <cell r="F91" t="str">
            <v>100022CO</v>
          </cell>
        </row>
        <row r="92">
          <cell r="B92" t="str">
            <v>30001232</v>
          </cell>
          <cell r="D92" t="str">
            <v>0201010410</v>
          </cell>
          <cell r="F92" t="str">
            <v>100022CO</v>
          </cell>
        </row>
        <row r="93">
          <cell r="B93" t="str">
            <v>30001232</v>
          </cell>
          <cell r="D93" t="str">
            <v>0201010510</v>
          </cell>
          <cell r="F93" t="str">
            <v>100022CO</v>
          </cell>
        </row>
        <row r="94">
          <cell r="B94" t="str">
            <v>30001232</v>
          </cell>
          <cell r="D94" t="str">
            <v>0201011200</v>
          </cell>
          <cell r="F94" t="str">
            <v>100022CO</v>
          </cell>
        </row>
        <row r="95">
          <cell r="B95" t="str">
            <v>30001232</v>
          </cell>
          <cell r="D95" t="str">
            <v>0201012500</v>
          </cell>
          <cell r="F95" t="str">
            <v>100022CO</v>
          </cell>
        </row>
        <row r="96">
          <cell r="B96" t="str">
            <v>30001232</v>
          </cell>
          <cell r="D96" t="str">
            <v>0201013010</v>
          </cell>
          <cell r="F96" t="str">
            <v>100022CO</v>
          </cell>
        </row>
        <row r="97">
          <cell r="B97" t="str">
            <v>30001232</v>
          </cell>
          <cell r="D97" t="str">
            <v>0201020410</v>
          </cell>
          <cell r="F97" t="str">
            <v>100022CO</v>
          </cell>
        </row>
        <row r="98">
          <cell r="B98" t="str">
            <v>30001232</v>
          </cell>
          <cell r="D98" t="str">
            <v>0201021000</v>
          </cell>
          <cell r="F98" t="str">
            <v>100022CO</v>
          </cell>
        </row>
        <row r="99">
          <cell r="B99" t="str">
            <v>30001232</v>
          </cell>
          <cell r="D99" t="str">
            <v>0201021510</v>
          </cell>
          <cell r="F99" t="str">
            <v>100022CO</v>
          </cell>
        </row>
        <row r="100">
          <cell r="B100" t="str">
            <v>30001232</v>
          </cell>
          <cell r="D100" t="str">
            <v>0201023000</v>
          </cell>
          <cell r="F100" t="str">
            <v>100022CO</v>
          </cell>
        </row>
        <row r="101">
          <cell r="B101" t="str">
            <v>30001232</v>
          </cell>
          <cell r="D101" t="str">
            <v>0201024050</v>
          </cell>
          <cell r="F101" t="str">
            <v>100022CO</v>
          </cell>
        </row>
        <row r="102">
          <cell r="B102" t="str">
            <v>30001232</v>
          </cell>
          <cell r="D102" t="str">
            <v>0201025010</v>
          </cell>
          <cell r="F102" t="str">
            <v>100022CO</v>
          </cell>
        </row>
        <row r="103">
          <cell r="B103" t="str">
            <v>30001232</v>
          </cell>
          <cell r="D103" t="str">
            <v>0201026010</v>
          </cell>
          <cell r="F103" t="str">
            <v>100022CO</v>
          </cell>
        </row>
        <row r="104">
          <cell r="B104" t="str">
            <v>30001232</v>
          </cell>
          <cell r="D104" t="str">
            <v>0201026020</v>
          </cell>
          <cell r="F104" t="str">
            <v>100022CO</v>
          </cell>
        </row>
        <row r="105">
          <cell r="B105" t="str">
            <v>30001232</v>
          </cell>
          <cell r="D105" t="str">
            <v>0201026030</v>
          </cell>
          <cell r="F105" t="str">
            <v>100022CO</v>
          </cell>
        </row>
        <row r="106">
          <cell r="B106" t="str">
            <v>30001232</v>
          </cell>
          <cell r="D106" t="str">
            <v>0201026040</v>
          </cell>
          <cell r="F106" t="str">
            <v>100022CO</v>
          </cell>
        </row>
        <row r="107">
          <cell r="B107" t="str">
            <v>30001232</v>
          </cell>
          <cell r="D107" t="str">
            <v>0201035010</v>
          </cell>
          <cell r="F107" t="str">
            <v>100022CO</v>
          </cell>
        </row>
        <row r="108">
          <cell r="B108" t="str">
            <v>30001232</v>
          </cell>
          <cell r="D108" t="str">
            <v>0201035020</v>
          </cell>
          <cell r="F108" t="str">
            <v>100022CO</v>
          </cell>
        </row>
        <row r="109">
          <cell r="B109" t="str">
            <v>30001232</v>
          </cell>
          <cell r="D109" t="str">
            <v>0201041010</v>
          </cell>
          <cell r="F109" t="str">
            <v>100022CO</v>
          </cell>
        </row>
        <row r="110">
          <cell r="B110" t="str">
            <v>30001232</v>
          </cell>
          <cell r="D110" t="str">
            <v>0201041020</v>
          </cell>
          <cell r="F110" t="str">
            <v>100022CO</v>
          </cell>
        </row>
        <row r="111">
          <cell r="B111" t="str">
            <v>30001210</v>
          </cell>
        </row>
        <row r="112">
          <cell r="B112" t="str">
            <v>30001331</v>
          </cell>
          <cell r="D112" t="str">
            <v>0201010101</v>
          </cell>
        </row>
        <row r="113">
          <cell r="B113" t="str">
            <v>30001331</v>
          </cell>
          <cell r="D113" t="str">
            <v>0201010103</v>
          </cell>
        </row>
        <row r="114">
          <cell r="B114" t="str">
            <v>30001331</v>
          </cell>
          <cell r="D114" t="str">
            <v>0201010300</v>
          </cell>
        </row>
        <row r="115">
          <cell r="B115" t="str">
            <v>30001331</v>
          </cell>
          <cell r="D115" t="str">
            <v>0201010410</v>
          </cell>
        </row>
        <row r="116">
          <cell r="B116" t="str">
            <v>30001331</v>
          </cell>
          <cell r="D116" t="str">
            <v>0201010510</v>
          </cell>
        </row>
        <row r="117">
          <cell r="B117" t="str">
            <v>30001331</v>
          </cell>
          <cell r="D117" t="str">
            <v>0201011200</v>
          </cell>
        </row>
        <row r="118">
          <cell r="B118" t="str">
            <v>30001331</v>
          </cell>
          <cell r="D118" t="str">
            <v>0201012500</v>
          </cell>
        </row>
        <row r="119">
          <cell r="B119" t="str">
            <v>30001331</v>
          </cell>
          <cell r="D119" t="str">
            <v>0201013010</v>
          </cell>
        </row>
        <row r="120">
          <cell r="B120" t="str">
            <v>30001331</v>
          </cell>
          <cell r="D120" t="str">
            <v>0201020410</v>
          </cell>
        </row>
        <row r="121">
          <cell r="B121" t="str">
            <v>30001331</v>
          </cell>
          <cell r="D121" t="str">
            <v>0201021000</v>
          </cell>
        </row>
        <row r="122">
          <cell r="B122" t="str">
            <v>30001331</v>
          </cell>
          <cell r="D122" t="str">
            <v>0201021510</v>
          </cell>
        </row>
        <row r="123">
          <cell r="B123" t="str">
            <v>30001331</v>
          </cell>
          <cell r="D123" t="str">
            <v>0201023000</v>
          </cell>
        </row>
        <row r="124">
          <cell r="B124" t="str">
            <v>30001331</v>
          </cell>
          <cell r="D124" t="str">
            <v>0201024050</v>
          </cell>
        </row>
        <row r="125">
          <cell r="B125" t="str">
            <v>30001331</v>
          </cell>
          <cell r="D125" t="str">
            <v>0201025010</v>
          </cell>
        </row>
        <row r="126">
          <cell r="B126" t="str">
            <v>30001331</v>
          </cell>
          <cell r="D126" t="str">
            <v>0201026010</v>
          </cell>
        </row>
        <row r="127">
          <cell r="B127" t="str">
            <v>30001331</v>
          </cell>
          <cell r="D127" t="str">
            <v>0201026020</v>
          </cell>
        </row>
        <row r="128">
          <cell r="B128" t="str">
            <v>30001331</v>
          </cell>
          <cell r="D128" t="str">
            <v>0201026030</v>
          </cell>
        </row>
        <row r="129">
          <cell r="B129" t="str">
            <v>30001331</v>
          </cell>
          <cell r="D129" t="str">
            <v>0201026040</v>
          </cell>
        </row>
        <row r="130">
          <cell r="B130" t="str">
            <v>30001331</v>
          </cell>
          <cell r="D130" t="str">
            <v>0201035010</v>
          </cell>
        </row>
        <row r="131">
          <cell r="B131" t="str">
            <v>30001331</v>
          </cell>
          <cell r="D131" t="str">
            <v>0201035020</v>
          </cell>
        </row>
        <row r="132">
          <cell r="B132" t="str">
            <v>30001331</v>
          </cell>
          <cell r="D132" t="str">
            <v>0201041010</v>
          </cell>
        </row>
        <row r="133">
          <cell r="B133" t="str">
            <v>30001331</v>
          </cell>
          <cell r="D133" t="str">
            <v>0201041020</v>
          </cell>
        </row>
        <row r="134">
          <cell r="B134" t="str">
            <v>30001320</v>
          </cell>
        </row>
        <row r="135">
          <cell r="B135" t="str">
            <v>30001332</v>
          </cell>
          <cell r="D135" t="str">
            <v>0201010101</v>
          </cell>
        </row>
        <row r="136">
          <cell r="B136" t="str">
            <v>30001332</v>
          </cell>
          <cell r="D136" t="str">
            <v>0201010103</v>
          </cell>
        </row>
        <row r="137">
          <cell r="B137" t="str">
            <v>30001332</v>
          </cell>
          <cell r="D137" t="str">
            <v>0201010300</v>
          </cell>
        </row>
        <row r="138">
          <cell r="B138" t="str">
            <v>30001332</v>
          </cell>
          <cell r="D138" t="str">
            <v>0201010410</v>
          </cell>
        </row>
        <row r="139">
          <cell r="B139" t="str">
            <v>30001332</v>
          </cell>
          <cell r="D139" t="str">
            <v>0201010510</v>
          </cell>
        </row>
        <row r="140">
          <cell r="B140" t="str">
            <v>30001332</v>
          </cell>
          <cell r="D140" t="str">
            <v>0201011200</v>
          </cell>
        </row>
        <row r="141">
          <cell r="B141" t="str">
            <v>30001332</v>
          </cell>
          <cell r="D141" t="str">
            <v>0201012500</v>
          </cell>
        </row>
        <row r="142">
          <cell r="B142" t="str">
            <v>30001332</v>
          </cell>
          <cell r="D142" t="str">
            <v>0201013010</v>
          </cell>
        </row>
        <row r="143">
          <cell r="B143" t="str">
            <v>30001332</v>
          </cell>
          <cell r="D143" t="str">
            <v>0201020410</v>
          </cell>
        </row>
        <row r="144">
          <cell r="B144" t="str">
            <v>30001332</v>
          </cell>
          <cell r="D144" t="str">
            <v>0201021000</v>
          </cell>
        </row>
        <row r="145">
          <cell r="B145" t="str">
            <v>30001332</v>
          </cell>
          <cell r="D145" t="str">
            <v>0201021510</v>
          </cell>
        </row>
        <row r="146">
          <cell r="B146" t="str">
            <v>30001332</v>
          </cell>
          <cell r="D146" t="str">
            <v>0201023000</v>
          </cell>
        </row>
        <row r="147">
          <cell r="B147" t="str">
            <v>30001332</v>
          </cell>
          <cell r="D147" t="str">
            <v>0201024050</v>
          </cell>
        </row>
        <row r="148">
          <cell r="B148" t="str">
            <v>30001332</v>
          </cell>
          <cell r="D148" t="str">
            <v>0201025010</v>
          </cell>
        </row>
        <row r="149">
          <cell r="B149" t="str">
            <v>30001332</v>
          </cell>
          <cell r="D149" t="str">
            <v>0201026010</v>
          </cell>
        </row>
        <row r="150">
          <cell r="B150" t="str">
            <v>30001332</v>
          </cell>
          <cell r="D150" t="str">
            <v>0201026020</v>
          </cell>
        </row>
        <row r="151">
          <cell r="B151" t="str">
            <v>30001332</v>
          </cell>
          <cell r="D151" t="str">
            <v>0201026030</v>
          </cell>
        </row>
        <row r="152">
          <cell r="B152" t="str">
            <v>30001332</v>
          </cell>
          <cell r="D152" t="str">
            <v>0201026040</v>
          </cell>
        </row>
        <row r="153">
          <cell r="B153" t="str">
            <v>30001332</v>
          </cell>
          <cell r="D153" t="str">
            <v>0201035010</v>
          </cell>
        </row>
        <row r="154">
          <cell r="B154" t="str">
            <v>30001332</v>
          </cell>
          <cell r="D154" t="str">
            <v>0201035020</v>
          </cell>
        </row>
        <row r="155">
          <cell r="B155" t="str">
            <v>30001332</v>
          </cell>
          <cell r="D155" t="str">
            <v>0201041010</v>
          </cell>
        </row>
        <row r="156">
          <cell r="B156" t="str">
            <v>30001332</v>
          </cell>
          <cell r="D156" t="str">
            <v>0201041020</v>
          </cell>
        </row>
        <row r="157">
          <cell r="B157" t="str">
            <v>30001310</v>
          </cell>
        </row>
        <row r="158">
          <cell r="B158" t="str">
            <v>39901010</v>
          </cell>
          <cell r="D158" t="str">
            <v>C032</v>
          </cell>
        </row>
        <row r="159">
          <cell r="B159" t="str">
            <v>39901010</v>
          </cell>
          <cell r="D159" t="str">
            <v>C034</v>
          </cell>
        </row>
        <row r="160">
          <cell r="B160" t="str">
            <v>39901010</v>
          </cell>
          <cell r="D160" t="str">
            <v>C035</v>
          </cell>
        </row>
        <row r="161">
          <cell r="B161" t="str">
            <v>39901010</v>
          </cell>
          <cell r="D161" t="str">
            <v>C082</v>
          </cell>
        </row>
        <row r="162">
          <cell r="B162" t="str">
            <v>39901010</v>
          </cell>
          <cell r="D162" t="str">
            <v>C084</v>
          </cell>
        </row>
        <row r="163">
          <cell r="B163" t="str">
            <v>39901010</v>
          </cell>
          <cell r="D163" t="str">
            <v>C085</v>
          </cell>
        </row>
        <row r="164">
          <cell r="B164" t="str">
            <v>39901010</v>
          </cell>
          <cell r="D164" t="str">
            <v>C102</v>
          </cell>
        </row>
        <row r="165">
          <cell r="B165" t="str">
            <v>39901010</v>
          </cell>
          <cell r="D165" t="str">
            <v>C104</v>
          </cell>
        </row>
        <row r="166">
          <cell r="B166" t="str">
            <v>39901010</v>
          </cell>
          <cell r="D166" t="str">
            <v>C105</v>
          </cell>
        </row>
        <row r="167">
          <cell r="B167" t="str">
            <v>39901010</v>
          </cell>
          <cell r="D167" t="str">
            <v>C192</v>
          </cell>
        </row>
        <row r="168">
          <cell r="B168" t="str">
            <v>39901010</v>
          </cell>
          <cell r="D168" t="str">
            <v>C194</v>
          </cell>
        </row>
        <row r="169">
          <cell r="B169" t="str">
            <v>39901010</v>
          </cell>
          <cell r="D169" t="str">
            <v>C195</v>
          </cell>
        </row>
        <row r="170">
          <cell r="B170" t="str">
            <v>39901010</v>
          </cell>
          <cell r="D170" t="str">
            <v>C212</v>
          </cell>
        </row>
        <row r="171">
          <cell r="B171" t="str">
            <v>39901010</v>
          </cell>
          <cell r="D171" t="str">
            <v>C214</v>
          </cell>
        </row>
        <row r="172">
          <cell r="B172" t="str">
            <v>39901010</v>
          </cell>
          <cell r="D172" t="str">
            <v>C215</v>
          </cell>
        </row>
        <row r="173">
          <cell r="B173" t="str">
            <v>39901010</v>
          </cell>
          <cell r="D173" t="str">
            <v>C232</v>
          </cell>
        </row>
        <row r="174">
          <cell r="B174" t="str">
            <v>39901010</v>
          </cell>
          <cell r="D174" t="str">
            <v>C233</v>
          </cell>
        </row>
        <row r="175">
          <cell r="B175" t="str">
            <v>39901010</v>
          </cell>
          <cell r="D175" t="str">
            <v>C234</v>
          </cell>
        </row>
        <row r="176">
          <cell r="B176" t="str">
            <v>39901010</v>
          </cell>
          <cell r="D176" t="str">
            <v>C235</v>
          </cell>
        </row>
        <row r="177">
          <cell r="B177" t="str">
            <v>39901010</v>
          </cell>
          <cell r="D177" t="str">
            <v>C236</v>
          </cell>
        </row>
        <row r="178">
          <cell r="B178" t="str">
            <v>39901010</v>
          </cell>
          <cell r="D178" t="str">
            <v>C237</v>
          </cell>
        </row>
        <row r="179">
          <cell r="B179" t="str">
            <v>39901020</v>
          </cell>
          <cell r="D179" t="str">
            <v>C032</v>
          </cell>
        </row>
        <row r="180">
          <cell r="B180" t="str">
            <v>39901020</v>
          </cell>
          <cell r="D180" t="str">
            <v>C034</v>
          </cell>
        </row>
        <row r="181">
          <cell r="B181" t="str">
            <v>39901020</v>
          </cell>
          <cell r="D181" t="str">
            <v>C035</v>
          </cell>
        </row>
        <row r="182">
          <cell r="B182" t="str">
            <v>39901020</v>
          </cell>
          <cell r="D182" t="str">
            <v>C102</v>
          </cell>
        </row>
        <row r="183">
          <cell r="B183" t="str">
            <v>39901020</v>
          </cell>
          <cell r="D183" t="str">
            <v>C104</v>
          </cell>
        </row>
        <row r="184">
          <cell r="B184" t="str">
            <v>39901020</v>
          </cell>
          <cell r="D184" t="str">
            <v>C105</v>
          </cell>
        </row>
        <row r="185">
          <cell r="B185" t="str">
            <v>39901020</v>
          </cell>
          <cell r="D185" t="str">
            <v>C112</v>
          </cell>
        </row>
        <row r="186">
          <cell r="B186" t="str">
            <v>39901020</v>
          </cell>
          <cell r="D186" t="str">
            <v>C114</v>
          </cell>
        </row>
        <row r="187">
          <cell r="B187" t="str">
            <v>39901020</v>
          </cell>
          <cell r="D187" t="str">
            <v>C115</v>
          </cell>
        </row>
        <row r="188">
          <cell r="B188" t="str">
            <v>39901020</v>
          </cell>
          <cell r="D188" t="str">
            <v>C122</v>
          </cell>
        </row>
        <row r="189">
          <cell r="B189" t="str">
            <v>39901020</v>
          </cell>
          <cell r="D189" t="str">
            <v>C124</v>
          </cell>
        </row>
        <row r="190">
          <cell r="B190" t="str">
            <v>39901020</v>
          </cell>
          <cell r="D190" t="str">
            <v>C125</v>
          </cell>
        </row>
        <row r="191">
          <cell r="B191" t="str">
            <v>39901020</v>
          </cell>
          <cell r="D191" t="str">
            <v>C182</v>
          </cell>
        </row>
        <row r="192">
          <cell r="B192" t="str">
            <v>39901020</v>
          </cell>
          <cell r="D192" t="str">
            <v>C184</v>
          </cell>
        </row>
        <row r="193">
          <cell r="B193" t="str">
            <v>39901020</v>
          </cell>
          <cell r="D193" t="str">
            <v>C185</v>
          </cell>
        </row>
        <row r="194">
          <cell r="B194" t="str">
            <v>39901020</v>
          </cell>
          <cell r="D194" t="str">
            <v>C192</v>
          </cell>
        </row>
        <row r="195">
          <cell r="B195" t="str">
            <v>39901020</v>
          </cell>
          <cell r="D195" t="str">
            <v>C194</v>
          </cell>
        </row>
        <row r="196">
          <cell r="B196" t="str">
            <v>39901020</v>
          </cell>
          <cell r="D196" t="str">
            <v>C195</v>
          </cell>
        </row>
        <row r="197">
          <cell r="B197" t="str">
            <v>39901020</v>
          </cell>
          <cell r="D197" t="str">
            <v>C212</v>
          </cell>
        </row>
        <row r="198">
          <cell r="B198" t="str">
            <v>39901020</v>
          </cell>
          <cell r="D198" t="str">
            <v>C214</v>
          </cell>
        </row>
        <row r="199">
          <cell r="B199" t="str">
            <v>39901020</v>
          </cell>
          <cell r="D199" t="str">
            <v>C215</v>
          </cell>
        </row>
        <row r="200">
          <cell r="B200" t="str">
            <v>39901020</v>
          </cell>
          <cell r="D200" t="str">
            <v>C232</v>
          </cell>
        </row>
        <row r="201">
          <cell r="B201" t="str">
            <v>39901020</v>
          </cell>
          <cell r="D201" t="str">
            <v>C233</v>
          </cell>
        </row>
        <row r="202">
          <cell r="B202" t="str">
            <v>39901020</v>
          </cell>
          <cell r="D202" t="str">
            <v>C234</v>
          </cell>
        </row>
        <row r="203">
          <cell r="B203" t="str">
            <v>39901020</v>
          </cell>
          <cell r="D203" t="str">
            <v>C235</v>
          </cell>
        </row>
        <row r="204">
          <cell r="B204" t="str">
            <v>39901020</v>
          </cell>
          <cell r="D204" t="str">
            <v>C236</v>
          </cell>
        </row>
        <row r="205">
          <cell r="B205" t="str">
            <v>39901020</v>
          </cell>
          <cell r="D205" t="str">
            <v>C237</v>
          </cell>
        </row>
        <row r="206">
          <cell r="B206" t="str">
            <v>39901020</v>
          </cell>
          <cell r="D206" t="str">
            <v>C262</v>
          </cell>
        </row>
        <row r="207">
          <cell r="B207" t="str">
            <v>39901020</v>
          </cell>
          <cell r="D207" t="str">
            <v>C264</v>
          </cell>
        </row>
        <row r="208">
          <cell r="B208" t="str">
            <v>39901020</v>
          </cell>
          <cell r="D208" t="str">
            <v>C265</v>
          </cell>
        </row>
        <row r="209">
          <cell r="B209" t="str">
            <v>39901020</v>
          </cell>
          <cell r="D209" t="str">
            <v>C272</v>
          </cell>
        </row>
        <row r="210">
          <cell r="B210" t="str">
            <v>39901020</v>
          </cell>
          <cell r="D210" t="str">
            <v>C274</v>
          </cell>
        </row>
        <row r="211">
          <cell r="B211" t="str">
            <v>39901020</v>
          </cell>
          <cell r="D211" t="str">
            <v>C275</v>
          </cell>
        </row>
        <row r="212">
          <cell r="B212" t="str">
            <v>39901020</v>
          </cell>
          <cell r="D212" t="str">
            <v>C312</v>
          </cell>
        </row>
        <row r="213">
          <cell r="B213" t="str">
            <v>39901020</v>
          </cell>
          <cell r="D213" t="str">
            <v>C314</v>
          </cell>
        </row>
        <row r="214">
          <cell r="B214" t="str">
            <v>39901020</v>
          </cell>
          <cell r="D214" t="str">
            <v>C315</v>
          </cell>
        </row>
        <row r="215">
          <cell r="B215" t="str">
            <v>39901020</v>
          </cell>
          <cell r="D215" t="str">
            <v>C322</v>
          </cell>
        </row>
        <row r="216">
          <cell r="B216" t="str">
            <v>39901020</v>
          </cell>
          <cell r="D216" t="str">
            <v>C324</v>
          </cell>
        </row>
        <row r="217">
          <cell r="B217" t="str">
            <v>39901020</v>
          </cell>
          <cell r="D217" t="str">
            <v>C329</v>
          </cell>
        </row>
        <row r="218">
          <cell r="B218" t="str">
            <v>39901025</v>
          </cell>
          <cell r="D218" t="str">
            <v>C112</v>
          </cell>
        </row>
        <row r="219">
          <cell r="B219" t="str">
            <v>39901025</v>
          </cell>
          <cell r="D219" t="str">
            <v>C114</v>
          </cell>
        </row>
        <row r="220">
          <cell r="B220" t="str">
            <v>39901025</v>
          </cell>
          <cell r="D220" t="str">
            <v>C115</v>
          </cell>
        </row>
        <row r="221">
          <cell r="B221" t="str">
            <v>39901026</v>
          </cell>
          <cell r="D221" t="str">
            <v>C112</v>
          </cell>
        </row>
        <row r="222">
          <cell r="B222" t="str">
            <v>39901026</v>
          </cell>
          <cell r="D222" t="str">
            <v>C114</v>
          </cell>
        </row>
        <row r="223">
          <cell r="B223" t="str">
            <v>39901026</v>
          </cell>
          <cell r="D223" t="str">
            <v>C115</v>
          </cell>
        </row>
        <row r="224">
          <cell r="B224" t="str">
            <v>32201612</v>
          </cell>
        </row>
        <row r="225">
          <cell r="B225" t="str">
            <v>32201612</v>
          </cell>
          <cell r="D225" t="str">
            <v>200</v>
          </cell>
        </row>
        <row r="226">
          <cell r="B226" t="str">
            <v>39901210</v>
          </cell>
          <cell r="D226" t="str">
            <v>C030</v>
          </cell>
        </row>
        <row r="227">
          <cell r="B227" t="str">
            <v>39901210</v>
          </cell>
          <cell r="D227" t="str">
            <v>C090</v>
          </cell>
        </row>
        <row r="228">
          <cell r="B228" t="str">
            <v>39901210</v>
          </cell>
          <cell r="D228" t="str">
            <v>C100</v>
          </cell>
        </row>
        <row r="229">
          <cell r="B229" t="str">
            <v>39901210</v>
          </cell>
          <cell r="D229" t="str">
            <v>C182</v>
          </cell>
        </row>
        <row r="230">
          <cell r="B230" t="str">
            <v>39901210</v>
          </cell>
          <cell r="D230" t="str">
            <v>C190</v>
          </cell>
        </row>
        <row r="231">
          <cell r="B231" t="str">
            <v>39901210</v>
          </cell>
          <cell r="D231" t="str">
            <v>C210</v>
          </cell>
        </row>
        <row r="232">
          <cell r="B232" t="str">
            <v>39901210</v>
          </cell>
          <cell r="D232" t="str">
            <v>C220</v>
          </cell>
        </row>
        <row r="233">
          <cell r="B233" t="str">
            <v>39901210</v>
          </cell>
          <cell r="D233" t="str">
            <v>C221</v>
          </cell>
        </row>
        <row r="234">
          <cell r="B234" t="str">
            <v>39901210</v>
          </cell>
          <cell r="D234" t="str">
            <v>C280</v>
          </cell>
        </row>
        <row r="235">
          <cell r="B235" t="str">
            <v>39901210</v>
          </cell>
          <cell r="D235" t="str">
            <v>C320</v>
          </cell>
        </row>
        <row r="236">
          <cell r="B236" t="str">
            <v>39901210</v>
          </cell>
          <cell r="D236" t="str">
            <v>C330</v>
          </cell>
        </row>
        <row r="237">
          <cell r="B237" t="str">
            <v>39901210</v>
          </cell>
          <cell r="D237" t="str">
            <v>C340</v>
          </cell>
        </row>
        <row r="238">
          <cell r="B238" t="str">
            <v>39901210</v>
          </cell>
          <cell r="D238" t="str">
            <v>C430</v>
          </cell>
        </row>
        <row r="239">
          <cell r="B239" t="str">
            <v>39901220</v>
          </cell>
          <cell r="D239" t="str">
            <v>C030</v>
          </cell>
        </row>
        <row r="240">
          <cell r="B240" t="str">
            <v>39901220</v>
          </cell>
          <cell r="D240" t="str">
            <v>C090</v>
          </cell>
        </row>
        <row r="241">
          <cell r="B241" t="str">
            <v>39901220</v>
          </cell>
          <cell r="D241" t="str">
            <v>C100</v>
          </cell>
        </row>
        <row r="242">
          <cell r="B242" t="str">
            <v>39901220</v>
          </cell>
          <cell r="D242" t="str">
            <v>C182</v>
          </cell>
        </row>
        <row r="243">
          <cell r="B243" t="str">
            <v>39901220</v>
          </cell>
          <cell r="D243" t="str">
            <v>C190</v>
          </cell>
        </row>
        <row r="244">
          <cell r="B244" t="str">
            <v>39901220</v>
          </cell>
          <cell r="D244" t="str">
            <v>C210</v>
          </cell>
        </row>
        <row r="245">
          <cell r="B245" t="str">
            <v>39901220</v>
          </cell>
          <cell r="D245" t="str">
            <v>C220</v>
          </cell>
        </row>
        <row r="246">
          <cell r="B246" t="str">
            <v>39901220</v>
          </cell>
          <cell r="D246" t="str">
            <v>C221</v>
          </cell>
        </row>
        <row r="247">
          <cell r="B247" t="str">
            <v>39901220</v>
          </cell>
          <cell r="D247" t="str">
            <v>C280</v>
          </cell>
        </row>
        <row r="248">
          <cell r="B248" t="str">
            <v>39901220</v>
          </cell>
          <cell r="D248" t="str">
            <v>C320</v>
          </cell>
        </row>
        <row r="249">
          <cell r="B249" t="str">
            <v>39901220</v>
          </cell>
          <cell r="D249" t="str">
            <v>C330</v>
          </cell>
        </row>
        <row r="250">
          <cell r="B250" t="str">
            <v>39901220</v>
          </cell>
          <cell r="D250" t="str">
            <v>C340</v>
          </cell>
        </row>
        <row r="251">
          <cell r="B251" t="str">
            <v>39901220</v>
          </cell>
          <cell r="D251" t="str">
            <v>C430</v>
          </cell>
        </row>
        <row r="252">
          <cell r="B252" t="str">
            <v>39901230</v>
          </cell>
          <cell r="D252" t="str">
            <v>C030</v>
          </cell>
        </row>
        <row r="253">
          <cell r="B253" t="str">
            <v>39901230</v>
          </cell>
          <cell r="D253" t="str">
            <v>C090</v>
          </cell>
        </row>
        <row r="254">
          <cell r="B254" t="str">
            <v>39901230</v>
          </cell>
          <cell r="D254" t="str">
            <v>C100</v>
          </cell>
        </row>
        <row r="255">
          <cell r="B255" t="str">
            <v>39901230</v>
          </cell>
          <cell r="D255" t="str">
            <v>C182</v>
          </cell>
        </row>
        <row r="256">
          <cell r="B256" t="str">
            <v>39901230</v>
          </cell>
          <cell r="D256" t="str">
            <v>C190</v>
          </cell>
        </row>
        <row r="257">
          <cell r="B257" t="str">
            <v>39901230</v>
          </cell>
          <cell r="D257" t="str">
            <v>C210</v>
          </cell>
        </row>
        <row r="258">
          <cell r="B258" t="str">
            <v>39901230</v>
          </cell>
          <cell r="D258" t="str">
            <v>C220</v>
          </cell>
        </row>
        <row r="259">
          <cell r="B259" t="str">
            <v>39901230</v>
          </cell>
          <cell r="D259" t="str">
            <v>C221</v>
          </cell>
        </row>
        <row r="260">
          <cell r="B260" t="str">
            <v>39901230</v>
          </cell>
          <cell r="D260" t="str">
            <v>C280</v>
          </cell>
        </row>
        <row r="261">
          <cell r="B261" t="str">
            <v>39901230</v>
          </cell>
          <cell r="D261" t="str">
            <v>C320</v>
          </cell>
        </row>
        <row r="262">
          <cell r="B262" t="str">
            <v>39901230</v>
          </cell>
          <cell r="D262" t="str">
            <v>C330</v>
          </cell>
        </row>
        <row r="263">
          <cell r="B263" t="str">
            <v>39901230</v>
          </cell>
          <cell r="D263" t="str">
            <v>C340</v>
          </cell>
        </row>
        <row r="264">
          <cell r="B264" t="str">
            <v>39901230</v>
          </cell>
          <cell r="D264" t="str">
            <v>C430</v>
          </cell>
        </row>
        <row r="265">
          <cell r="B265" t="str">
            <v>39901410</v>
          </cell>
          <cell r="D265" t="str">
            <v>C030</v>
          </cell>
        </row>
        <row r="266">
          <cell r="B266" t="str">
            <v>39901410</v>
          </cell>
          <cell r="D266" t="str">
            <v>C090</v>
          </cell>
        </row>
        <row r="267">
          <cell r="B267" t="str">
            <v>39901410</v>
          </cell>
          <cell r="D267" t="str">
            <v>C100</v>
          </cell>
        </row>
        <row r="268">
          <cell r="B268" t="str">
            <v>39901410</v>
          </cell>
          <cell r="D268" t="str">
            <v>C182</v>
          </cell>
        </row>
        <row r="269">
          <cell r="B269" t="str">
            <v>39901410</v>
          </cell>
          <cell r="D269" t="str">
            <v>C190</v>
          </cell>
        </row>
        <row r="270">
          <cell r="B270" t="str">
            <v>39901410</v>
          </cell>
          <cell r="D270" t="str">
            <v>C210</v>
          </cell>
        </row>
        <row r="271">
          <cell r="B271" t="str">
            <v>39901410</v>
          </cell>
          <cell r="D271" t="str">
            <v>C220</v>
          </cell>
        </row>
        <row r="272">
          <cell r="B272" t="str">
            <v>39901410</v>
          </cell>
          <cell r="D272" t="str">
            <v>C221</v>
          </cell>
        </row>
        <row r="273">
          <cell r="B273" t="str">
            <v>39901410</v>
          </cell>
          <cell r="D273" t="str">
            <v>C280</v>
          </cell>
        </row>
        <row r="274">
          <cell r="B274" t="str">
            <v>39901410</v>
          </cell>
          <cell r="D274" t="str">
            <v>C320</v>
          </cell>
        </row>
        <row r="275">
          <cell r="B275" t="str">
            <v>39901410</v>
          </cell>
          <cell r="D275" t="str">
            <v>C330</v>
          </cell>
        </row>
        <row r="276">
          <cell r="B276" t="str">
            <v>39901410</v>
          </cell>
          <cell r="D276" t="str">
            <v>C340</v>
          </cell>
        </row>
        <row r="277">
          <cell r="B277" t="str">
            <v>39901410</v>
          </cell>
          <cell r="D277" t="str">
            <v>C430</v>
          </cell>
        </row>
        <row r="278">
          <cell r="B278" t="str">
            <v>39901440</v>
          </cell>
          <cell r="D278" t="str">
            <v>C030</v>
          </cell>
        </row>
        <row r="279">
          <cell r="B279" t="str">
            <v>39901440</v>
          </cell>
          <cell r="D279" t="str">
            <v>C090</v>
          </cell>
        </row>
        <row r="280">
          <cell r="B280" t="str">
            <v>39901440</v>
          </cell>
          <cell r="D280" t="str">
            <v>C100</v>
          </cell>
        </row>
        <row r="281">
          <cell r="B281" t="str">
            <v>39901440</v>
          </cell>
          <cell r="D281" t="str">
            <v>C182</v>
          </cell>
        </row>
        <row r="282">
          <cell r="B282" t="str">
            <v>39901440</v>
          </cell>
          <cell r="D282" t="str">
            <v>C190</v>
          </cell>
        </row>
        <row r="283">
          <cell r="B283" t="str">
            <v>39901440</v>
          </cell>
          <cell r="D283" t="str">
            <v>C210</v>
          </cell>
        </row>
        <row r="284">
          <cell r="B284" t="str">
            <v>39901440</v>
          </cell>
          <cell r="D284" t="str">
            <v>C220</v>
          </cell>
        </row>
        <row r="285">
          <cell r="B285" t="str">
            <v>39901440</v>
          </cell>
          <cell r="D285" t="str">
            <v>C221</v>
          </cell>
        </row>
        <row r="286">
          <cell r="B286" t="str">
            <v>39901440</v>
          </cell>
          <cell r="D286" t="str">
            <v>C280</v>
          </cell>
        </row>
        <row r="287">
          <cell r="B287" t="str">
            <v>39901440</v>
          </cell>
          <cell r="D287" t="str">
            <v>C320</v>
          </cell>
        </row>
        <row r="288">
          <cell r="B288" t="str">
            <v>39901440</v>
          </cell>
          <cell r="D288" t="str">
            <v>C330</v>
          </cell>
        </row>
        <row r="289">
          <cell r="B289" t="str">
            <v>39901440</v>
          </cell>
          <cell r="D289" t="str">
            <v>C340</v>
          </cell>
        </row>
        <row r="290">
          <cell r="B290" t="str">
            <v>39901440</v>
          </cell>
          <cell r="D290" t="str">
            <v>C430</v>
          </cell>
        </row>
        <row r="291">
          <cell r="B291" t="str">
            <v>39901310</v>
          </cell>
          <cell r="D291" t="str">
            <v>C030</v>
          </cell>
        </row>
        <row r="292">
          <cell r="B292" t="str">
            <v>39901310</v>
          </cell>
          <cell r="D292" t="str">
            <v>C090</v>
          </cell>
        </row>
        <row r="293">
          <cell r="B293" t="str">
            <v>39901310</v>
          </cell>
          <cell r="D293" t="str">
            <v>C100</v>
          </cell>
        </row>
        <row r="294">
          <cell r="B294" t="str">
            <v>39901310</v>
          </cell>
          <cell r="D294" t="str">
            <v>C182</v>
          </cell>
        </row>
        <row r="295">
          <cell r="B295" t="str">
            <v>39901310</v>
          </cell>
          <cell r="D295" t="str">
            <v>C190</v>
          </cell>
        </row>
        <row r="296">
          <cell r="B296" t="str">
            <v>39901310</v>
          </cell>
          <cell r="D296" t="str">
            <v>C210</v>
          </cell>
        </row>
        <row r="297">
          <cell r="B297" t="str">
            <v>39901310</v>
          </cell>
          <cell r="D297" t="str">
            <v>C220</v>
          </cell>
        </row>
        <row r="298">
          <cell r="B298" t="str">
            <v>39901310</v>
          </cell>
          <cell r="D298" t="str">
            <v>C221</v>
          </cell>
        </row>
        <row r="299">
          <cell r="B299" t="str">
            <v>39901310</v>
          </cell>
          <cell r="D299" t="str">
            <v>C252</v>
          </cell>
        </row>
        <row r="300">
          <cell r="B300" t="str">
            <v>39901310</v>
          </cell>
          <cell r="D300" t="str">
            <v>C280</v>
          </cell>
        </row>
        <row r="301">
          <cell r="B301" t="str">
            <v>39901310</v>
          </cell>
          <cell r="D301" t="str">
            <v>C320</v>
          </cell>
        </row>
        <row r="302">
          <cell r="B302" t="str">
            <v>39901310</v>
          </cell>
          <cell r="D302" t="str">
            <v>C330</v>
          </cell>
        </row>
        <row r="303">
          <cell r="B303" t="str">
            <v>39901310</v>
          </cell>
          <cell r="D303" t="str">
            <v>C340</v>
          </cell>
        </row>
        <row r="304">
          <cell r="B304" t="str">
            <v>39901310</v>
          </cell>
          <cell r="D304" t="str">
            <v>C430</v>
          </cell>
        </row>
        <row r="305">
          <cell r="B305" t="str">
            <v>32201616</v>
          </cell>
        </row>
        <row r="306">
          <cell r="B306" t="str">
            <v>32201616</v>
          </cell>
          <cell r="D306" t="str">
            <v>200</v>
          </cell>
        </row>
        <row r="307">
          <cell r="B307" t="str">
            <v>39901450</v>
          </cell>
          <cell r="D307" t="str">
            <v>C030</v>
          </cell>
        </row>
        <row r="308">
          <cell r="B308" t="str">
            <v>39901450</v>
          </cell>
          <cell r="D308" t="str">
            <v>C090</v>
          </cell>
        </row>
        <row r="309">
          <cell r="B309" t="str">
            <v>39901450</v>
          </cell>
          <cell r="D309" t="str">
            <v>C100</v>
          </cell>
        </row>
        <row r="310">
          <cell r="B310" t="str">
            <v>39901450</v>
          </cell>
          <cell r="D310" t="str">
            <v>C182</v>
          </cell>
        </row>
        <row r="311">
          <cell r="B311" t="str">
            <v>39901450</v>
          </cell>
          <cell r="D311" t="str">
            <v>C190</v>
          </cell>
        </row>
        <row r="312">
          <cell r="B312" t="str">
            <v>39901450</v>
          </cell>
          <cell r="D312" t="str">
            <v>C210</v>
          </cell>
        </row>
        <row r="313">
          <cell r="B313" t="str">
            <v>39901450</v>
          </cell>
          <cell r="D313" t="str">
            <v>C220</v>
          </cell>
        </row>
        <row r="314">
          <cell r="B314" t="str">
            <v>39901450</v>
          </cell>
          <cell r="D314" t="str">
            <v>C221</v>
          </cell>
        </row>
        <row r="315">
          <cell r="B315" t="str">
            <v>39901450</v>
          </cell>
          <cell r="D315" t="str">
            <v>C280</v>
          </cell>
        </row>
        <row r="316">
          <cell r="B316" t="str">
            <v>39901450</v>
          </cell>
          <cell r="D316" t="str">
            <v>C320</v>
          </cell>
        </row>
        <row r="317">
          <cell r="B317" t="str">
            <v>39901450</v>
          </cell>
          <cell r="D317" t="str">
            <v>C330</v>
          </cell>
        </row>
        <row r="318">
          <cell r="B318" t="str">
            <v>39901450</v>
          </cell>
          <cell r="D318" t="str">
            <v>C340</v>
          </cell>
        </row>
        <row r="319">
          <cell r="B319" t="str">
            <v>39901450</v>
          </cell>
          <cell r="D319" t="str">
            <v>C430</v>
          </cell>
        </row>
        <row r="320">
          <cell r="B320" t="str">
            <v>32201614</v>
          </cell>
        </row>
        <row r="321">
          <cell r="B321" t="str">
            <v>32201614</v>
          </cell>
          <cell r="D321" t="str">
            <v>200</v>
          </cell>
        </row>
        <row r="322">
          <cell r="B322" t="str">
            <v>35201302</v>
          </cell>
        </row>
        <row r="323">
          <cell r="B323" t="str">
            <v>35201101</v>
          </cell>
        </row>
        <row r="324">
          <cell r="B324" t="str">
            <v>35201216</v>
          </cell>
        </row>
        <row r="325">
          <cell r="B325" t="str">
            <v>35201331</v>
          </cell>
        </row>
        <row r="326">
          <cell r="B326" t="str">
            <v>35101211</v>
          </cell>
        </row>
        <row r="327">
          <cell r="B327" t="str">
            <v>35101221</v>
          </cell>
          <cell r="F327" t="str">
            <v>100022CO</v>
          </cell>
        </row>
        <row r="328">
          <cell r="B328" t="str">
            <v>35101302</v>
          </cell>
        </row>
        <row r="329">
          <cell r="B329" t="str">
            <v>32201617</v>
          </cell>
        </row>
        <row r="330">
          <cell r="B330" t="str">
            <v>35101101</v>
          </cell>
        </row>
        <row r="331">
          <cell r="B331" t="str">
            <v>35101331</v>
          </cell>
        </row>
        <row r="332">
          <cell r="B332" t="str">
            <v>35101216</v>
          </cell>
        </row>
        <row r="333">
          <cell r="B333" t="str">
            <v>35101215</v>
          </cell>
          <cell r="F333" t="str">
            <v>100022CO</v>
          </cell>
        </row>
        <row r="334">
          <cell r="B334" t="str">
            <v>35101230</v>
          </cell>
        </row>
        <row r="335">
          <cell r="B335" t="str">
            <v>36201100</v>
          </cell>
        </row>
        <row r="336">
          <cell r="B336" t="str">
            <v>36201300</v>
          </cell>
          <cell r="F336" t="str">
            <v>100022CO</v>
          </cell>
        </row>
        <row r="337">
          <cell r="B337" t="str">
            <v>36201200</v>
          </cell>
          <cell r="F337" t="str">
            <v>100022CO</v>
          </cell>
        </row>
        <row r="338">
          <cell r="B338" t="str">
            <v>36201400</v>
          </cell>
        </row>
        <row r="339">
          <cell r="B339" t="str">
            <v>36301100</v>
          </cell>
        </row>
        <row r="340">
          <cell r="B340" t="str">
            <v>36301300</v>
          </cell>
          <cell r="F340" t="str">
            <v>100022CO</v>
          </cell>
        </row>
        <row r="341">
          <cell r="B341" t="str">
            <v>36301302</v>
          </cell>
        </row>
        <row r="342">
          <cell r="B342" t="str">
            <v>36301200</v>
          </cell>
          <cell r="F342" t="str">
            <v>100022CO</v>
          </cell>
        </row>
        <row r="343">
          <cell r="B343" t="str">
            <v>36301202</v>
          </cell>
        </row>
        <row r="344">
          <cell r="B344" t="str">
            <v>36601100</v>
          </cell>
        </row>
        <row r="345">
          <cell r="B345" t="str">
            <v>36601210</v>
          </cell>
        </row>
        <row r="346">
          <cell r="B346" t="str">
            <v>36600001</v>
          </cell>
        </row>
        <row r="347">
          <cell r="B347" t="str">
            <v>35301300</v>
          </cell>
          <cell r="F347" t="str">
            <v>100022CO</v>
          </cell>
        </row>
        <row r="348">
          <cell r="B348" t="str">
            <v>39801001</v>
          </cell>
        </row>
        <row r="349">
          <cell r="B349" t="str">
            <v>53301705</v>
          </cell>
          <cell r="D349" t="str">
            <v>C030</v>
          </cell>
        </row>
        <row r="350">
          <cell r="B350" t="str">
            <v>53301705</v>
          </cell>
          <cell r="D350" t="str">
            <v>C090</v>
          </cell>
        </row>
        <row r="351">
          <cell r="B351" t="str">
            <v>53301705</v>
          </cell>
          <cell r="D351" t="str">
            <v>C100</v>
          </cell>
        </row>
        <row r="352">
          <cell r="B352" t="str">
            <v>53301705</v>
          </cell>
          <cell r="D352" t="str">
            <v>C182</v>
          </cell>
        </row>
        <row r="353">
          <cell r="B353" t="str">
            <v>53301705</v>
          </cell>
          <cell r="D353" t="str">
            <v>C190</v>
          </cell>
        </row>
        <row r="354">
          <cell r="B354" t="str">
            <v>53301705</v>
          </cell>
          <cell r="D354" t="str">
            <v>C210</v>
          </cell>
        </row>
        <row r="355">
          <cell r="B355" t="str">
            <v>53301705</v>
          </cell>
          <cell r="D355" t="str">
            <v>C220</v>
          </cell>
        </row>
        <row r="356">
          <cell r="B356" t="str">
            <v>53301705</v>
          </cell>
          <cell r="D356" t="str">
            <v>C221</v>
          </cell>
        </row>
        <row r="357">
          <cell r="B357" t="str">
            <v>53301705</v>
          </cell>
          <cell r="D357" t="str">
            <v>C280</v>
          </cell>
        </row>
        <row r="358">
          <cell r="B358" t="str">
            <v>53301705</v>
          </cell>
          <cell r="D358" t="str">
            <v>C320</v>
          </cell>
        </row>
        <row r="359">
          <cell r="B359" t="str">
            <v>53301705</v>
          </cell>
          <cell r="D359" t="str">
            <v>C330</v>
          </cell>
        </row>
        <row r="360">
          <cell r="B360" t="str">
            <v>53301705</v>
          </cell>
          <cell r="D360" t="str">
            <v>C340</v>
          </cell>
        </row>
        <row r="361">
          <cell r="B361" t="str">
            <v>53301705</v>
          </cell>
          <cell r="D361" t="str">
            <v>C430</v>
          </cell>
        </row>
        <row r="362">
          <cell r="B362" t="str">
            <v>53333100</v>
          </cell>
        </row>
        <row r="363">
          <cell r="B363">
            <v>56601910</v>
          </cell>
        </row>
        <row r="364">
          <cell r="B364" t="str">
            <v>56601920</v>
          </cell>
        </row>
      </sheetData>
      <sheetData sheetId="2" refreshError="1">
        <row r="6">
          <cell r="B6">
            <v>10</v>
          </cell>
        </row>
        <row r="7">
          <cell r="B7" t="str">
            <v>1A</v>
          </cell>
        </row>
        <row r="8">
          <cell r="B8" t="str">
            <v>LV LC CD</v>
          </cell>
        </row>
        <row r="9">
          <cell r="B9" t="str">
            <v>CD</v>
          </cell>
          <cell r="H9">
            <v>2003</v>
          </cell>
          <cell r="I9">
            <v>2004</v>
          </cell>
          <cell r="J9">
            <v>2004</v>
          </cell>
          <cell r="K9">
            <v>2004</v>
          </cell>
          <cell r="L9">
            <v>2004</v>
          </cell>
          <cell r="M9">
            <v>2005</v>
          </cell>
          <cell r="N9">
            <v>2005</v>
          </cell>
          <cell r="O9">
            <v>2005</v>
          </cell>
          <cell r="P9">
            <v>2005</v>
          </cell>
          <cell r="Q9">
            <v>2005</v>
          </cell>
          <cell r="R9">
            <v>2005</v>
          </cell>
          <cell r="S9">
            <v>2005</v>
          </cell>
          <cell r="T9">
            <v>2005</v>
          </cell>
          <cell r="U9">
            <v>2005</v>
          </cell>
          <cell r="V9">
            <v>2006</v>
          </cell>
          <cell r="W9">
            <v>2006</v>
          </cell>
          <cell r="X9">
            <v>2006</v>
          </cell>
          <cell r="Y9">
            <v>2006</v>
          </cell>
          <cell r="Z9">
            <v>2006</v>
          </cell>
          <cell r="AA9">
            <v>2006</v>
          </cell>
          <cell r="AB9">
            <v>2006</v>
          </cell>
          <cell r="AC9">
            <v>2006</v>
          </cell>
          <cell r="AD9">
            <v>2006</v>
          </cell>
          <cell r="AE9">
            <v>2006</v>
          </cell>
          <cell r="AF9">
            <v>2006</v>
          </cell>
          <cell r="AG9">
            <v>2006</v>
          </cell>
          <cell r="AH9">
            <v>2007</v>
          </cell>
          <cell r="AI9">
            <v>2008</v>
          </cell>
        </row>
        <row r="10">
          <cell r="H10">
            <v>12</v>
          </cell>
          <cell r="I10">
            <v>3</v>
          </cell>
          <cell r="J10">
            <v>6</v>
          </cell>
          <cell r="K10">
            <v>9</v>
          </cell>
          <cell r="L10">
            <v>12</v>
          </cell>
          <cell r="M10">
            <v>3</v>
          </cell>
          <cell r="N10">
            <v>6</v>
          </cell>
          <cell r="O10">
            <v>9</v>
          </cell>
          <cell r="P10">
            <v>12</v>
          </cell>
          <cell r="Q10">
            <v>3</v>
          </cell>
          <cell r="R10">
            <v>6</v>
          </cell>
          <cell r="S10">
            <v>9</v>
          </cell>
          <cell r="T10">
            <v>12</v>
          </cell>
          <cell r="U10">
            <v>12</v>
          </cell>
          <cell r="V10">
            <v>1</v>
          </cell>
          <cell r="W10">
            <v>2</v>
          </cell>
          <cell r="X10">
            <v>3</v>
          </cell>
          <cell r="Y10">
            <v>4</v>
          </cell>
          <cell r="Z10">
            <v>5</v>
          </cell>
          <cell r="AA10">
            <v>6</v>
          </cell>
          <cell r="AB10">
            <v>7</v>
          </cell>
          <cell r="AC10">
            <v>8</v>
          </cell>
          <cell r="AD10">
            <v>9</v>
          </cell>
          <cell r="AE10">
            <v>10</v>
          </cell>
          <cell r="AF10">
            <v>11</v>
          </cell>
          <cell r="AG10">
            <v>12</v>
          </cell>
          <cell r="AH10">
            <v>12</v>
          </cell>
          <cell r="AI10">
            <v>12</v>
          </cell>
        </row>
        <row r="11">
          <cell r="H11" t="str">
            <v>304001PV</v>
          </cell>
          <cell r="I11" t="str">
            <v>304001PV</v>
          </cell>
          <cell r="J11" t="str">
            <v>304001PV</v>
          </cell>
          <cell r="K11" t="str">
            <v>304001PV</v>
          </cell>
          <cell r="L11" t="str">
            <v>304001PV</v>
          </cell>
          <cell r="M11" t="str">
            <v>MGT304PV</v>
          </cell>
          <cell r="N11" t="str">
            <v>MGT304PV</v>
          </cell>
          <cell r="O11" t="str">
            <v>MGT304PV</v>
          </cell>
          <cell r="P11" t="str">
            <v>MGT304PV</v>
          </cell>
          <cell r="Q11" t="str">
            <v>304001PV</v>
          </cell>
          <cell r="R11" t="str">
            <v>304001PV</v>
          </cell>
          <cell r="S11" t="str">
            <v>MGT304PV</v>
          </cell>
          <cell r="T11" t="str">
            <v>MGT304PV</v>
          </cell>
          <cell r="U11" t="str">
            <v>MGT304PV</v>
          </cell>
          <cell r="V11" t="str">
            <v>MGT304PV</v>
          </cell>
          <cell r="W11" t="str">
            <v>MGT304PV</v>
          </cell>
          <cell r="X11" t="str">
            <v>MGT304PV</v>
          </cell>
          <cell r="Y11" t="str">
            <v>MGT304PV</v>
          </cell>
          <cell r="Z11" t="str">
            <v>MGT304PV</v>
          </cell>
          <cell r="AA11" t="str">
            <v>MGT304PV</v>
          </cell>
          <cell r="AB11" t="str">
            <v>MGT304PV</v>
          </cell>
          <cell r="AC11" t="str">
            <v>MGT304PV</v>
          </cell>
          <cell r="AD11" t="str">
            <v>MGT304PV</v>
          </cell>
          <cell r="AE11" t="str">
            <v>MGT304PV</v>
          </cell>
          <cell r="AF11" t="str">
            <v>MGT304PV</v>
          </cell>
          <cell r="AG11" t="str">
            <v>MGT304PV</v>
          </cell>
          <cell r="AH11" t="str">
            <v>MGT304PV</v>
          </cell>
          <cell r="AI11" t="str">
            <v>MGT304PV</v>
          </cell>
        </row>
        <row r="12">
          <cell r="H12">
            <v>705</v>
          </cell>
          <cell r="I12">
            <v>705</v>
          </cell>
          <cell r="J12">
            <v>705</v>
          </cell>
          <cell r="K12">
            <v>705</v>
          </cell>
          <cell r="L12">
            <v>705</v>
          </cell>
          <cell r="M12">
            <v>300</v>
          </cell>
          <cell r="N12">
            <v>300</v>
          </cell>
          <cell r="O12">
            <v>300</v>
          </cell>
          <cell r="P12">
            <v>300</v>
          </cell>
          <cell r="Q12">
            <v>705</v>
          </cell>
          <cell r="R12">
            <v>705</v>
          </cell>
          <cell r="S12">
            <v>420</v>
          </cell>
          <cell r="T12">
            <v>420</v>
          </cell>
          <cell r="U12">
            <v>430</v>
          </cell>
          <cell r="V12">
            <v>300</v>
          </cell>
          <cell r="W12">
            <v>300</v>
          </cell>
          <cell r="X12">
            <v>300</v>
          </cell>
          <cell r="Y12">
            <v>300</v>
          </cell>
          <cell r="Z12">
            <v>300</v>
          </cell>
          <cell r="AA12">
            <v>300</v>
          </cell>
          <cell r="AB12">
            <v>300</v>
          </cell>
          <cell r="AC12">
            <v>300</v>
          </cell>
          <cell r="AD12">
            <v>300</v>
          </cell>
          <cell r="AE12">
            <v>300</v>
          </cell>
          <cell r="AF12">
            <v>300</v>
          </cell>
          <cell r="AG12">
            <v>300</v>
          </cell>
          <cell r="AH12">
            <v>300</v>
          </cell>
          <cell r="AI12">
            <v>300</v>
          </cell>
        </row>
        <row r="13">
          <cell r="B13" t="str">
            <v>30001121</v>
          </cell>
          <cell r="D13" t="str">
            <v>0201061010</v>
          </cell>
        </row>
        <row r="14">
          <cell r="B14" t="str">
            <v>30001121</v>
          </cell>
          <cell r="D14" t="str">
            <v>0201061020</v>
          </cell>
        </row>
        <row r="15">
          <cell r="B15" t="str">
            <v>30001121</v>
          </cell>
          <cell r="D15" t="str">
            <v>0201062010</v>
          </cell>
        </row>
        <row r="16">
          <cell r="B16" t="str">
            <v>30001121</v>
          </cell>
          <cell r="D16" t="str">
            <v>0201062020</v>
          </cell>
        </row>
        <row r="17">
          <cell r="B17" t="str">
            <v>30001210</v>
          </cell>
        </row>
        <row r="18">
          <cell r="B18" t="str">
            <v>30001241</v>
          </cell>
          <cell r="D18" t="str">
            <v>0201061010</v>
          </cell>
          <cell r="F18" t="str">
            <v>100022CO</v>
          </cell>
        </row>
        <row r="19">
          <cell r="B19" t="str">
            <v>30001241</v>
          </cell>
          <cell r="D19" t="str">
            <v>0201061020</v>
          </cell>
          <cell r="F19" t="str">
            <v>100022CO</v>
          </cell>
        </row>
        <row r="20">
          <cell r="B20" t="str">
            <v>30001241</v>
          </cell>
          <cell r="D20" t="str">
            <v>0201062010</v>
          </cell>
          <cell r="F20" t="str">
            <v>100022CO</v>
          </cell>
        </row>
        <row r="21">
          <cell r="B21" t="str">
            <v>30001241</v>
          </cell>
          <cell r="D21" t="str">
            <v>0201062020</v>
          </cell>
          <cell r="F21" t="str">
            <v>100022CO</v>
          </cell>
        </row>
        <row r="22">
          <cell r="B22" t="str">
            <v>32201612</v>
          </cell>
        </row>
        <row r="23">
          <cell r="B23" t="str">
            <v>32201612</v>
          </cell>
          <cell r="D23" t="str">
            <v>200</v>
          </cell>
        </row>
        <row r="24">
          <cell r="B24" t="str">
            <v>39901030</v>
          </cell>
          <cell r="D24" t="str">
            <v>C010</v>
          </cell>
        </row>
        <row r="25">
          <cell r="B25" t="str">
            <v>39901030</v>
          </cell>
          <cell r="D25" t="str">
            <v>C011</v>
          </cell>
        </row>
        <row r="26">
          <cell r="B26" t="str">
            <v>39901030</v>
          </cell>
          <cell r="D26" t="str">
            <v>C036</v>
          </cell>
        </row>
        <row r="27">
          <cell r="B27" t="str">
            <v>39901030</v>
          </cell>
          <cell r="D27" t="str">
            <v>C037</v>
          </cell>
        </row>
        <row r="28">
          <cell r="B28" t="str">
            <v>39901030</v>
          </cell>
          <cell r="D28" t="str">
            <v>C060</v>
          </cell>
        </row>
        <row r="29">
          <cell r="B29" t="str">
            <v>39901030</v>
          </cell>
          <cell r="D29" t="str">
            <v>C061</v>
          </cell>
        </row>
        <row r="30">
          <cell r="B30" t="str">
            <v>39901030</v>
          </cell>
          <cell r="D30" t="str">
            <v>C130</v>
          </cell>
        </row>
        <row r="31">
          <cell r="B31" t="str">
            <v>39901030</v>
          </cell>
          <cell r="D31" t="str">
            <v>C140</v>
          </cell>
        </row>
        <row r="32">
          <cell r="B32" t="str">
            <v>39901030</v>
          </cell>
          <cell r="D32" t="str">
            <v>C150</v>
          </cell>
        </row>
        <row r="33">
          <cell r="B33" t="str">
            <v>39901030</v>
          </cell>
          <cell r="D33" t="str">
            <v>C160</v>
          </cell>
        </row>
        <row r="34">
          <cell r="B34" t="str">
            <v>39901030</v>
          </cell>
          <cell r="D34" t="str">
            <v>C191</v>
          </cell>
        </row>
        <row r="35">
          <cell r="B35" t="str">
            <v>39901030</v>
          </cell>
          <cell r="D35" t="str">
            <v>C210</v>
          </cell>
        </row>
        <row r="36">
          <cell r="B36" t="str">
            <v>39901030</v>
          </cell>
          <cell r="D36" t="str">
            <v>C260</v>
          </cell>
        </row>
        <row r="37">
          <cell r="B37" t="str">
            <v>39901030</v>
          </cell>
          <cell r="D37" t="str">
            <v>C270</v>
          </cell>
        </row>
        <row r="38">
          <cell r="B38" t="str">
            <v>39901030</v>
          </cell>
          <cell r="D38" t="str">
            <v>C310</v>
          </cell>
        </row>
        <row r="39">
          <cell r="B39" t="str">
            <v>39901030</v>
          </cell>
          <cell r="D39" t="str">
            <v>C320</v>
          </cell>
        </row>
        <row r="40">
          <cell r="B40" t="str">
            <v>39901035</v>
          </cell>
          <cell r="D40" t="str">
            <v>C030</v>
          </cell>
        </row>
        <row r="41">
          <cell r="B41" t="str">
            <v>39901035</v>
          </cell>
          <cell r="D41" t="str">
            <v>C190</v>
          </cell>
        </row>
        <row r="42">
          <cell r="B42" t="str">
            <v>39901035</v>
          </cell>
          <cell r="D42" t="str">
            <v>C210</v>
          </cell>
        </row>
        <row r="43">
          <cell r="B43" t="str">
            <v>39901035</v>
          </cell>
          <cell r="D43" t="str">
            <v>C320</v>
          </cell>
        </row>
        <row r="44">
          <cell r="B44" t="str">
            <v>39901025</v>
          </cell>
          <cell r="D44" t="str">
            <v>C112</v>
          </cell>
        </row>
        <row r="45">
          <cell r="B45" t="str">
            <v>39901025</v>
          </cell>
          <cell r="D45" t="str">
            <v>C114</v>
          </cell>
        </row>
        <row r="46">
          <cell r="B46" t="str">
            <v>39901025</v>
          </cell>
          <cell r="D46" t="str">
            <v>C115</v>
          </cell>
        </row>
        <row r="47">
          <cell r="B47" t="str">
            <v>39901026</v>
          </cell>
          <cell r="D47" t="str">
            <v>C112</v>
          </cell>
        </row>
        <row r="48">
          <cell r="B48" t="str">
            <v>39901026</v>
          </cell>
          <cell r="D48" t="str">
            <v>C114</v>
          </cell>
        </row>
        <row r="49">
          <cell r="B49" t="str">
            <v>39901026</v>
          </cell>
          <cell r="D49" t="str">
            <v>C115</v>
          </cell>
        </row>
        <row r="50">
          <cell r="B50" t="str">
            <v>39901470</v>
          </cell>
          <cell r="D50" t="str">
            <v>C030</v>
          </cell>
        </row>
        <row r="51">
          <cell r="B51" t="str">
            <v>39901470</v>
          </cell>
          <cell r="D51" t="str">
            <v>C100</v>
          </cell>
        </row>
        <row r="52">
          <cell r="B52" t="str">
            <v>39901470</v>
          </cell>
          <cell r="D52" t="str">
            <v>C190</v>
          </cell>
        </row>
        <row r="53">
          <cell r="B53" t="str">
            <v>39901470</v>
          </cell>
          <cell r="D53" t="str">
            <v>C210</v>
          </cell>
        </row>
        <row r="54">
          <cell r="B54" t="str">
            <v>39901470</v>
          </cell>
          <cell r="D54" t="str">
            <v>C220</v>
          </cell>
        </row>
        <row r="55">
          <cell r="B55" t="str">
            <v>39901470</v>
          </cell>
          <cell r="D55" t="str">
            <v>C221</v>
          </cell>
        </row>
        <row r="56">
          <cell r="B56" t="str">
            <v>39901470</v>
          </cell>
          <cell r="D56" t="str">
            <v>C320</v>
          </cell>
        </row>
        <row r="57">
          <cell r="B57" t="str">
            <v>39901410</v>
          </cell>
          <cell r="D57" t="str">
            <v>C030</v>
          </cell>
        </row>
        <row r="58">
          <cell r="B58" t="str">
            <v>39901410</v>
          </cell>
          <cell r="D58" t="str">
            <v>C090</v>
          </cell>
        </row>
        <row r="59">
          <cell r="B59" t="str">
            <v>39901410</v>
          </cell>
          <cell r="D59" t="str">
            <v>C100</v>
          </cell>
        </row>
        <row r="60">
          <cell r="B60" t="str">
            <v>39901410</v>
          </cell>
          <cell r="D60" t="str">
            <v>C182</v>
          </cell>
        </row>
        <row r="61">
          <cell r="B61" t="str">
            <v>39901410</v>
          </cell>
          <cell r="D61" t="str">
            <v>C190</v>
          </cell>
        </row>
        <row r="62">
          <cell r="B62" t="str">
            <v>39901410</v>
          </cell>
          <cell r="D62" t="str">
            <v>C210</v>
          </cell>
        </row>
        <row r="63">
          <cell r="B63" t="str">
            <v>39901410</v>
          </cell>
          <cell r="D63" t="str">
            <v>C220</v>
          </cell>
        </row>
        <row r="64">
          <cell r="B64" t="str">
            <v>39901410</v>
          </cell>
          <cell r="D64" t="str">
            <v>C221</v>
          </cell>
        </row>
        <row r="65">
          <cell r="B65" t="str">
            <v>39901410</v>
          </cell>
          <cell r="D65" t="str">
            <v>C280</v>
          </cell>
        </row>
        <row r="66">
          <cell r="B66" t="str">
            <v>39901410</v>
          </cell>
          <cell r="D66" t="str">
            <v>C320</v>
          </cell>
        </row>
        <row r="67">
          <cell r="B67" t="str">
            <v>39901410</v>
          </cell>
          <cell r="D67" t="str">
            <v>C330</v>
          </cell>
        </row>
        <row r="68">
          <cell r="B68" t="str">
            <v>39901410</v>
          </cell>
          <cell r="D68" t="str">
            <v>C340</v>
          </cell>
        </row>
        <row r="69">
          <cell r="B69" t="str">
            <v>39901410</v>
          </cell>
          <cell r="D69" t="str">
            <v>C430</v>
          </cell>
        </row>
        <row r="70">
          <cell r="B70" t="str">
            <v>32201614</v>
          </cell>
        </row>
        <row r="71">
          <cell r="B71" t="str">
            <v>32201614</v>
          </cell>
          <cell r="D71" t="str">
            <v>200</v>
          </cell>
        </row>
        <row r="72">
          <cell r="B72" t="str">
            <v>32201616</v>
          </cell>
        </row>
        <row r="73">
          <cell r="B73" t="str">
            <v>32201616</v>
          </cell>
          <cell r="D73" t="str">
            <v>200</v>
          </cell>
        </row>
        <row r="74">
          <cell r="B74" t="str">
            <v>39901450</v>
          </cell>
          <cell r="D74" t="str">
            <v>C030</v>
          </cell>
        </row>
        <row r="75">
          <cell r="B75" t="str">
            <v>39901450</v>
          </cell>
          <cell r="D75" t="str">
            <v>C090</v>
          </cell>
        </row>
        <row r="76">
          <cell r="B76" t="str">
            <v>39901450</v>
          </cell>
          <cell r="D76" t="str">
            <v>C100</v>
          </cell>
        </row>
        <row r="77">
          <cell r="B77" t="str">
            <v>39901450</v>
          </cell>
          <cell r="D77" t="str">
            <v>C182</v>
          </cell>
        </row>
        <row r="78">
          <cell r="B78" t="str">
            <v>39901450</v>
          </cell>
          <cell r="D78" t="str">
            <v>C190</v>
          </cell>
        </row>
        <row r="79">
          <cell r="B79" t="str">
            <v>39901450</v>
          </cell>
          <cell r="D79" t="str">
            <v>C210</v>
          </cell>
        </row>
        <row r="80">
          <cell r="B80" t="str">
            <v>39901450</v>
          </cell>
          <cell r="D80" t="str">
            <v>C220</v>
          </cell>
        </row>
        <row r="81">
          <cell r="B81" t="str">
            <v>39901450</v>
          </cell>
          <cell r="D81" t="str">
            <v>C221</v>
          </cell>
        </row>
        <row r="82">
          <cell r="B82" t="str">
            <v>39901450</v>
          </cell>
          <cell r="D82" t="str">
            <v>C280</v>
          </cell>
        </row>
        <row r="83">
          <cell r="B83" t="str">
            <v>39901450</v>
          </cell>
          <cell r="D83" t="str">
            <v>C320</v>
          </cell>
        </row>
        <row r="84">
          <cell r="B84" t="str">
            <v>39901450</v>
          </cell>
          <cell r="D84" t="str">
            <v>C330</v>
          </cell>
        </row>
        <row r="85">
          <cell r="B85" t="str">
            <v>39901450</v>
          </cell>
          <cell r="D85" t="str">
            <v>C340</v>
          </cell>
        </row>
        <row r="86">
          <cell r="B86" t="str">
            <v>39901450</v>
          </cell>
          <cell r="D86" t="str">
            <v>C430</v>
          </cell>
        </row>
        <row r="87">
          <cell r="B87" t="str">
            <v>35201101</v>
          </cell>
        </row>
        <row r="88">
          <cell r="B88" t="str">
            <v>35201302</v>
          </cell>
        </row>
        <row r="89">
          <cell r="B89" t="str">
            <v>35201216</v>
          </cell>
        </row>
        <row r="90">
          <cell r="B90" t="str">
            <v>35201331</v>
          </cell>
        </row>
        <row r="91">
          <cell r="B91" t="str">
            <v>35101101</v>
          </cell>
        </row>
        <row r="92">
          <cell r="B92" t="str">
            <v>35101211</v>
          </cell>
        </row>
        <row r="93">
          <cell r="B93" t="str">
            <v>35101215</v>
          </cell>
          <cell r="F93" t="str">
            <v>100022CO</v>
          </cell>
        </row>
        <row r="94">
          <cell r="B94" t="str">
            <v>35101216</v>
          </cell>
        </row>
        <row r="95">
          <cell r="B95" t="str">
            <v>35101230</v>
          </cell>
        </row>
        <row r="96">
          <cell r="B96" t="str">
            <v>35101221</v>
          </cell>
          <cell r="F96" t="str">
            <v>100022CO</v>
          </cell>
        </row>
        <row r="97">
          <cell r="B97" t="str">
            <v>32201617</v>
          </cell>
        </row>
        <row r="98">
          <cell r="B98" t="str">
            <v>35101302</v>
          </cell>
        </row>
        <row r="99">
          <cell r="B99" t="str">
            <v>35101331</v>
          </cell>
        </row>
        <row r="100">
          <cell r="B100" t="str">
            <v>36201400</v>
          </cell>
        </row>
        <row r="101">
          <cell r="B101" t="str">
            <v>36201100</v>
          </cell>
        </row>
        <row r="102">
          <cell r="B102" t="str">
            <v>36201200</v>
          </cell>
          <cell r="F102" t="str">
            <v>100022CO</v>
          </cell>
        </row>
        <row r="103">
          <cell r="B103" t="str">
            <v>36201300</v>
          </cell>
          <cell r="F103" t="str">
            <v>100022CO</v>
          </cell>
        </row>
        <row r="104">
          <cell r="B104" t="str">
            <v>36301100</v>
          </cell>
        </row>
        <row r="105">
          <cell r="B105" t="str">
            <v>36301202</v>
          </cell>
        </row>
        <row r="106">
          <cell r="B106" t="str">
            <v>36301200</v>
          </cell>
          <cell r="F106" t="str">
            <v>100022CO</v>
          </cell>
        </row>
        <row r="107">
          <cell r="B107" t="str">
            <v>36301302</v>
          </cell>
        </row>
        <row r="108">
          <cell r="B108" t="str">
            <v>36301300</v>
          </cell>
          <cell r="F108" t="str">
            <v>100022CO</v>
          </cell>
        </row>
        <row r="109">
          <cell r="B109" t="str">
            <v>36600001</v>
          </cell>
        </row>
        <row r="110">
          <cell r="B110" t="str">
            <v>36601100</v>
          </cell>
        </row>
        <row r="111">
          <cell r="B111" t="str">
            <v>36601210</v>
          </cell>
        </row>
        <row r="112">
          <cell r="B112" t="str">
            <v>35301300</v>
          </cell>
          <cell r="F112" t="str">
            <v>100022CO</v>
          </cell>
        </row>
        <row r="113">
          <cell r="B113" t="str">
            <v>39801001</v>
          </cell>
        </row>
        <row r="114">
          <cell r="B114" t="str">
            <v>53301705</v>
          </cell>
          <cell r="D114" t="str">
            <v>C030</v>
          </cell>
        </row>
        <row r="115">
          <cell r="B115" t="str">
            <v>53301705</v>
          </cell>
          <cell r="D115" t="str">
            <v>C090</v>
          </cell>
        </row>
        <row r="116">
          <cell r="B116" t="str">
            <v>53301705</v>
          </cell>
          <cell r="D116" t="str">
            <v>C100</v>
          </cell>
        </row>
        <row r="117">
          <cell r="B117" t="str">
            <v>53301705</v>
          </cell>
          <cell r="D117" t="str">
            <v>C182</v>
          </cell>
        </row>
        <row r="118">
          <cell r="B118" t="str">
            <v>53301705</v>
          </cell>
          <cell r="D118" t="str">
            <v>C190</v>
          </cell>
        </row>
        <row r="119">
          <cell r="B119" t="str">
            <v>53301705</v>
          </cell>
          <cell r="D119" t="str">
            <v>C210</v>
          </cell>
        </row>
        <row r="120">
          <cell r="B120" t="str">
            <v>53301705</v>
          </cell>
          <cell r="D120" t="str">
            <v>C220</v>
          </cell>
        </row>
        <row r="121">
          <cell r="B121" t="str">
            <v>53301705</v>
          </cell>
          <cell r="D121" t="str">
            <v>C221</v>
          </cell>
        </row>
        <row r="122">
          <cell r="B122" t="str">
            <v>53301705</v>
          </cell>
          <cell r="D122" t="str">
            <v>C280</v>
          </cell>
        </row>
        <row r="123">
          <cell r="B123" t="str">
            <v>53301705</v>
          </cell>
          <cell r="D123" t="str">
            <v>C320</v>
          </cell>
        </row>
        <row r="124">
          <cell r="B124" t="str">
            <v>53301705</v>
          </cell>
          <cell r="D124" t="str">
            <v>C330</v>
          </cell>
        </row>
        <row r="125">
          <cell r="B125" t="str">
            <v>53301705</v>
          </cell>
          <cell r="D125" t="str">
            <v>C340</v>
          </cell>
        </row>
        <row r="126">
          <cell r="B126" t="str">
            <v>53301705</v>
          </cell>
          <cell r="D126" t="str">
            <v>C430</v>
          </cell>
        </row>
        <row r="127">
          <cell r="B127" t="str">
            <v>53333100</v>
          </cell>
        </row>
        <row r="128">
          <cell r="B128">
            <v>56601910</v>
          </cell>
        </row>
        <row r="129">
          <cell r="B129" t="str">
            <v>56601920</v>
          </cell>
        </row>
      </sheetData>
      <sheetData sheetId="3" refreshError="1">
        <row r="6">
          <cell r="B6">
            <v>10</v>
          </cell>
        </row>
        <row r="7">
          <cell r="B7" t="str">
            <v>1A</v>
          </cell>
        </row>
        <row r="8">
          <cell r="B8" t="str">
            <v>LV LC CD</v>
          </cell>
        </row>
        <row r="9">
          <cell r="B9" t="str">
            <v>CD</v>
          </cell>
          <cell r="H9">
            <v>2003</v>
          </cell>
          <cell r="I9">
            <v>2004</v>
          </cell>
          <cell r="J9">
            <v>2004</v>
          </cell>
          <cell r="K9">
            <v>2004</v>
          </cell>
          <cell r="L9">
            <v>2004</v>
          </cell>
          <cell r="M9">
            <v>2005</v>
          </cell>
          <cell r="N9">
            <v>2005</v>
          </cell>
          <cell r="O9">
            <v>2005</v>
          </cell>
          <cell r="P9">
            <v>2005</v>
          </cell>
          <cell r="Q9">
            <v>2005</v>
          </cell>
          <cell r="R9">
            <v>2005</v>
          </cell>
          <cell r="S9">
            <v>2005</v>
          </cell>
          <cell r="T9">
            <v>2005</v>
          </cell>
          <cell r="U9">
            <v>2005</v>
          </cell>
          <cell r="V9">
            <v>2006</v>
          </cell>
          <cell r="W9">
            <v>2006</v>
          </cell>
          <cell r="X9">
            <v>2006</v>
          </cell>
          <cell r="Y9">
            <v>2006</v>
          </cell>
          <cell r="Z9">
            <v>2006</v>
          </cell>
          <cell r="AA9">
            <v>2006</v>
          </cell>
          <cell r="AB9">
            <v>2006</v>
          </cell>
          <cell r="AC9">
            <v>2006</v>
          </cell>
          <cell r="AD9">
            <v>2006</v>
          </cell>
          <cell r="AE9">
            <v>2006</v>
          </cell>
          <cell r="AF9">
            <v>2006</v>
          </cell>
          <cell r="AG9">
            <v>2006</v>
          </cell>
          <cell r="AH9">
            <v>2007</v>
          </cell>
          <cell r="AI9">
            <v>2008</v>
          </cell>
        </row>
        <row r="10">
          <cell r="H10">
            <v>12</v>
          </cell>
          <cell r="I10">
            <v>3</v>
          </cell>
          <cell r="J10">
            <v>6</v>
          </cell>
          <cell r="K10">
            <v>9</v>
          </cell>
          <cell r="L10">
            <v>12</v>
          </cell>
          <cell r="M10">
            <v>3</v>
          </cell>
          <cell r="N10">
            <v>6</v>
          </cell>
          <cell r="O10">
            <v>9</v>
          </cell>
          <cell r="P10">
            <v>12</v>
          </cell>
          <cell r="Q10">
            <v>3</v>
          </cell>
          <cell r="R10">
            <v>6</v>
          </cell>
          <cell r="S10">
            <v>9</v>
          </cell>
          <cell r="T10">
            <v>12</v>
          </cell>
          <cell r="U10">
            <v>12</v>
          </cell>
          <cell r="V10">
            <v>1</v>
          </cell>
          <cell r="W10">
            <v>2</v>
          </cell>
          <cell r="X10">
            <v>3</v>
          </cell>
          <cell r="Y10">
            <v>4</v>
          </cell>
          <cell r="Z10">
            <v>5</v>
          </cell>
          <cell r="AA10">
            <v>6</v>
          </cell>
          <cell r="AB10">
            <v>7</v>
          </cell>
          <cell r="AC10">
            <v>8</v>
          </cell>
          <cell r="AD10">
            <v>9</v>
          </cell>
          <cell r="AE10">
            <v>10</v>
          </cell>
          <cell r="AF10">
            <v>11</v>
          </cell>
          <cell r="AG10">
            <v>12</v>
          </cell>
          <cell r="AH10">
            <v>12</v>
          </cell>
          <cell r="AI10">
            <v>12</v>
          </cell>
        </row>
        <row r="11">
          <cell r="H11" t="str">
            <v>304001PN</v>
          </cell>
          <cell r="I11" t="str">
            <v>304001PN</v>
          </cell>
          <cell r="J11" t="str">
            <v>304001PN</v>
          </cell>
          <cell r="K11" t="str">
            <v>304001PN</v>
          </cell>
          <cell r="L11" t="str">
            <v>304001PN</v>
          </cell>
          <cell r="M11" t="str">
            <v>304001PN</v>
          </cell>
          <cell r="N11" t="str">
            <v>304001PN</v>
          </cell>
          <cell r="O11" t="str">
            <v>304001PN</v>
          </cell>
          <cell r="P11" t="str">
            <v>304001PN</v>
          </cell>
          <cell r="Q11" t="str">
            <v>304001PN</v>
          </cell>
          <cell r="R11" t="str">
            <v>304001PN</v>
          </cell>
          <cell r="S11" t="str">
            <v>304001PN</v>
          </cell>
          <cell r="T11" t="str">
            <v>304001PN</v>
          </cell>
          <cell r="U11" t="str">
            <v>304001PN</v>
          </cell>
          <cell r="V11" t="str">
            <v>304001PN</v>
          </cell>
          <cell r="W11" t="str">
            <v>304001PN</v>
          </cell>
          <cell r="X11" t="str">
            <v>304001PN</v>
          </cell>
          <cell r="Y11" t="str">
            <v>304001PN</v>
          </cell>
          <cell r="Z11" t="str">
            <v>304001PN</v>
          </cell>
          <cell r="AA11" t="str">
            <v>304001PN</v>
          </cell>
          <cell r="AB11" t="str">
            <v>304001PN</v>
          </cell>
          <cell r="AC11" t="str">
            <v>304001PN</v>
          </cell>
          <cell r="AD11" t="str">
            <v>304001PN</v>
          </cell>
          <cell r="AE11" t="str">
            <v>304001PN</v>
          </cell>
          <cell r="AF11" t="str">
            <v>304001PN</v>
          </cell>
          <cell r="AG11" t="str">
            <v>304001PN</v>
          </cell>
          <cell r="AH11" t="str">
            <v>304001PN</v>
          </cell>
          <cell r="AI11" t="str">
            <v>304001PN</v>
          </cell>
        </row>
        <row r="12">
          <cell r="H12">
            <v>705</v>
          </cell>
          <cell r="I12">
            <v>705</v>
          </cell>
          <cell r="J12">
            <v>705</v>
          </cell>
          <cell r="K12">
            <v>705</v>
          </cell>
          <cell r="L12">
            <v>705</v>
          </cell>
          <cell r="M12">
            <v>300</v>
          </cell>
          <cell r="N12">
            <v>300</v>
          </cell>
          <cell r="O12">
            <v>300</v>
          </cell>
          <cell r="P12">
            <v>300</v>
          </cell>
          <cell r="Q12">
            <v>705</v>
          </cell>
          <cell r="R12">
            <v>705</v>
          </cell>
          <cell r="S12">
            <v>420</v>
          </cell>
          <cell r="T12">
            <v>420</v>
          </cell>
          <cell r="U12">
            <v>430</v>
          </cell>
          <cell r="V12">
            <v>300</v>
          </cell>
          <cell r="W12">
            <v>300</v>
          </cell>
          <cell r="X12">
            <v>300</v>
          </cell>
          <cell r="Y12">
            <v>300</v>
          </cell>
          <cell r="Z12">
            <v>300</v>
          </cell>
          <cell r="AA12">
            <v>300</v>
          </cell>
          <cell r="AB12">
            <v>300</v>
          </cell>
          <cell r="AC12">
            <v>300</v>
          </cell>
          <cell r="AD12">
            <v>300</v>
          </cell>
          <cell r="AE12">
            <v>300</v>
          </cell>
          <cell r="AF12">
            <v>300</v>
          </cell>
          <cell r="AG12">
            <v>300</v>
          </cell>
          <cell r="AH12">
            <v>300</v>
          </cell>
          <cell r="AI12">
            <v>300</v>
          </cell>
        </row>
        <row r="13">
          <cell r="B13" t="str">
            <v>30001118</v>
          </cell>
          <cell r="D13" t="str">
            <v>0201010101</v>
          </cell>
        </row>
        <row r="14">
          <cell r="B14" t="str">
            <v>30001118</v>
          </cell>
          <cell r="D14" t="str">
            <v>0201010103</v>
          </cell>
        </row>
        <row r="15">
          <cell r="B15" t="str">
            <v>30001118</v>
          </cell>
          <cell r="D15" t="str">
            <v>0201010300</v>
          </cell>
        </row>
        <row r="16">
          <cell r="B16" t="str">
            <v>30001118</v>
          </cell>
          <cell r="D16" t="str">
            <v>0201010410</v>
          </cell>
        </row>
        <row r="17">
          <cell r="B17" t="str">
            <v>30001118</v>
          </cell>
          <cell r="D17" t="str">
            <v>0201010510</v>
          </cell>
        </row>
        <row r="18">
          <cell r="B18" t="str">
            <v>30001118</v>
          </cell>
          <cell r="D18" t="str">
            <v>0201011200</v>
          </cell>
        </row>
        <row r="19">
          <cell r="B19" t="str">
            <v>30001118</v>
          </cell>
          <cell r="D19" t="str">
            <v>0201012500</v>
          </cell>
        </row>
        <row r="20">
          <cell r="B20" t="str">
            <v>30001118</v>
          </cell>
          <cell r="D20" t="str">
            <v>0201013010</v>
          </cell>
        </row>
        <row r="21">
          <cell r="B21" t="str">
            <v>30001118</v>
          </cell>
          <cell r="D21" t="str">
            <v>0201020410</v>
          </cell>
        </row>
        <row r="22">
          <cell r="B22" t="str">
            <v>30001118</v>
          </cell>
          <cell r="D22" t="str">
            <v>0201021000</v>
          </cell>
        </row>
        <row r="23">
          <cell r="B23" t="str">
            <v>30001118</v>
          </cell>
          <cell r="D23" t="str">
            <v>0201021510</v>
          </cell>
        </row>
        <row r="24">
          <cell r="B24" t="str">
            <v>30001118</v>
          </cell>
          <cell r="D24" t="str">
            <v>0201023000</v>
          </cell>
        </row>
        <row r="25">
          <cell r="B25" t="str">
            <v>30001118</v>
          </cell>
          <cell r="D25" t="str">
            <v>0201024050</v>
          </cell>
        </row>
        <row r="26">
          <cell r="B26" t="str">
            <v>30001118</v>
          </cell>
          <cell r="D26" t="str">
            <v>0201025010</v>
          </cell>
        </row>
        <row r="27">
          <cell r="B27" t="str">
            <v>30001118</v>
          </cell>
          <cell r="D27" t="str">
            <v>0201026010</v>
          </cell>
        </row>
        <row r="28">
          <cell r="B28" t="str">
            <v>30001118</v>
          </cell>
          <cell r="D28" t="str">
            <v>0201026020</v>
          </cell>
        </row>
        <row r="29">
          <cell r="B29" t="str">
            <v>30001118</v>
          </cell>
          <cell r="D29" t="str">
            <v>0201026030</v>
          </cell>
        </row>
        <row r="30">
          <cell r="B30" t="str">
            <v>30001118</v>
          </cell>
          <cell r="D30" t="str">
            <v>0201026040</v>
          </cell>
        </row>
        <row r="31">
          <cell r="B31" t="str">
            <v>30001118</v>
          </cell>
          <cell r="D31" t="str">
            <v>0201035010</v>
          </cell>
        </row>
        <row r="32">
          <cell r="B32" t="str">
            <v>30001118</v>
          </cell>
          <cell r="D32" t="str">
            <v>0201035020</v>
          </cell>
        </row>
        <row r="33">
          <cell r="B33" t="str">
            <v>30001118</v>
          </cell>
          <cell r="D33" t="str">
            <v>0201041010</v>
          </cell>
        </row>
        <row r="34">
          <cell r="B34" t="str">
            <v>30001118</v>
          </cell>
          <cell r="D34" t="str">
            <v>0201041020</v>
          </cell>
        </row>
        <row r="35">
          <cell r="B35" t="str">
            <v>30002401</v>
          </cell>
        </row>
        <row r="36">
          <cell r="B36" t="str">
            <v>30001230</v>
          </cell>
          <cell r="D36" t="str">
            <v>0201010101</v>
          </cell>
          <cell r="F36" t="str">
            <v>100022CO</v>
          </cell>
        </row>
        <row r="37">
          <cell r="B37" t="str">
            <v>30001230</v>
          </cell>
          <cell r="D37" t="str">
            <v>0201010103</v>
          </cell>
          <cell r="F37" t="str">
            <v>100022CO</v>
          </cell>
        </row>
        <row r="38">
          <cell r="B38" t="str">
            <v>30001230</v>
          </cell>
          <cell r="D38" t="str">
            <v>0201010300</v>
          </cell>
          <cell r="F38" t="str">
            <v>100022CO</v>
          </cell>
        </row>
        <row r="39">
          <cell r="B39" t="str">
            <v>30001230</v>
          </cell>
          <cell r="D39" t="str">
            <v>0201010410</v>
          </cell>
          <cell r="F39" t="str">
            <v>100022CO</v>
          </cell>
        </row>
        <row r="40">
          <cell r="B40" t="str">
            <v>30001230</v>
          </cell>
          <cell r="D40" t="str">
            <v>0201010510</v>
          </cell>
          <cell r="F40" t="str">
            <v>100022CO</v>
          </cell>
        </row>
        <row r="41">
          <cell r="B41" t="str">
            <v>30001230</v>
          </cell>
          <cell r="D41" t="str">
            <v>0201011200</v>
          </cell>
          <cell r="F41" t="str">
            <v>100022CO</v>
          </cell>
        </row>
        <row r="42">
          <cell r="B42" t="str">
            <v>30001230</v>
          </cell>
          <cell r="D42" t="str">
            <v>0201012500</v>
          </cell>
          <cell r="F42" t="str">
            <v>100022CO</v>
          </cell>
        </row>
        <row r="43">
          <cell r="B43" t="str">
            <v>30001230</v>
          </cell>
          <cell r="D43" t="str">
            <v>0201013010</v>
          </cell>
          <cell r="F43" t="str">
            <v>100022CO</v>
          </cell>
        </row>
        <row r="44">
          <cell r="B44" t="str">
            <v>30001230</v>
          </cell>
          <cell r="D44" t="str">
            <v>0201020410</v>
          </cell>
          <cell r="F44" t="str">
            <v>100022CO</v>
          </cell>
        </row>
        <row r="45">
          <cell r="B45" t="str">
            <v>30001230</v>
          </cell>
          <cell r="D45" t="str">
            <v>0201021000</v>
          </cell>
          <cell r="F45" t="str">
            <v>100022CO</v>
          </cell>
        </row>
        <row r="46">
          <cell r="B46" t="str">
            <v>30001230</v>
          </cell>
          <cell r="D46" t="str">
            <v>0201021510</v>
          </cell>
          <cell r="F46" t="str">
            <v>100022CO</v>
          </cell>
        </row>
        <row r="47">
          <cell r="B47" t="str">
            <v>30001230</v>
          </cell>
          <cell r="D47" t="str">
            <v>0201023000</v>
          </cell>
          <cell r="F47" t="str">
            <v>100022CO</v>
          </cell>
        </row>
        <row r="48">
          <cell r="B48" t="str">
            <v>30001230</v>
          </cell>
          <cell r="D48" t="str">
            <v>0201024050</v>
          </cell>
          <cell r="F48" t="str">
            <v>100022CO</v>
          </cell>
        </row>
        <row r="49">
          <cell r="B49" t="str">
            <v>30001230</v>
          </cell>
          <cell r="D49" t="str">
            <v>0201025010</v>
          </cell>
          <cell r="F49" t="str">
            <v>100022CO</v>
          </cell>
        </row>
        <row r="50">
          <cell r="B50" t="str">
            <v>30001230</v>
          </cell>
          <cell r="D50" t="str">
            <v>0201026010</v>
          </cell>
          <cell r="F50" t="str">
            <v>100022CO</v>
          </cell>
        </row>
        <row r="51">
          <cell r="B51" t="str">
            <v>30001230</v>
          </cell>
          <cell r="D51" t="str">
            <v>0201026020</v>
          </cell>
          <cell r="F51" t="str">
            <v>100022CO</v>
          </cell>
        </row>
        <row r="52">
          <cell r="B52" t="str">
            <v>30001230</v>
          </cell>
          <cell r="D52" t="str">
            <v>0201026030</v>
          </cell>
          <cell r="F52" t="str">
            <v>100022CO</v>
          </cell>
        </row>
        <row r="53">
          <cell r="B53" t="str">
            <v>30001230</v>
          </cell>
          <cell r="D53" t="str">
            <v>0201026040</v>
          </cell>
          <cell r="F53" t="str">
            <v>100022CO</v>
          </cell>
        </row>
        <row r="54">
          <cell r="B54" t="str">
            <v>30001230</v>
          </cell>
          <cell r="D54" t="str">
            <v>0201035010</v>
          </cell>
          <cell r="F54" t="str">
            <v>100022CO</v>
          </cell>
        </row>
        <row r="55">
          <cell r="B55" t="str">
            <v>30001230</v>
          </cell>
          <cell r="D55" t="str">
            <v>0201035020</v>
          </cell>
          <cell r="F55" t="str">
            <v>100022CO</v>
          </cell>
        </row>
        <row r="56">
          <cell r="B56" t="str">
            <v>30001230</v>
          </cell>
          <cell r="D56" t="str">
            <v>0201041010</v>
          </cell>
          <cell r="F56" t="str">
            <v>100022CO</v>
          </cell>
        </row>
        <row r="57">
          <cell r="B57" t="str">
            <v>30001230</v>
          </cell>
          <cell r="D57" t="str">
            <v>0201041020</v>
          </cell>
          <cell r="F57" t="str">
            <v>100022CO</v>
          </cell>
        </row>
        <row r="58">
          <cell r="B58" t="str">
            <v>30001220</v>
          </cell>
        </row>
        <row r="59">
          <cell r="B59" t="str">
            <v>30001231</v>
          </cell>
          <cell r="D59" t="str">
            <v>0201010101</v>
          </cell>
          <cell r="F59" t="str">
            <v>100022CO</v>
          </cell>
        </row>
        <row r="60">
          <cell r="B60" t="str">
            <v>30001231</v>
          </cell>
          <cell r="D60" t="str">
            <v>0201010103</v>
          </cell>
          <cell r="F60" t="str">
            <v>100022CO</v>
          </cell>
        </row>
        <row r="61">
          <cell r="B61" t="str">
            <v>30001231</v>
          </cell>
          <cell r="D61" t="str">
            <v>0201010300</v>
          </cell>
          <cell r="F61" t="str">
            <v>100022CO</v>
          </cell>
        </row>
        <row r="62">
          <cell r="B62" t="str">
            <v>30001231</v>
          </cell>
          <cell r="D62" t="str">
            <v>0201010410</v>
          </cell>
          <cell r="F62" t="str">
            <v>100022CO</v>
          </cell>
        </row>
        <row r="63">
          <cell r="B63" t="str">
            <v>30001231</v>
          </cell>
          <cell r="D63" t="str">
            <v>0201010510</v>
          </cell>
          <cell r="F63" t="str">
            <v>100022CO</v>
          </cell>
        </row>
        <row r="64">
          <cell r="B64" t="str">
            <v>30001231</v>
          </cell>
          <cell r="D64" t="str">
            <v>0201011200</v>
          </cell>
          <cell r="F64" t="str">
            <v>100022CO</v>
          </cell>
        </row>
        <row r="65">
          <cell r="B65" t="str">
            <v>30001231</v>
          </cell>
          <cell r="D65" t="str">
            <v>0201012500</v>
          </cell>
          <cell r="F65" t="str">
            <v>100022CO</v>
          </cell>
        </row>
        <row r="66">
          <cell r="B66" t="str">
            <v>30001231</v>
          </cell>
          <cell r="D66" t="str">
            <v>0201013010</v>
          </cell>
          <cell r="F66" t="str">
            <v>100022CO</v>
          </cell>
        </row>
        <row r="67">
          <cell r="B67" t="str">
            <v>30001231</v>
          </cell>
          <cell r="D67" t="str">
            <v>0201020410</v>
          </cell>
          <cell r="F67" t="str">
            <v>100022CO</v>
          </cell>
        </row>
        <row r="68">
          <cell r="B68" t="str">
            <v>30001231</v>
          </cell>
          <cell r="D68" t="str">
            <v>0201021000</v>
          </cell>
          <cell r="F68" t="str">
            <v>100022CO</v>
          </cell>
        </row>
        <row r="69">
          <cell r="B69" t="str">
            <v>30001231</v>
          </cell>
          <cell r="D69" t="str">
            <v>0201021510</v>
          </cell>
          <cell r="F69" t="str">
            <v>100022CO</v>
          </cell>
        </row>
        <row r="70">
          <cell r="B70" t="str">
            <v>30001231</v>
          </cell>
          <cell r="D70" t="str">
            <v>0201023000</v>
          </cell>
          <cell r="F70" t="str">
            <v>100022CO</v>
          </cell>
        </row>
        <row r="71">
          <cell r="B71" t="str">
            <v>30001231</v>
          </cell>
          <cell r="D71" t="str">
            <v>0201024050</v>
          </cell>
          <cell r="F71" t="str">
            <v>100022CO</v>
          </cell>
        </row>
        <row r="72">
          <cell r="B72" t="str">
            <v>30001231</v>
          </cell>
          <cell r="D72" t="str">
            <v>0201025010</v>
          </cell>
          <cell r="F72" t="str">
            <v>100022CO</v>
          </cell>
        </row>
        <row r="73">
          <cell r="B73" t="str">
            <v>30001231</v>
          </cell>
          <cell r="D73" t="str">
            <v>0201026010</v>
          </cell>
          <cell r="F73" t="str">
            <v>100022CO</v>
          </cell>
        </row>
        <row r="74">
          <cell r="B74" t="str">
            <v>30001231</v>
          </cell>
          <cell r="D74" t="str">
            <v>0201026020</v>
          </cell>
          <cell r="F74" t="str">
            <v>100022CO</v>
          </cell>
        </row>
        <row r="75">
          <cell r="B75" t="str">
            <v>30001231</v>
          </cell>
          <cell r="D75" t="str">
            <v>0201026030</v>
          </cell>
          <cell r="F75" t="str">
            <v>100022CO</v>
          </cell>
        </row>
        <row r="76">
          <cell r="B76" t="str">
            <v>30001231</v>
          </cell>
          <cell r="D76" t="str">
            <v>0201026040</v>
          </cell>
          <cell r="F76" t="str">
            <v>100022CO</v>
          </cell>
        </row>
        <row r="77">
          <cell r="B77" t="str">
            <v>30001231</v>
          </cell>
          <cell r="D77" t="str">
            <v>0201035010</v>
          </cell>
          <cell r="F77" t="str">
            <v>100022CO</v>
          </cell>
        </row>
        <row r="78">
          <cell r="B78" t="str">
            <v>30001231</v>
          </cell>
          <cell r="D78" t="str">
            <v>0201035020</v>
          </cell>
          <cell r="F78" t="str">
            <v>100022CO</v>
          </cell>
        </row>
        <row r="79">
          <cell r="B79" t="str">
            <v>30001231</v>
          </cell>
          <cell r="D79" t="str">
            <v>0201041010</v>
          </cell>
          <cell r="F79" t="str">
            <v>100022CO</v>
          </cell>
        </row>
        <row r="80">
          <cell r="B80" t="str">
            <v>30001231</v>
          </cell>
          <cell r="D80" t="str">
            <v>0201041020</v>
          </cell>
          <cell r="F80" t="str">
            <v>100022CO</v>
          </cell>
        </row>
        <row r="81">
          <cell r="B81" t="str">
            <v>30001210</v>
          </cell>
        </row>
        <row r="82">
          <cell r="B82" t="str">
            <v>30001215</v>
          </cell>
        </row>
        <row r="83">
          <cell r="B83" t="str">
            <v>30001233</v>
          </cell>
          <cell r="D83" t="str">
            <v>0201010101</v>
          </cell>
          <cell r="F83" t="str">
            <v>100022CO</v>
          </cell>
        </row>
        <row r="84">
          <cell r="B84" t="str">
            <v>30001233</v>
          </cell>
          <cell r="D84" t="str">
            <v>0201010103</v>
          </cell>
          <cell r="F84" t="str">
            <v>100022CO</v>
          </cell>
        </row>
        <row r="85">
          <cell r="B85" t="str">
            <v>30001233</v>
          </cell>
          <cell r="D85" t="str">
            <v>0201010300</v>
          </cell>
          <cell r="F85" t="str">
            <v>100022CO</v>
          </cell>
        </row>
        <row r="86">
          <cell r="B86" t="str">
            <v>30001233</v>
          </cell>
          <cell r="D86" t="str">
            <v>0201010410</v>
          </cell>
          <cell r="F86" t="str">
            <v>100022CO</v>
          </cell>
        </row>
        <row r="87">
          <cell r="B87" t="str">
            <v>30001233</v>
          </cell>
          <cell r="D87" t="str">
            <v>0201010510</v>
          </cell>
          <cell r="F87" t="str">
            <v>100022CO</v>
          </cell>
        </row>
        <row r="88">
          <cell r="B88" t="str">
            <v>30001233</v>
          </cell>
          <cell r="D88" t="str">
            <v>0201011200</v>
          </cell>
          <cell r="F88" t="str">
            <v>100022CO</v>
          </cell>
        </row>
        <row r="89">
          <cell r="B89" t="str">
            <v>30001233</v>
          </cell>
          <cell r="D89" t="str">
            <v>0201012500</v>
          </cell>
          <cell r="F89" t="str">
            <v>100022CO</v>
          </cell>
        </row>
        <row r="90">
          <cell r="B90" t="str">
            <v>30001233</v>
          </cell>
          <cell r="D90" t="str">
            <v>0201013010</v>
          </cell>
          <cell r="F90" t="str">
            <v>100022CO</v>
          </cell>
        </row>
        <row r="91">
          <cell r="B91" t="str">
            <v>30001233</v>
          </cell>
          <cell r="D91" t="str">
            <v>0201020410</v>
          </cell>
          <cell r="F91" t="str">
            <v>100022CO</v>
          </cell>
        </row>
        <row r="92">
          <cell r="B92" t="str">
            <v>30001233</v>
          </cell>
          <cell r="D92" t="str">
            <v>0201021000</v>
          </cell>
          <cell r="F92" t="str">
            <v>100022CO</v>
          </cell>
        </row>
        <row r="93">
          <cell r="B93" t="str">
            <v>30001233</v>
          </cell>
          <cell r="D93" t="str">
            <v>0201021510</v>
          </cell>
          <cell r="F93" t="str">
            <v>100022CO</v>
          </cell>
        </row>
        <row r="94">
          <cell r="B94" t="str">
            <v>30001233</v>
          </cell>
          <cell r="D94" t="str">
            <v>0201023000</v>
          </cell>
          <cell r="F94" t="str">
            <v>100022CO</v>
          </cell>
        </row>
        <row r="95">
          <cell r="B95" t="str">
            <v>30001233</v>
          </cell>
          <cell r="D95" t="str">
            <v>0201024050</v>
          </cell>
          <cell r="F95" t="str">
            <v>100022CO</v>
          </cell>
        </row>
        <row r="96">
          <cell r="B96" t="str">
            <v>30001233</v>
          </cell>
          <cell r="D96" t="str">
            <v>0201025010</v>
          </cell>
          <cell r="F96" t="str">
            <v>100022CO</v>
          </cell>
        </row>
        <row r="97">
          <cell r="B97" t="str">
            <v>30001233</v>
          </cell>
          <cell r="D97" t="str">
            <v>0201026010</v>
          </cell>
          <cell r="F97" t="str">
            <v>100022CO</v>
          </cell>
        </row>
        <row r="98">
          <cell r="B98" t="str">
            <v>30001233</v>
          </cell>
          <cell r="D98" t="str">
            <v>0201026020</v>
          </cell>
          <cell r="F98" t="str">
            <v>100022CO</v>
          </cell>
        </row>
        <row r="99">
          <cell r="B99" t="str">
            <v>30001233</v>
          </cell>
          <cell r="D99" t="str">
            <v>0201026030</v>
          </cell>
          <cell r="F99" t="str">
            <v>100022CO</v>
          </cell>
        </row>
        <row r="100">
          <cell r="B100" t="str">
            <v>30001233</v>
          </cell>
          <cell r="D100" t="str">
            <v>0201026040</v>
          </cell>
          <cell r="F100" t="str">
            <v>100022CO</v>
          </cell>
        </row>
        <row r="101">
          <cell r="B101" t="str">
            <v>30001233</v>
          </cell>
          <cell r="D101" t="str">
            <v>0201035010</v>
          </cell>
          <cell r="F101" t="str">
            <v>100022CO</v>
          </cell>
        </row>
        <row r="102">
          <cell r="B102" t="str">
            <v>30001233</v>
          </cell>
          <cell r="D102" t="str">
            <v>0201035020</v>
          </cell>
          <cell r="F102" t="str">
            <v>100022CO</v>
          </cell>
        </row>
        <row r="103">
          <cell r="B103" t="str">
            <v>30001233</v>
          </cell>
          <cell r="D103" t="str">
            <v>0201041010</v>
          </cell>
          <cell r="F103" t="str">
            <v>100022CO</v>
          </cell>
        </row>
        <row r="104">
          <cell r="B104" t="str">
            <v>30001233</v>
          </cell>
          <cell r="D104" t="str">
            <v>0201041020</v>
          </cell>
          <cell r="F104" t="str">
            <v>100022CO</v>
          </cell>
        </row>
        <row r="105">
          <cell r="B105" t="str">
            <v>30001320</v>
          </cell>
        </row>
        <row r="106">
          <cell r="B106" t="str">
            <v>30001331</v>
          </cell>
          <cell r="D106" t="str">
            <v>0201010101</v>
          </cell>
        </row>
        <row r="107">
          <cell r="B107" t="str">
            <v>30001331</v>
          </cell>
          <cell r="D107" t="str">
            <v>0201010103</v>
          </cell>
        </row>
        <row r="108">
          <cell r="B108" t="str">
            <v>30001331</v>
          </cell>
          <cell r="D108" t="str">
            <v>0201010300</v>
          </cell>
        </row>
        <row r="109">
          <cell r="B109" t="str">
            <v>30001331</v>
          </cell>
          <cell r="D109" t="str">
            <v>0201010410</v>
          </cell>
        </row>
        <row r="110">
          <cell r="B110" t="str">
            <v>30001331</v>
          </cell>
          <cell r="D110" t="str">
            <v>0201010510</v>
          </cell>
        </row>
        <row r="111">
          <cell r="B111" t="str">
            <v>30001331</v>
          </cell>
          <cell r="D111" t="str">
            <v>0201011200</v>
          </cell>
        </row>
        <row r="112">
          <cell r="B112" t="str">
            <v>30001331</v>
          </cell>
          <cell r="D112" t="str">
            <v>0201012500</v>
          </cell>
        </row>
        <row r="113">
          <cell r="B113" t="str">
            <v>30001331</v>
          </cell>
          <cell r="D113" t="str">
            <v>0201013010</v>
          </cell>
        </row>
        <row r="114">
          <cell r="B114" t="str">
            <v>30001331</v>
          </cell>
          <cell r="D114" t="str">
            <v>0201020410</v>
          </cell>
        </row>
        <row r="115">
          <cell r="B115" t="str">
            <v>30001331</v>
          </cell>
          <cell r="D115" t="str">
            <v>0201021000</v>
          </cell>
        </row>
        <row r="116">
          <cell r="B116" t="str">
            <v>30001331</v>
          </cell>
          <cell r="D116" t="str">
            <v>0201021510</v>
          </cell>
        </row>
        <row r="117">
          <cell r="B117" t="str">
            <v>30001331</v>
          </cell>
          <cell r="D117" t="str">
            <v>0201023000</v>
          </cell>
        </row>
        <row r="118">
          <cell r="B118" t="str">
            <v>30001331</v>
          </cell>
          <cell r="D118" t="str">
            <v>0201024050</v>
          </cell>
        </row>
        <row r="119">
          <cell r="B119" t="str">
            <v>30001331</v>
          </cell>
          <cell r="D119" t="str">
            <v>0201025010</v>
          </cell>
        </row>
        <row r="120">
          <cell r="B120" t="str">
            <v>30001331</v>
          </cell>
          <cell r="D120" t="str">
            <v>0201026010</v>
          </cell>
        </row>
        <row r="121">
          <cell r="B121" t="str">
            <v>30001331</v>
          </cell>
          <cell r="D121" t="str">
            <v>0201026020</v>
          </cell>
        </row>
        <row r="122">
          <cell r="B122" t="str">
            <v>30001331</v>
          </cell>
          <cell r="D122" t="str">
            <v>0201026030</v>
          </cell>
        </row>
        <row r="123">
          <cell r="B123" t="str">
            <v>30001331</v>
          </cell>
          <cell r="D123" t="str">
            <v>0201026040</v>
          </cell>
        </row>
        <row r="124">
          <cell r="B124" t="str">
            <v>30001331</v>
          </cell>
          <cell r="D124" t="str">
            <v>0201035010</v>
          </cell>
        </row>
        <row r="125">
          <cell r="B125" t="str">
            <v>30001331</v>
          </cell>
          <cell r="D125" t="str">
            <v>0201035020</v>
          </cell>
        </row>
        <row r="126">
          <cell r="B126" t="str">
            <v>30001331</v>
          </cell>
          <cell r="D126" t="str">
            <v>0201041010</v>
          </cell>
        </row>
        <row r="127">
          <cell r="B127" t="str">
            <v>30001331</v>
          </cell>
          <cell r="D127" t="str">
            <v>0201041020</v>
          </cell>
        </row>
        <row r="128">
          <cell r="B128" t="str">
            <v>30001315</v>
          </cell>
        </row>
        <row r="129">
          <cell r="B129" t="str">
            <v>30001333</v>
          </cell>
          <cell r="D129" t="str">
            <v>0201010101</v>
          </cell>
        </row>
        <row r="130">
          <cell r="B130" t="str">
            <v>30001333</v>
          </cell>
          <cell r="D130" t="str">
            <v>0201010103</v>
          </cell>
        </row>
        <row r="131">
          <cell r="B131" t="str">
            <v>30001333</v>
          </cell>
          <cell r="D131" t="str">
            <v>0201010300</v>
          </cell>
        </row>
        <row r="132">
          <cell r="B132" t="str">
            <v>30001333</v>
          </cell>
          <cell r="D132" t="str">
            <v>0201010410</v>
          </cell>
        </row>
        <row r="133">
          <cell r="B133" t="str">
            <v>30001333</v>
          </cell>
          <cell r="D133" t="str">
            <v>0201010510</v>
          </cell>
        </row>
        <row r="134">
          <cell r="B134" t="str">
            <v>30001333</v>
          </cell>
          <cell r="D134" t="str">
            <v>0201011200</v>
          </cell>
        </row>
        <row r="135">
          <cell r="B135" t="str">
            <v>30001333</v>
          </cell>
          <cell r="D135" t="str">
            <v>0201012500</v>
          </cell>
        </row>
        <row r="136">
          <cell r="B136" t="str">
            <v>30001333</v>
          </cell>
          <cell r="D136" t="str">
            <v>0201013010</v>
          </cell>
        </row>
        <row r="137">
          <cell r="B137" t="str">
            <v>30001333</v>
          </cell>
          <cell r="D137" t="str">
            <v>0201020410</v>
          </cell>
        </row>
        <row r="138">
          <cell r="B138" t="str">
            <v>30001333</v>
          </cell>
          <cell r="D138" t="str">
            <v>0201021000</v>
          </cell>
        </row>
        <row r="139">
          <cell r="B139" t="str">
            <v>30001333</v>
          </cell>
          <cell r="D139" t="str">
            <v>0201021510</v>
          </cell>
        </row>
        <row r="140">
          <cell r="B140" t="str">
            <v>30001333</v>
          </cell>
          <cell r="D140" t="str">
            <v>0201023000</v>
          </cell>
        </row>
        <row r="141">
          <cell r="B141" t="str">
            <v>30001333</v>
          </cell>
          <cell r="D141" t="str">
            <v>0201024050</v>
          </cell>
        </row>
        <row r="142">
          <cell r="B142" t="str">
            <v>30001333</v>
          </cell>
          <cell r="D142" t="str">
            <v>0201025010</v>
          </cell>
        </row>
        <row r="143">
          <cell r="B143" t="str">
            <v>30001333</v>
          </cell>
          <cell r="D143" t="str">
            <v>0201026010</v>
          </cell>
        </row>
        <row r="144">
          <cell r="B144" t="str">
            <v>30001333</v>
          </cell>
          <cell r="D144" t="str">
            <v>0201026020</v>
          </cell>
        </row>
        <row r="145">
          <cell r="B145" t="str">
            <v>30001333</v>
          </cell>
          <cell r="D145" t="str">
            <v>0201026030</v>
          </cell>
        </row>
        <row r="146">
          <cell r="B146" t="str">
            <v>30001333</v>
          </cell>
          <cell r="D146" t="str">
            <v>0201026040</v>
          </cell>
        </row>
        <row r="147">
          <cell r="B147" t="str">
            <v>30001333</v>
          </cell>
          <cell r="D147" t="str">
            <v>0201035010</v>
          </cell>
        </row>
        <row r="148">
          <cell r="B148" t="str">
            <v>30001333</v>
          </cell>
          <cell r="D148" t="str">
            <v>0201035020</v>
          </cell>
        </row>
        <row r="149">
          <cell r="B149" t="str">
            <v>30001333</v>
          </cell>
          <cell r="D149" t="str">
            <v>0201041010</v>
          </cell>
        </row>
        <row r="150">
          <cell r="B150" t="str">
            <v>30001333</v>
          </cell>
          <cell r="D150" t="str">
            <v>0201041020</v>
          </cell>
        </row>
        <row r="151">
          <cell r="B151" t="str">
            <v>39901027</v>
          </cell>
          <cell r="D151" t="str">
            <v>C012</v>
          </cell>
        </row>
        <row r="152">
          <cell r="B152" t="str">
            <v>30101080</v>
          </cell>
        </row>
        <row r="153">
          <cell r="B153" t="str">
            <v>30101083</v>
          </cell>
          <cell r="D153" t="str">
            <v>HD</v>
          </cell>
        </row>
        <row r="154">
          <cell r="B154" t="str">
            <v>39901028</v>
          </cell>
          <cell r="D154" t="str">
            <v>C012</v>
          </cell>
        </row>
        <row r="155">
          <cell r="B155" t="str">
            <v>30101090</v>
          </cell>
        </row>
        <row r="156">
          <cell r="B156" t="str">
            <v>30101093</v>
          </cell>
          <cell r="D156" t="str">
            <v>HD</v>
          </cell>
        </row>
        <row r="157">
          <cell r="B157" t="str">
            <v>32201612</v>
          </cell>
        </row>
        <row r="158">
          <cell r="B158" t="str">
            <v>32201612</v>
          </cell>
          <cell r="D158" t="str">
            <v>200</v>
          </cell>
        </row>
        <row r="159">
          <cell r="B159" t="str">
            <v>39901040</v>
          </cell>
          <cell r="D159" t="str">
            <v>C005</v>
          </cell>
        </row>
        <row r="160">
          <cell r="B160" t="str">
            <v>39901040</v>
          </cell>
          <cell r="D160" t="str">
            <v>C031</v>
          </cell>
        </row>
        <row r="161">
          <cell r="B161" t="str">
            <v>39901040</v>
          </cell>
          <cell r="D161" t="str">
            <v>C102</v>
          </cell>
        </row>
        <row r="162">
          <cell r="B162" t="str">
            <v>39901040</v>
          </cell>
          <cell r="D162" t="str">
            <v>C122</v>
          </cell>
        </row>
        <row r="163">
          <cell r="B163" t="str">
            <v>39901040</v>
          </cell>
          <cell r="D163" t="str">
            <v>C182</v>
          </cell>
        </row>
        <row r="164">
          <cell r="B164" t="str">
            <v>39901040</v>
          </cell>
          <cell r="D164" t="str">
            <v>C211</v>
          </cell>
        </row>
        <row r="165">
          <cell r="B165" t="str">
            <v>39901040</v>
          </cell>
          <cell r="D165" t="str">
            <v>C232</v>
          </cell>
        </row>
        <row r="166">
          <cell r="B166" t="str">
            <v>39901040</v>
          </cell>
          <cell r="D166" t="str">
            <v>C233</v>
          </cell>
        </row>
        <row r="167">
          <cell r="B167" t="str">
            <v>39901040</v>
          </cell>
          <cell r="D167" t="str">
            <v>C262</v>
          </cell>
        </row>
        <row r="168">
          <cell r="B168" t="str">
            <v>39901040</v>
          </cell>
          <cell r="D168" t="str">
            <v>C272</v>
          </cell>
        </row>
        <row r="169">
          <cell r="B169" t="str">
            <v>39901040</v>
          </cell>
          <cell r="D169" t="str">
            <v>C312</v>
          </cell>
        </row>
        <row r="170">
          <cell r="B170" t="str">
            <v>39901042</v>
          </cell>
          <cell r="D170" t="str">
            <v>C032</v>
          </cell>
        </row>
        <row r="171">
          <cell r="B171" t="str">
            <v>39901042</v>
          </cell>
          <cell r="D171" t="str">
            <v>C102</v>
          </cell>
        </row>
        <row r="172">
          <cell r="B172" t="str">
            <v>39901042</v>
          </cell>
          <cell r="D172" t="str">
            <v>C182</v>
          </cell>
        </row>
        <row r="173">
          <cell r="B173" t="str">
            <v>39901042</v>
          </cell>
          <cell r="D173" t="str">
            <v>C192</v>
          </cell>
        </row>
        <row r="174">
          <cell r="B174" t="str">
            <v>39901042</v>
          </cell>
          <cell r="D174" t="str">
            <v>C212</v>
          </cell>
        </row>
        <row r="175">
          <cell r="B175" t="str">
            <v>39901042</v>
          </cell>
          <cell r="D175" t="str">
            <v>C232</v>
          </cell>
        </row>
        <row r="176">
          <cell r="B176" t="str">
            <v>39901042</v>
          </cell>
          <cell r="D176" t="str">
            <v>C233</v>
          </cell>
        </row>
        <row r="177">
          <cell r="B177" t="str">
            <v>39901042</v>
          </cell>
          <cell r="D177" t="str">
            <v>C322</v>
          </cell>
        </row>
        <row r="178">
          <cell r="B178" t="str">
            <v>39901042</v>
          </cell>
          <cell r="D178" t="str">
            <v>C330</v>
          </cell>
        </row>
        <row r="179">
          <cell r="B179" t="str">
            <v>39901042</v>
          </cell>
          <cell r="D179" t="str">
            <v>C340</v>
          </cell>
        </row>
        <row r="180">
          <cell r="B180" t="str">
            <v>39901042</v>
          </cell>
          <cell r="D180" t="str">
            <v>C431</v>
          </cell>
        </row>
        <row r="181">
          <cell r="B181" t="str">
            <v>39901045</v>
          </cell>
          <cell r="D181" t="str">
            <v>C192</v>
          </cell>
        </row>
        <row r="182">
          <cell r="B182" t="str">
            <v>39901045</v>
          </cell>
          <cell r="D182" t="str">
            <v>C322</v>
          </cell>
        </row>
        <row r="183">
          <cell r="B183" t="str">
            <v>39901050</v>
          </cell>
          <cell r="D183" t="str">
            <v>C032</v>
          </cell>
        </row>
        <row r="184">
          <cell r="B184" t="str">
            <v>39901050</v>
          </cell>
          <cell r="D184" t="str">
            <v>C102</v>
          </cell>
        </row>
        <row r="185">
          <cell r="B185" t="str">
            <v>39901050</v>
          </cell>
          <cell r="D185" t="str">
            <v>C182</v>
          </cell>
        </row>
        <row r="186">
          <cell r="B186" t="str">
            <v>39901050</v>
          </cell>
          <cell r="D186" t="str">
            <v>C192</v>
          </cell>
        </row>
        <row r="187">
          <cell r="B187" t="str">
            <v>39901050</v>
          </cell>
          <cell r="D187" t="str">
            <v>C212</v>
          </cell>
        </row>
        <row r="188">
          <cell r="B188" t="str">
            <v>39901050</v>
          </cell>
          <cell r="D188" t="str">
            <v>C232</v>
          </cell>
        </row>
        <row r="189">
          <cell r="B189" t="str">
            <v>39901050</v>
          </cell>
          <cell r="D189" t="str">
            <v>C233</v>
          </cell>
        </row>
        <row r="190">
          <cell r="B190" t="str">
            <v>39901050</v>
          </cell>
          <cell r="D190" t="str">
            <v>C322</v>
          </cell>
        </row>
        <row r="191">
          <cell r="B191" t="str">
            <v>39901050</v>
          </cell>
          <cell r="D191" t="str">
            <v>C330</v>
          </cell>
        </row>
        <row r="192">
          <cell r="B192" t="str">
            <v>39901050</v>
          </cell>
          <cell r="D192" t="str">
            <v>C340</v>
          </cell>
        </row>
        <row r="193">
          <cell r="B193" t="str">
            <v>39901050</v>
          </cell>
          <cell r="D193" t="str">
            <v>C431</v>
          </cell>
        </row>
        <row r="194">
          <cell r="B194" t="str">
            <v>39901060</v>
          </cell>
          <cell r="D194" t="str">
            <v>C032</v>
          </cell>
        </row>
        <row r="195">
          <cell r="B195" t="str">
            <v>39901060</v>
          </cell>
          <cell r="D195" t="str">
            <v>C102</v>
          </cell>
        </row>
        <row r="196">
          <cell r="B196" t="str">
            <v>39901060</v>
          </cell>
          <cell r="D196" t="str">
            <v>C182</v>
          </cell>
        </row>
        <row r="197">
          <cell r="B197" t="str">
            <v>39901060</v>
          </cell>
          <cell r="D197" t="str">
            <v>C192</v>
          </cell>
        </row>
        <row r="198">
          <cell r="B198" t="str">
            <v>39901060</v>
          </cell>
          <cell r="D198" t="str">
            <v>C212</v>
          </cell>
        </row>
        <row r="199">
          <cell r="B199" t="str">
            <v>39901060</v>
          </cell>
          <cell r="D199" t="str">
            <v>C232</v>
          </cell>
        </row>
        <row r="200">
          <cell r="B200" t="str">
            <v>39901060</v>
          </cell>
          <cell r="D200" t="str">
            <v>C233</v>
          </cell>
        </row>
        <row r="201">
          <cell r="B201" t="str">
            <v>39901060</v>
          </cell>
          <cell r="D201" t="str">
            <v>C252</v>
          </cell>
        </row>
        <row r="202">
          <cell r="B202" t="str">
            <v>39901060</v>
          </cell>
          <cell r="D202" t="str">
            <v>C322</v>
          </cell>
        </row>
        <row r="203">
          <cell r="B203" t="str">
            <v>39901060</v>
          </cell>
          <cell r="D203" t="str">
            <v>C330</v>
          </cell>
        </row>
        <row r="204">
          <cell r="B204" t="str">
            <v>39901060</v>
          </cell>
          <cell r="D204" t="str">
            <v>C340</v>
          </cell>
        </row>
        <row r="205">
          <cell r="B205" t="str">
            <v>39901060</v>
          </cell>
          <cell r="D205" t="str">
            <v>C431</v>
          </cell>
        </row>
        <row r="206">
          <cell r="B206" t="str">
            <v>39901070</v>
          </cell>
          <cell r="D206" t="str">
            <v>C032</v>
          </cell>
        </row>
        <row r="207">
          <cell r="B207" t="str">
            <v>39901070</v>
          </cell>
          <cell r="D207" t="str">
            <v>C102</v>
          </cell>
        </row>
        <row r="208">
          <cell r="B208" t="str">
            <v>39901070</v>
          </cell>
          <cell r="D208" t="str">
            <v>C182</v>
          </cell>
        </row>
        <row r="209">
          <cell r="B209" t="str">
            <v>39901070</v>
          </cell>
          <cell r="D209" t="str">
            <v>C192</v>
          </cell>
        </row>
        <row r="210">
          <cell r="B210" t="str">
            <v>39901070</v>
          </cell>
          <cell r="D210" t="str">
            <v>C212</v>
          </cell>
        </row>
        <row r="211">
          <cell r="B211" t="str">
            <v>39901070</v>
          </cell>
          <cell r="D211" t="str">
            <v>C232</v>
          </cell>
        </row>
        <row r="212">
          <cell r="B212" t="str">
            <v>39901070</v>
          </cell>
          <cell r="D212" t="str">
            <v>C233</v>
          </cell>
        </row>
        <row r="213">
          <cell r="B213" t="str">
            <v>39901070</v>
          </cell>
          <cell r="D213" t="str">
            <v>C322</v>
          </cell>
        </row>
        <row r="214">
          <cell r="B214" t="str">
            <v>39901070</v>
          </cell>
          <cell r="D214" t="str">
            <v>C330</v>
          </cell>
        </row>
        <row r="215">
          <cell r="B215" t="str">
            <v>39901070</v>
          </cell>
          <cell r="D215" t="str">
            <v>C340</v>
          </cell>
        </row>
        <row r="216">
          <cell r="B216" t="str">
            <v>39901070</v>
          </cell>
          <cell r="D216" t="str">
            <v>C431</v>
          </cell>
        </row>
        <row r="217">
          <cell r="B217" t="str">
            <v>39901080</v>
          </cell>
          <cell r="D217" t="str">
            <v>C032</v>
          </cell>
        </row>
        <row r="218">
          <cell r="B218" t="str">
            <v>39901080</v>
          </cell>
          <cell r="D218" t="str">
            <v>C102</v>
          </cell>
        </row>
        <row r="219">
          <cell r="B219" t="str">
            <v>39901080</v>
          </cell>
          <cell r="D219" t="str">
            <v>C182</v>
          </cell>
        </row>
        <row r="220">
          <cell r="B220" t="str">
            <v>39901080</v>
          </cell>
          <cell r="D220" t="str">
            <v>C192</v>
          </cell>
        </row>
        <row r="221">
          <cell r="B221" t="str">
            <v>39901080</v>
          </cell>
          <cell r="D221" t="str">
            <v>C212</v>
          </cell>
        </row>
        <row r="222">
          <cell r="B222" t="str">
            <v>39901080</v>
          </cell>
          <cell r="D222" t="str">
            <v>C232</v>
          </cell>
        </row>
        <row r="223">
          <cell r="B223" t="str">
            <v>39901080</v>
          </cell>
          <cell r="D223" t="str">
            <v>C233</v>
          </cell>
        </row>
        <row r="224">
          <cell r="B224" t="str">
            <v>39901080</v>
          </cell>
          <cell r="D224" t="str">
            <v>C322</v>
          </cell>
        </row>
        <row r="225">
          <cell r="B225" t="str">
            <v>39901080</v>
          </cell>
          <cell r="D225" t="str">
            <v>C330</v>
          </cell>
        </row>
        <row r="226">
          <cell r="B226" t="str">
            <v>39901080</v>
          </cell>
          <cell r="D226" t="str">
            <v>C340</v>
          </cell>
        </row>
        <row r="227">
          <cell r="B227" t="str">
            <v>39901080</v>
          </cell>
          <cell r="D227" t="str">
            <v>C431</v>
          </cell>
        </row>
        <row r="228">
          <cell r="B228" t="str">
            <v>39901095</v>
          </cell>
          <cell r="D228" t="str">
            <v>C032</v>
          </cell>
        </row>
        <row r="229">
          <cell r="B229" t="str">
            <v>39901095</v>
          </cell>
          <cell r="D229" t="str">
            <v>C102</v>
          </cell>
        </row>
        <row r="230">
          <cell r="B230" t="str">
            <v>39901095</v>
          </cell>
          <cell r="D230" t="str">
            <v>C182</v>
          </cell>
        </row>
        <row r="231">
          <cell r="B231" t="str">
            <v>39901095</v>
          </cell>
          <cell r="D231" t="str">
            <v>C192</v>
          </cell>
        </row>
        <row r="232">
          <cell r="B232" t="str">
            <v>39901095</v>
          </cell>
          <cell r="D232" t="str">
            <v>C212</v>
          </cell>
        </row>
        <row r="233">
          <cell r="B233" t="str">
            <v>39901095</v>
          </cell>
          <cell r="D233" t="str">
            <v>C232</v>
          </cell>
        </row>
        <row r="234">
          <cell r="B234" t="str">
            <v>39901095</v>
          </cell>
          <cell r="D234" t="str">
            <v>C233</v>
          </cell>
        </row>
        <row r="235">
          <cell r="B235" t="str">
            <v>39901095</v>
          </cell>
          <cell r="D235" t="str">
            <v>C322</v>
          </cell>
        </row>
        <row r="236">
          <cell r="B236" t="str">
            <v>39901095</v>
          </cell>
          <cell r="D236" t="str">
            <v>C330</v>
          </cell>
        </row>
        <row r="237">
          <cell r="B237" t="str">
            <v>39901095</v>
          </cell>
          <cell r="D237" t="str">
            <v>C340</v>
          </cell>
        </row>
        <row r="238">
          <cell r="B238" t="str">
            <v>39901095</v>
          </cell>
          <cell r="D238" t="str">
            <v>C431</v>
          </cell>
        </row>
        <row r="239">
          <cell r="B239" t="str">
            <v>39901090</v>
          </cell>
          <cell r="D239" t="str">
            <v>C032</v>
          </cell>
        </row>
        <row r="240">
          <cell r="B240" t="str">
            <v>39901090</v>
          </cell>
          <cell r="D240" t="str">
            <v>C102</v>
          </cell>
        </row>
        <row r="241">
          <cell r="B241" t="str">
            <v>39901090</v>
          </cell>
          <cell r="D241" t="str">
            <v>C182</v>
          </cell>
        </row>
        <row r="242">
          <cell r="B242" t="str">
            <v>39901090</v>
          </cell>
          <cell r="D242" t="str">
            <v>C192</v>
          </cell>
        </row>
        <row r="243">
          <cell r="B243" t="str">
            <v>39901090</v>
          </cell>
          <cell r="D243" t="str">
            <v>C212</v>
          </cell>
        </row>
        <row r="244">
          <cell r="B244" t="str">
            <v>39901090</v>
          </cell>
          <cell r="D244" t="str">
            <v>C232</v>
          </cell>
        </row>
        <row r="245">
          <cell r="B245" t="str">
            <v>39901090</v>
          </cell>
          <cell r="D245" t="str">
            <v>C233</v>
          </cell>
        </row>
        <row r="246">
          <cell r="B246" t="str">
            <v>39901090</v>
          </cell>
          <cell r="D246" t="str">
            <v>C322</v>
          </cell>
        </row>
        <row r="247">
          <cell r="B247" t="str">
            <v>39901090</v>
          </cell>
          <cell r="D247" t="str">
            <v>C330</v>
          </cell>
        </row>
        <row r="248">
          <cell r="B248" t="str">
            <v>39901090</v>
          </cell>
          <cell r="D248" t="str">
            <v>C340</v>
          </cell>
        </row>
        <row r="249">
          <cell r="B249" t="str">
            <v>39901090</v>
          </cell>
          <cell r="D249" t="str">
            <v>C431</v>
          </cell>
        </row>
        <row r="250">
          <cell r="B250" t="str">
            <v>39901411</v>
          </cell>
          <cell r="D250" t="str">
            <v>C032</v>
          </cell>
        </row>
        <row r="251">
          <cell r="B251" t="str">
            <v>39901411</v>
          </cell>
          <cell r="D251" t="str">
            <v>C102</v>
          </cell>
        </row>
        <row r="252">
          <cell r="B252" t="str">
            <v>39901411</v>
          </cell>
          <cell r="D252" t="str">
            <v>C182</v>
          </cell>
        </row>
        <row r="253">
          <cell r="B253" t="str">
            <v>39901411</v>
          </cell>
          <cell r="D253" t="str">
            <v>C192</v>
          </cell>
        </row>
        <row r="254">
          <cell r="B254" t="str">
            <v>39901411</v>
          </cell>
          <cell r="D254" t="str">
            <v>C212</v>
          </cell>
        </row>
        <row r="255">
          <cell r="B255" t="str">
            <v>39901411</v>
          </cell>
          <cell r="D255" t="str">
            <v>C232</v>
          </cell>
        </row>
        <row r="256">
          <cell r="B256" t="str">
            <v>39901411</v>
          </cell>
          <cell r="D256" t="str">
            <v>C233</v>
          </cell>
        </row>
        <row r="257">
          <cell r="B257" t="str">
            <v>39901411</v>
          </cell>
          <cell r="D257" t="str">
            <v>C322</v>
          </cell>
        </row>
        <row r="258">
          <cell r="B258" t="str">
            <v>39901411</v>
          </cell>
          <cell r="D258" t="str">
            <v>C330</v>
          </cell>
        </row>
        <row r="259">
          <cell r="B259" t="str">
            <v>39901411</v>
          </cell>
          <cell r="D259" t="str">
            <v>C340</v>
          </cell>
        </row>
        <row r="260">
          <cell r="B260" t="str">
            <v>39901411</v>
          </cell>
          <cell r="D260" t="str">
            <v>C431</v>
          </cell>
        </row>
        <row r="261">
          <cell r="B261" t="str">
            <v>39901415</v>
          </cell>
          <cell r="D261" t="str">
            <v>C032</v>
          </cell>
        </row>
        <row r="262">
          <cell r="B262" t="str">
            <v>39901415</v>
          </cell>
          <cell r="D262" t="str">
            <v>C102</v>
          </cell>
        </row>
        <row r="263">
          <cell r="B263" t="str">
            <v>39901415</v>
          </cell>
          <cell r="D263" t="str">
            <v>C182</v>
          </cell>
        </row>
        <row r="264">
          <cell r="B264" t="str">
            <v>39901415</v>
          </cell>
          <cell r="D264" t="str">
            <v>C192</v>
          </cell>
        </row>
        <row r="265">
          <cell r="B265" t="str">
            <v>39901415</v>
          </cell>
          <cell r="D265" t="str">
            <v>C212</v>
          </cell>
        </row>
        <row r="266">
          <cell r="B266" t="str">
            <v>39901415</v>
          </cell>
          <cell r="D266" t="str">
            <v>C232</v>
          </cell>
        </row>
        <row r="267">
          <cell r="B267" t="str">
            <v>39901415</v>
          </cell>
          <cell r="D267" t="str">
            <v>C233</v>
          </cell>
        </row>
        <row r="268">
          <cell r="B268" t="str">
            <v>39901415</v>
          </cell>
          <cell r="D268" t="str">
            <v>C322</v>
          </cell>
        </row>
        <row r="269">
          <cell r="B269" t="str">
            <v>39901415</v>
          </cell>
          <cell r="D269" t="str">
            <v>C330</v>
          </cell>
        </row>
        <row r="270">
          <cell r="B270" t="str">
            <v>39901415</v>
          </cell>
          <cell r="D270" t="str">
            <v>C340</v>
          </cell>
        </row>
        <row r="271">
          <cell r="B271" t="str">
            <v>39901415</v>
          </cell>
          <cell r="D271" t="str">
            <v>C431</v>
          </cell>
        </row>
        <row r="272">
          <cell r="B272" t="str">
            <v>39901460</v>
          </cell>
          <cell r="D272" t="str">
            <v>C032</v>
          </cell>
        </row>
        <row r="273">
          <cell r="B273" t="str">
            <v>39901460</v>
          </cell>
          <cell r="D273" t="str">
            <v>C102</v>
          </cell>
        </row>
        <row r="274">
          <cell r="B274" t="str">
            <v>39901460</v>
          </cell>
          <cell r="D274" t="str">
            <v>C182</v>
          </cell>
        </row>
        <row r="275">
          <cell r="B275" t="str">
            <v>39901460</v>
          </cell>
          <cell r="D275" t="str">
            <v>C192</v>
          </cell>
        </row>
        <row r="276">
          <cell r="B276" t="str">
            <v>39901460</v>
          </cell>
          <cell r="D276" t="str">
            <v>C212</v>
          </cell>
        </row>
        <row r="277">
          <cell r="B277" t="str">
            <v>39901460</v>
          </cell>
          <cell r="D277" t="str">
            <v>C232</v>
          </cell>
        </row>
        <row r="278">
          <cell r="B278" t="str">
            <v>39901460</v>
          </cell>
          <cell r="D278" t="str">
            <v>C233</v>
          </cell>
        </row>
        <row r="279">
          <cell r="B279" t="str">
            <v>39901460</v>
          </cell>
          <cell r="D279" t="str">
            <v>C322</v>
          </cell>
        </row>
        <row r="280">
          <cell r="B280" t="str">
            <v>39901460</v>
          </cell>
          <cell r="D280" t="str">
            <v>C330</v>
          </cell>
        </row>
        <row r="281">
          <cell r="B281" t="str">
            <v>39901460</v>
          </cell>
          <cell r="D281" t="str">
            <v>C340</v>
          </cell>
        </row>
        <row r="282">
          <cell r="B282" t="str">
            <v>39901460</v>
          </cell>
          <cell r="D282" t="str">
            <v>C431</v>
          </cell>
        </row>
        <row r="283">
          <cell r="B283" t="str">
            <v>39901012</v>
          </cell>
          <cell r="D283" t="str">
            <v>C032</v>
          </cell>
        </row>
        <row r="284">
          <cell r="B284" t="str">
            <v>39901012</v>
          </cell>
          <cell r="D284" t="str">
            <v>C102</v>
          </cell>
        </row>
        <row r="285">
          <cell r="B285" t="str">
            <v>39901012</v>
          </cell>
          <cell r="D285" t="str">
            <v>C182</v>
          </cell>
        </row>
        <row r="286">
          <cell r="B286" t="str">
            <v>39901012</v>
          </cell>
          <cell r="D286" t="str">
            <v>C192</v>
          </cell>
        </row>
        <row r="287">
          <cell r="B287" t="str">
            <v>39901012</v>
          </cell>
          <cell r="D287" t="str">
            <v>C212</v>
          </cell>
        </row>
        <row r="288">
          <cell r="B288" t="str">
            <v>39901012</v>
          </cell>
          <cell r="D288" t="str">
            <v>C232</v>
          </cell>
        </row>
        <row r="289">
          <cell r="B289" t="str">
            <v>39901012</v>
          </cell>
          <cell r="D289" t="str">
            <v>C233</v>
          </cell>
        </row>
        <row r="290">
          <cell r="B290" t="str">
            <v>39901012</v>
          </cell>
          <cell r="D290" t="str">
            <v>C322</v>
          </cell>
        </row>
        <row r="291">
          <cell r="B291" t="str">
            <v>39901012</v>
          </cell>
          <cell r="D291" t="str">
            <v>C330</v>
          </cell>
        </row>
        <row r="292">
          <cell r="B292" t="str">
            <v>39901012</v>
          </cell>
          <cell r="D292" t="str">
            <v>C340</v>
          </cell>
        </row>
        <row r="293">
          <cell r="B293" t="str">
            <v>39901012</v>
          </cell>
          <cell r="D293" t="str">
            <v>C431</v>
          </cell>
        </row>
        <row r="294">
          <cell r="B294" t="str">
            <v>32201618</v>
          </cell>
        </row>
        <row r="295">
          <cell r="B295" t="str">
            <v>32201618</v>
          </cell>
          <cell r="D295" t="str">
            <v>200</v>
          </cell>
        </row>
        <row r="296">
          <cell r="B296" t="str">
            <v>39901464</v>
          </cell>
          <cell r="D296" t="str">
            <v>C032</v>
          </cell>
        </row>
        <row r="297">
          <cell r="B297" t="str">
            <v>39901464</v>
          </cell>
          <cell r="D297" t="str">
            <v>C102</v>
          </cell>
        </row>
        <row r="298">
          <cell r="B298" t="str">
            <v>39901464</v>
          </cell>
          <cell r="D298" t="str">
            <v>C182</v>
          </cell>
        </row>
        <row r="299">
          <cell r="B299" t="str">
            <v>39901464</v>
          </cell>
          <cell r="D299" t="str">
            <v>C192</v>
          </cell>
        </row>
        <row r="300">
          <cell r="B300" t="str">
            <v>39901464</v>
          </cell>
          <cell r="D300" t="str">
            <v>C212</v>
          </cell>
        </row>
        <row r="301">
          <cell r="B301" t="str">
            <v>39901464</v>
          </cell>
          <cell r="D301" t="str">
            <v>C232</v>
          </cell>
        </row>
        <row r="302">
          <cell r="B302" t="str">
            <v>39901464</v>
          </cell>
          <cell r="D302" t="str">
            <v>C233</v>
          </cell>
        </row>
        <row r="303">
          <cell r="B303" t="str">
            <v>39901464</v>
          </cell>
          <cell r="D303" t="str">
            <v>C280</v>
          </cell>
        </row>
        <row r="304">
          <cell r="B304" t="str">
            <v>39901464</v>
          </cell>
          <cell r="D304" t="str">
            <v>C322</v>
          </cell>
        </row>
        <row r="305">
          <cell r="B305" t="str">
            <v>39901464</v>
          </cell>
          <cell r="D305" t="str">
            <v>C330</v>
          </cell>
        </row>
        <row r="306">
          <cell r="B306" t="str">
            <v>39901464</v>
          </cell>
          <cell r="D306" t="str">
            <v>C340</v>
          </cell>
        </row>
        <row r="307">
          <cell r="B307" t="str">
            <v>39901464</v>
          </cell>
          <cell r="D307" t="str">
            <v>C431</v>
          </cell>
        </row>
        <row r="308">
          <cell r="B308" t="str">
            <v>39901211</v>
          </cell>
          <cell r="D308" t="str">
            <v>C032</v>
          </cell>
        </row>
        <row r="309">
          <cell r="B309" t="str">
            <v>39901211</v>
          </cell>
          <cell r="D309" t="str">
            <v>C102</v>
          </cell>
        </row>
        <row r="310">
          <cell r="B310" t="str">
            <v>39901211</v>
          </cell>
          <cell r="D310" t="str">
            <v>C182</v>
          </cell>
        </row>
        <row r="311">
          <cell r="B311" t="str">
            <v>39901211</v>
          </cell>
          <cell r="D311" t="str">
            <v>C192</v>
          </cell>
        </row>
        <row r="312">
          <cell r="B312" t="str">
            <v>39901211</v>
          </cell>
          <cell r="D312" t="str">
            <v>C212</v>
          </cell>
        </row>
        <row r="313">
          <cell r="B313" t="str">
            <v>39901211</v>
          </cell>
          <cell r="D313" t="str">
            <v>C232</v>
          </cell>
        </row>
        <row r="314">
          <cell r="B314" t="str">
            <v>39901211</v>
          </cell>
          <cell r="D314" t="str">
            <v>C233</v>
          </cell>
        </row>
        <row r="315">
          <cell r="B315" t="str">
            <v>39901211</v>
          </cell>
          <cell r="D315" t="str">
            <v>C322</v>
          </cell>
        </row>
        <row r="316">
          <cell r="B316" t="str">
            <v>39901211</v>
          </cell>
          <cell r="D316" t="str">
            <v>C330</v>
          </cell>
        </row>
        <row r="317">
          <cell r="B317" t="str">
            <v>39901211</v>
          </cell>
          <cell r="D317" t="str">
            <v>C340</v>
          </cell>
        </row>
        <row r="318">
          <cell r="B318" t="str">
            <v>39901211</v>
          </cell>
          <cell r="D318" t="str">
            <v>C431</v>
          </cell>
        </row>
        <row r="319">
          <cell r="B319" t="str">
            <v>39901462</v>
          </cell>
          <cell r="D319" t="str">
            <v>C032</v>
          </cell>
        </row>
        <row r="320">
          <cell r="B320" t="str">
            <v>39901462</v>
          </cell>
          <cell r="D320" t="str">
            <v>C102</v>
          </cell>
        </row>
        <row r="321">
          <cell r="B321" t="str">
            <v>39901462</v>
          </cell>
          <cell r="D321" t="str">
            <v>C182</v>
          </cell>
        </row>
        <row r="322">
          <cell r="B322" t="str">
            <v>39901462</v>
          </cell>
          <cell r="D322" t="str">
            <v>C192</v>
          </cell>
        </row>
        <row r="323">
          <cell r="B323" t="str">
            <v>39901462</v>
          </cell>
          <cell r="D323" t="str">
            <v>C212</v>
          </cell>
        </row>
        <row r="324">
          <cell r="B324" t="str">
            <v>39901462</v>
          </cell>
          <cell r="D324" t="str">
            <v>C232</v>
          </cell>
        </row>
        <row r="325">
          <cell r="B325" t="str">
            <v>39901462</v>
          </cell>
          <cell r="D325" t="str">
            <v>C233</v>
          </cell>
        </row>
        <row r="326">
          <cell r="B326" t="str">
            <v>39901462</v>
          </cell>
          <cell r="D326" t="str">
            <v>C322</v>
          </cell>
        </row>
        <row r="327">
          <cell r="B327" t="str">
            <v>39901462</v>
          </cell>
          <cell r="D327" t="str">
            <v>C330</v>
          </cell>
        </row>
        <row r="328">
          <cell r="B328" t="str">
            <v>39901462</v>
          </cell>
          <cell r="D328" t="str">
            <v>C340</v>
          </cell>
        </row>
        <row r="329">
          <cell r="B329" t="str">
            <v>39901462</v>
          </cell>
          <cell r="D329" t="str">
            <v>C431</v>
          </cell>
        </row>
        <row r="330">
          <cell r="B330" t="str">
            <v>39901465</v>
          </cell>
          <cell r="D330" t="str">
            <v>C032</v>
          </cell>
        </row>
        <row r="331">
          <cell r="B331" t="str">
            <v>39901465</v>
          </cell>
          <cell r="D331" t="str">
            <v>C102</v>
          </cell>
        </row>
        <row r="332">
          <cell r="B332" t="str">
            <v>39901465</v>
          </cell>
          <cell r="D332" t="str">
            <v>C182</v>
          </cell>
        </row>
        <row r="333">
          <cell r="B333" t="str">
            <v>39901465</v>
          </cell>
          <cell r="D333" t="str">
            <v>C192</v>
          </cell>
        </row>
        <row r="334">
          <cell r="B334" t="str">
            <v>39901465</v>
          </cell>
          <cell r="D334" t="str">
            <v>C212</v>
          </cell>
        </row>
        <row r="335">
          <cell r="B335" t="str">
            <v>39901465</v>
          </cell>
          <cell r="D335" t="str">
            <v>C232</v>
          </cell>
        </row>
        <row r="336">
          <cell r="B336" t="str">
            <v>39901465</v>
          </cell>
          <cell r="D336" t="str">
            <v>C233</v>
          </cell>
        </row>
        <row r="337">
          <cell r="B337" t="str">
            <v>39901465</v>
          </cell>
          <cell r="D337" t="str">
            <v>C322</v>
          </cell>
        </row>
        <row r="338">
          <cell r="B338" t="str">
            <v>39901465</v>
          </cell>
          <cell r="D338" t="str">
            <v>C330</v>
          </cell>
        </row>
        <row r="339">
          <cell r="B339" t="str">
            <v>39901465</v>
          </cell>
          <cell r="D339" t="str">
            <v>C340</v>
          </cell>
        </row>
        <row r="340">
          <cell r="B340" t="str">
            <v>39901465</v>
          </cell>
          <cell r="D340" t="str">
            <v>C431</v>
          </cell>
        </row>
        <row r="341">
          <cell r="B341" t="str">
            <v>39901466</v>
          </cell>
          <cell r="D341" t="str">
            <v>C032</v>
          </cell>
        </row>
        <row r="342">
          <cell r="B342" t="str">
            <v>39901466</v>
          </cell>
          <cell r="D342" t="str">
            <v>C102</v>
          </cell>
        </row>
        <row r="343">
          <cell r="B343" t="str">
            <v>39901466</v>
          </cell>
          <cell r="D343" t="str">
            <v>C182</v>
          </cell>
        </row>
        <row r="344">
          <cell r="B344" t="str">
            <v>39901466</v>
          </cell>
          <cell r="D344" t="str">
            <v>C192</v>
          </cell>
        </row>
        <row r="345">
          <cell r="B345" t="str">
            <v>39901466</v>
          </cell>
          <cell r="D345" t="str">
            <v>C212</v>
          </cell>
        </row>
        <row r="346">
          <cell r="B346" t="str">
            <v>39901466</v>
          </cell>
          <cell r="D346" t="str">
            <v>C232</v>
          </cell>
        </row>
        <row r="347">
          <cell r="B347" t="str">
            <v>39901466</v>
          </cell>
          <cell r="D347" t="str">
            <v>C233</v>
          </cell>
        </row>
        <row r="348">
          <cell r="B348" t="str">
            <v>39901466</v>
          </cell>
          <cell r="D348" t="str">
            <v>C322</v>
          </cell>
        </row>
        <row r="349">
          <cell r="B349" t="str">
            <v>39901466</v>
          </cell>
          <cell r="D349" t="str">
            <v>C330</v>
          </cell>
        </row>
        <row r="350">
          <cell r="B350" t="str">
            <v>39901466</v>
          </cell>
          <cell r="D350" t="str">
            <v>C340</v>
          </cell>
        </row>
        <row r="351">
          <cell r="B351" t="str">
            <v>39901466</v>
          </cell>
          <cell r="D351" t="str">
            <v>C431</v>
          </cell>
        </row>
        <row r="352">
          <cell r="B352" t="str">
            <v>32201616</v>
          </cell>
        </row>
        <row r="353">
          <cell r="B353" t="str">
            <v>32201616</v>
          </cell>
          <cell r="D353" t="str">
            <v>200</v>
          </cell>
        </row>
        <row r="354">
          <cell r="B354" t="str">
            <v>39901311</v>
          </cell>
          <cell r="D354" t="str">
            <v>C032</v>
          </cell>
        </row>
        <row r="355">
          <cell r="B355" t="str">
            <v>39901311</v>
          </cell>
          <cell r="D355" t="str">
            <v>C102</v>
          </cell>
        </row>
        <row r="356">
          <cell r="B356" t="str">
            <v>39901311</v>
          </cell>
          <cell r="D356" t="str">
            <v>C182</v>
          </cell>
        </row>
        <row r="357">
          <cell r="B357" t="str">
            <v>39901311</v>
          </cell>
          <cell r="D357" t="str">
            <v>C192</v>
          </cell>
        </row>
        <row r="358">
          <cell r="B358" t="str">
            <v>39901311</v>
          </cell>
          <cell r="D358" t="str">
            <v>C212</v>
          </cell>
        </row>
        <row r="359">
          <cell r="B359" t="str">
            <v>39901311</v>
          </cell>
          <cell r="D359" t="str">
            <v>C232</v>
          </cell>
        </row>
        <row r="360">
          <cell r="B360" t="str">
            <v>39901311</v>
          </cell>
          <cell r="D360" t="str">
            <v>C233</v>
          </cell>
        </row>
        <row r="361">
          <cell r="B361" t="str">
            <v>39901311</v>
          </cell>
          <cell r="D361" t="str">
            <v>C252</v>
          </cell>
        </row>
        <row r="362">
          <cell r="B362" t="str">
            <v>39901311</v>
          </cell>
          <cell r="D362" t="str">
            <v>C322</v>
          </cell>
        </row>
        <row r="363">
          <cell r="B363" t="str">
            <v>39901311</v>
          </cell>
          <cell r="D363" t="str">
            <v>C330</v>
          </cell>
        </row>
        <row r="364">
          <cell r="B364" t="str">
            <v>39901311</v>
          </cell>
          <cell r="D364" t="str">
            <v>C340</v>
          </cell>
        </row>
        <row r="365">
          <cell r="B365" t="str">
            <v>39901311</v>
          </cell>
          <cell r="D365" t="str">
            <v>C431</v>
          </cell>
        </row>
        <row r="366">
          <cell r="B366" t="str">
            <v>35201101</v>
          </cell>
        </row>
        <row r="367">
          <cell r="B367" t="str">
            <v>32201617</v>
          </cell>
        </row>
        <row r="368">
          <cell r="B368" t="str">
            <v>35201302</v>
          </cell>
        </row>
        <row r="369">
          <cell r="B369" t="str">
            <v>35201216</v>
          </cell>
        </row>
        <row r="370">
          <cell r="B370" t="str">
            <v>35201331</v>
          </cell>
        </row>
        <row r="371">
          <cell r="B371" t="str">
            <v>35101101</v>
          </cell>
        </row>
        <row r="372">
          <cell r="B372" t="str">
            <v>35101211</v>
          </cell>
        </row>
        <row r="373">
          <cell r="B373" t="str">
            <v>35101215</v>
          </cell>
          <cell r="F373" t="str">
            <v>100022CO</v>
          </cell>
        </row>
        <row r="374">
          <cell r="B374" t="str">
            <v>35101216</v>
          </cell>
        </row>
        <row r="375">
          <cell r="B375" t="str">
            <v>35101230</v>
          </cell>
        </row>
        <row r="376">
          <cell r="B376" t="str">
            <v>35101221</v>
          </cell>
          <cell r="F376" t="str">
            <v>100022CO</v>
          </cell>
        </row>
        <row r="377">
          <cell r="B377" t="str">
            <v>35101302</v>
          </cell>
        </row>
        <row r="378">
          <cell r="B378" t="str">
            <v>35101331</v>
          </cell>
        </row>
        <row r="379">
          <cell r="B379" t="str">
            <v>36201400</v>
          </cell>
        </row>
        <row r="380">
          <cell r="B380" t="str">
            <v>36201100</v>
          </cell>
        </row>
        <row r="381">
          <cell r="B381" t="str">
            <v>36201200</v>
          </cell>
          <cell r="F381" t="str">
            <v>100022CO</v>
          </cell>
        </row>
        <row r="382">
          <cell r="B382" t="str">
            <v>36201300</v>
          </cell>
          <cell r="F382" t="str">
            <v>100022CO</v>
          </cell>
        </row>
        <row r="383">
          <cell r="B383" t="str">
            <v>36301100</v>
          </cell>
        </row>
        <row r="384">
          <cell r="B384" t="str">
            <v>36301202</v>
          </cell>
        </row>
        <row r="385">
          <cell r="B385" t="str">
            <v>36301200</v>
          </cell>
          <cell r="F385" t="str">
            <v>100022CO</v>
          </cell>
        </row>
        <row r="386">
          <cell r="B386" t="str">
            <v>36301302</v>
          </cell>
        </row>
        <row r="387">
          <cell r="B387" t="str">
            <v>36301300</v>
          </cell>
          <cell r="F387" t="str">
            <v>100022CO</v>
          </cell>
        </row>
        <row r="388">
          <cell r="B388" t="str">
            <v>36600001</v>
          </cell>
        </row>
        <row r="389">
          <cell r="B389" t="str">
            <v>36601100</v>
          </cell>
        </row>
        <row r="390">
          <cell r="B390" t="str">
            <v>36601210</v>
          </cell>
        </row>
        <row r="391">
          <cell r="B391" t="str">
            <v>35301300</v>
          </cell>
          <cell r="F391" t="str">
            <v>100022CO</v>
          </cell>
        </row>
        <row r="392">
          <cell r="B392" t="str">
            <v>39801001</v>
          </cell>
        </row>
        <row r="393">
          <cell r="B393" t="str">
            <v>53301705</v>
          </cell>
          <cell r="D393" t="str">
            <v>C030</v>
          </cell>
        </row>
        <row r="394">
          <cell r="B394" t="str">
            <v>53301705</v>
          </cell>
          <cell r="D394" t="str">
            <v>C090</v>
          </cell>
        </row>
        <row r="395">
          <cell r="B395" t="str">
            <v>53301705</v>
          </cell>
          <cell r="D395" t="str">
            <v>C100</v>
          </cell>
        </row>
        <row r="396">
          <cell r="B396" t="str">
            <v>53301705</v>
          </cell>
          <cell r="D396" t="str">
            <v>C182</v>
          </cell>
        </row>
        <row r="397">
          <cell r="B397" t="str">
            <v>53301705</v>
          </cell>
          <cell r="D397" t="str">
            <v>C190</v>
          </cell>
        </row>
        <row r="398">
          <cell r="B398" t="str">
            <v>53301705</v>
          </cell>
          <cell r="D398" t="str">
            <v>C210</v>
          </cell>
        </row>
        <row r="399">
          <cell r="B399" t="str">
            <v>53301705</v>
          </cell>
          <cell r="D399" t="str">
            <v>C220</v>
          </cell>
        </row>
        <row r="400">
          <cell r="B400" t="str">
            <v>53301705</v>
          </cell>
          <cell r="D400" t="str">
            <v>C221</v>
          </cell>
        </row>
        <row r="401">
          <cell r="B401" t="str">
            <v>53301705</v>
          </cell>
          <cell r="D401" t="str">
            <v>C280</v>
          </cell>
        </row>
        <row r="402">
          <cell r="B402" t="str">
            <v>53301705</v>
          </cell>
          <cell r="D402" t="str">
            <v>C320</v>
          </cell>
        </row>
        <row r="403">
          <cell r="B403" t="str">
            <v>53301705</v>
          </cell>
          <cell r="D403" t="str">
            <v>C330</v>
          </cell>
        </row>
        <row r="404">
          <cell r="B404" t="str">
            <v>53301705</v>
          </cell>
          <cell r="D404" t="str">
            <v>C340</v>
          </cell>
        </row>
        <row r="405">
          <cell r="B405" t="str">
            <v>53301705</v>
          </cell>
          <cell r="D405" t="str">
            <v>C430</v>
          </cell>
        </row>
        <row r="406">
          <cell r="B406" t="str">
            <v>53333100</v>
          </cell>
        </row>
        <row r="407">
          <cell r="B407">
            <v>56601910</v>
          </cell>
        </row>
        <row r="408">
          <cell r="B408" t="str">
            <v>56601920</v>
          </cell>
        </row>
      </sheetData>
      <sheetData sheetId="4" refreshError="1"/>
      <sheetData sheetId="5" refreshError="1">
        <row r="6">
          <cell r="B6">
            <v>10</v>
          </cell>
        </row>
        <row r="7">
          <cell r="B7" t="str">
            <v>1A</v>
          </cell>
        </row>
        <row r="8">
          <cell r="B8" t="str">
            <v>LV LC CD</v>
          </cell>
        </row>
        <row r="9">
          <cell r="B9" t="str">
            <v>CD</v>
          </cell>
        </row>
        <row r="12">
          <cell r="G12">
            <v>2004</v>
          </cell>
          <cell r="H12">
            <v>2005</v>
          </cell>
          <cell r="I12">
            <v>2005</v>
          </cell>
          <cell r="J12">
            <v>2005</v>
          </cell>
          <cell r="K12">
            <v>2006</v>
          </cell>
          <cell r="L12">
            <v>2006</v>
          </cell>
          <cell r="M12">
            <v>2006</v>
          </cell>
          <cell r="N12">
            <v>2006</v>
          </cell>
          <cell r="O12">
            <v>2006</v>
          </cell>
          <cell r="P12">
            <v>2006</v>
          </cell>
          <cell r="Q12">
            <v>2006</v>
          </cell>
          <cell r="R12">
            <v>2006</v>
          </cell>
          <cell r="S12">
            <v>2006</v>
          </cell>
          <cell r="T12">
            <v>2006</v>
          </cell>
          <cell r="U12">
            <v>2006</v>
          </cell>
          <cell r="V12">
            <v>2006</v>
          </cell>
          <cell r="W12">
            <v>2007</v>
          </cell>
          <cell r="X12">
            <v>2008</v>
          </cell>
        </row>
        <row r="13">
          <cell r="G13">
            <v>12</v>
          </cell>
          <cell r="H13">
            <v>12</v>
          </cell>
          <cell r="I13">
            <v>12</v>
          </cell>
          <cell r="J13">
            <v>12</v>
          </cell>
          <cell r="K13">
            <v>1</v>
          </cell>
          <cell r="L13">
            <v>2</v>
          </cell>
          <cell r="M13">
            <v>3</v>
          </cell>
          <cell r="N13">
            <v>4</v>
          </cell>
          <cell r="O13">
            <v>5</v>
          </cell>
          <cell r="P13">
            <v>6</v>
          </cell>
          <cell r="Q13">
            <v>7</v>
          </cell>
          <cell r="R13">
            <v>8</v>
          </cell>
          <cell r="S13">
            <v>9</v>
          </cell>
          <cell r="T13">
            <v>10</v>
          </cell>
          <cell r="U13">
            <v>11</v>
          </cell>
          <cell r="V13">
            <v>12</v>
          </cell>
          <cell r="W13">
            <v>12</v>
          </cell>
          <cell r="X13">
            <v>12</v>
          </cell>
        </row>
        <row r="14">
          <cell r="G14" t="str">
            <v>304001PC</v>
          </cell>
          <cell r="H14" t="str">
            <v>304001PC</v>
          </cell>
          <cell r="I14" t="str">
            <v>304001PC</v>
          </cell>
          <cell r="J14" t="str">
            <v>304001PC</v>
          </cell>
          <cell r="K14" t="str">
            <v>304001PC</v>
          </cell>
          <cell r="L14" t="str">
            <v>304001PC</v>
          </cell>
          <cell r="M14" t="str">
            <v>304001PC</v>
          </cell>
          <cell r="N14" t="str">
            <v>304001PC</v>
          </cell>
          <cell r="O14" t="str">
            <v>304001PC</v>
          </cell>
          <cell r="P14" t="str">
            <v>304001PC</v>
          </cell>
          <cell r="Q14" t="str">
            <v>304001PC</v>
          </cell>
          <cell r="R14" t="str">
            <v>304001PC</v>
          </cell>
          <cell r="S14" t="str">
            <v>304001PC</v>
          </cell>
          <cell r="T14" t="str">
            <v>304001PC</v>
          </cell>
          <cell r="U14" t="str">
            <v>304001PC</v>
          </cell>
          <cell r="V14" t="str">
            <v>304001PC</v>
          </cell>
          <cell r="W14" t="str">
            <v>304001PC</v>
          </cell>
          <cell r="X14" t="str">
            <v>304001PC</v>
          </cell>
        </row>
        <row r="15">
          <cell r="G15">
            <v>705</v>
          </cell>
          <cell r="H15">
            <v>300</v>
          </cell>
          <cell r="I15">
            <v>420</v>
          </cell>
          <cell r="J15">
            <v>430</v>
          </cell>
          <cell r="K15">
            <v>300</v>
          </cell>
          <cell r="L15">
            <v>300</v>
          </cell>
          <cell r="M15">
            <v>300</v>
          </cell>
          <cell r="N15">
            <v>300</v>
          </cell>
          <cell r="O15">
            <v>300</v>
          </cell>
          <cell r="P15">
            <v>300</v>
          </cell>
          <cell r="Q15">
            <v>300</v>
          </cell>
          <cell r="R15">
            <v>300</v>
          </cell>
          <cell r="S15">
            <v>300</v>
          </cell>
          <cell r="T15">
            <v>300</v>
          </cell>
          <cell r="U15">
            <v>300</v>
          </cell>
          <cell r="V15">
            <v>300</v>
          </cell>
          <cell r="W15">
            <v>300</v>
          </cell>
          <cell r="X15">
            <v>300</v>
          </cell>
        </row>
        <row r="16">
          <cell r="B16" t="str">
            <v>10110000</v>
          </cell>
        </row>
        <row r="17">
          <cell r="B17" t="str">
            <v>10120111</v>
          </cell>
        </row>
        <row r="18">
          <cell r="B18" t="str">
            <v>10120111</v>
          </cell>
          <cell r="D18" t="str">
            <v>D202010000</v>
          </cell>
        </row>
        <row r="19">
          <cell r="B19" t="str">
            <v>10120111</v>
          </cell>
          <cell r="D19" t="str">
            <v>D203010000</v>
          </cell>
        </row>
        <row r="20">
          <cell r="B20" t="str">
            <v>10120112</v>
          </cell>
        </row>
        <row r="21">
          <cell r="B21">
            <v>11652101</v>
          </cell>
        </row>
        <row r="22">
          <cell r="B22" t="str">
            <v>10130980</v>
          </cell>
          <cell r="D22" t="str">
            <v>0202010010</v>
          </cell>
        </row>
        <row r="23">
          <cell r="B23" t="str">
            <v>10130980</v>
          </cell>
          <cell r="D23" t="str">
            <v>0202010020</v>
          </cell>
        </row>
        <row r="24">
          <cell r="B24" t="str">
            <v>10130980</v>
          </cell>
          <cell r="D24" t="str">
            <v>0202010100</v>
          </cell>
        </row>
        <row r="25">
          <cell r="B25" t="str">
            <v>10130980</v>
          </cell>
          <cell r="D25" t="str">
            <v>0202010300</v>
          </cell>
        </row>
        <row r="26">
          <cell r="B26" t="str">
            <v>10130980</v>
          </cell>
          <cell r="D26" t="str">
            <v>0202010410</v>
          </cell>
        </row>
        <row r="27">
          <cell r="B27" t="str">
            <v>10130980</v>
          </cell>
          <cell r="D27" t="str">
            <v>0202010510</v>
          </cell>
        </row>
        <row r="28">
          <cell r="B28" t="str">
            <v>10130980</v>
          </cell>
          <cell r="D28" t="str">
            <v>0202011200</v>
          </cell>
        </row>
        <row r="29">
          <cell r="B29" t="str">
            <v>10130980</v>
          </cell>
          <cell r="D29" t="str">
            <v>0202013010</v>
          </cell>
        </row>
        <row r="30">
          <cell r="B30" t="str">
            <v>10130980</v>
          </cell>
          <cell r="D30" t="str">
            <v>0202020410</v>
          </cell>
        </row>
        <row r="31">
          <cell r="B31" t="str">
            <v>10130980</v>
          </cell>
          <cell r="D31" t="str">
            <v>0202023000</v>
          </cell>
        </row>
        <row r="32">
          <cell r="B32" t="str">
            <v>10130980</v>
          </cell>
          <cell r="D32" t="str">
            <v>0202025010</v>
          </cell>
        </row>
        <row r="33">
          <cell r="B33" t="str">
            <v>10130980</v>
          </cell>
          <cell r="D33" t="str">
            <v>0202026010</v>
          </cell>
        </row>
        <row r="34">
          <cell r="B34" t="str">
            <v>10130980</v>
          </cell>
          <cell r="D34" t="str">
            <v>0202026020</v>
          </cell>
        </row>
        <row r="35">
          <cell r="B35" t="str">
            <v>10130980</v>
          </cell>
          <cell r="D35" t="str">
            <v>0202026030</v>
          </cell>
        </row>
        <row r="36">
          <cell r="B36" t="str">
            <v>10130980</v>
          </cell>
          <cell r="D36" t="str">
            <v>0202026040</v>
          </cell>
        </row>
        <row r="37">
          <cell r="B37" t="str">
            <v>10130980</v>
          </cell>
          <cell r="D37" t="str">
            <v>0202035010</v>
          </cell>
        </row>
        <row r="38">
          <cell r="B38" t="str">
            <v>10130980</v>
          </cell>
          <cell r="D38" t="str">
            <v>0202041010</v>
          </cell>
        </row>
        <row r="39">
          <cell r="B39" t="str">
            <v>10130982</v>
          </cell>
        </row>
        <row r="40">
          <cell r="B40" t="str">
            <v>10130984</v>
          </cell>
        </row>
        <row r="41">
          <cell r="B41" t="str">
            <v>10130986</v>
          </cell>
        </row>
        <row r="42">
          <cell r="B42" t="str">
            <v>10130976</v>
          </cell>
          <cell r="D42" t="str">
            <v>0202010010</v>
          </cell>
        </row>
        <row r="43">
          <cell r="B43" t="str">
            <v>10130976</v>
          </cell>
          <cell r="D43" t="str">
            <v>0202010020</v>
          </cell>
        </row>
        <row r="44">
          <cell r="B44" t="str">
            <v>10130976</v>
          </cell>
          <cell r="D44" t="str">
            <v>0202010100</v>
          </cell>
        </row>
        <row r="45">
          <cell r="B45" t="str">
            <v>10130976</v>
          </cell>
          <cell r="D45" t="str">
            <v>0202010300</v>
          </cell>
        </row>
        <row r="46">
          <cell r="B46" t="str">
            <v>10130976</v>
          </cell>
          <cell r="D46" t="str">
            <v>0202010410</v>
          </cell>
        </row>
        <row r="47">
          <cell r="B47" t="str">
            <v>10130976</v>
          </cell>
          <cell r="D47" t="str">
            <v>0202010510</v>
          </cell>
        </row>
        <row r="48">
          <cell r="B48" t="str">
            <v>10130976</v>
          </cell>
          <cell r="D48" t="str">
            <v>0202011200</v>
          </cell>
        </row>
        <row r="49">
          <cell r="B49" t="str">
            <v>10130976</v>
          </cell>
          <cell r="D49" t="str">
            <v>0202013010</v>
          </cell>
        </row>
        <row r="50">
          <cell r="B50" t="str">
            <v>10130976</v>
          </cell>
          <cell r="D50" t="str">
            <v>0202020410</v>
          </cell>
        </row>
        <row r="51">
          <cell r="B51" t="str">
            <v>10130976</v>
          </cell>
          <cell r="D51" t="str">
            <v>0202023000</v>
          </cell>
        </row>
        <row r="52">
          <cell r="B52" t="str">
            <v>10130976</v>
          </cell>
          <cell r="D52" t="str">
            <v>0202025010</v>
          </cell>
        </row>
        <row r="53">
          <cell r="B53" t="str">
            <v>10130976</v>
          </cell>
          <cell r="D53" t="str">
            <v>0202026010</v>
          </cell>
        </row>
        <row r="54">
          <cell r="B54" t="str">
            <v>10130976</v>
          </cell>
          <cell r="D54" t="str">
            <v>0202026020</v>
          </cell>
        </row>
        <row r="55">
          <cell r="B55" t="str">
            <v>10130976</v>
          </cell>
          <cell r="D55" t="str">
            <v>0202026030</v>
          </cell>
        </row>
        <row r="56">
          <cell r="B56" t="str">
            <v>10130976</v>
          </cell>
          <cell r="D56" t="str">
            <v>0202026040</v>
          </cell>
        </row>
        <row r="57">
          <cell r="B57" t="str">
            <v>10130976</v>
          </cell>
          <cell r="D57" t="str">
            <v>0202035010</v>
          </cell>
        </row>
        <row r="58">
          <cell r="B58" t="str">
            <v>10130976</v>
          </cell>
          <cell r="D58" t="str">
            <v>0202041010</v>
          </cell>
        </row>
        <row r="59">
          <cell r="B59" t="str">
            <v>10130978</v>
          </cell>
        </row>
        <row r="60">
          <cell r="B60" t="str">
            <v>10141500</v>
          </cell>
        </row>
        <row r="61">
          <cell r="B61" t="str">
            <v>10200100</v>
          </cell>
        </row>
        <row r="62">
          <cell r="B62" t="str">
            <v>10230300</v>
          </cell>
        </row>
        <row r="63">
          <cell r="B63" t="str">
            <v>10230400</v>
          </cell>
        </row>
        <row r="64">
          <cell r="B64" t="str">
            <v>10224710</v>
          </cell>
        </row>
        <row r="65">
          <cell r="B65" t="str">
            <v>10230710</v>
          </cell>
        </row>
        <row r="66">
          <cell r="B66" t="str">
            <v>10251001</v>
          </cell>
        </row>
        <row r="67">
          <cell r="B67" t="str">
            <v>20110000</v>
          </cell>
        </row>
        <row r="68">
          <cell r="B68" t="str">
            <v>20110001</v>
          </cell>
        </row>
        <row r="69">
          <cell r="B69" t="str">
            <v>20141000</v>
          </cell>
        </row>
        <row r="70">
          <cell r="B70" t="str">
            <v>20141401</v>
          </cell>
        </row>
        <row r="71">
          <cell r="B71" t="str">
            <v>20121200</v>
          </cell>
        </row>
        <row r="72">
          <cell r="B72" t="str">
            <v>20183210</v>
          </cell>
        </row>
        <row r="73">
          <cell r="B73" t="str">
            <v>20131500</v>
          </cell>
        </row>
        <row r="74">
          <cell r="B74" t="str">
            <v>20131400</v>
          </cell>
        </row>
        <row r="75">
          <cell r="B75" t="str">
            <v>20154010</v>
          </cell>
        </row>
        <row r="76">
          <cell r="B76" t="str">
            <v>20251001</v>
          </cell>
        </row>
        <row r="77">
          <cell r="B77" t="str">
            <v>20301001</v>
          </cell>
        </row>
        <row r="78">
          <cell r="B78" t="str">
            <v>52101010</v>
          </cell>
          <cell r="D78" t="str">
            <v>0203010100</v>
          </cell>
        </row>
        <row r="79">
          <cell r="B79" t="str">
            <v>52101010</v>
          </cell>
          <cell r="D79" t="str">
            <v>0203020100</v>
          </cell>
        </row>
        <row r="80">
          <cell r="B80" t="str">
            <v>52101010</v>
          </cell>
          <cell r="D80" t="str">
            <v>0203020150</v>
          </cell>
        </row>
        <row r="81">
          <cell r="B81" t="str">
            <v>52101010</v>
          </cell>
          <cell r="D81" t="str">
            <v>0203030100</v>
          </cell>
        </row>
        <row r="82">
          <cell r="B82" t="str">
            <v>52101010</v>
          </cell>
          <cell r="D82" t="str">
            <v>0203050100</v>
          </cell>
        </row>
        <row r="83">
          <cell r="B83" t="str">
            <v>52101020</v>
          </cell>
          <cell r="D83" t="str">
            <v>0203010000</v>
          </cell>
        </row>
        <row r="84">
          <cell r="B84" t="str">
            <v>52101020</v>
          </cell>
          <cell r="D84" t="str">
            <v>0203050100</v>
          </cell>
        </row>
        <row r="85">
          <cell r="B85" t="str">
            <v>52101002</v>
          </cell>
          <cell r="D85" t="str">
            <v>0203040100</v>
          </cell>
        </row>
        <row r="86">
          <cell r="B86" t="str">
            <v>52101002</v>
          </cell>
          <cell r="D86" t="str">
            <v>0203040200</v>
          </cell>
        </row>
        <row r="87">
          <cell r="B87" t="str">
            <v>52101002</v>
          </cell>
          <cell r="D87" t="str">
            <v>0203040300</v>
          </cell>
        </row>
        <row r="88">
          <cell r="B88" t="str">
            <v>52101002</v>
          </cell>
          <cell r="D88" t="str">
            <v>0203040400</v>
          </cell>
        </row>
        <row r="89">
          <cell r="B89" t="str">
            <v>52101002</v>
          </cell>
          <cell r="D89" t="str">
            <v>0203040500</v>
          </cell>
        </row>
        <row r="90">
          <cell r="B90" t="str">
            <v>52101002</v>
          </cell>
          <cell r="D90" t="str">
            <v>0203040600</v>
          </cell>
        </row>
        <row r="91">
          <cell r="B91" t="str">
            <v>52101002</v>
          </cell>
          <cell r="D91" t="str">
            <v>0203040700</v>
          </cell>
        </row>
        <row r="92">
          <cell r="B92" t="str">
            <v>52101002</v>
          </cell>
          <cell r="D92" t="str">
            <v>0203040800</v>
          </cell>
        </row>
        <row r="93">
          <cell r="B93" t="str">
            <v>52101002</v>
          </cell>
          <cell r="D93" t="str">
            <v>0203050100</v>
          </cell>
        </row>
        <row r="94">
          <cell r="B94" t="str">
            <v>55556500</v>
          </cell>
          <cell r="D94" t="str">
            <v>P29</v>
          </cell>
        </row>
        <row r="95">
          <cell r="B95" t="str">
            <v>55556500</v>
          </cell>
          <cell r="D95" t="str">
            <v>P31</v>
          </cell>
        </row>
        <row r="96">
          <cell r="B96" t="str">
            <v>55556500</v>
          </cell>
          <cell r="D96" t="str">
            <v>P32</v>
          </cell>
        </row>
        <row r="97">
          <cell r="B97" t="str">
            <v>55556500</v>
          </cell>
          <cell r="D97" t="str">
            <v>P33</v>
          </cell>
        </row>
        <row r="98">
          <cell r="B98" t="str">
            <v>55556500</v>
          </cell>
          <cell r="D98" t="str">
            <v>P34</v>
          </cell>
        </row>
        <row r="99">
          <cell r="B99" t="str">
            <v>55556500</v>
          </cell>
          <cell r="D99" t="str">
            <v>P36</v>
          </cell>
        </row>
        <row r="100">
          <cell r="B100" t="str">
            <v>55556500</v>
          </cell>
          <cell r="D100" t="str">
            <v>P37</v>
          </cell>
        </row>
      </sheetData>
      <sheetData sheetId="6" refreshError="1">
        <row r="6">
          <cell r="B6">
            <v>10</v>
          </cell>
        </row>
        <row r="7">
          <cell r="B7" t="str">
            <v>1A</v>
          </cell>
        </row>
        <row r="8">
          <cell r="B8" t="str">
            <v>LV LC CD</v>
          </cell>
        </row>
        <row r="9">
          <cell r="B9" t="str">
            <v>CD</v>
          </cell>
        </row>
        <row r="10">
          <cell r="G10">
            <v>2004</v>
          </cell>
          <cell r="H10">
            <v>2005</v>
          </cell>
          <cell r="I10">
            <v>2005</v>
          </cell>
          <cell r="J10">
            <v>2005</v>
          </cell>
          <cell r="K10">
            <v>2006</v>
          </cell>
          <cell r="L10">
            <v>2006</v>
          </cell>
          <cell r="M10">
            <v>2006</v>
          </cell>
          <cell r="N10">
            <v>2006</v>
          </cell>
          <cell r="O10">
            <v>2006</v>
          </cell>
          <cell r="P10">
            <v>2006</v>
          </cell>
          <cell r="Q10">
            <v>2006</v>
          </cell>
          <cell r="R10">
            <v>2006</v>
          </cell>
          <cell r="S10">
            <v>2006</v>
          </cell>
          <cell r="T10">
            <v>2006</v>
          </cell>
          <cell r="U10">
            <v>2006</v>
          </cell>
          <cell r="V10">
            <v>2006</v>
          </cell>
          <cell r="W10">
            <v>2007</v>
          </cell>
          <cell r="X10">
            <v>2008</v>
          </cell>
        </row>
        <row r="11">
          <cell r="G11">
            <v>12</v>
          </cell>
          <cell r="H11">
            <v>12</v>
          </cell>
          <cell r="I11">
            <v>12</v>
          </cell>
          <cell r="J11">
            <v>12</v>
          </cell>
          <cell r="K11">
            <v>1</v>
          </cell>
          <cell r="L11">
            <v>2</v>
          </cell>
          <cell r="M11">
            <v>3</v>
          </cell>
          <cell r="N11">
            <v>4</v>
          </cell>
          <cell r="O11">
            <v>5</v>
          </cell>
          <cell r="P11">
            <v>6</v>
          </cell>
          <cell r="Q11">
            <v>7</v>
          </cell>
          <cell r="R11">
            <v>8</v>
          </cell>
          <cell r="S11">
            <v>9</v>
          </cell>
          <cell r="T11">
            <v>10</v>
          </cell>
          <cell r="U11">
            <v>11</v>
          </cell>
          <cell r="V11">
            <v>12</v>
          </cell>
          <cell r="W11">
            <v>12</v>
          </cell>
          <cell r="X11">
            <v>12</v>
          </cell>
        </row>
        <row r="12">
          <cell r="G12" t="str">
            <v>304001PV</v>
          </cell>
          <cell r="H12" t="str">
            <v>MGT304PV</v>
          </cell>
          <cell r="I12" t="str">
            <v>MGT304PV</v>
          </cell>
          <cell r="J12" t="str">
            <v>MGT304PV</v>
          </cell>
          <cell r="K12" t="str">
            <v>MGT304PV</v>
          </cell>
          <cell r="L12" t="str">
            <v>MGT304PV</v>
          </cell>
          <cell r="M12" t="str">
            <v>MGT304PV</v>
          </cell>
          <cell r="N12" t="str">
            <v>MGT304PV</v>
          </cell>
          <cell r="O12" t="str">
            <v>MGT304PV</v>
          </cell>
          <cell r="P12" t="str">
            <v>MGT304PV</v>
          </cell>
          <cell r="Q12" t="str">
            <v>MGT304PV</v>
          </cell>
          <cell r="R12" t="str">
            <v>MGT304PV</v>
          </cell>
          <cell r="S12" t="str">
            <v>MGT304PV</v>
          </cell>
          <cell r="T12" t="str">
            <v>MGT304PV</v>
          </cell>
          <cell r="U12" t="str">
            <v>MGT304PV</v>
          </cell>
          <cell r="V12" t="str">
            <v>MGT304PV</v>
          </cell>
          <cell r="W12" t="str">
            <v>MGT304PV</v>
          </cell>
          <cell r="X12" t="str">
            <v>MGT304PV</v>
          </cell>
        </row>
        <row r="13">
          <cell r="G13">
            <v>705</v>
          </cell>
          <cell r="H13">
            <v>300</v>
          </cell>
          <cell r="I13">
            <v>420</v>
          </cell>
          <cell r="J13">
            <v>430</v>
          </cell>
          <cell r="K13">
            <v>300</v>
          </cell>
          <cell r="L13">
            <v>300</v>
          </cell>
          <cell r="M13">
            <v>300</v>
          </cell>
          <cell r="N13">
            <v>300</v>
          </cell>
          <cell r="O13">
            <v>300</v>
          </cell>
          <cell r="P13">
            <v>300</v>
          </cell>
          <cell r="Q13">
            <v>300</v>
          </cell>
          <cell r="R13">
            <v>300</v>
          </cell>
          <cell r="S13">
            <v>300</v>
          </cell>
          <cell r="T13">
            <v>300</v>
          </cell>
          <cell r="U13">
            <v>300</v>
          </cell>
          <cell r="V13">
            <v>300</v>
          </cell>
          <cell r="W13">
            <v>300</v>
          </cell>
          <cell r="X13">
            <v>300</v>
          </cell>
        </row>
        <row r="14">
          <cell r="B14" t="str">
            <v>10110000</v>
          </cell>
        </row>
        <row r="15">
          <cell r="B15" t="str">
            <v>10120111</v>
          </cell>
        </row>
        <row r="16">
          <cell r="B16" t="str">
            <v>10120111</v>
          </cell>
          <cell r="D16" t="str">
            <v>D202010000</v>
          </cell>
        </row>
        <row r="17">
          <cell r="B17" t="str">
            <v>10120111</v>
          </cell>
          <cell r="D17" t="str">
            <v>D203010000</v>
          </cell>
        </row>
        <row r="18">
          <cell r="B18" t="str">
            <v>10120112</v>
          </cell>
        </row>
        <row r="19">
          <cell r="B19">
            <v>11652101</v>
          </cell>
        </row>
        <row r="20">
          <cell r="B20" t="str">
            <v>10130980</v>
          </cell>
          <cell r="D20" t="str">
            <v>0202010010</v>
          </cell>
        </row>
        <row r="21">
          <cell r="B21" t="str">
            <v>10130980</v>
          </cell>
          <cell r="D21" t="str">
            <v>0202010020</v>
          </cell>
        </row>
        <row r="22">
          <cell r="B22" t="str">
            <v>10130980</v>
          </cell>
          <cell r="D22" t="str">
            <v>0202010100</v>
          </cell>
        </row>
        <row r="23">
          <cell r="B23" t="str">
            <v>10130980</v>
          </cell>
          <cell r="D23" t="str">
            <v>0202010300</v>
          </cell>
        </row>
        <row r="24">
          <cell r="B24" t="str">
            <v>10130980</v>
          </cell>
          <cell r="D24" t="str">
            <v>0202010410</v>
          </cell>
        </row>
        <row r="25">
          <cell r="B25" t="str">
            <v>10130980</v>
          </cell>
          <cell r="D25" t="str">
            <v>0202010510</v>
          </cell>
        </row>
        <row r="26">
          <cell r="B26" t="str">
            <v>10130980</v>
          </cell>
          <cell r="D26" t="str">
            <v>0202011200</v>
          </cell>
        </row>
        <row r="27">
          <cell r="B27" t="str">
            <v>10130980</v>
          </cell>
          <cell r="D27" t="str">
            <v>0202013010</v>
          </cell>
        </row>
        <row r="28">
          <cell r="B28" t="str">
            <v>10130980</v>
          </cell>
          <cell r="D28" t="str">
            <v>0202020410</v>
          </cell>
        </row>
        <row r="29">
          <cell r="B29" t="str">
            <v>10130980</v>
          </cell>
          <cell r="D29" t="str">
            <v>0202023000</v>
          </cell>
        </row>
        <row r="30">
          <cell r="B30" t="str">
            <v>10130980</v>
          </cell>
          <cell r="D30" t="str">
            <v>0202025010</v>
          </cell>
        </row>
        <row r="31">
          <cell r="B31" t="str">
            <v>10130980</v>
          </cell>
          <cell r="D31" t="str">
            <v>0202026010</v>
          </cell>
        </row>
        <row r="32">
          <cell r="B32" t="str">
            <v>10130980</v>
          </cell>
          <cell r="D32" t="str">
            <v>0202026020</v>
          </cell>
        </row>
        <row r="33">
          <cell r="B33" t="str">
            <v>10130980</v>
          </cell>
          <cell r="D33" t="str">
            <v>0202026030</v>
          </cell>
        </row>
        <row r="34">
          <cell r="B34" t="str">
            <v>10130980</v>
          </cell>
          <cell r="D34" t="str">
            <v>0202026040</v>
          </cell>
        </row>
        <row r="35">
          <cell r="B35" t="str">
            <v>10130980</v>
          </cell>
          <cell r="D35" t="str">
            <v>0202035010</v>
          </cell>
        </row>
        <row r="36">
          <cell r="B36" t="str">
            <v>10130980</v>
          </cell>
          <cell r="D36" t="str">
            <v>0202041010</v>
          </cell>
        </row>
        <row r="37">
          <cell r="B37" t="str">
            <v>10130982</v>
          </cell>
        </row>
        <row r="38">
          <cell r="B38" t="str">
            <v>10130984</v>
          </cell>
        </row>
        <row r="39">
          <cell r="B39" t="str">
            <v>10130986</v>
          </cell>
        </row>
        <row r="40">
          <cell r="B40" t="str">
            <v>10130976</v>
          </cell>
          <cell r="D40" t="str">
            <v>0202010010</v>
          </cell>
        </row>
        <row r="41">
          <cell r="B41" t="str">
            <v>10130976</v>
          </cell>
          <cell r="D41" t="str">
            <v>0202010020</v>
          </cell>
        </row>
        <row r="42">
          <cell r="B42" t="str">
            <v>10130976</v>
          </cell>
          <cell r="D42" t="str">
            <v>0202010100</v>
          </cell>
        </row>
        <row r="43">
          <cell r="B43" t="str">
            <v>10130976</v>
          </cell>
          <cell r="D43" t="str">
            <v>0202010300</v>
          </cell>
        </row>
        <row r="44">
          <cell r="B44" t="str">
            <v>10130976</v>
          </cell>
          <cell r="D44" t="str">
            <v>0202010410</v>
          </cell>
        </row>
        <row r="45">
          <cell r="B45" t="str">
            <v>10130976</v>
          </cell>
          <cell r="D45" t="str">
            <v>0202010510</v>
          </cell>
        </row>
        <row r="46">
          <cell r="B46" t="str">
            <v>10130976</v>
          </cell>
          <cell r="D46" t="str">
            <v>0202011200</v>
          </cell>
        </row>
        <row r="47">
          <cell r="B47" t="str">
            <v>10130976</v>
          </cell>
          <cell r="D47" t="str">
            <v>0202013010</v>
          </cell>
        </row>
        <row r="48">
          <cell r="B48" t="str">
            <v>10130976</v>
          </cell>
          <cell r="D48" t="str">
            <v>0202020410</v>
          </cell>
        </row>
        <row r="49">
          <cell r="B49" t="str">
            <v>10130976</v>
          </cell>
          <cell r="D49" t="str">
            <v>0202023000</v>
          </cell>
        </row>
        <row r="50">
          <cell r="B50" t="str">
            <v>10130976</v>
          </cell>
          <cell r="D50" t="str">
            <v>0202025010</v>
          </cell>
        </row>
        <row r="51">
          <cell r="B51" t="str">
            <v>10130976</v>
          </cell>
          <cell r="D51" t="str">
            <v>0202026010</v>
          </cell>
        </row>
        <row r="52">
          <cell r="B52" t="str">
            <v>10130976</v>
          </cell>
          <cell r="D52" t="str">
            <v>0202026020</v>
          </cell>
        </row>
        <row r="53">
          <cell r="B53" t="str">
            <v>10130976</v>
          </cell>
          <cell r="D53" t="str">
            <v>0202026030</v>
          </cell>
        </row>
        <row r="54">
          <cell r="B54" t="str">
            <v>10130976</v>
          </cell>
          <cell r="D54" t="str">
            <v>0202026040</v>
          </cell>
        </row>
        <row r="55">
          <cell r="B55" t="str">
            <v>10130976</v>
          </cell>
          <cell r="D55" t="str">
            <v>0202035010</v>
          </cell>
        </row>
        <row r="56">
          <cell r="B56" t="str">
            <v>10130976</v>
          </cell>
          <cell r="D56" t="str">
            <v>0202041010</v>
          </cell>
        </row>
        <row r="57">
          <cell r="B57" t="str">
            <v>10130978</v>
          </cell>
        </row>
        <row r="58">
          <cell r="B58" t="str">
            <v>10141500</v>
          </cell>
        </row>
        <row r="59">
          <cell r="B59" t="str">
            <v>10200100</v>
          </cell>
        </row>
        <row r="60">
          <cell r="B60" t="str">
            <v>10230300</v>
          </cell>
        </row>
        <row r="61">
          <cell r="B61" t="str">
            <v>10230400</v>
          </cell>
        </row>
        <row r="62">
          <cell r="B62" t="str">
            <v>10224710</v>
          </cell>
        </row>
        <row r="63">
          <cell r="B63" t="str">
            <v>10230710</v>
          </cell>
        </row>
        <row r="64">
          <cell r="B64" t="str">
            <v>10251001</v>
          </cell>
        </row>
        <row r="65">
          <cell r="B65" t="str">
            <v>20110000</v>
          </cell>
        </row>
        <row r="66">
          <cell r="B66" t="str">
            <v>20110001</v>
          </cell>
        </row>
        <row r="67">
          <cell r="B67" t="str">
            <v>20141000</v>
          </cell>
        </row>
        <row r="68">
          <cell r="B68" t="str">
            <v>20141401</v>
          </cell>
        </row>
        <row r="69">
          <cell r="B69" t="str">
            <v>20121200</v>
          </cell>
        </row>
        <row r="70">
          <cell r="B70" t="str">
            <v>20183210</v>
          </cell>
        </row>
        <row r="71">
          <cell r="B71" t="str">
            <v>20131500</v>
          </cell>
        </row>
        <row r="72">
          <cell r="B72" t="str">
            <v>20131400</v>
          </cell>
        </row>
        <row r="73">
          <cell r="B73" t="str">
            <v>20154010</v>
          </cell>
        </row>
        <row r="74">
          <cell r="B74" t="str">
            <v>20251001</v>
          </cell>
        </row>
        <row r="75">
          <cell r="B75" t="str">
            <v>20301001</v>
          </cell>
        </row>
        <row r="76">
          <cell r="B76" t="str">
            <v>52101010</v>
          </cell>
          <cell r="D76" t="str">
            <v>0203010100</v>
          </cell>
        </row>
        <row r="77">
          <cell r="B77" t="str">
            <v>52101010</v>
          </cell>
          <cell r="D77" t="str">
            <v>0203020100</v>
          </cell>
        </row>
        <row r="78">
          <cell r="B78" t="str">
            <v>52101010</v>
          </cell>
          <cell r="D78" t="str">
            <v>0203020150</v>
          </cell>
        </row>
        <row r="79">
          <cell r="B79" t="str">
            <v>52101010</v>
          </cell>
          <cell r="D79" t="str">
            <v>0203030100</v>
          </cell>
        </row>
        <row r="80">
          <cell r="B80" t="str">
            <v>52101010</v>
          </cell>
          <cell r="D80" t="str">
            <v>0203050100</v>
          </cell>
        </row>
        <row r="81">
          <cell r="B81" t="str">
            <v>52101020</v>
          </cell>
          <cell r="D81" t="str">
            <v>0203010000</v>
          </cell>
        </row>
        <row r="82">
          <cell r="B82" t="str">
            <v>52101020</v>
          </cell>
          <cell r="D82" t="str">
            <v>0203050100</v>
          </cell>
        </row>
        <row r="83">
          <cell r="B83" t="str">
            <v>52101002</v>
          </cell>
          <cell r="D83" t="str">
            <v>0203040100</v>
          </cell>
        </row>
        <row r="84">
          <cell r="B84" t="str">
            <v>52101002</v>
          </cell>
          <cell r="D84" t="str">
            <v>0203040200</v>
          </cell>
        </row>
        <row r="85">
          <cell r="B85" t="str">
            <v>52101002</v>
          </cell>
          <cell r="D85" t="str">
            <v>0203040300</v>
          </cell>
        </row>
        <row r="86">
          <cell r="B86" t="str">
            <v>52101002</v>
          </cell>
          <cell r="D86" t="str">
            <v>0203040400</v>
          </cell>
        </row>
        <row r="87">
          <cell r="B87" t="str">
            <v>52101002</v>
          </cell>
          <cell r="D87" t="str">
            <v>0203040500</v>
          </cell>
        </row>
        <row r="88">
          <cell r="B88" t="str">
            <v>52101002</v>
          </cell>
          <cell r="D88" t="str">
            <v>0203040600</v>
          </cell>
        </row>
        <row r="89">
          <cell r="B89" t="str">
            <v>52101002</v>
          </cell>
          <cell r="D89" t="str">
            <v>0203040700</v>
          </cell>
        </row>
        <row r="90">
          <cell r="B90" t="str">
            <v>52101002</v>
          </cell>
          <cell r="D90" t="str">
            <v>0203040800</v>
          </cell>
        </row>
        <row r="91">
          <cell r="B91" t="str">
            <v>52101002</v>
          </cell>
          <cell r="D91" t="str">
            <v>0203050100</v>
          </cell>
        </row>
        <row r="92">
          <cell r="B92" t="str">
            <v>55556500</v>
          </cell>
          <cell r="D92" t="str">
            <v>P29</v>
          </cell>
        </row>
        <row r="93">
          <cell r="B93" t="str">
            <v>55556500</v>
          </cell>
          <cell r="D93" t="str">
            <v>P31</v>
          </cell>
        </row>
        <row r="94">
          <cell r="B94" t="str">
            <v>55556500</v>
          </cell>
          <cell r="D94" t="str">
            <v>P32</v>
          </cell>
        </row>
        <row r="95">
          <cell r="B95" t="str">
            <v>55556500</v>
          </cell>
          <cell r="D95" t="str">
            <v>P33</v>
          </cell>
        </row>
        <row r="96">
          <cell r="B96" t="str">
            <v>55556500</v>
          </cell>
          <cell r="D96" t="str">
            <v>P34</v>
          </cell>
        </row>
        <row r="97">
          <cell r="B97" t="str">
            <v>55556500</v>
          </cell>
          <cell r="D97" t="str">
            <v>P36</v>
          </cell>
        </row>
        <row r="98">
          <cell r="B98" t="str">
            <v>55556500</v>
          </cell>
          <cell r="D98" t="str">
            <v>P37</v>
          </cell>
        </row>
      </sheetData>
      <sheetData sheetId="7" refreshError="1">
        <row r="6">
          <cell r="B6">
            <v>10</v>
          </cell>
        </row>
        <row r="7">
          <cell r="B7" t="str">
            <v>1A</v>
          </cell>
        </row>
        <row r="8">
          <cell r="B8" t="str">
            <v>LV LC CD</v>
          </cell>
        </row>
        <row r="9">
          <cell r="B9" t="str">
            <v>CD</v>
          </cell>
          <cell r="G9">
            <v>2004</v>
          </cell>
          <cell r="H9">
            <v>2005</v>
          </cell>
          <cell r="I9">
            <v>2005</v>
          </cell>
          <cell r="J9">
            <v>2005</v>
          </cell>
          <cell r="K9">
            <v>2006</v>
          </cell>
          <cell r="L9">
            <v>2006</v>
          </cell>
          <cell r="M9">
            <v>2006</v>
          </cell>
          <cell r="N9">
            <v>2006</v>
          </cell>
          <cell r="O9">
            <v>2006</v>
          </cell>
          <cell r="P9">
            <v>2006</v>
          </cell>
          <cell r="Q9">
            <v>2006</v>
          </cell>
          <cell r="R9">
            <v>2006</v>
          </cell>
          <cell r="S9">
            <v>2006</v>
          </cell>
          <cell r="T9">
            <v>2006</v>
          </cell>
          <cell r="U9">
            <v>2006</v>
          </cell>
          <cell r="V9">
            <v>2006</v>
          </cell>
          <cell r="W9">
            <v>2007</v>
          </cell>
          <cell r="X9">
            <v>2008</v>
          </cell>
        </row>
        <row r="10">
          <cell r="G10">
            <v>12</v>
          </cell>
          <cell r="H10">
            <v>12</v>
          </cell>
          <cell r="I10">
            <v>12</v>
          </cell>
          <cell r="J10">
            <v>12</v>
          </cell>
          <cell r="K10">
            <v>1</v>
          </cell>
          <cell r="L10">
            <v>2</v>
          </cell>
          <cell r="M10">
            <v>3</v>
          </cell>
          <cell r="N10">
            <v>4</v>
          </cell>
          <cell r="O10">
            <v>5</v>
          </cell>
          <cell r="P10">
            <v>6</v>
          </cell>
          <cell r="Q10">
            <v>7</v>
          </cell>
          <cell r="R10">
            <v>8</v>
          </cell>
          <cell r="S10">
            <v>9</v>
          </cell>
          <cell r="T10">
            <v>10</v>
          </cell>
          <cell r="U10">
            <v>11</v>
          </cell>
          <cell r="V10">
            <v>12</v>
          </cell>
          <cell r="W10">
            <v>12</v>
          </cell>
          <cell r="X10">
            <v>12</v>
          </cell>
        </row>
        <row r="11">
          <cell r="G11" t="str">
            <v>304001PN</v>
          </cell>
          <cell r="H11" t="str">
            <v>304001PN</v>
          </cell>
          <cell r="I11" t="str">
            <v>304001PN</v>
          </cell>
          <cell r="J11" t="str">
            <v>304001PN</v>
          </cell>
          <cell r="K11" t="str">
            <v>304001PN</v>
          </cell>
          <cell r="L11" t="str">
            <v>304001PN</v>
          </cell>
          <cell r="M11" t="str">
            <v>304001PN</v>
          </cell>
          <cell r="N11" t="str">
            <v>304001PN</v>
          </cell>
          <cell r="O11" t="str">
            <v>304001PN</v>
          </cell>
          <cell r="P11" t="str">
            <v>304001PN</v>
          </cell>
          <cell r="Q11" t="str">
            <v>304001PN</v>
          </cell>
          <cell r="R11" t="str">
            <v>304001PN</v>
          </cell>
          <cell r="S11" t="str">
            <v>304001PN</v>
          </cell>
          <cell r="T11" t="str">
            <v>304001PN</v>
          </cell>
          <cell r="U11" t="str">
            <v>304001PN</v>
          </cell>
          <cell r="V11" t="str">
            <v>304001PN</v>
          </cell>
          <cell r="W11" t="str">
            <v>304001PN</v>
          </cell>
          <cell r="X11" t="str">
            <v>304001PN</v>
          </cell>
        </row>
        <row r="12">
          <cell r="G12">
            <v>705</v>
          </cell>
          <cell r="H12">
            <v>300</v>
          </cell>
          <cell r="I12">
            <v>420</v>
          </cell>
          <cell r="J12">
            <v>430</v>
          </cell>
          <cell r="K12">
            <v>300</v>
          </cell>
          <cell r="L12">
            <v>300</v>
          </cell>
          <cell r="M12">
            <v>300</v>
          </cell>
          <cell r="N12">
            <v>300</v>
          </cell>
          <cell r="O12">
            <v>300</v>
          </cell>
          <cell r="P12">
            <v>300</v>
          </cell>
          <cell r="Q12">
            <v>300</v>
          </cell>
          <cell r="R12">
            <v>300</v>
          </cell>
          <cell r="S12">
            <v>300</v>
          </cell>
          <cell r="T12">
            <v>300</v>
          </cell>
          <cell r="U12">
            <v>300</v>
          </cell>
          <cell r="V12">
            <v>300</v>
          </cell>
          <cell r="W12">
            <v>300</v>
          </cell>
          <cell r="X12">
            <v>300</v>
          </cell>
        </row>
        <row r="13">
          <cell r="B13" t="str">
            <v>10110000</v>
          </cell>
        </row>
        <row r="14">
          <cell r="B14" t="str">
            <v>10120111</v>
          </cell>
        </row>
        <row r="15">
          <cell r="B15" t="str">
            <v>10120111</v>
          </cell>
          <cell r="D15" t="str">
            <v>D202010000</v>
          </cell>
        </row>
        <row r="16">
          <cell r="B16" t="str">
            <v>10120111</v>
          </cell>
          <cell r="D16" t="str">
            <v>D203010000</v>
          </cell>
        </row>
        <row r="17">
          <cell r="B17" t="str">
            <v>10120112</v>
          </cell>
        </row>
        <row r="18">
          <cell r="B18">
            <v>11652101</v>
          </cell>
        </row>
        <row r="19">
          <cell r="B19" t="str">
            <v>10130980</v>
          </cell>
          <cell r="D19" t="str">
            <v>0202010010</v>
          </cell>
        </row>
        <row r="20">
          <cell r="B20" t="str">
            <v>10130980</v>
          </cell>
          <cell r="D20" t="str">
            <v>0202010020</v>
          </cell>
        </row>
        <row r="21">
          <cell r="B21" t="str">
            <v>10130980</v>
          </cell>
          <cell r="D21" t="str">
            <v>0202010100</v>
          </cell>
        </row>
        <row r="22">
          <cell r="B22" t="str">
            <v>10130980</v>
          </cell>
          <cell r="D22" t="str">
            <v>0202010300</v>
          </cell>
        </row>
        <row r="23">
          <cell r="B23" t="str">
            <v>10130980</v>
          </cell>
          <cell r="D23" t="str">
            <v>0202010410</v>
          </cell>
        </row>
        <row r="24">
          <cell r="B24" t="str">
            <v>10130980</v>
          </cell>
          <cell r="D24" t="str">
            <v>0202010510</v>
          </cell>
        </row>
        <row r="25">
          <cell r="B25" t="str">
            <v>10130980</v>
          </cell>
          <cell r="D25" t="str">
            <v>0202011200</v>
          </cell>
        </row>
        <row r="26">
          <cell r="B26" t="str">
            <v>10130980</v>
          </cell>
          <cell r="D26" t="str">
            <v>0202013010</v>
          </cell>
        </row>
        <row r="27">
          <cell r="B27" t="str">
            <v>10130980</v>
          </cell>
          <cell r="D27" t="str">
            <v>0202020410</v>
          </cell>
        </row>
        <row r="28">
          <cell r="B28" t="str">
            <v>10130980</v>
          </cell>
          <cell r="D28" t="str">
            <v>0202023000</v>
          </cell>
        </row>
        <row r="29">
          <cell r="B29" t="str">
            <v>10130980</v>
          </cell>
          <cell r="D29" t="str">
            <v>0202025010</v>
          </cell>
        </row>
        <row r="30">
          <cell r="B30" t="str">
            <v>10130980</v>
          </cell>
          <cell r="D30" t="str">
            <v>0202026010</v>
          </cell>
        </row>
        <row r="31">
          <cell r="B31" t="str">
            <v>10130980</v>
          </cell>
          <cell r="D31" t="str">
            <v>0202026020</v>
          </cell>
        </row>
        <row r="32">
          <cell r="B32" t="str">
            <v>10130980</v>
          </cell>
          <cell r="D32" t="str">
            <v>0202026030</v>
          </cell>
        </row>
        <row r="33">
          <cell r="B33" t="str">
            <v>10130980</v>
          </cell>
          <cell r="D33" t="str">
            <v>0202026040</v>
          </cell>
        </row>
        <row r="34">
          <cell r="B34" t="str">
            <v>10130980</v>
          </cell>
          <cell r="D34" t="str">
            <v>0202035010</v>
          </cell>
        </row>
        <row r="35">
          <cell r="B35" t="str">
            <v>10130980</v>
          </cell>
          <cell r="D35" t="str">
            <v>0202041010</v>
          </cell>
        </row>
        <row r="36">
          <cell r="B36" t="str">
            <v>10130982</v>
          </cell>
        </row>
        <row r="37">
          <cell r="B37" t="str">
            <v>10130984</v>
          </cell>
        </row>
        <row r="38">
          <cell r="B38" t="str">
            <v>10130986</v>
          </cell>
        </row>
        <row r="39">
          <cell r="B39" t="str">
            <v>10130976</v>
          </cell>
          <cell r="D39" t="str">
            <v>0202010010</v>
          </cell>
        </row>
        <row r="40">
          <cell r="B40" t="str">
            <v>10130976</v>
          </cell>
          <cell r="D40" t="str">
            <v>0202010020</v>
          </cell>
        </row>
        <row r="41">
          <cell r="B41" t="str">
            <v>10130976</v>
          </cell>
          <cell r="D41" t="str">
            <v>0202010100</v>
          </cell>
        </row>
        <row r="42">
          <cell r="B42" t="str">
            <v>10130976</v>
          </cell>
          <cell r="D42" t="str">
            <v>0202010300</v>
          </cell>
        </row>
        <row r="43">
          <cell r="B43" t="str">
            <v>10130976</v>
          </cell>
          <cell r="D43" t="str">
            <v>0202010410</v>
          </cell>
        </row>
        <row r="44">
          <cell r="B44" t="str">
            <v>10130976</v>
          </cell>
          <cell r="D44" t="str">
            <v>0202010510</v>
          </cell>
        </row>
        <row r="45">
          <cell r="B45" t="str">
            <v>10130976</v>
          </cell>
          <cell r="D45" t="str">
            <v>0202011200</v>
          </cell>
        </row>
        <row r="46">
          <cell r="B46" t="str">
            <v>10130976</v>
          </cell>
          <cell r="D46" t="str">
            <v>0202013010</v>
          </cell>
        </row>
        <row r="47">
          <cell r="B47" t="str">
            <v>10130976</v>
          </cell>
          <cell r="D47" t="str">
            <v>0202020410</v>
          </cell>
        </row>
        <row r="48">
          <cell r="B48" t="str">
            <v>10130976</v>
          </cell>
          <cell r="D48" t="str">
            <v>0202023000</v>
          </cell>
        </row>
        <row r="49">
          <cell r="B49" t="str">
            <v>10130976</v>
          </cell>
          <cell r="D49" t="str">
            <v>0202025010</v>
          </cell>
        </row>
        <row r="50">
          <cell r="B50" t="str">
            <v>10130976</v>
          </cell>
          <cell r="D50" t="str">
            <v>0202026010</v>
          </cell>
        </row>
        <row r="51">
          <cell r="B51" t="str">
            <v>10130976</v>
          </cell>
          <cell r="D51" t="str">
            <v>0202026020</v>
          </cell>
        </row>
        <row r="52">
          <cell r="B52" t="str">
            <v>10130976</v>
          </cell>
          <cell r="D52" t="str">
            <v>0202026030</v>
          </cell>
        </row>
        <row r="53">
          <cell r="B53" t="str">
            <v>10130976</v>
          </cell>
          <cell r="D53" t="str">
            <v>0202026040</v>
          </cell>
        </row>
        <row r="54">
          <cell r="B54" t="str">
            <v>10130976</v>
          </cell>
          <cell r="D54" t="str">
            <v>0202035010</v>
          </cell>
        </row>
        <row r="55">
          <cell r="B55" t="str">
            <v>10130976</v>
          </cell>
          <cell r="D55" t="str">
            <v>0202041010</v>
          </cell>
        </row>
        <row r="56">
          <cell r="B56" t="str">
            <v>10130978</v>
          </cell>
        </row>
        <row r="57">
          <cell r="B57" t="str">
            <v>10141500</v>
          </cell>
        </row>
        <row r="58">
          <cell r="B58" t="str">
            <v>10200100</v>
          </cell>
        </row>
        <row r="59">
          <cell r="B59" t="str">
            <v>10230300</v>
          </cell>
        </row>
        <row r="60">
          <cell r="B60" t="str">
            <v>10230400</v>
          </cell>
        </row>
        <row r="61">
          <cell r="B61" t="str">
            <v>10224710</v>
          </cell>
        </row>
        <row r="62">
          <cell r="B62" t="str">
            <v>10230710</v>
          </cell>
        </row>
        <row r="63">
          <cell r="B63" t="str">
            <v>10251001</v>
          </cell>
        </row>
        <row r="64">
          <cell r="B64" t="str">
            <v>20110000</v>
          </cell>
        </row>
        <row r="65">
          <cell r="B65" t="str">
            <v>20110001</v>
          </cell>
        </row>
        <row r="66">
          <cell r="B66" t="str">
            <v>20141000</v>
          </cell>
        </row>
        <row r="67">
          <cell r="B67" t="str">
            <v>20141401</v>
          </cell>
        </row>
        <row r="68">
          <cell r="B68" t="str">
            <v>20121200</v>
          </cell>
        </row>
        <row r="69">
          <cell r="B69" t="str">
            <v>20183210</v>
          </cell>
        </row>
        <row r="70">
          <cell r="B70" t="str">
            <v>20131500</v>
          </cell>
        </row>
        <row r="71">
          <cell r="B71" t="str">
            <v>20131400</v>
          </cell>
        </row>
        <row r="72">
          <cell r="B72" t="str">
            <v>20154010</v>
          </cell>
        </row>
        <row r="73">
          <cell r="B73" t="str">
            <v>20251001</v>
          </cell>
        </row>
        <row r="74">
          <cell r="B74" t="str">
            <v>20301001</v>
          </cell>
        </row>
        <row r="75">
          <cell r="B75" t="str">
            <v>52101010</v>
          </cell>
          <cell r="D75" t="str">
            <v>0203010100</v>
          </cell>
        </row>
        <row r="76">
          <cell r="B76" t="str">
            <v>52101010</v>
          </cell>
          <cell r="D76" t="str">
            <v>0203020100</v>
          </cell>
        </row>
        <row r="77">
          <cell r="B77" t="str">
            <v>52101010</v>
          </cell>
          <cell r="D77" t="str">
            <v>0203020150</v>
          </cell>
        </row>
        <row r="78">
          <cell r="B78" t="str">
            <v>52101010</v>
          </cell>
          <cell r="D78" t="str">
            <v>0203030100</v>
          </cell>
        </row>
        <row r="79">
          <cell r="B79" t="str">
            <v>52101010</v>
          </cell>
          <cell r="D79" t="str">
            <v>0203050100</v>
          </cell>
        </row>
        <row r="80">
          <cell r="B80" t="str">
            <v>52101002</v>
          </cell>
          <cell r="D80" t="str">
            <v>0203040100</v>
          </cell>
        </row>
        <row r="81">
          <cell r="B81" t="str">
            <v>52101002</v>
          </cell>
          <cell r="D81" t="str">
            <v>0203040200</v>
          </cell>
        </row>
        <row r="82">
          <cell r="B82" t="str">
            <v>52101002</v>
          </cell>
          <cell r="D82" t="str">
            <v>0203040300</v>
          </cell>
        </row>
        <row r="83">
          <cell r="B83" t="str">
            <v>52101002</v>
          </cell>
          <cell r="D83" t="str">
            <v>0203040400</v>
          </cell>
        </row>
        <row r="84">
          <cell r="B84" t="str">
            <v>52101002</v>
          </cell>
          <cell r="D84" t="str">
            <v>0203040500</v>
          </cell>
        </row>
        <row r="85">
          <cell r="B85" t="str">
            <v>52101002</v>
          </cell>
          <cell r="D85" t="str">
            <v>0203040600</v>
          </cell>
        </row>
        <row r="86">
          <cell r="B86" t="str">
            <v>52101002</v>
          </cell>
          <cell r="D86" t="str">
            <v>0203040700</v>
          </cell>
        </row>
        <row r="87">
          <cell r="B87" t="str">
            <v>52101002</v>
          </cell>
          <cell r="D87" t="str">
            <v>0203040800</v>
          </cell>
        </row>
        <row r="88">
          <cell r="B88" t="str">
            <v>52101002</v>
          </cell>
          <cell r="D88" t="str">
            <v>0203050100</v>
          </cell>
        </row>
        <row r="89">
          <cell r="B89" t="str">
            <v>52101020</v>
          </cell>
          <cell r="D89" t="str">
            <v>0203010000</v>
          </cell>
        </row>
        <row r="90">
          <cell r="B90" t="str">
            <v>52101020</v>
          </cell>
          <cell r="D90" t="str">
            <v>0203050100</v>
          </cell>
        </row>
        <row r="91">
          <cell r="B91" t="str">
            <v>55556500</v>
          </cell>
          <cell r="D91" t="str">
            <v>P29</v>
          </cell>
        </row>
        <row r="92">
          <cell r="B92" t="str">
            <v>55556500</v>
          </cell>
          <cell r="D92" t="str">
            <v>P31</v>
          </cell>
        </row>
        <row r="93">
          <cell r="B93" t="str">
            <v>55556500</v>
          </cell>
          <cell r="D93" t="str">
            <v>P32</v>
          </cell>
        </row>
        <row r="94">
          <cell r="B94" t="str">
            <v>55556500</v>
          </cell>
          <cell r="D94" t="str">
            <v>P33</v>
          </cell>
        </row>
        <row r="95">
          <cell r="B95" t="str">
            <v>55556500</v>
          </cell>
          <cell r="D95" t="str">
            <v>P34</v>
          </cell>
        </row>
        <row r="96">
          <cell r="B96" t="str">
            <v>55556500</v>
          </cell>
          <cell r="D96" t="str">
            <v>P36</v>
          </cell>
        </row>
        <row r="97">
          <cell r="B97" t="str">
            <v>55556500</v>
          </cell>
          <cell r="D97" t="str">
            <v>P37</v>
          </cell>
        </row>
      </sheetData>
      <sheetData sheetId="8" refreshError="1"/>
      <sheetData sheetId="9" refreshError="1">
        <row r="6">
          <cell r="B6">
            <v>10</v>
          </cell>
        </row>
        <row r="7">
          <cell r="B7" t="str">
            <v>1A</v>
          </cell>
        </row>
        <row r="8">
          <cell r="B8" t="str">
            <v>LV LC CD</v>
          </cell>
        </row>
        <row r="9">
          <cell r="B9" t="str">
            <v>CD</v>
          </cell>
        </row>
        <row r="13">
          <cell r="E13">
            <v>2004</v>
          </cell>
          <cell r="F13">
            <v>2005</v>
          </cell>
          <cell r="G13">
            <v>2005</v>
          </cell>
          <cell r="H13">
            <v>2005</v>
          </cell>
          <cell r="I13">
            <v>2006</v>
          </cell>
          <cell r="J13">
            <v>2006</v>
          </cell>
          <cell r="K13">
            <v>2006</v>
          </cell>
          <cell r="L13">
            <v>2006</v>
          </cell>
          <cell r="M13">
            <v>2006</v>
          </cell>
          <cell r="N13">
            <v>2006</v>
          </cell>
          <cell r="O13">
            <v>2006</v>
          </cell>
          <cell r="P13">
            <v>2006</v>
          </cell>
          <cell r="Q13">
            <v>2006</v>
          </cell>
          <cell r="R13">
            <v>2006</v>
          </cell>
          <cell r="S13">
            <v>2006</v>
          </cell>
          <cell r="T13">
            <v>2006</v>
          </cell>
          <cell r="U13">
            <v>2007</v>
          </cell>
          <cell r="V13">
            <v>2008</v>
          </cell>
        </row>
        <row r="14">
          <cell r="E14">
            <v>12</v>
          </cell>
          <cell r="F14">
            <v>12</v>
          </cell>
          <cell r="G14">
            <v>12</v>
          </cell>
          <cell r="H14">
            <v>12</v>
          </cell>
          <cell r="I14">
            <v>1</v>
          </cell>
          <cell r="J14">
            <v>2</v>
          </cell>
          <cell r="K14">
            <v>3</v>
          </cell>
          <cell r="L14">
            <v>4</v>
          </cell>
          <cell r="M14">
            <v>5</v>
          </cell>
          <cell r="N14">
            <v>6</v>
          </cell>
          <cell r="O14">
            <v>7</v>
          </cell>
          <cell r="P14">
            <v>8</v>
          </cell>
          <cell r="Q14">
            <v>9</v>
          </cell>
          <cell r="R14">
            <v>10</v>
          </cell>
          <cell r="S14">
            <v>11</v>
          </cell>
          <cell r="T14">
            <v>12</v>
          </cell>
          <cell r="U14">
            <v>12</v>
          </cell>
          <cell r="V14">
            <v>12</v>
          </cell>
        </row>
        <row r="15">
          <cell r="E15" t="str">
            <v>304001PC</v>
          </cell>
          <cell r="F15" t="str">
            <v>304001PC</v>
          </cell>
          <cell r="G15" t="str">
            <v>304001PC</v>
          </cell>
          <cell r="H15" t="str">
            <v>304001PC</v>
          </cell>
          <cell r="I15" t="str">
            <v>304001PC</v>
          </cell>
          <cell r="J15" t="str">
            <v>304001PC</v>
          </cell>
          <cell r="K15" t="str">
            <v>304001PC</v>
          </cell>
          <cell r="L15" t="str">
            <v>304001PC</v>
          </cell>
          <cell r="M15" t="str">
            <v>304001PC</v>
          </cell>
          <cell r="N15" t="str">
            <v>304001PC</v>
          </cell>
          <cell r="O15" t="str">
            <v>304001PC</v>
          </cell>
          <cell r="P15" t="str">
            <v>304001PC</v>
          </cell>
          <cell r="Q15" t="str">
            <v>304001PC</v>
          </cell>
          <cell r="R15" t="str">
            <v>304001PC</v>
          </cell>
          <cell r="S15" t="str">
            <v>304001PC</v>
          </cell>
          <cell r="T15" t="str">
            <v>304001PC</v>
          </cell>
          <cell r="U15" t="str">
            <v>304001PC</v>
          </cell>
          <cell r="V15" t="str">
            <v>304001PC</v>
          </cell>
        </row>
        <row r="16">
          <cell r="E16">
            <v>100</v>
          </cell>
          <cell r="F16">
            <v>300</v>
          </cell>
          <cell r="G16">
            <v>420</v>
          </cell>
          <cell r="H16">
            <v>430</v>
          </cell>
          <cell r="I16">
            <v>300</v>
          </cell>
          <cell r="J16">
            <v>300</v>
          </cell>
          <cell r="K16">
            <v>300</v>
          </cell>
          <cell r="L16">
            <v>300</v>
          </cell>
          <cell r="M16">
            <v>300</v>
          </cell>
          <cell r="N16">
            <v>300</v>
          </cell>
          <cell r="O16">
            <v>300</v>
          </cell>
          <cell r="P16">
            <v>300</v>
          </cell>
          <cell r="Q16">
            <v>300</v>
          </cell>
          <cell r="R16">
            <v>300</v>
          </cell>
          <cell r="S16">
            <v>300</v>
          </cell>
          <cell r="T16">
            <v>300</v>
          </cell>
          <cell r="U16">
            <v>300</v>
          </cell>
          <cell r="V16">
            <v>300</v>
          </cell>
        </row>
        <row r="17">
          <cell r="B17" t="str">
            <v>53603105</v>
          </cell>
        </row>
        <row r="18">
          <cell r="B18" t="str">
            <v>53603101</v>
          </cell>
        </row>
        <row r="19">
          <cell r="B19" t="str">
            <v>53700130</v>
          </cell>
        </row>
        <row r="20">
          <cell r="B20" t="str">
            <v>53801310</v>
          </cell>
        </row>
        <row r="21">
          <cell r="B21" t="str">
            <v>53801311</v>
          </cell>
        </row>
        <row r="22">
          <cell r="B22" t="str">
            <v>53801320</v>
          </cell>
        </row>
        <row r="23">
          <cell r="B23" t="str">
            <v>53801330</v>
          </cell>
        </row>
        <row r="24">
          <cell r="B24" t="str">
            <v>53801331</v>
          </cell>
        </row>
        <row r="25">
          <cell r="B25" t="str">
            <v>53801332</v>
          </cell>
        </row>
        <row r="26">
          <cell r="B26" t="str">
            <v>53801340</v>
          </cell>
        </row>
        <row r="27">
          <cell r="B27" t="str">
            <v>53801350</v>
          </cell>
        </row>
        <row r="28">
          <cell r="B28" t="str">
            <v>53801360</v>
          </cell>
        </row>
        <row r="29">
          <cell r="B29" t="str">
            <v>53801361</v>
          </cell>
        </row>
        <row r="30">
          <cell r="B30" t="str">
            <v>53801362</v>
          </cell>
        </row>
      </sheetData>
      <sheetData sheetId="10" refreshError="1">
        <row r="6">
          <cell r="B6">
            <v>10</v>
          </cell>
        </row>
        <row r="7">
          <cell r="B7" t="str">
            <v>1A</v>
          </cell>
        </row>
        <row r="8">
          <cell r="B8" t="str">
            <v>LV LC CD</v>
          </cell>
        </row>
        <row r="9">
          <cell r="B9" t="str">
            <v>CD</v>
          </cell>
        </row>
        <row r="13">
          <cell r="E13">
            <v>2004</v>
          </cell>
          <cell r="F13">
            <v>2005</v>
          </cell>
          <cell r="G13">
            <v>2005</v>
          </cell>
          <cell r="H13">
            <v>2005</v>
          </cell>
          <cell r="I13">
            <v>2006</v>
          </cell>
          <cell r="J13">
            <v>2006</v>
          </cell>
          <cell r="K13">
            <v>2006</v>
          </cell>
          <cell r="L13">
            <v>2006</v>
          </cell>
          <cell r="M13">
            <v>2006</v>
          </cell>
          <cell r="N13">
            <v>2006</v>
          </cell>
          <cell r="O13">
            <v>2006</v>
          </cell>
          <cell r="P13">
            <v>2006</v>
          </cell>
          <cell r="Q13">
            <v>2006</v>
          </cell>
          <cell r="R13">
            <v>2006</v>
          </cell>
          <cell r="S13">
            <v>2006</v>
          </cell>
          <cell r="T13">
            <v>2006</v>
          </cell>
          <cell r="U13">
            <v>2007</v>
          </cell>
          <cell r="V13">
            <v>2008</v>
          </cell>
        </row>
        <row r="14">
          <cell r="E14">
            <v>12</v>
          </cell>
          <cell r="F14">
            <v>12</v>
          </cell>
          <cell r="G14">
            <v>12</v>
          </cell>
          <cell r="H14">
            <v>12</v>
          </cell>
          <cell r="I14">
            <v>1</v>
          </cell>
          <cell r="J14">
            <v>2</v>
          </cell>
          <cell r="K14">
            <v>3</v>
          </cell>
          <cell r="L14">
            <v>4</v>
          </cell>
          <cell r="M14">
            <v>5</v>
          </cell>
          <cell r="N14">
            <v>6</v>
          </cell>
          <cell r="O14">
            <v>7</v>
          </cell>
          <cell r="P14">
            <v>8</v>
          </cell>
          <cell r="Q14">
            <v>9</v>
          </cell>
          <cell r="R14">
            <v>10</v>
          </cell>
          <cell r="S14">
            <v>11</v>
          </cell>
          <cell r="T14">
            <v>12</v>
          </cell>
          <cell r="U14">
            <v>12</v>
          </cell>
          <cell r="V14">
            <v>12</v>
          </cell>
        </row>
        <row r="15">
          <cell r="E15" t="str">
            <v>MGT304PV</v>
          </cell>
          <cell r="F15" t="str">
            <v>MGT304PV</v>
          </cell>
          <cell r="G15" t="str">
            <v>MGT304PV</v>
          </cell>
          <cell r="H15" t="str">
            <v>MGT304PV</v>
          </cell>
          <cell r="I15" t="str">
            <v>MGT304PV</v>
          </cell>
          <cell r="J15" t="str">
            <v>MGT304PV</v>
          </cell>
          <cell r="K15" t="str">
            <v>MGT304PV</v>
          </cell>
          <cell r="L15" t="str">
            <v>MGT304PV</v>
          </cell>
          <cell r="M15" t="str">
            <v>MGT304PV</v>
          </cell>
          <cell r="N15" t="str">
            <v>MGT304PV</v>
          </cell>
          <cell r="O15" t="str">
            <v>MGT304PV</v>
          </cell>
          <cell r="P15" t="str">
            <v>MGT304PV</v>
          </cell>
          <cell r="Q15" t="str">
            <v>MGT304PV</v>
          </cell>
          <cell r="R15" t="str">
            <v>MGT304PV</v>
          </cell>
          <cell r="S15" t="str">
            <v>MGT304PV</v>
          </cell>
          <cell r="T15" t="str">
            <v>MGT304PV</v>
          </cell>
          <cell r="U15" t="str">
            <v>MGT304PV</v>
          </cell>
          <cell r="V15" t="str">
            <v>MGT304PV</v>
          </cell>
        </row>
        <row r="16">
          <cell r="E16">
            <v>100</v>
          </cell>
          <cell r="F16">
            <v>300</v>
          </cell>
          <cell r="G16">
            <v>420</v>
          </cell>
          <cell r="H16">
            <v>430</v>
          </cell>
          <cell r="I16">
            <v>300</v>
          </cell>
          <cell r="J16">
            <v>300</v>
          </cell>
          <cell r="K16">
            <v>300</v>
          </cell>
          <cell r="L16">
            <v>300</v>
          </cell>
          <cell r="M16">
            <v>300</v>
          </cell>
          <cell r="N16">
            <v>300</v>
          </cell>
          <cell r="O16">
            <v>300</v>
          </cell>
          <cell r="P16">
            <v>300</v>
          </cell>
          <cell r="Q16">
            <v>300</v>
          </cell>
          <cell r="R16">
            <v>300</v>
          </cell>
          <cell r="S16">
            <v>300</v>
          </cell>
          <cell r="T16">
            <v>300</v>
          </cell>
          <cell r="U16">
            <v>300</v>
          </cell>
          <cell r="V16">
            <v>300</v>
          </cell>
        </row>
        <row r="17">
          <cell r="B17" t="str">
            <v>53603105</v>
          </cell>
        </row>
        <row r="18">
          <cell r="B18" t="str">
            <v>53603101</v>
          </cell>
        </row>
        <row r="19">
          <cell r="B19" t="str">
            <v>53700130</v>
          </cell>
        </row>
        <row r="20">
          <cell r="B20" t="str">
            <v>53801310</v>
          </cell>
        </row>
        <row r="21">
          <cell r="B21" t="str">
            <v>53801311</v>
          </cell>
        </row>
        <row r="22">
          <cell r="B22" t="str">
            <v>53801320</v>
          </cell>
        </row>
        <row r="23">
          <cell r="B23" t="str">
            <v>53801330</v>
          </cell>
        </row>
        <row r="24">
          <cell r="B24" t="str">
            <v>53801331</v>
          </cell>
        </row>
        <row r="25">
          <cell r="B25" t="str">
            <v>53801332</v>
          </cell>
        </row>
        <row r="26">
          <cell r="B26" t="str">
            <v>53801340</v>
          </cell>
        </row>
        <row r="27">
          <cell r="B27" t="str">
            <v>53801350</v>
          </cell>
        </row>
        <row r="28">
          <cell r="B28" t="str">
            <v>53801360</v>
          </cell>
        </row>
        <row r="29">
          <cell r="B29" t="str">
            <v>53801361</v>
          </cell>
        </row>
        <row r="30">
          <cell r="B30" t="str">
            <v>53801362</v>
          </cell>
        </row>
      </sheetData>
      <sheetData sheetId="11" refreshError="1">
        <row r="6">
          <cell r="B6">
            <v>10</v>
          </cell>
        </row>
        <row r="7">
          <cell r="B7" t="str">
            <v>1A</v>
          </cell>
        </row>
        <row r="8">
          <cell r="B8" t="str">
            <v>LV LC CD</v>
          </cell>
        </row>
        <row r="9">
          <cell r="B9" t="str">
            <v>CD</v>
          </cell>
        </row>
        <row r="13">
          <cell r="E13">
            <v>2004</v>
          </cell>
          <cell r="F13">
            <v>2005</v>
          </cell>
          <cell r="G13">
            <v>2005</v>
          </cell>
          <cell r="H13">
            <v>2005</v>
          </cell>
          <cell r="I13">
            <v>2006</v>
          </cell>
          <cell r="J13">
            <v>2006</v>
          </cell>
          <cell r="K13">
            <v>2006</v>
          </cell>
          <cell r="L13">
            <v>2006</v>
          </cell>
          <cell r="M13">
            <v>2006</v>
          </cell>
          <cell r="N13">
            <v>2006</v>
          </cell>
          <cell r="O13">
            <v>2006</v>
          </cell>
          <cell r="P13">
            <v>2006</v>
          </cell>
          <cell r="Q13">
            <v>2006</v>
          </cell>
          <cell r="R13">
            <v>2006</v>
          </cell>
          <cell r="S13">
            <v>2006</v>
          </cell>
          <cell r="T13">
            <v>2006</v>
          </cell>
          <cell r="U13">
            <v>2007</v>
          </cell>
          <cell r="V13">
            <v>2008</v>
          </cell>
        </row>
        <row r="14">
          <cell r="E14">
            <v>12</v>
          </cell>
          <cell r="F14">
            <v>12</v>
          </cell>
          <cell r="G14">
            <v>12</v>
          </cell>
          <cell r="H14">
            <v>12</v>
          </cell>
          <cell r="I14">
            <v>1</v>
          </cell>
          <cell r="J14">
            <v>2</v>
          </cell>
          <cell r="K14">
            <v>3</v>
          </cell>
          <cell r="L14">
            <v>4</v>
          </cell>
          <cell r="M14">
            <v>5</v>
          </cell>
          <cell r="N14">
            <v>6</v>
          </cell>
          <cell r="O14">
            <v>7</v>
          </cell>
          <cell r="P14">
            <v>8</v>
          </cell>
          <cell r="Q14">
            <v>9</v>
          </cell>
          <cell r="R14">
            <v>10</v>
          </cell>
          <cell r="S14">
            <v>11</v>
          </cell>
          <cell r="T14">
            <v>12</v>
          </cell>
          <cell r="U14">
            <v>12</v>
          </cell>
          <cell r="V14">
            <v>12</v>
          </cell>
        </row>
        <row r="15">
          <cell r="E15" t="str">
            <v>304001PN</v>
          </cell>
          <cell r="F15" t="str">
            <v>304001PN</v>
          </cell>
          <cell r="G15" t="str">
            <v>304001PN</v>
          </cell>
          <cell r="H15" t="str">
            <v>304001PN</v>
          </cell>
          <cell r="I15" t="str">
            <v>304001PN</v>
          </cell>
          <cell r="J15" t="str">
            <v>304001PN</v>
          </cell>
          <cell r="K15" t="str">
            <v>304001PN</v>
          </cell>
          <cell r="L15" t="str">
            <v>304001PN</v>
          </cell>
          <cell r="M15" t="str">
            <v>304001PN</v>
          </cell>
          <cell r="N15" t="str">
            <v>304001PN</v>
          </cell>
          <cell r="O15" t="str">
            <v>304001PN</v>
          </cell>
          <cell r="P15" t="str">
            <v>304001PN</v>
          </cell>
          <cell r="Q15" t="str">
            <v>304001PN</v>
          </cell>
          <cell r="R15" t="str">
            <v>304001PN</v>
          </cell>
          <cell r="S15" t="str">
            <v>304001PN</v>
          </cell>
          <cell r="T15" t="str">
            <v>304001PN</v>
          </cell>
          <cell r="U15" t="str">
            <v>304001PN</v>
          </cell>
          <cell r="V15" t="str">
            <v>304001PN</v>
          </cell>
        </row>
        <row r="16">
          <cell r="E16">
            <v>100</v>
          </cell>
          <cell r="F16">
            <v>300</v>
          </cell>
          <cell r="G16">
            <v>420</v>
          </cell>
          <cell r="H16">
            <v>430</v>
          </cell>
          <cell r="I16">
            <v>300</v>
          </cell>
          <cell r="J16">
            <v>300</v>
          </cell>
          <cell r="K16">
            <v>300</v>
          </cell>
          <cell r="L16">
            <v>300</v>
          </cell>
          <cell r="M16">
            <v>300</v>
          </cell>
          <cell r="N16">
            <v>300</v>
          </cell>
          <cell r="O16">
            <v>300</v>
          </cell>
          <cell r="P16">
            <v>300</v>
          </cell>
          <cell r="Q16">
            <v>300</v>
          </cell>
          <cell r="R16">
            <v>300</v>
          </cell>
          <cell r="S16">
            <v>300</v>
          </cell>
          <cell r="T16">
            <v>300</v>
          </cell>
          <cell r="U16">
            <v>300</v>
          </cell>
          <cell r="V16">
            <v>300</v>
          </cell>
        </row>
        <row r="17">
          <cell r="B17" t="str">
            <v>53603105</v>
          </cell>
        </row>
        <row r="18">
          <cell r="B18" t="str">
            <v>53603101</v>
          </cell>
        </row>
        <row r="19">
          <cell r="B19" t="str">
            <v>53700130</v>
          </cell>
        </row>
        <row r="20">
          <cell r="B20" t="str">
            <v>53801310</v>
          </cell>
        </row>
        <row r="21">
          <cell r="B21" t="str">
            <v>53801311</v>
          </cell>
        </row>
        <row r="22">
          <cell r="B22" t="str">
            <v>53801320</v>
          </cell>
        </row>
        <row r="23">
          <cell r="B23" t="str">
            <v>53801330</v>
          </cell>
        </row>
        <row r="24">
          <cell r="B24" t="str">
            <v>53801331</v>
          </cell>
        </row>
        <row r="25">
          <cell r="B25" t="str">
            <v>53801332</v>
          </cell>
        </row>
        <row r="26">
          <cell r="B26" t="str">
            <v>53801340</v>
          </cell>
        </row>
        <row r="27">
          <cell r="B27" t="str">
            <v>53801350</v>
          </cell>
        </row>
        <row r="28">
          <cell r="B28" t="str">
            <v>53801360</v>
          </cell>
        </row>
        <row r="29">
          <cell r="B29" t="str">
            <v>53801361</v>
          </cell>
        </row>
        <row r="30">
          <cell r="B30" t="str">
            <v>53801362</v>
          </cell>
        </row>
      </sheetData>
      <sheetData sheetId="12" refreshError="1"/>
      <sheetData sheetId="13" refreshError="1">
        <row r="6">
          <cell r="B6">
            <v>10</v>
          </cell>
        </row>
        <row r="7">
          <cell r="B7" t="str">
            <v>1A</v>
          </cell>
        </row>
        <row r="8">
          <cell r="B8" t="str">
            <v>LV UN CD</v>
          </cell>
        </row>
        <row r="9">
          <cell r="B9" t="str">
            <v>CD</v>
          </cell>
        </row>
        <row r="13">
          <cell r="H13">
            <v>2004</v>
          </cell>
          <cell r="I13">
            <v>2004</v>
          </cell>
          <cell r="J13">
            <v>2004</v>
          </cell>
          <cell r="K13">
            <v>2004</v>
          </cell>
          <cell r="L13">
            <v>2005</v>
          </cell>
          <cell r="M13">
            <v>2005</v>
          </cell>
          <cell r="N13">
            <v>2005</v>
          </cell>
          <cell r="O13">
            <v>2005</v>
          </cell>
          <cell r="P13">
            <v>2005</v>
          </cell>
          <cell r="Q13">
            <v>2005</v>
          </cell>
          <cell r="R13">
            <v>2005</v>
          </cell>
          <cell r="S13">
            <v>2005</v>
          </cell>
          <cell r="T13">
            <v>2005</v>
          </cell>
          <cell r="U13">
            <v>2006</v>
          </cell>
          <cell r="V13">
            <v>2006</v>
          </cell>
          <cell r="W13">
            <v>2006</v>
          </cell>
          <cell r="X13">
            <v>2006</v>
          </cell>
          <cell r="Y13">
            <v>2006</v>
          </cell>
          <cell r="Z13">
            <v>2006</v>
          </cell>
          <cell r="AA13">
            <v>2006</v>
          </cell>
          <cell r="AB13">
            <v>2006</v>
          </cell>
          <cell r="AC13">
            <v>2006</v>
          </cell>
          <cell r="AD13">
            <v>2006</v>
          </cell>
          <cell r="AE13">
            <v>2006</v>
          </cell>
          <cell r="AF13">
            <v>2006</v>
          </cell>
          <cell r="AG13">
            <v>2007</v>
          </cell>
          <cell r="AH13">
            <v>2008</v>
          </cell>
        </row>
        <row r="14">
          <cell r="H14">
            <v>3</v>
          </cell>
          <cell r="I14">
            <v>6</v>
          </cell>
          <cell r="J14">
            <v>9</v>
          </cell>
          <cell r="K14">
            <v>12</v>
          </cell>
          <cell r="L14">
            <v>3</v>
          </cell>
          <cell r="M14">
            <v>6</v>
          </cell>
          <cell r="N14">
            <v>9</v>
          </cell>
          <cell r="O14">
            <v>12</v>
          </cell>
          <cell r="P14">
            <v>3</v>
          </cell>
          <cell r="Q14">
            <v>6</v>
          </cell>
          <cell r="R14">
            <v>9</v>
          </cell>
          <cell r="S14">
            <v>12</v>
          </cell>
          <cell r="T14">
            <v>12</v>
          </cell>
          <cell r="U14">
            <v>1</v>
          </cell>
          <cell r="V14">
            <v>2</v>
          </cell>
          <cell r="W14">
            <v>3</v>
          </cell>
          <cell r="X14">
            <v>4</v>
          </cell>
          <cell r="Y14">
            <v>5</v>
          </cell>
          <cell r="Z14">
            <v>6</v>
          </cell>
          <cell r="AA14">
            <v>7</v>
          </cell>
          <cell r="AB14">
            <v>8</v>
          </cell>
          <cell r="AC14">
            <v>9</v>
          </cell>
          <cell r="AD14">
            <v>10</v>
          </cell>
          <cell r="AE14">
            <v>11</v>
          </cell>
          <cell r="AF14">
            <v>12</v>
          </cell>
          <cell r="AG14">
            <v>12</v>
          </cell>
          <cell r="AH14">
            <v>12</v>
          </cell>
        </row>
        <row r="15">
          <cell r="H15" t="str">
            <v>304001PC</v>
          </cell>
          <cell r="I15" t="str">
            <v>304001PC</v>
          </cell>
          <cell r="J15" t="str">
            <v>304001PC</v>
          </cell>
          <cell r="K15" t="str">
            <v>304001PC</v>
          </cell>
          <cell r="L15" t="str">
            <v>304001PC</v>
          </cell>
          <cell r="M15" t="str">
            <v>304001PC</v>
          </cell>
          <cell r="N15" t="str">
            <v>304001PC</v>
          </cell>
          <cell r="O15" t="str">
            <v>304001PC</v>
          </cell>
          <cell r="P15" t="str">
            <v>304001PC</v>
          </cell>
          <cell r="Q15" t="str">
            <v>304001PC</v>
          </cell>
          <cell r="R15" t="str">
            <v>304001PC</v>
          </cell>
          <cell r="S15" t="str">
            <v>304001PC</v>
          </cell>
          <cell r="T15" t="str">
            <v>304001PC</v>
          </cell>
          <cell r="U15" t="str">
            <v>304001PC</v>
          </cell>
          <cell r="V15" t="str">
            <v>304001PC</v>
          </cell>
          <cell r="W15" t="str">
            <v>304001PC</v>
          </cell>
          <cell r="X15" t="str">
            <v>304001PC</v>
          </cell>
          <cell r="Y15" t="str">
            <v>304001PC</v>
          </cell>
          <cell r="Z15" t="str">
            <v>304001PC</v>
          </cell>
          <cell r="AA15" t="str">
            <v>304001PC</v>
          </cell>
          <cell r="AB15" t="str">
            <v>304001PC</v>
          </cell>
          <cell r="AC15" t="str">
            <v>304001PC</v>
          </cell>
          <cell r="AD15" t="str">
            <v>304001PC</v>
          </cell>
          <cell r="AE15" t="str">
            <v>304001PC</v>
          </cell>
          <cell r="AF15" t="str">
            <v>304001PC</v>
          </cell>
          <cell r="AG15" t="str">
            <v>304001PC</v>
          </cell>
          <cell r="AH15" t="str">
            <v>304001PC</v>
          </cell>
        </row>
        <row r="16">
          <cell r="H16">
            <v>100</v>
          </cell>
          <cell r="I16">
            <v>100</v>
          </cell>
          <cell r="J16">
            <v>100</v>
          </cell>
          <cell r="K16">
            <v>100</v>
          </cell>
          <cell r="L16">
            <v>300</v>
          </cell>
          <cell r="M16">
            <v>300</v>
          </cell>
          <cell r="N16">
            <v>300</v>
          </cell>
          <cell r="O16">
            <v>300</v>
          </cell>
          <cell r="P16">
            <v>100</v>
          </cell>
          <cell r="Q16">
            <v>100</v>
          </cell>
          <cell r="R16">
            <v>420</v>
          </cell>
          <cell r="S16">
            <v>420</v>
          </cell>
          <cell r="T16">
            <v>430</v>
          </cell>
          <cell r="U16">
            <v>300</v>
          </cell>
          <cell r="V16">
            <v>300</v>
          </cell>
          <cell r="W16">
            <v>300</v>
          </cell>
          <cell r="X16">
            <v>300</v>
          </cell>
          <cell r="Y16">
            <v>300</v>
          </cell>
          <cell r="Z16">
            <v>300</v>
          </cell>
          <cell r="AA16">
            <v>300</v>
          </cell>
          <cell r="AB16">
            <v>300</v>
          </cell>
          <cell r="AC16">
            <v>300</v>
          </cell>
          <cell r="AD16">
            <v>300</v>
          </cell>
          <cell r="AE16">
            <v>300</v>
          </cell>
          <cell r="AF16">
            <v>300</v>
          </cell>
          <cell r="AG16">
            <v>300</v>
          </cell>
          <cell r="AH16">
            <v>300</v>
          </cell>
        </row>
        <row r="17">
          <cell r="B17" t="str">
            <v>53301010</v>
          </cell>
          <cell r="D17" t="str">
            <v>0201010102</v>
          </cell>
          <cell r="F17" t="str">
            <v>pc</v>
          </cell>
        </row>
        <row r="18">
          <cell r="B18" t="str">
            <v>53301010</v>
          </cell>
          <cell r="D18" t="str">
            <v>0201010105</v>
          </cell>
          <cell r="F18" t="str">
            <v>pc</v>
          </cell>
        </row>
        <row r="19">
          <cell r="B19" t="str">
            <v>53301010</v>
          </cell>
          <cell r="D19" t="str">
            <v>0201010106</v>
          </cell>
          <cell r="F19" t="str">
            <v>pc</v>
          </cell>
        </row>
        <row r="20">
          <cell r="B20" t="str">
            <v>53301010</v>
          </cell>
          <cell r="D20" t="str">
            <v>0201010107</v>
          </cell>
          <cell r="F20" t="str">
            <v>pc</v>
          </cell>
        </row>
        <row r="21">
          <cell r="B21" t="str">
            <v>53301010</v>
          </cell>
          <cell r="D21" t="str">
            <v>0201010131</v>
          </cell>
          <cell r="F21" t="str">
            <v>pc</v>
          </cell>
        </row>
        <row r="22">
          <cell r="B22" t="str">
            <v>53301010</v>
          </cell>
          <cell r="D22" t="str">
            <v>0201010132</v>
          </cell>
          <cell r="F22" t="str">
            <v>pc</v>
          </cell>
        </row>
        <row r="23">
          <cell r="B23" t="str">
            <v>53301010</v>
          </cell>
          <cell r="D23" t="str">
            <v>0201010300</v>
          </cell>
          <cell r="F23" t="str">
            <v>pc</v>
          </cell>
        </row>
        <row r="24">
          <cell r="B24" t="str">
            <v>53301010</v>
          </cell>
          <cell r="D24" t="str">
            <v>0201020410</v>
          </cell>
          <cell r="F24" t="str">
            <v>pc</v>
          </cell>
        </row>
        <row r="25">
          <cell r="B25" t="str">
            <v>53301010</v>
          </cell>
          <cell r="D25" t="str">
            <v>0201021000</v>
          </cell>
          <cell r="F25" t="str">
            <v>pc</v>
          </cell>
        </row>
        <row r="26">
          <cell r="B26" t="str">
            <v>53301010</v>
          </cell>
          <cell r="D26" t="str">
            <v>0201023011</v>
          </cell>
          <cell r="F26" t="str">
            <v>pc</v>
          </cell>
        </row>
        <row r="27">
          <cell r="B27" t="str">
            <v>53301010</v>
          </cell>
          <cell r="D27" t="str">
            <v>0201023012</v>
          </cell>
          <cell r="F27" t="str">
            <v>pc</v>
          </cell>
        </row>
        <row r="28">
          <cell r="B28" t="str">
            <v>53301010</v>
          </cell>
          <cell r="D28" t="str">
            <v>0201023021</v>
          </cell>
          <cell r="F28" t="str">
            <v>pc</v>
          </cell>
        </row>
        <row r="29">
          <cell r="B29" t="str">
            <v>53301010</v>
          </cell>
          <cell r="D29" t="str">
            <v>0201023022</v>
          </cell>
          <cell r="F29" t="str">
            <v>pc</v>
          </cell>
        </row>
        <row r="30">
          <cell r="B30" t="str">
            <v>53301110</v>
          </cell>
          <cell r="D30" t="str">
            <v>0201010102</v>
          </cell>
          <cell r="F30" t="str">
            <v>pc</v>
          </cell>
        </row>
        <row r="31">
          <cell r="B31" t="str">
            <v>53301110</v>
          </cell>
          <cell r="D31" t="str">
            <v>0201010105</v>
          </cell>
          <cell r="F31" t="str">
            <v>pc</v>
          </cell>
        </row>
        <row r="32">
          <cell r="B32" t="str">
            <v>53301110</v>
          </cell>
          <cell r="D32" t="str">
            <v>0201010106</v>
          </cell>
          <cell r="F32" t="str">
            <v>pc</v>
          </cell>
        </row>
        <row r="33">
          <cell r="B33" t="str">
            <v>53301110</v>
          </cell>
          <cell r="D33" t="str">
            <v>0201010107</v>
          </cell>
          <cell r="F33" t="str">
            <v>pc</v>
          </cell>
        </row>
        <row r="34">
          <cell r="B34" t="str">
            <v>53301110</v>
          </cell>
          <cell r="D34" t="str">
            <v>0201010131</v>
          </cell>
          <cell r="F34" t="str">
            <v>pc</v>
          </cell>
        </row>
        <row r="35">
          <cell r="B35" t="str">
            <v>53301110</v>
          </cell>
          <cell r="D35" t="str">
            <v>0201010132</v>
          </cell>
          <cell r="F35" t="str">
            <v>pc</v>
          </cell>
        </row>
        <row r="36">
          <cell r="B36" t="str">
            <v>53301110</v>
          </cell>
          <cell r="D36" t="str">
            <v>0201010300</v>
          </cell>
          <cell r="F36" t="str">
            <v>pc</v>
          </cell>
        </row>
        <row r="37">
          <cell r="B37" t="str">
            <v>53301110</v>
          </cell>
          <cell r="D37" t="str">
            <v>0201020410</v>
          </cell>
          <cell r="F37" t="str">
            <v>pc</v>
          </cell>
        </row>
        <row r="38">
          <cell r="B38" t="str">
            <v>53301110</v>
          </cell>
          <cell r="D38" t="str">
            <v>0201021000</v>
          </cell>
          <cell r="F38" t="str">
            <v>pc</v>
          </cell>
        </row>
        <row r="39">
          <cell r="B39" t="str">
            <v>53301110</v>
          </cell>
          <cell r="D39" t="str">
            <v>0201023011</v>
          </cell>
          <cell r="F39" t="str">
            <v>pc</v>
          </cell>
        </row>
        <row r="40">
          <cell r="B40" t="str">
            <v>53301110</v>
          </cell>
          <cell r="D40" t="str">
            <v>0201023012</v>
          </cell>
          <cell r="F40" t="str">
            <v>pc</v>
          </cell>
        </row>
        <row r="41">
          <cell r="B41" t="str">
            <v>53301110</v>
          </cell>
          <cell r="D41" t="str">
            <v>0201023021</v>
          </cell>
          <cell r="F41" t="str">
            <v>pc</v>
          </cell>
        </row>
        <row r="42">
          <cell r="B42" t="str">
            <v>53301110</v>
          </cell>
          <cell r="D42" t="str">
            <v>0201023022</v>
          </cell>
          <cell r="F42" t="str">
            <v>pc</v>
          </cell>
        </row>
        <row r="43">
          <cell r="B43" t="str">
            <v>53301280</v>
          </cell>
          <cell r="D43" t="str">
            <v>0207010101</v>
          </cell>
          <cell r="F43" t="str">
            <v>pc</v>
          </cell>
        </row>
        <row r="44">
          <cell r="B44" t="str">
            <v>53301280</v>
          </cell>
          <cell r="D44" t="str">
            <v>0207010102</v>
          </cell>
          <cell r="F44" t="str">
            <v>pc</v>
          </cell>
        </row>
        <row r="45">
          <cell r="B45" t="str">
            <v>53301280</v>
          </cell>
          <cell r="D45" t="str">
            <v>0207010104</v>
          </cell>
          <cell r="F45" t="str">
            <v>pc</v>
          </cell>
        </row>
        <row r="46">
          <cell r="B46" t="str">
            <v>53301280</v>
          </cell>
          <cell r="D46" t="str">
            <v>0207010105</v>
          </cell>
          <cell r="F46" t="str">
            <v>pc</v>
          </cell>
        </row>
        <row r="47">
          <cell r="B47" t="str">
            <v>53301280</v>
          </cell>
          <cell r="D47" t="str">
            <v>0207010106</v>
          </cell>
          <cell r="F47" t="str">
            <v>pc</v>
          </cell>
        </row>
        <row r="48">
          <cell r="B48" t="str">
            <v>53301280</v>
          </cell>
          <cell r="D48" t="str">
            <v>0207010107</v>
          </cell>
          <cell r="F48" t="str">
            <v>pc</v>
          </cell>
        </row>
        <row r="49">
          <cell r="B49" t="str">
            <v>53301281</v>
          </cell>
          <cell r="D49" t="str">
            <v>0207020101</v>
          </cell>
          <cell r="F49" t="str">
            <v>pc</v>
          </cell>
        </row>
        <row r="50">
          <cell r="B50" t="str">
            <v>53301281</v>
          </cell>
          <cell r="D50" t="str">
            <v>0207020102</v>
          </cell>
          <cell r="F50" t="str">
            <v>pc</v>
          </cell>
        </row>
        <row r="51">
          <cell r="B51" t="str">
            <v>51201000</v>
          </cell>
          <cell r="F51" t="str">
            <v>prs</v>
          </cell>
        </row>
        <row r="52">
          <cell r="B52" t="str">
            <v>51201100</v>
          </cell>
          <cell r="F52" t="str">
            <v>prs</v>
          </cell>
        </row>
        <row r="53">
          <cell r="B53" t="str">
            <v>51100001</v>
          </cell>
          <cell r="F53" t="str">
            <v>fte</v>
          </cell>
        </row>
        <row r="54">
          <cell r="B54" t="str">
            <v>51101110</v>
          </cell>
          <cell r="D54" t="str">
            <v>A01</v>
          </cell>
          <cell r="F54" t="str">
            <v>st</v>
          </cell>
        </row>
        <row r="55">
          <cell r="B55" t="str">
            <v>51101110</v>
          </cell>
          <cell r="D55" t="str">
            <v>A02</v>
          </cell>
          <cell r="F55" t="str">
            <v>st</v>
          </cell>
        </row>
        <row r="56">
          <cell r="B56" t="str">
            <v>51101110</v>
          </cell>
          <cell r="D56" t="str">
            <v>A03</v>
          </cell>
          <cell r="F56" t="str">
            <v>st</v>
          </cell>
        </row>
        <row r="57">
          <cell r="B57" t="str">
            <v>51101110</v>
          </cell>
          <cell r="D57" t="str">
            <v>A19</v>
          </cell>
          <cell r="F57" t="str">
            <v>st</v>
          </cell>
        </row>
        <row r="58">
          <cell r="B58" t="str">
            <v>51101110</v>
          </cell>
          <cell r="D58" t="str">
            <v>C01</v>
          </cell>
          <cell r="F58" t="str">
            <v>st</v>
          </cell>
        </row>
        <row r="59">
          <cell r="B59" t="str">
            <v>51101110</v>
          </cell>
          <cell r="D59" t="str">
            <v>C20</v>
          </cell>
          <cell r="F59" t="str">
            <v>st</v>
          </cell>
        </row>
        <row r="60">
          <cell r="B60" t="str">
            <v>51101110</v>
          </cell>
          <cell r="D60" t="str">
            <v>L01</v>
          </cell>
          <cell r="F60" t="str">
            <v>st</v>
          </cell>
        </row>
        <row r="61">
          <cell r="B61" t="str">
            <v>51101110</v>
          </cell>
          <cell r="D61" t="str">
            <v>M01</v>
          </cell>
          <cell r="F61" t="str">
            <v>st</v>
          </cell>
        </row>
        <row r="62">
          <cell r="B62" t="str">
            <v>51101110</v>
          </cell>
          <cell r="D62" t="str">
            <v>R01</v>
          </cell>
          <cell r="F62" t="str">
            <v>st</v>
          </cell>
        </row>
        <row r="63">
          <cell r="B63" t="str">
            <v>51101110</v>
          </cell>
          <cell r="D63" t="str">
            <v>R02</v>
          </cell>
          <cell r="F63" t="str">
            <v>st</v>
          </cell>
        </row>
        <row r="64">
          <cell r="B64" t="str">
            <v>51101110</v>
          </cell>
          <cell r="D64" t="str">
            <v>X01</v>
          </cell>
          <cell r="F64" t="str">
            <v>st</v>
          </cell>
        </row>
        <row r="65">
          <cell r="B65" t="str">
            <v>51101200</v>
          </cell>
          <cell r="F65" t="str">
            <v>st</v>
          </cell>
        </row>
      </sheetData>
      <sheetData sheetId="14" refreshError="1">
        <row r="6">
          <cell r="B6">
            <v>10</v>
          </cell>
        </row>
        <row r="7">
          <cell r="B7" t="str">
            <v>1A</v>
          </cell>
        </row>
        <row r="8">
          <cell r="B8" t="str">
            <v>LV UN CD</v>
          </cell>
        </row>
        <row r="9">
          <cell r="B9" t="str">
            <v>CD</v>
          </cell>
        </row>
        <row r="14">
          <cell r="H14">
            <v>2004</v>
          </cell>
          <cell r="I14">
            <v>2004</v>
          </cell>
          <cell r="J14">
            <v>2004</v>
          </cell>
          <cell r="K14">
            <v>2004</v>
          </cell>
          <cell r="L14">
            <v>2005</v>
          </cell>
          <cell r="M14">
            <v>2005</v>
          </cell>
          <cell r="N14">
            <v>2005</v>
          </cell>
          <cell r="O14">
            <v>2005</v>
          </cell>
          <cell r="P14">
            <v>2005</v>
          </cell>
          <cell r="Q14">
            <v>2005</v>
          </cell>
          <cell r="R14">
            <v>2005</v>
          </cell>
          <cell r="S14">
            <v>2005</v>
          </cell>
          <cell r="T14">
            <v>2005</v>
          </cell>
          <cell r="U14">
            <v>2006</v>
          </cell>
          <cell r="V14">
            <v>2006</v>
          </cell>
          <cell r="W14">
            <v>2006</v>
          </cell>
          <cell r="X14">
            <v>2006</v>
          </cell>
          <cell r="Y14">
            <v>2006</v>
          </cell>
          <cell r="Z14">
            <v>2006</v>
          </cell>
          <cell r="AA14">
            <v>2006</v>
          </cell>
          <cell r="AB14">
            <v>2006</v>
          </cell>
          <cell r="AC14">
            <v>2006</v>
          </cell>
          <cell r="AD14">
            <v>2006</v>
          </cell>
          <cell r="AE14">
            <v>2006</v>
          </cell>
          <cell r="AF14">
            <v>2006</v>
          </cell>
          <cell r="AG14">
            <v>2007</v>
          </cell>
          <cell r="AH14">
            <v>2008</v>
          </cell>
        </row>
        <row r="15">
          <cell r="H15">
            <v>3</v>
          </cell>
          <cell r="I15">
            <v>6</v>
          </cell>
          <cell r="J15">
            <v>9</v>
          </cell>
          <cell r="K15">
            <v>12</v>
          </cell>
          <cell r="L15">
            <v>3</v>
          </cell>
          <cell r="M15">
            <v>6</v>
          </cell>
          <cell r="N15">
            <v>9</v>
          </cell>
          <cell r="O15">
            <v>12</v>
          </cell>
          <cell r="P15">
            <v>3</v>
          </cell>
          <cell r="Q15">
            <v>6</v>
          </cell>
          <cell r="R15">
            <v>9</v>
          </cell>
          <cell r="S15">
            <v>12</v>
          </cell>
          <cell r="T15">
            <v>12</v>
          </cell>
          <cell r="U15">
            <v>1</v>
          </cell>
          <cell r="V15">
            <v>2</v>
          </cell>
          <cell r="W15">
            <v>3</v>
          </cell>
          <cell r="X15">
            <v>4</v>
          </cell>
          <cell r="Y15">
            <v>5</v>
          </cell>
          <cell r="Z15">
            <v>6</v>
          </cell>
          <cell r="AA15">
            <v>7</v>
          </cell>
          <cell r="AB15">
            <v>8</v>
          </cell>
          <cell r="AC15">
            <v>9</v>
          </cell>
          <cell r="AD15">
            <v>10</v>
          </cell>
          <cell r="AE15">
            <v>11</v>
          </cell>
          <cell r="AF15">
            <v>12</v>
          </cell>
          <cell r="AG15">
            <v>12</v>
          </cell>
          <cell r="AH15">
            <v>12</v>
          </cell>
        </row>
        <row r="16">
          <cell r="H16" t="str">
            <v>MGT304PV</v>
          </cell>
          <cell r="I16" t="str">
            <v>MGT304PV</v>
          </cell>
          <cell r="J16" t="str">
            <v>MGT304PV</v>
          </cell>
          <cell r="K16" t="str">
            <v>MGT304PV</v>
          </cell>
          <cell r="L16" t="str">
            <v>MGT304PV</v>
          </cell>
          <cell r="M16" t="str">
            <v>MGT304PV</v>
          </cell>
          <cell r="N16" t="str">
            <v>MGT304PV</v>
          </cell>
          <cell r="O16" t="str">
            <v>MGT304PV</v>
          </cell>
          <cell r="P16" t="str">
            <v>MGT304PV</v>
          </cell>
          <cell r="Q16" t="str">
            <v>MGT304PV</v>
          </cell>
          <cell r="R16" t="str">
            <v>MGT304PV</v>
          </cell>
          <cell r="S16" t="str">
            <v>MGT304PV</v>
          </cell>
          <cell r="T16" t="str">
            <v>MGT304PV</v>
          </cell>
          <cell r="U16" t="str">
            <v>MGT304PV</v>
          </cell>
          <cell r="V16" t="str">
            <v>MGT304PV</v>
          </cell>
          <cell r="W16" t="str">
            <v>MGT304PV</v>
          </cell>
          <cell r="X16" t="str">
            <v>MGT304PV</v>
          </cell>
          <cell r="Y16" t="str">
            <v>MGT304PV</v>
          </cell>
          <cell r="Z16" t="str">
            <v>MGT304PV</v>
          </cell>
          <cell r="AA16" t="str">
            <v>MGT304PV</v>
          </cell>
          <cell r="AB16" t="str">
            <v>MGT304PV</v>
          </cell>
          <cell r="AC16" t="str">
            <v>MGT304PV</v>
          </cell>
          <cell r="AD16" t="str">
            <v>MGT304PV</v>
          </cell>
          <cell r="AE16" t="str">
            <v>MGT304PV</v>
          </cell>
          <cell r="AF16" t="str">
            <v>MGT304PV</v>
          </cell>
          <cell r="AG16" t="str">
            <v>MGT304PV</v>
          </cell>
          <cell r="AH16" t="str">
            <v>MGT304PV</v>
          </cell>
        </row>
        <row r="17">
          <cell r="H17">
            <v>100</v>
          </cell>
          <cell r="I17">
            <v>100</v>
          </cell>
          <cell r="J17">
            <v>100</v>
          </cell>
          <cell r="K17">
            <v>100</v>
          </cell>
          <cell r="L17">
            <v>300</v>
          </cell>
          <cell r="M17">
            <v>300</v>
          </cell>
          <cell r="N17">
            <v>300</v>
          </cell>
          <cell r="O17">
            <v>300</v>
          </cell>
          <cell r="P17">
            <v>100</v>
          </cell>
          <cell r="Q17">
            <v>100</v>
          </cell>
          <cell r="R17">
            <v>420</v>
          </cell>
          <cell r="S17">
            <v>420</v>
          </cell>
          <cell r="T17">
            <v>430</v>
          </cell>
          <cell r="U17">
            <v>300</v>
          </cell>
          <cell r="V17">
            <v>300</v>
          </cell>
          <cell r="W17">
            <v>300</v>
          </cell>
          <cell r="X17">
            <v>300</v>
          </cell>
          <cell r="Y17">
            <v>300</v>
          </cell>
          <cell r="Z17">
            <v>300</v>
          </cell>
          <cell r="AA17">
            <v>300</v>
          </cell>
          <cell r="AB17">
            <v>300</v>
          </cell>
          <cell r="AC17">
            <v>300</v>
          </cell>
          <cell r="AD17">
            <v>300</v>
          </cell>
          <cell r="AE17">
            <v>300</v>
          </cell>
          <cell r="AF17">
            <v>300</v>
          </cell>
          <cell r="AG17">
            <v>300</v>
          </cell>
          <cell r="AH17">
            <v>300</v>
          </cell>
        </row>
        <row r="18">
          <cell r="B18" t="str">
            <v>53301295</v>
          </cell>
          <cell r="D18" t="str">
            <v>BASE</v>
          </cell>
          <cell r="F18" t="str">
            <v>pc</v>
          </cell>
        </row>
        <row r="19">
          <cell r="B19" t="str">
            <v>53301295</v>
          </cell>
          <cell r="D19" t="str">
            <v>CYACQ</v>
          </cell>
          <cell r="F19" t="str">
            <v>pc</v>
          </cell>
        </row>
        <row r="20">
          <cell r="B20" t="str">
            <v>53301295</v>
          </cell>
          <cell r="D20" t="str">
            <v>PYACQ</v>
          </cell>
          <cell r="F20" t="str">
            <v>pc</v>
          </cell>
        </row>
        <row r="21">
          <cell r="B21" t="str">
            <v>53301296</v>
          </cell>
          <cell r="D21" t="str">
            <v>BASE</v>
          </cell>
          <cell r="F21" t="str">
            <v>pc</v>
          </cell>
        </row>
        <row r="22">
          <cell r="B22" t="str">
            <v>53301296</v>
          </cell>
          <cell r="D22" t="str">
            <v>CYACQ</v>
          </cell>
          <cell r="F22" t="str">
            <v>pc</v>
          </cell>
        </row>
        <row r="23">
          <cell r="B23" t="str">
            <v>53301296</v>
          </cell>
          <cell r="D23" t="str">
            <v>PYACQ</v>
          </cell>
          <cell r="F23" t="str">
            <v>pc</v>
          </cell>
        </row>
        <row r="24">
          <cell r="B24" t="str">
            <v>53301297</v>
          </cell>
          <cell r="D24" t="str">
            <v>BASE</v>
          </cell>
          <cell r="F24" t="str">
            <v>pc</v>
          </cell>
        </row>
        <row r="25">
          <cell r="B25" t="str">
            <v>53301297</v>
          </cell>
          <cell r="D25" t="str">
            <v>CYACQ</v>
          </cell>
          <cell r="F25" t="str">
            <v>pc</v>
          </cell>
        </row>
        <row r="26">
          <cell r="B26" t="str">
            <v>53301297</v>
          </cell>
          <cell r="D26" t="str">
            <v>PYACQ</v>
          </cell>
          <cell r="F26" t="str">
            <v>pc</v>
          </cell>
        </row>
        <row r="27">
          <cell r="B27" t="str">
            <v>53301286</v>
          </cell>
          <cell r="F27" t="str">
            <v>pc</v>
          </cell>
        </row>
        <row r="28">
          <cell r="B28" t="str">
            <v>53301284</v>
          </cell>
          <cell r="F28" t="str">
            <v>pc</v>
          </cell>
        </row>
        <row r="29">
          <cell r="B29" t="str">
            <v>51201000</v>
          </cell>
          <cell r="F29" t="str">
            <v>prs</v>
          </cell>
        </row>
        <row r="30">
          <cell r="B30" t="str">
            <v>51201100</v>
          </cell>
          <cell r="F30" t="str">
            <v>prs</v>
          </cell>
        </row>
        <row r="31">
          <cell r="B31" t="str">
            <v>51100001</v>
          </cell>
          <cell r="F31" t="str">
            <v>fte</v>
          </cell>
        </row>
        <row r="32">
          <cell r="B32" t="str">
            <v>51101121</v>
          </cell>
          <cell r="D32" t="str">
            <v>A19</v>
          </cell>
          <cell r="F32" t="str">
            <v>st</v>
          </cell>
        </row>
        <row r="33">
          <cell r="B33" t="str">
            <v>51101121</v>
          </cell>
          <cell r="D33" t="str">
            <v>C12</v>
          </cell>
          <cell r="F33" t="str">
            <v>st</v>
          </cell>
        </row>
        <row r="34">
          <cell r="B34" t="str">
            <v>51101121</v>
          </cell>
          <cell r="D34" t="str">
            <v>C13</v>
          </cell>
          <cell r="F34" t="str">
            <v>st</v>
          </cell>
        </row>
        <row r="35">
          <cell r="B35" t="str">
            <v>51101121</v>
          </cell>
          <cell r="D35" t="str">
            <v>C15</v>
          </cell>
          <cell r="F35" t="str">
            <v>st</v>
          </cell>
        </row>
        <row r="36">
          <cell r="B36" t="str">
            <v>51101121</v>
          </cell>
          <cell r="D36" t="str">
            <v>C16</v>
          </cell>
          <cell r="F36" t="str">
            <v>st</v>
          </cell>
        </row>
        <row r="37">
          <cell r="B37" t="str">
            <v>51101122</v>
          </cell>
          <cell r="D37" t="str">
            <v>A01</v>
          </cell>
          <cell r="F37" t="str">
            <v>st</v>
          </cell>
        </row>
        <row r="38">
          <cell r="B38" t="str">
            <v>51101122</v>
          </cell>
          <cell r="D38" t="str">
            <v>A02</v>
          </cell>
          <cell r="F38" t="str">
            <v>st</v>
          </cell>
        </row>
        <row r="39">
          <cell r="B39" t="str">
            <v>51101122</v>
          </cell>
          <cell r="D39" t="str">
            <v>A03</v>
          </cell>
          <cell r="F39" t="str">
            <v>st</v>
          </cell>
        </row>
        <row r="40">
          <cell r="B40" t="str">
            <v>51101122</v>
          </cell>
          <cell r="D40" t="str">
            <v>A16</v>
          </cell>
          <cell r="F40" t="str">
            <v>st</v>
          </cell>
        </row>
        <row r="41">
          <cell r="B41" t="str">
            <v>51101122</v>
          </cell>
          <cell r="D41" t="str">
            <v>A19</v>
          </cell>
          <cell r="F41" t="str">
            <v>st</v>
          </cell>
        </row>
        <row r="42">
          <cell r="B42" t="str">
            <v>51101122</v>
          </cell>
          <cell r="D42" t="str">
            <v>C20</v>
          </cell>
          <cell r="F42" t="str">
            <v>st</v>
          </cell>
        </row>
        <row r="43">
          <cell r="B43" t="str">
            <v>51101122</v>
          </cell>
          <cell r="D43" t="str">
            <v>L01</v>
          </cell>
          <cell r="F43" t="str">
            <v>st</v>
          </cell>
        </row>
        <row r="44">
          <cell r="B44" t="str">
            <v>51101122</v>
          </cell>
          <cell r="D44" t="str">
            <v>R01</v>
          </cell>
          <cell r="F44" t="str">
            <v>st</v>
          </cell>
        </row>
        <row r="45">
          <cell r="B45" t="str">
            <v>51101122</v>
          </cell>
          <cell r="D45" t="str">
            <v>R02</v>
          </cell>
          <cell r="F45" t="str">
            <v>st</v>
          </cell>
        </row>
        <row r="46">
          <cell r="B46" t="str">
            <v>51101200</v>
          </cell>
          <cell r="F46" t="str">
            <v>st</v>
          </cell>
        </row>
        <row r="47">
          <cell r="B47" t="str">
            <v>51101210</v>
          </cell>
          <cell r="D47" t="str">
            <v>A19</v>
          </cell>
          <cell r="F47" t="str">
            <v>st</v>
          </cell>
        </row>
        <row r="48">
          <cell r="B48" t="str">
            <v>51101210</v>
          </cell>
          <cell r="D48" t="str">
            <v>C30</v>
          </cell>
          <cell r="F48" t="str">
            <v>st</v>
          </cell>
        </row>
        <row r="49">
          <cell r="B49" t="str">
            <v>51101210</v>
          </cell>
          <cell r="D49" t="str">
            <v>C31</v>
          </cell>
          <cell r="F49" t="str">
            <v>st</v>
          </cell>
        </row>
      </sheetData>
      <sheetData sheetId="15" refreshError="1">
        <row r="6">
          <cell r="B6">
            <v>10</v>
          </cell>
        </row>
        <row r="7">
          <cell r="B7" t="str">
            <v>1A</v>
          </cell>
        </row>
        <row r="8">
          <cell r="B8" t="str">
            <v>LV UN CD</v>
          </cell>
        </row>
        <row r="9">
          <cell r="B9" t="str">
            <v>CD</v>
          </cell>
        </row>
        <row r="11">
          <cell r="H11">
            <v>2004</v>
          </cell>
          <cell r="I11">
            <v>2004</v>
          </cell>
          <cell r="J11">
            <v>2004</v>
          </cell>
          <cell r="K11">
            <v>2004</v>
          </cell>
          <cell r="L11">
            <v>2005</v>
          </cell>
          <cell r="M11">
            <v>2005</v>
          </cell>
          <cell r="N11">
            <v>2005</v>
          </cell>
          <cell r="O11">
            <v>2005</v>
          </cell>
          <cell r="P11">
            <v>2005</v>
          </cell>
          <cell r="Q11">
            <v>2005</v>
          </cell>
          <cell r="R11">
            <v>2005</v>
          </cell>
          <cell r="S11">
            <v>2005</v>
          </cell>
          <cell r="T11">
            <v>2005</v>
          </cell>
          <cell r="U11">
            <v>2006</v>
          </cell>
          <cell r="V11">
            <v>2006</v>
          </cell>
          <cell r="W11">
            <v>2006</v>
          </cell>
          <cell r="X11">
            <v>2006</v>
          </cell>
          <cell r="Y11">
            <v>2006</v>
          </cell>
          <cell r="Z11">
            <v>2006</v>
          </cell>
          <cell r="AA11">
            <v>2006</v>
          </cell>
          <cell r="AB11">
            <v>2006</v>
          </cell>
          <cell r="AC11">
            <v>2006</v>
          </cell>
          <cell r="AD11">
            <v>2006</v>
          </cell>
          <cell r="AE11">
            <v>2006</v>
          </cell>
          <cell r="AF11">
            <v>2006</v>
          </cell>
          <cell r="AG11">
            <v>2007</v>
          </cell>
          <cell r="AH11">
            <v>2008</v>
          </cell>
        </row>
        <row r="12">
          <cell r="H12">
            <v>3</v>
          </cell>
          <cell r="I12">
            <v>6</v>
          </cell>
          <cell r="J12">
            <v>9</v>
          </cell>
          <cell r="K12">
            <v>12</v>
          </cell>
          <cell r="L12">
            <v>3</v>
          </cell>
          <cell r="M12">
            <v>6</v>
          </cell>
          <cell r="N12">
            <v>9</v>
          </cell>
          <cell r="O12">
            <v>12</v>
          </cell>
          <cell r="P12">
            <v>3</v>
          </cell>
          <cell r="Q12">
            <v>6</v>
          </cell>
          <cell r="R12">
            <v>9</v>
          </cell>
          <cell r="S12">
            <v>12</v>
          </cell>
          <cell r="T12">
            <v>12</v>
          </cell>
          <cell r="U12">
            <v>1</v>
          </cell>
          <cell r="V12">
            <v>2</v>
          </cell>
          <cell r="W12">
            <v>3</v>
          </cell>
          <cell r="X12">
            <v>4</v>
          </cell>
          <cell r="Y12">
            <v>5</v>
          </cell>
          <cell r="Z12">
            <v>6</v>
          </cell>
          <cell r="AA12">
            <v>7</v>
          </cell>
          <cell r="AB12">
            <v>8</v>
          </cell>
          <cell r="AC12">
            <v>9</v>
          </cell>
          <cell r="AD12">
            <v>10</v>
          </cell>
          <cell r="AE12">
            <v>11</v>
          </cell>
          <cell r="AF12">
            <v>12</v>
          </cell>
          <cell r="AG12">
            <v>12</v>
          </cell>
          <cell r="AH12">
            <v>12</v>
          </cell>
        </row>
        <row r="13">
          <cell r="H13" t="str">
            <v>304001PN</v>
          </cell>
          <cell r="I13" t="str">
            <v>304001PN</v>
          </cell>
          <cell r="J13" t="str">
            <v>304001PN</v>
          </cell>
          <cell r="K13" t="str">
            <v>304001PN</v>
          </cell>
          <cell r="L13" t="str">
            <v>304001PN</v>
          </cell>
          <cell r="M13" t="str">
            <v>304001PN</v>
          </cell>
          <cell r="N13" t="str">
            <v>304001PN</v>
          </cell>
          <cell r="O13" t="str">
            <v>304001PN</v>
          </cell>
          <cell r="P13" t="str">
            <v>304001PN</v>
          </cell>
          <cell r="Q13" t="str">
            <v>304001PN</v>
          </cell>
          <cell r="R13" t="str">
            <v>304001PN</v>
          </cell>
          <cell r="S13" t="str">
            <v>304001PN</v>
          </cell>
          <cell r="T13" t="str">
            <v>304001PN</v>
          </cell>
          <cell r="U13" t="str">
            <v>304001PN</v>
          </cell>
          <cell r="V13" t="str">
            <v>304001PN</v>
          </cell>
          <cell r="W13" t="str">
            <v>304001PN</v>
          </cell>
          <cell r="X13" t="str">
            <v>304001PN</v>
          </cell>
          <cell r="Y13" t="str">
            <v>304001PN</v>
          </cell>
          <cell r="Z13" t="str">
            <v>304001PN</v>
          </cell>
          <cell r="AA13" t="str">
            <v>304001PN</v>
          </cell>
          <cell r="AB13" t="str">
            <v>304001PN</v>
          </cell>
          <cell r="AC13" t="str">
            <v>304001PN</v>
          </cell>
          <cell r="AD13" t="str">
            <v>304001PN</v>
          </cell>
          <cell r="AE13" t="str">
            <v>304001PN</v>
          </cell>
          <cell r="AF13" t="str">
            <v>304001PN</v>
          </cell>
          <cell r="AG13" t="str">
            <v>304001PN</v>
          </cell>
          <cell r="AH13" t="str">
            <v>304001PN</v>
          </cell>
        </row>
        <row r="14">
          <cell r="H14">
            <v>100</v>
          </cell>
          <cell r="I14">
            <v>100</v>
          </cell>
          <cell r="J14">
            <v>100</v>
          </cell>
          <cell r="K14">
            <v>100</v>
          </cell>
          <cell r="L14">
            <v>300</v>
          </cell>
          <cell r="M14">
            <v>300</v>
          </cell>
          <cell r="N14">
            <v>300</v>
          </cell>
          <cell r="O14">
            <v>300</v>
          </cell>
          <cell r="P14">
            <v>100</v>
          </cell>
          <cell r="Q14">
            <v>100</v>
          </cell>
          <cell r="R14">
            <v>420</v>
          </cell>
          <cell r="S14">
            <v>420</v>
          </cell>
          <cell r="T14">
            <v>430</v>
          </cell>
          <cell r="U14">
            <v>300</v>
          </cell>
          <cell r="V14">
            <v>300</v>
          </cell>
          <cell r="W14">
            <v>300</v>
          </cell>
          <cell r="X14">
            <v>300</v>
          </cell>
          <cell r="Y14">
            <v>300</v>
          </cell>
          <cell r="Z14">
            <v>300</v>
          </cell>
          <cell r="AA14">
            <v>300</v>
          </cell>
          <cell r="AB14">
            <v>300</v>
          </cell>
          <cell r="AC14">
            <v>300</v>
          </cell>
          <cell r="AD14">
            <v>300</v>
          </cell>
          <cell r="AE14">
            <v>300</v>
          </cell>
          <cell r="AF14">
            <v>300</v>
          </cell>
          <cell r="AG14">
            <v>300</v>
          </cell>
          <cell r="AH14">
            <v>300</v>
          </cell>
        </row>
        <row r="15">
          <cell r="B15" t="str">
            <v>51203202</v>
          </cell>
          <cell r="D15" t="str">
            <v>PQ1000</v>
          </cell>
          <cell r="F15" t="str">
            <v>PC</v>
          </cell>
        </row>
        <row r="16">
          <cell r="B16" t="str">
            <v>51203202</v>
          </cell>
          <cell r="D16" t="str">
            <v>PQ1010</v>
          </cell>
          <cell r="F16" t="str">
            <v>PC</v>
          </cell>
        </row>
        <row r="17">
          <cell r="B17" t="str">
            <v>51203202</v>
          </cell>
          <cell r="D17" t="str">
            <v>PQ1020</v>
          </cell>
          <cell r="F17" t="str">
            <v>PC</v>
          </cell>
        </row>
        <row r="18">
          <cell r="B18" t="str">
            <v>51203202</v>
          </cell>
          <cell r="D18" t="str">
            <v>PQ1030</v>
          </cell>
          <cell r="F18" t="str">
            <v>PC</v>
          </cell>
        </row>
        <row r="19">
          <cell r="B19" t="str">
            <v>51203202</v>
          </cell>
          <cell r="D19" t="str">
            <v>PQ1040</v>
          </cell>
          <cell r="F19" t="str">
            <v>PC</v>
          </cell>
        </row>
        <row r="20">
          <cell r="B20" t="str">
            <v>51203202</v>
          </cell>
          <cell r="D20" t="str">
            <v>PQ1045</v>
          </cell>
          <cell r="F20" t="str">
            <v>PC</v>
          </cell>
        </row>
        <row r="21">
          <cell r="B21" t="str">
            <v>51203202</v>
          </cell>
          <cell r="D21" t="str">
            <v>PQ1050</v>
          </cell>
          <cell r="F21" t="str">
            <v>PC</v>
          </cell>
        </row>
        <row r="22">
          <cell r="B22" t="str">
            <v>51203202</v>
          </cell>
          <cell r="D22" t="str">
            <v>PQ1055</v>
          </cell>
          <cell r="F22" t="str">
            <v>PC</v>
          </cell>
        </row>
        <row r="23">
          <cell r="B23" t="str">
            <v>51203202</v>
          </cell>
          <cell r="D23" t="str">
            <v>PQ1056</v>
          </cell>
          <cell r="F23" t="str">
            <v>PC</v>
          </cell>
        </row>
        <row r="24">
          <cell r="B24" t="str">
            <v>51203204</v>
          </cell>
          <cell r="F24" t="str">
            <v>PC</v>
          </cell>
        </row>
        <row r="25">
          <cell r="B25" t="str">
            <v>51203206</v>
          </cell>
          <cell r="D25" t="str">
            <v>PQ1060</v>
          </cell>
          <cell r="F25" t="str">
            <v>PC</v>
          </cell>
        </row>
        <row r="26">
          <cell r="B26" t="str">
            <v>51203206</v>
          </cell>
          <cell r="D26" t="str">
            <v>PQ1070</v>
          </cell>
          <cell r="F26" t="str">
            <v>PC</v>
          </cell>
        </row>
        <row r="27">
          <cell r="B27" t="str">
            <v>51203208</v>
          </cell>
          <cell r="D27" t="str">
            <v>PQ1080</v>
          </cell>
          <cell r="F27" t="str">
            <v>PC</v>
          </cell>
        </row>
        <row r="28">
          <cell r="B28" t="str">
            <v>51203208</v>
          </cell>
          <cell r="D28" t="str">
            <v>PQ1090</v>
          </cell>
          <cell r="F28" t="str">
            <v>PC</v>
          </cell>
        </row>
        <row r="29">
          <cell r="B29" t="str">
            <v>51203208</v>
          </cell>
          <cell r="D29" t="str">
            <v>PQ1100</v>
          </cell>
          <cell r="F29" t="str">
            <v>PC</v>
          </cell>
        </row>
        <row r="30">
          <cell r="B30" t="str">
            <v>51203210</v>
          </cell>
          <cell r="D30" t="str">
            <v>PQ1110</v>
          </cell>
          <cell r="F30" t="str">
            <v>PC</v>
          </cell>
        </row>
        <row r="31">
          <cell r="B31" t="str">
            <v>51203210</v>
          </cell>
          <cell r="D31" t="str">
            <v>PQ1120</v>
          </cell>
          <cell r="F31" t="str">
            <v>PC</v>
          </cell>
        </row>
        <row r="32">
          <cell r="B32" t="str">
            <v>51203210</v>
          </cell>
          <cell r="D32" t="str">
            <v>PQ1130</v>
          </cell>
          <cell r="F32" t="str">
            <v>PC</v>
          </cell>
        </row>
        <row r="33">
          <cell r="B33" t="str">
            <v>51203210</v>
          </cell>
          <cell r="D33" t="str">
            <v>PQ1140</v>
          </cell>
          <cell r="F33" t="str">
            <v>PC</v>
          </cell>
        </row>
        <row r="34">
          <cell r="B34" t="str">
            <v>51203210</v>
          </cell>
          <cell r="D34" t="str">
            <v>PQ1150</v>
          </cell>
          <cell r="F34" t="str">
            <v>PC</v>
          </cell>
        </row>
        <row r="35">
          <cell r="B35" t="str">
            <v>51203210</v>
          </cell>
          <cell r="D35" t="str">
            <v>PQ1160</v>
          </cell>
          <cell r="F35" t="str">
            <v>PC</v>
          </cell>
        </row>
        <row r="36">
          <cell r="B36" t="str">
            <v>51203210</v>
          </cell>
          <cell r="D36" t="str">
            <v>PQ1165</v>
          </cell>
          <cell r="F36" t="str">
            <v>PC</v>
          </cell>
        </row>
        <row r="37">
          <cell r="B37" t="str">
            <v>51203210</v>
          </cell>
          <cell r="D37" t="str">
            <v>PQ1166</v>
          </cell>
          <cell r="F37" t="str">
            <v>PC</v>
          </cell>
        </row>
        <row r="38">
          <cell r="B38" t="str">
            <v>51203210</v>
          </cell>
          <cell r="D38" t="str">
            <v>PQ1170</v>
          </cell>
          <cell r="F38" t="str">
            <v>PC</v>
          </cell>
        </row>
        <row r="39">
          <cell r="B39" t="str">
            <v>51203210</v>
          </cell>
          <cell r="D39" t="str">
            <v>PQ1180</v>
          </cell>
          <cell r="F39" t="str">
            <v>PC</v>
          </cell>
        </row>
        <row r="40">
          <cell r="B40" t="str">
            <v>51203210</v>
          </cell>
          <cell r="D40" t="str">
            <v>PQ1190</v>
          </cell>
          <cell r="F40" t="str">
            <v>PC</v>
          </cell>
        </row>
        <row r="41">
          <cell r="B41" t="str">
            <v>51203210</v>
          </cell>
          <cell r="D41" t="str">
            <v>PQ1195</v>
          </cell>
          <cell r="F41" t="str">
            <v>PC</v>
          </cell>
        </row>
        <row r="42">
          <cell r="B42" t="str">
            <v>51203214</v>
          </cell>
          <cell r="F42" t="str">
            <v>PC</v>
          </cell>
        </row>
        <row r="43">
          <cell r="B43" t="str">
            <v>51203216</v>
          </cell>
          <cell r="D43" t="str">
            <v>PQ1200</v>
          </cell>
          <cell r="F43" t="str">
            <v>PC</v>
          </cell>
        </row>
        <row r="44">
          <cell r="B44" t="str">
            <v>51203216</v>
          </cell>
          <cell r="D44" t="str">
            <v>PQ1210</v>
          </cell>
          <cell r="F44" t="str">
            <v>PC</v>
          </cell>
        </row>
        <row r="45">
          <cell r="B45" t="str">
            <v>51203216</v>
          </cell>
          <cell r="D45" t="str">
            <v>PQ1220</v>
          </cell>
          <cell r="F45" t="str">
            <v>PC</v>
          </cell>
        </row>
        <row r="46">
          <cell r="B46" t="str">
            <v>51203218</v>
          </cell>
          <cell r="D46" t="str">
            <v>PQ1230</v>
          </cell>
          <cell r="F46" t="str">
            <v>PC</v>
          </cell>
        </row>
        <row r="47">
          <cell r="B47" t="str">
            <v>51203218</v>
          </cell>
          <cell r="D47" t="str">
            <v>PQ1240</v>
          </cell>
          <cell r="F47" t="str">
            <v>PC</v>
          </cell>
        </row>
        <row r="48">
          <cell r="B48" t="str">
            <v>51203220</v>
          </cell>
          <cell r="D48" t="str">
            <v>PQ1245</v>
          </cell>
          <cell r="F48" t="str">
            <v>PC</v>
          </cell>
        </row>
        <row r="49">
          <cell r="B49" t="str">
            <v>51203220</v>
          </cell>
          <cell r="D49" t="str">
            <v>PQ1246</v>
          </cell>
          <cell r="F49" t="str">
            <v>PC</v>
          </cell>
        </row>
        <row r="50">
          <cell r="B50" t="str">
            <v>51203222</v>
          </cell>
          <cell r="D50" t="str">
            <v>PQ1250</v>
          </cell>
          <cell r="F50" t="str">
            <v>PC</v>
          </cell>
        </row>
        <row r="51">
          <cell r="B51" t="str">
            <v>51203222</v>
          </cell>
          <cell r="D51" t="str">
            <v>PQ1260</v>
          </cell>
          <cell r="F51" t="str">
            <v>PC</v>
          </cell>
        </row>
        <row r="52">
          <cell r="B52" t="str">
            <v>51203224</v>
          </cell>
          <cell r="D52" t="str">
            <v>PQ1270</v>
          </cell>
          <cell r="F52" t="str">
            <v>PC</v>
          </cell>
        </row>
        <row r="53">
          <cell r="B53" t="str">
            <v>51203224</v>
          </cell>
          <cell r="D53" t="str">
            <v>PQ1280</v>
          </cell>
          <cell r="F53" t="str">
            <v>PC</v>
          </cell>
        </row>
        <row r="54">
          <cell r="B54" t="str">
            <v>51203224</v>
          </cell>
          <cell r="D54" t="str">
            <v>PQ1290</v>
          </cell>
          <cell r="F54" t="str">
            <v>PC</v>
          </cell>
        </row>
        <row r="55">
          <cell r="B55" t="str">
            <v>51203224</v>
          </cell>
          <cell r="D55" t="str">
            <v>PQ1300</v>
          </cell>
          <cell r="F55" t="str">
            <v>PC</v>
          </cell>
        </row>
        <row r="56">
          <cell r="B56" t="str">
            <v>51203224</v>
          </cell>
          <cell r="D56" t="str">
            <v>PQ1310</v>
          </cell>
          <cell r="F56" t="str">
            <v>PC</v>
          </cell>
        </row>
        <row r="57">
          <cell r="B57" t="str">
            <v>51203226</v>
          </cell>
          <cell r="D57" t="str">
            <v>PQ1320</v>
          </cell>
          <cell r="F57" t="str">
            <v>PC</v>
          </cell>
        </row>
        <row r="58">
          <cell r="B58" t="str">
            <v>51203226</v>
          </cell>
          <cell r="D58" t="str">
            <v>PQ1330</v>
          </cell>
          <cell r="F58" t="str">
            <v>PC</v>
          </cell>
        </row>
        <row r="59">
          <cell r="B59" t="str">
            <v>51203228</v>
          </cell>
          <cell r="D59" t="str">
            <v>PQ1340</v>
          </cell>
          <cell r="F59" t="str">
            <v>PC</v>
          </cell>
        </row>
        <row r="60">
          <cell r="B60" t="str">
            <v>51203228</v>
          </cell>
          <cell r="D60" t="str">
            <v>PQ1350</v>
          </cell>
          <cell r="F60" t="str">
            <v>PC</v>
          </cell>
        </row>
        <row r="61">
          <cell r="B61" t="str">
            <v>51203228</v>
          </cell>
          <cell r="D61" t="str">
            <v>PQ1360</v>
          </cell>
          <cell r="F61" t="str">
            <v>PC</v>
          </cell>
        </row>
        <row r="62">
          <cell r="B62" t="str">
            <v>51203228</v>
          </cell>
          <cell r="D62" t="str">
            <v>PQ1370</v>
          </cell>
          <cell r="F62" t="str">
            <v>PC</v>
          </cell>
        </row>
        <row r="63">
          <cell r="B63" t="str">
            <v>51203228</v>
          </cell>
          <cell r="D63" t="str">
            <v>PQ1380</v>
          </cell>
          <cell r="F63" t="str">
            <v>PC</v>
          </cell>
        </row>
        <row r="64">
          <cell r="B64" t="str">
            <v>51203228</v>
          </cell>
          <cell r="D64" t="str">
            <v>PQ1400</v>
          </cell>
          <cell r="F64" t="str">
            <v>PC</v>
          </cell>
        </row>
        <row r="65">
          <cell r="B65" t="str">
            <v>51203228</v>
          </cell>
          <cell r="D65" t="str">
            <v>PQ1410</v>
          </cell>
          <cell r="F65" t="str">
            <v>PC</v>
          </cell>
        </row>
        <row r="66">
          <cell r="B66" t="str">
            <v>51203228</v>
          </cell>
          <cell r="D66" t="str">
            <v>PQ1420</v>
          </cell>
          <cell r="F66" t="str">
            <v>PC</v>
          </cell>
        </row>
        <row r="67">
          <cell r="B67" t="str">
            <v>51203228</v>
          </cell>
          <cell r="D67" t="str">
            <v>PQ1430</v>
          </cell>
          <cell r="F67" t="str">
            <v>PC</v>
          </cell>
        </row>
        <row r="68">
          <cell r="B68" t="str">
            <v>51203228</v>
          </cell>
          <cell r="D68" t="str">
            <v>PQ1440</v>
          </cell>
          <cell r="F68" t="str">
            <v>PC</v>
          </cell>
        </row>
        <row r="69">
          <cell r="B69" t="str">
            <v>51203230</v>
          </cell>
          <cell r="D69" t="str">
            <v>PQ1450</v>
          </cell>
          <cell r="F69" t="str">
            <v>PC</v>
          </cell>
        </row>
        <row r="70">
          <cell r="B70" t="str">
            <v>51203230</v>
          </cell>
          <cell r="D70" t="str">
            <v>PQ1460</v>
          </cell>
          <cell r="F70" t="str">
            <v>PC</v>
          </cell>
        </row>
        <row r="71">
          <cell r="B71" t="str">
            <v>51203232</v>
          </cell>
          <cell r="F71" t="str">
            <v>PC</v>
          </cell>
        </row>
        <row r="72">
          <cell r="B72" t="str">
            <v>51203234</v>
          </cell>
          <cell r="F72" t="str">
            <v>PC</v>
          </cell>
        </row>
        <row r="73">
          <cell r="B73" t="str">
            <v>51203236</v>
          </cell>
          <cell r="F73" t="str">
            <v>PC</v>
          </cell>
        </row>
        <row r="74">
          <cell r="B74" t="str">
            <v>51203238</v>
          </cell>
          <cell r="F74" t="str">
            <v>PC</v>
          </cell>
        </row>
        <row r="75">
          <cell r="B75" t="str">
            <v>51203240</v>
          </cell>
          <cell r="F75" t="str">
            <v>PC</v>
          </cell>
        </row>
        <row r="76">
          <cell r="B76" t="str">
            <v>51203242</v>
          </cell>
          <cell r="F76" t="str">
            <v>PC</v>
          </cell>
        </row>
        <row r="77">
          <cell r="B77" t="str">
            <v>51203244</v>
          </cell>
          <cell r="F77" t="str">
            <v>PC</v>
          </cell>
        </row>
        <row r="78">
          <cell r="B78" t="str">
            <v>51203248</v>
          </cell>
          <cell r="F78" t="str">
            <v>PC</v>
          </cell>
        </row>
        <row r="79">
          <cell r="B79" t="str">
            <v>51203250</v>
          </cell>
          <cell r="F79" t="str">
            <v>PC</v>
          </cell>
        </row>
        <row r="80">
          <cell r="B80" t="str">
            <v>51203252</v>
          </cell>
          <cell r="F80" t="str">
            <v>PC</v>
          </cell>
        </row>
        <row r="81">
          <cell r="B81" t="str">
            <v>51203254</v>
          </cell>
          <cell r="F81" t="str">
            <v>PC</v>
          </cell>
        </row>
        <row r="82">
          <cell r="B82" t="str">
            <v>51203246</v>
          </cell>
          <cell r="F82" t="str">
            <v>PC</v>
          </cell>
        </row>
        <row r="83">
          <cell r="B83" t="str">
            <v>51201000</v>
          </cell>
          <cell r="F83" t="str">
            <v>PRS</v>
          </cell>
        </row>
        <row r="84">
          <cell r="B84" t="str">
            <v>51201100</v>
          </cell>
          <cell r="F84" t="str">
            <v>PRS</v>
          </cell>
        </row>
        <row r="85">
          <cell r="B85" t="str">
            <v>51101131</v>
          </cell>
          <cell r="D85" t="str">
            <v>P01</v>
          </cell>
          <cell r="F85" t="str">
            <v>ST</v>
          </cell>
        </row>
        <row r="86">
          <cell r="B86" t="str">
            <v>51101131</v>
          </cell>
          <cell r="D86" t="str">
            <v>P02</v>
          </cell>
          <cell r="F86" t="str">
            <v>ST</v>
          </cell>
        </row>
        <row r="87">
          <cell r="B87" t="str">
            <v>51101131</v>
          </cell>
          <cell r="D87" t="str">
            <v>P03</v>
          </cell>
          <cell r="F87" t="str">
            <v>ST</v>
          </cell>
        </row>
        <row r="88">
          <cell r="B88" t="str">
            <v>51101131</v>
          </cell>
          <cell r="D88" t="str">
            <v>P04</v>
          </cell>
          <cell r="F88" t="str">
            <v>ST</v>
          </cell>
        </row>
        <row r="89">
          <cell r="B89" t="str">
            <v>51101131</v>
          </cell>
          <cell r="D89" t="str">
            <v>P05</v>
          </cell>
          <cell r="F89" t="str">
            <v>ST</v>
          </cell>
        </row>
        <row r="90">
          <cell r="B90" t="str">
            <v>51101131</v>
          </cell>
          <cell r="D90" t="str">
            <v>P06</v>
          </cell>
          <cell r="F90" t="str">
            <v>ST</v>
          </cell>
        </row>
        <row r="91">
          <cell r="B91" t="str">
            <v>51101131</v>
          </cell>
          <cell r="D91" t="str">
            <v>P07</v>
          </cell>
          <cell r="F91" t="str">
            <v>ST</v>
          </cell>
        </row>
        <row r="92">
          <cell r="B92" t="str">
            <v>51101132</v>
          </cell>
          <cell r="D92" t="str">
            <v>P10</v>
          </cell>
          <cell r="F92" t="str">
            <v>ST</v>
          </cell>
        </row>
        <row r="93">
          <cell r="B93" t="str">
            <v>51101132</v>
          </cell>
          <cell r="D93" t="str">
            <v>P12</v>
          </cell>
          <cell r="F93" t="str">
            <v>ST</v>
          </cell>
        </row>
        <row r="94">
          <cell r="B94" t="str">
            <v>51101132</v>
          </cell>
          <cell r="D94" t="str">
            <v>P14</v>
          </cell>
          <cell r="F94" t="str">
            <v>ST</v>
          </cell>
        </row>
        <row r="95">
          <cell r="B95" t="str">
            <v>51101132</v>
          </cell>
          <cell r="D95" t="str">
            <v>P16</v>
          </cell>
          <cell r="F95" t="str">
            <v>ST</v>
          </cell>
        </row>
        <row r="96">
          <cell r="B96" t="str">
            <v>51101132</v>
          </cell>
          <cell r="D96" t="str">
            <v>P18</v>
          </cell>
          <cell r="F96" t="str">
            <v>ST</v>
          </cell>
        </row>
        <row r="97">
          <cell r="B97" t="str">
            <v>51101132</v>
          </cell>
          <cell r="D97" t="str">
            <v>P20</v>
          </cell>
          <cell r="F97" t="str">
            <v>ST</v>
          </cell>
        </row>
        <row r="98">
          <cell r="B98" t="str">
            <v>51101132</v>
          </cell>
          <cell r="D98" t="str">
            <v>P22</v>
          </cell>
          <cell r="F98" t="str">
            <v>ST</v>
          </cell>
        </row>
        <row r="99">
          <cell r="B99" t="str">
            <v>51101132</v>
          </cell>
          <cell r="D99" t="str">
            <v>P26</v>
          </cell>
          <cell r="F99" t="str">
            <v>ST</v>
          </cell>
        </row>
        <row r="100">
          <cell r="B100" t="str">
            <v>51101132</v>
          </cell>
          <cell r="D100" t="str">
            <v>P28</v>
          </cell>
          <cell r="F100" t="str">
            <v>ST</v>
          </cell>
        </row>
        <row r="101">
          <cell r="B101" t="str">
            <v>51101133</v>
          </cell>
          <cell r="D101" t="str">
            <v>A01</v>
          </cell>
          <cell r="F101" t="str">
            <v>ST</v>
          </cell>
        </row>
        <row r="102">
          <cell r="B102" t="str">
            <v>51101133</v>
          </cell>
          <cell r="D102" t="str">
            <v>A02</v>
          </cell>
          <cell r="F102" t="str">
            <v>ST</v>
          </cell>
        </row>
        <row r="103">
          <cell r="B103" t="str">
            <v>51101133</v>
          </cell>
          <cell r="D103" t="str">
            <v>A03</v>
          </cell>
          <cell r="F103" t="str">
            <v>ST</v>
          </cell>
        </row>
        <row r="104">
          <cell r="B104" t="str">
            <v>51101133</v>
          </cell>
          <cell r="D104" t="str">
            <v>A06</v>
          </cell>
          <cell r="F104" t="str">
            <v>ST</v>
          </cell>
        </row>
        <row r="105">
          <cell r="B105" t="str">
            <v>51101133</v>
          </cell>
          <cell r="D105" t="str">
            <v>A19</v>
          </cell>
          <cell r="F105" t="str">
            <v>ST</v>
          </cell>
        </row>
        <row r="106">
          <cell r="B106" t="str">
            <v>51101133</v>
          </cell>
          <cell r="D106" t="str">
            <v>P18</v>
          </cell>
          <cell r="F106" t="str">
            <v>ST</v>
          </cell>
        </row>
        <row r="107">
          <cell r="B107" t="str">
            <v>51101133</v>
          </cell>
          <cell r="D107" t="str">
            <v>P22</v>
          </cell>
          <cell r="F107" t="str">
            <v>ST</v>
          </cell>
        </row>
        <row r="108">
          <cell r="B108" t="str">
            <v>51101133</v>
          </cell>
          <cell r="D108" t="str">
            <v>P24</v>
          </cell>
          <cell r="F108" t="str">
            <v>ST</v>
          </cell>
        </row>
        <row r="109">
          <cell r="B109" t="str">
            <v>51101133</v>
          </cell>
          <cell r="D109" t="str">
            <v>P26</v>
          </cell>
          <cell r="F109" t="str">
            <v>ST</v>
          </cell>
        </row>
        <row r="110">
          <cell r="B110" t="str">
            <v>51101133</v>
          </cell>
          <cell r="D110" t="str">
            <v>P27</v>
          </cell>
          <cell r="F110" t="str">
            <v>ST</v>
          </cell>
        </row>
        <row r="111">
          <cell r="B111" t="str">
            <v>51101133</v>
          </cell>
          <cell r="D111" t="str">
            <v>P29</v>
          </cell>
          <cell r="F111" t="str">
            <v>ST</v>
          </cell>
        </row>
        <row r="112">
          <cell r="B112" t="str">
            <v>51101133</v>
          </cell>
          <cell r="D112" t="str">
            <v>P30</v>
          </cell>
          <cell r="F112" t="str">
            <v>ST</v>
          </cell>
        </row>
        <row r="113">
          <cell r="B113" t="str">
            <v>51101133</v>
          </cell>
          <cell r="D113" t="str">
            <v>R01</v>
          </cell>
          <cell r="F113" t="str">
            <v>ST</v>
          </cell>
        </row>
        <row r="114">
          <cell r="B114">
            <v>51100001</v>
          </cell>
          <cell r="F114" t="str">
            <v>FTE</v>
          </cell>
        </row>
        <row r="115">
          <cell r="B115" t="str">
            <v>51101200</v>
          </cell>
          <cell r="F115" t="str">
            <v>ST</v>
          </cell>
        </row>
      </sheetData>
      <sheetData sheetId="16" refreshError="1"/>
      <sheetData sheetId="17" refreshError="1">
        <row r="6">
          <cell r="B6">
            <v>10</v>
          </cell>
        </row>
        <row r="7">
          <cell r="B7" t="str">
            <v>1A</v>
          </cell>
        </row>
        <row r="8">
          <cell r="B8" t="str">
            <v>LV LC CD</v>
          </cell>
        </row>
        <row r="9">
          <cell r="B9" t="str">
            <v>CD</v>
          </cell>
        </row>
        <row r="12">
          <cell r="F12">
            <v>2004</v>
          </cell>
          <cell r="G12">
            <v>2004</v>
          </cell>
          <cell r="H12">
            <v>2004</v>
          </cell>
          <cell r="I12">
            <v>2004</v>
          </cell>
          <cell r="J12">
            <v>2005</v>
          </cell>
          <cell r="K12">
            <v>2005</v>
          </cell>
          <cell r="L12">
            <v>2005</v>
          </cell>
          <cell r="M12">
            <v>2005</v>
          </cell>
          <cell r="N12">
            <v>2005</v>
          </cell>
          <cell r="O12">
            <v>2005</v>
          </cell>
          <cell r="P12">
            <v>2005</v>
          </cell>
          <cell r="Q12">
            <v>2005</v>
          </cell>
          <cell r="R12">
            <v>2005</v>
          </cell>
          <cell r="S12">
            <v>2006</v>
          </cell>
          <cell r="T12">
            <v>2006</v>
          </cell>
          <cell r="U12">
            <v>2006</v>
          </cell>
          <cell r="V12">
            <v>2006</v>
          </cell>
          <cell r="W12">
            <v>2006</v>
          </cell>
          <cell r="X12">
            <v>2006</v>
          </cell>
          <cell r="Y12">
            <v>2006</v>
          </cell>
          <cell r="Z12">
            <v>2006</v>
          </cell>
          <cell r="AA12">
            <v>2006</v>
          </cell>
          <cell r="AB12">
            <v>2006</v>
          </cell>
          <cell r="AC12">
            <v>2006</v>
          </cell>
          <cell r="AD12">
            <v>2006</v>
          </cell>
          <cell r="AE12">
            <v>2007</v>
          </cell>
          <cell r="AF12">
            <v>2008</v>
          </cell>
        </row>
        <row r="14">
          <cell r="F14" t="str">
            <v>304001PC</v>
          </cell>
          <cell r="G14" t="str">
            <v>304001PC</v>
          </cell>
          <cell r="H14" t="str">
            <v>304001PC</v>
          </cell>
          <cell r="I14" t="str">
            <v>304001PC</v>
          </cell>
          <cell r="J14" t="str">
            <v>304001PC</v>
          </cell>
          <cell r="K14" t="str">
            <v>304001PC</v>
          </cell>
          <cell r="L14" t="str">
            <v>304001PC</v>
          </cell>
          <cell r="M14" t="str">
            <v>304001PC</v>
          </cell>
          <cell r="N14" t="str">
            <v>304001PC</v>
          </cell>
          <cell r="O14" t="str">
            <v>304001PC</v>
          </cell>
          <cell r="P14" t="str">
            <v>304001PC</v>
          </cell>
          <cell r="Q14" t="str">
            <v>304001PC</v>
          </cell>
          <cell r="R14" t="str">
            <v>304001PC</v>
          </cell>
          <cell r="S14" t="str">
            <v>304001PC</v>
          </cell>
          <cell r="T14" t="str">
            <v>304001PC</v>
          </cell>
          <cell r="U14" t="str">
            <v>304001PC</v>
          </cell>
          <cell r="V14" t="str">
            <v>304001PC</v>
          </cell>
          <cell r="W14" t="str">
            <v>304001PC</v>
          </cell>
          <cell r="X14" t="str">
            <v>304001PC</v>
          </cell>
          <cell r="Y14" t="str">
            <v>304001PC</v>
          </cell>
          <cell r="Z14" t="str">
            <v>304001PC</v>
          </cell>
          <cell r="AA14" t="str">
            <v>304001PC</v>
          </cell>
          <cell r="AB14" t="str">
            <v>304001PC</v>
          </cell>
          <cell r="AC14" t="str">
            <v>304001PC</v>
          </cell>
          <cell r="AD14" t="str">
            <v>304001PC</v>
          </cell>
          <cell r="AE14" t="str">
            <v>304001PC</v>
          </cell>
          <cell r="AF14" t="str">
            <v>304001PC</v>
          </cell>
        </row>
        <row r="15">
          <cell r="F15">
            <v>100</v>
          </cell>
          <cell r="G15">
            <v>100</v>
          </cell>
          <cell r="H15">
            <v>100</v>
          </cell>
          <cell r="I15">
            <v>100</v>
          </cell>
          <cell r="J15">
            <v>300</v>
          </cell>
          <cell r="K15">
            <v>300</v>
          </cell>
          <cell r="L15">
            <v>300</v>
          </cell>
          <cell r="M15">
            <v>300</v>
          </cell>
          <cell r="N15">
            <v>100</v>
          </cell>
          <cell r="O15">
            <v>100</v>
          </cell>
          <cell r="P15">
            <v>420</v>
          </cell>
          <cell r="Q15">
            <v>420</v>
          </cell>
          <cell r="R15">
            <v>430</v>
          </cell>
          <cell r="S15">
            <v>300</v>
          </cell>
          <cell r="T15">
            <v>300</v>
          </cell>
          <cell r="U15">
            <v>300</v>
          </cell>
          <cell r="V15">
            <v>300</v>
          </cell>
          <cell r="W15">
            <v>300</v>
          </cell>
          <cell r="X15">
            <v>300</v>
          </cell>
          <cell r="Y15">
            <v>300</v>
          </cell>
          <cell r="Z15">
            <v>300</v>
          </cell>
          <cell r="AA15">
            <v>300</v>
          </cell>
          <cell r="AB15">
            <v>300</v>
          </cell>
          <cell r="AC15">
            <v>300</v>
          </cell>
          <cell r="AD15">
            <v>300</v>
          </cell>
          <cell r="AE15">
            <v>300</v>
          </cell>
          <cell r="AF15">
            <v>300</v>
          </cell>
        </row>
        <row r="16">
          <cell r="B16" t="str">
            <v>53301232</v>
          </cell>
          <cell r="D16" t="str">
            <v>BASE</v>
          </cell>
        </row>
        <row r="17">
          <cell r="B17" t="str">
            <v>53301232</v>
          </cell>
          <cell r="D17" t="str">
            <v>CYACQ</v>
          </cell>
        </row>
        <row r="18">
          <cell r="B18" t="str">
            <v>53301232</v>
          </cell>
          <cell r="D18" t="str">
            <v>PYACQ</v>
          </cell>
        </row>
        <row r="19">
          <cell r="B19" t="str">
            <v>53301234</v>
          </cell>
          <cell r="D19" t="str">
            <v>BASE</v>
          </cell>
        </row>
        <row r="20">
          <cell r="B20" t="str">
            <v>53301234</v>
          </cell>
          <cell r="D20" t="str">
            <v>CYACQ</v>
          </cell>
        </row>
        <row r="21">
          <cell r="B21" t="str">
            <v>53301234</v>
          </cell>
          <cell r="D21" t="str">
            <v>PYACQ</v>
          </cell>
        </row>
        <row r="22">
          <cell r="B22" t="str">
            <v>53301236</v>
          </cell>
          <cell r="D22" t="str">
            <v>BASE</v>
          </cell>
        </row>
        <row r="23">
          <cell r="B23" t="str">
            <v>53301236</v>
          </cell>
          <cell r="D23" t="str">
            <v>CYACQ</v>
          </cell>
        </row>
        <row r="24">
          <cell r="B24" t="str">
            <v>53301236</v>
          </cell>
          <cell r="D24" t="str">
            <v>PYACQ</v>
          </cell>
        </row>
      </sheetData>
      <sheetData sheetId="18" refreshError="1">
        <row r="6">
          <cell r="B6">
            <v>10</v>
          </cell>
        </row>
        <row r="7">
          <cell r="B7" t="str">
            <v>1A</v>
          </cell>
        </row>
        <row r="8">
          <cell r="B8" t="str">
            <v>LV LC CD</v>
          </cell>
        </row>
        <row r="9">
          <cell r="B9" t="str">
            <v>CD</v>
          </cell>
        </row>
        <row r="12">
          <cell r="F12">
            <v>2004</v>
          </cell>
          <cell r="G12">
            <v>2004</v>
          </cell>
          <cell r="H12">
            <v>2004</v>
          </cell>
          <cell r="I12">
            <v>2004</v>
          </cell>
          <cell r="J12">
            <v>2005</v>
          </cell>
          <cell r="K12">
            <v>2005</v>
          </cell>
          <cell r="L12">
            <v>2005</v>
          </cell>
          <cell r="M12">
            <v>2005</v>
          </cell>
          <cell r="N12">
            <v>2005</v>
          </cell>
          <cell r="O12">
            <v>2005</v>
          </cell>
          <cell r="P12">
            <v>2005</v>
          </cell>
          <cell r="Q12">
            <v>2005</v>
          </cell>
          <cell r="R12">
            <v>2005</v>
          </cell>
          <cell r="S12">
            <v>2006</v>
          </cell>
          <cell r="T12">
            <v>2006</v>
          </cell>
          <cell r="U12">
            <v>2006</v>
          </cell>
          <cell r="V12">
            <v>2006</v>
          </cell>
          <cell r="W12">
            <v>2006</v>
          </cell>
          <cell r="X12">
            <v>2006</v>
          </cell>
          <cell r="Y12">
            <v>2006</v>
          </cell>
          <cell r="Z12">
            <v>2006</v>
          </cell>
          <cell r="AA12">
            <v>2006</v>
          </cell>
          <cell r="AB12">
            <v>2006</v>
          </cell>
          <cell r="AC12">
            <v>2006</v>
          </cell>
          <cell r="AD12">
            <v>2006</v>
          </cell>
          <cell r="AE12">
            <v>2007</v>
          </cell>
          <cell r="AF12">
            <v>2008</v>
          </cell>
        </row>
        <row r="13">
          <cell r="F13">
            <v>3</v>
          </cell>
          <cell r="G13">
            <v>6</v>
          </cell>
          <cell r="H13">
            <v>9</v>
          </cell>
          <cell r="I13">
            <v>12</v>
          </cell>
          <cell r="J13">
            <v>3</v>
          </cell>
          <cell r="K13">
            <v>6</v>
          </cell>
          <cell r="L13">
            <v>9</v>
          </cell>
          <cell r="M13">
            <v>12</v>
          </cell>
          <cell r="N13">
            <v>3</v>
          </cell>
          <cell r="O13">
            <v>6</v>
          </cell>
          <cell r="P13">
            <v>9</v>
          </cell>
          <cell r="Q13">
            <v>12</v>
          </cell>
          <cell r="R13">
            <v>12</v>
          </cell>
          <cell r="S13">
            <v>1</v>
          </cell>
          <cell r="T13">
            <v>2</v>
          </cell>
          <cell r="U13">
            <v>3</v>
          </cell>
          <cell r="V13">
            <v>4</v>
          </cell>
          <cell r="W13">
            <v>5</v>
          </cell>
          <cell r="X13">
            <v>6</v>
          </cell>
          <cell r="Y13">
            <v>7</v>
          </cell>
          <cell r="Z13">
            <v>8</v>
          </cell>
          <cell r="AA13">
            <v>9</v>
          </cell>
          <cell r="AB13">
            <v>10</v>
          </cell>
          <cell r="AC13">
            <v>11</v>
          </cell>
          <cell r="AD13">
            <v>12</v>
          </cell>
          <cell r="AE13">
            <v>12</v>
          </cell>
          <cell r="AF13">
            <v>12</v>
          </cell>
        </row>
        <row r="14">
          <cell r="F14" t="str">
            <v>MGT304PV</v>
          </cell>
          <cell r="G14" t="str">
            <v>MGT304PV</v>
          </cell>
          <cell r="H14" t="str">
            <v>MGT304PV</v>
          </cell>
          <cell r="I14" t="str">
            <v>MGT304PV</v>
          </cell>
          <cell r="J14" t="str">
            <v>MGT304PV</v>
          </cell>
          <cell r="K14" t="str">
            <v>MGT304PV</v>
          </cell>
          <cell r="L14" t="str">
            <v>MGT304PV</v>
          </cell>
          <cell r="M14" t="str">
            <v>MGT304PV</v>
          </cell>
          <cell r="N14" t="str">
            <v>MGT304PV</v>
          </cell>
          <cell r="O14" t="str">
            <v>MGT304PV</v>
          </cell>
          <cell r="P14" t="str">
            <v>MGT304PV</v>
          </cell>
          <cell r="Q14" t="str">
            <v>MGT304PV</v>
          </cell>
          <cell r="R14" t="str">
            <v>MGT304PV</v>
          </cell>
          <cell r="S14" t="str">
            <v>MGT304PV</v>
          </cell>
          <cell r="T14" t="str">
            <v>MGT304PV</v>
          </cell>
          <cell r="U14" t="str">
            <v>MGT304PV</v>
          </cell>
          <cell r="V14" t="str">
            <v>MGT304PV</v>
          </cell>
          <cell r="W14" t="str">
            <v>MGT304PV</v>
          </cell>
          <cell r="X14" t="str">
            <v>MGT304PV</v>
          </cell>
          <cell r="Y14" t="str">
            <v>MGT304PV</v>
          </cell>
          <cell r="Z14" t="str">
            <v>MGT304PV</v>
          </cell>
          <cell r="AA14" t="str">
            <v>MGT304PV</v>
          </cell>
          <cell r="AB14" t="str">
            <v>MGT304PV</v>
          </cell>
          <cell r="AC14" t="str">
            <v>MGT304PV</v>
          </cell>
          <cell r="AD14" t="str">
            <v>MGT304PV</v>
          </cell>
          <cell r="AE14" t="str">
            <v>MGT304PV</v>
          </cell>
          <cell r="AF14" t="str">
            <v>MGT304PV</v>
          </cell>
        </row>
        <row r="15">
          <cell r="F15">
            <v>100</v>
          </cell>
          <cell r="G15">
            <v>100</v>
          </cell>
          <cell r="H15">
            <v>100</v>
          </cell>
          <cell r="I15">
            <v>100</v>
          </cell>
          <cell r="J15">
            <v>300</v>
          </cell>
          <cell r="K15">
            <v>300</v>
          </cell>
          <cell r="L15">
            <v>300</v>
          </cell>
          <cell r="M15">
            <v>300</v>
          </cell>
          <cell r="N15">
            <v>100</v>
          </cell>
          <cell r="O15">
            <v>100</v>
          </cell>
          <cell r="P15">
            <v>420</v>
          </cell>
          <cell r="Q15">
            <v>420</v>
          </cell>
          <cell r="R15">
            <v>430</v>
          </cell>
          <cell r="S15">
            <v>300</v>
          </cell>
          <cell r="T15">
            <v>300</v>
          </cell>
          <cell r="U15">
            <v>300</v>
          </cell>
          <cell r="V15">
            <v>300</v>
          </cell>
          <cell r="W15">
            <v>300</v>
          </cell>
          <cell r="X15">
            <v>300</v>
          </cell>
          <cell r="Y15">
            <v>300</v>
          </cell>
          <cell r="Z15">
            <v>300</v>
          </cell>
          <cell r="AA15">
            <v>300</v>
          </cell>
          <cell r="AB15">
            <v>300</v>
          </cell>
          <cell r="AC15">
            <v>300</v>
          </cell>
          <cell r="AD15">
            <v>300</v>
          </cell>
          <cell r="AE15">
            <v>300</v>
          </cell>
          <cell r="AF15">
            <v>300</v>
          </cell>
        </row>
        <row r="16">
          <cell r="B16" t="str">
            <v>53301232</v>
          </cell>
          <cell r="D16" t="str">
            <v>BASE</v>
          </cell>
        </row>
        <row r="17">
          <cell r="B17" t="str">
            <v>53301232</v>
          </cell>
          <cell r="D17" t="str">
            <v>CYACQ</v>
          </cell>
        </row>
        <row r="18">
          <cell r="B18" t="str">
            <v>53301232</v>
          </cell>
          <cell r="D18" t="str">
            <v>PYACQ</v>
          </cell>
        </row>
        <row r="19">
          <cell r="B19" t="str">
            <v>53301234</v>
          </cell>
          <cell r="D19" t="str">
            <v>BASE</v>
          </cell>
        </row>
        <row r="20">
          <cell r="B20" t="str">
            <v>53301234</v>
          </cell>
          <cell r="D20" t="str">
            <v>CYACQ</v>
          </cell>
        </row>
        <row r="21">
          <cell r="B21" t="str">
            <v>53301234</v>
          </cell>
          <cell r="D21" t="str">
            <v>PYACQ</v>
          </cell>
        </row>
        <row r="22">
          <cell r="B22" t="str">
            <v>53301236</v>
          </cell>
          <cell r="D22" t="str">
            <v>BASE</v>
          </cell>
        </row>
        <row r="23">
          <cell r="B23" t="str">
            <v>53301236</v>
          </cell>
          <cell r="D23" t="str">
            <v>CYACQ</v>
          </cell>
        </row>
        <row r="24">
          <cell r="B24" t="str">
            <v>53301236</v>
          </cell>
          <cell r="D24" t="str">
            <v>PYACQ</v>
          </cell>
        </row>
      </sheetData>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row r="39">
          <cell r="A39" t="str">
            <v>X</v>
          </cell>
          <cell r="B39" t="str">
            <v>X</v>
          </cell>
          <cell r="C39" t="str">
            <v>X</v>
          </cell>
          <cell r="D39" t="str">
            <v>X</v>
          </cell>
          <cell r="E39" t="str">
            <v>X</v>
          </cell>
          <cell r="F39" t="str">
            <v>X</v>
          </cell>
          <cell r="G39" t="str">
            <v>X</v>
          </cell>
          <cell r="H39" t="str">
            <v>X</v>
          </cell>
          <cell r="I39" t="str">
            <v>X</v>
          </cell>
          <cell r="J39" t="str">
            <v>X</v>
          </cell>
          <cell r="K39" t="str">
            <v>X</v>
          </cell>
          <cell r="L39" t="str">
            <v>X</v>
          </cell>
          <cell r="M39" t="str">
            <v>X</v>
          </cell>
          <cell r="N39" t="str">
            <v>X</v>
          </cell>
        </row>
      </sheetData>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ARATIVO 1ER SEM."/>
      <sheetName val="COMPARATIVO REA CAST"/>
      <sheetName val="CON REA CAST"/>
      <sheetName val="REEXPRESION"/>
      <sheetName val="TABLAIPC"/>
    </sheetNames>
    <sheetDataSet>
      <sheetData sheetId="0"/>
      <sheetData sheetId="1"/>
      <sheetData sheetId="2"/>
      <sheetData sheetId="3"/>
      <sheetData sheetId="4" refreshError="1">
        <row r="629">
          <cell r="B629">
            <v>231.27564000000001</v>
          </cell>
        </row>
      </sheetData>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come Statement"/>
      <sheetName val="Balance Sheet"/>
      <sheetName val="Origem-Prorim"/>
      <sheetName val="Drivers"/>
    </sheetNames>
    <sheetDataSet>
      <sheetData sheetId="0" refreshError="1"/>
      <sheetData sheetId="1" refreshError="1"/>
      <sheetData sheetId="2" refreshError="1"/>
      <sheetData sheetId="3"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cell Existing Unit"/>
      <sheetName val="Cancell New Units"/>
      <sheetName val="Commercial"/>
      <sheetName val="O&amp;M Cost"/>
      <sheetName val="CAPEX Budget"/>
      <sheetName val="Executive"/>
      <sheetName val="Risk Matrix"/>
      <sheetName val="Input"/>
      <sheetName val="Summary"/>
      <sheetName val="Sensitivity"/>
      <sheetName val="Sen_Charts"/>
      <sheetName val="Purchase"/>
      <sheetName val="Salvage"/>
      <sheetName val="Cash Flow"/>
      <sheetName val="Variable Flow"/>
      <sheetName val="Scenarios"/>
      <sheetName val="Currencies"/>
      <sheetName val="Taxation"/>
      <sheetName val="CAPEX"/>
      <sheetName val="OPEX"/>
    </sheetNames>
    <sheetDataSet>
      <sheetData sheetId="0" refreshError="1"/>
      <sheetData sheetId="1" refreshError="1"/>
      <sheetData sheetId="2" refreshError="1"/>
      <sheetData sheetId="3" refreshError="1"/>
      <sheetData sheetId="4" refreshError="1"/>
      <sheetData sheetId="5" refreshError="1">
        <row r="7">
          <cell r="K7" t="str">
            <v>LAN</v>
          </cell>
        </row>
      </sheetData>
      <sheetData sheetId="6" refreshError="1">
        <row r="10">
          <cell r="B10" t="str">
            <v>Late Startup Penalty
It applies only for the new two compressor sets</v>
          </cell>
          <cell r="C10" t="str">
            <v>$ 16,000 / Day</v>
          </cell>
          <cell r="D10" t="str">
            <v xml:space="preserve">Considering that:
1. Shell will install the units by themselves
2. Hanover's responsibility is limited to commissioning and startup
3. Required deliver term is longest than Hanover's manufacturing term
The probability to be penalized is low. Risk covered </v>
          </cell>
        </row>
        <row r="11">
          <cell r="B11" t="str">
            <v>Low Mechanical Availability Penalty
Incremental penalty formula goes from $0 (zero) for availability of 98% to $35,000 for availability of 94% or lower</v>
          </cell>
          <cell r="C11" t="str">
            <v>$ 35,000 / Month maximum</v>
          </cell>
          <cell r="D11" t="str">
            <v>In the current contract, Hanover's average availability has been higher than 98%.  
The probability to be penalized is low. Risk covered by gross margin.</v>
          </cell>
        </row>
        <row r="12">
          <cell r="B12" t="str">
            <v>High Mechanical Availability Bonus
Incremental bonus formula goes from $0 (zero) for availability of 98% to $25,000 for availability of 100%</v>
          </cell>
          <cell r="C12" t="str">
            <v>$ 25,000 / Month maximum</v>
          </cell>
          <cell r="D12" t="str">
            <v xml:space="preserve">The current contract has a very generous bonus clause that have permitted to Hanover an important additional revenue.  The formula of the new contract was changed, the probability to get bonuses is very low.  If Hanover continues with the same historical </v>
          </cell>
        </row>
        <row r="13">
          <cell r="B13" t="str">
            <v>HSE Bonus
It will be paid every six months upon HSE objective compliance</v>
          </cell>
          <cell r="C13" t="str">
            <v>$ 5,000 / Month</v>
          </cell>
          <cell r="D13" t="str">
            <v>Hanover has had good HSE performance, it is likely that Hanover can get this bonus</v>
          </cell>
        </row>
        <row r="14">
          <cell r="B14" t="str">
            <v>Purchase Option
Client reserves the right to purchase the compressor units at any time</v>
          </cell>
          <cell r="C14" t="str">
            <v>Forecasted revenues and profit would be not earned</v>
          </cell>
          <cell r="D14" t="str">
            <v>The purchase option bided by Hanover covers all capital expenditures plus a normal sale markup</v>
          </cell>
        </row>
        <row r="15">
          <cell r="B15" t="str">
            <v>Contract Early Cancellation
Client reserves the right to cancel total o partially the compressor rent paying only a demobilization fee</v>
          </cell>
          <cell r="C15" t="str">
            <v>Hanover would not recover the total capital investment in upgrading the existing units, and high specification cost of the new ones</v>
          </cell>
          <cell r="D15" t="str">
            <v>Hanover will take an exception of this clause and will include an appropriated cancellation fee schedule in the proposal. To follow on THURS/01 meeting.</v>
          </cell>
        </row>
        <row r="16">
          <cell r="B16" t="str">
            <v xml:space="preserve">Normal Venezuela Country risks
</v>
          </cell>
          <cell r="C16" t="str">
            <v>Not pondered</v>
          </cell>
          <cell r="D16" t="str">
            <v>Risk covered by contract gross margin</v>
          </cell>
        </row>
        <row r="17">
          <cell r="B17" t="str">
            <v xml:space="preserve">Normal Offshore operational risks
</v>
          </cell>
          <cell r="C17" t="str">
            <v>Not pondered</v>
          </cell>
          <cell r="D17" t="str">
            <v>Risk covered by contract gross margin</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
      <sheetName val="Customer"/>
      <sheetName val="Pictures"/>
      <sheetName val="Key_Issues"/>
      <sheetName val="Slide"/>
      <sheetName val="Scorecard"/>
      <sheetName val="Chart Data"/>
      <sheetName val="Schedule"/>
      <sheetName val="Budget"/>
      <sheetName val="Sale_Price"/>
      <sheetName val="Costs"/>
      <sheetName val="Forecast"/>
      <sheetName val="Kaki Bugget"/>
      <sheetName val="CAPEX"/>
      <sheetName val="Invoicing"/>
      <sheetName val="HSE"/>
      <sheetName val="General"/>
      <sheetName val="Dates"/>
      <sheetName val="Detail VE-100450"/>
      <sheetName val="Detail US-106730"/>
      <sheetName val="Commit US-106730"/>
      <sheetName val="continguencia"/>
      <sheetName val="budget usa+vzla Kaki"/>
      <sheetName val="Lengua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ceso"/>
      <sheetName val="Tablero"/>
      <sheetName val="Check List"/>
      <sheetName val="Datos"/>
      <sheetName val="FF Proy"/>
      <sheetName val="Balances"/>
      <sheetName val="21130018"/>
      <sheetName val="POC EJ Ant"/>
      <sheetName val="POC Pry"/>
      <sheetName val="Ac_Voces"/>
      <sheetName val="Graficos"/>
      <sheetName val="VSA"/>
      <sheetName val="SKANEU"/>
      <sheetName val="FG01"/>
      <sheetName val="Result O&amp;G"/>
      <sheetName val="Forecast"/>
      <sheetName val="Ordenes"/>
      <sheetName val="Graf Financ"/>
      <sheetName val="Hist AN"/>
      <sheetName val="Part Abiertas"/>
      <sheetName val="Cobranzas"/>
      <sheetName val="Indemniz"/>
      <sheetName val="Transf"/>
      <sheetName val="CSMA"/>
      <sheetName val="BD_out"/>
      <sheetName val="Dotación"/>
      <sheetName val="Equipos Propios"/>
      <sheetName val="Equipos Terceros"/>
      <sheetName val="Bell Curve"/>
      <sheetName val="Hist R&amp;O"/>
      <sheetName val="Historico"/>
      <sheetName val="Ajustes"/>
      <sheetName val="Proyeccion"/>
      <sheetName val="Proy Sin Contrato"/>
      <sheetName val="Proy 2015"/>
      <sheetName val="W &amp; B Case"/>
      <sheetName val="Risk &amp; Oportunities"/>
      <sheetName val="Hit Ratio"/>
      <sheetName val="Voces"/>
      <sheetName val="Preliminares"/>
      <sheetName val="Extrae_Bell"/>
      <sheetName val="Extrae_RO"/>
      <sheetName val="Extrae_W&amp;B"/>
      <sheetName val="Temp"/>
      <sheetName val="Calculo"/>
      <sheetName val="Drivers"/>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sheetData sheetId="13">
        <row r="8">
          <cell r="A8" t="str">
            <v>Cebe</v>
          </cell>
          <cell r="B8" t="str">
            <v>Codigo</v>
          </cell>
          <cell r="C8" t="str">
            <v>UO</v>
          </cell>
          <cell r="D8" t="str">
            <v>FF Año</v>
          </cell>
          <cell r="E8" t="str">
            <v>Vta Facturada</v>
          </cell>
          <cell r="F8" t="str">
            <v>Ajuste POC Ej</v>
          </cell>
          <cell r="G8" t="str">
            <v>Vta POC Revenue</v>
          </cell>
          <cell r="H8" t="str">
            <v>Costo</v>
          </cell>
          <cell r="I8" t="str">
            <v>Margen Contable    Gross Income</v>
          </cell>
          <cell r="J8" t="str">
            <v>% Margen Contable</v>
          </cell>
          <cell r="K8" t="str">
            <v>Aj POC Total Proy</v>
          </cell>
          <cell r="L8" t="str">
            <v>VSA</v>
          </cell>
          <cell r="M8" t="str">
            <v>Aj POC Neto Tot Proy</v>
          </cell>
          <cell r="N8" t="str">
            <v>Impuesto Deb / Cred Acum YTD</v>
          </cell>
        </row>
        <row r="11">
          <cell r="A11" t="str">
            <v>AR100000Z</v>
          </cell>
          <cell r="B11" t="str">
            <v>ARG_OVH</v>
          </cell>
          <cell r="C11" t="str">
            <v>OVH</v>
          </cell>
          <cell r="D11">
            <v>-5389658.5199999986</v>
          </cell>
          <cell r="E11">
            <v>0</v>
          </cell>
          <cell r="F11">
            <v>0</v>
          </cell>
          <cell r="G11">
            <v>0</v>
          </cell>
          <cell r="H11">
            <v>4152797</v>
          </cell>
          <cell r="I11">
            <v>-4152797</v>
          </cell>
          <cell r="J11">
            <v>0</v>
          </cell>
          <cell r="K11">
            <v>0</v>
          </cell>
          <cell r="L11">
            <v>0</v>
          </cell>
          <cell r="M11">
            <v>0</v>
          </cell>
          <cell r="N11">
            <v>0</v>
          </cell>
        </row>
        <row r="12">
          <cell r="A12" t="str">
            <v>AR100001Z</v>
          </cell>
          <cell r="B12" t="str">
            <v>ARG_OVH</v>
          </cell>
          <cell r="C12" t="str">
            <v>OVH</v>
          </cell>
          <cell r="D12">
            <v>-986531</v>
          </cell>
          <cell r="E12">
            <v>0</v>
          </cell>
          <cell r="F12">
            <v>0</v>
          </cell>
          <cell r="G12">
            <v>0</v>
          </cell>
          <cell r="H12">
            <v>-3529078</v>
          </cell>
          <cell r="I12">
            <v>3529078</v>
          </cell>
          <cell r="J12">
            <v>0</v>
          </cell>
          <cell r="K12">
            <v>0</v>
          </cell>
          <cell r="L12">
            <v>0</v>
          </cell>
          <cell r="M12">
            <v>0</v>
          </cell>
          <cell r="N12">
            <v>0</v>
          </cell>
        </row>
        <row r="13">
          <cell r="A13" t="str">
            <v>AR100010Z</v>
          </cell>
          <cell r="B13" t="str">
            <v>ARG_OVH</v>
          </cell>
          <cell r="C13" t="str">
            <v>OVH</v>
          </cell>
          <cell r="D13">
            <v>-793135.38999999932</v>
          </cell>
          <cell r="E13">
            <v>0</v>
          </cell>
          <cell r="F13">
            <v>0</v>
          </cell>
          <cell r="G13">
            <v>0</v>
          </cell>
          <cell r="H13">
            <v>758578</v>
          </cell>
          <cell r="I13">
            <v>-758578</v>
          </cell>
          <cell r="J13">
            <v>0</v>
          </cell>
          <cell r="K13">
            <v>0</v>
          </cell>
          <cell r="L13">
            <v>0</v>
          </cell>
          <cell r="M13">
            <v>0</v>
          </cell>
          <cell r="N13">
            <v>0</v>
          </cell>
        </row>
        <row r="14">
          <cell r="A14" t="str">
            <v>AR100020Z</v>
          </cell>
          <cell r="B14" t="str">
            <v>ARG_OVH</v>
          </cell>
          <cell r="C14" t="str">
            <v>OVH</v>
          </cell>
          <cell r="D14">
            <v>-5156.68</v>
          </cell>
          <cell r="E14">
            <v>0</v>
          </cell>
          <cell r="F14">
            <v>0</v>
          </cell>
          <cell r="G14">
            <v>0</v>
          </cell>
          <cell r="H14">
            <v>0</v>
          </cell>
          <cell r="I14">
            <v>0</v>
          </cell>
          <cell r="J14">
            <v>0</v>
          </cell>
          <cell r="K14">
            <v>0</v>
          </cell>
          <cell r="L14">
            <v>0</v>
          </cell>
          <cell r="M14">
            <v>0</v>
          </cell>
          <cell r="N14">
            <v>0</v>
          </cell>
        </row>
        <row r="15">
          <cell r="A15" t="str">
            <v>AR100030Z</v>
          </cell>
          <cell r="B15" t="str">
            <v>ARG_OVH</v>
          </cell>
          <cell r="C15" t="str">
            <v>OVH</v>
          </cell>
          <cell r="D15">
            <v>-4725848.1399999978</v>
          </cell>
          <cell r="E15">
            <v>0</v>
          </cell>
          <cell r="F15">
            <v>0</v>
          </cell>
          <cell r="G15">
            <v>0</v>
          </cell>
          <cell r="H15">
            <v>4656124</v>
          </cell>
          <cell r="I15">
            <v>-4656124</v>
          </cell>
          <cell r="J15">
            <v>0</v>
          </cell>
          <cell r="K15">
            <v>0</v>
          </cell>
          <cell r="L15">
            <v>0</v>
          </cell>
          <cell r="M15">
            <v>0</v>
          </cell>
          <cell r="N15">
            <v>0</v>
          </cell>
        </row>
        <row r="16">
          <cell r="A16" t="str">
            <v>AR100100Z</v>
          </cell>
          <cell r="B16" t="str">
            <v>ARG_OVH</v>
          </cell>
          <cell r="C16" t="str">
            <v>OVH</v>
          </cell>
          <cell r="D16">
            <v>-15226490.809999989</v>
          </cell>
          <cell r="E16">
            <v>0</v>
          </cell>
          <cell r="F16">
            <v>0</v>
          </cell>
          <cell r="G16">
            <v>0</v>
          </cell>
          <cell r="H16">
            <v>15529063</v>
          </cell>
          <cell r="I16">
            <v>-15529063</v>
          </cell>
          <cell r="J16">
            <v>0</v>
          </cell>
          <cell r="K16">
            <v>0</v>
          </cell>
          <cell r="L16">
            <v>0</v>
          </cell>
          <cell r="M16">
            <v>0</v>
          </cell>
          <cell r="N16">
            <v>0</v>
          </cell>
        </row>
        <row r="17">
          <cell r="A17" t="str">
            <v>AR100140Z</v>
          </cell>
          <cell r="B17" t="str">
            <v>ARG_OVH</v>
          </cell>
          <cell r="C17" t="str">
            <v>OVH</v>
          </cell>
          <cell r="D17">
            <v>-1860966.0899999989</v>
          </cell>
          <cell r="E17">
            <v>0</v>
          </cell>
          <cell r="F17">
            <v>0</v>
          </cell>
          <cell r="G17">
            <v>0</v>
          </cell>
          <cell r="H17">
            <v>3569113</v>
          </cell>
          <cell r="I17">
            <v>-3569113</v>
          </cell>
          <cell r="J17">
            <v>0</v>
          </cell>
          <cell r="K17">
            <v>0</v>
          </cell>
          <cell r="L17">
            <v>0</v>
          </cell>
          <cell r="M17">
            <v>0</v>
          </cell>
          <cell r="N17">
            <v>0</v>
          </cell>
        </row>
        <row r="18">
          <cell r="A18" t="str">
            <v>AR100141Y</v>
          </cell>
          <cell r="B18" t="str">
            <v>ARG_OVH</v>
          </cell>
          <cell r="C18" t="str">
            <v>OVH</v>
          </cell>
          <cell r="D18">
            <v>-48.469999999999899</v>
          </cell>
          <cell r="E18">
            <v>0</v>
          </cell>
          <cell r="F18">
            <v>0</v>
          </cell>
          <cell r="G18">
            <v>0</v>
          </cell>
          <cell r="H18">
            <v>0</v>
          </cell>
          <cell r="I18">
            <v>0</v>
          </cell>
          <cell r="J18">
            <v>0</v>
          </cell>
          <cell r="K18">
            <v>0</v>
          </cell>
          <cell r="L18">
            <v>0</v>
          </cell>
          <cell r="M18">
            <v>0</v>
          </cell>
          <cell r="N18">
            <v>0</v>
          </cell>
        </row>
        <row r="19">
          <cell r="A19" t="str">
            <v>AR100141Z</v>
          </cell>
          <cell r="B19" t="str">
            <v>ARG_OVH</v>
          </cell>
          <cell r="C19" t="str">
            <v>OVH</v>
          </cell>
          <cell r="D19">
            <v>74348.009999999878</v>
          </cell>
          <cell r="E19">
            <v>0</v>
          </cell>
          <cell r="F19">
            <v>0</v>
          </cell>
          <cell r="G19">
            <v>0</v>
          </cell>
          <cell r="H19">
            <v>11035</v>
          </cell>
          <cell r="I19">
            <v>-11035</v>
          </cell>
          <cell r="J19">
            <v>0</v>
          </cell>
          <cell r="K19">
            <v>0</v>
          </cell>
          <cell r="L19">
            <v>0</v>
          </cell>
          <cell r="M19">
            <v>0</v>
          </cell>
          <cell r="N19">
            <v>0</v>
          </cell>
        </row>
        <row r="20">
          <cell r="A20" t="str">
            <v>AR100142Z</v>
          </cell>
          <cell r="B20" t="str">
            <v>ARG_OVH</v>
          </cell>
          <cell r="C20" t="str">
            <v>OVH</v>
          </cell>
          <cell r="D20">
            <v>-110647.81000000093</v>
          </cell>
          <cell r="E20">
            <v>0</v>
          </cell>
          <cell r="F20">
            <v>0</v>
          </cell>
          <cell r="G20">
            <v>0</v>
          </cell>
          <cell r="H20">
            <v>498662</v>
          </cell>
          <cell r="I20">
            <v>-498662</v>
          </cell>
          <cell r="J20">
            <v>0</v>
          </cell>
          <cell r="K20">
            <v>0</v>
          </cell>
          <cell r="L20">
            <v>0</v>
          </cell>
          <cell r="M20">
            <v>0</v>
          </cell>
          <cell r="N20">
            <v>0</v>
          </cell>
        </row>
        <row r="21">
          <cell r="A21" t="str">
            <v>AR100143Z</v>
          </cell>
          <cell r="B21" t="str">
            <v>ARG_OVH</v>
          </cell>
          <cell r="C21" t="str">
            <v>OVH</v>
          </cell>
          <cell r="D21">
            <v>498229.66000000085</v>
          </cell>
          <cell r="E21">
            <v>0</v>
          </cell>
          <cell r="F21">
            <v>0</v>
          </cell>
          <cell r="G21">
            <v>0</v>
          </cell>
          <cell r="H21">
            <v>1471748</v>
          </cell>
          <cell r="I21">
            <v>-1471748</v>
          </cell>
          <cell r="J21">
            <v>0</v>
          </cell>
          <cell r="K21">
            <v>0</v>
          </cell>
          <cell r="L21">
            <v>0</v>
          </cell>
          <cell r="M21">
            <v>0</v>
          </cell>
          <cell r="N21">
            <v>0</v>
          </cell>
        </row>
        <row r="22">
          <cell r="A22" t="str">
            <v>AR100144Z</v>
          </cell>
          <cell r="B22" t="str">
            <v>ARG_OVH</v>
          </cell>
          <cell r="C22" t="str">
            <v>OVH</v>
          </cell>
          <cell r="D22">
            <v>-528726.93999999692</v>
          </cell>
          <cell r="E22">
            <v>0</v>
          </cell>
          <cell r="F22">
            <v>0</v>
          </cell>
          <cell r="G22">
            <v>0</v>
          </cell>
          <cell r="H22">
            <v>522395</v>
          </cell>
          <cell r="I22">
            <v>-522395</v>
          </cell>
          <cell r="J22">
            <v>0</v>
          </cell>
          <cell r="K22">
            <v>0</v>
          </cell>
          <cell r="L22">
            <v>0</v>
          </cell>
          <cell r="M22">
            <v>0</v>
          </cell>
          <cell r="N22">
            <v>0</v>
          </cell>
        </row>
        <row r="23">
          <cell r="A23" t="str">
            <v>AR100145Z</v>
          </cell>
          <cell r="B23" t="str">
            <v>ARG_OVH</v>
          </cell>
          <cell r="C23" t="str">
            <v>OVH</v>
          </cell>
          <cell r="D23">
            <v>-284040.31000000006</v>
          </cell>
          <cell r="E23">
            <v>0</v>
          </cell>
          <cell r="F23">
            <v>0</v>
          </cell>
          <cell r="G23">
            <v>0</v>
          </cell>
          <cell r="H23">
            <v>165</v>
          </cell>
          <cell r="I23">
            <v>-165</v>
          </cell>
          <cell r="J23">
            <v>0</v>
          </cell>
          <cell r="K23">
            <v>0</v>
          </cell>
          <cell r="L23">
            <v>0</v>
          </cell>
          <cell r="M23">
            <v>0</v>
          </cell>
          <cell r="N23">
            <v>0</v>
          </cell>
        </row>
        <row r="24">
          <cell r="A24" t="str">
            <v>AR100150Z</v>
          </cell>
          <cell r="B24" t="str">
            <v>O&amp;G_OVH</v>
          </cell>
          <cell r="C24" t="str">
            <v>O&amp;G</v>
          </cell>
          <cell r="D24">
            <v>-913066.15999999922</v>
          </cell>
          <cell r="E24">
            <v>0</v>
          </cell>
          <cell r="F24">
            <v>0</v>
          </cell>
          <cell r="G24">
            <v>0</v>
          </cell>
          <cell r="H24">
            <v>1177260</v>
          </cell>
          <cell r="I24">
            <v>-1177260</v>
          </cell>
          <cell r="J24">
            <v>0</v>
          </cell>
          <cell r="K24">
            <v>0</v>
          </cell>
          <cell r="L24">
            <v>0</v>
          </cell>
          <cell r="M24">
            <v>0</v>
          </cell>
          <cell r="N24">
            <v>0</v>
          </cell>
        </row>
        <row r="25">
          <cell r="A25" t="str">
            <v>AR100151Z</v>
          </cell>
          <cell r="B25" t="str">
            <v>ARG_OVH</v>
          </cell>
          <cell r="C25" t="str">
            <v>OVH</v>
          </cell>
          <cell r="D25">
            <v>-288141.03999999975</v>
          </cell>
          <cell r="E25">
            <v>0</v>
          </cell>
          <cell r="F25">
            <v>0</v>
          </cell>
          <cell r="G25">
            <v>0</v>
          </cell>
          <cell r="H25">
            <v>357228</v>
          </cell>
          <cell r="I25">
            <v>-357228</v>
          </cell>
          <cell r="J25">
            <v>0</v>
          </cell>
          <cell r="K25">
            <v>0</v>
          </cell>
          <cell r="L25">
            <v>0</v>
          </cell>
          <cell r="M25">
            <v>0</v>
          </cell>
          <cell r="N25">
            <v>0</v>
          </cell>
        </row>
        <row r="26">
          <cell r="A26" t="str">
            <v>AR100200Z</v>
          </cell>
          <cell r="B26" t="str">
            <v>ARG_OVH</v>
          </cell>
          <cell r="C26" t="str">
            <v>OVH</v>
          </cell>
          <cell r="D26">
            <v>-13742062.259999981</v>
          </cell>
          <cell r="E26">
            <v>0</v>
          </cell>
          <cell r="F26">
            <v>0</v>
          </cell>
          <cell r="G26">
            <v>0</v>
          </cell>
          <cell r="H26">
            <v>10118100</v>
          </cell>
          <cell r="I26">
            <v>-10118100</v>
          </cell>
          <cell r="J26">
            <v>0</v>
          </cell>
          <cell r="K26">
            <v>0</v>
          </cell>
          <cell r="L26">
            <v>0</v>
          </cell>
          <cell r="M26">
            <v>0</v>
          </cell>
          <cell r="N26">
            <v>0</v>
          </cell>
        </row>
        <row r="27">
          <cell r="A27" t="str">
            <v>AR100220Z</v>
          </cell>
          <cell r="B27" t="str">
            <v>ARG_OVH</v>
          </cell>
          <cell r="C27" t="str">
            <v>OVH</v>
          </cell>
          <cell r="D27">
            <v>-9.07</v>
          </cell>
          <cell r="E27">
            <v>0</v>
          </cell>
          <cell r="F27">
            <v>0</v>
          </cell>
          <cell r="G27">
            <v>0</v>
          </cell>
          <cell r="H27">
            <v>2580</v>
          </cell>
          <cell r="I27">
            <v>-2580</v>
          </cell>
          <cell r="J27">
            <v>0</v>
          </cell>
          <cell r="K27">
            <v>0</v>
          </cell>
          <cell r="L27">
            <v>0</v>
          </cell>
          <cell r="M27">
            <v>0</v>
          </cell>
          <cell r="N27">
            <v>0</v>
          </cell>
        </row>
        <row r="28">
          <cell r="A28" t="str">
            <v>AR100271Z</v>
          </cell>
          <cell r="B28" t="str">
            <v>ARG_OVH</v>
          </cell>
          <cell r="C28" t="str">
            <v>OVH</v>
          </cell>
          <cell r="D28">
            <v>-1261308.8700000085</v>
          </cell>
          <cell r="E28">
            <v>0</v>
          </cell>
          <cell r="F28">
            <v>0</v>
          </cell>
          <cell r="G28">
            <v>0</v>
          </cell>
          <cell r="H28">
            <v>1037636</v>
          </cell>
          <cell r="I28">
            <v>-1037636</v>
          </cell>
          <cell r="J28">
            <v>0</v>
          </cell>
          <cell r="K28">
            <v>0</v>
          </cell>
          <cell r="L28">
            <v>0</v>
          </cell>
          <cell r="M28">
            <v>0</v>
          </cell>
          <cell r="N28">
            <v>0</v>
          </cell>
        </row>
        <row r="29">
          <cell r="A29" t="str">
            <v>AR100310Z</v>
          </cell>
          <cell r="B29" t="str">
            <v>O&amp;G_EQU</v>
          </cell>
          <cell r="C29" t="str">
            <v>O&amp;G</v>
          </cell>
          <cell r="D29">
            <v>-15891507.020000089</v>
          </cell>
          <cell r="E29">
            <v>0</v>
          </cell>
          <cell r="F29">
            <v>0</v>
          </cell>
          <cell r="G29">
            <v>0</v>
          </cell>
          <cell r="H29">
            <v>-15255663</v>
          </cell>
          <cell r="I29">
            <v>15255663</v>
          </cell>
          <cell r="J29">
            <v>0</v>
          </cell>
          <cell r="K29">
            <v>0</v>
          </cell>
          <cell r="L29">
            <v>0</v>
          </cell>
          <cell r="M29">
            <v>0</v>
          </cell>
          <cell r="N29">
            <v>0</v>
          </cell>
        </row>
        <row r="30">
          <cell r="A30" t="str">
            <v>AR100311Z</v>
          </cell>
          <cell r="B30" t="str">
            <v>O&amp;G_EQU</v>
          </cell>
          <cell r="C30" t="str">
            <v>O&amp;G</v>
          </cell>
          <cell r="D30">
            <v>-3923847.27</v>
          </cell>
          <cell r="E30">
            <v>0</v>
          </cell>
          <cell r="F30">
            <v>0</v>
          </cell>
          <cell r="G30">
            <v>0</v>
          </cell>
          <cell r="H30">
            <v>4366856</v>
          </cell>
          <cell r="I30">
            <v>-4366856</v>
          </cell>
          <cell r="J30">
            <v>0</v>
          </cell>
          <cell r="K30">
            <v>0</v>
          </cell>
          <cell r="L30">
            <v>0</v>
          </cell>
          <cell r="M30">
            <v>0</v>
          </cell>
          <cell r="N30">
            <v>0</v>
          </cell>
        </row>
        <row r="31">
          <cell r="A31" t="str">
            <v>AR100312Z</v>
          </cell>
          <cell r="B31" t="str">
            <v>O&amp;G_EQU</v>
          </cell>
          <cell r="C31" t="str">
            <v>O&amp;G</v>
          </cell>
          <cell r="D31">
            <v>-28364097.959999971</v>
          </cell>
          <cell r="E31">
            <v>0</v>
          </cell>
          <cell r="F31">
            <v>0</v>
          </cell>
          <cell r="G31">
            <v>0</v>
          </cell>
          <cell r="H31">
            <v>29491743</v>
          </cell>
          <cell r="I31">
            <v>-29491743</v>
          </cell>
          <cell r="J31">
            <v>0</v>
          </cell>
          <cell r="K31">
            <v>0</v>
          </cell>
          <cell r="L31">
            <v>0</v>
          </cell>
          <cell r="M31">
            <v>0</v>
          </cell>
          <cell r="N31">
            <v>0</v>
          </cell>
        </row>
        <row r="32">
          <cell r="A32" t="str">
            <v>AR100313Z</v>
          </cell>
          <cell r="B32" t="str">
            <v>ARG_OVH</v>
          </cell>
          <cell r="C32" t="str">
            <v>OVH</v>
          </cell>
          <cell r="D32">
            <v>-1174.46</v>
          </cell>
          <cell r="E32">
            <v>0</v>
          </cell>
          <cell r="F32">
            <v>0</v>
          </cell>
          <cell r="G32">
            <v>0</v>
          </cell>
          <cell r="H32">
            <v>0</v>
          </cell>
          <cell r="I32">
            <v>0</v>
          </cell>
          <cell r="J32">
            <v>0</v>
          </cell>
          <cell r="K32">
            <v>0</v>
          </cell>
          <cell r="L32">
            <v>0</v>
          </cell>
          <cell r="M32">
            <v>0</v>
          </cell>
          <cell r="N32">
            <v>0</v>
          </cell>
        </row>
        <row r="33">
          <cell r="A33" t="str">
            <v>AR100314Z</v>
          </cell>
          <cell r="B33" t="str">
            <v>O&amp;G_EQU</v>
          </cell>
          <cell r="C33" t="str">
            <v>O&amp;G</v>
          </cell>
          <cell r="D33">
            <v>-2799108.1899999897</v>
          </cell>
          <cell r="E33">
            <v>0</v>
          </cell>
          <cell r="F33">
            <v>0</v>
          </cell>
          <cell r="G33">
            <v>0</v>
          </cell>
          <cell r="H33">
            <v>3237421</v>
          </cell>
          <cell r="I33">
            <v>-3237421</v>
          </cell>
          <cell r="J33">
            <v>0</v>
          </cell>
          <cell r="K33">
            <v>0</v>
          </cell>
          <cell r="L33">
            <v>0</v>
          </cell>
          <cell r="M33">
            <v>0</v>
          </cell>
          <cell r="N33">
            <v>0</v>
          </cell>
        </row>
        <row r="34">
          <cell r="A34" t="str">
            <v>AR100315Z</v>
          </cell>
          <cell r="B34" t="str">
            <v>ARG_OTR</v>
          </cell>
          <cell r="C34" t="str">
            <v>OVH</v>
          </cell>
          <cell r="D34">
            <v>-162915.6999999999</v>
          </cell>
          <cell r="E34">
            <v>0</v>
          </cell>
          <cell r="F34">
            <v>0</v>
          </cell>
          <cell r="G34">
            <v>0</v>
          </cell>
          <cell r="H34">
            <v>175396</v>
          </cell>
          <cell r="I34">
            <v>-175396</v>
          </cell>
          <cell r="J34">
            <v>0</v>
          </cell>
          <cell r="K34">
            <v>0</v>
          </cell>
          <cell r="L34">
            <v>0</v>
          </cell>
          <cell r="M34">
            <v>0</v>
          </cell>
          <cell r="N34">
            <v>0</v>
          </cell>
        </row>
        <row r="35">
          <cell r="A35" t="str">
            <v>AR100320Z</v>
          </cell>
          <cell r="B35" t="str">
            <v>ARG_OVH</v>
          </cell>
          <cell r="C35" t="str">
            <v>OVH</v>
          </cell>
          <cell r="D35">
            <v>-2877339.0399999912</v>
          </cell>
          <cell r="E35">
            <v>0</v>
          </cell>
          <cell r="F35">
            <v>0</v>
          </cell>
          <cell r="G35">
            <v>0</v>
          </cell>
          <cell r="H35">
            <v>2157714</v>
          </cell>
          <cell r="I35">
            <v>-2157714</v>
          </cell>
          <cell r="J35">
            <v>0</v>
          </cell>
          <cell r="K35">
            <v>0</v>
          </cell>
          <cell r="L35">
            <v>0</v>
          </cell>
          <cell r="M35">
            <v>0</v>
          </cell>
          <cell r="N35">
            <v>0</v>
          </cell>
        </row>
        <row r="36">
          <cell r="A36" t="str">
            <v>AR100330Z</v>
          </cell>
          <cell r="B36" t="str">
            <v>ARG_OVH</v>
          </cell>
          <cell r="C36" t="str">
            <v>OVH</v>
          </cell>
          <cell r="D36">
            <v>-3437599.6699999869</v>
          </cell>
          <cell r="E36">
            <v>0</v>
          </cell>
          <cell r="F36">
            <v>0</v>
          </cell>
          <cell r="G36">
            <v>0</v>
          </cell>
          <cell r="H36">
            <v>2183662</v>
          </cell>
          <cell r="I36">
            <v>-2183662</v>
          </cell>
          <cell r="J36">
            <v>0</v>
          </cell>
          <cell r="K36">
            <v>0</v>
          </cell>
          <cell r="L36">
            <v>0</v>
          </cell>
          <cell r="M36">
            <v>0</v>
          </cell>
          <cell r="N36">
            <v>0</v>
          </cell>
        </row>
        <row r="37">
          <cell r="A37" t="str">
            <v>AR100331Z</v>
          </cell>
          <cell r="B37" t="str">
            <v>ARG_OVH</v>
          </cell>
          <cell r="C37" t="str">
            <v>OVH</v>
          </cell>
          <cell r="D37">
            <v>63086.190000000999</v>
          </cell>
          <cell r="E37">
            <v>0</v>
          </cell>
          <cell r="F37">
            <v>0</v>
          </cell>
          <cell r="G37">
            <v>0</v>
          </cell>
          <cell r="H37">
            <v>18310</v>
          </cell>
          <cell r="I37">
            <v>-18310</v>
          </cell>
          <cell r="J37">
            <v>0</v>
          </cell>
          <cell r="K37">
            <v>0</v>
          </cell>
          <cell r="L37">
            <v>0</v>
          </cell>
          <cell r="M37">
            <v>0</v>
          </cell>
          <cell r="N37">
            <v>0</v>
          </cell>
        </row>
        <row r="38">
          <cell r="A38" t="str">
            <v>AR100332Z</v>
          </cell>
          <cell r="B38" t="str">
            <v>ARG_OVH</v>
          </cell>
          <cell r="C38" t="str">
            <v>OVH</v>
          </cell>
          <cell r="D38">
            <v>-138.51000000000903</v>
          </cell>
          <cell r="E38">
            <v>0</v>
          </cell>
          <cell r="F38">
            <v>0</v>
          </cell>
          <cell r="G38">
            <v>0</v>
          </cell>
          <cell r="H38">
            <v>1163</v>
          </cell>
          <cell r="I38">
            <v>-1163</v>
          </cell>
          <cell r="J38">
            <v>0</v>
          </cell>
          <cell r="K38">
            <v>0</v>
          </cell>
          <cell r="L38">
            <v>0</v>
          </cell>
          <cell r="M38">
            <v>0</v>
          </cell>
          <cell r="N38">
            <v>0</v>
          </cell>
        </row>
        <row r="39">
          <cell r="A39" t="str">
            <v>AR100400Z</v>
          </cell>
          <cell r="B39" t="str">
            <v>ARG_OVH</v>
          </cell>
          <cell r="C39" t="str">
            <v>OVH</v>
          </cell>
          <cell r="D39">
            <v>-1919116.1300000004</v>
          </cell>
          <cell r="E39">
            <v>0</v>
          </cell>
          <cell r="F39">
            <v>0</v>
          </cell>
          <cell r="G39">
            <v>0</v>
          </cell>
          <cell r="H39">
            <v>1549728</v>
          </cell>
          <cell r="I39">
            <v>-1549728</v>
          </cell>
          <cell r="J39">
            <v>0</v>
          </cell>
          <cell r="K39">
            <v>0</v>
          </cell>
          <cell r="L39">
            <v>0</v>
          </cell>
          <cell r="M39">
            <v>0</v>
          </cell>
          <cell r="N39">
            <v>0</v>
          </cell>
        </row>
        <row r="40">
          <cell r="A40" t="str">
            <v>AR100410Z</v>
          </cell>
          <cell r="B40" t="str">
            <v>ARG_OVH</v>
          </cell>
          <cell r="C40" t="str">
            <v>OVH</v>
          </cell>
          <cell r="D40">
            <v>-1169512.159999999</v>
          </cell>
          <cell r="E40">
            <v>0</v>
          </cell>
          <cell r="F40">
            <v>0</v>
          </cell>
          <cell r="G40">
            <v>0</v>
          </cell>
          <cell r="H40">
            <v>616071</v>
          </cell>
          <cell r="I40">
            <v>-616071</v>
          </cell>
          <cell r="J40">
            <v>0</v>
          </cell>
          <cell r="K40">
            <v>0</v>
          </cell>
          <cell r="L40">
            <v>0</v>
          </cell>
          <cell r="M40">
            <v>0</v>
          </cell>
          <cell r="N40">
            <v>0</v>
          </cell>
        </row>
        <row r="41">
          <cell r="A41" t="str">
            <v>AR100440Z</v>
          </cell>
          <cell r="B41" t="str">
            <v>ARG_OVH</v>
          </cell>
          <cell r="C41" t="str">
            <v>OVH</v>
          </cell>
          <cell r="D41">
            <v>912.68</v>
          </cell>
          <cell r="E41">
            <v>0</v>
          </cell>
          <cell r="F41">
            <v>0</v>
          </cell>
          <cell r="G41">
            <v>0</v>
          </cell>
          <cell r="H41">
            <v>0</v>
          </cell>
          <cell r="I41">
            <v>0</v>
          </cell>
          <cell r="J41">
            <v>0</v>
          </cell>
          <cell r="K41">
            <v>0</v>
          </cell>
          <cell r="L41">
            <v>0</v>
          </cell>
          <cell r="M41">
            <v>0</v>
          </cell>
          <cell r="N41">
            <v>0</v>
          </cell>
        </row>
        <row r="42">
          <cell r="A42" t="str">
            <v>AR100441Z</v>
          </cell>
          <cell r="B42" t="str">
            <v>O&amp;G_OVH</v>
          </cell>
          <cell r="C42" t="str">
            <v>O&amp;G</v>
          </cell>
          <cell r="D42">
            <v>-11266926.04999999</v>
          </cell>
          <cell r="E42">
            <v>0</v>
          </cell>
          <cell r="F42">
            <v>0</v>
          </cell>
          <cell r="G42">
            <v>0</v>
          </cell>
          <cell r="H42">
            <v>12114702</v>
          </cell>
          <cell r="I42">
            <v>-12114702</v>
          </cell>
          <cell r="J42">
            <v>0</v>
          </cell>
          <cell r="K42">
            <v>0</v>
          </cell>
          <cell r="L42">
            <v>0</v>
          </cell>
          <cell r="M42">
            <v>0</v>
          </cell>
          <cell r="N42">
            <v>0</v>
          </cell>
        </row>
        <row r="43">
          <cell r="A43" t="str">
            <v>AR100443Z</v>
          </cell>
          <cell r="B43" t="str">
            <v>ARG_OVH</v>
          </cell>
          <cell r="C43" t="str">
            <v>OVH</v>
          </cell>
          <cell r="D43">
            <v>-354007.13999999996</v>
          </cell>
          <cell r="E43">
            <v>0</v>
          </cell>
          <cell r="F43">
            <v>0</v>
          </cell>
          <cell r="G43">
            <v>0</v>
          </cell>
          <cell r="H43">
            <v>357479</v>
          </cell>
          <cell r="I43">
            <v>-357479</v>
          </cell>
          <cell r="J43">
            <v>0</v>
          </cell>
          <cell r="K43">
            <v>0</v>
          </cell>
          <cell r="L43">
            <v>0</v>
          </cell>
          <cell r="M43">
            <v>0</v>
          </cell>
          <cell r="N43">
            <v>0</v>
          </cell>
        </row>
        <row r="44">
          <cell r="A44" t="str">
            <v>AR100460Z</v>
          </cell>
          <cell r="B44" t="str">
            <v>ARG_OVH</v>
          </cell>
          <cell r="C44" t="str">
            <v>OVH</v>
          </cell>
          <cell r="D44">
            <v>-18.6299999999999</v>
          </cell>
          <cell r="E44">
            <v>0</v>
          </cell>
          <cell r="F44">
            <v>0</v>
          </cell>
          <cell r="G44">
            <v>0</v>
          </cell>
          <cell r="H44">
            <v>0</v>
          </cell>
          <cell r="I44">
            <v>0</v>
          </cell>
          <cell r="J44">
            <v>0</v>
          </cell>
          <cell r="K44">
            <v>0</v>
          </cell>
          <cell r="L44">
            <v>0</v>
          </cell>
          <cell r="M44">
            <v>0</v>
          </cell>
          <cell r="N44">
            <v>0</v>
          </cell>
        </row>
        <row r="45">
          <cell r="A45" t="str">
            <v>AR100500Z</v>
          </cell>
          <cell r="B45" t="str">
            <v>ARG_OTR</v>
          </cell>
          <cell r="C45" t="str">
            <v>OVH</v>
          </cell>
          <cell r="D45">
            <v>-2545132.5900000003</v>
          </cell>
          <cell r="E45">
            <v>0</v>
          </cell>
          <cell r="F45">
            <v>0</v>
          </cell>
          <cell r="G45">
            <v>0</v>
          </cell>
          <cell r="H45">
            <v>2182036</v>
          </cell>
          <cell r="I45">
            <v>-2182036</v>
          </cell>
          <cell r="J45">
            <v>0</v>
          </cell>
          <cell r="K45">
            <v>0</v>
          </cell>
          <cell r="L45">
            <v>0</v>
          </cell>
          <cell r="M45">
            <v>0</v>
          </cell>
          <cell r="N45">
            <v>0</v>
          </cell>
        </row>
        <row r="46">
          <cell r="A46" t="str">
            <v>AR100501Z</v>
          </cell>
          <cell r="B46" t="str">
            <v>ARG_OVH</v>
          </cell>
          <cell r="C46" t="str">
            <v>OVH</v>
          </cell>
          <cell r="D46">
            <v>8814.1799999999985</v>
          </cell>
          <cell r="E46">
            <v>0</v>
          </cell>
          <cell r="F46">
            <v>0</v>
          </cell>
          <cell r="G46">
            <v>0</v>
          </cell>
          <cell r="H46">
            <v>0</v>
          </cell>
          <cell r="I46">
            <v>0</v>
          </cell>
          <cell r="J46">
            <v>0</v>
          </cell>
          <cell r="K46">
            <v>0</v>
          </cell>
          <cell r="L46">
            <v>0</v>
          </cell>
          <cell r="M46">
            <v>0</v>
          </cell>
          <cell r="N46">
            <v>0</v>
          </cell>
        </row>
        <row r="47">
          <cell r="A47" t="str">
            <v>AR100610Z</v>
          </cell>
          <cell r="B47" t="str">
            <v>ARG_OVH</v>
          </cell>
          <cell r="C47" t="str">
            <v>OVH</v>
          </cell>
          <cell r="D47">
            <v>-664535.60000000079</v>
          </cell>
          <cell r="E47">
            <v>0</v>
          </cell>
          <cell r="F47">
            <v>0</v>
          </cell>
          <cell r="G47">
            <v>0</v>
          </cell>
          <cell r="H47">
            <v>423113</v>
          </cell>
          <cell r="I47">
            <v>-423113</v>
          </cell>
          <cell r="J47">
            <v>0</v>
          </cell>
          <cell r="K47">
            <v>0</v>
          </cell>
          <cell r="L47">
            <v>0</v>
          </cell>
          <cell r="M47">
            <v>0</v>
          </cell>
          <cell r="N47">
            <v>0</v>
          </cell>
        </row>
        <row r="48">
          <cell r="A48" t="str">
            <v>AR100620Z</v>
          </cell>
          <cell r="B48" t="str">
            <v>ARG_OVH</v>
          </cell>
          <cell r="C48" t="str">
            <v>OVH</v>
          </cell>
          <cell r="D48">
            <v>52681.119999999995</v>
          </cell>
          <cell r="E48">
            <v>0</v>
          </cell>
          <cell r="F48">
            <v>0</v>
          </cell>
          <cell r="G48">
            <v>0</v>
          </cell>
          <cell r="H48">
            <v>-16430</v>
          </cell>
          <cell r="I48">
            <v>16430</v>
          </cell>
          <cell r="J48">
            <v>0</v>
          </cell>
          <cell r="K48">
            <v>0</v>
          </cell>
          <cell r="L48">
            <v>0</v>
          </cell>
          <cell r="M48">
            <v>0</v>
          </cell>
          <cell r="N48">
            <v>0</v>
          </cell>
        </row>
        <row r="49">
          <cell r="A49" t="str">
            <v>AR100800Z</v>
          </cell>
          <cell r="B49" t="str">
            <v>O&amp;G_OVH</v>
          </cell>
          <cell r="C49" t="str">
            <v>O&amp;G</v>
          </cell>
          <cell r="D49">
            <v>-13267.009999999989</v>
          </cell>
          <cell r="E49">
            <v>0</v>
          </cell>
          <cell r="F49">
            <v>0</v>
          </cell>
          <cell r="G49">
            <v>0</v>
          </cell>
          <cell r="H49">
            <v>0</v>
          </cell>
          <cell r="I49">
            <v>0</v>
          </cell>
          <cell r="J49">
            <v>0</v>
          </cell>
          <cell r="K49">
            <v>0</v>
          </cell>
          <cell r="L49">
            <v>0</v>
          </cell>
          <cell r="M49">
            <v>0</v>
          </cell>
          <cell r="N49">
            <v>0</v>
          </cell>
        </row>
        <row r="50">
          <cell r="A50" t="str">
            <v>AR101010Z</v>
          </cell>
          <cell r="B50" t="e">
            <v>#N/A</v>
          </cell>
          <cell r="C50" t="e">
            <v>#N/A</v>
          </cell>
          <cell r="D50">
            <v>0</v>
          </cell>
          <cell r="E50">
            <v>0</v>
          </cell>
          <cell r="F50">
            <v>0</v>
          </cell>
          <cell r="G50">
            <v>0</v>
          </cell>
          <cell r="H50">
            <v>0</v>
          </cell>
          <cell r="I50">
            <v>0</v>
          </cell>
          <cell r="J50">
            <v>0</v>
          </cell>
          <cell r="K50">
            <v>0</v>
          </cell>
          <cell r="L50">
            <v>0</v>
          </cell>
          <cell r="M50">
            <v>0</v>
          </cell>
          <cell r="N50">
            <v>0</v>
          </cell>
        </row>
        <row r="51">
          <cell r="A51" t="str">
            <v>AR101011Z</v>
          </cell>
          <cell r="B51" t="str">
            <v>E&amp;C_SBY</v>
          </cell>
          <cell r="C51" t="str">
            <v>E&amp;C</v>
          </cell>
          <cell r="D51">
            <v>-2463895.0099999961</v>
          </cell>
          <cell r="E51">
            <v>0</v>
          </cell>
          <cell r="F51">
            <v>0</v>
          </cell>
          <cell r="G51">
            <v>0</v>
          </cell>
          <cell r="H51">
            <v>2375813</v>
          </cell>
          <cell r="I51">
            <v>-2375813</v>
          </cell>
          <cell r="J51">
            <v>0</v>
          </cell>
          <cell r="K51">
            <v>0</v>
          </cell>
          <cell r="L51">
            <v>0</v>
          </cell>
          <cell r="M51">
            <v>0</v>
          </cell>
          <cell r="N51">
            <v>0</v>
          </cell>
        </row>
        <row r="52">
          <cell r="A52" t="str">
            <v>AR101020Z</v>
          </cell>
          <cell r="B52" t="str">
            <v>O&amp;G_OVH</v>
          </cell>
          <cell r="C52" t="str">
            <v>O&amp;G</v>
          </cell>
          <cell r="D52">
            <v>-1227382.700000002</v>
          </cell>
          <cell r="E52">
            <v>0</v>
          </cell>
          <cell r="F52">
            <v>0</v>
          </cell>
          <cell r="G52">
            <v>0</v>
          </cell>
          <cell r="H52">
            <v>5285503</v>
          </cell>
          <cell r="I52">
            <v>-5285503</v>
          </cell>
          <cell r="J52">
            <v>0</v>
          </cell>
          <cell r="K52">
            <v>0</v>
          </cell>
          <cell r="L52">
            <v>0</v>
          </cell>
          <cell r="M52">
            <v>0</v>
          </cell>
          <cell r="N52">
            <v>0</v>
          </cell>
        </row>
        <row r="53">
          <cell r="A53" t="str">
            <v>AR101025Z</v>
          </cell>
          <cell r="B53" t="str">
            <v>O&amp;G_OVH</v>
          </cell>
          <cell r="C53" t="str">
            <v>O&amp;G</v>
          </cell>
          <cell r="D53">
            <v>-181.03</v>
          </cell>
          <cell r="E53">
            <v>0</v>
          </cell>
          <cell r="F53">
            <v>0</v>
          </cell>
          <cell r="G53">
            <v>0</v>
          </cell>
          <cell r="H53">
            <v>0</v>
          </cell>
          <cell r="I53">
            <v>0</v>
          </cell>
          <cell r="J53">
            <v>0</v>
          </cell>
          <cell r="K53">
            <v>0</v>
          </cell>
          <cell r="L53">
            <v>0</v>
          </cell>
          <cell r="M53">
            <v>0</v>
          </cell>
          <cell r="N53">
            <v>0</v>
          </cell>
        </row>
        <row r="54">
          <cell r="A54" t="str">
            <v>AR101100Y</v>
          </cell>
          <cell r="B54" t="str">
            <v>O&amp;G_OVH</v>
          </cell>
          <cell r="C54" t="str">
            <v>O&amp;G</v>
          </cell>
          <cell r="D54">
            <v>-4360834.6599999983</v>
          </cell>
          <cell r="E54">
            <v>0</v>
          </cell>
          <cell r="F54">
            <v>0</v>
          </cell>
          <cell r="G54">
            <v>0</v>
          </cell>
          <cell r="H54">
            <v>4632041</v>
          </cell>
          <cell r="I54">
            <v>-4632041</v>
          </cell>
          <cell r="J54">
            <v>0</v>
          </cell>
          <cell r="K54">
            <v>0</v>
          </cell>
          <cell r="L54">
            <v>0</v>
          </cell>
          <cell r="M54">
            <v>0</v>
          </cell>
          <cell r="N54">
            <v>0</v>
          </cell>
        </row>
        <row r="55">
          <cell r="A55" t="str">
            <v>AR101100Z</v>
          </cell>
          <cell r="B55" t="str">
            <v>O&amp;G_OVH</v>
          </cell>
          <cell r="C55" t="str">
            <v>O&amp;G</v>
          </cell>
          <cell r="D55">
            <v>0</v>
          </cell>
          <cell r="E55">
            <v>0</v>
          </cell>
          <cell r="F55">
            <v>0</v>
          </cell>
          <cell r="G55">
            <v>0</v>
          </cell>
          <cell r="H55">
            <v>0</v>
          </cell>
          <cell r="I55">
            <v>0</v>
          </cell>
          <cell r="J55">
            <v>0</v>
          </cell>
          <cell r="K55">
            <v>0</v>
          </cell>
          <cell r="L55">
            <v>0</v>
          </cell>
          <cell r="M55">
            <v>0</v>
          </cell>
          <cell r="N55">
            <v>0</v>
          </cell>
        </row>
        <row r="56">
          <cell r="A56" t="str">
            <v>AR101140F</v>
          </cell>
          <cell r="B56" t="str">
            <v>O&amp;G_OTR</v>
          </cell>
          <cell r="C56" t="str">
            <v>O&amp;G</v>
          </cell>
          <cell r="D56">
            <v>-449082.28000000084</v>
          </cell>
          <cell r="E56">
            <v>0</v>
          </cell>
          <cell r="F56">
            <v>0</v>
          </cell>
          <cell r="G56">
            <v>0</v>
          </cell>
          <cell r="H56">
            <v>562501</v>
          </cell>
          <cell r="I56">
            <v>-562501</v>
          </cell>
          <cell r="J56">
            <v>0</v>
          </cell>
          <cell r="K56">
            <v>0</v>
          </cell>
          <cell r="L56">
            <v>0</v>
          </cell>
          <cell r="M56">
            <v>0</v>
          </cell>
          <cell r="N56">
            <v>0</v>
          </cell>
        </row>
        <row r="57">
          <cell r="A57" t="str">
            <v>AR101140Z</v>
          </cell>
          <cell r="B57" t="str">
            <v>O&amp;G_OTR</v>
          </cell>
          <cell r="C57" t="str">
            <v>O&amp;G</v>
          </cell>
          <cell r="D57">
            <v>0</v>
          </cell>
          <cell r="E57">
            <v>0</v>
          </cell>
          <cell r="F57">
            <v>0</v>
          </cell>
          <cell r="G57">
            <v>0</v>
          </cell>
          <cell r="H57">
            <v>0</v>
          </cell>
          <cell r="I57">
            <v>0</v>
          </cell>
          <cell r="J57">
            <v>0</v>
          </cell>
          <cell r="K57">
            <v>0</v>
          </cell>
          <cell r="L57">
            <v>0</v>
          </cell>
          <cell r="M57">
            <v>0</v>
          </cell>
          <cell r="N57">
            <v>0</v>
          </cell>
        </row>
        <row r="58">
          <cell r="A58" t="str">
            <v>AR101190Z</v>
          </cell>
          <cell r="B58" t="str">
            <v>O&amp;G_OVH</v>
          </cell>
          <cell r="C58" t="str">
            <v>O&amp;G</v>
          </cell>
          <cell r="D58">
            <v>-5512205.919999999</v>
          </cell>
          <cell r="E58">
            <v>0</v>
          </cell>
          <cell r="F58">
            <v>0</v>
          </cell>
          <cell r="G58">
            <v>0</v>
          </cell>
          <cell r="H58">
            <v>6310098</v>
          </cell>
          <cell r="I58">
            <v>-6310098</v>
          </cell>
          <cell r="J58">
            <v>0</v>
          </cell>
          <cell r="K58">
            <v>0</v>
          </cell>
          <cell r="L58">
            <v>0</v>
          </cell>
          <cell r="M58">
            <v>0</v>
          </cell>
          <cell r="N58">
            <v>0</v>
          </cell>
        </row>
        <row r="59">
          <cell r="A59" t="str">
            <v>AR101200Y</v>
          </cell>
          <cell r="B59" t="str">
            <v>O&amp;G_OVH</v>
          </cell>
          <cell r="C59" t="str">
            <v>O&amp;G</v>
          </cell>
          <cell r="D59">
            <v>-7699.2399999999898</v>
          </cell>
          <cell r="E59">
            <v>0</v>
          </cell>
          <cell r="F59">
            <v>0</v>
          </cell>
          <cell r="G59">
            <v>0</v>
          </cell>
          <cell r="H59">
            <v>0</v>
          </cell>
          <cell r="I59">
            <v>0</v>
          </cell>
          <cell r="J59">
            <v>0</v>
          </cell>
          <cell r="K59">
            <v>0</v>
          </cell>
          <cell r="L59">
            <v>0</v>
          </cell>
          <cell r="M59">
            <v>0</v>
          </cell>
          <cell r="N59">
            <v>0</v>
          </cell>
        </row>
        <row r="60">
          <cell r="A60" t="str">
            <v>AR101200Z</v>
          </cell>
          <cell r="B60" t="str">
            <v>O&amp;G_OVH</v>
          </cell>
          <cell r="C60" t="str">
            <v>O&amp;G</v>
          </cell>
          <cell r="D60">
            <v>0</v>
          </cell>
          <cell r="E60">
            <v>0</v>
          </cell>
          <cell r="F60">
            <v>0</v>
          </cell>
          <cell r="G60">
            <v>0</v>
          </cell>
          <cell r="H60">
            <v>0</v>
          </cell>
          <cell r="I60">
            <v>0</v>
          </cell>
          <cell r="J60">
            <v>0</v>
          </cell>
          <cell r="K60">
            <v>0</v>
          </cell>
          <cell r="L60">
            <v>0</v>
          </cell>
          <cell r="M60">
            <v>0</v>
          </cell>
          <cell r="N60">
            <v>0</v>
          </cell>
        </row>
        <row r="61">
          <cell r="A61" t="str">
            <v>AR101211Y</v>
          </cell>
          <cell r="B61" t="str">
            <v>O&amp;G_SBY</v>
          </cell>
          <cell r="C61" t="str">
            <v>O&amp;G</v>
          </cell>
          <cell r="D61">
            <v>-941029.41999999771</v>
          </cell>
          <cell r="E61">
            <v>0</v>
          </cell>
          <cell r="F61">
            <v>0</v>
          </cell>
          <cell r="G61">
            <v>0</v>
          </cell>
          <cell r="H61">
            <v>1448950</v>
          </cell>
          <cell r="I61">
            <v>-1448950</v>
          </cell>
          <cell r="J61">
            <v>0</v>
          </cell>
          <cell r="K61">
            <v>0</v>
          </cell>
          <cell r="L61">
            <v>0</v>
          </cell>
          <cell r="M61">
            <v>0</v>
          </cell>
          <cell r="N61">
            <v>0</v>
          </cell>
        </row>
        <row r="62">
          <cell r="A62" t="str">
            <v>AR101221Y</v>
          </cell>
          <cell r="B62" t="str">
            <v>NQN_PRE_OB</v>
          </cell>
          <cell r="C62" t="str">
            <v>O&amp;G</v>
          </cell>
          <cell r="D62">
            <v>0</v>
          </cell>
          <cell r="E62">
            <v>0</v>
          </cell>
          <cell r="F62">
            <v>0</v>
          </cell>
          <cell r="G62">
            <v>0</v>
          </cell>
          <cell r="H62">
            <v>-143</v>
          </cell>
          <cell r="I62">
            <v>143</v>
          </cell>
          <cell r="J62">
            <v>0</v>
          </cell>
          <cell r="K62">
            <v>0</v>
          </cell>
          <cell r="L62">
            <v>0</v>
          </cell>
          <cell r="M62">
            <v>0</v>
          </cell>
          <cell r="N62">
            <v>0</v>
          </cell>
        </row>
        <row r="63">
          <cell r="A63" t="str">
            <v>AR101240F</v>
          </cell>
          <cell r="B63" t="str">
            <v>NQN_PRE_OB</v>
          </cell>
          <cell r="C63" t="str">
            <v>O&amp;G</v>
          </cell>
          <cell r="D63">
            <v>-274487.36000001983</v>
          </cell>
          <cell r="E63">
            <v>0</v>
          </cell>
          <cell r="F63">
            <v>0</v>
          </cell>
          <cell r="G63">
            <v>0</v>
          </cell>
          <cell r="H63">
            <v>747362</v>
          </cell>
          <cell r="I63">
            <v>-747362</v>
          </cell>
          <cell r="J63">
            <v>0</v>
          </cell>
          <cell r="K63">
            <v>0</v>
          </cell>
          <cell r="L63">
            <v>0</v>
          </cell>
          <cell r="M63">
            <v>0</v>
          </cell>
          <cell r="N63">
            <v>0</v>
          </cell>
        </row>
        <row r="64">
          <cell r="A64" t="str">
            <v>AR101270Y</v>
          </cell>
          <cell r="B64" t="str">
            <v>NQN_EST_OB</v>
          </cell>
          <cell r="C64" t="str">
            <v>O&amp;G</v>
          </cell>
          <cell r="D64">
            <v>8622792.469999969</v>
          </cell>
          <cell r="E64">
            <v>0</v>
          </cell>
          <cell r="F64">
            <v>0</v>
          </cell>
          <cell r="G64">
            <v>0</v>
          </cell>
          <cell r="H64">
            <v>-15631611</v>
          </cell>
          <cell r="I64">
            <v>15631611</v>
          </cell>
          <cell r="J64">
            <v>0</v>
          </cell>
          <cell r="K64">
            <v>0</v>
          </cell>
          <cell r="L64">
            <v>0</v>
          </cell>
          <cell r="M64">
            <v>0</v>
          </cell>
          <cell r="N64">
            <v>0</v>
          </cell>
        </row>
        <row r="65">
          <cell r="A65" t="str">
            <v>AR101280Z</v>
          </cell>
          <cell r="B65" t="str">
            <v>NQN_PRE_OB</v>
          </cell>
          <cell r="C65" t="str">
            <v>O&amp;G</v>
          </cell>
          <cell r="D65">
            <v>-745101.62999999907</v>
          </cell>
          <cell r="E65">
            <v>0</v>
          </cell>
          <cell r="F65">
            <v>0</v>
          </cell>
          <cell r="G65">
            <v>0</v>
          </cell>
          <cell r="H65">
            <v>-335349</v>
          </cell>
          <cell r="I65">
            <v>335349</v>
          </cell>
          <cell r="J65">
            <v>0</v>
          </cell>
          <cell r="K65">
            <v>0</v>
          </cell>
          <cell r="L65">
            <v>0</v>
          </cell>
          <cell r="M65">
            <v>0</v>
          </cell>
          <cell r="N65">
            <v>0</v>
          </cell>
        </row>
        <row r="66">
          <cell r="A66" t="str">
            <v>AR101281Z</v>
          </cell>
          <cell r="B66" t="str">
            <v>NQN_PRE_OB</v>
          </cell>
          <cell r="C66" t="str">
            <v>O&amp;G</v>
          </cell>
          <cell r="D66">
            <v>-539378.89000001107</v>
          </cell>
          <cell r="E66">
            <v>0</v>
          </cell>
          <cell r="F66">
            <v>0</v>
          </cell>
          <cell r="G66">
            <v>0</v>
          </cell>
          <cell r="H66">
            <v>6597704</v>
          </cell>
          <cell r="I66">
            <v>-6597704</v>
          </cell>
          <cell r="J66">
            <v>0</v>
          </cell>
          <cell r="K66">
            <v>0</v>
          </cell>
          <cell r="L66">
            <v>0</v>
          </cell>
          <cell r="M66">
            <v>0</v>
          </cell>
          <cell r="N66">
            <v>0</v>
          </cell>
        </row>
        <row r="67">
          <cell r="A67" t="str">
            <v>AR101282Z</v>
          </cell>
          <cell r="B67" t="str">
            <v>O&amp;G_EST_PIN</v>
          </cell>
          <cell r="C67" t="str">
            <v>O&amp;G</v>
          </cell>
          <cell r="D67">
            <v>-85502.320000000051</v>
          </cell>
          <cell r="E67">
            <v>0</v>
          </cell>
          <cell r="F67">
            <v>0</v>
          </cell>
          <cell r="G67">
            <v>0</v>
          </cell>
          <cell r="H67">
            <v>686107</v>
          </cell>
          <cell r="I67">
            <v>-686107</v>
          </cell>
          <cell r="J67">
            <v>0</v>
          </cell>
          <cell r="K67">
            <v>0</v>
          </cell>
          <cell r="L67">
            <v>0</v>
          </cell>
          <cell r="M67">
            <v>0</v>
          </cell>
          <cell r="N67">
            <v>0</v>
          </cell>
        </row>
        <row r="68">
          <cell r="A68" t="str">
            <v>AR101283Z</v>
          </cell>
          <cell r="B68" t="str">
            <v>O&amp;G_ASI_SE</v>
          </cell>
          <cell r="C68" t="str">
            <v>O&amp;G</v>
          </cell>
          <cell r="D68">
            <v>-532019.44999999891</v>
          </cell>
          <cell r="E68">
            <v>-6885</v>
          </cell>
          <cell r="F68">
            <v>0</v>
          </cell>
          <cell r="G68">
            <v>-6885</v>
          </cell>
          <cell r="H68">
            <v>332687</v>
          </cell>
          <cell r="I68">
            <v>-339572</v>
          </cell>
          <cell r="J68">
            <v>49.320551924473492</v>
          </cell>
          <cell r="K68">
            <v>0</v>
          </cell>
          <cell r="L68">
            <v>0</v>
          </cell>
          <cell r="M68">
            <v>0</v>
          </cell>
          <cell r="N68">
            <v>0</v>
          </cell>
        </row>
        <row r="69">
          <cell r="A69" t="str">
            <v>AR101284Z</v>
          </cell>
          <cell r="B69" t="str">
            <v>INVERSIONES</v>
          </cell>
          <cell r="C69" t="str">
            <v>O&amp;G</v>
          </cell>
          <cell r="D69">
            <v>-871671.83</v>
          </cell>
          <cell r="E69">
            <v>0</v>
          </cell>
          <cell r="F69">
            <v>0</v>
          </cell>
          <cell r="G69">
            <v>0</v>
          </cell>
          <cell r="H69">
            <v>773938</v>
          </cell>
          <cell r="I69">
            <v>-773938</v>
          </cell>
          <cell r="J69">
            <v>0</v>
          </cell>
          <cell r="K69">
            <v>0</v>
          </cell>
          <cell r="L69">
            <v>0</v>
          </cell>
          <cell r="M69">
            <v>0</v>
          </cell>
          <cell r="N69">
            <v>0</v>
          </cell>
        </row>
        <row r="70">
          <cell r="A70" t="str">
            <v>AR101290Z</v>
          </cell>
          <cell r="B70" t="str">
            <v>E&amp;C_OVH</v>
          </cell>
          <cell r="C70" t="str">
            <v>E&amp;C</v>
          </cell>
          <cell r="D70">
            <v>-2740049.7099999981</v>
          </cell>
          <cell r="E70">
            <v>0</v>
          </cell>
          <cell r="F70">
            <v>0</v>
          </cell>
          <cell r="G70">
            <v>0</v>
          </cell>
          <cell r="H70">
            <v>3183646</v>
          </cell>
          <cell r="I70">
            <v>-3183646</v>
          </cell>
          <cell r="J70">
            <v>0</v>
          </cell>
          <cell r="K70">
            <v>0</v>
          </cell>
          <cell r="L70">
            <v>0</v>
          </cell>
          <cell r="M70">
            <v>0</v>
          </cell>
          <cell r="N70">
            <v>0</v>
          </cell>
        </row>
        <row r="71">
          <cell r="A71" t="str">
            <v>AR101330Z</v>
          </cell>
          <cell r="B71" t="str">
            <v>O&amp;G_OVH</v>
          </cell>
          <cell r="C71" t="str">
            <v>O&amp;G</v>
          </cell>
          <cell r="D71">
            <v>0</v>
          </cell>
          <cell r="E71">
            <v>0</v>
          </cell>
          <cell r="F71">
            <v>0</v>
          </cell>
          <cell r="G71">
            <v>0</v>
          </cell>
          <cell r="H71">
            <v>0</v>
          </cell>
          <cell r="I71">
            <v>0</v>
          </cell>
          <cell r="J71">
            <v>0</v>
          </cell>
          <cell r="K71">
            <v>0</v>
          </cell>
          <cell r="L71">
            <v>0</v>
          </cell>
          <cell r="M71">
            <v>0</v>
          </cell>
          <cell r="N71">
            <v>0</v>
          </cell>
        </row>
        <row r="72">
          <cell r="A72" t="str">
            <v>AR101331Z</v>
          </cell>
          <cell r="B72" t="str">
            <v>O&amp;G_EST_PIN</v>
          </cell>
          <cell r="C72" t="str">
            <v>O&amp;G</v>
          </cell>
          <cell r="D72">
            <v>745901.83999999822</v>
          </cell>
          <cell r="E72">
            <v>0</v>
          </cell>
          <cell r="F72">
            <v>0</v>
          </cell>
          <cell r="G72">
            <v>0</v>
          </cell>
          <cell r="H72">
            <v>-431271</v>
          </cell>
          <cell r="I72">
            <v>431271</v>
          </cell>
          <cell r="J72">
            <v>0</v>
          </cell>
          <cell r="K72">
            <v>0</v>
          </cell>
          <cell r="L72">
            <v>0</v>
          </cell>
          <cell r="M72">
            <v>0</v>
          </cell>
          <cell r="N72">
            <v>0</v>
          </cell>
        </row>
        <row r="73">
          <cell r="A73" t="str">
            <v>AR101490Z</v>
          </cell>
          <cell r="B73" t="str">
            <v>E&amp;C_OVH</v>
          </cell>
          <cell r="C73" t="str">
            <v>E&amp;C</v>
          </cell>
          <cell r="D73">
            <v>-1366.22</v>
          </cell>
          <cell r="E73">
            <v>0</v>
          </cell>
          <cell r="F73">
            <v>0</v>
          </cell>
          <cell r="G73">
            <v>0</v>
          </cell>
          <cell r="H73">
            <v>0</v>
          </cell>
          <cell r="I73">
            <v>0</v>
          </cell>
          <cell r="J73">
            <v>0</v>
          </cell>
          <cell r="K73">
            <v>0</v>
          </cell>
          <cell r="L73">
            <v>0</v>
          </cell>
          <cell r="M73">
            <v>0</v>
          </cell>
          <cell r="N73">
            <v>0</v>
          </cell>
        </row>
        <row r="74">
          <cell r="A74" t="str">
            <v>AR101500Z</v>
          </cell>
          <cell r="B74" t="str">
            <v>ARG_OVH</v>
          </cell>
          <cell r="C74" t="str">
            <v>OVH</v>
          </cell>
          <cell r="D74">
            <v>-164604.74000000014</v>
          </cell>
          <cell r="E74">
            <v>0</v>
          </cell>
          <cell r="F74">
            <v>0</v>
          </cell>
          <cell r="G74">
            <v>0</v>
          </cell>
          <cell r="H74">
            <v>167702</v>
          </cell>
          <cell r="I74">
            <v>-167702</v>
          </cell>
          <cell r="J74">
            <v>0</v>
          </cell>
          <cell r="K74">
            <v>0</v>
          </cell>
          <cell r="L74">
            <v>0</v>
          </cell>
          <cell r="M74">
            <v>0</v>
          </cell>
          <cell r="N74">
            <v>0</v>
          </cell>
        </row>
        <row r="75">
          <cell r="A75" t="str">
            <v>AR102015Z</v>
          </cell>
          <cell r="B75" t="str">
            <v>MZA_SER</v>
          </cell>
          <cell r="C75" t="str">
            <v>O&amp;G</v>
          </cell>
          <cell r="D75">
            <v>895642.68999998155</v>
          </cell>
          <cell r="E75">
            <v>29322875.239999961</v>
          </cell>
          <cell r="F75">
            <v>288619.76000003889</v>
          </cell>
          <cell r="G75">
            <v>29611495</v>
          </cell>
          <cell r="H75">
            <v>28841555</v>
          </cell>
          <cell r="I75">
            <v>769940</v>
          </cell>
          <cell r="J75">
            <v>2.6001388987621193E-2</v>
          </cell>
          <cell r="K75">
            <v>4489133.7300000004</v>
          </cell>
          <cell r="L75">
            <v>4359419</v>
          </cell>
          <cell r="M75">
            <v>129714.73000000045</v>
          </cell>
          <cell r="N75">
            <v>-357705.28091999999</v>
          </cell>
        </row>
        <row r="76">
          <cell r="A76" t="str">
            <v>AR102018F</v>
          </cell>
          <cell r="B76" t="str">
            <v>MZA_SER</v>
          </cell>
          <cell r="C76" t="str">
            <v>O&amp;G</v>
          </cell>
          <cell r="D76">
            <v>-204.91999999999899</v>
          </cell>
          <cell r="E76">
            <v>0</v>
          </cell>
          <cell r="F76">
            <v>0</v>
          </cell>
          <cell r="G76">
            <v>0</v>
          </cell>
          <cell r="H76">
            <v>0</v>
          </cell>
          <cell r="I76">
            <v>0</v>
          </cell>
          <cell r="J76">
            <v>0</v>
          </cell>
          <cell r="K76">
            <v>0</v>
          </cell>
          <cell r="L76">
            <v>0</v>
          </cell>
          <cell r="M76">
            <v>0</v>
          </cell>
          <cell r="N76">
            <v>0</v>
          </cell>
        </row>
        <row r="77">
          <cell r="A77" t="str">
            <v>AR102018G</v>
          </cell>
          <cell r="B77" t="str">
            <v>MZA_SER</v>
          </cell>
          <cell r="C77" t="str">
            <v>O&amp;G</v>
          </cell>
          <cell r="D77">
            <v>-155.759999999999</v>
          </cell>
          <cell r="E77">
            <v>0</v>
          </cell>
          <cell r="F77">
            <v>0</v>
          </cell>
          <cell r="G77">
            <v>0</v>
          </cell>
          <cell r="H77">
            <v>0</v>
          </cell>
          <cell r="I77">
            <v>0</v>
          </cell>
          <cell r="J77">
            <v>0</v>
          </cell>
          <cell r="K77">
            <v>0</v>
          </cell>
          <cell r="L77">
            <v>0</v>
          </cell>
          <cell r="M77">
            <v>0</v>
          </cell>
          <cell r="N77">
            <v>0</v>
          </cell>
        </row>
        <row r="78">
          <cell r="A78" t="str">
            <v>AR102018Z</v>
          </cell>
          <cell r="B78" t="str">
            <v>MZA_SER</v>
          </cell>
          <cell r="C78" t="str">
            <v>O&amp;G</v>
          </cell>
          <cell r="D78">
            <v>-18608053.189999998</v>
          </cell>
          <cell r="E78">
            <v>0</v>
          </cell>
          <cell r="F78">
            <v>1</v>
          </cell>
          <cell r="G78">
            <v>1</v>
          </cell>
          <cell r="H78">
            <v>98396</v>
          </cell>
          <cell r="I78">
            <v>-98395</v>
          </cell>
          <cell r="J78">
            <v>-98395</v>
          </cell>
          <cell r="K78">
            <v>0</v>
          </cell>
          <cell r="L78">
            <v>0</v>
          </cell>
          <cell r="M78">
            <v>0</v>
          </cell>
          <cell r="N78">
            <v>0</v>
          </cell>
        </row>
        <row r="79">
          <cell r="A79" t="str">
            <v>AR102019Z</v>
          </cell>
          <cell r="B79" t="str">
            <v>MZA_SER</v>
          </cell>
          <cell r="C79" t="str">
            <v>O&amp;G</v>
          </cell>
          <cell r="D79">
            <v>0</v>
          </cell>
          <cell r="E79">
            <v>0</v>
          </cell>
          <cell r="F79">
            <v>0</v>
          </cell>
          <cell r="G79">
            <v>0</v>
          </cell>
          <cell r="H79">
            <v>0</v>
          </cell>
          <cell r="I79">
            <v>0</v>
          </cell>
          <cell r="J79">
            <v>0</v>
          </cell>
          <cell r="K79">
            <v>0</v>
          </cell>
          <cell r="L79">
            <v>0</v>
          </cell>
          <cell r="M79">
            <v>0</v>
          </cell>
          <cell r="N79">
            <v>0</v>
          </cell>
        </row>
        <row r="80">
          <cell r="A80" t="str">
            <v>AR102020Z</v>
          </cell>
          <cell r="B80" t="str">
            <v>MZA_SER</v>
          </cell>
          <cell r="C80" t="str">
            <v>O&amp;G</v>
          </cell>
          <cell r="D80">
            <v>2466531.870000001</v>
          </cell>
          <cell r="E80">
            <v>49408984.119999975</v>
          </cell>
          <cell r="F80">
            <v>-3135733.119999975</v>
          </cell>
          <cell r="G80">
            <v>46273251</v>
          </cell>
          <cell r="H80">
            <v>41033529</v>
          </cell>
          <cell r="I80">
            <v>5239722</v>
          </cell>
          <cell r="J80">
            <v>0.11323436081895348</v>
          </cell>
          <cell r="K80">
            <v>6386617.9199999897</v>
          </cell>
          <cell r="L80">
            <v>4650167</v>
          </cell>
          <cell r="M80">
            <v>1736450.9199999897</v>
          </cell>
          <cell r="N80">
            <v>-451977.99670000002</v>
          </cell>
        </row>
        <row r="81">
          <cell r="A81" t="str">
            <v>AR102021Z</v>
          </cell>
          <cell r="B81" t="str">
            <v>MZA_SER</v>
          </cell>
          <cell r="C81" t="str">
            <v>O&amp;G</v>
          </cell>
          <cell r="D81">
            <v>1200</v>
          </cell>
          <cell r="E81">
            <v>0</v>
          </cell>
          <cell r="F81">
            <v>0</v>
          </cell>
          <cell r="G81">
            <v>0</v>
          </cell>
          <cell r="H81">
            <v>0</v>
          </cell>
          <cell r="I81">
            <v>0</v>
          </cell>
          <cell r="J81">
            <v>0</v>
          </cell>
          <cell r="K81">
            <v>0</v>
          </cell>
          <cell r="L81">
            <v>0</v>
          </cell>
          <cell r="M81">
            <v>0</v>
          </cell>
          <cell r="N81">
            <v>0</v>
          </cell>
        </row>
        <row r="82">
          <cell r="A82" t="str">
            <v>AR102022Z</v>
          </cell>
          <cell r="B82" t="str">
            <v>NQN_SER</v>
          </cell>
          <cell r="C82" t="str">
            <v>O&amp;G</v>
          </cell>
          <cell r="D82">
            <v>775840.50000001094</v>
          </cell>
          <cell r="E82">
            <v>43885699.879999965</v>
          </cell>
          <cell r="F82">
            <v>6009944.1200000346</v>
          </cell>
          <cell r="G82">
            <v>49895644</v>
          </cell>
          <cell r="H82">
            <v>46185878</v>
          </cell>
          <cell r="I82">
            <v>3709766</v>
          </cell>
          <cell r="J82">
            <v>7.4350498412246169E-2</v>
          </cell>
          <cell r="K82">
            <v>9241070.7699999902</v>
          </cell>
          <cell r="L82">
            <v>4153778.08</v>
          </cell>
          <cell r="M82">
            <v>5087292.6899999902</v>
          </cell>
          <cell r="N82">
            <v>-457303.50870000001</v>
          </cell>
        </row>
        <row r="83">
          <cell r="A83" t="str">
            <v>AR102023Z</v>
          </cell>
          <cell r="B83" t="str">
            <v>NQN_SER</v>
          </cell>
          <cell r="C83" t="str">
            <v>O&amp;G</v>
          </cell>
          <cell r="D83">
            <v>0</v>
          </cell>
          <cell r="E83">
            <v>0</v>
          </cell>
          <cell r="F83">
            <v>0</v>
          </cell>
          <cell r="G83">
            <v>0</v>
          </cell>
          <cell r="H83">
            <v>0</v>
          </cell>
          <cell r="I83">
            <v>0</v>
          </cell>
          <cell r="J83">
            <v>0</v>
          </cell>
          <cell r="K83">
            <v>0</v>
          </cell>
          <cell r="L83">
            <v>0</v>
          </cell>
          <cell r="M83">
            <v>0</v>
          </cell>
          <cell r="N83">
            <v>0</v>
          </cell>
        </row>
        <row r="84">
          <cell r="A84" t="str">
            <v>AR102024Z</v>
          </cell>
          <cell r="B84" t="str">
            <v>NQN_SER</v>
          </cell>
          <cell r="C84" t="str">
            <v>O&amp;G</v>
          </cell>
          <cell r="D84">
            <v>0</v>
          </cell>
          <cell r="E84">
            <v>0</v>
          </cell>
          <cell r="F84">
            <v>0</v>
          </cell>
          <cell r="G84">
            <v>0</v>
          </cell>
          <cell r="H84">
            <v>0</v>
          </cell>
          <cell r="I84">
            <v>0</v>
          </cell>
          <cell r="J84">
            <v>0</v>
          </cell>
          <cell r="K84">
            <v>0</v>
          </cell>
          <cell r="L84">
            <v>0</v>
          </cell>
          <cell r="M84">
            <v>0</v>
          </cell>
          <cell r="N84">
            <v>0</v>
          </cell>
        </row>
        <row r="85">
          <cell r="A85" t="str">
            <v>AR102025F</v>
          </cell>
          <cell r="B85" t="str">
            <v>NQN_SER</v>
          </cell>
          <cell r="C85" t="str">
            <v>O&amp;G</v>
          </cell>
          <cell r="D85">
            <v>8960510.3100000117</v>
          </cell>
          <cell r="E85">
            <v>17631530.049999997</v>
          </cell>
          <cell r="F85">
            <v>-1024397.049999997</v>
          </cell>
          <cell r="G85">
            <v>16607133</v>
          </cell>
          <cell r="H85">
            <v>17369714</v>
          </cell>
          <cell r="I85">
            <v>-762581</v>
          </cell>
          <cell r="J85">
            <v>-4.5918883169057539E-2</v>
          </cell>
          <cell r="K85">
            <v>0.46999999999999897</v>
          </cell>
          <cell r="L85">
            <v>0</v>
          </cell>
          <cell r="M85">
            <v>0.46999999999999897</v>
          </cell>
          <cell r="N85">
            <v>-166071.33050000001</v>
          </cell>
        </row>
        <row r="86">
          <cell r="A86" t="str">
            <v>AR102025Z</v>
          </cell>
          <cell r="B86" t="str">
            <v>NQN_SER</v>
          </cell>
          <cell r="C86" t="str">
            <v>O&amp;G</v>
          </cell>
          <cell r="D86">
            <v>2124.7499999999882</v>
          </cell>
          <cell r="E86">
            <v>0</v>
          </cell>
          <cell r="F86">
            <v>0</v>
          </cell>
          <cell r="G86">
            <v>0</v>
          </cell>
          <cell r="H86">
            <v>0</v>
          </cell>
          <cell r="I86">
            <v>0</v>
          </cell>
          <cell r="J86">
            <v>0</v>
          </cell>
          <cell r="K86">
            <v>0</v>
          </cell>
          <cell r="L86">
            <v>0</v>
          </cell>
          <cell r="M86">
            <v>0</v>
          </cell>
          <cell r="N86">
            <v>0</v>
          </cell>
        </row>
        <row r="87">
          <cell r="A87" t="str">
            <v>AR102026F</v>
          </cell>
          <cell r="B87" t="str">
            <v>NQN_SER</v>
          </cell>
          <cell r="C87" t="str">
            <v>O&amp;G</v>
          </cell>
          <cell r="D87">
            <v>6157.1500000000015</v>
          </cell>
          <cell r="E87">
            <v>0</v>
          </cell>
          <cell r="F87">
            <v>0</v>
          </cell>
          <cell r="G87">
            <v>0</v>
          </cell>
          <cell r="H87">
            <v>0</v>
          </cell>
          <cell r="I87">
            <v>0</v>
          </cell>
          <cell r="J87">
            <v>0</v>
          </cell>
          <cell r="K87">
            <v>0</v>
          </cell>
          <cell r="L87">
            <v>0</v>
          </cell>
          <cell r="M87">
            <v>0</v>
          </cell>
          <cell r="N87">
            <v>0</v>
          </cell>
        </row>
        <row r="88">
          <cell r="A88" t="str">
            <v>AR102026Z</v>
          </cell>
          <cell r="B88" t="str">
            <v>NQN_SER</v>
          </cell>
          <cell r="C88" t="str">
            <v>O&amp;G</v>
          </cell>
          <cell r="D88">
            <v>0</v>
          </cell>
          <cell r="E88">
            <v>0</v>
          </cell>
          <cell r="F88">
            <v>0</v>
          </cell>
          <cell r="G88">
            <v>0</v>
          </cell>
          <cell r="H88">
            <v>-41</v>
          </cell>
          <cell r="I88">
            <v>41</v>
          </cell>
          <cell r="J88">
            <v>0</v>
          </cell>
          <cell r="K88">
            <v>0</v>
          </cell>
          <cell r="L88">
            <v>0</v>
          </cell>
          <cell r="M88">
            <v>0</v>
          </cell>
          <cell r="N88">
            <v>0</v>
          </cell>
        </row>
        <row r="89">
          <cell r="A89" t="str">
            <v>AR102027Z</v>
          </cell>
          <cell r="B89" t="str">
            <v>NQN_SER</v>
          </cell>
          <cell r="C89" t="str">
            <v>O&amp;G</v>
          </cell>
          <cell r="D89">
            <v>-2748454.0400000201</v>
          </cell>
          <cell r="E89">
            <v>21608246.87999998</v>
          </cell>
          <cell r="F89">
            <v>1383368.1200000197</v>
          </cell>
          <cell r="G89">
            <v>22991615</v>
          </cell>
          <cell r="H89">
            <v>20692220</v>
          </cell>
          <cell r="I89">
            <v>2299395</v>
          </cell>
          <cell r="J89">
            <v>0.10001015587639232</v>
          </cell>
          <cell r="K89">
            <v>3458541.16</v>
          </cell>
          <cell r="L89">
            <v>4063000</v>
          </cell>
          <cell r="M89">
            <v>-604458.83999999985</v>
          </cell>
          <cell r="N89">
            <v>-236460.74249999999</v>
          </cell>
        </row>
        <row r="90">
          <cell r="A90" t="str">
            <v>AR102028Z</v>
          </cell>
          <cell r="B90" t="str">
            <v>NQN_SER</v>
          </cell>
          <cell r="C90" t="str">
            <v>O&amp;G</v>
          </cell>
          <cell r="D90">
            <v>0</v>
          </cell>
          <cell r="E90">
            <v>0</v>
          </cell>
          <cell r="F90">
            <v>0</v>
          </cell>
          <cell r="G90">
            <v>0</v>
          </cell>
          <cell r="H90">
            <v>0</v>
          </cell>
          <cell r="I90">
            <v>0</v>
          </cell>
          <cell r="J90">
            <v>0</v>
          </cell>
          <cell r="K90">
            <v>0</v>
          </cell>
          <cell r="L90">
            <v>0</v>
          </cell>
          <cell r="M90">
            <v>0</v>
          </cell>
          <cell r="N90">
            <v>0</v>
          </cell>
        </row>
        <row r="91">
          <cell r="A91" t="str">
            <v>AR102029Z</v>
          </cell>
          <cell r="B91" t="str">
            <v>NQN_SER</v>
          </cell>
          <cell r="C91" t="str">
            <v>O&amp;G</v>
          </cell>
          <cell r="D91">
            <v>0</v>
          </cell>
          <cell r="E91">
            <v>0</v>
          </cell>
          <cell r="F91">
            <v>0</v>
          </cell>
          <cell r="G91">
            <v>0</v>
          </cell>
          <cell r="H91">
            <v>0</v>
          </cell>
          <cell r="I91">
            <v>0</v>
          </cell>
          <cell r="J91">
            <v>0</v>
          </cell>
          <cell r="K91">
            <v>0</v>
          </cell>
          <cell r="L91">
            <v>0</v>
          </cell>
          <cell r="M91">
            <v>0</v>
          </cell>
          <cell r="N91">
            <v>0</v>
          </cell>
        </row>
        <row r="92">
          <cell r="A92" t="str">
            <v>AR102030Z</v>
          </cell>
          <cell r="B92" t="str">
            <v>NQN_SER</v>
          </cell>
          <cell r="C92" t="str">
            <v>O&amp;G</v>
          </cell>
          <cell r="D92">
            <v>1553.52</v>
          </cell>
          <cell r="E92">
            <v>0</v>
          </cell>
          <cell r="F92">
            <v>0</v>
          </cell>
          <cell r="G92">
            <v>0</v>
          </cell>
          <cell r="H92">
            <v>0</v>
          </cell>
          <cell r="I92">
            <v>0</v>
          </cell>
          <cell r="J92">
            <v>0</v>
          </cell>
          <cell r="K92">
            <v>0</v>
          </cell>
          <cell r="L92">
            <v>0</v>
          </cell>
          <cell r="M92">
            <v>0</v>
          </cell>
          <cell r="N92">
            <v>0</v>
          </cell>
        </row>
        <row r="93">
          <cell r="A93" t="str">
            <v>AR102031Z</v>
          </cell>
          <cell r="B93" t="str">
            <v>NQN_SER</v>
          </cell>
          <cell r="C93" t="str">
            <v>O&amp;G</v>
          </cell>
          <cell r="D93">
            <v>-417244.91000000102</v>
          </cell>
          <cell r="E93">
            <v>5690019.9299999978</v>
          </cell>
          <cell r="F93">
            <v>-2108152.9299999978</v>
          </cell>
          <cell r="G93">
            <v>3581867</v>
          </cell>
          <cell r="H93">
            <v>5486557</v>
          </cell>
          <cell r="I93">
            <v>-1904690</v>
          </cell>
          <cell r="J93">
            <v>-0.53175899607662713</v>
          </cell>
          <cell r="K93">
            <v>1201336.01</v>
          </cell>
          <cell r="L93">
            <v>1168763.3600000001</v>
          </cell>
          <cell r="M93">
            <v>32572.649999999907</v>
          </cell>
          <cell r="N93">
            <v>-63014.5429</v>
          </cell>
        </row>
        <row r="94">
          <cell r="A94" t="str">
            <v>AR102032Z</v>
          </cell>
          <cell r="B94" t="str">
            <v>NQN_SER</v>
          </cell>
          <cell r="C94" t="str">
            <v>O&amp;G</v>
          </cell>
          <cell r="D94">
            <v>-2505186.2599999802</v>
          </cell>
          <cell r="E94">
            <v>27556645.569999978</v>
          </cell>
          <cell r="F94">
            <v>2816717.4300000221</v>
          </cell>
          <cell r="G94">
            <v>30373363</v>
          </cell>
          <cell r="H94">
            <v>28481272</v>
          </cell>
          <cell r="I94">
            <v>1892091</v>
          </cell>
          <cell r="J94">
            <v>6.2294418961772527E-2</v>
          </cell>
          <cell r="K94">
            <v>6391165.1799999904</v>
          </cell>
          <cell r="L94">
            <v>7409814</v>
          </cell>
          <cell r="M94">
            <v>-1018648.8200000096</v>
          </cell>
          <cell r="N94">
            <v>-313920.10260000004</v>
          </cell>
        </row>
        <row r="95">
          <cell r="A95" t="str">
            <v>AR102033F</v>
          </cell>
          <cell r="B95" t="str">
            <v>NQN_SER</v>
          </cell>
          <cell r="C95" t="str">
            <v>O&amp;G</v>
          </cell>
          <cell r="D95">
            <v>-5093.18</v>
          </cell>
          <cell r="E95">
            <v>0</v>
          </cell>
          <cell r="F95">
            <v>0</v>
          </cell>
          <cell r="G95">
            <v>0</v>
          </cell>
          <cell r="H95">
            <v>0</v>
          </cell>
          <cell r="I95">
            <v>0</v>
          </cell>
          <cell r="J95">
            <v>0</v>
          </cell>
          <cell r="K95">
            <v>0</v>
          </cell>
          <cell r="L95">
            <v>0</v>
          </cell>
          <cell r="M95">
            <v>0</v>
          </cell>
          <cell r="N95">
            <v>0</v>
          </cell>
        </row>
        <row r="96">
          <cell r="A96" t="str">
            <v>AR102033Z</v>
          </cell>
          <cell r="B96" t="str">
            <v>NQN_SER</v>
          </cell>
          <cell r="C96" t="str">
            <v>O&amp;G</v>
          </cell>
          <cell r="D96">
            <v>842.6</v>
          </cell>
          <cell r="E96">
            <v>0</v>
          </cell>
          <cell r="F96">
            <v>0</v>
          </cell>
          <cell r="G96">
            <v>0</v>
          </cell>
          <cell r="H96">
            <v>0</v>
          </cell>
          <cell r="I96">
            <v>0</v>
          </cell>
          <cell r="J96">
            <v>0</v>
          </cell>
          <cell r="K96">
            <v>0</v>
          </cell>
          <cell r="L96">
            <v>0</v>
          </cell>
          <cell r="M96">
            <v>0</v>
          </cell>
          <cell r="N96">
            <v>0</v>
          </cell>
        </row>
        <row r="97">
          <cell r="A97" t="str">
            <v>AR102034Z</v>
          </cell>
          <cell r="B97" t="str">
            <v>NQN_SER</v>
          </cell>
          <cell r="C97" t="str">
            <v>O&amp;G</v>
          </cell>
          <cell r="D97">
            <v>-12514314.31999998</v>
          </cell>
          <cell r="E97">
            <v>76776556.329999894</v>
          </cell>
          <cell r="F97">
            <v>11478235.670000106</v>
          </cell>
          <cell r="G97">
            <v>88254792</v>
          </cell>
          <cell r="H97">
            <v>87751695</v>
          </cell>
          <cell r="I97">
            <v>503097</v>
          </cell>
          <cell r="J97">
            <v>5.7005063249143456E-3</v>
          </cell>
          <cell r="K97">
            <v>26241446.48</v>
          </cell>
          <cell r="L97">
            <v>22697593.899999999</v>
          </cell>
          <cell r="M97">
            <v>3543852.5800000019</v>
          </cell>
          <cell r="N97">
            <v>-860609.3960999999</v>
          </cell>
        </row>
        <row r="98">
          <cell r="A98" t="str">
            <v>AR102035Z</v>
          </cell>
          <cell r="B98" t="str">
            <v>NQN_SER</v>
          </cell>
          <cell r="C98" t="str">
            <v>O&amp;G</v>
          </cell>
          <cell r="D98">
            <v>9584.2099999999919</v>
          </cell>
          <cell r="E98">
            <v>0</v>
          </cell>
          <cell r="F98">
            <v>0</v>
          </cell>
          <cell r="G98">
            <v>0</v>
          </cell>
          <cell r="H98">
            <v>0</v>
          </cell>
          <cell r="I98">
            <v>0</v>
          </cell>
          <cell r="J98">
            <v>0</v>
          </cell>
          <cell r="K98">
            <v>0</v>
          </cell>
          <cell r="L98">
            <v>0</v>
          </cell>
          <cell r="M98">
            <v>0</v>
          </cell>
          <cell r="N98">
            <v>0</v>
          </cell>
        </row>
        <row r="99">
          <cell r="A99" t="str">
            <v>AR102036Z</v>
          </cell>
          <cell r="B99" t="str">
            <v>NQN_SER</v>
          </cell>
          <cell r="C99" t="str">
            <v>O&amp;G</v>
          </cell>
          <cell r="D99">
            <v>2415470.9699999923</v>
          </cell>
          <cell r="E99">
            <v>8267860.9399999902</v>
          </cell>
          <cell r="F99">
            <v>1434386.0600000098</v>
          </cell>
          <cell r="G99">
            <v>9702247</v>
          </cell>
          <cell r="H99">
            <v>8638832</v>
          </cell>
          <cell r="I99">
            <v>1063415</v>
          </cell>
          <cell r="J99">
            <v>0.10960502242418689</v>
          </cell>
          <cell r="K99">
            <v>1434387.6599999899</v>
          </cell>
          <cell r="L99">
            <v>1629373</v>
          </cell>
          <cell r="M99">
            <v>-194985.3400000101</v>
          </cell>
          <cell r="N99">
            <v>-98972.339400000012</v>
          </cell>
        </row>
        <row r="100">
          <cell r="A100" t="str">
            <v>AR102037Z</v>
          </cell>
          <cell r="B100" t="str">
            <v>NQN_SER</v>
          </cell>
          <cell r="C100" t="str">
            <v>O&amp;G</v>
          </cell>
          <cell r="D100">
            <v>0</v>
          </cell>
          <cell r="E100">
            <v>0</v>
          </cell>
          <cell r="F100">
            <v>0</v>
          </cell>
          <cell r="G100">
            <v>0</v>
          </cell>
          <cell r="H100">
            <v>0</v>
          </cell>
          <cell r="I100">
            <v>0</v>
          </cell>
          <cell r="J100">
            <v>0</v>
          </cell>
          <cell r="K100">
            <v>0</v>
          </cell>
          <cell r="L100">
            <v>0</v>
          </cell>
          <cell r="M100">
            <v>0</v>
          </cell>
          <cell r="N100">
            <v>0</v>
          </cell>
        </row>
        <row r="101">
          <cell r="A101" t="str">
            <v>AR102038Z</v>
          </cell>
          <cell r="B101" t="str">
            <v>NQN_SER</v>
          </cell>
          <cell r="C101" t="str">
            <v>O&amp;G</v>
          </cell>
          <cell r="D101">
            <v>0</v>
          </cell>
          <cell r="E101">
            <v>0</v>
          </cell>
          <cell r="F101">
            <v>0</v>
          </cell>
          <cell r="G101">
            <v>0</v>
          </cell>
          <cell r="H101">
            <v>0</v>
          </cell>
          <cell r="I101">
            <v>0</v>
          </cell>
          <cell r="J101">
            <v>0</v>
          </cell>
          <cell r="K101">
            <v>0</v>
          </cell>
          <cell r="L101">
            <v>0</v>
          </cell>
          <cell r="M101">
            <v>0</v>
          </cell>
          <cell r="N101">
            <v>0</v>
          </cell>
        </row>
        <row r="102">
          <cell r="A102" t="str">
            <v>AR102039Z</v>
          </cell>
          <cell r="B102" t="str">
            <v>NQN_SER</v>
          </cell>
          <cell r="C102" t="str">
            <v>O&amp;G</v>
          </cell>
          <cell r="D102">
            <v>0</v>
          </cell>
          <cell r="E102">
            <v>0</v>
          </cell>
          <cell r="F102">
            <v>0</v>
          </cell>
          <cell r="G102">
            <v>0</v>
          </cell>
          <cell r="H102">
            <v>0</v>
          </cell>
          <cell r="I102">
            <v>0</v>
          </cell>
          <cell r="J102">
            <v>0</v>
          </cell>
          <cell r="K102">
            <v>0</v>
          </cell>
          <cell r="L102">
            <v>0</v>
          </cell>
          <cell r="M102">
            <v>0</v>
          </cell>
          <cell r="N102">
            <v>0</v>
          </cell>
        </row>
        <row r="103">
          <cell r="A103" t="str">
            <v>AR102040F</v>
          </cell>
          <cell r="B103" t="str">
            <v>NQN_SER</v>
          </cell>
          <cell r="C103" t="str">
            <v>O&amp;G</v>
          </cell>
          <cell r="D103">
            <v>2540411.1000000029</v>
          </cell>
          <cell r="E103">
            <v>2169652</v>
          </cell>
          <cell r="F103">
            <v>-1</v>
          </cell>
          <cell r="G103">
            <v>2169651</v>
          </cell>
          <cell r="H103">
            <v>1960575</v>
          </cell>
          <cell r="I103">
            <v>209076</v>
          </cell>
          <cell r="J103">
            <v>9.6363885251591161E-2</v>
          </cell>
          <cell r="K103">
            <v>0</v>
          </cell>
          <cell r="L103">
            <v>0</v>
          </cell>
          <cell r="M103">
            <v>0</v>
          </cell>
          <cell r="N103">
            <v>-21696.52</v>
          </cell>
        </row>
        <row r="104">
          <cell r="A104" t="str">
            <v>AR102040Z</v>
          </cell>
          <cell r="B104" t="str">
            <v>NQN_SER</v>
          </cell>
          <cell r="C104" t="str">
            <v>O&amp;G</v>
          </cell>
          <cell r="D104">
            <v>-46.3599999999999</v>
          </cell>
          <cell r="E104">
            <v>0</v>
          </cell>
          <cell r="F104">
            <v>0</v>
          </cell>
          <cell r="G104">
            <v>0</v>
          </cell>
          <cell r="H104">
            <v>0</v>
          </cell>
          <cell r="I104">
            <v>0</v>
          </cell>
          <cell r="J104">
            <v>0</v>
          </cell>
          <cell r="K104">
            <v>0</v>
          </cell>
          <cell r="L104">
            <v>0</v>
          </cell>
          <cell r="M104">
            <v>0</v>
          </cell>
          <cell r="N104">
            <v>0</v>
          </cell>
        </row>
        <row r="105">
          <cell r="A105" t="str">
            <v>AR102041F</v>
          </cell>
          <cell r="B105" t="str">
            <v>NQN_SER</v>
          </cell>
          <cell r="C105" t="str">
            <v>O&amp;G</v>
          </cell>
          <cell r="D105">
            <v>4017.6899999999005</v>
          </cell>
          <cell r="E105">
            <v>0</v>
          </cell>
          <cell r="F105">
            <v>0</v>
          </cell>
          <cell r="G105">
            <v>0</v>
          </cell>
          <cell r="H105">
            <v>0</v>
          </cell>
          <cell r="I105">
            <v>0</v>
          </cell>
          <cell r="J105">
            <v>0</v>
          </cell>
          <cell r="K105">
            <v>0</v>
          </cell>
          <cell r="L105">
            <v>0</v>
          </cell>
          <cell r="M105">
            <v>0</v>
          </cell>
          <cell r="N105">
            <v>0</v>
          </cell>
        </row>
        <row r="106">
          <cell r="A106" t="str">
            <v>AR102041Z</v>
          </cell>
          <cell r="B106" t="str">
            <v>NQN_SER</v>
          </cell>
          <cell r="C106" t="str">
            <v>O&amp;G</v>
          </cell>
          <cell r="D106">
            <v>4802.4399999999896</v>
          </cell>
          <cell r="E106">
            <v>0</v>
          </cell>
          <cell r="F106">
            <v>0</v>
          </cell>
          <cell r="G106">
            <v>0</v>
          </cell>
          <cell r="H106">
            <v>0</v>
          </cell>
          <cell r="I106">
            <v>0</v>
          </cell>
          <cell r="J106">
            <v>0</v>
          </cell>
          <cell r="K106">
            <v>0</v>
          </cell>
          <cell r="L106">
            <v>0</v>
          </cell>
          <cell r="M106">
            <v>0</v>
          </cell>
          <cell r="N106">
            <v>0</v>
          </cell>
        </row>
        <row r="107">
          <cell r="A107" t="str">
            <v>AR102042Z</v>
          </cell>
          <cell r="B107" t="str">
            <v>NQN_SER</v>
          </cell>
          <cell r="C107" t="str">
            <v>O&amp;G</v>
          </cell>
          <cell r="D107">
            <v>709310.39000000921</v>
          </cell>
          <cell r="E107">
            <v>29019991.059999969</v>
          </cell>
          <cell r="F107">
            <v>1045617.9400000311</v>
          </cell>
          <cell r="G107">
            <v>30065609</v>
          </cell>
          <cell r="H107">
            <v>27510033</v>
          </cell>
          <cell r="I107">
            <v>2555576</v>
          </cell>
          <cell r="J107">
            <v>8.4999974555645952E-2</v>
          </cell>
          <cell r="K107">
            <v>4718713.5899999896</v>
          </cell>
          <cell r="L107">
            <v>5654207.75</v>
          </cell>
          <cell r="M107">
            <v>-935494.16000001039</v>
          </cell>
          <cell r="N107">
            <v>-372013.25172</v>
          </cell>
        </row>
        <row r="108">
          <cell r="A108" t="str">
            <v>AR102043F</v>
          </cell>
          <cell r="B108" t="str">
            <v>CRO_SER</v>
          </cell>
          <cell r="C108" t="str">
            <v>O&amp;G</v>
          </cell>
          <cell r="D108">
            <v>-230038</v>
          </cell>
          <cell r="E108">
            <v>0</v>
          </cell>
          <cell r="F108">
            <v>0</v>
          </cell>
          <cell r="G108">
            <v>0</v>
          </cell>
          <cell r="H108">
            <v>0</v>
          </cell>
          <cell r="I108">
            <v>0</v>
          </cell>
          <cell r="J108">
            <v>0</v>
          </cell>
          <cell r="K108">
            <v>0</v>
          </cell>
          <cell r="L108">
            <v>0</v>
          </cell>
          <cell r="M108">
            <v>0</v>
          </cell>
          <cell r="N108">
            <v>0</v>
          </cell>
        </row>
        <row r="109">
          <cell r="A109" t="str">
            <v>AR102043G</v>
          </cell>
          <cell r="B109" t="str">
            <v>CRO_SER</v>
          </cell>
          <cell r="C109" t="str">
            <v>O&amp;G</v>
          </cell>
          <cell r="D109">
            <v>-4056620.5100000096</v>
          </cell>
          <cell r="E109">
            <v>62283383.539999992</v>
          </cell>
          <cell r="F109">
            <v>4667275.4600000083</v>
          </cell>
          <cell r="G109">
            <v>66950659</v>
          </cell>
          <cell r="H109">
            <v>60927679</v>
          </cell>
          <cell r="I109">
            <v>6022980</v>
          </cell>
          <cell r="J109">
            <v>8.9961474464351432E-2</v>
          </cell>
          <cell r="K109">
            <v>12283076.59</v>
          </cell>
          <cell r="L109">
            <v>10672099</v>
          </cell>
          <cell r="M109">
            <v>1610977.5899999999</v>
          </cell>
          <cell r="N109">
            <v>-799806.16030699993</v>
          </cell>
        </row>
        <row r="110">
          <cell r="A110" t="str">
            <v>AR102043Z</v>
          </cell>
          <cell r="B110" t="str">
            <v>CRO_SER</v>
          </cell>
          <cell r="C110" t="str">
            <v>O&amp;G</v>
          </cell>
          <cell r="D110">
            <v>0</v>
          </cell>
          <cell r="E110">
            <v>0</v>
          </cell>
          <cell r="F110">
            <v>0</v>
          </cell>
          <cell r="G110">
            <v>0</v>
          </cell>
          <cell r="H110">
            <v>0</v>
          </cell>
          <cell r="I110">
            <v>0</v>
          </cell>
          <cell r="J110">
            <v>0</v>
          </cell>
          <cell r="K110">
            <v>0</v>
          </cell>
          <cell r="L110">
            <v>0</v>
          </cell>
          <cell r="M110">
            <v>0</v>
          </cell>
          <cell r="N110">
            <v>0</v>
          </cell>
        </row>
        <row r="111">
          <cell r="A111" t="str">
            <v>AR102044Z</v>
          </cell>
          <cell r="B111" t="str">
            <v>CRO_SER</v>
          </cell>
          <cell r="C111" t="str">
            <v>O&amp;G</v>
          </cell>
          <cell r="D111">
            <v>0</v>
          </cell>
          <cell r="E111">
            <v>0</v>
          </cell>
          <cell r="F111">
            <v>0</v>
          </cell>
          <cell r="G111">
            <v>0</v>
          </cell>
          <cell r="H111">
            <v>0</v>
          </cell>
          <cell r="I111">
            <v>0</v>
          </cell>
          <cell r="J111">
            <v>0</v>
          </cell>
          <cell r="K111">
            <v>0</v>
          </cell>
          <cell r="L111">
            <v>0</v>
          </cell>
          <cell r="M111">
            <v>0</v>
          </cell>
          <cell r="N111">
            <v>0</v>
          </cell>
        </row>
        <row r="112">
          <cell r="A112" t="str">
            <v>AR102045Z</v>
          </cell>
          <cell r="B112" t="str">
            <v>CRO_SER</v>
          </cell>
          <cell r="C112" t="str">
            <v>O&amp;G</v>
          </cell>
          <cell r="D112">
            <v>1096366.1899999878</v>
          </cell>
          <cell r="E112">
            <v>11354844.25</v>
          </cell>
          <cell r="F112">
            <v>722764.75</v>
          </cell>
          <cell r="G112">
            <v>12077609</v>
          </cell>
          <cell r="H112">
            <v>10780071</v>
          </cell>
          <cell r="I112">
            <v>1297538</v>
          </cell>
          <cell r="J112">
            <v>0.10743335042556851</v>
          </cell>
          <cell r="K112">
            <v>1024764.78</v>
          </cell>
          <cell r="L112">
            <v>148166</v>
          </cell>
          <cell r="M112">
            <v>876598.78</v>
          </cell>
          <cell r="N112">
            <v>-115030.10250000001</v>
          </cell>
        </row>
        <row r="113">
          <cell r="A113" t="str">
            <v>AR102046Z</v>
          </cell>
          <cell r="B113" t="str">
            <v>CRO_SER</v>
          </cell>
          <cell r="C113" t="str">
            <v>O&amp;G</v>
          </cell>
          <cell r="D113">
            <v>0</v>
          </cell>
          <cell r="E113">
            <v>0</v>
          </cell>
          <cell r="F113">
            <v>0</v>
          </cell>
          <cell r="G113">
            <v>0</v>
          </cell>
          <cell r="H113">
            <v>107675</v>
          </cell>
          <cell r="I113">
            <v>-107675</v>
          </cell>
          <cell r="J113">
            <v>0</v>
          </cell>
          <cell r="K113">
            <v>0</v>
          </cell>
          <cell r="L113">
            <v>0</v>
          </cell>
          <cell r="M113">
            <v>0</v>
          </cell>
          <cell r="N113">
            <v>0</v>
          </cell>
        </row>
        <row r="114">
          <cell r="A114" t="str">
            <v>AR102047Z</v>
          </cell>
          <cell r="B114" t="str">
            <v>CRO_SER</v>
          </cell>
          <cell r="C114" t="str">
            <v>O&amp;G</v>
          </cell>
          <cell r="D114">
            <v>-629237.26000002038</v>
          </cell>
          <cell r="E114">
            <v>53138626.709999964</v>
          </cell>
          <cell r="F114">
            <v>-223810.70999996364</v>
          </cell>
          <cell r="G114">
            <v>52914816</v>
          </cell>
          <cell r="H114">
            <v>47514271</v>
          </cell>
          <cell r="I114">
            <v>5400545</v>
          </cell>
          <cell r="J114">
            <v>0.10206111271368684</v>
          </cell>
          <cell r="K114">
            <v>6874732.4699999904</v>
          </cell>
          <cell r="L114">
            <v>5903319</v>
          </cell>
          <cell r="M114">
            <v>971413.46999999043</v>
          </cell>
          <cell r="N114">
            <v>-636352.80943458993</v>
          </cell>
        </row>
        <row r="115">
          <cell r="A115" t="str">
            <v>AR102048Z</v>
          </cell>
          <cell r="B115" t="str">
            <v>CRO_SER</v>
          </cell>
          <cell r="C115" t="str">
            <v>O&amp;G</v>
          </cell>
          <cell r="D115">
            <v>80907.47</v>
          </cell>
          <cell r="E115">
            <v>0</v>
          </cell>
          <cell r="F115">
            <v>0</v>
          </cell>
          <cell r="G115">
            <v>0</v>
          </cell>
          <cell r="H115">
            <v>-2366</v>
          </cell>
          <cell r="I115">
            <v>2366</v>
          </cell>
          <cell r="J115">
            <v>0</v>
          </cell>
          <cell r="K115">
            <v>0</v>
          </cell>
          <cell r="L115">
            <v>0</v>
          </cell>
          <cell r="M115">
            <v>0</v>
          </cell>
          <cell r="N115">
            <v>0</v>
          </cell>
        </row>
        <row r="116">
          <cell r="A116" t="str">
            <v>AR102049F</v>
          </cell>
          <cell r="B116" t="str">
            <v>CRO_SER</v>
          </cell>
          <cell r="C116" t="str">
            <v>O&amp;G</v>
          </cell>
          <cell r="D116">
            <v>0</v>
          </cell>
          <cell r="E116">
            <v>0</v>
          </cell>
          <cell r="F116">
            <v>0</v>
          </cell>
          <cell r="G116">
            <v>0</v>
          </cell>
          <cell r="H116">
            <v>0</v>
          </cell>
          <cell r="I116">
            <v>0</v>
          </cell>
          <cell r="J116">
            <v>0</v>
          </cell>
          <cell r="K116">
            <v>0</v>
          </cell>
          <cell r="L116">
            <v>0</v>
          </cell>
          <cell r="M116">
            <v>0</v>
          </cell>
          <cell r="N116">
            <v>0</v>
          </cell>
        </row>
        <row r="117">
          <cell r="A117" t="str">
            <v>AR102049G</v>
          </cell>
          <cell r="B117" t="str">
            <v>CRO_SER</v>
          </cell>
          <cell r="C117" t="str">
            <v>O&amp;G</v>
          </cell>
          <cell r="D117">
            <v>0</v>
          </cell>
          <cell r="E117">
            <v>0</v>
          </cell>
          <cell r="F117">
            <v>0</v>
          </cell>
          <cell r="G117">
            <v>0</v>
          </cell>
          <cell r="H117">
            <v>0</v>
          </cell>
          <cell r="I117">
            <v>0</v>
          </cell>
          <cell r="J117">
            <v>0</v>
          </cell>
          <cell r="K117">
            <v>0</v>
          </cell>
          <cell r="L117">
            <v>0</v>
          </cell>
          <cell r="M117">
            <v>0</v>
          </cell>
          <cell r="N117">
            <v>0</v>
          </cell>
        </row>
        <row r="118">
          <cell r="A118" t="str">
            <v>AR102049H</v>
          </cell>
          <cell r="B118" t="str">
            <v>CRO_SER</v>
          </cell>
          <cell r="C118" t="str">
            <v>O&amp;G</v>
          </cell>
          <cell r="D118">
            <v>0</v>
          </cell>
          <cell r="E118">
            <v>0</v>
          </cell>
          <cell r="F118">
            <v>0</v>
          </cell>
          <cell r="G118">
            <v>0</v>
          </cell>
          <cell r="H118">
            <v>0</v>
          </cell>
          <cell r="I118">
            <v>0</v>
          </cell>
          <cell r="J118">
            <v>0</v>
          </cell>
          <cell r="K118">
            <v>0</v>
          </cell>
          <cell r="L118">
            <v>0</v>
          </cell>
          <cell r="M118">
            <v>0</v>
          </cell>
          <cell r="N118">
            <v>0</v>
          </cell>
        </row>
        <row r="119">
          <cell r="A119" t="str">
            <v>AR102049I</v>
          </cell>
          <cell r="B119" t="str">
            <v>CRO_SER</v>
          </cell>
          <cell r="C119" t="str">
            <v>O&amp;G</v>
          </cell>
          <cell r="D119">
            <v>0</v>
          </cell>
          <cell r="E119">
            <v>0</v>
          </cell>
          <cell r="F119">
            <v>0</v>
          </cell>
          <cell r="G119">
            <v>0</v>
          </cell>
          <cell r="H119">
            <v>0</v>
          </cell>
          <cell r="I119">
            <v>0</v>
          </cell>
          <cell r="J119">
            <v>0</v>
          </cell>
          <cell r="K119">
            <v>0</v>
          </cell>
          <cell r="L119">
            <v>0</v>
          </cell>
          <cell r="M119">
            <v>0</v>
          </cell>
          <cell r="N119">
            <v>0</v>
          </cell>
        </row>
        <row r="120">
          <cell r="A120" t="str">
            <v>AR102049Z</v>
          </cell>
          <cell r="B120" t="str">
            <v>CRO_SER</v>
          </cell>
          <cell r="C120" t="str">
            <v>O&amp;G</v>
          </cell>
          <cell r="D120">
            <v>0</v>
          </cell>
          <cell r="E120">
            <v>0</v>
          </cell>
          <cell r="F120">
            <v>0</v>
          </cell>
          <cell r="G120">
            <v>0</v>
          </cell>
          <cell r="H120">
            <v>0</v>
          </cell>
          <cell r="I120">
            <v>0</v>
          </cell>
          <cell r="J120">
            <v>0</v>
          </cell>
          <cell r="K120">
            <v>0</v>
          </cell>
          <cell r="L120">
            <v>0</v>
          </cell>
          <cell r="M120">
            <v>0</v>
          </cell>
          <cell r="N120">
            <v>0</v>
          </cell>
        </row>
        <row r="121">
          <cell r="A121" t="str">
            <v>AR102050Z</v>
          </cell>
          <cell r="B121" t="str">
            <v>SKA_SER</v>
          </cell>
          <cell r="C121" t="str">
            <v>O&amp;G</v>
          </cell>
          <cell r="D121">
            <v>3265298.2300000014</v>
          </cell>
          <cell r="E121">
            <v>0</v>
          </cell>
          <cell r="F121">
            <v>0</v>
          </cell>
          <cell r="G121">
            <v>0</v>
          </cell>
          <cell r="H121">
            <v>-1736261</v>
          </cell>
          <cell r="I121">
            <v>1736261</v>
          </cell>
          <cell r="J121">
            <v>0</v>
          </cell>
          <cell r="K121">
            <v>0</v>
          </cell>
          <cell r="L121">
            <v>0</v>
          </cell>
          <cell r="M121">
            <v>0</v>
          </cell>
          <cell r="N121">
            <v>0</v>
          </cell>
        </row>
        <row r="122">
          <cell r="A122" t="str">
            <v>AR102051Z</v>
          </cell>
          <cell r="B122" t="str">
            <v>RDS_SER</v>
          </cell>
          <cell r="C122" t="str">
            <v>O&amp;G</v>
          </cell>
          <cell r="D122">
            <v>-81598.909999999902</v>
          </cell>
          <cell r="E122">
            <v>0</v>
          </cell>
          <cell r="F122">
            <v>0</v>
          </cell>
          <cell r="G122">
            <v>0</v>
          </cell>
          <cell r="H122">
            <v>-4434</v>
          </cell>
          <cell r="I122">
            <v>4434</v>
          </cell>
          <cell r="J122">
            <v>0</v>
          </cell>
          <cell r="K122">
            <v>0</v>
          </cell>
          <cell r="L122">
            <v>0</v>
          </cell>
          <cell r="M122">
            <v>0</v>
          </cell>
          <cell r="N122">
            <v>0</v>
          </cell>
        </row>
        <row r="123">
          <cell r="A123" t="str">
            <v>AR102052F</v>
          </cell>
          <cell r="B123" t="str">
            <v>RDS_SER</v>
          </cell>
          <cell r="C123" t="str">
            <v>O&amp;G</v>
          </cell>
          <cell r="D123">
            <v>-380828.95</v>
          </cell>
          <cell r="E123">
            <v>0</v>
          </cell>
          <cell r="F123">
            <v>0</v>
          </cell>
          <cell r="G123">
            <v>0</v>
          </cell>
          <cell r="H123">
            <v>-3578</v>
          </cell>
          <cell r="I123">
            <v>3578</v>
          </cell>
          <cell r="J123">
            <v>0</v>
          </cell>
          <cell r="K123">
            <v>0</v>
          </cell>
          <cell r="L123">
            <v>0</v>
          </cell>
          <cell r="M123">
            <v>0</v>
          </cell>
          <cell r="N123">
            <v>0</v>
          </cell>
        </row>
        <row r="124">
          <cell r="A124" t="str">
            <v>AR102052Z</v>
          </cell>
          <cell r="B124" t="str">
            <v>RDS_SER</v>
          </cell>
          <cell r="C124" t="str">
            <v>O&amp;G</v>
          </cell>
          <cell r="D124">
            <v>0</v>
          </cell>
          <cell r="E124">
            <v>0</v>
          </cell>
          <cell r="F124">
            <v>0</v>
          </cell>
          <cell r="G124">
            <v>0</v>
          </cell>
          <cell r="H124">
            <v>0</v>
          </cell>
          <cell r="I124">
            <v>0</v>
          </cell>
          <cell r="J124">
            <v>0</v>
          </cell>
          <cell r="K124">
            <v>0</v>
          </cell>
          <cell r="L124">
            <v>0</v>
          </cell>
          <cell r="M124">
            <v>0</v>
          </cell>
          <cell r="N124">
            <v>0</v>
          </cell>
        </row>
        <row r="125">
          <cell r="A125" t="str">
            <v>AR102053Z</v>
          </cell>
          <cell r="B125" t="str">
            <v>RDS_SER</v>
          </cell>
          <cell r="C125" t="str">
            <v>O&amp;G</v>
          </cell>
          <cell r="D125">
            <v>0</v>
          </cell>
          <cell r="E125">
            <v>0</v>
          </cell>
          <cell r="F125">
            <v>0</v>
          </cell>
          <cell r="G125">
            <v>0</v>
          </cell>
          <cell r="H125">
            <v>0</v>
          </cell>
          <cell r="I125">
            <v>0</v>
          </cell>
          <cell r="J125">
            <v>0</v>
          </cell>
          <cell r="K125">
            <v>0</v>
          </cell>
          <cell r="L125">
            <v>0</v>
          </cell>
          <cell r="M125">
            <v>0</v>
          </cell>
          <cell r="N125">
            <v>0</v>
          </cell>
        </row>
        <row r="126">
          <cell r="A126" t="str">
            <v>AR102054Z</v>
          </cell>
          <cell r="B126" t="str">
            <v>RDS_SER</v>
          </cell>
          <cell r="C126" t="str">
            <v>O&amp;G</v>
          </cell>
          <cell r="D126">
            <v>-1024.76999999999</v>
          </cell>
          <cell r="E126">
            <v>0</v>
          </cell>
          <cell r="F126">
            <v>0</v>
          </cell>
          <cell r="G126">
            <v>0</v>
          </cell>
          <cell r="H126">
            <v>0</v>
          </cell>
          <cell r="I126">
            <v>0</v>
          </cell>
          <cell r="J126">
            <v>0</v>
          </cell>
          <cell r="K126">
            <v>0</v>
          </cell>
          <cell r="L126">
            <v>0</v>
          </cell>
          <cell r="M126">
            <v>0</v>
          </cell>
          <cell r="N126">
            <v>0</v>
          </cell>
        </row>
        <row r="127">
          <cell r="A127" t="str">
            <v>AR102055Z</v>
          </cell>
          <cell r="B127" t="str">
            <v>RDS_SER</v>
          </cell>
          <cell r="C127" t="str">
            <v>O&amp;G</v>
          </cell>
          <cell r="D127">
            <v>-9642.1000000000058</v>
          </cell>
          <cell r="E127">
            <v>0</v>
          </cell>
          <cell r="F127">
            <v>0</v>
          </cell>
          <cell r="G127">
            <v>0</v>
          </cell>
          <cell r="H127">
            <v>0</v>
          </cell>
          <cell r="I127">
            <v>0</v>
          </cell>
          <cell r="J127">
            <v>0</v>
          </cell>
          <cell r="K127">
            <v>0</v>
          </cell>
          <cell r="L127">
            <v>0</v>
          </cell>
          <cell r="M127">
            <v>0</v>
          </cell>
          <cell r="N127">
            <v>0</v>
          </cell>
        </row>
        <row r="128">
          <cell r="A128" t="str">
            <v>AR102056Z</v>
          </cell>
          <cell r="B128" t="str">
            <v>RDS_SER</v>
          </cell>
          <cell r="C128" t="str">
            <v>O&amp;G</v>
          </cell>
          <cell r="D128">
            <v>0</v>
          </cell>
          <cell r="E128">
            <v>0</v>
          </cell>
          <cell r="F128">
            <v>0</v>
          </cell>
          <cell r="G128">
            <v>0</v>
          </cell>
          <cell r="H128">
            <v>0</v>
          </cell>
          <cell r="I128">
            <v>0</v>
          </cell>
          <cell r="J128">
            <v>0</v>
          </cell>
          <cell r="K128">
            <v>0</v>
          </cell>
          <cell r="L128">
            <v>0</v>
          </cell>
          <cell r="M128">
            <v>0</v>
          </cell>
          <cell r="N128">
            <v>0</v>
          </cell>
        </row>
        <row r="129">
          <cell r="A129" t="str">
            <v>AR102057Z</v>
          </cell>
          <cell r="B129" t="str">
            <v>RDS_SER</v>
          </cell>
          <cell r="C129" t="str">
            <v>O&amp;G</v>
          </cell>
          <cell r="D129">
            <v>50667.489999999983</v>
          </cell>
          <cell r="E129">
            <v>0</v>
          </cell>
          <cell r="F129">
            <v>0</v>
          </cell>
          <cell r="G129">
            <v>0</v>
          </cell>
          <cell r="H129">
            <v>0</v>
          </cell>
          <cell r="I129">
            <v>0</v>
          </cell>
          <cell r="J129">
            <v>0</v>
          </cell>
          <cell r="K129">
            <v>0</v>
          </cell>
          <cell r="L129">
            <v>0</v>
          </cell>
          <cell r="M129">
            <v>0</v>
          </cell>
          <cell r="N129">
            <v>0</v>
          </cell>
        </row>
        <row r="130">
          <cell r="A130" t="str">
            <v>AR102058Z</v>
          </cell>
          <cell r="B130" t="str">
            <v>RDS_SER</v>
          </cell>
          <cell r="C130" t="str">
            <v>O&amp;G</v>
          </cell>
          <cell r="D130">
            <v>355.81</v>
          </cell>
          <cell r="E130">
            <v>0</v>
          </cell>
          <cell r="F130">
            <v>0</v>
          </cell>
          <cell r="G130">
            <v>0</v>
          </cell>
          <cell r="H130">
            <v>0</v>
          </cell>
          <cell r="I130">
            <v>0</v>
          </cell>
          <cell r="J130">
            <v>0</v>
          </cell>
          <cell r="K130">
            <v>0</v>
          </cell>
          <cell r="L130">
            <v>0</v>
          </cell>
          <cell r="M130">
            <v>0</v>
          </cell>
          <cell r="N130">
            <v>0</v>
          </cell>
        </row>
        <row r="131">
          <cell r="A131" t="str">
            <v>AR102059Z</v>
          </cell>
          <cell r="B131" t="str">
            <v>RDS_SER</v>
          </cell>
          <cell r="C131" t="str">
            <v>O&amp;G</v>
          </cell>
          <cell r="D131">
            <v>-14847.650000000001</v>
          </cell>
          <cell r="E131">
            <v>0</v>
          </cell>
          <cell r="F131">
            <v>0</v>
          </cell>
          <cell r="G131">
            <v>0</v>
          </cell>
          <cell r="H131">
            <v>0</v>
          </cell>
          <cell r="I131">
            <v>0</v>
          </cell>
          <cell r="J131">
            <v>0</v>
          </cell>
          <cell r="K131">
            <v>0</v>
          </cell>
          <cell r="L131">
            <v>0</v>
          </cell>
          <cell r="M131">
            <v>0</v>
          </cell>
          <cell r="N131">
            <v>0</v>
          </cell>
        </row>
        <row r="132">
          <cell r="A132" t="str">
            <v>AR102060F</v>
          </cell>
          <cell r="B132" t="str">
            <v>RDS_SER</v>
          </cell>
          <cell r="C132" t="str">
            <v>O&amp;G</v>
          </cell>
          <cell r="D132">
            <v>-922.1099999999991</v>
          </cell>
          <cell r="E132">
            <v>0</v>
          </cell>
          <cell r="F132">
            <v>0</v>
          </cell>
          <cell r="G132">
            <v>0</v>
          </cell>
          <cell r="H132">
            <v>0</v>
          </cell>
          <cell r="I132">
            <v>0</v>
          </cell>
          <cell r="J132">
            <v>0</v>
          </cell>
          <cell r="K132">
            <v>0</v>
          </cell>
          <cell r="L132">
            <v>0</v>
          </cell>
          <cell r="M132">
            <v>0</v>
          </cell>
          <cell r="N132">
            <v>0</v>
          </cell>
        </row>
        <row r="133">
          <cell r="A133" t="str">
            <v>AR102060Z</v>
          </cell>
          <cell r="B133" t="str">
            <v>RDS_SER</v>
          </cell>
          <cell r="C133" t="str">
            <v>O&amp;G</v>
          </cell>
          <cell r="D133">
            <v>0</v>
          </cell>
          <cell r="E133">
            <v>0</v>
          </cell>
          <cell r="F133">
            <v>0</v>
          </cell>
          <cell r="G133">
            <v>0</v>
          </cell>
          <cell r="H133">
            <v>0</v>
          </cell>
          <cell r="I133">
            <v>0</v>
          </cell>
          <cell r="J133">
            <v>0</v>
          </cell>
          <cell r="K133">
            <v>0</v>
          </cell>
          <cell r="L133">
            <v>0</v>
          </cell>
          <cell r="M133">
            <v>0</v>
          </cell>
          <cell r="N133">
            <v>0</v>
          </cell>
        </row>
        <row r="134">
          <cell r="A134" t="str">
            <v>AR102061F</v>
          </cell>
          <cell r="B134" t="str">
            <v>RDS_SER</v>
          </cell>
          <cell r="C134" t="str">
            <v>O&amp;G</v>
          </cell>
          <cell r="D134">
            <v>1861024.1000000082</v>
          </cell>
          <cell r="E134">
            <v>71122876.689999893</v>
          </cell>
          <cell r="F134">
            <v>-2697008.6899998933</v>
          </cell>
          <cell r="G134">
            <v>68425868</v>
          </cell>
          <cell r="H134">
            <v>68848848</v>
          </cell>
          <cell r="I134">
            <v>-422980</v>
          </cell>
          <cell r="J134">
            <v>-6.1815803345015661E-3</v>
          </cell>
          <cell r="K134">
            <v>2802992.22</v>
          </cell>
          <cell r="L134">
            <v>10604793</v>
          </cell>
          <cell r="M134">
            <v>-7801800.7799999993</v>
          </cell>
          <cell r="N134">
            <v>-686046.32831016008</v>
          </cell>
        </row>
        <row r="135">
          <cell r="A135" t="str">
            <v>AR102061Z</v>
          </cell>
          <cell r="B135" t="str">
            <v>RDS_SER</v>
          </cell>
          <cell r="C135" t="str">
            <v>O&amp;G</v>
          </cell>
          <cell r="D135">
            <v>2670.48</v>
          </cell>
          <cell r="E135">
            <v>0</v>
          </cell>
          <cell r="F135">
            <v>0</v>
          </cell>
          <cell r="G135">
            <v>0</v>
          </cell>
          <cell r="H135">
            <v>0</v>
          </cell>
          <cell r="I135">
            <v>0</v>
          </cell>
          <cell r="J135">
            <v>0</v>
          </cell>
          <cell r="K135">
            <v>0</v>
          </cell>
          <cell r="L135">
            <v>0</v>
          </cell>
          <cell r="M135">
            <v>0</v>
          </cell>
          <cell r="N135">
            <v>0</v>
          </cell>
        </row>
        <row r="136">
          <cell r="A136" t="str">
            <v>AR102062Z</v>
          </cell>
          <cell r="B136" t="str">
            <v>RDS_SER</v>
          </cell>
          <cell r="C136" t="str">
            <v>O&amp;G</v>
          </cell>
          <cell r="D136">
            <v>44263056.699999869</v>
          </cell>
          <cell r="E136">
            <v>85155374.209999889</v>
          </cell>
          <cell r="F136">
            <v>-17734483.209999889</v>
          </cell>
          <cell r="G136">
            <v>67420891</v>
          </cell>
          <cell r="H136">
            <v>48331063</v>
          </cell>
          <cell r="I136">
            <v>19089828</v>
          </cell>
          <cell r="J136">
            <v>0.28314410736577184</v>
          </cell>
          <cell r="K136">
            <v>-12830482.6</v>
          </cell>
          <cell r="L136">
            <v>7051491</v>
          </cell>
          <cell r="M136">
            <v>-19881973.600000001</v>
          </cell>
          <cell r="N136">
            <v>-1047634.3835999999</v>
          </cell>
        </row>
        <row r="137">
          <cell r="A137" t="str">
            <v>AR102063Z</v>
          </cell>
          <cell r="B137" t="str">
            <v>RDS_SER</v>
          </cell>
          <cell r="C137" t="str">
            <v>O&amp;G</v>
          </cell>
          <cell r="D137">
            <v>0</v>
          </cell>
          <cell r="E137">
            <v>0</v>
          </cell>
          <cell r="F137">
            <v>0</v>
          </cell>
          <cell r="G137">
            <v>0</v>
          </cell>
          <cell r="H137">
            <v>0</v>
          </cell>
          <cell r="I137">
            <v>0</v>
          </cell>
          <cell r="J137">
            <v>0</v>
          </cell>
          <cell r="K137">
            <v>0</v>
          </cell>
          <cell r="L137">
            <v>0</v>
          </cell>
          <cell r="M137">
            <v>0</v>
          </cell>
          <cell r="N137">
            <v>0</v>
          </cell>
        </row>
        <row r="138">
          <cell r="A138" t="str">
            <v>AR102064Z</v>
          </cell>
          <cell r="B138" t="str">
            <v>RDS_SER</v>
          </cell>
          <cell r="C138" t="str">
            <v>O&amp;G</v>
          </cell>
          <cell r="D138">
            <v>0</v>
          </cell>
          <cell r="E138">
            <v>0</v>
          </cell>
          <cell r="F138">
            <v>0</v>
          </cell>
          <cell r="G138">
            <v>0</v>
          </cell>
          <cell r="H138">
            <v>0</v>
          </cell>
          <cell r="I138">
            <v>0</v>
          </cell>
          <cell r="J138">
            <v>0</v>
          </cell>
          <cell r="K138">
            <v>0</v>
          </cell>
          <cell r="L138">
            <v>0</v>
          </cell>
          <cell r="M138">
            <v>0</v>
          </cell>
          <cell r="N138">
            <v>0</v>
          </cell>
        </row>
        <row r="139">
          <cell r="A139" t="str">
            <v>AR102065F</v>
          </cell>
          <cell r="B139" t="str">
            <v>RGL_SER</v>
          </cell>
          <cell r="C139" t="str">
            <v>O&amp;G</v>
          </cell>
          <cell r="D139">
            <v>-917.69</v>
          </cell>
          <cell r="E139">
            <v>0</v>
          </cell>
          <cell r="F139">
            <v>0</v>
          </cell>
          <cell r="G139">
            <v>0</v>
          </cell>
          <cell r="H139">
            <v>0</v>
          </cell>
          <cell r="I139">
            <v>0</v>
          </cell>
          <cell r="J139">
            <v>0</v>
          </cell>
          <cell r="K139">
            <v>0</v>
          </cell>
          <cell r="L139">
            <v>0</v>
          </cell>
          <cell r="M139">
            <v>0</v>
          </cell>
          <cell r="N139">
            <v>0</v>
          </cell>
        </row>
        <row r="140">
          <cell r="A140" t="str">
            <v>AR102065Z</v>
          </cell>
          <cell r="B140" t="str">
            <v>RGL_SER</v>
          </cell>
          <cell r="C140" t="str">
            <v>O&amp;G</v>
          </cell>
          <cell r="D140">
            <v>0</v>
          </cell>
          <cell r="E140">
            <v>0</v>
          </cell>
          <cell r="F140">
            <v>0</v>
          </cell>
          <cell r="G140">
            <v>0</v>
          </cell>
          <cell r="H140">
            <v>0</v>
          </cell>
          <cell r="I140">
            <v>0</v>
          </cell>
          <cell r="J140">
            <v>0</v>
          </cell>
          <cell r="K140">
            <v>0</v>
          </cell>
          <cell r="L140">
            <v>0</v>
          </cell>
          <cell r="M140">
            <v>0</v>
          </cell>
          <cell r="N140">
            <v>0</v>
          </cell>
        </row>
        <row r="141">
          <cell r="A141" t="str">
            <v>AR102066F</v>
          </cell>
          <cell r="B141" t="str">
            <v>RGL_SER</v>
          </cell>
          <cell r="C141" t="str">
            <v>O&amp;G</v>
          </cell>
          <cell r="D141">
            <v>-20360.080000000002</v>
          </cell>
          <cell r="E141">
            <v>0</v>
          </cell>
          <cell r="F141">
            <v>0</v>
          </cell>
          <cell r="G141">
            <v>0</v>
          </cell>
          <cell r="H141">
            <v>345</v>
          </cell>
          <cell r="I141">
            <v>-345</v>
          </cell>
          <cell r="J141">
            <v>0</v>
          </cell>
          <cell r="K141">
            <v>0</v>
          </cell>
          <cell r="L141">
            <v>0</v>
          </cell>
          <cell r="M141">
            <v>0</v>
          </cell>
          <cell r="N141">
            <v>0</v>
          </cell>
        </row>
        <row r="142">
          <cell r="A142" t="str">
            <v>AR102066Z</v>
          </cell>
          <cell r="B142" t="str">
            <v>RGL_SER</v>
          </cell>
          <cell r="C142" t="str">
            <v>O&amp;G</v>
          </cell>
          <cell r="D142">
            <v>-1.29</v>
          </cell>
          <cell r="E142">
            <v>0</v>
          </cell>
          <cell r="F142">
            <v>0</v>
          </cell>
          <cell r="G142">
            <v>0</v>
          </cell>
          <cell r="H142">
            <v>0</v>
          </cell>
          <cell r="I142">
            <v>0</v>
          </cell>
          <cell r="J142">
            <v>0</v>
          </cell>
          <cell r="K142">
            <v>0</v>
          </cell>
          <cell r="L142">
            <v>0</v>
          </cell>
          <cell r="M142">
            <v>0</v>
          </cell>
          <cell r="N142">
            <v>0</v>
          </cell>
        </row>
        <row r="143">
          <cell r="A143" t="str">
            <v>AR102067F</v>
          </cell>
          <cell r="B143" t="str">
            <v>RGL_SER</v>
          </cell>
          <cell r="C143" t="str">
            <v>O&amp;G</v>
          </cell>
          <cell r="D143">
            <v>-77041.0799999999</v>
          </cell>
          <cell r="E143">
            <v>0</v>
          </cell>
          <cell r="F143">
            <v>0</v>
          </cell>
          <cell r="G143">
            <v>0</v>
          </cell>
          <cell r="H143">
            <v>0</v>
          </cell>
          <cell r="I143">
            <v>0</v>
          </cell>
          <cell r="J143">
            <v>0</v>
          </cell>
          <cell r="K143">
            <v>0</v>
          </cell>
          <cell r="L143">
            <v>0</v>
          </cell>
          <cell r="M143">
            <v>0</v>
          </cell>
          <cell r="N143">
            <v>0</v>
          </cell>
        </row>
        <row r="144">
          <cell r="A144" t="str">
            <v>AR102067Z</v>
          </cell>
          <cell r="B144" t="str">
            <v>RGL_SER</v>
          </cell>
          <cell r="C144" t="str">
            <v>O&amp;G</v>
          </cell>
          <cell r="D144">
            <v>0</v>
          </cell>
          <cell r="E144">
            <v>0</v>
          </cell>
          <cell r="F144">
            <v>0</v>
          </cell>
          <cell r="G144">
            <v>0</v>
          </cell>
          <cell r="H144">
            <v>0</v>
          </cell>
          <cell r="I144">
            <v>0</v>
          </cell>
          <cell r="J144">
            <v>0</v>
          </cell>
          <cell r="K144">
            <v>0</v>
          </cell>
          <cell r="L144">
            <v>0</v>
          </cell>
          <cell r="M144">
            <v>0</v>
          </cell>
          <cell r="N144">
            <v>0</v>
          </cell>
        </row>
        <row r="145">
          <cell r="A145" t="str">
            <v>AR102068F</v>
          </cell>
          <cell r="B145" t="str">
            <v>RGL_SER</v>
          </cell>
          <cell r="C145" t="str">
            <v>O&amp;G</v>
          </cell>
          <cell r="D145">
            <v>-18643.5</v>
          </cell>
          <cell r="E145">
            <v>0</v>
          </cell>
          <cell r="F145">
            <v>0</v>
          </cell>
          <cell r="G145">
            <v>0</v>
          </cell>
          <cell r="H145">
            <v>2734</v>
          </cell>
          <cell r="I145">
            <v>-2734</v>
          </cell>
          <cell r="J145">
            <v>0</v>
          </cell>
          <cell r="K145">
            <v>0</v>
          </cell>
          <cell r="L145">
            <v>0</v>
          </cell>
          <cell r="M145">
            <v>0</v>
          </cell>
          <cell r="N145">
            <v>0</v>
          </cell>
        </row>
        <row r="146">
          <cell r="A146" t="str">
            <v>AR102068Z</v>
          </cell>
          <cell r="B146" t="str">
            <v>RGL_SER</v>
          </cell>
          <cell r="C146" t="str">
            <v>O&amp;G</v>
          </cell>
          <cell r="D146">
            <v>0</v>
          </cell>
          <cell r="E146">
            <v>0</v>
          </cell>
          <cell r="F146">
            <v>0</v>
          </cell>
          <cell r="G146">
            <v>0</v>
          </cell>
          <cell r="H146">
            <v>0</v>
          </cell>
          <cell r="I146">
            <v>0</v>
          </cell>
          <cell r="J146">
            <v>0</v>
          </cell>
          <cell r="K146">
            <v>0</v>
          </cell>
          <cell r="L146">
            <v>0</v>
          </cell>
          <cell r="M146">
            <v>0</v>
          </cell>
          <cell r="N146">
            <v>0</v>
          </cell>
        </row>
        <row r="147">
          <cell r="A147" t="str">
            <v>AR102069Z</v>
          </cell>
          <cell r="B147" t="str">
            <v>RGL_SER</v>
          </cell>
          <cell r="C147" t="str">
            <v>O&amp;G</v>
          </cell>
          <cell r="D147">
            <v>0</v>
          </cell>
          <cell r="E147">
            <v>0</v>
          </cell>
          <cell r="F147">
            <v>0</v>
          </cell>
          <cell r="G147">
            <v>0</v>
          </cell>
          <cell r="H147">
            <v>0</v>
          </cell>
          <cell r="I147">
            <v>0</v>
          </cell>
          <cell r="J147">
            <v>0</v>
          </cell>
          <cell r="K147">
            <v>0</v>
          </cell>
          <cell r="L147">
            <v>0</v>
          </cell>
          <cell r="M147">
            <v>0</v>
          </cell>
          <cell r="N147">
            <v>0</v>
          </cell>
        </row>
        <row r="148">
          <cell r="A148" t="str">
            <v>AR102070Z</v>
          </cell>
          <cell r="B148" t="str">
            <v>RGL_SER</v>
          </cell>
          <cell r="C148" t="str">
            <v>O&amp;G</v>
          </cell>
          <cell r="D148">
            <v>0</v>
          </cell>
          <cell r="E148">
            <v>0</v>
          </cell>
          <cell r="F148">
            <v>0</v>
          </cell>
          <cell r="G148">
            <v>0</v>
          </cell>
          <cell r="H148">
            <v>0</v>
          </cell>
          <cell r="I148">
            <v>0</v>
          </cell>
          <cell r="J148">
            <v>0</v>
          </cell>
          <cell r="K148">
            <v>0</v>
          </cell>
          <cell r="L148">
            <v>0</v>
          </cell>
          <cell r="M148">
            <v>0</v>
          </cell>
          <cell r="N148">
            <v>0</v>
          </cell>
        </row>
        <row r="149">
          <cell r="A149" t="str">
            <v>AR102071Z</v>
          </cell>
          <cell r="B149" t="str">
            <v>RGL_SER</v>
          </cell>
          <cell r="C149" t="str">
            <v>O&amp;G</v>
          </cell>
          <cell r="D149">
            <v>1156851.909999999</v>
          </cell>
          <cell r="E149">
            <v>0</v>
          </cell>
          <cell r="F149">
            <v>0</v>
          </cell>
          <cell r="G149">
            <v>0</v>
          </cell>
          <cell r="H149">
            <v>-43243</v>
          </cell>
          <cell r="I149">
            <v>43243</v>
          </cell>
          <cell r="J149">
            <v>0</v>
          </cell>
          <cell r="K149">
            <v>0</v>
          </cell>
          <cell r="L149">
            <v>0</v>
          </cell>
          <cell r="M149">
            <v>0</v>
          </cell>
          <cell r="N149">
            <v>0</v>
          </cell>
        </row>
        <row r="150">
          <cell r="A150" t="str">
            <v>AR102072Z</v>
          </cell>
          <cell r="B150" t="str">
            <v>RGL_SER</v>
          </cell>
          <cell r="C150" t="str">
            <v>O&amp;G</v>
          </cell>
          <cell r="D150">
            <v>0</v>
          </cell>
          <cell r="E150">
            <v>0</v>
          </cell>
          <cell r="F150">
            <v>0</v>
          </cell>
          <cell r="G150">
            <v>0</v>
          </cell>
          <cell r="H150">
            <v>0</v>
          </cell>
          <cell r="I150">
            <v>0</v>
          </cell>
          <cell r="J150">
            <v>0</v>
          </cell>
          <cell r="K150">
            <v>0</v>
          </cell>
          <cell r="L150">
            <v>0</v>
          </cell>
          <cell r="M150">
            <v>0</v>
          </cell>
          <cell r="N150">
            <v>0</v>
          </cell>
        </row>
        <row r="151">
          <cell r="A151" t="str">
            <v>AR102073Z</v>
          </cell>
          <cell r="B151" t="str">
            <v>RGL_SER</v>
          </cell>
          <cell r="C151" t="str">
            <v>O&amp;G</v>
          </cell>
          <cell r="D151">
            <v>0</v>
          </cell>
          <cell r="E151">
            <v>0</v>
          </cell>
          <cell r="F151">
            <v>0</v>
          </cell>
          <cell r="G151">
            <v>0</v>
          </cell>
          <cell r="H151">
            <v>0</v>
          </cell>
          <cell r="I151">
            <v>0</v>
          </cell>
          <cell r="J151">
            <v>0</v>
          </cell>
          <cell r="K151">
            <v>0</v>
          </cell>
          <cell r="L151">
            <v>0</v>
          </cell>
          <cell r="M151">
            <v>0</v>
          </cell>
          <cell r="N151">
            <v>0</v>
          </cell>
        </row>
        <row r="152">
          <cell r="A152" t="str">
            <v>AR102074Z</v>
          </cell>
          <cell r="B152" t="str">
            <v>RGL_SER</v>
          </cell>
          <cell r="C152" t="str">
            <v>O&amp;G</v>
          </cell>
          <cell r="D152">
            <v>0</v>
          </cell>
          <cell r="E152">
            <v>0</v>
          </cell>
          <cell r="F152">
            <v>0</v>
          </cell>
          <cell r="G152">
            <v>0</v>
          </cell>
          <cell r="H152">
            <v>0</v>
          </cell>
          <cell r="I152">
            <v>0</v>
          </cell>
          <cell r="J152">
            <v>0</v>
          </cell>
          <cell r="K152">
            <v>0</v>
          </cell>
          <cell r="L152">
            <v>0</v>
          </cell>
          <cell r="M152">
            <v>0</v>
          </cell>
          <cell r="N152">
            <v>0</v>
          </cell>
        </row>
        <row r="153">
          <cell r="A153" t="str">
            <v>AR102075Z</v>
          </cell>
          <cell r="B153" t="str">
            <v>RGL_SER</v>
          </cell>
          <cell r="C153" t="str">
            <v>O&amp;G</v>
          </cell>
          <cell r="D153">
            <v>-280.60000000000002</v>
          </cell>
          <cell r="E153">
            <v>0</v>
          </cell>
          <cell r="F153">
            <v>0</v>
          </cell>
          <cell r="G153">
            <v>0</v>
          </cell>
          <cell r="H153">
            <v>0</v>
          </cell>
          <cell r="I153">
            <v>0</v>
          </cell>
          <cell r="J153">
            <v>0</v>
          </cell>
          <cell r="K153">
            <v>0</v>
          </cell>
          <cell r="L153">
            <v>0</v>
          </cell>
          <cell r="M153">
            <v>0</v>
          </cell>
          <cell r="N153">
            <v>0</v>
          </cell>
        </row>
        <row r="154">
          <cell r="A154" t="str">
            <v>AR102076Z</v>
          </cell>
          <cell r="B154" t="str">
            <v>RGL_SER</v>
          </cell>
          <cell r="C154" t="str">
            <v>O&amp;G</v>
          </cell>
          <cell r="D154">
            <v>-141419.91999999897</v>
          </cell>
          <cell r="E154">
            <v>0</v>
          </cell>
          <cell r="F154">
            <v>0</v>
          </cell>
          <cell r="G154">
            <v>0</v>
          </cell>
          <cell r="H154">
            <v>0</v>
          </cell>
          <cell r="I154">
            <v>0</v>
          </cell>
          <cell r="J154">
            <v>0</v>
          </cell>
          <cell r="K154">
            <v>0</v>
          </cell>
          <cell r="L154">
            <v>0</v>
          </cell>
          <cell r="M154">
            <v>0</v>
          </cell>
          <cell r="N154">
            <v>0</v>
          </cell>
        </row>
        <row r="155">
          <cell r="A155" t="str">
            <v>AR102077Z</v>
          </cell>
          <cell r="B155" t="str">
            <v>RGL_SER</v>
          </cell>
          <cell r="C155" t="str">
            <v>O&amp;G</v>
          </cell>
          <cell r="D155">
            <v>0</v>
          </cell>
          <cell r="E155">
            <v>0</v>
          </cell>
          <cell r="F155">
            <v>0</v>
          </cell>
          <cell r="G155">
            <v>0</v>
          </cell>
          <cell r="H155">
            <v>0</v>
          </cell>
          <cell r="I155">
            <v>0</v>
          </cell>
          <cell r="J155">
            <v>0</v>
          </cell>
          <cell r="K155">
            <v>0</v>
          </cell>
          <cell r="L155">
            <v>0</v>
          </cell>
          <cell r="M155">
            <v>0</v>
          </cell>
          <cell r="N155">
            <v>0</v>
          </cell>
        </row>
        <row r="156">
          <cell r="A156" t="str">
            <v>AR102078F</v>
          </cell>
          <cell r="B156" t="str">
            <v>RGL_SER</v>
          </cell>
          <cell r="C156" t="str">
            <v>O&amp;G</v>
          </cell>
          <cell r="D156">
            <v>-42409.029999999984</v>
          </cell>
          <cell r="E156">
            <v>0</v>
          </cell>
          <cell r="F156">
            <v>0</v>
          </cell>
          <cell r="G156">
            <v>0</v>
          </cell>
          <cell r="H156">
            <v>0</v>
          </cell>
          <cell r="I156">
            <v>0</v>
          </cell>
          <cell r="J156">
            <v>0</v>
          </cell>
          <cell r="K156">
            <v>0</v>
          </cell>
          <cell r="L156">
            <v>0</v>
          </cell>
          <cell r="M156">
            <v>0</v>
          </cell>
          <cell r="N156">
            <v>0</v>
          </cell>
        </row>
        <row r="157">
          <cell r="A157" t="str">
            <v>AR102078Z</v>
          </cell>
          <cell r="B157" t="str">
            <v>RGL_SER</v>
          </cell>
          <cell r="C157" t="str">
            <v>O&amp;G</v>
          </cell>
          <cell r="D157">
            <v>0</v>
          </cell>
          <cell r="E157">
            <v>0</v>
          </cell>
          <cell r="F157">
            <v>0</v>
          </cell>
          <cell r="G157">
            <v>0</v>
          </cell>
          <cell r="H157">
            <v>0</v>
          </cell>
          <cell r="I157">
            <v>0</v>
          </cell>
          <cell r="J157">
            <v>0</v>
          </cell>
          <cell r="K157">
            <v>0</v>
          </cell>
          <cell r="L157">
            <v>0</v>
          </cell>
          <cell r="M157">
            <v>0</v>
          </cell>
          <cell r="N157">
            <v>0</v>
          </cell>
        </row>
        <row r="158">
          <cell r="A158" t="str">
            <v>AR102079F</v>
          </cell>
          <cell r="B158" t="str">
            <v>RGL_SER</v>
          </cell>
          <cell r="C158" t="str">
            <v>O&amp;G</v>
          </cell>
          <cell r="D158">
            <v>-16924.82</v>
          </cell>
          <cell r="E158">
            <v>0</v>
          </cell>
          <cell r="F158">
            <v>0</v>
          </cell>
          <cell r="G158">
            <v>0</v>
          </cell>
          <cell r="H158">
            <v>0</v>
          </cell>
          <cell r="I158">
            <v>0</v>
          </cell>
          <cell r="J158">
            <v>0</v>
          </cell>
          <cell r="K158">
            <v>0</v>
          </cell>
          <cell r="L158">
            <v>0</v>
          </cell>
          <cell r="M158">
            <v>0</v>
          </cell>
          <cell r="N158">
            <v>0</v>
          </cell>
        </row>
        <row r="159">
          <cell r="A159" t="str">
            <v>AR102079Z</v>
          </cell>
          <cell r="B159" t="str">
            <v>RGL_SER</v>
          </cell>
          <cell r="C159" t="str">
            <v>O&amp;G</v>
          </cell>
          <cell r="D159">
            <v>0</v>
          </cell>
          <cell r="E159">
            <v>0</v>
          </cell>
          <cell r="F159">
            <v>0</v>
          </cell>
          <cell r="G159">
            <v>0</v>
          </cell>
          <cell r="H159">
            <v>0</v>
          </cell>
          <cell r="I159">
            <v>0</v>
          </cell>
          <cell r="J159">
            <v>0</v>
          </cell>
          <cell r="K159">
            <v>0</v>
          </cell>
          <cell r="L159">
            <v>0</v>
          </cell>
          <cell r="M159">
            <v>0</v>
          </cell>
          <cell r="N159">
            <v>0</v>
          </cell>
        </row>
        <row r="160">
          <cell r="A160" t="str">
            <v>AR102080Z</v>
          </cell>
          <cell r="B160" t="str">
            <v>NQN_SER</v>
          </cell>
          <cell r="C160" t="str">
            <v>O&amp;G</v>
          </cell>
          <cell r="D160">
            <v>-719.03999999999905</v>
          </cell>
          <cell r="E160">
            <v>0</v>
          </cell>
          <cell r="F160">
            <v>0</v>
          </cell>
          <cell r="G160">
            <v>0</v>
          </cell>
          <cell r="H160">
            <v>0</v>
          </cell>
          <cell r="I160">
            <v>0</v>
          </cell>
          <cell r="J160">
            <v>0</v>
          </cell>
          <cell r="K160">
            <v>0</v>
          </cell>
          <cell r="L160">
            <v>0</v>
          </cell>
          <cell r="M160">
            <v>0</v>
          </cell>
          <cell r="N160">
            <v>0</v>
          </cell>
        </row>
        <row r="161">
          <cell r="A161" t="str">
            <v>AR102081Z</v>
          </cell>
          <cell r="B161" t="str">
            <v>O&amp;G_ASI_OB</v>
          </cell>
          <cell r="C161" t="str">
            <v>O&amp;G</v>
          </cell>
          <cell r="D161">
            <v>-2232543.02999999</v>
          </cell>
          <cell r="E161">
            <v>0</v>
          </cell>
          <cell r="F161">
            <v>0</v>
          </cell>
          <cell r="G161">
            <v>0</v>
          </cell>
          <cell r="H161">
            <v>2950888</v>
          </cell>
          <cell r="I161">
            <v>-2950888</v>
          </cell>
          <cell r="J161">
            <v>0</v>
          </cell>
          <cell r="K161">
            <v>0</v>
          </cell>
          <cell r="L161">
            <v>0</v>
          </cell>
          <cell r="M161">
            <v>0</v>
          </cell>
          <cell r="N161">
            <v>0</v>
          </cell>
        </row>
        <row r="162">
          <cell r="A162" t="str">
            <v>AR102087Z</v>
          </cell>
          <cell r="B162" t="str">
            <v>SMA_PRE_SE</v>
          </cell>
          <cell r="C162" t="str">
            <v>O&amp;G</v>
          </cell>
          <cell r="D162">
            <v>-6884707.7599999961</v>
          </cell>
          <cell r="E162">
            <v>0</v>
          </cell>
          <cell r="F162">
            <v>0</v>
          </cell>
          <cell r="G162">
            <v>0</v>
          </cell>
          <cell r="H162">
            <v>5590559</v>
          </cell>
          <cell r="I162">
            <v>-5590559</v>
          </cell>
          <cell r="J162">
            <v>0</v>
          </cell>
          <cell r="K162">
            <v>0</v>
          </cell>
          <cell r="L162">
            <v>0</v>
          </cell>
          <cell r="M162">
            <v>0</v>
          </cell>
          <cell r="N162">
            <v>0</v>
          </cell>
        </row>
        <row r="163">
          <cell r="A163" t="str">
            <v>AR102088Z</v>
          </cell>
          <cell r="B163" t="str">
            <v>RDS_SER</v>
          </cell>
          <cell r="C163" t="str">
            <v>O&amp;G</v>
          </cell>
          <cell r="D163">
            <v>-55.369999999999898</v>
          </cell>
          <cell r="E163">
            <v>0</v>
          </cell>
          <cell r="F163">
            <v>0</v>
          </cell>
          <cell r="G163">
            <v>0</v>
          </cell>
          <cell r="H163">
            <v>0</v>
          </cell>
          <cell r="I163">
            <v>0</v>
          </cell>
          <cell r="J163">
            <v>0</v>
          </cell>
          <cell r="K163">
            <v>0</v>
          </cell>
          <cell r="L163">
            <v>0</v>
          </cell>
          <cell r="M163">
            <v>0</v>
          </cell>
          <cell r="N163">
            <v>0</v>
          </cell>
        </row>
        <row r="164">
          <cell r="A164" t="str">
            <v>AR102089F</v>
          </cell>
          <cell r="B164" t="str">
            <v>INVERSIONES</v>
          </cell>
          <cell r="C164" t="str">
            <v>O&amp;G</v>
          </cell>
          <cell r="D164">
            <v>-13268133.379999992</v>
          </cell>
          <cell r="E164">
            <v>0</v>
          </cell>
          <cell r="F164">
            <v>0</v>
          </cell>
          <cell r="G164">
            <v>0</v>
          </cell>
          <cell r="H164">
            <v>14462754</v>
          </cell>
          <cell r="I164">
            <v>-14462754</v>
          </cell>
          <cell r="J164">
            <v>0</v>
          </cell>
          <cell r="K164">
            <v>0</v>
          </cell>
          <cell r="L164">
            <v>0</v>
          </cell>
          <cell r="M164">
            <v>0</v>
          </cell>
          <cell r="N164">
            <v>0</v>
          </cell>
        </row>
        <row r="165">
          <cell r="A165" t="str">
            <v>AR102089Z</v>
          </cell>
          <cell r="B165" t="str">
            <v>NQN_PRY</v>
          </cell>
          <cell r="C165" t="str">
            <v>O&amp;G</v>
          </cell>
          <cell r="D165">
            <v>-388219.51999999996</v>
          </cell>
          <cell r="E165">
            <v>0</v>
          </cell>
          <cell r="F165">
            <v>0</v>
          </cell>
          <cell r="G165">
            <v>0</v>
          </cell>
          <cell r="H165">
            <v>408163</v>
          </cell>
          <cell r="I165">
            <v>-408163</v>
          </cell>
          <cell r="J165">
            <v>0</v>
          </cell>
          <cell r="K165">
            <v>0</v>
          </cell>
          <cell r="L165">
            <v>0</v>
          </cell>
          <cell r="M165">
            <v>0</v>
          </cell>
          <cell r="N165">
            <v>0</v>
          </cell>
        </row>
        <row r="166">
          <cell r="A166" t="str">
            <v>AR102102Z</v>
          </cell>
          <cell r="B166" t="str">
            <v>NQN_SER</v>
          </cell>
          <cell r="C166" t="str">
            <v>O&amp;G</v>
          </cell>
          <cell r="D166">
            <v>0</v>
          </cell>
          <cell r="E166">
            <v>0</v>
          </cell>
          <cell r="F166">
            <v>0</v>
          </cell>
          <cell r="G166">
            <v>0</v>
          </cell>
          <cell r="H166">
            <v>0</v>
          </cell>
          <cell r="I166">
            <v>0</v>
          </cell>
          <cell r="J166">
            <v>0</v>
          </cell>
          <cell r="K166">
            <v>0</v>
          </cell>
          <cell r="L166">
            <v>0</v>
          </cell>
          <cell r="M166">
            <v>0</v>
          </cell>
          <cell r="N166">
            <v>0</v>
          </cell>
        </row>
        <row r="167">
          <cell r="A167" t="str">
            <v>AR102103Z</v>
          </cell>
          <cell r="B167" t="str">
            <v>RDS_SER</v>
          </cell>
          <cell r="C167" t="str">
            <v>O&amp;G</v>
          </cell>
          <cell r="D167">
            <v>0</v>
          </cell>
          <cell r="E167">
            <v>0</v>
          </cell>
          <cell r="F167">
            <v>0</v>
          </cell>
          <cell r="G167">
            <v>0</v>
          </cell>
          <cell r="H167">
            <v>0</v>
          </cell>
          <cell r="I167">
            <v>0</v>
          </cell>
          <cell r="J167">
            <v>0</v>
          </cell>
          <cell r="K167">
            <v>0</v>
          </cell>
          <cell r="L167">
            <v>0</v>
          </cell>
          <cell r="M167">
            <v>0</v>
          </cell>
          <cell r="N167">
            <v>0</v>
          </cell>
        </row>
        <row r="168">
          <cell r="A168" t="str">
            <v>AR102149Z</v>
          </cell>
          <cell r="B168" t="str">
            <v>O&amp;G_ASI_SE</v>
          </cell>
          <cell r="C168" t="str">
            <v>O&amp;G</v>
          </cell>
          <cell r="D168">
            <v>-9338217.1399998907</v>
          </cell>
          <cell r="E168">
            <v>0</v>
          </cell>
          <cell r="F168">
            <v>0</v>
          </cell>
          <cell r="G168">
            <v>0</v>
          </cell>
          <cell r="H168">
            <v>30175886</v>
          </cell>
          <cell r="I168">
            <v>-30175886</v>
          </cell>
          <cell r="J168">
            <v>0</v>
          </cell>
          <cell r="K168">
            <v>0</v>
          </cell>
          <cell r="L168">
            <v>0</v>
          </cell>
          <cell r="M168">
            <v>0</v>
          </cell>
          <cell r="N168">
            <v>0</v>
          </cell>
        </row>
        <row r="169">
          <cell r="A169" t="str">
            <v>AR102159Z</v>
          </cell>
          <cell r="B169" t="str">
            <v>CRO_SER</v>
          </cell>
          <cell r="C169" t="str">
            <v>O&amp;G</v>
          </cell>
          <cell r="D169">
            <v>32052.639999999996</v>
          </cell>
          <cell r="E169">
            <v>0</v>
          </cell>
          <cell r="F169">
            <v>0</v>
          </cell>
          <cell r="G169">
            <v>0</v>
          </cell>
          <cell r="H169">
            <v>2669</v>
          </cell>
          <cell r="I169">
            <v>-2669</v>
          </cell>
          <cell r="J169">
            <v>0</v>
          </cell>
          <cell r="K169">
            <v>0</v>
          </cell>
          <cell r="L169">
            <v>0</v>
          </cell>
          <cell r="M169">
            <v>0</v>
          </cell>
          <cell r="N169">
            <v>0</v>
          </cell>
        </row>
        <row r="170">
          <cell r="A170" t="str">
            <v>AR102161Z</v>
          </cell>
          <cell r="B170" t="str">
            <v>O&amp;G_SIP</v>
          </cell>
          <cell r="C170" t="str">
            <v>O&amp;G</v>
          </cell>
          <cell r="D170">
            <v>-3370128</v>
          </cell>
          <cell r="E170">
            <v>0</v>
          </cell>
          <cell r="F170">
            <v>0</v>
          </cell>
          <cell r="G170">
            <v>0</v>
          </cell>
          <cell r="H170">
            <v>7168750</v>
          </cell>
          <cell r="I170">
            <v>-7168750</v>
          </cell>
          <cell r="J170">
            <v>0</v>
          </cell>
          <cell r="K170">
            <v>0</v>
          </cell>
          <cell r="L170">
            <v>0</v>
          </cell>
          <cell r="M170">
            <v>0</v>
          </cell>
          <cell r="N170">
            <v>0</v>
          </cell>
        </row>
        <row r="171">
          <cell r="A171" t="str">
            <v>AR102173Z</v>
          </cell>
          <cell r="B171" t="str">
            <v>NQN_SER</v>
          </cell>
          <cell r="C171" t="str">
            <v>O&amp;G</v>
          </cell>
          <cell r="D171">
            <v>-52.32</v>
          </cell>
          <cell r="E171">
            <v>0</v>
          </cell>
          <cell r="F171">
            <v>0</v>
          </cell>
          <cell r="G171">
            <v>0</v>
          </cell>
          <cell r="H171">
            <v>0</v>
          </cell>
          <cell r="I171">
            <v>0</v>
          </cell>
          <cell r="J171">
            <v>0</v>
          </cell>
          <cell r="K171">
            <v>-0.12</v>
          </cell>
          <cell r="L171">
            <v>0</v>
          </cell>
          <cell r="M171">
            <v>-0.12</v>
          </cell>
          <cell r="N171">
            <v>0</v>
          </cell>
        </row>
        <row r="172">
          <cell r="A172" t="str">
            <v>AR102176Z</v>
          </cell>
          <cell r="B172" t="str">
            <v>NQN_SER</v>
          </cell>
          <cell r="C172" t="str">
            <v>O&amp;G</v>
          </cell>
          <cell r="D172">
            <v>0</v>
          </cell>
          <cell r="E172">
            <v>0</v>
          </cell>
          <cell r="F172">
            <v>0</v>
          </cell>
          <cell r="G172">
            <v>0</v>
          </cell>
          <cell r="H172">
            <v>0</v>
          </cell>
          <cell r="I172">
            <v>0</v>
          </cell>
          <cell r="J172">
            <v>0</v>
          </cell>
          <cell r="K172">
            <v>0</v>
          </cell>
          <cell r="L172">
            <v>0</v>
          </cell>
          <cell r="M172">
            <v>0</v>
          </cell>
          <cell r="N172">
            <v>0</v>
          </cell>
        </row>
        <row r="173">
          <cell r="A173" t="str">
            <v>AR102181Z</v>
          </cell>
          <cell r="B173" t="str">
            <v>NQN_SER</v>
          </cell>
          <cell r="C173" t="str">
            <v>O&amp;G</v>
          </cell>
          <cell r="D173">
            <v>-1205.6100000000001</v>
          </cell>
          <cell r="E173">
            <v>0</v>
          </cell>
          <cell r="F173">
            <v>0</v>
          </cell>
          <cell r="G173">
            <v>0</v>
          </cell>
          <cell r="H173">
            <v>-129</v>
          </cell>
          <cell r="I173">
            <v>129</v>
          </cell>
          <cell r="J173">
            <v>0</v>
          </cell>
          <cell r="K173">
            <v>0</v>
          </cell>
          <cell r="L173">
            <v>0</v>
          </cell>
          <cell r="M173">
            <v>0</v>
          </cell>
          <cell r="N173">
            <v>0</v>
          </cell>
        </row>
        <row r="174">
          <cell r="A174" t="str">
            <v>AR102192Z</v>
          </cell>
          <cell r="B174" t="str">
            <v>RGL_SER</v>
          </cell>
          <cell r="C174" t="str">
            <v>O&amp;G</v>
          </cell>
          <cell r="D174">
            <v>164153.4099999899</v>
          </cell>
          <cell r="E174">
            <v>105749743.47999954</v>
          </cell>
          <cell r="F174">
            <v>12832699.520000458</v>
          </cell>
          <cell r="G174">
            <v>118582443</v>
          </cell>
          <cell r="H174">
            <v>110536495</v>
          </cell>
          <cell r="I174">
            <v>8045948</v>
          </cell>
          <cell r="J174">
            <v>6.7851089895322875E-2</v>
          </cell>
          <cell r="K174">
            <v>21803701.050000001</v>
          </cell>
          <cell r="L174">
            <v>16462954.4752654</v>
          </cell>
          <cell r="M174">
            <v>5340746.5747346003</v>
          </cell>
          <cell r="N174">
            <v>-1106626.9787179271</v>
          </cell>
        </row>
        <row r="175">
          <cell r="A175" t="str">
            <v>AR102193Z</v>
          </cell>
          <cell r="B175" t="str">
            <v>RGL_SER</v>
          </cell>
          <cell r="C175" t="str">
            <v>O&amp;G</v>
          </cell>
          <cell r="D175">
            <v>4348485.9600000102</v>
          </cell>
          <cell r="E175">
            <v>41094577.309999958</v>
          </cell>
          <cell r="F175">
            <v>-5711694.3099999577</v>
          </cell>
          <cell r="G175">
            <v>35382883</v>
          </cell>
          <cell r="H175">
            <v>31264008</v>
          </cell>
          <cell r="I175">
            <v>4118875</v>
          </cell>
          <cell r="J175">
            <v>0.11640868834797888</v>
          </cell>
          <cell r="K175">
            <v>-2116422.79999999</v>
          </cell>
          <cell r="L175">
            <v>1289492.9722110999</v>
          </cell>
          <cell r="M175">
            <v>-3405915.7722110897</v>
          </cell>
          <cell r="N175">
            <v>-387887.986810598</v>
          </cell>
        </row>
        <row r="176">
          <cell r="A176" t="str">
            <v>AR102194Z</v>
          </cell>
          <cell r="B176" t="str">
            <v>RDS_SER</v>
          </cell>
          <cell r="C176" t="str">
            <v>O&amp;G</v>
          </cell>
          <cell r="D176">
            <v>2970386.5599999982</v>
          </cell>
          <cell r="E176">
            <v>8865556.1799999885</v>
          </cell>
          <cell r="F176">
            <v>-1152010.1799999885</v>
          </cell>
          <cell r="G176">
            <v>7713546</v>
          </cell>
          <cell r="H176">
            <v>6305639</v>
          </cell>
          <cell r="I176">
            <v>1407907</v>
          </cell>
          <cell r="J176">
            <v>0.18252396498316079</v>
          </cell>
          <cell r="K176">
            <v>35626.949999999903</v>
          </cell>
          <cell r="L176">
            <v>1118917</v>
          </cell>
          <cell r="M176">
            <v>-1083290.05</v>
          </cell>
          <cell r="N176">
            <v>-93562.061759999997</v>
          </cell>
        </row>
        <row r="177">
          <cell r="A177" t="str">
            <v>AR102201Z</v>
          </cell>
          <cell r="B177" t="str">
            <v>RGL_SER</v>
          </cell>
          <cell r="C177" t="str">
            <v>O&amp;G</v>
          </cell>
          <cell r="D177">
            <v>1517618.8999999997</v>
          </cell>
          <cell r="E177">
            <v>-348.19999999999902</v>
          </cell>
          <cell r="F177">
            <v>0.19999999999902229</v>
          </cell>
          <cell r="G177">
            <v>-348</v>
          </cell>
          <cell r="H177">
            <v>-22737</v>
          </cell>
          <cell r="I177">
            <v>22389</v>
          </cell>
          <cell r="J177">
            <v>-64.33620689655173</v>
          </cell>
          <cell r="K177">
            <v>0</v>
          </cell>
          <cell r="L177">
            <v>0</v>
          </cell>
          <cell r="M177">
            <v>0</v>
          </cell>
          <cell r="N177">
            <v>3.4819999999995299</v>
          </cell>
        </row>
        <row r="178">
          <cell r="A178" t="str">
            <v>AR102203Z</v>
          </cell>
          <cell r="B178" t="str">
            <v>NQN_SER</v>
          </cell>
          <cell r="C178" t="str">
            <v>O&amp;G</v>
          </cell>
          <cell r="D178">
            <v>1783588.7200000021</v>
          </cell>
          <cell r="E178">
            <v>21829578.539999954</v>
          </cell>
          <cell r="F178">
            <v>1515980.4600000456</v>
          </cell>
          <cell r="G178">
            <v>23345559</v>
          </cell>
          <cell r="H178">
            <v>20122674</v>
          </cell>
          <cell r="I178">
            <v>3222885</v>
          </cell>
          <cell r="J178">
            <v>0.13805130988724665</v>
          </cell>
          <cell r="K178">
            <v>4627039.4699999904</v>
          </cell>
          <cell r="L178">
            <v>3993069</v>
          </cell>
          <cell r="M178">
            <v>633970.46999999043</v>
          </cell>
          <cell r="N178">
            <v>-227115.8627</v>
          </cell>
        </row>
        <row r="179">
          <cell r="A179" t="str">
            <v>AR102204Z</v>
          </cell>
          <cell r="B179" t="str">
            <v>RDS_SER</v>
          </cell>
          <cell r="C179" t="str">
            <v>O&amp;G</v>
          </cell>
          <cell r="D179">
            <v>5098.5300000001034</v>
          </cell>
          <cell r="E179">
            <v>0</v>
          </cell>
          <cell r="F179">
            <v>0</v>
          </cell>
          <cell r="G179">
            <v>0</v>
          </cell>
          <cell r="H179">
            <v>0</v>
          </cell>
          <cell r="I179">
            <v>0</v>
          </cell>
          <cell r="J179">
            <v>0</v>
          </cell>
          <cell r="K179">
            <v>0</v>
          </cell>
          <cell r="L179">
            <v>0</v>
          </cell>
          <cell r="M179">
            <v>0</v>
          </cell>
          <cell r="N179">
            <v>0</v>
          </cell>
        </row>
        <row r="180">
          <cell r="A180" t="str">
            <v>AR102212Z</v>
          </cell>
          <cell r="B180" t="str">
            <v>CRO_SER</v>
          </cell>
          <cell r="C180" t="str">
            <v>O&amp;G</v>
          </cell>
          <cell r="D180">
            <v>69390515.299999774</v>
          </cell>
          <cell r="E180">
            <v>114538096.86999992</v>
          </cell>
          <cell r="F180">
            <v>-23762142.869999915</v>
          </cell>
          <cell r="G180">
            <v>90775954</v>
          </cell>
          <cell r="H180">
            <v>79785609</v>
          </cell>
          <cell r="I180">
            <v>10990345</v>
          </cell>
          <cell r="J180">
            <v>0.12107110435876003</v>
          </cell>
          <cell r="K180">
            <v>1734878.79</v>
          </cell>
          <cell r="L180">
            <v>0</v>
          </cell>
          <cell r="M180">
            <v>1734878.79</v>
          </cell>
          <cell r="N180">
            <v>-1147268.3184685996</v>
          </cell>
        </row>
        <row r="181">
          <cell r="A181" t="str">
            <v>AR102214Z</v>
          </cell>
          <cell r="B181" t="str">
            <v>RGL_SER</v>
          </cell>
          <cell r="C181" t="str">
            <v>O&amp;G</v>
          </cell>
          <cell r="D181">
            <v>33139346.850000016</v>
          </cell>
          <cell r="E181">
            <v>222225445.35999984</v>
          </cell>
          <cell r="F181">
            <v>-6992671.3599998355</v>
          </cell>
          <cell r="G181">
            <v>215232774</v>
          </cell>
          <cell r="H181">
            <v>191946691</v>
          </cell>
          <cell r="I181">
            <v>23286083</v>
          </cell>
          <cell r="J181">
            <v>0.10819022850116683</v>
          </cell>
          <cell r="K181">
            <v>-800811.06999999902</v>
          </cell>
          <cell r="L181">
            <v>2383613.71985316</v>
          </cell>
          <cell r="M181">
            <v>-3184424.7898531589</v>
          </cell>
          <cell r="N181">
            <v>-2134171.990798532</v>
          </cell>
        </row>
        <row r="182">
          <cell r="A182" t="str">
            <v>AR102215Z</v>
          </cell>
          <cell r="B182" t="str">
            <v>MZA_SER</v>
          </cell>
          <cell r="C182" t="str">
            <v>O&amp;G</v>
          </cell>
          <cell r="D182">
            <v>-3957.3599999999997</v>
          </cell>
          <cell r="E182">
            <v>0</v>
          </cell>
          <cell r="F182">
            <v>0</v>
          </cell>
          <cell r="G182">
            <v>0</v>
          </cell>
          <cell r="H182">
            <v>2023</v>
          </cell>
          <cell r="I182">
            <v>-2023</v>
          </cell>
          <cell r="J182">
            <v>0</v>
          </cell>
          <cell r="K182">
            <v>0</v>
          </cell>
          <cell r="L182">
            <v>0</v>
          </cell>
          <cell r="M182">
            <v>0</v>
          </cell>
          <cell r="N182">
            <v>0</v>
          </cell>
        </row>
        <row r="183">
          <cell r="A183" t="str">
            <v>AR102217Z</v>
          </cell>
          <cell r="B183" t="str">
            <v>NQN_SER</v>
          </cell>
          <cell r="C183" t="str">
            <v>O&amp;G</v>
          </cell>
          <cell r="D183">
            <v>1406442.92</v>
          </cell>
          <cell r="E183">
            <v>8413643.1999999695</v>
          </cell>
          <cell r="F183">
            <v>884830.80000003055</v>
          </cell>
          <cell r="G183">
            <v>9298474</v>
          </cell>
          <cell r="H183">
            <v>8339849</v>
          </cell>
          <cell r="I183">
            <v>958625</v>
          </cell>
          <cell r="J183">
            <v>0.10309487341686388</v>
          </cell>
          <cell r="K183">
            <v>1855145.71</v>
          </cell>
          <cell r="L183">
            <v>1294091.2</v>
          </cell>
          <cell r="M183">
            <v>561054.51</v>
          </cell>
          <cell r="N183">
            <v>-104849.03616</v>
          </cell>
        </row>
        <row r="184">
          <cell r="A184" t="str">
            <v>AR102220Z</v>
          </cell>
          <cell r="B184" t="str">
            <v>CRO_SER</v>
          </cell>
          <cell r="C184" t="str">
            <v>O&amp;G</v>
          </cell>
          <cell r="D184">
            <v>-236277.22999999105</v>
          </cell>
          <cell r="E184">
            <v>8812556.1499999985</v>
          </cell>
          <cell r="F184">
            <v>-2532.1499999985099</v>
          </cell>
          <cell r="G184">
            <v>8810024</v>
          </cell>
          <cell r="H184">
            <v>7928990</v>
          </cell>
          <cell r="I184">
            <v>881034</v>
          </cell>
          <cell r="J184">
            <v>0.10000358682337301</v>
          </cell>
          <cell r="K184">
            <v>872124.06999999902</v>
          </cell>
          <cell r="L184">
            <v>1173364</v>
          </cell>
          <cell r="M184">
            <v>-301239.93000000098</v>
          </cell>
          <cell r="N184">
            <v>-103411.78352782986</v>
          </cell>
        </row>
        <row r="185">
          <cell r="A185" t="str">
            <v>AR102221Z</v>
          </cell>
          <cell r="B185" t="str">
            <v>NQN_SER</v>
          </cell>
          <cell r="C185" t="str">
            <v>O&amp;G</v>
          </cell>
          <cell r="D185">
            <v>0</v>
          </cell>
          <cell r="E185">
            <v>0</v>
          </cell>
          <cell r="F185">
            <v>0</v>
          </cell>
          <cell r="G185">
            <v>0</v>
          </cell>
          <cell r="H185">
            <v>-34</v>
          </cell>
          <cell r="I185">
            <v>34</v>
          </cell>
          <cell r="J185">
            <v>0</v>
          </cell>
          <cell r="K185">
            <v>0</v>
          </cell>
          <cell r="L185">
            <v>0</v>
          </cell>
          <cell r="M185">
            <v>0</v>
          </cell>
          <cell r="N185">
            <v>0</v>
          </cell>
        </row>
        <row r="186">
          <cell r="A186" t="str">
            <v>AR102222Z</v>
          </cell>
          <cell r="B186" t="str">
            <v>RGL_SER</v>
          </cell>
          <cell r="C186" t="str">
            <v>O&amp;G</v>
          </cell>
          <cell r="D186">
            <v>3011566.3099999991</v>
          </cell>
          <cell r="E186">
            <v>29075957.42999997</v>
          </cell>
          <cell r="F186">
            <v>-964834.4299999699</v>
          </cell>
          <cell r="G186">
            <v>28111123</v>
          </cell>
          <cell r="H186">
            <v>24672386</v>
          </cell>
          <cell r="I186">
            <v>3438737</v>
          </cell>
          <cell r="J186">
            <v>0.12232656091327265</v>
          </cell>
          <cell r="K186">
            <v>-1404886.45</v>
          </cell>
          <cell r="L186">
            <v>206809.42680632899</v>
          </cell>
          <cell r="M186">
            <v>-1611695.876806329</v>
          </cell>
          <cell r="N186">
            <v>-291828.17969802138</v>
          </cell>
        </row>
        <row r="187">
          <cell r="A187" t="str">
            <v>AR102223Z</v>
          </cell>
          <cell r="B187" t="str">
            <v>NQN_SER</v>
          </cell>
          <cell r="C187" t="str">
            <v>O&amp;G</v>
          </cell>
          <cell r="D187">
            <v>4032361.33</v>
          </cell>
          <cell r="E187">
            <v>43261015.909999982</v>
          </cell>
          <cell r="F187">
            <v>-3532643.9099999815</v>
          </cell>
          <cell r="G187">
            <v>39728372</v>
          </cell>
          <cell r="H187">
            <v>35704730</v>
          </cell>
          <cell r="I187">
            <v>4023642</v>
          </cell>
          <cell r="J187">
            <v>0.10127880397414724</v>
          </cell>
          <cell r="K187">
            <v>-1295075.0900000001</v>
          </cell>
          <cell r="L187">
            <v>1215041.1195158199</v>
          </cell>
          <cell r="M187">
            <v>-2510116.2095158203</v>
          </cell>
          <cell r="N187">
            <v>-501966.61937687435</v>
          </cell>
        </row>
        <row r="188">
          <cell r="A188" t="str">
            <v>AR102224Z</v>
          </cell>
          <cell r="B188" t="str">
            <v>MZA_SER</v>
          </cell>
          <cell r="C188" t="str">
            <v>O&amp;G</v>
          </cell>
          <cell r="D188">
            <v>0</v>
          </cell>
          <cell r="E188">
            <v>0</v>
          </cell>
          <cell r="F188">
            <v>0</v>
          </cell>
          <cell r="G188">
            <v>0</v>
          </cell>
          <cell r="H188">
            <v>-308</v>
          </cell>
          <cell r="I188">
            <v>308</v>
          </cell>
          <cell r="J188">
            <v>0</v>
          </cell>
          <cell r="K188">
            <v>0</v>
          </cell>
          <cell r="L188">
            <v>0</v>
          </cell>
          <cell r="M188">
            <v>0</v>
          </cell>
          <cell r="N188">
            <v>0</v>
          </cell>
        </row>
        <row r="189">
          <cell r="A189" t="str">
            <v>AR102227Z</v>
          </cell>
          <cell r="B189" t="str">
            <v>RDS_SER</v>
          </cell>
          <cell r="C189" t="str">
            <v>O&amp;G</v>
          </cell>
          <cell r="D189">
            <v>36385000.609999992</v>
          </cell>
          <cell r="E189">
            <v>160061819.28999987</v>
          </cell>
          <cell r="F189">
            <v>-14916126.289999872</v>
          </cell>
          <cell r="G189">
            <v>145145693</v>
          </cell>
          <cell r="H189">
            <v>126293735</v>
          </cell>
          <cell r="I189">
            <v>18851958</v>
          </cell>
          <cell r="J189">
            <v>0.12988299969741438</v>
          </cell>
          <cell r="K189">
            <v>14777871.189999901</v>
          </cell>
          <cell r="L189">
            <v>23210497</v>
          </cell>
          <cell r="M189">
            <v>-8432625.8100000992</v>
          </cell>
          <cell r="N189">
            <v>-1945251.8199600002</v>
          </cell>
        </row>
        <row r="190">
          <cell r="A190" t="str">
            <v>AR102228Z</v>
          </cell>
          <cell r="B190" t="str">
            <v>NQN_SER</v>
          </cell>
          <cell r="C190" t="str">
            <v>O&amp;G</v>
          </cell>
          <cell r="D190">
            <v>6682799.7299999986</v>
          </cell>
          <cell r="E190">
            <v>45761712.159999974</v>
          </cell>
          <cell r="F190">
            <v>2918466.8400000259</v>
          </cell>
          <cell r="G190">
            <v>48680179</v>
          </cell>
          <cell r="H190">
            <v>45124104</v>
          </cell>
          <cell r="I190">
            <v>3556075</v>
          </cell>
          <cell r="J190">
            <v>7.3049751932917087E-2</v>
          </cell>
          <cell r="K190">
            <v>3075226.79</v>
          </cell>
          <cell r="L190">
            <v>5209390.7</v>
          </cell>
          <cell r="M190">
            <v>-2134163.91</v>
          </cell>
          <cell r="N190">
            <v>-508143.43859999999</v>
          </cell>
        </row>
        <row r="191">
          <cell r="A191" t="str">
            <v>AR102229Z</v>
          </cell>
          <cell r="B191" t="str">
            <v>RDS_SER</v>
          </cell>
          <cell r="C191" t="str">
            <v>O&amp;G</v>
          </cell>
          <cell r="D191">
            <v>40915469.699999988</v>
          </cell>
          <cell r="E191">
            <v>208446424.80999976</v>
          </cell>
          <cell r="F191">
            <v>-10661633.809999764</v>
          </cell>
          <cell r="G191">
            <v>197784791</v>
          </cell>
          <cell r="H191">
            <v>179959371</v>
          </cell>
          <cell r="I191">
            <v>17825420</v>
          </cell>
          <cell r="J191">
            <v>9.0125332235480124E-2</v>
          </cell>
          <cell r="K191">
            <v>20365608.66</v>
          </cell>
          <cell r="L191">
            <v>21059471</v>
          </cell>
          <cell r="M191">
            <v>-693862.33999999985</v>
          </cell>
          <cell r="N191">
            <v>-1876786.5293000001</v>
          </cell>
        </row>
        <row r="192">
          <cell r="A192" t="str">
            <v>AR102230Z</v>
          </cell>
          <cell r="B192" t="str">
            <v>RGL_SER</v>
          </cell>
          <cell r="C192" t="str">
            <v>O&amp;G</v>
          </cell>
          <cell r="D192">
            <v>-15374109.159999967</v>
          </cell>
          <cell r="E192">
            <v>72192325.729999706</v>
          </cell>
          <cell r="F192">
            <v>14088502.270000294</v>
          </cell>
          <cell r="G192">
            <v>86280828</v>
          </cell>
          <cell r="H192">
            <v>81040685</v>
          </cell>
          <cell r="I192">
            <v>5240143</v>
          </cell>
          <cell r="J192">
            <v>6.0733573395934493E-2</v>
          </cell>
          <cell r="K192">
            <v>30805631</v>
          </cell>
          <cell r="L192">
            <v>31696089.709465701</v>
          </cell>
          <cell r="M192">
            <v>-890458.70946570113</v>
          </cell>
          <cell r="N192">
            <v>-904312.88439465663</v>
          </cell>
        </row>
        <row r="193">
          <cell r="A193" t="str">
            <v>AR102231Z</v>
          </cell>
          <cell r="B193" t="str">
            <v>CRO_SER</v>
          </cell>
          <cell r="C193" t="str">
            <v>O&amp;G</v>
          </cell>
          <cell r="D193">
            <v>-89472421.139999986</v>
          </cell>
          <cell r="E193">
            <v>177891336.6799998</v>
          </cell>
          <cell r="F193">
            <v>52570535.320000201</v>
          </cell>
          <cell r="G193">
            <v>230461872</v>
          </cell>
          <cell r="H193">
            <v>207415685</v>
          </cell>
          <cell r="I193">
            <v>23046187</v>
          </cell>
          <cell r="J193">
            <v>9.9999999132177497E-2</v>
          </cell>
          <cell r="K193">
            <v>52570535.450000003</v>
          </cell>
          <cell r="L193">
            <v>37420876.380000003</v>
          </cell>
          <cell r="M193">
            <v>15149659.07</v>
          </cell>
          <cell r="N193">
            <v>-2583746.5567200002</v>
          </cell>
        </row>
        <row r="194">
          <cell r="A194" t="str">
            <v>AR105010Z</v>
          </cell>
          <cell r="B194" t="str">
            <v>NQN_SER</v>
          </cell>
          <cell r="C194" t="str">
            <v>O&amp;G</v>
          </cell>
          <cell r="D194">
            <v>0</v>
          </cell>
          <cell r="E194">
            <v>0</v>
          </cell>
          <cell r="F194">
            <v>0</v>
          </cell>
          <cell r="G194">
            <v>0</v>
          </cell>
          <cell r="H194">
            <v>-969</v>
          </cell>
          <cell r="I194">
            <v>969</v>
          </cell>
          <cell r="J194">
            <v>0</v>
          </cell>
          <cell r="K194">
            <v>0</v>
          </cell>
          <cell r="L194">
            <v>0</v>
          </cell>
          <cell r="M194">
            <v>0</v>
          </cell>
          <cell r="N194">
            <v>0</v>
          </cell>
        </row>
        <row r="195">
          <cell r="A195" t="str">
            <v>AR105012Z</v>
          </cell>
          <cell r="B195" t="str">
            <v>NQN_PRY</v>
          </cell>
          <cell r="C195" t="str">
            <v>O&amp;G</v>
          </cell>
          <cell r="D195">
            <v>0</v>
          </cell>
          <cell r="E195">
            <v>0</v>
          </cell>
          <cell r="F195">
            <v>0</v>
          </cell>
          <cell r="G195">
            <v>0</v>
          </cell>
          <cell r="H195">
            <v>0</v>
          </cell>
          <cell r="I195">
            <v>0</v>
          </cell>
          <cell r="J195">
            <v>0</v>
          </cell>
          <cell r="K195">
            <v>0</v>
          </cell>
          <cell r="L195">
            <v>0</v>
          </cell>
          <cell r="M195">
            <v>0</v>
          </cell>
          <cell r="N195">
            <v>0</v>
          </cell>
        </row>
        <row r="196">
          <cell r="A196" t="str">
            <v>AR105018Z</v>
          </cell>
          <cell r="B196" t="str">
            <v>NQN_PRY</v>
          </cell>
          <cell r="C196" t="str">
            <v>O&amp;G</v>
          </cell>
          <cell r="D196">
            <v>0</v>
          </cell>
          <cell r="E196">
            <v>0</v>
          </cell>
          <cell r="F196">
            <v>0</v>
          </cell>
          <cell r="G196">
            <v>0</v>
          </cell>
          <cell r="H196">
            <v>0</v>
          </cell>
          <cell r="I196">
            <v>0</v>
          </cell>
          <cell r="J196">
            <v>0</v>
          </cell>
          <cell r="K196">
            <v>0</v>
          </cell>
          <cell r="L196">
            <v>0</v>
          </cell>
          <cell r="M196">
            <v>0</v>
          </cell>
          <cell r="N196">
            <v>0</v>
          </cell>
        </row>
        <row r="197">
          <cell r="A197" t="str">
            <v>AR105019Z</v>
          </cell>
          <cell r="B197" t="str">
            <v>NQN_PRY</v>
          </cell>
          <cell r="C197" t="str">
            <v>O&amp;G</v>
          </cell>
          <cell r="D197">
            <v>0</v>
          </cell>
          <cell r="E197">
            <v>0</v>
          </cell>
          <cell r="F197">
            <v>0</v>
          </cell>
          <cell r="G197">
            <v>0</v>
          </cell>
          <cell r="H197">
            <v>0</v>
          </cell>
          <cell r="I197">
            <v>0</v>
          </cell>
          <cell r="J197">
            <v>0</v>
          </cell>
          <cell r="K197">
            <v>0</v>
          </cell>
          <cell r="L197">
            <v>0</v>
          </cell>
          <cell r="M197">
            <v>0</v>
          </cell>
          <cell r="N197">
            <v>0</v>
          </cell>
        </row>
        <row r="198">
          <cell r="A198" t="str">
            <v>AR105020Z</v>
          </cell>
          <cell r="B198" t="str">
            <v>NQN_PRY</v>
          </cell>
          <cell r="C198" t="str">
            <v>O&amp;G</v>
          </cell>
          <cell r="D198">
            <v>0</v>
          </cell>
          <cell r="E198">
            <v>0</v>
          </cell>
          <cell r="F198">
            <v>0</v>
          </cell>
          <cell r="G198">
            <v>0</v>
          </cell>
          <cell r="H198">
            <v>0</v>
          </cell>
          <cell r="I198">
            <v>0</v>
          </cell>
          <cell r="J198">
            <v>0</v>
          </cell>
          <cell r="K198">
            <v>0</v>
          </cell>
          <cell r="L198">
            <v>0</v>
          </cell>
          <cell r="M198">
            <v>0</v>
          </cell>
          <cell r="N198">
            <v>0</v>
          </cell>
        </row>
        <row r="199">
          <cell r="A199" t="str">
            <v>AR105021Z</v>
          </cell>
          <cell r="B199" t="str">
            <v>NQN_PRY</v>
          </cell>
          <cell r="C199" t="str">
            <v>O&amp;G</v>
          </cell>
          <cell r="D199">
            <v>0</v>
          </cell>
          <cell r="E199">
            <v>0</v>
          </cell>
          <cell r="F199">
            <v>0</v>
          </cell>
          <cell r="G199">
            <v>0</v>
          </cell>
          <cell r="H199">
            <v>0</v>
          </cell>
          <cell r="I199">
            <v>0</v>
          </cell>
          <cell r="J199">
            <v>0</v>
          </cell>
          <cell r="K199">
            <v>0</v>
          </cell>
          <cell r="L199">
            <v>0</v>
          </cell>
          <cell r="M199">
            <v>0</v>
          </cell>
          <cell r="N199">
            <v>0</v>
          </cell>
        </row>
        <row r="200">
          <cell r="A200" t="str">
            <v>AR105022Z</v>
          </cell>
          <cell r="B200" t="str">
            <v>NQN_PRY</v>
          </cell>
          <cell r="C200" t="str">
            <v>O&amp;G</v>
          </cell>
          <cell r="D200">
            <v>0</v>
          </cell>
          <cell r="E200">
            <v>0</v>
          </cell>
          <cell r="F200">
            <v>0</v>
          </cell>
          <cell r="G200">
            <v>0</v>
          </cell>
          <cell r="H200">
            <v>0</v>
          </cell>
          <cell r="I200">
            <v>0</v>
          </cell>
          <cell r="J200">
            <v>0</v>
          </cell>
          <cell r="K200">
            <v>0</v>
          </cell>
          <cell r="L200">
            <v>0</v>
          </cell>
          <cell r="M200">
            <v>0</v>
          </cell>
          <cell r="N200">
            <v>0</v>
          </cell>
        </row>
        <row r="201">
          <cell r="A201" t="str">
            <v>AR105023Z</v>
          </cell>
          <cell r="B201" t="str">
            <v>NQN_PRY</v>
          </cell>
          <cell r="C201" t="str">
            <v>O&amp;G</v>
          </cell>
          <cell r="D201">
            <v>0</v>
          </cell>
          <cell r="E201">
            <v>0</v>
          </cell>
          <cell r="F201">
            <v>0</v>
          </cell>
          <cell r="G201">
            <v>0</v>
          </cell>
          <cell r="H201">
            <v>0</v>
          </cell>
          <cell r="I201">
            <v>0</v>
          </cell>
          <cell r="J201">
            <v>0</v>
          </cell>
          <cell r="K201">
            <v>0</v>
          </cell>
          <cell r="L201">
            <v>0</v>
          </cell>
          <cell r="M201">
            <v>0</v>
          </cell>
          <cell r="N201">
            <v>0</v>
          </cell>
        </row>
        <row r="202">
          <cell r="A202" t="str">
            <v>AR105024Z</v>
          </cell>
          <cell r="B202" t="str">
            <v>NQN_PRY</v>
          </cell>
          <cell r="C202" t="str">
            <v>O&amp;G</v>
          </cell>
          <cell r="D202">
            <v>0</v>
          </cell>
          <cell r="E202">
            <v>0</v>
          </cell>
          <cell r="F202">
            <v>0</v>
          </cell>
          <cell r="G202">
            <v>0</v>
          </cell>
          <cell r="H202">
            <v>0</v>
          </cell>
          <cell r="I202">
            <v>0</v>
          </cell>
          <cell r="J202">
            <v>0</v>
          </cell>
          <cell r="K202">
            <v>0</v>
          </cell>
          <cell r="L202">
            <v>0</v>
          </cell>
          <cell r="M202">
            <v>0</v>
          </cell>
          <cell r="N202">
            <v>0</v>
          </cell>
        </row>
        <row r="203">
          <cell r="A203" t="str">
            <v>AR105025Z</v>
          </cell>
          <cell r="B203" t="str">
            <v>NQN_PRY</v>
          </cell>
          <cell r="C203" t="str">
            <v>O&amp;G</v>
          </cell>
          <cell r="D203">
            <v>0</v>
          </cell>
          <cell r="E203">
            <v>0</v>
          </cell>
          <cell r="F203">
            <v>0</v>
          </cell>
          <cell r="G203">
            <v>0</v>
          </cell>
          <cell r="H203">
            <v>0</v>
          </cell>
          <cell r="I203">
            <v>0</v>
          </cell>
          <cell r="J203">
            <v>0</v>
          </cell>
          <cell r="K203">
            <v>0</v>
          </cell>
          <cell r="L203">
            <v>0</v>
          </cell>
          <cell r="M203">
            <v>0</v>
          </cell>
          <cell r="N203">
            <v>0</v>
          </cell>
        </row>
        <row r="204">
          <cell r="A204" t="str">
            <v>AR105026Z</v>
          </cell>
          <cell r="B204" t="str">
            <v>NQN_PRY</v>
          </cell>
          <cell r="C204" t="str">
            <v>O&amp;G</v>
          </cell>
          <cell r="D204">
            <v>0</v>
          </cell>
          <cell r="E204">
            <v>0</v>
          </cell>
          <cell r="F204">
            <v>0</v>
          </cell>
          <cell r="G204">
            <v>0</v>
          </cell>
          <cell r="H204">
            <v>0</v>
          </cell>
          <cell r="I204">
            <v>0</v>
          </cell>
          <cell r="J204">
            <v>0</v>
          </cell>
          <cell r="K204">
            <v>0</v>
          </cell>
          <cell r="L204">
            <v>0</v>
          </cell>
          <cell r="M204">
            <v>0</v>
          </cell>
          <cell r="N204">
            <v>0</v>
          </cell>
        </row>
        <row r="205">
          <cell r="A205" t="str">
            <v>AR105027Z</v>
          </cell>
          <cell r="B205" t="str">
            <v>NQN_SER</v>
          </cell>
          <cell r="C205" t="str">
            <v>O&amp;G</v>
          </cell>
          <cell r="D205">
            <v>0</v>
          </cell>
          <cell r="E205">
            <v>0</v>
          </cell>
          <cell r="F205">
            <v>0</v>
          </cell>
          <cell r="G205">
            <v>0</v>
          </cell>
          <cell r="H205">
            <v>0</v>
          </cell>
          <cell r="I205">
            <v>0</v>
          </cell>
          <cell r="J205">
            <v>0</v>
          </cell>
          <cell r="K205">
            <v>0</v>
          </cell>
          <cell r="L205">
            <v>0</v>
          </cell>
          <cell r="M205">
            <v>0</v>
          </cell>
          <cell r="N205">
            <v>0</v>
          </cell>
        </row>
        <row r="206">
          <cell r="A206" t="str">
            <v>AR105028F</v>
          </cell>
          <cell r="B206" t="str">
            <v>NQN_PRY</v>
          </cell>
          <cell r="C206" t="str">
            <v>O&amp;G</v>
          </cell>
          <cell r="D206">
            <v>0</v>
          </cell>
          <cell r="E206">
            <v>0</v>
          </cell>
          <cell r="F206">
            <v>0</v>
          </cell>
          <cell r="G206">
            <v>0</v>
          </cell>
          <cell r="H206">
            <v>0</v>
          </cell>
          <cell r="I206">
            <v>0</v>
          </cell>
          <cell r="J206">
            <v>0</v>
          </cell>
          <cell r="K206">
            <v>0</v>
          </cell>
          <cell r="L206">
            <v>0</v>
          </cell>
          <cell r="M206">
            <v>0</v>
          </cell>
          <cell r="N206">
            <v>0</v>
          </cell>
        </row>
        <row r="207">
          <cell r="A207" t="str">
            <v>AR105028G</v>
          </cell>
          <cell r="B207" t="str">
            <v>NQN_PRY</v>
          </cell>
          <cell r="C207" t="str">
            <v>O&amp;G</v>
          </cell>
          <cell r="D207">
            <v>0</v>
          </cell>
          <cell r="E207">
            <v>0</v>
          </cell>
          <cell r="F207">
            <v>0</v>
          </cell>
          <cell r="G207">
            <v>0</v>
          </cell>
          <cell r="H207">
            <v>0</v>
          </cell>
          <cell r="I207">
            <v>0</v>
          </cell>
          <cell r="J207">
            <v>0</v>
          </cell>
          <cell r="K207">
            <v>0</v>
          </cell>
          <cell r="L207">
            <v>0</v>
          </cell>
          <cell r="M207">
            <v>0</v>
          </cell>
          <cell r="N207">
            <v>0</v>
          </cell>
        </row>
        <row r="208">
          <cell r="A208" t="str">
            <v>AR105028Z</v>
          </cell>
          <cell r="B208" t="str">
            <v>NQN_PRY</v>
          </cell>
          <cell r="C208" t="str">
            <v>O&amp;G</v>
          </cell>
          <cell r="D208">
            <v>0</v>
          </cell>
          <cell r="E208">
            <v>0</v>
          </cell>
          <cell r="F208">
            <v>0</v>
          </cell>
          <cell r="G208">
            <v>0</v>
          </cell>
          <cell r="H208">
            <v>0</v>
          </cell>
          <cell r="I208">
            <v>0</v>
          </cell>
          <cell r="J208">
            <v>0</v>
          </cell>
          <cell r="K208">
            <v>0</v>
          </cell>
          <cell r="L208">
            <v>0</v>
          </cell>
          <cell r="M208">
            <v>0</v>
          </cell>
          <cell r="N208">
            <v>0</v>
          </cell>
        </row>
        <row r="209">
          <cell r="A209" t="str">
            <v>AR105029Z</v>
          </cell>
          <cell r="B209" t="str">
            <v>NQN_PRY</v>
          </cell>
          <cell r="C209" t="str">
            <v>O&amp;G</v>
          </cell>
          <cell r="D209">
            <v>-8171.8000000000011</v>
          </cell>
          <cell r="E209">
            <v>0</v>
          </cell>
          <cell r="F209">
            <v>0</v>
          </cell>
          <cell r="G209">
            <v>0</v>
          </cell>
          <cell r="H209">
            <v>0</v>
          </cell>
          <cell r="I209">
            <v>0</v>
          </cell>
          <cell r="J209">
            <v>0</v>
          </cell>
          <cell r="K209">
            <v>0</v>
          </cell>
          <cell r="L209">
            <v>0</v>
          </cell>
          <cell r="M209">
            <v>0</v>
          </cell>
          <cell r="N209">
            <v>0</v>
          </cell>
        </row>
        <row r="210">
          <cell r="A210" t="str">
            <v>AR105030Z</v>
          </cell>
          <cell r="B210" t="str">
            <v>NQN_PRY</v>
          </cell>
          <cell r="C210" t="str">
            <v>O&amp;G</v>
          </cell>
          <cell r="D210">
            <v>0</v>
          </cell>
          <cell r="E210">
            <v>0</v>
          </cell>
          <cell r="F210">
            <v>0</v>
          </cell>
          <cell r="G210">
            <v>0</v>
          </cell>
          <cell r="H210">
            <v>0</v>
          </cell>
          <cell r="I210">
            <v>0</v>
          </cell>
          <cell r="J210">
            <v>0</v>
          </cell>
          <cell r="K210">
            <v>0</v>
          </cell>
          <cell r="L210">
            <v>0</v>
          </cell>
          <cell r="M210">
            <v>0</v>
          </cell>
          <cell r="N210">
            <v>0</v>
          </cell>
        </row>
        <row r="211">
          <cell r="A211" t="str">
            <v>AR105031Z</v>
          </cell>
          <cell r="B211" t="str">
            <v>NQN_PRY</v>
          </cell>
          <cell r="C211" t="str">
            <v>O&amp;G</v>
          </cell>
          <cell r="D211">
            <v>0</v>
          </cell>
          <cell r="E211">
            <v>0</v>
          </cell>
          <cell r="F211">
            <v>0</v>
          </cell>
          <cell r="G211">
            <v>0</v>
          </cell>
          <cell r="H211">
            <v>0</v>
          </cell>
          <cell r="I211">
            <v>0</v>
          </cell>
          <cell r="J211">
            <v>0</v>
          </cell>
          <cell r="K211">
            <v>0</v>
          </cell>
          <cell r="L211">
            <v>0</v>
          </cell>
          <cell r="M211">
            <v>0</v>
          </cell>
          <cell r="N211">
            <v>0</v>
          </cell>
        </row>
        <row r="212">
          <cell r="A212" t="str">
            <v>AR105032Z</v>
          </cell>
          <cell r="B212" t="str">
            <v>NQN_PRY</v>
          </cell>
          <cell r="C212" t="str">
            <v>O&amp;G</v>
          </cell>
          <cell r="D212">
            <v>0</v>
          </cell>
          <cell r="E212">
            <v>0</v>
          </cell>
          <cell r="F212">
            <v>0</v>
          </cell>
          <cell r="G212">
            <v>0</v>
          </cell>
          <cell r="H212">
            <v>0</v>
          </cell>
          <cell r="I212">
            <v>0</v>
          </cell>
          <cell r="J212">
            <v>0</v>
          </cell>
          <cell r="K212">
            <v>0</v>
          </cell>
          <cell r="L212">
            <v>0</v>
          </cell>
          <cell r="M212">
            <v>0</v>
          </cell>
          <cell r="N212">
            <v>0</v>
          </cell>
        </row>
        <row r="213">
          <cell r="A213" t="str">
            <v>AR105033Z</v>
          </cell>
          <cell r="B213" t="str">
            <v>NQN_PRY</v>
          </cell>
          <cell r="C213" t="str">
            <v>O&amp;G</v>
          </cell>
          <cell r="D213">
            <v>0</v>
          </cell>
          <cell r="E213">
            <v>0</v>
          </cell>
          <cell r="F213">
            <v>0</v>
          </cell>
          <cell r="G213">
            <v>0</v>
          </cell>
          <cell r="H213">
            <v>0</v>
          </cell>
          <cell r="I213">
            <v>0</v>
          </cell>
          <cell r="J213">
            <v>0</v>
          </cell>
          <cell r="K213">
            <v>0</v>
          </cell>
          <cell r="L213">
            <v>0</v>
          </cell>
          <cell r="M213">
            <v>0</v>
          </cell>
          <cell r="N213">
            <v>0</v>
          </cell>
        </row>
        <row r="214">
          <cell r="A214" t="str">
            <v>AR105034Z</v>
          </cell>
          <cell r="B214" t="str">
            <v>NQN_PRY</v>
          </cell>
          <cell r="C214" t="str">
            <v>O&amp;G</v>
          </cell>
          <cell r="D214">
            <v>0</v>
          </cell>
          <cell r="E214">
            <v>0</v>
          </cell>
          <cell r="F214">
            <v>0</v>
          </cell>
          <cell r="G214">
            <v>0</v>
          </cell>
          <cell r="H214">
            <v>0</v>
          </cell>
          <cell r="I214">
            <v>0</v>
          </cell>
          <cell r="J214">
            <v>0</v>
          </cell>
          <cell r="K214">
            <v>0</v>
          </cell>
          <cell r="L214">
            <v>0</v>
          </cell>
          <cell r="M214">
            <v>0</v>
          </cell>
          <cell r="N214">
            <v>0</v>
          </cell>
        </row>
        <row r="215">
          <cell r="A215" t="str">
            <v>AR105035Z</v>
          </cell>
          <cell r="B215" t="str">
            <v>NQN_PRY</v>
          </cell>
          <cell r="C215" t="str">
            <v>O&amp;G</v>
          </cell>
          <cell r="D215">
            <v>0</v>
          </cell>
          <cell r="E215">
            <v>0</v>
          </cell>
          <cell r="F215">
            <v>0</v>
          </cell>
          <cell r="G215">
            <v>0</v>
          </cell>
          <cell r="H215">
            <v>0</v>
          </cell>
          <cell r="I215">
            <v>0</v>
          </cell>
          <cell r="J215">
            <v>0</v>
          </cell>
          <cell r="K215">
            <v>0</v>
          </cell>
          <cell r="L215">
            <v>0</v>
          </cell>
          <cell r="M215">
            <v>0</v>
          </cell>
          <cell r="N215">
            <v>0</v>
          </cell>
        </row>
        <row r="216">
          <cell r="A216" t="str">
            <v>AR105036Z</v>
          </cell>
          <cell r="B216" t="str">
            <v>NQN_PRY</v>
          </cell>
          <cell r="C216" t="str">
            <v>O&amp;G</v>
          </cell>
          <cell r="D216">
            <v>-3811845.0400000121</v>
          </cell>
          <cell r="E216">
            <v>0</v>
          </cell>
          <cell r="F216">
            <v>0</v>
          </cell>
          <cell r="G216">
            <v>0</v>
          </cell>
          <cell r="H216">
            <v>1072420</v>
          </cell>
          <cell r="I216">
            <v>-1072420</v>
          </cell>
          <cell r="J216">
            <v>0</v>
          </cell>
          <cell r="K216">
            <v>0</v>
          </cell>
          <cell r="L216">
            <v>0</v>
          </cell>
          <cell r="M216">
            <v>0</v>
          </cell>
          <cell r="N216">
            <v>0</v>
          </cell>
        </row>
        <row r="217">
          <cell r="A217" t="str">
            <v>AR105037Z</v>
          </cell>
          <cell r="B217" t="str">
            <v>NQN_PRY</v>
          </cell>
          <cell r="C217" t="str">
            <v>O&amp;G</v>
          </cell>
          <cell r="D217">
            <v>0</v>
          </cell>
          <cell r="E217">
            <v>0</v>
          </cell>
          <cell r="F217">
            <v>0</v>
          </cell>
          <cell r="G217">
            <v>0</v>
          </cell>
          <cell r="H217">
            <v>0</v>
          </cell>
          <cell r="I217">
            <v>0</v>
          </cell>
          <cell r="J217">
            <v>0</v>
          </cell>
          <cell r="K217">
            <v>0</v>
          </cell>
          <cell r="L217">
            <v>0</v>
          </cell>
          <cell r="M217">
            <v>0</v>
          </cell>
          <cell r="N217">
            <v>0</v>
          </cell>
        </row>
        <row r="218">
          <cell r="A218" t="str">
            <v>AR105038Z</v>
          </cell>
          <cell r="B218" t="str">
            <v>NQN_PRY</v>
          </cell>
          <cell r="C218" t="str">
            <v>O&amp;G</v>
          </cell>
          <cell r="D218">
            <v>-286.87</v>
          </cell>
          <cell r="E218">
            <v>0</v>
          </cell>
          <cell r="F218">
            <v>0</v>
          </cell>
          <cell r="G218">
            <v>0</v>
          </cell>
          <cell r="H218">
            <v>0</v>
          </cell>
          <cell r="I218">
            <v>0</v>
          </cell>
          <cell r="J218">
            <v>0</v>
          </cell>
          <cell r="K218">
            <v>0</v>
          </cell>
          <cell r="L218">
            <v>0</v>
          </cell>
          <cell r="M218">
            <v>0</v>
          </cell>
          <cell r="N218">
            <v>0</v>
          </cell>
        </row>
        <row r="219">
          <cell r="A219" t="str">
            <v>AR105039Z</v>
          </cell>
          <cell r="B219" t="str">
            <v>NQN_PRY</v>
          </cell>
          <cell r="C219" t="str">
            <v>O&amp;G</v>
          </cell>
          <cell r="D219">
            <v>0</v>
          </cell>
          <cell r="E219">
            <v>0</v>
          </cell>
          <cell r="F219">
            <v>0</v>
          </cell>
          <cell r="G219">
            <v>0</v>
          </cell>
          <cell r="H219">
            <v>0</v>
          </cell>
          <cell r="I219">
            <v>0</v>
          </cell>
          <cell r="J219">
            <v>0</v>
          </cell>
          <cell r="K219">
            <v>0</v>
          </cell>
          <cell r="L219">
            <v>0</v>
          </cell>
          <cell r="M219">
            <v>0</v>
          </cell>
          <cell r="N219">
            <v>0</v>
          </cell>
        </row>
        <row r="220">
          <cell r="A220" t="str">
            <v>AR105040Z</v>
          </cell>
          <cell r="B220" t="str">
            <v>NQN_PRY</v>
          </cell>
          <cell r="C220" t="str">
            <v>O&amp;G</v>
          </cell>
          <cell r="D220">
            <v>0</v>
          </cell>
          <cell r="E220">
            <v>0</v>
          </cell>
          <cell r="F220">
            <v>0</v>
          </cell>
          <cell r="G220">
            <v>0</v>
          </cell>
          <cell r="H220">
            <v>0</v>
          </cell>
          <cell r="I220">
            <v>0</v>
          </cell>
          <cell r="J220">
            <v>0</v>
          </cell>
          <cell r="K220">
            <v>0</v>
          </cell>
          <cell r="L220">
            <v>0</v>
          </cell>
          <cell r="M220">
            <v>0</v>
          </cell>
          <cell r="N220">
            <v>0</v>
          </cell>
        </row>
        <row r="221">
          <cell r="A221" t="str">
            <v>AR105041Z</v>
          </cell>
          <cell r="B221" t="str">
            <v>NQN_PRY</v>
          </cell>
          <cell r="C221" t="str">
            <v>O&amp;G</v>
          </cell>
          <cell r="D221">
            <v>0</v>
          </cell>
          <cell r="E221">
            <v>0</v>
          </cell>
          <cell r="F221">
            <v>0</v>
          </cell>
          <cell r="G221">
            <v>0</v>
          </cell>
          <cell r="H221">
            <v>0</v>
          </cell>
          <cell r="I221">
            <v>0</v>
          </cell>
          <cell r="J221">
            <v>0</v>
          </cell>
          <cell r="K221">
            <v>0</v>
          </cell>
          <cell r="L221">
            <v>0</v>
          </cell>
          <cell r="M221">
            <v>0</v>
          </cell>
          <cell r="N221">
            <v>0</v>
          </cell>
        </row>
        <row r="222">
          <cell r="A222" t="str">
            <v>AR105042Z</v>
          </cell>
          <cell r="B222" t="str">
            <v>NQN_PRY</v>
          </cell>
          <cell r="C222" t="str">
            <v>O&amp;G</v>
          </cell>
          <cell r="D222">
            <v>0</v>
          </cell>
          <cell r="E222">
            <v>0</v>
          </cell>
          <cell r="F222">
            <v>0</v>
          </cell>
          <cell r="G222">
            <v>0</v>
          </cell>
          <cell r="H222">
            <v>0</v>
          </cell>
          <cell r="I222">
            <v>0</v>
          </cell>
          <cell r="J222">
            <v>0</v>
          </cell>
          <cell r="K222">
            <v>0</v>
          </cell>
          <cell r="L222">
            <v>0</v>
          </cell>
          <cell r="M222">
            <v>0</v>
          </cell>
          <cell r="N222">
            <v>0</v>
          </cell>
        </row>
        <row r="223">
          <cell r="A223" t="str">
            <v>AR105043Z</v>
          </cell>
          <cell r="B223" t="str">
            <v>NQN_PRY</v>
          </cell>
          <cell r="C223" t="str">
            <v>O&amp;G</v>
          </cell>
          <cell r="D223">
            <v>0</v>
          </cell>
          <cell r="E223">
            <v>0</v>
          </cell>
          <cell r="F223">
            <v>0</v>
          </cell>
          <cell r="G223">
            <v>0</v>
          </cell>
          <cell r="H223">
            <v>0</v>
          </cell>
          <cell r="I223">
            <v>0</v>
          </cell>
          <cell r="J223">
            <v>0</v>
          </cell>
          <cell r="K223">
            <v>0</v>
          </cell>
          <cell r="L223">
            <v>0</v>
          </cell>
          <cell r="M223">
            <v>0</v>
          </cell>
          <cell r="N223">
            <v>0</v>
          </cell>
        </row>
        <row r="224">
          <cell r="A224" t="str">
            <v>AR105044Z</v>
          </cell>
          <cell r="B224" t="str">
            <v>E&amp;C_PRY</v>
          </cell>
          <cell r="C224" t="str">
            <v>E&amp;C</v>
          </cell>
          <cell r="D224">
            <v>-282.63</v>
          </cell>
          <cell r="E224">
            <v>0</v>
          </cell>
          <cell r="F224">
            <v>0</v>
          </cell>
          <cell r="G224">
            <v>0</v>
          </cell>
          <cell r="H224">
            <v>0</v>
          </cell>
          <cell r="I224">
            <v>0</v>
          </cell>
          <cell r="J224">
            <v>0</v>
          </cell>
          <cell r="K224">
            <v>0</v>
          </cell>
          <cell r="L224">
            <v>0</v>
          </cell>
          <cell r="M224">
            <v>0</v>
          </cell>
          <cell r="N224">
            <v>0</v>
          </cell>
        </row>
        <row r="225">
          <cell r="A225" t="str">
            <v>AR105045Z</v>
          </cell>
          <cell r="B225" t="str">
            <v>E&amp;C_PRY</v>
          </cell>
          <cell r="C225" t="str">
            <v>E&amp;C</v>
          </cell>
          <cell r="D225">
            <v>0</v>
          </cell>
          <cell r="E225">
            <v>0</v>
          </cell>
          <cell r="F225">
            <v>0</v>
          </cell>
          <cell r="G225">
            <v>0</v>
          </cell>
          <cell r="H225">
            <v>0</v>
          </cell>
          <cell r="I225">
            <v>0</v>
          </cell>
          <cell r="J225">
            <v>0</v>
          </cell>
          <cell r="K225">
            <v>0</v>
          </cell>
          <cell r="L225">
            <v>0</v>
          </cell>
          <cell r="M225">
            <v>0</v>
          </cell>
          <cell r="N225">
            <v>0</v>
          </cell>
        </row>
        <row r="226">
          <cell r="A226" t="str">
            <v>AR105046Z</v>
          </cell>
          <cell r="B226" t="str">
            <v>E&amp;C_PRY</v>
          </cell>
          <cell r="C226" t="str">
            <v>E&amp;C</v>
          </cell>
          <cell r="D226">
            <v>2332824.4700000002</v>
          </cell>
          <cell r="E226">
            <v>0</v>
          </cell>
          <cell r="F226">
            <v>0</v>
          </cell>
          <cell r="G226">
            <v>0</v>
          </cell>
          <cell r="H226">
            <v>0</v>
          </cell>
          <cell r="I226">
            <v>0</v>
          </cell>
          <cell r="J226">
            <v>0</v>
          </cell>
          <cell r="K226">
            <v>0</v>
          </cell>
          <cell r="L226">
            <v>0</v>
          </cell>
          <cell r="M226">
            <v>0</v>
          </cell>
          <cell r="N226">
            <v>0</v>
          </cell>
        </row>
        <row r="227">
          <cell r="A227" t="str">
            <v>AR105047Z</v>
          </cell>
          <cell r="B227" t="str">
            <v>E&amp;C_PRY</v>
          </cell>
          <cell r="C227" t="str">
            <v>E&amp;C</v>
          </cell>
          <cell r="D227">
            <v>0</v>
          </cell>
          <cell r="E227">
            <v>0</v>
          </cell>
          <cell r="F227">
            <v>0</v>
          </cell>
          <cell r="G227">
            <v>0</v>
          </cell>
          <cell r="H227">
            <v>0</v>
          </cell>
          <cell r="I227">
            <v>0</v>
          </cell>
          <cell r="J227">
            <v>0</v>
          </cell>
          <cell r="K227">
            <v>0</v>
          </cell>
          <cell r="L227">
            <v>0</v>
          </cell>
          <cell r="M227">
            <v>0</v>
          </cell>
          <cell r="N227">
            <v>0</v>
          </cell>
        </row>
        <row r="228">
          <cell r="A228" t="str">
            <v>AR105048Z</v>
          </cell>
          <cell r="B228" t="str">
            <v>E&amp;C_PRY</v>
          </cell>
          <cell r="C228" t="str">
            <v>E&amp;C</v>
          </cell>
          <cell r="D228">
            <v>173682.59</v>
          </cell>
          <cell r="E228">
            <v>0</v>
          </cell>
          <cell r="F228">
            <v>0</v>
          </cell>
          <cell r="G228">
            <v>0</v>
          </cell>
          <cell r="H228">
            <v>0</v>
          </cell>
          <cell r="I228">
            <v>0</v>
          </cell>
          <cell r="J228">
            <v>0</v>
          </cell>
          <cell r="K228">
            <v>0</v>
          </cell>
          <cell r="L228">
            <v>0</v>
          </cell>
          <cell r="M228">
            <v>0</v>
          </cell>
          <cell r="N228">
            <v>0</v>
          </cell>
        </row>
        <row r="229">
          <cell r="A229" t="str">
            <v>AR105049Z</v>
          </cell>
          <cell r="B229" t="str">
            <v>E&amp;C_PRY</v>
          </cell>
          <cell r="C229" t="str">
            <v>E&amp;C</v>
          </cell>
          <cell r="D229">
            <v>0</v>
          </cell>
          <cell r="E229">
            <v>0</v>
          </cell>
          <cell r="F229">
            <v>0</v>
          </cell>
          <cell r="G229">
            <v>0</v>
          </cell>
          <cell r="H229">
            <v>0</v>
          </cell>
          <cell r="I229">
            <v>0</v>
          </cell>
          <cell r="J229">
            <v>0</v>
          </cell>
          <cell r="K229">
            <v>0</v>
          </cell>
          <cell r="L229">
            <v>0</v>
          </cell>
          <cell r="M229">
            <v>0</v>
          </cell>
          <cell r="N229">
            <v>0</v>
          </cell>
        </row>
        <row r="230">
          <cell r="A230" t="str">
            <v>AR105050Z</v>
          </cell>
          <cell r="B230" t="str">
            <v>E&amp;C_ASI</v>
          </cell>
          <cell r="C230" t="str">
            <v>E&amp;C</v>
          </cell>
          <cell r="D230">
            <v>0</v>
          </cell>
          <cell r="E230">
            <v>0</v>
          </cell>
          <cell r="F230">
            <v>0</v>
          </cell>
          <cell r="G230">
            <v>0</v>
          </cell>
          <cell r="H230">
            <v>-93300</v>
          </cell>
          <cell r="I230">
            <v>93300</v>
          </cell>
          <cell r="J230">
            <v>0</v>
          </cell>
          <cell r="K230">
            <v>0</v>
          </cell>
          <cell r="L230">
            <v>0</v>
          </cell>
          <cell r="M230">
            <v>0</v>
          </cell>
          <cell r="N230">
            <v>0</v>
          </cell>
        </row>
        <row r="231">
          <cell r="A231" t="str">
            <v>AR105051Z</v>
          </cell>
          <cell r="B231" t="str">
            <v>E&amp;C_ASI</v>
          </cell>
          <cell r="C231" t="str">
            <v>E&amp;C</v>
          </cell>
          <cell r="D231">
            <v>-6764221.3399999887</v>
          </cell>
          <cell r="E231">
            <v>0</v>
          </cell>
          <cell r="F231">
            <v>0</v>
          </cell>
          <cell r="G231">
            <v>0</v>
          </cell>
          <cell r="H231">
            <v>14798479</v>
          </cell>
          <cell r="I231">
            <v>-14798479</v>
          </cell>
          <cell r="J231">
            <v>0</v>
          </cell>
          <cell r="K231">
            <v>0</v>
          </cell>
          <cell r="L231">
            <v>0</v>
          </cell>
          <cell r="M231">
            <v>0</v>
          </cell>
          <cell r="N231">
            <v>0</v>
          </cell>
        </row>
        <row r="232">
          <cell r="A232" t="str">
            <v>AR105054Z</v>
          </cell>
          <cell r="B232" t="str">
            <v>NQN_SER</v>
          </cell>
          <cell r="C232" t="str">
            <v>O&amp;G</v>
          </cell>
          <cell r="D232">
            <v>0</v>
          </cell>
          <cell r="E232">
            <v>0</v>
          </cell>
          <cell r="F232">
            <v>0</v>
          </cell>
          <cell r="G232">
            <v>0</v>
          </cell>
          <cell r="H232">
            <v>0</v>
          </cell>
          <cell r="I232">
            <v>0</v>
          </cell>
          <cell r="J232">
            <v>0</v>
          </cell>
          <cell r="K232">
            <v>0</v>
          </cell>
          <cell r="L232">
            <v>0</v>
          </cell>
          <cell r="M232">
            <v>0</v>
          </cell>
          <cell r="N232">
            <v>0</v>
          </cell>
        </row>
        <row r="233">
          <cell r="A233" t="str">
            <v>AR105055Z</v>
          </cell>
          <cell r="B233" t="str">
            <v>E&amp;C_PRY</v>
          </cell>
          <cell r="C233" t="str">
            <v>E&amp;C</v>
          </cell>
          <cell r="D233">
            <v>-19367.129999999903</v>
          </cell>
          <cell r="E233">
            <v>0</v>
          </cell>
          <cell r="F233">
            <v>0</v>
          </cell>
          <cell r="G233">
            <v>0</v>
          </cell>
          <cell r="H233">
            <v>0</v>
          </cell>
          <cell r="I233">
            <v>0</v>
          </cell>
          <cell r="J233">
            <v>0</v>
          </cell>
          <cell r="K233">
            <v>0</v>
          </cell>
          <cell r="L233">
            <v>0</v>
          </cell>
          <cell r="M233">
            <v>0</v>
          </cell>
          <cell r="N233">
            <v>0</v>
          </cell>
        </row>
        <row r="234">
          <cell r="A234" t="str">
            <v>AR105056Z</v>
          </cell>
          <cell r="B234" t="str">
            <v>E&amp;C_PRY</v>
          </cell>
          <cell r="C234" t="str">
            <v>E&amp;C</v>
          </cell>
          <cell r="D234">
            <v>76.48</v>
          </cell>
          <cell r="E234">
            <v>0</v>
          </cell>
          <cell r="F234">
            <v>0</v>
          </cell>
          <cell r="G234">
            <v>0</v>
          </cell>
          <cell r="H234">
            <v>0</v>
          </cell>
          <cell r="I234">
            <v>0</v>
          </cell>
          <cell r="J234">
            <v>0</v>
          </cell>
          <cell r="K234">
            <v>0</v>
          </cell>
          <cell r="L234">
            <v>0</v>
          </cell>
          <cell r="M234">
            <v>0</v>
          </cell>
          <cell r="N234">
            <v>0</v>
          </cell>
        </row>
        <row r="235">
          <cell r="A235" t="str">
            <v>AR105057Z</v>
          </cell>
          <cell r="B235" t="str">
            <v>NQN_PRY</v>
          </cell>
          <cell r="C235" t="str">
            <v>O&amp;G</v>
          </cell>
          <cell r="D235">
            <v>0</v>
          </cell>
          <cell r="E235">
            <v>0</v>
          </cell>
          <cell r="F235">
            <v>0</v>
          </cell>
          <cell r="G235">
            <v>0</v>
          </cell>
          <cell r="H235">
            <v>0</v>
          </cell>
          <cell r="I235">
            <v>0</v>
          </cell>
          <cell r="J235">
            <v>0</v>
          </cell>
          <cell r="K235">
            <v>0</v>
          </cell>
          <cell r="L235">
            <v>0</v>
          </cell>
          <cell r="M235">
            <v>0</v>
          </cell>
          <cell r="N235">
            <v>0</v>
          </cell>
        </row>
        <row r="236">
          <cell r="A236" t="str">
            <v>AR105058Z</v>
          </cell>
          <cell r="B236" t="str">
            <v>NQN_PRY</v>
          </cell>
          <cell r="C236" t="str">
            <v>O&amp;G</v>
          </cell>
          <cell r="D236">
            <v>0</v>
          </cell>
          <cell r="E236">
            <v>0</v>
          </cell>
          <cell r="F236">
            <v>0</v>
          </cell>
          <cell r="G236">
            <v>0</v>
          </cell>
          <cell r="H236">
            <v>0</v>
          </cell>
          <cell r="I236">
            <v>0</v>
          </cell>
          <cell r="J236">
            <v>0</v>
          </cell>
          <cell r="K236">
            <v>0</v>
          </cell>
          <cell r="L236">
            <v>0</v>
          </cell>
          <cell r="M236">
            <v>0</v>
          </cell>
          <cell r="N236">
            <v>0</v>
          </cell>
        </row>
        <row r="237">
          <cell r="A237" t="str">
            <v>AR105059Z</v>
          </cell>
          <cell r="B237" t="str">
            <v>NQN_PRY</v>
          </cell>
          <cell r="C237" t="str">
            <v>O&amp;G</v>
          </cell>
          <cell r="D237">
            <v>0</v>
          </cell>
          <cell r="E237">
            <v>0</v>
          </cell>
          <cell r="F237">
            <v>0</v>
          </cell>
          <cell r="G237">
            <v>0</v>
          </cell>
          <cell r="H237">
            <v>0</v>
          </cell>
          <cell r="I237">
            <v>0</v>
          </cell>
          <cell r="J237">
            <v>0</v>
          </cell>
          <cell r="K237">
            <v>0</v>
          </cell>
          <cell r="L237">
            <v>0</v>
          </cell>
          <cell r="M237">
            <v>0</v>
          </cell>
          <cell r="N237">
            <v>0</v>
          </cell>
        </row>
        <row r="238">
          <cell r="A238" t="str">
            <v>AR105060Z</v>
          </cell>
          <cell r="B238" t="str">
            <v>NQN_PRY</v>
          </cell>
          <cell r="C238" t="str">
            <v>O&amp;G</v>
          </cell>
          <cell r="D238">
            <v>0</v>
          </cell>
          <cell r="E238">
            <v>0</v>
          </cell>
          <cell r="F238">
            <v>0</v>
          </cell>
          <cell r="G238">
            <v>0</v>
          </cell>
          <cell r="H238">
            <v>0</v>
          </cell>
          <cell r="I238">
            <v>0</v>
          </cell>
          <cell r="J238">
            <v>0</v>
          </cell>
          <cell r="K238">
            <v>0</v>
          </cell>
          <cell r="L238">
            <v>0</v>
          </cell>
          <cell r="M238">
            <v>0</v>
          </cell>
          <cell r="N238">
            <v>0</v>
          </cell>
        </row>
        <row r="239">
          <cell r="A239" t="str">
            <v>AR105061Z</v>
          </cell>
          <cell r="B239" t="str">
            <v>NQN_PRY</v>
          </cell>
          <cell r="C239" t="str">
            <v>O&amp;G</v>
          </cell>
          <cell r="D239">
            <v>0</v>
          </cell>
          <cell r="E239">
            <v>0</v>
          </cell>
          <cell r="F239">
            <v>0</v>
          </cell>
          <cell r="G239">
            <v>0</v>
          </cell>
          <cell r="H239">
            <v>0</v>
          </cell>
          <cell r="I239">
            <v>0</v>
          </cell>
          <cell r="J239">
            <v>0</v>
          </cell>
          <cell r="K239">
            <v>0</v>
          </cell>
          <cell r="L239">
            <v>0</v>
          </cell>
          <cell r="M239">
            <v>0</v>
          </cell>
          <cell r="N239">
            <v>0</v>
          </cell>
        </row>
        <row r="240">
          <cell r="A240" t="str">
            <v>AR105062Z</v>
          </cell>
          <cell r="B240" t="str">
            <v>NQN_PRY</v>
          </cell>
          <cell r="C240" t="str">
            <v>O&amp;G</v>
          </cell>
          <cell r="D240">
            <v>0</v>
          </cell>
          <cell r="E240">
            <v>0</v>
          </cell>
          <cell r="F240">
            <v>0</v>
          </cell>
          <cell r="G240">
            <v>0</v>
          </cell>
          <cell r="H240">
            <v>0</v>
          </cell>
          <cell r="I240">
            <v>0</v>
          </cell>
          <cell r="J240">
            <v>0</v>
          </cell>
          <cell r="K240">
            <v>0</v>
          </cell>
          <cell r="L240">
            <v>0</v>
          </cell>
          <cell r="M240">
            <v>0</v>
          </cell>
          <cell r="N240">
            <v>0</v>
          </cell>
        </row>
        <row r="241">
          <cell r="A241" t="str">
            <v>AR105063Z</v>
          </cell>
          <cell r="B241" t="str">
            <v>NQN_PRY</v>
          </cell>
          <cell r="C241" t="str">
            <v>O&amp;G</v>
          </cell>
          <cell r="D241">
            <v>0</v>
          </cell>
          <cell r="E241">
            <v>0</v>
          </cell>
          <cell r="F241">
            <v>0</v>
          </cell>
          <cell r="G241">
            <v>0</v>
          </cell>
          <cell r="H241">
            <v>0</v>
          </cell>
          <cell r="I241">
            <v>0</v>
          </cell>
          <cell r="J241">
            <v>0</v>
          </cell>
          <cell r="K241">
            <v>0</v>
          </cell>
          <cell r="L241">
            <v>0</v>
          </cell>
          <cell r="M241">
            <v>0</v>
          </cell>
          <cell r="N241">
            <v>0</v>
          </cell>
        </row>
        <row r="242">
          <cell r="A242" t="str">
            <v>AR105064Z</v>
          </cell>
          <cell r="B242" t="str">
            <v>NQN_PRY</v>
          </cell>
          <cell r="C242" t="str">
            <v>O&amp;G</v>
          </cell>
          <cell r="D242">
            <v>0</v>
          </cell>
          <cell r="E242">
            <v>0</v>
          </cell>
          <cell r="F242">
            <v>0</v>
          </cell>
          <cell r="G242">
            <v>0</v>
          </cell>
          <cell r="H242">
            <v>0</v>
          </cell>
          <cell r="I242">
            <v>0</v>
          </cell>
          <cell r="J242">
            <v>0</v>
          </cell>
          <cell r="K242">
            <v>0</v>
          </cell>
          <cell r="L242">
            <v>0</v>
          </cell>
          <cell r="M242">
            <v>0</v>
          </cell>
          <cell r="N242">
            <v>0</v>
          </cell>
        </row>
        <row r="243">
          <cell r="A243" t="str">
            <v>AR105065Z</v>
          </cell>
          <cell r="B243" t="str">
            <v>NQN_PRY</v>
          </cell>
          <cell r="C243" t="str">
            <v>O&amp;G</v>
          </cell>
          <cell r="D243">
            <v>0</v>
          </cell>
          <cell r="E243">
            <v>0</v>
          </cell>
          <cell r="F243">
            <v>0</v>
          </cell>
          <cell r="G243">
            <v>0</v>
          </cell>
          <cell r="H243">
            <v>0</v>
          </cell>
          <cell r="I243">
            <v>0</v>
          </cell>
          <cell r="J243">
            <v>0</v>
          </cell>
          <cell r="K243">
            <v>0</v>
          </cell>
          <cell r="L243">
            <v>0</v>
          </cell>
          <cell r="M243">
            <v>0</v>
          </cell>
          <cell r="N243">
            <v>0</v>
          </cell>
        </row>
        <row r="244">
          <cell r="A244" t="str">
            <v>AR105071U</v>
          </cell>
          <cell r="B244" t="str">
            <v>E&amp;C_PRY</v>
          </cell>
          <cell r="C244" t="str">
            <v>E&amp;C</v>
          </cell>
          <cell r="D244">
            <v>0</v>
          </cell>
          <cell r="E244">
            <v>0</v>
          </cell>
          <cell r="F244">
            <v>0</v>
          </cell>
          <cell r="G244">
            <v>0</v>
          </cell>
          <cell r="H244">
            <v>0</v>
          </cell>
          <cell r="I244">
            <v>0</v>
          </cell>
          <cell r="J244">
            <v>0</v>
          </cell>
          <cell r="K244">
            <v>0</v>
          </cell>
          <cell r="L244">
            <v>0</v>
          </cell>
          <cell r="M244">
            <v>0</v>
          </cell>
          <cell r="N244">
            <v>0</v>
          </cell>
        </row>
        <row r="245">
          <cell r="A245" t="str">
            <v>AR105084Z</v>
          </cell>
          <cell r="B245" t="str">
            <v>NQN_PRY</v>
          </cell>
          <cell r="C245" t="str">
            <v>O&amp;G</v>
          </cell>
          <cell r="D245">
            <v>-241.59</v>
          </cell>
          <cell r="E245">
            <v>0</v>
          </cell>
          <cell r="F245">
            <v>0</v>
          </cell>
          <cell r="G245">
            <v>0</v>
          </cell>
          <cell r="H245">
            <v>0</v>
          </cell>
          <cell r="I245">
            <v>0</v>
          </cell>
          <cell r="J245">
            <v>0</v>
          </cell>
          <cell r="K245">
            <v>0</v>
          </cell>
          <cell r="L245">
            <v>0</v>
          </cell>
          <cell r="M245">
            <v>0</v>
          </cell>
          <cell r="N245">
            <v>0</v>
          </cell>
        </row>
        <row r="246">
          <cell r="A246" t="str">
            <v>AR105087U</v>
          </cell>
          <cell r="B246" t="str">
            <v>E&amp;C_PRY</v>
          </cell>
          <cell r="C246" t="str">
            <v>E&amp;C</v>
          </cell>
          <cell r="D246">
            <v>1208.76</v>
          </cell>
          <cell r="E246">
            <v>0</v>
          </cell>
          <cell r="F246">
            <v>0</v>
          </cell>
          <cell r="G246">
            <v>0</v>
          </cell>
          <cell r="H246">
            <v>0</v>
          </cell>
          <cell r="I246">
            <v>0</v>
          </cell>
          <cell r="J246">
            <v>0</v>
          </cell>
          <cell r="K246">
            <v>0</v>
          </cell>
          <cell r="L246">
            <v>0</v>
          </cell>
          <cell r="M246">
            <v>0</v>
          </cell>
          <cell r="N246">
            <v>0</v>
          </cell>
        </row>
        <row r="247">
          <cell r="A247" t="str">
            <v>AR105088U</v>
          </cell>
          <cell r="B247" t="str">
            <v>E&amp;C_PRY</v>
          </cell>
          <cell r="C247" t="str">
            <v>E&amp;C</v>
          </cell>
          <cell r="D247">
            <v>141.509999999999</v>
          </cell>
          <cell r="E247">
            <v>0</v>
          </cell>
          <cell r="F247">
            <v>0</v>
          </cell>
          <cell r="G247">
            <v>0</v>
          </cell>
          <cell r="H247">
            <v>0</v>
          </cell>
          <cell r="I247">
            <v>0</v>
          </cell>
          <cell r="J247">
            <v>0</v>
          </cell>
          <cell r="K247">
            <v>0</v>
          </cell>
          <cell r="L247">
            <v>0</v>
          </cell>
          <cell r="M247">
            <v>0</v>
          </cell>
          <cell r="N247">
            <v>0</v>
          </cell>
        </row>
        <row r="248">
          <cell r="A248" t="str">
            <v>AR105089U</v>
          </cell>
          <cell r="B248" t="str">
            <v>E&amp;C_PRY</v>
          </cell>
          <cell r="C248" t="str">
            <v>E&amp;C</v>
          </cell>
          <cell r="D248">
            <v>0</v>
          </cell>
          <cell r="E248">
            <v>0</v>
          </cell>
          <cell r="F248">
            <v>0</v>
          </cell>
          <cell r="G248">
            <v>0</v>
          </cell>
          <cell r="H248">
            <v>0</v>
          </cell>
          <cell r="I248">
            <v>0</v>
          </cell>
          <cell r="J248">
            <v>0</v>
          </cell>
          <cell r="K248">
            <v>0</v>
          </cell>
          <cell r="L248">
            <v>0</v>
          </cell>
          <cell r="M248">
            <v>0</v>
          </cell>
          <cell r="N248">
            <v>0</v>
          </cell>
        </row>
        <row r="249">
          <cell r="A249" t="str">
            <v>AR105090U</v>
          </cell>
          <cell r="B249" t="str">
            <v>NQN_PRY</v>
          </cell>
          <cell r="C249" t="str">
            <v>O&amp;G</v>
          </cell>
          <cell r="D249">
            <v>0</v>
          </cell>
          <cell r="E249">
            <v>0</v>
          </cell>
          <cell r="F249">
            <v>0</v>
          </cell>
          <cell r="G249">
            <v>0</v>
          </cell>
          <cell r="H249">
            <v>0</v>
          </cell>
          <cell r="I249">
            <v>0</v>
          </cell>
          <cell r="J249">
            <v>0</v>
          </cell>
          <cell r="K249">
            <v>0</v>
          </cell>
          <cell r="L249">
            <v>0</v>
          </cell>
          <cell r="M249">
            <v>0</v>
          </cell>
          <cell r="N249">
            <v>0</v>
          </cell>
        </row>
        <row r="250">
          <cell r="A250" t="str">
            <v>AR105091U</v>
          </cell>
          <cell r="B250" t="str">
            <v>E&amp;C_PRY</v>
          </cell>
          <cell r="C250" t="str">
            <v>E&amp;C</v>
          </cell>
          <cell r="D250">
            <v>6203.85</v>
          </cell>
          <cell r="E250">
            <v>0</v>
          </cell>
          <cell r="F250">
            <v>0</v>
          </cell>
          <cell r="G250">
            <v>0</v>
          </cell>
          <cell r="H250">
            <v>0</v>
          </cell>
          <cell r="I250">
            <v>0</v>
          </cell>
          <cell r="J250">
            <v>0</v>
          </cell>
          <cell r="K250">
            <v>0</v>
          </cell>
          <cell r="L250">
            <v>0</v>
          </cell>
          <cell r="M250">
            <v>0</v>
          </cell>
          <cell r="N250">
            <v>0</v>
          </cell>
        </row>
        <row r="251">
          <cell r="A251" t="str">
            <v>AR105092U</v>
          </cell>
          <cell r="B251" t="str">
            <v>E&amp;C_PRY</v>
          </cell>
          <cell r="C251" t="str">
            <v>E&amp;C</v>
          </cell>
          <cell r="D251">
            <v>6008.54</v>
          </cell>
          <cell r="E251">
            <v>0</v>
          </cell>
          <cell r="F251">
            <v>0</v>
          </cell>
          <cell r="G251">
            <v>0</v>
          </cell>
          <cell r="H251">
            <v>0</v>
          </cell>
          <cell r="I251">
            <v>0</v>
          </cell>
          <cell r="J251">
            <v>0</v>
          </cell>
          <cell r="K251">
            <v>0</v>
          </cell>
          <cell r="L251">
            <v>0</v>
          </cell>
          <cell r="M251">
            <v>0</v>
          </cell>
          <cell r="N251">
            <v>0</v>
          </cell>
        </row>
        <row r="252">
          <cell r="A252" t="str">
            <v>AR105095Z</v>
          </cell>
          <cell r="B252" t="str">
            <v>NQN_SER</v>
          </cell>
          <cell r="C252" t="str">
            <v>O&amp;G</v>
          </cell>
          <cell r="D252">
            <v>0</v>
          </cell>
          <cell r="E252">
            <v>0</v>
          </cell>
          <cell r="F252">
            <v>0</v>
          </cell>
          <cell r="G252">
            <v>0</v>
          </cell>
          <cell r="H252">
            <v>0</v>
          </cell>
          <cell r="I252">
            <v>0</v>
          </cell>
          <cell r="J252">
            <v>0</v>
          </cell>
          <cell r="K252">
            <v>0</v>
          </cell>
          <cell r="L252">
            <v>0</v>
          </cell>
          <cell r="M252">
            <v>0</v>
          </cell>
          <cell r="N252">
            <v>0</v>
          </cell>
        </row>
        <row r="253">
          <cell r="A253" t="str">
            <v>AR105096Z</v>
          </cell>
          <cell r="B253" t="str">
            <v>NQN_PRY</v>
          </cell>
          <cell r="C253" t="str">
            <v>O&amp;G</v>
          </cell>
          <cell r="D253">
            <v>-451.36</v>
          </cell>
          <cell r="E253">
            <v>0</v>
          </cell>
          <cell r="F253">
            <v>0</v>
          </cell>
          <cell r="G253">
            <v>0</v>
          </cell>
          <cell r="H253">
            <v>0</v>
          </cell>
          <cell r="I253">
            <v>0</v>
          </cell>
          <cell r="J253">
            <v>0</v>
          </cell>
          <cell r="K253">
            <v>0</v>
          </cell>
          <cell r="L253">
            <v>0</v>
          </cell>
          <cell r="M253">
            <v>0</v>
          </cell>
          <cell r="N253">
            <v>0</v>
          </cell>
        </row>
        <row r="254">
          <cell r="A254" t="str">
            <v>AR105099Z</v>
          </cell>
          <cell r="B254" t="str">
            <v>NQN_PRY</v>
          </cell>
          <cell r="C254" t="str">
            <v>O&amp;G</v>
          </cell>
          <cell r="D254">
            <v>-77.1099999999999</v>
          </cell>
          <cell r="E254">
            <v>0</v>
          </cell>
          <cell r="F254">
            <v>0</v>
          </cell>
          <cell r="G254">
            <v>0</v>
          </cell>
          <cell r="H254">
            <v>0</v>
          </cell>
          <cell r="I254">
            <v>0</v>
          </cell>
          <cell r="J254">
            <v>0</v>
          </cell>
          <cell r="K254">
            <v>0</v>
          </cell>
          <cell r="L254">
            <v>0</v>
          </cell>
          <cell r="M254">
            <v>0</v>
          </cell>
          <cell r="N254">
            <v>0</v>
          </cell>
        </row>
        <row r="255">
          <cell r="A255" t="str">
            <v>AR105101Z</v>
          </cell>
          <cell r="B255" t="str">
            <v>NQN_PRY</v>
          </cell>
          <cell r="C255" t="str">
            <v>O&amp;G</v>
          </cell>
          <cell r="D255">
            <v>-410.26999999999902</v>
          </cell>
          <cell r="E255">
            <v>0</v>
          </cell>
          <cell r="F255">
            <v>0</v>
          </cell>
          <cell r="G255">
            <v>0</v>
          </cell>
          <cell r="H255">
            <v>0</v>
          </cell>
          <cell r="I255">
            <v>0</v>
          </cell>
          <cell r="J255">
            <v>0</v>
          </cell>
          <cell r="K255">
            <v>0</v>
          </cell>
          <cell r="L255">
            <v>0</v>
          </cell>
          <cell r="M255">
            <v>0</v>
          </cell>
          <cell r="N255">
            <v>0</v>
          </cell>
        </row>
        <row r="256">
          <cell r="A256" t="str">
            <v>AR105102Z</v>
          </cell>
          <cell r="B256" t="str">
            <v>NQN_PRY</v>
          </cell>
          <cell r="C256" t="str">
            <v>O&amp;G</v>
          </cell>
          <cell r="D256">
            <v>2825.88</v>
          </cell>
          <cell r="E256">
            <v>0</v>
          </cell>
          <cell r="F256">
            <v>0</v>
          </cell>
          <cell r="G256">
            <v>0</v>
          </cell>
          <cell r="H256">
            <v>0</v>
          </cell>
          <cell r="I256">
            <v>0</v>
          </cell>
          <cell r="J256">
            <v>0</v>
          </cell>
          <cell r="K256">
            <v>0</v>
          </cell>
          <cell r="L256">
            <v>0</v>
          </cell>
          <cell r="M256">
            <v>0</v>
          </cell>
          <cell r="N256">
            <v>0</v>
          </cell>
        </row>
        <row r="257">
          <cell r="A257" t="str">
            <v>AR105103Z</v>
          </cell>
          <cell r="B257" t="str">
            <v>NQN_PRY</v>
          </cell>
          <cell r="C257" t="str">
            <v>O&amp;G</v>
          </cell>
          <cell r="D257">
            <v>0</v>
          </cell>
          <cell r="E257">
            <v>0</v>
          </cell>
          <cell r="F257">
            <v>0</v>
          </cell>
          <cell r="G257">
            <v>0</v>
          </cell>
          <cell r="H257">
            <v>0</v>
          </cell>
          <cell r="I257">
            <v>0</v>
          </cell>
          <cell r="J257">
            <v>0</v>
          </cell>
          <cell r="K257">
            <v>0</v>
          </cell>
          <cell r="L257">
            <v>0</v>
          </cell>
          <cell r="M257">
            <v>0</v>
          </cell>
          <cell r="N257">
            <v>0</v>
          </cell>
        </row>
        <row r="258">
          <cell r="A258" t="str">
            <v>AR105106Z</v>
          </cell>
          <cell r="B258" t="str">
            <v>E&amp;C_SIP</v>
          </cell>
          <cell r="C258" t="str">
            <v>E&amp;C</v>
          </cell>
          <cell r="D258">
            <v>-160</v>
          </cell>
          <cell r="E258">
            <v>0</v>
          </cell>
          <cell r="F258">
            <v>0</v>
          </cell>
          <cell r="G258">
            <v>0</v>
          </cell>
          <cell r="H258">
            <v>-1879627</v>
          </cell>
          <cell r="I258">
            <v>1879627</v>
          </cell>
          <cell r="J258">
            <v>0</v>
          </cell>
          <cell r="K258">
            <v>0</v>
          </cell>
          <cell r="L258">
            <v>0</v>
          </cell>
          <cell r="M258">
            <v>0</v>
          </cell>
          <cell r="N258">
            <v>0</v>
          </cell>
        </row>
        <row r="259">
          <cell r="A259" t="str">
            <v>AR105107Z</v>
          </cell>
          <cell r="B259" t="str">
            <v>E&amp;C_PRY</v>
          </cell>
          <cell r="C259" t="str">
            <v>E&amp;C</v>
          </cell>
          <cell r="D259">
            <v>-23.689999999999991</v>
          </cell>
          <cell r="E259">
            <v>0</v>
          </cell>
          <cell r="F259">
            <v>0</v>
          </cell>
          <cell r="G259">
            <v>0</v>
          </cell>
          <cell r="H259">
            <v>0</v>
          </cell>
          <cell r="I259">
            <v>0</v>
          </cell>
          <cell r="J259">
            <v>0</v>
          </cell>
          <cell r="K259">
            <v>0</v>
          </cell>
          <cell r="L259">
            <v>0</v>
          </cell>
          <cell r="M259">
            <v>0</v>
          </cell>
          <cell r="N259">
            <v>0</v>
          </cell>
        </row>
        <row r="260">
          <cell r="A260" t="str">
            <v>AR105112Z</v>
          </cell>
          <cell r="B260" t="str">
            <v>NQN_PRY</v>
          </cell>
          <cell r="C260" t="str">
            <v>O&amp;G</v>
          </cell>
          <cell r="D260">
            <v>-6756.55</v>
          </cell>
          <cell r="E260">
            <v>0</v>
          </cell>
          <cell r="F260">
            <v>0</v>
          </cell>
          <cell r="G260">
            <v>0</v>
          </cell>
          <cell r="H260">
            <v>0</v>
          </cell>
          <cell r="I260">
            <v>0</v>
          </cell>
          <cell r="J260">
            <v>0</v>
          </cell>
          <cell r="K260">
            <v>0</v>
          </cell>
          <cell r="L260">
            <v>0</v>
          </cell>
          <cell r="M260">
            <v>0</v>
          </cell>
          <cell r="N260">
            <v>0</v>
          </cell>
        </row>
        <row r="261">
          <cell r="A261" t="str">
            <v>AR105113Z</v>
          </cell>
          <cell r="B261" t="str">
            <v>NQN_PRY</v>
          </cell>
          <cell r="C261" t="str">
            <v>O&amp;G</v>
          </cell>
          <cell r="D261">
            <v>-1017.3299999999989</v>
          </cell>
          <cell r="E261">
            <v>0</v>
          </cell>
          <cell r="F261">
            <v>0</v>
          </cell>
          <cell r="G261">
            <v>0</v>
          </cell>
          <cell r="H261">
            <v>0</v>
          </cell>
          <cell r="I261">
            <v>0</v>
          </cell>
          <cell r="J261">
            <v>0</v>
          </cell>
          <cell r="K261">
            <v>0</v>
          </cell>
          <cell r="L261">
            <v>0</v>
          </cell>
          <cell r="M261">
            <v>0</v>
          </cell>
          <cell r="N261">
            <v>0</v>
          </cell>
        </row>
        <row r="262">
          <cell r="A262" t="str">
            <v>AR105114Z</v>
          </cell>
          <cell r="B262" t="str">
            <v>NQN_PRY</v>
          </cell>
          <cell r="C262" t="str">
            <v>O&amp;G</v>
          </cell>
          <cell r="D262">
            <v>-170.599999999999</v>
          </cell>
          <cell r="E262">
            <v>0</v>
          </cell>
          <cell r="F262">
            <v>0</v>
          </cell>
          <cell r="G262">
            <v>0</v>
          </cell>
          <cell r="H262">
            <v>0</v>
          </cell>
          <cell r="I262">
            <v>0</v>
          </cell>
          <cell r="J262">
            <v>0</v>
          </cell>
          <cell r="K262">
            <v>0</v>
          </cell>
          <cell r="L262">
            <v>0</v>
          </cell>
          <cell r="M262">
            <v>0</v>
          </cell>
          <cell r="N262">
            <v>0</v>
          </cell>
        </row>
        <row r="263">
          <cell r="A263" t="str">
            <v>AR105116Z</v>
          </cell>
          <cell r="B263" t="str">
            <v>NQN_PRY</v>
          </cell>
          <cell r="C263" t="str">
            <v>O&amp;G</v>
          </cell>
          <cell r="D263">
            <v>-277.12</v>
          </cell>
          <cell r="E263">
            <v>0</v>
          </cell>
          <cell r="F263">
            <v>0</v>
          </cell>
          <cell r="G263">
            <v>0</v>
          </cell>
          <cell r="H263">
            <v>0</v>
          </cell>
          <cell r="I263">
            <v>0</v>
          </cell>
          <cell r="J263">
            <v>0</v>
          </cell>
          <cell r="K263">
            <v>0</v>
          </cell>
          <cell r="L263">
            <v>0</v>
          </cell>
          <cell r="M263">
            <v>0</v>
          </cell>
          <cell r="N263">
            <v>0</v>
          </cell>
        </row>
        <row r="264">
          <cell r="A264" t="str">
            <v>AR105117Z</v>
          </cell>
          <cell r="B264" t="str">
            <v>E&amp;C_PRY</v>
          </cell>
          <cell r="C264" t="str">
            <v>E&amp;C</v>
          </cell>
          <cell r="D264">
            <v>0</v>
          </cell>
          <cell r="E264">
            <v>0</v>
          </cell>
          <cell r="F264">
            <v>0</v>
          </cell>
          <cell r="G264">
            <v>0</v>
          </cell>
          <cell r="H264">
            <v>0</v>
          </cell>
          <cell r="I264">
            <v>0</v>
          </cell>
          <cell r="J264">
            <v>0</v>
          </cell>
          <cell r="K264">
            <v>0</v>
          </cell>
          <cell r="L264">
            <v>0</v>
          </cell>
          <cell r="M264">
            <v>0</v>
          </cell>
          <cell r="N264">
            <v>0</v>
          </cell>
        </row>
        <row r="265">
          <cell r="A265" t="str">
            <v>AR105118Z</v>
          </cell>
          <cell r="B265" t="str">
            <v>E&amp;C_PRY</v>
          </cell>
          <cell r="C265" t="str">
            <v>E&amp;C</v>
          </cell>
          <cell r="D265">
            <v>-637.88</v>
          </cell>
          <cell r="E265">
            <v>0</v>
          </cell>
          <cell r="F265">
            <v>0</v>
          </cell>
          <cell r="G265">
            <v>0</v>
          </cell>
          <cell r="H265">
            <v>0</v>
          </cell>
          <cell r="I265">
            <v>0</v>
          </cell>
          <cell r="J265">
            <v>0</v>
          </cell>
          <cell r="K265">
            <v>0</v>
          </cell>
          <cell r="L265">
            <v>0</v>
          </cell>
          <cell r="M265">
            <v>0</v>
          </cell>
          <cell r="N265">
            <v>0</v>
          </cell>
        </row>
        <row r="266">
          <cell r="A266" t="str">
            <v>AR105119Z</v>
          </cell>
          <cell r="B266" t="str">
            <v>NQN_PRY</v>
          </cell>
          <cell r="C266" t="str">
            <v>O&amp;G</v>
          </cell>
          <cell r="D266">
            <v>-466.18</v>
          </cell>
          <cell r="E266">
            <v>0</v>
          </cell>
          <cell r="F266">
            <v>0</v>
          </cell>
          <cell r="G266">
            <v>0</v>
          </cell>
          <cell r="H266">
            <v>0</v>
          </cell>
          <cell r="I266">
            <v>0</v>
          </cell>
          <cell r="J266">
            <v>0</v>
          </cell>
          <cell r="K266">
            <v>0</v>
          </cell>
          <cell r="L266">
            <v>0</v>
          </cell>
          <cell r="M266">
            <v>0</v>
          </cell>
          <cell r="N266">
            <v>0</v>
          </cell>
        </row>
        <row r="267">
          <cell r="A267" t="str">
            <v>AR105120Z</v>
          </cell>
          <cell r="B267" t="str">
            <v>NQN_PRY</v>
          </cell>
          <cell r="C267" t="str">
            <v>O&amp;G</v>
          </cell>
          <cell r="D267">
            <v>0</v>
          </cell>
          <cell r="E267">
            <v>0</v>
          </cell>
          <cell r="F267">
            <v>0</v>
          </cell>
          <cell r="G267">
            <v>0</v>
          </cell>
          <cell r="H267">
            <v>0</v>
          </cell>
          <cell r="I267">
            <v>0</v>
          </cell>
          <cell r="J267">
            <v>0</v>
          </cell>
          <cell r="K267">
            <v>0</v>
          </cell>
          <cell r="L267">
            <v>0</v>
          </cell>
          <cell r="M267">
            <v>0</v>
          </cell>
          <cell r="N267">
            <v>0</v>
          </cell>
        </row>
        <row r="268">
          <cell r="A268" t="str">
            <v>AR105121Z</v>
          </cell>
          <cell r="B268" t="str">
            <v>NQN_PRY</v>
          </cell>
          <cell r="C268" t="str">
            <v>O&amp;G</v>
          </cell>
          <cell r="D268">
            <v>-751.13999999999896</v>
          </cell>
          <cell r="E268">
            <v>0</v>
          </cell>
          <cell r="F268">
            <v>0</v>
          </cell>
          <cell r="G268">
            <v>0</v>
          </cell>
          <cell r="H268">
            <v>0</v>
          </cell>
          <cell r="I268">
            <v>0</v>
          </cell>
          <cell r="J268">
            <v>0</v>
          </cell>
          <cell r="K268">
            <v>0</v>
          </cell>
          <cell r="L268">
            <v>0</v>
          </cell>
          <cell r="M268">
            <v>0</v>
          </cell>
          <cell r="N268">
            <v>0</v>
          </cell>
        </row>
        <row r="269">
          <cell r="A269" t="str">
            <v>AR105122Z</v>
          </cell>
          <cell r="B269" t="str">
            <v>NQN_PRY</v>
          </cell>
          <cell r="C269" t="str">
            <v>O&amp;G</v>
          </cell>
          <cell r="D269">
            <v>-131.569999999999</v>
          </cell>
          <cell r="E269">
            <v>0</v>
          </cell>
          <cell r="F269">
            <v>0</v>
          </cell>
          <cell r="G269">
            <v>0</v>
          </cell>
          <cell r="H269">
            <v>0</v>
          </cell>
          <cell r="I269">
            <v>0</v>
          </cell>
          <cell r="J269">
            <v>0</v>
          </cell>
          <cell r="K269">
            <v>0</v>
          </cell>
          <cell r="L269">
            <v>0</v>
          </cell>
          <cell r="M269">
            <v>0</v>
          </cell>
          <cell r="N269">
            <v>0</v>
          </cell>
        </row>
        <row r="270">
          <cell r="A270" t="str">
            <v>AR105123Z</v>
          </cell>
          <cell r="B270" t="str">
            <v>E&amp;C_PRY</v>
          </cell>
          <cell r="C270" t="str">
            <v>E&amp;C</v>
          </cell>
          <cell r="D270">
            <v>-279.48</v>
          </cell>
          <cell r="E270">
            <v>0</v>
          </cell>
          <cell r="F270">
            <v>0</v>
          </cell>
          <cell r="G270">
            <v>0</v>
          </cell>
          <cell r="H270">
            <v>0</v>
          </cell>
          <cell r="I270">
            <v>0</v>
          </cell>
          <cell r="J270">
            <v>0</v>
          </cell>
          <cell r="K270">
            <v>0</v>
          </cell>
          <cell r="L270">
            <v>0</v>
          </cell>
          <cell r="M270">
            <v>0</v>
          </cell>
          <cell r="N270">
            <v>0</v>
          </cell>
        </row>
        <row r="271">
          <cell r="A271" t="str">
            <v>AR105124Z</v>
          </cell>
          <cell r="B271" t="str">
            <v>NQN_PRY</v>
          </cell>
          <cell r="C271" t="str">
            <v>O&amp;G</v>
          </cell>
          <cell r="D271">
            <v>-742.30999999999904</v>
          </cell>
          <cell r="E271">
            <v>0</v>
          </cell>
          <cell r="F271">
            <v>0</v>
          </cell>
          <cell r="G271">
            <v>0</v>
          </cell>
          <cell r="H271">
            <v>0</v>
          </cell>
          <cell r="I271">
            <v>0</v>
          </cell>
          <cell r="J271">
            <v>0</v>
          </cell>
          <cell r="K271">
            <v>0</v>
          </cell>
          <cell r="L271">
            <v>0</v>
          </cell>
          <cell r="M271">
            <v>0</v>
          </cell>
          <cell r="N271">
            <v>0</v>
          </cell>
        </row>
        <row r="272">
          <cell r="A272" t="str">
            <v>AR105125Z</v>
          </cell>
          <cell r="B272" t="str">
            <v>NQN_PRY</v>
          </cell>
          <cell r="C272" t="str">
            <v>O&amp;G</v>
          </cell>
          <cell r="D272">
            <v>0</v>
          </cell>
          <cell r="E272">
            <v>0</v>
          </cell>
          <cell r="F272">
            <v>0</v>
          </cell>
          <cell r="G272">
            <v>0</v>
          </cell>
          <cell r="H272">
            <v>0</v>
          </cell>
          <cell r="I272">
            <v>0</v>
          </cell>
          <cell r="J272">
            <v>0</v>
          </cell>
          <cell r="K272">
            <v>0</v>
          </cell>
          <cell r="L272">
            <v>0</v>
          </cell>
          <cell r="M272">
            <v>0</v>
          </cell>
          <cell r="N272">
            <v>0</v>
          </cell>
        </row>
        <row r="273">
          <cell r="A273" t="str">
            <v>AR105126Z</v>
          </cell>
          <cell r="B273" t="str">
            <v>NQN_PRY</v>
          </cell>
          <cell r="C273" t="str">
            <v>O&amp;G</v>
          </cell>
          <cell r="D273">
            <v>-336.85</v>
          </cell>
          <cell r="E273">
            <v>0</v>
          </cell>
          <cell r="F273">
            <v>0</v>
          </cell>
          <cell r="G273">
            <v>0</v>
          </cell>
          <cell r="H273">
            <v>0</v>
          </cell>
          <cell r="I273">
            <v>0</v>
          </cell>
          <cell r="J273">
            <v>0</v>
          </cell>
          <cell r="K273">
            <v>0</v>
          </cell>
          <cell r="L273">
            <v>0</v>
          </cell>
          <cell r="M273">
            <v>0</v>
          </cell>
          <cell r="N273">
            <v>0</v>
          </cell>
        </row>
        <row r="274">
          <cell r="A274" t="str">
            <v>AR105128Z</v>
          </cell>
          <cell r="B274" t="str">
            <v>E&amp;C_PRY</v>
          </cell>
          <cell r="C274" t="str">
            <v>E&amp;C</v>
          </cell>
          <cell r="D274">
            <v>-3404.1999999999898</v>
          </cell>
          <cell r="E274">
            <v>0</v>
          </cell>
          <cell r="F274">
            <v>0</v>
          </cell>
          <cell r="G274">
            <v>0</v>
          </cell>
          <cell r="H274">
            <v>0</v>
          </cell>
          <cell r="I274">
            <v>0</v>
          </cell>
          <cell r="J274">
            <v>0</v>
          </cell>
          <cell r="K274">
            <v>0</v>
          </cell>
          <cell r="L274">
            <v>0</v>
          </cell>
          <cell r="M274">
            <v>0</v>
          </cell>
          <cell r="N274">
            <v>0</v>
          </cell>
        </row>
        <row r="275">
          <cell r="A275" t="str">
            <v>AR105129Z</v>
          </cell>
          <cell r="B275" t="str">
            <v>E&amp;C_PRY</v>
          </cell>
          <cell r="C275" t="str">
            <v>E&amp;C</v>
          </cell>
          <cell r="D275">
            <v>-20.100000000000001</v>
          </cell>
          <cell r="E275">
            <v>0</v>
          </cell>
          <cell r="F275">
            <v>0</v>
          </cell>
          <cell r="G275">
            <v>0</v>
          </cell>
          <cell r="H275">
            <v>0</v>
          </cell>
          <cell r="I275">
            <v>0</v>
          </cell>
          <cell r="J275">
            <v>0</v>
          </cell>
          <cell r="K275">
            <v>0</v>
          </cell>
          <cell r="L275">
            <v>0</v>
          </cell>
          <cell r="M275">
            <v>0</v>
          </cell>
          <cell r="N275">
            <v>0</v>
          </cell>
        </row>
        <row r="276">
          <cell r="A276" t="str">
            <v>AR105130Z</v>
          </cell>
          <cell r="B276" t="str">
            <v>NQN_PRY</v>
          </cell>
          <cell r="C276" t="str">
            <v>O&amp;G</v>
          </cell>
          <cell r="D276">
            <v>17909.9399999999</v>
          </cell>
          <cell r="E276">
            <v>0</v>
          </cell>
          <cell r="F276">
            <v>0</v>
          </cell>
          <cell r="G276">
            <v>0</v>
          </cell>
          <cell r="H276">
            <v>0</v>
          </cell>
          <cell r="I276">
            <v>0</v>
          </cell>
          <cell r="J276">
            <v>0</v>
          </cell>
          <cell r="K276">
            <v>0</v>
          </cell>
          <cell r="L276">
            <v>0</v>
          </cell>
          <cell r="M276">
            <v>0</v>
          </cell>
          <cell r="N276">
            <v>0</v>
          </cell>
        </row>
        <row r="277">
          <cell r="A277" t="str">
            <v>AR105132Z</v>
          </cell>
          <cell r="B277" t="str">
            <v>E&amp;C_PRY</v>
          </cell>
          <cell r="C277" t="str">
            <v>E&amp;C</v>
          </cell>
          <cell r="D277">
            <v>148573.16999999902</v>
          </cell>
          <cell r="E277">
            <v>0</v>
          </cell>
          <cell r="F277">
            <v>0</v>
          </cell>
          <cell r="G277">
            <v>0</v>
          </cell>
          <cell r="H277">
            <v>-1377</v>
          </cell>
          <cell r="I277">
            <v>1377</v>
          </cell>
          <cell r="J277">
            <v>0</v>
          </cell>
          <cell r="K277">
            <v>0</v>
          </cell>
          <cell r="L277">
            <v>0</v>
          </cell>
          <cell r="M277">
            <v>0</v>
          </cell>
          <cell r="N277">
            <v>0</v>
          </cell>
        </row>
        <row r="278">
          <cell r="A278" t="str">
            <v>AR105133Z</v>
          </cell>
          <cell r="B278" t="str">
            <v>NQN_PRY</v>
          </cell>
          <cell r="C278" t="str">
            <v>O&amp;G</v>
          </cell>
          <cell r="D278">
            <v>-20827.189999999991</v>
          </cell>
          <cell r="E278">
            <v>0</v>
          </cell>
          <cell r="F278">
            <v>0</v>
          </cell>
          <cell r="G278">
            <v>0</v>
          </cell>
          <cell r="H278">
            <v>18410</v>
          </cell>
          <cell r="I278">
            <v>-18410</v>
          </cell>
          <cell r="J278">
            <v>0</v>
          </cell>
          <cell r="K278">
            <v>0</v>
          </cell>
          <cell r="L278">
            <v>0</v>
          </cell>
          <cell r="M278">
            <v>0</v>
          </cell>
          <cell r="N278">
            <v>0</v>
          </cell>
        </row>
        <row r="279">
          <cell r="A279" t="str">
            <v>AR105134Z</v>
          </cell>
          <cell r="B279" t="str">
            <v>E&amp;C_PRY</v>
          </cell>
          <cell r="C279" t="str">
            <v>E&amp;C</v>
          </cell>
          <cell r="D279">
            <v>0</v>
          </cell>
          <cell r="E279">
            <v>0</v>
          </cell>
          <cell r="F279">
            <v>0</v>
          </cell>
          <cell r="G279">
            <v>0</v>
          </cell>
          <cell r="H279">
            <v>0</v>
          </cell>
          <cell r="I279">
            <v>0</v>
          </cell>
          <cell r="J279">
            <v>0</v>
          </cell>
          <cell r="K279">
            <v>0</v>
          </cell>
          <cell r="L279">
            <v>0</v>
          </cell>
          <cell r="M279">
            <v>0</v>
          </cell>
          <cell r="N279">
            <v>0</v>
          </cell>
        </row>
        <row r="280">
          <cell r="A280" t="str">
            <v>AR105135Z</v>
          </cell>
          <cell r="B280" t="str">
            <v>NQN_PRY</v>
          </cell>
          <cell r="C280" t="str">
            <v>O&amp;G</v>
          </cell>
          <cell r="D280">
            <v>-3133.9699999999889</v>
          </cell>
          <cell r="E280">
            <v>0</v>
          </cell>
          <cell r="F280">
            <v>0</v>
          </cell>
          <cell r="G280">
            <v>0</v>
          </cell>
          <cell r="H280">
            <v>2794</v>
          </cell>
          <cell r="I280">
            <v>-2794</v>
          </cell>
          <cell r="J280">
            <v>0</v>
          </cell>
          <cell r="K280">
            <v>0</v>
          </cell>
          <cell r="L280">
            <v>0</v>
          </cell>
          <cell r="M280">
            <v>0</v>
          </cell>
          <cell r="N280">
            <v>0</v>
          </cell>
        </row>
        <row r="281">
          <cell r="A281" t="str">
            <v>AR105136Z</v>
          </cell>
          <cell r="B281" t="str">
            <v>E&amp;C_PRY</v>
          </cell>
          <cell r="C281" t="str">
            <v>E&amp;C</v>
          </cell>
          <cell r="D281">
            <v>0</v>
          </cell>
          <cell r="E281">
            <v>0</v>
          </cell>
          <cell r="F281">
            <v>0</v>
          </cell>
          <cell r="G281">
            <v>0</v>
          </cell>
          <cell r="H281">
            <v>0</v>
          </cell>
          <cell r="I281">
            <v>0</v>
          </cell>
          <cell r="J281">
            <v>0</v>
          </cell>
          <cell r="K281">
            <v>0</v>
          </cell>
          <cell r="L281">
            <v>0</v>
          </cell>
          <cell r="M281">
            <v>0</v>
          </cell>
          <cell r="N281">
            <v>0</v>
          </cell>
        </row>
        <row r="282">
          <cell r="A282" t="str">
            <v>AR105137U</v>
          </cell>
          <cell r="B282" t="str">
            <v>E&amp;C_PRY</v>
          </cell>
          <cell r="C282" t="str">
            <v>E&amp;C</v>
          </cell>
          <cell r="D282">
            <v>-594802.14999999991</v>
          </cell>
          <cell r="E282">
            <v>0</v>
          </cell>
          <cell r="F282">
            <v>0</v>
          </cell>
          <cell r="G282">
            <v>0</v>
          </cell>
          <cell r="H282">
            <v>498380</v>
          </cell>
          <cell r="I282">
            <v>-498380</v>
          </cell>
          <cell r="J282">
            <v>0</v>
          </cell>
          <cell r="K282">
            <v>0</v>
          </cell>
          <cell r="L282">
            <v>0</v>
          </cell>
          <cell r="M282">
            <v>0</v>
          </cell>
          <cell r="N282">
            <v>0</v>
          </cell>
        </row>
        <row r="283">
          <cell r="A283" t="str">
            <v>AR105138Z</v>
          </cell>
          <cell r="B283" t="str">
            <v>NQN_PRY</v>
          </cell>
          <cell r="C283" t="str">
            <v>O&amp;G</v>
          </cell>
          <cell r="D283">
            <v>-7218.4799999999896</v>
          </cell>
          <cell r="E283">
            <v>0</v>
          </cell>
          <cell r="F283">
            <v>0</v>
          </cell>
          <cell r="G283">
            <v>0</v>
          </cell>
          <cell r="H283">
            <v>-24</v>
          </cell>
          <cell r="I283">
            <v>24</v>
          </cell>
          <cell r="J283">
            <v>0</v>
          </cell>
          <cell r="K283">
            <v>0</v>
          </cell>
          <cell r="L283">
            <v>0</v>
          </cell>
          <cell r="M283">
            <v>0</v>
          </cell>
          <cell r="N283">
            <v>0</v>
          </cell>
        </row>
        <row r="284">
          <cell r="A284" t="str">
            <v>AR105139Z</v>
          </cell>
          <cell r="B284" t="str">
            <v>NQN_PRY</v>
          </cell>
          <cell r="C284" t="str">
            <v>O&amp;G</v>
          </cell>
          <cell r="D284">
            <v>-6375.0499999999884</v>
          </cell>
          <cell r="E284">
            <v>0</v>
          </cell>
          <cell r="F284">
            <v>0</v>
          </cell>
          <cell r="G284">
            <v>0</v>
          </cell>
          <cell r="H284">
            <v>220</v>
          </cell>
          <cell r="I284">
            <v>-220</v>
          </cell>
          <cell r="J284">
            <v>0</v>
          </cell>
          <cell r="K284">
            <v>0</v>
          </cell>
          <cell r="L284">
            <v>0</v>
          </cell>
          <cell r="M284">
            <v>0</v>
          </cell>
          <cell r="N284">
            <v>0</v>
          </cell>
        </row>
        <row r="285">
          <cell r="A285" t="str">
            <v>AR105140Z</v>
          </cell>
          <cell r="B285" t="str">
            <v>E&amp;C_PRY</v>
          </cell>
          <cell r="C285" t="str">
            <v>E&amp;C</v>
          </cell>
          <cell r="D285">
            <v>-39553.289999999994</v>
          </cell>
          <cell r="E285">
            <v>0</v>
          </cell>
          <cell r="F285">
            <v>0</v>
          </cell>
          <cell r="G285">
            <v>0</v>
          </cell>
          <cell r="H285">
            <v>-5648</v>
          </cell>
          <cell r="I285">
            <v>5648</v>
          </cell>
          <cell r="J285">
            <v>0</v>
          </cell>
          <cell r="K285">
            <v>0</v>
          </cell>
          <cell r="L285">
            <v>0</v>
          </cell>
          <cell r="M285">
            <v>0</v>
          </cell>
          <cell r="N285">
            <v>0</v>
          </cell>
        </row>
        <row r="286">
          <cell r="A286" t="str">
            <v>AR105141Z</v>
          </cell>
          <cell r="B286" t="str">
            <v>E&amp;C_PRY</v>
          </cell>
          <cell r="C286" t="str">
            <v>E&amp;C</v>
          </cell>
          <cell r="D286">
            <v>-1693.3999999999983</v>
          </cell>
          <cell r="E286">
            <v>0</v>
          </cell>
          <cell r="F286">
            <v>0</v>
          </cell>
          <cell r="G286">
            <v>0</v>
          </cell>
          <cell r="H286">
            <v>25</v>
          </cell>
          <cell r="I286">
            <v>-25</v>
          </cell>
          <cell r="J286">
            <v>0</v>
          </cell>
          <cell r="K286">
            <v>0</v>
          </cell>
          <cell r="L286">
            <v>0</v>
          </cell>
          <cell r="M286">
            <v>0</v>
          </cell>
          <cell r="N286">
            <v>0</v>
          </cell>
        </row>
        <row r="287">
          <cell r="A287" t="str">
            <v>AR105142Z</v>
          </cell>
          <cell r="B287" t="str">
            <v>NQN_PRY</v>
          </cell>
          <cell r="C287" t="str">
            <v>O&amp;G</v>
          </cell>
          <cell r="D287">
            <v>807.66000000000054</v>
          </cell>
          <cell r="E287">
            <v>0</v>
          </cell>
          <cell r="F287">
            <v>0</v>
          </cell>
          <cell r="G287">
            <v>0</v>
          </cell>
          <cell r="H287">
            <v>2027</v>
          </cell>
          <cell r="I287">
            <v>-2027</v>
          </cell>
          <cell r="J287">
            <v>0</v>
          </cell>
          <cell r="K287">
            <v>0</v>
          </cell>
          <cell r="L287">
            <v>0</v>
          </cell>
          <cell r="M287">
            <v>0</v>
          </cell>
          <cell r="N287">
            <v>0</v>
          </cell>
        </row>
        <row r="288">
          <cell r="A288" t="str">
            <v>AR105143Z</v>
          </cell>
          <cell r="B288" t="str">
            <v>NQN_PRY</v>
          </cell>
          <cell r="C288" t="str">
            <v>O&amp;G</v>
          </cell>
          <cell r="D288">
            <v>44029.529999999904</v>
          </cell>
          <cell r="E288">
            <v>0</v>
          </cell>
          <cell r="F288">
            <v>0</v>
          </cell>
          <cell r="G288">
            <v>0</v>
          </cell>
          <cell r="H288">
            <v>11266</v>
          </cell>
          <cell r="I288">
            <v>-11266</v>
          </cell>
          <cell r="J288">
            <v>0</v>
          </cell>
          <cell r="K288">
            <v>0</v>
          </cell>
          <cell r="L288">
            <v>0</v>
          </cell>
          <cell r="M288">
            <v>0</v>
          </cell>
          <cell r="N288">
            <v>0</v>
          </cell>
        </row>
        <row r="289">
          <cell r="A289" t="str">
            <v>AR105144Z</v>
          </cell>
          <cell r="B289" t="str">
            <v>NQN_PRY</v>
          </cell>
          <cell r="C289" t="str">
            <v>O&amp;G</v>
          </cell>
          <cell r="D289">
            <v>-623592.98999998986</v>
          </cell>
          <cell r="E289">
            <v>4582421.4699999988</v>
          </cell>
          <cell r="F289">
            <v>1118084.5300000012</v>
          </cell>
          <cell r="G289">
            <v>5700506</v>
          </cell>
          <cell r="H289">
            <v>5052643</v>
          </cell>
          <cell r="I289">
            <v>647863</v>
          </cell>
          <cell r="J289">
            <v>0.11365008650109307</v>
          </cell>
          <cell r="K289">
            <v>282188.16999999899</v>
          </cell>
          <cell r="L289">
            <v>308985.30352806399</v>
          </cell>
          <cell r="M289">
            <v>-26797.133528064995</v>
          </cell>
          <cell r="N289">
            <v>-40072.997735280624</v>
          </cell>
        </row>
        <row r="290">
          <cell r="A290" t="str">
            <v>AR105145Z</v>
          </cell>
          <cell r="B290" t="str">
            <v>E&amp;C_PRY</v>
          </cell>
          <cell r="C290" t="str">
            <v>E&amp;C</v>
          </cell>
          <cell r="D290">
            <v>-4960.4699999998993</v>
          </cell>
          <cell r="E290">
            <v>0</v>
          </cell>
          <cell r="F290">
            <v>0</v>
          </cell>
          <cell r="G290">
            <v>0</v>
          </cell>
          <cell r="H290">
            <v>0</v>
          </cell>
          <cell r="I290">
            <v>0</v>
          </cell>
          <cell r="J290">
            <v>0</v>
          </cell>
          <cell r="K290">
            <v>0</v>
          </cell>
          <cell r="L290">
            <v>0</v>
          </cell>
          <cell r="M290">
            <v>0</v>
          </cell>
          <cell r="N290">
            <v>0</v>
          </cell>
        </row>
        <row r="291">
          <cell r="A291" t="str">
            <v>AR105146Z</v>
          </cell>
          <cell r="B291" t="str">
            <v>NQN_PRY</v>
          </cell>
          <cell r="C291" t="str">
            <v>O&amp;G</v>
          </cell>
          <cell r="D291">
            <v>-4342.3599999999897</v>
          </cell>
          <cell r="E291">
            <v>0</v>
          </cell>
          <cell r="F291">
            <v>0</v>
          </cell>
          <cell r="G291">
            <v>0</v>
          </cell>
          <cell r="H291">
            <v>0</v>
          </cell>
          <cell r="I291">
            <v>0</v>
          </cell>
          <cell r="J291">
            <v>0</v>
          </cell>
          <cell r="K291">
            <v>0</v>
          </cell>
          <cell r="L291">
            <v>0</v>
          </cell>
          <cell r="M291">
            <v>0</v>
          </cell>
          <cell r="N291">
            <v>0</v>
          </cell>
        </row>
        <row r="292">
          <cell r="A292" t="str">
            <v>AR105149Z</v>
          </cell>
          <cell r="B292" t="str">
            <v>NQN_PRY</v>
          </cell>
          <cell r="C292" t="str">
            <v>O&amp;G</v>
          </cell>
          <cell r="D292">
            <v>-377.73</v>
          </cell>
          <cell r="E292">
            <v>0</v>
          </cell>
          <cell r="F292">
            <v>0</v>
          </cell>
          <cell r="G292">
            <v>0</v>
          </cell>
          <cell r="H292">
            <v>0</v>
          </cell>
          <cell r="I292">
            <v>0</v>
          </cell>
          <cell r="J292">
            <v>0</v>
          </cell>
          <cell r="K292">
            <v>0</v>
          </cell>
          <cell r="L292">
            <v>0</v>
          </cell>
          <cell r="M292">
            <v>0</v>
          </cell>
          <cell r="N292">
            <v>0</v>
          </cell>
        </row>
        <row r="293">
          <cell r="A293" t="str">
            <v>AR105150Z</v>
          </cell>
          <cell r="B293" t="str">
            <v>E&amp;C_PRY</v>
          </cell>
          <cell r="C293" t="str">
            <v>E&amp;C</v>
          </cell>
          <cell r="D293">
            <v>-36793.700000000004</v>
          </cell>
          <cell r="E293">
            <v>0</v>
          </cell>
          <cell r="F293">
            <v>0</v>
          </cell>
          <cell r="G293">
            <v>0</v>
          </cell>
          <cell r="H293">
            <v>50269</v>
          </cell>
          <cell r="I293">
            <v>-50269</v>
          </cell>
          <cell r="J293">
            <v>0</v>
          </cell>
          <cell r="K293">
            <v>0</v>
          </cell>
          <cell r="L293">
            <v>0</v>
          </cell>
          <cell r="M293">
            <v>0</v>
          </cell>
          <cell r="N293">
            <v>0</v>
          </cell>
        </row>
        <row r="294">
          <cell r="A294" t="str">
            <v>AR105151Z</v>
          </cell>
          <cell r="B294" t="str">
            <v>E&amp;C_PRE</v>
          </cell>
          <cell r="C294" t="str">
            <v>E&amp;C</v>
          </cell>
          <cell r="D294">
            <v>23631.06</v>
          </cell>
          <cell r="E294">
            <v>0</v>
          </cell>
          <cell r="F294">
            <v>0</v>
          </cell>
          <cell r="G294">
            <v>0</v>
          </cell>
          <cell r="H294">
            <v>-18536</v>
          </cell>
          <cell r="I294">
            <v>18536</v>
          </cell>
          <cell r="J294">
            <v>0</v>
          </cell>
          <cell r="K294">
            <v>0</v>
          </cell>
          <cell r="L294">
            <v>0</v>
          </cell>
          <cell r="M294">
            <v>0</v>
          </cell>
          <cell r="N294">
            <v>0</v>
          </cell>
        </row>
        <row r="295">
          <cell r="A295" t="str">
            <v>AR105154Z</v>
          </cell>
          <cell r="B295" t="str">
            <v>E&amp;C_PRY</v>
          </cell>
          <cell r="C295" t="str">
            <v>E&amp;C</v>
          </cell>
          <cell r="D295">
            <v>-31330.279999999992</v>
          </cell>
          <cell r="E295">
            <v>0</v>
          </cell>
          <cell r="F295">
            <v>0</v>
          </cell>
          <cell r="G295">
            <v>0</v>
          </cell>
          <cell r="H295">
            <v>15280</v>
          </cell>
          <cell r="I295">
            <v>-15280</v>
          </cell>
          <cell r="J295">
            <v>0</v>
          </cell>
          <cell r="K295">
            <v>0</v>
          </cell>
          <cell r="L295">
            <v>0</v>
          </cell>
          <cell r="M295">
            <v>0</v>
          </cell>
          <cell r="N295">
            <v>0</v>
          </cell>
        </row>
        <row r="296">
          <cell r="A296" t="str">
            <v>AR105155Z</v>
          </cell>
          <cell r="B296" t="str">
            <v>NQN_PRY</v>
          </cell>
          <cell r="C296" t="str">
            <v>O&amp;G</v>
          </cell>
          <cell r="D296">
            <v>12994.59</v>
          </cell>
          <cell r="E296">
            <v>0</v>
          </cell>
          <cell r="F296">
            <v>0</v>
          </cell>
          <cell r="G296">
            <v>0</v>
          </cell>
          <cell r="H296">
            <v>0</v>
          </cell>
          <cell r="I296">
            <v>0</v>
          </cell>
          <cell r="J296">
            <v>0</v>
          </cell>
          <cell r="K296">
            <v>0</v>
          </cell>
          <cell r="L296">
            <v>0</v>
          </cell>
          <cell r="M296">
            <v>0</v>
          </cell>
          <cell r="N296">
            <v>0</v>
          </cell>
        </row>
        <row r="297">
          <cell r="A297" t="str">
            <v>AR105156Z</v>
          </cell>
          <cell r="B297" t="str">
            <v>NQN_PRY</v>
          </cell>
          <cell r="C297" t="str">
            <v>O&amp;G</v>
          </cell>
          <cell r="D297">
            <v>27847.8</v>
          </cell>
          <cell r="E297">
            <v>0</v>
          </cell>
          <cell r="F297">
            <v>0</v>
          </cell>
          <cell r="G297">
            <v>0</v>
          </cell>
          <cell r="H297">
            <v>1571</v>
          </cell>
          <cell r="I297">
            <v>-1571</v>
          </cell>
          <cell r="J297">
            <v>0</v>
          </cell>
          <cell r="K297">
            <v>0</v>
          </cell>
          <cell r="L297">
            <v>0</v>
          </cell>
          <cell r="M297">
            <v>0</v>
          </cell>
          <cell r="N297">
            <v>0</v>
          </cell>
        </row>
        <row r="298">
          <cell r="A298" t="str">
            <v>AR105157Z</v>
          </cell>
          <cell r="B298" t="str">
            <v>NQN_PRY</v>
          </cell>
          <cell r="C298" t="str">
            <v>O&amp;G</v>
          </cell>
          <cell r="D298">
            <v>-6689</v>
          </cell>
          <cell r="E298">
            <v>0</v>
          </cell>
          <cell r="F298">
            <v>0</v>
          </cell>
          <cell r="G298">
            <v>0</v>
          </cell>
          <cell r="H298">
            <v>334</v>
          </cell>
          <cell r="I298">
            <v>-334</v>
          </cell>
          <cell r="J298">
            <v>0</v>
          </cell>
          <cell r="K298">
            <v>0</v>
          </cell>
          <cell r="L298">
            <v>0</v>
          </cell>
          <cell r="M298">
            <v>0</v>
          </cell>
          <cell r="N298">
            <v>0</v>
          </cell>
        </row>
        <row r="299">
          <cell r="A299" t="str">
            <v>AR105159Z</v>
          </cell>
          <cell r="B299" t="str">
            <v>E&amp;C_PRY</v>
          </cell>
          <cell r="C299" t="str">
            <v>E&amp;C</v>
          </cell>
          <cell r="D299">
            <v>0</v>
          </cell>
          <cell r="E299">
            <v>0</v>
          </cell>
          <cell r="F299">
            <v>0</v>
          </cell>
          <cell r="G299">
            <v>0</v>
          </cell>
          <cell r="H299">
            <v>0</v>
          </cell>
          <cell r="I299">
            <v>0</v>
          </cell>
          <cell r="J299">
            <v>0</v>
          </cell>
          <cell r="K299">
            <v>0</v>
          </cell>
          <cell r="L299">
            <v>0</v>
          </cell>
          <cell r="M299">
            <v>0</v>
          </cell>
          <cell r="N299">
            <v>0</v>
          </cell>
        </row>
        <row r="300">
          <cell r="A300" t="str">
            <v>AR105160U</v>
          </cell>
          <cell r="B300" t="str">
            <v>E&amp;C_PRY</v>
          </cell>
          <cell r="C300" t="str">
            <v>E&amp;C</v>
          </cell>
          <cell r="D300">
            <v>-510529.15</v>
          </cell>
          <cell r="E300">
            <v>0</v>
          </cell>
          <cell r="F300">
            <v>0</v>
          </cell>
          <cell r="G300">
            <v>0</v>
          </cell>
          <cell r="H300">
            <v>504649</v>
          </cell>
          <cell r="I300">
            <v>-504649</v>
          </cell>
          <cell r="J300">
            <v>0</v>
          </cell>
          <cell r="K300">
            <v>0</v>
          </cell>
          <cell r="L300">
            <v>0</v>
          </cell>
          <cell r="M300">
            <v>0</v>
          </cell>
          <cell r="N300">
            <v>0</v>
          </cell>
        </row>
        <row r="301">
          <cell r="A301" t="str">
            <v>AR105161Z</v>
          </cell>
          <cell r="B301" t="str">
            <v>NQN_PRY</v>
          </cell>
          <cell r="C301" t="str">
            <v>O&amp;G</v>
          </cell>
          <cell r="D301">
            <v>0</v>
          </cell>
          <cell r="E301">
            <v>0</v>
          </cell>
          <cell r="F301">
            <v>0</v>
          </cell>
          <cell r="G301">
            <v>0</v>
          </cell>
          <cell r="H301">
            <v>0</v>
          </cell>
          <cell r="I301">
            <v>0</v>
          </cell>
          <cell r="J301">
            <v>0</v>
          </cell>
          <cell r="K301">
            <v>0</v>
          </cell>
          <cell r="L301">
            <v>0</v>
          </cell>
          <cell r="M301">
            <v>0</v>
          </cell>
          <cell r="N301">
            <v>0</v>
          </cell>
        </row>
        <row r="302">
          <cell r="A302" t="str">
            <v>AR105162Z</v>
          </cell>
          <cell r="B302" t="str">
            <v>E&amp;C_PRE</v>
          </cell>
          <cell r="C302" t="str">
            <v>E&amp;C</v>
          </cell>
          <cell r="D302">
            <v>15717.110000000011</v>
          </cell>
          <cell r="E302">
            <v>0</v>
          </cell>
          <cell r="F302">
            <v>0</v>
          </cell>
          <cell r="G302">
            <v>0</v>
          </cell>
          <cell r="H302">
            <v>3209</v>
          </cell>
          <cell r="I302">
            <v>-3209</v>
          </cell>
          <cell r="J302">
            <v>0</v>
          </cell>
          <cell r="K302">
            <v>0</v>
          </cell>
          <cell r="L302">
            <v>0</v>
          </cell>
          <cell r="M302">
            <v>0</v>
          </cell>
          <cell r="N302">
            <v>0</v>
          </cell>
        </row>
        <row r="303">
          <cell r="A303" t="str">
            <v>AR105163Z</v>
          </cell>
          <cell r="B303" t="str">
            <v>NQN_PRY</v>
          </cell>
          <cell r="C303" t="str">
            <v>O&amp;G</v>
          </cell>
          <cell r="D303">
            <v>0</v>
          </cell>
          <cell r="E303">
            <v>0</v>
          </cell>
          <cell r="F303">
            <v>0</v>
          </cell>
          <cell r="G303">
            <v>0</v>
          </cell>
          <cell r="H303">
            <v>-381</v>
          </cell>
          <cell r="I303">
            <v>381</v>
          </cell>
          <cell r="J303">
            <v>0</v>
          </cell>
          <cell r="K303">
            <v>0</v>
          </cell>
          <cell r="L303">
            <v>0</v>
          </cell>
          <cell r="M303">
            <v>0</v>
          </cell>
          <cell r="N303">
            <v>0</v>
          </cell>
        </row>
        <row r="304">
          <cell r="A304" t="str">
            <v>AR105166Z</v>
          </cell>
          <cell r="B304" t="str">
            <v>NQN_PRY</v>
          </cell>
          <cell r="C304" t="str">
            <v>O&amp;G</v>
          </cell>
          <cell r="D304">
            <v>-2052</v>
          </cell>
          <cell r="E304">
            <v>0</v>
          </cell>
          <cell r="F304">
            <v>0</v>
          </cell>
          <cell r="G304">
            <v>0</v>
          </cell>
          <cell r="H304">
            <v>-1086</v>
          </cell>
          <cell r="I304">
            <v>1086</v>
          </cell>
          <cell r="J304">
            <v>0</v>
          </cell>
          <cell r="K304">
            <v>0</v>
          </cell>
          <cell r="L304">
            <v>0</v>
          </cell>
          <cell r="M304">
            <v>0</v>
          </cell>
          <cell r="N304">
            <v>0</v>
          </cell>
        </row>
        <row r="305">
          <cell r="A305" t="str">
            <v>AR105167Z</v>
          </cell>
          <cell r="B305" t="str">
            <v>NQN_PRY</v>
          </cell>
          <cell r="C305" t="str">
            <v>O&amp;G</v>
          </cell>
          <cell r="D305">
            <v>-21505.360000000001</v>
          </cell>
          <cell r="E305">
            <v>0</v>
          </cell>
          <cell r="F305">
            <v>0</v>
          </cell>
          <cell r="G305">
            <v>0</v>
          </cell>
          <cell r="H305">
            <v>-2538</v>
          </cell>
          <cell r="I305">
            <v>2538</v>
          </cell>
          <cell r="J305">
            <v>0</v>
          </cell>
          <cell r="K305">
            <v>0</v>
          </cell>
          <cell r="L305">
            <v>0</v>
          </cell>
          <cell r="M305">
            <v>0</v>
          </cell>
          <cell r="N305">
            <v>0</v>
          </cell>
        </row>
        <row r="306">
          <cell r="A306" t="str">
            <v>AR105168Z</v>
          </cell>
          <cell r="B306" t="str">
            <v>NQN_PRY</v>
          </cell>
          <cell r="C306" t="str">
            <v>O&amp;G</v>
          </cell>
          <cell r="D306">
            <v>-8866.1799999999985</v>
          </cell>
          <cell r="E306">
            <v>0</v>
          </cell>
          <cell r="F306">
            <v>0</v>
          </cell>
          <cell r="G306">
            <v>0</v>
          </cell>
          <cell r="H306">
            <v>-1344</v>
          </cell>
          <cell r="I306">
            <v>1344</v>
          </cell>
          <cell r="J306">
            <v>0</v>
          </cell>
          <cell r="K306">
            <v>0</v>
          </cell>
          <cell r="L306">
            <v>0</v>
          </cell>
          <cell r="M306">
            <v>0</v>
          </cell>
          <cell r="N306">
            <v>0</v>
          </cell>
        </row>
        <row r="307">
          <cell r="A307" t="str">
            <v>AR105169Z</v>
          </cell>
          <cell r="B307" t="str">
            <v>NQN_PRY</v>
          </cell>
          <cell r="C307" t="str">
            <v>O&amp;G</v>
          </cell>
          <cell r="D307">
            <v>-159136.53000000014</v>
          </cell>
          <cell r="E307">
            <v>0</v>
          </cell>
          <cell r="F307">
            <v>0</v>
          </cell>
          <cell r="G307">
            <v>0</v>
          </cell>
          <cell r="H307">
            <v>246783</v>
          </cell>
          <cell r="I307">
            <v>-246783</v>
          </cell>
          <cell r="J307">
            <v>0</v>
          </cell>
          <cell r="K307">
            <v>0</v>
          </cell>
          <cell r="L307">
            <v>0</v>
          </cell>
          <cell r="M307">
            <v>0</v>
          </cell>
          <cell r="N307">
            <v>0</v>
          </cell>
        </row>
        <row r="308">
          <cell r="A308" t="str">
            <v>AR105170Z</v>
          </cell>
          <cell r="B308" t="str">
            <v>NQN_PRY</v>
          </cell>
          <cell r="C308" t="str">
            <v>O&amp;G</v>
          </cell>
          <cell r="D308">
            <v>0</v>
          </cell>
          <cell r="E308">
            <v>0</v>
          </cell>
          <cell r="F308">
            <v>0</v>
          </cell>
          <cell r="G308">
            <v>0</v>
          </cell>
          <cell r="H308">
            <v>-3388</v>
          </cell>
          <cell r="I308">
            <v>3388</v>
          </cell>
          <cell r="J308">
            <v>0</v>
          </cell>
          <cell r="K308">
            <v>0</v>
          </cell>
          <cell r="L308">
            <v>0</v>
          </cell>
          <cell r="M308">
            <v>0</v>
          </cell>
          <cell r="N308">
            <v>0</v>
          </cell>
        </row>
        <row r="309">
          <cell r="A309" t="str">
            <v>AR105172Z</v>
          </cell>
          <cell r="B309" t="str">
            <v>NQN_PRY</v>
          </cell>
          <cell r="C309" t="str">
            <v>O&amp;G</v>
          </cell>
          <cell r="D309">
            <v>-15546.36</v>
          </cell>
          <cell r="E309">
            <v>0</v>
          </cell>
          <cell r="F309">
            <v>0</v>
          </cell>
          <cell r="G309">
            <v>0</v>
          </cell>
          <cell r="H309">
            <v>32450</v>
          </cell>
          <cell r="I309">
            <v>-32450</v>
          </cell>
          <cell r="J309">
            <v>0</v>
          </cell>
          <cell r="K309">
            <v>0</v>
          </cell>
          <cell r="L309">
            <v>0</v>
          </cell>
          <cell r="M309">
            <v>0</v>
          </cell>
          <cell r="N309">
            <v>0</v>
          </cell>
        </row>
        <row r="310">
          <cell r="A310" t="str">
            <v>AR105174Z</v>
          </cell>
          <cell r="B310" t="str">
            <v>NQN_PRY</v>
          </cell>
          <cell r="C310" t="str">
            <v>O&amp;G</v>
          </cell>
          <cell r="D310">
            <v>-2278.3599999999915</v>
          </cell>
          <cell r="E310">
            <v>0</v>
          </cell>
          <cell r="F310">
            <v>0</v>
          </cell>
          <cell r="G310">
            <v>0</v>
          </cell>
          <cell r="H310">
            <v>-385</v>
          </cell>
          <cell r="I310">
            <v>385</v>
          </cell>
          <cell r="J310">
            <v>0</v>
          </cell>
          <cell r="K310">
            <v>0</v>
          </cell>
          <cell r="L310">
            <v>0</v>
          </cell>
          <cell r="M310">
            <v>0</v>
          </cell>
          <cell r="N310">
            <v>0</v>
          </cell>
        </row>
        <row r="311">
          <cell r="A311" t="str">
            <v>AR105175Z</v>
          </cell>
          <cell r="B311" t="str">
            <v>NQN_PRY</v>
          </cell>
          <cell r="C311" t="str">
            <v>O&amp;G</v>
          </cell>
          <cell r="D311">
            <v>-1548</v>
          </cell>
          <cell r="E311">
            <v>0</v>
          </cell>
          <cell r="F311">
            <v>0</v>
          </cell>
          <cell r="G311">
            <v>0</v>
          </cell>
          <cell r="H311">
            <v>-3663</v>
          </cell>
          <cell r="I311">
            <v>3663</v>
          </cell>
          <cell r="J311">
            <v>0</v>
          </cell>
          <cell r="K311">
            <v>0</v>
          </cell>
          <cell r="L311">
            <v>0</v>
          </cell>
          <cell r="M311">
            <v>0</v>
          </cell>
          <cell r="N311">
            <v>0</v>
          </cell>
        </row>
        <row r="312">
          <cell r="A312" t="str">
            <v>AR105176U</v>
          </cell>
          <cell r="B312" t="str">
            <v>E&amp;C_PRY</v>
          </cell>
          <cell r="C312" t="str">
            <v>E&amp;C</v>
          </cell>
          <cell r="D312">
            <v>0</v>
          </cell>
          <cell r="E312">
            <v>0</v>
          </cell>
          <cell r="F312">
            <v>0</v>
          </cell>
          <cell r="G312">
            <v>0</v>
          </cell>
          <cell r="H312">
            <v>0</v>
          </cell>
          <cell r="I312">
            <v>0</v>
          </cell>
          <cell r="J312">
            <v>0</v>
          </cell>
          <cell r="K312">
            <v>0</v>
          </cell>
          <cell r="L312">
            <v>0</v>
          </cell>
          <cell r="M312">
            <v>0</v>
          </cell>
          <cell r="N312">
            <v>0</v>
          </cell>
        </row>
        <row r="313">
          <cell r="A313" t="str">
            <v>AR105177U</v>
          </cell>
          <cell r="B313" t="str">
            <v>E&amp;C_PRY</v>
          </cell>
          <cell r="C313" t="str">
            <v>E&amp;C</v>
          </cell>
          <cell r="D313">
            <v>1076252.3400000001</v>
          </cell>
          <cell r="E313">
            <v>10005.48</v>
          </cell>
          <cell r="F313">
            <v>-0.47999999999956344</v>
          </cell>
          <cell r="G313">
            <v>10005</v>
          </cell>
          <cell r="H313">
            <v>-66460</v>
          </cell>
          <cell r="I313">
            <v>76465</v>
          </cell>
          <cell r="J313">
            <v>7.6426786606696648</v>
          </cell>
          <cell r="K313">
            <v>0</v>
          </cell>
          <cell r="L313">
            <v>0</v>
          </cell>
          <cell r="M313">
            <v>0</v>
          </cell>
          <cell r="N313">
            <v>0</v>
          </cell>
        </row>
        <row r="314">
          <cell r="A314" t="str">
            <v>AR105182Z</v>
          </cell>
          <cell r="B314" t="str">
            <v>NQN_PRY</v>
          </cell>
          <cell r="C314" t="str">
            <v>O&amp;G</v>
          </cell>
          <cell r="D314">
            <v>30924</v>
          </cell>
          <cell r="E314">
            <v>0</v>
          </cell>
          <cell r="F314">
            <v>0</v>
          </cell>
          <cell r="G314">
            <v>0</v>
          </cell>
          <cell r="H314">
            <v>-2955</v>
          </cell>
          <cell r="I314">
            <v>2955</v>
          </cell>
          <cell r="J314">
            <v>0</v>
          </cell>
          <cell r="K314">
            <v>0</v>
          </cell>
          <cell r="L314">
            <v>0</v>
          </cell>
          <cell r="M314">
            <v>0</v>
          </cell>
          <cell r="N314">
            <v>0</v>
          </cell>
        </row>
        <row r="315">
          <cell r="A315" t="str">
            <v>AR105183Z</v>
          </cell>
          <cell r="B315" t="str">
            <v>NQN_PRY</v>
          </cell>
          <cell r="C315" t="str">
            <v>O&amp;G</v>
          </cell>
          <cell r="D315">
            <v>-55198.31</v>
          </cell>
          <cell r="E315">
            <v>0</v>
          </cell>
          <cell r="F315">
            <v>0</v>
          </cell>
          <cell r="G315">
            <v>0</v>
          </cell>
          <cell r="H315">
            <v>-2118</v>
          </cell>
          <cell r="I315">
            <v>2118</v>
          </cell>
          <cell r="J315">
            <v>0</v>
          </cell>
          <cell r="K315">
            <v>0</v>
          </cell>
          <cell r="L315">
            <v>0</v>
          </cell>
          <cell r="M315">
            <v>0</v>
          </cell>
          <cell r="N315">
            <v>0</v>
          </cell>
        </row>
        <row r="316">
          <cell r="A316" t="str">
            <v>AR105185Z</v>
          </cell>
          <cell r="B316" t="str">
            <v>NQN_PRY</v>
          </cell>
          <cell r="C316" t="str">
            <v>O&amp;G</v>
          </cell>
          <cell r="D316">
            <v>-49204.160000000003</v>
          </cell>
          <cell r="E316">
            <v>0</v>
          </cell>
          <cell r="F316">
            <v>0</v>
          </cell>
          <cell r="G316">
            <v>0</v>
          </cell>
          <cell r="H316">
            <v>-4019</v>
          </cell>
          <cell r="I316">
            <v>4019</v>
          </cell>
          <cell r="J316">
            <v>0</v>
          </cell>
          <cell r="K316">
            <v>0</v>
          </cell>
          <cell r="L316">
            <v>0</v>
          </cell>
          <cell r="M316">
            <v>0</v>
          </cell>
          <cell r="N316">
            <v>0</v>
          </cell>
        </row>
        <row r="317">
          <cell r="A317" t="str">
            <v>AR105186Z</v>
          </cell>
          <cell r="B317" t="str">
            <v>NQN_PRY</v>
          </cell>
          <cell r="C317" t="str">
            <v>O&amp;G</v>
          </cell>
          <cell r="D317">
            <v>41193.650000000009</v>
          </cell>
          <cell r="E317">
            <v>0</v>
          </cell>
          <cell r="F317">
            <v>0</v>
          </cell>
          <cell r="G317">
            <v>0</v>
          </cell>
          <cell r="H317">
            <v>27424</v>
          </cell>
          <cell r="I317">
            <v>-27424</v>
          </cell>
          <cell r="J317">
            <v>0</v>
          </cell>
          <cell r="K317">
            <v>0</v>
          </cell>
          <cell r="L317">
            <v>0</v>
          </cell>
          <cell r="M317">
            <v>0</v>
          </cell>
          <cell r="N317">
            <v>0</v>
          </cell>
        </row>
        <row r="318">
          <cell r="A318" t="str">
            <v>AR105187Z</v>
          </cell>
          <cell r="B318" t="str">
            <v>NQN_PRY</v>
          </cell>
          <cell r="C318" t="str">
            <v>O&amp;G</v>
          </cell>
          <cell r="D318">
            <v>-17338.439999999991</v>
          </cell>
          <cell r="E318">
            <v>0</v>
          </cell>
          <cell r="F318">
            <v>0</v>
          </cell>
          <cell r="G318">
            <v>0</v>
          </cell>
          <cell r="H318">
            <v>26086</v>
          </cell>
          <cell r="I318">
            <v>-26086</v>
          </cell>
          <cell r="J318">
            <v>0</v>
          </cell>
          <cell r="K318">
            <v>0</v>
          </cell>
          <cell r="L318">
            <v>0</v>
          </cell>
          <cell r="M318">
            <v>0</v>
          </cell>
          <cell r="N318">
            <v>0</v>
          </cell>
        </row>
        <row r="319">
          <cell r="A319" t="str">
            <v>AR105188Z</v>
          </cell>
          <cell r="B319" t="str">
            <v>NQN_PRY</v>
          </cell>
          <cell r="C319" t="str">
            <v>O&amp;G</v>
          </cell>
          <cell r="D319">
            <v>-1690.7799999999993</v>
          </cell>
          <cell r="E319">
            <v>0</v>
          </cell>
          <cell r="F319">
            <v>0</v>
          </cell>
          <cell r="G319">
            <v>0</v>
          </cell>
          <cell r="H319">
            <v>-3244</v>
          </cell>
          <cell r="I319">
            <v>3244</v>
          </cell>
          <cell r="J319">
            <v>0</v>
          </cell>
          <cell r="K319">
            <v>0</v>
          </cell>
          <cell r="L319">
            <v>0</v>
          </cell>
          <cell r="M319">
            <v>0</v>
          </cell>
          <cell r="N319">
            <v>0</v>
          </cell>
        </row>
        <row r="320">
          <cell r="A320" t="str">
            <v>AR105190Z</v>
          </cell>
          <cell r="B320" t="str">
            <v>NQN_PRY</v>
          </cell>
          <cell r="C320" t="str">
            <v>O&amp;G</v>
          </cell>
          <cell r="D320">
            <v>17935.32</v>
          </cell>
          <cell r="E320">
            <v>0</v>
          </cell>
          <cell r="F320">
            <v>0</v>
          </cell>
          <cell r="G320">
            <v>0</v>
          </cell>
          <cell r="H320">
            <v>-3216</v>
          </cell>
          <cell r="I320">
            <v>3216</v>
          </cell>
          <cell r="J320">
            <v>0</v>
          </cell>
          <cell r="K320">
            <v>0</v>
          </cell>
          <cell r="L320">
            <v>0</v>
          </cell>
          <cell r="M320">
            <v>0</v>
          </cell>
          <cell r="N320">
            <v>0</v>
          </cell>
        </row>
        <row r="321">
          <cell r="A321" t="str">
            <v>AR105193Z</v>
          </cell>
          <cell r="B321" t="str">
            <v>E&amp;C_PRY</v>
          </cell>
          <cell r="C321" t="str">
            <v>E&amp;C</v>
          </cell>
          <cell r="D321">
            <v>-11553.44</v>
          </cell>
          <cell r="E321">
            <v>0</v>
          </cell>
          <cell r="F321">
            <v>0</v>
          </cell>
          <cell r="G321">
            <v>0</v>
          </cell>
          <cell r="H321">
            <v>-1604</v>
          </cell>
          <cell r="I321">
            <v>1604</v>
          </cell>
          <cell r="J321">
            <v>0</v>
          </cell>
          <cell r="K321">
            <v>0</v>
          </cell>
          <cell r="L321">
            <v>0</v>
          </cell>
          <cell r="M321">
            <v>0</v>
          </cell>
          <cell r="N321">
            <v>0</v>
          </cell>
        </row>
        <row r="322">
          <cell r="A322" t="str">
            <v>AR105196Z</v>
          </cell>
          <cell r="B322" t="str">
            <v>E&amp;C_PRY</v>
          </cell>
          <cell r="C322" t="str">
            <v>E&amp;C</v>
          </cell>
          <cell r="D322">
            <v>-26992844.739999987</v>
          </cell>
          <cell r="E322">
            <v>10219283.289999999</v>
          </cell>
          <cell r="F322">
            <v>-27323209.289999999</v>
          </cell>
          <cell r="G322">
            <v>-17103926</v>
          </cell>
          <cell r="H322">
            <v>12765632</v>
          </cell>
          <cell r="I322">
            <v>-29869558</v>
          </cell>
          <cell r="J322">
            <v>1.7463568305896553</v>
          </cell>
          <cell r="K322">
            <v>-4363922.95</v>
          </cell>
          <cell r="L322">
            <v>0</v>
          </cell>
          <cell r="M322">
            <v>-4363922.95</v>
          </cell>
          <cell r="N322">
            <v>0</v>
          </cell>
        </row>
        <row r="323">
          <cell r="A323" t="str">
            <v>AR105198Z</v>
          </cell>
          <cell r="B323" t="str">
            <v>E&amp;C_PRY</v>
          </cell>
          <cell r="C323" t="str">
            <v>E&amp;C</v>
          </cell>
          <cell r="D323">
            <v>-473677.6399999999</v>
          </cell>
          <cell r="E323">
            <v>0</v>
          </cell>
          <cell r="F323">
            <v>0</v>
          </cell>
          <cell r="G323">
            <v>0</v>
          </cell>
          <cell r="H323">
            <v>35028</v>
          </cell>
          <cell r="I323">
            <v>-35028</v>
          </cell>
          <cell r="J323">
            <v>0</v>
          </cell>
          <cell r="K323">
            <v>0</v>
          </cell>
          <cell r="L323">
            <v>0</v>
          </cell>
          <cell r="M323">
            <v>0</v>
          </cell>
          <cell r="N323">
            <v>0</v>
          </cell>
        </row>
        <row r="324">
          <cell r="A324" t="str">
            <v>AR105199Z</v>
          </cell>
          <cell r="B324" t="str">
            <v>NQN_PRY</v>
          </cell>
          <cell r="C324" t="str">
            <v>O&amp;G</v>
          </cell>
          <cell r="D324">
            <v>33750.370000000003</v>
          </cell>
          <cell r="E324">
            <v>0</v>
          </cell>
          <cell r="F324">
            <v>0</v>
          </cell>
          <cell r="G324">
            <v>0</v>
          </cell>
          <cell r="H324">
            <v>-1165</v>
          </cell>
          <cell r="I324">
            <v>1165</v>
          </cell>
          <cell r="J324">
            <v>0</v>
          </cell>
          <cell r="K324">
            <v>0</v>
          </cell>
          <cell r="L324">
            <v>0</v>
          </cell>
          <cell r="M324">
            <v>0</v>
          </cell>
          <cell r="N324">
            <v>0</v>
          </cell>
        </row>
        <row r="325">
          <cell r="A325" t="str">
            <v>AR105200Z</v>
          </cell>
          <cell r="B325" t="str">
            <v>NQN_PRY</v>
          </cell>
          <cell r="C325" t="str">
            <v>O&amp;G</v>
          </cell>
          <cell r="D325">
            <v>-47785.43</v>
          </cell>
          <cell r="E325">
            <v>0</v>
          </cell>
          <cell r="F325">
            <v>0</v>
          </cell>
          <cell r="G325">
            <v>0</v>
          </cell>
          <cell r="H325">
            <v>1368</v>
          </cell>
          <cell r="I325">
            <v>-1368</v>
          </cell>
          <cell r="J325">
            <v>0</v>
          </cell>
          <cell r="K325">
            <v>0</v>
          </cell>
          <cell r="L325">
            <v>0</v>
          </cell>
          <cell r="M325">
            <v>0</v>
          </cell>
          <cell r="N325">
            <v>0</v>
          </cell>
        </row>
        <row r="326">
          <cell r="A326" t="str">
            <v>AR105203Z</v>
          </cell>
          <cell r="B326" t="str">
            <v>NQN_PRY</v>
          </cell>
          <cell r="C326" t="str">
            <v>O&amp;G</v>
          </cell>
          <cell r="D326">
            <v>2139810.0200000005</v>
          </cell>
          <cell r="E326">
            <v>2218366.6099999892</v>
          </cell>
          <cell r="F326">
            <v>-2202179.6099999892</v>
          </cell>
          <cell r="G326">
            <v>16187</v>
          </cell>
          <cell r="H326">
            <v>14184</v>
          </cell>
          <cell r="I326">
            <v>2003</v>
          </cell>
          <cell r="J326">
            <v>0.1237412738617409</v>
          </cell>
          <cell r="K326">
            <v>0</v>
          </cell>
          <cell r="L326">
            <v>0</v>
          </cell>
          <cell r="M326">
            <v>0</v>
          </cell>
          <cell r="N326">
            <v>-140.55609999999871</v>
          </cell>
        </row>
        <row r="327">
          <cell r="A327" t="str">
            <v>AR105204Z</v>
          </cell>
          <cell r="B327" t="str">
            <v>NQN_PRY</v>
          </cell>
          <cell r="C327" t="str">
            <v>O&amp;G</v>
          </cell>
          <cell r="D327">
            <v>11144.439999999902</v>
          </cell>
          <cell r="E327">
            <v>0</v>
          </cell>
          <cell r="F327">
            <v>0</v>
          </cell>
          <cell r="G327">
            <v>0</v>
          </cell>
          <cell r="H327">
            <v>-1915</v>
          </cell>
          <cell r="I327">
            <v>1915</v>
          </cell>
          <cell r="J327">
            <v>0</v>
          </cell>
          <cell r="K327">
            <v>0</v>
          </cell>
          <cell r="L327">
            <v>0</v>
          </cell>
          <cell r="M327">
            <v>0</v>
          </cell>
          <cell r="N327">
            <v>0</v>
          </cell>
        </row>
        <row r="328">
          <cell r="A328" t="str">
            <v>AR105205Z</v>
          </cell>
          <cell r="B328" t="str">
            <v>NQN_PRY</v>
          </cell>
          <cell r="C328" t="str">
            <v>O&amp;G</v>
          </cell>
          <cell r="D328">
            <v>45993671.219999775</v>
          </cell>
          <cell r="E328">
            <v>39450373.829999968</v>
          </cell>
          <cell r="F328">
            <v>-26927234.829999968</v>
          </cell>
          <cell r="G328">
            <v>12523139</v>
          </cell>
          <cell r="H328">
            <v>11477261</v>
          </cell>
          <cell r="I328">
            <v>1045878</v>
          </cell>
          <cell r="J328">
            <v>8.3515642523811329E-2</v>
          </cell>
          <cell r="K328">
            <v>0</v>
          </cell>
          <cell r="L328">
            <v>2100000</v>
          </cell>
          <cell r="M328">
            <v>-2100000</v>
          </cell>
          <cell r="N328">
            <v>-168231.3983</v>
          </cell>
        </row>
        <row r="329">
          <cell r="A329" t="str">
            <v>AR105206Z</v>
          </cell>
          <cell r="B329" t="str">
            <v>NQN_PRY</v>
          </cell>
          <cell r="C329" t="str">
            <v>O&amp;G</v>
          </cell>
          <cell r="D329">
            <v>-3008.96</v>
          </cell>
          <cell r="E329">
            <v>0</v>
          </cell>
          <cell r="F329">
            <v>0</v>
          </cell>
          <cell r="G329">
            <v>0</v>
          </cell>
          <cell r="H329">
            <v>-2329</v>
          </cell>
          <cell r="I329">
            <v>2329</v>
          </cell>
          <cell r="J329">
            <v>0</v>
          </cell>
          <cell r="K329">
            <v>0</v>
          </cell>
          <cell r="L329">
            <v>0</v>
          </cell>
          <cell r="M329">
            <v>0</v>
          </cell>
          <cell r="N329">
            <v>0</v>
          </cell>
        </row>
        <row r="330">
          <cell r="A330" t="str">
            <v>AR105208Z</v>
          </cell>
          <cell r="B330" t="str">
            <v>NQN_PRY</v>
          </cell>
          <cell r="C330" t="str">
            <v>O&amp;G</v>
          </cell>
          <cell r="D330">
            <v>-54413.289999999906</v>
          </cell>
          <cell r="E330">
            <v>0</v>
          </cell>
          <cell r="F330">
            <v>0</v>
          </cell>
          <cell r="G330">
            <v>0</v>
          </cell>
          <cell r="H330">
            <v>57713</v>
          </cell>
          <cell r="I330">
            <v>-57713</v>
          </cell>
          <cell r="J330">
            <v>0</v>
          </cell>
          <cell r="K330">
            <v>0</v>
          </cell>
          <cell r="L330">
            <v>0</v>
          </cell>
          <cell r="M330">
            <v>0</v>
          </cell>
          <cell r="N330">
            <v>0</v>
          </cell>
        </row>
        <row r="331">
          <cell r="A331" t="str">
            <v>AR105211Z</v>
          </cell>
          <cell r="B331" t="str">
            <v>RDS_SER</v>
          </cell>
          <cell r="C331" t="str">
            <v>O&amp;G</v>
          </cell>
          <cell r="D331">
            <v>635976.200000001</v>
          </cell>
          <cell r="E331">
            <v>0</v>
          </cell>
          <cell r="F331">
            <v>1553925</v>
          </cell>
          <cell r="G331">
            <v>1553925</v>
          </cell>
          <cell r="H331">
            <v>539289</v>
          </cell>
          <cell r="I331">
            <v>1014636</v>
          </cell>
          <cell r="J331">
            <v>0.65295043197065494</v>
          </cell>
          <cell r="K331">
            <v>0</v>
          </cell>
          <cell r="L331">
            <v>0</v>
          </cell>
          <cell r="M331">
            <v>0</v>
          </cell>
          <cell r="N331">
            <v>0</v>
          </cell>
        </row>
        <row r="332">
          <cell r="A332" t="str">
            <v>AR105212Z</v>
          </cell>
          <cell r="B332" t="str">
            <v>NQN_PRY</v>
          </cell>
          <cell r="C332" t="str">
            <v>O&amp;G</v>
          </cell>
          <cell r="D332">
            <v>-15654.209999999888</v>
          </cell>
          <cell r="E332">
            <v>0</v>
          </cell>
          <cell r="F332">
            <v>0</v>
          </cell>
          <cell r="G332">
            <v>0</v>
          </cell>
          <cell r="H332">
            <v>47082</v>
          </cell>
          <cell r="I332">
            <v>-47082</v>
          </cell>
          <cell r="J332">
            <v>0</v>
          </cell>
          <cell r="K332">
            <v>0</v>
          </cell>
          <cell r="L332">
            <v>0</v>
          </cell>
          <cell r="M332">
            <v>0</v>
          </cell>
          <cell r="N332">
            <v>0</v>
          </cell>
        </row>
        <row r="333">
          <cell r="A333" t="str">
            <v>AR105213Z</v>
          </cell>
          <cell r="B333" t="str">
            <v>O&amp;G_ASI_SE</v>
          </cell>
          <cell r="C333" t="str">
            <v>O&amp;G</v>
          </cell>
          <cell r="D333">
            <v>7702.6099999999897</v>
          </cell>
          <cell r="E333">
            <v>0</v>
          </cell>
          <cell r="F333">
            <v>0</v>
          </cell>
          <cell r="G333">
            <v>0</v>
          </cell>
          <cell r="H333">
            <v>-238</v>
          </cell>
          <cell r="I333">
            <v>238</v>
          </cell>
          <cell r="J333">
            <v>0</v>
          </cell>
          <cell r="K333">
            <v>0</v>
          </cell>
          <cell r="L333">
            <v>0</v>
          </cell>
          <cell r="M333">
            <v>0</v>
          </cell>
          <cell r="N333">
            <v>0</v>
          </cell>
        </row>
        <row r="334">
          <cell r="A334" t="str">
            <v>AR105214Z</v>
          </cell>
          <cell r="B334" t="str">
            <v>E&amp;C_PRY</v>
          </cell>
          <cell r="C334" t="str">
            <v>E&amp;C</v>
          </cell>
          <cell r="D334">
            <v>-25792463.049999997</v>
          </cell>
          <cell r="E334">
            <v>72955371.539999992</v>
          </cell>
          <cell r="F334">
            <v>-52941121.539999992</v>
          </cell>
          <cell r="G334">
            <v>20014250</v>
          </cell>
          <cell r="H334">
            <v>82182565</v>
          </cell>
          <cell r="I334">
            <v>-62168315</v>
          </cell>
          <cell r="J334">
            <v>-3.1062025806612787</v>
          </cell>
          <cell r="K334">
            <v>1978127.84</v>
          </cell>
          <cell r="L334">
            <v>0</v>
          </cell>
          <cell r="M334">
            <v>1978127.84</v>
          </cell>
          <cell r="N334">
            <v>0</v>
          </cell>
        </row>
        <row r="335">
          <cell r="A335" t="str">
            <v>AR105217Z</v>
          </cell>
          <cell r="B335" t="str">
            <v>MZA_PRY</v>
          </cell>
          <cell r="C335" t="str">
            <v>O&amp;G</v>
          </cell>
          <cell r="D335">
            <v>26566053.979999896</v>
          </cell>
          <cell r="E335">
            <v>96983769.529999971</v>
          </cell>
          <cell r="F335">
            <v>8936567.4700000286</v>
          </cell>
          <cell r="G335">
            <v>105920337</v>
          </cell>
          <cell r="H335">
            <v>91621090</v>
          </cell>
          <cell r="I335">
            <v>14299247</v>
          </cell>
          <cell r="J335">
            <v>0.13500001420879165</v>
          </cell>
          <cell r="K335">
            <v>9003759.6600000001</v>
          </cell>
          <cell r="L335">
            <v>5625371.5999999996</v>
          </cell>
          <cell r="M335">
            <v>3378388.0600000005</v>
          </cell>
          <cell r="N335">
            <v>-950651.41129999992</v>
          </cell>
        </row>
        <row r="336">
          <cell r="A336" t="str">
            <v>AR105218Z</v>
          </cell>
          <cell r="B336" t="str">
            <v>E&amp;C_PRY</v>
          </cell>
          <cell r="C336" t="str">
            <v>E&amp;C</v>
          </cell>
          <cell r="D336">
            <v>1726099.99</v>
          </cell>
          <cell r="E336">
            <v>0</v>
          </cell>
          <cell r="F336">
            <v>0</v>
          </cell>
          <cell r="G336">
            <v>0</v>
          </cell>
          <cell r="H336">
            <v>9607</v>
          </cell>
          <cell r="I336">
            <v>-9607</v>
          </cell>
          <cell r="J336">
            <v>0</v>
          </cell>
          <cell r="K336">
            <v>0</v>
          </cell>
          <cell r="L336">
            <v>0</v>
          </cell>
          <cell r="M336">
            <v>0</v>
          </cell>
          <cell r="N336">
            <v>0</v>
          </cell>
        </row>
        <row r="337">
          <cell r="A337" t="str">
            <v>AR105219Z</v>
          </cell>
          <cell r="B337" t="str">
            <v>NQN_PRY</v>
          </cell>
          <cell r="C337" t="str">
            <v>O&amp;G</v>
          </cell>
          <cell r="D337">
            <v>36515327.479999989</v>
          </cell>
          <cell r="E337">
            <v>73731563.23999989</v>
          </cell>
          <cell r="F337">
            <v>-26156558.23999989</v>
          </cell>
          <cell r="G337">
            <v>47575005</v>
          </cell>
          <cell r="H337">
            <v>42103880</v>
          </cell>
          <cell r="I337">
            <v>5471125</v>
          </cell>
          <cell r="J337">
            <v>0.11499998791382156</v>
          </cell>
          <cell r="K337">
            <v>-15342052.960000001</v>
          </cell>
          <cell r="L337">
            <v>362587</v>
          </cell>
          <cell r="M337">
            <v>-15704639.960000001</v>
          </cell>
          <cell r="N337">
            <v>-622285.1838</v>
          </cell>
        </row>
        <row r="338">
          <cell r="A338" t="str">
            <v>AR105222Z</v>
          </cell>
          <cell r="B338" t="str">
            <v>CRO_PRY</v>
          </cell>
          <cell r="C338" t="str">
            <v>O&amp;G</v>
          </cell>
          <cell r="D338">
            <v>-12188.570000000002</v>
          </cell>
          <cell r="E338">
            <v>0</v>
          </cell>
          <cell r="F338">
            <v>0</v>
          </cell>
          <cell r="G338">
            <v>0</v>
          </cell>
          <cell r="H338">
            <v>14753</v>
          </cell>
          <cell r="I338">
            <v>-14753</v>
          </cell>
          <cell r="J338">
            <v>0</v>
          </cell>
          <cell r="K338">
            <v>0</v>
          </cell>
          <cell r="L338">
            <v>0</v>
          </cell>
          <cell r="M338">
            <v>0</v>
          </cell>
          <cell r="N338">
            <v>0</v>
          </cell>
        </row>
        <row r="339">
          <cell r="A339" t="str">
            <v>AR105226Z</v>
          </cell>
          <cell r="B339" t="str">
            <v>NQN_PRY</v>
          </cell>
          <cell r="C339" t="str">
            <v>O&amp;G</v>
          </cell>
          <cell r="D339">
            <v>4001734.6899999911</v>
          </cell>
          <cell r="E339">
            <v>11531499.739999991</v>
          </cell>
          <cell r="F339">
            <v>5398487.2600000091</v>
          </cell>
          <cell r="G339">
            <v>16929987</v>
          </cell>
          <cell r="H339">
            <v>9298110</v>
          </cell>
          <cell r="I339">
            <v>7631877</v>
          </cell>
          <cell r="J339">
            <v>0.45079048200096078</v>
          </cell>
          <cell r="K339">
            <v>-1672568.7</v>
          </cell>
          <cell r="L339">
            <v>0</v>
          </cell>
          <cell r="M339">
            <v>-1672568.7</v>
          </cell>
          <cell r="N339">
            <v>-105314.99739999999</v>
          </cell>
        </row>
        <row r="340">
          <cell r="A340" t="str">
            <v>AR105227Z</v>
          </cell>
          <cell r="B340" t="str">
            <v>MZA_PRY</v>
          </cell>
          <cell r="C340" t="str">
            <v>O&amp;G</v>
          </cell>
          <cell r="D340">
            <v>-830955.57999998797</v>
          </cell>
          <cell r="E340">
            <v>29691216.119999968</v>
          </cell>
          <cell r="F340">
            <v>18391.880000032485</v>
          </cell>
          <cell r="G340">
            <v>29709608</v>
          </cell>
          <cell r="H340">
            <v>27035743</v>
          </cell>
          <cell r="I340">
            <v>2673865</v>
          </cell>
          <cell r="J340">
            <v>9.0000009424560573E-2</v>
          </cell>
          <cell r="K340">
            <v>137064.269999999</v>
          </cell>
          <cell r="L340">
            <v>6354985.3581999997</v>
          </cell>
          <cell r="M340">
            <v>-6217921.088200001</v>
          </cell>
          <cell r="N340">
            <v>-321505.482082</v>
          </cell>
        </row>
        <row r="341">
          <cell r="A341" t="str">
            <v>AR105229Z</v>
          </cell>
          <cell r="B341" t="str">
            <v>NQN_PRY</v>
          </cell>
          <cell r="C341" t="str">
            <v>O&amp;G</v>
          </cell>
          <cell r="D341">
            <v>4293219.6399999913</v>
          </cell>
          <cell r="E341">
            <v>48032597.34999986</v>
          </cell>
          <cell r="F341">
            <v>-5590176.3499998599</v>
          </cell>
          <cell r="G341">
            <v>42442421</v>
          </cell>
          <cell r="H341">
            <v>37773753</v>
          </cell>
          <cell r="I341">
            <v>4668668</v>
          </cell>
          <cell r="J341">
            <v>0.1100000398186522</v>
          </cell>
          <cell r="K341">
            <v>2479698.5899999901</v>
          </cell>
          <cell r="L341">
            <v>1058378</v>
          </cell>
          <cell r="M341">
            <v>1421320.5899999901</v>
          </cell>
          <cell r="N341">
            <v>-445909.75349999999</v>
          </cell>
        </row>
        <row r="342">
          <cell r="A342" t="str">
            <v>AR105230Z</v>
          </cell>
          <cell r="B342" t="str">
            <v>NQN_PRY</v>
          </cell>
          <cell r="C342" t="str">
            <v>O&amp;G</v>
          </cell>
          <cell r="D342">
            <v>13763575.089999979</v>
          </cell>
          <cell r="E342">
            <v>70465007.499999881</v>
          </cell>
          <cell r="F342">
            <v>-8347975.4999998808</v>
          </cell>
          <cell r="G342">
            <v>62117032</v>
          </cell>
          <cell r="H342">
            <v>55284160</v>
          </cell>
          <cell r="I342">
            <v>6832872</v>
          </cell>
          <cell r="J342">
            <v>0.10999997553006075</v>
          </cell>
          <cell r="K342">
            <v>1228740.9399999899</v>
          </cell>
          <cell r="L342">
            <v>5941826</v>
          </cell>
          <cell r="M342">
            <v>-4713085.0600000098</v>
          </cell>
          <cell r="N342">
            <v>-543658.33499999996</v>
          </cell>
        </row>
        <row r="343">
          <cell r="A343" t="str">
            <v>AR105231Z</v>
          </cell>
          <cell r="B343" t="str">
            <v>MZA_PRY</v>
          </cell>
          <cell r="C343" t="str">
            <v>O&amp;G</v>
          </cell>
          <cell r="D343">
            <v>3095997.6899999902</v>
          </cell>
          <cell r="E343">
            <v>247807.84</v>
          </cell>
          <cell r="F343">
            <v>0.16000000000349246</v>
          </cell>
          <cell r="G343">
            <v>247808</v>
          </cell>
          <cell r="H343">
            <v>150082</v>
          </cell>
          <cell r="I343">
            <v>97726</v>
          </cell>
          <cell r="J343">
            <v>0.39436176394628097</v>
          </cell>
          <cell r="K343">
            <v>0</v>
          </cell>
          <cell r="L343">
            <v>0</v>
          </cell>
          <cell r="M343">
            <v>0</v>
          </cell>
          <cell r="N343">
            <v>-2998.4767999999999</v>
          </cell>
        </row>
        <row r="344">
          <cell r="A344" t="str">
            <v>AR105232Z</v>
          </cell>
          <cell r="B344" t="str">
            <v>NQN_PRY</v>
          </cell>
          <cell r="C344" t="str">
            <v>O&amp;G</v>
          </cell>
          <cell r="D344">
            <v>4667076.3299999805</v>
          </cell>
          <cell r="E344">
            <v>37512391.629999988</v>
          </cell>
          <cell r="F344">
            <v>-1026997.6299999878</v>
          </cell>
          <cell r="G344">
            <v>36485394</v>
          </cell>
          <cell r="H344">
            <v>31559865</v>
          </cell>
          <cell r="I344">
            <v>4925529</v>
          </cell>
          <cell r="J344">
            <v>0.13500002220066473</v>
          </cell>
          <cell r="K344">
            <v>-412094.489999999</v>
          </cell>
          <cell r="L344">
            <v>395600</v>
          </cell>
          <cell r="M344">
            <v>-807694.48999999906</v>
          </cell>
          <cell r="N344">
            <v>-379079.91629999998</v>
          </cell>
        </row>
        <row r="345">
          <cell r="A345" t="str">
            <v>AR105233Z</v>
          </cell>
          <cell r="B345" t="str">
            <v>CRO_PRY</v>
          </cell>
          <cell r="C345" t="str">
            <v>O&amp;G</v>
          </cell>
          <cell r="D345">
            <v>1123844.5700000015</v>
          </cell>
          <cell r="E345">
            <v>29286221.169999979</v>
          </cell>
          <cell r="F345">
            <v>381519.83000002056</v>
          </cell>
          <cell r="G345">
            <v>29667741</v>
          </cell>
          <cell r="H345">
            <v>26700967</v>
          </cell>
          <cell r="I345">
            <v>2966774</v>
          </cell>
          <cell r="J345">
            <v>9.999999662933555E-2</v>
          </cell>
          <cell r="K345">
            <v>381521.25</v>
          </cell>
          <cell r="L345">
            <v>1700000</v>
          </cell>
          <cell r="M345">
            <v>-1318478.75</v>
          </cell>
          <cell r="N345">
            <v>-371834.65404000011</v>
          </cell>
        </row>
        <row r="346">
          <cell r="A346" t="str">
            <v>AR105234Z</v>
          </cell>
          <cell r="B346" t="str">
            <v>NQN_PRY</v>
          </cell>
          <cell r="C346" t="str">
            <v>O&amp;G</v>
          </cell>
          <cell r="D346">
            <v>19095684.83999991</v>
          </cell>
          <cell r="E346">
            <v>93174914.769999802</v>
          </cell>
          <cell r="F346">
            <v>-10088006.769999802</v>
          </cell>
          <cell r="G346">
            <v>83086908</v>
          </cell>
          <cell r="H346">
            <v>69700005</v>
          </cell>
          <cell r="I346">
            <v>13386903</v>
          </cell>
          <cell r="J346">
            <v>0.16111928247468302</v>
          </cell>
          <cell r="K346">
            <v>-10088005.84</v>
          </cell>
          <cell r="L346">
            <v>0</v>
          </cell>
          <cell r="M346">
            <v>-10088005.84</v>
          </cell>
          <cell r="N346">
            <v>-931749.14769999986</v>
          </cell>
        </row>
        <row r="347">
          <cell r="A347" t="str">
            <v>AR105235Z</v>
          </cell>
          <cell r="B347" t="str">
            <v>NQN_PRY</v>
          </cell>
          <cell r="C347" t="str">
            <v>O&amp;G</v>
          </cell>
          <cell r="D347">
            <v>-25909899.929999989</v>
          </cell>
          <cell r="E347">
            <v>79065559.930000007</v>
          </cell>
          <cell r="F347">
            <v>1470023.0699999928</v>
          </cell>
          <cell r="G347">
            <v>80535583</v>
          </cell>
          <cell r="H347">
            <v>73287380</v>
          </cell>
          <cell r="I347">
            <v>7248203</v>
          </cell>
          <cell r="J347">
            <v>9.0000006580941996E-2</v>
          </cell>
          <cell r="K347">
            <v>1470022.59</v>
          </cell>
          <cell r="L347">
            <v>19729870.77</v>
          </cell>
          <cell r="M347">
            <v>-18259848.18</v>
          </cell>
          <cell r="N347">
            <v>-1185545.1683999996</v>
          </cell>
        </row>
        <row r="348">
          <cell r="A348" t="str">
            <v>AR105236Z</v>
          </cell>
          <cell r="B348" t="str">
            <v>NQN_PRY</v>
          </cell>
          <cell r="C348" t="str">
            <v>O&amp;G</v>
          </cell>
          <cell r="D348">
            <v>5284229.3599999882</v>
          </cell>
          <cell r="E348">
            <v>20724687.309999991</v>
          </cell>
          <cell r="F348">
            <v>-3361171.3099999912</v>
          </cell>
          <cell r="G348">
            <v>17363516</v>
          </cell>
          <cell r="H348">
            <v>15627163</v>
          </cell>
          <cell r="I348">
            <v>1736353</v>
          </cell>
          <cell r="J348">
            <v>0.10000008062883116</v>
          </cell>
          <cell r="K348">
            <v>-3361170.8399999901</v>
          </cell>
          <cell r="L348">
            <v>1097359.1675</v>
          </cell>
          <cell r="M348">
            <v>-4458530.0074999901</v>
          </cell>
          <cell r="N348">
            <v>-218220.46477499997</v>
          </cell>
        </row>
        <row r="349">
          <cell r="A349" t="str">
            <v>AR105237Z</v>
          </cell>
          <cell r="B349" t="str">
            <v>NQN_PRY</v>
          </cell>
          <cell r="C349" t="str">
            <v>O&amp;G</v>
          </cell>
          <cell r="D349">
            <v>-10801860.110000009</v>
          </cell>
          <cell r="E349">
            <v>15903571.02999999</v>
          </cell>
          <cell r="F349">
            <v>24449891.97000001</v>
          </cell>
          <cell r="G349">
            <v>40353463</v>
          </cell>
          <cell r="H349">
            <v>36721652</v>
          </cell>
          <cell r="I349">
            <v>3631811</v>
          </cell>
          <cell r="J349">
            <v>8.9999983396716166E-2</v>
          </cell>
          <cell r="K349">
            <v>24449890.890000001</v>
          </cell>
          <cell r="L349">
            <v>5000000</v>
          </cell>
          <cell r="M349">
            <v>19449890.890000001</v>
          </cell>
          <cell r="N349">
            <v>-209035.71030000001</v>
          </cell>
        </row>
        <row r="350">
          <cell r="A350" t="str">
            <v>AR105238Z</v>
          </cell>
          <cell r="B350" t="str">
            <v>NQN_PRY</v>
          </cell>
          <cell r="C350" t="str">
            <v>O&amp;G</v>
          </cell>
          <cell r="D350">
            <v>-38462810.189999796</v>
          </cell>
          <cell r="E350">
            <v>136659300.66</v>
          </cell>
          <cell r="F350">
            <v>-3798297.6599999964</v>
          </cell>
          <cell r="G350">
            <v>132861003</v>
          </cell>
          <cell r="H350">
            <v>119574903</v>
          </cell>
          <cell r="I350">
            <v>13286100</v>
          </cell>
          <cell r="J350">
            <v>9.9999997742001093E-2</v>
          </cell>
          <cell r="K350">
            <v>-3798297.73</v>
          </cell>
          <cell r="L350">
            <v>31000000</v>
          </cell>
          <cell r="M350">
            <v>-34798297.729999997</v>
          </cell>
          <cell r="N350">
            <v>-1676593.0066</v>
          </cell>
        </row>
        <row r="351">
          <cell r="A351" t="str">
            <v>AR109998Z</v>
          </cell>
          <cell r="B351" t="str">
            <v>ARG_OTR</v>
          </cell>
          <cell r="C351" t="str">
            <v>OVH</v>
          </cell>
          <cell r="D351">
            <v>-8350</v>
          </cell>
          <cell r="E351">
            <v>0</v>
          </cell>
          <cell r="F351">
            <v>0</v>
          </cell>
          <cell r="G351">
            <v>0</v>
          </cell>
          <cell r="H351">
            <v>-12274</v>
          </cell>
          <cell r="I351">
            <v>12274</v>
          </cell>
          <cell r="J351">
            <v>0</v>
          </cell>
          <cell r="K351">
            <v>0</v>
          </cell>
          <cell r="L351">
            <v>0</v>
          </cell>
          <cell r="M351">
            <v>0</v>
          </cell>
          <cell r="N351">
            <v>0</v>
          </cell>
        </row>
        <row r="352">
          <cell r="A352" t="str">
            <v>AR109999Z</v>
          </cell>
          <cell r="B352" t="str">
            <v>ARG_OTR</v>
          </cell>
          <cell r="C352" t="str">
            <v>OVH</v>
          </cell>
          <cell r="D352">
            <v>73077676.580000222</v>
          </cell>
          <cell r="E352">
            <v>0</v>
          </cell>
          <cell r="F352">
            <v>0</v>
          </cell>
          <cell r="G352">
            <v>0</v>
          </cell>
          <cell r="H352">
            <v>27179752</v>
          </cell>
          <cell r="I352">
            <v>-27179752</v>
          </cell>
          <cell r="J352">
            <v>0</v>
          </cell>
          <cell r="K352">
            <v>0</v>
          </cell>
          <cell r="L352">
            <v>0</v>
          </cell>
          <cell r="M352">
            <v>0</v>
          </cell>
          <cell r="N352">
            <v>0</v>
          </cell>
        </row>
        <row r="353">
          <cell r="A353" t="str">
            <v>AR10C100Z</v>
          </cell>
          <cell r="B353" t="str">
            <v>E&amp;C_OVH</v>
          </cell>
          <cell r="C353" t="str">
            <v>E&amp;C</v>
          </cell>
          <cell r="D353">
            <v>25396.960000000021</v>
          </cell>
          <cell r="E353">
            <v>0</v>
          </cell>
          <cell r="F353">
            <v>0</v>
          </cell>
          <cell r="G353">
            <v>0</v>
          </cell>
          <cell r="H353">
            <v>10388</v>
          </cell>
          <cell r="I353">
            <v>-10388</v>
          </cell>
          <cell r="J353">
            <v>0</v>
          </cell>
          <cell r="K353">
            <v>0</v>
          </cell>
          <cell r="L353">
            <v>0</v>
          </cell>
          <cell r="M353">
            <v>0</v>
          </cell>
          <cell r="N353">
            <v>0</v>
          </cell>
        </row>
        <row r="354">
          <cell r="A354" t="str">
            <v>AR10C191Z</v>
          </cell>
          <cell r="B354" t="str">
            <v>E&amp;C_OVH</v>
          </cell>
          <cell r="C354" t="str">
            <v>E&amp;C</v>
          </cell>
          <cell r="D354">
            <v>-2732.6199999999899</v>
          </cell>
          <cell r="E354">
            <v>0</v>
          </cell>
          <cell r="F354">
            <v>0</v>
          </cell>
          <cell r="G354">
            <v>0</v>
          </cell>
          <cell r="H354">
            <v>0</v>
          </cell>
          <cell r="I354">
            <v>0</v>
          </cell>
          <cell r="J354">
            <v>0</v>
          </cell>
          <cell r="K354">
            <v>0</v>
          </cell>
          <cell r="L354">
            <v>0</v>
          </cell>
          <cell r="M354">
            <v>0</v>
          </cell>
          <cell r="N354">
            <v>0</v>
          </cell>
        </row>
        <row r="355">
          <cell r="A355" t="str">
            <v>AR10C200Z</v>
          </cell>
          <cell r="B355" t="str">
            <v>CRO_EST_OB</v>
          </cell>
          <cell r="C355" t="str">
            <v>O&amp;G</v>
          </cell>
          <cell r="D355">
            <v>-4340637.959999999</v>
          </cell>
          <cell r="E355">
            <v>0</v>
          </cell>
          <cell r="F355">
            <v>0</v>
          </cell>
          <cell r="G355">
            <v>0</v>
          </cell>
          <cell r="H355">
            <v>4349981</v>
          </cell>
          <cell r="I355">
            <v>-4349981</v>
          </cell>
          <cell r="J355">
            <v>0</v>
          </cell>
          <cell r="K355">
            <v>0</v>
          </cell>
          <cell r="L355">
            <v>0</v>
          </cell>
          <cell r="M355">
            <v>0</v>
          </cell>
          <cell r="N355">
            <v>0</v>
          </cell>
        </row>
        <row r="356">
          <cell r="A356" t="str">
            <v>AR10C300Z</v>
          </cell>
          <cell r="B356" t="str">
            <v>O&amp;G_ASI_SE</v>
          </cell>
          <cell r="C356" t="str">
            <v>O&amp;G</v>
          </cell>
          <cell r="D356">
            <v>-596237.38999999978</v>
          </cell>
          <cell r="E356">
            <v>0</v>
          </cell>
          <cell r="F356">
            <v>0</v>
          </cell>
          <cell r="G356">
            <v>0</v>
          </cell>
          <cell r="H356">
            <v>533272</v>
          </cell>
          <cell r="I356">
            <v>-533272</v>
          </cell>
          <cell r="J356">
            <v>0</v>
          </cell>
          <cell r="K356">
            <v>0</v>
          </cell>
          <cell r="L356">
            <v>0</v>
          </cell>
          <cell r="M356">
            <v>0</v>
          </cell>
          <cell r="N356">
            <v>0</v>
          </cell>
        </row>
        <row r="357">
          <cell r="A357" t="str">
            <v>AR10M100Z</v>
          </cell>
          <cell r="B357" t="str">
            <v>RGL_EST_SE</v>
          </cell>
          <cell r="C357" t="str">
            <v>O&amp;G</v>
          </cell>
          <cell r="D357">
            <v>-2929185.2699999907</v>
          </cell>
          <cell r="E357">
            <v>0</v>
          </cell>
          <cell r="F357">
            <v>0</v>
          </cell>
          <cell r="G357">
            <v>0</v>
          </cell>
          <cell r="H357">
            <v>-4610917</v>
          </cell>
          <cell r="I357">
            <v>4610917</v>
          </cell>
          <cell r="J357">
            <v>0</v>
          </cell>
          <cell r="K357">
            <v>0</v>
          </cell>
          <cell r="L357">
            <v>0</v>
          </cell>
          <cell r="M357">
            <v>0</v>
          </cell>
          <cell r="N357">
            <v>0</v>
          </cell>
        </row>
        <row r="358">
          <cell r="A358" t="str">
            <v>AR10M153Y</v>
          </cell>
          <cell r="B358" t="str">
            <v>RGL_PRE_SE</v>
          </cell>
          <cell r="C358" t="str">
            <v>O&amp;G</v>
          </cell>
          <cell r="D358">
            <v>354209.94</v>
          </cell>
          <cell r="E358">
            <v>0</v>
          </cell>
          <cell r="F358">
            <v>0</v>
          </cell>
          <cell r="G358">
            <v>0</v>
          </cell>
          <cell r="H358">
            <v>-280462</v>
          </cell>
          <cell r="I358">
            <v>280462</v>
          </cell>
          <cell r="J358">
            <v>0</v>
          </cell>
          <cell r="K358">
            <v>0</v>
          </cell>
          <cell r="L358">
            <v>0</v>
          </cell>
          <cell r="M358">
            <v>0</v>
          </cell>
          <cell r="N358">
            <v>0</v>
          </cell>
        </row>
        <row r="359">
          <cell r="A359" t="str">
            <v>AR10M153Z</v>
          </cell>
          <cell r="B359" t="str">
            <v>RGL_PRE_SE</v>
          </cell>
          <cell r="C359" t="str">
            <v>O&amp;G</v>
          </cell>
          <cell r="D359">
            <v>0</v>
          </cell>
          <cell r="E359">
            <v>0</v>
          </cell>
          <cell r="F359">
            <v>0</v>
          </cell>
          <cell r="G359">
            <v>0</v>
          </cell>
          <cell r="H359">
            <v>0</v>
          </cell>
          <cell r="I359">
            <v>0</v>
          </cell>
          <cell r="J359">
            <v>0</v>
          </cell>
          <cell r="K359">
            <v>0</v>
          </cell>
          <cell r="L359">
            <v>0</v>
          </cell>
          <cell r="M359">
            <v>0</v>
          </cell>
          <cell r="N359">
            <v>0</v>
          </cell>
        </row>
        <row r="360">
          <cell r="A360" t="str">
            <v>AR10M200Z</v>
          </cell>
          <cell r="B360" t="str">
            <v>CRO_EST_SE</v>
          </cell>
          <cell r="C360" t="str">
            <v>O&amp;G</v>
          </cell>
          <cell r="D360">
            <v>6589709.76999998</v>
          </cell>
          <cell r="E360">
            <v>1515784.819999998</v>
          </cell>
          <cell r="F360">
            <v>0.18000000203028321</v>
          </cell>
          <cell r="G360">
            <v>1515785</v>
          </cell>
          <cell r="H360">
            <v>-4451600</v>
          </cell>
          <cell r="I360">
            <v>5967385</v>
          </cell>
          <cell r="J360">
            <v>3.9368281121663031</v>
          </cell>
          <cell r="K360">
            <v>0</v>
          </cell>
          <cell r="L360">
            <v>0</v>
          </cell>
          <cell r="M360">
            <v>0</v>
          </cell>
          <cell r="N360">
            <v>0</v>
          </cell>
        </row>
        <row r="361">
          <cell r="A361" t="str">
            <v>AR10M300Z</v>
          </cell>
          <cell r="B361" t="str">
            <v>RDS_EST_SE</v>
          </cell>
          <cell r="C361" t="str">
            <v>O&amp;G</v>
          </cell>
          <cell r="D361">
            <v>8144257.1499999883</v>
          </cell>
          <cell r="E361">
            <v>0</v>
          </cell>
          <cell r="F361">
            <v>0</v>
          </cell>
          <cell r="G361">
            <v>0</v>
          </cell>
          <cell r="H361">
            <v>-13867837</v>
          </cell>
          <cell r="I361">
            <v>13867837</v>
          </cell>
          <cell r="J361">
            <v>0</v>
          </cell>
          <cell r="K361">
            <v>0</v>
          </cell>
          <cell r="L361">
            <v>0</v>
          </cell>
          <cell r="M361">
            <v>0</v>
          </cell>
          <cell r="N361">
            <v>0</v>
          </cell>
        </row>
        <row r="362">
          <cell r="A362" t="str">
            <v>AR10M400Z</v>
          </cell>
          <cell r="B362" t="str">
            <v>NQN_EST_SE</v>
          </cell>
          <cell r="C362" t="str">
            <v>O&amp;G</v>
          </cell>
          <cell r="D362">
            <v>-1958886.8000000007</v>
          </cell>
          <cell r="E362">
            <v>0</v>
          </cell>
          <cell r="F362">
            <v>0</v>
          </cell>
          <cell r="G362">
            <v>0</v>
          </cell>
          <cell r="H362">
            <v>-1148346</v>
          </cell>
          <cell r="I362">
            <v>1148346</v>
          </cell>
          <cell r="J362">
            <v>0</v>
          </cell>
          <cell r="K362">
            <v>0</v>
          </cell>
          <cell r="L362">
            <v>0</v>
          </cell>
          <cell r="M362">
            <v>0</v>
          </cell>
          <cell r="N362">
            <v>0</v>
          </cell>
        </row>
        <row r="363">
          <cell r="A363" t="str">
            <v>AR10M500Z</v>
          </cell>
          <cell r="B363" t="str">
            <v>MZA_EST_SE</v>
          </cell>
          <cell r="C363" t="str">
            <v>O&amp;G</v>
          </cell>
          <cell r="D363">
            <v>-4026132.1299999948</v>
          </cell>
          <cell r="E363">
            <v>0</v>
          </cell>
          <cell r="F363">
            <v>0</v>
          </cell>
          <cell r="G363">
            <v>0</v>
          </cell>
          <cell r="H363">
            <v>1564149</v>
          </cell>
          <cell r="I363">
            <v>-1564149</v>
          </cell>
          <cell r="J363">
            <v>0</v>
          </cell>
          <cell r="K363">
            <v>0</v>
          </cell>
          <cell r="L363">
            <v>0</v>
          </cell>
          <cell r="M363">
            <v>0</v>
          </cell>
          <cell r="N363">
            <v>0</v>
          </cell>
        </row>
        <row r="364">
          <cell r="A364" t="str">
            <v>AR10M501Z</v>
          </cell>
          <cell r="B364" t="str">
            <v>MZA_EST_OB</v>
          </cell>
          <cell r="C364" t="str">
            <v>O&amp;G</v>
          </cell>
          <cell r="D364">
            <v>-1936997.2799999993</v>
          </cell>
          <cell r="E364">
            <v>0</v>
          </cell>
          <cell r="F364">
            <v>0</v>
          </cell>
          <cell r="G364">
            <v>0</v>
          </cell>
          <cell r="H364">
            <v>-14003</v>
          </cell>
          <cell r="I364">
            <v>14003</v>
          </cell>
          <cell r="J364">
            <v>0</v>
          </cell>
          <cell r="K364">
            <v>0</v>
          </cell>
          <cell r="L364">
            <v>0</v>
          </cell>
          <cell r="M364">
            <v>0</v>
          </cell>
          <cell r="N364">
            <v>0</v>
          </cell>
        </row>
        <row r="365">
          <cell r="A365" t="str">
            <v>AR10M510Z</v>
          </cell>
          <cell r="B365" t="str">
            <v>O&amp;G_ASI_SE</v>
          </cell>
          <cell r="C365" t="str">
            <v>O&amp;G</v>
          </cell>
          <cell r="D365">
            <v>-33664.279999999977</v>
          </cell>
          <cell r="E365">
            <v>0</v>
          </cell>
          <cell r="F365">
            <v>0</v>
          </cell>
          <cell r="G365">
            <v>0</v>
          </cell>
          <cell r="H365">
            <v>33127</v>
          </cell>
          <cell r="I365">
            <v>-33127</v>
          </cell>
          <cell r="J365">
            <v>0</v>
          </cell>
          <cell r="K365">
            <v>0</v>
          </cell>
          <cell r="L365">
            <v>0</v>
          </cell>
          <cell r="M365">
            <v>0</v>
          </cell>
          <cell r="N365">
            <v>0</v>
          </cell>
        </row>
        <row r="366">
          <cell r="A366" t="str">
            <v>AR10M520Z</v>
          </cell>
          <cell r="B366" t="str">
            <v>O&amp;G_ASI_SE</v>
          </cell>
          <cell r="C366" t="str">
            <v>O&amp;G</v>
          </cell>
          <cell r="D366">
            <v>0</v>
          </cell>
          <cell r="E366">
            <v>0</v>
          </cell>
          <cell r="F366">
            <v>0</v>
          </cell>
          <cell r="G366">
            <v>0</v>
          </cell>
          <cell r="H366">
            <v>0</v>
          </cell>
          <cell r="I366">
            <v>0</v>
          </cell>
          <cell r="J366">
            <v>0</v>
          </cell>
          <cell r="K366">
            <v>0</v>
          </cell>
          <cell r="L366">
            <v>0</v>
          </cell>
          <cell r="M366">
            <v>0</v>
          </cell>
          <cell r="N366">
            <v>0</v>
          </cell>
        </row>
        <row r="367">
          <cell r="A367" t="str">
            <v>AR10M600Z</v>
          </cell>
          <cell r="B367" t="str">
            <v>E&amp;C_PRY</v>
          </cell>
          <cell r="C367" t="str">
            <v>E&amp;C</v>
          </cell>
          <cell r="D367">
            <v>-69555.979999999894</v>
          </cell>
          <cell r="E367">
            <v>0</v>
          </cell>
          <cell r="F367">
            <v>0</v>
          </cell>
          <cell r="G367">
            <v>0</v>
          </cell>
          <cell r="H367">
            <v>73839</v>
          </cell>
          <cell r="I367">
            <v>-73839</v>
          </cell>
          <cell r="J367">
            <v>0</v>
          </cell>
          <cell r="K367">
            <v>0</v>
          </cell>
          <cell r="L367">
            <v>0</v>
          </cell>
          <cell r="M367">
            <v>0</v>
          </cell>
          <cell r="N367">
            <v>0</v>
          </cell>
        </row>
        <row r="368">
          <cell r="A368" t="str">
            <v>SKLA0000Z</v>
          </cell>
          <cell r="B368" t="str">
            <v>SKLA</v>
          </cell>
          <cell r="C368" t="str">
            <v>OVH</v>
          </cell>
          <cell r="D368">
            <v>-3520165.3099999977</v>
          </cell>
          <cell r="E368">
            <v>0</v>
          </cell>
          <cell r="F368">
            <v>0</v>
          </cell>
          <cell r="G368">
            <v>0</v>
          </cell>
          <cell r="H368">
            <v>1290045</v>
          </cell>
          <cell r="I368">
            <v>-1290045</v>
          </cell>
          <cell r="J368">
            <v>0</v>
          </cell>
          <cell r="K368">
            <v>0</v>
          </cell>
          <cell r="L368">
            <v>0</v>
          </cell>
          <cell r="M368">
            <v>0</v>
          </cell>
          <cell r="N368">
            <v>0</v>
          </cell>
        </row>
        <row r="369">
          <cell r="A369" t="str">
            <v>SKLA0001Z</v>
          </cell>
          <cell r="B369" t="str">
            <v>SKLA</v>
          </cell>
          <cell r="C369" t="str">
            <v>OVH</v>
          </cell>
          <cell r="D369">
            <v>0</v>
          </cell>
          <cell r="E369">
            <v>0</v>
          </cell>
          <cell r="F369">
            <v>0</v>
          </cell>
          <cell r="G369">
            <v>0</v>
          </cell>
          <cell r="H369">
            <v>0</v>
          </cell>
          <cell r="I369">
            <v>0</v>
          </cell>
          <cell r="J369">
            <v>0</v>
          </cell>
          <cell r="K369">
            <v>0</v>
          </cell>
          <cell r="L369">
            <v>0</v>
          </cell>
          <cell r="M369">
            <v>0</v>
          </cell>
          <cell r="N369">
            <v>0</v>
          </cell>
        </row>
        <row r="370">
          <cell r="A370" t="str">
            <v>SKLA0002Z</v>
          </cell>
          <cell r="B370" t="str">
            <v>SKLA</v>
          </cell>
          <cell r="C370" t="str">
            <v>OVH</v>
          </cell>
          <cell r="D370">
            <v>-1307816.6699999992</v>
          </cell>
          <cell r="E370">
            <v>0</v>
          </cell>
          <cell r="F370">
            <v>0</v>
          </cell>
          <cell r="G370">
            <v>0</v>
          </cell>
          <cell r="H370">
            <v>241612</v>
          </cell>
          <cell r="I370">
            <v>-241612</v>
          </cell>
          <cell r="J370">
            <v>0</v>
          </cell>
          <cell r="K370">
            <v>0</v>
          </cell>
          <cell r="L370">
            <v>0</v>
          </cell>
          <cell r="M370">
            <v>0</v>
          </cell>
          <cell r="N370">
            <v>0</v>
          </cell>
        </row>
        <row r="371">
          <cell r="A371" t="str">
            <v>SKLA0003Z</v>
          </cell>
          <cell r="B371" t="str">
            <v>SKLA</v>
          </cell>
          <cell r="C371" t="str">
            <v>OVH</v>
          </cell>
          <cell r="D371">
            <v>257876.55999999994</v>
          </cell>
          <cell r="E371">
            <v>0</v>
          </cell>
          <cell r="F371">
            <v>0</v>
          </cell>
          <cell r="G371">
            <v>0</v>
          </cell>
          <cell r="H371">
            <v>-59620</v>
          </cell>
          <cell r="I371">
            <v>59620</v>
          </cell>
          <cell r="J371">
            <v>0</v>
          </cell>
          <cell r="K371">
            <v>0</v>
          </cell>
          <cell r="L371">
            <v>0</v>
          </cell>
          <cell r="M371">
            <v>0</v>
          </cell>
          <cell r="N371">
            <v>0</v>
          </cell>
        </row>
        <row r="372">
          <cell r="A372" t="str">
            <v>SKLA0010Z</v>
          </cell>
          <cell r="B372" t="str">
            <v>SKLA</v>
          </cell>
          <cell r="C372" t="str">
            <v>OVH</v>
          </cell>
          <cell r="D372">
            <v>31541.209999999901</v>
          </cell>
          <cell r="E372">
            <v>0</v>
          </cell>
          <cell r="F372">
            <v>0</v>
          </cell>
          <cell r="G372">
            <v>0</v>
          </cell>
          <cell r="H372">
            <v>0</v>
          </cell>
          <cell r="I372">
            <v>0</v>
          </cell>
          <cell r="J372">
            <v>0</v>
          </cell>
          <cell r="K372">
            <v>0</v>
          </cell>
          <cell r="L372">
            <v>0</v>
          </cell>
          <cell r="M372">
            <v>0</v>
          </cell>
          <cell r="N372">
            <v>0</v>
          </cell>
        </row>
        <row r="373">
          <cell r="A373" t="str">
            <v>SKLA0030Z</v>
          </cell>
          <cell r="B373" t="str">
            <v>SKLA</v>
          </cell>
          <cell r="C373" t="str">
            <v>OVH</v>
          </cell>
          <cell r="D373">
            <v>-9430649.2699999865</v>
          </cell>
          <cell r="E373">
            <v>0</v>
          </cell>
          <cell r="F373">
            <v>0</v>
          </cell>
          <cell r="G373">
            <v>0</v>
          </cell>
          <cell r="H373">
            <v>9886691</v>
          </cell>
          <cell r="I373">
            <v>-9886691</v>
          </cell>
          <cell r="J373">
            <v>0</v>
          </cell>
          <cell r="K373">
            <v>0</v>
          </cell>
          <cell r="L373">
            <v>0</v>
          </cell>
          <cell r="M373">
            <v>0</v>
          </cell>
          <cell r="N373">
            <v>0</v>
          </cell>
        </row>
        <row r="374">
          <cell r="A374" t="str">
            <v>SKLA0031Z</v>
          </cell>
          <cell r="B374" t="str">
            <v>SKLA</v>
          </cell>
          <cell r="C374" t="str">
            <v>OVH</v>
          </cell>
          <cell r="D374">
            <v>0</v>
          </cell>
          <cell r="E374">
            <v>0</v>
          </cell>
          <cell r="F374">
            <v>0</v>
          </cell>
          <cell r="G374">
            <v>0</v>
          </cell>
          <cell r="H374">
            <v>0</v>
          </cell>
          <cell r="I374">
            <v>0</v>
          </cell>
          <cell r="J374">
            <v>0</v>
          </cell>
          <cell r="K374">
            <v>0</v>
          </cell>
          <cell r="L374">
            <v>0</v>
          </cell>
          <cell r="M374">
            <v>0</v>
          </cell>
          <cell r="N374">
            <v>0</v>
          </cell>
        </row>
        <row r="375">
          <cell r="A375" t="str">
            <v>SKLA0040Z</v>
          </cell>
          <cell r="B375" t="str">
            <v>SKLA</v>
          </cell>
          <cell r="C375" t="str">
            <v>OVH</v>
          </cell>
          <cell r="D375">
            <v>3031017.2700000005</v>
          </cell>
          <cell r="E375">
            <v>0</v>
          </cell>
          <cell r="F375">
            <v>0</v>
          </cell>
          <cell r="G375">
            <v>0</v>
          </cell>
          <cell r="H375">
            <v>-2519761</v>
          </cell>
          <cell r="I375">
            <v>2519761</v>
          </cell>
          <cell r="J375">
            <v>0</v>
          </cell>
          <cell r="K375">
            <v>0</v>
          </cell>
          <cell r="L375">
            <v>0</v>
          </cell>
          <cell r="M375">
            <v>0</v>
          </cell>
          <cell r="N375">
            <v>0</v>
          </cell>
        </row>
        <row r="376">
          <cell r="A376" t="str">
            <v>SKLA0050Z</v>
          </cell>
          <cell r="B376" t="str">
            <v>SKLA</v>
          </cell>
          <cell r="C376" t="str">
            <v>OVH</v>
          </cell>
          <cell r="D376">
            <v>-1575519.6199999989</v>
          </cell>
          <cell r="E376">
            <v>0</v>
          </cell>
          <cell r="F376">
            <v>0</v>
          </cell>
          <cell r="G376">
            <v>0</v>
          </cell>
          <cell r="H376">
            <v>1624848</v>
          </cell>
          <cell r="I376">
            <v>-1624848</v>
          </cell>
          <cell r="J376">
            <v>0</v>
          </cell>
          <cell r="K376">
            <v>0</v>
          </cell>
          <cell r="L376">
            <v>0</v>
          </cell>
          <cell r="M376">
            <v>0</v>
          </cell>
          <cell r="N376">
            <v>0</v>
          </cell>
        </row>
        <row r="377">
          <cell r="A377" t="str">
            <v>SKLA0100Z</v>
          </cell>
          <cell r="B377" t="str">
            <v>SKLA</v>
          </cell>
          <cell r="C377" t="str">
            <v>OVH</v>
          </cell>
          <cell r="D377">
            <v>-2030526.3799999971</v>
          </cell>
          <cell r="E377">
            <v>0</v>
          </cell>
          <cell r="F377">
            <v>0</v>
          </cell>
          <cell r="G377">
            <v>0</v>
          </cell>
          <cell r="H377">
            <v>2045129</v>
          </cell>
          <cell r="I377">
            <v>-2045129</v>
          </cell>
          <cell r="J377">
            <v>0</v>
          </cell>
          <cell r="K377">
            <v>0</v>
          </cell>
          <cell r="L377">
            <v>0</v>
          </cell>
          <cell r="M377">
            <v>0</v>
          </cell>
          <cell r="N377">
            <v>0</v>
          </cell>
        </row>
        <row r="378">
          <cell r="A378" t="str">
            <v>SKLA0110Z</v>
          </cell>
          <cell r="B378" t="str">
            <v>SKLA</v>
          </cell>
          <cell r="C378" t="str">
            <v>OVH</v>
          </cell>
          <cell r="D378">
            <v>22246.66</v>
          </cell>
          <cell r="E378">
            <v>0</v>
          </cell>
          <cell r="F378">
            <v>0</v>
          </cell>
          <cell r="G378">
            <v>0</v>
          </cell>
          <cell r="H378">
            <v>-1449</v>
          </cell>
          <cell r="I378">
            <v>1449</v>
          </cell>
          <cell r="J378">
            <v>0</v>
          </cell>
          <cell r="K378">
            <v>0</v>
          </cell>
          <cell r="L378">
            <v>0</v>
          </cell>
          <cell r="M378">
            <v>0</v>
          </cell>
          <cell r="N378">
            <v>0</v>
          </cell>
        </row>
        <row r="379">
          <cell r="A379" t="str">
            <v>SKLA0111Z</v>
          </cell>
          <cell r="B379" t="str">
            <v>SKLA</v>
          </cell>
          <cell r="C379" t="str">
            <v>OVH</v>
          </cell>
          <cell r="D379">
            <v>0</v>
          </cell>
          <cell r="E379">
            <v>0</v>
          </cell>
          <cell r="F379">
            <v>0</v>
          </cell>
          <cell r="G379">
            <v>0</v>
          </cell>
          <cell r="H379">
            <v>0</v>
          </cell>
          <cell r="I379">
            <v>0</v>
          </cell>
          <cell r="J379">
            <v>0</v>
          </cell>
          <cell r="K379">
            <v>0</v>
          </cell>
          <cell r="L379">
            <v>0</v>
          </cell>
          <cell r="M379">
            <v>0</v>
          </cell>
          <cell r="N379">
            <v>0</v>
          </cell>
        </row>
        <row r="380">
          <cell r="A380" t="str">
            <v>SKLA0120Z</v>
          </cell>
          <cell r="B380" t="str">
            <v>SKLA</v>
          </cell>
          <cell r="C380" t="str">
            <v>OVH</v>
          </cell>
          <cell r="D380">
            <v>-1837979.9599999876</v>
          </cell>
          <cell r="E380">
            <v>0</v>
          </cell>
          <cell r="F380">
            <v>0</v>
          </cell>
          <cell r="G380">
            <v>0</v>
          </cell>
          <cell r="H380">
            <v>2442199</v>
          </cell>
          <cell r="I380">
            <v>-2442199</v>
          </cell>
          <cell r="J380">
            <v>0</v>
          </cell>
          <cell r="K380">
            <v>0</v>
          </cell>
          <cell r="L380">
            <v>0</v>
          </cell>
          <cell r="M380">
            <v>0</v>
          </cell>
          <cell r="N380">
            <v>0</v>
          </cell>
        </row>
        <row r="381">
          <cell r="A381" t="str">
            <v>SKLA0130Z</v>
          </cell>
          <cell r="B381" t="str">
            <v>SKLA</v>
          </cell>
          <cell r="C381" t="str">
            <v>OVH</v>
          </cell>
          <cell r="D381">
            <v>-2375962.2099999995</v>
          </cell>
          <cell r="E381">
            <v>0</v>
          </cell>
          <cell r="F381">
            <v>0</v>
          </cell>
          <cell r="G381">
            <v>0</v>
          </cell>
          <cell r="H381">
            <v>2084923</v>
          </cell>
          <cell r="I381">
            <v>-2084923</v>
          </cell>
          <cell r="J381">
            <v>0</v>
          </cell>
          <cell r="K381">
            <v>0</v>
          </cell>
          <cell r="L381">
            <v>0</v>
          </cell>
          <cell r="M381">
            <v>0</v>
          </cell>
          <cell r="N381">
            <v>0</v>
          </cell>
        </row>
        <row r="382">
          <cell r="A382" t="str">
            <v>SKLA0131Z</v>
          </cell>
          <cell r="B382" t="str">
            <v>SKLA</v>
          </cell>
          <cell r="C382" t="str">
            <v>OVH</v>
          </cell>
          <cell r="D382">
            <v>1252730.2</v>
          </cell>
          <cell r="E382">
            <v>0</v>
          </cell>
          <cell r="F382">
            <v>0</v>
          </cell>
          <cell r="G382">
            <v>0</v>
          </cell>
          <cell r="H382">
            <v>-1948</v>
          </cell>
          <cell r="I382">
            <v>1948</v>
          </cell>
          <cell r="J382">
            <v>0</v>
          </cell>
          <cell r="K382">
            <v>0</v>
          </cell>
          <cell r="L382">
            <v>0</v>
          </cell>
          <cell r="M382">
            <v>0</v>
          </cell>
          <cell r="N382">
            <v>0</v>
          </cell>
        </row>
        <row r="383">
          <cell r="A383" t="str">
            <v>SKLA0132Z</v>
          </cell>
          <cell r="B383" t="str">
            <v>SKLA</v>
          </cell>
          <cell r="C383" t="str">
            <v>OVH</v>
          </cell>
          <cell r="D383">
            <v>0</v>
          </cell>
          <cell r="E383">
            <v>0</v>
          </cell>
          <cell r="F383">
            <v>0</v>
          </cell>
          <cell r="G383">
            <v>0</v>
          </cell>
          <cell r="H383">
            <v>0</v>
          </cell>
          <cell r="I383">
            <v>0</v>
          </cell>
          <cell r="J383">
            <v>0</v>
          </cell>
          <cell r="K383">
            <v>0</v>
          </cell>
          <cell r="L383">
            <v>0</v>
          </cell>
          <cell r="M383">
            <v>0</v>
          </cell>
          <cell r="N383">
            <v>0</v>
          </cell>
        </row>
        <row r="384">
          <cell r="A384" t="str">
            <v>SKLA0133Z</v>
          </cell>
          <cell r="B384" t="str">
            <v>SKLA</v>
          </cell>
          <cell r="C384" t="str">
            <v>OVH</v>
          </cell>
          <cell r="D384">
            <v>166.59999999990839</v>
          </cell>
          <cell r="E384">
            <v>0</v>
          </cell>
          <cell r="F384">
            <v>0</v>
          </cell>
          <cell r="G384">
            <v>0</v>
          </cell>
          <cell r="H384">
            <v>0</v>
          </cell>
          <cell r="I384">
            <v>0</v>
          </cell>
          <cell r="J384">
            <v>0</v>
          </cell>
          <cell r="K384">
            <v>0</v>
          </cell>
          <cell r="L384">
            <v>0</v>
          </cell>
          <cell r="M384">
            <v>0</v>
          </cell>
          <cell r="N384">
            <v>0</v>
          </cell>
        </row>
        <row r="385">
          <cell r="A385" t="str">
            <v>SKLA0134Z</v>
          </cell>
          <cell r="B385" t="str">
            <v>SKLA</v>
          </cell>
          <cell r="C385" t="str">
            <v>OVH</v>
          </cell>
          <cell r="D385">
            <v>1823352.99</v>
          </cell>
          <cell r="E385">
            <v>0</v>
          </cell>
          <cell r="F385">
            <v>0</v>
          </cell>
          <cell r="G385">
            <v>0</v>
          </cell>
          <cell r="H385">
            <v>-1556353</v>
          </cell>
          <cell r="I385">
            <v>1556353</v>
          </cell>
          <cell r="J385">
            <v>0</v>
          </cell>
          <cell r="K385">
            <v>0</v>
          </cell>
          <cell r="L385">
            <v>0</v>
          </cell>
          <cell r="M385">
            <v>0</v>
          </cell>
          <cell r="N385">
            <v>0</v>
          </cell>
        </row>
        <row r="386">
          <cell r="A386" t="str">
            <v>SKLA0140Z</v>
          </cell>
          <cell r="B386" t="str">
            <v>SKLA</v>
          </cell>
          <cell r="C386" t="str">
            <v>OVH</v>
          </cell>
          <cell r="D386">
            <v>9229.7999999999993</v>
          </cell>
          <cell r="E386">
            <v>0</v>
          </cell>
          <cell r="F386">
            <v>0</v>
          </cell>
          <cell r="G386">
            <v>0</v>
          </cell>
          <cell r="H386">
            <v>0</v>
          </cell>
          <cell r="I386">
            <v>0</v>
          </cell>
          <cell r="J386">
            <v>0</v>
          </cell>
          <cell r="K386">
            <v>0</v>
          </cell>
          <cell r="L386">
            <v>0</v>
          </cell>
          <cell r="M386">
            <v>0</v>
          </cell>
          <cell r="N386">
            <v>0</v>
          </cell>
        </row>
        <row r="387">
          <cell r="A387" t="str">
            <v>SKLA0141Z</v>
          </cell>
          <cell r="B387" t="str">
            <v>SKLA</v>
          </cell>
          <cell r="C387" t="str">
            <v>OVH</v>
          </cell>
          <cell r="D387">
            <v>36543.700000000019</v>
          </cell>
          <cell r="E387">
            <v>0</v>
          </cell>
          <cell r="F387">
            <v>0</v>
          </cell>
          <cell r="G387">
            <v>0</v>
          </cell>
          <cell r="H387">
            <v>0</v>
          </cell>
          <cell r="I387">
            <v>0</v>
          </cell>
          <cell r="J387">
            <v>0</v>
          </cell>
          <cell r="K387">
            <v>0</v>
          </cell>
          <cell r="L387">
            <v>0</v>
          </cell>
          <cell r="M387">
            <v>0</v>
          </cell>
          <cell r="N387">
            <v>0</v>
          </cell>
        </row>
        <row r="388">
          <cell r="A388" t="str">
            <v>SKLA0142Z</v>
          </cell>
          <cell r="B388" t="str">
            <v>SKLA</v>
          </cell>
          <cell r="C388" t="str">
            <v>OVH</v>
          </cell>
          <cell r="D388">
            <v>22181.269999999909</v>
          </cell>
          <cell r="E388">
            <v>0</v>
          </cell>
          <cell r="F388">
            <v>0</v>
          </cell>
          <cell r="G388">
            <v>0</v>
          </cell>
          <cell r="H388">
            <v>0</v>
          </cell>
          <cell r="I388">
            <v>0</v>
          </cell>
          <cell r="J388">
            <v>0</v>
          </cell>
          <cell r="K388">
            <v>0</v>
          </cell>
          <cell r="L388">
            <v>0</v>
          </cell>
          <cell r="M388">
            <v>0</v>
          </cell>
          <cell r="N388">
            <v>0</v>
          </cell>
        </row>
        <row r="389">
          <cell r="A389" t="str">
            <v>SKLA0143Z</v>
          </cell>
          <cell r="B389" t="str">
            <v>SKLA</v>
          </cell>
          <cell r="C389" t="str">
            <v>OVH</v>
          </cell>
          <cell r="D389">
            <v>-13659</v>
          </cell>
          <cell r="E389">
            <v>0</v>
          </cell>
          <cell r="F389">
            <v>0</v>
          </cell>
          <cell r="G389">
            <v>0</v>
          </cell>
          <cell r="H389">
            <v>0</v>
          </cell>
          <cell r="I389">
            <v>0</v>
          </cell>
          <cell r="J389">
            <v>0</v>
          </cell>
          <cell r="K389">
            <v>0</v>
          </cell>
          <cell r="L389">
            <v>0</v>
          </cell>
          <cell r="M389">
            <v>0</v>
          </cell>
          <cell r="N389">
            <v>0</v>
          </cell>
        </row>
        <row r="390">
          <cell r="A390" t="str">
            <v>SKLA0200Z</v>
          </cell>
          <cell r="B390" t="str">
            <v>SKLA</v>
          </cell>
          <cell r="C390" t="str">
            <v>OVH</v>
          </cell>
          <cell r="D390">
            <v>-682660.19999999681</v>
          </cell>
          <cell r="E390">
            <v>0</v>
          </cell>
          <cell r="F390">
            <v>0</v>
          </cell>
          <cell r="G390">
            <v>0</v>
          </cell>
          <cell r="H390">
            <v>588785</v>
          </cell>
          <cell r="I390">
            <v>-588785</v>
          </cell>
          <cell r="J390">
            <v>0</v>
          </cell>
          <cell r="K390">
            <v>0</v>
          </cell>
          <cell r="L390">
            <v>0</v>
          </cell>
          <cell r="M390">
            <v>0</v>
          </cell>
          <cell r="N390">
            <v>0</v>
          </cell>
        </row>
        <row r="391">
          <cell r="A391" t="str">
            <v>SKLA0201Z</v>
          </cell>
          <cell r="B391" t="str">
            <v>SKLA</v>
          </cell>
          <cell r="C391" t="str">
            <v>OVH</v>
          </cell>
          <cell r="D391">
            <v>0</v>
          </cell>
          <cell r="E391">
            <v>0</v>
          </cell>
          <cell r="F391">
            <v>0</v>
          </cell>
          <cell r="G391">
            <v>0</v>
          </cell>
          <cell r="H391">
            <v>0</v>
          </cell>
          <cell r="I391">
            <v>0</v>
          </cell>
          <cell r="J391">
            <v>0</v>
          </cell>
          <cell r="K391">
            <v>0</v>
          </cell>
          <cell r="L391">
            <v>0</v>
          </cell>
          <cell r="M391">
            <v>0</v>
          </cell>
          <cell r="N391">
            <v>0</v>
          </cell>
        </row>
        <row r="392">
          <cell r="A392" t="str">
            <v>SKLA0260Z</v>
          </cell>
          <cell r="B392" t="str">
            <v>SKLA</v>
          </cell>
          <cell r="C392" t="str">
            <v>OVH</v>
          </cell>
          <cell r="D392">
            <v>-550069.81000000006</v>
          </cell>
          <cell r="E392">
            <v>0</v>
          </cell>
          <cell r="F392">
            <v>0</v>
          </cell>
          <cell r="G392">
            <v>0</v>
          </cell>
          <cell r="H392">
            <v>-6130</v>
          </cell>
          <cell r="I392">
            <v>6130</v>
          </cell>
          <cell r="J392">
            <v>0</v>
          </cell>
          <cell r="K392">
            <v>0</v>
          </cell>
          <cell r="L392">
            <v>0</v>
          </cell>
          <cell r="M392">
            <v>0</v>
          </cell>
          <cell r="N392">
            <v>0</v>
          </cell>
        </row>
        <row r="393">
          <cell r="A393" t="str">
            <v>SKLA0270Z</v>
          </cell>
          <cell r="B393" t="str">
            <v>SKLA</v>
          </cell>
          <cell r="C393" t="str">
            <v>OVH</v>
          </cell>
          <cell r="D393">
            <v>22003.94000000001</v>
          </cell>
          <cell r="E393">
            <v>0</v>
          </cell>
          <cell r="F393">
            <v>0</v>
          </cell>
          <cell r="G393">
            <v>0</v>
          </cell>
          <cell r="H393">
            <v>0</v>
          </cell>
          <cell r="I393">
            <v>0</v>
          </cell>
          <cell r="J393">
            <v>0</v>
          </cell>
          <cell r="K393">
            <v>0</v>
          </cell>
          <cell r="L393">
            <v>0</v>
          </cell>
          <cell r="M393">
            <v>0</v>
          </cell>
          <cell r="N393">
            <v>0</v>
          </cell>
        </row>
        <row r="394">
          <cell r="A394" t="str">
            <v>SKLA0271Z</v>
          </cell>
          <cell r="B394" t="str">
            <v>SKLA</v>
          </cell>
          <cell r="C394" t="str">
            <v>OVH</v>
          </cell>
          <cell r="D394">
            <v>1049036.5699999898</v>
          </cell>
          <cell r="E394">
            <v>0</v>
          </cell>
          <cell r="F394">
            <v>0</v>
          </cell>
          <cell r="G394">
            <v>0</v>
          </cell>
          <cell r="H394">
            <v>-75657</v>
          </cell>
          <cell r="I394">
            <v>75657</v>
          </cell>
          <cell r="J394">
            <v>0</v>
          </cell>
          <cell r="K394">
            <v>0</v>
          </cell>
          <cell r="L394">
            <v>0</v>
          </cell>
          <cell r="M394">
            <v>0</v>
          </cell>
          <cell r="N394">
            <v>0</v>
          </cell>
        </row>
        <row r="395">
          <cell r="A395" t="str">
            <v>SKLA0272Z</v>
          </cell>
          <cell r="B395" t="str">
            <v>SKLA</v>
          </cell>
          <cell r="C395" t="str">
            <v>OVH</v>
          </cell>
          <cell r="D395">
            <v>0</v>
          </cell>
          <cell r="E395">
            <v>0</v>
          </cell>
          <cell r="F395">
            <v>0</v>
          </cell>
          <cell r="G395">
            <v>0</v>
          </cell>
          <cell r="H395">
            <v>0</v>
          </cell>
          <cell r="I395">
            <v>0</v>
          </cell>
          <cell r="J395">
            <v>0</v>
          </cell>
          <cell r="K395">
            <v>0</v>
          </cell>
          <cell r="L395">
            <v>0</v>
          </cell>
          <cell r="M395">
            <v>0</v>
          </cell>
          <cell r="N395">
            <v>0</v>
          </cell>
        </row>
        <row r="396">
          <cell r="A396" t="str">
            <v>SKLA0273Z</v>
          </cell>
          <cell r="B396" t="str">
            <v>SKLA</v>
          </cell>
          <cell r="C396" t="str">
            <v>OVH</v>
          </cell>
          <cell r="D396">
            <v>-920.17999999999904</v>
          </cell>
          <cell r="E396">
            <v>0</v>
          </cell>
          <cell r="F396">
            <v>0</v>
          </cell>
          <cell r="G396">
            <v>0</v>
          </cell>
          <cell r="H396">
            <v>0</v>
          </cell>
          <cell r="I396">
            <v>0</v>
          </cell>
          <cell r="J396">
            <v>0</v>
          </cell>
          <cell r="K396">
            <v>0</v>
          </cell>
          <cell r="L396">
            <v>0</v>
          </cell>
          <cell r="M396">
            <v>0</v>
          </cell>
          <cell r="N396">
            <v>0</v>
          </cell>
        </row>
        <row r="397">
          <cell r="A397" t="str">
            <v>SKLA0274Z</v>
          </cell>
          <cell r="B397" t="str">
            <v>SKLA</v>
          </cell>
          <cell r="C397" t="str">
            <v>OVH</v>
          </cell>
          <cell r="D397">
            <v>1237.0699999999899</v>
          </cell>
          <cell r="E397">
            <v>0</v>
          </cell>
          <cell r="F397">
            <v>0</v>
          </cell>
          <cell r="G397">
            <v>0</v>
          </cell>
          <cell r="H397">
            <v>0</v>
          </cell>
          <cell r="I397">
            <v>0</v>
          </cell>
          <cell r="J397">
            <v>0</v>
          </cell>
          <cell r="K397">
            <v>0</v>
          </cell>
          <cell r="L397">
            <v>0</v>
          </cell>
          <cell r="M397">
            <v>0</v>
          </cell>
          <cell r="N397">
            <v>0</v>
          </cell>
        </row>
        <row r="398">
          <cell r="A398" t="str">
            <v>SKLA0280Z</v>
          </cell>
          <cell r="B398" t="str">
            <v>SKLA</v>
          </cell>
          <cell r="C398" t="str">
            <v>OVH</v>
          </cell>
          <cell r="D398">
            <v>0</v>
          </cell>
          <cell r="E398">
            <v>0</v>
          </cell>
          <cell r="F398">
            <v>0</v>
          </cell>
          <cell r="G398">
            <v>0</v>
          </cell>
          <cell r="H398">
            <v>0</v>
          </cell>
          <cell r="I398">
            <v>0</v>
          </cell>
          <cell r="J398">
            <v>0</v>
          </cell>
          <cell r="K398">
            <v>0</v>
          </cell>
          <cell r="L398">
            <v>0</v>
          </cell>
          <cell r="M398">
            <v>0</v>
          </cell>
          <cell r="N398">
            <v>0</v>
          </cell>
        </row>
        <row r="399">
          <cell r="A399" t="str">
            <v>SKLA0310Z</v>
          </cell>
          <cell r="B399" t="str">
            <v>SKLA</v>
          </cell>
          <cell r="C399" t="str">
            <v>OVH</v>
          </cell>
          <cell r="D399">
            <v>9059</v>
          </cell>
          <cell r="E399">
            <v>0</v>
          </cell>
          <cell r="F399">
            <v>0</v>
          </cell>
          <cell r="G399">
            <v>0</v>
          </cell>
          <cell r="H399">
            <v>0</v>
          </cell>
          <cell r="I399">
            <v>0</v>
          </cell>
          <cell r="J399">
            <v>0</v>
          </cell>
          <cell r="K399">
            <v>0</v>
          </cell>
          <cell r="L399">
            <v>0</v>
          </cell>
          <cell r="M399">
            <v>0</v>
          </cell>
          <cell r="N399">
            <v>0</v>
          </cell>
        </row>
        <row r="400">
          <cell r="A400" t="str">
            <v>SKLA0320Z</v>
          </cell>
          <cell r="B400" t="str">
            <v>SKLA</v>
          </cell>
          <cell r="C400" t="str">
            <v>OVH</v>
          </cell>
          <cell r="D400">
            <v>4354.0200000000004</v>
          </cell>
          <cell r="E400">
            <v>0</v>
          </cell>
          <cell r="F400">
            <v>0</v>
          </cell>
          <cell r="G400">
            <v>0</v>
          </cell>
          <cell r="H400">
            <v>0</v>
          </cell>
          <cell r="I400">
            <v>0</v>
          </cell>
          <cell r="J400">
            <v>0</v>
          </cell>
          <cell r="K400">
            <v>0</v>
          </cell>
          <cell r="L400">
            <v>0</v>
          </cell>
          <cell r="M400">
            <v>0</v>
          </cell>
          <cell r="N400">
            <v>0</v>
          </cell>
        </row>
        <row r="401">
          <cell r="A401" t="str">
            <v>SKLA0322Z</v>
          </cell>
          <cell r="B401" t="str">
            <v>SKLA</v>
          </cell>
          <cell r="C401" t="str">
            <v>OVH</v>
          </cell>
          <cell r="D401">
            <v>-885493</v>
          </cell>
          <cell r="E401">
            <v>0</v>
          </cell>
          <cell r="F401">
            <v>0</v>
          </cell>
          <cell r="G401">
            <v>0</v>
          </cell>
          <cell r="H401">
            <v>885493</v>
          </cell>
          <cell r="I401">
            <v>-885493</v>
          </cell>
          <cell r="J401">
            <v>0</v>
          </cell>
          <cell r="K401">
            <v>0</v>
          </cell>
          <cell r="L401">
            <v>0</v>
          </cell>
          <cell r="M401">
            <v>0</v>
          </cell>
          <cell r="N401">
            <v>0</v>
          </cell>
        </row>
        <row r="402">
          <cell r="A402" t="str">
            <v>SKLA0323Z</v>
          </cell>
          <cell r="B402" t="str">
            <v>SKLA</v>
          </cell>
          <cell r="C402" t="str">
            <v>OVH</v>
          </cell>
          <cell r="D402">
            <v>0</v>
          </cell>
          <cell r="E402">
            <v>0</v>
          </cell>
          <cell r="F402">
            <v>0</v>
          </cell>
          <cell r="G402">
            <v>0</v>
          </cell>
          <cell r="H402">
            <v>0</v>
          </cell>
          <cell r="I402">
            <v>0</v>
          </cell>
          <cell r="J402">
            <v>0</v>
          </cell>
          <cell r="K402">
            <v>0</v>
          </cell>
          <cell r="L402">
            <v>0</v>
          </cell>
          <cell r="M402">
            <v>0</v>
          </cell>
          <cell r="N402">
            <v>0</v>
          </cell>
        </row>
        <row r="403">
          <cell r="A403" t="str">
            <v>SKLA0324Z</v>
          </cell>
          <cell r="B403" t="str">
            <v>SKLA</v>
          </cell>
          <cell r="C403" t="str">
            <v>OVH</v>
          </cell>
          <cell r="D403">
            <v>505699.58999999892</v>
          </cell>
          <cell r="E403">
            <v>0</v>
          </cell>
          <cell r="F403">
            <v>0</v>
          </cell>
          <cell r="G403">
            <v>0</v>
          </cell>
          <cell r="H403">
            <v>0</v>
          </cell>
          <cell r="I403">
            <v>0</v>
          </cell>
          <cell r="J403">
            <v>0</v>
          </cell>
          <cell r="K403">
            <v>0</v>
          </cell>
          <cell r="L403">
            <v>0</v>
          </cell>
          <cell r="M403">
            <v>0</v>
          </cell>
          <cell r="N403">
            <v>0</v>
          </cell>
        </row>
        <row r="404">
          <cell r="A404" t="str">
            <v>SKLA0325Z</v>
          </cell>
          <cell r="B404" t="str">
            <v>SKLA</v>
          </cell>
          <cell r="C404" t="str">
            <v>OVH</v>
          </cell>
          <cell r="D404">
            <v>-25.239999999999899</v>
          </cell>
          <cell r="E404">
            <v>0</v>
          </cell>
          <cell r="F404">
            <v>0</v>
          </cell>
          <cell r="G404">
            <v>0</v>
          </cell>
          <cell r="H404">
            <v>0</v>
          </cell>
          <cell r="I404">
            <v>0</v>
          </cell>
          <cell r="J404">
            <v>0</v>
          </cell>
          <cell r="K404">
            <v>0</v>
          </cell>
          <cell r="L404">
            <v>0</v>
          </cell>
          <cell r="M404">
            <v>0</v>
          </cell>
          <cell r="N404">
            <v>0</v>
          </cell>
        </row>
        <row r="405">
          <cell r="A405" t="str">
            <v>SKLA0330Z</v>
          </cell>
          <cell r="B405" t="str">
            <v>SKLA</v>
          </cell>
          <cell r="C405" t="str">
            <v>OVH</v>
          </cell>
          <cell r="D405">
            <v>-3531.19</v>
          </cell>
          <cell r="E405">
            <v>0</v>
          </cell>
          <cell r="F405">
            <v>0</v>
          </cell>
          <cell r="G405">
            <v>0</v>
          </cell>
          <cell r="H405">
            <v>0</v>
          </cell>
          <cell r="I405">
            <v>0</v>
          </cell>
          <cell r="J405">
            <v>0</v>
          </cell>
          <cell r="K405">
            <v>0</v>
          </cell>
          <cell r="L405">
            <v>0</v>
          </cell>
          <cell r="M405">
            <v>0</v>
          </cell>
          <cell r="N405">
            <v>0</v>
          </cell>
        </row>
        <row r="406">
          <cell r="A406" t="str">
            <v>SKLA0410Z</v>
          </cell>
          <cell r="B406" t="str">
            <v>SKLA</v>
          </cell>
          <cell r="C406" t="str">
            <v>OVH</v>
          </cell>
          <cell r="D406">
            <v>-96184.560000000856</v>
          </cell>
          <cell r="E406">
            <v>0</v>
          </cell>
          <cell r="F406">
            <v>0</v>
          </cell>
          <cell r="G406">
            <v>0</v>
          </cell>
          <cell r="H406">
            <v>97547</v>
          </cell>
          <cell r="I406">
            <v>-97547</v>
          </cell>
          <cell r="J406">
            <v>0</v>
          </cell>
          <cell r="K406">
            <v>0</v>
          </cell>
          <cell r="L406">
            <v>0</v>
          </cell>
          <cell r="M406">
            <v>0</v>
          </cell>
          <cell r="N406">
            <v>0</v>
          </cell>
        </row>
        <row r="407">
          <cell r="A407" t="str">
            <v>SKLA0411Z</v>
          </cell>
          <cell r="B407" t="str">
            <v>SKLA</v>
          </cell>
          <cell r="C407" t="str">
            <v>OVH</v>
          </cell>
          <cell r="D407">
            <v>0</v>
          </cell>
          <cell r="E407">
            <v>0</v>
          </cell>
          <cell r="F407">
            <v>0</v>
          </cell>
          <cell r="G407">
            <v>0</v>
          </cell>
          <cell r="H407">
            <v>0</v>
          </cell>
          <cell r="I407">
            <v>0</v>
          </cell>
          <cell r="J407">
            <v>0</v>
          </cell>
          <cell r="K407">
            <v>0</v>
          </cell>
          <cell r="L407">
            <v>0</v>
          </cell>
          <cell r="M407">
            <v>0</v>
          </cell>
          <cell r="N407">
            <v>0</v>
          </cell>
        </row>
        <row r="408">
          <cell r="A408" t="str">
            <v>SKLA0420Z</v>
          </cell>
          <cell r="B408" t="str">
            <v>SKLA</v>
          </cell>
          <cell r="C408" t="str">
            <v>OVH</v>
          </cell>
          <cell r="D408">
            <v>-1150531.3099999896</v>
          </cell>
          <cell r="E408">
            <v>0</v>
          </cell>
          <cell r="F408">
            <v>0</v>
          </cell>
          <cell r="G408">
            <v>0</v>
          </cell>
          <cell r="H408">
            <v>957344</v>
          </cell>
          <cell r="I408">
            <v>-957344</v>
          </cell>
          <cell r="J408">
            <v>0</v>
          </cell>
          <cell r="K408">
            <v>0</v>
          </cell>
          <cell r="L408">
            <v>0</v>
          </cell>
          <cell r="M408">
            <v>0</v>
          </cell>
          <cell r="N408">
            <v>0</v>
          </cell>
        </row>
        <row r="409">
          <cell r="A409" t="str">
            <v>SKLA0440Z</v>
          </cell>
          <cell r="B409" t="str">
            <v>SKLA</v>
          </cell>
          <cell r="C409" t="str">
            <v>OVH</v>
          </cell>
          <cell r="D409">
            <v>122481.38000000011</v>
          </cell>
          <cell r="E409">
            <v>0</v>
          </cell>
          <cell r="F409">
            <v>0</v>
          </cell>
          <cell r="G409">
            <v>0</v>
          </cell>
          <cell r="H409">
            <v>0</v>
          </cell>
          <cell r="I409">
            <v>0</v>
          </cell>
          <cell r="J409">
            <v>0</v>
          </cell>
          <cell r="K409">
            <v>0</v>
          </cell>
          <cell r="L409">
            <v>0</v>
          </cell>
          <cell r="M409">
            <v>0</v>
          </cell>
          <cell r="N409">
            <v>0</v>
          </cell>
        </row>
        <row r="410">
          <cell r="A410" t="str">
            <v>SKLA0450Z</v>
          </cell>
          <cell r="B410" t="str">
            <v>SKLA</v>
          </cell>
          <cell r="C410" t="str">
            <v>OVH</v>
          </cell>
          <cell r="D410">
            <v>1787.9299999999898</v>
          </cell>
          <cell r="E410">
            <v>0</v>
          </cell>
          <cell r="F410">
            <v>0</v>
          </cell>
          <cell r="G410">
            <v>0</v>
          </cell>
          <cell r="H410">
            <v>0</v>
          </cell>
          <cell r="I410">
            <v>0</v>
          </cell>
          <cell r="J410">
            <v>0</v>
          </cell>
          <cell r="K410">
            <v>0</v>
          </cell>
          <cell r="L410">
            <v>0</v>
          </cell>
          <cell r="M410">
            <v>0</v>
          </cell>
          <cell r="N410">
            <v>0</v>
          </cell>
        </row>
        <row r="411">
          <cell r="A411" t="str">
            <v>SKLA0460Z</v>
          </cell>
          <cell r="B411" t="str">
            <v>SKLA</v>
          </cell>
          <cell r="C411" t="str">
            <v>OVH</v>
          </cell>
          <cell r="D411">
            <v>-22.5</v>
          </cell>
          <cell r="E411">
            <v>0</v>
          </cell>
          <cell r="F411">
            <v>0</v>
          </cell>
          <cell r="G411">
            <v>0</v>
          </cell>
          <cell r="H411">
            <v>0</v>
          </cell>
          <cell r="I411">
            <v>0</v>
          </cell>
          <cell r="J411">
            <v>0</v>
          </cell>
          <cell r="K411">
            <v>0</v>
          </cell>
          <cell r="L411">
            <v>0</v>
          </cell>
          <cell r="M411">
            <v>0</v>
          </cell>
          <cell r="N411">
            <v>0</v>
          </cell>
        </row>
        <row r="412">
          <cell r="A412" t="str">
            <v>SKLA0500Z</v>
          </cell>
          <cell r="B412" t="str">
            <v>SKLA</v>
          </cell>
          <cell r="C412" t="str">
            <v>OVH</v>
          </cell>
          <cell r="D412">
            <v>-62180.529999999897</v>
          </cell>
          <cell r="E412">
            <v>0</v>
          </cell>
          <cell r="F412">
            <v>0</v>
          </cell>
          <cell r="G412">
            <v>0</v>
          </cell>
          <cell r="H412">
            <v>0</v>
          </cell>
          <cell r="I412">
            <v>0</v>
          </cell>
          <cell r="J412">
            <v>0</v>
          </cell>
          <cell r="K412">
            <v>0</v>
          </cell>
          <cell r="L412">
            <v>0</v>
          </cell>
          <cell r="M412">
            <v>0</v>
          </cell>
          <cell r="N412">
            <v>0</v>
          </cell>
        </row>
        <row r="413">
          <cell r="A413" t="str">
            <v>SKLA0600Z</v>
          </cell>
          <cell r="B413" t="str">
            <v>SKLA</v>
          </cell>
          <cell r="C413" t="str">
            <v>OVH</v>
          </cell>
          <cell r="D413">
            <v>12044.04</v>
          </cell>
          <cell r="E413">
            <v>0</v>
          </cell>
          <cell r="F413">
            <v>0</v>
          </cell>
          <cell r="G413">
            <v>0</v>
          </cell>
          <cell r="H413">
            <v>-733</v>
          </cell>
          <cell r="I413">
            <v>733</v>
          </cell>
          <cell r="J413">
            <v>0</v>
          </cell>
          <cell r="K413">
            <v>0</v>
          </cell>
          <cell r="L413">
            <v>0</v>
          </cell>
          <cell r="M413">
            <v>0</v>
          </cell>
          <cell r="N413">
            <v>0</v>
          </cell>
        </row>
        <row r="414">
          <cell r="A414" t="str">
            <v>SKLA0610Z</v>
          </cell>
          <cell r="B414" t="str">
            <v>SKLA</v>
          </cell>
          <cell r="C414" t="str">
            <v>OVH</v>
          </cell>
          <cell r="D414">
            <v>0</v>
          </cell>
          <cell r="E414">
            <v>0</v>
          </cell>
          <cell r="F414">
            <v>0</v>
          </cell>
          <cell r="G414">
            <v>0</v>
          </cell>
          <cell r="H414">
            <v>0</v>
          </cell>
          <cell r="I414">
            <v>0</v>
          </cell>
          <cell r="J414">
            <v>0</v>
          </cell>
          <cell r="K414">
            <v>0</v>
          </cell>
          <cell r="L414">
            <v>0</v>
          </cell>
          <cell r="M414">
            <v>0</v>
          </cell>
          <cell r="N414">
            <v>0</v>
          </cell>
        </row>
        <row r="415">
          <cell r="A415" t="str">
            <v>SKLA0611Z</v>
          </cell>
          <cell r="B415" t="str">
            <v>SKLA</v>
          </cell>
          <cell r="C415" t="str">
            <v>OVH</v>
          </cell>
          <cell r="D415">
            <v>17399.32</v>
          </cell>
          <cell r="E415">
            <v>0</v>
          </cell>
          <cell r="F415">
            <v>0</v>
          </cell>
          <cell r="G415">
            <v>0</v>
          </cell>
          <cell r="H415">
            <v>0</v>
          </cell>
          <cell r="I415">
            <v>0</v>
          </cell>
          <cell r="J415">
            <v>0</v>
          </cell>
          <cell r="K415">
            <v>0</v>
          </cell>
          <cell r="L415">
            <v>0</v>
          </cell>
          <cell r="M415">
            <v>0</v>
          </cell>
          <cell r="N415">
            <v>0</v>
          </cell>
        </row>
        <row r="416">
          <cell r="A416" t="str">
            <v>SKLA0612Z</v>
          </cell>
          <cell r="B416" t="str">
            <v>SKLA</v>
          </cell>
          <cell r="C416" t="str">
            <v>OVH</v>
          </cell>
          <cell r="D416">
            <v>33499.85</v>
          </cell>
          <cell r="E416">
            <v>0</v>
          </cell>
          <cell r="F416">
            <v>0</v>
          </cell>
          <cell r="G416">
            <v>0</v>
          </cell>
          <cell r="H416">
            <v>0</v>
          </cell>
          <cell r="I416">
            <v>0</v>
          </cell>
          <cell r="J416">
            <v>0</v>
          </cell>
          <cell r="K416">
            <v>0</v>
          </cell>
          <cell r="L416">
            <v>0</v>
          </cell>
          <cell r="M416">
            <v>0</v>
          </cell>
          <cell r="N416">
            <v>0</v>
          </cell>
        </row>
        <row r="417">
          <cell r="A417" t="str">
            <v>SKLA0620Z</v>
          </cell>
          <cell r="B417" t="str">
            <v>SKLA</v>
          </cell>
          <cell r="C417" t="str">
            <v>OVH</v>
          </cell>
          <cell r="D417">
            <v>39123.62999999991</v>
          </cell>
          <cell r="E417">
            <v>0</v>
          </cell>
          <cell r="F417">
            <v>0</v>
          </cell>
          <cell r="G417">
            <v>0</v>
          </cell>
          <cell r="H417">
            <v>0</v>
          </cell>
          <cell r="I417">
            <v>0</v>
          </cell>
          <cell r="J417">
            <v>0</v>
          </cell>
          <cell r="K417">
            <v>0</v>
          </cell>
          <cell r="L417">
            <v>0</v>
          </cell>
          <cell r="M417">
            <v>0</v>
          </cell>
          <cell r="N417">
            <v>0</v>
          </cell>
        </row>
        <row r="418">
          <cell r="A418" t="str">
            <v>SKLA0700Z</v>
          </cell>
          <cell r="B418" t="str">
            <v>SKLA</v>
          </cell>
          <cell r="C418" t="str">
            <v>OVH</v>
          </cell>
          <cell r="D418">
            <v>0</v>
          </cell>
          <cell r="E418">
            <v>0</v>
          </cell>
          <cell r="F418">
            <v>0</v>
          </cell>
          <cell r="G418">
            <v>0</v>
          </cell>
          <cell r="H418">
            <v>-812</v>
          </cell>
          <cell r="I418">
            <v>812</v>
          </cell>
          <cell r="J418">
            <v>0</v>
          </cell>
          <cell r="K418">
            <v>0</v>
          </cell>
          <cell r="L418">
            <v>0</v>
          </cell>
          <cell r="M418">
            <v>0</v>
          </cell>
          <cell r="N418">
            <v>0</v>
          </cell>
        </row>
        <row r="419">
          <cell r="A419" t="str">
            <v>SKLA0800Z</v>
          </cell>
          <cell r="B419" t="str">
            <v>SKLA</v>
          </cell>
          <cell r="C419" t="str">
            <v>OVH</v>
          </cell>
          <cell r="D419">
            <v>-476171.71999999782</v>
          </cell>
          <cell r="E419">
            <v>0</v>
          </cell>
          <cell r="F419">
            <v>0</v>
          </cell>
          <cell r="G419">
            <v>0</v>
          </cell>
          <cell r="H419">
            <v>759113</v>
          </cell>
          <cell r="I419">
            <v>-759113</v>
          </cell>
          <cell r="J419">
            <v>0</v>
          </cell>
          <cell r="K419">
            <v>0</v>
          </cell>
          <cell r="L419">
            <v>0</v>
          </cell>
          <cell r="M419">
            <v>0</v>
          </cell>
          <cell r="N419">
            <v>0</v>
          </cell>
        </row>
        <row r="420">
          <cell r="A420" t="str">
            <v>SKLA0900Z</v>
          </cell>
          <cell r="B420" t="str">
            <v>SKLA</v>
          </cell>
          <cell r="C420" t="str">
            <v>OVH</v>
          </cell>
          <cell r="D420">
            <v>-521976.11999999994</v>
          </cell>
          <cell r="E420">
            <v>0</v>
          </cell>
          <cell r="F420">
            <v>0</v>
          </cell>
          <cell r="G420">
            <v>0</v>
          </cell>
          <cell r="H420">
            <v>576040</v>
          </cell>
          <cell r="I420">
            <v>-576040</v>
          </cell>
          <cell r="J420">
            <v>0</v>
          </cell>
          <cell r="K420">
            <v>0</v>
          </cell>
          <cell r="L420">
            <v>0</v>
          </cell>
          <cell r="M420">
            <v>0</v>
          </cell>
          <cell r="N420">
            <v>0</v>
          </cell>
        </row>
        <row r="421">
          <cell r="A421" t="str">
            <v>SKLA9999Z</v>
          </cell>
          <cell r="B421" t="str">
            <v>SKLA</v>
          </cell>
          <cell r="C421" t="str">
            <v>OVH</v>
          </cell>
          <cell r="D421">
            <v>-46198289.3699999</v>
          </cell>
          <cell r="E421">
            <v>0</v>
          </cell>
          <cell r="F421">
            <v>0</v>
          </cell>
          <cell r="G421">
            <v>0</v>
          </cell>
          <cell r="H421">
            <v>49697346</v>
          </cell>
          <cell r="I421">
            <v>-49697346</v>
          </cell>
          <cell r="J421">
            <v>0</v>
          </cell>
          <cell r="K421">
            <v>0</v>
          </cell>
          <cell r="L421">
            <v>0</v>
          </cell>
          <cell r="M421">
            <v>0</v>
          </cell>
          <cell r="N421">
            <v>0</v>
          </cell>
        </row>
        <row r="422">
          <cell r="A422" t="str">
            <v>SKLAID01Z</v>
          </cell>
          <cell r="B422" t="str">
            <v>SKLA</v>
          </cell>
          <cell r="C422" t="str">
            <v>OVH</v>
          </cell>
          <cell r="D422">
            <v>-618.72</v>
          </cell>
          <cell r="E422">
            <v>0</v>
          </cell>
          <cell r="F422">
            <v>0</v>
          </cell>
          <cell r="G422">
            <v>0</v>
          </cell>
          <cell r="H422">
            <v>0</v>
          </cell>
          <cell r="I422">
            <v>0</v>
          </cell>
          <cell r="J422">
            <v>0</v>
          </cell>
          <cell r="K422">
            <v>0</v>
          </cell>
          <cell r="L422">
            <v>0</v>
          </cell>
          <cell r="M422">
            <v>0</v>
          </cell>
          <cell r="N422">
            <v>0</v>
          </cell>
        </row>
        <row r="423">
          <cell r="A423" t="str">
            <v>SKLAID02Z</v>
          </cell>
          <cell r="B423" t="str">
            <v>SKLA</v>
          </cell>
          <cell r="C423" t="str">
            <v>OVH</v>
          </cell>
          <cell r="D423">
            <v>0</v>
          </cell>
          <cell r="E423">
            <v>0</v>
          </cell>
          <cell r="F423">
            <v>0</v>
          </cell>
          <cell r="G423">
            <v>0</v>
          </cell>
          <cell r="H423">
            <v>0</v>
          </cell>
          <cell r="I423">
            <v>0</v>
          </cell>
          <cell r="J423">
            <v>0</v>
          </cell>
          <cell r="K423">
            <v>0</v>
          </cell>
          <cell r="L423">
            <v>0</v>
          </cell>
          <cell r="M423">
            <v>0</v>
          </cell>
          <cell r="N423">
            <v>0</v>
          </cell>
        </row>
        <row r="424">
          <cell r="A424" t="str">
            <v>SKLAID03Z</v>
          </cell>
          <cell r="B424" t="str">
            <v>SKLA</v>
          </cell>
          <cell r="C424" t="str">
            <v>OVH</v>
          </cell>
          <cell r="D424">
            <v>0</v>
          </cell>
          <cell r="E424">
            <v>0</v>
          </cell>
          <cell r="F424">
            <v>0</v>
          </cell>
          <cell r="G424">
            <v>0</v>
          </cell>
          <cell r="H424">
            <v>0</v>
          </cell>
          <cell r="I424">
            <v>0</v>
          </cell>
          <cell r="J424">
            <v>0</v>
          </cell>
          <cell r="K424">
            <v>0</v>
          </cell>
          <cell r="L424">
            <v>0</v>
          </cell>
          <cell r="M424">
            <v>0</v>
          </cell>
          <cell r="N424">
            <v>0</v>
          </cell>
        </row>
        <row r="425">
          <cell r="A425" t="str">
            <v>SKLAID04Z</v>
          </cell>
          <cell r="B425" t="str">
            <v>SKLA</v>
          </cell>
          <cell r="C425" t="str">
            <v>OVH</v>
          </cell>
          <cell r="D425">
            <v>0</v>
          </cell>
          <cell r="E425">
            <v>0</v>
          </cell>
          <cell r="F425">
            <v>0</v>
          </cell>
          <cell r="G425">
            <v>0</v>
          </cell>
          <cell r="H425">
            <v>0</v>
          </cell>
          <cell r="I425">
            <v>0</v>
          </cell>
          <cell r="J425">
            <v>0</v>
          </cell>
          <cell r="K425">
            <v>0</v>
          </cell>
          <cell r="L425">
            <v>0</v>
          </cell>
          <cell r="M425">
            <v>0</v>
          </cell>
          <cell r="N425">
            <v>0</v>
          </cell>
        </row>
        <row r="426">
          <cell r="A426" t="str">
            <v>SKLAID05Z</v>
          </cell>
          <cell r="B426" t="str">
            <v>SKLA</v>
          </cell>
          <cell r="C426" t="str">
            <v>OVH</v>
          </cell>
          <cell r="D426">
            <v>0</v>
          </cell>
          <cell r="E426">
            <v>0</v>
          </cell>
          <cell r="F426">
            <v>0</v>
          </cell>
          <cell r="G426">
            <v>0</v>
          </cell>
          <cell r="H426">
            <v>0</v>
          </cell>
          <cell r="I426">
            <v>0</v>
          </cell>
          <cell r="J426">
            <v>0</v>
          </cell>
          <cell r="K426">
            <v>0</v>
          </cell>
          <cell r="L426">
            <v>0</v>
          </cell>
          <cell r="M426">
            <v>0</v>
          </cell>
          <cell r="N426">
            <v>0</v>
          </cell>
        </row>
        <row r="427">
          <cell r="A427" t="str">
            <v>SKLAID06Z</v>
          </cell>
          <cell r="B427" t="str">
            <v>SKLA</v>
          </cell>
          <cell r="C427" t="str">
            <v>OVH</v>
          </cell>
          <cell r="D427">
            <v>523121.28999999905</v>
          </cell>
          <cell r="E427">
            <v>0</v>
          </cell>
          <cell r="F427">
            <v>0</v>
          </cell>
          <cell r="G427">
            <v>0</v>
          </cell>
          <cell r="H427">
            <v>-510072</v>
          </cell>
          <cell r="I427">
            <v>510072</v>
          </cell>
          <cell r="J427">
            <v>0</v>
          </cell>
          <cell r="K427">
            <v>0</v>
          </cell>
          <cell r="L427">
            <v>0</v>
          </cell>
          <cell r="M427">
            <v>0</v>
          </cell>
          <cell r="N427">
            <v>0</v>
          </cell>
        </row>
        <row r="428">
          <cell r="A428" t="str">
            <v>SKLAID07Z</v>
          </cell>
          <cell r="B428" t="str">
            <v>SKLA</v>
          </cell>
          <cell r="C428" t="str">
            <v>OVH</v>
          </cell>
          <cell r="D428">
            <v>0</v>
          </cell>
          <cell r="E428">
            <v>0</v>
          </cell>
          <cell r="F428">
            <v>0</v>
          </cell>
          <cell r="G428">
            <v>0</v>
          </cell>
          <cell r="H428">
            <v>0</v>
          </cell>
          <cell r="I428">
            <v>0</v>
          </cell>
          <cell r="J428">
            <v>0</v>
          </cell>
          <cell r="K428">
            <v>0</v>
          </cell>
          <cell r="L428">
            <v>0</v>
          </cell>
          <cell r="M428">
            <v>0</v>
          </cell>
          <cell r="N428">
            <v>0</v>
          </cell>
        </row>
        <row r="429">
          <cell r="A429" t="str">
            <v>SKLAID40Z</v>
          </cell>
          <cell r="B429" t="str">
            <v>SKLA</v>
          </cell>
          <cell r="C429" t="str">
            <v>OVH</v>
          </cell>
          <cell r="D429">
            <v>0</v>
          </cell>
          <cell r="E429">
            <v>0</v>
          </cell>
          <cell r="F429">
            <v>0</v>
          </cell>
          <cell r="G429">
            <v>0</v>
          </cell>
          <cell r="H429">
            <v>0</v>
          </cell>
          <cell r="I429">
            <v>0</v>
          </cell>
          <cell r="J429">
            <v>0</v>
          </cell>
          <cell r="K429">
            <v>0</v>
          </cell>
          <cell r="L429">
            <v>0</v>
          </cell>
          <cell r="M429">
            <v>0</v>
          </cell>
          <cell r="N429">
            <v>0</v>
          </cell>
        </row>
        <row r="430">
          <cell r="A430" t="str">
            <v>SKLAID41Z</v>
          </cell>
          <cell r="B430" t="str">
            <v>SKLA</v>
          </cell>
          <cell r="C430" t="str">
            <v>OVH</v>
          </cell>
          <cell r="D430">
            <v>0</v>
          </cell>
          <cell r="E430">
            <v>0</v>
          </cell>
          <cell r="F430">
            <v>0</v>
          </cell>
          <cell r="G430">
            <v>0</v>
          </cell>
          <cell r="H430">
            <v>0</v>
          </cell>
          <cell r="I430">
            <v>0</v>
          </cell>
          <cell r="J430">
            <v>0</v>
          </cell>
          <cell r="K430">
            <v>0</v>
          </cell>
          <cell r="L430">
            <v>0</v>
          </cell>
          <cell r="M430">
            <v>0</v>
          </cell>
          <cell r="N430">
            <v>0</v>
          </cell>
        </row>
        <row r="431">
          <cell r="A431" t="str">
            <v>SKLAID43Z</v>
          </cell>
          <cell r="B431" t="str">
            <v>SKLA</v>
          </cell>
          <cell r="C431" t="str">
            <v>OVH</v>
          </cell>
          <cell r="D431">
            <v>2645.6999999999898</v>
          </cell>
          <cell r="E431">
            <v>0</v>
          </cell>
          <cell r="F431">
            <v>0</v>
          </cell>
          <cell r="G431">
            <v>0</v>
          </cell>
          <cell r="H431">
            <v>0</v>
          </cell>
          <cell r="I431">
            <v>0</v>
          </cell>
          <cell r="J431">
            <v>0</v>
          </cell>
          <cell r="K431">
            <v>0</v>
          </cell>
          <cell r="L431">
            <v>0</v>
          </cell>
          <cell r="M431">
            <v>0</v>
          </cell>
          <cell r="N431">
            <v>0</v>
          </cell>
        </row>
        <row r="432">
          <cell r="A432" t="str">
            <v>SKLAID45Z</v>
          </cell>
          <cell r="B432" t="str">
            <v>SKLA</v>
          </cell>
          <cell r="C432" t="str">
            <v>OVH</v>
          </cell>
          <cell r="D432">
            <v>0</v>
          </cell>
          <cell r="E432">
            <v>0</v>
          </cell>
          <cell r="F432">
            <v>0</v>
          </cell>
          <cell r="G432">
            <v>0</v>
          </cell>
          <cell r="H432">
            <v>0</v>
          </cell>
          <cell r="I432">
            <v>0</v>
          </cell>
          <cell r="J432">
            <v>0</v>
          </cell>
          <cell r="K432">
            <v>0</v>
          </cell>
          <cell r="L432">
            <v>0</v>
          </cell>
          <cell r="M432">
            <v>0</v>
          </cell>
          <cell r="N432">
            <v>0</v>
          </cell>
        </row>
        <row r="433">
          <cell r="A433" t="str">
            <v>SKLAID46Z</v>
          </cell>
          <cell r="B433" t="str">
            <v>SKLA</v>
          </cell>
          <cell r="C433" t="str">
            <v>OVH</v>
          </cell>
          <cell r="D433">
            <v>0</v>
          </cell>
          <cell r="E433">
            <v>0</v>
          </cell>
          <cell r="F433">
            <v>0</v>
          </cell>
          <cell r="G433">
            <v>0</v>
          </cell>
          <cell r="H433">
            <v>0</v>
          </cell>
          <cell r="I433">
            <v>0</v>
          </cell>
          <cell r="J433">
            <v>0</v>
          </cell>
          <cell r="K433">
            <v>0</v>
          </cell>
          <cell r="L433">
            <v>0</v>
          </cell>
          <cell r="M433">
            <v>0</v>
          </cell>
          <cell r="N433">
            <v>0</v>
          </cell>
        </row>
        <row r="434">
          <cell r="A434" t="str">
            <v>SKLAID47Z</v>
          </cell>
          <cell r="B434" t="str">
            <v>SKLA</v>
          </cell>
          <cell r="C434" t="str">
            <v>OVH</v>
          </cell>
          <cell r="D434">
            <v>0</v>
          </cell>
          <cell r="E434">
            <v>0</v>
          </cell>
          <cell r="F434">
            <v>0</v>
          </cell>
          <cell r="G434">
            <v>0</v>
          </cell>
          <cell r="H434">
            <v>0</v>
          </cell>
          <cell r="I434">
            <v>0</v>
          </cell>
          <cell r="J434">
            <v>0</v>
          </cell>
          <cell r="K434">
            <v>0</v>
          </cell>
          <cell r="L434">
            <v>0</v>
          </cell>
          <cell r="M434">
            <v>0</v>
          </cell>
          <cell r="N434">
            <v>0</v>
          </cell>
        </row>
        <row r="435">
          <cell r="A435" t="str">
            <v>SKLAID48Z</v>
          </cell>
          <cell r="B435" t="str">
            <v>SKLA</v>
          </cell>
          <cell r="C435" t="str">
            <v>OVH</v>
          </cell>
          <cell r="D435">
            <v>0</v>
          </cell>
          <cell r="E435">
            <v>0</v>
          </cell>
          <cell r="F435">
            <v>0</v>
          </cell>
          <cell r="G435">
            <v>0</v>
          </cell>
          <cell r="H435">
            <v>0</v>
          </cell>
          <cell r="I435">
            <v>0</v>
          </cell>
          <cell r="J435">
            <v>0</v>
          </cell>
          <cell r="K435">
            <v>0</v>
          </cell>
          <cell r="L435">
            <v>0</v>
          </cell>
          <cell r="M435">
            <v>0</v>
          </cell>
          <cell r="N435">
            <v>0</v>
          </cell>
        </row>
        <row r="436">
          <cell r="A436" t="str">
            <v>SKLAID51Z</v>
          </cell>
          <cell r="B436" t="str">
            <v>SKLA</v>
          </cell>
          <cell r="C436" t="str">
            <v>OVH</v>
          </cell>
          <cell r="D436">
            <v>0</v>
          </cell>
          <cell r="E436">
            <v>0</v>
          </cell>
          <cell r="F436">
            <v>0</v>
          </cell>
          <cell r="G436">
            <v>0</v>
          </cell>
          <cell r="H436">
            <v>0</v>
          </cell>
          <cell r="I436">
            <v>0</v>
          </cell>
          <cell r="J436">
            <v>0</v>
          </cell>
          <cell r="K436">
            <v>0</v>
          </cell>
          <cell r="L436">
            <v>0</v>
          </cell>
          <cell r="M436">
            <v>0</v>
          </cell>
          <cell r="N436">
            <v>0</v>
          </cell>
        </row>
        <row r="437">
          <cell r="A437" t="str">
            <v>SKLAID80Z</v>
          </cell>
          <cell r="B437" t="str">
            <v>SKLA</v>
          </cell>
          <cell r="C437" t="str">
            <v>OVH</v>
          </cell>
          <cell r="D437">
            <v>0</v>
          </cell>
          <cell r="E437">
            <v>0</v>
          </cell>
          <cell r="F437">
            <v>0</v>
          </cell>
          <cell r="G437">
            <v>0</v>
          </cell>
          <cell r="H437">
            <v>0</v>
          </cell>
          <cell r="I437">
            <v>0</v>
          </cell>
          <cell r="J437">
            <v>0</v>
          </cell>
          <cell r="K437">
            <v>0</v>
          </cell>
          <cell r="L437">
            <v>0</v>
          </cell>
          <cell r="M437">
            <v>0</v>
          </cell>
          <cell r="N437">
            <v>0</v>
          </cell>
        </row>
        <row r="438">
          <cell r="A438" t="str">
            <v>SKLAID82Z</v>
          </cell>
          <cell r="B438" t="str">
            <v>SKLA</v>
          </cell>
          <cell r="C438" t="str">
            <v>OVH</v>
          </cell>
          <cell r="D438">
            <v>0</v>
          </cell>
          <cell r="E438">
            <v>0</v>
          </cell>
          <cell r="F438">
            <v>0</v>
          </cell>
          <cell r="G438">
            <v>0</v>
          </cell>
          <cell r="H438">
            <v>0</v>
          </cell>
          <cell r="I438">
            <v>0</v>
          </cell>
          <cell r="J438">
            <v>0</v>
          </cell>
          <cell r="K438">
            <v>0</v>
          </cell>
          <cell r="L438">
            <v>0</v>
          </cell>
          <cell r="M438">
            <v>0</v>
          </cell>
          <cell r="N438">
            <v>0</v>
          </cell>
        </row>
        <row r="439">
          <cell r="A439" t="str">
            <v>SKLAID83Z</v>
          </cell>
          <cell r="B439" t="str">
            <v>SKLA</v>
          </cell>
          <cell r="C439" t="str">
            <v>OVH</v>
          </cell>
          <cell r="D439">
            <v>13907.170000000009</v>
          </cell>
          <cell r="E439">
            <v>0</v>
          </cell>
          <cell r="F439">
            <v>0</v>
          </cell>
          <cell r="G439">
            <v>0</v>
          </cell>
          <cell r="H439">
            <v>14078</v>
          </cell>
          <cell r="I439">
            <v>-14078</v>
          </cell>
          <cell r="J439">
            <v>0</v>
          </cell>
          <cell r="K439">
            <v>0</v>
          </cell>
          <cell r="L439">
            <v>0</v>
          </cell>
          <cell r="M439">
            <v>0</v>
          </cell>
          <cell r="N439">
            <v>0</v>
          </cell>
        </row>
        <row r="440">
          <cell r="N440">
            <v>0</v>
          </cell>
        </row>
        <row r="441">
          <cell r="A441" t="str">
            <v>AR110000Z</v>
          </cell>
          <cell r="B441" t="str">
            <v>SMA_SER</v>
          </cell>
          <cell r="C441" t="str">
            <v>O&amp;G</v>
          </cell>
          <cell r="D441">
            <v>162843.649999999</v>
          </cell>
          <cell r="E441">
            <v>0</v>
          </cell>
          <cell r="F441">
            <v>0</v>
          </cell>
          <cell r="G441">
            <v>0</v>
          </cell>
          <cell r="H441">
            <v>0</v>
          </cell>
          <cell r="I441">
            <v>0</v>
          </cell>
          <cell r="J441">
            <v>0</v>
          </cell>
          <cell r="K441">
            <v>0</v>
          </cell>
          <cell r="L441">
            <v>0</v>
          </cell>
          <cell r="M441">
            <v>0</v>
          </cell>
          <cell r="N441">
            <v>0</v>
          </cell>
        </row>
        <row r="442">
          <cell r="A442" t="str">
            <v>AR110310Z</v>
          </cell>
          <cell r="B442" t="str">
            <v>SMA_SER</v>
          </cell>
          <cell r="C442" t="str">
            <v>O&amp;G</v>
          </cell>
          <cell r="D442">
            <v>248764.66999999751</v>
          </cell>
          <cell r="E442">
            <v>0</v>
          </cell>
          <cell r="F442">
            <v>0</v>
          </cell>
          <cell r="G442">
            <v>0</v>
          </cell>
          <cell r="H442">
            <v>-4163</v>
          </cell>
          <cell r="I442">
            <v>4163</v>
          </cell>
          <cell r="J442">
            <v>0</v>
          </cell>
          <cell r="K442">
            <v>0</v>
          </cell>
          <cell r="L442">
            <v>0</v>
          </cell>
          <cell r="M442">
            <v>0</v>
          </cell>
          <cell r="N442">
            <v>0</v>
          </cell>
        </row>
        <row r="443">
          <cell r="A443" t="str">
            <v>AR110800Z</v>
          </cell>
          <cell r="B443" t="str">
            <v>SMA_SER</v>
          </cell>
          <cell r="C443" t="str">
            <v>O&amp;G</v>
          </cell>
          <cell r="D443">
            <v>-5736862.7499999981</v>
          </cell>
          <cell r="E443">
            <v>0</v>
          </cell>
          <cell r="F443">
            <v>0</v>
          </cell>
          <cell r="G443">
            <v>0</v>
          </cell>
          <cell r="H443">
            <v>-21488</v>
          </cell>
          <cell r="I443">
            <v>21488</v>
          </cell>
          <cell r="J443">
            <v>0</v>
          </cell>
          <cell r="K443">
            <v>-2.9999999999999898E-2</v>
          </cell>
          <cell r="L443">
            <v>0</v>
          </cell>
          <cell r="M443">
            <v>-2.9999999999999898E-2</v>
          </cell>
          <cell r="N443">
            <v>0</v>
          </cell>
        </row>
        <row r="444">
          <cell r="A444" t="str">
            <v>AR112082Z</v>
          </cell>
          <cell r="B444" t="str">
            <v>SMA_SER</v>
          </cell>
          <cell r="C444" t="str">
            <v>O&amp;G</v>
          </cell>
          <cell r="D444">
            <v>-7319.379999999991</v>
          </cell>
          <cell r="E444">
            <v>0</v>
          </cell>
          <cell r="F444">
            <v>0</v>
          </cell>
          <cell r="G444">
            <v>0</v>
          </cell>
          <cell r="H444">
            <v>0</v>
          </cell>
          <cell r="I444">
            <v>0</v>
          </cell>
          <cell r="J444">
            <v>0</v>
          </cell>
          <cell r="K444">
            <v>0</v>
          </cell>
          <cell r="L444">
            <v>0</v>
          </cell>
          <cell r="M444">
            <v>0</v>
          </cell>
          <cell r="N444">
            <v>0</v>
          </cell>
        </row>
        <row r="445">
          <cell r="A445" t="str">
            <v>AR112083Z</v>
          </cell>
          <cell r="B445" t="str">
            <v>SMA_SER</v>
          </cell>
          <cell r="C445" t="str">
            <v>O&amp;G</v>
          </cell>
          <cell r="D445">
            <v>0</v>
          </cell>
          <cell r="E445">
            <v>0</v>
          </cell>
          <cell r="F445">
            <v>0</v>
          </cell>
          <cell r="G445">
            <v>0</v>
          </cell>
          <cell r="H445">
            <v>0</v>
          </cell>
          <cell r="I445">
            <v>0</v>
          </cell>
          <cell r="J445">
            <v>0</v>
          </cell>
          <cell r="K445">
            <v>-70.150000000000006</v>
          </cell>
          <cell r="L445">
            <v>0</v>
          </cell>
          <cell r="M445">
            <v>-70.150000000000006</v>
          </cell>
          <cell r="N445">
            <v>0</v>
          </cell>
        </row>
        <row r="446">
          <cell r="A446" t="str">
            <v>AR112084Z</v>
          </cell>
          <cell r="B446" t="str">
            <v>SMA_SER</v>
          </cell>
          <cell r="C446" t="str">
            <v>O&amp;G</v>
          </cell>
          <cell r="D446">
            <v>0</v>
          </cell>
          <cell r="E446">
            <v>0</v>
          </cell>
          <cell r="F446">
            <v>0</v>
          </cell>
          <cell r="G446">
            <v>0</v>
          </cell>
          <cell r="H446">
            <v>0</v>
          </cell>
          <cell r="I446">
            <v>0</v>
          </cell>
          <cell r="J446">
            <v>0</v>
          </cell>
          <cell r="K446">
            <v>0</v>
          </cell>
          <cell r="L446">
            <v>0</v>
          </cell>
          <cell r="M446">
            <v>0</v>
          </cell>
          <cell r="N446">
            <v>0</v>
          </cell>
        </row>
        <row r="447">
          <cell r="A447" t="str">
            <v>AR112085Z</v>
          </cell>
          <cell r="B447" t="str">
            <v>SMA_SER</v>
          </cell>
          <cell r="C447" t="str">
            <v>O&amp;G</v>
          </cell>
          <cell r="D447">
            <v>2512577.4899999984</v>
          </cell>
          <cell r="E447">
            <v>8548528.7099999785</v>
          </cell>
          <cell r="F447">
            <v>-318886.70999997854</v>
          </cell>
          <cell r="G447">
            <v>8229642</v>
          </cell>
          <cell r="H447">
            <v>6811075</v>
          </cell>
          <cell r="I447">
            <v>1418567</v>
          </cell>
          <cell r="J447">
            <v>0.17237286871044938</v>
          </cell>
          <cell r="K447">
            <v>1053185.5</v>
          </cell>
          <cell r="L447">
            <v>1668059</v>
          </cell>
          <cell r="M447">
            <v>-614873.5</v>
          </cell>
          <cell r="N447">
            <v>-11027.5452</v>
          </cell>
        </row>
        <row r="448">
          <cell r="A448" t="str">
            <v>AR112086Z</v>
          </cell>
          <cell r="B448" t="str">
            <v>SMA_SER</v>
          </cell>
          <cell r="C448" t="str">
            <v>O&amp;G</v>
          </cell>
          <cell r="D448">
            <v>-196994.25999999788</v>
          </cell>
          <cell r="E448">
            <v>849331.49999999988</v>
          </cell>
          <cell r="F448">
            <v>0.50000000011641532</v>
          </cell>
          <cell r="G448">
            <v>849332</v>
          </cell>
          <cell r="H448">
            <v>669298</v>
          </cell>
          <cell r="I448">
            <v>180034</v>
          </cell>
          <cell r="J448">
            <v>0.21197129037879181</v>
          </cell>
          <cell r="K448">
            <v>0</v>
          </cell>
          <cell r="L448">
            <v>163458.73000000001</v>
          </cell>
          <cell r="M448">
            <v>-163458.73000000001</v>
          </cell>
          <cell r="N448">
            <v>-1274.3599999999999</v>
          </cell>
        </row>
        <row r="449">
          <cell r="A449" t="str">
            <v>AR112090Z</v>
          </cell>
          <cell r="B449" t="str">
            <v>SMA_SER</v>
          </cell>
          <cell r="C449" t="str">
            <v>O&amp;G</v>
          </cell>
          <cell r="D449">
            <v>0</v>
          </cell>
          <cell r="E449">
            <v>0</v>
          </cell>
          <cell r="F449">
            <v>0</v>
          </cell>
          <cell r="G449">
            <v>0</v>
          </cell>
          <cell r="H449">
            <v>0</v>
          </cell>
          <cell r="I449">
            <v>0</v>
          </cell>
          <cell r="J449">
            <v>0</v>
          </cell>
          <cell r="K449">
            <v>0</v>
          </cell>
          <cell r="L449">
            <v>0</v>
          </cell>
          <cell r="M449">
            <v>0</v>
          </cell>
          <cell r="N449">
            <v>0</v>
          </cell>
        </row>
        <row r="450">
          <cell r="A450" t="str">
            <v>AR112144Z</v>
          </cell>
          <cell r="B450" t="str">
            <v>SMA_SER</v>
          </cell>
          <cell r="C450" t="str">
            <v>O&amp;G</v>
          </cell>
          <cell r="D450">
            <v>-6279.36</v>
          </cell>
          <cell r="E450">
            <v>0</v>
          </cell>
          <cell r="F450">
            <v>0</v>
          </cell>
          <cell r="G450">
            <v>0</v>
          </cell>
          <cell r="H450">
            <v>6715</v>
          </cell>
          <cell r="I450">
            <v>-6715</v>
          </cell>
          <cell r="J450">
            <v>0</v>
          </cell>
          <cell r="K450">
            <v>0</v>
          </cell>
          <cell r="L450">
            <v>0</v>
          </cell>
          <cell r="M450">
            <v>0</v>
          </cell>
          <cell r="N450">
            <v>0</v>
          </cell>
        </row>
        <row r="451">
          <cell r="A451" t="str">
            <v>AR112147Z</v>
          </cell>
          <cell r="B451" t="str">
            <v>SMA_SER</v>
          </cell>
          <cell r="C451" t="str">
            <v>O&amp;G</v>
          </cell>
          <cell r="D451">
            <v>0</v>
          </cell>
          <cell r="E451">
            <v>0</v>
          </cell>
          <cell r="F451">
            <v>0</v>
          </cell>
          <cell r="G451">
            <v>0</v>
          </cell>
          <cell r="H451">
            <v>0</v>
          </cell>
          <cell r="I451">
            <v>0</v>
          </cell>
          <cell r="J451">
            <v>0</v>
          </cell>
          <cell r="K451">
            <v>0</v>
          </cell>
          <cell r="L451">
            <v>0</v>
          </cell>
          <cell r="M451">
            <v>0</v>
          </cell>
          <cell r="N451">
            <v>0</v>
          </cell>
        </row>
        <row r="452">
          <cell r="A452" t="str">
            <v>AR112180Z</v>
          </cell>
          <cell r="B452" t="str">
            <v>SMA_SER</v>
          </cell>
          <cell r="C452" t="str">
            <v>O&amp;G</v>
          </cell>
          <cell r="D452">
            <v>10427.249999999998</v>
          </cell>
          <cell r="E452">
            <v>0</v>
          </cell>
          <cell r="F452">
            <v>761</v>
          </cell>
          <cell r="G452">
            <v>761</v>
          </cell>
          <cell r="H452">
            <v>1395</v>
          </cell>
          <cell r="I452">
            <v>-634</v>
          </cell>
          <cell r="J452">
            <v>-0.83311432325886992</v>
          </cell>
          <cell r="K452">
            <v>760.95</v>
          </cell>
          <cell r="L452">
            <v>0</v>
          </cell>
          <cell r="M452">
            <v>760.95</v>
          </cell>
          <cell r="N452">
            <v>0</v>
          </cell>
        </row>
        <row r="453">
          <cell r="A453" t="str">
            <v>AR112183Z</v>
          </cell>
          <cell r="B453" t="str">
            <v>SMA_SER</v>
          </cell>
          <cell r="C453" t="str">
            <v>O&amp;G</v>
          </cell>
          <cell r="D453">
            <v>-2017991.929999992</v>
          </cell>
          <cell r="E453">
            <v>12553144.629999988</v>
          </cell>
          <cell r="F453">
            <v>-529128.62999998778</v>
          </cell>
          <cell r="G453">
            <v>12024016</v>
          </cell>
          <cell r="H453">
            <v>14246687</v>
          </cell>
          <cell r="I453">
            <v>-2222671</v>
          </cell>
          <cell r="J453">
            <v>-0.18485263159995796</v>
          </cell>
          <cell r="K453">
            <v>2827331.04999999</v>
          </cell>
          <cell r="L453">
            <v>4575526.83</v>
          </cell>
          <cell r="M453">
            <v>-1748195.78000001</v>
          </cell>
          <cell r="N453">
            <v>-15502.147299999997</v>
          </cell>
        </row>
        <row r="454">
          <cell r="A454" t="str">
            <v>AR112184Z</v>
          </cell>
          <cell r="B454" t="str">
            <v>SMA_SER</v>
          </cell>
          <cell r="C454" t="str">
            <v>O&amp;G</v>
          </cell>
          <cell r="D454">
            <v>2055397.86</v>
          </cell>
          <cell r="E454">
            <v>8528711.3699999843</v>
          </cell>
          <cell r="F454">
            <v>1327671.6300000157</v>
          </cell>
          <cell r="G454">
            <v>9856383</v>
          </cell>
          <cell r="H454">
            <v>8848785</v>
          </cell>
          <cell r="I454">
            <v>1007598</v>
          </cell>
          <cell r="J454">
            <v>0.10222796739939996</v>
          </cell>
          <cell r="K454">
            <v>1502592.77</v>
          </cell>
          <cell r="L454">
            <v>890000</v>
          </cell>
          <cell r="M454">
            <v>612592.77</v>
          </cell>
          <cell r="N454">
            <v>-8035.8173999999999</v>
          </cell>
        </row>
        <row r="455">
          <cell r="A455" t="str">
            <v>AR112216Z</v>
          </cell>
          <cell r="B455" t="str">
            <v>SMA_SER</v>
          </cell>
          <cell r="C455" t="str">
            <v>O&amp;G</v>
          </cell>
          <cell r="D455">
            <v>1285325.8799999992</v>
          </cell>
          <cell r="E455">
            <v>2322928.6599999992</v>
          </cell>
          <cell r="F455">
            <v>-15754.659999999218</v>
          </cell>
          <cell r="G455">
            <v>2307174</v>
          </cell>
          <cell r="H455">
            <v>1472179</v>
          </cell>
          <cell r="I455">
            <v>834995</v>
          </cell>
          <cell r="J455">
            <v>0.36191245220343154</v>
          </cell>
          <cell r="K455">
            <v>96828.24</v>
          </cell>
          <cell r="L455">
            <v>24000</v>
          </cell>
          <cell r="M455">
            <v>72828.240000000005</v>
          </cell>
          <cell r="N455">
            <v>979.1999999999997</v>
          </cell>
        </row>
        <row r="456">
          <cell r="A456" t="str">
            <v>AR112234Z</v>
          </cell>
          <cell r="B456" t="str">
            <v>SMA_SER</v>
          </cell>
          <cell r="C456" t="str">
            <v>O&amp;G</v>
          </cell>
          <cell r="D456">
            <v>1690026.1500000001</v>
          </cell>
          <cell r="E456">
            <v>7427017.1399999997</v>
          </cell>
          <cell r="F456">
            <v>1382658.8600000003</v>
          </cell>
          <cell r="G456">
            <v>8809676</v>
          </cell>
          <cell r="H456">
            <v>6408720</v>
          </cell>
          <cell r="I456">
            <v>2400956</v>
          </cell>
          <cell r="J456">
            <v>0.27253624310360564</v>
          </cell>
          <cell r="K456">
            <v>1382658.3</v>
          </cell>
          <cell r="L456">
            <v>1184860</v>
          </cell>
          <cell r="M456">
            <v>197798.30000000005</v>
          </cell>
          <cell r="N456">
            <v>-23362.942500000001</v>
          </cell>
        </row>
        <row r="457">
          <cell r="A457" t="str">
            <v>AR119998Z</v>
          </cell>
          <cell r="B457" t="str">
            <v>SMA_OTR</v>
          </cell>
          <cell r="C457" t="str">
            <v>O&amp;G</v>
          </cell>
          <cell r="D457">
            <v>0</v>
          </cell>
          <cell r="E457">
            <v>0</v>
          </cell>
          <cell r="F457">
            <v>0</v>
          </cell>
          <cell r="G457">
            <v>0</v>
          </cell>
          <cell r="H457">
            <v>0</v>
          </cell>
          <cell r="I457">
            <v>0</v>
          </cell>
          <cell r="J457">
            <v>0</v>
          </cell>
          <cell r="K457">
            <v>0</v>
          </cell>
          <cell r="L457">
            <v>0</v>
          </cell>
          <cell r="M457">
            <v>0</v>
          </cell>
          <cell r="N457">
            <v>0</v>
          </cell>
        </row>
        <row r="458">
          <cell r="A458" t="str">
            <v>AR119999Z</v>
          </cell>
          <cell r="B458" t="str">
            <v>SMA_OTR</v>
          </cell>
          <cell r="C458" t="str">
            <v>O&amp;G</v>
          </cell>
          <cell r="D458">
            <v>84.730000000004338</v>
          </cell>
          <cell r="E458">
            <v>0</v>
          </cell>
          <cell r="F458">
            <v>0</v>
          </cell>
          <cell r="G458">
            <v>0</v>
          </cell>
          <cell r="H458">
            <v>0</v>
          </cell>
          <cell r="I458">
            <v>0</v>
          </cell>
          <cell r="J458">
            <v>0</v>
          </cell>
          <cell r="K458">
            <v>0</v>
          </cell>
          <cell r="L458">
            <v>0</v>
          </cell>
          <cell r="M458">
            <v>0</v>
          </cell>
          <cell r="N458">
            <v>0</v>
          </cell>
        </row>
        <row r="459">
          <cell r="C459" t="e">
            <v>#N/A</v>
          </cell>
        </row>
        <row r="460">
          <cell r="C460" t="e">
            <v>#N/A</v>
          </cell>
        </row>
        <row r="461">
          <cell r="C461" t="e">
            <v>#N/A</v>
          </cell>
        </row>
        <row r="462">
          <cell r="C462" t="e">
            <v>#N/A</v>
          </cell>
        </row>
        <row r="463">
          <cell r="C463" t="e">
            <v>#N/A</v>
          </cell>
        </row>
        <row r="464">
          <cell r="C464" t="e">
            <v>#N/A</v>
          </cell>
        </row>
        <row r="465">
          <cell r="C465" t="e">
            <v>#N/A</v>
          </cell>
        </row>
        <row r="466">
          <cell r="C466" t="e">
            <v>#N/A</v>
          </cell>
        </row>
        <row r="467">
          <cell r="C467" t="e">
            <v>#N/A</v>
          </cell>
        </row>
        <row r="468">
          <cell r="C468" t="e">
            <v>#N/A</v>
          </cell>
        </row>
        <row r="469">
          <cell r="C469" t="e">
            <v>#N/A</v>
          </cell>
        </row>
        <row r="470">
          <cell r="C470" t="e">
            <v>#N/A</v>
          </cell>
        </row>
        <row r="471">
          <cell r="C471" t="e">
            <v>#N/A</v>
          </cell>
        </row>
        <row r="472">
          <cell r="C472" t="e">
            <v>#N/A</v>
          </cell>
        </row>
        <row r="473">
          <cell r="C473" t="e">
            <v>#N/A</v>
          </cell>
        </row>
        <row r="474">
          <cell r="C474" t="e">
            <v>#N/A</v>
          </cell>
        </row>
        <row r="475">
          <cell r="C475" t="e">
            <v>#N/A</v>
          </cell>
        </row>
        <row r="476">
          <cell r="C476" t="e">
            <v>#N/A</v>
          </cell>
        </row>
        <row r="477">
          <cell r="C477" t="e">
            <v>#N/A</v>
          </cell>
        </row>
        <row r="478">
          <cell r="C478" t="e">
            <v>#N/A</v>
          </cell>
        </row>
        <row r="479">
          <cell r="C479" t="e">
            <v>#N/A</v>
          </cell>
        </row>
        <row r="480">
          <cell r="C480" t="e">
            <v>#N/A</v>
          </cell>
        </row>
        <row r="481">
          <cell r="C481" t="e">
            <v>#N/A</v>
          </cell>
        </row>
        <row r="482">
          <cell r="C482" t="e">
            <v>#N/A</v>
          </cell>
        </row>
        <row r="483">
          <cell r="C483" t="e">
            <v>#N/A</v>
          </cell>
        </row>
        <row r="484">
          <cell r="C484" t="e">
            <v>#N/A</v>
          </cell>
        </row>
        <row r="485">
          <cell r="C485" t="e">
            <v>#N/A</v>
          </cell>
        </row>
        <row r="486">
          <cell r="C486" t="e">
            <v>#N/A</v>
          </cell>
        </row>
        <row r="487">
          <cell r="C487" t="e">
            <v>#N/A</v>
          </cell>
        </row>
        <row r="488">
          <cell r="C488" t="e">
            <v>#N/A</v>
          </cell>
        </row>
        <row r="489">
          <cell r="C489" t="e">
            <v>#N/A</v>
          </cell>
        </row>
        <row r="490">
          <cell r="C490" t="e">
            <v>#N/A</v>
          </cell>
        </row>
        <row r="491">
          <cell r="C491" t="e">
            <v>#N/A</v>
          </cell>
        </row>
        <row r="492">
          <cell r="C492" t="e">
            <v>#N/A</v>
          </cell>
        </row>
        <row r="493">
          <cell r="C493" t="e">
            <v>#N/A</v>
          </cell>
        </row>
        <row r="494">
          <cell r="C494" t="e">
            <v>#N/A</v>
          </cell>
        </row>
        <row r="495">
          <cell r="C495" t="e">
            <v>#N/A</v>
          </cell>
        </row>
        <row r="496">
          <cell r="C496" t="e">
            <v>#N/A</v>
          </cell>
        </row>
        <row r="497">
          <cell r="C497" t="e">
            <v>#N/A</v>
          </cell>
        </row>
        <row r="498">
          <cell r="C498" t="e">
            <v>#N/A</v>
          </cell>
        </row>
        <row r="499">
          <cell r="C499" t="e">
            <v>#N/A</v>
          </cell>
        </row>
        <row r="500">
          <cell r="C500" t="e">
            <v>#N/A</v>
          </cell>
        </row>
        <row r="501">
          <cell r="C501" t="e">
            <v>#N/A</v>
          </cell>
        </row>
        <row r="502">
          <cell r="C502" t="e">
            <v>#N/A</v>
          </cell>
        </row>
        <row r="503">
          <cell r="C503" t="e">
            <v>#N/A</v>
          </cell>
        </row>
        <row r="504">
          <cell r="C504" t="e">
            <v>#N/A</v>
          </cell>
        </row>
        <row r="505">
          <cell r="C505" t="e">
            <v>#N/A</v>
          </cell>
        </row>
        <row r="506">
          <cell r="C506" t="e">
            <v>#N/A</v>
          </cell>
        </row>
        <row r="507">
          <cell r="C507" t="e">
            <v>#N/A</v>
          </cell>
        </row>
        <row r="508">
          <cell r="C508" t="e">
            <v>#N/A</v>
          </cell>
        </row>
        <row r="509">
          <cell r="C509" t="e">
            <v>#N/A</v>
          </cell>
        </row>
        <row r="510">
          <cell r="C510" t="e">
            <v>#N/A</v>
          </cell>
        </row>
        <row r="511">
          <cell r="C511" t="e">
            <v>#N/A</v>
          </cell>
        </row>
        <row r="512">
          <cell r="C512" t="e">
            <v>#N/A</v>
          </cell>
        </row>
        <row r="513">
          <cell r="C513" t="e">
            <v>#N/A</v>
          </cell>
        </row>
        <row r="514">
          <cell r="C514" t="e">
            <v>#N/A</v>
          </cell>
        </row>
        <row r="515">
          <cell r="C515" t="e">
            <v>#N/A</v>
          </cell>
        </row>
        <row r="516">
          <cell r="C516" t="e">
            <v>#N/A</v>
          </cell>
        </row>
        <row r="517">
          <cell r="C517" t="e">
            <v>#N/A</v>
          </cell>
        </row>
        <row r="518">
          <cell r="C518" t="e">
            <v>#N/A</v>
          </cell>
        </row>
        <row r="519">
          <cell r="C519" t="e">
            <v>#N/A</v>
          </cell>
        </row>
        <row r="520">
          <cell r="C520" t="e">
            <v>#N/A</v>
          </cell>
        </row>
        <row r="521">
          <cell r="C521" t="e">
            <v>#N/A</v>
          </cell>
        </row>
        <row r="522">
          <cell r="C522" t="e">
            <v>#N/A</v>
          </cell>
        </row>
        <row r="523">
          <cell r="C523" t="e">
            <v>#N/A</v>
          </cell>
        </row>
        <row r="524">
          <cell r="C524" t="e">
            <v>#N/A</v>
          </cell>
        </row>
        <row r="525">
          <cell r="C525" t="e">
            <v>#N/A</v>
          </cell>
        </row>
        <row r="526">
          <cell r="C526" t="e">
            <v>#N/A</v>
          </cell>
        </row>
        <row r="527">
          <cell r="C527" t="e">
            <v>#N/A</v>
          </cell>
        </row>
        <row r="528">
          <cell r="C528" t="e">
            <v>#N/A</v>
          </cell>
        </row>
        <row r="529">
          <cell r="C529" t="e">
            <v>#N/A</v>
          </cell>
        </row>
        <row r="530">
          <cell r="C530" t="e">
            <v>#N/A</v>
          </cell>
        </row>
        <row r="531">
          <cell r="C531" t="e">
            <v>#N/A</v>
          </cell>
        </row>
        <row r="532">
          <cell r="C532" t="e">
            <v>#N/A</v>
          </cell>
        </row>
        <row r="533">
          <cell r="C533" t="e">
            <v>#N/A</v>
          </cell>
        </row>
        <row r="534">
          <cell r="C534" t="e">
            <v>#N/A</v>
          </cell>
        </row>
        <row r="535">
          <cell r="C535" t="e">
            <v>#N/A</v>
          </cell>
        </row>
        <row r="536">
          <cell r="C536" t="e">
            <v>#N/A</v>
          </cell>
        </row>
        <row r="537">
          <cell r="C537" t="e">
            <v>#N/A</v>
          </cell>
        </row>
        <row r="538">
          <cell r="C538" t="e">
            <v>#N/A</v>
          </cell>
        </row>
        <row r="539">
          <cell r="C539" t="e">
            <v>#N/A</v>
          </cell>
        </row>
        <row r="540">
          <cell r="C540" t="e">
            <v>#N/A</v>
          </cell>
        </row>
        <row r="541">
          <cell r="C541" t="e">
            <v>#N/A</v>
          </cell>
        </row>
        <row r="542">
          <cell r="C542" t="e">
            <v>#N/A</v>
          </cell>
        </row>
        <row r="543">
          <cell r="C543" t="e">
            <v>#N/A</v>
          </cell>
        </row>
        <row r="544">
          <cell r="C544" t="e">
            <v>#N/A</v>
          </cell>
        </row>
        <row r="545">
          <cell r="C545" t="e">
            <v>#N/A</v>
          </cell>
        </row>
        <row r="546">
          <cell r="C546" t="e">
            <v>#N/A</v>
          </cell>
        </row>
        <row r="547">
          <cell r="C547" t="e">
            <v>#N/A</v>
          </cell>
        </row>
        <row r="548">
          <cell r="C548" t="e">
            <v>#N/A</v>
          </cell>
        </row>
        <row r="549">
          <cell r="C549" t="e">
            <v>#N/A</v>
          </cell>
        </row>
        <row r="550">
          <cell r="C550" t="e">
            <v>#N/A</v>
          </cell>
        </row>
        <row r="551">
          <cell r="C551" t="e">
            <v>#N/A</v>
          </cell>
        </row>
        <row r="552">
          <cell r="C552" t="e">
            <v>#N/A</v>
          </cell>
        </row>
        <row r="553">
          <cell r="C553" t="e">
            <v>#N/A</v>
          </cell>
        </row>
        <row r="554">
          <cell r="C554" t="e">
            <v>#N/A</v>
          </cell>
        </row>
        <row r="555">
          <cell r="C555" t="e">
            <v>#N/A</v>
          </cell>
        </row>
        <row r="556">
          <cell r="C556" t="e">
            <v>#N/A</v>
          </cell>
        </row>
        <row r="557">
          <cell r="C557" t="e">
            <v>#N/A</v>
          </cell>
        </row>
        <row r="558">
          <cell r="C558" t="e">
            <v>#N/A</v>
          </cell>
        </row>
        <row r="559">
          <cell r="C559" t="e">
            <v>#N/A</v>
          </cell>
        </row>
        <row r="560">
          <cell r="C560" t="e">
            <v>#N/A</v>
          </cell>
        </row>
        <row r="561">
          <cell r="C561" t="e">
            <v>#N/A</v>
          </cell>
        </row>
        <row r="562">
          <cell r="C562" t="e">
            <v>#N/A</v>
          </cell>
        </row>
        <row r="563">
          <cell r="C563" t="e">
            <v>#N/A</v>
          </cell>
        </row>
        <row r="564">
          <cell r="C564" t="e">
            <v>#N/A</v>
          </cell>
        </row>
        <row r="565">
          <cell r="C565" t="e">
            <v>#N/A</v>
          </cell>
        </row>
        <row r="566">
          <cell r="C566" t="e">
            <v>#N/A</v>
          </cell>
        </row>
        <row r="567">
          <cell r="C567" t="e">
            <v>#N/A</v>
          </cell>
        </row>
        <row r="568">
          <cell r="C568" t="e">
            <v>#N/A</v>
          </cell>
        </row>
        <row r="569">
          <cell r="C569" t="e">
            <v>#N/A</v>
          </cell>
        </row>
        <row r="570">
          <cell r="C570" t="e">
            <v>#N/A</v>
          </cell>
        </row>
        <row r="571">
          <cell r="C571" t="e">
            <v>#N/A</v>
          </cell>
        </row>
        <row r="572">
          <cell r="C572" t="e">
            <v>#N/A</v>
          </cell>
        </row>
        <row r="573">
          <cell r="C573" t="e">
            <v>#N/A</v>
          </cell>
        </row>
        <row r="574">
          <cell r="C574" t="e">
            <v>#N/A</v>
          </cell>
        </row>
        <row r="575">
          <cell r="C575" t="e">
            <v>#N/A</v>
          </cell>
        </row>
        <row r="576">
          <cell r="C576" t="e">
            <v>#N/A</v>
          </cell>
        </row>
        <row r="577">
          <cell r="C577" t="e">
            <v>#N/A</v>
          </cell>
        </row>
        <row r="578">
          <cell r="C578" t="e">
            <v>#N/A</v>
          </cell>
        </row>
        <row r="579">
          <cell r="C579" t="e">
            <v>#N/A</v>
          </cell>
        </row>
        <row r="580">
          <cell r="C580" t="e">
            <v>#N/A</v>
          </cell>
        </row>
        <row r="581">
          <cell r="C581" t="e">
            <v>#N/A</v>
          </cell>
        </row>
        <row r="582">
          <cell r="C582" t="e">
            <v>#N/A</v>
          </cell>
        </row>
        <row r="583">
          <cell r="C583" t="e">
            <v>#N/A</v>
          </cell>
        </row>
        <row r="584">
          <cell r="C584" t="e">
            <v>#N/A</v>
          </cell>
        </row>
        <row r="585">
          <cell r="C585" t="e">
            <v>#N/A</v>
          </cell>
        </row>
        <row r="586">
          <cell r="C586" t="e">
            <v>#N/A</v>
          </cell>
        </row>
        <row r="587">
          <cell r="C587" t="e">
            <v>#N/A</v>
          </cell>
        </row>
        <row r="588">
          <cell r="C588" t="e">
            <v>#N/A</v>
          </cell>
        </row>
        <row r="589">
          <cell r="C589" t="e">
            <v>#N/A</v>
          </cell>
        </row>
        <row r="590">
          <cell r="C590" t="e">
            <v>#N/A</v>
          </cell>
        </row>
        <row r="591">
          <cell r="C591" t="e">
            <v>#N/A</v>
          </cell>
        </row>
        <row r="592">
          <cell r="C592" t="e">
            <v>#N/A</v>
          </cell>
        </row>
        <row r="593">
          <cell r="C593" t="e">
            <v>#N/A</v>
          </cell>
        </row>
        <row r="594">
          <cell r="C594" t="e">
            <v>#N/A</v>
          </cell>
        </row>
        <row r="595">
          <cell r="C595" t="e">
            <v>#N/A</v>
          </cell>
        </row>
        <row r="596">
          <cell r="C596" t="e">
            <v>#N/A</v>
          </cell>
        </row>
        <row r="597">
          <cell r="C597" t="e">
            <v>#N/A</v>
          </cell>
        </row>
        <row r="598">
          <cell r="C598" t="e">
            <v>#N/A</v>
          </cell>
        </row>
      </sheetData>
      <sheetData sheetId="14" refreshError="1"/>
      <sheetData sheetId="15"/>
      <sheetData sheetId="16" refreshError="1"/>
      <sheetData sheetId="17" refreshError="1"/>
      <sheetData sheetId="18" refreshError="1"/>
      <sheetData sheetId="19" refreshError="1"/>
      <sheetData sheetId="20" refreshError="1"/>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inweise"/>
      <sheetName val="Global Param"/>
      <sheetName val="Titel"/>
      <sheetName val="Contents"/>
      <sheetName val="Download Details (act)"/>
      <sheetName val="Download Details (PY-Rates)"/>
      <sheetName val="F 1"/>
      <sheetName val="F 1 PY"/>
      <sheetName val="F 2.1"/>
      <sheetName val="F 2.2"/>
      <sheetName val="F 2 PY"/>
      <sheetName val="Check BS"/>
      <sheetName val="Anlage BS  PY"/>
      <sheetName val="F3"/>
      <sheetName val="Check P+L"/>
      <sheetName val="F3 PY"/>
      <sheetName val="F 5.1 "/>
      <sheetName val="F 5.2"/>
      <sheetName val="F 5.3"/>
      <sheetName val="F 5.4"/>
      <sheetName val="F 5.5"/>
      <sheetName val="F 6.1"/>
      <sheetName val="F 6.2"/>
      <sheetName val="F 7.1"/>
      <sheetName val="F 7.2"/>
      <sheetName val="F7 2 A"/>
      <sheetName val="F 7 2 B"/>
      <sheetName val="F 7.2 C1"/>
      <sheetName val="F 7.2 C2"/>
      <sheetName val="F 7.3"/>
      <sheetName val="F 7.4.1"/>
      <sheetName val="F 7.4.2"/>
      <sheetName val="F 7.5"/>
      <sheetName val="F 8.1"/>
      <sheetName val="F 8.2"/>
      <sheetName val="F 8.3"/>
      <sheetName val="F 9"/>
      <sheetName val="F 10.1"/>
      <sheetName val="F 10.2"/>
      <sheetName val="F 11.1"/>
      <sheetName val="F 11.2"/>
      <sheetName val="F 11.3"/>
      <sheetName val="F12.1"/>
      <sheetName val="F 12.2"/>
      <sheetName val="F 14"/>
      <sheetName val="F 15.1"/>
      <sheetName val="F15.1 PY"/>
      <sheetName val="F 15.2"/>
      <sheetName val="F16.1"/>
      <sheetName val="F 16.2"/>
      <sheetName val="F 18.1"/>
      <sheetName val="F 18.2"/>
      <sheetName val="F 18.3"/>
      <sheetName val="F 19"/>
      <sheetName val="20.1"/>
      <sheetName val="F 20.2"/>
      <sheetName val="F 20.3"/>
      <sheetName val="F 21"/>
      <sheetName val="F 22"/>
      <sheetName val="F 23.1"/>
      <sheetName val="F 23.2"/>
      <sheetName val="F 23.3"/>
      <sheetName val="F 24"/>
      <sheetName val="F 25"/>
      <sheetName val="Check CF"/>
      <sheetName val="F 26"/>
      <sheetName val="F 27.1"/>
      <sheetName val="F 27.2"/>
      <sheetName val="F 28.1"/>
      <sheetName val="F 28.2"/>
      <sheetName val="F29"/>
      <sheetName val="F30"/>
      <sheetName val="F31"/>
      <sheetName val="F32"/>
      <sheetName val="F33"/>
      <sheetName val="Check statistical data"/>
      <sheetName val="F34.1"/>
      <sheetName val="F34.2"/>
      <sheetName val="F 35.1"/>
      <sheetName val="F 35.2"/>
      <sheetName val="F 35.3"/>
      <sheetName val="F 35.4"/>
      <sheetName val="F 35.5"/>
      <sheetName val="F 35.6"/>
      <sheetName val="F 36.1"/>
      <sheetName val="F 36.2"/>
      <sheetName val="FIN 45.1"/>
      <sheetName val="FIN 45.2"/>
      <sheetName val="FIN 45.3"/>
      <sheetName val="FIN 45.4"/>
      <sheetName val="FIN 46"/>
      <sheetName val="FI 1"/>
      <sheetName val="FI 2 "/>
      <sheetName val="FI 3"/>
      <sheetName val="MD"/>
      <sheetName val="M1"/>
      <sheetName val="M2"/>
      <sheetName val="M3"/>
      <sheetName val="M4"/>
      <sheetName val="M5"/>
      <sheetName val="saphiddenvaluecache"/>
      <sheetName val="saphiddenbackup"/>
      <sheetName val="saphiddenpivotdefinition"/>
      <sheetName val="sapactivexlhiddensheet"/>
      <sheetName val="TSTD"/>
    </sheetNames>
    <sheetDataSet>
      <sheetData sheetId="0" refreshError="1"/>
      <sheetData sheetId="1" refreshError="1"/>
      <sheetData sheetId="2" refreshError="1"/>
      <sheetData sheetId="3" refreshError="1"/>
      <sheetData sheetId="4" refreshError="1">
        <row r="27">
          <cell r="C27" t="str">
            <v>101100G</v>
          </cell>
        </row>
        <row r="28">
          <cell r="C28" t="str">
            <v>101100G</v>
          </cell>
        </row>
        <row r="29">
          <cell r="C29" t="str">
            <v>101100G</v>
          </cell>
        </row>
        <row r="30">
          <cell r="C30" t="str">
            <v>101100G</v>
          </cell>
        </row>
        <row r="31">
          <cell r="C31" t="str">
            <v>101100G</v>
          </cell>
        </row>
        <row r="32">
          <cell r="C32" t="str">
            <v>101100G</v>
          </cell>
        </row>
        <row r="33">
          <cell r="C33" t="str">
            <v>101100G</v>
          </cell>
        </row>
        <row r="34">
          <cell r="C34" t="str">
            <v>101100G</v>
          </cell>
        </row>
        <row r="35">
          <cell r="C35" t="str">
            <v>101100G</v>
          </cell>
        </row>
        <row r="36">
          <cell r="C36" t="str">
            <v>101100G</v>
          </cell>
        </row>
        <row r="37">
          <cell r="C37" t="str">
            <v>101100G</v>
          </cell>
        </row>
        <row r="38">
          <cell r="C38" t="str">
            <v>101100G</v>
          </cell>
        </row>
        <row r="39">
          <cell r="C39" t="str">
            <v>101100G</v>
          </cell>
        </row>
        <row r="40">
          <cell r="C40" t="str">
            <v>101100G</v>
          </cell>
        </row>
        <row r="41">
          <cell r="C41" t="str">
            <v>101100G</v>
          </cell>
        </row>
        <row r="42">
          <cell r="C42" t="str">
            <v>101100G</v>
          </cell>
        </row>
        <row r="43">
          <cell r="C43" t="str">
            <v>101100G</v>
          </cell>
        </row>
        <row r="44">
          <cell r="C44" t="str">
            <v>101100G</v>
          </cell>
        </row>
        <row r="45">
          <cell r="C45" t="str">
            <v>101100G</v>
          </cell>
        </row>
        <row r="46">
          <cell r="C46" t="str">
            <v>101100G</v>
          </cell>
        </row>
        <row r="47">
          <cell r="C47" t="str">
            <v>101100G</v>
          </cell>
        </row>
        <row r="48">
          <cell r="C48" t="str">
            <v>101100G</v>
          </cell>
        </row>
        <row r="49">
          <cell r="C49" t="str">
            <v>101100G</v>
          </cell>
        </row>
        <row r="50">
          <cell r="C50" t="str">
            <v>101100G</v>
          </cell>
        </row>
        <row r="51">
          <cell r="C51" t="str">
            <v>101100G</v>
          </cell>
        </row>
        <row r="52">
          <cell r="C52" t="str">
            <v>101100G</v>
          </cell>
        </row>
        <row r="53">
          <cell r="C53" t="str">
            <v>101100G</v>
          </cell>
        </row>
        <row r="54">
          <cell r="C54" t="str">
            <v>101100G</v>
          </cell>
        </row>
        <row r="55">
          <cell r="C55" t="str">
            <v>101100G</v>
          </cell>
        </row>
        <row r="56">
          <cell r="C56" t="str">
            <v>101100G</v>
          </cell>
        </row>
        <row r="57">
          <cell r="C57" t="str">
            <v>101100G</v>
          </cell>
        </row>
        <row r="58">
          <cell r="C58" t="str">
            <v>101100G</v>
          </cell>
        </row>
        <row r="59">
          <cell r="C59" t="str">
            <v>101100G</v>
          </cell>
        </row>
        <row r="60">
          <cell r="C60" t="str">
            <v>101100G</v>
          </cell>
        </row>
        <row r="61">
          <cell r="C61" t="str">
            <v>101100G</v>
          </cell>
        </row>
        <row r="62">
          <cell r="C62" t="str">
            <v>101100G</v>
          </cell>
        </row>
        <row r="63">
          <cell r="C63" t="str">
            <v>101100G</v>
          </cell>
        </row>
        <row r="64">
          <cell r="C64" t="str">
            <v>101100G</v>
          </cell>
        </row>
        <row r="65">
          <cell r="C65" t="str">
            <v>101100G</v>
          </cell>
        </row>
        <row r="66">
          <cell r="C66" t="str">
            <v>101100G</v>
          </cell>
        </row>
        <row r="67">
          <cell r="C67" t="str">
            <v>101100G</v>
          </cell>
        </row>
        <row r="69">
          <cell r="C69" t="str">
            <v>101100G</v>
          </cell>
        </row>
        <row r="70">
          <cell r="C70" t="str">
            <v>101100G</v>
          </cell>
        </row>
        <row r="72">
          <cell r="C72" t="str">
            <v>101000G</v>
          </cell>
        </row>
        <row r="73">
          <cell r="C73" t="str">
            <v>101100G</v>
          </cell>
          <cell r="G73" t="str">
            <v>FIN</v>
          </cell>
        </row>
        <row r="74">
          <cell r="C74" t="str">
            <v>101100G</v>
          </cell>
          <cell r="G74" t="str">
            <v>FIN</v>
          </cell>
        </row>
        <row r="75">
          <cell r="C75" t="str">
            <v>101100G</v>
          </cell>
          <cell r="G75" t="str">
            <v>FIN</v>
          </cell>
        </row>
        <row r="76">
          <cell r="C76" t="str">
            <v>101100G</v>
          </cell>
          <cell r="G76" t="str">
            <v>FIN</v>
          </cell>
        </row>
        <row r="77">
          <cell r="C77" t="str">
            <v>101100G</v>
          </cell>
          <cell r="G77" t="str">
            <v>FIN</v>
          </cell>
        </row>
        <row r="78">
          <cell r="C78" t="str">
            <v>101100G</v>
          </cell>
          <cell r="G78" t="str">
            <v>FIN</v>
          </cell>
        </row>
        <row r="79">
          <cell r="C79" t="str">
            <v>101100G</v>
          </cell>
          <cell r="G79" t="str">
            <v>FIN</v>
          </cell>
        </row>
        <row r="80">
          <cell r="C80" t="str">
            <v>101100G</v>
          </cell>
          <cell r="G80" t="str">
            <v>FIN</v>
          </cell>
        </row>
        <row r="81">
          <cell r="C81" t="str">
            <v>101100G</v>
          </cell>
          <cell r="G81" t="str">
            <v>FIN</v>
          </cell>
        </row>
        <row r="82">
          <cell r="C82" t="str">
            <v>101100G</v>
          </cell>
          <cell r="G82" t="str">
            <v>FIN</v>
          </cell>
        </row>
        <row r="83">
          <cell r="C83" t="str">
            <v>101100G</v>
          </cell>
          <cell r="G83" t="str">
            <v>FIN</v>
          </cell>
        </row>
        <row r="84">
          <cell r="C84" t="str">
            <v>101100G</v>
          </cell>
          <cell r="G84" t="str">
            <v>FIN</v>
          </cell>
        </row>
        <row r="85">
          <cell r="C85" t="str">
            <v>101100G</v>
          </cell>
          <cell r="G85" t="str">
            <v>FIN</v>
          </cell>
        </row>
        <row r="86">
          <cell r="C86" t="str">
            <v>101100G</v>
          </cell>
          <cell r="G86" t="str">
            <v>FIN</v>
          </cell>
        </row>
        <row r="87">
          <cell r="C87" t="str">
            <v>101100G</v>
          </cell>
          <cell r="G87" t="str">
            <v>FIN</v>
          </cell>
        </row>
        <row r="88">
          <cell r="C88" t="str">
            <v>101100G</v>
          </cell>
          <cell r="G88" t="str">
            <v>FIN</v>
          </cell>
        </row>
        <row r="89">
          <cell r="C89" t="str">
            <v>101100G</v>
          </cell>
          <cell r="G89" t="str">
            <v>FIN</v>
          </cell>
        </row>
        <row r="90">
          <cell r="C90" t="str">
            <v>101100G</v>
          </cell>
          <cell r="G90" t="str">
            <v>FIN</v>
          </cell>
        </row>
        <row r="91">
          <cell r="C91" t="str">
            <v>101100G</v>
          </cell>
          <cell r="G91" t="str">
            <v>FIN</v>
          </cell>
        </row>
        <row r="92">
          <cell r="C92" t="str">
            <v>101100G</v>
          </cell>
          <cell r="G92" t="str">
            <v>FIN</v>
          </cell>
        </row>
        <row r="93">
          <cell r="C93" t="str">
            <v>101100G</v>
          </cell>
          <cell r="G93" t="str">
            <v>FIN</v>
          </cell>
        </row>
        <row r="94">
          <cell r="C94" t="str">
            <v>101100G</v>
          </cell>
          <cell r="G94" t="str">
            <v>FIN</v>
          </cell>
        </row>
        <row r="95">
          <cell r="C95" t="str">
            <v>101100G</v>
          </cell>
          <cell r="G95" t="str">
            <v>FIN</v>
          </cell>
        </row>
        <row r="96">
          <cell r="C96" t="str">
            <v>101100G</v>
          </cell>
          <cell r="G96" t="str">
            <v>FIN</v>
          </cell>
        </row>
        <row r="97">
          <cell r="C97" t="str">
            <v>101100G</v>
          </cell>
          <cell r="G97" t="str">
            <v>FIN</v>
          </cell>
        </row>
        <row r="98">
          <cell r="C98" t="str">
            <v>101100G</v>
          </cell>
          <cell r="G98" t="str">
            <v>FIN</v>
          </cell>
        </row>
        <row r="99">
          <cell r="C99" t="str">
            <v>101100G</v>
          </cell>
          <cell r="G99" t="str">
            <v>FIN</v>
          </cell>
        </row>
        <row r="100">
          <cell r="C100" t="str">
            <v>101100G</v>
          </cell>
          <cell r="G100" t="str">
            <v>FIN</v>
          </cell>
        </row>
        <row r="101">
          <cell r="C101" t="str">
            <v>101100G</v>
          </cell>
          <cell r="G101" t="str">
            <v>FIN</v>
          </cell>
        </row>
        <row r="102">
          <cell r="C102" t="str">
            <v>101100G</v>
          </cell>
          <cell r="G102" t="str">
            <v>FIN</v>
          </cell>
        </row>
        <row r="103">
          <cell r="C103" t="str">
            <v>101100G</v>
          </cell>
          <cell r="G103" t="str">
            <v>FIN</v>
          </cell>
        </row>
        <row r="104">
          <cell r="C104" t="str">
            <v>101100G</v>
          </cell>
          <cell r="G104" t="str">
            <v>FIN</v>
          </cell>
        </row>
        <row r="105">
          <cell r="C105" t="str">
            <v>101100G</v>
          </cell>
          <cell r="G105" t="str">
            <v>FIN</v>
          </cell>
        </row>
        <row r="106">
          <cell r="C106" t="str">
            <v>101100G</v>
          </cell>
          <cell r="G106" t="str">
            <v>FIN</v>
          </cell>
        </row>
        <row r="107">
          <cell r="C107" t="str">
            <v>101100G</v>
          </cell>
          <cell r="G107" t="str">
            <v>FIN</v>
          </cell>
        </row>
        <row r="108">
          <cell r="C108" t="str">
            <v>101100G</v>
          </cell>
          <cell r="G108" t="str">
            <v>FIN</v>
          </cell>
        </row>
        <row r="109">
          <cell r="C109" t="str">
            <v>101100G</v>
          </cell>
        </row>
        <row r="110">
          <cell r="C110" t="str">
            <v>101100G</v>
          </cell>
        </row>
        <row r="111">
          <cell r="C111" t="str">
            <v>101100G</v>
          </cell>
        </row>
        <row r="112">
          <cell r="C112" t="str">
            <v>101100G</v>
          </cell>
        </row>
        <row r="113">
          <cell r="C113" t="str">
            <v>101100G</v>
          </cell>
        </row>
        <row r="114">
          <cell r="C114" t="str">
            <v>101100G</v>
          </cell>
        </row>
        <row r="115">
          <cell r="C115" t="str">
            <v>101100G</v>
          </cell>
        </row>
        <row r="116">
          <cell r="C116" t="str">
            <v>101100G</v>
          </cell>
        </row>
        <row r="117">
          <cell r="C117" t="str">
            <v>101100G</v>
          </cell>
        </row>
        <row r="118">
          <cell r="C118" t="str">
            <v>101100G</v>
          </cell>
        </row>
        <row r="119">
          <cell r="C119" t="str">
            <v>101100G</v>
          </cell>
        </row>
        <row r="120">
          <cell r="C120" t="str">
            <v>101100G</v>
          </cell>
        </row>
        <row r="121">
          <cell r="C121" t="str">
            <v>101100G</v>
          </cell>
        </row>
        <row r="122">
          <cell r="C122" t="str">
            <v>101000G</v>
          </cell>
        </row>
        <row r="123">
          <cell r="C123" t="str">
            <v>101100G</v>
          </cell>
        </row>
        <row r="124">
          <cell r="C124" t="str">
            <v>101000G</v>
          </cell>
          <cell r="G124" t="str">
            <v>FNC</v>
          </cell>
        </row>
        <row r="125">
          <cell r="C125" t="str">
            <v>101000G</v>
          </cell>
          <cell r="G125" t="str">
            <v>FNC</v>
          </cell>
        </row>
        <row r="126">
          <cell r="C126" t="str">
            <v>101000G</v>
          </cell>
          <cell r="G126" t="str">
            <v>FNC</v>
          </cell>
        </row>
        <row r="127">
          <cell r="C127" t="str">
            <v>101000G</v>
          </cell>
          <cell r="G127" t="str">
            <v>FNC</v>
          </cell>
        </row>
        <row r="128">
          <cell r="C128" t="str">
            <v>101000G</v>
          </cell>
          <cell r="G128" t="str">
            <v>FNC</v>
          </cell>
        </row>
        <row r="129">
          <cell r="C129" t="str">
            <v>101000G</v>
          </cell>
          <cell r="G129" t="str">
            <v>FNC</v>
          </cell>
        </row>
        <row r="130">
          <cell r="C130" t="str">
            <v>101000G</v>
          </cell>
          <cell r="G130" t="str">
            <v>FNC</v>
          </cell>
        </row>
        <row r="131">
          <cell r="C131" t="str">
            <v>101000G</v>
          </cell>
          <cell r="G131" t="str">
            <v>FNC</v>
          </cell>
        </row>
        <row r="132">
          <cell r="C132" t="str">
            <v>101000G</v>
          </cell>
          <cell r="G132" t="str">
            <v>FNC</v>
          </cell>
        </row>
        <row r="133">
          <cell r="C133" t="str">
            <v>101000G</v>
          </cell>
          <cell r="G133" t="str">
            <v>FNC</v>
          </cell>
        </row>
        <row r="134">
          <cell r="C134" t="str">
            <v>101000G</v>
          </cell>
          <cell r="G134" t="str">
            <v>FNC</v>
          </cell>
        </row>
        <row r="135">
          <cell r="C135" t="str">
            <v>101000G</v>
          </cell>
          <cell r="G135" t="str">
            <v>FNC</v>
          </cell>
        </row>
        <row r="136">
          <cell r="C136" t="str">
            <v>101000G</v>
          </cell>
          <cell r="G136" t="str">
            <v>FNC</v>
          </cell>
        </row>
        <row r="137">
          <cell r="C137" t="str">
            <v>101000G</v>
          </cell>
          <cell r="G137" t="str">
            <v>FNC</v>
          </cell>
        </row>
        <row r="138">
          <cell r="C138" t="str">
            <v>101000G</v>
          </cell>
          <cell r="G138" t="str">
            <v>FNC</v>
          </cell>
        </row>
        <row r="139">
          <cell r="C139" t="str">
            <v>101000G</v>
          </cell>
          <cell r="G139" t="str">
            <v>FNC</v>
          </cell>
        </row>
        <row r="140">
          <cell r="C140" t="str">
            <v>101000G</v>
          </cell>
          <cell r="G140" t="str">
            <v>FNC</v>
          </cell>
        </row>
        <row r="141">
          <cell r="C141" t="str">
            <v>101000G</v>
          </cell>
          <cell r="G141" t="str">
            <v>FNC</v>
          </cell>
        </row>
        <row r="142">
          <cell r="C142" t="str">
            <v>101000G</v>
          </cell>
          <cell r="G142" t="str">
            <v>FNC</v>
          </cell>
        </row>
        <row r="143">
          <cell r="C143" t="str">
            <v>101000G</v>
          </cell>
          <cell r="G143" t="str">
            <v>FNC</v>
          </cell>
        </row>
        <row r="144">
          <cell r="C144" t="str">
            <v>101000G</v>
          </cell>
          <cell r="G144" t="str">
            <v>FNC</v>
          </cell>
        </row>
        <row r="145">
          <cell r="C145" t="str">
            <v>101000G</v>
          </cell>
          <cell r="G145" t="str">
            <v>FNC</v>
          </cell>
        </row>
        <row r="146">
          <cell r="C146" t="str">
            <v>101000G</v>
          </cell>
          <cell r="G146" t="str">
            <v>FNC</v>
          </cell>
        </row>
        <row r="147">
          <cell r="C147" t="str">
            <v>101000G</v>
          </cell>
          <cell r="G147" t="str">
            <v>FNC</v>
          </cell>
        </row>
        <row r="148">
          <cell r="C148" t="str">
            <v>101000G</v>
          </cell>
          <cell r="G148" t="str">
            <v>FNC</v>
          </cell>
        </row>
        <row r="149">
          <cell r="C149" t="str">
            <v>101000G</v>
          </cell>
          <cell r="G149" t="str">
            <v>FNC</v>
          </cell>
        </row>
        <row r="150">
          <cell r="C150" t="str">
            <v>101000G</v>
          </cell>
          <cell r="G150" t="str">
            <v>FNC</v>
          </cell>
        </row>
        <row r="151">
          <cell r="C151" t="str">
            <v>101000G</v>
          </cell>
          <cell r="G151" t="str">
            <v>FNC</v>
          </cell>
        </row>
        <row r="152">
          <cell r="C152" t="str">
            <v>101000G</v>
          </cell>
          <cell r="G152" t="str">
            <v>FNC</v>
          </cell>
        </row>
        <row r="153">
          <cell r="C153" t="str">
            <v>101000G</v>
          </cell>
          <cell r="G153" t="str">
            <v>FNC</v>
          </cell>
        </row>
        <row r="154">
          <cell r="C154" t="str">
            <v>101000G</v>
          </cell>
          <cell r="G154" t="str">
            <v>FNC</v>
          </cell>
        </row>
        <row r="155">
          <cell r="C155" t="str">
            <v>101000G</v>
          </cell>
          <cell r="G155" t="str">
            <v>FNC</v>
          </cell>
        </row>
        <row r="156">
          <cell r="C156" t="str">
            <v>101000G</v>
          </cell>
          <cell r="G156" t="str">
            <v>FNC</v>
          </cell>
        </row>
        <row r="157">
          <cell r="C157" t="str">
            <v>101000G</v>
          </cell>
          <cell r="G157" t="str">
            <v>FNC</v>
          </cell>
        </row>
        <row r="158">
          <cell r="C158" t="str">
            <v>101000G</v>
          </cell>
          <cell r="G158" t="str">
            <v>FNC</v>
          </cell>
        </row>
        <row r="159">
          <cell r="C159" t="str">
            <v>101000G</v>
          </cell>
          <cell r="G159" t="str">
            <v>FNC</v>
          </cell>
        </row>
        <row r="160">
          <cell r="C160" t="str">
            <v>101000G</v>
          </cell>
          <cell r="G160" t="str">
            <v>FNC</v>
          </cell>
        </row>
        <row r="161">
          <cell r="C161" t="str">
            <v>101000G</v>
          </cell>
          <cell r="G161" t="str">
            <v>FNC</v>
          </cell>
        </row>
        <row r="162">
          <cell r="C162" t="str">
            <v>101000G</v>
          </cell>
          <cell r="G162" t="str">
            <v>FDE</v>
          </cell>
        </row>
        <row r="163">
          <cell r="C163" t="str">
            <v>101000G</v>
          </cell>
          <cell r="G163" t="str">
            <v>FDE</v>
          </cell>
        </row>
        <row r="164">
          <cell r="C164" t="str">
            <v>101000G</v>
          </cell>
          <cell r="G164" t="str">
            <v>FDE</v>
          </cell>
        </row>
        <row r="165">
          <cell r="C165" t="str">
            <v>101000G</v>
          </cell>
          <cell r="G165" t="str">
            <v>FDE</v>
          </cell>
        </row>
        <row r="166">
          <cell r="C166" t="str">
            <v>101000G</v>
          </cell>
          <cell r="G166" t="str">
            <v>FDE</v>
          </cell>
        </row>
        <row r="167">
          <cell r="C167" t="str">
            <v>101000G</v>
          </cell>
          <cell r="G167" t="str">
            <v>FDE</v>
          </cell>
        </row>
        <row r="168">
          <cell r="C168" t="str">
            <v>101000G</v>
          </cell>
          <cell r="G168" t="str">
            <v>FDE</v>
          </cell>
        </row>
        <row r="169">
          <cell r="C169" t="str">
            <v>101000G</v>
          </cell>
          <cell r="G169" t="str">
            <v>FDE</v>
          </cell>
        </row>
        <row r="170">
          <cell r="C170" t="str">
            <v>101000G</v>
          </cell>
          <cell r="G170" t="str">
            <v>FDE</v>
          </cell>
        </row>
        <row r="171">
          <cell r="C171" t="str">
            <v>101000G</v>
          </cell>
          <cell r="G171" t="str">
            <v>FDE</v>
          </cell>
        </row>
        <row r="172">
          <cell r="C172" t="str">
            <v>101000G</v>
          </cell>
          <cell r="G172" t="str">
            <v>FEQ</v>
          </cell>
        </row>
        <row r="173">
          <cell r="C173" t="str">
            <v>101000G</v>
          </cell>
          <cell r="G173" t="str">
            <v>FEQ</v>
          </cell>
        </row>
        <row r="174">
          <cell r="C174" t="str">
            <v>101000G</v>
          </cell>
          <cell r="G174" t="str">
            <v>FEQ</v>
          </cell>
        </row>
        <row r="175">
          <cell r="C175" t="str">
            <v>101000G</v>
          </cell>
          <cell r="G175" t="str">
            <v>FEQ</v>
          </cell>
        </row>
        <row r="176">
          <cell r="C176" t="str">
            <v>101000G</v>
          </cell>
          <cell r="G176" t="str">
            <v>FEQ</v>
          </cell>
        </row>
        <row r="177">
          <cell r="C177" t="str">
            <v>101000G</v>
          </cell>
          <cell r="G177" t="str">
            <v>FEQ</v>
          </cell>
        </row>
        <row r="178">
          <cell r="C178" t="str">
            <v>101000G</v>
          </cell>
          <cell r="G178" t="str">
            <v>FEQ</v>
          </cell>
        </row>
      </sheetData>
      <sheetData sheetId="5" refreshError="1">
        <row r="6">
          <cell r="B6">
            <v>20</v>
          </cell>
        </row>
        <row r="7">
          <cell r="B7" t="str">
            <v>25P</v>
          </cell>
        </row>
        <row r="8">
          <cell r="B8">
            <v>2003</v>
          </cell>
        </row>
        <row r="9">
          <cell r="B9">
            <v>12</v>
          </cell>
        </row>
        <row r="10">
          <cell r="B10" t="str">
            <v>1A</v>
          </cell>
        </row>
        <row r="12">
          <cell r="B12" t="str">
            <v>CE</v>
          </cell>
        </row>
        <row r="18">
          <cell r="B18" t="str">
            <v>LV GC CD</v>
          </cell>
          <cell r="C18" t="str">
            <v>101100G</v>
          </cell>
          <cell r="E18" t="str">
            <v>10161010</v>
          </cell>
        </row>
        <row r="19">
          <cell r="B19" t="str">
            <v>LV GC CD</v>
          </cell>
          <cell r="C19" t="str">
            <v>101100G</v>
          </cell>
          <cell r="E19">
            <v>10162010</v>
          </cell>
        </row>
        <row r="20">
          <cell r="B20" t="str">
            <v>LV GC CD</v>
          </cell>
          <cell r="C20" t="str">
            <v>101100G</v>
          </cell>
          <cell r="E20">
            <v>10163010</v>
          </cell>
        </row>
        <row r="21">
          <cell r="B21" t="str">
            <v>LV GC CD</v>
          </cell>
          <cell r="C21" t="str">
            <v>101100G</v>
          </cell>
          <cell r="E21">
            <v>10163510</v>
          </cell>
        </row>
        <row r="22">
          <cell r="B22" t="str">
            <v>LV GC CD</v>
          </cell>
          <cell r="C22" t="str">
            <v>101100G</v>
          </cell>
          <cell r="E22">
            <v>10164010</v>
          </cell>
        </row>
        <row r="23">
          <cell r="B23" t="str">
            <v>LV GC CD</v>
          </cell>
          <cell r="C23" t="str">
            <v>101100G</v>
          </cell>
          <cell r="E23">
            <v>10171000</v>
          </cell>
        </row>
        <row r="24">
          <cell r="B24" t="str">
            <v>LV GC CD</v>
          </cell>
          <cell r="C24" t="str">
            <v>101100G</v>
          </cell>
          <cell r="E24">
            <v>10172000</v>
          </cell>
        </row>
        <row r="25">
          <cell r="B25" t="str">
            <v>LV GC CD</v>
          </cell>
          <cell r="C25" t="str">
            <v>101100G</v>
          </cell>
          <cell r="E25">
            <v>10173000</v>
          </cell>
        </row>
        <row r="26">
          <cell r="B26" t="str">
            <v>LV GC CD</v>
          </cell>
          <cell r="C26" t="str">
            <v>101100G</v>
          </cell>
          <cell r="E26">
            <v>10173500</v>
          </cell>
        </row>
        <row r="27">
          <cell r="B27" t="str">
            <v>LV GC CD</v>
          </cell>
          <cell r="C27" t="str">
            <v>101100G</v>
          </cell>
          <cell r="E27">
            <v>10174000</v>
          </cell>
        </row>
        <row r="28">
          <cell r="B28" t="str">
            <v>LV GC CD</v>
          </cell>
          <cell r="C28" t="str">
            <v>101100G</v>
          </cell>
          <cell r="E28">
            <v>10181000</v>
          </cell>
        </row>
        <row r="29">
          <cell r="B29" t="str">
            <v>LV GC CD</v>
          </cell>
          <cell r="C29" t="str">
            <v>101100G</v>
          </cell>
          <cell r="E29">
            <v>10182000</v>
          </cell>
        </row>
        <row r="30">
          <cell r="B30" t="str">
            <v>LV GC CD</v>
          </cell>
          <cell r="C30" t="str">
            <v>101100G</v>
          </cell>
          <cell r="E30">
            <v>10183000</v>
          </cell>
        </row>
        <row r="31">
          <cell r="B31" t="str">
            <v>LV GC CD</v>
          </cell>
          <cell r="C31" t="str">
            <v>101100G</v>
          </cell>
          <cell r="E31">
            <v>10183500</v>
          </cell>
        </row>
        <row r="32">
          <cell r="B32" t="str">
            <v>LV GC CD</v>
          </cell>
          <cell r="C32" t="str">
            <v>101100G</v>
          </cell>
          <cell r="E32">
            <v>10184000</v>
          </cell>
        </row>
        <row r="33">
          <cell r="B33" t="str">
            <v>LV GC CD</v>
          </cell>
          <cell r="C33" t="str">
            <v>101100G</v>
          </cell>
          <cell r="E33" t="str">
            <v>1013550C</v>
          </cell>
        </row>
        <row r="34">
          <cell r="B34" t="str">
            <v>LV GC CD</v>
          </cell>
          <cell r="C34" t="str">
            <v>101100G</v>
          </cell>
          <cell r="E34">
            <v>10131150</v>
          </cell>
        </row>
        <row r="35">
          <cell r="B35" t="str">
            <v>LV GC CD</v>
          </cell>
          <cell r="C35" t="str">
            <v>101100G</v>
          </cell>
          <cell r="E35" t="str">
            <v>1013560C</v>
          </cell>
        </row>
        <row r="36">
          <cell r="B36" t="str">
            <v>LV GC CD</v>
          </cell>
          <cell r="C36" t="str">
            <v>101100G</v>
          </cell>
          <cell r="E36">
            <v>10132150</v>
          </cell>
        </row>
        <row r="37">
          <cell r="B37" t="str">
            <v>LV GC CD</v>
          </cell>
          <cell r="C37" t="str">
            <v>101100G</v>
          </cell>
          <cell r="E37" t="str">
            <v>1013301C</v>
          </cell>
        </row>
        <row r="38">
          <cell r="B38" t="str">
            <v>LV GC CD</v>
          </cell>
          <cell r="C38" t="str">
            <v>101100G</v>
          </cell>
          <cell r="E38">
            <v>10133151</v>
          </cell>
        </row>
        <row r="39">
          <cell r="B39" t="str">
            <v>LV GC CD</v>
          </cell>
          <cell r="C39" t="str">
            <v>101100G</v>
          </cell>
          <cell r="E39">
            <v>10230150</v>
          </cell>
        </row>
        <row r="40">
          <cell r="B40" t="str">
            <v>LV GC CD</v>
          </cell>
          <cell r="C40" t="str">
            <v>101100G</v>
          </cell>
          <cell r="E40">
            <v>10230100</v>
          </cell>
        </row>
        <row r="41">
          <cell r="B41" t="str">
            <v>LV GC CD</v>
          </cell>
          <cell r="C41" t="str">
            <v>101100G</v>
          </cell>
          <cell r="E41">
            <v>10230750</v>
          </cell>
        </row>
        <row r="42">
          <cell r="B42" t="str">
            <v>LV GC CD</v>
          </cell>
          <cell r="C42" t="str">
            <v>101100G</v>
          </cell>
          <cell r="E42">
            <v>10230250</v>
          </cell>
        </row>
        <row r="43">
          <cell r="B43" t="str">
            <v>LV GC CD</v>
          </cell>
          <cell r="C43" t="str">
            <v>101100G</v>
          </cell>
          <cell r="E43">
            <v>10230200</v>
          </cell>
        </row>
        <row r="44">
          <cell r="B44" t="str">
            <v>LV GC CD</v>
          </cell>
          <cell r="C44" t="str">
            <v>101100G</v>
          </cell>
          <cell r="E44">
            <v>20131100</v>
          </cell>
        </row>
        <row r="45">
          <cell r="B45" t="str">
            <v>LV GC CD</v>
          </cell>
          <cell r="C45" t="str">
            <v>101100G</v>
          </cell>
          <cell r="E45">
            <v>20131200</v>
          </cell>
        </row>
        <row r="46">
          <cell r="B46" t="str">
            <v>LV GC CD</v>
          </cell>
          <cell r="C46" t="str">
            <v>101100G</v>
          </cell>
          <cell r="E46">
            <v>20131300</v>
          </cell>
        </row>
        <row r="47">
          <cell r="B47" t="str">
            <v>LV GC CD</v>
          </cell>
          <cell r="C47" t="str">
            <v>101100G</v>
          </cell>
          <cell r="E47">
            <v>20132100</v>
          </cell>
        </row>
        <row r="48">
          <cell r="B48" t="str">
            <v>LV GC CD</v>
          </cell>
          <cell r="C48" t="str">
            <v>101100G</v>
          </cell>
          <cell r="E48">
            <v>20132200</v>
          </cell>
        </row>
        <row r="49">
          <cell r="B49" t="str">
            <v>LV GC CD</v>
          </cell>
          <cell r="C49" t="str">
            <v>101100G</v>
          </cell>
          <cell r="E49">
            <v>20132300</v>
          </cell>
        </row>
        <row r="50">
          <cell r="B50" t="str">
            <v>LV GC CD</v>
          </cell>
          <cell r="C50" t="str">
            <v>101100G</v>
          </cell>
          <cell r="E50">
            <v>20133100</v>
          </cell>
        </row>
        <row r="51">
          <cell r="B51" t="str">
            <v>LV GC CD</v>
          </cell>
          <cell r="C51" t="str">
            <v>101100G</v>
          </cell>
          <cell r="E51">
            <v>20133200</v>
          </cell>
        </row>
        <row r="52">
          <cell r="B52" t="str">
            <v>LV GC CD</v>
          </cell>
          <cell r="C52" t="str">
            <v>101100G</v>
          </cell>
          <cell r="E52">
            <v>20133300</v>
          </cell>
        </row>
        <row r="53">
          <cell r="B53" t="str">
            <v>LV GC CD</v>
          </cell>
          <cell r="C53" t="str">
            <v>101100G</v>
          </cell>
          <cell r="E53">
            <v>20240110</v>
          </cell>
        </row>
        <row r="54">
          <cell r="B54" t="str">
            <v>LV GC CD</v>
          </cell>
          <cell r="C54" t="str">
            <v>101100G</v>
          </cell>
          <cell r="E54">
            <v>20240120</v>
          </cell>
        </row>
        <row r="55">
          <cell r="B55" t="str">
            <v>LV GC CD</v>
          </cell>
          <cell r="C55" t="str">
            <v>101100G</v>
          </cell>
          <cell r="E55">
            <v>20240130</v>
          </cell>
        </row>
        <row r="56">
          <cell r="B56" t="str">
            <v>LV GC CD</v>
          </cell>
          <cell r="C56" t="str">
            <v>101100G</v>
          </cell>
          <cell r="E56">
            <v>20240111</v>
          </cell>
        </row>
        <row r="57">
          <cell r="B57" t="str">
            <v>LV GC CD</v>
          </cell>
          <cell r="C57" t="str">
            <v>101100G</v>
          </cell>
          <cell r="E57">
            <v>20240121</v>
          </cell>
        </row>
        <row r="58">
          <cell r="B58" t="str">
            <v>LV GC CD</v>
          </cell>
          <cell r="C58" t="str">
            <v>101100G</v>
          </cell>
          <cell r="E58">
            <v>20240131</v>
          </cell>
        </row>
        <row r="59">
          <cell r="B59" t="str">
            <v>LV GC CD</v>
          </cell>
          <cell r="C59" t="str">
            <v>101100G</v>
          </cell>
          <cell r="E59">
            <v>20240112</v>
          </cell>
        </row>
        <row r="60">
          <cell r="B60" t="str">
            <v>LV GC CD</v>
          </cell>
          <cell r="C60" t="str">
            <v>101100G</v>
          </cell>
          <cell r="E60">
            <v>20240122</v>
          </cell>
        </row>
        <row r="61">
          <cell r="B61" t="str">
            <v>LV GC CD</v>
          </cell>
          <cell r="C61" t="str">
            <v>101100G</v>
          </cell>
          <cell r="E61">
            <v>20240132</v>
          </cell>
        </row>
        <row r="62">
          <cell r="B62" t="str">
            <v>LV GC CD</v>
          </cell>
          <cell r="C62" t="str">
            <v>101100G</v>
          </cell>
          <cell r="E62">
            <v>29999998</v>
          </cell>
        </row>
        <row r="63">
          <cell r="B63" t="str">
            <v>LV GC CD</v>
          </cell>
          <cell r="C63" t="str">
            <v>101100G</v>
          </cell>
          <cell r="E63">
            <v>29999999</v>
          </cell>
        </row>
        <row r="64">
          <cell r="B64" t="str">
            <v>LV GC CD</v>
          </cell>
          <cell r="D64" t="str">
            <v>101001G</v>
          </cell>
          <cell r="E64">
            <v>29999999</v>
          </cell>
        </row>
        <row r="65">
          <cell r="B65" t="str">
            <v>LV GC CD</v>
          </cell>
          <cell r="C65" t="str">
            <v>101000G</v>
          </cell>
          <cell r="E65" t="str">
            <v>2030002C</v>
          </cell>
        </row>
        <row r="66">
          <cell r="B66" t="str">
            <v>LV GC CD</v>
          </cell>
          <cell r="C66" t="str">
            <v>101100G</v>
          </cell>
          <cell r="E66" t="str">
            <v>3000000C</v>
          </cell>
        </row>
        <row r="67">
          <cell r="B67" t="str">
            <v>LV GC CD</v>
          </cell>
          <cell r="C67" t="str">
            <v>101100G</v>
          </cell>
          <cell r="E67">
            <v>35200002</v>
          </cell>
        </row>
        <row r="68">
          <cell r="B68" t="str">
            <v>LV GC CD</v>
          </cell>
          <cell r="C68" t="str">
            <v>101100G</v>
          </cell>
          <cell r="E68">
            <v>35200003</v>
          </cell>
        </row>
        <row r="69">
          <cell r="B69" t="str">
            <v>LV GC CD</v>
          </cell>
          <cell r="C69" t="str">
            <v>101100G</v>
          </cell>
          <cell r="E69">
            <v>35200004</v>
          </cell>
        </row>
        <row r="70">
          <cell r="B70" t="str">
            <v>LV GC CD</v>
          </cell>
          <cell r="C70" t="str">
            <v>101100G</v>
          </cell>
          <cell r="E70">
            <v>35200005</v>
          </cell>
        </row>
        <row r="71">
          <cell r="B71" t="str">
            <v>LV GC CD</v>
          </cell>
          <cell r="C71" t="str">
            <v>101100G</v>
          </cell>
          <cell r="E71">
            <v>36200301</v>
          </cell>
        </row>
        <row r="72">
          <cell r="B72" t="str">
            <v>LV GC CD</v>
          </cell>
          <cell r="C72" t="str">
            <v>101100G</v>
          </cell>
          <cell r="E72">
            <v>36200201</v>
          </cell>
        </row>
        <row r="73">
          <cell r="B73" t="str">
            <v>LV GC CD</v>
          </cell>
          <cell r="C73" t="str">
            <v>101100G</v>
          </cell>
          <cell r="E73">
            <v>36300301</v>
          </cell>
        </row>
        <row r="74">
          <cell r="B74" t="str">
            <v>LV GC CD</v>
          </cell>
          <cell r="C74" t="str">
            <v>101100G</v>
          </cell>
          <cell r="E74">
            <v>36300201</v>
          </cell>
        </row>
        <row r="75">
          <cell r="B75" t="str">
            <v>LV GC CD</v>
          </cell>
          <cell r="C75" t="str">
            <v>101100G</v>
          </cell>
          <cell r="E75">
            <v>37200101</v>
          </cell>
        </row>
        <row r="76">
          <cell r="B76" t="str">
            <v>LV GC CD</v>
          </cell>
          <cell r="C76" t="str">
            <v>101100G</v>
          </cell>
          <cell r="E76">
            <v>37200201</v>
          </cell>
        </row>
        <row r="77">
          <cell r="B77" t="str">
            <v>LV GC CD</v>
          </cell>
          <cell r="C77" t="str">
            <v>101100G</v>
          </cell>
          <cell r="E77">
            <v>37200301</v>
          </cell>
        </row>
        <row r="78">
          <cell r="B78" t="str">
            <v>LV GC CD</v>
          </cell>
          <cell r="C78" t="str">
            <v>101100G</v>
          </cell>
          <cell r="E78">
            <v>37110001</v>
          </cell>
        </row>
        <row r="79">
          <cell r="B79" t="str">
            <v>LV GC CD</v>
          </cell>
          <cell r="C79" t="str">
            <v>101100G</v>
          </cell>
          <cell r="E79">
            <v>37110002</v>
          </cell>
        </row>
        <row r="80">
          <cell r="B80" t="str">
            <v>LV LC CD</v>
          </cell>
          <cell r="C80" t="str">
            <v>101000G</v>
          </cell>
          <cell r="E80">
            <v>37120000</v>
          </cell>
        </row>
        <row r="81">
          <cell r="B81" t="str">
            <v>LV GC CD</v>
          </cell>
          <cell r="C81" t="str">
            <v>101100G</v>
          </cell>
          <cell r="E81">
            <v>39801001</v>
          </cell>
        </row>
        <row r="82">
          <cell r="B82" t="str">
            <v>LV LC CD</v>
          </cell>
          <cell r="D82" t="str">
            <v>101001G</v>
          </cell>
          <cell r="E82">
            <v>20140200</v>
          </cell>
          <cell r="G82" t="str">
            <v>FDE</v>
          </cell>
          <cell r="H82" t="str">
            <v>B00</v>
          </cell>
        </row>
        <row r="83">
          <cell r="B83" t="str">
            <v>LV LC CD</v>
          </cell>
          <cell r="D83" t="str">
            <v>101001G</v>
          </cell>
          <cell r="E83">
            <v>20140250</v>
          </cell>
          <cell r="G83" t="str">
            <v>FDE</v>
          </cell>
          <cell r="H83" t="str">
            <v>B00</v>
          </cell>
        </row>
        <row r="84">
          <cell r="B84" t="str">
            <v>LV LC CD</v>
          </cell>
          <cell r="D84" t="str">
            <v>101001G</v>
          </cell>
          <cell r="E84">
            <v>20152000</v>
          </cell>
          <cell r="G84" t="str">
            <v>FDE</v>
          </cell>
          <cell r="H84" t="str">
            <v>B00</v>
          </cell>
        </row>
        <row r="85">
          <cell r="B85" t="str">
            <v>LV LC CD</v>
          </cell>
          <cell r="D85" t="str">
            <v>101001G</v>
          </cell>
          <cell r="E85">
            <v>20153000</v>
          </cell>
          <cell r="G85" t="str">
            <v>FDE</v>
          </cell>
          <cell r="H85" t="str">
            <v>B00</v>
          </cell>
        </row>
        <row r="86">
          <cell r="B86" t="str">
            <v>LV LC CD</v>
          </cell>
          <cell r="D86" t="str">
            <v>101001G</v>
          </cell>
          <cell r="E86">
            <v>20154000</v>
          </cell>
          <cell r="G86" t="str">
            <v>FDE</v>
          </cell>
          <cell r="H86" t="str">
            <v>B00</v>
          </cell>
        </row>
        <row r="87">
          <cell r="B87" t="str">
            <v>LV LC CD</v>
          </cell>
          <cell r="D87" t="str">
            <v>101001G</v>
          </cell>
          <cell r="E87">
            <v>20156000</v>
          </cell>
          <cell r="G87" t="str">
            <v>FDE</v>
          </cell>
          <cell r="H87" t="str">
            <v>B00</v>
          </cell>
        </row>
        <row r="88">
          <cell r="B88" t="str">
            <v>LV LC CD</v>
          </cell>
          <cell r="D88" t="str">
            <v>101001G</v>
          </cell>
          <cell r="E88">
            <v>20230300</v>
          </cell>
          <cell r="G88" t="str">
            <v>FDE</v>
          </cell>
          <cell r="H88" t="str">
            <v>B00</v>
          </cell>
        </row>
        <row r="89">
          <cell r="B89" t="str">
            <v>LV LC CD</v>
          </cell>
          <cell r="D89" t="str">
            <v>101001G</v>
          </cell>
          <cell r="E89">
            <v>20230400</v>
          </cell>
          <cell r="G89" t="str">
            <v>FDE</v>
          </cell>
          <cell r="H89" t="str">
            <v>B00</v>
          </cell>
        </row>
        <row r="90">
          <cell r="B90" t="str">
            <v>LV LC CD</v>
          </cell>
          <cell r="D90" t="str">
            <v>101001G</v>
          </cell>
          <cell r="E90">
            <v>20230500</v>
          </cell>
          <cell r="G90" t="str">
            <v>FDE</v>
          </cell>
          <cell r="H90" t="str">
            <v>B00</v>
          </cell>
        </row>
        <row r="91">
          <cell r="B91" t="str">
            <v>LV LC CD</v>
          </cell>
          <cell r="D91" t="str">
            <v>101001G</v>
          </cell>
          <cell r="E91">
            <v>20230600</v>
          </cell>
          <cell r="G91" t="str">
            <v>FDE</v>
          </cell>
          <cell r="H91" t="str">
            <v>B00</v>
          </cell>
        </row>
        <row r="92">
          <cell r="B92" t="str">
            <v>LV LC CD</v>
          </cell>
          <cell r="D92" t="str">
            <v>101001G</v>
          </cell>
          <cell r="E92">
            <v>20310101</v>
          </cell>
          <cell r="G92" t="str">
            <v>FEQ</v>
          </cell>
          <cell r="H92" t="str">
            <v>E00</v>
          </cell>
        </row>
        <row r="93">
          <cell r="B93" t="str">
            <v>LV LC CD</v>
          </cell>
          <cell r="D93" t="str">
            <v>101001G</v>
          </cell>
          <cell r="E93">
            <v>20310201</v>
          </cell>
          <cell r="G93" t="str">
            <v>FEQ</v>
          </cell>
          <cell r="H93" t="str">
            <v>E00</v>
          </cell>
        </row>
        <row r="94">
          <cell r="B94" t="str">
            <v>LV LC CD</v>
          </cell>
          <cell r="D94" t="str">
            <v>101001G</v>
          </cell>
          <cell r="E94">
            <v>20320001</v>
          </cell>
          <cell r="G94" t="str">
            <v>FEQ</v>
          </cell>
          <cell r="H94" t="str">
            <v>E00</v>
          </cell>
        </row>
        <row r="95">
          <cell r="B95" t="str">
            <v>LV LC CD</v>
          </cell>
          <cell r="D95" t="str">
            <v>101001G</v>
          </cell>
          <cell r="E95">
            <v>20330101</v>
          </cell>
          <cell r="G95" t="str">
            <v>FEQ</v>
          </cell>
          <cell r="H95" t="str">
            <v>E00</v>
          </cell>
        </row>
        <row r="96">
          <cell r="B96" t="str">
            <v>LV LC CD</v>
          </cell>
          <cell r="D96" t="str">
            <v>101001G</v>
          </cell>
          <cell r="E96">
            <v>20331000</v>
          </cell>
          <cell r="G96" t="str">
            <v>FEQ</v>
          </cell>
          <cell r="H96" t="str">
            <v>E00</v>
          </cell>
        </row>
        <row r="97">
          <cell r="B97" t="str">
            <v>LV LC CD</v>
          </cell>
          <cell r="D97" t="str">
            <v>101001G</v>
          </cell>
          <cell r="E97">
            <v>20320010</v>
          </cell>
          <cell r="G97" t="str">
            <v>FEQ</v>
          </cell>
          <cell r="H97" t="str">
            <v>E00</v>
          </cell>
        </row>
        <row r="98">
          <cell r="B98" t="str">
            <v>LV LC CD</v>
          </cell>
          <cell r="D98" t="str">
            <v>101001G</v>
          </cell>
          <cell r="E98">
            <v>20333000</v>
          </cell>
          <cell r="G98" t="str">
            <v>FEQ</v>
          </cell>
          <cell r="H98" t="str">
            <v>E00</v>
          </cell>
        </row>
        <row r="115">
          <cell r="B115">
            <v>20</v>
          </cell>
        </row>
        <row r="117">
          <cell r="B117" t="str">
            <v>25P</v>
          </cell>
        </row>
        <row r="118">
          <cell r="B118">
            <v>2003</v>
          </cell>
        </row>
        <row r="119">
          <cell r="B119">
            <v>1</v>
          </cell>
        </row>
        <row r="120">
          <cell r="B120" t="str">
            <v>1A</v>
          </cell>
        </row>
        <row r="121">
          <cell r="B121" t="str">
            <v>CE</v>
          </cell>
        </row>
        <row r="130">
          <cell r="B130" t="str">
            <v>LV LC CD</v>
          </cell>
          <cell r="D130" t="str">
            <v>101001G</v>
          </cell>
          <cell r="E130">
            <v>10210100</v>
          </cell>
        </row>
        <row r="131">
          <cell r="B131" t="str">
            <v>LV LC CD</v>
          </cell>
          <cell r="D131" t="str">
            <v>101001G</v>
          </cell>
          <cell r="E131">
            <v>10210200</v>
          </cell>
        </row>
        <row r="132">
          <cell r="B132" t="str">
            <v>LV LC CD</v>
          </cell>
          <cell r="D132" t="str">
            <v>101001G</v>
          </cell>
          <cell r="E132">
            <v>10210300</v>
          </cell>
        </row>
        <row r="133">
          <cell r="B133" t="str">
            <v>LV LC CD</v>
          </cell>
          <cell r="D133" t="str">
            <v>101001G</v>
          </cell>
          <cell r="E133">
            <v>10210400</v>
          </cell>
        </row>
        <row r="134">
          <cell r="B134" t="str">
            <v>LV LC CD</v>
          </cell>
          <cell r="D134" t="str">
            <v>101001G</v>
          </cell>
          <cell r="E134">
            <v>10210500</v>
          </cell>
        </row>
        <row r="135">
          <cell r="B135" t="str">
            <v>LV LC CD</v>
          </cell>
          <cell r="D135" t="str">
            <v>101001G</v>
          </cell>
          <cell r="E135">
            <v>10210600</v>
          </cell>
        </row>
        <row r="136">
          <cell r="B136" t="str">
            <v>LV LC CD</v>
          </cell>
          <cell r="D136" t="str">
            <v>101001G</v>
          </cell>
          <cell r="E136">
            <v>10210700</v>
          </cell>
        </row>
        <row r="137">
          <cell r="B137" t="str">
            <v>LV LC CD</v>
          </cell>
          <cell r="D137" t="str">
            <v>101001G</v>
          </cell>
          <cell r="E137">
            <v>10220110</v>
          </cell>
        </row>
        <row r="138">
          <cell r="B138" t="str">
            <v>LV LC CD</v>
          </cell>
          <cell r="D138" t="str">
            <v>101001G</v>
          </cell>
          <cell r="E138">
            <v>10220210</v>
          </cell>
        </row>
        <row r="139">
          <cell r="B139" t="str">
            <v>LV LC CD</v>
          </cell>
          <cell r="D139" t="str">
            <v>101001G</v>
          </cell>
          <cell r="E139">
            <v>10220300</v>
          </cell>
        </row>
        <row r="140">
          <cell r="B140" t="str">
            <v>LV LC CD</v>
          </cell>
          <cell r="D140" t="str">
            <v>101001G</v>
          </cell>
          <cell r="E140">
            <v>10220400</v>
          </cell>
        </row>
        <row r="141">
          <cell r="B141" t="str">
            <v>LV LC CD</v>
          </cell>
          <cell r="D141" t="str">
            <v>101001G</v>
          </cell>
          <cell r="E141">
            <v>10220500</v>
          </cell>
        </row>
        <row r="142">
          <cell r="B142" t="str">
            <v>LV LC CD</v>
          </cell>
          <cell r="D142" t="str">
            <v>101001G</v>
          </cell>
          <cell r="E142">
            <v>10220600</v>
          </cell>
        </row>
        <row r="143">
          <cell r="B143" t="str">
            <v>LV LC CD</v>
          </cell>
          <cell r="D143" t="str">
            <v>101001G</v>
          </cell>
          <cell r="E143">
            <v>10220610</v>
          </cell>
        </row>
        <row r="144">
          <cell r="B144" t="str">
            <v>LV LC CD</v>
          </cell>
          <cell r="D144" t="str">
            <v>101001G</v>
          </cell>
          <cell r="E144">
            <v>10220620</v>
          </cell>
        </row>
        <row r="145">
          <cell r="B145" t="str">
            <v>LV LC CD</v>
          </cell>
          <cell r="D145" t="str">
            <v>101001G</v>
          </cell>
          <cell r="E145">
            <v>10220630</v>
          </cell>
        </row>
        <row r="146">
          <cell r="B146" t="str">
            <v>LV LC CD</v>
          </cell>
          <cell r="D146" t="str">
            <v>101001G</v>
          </cell>
          <cell r="E146">
            <v>10220700</v>
          </cell>
        </row>
        <row r="147">
          <cell r="B147" t="str">
            <v>LV LC CD</v>
          </cell>
          <cell r="D147" t="str">
            <v>101001G</v>
          </cell>
          <cell r="E147">
            <v>10230510</v>
          </cell>
        </row>
        <row r="148">
          <cell r="B148" t="str">
            <v>LV LC CD</v>
          </cell>
          <cell r="D148" t="str">
            <v>101001G</v>
          </cell>
          <cell r="E148">
            <v>10230620</v>
          </cell>
        </row>
        <row r="149">
          <cell r="B149" t="str">
            <v>LV LC CD</v>
          </cell>
          <cell r="D149" t="str">
            <v>101001G</v>
          </cell>
          <cell r="E149">
            <v>20350000</v>
          </cell>
        </row>
      </sheetData>
      <sheetData sheetId="6" refreshError="1">
        <row r="126">
          <cell r="H126">
            <v>10</v>
          </cell>
        </row>
        <row r="127">
          <cell r="H127">
            <v>705</v>
          </cell>
        </row>
        <row r="128">
          <cell r="H128" t="str">
            <v>CV GC CD</v>
          </cell>
        </row>
        <row r="129">
          <cell r="B129">
            <v>2003</v>
          </cell>
          <cell r="H129" t="str">
            <v>CD</v>
          </cell>
        </row>
        <row r="130">
          <cell r="B130">
            <v>12</v>
          </cell>
        </row>
        <row r="131">
          <cell r="B131" t="str">
            <v>1A</v>
          </cell>
        </row>
        <row r="145">
          <cell r="G145" t="str">
            <v>10110000</v>
          </cell>
        </row>
        <row r="146">
          <cell r="G146" t="str">
            <v>10111000</v>
          </cell>
        </row>
        <row r="147">
          <cell r="G147" t="str">
            <v>10120110</v>
          </cell>
        </row>
        <row r="148">
          <cell r="G148" t="str">
            <v>10120120</v>
          </cell>
        </row>
        <row r="149">
          <cell r="G149" t="str">
            <v>10131200</v>
          </cell>
        </row>
        <row r="150">
          <cell r="G150" t="str">
            <v>10131250</v>
          </cell>
        </row>
        <row r="151">
          <cell r="G151" t="str">
            <v>10131300</v>
          </cell>
        </row>
        <row r="152">
          <cell r="G152" t="str">
            <v>10132200</v>
          </cell>
        </row>
        <row r="153">
          <cell r="G153" t="str">
            <v>10132250</v>
          </cell>
        </row>
        <row r="154">
          <cell r="G154" t="str">
            <v>10132300</v>
          </cell>
        </row>
        <row r="155">
          <cell r="G155" t="str">
            <v>10133500</v>
          </cell>
        </row>
        <row r="156">
          <cell r="G156" t="str">
            <v>10133550</v>
          </cell>
        </row>
        <row r="157">
          <cell r="G157" t="str">
            <v>10134500</v>
          </cell>
        </row>
        <row r="158">
          <cell r="G158" t="str">
            <v>10134550</v>
          </cell>
        </row>
        <row r="159">
          <cell r="G159" t="str">
            <v>1013300F</v>
          </cell>
        </row>
        <row r="160">
          <cell r="G160" t="str">
            <v>1013400F</v>
          </cell>
        </row>
        <row r="161">
          <cell r="G161" t="str">
            <v>10150000</v>
          </cell>
        </row>
        <row r="162">
          <cell r="G162" t="str">
            <v>10240000</v>
          </cell>
        </row>
        <row r="163">
          <cell r="G163" t="str">
            <v>10133510</v>
          </cell>
        </row>
      </sheetData>
      <sheetData sheetId="7" refreshError="1">
        <row r="134">
          <cell r="F134" t="str">
            <v>FMS</v>
          </cell>
        </row>
        <row r="151">
          <cell r="F151" t="str">
            <v>FPR</v>
          </cell>
        </row>
        <row r="152">
          <cell r="F152" t="str">
            <v>FPR</v>
          </cell>
        </row>
        <row r="153">
          <cell r="F153" t="str">
            <v>FON</v>
          </cell>
        </row>
      </sheetData>
      <sheetData sheetId="8" refreshError="1">
        <row r="120">
          <cell r="B120">
            <v>20</v>
          </cell>
          <cell r="H120">
            <v>10</v>
          </cell>
        </row>
        <row r="121">
          <cell r="B121" t="str">
            <v>101001G</v>
          </cell>
          <cell r="H121">
            <v>705</v>
          </cell>
        </row>
        <row r="122">
          <cell r="B122">
            <v>250</v>
          </cell>
          <cell r="H122" t="str">
            <v>CV GC CD</v>
          </cell>
        </row>
        <row r="123">
          <cell r="B123">
            <v>2003</v>
          </cell>
          <cell r="H123" t="str">
            <v>CD</v>
          </cell>
        </row>
        <row r="124">
          <cell r="B124">
            <v>12</v>
          </cell>
        </row>
        <row r="125">
          <cell r="B125" t="str">
            <v>1A</v>
          </cell>
        </row>
        <row r="126">
          <cell r="B126" t="str">
            <v>LV LC CD</v>
          </cell>
        </row>
        <row r="127">
          <cell r="B127" t="str">
            <v>CE</v>
          </cell>
        </row>
        <row r="134">
          <cell r="A134" t="str">
            <v>20110000</v>
          </cell>
          <cell r="G134" t="str">
            <v>20110000</v>
          </cell>
        </row>
        <row r="135">
          <cell r="A135">
            <v>20160000</v>
          </cell>
          <cell r="G135" t="str">
            <v>20160000</v>
          </cell>
        </row>
        <row r="136">
          <cell r="A136">
            <v>20170000</v>
          </cell>
          <cell r="G136" t="str">
            <v>20170000</v>
          </cell>
        </row>
        <row r="137">
          <cell r="A137">
            <v>20251010</v>
          </cell>
          <cell r="G137" t="str">
            <v>20260000</v>
          </cell>
        </row>
        <row r="138">
          <cell r="A138">
            <v>20251020</v>
          </cell>
          <cell r="G138" t="str">
            <v>20270000</v>
          </cell>
        </row>
        <row r="139">
          <cell r="A139">
            <v>20260000</v>
          </cell>
          <cell r="G139" t="str">
            <v>20210219</v>
          </cell>
        </row>
        <row r="140">
          <cell r="A140">
            <v>20270000</v>
          </cell>
          <cell r="G140" t="str">
            <v>20210229</v>
          </cell>
        </row>
        <row r="141">
          <cell r="A141">
            <v>20210110</v>
          </cell>
          <cell r="G141" t="str">
            <v>20210309</v>
          </cell>
        </row>
        <row r="142">
          <cell r="A142">
            <v>29999997</v>
          </cell>
          <cell r="G142" t="str">
            <v>20210419</v>
          </cell>
        </row>
        <row r="143">
          <cell r="A143">
            <v>29999999</v>
          </cell>
          <cell r="G143" t="str">
            <v>20210429</v>
          </cell>
        </row>
        <row r="144">
          <cell r="G144" t="str">
            <v>20210709</v>
          </cell>
        </row>
        <row r="145">
          <cell r="G145" t="str">
            <v>20210719</v>
          </cell>
        </row>
        <row r="146">
          <cell r="G146" t="str">
            <v>20210809</v>
          </cell>
        </row>
      </sheetData>
      <sheetData sheetId="9" refreshError="1">
        <row r="53">
          <cell r="B53">
            <v>10</v>
          </cell>
        </row>
        <row r="54">
          <cell r="B54" t="str">
            <v>FMC</v>
          </cell>
        </row>
        <row r="55">
          <cell r="B55">
            <v>705</v>
          </cell>
        </row>
        <row r="56">
          <cell r="B56">
            <v>2003</v>
          </cell>
        </row>
        <row r="57">
          <cell r="B57">
            <v>12</v>
          </cell>
        </row>
        <row r="58">
          <cell r="B58" t="str">
            <v>1A</v>
          </cell>
        </row>
        <row r="59">
          <cell r="B59" t="str">
            <v>CV GC CD</v>
          </cell>
        </row>
        <row r="60">
          <cell r="B60" t="str">
            <v>CD</v>
          </cell>
        </row>
        <row r="64">
          <cell r="A64" t="str">
            <v>55550200</v>
          </cell>
        </row>
        <row r="65">
          <cell r="A65" t="str">
            <v>55550300</v>
          </cell>
        </row>
      </sheetData>
      <sheetData sheetId="10" refreshError="1">
        <row r="107">
          <cell r="B107" t="str">
            <v>101001G</v>
          </cell>
          <cell r="I107" t="str">
            <v>FMC</v>
          </cell>
        </row>
        <row r="129">
          <cell r="F129" t="str">
            <v>FAC</v>
          </cell>
        </row>
        <row r="130">
          <cell r="F130" t="str">
            <v>FOL</v>
          </cell>
        </row>
      </sheetData>
      <sheetData sheetId="11" refreshError="1">
        <row r="6">
          <cell r="A6" t="str">
            <v>10110000</v>
          </cell>
        </row>
        <row r="7">
          <cell r="A7">
            <v>10111000</v>
          </cell>
        </row>
        <row r="8">
          <cell r="A8">
            <v>10112000</v>
          </cell>
        </row>
        <row r="9">
          <cell r="A9">
            <v>10105000</v>
          </cell>
        </row>
        <row r="10">
          <cell r="A10">
            <v>10120110</v>
          </cell>
        </row>
        <row r="11">
          <cell r="A11">
            <v>10120120</v>
          </cell>
        </row>
        <row r="12">
          <cell r="A12">
            <v>10120100</v>
          </cell>
        </row>
        <row r="13">
          <cell r="A13">
            <v>10161010</v>
          </cell>
        </row>
        <row r="14">
          <cell r="A14">
            <v>10162010</v>
          </cell>
        </row>
        <row r="15">
          <cell r="A15">
            <v>10163010</v>
          </cell>
        </row>
        <row r="16">
          <cell r="A16">
            <v>10163510</v>
          </cell>
        </row>
        <row r="17">
          <cell r="A17">
            <v>10164010</v>
          </cell>
        </row>
        <row r="18">
          <cell r="A18">
            <v>10171000</v>
          </cell>
        </row>
        <row r="19">
          <cell r="A19">
            <v>10172000</v>
          </cell>
        </row>
        <row r="20">
          <cell r="A20">
            <v>10173000</v>
          </cell>
        </row>
        <row r="21">
          <cell r="A21">
            <v>10173500</v>
          </cell>
        </row>
        <row r="22">
          <cell r="A22">
            <v>10174000</v>
          </cell>
        </row>
        <row r="23">
          <cell r="A23">
            <v>10181000</v>
          </cell>
        </row>
        <row r="24">
          <cell r="A24">
            <v>10182000</v>
          </cell>
        </row>
        <row r="25">
          <cell r="A25">
            <v>10183000</v>
          </cell>
        </row>
        <row r="26">
          <cell r="A26">
            <v>10183500</v>
          </cell>
        </row>
        <row r="27">
          <cell r="A27">
            <v>10184000</v>
          </cell>
        </row>
        <row r="28">
          <cell r="A28" t="str">
            <v>1016000C</v>
          </cell>
        </row>
        <row r="29">
          <cell r="A29">
            <v>10131150</v>
          </cell>
        </row>
        <row r="30">
          <cell r="A30">
            <v>10131200</v>
          </cell>
        </row>
        <row r="31">
          <cell r="A31">
            <v>10131250</v>
          </cell>
        </row>
        <row r="32">
          <cell r="A32">
            <v>10131301</v>
          </cell>
        </row>
        <row r="33">
          <cell r="A33">
            <v>10131351</v>
          </cell>
        </row>
        <row r="34">
          <cell r="A34" t="str">
            <v>101350RC</v>
          </cell>
        </row>
        <row r="35">
          <cell r="A35">
            <v>10131440</v>
          </cell>
        </row>
        <row r="36">
          <cell r="A36">
            <v>10131491</v>
          </cell>
        </row>
        <row r="37">
          <cell r="A37">
            <v>10131445</v>
          </cell>
        </row>
        <row r="38">
          <cell r="A38">
            <v>10131460</v>
          </cell>
        </row>
        <row r="39">
          <cell r="A39" t="str">
            <v>1013550C</v>
          </cell>
        </row>
        <row r="40">
          <cell r="A40" t="str">
            <v>101310RC</v>
          </cell>
        </row>
        <row r="41">
          <cell r="A41">
            <v>10132440</v>
          </cell>
        </row>
        <row r="42">
          <cell r="A42">
            <v>10132445</v>
          </cell>
        </row>
        <row r="43">
          <cell r="A43">
            <v>10132491</v>
          </cell>
        </row>
        <row r="44">
          <cell r="A44">
            <v>10133460</v>
          </cell>
        </row>
        <row r="45">
          <cell r="A45" t="str">
            <v>1013560C</v>
          </cell>
        </row>
        <row r="46">
          <cell r="A46">
            <v>10132150</v>
          </cell>
        </row>
        <row r="47">
          <cell r="A47">
            <v>10132200</v>
          </cell>
        </row>
        <row r="48">
          <cell r="A48">
            <v>10132250</v>
          </cell>
        </row>
        <row r="49">
          <cell r="A49">
            <v>10132301</v>
          </cell>
        </row>
        <row r="50">
          <cell r="A50">
            <v>10132351</v>
          </cell>
        </row>
        <row r="51">
          <cell r="A51">
            <v>10133470</v>
          </cell>
        </row>
        <row r="52">
          <cell r="A52" t="str">
            <v>101352RC</v>
          </cell>
        </row>
        <row r="53">
          <cell r="A53" t="str">
            <v>101320RC</v>
          </cell>
        </row>
        <row r="54">
          <cell r="A54">
            <v>10133151</v>
          </cell>
        </row>
        <row r="55">
          <cell r="A55">
            <v>10133301</v>
          </cell>
        </row>
        <row r="56">
          <cell r="A56">
            <v>10133351</v>
          </cell>
        </row>
        <row r="57">
          <cell r="A57">
            <v>10133470</v>
          </cell>
        </row>
        <row r="58">
          <cell r="A58">
            <v>10133500</v>
          </cell>
        </row>
        <row r="59">
          <cell r="A59">
            <v>10133550</v>
          </cell>
        </row>
        <row r="60">
          <cell r="A60" t="str">
            <v>101333RC</v>
          </cell>
        </row>
        <row r="61">
          <cell r="A61">
            <v>10133360</v>
          </cell>
        </row>
        <row r="62">
          <cell r="A62">
            <v>10133491</v>
          </cell>
        </row>
        <row r="63">
          <cell r="A63">
            <v>10133691</v>
          </cell>
        </row>
        <row r="64">
          <cell r="A64">
            <v>10134290</v>
          </cell>
        </row>
        <row r="65">
          <cell r="A65" t="str">
            <v>1013301C</v>
          </cell>
        </row>
        <row r="66">
          <cell r="A66" t="str">
            <v>101330RC</v>
          </cell>
        </row>
        <row r="67">
          <cell r="A67" t="str">
            <v>101300RC</v>
          </cell>
        </row>
        <row r="68">
          <cell r="A68">
            <v>10146000</v>
          </cell>
        </row>
        <row r="69">
          <cell r="A69">
            <v>10145000</v>
          </cell>
        </row>
        <row r="70">
          <cell r="A70">
            <v>10141999</v>
          </cell>
        </row>
        <row r="71">
          <cell r="A71" t="str">
            <v>101400RC</v>
          </cell>
        </row>
        <row r="72">
          <cell r="A72">
            <v>10150000</v>
          </cell>
        </row>
        <row r="73">
          <cell r="A73" t="str">
            <v>1015000C</v>
          </cell>
        </row>
        <row r="74">
          <cell r="A74" t="str">
            <v>101000RC</v>
          </cell>
        </row>
        <row r="75">
          <cell r="A75">
            <v>10230150</v>
          </cell>
        </row>
        <row r="76">
          <cell r="A76">
            <v>10230510</v>
          </cell>
        </row>
        <row r="77">
          <cell r="A77">
            <v>10230200</v>
          </cell>
        </row>
        <row r="78">
          <cell r="A78">
            <v>10230250</v>
          </cell>
        </row>
        <row r="79">
          <cell r="A79">
            <v>10230620</v>
          </cell>
        </row>
        <row r="80">
          <cell r="A80">
            <v>10230750</v>
          </cell>
        </row>
        <row r="81">
          <cell r="A81" t="str">
            <v>1023000C</v>
          </cell>
        </row>
        <row r="82">
          <cell r="A82">
            <v>10210100</v>
          </cell>
        </row>
        <row r="83">
          <cell r="A83">
            <v>10210200</v>
          </cell>
        </row>
        <row r="84">
          <cell r="A84">
            <v>10210300</v>
          </cell>
        </row>
        <row r="85">
          <cell r="A85">
            <v>10210400</v>
          </cell>
        </row>
        <row r="86">
          <cell r="A86">
            <v>10210500</v>
          </cell>
        </row>
        <row r="87">
          <cell r="A87">
            <v>10210600</v>
          </cell>
        </row>
        <row r="88">
          <cell r="A88">
            <v>10210700</v>
          </cell>
        </row>
        <row r="89">
          <cell r="A89">
            <v>10210000</v>
          </cell>
        </row>
        <row r="90">
          <cell r="A90">
            <v>10220110</v>
          </cell>
        </row>
        <row r="91">
          <cell r="A91">
            <v>10220210</v>
          </cell>
        </row>
        <row r="92">
          <cell r="A92">
            <v>10220300</v>
          </cell>
        </row>
        <row r="93">
          <cell r="A93">
            <v>10220400</v>
          </cell>
        </row>
        <row r="94">
          <cell r="A94">
            <v>10220500</v>
          </cell>
        </row>
        <row r="95">
          <cell r="A95">
            <v>10220600</v>
          </cell>
        </row>
        <row r="96">
          <cell r="A96">
            <v>10220610</v>
          </cell>
        </row>
        <row r="97">
          <cell r="A97">
            <v>10220620</v>
          </cell>
        </row>
        <row r="98">
          <cell r="A98">
            <v>10220630</v>
          </cell>
        </row>
        <row r="99">
          <cell r="A99">
            <v>10220700</v>
          </cell>
        </row>
        <row r="100">
          <cell r="A100">
            <v>10220120</v>
          </cell>
        </row>
        <row r="101">
          <cell r="A101" t="str">
            <v>1022000C</v>
          </cell>
        </row>
        <row r="102">
          <cell r="A102">
            <v>10240000</v>
          </cell>
        </row>
        <row r="103">
          <cell r="A103">
            <v>10252000</v>
          </cell>
        </row>
        <row r="104">
          <cell r="A104" t="str">
            <v>1020000C</v>
          </cell>
        </row>
        <row r="105">
          <cell r="A105" t="str">
            <v>100000RC</v>
          </cell>
        </row>
        <row r="106">
          <cell r="A106">
            <v>20131100</v>
          </cell>
        </row>
        <row r="107">
          <cell r="A107">
            <v>20131200</v>
          </cell>
        </row>
        <row r="108">
          <cell r="A108">
            <v>20131300</v>
          </cell>
        </row>
        <row r="109">
          <cell r="A109">
            <v>20131999</v>
          </cell>
        </row>
        <row r="110">
          <cell r="A110">
            <v>20132100</v>
          </cell>
        </row>
        <row r="111">
          <cell r="A111">
            <v>20132200</v>
          </cell>
        </row>
        <row r="112">
          <cell r="A112">
            <v>20132300</v>
          </cell>
        </row>
        <row r="113">
          <cell r="A113">
            <v>20133100</v>
          </cell>
        </row>
        <row r="114">
          <cell r="A114">
            <v>20133200</v>
          </cell>
        </row>
        <row r="115">
          <cell r="A115">
            <v>20133300</v>
          </cell>
        </row>
        <row r="116">
          <cell r="A116" t="str">
            <v>201300RC</v>
          </cell>
        </row>
        <row r="117">
          <cell r="A117">
            <v>20140200</v>
          </cell>
        </row>
        <row r="118">
          <cell r="A118">
            <v>20140250</v>
          </cell>
        </row>
        <row r="119">
          <cell r="A119" t="str">
            <v>2014000C</v>
          </cell>
        </row>
        <row r="120">
          <cell r="A120">
            <v>20152000</v>
          </cell>
        </row>
        <row r="121">
          <cell r="A121">
            <v>20153000</v>
          </cell>
        </row>
        <row r="122">
          <cell r="A122">
            <v>20154000</v>
          </cell>
        </row>
        <row r="123">
          <cell r="A123">
            <v>20156000</v>
          </cell>
        </row>
        <row r="124">
          <cell r="A124" t="str">
            <v>2015000C</v>
          </cell>
        </row>
        <row r="125">
          <cell r="A125">
            <v>20110000</v>
          </cell>
        </row>
        <row r="126">
          <cell r="A126">
            <v>20122000</v>
          </cell>
        </row>
        <row r="127">
          <cell r="A127">
            <v>20160000</v>
          </cell>
        </row>
        <row r="128">
          <cell r="A128">
            <v>20170000</v>
          </cell>
        </row>
        <row r="129">
          <cell r="A129" t="str">
            <v>201000RC</v>
          </cell>
        </row>
        <row r="130">
          <cell r="A130">
            <v>20230300</v>
          </cell>
        </row>
        <row r="131">
          <cell r="A131">
            <v>20230400</v>
          </cell>
        </row>
        <row r="132">
          <cell r="A132">
            <v>20230500</v>
          </cell>
        </row>
        <row r="133">
          <cell r="A133">
            <v>20230600</v>
          </cell>
        </row>
        <row r="134">
          <cell r="A134" t="str">
            <v>2023000C</v>
          </cell>
        </row>
        <row r="135">
          <cell r="A135">
            <v>20240110</v>
          </cell>
        </row>
        <row r="136">
          <cell r="A136">
            <v>20240111</v>
          </cell>
        </row>
        <row r="137">
          <cell r="A137">
            <v>20240112</v>
          </cell>
        </row>
        <row r="138">
          <cell r="A138">
            <v>20240120</v>
          </cell>
        </row>
        <row r="139">
          <cell r="A139">
            <v>20240121</v>
          </cell>
        </row>
        <row r="140">
          <cell r="A140">
            <v>20240122</v>
          </cell>
        </row>
        <row r="141">
          <cell r="A141">
            <v>20240130</v>
          </cell>
        </row>
        <row r="142">
          <cell r="A142">
            <v>20240131</v>
          </cell>
        </row>
        <row r="143">
          <cell r="A143">
            <v>20240132</v>
          </cell>
        </row>
        <row r="144">
          <cell r="A144" t="str">
            <v>2024010C</v>
          </cell>
        </row>
        <row r="145">
          <cell r="A145">
            <v>20252000</v>
          </cell>
        </row>
        <row r="146">
          <cell r="A146">
            <v>20251010</v>
          </cell>
        </row>
        <row r="147">
          <cell r="A147">
            <v>20251020</v>
          </cell>
        </row>
        <row r="148">
          <cell r="A148" t="str">
            <v>2024100C</v>
          </cell>
        </row>
        <row r="149">
          <cell r="A149">
            <v>20310101</v>
          </cell>
        </row>
        <row r="150">
          <cell r="A150">
            <v>20310201</v>
          </cell>
        </row>
        <row r="151">
          <cell r="A151" t="str">
            <v>2031000C</v>
          </cell>
        </row>
        <row r="152">
          <cell r="A152">
            <v>20350010</v>
          </cell>
        </row>
        <row r="153">
          <cell r="A153">
            <v>20370509</v>
          </cell>
        </row>
        <row r="154">
          <cell r="A154" t="str">
            <v>2035000C</v>
          </cell>
        </row>
        <row r="155">
          <cell r="A155">
            <v>20320001</v>
          </cell>
        </row>
        <row r="156">
          <cell r="A156">
            <v>20330101</v>
          </cell>
        </row>
        <row r="157">
          <cell r="A157">
            <v>20330201</v>
          </cell>
        </row>
        <row r="158">
          <cell r="A158">
            <v>20331000</v>
          </cell>
        </row>
        <row r="159">
          <cell r="A159">
            <v>20333000</v>
          </cell>
        </row>
        <row r="160">
          <cell r="A160">
            <v>20350000</v>
          </cell>
        </row>
        <row r="161">
          <cell r="A161">
            <v>20351000</v>
          </cell>
        </row>
        <row r="162">
          <cell r="A162">
            <v>20351999</v>
          </cell>
        </row>
        <row r="163">
          <cell r="A163">
            <v>20320010</v>
          </cell>
        </row>
        <row r="164">
          <cell r="A164" t="str">
            <v>2030000C</v>
          </cell>
        </row>
        <row r="165">
          <cell r="A165">
            <v>20210219</v>
          </cell>
        </row>
        <row r="166">
          <cell r="A166">
            <v>20210229</v>
          </cell>
        </row>
        <row r="167">
          <cell r="A167" t="str">
            <v>2031001C</v>
          </cell>
        </row>
        <row r="168">
          <cell r="A168">
            <v>20210309</v>
          </cell>
        </row>
        <row r="169">
          <cell r="A169">
            <v>20210419</v>
          </cell>
        </row>
        <row r="170">
          <cell r="A170">
            <v>20210429</v>
          </cell>
        </row>
        <row r="171">
          <cell r="A171">
            <v>20210509</v>
          </cell>
        </row>
        <row r="172">
          <cell r="A172">
            <v>20210609</v>
          </cell>
        </row>
        <row r="173">
          <cell r="A173">
            <v>20210809</v>
          </cell>
        </row>
        <row r="174">
          <cell r="A174">
            <v>20210909</v>
          </cell>
        </row>
        <row r="175">
          <cell r="A175" t="str">
            <v>2030001C</v>
          </cell>
        </row>
        <row r="176">
          <cell r="A176">
            <v>20360119</v>
          </cell>
        </row>
        <row r="177">
          <cell r="A177">
            <v>20360139</v>
          </cell>
        </row>
        <row r="178">
          <cell r="A178">
            <v>20360159</v>
          </cell>
        </row>
        <row r="179">
          <cell r="A179">
            <v>20360169</v>
          </cell>
        </row>
        <row r="180">
          <cell r="A180">
            <v>20340109</v>
          </cell>
        </row>
        <row r="181">
          <cell r="A181" t="str">
            <v>2030002C</v>
          </cell>
        </row>
        <row r="182">
          <cell r="A182">
            <v>20210999</v>
          </cell>
        </row>
        <row r="183">
          <cell r="A183" t="str">
            <v>203000RC</v>
          </cell>
        </row>
        <row r="184">
          <cell r="A184">
            <v>20260000</v>
          </cell>
        </row>
        <row r="185">
          <cell r="A185">
            <v>20270000</v>
          </cell>
        </row>
        <row r="186">
          <cell r="A186">
            <v>20210110</v>
          </cell>
        </row>
        <row r="187">
          <cell r="A187" t="str">
            <v>202000RC</v>
          </cell>
        </row>
        <row r="188">
          <cell r="A188">
            <v>29999999</v>
          </cell>
        </row>
        <row r="189">
          <cell r="A189">
            <v>29999998</v>
          </cell>
        </row>
        <row r="190">
          <cell r="A190">
            <v>29999997</v>
          </cell>
        </row>
        <row r="191">
          <cell r="A191" t="str">
            <v>299999RC</v>
          </cell>
        </row>
        <row r="192">
          <cell r="A192" t="str">
            <v>200000RC</v>
          </cell>
        </row>
        <row r="193">
          <cell r="A193" t="str">
            <v>USGABSOP</v>
          </cell>
        </row>
        <row r="266">
          <cell r="B266">
            <v>20</v>
          </cell>
        </row>
        <row r="267">
          <cell r="B267" t="str">
            <v>101000G</v>
          </cell>
        </row>
        <row r="268">
          <cell r="B268">
            <v>250</v>
          </cell>
        </row>
        <row r="269">
          <cell r="B269">
            <v>2003</v>
          </cell>
        </row>
        <row r="270">
          <cell r="B270">
            <v>12</v>
          </cell>
        </row>
        <row r="271">
          <cell r="B271" t="str">
            <v>1A</v>
          </cell>
        </row>
        <row r="272">
          <cell r="B272" t="str">
            <v>LV GC CD</v>
          </cell>
        </row>
        <row r="273">
          <cell r="B273" t="str">
            <v>CE</v>
          </cell>
        </row>
      </sheetData>
      <sheetData sheetId="12" refreshError="1">
        <row r="142">
          <cell r="B142">
            <v>20</v>
          </cell>
          <cell r="N142">
            <v>10</v>
          </cell>
        </row>
        <row r="143">
          <cell r="B143" t="str">
            <v>101001G</v>
          </cell>
          <cell r="N143" t="str">
            <v>70P</v>
          </cell>
        </row>
        <row r="144">
          <cell r="B144" t="str">
            <v>25P</v>
          </cell>
          <cell r="N144" t="str">
            <v>CV GC CD</v>
          </cell>
        </row>
        <row r="145">
          <cell r="B145">
            <v>2003</v>
          </cell>
          <cell r="N145" t="str">
            <v>CD</v>
          </cell>
        </row>
        <row r="146">
          <cell r="B146">
            <v>12</v>
          </cell>
        </row>
        <row r="147">
          <cell r="B147" t="str">
            <v>1A</v>
          </cell>
        </row>
        <row r="148">
          <cell r="B148" t="str">
            <v>LV LC CD</v>
          </cell>
        </row>
        <row r="149">
          <cell r="B149" t="str">
            <v>CE</v>
          </cell>
        </row>
        <row r="163">
          <cell r="A163">
            <v>10210100</v>
          </cell>
          <cell r="E163" t="str">
            <v>FNC</v>
          </cell>
          <cell r="F163" t="str">
            <v>P02</v>
          </cell>
          <cell r="M163" t="str">
            <v>10210100</v>
          </cell>
          <cell r="V163" t="str">
            <v>10220620</v>
          </cell>
          <cell r="Y163" t="str">
            <v>301009CO</v>
          </cell>
        </row>
        <row r="164">
          <cell r="A164">
            <v>10210200</v>
          </cell>
          <cell r="E164" t="str">
            <v>FNC</v>
          </cell>
          <cell r="F164" t="str">
            <v>P02</v>
          </cell>
          <cell r="M164" t="str">
            <v>10210200</v>
          </cell>
        </row>
        <row r="165">
          <cell r="A165">
            <v>10210300</v>
          </cell>
          <cell r="E165" t="str">
            <v>FNC</v>
          </cell>
          <cell r="F165" t="str">
            <v>P02</v>
          </cell>
          <cell r="M165" t="str">
            <v>10210300</v>
          </cell>
        </row>
        <row r="166">
          <cell r="A166">
            <v>10210400</v>
          </cell>
          <cell r="E166" t="str">
            <v>FNC</v>
          </cell>
          <cell r="F166" t="str">
            <v>P02</v>
          </cell>
          <cell r="M166" t="str">
            <v>10210400</v>
          </cell>
        </row>
        <row r="167">
          <cell r="A167">
            <v>10210500</v>
          </cell>
          <cell r="E167" t="str">
            <v>FNC</v>
          </cell>
          <cell r="F167" t="str">
            <v>P02</v>
          </cell>
          <cell r="M167" t="str">
            <v>10210500</v>
          </cell>
        </row>
        <row r="168">
          <cell r="A168">
            <v>10210600</v>
          </cell>
          <cell r="E168" t="str">
            <v>FNC</v>
          </cell>
          <cell r="F168" t="str">
            <v>P02</v>
          </cell>
          <cell r="M168" t="str">
            <v>10210600</v>
          </cell>
        </row>
        <row r="169">
          <cell r="A169">
            <v>10210700</v>
          </cell>
          <cell r="E169" t="str">
            <v>FNC</v>
          </cell>
          <cell r="F169" t="str">
            <v>P02</v>
          </cell>
          <cell r="M169" t="str">
            <v>10210700</v>
          </cell>
        </row>
        <row r="170">
          <cell r="A170">
            <v>10220110</v>
          </cell>
          <cell r="E170" t="str">
            <v>FNC</v>
          </cell>
          <cell r="F170" t="str">
            <v>P02</v>
          </cell>
          <cell r="M170" t="str">
            <v>10220110</v>
          </cell>
        </row>
        <row r="171">
          <cell r="A171">
            <v>10220210</v>
          </cell>
          <cell r="E171" t="str">
            <v>FNC</v>
          </cell>
          <cell r="F171" t="str">
            <v>P02</v>
          </cell>
          <cell r="M171" t="str">
            <v>10220210</v>
          </cell>
        </row>
        <row r="172">
          <cell r="A172">
            <v>10220300</v>
          </cell>
          <cell r="E172" t="str">
            <v>FNC</v>
          </cell>
          <cell r="F172" t="str">
            <v>P02</v>
          </cell>
          <cell r="M172" t="str">
            <v>10220300</v>
          </cell>
        </row>
        <row r="173">
          <cell r="A173">
            <v>10220400</v>
          </cell>
          <cell r="E173" t="str">
            <v>FNC</v>
          </cell>
          <cell r="F173" t="str">
            <v>P02</v>
          </cell>
          <cell r="M173" t="str">
            <v>10220400</v>
          </cell>
        </row>
        <row r="174">
          <cell r="A174">
            <v>10220500</v>
          </cell>
          <cell r="E174" t="str">
            <v>FNC</v>
          </cell>
          <cell r="F174" t="str">
            <v>P02</v>
          </cell>
          <cell r="M174" t="str">
            <v>10220500</v>
          </cell>
        </row>
        <row r="175">
          <cell r="A175">
            <v>10220620</v>
          </cell>
          <cell r="E175" t="str">
            <v>FNC</v>
          </cell>
          <cell r="F175" t="str">
            <v>P02</v>
          </cell>
          <cell r="M175" t="str">
            <v>10220620</v>
          </cell>
        </row>
        <row r="176">
          <cell r="A176">
            <v>10220630</v>
          </cell>
          <cell r="E176" t="str">
            <v>FNC</v>
          </cell>
          <cell r="F176" t="str">
            <v>P02</v>
          </cell>
          <cell r="M176" t="str">
            <v>10220600</v>
          </cell>
        </row>
        <row r="177">
          <cell r="A177">
            <v>10220600</v>
          </cell>
          <cell r="E177" t="str">
            <v>FNC</v>
          </cell>
          <cell r="F177" t="str">
            <v>P02</v>
          </cell>
          <cell r="M177" t="str">
            <v>10220610</v>
          </cell>
        </row>
        <row r="178">
          <cell r="A178">
            <v>10220610</v>
          </cell>
          <cell r="E178" t="str">
            <v>FNC</v>
          </cell>
          <cell r="F178" t="str">
            <v>P02</v>
          </cell>
          <cell r="M178" t="str">
            <v>10220630</v>
          </cell>
        </row>
        <row r="179">
          <cell r="A179">
            <v>10220700</v>
          </cell>
          <cell r="E179" t="str">
            <v>FNC</v>
          </cell>
          <cell r="F179" t="str">
            <v>P02</v>
          </cell>
          <cell r="M179" t="str">
            <v>10220640</v>
          </cell>
        </row>
        <row r="180">
          <cell r="A180">
            <v>10230510</v>
          </cell>
          <cell r="E180" t="str">
            <v>FNC</v>
          </cell>
          <cell r="F180" t="str">
            <v>P02</v>
          </cell>
          <cell r="M180" t="str">
            <v>10220700</v>
          </cell>
        </row>
        <row r="181">
          <cell r="A181">
            <v>10230620</v>
          </cell>
          <cell r="E181" t="str">
            <v>FNC</v>
          </cell>
          <cell r="F181" t="str">
            <v>P02</v>
          </cell>
          <cell r="M181" t="str">
            <v>20140100</v>
          </cell>
        </row>
        <row r="182">
          <cell r="A182">
            <v>20140200</v>
          </cell>
          <cell r="E182" t="str">
            <v>FDE</v>
          </cell>
          <cell r="F182" t="str">
            <v>B10</v>
          </cell>
          <cell r="M182" t="str">
            <v>20140200</v>
          </cell>
        </row>
        <row r="183">
          <cell r="A183">
            <v>20140250</v>
          </cell>
          <cell r="E183" t="str">
            <v>FDE</v>
          </cell>
          <cell r="F183" t="str">
            <v>B10</v>
          </cell>
          <cell r="M183" t="str">
            <v>20140250</v>
          </cell>
        </row>
        <row r="184">
          <cell r="A184">
            <v>20152000</v>
          </cell>
          <cell r="E184" t="str">
            <v>FDE</v>
          </cell>
          <cell r="F184" t="str">
            <v>B10</v>
          </cell>
          <cell r="M184" t="str">
            <v>20151000</v>
          </cell>
        </row>
        <row r="185">
          <cell r="A185">
            <v>20153000</v>
          </cell>
          <cell r="E185" t="str">
            <v>FDE</v>
          </cell>
          <cell r="F185" t="str">
            <v>B10</v>
          </cell>
          <cell r="M185" t="str">
            <v>20152000</v>
          </cell>
        </row>
        <row r="186">
          <cell r="A186">
            <v>20154000</v>
          </cell>
          <cell r="E186" t="str">
            <v>FDE</v>
          </cell>
          <cell r="F186" t="str">
            <v>B10</v>
          </cell>
          <cell r="M186" t="str">
            <v>20153000</v>
          </cell>
        </row>
        <row r="187">
          <cell r="A187">
            <v>20156000</v>
          </cell>
          <cell r="E187" t="str">
            <v>FDE</v>
          </cell>
          <cell r="F187" t="str">
            <v>B10</v>
          </cell>
          <cell r="M187" t="str">
            <v>20154000</v>
          </cell>
        </row>
        <row r="188">
          <cell r="A188">
            <v>20230300</v>
          </cell>
          <cell r="E188" t="str">
            <v>FDE</v>
          </cell>
          <cell r="F188" t="str">
            <v>B10</v>
          </cell>
          <cell r="M188" t="str">
            <v>20156000</v>
          </cell>
        </row>
        <row r="189">
          <cell r="A189">
            <v>20230400</v>
          </cell>
          <cell r="E189" t="str">
            <v>FDE</v>
          </cell>
          <cell r="F189" t="str">
            <v>B10</v>
          </cell>
          <cell r="M189" t="str">
            <v>20230100</v>
          </cell>
        </row>
        <row r="190">
          <cell r="A190">
            <v>20230500</v>
          </cell>
          <cell r="E190" t="str">
            <v>FDE</v>
          </cell>
          <cell r="F190" t="str">
            <v>B10</v>
          </cell>
          <cell r="M190" t="str">
            <v>20230300</v>
          </cell>
        </row>
        <row r="191">
          <cell r="A191">
            <v>20230600</v>
          </cell>
          <cell r="E191" t="str">
            <v>FDE</v>
          </cell>
          <cell r="F191" t="str">
            <v>B10</v>
          </cell>
          <cell r="M191" t="str">
            <v>20230400</v>
          </cell>
        </row>
        <row r="192">
          <cell r="M192" t="str">
            <v>20230500</v>
          </cell>
        </row>
        <row r="193">
          <cell r="M193" t="str">
            <v>20230600</v>
          </cell>
        </row>
        <row r="194">
          <cell r="M194" t="str">
            <v>20230700</v>
          </cell>
        </row>
        <row r="195">
          <cell r="M195" t="str">
            <v>20251000</v>
          </cell>
        </row>
      </sheetData>
      <sheetData sheetId="13" refreshError="1">
        <row r="183">
          <cell r="B183">
            <v>20</v>
          </cell>
          <cell r="L183">
            <v>10</v>
          </cell>
          <cell r="BI183" t="str">
            <v>CV GC CD</v>
          </cell>
        </row>
        <row r="184">
          <cell r="B184" t="str">
            <v>101001G</v>
          </cell>
          <cell r="L184">
            <v>705</v>
          </cell>
          <cell r="BI184" t="str">
            <v>CD</v>
          </cell>
        </row>
        <row r="185">
          <cell r="B185">
            <v>250</v>
          </cell>
          <cell r="L185" t="str">
            <v>CV GC CD</v>
          </cell>
        </row>
        <row r="186">
          <cell r="B186">
            <v>2003</v>
          </cell>
          <cell r="L186" t="str">
            <v>CD</v>
          </cell>
        </row>
        <row r="187">
          <cell r="B187">
            <v>12</v>
          </cell>
        </row>
        <row r="188">
          <cell r="B188" t="str">
            <v>1A</v>
          </cell>
        </row>
        <row r="189">
          <cell r="B189" t="str">
            <v>LV LC CD</v>
          </cell>
        </row>
        <row r="190">
          <cell r="B190" t="str">
            <v>CE</v>
          </cell>
        </row>
        <row r="191">
          <cell r="P191" t="str">
            <v>C190</v>
          </cell>
          <cell r="Q191" t="str">
            <v>C191</v>
          </cell>
          <cell r="R191" t="str">
            <v>C192</v>
          </cell>
          <cell r="S191" t="str">
            <v>C194</v>
          </cell>
          <cell r="T191" t="str">
            <v>C195</v>
          </cell>
          <cell r="U191" t="str">
            <v>C032</v>
          </cell>
          <cell r="V191" t="str">
            <v>C034</v>
          </cell>
          <cell r="W191" t="str">
            <v>C035</v>
          </cell>
          <cell r="X191" t="str">
            <v>C036</v>
          </cell>
          <cell r="Y191" t="str">
            <v>C037</v>
          </cell>
          <cell r="Z191" t="str">
            <v>C060</v>
          </cell>
          <cell r="AA191" t="str">
            <v>C061</v>
          </cell>
          <cell r="AB191" t="str">
            <v>C322</v>
          </cell>
          <cell r="AC191" t="str">
            <v>C324</v>
          </cell>
          <cell r="AD191" t="str">
            <v>C325</v>
          </cell>
          <cell r="AE191" t="str">
            <v>C326</v>
          </cell>
          <cell r="AF191" t="str">
            <v>C329</v>
          </cell>
          <cell r="AG191" t="str">
            <v>C320</v>
          </cell>
          <cell r="AH191" t="str">
            <v>C112</v>
          </cell>
          <cell r="AI191" t="str">
            <v>C114</v>
          </cell>
          <cell r="AJ191" t="str">
            <v>C115</v>
          </cell>
          <cell r="AK191" t="str">
            <v>C122</v>
          </cell>
          <cell r="AL191" t="str">
            <v>C124</v>
          </cell>
          <cell r="AM191" t="str">
            <v>C125</v>
          </cell>
          <cell r="AN191" t="str">
            <v>C270</v>
          </cell>
          <cell r="AO191" t="str">
            <v>C272</v>
          </cell>
          <cell r="AP191" t="str">
            <v>C274</v>
          </cell>
          <cell r="AQ191" t="str">
            <v>C275</v>
          </cell>
          <cell r="AR191" t="str">
            <v>C310</v>
          </cell>
          <cell r="AS191" t="str">
            <v>C312</v>
          </cell>
          <cell r="AT191" t="str">
            <v>C314</v>
          </cell>
          <cell r="AU191" t="str">
            <v>C315</v>
          </cell>
          <cell r="AV191" t="str">
            <v>C030</v>
          </cell>
          <cell r="AW191" t="str">
            <v>C100</v>
          </cell>
          <cell r="AX191" t="str">
            <v>C090</v>
          </cell>
          <cell r="AY191" t="str">
            <v>C200</v>
          </cell>
          <cell r="AZ191" t="str">
            <v>C280</v>
          </cell>
          <cell r="BA191" t="str">
            <v>C360</v>
          </cell>
          <cell r="BB191" t="str">
            <v>C361</v>
          </cell>
          <cell r="BC191" t="str">
            <v>C102</v>
          </cell>
          <cell r="BD191" t="str">
            <v>C201</v>
          </cell>
          <cell r="BE191" t="str">
            <v>C104</v>
          </cell>
          <cell r="BF191" t="str">
            <v>C105</v>
          </cell>
        </row>
        <row r="193">
          <cell r="A193" t="str">
            <v>39905101</v>
          </cell>
          <cell r="E193" t="str">
            <v>C01</v>
          </cell>
          <cell r="F193" t="str">
            <v>CP0030</v>
          </cell>
          <cell r="K193" t="str">
            <v>30101083</v>
          </cell>
          <cell r="BH193" t="str">
            <v>30101083</v>
          </cell>
        </row>
        <row r="194">
          <cell r="A194">
            <v>39905101</v>
          </cell>
          <cell r="E194" t="str">
            <v>C01</v>
          </cell>
          <cell r="F194" t="str">
            <v>CP0010</v>
          </cell>
          <cell r="K194" t="str">
            <v>30101093</v>
          </cell>
          <cell r="BH194" t="str">
            <v>30101093</v>
          </cell>
        </row>
        <row r="195">
          <cell r="A195">
            <v>39905101</v>
          </cell>
          <cell r="E195" t="str">
            <v>C01</v>
          </cell>
          <cell r="F195" t="str">
            <v>CP0040</v>
          </cell>
          <cell r="K195" t="str">
            <v>39901010</v>
          </cell>
          <cell r="BH195" t="str">
            <v>39901010</v>
          </cell>
        </row>
        <row r="196">
          <cell r="A196">
            <v>39905101</v>
          </cell>
          <cell r="E196" t="str">
            <v>C01</v>
          </cell>
          <cell r="F196" t="str">
            <v>CP0070</v>
          </cell>
          <cell r="K196" t="str">
            <v>39901012</v>
          </cell>
          <cell r="BH196" t="str">
            <v>39901012</v>
          </cell>
        </row>
        <row r="197">
          <cell r="A197">
            <v>39905101</v>
          </cell>
          <cell r="E197" t="str">
            <v>C01</v>
          </cell>
          <cell r="F197" t="str">
            <v>CP0100</v>
          </cell>
          <cell r="K197" t="str">
            <v>39901020</v>
          </cell>
          <cell r="BH197" t="str">
            <v>39901020</v>
          </cell>
        </row>
        <row r="198">
          <cell r="A198">
            <v>39905101</v>
          </cell>
          <cell r="E198" t="str">
            <v>C01</v>
          </cell>
          <cell r="F198" t="str">
            <v>CP0110</v>
          </cell>
          <cell r="K198" t="str">
            <v>39901999</v>
          </cell>
          <cell r="BH198" t="str">
            <v>39901026</v>
          </cell>
        </row>
        <row r="199">
          <cell r="A199">
            <v>39905101</v>
          </cell>
          <cell r="E199" t="str">
            <v>C01</v>
          </cell>
          <cell r="F199" t="str">
            <v>CP0120</v>
          </cell>
          <cell r="K199" t="str">
            <v>39901026</v>
          </cell>
          <cell r="BH199" t="str">
            <v>39901028</v>
          </cell>
        </row>
        <row r="200">
          <cell r="A200">
            <v>39905101</v>
          </cell>
          <cell r="E200" t="str">
            <v>C01</v>
          </cell>
          <cell r="F200" t="str">
            <v>CP0130</v>
          </cell>
          <cell r="K200" t="str">
            <v>39901028</v>
          </cell>
          <cell r="BH200" t="str">
            <v>39901030</v>
          </cell>
        </row>
        <row r="201">
          <cell r="A201">
            <v>39905201</v>
          </cell>
          <cell r="E201" t="str">
            <v>C01</v>
          </cell>
          <cell r="F201" t="str">
            <v>CP0010</v>
          </cell>
          <cell r="K201" t="str">
            <v>39901030</v>
          </cell>
          <cell r="BH201" t="str">
            <v>39901040</v>
          </cell>
        </row>
        <row r="202">
          <cell r="A202">
            <v>39905201</v>
          </cell>
          <cell r="E202" t="str">
            <v>C01</v>
          </cell>
          <cell r="F202" t="str">
            <v>CP0020</v>
          </cell>
          <cell r="K202" t="str">
            <v>39901040</v>
          </cell>
          <cell r="BH202" t="str">
            <v>39901042</v>
          </cell>
        </row>
        <row r="203">
          <cell r="A203">
            <v>39905201</v>
          </cell>
          <cell r="E203" t="str">
            <v>C01</v>
          </cell>
          <cell r="F203" t="str">
            <v>CP0030</v>
          </cell>
          <cell r="K203" t="str">
            <v>39901042</v>
          </cell>
          <cell r="BH203" t="str">
            <v>39901045</v>
          </cell>
        </row>
        <row r="204">
          <cell r="A204">
            <v>39905201</v>
          </cell>
          <cell r="E204" t="str">
            <v>C01</v>
          </cell>
          <cell r="F204" t="str">
            <v>CP0040</v>
          </cell>
          <cell r="K204" t="str">
            <v>39901045</v>
          </cell>
          <cell r="BH204" t="str">
            <v>39901050</v>
          </cell>
        </row>
        <row r="205">
          <cell r="A205">
            <v>39905401</v>
          </cell>
          <cell r="E205" t="str">
            <v>C01</v>
          </cell>
          <cell r="F205" t="str">
            <v>CP0010</v>
          </cell>
          <cell r="K205" t="str">
            <v>39901050</v>
          </cell>
          <cell r="BH205" t="str">
            <v>39901060</v>
          </cell>
        </row>
        <row r="206">
          <cell r="A206">
            <v>39905401</v>
          </cell>
          <cell r="E206" t="str">
            <v>C01</v>
          </cell>
          <cell r="F206" t="str">
            <v>CP0020</v>
          </cell>
          <cell r="K206" t="str">
            <v>39901060</v>
          </cell>
          <cell r="BH206" t="str">
            <v>39901070</v>
          </cell>
        </row>
        <row r="207">
          <cell r="A207">
            <v>39905401</v>
          </cell>
          <cell r="E207" t="str">
            <v>C01</v>
          </cell>
          <cell r="F207" t="str">
            <v>CP0030</v>
          </cell>
          <cell r="K207" t="str">
            <v>39901070</v>
          </cell>
          <cell r="BH207" t="str">
            <v>39901080</v>
          </cell>
        </row>
        <row r="208">
          <cell r="A208">
            <v>39905401</v>
          </cell>
          <cell r="E208" t="str">
            <v>C01</v>
          </cell>
          <cell r="F208" t="str">
            <v>CP0040</v>
          </cell>
          <cell r="K208" t="str">
            <v>39901080</v>
          </cell>
          <cell r="BH208" t="str">
            <v>39901090</v>
          </cell>
        </row>
        <row r="209">
          <cell r="A209">
            <v>39905401</v>
          </cell>
          <cell r="E209" t="str">
            <v>C01</v>
          </cell>
          <cell r="F209" t="str">
            <v>CP0070</v>
          </cell>
          <cell r="K209" t="str">
            <v>39901090</v>
          </cell>
          <cell r="BH209" t="str">
            <v>39901211</v>
          </cell>
        </row>
        <row r="210">
          <cell r="A210">
            <v>39905401</v>
          </cell>
          <cell r="E210" t="str">
            <v>C01</v>
          </cell>
          <cell r="F210" t="str">
            <v>CP0080</v>
          </cell>
          <cell r="K210" t="str">
            <v>39901211</v>
          </cell>
          <cell r="BH210" t="str">
            <v>39901411</v>
          </cell>
        </row>
        <row r="211">
          <cell r="A211">
            <v>39905401</v>
          </cell>
          <cell r="E211" t="str">
            <v>C01</v>
          </cell>
          <cell r="F211" t="str">
            <v>CP0090</v>
          </cell>
          <cell r="K211" t="str">
            <v>39901411</v>
          </cell>
          <cell r="BH211" t="str">
            <v>39901421</v>
          </cell>
        </row>
        <row r="212">
          <cell r="A212">
            <v>39905301</v>
          </cell>
          <cell r="E212" t="str">
            <v>C01</v>
          </cell>
          <cell r="F212" t="str">
            <v>CP0010</v>
          </cell>
          <cell r="K212" t="str">
            <v>39901421</v>
          </cell>
          <cell r="BH212" t="str">
            <v>39901460</v>
          </cell>
        </row>
        <row r="213">
          <cell r="A213">
            <v>39905301</v>
          </cell>
          <cell r="E213" t="str">
            <v>C01</v>
          </cell>
          <cell r="F213" t="str">
            <v>CP0020</v>
          </cell>
          <cell r="K213" t="str">
            <v>39901460</v>
          </cell>
          <cell r="BH213" t="str">
            <v>39901462</v>
          </cell>
        </row>
        <row r="214">
          <cell r="A214">
            <v>39905301</v>
          </cell>
          <cell r="E214" t="str">
            <v>C01</v>
          </cell>
          <cell r="F214" t="str">
            <v>CP0030</v>
          </cell>
          <cell r="K214" t="str">
            <v>39901462</v>
          </cell>
          <cell r="BH214" t="str">
            <v>39901464</v>
          </cell>
        </row>
        <row r="215">
          <cell r="A215">
            <v>39905301</v>
          </cell>
          <cell r="E215" t="str">
            <v>C01</v>
          </cell>
          <cell r="F215" t="str">
            <v>CP0040</v>
          </cell>
          <cell r="K215" t="str">
            <v>39901464</v>
          </cell>
          <cell r="BH215" t="str">
            <v>39901999</v>
          </cell>
        </row>
        <row r="216">
          <cell r="A216">
            <v>39905301</v>
          </cell>
          <cell r="E216" t="str">
            <v>C01</v>
          </cell>
          <cell r="F216" t="str">
            <v>CP0060</v>
          </cell>
          <cell r="K216" t="str">
            <v>39901210</v>
          </cell>
          <cell r="BH216" t="str">
            <v>39901210</v>
          </cell>
        </row>
        <row r="217">
          <cell r="A217">
            <v>39905301</v>
          </cell>
          <cell r="E217" t="str">
            <v>C01</v>
          </cell>
          <cell r="F217" t="str">
            <v>CP0070</v>
          </cell>
          <cell r="K217" t="str">
            <v>39901230</v>
          </cell>
          <cell r="BH217" t="str">
            <v>39901220</v>
          </cell>
        </row>
        <row r="218">
          <cell r="A218">
            <v>39905301</v>
          </cell>
          <cell r="E218" t="str">
            <v>C01</v>
          </cell>
          <cell r="F218" t="str">
            <v>CP0090</v>
          </cell>
          <cell r="K218" t="str">
            <v>39901220</v>
          </cell>
          <cell r="BH218" t="str">
            <v>39901230</v>
          </cell>
        </row>
        <row r="219">
          <cell r="A219" t="str">
            <v>35100002</v>
          </cell>
          <cell r="K219" t="str">
            <v>39901410</v>
          </cell>
          <cell r="BH219" t="str">
            <v>39901410</v>
          </cell>
        </row>
        <row r="220">
          <cell r="A220" t="str">
            <v>35100003</v>
          </cell>
          <cell r="K220" t="str">
            <v>39901420</v>
          </cell>
          <cell r="BH220" t="str">
            <v>39901420</v>
          </cell>
        </row>
        <row r="221">
          <cell r="A221">
            <v>35100004</v>
          </cell>
          <cell r="K221" t="str">
            <v>39901440</v>
          </cell>
          <cell r="BH221" t="str">
            <v>39901440</v>
          </cell>
        </row>
        <row r="222">
          <cell r="A222">
            <v>35100005</v>
          </cell>
          <cell r="K222" t="str">
            <v>39901450</v>
          </cell>
          <cell r="BH222" t="str">
            <v>39901450</v>
          </cell>
        </row>
        <row r="223">
          <cell r="A223">
            <v>35100001</v>
          </cell>
          <cell r="K223" t="str">
            <v>39901470</v>
          </cell>
          <cell r="BH223" t="str">
            <v>39901470</v>
          </cell>
        </row>
        <row r="224">
          <cell r="A224" t="str">
            <v>35200006</v>
          </cell>
          <cell r="K224" t="str">
            <v>39901310</v>
          </cell>
          <cell r="BH224" t="str">
            <v>39901310</v>
          </cell>
        </row>
        <row r="225">
          <cell r="A225" t="str">
            <v>35200007</v>
          </cell>
          <cell r="K225" t="str">
            <v>39901311</v>
          </cell>
          <cell r="BH225" t="str">
            <v>39901311</v>
          </cell>
        </row>
        <row r="226">
          <cell r="A226">
            <v>35200001</v>
          </cell>
          <cell r="K226" t="str">
            <v>39901035</v>
          </cell>
          <cell r="BH226" t="str">
            <v>35101302</v>
          </cell>
        </row>
        <row r="227">
          <cell r="A227">
            <v>36200101</v>
          </cell>
          <cell r="BH227" t="str">
            <v>35101101</v>
          </cell>
        </row>
        <row r="228">
          <cell r="A228">
            <v>36300101</v>
          </cell>
          <cell r="BH228" t="str">
            <v>35101331</v>
          </cell>
        </row>
        <row r="229">
          <cell r="A229">
            <v>36600101</v>
          </cell>
          <cell r="BH229" t="str">
            <v>35101399</v>
          </cell>
        </row>
        <row r="230">
          <cell r="A230">
            <v>36600201</v>
          </cell>
          <cell r="BH230" t="str">
            <v>35101211</v>
          </cell>
        </row>
        <row r="231">
          <cell r="A231">
            <v>36700210</v>
          </cell>
          <cell r="BH231" t="str">
            <v>35101215</v>
          </cell>
        </row>
        <row r="232">
          <cell r="A232">
            <v>36800101</v>
          </cell>
          <cell r="BH232" t="str">
            <v>35101221</v>
          </cell>
        </row>
        <row r="233">
          <cell r="A233">
            <v>36800201</v>
          </cell>
          <cell r="BH233" t="str">
            <v>35201101</v>
          </cell>
        </row>
        <row r="234">
          <cell r="A234" t="str">
            <v>36800210</v>
          </cell>
          <cell r="BH234" t="str">
            <v>35201216</v>
          </cell>
        </row>
        <row r="235">
          <cell r="A235">
            <v>36800301</v>
          </cell>
          <cell r="BH235" t="str">
            <v>35201302</v>
          </cell>
        </row>
        <row r="236">
          <cell r="A236">
            <v>37110005</v>
          </cell>
          <cell r="BH236" t="str">
            <v>35201331</v>
          </cell>
        </row>
        <row r="237">
          <cell r="A237">
            <v>37125000</v>
          </cell>
          <cell r="BH237" t="str">
            <v>36201100</v>
          </cell>
        </row>
        <row r="238">
          <cell r="A238">
            <v>37150000</v>
          </cell>
          <cell r="BH238" t="str">
            <v>36201300</v>
          </cell>
        </row>
        <row r="239">
          <cell r="A239">
            <v>37125100</v>
          </cell>
          <cell r="BH239" t="str">
            <v>36201200</v>
          </cell>
        </row>
        <row r="240">
          <cell r="A240">
            <v>37130001</v>
          </cell>
          <cell r="BH240" t="str">
            <v>36301100</v>
          </cell>
        </row>
        <row r="241">
          <cell r="BH241" t="str">
            <v>36301300</v>
          </cell>
        </row>
        <row r="242">
          <cell r="BH242" t="str">
            <v>36301200</v>
          </cell>
        </row>
        <row r="243">
          <cell r="BH243" t="str">
            <v>36101000</v>
          </cell>
        </row>
        <row r="244">
          <cell r="BH244" t="str">
            <v>36601100</v>
          </cell>
        </row>
        <row r="245">
          <cell r="BH245" t="str">
            <v>36601210</v>
          </cell>
        </row>
        <row r="246">
          <cell r="BH246" t="str">
            <v>36601220</v>
          </cell>
        </row>
        <row r="247">
          <cell r="BH247" t="str">
            <v>93730000</v>
          </cell>
        </row>
        <row r="248">
          <cell r="BH248" t="str">
            <v>36701200</v>
          </cell>
        </row>
        <row r="249">
          <cell r="BH249" t="str">
            <v>35301400</v>
          </cell>
        </row>
        <row r="250">
          <cell r="BH250" t="str">
            <v>39901035</v>
          </cell>
        </row>
      </sheetData>
      <sheetData sheetId="14" refreshError="1">
        <row r="7">
          <cell r="A7" t="str">
            <v>30000101</v>
          </cell>
        </row>
        <row r="8">
          <cell r="A8" t="str">
            <v>3000010C</v>
          </cell>
        </row>
        <row r="9">
          <cell r="A9">
            <v>30005201</v>
          </cell>
        </row>
        <row r="10">
          <cell r="A10">
            <v>30005301</v>
          </cell>
        </row>
        <row r="11">
          <cell r="A11">
            <v>30005401</v>
          </cell>
        </row>
        <row r="12">
          <cell r="A12" t="str">
            <v>3000020C</v>
          </cell>
        </row>
        <row r="13">
          <cell r="A13" t="str">
            <v>3000000C</v>
          </cell>
        </row>
        <row r="14">
          <cell r="A14">
            <v>39905101</v>
          </cell>
          <cell r="C14" t="str">
            <v>C01</v>
          </cell>
          <cell r="D14" t="str">
            <v>CP0010</v>
          </cell>
        </row>
        <row r="15">
          <cell r="A15">
            <v>39905101</v>
          </cell>
          <cell r="C15" t="str">
            <v>C01</v>
          </cell>
          <cell r="D15" t="str">
            <v>CP0030</v>
          </cell>
        </row>
        <row r="16">
          <cell r="A16">
            <v>39905101</v>
          </cell>
          <cell r="C16" t="str">
            <v>C01</v>
          </cell>
          <cell r="D16" t="str">
            <v>CP0040</v>
          </cell>
        </row>
        <row r="17">
          <cell r="A17">
            <v>39905101</v>
          </cell>
          <cell r="C17" t="str">
            <v>C01</v>
          </cell>
          <cell r="D17" t="str">
            <v>CP0070</v>
          </cell>
        </row>
        <row r="18">
          <cell r="A18">
            <v>39905101</v>
          </cell>
          <cell r="C18" t="str">
            <v>C01</v>
          </cell>
          <cell r="D18" t="str">
            <v>CP0100</v>
          </cell>
        </row>
        <row r="19">
          <cell r="A19">
            <v>39905101</v>
          </cell>
          <cell r="C19" t="str">
            <v>C01</v>
          </cell>
          <cell r="D19" t="str">
            <v>CP0110</v>
          </cell>
        </row>
        <row r="20">
          <cell r="A20">
            <v>39905101</v>
          </cell>
          <cell r="C20" t="str">
            <v>C01</v>
          </cell>
          <cell r="D20" t="str">
            <v>CP0120</v>
          </cell>
        </row>
        <row r="21">
          <cell r="A21">
            <v>39905101</v>
          </cell>
          <cell r="C21" t="str">
            <v>C01</v>
          </cell>
          <cell r="D21" t="str">
            <v>CP0130</v>
          </cell>
        </row>
        <row r="22">
          <cell r="A22">
            <v>39905110</v>
          </cell>
        </row>
        <row r="23">
          <cell r="A23">
            <v>39901999</v>
          </cell>
        </row>
        <row r="24">
          <cell r="A24" t="str">
            <v>3990510C</v>
          </cell>
        </row>
        <row r="25">
          <cell r="A25" t="str">
            <v>3990000C</v>
          </cell>
        </row>
        <row r="26">
          <cell r="A26">
            <v>39905201</v>
          </cell>
          <cell r="C26" t="str">
            <v>C01</v>
          </cell>
          <cell r="D26" t="str">
            <v>CP0010</v>
          </cell>
        </row>
        <row r="27">
          <cell r="A27">
            <v>39905201</v>
          </cell>
          <cell r="C27" t="str">
            <v>C01</v>
          </cell>
          <cell r="D27" t="str">
            <v>CP0020</v>
          </cell>
        </row>
        <row r="28">
          <cell r="A28">
            <v>39905201</v>
          </cell>
          <cell r="C28" t="str">
            <v>C01</v>
          </cell>
          <cell r="D28" t="str">
            <v>CP0030</v>
          </cell>
        </row>
        <row r="29">
          <cell r="A29">
            <v>39905201</v>
          </cell>
          <cell r="C29" t="str">
            <v>C01</v>
          </cell>
          <cell r="D29" t="str">
            <v>CP0040</v>
          </cell>
        </row>
        <row r="30">
          <cell r="A30">
            <v>39905301</v>
          </cell>
          <cell r="C30" t="str">
            <v>C01</v>
          </cell>
          <cell r="D30" t="str">
            <v>CP0010</v>
          </cell>
        </row>
        <row r="31">
          <cell r="A31">
            <v>39905301</v>
          </cell>
          <cell r="C31" t="str">
            <v>C01</v>
          </cell>
          <cell r="D31" t="str">
            <v>CP0020</v>
          </cell>
        </row>
        <row r="32">
          <cell r="A32">
            <v>39905301</v>
          </cell>
          <cell r="C32" t="str">
            <v>C01</v>
          </cell>
          <cell r="D32" t="str">
            <v>CP0030</v>
          </cell>
        </row>
        <row r="33">
          <cell r="A33">
            <v>39905301</v>
          </cell>
          <cell r="C33" t="str">
            <v>C01</v>
          </cell>
          <cell r="D33" t="str">
            <v>CP0040</v>
          </cell>
        </row>
        <row r="34">
          <cell r="A34">
            <v>39905301</v>
          </cell>
          <cell r="C34" t="str">
            <v>C01</v>
          </cell>
          <cell r="D34" t="str">
            <v>CP0060</v>
          </cell>
        </row>
        <row r="35">
          <cell r="A35">
            <v>39905301</v>
          </cell>
          <cell r="C35" t="str">
            <v>C01</v>
          </cell>
          <cell r="D35" t="str">
            <v>CP0070</v>
          </cell>
        </row>
        <row r="36">
          <cell r="A36">
            <v>39905301</v>
          </cell>
          <cell r="C36" t="str">
            <v>C01</v>
          </cell>
          <cell r="D36" t="str">
            <v>CP0090</v>
          </cell>
        </row>
        <row r="37">
          <cell r="A37">
            <v>39905401</v>
          </cell>
          <cell r="C37" t="str">
            <v>C01</v>
          </cell>
          <cell r="D37" t="str">
            <v>CP0010</v>
          </cell>
        </row>
        <row r="38">
          <cell r="A38">
            <v>39905401</v>
          </cell>
          <cell r="C38" t="str">
            <v>C01</v>
          </cell>
          <cell r="D38" t="str">
            <v>CP0020</v>
          </cell>
        </row>
        <row r="39">
          <cell r="A39">
            <v>39905401</v>
          </cell>
          <cell r="C39" t="str">
            <v>C01</v>
          </cell>
          <cell r="D39" t="str">
            <v>CP0030</v>
          </cell>
        </row>
        <row r="40">
          <cell r="A40">
            <v>39905401</v>
          </cell>
          <cell r="C40" t="str">
            <v>C01</v>
          </cell>
          <cell r="D40" t="str">
            <v>CP0040</v>
          </cell>
        </row>
        <row r="41">
          <cell r="A41">
            <v>39905401</v>
          </cell>
          <cell r="C41" t="str">
            <v>C01</v>
          </cell>
          <cell r="D41" t="str">
            <v>CP0070</v>
          </cell>
        </row>
        <row r="42">
          <cell r="A42">
            <v>39905401</v>
          </cell>
          <cell r="C42" t="str">
            <v>C01</v>
          </cell>
          <cell r="D42" t="str">
            <v>CP0080</v>
          </cell>
        </row>
        <row r="43">
          <cell r="A43">
            <v>39905401</v>
          </cell>
          <cell r="C43" t="str">
            <v>C01</v>
          </cell>
          <cell r="D43" t="str">
            <v>CP0090</v>
          </cell>
        </row>
        <row r="44">
          <cell r="A44">
            <v>39905401</v>
          </cell>
          <cell r="C44" t="str">
            <v>C01</v>
          </cell>
          <cell r="D44" t="str">
            <v>CP0140</v>
          </cell>
        </row>
        <row r="45">
          <cell r="A45" t="str">
            <v>3990500C</v>
          </cell>
        </row>
        <row r="46">
          <cell r="A46" t="str">
            <v>3500000C</v>
          </cell>
        </row>
        <row r="47">
          <cell r="A47">
            <v>35200002</v>
          </cell>
        </row>
        <row r="48">
          <cell r="A48">
            <v>35200003</v>
          </cell>
        </row>
        <row r="49">
          <cell r="A49">
            <v>35200004</v>
          </cell>
        </row>
        <row r="50">
          <cell r="A50">
            <v>35200005</v>
          </cell>
        </row>
        <row r="51">
          <cell r="A51" t="str">
            <v>35200006</v>
          </cell>
        </row>
        <row r="52">
          <cell r="A52" t="str">
            <v>35200007</v>
          </cell>
        </row>
        <row r="53">
          <cell r="A53">
            <v>35200001</v>
          </cell>
        </row>
        <row r="54">
          <cell r="A54">
            <v>35101399</v>
          </cell>
        </row>
        <row r="55">
          <cell r="A55">
            <v>35100899</v>
          </cell>
        </row>
        <row r="56">
          <cell r="A56">
            <v>35101226</v>
          </cell>
        </row>
        <row r="57">
          <cell r="A57" t="str">
            <v>3520000C</v>
          </cell>
        </row>
        <row r="58">
          <cell r="A58" t="str">
            <v>35100002</v>
          </cell>
        </row>
        <row r="59">
          <cell r="A59" t="str">
            <v>35100003</v>
          </cell>
        </row>
        <row r="60">
          <cell r="A60">
            <v>35100004</v>
          </cell>
        </row>
        <row r="61">
          <cell r="A61">
            <v>35100005</v>
          </cell>
        </row>
        <row r="62">
          <cell r="A62">
            <v>35100001</v>
          </cell>
        </row>
        <row r="63">
          <cell r="A63">
            <v>35301109</v>
          </cell>
        </row>
        <row r="64">
          <cell r="A64">
            <v>35100889</v>
          </cell>
        </row>
        <row r="65">
          <cell r="A65" t="str">
            <v>3510001C</v>
          </cell>
        </row>
        <row r="66">
          <cell r="A66" t="str">
            <v>3600000C</v>
          </cell>
        </row>
        <row r="67">
          <cell r="A67">
            <v>36200101</v>
          </cell>
        </row>
        <row r="68">
          <cell r="A68">
            <v>36200201</v>
          </cell>
        </row>
        <row r="69">
          <cell r="A69">
            <v>36200301</v>
          </cell>
        </row>
        <row r="70">
          <cell r="A70" t="str">
            <v>3620000C</v>
          </cell>
        </row>
        <row r="71">
          <cell r="A71">
            <v>36300101</v>
          </cell>
        </row>
        <row r="72">
          <cell r="A72">
            <v>36300201</v>
          </cell>
        </row>
        <row r="73">
          <cell r="A73">
            <v>36300301</v>
          </cell>
        </row>
        <row r="74">
          <cell r="A74" t="str">
            <v>3630000C</v>
          </cell>
        </row>
        <row r="75">
          <cell r="A75">
            <v>36100001</v>
          </cell>
        </row>
        <row r="76">
          <cell r="A76" t="str">
            <v>3630001C</v>
          </cell>
        </row>
        <row r="77">
          <cell r="A77" t="str">
            <v>3680000C</v>
          </cell>
        </row>
        <row r="78">
          <cell r="A78">
            <v>36600101</v>
          </cell>
        </row>
        <row r="79">
          <cell r="A79">
            <v>36600201</v>
          </cell>
        </row>
        <row r="80">
          <cell r="A80">
            <v>36601220</v>
          </cell>
        </row>
        <row r="81">
          <cell r="A81" t="str">
            <v>3660000C</v>
          </cell>
        </row>
        <row r="82">
          <cell r="A82">
            <v>36800101</v>
          </cell>
        </row>
        <row r="83">
          <cell r="A83">
            <v>36800201</v>
          </cell>
        </row>
        <row r="84">
          <cell r="A84">
            <v>36800210</v>
          </cell>
        </row>
        <row r="85">
          <cell r="A85">
            <v>36800301</v>
          </cell>
        </row>
        <row r="86">
          <cell r="A86">
            <v>36700210</v>
          </cell>
        </row>
        <row r="87">
          <cell r="A87" t="str">
            <v>3680500C</v>
          </cell>
        </row>
        <row r="88">
          <cell r="A88" t="str">
            <v>3700000C</v>
          </cell>
        </row>
        <row r="89">
          <cell r="A89">
            <v>37200101</v>
          </cell>
        </row>
        <row r="90">
          <cell r="A90">
            <v>37200201</v>
          </cell>
        </row>
        <row r="91">
          <cell r="A91">
            <v>37200301</v>
          </cell>
        </row>
        <row r="92">
          <cell r="A92" t="str">
            <v>3720010C</v>
          </cell>
        </row>
        <row r="93">
          <cell r="A93" t="str">
            <v>3720000C</v>
          </cell>
        </row>
        <row r="94">
          <cell r="A94">
            <v>37110001</v>
          </cell>
        </row>
        <row r="95">
          <cell r="A95">
            <v>37110002</v>
          </cell>
        </row>
        <row r="96">
          <cell r="A96">
            <v>37110005</v>
          </cell>
        </row>
        <row r="97">
          <cell r="A97" t="str">
            <v>3711001C</v>
          </cell>
        </row>
        <row r="98">
          <cell r="A98">
            <v>37130001</v>
          </cell>
        </row>
        <row r="99">
          <cell r="A99">
            <v>37120000</v>
          </cell>
        </row>
        <row r="100">
          <cell r="A100">
            <v>36700200</v>
          </cell>
        </row>
        <row r="101">
          <cell r="A101">
            <v>39999139</v>
          </cell>
        </row>
        <row r="102">
          <cell r="A102">
            <v>39999119</v>
          </cell>
        </row>
        <row r="103">
          <cell r="A103">
            <v>39999999</v>
          </cell>
        </row>
        <row r="104">
          <cell r="A104">
            <v>37130129</v>
          </cell>
        </row>
        <row r="105">
          <cell r="A105">
            <v>37125100</v>
          </cell>
        </row>
        <row r="106">
          <cell r="A106">
            <v>37130139</v>
          </cell>
        </row>
        <row r="107">
          <cell r="A107">
            <v>37150009</v>
          </cell>
        </row>
        <row r="108">
          <cell r="A108">
            <v>37125010</v>
          </cell>
        </row>
        <row r="109">
          <cell r="A109" t="str">
            <v>372001RC</v>
          </cell>
        </row>
        <row r="110">
          <cell r="A110" t="str">
            <v>372011RC</v>
          </cell>
        </row>
        <row r="111">
          <cell r="A111" t="str">
            <v>371000RC</v>
          </cell>
        </row>
        <row r="113">
          <cell r="A113">
            <v>37150000</v>
          </cell>
        </row>
        <row r="114">
          <cell r="A114">
            <v>37125000</v>
          </cell>
        </row>
        <row r="115">
          <cell r="A115">
            <v>39801001</v>
          </cell>
        </row>
        <row r="116">
          <cell r="A116" t="str">
            <v>USGAPLOP</v>
          </cell>
        </row>
        <row r="175">
          <cell r="B175">
            <v>20</v>
          </cell>
        </row>
        <row r="176">
          <cell r="B176" t="str">
            <v>101000G</v>
          </cell>
        </row>
        <row r="177">
          <cell r="B177" t="str">
            <v>25p</v>
          </cell>
        </row>
        <row r="178">
          <cell r="B178">
            <v>2003</v>
          </cell>
        </row>
        <row r="179">
          <cell r="B179">
            <v>12</v>
          </cell>
        </row>
        <row r="180">
          <cell r="B180" t="str">
            <v>1A</v>
          </cell>
        </row>
        <row r="181">
          <cell r="B181" t="str">
            <v>LV GC CD</v>
          </cell>
        </row>
        <row r="182">
          <cell r="B182" t="str">
            <v>CE</v>
          </cell>
        </row>
      </sheetData>
      <sheetData sheetId="15" refreshError="1">
        <row r="158">
          <cell r="T158" t="str">
            <v>70P</v>
          </cell>
          <cell r="Z158" t="str">
            <v>70P</v>
          </cell>
        </row>
        <row r="159">
          <cell r="T159" t="str">
            <v>30001230</v>
          </cell>
          <cell r="Z159" t="str">
            <v>CV GC CD</v>
          </cell>
        </row>
        <row r="160">
          <cell r="M160" t="str">
            <v>CV GC CD</v>
          </cell>
          <cell r="T160" t="str">
            <v>CD</v>
          </cell>
          <cell r="Z160" t="str">
            <v>CD</v>
          </cell>
        </row>
        <row r="161">
          <cell r="B161">
            <v>2003</v>
          </cell>
        </row>
        <row r="162">
          <cell r="B162">
            <v>12</v>
          </cell>
        </row>
        <row r="163">
          <cell r="B163" t="str">
            <v>1A</v>
          </cell>
        </row>
        <row r="168">
          <cell r="AC168" t="str">
            <v>C190</v>
          </cell>
          <cell r="AD168" t="str">
            <v>C191</v>
          </cell>
          <cell r="AE168" t="str">
            <v>C192</v>
          </cell>
          <cell r="AF168" t="str">
            <v>C194</v>
          </cell>
          <cell r="AG168" t="str">
            <v>C195</v>
          </cell>
          <cell r="AH168" t="str">
            <v>C032</v>
          </cell>
          <cell r="AI168" t="str">
            <v>C034</v>
          </cell>
          <cell r="AJ168" t="str">
            <v>C035</v>
          </cell>
          <cell r="AK168" t="str">
            <v>C036</v>
          </cell>
          <cell r="AL168" t="str">
            <v>C037</v>
          </cell>
          <cell r="AM168" t="str">
            <v>C060</v>
          </cell>
          <cell r="AN168" t="str">
            <v>C061</v>
          </cell>
          <cell r="AO168" t="str">
            <v>C322</v>
          </cell>
          <cell r="AP168" t="str">
            <v>C324</v>
          </cell>
          <cell r="AQ168" t="str">
            <v>C325</v>
          </cell>
          <cell r="AR168" t="str">
            <v>C326</v>
          </cell>
          <cell r="AS168" t="str">
            <v>C329</v>
          </cell>
          <cell r="AT168" t="str">
            <v>C320</v>
          </cell>
          <cell r="AU168" t="str">
            <v>C112</v>
          </cell>
          <cell r="AV168" t="str">
            <v>C114</v>
          </cell>
          <cell r="AW168" t="str">
            <v>C115</v>
          </cell>
          <cell r="AX168" t="str">
            <v>C122</v>
          </cell>
          <cell r="AY168" t="str">
            <v>C124</v>
          </cell>
          <cell r="AZ168" t="str">
            <v>C125</v>
          </cell>
          <cell r="BA168" t="str">
            <v>C270</v>
          </cell>
          <cell r="BB168" t="str">
            <v>C272</v>
          </cell>
          <cell r="BC168" t="str">
            <v>C274</v>
          </cell>
          <cell r="BD168" t="str">
            <v>C275</v>
          </cell>
          <cell r="BE168" t="str">
            <v>C310</v>
          </cell>
          <cell r="BF168" t="str">
            <v>C312</v>
          </cell>
          <cell r="BG168" t="str">
            <v>C314</v>
          </cell>
          <cell r="BH168" t="str">
            <v>C315</v>
          </cell>
          <cell r="BI168" t="str">
            <v>C030</v>
          </cell>
          <cell r="BJ168" t="str">
            <v>C100</v>
          </cell>
          <cell r="BK168" t="str">
            <v>C090</v>
          </cell>
          <cell r="BL168" t="str">
            <v>C200</v>
          </cell>
          <cell r="BM168" t="str">
            <v>C280</v>
          </cell>
          <cell r="BN168" t="str">
            <v>C360</v>
          </cell>
          <cell r="BO168" t="str">
            <v>C361</v>
          </cell>
          <cell r="BP168" t="str">
            <v>C102</v>
          </cell>
          <cell r="BQ168" t="str">
            <v>C201</v>
          </cell>
          <cell r="BR168" t="str">
            <v>C104</v>
          </cell>
          <cell r="BS168" t="str">
            <v>C105</v>
          </cell>
        </row>
        <row r="170">
          <cell r="H170" t="str">
            <v>102001G</v>
          </cell>
          <cell r="S170" t="str">
            <v>100017</v>
          </cell>
          <cell r="Y170" t="str">
            <v>30101083</v>
          </cell>
        </row>
        <row r="171">
          <cell r="S171" t="str">
            <v>100041</v>
          </cell>
          <cell r="Y171" t="str">
            <v>30101093</v>
          </cell>
        </row>
        <row r="172">
          <cell r="S172" t="str">
            <v>100042</v>
          </cell>
          <cell r="Y172" t="str">
            <v>39901010</v>
          </cell>
        </row>
        <row r="173">
          <cell r="S173" t="str">
            <v>100053</v>
          </cell>
          <cell r="Y173" t="str">
            <v>39901012</v>
          </cell>
        </row>
        <row r="174">
          <cell r="D174" t="str">
            <v>C01</v>
          </cell>
          <cell r="S174" t="str">
            <v>100054</v>
          </cell>
          <cell r="Y174" t="str">
            <v>39901020</v>
          </cell>
        </row>
        <row r="175">
          <cell r="D175" t="str">
            <v>C01</v>
          </cell>
          <cell r="S175" t="str">
            <v>100058</v>
          </cell>
          <cell r="Y175" t="str">
            <v>39901999</v>
          </cell>
        </row>
        <row r="176">
          <cell r="D176" t="str">
            <v>C01</v>
          </cell>
          <cell r="S176" t="str">
            <v>100061</v>
          </cell>
          <cell r="Y176" t="str">
            <v>39901026</v>
          </cell>
        </row>
        <row r="177">
          <cell r="D177" t="str">
            <v>C01</v>
          </cell>
          <cell r="S177" t="str">
            <v>100062</v>
          </cell>
          <cell r="Y177" t="str">
            <v>39901028</v>
          </cell>
        </row>
        <row r="178">
          <cell r="D178" t="str">
            <v>C01</v>
          </cell>
          <cell r="S178" t="str">
            <v>100073</v>
          </cell>
          <cell r="Y178" t="str">
            <v>39901030</v>
          </cell>
        </row>
        <row r="179">
          <cell r="D179" t="str">
            <v>C01</v>
          </cell>
          <cell r="S179" t="str">
            <v>100074</v>
          </cell>
          <cell r="Y179" t="str">
            <v>39901040</v>
          </cell>
        </row>
        <row r="180">
          <cell r="D180" t="str">
            <v>C01</v>
          </cell>
          <cell r="S180" t="str">
            <v>100079</v>
          </cell>
          <cell r="Y180" t="str">
            <v>39901042</v>
          </cell>
        </row>
        <row r="181">
          <cell r="D181" t="str">
            <v>C01</v>
          </cell>
          <cell r="S181" t="str">
            <v>100094</v>
          </cell>
          <cell r="Y181" t="str">
            <v>39901045</v>
          </cell>
        </row>
        <row r="182">
          <cell r="D182" t="str">
            <v>C01</v>
          </cell>
          <cell r="S182" t="str">
            <v>100109</v>
          </cell>
          <cell r="Y182" t="str">
            <v>39901050</v>
          </cell>
        </row>
        <row r="183">
          <cell r="D183" t="str">
            <v>C01</v>
          </cell>
          <cell r="S183" t="str">
            <v>100113</v>
          </cell>
          <cell r="Y183" t="str">
            <v>39901060</v>
          </cell>
        </row>
        <row r="184">
          <cell r="D184" t="str">
            <v>C01</v>
          </cell>
          <cell r="S184" t="str">
            <v>201004</v>
          </cell>
          <cell r="Y184" t="str">
            <v>39901070</v>
          </cell>
        </row>
        <row r="185">
          <cell r="D185" t="str">
            <v>C01</v>
          </cell>
          <cell r="S185" t="str">
            <v>201008</v>
          </cell>
          <cell r="Y185" t="str">
            <v>39901080</v>
          </cell>
        </row>
        <row r="186">
          <cell r="D186" t="str">
            <v>C01</v>
          </cell>
          <cell r="S186" t="str">
            <v>201010</v>
          </cell>
          <cell r="Y186" t="str">
            <v>39901090</v>
          </cell>
        </row>
        <row r="187">
          <cell r="D187" t="str">
            <v>C01</v>
          </cell>
          <cell r="S187" t="str">
            <v>202004</v>
          </cell>
          <cell r="Y187" t="str">
            <v>39901211</v>
          </cell>
        </row>
        <row r="188">
          <cell r="D188" t="str">
            <v>C01</v>
          </cell>
          <cell r="S188" t="str">
            <v>202023</v>
          </cell>
          <cell r="Y188" t="str">
            <v>39901411</v>
          </cell>
        </row>
        <row r="189">
          <cell r="D189" t="str">
            <v>C01</v>
          </cell>
          <cell r="S189" t="str">
            <v>203012</v>
          </cell>
          <cell r="Y189" t="str">
            <v>39901421</v>
          </cell>
        </row>
        <row r="190">
          <cell r="D190" t="str">
            <v>C01</v>
          </cell>
          <cell r="S190" t="str">
            <v>204005</v>
          </cell>
          <cell r="Y190" t="str">
            <v>39901460</v>
          </cell>
        </row>
        <row r="191">
          <cell r="D191" t="str">
            <v>C01</v>
          </cell>
          <cell r="S191" t="str">
            <v>204006</v>
          </cell>
          <cell r="Y191" t="str">
            <v>39901462</v>
          </cell>
        </row>
        <row r="192">
          <cell r="D192" t="str">
            <v>C01</v>
          </cell>
          <cell r="S192" t="str">
            <v>204009</v>
          </cell>
          <cell r="Y192" t="str">
            <v>39901464</v>
          </cell>
        </row>
        <row r="193">
          <cell r="D193" t="str">
            <v>C01</v>
          </cell>
          <cell r="S193" t="str">
            <v>205005</v>
          </cell>
          <cell r="Y193" t="str">
            <v>39901210</v>
          </cell>
        </row>
        <row r="194">
          <cell r="D194" t="str">
            <v>C01</v>
          </cell>
          <cell r="S194" t="str">
            <v>207003</v>
          </cell>
          <cell r="Y194" t="str">
            <v>39901220</v>
          </cell>
        </row>
        <row r="195">
          <cell r="D195" t="str">
            <v>C01</v>
          </cell>
          <cell r="S195" t="str">
            <v>207038</v>
          </cell>
          <cell r="Y195" t="str">
            <v>39901230</v>
          </cell>
        </row>
        <row r="196">
          <cell r="D196" t="str">
            <v>C01</v>
          </cell>
          <cell r="S196" t="str">
            <v>301003</v>
          </cell>
          <cell r="Y196" t="str">
            <v>39901410</v>
          </cell>
        </row>
        <row r="197">
          <cell r="D197" t="str">
            <v>C01</v>
          </cell>
          <cell r="S197" t="str">
            <v>301004</v>
          </cell>
          <cell r="Y197" t="str">
            <v>39901420</v>
          </cell>
        </row>
        <row r="198">
          <cell r="D198" t="str">
            <v>C01</v>
          </cell>
          <cell r="S198" t="str">
            <v>301016</v>
          </cell>
          <cell r="Y198" t="str">
            <v>39901440</v>
          </cell>
        </row>
        <row r="199">
          <cell r="D199" t="str">
            <v>C01</v>
          </cell>
          <cell r="S199" t="str">
            <v>301020</v>
          </cell>
          <cell r="Y199" t="str">
            <v>39901450</v>
          </cell>
        </row>
        <row r="200">
          <cell r="S200" t="str">
            <v>303005</v>
          </cell>
          <cell r="Y200" t="str">
            <v>39901470</v>
          </cell>
        </row>
        <row r="201">
          <cell r="S201" t="str">
            <v>401002</v>
          </cell>
          <cell r="Y201" t="str">
            <v>39901310</v>
          </cell>
        </row>
        <row r="202">
          <cell r="S202" t="str">
            <v>401006</v>
          </cell>
          <cell r="Y202" t="str">
            <v>39901311</v>
          </cell>
        </row>
        <row r="203">
          <cell r="S203" t="str">
            <v>408002</v>
          </cell>
          <cell r="Y203" t="str">
            <v>39901035</v>
          </cell>
        </row>
        <row r="204">
          <cell r="S204" t="str">
            <v>I&amp;H</v>
          </cell>
        </row>
        <row r="205">
          <cell r="S205" t="str">
            <v>100007</v>
          </cell>
        </row>
        <row r="206">
          <cell r="S206" t="str">
            <v>100011</v>
          </cell>
        </row>
        <row r="207">
          <cell r="S207" t="str">
            <v>100014</v>
          </cell>
        </row>
        <row r="208">
          <cell r="S208" t="str">
            <v>100015</v>
          </cell>
        </row>
        <row r="209">
          <cell r="S209" t="str">
            <v>100018</v>
          </cell>
        </row>
        <row r="210">
          <cell r="S210" t="str">
            <v>100043</v>
          </cell>
        </row>
        <row r="211">
          <cell r="S211" t="str">
            <v>100044</v>
          </cell>
        </row>
        <row r="212">
          <cell r="S212" t="str">
            <v>100056</v>
          </cell>
        </row>
        <row r="213">
          <cell r="S213" t="str">
            <v>100057</v>
          </cell>
        </row>
        <row r="214">
          <cell r="S214" t="str">
            <v>100059</v>
          </cell>
        </row>
        <row r="215">
          <cell r="S215" t="str">
            <v>100064</v>
          </cell>
        </row>
        <row r="216">
          <cell r="S216" t="str">
            <v>100066</v>
          </cell>
        </row>
        <row r="217">
          <cell r="S217" t="str">
            <v>100071</v>
          </cell>
        </row>
        <row r="218">
          <cell r="S218" t="str">
            <v>100075</v>
          </cell>
        </row>
        <row r="219">
          <cell r="S219" t="str">
            <v>100076</v>
          </cell>
        </row>
        <row r="220">
          <cell r="S220" t="str">
            <v>100080</v>
          </cell>
        </row>
        <row r="221">
          <cell r="S221" t="str">
            <v>100082</v>
          </cell>
        </row>
        <row r="222">
          <cell r="S222" t="str">
            <v>100083</v>
          </cell>
        </row>
        <row r="223">
          <cell r="S223" t="str">
            <v>100084</v>
          </cell>
        </row>
        <row r="224">
          <cell r="S224" t="str">
            <v>100085</v>
          </cell>
        </row>
        <row r="225">
          <cell r="S225" t="str">
            <v>100086</v>
          </cell>
        </row>
        <row r="226">
          <cell r="S226" t="str">
            <v>100087</v>
          </cell>
        </row>
        <row r="227">
          <cell r="S227" t="str">
            <v>100088</v>
          </cell>
        </row>
        <row r="228">
          <cell r="S228" t="str">
            <v>100089</v>
          </cell>
        </row>
        <row r="229">
          <cell r="S229" t="str">
            <v>100096</v>
          </cell>
        </row>
        <row r="230">
          <cell r="S230" t="str">
            <v>100097</v>
          </cell>
        </row>
        <row r="231">
          <cell r="S231" t="str">
            <v>100098</v>
          </cell>
        </row>
        <row r="232">
          <cell r="S232" t="str">
            <v>100099</v>
          </cell>
        </row>
        <row r="233">
          <cell r="S233" t="str">
            <v>100100</v>
          </cell>
        </row>
        <row r="234">
          <cell r="S234" t="str">
            <v>100101</v>
          </cell>
        </row>
        <row r="235">
          <cell r="S235" t="str">
            <v>100111</v>
          </cell>
        </row>
        <row r="236">
          <cell r="S236" t="str">
            <v>100112</v>
          </cell>
        </row>
        <row r="237">
          <cell r="S237" t="str">
            <v>100118</v>
          </cell>
        </row>
        <row r="238">
          <cell r="S238" t="str">
            <v>100121</v>
          </cell>
        </row>
        <row r="239">
          <cell r="S239" t="str">
            <v>100122</v>
          </cell>
        </row>
        <row r="240">
          <cell r="S240" t="str">
            <v>100123</v>
          </cell>
        </row>
        <row r="241">
          <cell r="S241" t="str">
            <v>100124</v>
          </cell>
        </row>
        <row r="242">
          <cell r="S242" t="str">
            <v>201007</v>
          </cell>
        </row>
        <row r="243">
          <cell r="S243" t="str">
            <v>203009</v>
          </cell>
        </row>
        <row r="244">
          <cell r="S244" t="str">
            <v>203011</v>
          </cell>
        </row>
        <row r="245">
          <cell r="S245" t="str">
            <v>206005</v>
          </cell>
        </row>
        <row r="246">
          <cell r="S246" t="str">
            <v>207005</v>
          </cell>
        </row>
        <row r="247">
          <cell r="S247" t="str">
            <v>207006</v>
          </cell>
        </row>
        <row r="248">
          <cell r="S248" t="str">
            <v>207007</v>
          </cell>
        </row>
        <row r="249">
          <cell r="S249" t="str">
            <v>207008</v>
          </cell>
        </row>
        <row r="250">
          <cell r="S250" t="str">
            <v>207009</v>
          </cell>
        </row>
        <row r="251">
          <cell r="S251" t="str">
            <v>207010</v>
          </cell>
        </row>
        <row r="252">
          <cell r="S252" t="str">
            <v>207012</v>
          </cell>
        </row>
        <row r="253">
          <cell r="S253" t="str">
            <v>207013</v>
          </cell>
        </row>
        <row r="254">
          <cell r="S254" t="str">
            <v>207014</v>
          </cell>
        </row>
        <row r="255">
          <cell r="S255" t="str">
            <v>207017</v>
          </cell>
        </row>
        <row r="256">
          <cell r="S256" t="str">
            <v>207018</v>
          </cell>
        </row>
        <row r="257">
          <cell r="S257" t="str">
            <v>207019</v>
          </cell>
        </row>
        <row r="258">
          <cell r="S258" t="str">
            <v>207020</v>
          </cell>
        </row>
        <row r="259">
          <cell r="S259" t="str">
            <v>207022</v>
          </cell>
        </row>
        <row r="260">
          <cell r="S260" t="str">
            <v>207023</v>
          </cell>
        </row>
        <row r="261">
          <cell r="S261" t="str">
            <v>207024</v>
          </cell>
        </row>
        <row r="262">
          <cell r="S262" t="str">
            <v>207025</v>
          </cell>
        </row>
        <row r="263">
          <cell r="S263" t="str">
            <v>207029</v>
          </cell>
        </row>
        <row r="264">
          <cell r="S264" t="str">
            <v>207030</v>
          </cell>
        </row>
        <row r="265">
          <cell r="S265" t="str">
            <v>207033</v>
          </cell>
        </row>
        <row r="266">
          <cell r="S266" t="str">
            <v>207034</v>
          </cell>
        </row>
        <row r="267">
          <cell r="S267" t="str">
            <v>207035</v>
          </cell>
        </row>
        <row r="268">
          <cell r="S268" t="str">
            <v>207036</v>
          </cell>
        </row>
        <row r="269">
          <cell r="S269" t="str">
            <v>207041</v>
          </cell>
        </row>
        <row r="270">
          <cell r="S270" t="str">
            <v>207042</v>
          </cell>
        </row>
        <row r="271">
          <cell r="S271" t="str">
            <v>208004</v>
          </cell>
        </row>
        <row r="272">
          <cell r="S272" t="str">
            <v>210003</v>
          </cell>
        </row>
        <row r="273">
          <cell r="S273" t="str">
            <v>210004</v>
          </cell>
        </row>
        <row r="274">
          <cell r="S274" t="str">
            <v>210005</v>
          </cell>
        </row>
        <row r="275">
          <cell r="S275" t="str">
            <v>210006</v>
          </cell>
        </row>
        <row r="276">
          <cell r="S276" t="str">
            <v>210007</v>
          </cell>
        </row>
        <row r="277">
          <cell r="S277" t="str">
            <v>210008</v>
          </cell>
        </row>
        <row r="278">
          <cell r="S278" t="str">
            <v>212002</v>
          </cell>
        </row>
        <row r="279">
          <cell r="S279" t="str">
            <v>212004</v>
          </cell>
        </row>
        <row r="280">
          <cell r="S280" t="str">
            <v>215004</v>
          </cell>
        </row>
        <row r="281">
          <cell r="S281" t="str">
            <v>217002</v>
          </cell>
        </row>
        <row r="282">
          <cell r="S282" t="str">
            <v>218003</v>
          </cell>
        </row>
        <row r="283">
          <cell r="S283" t="str">
            <v>222002</v>
          </cell>
        </row>
        <row r="284">
          <cell r="S284" t="str">
            <v>223005</v>
          </cell>
        </row>
        <row r="285">
          <cell r="S285" t="str">
            <v>301011</v>
          </cell>
        </row>
        <row r="286">
          <cell r="S286" t="str">
            <v>301012</v>
          </cell>
        </row>
        <row r="287">
          <cell r="S287" t="str">
            <v>301024</v>
          </cell>
        </row>
        <row r="288">
          <cell r="S288" t="str">
            <v>303007</v>
          </cell>
        </row>
        <row r="289">
          <cell r="S289" t="str">
            <v>404001</v>
          </cell>
        </row>
        <row r="290">
          <cell r="S290" t="str">
            <v>404004</v>
          </cell>
        </row>
        <row r="291">
          <cell r="S291" t="str">
            <v>406001</v>
          </cell>
        </row>
        <row r="292">
          <cell r="S292" t="str">
            <v>406002</v>
          </cell>
        </row>
        <row r="293">
          <cell r="S293" t="str">
            <v>408001</v>
          </cell>
        </row>
        <row r="294">
          <cell r="S294" t="str">
            <v>409001</v>
          </cell>
        </row>
        <row r="295">
          <cell r="S295" t="str">
            <v>410001</v>
          </cell>
        </row>
        <row r="296">
          <cell r="S296" t="str">
            <v>410002</v>
          </cell>
        </row>
        <row r="297">
          <cell r="S297" t="str">
            <v>410004</v>
          </cell>
        </row>
        <row r="298">
          <cell r="S298" t="str">
            <v>410007</v>
          </cell>
        </row>
        <row r="299">
          <cell r="S299" t="str">
            <v>410008</v>
          </cell>
        </row>
        <row r="300">
          <cell r="S300" t="str">
            <v>410010</v>
          </cell>
        </row>
        <row r="301">
          <cell r="S301" t="str">
            <v>410011</v>
          </cell>
        </row>
        <row r="302">
          <cell r="S302" t="str">
            <v>412001</v>
          </cell>
        </row>
        <row r="303">
          <cell r="S303" t="str">
            <v>412002</v>
          </cell>
        </row>
        <row r="304">
          <cell r="S304" t="str">
            <v>503002</v>
          </cell>
        </row>
        <row r="305">
          <cell r="S305" t="str">
            <v>505002</v>
          </cell>
        </row>
        <row r="306">
          <cell r="S306" t="str">
            <v>506001</v>
          </cell>
        </row>
        <row r="307">
          <cell r="S307" t="str">
            <v>P&amp;S</v>
          </cell>
        </row>
        <row r="308">
          <cell r="S308" t="str">
            <v>100012</v>
          </cell>
        </row>
        <row r="309">
          <cell r="S309" t="str">
            <v>100021</v>
          </cell>
        </row>
        <row r="310">
          <cell r="S310" t="str">
            <v>100038</v>
          </cell>
        </row>
        <row r="311">
          <cell r="S311" t="str">
            <v>100040</v>
          </cell>
        </row>
        <row r="312">
          <cell r="S312" t="str">
            <v>100045</v>
          </cell>
        </row>
        <row r="313">
          <cell r="S313" t="str">
            <v>100047</v>
          </cell>
        </row>
        <row r="314">
          <cell r="S314" t="str">
            <v>100048</v>
          </cell>
        </row>
        <row r="315">
          <cell r="S315" t="str">
            <v>100049</v>
          </cell>
        </row>
        <row r="316">
          <cell r="S316" t="str">
            <v>100051</v>
          </cell>
        </row>
        <row r="317">
          <cell r="S317" t="str">
            <v>100055</v>
          </cell>
        </row>
        <row r="318">
          <cell r="S318" t="str">
            <v>100065</v>
          </cell>
        </row>
        <row r="319">
          <cell r="S319" t="str">
            <v>100070</v>
          </cell>
        </row>
        <row r="320">
          <cell r="S320" t="str">
            <v>100105</v>
          </cell>
        </row>
        <row r="321">
          <cell r="S321" t="str">
            <v>100114</v>
          </cell>
        </row>
        <row r="322">
          <cell r="S322" t="str">
            <v>100115</v>
          </cell>
        </row>
        <row r="323">
          <cell r="S323" t="str">
            <v>100117</v>
          </cell>
        </row>
        <row r="324">
          <cell r="S324" t="str">
            <v>201005</v>
          </cell>
        </row>
        <row r="325">
          <cell r="S325" t="str">
            <v>201009</v>
          </cell>
        </row>
        <row r="326">
          <cell r="S326" t="str">
            <v>201012</v>
          </cell>
        </row>
        <row r="327">
          <cell r="S327" t="str">
            <v>201023</v>
          </cell>
        </row>
        <row r="328">
          <cell r="S328" t="str">
            <v>201027</v>
          </cell>
        </row>
        <row r="329">
          <cell r="S329" t="str">
            <v>201035</v>
          </cell>
        </row>
        <row r="330">
          <cell r="S330" t="str">
            <v>201039</v>
          </cell>
        </row>
        <row r="331">
          <cell r="S331" t="str">
            <v>202009</v>
          </cell>
        </row>
        <row r="332">
          <cell r="S332" t="str">
            <v>202018</v>
          </cell>
        </row>
        <row r="333">
          <cell r="S333" t="str">
            <v>203001</v>
          </cell>
        </row>
        <row r="334">
          <cell r="S334" t="str">
            <v>203002</v>
          </cell>
        </row>
        <row r="335">
          <cell r="S335" t="str">
            <v>203003</v>
          </cell>
        </row>
        <row r="336">
          <cell r="S336" t="str">
            <v>203004</v>
          </cell>
        </row>
        <row r="337">
          <cell r="S337" t="str">
            <v>203005</v>
          </cell>
        </row>
        <row r="338">
          <cell r="S338" t="str">
            <v>203010</v>
          </cell>
        </row>
        <row r="339">
          <cell r="S339" t="str">
            <v>203014</v>
          </cell>
        </row>
        <row r="340">
          <cell r="S340" t="str">
            <v>203015</v>
          </cell>
        </row>
        <row r="341">
          <cell r="S341" t="str">
            <v>203016</v>
          </cell>
        </row>
        <row r="342">
          <cell r="S342" t="str">
            <v>204004</v>
          </cell>
        </row>
        <row r="343">
          <cell r="S343" t="str">
            <v>204007</v>
          </cell>
        </row>
        <row r="344">
          <cell r="S344" t="str">
            <v>205004</v>
          </cell>
        </row>
        <row r="345">
          <cell r="S345" t="str">
            <v>206002</v>
          </cell>
        </row>
        <row r="346">
          <cell r="S346" t="str">
            <v>206003</v>
          </cell>
        </row>
        <row r="347">
          <cell r="S347" t="str">
            <v>206004</v>
          </cell>
        </row>
        <row r="348">
          <cell r="S348" t="str">
            <v>206006</v>
          </cell>
        </row>
        <row r="349">
          <cell r="S349" t="str">
            <v>206007</v>
          </cell>
        </row>
        <row r="350">
          <cell r="S350" t="str">
            <v>207011</v>
          </cell>
        </row>
        <row r="351">
          <cell r="S351" t="str">
            <v>207028</v>
          </cell>
        </row>
        <row r="352">
          <cell r="S352" t="str">
            <v>207037</v>
          </cell>
        </row>
        <row r="353">
          <cell r="S353" t="str">
            <v>208002</v>
          </cell>
        </row>
        <row r="354">
          <cell r="S354" t="str">
            <v>208003</v>
          </cell>
        </row>
        <row r="355">
          <cell r="S355" t="str">
            <v>209003</v>
          </cell>
        </row>
        <row r="356">
          <cell r="S356" t="str">
            <v>210002</v>
          </cell>
        </row>
        <row r="357">
          <cell r="S357" t="str">
            <v>211001</v>
          </cell>
        </row>
        <row r="358">
          <cell r="S358" t="str">
            <v>215003</v>
          </cell>
        </row>
        <row r="359">
          <cell r="S359" t="str">
            <v>217001</v>
          </cell>
        </row>
        <row r="360">
          <cell r="S360" t="str">
            <v>220001</v>
          </cell>
        </row>
        <row r="361">
          <cell r="S361" t="str">
            <v>221002</v>
          </cell>
        </row>
        <row r="362">
          <cell r="S362" t="str">
            <v>222001</v>
          </cell>
        </row>
        <row r="363">
          <cell r="S363" t="str">
            <v>223002</v>
          </cell>
        </row>
        <row r="364">
          <cell r="S364" t="str">
            <v>224002</v>
          </cell>
        </row>
        <row r="365">
          <cell r="S365" t="str">
            <v>301018</v>
          </cell>
        </row>
        <row r="366">
          <cell r="S366" t="str">
            <v>302003</v>
          </cell>
        </row>
        <row r="367">
          <cell r="S367" t="str">
            <v>303001</v>
          </cell>
        </row>
        <row r="368">
          <cell r="S368" t="str">
            <v>303004</v>
          </cell>
        </row>
        <row r="369">
          <cell r="S369" t="str">
            <v>304033</v>
          </cell>
        </row>
        <row r="370">
          <cell r="S370" t="str">
            <v>306001</v>
          </cell>
        </row>
        <row r="371">
          <cell r="S371" t="str">
            <v>306002</v>
          </cell>
        </row>
        <row r="372">
          <cell r="S372" t="str">
            <v>306003</v>
          </cell>
        </row>
        <row r="373">
          <cell r="S373" t="str">
            <v>306004</v>
          </cell>
        </row>
        <row r="374">
          <cell r="S374" t="str">
            <v>402003</v>
          </cell>
        </row>
        <row r="375">
          <cell r="S375" t="str">
            <v>402005</v>
          </cell>
        </row>
        <row r="376">
          <cell r="S376" t="str">
            <v>403001</v>
          </cell>
        </row>
        <row r="377">
          <cell r="S377" t="str">
            <v>403003</v>
          </cell>
        </row>
        <row r="378">
          <cell r="S378" t="str">
            <v>403004</v>
          </cell>
        </row>
        <row r="379">
          <cell r="S379" t="str">
            <v>404002</v>
          </cell>
        </row>
        <row r="380">
          <cell r="S380" t="str">
            <v>404003</v>
          </cell>
        </row>
        <row r="381">
          <cell r="S381" t="str">
            <v>405001</v>
          </cell>
        </row>
        <row r="382">
          <cell r="S382" t="str">
            <v>407001</v>
          </cell>
        </row>
        <row r="383">
          <cell r="S383" t="str">
            <v>410009</v>
          </cell>
        </row>
        <row r="384">
          <cell r="S384" t="str">
            <v>411003</v>
          </cell>
        </row>
        <row r="385">
          <cell r="S385" t="str">
            <v>411004</v>
          </cell>
        </row>
        <row r="386">
          <cell r="S386" t="str">
            <v>413002</v>
          </cell>
        </row>
        <row r="387">
          <cell r="S387" t="str">
            <v>414001</v>
          </cell>
        </row>
        <row r="388">
          <cell r="S388" t="str">
            <v>503001</v>
          </cell>
        </row>
        <row r="389">
          <cell r="S389" t="str">
            <v>KABI</v>
          </cell>
        </row>
      </sheetData>
      <sheetData sheetId="16" refreshError="1"/>
      <sheetData sheetId="17" refreshError="1"/>
      <sheetData sheetId="18" refreshError="1"/>
      <sheetData sheetId="19" refreshError="1"/>
      <sheetData sheetId="20" refreshError="1"/>
      <sheetData sheetId="21" refreshError="1">
        <row r="86">
          <cell r="B86">
            <v>20</v>
          </cell>
          <cell r="M86">
            <v>10</v>
          </cell>
        </row>
        <row r="87">
          <cell r="B87" t="str">
            <v>101001G</v>
          </cell>
          <cell r="M87" t="str">
            <v>FMC</v>
          </cell>
        </row>
        <row r="88">
          <cell r="B88">
            <v>250</v>
          </cell>
          <cell r="M88">
            <v>705</v>
          </cell>
        </row>
        <row r="89">
          <cell r="B89">
            <v>2003</v>
          </cell>
          <cell r="M89" t="str">
            <v>CV GC CD</v>
          </cell>
        </row>
        <row r="90">
          <cell r="B90">
            <v>12</v>
          </cell>
          <cell r="M90" t="str">
            <v>CD</v>
          </cell>
        </row>
        <row r="91">
          <cell r="B91" t="str">
            <v>1A</v>
          </cell>
        </row>
        <row r="92">
          <cell r="B92" t="str">
            <v>LV LC CD</v>
          </cell>
        </row>
        <row r="93">
          <cell r="B93" t="str">
            <v>CE</v>
          </cell>
        </row>
        <row r="104">
          <cell r="A104" t="str">
            <v>10145000</v>
          </cell>
          <cell r="D104" t="str">
            <v>FPR</v>
          </cell>
          <cell r="E104" t="str">
            <v>PR010</v>
          </cell>
          <cell r="L104" t="str">
            <v>10145000</v>
          </cell>
          <cell r="N104" t="str">
            <v>FPR</v>
          </cell>
          <cell r="P104" t="str">
            <v>PR010</v>
          </cell>
        </row>
        <row r="105">
          <cell r="A105">
            <v>10145000</v>
          </cell>
          <cell r="D105" t="str">
            <v>FPR</v>
          </cell>
          <cell r="E105" t="str">
            <v>PR020</v>
          </cell>
          <cell r="L105" t="str">
            <v>10145000</v>
          </cell>
          <cell r="N105" t="str">
            <v>FPR</v>
          </cell>
          <cell r="P105" t="str">
            <v>PR020</v>
          </cell>
        </row>
        <row r="106">
          <cell r="A106">
            <v>10145000</v>
          </cell>
          <cell r="D106" t="str">
            <v>FPR</v>
          </cell>
          <cell r="E106" t="str">
            <v>PR030</v>
          </cell>
          <cell r="L106" t="str">
            <v>10145000</v>
          </cell>
          <cell r="N106" t="str">
            <v>FPR</v>
          </cell>
          <cell r="P106" t="str">
            <v>PR030</v>
          </cell>
        </row>
        <row r="107">
          <cell r="A107">
            <v>10145000</v>
          </cell>
          <cell r="D107" t="str">
            <v>FPR</v>
          </cell>
          <cell r="E107" t="str">
            <v>PR040</v>
          </cell>
          <cell r="L107" t="str">
            <v>10145000</v>
          </cell>
          <cell r="N107" t="str">
            <v>FPR</v>
          </cell>
          <cell r="P107" t="str">
            <v>PR040</v>
          </cell>
        </row>
        <row r="108">
          <cell r="A108">
            <v>10145000</v>
          </cell>
          <cell r="D108" t="str">
            <v>FPR</v>
          </cell>
          <cell r="E108" t="str">
            <v>PR050</v>
          </cell>
          <cell r="L108" t="str">
            <v>10145000</v>
          </cell>
          <cell r="N108" t="str">
            <v>FPR</v>
          </cell>
          <cell r="P108" t="str">
            <v>PR050</v>
          </cell>
        </row>
        <row r="109">
          <cell r="A109">
            <v>10145000</v>
          </cell>
          <cell r="D109" t="str">
            <v>FPR</v>
          </cell>
          <cell r="E109" t="str">
            <v>PR060</v>
          </cell>
          <cell r="L109" t="str">
            <v>10145000</v>
          </cell>
          <cell r="N109" t="str">
            <v>FPR</v>
          </cell>
          <cell r="P109" t="str">
            <v>PR060</v>
          </cell>
        </row>
        <row r="110">
          <cell r="A110">
            <v>10145000</v>
          </cell>
          <cell r="D110" t="str">
            <v>FPR</v>
          </cell>
          <cell r="E110" t="str">
            <v>PR070</v>
          </cell>
          <cell r="L110" t="str">
            <v>10145000</v>
          </cell>
          <cell r="N110" t="str">
            <v>FPR</v>
          </cell>
          <cell r="P110" t="str">
            <v>PR070</v>
          </cell>
        </row>
        <row r="111">
          <cell r="A111">
            <v>10145000</v>
          </cell>
          <cell r="D111" t="str">
            <v>FPR</v>
          </cell>
          <cell r="E111" t="str">
            <v>PR080</v>
          </cell>
          <cell r="L111" t="str">
            <v>10145000</v>
          </cell>
          <cell r="N111" t="str">
            <v>FPR</v>
          </cell>
          <cell r="P111" t="str">
            <v>PR080</v>
          </cell>
        </row>
        <row r="112">
          <cell r="A112">
            <v>10145000</v>
          </cell>
          <cell r="D112" t="str">
            <v>FPR</v>
          </cell>
          <cell r="E112" t="str">
            <v>PR090</v>
          </cell>
          <cell r="L112" t="str">
            <v>10145000</v>
          </cell>
          <cell r="N112" t="str">
            <v>FPR</v>
          </cell>
          <cell r="P112" t="str">
            <v>PR090</v>
          </cell>
        </row>
        <row r="113">
          <cell r="A113">
            <v>10145000</v>
          </cell>
          <cell r="D113" t="str">
            <v>FPR</v>
          </cell>
          <cell r="E113" t="str">
            <v>PR100</v>
          </cell>
          <cell r="L113" t="str">
            <v>10145000</v>
          </cell>
          <cell r="N113" t="str">
            <v>FPR</v>
          </cell>
          <cell r="P113" t="str">
            <v>PR100</v>
          </cell>
        </row>
        <row r="114">
          <cell r="A114">
            <v>10145000</v>
          </cell>
          <cell r="D114" t="str">
            <v>FPR</v>
          </cell>
          <cell r="E114" t="str">
            <v>PR110</v>
          </cell>
          <cell r="L114" t="str">
            <v>10145000</v>
          </cell>
          <cell r="N114" t="str">
            <v>FPR</v>
          </cell>
          <cell r="P114" t="str">
            <v>PR110</v>
          </cell>
        </row>
        <row r="115">
          <cell r="A115">
            <v>10145000</v>
          </cell>
          <cell r="D115" t="str">
            <v>FPR</v>
          </cell>
          <cell r="E115" t="str">
            <v>PR120</v>
          </cell>
          <cell r="L115" t="str">
            <v>10145000</v>
          </cell>
          <cell r="N115" t="str">
            <v>FPR</v>
          </cell>
          <cell r="P115" t="str">
            <v>PR120</v>
          </cell>
        </row>
        <row r="116">
          <cell r="A116">
            <v>10145000</v>
          </cell>
          <cell r="D116" t="str">
            <v>FPR</v>
          </cell>
          <cell r="E116" t="str">
            <v>PR130</v>
          </cell>
          <cell r="L116" t="str">
            <v>10145000</v>
          </cell>
          <cell r="N116" t="str">
            <v>FPR</v>
          </cell>
          <cell r="P116" t="str">
            <v>PR130</v>
          </cell>
        </row>
        <row r="117">
          <cell r="A117">
            <v>10145000</v>
          </cell>
          <cell r="D117" t="str">
            <v>FPR</v>
          </cell>
          <cell r="E117" t="str">
            <v>PR140</v>
          </cell>
          <cell r="L117" t="str">
            <v>10145000</v>
          </cell>
          <cell r="N117" t="str">
            <v>FPR</v>
          </cell>
          <cell r="P117" t="str">
            <v>PR140</v>
          </cell>
        </row>
        <row r="118">
          <cell r="A118">
            <v>10145000</v>
          </cell>
          <cell r="D118" t="str">
            <v>FPR</v>
          </cell>
          <cell r="E118" t="str">
            <v>PR150</v>
          </cell>
          <cell r="L118" t="str">
            <v>10145000</v>
          </cell>
          <cell r="N118" t="str">
            <v>FPR</v>
          </cell>
          <cell r="P118" t="str">
            <v>PR150</v>
          </cell>
        </row>
        <row r="119">
          <cell r="A119">
            <v>10145000</v>
          </cell>
          <cell r="D119" t="str">
            <v>FPR</v>
          </cell>
          <cell r="E119" t="str">
            <v>PR160</v>
          </cell>
          <cell r="L119" t="str">
            <v>10145000</v>
          </cell>
          <cell r="N119" t="str">
            <v>FPR</v>
          </cell>
          <cell r="P119" t="str">
            <v>PR160</v>
          </cell>
        </row>
        <row r="120">
          <cell r="A120">
            <v>10145000</v>
          </cell>
          <cell r="D120" t="str">
            <v>FPR</v>
          </cell>
          <cell r="E120" t="str">
            <v>PR170</v>
          </cell>
          <cell r="L120" t="str">
            <v>10145000</v>
          </cell>
          <cell r="N120" t="str">
            <v>FPR</v>
          </cell>
          <cell r="P120" t="str">
            <v>PR170</v>
          </cell>
        </row>
        <row r="121">
          <cell r="A121">
            <v>10145000</v>
          </cell>
          <cell r="D121" t="str">
            <v>FPR</v>
          </cell>
          <cell r="E121" t="str">
            <v>PR180</v>
          </cell>
          <cell r="L121" t="str">
            <v>10145000</v>
          </cell>
          <cell r="N121" t="str">
            <v>FPR</v>
          </cell>
          <cell r="P121" t="str">
            <v>PR180</v>
          </cell>
        </row>
        <row r="122">
          <cell r="A122">
            <v>10145000</v>
          </cell>
          <cell r="D122" t="str">
            <v>FPR</v>
          </cell>
          <cell r="E122" t="str">
            <v>PR190</v>
          </cell>
          <cell r="L122" t="str">
            <v>10145000</v>
          </cell>
          <cell r="N122" t="str">
            <v>FPR</v>
          </cell>
          <cell r="P122" t="str">
            <v>PR190</v>
          </cell>
        </row>
        <row r="123">
          <cell r="A123">
            <v>10145000</v>
          </cell>
          <cell r="D123" t="str">
            <v>FPR</v>
          </cell>
          <cell r="E123" t="str">
            <v>PR205</v>
          </cell>
          <cell r="L123" t="str">
            <v>10145000</v>
          </cell>
          <cell r="N123" t="str">
            <v>FPR</v>
          </cell>
          <cell r="P123" t="str">
            <v>PR200</v>
          </cell>
        </row>
        <row r="124">
          <cell r="A124">
            <v>10145000</v>
          </cell>
          <cell r="D124" t="str">
            <v>FPR</v>
          </cell>
          <cell r="E124" t="str">
            <v>PR210</v>
          </cell>
          <cell r="L124" t="str">
            <v>10145000</v>
          </cell>
          <cell r="N124" t="str">
            <v>FPR</v>
          </cell>
          <cell r="P124" t="str">
            <v>PR205</v>
          </cell>
        </row>
        <row r="125">
          <cell r="A125">
            <v>10145000</v>
          </cell>
          <cell r="D125" t="str">
            <v>FPR</v>
          </cell>
          <cell r="E125" t="str">
            <v>PR220</v>
          </cell>
          <cell r="L125" t="str">
            <v>10145000</v>
          </cell>
          <cell r="N125" t="str">
            <v>FPR</v>
          </cell>
          <cell r="P125" t="str">
            <v>PR210</v>
          </cell>
        </row>
        <row r="126">
          <cell r="A126">
            <v>10145000</v>
          </cell>
          <cell r="D126" t="str">
            <v>FPR</v>
          </cell>
          <cell r="E126" t="str">
            <v>PR300</v>
          </cell>
          <cell r="L126" t="str">
            <v>10145000</v>
          </cell>
          <cell r="N126" t="str">
            <v>FPR</v>
          </cell>
          <cell r="P126" t="str">
            <v>PR220</v>
          </cell>
        </row>
        <row r="127">
          <cell r="A127">
            <v>10145000</v>
          </cell>
          <cell r="D127" t="str">
            <v>FPR</v>
          </cell>
          <cell r="E127" t="str">
            <v>PR310</v>
          </cell>
          <cell r="L127" t="str">
            <v>10145000</v>
          </cell>
          <cell r="N127" t="str">
            <v>FPR</v>
          </cell>
          <cell r="P127" t="str">
            <v>PR300</v>
          </cell>
        </row>
        <row r="128">
          <cell r="A128">
            <v>10145000</v>
          </cell>
          <cell r="D128" t="str">
            <v>FPR</v>
          </cell>
          <cell r="E128" t="str">
            <v>PR320</v>
          </cell>
          <cell r="L128" t="str">
            <v>10145000</v>
          </cell>
          <cell r="N128" t="str">
            <v>FPR</v>
          </cell>
          <cell r="P128" t="str">
            <v>PR310</v>
          </cell>
        </row>
        <row r="129">
          <cell r="A129">
            <v>10145000</v>
          </cell>
          <cell r="D129" t="str">
            <v>FPR</v>
          </cell>
          <cell r="E129" t="str">
            <v>PR330</v>
          </cell>
          <cell r="L129" t="str">
            <v>10145000</v>
          </cell>
          <cell r="N129" t="str">
            <v>FPR</v>
          </cell>
          <cell r="P129" t="str">
            <v>PR320</v>
          </cell>
        </row>
        <row r="130">
          <cell r="A130">
            <v>10145000</v>
          </cell>
          <cell r="D130" t="str">
            <v>FPR</v>
          </cell>
          <cell r="E130" t="str">
            <v>PR400</v>
          </cell>
          <cell r="L130" t="str">
            <v>10145000</v>
          </cell>
          <cell r="N130" t="str">
            <v>FPR</v>
          </cell>
          <cell r="P130" t="str">
            <v>PR330</v>
          </cell>
        </row>
        <row r="131">
          <cell r="A131">
            <v>10145000</v>
          </cell>
          <cell r="D131" t="str">
            <v>FPR</v>
          </cell>
          <cell r="E131" t="str">
            <v>PR410</v>
          </cell>
          <cell r="L131" t="str">
            <v>10145000</v>
          </cell>
          <cell r="N131" t="str">
            <v>FPR</v>
          </cell>
          <cell r="P131" t="str">
            <v>PR400</v>
          </cell>
        </row>
        <row r="132">
          <cell r="A132">
            <v>10145000</v>
          </cell>
          <cell r="D132" t="str">
            <v>FPR</v>
          </cell>
          <cell r="E132" t="str">
            <v>PR200</v>
          </cell>
          <cell r="L132" t="str">
            <v>10145000</v>
          </cell>
          <cell r="N132" t="str">
            <v>FPR</v>
          </cell>
          <cell r="P132" t="str">
            <v>PR410</v>
          </cell>
        </row>
        <row r="133">
          <cell r="A133">
            <v>10146000</v>
          </cell>
          <cell r="D133" t="str">
            <v>FPR</v>
          </cell>
          <cell r="E133" t="str">
            <v>PR010</v>
          </cell>
          <cell r="L133" t="str">
            <v>10146000</v>
          </cell>
          <cell r="N133" t="str">
            <v>FPR</v>
          </cell>
          <cell r="P133" t="str">
            <v>PR010</v>
          </cell>
        </row>
        <row r="134">
          <cell r="A134">
            <v>10146000</v>
          </cell>
          <cell r="D134" t="str">
            <v>FPR</v>
          </cell>
          <cell r="E134" t="str">
            <v>PR020</v>
          </cell>
          <cell r="L134" t="str">
            <v>10146000</v>
          </cell>
          <cell r="N134" t="str">
            <v>FPR</v>
          </cell>
          <cell r="P134" t="str">
            <v>PR020</v>
          </cell>
        </row>
        <row r="135">
          <cell r="A135">
            <v>10146000</v>
          </cell>
          <cell r="D135" t="str">
            <v>FPR</v>
          </cell>
          <cell r="E135" t="str">
            <v>PR030</v>
          </cell>
          <cell r="L135" t="str">
            <v>10146000</v>
          </cell>
          <cell r="N135" t="str">
            <v>FPR</v>
          </cell>
          <cell r="P135" t="str">
            <v>PR030</v>
          </cell>
        </row>
        <row r="136">
          <cell r="A136">
            <v>10146000</v>
          </cell>
          <cell r="D136" t="str">
            <v>FPR</v>
          </cell>
          <cell r="E136" t="str">
            <v>PR040</v>
          </cell>
          <cell r="L136" t="str">
            <v>10146000</v>
          </cell>
          <cell r="N136" t="str">
            <v>FPR</v>
          </cell>
          <cell r="P136" t="str">
            <v>PR040</v>
          </cell>
        </row>
        <row r="137">
          <cell r="A137">
            <v>10146000</v>
          </cell>
          <cell r="D137" t="str">
            <v>FPR</v>
          </cell>
          <cell r="E137" t="str">
            <v>PR050</v>
          </cell>
          <cell r="L137" t="str">
            <v>10146000</v>
          </cell>
          <cell r="N137" t="str">
            <v>FPR</v>
          </cell>
          <cell r="P137" t="str">
            <v>PR050</v>
          </cell>
        </row>
        <row r="138">
          <cell r="A138">
            <v>10146000</v>
          </cell>
          <cell r="D138" t="str">
            <v>FPR</v>
          </cell>
          <cell r="E138" t="str">
            <v>PR060</v>
          </cell>
          <cell r="L138" t="str">
            <v>10146000</v>
          </cell>
          <cell r="N138" t="str">
            <v>FPR</v>
          </cell>
          <cell r="P138" t="str">
            <v>PR060</v>
          </cell>
        </row>
        <row r="139">
          <cell r="A139">
            <v>10146000</v>
          </cell>
          <cell r="D139" t="str">
            <v>FPR</v>
          </cell>
          <cell r="E139" t="str">
            <v>PR070</v>
          </cell>
          <cell r="L139" t="str">
            <v>10146000</v>
          </cell>
          <cell r="N139" t="str">
            <v>FPR</v>
          </cell>
          <cell r="P139" t="str">
            <v>PR070</v>
          </cell>
        </row>
        <row r="140">
          <cell r="A140">
            <v>10146000</v>
          </cell>
          <cell r="D140" t="str">
            <v>FPR</v>
          </cell>
          <cell r="E140" t="str">
            <v>PR080</v>
          </cell>
          <cell r="L140" t="str">
            <v>10146000</v>
          </cell>
          <cell r="N140" t="str">
            <v>FPR</v>
          </cell>
          <cell r="P140" t="str">
            <v>PR080</v>
          </cell>
        </row>
        <row r="141">
          <cell r="A141">
            <v>10146000</v>
          </cell>
          <cell r="D141" t="str">
            <v>FPR</v>
          </cell>
          <cell r="E141" t="str">
            <v>PR090</v>
          </cell>
          <cell r="L141" t="str">
            <v>10146000</v>
          </cell>
          <cell r="N141" t="str">
            <v>FPR</v>
          </cell>
          <cell r="P141" t="str">
            <v>PR090</v>
          </cell>
        </row>
        <row r="142">
          <cell r="A142">
            <v>10146000</v>
          </cell>
          <cell r="D142" t="str">
            <v>FPR</v>
          </cell>
          <cell r="E142" t="str">
            <v>PR100</v>
          </cell>
          <cell r="L142" t="str">
            <v>10146000</v>
          </cell>
          <cell r="N142" t="str">
            <v>FPR</v>
          </cell>
          <cell r="P142" t="str">
            <v>PR100</v>
          </cell>
        </row>
        <row r="143">
          <cell r="A143">
            <v>10146000</v>
          </cell>
          <cell r="D143" t="str">
            <v>FPR</v>
          </cell>
          <cell r="E143" t="str">
            <v>PR110</v>
          </cell>
          <cell r="L143" t="str">
            <v>10146000</v>
          </cell>
          <cell r="N143" t="str">
            <v>FPR</v>
          </cell>
          <cell r="P143" t="str">
            <v>PR110</v>
          </cell>
        </row>
        <row r="144">
          <cell r="A144">
            <v>10146000</v>
          </cell>
          <cell r="D144" t="str">
            <v>FPR</v>
          </cell>
          <cell r="E144" t="str">
            <v>PR120</v>
          </cell>
          <cell r="L144" t="str">
            <v>10146000</v>
          </cell>
          <cell r="N144" t="str">
            <v>FPR</v>
          </cell>
          <cell r="P144" t="str">
            <v>PR120</v>
          </cell>
        </row>
        <row r="145">
          <cell r="A145">
            <v>10146000</v>
          </cell>
          <cell r="D145" t="str">
            <v>FPR</v>
          </cell>
          <cell r="E145" t="str">
            <v>PR130</v>
          </cell>
          <cell r="L145" t="str">
            <v>10146000</v>
          </cell>
          <cell r="N145" t="str">
            <v>FPR</v>
          </cell>
          <cell r="P145" t="str">
            <v>PR130</v>
          </cell>
        </row>
        <row r="146">
          <cell r="A146">
            <v>10146000</v>
          </cell>
          <cell r="D146" t="str">
            <v>FPR</v>
          </cell>
          <cell r="E146" t="str">
            <v>PR140</v>
          </cell>
          <cell r="L146" t="str">
            <v>10146000</v>
          </cell>
          <cell r="N146" t="str">
            <v>FPR</v>
          </cell>
          <cell r="P146" t="str">
            <v>PR140</v>
          </cell>
        </row>
        <row r="147">
          <cell r="A147">
            <v>10146000</v>
          </cell>
          <cell r="D147" t="str">
            <v>FPR</v>
          </cell>
          <cell r="E147" t="str">
            <v>PR150</v>
          </cell>
          <cell r="L147" t="str">
            <v>10146000</v>
          </cell>
          <cell r="N147" t="str">
            <v>FPR</v>
          </cell>
          <cell r="P147" t="str">
            <v>PR150</v>
          </cell>
        </row>
        <row r="148">
          <cell r="A148">
            <v>10146000</v>
          </cell>
          <cell r="D148" t="str">
            <v>FPR</v>
          </cell>
          <cell r="E148" t="str">
            <v>PR160</v>
          </cell>
          <cell r="L148" t="str">
            <v>10146000</v>
          </cell>
          <cell r="N148" t="str">
            <v>FPR</v>
          </cell>
          <cell r="P148" t="str">
            <v>PR160</v>
          </cell>
        </row>
        <row r="149">
          <cell r="A149">
            <v>10146000</v>
          </cell>
          <cell r="D149" t="str">
            <v>FPR</v>
          </cell>
          <cell r="E149" t="str">
            <v>PR170</v>
          </cell>
          <cell r="L149" t="str">
            <v>10146000</v>
          </cell>
          <cell r="N149" t="str">
            <v>FPR</v>
          </cell>
          <cell r="P149" t="str">
            <v>PR170</v>
          </cell>
        </row>
        <row r="150">
          <cell r="A150">
            <v>10146000</v>
          </cell>
          <cell r="D150" t="str">
            <v>FPR</v>
          </cell>
          <cell r="E150" t="str">
            <v>PR180</v>
          </cell>
          <cell r="L150" t="str">
            <v>10146000</v>
          </cell>
          <cell r="N150" t="str">
            <v>FPR</v>
          </cell>
          <cell r="P150" t="str">
            <v>PR180</v>
          </cell>
        </row>
        <row r="151">
          <cell r="A151">
            <v>10146000</v>
          </cell>
          <cell r="D151" t="str">
            <v>FPR</v>
          </cell>
          <cell r="E151" t="str">
            <v>PR190</v>
          </cell>
          <cell r="L151" t="str">
            <v>10146000</v>
          </cell>
          <cell r="N151" t="str">
            <v>FPR</v>
          </cell>
          <cell r="P151" t="str">
            <v>PR190</v>
          </cell>
        </row>
        <row r="152">
          <cell r="A152">
            <v>10146000</v>
          </cell>
          <cell r="D152" t="str">
            <v>FPR</v>
          </cell>
          <cell r="E152" t="str">
            <v>PR205</v>
          </cell>
          <cell r="L152" t="str">
            <v>10146000</v>
          </cell>
          <cell r="N152" t="str">
            <v>FPR</v>
          </cell>
          <cell r="P152" t="str">
            <v>PR200</v>
          </cell>
        </row>
        <row r="153">
          <cell r="A153">
            <v>10146000</v>
          </cell>
          <cell r="D153" t="str">
            <v>FPR</v>
          </cell>
          <cell r="E153" t="str">
            <v>PR210</v>
          </cell>
          <cell r="L153" t="str">
            <v>10146000</v>
          </cell>
          <cell r="N153" t="str">
            <v>FPR</v>
          </cell>
          <cell r="P153" t="str">
            <v>PR205</v>
          </cell>
        </row>
        <row r="154">
          <cell r="A154">
            <v>10146000</v>
          </cell>
          <cell r="D154" t="str">
            <v>FPR</v>
          </cell>
          <cell r="E154" t="str">
            <v>PR220</v>
          </cell>
          <cell r="L154" t="str">
            <v>10146000</v>
          </cell>
          <cell r="N154" t="str">
            <v>FPR</v>
          </cell>
          <cell r="P154" t="str">
            <v>PR210</v>
          </cell>
        </row>
        <row r="155">
          <cell r="A155">
            <v>10146000</v>
          </cell>
          <cell r="D155" t="str">
            <v>FPR</v>
          </cell>
          <cell r="E155" t="str">
            <v>PR300</v>
          </cell>
          <cell r="L155" t="str">
            <v>10146000</v>
          </cell>
          <cell r="N155" t="str">
            <v>FPR</v>
          </cell>
          <cell r="P155" t="str">
            <v>PR220</v>
          </cell>
        </row>
        <row r="156">
          <cell r="A156">
            <v>10146000</v>
          </cell>
          <cell r="D156" t="str">
            <v>FPR</v>
          </cell>
          <cell r="E156" t="str">
            <v>PR310</v>
          </cell>
          <cell r="L156" t="str">
            <v>10146000</v>
          </cell>
          <cell r="N156" t="str">
            <v>FPR</v>
          </cell>
          <cell r="P156" t="str">
            <v>PR300</v>
          </cell>
        </row>
        <row r="157">
          <cell r="A157">
            <v>10146000</v>
          </cell>
          <cell r="D157" t="str">
            <v>FPR</v>
          </cell>
          <cell r="E157" t="str">
            <v>PR320</v>
          </cell>
          <cell r="L157" t="str">
            <v>10146000</v>
          </cell>
          <cell r="N157" t="str">
            <v>FPR</v>
          </cell>
          <cell r="P157" t="str">
            <v>PR310</v>
          </cell>
        </row>
        <row r="158">
          <cell r="A158">
            <v>10146000</v>
          </cell>
          <cell r="D158" t="str">
            <v>FPR</v>
          </cell>
          <cell r="E158" t="str">
            <v>PR330</v>
          </cell>
          <cell r="L158" t="str">
            <v>10146000</v>
          </cell>
          <cell r="N158" t="str">
            <v>FPR</v>
          </cell>
          <cell r="P158" t="str">
            <v>PR320</v>
          </cell>
        </row>
        <row r="159">
          <cell r="A159">
            <v>10146000</v>
          </cell>
          <cell r="D159" t="str">
            <v>FPR</v>
          </cell>
          <cell r="E159" t="str">
            <v>PR400</v>
          </cell>
          <cell r="L159" t="str">
            <v>10146000</v>
          </cell>
          <cell r="N159" t="str">
            <v>FPR</v>
          </cell>
          <cell r="P159" t="str">
            <v>PR330</v>
          </cell>
        </row>
        <row r="160">
          <cell r="A160">
            <v>10146000</v>
          </cell>
          <cell r="D160" t="str">
            <v>FPR</v>
          </cell>
          <cell r="E160" t="str">
            <v>PR410</v>
          </cell>
          <cell r="L160" t="str">
            <v>10146000</v>
          </cell>
          <cell r="N160" t="str">
            <v>FPR</v>
          </cell>
          <cell r="P160" t="str">
            <v>PR400</v>
          </cell>
        </row>
        <row r="161">
          <cell r="A161">
            <v>10146000</v>
          </cell>
          <cell r="D161" t="str">
            <v>FPR</v>
          </cell>
          <cell r="E161" t="str">
            <v>PR200</v>
          </cell>
          <cell r="L161" t="str">
            <v>10146000</v>
          </cell>
          <cell r="N161" t="str">
            <v>FPR</v>
          </cell>
          <cell r="P161" t="str">
            <v>PR410</v>
          </cell>
        </row>
        <row r="162">
          <cell r="L162" t="str">
            <v>10145000</v>
          </cell>
          <cell r="N162" t="str">
            <v>FPR</v>
          </cell>
          <cell r="P162" t="str">
            <v>PR025</v>
          </cell>
        </row>
        <row r="163">
          <cell r="L163" t="str">
            <v>10146000</v>
          </cell>
          <cell r="N163" t="str">
            <v>FPR</v>
          </cell>
          <cell r="P163" t="str">
            <v>PR025</v>
          </cell>
        </row>
      </sheetData>
      <sheetData sheetId="22" refreshError="1">
        <row r="106">
          <cell r="M106" t="str">
            <v>FMC</v>
          </cell>
        </row>
        <row r="119">
          <cell r="D119" t="str">
            <v>FMS</v>
          </cell>
          <cell r="Q119" t="str">
            <v>FMS</v>
          </cell>
        </row>
        <row r="120">
          <cell r="D120" t="str">
            <v>FMS</v>
          </cell>
          <cell r="Q120" t="str">
            <v>FMS</v>
          </cell>
        </row>
        <row r="121">
          <cell r="D121" t="str">
            <v>FMS</v>
          </cell>
          <cell r="Q121" t="str">
            <v>FMS</v>
          </cell>
        </row>
        <row r="122">
          <cell r="D122" t="str">
            <v>FMS</v>
          </cell>
          <cell r="Q122" t="str">
            <v>FMS</v>
          </cell>
        </row>
      </sheetData>
      <sheetData sheetId="23" refreshError="1"/>
      <sheetData sheetId="24" refreshError="1">
        <row r="125">
          <cell r="M125">
            <v>10</v>
          </cell>
        </row>
        <row r="126">
          <cell r="M126" t="str">
            <v>FMC</v>
          </cell>
          <cell r="AD126" t="str">
            <v>FMC</v>
          </cell>
          <cell r="AQ126" t="str">
            <v>FMC</v>
          </cell>
        </row>
        <row r="127">
          <cell r="M127">
            <v>705</v>
          </cell>
          <cell r="AD127" t="str">
            <v>301009CO</v>
          </cell>
          <cell r="AQ127">
            <v>705</v>
          </cell>
        </row>
        <row r="128">
          <cell r="M128" t="str">
            <v>CV GC CD</v>
          </cell>
          <cell r="AD128">
            <v>705</v>
          </cell>
          <cell r="AQ128" t="str">
            <v>CV GC CD</v>
          </cell>
        </row>
        <row r="129">
          <cell r="B129">
            <v>2003</v>
          </cell>
          <cell r="M129" t="str">
            <v>CD</v>
          </cell>
          <cell r="AD129" t="str">
            <v>CV GC CD</v>
          </cell>
          <cell r="AQ129" t="str">
            <v>CD</v>
          </cell>
        </row>
        <row r="130">
          <cell r="B130">
            <v>12</v>
          </cell>
          <cell r="AD130" t="str">
            <v>CD</v>
          </cell>
        </row>
        <row r="131">
          <cell r="B131" t="str">
            <v>1A</v>
          </cell>
        </row>
        <row r="147">
          <cell r="E147" t="str">
            <v>FNC</v>
          </cell>
          <cell r="L147" t="str">
            <v>10210100</v>
          </cell>
          <cell r="P147" t="str">
            <v>FNC</v>
          </cell>
          <cell r="U147" t="str">
            <v>P01</v>
          </cell>
          <cell r="AC147" t="str">
            <v>10220620</v>
          </cell>
          <cell r="AE147" t="str">
            <v>FNC</v>
          </cell>
          <cell r="AG147" t="str">
            <v>P01</v>
          </cell>
          <cell r="AP147" t="str">
            <v>55550520</v>
          </cell>
          <cell r="AR147" t="str">
            <v>FTI</v>
          </cell>
          <cell r="AT147" t="str">
            <v>T1</v>
          </cell>
        </row>
        <row r="148">
          <cell r="E148" t="str">
            <v>FNC</v>
          </cell>
          <cell r="L148" t="str">
            <v>10210100</v>
          </cell>
          <cell r="P148" t="str">
            <v>FNC</v>
          </cell>
          <cell r="U148" t="str">
            <v>P011</v>
          </cell>
          <cell r="AG148" t="str">
            <v>P011</v>
          </cell>
          <cell r="AT148" t="str">
            <v>T2</v>
          </cell>
        </row>
        <row r="149">
          <cell r="E149" t="str">
            <v>FNC</v>
          </cell>
          <cell r="L149" t="str">
            <v>10210100</v>
          </cell>
          <cell r="P149" t="str">
            <v>FNC</v>
          </cell>
          <cell r="U149" t="str">
            <v>P02</v>
          </cell>
          <cell r="AG149" t="str">
            <v>P02</v>
          </cell>
          <cell r="AT149" t="str">
            <v>T3</v>
          </cell>
        </row>
        <row r="150">
          <cell r="E150" t="str">
            <v>FNC</v>
          </cell>
          <cell r="L150" t="str">
            <v>10210100</v>
          </cell>
          <cell r="P150" t="str">
            <v>FNC</v>
          </cell>
          <cell r="U150" t="str">
            <v>P021</v>
          </cell>
          <cell r="AG150" t="str">
            <v>P021</v>
          </cell>
          <cell r="AT150" t="str">
            <v>T4</v>
          </cell>
        </row>
        <row r="151">
          <cell r="E151" t="str">
            <v>FNC</v>
          </cell>
          <cell r="L151" t="str">
            <v>10210100</v>
          </cell>
          <cell r="P151" t="str">
            <v>FNC</v>
          </cell>
          <cell r="U151" t="str">
            <v>P03</v>
          </cell>
          <cell r="AG151" t="str">
            <v>P03</v>
          </cell>
          <cell r="AT151" t="str">
            <v>T5</v>
          </cell>
        </row>
        <row r="152">
          <cell r="E152" t="str">
            <v>FNC</v>
          </cell>
          <cell r="L152" t="str">
            <v>10210100</v>
          </cell>
          <cell r="P152" t="str">
            <v>FNC</v>
          </cell>
          <cell r="U152" t="str">
            <v>P04</v>
          </cell>
          <cell r="AG152" t="str">
            <v>P04</v>
          </cell>
        </row>
        <row r="153">
          <cell r="E153" t="str">
            <v>FNC</v>
          </cell>
          <cell r="L153" t="str">
            <v>10210100</v>
          </cell>
          <cell r="P153" t="str">
            <v>FNC</v>
          </cell>
          <cell r="U153" t="str">
            <v>P041</v>
          </cell>
          <cell r="AG153" t="str">
            <v>P041</v>
          </cell>
        </row>
        <row r="154">
          <cell r="E154" t="str">
            <v>FNC</v>
          </cell>
          <cell r="L154" t="str">
            <v>10210100</v>
          </cell>
          <cell r="P154" t="str">
            <v>FNC</v>
          </cell>
          <cell r="U154" t="str">
            <v>P05</v>
          </cell>
          <cell r="AG154" t="str">
            <v>P05</v>
          </cell>
        </row>
        <row r="155">
          <cell r="E155" t="str">
            <v>FNC</v>
          </cell>
          <cell r="L155" t="str">
            <v>10210100</v>
          </cell>
          <cell r="P155" t="str">
            <v>FNC</v>
          </cell>
          <cell r="U155" t="str">
            <v>P11</v>
          </cell>
          <cell r="AG155" t="str">
            <v>P11</v>
          </cell>
        </row>
        <row r="156">
          <cell r="E156" t="str">
            <v>FNC</v>
          </cell>
          <cell r="L156" t="str">
            <v>10210100</v>
          </cell>
          <cell r="P156" t="str">
            <v>FNC</v>
          </cell>
          <cell r="U156" t="str">
            <v>P111</v>
          </cell>
          <cell r="AG156" t="str">
            <v>P111</v>
          </cell>
        </row>
        <row r="157">
          <cell r="E157" t="str">
            <v>FNC</v>
          </cell>
          <cell r="L157" t="str">
            <v>10210100</v>
          </cell>
          <cell r="P157" t="str">
            <v>FNC</v>
          </cell>
          <cell r="U157" t="str">
            <v>P12</v>
          </cell>
          <cell r="AG157" t="str">
            <v>P12</v>
          </cell>
        </row>
        <row r="158">
          <cell r="E158" t="str">
            <v>FNC</v>
          </cell>
          <cell r="L158" t="str">
            <v>10210100</v>
          </cell>
          <cell r="P158" t="str">
            <v>FNC</v>
          </cell>
          <cell r="U158" t="str">
            <v>P13</v>
          </cell>
          <cell r="AG158" t="str">
            <v>P13</v>
          </cell>
        </row>
        <row r="159">
          <cell r="E159" t="str">
            <v>FNC</v>
          </cell>
          <cell r="L159" t="str">
            <v>10210100</v>
          </cell>
          <cell r="P159" t="str">
            <v>FNC</v>
          </cell>
          <cell r="U159" t="str">
            <v>P14</v>
          </cell>
          <cell r="AG159" t="str">
            <v>P14</v>
          </cell>
        </row>
        <row r="160">
          <cell r="E160" t="str">
            <v>FNC</v>
          </cell>
          <cell r="L160" t="str">
            <v>10210100</v>
          </cell>
          <cell r="P160" t="str">
            <v>FNC</v>
          </cell>
          <cell r="U160" t="str">
            <v>P15</v>
          </cell>
          <cell r="AG160" t="str">
            <v>P15</v>
          </cell>
        </row>
        <row r="161">
          <cell r="E161" t="str">
            <v>FNC</v>
          </cell>
          <cell r="L161" t="str">
            <v>10210100</v>
          </cell>
          <cell r="P161" t="str">
            <v>FNC</v>
          </cell>
          <cell r="U161" t="str">
            <v>P09</v>
          </cell>
          <cell r="AG161" t="str">
            <v>P09</v>
          </cell>
        </row>
        <row r="162">
          <cell r="E162" t="str">
            <v>FNC</v>
          </cell>
          <cell r="L162" t="str">
            <v>10210100</v>
          </cell>
          <cell r="P162" t="str">
            <v>FNC</v>
          </cell>
          <cell r="U162" t="str">
            <v>P19</v>
          </cell>
          <cell r="AG162" t="str">
            <v>P19</v>
          </cell>
        </row>
        <row r="163">
          <cell r="E163" t="str">
            <v>FNC</v>
          </cell>
          <cell r="L163" t="str">
            <v>10210200</v>
          </cell>
          <cell r="P163" t="str">
            <v>FNC</v>
          </cell>
          <cell r="U163" t="str">
            <v>P01</v>
          </cell>
        </row>
        <row r="164">
          <cell r="E164" t="str">
            <v>FNC</v>
          </cell>
          <cell r="L164" t="str">
            <v>10210200</v>
          </cell>
          <cell r="P164" t="str">
            <v>FNC</v>
          </cell>
          <cell r="U164" t="str">
            <v>P011</v>
          </cell>
        </row>
        <row r="165">
          <cell r="E165" t="str">
            <v>FNC</v>
          </cell>
          <cell r="L165" t="str">
            <v>10210200</v>
          </cell>
          <cell r="P165" t="str">
            <v>FNC</v>
          </cell>
          <cell r="U165" t="str">
            <v>P02</v>
          </cell>
        </row>
        <row r="166">
          <cell r="E166" t="str">
            <v>FNC</v>
          </cell>
          <cell r="L166" t="str">
            <v>10210200</v>
          </cell>
          <cell r="P166" t="str">
            <v>FNC</v>
          </cell>
          <cell r="U166" t="str">
            <v>P021</v>
          </cell>
        </row>
        <row r="167">
          <cell r="E167" t="str">
            <v>FNC</v>
          </cell>
          <cell r="L167" t="str">
            <v>10210200</v>
          </cell>
          <cell r="P167" t="str">
            <v>FNC</v>
          </cell>
          <cell r="U167" t="str">
            <v>P03</v>
          </cell>
        </row>
        <row r="168">
          <cell r="E168" t="str">
            <v>FNC</v>
          </cell>
          <cell r="L168" t="str">
            <v>10210200</v>
          </cell>
          <cell r="P168" t="str">
            <v>FNC</v>
          </cell>
          <cell r="U168" t="str">
            <v>P04</v>
          </cell>
        </row>
        <row r="169">
          <cell r="E169" t="str">
            <v>FNC</v>
          </cell>
          <cell r="L169" t="str">
            <v>10210200</v>
          </cell>
          <cell r="P169" t="str">
            <v>FNC</v>
          </cell>
          <cell r="U169" t="str">
            <v>P041</v>
          </cell>
        </row>
        <row r="170">
          <cell r="E170" t="str">
            <v>FNC</v>
          </cell>
          <cell r="L170" t="str">
            <v>10210200</v>
          </cell>
          <cell r="P170" t="str">
            <v>FNC</v>
          </cell>
          <cell r="U170" t="str">
            <v>P05</v>
          </cell>
        </row>
        <row r="171">
          <cell r="E171" t="str">
            <v>FNC</v>
          </cell>
          <cell r="L171" t="str">
            <v>10210200</v>
          </cell>
          <cell r="P171" t="str">
            <v>FNC</v>
          </cell>
          <cell r="U171" t="str">
            <v>P11</v>
          </cell>
        </row>
        <row r="172">
          <cell r="E172" t="str">
            <v>FNC</v>
          </cell>
          <cell r="L172" t="str">
            <v>10210200</v>
          </cell>
          <cell r="P172" t="str">
            <v>FNC</v>
          </cell>
          <cell r="U172" t="str">
            <v>P111</v>
          </cell>
        </row>
        <row r="173">
          <cell r="E173" t="str">
            <v>FNC</v>
          </cell>
          <cell r="L173" t="str">
            <v>10210200</v>
          </cell>
          <cell r="P173" t="str">
            <v>FNC</v>
          </cell>
          <cell r="U173" t="str">
            <v>P12</v>
          </cell>
        </row>
        <row r="174">
          <cell r="E174" t="str">
            <v>FNC</v>
          </cell>
          <cell r="L174" t="str">
            <v>10210200</v>
          </cell>
          <cell r="P174" t="str">
            <v>FNC</v>
          </cell>
          <cell r="U174" t="str">
            <v>P13</v>
          </cell>
        </row>
        <row r="175">
          <cell r="E175" t="str">
            <v>FNC</v>
          </cell>
          <cell r="L175" t="str">
            <v>10210200</v>
          </cell>
          <cell r="P175" t="str">
            <v>FNC</v>
          </cell>
          <cell r="U175" t="str">
            <v>P14</v>
          </cell>
        </row>
        <row r="176">
          <cell r="E176" t="str">
            <v>FNC</v>
          </cell>
          <cell r="L176" t="str">
            <v>10210200</v>
          </cell>
          <cell r="P176" t="str">
            <v>FNC</v>
          </cell>
          <cell r="U176" t="str">
            <v>P15</v>
          </cell>
        </row>
        <row r="177">
          <cell r="E177" t="str">
            <v>FNC</v>
          </cell>
          <cell r="L177" t="str">
            <v>10210200</v>
          </cell>
          <cell r="P177" t="str">
            <v>FNC</v>
          </cell>
          <cell r="U177" t="str">
            <v>P09</v>
          </cell>
        </row>
        <row r="178">
          <cell r="E178" t="str">
            <v>FNC</v>
          </cell>
          <cell r="L178" t="str">
            <v>10210200</v>
          </cell>
          <cell r="P178" t="str">
            <v>FNC</v>
          </cell>
          <cell r="U178" t="str">
            <v>P19</v>
          </cell>
        </row>
        <row r="179">
          <cell r="E179" t="str">
            <v>FNC</v>
          </cell>
          <cell r="L179" t="str">
            <v>10210300</v>
          </cell>
          <cell r="P179" t="str">
            <v>FNC</v>
          </cell>
          <cell r="U179" t="str">
            <v>P01</v>
          </cell>
        </row>
        <row r="180">
          <cell r="E180" t="str">
            <v>FNC</v>
          </cell>
          <cell r="L180" t="str">
            <v>10210300</v>
          </cell>
          <cell r="P180" t="str">
            <v>FNC</v>
          </cell>
          <cell r="U180" t="str">
            <v>P011</v>
          </cell>
        </row>
        <row r="181">
          <cell r="E181" t="str">
            <v>FNC</v>
          </cell>
          <cell r="L181" t="str">
            <v>10210300</v>
          </cell>
          <cell r="P181" t="str">
            <v>FNC</v>
          </cell>
          <cell r="U181" t="str">
            <v>P02</v>
          </cell>
        </row>
        <row r="182">
          <cell r="E182" t="str">
            <v>FNC</v>
          </cell>
          <cell r="L182" t="str">
            <v>10210300</v>
          </cell>
          <cell r="P182" t="str">
            <v>FNC</v>
          </cell>
          <cell r="U182" t="str">
            <v>P021</v>
          </cell>
        </row>
        <row r="183">
          <cell r="E183" t="str">
            <v>FNC</v>
          </cell>
          <cell r="L183" t="str">
            <v>10210300</v>
          </cell>
          <cell r="P183" t="str">
            <v>FNC</v>
          </cell>
          <cell r="U183" t="str">
            <v>P03</v>
          </cell>
        </row>
        <row r="184">
          <cell r="E184" t="str">
            <v>FNC</v>
          </cell>
          <cell r="L184" t="str">
            <v>10210300</v>
          </cell>
          <cell r="P184" t="str">
            <v>FNC</v>
          </cell>
          <cell r="U184" t="str">
            <v>P04</v>
          </cell>
        </row>
        <row r="185">
          <cell r="E185" t="str">
            <v>FNC</v>
          </cell>
          <cell r="L185" t="str">
            <v>10210300</v>
          </cell>
          <cell r="P185" t="str">
            <v>FNC</v>
          </cell>
          <cell r="U185" t="str">
            <v>P041</v>
          </cell>
        </row>
        <row r="186">
          <cell r="E186" t="str">
            <v>FNC</v>
          </cell>
          <cell r="L186" t="str">
            <v>10210300</v>
          </cell>
          <cell r="P186" t="str">
            <v>FNC</v>
          </cell>
          <cell r="U186" t="str">
            <v>P05</v>
          </cell>
        </row>
        <row r="187">
          <cell r="E187" t="str">
            <v>FNC</v>
          </cell>
          <cell r="L187" t="str">
            <v>10210300</v>
          </cell>
          <cell r="P187" t="str">
            <v>FNC</v>
          </cell>
          <cell r="U187" t="str">
            <v>P11</v>
          </cell>
        </row>
        <row r="188">
          <cell r="E188" t="str">
            <v>FNC</v>
          </cell>
          <cell r="L188" t="str">
            <v>10210300</v>
          </cell>
          <cell r="P188" t="str">
            <v>FNC</v>
          </cell>
          <cell r="U188" t="str">
            <v>P111</v>
          </cell>
        </row>
        <row r="189">
          <cell r="E189" t="str">
            <v>FNC</v>
          </cell>
          <cell r="L189" t="str">
            <v>10210300</v>
          </cell>
          <cell r="P189" t="str">
            <v>FNC</v>
          </cell>
          <cell r="U189" t="str">
            <v>P12</v>
          </cell>
        </row>
        <row r="190">
          <cell r="E190" t="str">
            <v>FNC</v>
          </cell>
          <cell r="L190" t="str">
            <v>10210300</v>
          </cell>
          <cell r="P190" t="str">
            <v>FNC</v>
          </cell>
          <cell r="U190" t="str">
            <v>P13</v>
          </cell>
        </row>
        <row r="191">
          <cell r="E191" t="str">
            <v>FNC</v>
          </cell>
          <cell r="L191" t="str">
            <v>10210300</v>
          </cell>
          <cell r="P191" t="str">
            <v>FNC</v>
          </cell>
          <cell r="U191" t="str">
            <v>P14</v>
          </cell>
        </row>
        <row r="192">
          <cell r="E192" t="str">
            <v>FNC</v>
          </cell>
          <cell r="L192" t="str">
            <v>10210300</v>
          </cell>
          <cell r="P192" t="str">
            <v>FNC</v>
          </cell>
          <cell r="U192" t="str">
            <v>P15</v>
          </cell>
        </row>
        <row r="193">
          <cell r="E193" t="str">
            <v>FNC</v>
          </cell>
          <cell r="L193" t="str">
            <v>10210300</v>
          </cell>
          <cell r="P193" t="str">
            <v>FNC</v>
          </cell>
          <cell r="U193" t="str">
            <v>P09</v>
          </cell>
        </row>
        <row r="194">
          <cell r="E194" t="str">
            <v>FNC</v>
          </cell>
          <cell r="L194" t="str">
            <v>10210300</v>
          </cell>
          <cell r="P194" t="str">
            <v>FNC</v>
          </cell>
          <cell r="U194" t="str">
            <v>P19</v>
          </cell>
        </row>
        <row r="195">
          <cell r="E195" t="str">
            <v>FNC</v>
          </cell>
          <cell r="L195" t="str">
            <v>10210400</v>
          </cell>
          <cell r="P195" t="str">
            <v>FNC</v>
          </cell>
          <cell r="U195" t="str">
            <v>P01</v>
          </cell>
        </row>
        <row r="196">
          <cell r="E196" t="str">
            <v>FNC</v>
          </cell>
          <cell r="L196" t="str">
            <v>10210400</v>
          </cell>
          <cell r="P196" t="str">
            <v>FNC</v>
          </cell>
          <cell r="U196" t="str">
            <v>P011</v>
          </cell>
        </row>
        <row r="197">
          <cell r="E197" t="str">
            <v>FNC</v>
          </cell>
          <cell r="L197" t="str">
            <v>10210400</v>
          </cell>
          <cell r="P197" t="str">
            <v>FNC</v>
          </cell>
          <cell r="U197" t="str">
            <v>P02</v>
          </cell>
        </row>
        <row r="198">
          <cell r="E198" t="str">
            <v>FNC</v>
          </cell>
          <cell r="L198" t="str">
            <v>10210400</v>
          </cell>
          <cell r="P198" t="str">
            <v>FNC</v>
          </cell>
          <cell r="U198" t="str">
            <v>P021</v>
          </cell>
        </row>
        <row r="199">
          <cell r="E199" t="str">
            <v>FNC</v>
          </cell>
          <cell r="L199" t="str">
            <v>10210400</v>
          </cell>
          <cell r="P199" t="str">
            <v>FNC</v>
          </cell>
          <cell r="U199" t="str">
            <v>P03</v>
          </cell>
        </row>
        <row r="200">
          <cell r="E200" t="str">
            <v>FNC</v>
          </cell>
          <cell r="L200" t="str">
            <v>10210400</v>
          </cell>
          <cell r="P200" t="str">
            <v>FNC</v>
          </cell>
          <cell r="U200" t="str">
            <v>P04</v>
          </cell>
        </row>
        <row r="201">
          <cell r="E201" t="str">
            <v>FNC</v>
          </cell>
          <cell r="L201" t="str">
            <v>10210400</v>
          </cell>
          <cell r="P201" t="str">
            <v>FNC</v>
          </cell>
          <cell r="U201" t="str">
            <v>P041</v>
          </cell>
        </row>
        <row r="202">
          <cell r="E202" t="str">
            <v>FNC</v>
          </cell>
          <cell r="L202" t="str">
            <v>10210400</v>
          </cell>
          <cell r="P202" t="str">
            <v>FNC</v>
          </cell>
          <cell r="U202" t="str">
            <v>P05</v>
          </cell>
        </row>
        <row r="203">
          <cell r="E203" t="str">
            <v>FNC</v>
          </cell>
          <cell r="L203" t="str">
            <v>10210400</v>
          </cell>
          <cell r="P203" t="str">
            <v>FNC</v>
          </cell>
          <cell r="U203" t="str">
            <v>P11</v>
          </cell>
        </row>
        <row r="204">
          <cell r="E204" t="str">
            <v>FNC</v>
          </cell>
          <cell r="L204" t="str">
            <v>10210400</v>
          </cell>
          <cell r="P204" t="str">
            <v>FNC</v>
          </cell>
          <cell r="U204" t="str">
            <v>P111</v>
          </cell>
        </row>
        <row r="205">
          <cell r="E205" t="str">
            <v>FNC</v>
          </cell>
          <cell r="L205" t="str">
            <v>10210400</v>
          </cell>
          <cell r="P205" t="str">
            <v>FNC</v>
          </cell>
          <cell r="U205" t="str">
            <v>P12</v>
          </cell>
        </row>
        <row r="206">
          <cell r="E206" t="str">
            <v>FNC</v>
          </cell>
          <cell r="L206" t="str">
            <v>10210400</v>
          </cell>
          <cell r="P206" t="str">
            <v>FNC</v>
          </cell>
          <cell r="U206" t="str">
            <v>P13</v>
          </cell>
        </row>
        <row r="207">
          <cell r="E207" t="str">
            <v>FNC</v>
          </cell>
          <cell r="L207" t="str">
            <v>10210400</v>
          </cell>
          <cell r="P207" t="str">
            <v>FNC</v>
          </cell>
          <cell r="U207" t="str">
            <v>P14</v>
          </cell>
        </row>
        <row r="208">
          <cell r="E208" t="str">
            <v>FNC</v>
          </cell>
          <cell r="L208" t="str">
            <v>10210400</v>
          </cell>
          <cell r="P208" t="str">
            <v>FNC</v>
          </cell>
          <cell r="U208" t="str">
            <v>P15</v>
          </cell>
        </row>
        <row r="209">
          <cell r="E209" t="str">
            <v>FNC</v>
          </cell>
          <cell r="L209" t="str">
            <v>10210400</v>
          </cell>
          <cell r="P209" t="str">
            <v>FNC</v>
          </cell>
          <cell r="U209" t="str">
            <v>P09</v>
          </cell>
        </row>
        <row r="210">
          <cell r="E210" t="str">
            <v>FNC</v>
          </cell>
          <cell r="L210" t="str">
            <v>10210400</v>
          </cell>
          <cell r="P210" t="str">
            <v>FNC</v>
          </cell>
          <cell r="U210" t="str">
            <v>P19</v>
          </cell>
        </row>
        <row r="211">
          <cell r="E211" t="str">
            <v>FNC</v>
          </cell>
          <cell r="L211" t="str">
            <v>10210500</v>
          </cell>
          <cell r="P211" t="str">
            <v>FNC</v>
          </cell>
          <cell r="U211" t="str">
            <v>P01</v>
          </cell>
        </row>
        <row r="212">
          <cell r="E212" t="str">
            <v>FNC</v>
          </cell>
          <cell r="L212" t="str">
            <v>10210500</v>
          </cell>
          <cell r="P212" t="str">
            <v>FNC</v>
          </cell>
          <cell r="U212" t="str">
            <v>P011</v>
          </cell>
        </row>
        <row r="213">
          <cell r="E213" t="str">
            <v>FNC</v>
          </cell>
          <cell r="L213" t="str">
            <v>10210500</v>
          </cell>
          <cell r="P213" t="str">
            <v>FNC</v>
          </cell>
          <cell r="U213" t="str">
            <v>P02</v>
          </cell>
        </row>
        <row r="214">
          <cell r="E214" t="str">
            <v>FNC</v>
          </cell>
          <cell r="L214" t="str">
            <v>10210500</v>
          </cell>
          <cell r="P214" t="str">
            <v>FNC</v>
          </cell>
          <cell r="U214" t="str">
            <v>P021</v>
          </cell>
        </row>
        <row r="215">
          <cell r="E215" t="str">
            <v>FNC</v>
          </cell>
          <cell r="L215" t="str">
            <v>10210500</v>
          </cell>
          <cell r="P215" t="str">
            <v>FNC</v>
          </cell>
          <cell r="U215" t="str">
            <v>P03</v>
          </cell>
        </row>
        <row r="216">
          <cell r="E216" t="str">
            <v>FNC</v>
          </cell>
          <cell r="L216" t="str">
            <v>10210500</v>
          </cell>
          <cell r="P216" t="str">
            <v>FNC</v>
          </cell>
          <cell r="U216" t="str">
            <v>P04</v>
          </cell>
        </row>
        <row r="217">
          <cell r="E217" t="str">
            <v>FNC</v>
          </cell>
          <cell r="L217" t="str">
            <v>10210500</v>
          </cell>
          <cell r="P217" t="str">
            <v>FNC</v>
          </cell>
          <cell r="U217" t="str">
            <v>P041</v>
          </cell>
        </row>
        <row r="218">
          <cell r="E218" t="str">
            <v>FNC</v>
          </cell>
          <cell r="L218" t="str">
            <v>10210500</v>
          </cell>
          <cell r="P218" t="str">
            <v>FNC</v>
          </cell>
          <cell r="U218" t="str">
            <v>P05</v>
          </cell>
        </row>
        <row r="219">
          <cell r="E219" t="str">
            <v>FNC</v>
          </cell>
          <cell r="L219" t="str">
            <v>10210500</v>
          </cell>
          <cell r="P219" t="str">
            <v>FNC</v>
          </cell>
          <cell r="U219" t="str">
            <v>P11</v>
          </cell>
        </row>
        <row r="220">
          <cell r="E220" t="str">
            <v>FNC</v>
          </cell>
          <cell r="L220" t="str">
            <v>10210500</v>
          </cell>
          <cell r="P220" t="str">
            <v>FNC</v>
          </cell>
          <cell r="U220" t="str">
            <v>P111</v>
          </cell>
        </row>
        <row r="221">
          <cell r="E221" t="str">
            <v>FNC</v>
          </cell>
          <cell r="L221" t="str">
            <v>10210500</v>
          </cell>
          <cell r="P221" t="str">
            <v>FNC</v>
          </cell>
          <cell r="U221" t="str">
            <v>P12</v>
          </cell>
        </row>
        <row r="222">
          <cell r="E222" t="str">
            <v>FNC</v>
          </cell>
          <cell r="L222" t="str">
            <v>10210500</v>
          </cell>
          <cell r="P222" t="str">
            <v>FNC</v>
          </cell>
          <cell r="U222" t="str">
            <v>P13</v>
          </cell>
        </row>
        <row r="223">
          <cell r="E223" t="str">
            <v>FNC</v>
          </cell>
          <cell r="L223" t="str">
            <v>10210500</v>
          </cell>
          <cell r="P223" t="str">
            <v>FNC</v>
          </cell>
          <cell r="U223" t="str">
            <v>P14</v>
          </cell>
        </row>
        <row r="224">
          <cell r="E224" t="str">
            <v>FNC</v>
          </cell>
          <cell r="L224" t="str">
            <v>10210500</v>
          </cell>
          <cell r="P224" t="str">
            <v>FNC</v>
          </cell>
          <cell r="U224" t="str">
            <v>P15</v>
          </cell>
        </row>
        <row r="225">
          <cell r="E225" t="str">
            <v>FNC</v>
          </cell>
          <cell r="L225" t="str">
            <v>10210500</v>
          </cell>
          <cell r="P225" t="str">
            <v>FNC</v>
          </cell>
          <cell r="U225" t="str">
            <v>P09</v>
          </cell>
        </row>
        <row r="226">
          <cell r="E226" t="str">
            <v>FNC</v>
          </cell>
          <cell r="L226" t="str">
            <v>10210500</v>
          </cell>
          <cell r="P226" t="str">
            <v>FNC</v>
          </cell>
          <cell r="U226" t="str">
            <v>P19</v>
          </cell>
        </row>
        <row r="227">
          <cell r="E227" t="str">
            <v>FNC</v>
          </cell>
          <cell r="L227" t="str">
            <v>10210600</v>
          </cell>
          <cell r="P227" t="str">
            <v>FNC</v>
          </cell>
          <cell r="U227" t="str">
            <v>P01</v>
          </cell>
        </row>
        <row r="228">
          <cell r="E228" t="str">
            <v>FNC</v>
          </cell>
          <cell r="L228" t="str">
            <v>10210600</v>
          </cell>
          <cell r="P228" t="str">
            <v>FNC</v>
          </cell>
          <cell r="U228" t="str">
            <v>P011</v>
          </cell>
        </row>
        <row r="229">
          <cell r="E229" t="str">
            <v>FNC</v>
          </cell>
          <cell r="L229" t="str">
            <v>10210600</v>
          </cell>
          <cell r="P229" t="str">
            <v>FNC</v>
          </cell>
          <cell r="U229" t="str">
            <v>P02</v>
          </cell>
        </row>
        <row r="230">
          <cell r="E230" t="str">
            <v>FNC</v>
          </cell>
          <cell r="L230" t="str">
            <v>10210600</v>
          </cell>
          <cell r="P230" t="str">
            <v>FNC</v>
          </cell>
          <cell r="U230" t="str">
            <v>P021</v>
          </cell>
        </row>
        <row r="231">
          <cell r="E231" t="str">
            <v>FNC</v>
          </cell>
          <cell r="L231" t="str">
            <v>10210600</v>
          </cell>
          <cell r="P231" t="str">
            <v>FNC</v>
          </cell>
          <cell r="U231" t="str">
            <v>P03</v>
          </cell>
        </row>
        <row r="232">
          <cell r="E232" t="str">
            <v>FNC</v>
          </cell>
          <cell r="L232" t="str">
            <v>10210600</v>
          </cell>
          <cell r="P232" t="str">
            <v>FNC</v>
          </cell>
          <cell r="U232" t="str">
            <v>P04</v>
          </cell>
        </row>
        <row r="233">
          <cell r="E233" t="str">
            <v>FNC</v>
          </cell>
          <cell r="L233" t="str">
            <v>10210600</v>
          </cell>
          <cell r="P233" t="str">
            <v>FNC</v>
          </cell>
          <cell r="U233" t="str">
            <v>P041</v>
          </cell>
        </row>
        <row r="234">
          <cell r="E234" t="str">
            <v>FNC</v>
          </cell>
          <cell r="L234" t="str">
            <v>10210600</v>
          </cell>
          <cell r="P234" t="str">
            <v>FNC</v>
          </cell>
          <cell r="U234" t="str">
            <v>P05</v>
          </cell>
        </row>
        <row r="235">
          <cell r="E235" t="str">
            <v>FNC</v>
          </cell>
          <cell r="L235" t="str">
            <v>10210600</v>
          </cell>
          <cell r="P235" t="str">
            <v>FNC</v>
          </cell>
          <cell r="U235" t="str">
            <v>P11</v>
          </cell>
        </row>
        <row r="236">
          <cell r="E236" t="str">
            <v>FNC</v>
          </cell>
          <cell r="L236" t="str">
            <v>10210600</v>
          </cell>
          <cell r="P236" t="str">
            <v>FNC</v>
          </cell>
          <cell r="U236" t="str">
            <v>P111</v>
          </cell>
        </row>
        <row r="237">
          <cell r="E237" t="str">
            <v>FNC</v>
          </cell>
          <cell r="L237" t="str">
            <v>10210600</v>
          </cell>
          <cell r="P237" t="str">
            <v>FNC</v>
          </cell>
          <cell r="U237" t="str">
            <v>P12</v>
          </cell>
        </row>
        <row r="238">
          <cell r="E238" t="str">
            <v>FNC</v>
          </cell>
          <cell r="L238" t="str">
            <v>10210600</v>
          </cell>
          <cell r="P238" t="str">
            <v>FNC</v>
          </cell>
          <cell r="U238" t="str">
            <v>P13</v>
          </cell>
        </row>
        <row r="239">
          <cell r="E239" t="str">
            <v>FNC</v>
          </cell>
          <cell r="L239" t="str">
            <v>10210600</v>
          </cell>
          <cell r="P239" t="str">
            <v>FNC</v>
          </cell>
          <cell r="U239" t="str">
            <v>P14</v>
          </cell>
        </row>
        <row r="240">
          <cell r="E240" t="str">
            <v>FNC</v>
          </cell>
          <cell r="L240" t="str">
            <v>10210600</v>
          </cell>
          <cell r="P240" t="str">
            <v>FNC</v>
          </cell>
          <cell r="U240" t="str">
            <v>P15</v>
          </cell>
        </row>
        <row r="241">
          <cell r="E241" t="str">
            <v>FNC</v>
          </cell>
          <cell r="L241" t="str">
            <v>10210600</v>
          </cell>
          <cell r="P241" t="str">
            <v>FNC</v>
          </cell>
          <cell r="U241" t="str">
            <v>P09</v>
          </cell>
        </row>
        <row r="242">
          <cell r="E242" t="str">
            <v>FNC</v>
          </cell>
          <cell r="L242" t="str">
            <v>10210600</v>
          </cell>
          <cell r="P242" t="str">
            <v>FNC</v>
          </cell>
          <cell r="U242" t="str">
            <v>P19</v>
          </cell>
        </row>
        <row r="243">
          <cell r="E243" t="str">
            <v>FNC</v>
          </cell>
          <cell r="L243" t="str">
            <v>10210700</v>
          </cell>
          <cell r="P243" t="str">
            <v>FNC</v>
          </cell>
          <cell r="U243" t="str">
            <v>P01</v>
          </cell>
        </row>
        <row r="244">
          <cell r="E244" t="str">
            <v>FNC</v>
          </cell>
          <cell r="L244" t="str">
            <v>10210700</v>
          </cell>
          <cell r="P244" t="str">
            <v>FNC</v>
          </cell>
          <cell r="U244" t="str">
            <v>P011</v>
          </cell>
        </row>
        <row r="245">
          <cell r="E245" t="str">
            <v>FNC</v>
          </cell>
          <cell r="L245" t="str">
            <v>10210700</v>
          </cell>
          <cell r="P245" t="str">
            <v>FNC</v>
          </cell>
          <cell r="U245" t="str">
            <v>P02</v>
          </cell>
        </row>
        <row r="246">
          <cell r="E246" t="str">
            <v>FNC</v>
          </cell>
          <cell r="L246" t="str">
            <v>10210700</v>
          </cell>
          <cell r="P246" t="str">
            <v>FNC</v>
          </cell>
          <cell r="U246" t="str">
            <v>P021</v>
          </cell>
        </row>
        <row r="247">
          <cell r="E247" t="str">
            <v>FNC</v>
          </cell>
          <cell r="L247" t="str">
            <v>10210700</v>
          </cell>
          <cell r="P247" t="str">
            <v>FNC</v>
          </cell>
          <cell r="U247" t="str">
            <v>P03</v>
          </cell>
        </row>
        <row r="248">
          <cell r="E248" t="str">
            <v>FNC</v>
          </cell>
          <cell r="L248" t="str">
            <v>10210700</v>
          </cell>
          <cell r="P248" t="str">
            <v>FNC</v>
          </cell>
          <cell r="U248" t="str">
            <v>P04</v>
          </cell>
        </row>
        <row r="249">
          <cell r="E249" t="str">
            <v>FNC</v>
          </cell>
          <cell r="L249" t="str">
            <v>10210700</v>
          </cell>
          <cell r="P249" t="str">
            <v>FNC</v>
          </cell>
          <cell r="U249" t="str">
            <v>P041</v>
          </cell>
        </row>
        <row r="250">
          <cell r="E250" t="str">
            <v>FNC</v>
          </cell>
          <cell r="L250" t="str">
            <v>10210700</v>
          </cell>
          <cell r="P250" t="str">
            <v>FNC</v>
          </cell>
          <cell r="U250" t="str">
            <v>P05</v>
          </cell>
        </row>
        <row r="251">
          <cell r="E251" t="str">
            <v>FNC</v>
          </cell>
          <cell r="L251" t="str">
            <v>10210700</v>
          </cell>
          <cell r="P251" t="str">
            <v>FNC</v>
          </cell>
          <cell r="U251" t="str">
            <v>P11</v>
          </cell>
        </row>
        <row r="252">
          <cell r="E252" t="str">
            <v>FNC</v>
          </cell>
          <cell r="L252" t="str">
            <v>10210700</v>
          </cell>
          <cell r="P252" t="str">
            <v>FNC</v>
          </cell>
          <cell r="U252" t="str">
            <v>P111</v>
          </cell>
        </row>
        <row r="253">
          <cell r="E253" t="str">
            <v>FNC</v>
          </cell>
          <cell r="L253" t="str">
            <v>10210700</v>
          </cell>
          <cell r="P253" t="str">
            <v>FNC</v>
          </cell>
          <cell r="U253" t="str">
            <v>P12</v>
          </cell>
        </row>
        <row r="254">
          <cell r="E254" t="str">
            <v>FNC</v>
          </cell>
          <cell r="L254" t="str">
            <v>10210700</v>
          </cell>
          <cell r="P254" t="str">
            <v>FNC</v>
          </cell>
          <cell r="U254" t="str">
            <v>P13</v>
          </cell>
        </row>
        <row r="255">
          <cell r="E255" t="str">
            <v>FNC</v>
          </cell>
          <cell r="L255" t="str">
            <v>10210700</v>
          </cell>
          <cell r="P255" t="str">
            <v>FNC</v>
          </cell>
          <cell r="U255" t="str">
            <v>P14</v>
          </cell>
        </row>
        <row r="256">
          <cell r="E256" t="str">
            <v>FNC</v>
          </cell>
          <cell r="L256" t="str">
            <v>10210700</v>
          </cell>
          <cell r="P256" t="str">
            <v>FNC</v>
          </cell>
          <cell r="U256" t="str">
            <v>P15</v>
          </cell>
        </row>
        <row r="257">
          <cell r="E257" t="str">
            <v>FNC</v>
          </cell>
          <cell r="L257" t="str">
            <v>10210700</v>
          </cell>
          <cell r="P257" t="str">
            <v>FNC</v>
          </cell>
          <cell r="U257" t="str">
            <v>P09</v>
          </cell>
        </row>
        <row r="258">
          <cell r="E258" t="str">
            <v>FNC</v>
          </cell>
          <cell r="L258" t="str">
            <v>10210700</v>
          </cell>
          <cell r="P258" t="str">
            <v>FNC</v>
          </cell>
          <cell r="U258" t="str">
            <v>P19</v>
          </cell>
        </row>
        <row r="259">
          <cell r="E259" t="str">
            <v>FNC</v>
          </cell>
          <cell r="L259" t="str">
            <v>10220110</v>
          </cell>
          <cell r="P259" t="str">
            <v>FNC</v>
          </cell>
          <cell r="U259" t="str">
            <v>P01</v>
          </cell>
        </row>
        <row r="260">
          <cell r="E260" t="str">
            <v>FNC</v>
          </cell>
          <cell r="L260" t="str">
            <v>10220110</v>
          </cell>
          <cell r="P260" t="str">
            <v>FNC</v>
          </cell>
          <cell r="U260" t="str">
            <v>P011</v>
          </cell>
        </row>
        <row r="261">
          <cell r="E261" t="str">
            <v>FNC</v>
          </cell>
          <cell r="L261" t="str">
            <v>10220110</v>
          </cell>
          <cell r="P261" t="str">
            <v>FNC</v>
          </cell>
          <cell r="U261" t="str">
            <v>P02</v>
          </cell>
        </row>
        <row r="262">
          <cell r="E262" t="str">
            <v>FNC</v>
          </cell>
          <cell r="L262" t="str">
            <v>10220110</v>
          </cell>
          <cell r="P262" t="str">
            <v>FNC</v>
          </cell>
          <cell r="U262" t="str">
            <v>P021</v>
          </cell>
        </row>
        <row r="263">
          <cell r="E263" t="str">
            <v>FNC</v>
          </cell>
          <cell r="L263" t="str">
            <v>10220110</v>
          </cell>
          <cell r="P263" t="str">
            <v>FNC</v>
          </cell>
          <cell r="U263" t="str">
            <v>P03</v>
          </cell>
        </row>
        <row r="264">
          <cell r="E264" t="str">
            <v>FNC</v>
          </cell>
          <cell r="L264" t="str">
            <v>10220110</v>
          </cell>
          <cell r="P264" t="str">
            <v>FNC</v>
          </cell>
          <cell r="U264" t="str">
            <v>P04</v>
          </cell>
        </row>
        <row r="265">
          <cell r="E265" t="str">
            <v>FNC</v>
          </cell>
          <cell r="L265" t="str">
            <v>10220110</v>
          </cell>
          <cell r="P265" t="str">
            <v>FNC</v>
          </cell>
          <cell r="U265" t="str">
            <v>P041</v>
          </cell>
        </row>
        <row r="266">
          <cell r="E266" t="str">
            <v>FNC</v>
          </cell>
          <cell r="L266" t="str">
            <v>10220110</v>
          </cell>
          <cell r="P266" t="str">
            <v>FNC</v>
          </cell>
          <cell r="U266" t="str">
            <v>P05</v>
          </cell>
        </row>
        <row r="267">
          <cell r="E267" t="str">
            <v>FNC</v>
          </cell>
          <cell r="L267" t="str">
            <v>10220110</v>
          </cell>
          <cell r="P267" t="str">
            <v>FNC</v>
          </cell>
          <cell r="U267" t="str">
            <v>P11</v>
          </cell>
        </row>
        <row r="268">
          <cell r="E268" t="str">
            <v>FNC</v>
          </cell>
          <cell r="L268" t="str">
            <v>10220110</v>
          </cell>
          <cell r="P268" t="str">
            <v>FNC</v>
          </cell>
          <cell r="U268" t="str">
            <v>P111</v>
          </cell>
        </row>
        <row r="269">
          <cell r="E269" t="str">
            <v>FNC</v>
          </cell>
          <cell r="L269" t="str">
            <v>10220110</v>
          </cell>
          <cell r="P269" t="str">
            <v>FNC</v>
          </cell>
          <cell r="U269" t="str">
            <v>P12</v>
          </cell>
        </row>
        <row r="270">
          <cell r="E270" t="str">
            <v>FNC</v>
          </cell>
          <cell r="L270" t="str">
            <v>10220110</v>
          </cell>
          <cell r="P270" t="str">
            <v>FNC</v>
          </cell>
          <cell r="U270" t="str">
            <v>P13</v>
          </cell>
        </row>
        <row r="271">
          <cell r="E271" t="str">
            <v>FNC</v>
          </cell>
          <cell r="L271" t="str">
            <v>10220110</v>
          </cell>
          <cell r="P271" t="str">
            <v>FNC</v>
          </cell>
          <cell r="U271" t="str">
            <v>P14</v>
          </cell>
        </row>
        <row r="272">
          <cell r="E272" t="str">
            <v>FNC</v>
          </cell>
          <cell r="L272" t="str">
            <v>10220110</v>
          </cell>
          <cell r="P272" t="str">
            <v>FNC</v>
          </cell>
          <cell r="U272" t="str">
            <v>P15</v>
          </cell>
        </row>
        <row r="273">
          <cell r="E273" t="str">
            <v>FNC</v>
          </cell>
          <cell r="L273" t="str">
            <v>10220110</v>
          </cell>
          <cell r="P273" t="str">
            <v>FNC</v>
          </cell>
          <cell r="U273" t="str">
            <v>P09</v>
          </cell>
        </row>
        <row r="274">
          <cell r="E274" t="str">
            <v>FNC</v>
          </cell>
          <cell r="L274" t="str">
            <v>10220110</v>
          </cell>
          <cell r="P274" t="str">
            <v>FNC</v>
          </cell>
          <cell r="U274" t="str">
            <v>P19</v>
          </cell>
        </row>
        <row r="275">
          <cell r="E275" t="str">
            <v>FNC</v>
          </cell>
          <cell r="L275" t="str">
            <v>10220210</v>
          </cell>
          <cell r="P275" t="str">
            <v>FNC</v>
          </cell>
          <cell r="U275" t="str">
            <v>P01</v>
          </cell>
        </row>
        <row r="276">
          <cell r="E276" t="str">
            <v>FNC</v>
          </cell>
          <cell r="L276" t="str">
            <v>10220210</v>
          </cell>
          <cell r="P276" t="str">
            <v>FNC</v>
          </cell>
          <cell r="U276" t="str">
            <v>P011</v>
          </cell>
        </row>
        <row r="277">
          <cell r="E277" t="str">
            <v>FNC</v>
          </cell>
          <cell r="L277" t="str">
            <v>10220210</v>
          </cell>
          <cell r="P277" t="str">
            <v>FNC</v>
          </cell>
          <cell r="U277" t="str">
            <v>P02</v>
          </cell>
        </row>
        <row r="278">
          <cell r="E278" t="str">
            <v>FNC</v>
          </cell>
          <cell r="L278" t="str">
            <v>10220210</v>
          </cell>
          <cell r="P278" t="str">
            <v>FNC</v>
          </cell>
          <cell r="U278" t="str">
            <v>P021</v>
          </cell>
        </row>
        <row r="279">
          <cell r="E279" t="str">
            <v>FNC</v>
          </cell>
          <cell r="L279" t="str">
            <v>10220210</v>
          </cell>
          <cell r="P279" t="str">
            <v>FNC</v>
          </cell>
          <cell r="U279" t="str">
            <v>P03</v>
          </cell>
        </row>
        <row r="280">
          <cell r="E280" t="str">
            <v>FNC</v>
          </cell>
          <cell r="L280" t="str">
            <v>10220210</v>
          </cell>
          <cell r="P280" t="str">
            <v>FNC</v>
          </cell>
          <cell r="U280" t="str">
            <v>P04</v>
          </cell>
        </row>
        <row r="281">
          <cell r="E281" t="str">
            <v>FNC</v>
          </cell>
          <cell r="L281" t="str">
            <v>10220210</v>
          </cell>
          <cell r="P281" t="str">
            <v>FNC</v>
          </cell>
          <cell r="U281" t="str">
            <v>P041</v>
          </cell>
        </row>
        <row r="282">
          <cell r="E282" t="str">
            <v>FNC</v>
          </cell>
          <cell r="L282" t="str">
            <v>10220210</v>
          </cell>
          <cell r="P282" t="str">
            <v>FNC</v>
          </cell>
          <cell r="U282" t="str">
            <v>P05</v>
          </cell>
        </row>
        <row r="283">
          <cell r="E283" t="str">
            <v>FNC</v>
          </cell>
          <cell r="L283" t="str">
            <v>10220210</v>
          </cell>
          <cell r="P283" t="str">
            <v>FNC</v>
          </cell>
          <cell r="U283" t="str">
            <v>P11</v>
          </cell>
        </row>
        <row r="284">
          <cell r="E284" t="str">
            <v>FNC</v>
          </cell>
          <cell r="L284" t="str">
            <v>10220210</v>
          </cell>
          <cell r="P284" t="str">
            <v>FNC</v>
          </cell>
          <cell r="U284" t="str">
            <v>P111</v>
          </cell>
        </row>
        <row r="285">
          <cell r="E285" t="str">
            <v>FNC</v>
          </cell>
          <cell r="L285" t="str">
            <v>10220210</v>
          </cell>
          <cell r="P285" t="str">
            <v>FNC</v>
          </cell>
          <cell r="U285" t="str">
            <v>P12</v>
          </cell>
        </row>
        <row r="286">
          <cell r="E286" t="str">
            <v>FNC</v>
          </cell>
          <cell r="L286" t="str">
            <v>10220210</v>
          </cell>
          <cell r="P286" t="str">
            <v>FNC</v>
          </cell>
          <cell r="U286" t="str">
            <v>P13</v>
          </cell>
        </row>
        <row r="287">
          <cell r="E287" t="str">
            <v>FNC</v>
          </cell>
          <cell r="L287" t="str">
            <v>10220210</v>
          </cell>
          <cell r="P287" t="str">
            <v>FNC</v>
          </cell>
          <cell r="U287" t="str">
            <v>P14</v>
          </cell>
        </row>
        <row r="288">
          <cell r="E288" t="str">
            <v>FNC</v>
          </cell>
          <cell r="L288" t="str">
            <v>10220210</v>
          </cell>
          <cell r="P288" t="str">
            <v>FNC</v>
          </cell>
          <cell r="U288" t="str">
            <v>P15</v>
          </cell>
        </row>
        <row r="289">
          <cell r="E289" t="str">
            <v>FNC</v>
          </cell>
          <cell r="L289" t="str">
            <v>10220210</v>
          </cell>
          <cell r="P289" t="str">
            <v>FNC</v>
          </cell>
          <cell r="U289" t="str">
            <v>P09</v>
          </cell>
        </row>
        <row r="290">
          <cell r="E290" t="str">
            <v>FNC</v>
          </cell>
          <cell r="L290" t="str">
            <v>10220210</v>
          </cell>
          <cell r="P290" t="str">
            <v>FNC</v>
          </cell>
          <cell r="U290" t="str">
            <v>P19</v>
          </cell>
        </row>
        <row r="291">
          <cell r="E291" t="str">
            <v>FNC</v>
          </cell>
          <cell r="L291" t="str">
            <v>10220300</v>
          </cell>
          <cell r="P291" t="str">
            <v>FNC</v>
          </cell>
          <cell r="U291" t="str">
            <v>P01</v>
          </cell>
        </row>
        <row r="292">
          <cell r="E292" t="str">
            <v>FNC</v>
          </cell>
          <cell r="L292" t="str">
            <v>10220300</v>
          </cell>
          <cell r="P292" t="str">
            <v>FNC</v>
          </cell>
          <cell r="U292" t="str">
            <v>P011</v>
          </cell>
        </row>
        <row r="293">
          <cell r="E293" t="str">
            <v>FNC</v>
          </cell>
          <cell r="L293" t="str">
            <v>10220300</v>
          </cell>
          <cell r="P293" t="str">
            <v>FNC</v>
          </cell>
          <cell r="U293" t="str">
            <v>P02</v>
          </cell>
        </row>
        <row r="294">
          <cell r="E294" t="str">
            <v>FNC</v>
          </cell>
          <cell r="L294" t="str">
            <v>10220300</v>
          </cell>
          <cell r="P294" t="str">
            <v>FNC</v>
          </cell>
          <cell r="U294" t="str">
            <v>P021</v>
          </cell>
        </row>
        <row r="295">
          <cell r="E295" t="str">
            <v>FNC</v>
          </cell>
          <cell r="L295" t="str">
            <v>10220300</v>
          </cell>
          <cell r="P295" t="str">
            <v>FNC</v>
          </cell>
          <cell r="U295" t="str">
            <v>P03</v>
          </cell>
        </row>
        <row r="296">
          <cell r="E296" t="str">
            <v>FNC</v>
          </cell>
          <cell r="L296" t="str">
            <v>10220300</v>
          </cell>
          <cell r="P296" t="str">
            <v>FNC</v>
          </cell>
          <cell r="U296" t="str">
            <v>P04</v>
          </cell>
        </row>
        <row r="297">
          <cell r="E297" t="str">
            <v>FNC</v>
          </cell>
          <cell r="L297" t="str">
            <v>10220300</v>
          </cell>
          <cell r="P297" t="str">
            <v>FNC</v>
          </cell>
          <cell r="U297" t="str">
            <v>P041</v>
          </cell>
        </row>
        <row r="298">
          <cell r="E298" t="str">
            <v>FNC</v>
          </cell>
          <cell r="L298" t="str">
            <v>10220300</v>
          </cell>
          <cell r="P298" t="str">
            <v>FNC</v>
          </cell>
          <cell r="U298" t="str">
            <v>P05</v>
          </cell>
        </row>
        <row r="299">
          <cell r="E299" t="str">
            <v>FNC</v>
          </cell>
          <cell r="L299" t="str">
            <v>10220300</v>
          </cell>
          <cell r="P299" t="str">
            <v>FNC</v>
          </cell>
          <cell r="U299" t="str">
            <v>P11</v>
          </cell>
        </row>
        <row r="300">
          <cell r="E300" t="str">
            <v>FNC</v>
          </cell>
          <cell r="L300" t="str">
            <v>10220300</v>
          </cell>
          <cell r="P300" t="str">
            <v>FNC</v>
          </cell>
          <cell r="U300" t="str">
            <v>P111</v>
          </cell>
        </row>
        <row r="301">
          <cell r="E301" t="str">
            <v>FNC</v>
          </cell>
          <cell r="L301" t="str">
            <v>10220300</v>
          </cell>
          <cell r="P301" t="str">
            <v>FNC</v>
          </cell>
          <cell r="U301" t="str">
            <v>P12</v>
          </cell>
        </row>
        <row r="302">
          <cell r="E302" t="str">
            <v>FNC</v>
          </cell>
          <cell r="L302" t="str">
            <v>10220300</v>
          </cell>
          <cell r="P302" t="str">
            <v>FNC</v>
          </cell>
          <cell r="U302" t="str">
            <v>P13</v>
          </cell>
        </row>
        <row r="303">
          <cell r="E303" t="str">
            <v>FNC</v>
          </cell>
          <cell r="L303" t="str">
            <v>10220300</v>
          </cell>
          <cell r="P303" t="str">
            <v>FNC</v>
          </cell>
          <cell r="U303" t="str">
            <v>P14</v>
          </cell>
        </row>
        <row r="304">
          <cell r="E304" t="str">
            <v>FNC</v>
          </cell>
          <cell r="L304" t="str">
            <v>10220300</v>
          </cell>
          <cell r="P304" t="str">
            <v>FNC</v>
          </cell>
          <cell r="U304" t="str">
            <v>P15</v>
          </cell>
        </row>
        <row r="305">
          <cell r="E305" t="str">
            <v>FNC</v>
          </cell>
          <cell r="L305" t="str">
            <v>10220300</v>
          </cell>
          <cell r="P305" t="str">
            <v>FNC</v>
          </cell>
          <cell r="U305" t="str">
            <v>P09</v>
          </cell>
        </row>
        <row r="306">
          <cell r="E306" t="str">
            <v>FNC</v>
          </cell>
          <cell r="L306" t="str">
            <v>10220300</v>
          </cell>
          <cell r="P306" t="str">
            <v>FNC</v>
          </cell>
          <cell r="U306" t="str">
            <v>P19</v>
          </cell>
        </row>
        <row r="307">
          <cell r="E307" t="str">
            <v>FNC</v>
          </cell>
          <cell r="L307" t="str">
            <v>10220400</v>
          </cell>
          <cell r="P307" t="str">
            <v>FNC</v>
          </cell>
          <cell r="U307" t="str">
            <v>P01</v>
          </cell>
        </row>
        <row r="308">
          <cell r="E308" t="str">
            <v>FNC</v>
          </cell>
          <cell r="L308" t="str">
            <v>10220400</v>
          </cell>
          <cell r="P308" t="str">
            <v>FNC</v>
          </cell>
          <cell r="U308" t="str">
            <v>P011</v>
          </cell>
        </row>
        <row r="309">
          <cell r="E309" t="str">
            <v>FNC</v>
          </cell>
          <cell r="L309" t="str">
            <v>10220400</v>
          </cell>
          <cell r="P309" t="str">
            <v>FNC</v>
          </cell>
          <cell r="U309" t="str">
            <v>P02</v>
          </cell>
        </row>
        <row r="310">
          <cell r="E310" t="str">
            <v>FNC</v>
          </cell>
          <cell r="L310" t="str">
            <v>10220400</v>
          </cell>
          <cell r="P310" t="str">
            <v>FNC</v>
          </cell>
          <cell r="U310" t="str">
            <v>P021</v>
          </cell>
        </row>
        <row r="311">
          <cell r="E311" t="str">
            <v>FNC</v>
          </cell>
          <cell r="L311" t="str">
            <v>10220400</v>
          </cell>
          <cell r="P311" t="str">
            <v>FNC</v>
          </cell>
          <cell r="U311" t="str">
            <v>P03</v>
          </cell>
        </row>
        <row r="312">
          <cell r="E312" t="str">
            <v>FNC</v>
          </cell>
          <cell r="L312" t="str">
            <v>10220400</v>
          </cell>
          <cell r="P312" t="str">
            <v>FNC</v>
          </cell>
          <cell r="U312" t="str">
            <v>P04</v>
          </cell>
        </row>
        <row r="313">
          <cell r="E313" t="str">
            <v>FNC</v>
          </cell>
          <cell r="L313" t="str">
            <v>10220400</v>
          </cell>
          <cell r="P313" t="str">
            <v>FNC</v>
          </cell>
          <cell r="U313" t="str">
            <v>P041</v>
          </cell>
        </row>
        <row r="314">
          <cell r="E314" t="str">
            <v>FNC</v>
          </cell>
          <cell r="L314" t="str">
            <v>10220400</v>
          </cell>
          <cell r="P314" t="str">
            <v>FNC</v>
          </cell>
          <cell r="U314" t="str">
            <v>P05</v>
          </cell>
        </row>
        <row r="315">
          <cell r="E315" t="str">
            <v>FNC</v>
          </cell>
          <cell r="L315" t="str">
            <v>10220400</v>
          </cell>
          <cell r="P315" t="str">
            <v>FNC</v>
          </cell>
          <cell r="U315" t="str">
            <v>P11</v>
          </cell>
        </row>
        <row r="316">
          <cell r="E316" t="str">
            <v>FNC</v>
          </cell>
          <cell r="L316" t="str">
            <v>10220400</v>
          </cell>
          <cell r="P316" t="str">
            <v>FNC</v>
          </cell>
          <cell r="U316" t="str">
            <v>P111</v>
          </cell>
        </row>
        <row r="317">
          <cell r="E317" t="str">
            <v>FNC</v>
          </cell>
          <cell r="L317" t="str">
            <v>10220400</v>
          </cell>
          <cell r="P317" t="str">
            <v>FNC</v>
          </cell>
          <cell r="U317" t="str">
            <v>P12</v>
          </cell>
        </row>
        <row r="318">
          <cell r="E318" t="str">
            <v>FNC</v>
          </cell>
          <cell r="L318" t="str">
            <v>10220400</v>
          </cell>
          <cell r="P318" t="str">
            <v>FNC</v>
          </cell>
          <cell r="U318" t="str">
            <v>P13</v>
          </cell>
        </row>
        <row r="319">
          <cell r="E319" t="str">
            <v>FNC</v>
          </cell>
          <cell r="L319" t="str">
            <v>10220400</v>
          </cell>
          <cell r="P319" t="str">
            <v>FNC</v>
          </cell>
          <cell r="U319" t="str">
            <v>P14</v>
          </cell>
        </row>
        <row r="320">
          <cell r="E320" t="str">
            <v>FNC</v>
          </cell>
          <cell r="L320" t="str">
            <v>10220400</v>
          </cell>
          <cell r="P320" t="str">
            <v>FNC</v>
          </cell>
          <cell r="U320" t="str">
            <v>P15</v>
          </cell>
        </row>
        <row r="321">
          <cell r="E321" t="str">
            <v>FNC</v>
          </cell>
          <cell r="L321" t="str">
            <v>10220400</v>
          </cell>
          <cell r="P321" t="str">
            <v>FNC</v>
          </cell>
          <cell r="U321" t="str">
            <v>P09</v>
          </cell>
        </row>
        <row r="322">
          <cell r="E322" t="str">
            <v>FNC</v>
          </cell>
          <cell r="L322" t="str">
            <v>10220400</v>
          </cell>
          <cell r="P322" t="str">
            <v>FNC</v>
          </cell>
          <cell r="U322" t="str">
            <v>P19</v>
          </cell>
        </row>
        <row r="323">
          <cell r="E323" t="str">
            <v>FNC</v>
          </cell>
          <cell r="L323" t="str">
            <v>10220500</v>
          </cell>
          <cell r="P323" t="str">
            <v>FNC</v>
          </cell>
          <cell r="U323" t="str">
            <v>P01</v>
          </cell>
        </row>
        <row r="324">
          <cell r="E324" t="str">
            <v>FNC</v>
          </cell>
          <cell r="L324" t="str">
            <v>10220500</v>
          </cell>
          <cell r="P324" t="str">
            <v>FNC</v>
          </cell>
          <cell r="U324" t="str">
            <v>P011</v>
          </cell>
        </row>
        <row r="325">
          <cell r="E325" t="str">
            <v>FNC</v>
          </cell>
          <cell r="L325" t="str">
            <v>10220500</v>
          </cell>
          <cell r="P325" t="str">
            <v>FNC</v>
          </cell>
          <cell r="U325" t="str">
            <v>P02</v>
          </cell>
        </row>
        <row r="326">
          <cell r="E326" t="str">
            <v>FNC</v>
          </cell>
          <cell r="L326" t="str">
            <v>10220500</v>
          </cell>
          <cell r="P326" t="str">
            <v>FNC</v>
          </cell>
          <cell r="U326" t="str">
            <v>P021</v>
          </cell>
        </row>
        <row r="327">
          <cell r="E327" t="str">
            <v>FNC</v>
          </cell>
          <cell r="L327" t="str">
            <v>10220500</v>
          </cell>
          <cell r="P327" t="str">
            <v>FNC</v>
          </cell>
          <cell r="U327" t="str">
            <v>P03</v>
          </cell>
        </row>
        <row r="328">
          <cell r="E328" t="str">
            <v>FNC</v>
          </cell>
          <cell r="L328" t="str">
            <v>10220500</v>
          </cell>
          <cell r="P328" t="str">
            <v>FNC</v>
          </cell>
          <cell r="U328" t="str">
            <v>P04</v>
          </cell>
        </row>
        <row r="329">
          <cell r="E329" t="str">
            <v>FNC</v>
          </cell>
          <cell r="L329" t="str">
            <v>10220500</v>
          </cell>
          <cell r="P329" t="str">
            <v>FNC</v>
          </cell>
          <cell r="U329" t="str">
            <v>P041</v>
          </cell>
        </row>
        <row r="330">
          <cell r="E330" t="str">
            <v>FNC</v>
          </cell>
          <cell r="L330" t="str">
            <v>10220500</v>
          </cell>
          <cell r="P330" t="str">
            <v>FNC</v>
          </cell>
          <cell r="U330" t="str">
            <v>P05</v>
          </cell>
        </row>
        <row r="331">
          <cell r="E331" t="str">
            <v>FNC</v>
          </cell>
          <cell r="L331" t="str">
            <v>10220500</v>
          </cell>
          <cell r="P331" t="str">
            <v>FNC</v>
          </cell>
          <cell r="U331" t="str">
            <v>P11</v>
          </cell>
        </row>
        <row r="332">
          <cell r="E332" t="str">
            <v>FNC</v>
          </cell>
          <cell r="L332" t="str">
            <v>10220500</v>
          </cell>
          <cell r="P332" t="str">
            <v>FNC</v>
          </cell>
          <cell r="U332" t="str">
            <v>P111</v>
          </cell>
        </row>
        <row r="333">
          <cell r="E333" t="str">
            <v>FNC</v>
          </cell>
          <cell r="L333" t="str">
            <v>10220500</v>
          </cell>
          <cell r="P333" t="str">
            <v>FNC</v>
          </cell>
          <cell r="U333" t="str">
            <v>P12</v>
          </cell>
        </row>
        <row r="334">
          <cell r="L334" t="str">
            <v>10220500</v>
          </cell>
          <cell r="P334" t="str">
            <v>FNC</v>
          </cell>
          <cell r="U334" t="str">
            <v>P13</v>
          </cell>
        </row>
        <row r="335">
          <cell r="L335" t="str">
            <v>10220500</v>
          </cell>
          <cell r="P335" t="str">
            <v>FNC</v>
          </cell>
          <cell r="U335" t="str">
            <v>P14</v>
          </cell>
        </row>
        <row r="336">
          <cell r="L336" t="str">
            <v>10220500</v>
          </cell>
          <cell r="P336" t="str">
            <v>FNC</v>
          </cell>
          <cell r="U336" t="str">
            <v>P15</v>
          </cell>
        </row>
        <row r="337">
          <cell r="L337" t="str">
            <v>10220500</v>
          </cell>
          <cell r="P337" t="str">
            <v>FNC</v>
          </cell>
          <cell r="U337" t="str">
            <v>P09</v>
          </cell>
        </row>
        <row r="338">
          <cell r="L338" t="str">
            <v>10220500</v>
          </cell>
          <cell r="P338" t="str">
            <v>FNC</v>
          </cell>
          <cell r="U338" t="str">
            <v>P19</v>
          </cell>
        </row>
        <row r="339">
          <cell r="L339" t="str">
            <v>10220620</v>
          </cell>
          <cell r="P339" t="str">
            <v>FNC</v>
          </cell>
          <cell r="U339" t="str">
            <v>P01</v>
          </cell>
        </row>
        <row r="340">
          <cell r="L340" t="str">
            <v>10220620</v>
          </cell>
          <cell r="P340" t="str">
            <v>FNC</v>
          </cell>
          <cell r="U340" t="str">
            <v>P011</v>
          </cell>
        </row>
        <row r="341">
          <cell r="L341" t="str">
            <v>10220620</v>
          </cell>
          <cell r="P341" t="str">
            <v>FNC</v>
          </cell>
          <cell r="U341" t="str">
            <v>P02</v>
          </cell>
        </row>
        <row r="342">
          <cell r="L342" t="str">
            <v>10220620</v>
          </cell>
          <cell r="P342" t="str">
            <v>FNC</v>
          </cell>
          <cell r="U342" t="str">
            <v>P021</v>
          </cell>
        </row>
        <row r="343">
          <cell r="L343" t="str">
            <v>10220620</v>
          </cell>
          <cell r="P343" t="str">
            <v>FNC</v>
          </cell>
          <cell r="U343" t="str">
            <v>P03</v>
          </cell>
        </row>
        <row r="344">
          <cell r="L344" t="str">
            <v>10220620</v>
          </cell>
          <cell r="P344" t="str">
            <v>FNC</v>
          </cell>
          <cell r="U344" t="str">
            <v>P04</v>
          </cell>
        </row>
        <row r="345">
          <cell r="L345" t="str">
            <v>10220620</v>
          </cell>
          <cell r="P345" t="str">
            <v>FNC</v>
          </cell>
          <cell r="U345" t="str">
            <v>P041</v>
          </cell>
        </row>
        <row r="346">
          <cell r="L346" t="str">
            <v>10220620</v>
          </cell>
          <cell r="P346" t="str">
            <v>FNC</v>
          </cell>
          <cell r="U346" t="str">
            <v>P05</v>
          </cell>
        </row>
        <row r="347">
          <cell r="L347" t="str">
            <v>10220620</v>
          </cell>
          <cell r="P347" t="str">
            <v>FNC</v>
          </cell>
          <cell r="U347" t="str">
            <v>P11</v>
          </cell>
        </row>
        <row r="348">
          <cell r="L348" t="str">
            <v>10220620</v>
          </cell>
          <cell r="P348" t="str">
            <v>FNC</v>
          </cell>
          <cell r="U348" t="str">
            <v>P111</v>
          </cell>
        </row>
        <row r="349">
          <cell r="L349" t="str">
            <v>10220620</v>
          </cell>
          <cell r="P349" t="str">
            <v>FNC</v>
          </cell>
          <cell r="U349" t="str">
            <v>P12</v>
          </cell>
        </row>
        <row r="350">
          <cell r="L350" t="str">
            <v>10220620</v>
          </cell>
          <cell r="P350" t="str">
            <v>FNC</v>
          </cell>
          <cell r="U350" t="str">
            <v>P13</v>
          </cell>
        </row>
        <row r="351">
          <cell r="L351" t="str">
            <v>10220620</v>
          </cell>
          <cell r="P351" t="str">
            <v>FNC</v>
          </cell>
          <cell r="U351" t="str">
            <v>P14</v>
          </cell>
        </row>
        <row r="352">
          <cell r="L352" t="str">
            <v>10220620</v>
          </cell>
          <cell r="P352" t="str">
            <v>FNC</v>
          </cell>
          <cell r="U352" t="str">
            <v>P15</v>
          </cell>
        </row>
        <row r="353">
          <cell r="L353" t="str">
            <v>10220620</v>
          </cell>
          <cell r="P353" t="str">
            <v>FNC</v>
          </cell>
          <cell r="U353" t="str">
            <v>P09</v>
          </cell>
        </row>
        <row r="354">
          <cell r="L354" t="str">
            <v>10220620</v>
          </cell>
          <cell r="P354" t="str">
            <v>FNC</v>
          </cell>
          <cell r="U354" t="str">
            <v>P19</v>
          </cell>
        </row>
        <row r="355">
          <cell r="L355" t="str">
            <v>10220630</v>
          </cell>
          <cell r="P355" t="str">
            <v>FNC</v>
          </cell>
          <cell r="U355" t="str">
            <v>P01</v>
          </cell>
        </row>
        <row r="356">
          <cell r="L356" t="str">
            <v>10220630</v>
          </cell>
          <cell r="P356" t="str">
            <v>FNC</v>
          </cell>
          <cell r="U356" t="str">
            <v>P011</v>
          </cell>
        </row>
        <row r="357">
          <cell r="L357" t="str">
            <v>10220630</v>
          </cell>
          <cell r="P357" t="str">
            <v>FNC</v>
          </cell>
          <cell r="U357" t="str">
            <v>P02</v>
          </cell>
        </row>
        <row r="358">
          <cell r="L358" t="str">
            <v>10220630</v>
          </cell>
          <cell r="P358" t="str">
            <v>FNC</v>
          </cell>
          <cell r="U358" t="str">
            <v>P021</v>
          </cell>
        </row>
        <row r="359">
          <cell r="L359" t="str">
            <v>10220630</v>
          </cell>
          <cell r="P359" t="str">
            <v>FNC</v>
          </cell>
          <cell r="U359" t="str">
            <v>P03</v>
          </cell>
        </row>
        <row r="360">
          <cell r="L360" t="str">
            <v>10220630</v>
          </cell>
          <cell r="P360" t="str">
            <v>FNC</v>
          </cell>
          <cell r="U360" t="str">
            <v>P04</v>
          </cell>
        </row>
        <row r="361">
          <cell r="L361" t="str">
            <v>10220630</v>
          </cell>
          <cell r="P361" t="str">
            <v>FNC</v>
          </cell>
          <cell r="U361" t="str">
            <v>P041</v>
          </cell>
        </row>
        <row r="362">
          <cell r="L362" t="str">
            <v>10220630</v>
          </cell>
          <cell r="P362" t="str">
            <v>FNC</v>
          </cell>
          <cell r="U362" t="str">
            <v>P05</v>
          </cell>
        </row>
        <row r="363">
          <cell r="L363" t="str">
            <v>10220630</v>
          </cell>
          <cell r="P363" t="str">
            <v>FNC</v>
          </cell>
          <cell r="U363" t="str">
            <v>P11</v>
          </cell>
        </row>
        <row r="364">
          <cell r="L364" t="str">
            <v>10220630</v>
          </cell>
          <cell r="P364" t="str">
            <v>FNC</v>
          </cell>
          <cell r="U364" t="str">
            <v>P111</v>
          </cell>
        </row>
        <row r="365">
          <cell r="L365" t="str">
            <v>10220630</v>
          </cell>
          <cell r="P365" t="str">
            <v>FNC</v>
          </cell>
          <cell r="U365" t="str">
            <v>P12</v>
          </cell>
        </row>
        <row r="366">
          <cell r="L366" t="str">
            <v>10220630</v>
          </cell>
          <cell r="P366" t="str">
            <v>FNC</v>
          </cell>
          <cell r="U366" t="str">
            <v>P13</v>
          </cell>
        </row>
        <row r="367">
          <cell r="L367" t="str">
            <v>10220630</v>
          </cell>
          <cell r="P367" t="str">
            <v>FNC</v>
          </cell>
          <cell r="U367" t="str">
            <v>P14</v>
          </cell>
        </row>
        <row r="368">
          <cell r="L368" t="str">
            <v>10220630</v>
          </cell>
          <cell r="P368" t="str">
            <v>FNC</v>
          </cell>
          <cell r="U368" t="str">
            <v>P15</v>
          </cell>
        </row>
        <row r="369">
          <cell r="L369" t="str">
            <v>10220630</v>
          </cell>
          <cell r="P369" t="str">
            <v>FNC</v>
          </cell>
          <cell r="U369" t="str">
            <v>P09</v>
          </cell>
        </row>
        <row r="370">
          <cell r="L370" t="str">
            <v>10220630</v>
          </cell>
          <cell r="P370" t="str">
            <v>FNC</v>
          </cell>
          <cell r="U370" t="str">
            <v>P19</v>
          </cell>
        </row>
        <row r="371">
          <cell r="L371" t="str">
            <v>10220600</v>
          </cell>
          <cell r="P371" t="str">
            <v>FNC</v>
          </cell>
          <cell r="U371" t="str">
            <v>P01</v>
          </cell>
        </row>
        <row r="372">
          <cell r="L372" t="str">
            <v>10220600</v>
          </cell>
          <cell r="P372" t="str">
            <v>FNC</v>
          </cell>
          <cell r="U372" t="str">
            <v>P011</v>
          </cell>
        </row>
        <row r="373">
          <cell r="L373" t="str">
            <v>10220600</v>
          </cell>
          <cell r="P373" t="str">
            <v>FNC</v>
          </cell>
          <cell r="U373" t="str">
            <v>P02</v>
          </cell>
        </row>
        <row r="374">
          <cell r="L374" t="str">
            <v>10220600</v>
          </cell>
          <cell r="P374" t="str">
            <v>FNC</v>
          </cell>
          <cell r="U374" t="str">
            <v>P021</v>
          </cell>
        </row>
        <row r="375">
          <cell r="L375" t="str">
            <v>10220600</v>
          </cell>
          <cell r="P375" t="str">
            <v>FNC</v>
          </cell>
          <cell r="U375" t="str">
            <v>P03</v>
          </cell>
        </row>
        <row r="376">
          <cell r="L376" t="str">
            <v>10220600</v>
          </cell>
          <cell r="P376" t="str">
            <v>FNC</v>
          </cell>
          <cell r="U376" t="str">
            <v>P04</v>
          </cell>
        </row>
        <row r="377">
          <cell r="L377" t="str">
            <v>10220600</v>
          </cell>
          <cell r="P377" t="str">
            <v>FNC</v>
          </cell>
          <cell r="U377" t="str">
            <v>P041</v>
          </cell>
        </row>
        <row r="378">
          <cell r="L378" t="str">
            <v>10220600</v>
          </cell>
          <cell r="P378" t="str">
            <v>FNC</v>
          </cell>
          <cell r="U378" t="str">
            <v>P05</v>
          </cell>
        </row>
        <row r="379">
          <cell r="L379" t="str">
            <v>10220600</v>
          </cell>
          <cell r="P379" t="str">
            <v>FNC</v>
          </cell>
          <cell r="U379" t="str">
            <v>P11</v>
          </cell>
        </row>
        <row r="380">
          <cell r="L380" t="str">
            <v>10220600</v>
          </cell>
          <cell r="P380" t="str">
            <v>FNC</v>
          </cell>
          <cell r="U380" t="str">
            <v>P111</v>
          </cell>
        </row>
        <row r="381">
          <cell r="L381" t="str">
            <v>10220600</v>
          </cell>
          <cell r="P381" t="str">
            <v>FNC</v>
          </cell>
          <cell r="U381" t="str">
            <v>P12</v>
          </cell>
        </row>
        <row r="382">
          <cell r="L382" t="str">
            <v>10220600</v>
          </cell>
          <cell r="P382" t="str">
            <v>FNC</v>
          </cell>
          <cell r="U382" t="str">
            <v>P13</v>
          </cell>
        </row>
        <row r="383">
          <cell r="L383" t="str">
            <v>10220600</v>
          </cell>
          <cell r="P383" t="str">
            <v>FNC</v>
          </cell>
          <cell r="U383" t="str">
            <v>P14</v>
          </cell>
        </row>
        <row r="384">
          <cell r="L384" t="str">
            <v>10220600</v>
          </cell>
          <cell r="P384" t="str">
            <v>FNC</v>
          </cell>
          <cell r="U384" t="str">
            <v>P15</v>
          </cell>
        </row>
        <row r="385">
          <cell r="L385" t="str">
            <v>10220600</v>
          </cell>
          <cell r="P385" t="str">
            <v>FNC</v>
          </cell>
          <cell r="U385" t="str">
            <v>P09</v>
          </cell>
        </row>
        <row r="386">
          <cell r="L386" t="str">
            <v>10220600</v>
          </cell>
          <cell r="P386" t="str">
            <v>FNC</v>
          </cell>
          <cell r="U386" t="str">
            <v>P19</v>
          </cell>
        </row>
        <row r="387">
          <cell r="L387" t="str">
            <v>10220610</v>
          </cell>
          <cell r="P387" t="str">
            <v>FNC</v>
          </cell>
          <cell r="U387" t="str">
            <v>P01</v>
          </cell>
        </row>
        <row r="388">
          <cell r="L388" t="str">
            <v>10220610</v>
          </cell>
          <cell r="P388" t="str">
            <v>FNC</v>
          </cell>
          <cell r="U388" t="str">
            <v>P011</v>
          </cell>
        </row>
        <row r="389">
          <cell r="L389" t="str">
            <v>10220610</v>
          </cell>
          <cell r="P389" t="str">
            <v>FNC</v>
          </cell>
          <cell r="U389" t="str">
            <v>P02</v>
          </cell>
        </row>
        <row r="390">
          <cell r="L390" t="str">
            <v>10220610</v>
          </cell>
          <cell r="P390" t="str">
            <v>FNC</v>
          </cell>
          <cell r="U390" t="str">
            <v>P021</v>
          </cell>
        </row>
        <row r="391">
          <cell r="L391" t="str">
            <v>10220610</v>
          </cell>
          <cell r="P391" t="str">
            <v>FNC</v>
          </cell>
          <cell r="U391" t="str">
            <v>P03</v>
          </cell>
        </row>
        <row r="392">
          <cell r="L392" t="str">
            <v>10220610</v>
          </cell>
          <cell r="P392" t="str">
            <v>FNC</v>
          </cell>
          <cell r="U392" t="str">
            <v>P04</v>
          </cell>
        </row>
        <row r="393">
          <cell r="L393" t="str">
            <v>10220610</v>
          </cell>
          <cell r="P393" t="str">
            <v>FNC</v>
          </cell>
          <cell r="U393" t="str">
            <v>P041</v>
          </cell>
        </row>
        <row r="394">
          <cell r="L394" t="str">
            <v>10220610</v>
          </cell>
          <cell r="P394" t="str">
            <v>FNC</v>
          </cell>
          <cell r="U394" t="str">
            <v>P05</v>
          </cell>
        </row>
        <row r="395">
          <cell r="L395" t="str">
            <v>10220610</v>
          </cell>
          <cell r="P395" t="str">
            <v>FNC</v>
          </cell>
          <cell r="U395" t="str">
            <v>P11</v>
          </cell>
        </row>
        <row r="396">
          <cell r="L396" t="str">
            <v>10220610</v>
          </cell>
          <cell r="P396" t="str">
            <v>FNC</v>
          </cell>
          <cell r="U396" t="str">
            <v>P111</v>
          </cell>
        </row>
        <row r="397">
          <cell r="L397" t="str">
            <v>10220610</v>
          </cell>
          <cell r="P397" t="str">
            <v>FNC</v>
          </cell>
          <cell r="U397" t="str">
            <v>P12</v>
          </cell>
        </row>
        <row r="398">
          <cell r="L398" t="str">
            <v>10220610</v>
          </cell>
          <cell r="P398" t="str">
            <v>FNC</v>
          </cell>
          <cell r="U398" t="str">
            <v>P13</v>
          </cell>
        </row>
        <row r="399">
          <cell r="L399" t="str">
            <v>10220610</v>
          </cell>
          <cell r="P399" t="str">
            <v>FNC</v>
          </cell>
          <cell r="U399" t="str">
            <v>P14</v>
          </cell>
        </row>
        <row r="400">
          <cell r="L400" t="str">
            <v>10220610</v>
          </cell>
          <cell r="P400" t="str">
            <v>FNC</v>
          </cell>
          <cell r="U400" t="str">
            <v>P15</v>
          </cell>
        </row>
        <row r="401">
          <cell r="L401" t="str">
            <v>10220610</v>
          </cell>
          <cell r="P401" t="str">
            <v>FNC</v>
          </cell>
          <cell r="U401" t="str">
            <v>P09</v>
          </cell>
        </row>
        <row r="402">
          <cell r="L402" t="str">
            <v>10220610</v>
          </cell>
          <cell r="P402" t="str">
            <v>FNC</v>
          </cell>
          <cell r="U402" t="str">
            <v>P19</v>
          </cell>
        </row>
        <row r="403">
          <cell r="L403" t="str">
            <v>10220640</v>
          </cell>
          <cell r="P403" t="str">
            <v>FNC</v>
          </cell>
          <cell r="U403" t="str">
            <v>P01</v>
          </cell>
        </row>
        <row r="404">
          <cell r="L404" t="str">
            <v>10220640</v>
          </cell>
          <cell r="P404" t="str">
            <v>FNC</v>
          </cell>
          <cell r="U404" t="str">
            <v>P011</v>
          </cell>
        </row>
        <row r="405">
          <cell r="L405" t="str">
            <v>10220640</v>
          </cell>
          <cell r="P405" t="str">
            <v>FNC</v>
          </cell>
          <cell r="U405" t="str">
            <v>P02</v>
          </cell>
        </row>
        <row r="406">
          <cell r="L406" t="str">
            <v>10220640</v>
          </cell>
          <cell r="P406" t="str">
            <v>FNC</v>
          </cell>
          <cell r="U406" t="str">
            <v>P021</v>
          </cell>
        </row>
        <row r="407">
          <cell r="L407" t="str">
            <v>10220640</v>
          </cell>
          <cell r="P407" t="str">
            <v>FNC</v>
          </cell>
          <cell r="U407" t="str">
            <v>P03</v>
          </cell>
        </row>
        <row r="408">
          <cell r="L408" t="str">
            <v>10220640</v>
          </cell>
          <cell r="P408" t="str">
            <v>FNC</v>
          </cell>
          <cell r="U408" t="str">
            <v>P04</v>
          </cell>
        </row>
        <row r="409">
          <cell r="L409" t="str">
            <v>10220640</v>
          </cell>
          <cell r="P409" t="str">
            <v>FNC</v>
          </cell>
          <cell r="U409" t="str">
            <v>P041</v>
          </cell>
        </row>
        <row r="410">
          <cell r="L410" t="str">
            <v>10220640</v>
          </cell>
          <cell r="P410" t="str">
            <v>FNC</v>
          </cell>
          <cell r="U410" t="str">
            <v>P05</v>
          </cell>
        </row>
        <row r="411">
          <cell r="L411" t="str">
            <v>10220640</v>
          </cell>
          <cell r="P411" t="str">
            <v>FNC</v>
          </cell>
          <cell r="U411" t="str">
            <v>P11</v>
          </cell>
        </row>
        <row r="412">
          <cell r="L412" t="str">
            <v>10220640</v>
          </cell>
          <cell r="P412" t="str">
            <v>FNC</v>
          </cell>
          <cell r="U412" t="str">
            <v>P111</v>
          </cell>
        </row>
        <row r="413">
          <cell r="L413" t="str">
            <v>10220640</v>
          </cell>
          <cell r="P413" t="str">
            <v>FNC</v>
          </cell>
          <cell r="U413" t="str">
            <v>P12</v>
          </cell>
        </row>
        <row r="414">
          <cell r="L414" t="str">
            <v>10220640</v>
          </cell>
          <cell r="P414" t="str">
            <v>FNC</v>
          </cell>
          <cell r="U414" t="str">
            <v>P13</v>
          </cell>
        </row>
        <row r="415">
          <cell r="L415" t="str">
            <v>10220640</v>
          </cell>
          <cell r="P415" t="str">
            <v>FNC</v>
          </cell>
          <cell r="U415" t="str">
            <v>P14</v>
          </cell>
        </row>
        <row r="416">
          <cell r="L416" t="str">
            <v>10220640</v>
          </cell>
          <cell r="P416" t="str">
            <v>FNC</v>
          </cell>
          <cell r="U416" t="str">
            <v>P15</v>
          </cell>
        </row>
        <row r="417">
          <cell r="L417" t="str">
            <v>10220640</v>
          </cell>
          <cell r="P417" t="str">
            <v>FNC</v>
          </cell>
          <cell r="U417" t="str">
            <v>P09</v>
          </cell>
        </row>
        <row r="418">
          <cell r="L418" t="str">
            <v>10220640</v>
          </cell>
          <cell r="P418" t="str">
            <v>FNC</v>
          </cell>
          <cell r="U418" t="str">
            <v>P19</v>
          </cell>
        </row>
        <row r="419">
          <cell r="L419" t="str">
            <v>10220700</v>
          </cell>
          <cell r="P419" t="str">
            <v>FNC</v>
          </cell>
          <cell r="U419" t="str">
            <v>P01</v>
          </cell>
        </row>
        <row r="420">
          <cell r="L420" t="str">
            <v>10220700</v>
          </cell>
          <cell r="P420" t="str">
            <v>FNC</v>
          </cell>
          <cell r="U420" t="str">
            <v>P011</v>
          </cell>
        </row>
        <row r="421">
          <cell r="L421" t="str">
            <v>10220700</v>
          </cell>
          <cell r="P421" t="str">
            <v>FNC</v>
          </cell>
          <cell r="U421" t="str">
            <v>P02</v>
          </cell>
        </row>
        <row r="422">
          <cell r="L422" t="str">
            <v>10220700</v>
          </cell>
          <cell r="P422" t="str">
            <v>FNC</v>
          </cell>
          <cell r="U422" t="str">
            <v>P021</v>
          </cell>
        </row>
        <row r="423">
          <cell r="L423" t="str">
            <v>10220700</v>
          </cell>
          <cell r="P423" t="str">
            <v>FNC</v>
          </cell>
          <cell r="U423" t="str">
            <v>P03</v>
          </cell>
        </row>
        <row r="424">
          <cell r="L424" t="str">
            <v>10220700</v>
          </cell>
          <cell r="P424" t="str">
            <v>FNC</v>
          </cell>
          <cell r="U424" t="str">
            <v>P04</v>
          </cell>
        </row>
        <row r="425">
          <cell r="L425" t="str">
            <v>10220700</v>
          </cell>
          <cell r="P425" t="str">
            <v>FNC</v>
          </cell>
          <cell r="U425" t="str">
            <v>P041</v>
          </cell>
        </row>
        <row r="426">
          <cell r="L426" t="str">
            <v>10220700</v>
          </cell>
          <cell r="P426" t="str">
            <v>FNC</v>
          </cell>
          <cell r="U426" t="str">
            <v>P05</v>
          </cell>
        </row>
        <row r="427">
          <cell r="L427" t="str">
            <v>10220700</v>
          </cell>
          <cell r="P427" t="str">
            <v>FNC</v>
          </cell>
          <cell r="U427" t="str">
            <v>P11</v>
          </cell>
        </row>
        <row r="428">
          <cell r="L428" t="str">
            <v>10220700</v>
          </cell>
          <cell r="P428" t="str">
            <v>FNC</v>
          </cell>
          <cell r="U428" t="str">
            <v>P111</v>
          </cell>
        </row>
        <row r="429">
          <cell r="L429" t="str">
            <v>10220700</v>
          </cell>
          <cell r="P429" t="str">
            <v>FNC</v>
          </cell>
          <cell r="U429" t="str">
            <v>P12</v>
          </cell>
        </row>
        <row r="430">
          <cell r="L430" t="str">
            <v>10220700</v>
          </cell>
          <cell r="P430" t="str">
            <v>FNC</v>
          </cell>
          <cell r="U430" t="str">
            <v>P13</v>
          </cell>
        </row>
        <row r="431">
          <cell r="L431" t="str">
            <v>10220700</v>
          </cell>
          <cell r="P431" t="str">
            <v>FNC</v>
          </cell>
          <cell r="U431" t="str">
            <v>P14</v>
          </cell>
        </row>
        <row r="432">
          <cell r="L432" t="str">
            <v>10220700</v>
          </cell>
          <cell r="P432" t="str">
            <v>FNC</v>
          </cell>
          <cell r="U432" t="str">
            <v>P15</v>
          </cell>
        </row>
        <row r="433">
          <cell r="L433" t="str">
            <v>10220700</v>
          </cell>
          <cell r="P433" t="str">
            <v>FNC</v>
          </cell>
          <cell r="U433" t="str">
            <v>P09</v>
          </cell>
        </row>
        <row r="434">
          <cell r="L434" t="str">
            <v>10220700</v>
          </cell>
          <cell r="P434" t="str">
            <v>FNC</v>
          </cell>
          <cell r="U434" t="str">
            <v>P19</v>
          </cell>
        </row>
      </sheetData>
      <sheetData sheetId="25" refreshError="1"/>
      <sheetData sheetId="26" refreshError="1">
        <row r="188">
          <cell r="B188">
            <v>20</v>
          </cell>
        </row>
        <row r="189">
          <cell r="B189" t="str">
            <v>101001G</v>
          </cell>
        </row>
        <row r="190">
          <cell r="B190">
            <v>250</v>
          </cell>
        </row>
        <row r="191">
          <cell r="B191">
            <v>2003</v>
          </cell>
        </row>
        <row r="192">
          <cell r="B192">
            <v>12</v>
          </cell>
        </row>
        <row r="193">
          <cell r="B193" t="str">
            <v>1A</v>
          </cell>
        </row>
        <row r="194">
          <cell r="B194" t="str">
            <v>LV LC CD</v>
          </cell>
        </row>
        <row r="195">
          <cell r="B195" t="str">
            <v>CE</v>
          </cell>
        </row>
        <row r="210">
          <cell r="A210">
            <v>10230510</v>
          </cell>
          <cell r="E210" t="str">
            <v>FNC</v>
          </cell>
          <cell r="F210" t="str">
            <v>P011</v>
          </cell>
        </row>
        <row r="211">
          <cell r="A211">
            <v>10230510</v>
          </cell>
          <cell r="E211" t="str">
            <v>FNC</v>
          </cell>
          <cell r="F211" t="str">
            <v>P02</v>
          </cell>
        </row>
        <row r="212">
          <cell r="A212">
            <v>10230510</v>
          </cell>
          <cell r="E212" t="str">
            <v>FNC</v>
          </cell>
          <cell r="F212" t="str">
            <v>P021</v>
          </cell>
        </row>
        <row r="213">
          <cell r="A213">
            <v>10230510</v>
          </cell>
          <cell r="E213" t="str">
            <v>FNC</v>
          </cell>
          <cell r="F213" t="str">
            <v>P03</v>
          </cell>
        </row>
        <row r="214">
          <cell r="A214">
            <v>10230510</v>
          </cell>
          <cell r="E214" t="str">
            <v>FNC</v>
          </cell>
          <cell r="F214" t="str">
            <v>P04</v>
          </cell>
        </row>
        <row r="215">
          <cell r="A215">
            <v>10230510</v>
          </cell>
          <cell r="E215" t="str">
            <v>FNC</v>
          </cell>
          <cell r="F215" t="str">
            <v>P05</v>
          </cell>
        </row>
        <row r="216">
          <cell r="A216">
            <v>10230510</v>
          </cell>
          <cell r="E216" t="str">
            <v>FNC</v>
          </cell>
          <cell r="F216" t="str">
            <v>P111</v>
          </cell>
        </row>
        <row r="217">
          <cell r="A217">
            <v>10230510</v>
          </cell>
          <cell r="E217" t="str">
            <v>FNC</v>
          </cell>
          <cell r="F217" t="str">
            <v>P12</v>
          </cell>
        </row>
        <row r="218">
          <cell r="A218">
            <v>10230510</v>
          </cell>
          <cell r="E218" t="str">
            <v>FNC</v>
          </cell>
          <cell r="F218" t="str">
            <v>P13</v>
          </cell>
        </row>
        <row r="219">
          <cell r="A219">
            <v>10230510</v>
          </cell>
          <cell r="E219" t="str">
            <v>FNC</v>
          </cell>
          <cell r="F219" t="str">
            <v>P14</v>
          </cell>
        </row>
        <row r="220">
          <cell r="A220">
            <v>10230510</v>
          </cell>
          <cell r="E220" t="str">
            <v>FNC</v>
          </cell>
          <cell r="F220" t="str">
            <v>P15</v>
          </cell>
        </row>
        <row r="221">
          <cell r="A221">
            <v>10230610</v>
          </cell>
          <cell r="E221" t="str">
            <v>FNC</v>
          </cell>
          <cell r="F221" t="str">
            <v>P011</v>
          </cell>
        </row>
        <row r="222">
          <cell r="A222">
            <v>10230610</v>
          </cell>
          <cell r="E222" t="str">
            <v>FNC</v>
          </cell>
          <cell r="F222" t="str">
            <v>P02</v>
          </cell>
        </row>
        <row r="223">
          <cell r="A223">
            <v>10230610</v>
          </cell>
          <cell r="E223" t="str">
            <v>FNC</v>
          </cell>
          <cell r="F223" t="str">
            <v>P021</v>
          </cell>
        </row>
        <row r="224">
          <cell r="A224">
            <v>10230610</v>
          </cell>
          <cell r="E224" t="str">
            <v>FNC</v>
          </cell>
          <cell r="F224" t="str">
            <v>P03</v>
          </cell>
        </row>
        <row r="225">
          <cell r="A225">
            <v>10230610</v>
          </cell>
          <cell r="E225" t="str">
            <v>FNC</v>
          </cell>
          <cell r="F225" t="str">
            <v>P04</v>
          </cell>
        </row>
        <row r="226">
          <cell r="A226">
            <v>10230610</v>
          </cell>
          <cell r="E226" t="str">
            <v>FNC</v>
          </cell>
          <cell r="F226" t="str">
            <v>P05</v>
          </cell>
        </row>
        <row r="227">
          <cell r="A227">
            <v>10230610</v>
          </cell>
          <cell r="E227" t="str">
            <v>FNC</v>
          </cell>
          <cell r="F227" t="str">
            <v>P111</v>
          </cell>
        </row>
        <row r="228">
          <cell r="A228">
            <v>10230610</v>
          </cell>
          <cell r="E228" t="str">
            <v>FNC</v>
          </cell>
          <cell r="F228" t="str">
            <v>P12</v>
          </cell>
        </row>
        <row r="229">
          <cell r="A229">
            <v>10230610</v>
          </cell>
          <cell r="E229" t="str">
            <v>FNC</v>
          </cell>
          <cell r="F229" t="str">
            <v>P13</v>
          </cell>
        </row>
        <row r="230">
          <cell r="A230">
            <v>10230610</v>
          </cell>
          <cell r="E230" t="str">
            <v>FNC</v>
          </cell>
          <cell r="F230" t="str">
            <v>P14</v>
          </cell>
        </row>
        <row r="231">
          <cell r="A231">
            <v>10230610</v>
          </cell>
          <cell r="E231" t="str">
            <v>FNC</v>
          </cell>
          <cell r="F231" t="str">
            <v>P15</v>
          </cell>
        </row>
      </sheetData>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row r="109">
          <cell r="K109">
            <v>10</v>
          </cell>
        </row>
        <row r="110">
          <cell r="K110" t="str">
            <v>FMC</v>
          </cell>
        </row>
        <row r="111">
          <cell r="K111">
            <v>705</v>
          </cell>
        </row>
        <row r="112">
          <cell r="B112">
            <v>2003</v>
          </cell>
          <cell r="K112" t="str">
            <v>CV GC CD</v>
          </cell>
        </row>
        <row r="113">
          <cell r="B113">
            <v>12</v>
          </cell>
          <cell r="K113" t="str">
            <v>CD</v>
          </cell>
        </row>
        <row r="114">
          <cell r="B114" t="str">
            <v>1A</v>
          </cell>
        </row>
        <row r="127">
          <cell r="D127" t="str">
            <v>FON</v>
          </cell>
          <cell r="E127" t="str">
            <v>ONCA010</v>
          </cell>
          <cell r="J127" t="str">
            <v>10252000</v>
          </cell>
          <cell r="L127" t="str">
            <v>FON</v>
          </cell>
          <cell r="N127" t="str">
            <v>ONCA010</v>
          </cell>
        </row>
        <row r="128">
          <cell r="D128" t="str">
            <v>FON</v>
          </cell>
          <cell r="E128" t="str">
            <v>ONCA020</v>
          </cell>
          <cell r="N128" t="str">
            <v>ONCA020</v>
          </cell>
        </row>
        <row r="129">
          <cell r="D129" t="str">
            <v>FON</v>
          </cell>
          <cell r="E129" t="str">
            <v>ONCA030</v>
          </cell>
          <cell r="N129" t="str">
            <v>ONCA030</v>
          </cell>
        </row>
        <row r="130">
          <cell r="D130" t="str">
            <v>FON</v>
          </cell>
          <cell r="E130" t="str">
            <v>ONCA040</v>
          </cell>
          <cell r="N130" t="str">
            <v>ONCA040</v>
          </cell>
        </row>
        <row r="131">
          <cell r="D131" t="str">
            <v>FON</v>
          </cell>
          <cell r="E131" t="str">
            <v>ONCA050</v>
          </cell>
          <cell r="N131" t="str">
            <v>ONCA050</v>
          </cell>
        </row>
        <row r="132">
          <cell r="D132" t="str">
            <v>FON</v>
          </cell>
          <cell r="E132" t="str">
            <v>ONCA060</v>
          </cell>
          <cell r="N132" t="str">
            <v>ONCA060</v>
          </cell>
        </row>
        <row r="133">
          <cell r="D133" t="str">
            <v>FON</v>
          </cell>
          <cell r="E133" t="str">
            <v>ONCA070</v>
          </cell>
          <cell r="N133" t="str">
            <v>ONCA070</v>
          </cell>
        </row>
        <row r="134">
          <cell r="D134" t="str">
            <v>FON</v>
          </cell>
          <cell r="E134" t="str">
            <v>ONCA080</v>
          </cell>
          <cell r="N134" t="str">
            <v>ONCA080</v>
          </cell>
        </row>
        <row r="135">
          <cell r="D135" t="str">
            <v>FON</v>
          </cell>
          <cell r="E135" t="str">
            <v>ONCA090</v>
          </cell>
          <cell r="N135" t="str">
            <v>ONCA090</v>
          </cell>
        </row>
        <row r="136">
          <cell r="D136" t="str">
            <v>FON</v>
          </cell>
          <cell r="E136" t="str">
            <v>ONCA100</v>
          </cell>
          <cell r="N136" t="str">
            <v>ONCA100</v>
          </cell>
        </row>
        <row r="137">
          <cell r="D137" t="str">
            <v>FON</v>
          </cell>
          <cell r="E137" t="str">
            <v>ONCA110</v>
          </cell>
          <cell r="N137" t="str">
            <v>ONCA110</v>
          </cell>
        </row>
        <row r="138">
          <cell r="D138" t="str">
            <v>FON</v>
          </cell>
          <cell r="E138" t="str">
            <v>ONCA120</v>
          </cell>
          <cell r="N138" t="str">
            <v>ONCA120</v>
          </cell>
        </row>
        <row r="139">
          <cell r="D139" t="str">
            <v>FON</v>
          </cell>
          <cell r="E139" t="str">
            <v>ONCA130</v>
          </cell>
          <cell r="N139" t="str">
            <v>ONCA130</v>
          </cell>
        </row>
        <row r="140">
          <cell r="D140" t="str">
            <v>FON</v>
          </cell>
          <cell r="E140" t="str">
            <v>ONCA140</v>
          </cell>
          <cell r="N140" t="str">
            <v>ONCA140</v>
          </cell>
        </row>
        <row r="141">
          <cell r="D141" t="str">
            <v>FON</v>
          </cell>
          <cell r="E141" t="str">
            <v>ONCA150</v>
          </cell>
          <cell r="N141" t="str">
            <v>ONCA150</v>
          </cell>
        </row>
        <row r="142">
          <cell r="D142" t="str">
            <v>FON</v>
          </cell>
          <cell r="E142" t="str">
            <v>ONCA160</v>
          </cell>
          <cell r="N142" t="str">
            <v>ONCA160</v>
          </cell>
        </row>
        <row r="143">
          <cell r="D143" t="str">
            <v>FON</v>
          </cell>
          <cell r="E143" t="str">
            <v>ONCA170</v>
          </cell>
          <cell r="N143" t="str">
            <v>ONCA170</v>
          </cell>
        </row>
        <row r="144">
          <cell r="D144" t="str">
            <v>FON</v>
          </cell>
          <cell r="E144" t="str">
            <v>ONCA180</v>
          </cell>
          <cell r="N144" t="str">
            <v>ONCA180</v>
          </cell>
        </row>
        <row r="145">
          <cell r="D145" t="str">
            <v>FON</v>
          </cell>
          <cell r="E145" t="str">
            <v>ONCA190</v>
          </cell>
          <cell r="N145" t="str">
            <v>ONCA190</v>
          </cell>
        </row>
        <row r="146">
          <cell r="D146" t="str">
            <v>FON</v>
          </cell>
          <cell r="E146" t="str">
            <v>ONCA310</v>
          </cell>
          <cell r="N146" t="str">
            <v>ONCA200</v>
          </cell>
        </row>
        <row r="147">
          <cell r="D147" t="str">
            <v>FON</v>
          </cell>
          <cell r="E147" t="str">
            <v>ONCA320</v>
          </cell>
          <cell r="N147" t="str">
            <v>ONCA310</v>
          </cell>
        </row>
        <row r="148">
          <cell r="D148" t="str">
            <v>FON</v>
          </cell>
          <cell r="E148" t="str">
            <v>ONCA330</v>
          </cell>
          <cell r="N148" t="str">
            <v>ONCA320</v>
          </cell>
        </row>
        <row r="149">
          <cell r="D149" t="str">
            <v>FON</v>
          </cell>
          <cell r="E149" t="str">
            <v>ONCA400</v>
          </cell>
          <cell r="N149" t="str">
            <v>ONCA330</v>
          </cell>
        </row>
        <row r="150">
          <cell r="D150" t="str">
            <v>FON</v>
          </cell>
          <cell r="E150" t="str">
            <v>ONCA410</v>
          </cell>
          <cell r="N150" t="str">
            <v>ONCA400</v>
          </cell>
        </row>
        <row r="151">
          <cell r="D151" t="str">
            <v>FON</v>
          </cell>
          <cell r="E151" t="str">
            <v>ONCA200</v>
          </cell>
          <cell r="N151" t="str">
            <v>ONCA410</v>
          </cell>
        </row>
        <row r="152">
          <cell r="N152" t="str">
            <v>ONCA045</v>
          </cell>
        </row>
      </sheetData>
      <sheetData sheetId="37" refreshError="1">
        <row r="112">
          <cell r="B112">
            <v>20</v>
          </cell>
          <cell r="L112">
            <v>10</v>
          </cell>
        </row>
        <row r="113">
          <cell r="B113" t="str">
            <v>101001G</v>
          </cell>
          <cell r="L113" t="str">
            <v>FMC</v>
          </cell>
        </row>
        <row r="114">
          <cell r="B114">
            <v>250</v>
          </cell>
          <cell r="L114">
            <v>705</v>
          </cell>
        </row>
        <row r="115">
          <cell r="B115">
            <v>2003</v>
          </cell>
          <cell r="L115" t="str">
            <v>CV GC CD</v>
          </cell>
        </row>
        <row r="116">
          <cell r="B116">
            <v>12</v>
          </cell>
          <cell r="L116" t="str">
            <v>CD</v>
          </cell>
        </row>
        <row r="117">
          <cell r="B117" t="str">
            <v>1A</v>
          </cell>
        </row>
        <row r="118">
          <cell r="B118" t="str">
            <v>LV LC CD</v>
          </cell>
        </row>
        <row r="119">
          <cell r="B119" t="str">
            <v>CE</v>
          </cell>
        </row>
        <row r="134">
          <cell r="A134">
            <v>20122000</v>
          </cell>
          <cell r="D134" t="str">
            <v>FAC</v>
          </cell>
          <cell r="E134" t="str">
            <v>ACC010</v>
          </cell>
          <cell r="K134" t="str">
            <v>20122000</v>
          </cell>
          <cell r="M134" t="str">
            <v>FAC</v>
          </cell>
          <cell r="O134" t="str">
            <v>ACC010</v>
          </cell>
        </row>
        <row r="135">
          <cell r="A135">
            <v>20122000</v>
          </cell>
          <cell r="D135" t="str">
            <v>FAC</v>
          </cell>
          <cell r="E135" t="str">
            <v>ACC020</v>
          </cell>
          <cell r="O135" t="str">
            <v>ACC020</v>
          </cell>
        </row>
        <row r="136">
          <cell r="A136">
            <v>20122000</v>
          </cell>
          <cell r="D136" t="str">
            <v>FAC</v>
          </cell>
          <cell r="E136" t="str">
            <v>ACC030</v>
          </cell>
          <cell r="O136" t="str">
            <v>ACC030</v>
          </cell>
        </row>
        <row r="137">
          <cell r="A137">
            <v>20122000</v>
          </cell>
          <cell r="D137" t="str">
            <v>FAC</v>
          </cell>
          <cell r="E137" t="str">
            <v>ACC040</v>
          </cell>
          <cell r="O137" t="str">
            <v>ACC040</v>
          </cell>
        </row>
        <row r="138">
          <cell r="A138">
            <v>20122000</v>
          </cell>
          <cell r="D138" t="str">
            <v>FAC</v>
          </cell>
          <cell r="E138" t="str">
            <v>ACC050</v>
          </cell>
          <cell r="O138" t="str">
            <v>ACC050</v>
          </cell>
        </row>
        <row r="139">
          <cell r="A139">
            <v>20122000</v>
          </cell>
          <cell r="D139" t="str">
            <v>FAC</v>
          </cell>
          <cell r="E139" t="str">
            <v>ACC060</v>
          </cell>
          <cell r="O139" t="str">
            <v>ACC060</v>
          </cell>
        </row>
        <row r="140">
          <cell r="A140">
            <v>20122000</v>
          </cell>
          <cell r="D140" t="str">
            <v>FAC</v>
          </cell>
          <cell r="E140" t="str">
            <v>ACC070</v>
          </cell>
          <cell r="O140" t="str">
            <v>ACC070</v>
          </cell>
        </row>
        <row r="141">
          <cell r="A141">
            <v>20122000</v>
          </cell>
          <cell r="D141" t="str">
            <v>FAC</v>
          </cell>
          <cell r="E141" t="str">
            <v>ACC080</v>
          </cell>
          <cell r="O141" t="str">
            <v>ACC080</v>
          </cell>
        </row>
        <row r="142">
          <cell r="A142">
            <v>20122000</v>
          </cell>
          <cell r="D142" t="str">
            <v>FAC</v>
          </cell>
          <cell r="E142" t="str">
            <v>ACC090</v>
          </cell>
          <cell r="O142" t="str">
            <v>ACC090</v>
          </cell>
        </row>
        <row r="143">
          <cell r="A143">
            <v>20122000</v>
          </cell>
          <cell r="D143" t="str">
            <v>FAC</v>
          </cell>
          <cell r="E143" t="str">
            <v>ACC100</v>
          </cell>
          <cell r="O143" t="str">
            <v>ACC100</v>
          </cell>
        </row>
        <row r="144">
          <cell r="A144">
            <v>20122000</v>
          </cell>
          <cell r="D144" t="str">
            <v>FAC</v>
          </cell>
          <cell r="E144" t="str">
            <v>ACC110</v>
          </cell>
          <cell r="O144" t="str">
            <v>ACC110</v>
          </cell>
        </row>
        <row r="145">
          <cell r="A145">
            <v>20122000</v>
          </cell>
          <cell r="D145" t="str">
            <v>FAC</v>
          </cell>
          <cell r="E145" t="str">
            <v>ACC120</v>
          </cell>
          <cell r="O145" t="str">
            <v>ACC120</v>
          </cell>
        </row>
        <row r="146">
          <cell r="A146">
            <v>20122000</v>
          </cell>
          <cell r="D146" t="str">
            <v>FAC</v>
          </cell>
          <cell r="E146" t="str">
            <v>ACC130</v>
          </cell>
          <cell r="O146" t="str">
            <v>ACC130</v>
          </cell>
        </row>
        <row r="147">
          <cell r="A147">
            <v>20122000</v>
          </cell>
          <cell r="D147" t="str">
            <v>FAC</v>
          </cell>
          <cell r="E147" t="str">
            <v>ACC140</v>
          </cell>
          <cell r="O147" t="str">
            <v>ACC140</v>
          </cell>
        </row>
        <row r="148">
          <cell r="A148">
            <v>20122000</v>
          </cell>
          <cell r="D148" t="str">
            <v>FAC</v>
          </cell>
          <cell r="E148" t="str">
            <v>ACC150</v>
          </cell>
          <cell r="O148" t="str">
            <v>ACC150</v>
          </cell>
        </row>
        <row r="149">
          <cell r="A149">
            <v>20122000</v>
          </cell>
          <cell r="D149" t="str">
            <v>FAC</v>
          </cell>
          <cell r="E149" t="str">
            <v>ACC160</v>
          </cell>
          <cell r="O149" t="str">
            <v>ACC160</v>
          </cell>
        </row>
        <row r="150">
          <cell r="A150">
            <v>20122000</v>
          </cell>
          <cell r="D150" t="str">
            <v>FAC</v>
          </cell>
          <cell r="E150" t="str">
            <v>ACC170</v>
          </cell>
          <cell r="O150" t="str">
            <v>ACC170</v>
          </cell>
        </row>
        <row r="151">
          <cell r="A151">
            <v>20122000</v>
          </cell>
          <cell r="D151" t="str">
            <v>FAC</v>
          </cell>
          <cell r="E151" t="str">
            <v>ACC180</v>
          </cell>
          <cell r="O151" t="str">
            <v>ACC180</v>
          </cell>
        </row>
        <row r="152">
          <cell r="A152">
            <v>20122000</v>
          </cell>
          <cell r="D152" t="str">
            <v>FAC</v>
          </cell>
          <cell r="E152" t="str">
            <v>ACC190</v>
          </cell>
          <cell r="O152" t="str">
            <v>ACC190</v>
          </cell>
        </row>
        <row r="153">
          <cell r="A153">
            <v>20122000</v>
          </cell>
          <cell r="D153" t="str">
            <v>FAC</v>
          </cell>
          <cell r="E153" t="str">
            <v>ACC200</v>
          </cell>
          <cell r="O153" t="str">
            <v>ACC200</v>
          </cell>
        </row>
        <row r="154">
          <cell r="A154">
            <v>20122000</v>
          </cell>
          <cell r="D154" t="str">
            <v>FAC</v>
          </cell>
          <cell r="E154" t="str">
            <v>ACC210</v>
          </cell>
          <cell r="O154" t="str">
            <v>ACC210</v>
          </cell>
        </row>
        <row r="155">
          <cell r="A155">
            <v>20122000</v>
          </cell>
          <cell r="D155" t="str">
            <v>FAC</v>
          </cell>
          <cell r="E155" t="str">
            <v>ACC220</v>
          </cell>
          <cell r="O155" t="str">
            <v>ACC220</v>
          </cell>
        </row>
        <row r="156">
          <cell r="A156">
            <v>20122000</v>
          </cell>
          <cell r="D156" t="str">
            <v>FAC</v>
          </cell>
          <cell r="E156" t="str">
            <v>ACC230</v>
          </cell>
          <cell r="O156" t="str">
            <v>ACC230</v>
          </cell>
        </row>
        <row r="157">
          <cell r="A157">
            <v>20122000</v>
          </cell>
          <cell r="D157" t="str">
            <v>FAC</v>
          </cell>
          <cell r="E157" t="str">
            <v>ACC240</v>
          </cell>
          <cell r="O157" t="str">
            <v>ACC240</v>
          </cell>
        </row>
        <row r="158">
          <cell r="A158">
            <v>20122000</v>
          </cell>
          <cell r="D158" t="str">
            <v>FAC</v>
          </cell>
          <cell r="E158" t="str">
            <v>ACC250</v>
          </cell>
          <cell r="O158" t="str">
            <v>ACC250</v>
          </cell>
        </row>
        <row r="159">
          <cell r="A159">
            <v>20122000</v>
          </cell>
          <cell r="D159" t="str">
            <v>FAC</v>
          </cell>
          <cell r="E159" t="str">
            <v>ACC260</v>
          </cell>
          <cell r="O159" t="str">
            <v>ACC260</v>
          </cell>
        </row>
        <row r="160">
          <cell r="A160">
            <v>20122000</v>
          </cell>
          <cell r="D160" t="str">
            <v>FAC</v>
          </cell>
          <cell r="E160" t="str">
            <v>ACC270</v>
          </cell>
          <cell r="O160" t="str">
            <v>ACC270</v>
          </cell>
        </row>
        <row r="161">
          <cell r="A161">
            <v>20122000</v>
          </cell>
          <cell r="D161" t="str">
            <v>FAC</v>
          </cell>
          <cell r="E161" t="str">
            <v>ACC280</v>
          </cell>
          <cell r="O161" t="str">
            <v>ACC280</v>
          </cell>
        </row>
        <row r="162">
          <cell r="A162">
            <v>20122000</v>
          </cell>
          <cell r="D162" t="str">
            <v>FAC</v>
          </cell>
          <cell r="E162" t="str">
            <v>ACC290</v>
          </cell>
          <cell r="O162" t="str">
            <v>ACC290</v>
          </cell>
        </row>
        <row r="163">
          <cell r="A163">
            <v>20122000</v>
          </cell>
          <cell r="D163" t="str">
            <v>FAC</v>
          </cell>
          <cell r="E163" t="str">
            <v>ACC300</v>
          </cell>
          <cell r="O163" t="str">
            <v>ACC300</v>
          </cell>
        </row>
        <row r="164">
          <cell r="A164">
            <v>20122000</v>
          </cell>
          <cell r="D164" t="str">
            <v>FAC</v>
          </cell>
          <cell r="E164" t="str">
            <v>ACC310</v>
          </cell>
          <cell r="O164" t="str">
            <v>ACC310</v>
          </cell>
        </row>
        <row r="165">
          <cell r="A165">
            <v>20122000</v>
          </cell>
          <cell r="D165" t="str">
            <v>FAC</v>
          </cell>
          <cell r="E165" t="str">
            <v>ACC320</v>
          </cell>
          <cell r="O165" t="str">
            <v>ACC320</v>
          </cell>
        </row>
        <row r="166">
          <cell r="A166">
            <v>20122000</v>
          </cell>
          <cell r="D166" t="str">
            <v>FAC</v>
          </cell>
          <cell r="E166" t="str">
            <v>ACC330</v>
          </cell>
          <cell r="O166" t="str">
            <v>ACC330</v>
          </cell>
        </row>
        <row r="167">
          <cell r="A167">
            <v>20122000</v>
          </cell>
          <cell r="D167" t="str">
            <v>FAC</v>
          </cell>
          <cell r="E167" t="str">
            <v>ACC340</v>
          </cell>
          <cell r="O167" t="str">
            <v>ACC340</v>
          </cell>
        </row>
        <row r="168">
          <cell r="A168">
            <v>20122000</v>
          </cell>
          <cell r="D168" t="str">
            <v>FAC</v>
          </cell>
          <cell r="E168" t="str">
            <v>ACC400</v>
          </cell>
          <cell r="O168" t="str">
            <v>ACC400</v>
          </cell>
        </row>
        <row r="169">
          <cell r="A169">
            <v>20122000</v>
          </cell>
          <cell r="D169" t="str">
            <v>FAC</v>
          </cell>
          <cell r="E169" t="str">
            <v>ACC410</v>
          </cell>
          <cell r="O169" t="str">
            <v>ACC410</v>
          </cell>
        </row>
      </sheetData>
      <sheetData sheetId="38" refreshError="1">
        <row r="36">
          <cell r="B36">
            <v>10</v>
          </cell>
        </row>
        <row r="37">
          <cell r="B37" t="str">
            <v>FMC</v>
          </cell>
        </row>
        <row r="38">
          <cell r="B38">
            <v>705</v>
          </cell>
        </row>
        <row r="39">
          <cell r="B39">
            <v>2003</v>
          </cell>
        </row>
        <row r="40">
          <cell r="B40">
            <v>12</v>
          </cell>
        </row>
        <row r="41">
          <cell r="B41" t="str">
            <v>1A</v>
          </cell>
        </row>
        <row r="42">
          <cell r="B42" t="str">
            <v>55550100</v>
          </cell>
        </row>
        <row r="43">
          <cell r="B43" t="str">
            <v>CV GC CD</v>
          </cell>
        </row>
        <row r="44">
          <cell r="B44" t="str">
            <v>FPG</v>
          </cell>
        </row>
        <row r="45">
          <cell r="B45" t="str">
            <v>CD</v>
          </cell>
        </row>
        <row r="49">
          <cell r="A49" t="str">
            <v>FPG001</v>
          </cell>
        </row>
        <row r="50">
          <cell r="A50" t="str">
            <v>FPG011</v>
          </cell>
        </row>
        <row r="51">
          <cell r="A51" t="str">
            <v>FPG020</v>
          </cell>
        </row>
        <row r="52">
          <cell r="A52" t="str">
            <v>FPG030</v>
          </cell>
        </row>
        <row r="53">
          <cell r="A53" t="str">
            <v>FPG040</v>
          </cell>
        </row>
        <row r="54">
          <cell r="A54" t="str">
            <v>FPG050</v>
          </cell>
        </row>
        <row r="55">
          <cell r="A55" t="str">
            <v>FPG090</v>
          </cell>
        </row>
      </sheetData>
      <sheetData sheetId="39" refreshError="1"/>
      <sheetData sheetId="40" refreshError="1"/>
      <sheetData sheetId="41" refreshError="1"/>
      <sheetData sheetId="42" refreshError="1">
        <row r="125">
          <cell r="V125" t="str">
            <v>FMC</v>
          </cell>
        </row>
        <row r="126">
          <cell r="B126">
            <v>20</v>
          </cell>
          <cell r="L126">
            <v>10</v>
          </cell>
          <cell r="V126">
            <v>705</v>
          </cell>
        </row>
        <row r="127">
          <cell r="B127" t="str">
            <v>101001G</v>
          </cell>
          <cell r="L127" t="str">
            <v>FMC</v>
          </cell>
          <cell r="V127" t="str">
            <v>CV GC CD</v>
          </cell>
        </row>
        <row r="128">
          <cell r="B128">
            <v>250</v>
          </cell>
          <cell r="L128">
            <v>705</v>
          </cell>
          <cell r="V128" t="str">
            <v>CD</v>
          </cell>
        </row>
        <row r="129">
          <cell r="B129">
            <v>2003</v>
          </cell>
          <cell r="L129" t="str">
            <v>CV GC CD</v>
          </cell>
        </row>
        <row r="130">
          <cell r="B130">
            <v>12</v>
          </cell>
          <cell r="L130" t="str">
            <v>CD</v>
          </cell>
        </row>
        <row r="131">
          <cell r="B131" t="str">
            <v>1A</v>
          </cell>
        </row>
        <row r="132">
          <cell r="B132" t="str">
            <v>LV LC CD</v>
          </cell>
        </row>
        <row r="133">
          <cell r="B133" t="str">
            <v>CE</v>
          </cell>
        </row>
        <row r="147">
          <cell r="A147">
            <v>20140200</v>
          </cell>
          <cell r="E147" t="str">
            <v>FDE</v>
          </cell>
          <cell r="F147" t="str">
            <v>B001</v>
          </cell>
          <cell r="K147" t="str">
            <v>20140100</v>
          </cell>
          <cell r="M147" t="str">
            <v>FDE</v>
          </cell>
          <cell r="O147" t="str">
            <v>B00</v>
          </cell>
          <cell r="U147" t="str">
            <v>20230700</v>
          </cell>
        </row>
        <row r="148">
          <cell r="A148">
            <v>20140200</v>
          </cell>
          <cell r="E148" t="str">
            <v>FDE</v>
          </cell>
          <cell r="F148" t="str">
            <v>B10</v>
          </cell>
          <cell r="K148" t="str">
            <v>20140100</v>
          </cell>
          <cell r="M148" t="str">
            <v>FDE</v>
          </cell>
          <cell r="O148" t="str">
            <v>B001</v>
          </cell>
          <cell r="U148" t="str">
            <v>20251000</v>
          </cell>
        </row>
        <row r="149">
          <cell r="A149">
            <v>20140200</v>
          </cell>
          <cell r="E149" t="str">
            <v>FDE</v>
          </cell>
          <cell r="F149" t="str">
            <v>B20</v>
          </cell>
          <cell r="K149" t="str">
            <v>20140100</v>
          </cell>
          <cell r="M149" t="str">
            <v>FDE</v>
          </cell>
          <cell r="O149" t="str">
            <v>B10</v>
          </cell>
        </row>
        <row r="150">
          <cell r="A150">
            <v>20140200</v>
          </cell>
          <cell r="E150" t="str">
            <v>FDE</v>
          </cell>
          <cell r="F150" t="str">
            <v>B30</v>
          </cell>
          <cell r="K150" t="str">
            <v>20140100</v>
          </cell>
          <cell r="M150" t="str">
            <v>FDE</v>
          </cell>
          <cell r="O150" t="str">
            <v>B20</v>
          </cell>
        </row>
        <row r="151">
          <cell r="A151">
            <v>20140250</v>
          </cell>
          <cell r="E151" t="str">
            <v>FDE</v>
          </cell>
          <cell r="F151" t="str">
            <v>B001</v>
          </cell>
          <cell r="K151" t="str">
            <v>20140100</v>
          </cell>
          <cell r="M151" t="str">
            <v>FDE</v>
          </cell>
          <cell r="O151" t="str">
            <v>B30</v>
          </cell>
        </row>
        <row r="152">
          <cell r="A152">
            <v>20140250</v>
          </cell>
          <cell r="E152" t="str">
            <v>FDE</v>
          </cell>
          <cell r="F152" t="str">
            <v>B10</v>
          </cell>
          <cell r="K152" t="str">
            <v>20140200</v>
          </cell>
          <cell r="M152" t="str">
            <v>FDE</v>
          </cell>
          <cell r="O152" t="str">
            <v>B00</v>
          </cell>
        </row>
        <row r="153">
          <cell r="A153">
            <v>20140250</v>
          </cell>
          <cell r="E153" t="str">
            <v>FDE</v>
          </cell>
          <cell r="F153" t="str">
            <v>B20</v>
          </cell>
          <cell r="K153" t="str">
            <v>20140200</v>
          </cell>
          <cell r="M153" t="str">
            <v>FDE</v>
          </cell>
          <cell r="O153" t="str">
            <v>B001</v>
          </cell>
        </row>
        <row r="154">
          <cell r="A154">
            <v>20140250</v>
          </cell>
          <cell r="E154" t="str">
            <v>FDE</v>
          </cell>
          <cell r="F154" t="str">
            <v>B30</v>
          </cell>
          <cell r="K154" t="str">
            <v>20140200</v>
          </cell>
          <cell r="M154" t="str">
            <v>FDE</v>
          </cell>
          <cell r="O154" t="str">
            <v>B10</v>
          </cell>
        </row>
        <row r="155">
          <cell r="A155">
            <v>20152000</v>
          </cell>
          <cell r="E155" t="str">
            <v>FDE</v>
          </cell>
          <cell r="F155" t="str">
            <v>B001</v>
          </cell>
          <cell r="K155" t="str">
            <v>20140200</v>
          </cell>
          <cell r="M155" t="str">
            <v>FDE</v>
          </cell>
          <cell r="O155" t="str">
            <v>B20</v>
          </cell>
        </row>
        <row r="156">
          <cell r="A156">
            <v>20152000</v>
          </cell>
          <cell r="E156" t="str">
            <v>FDE</v>
          </cell>
          <cell r="F156" t="str">
            <v>B10</v>
          </cell>
          <cell r="K156" t="str">
            <v>20140200</v>
          </cell>
          <cell r="M156" t="str">
            <v>FDE</v>
          </cell>
          <cell r="O156" t="str">
            <v>B30</v>
          </cell>
        </row>
        <row r="157">
          <cell r="A157">
            <v>20152000</v>
          </cell>
          <cell r="E157" t="str">
            <v>FDE</v>
          </cell>
          <cell r="F157" t="str">
            <v>B20</v>
          </cell>
          <cell r="K157" t="str">
            <v>20140250</v>
          </cell>
          <cell r="M157" t="str">
            <v>FDE</v>
          </cell>
          <cell r="O157" t="str">
            <v>B00</v>
          </cell>
        </row>
        <row r="158">
          <cell r="A158">
            <v>20152000</v>
          </cell>
          <cell r="E158" t="str">
            <v>FDE</v>
          </cell>
          <cell r="F158" t="str">
            <v>B30</v>
          </cell>
          <cell r="K158" t="str">
            <v>20140250</v>
          </cell>
          <cell r="M158" t="str">
            <v>FDE</v>
          </cell>
          <cell r="O158" t="str">
            <v>B001</v>
          </cell>
        </row>
        <row r="159">
          <cell r="A159">
            <v>20153000</v>
          </cell>
          <cell r="E159" t="str">
            <v>FDE</v>
          </cell>
          <cell r="F159" t="str">
            <v>B001</v>
          </cell>
          <cell r="K159" t="str">
            <v>20140250</v>
          </cell>
          <cell r="M159" t="str">
            <v>FDE</v>
          </cell>
          <cell r="O159" t="str">
            <v>B10</v>
          </cell>
        </row>
        <row r="160">
          <cell r="A160">
            <v>20153000</v>
          </cell>
          <cell r="E160" t="str">
            <v>FDE</v>
          </cell>
          <cell r="F160" t="str">
            <v>B10</v>
          </cell>
          <cell r="K160" t="str">
            <v>20140250</v>
          </cell>
          <cell r="M160" t="str">
            <v>FDE</v>
          </cell>
          <cell r="O160" t="str">
            <v>B20</v>
          </cell>
        </row>
        <row r="161">
          <cell r="A161">
            <v>20153000</v>
          </cell>
          <cell r="E161" t="str">
            <v>FDE</v>
          </cell>
          <cell r="F161" t="str">
            <v>B20</v>
          </cell>
          <cell r="K161" t="str">
            <v>20140250</v>
          </cell>
          <cell r="M161" t="str">
            <v>FDE</v>
          </cell>
          <cell r="O161" t="str">
            <v>B30</v>
          </cell>
        </row>
        <row r="162">
          <cell r="A162">
            <v>20153000</v>
          </cell>
          <cell r="E162" t="str">
            <v>FDE</v>
          </cell>
          <cell r="F162" t="str">
            <v>B30</v>
          </cell>
          <cell r="K162" t="str">
            <v>20152000</v>
          </cell>
          <cell r="M162" t="str">
            <v>FDE</v>
          </cell>
          <cell r="O162" t="str">
            <v>B00</v>
          </cell>
        </row>
        <row r="163">
          <cell r="A163">
            <v>20154000</v>
          </cell>
          <cell r="E163" t="str">
            <v>FDE</v>
          </cell>
          <cell r="F163" t="str">
            <v>B001</v>
          </cell>
          <cell r="K163" t="str">
            <v>20152000</v>
          </cell>
          <cell r="M163" t="str">
            <v>FDE</v>
          </cell>
          <cell r="O163" t="str">
            <v>B001</v>
          </cell>
        </row>
        <row r="164">
          <cell r="A164">
            <v>20154000</v>
          </cell>
          <cell r="E164" t="str">
            <v>FDE</v>
          </cell>
          <cell r="F164" t="str">
            <v>B10</v>
          </cell>
          <cell r="K164" t="str">
            <v>20152000</v>
          </cell>
          <cell r="M164" t="str">
            <v>FDE</v>
          </cell>
          <cell r="O164" t="str">
            <v>B10</v>
          </cell>
        </row>
        <row r="165">
          <cell r="A165">
            <v>20154000</v>
          </cell>
          <cell r="E165" t="str">
            <v>FDE</v>
          </cell>
          <cell r="F165" t="str">
            <v>B20</v>
          </cell>
          <cell r="K165" t="str">
            <v>20152000</v>
          </cell>
          <cell r="M165" t="str">
            <v>FDE</v>
          </cell>
          <cell r="O165" t="str">
            <v>B20</v>
          </cell>
        </row>
        <row r="166">
          <cell r="A166">
            <v>20154000</v>
          </cell>
          <cell r="E166" t="str">
            <v>FDE</v>
          </cell>
          <cell r="F166" t="str">
            <v>B30</v>
          </cell>
          <cell r="K166" t="str">
            <v>20152000</v>
          </cell>
          <cell r="M166" t="str">
            <v>FDE</v>
          </cell>
          <cell r="O166" t="str">
            <v>B30</v>
          </cell>
        </row>
        <row r="167">
          <cell r="A167">
            <v>20156000</v>
          </cell>
          <cell r="E167" t="str">
            <v>FDE</v>
          </cell>
          <cell r="F167" t="str">
            <v>B001</v>
          </cell>
          <cell r="K167" t="str">
            <v>20151000</v>
          </cell>
          <cell r="M167" t="str">
            <v>FDE</v>
          </cell>
          <cell r="O167" t="str">
            <v>B00</v>
          </cell>
        </row>
        <row r="168">
          <cell r="A168">
            <v>20156000</v>
          </cell>
          <cell r="E168" t="str">
            <v>FDE</v>
          </cell>
          <cell r="F168" t="str">
            <v>B10</v>
          </cell>
          <cell r="K168" t="str">
            <v>20151000</v>
          </cell>
          <cell r="M168" t="str">
            <v>FDE</v>
          </cell>
          <cell r="O168" t="str">
            <v>B001</v>
          </cell>
        </row>
        <row r="169">
          <cell r="A169">
            <v>20156000</v>
          </cell>
          <cell r="E169" t="str">
            <v>FDE</v>
          </cell>
          <cell r="F169" t="str">
            <v>B20</v>
          </cell>
          <cell r="K169" t="str">
            <v>20151000</v>
          </cell>
          <cell r="M169" t="str">
            <v>FDE</v>
          </cell>
          <cell r="O169" t="str">
            <v>B10</v>
          </cell>
        </row>
        <row r="170">
          <cell r="A170">
            <v>20156000</v>
          </cell>
          <cell r="E170" t="str">
            <v>FDE</v>
          </cell>
          <cell r="F170" t="str">
            <v>B30</v>
          </cell>
          <cell r="K170" t="str">
            <v>20151000</v>
          </cell>
          <cell r="M170" t="str">
            <v>FDE</v>
          </cell>
          <cell r="O170" t="str">
            <v>B20</v>
          </cell>
        </row>
        <row r="171">
          <cell r="A171">
            <v>20230300</v>
          </cell>
          <cell r="E171" t="str">
            <v>FDE</v>
          </cell>
          <cell r="F171" t="str">
            <v>B001</v>
          </cell>
          <cell r="K171" t="str">
            <v>20151000</v>
          </cell>
          <cell r="M171" t="str">
            <v>FDE</v>
          </cell>
          <cell r="O171" t="str">
            <v>B30</v>
          </cell>
        </row>
        <row r="172">
          <cell r="A172">
            <v>20230300</v>
          </cell>
          <cell r="E172" t="str">
            <v>FDE</v>
          </cell>
          <cell r="F172" t="str">
            <v>B10</v>
          </cell>
          <cell r="K172" t="str">
            <v>20153000</v>
          </cell>
          <cell r="M172" t="str">
            <v>FDE</v>
          </cell>
          <cell r="O172" t="str">
            <v>B00</v>
          </cell>
        </row>
        <row r="173">
          <cell r="A173">
            <v>20230300</v>
          </cell>
          <cell r="E173" t="str">
            <v>FDE</v>
          </cell>
          <cell r="F173" t="str">
            <v>B20</v>
          </cell>
          <cell r="K173" t="str">
            <v>20153000</v>
          </cell>
          <cell r="M173" t="str">
            <v>FDE</v>
          </cell>
          <cell r="O173" t="str">
            <v>B001</v>
          </cell>
        </row>
        <row r="174">
          <cell r="A174">
            <v>20230300</v>
          </cell>
          <cell r="E174" t="str">
            <v>FDE</v>
          </cell>
          <cell r="F174" t="str">
            <v>B30</v>
          </cell>
          <cell r="K174" t="str">
            <v>20153000</v>
          </cell>
          <cell r="M174" t="str">
            <v>FDE</v>
          </cell>
          <cell r="O174" t="str">
            <v>B10</v>
          </cell>
        </row>
        <row r="175">
          <cell r="A175">
            <v>20230400</v>
          </cell>
          <cell r="E175" t="str">
            <v>FDE</v>
          </cell>
          <cell r="F175" t="str">
            <v>B001</v>
          </cell>
          <cell r="K175" t="str">
            <v>20153000</v>
          </cell>
          <cell r="M175" t="str">
            <v>FDE</v>
          </cell>
          <cell r="O175" t="str">
            <v>B20</v>
          </cell>
        </row>
        <row r="176">
          <cell r="A176">
            <v>20230400</v>
          </cell>
          <cell r="E176" t="str">
            <v>FDE</v>
          </cell>
          <cell r="F176" t="str">
            <v>B10</v>
          </cell>
          <cell r="K176" t="str">
            <v>20153000</v>
          </cell>
          <cell r="M176" t="str">
            <v>FDE</v>
          </cell>
          <cell r="O176" t="str">
            <v>B30</v>
          </cell>
        </row>
        <row r="177">
          <cell r="A177">
            <v>20230400</v>
          </cell>
          <cell r="E177" t="str">
            <v>FDE</v>
          </cell>
          <cell r="F177" t="str">
            <v>B20</v>
          </cell>
          <cell r="K177" t="str">
            <v>20154000</v>
          </cell>
          <cell r="M177" t="str">
            <v>FDE</v>
          </cell>
          <cell r="O177" t="str">
            <v>B00</v>
          </cell>
        </row>
        <row r="178">
          <cell r="A178">
            <v>20230400</v>
          </cell>
          <cell r="E178" t="str">
            <v>FDE</v>
          </cell>
          <cell r="F178" t="str">
            <v>B30</v>
          </cell>
          <cell r="K178" t="str">
            <v>20154000</v>
          </cell>
          <cell r="M178" t="str">
            <v>FDE</v>
          </cell>
          <cell r="O178" t="str">
            <v>B001</v>
          </cell>
        </row>
        <row r="179">
          <cell r="A179">
            <v>20230500</v>
          </cell>
          <cell r="E179" t="str">
            <v>FDE</v>
          </cell>
          <cell r="F179" t="str">
            <v>B001</v>
          </cell>
          <cell r="K179" t="str">
            <v>20154000</v>
          </cell>
          <cell r="M179" t="str">
            <v>FDE</v>
          </cell>
          <cell r="O179" t="str">
            <v>B10</v>
          </cell>
        </row>
        <row r="180">
          <cell r="A180">
            <v>20230500</v>
          </cell>
          <cell r="E180" t="str">
            <v>FDE</v>
          </cell>
          <cell r="F180" t="str">
            <v>B10</v>
          </cell>
          <cell r="K180" t="str">
            <v>20154000</v>
          </cell>
          <cell r="M180" t="str">
            <v>FDE</v>
          </cell>
          <cell r="O180" t="str">
            <v>B20</v>
          </cell>
        </row>
        <row r="181">
          <cell r="A181">
            <v>20230500</v>
          </cell>
          <cell r="E181" t="str">
            <v>FDE</v>
          </cell>
          <cell r="F181" t="str">
            <v>B20</v>
          </cell>
          <cell r="K181" t="str">
            <v>20154000</v>
          </cell>
          <cell r="M181" t="str">
            <v>FDE</v>
          </cell>
          <cell r="O181" t="str">
            <v>B30</v>
          </cell>
        </row>
        <row r="182">
          <cell r="A182">
            <v>20230500</v>
          </cell>
          <cell r="E182" t="str">
            <v>FDE</v>
          </cell>
          <cell r="F182" t="str">
            <v>B30</v>
          </cell>
          <cell r="K182" t="str">
            <v>20156000</v>
          </cell>
          <cell r="M182" t="str">
            <v>FDE</v>
          </cell>
          <cell r="O182" t="str">
            <v>B00</v>
          </cell>
        </row>
        <row r="183">
          <cell r="A183">
            <v>20230600</v>
          </cell>
          <cell r="E183" t="str">
            <v>FDE</v>
          </cell>
          <cell r="F183" t="str">
            <v>B001</v>
          </cell>
          <cell r="K183" t="str">
            <v>20156000</v>
          </cell>
          <cell r="M183" t="str">
            <v>FDE</v>
          </cell>
          <cell r="O183" t="str">
            <v>B001</v>
          </cell>
        </row>
        <row r="184">
          <cell r="A184">
            <v>20230600</v>
          </cell>
          <cell r="E184" t="str">
            <v>FDE</v>
          </cell>
          <cell r="F184" t="str">
            <v>B10</v>
          </cell>
          <cell r="K184" t="str">
            <v>20156000</v>
          </cell>
          <cell r="M184" t="str">
            <v>FDE</v>
          </cell>
          <cell r="O184" t="str">
            <v>B10</v>
          </cell>
        </row>
        <row r="185">
          <cell r="A185">
            <v>20230600</v>
          </cell>
          <cell r="E185" t="str">
            <v>FDE</v>
          </cell>
          <cell r="F185" t="str">
            <v>B20</v>
          </cell>
          <cell r="K185" t="str">
            <v>20156000</v>
          </cell>
          <cell r="M185" t="str">
            <v>FDE</v>
          </cell>
          <cell r="O185" t="str">
            <v>B20</v>
          </cell>
        </row>
        <row r="186">
          <cell r="A186">
            <v>20230600</v>
          </cell>
          <cell r="E186" t="str">
            <v>FDE</v>
          </cell>
          <cell r="F186" t="str">
            <v>B30</v>
          </cell>
          <cell r="K186" t="str">
            <v>20156000</v>
          </cell>
          <cell r="M186" t="str">
            <v>FDE</v>
          </cell>
          <cell r="O186" t="str">
            <v>B30</v>
          </cell>
        </row>
        <row r="187">
          <cell r="K187" t="str">
            <v>20230300</v>
          </cell>
          <cell r="M187" t="str">
            <v>FDE</v>
          </cell>
          <cell r="O187" t="str">
            <v>B00</v>
          </cell>
        </row>
        <row r="188">
          <cell r="K188" t="str">
            <v>20230300</v>
          </cell>
          <cell r="M188" t="str">
            <v>FDE</v>
          </cell>
          <cell r="O188" t="str">
            <v>B001</v>
          </cell>
        </row>
        <row r="189">
          <cell r="K189" t="str">
            <v>20230300</v>
          </cell>
          <cell r="M189" t="str">
            <v>FDE</v>
          </cell>
          <cell r="O189" t="str">
            <v>B10</v>
          </cell>
        </row>
        <row r="190">
          <cell r="K190" t="str">
            <v>20230300</v>
          </cell>
          <cell r="M190" t="str">
            <v>FDE</v>
          </cell>
          <cell r="O190" t="str">
            <v>B20</v>
          </cell>
        </row>
        <row r="191">
          <cell r="K191" t="str">
            <v>20230300</v>
          </cell>
          <cell r="M191" t="str">
            <v>FDE</v>
          </cell>
          <cell r="O191" t="str">
            <v>B30</v>
          </cell>
        </row>
        <row r="192">
          <cell r="K192" t="str">
            <v>20230100</v>
          </cell>
          <cell r="M192" t="str">
            <v>FDE</v>
          </cell>
          <cell r="O192" t="str">
            <v>B00</v>
          </cell>
        </row>
        <row r="193">
          <cell r="K193" t="str">
            <v>20230100</v>
          </cell>
          <cell r="M193" t="str">
            <v>FDE</v>
          </cell>
          <cell r="O193" t="str">
            <v>B001</v>
          </cell>
        </row>
        <row r="194">
          <cell r="K194" t="str">
            <v>20230100</v>
          </cell>
          <cell r="M194" t="str">
            <v>FDE</v>
          </cell>
          <cell r="O194" t="str">
            <v>B10</v>
          </cell>
        </row>
        <row r="195">
          <cell r="K195" t="str">
            <v>20230100</v>
          </cell>
          <cell r="M195" t="str">
            <v>FDE</v>
          </cell>
          <cell r="O195" t="str">
            <v>B20</v>
          </cell>
        </row>
        <row r="196">
          <cell r="K196" t="str">
            <v>20230100</v>
          </cell>
          <cell r="M196" t="str">
            <v>FDE</v>
          </cell>
          <cell r="O196" t="str">
            <v>B30</v>
          </cell>
        </row>
        <row r="197">
          <cell r="K197" t="str">
            <v>20230400</v>
          </cell>
          <cell r="M197" t="str">
            <v>FDE</v>
          </cell>
          <cell r="O197" t="str">
            <v>B00</v>
          </cell>
        </row>
        <row r="198">
          <cell r="K198" t="str">
            <v>20230400</v>
          </cell>
          <cell r="M198" t="str">
            <v>FDE</v>
          </cell>
          <cell r="O198" t="str">
            <v>B001</v>
          </cell>
        </row>
        <row r="199">
          <cell r="K199" t="str">
            <v>20230400</v>
          </cell>
          <cell r="M199" t="str">
            <v>FDE</v>
          </cell>
          <cell r="O199" t="str">
            <v>B10</v>
          </cell>
        </row>
        <row r="200">
          <cell r="K200" t="str">
            <v>20230400</v>
          </cell>
          <cell r="M200" t="str">
            <v>FDE</v>
          </cell>
          <cell r="O200" t="str">
            <v>B20</v>
          </cell>
        </row>
        <row r="201">
          <cell r="K201" t="str">
            <v>20230400</v>
          </cell>
          <cell r="M201" t="str">
            <v>FDE</v>
          </cell>
          <cell r="O201" t="str">
            <v>B30</v>
          </cell>
        </row>
        <row r="202">
          <cell r="K202" t="str">
            <v>20230500</v>
          </cell>
          <cell r="M202" t="str">
            <v>FDE</v>
          </cell>
          <cell r="O202" t="str">
            <v>B00</v>
          </cell>
        </row>
        <row r="203">
          <cell r="K203" t="str">
            <v>20230500</v>
          </cell>
          <cell r="M203" t="str">
            <v>FDE</v>
          </cell>
          <cell r="O203" t="str">
            <v>B001</v>
          </cell>
        </row>
        <row r="204">
          <cell r="K204" t="str">
            <v>20230500</v>
          </cell>
          <cell r="M204" t="str">
            <v>FDE</v>
          </cell>
          <cell r="O204" t="str">
            <v>B10</v>
          </cell>
        </row>
        <row r="205">
          <cell r="K205" t="str">
            <v>20230500</v>
          </cell>
          <cell r="M205" t="str">
            <v>FDE</v>
          </cell>
          <cell r="O205" t="str">
            <v>B20</v>
          </cell>
        </row>
        <row r="206">
          <cell r="K206" t="str">
            <v>20230500</v>
          </cell>
          <cell r="M206" t="str">
            <v>FDE</v>
          </cell>
          <cell r="O206" t="str">
            <v>B30</v>
          </cell>
        </row>
        <row r="207">
          <cell r="K207" t="str">
            <v>20230600</v>
          </cell>
          <cell r="M207" t="str">
            <v>FDE</v>
          </cell>
          <cell r="O207" t="str">
            <v>B00</v>
          </cell>
        </row>
        <row r="208">
          <cell r="K208" t="str">
            <v>20230600</v>
          </cell>
          <cell r="M208" t="str">
            <v>FDE</v>
          </cell>
          <cell r="O208" t="str">
            <v>B001</v>
          </cell>
        </row>
        <row r="209">
          <cell r="K209" t="str">
            <v>20230600</v>
          </cell>
          <cell r="M209" t="str">
            <v>FDE</v>
          </cell>
          <cell r="O209" t="str">
            <v>B10</v>
          </cell>
        </row>
        <row r="210">
          <cell r="K210" t="str">
            <v>20230600</v>
          </cell>
          <cell r="M210" t="str">
            <v>FDE</v>
          </cell>
          <cell r="O210" t="str">
            <v>B20</v>
          </cell>
        </row>
        <row r="211">
          <cell r="K211" t="str">
            <v>20230600</v>
          </cell>
          <cell r="M211" t="str">
            <v>FDE</v>
          </cell>
          <cell r="O211" t="str">
            <v>B30</v>
          </cell>
        </row>
        <row r="212">
          <cell r="K212" t="str">
            <v>20158000</v>
          </cell>
          <cell r="M212" t="str">
            <v>FDE</v>
          </cell>
          <cell r="O212" t="str">
            <v>B00</v>
          </cell>
        </row>
        <row r="213">
          <cell r="K213" t="str">
            <v>20158000</v>
          </cell>
          <cell r="M213" t="str">
            <v>FDE</v>
          </cell>
          <cell r="O213" t="str">
            <v>B001</v>
          </cell>
        </row>
        <row r="214">
          <cell r="K214" t="str">
            <v>20158000</v>
          </cell>
          <cell r="M214" t="str">
            <v>FDE</v>
          </cell>
          <cell r="O214" t="str">
            <v>B10</v>
          </cell>
        </row>
        <row r="215">
          <cell r="K215" t="str">
            <v>20158000</v>
          </cell>
          <cell r="M215" t="str">
            <v>FDE</v>
          </cell>
          <cell r="O215" t="str">
            <v>B20</v>
          </cell>
        </row>
        <row r="216">
          <cell r="K216" t="str">
            <v>20158000</v>
          </cell>
          <cell r="M216" t="str">
            <v>FDE</v>
          </cell>
          <cell r="O216" t="str">
            <v>B30</v>
          </cell>
        </row>
        <row r="217">
          <cell r="K217" t="str">
            <v>20230800</v>
          </cell>
          <cell r="M217" t="str">
            <v>FDE</v>
          </cell>
          <cell r="O217" t="str">
            <v>B00</v>
          </cell>
        </row>
        <row r="218">
          <cell r="K218" t="str">
            <v>20230800</v>
          </cell>
          <cell r="M218" t="str">
            <v>FDE</v>
          </cell>
          <cell r="O218" t="str">
            <v>B001</v>
          </cell>
        </row>
        <row r="219">
          <cell r="K219" t="str">
            <v>20230800</v>
          </cell>
          <cell r="M219" t="str">
            <v>FDE</v>
          </cell>
          <cell r="O219" t="str">
            <v>B10</v>
          </cell>
        </row>
        <row r="220">
          <cell r="K220" t="str">
            <v>20230800</v>
          </cell>
          <cell r="M220" t="str">
            <v>FDE</v>
          </cell>
          <cell r="O220" t="str">
            <v>B20</v>
          </cell>
        </row>
        <row r="221">
          <cell r="K221" t="str">
            <v>20230800</v>
          </cell>
          <cell r="M221" t="str">
            <v>FDE</v>
          </cell>
          <cell r="O221" t="str">
            <v>B30</v>
          </cell>
        </row>
      </sheetData>
      <sheetData sheetId="43" refreshError="1"/>
      <sheetData sheetId="44" refreshError="1">
        <row r="115">
          <cell r="B115">
            <v>20</v>
          </cell>
          <cell r="N115">
            <v>10</v>
          </cell>
        </row>
        <row r="116">
          <cell r="B116" t="str">
            <v>101001G</v>
          </cell>
          <cell r="N116" t="str">
            <v>FMC</v>
          </cell>
        </row>
        <row r="117">
          <cell r="B117">
            <v>250</v>
          </cell>
          <cell r="N117">
            <v>705</v>
          </cell>
        </row>
        <row r="118">
          <cell r="B118">
            <v>2003</v>
          </cell>
          <cell r="N118" t="str">
            <v>CV GC CD</v>
          </cell>
        </row>
        <row r="119">
          <cell r="B119">
            <v>12</v>
          </cell>
          <cell r="N119" t="str">
            <v>CD</v>
          </cell>
        </row>
        <row r="120">
          <cell r="B120" t="str">
            <v>1A</v>
          </cell>
        </row>
        <row r="121">
          <cell r="B121" t="str">
            <v>LV LC CD</v>
          </cell>
        </row>
        <row r="122">
          <cell r="B122" t="str">
            <v>CE</v>
          </cell>
        </row>
        <row r="136">
          <cell r="A136">
            <v>20252000</v>
          </cell>
          <cell r="D136" t="str">
            <v>FOL</v>
          </cell>
          <cell r="E136" t="str">
            <v>ONCL010</v>
          </cell>
          <cell r="M136" t="str">
            <v>20252000</v>
          </cell>
          <cell r="R136" t="str">
            <v>FOL</v>
          </cell>
          <cell r="W136" t="str">
            <v>ONCL010</v>
          </cell>
        </row>
        <row r="137">
          <cell r="A137">
            <v>20252000</v>
          </cell>
          <cell r="D137" t="str">
            <v>FOL</v>
          </cell>
          <cell r="E137" t="str">
            <v>ONCL020</v>
          </cell>
          <cell r="W137" t="str">
            <v>ONCL020</v>
          </cell>
        </row>
        <row r="138">
          <cell r="A138">
            <v>20252000</v>
          </cell>
          <cell r="D138" t="str">
            <v>FOL</v>
          </cell>
          <cell r="E138" t="str">
            <v>ONCL030</v>
          </cell>
          <cell r="W138" t="str">
            <v>ONCL030</v>
          </cell>
        </row>
        <row r="139">
          <cell r="A139">
            <v>20252000</v>
          </cell>
          <cell r="D139" t="str">
            <v>FOL</v>
          </cell>
          <cell r="E139" t="str">
            <v>ONCL040</v>
          </cell>
          <cell r="W139" t="str">
            <v>ONCL040</v>
          </cell>
        </row>
        <row r="140">
          <cell r="A140">
            <v>20252000</v>
          </cell>
          <cell r="D140" t="str">
            <v>FOL</v>
          </cell>
          <cell r="E140" t="str">
            <v>ONCL050</v>
          </cell>
          <cell r="W140" t="str">
            <v>ONCL050</v>
          </cell>
        </row>
        <row r="141">
          <cell r="A141">
            <v>20252000</v>
          </cell>
          <cell r="D141" t="str">
            <v>FOL</v>
          </cell>
          <cell r="E141" t="str">
            <v>ONCL060</v>
          </cell>
          <cell r="W141" t="str">
            <v>ONCL060</v>
          </cell>
        </row>
        <row r="142">
          <cell r="A142">
            <v>20252000</v>
          </cell>
          <cell r="D142" t="str">
            <v>FOL</v>
          </cell>
          <cell r="E142" t="str">
            <v>ONCL070</v>
          </cell>
          <cell r="W142" t="str">
            <v>ONCL070</v>
          </cell>
        </row>
        <row r="143">
          <cell r="A143">
            <v>20252000</v>
          </cell>
          <cell r="D143" t="str">
            <v>FOL</v>
          </cell>
          <cell r="E143" t="str">
            <v>ONCL080</v>
          </cell>
          <cell r="W143" t="str">
            <v>ONCL080</v>
          </cell>
        </row>
        <row r="144">
          <cell r="A144">
            <v>20252000</v>
          </cell>
          <cell r="D144" t="str">
            <v>FOL</v>
          </cell>
          <cell r="E144" t="str">
            <v>ONCL090</v>
          </cell>
          <cell r="W144" t="str">
            <v>ONCL090</v>
          </cell>
        </row>
        <row r="145">
          <cell r="A145">
            <v>20252000</v>
          </cell>
          <cell r="D145" t="str">
            <v>FOL</v>
          </cell>
          <cell r="E145" t="str">
            <v>ONCL100</v>
          </cell>
          <cell r="W145" t="str">
            <v>ONCL100</v>
          </cell>
        </row>
        <row r="146">
          <cell r="A146">
            <v>20252000</v>
          </cell>
          <cell r="D146" t="str">
            <v>FOL</v>
          </cell>
          <cell r="E146" t="str">
            <v>ONCL110</v>
          </cell>
          <cell r="W146" t="str">
            <v>ONCL110</v>
          </cell>
        </row>
        <row r="147">
          <cell r="A147">
            <v>20252000</v>
          </cell>
          <cell r="D147" t="str">
            <v>FOL</v>
          </cell>
          <cell r="E147" t="str">
            <v>ONCL120</v>
          </cell>
          <cell r="W147" t="str">
            <v>ONCL120</v>
          </cell>
        </row>
        <row r="148">
          <cell r="A148">
            <v>20252000</v>
          </cell>
          <cell r="D148" t="str">
            <v>FOL</v>
          </cell>
          <cell r="E148" t="str">
            <v>ONCL400</v>
          </cell>
          <cell r="W148" t="str">
            <v>ONCL400</v>
          </cell>
        </row>
        <row r="149">
          <cell r="A149">
            <v>20252000</v>
          </cell>
          <cell r="D149" t="str">
            <v>FOL</v>
          </cell>
          <cell r="E149" t="str">
            <v>ONCL410</v>
          </cell>
          <cell r="W149" t="str">
            <v>ONCL410</v>
          </cell>
        </row>
      </sheetData>
      <sheetData sheetId="45" refreshError="1">
        <row r="144">
          <cell r="D144" t="str">
            <v>FEQ</v>
          </cell>
          <cell r="E144" t="str">
            <v>E05</v>
          </cell>
        </row>
        <row r="145">
          <cell r="D145" t="str">
            <v>FEQ</v>
          </cell>
          <cell r="E145" t="str">
            <v>E05</v>
          </cell>
        </row>
        <row r="146">
          <cell r="D146" t="str">
            <v>FEQ</v>
          </cell>
          <cell r="E146" t="str">
            <v>E05</v>
          </cell>
        </row>
        <row r="147">
          <cell r="D147" t="str">
            <v>FEQ</v>
          </cell>
          <cell r="E147" t="str">
            <v>E05</v>
          </cell>
        </row>
        <row r="148">
          <cell r="D148" t="str">
            <v>FEQ</v>
          </cell>
          <cell r="E148" t="str">
            <v>E05</v>
          </cell>
        </row>
        <row r="149">
          <cell r="D149" t="str">
            <v>FEQ</v>
          </cell>
          <cell r="E149" t="str">
            <v>E05</v>
          </cell>
        </row>
        <row r="150">
          <cell r="D150" t="str">
            <v>FEQ</v>
          </cell>
          <cell r="E150" t="str">
            <v>E05</v>
          </cell>
        </row>
        <row r="167">
          <cell r="B167">
            <v>20</v>
          </cell>
        </row>
        <row r="168">
          <cell r="B168" t="str">
            <v>101001G</v>
          </cell>
        </row>
        <row r="169">
          <cell r="B169">
            <v>250</v>
          </cell>
        </row>
        <row r="170">
          <cell r="B170">
            <v>2003</v>
          </cell>
        </row>
        <row r="171">
          <cell r="B171">
            <v>12</v>
          </cell>
        </row>
        <row r="172">
          <cell r="B172" t="str">
            <v>1A</v>
          </cell>
        </row>
        <row r="173">
          <cell r="B173" t="str">
            <v>LV LC CD</v>
          </cell>
        </row>
        <row r="174">
          <cell r="B174" t="str">
            <v>CE</v>
          </cell>
        </row>
        <row r="180">
          <cell r="A180">
            <v>20350000</v>
          </cell>
        </row>
        <row r="181">
          <cell r="A181">
            <v>20351999</v>
          </cell>
        </row>
        <row r="182">
          <cell r="A182">
            <v>20350010</v>
          </cell>
        </row>
      </sheetData>
      <sheetData sheetId="46" refreshError="1">
        <row r="127">
          <cell r="B127">
            <v>20</v>
          </cell>
        </row>
        <row r="128">
          <cell r="B128" t="str">
            <v>101001G</v>
          </cell>
        </row>
        <row r="129">
          <cell r="B129" t="str">
            <v>25P</v>
          </cell>
        </row>
        <row r="130">
          <cell r="B130">
            <v>2003</v>
          </cell>
        </row>
        <row r="131">
          <cell r="B131">
            <v>12</v>
          </cell>
        </row>
        <row r="132">
          <cell r="B132" t="str">
            <v>1A</v>
          </cell>
        </row>
        <row r="133">
          <cell r="B133" t="str">
            <v>LV LC CD</v>
          </cell>
        </row>
        <row r="134">
          <cell r="B134" t="str">
            <v>CE</v>
          </cell>
        </row>
        <row r="144">
          <cell r="A144">
            <v>20310101</v>
          </cell>
          <cell r="D144" t="str">
            <v>FEQ</v>
          </cell>
          <cell r="E144" t="str">
            <v>E05</v>
          </cell>
        </row>
        <row r="145">
          <cell r="A145">
            <v>20310201</v>
          </cell>
          <cell r="D145" t="str">
            <v>FEQ</v>
          </cell>
          <cell r="E145" t="str">
            <v>E05</v>
          </cell>
        </row>
        <row r="146">
          <cell r="A146">
            <v>20320001</v>
          </cell>
          <cell r="D146" t="str">
            <v>FEQ</v>
          </cell>
          <cell r="E146" t="str">
            <v>E05</v>
          </cell>
        </row>
        <row r="147">
          <cell r="A147">
            <v>20320010</v>
          </cell>
          <cell r="D147" t="str">
            <v>FEQ</v>
          </cell>
          <cell r="E147" t="str">
            <v>E05</v>
          </cell>
        </row>
        <row r="148">
          <cell r="A148">
            <v>20330101</v>
          </cell>
          <cell r="D148" t="str">
            <v>FEQ</v>
          </cell>
          <cell r="E148" t="str">
            <v>E05</v>
          </cell>
        </row>
        <row r="149">
          <cell r="A149">
            <v>20331000</v>
          </cell>
          <cell r="D149" t="str">
            <v>FEQ</v>
          </cell>
          <cell r="E149" t="str">
            <v>E05</v>
          </cell>
        </row>
        <row r="150">
          <cell r="A150">
            <v>20333000</v>
          </cell>
          <cell r="D150" t="str">
            <v>FEQ</v>
          </cell>
          <cell r="E150" t="str">
            <v>E05</v>
          </cell>
        </row>
        <row r="151">
          <cell r="A151">
            <v>20350000</v>
          </cell>
        </row>
        <row r="152">
          <cell r="A152">
            <v>20351999</v>
          </cell>
        </row>
        <row r="153">
          <cell r="A153">
            <v>20350010</v>
          </cell>
        </row>
      </sheetData>
      <sheetData sheetId="47" refreshError="1"/>
      <sheetData sheetId="48" refreshError="1">
        <row r="106">
          <cell r="B106">
            <v>20</v>
          </cell>
          <cell r="J106">
            <v>10</v>
          </cell>
        </row>
        <row r="107">
          <cell r="B107" t="str">
            <v>101001G</v>
          </cell>
          <cell r="J107" t="str">
            <v>FMC</v>
          </cell>
        </row>
        <row r="108">
          <cell r="B108">
            <v>250</v>
          </cell>
          <cell r="J108">
            <v>705</v>
          </cell>
        </row>
        <row r="109">
          <cell r="B109">
            <v>2003</v>
          </cell>
          <cell r="J109">
            <v>2003</v>
          </cell>
        </row>
        <row r="110">
          <cell r="B110">
            <v>12</v>
          </cell>
          <cell r="J110">
            <v>12</v>
          </cell>
        </row>
        <row r="111">
          <cell r="B111" t="str">
            <v>1A</v>
          </cell>
          <cell r="J111" t="str">
            <v>1A</v>
          </cell>
        </row>
        <row r="112">
          <cell r="B112" t="str">
            <v>CE</v>
          </cell>
          <cell r="J112" t="str">
            <v>CV GC CD</v>
          </cell>
        </row>
        <row r="113">
          <cell r="B113" t="str">
            <v>LV LC CD</v>
          </cell>
          <cell r="J113" t="str">
            <v>CD</v>
          </cell>
        </row>
        <row r="123">
          <cell r="A123">
            <v>30005301</v>
          </cell>
          <cell r="F123" t="str">
            <v>101001G</v>
          </cell>
          <cell r="I123" t="str">
            <v>30001118</v>
          </cell>
        </row>
        <row r="124">
          <cell r="A124">
            <v>30005301</v>
          </cell>
          <cell r="F124" t="str">
            <v>102001G</v>
          </cell>
          <cell r="I124" t="str">
            <v>30001121</v>
          </cell>
        </row>
        <row r="125">
          <cell r="A125">
            <v>30005301</v>
          </cell>
          <cell r="F125" t="str">
            <v>103001G</v>
          </cell>
          <cell r="I125" t="str">
            <v>30001230</v>
          </cell>
        </row>
        <row r="126">
          <cell r="A126">
            <v>30005301</v>
          </cell>
          <cell r="F126" t="str">
            <v>100001L</v>
          </cell>
        </row>
        <row r="154">
          <cell r="B154">
            <v>20</v>
          </cell>
          <cell r="J154">
            <v>10</v>
          </cell>
        </row>
        <row r="155">
          <cell r="B155" t="str">
            <v>101001G</v>
          </cell>
          <cell r="J155" t="str">
            <v>FMC</v>
          </cell>
        </row>
        <row r="156">
          <cell r="B156">
            <v>250</v>
          </cell>
          <cell r="J156">
            <v>705</v>
          </cell>
        </row>
        <row r="157">
          <cell r="B157">
            <v>2003</v>
          </cell>
          <cell r="J157">
            <v>2003</v>
          </cell>
        </row>
        <row r="158">
          <cell r="B158">
            <v>12</v>
          </cell>
          <cell r="J158">
            <v>12</v>
          </cell>
        </row>
        <row r="159">
          <cell r="B159" t="str">
            <v>1A</v>
          </cell>
          <cell r="J159" t="str">
            <v>1A</v>
          </cell>
        </row>
        <row r="160">
          <cell r="B160" t="str">
            <v>LV LC CD</v>
          </cell>
          <cell r="J160" t="str">
            <v>30001230</v>
          </cell>
        </row>
        <row r="161">
          <cell r="B161" t="str">
            <v>CE</v>
          </cell>
          <cell r="J161" t="str">
            <v>CV GC CD</v>
          </cell>
        </row>
        <row r="162">
          <cell r="J162" t="str">
            <v>CD</v>
          </cell>
        </row>
        <row r="175">
          <cell r="A175">
            <v>30000101</v>
          </cell>
          <cell r="I175" t="str">
            <v>100007</v>
          </cell>
        </row>
        <row r="176">
          <cell r="A176">
            <v>30005201</v>
          </cell>
          <cell r="I176" t="str">
            <v>100011</v>
          </cell>
        </row>
        <row r="177">
          <cell r="A177">
            <v>30005401</v>
          </cell>
          <cell r="I177" t="str">
            <v>100014</v>
          </cell>
        </row>
        <row r="178">
          <cell r="I178" t="str">
            <v>100015</v>
          </cell>
        </row>
        <row r="179">
          <cell r="I179" t="str">
            <v>100018</v>
          </cell>
        </row>
        <row r="180">
          <cell r="I180" t="str">
            <v>100043</v>
          </cell>
        </row>
        <row r="181">
          <cell r="I181" t="str">
            <v>100044</v>
          </cell>
        </row>
        <row r="182">
          <cell r="I182" t="str">
            <v>100056</v>
          </cell>
        </row>
        <row r="183">
          <cell r="I183" t="str">
            <v>100057</v>
          </cell>
        </row>
        <row r="184">
          <cell r="I184" t="str">
            <v>100059</v>
          </cell>
        </row>
        <row r="185">
          <cell r="I185" t="str">
            <v>100064</v>
          </cell>
        </row>
        <row r="186">
          <cell r="I186" t="str">
            <v>100066</v>
          </cell>
        </row>
        <row r="187">
          <cell r="I187" t="str">
            <v>100071</v>
          </cell>
        </row>
        <row r="188">
          <cell r="I188" t="str">
            <v>100075</v>
          </cell>
        </row>
        <row r="189">
          <cell r="I189" t="str">
            <v>100076</v>
          </cell>
        </row>
        <row r="190">
          <cell r="I190" t="str">
            <v>100080</v>
          </cell>
        </row>
        <row r="191">
          <cell r="I191" t="str">
            <v>100082</v>
          </cell>
        </row>
        <row r="192">
          <cell r="I192" t="str">
            <v>100083</v>
          </cell>
        </row>
        <row r="193">
          <cell r="I193" t="str">
            <v>100084</v>
          </cell>
        </row>
        <row r="194">
          <cell r="I194" t="str">
            <v>100085</v>
          </cell>
        </row>
        <row r="195">
          <cell r="I195" t="str">
            <v>100086</v>
          </cell>
        </row>
        <row r="196">
          <cell r="I196" t="str">
            <v>100087</v>
          </cell>
        </row>
        <row r="197">
          <cell r="I197" t="str">
            <v>100088</v>
          </cell>
        </row>
        <row r="198">
          <cell r="I198" t="str">
            <v>100089</v>
          </cell>
        </row>
        <row r="199">
          <cell r="I199" t="str">
            <v>100096</v>
          </cell>
        </row>
        <row r="200">
          <cell r="I200" t="str">
            <v>100097</v>
          </cell>
        </row>
        <row r="201">
          <cell r="I201" t="str">
            <v>100098</v>
          </cell>
        </row>
        <row r="202">
          <cell r="I202" t="str">
            <v>100099</v>
          </cell>
        </row>
        <row r="203">
          <cell r="I203" t="str">
            <v>100100</v>
          </cell>
        </row>
        <row r="204">
          <cell r="I204" t="str">
            <v>100101</v>
          </cell>
        </row>
        <row r="205">
          <cell r="I205" t="str">
            <v>100111</v>
          </cell>
        </row>
        <row r="206">
          <cell r="I206" t="str">
            <v>100112</v>
          </cell>
        </row>
        <row r="207">
          <cell r="I207" t="str">
            <v>100118</v>
          </cell>
        </row>
        <row r="208">
          <cell r="I208" t="str">
            <v>100121</v>
          </cell>
        </row>
        <row r="209">
          <cell r="I209" t="str">
            <v>100122</v>
          </cell>
        </row>
        <row r="210">
          <cell r="I210" t="str">
            <v>100123</v>
          </cell>
        </row>
        <row r="211">
          <cell r="I211" t="str">
            <v>100124</v>
          </cell>
        </row>
        <row r="212">
          <cell r="I212" t="str">
            <v>201007</v>
          </cell>
        </row>
        <row r="213">
          <cell r="I213" t="str">
            <v>203009</v>
          </cell>
        </row>
        <row r="214">
          <cell r="I214" t="str">
            <v>203011</v>
          </cell>
        </row>
        <row r="215">
          <cell r="I215" t="str">
            <v>206005</v>
          </cell>
        </row>
        <row r="216">
          <cell r="I216" t="str">
            <v>207005</v>
          </cell>
        </row>
        <row r="217">
          <cell r="I217" t="str">
            <v>207006</v>
          </cell>
        </row>
        <row r="218">
          <cell r="I218" t="str">
            <v>207007</v>
          </cell>
        </row>
        <row r="219">
          <cell r="I219" t="str">
            <v>207008</v>
          </cell>
        </row>
        <row r="220">
          <cell r="I220" t="str">
            <v>207009</v>
          </cell>
        </row>
        <row r="221">
          <cell r="I221" t="str">
            <v>207010</v>
          </cell>
        </row>
        <row r="222">
          <cell r="I222" t="str">
            <v>207012</v>
          </cell>
        </row>
        <row r="223">
          <cell r="I223" t="str">
            <v>207013</v>
          </cell>
        </row>
        <row r="224">
          <cell r="I224" t="str">
            <v>207014</v>
          </cell>
        </row>
        <row r="225">
          <cell r="I225" t="str">
            <v>207017</v>
          </cell>
        </row>
        <row r="226">
          <cell r="I226" t="str">
            <v>207018</v>
          </cell>
        </row>
        <row r="227">
          <cell r="I227" t="str">
            <v>207019</v>
          </cell>
        </row>
        <row r="228">
          <cell r="I228" t="str">
            <v>207020</v>
          </cell>
        </row>
        <row r="229">
          <cell r="I229" t="str">
            <v>207022</v>
          </cell>
        </row>
        <row r="230">
          <cell r="I230" t="str">
            <v>207023</v>
          </cell>
        </row>
        <row r="231">
          <cell r="I231" t="str">
            <v>207024</v>
          </cell>
        </row>
        <row r="232">
          <cell r="I232" t="str">
            <v>207025</v>
          </cell>
        </row>
        <row r="233">
          <cell r="I233" t="str">
            <v>207029</v>
          </cell>
        </row>
        <row r="234">
          <cell r="I234" t="str">
            <v>207030</v>
          </cell>
        </row>
        <row r="235">
          <cell r="I235" t="str">
            <v>207033</v>
          </cell>
        </row>
        <row r="236">
          <cell r="I236" t="str">
            <v>207034</v>
          </cell>
        </row>
        <row r="237">
          <cell r="I237" t="str">
            <v>207035</v>
          </cell>
        </row>
        <row r="238">
          <cell r="I238" t="str">
            <v>207036</v>
          </cell>
        </row>
        <row r="239">
          <cell r="I239" t="str">
            <v>207041</v>
          </cell>
        </row>
        <row r="240">
          <cell r="I240" t="str">
            <v>207042</v>
          </cell>
        </row>
        <row r="241">
          <cell r="I241" t="str">
            <v>208004</v>
          </cell>
        </row>
        <row r="242">
          <cell r="I242" t="str">
            <v>210003</v>
          </cell>
        </row>
        <row r="243">
          <cell r="I243" t="str">
            <v>210004</v>
          </cell>
        </row>
        <row r="244">
          <cell r="I244" t="str">
            <v>210005</v>
          </cell>
        </row>
        <row r="245">
          <cell r="I245" t="str">
            <v>210006</v>
          </cell>
        </row>
        <row r="246">
          <cell r="I246" t="str">
            <v>210007</v>
          </cell>
        </row>
        <row r="247">
          <cell r="I247" t="str">
            <v>210008</v>
          </cell>
        </row>
        <row r="248">
          <cell r="I248" t="str">
            <v>212002</v>
          </cell>
        </row>
        <row r="249">
          <cell r="I249" t="str">
            <v>212004</v>
          </cell>
        </row>
        <row r="250">
          <cell r="I250" t="str">
            <v>215004</v>
          </cell>
        </row>
        <row r="251">
          <cell r="I251" t="str">
            <v>217002</v>
          </cell>
        </row>
        <row r="252">
          <cell r="I252" t="str">
            <v>218003</v>
          </cell>
        </row>
        <row r="253">
          <cell r="I253" t="str">
            <v>222002</v>
          </cell>
        </row>
        <row r="254">
          <cell r="I254" t="str">
            <v>223005</v>
          </cell>
        </row>
        <row r="255">
          <cell r="I255" t="str">
            <v>301011</v>
          </cell>
        </row>
        <row r="256">
          <cell r="I256" t="str">
            <v>301012</v>
          </cell>
        </row>
        <row r="257">
          <cell r="I257" t="str">
            <v>301024</v>
          </cell>
        </row>
        <row r="258">
          <cell r="I258" t="str">
            <v>303007</v>
          </cell>
        </row>
        <row r="259">
          <cell r="I259" t="str">
            <v>404001</v>
          </cell>
        </row>
        <row r="260">
          <cell r="I260" t="str">
            <v>404004</v>
          </cell>
        </row>
        <row r="261">
          <cell r="I261" t="str">
            <v>406001</v>
          </cell>
        </row>
        <row r="262">
          <cell r="I262" t="str">
            <v>406002</v>
          </cell>
        </row>
        <row r="263">
          <cell r="I263" t="str">
            <v>408001</v>
          </cell>
        </row>
        <row r="264">
          <cell r="I264" t="str">
            <v>409001</v>
          </cell>
        </row>
        <row r="265">
          <cell r="I265" t="str">
            <v>410001</v>
          </cell>
        </row>
        <row r="266">
          <cell r="I266" t="str">
            <v>410002</v>
          </cell>
        </row>
        <row r="267">
          <cell r="I267" t="str">
            <v>410004</v>
          </cell>
        </row>
        <row r="268">
          <cell r="I268" t="str">
            <v>410007</v>
          </cell>
        </row>
        <row r="269">
          <cell r="I269" t="str">
            <v>410008</v>
          </cell>
        </row>
        <row r="270">
          <cell r="I270" t="str">
            <v>410010</v>
          </cell>
        </row>
        <row r="271">
          <cell r="I271" t="str">
            <v>410011</v>
          </cell>
        </row>
        <row r="272">
          <cell r="I272" t="str">
            <v>412001</v>
          </cell>
        </row>
        <row r="273">
          <cell r="I273" t="str">
            <v>412002</v>
          </cell>
        </row>
        <row r="274">
          <cell r="I274" t="str">
            <v>503002</v>
          </cell>
        </row>
        <row r="275">
          <cell r="I275" t="str">
            <v>505002</v>
          </cell>
        </row>
        <row r="276">
          <cell r="I276" t="str">
            <v>506001</v>
          </cell>
        </row>
        <row r="277">
          <cell r="I277" t="str">
            <v>P&amp;S</v>
          </cell>
        </row>
        <row r="278">
          <cell r="I278" t="str">
            <v>100012</v>
          </cell>
        </row>
        <row r="279">
          <cell r="I279" t="str">
            <v>100021</v>
          </cell>
        </row>
        <row r="280">
          <cell r="I280" t="str">
            <v>100038</v>
          </cell>
        </row>
        <row r="281">
          <cell r="I281" t="str">
            <v>100040</v>
          </cell>
        </row>
        <row r="282">
          <cell r="I282" t="str">
            <v>100045</v>
          </cell>
        </row>
        <row r="283">
          <cell r="I283" t="str">
            <v>100047</v>
          </cell>
        </row>
        <row r="284">
          <cell r="I284" t="str">
            <v>100048</v>
          </cell>
        </row>
        <row r="285">
          <cell r="I285" t="str">
            <v>100049</v>
          </cell>
        </row>
        <row r="286">
          <cell r="I286" t="str">
            <v>100051</v>
          </cell>
        </row>
        <row r="287">
          <cell r="I287" t="str">
            <v>100055</v>
          </cell>
        </row>
        <row r="288">
          <cell r="I288" t="str">
            <v>100065</v>
          </cell>
        </row>
        <row r="289">
          <cell r="I289" t="str">
            <v>100070</v>
          </cell>
        </row>
        <row r="290">
          <cell r="I290" t="str">
            <v>100105</v>
          </cell>
        </row>
        <row r="291">
          <cell r="I291" t="str">
            <v>100114</v>
          </cell>
        </row>
        <row r="292">
          <cell r="I292" t="str">
            <v>100115</v>
          </cell>
        </row>
        <row r="293">
          <cell r="I293" t="str">
            <v>100117</v>
          </cell>
        </row>
        <row r="294">
          <cell r="I294" t="str">
            <v>201005</v>
          </cell>
        </row>
        <row r="295">
          <cell r="I295" t="str">
            <v>201009</v>
          </cell>
        </row>
        <row r="296">
          <cell r="I296" t="str">
            <v>201012</v>
          </cell>
        </row>
        <row r="297">
          <cell r="I297" t="str">
            <v>201023</v>
          </cell>
        </row>
        <row r="298">
          <cell r="I298" t="str">
            <v>201027</v>
          </cell>
        </row>
        <row r="299">
          <cell r="I299" t="str">
            <v>201035</v>
          </cell>
        </row>
        <row r="300">
          <cell r="I300" t="str">
            <v>201039</v>
          </cell>
        </row>
        <row r="301">
          <cell r="I301" t="str">
            <v>202009</v>
          </cell>
        </row>
        <row r="302">
          <cell r="I302" t="str">
            <v>202018</v>
          </cell>
        </row>
        <row r="303">
          <cell r="I303" t="str">
            <v>203001</v>
          </cell>
        </row>
        <row r="304">
          <cell r="I304" t="str">
            <v>203002</v>
          </cell>
        </row>
        <row r="305">
          <cell r="I305" t="str">
            <v>203003</v>
          </cell>
        </row>
        <row r="306">
          <cell r="I306" t="str">
            <v>203004</v>
          </cell>
        </row>
        <row r="307">
          <cell r="I307" t="str">
            <v>203005</v>
          </cell>
        </row>
        <row r="308">
          <cell r="I308" t="str">
            <v>203010</v>
          </cell>
        </row>
        <row r="309">
          <cell r="I309" t="str">
            <v>203014</v>
          </cell>
        </row>
        <row r="310">
          <cell r="I310" t="str">
            <v>203015</v>
          </cell>
        </row>
        <row r="311">
          <cell r="I311" t="str">
            <v>203016</v>
          </cell>
        </row>
        <row r="312">
          <cell r="I312" t="str">
            <v>204004</v>
          </cell>
        </row>
        <row r="313">
          <cell r="I313" t="str">
            <v>204007</v>
          </cell>
        </row>
        <row r="314">
          <cell r="I314" t="str">
            <v>205004</v>
          </cell>
        </row>
        <row r="315">
          <cell r="I315" t="str">
            <v>206002</v>
          </cell>
        </row>
        <row r="316">
          <cell r="I316" t="str">
            <v>206003</v>
          </cell>
        </row>
        <row r="317">
          <cell r="I317" t="str">
            <v>206004</v>
          </cell>
        </row>
        <row r="318">
          <cell r="I318" t="str">
            <v>206006</v>
          </cell>
        </row>
        <row r="319">
          <cell r="I319" t="str">
            <v>206007</v>
          </cell>
        </row>
        <row r="320">
          <cell r="I320" t="str">
            <v>207011</v>
          </cell>
        </row>
        <row r="321">
          <cell r="I321" t="str">
            <v>207028</v>
          </cell>
        </row>
        <row r="322">
          <cell r="I322" t="str">
            <v>207037</v>
          </cell>
        </row>
        <row r="323">
          <cell r="I323" t="str">
            <v>208002</v>
          </cell>
        </row>
        <row r="324">
          <cell r="I324" t="str">
            <v>208003</v>
          </cell>
        </row>
        <row r="325">
          <cell r="I325" t="str">
            <v>209003</v>
          </cell>
        </row>
        <row r="326">
          <cell r="I326" t="str">
            <v>210002</v>
          </cell>
        </row>
        <row r="327">
          <cell r="I327" t="str">
            <v>211001</v>
          </cell>
        </row>
        <row r="328">
          <cell r="I328" t="str">
            <v>215003</v>
          </cell>
        </row>
        <row r="329">
          <cell r="I329" t="str">
            <v>217001</v>
          </cell>
        </row>
        <row r="330">
          <cell r="I330" t="str">
            <v>220001</v>
          </cell>
        </row>
        <row r="331">
          <cell r="I331" t="str">
            <v>221002</v>
          </cell>
        </row>
        <row r="332">
          <cell r="I332" t="str">
            <v>222001</v>
          </cell>
        </row>
        <row r="333">
          <cell r="I333" t="str">
            <v>223002</v>
          </cell>
        </row>
        <row r="334">
          <cell r="I334" t="str">
            <v>224002</v>
          </cell>
        </row>
        <row r="335">
          <cell r="I335" t="str">
            <v>301018</v>
          </cell>
        </row>
        <row r="336">
          <cell r="I336" t="str">
            <v>302003</v>
          </cell>
        </row>
        <row r="337">
          <cell r="I337" t="str">
            <v>303001</v>
          </cell>
        </row>
        <row r="338">
          <cell r="I338" t="str">
            <v>303004</v>
          </cell>
        </row>
        <row r="339">
          <cell r="I339" t="str">
            <v>304033</v>
          </cell>
        </row>
        <row r="340">
          <cell r="I340" t="str">
            <v>306001</v>
          </cell>
        </row>
        <row r="341">
          <cell r="I341" t="str">
            <v>306002</v>
          </cell>
        </row>
        <row r="342">
          <cell r="I342" t="str">
            <v>306003</v>
          </cell>
        </row>
        <row r="343">
          <cell r="I343" t="str">
            <v>306004</v>
          </cell>
        </row>
        <row r="344">
          <cell r="I344" t="str">
            <v>402003</v>
          </cell>
        </row>
        <row r="345">
          <cell r="I345" t="str">
            <v>402005</v>
          </cell>
        </row>
        <row r="346">
          <cell r="I346" t="str">
            <v>403001</v>
          </cell>
        </row>
        <row r="347">
          <cell r="I347" t="str">
            <v>403003</v>
          </cell>
        </row>
        <row r="348">
          <cell r="I348" t="str">
            <v>403004</v>
          </cell>
        </row>
        <row r="349">
          <cell r="I349" t="str">
            <v>404002</v>
          </cell>
        </row>
        <row r="350">
          <cell r="I350" t="str">
            <v>404003</v>
          </cell>
        </row>
        <row r="351">
          <cell r="I351" t="str">
            <v>405001</v>
          </cell>
        </row>
        <row r="352">
          <cell r="I352" t="str">
            <v>407001</v>
          </cell>
        </row>
        <row r="353">
          <cell r="I353" t="str">
            <v>410009</v>
          </cell>
        </row>
        <row r="354">
          <cell r="I354" t="str">
            <v>411003</v>
          </cell>
        </row>
        <row r="355">
          <cell r="I355" t="str">
            <v>411004</v>
          </cell>
        </row>
        <row r="356">
          <cell r="I356" t="str">
            <v>413002</v>
          </cell>
        </row>
        <row r="357">
          <cell r="I357" t="str">
            <v>414001</v>
          </cell>
        </row>
        <row r="358">
          <cell r="I358" t="str">
            <v>503001</v>
          </cell>
        </row>
        <row r="359">
          <cell r="I359" t="str">
            <v>KABI</v>
          </cell>
        </row>
        <row r="360">
          <cell r="I360" t="str">
            <v>100017</v>
          </cell>
        </row>
        <row r="361">
          <cell r="I361" t="str">
            <v>100041</v>
          </cell>
        </row>
        <row r="362">
          <cell r="I362" t="str">
            <v>100042</v>
          </cell>
        </row>
        <row r="363">
          <cell r="I363" t="str">
            <v>100053</v>
          </cell>
        </row>
        <row r="364">
          <cell r="I364" t="str">
            <v>100054</v>
          </cell>
        </row>
        <row r="365">
          <cell r="I365" t="str">
            <v>100058</v>
          </cell>
        </row>
        <row r="366">
          <cell r="I366" t="str">
            <v>100061</v>
          </cell>
        </row>
        <row r="367">
          <cell r="I367" t="str">
            <v>100062</v>
          </cell>
        </row>
        <row r="368">
          <cell r="I368" t="str">
            <v>100073</v>
          </cell>
        </row>
        <row r="369">
          <cell r="I369" t="str">
            <v>100074</v>
          </cell>
        </row>
        <row r="370">
          <cell r="I370" t="str">
            <v>100079</v>
          </cell>
        </row>
        <row r="371">
          <cell r="I371" t="str">
            <v>100094</v>
          </cell>
        </row>
        <row r="372">
          <cell r="I372" t="str">
            <v>100109</v>
          </cell>
        </row>
        <row r="373">
          <cell r="I373" t="str">
            <v>100113</v>
          </cell>
        </row>
        <row r="374">
          <cell r="I374" t="str">
            <v>201004</v>
          </cell>
        </row>
        <row r="375">
          <cell r="I375" t="str">
            <v>201008</v>
          </cell>
        </row>
        <row r="376">
          <cell r="I376" t="str">
            <v>201010</v>
          </cell>
        </row>
        <row r="377">
          <cell r="I377" t="str">
            <v>202004</v>
          </cell>
        </row>
        <row r="378">
          <cell r="I378" t="str">
            <v>202023</v>
          </cell>
        </row>
        <row r="379">
          <cell r="I379" t="str">
            <v>203012</v>
          </cell>
        </row>
        <row r="380">
          <cell r="I380" t="str">
            <v>204005</v>
          </cell>
        </row>
        <row r="381">
          <cell r="I381" t="str">
            <v>204006</v>
          </cell>
        </row>
        <row r="382">
          <cell r="I382" t="str">
            <v>204009</v>
          </cell>
        </row>
        <row r="383">
          <cell r="I383" t="str">
            <v>205005</v>
          </cell>
        </row>
        <row r="384">
          <cell r="I384" t="str">
            <v>207003</v>
          </cell>
        </row>
        <row r="385">
          <cell r="I385" t="str">
            <v>207038</v>
          </cell>
        </row>
        <row r="386">
          <cell r="I386" t="str">
            <v>301003</v>
          </cell>
        </row>
        <row r="387">
          <cell r="I387" t="str">
            <v>301004</v>
          </cell>
        </row>
        <row r="388">
          <cell r="I388" t="str">
            <v>301016</v>
          </cell>
        </row>
        <row r="389">
          <cell r="I389" t="str">
            <v>301020</v>
          </cell>
        </row>
        <row r="390">
          <cell r="I390" t="str">
            <v>303005</v>
          </cell>
        </row>
        <row r="391">
          <cell r="I391" t="str">
            <v>401002</v>
          </cell>
        </row>
        <row r="392">
          <cell r="I392" t="str">
            <v>401006</v>
          </cell>
        </row>
        <row r="393">
          <cell r="I393" t="str">
            <v>408002</v>
          </cell>
        </row>
        <row r="394">
          <cell r="I394" t="str">
            <v>I&amp;H</v>
          </cell>
        </row>
      </sheetData>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row r="176">
          <cell r="B176">
            <v>20</v>
          </cell>
        </row>
        <row r="177">
          <cell r="B177" t="str">
            <v>101001G</v>
          </cell>
        </row>
        <row r="178">
          <cell r="B178">
            <v>250</v>
          </cell>
        </row>
        <row r="179">
          <cell r="B179">
            <v>2003</v>
          </cell>
        </row>
        <row r="180">
          <cell r="B180">
            <v>12</v>
          </cell>
        </row>
        <row r="181">
          <cell r="B181" t="str">
            <v>1A</v>
          </cell>
        </row>
        <row r="182">
          <cell r="B182" t="str">
            <v>LV LC CD</v>
          </cell>
        </row>
        <row r="183">
          <cell r="B183" t="str">
            <v>CE</v>
          </cell>
        </row>
        <row r="199">
          <cell r="A199">
            <v>52105470</v>
          </cell>
        </row>
        <row r="200">
          <cell r="A200">
            <v>52105475</v>
          </cell>
        </row>
        <row r="201">
          <cell r="A201">
            <v>52105450</v>
          </cell>
        </row>
        <row r="202">
          <cell r="A202">
            <v>52105440</v>
          </cell>
        </row>
        <row r="203">
          <cell r="A203">
            <v>52105430</v>
          </cell>
        </row>
        <row r="204">
          <cell r="A204">
            <v>52105420</v>
          </cell>
        </row>
        <row r="205">
          <cell r="A205">
            <v>52105410</v>
          </cell>
        </row>
        <row r="206">
          <cell r="A206">
            <v>52105400</v>
          </cell>
        </row>
        <row r="207">
          <cell r="A207">
            <v>52105385</v>
          </cell>
        </row>
        <row r="208">
          <cell r="A208">
            <v>52105380</v>
          </cell>
        </row>
        <row r="209">
          <cell r="A209">
            <v>52105370</v>
          </cell>
        </row>
        <row r="210">
          <cell r="A210">
            <v>52105360</v>
          </cell>
        </row>
        <row r="211">
          <cell r="A211">
            <v>52105350</v>
          </cell>
        </row>
        <row r="212">
          <cell r="A212">
            <v>52105340</v>
          </cell>
        </row>
        <row r="213">
          <cell r="A213">
            <v>52105310</v>
          </cell>
        </row>
        <row r="214">
          <cell r="A214">
            <v>52105290</v>
          </cell>
        </row>
        <row r="215">
          <cell r="A215">
            <v>52105280</v>
          </cell>
        </row>
        <row r="216">
          <cell r="A216">
            <v>52105270</v>
          </cell>
        </row>
        <row r="217">
          <cell r="A217">
            <v>52105260</v>
          </cell>
        </row>
        <row r="218">
          <cell r="A218">
            <v>52105240</v>
          </cell>
        </row>
        <row r="219">
          <cell r="A219">
            <v>52105220</v>
          </cell>
        </row>
        <row r="220">
          <cell r="A220">
            <v>52105210</v>
          </cell>
        </row>
        <row r="221">
          <cell r="A221">
            <v>52105200</v>
          </cell>
        </row>
        <row r="222">
          <cell r="A222">
            <v>52105190</v>
          </cell>
        </row>
        <row r="223">
          <cell r="A223">
            <v>52105180</v>
          </cell>
        </row>
        <row r="224">
          <cell r="A224">
            <v>52105170</v>
          </cell>
        </row>
        <row r="225">
          <cell r="A225">
            <v>52105160</v>
          </cell>
        </row>
        <row r="226">
          <cell r="A226">
            <v>52105150</v>
          </cell>
        </row>
        <row r="227">
          <cell r="A227">
            <v>52105140</v>
          </cell>
        </row>
        <row r="228">
          <cell r="A228">
            <v>52105130</v>
          </cell>
        </row>
        <row r="229">
          <cell r="A229">
            <v>52105120</v>
          </cell>
        </row>
        <row r="230">
          <cell r="A230">
            <v>52105110</v>
          </cell>
        </row>
        <row r="231">
          <cell r="A231">
            <v>52105100</v>
          </cell>
        </row>
        <row r="232">
          <cell r="A232">
            <v>52105090</v>
          </cell>
        </row>
        <row r="233">
          <cell r="A233">
            <v>52105080</v>
          </cell>
        </row>
        <row r="234">
          <cell r="A234">
            <v>52105070</v>
          </cell>
        </row>
        <row r="235">
          <cell r="A235">
            <v>52105050</v>
          </cell>
        </row>
        <row r="236">
          <cell r="A236">
            <v>52105020</v>
          </cell>
        </row>
        <row r="237">
          <cell r="A237">
            <v>52105010</v>
          </cell>
        </row>
        <row r="238">
          <cell r="A238">
            <v>52105991</v>
          </cell>
        </row>
        <row r="239">
          <cell r="A239">
            <v>52105011</v>
          </cell>
        </row>
        <row r="240">
          <cell r="A240">
            <v>52105992</v>
          </cell>
        </row>
        <row r="241">
          <cell r="A241">
            <v>52105004</v>
          </cell>
        </row>
      </sheetData>
      <sheetData sheetId="64" refreshError="1">
        <row r="7">
          <cell r="A7">
            <v>52105470</v>
          </cell>
        </row>
        <row r="8">
          <cell r="A8">
            <v>52105475</v>
          </cell>
        </row>
        <row r="9">
          <cell r="A9">
            <v>52105460</v>
          </cell>
        </row>
        <row r="10">
          <cell r="A10">
            <v>52105385</v>
          </cell>
        </row>
        <row r="11">
          <cell r="A11">
            <v>52105380</v>
          </cell>
        </row>
        <row r="12">
          <cell r="A12">
            <v>52105370</v>
          </cell>
        </row>
        <row r="13">
          <cell r="A13">
            <v>52105360</v>
          </cell>
        </row>
        <row r="14">
          <cell r="A14">
            <v>52105350</v>
          </cell>
        </row>
        <row r="15">
          <cell r="A15">
            <v>52105340</v>
          </cell>
        </row>
        <row r="16">
          <cell r="A16">
            <v>52105330</v>
          </cell>
        </row>
        <row r="17">
          <cell r="A17">
            <v>52105450</v>
          </cell>
        </row>
        <row r="18">
          <cell r="A18">
            <v>52105440</v>
          </cell>
        </row>
        <row r="19">
          <cell r="A19">
            <v>52105430</v>
          </cell>
        </row>
        <row r="20">
          <cell r="A20">
            <v>52105420</v>
          </cell>
        </row>
        <row r="21">
          <cell r="A21">
            <v>52105410</v>
          </cell>
        </row>
        <row r="22">
          <cell r="A22">
            <v>52105400</v>
          </cell>
        </row>
        <row r="23">
          <cell r="A23">
            <v>52105390</v>
          </cell>
        </row>
        <row r="24">
          <cell r="A24">
            <v>52105320</v>
          </cell>
        </row>
        <row r="25">
          <cell r="A25">
            <v>52105310</v>
          </cell>
        </row>
        <row r="26">
          <cell r="A26">
            <v>52105300</v>
          </cell>
        </row>
        <row r="27">
          <cell r="A27">
            <v>52105290</v>
          </cell>
        </row>
        <row r="28">
          <cell r="A28">
            <v>52105280</v>
          </cell>
        </row>
        <row r="29">
          <cell r="A29">
            <v>52105270</v>
          </cell>
        </row>
        <row r="30">
          <cell r="A30">
            <v>52105260</v>
          </cell>
        </row>
        <row r="31">
          <cell r="A31">
            <v>52105250</v>
          </cell>
        </row>
        <row r="32">
          <cell r="A32">
            <v>52105240</v>
          </cell>
        </row>
        <row r="33">
          <cell r="A33">
            <v>52105230</v>
          </cell>
        </row>
        <row r="34">
          <cell r="A34">
            <v>52105220</v>
          </cell>
        </row>
        <row r="35">
          <cell r="A35">
            <v>52105210</v>
          </cell>
        </row>
        <row r="36">
          <cell r="A36">
            <v>52105200</v>
          </cell>
        </row>
        <row r="37">
          <cell r="A37">
            <v>52105190</v>
          </cell>
        </row>
        <row r="38">
          <cell r="A38">
            <v>52105180</v>
          </cell>
        </row>
        <row r="39">
          <cell r="A39">
            <v>52105170</v>
          </cell>
        </row>
        <row r="40">
          <cell r="A40">
            <v>52105160</v>
          </cell>
        </row>
        <row r="41">
          <cell r="A41">
            <v>52105150</v>
          </cell>
        </row>
        <row r="42">
          <cell r="A42">
            <v>52105140</v>
          </cell>
        </row>
        <row r="43">
          <cell r="A43">
            <v>52105130</v>
          </cell>
        </row>
        <row r="44">
          <cell r="A44">
            <v>52105120</v>
          </cell>
        </row>
        <row r="45">
          <cell r="A45">
            <v>52105110</v>
          </cell>
        </row>
        <row r="46">
          <cell r="A46">
            <v>52105100</v>
          </cell>
        </row>
        <row r="47">
          <cell r="A47">
            <v>52105090</v>
          </cell>
        </row>
        <row r="48">
          <cell r="A48">
            <v>52105080</v>
          </cell>
        </row>
        <row r="49">
          <cell r="A49">
            <v>52105070</v>
          </cell>
        </row>
        <row r="50">
          <cell r="A50">
            <v>52105060</v>
          </cell>
        </row>
        <row r="51">
          <cell r="A51">
            <v>52105050</v>
          </cell>
        </row>
        <row r="52">
          <cell r="A52">
            <v>52105040</v>
          </cell>
        </row>
        <row r="53">
          <cell r="A53">
            <v>52105020</v>
          </cell>
        </row>
        <row r="54">
          <cell r="A54">
            <v>52105021</v>
          </cell>
        </row>
        <row r="55">
          <cell r="A55">
            <v>52105030</v>
          </cell>
        </row>
        <row r="56">
          <cell r="A56">
            <v>52105991</v>
          </cell>
        </row>
        <row r="57">
          <cell r="A57">
            <v>52105011</v>
          </cell>
        </row>
        <row r="58">
          <cell r="A58">
            <v>52105002</v>
          </cell>
        </row>
        <row r="59">
          <cell r="A59">
            <v>52105010</v>
          </cell>
        </row>
        <row r="60">
          <cell r="A60">
            <v>52105015</v>
          </cell>
        </row>
        <row r="61">
          <cell r="A61">
            <v>52105000</v>
          </cell>
        </row>
        <row r="62">
          <cell r="A62">
            <v>52105992</v>
          </cell>
        </row>
        <row r="63">
          <cell r="A63">
            <v>52105004</v>
          </cell>
        </row>
        <row r="64">
          <cell r="A64">
            <v>52105003</v>
          </cell>
        </row>
        <row r="65">
          <cell r="A65">
            <v>52105001</v>
          </cell>
        </row>
        <row r="68">
          <cell r="A68" t="str">
            <v>Check mit der Bilanz:</v>
          </cell>
        </row>
        <row r="69">
          <cell r="A69">
            <v>10105000</v>
          </cell>
        </row>
        <row r="70">
          <cell r="A70">
            <v>52105001</v>
          </cell>
        </row>
        <row r="122">
          <cell r="B122">
            <v>20</v>
          </cell>
        </row>
        <row r="123">
          <cell r="B123" t="str">
            <v>101000G</v>
          </cell>
        </row>
        <row r="124">
          <cell r="B124">
            <v>250</v>
          </cell>
        </row>
        <row r="125">
          <cell r="B125">
            <v>2003</v>
          </cell>
        </row>
        <row r="126">
          <cell r="B126">
            <v>12</v>
          </cell>
        </row>
        <row r="127">
          <cell r="B127" t="str">
            <v>1A</v>
          </cell>
        </row>
        <row r="128">
          <cell r="B128" t="str">
            <v>LV GC CD</v>
          </cell>
        </row>
        <row r="129">
          <cell r="B129" t="str">
            <v>CE</v>
          </cell>
        </row>
      </sheetData>
      <sheetData sheetId="65" refreshError="1">
        <row r="151">
          <cell r="B151">
            <v>20</v>
          </cell>
        </row>
        <row r="152">
          <cell r="B152" t="str">
            <v>101001G</v>
          </cell>
        </row>
        <row r="153">
          <cell r="B153">
            <v>250</v>
          </cell>
        </row>
        <row r="154">
          <cell r="B154">
            <v>2003</v>
          </cell>
        </row>
        <row r="155">
          <cell r="B155">
            <v>12</v>
          </cell>
        </row>
        <row r="156">
          <cell r="B156" t="str">
            <v>1A</v>
          </cell>
        </row>
        <row r="157">
          <cell r="B157" t="str">
            <v>LV LC CD</v>
          </cell>
        </row>
        <row r="158">
          <cell r="B158" t="str">
            <v>CE</v>
          </cell>
        </row>
        <row r="172">
          <cell r="A172">
            <v>53000100</v>
          </cell>
        </row>
        <row r="173">
          <cell r="A173">
            <v>53000105</v>
          </cell>
        </row>
        <row r="174">
          <cell r="A174">
            <v>53000115</v>
          </cell>
        </row>
        <row r="175">
          <cell r="A175">
            <v>53000120</v>
          </cell>
        </row>
        <row r="176">
          <cell r="A176">
            <v>53000125</v>
          </cell>
        </row>
        <row r="177">
          <cell r="A177">
            <v>53000130</v>
          </cell>
        </row>
        <row r="178">
          <cell r="A178">
            <v>53000135</v>
          </cell>
        </row>
        <row r="179">
          <cell r="A179">
            <v>53000140</v>
          </cell>
        </row>
        <row r="180">
          <cell r="A180">
            <v>53000155</v>
          </cell>
        </row>
        <row r="181">
          <cell r="A181">
            <v>53000160</v>
          </cell>
        </row>
        <row r="182">
          <cell r="A182">
            <v>53000165</v>
          </cell>
        </row>
        <row r="183">
          <cell r="A183">
            <v>53000175</v>
          </cell>
        </row>
        <row r="184">
          <cell r="A184">
            <v>53000180</v>
          </cell>
        </row>
        <row r="185">
          <cell r="A185">
            <v>53000185</v>
          </cell>
        </row>
        <row r="186">
          <cell r="A186">
            <v>53000190</v>
          </cell>
        </row>
        <row r="187">
          <cell r="A187">
            <v>53000210</v>
          </cell>
        </row>
        <row r="188">
          <cell r="A188">
            <v>53000220</v>
          </cell>
        </row>
        <row r="189">
          <cell r="A189">
            <v>53000225</v>
          </cell>
        </row>
        <row r="190">
          <cell r="A190">
            <v>53000230</v>
          </cell>
        </row>
        <row r="191">
          <cell r="A191">
            <v>53000235</v>
          </cell>
        </row>
        <row r="192">
          <cell r="A192">
            <v>53000245</v>
          </cell>
        </row>
        <row r="193">
          <cell r="A193">
            <v>53000250</v>
          </cell>
        </row>
        <row r="194">
          <cell r="A194">
            <v>53000255</v>
          </cell>
        </row>
        <row r="195">
          <cell r="A195">
            <v>53000260</v>
          </cell>
        </row>
        <row r="196">
          <cell r="A196">
            <v>53000265</v>
          </cell>
        </row>
        <row r="197">
          <cell r="A197">
            <v>53000275</v>
          </cell>
        </row>
        <row r="198">
          <cell r="A198">
            <v>53000285</v>
          </cell>
        </row>
        <row r="199">
          <cell r="A199">
            <v>53000290</v>
          </cell>
        </row>
        <row r="200">
          <cell r="A200">
            <v>53000295</v>
          </cell>
        </row>
        <row r="201">
          <cell r="A201">
            <v>53000305</v>
          </cell>
        </row>
        <row r="202">
          <cell r="A202">
            <v>53000310</v>
          </cell>
        </row>
        <row r="203">
          <cell r="A203">
            <v>53000315</v>
          </cell>
        </row>
        <row r="204">
          <cell r="A204">
            <v>53000316</v>
          </cell>
        </row>
        <row r="205">
          <cell r="A205">
            <v>53000325</v>
          </cell>
        </row>
      </sheetData>
      <sheetData sheetId="66" refreshError="1">
        <row r="127">
          <cell r="F127">
            <v>20</v>
          </cell>
        </row>
        <row r="128">
          <cell r="F128" t="str">
            <v>101001G</v>
          </cell>
        </row>
        <row r="129">
          <cell r="F129">
            <v>250</v>
          </cell>
        </row>
        <row r="130">
          <cell r="F130">
            <v>2003</v>
          </cell>
        </row>
        <row r="131">
          <cell r="F131">
            <v>12</v>
          </cell>
        </row>
        <row r="132">
          <cell r="F132" t="str">
            <v>1A</v>
          </cell>
        </row>
        <row r="133">
          <cell r="F133" t="str">
            <v>LV LC CD</v>
          </cell>
        </row>
        <row r="134">
          <cell r="F134" t="str">
            <v>CE</v>
          </cell>
        </row>
        <row r="139">
          <cell r="E139">
            <v>53400000</v>
          </cell>
        </row>
        <row r="140">
          <cell r="E140">
            <v>53400100</v>
          </cell>
        </row>
      </sheetData>
      <sheetData sheetId="67" refreshError="1"/>
      <sheetData sheetId="68" refreshError="1">
        <row r="195">
          <cell r="B195">
            <v>20</v>
          </cell>
        </row>
        <row r="196">
          <cell r="B196" t="str">
            <v>101001G</v>
          </cell>
        </row>
        <row r="197">
          <cell r="B197">
            <v>250</v>
          </cell>
        </row>
        <row r="198">
          <cell r="B198">
            <v>2003</v>
          </cell>
        </row>
        <row r="199">
          <cell r="B199">
            <v>12</v>
          </cell>
        </row>
        <row r="200">
          <cell r="B200" t="str">
            <v>1A</v>
          </cell>
        </row>
        <row r="201">
          <cell r="B201" t="str">
            <v>LV UN CD</v>
          </cell>
        </row>
        <row r="202">
          <cell r="B202" t="str">
            <v>CE</v>
          </cell>
        </row>
        <row r="211">
          <cell r="A211">
            <v>51200105</v>
          </cell>
          <cell r="D211" t="str">
            <v>HC1</v>
          </cell>
          <cell r="E211" t="str">
            <v>001</v>
          </cell>
          <cell r="N211" t="str">
            <v>PRS</v>
          </cell>
        </row>
        <row r="212">
          <cell r="A212">
            <v>51200105</v>
          </cell>
          <cell r="D212" t="str">
            <v>HC1</v>
          </cell>
          <cell r="E212" t="str">
            <v>002</v>
          </cell>
          <cell r="N212" t="str">
            <v>PRS</v>
          </cell>
        </row>
        <row r="213">
          <cell r="A213">
            <v>51200105</v>
          </cell>
          <cell r="D213" t="str">
            <v>HC1</v>
          </cell>
          <cell r="E213" t="str">
            <v>003</v>
          </cell>
          <cell r="N213" t="str">
            <v>PRS</v>
          </cell>
        </row>
        <row r="214">
          <cell r="A214">
            <v>51200110</v>
          </cell>
          <cell r="D214" t="str">
            <v>HC1</v>
          </cell>
          <cell r="E214" t="str">
            <v>001</v>
          </cell>
          <cell r="N214" t="str">
            <v>PRS</v>
          </cell>
        </row>
        <row r="215">
          <cell r="A215">
            <v>51200110</v>
          </cell>
          <cell r="D215" t="str">
            <v>HC1</v>
          </cell>
          <cell r="E215" t="str">
            <v>002</v>
          </cell>
          <cell r="N215" t="str">
            <v>PRS</v>
          </cell>
        </row>
        <row r="216">
          <cell r="A216">
            <v>51200110</v>
          </cell>
          <cell r="D216" t="str">
            <v>HC1</v>
          </cell>
          <cell r="E216" t="str">
            <v>003</v>
          </cell>
          <cell r="N216" t="str">
            <v>PRS</v>
          </cell>
        </row>
        <row r="217">
          <cell r="A217">
            <v>51200115</v>
          </cell>
          <cell r="D217" t="str">
            <v>HC2</v>
          </cell>
          <cell r="E217" t="str">
            <v>001</v>
          </cell>
          <cell r="N217" t="str">
            <v>PRS</v>
          </cell>
        </row>
        <row r="218">
          <cell r="A218">
            <v>51200115</v>
          </cell>
          <cell r="D218" t="str">
            <v>HC2</v>
          </cell>
          <cell r="E218" t="str">
            <v>002</v>
          </cell>
          <cell r="N218" t="str">
            <v>PRS</v>
          </cell>
        </row>
        <row r="219">
          <cell r="A219">
            <v>51200115</v>
          </cell>
          <cell r="D219" t="str">
            <v>HC2</v>
          </cell>
          <cell r="E219" t="str">
            <v>003</v>
          </cell>
          <cell r="N219" t="str">
            <v>PRS</v>
          </cell>
        </row>
        <row r="220">
          <cell r="A220">
            <v>51200115</v>
          </cell>
          <cell r="D220" t="str">
            <v>HC2</v>
          </cell>
          <cell r="E220" t="str">
            <v>004</v>
          </cell>
          <cell r="N220" t="str">
            <v>PRS</v>
          </cell>
        </row>
        <row r="221">
          <cell r="A221">
            <v>51200120</v>
          </cell>
          <cell r="D221" t="str">
            <v>HC2</v>
          </cell>
          <cell r="E221" t="str">
            <v>001</v>
          </cell>
          <cell r="N221" t="str">
            <v>PRS</v>
          </cell>
        </row>
        <row r="222">
          <cell r="A222">
            <v>51200120</v>
          </cell>
          <cell r="D222" t="str">
            <v>HC2</v>
          </cell>
          <cell r="E222" t="str">
            <v>002</v>
          </cell>
          <cell r="N222" t="str">
            <v>PRS</v>
          </cell>
        </row>
        <row r="223">
          <cell r="A223">
            <v>51200120</v>
          </cell>
          <cell r="D223" t="str">
            <v>HC2</v>
          </cell>
          <cell r="E223" t="str">
            <v>003</v>
          </cell>
          <cell r="N223" t="str">
            <v>PRS</v>
          </cell>
        </row>
        <row r="224">
          <cell r="A224">
            <v>51200120</v>
          </cell>
          <cell r="D224" t="str">
            <v>HC2</v>
          </cell>
          <cell r="E224" t="str">
            <v>004</v>
          </cell>
          <cell r="N224" t="str">
            <v>PRS</v>
          </cell>
        </row>
        <row r="225">
          <cell r="A225">
            <v>51200100</v>
          </cell>
          <cell r="D225" t="str">
            <v>REG</v>
          </cell>
          <cell r="E225" t="str">
            <v>000101</v>
          </cell>
          <cell r="N225" t="str">
            <v>PRS</v>
          </cell>
        </row>
        <row r="226">
          <cell r="A226">
            <v>51200100</v>
          </cell>
          <cell r="D226" t="str">
            <v>REG</v>
          </cell>
          <cell r="E226" t="str">
            <v>000201</v>
          </cell>
          <cell r="N226" t="str">
            <v>PRS</v>
          </cell>
        </row>
        <row r="227">
          <cell r="A227">
            <v>51200100</v>
          </cell>
          <cell r="D227" t="str">
            <v>REG</v>
          </cell>
          <cell r="E227" t="str">
            <v>000301</v>
          </cell>
          <cell r="N227" t="str">
            <v>PRS</v>
          </cell>
        </row>
        <row r="228">
          <cell r="A228">
            <v>51200100</v>
          </cell>
          <cell r="D228" t="str">
            <v>REG</v>
          </cell>
          <cell r="E228" t="str">
            <v>000401</v>
          </cell>
          <cell r="N228" t="str">
            <v>PRS</v>
          </cell>
        </row>
        <row r="229">
          <cell r="A229">
            <v>51200100</v>
          </cell>
          <cell r="D229" t="str">
            <v>REG</v>
          </cell>
          <cell r="E229" t="str">
            <v>000501</v>
          </cell>
          <cell r="N229" t="str">
            <v>PRS</v>
          </cell>
        </row>
        <row r="230">
          <cell r="A230" t="str">
            <v>51200116</v>
          </cell>
          <cell r="N230" t="str">
            <v>PRS</v>
          </cell>
        </row>
        <row r="231">
          <cell r="A231" t="str">
            <v>51200121</v>
          </cell>
          <cell r="N231" t="str">
            <v>PRS</v>
          </cell>
        </row>
        <row r="232">
          <cell r="A232">
            <v>51200145</v>
          </cell>
          <cell r="N232" t="str">
            <v>PRS</v>
          </cell>
        </row>
        <row r="233">
          <cell r="A233">
            <v>51200150</v>
          </cell>
          <cell r="N233" t="str">
            <v>PRS</v>
          </cell>
        </row>
        <row r="234">
          <cell r="A234">
            <v>51200100</v>
          </cell>
          <cell r="D234" t="str">
            <v>REG</v>
          </cell>
          <cell r="E234" t="str">
            <v>000601</v>
          </cell>
          <cell r="N234" t="str">
            <v>PRS</v>
          </cell>
        </row>
      </sheetData>
      <sheetData sheetId="69" refreshError="1">
        <row r="170">
          <cell r="B170">
            <v>20</v>
          </cell>
        </row>
        <row r="171">
          <cell r="B171" t="str">
            <v>101001G</v>
          </cell>
        </row>
        <row r="172">
          <cell r="B172">
            <v>250</v>
          </cell>
        </row>
        <row r="173">
          <cell r="B173">
            <v>2003</v>
          </cell>
        </row>
        <row r="174">
          <cell r="B174">
            <v>12</v>
          </cell>
        </row>
        <row r="175">
          <cell r="B175" t="str">
            <v>1A</v>
          </cell>
        </row>
        <row r="176">
          <cell r="B176" t="str">
            <v>LV UN CD</v>
          </cell>
        </row>
        <row r="177">
          <cell r="B177" t="str">
            <v>CE</v>
          </cell>
        </row>
        <row r="186">
          <cell r="A186">
            <v>51200125</v>
          </cell>
          <cell r="D186" t="str">
            <v>HC1</v>
          </cell>
          <cell r="E186" t="str">
            <v>001</v>
          </cell>
          <cell r="N186" t="str">
            <v>FTE</v>
          </cell>
        </row>
        <row r="187">
          <cell r="A187">
            <v>51200125</v>
          </cell>
          <cell r="D187" t="str">
            <v>HC1</v>
          </cell>
          <cell r="E187" t="str">
            <v>002</v>
          </cell>
          <cell r="N187" t="str">
            <v>FTE</v>
          </cell>
        </row>
        <row r="188">
          <cell r="A188">
            <v>51200125</v>
          </cell>
          <cell r="D188" t="str">
            <v>HC1</v>
          </cell>
          <cell r="E188" t="str">
            <v>003</v>
          </cell>
          <cell r="N188" t="str">
            <v>FTE</v>
          </cell>
        </row>
        <row r="189">
          <cell r="A189">
            <v>51200130</v>
          </cell>
          <cell r="D189" t="str">
            <v>HC1</v>
          </cell>
          <cell r="E189" t="str">
            <v>001</v>
          </cell>
          <cell r="N189" t="str">
            <v>FTE</v>
          </cell>
        </row>
        <row r="190">
          <cell r="A190">
            <v>51200130</v>
          </cell>
          <cell r="D190" t="str">
            <v>HC1</v>
          </cell>
          <cell r="E190" t="str">
            <v>002</v>
          </cell>
          <cell r="N190" t="str">
            <v>FTE</v>
          </cell>
        </row>
        <row r="191">
          <cell r="A191">
            <v>51200130</v>
          </cell>
          <cell r="D191" t="str">
            <v>HC1</v>
          </cell>
          <cell r="E191" t="str">
            <v>003</v>
          </cell>
          <cell r="N191" t="str">
            <v>FTE</v>
          </cell>
        </row>
        <row r="192">
          <cell r="A192">
            <v>51200135</v>
          </cell>
          <cell r="D192" t="str">
            <v>HC2</v>
          </cell>
          <cell r="E192" t="str">
            <v>001</v>
          </cell>
          <cell r="N192" t="str">
            <v>FTE</v>
          </cell>
        </row>
        <row r="193">
          <cell r="A193">
            <v>51200135</v>
          </cell>
          <cell r="D193" t="str">
            <v>HC2</v>
          </cell>
          <cell r="E193" t="str">
            <v>002</v>
          </cell>
          <cell r="N193" t="str">
            <v>FTE</v>
          </cell>
        </row>
        <row r="194">
          <cell r="A194">
            <v>51200135</v>
          </cell>
          <cell r="D194" t="str">
            <v>HC2</v>
          </cell>
          <cell r="E194" t="str">
            <v>003</v>
          </cell>
          <cell r="N194" t="str">
            <v>FTE</v>
          </cell>
        </row>
        <row r="195">
          <cell r="A195">
            <v>51200135</v>
          </cell>
          <cell r="D195" t="str">
            <v>HC2</v>
          </cell>
          <cell r="E195" t="str">
            <v>004</v>
          </cell>
          <cell r="N195" t="str">
            <v>FTE</v>
          </cell>
        </row>
        <row r="196">
          <cell r="A196">
            <v>51200140</v>
          </cell>
          <cell r="D196" t="str">
            <v>HC2</v>
          </cell>
          <cell r="E196" t="str">
            <v>001</v>
          </cell>
          <cell r="N196" t="str">
            <v>FTE</v>
          </cell>
        </row>
        <row r="197">
          <cell r="A197">
            <v>51200140</v>
          </cell>
          <cell r="D197" t="str">
            <v>HC2</v>
          </cell>
          <cell r="E197" t="str">
            <v>002</v>
          </cell>
          <cell r="N197" t="str">
            <v>FTE</v>
          </cell>
        </row>
        <row r="198">
          <cell r="A198">
            <v>51200140</v>
          </cell>
          <cell r="D198" t="str">
            <v>HC2</v>
          </cell>
          <cell r="E198" t="str">
            <v>003</v>
          </cell>
          <cell r="N198" t="str">
            <v>FTE</v>
          </cell>
        </row>
        <row r="199">
          <cell r="A199">
            <v>51200140</v>
          </cell>
          <cell r="D199" t="str">
            <v>HC2</v>
          </cell>
          <cell r="E199" t="str">
            <v>004</v>
          </cell>
          <cell r="N199" t="str">
            <v>FTE</v>
          </cell>
        </row>
        <row r="200">
          <cell r="A200" t="str">
            <v>51200136</v>
          </cell>
          <cell r="N200" t="str">
            <v>FTE</v>
          </cell>
        </row>
        <row r="201">
          <cell r="A201" t="str">
            <v>51200141</v>
          </cell>
          <cell r="N201" t="str">
            <v>FTE</v>
          </cell>
        </row>
        <row r="202">
          <cell r="A202">
            <v>51200155</v>
          </cell>
          <cell r="N202" t="str">
            <v>FTE</v>
          </cell>
        </row>
        <row r="203">
          <cell r="A203">
            <v>51200160</v>
          </cell>
          <cell r="N203" t="str">
            <v>FTE</v>
          </cell>
        </row>
      </sheetData>
      <sheetData sheetId="70" refreshError="1">
        <row r="130">
          <cell r="B130">
            <v>20</v>
          </cell>
        </row>
        <row r="131">
          <cell r="B131" t="str">
            <v>101001G</v>
          </cell>
        </row>
        <row r="132">
          <cell r="B132">
            <v>250</v>
          </cell>
        </row>
        <row r="133">
          <cell r="B133">
            <v>2003</v>
          </cell>
        </row>
        <row r="134">
          <cell r="B134">
            <v>12</v>
          </cell>
        </row>
        <row r="135">
          <cell r="B135" t="str">
            <v>1A</v>
          </cell>
        </row>
        <row r="136">
          <cell r="B136" t="str">
            <v>LV UN CD</v>
          </cell>
        </row>
        <row r="137">
          <cell r="B137" t="str">
            <v>CE</v>
          </cell>
        </row>
        <row r="150">
          <cell r="B150">
            <v>51310000</v>
          </cell>
          <cell r="E150" t="str">
            <v>%</v>
          </cell>
        </row>
        <row r="151">
          <cell r="B151">
            <v>51310010</v>
          </cell>
          <cell r="E151" t="str">
            <v>%</v>
          </cell>
        </row>
        <row r="152">
          <cell r="B152">
            <v>51310020</v>
          </cell>
          <cell r="E152" t="str">
            <v>%</v>
          </cell>
        </row>
        <row r="153">
          <cell r="B153">
            <v>51310030</v>
          </cell>
          <cell r="E153" t="str">
            <v>%</v>
          </cell>
        </row>
      </sheetData>
      <sheetData sheetId="71" refreshError="1"/>
      <sheetData sheetId="72" refreshError="1">
        <row r="144">
          <cell r="C144">
            <v>20</v>
          </cell>
        </row>
        <row r="145">
          <cell r="C145" t="str">
            <v>101001G</v>
          </cell>
        </row>
        <row r="146">
          <cell r="C146">
            <v>250</v>
          </cell>
        </row>
        <row r="147">
          <cell r="C147">
            <v>2003</v>
          </cell>
        </row>
        <row r="148">
          <cell r="C148">
            <v>12</v>
          </cell>
        </row>
        <row r="149">
          <cell r="C149" t="str">
            <v>1A</v>
          </cell>
        </row>
        <row r="150">
          <cell r="C150" t="str">
            <v>LV LC CD</v>
          </cell>
        </row>
        <row r="151">
          <cell r="C151" t="str">
            <v>CE</v>
          </cell>
        </row>
        <row r="159">
          <cell r="B159">
            <v>53900020</v>
          </cell>
        </row>
      </sheetData>
      <sheetData sheetId="73" refreshError="1"/>
      <sheetData sheetId="74" refreshError="1">
        <row r="110">
          <cell r="B110">
            <v>20</v>
          </cell>
        </row>
        <row r="111">
          <cell r="B111" t="str">
            <v>101001G</v>
          </cell>
        </row>
        <row r="112">
          <cell r="B112">
            <v>250</v>
          </cell>
        </row>
        <row r="113">
          <cell r="B113">
            <v>2003</v>
          </cell>
        </row>
        <row r="114">
          <cell r="B114">
            <v>12</v>
          </cell>
        </row>
        <row r="115">
          <cell r="B115" t="str">
            <v>1A</v>
          </cell>
        </row>
        <row r="116">
          <cell r="B116" t="str">
            <v>LV LC CD</v>
          </cell>
        </row>
        <row r="117">
          <cell r="B117" t="str">
            <v>CE</v>
          </cell>
        </row>
        <row r="125">
          <cell r="B125">
            <v>53305010</v>
          </cell>
        </row>
        <row r="126">
          <cell r="B126">
            <v>53305045</v>
          </cell>
        </row>
        <row r="127">
          <cell r="B127">
            <v>53305020</v>
          </cell>
        </row>
        <row r="128">
          <cell r="B128">
            <v>53305030</v>
          </cell>
        </row>
        <row r="129">
          <cell r="B129">
            <v>53700130</v>
          </cell>
        </row>
        <row r="130">
          <cell r="B130">
            <v>56500401</v>
          </cell>
        </row>
        <row r="131">
          <cell r="B131">
            <v>53305040</v>
          </cell>
        </row>
        <row r="132">
          <cell r="B132">
            <v>53900090</v>
          </cell>
        </row>
        <row r="133">
          <cell r="B133">
            <v>53305401</v>
          </cell>
        </row>
        <row r="134">
          <cell r="B134" t="str">
            <v>53900030</v>
          </cell>
        </row>
        <row r="135">
          <cell r="B135">
            <v>53700800</v>
          </cell>
        </row>
        <row r="136">
          <cell r="B136">
            <v>53700810</v>
          </cell>
        </row>
        <row r="137">
          <cell r="B137">
            <v>53700820</v>
          </cell>
        </row>
        <row r="138">
          <cell r="B138">
            <v>53700150</v>
          </cell>
        </row>
        <row r="139">
          <cell r="B139">
            <v>53700830</v>
          </cell>
        </row>
        <row r="140">
          <cell r="B140">
            <v>53700840</v>
          </cell>
        </row>
        <row r="141">
          <cell r="B141">
            <v>53700850</v>
          </cell>
        </row>
        <row r="142">
          <cell r="B142">
            <v>53700860</v>
          </cell>
        </row>
        <row r="143">
          <cell r="B143">
            <v>53700870</v>
          </cell>
        </row>
        <row r="167">
          <cell r="B167">
            <v>20</v>
          </cell>
        </row>
        <row r="168">
          <cell r="B168" t="str">
            <v>101001G</v>
          </cell>
        </row>
        <row r="169">
          <cell r="B169">
            <v>250</v>
          </cell>
        </row>
        <row r="170">
          <cell r="B170">
            <v>2003</v>
          </cell>
        </row>
        <row r="171">
          <cell r="B171">
            <v>12</v>
          </cell>
        </row>
        <row r="172">
          <cell r="B172" t="str">
            <v>1A</v>
          </cell>
        </row>
        <row r="173">
          <cell r="B173" t="str">
            <v>LV UN CD</v>
          </cell>
        </row>
        <row r="174">
          <cell r="B174" t="str">
            <v>CE</v>
          </cell>
        </row>
        <row r="191">
          <cell r="B191">
            <v>40500002</v>
          </cell>
          <cell r="E191" t="str">
            <v>D</v>
          </cell>
        </row>
        <row r="192">
          <cell r="B192">
            <v>40400002</v>
          </cell>
          <cell r="E192" t="str">
            <v>D</v>
          </cell>
        </row>
        <row r="193">
          <cell r="B193">
            <v>40800001</v>
          </cell>
          <cell r="E193" t="str">
            <v>%</v>
          </cell>
        </row>
        <row r="194">
          <cell r="B194">
            <v>40800100</v>
          </cell>
          <cell r="E194" t="str">
            <v>%</v>
          </cell>
        </row>
      </sheetData>
      <sheetData sheetId="75" refreshError="1">
        <row r="10">
          <cell r="A10" t="str">
            <v>LV GC CD</v>
          </cell>
          <cell r="C10">
            <v>53400000</v>
          </cell>
        </row>
        <row r="11">
          <cell r="A11" t="str">
            <v>LV GC CD</v>
          </cell>
          <cell r="C11">
            <v>53400100</v>
          </cell>
        </row>
        <row r="12">
          <cell r="A12" t="str">
            <v>LV GC CD</v>
          </cell>
          <cell r="C12">
            <v>53900020</v>
          </cell>
        </row>
        <row r="13">
          <cell r="A13" t="str">
            <v>LV GC CD</v>
          </cell>
          <cell r="C13">
            <v>53305010</v>
          </cell>
        </row>
        <row r="14">
          <cell r="A14" t="str">
            <v>LV GC CD</v>
          </cell>
          <cell r="C14">
            <v>53305045</v>
          </cell>
        </row>
        <row r="15">
          <cell r="A15" t="str">
            <v>LV GC CD</v>
          </cell>
          <cell r="C15">
            <v>53305020</v>
          </cell>
        </row>
        <row r="16">
          <cell r="A16" t="str">
            <v>LV GC CD</v>
          </cell>
          <cell r="C16">
            <v>53305030</v>
          </cell>
        </row>
        <row r="17">
          <cell r="A17" t="str">
            <v>LV GC CD</v>
          </cell>
          <cell r="C17">
            <v>53700130</v>
          </cell>
        </row>
        <row r="18">
          <cell r="A18" t="str">
            <v>LV GC CD</v>
          </cell>
          <cell r="C18">
            <v>56500401</v>
          </cell>
        </row>
        <row r="19">
          <cell r="A19" t="str">
            <v>LV GC CD</v>
          </cell>
          <cell r="C19">
            <v>53305401</v>
          </cell>
        </row>
        <row r="20">
          <cell r="A20" t="str">
            <v>LV GC CD</v>
          </cell>
          <cell r="C20">
            <v>53900030</v>
          </cell>
        </row>
        <row r="21">
          <cell r="A21" t="str">
            <v>LV GC CD</v>
          </cell>
          <cell r="C21">
            <v>53700800</v>
          </cell>
        </row>
        <row r="22">
          <cell r="A22" t="str">
            <v>LV GC CD</v>
          </cell>
          <cell r="C22">
            <v>53700810</v>
          </cell>
        </row>
        <row r="23">
          <cell r="A23" t="str">
            <v>LV GC CD</v>
          </cell>
          <cell r="C23">
            <v>53700820</v>
          </cell>
        </row>
        <row r="24">
          <cell r="A24" t="str">
            <v>LV GC CD</v>
          </cell>
          <cell r="C24">
            <v>53700830</v>
          </cell>
        </row>
        <row r="25">
          <cell r="A25" t="str">
            <v>LV GC CD</v>
          </cell>
          <cell r="C25">
            <v>53700840</v>
          </cell>
        </row>
        <row r="26">
          <cell r="A26" t="str">
            <v>LV GC CD</v>
          </cell>
          <cell r="C26">
            <v>53700850</v>
          </cell>
        </row>
        <row r="27">
          <cell r="A27" t="str">
            <v>LV GC CD</v>
          </cell>
          <cell r="C27">
            <v>53700860</v>
          </cell>
        </row>
        <row r="28">
          <cell r="A28" t="str">
            <v>LV GC CD</v>
          </cell>
          <cell r="C28">
            <v>53305040</v>
          </cell>
        </row>
        <row r="29">
          <cell r="A29" t="str">
            <v>LV GC CD</v>
          </cell>
          <cell r="C29">
            <v>53900090</v>
          </cell>
        </row>
        <row r="32">
          <cell r="C32" t="str">
            <v>Headcount</v>
          </cell>
        </row>
        <row r="33">
          <cell r="C33" t="str">
            <v>FS-Item</v>
          </cell>
        </row>
        <row r="34">
          <cell r="A34" t="str">
            <v>LV UN CD</v>
          </cell>
          <cell r="B34" t="str">
            <v>PRS</v>
          </cell>
          <cell r="C34">
            <v>51200105</v>
          </cell>
          <cell r="E34" t="str">
            <v>HC1</v>
          </cell>
          <cell r="F34" t="str">
            <v>001</v>
          </cell>
        </row>
        <row r="35">
          <cell r="A35" t="str">
            <v>LV UN CD</v>
          </cell>
          <cell r="B35" t="str">
            <v>PRS</v>
          </cell>
          <cell r="C35">
            <v>51200105</v>
          </cell>
          <cell r="E35" t="str">
            <v>HC1</v>
          </cell>
          <cell r="F35" t="str">
            <v>002</v>
          </cell>
        </row>
        <row r="36">
          <cell r="A36" t="str">
            <v>LV UN CD</v>
          </cell>
          <cell r="B36" t="str">
            <v>PRS</v>
          </cell>
          <cell r="C36">
            <v>51200105</v>
          </cell>
          <cell r="E36" t="str">
            <v>HC1</v>
          </cell>
          <cell r="F36" t="str">
            <v>003</v>
          </cell>
        </row>
        <row r="37">
          <cell r="A37" t="str">
            <v>LV UN CD</v>
          </cell>
          <cell r="B37" t="str">
            <v>PRS</v>
          </cell>
          <cell r="C37">
            <v>51200110</v>
          </cell>
          <cell r="E37" t="str">
            <v>HC1</v>
          </cell>
          <cell r="F37" t="str">
            <v>001</v>
          </cell>
        </row>
        <row r="38">
          <cell r="A38" t="str">
            <v>LV UN CD</v>
          </cell>
          <cell r="B38" t="str">
            <v>PRS</v>
          </cell>
          <cell r="C38">
            <v>51200110</v>
          </cell>
          <cell r="E38" t="str">
            <v>HC1</v>
          </cell>
          <cell r="F38" t="str">
            <v>002</v>
          </cell>
        </row>
        <row r="39">
          <cell r="A39" t="str">
            <v>LV UN CD</v>
          </cell>
          <cell r="B39" t="str">
            <v>PRS</v>
          </cell>
          <cell r="C39">
            <v>51200110</v>
          </cell>
          <cell r="E39" t="str">
            <v>HC1</v>
          </cell>
          <cell r="F39" t="str">
            <v>003</v>
          </cell>
        </row>
        <row r="40">
          <cell r="A40" t="str">
            <v>LV UN CD</v>
          </cell>
          <cell r="B40" t="str">
            <v>PRS</v>
          </cell>
          <cell r="C40">
            <v>51200115</v>
          </cell>
          <cell r="E40" t="str">
            <v>HC2</v>
          </cell>
          <cell r="F40" t="str">
            <v>001</v>
          </cell>
        </row>
        <row r="41">
          <cell r="A41" t="str">
            <v>LV UN CD</v>
          </cell>
          <cell r="B41" t="str">
            <v>PRS</v>
          </cell>
          <cell r="C41">
            <v>51200115</v>
          </cell>
          <cell r="E41" t="str">
            <v>HC2</v>
          </cell>
          <cell r="F41" t="str">
            <v>002</v>
          </cell>
        </row>
        <row r="42">
          <cell r="A42" t="str">
            <v>LV UN CD</v>
          </cell>
          <cell r="B42" t="str">
            <v>PRS</v>
          </cell>
          <cell r="C42">
            <v>51200115</v>
          </cell>
          <cell r="E42" t="str">
            <v>HC2</v>
          </cell>
          <cell r="F42" t="str">
            <v>003</v>
          </cell>
        </row>
        <row r="43">
          <cell r="A43" t="str">
            <v>LV UN CD</v>
          </cell>
          <cell r="B43" t="str">
            <v>PRS</v>
          </cell>
          <cell r="C43">
            <v>51200115</v>
          </cell>
          <cell r="E43" t="str">
            <v>HC2</v>
          </cell>
          <cell r="F43" t="str">
            <v>004</v>
          </cell>
        </row>
        <row r="44">
          <cell r="A44" t="str">
            <v>LV UN CD</v>
          </cell>
          <cell r="B44" t="str">
            <v>PRS</v>
          </cell>
          <cell r="C44">
            <v>51200120</v>
          </cell>
          <cell r="E44" t="str">
            <v>HC2</v>
          </cell>
          <cell r="F44" t="str">
            <v>001</v>
          </cell>
        </row>
        <row r="45">
          <cell r="A45" t="str">
            <v>LV UN CD</v>
          </cell>
          <cell r="B45" t="str">
            <v>PRS</v>
          </cell>
          <cell r="C45">
            <v>51200120</v>
          </cell>
          <cell r="E45" t="str">
            <v>HC2</v>
          </cell>
          <cell r="F45" t="str">
            <v>002</v>
          </cell>
        </row>
        <row r="46">
          <cell r="A46" t="str">
            <v>LV UN CD</v>
          </cell>
          <cell r="B46" t="str">
            <v>PRS</v>
          </cell>
          <cell r="C46">
            <v>51200120</v>
          </cell>
          <cell r="E46" t="str">
            <v>HC2</v>
          </cell>
          <cell r="F46" t="str">
            <v>003</v>
          </cell>
        </row>
        <row r="47">
          <cell r="A47" t="str">
            <v>LV UN CD</v>
          </cell>
          <cell r="B47" t="str">
            <v>PRS</v>
          </cell>
          <cell r="C47">
            <v>51200120</v>
          </cell>
          <cell r="E47" t="str">
            <v>HC2</v>
          </cell>
          <cell r="F47" t="str">
            <v>004</v>
          </cell>
        </row>
        <row r="48">
          <cell r="A48" t="str">
            <v>LV UN CD</v>
          </cell>
          <cell r="B48" t="str">
            <v>PRS</v>
          </cell>
          <cell r="C48">
            <v>51200100</v>
          </cell>
          <cell r="E48" t="str">
            <v>REG</v>
          </cell>
          <cell r="F48" t="str">
            <v>000101</v>
          </cell>
        </row>
        <row r="49">
          <cell r="A49" t="str">
            <v>LV UN CD</v>
          </cell>
          <cell r="B49" t="str">
            <v>PRS</v>
          </cell>
          <cell r="C49">
            <v>51200100</v>
          </cell>
          <cell r="E49" t="str">
            <v>REG</v>
          </cell>
          <cell r="F49" t="str">
            <v>000201</v>
          </cell>
        </row>
        <row r="50">
          <cell r="A50" t="str">
            <v>LV UN CD</v>
          </cell>
          <cell r="B50" t="str">
            <v>PRS</v>
          </cell>
          <cell r="C50">
            <v>51200100</v>
          </cell>
          <cell r="E50" t="str">
            <v>REG</v>
          </cell>
          <cell r="F50" t="str">
            <v>000301</v>
          </cell>
        </row>
        <row r="51">
          <cell r="A51" t="str">
            <v>LV UN CD</v>
          </cell>
          <cell r="B51" t="str">
            <v>PRS</v>
          </cell>
          <cell r="C51">
            <v>51200100</v>
          </cell>
          <cell r="E51" t="str">
            <v>REG</v>
          </cell>
          <cell r="F51" t="str">
            <v>000401</v>
          </cell>
        </row>
        <row r="52">
          <cell r="A52" t="str">
            <v>LV UN CD</v>
          </cell>
          <cell r="B52" t="str">
            <v>PRS</v>
          </cell>
          <cell r="C52">
            <v>51200100</v>
          </cell>
          <cell r="E52" t="str">
            <v>REG</v>
          </cell>
          <cell r="F52" t="str">
            <v>000501</v>
          </cell>
        </row>
        <row r="53">
          <cell r="A53" t="str">
            <v>LV UN CD</v>
          </cell>
          <cell r="B53" t="str">
            <v>PRS</v>
          </cell>
          <cell r="C53">
            <v>51200100</v>
          </cell>
          <cell r="E53" t="str">
            <v>REG</v>
          </cell>
          <cell r="F53" t="str">
            <v>000601</v>
          </cell>
        </row>
        <row r="54">
          <cell r="A54" t="str">
            <v>LV UN CD</v>
          </cell>
          <cell r="B54" t="str">
            <v>PRS</v>
          </cell>
          <cell r="C54">
            <v>51200125</v>
          </cell>
          <cell r="E54" t="str">
            <v>HC1</v>
          </cell>
          <cell r="F54" t="str">
            <v>001</v>
          </cell>
        </row>
        <row r="55">
          <cell r="A55" t="str">
            <v>LV UN CD</v>
          </cell>
          <cell r="B55" t="str">
            <v>PRS</v>
          </cell>
          <cell r="C55">
            <v>51200125</v>
          </cell>
          <cell r="E55" t="str">
            <v>HC1</v>
          </cell>
          <cell r="F55" t="str">
            <v>002</v>
          </cell>
        </row>
        <row r="56">
          <cell r="A56" t="str">
            <v>LV UN CD</v>
          </cell>
          <cell r="B56" t="str">
            <v>PRS</v>
          </cell>
          <cell r="C56">
            <v>51200125</v>
          </cell>
          <cell r="E56" t="str">
            <v>HC1</v>
          </cell>
          <cell r="F56" t="str">
            <v>003</v>
          </cell>
        </row>
        <row r="57">
          <cell r="A57" t="str">
            <v>LV UN CD</v>
          </cell>
          <cell r="B57" t="str">
            <v>PRS</v>
          </cell>
          <cell r="C57">
            <v>51200155</v>
          </cell>
        </row>
        <row r="58">
          <cell r="A58" t="str">
            <v>LV UN CD</v>
          </cell>
          <cell r="B58" t="str">
            <v>FTE</v>
          </cell>
          <cell r="C58">
            <v>51200130</v>
          </cell>
          <cell r="E58" t="str">
            <v>HC1</v>
          </cell>
          <cell r="F58" t="str">
            <v>001</v>
          </cell>
        </row>
        <row r="59">
          <cell r="A59" t="str">
            <v>LV UN CD</v>
          </cell>
          <cell r="B59" t="str">
            <v>FTE</v>
          </cell>
          <cell r="C59">
            <v>51200130</v>
          </cell>
          <cell r="E59" t="str">
            <v>HC1</v>
          </cell>
          <cell r="F59" t="str">
            <v>002</v>
          </cell>
        </row>
        <row r="60">
          <cell r="A60" t="str">
            <v>LV UN CD</v>
          </cell>
          <cell r="B60" t="str">
            <v>FTE</v>
          </cell>
          <cell r="C60">
            <v>51200130</v>
          </cell>
          <cell r="E60" t="str">
            <v>HC1</v>
          </cell>
          <cell r="F60" t="str">
            <v>003</v>
          </cell>
        </row>
        <row r="61">
          <cell r="A61" t="str">
            <v>LV UN CD</v>
          </cell>
          <cell r="B61" t="str">
            <v>FTE</v>
          </cell>
          <cell r="C61">
            <v>51200160</v>
          </cell>
        </row>
        <row r="62">
          <cell r="A62" t="str">
            <v>LV UN CD</v>
          </cell>
          <cell r="B62" t="str">
            <v>FTE</v>
          </cell>
          <cell r="C62">
            <v>51200135</v>
          </cell>
          <cell r="E62" t="str">
            <v>HC2</v>
          </cell>
          <cell r="F62" t="str">
            <v>001</v>
          </cell>
        </row>
        <row r="63">
          <cell r="A63" t="str">
            <v>LV UN CD</v>
          </cell>
          <cell r="B63" t="str">
            <v>FTE</v>
          </cell>
          <cell r="C63">
            <v>51200135</v>
          </cell>
          <cell r="E63" t="str">
            <v>HC2</v>
          </cell>
          <cell r="F63" t="str">
            <v>002</v>
          </cell>
        </row>
        <row r="64">
          <cell r="A64" t="str">
            <v>LV UN CD</v>
          </cell>
          <cell r="B64" t="str">
            <v>FTE</v>
          </cell>
          <cell r="C64">
            <v>51200135</v>
          </cell>
          <cell r="E64" t="str">
            <v>HC2</v>
          </cell>
          <cell r="F64" t="str">
            <v>003</v>
          </cell>
        </row>
        <row r="65">
          <cell r="A65" t="str">
            <v>LV UN CD</v>
          </cell>
          <cell r="B65" t="str">
            <v>FTE</v>
          </cell>
          <cell r="C65">
            <v>51200135</v>
          </cell>
          <cell r="E65" t="str">
            <v>HC2</v>
          </cell>
          <cell r="F65" t="str">
            <v>004</v>
          </cell>
        </row>
        <row r="66">
          <cell r="A66" t="str">
            <v>LV UN CD</v>
          </cell>
          <cell r="B66" t="str">
            <v>FTE</v>
          </cell>
          <cell r="C66">
            <v>51200140</v>
          </cell>
          <cell r="E66" t="str">
            <v>HC2</v>
          </cell>
          <cell r="F66" t="str">
            <v>001</v>
          </cell>
        </row>
        <row r="67">
          <cell r="A67" t="str">
            <v>LV UN CD</v>
          </cell>
          <cell r="B67" t="str">
            <v>FTE</v>
          </cell>
          <cell r="C67">
            <v>51200140</v>
          </cell>
          <cell r="E67" t="str">
            <v>HC2</v>
          </cell>
          <cell r="F67" t="str">
            <v>002</v>
          </cell>
        </row>
        <row r="68">
          <cell r="A68" t="str">
            <v>LV UN CD</v>
          </cell>
          <cell r="B68" t="str">
            <v>FTE</v>
          </cell>
          <cell r="C68">
            <v>51200140</v>
          </cell>
          <cell r="E68" t="str">
            <v>HC2</v>
          </cell>
          <cell r="F68" t="str">
            <v>003</v>
          </cell>
        </row>
        <row r="69">
          <cell r="A69" t="str">
            <v>LV UN CD</v>
          </cell>
          <cell r="B69" t="str">
            <v>FTE</v>
          </cell>
          <cell r="C69">
            <v>51200140</v>
          </cell>
          <cell r="E69" t="str">
            <v>HC2</v>
          </cell>
          <cell r="F69" t="str">
            <v>004</v>
          </cell>
        </row>
        <row r="73">
          <cell r="C73" t="str">
            <v>Percentage</v>
          </cell>
        </row>
        <row r="74">
          <cell r="C74" t="str">
            <v>FS-Item</v>
          </cell>
        </row>
        <row r="75">
          <cell r="A75" t="str">
            <v>LV UN CD</v>
          </cell>
          <cell r="B75" t="str">
            <v>%</v>
          </cell>
          <cell r="C75">
            <v>51310000</v>
          </cell>
        </row>
        <row r="76">
          <cell r="A76" t="str">
            <v>LV UN CD</v>
          </cell>
          <cell r="B76" t="str">
            <v>%</v>
          </cell>
          <cell r="C76">
            <v>51310010</v>
          </cell>
        </row>
        <row r="77">
          <cell r="A77" t="str">
            <v>LV UN CD</v>
          </cell>
          <cell r="B77" t="str">
            <v>%</v>
          </cell>
          <cell r="C77">
            <v>51310020</v>
          </cell>
        </row>
        <row r="78">
          <cell r="A78" t="str">
            <v>LV UN CD</v>
          </cell>
          <cell r="B78" t="str">
            <v>%</v>
          </cell>
          <cell r="C78">
            <v>51310030</v>
          </cell>
        </row>
        <row r="79">
          <cell r="A79" t="str">
            <v>LV UN CD</v>
          </cell>
          <cell r="B79" t="str">
            <v>%</v>
          </cell>
          <cell r="C79">
            <v>40800001</v>
          </cell>
        </row>
        <row r="80">
          <cell r="A80" t="str">
            <v>LV UN CD</v>
          </cell>
          <cell r="B80" t="str">
            <v>%</v>
          </cell>
          <cell r="C80">
            <v>40800100</v>
          </cell>
        </row>
        <row r="84">
          <cell r="C84" t="str">
            <v>DSO / SOI</v>
          </cell>
        </row>
        <row r="85">
          <cell r="C85" t="str">
            <v>FS-Item</v>
          </cell>
        </row>
        <row r="86">
          <cell r="A86" t="str">
            <v>LV UN CD</v>
          </cell>
          <cell r="B86" t="str">
            <v>d</v>
          </cell>
          <cell r="C86">
            <v>40400002</v>
          </cell>
        </row>
        <row r="87">
          <cell r="A87" t="str">
            <v>LV UN CD</v>
          </cell>
          <cell r="B87" t="str">
            <v>d</v>
          </cell>
          <cell r="C87">
            <v>40500002</v>
          </cell>
        </row>
        <row r="90">
          <cell r="C90" t="str">
            <v>Adjustments of Balance Sheet due to Acq./Disp. for CF Purposes</v>
          </cell>
        </row>
        <row r="91">
          <cell r="C91" t="str">
            <v>FS-Item</v>
          </cell>
        </row>
        <row r="92">
          <cell r="A92" t="str">
            <v>LV GC CD</v>
          </cell>
          <cell r="C92">
            <v>53000100</v>
          </cell>
        </row>
        <row r="93">
          <cell r="A93" t="str">
            <v>LV GC CD</v>
          </cell>
          <cell r="C93">
            <v>53000105</v>
          </cell>
        </row>
        <row r="94">
          <cell r="A94" t="str">
            <v>LV GC CD</v>
          </cell>
          <cell r="C94">
            <v>53000110</v>
          </cell>
        </row>
        <row r="95">
          <cell r="A95" t="str">
            <v>LV GC CD</v>
          </cell>
          <cell r="C95">
            <v>53000115</v>
          </cell>
        </row>
        <row r="96">
          <cell r="A96" t="str">
            <v>LV GC CD</v>
          </cell>
          <cell r="C96">
            <v>53000120</v>
          </cell>
        </row>
        <row r="97">
          <cell r="A97" t="str">
            <v>LV GC CD</v>
          </cell>
          <cell r="C97">
            <v>53000125</v>
          </cell>
        </row>
        <row r="98">
          <cell r="A98" t="str">
            <v>LV GC CD</v>
          </cell>
          <cell r="C98">
            <v>53000130</v>
          </cell>
        </row>
        <row r="99">
          <cell r="A99" t="str">
            <v>LV GC CD</v>
          </cell>
          <cell r="C99">
            <v>53000135</v>
          </cell>
        </row>
        <row r="100">
          <cell r="A100" t="str">
            <v>LV GC CD</v>
          </cell>
          <cell r="C100">
            <v>53000140</v>
          </cell>
        </row>
        <row r="101">
          <cell r="A101" t="str">
            <v>LV GC CD</v>
          </cell>
          <cell r="C101">
            <v>53000145</v>
          </cell>
        </row>
        <row r="102">
          <cell r="A102" t="str">
            <v>LV GC CD</v>
          </cell>
          <cell r="C102">
            <v>53000150</v>
          </cell>
        </row>
        <row r="103">
          <cell r="A103" t="str">
            <v>LV GC CD</v>
          </cell>
          <cell r="C103">
            <v>53000155</v>
          </cell>
        </row>
        <row r="104">
          <cell r="A104" t="str">
            <v>LV GC CD</v>
          </cell>
          <cell r="C104">
            <v>53000160</v>
          </cell>
        </row>
        <row r="105">
          <cell r="A105" t="str">
            <v>LV GC CD</v>
          </cell>
          <cell r="C105">
            <v>53000165</v>
          </cell>
        </row>
        <row r="106">
          <cell r="A106" t="str">
            <v>LV GC CD</v>
          </cell>
          <cell r="C106">
            <v>53000170</v>
          </cell>
        </row>
        <row r="107">
          <cell r="A107" t="str">
            <v>LV GC CD</v>
          </cell>
          <cell r="C107">
            <v>53000175</v>
          </cell>
        </row>
        <row r="108">
          <cell r="A108" t="str">
            <v>LV GC CD</v>
          </cell>
          <cell r="C108">
            <v>53000180</v>
          </cell>
        </row>
        <row r="109">
          <cell r="A109" t="str">
            <v>LV GC CD</v>
          </cell>
          <cell r="C109">
            <v>53000185</v>
          </cell>
        </row>
        <row r="110">
          <cell r="A110" t="str">
            <v>LV GC CD</v>
          </cell>
          <cell r="C110">
            <v>53000190</v>
          </cell>
        </row>
        <row r="111">
          <cell r="A111" t="str">
            <v>LV GC CD</v>
          </cell>
          <cell r="C111">
            <v>53000200</v>
          </cell>
        </row>
        <row r="112">
          <cell r="A112" t="str">
            <v>LV GC CD</v>
          </cell>
          <cell r="C112">
            <v>53000205</v>
          </cell>
        </row>
        <row r="113">
          <cell r="A113" t="str">
            <v>LV GC CD</v>
          </cell>
          <cell r="C113">
            <v>53000210</v>
          </cell>
        </row>
        <row r="114">
          <cell r="A114" t="str">
            <v>LV GC CD</v>
          </cell>
          <cell r="C114">
            <v>53000215</v>
          </cell>
        </row>
        <row r="115">
          <cell r="A115" t="str">
            <v>LV GC CD</v>
          </cell>
          <cell r="C115">
            <v>53000220</v>
          </cell>
        </row>
        <row r="116">
          <cell r="A116" t="str">
            <v>LV GC CD</v>
          </cell>
          <cell r="C116">
            <v>53000225</v>
          </cell>
        </row>
        <row r="117">
          <cell r="A117" t="str">
            <v>LV GC CD</v>
          </cell>
          <cell r="C117">
            <v>53000230</v>
          </cell>
        </row>
        <row r="118">
          <cell r="A118" t="str">
            <v>LV GC CD</v>
          </cell>
          <cell r="C118">
            <v>53000235</v>
          </cell>
        </row>
        <row r="119">
          <cell r="A119" t="str">
            <v>LV GC CD</v>
          </cell>
          <cell r="C119">
            <v>53000240</v>
          </cell>
        </row>
        <row r="120">
          <cell r="A120" t="str">
            <v>LV GC CD</v>
          </cell>
          <cell r="C120">
            <v>53000245</v>
          </cell>
        </row>
        <row r="121">
          <cell r="A121" t="str">
            <v>LV GC CD</v>
          </cell>
          <cell r="C121">
            <v>53000250</v>
          </cell>
        </row>
        <row r="122">
          <cell r="A122" t="str">
            <v>LV GC CD</v>
          </cell>
          <cell r="C122">
            <v>53000255</v>
          </cell>
        </row>
        <row r="123">
          <cell r="A123" t="str">
            <v>LV GC CD</v>
          </cell>
          <cell r="C123">
            <v>53000260</v>
          </cell>
        </row>
        <row r="124">
          <cell r="A124" t="str">
            <v>LV GC CD</v>
          </cell>
          <cell r="C124">
            <v>53000265</v>
          </cell>
        </row>
        <row r="125">
          <cell r="A125" t="str">
            <v>LV GC CD</v>
          </cell>
          <cell r="C125">
            <v>53000270</v>
          </cell>
        </row>
        <row r="126">
          <cell r="A126" t="str">
            <v>LV GC CD</v>
          </cell>
          <cell r="C126">
            <v>53000275</v>
          </cell>
        </row>
        <row r="127">
          <cell r="A127" t="str">
            <v>LV GC CD</v>
          </cell>
          <cell r="C127">
            <v>53000280</v>
          </cell>
        </row>
        <row r="128">
          <cell r="A128" t="str">
            <v>LV GC CD</v>
          </cell>
          <cell r="C128">
            <v>53000285</v>
          </cell>
        </row>
        <row r="129">
          <cell r="A129" t="str">
            <v>LV GC CD</v>
          </cell>
          <cell r="C129">
            <v>53000290</v>
          </cell>
        </row>
        <row r="130">
          <cell r="A130" t="str">
            <v>LV GC CD</v>
          </cell>
          <cell r="C130">
            <v>53000295</v>
          </cell>
        </row>
        <row r="131">
          <cell r="A131" t="str">
            <v>LV GC CD</v>
          </cell>
          <cell r="C131">
            <v>53000305</v>
          </cell>
        </row>
        <row r="132">
          <cell r="A132" t="str">
            <v>LV GC CD</v>
          </cell>
          <cell r="C132">
            <v>53000310</v>
          </cell>
        </row>
        <row r="133">
          <cell r="A133" t="str">
            <v>LV GC CD</v>
          </cell>
          <cell r="C133">
            <v>53000315</v>
          </cell>
        </row>
        <row r="134">
          <cell r="A134" t="str">
            <v>LV GC CD</v>
          </cell>
          <cell r="C134">
            <v>53000316</v>
          </cell>
        </row>
        <row r="135">
          <cell r="A135" t="str">
            <v>LV GC CD</v>
          </cell>
          <cell r="C135">
            <v>53000320</v>
          </cell>
        </row>
        <row r="136">
          <cell r="A136" t="str">
            <v>LV GC CD</v>
          </cell>
          <cell r="C136">
            <v>53000325</v>
          </cell>
        </row>
        <row r="137">
          <cell r="A137" t="str">
            <v>LV GC CD</v>
          </cell>
          <cell r="C137">
            <v>53000330</v>
          </cell>
        </row>
        <row r="174">
          <cell r="B174">
            <v>20</v>
          </cell>
        </row>
        <row r="175">
          <cell r="B175" t="str">
            <v>101001G</v>
          </cell>
        </row>
        <row r="176">
          <cell r="B176">
            <v>250</v>
          </cell>
        </row>
        <row r="177">
          <cell r="B177">
            <v>2003</v>
          </cell>
        </row>
        <row r="178">
          <cell r="B178">
            <v>12</v>
          </cell>
        </row>
        <row r="179">
          <cell r="B179" t="str">
            <v>1A</v>
          </cell>
        </row>
        <row r="180">
          <cell r="B180" t="str">
            <v>CE</v>
          </cell>
        </row>
      </sheetData>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row r="39">
          <cell r="L39">
            <v>0</v>
          </cell>
          <cell r="M39">
            <v>0</v>
          </cell>
          <cell r="N39">
            <v>0</v>
          </cell>
          <cell r="O39">
            <v>0</v>
          </cell>
          <cell r="Q39">
            <v>0</v>
          </cell>
          <cell r="R39">
            <v>0</v>
          </cell>
          <cell r="S39" t="str">
            <v>X</v>
          </cell>
          <cell r="Z39" t="str">
            <v>X</v>
          </cell>
          <cell r="AB39" t="str">
            <v>X</v>
          </cell>
          <cell r="AC39" t="str">
            <v>X</v>
          </cell>
          <cell r="AD39" t="str">
            <v>X</v>
          </cell>
          <cell r="AE39" t="str">
            <v>X</v>
          </cell>
          <cell r="AF39" t="str">
            <v>X</v>
          </cell>
          <cell r="AG39" t="str">
            <v>X</v>
          </cell>
          <cell r="AI39" t="str">
            <v>X</v>
          </cell>
          <cell r="AJ39" t="str">
            <v>X</v>
          </cell>
          <cell r="AL39" t="str">
            <v>X</v>
          </cell>
          <cell r="AN39" t="str">
            <v>X</v>
          </cell>
          <cell r="AP39" t="str">
            <v>X</v>
          </cell>
          <cell r="AQ39" t="str">
            <v>X</v>
          </cell>
          <cell r="AX39" t="str">
            <v>X</v>
          </cell>
          <cell r="AY39" t="str">
            <v>X</v>
          </cell>
          <cell r="AZ39" t="str">
            <v>X</v>
          </cell>
          <cell r="BA39" t="str">
            <v>X</v>
          </cell>
          <cell r="BB39" t="str">
            <v>X</v>
          </cell>
          <cell r="BC39" t="str">
            <v>X</v>
          </cell>
          <cell r="BD39" t="str">
            <v>X</v>
          </cell>
          <cell r="BE39" t="str">
            <v>X</v>
          </cell>
          <cell r="BF39" t="str">
            <v>X</v>
          </cell>
          <cell r="BG39" t="str">
            <v>X</v>
          </cell>
          <cell r="BI39" t="str">
            <v>X</v>
          </cell>
        </row>
      </sheetData>
      <sheetData sheetId="104"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ckblatt"/>
      <sheetName val="Diagrams"/>
      <sheetName val="TOTAL LA"/>
      <sheetName val="Flash CF Estimation"/>
      <sheetName val="EBIT Conciliation"/>
      <sheetName val="ARG USD"/>
      <sheetName val="ARG LC"/>
      <sheetName val="BRA USD"/>
      <sheetName val="BRA LC"/>
      <sheetName val="CHL USD"/>
      <sheetName val="CHL LC"/>
      <sheetName val="COL USD"/>
      <sheetName val="COL LC"/>
      <sheetName val="VEN USD"/>
      <sheetName val="VEN LC"/>
      <sheetName val="D-G USD"/>
      <sheetName val="D-G LC"/>
      <sheetName val="PER USD"/>
      <sheetName val="PER LC"/>
      <sheetName val="FX Rates"/>
      <sheetName val="Cons History"/>
      <sheetName val="Act Cons"/>
      <sheetName val="Bad Debt"/>
      <sheetName val="Plan1"/>
      <sheetName val="CAPEX Conciliation"/>
      <sheetName val="Conciliation II"/>
      <sheetName val="Conciliation III"/>
      <sheetName val="Changes"/>
      <sheetName val="saphiddenvaluecache"/>
      <sheetName val="saphiddenbackup"/>
      <sheetName val="saphiddenpivotdefinition"/>
      <sheetName val="sapactivexlhiddensheet"/>
    </sheetNames>
    <sheetDataSet>
      <sheetData sheetId="0" refreshError="1"/>
      <sheetData sheetId="1" refreshError="1"/>
      <sheetData sheetId="2" refreshError="1"/>
      <sheetData sheetId="3" refreshError="1"/>
      <sheetData sheetId="4" refreshError="1"/>
      <sheetData sheetId="5" refreshError="1"/>
      <sheetData sheetId="6" refreshError="1">
        <row r="6">
          <cell r="B6">
            <v>10</v>
          </cell>
        </row>
        <row r="7">
          <cell r="B7" t="str">
            <v>1A</v>
          </cell>
        </row>
        <row r="8">
          <cell r="B8" t="str">
            <v>CD</v>
          </cell>
        </row>
        <row r="16">
          <cell r="I16">
            <v>2005</v>
          </cell>
          <cell r="K16">
            <v>2005</v>
          </cell>
          <cell r="N16">
            <v>2005</v>
          </cell>
          <cell r="P16">
            <v>2005</v>
          </cell>
          <cell r="R16">
            <v>2005</v>
          </cell>
          <cell r="T16">
            <v>2005</v>
          </cell>
          <cell r="W16">
            <v>2005</v>
          </cell>
          <cell r="Y16">
            <v>2005</v>
          </cell>
          <cell r="AB16">
            <v>2005</v>
          </cell>
          <cell r="AD16">
            <v>2005</v>
          </cell>
          <cell r="AF16">
            <v>2005</v>
          </cell>
          <cell r="AH16">
            <v>2005</v>
          </cell>
          <cell r="AL16">
            <v>0</v>
          </cell>
          <cell r="AN16">
            <v>0</v>
          </cell>
          <cell r="AQ16">
            <v>0</v>
          </cell>
          <cell r="AS16">
            <v>0</v>
          </cell>
          <cell r="AU16">
            <v>0</v>
          </cell>
          <cell r="AW16">
            <v>0</v>
          </cell>
          <cell r="AZ16">
            <v>2005</v>
          </cell>
          <cell r="BB16">
            <v>2005</v>
          </cell>
          <cell r="BE16">
            <v>2005</v>
          </cell>
          <cell r="BG16">
            <v>2005</v>
          </cell>
          <cell r="BI16">
            <v>2005</v>
          </cell>
          <cell r="BK16">
            <v>2005</v>
          </cell>
          <cell r="CD16">
            <v>2005</v>
          </cell>
          <cell r="CG16">
            <v>2005</v>
          </cell>
          <cell r="CJ16">
            <v>2005</v>
          </cell>
          <cell r="CO16">
            <v>2005</v>
          </cell>
          <cell r="CQ16">
            <v>2005</v>
          </cell>
          <cell r="CS16">
            <v>2005</v>
          </cell>
        </row>
        <row r="17">
          <cell r="I17">
            <v>0</v>
          </cell>
          <cell r="K17">
            <v>0</v>
          </cell>
          <cell r="N17">
            <v>0</v>
          </cell>
          <cell r="P17">
            <v>0</v>
          </cell>
          <cell r="R17">
            <v>0</v>
          </cell>
          <cell r="T17">
            <v>0</v>
          </cell>
          <cell r="W17">
            <v>4</v>
          </cell>
          <cell r="Y17">
            <v>4</v>
          </cell>
          <cell r="AB17">
            <v>4</v>
          </cell>
          <cell r="AD17">
            <v>5</v>
          </cell>
          <cell r="AF17">
            <v>5</v>
          </cell>
          <cell r="AH17">
            <v>5</v>
          </cell>
          <cell r="AL17">
            <v>0</v>
          </cell>
          <cell r="AN17">
            <v>0</v>
          </cell>
          <cell r="AQ17">
            <v>0</v>
          </cell>
          <cell r="AS17">
            <v>6</v>
          </cell>
          <cell r="AU17">
            <v>6</v>
          </cell>
          <cell r="AW17">
            <v>6</v>
          </cell>
          <cell r="AZ17">
            <v>3</v>
          </cell>
          <cell r="BB17">
            <v>3</v>
          </cell>
          <cell r="BE17">
            <v>3</v>
          </cell>
          <cell r="BG17">
            <v>5</v>
          </cell>
          <cell r="BI17">
            <v>5</v>
          </cell>
          <cell r="BK17">
            <v>5</v>
          </cell>
          <cell r="CD17">
            <v>5</v>
          </cell>
          <cell r="CG17">
            <v>5</v>
          </cell>
          <cell r="CJ17">
            <v>5</v>
          </cell>
          <cell r="CO17">
            <v>1</v>
          </cell>
          <cell r="CQ17">
            <v>1</v>
          </cell>
          <cell r="CS17">
            <v>1</v>
          </cell>
        </row>
        <row r="18">
          <cell r="I18" t="str">
            <v>304001PC</v>
          </cell>
          <cell r="K18" t="str">
            <v>304001PN</v>
          </cell>
          <cell r="N18" t="str">
            <v>MGT304PV</v>
          </cell>
          <cell r="P18" t="str">
            <v>304001PC</v>
          </cell>
          <cell r="R18" t="str">
            <v>304001PN</v>
          </cell>
          <cell r="T18" t="str">
            <v>MGT304PV</v>
          </cell>
          <cell r="W18" t="str">
            <v>304001PC</v>
          </cell>
          <cell r="Y18" t="str">
            <v>304001PN</v>
          </cell>
          <cell r="AB18" t="str">
            <v>MGT304PV</v>
          </cell>
          <cell r="AD18" t="str">
            <v>304001PC</v>
          </cell>
          <cell r="AF18" t="str">
            <v>304001PN</v>
          </cell>
          <cell r="AH18" t="str">
            <v>MGT304PV</v>
          </cell>
          <cell r="AL18" t="str">
            <v>304001PC</v>
          </cell>
          <cell r="AN18" t="str">
            <v>304001PN</v>
          </cell>
          <cell r="AQ18" t="str">
            <v>MGT304PV</v>
          </cell>
          <cell r="AS18" t="str">
            <v>304001PC</v>
          </cell>
          <cell r="AU18" t="str">
            <v>304001PN</v>
          </cell>
          <cell r="AW18" t="str">
            <v>MGT304PV</v>
          </cell>
          <cell r="AZ18" t="str">
            <v>304001PC</v>
          </cell>
          <cell r="BB18" t="str">
            <v>304001PN</v>
          </cell>
          <cell r="BE18" t="str">
            <v>MGT304PV</v>
          </cell>
          <cell r="BG18" t="str">
            <v>304001PC</v>
          </cell>
          <cell r="BI18" t="str">
            <v>304001PN</v>
          </cell>
          <cell r="BK18" t="str">
            <v>MGT304PV</v>
          </cell>
          <cell r="CD18" t="str">
            <v>304001PC</v>
          </cell>
          <cell r="CG18" t="str">
            <v>304001PN</v>
          </cell>
          <cell r="CJ18" t="str">
            <v>MGT304PV</v>
          </cell>
          <cell r="CO18" t="str">
            <v>304001PC</v>
          </cell>
          <cell r="CQ18" t="str">
            <v>304001PN</v>
          </cell>
          <cell r="CS18" t="str">
            <v>MGT304PV</v>
          </cell>
        </row>
        <row r="19">
          <cell r="I19">
            <v>410</v>
          </cell>
          <cell r="K19">
            <v>410</v>
          </cell>
          <cell r="N19">
            <v>410</v>
          </cell>
          <cell r="P19">
            <v>410</v>
          </cell>
          <cell r="R19">
            <v>410</v>
          </cell>
          <cell r="T19">
            <v>410</v>
          </cell>
          <cell r="W19">
            <v>100</v>
          </cell>
          <cell r="Y19">
            <v>100</v>
          </cell>
          <cell r="AB19">
            <v>100</v>
          </cell>
          <cell r="AD19">
            <v>100</v>
          </cell>
          <cell r="AF19">
            <v>100</v>
          </cell>
          <cell r="AH19">
            <v>100</v>
          </cell>
          <cell r="AL19">
            <v>410</v>
          </cell>
          <cell r="AN19">
            <v>410</v>
          </cell>
          <cell r="AQ19">
            <v>410</v>
          </cell>
          <cell r="AS19">
            <v>410</v>
          </cell>
          <cell r="AU19">
            <v>410</v>
          </cell>
          <cell r="AW19">
            <v>410</v>
          </cell>
          <cell r="AZ19">
            <v>100</v>
          </cell>
          <cell r="BB19">
            <v>100</v>
          </cell>
          <cell r="BE19">
            <v>100</v>
          </cell>
          <cell r="BG19">
            <v>100</v>
          </cell>
          <cell r="BI19">
            <v>100</v>
          </cell>
          <cell r="BK19">
            <v>100</v>
          </cell>
          <cell r="CD19">
            <v>100</v>
          </cell>
          <cell r="CG19">
            <v>100</v>
          </cell>
          <cell r="CJ19">
            <v>100</v>
          </cell>
          <cell r="CO19">
            <v>410</v>
          </cell>
          <cell r="CQ19">
            <v>410</v>
          </cell>
          <cell r="CS19">
            <v>410</v>
          </cell>
        </row>
        <row r="20">
          <cell r="I20" t="str">
            <v>LV UN CD</v>
          </cell>
          <cell r="K20" t="str">
            <v>LV UN CD</v>
          </cell>
          <cell r="N20" t="str">
            <v>LV UN CD</v>
          </cell>
          <cell r="P20" t="str">
            <v>LV UN CD</v>
          </cell>
          <cell r="R20" t="str">
            <v>LV UN CD</v>
          </cell>
          <cell r="T20" t="str">
            <v>LV UN CD</v>
          </cell>
          <cell r="W20" t="str">
            <v>LV UN CD</v>
          </cell>
          <cell r="Y20" t="str">
            <v>LV UN CD</v>
          </cell>
          <cell r="AB20" t="str">
            <v>LV UN CD</v>
          </cell>
          <cell r="AD20" t="str">
            <v>LV UN CD</v>
          </cell>
          <cell r="AF20" t="str">
            <v>LV UN CD</v>
          </cell>
          <cell r="AH20" t="str">
            <v>LV UN CD</v>
          </cell>
          <cell r="AL20" t="str">
            <v>LV UN CD</v>
          </cell>
          <cell r="AN20" t="str">
            <v>LV UN CD</v>
          </cell>
          <cell r="AQ20" t="str">
            <v>LV UN CD</v>
          </cell>
          <cell r="AS20" t="str">
            <v>LV UN CD</v>
          </cell>
          <cell r="AU20" t="str">
            <v>LV UN CD</v>
          </cell>
          <cell r="AW20" t="str">
            <v>LV UN CD</v>
          </cell>
          <cell r="AZ20" t="str">
            <v>LV UN CD</v>
          </cell>
          <cell r="BB20" t="str">
            <v>LV UN CD</v>
          </cell>
          <cell r="BE20" t="str">
            <v>LV UN CD</v>
          </cell>
          <cell r="BG20" t="str">
            <v>LV UN CD</v>
          </cell>
          <cell r="BI20" t="str">
            <v>LV UN CD</v>
          </cell>
          <cell r="BK20" t="str">
            <v>LV UN CD</v>
          </cell>
          <cell r="CD20" t="str">
            <v>LV UN CD</v>
          </cell>
          <cell r="CG20" t="str">
            <v>LV UN CD</v>
          </cell>
          <cell r="CJ20" t="str">
            <v>LV UN CD</v>
          </cell>
          <cell r="CO20" t="str">
            <v>LV UN CD</v>
          </cell>
          <cell r="CQ20" t="str">
            <v>LV UN CD</v>
          </cell>
          <cell r="CS20" t="str">
            <v>LV UN CD</v>
          </cell>
        </row>
        <row r="151">
          <cell r="D151" t="str">
            <v>53301297</v>
          </cell>
          <cell r="E151" t="str">
            <v>PC</v>
          </cell>
          <cell r="F151" t="str">
            <v>BASE</v>
          </cell>
        </row>
        <row r="152">
          <cell r="D152" t="str">
            <v>53301297</v>
          </cell>
          <cell r="E152" t="str">
            <v>PC</v>
          </cell>
          <cell r="F152" t="str">
            <v>PYACQ</v>
          </cell>
        </row>
        <row r="153">
          <cell r="D153" t="str">
            <v>53301297</v>
          </cell>
          <cell r="E153" t="str">
            <v>PC</v>
          </cell>
          <cell r="F153" t="str">
            <v>CYACQ</v>
          </cell>
        </row>
        <row r="155">
          <cell r="D155" t="str">
            <v>53301296</v>
          </cell>
        </row>
        <row r="156">
          <cell r="D156" t="str">
            <v>53301280</v>
          </cell>
        </row>
        <row r="157">
          <cell r="D157" t="str">
            <v>53301281</v>
          </cell>
        </row>
        <row r="159">
          <cell r="D159" t="str">
            <v>53301284</v>
          </cell>
        </row>
        <row r="162">
          <cell r="D162" t="str">
            <v>53301010</v>
          </cell>
          <cell r="E162" t="str">
            <v>PC</v>
          </cell>
          <cell r="F162" t="str">
            <v>0201010105</v>
          </cell>
        </row>
        <row r="163">
          <cell r="D163" t="str">
            <v>53301010</v>
          </cell>
          <cell r="E163" t="str">
            <v>PC</v>
          </cell>
          <cell r="F163" t="str">
            <v>0201010102</v>
          </cell>
        </row>
        <row r="164">
          <cell r="D164" t="str">
            <v>53301010</v>
          </cell>
          <cell r="E164" t="str">
            <v>PC</v>
          </cell>
          <cell r="F164" t="str">
            <v>0201010131</v>
          </cell>
        </row>
        <row r="165">
          <cell r="D165" t="str">
            <v>53301010</v>
          </cell>
          <cell r="E165" t="str">
            <v>PC</v>
          </cell>
          <cell r="F165" t="str">
            <v>0201010132</v>
          </cell>
        </row>
        <row r="167">
          <cell r="D167" t="str">
            <v>53301110</v>
          </cell>
          <cell r="E167" t="str">
            <v>PC</v>
          </cell>
          <cell r="F167" t="str">
            <v>0201010105</v>
          </cell>
        </row>
        <row r="168">
          <cell r="D168" t="str">
            <v>53301110</v>
          </cell>
          <cell r="E168" t="str">
            <v>PC</v>
          </cell>
          <cell r="F168" t="str">
            <v>0201010102</v>
          </cell>
        </row>
        <row r="169">
          <cell r="D169" t="str">
            <v>53301110</v>
          </cell>
          <cell r="E169" t="str">
            <v>PC</v>
          </cell>
          <cell r="F169" t="str">
            <v>0201010131</v>
          </cell>
        </row>
        <row r="170">
          <cell r="D170" t="str">
            <v>53301110</v>
          </cell>
          <cell r="E170" t="str">
            <v>PC</v>
          </cell>
          <cell r="F170" t="str">
            <v>0201010132</v>
          </cell>
        </row>
        <row r="172">
          <cell r="D172" t="str">
            <v>53301010</v>
          </cell>
          <cell r="E172" t="str">
            <v>PC</v>
          </cell>
          <cell r="F172" t="str">
            <v>0201010300</v>
          </cell>
        </row>
        <row r="173">
          <cell r="D173" t="str">
            <v>53301110</v>
          </cell>
          <cell r="E173" t="str">
            <v>PC</v>
          </cell>
          <cell r="F173" t="str">
            <v>0201010300</v>
          </cell>
        </row>
        <row r="174">
          <cell r="D174" t="str">
            <v>53301010</v>
          </cell>
          <cell r="E174" t="str">
            <v>PC</v>
          </cell>
          <cell r="F174" t="str">
            <v>0201021000</v>
          </cell>
        </row>
        <row r="175">
          <cell r="D175" t="str">
            <v>53301010</v>
          </cell>
          <cell r="E175" t="str">
            <v>PC</v>
          </cell>
          <cell r="F175" t="str">
            <v>0201020410</v>
          </cell>
        </row>
        <row r="176">
          <cell r="D176" t="str">
            <v>53301110</v>
          </cell>
          <cell r="E176" t="str">
            <v>PC</v>
          </cell>
          <cell r="F176" t="str">
            <v>0201021000</v>
          </cell>
        </row>
        <row r="177">
          <cell r="D177" t="str">
            <v>53301110</v>
          </cell>
          <cell r="E177" t="str">
            <v>PC</v>
          </cell>
          <cell r="F177" t="str">
            <v>0201020410</v>
          </cell>
        </row>
        <row r="181">
          <cell r="D181" t="str">
            <v>51203216</v>
          </cell>
          <cell r="E181" t="str">
            <v>PC</v>
          </cell>
          <cell r="F181" t="str">
            <v>PQ1200</v>
          </cell>
        </row>
        <row r="182">
          <cell r="D182" t="str">
            <v>51203216</v>
          </cell>
          <cell r="E182" t="str">
            <v>PC</v>
          </cell>
          <cell r="F182" t="str">
            <v>PQ1210</v>
          </cell>
        </row>
        <row r="183">
          <cell r="D183" t="str">
            <v>51203216</v>
          </cell>
          <cell r="E183" t="str">
            <v>PC</v>
          </cell>
          <cell r="F183" t="str">
            <v>PQ1220</v>
          </cell>
        </row>
        <row r="186">
          <cell r="D186" t="str">
            <v>MRHFTEFM</v>
          </cell>
        </row>
      </sheetData>
      <sheetData sheetId="7" refreshError="1"/>
      <sheetData sheetId="8" refreshError="1">
        <row r="6">
          <cell r="B6">
            <v>10</v>
          </cell>
        </row>
        <row r="7">
          <cell r="B7" t="str">
            <v>1A</v>
          </cell>
        </row>
        <row r="8">
          <cell r="B8" t="str">
            <v>CD</v>
          </cell>
        </row>
        <row r="16">
          <cell r="I16">
            <v>2005</v>
          </cell>
          <cell r="K16">
            <v>2005</v>
          </cell>
          <cell r="N16">
            <v>2005</v>
          </cell>
          <cell r="P16">
            <v>2005</v>
          </cell>
          <cell r="R16">
            <v>2005</v>
          </cell>
          <cell r="T16">
            <v>2005</v>
          </cell>
          <cell r="W16">
            <v>2005</v>
          </cell>
          <cell r="Y16">
            <v>2005</v>
          </cell>
          <cell r="AB16">
            <v>2005</v>
          </cell>
          <cell r="AD16">
            <v>2005</v>
          </cell>
          <cell r="AF16">
            <v>2005</v>
          </cell>
          <cell r="AH16">
            <v>2005</v>
          </cell>
          <cell r="AL16">
            <v>2005</v>
          </cell>
          <cell r="AN16">
            <v>2005</v>
          </cell>
          <cell r="AQ16">
            <v>2005</v>
          </cell>
          <cell r="AS16">
            <v>2005</v>
          </cell>
          <cell r="AU16">
            <v>2005</v>
          </cell>
          <cell r="AW16">
            <v>2005</v>
          </cell>
          <cell r="AZ16">
            <v>2005</v>
          </cell>
          <cell r="BB16">
            <v>2005</v>
          </cell>
          <cell r="BE16">
            <v>2005</v>
          </cell>
          <cell r="BG16">
            <v>2005</v>
          </cell>
          <cell r="BI16">
            <v>2005</v>
          </cell>
          <cell r="BK16">
            <v>2005</v>
          </cell>
          <cell r="CD16">
            <v>2005</v>
          </cell>
          <cell r="CG16">
            <v>2005</v>
          </cell>
          <cell r="CJ16">
            <v>2005</v>
          </cell>
          <cell r="CO16">
            <v>0</v>
          </cell>
          <cell r="CQ16">
            <v>0</v>
          </cell>
          <cell r="CS16">
            <v>0</v>
          </cell>
        </row>
        <row r="17">
          <cell r="I17">
            <v>1</v>
          </cell>
          <cell r="K17">
            <v>1</v>
          </cell>
          <cell r="N17">
            <v>1</v>
          </cell>
          <cell r="P17">
            <v>6</v>
          </cell>
          <cell r="R17">
            <v>6</v>
          </cell>
          <cell r="T17">
            <v>6</v>
          </cell>
          <cell r="W17">
            <v>4</v>
          </cell>
          <cell r="Y17">
            <v>4</v>
          </cell>
          <cell r="AB17">
            <v>4</v>
          </cell>
          <cell r="AD17">
            <v>5</v>
          </cell>
          <cell r="AF17">
            <v>5</v>
          </cell>
          <cell r="AH17">
            <v>5</v>
          </cell>
          <cell r="AL17">
            <v>1</v>
          </cell>
          <cell r="AN17">
            <v>1</v>
          </cell>
          <cell r="AQ17">
            <v>1</v>
          </cell>
          <cell r="AS17">
            <v>4</v>
          </cell>
          <cell r="AU17">
            <v>4</v>
          </cell>
          <cell r="AW17">
            <v>4</v>
          </cell>
          <cell r="AZ17">
            <v>3</v>
          </cell>
          <cell r="BB17">
            <v>3</v>
          </cell>
          <cell r="BE17">
            <v>3</v>
          </cell>
          <cell r="BG17">
            <v>5</v>
          </cell>
          <cell r="BI17">
            <v>5</v>
          </cell>
          <cell r="BK17">
            <v>5</v>
          </cell>
          <cell r="CD17">
            <v>5</v>
          </cell>
          <cell r="CG17">
            <v>5</v>
          </cell>
          <cell r="CJ17">
            <v>5</v>
          </cell>
          <cell r="CO17">
            <v>0</v>
          </cell>
          <cell r="CQ17">
            <v>0</v>
          </cell>
          <cell r="CS17">
            <v>0</v>
          </cell>
        </row>
        <row r="18">
          <cell r="I18" t="str">
            <v>303002PC</v>
          </cell>
          <cell r="K18" t="str">
            <v>303002PN</v>
          </cell>
          <cell r="N18" t="str">
            <v>MGT303PV</v>
          </cell>
          <cell r="P18" t="str">
            <v>303002PC</v>
          </cell>
          <cell r="R18" t="str">
            <v>303002PN</v>
          </cell>
          <cell r="T18" t="str">
            <v>MGT303PV</v>
          </cell>
          <cell r="W18" t="str">
            <v>303002PC</v>
          </cell>
          <cell r="Y18" t="str">
            <v>303002PN</v>
          </cell>
          <cell r="AB18" t="str">
            <v>MGT303PV</v>
          </cell>
          <cell r="AD18" t="str">
            <v>303002PC</v>
          </cell>
          <cell r="AF18" t="str">
            <v>303002PN</v>
          </cell>
          <cell r="AH18" t="str">
            <v>MGT303PV</v>
          </cell>
          <cell r="AL18" t="str">
            <v>303002PC</v>
          </cell>
          <cell r="AN18" t="str">
            <v>303002PN</v>
          </cell>
          <cell r="AQ18" t="str">
            <v>MGT303PV</v>
          </cell>
          <cell r="AS18" t="str">
            <v>303002PC</v>
          </cell>
          <cell r="AU18" t="str">
            <v>303002PN</v>
          </cell>
          <cell r="AW18" t="str">
            <v>MGT303PV</v>
          </cell>
          <cell r="AZ18" t="str">
            <v>303002PC</v>
          </cell>
          <cell r="BB18" t="str">
            <v>303002PN</v>
          </cell>
          <cell r="BE18" t="str">
            <v>MGT303PV</v>
          </cell>
          <cell r="BG18" t="str">
            <v>303002PC</v>
          </cell>
          <cell r="BI18" t="str">
            <v>303002PN</v>
          </cell>
          <cell r="BK18" t="str">
            <v>MGT303PV</v>
          </cell>
          <cell r="CD18" t="str">
            <v>303002PC</v>
          </cell>
          <cell r="CG18" t="str">
            <v>303002PN</v>
          </cell>
          <cell r="CJ18" t="str">
            <v>MGT303PV</v>
          </cell>
          <cell r="CO18" t="str">
            <v>303002PC</v>
          </cell>
          <cell r="CQ18" t="str">
            <v>303002PN</v>
          </cell>
          <cell r="CS18" t="str">
            <v>MGT303PV</v>
          </cell>
        </row>
        <row r="19">
          <cell r="I19">
            <v>410</v>
          </cell>
          <cell r="K19">
            <v>410</v>
          </cell>
          <cell r="N19">
            <v>410</v>
          </cell>
          <cell r="P19">
            <v>410</v>
          </cell>
          <cell r="R19">
            <v>410</v>
          </cell>
          <cell r="T19">
            <v>410</v>
          </cell>
          <cell r="W19">
            <v>100</v>
          </cell>
          <cell r="Y19">
            <v>100</v>
          </cell>
          <cell r="AB19">
            <v>100</v>
          </cell>
          <cell r="AD19">
            <v>100</v>
          </cell>
          <cell r="AF19">
            <v>100</v>
          </cell>
          <cell r="AH19">
            <v>100</v>
          </cell>
          <cell r="AL19">
            <v>410</v>
          </cell>
          <cell r="AN19">
            <v>410</v>
          </cell>
          <cell r="AQ19">
            <v>410</v>
          </cell>
          <cell r="AS19">
            <v>410</v>
          </cell>
          <cell r="AU19">
            <v>410</v>
          </cell>
          <cell r="AW19">
            <v>410</v>
          </cell>
          <cell r="AZ19">
            <v>100</v>
          </cell>
          <cell r="BB19">
            <v>100</v>
          </cell>
          <cell r="BE19">
            <v>100</v>
          </cell>
          <cell r="BG19">
            <v>100</v>
          </cell>
          <cell r="BI19">
            <v>100</v>
          </cell>
          <cell r="BK19">
            <v>100</v>
          </cell>
          <cell r="CD19">
            <v>100</v>
          </cell>
          <cell r="CG19">
            <v>100</v>
          </cell>
          <cell r="CJ19">
            <v>100</v>
          </cell>
          <cell r="CO19">
            <v>410</v>
          </cell>
          <cell r="CQ19">
            <v>410</v>
          </cell>
          <cell r="CS19">
            <v>410</v>
          </cell>
        </row>
        <row r="20">
          <cell r="I20" t="str">
            <v>LV UN CD</v>
          </cell>
          <cell r="K20" t="str">
            <v>LV UN CD</v>
          </cell>
          <cell r="N20" t="str">
            <v>LV UN CD</v>
          </cell>
          <cell r="P20" t="str">
            <v>LV UN CD</v>
          </cell>
          <cell r="R20" t="str">
            <v>LV UN CD</v>
          </cell>
          <cell r="T20" t="str">
            <v>LV UN CD</v>
          </cell>
          <cell r="W20" t="str">
            <v>LV UN CD</v>
          </cell>
          <cell r="Y20" t="str">
            <v>LV UN CD</v>
          </cell>
          <cell r="AB20" t="str">
            <v>LV UN CD</v>
          </cell>
          <cell r="AD20" t="str">
            <v>LV UN CD</v>
          </cell>
          <cell r="AF20" t="str">
            <v>LV UN CD</v>
          </cell>
          <cell r="AH20" t="str">
            <v>LV UN CD</v>
          </cell>
          <cell r="AL20" t="str">
            <v>LV UN CD</v>
          </cell>
          <cell r="AN20" t="str">
            <v>LV UN CD</v>
          </cell>
          <cell r="AQ20" t="str">
            <v>LV UN CD</v>
          </cell>
          <cell r="AS20" t="str">
            <v>LV UN CD</v>
          </cell>
          <cell r="AU20" t="str">
            <v>LV UN CD</v>
          </cell>
          <cell r="AW20" t="str">
            <v>LV UN CD</v>
          </cell>
          <cell r="AZ20" t="str">
            <v>LV UN CD</v>
          </cell>
          <cell r="BB20" t="str">
            <v>LV UN CD</v>
          </cell>
          <cell r="BE20" t="str">
            <v>LV UN CD</v>
          </cell>
          <cell r="BG20" t="str">
            <v>LV UN CD</v>
          </cell>
          <cell r="BI20" t="str">
            <v>LV UN CD</v>
          </cell>
          <cell r="BK20" t="str">
            <v>LV UN CD</v>
          </cell>
          <cell r="CD20" t="str">
            <v>LV UN CD</v>
          </cell>
          <cell r="CG20" t="str">
            <v>LV UN CD</v>
          </cell>
          <cell r="CJ20" t="str">
            <v>LV UN CD</v>
          </cell>
          <cell r="CO20" t="str">
            <v>LV UN CD</v>
          </cell>
          <cell r="CQ20" t="str">
            <v>LV UN CD</v>
          </cell>
          <cell r="CS20" t="str">
            <v>LV UN CD</v>
          </cell>
        </row>
        <row r="21">
          <cell r="H21">
            <v>2005</v>
          </cell>
          <cell r="J21">
            <v>2005</v>
          </cell>
          <cell r="L21">
            <v>2005</v>
          </cell>
          <cell r="M21">
            <v>2005</v>
          </cell>
          <cell r="O21">
            <v>2005</v>
          </cell>
          <cell r="Q21">
            <v>2005</v>
          </cell>
          <cell r="S21">
            <v>2005</v>
          </cell>
          <cell r="V21">
            <v>2005</v>
          </cell>
          <cell r="X21">
            <v>2005</v>
          </cell>
          <cell r="Z21">
            <v>2005</v>
          </cell>
          <cell r="AA21">
            <v>2005</v>
          </cell>
          <cell r="AC21">
            <v>2005</v>
          </cell>
          <cell r="AE21">
            <v>2005</v>
          </cell>
          <cell r="AG21">
            <v>2005</v>
          </cell>
          <cell r="AK21">
            <v>2005</v>
          </cell>
          <cell r="AM21">
            <v>2005</v>
          </cell>
          <cell r="AO21">
            <v>2005</v>
          </cell>
          <cell r="AP21">
            <v>2005</v>
          </cell>
          <cell r="AR21">
            <v>2005</v>
          </cell>
          <cell r="AT21">
            <v>2005</v>
          </cell>
          <cell r="AV21">
            <v>2005</v>
          </cell>
          <cell r="AY21">
            <v>2005</v>
          </cell>
          <cell r="BA21">
            <v>2005</v>
          </cell>
          <cell r="BC21">
            <v>2005</v>
          </cell>
          <cell r="BD21">
            <v>2005</v>
          </cell>
          <cell r="BF21">
            <v>2005</v>
          </cell>
          <cell r="BH21">
            <v>2005</v>
          </cell>
          <cell r="BJ21">
            <v>2005</v>
          </cell>
          <cell r="CC21">
            <v>2005</v>
          </cell>
          <cell r="CF21">
            <v>2005</v>
          </cell>
          <cell r="CI21">
            <v>2005</v>
          </cell>
          <cell r="CN21">
            <v>0</v>
          </cell>
          <cell r="CP21">
            <v>0</v>
          </cell>
          <cell r="CR21">
            <v>0</v>
          </cell>
        </row>
        <row r="22">
          <cell r="H22">
            <v>1</v>
          </cell>
          <cell r="J22">
            <v>1</v>
          </cell>
          <cell r="L22">
            <v>1</v>
          </cell>
          <cell r="M22">
            <v>1</v>
          </cell>
          <cell r="O22">
            <v>6</v>
          </cell>
          <cell r="Q22">
            <v>6</v>
          </cell>
          <cell r="S22">
            <v>6</v>
          </cell>
          <cell r="V22">
            <v>4</v>
          </cell>
          <cell r="X22">
            <v>4</v>
          </cell>
          <cell r="Z22">
            <v>4</v>
          </cell>
          <cell r="AA22">
            <v>4</v>
          </cell>
          <cell r="AC22">
            <v>5</v>
          </cell>
          <cell r="AE22">
            <v>5</v>
          </cell>
          <cell r="AG22">
            <v>5</v>
          </cell>
          <cell r="AK22">
            <v>1</v>
          </cell>
          <cell r="AM22">
            <v>1</v>
          </cell>
          <cell r="AO22">
            <v>1</v>
          </cell>
          <cell r="AP22">
            <v>1</v>
          </cell>
          <cell r="AR22">
            <v>4</v>
          </cell>
          <cell r="AT22">
            <v>4</v>
          </cell>
          <cell r="AV22">
            <v>4</v>
          </cell>
          <cell r="AY22">
            <v>3</v>
          </cell>
          <cell r="BA22">
            <v>3</v>
          </cell>
          <cell r="BC22">
            <v>3</v>
          </cell>
          <cell r="BD22">
            <v>3</v>
          </cell>
          <cell r="BF22">
            <v>5</v>
          </cell>
          <cell r="BH22">
            <v>5</v>
          </cell>
          <cell r="BJ22">
            <v>5</v>
          </cell>
          <cell r="CC22">
            <v>5</v>
          </cell>
          <cell r="CF22">
            <v>5</v>
          </cell>
          <cell r="CI22">
            <v>5</v>
          </cell>
          <cell r="CN22">
            <v>0</v>
          </cell>
          <cell r="CP22">
            <v>0</v>
          </cell>
          <cell r="CR22">
            <v>0</v>
          </cell>
        </row>
        <row r="23">
          <cell r="H23" t="str">
            <v>303002PC</v>
          </cell>
          <cell r="J23" t="str">
            <v>303002PN</v>
          </cell>
          <cell r="L23" t="str">
            <v>303600PV</v>
          </cell>
          <cell r="M23" t="str">
            <v>303023PV</v>
          </cell>
          <cell r="O23" t="str">
            <v>303002PC</v>
          </cell>
          <cell r="Q23" t="str">
            <v>303002PN</v>
          </cell>
          <cell r="S23" t="str">
            <v>MGT303PV</v>
          </cell>
          <cell r="V23" t="str">
            <v>303002PC</v>
          </cell>
          <cell r="X23" t="str">
            <v>303002PN</v>
          </cell>
          <cell r="Z23" t="str">
            <v>MGT303PV</v>
          </cell>
          <cell r="AA23" t="str">
            <v>303023PV</v>
          </cell>
          <cell r="AC23" t="str">
            <v>303002PC</v>
          </cell>
          <cell r="AE23" t="str">
            <v>303002PN</v>
          </cell>
          <cell r="AG23" t="str">
            <v>MGT303PV</v>
          </cell>
          <cell r="AK23" t="str">
            <v>303002PC</v>
          </cell>
          <cell r="AM23" t="str">
            <v>303002PN</v>
          </cell>
          <cell r="AO23" t="str">
            <v>303600PV</v>
          </cell>
          <cell r="AP23" t="str">
            <v>303023PV</v>
          </cell>
          <cell r="AR23" t="str">
            <v>303002PC</v>
          </cell>
          <cell r="AT23" t="str">
            <v>303002PN</v>
          </cell>
          <cell r="AV23" t="str">
            <v>MGT303PV</v>
          </cell>
          <cell r="AY23" t="str">
            <v>303002PC</v>
          </cell>
          <cell r="BA23" t="str">
            <v>303002PN</v>
          </cell>
          <cell r="BC23" t="str">
            <v>MGT303PV</v>
          </cell>
          <cell r="BD23" t="str">
            <v>303023PV</v>
          </cell>
          <cell r="BF23" t="str">
            <v>303002PC</v>
          </cell>
          <cell r="BH23" t="str">
            <v>303002PN</v>
          </cell>
          <cell r="BJ23" t="str">
            <v>MGT303PV</v>
          </cell>
          <cell r="CC23" t="str">
            <v>303002PC</v>
          </cell>
          <cell r="CF23" t="str">
            <v>303002PN</v>
          </cell>
          <cell r="CI23" t="str">
            <v>MGT303PV</v>
          </cell>
          <cell r="CN23" t="str">
            <v>303002PC</v>
          </cell>
          <cell r="CP23" t="str">
            <v>303002PN</v>
          </cell>
          <cell r="CR23" t="str">
            <v>MGT303PV</v>
          </cell>
        </row>
        <row r="24">
          <cell r="H24">
            <v>410</v>
          </cell>
          <cell r="J24">
            <v>410</v>
          </cell>
          <cell r="L24">
            <v>410</v>
          </cell>
          <cell r="M24">
            <v>410</v>
          </cell>
          <cell r="O24">
            <v>410</v>
          </cell>
          <cell r="Q24">
            <v>410</v>
          </cell>
          <cell r="S24">
            <v>410</v>
          </cell>
          <cell r="V24">
            <v>100</v>
          </cell>
          <cell r="X24">
            <v>100</v>
          </cell>
          <cell r="Z24">
            <v>100</v>
          </cell>
          <cell r="AA24">
            <v>100</v>
          </cell>
          <cell r="AC24">
            <v>100</v>
          </cell>
          <cell r="AE24">
            <v>100</v>
          </cell>
          <cell r="AG24">
            <v>100</v>
          </cell>
          <cell r="AK24">
            <v>410</v>
          </cell>
          <cell r="AM24">
            <v>410</v>
          </cell>
          <cell r="AO24">
            <v>410</v>
          </cell>
          <cell r="AP24">
            <v>410</v>
          </cell>
          <cell r="AR24">
            <v>410</v>
          </cell>
          <cell r="AT24">
            <v>410</v>
          </cell>
          <cell r="AV24">
            <v>410</v>
          </cell>
          <cell r="AY24">
            <v>705</v>
          </cell>
          <cell r="BA24">
            <v>705</v>
          </cell>
          <cell r="BC24">
            <v>705</v>
          </cell>
          <cell r="BD24">
            <v>705</v>
          </cell>
          <cell r="BF24">
            <v>100</v>
          </cell>
          <cell r="BH24">
            <v>100</v>
          </cell>
          <cell r="BJ24">
            <v>100</v>
          </cell>
          <cell r="CC24">
            <v>100</v>
          </cell>
          <cell r="CF24">
            <v>100</v>
          </cell>
          <cell r="CI24">
            <v>100</v>
          </cell>
          <cell r="CN24">
            <v>410</v>
          </cell>
          <cell r="CP24">
            <v>410</v>
          </cell>
          <cell r="CR24">
            <v>410</v>
          </cell>
        </row>
        <row r="25">
          <cell r="H25" t="str">
            <v>LV LC CD</v>
          </cell>
          <cell r="J25" t="str">
            <v>LV LC CD</v>
          </cell>
          <cell r="L25" t="str">
            <v>LV LC CD</v>
          </cell>
          <cell r="M25" t="str">
            <v>LV LC CD</v>
          </cell>
          <cell r="O25" t="str">
            <v>LV LC CD</v>
          </cell>
          <cell r="Q25" t="str">
            <v>LV LC CD</v>
          </cell>
          <cell r="S25" t="str">
            <v>LV LC CD</v>
          </cell>
          <cell r="V25" t="str">
            <v>LV LC CD</v>
          </cell>
          <cell r="X25" t="str">
            <v>LV LC CD</v>
          </cell>
          <cell r="Z25" t="str">
            <v>LV LC CD</v>
          </cell>
          <cell r="AA25" t="str">
            <v>LV LC CD</v>
          </cell>
          <cell r="AC25" t="str">
            <v>LV LC CD</v>
          </cell>
          <cell r="AE25" t="str">
            <v>LV LC CD</v>
          </cell>
          <cell r="AG25" t="str">
            <v>LV LC CD</v>
          </cell>
          <cell r="AK25" t="str">
            <v>LV LC CD</v>
          </cell>
          <cell r="AM25" t="str">
            <v>LV LC CD</v>
          </cell>
          <cell r="AO25" t="str">
            <v>LV LC CD</v>
          </cell>
          <cell r="AP25" t="str">
            <v>LV LC CD</v>
          </cell>
          <cell r="AR25" t="str">
            <v>LV LC CD</v>
          </cell>
          <cell r="AT25" t="str">
            <v>LV LC CD</v>
          </cell>
          <cell r="AV25" t="str">
            <v>LV LC CD</v>
          </cell>
          <cell r="AY25" t="str">
            <v>LV LC CD</v>
          </cell>
          <cell r="BA25" t="str">
            <v>LV LC CD</v>
          </cell>
          <cell r="BC25" t="str">
            <v>LV LC CD</v>
          </cell>
          <cell r="BD25" t="str">
            <v>LV LC CD</v>
          </cell>
          <cell r="BF25" t="str">
            <v>LV LC CD</v>
          </cell>
          <cell r="BH25" t="str">
            <v>LV LC CD</v>
          </cell>
          <cell r="BJ25" t="str">
            <v>LV LC CD</v>
          </cell>
          <cell r="CC25" t="str">
            <v>LV LC CD</v>
          </cell>
          <cell r="CF25" t="str">
            <v>LV LC CD</v>
          </cell>
          <cell r="CI25" t="str">
            <v>LV LC CD</v>
          </cell>
          <cell r="CN25" t="str">
            <v>LV LC CD</v>
          </cell>
          <cell r="CP25" t="str">
            <v>LV LC CD</v>
          </cell>
          <cell r="CR25" t="str">
            <v>LV LC CD</v>
          </cell>
        </row>
        <row r="35">
          <cell r="B35" t="str">
            <v>MSPCTNS</v>
          </cell>
        </row>
        <row r="36">
          <cell r="B36" t="str">
            <v>MSPCNS3R</v>
          </cell>
        </row>
        <row r="37">
          <cell r="B37" t="str">
            <v>MSPCCOR</v>
          </cell>
        </row>
        <row r="39">
          <cell r="B39" t="str">
            <v>MSPCGM</v>
          </cell>
        </row>
        <row r="45">
          <cell r="B45" t="str">
            <v>MSPCSGA</v>
          </cell>
        </row>
        <row r="46">
          <cell r="B46" t="str">
            <v>MSPCRD</v>
          </cell>
        </row>
        <row r="47">
          <cell r="B47" t="str">
            <v>MSPCOTH</v>
          </cell>
        </row>
        <row r="48">
          <cell r="B48" t="str">
            <v>35101302</v>
          </cell>
        </row>
        <row r="49">
          <cell r="B49" t="str">
            <v>35201302</v>
          </cell>
        </row>
        <row r="50">
          <cell r="B50" t="str">
            <v>32201617</v>
          </cell>
        </row>
        <row r="51">
          <cell r="B51" t="str">
            <v>MSPCEBIT</v>
          </cell>
        </row>
        <row r="54">
          <cell r="B54" t="str">
            <v>MSPCNINT</v>
          </cell>
        </row>
        <row r="55">
          <cell r="B55" t="str">
            <v>MSPCEBT</v>
          </cell>
        </row>
        <row r="56">
          <cell r="B56" t="str">
            <v>MSPCTAX</v>
          </cell>
        </row>
        <row r="57">
          <cell r="B57" t="str">
            <v>MSPCEAT</v>
          </cell>
        </row>
        <row r="58">
          <cell r="B58" t="str">
            <v>32201612</v>
          </cell>
          <cell r="C58" t="str">
            <v>200</v>
          </cell>
        </row>
        <row r="59">
          <cell r="B59" t="str">
            <v>32201614</v>
          </cell>
          <cell r="C59" t="str">
            <v>200</v>
          </cell>
        </row>
        <row r="60">
          <cell r="B60" t="str">
            <v>32201616</v>
          </cell>
          <cell r="C60" t="str">
            <v>200</v>
          </cell>
        </row>
        <row r="61">
          <cell r="B61" t="str">
            <v>32201618</v>
          </cell>
          <cell r="C61" t="str">
            <v>200</v>
          </cell>
        </row>
        <row r="62">
          <cell r="B62" t="str">
            <v>39901010</v>
          </cell>
          <cell r="C62" t="str">
            <v>C192</v>
          </cell>
        </row>
        <row r="63">
          <cell r="B63" t="str">
            <v>39901010</v>
          </cell>
          <cell r="C63" t="str">
            <v>C194</v>
          </cell>
        </row>
        <row r="64">
          <cell r="B64" t="str">
            <v>39901010</v>
          </cell>
          <cell r="C64" t="str">
            <v>C195</v>
          </cell>
        </row>
        <row r="65">
          <cell r="B65" t="str">
            <v>39901020</v>
          </cell>
          <cell r="C65" t="str">
            <v>C192</v>
          </cell>
        </row>
        <row r="66">
          <cell r="B66" t="str">
            <v>39901020</v>
          </cell>
          <cell r="C66" t="str">
            <v>C194</v>
          </cell>
        </row>
        <row r="67">
          <cell r="B67" t="str">
            <v>39901020</v>
          </cell>
          <cell r="C67" t="str">
            <v>C195</v>
          </cell>
        </row>
        <row r="68">
          <cell r="B68" t="str">
            <v>39901210</v>
          </cell>
          <cell r="C68" t="str">
            <v>C190</v>
          </cell>
        </row>
        <row r="69">
          <cell r="B69" t="str">
            <v>39901220</v>
          </cell>
          <cell r="C69" t="str">
            <v>C190</v>
          </cell>
        </row>
        <row r="70">
          <cell r="B70" t="str">
            <v>39901230</v>
          </cell>
          <cell r="C70" t="str">
            <v>C190</v>
          </cell>
        </row>
        <row r="71">
          <cell r="B71" t="str">
            <v>39901440</v>
          </cell>
          <cell r="C71" t="str">
            <v>C190</v>
          </cell>
        </row>
        <row r="72">
          <cell r="B72" t="str">
            <v>39901310</v>
          </cell>
          <cell r="C72" t="str">
            <v>C190</v>
          </cell>
        </row>
        <row r="73">
          <cell r="B73" t="str">
            <v>39901410</v>
          </cell>
          <cell r="C73" t="str">
            <v>C190</v>
          </cell>
        </row>
        <row r="74">
          <cell r="B74" t="str">
            <v>39901450</v>
          </cell>
          <cell r="C74" t="str">
            <v>C190</v>
          </cell>
        </row>
        <row r="75">
          <cell r="B75" t="str">
            <v>39901030</v>
          </cell>
          <cell r="C75" t="str">
            <v>C191</v>
          </cell>
        </row>
        <row r="76">
          <cell r="B76" t="str">
            <v>39901035</v>
          </cell>
          <cell r="C76" t="str">
            <v>C190</v>
          </cell>
        </row>
        <row r="77">
          <cell r="B77" t="str">
            <v>39901470</v>
          </cell>
          <cell r="C77" t="str">
            <v>C190</v>
          </cell>
        </row>
        <row r="78">
          <cell r="B78" t="str">
            <v>39901042</v>
          </cell>
          <cell r="C78" t="str">
            <v>C192</v>
          </cell>
        </row>
        <row r="79">
          <cell r="B79" t="str">
            <v>39901042</v>
          </cell>
          <cell r="C79" t="str">
            <v>C194</v>
          </cell>
        </row>
        <row r="80">
          <cell r="B80" t="str">
            <v>39901042</v>
          </cell>
          <cell r="C80" t="str">
            <v>C195</v>
          </cell>
        </row>
        <row r="81">
          <cell r="B81" t="str">
            <v>39901045</v>
          </cell>
          <cell r="C81" t="str">
            <v>C192</v>
          </cell>
        </row>
        <row r="82">
          <cell r="B82" t="str">
            <v>39901045</v>
          </cell>
          <cell r="C82" t="str">
            <v>C194</v>
          </cell>
        </row>
        <row r="83">
          <cell r="B83" t="str">
            <v>39901045</v>
          </cell>
          <cell r="C83" t="str">
            <v>C195</v>
          </cell>
        </row>
        <row r="84">
          <cell r="B84" t="str">
            <v>39901050</v>
          </cell>
          <cell r="C84" t="str">
            <v>C192</v>
          </cell>
        </row>
        <row r="85">
          <cell r="B85" t="str">
            <v>39901050</v>
          </cell>
          <cell r="C85" t="str">
            <v>C194</v>
          </cell>
        </row>
        <row r="86">
          <cell r="B86" t="str">
            <v>39901050</v>
          </cell>
          <cell r="C86" t="str">
            <v>C195</v>
          </cell>
        </row>
        <row r="87">
          <cell r="B87" t="str">
            <v>39901060</v>
          </cell>
          <cell r="C87" t="str">
            <v>C192</v>
          </cell>
        </row>
        <row r="88">
          <cell r="B88" t="str">
            <v>39901060</v>
          </cell>
          <cell r="C88" t="str">
            <v>C194</v>
          </cell>
        </row>
        <row r="89">
          <cell r="B89" t="str">
            <v>39901060</v>
          </cell>
          <cell r="C89" t="str">
            <v>C195</v>
          </cell>
        </row>
        <row r="90">
          <cell r="B90" t="str">
            <v>39901070</v>
          </cell>
          <cell r="C90" t="str">
            <v>C192</v>
          </cell>
        </row>
        <row r="91">
          <cell r="B91" t="str">
            <v>39901070</v>
          </cell>
          <cell r="C91" t="str">
            <v>C194</v>
          </cell>
        </row>
        <row r="92">
          <cell r="B92" t="str">
            <v>39901070</v>
          </cell>
          <cell r="C92" t="str">
            <v>C195</v>
          </cell>
        </row>
        <row r="93">
          <cell r="B93" t="str">
            <v>39901080</v>
          </cell>
          <cell r="C93" t="str">
            <v>C192</v>
          </cell>
        </row>
        <row r="94">
          <cell r="B94" t="str">
            <v>39901080</v>
          </cell>
          <cell r="C94" t="str">
            <v>C194</v>
          </cell>
        </row>
        <row r="95">
          <cell r="B95" t="str">
            <v>39901080</v>
          </cell>
          <cell r="C95" t="str">
            <v>C195</v>
          </cell>
        </row>
        <row r="96">
          <cell r="B96" t="str">
            <v>39901095</v>
          </cell>
          <cell r="C96" t="str">
            <v>C192</v>
          </cell>
        </row>
        <row r="97">
          <cell r="B97" t="str">
            <v>39901095</v>
          </cell>
          <cell r="C97" t="str">
            <v>C194</v>
          </cell>
        </row>
        <row r="98">
          <cell r="B98" t="str">
            <v>39901095</v>
          </cell>
          <cell r="C98" t="str">
            <v>C195</v>
          </cell>
        </row>
        <row r="99">
          <cell r="B99" t="str">
            <v>39901090</v>
          </cell>
          <cell r="C99" t="str">
            <v>C192</v>
          </cell>
        </row>
        <row r="100">
          <cell r="B100" t="str">
            <v>39901090</v>
          </cell>
          <cell r="C100" t="str">
            <v>C194</v>
          </cell>
        </row>
        <row r="101">
          <cell r="B101" t="str">
            <v>39901090</v>
          </cell>
          <cell r="C101" t="str">
            <v>C195</v>
          </cell>
        </row>
        <row r="102">
          <cell r="B102" t="str">
            <v>39901411</v>
          </cell>
          <cell r="C102" t="str">
            <v>C192</v>
          </cell>
        </row>
        <row r="103">
          <cell r="B103" t="str">
            <v>39901411</v>
          </cell>
          <cell r="C103" t="str">
            <v>C194</v>
          </cell>
        </row>
        <row r="104">
          <cell r="B104" t="str">
            <v>39901411</v>
          </cell>
          <cell r="C104" t="str">
            <v>C195</v>
          </cell>
        </row>
        <row r="105">
          <cell r="B105" t="str">
            <v>39901415</v>
          </cell>
          <cell r="C105" t="str">
            <v>C192</v>
          </cell>
        </row>
        <row r="106">
          <cell r="B106" t="str">
            <v>39901415</v>
          </cell>
          <cell r="C106" t="str">
            <v>C194</v>
          </cell>
        </row>
        <row r="107">
          <cell r="B107" t="str">
            <v>39901415</v>
          </cell>
          <cell r="C107" t="str">
            <v>C195</v>
          </cell>
        </row>
        <row r="108">
          <cell r="B108" t="str">
            <v>39901460</v>
          </cell>
          <cell r="C108" t="str">
            <v>C192</v>
          </cell>
        </row>
        <row r="109">
          <cell r="B109" t="str">
            <v>39901460</v>
          </cell>
          <cell r="C109" t="str">
            <v>C194</v>
          </cell>
        </row>
        <row r="110">
          <cell r="B110" t="str">
            <v>39901460</v>
          </cell>
          <cell r="C110" t="str">
            <v>C195</v>
          </cell>
        </row>
        <row r="111">
          <cell r="B111" t="str">
            <v>39901012</v>
          </cell>
          <cell r="C111" t="str">
            <v>C192</v>
          </cell>
        </row>
        <row r="112">
          <cell r="B112" t="str">
            <v>39901012</v>
          </cell>
          <cell r="C112" t="str">
            <v>C194</v>
          </cell>
        </row>
        <row r="113">
          <cell r="B113" t="str">
            <v>39901012</v>
          </cell>
          <cell r="C113" t="str">
            <v>C195</v>
          </cell>
        </row>
        <row r="114">
          <cell r="B114" t="str">
            <v>39901464</v>
          </cell>
          <cell r="C114" t="str">
            <v>C192</v>
          </cell>
        </row>
        <row r="115">
          <cell r="B115" t="str">
            <v>39901464</v>
          </cell>
          <cell r="C115" t="str">
            <v>C194</v>
          </cell>
        </row>
        <row r="116">
          <cell r="B116" t="str">
            <v>39901464</v>
          </cell>
          <cell r="C116" t="str">
            <v>C195</v>
          </cell>
        </row>
        <row r="117">
          <cell r="B117" t="str">
            <v>39901211</v>
          </cell>
          <cell r="C117" t="str">
            <v>C192</v>
          </cell>
        </row>
        <row r="118">
          <cell r="B118" t="str">
            <v>39901211</v>
          </cell>
          <cell r="C118" t="str">
            <v>C194</v>
          </cell>
        </row>
        <row r="119">
          <cell r="B119" t="str">
            <v>39901211</v>
          </cell>
          <cell r="C119" t="str">
            <v>C195</v>
          </cell>
        </row>
        <row r="120">
          <cell r="B120" t="str">
            <v>39901462</v>
          </cell>
          <cell r="C120" t="str">
            <v>C192</v>
          </cell>
        </row>
        <row r="121">
          <cell r="B121" t="str">
            <v>39901462</v>
          </cell>
          <cell r="C121" t="str">
            <v>C194</v>
          </cell>
        </row>
        <row r="122">
          <cell r="B122" t="str">
            <v>39901462</v>
          </cell>
          <cell r="C122" t="str">
            <v>C195</v>
          </cell>
        </row>
        <row r="123">
          <cell r="B123" t="str">
            <v>39901465</v>
          </cell>
          <cell r="C123" t="str">
            <v>C192</v>
          </cell>
        </row>
        <row r="124">
          <cell r="B124" t="str">
            <v>39901465</v>
          </cell>
          <cell r="C124" t="str">
            <v>C194</v>
          </cell>
        </row>
        <row r="125">
          <cell r="B125" t="str">
            <v>39901465</v>
          </cell>
          <cell r="C125" t="str">
            <v>C195</v>
          </cell>
        </row>
        <row r="126">
          <cell r="B126" t="str">
            <v>39901466</v>
          </cell>
          <cell r="C126" t="str">
            <v>C192</v>
          </cell>
        </row>
        <row r="127">
          <cell r="B127" t="str">
            <v>39901466</v>
          </cell>
          <cell r="C127" t="str">
            <v>C194</v>
          </cell>
        </row>
        <row r="128">
          <cell r="B128" t="str">
            <v>39901466</v>
          </cell>
          <cell r="C128" t="str">
            <v>C195</v>
          </cell>
        </row>
        <row r="129">
          <cell r="B129" t="str">
            <v>39901311</v>
          </cell>
          <cell r="C129" t="str">
            <v>C192</v>
          </cell>
        </row>
        <row r="130">
          <cell r="B130" t="str">
            <v>39901311</v>
          </cell>
          <cell r="C130" t="str">
            <v>C194</v>
          </cell>
        </row>
        <row r="131">
          <cell r="B131" t="str">
            <v>39901311</v>
          </cell>
          <cell r="C131" t="str">
            <v>C195</v>
          </cell>
        </row>
        <row r="132">
          <cell r="B132" t="str">
            <v>39901040</v>
          </cell>
          <cell r="C132" t="str">
            <v>C194</v>
          </cell>
        </row>
        <row r="138">
          <cell r="B138" t="str">
            <v>10120111</v>
          </cell>
          <cell r="C138" t="str">
            <v>D202010000</v>
          </cell>
        </row>
        <row r="139">
          <cell r="B139" t="str">
            <v>10120111</v>
          </cell>
          <cell r="C139" t="str">
            <v>D203010000</v>
          </cell>
        </row>
        <row r="140">
          <cell r="B140" t="str">
            <v>MSBCREC3</v>
          </cell>
        </row>
        <row r="142">
          <cell r="B142" t="str">
            <v>MRBCINVT</v>
          </cell>
        </row>
        <row r="144">
          <cell r="B144" t="str">
            <v>20110000</v>
          </cell>
        </row>
        <row r="146">
          <cell r="B146" t="str">
            <v>MSXCAP3</v>
          </cell>
        </row>
        <row r="149">
          <cell r="B149" t="str">
            <v>MRXCAPE</v>
          </cell>
        </row>
        <row r="151">
          <cell r="D151" t="str">
            <v>53301297</v>
          </cell>
          <cell r="E151" t="str">
            <v>PC</v>
          </cell>
          <cell r="F151" t="str">
            <v>BASE</v>
          </cell>
        </row>
        <row r="152">
          <cell r="D152" t="str">
            <v>53301297</v>
          </cell>
          <cell r="E152" t="str">
            <v>PC</v>
          </cell>
          <cell r="F152" t="str">
            <v>PYACQ</v>
          </cell>
        </row>
        <row r="153">
          <cell r="D153" t="str">
            <v>53301297</v>
          </cell>
          <cell r="E153" t="str">
            <v>PC</v>
          </cell>
          <cell r="F153" t="str">
            <v>CYACQ</v>
          </cell>
        </row>
        <row r="155">
          <cell r="D155" t="str">
            <v>53301296</v>
          </cell>
        </row>
        <row r="156">
          <cell r="D156" t="str">
            <v>53301280</v>
          </cell>
        </row>
        <row r="157">
          <cell r="D157" t="str">
            <v>53301281</v>
          </cell>
        </row>
        <row r="159">
          <cell r="D159" t="str">
            <v>53301284</v>
          </cell>
        </row>
        <row r="162">
          <cell r="D162" t="str">
            <v>53301010</v>
          </cell>
          <cell r="E162" t="str">
            <v>PC</v>
          </cell>
          <cell r="F162" t="str">
            <v>0201010105</v>
          </cell>
        </row>
        <row r="163">
          <cell r="D163" t="str">
            <v>53301010</v>
          </cell>
          <cell r="E163" t="str">
            <v>PC</v>
          </cell>
          <cell r="F163" t="str">
            <v>0201010102</v>
          </cell>
        </row>
        <row r="164">
          <cell r="D164" t="str">
            <v>53301010</v>
          </cell>
          <cell r="E164" t="str">
            <v>PC</v>
          </cell>
          <cell r="F164" t="str">
            <v>0201010131</v>
          </cell>
        </row>
        <row r="165">
          <cell r="D165" t="str">
            <v>53301010</v>
          </cell>
          <cell r="E165" t="str">
            <v>PC</v>
          </cell>
          <cell r="F165" t="str">
            <v>0201010132</v>
          </cell>
        </row>
        <row r="167">
          <cell r="D167" t="str">
            <v>53301110</v>
          </cell>
          <cell r="E167" t="str">
            <v>PC</v>
          </cell>
          <cell r="F167" t="str">
            <v>0201010105</v>
          </cell>
        </row>
        <row r="168">
          <cell r="D168" t="str">
            <v>53301110</v>
          </cell>
          <cell r="E168" t="str">
            <v>PC</v>
          </cell>
          <cell r="F168" t="str">
            <v>0201010102</v>
          </cell>
        </row>
        <row r="169">
          <cell r="D169" t="str">
            <v>53301110</v>
          </cell>
          <cell r="E169" t="str">
            <v>PC</v>
          </cell>
          <cell r="F169" t="str">
            <v>0201010131</v>
          </cell>
        </row>
        <row r="170">
          <cell r="D170" t="str">
            <v>53301110</v>
          </cell>
          <cell r="E170" t="str">
            <v>PC</v>
          </cell>
          <cell r="F170" t="str">
            <v>0201010132</v>
          </cell>
        </row>
        <row r="172">
          <cell r="D172" t="str">
            <v>53301010</v>
          </cell>
          <cell r="E172" t="str">
            <v>PC</v>
          </cell>
          <cell r="F172" t="str">
            <v>0201010300</v>
          </cell>
        </row>
        <row r="173">
          <cell r="D173" t="str">
            <v>53301110</v>
          </cell>
          <cell r="E173" t="str">
            <v>PC</v>
          </cell>
          <cell r="F173" t="str">
            <v>0201010300</v>
          </cell>
        </row>
        <row r="174">
          <cell r="D174" t="str">
            <v>53301010</v>
          </cell>
          <cell r="E174" t="str">
            <v>PC</v>
          </cell>
          <cell r="F174" t="str">
            <v>0201021000</v>
          </cell>
        </row>
        <row r="175">
          <cell r="D175" t="str">
            <v>53301010</v>
          </cell>
          <cell r="E175" t="str">
            <v>PC</v>
          </cell>
          <cell r="F175" t="str">
            <v>0201020410</v>
          </cell>
        </row>
        <row r="176">
          <cell r="D176" t="str">
            <v>53301110</v>
          </cell>
          <cell r="E176" t="str">
            <v>PC</v>
          </cell>
          <cell r="F176" t="str">
            <v>0201021000</v>
          </cell>
        </row>
        <row r="177">
          <cell r="D177" t="str">
            <v>53301110</v>
          </cell>
          <cell r="E177" t="str">
            <v>PC</v>
          </cell>
          <cell r="F177" t="str">
            <v>0201020410</v>
          </cell>
        </row>
        <row r="181">
          <cell r="D181" t="str">
            <v>51203216</v>
          </cell>
          <cell r="E181" t="str">
            <v>PC</v>
          </cell>
          <cell r="F181" t="str">
            <v>PQ1200</v>
          </cell>
        </row>
        <row r="182">
          <cell r="D182" t="str">
            <v>51203216</v>
          </cell>
          <cell r="E182" t="str">
            <v>PC</v>
          </cell>
          <cell r="F182" t="str">
            <v>PQ1210</v>
          </cell>
        </row>
        <row r="183">
          <cell r="D183" t="str">
            <v>51203216</v>
          </cell>
          <cell r="E183" t="str">
            <v>PC</v>
          </cell>
          <cell r="F183" t="str">
            <v>PQ1220</v>
          </cell>
        </row>
        <row r="186">
          <cell r="D186" t="str">
            <v>MRHFTEFM</v>
          </cell>
        </row>
        <row r="200">
          <cell r="B200" t="str">
            <v>53333100</v>
          </cell>
        </row>
      </sheetData>
      <sheetData sheetId="9" refreshError="1"/>
      <sheetData sheetId="10" refreshError="1">
        <row r="6">
          <cell r="B6">
            <v>10</v>
          </cell>
        </row>
        <row r="7">
          <cell r="B7" t="str">
            <v>1A</v>
          </cell>
        </row>
        <row r="8">
          <cell r="B8" t="str">
            <v>CD</v>
          </cell>
        </row>
        <row r="16">
          <cell r="I16">
            <v>2005</v>
          </cell>
          <cell r="K16">
            <v>2005</v>
          </cell>
          <cell r="N16">
            <v>2005</v>
          </cell>
          <cell r="P16">
            <v>2005</v>
          </cell>
          <cell r="R16">
            <v>2005</v>
          </cell>
          <cell r="T16">
            <v>2005</v>
          </cell>
          <cell r="W16">
            <v>2005</v>
          </cell>
          <cell r="Y16">
            <v>2005</v>
          </cell>
          <cell r="AB16">
            <v>2005</v>
          </cell>
          <cell r="AD16">
            <v>2005</v>
          </cell>
          <cell r="AF16">
            <v>2005</v>
          </cell>
          <cell r="AH16">
            <v>2005</v>
          </cell>
          <cell r="AL16">
            <v>2005</v>
          </cell>
          <cell r="AN16">
            <v>2005</v>
          </cell>
          <cell r="AQ16">
            <v>2005</v>
          </cell>
          <cell r="AS16">
            <v>2005</v>
          </cell>
          <cell r="AU16">
            <v>2005</v>
          </cell>
          <cell r="AW16">
            <v>2005</v>
          </cell>
          <cell r="AZ16">
            <v>2005</v>
          </cell>
          <cell r="BB16">
            <v>2005</v>
          </cell>
          <cell r="BE16">
            <v>2005</v>
          </cell>
          <cell r="BG16">
            <v>2005</v>
          </cell>
          <cell r="BI16">
            <v>2005</v>
          </cell>
          <cell r="BK16">
            <v>2005</v>
          </cell>
          <cell r="CD16">
            <v>2005</v>
          </cell>
          <cell r="CG16">
            <v>2005</v>
          </cell>
          <cell r="CJ16">
            <v>2005</v>
          </cell>
          <cell r="CO16">
            <v>0</v>
          </cell>
          <cell r="CQ16">
            <v>0</v>
          </cell>
          <cell r="CS16">
            <v>0</v>
          </cell>
        </row>
        <row r="17">
          <cell r="I17">
            <v>1</v>
          </cell>
          <cell r="K17">
            <v>1</v>
          </cell>
          <cell r="N17">
            <v>1</v>
          </cell>
          <cell r="P17">
            <v>6</v>
          </cell>
          <cell r="R17">
            <v>6</v>
          </cell>
          <cell r="T17">
            <v>6</v>
          </cell>
          <cell r="W17">
            <v>4</v>
          </cell>
          <cell r="Y17">
            <v>4</v>
          </cell>
          <cell r="AB17">
            <v>4</v>
          </cell>
          <cell r="AD17">
            <v>5</v>
          </cell>
          <cell r="AF17">
            <v>5</v>
          </cell>
          <cell r="AH17">
            <v>5</v>
          </cell>
          <cell r="AL17">
            <v>1</v>
          </cell>
          <cell r="AN17">
            <v>1</v>
          </cell>
          <cell r="AQ17">
            <v>1</v>
          </cell>
          <cell r="AS17">
            <v>4</v>
          </cell>
          <cell r="AU17">
            <v>4</v>
          </cell>
          <cell r="AW17">
            <v>4</v>
          </cell>
          <cell r="AZ17">
            <v>3</v>
          </cell>
          <cell r="BB17">
            <v>3</v>
          </cell>
          <cell r="BE17">
            <v>3</v>
          </cell>
          <cell r="BG17">
            <v>5</v>
          </cell>
          <cell r="BI17">
            <v>5</v>
          </cell>
          <cell r="BK17">
            <v>5</v>
          </cell>
          <cell r="CD17">
            <v>5</v>
          </cell>
          <cell r="CG17">
            <v>5</v>
          </cell>
          <cell r="CJ17">
            <v>5</v>
          </cell>
          <cell r="CO17">
            <v>0</v>
          </cell>
          <cell r="CQ17">
            <v>0</v>
          </cell>
          <cell r="CS17">
            <v>0</v>
          </cell>
        </row>
        <row r="18">
          <cell r="I18" t="str">
            <v>309005PC</v>
          </cell>
          <cell r="K18">
            <v>0</v>
          </cell>
          <cell r="N18" t="str">
            <v>309004PV</v>
          </cell>
          <cell r="P18" t="str">
            <v>309005PC</v>
          </cell>
          <cell r="R18" t="str">
            <v>0</v>
          </cell>
          <cell r="T18" t="str">
            <v>309004PV</v>
          </cell>
          <cell r="W18" t="str">
            <v>309005PC</v>
          </cell>
          <cell r="Y18" t="str">
            <v>0</v>
          </cell>
          <cell r="AB18" t="str">
            <v>309004PV</v>
          </cell>
          <cell r="AD18" t="str">
            <v>309005PC</v>
          </cell>
          <cell r="AF18" t="str">
            <v>0</v>
          </cell>
          <cell r="AH18" t="str">
            <v>309004PV</v>
          </cell>
          <cell r="AL18" t="str">
            <v>309005PC</v>
          </cell>
          <cell r="AN18" t="str">
            <v>0</v>
          </cell>
          <cell r="AQ18" t="str">
            <v>309004PV</v>
          </cell>
          <cell r="AS18" t="str">
            <v>309005PC</v>
          </cell>
          <cell r="AU18" t="str">
            <v>0</v>
          </cell>
          <cell r="AW18" t="str">
            <v>309004PV</v>
          </cell>
          <cell r="AZ18" t="str">
            <v>309005PC</v>
          </cell>
          <cell r="BB18" t="str">
            <v>0</v>
          </cell>
          <cell r="BE18" t="str">
            <v>309004PV</v>
          </cell>
          <cell r="BG18" t="str">
            <v>309005PC</v>
          </cell>
          <cell r="BI18" t="str">
            <v>0</v>
          </cell>
          <cell r="BK18" t="str">
            <v>309004PV</v>
          </cell>
          <cell r="CD18" t="str">
            <v>309005PC</v>
          </cell>
          <cell r="CG18" t="str">
            <v>0</v>
          </cell>
          <cell r="CJ18" t="str">
            <v>309004PV</v>
          </cell>
          <cell r="CO18" t="str">
            <v>309005PC</v>
          </cell>
          <cell r="CQ18" t="str">
            <v>0</v>
          </cell>
          <cell r="CS18" t="str">
            <v>309004PV</v>
          </cell>
        </row>
        <row r="19">
          <cell r="I19">
            <v>410</v>
          </cell>
          <cell r="K19">
            <v>410</v>
          </cell>
          <cell r="N19">
            <v>410</v>
          </cell>
          <cell r="P19">
            <v>410</v>
          </cell>
          <cell r="R19">
            <v>410</v>
          </cell>
          <cell r="T19">
            <v>410</v>
          </cell>
          <cell r="W19">
            <v>100</v>
          </cell>
          <cell r="Y19">
            <v>100</v>
          </cell>
          <cell r="AB19">
            <v>100</v>
          </cell>
          <cell r="AD19">
            <v>100</v>
          </cell>
          <cell r="AF19">
            <v>100</v>
          </cell>
          <cell r="AH19">
            <v>100</v>
          </cell>
          <cell r="AL19">
            <v>410</v>
          </cell>
          <cell r="AN19">
            <v>410</v>
          </cell>
          <cell r="AQ19">
            <v>410</v>
          </cell>
          <cell r="AS19">
            <v>410</v>
          </cell>
          <cell r="AU19">
            <v>0</v>
          </cell>
          <cell r="AW19">
            <v>410</v>
          </cell>
          <cell r="AZ19">
            <v>100</v>
          </cell>
          <cell r="BB19">
            <v>100</v>
          </cell>
          <cell r="BE19">
            <v>100</v>
          </cell>
          <cell r="BG19">
            <v>100</v>
          </cell>
          <cell r="BI19">
            <v>100</v>
          </cell>
          <cell r="BK19">
            <v>100</v>
          </cell>
          <cell r="CD19">
            <v>100</v>
          </cell>
          <cell r="CG19">
            <v>100</v>
          </cell>
          <cell r="CJ19">
            <v>100</v>
          </cell>
          <cell r="CO19">
            <v>410</v>
          </cell>
          <cell r="CQ19">
            <v>410</v>
          </cell>
          <cell r="CS19">
            <v>410</v>
          </cell>
        </row>
        <row r="20">
          <cell r="I20" t="str">
            <v>LV UN CD</v>
          </cell>
          <cell r="K20" t="str">
            <v>LV UN CD</v>
          </cell>
          <cell r="N20" t="str">
            <v>LV UN CD</v>
          </cell>
          <cell r="P20" t="str">
            <v>LV UN CD</v>
          </cell>
          <cell r="R20" t="str">
            <v>LV UN CD</v>
          </cell>
          <cell r="T20" t="str">
            <v>LV UN CD</v>
          </cell>
          <cell r="W20" t="str">
            <v>LV UN CD</v>
          </cell>
          <cell r="Y20" t="str">
            <v>LV UN CD</v>
          </cell>
          <cell r="AB20" t="str">
            <v>LV UN CD</v>
          </cell>
          <cell r="AD20" t="str">
            <v>LV UN CD</v>
          </cell>
          <cell r="AF20" t="str">
            <v>LV UN CD</v>
          </cell>
          <cell r="AH20" t="str">
            <v>LV UN CD</v>
          </cell>
          <cell r="AL20" t="str">
            <v>LV UN CD</v>
          </cell>
          <cell r="AN20" t="str">
            <v>LV UN CD</v>
          </cell>
          <cell r="AQ20" t="str">
            <v>LV UN CD</v>
          </cell>
          <cell r="AS20" t="str">
            <v>LV UN CD</v>
          </cell>
          <cell r="AU20" t="str">
            <v>LV UN CD</v>
          </cell>
          <cell r="AW20" t="str">
            <v>LV UN CD</v>
          </cell>
          <cell r="AZ20" t="str">
            <v>LV UN CD</v>
          </cell>
          <cell r="BB20" t="str">
            <v>LV UN CD</v>
          </cell>
          <cell r="BE20" t="str">
            <v>LV UN CD</v>
          </cell>
          <cell r="BG20" t="str">
            <v>LV UN CD</v>
          </cell>
          <cell r="BI20" t="str">
            <v>LV UN CD</v>
          </cell>
          <cell r="BK20" t="str">
            <v>LV UN CD</v>
          </cell>
          <cell r="CD20" t="str">
            <v>LV UN CD</v>
          </cell>
          <cell r="CG20" t="str">
            <v>LV UN CD</v>
          </cell>
          <cell r="CJ20" t="str">
            <v>LV UN CD</v>
          </cell>
          <cell r="CO20" t="str">
            <v>LV UN CD</v>
          </cell>
          <cell r="CQ20" t="str">
            <v>LV UN CD</v>
          </cell>
          <cell r="CS20" t="str">
            <v>LV UN CD</v>
          </cell>
        </row>
        <row r="21">
          <cell r="H21">
            <v>2005</v>
          </cell>
          <cell r="J21">
            <v>2005</v>
          </cell>
          <cell r="L21">
            <v>2005</v>
          </cell>
          <cell r="M21">
            <v>2005</v>
          </cell>
          <cell r="O21">
            <v>2005</v>
          </cell>
          <cell r="Q21">
            <v>2005</v>
          </cell>
          <cell r="S21">
            <v>2005</v>
          </cell>
          <cell r="V21">
            <v>2005</v>
          </cell>
          <cell r="X21">
            <v>2005</v>
          </cell>
          <cell r="Z21">
            <v>2005</v>
          </cell>
          <cell r="AA21">
            <v>2005</v>
          </cell>
          <cell r="AC21">
            <v>2005</v>
          </cell>
          <cell r="AE21">
            <v>2005</v>
          </cell>
          <cell r="AG21">
            <v>2005</v>
          </cell>
          <cell r="AK21">
            <v>2005</v>
          </cell>
          <cell r="AM21">
            <v>2005</v>
          </cell>
          <cell r="AO21">
            <v>2005</v>
          </cell>
          <cell r="AP21">
            <v>2005</v>
          </cell>
          <cell r="AR21">
            <v>2005</v>
          </cell>
          <cell r="AT21">
            <v>2005</v>
          </cell>
          <cell r="AV21">
            <v>2005</v>
          </cell>
          <cell r="AY21">
            <v>2005</v>
          </cell>
          <cell r="BA21">
            <v>2005</v>
          </cell>
          <cell r="BC21">
            <v>2005</v>
          </cell>
          <cell r="BD21">
            <v>2005</v>
          </cell>
          <cell r="BF21">
            <v>2005</v>
          </cell>
          <cell r="BH21">
            <v>2005</v>
          </cell>
          <cell r="BJ21">
            <v>2005</v>
          </cell>
          <cell r="CC21">
            <v>2005</v>
          </cell>
          <cell r="CF21">
            <v>2005</v>
          </cell>
          <cell r="CI21">
            <v>2005</v>
          </cell>
          <cell r="CN21">
            <v>0</v>
          </cell>
          <cell r="CP21">
            <v>0</v>
          </cell>
          <cell r="CR21">
            <v>0</v>
          </cell>
        </row>
        <row r="22">
          <cell r="H22">
            <v>1</v>
          </cell>
          <cell r="J22">
            <v>1</v>
          </cell>
          <cell r="L22">
            <v>1</v>
          </cell>
          <cell r="M22">
            <v>1</v>
          </cell>
          <cell r="O22">
            <v>6</v>
          </cell>
          <cell r="Q22">
            <v>6</v>
          </cell>
          <cell r="S22">
            <v>6</v>
          </cell>
          <cell r="V22">
            <v>4</v>
          </cell>
          <cell r="X22">
            <v>4</v>
          </cell>
          <cell r="Z22">
            <v>4</v>
          </cell>
          <cell r="AA22">
            <v>4</v>
          </cell>
          <cell r="AC22">
            <v>5</v>
          </cell>
          <cell r="AE22">
            <v>5</v>
          </cell>
          <cell r="AG22">
            <v>5</v>
          </cell>
          <cell r="AK22">
            <v>1</v>
          </cell>
          <cell r="AM22">
            <v>1</v>
          </cell>
          <cell r="AO22">
            <v>1</v>
          </cell>
          <cell r="AP22">
            <v>1</v>
          </cell>
          <cell r="AR22">
            <v>4</v>
          </cell>
          <cell r="AT22">
            <v>4</v>
          </cell>
          <cell r="AV22">
            <v>4</v>
          </cell>
          <cell r="AY22">
            <v>3</v>
          </cell>
          <cell r="BA22">
            <v>3</v>
          </cell>
          <cell r="BC22">
            <v>3</v>
          </cell>
          <cell r="BD22">
            <v>3</v>
          </cell>
          <cell r="BF22">
            <v>5</v>
          </cell>
          <cell r="BH22">
            <v>5</v>
          </cell>
          <cell r="BJ22">
            <v>5</v>
          </cell>
          <cell r="CC22">
            <v>5</v>
          </cell>
          <cell r="CF22">
            <v>5</v>
          </cell>
          <cell r="CI22">
            <v>5</v>
          </cell>
          <cell r="CN22">
            <v>0</v>
          </cell>
          <cell r="CP22">
            <v>0</v>
          </cell>
          <cell r="CR22">
            <v>0</v>
          </cell>
        </row>
        <row r="23">
          <cell r="H23" t="str">
            <v>309005PC</v>
          </cell>
          <cell r="J23" t="str">
            <v>0</v>
          </cell>
          <cell r="L23" t="str">
            <v>309004PV</v>
          </cell>
          <cell r="M23" t="str">
            <v>0</v>
          </cell>
          <cell r="O23" t="str">
            <v>309005PC</v>
          </cell>
          <cell r="Q23" t="str">
            <v>0</v>
          </cell>
          <cell r="S23" t="str">
            <v>309004PV</v>
          </cell>
          <cell r="V23" t="str">
            <v>309005PC</v>
          </cell>
          <cell r="X23" t="str">
            <v>0</v>
          </cell>
          <cell r="Z23" t="str">
            <v>309004PV</v>
          </cell>
          <cell r="AA23" t="str">
            <v>0</v>
          </cell>
          <cell r="AC23" t="str">
            <v>309005PC</v>
          </cell>
          <cell r="AE23" t="str">
            <v>0</v>
          </cell>
          <cell r="AG23" t="str">
            <v>309004PV</v>
          </cell>
          <cell r="AK23" t="str">
            <v>309005PC</v>
          </cell>
          <cell r="AM23" t="str">
            <v>0</v>
          </cell>
          <cell r="AO23" t="str">
            <v>309004PV</v>
          </cell>
          <cell r="AP23" t="str">
            <v>0</v>
          </cell>
          <cell r="AR23" t="str">
            <v>309005PC</v>
          </cell>
          <cell r="AT23" t="str">
            <v>0</v>
          </cell>
          <cell r="AV23" t="str">
            <v>309004PV</v>
          </cell>
          <cell r="AY23" t="str">
            <v>309005PC</v>
          </cell>
          <cell r="BA23" t="str">
            <v>0</v>
          </cell>
          <cell r="BC23" t="str">
            <v>309004PV</v>
          </cell>
          <cell r="BD23" t="str">
            <v>0</v>
          </cell>
          <cell r="BF23" t="str">
            <v>309005PC</v>
          </cell>
          <cell r="BH23" t="str">
            <v>0</v>
          </cell>
          <cell r="BJ23" t="str">
            <v>309004PV</v>
          </cell>
          <cell r="CC23" t="str">
            <v>309005PC</v>
          </cell>
          <cell r="CF23" t="str">
            <v>0</v>
          </cell>
          <cell r="CI23" t="str">
            <v>309004PV</v>
          </cell>
          <cell r="CN23" t="str">
            <v>309005PC</v>
          </cell>
          <cell r="CP23" t="str">
            <v>0</v>
          </cell>
          <cell r="CR23" t="str">
            <v>309004PV</v>
          </cell>
        </row>
        <row r="24">
          <cell r="H24">
            <v>410</v>
          </cell>
          <cell r="J24">
            <v>410</v>
          </cell>
          <cell r="L24">
            <v>410</v>
          </cell>
          <cell r="M24">
            <v>410</v>
          </cell>
          <cell r="O24">
            <v>410</v>
          </cell>
          <cell r="Q24">
            <v>0</v>
          </cell>
          <cell r="S24">
            <v>410</v>
          </cell>
          <cell r="V24">
            <v>100</v>
          </cell>
          <cell r="X24">
            <v>100</v>
          </cell>
          <cell r="Z24">
            <v>100</v>
          </cell>
          <cell r="AA24">
            <v>100</v>
          </cell>
          <cell r="AC24">
            <v>100</v>
          </cell>
          <cell r="AE24">
            <v>100</v>
          </cell>
          <cell r="AG24">
            <v>100</v>
          </cell>
          <cell r="AK24">
            <v>410</v>
          </cell>
          <cell r="AM24">
            <v>410</v>
          </cell>
          <cell r="AO24">
            <v>410</v>
          </cell>
          <cell r="AP24">
            <v>410</v>
          </cell>
          <cell r="AR24">
            <v>410</v>
          </cell>
          <cell r="AT24">
            <v>0</v>
          </cell>
          <cell r="AV24">
            <v>410</v>
          </cell>
          <cell r="AY24">
            <v>705</v>
          </cell>
          <cell r="BA24">
            <v>705</v>
          </cell>
          <cell r="BC24">
            <v>705</v>
          </cell>
          <cell r="BD24">
            <v>705</v>
          </cell>
          <cell r="BF24">
            <v>100</v>
          </cell>
          <cell r="BH24">
            <v>100</v>
          </cell>
          <cell r="BJ24">
            <v>100</v>
          </cell>
          <cell r="CC24">
            <v>100</v>
          </cell>
          <cell r="CF24">
            <v>100</v>
          </cell>
          <cell r="CI24">
            <v>100</v>
          </cell>
          <cell r="CN24">
            <v>410</v>
          </cell>
          <cell r="CP24">
            <v>410</v>
          </cell>
          <cell r="CR24">
            <v>410</v>
          </cell>
        </row>
        <row r="25">
          <cell r="H25" t="str">
            <v>LV LC CD</v>
          </cell>
          <cell r="J25" t="str">
            <v>LV LC CD</v>
          </cell>
          <cell r="L25" t="str">
            <v>LV LC CD</v>
          </cell>
          <cell r="M25" t="str">
            <v>LV LC CD</v>
          </cell>
          <cell r="O25" t="str">
            <v>LV LC CD</v>
          </cell>
          <cell r="Q25" t="str">
            <v>LV LC CD</v>
          </cell>
          <cell r="S25" t="str">
            <v>LV LC CD</v>
          </cell>
          <cell r="V25" t="str">
            <v>LV LC CD</v>
          </cell>
          <cell r="X25" t="str">
            <v>LV LC CD</v>
          </cell>
          <cell r="Z25" t="str">
            <v>LV LC CD</v>
          </cell>
          <cell r="AA25" t="str">
            <v>LV LC CD</v>
          </cell>
          <cell r="AC25" t="str">
            <v>LV LC CD</v>
          </cell>
          <cell r="AE25" t="str">
            <v>LV LC CD</v>
          </cell>
          <cell r="AG25" t="str">
            <v>LV LC CD</v>
          </cell>
          <cell r="AK25" t="str">
            <v>LV LC CD</v>
          </cell>
          <cell r="AM25" t="str">
            <v>LV LC CD</v>
          </cell>
          <cell r="AO25" t="str">
            <v>LV LC CD</v>
          </cell>
          <cell r="AP25" t="str">
            <v>LV LC CD</v>
          </cell>
          <cell r="AR25" t="str">
            <v>LV LC CD</v>
          </cell>
          <cell r="AT25" t="str">
            <v>LV LC CD</v>
          </cell>
          <cell r="AV25" t="str">
            <v>LV LC CD</v>
          </cell>
          <cell r="AY25" t="str">
            <v>LV LC CD</v>
          </cell>
          <cell r="BA25" t="str">
            <v>LV LC CD</v>
          </cell>
          <cell r="BC25" t="str">
            <v>LV LC CD</v>
          </cell>
          <cell r="BD25" t="str">
            <v>LV LC CD</v>
          </cell>
          <cell r="BF25" t="str">
            <v>LV LC CD</v>
          </cell>
          <cell r="BH25" t="str">
            <v>LV LC CD</v>
          </cell>
          <cell r="BJ25" t="str">
            <v>LV LC CD</v>
          </cell>
          <cell r="CC25" t="str">
            <v>LV LC CD</v>
          </cell>
          <cell r="CF25" t="str">
            <v>LV LC CD</v>
          </cell>
          <cell r="CI25" t="str">
            <v>LV LC CD</v>
          </cell>
          <cell r="CN25" t="str">
            <v>LV LC CD</v>
          </cell>
          <cell r="CP25" t="str">
            <v>LV LC CD</v>
          </cell>
          <cell r="CR25" t="str">
            <v>LV LC CD</v>
          </cell>
        </row>
        <row r="35">
          <cell r="B35" t="str">
            <v>MSPCTNS</v>
          </cell>
        </row>
        <row r="36">
          <cell r="B36" t="str">
            <v>MSPCNS3R</v>
          </cell>
        </row>
        <row r="37">
          <cell r="B37" t="str">
            <v>MSPCCOR</v>
          </cell>
        </row>
        <row r="39">
          <cell r="B39" t="str">
            <v>MSPCGM</v>
          </cell>
        </row>
        <row r="45">
          <cell r="B45" t="str">
            <v>MSPCSGA</v>
          </cell>
        </row>
        <row r="46">
          <cell r="B46" t="str">
            <v>MSPCRD</v>
          </cell>
        </row>
        <row r="47">
          <cell r="B47" t="str">
            <v>MSPCOTH</v>
          </cell>
        </row>
        <row r="48">
          <cell r="B48" t="str">
            <v>35101302</v>
          </cell>
        </row>
        <row r="49">
          <cell r="B49" t="str">
            <v>35201302</v>
          </cell>
        </row>
        <row r="50">
          <cell r="B50" t="str">
            <v>32201617</v>
          </cell>
        </row>
        <row r="51">
          <cell r="B51" t="str">
            <v>MSPCEBIT</v>
          </cell>
        </row>
        <row r="54">
          <cell r="B54" t="str">
            <v>MSPCNINT</v>
          </cell>
        </row>
        <row r="55">
          <cell r="B55" t="str">
            <v>MSPCEBT</v>
          </cell>
        </row>
        <row r="56">
          <cell r="B56" t="str">
            <v>MSPCTAX</v>
          </cell>
        </row>
        <row r="57">
          <cell r="B57" t="str">
            <v>MSPCEAT</v>
          </cell>
        </row>
        <row r="58">
          <cell r="B58" t="str">
            <v>32201612</v>
          </cell>
          <cell r="C58" t="str">
            <v>200</v>
          </cell>
        </row>
        <row r="59">
          <cell r="B59" t="str">
            <v>32201614</v>
          </cell>
          <cell r="C59" t="str">
            <v>200</v>
          </cell>
        </row>
        <row r="60">
          <cell r="B60" t="str">
            <v>32201616</v>
          </cell>
          <cell r="C60" t="str">
            <v>200</v>
          </cell>
        </row>
        <row r="61">
          <cell r="B61" t="str">
            <v>32201618</v>
          </cell>
          <cell r="C61" t="str">
            <v>200</v>
          </cell>
        </row>
        <row r="62">
          <cell r="B62" t="str">
            <v>39901010</v>
          </cell>
          <cell r="C62" t="str">
            <v>C192</v>
          </cell>
        </row>
        <row r="63">
          <cell r="B63" t="str">
            <v>39901010</v>
          </cell>
          <cell r="C63" t="str">
            <v>C194</v>
          </cell>
        </row>
        <row r="64">
          <cell r="B64" t="str">
            <v>39901010</v>
          </cell>
          <cell r="C64" t="str">
            <v>C195</v>
          </cell>
        </row>
        <row r="65">
          <cell r="B65" t="str">
            <v>39901020</v>
          </cell>
          <cell r="C65" t="str">
            <v>C192</v>
          </cell>
        </row>
        <row r="66">
          <cell r="B66" t="str">
            <v>39901020</v>
          </cell>
          <cell r="C66" t="str">
            <v>C194</v>
          </cell>
        </row>
        <row r="67">
          <cell r="B67" t="str">
            <v>39901020</v>
          </cell>
          <cell r="C67" t="str">
            <v>C195</v>
          </cell>
        </row>
        <row r="68">
          <cell r="B68" t="str">
            <v>39901210</v>
          </cell>
          <cell r="C68" t="str">
            <v>C190</v>
          </cell>
        </row>
        <row r="69">
          <cell r="B69" t="str">
            <v>39901220</v>
          </cell>
          <cell r="C69" t="str">
            <v>C190</v>
          </cell>
        </row>
        <row r="70">
          <cell r="B70" t="str">
            <v>39901230</v>
          </cell>
          <cell r="C70" t="str">
            <v>C190</v>
          </cell>
        </row>
        <row r="71">
          <cell r="B71" t="str">
            <v>39901440</v>
          </cell>
          <cell r="C71" t="str">
            <v>C190</v>
          </cell>
        </row>
        <row r="72">
          <cell r="B72" t="str">
            <v>39901310</v>
          </cell>
          <cell r="C72" t="str">
            <v>C190</v>
          </cell>
        </row>
        <row r="73">
          <cell r="B73" t="str">
            <v>39901410</v>
          </cell>
          <cell r="C73" t="str">
            <v>C190</v>
          </cell>
        </row>
        <row r="74">
          <cell r="B74" t="str">
            <v>39901450</v>
          </cell>
          <cell r="C74" t="str">
            <v>C190</v>
          </cell>
        </row>
        <row r="75">
          <cell r="B75" t="str">
            <v>39901030</v>
          </cell>
          <cell r="C75" t="str">
            <v>C191</v>
          </cell>
        </row>
        <row r="76">
          <cell r="B76" t="str">
            <v>39901035</v>
          </cell>
          <cell r="C76" t="str">
            <v>C190</v>
          </cell>
        </row>
        <row r="77">
          <cell r="B77" t="str">
            <v>39901470</v>
          </cell>
          <cell r="C77" t="str">
            <v>C190</v>
          </cell>
        </row>
        <row r="78">
          <cell r="B78" t="str">
            <v>39901042</v>
          </cell>
          <cell r="C78" t="str">
            <v>C192</v>
          </cell>
        </row>
        <row r="79">
          <cell r="B79" t="str">
            <v>39901042</v>
          </cell>
          <cell r="C79" t="str">
            <v>C194</v>
          </cell>
        </row>
        <row r="80">
          <cell r="B80" t="str">
            <v>39901042</v>
          </cell>
          <cell r="C80" t="str">
            <v>C195</v>
          </cell>
        </row>
        <row r="81">
          <cell r="B81" t="str">
            <v>39901045</v>
          </cell>
          <cell r="C81" t="str">
            <v>C192</v>
          </cell>
        </row>
        <row r="82">
          <cell r="B82" t="str">
            <v>39901045</v>
          </cell>
          <cell r="C82" t="str">
            <v>C194</v>
          </cell>
        </row>
        <row r="83">
          <cell r="B83" t="str">
            <v>39901045</v>
          </cell>
          <cell r="C83" t="str">
            <v>C195</v>
          </cell>
        </row>
        <row r="84">
          <cell r="B84" t="str">
            <v>39901050</v>
          </cell>
          <cell r="C84" t="str">
            <v>C192</v>
          </cell>
        </row>
        <row r="85">
          <cell r="B85" t="str">
            <v>39901050</v>
          </cell>
          <cell r="C85" t="str">
            <v>C194</v>
          </cell>
        </row>
        <row r="86">
          <cell r="B86" t="str">
            <v>39901050</v>
          </cell>
          <cell r="C86" t="str">
            <v>C195</v>
          </cell>
        </row>
        <row r="87">
          <cell r="B87" t="str">
            <v>39901060</v>
          </cell>
          <cell r="C87" t="str">
            <v>C192</v>
          </cell>
        </row>
        <row r="88">
          <cell r="B88" t="str">
            <v>39901060</v>
          </cell>
          <cell r="C88" t="str">
            <v>C194</v>
          </cell>
        </row>
        <row r="89">
          <cell r="B89" t="str">
            <v>39901060</v>
          </cell>
          <cell r="C89" t="str">
            <v>C195</v>
          </cell>
        </row>
        <row r="90">
          <cell r="B90" t="str">
            <v>39901070</v>
          </cell>
          <cell r="C90" t="str">
            <v>C192</v>
          </cell>
        </row>
        <row r="91">
          <cell r="B91" t="str">
            <v>39901070</v>
          </cell>
          <cell r="C91" t="str">
            <v>C194</v>
          </cell>
        </row>
        <row r="92">
          <cell r="B92" t="str">
            <v>39901070</v>
          </cell>
          <cell r="C92" t="str">
            <v>C195</v>
          </cell>
        </row>
        <row r="93">
          <cell r="B93" t="str">
            <v>39901080</v>
          </cell>
          <cell r="C93" t="str">
            <v>C192</v>
          </cell>
        </row>
        <row r="94">
          <cell r="B94" t="str">
            <v>39901080</v>
          </cell>
          <cell r="C94" t="str">
            <v>C194</v>
          </cell>
        </row>
        <row r="95">
          <cell r="B95" t="str">
            <v>39901080</v>
          </cell>
          <cell r="C95" t="str">
            <v>C195</v>
          </cell>
        </row>
        <row r="96">
          <cell r="B96" t="str">
            <v>39901095</v>
          </cell>
          <cell r="C96" t="str">
            <v>C192</v>
          </cell>
        </row>
        <row r="97">
          <cell r="B97" t="str">
            <v>39901095</v>
          </cell>
          <cell r="C97" t="str">
            <v>C194</v>
          </cell>
        </row>
        <row r="98">
          <cell r="B98" t="str">
            <v>39901095</v>
          </cell>
          <cell r="C98" t="str">
            <v>C195</v>
          </cell>
        </row>
        <row r="99">
          <cell r="B99" t="str">
            <v>39901090</v>
          </cell>
          <cell r="C99" t="str">
            <v>C192</v>
          </cell>
        </row>
        <row r="100">
          <cell r="B100" t="str">
            <v>39901090</v>
          </cell>
          <cell r="C100" t="str">
            <v>C194</v>
          </cell>
        </row>
        <row r="101">
          <cell r="B101" t="str">
            <v>39901090</v>
          </cell>
          <cell r="C101" t="str">
            <v>C195</v>
          </cell>
        </row>
        <row r="102">
          <cell r="B102" t="str">
            <v>39901411</v>
          </cell>
          <cell r="C102" t="str">
            <v>C192</v>
          </cell>
        </row>
        <row r="103">
          <cell r="B103" t="str">
            <v>39901411</v>
          </cell>
          <cell r="C103" t="str">
            <v>C194</v>
          </cell>
        </row>
        <row r="104">
          <cell r="B104" t="str">
            <v>39901411</v>
          </cell>
          <cell r="C104" t="str">
            <v>C195</v>
          </cell>
        </row>
        <row r="105">
          <cell r="B105" t="str">
            <v>39901415</v>
          </cell>
          <cell r="C105" t="str">
            <v>C192</v>
          </cell>
        </row>
        <row r="106">
          <cell r="B106" t="str">
            <v>39901415</v>
          </cell>
          <cell r="C106" t="str">
            <v>C194</v>
          </cell>
        </row>
        <row r="107">
          <cell r="B107" t="str">
            <v>39901415</v>
          </cell>
          <cell r="C107" t="str">
            <v>C195</v>
          </cell>
        </row>
        <row r="108">
          <cell r="B108" t="str">
            <v>39901460</v>
          </cell>
          <cell r="C108" t="str">
            <v>C192</v>
          </cell>
        </row>
        <row r="109">
          <cell r="B109" t="str">
            <v>39901460</v>
          </cell>
          <cell r="C109" t="str">
            <v>C194</v>
          </cell>
        </row>
        <row r="110">
          <cell r="B110" t="str">
            <v>39901460</v>
          </cell>
          <cell r="C110" t="str">
            <v>C195</v>
          </cell>
        </row>
        <row r="111">
          <cell r="B111" t="str">
            <v>39901012</v>
          </cell>
          <cell r="C111" t="str">
            <v>C192</v>
          </cell>
        </row>
        <row r="112">
          <cell r="B112" t="str">
            <v>39901012</v>
          </cell>
          <cell r="C112" t="str">
            <v>C194</v>
          </cell>
        </row>
        <row r="113">
          <cell r="B113" t="str">
            <v>39901012</v>
          </cell>
          <cell r="C113" t="str">
            <v>C195</v>
          </cell>
        </row>
        <row r="114">
          <cell r="B114" t="str">
            <v>39901464</v>
          </cell>
          <cell r="C114" t="str">
            <v>C192</v>
          </cell>
        </row>
        <row r="115">
          <cell r="B115" t="str">
            <v>39901464</v>
          </cell>
          <cell r="C115" t="str">
            <v>C194</v>
          </cell>
        </row>
        <row r="116">
          <cell r="B116" t="str">
            <v>39901464</v>
          </cell>
          <cell r="C116" t="str">
            <v>C195</v>
          </cell>
        </row>
        <row r="117">
          <cell r="B117" t="str">
            <v>39901211</v>
          </cell>
          <cell r="C117" t="str">
            <v>C192</v>
          </cell>
        </row>
        <row r="118">
          <cell r="B118" t="str">
            <v>39901211</v>
          </cell>
          <cell r="C118" t="str">
            <v>C194</v>
          </cell>
        </row>
        <row r="119">
          <cell r="B119" t="str">
            <v>39901211</v>
          </cell>
          <cell r="C119" t="str">
            <v>C195</v>
          </cell>
        </row>
        <row r="120">
          <cell r="B120" t="str">
            <v>39901462</v>
          </cell>
          <cell r="C120" t="str">
            <v>C192</v>
          </cell>
        </row>
        <row r="121">
          <cell r="B121" t="str">
            <v>39901462</v>
          </cell>
          <cell r="C121" t="str">
            <v>C194</v>
          </cell>
        </row>
        <row r="122">
          <cell r="B122" t="str">
            <v>39901462</v>
          </cell>
          <cell r="C122" t="str">
            <v>C195</v>
          </cell>
        </row>
        <row r="123">
          <cell r="B123" t="str">
            <v>39901465</v>
          </cell>
          <cell r="C123" t="str">
            <v>C192</v>
          </cell>
        </row>
        <row r="124">
          <cell r="B124" t="str">
            <v>39901465</v>
          </cell>
          <cell r="C124" t="str">
            <v>C194</v>
          </cell>
        </row>
        <row r="125">
          <cell r="B125" t="str">
            <v>39901465</v>
          </cell>
          <cell r="C125" t="str">
            <v>C195</v>
          </cell>
        </row>
        <row r="126">
          <cell r="B126" t="str">
            <v>39901466</v>
          </cell>
          <cell r="C126" t="str">
            <v>C192</v>
          </cell>
        </row>
        <row r="127">
          <cell r="B127" t="str">
            <v>39901466</v>
          </cell>
          <cell r="C127" t="str">
            <v>C194</v>
          </cell>
        </row>
        <row r="128">
          <cell r="B128" t="str">
            <v>39901466</v>
          </cell>
          <cell r="C128" t="str">
            <v>C195</v>
          </cell>
        </row>
        <row r="129">
          <cell r="B129" t="str">
            <v>39901311</v>
          </cell>
          <cell r="C129" t="str">
            <v>C192</v>
          </cell>
        </row>
        <row r="130">
          <cell r="B130" t="str">
            <v>39901311</v>
          </cell>
          <cell r="C130" t="str">
            <v>C194</v>
          </cell>
        </row>
        <row r="131">
          <cell r="B131" t="str">
            <v>39901311</v>
          </cell>
          <cell r="C131" t="str">
            <v>C195</v>
          </cell>
        </row>
        <row r="132">
          <cell r="B132" t="str">
            <v>39901040</v>
          </cell>
          <cell r="C132" t="str">
            <v>C194</v>
          </cell>
        </row>
        <row r="138">
          <cell r="B138" t="str">
            <v>10120111</v>
          </cell>
          <cell r="C138" t="str">
            <v>D202010000</v>
          </cell>
        </row>
        <row r="139">
          <cell r="B139" t="str">
            <v>10120111</v>
          </cell>
          <cell r="C139" t="str">
            <v>D203010000</v>
          </cell>
        </row>
        <row r="140">
          <cell r="B140" t="str">
            <v>MSBCREC3</v>
          </cell>
        </row>
        <row r="142">
          <cell r="B142" t="str">
            <v>MRBCINVT</v>
          </cell>
        </row>
        <row r="144">
          <cell r="B144" t="str">
            <v>20110000</v>
          </cell>
        </row>
        <row r="146">
          <cell r="B146" t="str">
            <v>MSXCAP3</v>
          </cell>
        </row>
        <row r="149">
          <cell r="B149" t="str">
            <v>MRXCAPE</v>
          </cell>
        </row>
        <row r="151">
          <cell r="D151" t="str">
            <v>53301297</v>
          </cell>
          <cell r="E151" t="str">
            <v>PC</v>
          </cell>
        </row>
        <row r="152">
          <cell r="D152" t="str">
            <v>53301297</v>
          </cell>
          <cell r="E152" t="str">
            <v>PC</v>
          </cell>
        </row>
        <row r="153">
          <cell r="D153" t="str">
            <v>53301297</v>
          </cell>
          <cell r="E153" t="str">
            <v>PC</v>
          </cell>
        </row>
        <row r="155">
          <cell r="D155" t="str">
            <v>53301296</v>
          </cell>
        </row>
        <row r="156">
          <cell r="D156" t="str">
            <v>53301280</v>
          </cell>
        </row>
        <row r="157">
          <cell r="D157" t="str">
            <v>53301281</v>
          </cell>
        </row>
        <row r="159">
          <cell r="D159" t="str">
            <v>53301284</v>
          </cell>
        </row>
        <row r="162">
          <cell r="D162" t="str">
            <v>53301010</v>
          </cell>
          <cell r="E162" t="str">
            <v>PC</v>
          </cell>
        </row>
        <row r="163">
          <cell r="D163" t="str">
            <v>53301010</v>
          </cell>
          <cell r="E163" t="str">
            <v>PC</v>
          </cell>
        </row>
        <row r="164">
          <cell r="D164" t="str">
            <v>53301010</v>
          </cell>
          <cell r="E164" t="str">
            <v>PC</v>
          </cell>
        </row>
        <row r="165">
          <cell r="D165" t="str">
            <v>53301010</v>
          </cell>
          <cell r="E165" t="str">
            <v>PC</v>
          </cell>
        </row>
        <row r="167">
          <cell r="D167" t="str">
            <v>53301110</v>
          </cell>
          <cell r="E167" t="str">
            <v>PC</v>
          </cell>
        </row>
        <row r="168">
          <cell r="D168" t="str">
            <v>53301110</v>
          </cell>
          <cell r="E168" t="str">
            <v>PC</v>
          </cell>
        </row>
        <row r="169">
          <cell r="D169" t="str">
            <v>53301110</v>
          </cell>
          <cell r="E169" t="str">
            <v>PC</v>
          </cell>
        </row>
        <row r="170">
          <cell r="D170" t="str">
            <v>53301110</v>
          </cell>
          <cell r="E170" t="str">
            <v>PC</v>
          </cell>
        </row>
        <row r="172">
          <cell r="D172" t="str">
            <v>53301010</v>
          </cell>
          <cell r="E172" t="str">
            <v>PC</v>
          </cell>
        </row>
        <row r="173">
          <cell r="D173" t="str">
            <v>53301110</v>
          </cell>
          <cell r="E173" t="str">
            <v>PC</v>
          </cell>
        </row>
        <row r="174">
          <cell r="D174" t="str">
            <v>53301010</v>
          </cell>
          <cell r="E174" t="str">
            <v>PC</v>
          </cell>
        </row>
        <row r="175">
          <cell r="D175" t="str">
            <v>53301010</v>
          </cell>
          <cell r="E175" t="str">
            <v>PC</v>
          </cell>
        </row>
        <row r="176">
          <cell r="D176" t="str">
            <v>53301110</v>
          </cell>
          <cell r="E176" t="str">
            <v>PC</v>
          </cell>
        </row>
        <row r="177">
          <cell r="D177" t="str">
            <v>53301110</v>
          </cell>
          <cell r="E177" t="str">
            <v>PC</v>
          </cell>
        </row>
        <row r="181">
          <cell r="D181" t="str">
            <v>51203216</v>
          </cell>
          <cell r="E181" t="str">
            <v>PC</v>
          </cell>
        </row>
        <row r="182">
          <cell r="D182" t="str">
            <v>51203216</v>
          </cell>
          <cell r="E182" t="str">
            <v>PC</v>
          </cell>
        </row>
        <row r="183">
          <cell r="D183" t="str">
            <v>51203216</v>
          </cell>
          <cell r="E183" t="str">
            <v>PC</v>
          </cell>
        </row>
        <row r="186">
          <cell r="D186" t="str">
            <v>MRHFTEFM</v>
          </cell>
        </row>
        <row r="200">
          <cell r="B200" t="str">
            <v>53333100</v>
          </cell>
        </row>
      </sheetData>
      <sheetData sheetId="11" refreshError="1"/>
      <sheetData sheetId="12" refreshError="1">
        <row r="6">
          <cell r="B6">
            <v>10</v>
          </cell>
        </row>
        <row r="7">
          <cell r="B7" t="str">
            <v>1A</v>
          </cell>
        </row>
        <row r="8">
          <cell r="B8" t="str">
            <v>CD</v>
          </cell>
        </row>
        <row r="16">
          <cell r="I16">
            <v>2005</v>
          </cell>
          <cell r="K16">
            <v>2005</v>
          </cell>
          <cell r="N16">
            <v>2005</v>
          </cell>
          <cell r="P16">
            <v>2005</v>
          </cell>
          <cell r="R16">
            <v>2005</v>
          </cell>
          <cell r="T16">
            <v>2005</v>
          </cell>
          <cell r="W16">
            <v>2005</v>
          </cell>
          <cell r="Y16">
            <v>2005</v>
          </cell>
          <cell r="AB16">
            <v>2005</v>
          </cell>
          <cell r="AD16">
            <v>2005</v>
          </cell>
          <cell r="AF16">
            <v>2005</v>
          </cell>
          <cell r="AH16">
            <v>2005</v>
          </cell>
          <cell r="AL16">
            <v>2005</v>
          </cell>
          <cell r="AN16">
            <v>2005</v>
          </cell>
          <cell r="AQ16">
            <v>2005</v>
          </cell>
          <cell r="AS16">
            <v>2005</v>
          </cell>
          <cell r="AU16">
            <v>2005</v>
          </cell>
          <cell r="AW16">
            <v>2005</v>
          </cell>
          <cell r="AZ16">
            <v>2005</v>
          </cell>
          <cell r="BB16">
            <v>2005</v>
          </cell>
          <cell r="BE16">
            <v>2005</v>
          </cell>
          <cell r="BG16">
            <v>2005</v>
          </cell>
          <cell r="BI16">
            <v>2005</v>
          </cell>
          <cell r="BK16">
            <v>2005</v>
          </cell>
          <cell r="CD16">
            <v>2005</v>
          </cell>
          <cell r="CG16">
            <v>2005</v>
          </cell>
          <cell r="CJ16">
            <v>2005</v>
          </cell>
          <cell r="CO16">
            <v>0</v>
          </cell>
          <cell r="CQ16">
            <v>0</v>
          </cell>
          <cell r="CS16">
            <v>0</v>
          </cell>
        </row>
        <row r="17">
          <cell r="I17">
            <v>1</v>
          </cell>
          <cell r="K17">
            <v>1</v>
          </cell>
          <cell r="N17">
            <v>1</v>
          </cell>
          <cell r="P17">
            <v>4</v>
          </cell>
          <cell r="R17">
            <v>4</v>
          </cell>
          <cell r="T17">
            <v>4</v>
          </cell>
          <cell r="W17">
            <v>4</v>
          </cell>
          <cell r="Y17">
            <v>4</v>
          </cell>
          <cell r="AB17">
            <v>4</v>
          </cell>
          <cell r="AD17">
            <v>5</v>
          </cell>
          <cell r="AF17">
            <v>5</v>
          </cell>
          <cell r="AH17">
            <v>5</v>
          </cell>
          <cell r="AL17">
            <v>1</v>
          </cell>
          <cell r="AN17">
            <v>1</v>
          </cell>
          <cell r="AQ17">
            <v>1</v>
          </cell>
          <cell r="AS17">
            <v>4</v>
          </cell>
          <cell r="AU17">
            <v>4</v>
          </cell>
          <cell r="AW17">
            <v>4</v>
          </cell>
          <cell r="AZ17">
            <v>3</v>
          </cell>
          <cell r="BB17">
            <v>3</v>
          </cell>
          <cell r="BE17">
            <v>3</v>
          </cell>
          <cell r="BG17">
            <v>5</v>
          </cell>
          <cell r="BI17">
            <v>5</v>
          </cell>
          <cell r="BK17">
            <v>5</v>
          </cell>
          <cell r="CD17">
            <v>5</v>
          </cell>
          <cell r="CG17">
            <v>5</v>
          </cell>
          <cell r="CJ17">
            <v>5</v>
          </cell>
          <cell r="CO17">
            <v>0</v>
          </cell>
          <cell r="CQ17">
            <v>0</v>
          </cell>
          <cell r="CS17">
            <v>0</v>
          </cell>
        </row>
        <row r="18">
          <cell r="I18" t="str">
            <v>305001PC</v>
          </cell>
          <cell r="K18" t="str">
            <v>305001PN</v>
          </cell>
          <cell r="N18" t="str">
            <v>MGT305PV</v>
          </cell>
          <cell r="P18" t="str">
            <v>305001PC</v>
          </cell>
          <cell r="R18" t="str">
            <v>305001PN</v>
          </cell>
          <cell r="T18" t="str">
            <v>MGT305PV</v>
          </cell>
          <cell r="W18" t="str">
            <v>305001PC</v>
          </cell>
          <cell r="Y18" t="str">
            <v>305001PN</v>
          </cell>
          <cell r="AB18" t="str">
            <v>MGT305PV</v>
          </cell>
          <cell r="AD18" t="str">
            <v>305001PC</v>
          </cell>
          <cell r="AF18" t="str">
            <v>305001PN</v>
          </cell>
          <cell r="AH18" t="str">
            <v>MGT305PV</v>
          </cell>
          <cell r="AL18" t="str">
            <v>305001PC</v>
          </cell>
          <cell r="AN18" t="str">
            <v>305001PN</v>
          </cell>
          <cell r="AQ18" t="str">
            <v>MGT305PV</v>
          </cell>
          <cell r="AS18" t="str">
            <v>305001PC</v>
          </cell>
          <cell r="AU18" t="str">
            <v>305001PN</v>
          </cell>
          <cell r="AW18" t="str">
            <v>MGT305PV</v>
          </cell>
          <cell r="AZ18" t="str">
            <v>305001PC</v>
          </cell>
          <cell r="BB18" t="str">
            <v>305001PN</v>
          </cell>
          <cell r="BE18" t="str">
            <v>MGT305PV</v>
          </cell>
          <cell r="BG18" t="str">
            <v>305001PC</v>
          </cell>
          <cell r="BI18" t="str">
            <v>305001PN</v>
          </cell>
          <cell r="BK18" t="str">
            <v>MGT305PV</v>
          </cell>
          <cell r="CD18" t="str">
            <v>305001PC</v>
          </cell>
          <cell r="CG18" t="str">
            <v>305001PN</v>
          </cell>
          <cell r="CJ18" t="str">
            <v>MGT305PV</v>
          </cell>
          <cell r="CO18" t="str">
            <v>305001PC</v>
          </cell>
          <cell r="CQ18" t="str">
            <v>305001PN</v>
          </cell>
          <cell r="CS18" t="str">
            <v>MGT305PV</v>
          </cell>
        </row>
        <row r="19">
          <cell r="I19">
            <v>410</v>
          </cell>
          <cell r="K19">
            <v>410</v>
          </cell>
          <cell r="N19">
            <v>410</v>
          </cell>
          <cell r="P19">
            <v>410</v>
          </cell>
          <cell r="R19">
            <v>410</v>
          </cell>
          <cell r="T19">
            <v>410</v>
          </cell>
          <cell r="W19">
            <v>100</v>
          </cell>
          <cell r="Y19">
            <v>100</v>
          </cell>
          <cell r="AB19">
            <v>100</v>
          </cell>
          <cell r="AD19">
            <v>100</v>
          </cell>
          <cell r="AF19">
            <v>100</v>
          </cell>
          <cell r="AH19">
            <v>100</v>
          </cell>
          <cell r="AL19">
            <v>410</v>
          </cell>
          <cell r="AN19">
            <v>410</v>
          </cell>
          <cell r="AQ19">
            <v>410</v>
          </cell>
          <cell r="AS19">
            <v>410</v>
          </cell>
          <cell r="AU19">
            <v>410</v>
          </cell>
          <cell r="AW19">
            <v>410</v>
          </cell>
          <cell r="AZ19">
            <v>100</v>
          </cell>
          <cell r="BB19">
            <v>100</v>
          </cell>
          <cell r="BE19">
            <v>100</v>
          </cell>
          <cell r="BG19">
            <v>100</v>
          </cell>
          <cell r="BI19">
            <v>100</v>
          </cell>
          <cell r="BK19">
            <v>100</v>
          </cell>
          <cell r="CD19">
            <v>100</v>
          </cell>
          <cell r="CG19">
            <v>100</v>
          </cell>
          <cell r="CJ19">
            <v>100</v>
          </cell>
          <cell r="CO19">
            <v>410</v>
          </cell>
          <cell r="CQ19">
            <v>410</v>
          </cell>
          <cell r="CS19">
            <v>410</v>
          </cell>
        </row>
        <row r="20">
          <cell r="I20" t="str">
            <v>LV UN CD</v>
          </cell>
          <cell r="K20" t="str">
            <v>LV UN CD</v>
          </cell>
          <cell r="N20" t="str">
            <v>LV UN CD</v>
          </cell>
          <cell r="P20" t="str">
            <v>LV UN CD</v>
          </cell>
          <cell r="R20" t="str">
            <v>LV UN CD</v>
          </cell>
          <cell r="T20" t="str">
            <v>LV UN CD</v>
          </cell>
          <cell r="W20" t="str">
            <v>LV UN CD</v>
          </cell>
          <cell r="Y20" t="str">
            <v>LV UN CD</v>
          </cell>
          <cell r="AB20" t="str">
            <v>LV UN CD</v>
          </cell>
          <cell r="AD20" t="str">
            <v>LV UN CD</v>
          </cell>
          <cell r="AF20" t="str">
            <v>LV UN CD</v>
          </cell>
          <cell r="AH20" t="str">
            <v>LV UN CD</v>
          </cell>
          <cell r="AL20" t="str">
            <v>LV UN CD</v>
          </cell>
          <cell r="AN20" t="str">
            <v>LV UN CD</v>
          </cell>
          <cell r="AQ20" t="str">
            <v>LV UN CD</v>
          </cell>
          <cell r="AS20" t="str">
            <v>LV UN CD</v>
          </cell>
          <cell r="AU20" t="str">
            <v>LV UN CD</v>
          </cell>
          <cell r="AW20" t="str">
            <v>LV UN CD</v>
          </cell>
          <cell r="AZ20" t="str">
            <v>LV UN CD</v>
          </cell>
          <cell r="BB20" t="str">
            <v>LV UN CD</v>
          </cell>
          <cell r="BE20" t="str">
            <v>LV UN CD</v>
          </cell>
          <cell r="BG20" t="str">
            <v>LV UN CD</v>
          </cell>
          <cell r="BI20" t="str">
            <v>LV UN CD</v>
          </cell>
          <cell r="BK20" t="str">
            <v>LV UN CD</v>
          </cell>
          <cell r="CD20" t="str">
            <v>LV UN CD</v>
          </cell>
          <cell r="CG20" t="str">
            <v>LV UN CD</v>
          </cell>
          <cell r="CJ20" t="str">
            <v>LV UN CD</v>
          </cell>
          <cell r="CO20" t="str">
            <v>LV UN CD</v>
          </cell>
          <cell r="CQ20" t="str">
            <v>LV UN CD</v>
          </cell>
          <cell r="CS20" t="str">
            <v>LV UN CD</v>
          </cell>
        </row>
        <row r="21">
          <cell r="H21">
            <v>2005</v>
          </cell>
          <cell r="J21">
            <v>2005</v>
          </cell>
          <cell r="L21">
            <v>2005</v>
          </cell>
          <cell r="M21">
            <v>2005</v>
          </cell>
          <cell r="O21">
            <v>2005</v>
          </cell>
          <cell r="Q21">
            <v>2005</v>
          </cell>
          <cell r="S21">
            <v>2005</v>
          </cell>
          <cell r="V21">
            <v>2005</v>
          </cell>
          <cell r="X21">
            <v>2005</v>
          </cell>
          <cell r="Z21">
            <v>2005</v>
          </cell>
          <cell r="AA21">
            <v>2005</v>
          </cell>
          <cell r="AC21">
            <v>2005</v>
          </cell>
          <cell r="AE21">
            <v>2005</v>
          </cell>
          <cell r="AG21">
            <v>2005</v>
          </cell>
          <cell r="AK21">
            <v>2005</v>
          </cell>
          <cell r="AM21">
            <v>2005</v>
          </cell>
          <cell r="AO21">
            <v>2005</v>
          </cell>
          <cell r="AP21">
            <v>2005</v>
          </cell>
          <cell r="AR21">
            <v>2005</v>
          </cell>
          <cell r="AT21">
            <v>2005</v>
          </cell>
          <cell r="AV21">
            <v>2005</v>
          </cell>
          <cell r="AY21">
            <v>2005</v>
          </cell>
          <cell r="BA21">
            <v>2005</v>
          </cell>
          <cell r="BC21">
            <v>2005</v>
          </cell>
          <cell r="BD21">
            <v>2005</v>
          </cell>
          <cell r="BF21">
            <v>2005</v>
          </cell>
          <cell r="BH21">
            <v>2005</v>
          </cell>
          <cell r="BJ21">
            <v>2005</v>
          </cell>
          <cell r="CC21">
            <v>2005</v>
          </cell>
          <cell r="CF21">
            <v>2005</v>
          </cell>
          <cell r="CI21">
            <v>2005</v>
          </cell>
          <cell r="CN21">
            <v>0</v>
          </cell>
          <cell r="CP21">
            <v>0</v>
          </cell>
          <cell r="CR21">
            <v>0</v>
          </cell>
        </row>
        <row r="22">
          <cell r="H22">
            <v>1</v>
          </cell>
          <cell r="J22">
            <v>1</v>
          </cell>
          <cell r="L22">
            <v>1</v>
          </cell>
          <cell r="M22">
            <v>1</v>
          </cell>
          <cell r="O22">
            <v>4</v>
          </cell>
          <cell r="Q22">
            <v>4</v>
          </cell>
          <cell r="S22">
            <v>4</v>
          </cell>
          <cell r="V22">
            <v>4</v>
          </cell>
          <cell r="X22">
            <v>4</v>
          </cell>
          <cell r="Z22">
            <v>4</v>
          </cell>
          <cell r="AA22">
            <v>4</v>
          </cell>
          <cell r="AC22">
            <v>5</v>
          </cell>
          <cell r="AE22">
            <v>5</v>
          </cell>
          <cell r="AG22">
            <v>5</v>
          </cell>
          <cell r="AK22">
            <v>1</v>
          </cell>
          <cell r="AM22">
            <v>1</v>
          </cell>
          <cell r="AO22">
            <v>1</v>
          </cell>
          <cell r="AP22">
            <v>1</v>
          </cell>
          <cell r="AR22">
            <v>4</v>
          </cell>
          <cell r="AT22">
            <v>4</v>
          </cell>
          <cell r="AV22">
            <v>4</v>
          </cell>
          <cell r="AY22">
            <v>3</v>
          </cell>
          <cell r="BA22">
            <v>3</v>
          </cell>
          <cell r="BC22">
            <v>3</v>
          </cell>
          <cell r="BD22">
            <v>3</v>
          </cell>
          <cell r="BF22">
            <v>5</v>
          </cell>
          <cell r="BH22">
            <v>5</v>
          </cell>
          <cell r="BJ22">
            <v>5</v>
          </cell>
          <cell r="CC22">
            <v>5</v>
          </cell>
          <cell r="CF22">
            <v>5</v>
          </cell>
          <cell r="CI22">
            <v>5</v>
          </cell>
          <cell r="CN22">
            <v>0</v>
          </cell>
          <cell r="CP22">
            <v>0</v>
          </cell>
          <cell r="CR22">
            <v>0</v>
          </cell>
        </row>
        <row r="23">
          <cell r="H23" t="str">
            <v>305001PC</v>
          </cell>
          <cell r="J23" t="str">
            <v>305001PN</v>
          </cell>
          <cell r="L23" t="str">
            <v>305001PV</v>
          </cell>
          <cell r="M23" t="str">
            <v>305602PV</v>
          </cell>
          <cell r="O23" t="str">
            <v>305001PC</v>
          </cell>
          <cell r="Q23" t="str">
            <v>305001PN</v>
          </cell>
          <cell r="S23" t="str">
            <v>MGT305PV</v>
          </cell>
          <cell r="V23" t="str">
            <v>305001PC</v>
          </cell>
          <cell r="X23" t="str">
            <v>305001PN</v>
          </cell>
          <cell r="Z23" t="str">
            <v>MGT305PV</v>
          </cell>
          <cell r="AA23" t="str">
            <v>305602PV</v>
          </cell>
          <cell r="AC23" t="str">
            <v>305001PC</v>
          </cell>
          <cell r="AE23" t="str">
            <v>305001PN</v>
          </cell>
          <cell r="AG23" t="str">
            <v>MGT305PV</v>
          </cell>
          <cell r="AK23" t="str">
            <v>305001PC</v>
          </cell>
          <cell r="AM23" t="str">
            <v>305001PN</v>
          </cell>
          <cell r="AO23" t="str">
            <v>305001PV</v>
          </cell>
          <cell r="AP23" t="str">
            <v>305602PV</v>
          </cell>
          <cell r="AR23" t="str">
            <v>305001PC</v>
          </cell>
          <cell r="AT23" t="str">
            <v>305001PN</v>
          </cell>
          <cell r="AV23" t="str">
            <v>MGT305PV</v>
          </cell>
          <cell r="AY23" t="str">
            <v>305001PC</v>
          </cell>
          <cell r="BA23" t="str">
            <v>305001PN</v>
          </cell>
          <cell r="BC23" t="str">
            <v>305001PV</v>
          </cell>
          <cell r="BD23" t="str">
            <v>305602PV</v>
          </cell>
          <cell r="BF23" t="str">
            <v>305001PC</v>
          </cell>
          <cell r="BH23" t="str">
            <v>305001PN</v>
          </cell>
          <cell r="BJ23" t="str">
            <v>MGT305PV</v>
          </cell>
          <cell r="CC23" t="str">
            <v>305001PC</v>
          </cell>
          <cell r="CF23" t="str">
            <v>305001PN</v>
          </cell>
          <cell r="CI23" t="str">
            <v>MGT305PV</v>
          </cell>
          <cell r="CN23" t="str">
            <v>305001PC</v>
          </cell>
          <cell r="CP23" t="str">
            <v>305001PN</v>
          </cell>
          <cell r="CR23" t="str">
            <v>MGT305PV</v>
          </cell>
        </row>
        <row r="24">
          <cell r="H24">
            <v>410</v>
          </cell>
          <cell r="J24">
            <v>410</v>
          </cell>
          <cell r="L24">
            <v>410</v>
          </cell>
          <cell r="M24">
            <v>410</v>
          </cell>
          <cell r="O24">
            <v>410</v>
          </cell>
          <cell r="Q24">
            <v>410</v>
          </cell>
          <cell r="S24">
            <v>410</v>
          </cell>
          <cell r="V24">
            <v>100</v>
          </cell>
          <cell r="X24">
            <v>100</v>
          </cell>
          <cell r="Z24">
            <v>100</v>
          </cell>
          <cell r="AA24">
            <v>100</v>
          </cell>
          <cell r="AC24">
            <v>100</v>
          </cell>
          <cell r="AE24">
            <v>100</v>
          </cell>
          <cell r="AG24">
            <v>100</v>
          </cell>
          <cell r="AK24">
            <v>410</v>
          </cell>
          <cell r="AM24">
            <v>410</v>
          </cell>
          <cell r="AO24">
            <v>410</v>
          </cell>
          <cell r="AP24">
            <v>410</v>
          </cell>
          <cell r="AR24">
            <v>410</v>
          </cell>
          <cell r="AT24">
            <v>410</v>
          </cell>
          <cell r="AV24">
            <v>410</v>
          </cell>
          <cell r="AY24">
            <v>705</v>
          </cell>
          <cell r="BA24">
            <v>705</v>
          </cell>
          <cell r="BC24">
            <v>705</v>
          </cell>
          <cell r="BD24">
            <v>705</v>
          </cell>
          <cell r="BF24">
            <v>100</v>
          </cell>
          <cell r="BH24">
            <v>100</v>
          </cell>
          <cell r="BJ24">
            <v>100</v>
          </cell>
          <cell r="CC24">
            <v>100</v>
          </cell>
          <cell r="CF24">
            <v>100</v>
          </cell>
          <cell r="CI24">
            <v>100</v>
          </cell>
          <cell r="CN24">
            <v>410</v>
          </cell>
          <cell r="CP24">
            <v>410</v>
          </cell>
          <cell r="CR24">
            <v>410</v>
          </cell>
        </row>
        <row r="25">
          <cell r="H25" t="str">
            <v>LV LC CD</v>
          </cell>
          <cell r="J25" t="str">
            <v>LV LC CD</v>
          </cell>
          <cell r="L25" t="str">
            <v>LV LC CD</v>
          </cell>
          <cell r="M25" t="str">
            <v>LV LC CD</v>
          </cell>
          <cell r="O25" t="str">
            <v>LV LC CD</v>
          </cell>
          <cell r="Q25" t="str">
            <v>LV LC CD</v>
          </cell>
          <cell r="S25" t="str">
            <v>LV LC CD</v>
          </cell>
          <cell r="V25" t="str">
            <v>LV LC CD</v>
          </cell>
          <cell r="X25" t="str">
            <v>LV LC CD</v>
          </cell>
          <cell r="Z25" t="str">
            <v>LV LC CD</v>
          </cell>
          <cell r="AA25" t="str">
            <v>LV LC CD</v>
          </cell>
          <cell r="AC25" t="str">
            <v>LV LC CD</v>
          </cell>
          <cell r="AE25" t="str">
            <v>LV LC CD</v>
          </cell>
          <cell r="AG25" t="str">
            <v>LV LC CD</v>
          </cell>
          <cell r="AK25" t="str">
            <v>LV LC CD</v>
          </cell>
          <cell r="AM25" t="str">
            <v>LV LC CD</v>
          </cell>
          <cell r="AO25" t="str">
            <v>LV LC CD</v>
          </cell>
          <cell r="AP25" t="str">
            <v>LV LC CD</v>
          </cell>
          <cell r="AR25" t="str">
            <v>LV LC CD</v>
          </cell>
          <cell r="AT25" t="str">
            <v>LV LC CD</v>
          </cell>
          <cell r="AV25" t="str">
            <v>LV LC CD</v>
          </cell>
          <cell r="AY25" t="str">
            <v>LV LC CD</v>
          </cell>
          <cell r="BA25" t="str">
            <v>LV LC CD</v>
          </cell>
          <cell r="BC25" t="str">
            <v>LV LC CD</v>
          </cell>
          <cell r="BD25" t="str">
            <v>LV LC CD</v>
          </cell>
          <cell r="BF25" t="str">
            <v>LV LC CD</v>
          </cell>
          <cell r="BH25" t="str">
            <v>LV LC CD</v>
          </cell>
          <cell r="BJ25" t="str">
            <v>LV LC CD</v>
          </cell>
          <cell r="CC25" t="str">
            <v>LV LC CD</v>
          </cell>
          <cell r="CF25" t="str">
            <v>LV LC CD</v>
          </cell>
          <cell r="CI25" t="str">
            <v>LV LC CD</v>
          </cell>
          <cell r="CN25" t="str">
            <v>LV LC CD</v>
          </cell>
          <cell r="CP25" t="str">
            <v>LV LC CD</v>
          </cell>
          <cell r="CR25" t="str">
            <v>LV LC CD</v>
          </cell>
        </row>
        <row r="35">
          <cell r="B35" t="str">
            <v>MSPCTNS</v>
          </cell>
        </row>
        <row r="36">
          <cell r="B36" t="str">
            <v>MSPCNS3R</v>
          </cell>
        </row>
        <row r="37">
          <cell r="B37" t="str">
            <v>MSPCCOR</v>
          </cell>
        </row>
        <row r="39">
          <cell r="B39" t="str">
            <v>MSPCGM</v>
          </cell>
        </row>
        <row r="40">
          <cell r="C40" t="str">
            <v/>
          </cell>
        </row>
        <row r="45">
          <cell r="B45" t="str">
            <v>MSPCSGA</v>
          </cell>
        </row>
        <row r="46">
          <cell r="B46" t="str">
            <v>MSPCRD</v>
          </cell>
        </row>
        <row r="47">
          <cell r="B47" t="str">
            <v>MSPCOTH</v>
          </cell>
        </row>
        <row r="48">
          <cell r="B48" t="str">
            <v>35101302</v>
          </cell>
        </row>
        <row r="49">
          <cell r="B49" t="str">
            <v>35201302</v>
          </cell>
        </row>
        <row r="50">
          <cell r="B50" t="str">
            <v>32201617</v>
          </cell>
        </row>
        <row r="51">
          <cell r="B51" t="str">
            <v>MSPCEBIT</v>
          </cell>
        </row>
        <row r="54">
          <cell r="B54" t="str">
            <v>MSPCNINT</v>
          </cell>
        </row>
        <row r="55">
          <cell r="B55" t="str">
            <v>MSPCEBT</v>
          </cell>
        </row>
        <row r="56">
          <cell r="B56" t="str">
            <v>MSPCTAX</v>
          </cell>
        </row>
        <row r="57">
          <cell r="B57" t="str">
            <v>MSPCEAT</v>
          </cell>
        </row>
        <row r="58">
          <cell r="B58" t="str">
            <v>32201612</v>
          </cell>
          <cell r="C58" t="str">
            <v>200</v>
          </cell>
        </row>
        <row r="59">
          <cell r="B59" t="str">
            <v>32201614</v>
          </cell>
          <cell r="C59" t="str">
            <v>200</v>
          </cell>
        </row>
        <row r="60">
          <cell r="B60" t="str">
            <v>32201616</v>
          </cell>
          <cell r="C60" t="str">
            <v>200</v>
          </cell>
        </row>
        <row r="61">
          <cell r="B61" t="str">
            <v>32201618</v>
          </cell>
          <cell r="C61" t="str">
            <v>200</v>
          </cell>
        </row>
        <row r="62">
          <cell r="B62" t="str">
            <v>39901010</v>
          </cell>
          <cell r="C62" t="str">
            <v>C192</v>
          </cell>
        </row>
        <row r="63">
          <cell r="B63" t="str">
            <v>39901010</v>
          </cell>
          <cell r="C63" t="str">
            <v>C194</v>
          </cell>
        </row>
        <row r="64">
          <cell r="B64" t="str">
            <v>39901010</v>
          </cell>
          <cell r="C64" t="str">
            <v>C195</v>
          </cell>
        </row>
        <row r="65">
          <cell r="B65" t="str">
            <v>39901020</v>
          </cell>
          <cell r="C65" t="str">
            <v>C192</v>
          </cell>
        </row>
        <row r="66">
          <cell r="B66" t="str">
            <v>39901020</v>
          </cell>
          <cell r="C66" t="str">
            <v>C194</v>
          </cell>
        </row>
        <row r="67">
          <cell r="B67" t="str">
            <v>39901020</v>
          </cell>
          <cell r="C67" t="str">
            <v>C195</v>
          </cell>
        </row>
        <row r="68">
          <cell r="B68" t="str">
            <v>39901210</v>
          </cell>
          <cell r="C68" t="str">
            <v>C190</v>
          </cell>
        </row>
        <row r="69">
          <cell r="B69" t="str">
            <v>39901220</v>
          </cell>
          <cell r="C69" t="str">
            <v>C190</v>
          </cell>
        </row>
        <row r="70">
          <cell r="B70" t="str">
            <v>39901230</v>
          </cell>
          <cell r="C70" t="str">
            <v>C190</v>
          </cell>
        </row>
        <row r="71">
          <cell r="B71" t="str">
            <v>39901440</v>
          </cell>
          <cell r="C71" t="str">
            <v>C190</v>
          </cell>
        </row>
        <row r="72">
          <cell r="B72" t="str">
            <v>39901310</v>
          </cell>
          <cell r="C72" t="str">
            <v>C190</v>
          </cell>
        </row>
        <row r="73">
          <cell r="B73" t="str">
            <v>39901410</v>
          </cell>
          <cell r="C73" t="str">
            <v>C190</v>
          </cell>
        </row>
        <row r="74">
          <cell r="B74" t="str">
            <v>39901450</v>
          </cell>
          <cell r="C74" t="str">
            <v>C190</v>
          </cell>
        </row>
        <row r="75">
          <cell r="B75" t="str">
            <v>39901030</v>
          </cell>
          <cell r="C75" t="str">
            <v>C191</v>
          </cell>
        </row>
        <row r="76">
          <cell r="B76" t="str">
            <v>39901035</v>
          </cell>
          <cell r="C76" t="str">
            <v>C190</v>
          </cell>
        </row>
        <row r="77">
          <cell r="B77" t="str">
            <v>39901470</v>
          </cell>
          <cell r="C77" t="str">
            <v>C190</v>
          </cell>
        </row>
        <row r="78">
          <cell r="B78" t="str">
            <v>39901042</v>
          </cell>
          <cell r="C78" t="str">
            <v>C192</v>
          </cell>
        </row>
        <row r="79">
          <cell r="B79" t="str">
            <v>39901042</v>
          </cell>
          <cell r="C79" t="str">
            <v>C194</v>
          </cell>
        </row>
        <row r="80">
          <cell r="B80" t="str">
            <v>39901042</v>
          </cell>
          <cell r="C80" t="str">
            <v>C195</v>
          </cell>
        </row>
        <row r="81">
          <cell r="B81" t="str">
            <v>39901045</v>
          </cell>
          <cell r="C81" t="str">
            <v>C192</v>
          </cell>
        </row>
        <row r="82">
          <cell r="B82" t="str">
            <v>39901045</v>
          </cell>
          <cell r="C82" t="str">
            <v>C194</v>
          </cell>
        </row>
        <row r="83">
          <cell r="B83" t="str">
            <v>39901045</v>
          </cell>
          <cell r="C83" t="str">
            <v>C195</v>
          </cell>
        </row>
        <row r="84">
          <cell r="B84" t="str">
            <v>39901050</v>
          </cell>
          <cell r="C84" t="str">
            <v>C192</v>
          </cell>
        </row>
        <row r="85">
          <cell r="B85" t="str">
            <v>39901050</v>
          </cell>
          <cell r="C85" t="str">
            <v>C194</v>
          </cell>
        </row>
        <row r="86">
          <cell r="B86" t="str">
            <v>39901050</v>
          </cell>
          <cell r="C86" t="str">
            <v>C195</v>
          </cell>
        </row>
        <row r="87">
          <cell r="B87" t="str">
            <v>39901060</v>
          </cell>
          <cell r="C87" t="str">
            <v>C192</v>
          </cell>
        </row>
        <row r="88">
          <cell r="B88" t="str">
            <v>39901060</v>
          </cell>
          <cell r="C88" t="str">
            <v>C194</v>
          </cell>
        </row>
        <row r="89">
          <cell r="B89" t="str">
            <v>39901060</v>
          </cell>
          <cell r="C89" t="str">
            <v>C195</v>
          </cell>
        </row>
        <row r="90">
          <cell r="B90" t="str">
            <v>39901070</v>
          </cell>
          <cell r="C90" t="str">
            <v>C192</v>
          </cell>
        </row>
        <row r="91">
          <cell r="B91" t="str">
            <v>39901070</v>
          </cell>
          <cell r="C91" t="str">
            <v>C194</v>
          </cell>
        </row>
        <row r="92">
          <cell r="B92" t="str">
            <v>39901070</v>
          </cell>
          <cell r="C92" t="str">
            <v>C195</v>
          </cell>
        </row>
        <row r="93">
          <cell r="B93" t="str">
            <v>39901080</v>
          </cell>
          <cell r="C93" t="str">
            <v>C192</v>
          </cell>
        </row>
        <row r="94">
          <cell r="B94" t="str">
            <v>39901080</v>
          </cell>
          <cell r="C94" t="str">
            <v>C194</v>
          </cell>
        </row>
        <row r="95">
          <cell r="B95" t="str">
            <v>39901080</v>
          </cell>
          <cell r="C95" t="str">
            <v>C195</v>
          </cell>
        </row>
        <row r="96">
          <cell r="B96" t="str">
            <v>39901095</v>
          </cell>
          <cell r="C96" t="str">
            <v>C192</v>
          </cell>
        </row>
        <row r="97">
          <cell r="B97" t="str">
            <v>39901095</v>
          </cell>
          <cell r="C97" t="str">
            <v>C194</v>
          </cell>
        </row>
        <row r="98">
          <cell r="B98" t="str">
            <v>39901095</v>
          </cell>
          <cell r="C98" t="str">
            <v>C195</v>
          </cell>
        </row>
        <row r="99">
          <cell r="B99" t="str">
            <v>39901090</v>
          </cell>
          <cell r="C99" t="str">
            <v>C192</v>
          </cell>
        </row>
        <row r="100">
          <cell r="B100" t="str">
            <v>39901090</v>
          </cell>
          <cell r="C100" t="str">
            <v>C194</v>
          </cell>
        </row>
        <row r="101">
          <cell r="B101" t="str">
            <v>39901090</v>
          </cell>
          <cell r="C101" t="str">
            <v>C195</v>
          </cell>
        </row>
        <row r="102">
          <cell r="B102" t="str">
            <v>39901411</v>
          </cell>
          <cell r="C102" t="str">
            <v>C192</v>
          </cell>
        </row>
        <row r="103">
          <cell r="B103" t="str">
            <v>39901411</v>
          </cell>
          <cell r="C103" t="str">
            <v>C194</v>
          </cell>
        </row>
        <row r="104">
          <cell r="B104" t="str">
            <v>39901411</v>
          </cell>
          <cell r="C104" t="str">
            <v>C195</v>
          </cell>
        </row>
        <row r="105">
          <cell r="B105" t="str">
            <v>39901415</v>
          </cell>
          <cell r="C105" t="str">
            <v>C192</v>
          </cell>
        </row>
        <row r="106">
          <cell r="B106" t="str">
            <v>39901415</v>
          </cell>
          <cell r="C106" t="str">
            <v>C194</v>
          </cell>
        </row>
        <row r="107">
          <cell r="B107" t="str">
            <v>39901415</v>
          </cell>
          <cell r="C107" t="str">
            <v>C195</v>
          </cell>
        </row>
        <row r="108">
          <cell r="B108" t="str">
            <v>39901460</v>
          </cell>
          <cell r="C108" t="str">
            <v>C192</v>
          </cell>
        </row>
        <row r="109">
          <cell r="B109" t="str">
            <v>39901460</v>
          </cell>
          <cell r="C109" t="str">
            <v>C194</v>
          </cell>
        </row>
        <row r="110">
          <cell r="B110" t="str">
            <v>39901460</v>
          </cell>
          <cell r="C110" t="str">
            <v>C195</v>
          </cell>
        </row>
        <row r="111">
          <cell r="B111" t="str">
            <v>39901012</v>
          </cell>
          <cell r="C111" t="str">
            <v>C192</v>
          </cell>
        </row>
        <row r="112">
          <cell r="B112" t="str">
            <v>39901012</v>
          </cell>
          <cell r="C112" t="str">
            <v>C194</v>
          </cell>
        </row>
        <row r="113">
          <cell r="B113" t="str">
            <v>39901012</v>
          </cell>
          <cell r="C113" t="str">
            <v>C195</v>
          </cell>
        </row>
        <row r="114">
          <cell r="B114" t="str">
            <v>39901464</v>
          </cell>
          <cell r="C114" t="str">
            <v>C192</v>
          </cell>
        </row>
        <row r="115">
          <cell r="B115" t="str">
            <v>39901464</v>
          </cell>
          <cell r="C115" t="str">
            <v>C194</v>
          </cell>
        </row>
        <row r="116">
          <cell r="B116" t="str">
            <v>39901464</v>
          </cell>
          <cell r="C116" t="str">
            <v>C195</v>
          </cell>
        </row>
        <row r="117">
          <cell r="B117" t="str">
            <v>39901211</v>
          </cell>
          <cell r="C117" t="str">
            <v>C192</v>
          </cell>
        </row>
        <row r="118">
          <cell r="B118" t="str">
            <v>39901211</v>
          </cell>
          <cell r="C118" t="str">
            <v>C194</v>
          </cell>
        </row>
        <row r="119">
          <cell r="B119" t="str">
            <v>39901211</v>
          </cell>
          <cell r="C119" t="str">
            <v>C195</v>
          </cell>
        </row>
        <row r="120">
          <cell r="B120" t="str">
            <v>39901462</v>
          </cell>
          <cell r="C120" t="str">
            <v>C192</v>
          </cell>
        </row>
        <row r="121">
          <cell r="B121" t="str">
            <v>39901462</v>
          </cell>
          <cell r="C121" t="str">
            <v>C194</v>
          </cell>
        </row>
        <row r="122">
          <cell r="B122" t="str">
            <v>39901462</v>
          </cell>
          <cell r="C122" t="str">
            <v>C195</v>
          </cell>
        </row>
        <row r="123">
          <cell r="B123" t="str">
            <v>39901465</v>
          </cell>
          <cell r="C123" t="str">
            <v>C192</v>
          </cell>
        </row>
        <row r="124">
          <cell r="B124" t="str">
            <v>39901465</v>
          </cell>
          <cell r="C124" t="str">
            <v>C194</v>
          </cell>
        </row>
        <row r="125">
          <cell r="B125" t="str">
            <v>39901465</v>
          </cell>
          <cell r="C125" t="str">
            <v>C195</v>
          </cell>
        </row>
        <row r="126">
          <cell r="B126" t="str">
            <v>39901466</v>
          </cell>
          <cell r="C126" t="str">
            <v>C192</v>
          </cell>
        </row>
        <row r="127">
          <cell r="B127" t="str">
            <v>39901466</v>
          </cell>
          <cell r="C127" t="str">
            <v>C194</v>
          </cell>
        </row>
        <row r="128">
          <cell r="B128" t="str">
            <v>39901466</v>
          </cell>
          <cell r="C128" t="str">
            <v>C195</v>
          </cell>
        </row>
        <row r="129">
          <cell r="B129" t="str">
            <v>39901311</v>
          </cell>
          <cell r="C129" t="str">
            <v>C192</v>
          </cell>
        </row>
        <row r="130">
          <cell r="B130" t="str">
            <v>39901311</v>
          </cell>
          <cell r="C130" t="str">
            <v>C194</v>
          </cell>
        </row>
        <row r="131">
          <cell r="B131" t="str">
            <v>39901311</v>
          </cell>
          <cell r="C131" t="str">
            <v>C195</v>
          </cell>
        </row>
        <row r="132">
          <cell r="B132" t="str">
            <v>39901040</v>
          </cell>
          <cell r="C132" t="str">
            <v>C194</v>
          </cell>
        </row>
        <row r="138">
          <cell r="B138" t="str">
            <v>10120111</v>
          </cell>
          <cell r="C138" t="str">
            <v>D202010000</v>
          </cell>
        </row>
        <row r="139">
          <cell r="B139" t="str">
            <v>10120111</v>
          </cell>
          <cell r="C139" t="str">
            <v>D203010000</v>
          </cell>
        </row>
        <row r="140">
          <cell r="B140" t="str">
            <v>MSBCREC3</v>
          </cell>
        </row>
        <row r="142">
          <cell r="B142" t="str">
            <v>MRBCINVT</v>
          </cell>
        </row>
        <row r="144">
          <cell r="B144" t="str">
            <v>20110000</v>
          </cell>
        </row>
        <row r="146">
          <cell r="B146" t="str">
            <v>MSXCAP3</v>
          </cell>
        </row>
        <row r="149">
          <cell r="B149" t="str">
            <v>MRXCAPE</v>
          </cell>
        </row>
        <row r="151">
          <cell r="D151" t="str">
            <v>53301297</v>
          </cell>
          <cell r="E151" t="str">
            <v>PC</v>
          </cell>
          <cell r="F151" t="str">
            <v>BASE</v>
          </cell>
        </row>
        <row r="152">
          <cell r="D152" t="str">
            <v>53301297</v>
          </cell>
          <cell r="E152" t="str">
            <v>PC</v>
          </cell>
          <cell r="F152" t="str">
            <v>PYACQ</v>
          </cell>
        </row>
        <row r="153">
          <cell r="D153" t="str">
            <v>53301297</v>
          </cell>
          <cell r="E153" t="str">
            <v>PC</v>
          </cell>
          <cell r="F153" t="str">
            <v>CYACQ</v>
          </cell>
        </row>
        <row r="155">
          <cell r="D155" t="str">
            <v>53301296</v>
          </cell>
        </row>
        <row r="156">
          <cell r="D156" t="str">
            <v>53301280</v>
          </cell>
        </row>
        <row r="157">
          <cell r="D157" t="str">
            <v>53301281</v>
          </cell>
        </row>
        <row r="159">
          <cell r="D159" t="str">
            <v>53301284</v>
          </cell>
        </row>
        <row r="162">
          <cell r="D162" t="str">
            <v>53301010</v>
          </cell>
          <cell r="E162" t="str">
            <v>PC</v>
          </cell>
          <cell r="F162" t="str">
            <v>0201010105</v>
          </cell>
        </row>
        <row r="163">
          <cell r="D163" t="str">
            <v>53301010</v>
          </cell>
          <cell r="E163" t="str">
            <v>PC</v>
          </cell>
          <cell r="F163" t="str">
            <v>0201010102</v>
          </cell>
        </row>
        <row r="164">
          <cell r="D164" t="str">
            <v>53301010</v>
          </cell>
          <cell r="E164" t="str">
            <v>PC</v>
          </cell>
          <cell r="F164" t="str">
            <v>0201010131</v>
          </cell>
        </row>
        <row r="165">
          <cell r="D165" t="str">
            <v>53301010</v>
          </cell>
          <cell r="E165" t="str">
            <v>PC</v>
          </cell>
          <cell r="F165" t="str">
            <v>0201010132</v>
          </cell>
        </row>
        <row r="167">
          <cell r="D167" t="str">
            <v>53301110</v>
          </cell>
          <cell r="E167" t="str">
            <v>PC</v>
          </cell>
          <cell r="F167" t="str">
            <v>0201010105</v>
          </cell>
        </row>
        <row r="168">
          <cell r="D168" t="str">
            <v>53301110</v>
          </cell>
          <cell r="E168" t="str">
            <v>PC</v>
          </cell>
          <cell r="F168" t="str">
            <v>0201010102</v>
          </cell>
        </row>
        <row r="169">
          <cell r="D169" t="str">
            <v>53301110</v>
          </cell>
          <cell r="E169" t="str">
            <v>PC</v>
          </cell>
          <cell r="F169" t="str">
            <v>0201010131</v>
          </cell>
        </row>
        <row r="170">
          <cell r="D170" t="str">
            <v>53301110</v>
          </cell>
          <cell r="E170" t="str">
            <v>PC</v>
          </cell>
          <cell r="F170" t="str">
            <v>0201010132</v>
          </cell>
        </row>
        <row r="172">
          <cell r="D172" t="str">
            <v>53301010</v>
          </cell>
          <cell r="E172" t="str">
            <v>PC</v>
          </cell>
          <cell r="F172" t="str">
            <v>0201010300</v>
          </cell>
        </row>
        <row r="173">
          <cell r="D173" t="str">
            <v>53301110</v>
          </cell>
          <cell r="E173" t="str">
            <v>PC</v>
          </cell>
          <cell r="F173" t="str">
            <v>0201010300</v>
          </cell>
        </row>
        <row r="174">
          <cell r="D174" t="str">
            <v>53301010</v>
          </cell>
          <cell r="E174" t="str">
            <v>PC</v>
          </cell>
          <cell r="F174" t="str">
            <v>0201021000</v>
          </cell>
        </row>
        <row r="175">
          <cell r="D175" t="str">
            <v>53301010</v>
          </cell>
          <cell r="E175" t="str">
            <v>PC</v>
          </cell>
          <cell r="F175" t="str">
            <v>0201020410</v>
          </cell>
        </row>
        <row r="176">
          <cell r="D176" t="str">
            <v>53301110</v>
          </cell>
          <cell r="E176" t="str">
            <v>PC</v>
          </cell>
          <cell r="F176" t="str">
            <v>0201021000</v>
          </cell>
        </row>
        <row r="177">
          <cell r="D177" t="str">
            <v>53301110</v>
          </cell>
          <cell r="E177" t="str">
            <v>PC</v>
          </cell>
          <cell r="F177" t="str">
            <v>0201020410</v>
          </cell>
        </row>
        <row r="181">
          <cell r="D181" t="str">
            <v>51203216</v>
          </cell>
          <cell r="E181" t="str">
            <v>PC</v>
          </cell>
          <cell r="F181" t="str">
            <v>PQ1200</v>
          </cell>
        </row>
        <row r="182">
          <cell r="D182" t="str">
            <v>51203216</v>
          </cell>
          <cell r="E182" t="str">
            <v>PC</v>
          </cell>
          <cell r="F182" t="str">
            <v>PQ1210</v>
          </cell>
        </row>
        <row r="183">
          <cell r="D183" t="str">
            <v>51203216</v>
          </cell>
          <cell r="E183" t="str">
            <v>PC</v>
          </cell>
          <cell r="F183" t="str">
            <v>PQ1220</v>
          </cell>
        </row>
        <row r="186">
          <cell r="D186" t="str">
            <v>MRHFTEFM</v>
          </cell>
        </row>
        <row r="200">
          <cell r="B200" t="str">
            <v>53333100</v>
          </cell>
        </row>
      </sheetData>
      <sheetData sheetId="13" refreshError="1"/>
      <sheetData sheetId="14" refreshError="1">
        <row r="6">
          <cell r="B6">
            <v>10</v>
          </cell>
        </row>
        <row r="7">
          <cell r="B7" t="str">
            <v>1A</v>
          </cell>
        </row>
        <row r="8">
          <cell r="B8" t="str">
            <v>CD</v>
          </cell>
        </row>
        <row r="16">
          <cell r="I16">
            <v>2005</v>
          </cell>
          <cell r="K16">
            <v>2005</v>
          </cell>
          <cell r="N16">
            <v>2005</v>
          </cell>
          <cell r="P16">
            <v>2005</v>
          </cell>
          <cell r="R16">
            <v>2005</v>
          </cell>
          <cell r="T16">
            <v>2005</v>
          </cell>
          <cell r="W16">
            <v>2005</v>
          </cell>
          <cell r="Y16">
            <v>2005</v>
          </cell>
          <cell r="AB16">
            <v>2005</v>
          </cell>
          <cell r="AD16">
            <v>2005</v>
          </cell>
          <cell r="AF16">
            <v>2005</v>
          </cell>
          <cell r="AH16">
            <v>2005</v>
          </cell>
          <cell r="AL16">
            <v>2005</v>
          </cell>
          <cell r="AN16">
            <v>2005</v>
          </cell>
          <cell r="AQ16">
            <v>2005</v>
          </cell>
          <cell r="AS16">
            <v>2005</v>
          </cell>
          <cell r="AU16">
            <v>2005</v>
          </cell>
          <cell r="AW16">
            <v>2005</v>
          </cell>
          <cell r="AZ16">
            <v>2005</v>
          </cell>
          <cell r="BB16">
            <v>2005</v>
          </cell>
          <cell r="BE16">
            <v>2005</v>
          </cell>
          <cell r="BG16">
            <v>2005</v>
          </cell>
          <cell r="BI16">
            <v>2005</v>
          </cell>
          <cell r="BK16">
            <v>2005</v>
          </cell>
          <cell r="CD16">
            <v>2005</v>
          </cell>
          <cell r="CG16">
            <v>2005</v>
          </cell>
          <cell r="CJ16">
            <v>2005</v>
          </cell>
          <cell r="CO16">
            <v>0</v>
          </cell>
          <cell r="CQ16">
            <v>0</v>
          </cell>
          <cell r="CS16">
            <v>0</v>
          </cell>
        </row>
        <row r="17">
          <cell r="I17">
            <v>1</v>
          </cell>
          <cell r="K17">
            <v>1</v>
          </cell>
          <cell r="N17">
            <v>1</v>
          </cell>
          <cell r="P17">
            <v>4</v>
          </cell>
          <cell r="R17">
            <v>4</v>
          </cell>
          <cell r="T17">
            <v>4</v>
          </cell>
          <cell r="W17">
            <v>4</v>
          </cell>
          <cell r="Y17">
            <v>4</v>
          </cell>
          <cell r="AB17">
            <v>4</v>
          </cell>
          <cell r="AD17">
            <v>5</v>
          </cell>
          <cell r="AF17">
            <v>5</v>
          </cell>
          <cell r="AH17">
            <v>5</v>
          </cell>
          <cell r="AL17">
            <v>1</v>
          </cell>
          <cell r="AN17">
            <v>1</v>
          </cell>
          <cell r="AQ17">
            <v>1</v>
          </cell>
          <cell r="AS17">
            <v>4</v>
          </cell>
          <cell r="AU17">
            <v>4</v>
          </cell>
          <cell r="AW17">
            <v>4</v>
          </cell>
          <cell r="AZ17">
            <v>3</v>
          </cell>
          <cell r="BB17">
            <v>3</v>
          </cell>
          <cell r="BE17">
            <v>3</v>
          </cell>
          <cell r="BG17">
            <v>5</v>
          </cell>
          <cell r="BI17">
            <v>5</v>
          </cell>
          <cell r="BK17">
            <v>5</v>
          </cell>
          <cell r="CD17">
            <v>5</v>
          </cell>
          <cell r="CG17">
            <v>5</v>
          </cell>
          <cell r="CJ17">
            <v>5</v>
          </cell>
          <cell r="CO17">
            <v>0</v>
          </cell>
          <cell r="CQ17">
            <v>0</v>
          </cell>
          <cell r="CS17">
            <v>0</v>
          </cell>
        </row>
        <row r="18">
          <cell r="I18" t="str">
            <v>307001PC</v>
          </cell>
          <cell r="K18" t="str">
            <v>0</v>
          </cell>
          <cell r="N18" t="str">
            <v>307001PV</v>
          </cell>
          <cell r="P18" t="str">
            <v>307001PC</v>
          </cell>
          <cell r="R18" t="str">
            <v>0</v>
          </cell>
          <cell r="T18" t="str">
            <v>307001PV</v>
          </cell>
          <cell r="W18" t="str">
            <v>307001PC</v>
          </cell>
          <cell r="Y18" t="str">
            <v>0</v>
          </cell>
          <cell r="AB18" t="str">
            <v>307001PV</v>
          </cell>
          <cell r="AD18" t="str">
            <v>307001PC</v>
          </cell>
          <cell r="AF18" t="str">
            <v>0</v>
          </cell>
          <cell r="AH18" t="str">
            <v>307001PV</v>
          </cell>
          <cell r="AL18" t="str">
            <v>307001PC</v>
          </cell>
          <cell r="AN18" t="str">
            <v>0</v>
          </cell>
          <cell r="AQ18" t="str">
            <v>307001PV</v>
          </cell>
          <cell r="AS18" t="str">
            <v>307001PC</v>
          </cell>
          <cell r="AU18" t="str">
            <v>0</v>
          </cell>
          <cell r="AW18" t="str">
            <v>307001PV</v>
          </cell>
          <cell r="AZ18" t="str">
            <v>307001PC</v>
          </cell>
          <cell r="BB18" t="str">
            <v>0</v>
          </cell>
          <cell r="BE18" t="str">
            <v>307001PV</v>
          </cell>
          <cell r="BG18" t="str">
            <v>307001PC</v>
          </cell>
          <cell r="BI18" t="str">
            <v>0</v>
          </cell>
          <cell r="BK18" t="str">
            <v>307001PV</v>
          </cell>
          <cell r="CD18" t="str">
            <v>307001PC</v>
          </cell>
          <cell r="CG18" t="str">
            <v>0</v>
          </cell>
          <cell r="CJ18" t="str">
            <v>307001PV</v>
          </cell>
          <cell r="CO18" t="str">
            <v>307001PC</v>
          </cell>
          <cell r="CQ18" t="str">
            <v>0</v>
          </cell>
          <cell r="CS18" t="str">
            <v>307001PV</v>
          </cell>
        </row>
        <row r="19">
          <cell r="I19">
            <v>410</v>
          </cell>
          <cell r="K19">
            <v>410</v>
          </cell>
          <cell r="N19">
            <v>410</v>
          </cell>
          <cell r="P19">
            <v>410</v>
          </cell>
          <cell r="R19">
            <v>410</v>
          </cell>
          <cell r="T19">
            <v>410</v>
          </cell>
          <cell r="W19">
            <v>100</v>
          </cell>
          <cell r="Y19">
            <v>100</v>
          </cell>
          <cell r="AB19">
            <v>100</v>
          </cell>
          <cell r="AD19">
            <v>100</v>
          </cell>
          <cell r="AF19">
            <v>100</v>
          </cell>
          <cell r="AH19">
            <v>100</v>
          </cell>
          <cell r="AL19">
            <v>410</v>
          </cell>
          <cell r="AN19">
            <v>410</v>
          </cell>
          <cell r="AQ19">
            <v>410</v>
          </cell>
          <cell r="AS19">
            <v>410</v>
          </cell>
          <cell r="AU19">
            <v>410</v>
          </cell>
          <cell r="AW19">
            <v>410</v>
          </cell>
          <cell r="AZ19">
            <v>100</v>
          </cell>
          <cell r="BB19">
            <v>100</v>
          </cell>
          <cell r="BE19">
            <v>100</v>
          </cell>
          <cell r="BG19">
            <v>100</v>
          </cell>
          <cell r="BI19">
            <v>100</v>
          </cell>
          <cell r="BK19">
            <v>100</v>
          </cell>
          <cell r="CD19">
            <v>100</v>
          </cell>
          <cell r="CG19">
            <v>100</v>
          </cell>
          <cell r="CJ19">
            <v>100</v>
          </cell>
          <cell r="CO19">
            <v>410</v>
          </cell>
          <cell r="CQ19">
            <v>410</v>
          </cell>
          <cell r="CS19">
            <v>410</v>
          </cell>
        </row>
        <row r="20">
          <cell r="I20" t="str">
            <v>LV UN CD</v>
          </cell>
          <cell r="K20" t="str">
            <v>LV UN CD</v>
          </cell>
          <cell r="N20" t="str">
            <v>LV UN CD</v>
          </cell>
          <cell r="P20" t="str">
            <v>LV UN CD</v>
          </cell>
          <cell r="R20" t="str">
            <v>LV UN CD</v>
          </cell>
          <cell r="T20" t="str">
            <v>LV UN CD</v>
          </cell>
          <cell r="W20" t="str">
            <v>LV UN CD</v>
          </cell>
          <cell r="Y20" t="str">
            <v>LV UN CD</v>
          </cell>
          <cell r="AB20" t="str">
            <v>LV UN CD</v>
          </cell>
          <cell r="AD20" t="str">
            <v>LV UN CD</v>
          </cell>
          <cell r="AF20" t="str">
            <v>LV UN CD</v>
          </cell>
          <cell r="AH20" t="str">
            <v>LV UN CD</v>
          </cell>
          <cell r="AL20" t="str">
            <v>LV UN CD</v>
          </cell>
          <cell r="AN20" t="str">
            <v>LV UN CD</v>
          </cell>
          <cell r="AQ20" t="str">
            <v>LV UN CD</v>
          </cell>
          <cell r="AS20" t="str">
            <v>LV UN CD</v>
          </cell>
          <cell r="AU20" t="str">
            <v>LV UN CD</v>
          </cell>
          <cell r="AW20" t="str">
            <v>LV UN CD</v>
          </cell>
          <cell r="AZ20" t="str">
            <v>LV UN CD</v>
          </cell>
          <cell r="BB20" t="str">
            <v>LV UN CD</v>
          </cell>
          <cell r="BE20" t="str">
            <v>LV UN CD</v>
          </cell>
          <cell r="BG20" t="str">
            <v>LV UN CD</v>
          </cell>
          <cell r="BI20" t="str">
            <v>LV UN CD</v>
          </cell>
          <cell r="BK20" t="str">
            <v>LV UN CD</v>
          </cell>
          <cell r="CD20" t="str">
            <v>LV UN CD</v>
          </cell>
          <cell r="CG20" t="str">
            <v>LV UN CD</v>
          </cell>
          <cell r="CJ20" t="str">
            <v>LV UN CD</v>
          </cell>
          <cell r="CO20" t="str">
            <v>LV UN CD</v>
          </cell>
          <cell r="CQ20" t="str">
            <v>LV UN CD</v>
          </cell>
          <cell r="CS20" t="str">
            <v>LV UN CD</v>
          </cell>
        </row>
        <row r="21">
          <cell r="H21">
            <v>2005</v>
          </cell>
          <cell r="J21">
            <v>2005</v>
          </cell>
          <cell r="L21">
            <v>2005</v>
          </cell>
          <cell r="M21">
            <v>2005</v>
          </cell>
          <cell r="O21">
            <v>2005</v>
          </cell>
          <cell r="Q21">
            <v>2005</v>
          </cell>
          <cell r="S21">
            <v>2005</v>
          </cell>
          <cell r="V21">
            <v>2005</v>
          </cell>
          <cell r="X21">
            <v>2005</v>
          </cell>
          <cell r="Z21">
            <v>2005</v>
          </cell>
          <cell r="AA21">
            <v>2005</v>
          </cell>
          <cell r="AC21">
            <v>2005</v>
          </cell>
          <cell r="AE21">
            <v>2005</v>
          </cell>
          <cell r="AG21">
            <v>2005</v>
          </cell>
          <cell r="AK21">
            <v>2005</v>
          </cell>
          <cell r="AM21">
            <v>2005</v>
          </cell>
          <cell r="AO21">
            <v>2005</v>
          </cell>
          <cell r="AP21">
            <v>2005</v>
          </cell>
          <cell r="AR21">
            <v>2005</v>
          </cell>
          <cell r="AT21">
            <v>2005</v>
          </cell>
          <cell r="AV21">
            <v>2005</v>
          </cell>
          <cell r="AY21">
            <v>2005</v>
          </cell>
          <cell r="BA21">
            <v>2005</v>
          </cell>
          <cell r="BC21">
            <v>2005</v>
          </cell>
          <cell r="BD21">
            <v>2005</v>
          </cell>
          <cell r="BF21">
            <v>2005</v>
          </cell>
          <cell r="BH21">
            <v>2005</v>
          </cell>
          <cell r="BJ21">
            <v>2005</v>
          </cell>
          <cell r="CC21">
            <v>2005</v>
          </cell>
          <cell r="CF21">
            <v>2005</v>
          </cell>
          <cell r="CI21">
            <v>2005</v>
          </cell>
          <cell r="CN21">
            <v>0</v>
          </cell>
          <cell r="CP21">
            <v>0</v>
          </cell>
          <cell r="CR21">
            <v>0</v>
          </cell>
        </row>
        <row r="22">
          <cell r="H22">
            <v>1</v>
          </cell>
          <cell r="J22">
            <v>1</v>
          </cell>
          <cell r="L22">
            <v>1</v>
          </cell>
          <cell r="M22">
            <v>1</v>
          </cell>
          <cell r="O22">
            <v>4</v>
          </cell>
          <cell r="Q22">
            <v>4</v>
          </cell>
          <cell r="S22">
            <v>4</v>
          </cell>
          <cell r="V22">
            <v>4</v>
          </cell>
          <cell r="X22">
            <v>4</v>
          </cell>
          <cell r="Z22">
            <v>4</v>
          </cell>
          <cell r="AA22">
            <v>4</v>
          </cell>
          <cell r="AC22">
            <v>5</v>
          </cell>
          <cell r="AE22">
            <v>5</v>
          </cell>
          <cell r="AG22">
            <v>5</v>
          </cell>
          <cell r="AK22">
            <v>1</v>
          </cell>
          <cell r="AM22">
            <v>1</v>
          </cell>
          <cell r="AO22">
            <v>1</v>
          </cell>
          <cell r="AP22">
            <v>1</v>
          </cell>
          <cell r="AR22">
            <v>4</v>
          </cell>
          <cell r="AT22">
            <v>4</v>
          </cell>
          <cell r="AV22">
            <v>4</v>
          </cell>
          <cell r="AY22">
            <v>3</v>
          </cell>
          <cell r="BA22">
            <v>3</v>
          </cell>
          <cell r="BC22">
            <v>3</v>
          </cell>
          <cell r="BD22">
            <v>3</v>
          </cell>
          <cell r="BF22">
            <v>5</v>
          </cell>
          <cell r="BH22">
            <v>5</v>
          </cell>
          <cell r="BJ22">
            <v>5</v>
          </cell>
          <cell r="CC22">
            <v>5</v>
          </cell>
          <cell r="CF22">
            <v>5</v>
          </cell>
          <cell r="CI22">
            <v>5</v>
          </cell>
          <cell r="CN22">
            <v>0</v>
          </cell>
          <cell r="CP22">
            <v>0</v>
          </cell>
          <cell r="CR22">
            <v>0</v>
          </cell>
        </row>
        <row r="23">
          <cell r="H23" t="str">
            <v>307001PC</v>
          </cell>
          <cell r="J23" t="str">
            <v>0</v>
          </cell>
          <cell r="L23" t="str">
            <v>307001PV</v>
          </cell>
          <cell r="M23" t="str">
            <v>0</v>
          </cell>
          <cell r="O23" t="str">
            <v>307001PC</v>
          </cell>
          <cell r="Q23" t="str">
            <v>0</v>
          </cell>
          <cell r="S23" t="str">
            <v>307001PV</v>
          </cell>
          <cell r="V23" t="str">
            <v>307001PC</v>
          </cell>
          <cell r="X23" t="str">
            <v>0</v>
          </cell>
          <cell r="Z23" t="str">
            <v>307001PV</v>
          </cell>
          <cell r="AA23" t="str">
            <v>0</v>
          </cell>
          <cell r="AC23" t="str">
            <v>307001PC</v>
          </cell>
          <cell r="AE23" t="str">
            <v>0</v>
          </cell>
          <cell r="AG23" t="str">
            <v>307001PV</v>
          </cell>
          <cell r="AK23" t="str">
            <v>307001PC</v>
          </cell>
          <cell r="AM23" t="str">
            <v>0</v>
          </cell>
          <cell r="AO23" t="str">
            <v>307001PV</v>
          </cell>
          <cell r="AP23" t="str">
            <v>0</v>
          </cell>
          <cell r="AR23" t="str">
            <v>307001PC</v>
          </cell>
          <cell r="AT23" t="str">
            <v>0</v>
          </cell>
          <cell r="AV23" t="str">
            <v>307001PV</v>
          </cell>
          <cell r="AY23" t="str">
            <v>307001PC</v>
          </cell>
          <cell r="BA23" t="str">
            <v>0</v>
          </cell>
          <cell r="BC23" t="str">
            <v>307001PV</v>
          </cell>
          <cell r="BD23" t="str">
            <v>0</v>
          </cell>
          <cell r="BF23" t="str">
            <v>307001PC</v>
          </cell>
          <cell r="BH23" t="str">
            <v>0</v>
          </cell>
          <cell r="BJ23" t="str">
            <v>307001PV</v>
          </cell>
          <cell r="CC23" t="str">
            <v>307001PC</v>
          </cell>
          <cell r="CF23" t="str">
            <v>0</v>
          </cell>
          <cell r="CI23" t="str">
            <v>307001PV</v>
          </cell>
          <cell r="CN23" t="str">
            <v>307001PC</v>
          </cell>
          <cell r="CP23" t="str">
            <v>0</v>
          </cell>
          <cell r="CR23" t="str">
            <v>307001PV</v>
          </cell>
        </row>
        <row r="24">
          <cell r="H24">
            <v>410</v>
          </cell>
          <cell r="J24">
            <v>410</v>
          </cell>
          <cell r="L24">
            <v>410</v>
          </cell>
          <cell r="M24">
            <v>410</v>
          </cell>
          <cell r="O24">
            <v>410</v>
          </cell>
          <cell r="Q24">
            <v>410</v>
          </cell>
          <cell r="S24">
            <v>410</v>
          </cell>
          <cell r="V24">
            <v>100</v>
          </cell>
          <cell r="X24">
            <v>100</v>
          </cell>
          <cell r="Z24">
            <v>100</v>
          </cell>
          <cell r="AA24">
            <v>100</v>
          </cell>
          <cell r="AC24">
            <v>100</v>
          </cell>
          <cell r="AE24">
            <v>100</v>
          </cell>
          <cell r="AG24">
            <v>100</v>
          </cell>
          <cell r="AK24">
            <v>410</v>
          </cell>
          <cell r="AM24">
            <v>410</v>
          </cell>
          <cell r="AO24">
            <v>410</v>
          </cell>
          <cell r="AP24">
            <v>410</v>
          </cell>
          <cell r="AR24">
            <v>410</v>
          </cell>
          <cell r="AT24">
            <v>410</v>
          </cell>
          <cell r="AV24">
            <v>410</v>
          </cell>
          <cell r="AY24">
            <v>705</v>
          </cell>
          <cell r="BA24">
            <v>705</v>
          </cell>
          <cell r="BC24">
            <v>705</v>
          </cell>
          <cell r="BD24">
            <v>705</v>
          </cell>
          <cell r="BF24">
            <v>100</v>
          </cell>
          <cell r="BH24">
            <v>100</v>
          </cell>
          <cell r="BJ24">
            <v>100</v>
          </cell>
          <cell r="CC24">
            <v>100</v>
          </cell>
          <cell r="CF24">
            <v>100</v>
          </cell>
          <cell r="CI24">
            <v>100</v>
          </cell>
          <cell r="CN24">
            <v>410</v>
          </cell>
          <cell r="CP24">
            <v>410</v>
          </cell>
          <cell r="CR24">
            <v>410</v>
          </cell>
        </row>
        <row r="25">
          <cell r="H25" t="str">
            <v>LV LC CD</v>
          </cell>
          <cell r="J25" t="str">
            <v>LV LC CD</v>
          </cell>
          <cell r="L25" t="str">
            <v>LV LC CD</v>
          </cell>
          <cell r="M25" t="str">
            <v>LV LC CD</v>
          </cell>
          <cell r="O25" t="str">
            <v>LV LC CD</v>
          </cell>
          <cell r="Q25" t="str">
            <v>LV LC CD</v>
          </cell>
          <cell r="S25" t="str">
            <v>LV LC CD</v>
          </cell>
          <cell r="V25" t="str">
            <v>LV LC CD</v>
          </cell>
          <cell r="X25" t="str">
            <v>LV LC CD</v>
          </cell>
          <cell r="Z25" t="str">
            <v>LV LC CD</v>
          </cell>
          <cell r="AA25" t="str">
            <v>LV LC CD</v>
          </cell>
          <cell r="AC25" t="str">
            <v>LV LC CD</v>
          </cell>
          <cell r="AE25" t="str">
            <v>LV LC CD</v>
          </cell>
          <cell r="AG25" t="str">
            <v>LV LC CD</v>
          </cell>
          <cell r="AK25" t="str">
            <v>LV LC CD</v>
          </cell>
          <cell r="AM25" t="str">
            <v>LV LC CD</v>
          </cell>
          <cell r="AO25" t="str">
            <v>LV LC CD</v>
          </cell>
          <cell r="AP25" t="str">
            <v>LV LC CD</v>
          </cell>
          <cell r="AR25" t="str">
            <v>LV LC CD</v>
          </cell>
          <cell r="AT25" t="str">
            <v>LV LC CD</v>
          </cell>
          <cell r="AV25" t="str">
            <v>LV LC CD</v>
          </cell>
          <cell r="AY25" t="str">
            <v>LV LC CD</v>
          </cell>
          <cell r="BA25" t="str">
            <v>LV LC CD</v>
          </cell>
          <cell r="BC25" t="str">
            <v>LV LC CD</v>
          </cell>
          <cell r="BD25" t="str">
            <v>LV LC CD</v>
          </cell>
          <cell r="BF25" t="str">
            <v>LV LC CD</v>
          </cell>
          <cell r="BH25" t="str">
            <v>LV LC CD</v>
          </cell>
          <cell r="BJ25" t="str">
            <v>LV LC CD</v>
          </cell>
          <cell r="CC25" t="str">
            <v>LV LC CD</v>
          </cell>
          <cell r="CF25" t="str">
            <v>LV LC CD</v>
          </cell>
          <cell r="CI25" t="str">
            <v>LV LC CD</v>
          </cell>
          <cell r="CN25" t="str">
            <v>LV LC CD</v>
          </cell>
          <cell r="CP25" t="str">
            <v>LV LC CD</v>
          </cell>
          <cell r="CR25" t="str">
            <v>LV LC CD</v>
          </cell>
        </row>
        <row r="35">
          <cell r="B35" t="str">
            <v>MSPCTNS</v>
          </cell>
        </row>
        <row r="36">
          <cell r="B36" t="str">
            <v>MSPCNS3R</v>
          </cell>
        </row>
        <row r="37">
          <cell r="B37" t="str">
            <v>MSPCCOR</v>
          </cell>
        </row>
        <row r="39">
          <cell r="B39" t="str">
            <v>MSPCGM</v>
          </cell>
        </row>
        <row r="45">
          <cell r="B45" t="str">
            <v>MSPCSGA</v>
          </cell>
        </row>
        <row r="46">
          <cell r="B46" t="str">
            <v>MSPCRD</v>
          </cell>
        </row>
        <row r="47">
          <cell r="B47" t="str">
            <v>MSPCOTH</v>
          </cell>
        </row>
        <row r="48">
          <cell r="B48" t="str">
            <v>35101302</v>
          </cell>
        </row>
        <row r="49">
          <cell r="B49" t="str">
            <v>35201302</v>
          </cell>
        </row>
        <row r="50">
          <cell r="B50" t="str">
            <v>32201617</v>
          </cell>
        </row>
        <row r="51">
          <cell r="B51" t="str">
            <v>MSPCEBIT</v>
          </cell>
        </row>
        <row r="54">
          <cell r="B54" t="str">
            <v>MSPCNINT</v>
          </cell>
        </row>
        <row r="55">
          <cell r="B55" t="str">
            <v>MSPCEBT</v>
          </cell>
        </row>
        <row r="56">
          <cell r="B56" t="str">
            <v>MSPCTAX</v>
          </cell>
        </row>
        <row r="57">
          <cell r="B57" t="str">
            <v>MSPCEAT</v>
          </cell>
        </row>
        <row r="58">
          <cell r="B58" t="str">
            <v>32201612</v>
          </cell>
          <cell r="C58" t="str">
            <v>200</v>
          </cell>
        </row>
        <row r="59">
          <cell r="B59" t="str">
            <v>32201614</v>
          </cell>
          <cell r="C59" t="str">
            <v>200</v>
          </cell>
        </row>
        <row r="60">
          <cell r="B60" t="str">
            <v>32201616</v>
          </cell>
          <cell r="C60" t="str">
            <v>200</v>
          </cell>
        </row>
        <row r="61">
          <cell r="B61" t="str">
            <v>32201618</v>
          </cell>
          <cell r="C61" t="str">
            <v>200</v>
          </cell>
        </row>
        <row r="62">
          <cell r="B62" t="str">
            <v>39901010</v>
          </cell>
          <cell r="C62" t="str">
            <v>C192</v>
          </cell>
        </row>
        <row r="63">
          <cell r="B63" t="str">
            <v>39901010</v>
          </cell>
          <cell r="C63" t="str">
            <v>C194</v>
          </cell>
        </row>
        <row r="64">
          <cell r="B64" t="str">
            <v>39901010</v>
          </cell>
          <cell r="C64" t="str">
            <v>C195</v>
          </cell>
        </row>
        <row r="65">
          <cell r="B65" t="str">
            <v>39901020</v>
          </cell>
          <cell r="C65" t="str">
            <v>C192</v>
          </cell>
        </row>
        <row r="66">
          <cell r="B66" t="str">
            <v>39901020</v>
          </cell>
          <cell r="C66" t="str">
            <v>C194</v>
          </cell>
        </row>
        <row r="67">
          <cell r="B67" t="str">
            <v>39901020</v>
          </cell>
          <cell r="C67" t="str">
            <v>C195</v>
          </cell>
        </row>
        <row r="68">
          <cell r="B68" t="str">
            <v>39901210</v>
          </cell>
          <cell r="C68" t="str">
            <v>C190</v>
          </cell>
        </row>
        <row r="69">
          <cell r="B69" t="str">
            <v>39901220</v>
          </cell>
          <cell r="C69" t="str">
            <v>C190</v>
          </cell>
        </row>
        <row r="70">
          <cell r="B70" t="str">
            <v>39901230</v>
          </cell>
          <cell r="C70" t="str">
            <v>C190</v>
          </cell>
        </row>
        <row r="71">
          <cell r="B71" t="str">
            <v>39901440</v>
          </cell>
          <cell r="C71" t="str">
            <v>C190</v>
          </cell>
        </row>
        <row r="72">
          <cell r="B72" t="str">
            <v>39901310</v>
          </cell>
          <cell r="C72" t="str">
            <v>C190</v>
          </cell>
        </row>
        <row r="73">
          <cell r="B73" t="str">
            <v>39901410</v>
          </cell>
          <cell r="C73" t="str">
            <v>C190</v>
          </cell>
        </row>
        <row r="74">
          <cell r="B74" t="str">
            <v>39901450</v>
          </cell>
          <cell r="C74" t="str">
            <v>C190</v>
          </cell>
        </row>
        <row r="75">
          <cell r="B75" t="str">
            <v>39901030</v>
          </cell>
          <cell r="C75" t="str">
            <v>C191</v>
          </cell>
        </row>
        <row r="76">
          <cell r="B76" t="str">
            <v>39901035</v>
          </cell>
          <cell r="C76" t="str">
            <v>C190</v>
          </cell>
        </row>
        <row r="77">
          <cell r="B77" t="str">
            <v>39901470</v>
          </cell>
          <cell r="C77" t="str">
            <v>C190</v>
          </cell>
        </row>
        <row r="78">
          <cell r="B78" t="str">
            <v>39901042</v>
          </cell>
          <cell r="C78" t="str">
            <v>C192</v>
          </cell>
        </row>
        <row r="79">
          <cell r="B79" t="str">
            <v>39901042</v>
          </cell>
          <cell r="C79" t="str">
            <v>C194</v>
          </cell>
        </row>
        <row r="80">
          <cell r="B80" t="str">
            <v>39901042</v>
          </cell>
          <cell r="C80" t="str">
            <v>C195</v>
          </cell>
        </row>
        <row r="81">
          <cell r="B81" t="str">
            <v>39901045</v>
          </cell>
          <cell r="C81" t="str">
            <v>C192</v>
          </cell>
        </row>
        <row r="82">
          <cell r="B82" t="str">
            <v>39901045</v>
          </cell>
          <cell r="C82" t="str">
            <v>C194</v>
          </cell>
        </row>
        <row r="83">
          <cell r="B83" t="str">
            <v>39901045</v>
          </cell>
          <cell r="C83" t="str">
            <v>C195</v>
          </cell>
        </row>
        <row r="84">
          <cell r="B84" t="str">
            <v>39901050</v>
          </cell>
          <cell r="C84" t="str">
            <v>C192</v>
          </cell>
        </row>
        <row r="85">
          <cell r="B85" t="str">
            <v>39901050</v>
          </cell>
          <cell r="C85" t="str">
            <v>C194</v>
          </cell>
        </row>
        <row r="86">
          <cell r="B86" t="str">
            <v>39901050</v>
          </cell>
          <cell r="C86" t="str">
            <v>C195</v>
          </cell>
        </row>
        <row r="87">
          <cell r="B87" t="str">
            <v>39901060</v>
          </cell>
          <cell r="C87" t="str">
            <v>C192</v>
          </cell>
        </row>
        <row r="88">
          <cell r="B88" t="str">
            <v>39901060</v>
          </cell>
          <cell r="C88" t="str">
            <v>C194</v>
          </cell>
        </row>
        <row r="89">
          <cell r="B89" t="str">
            <v>39901060</v>
          </cell>
          <cell r="C89" t="str">
            <v>C195</v>
          </cell>
        </row>
        <row r="90">
          <cell r="B90" t="str">
            <v>39901070</v>
          </cell>
          <cell r="C90" t="str">
            <v>C192</v>
          </cell>
        </row>
        <row r="91">
          <cell r="B91" t="str">
            <v>39901070</v>
          </cell>
          <cell r="C91" t="str">
            <v>C194</v>
          </cell>
        </row>
        <row r="92">
          <cell r="B92" t="str">
            <v>39901070</v>
          </cell>
          <cell r="C92" t="str">
            <v>C195</v>
          </cell>
        </row>
        <row r="93">
          <cell r="B93" t="str">
            <v>39901080</v>
          </cell>
          <cell r="C93" t="str">
            <v>C192</v>
          </cell>
        </row>
        <row r="94">
          <cell r="B94" t="str">
            <v>39901080</v>
          </cell>
          <cell r="C94" t="str">
            <v>C194</v>
          </cell>
        </row>
        <row r="95">
          <cell r="B95" t="str">
            <v>39901080</v>
          </cell>
          <cell r="C95" t="str">
            <v>C195</v>
          </cell>
        </row>
        <row r="96">
          <cell r="B96" t="str">
            <v>39901095</v>
          </cell>
          <cell r="C96" t="str">
            <v>C192</v>
          </cell>
        </row>
        <row r="97">
          <cell r="B97" t="str">
            <v>39901095</v>
          </cell>
          <cell r="C97" t="str">
            <v>C194</v>
          </cell>
        </row>
        <row r="98">
          <cell r="B98" t="str">
            <v>39901095</v>
          </cell>
          <cell r="C98" t="str">
            <v>C195</v>
          </cell>
        </row>
        <row r="99">
          <cell r="B99" t="str">
            <v>39901090</v>
          </cell>
          <cell r="C99" t="str">
            <v>C192</v>
          </cell>
        </row>
        <row r="100">
          <cell r="B100" t="str">
            <v>39901090</v>
          </cell>
          <cell r="C100" t="str">
            <v>C194</v>
          </cell>
        </row>
        <row r="101">
          <cell r="B101" t="str">
            <v>39901090</v>
          </cell>
          <cell r="C101" t="str">
            <v>C195</v>
          </cell>
        </row>
        <row r="102">
          <cell r="B102" t="str">
            <v>39901411</v>
          </cell>
          <cell r="C102" t="str">
            <v>C192</v>
          </cell>
        </row>
        <row r="103">
          <cell r="B103" t="str">
            <v>39901411</v>
          </cell>
          <cell r="C103" t="str">
            <v>C194</v>
          </cell>
        </row>
        <row r="104">
          <cell r="B104" t="str">
            <v>39901411</v>
          </cell>
          <cell r="C104" t="str">
            <v>C195</v>
          </cell>
        </row>
        <row r="105">
          <cell r="B105" t="str">
            <v>39901415</v>
          </cell>
          <cell r="C105" t="str">
            <v>C192</v>
          </cell>
        </row>
        <row r="106">
          <cell r="B106" t="str">
            <v>39901415</v>
          </cell>
          <cell r="C106" t="str">
            <v>C194</v>
          </cell>
        </row>
        <row r="107">
          <cell r="B107" t="str">
            <v>39901415</v>
          </cell>
          <cell r="C107" t="str">
            <v>C195</v>
          </cell>
        </row>
        <row r="108">
          <cell r="B108" t="str">
            <v>39901460</v>
          </cell>
          <cell r="C108" t="str">
            <v>C192</v>
          </cell>
        </row>
        <row r="109">
          <cell r="B109" t="str">
            <v>39901460</v>
          </cell>
          <cell r="C109" t="str">
            <v>C194</v>
          </cell>
        </row>
        <row r="110">
          <cell r="B110" t="str">
            <v>39901460</v>
          </cell>
          <cell r="C110" t="str">
            <v>C195</v>
          </cell>
        </row>
        <row r="111">
          <cell r="B111" t="str">
            <v>39901012</v>
          </cell>
          <cell r="C111" t="str">
            <v>C192</v>
          </cell>
        </row>
        <row r="112">
          <cell r="B112" t="str">
            <v>39901012</v>
          </cell>
          <cell r="C112" t="str">
            <v>C194</v>
          </cell>
        </row>
        <row r="113">
          <cell r="B113" t="str">
            <v>39901012</v>
          </cell>
          <cell r="C113" t="str">
            <v>C195</v>
          </cell>
        </row>
        <row r="114">
          <cell r="B114" t="str">
            <v>39901464</v>
          </cell>
          <cell r="C114" t="str">
            <v>C192</v>
          </cell>
        </row>
        <row r="115">
          <cell r="B115" t="str">
            <v>39901464</v>
          </cell>
          <cell r="C115" t="str">
            <v>C194</v>
          </cell>
        </row>
        <row r="116">
          <cell r="B116" t="str">
            <v>39901464</v>
          </cell>
          <cell r="C116" t="str">
            <v>C195</v>
          </cell>
        </row>
        <row r="117">
          <cell r="B117" t="str">
            <v>39901211</v>
          </cell>
          <cell r="C117" t="str">
            <v>C192</v>
          </cell>
        </row>
        <row r="118">
          <cell r="B118" t="str">
            <v>39901211</v>
          </cell>
          <cell r="C118" t="str">
            <v>C194</v>
          </cell>
        </row>
        <row r="119">
          <cell r="B119" t="str">
            <v>39901211</v>
          </cell>
          <cell r="C119" t="str">
            <v>C195</v>
          </cell>
        </row>
        <row r="120">
          <cell r="B120" t="str">
            <v>39901462</v>
          </cell>
          <cell r="C120" t="str">
            <v>C192</v>
          </cell>
        </row>
        <row r="121">
          <cell r="B121" t="str">
            <v>39901462</v>
          </cell>
          <cell r="C121" t="str">
            <v>C194</v>
          </cell>
        </row>
        <row r="122">
          <cell r="B122" t="str">
            <v>39901462</v>
          </cell>
          <cell r="C122" t="str">
            <v>C195</v>
          </cell>
        </row>
        <row r="123">
          <cell r="B123" t="str">
            <v>39901465</v>
          </cell>
          <cell r="C123" t="str">
            <v>C192</v>
          </cell>
        </row>
        <row r="124">
          <cell r="B124" t="str">
            <v>39901465</v>
          </cell>
          <cell r="C124" t="str">
            <v>C194</v>
          </cell>
        </row>
        <row r="125">
          <cell r="B125" t="str">
            <v>39901465</v>
          </cell>
          <cell r="C125" t="str">
            <v>C195</v>
          </cell>
        </row>
        <row r="126">
          <cell r="B126" t="str">
            <v>39901466</v>
          </cell>
          <cell r="C126" t="str">
            <v>C192</v>
          </cell>
        </row>
        <row r="127">
          <cell r="B127" t="str">
            <v>39901466</v>
          </cell>
          <cell r="C127" t="str">
            <v>C194</v>
          </cell>
        </row>
        <row r="128">
          <cell r="B128" t="str">
            <v>39901466</v>
          </cell>
          <cell r="C128" t="str">
            <v>C195</v>
          </cell>
        </row>
        <row r="129">
          <cell r="B129" t="str">
            <v>39901311</v>
          </cell>
          <cell r="C129" t="str">
            <v>C192</v>
          </cell>
        </row>
        <row r="130">
          <cell r="B130" t="str">
            <v>39901311</v>
          </cell>
          <cell r="C130" t="str">
            <v>C194</v>
          </cell>
        </row>
        <row r="131">
          <cell r="B131" t="str">
            <v>39901311</v>
          </cell>
          <cell r="C131" t="str">
            <v>C195</v>
          </cell>
        </row>
        <row r="132">
          <cell r="B132" t="str">
            <v>39901040</v>
          </cell>
          <cell r="C132" t="str">
            <v>C194</v>
          </cell>
        </row>
        <row r="138">
          <cell r="B138" t="str">
            <v>10120111</v>
          </cell>
          <cell r="C138" t="str">
            <v>D202010000</v>
          </cell>
        </row>
        <row r="139">
          <cell r="B139" t="str">
            <v>10120111</v>
          </cell>
          <cell r="C139" t="str">
            <v>D203010000</v>
          </cell>
        </row>
        <row r="140">
          <cell r="B140" t="str">
            <v>MSBCREC3</v>
          </cell>
        </row>
        <row r="142">
          <cell r="B142" t="str">
            <v>MRBCINVT</v>
          </cell>
        </row>
        <row r="144">
          <cell r="B144" t="str">
            <v>20110000</v>
          </cell>
        </row>
        <row r="146">
          <cell r="B146" t="str">
            <v>MSXCAP3</v>
          </cell>
        </row>
        <row r="149">
          <cell r="B149" t="str">
            <v>MRXCAPE</v>
          </cell>
        </row>
        <row r="151">
          <cell r="D151" t="str">
            <v>53301297</v>
          </cell>
          <cell r="E151" t="str">
            <v>PC</v>
          </cell>
          <cell r="F151" t="str">
            <v>BASE</v>
          </cell>
        </row>
        <row r="152">
          <cell r="D152" t="str">
            <v>53301297</v>
          </cell>
          <cell r="E152" t="str">
            <v>PC</v>
          </cell>
          <cell r="F152" t="str">
            <v>PYACQ</v>
          </cell>
        </row>
        <row r="153">
          <cell r="D153" t="str">
            <v>53301297</v>
          </cell>
          <cell r="E153" t="str">
            <v>PC</v>
          </cell>
          <cell r="F153" t="str">
            <v>CYACQ</v>
          </cell>
        </row>
        <row r="155">
          <cell r="D155" t="str">
            <v>53301296</v>
          </cell>
        </row>
        <row r="156">
          <cell r="D156" t="str">
            <v>53301280</v>
          </cell>
        </row>
        <row r="157">
          <cell r="D157" t="str">
            <v>53301281</v>
          </cell>
        </row>
        <row r="159">
          <cell r="D159" t="str">
            <v>53301284</v>
          </cell>
        </row>
        <row r="162">
          <cell r="D162" t="str">
            <v>53301010</v>
          </cell>
          <cell r="E162" t="str">
            <v>PC</v>
          </cell>
          <cell r="F162" t="str">
            <v>0201010105</v>
          </cell>
        </row>
        <row r="163">
          <cell r="D163" t="str">
            <v>53301010</v>
          </cell>
          <cell r="E163" t="str">
            <v>PC</v>
          </cell>
          <cell r="F163" t="str">
            <v>0201010102</v>
          </cell>
        </row>
        <row r="164">
          <cell r="D164" t="str">
            <v>53301010</v>
          </cell>
          <cell r="E164" t="str">
            <v>PC</v>
          </cell>
          <cell r="F164" t="str">
            <v>0201010131</v>
          </cell>
        </row>
        <row r="165">
          <cell r="D165" t="str">
            <v>53301010</v>
          </cell>
          <cell r="E165" t="str">
            <v>PC</v>
          </cell>
          <cell r="F165" t="str">
            <v>0201010132</v>
          </cell>
        </row>
        <row r="167">
          <cell r="D167" t="str">
            <v>53301110</v>
          </cell>
          <cell r="E167" t="str">
            <v>PC</v>
          </cell>
          <cell r="F167" t="str">
            <v>0201010105</v>
          </cell>
        </row>
        <row r="168">
          <cell r="D168" t="str">
            <v>53301110</v>
          </cell>
          <cell r="E168" t="str">
            <v>PC</v>
          </cell>
          <cell r="F168" t="str">
            <v>0201010102</v>
          </cell>
        </row>
        <row r="169">
          <cell r="D169" t="str">
            <v>53301110</v>
          </cell>
          <cell r="E169" t="str">
            <v>PC</v>
          </cell>
          <cell r="F169" t="str">
            <v>0201010131</v>
          </cell>
        </row>
        <row r="170">
          <cell r="D170" t="str">
            <v>53301110</v>
          </cell>
          <cell r="E170" t="str">
            <v>PC</v>
          </cell>
          <cell r="F170" t="str">
            <v>0201010132</v>
          </cell>
        </row>
        <row r="172">
          <cell r="D172" t="str">
            <v>53301010</v>
          </cell>
          <cell r="E172" t="str">
            <v>PC</v>
          </cell>
          <cell r="F172" t="str">
            <v>0201010300</v>
          </cell>
        </row>
        <row r="173">
          <cell r="D173" t="str">
            <v>53301110</v>
          </cell>
          <cell r="E173" t="str">
            <v>PC</v>
          </cell>
          <cell r="F173" t="str">
            <v>0201010300</v>
          </cell>
        </row>
        <row r="174">
          <cell r="D174" t="str">
            <v>53301010</v>
          </cell>
          <cell r="E174" t="str">
            <v>PC</v>
          </cell>
          <cell r="F174" t="str">
            <v>0201021000</v>
          </cell>
        </row>
        <row r="175">
          <cell r="D175" t="str">
            <v>53301010</v>
          </cell>
          <cell r="E175" t="str">
            <v>PC</v>
          </cell>
          <cell r="F175" t="str">
            <v>0201020410</v>
          </cell>
        </row>
        <row r="176">
          <cell r="D176" t="str">
            <v>53301110</v>
          </cell>
          <cell r="E176" t="str">
            <v>PC</v>
          </cell>
          <cell r="F176" t="str">
            <v>0201021000</v>
          </cell>
        </row>
        <row r="177">
          <cell r="D177" t="str">
            <v>53301110</v>
          </cell>
          <cell r="E177" t="str">
            <v>PC</v>
          </cell>
          <cell r="F177" t="str">
            <v>0201020410</v>
          </cell>
        </row>
        <row r="181">
          <cell r="D181" t="str">
            <v>51203216</v>
          </cell>
          <cell r="E181" t="str">
            <v>PC</v>
          </cell>
          <cell r="F181" t="str">
            <v>PQ1200</v>
          </cell>
        </row>
        <row r="182">
          <cell r="D182" t="str">
            <v>51203216</v>
          </cell>
          <cell r="E182" t="str">
            <v>PC</v>
          </cell>
          <cell r="F182" t="str">
            <v>PQ1210</v>
          </cell>
        </row>
        <row r="183">
          <cell r="D183" t="str">
            <v>51203216</v>
          </cell>
          <cell r="E183" t="str">
            <v>PC</v>
          </cell>
          <cell r="F183" t="str">
            <v>PQ1220</v>
          </cell>
        </row>
        <row r="186">
          <cell r="D186" t="str">
            <v>MRHFTEFM</v>
          </cell>
        </row>
        <row r="200">
          <cell r="B200" t="str">
            <v>53333100</v>
          </cell>
        </row>
      </sheetData>
      <sheetData sheetId="15" refreshError="1"/>
      <sheetData sheetId="16" refreshError="1">
        <row r="6">
          <cell r="B6">
            <v>10</v>
          </cell>
        </row>
        <row r="7">
          <cell r="B7" t="str">
            <v>1A</v>
          </cell>
        </row>
        <row r="8">
          <cell r="B8" t="str">
            <v>CD</v>
          </cell>
        </row>
        <row r="16">
          <cell r="I16">
            <v>2005</v>
          </cell>
          <cell r="K16">
            <v>2005</v>
          </cell>
          <cell r="N16">
            <v>2005</v>
          </cell>
          <cell r="P16">
            <v>2005</v>
          </cell>
          <cell r="R16">
            <v>2005</v>
          </cell>
          <cell r="T16">
            <v>2005</v>
          </cell>
          <cell r="W16">
            <v>2005</v>
          </cell>
          <cell r="Y16">
            <v>2005</v>
          </cell>
          <cell r="AB16">
            <v>2005</v>
          </cell>
          <cell r="AD16">
            <v>2005</v>
          </cell>
          <cell r="AF16">
            <v>2005</v>
          </cell>
          <cell r="AH16">
            <v>2005</v>
          </cell>
          <cell r="AL16">
            <v>2005</v>
          </cell>
          <cell r="AN16">
            <v>2005</v>
          </cell>
          <cell r="AQ16">
            <v>2005</v>
          </cell>
          <cell r="AS16">
            <v>2005</v>
          </cell>
          <cell r="AU16">
            <v>2005</v>
          </cell>
          <cell r="AW16">
            <v>2005</v>
          </cell>
          <cell r="AZ16">
            <v>2005</v>
          </cell>
          <cell r="BB16">
            <v>2005</v>
          </cell>
          <cell r="BE16">
            <v>2005</v>
          </cell>
          <cell r="BG16">
            <v>2005</v>
          </cell>
          <cell r="BI16">
            <v>2005</v>
          </cell>
          <cell r="BK16">
            <v>2005</v>
          </cell>
          <cell r="CD16">
            <v>2005</v>
          </cell>
          <cell r="CG16">
            <v>2005</v>
          </cell>
          <cell r="CJ16">
            <v>2005</v>
          </cell>
          <cell r="CO16">
            <v>0</v>
          </cell>
          <cell r="CQ16">
            <v>0</v>
          </cell>
          <cell r="CS16">
            <v>0</v>
          </cell>
        </row>
        <row r="17">
          <cell r="I17">
            <v>1</v>
          </cell>
          <cell r="K17">
            <v>1</v>
          </cell>
          <cell r="N17">
            <v>1</v>
          </cell>
          <cell r="P17">
            <v>4</v>
          </cell>
          <cell r="R17">
            <v>4</v>
          </cell>
          <cell r="T17">
            <v>4</v>
          </cell>
          <cell r="W17">
            <v>4</v>
          </cell>
          <cell r="Y17">
            <v>4</v>
          </cell>
          <cell r="AB17">
            <v>4</v>
          </cell>
          <cell r="AD17">
            <v>5</v>
          </cell>
          <cell r="AF17">
            <v>5</v>
          </cell>
          <cell r="AH17">
            <v>5</v>
          </cell>
          <cell r="AL17">
            <v>1</v>
          </cell>
          <cell r="AN17">
            <v>1</v>
          </cell>
          <cell r="AQ17">
            <v>1</v>
          </cell>
          <cell r="AS17">
            <v>4</v>
          </cell>
          <cell r="AU17">
            <v>4</v>
          </cell>
          <cell r="AW17">
            <v>4</v>
          </cell>
          <cell r="AZ17">
            <v>3</v>
          </cell>
          <cell r="BB17">
            <v>3</v>
          </cell>
          <cell r="BE17">
            <v>3</v>
          </cell>
          <cell r="BG17">
            <v>5</v>
          </cell>
          <cell r="BI17">
            <v>5</v>
          </cell>
          <cell r="BK17">
            <v>5</v>
          </cell>
          <cell r="CD17">
            <v>5</v>
          </cell>
          <cell r="CG17">
            <v>5</v>
          </cell>
          <cell r="CJ17">
            <v>5</v>
          </cell>
          <cell r="CO17">
            <v>0</v>
          </cell>
          <cell r="CQ17">
            <v>0</v>
          </cell>
          <cell r="CS17">
            <v>0</v>
          </cell>
        </row>
        <row r="18">
          <cell r="I18" t="str">
            <v>100022LA</v>
          </cell>
          <cell r="K18" t="str">
            <v>0</v>
          </cell>
          <cell r="N18" t="str">
            <v>100022LAPV</v>
          </cell>
          <cell r="P18" t="str">
            <v>100022LA</v>
          </cell>
          <cell r="R18" t="str">
            <v>0</v>
          </cell>
          <cell r="T18" t="str">
            <v>100022LAPV</v>
          </cell>
          <cell r="W18" t="str">
            <v>100022LA</v>
          </cell>
          <cell r="Y18" t="str">
            <v>0</v>
          </cell>
          <cell r="AB18" t="str">
            <v>100022LAPV</v>
          </cell>
          <cell r="AD18" t="str">
            <v>100022LA</v>
          </cell>
          <cell r="AF18" t="str">
            <v>0</v>
          </cell>
          <cell r="AH18" t="str">
            <v>100022LAPV</v>
          </cell>
          <cell r="AL18" t="str">
            <v>100022LA</v>
          </cell>
          <cell r="AN18" t="str">
            <v>0</v>
          </cell>
          <cell r="AQ18" t="str">
            <v>100022LAPV</v>
          </cell>
          <cell r="AS18" t="str">
            <v>100022LA</v>
          </cell>
          <cell r="AU18" t="str">
            <v>0</v>
          </cell>
          <cell r="AW18" t="str">
            <v>100022LAPV</v>
          </cell>
          <cell r="AZ18" t="str">
            <v>100022LA</v>
          </cell>
          <cell r="BB18" t="str">
            <v>0</v>
          </cell>
          <cell r="BE18" t="str">
            <v>100022LAPV</v>
          </cell>
          <cell r="BG18" t="str">
            <v>100022LA</v>
          </cell>
          <cell r="BI18" t="str">
            <v>0</v>
          </cell>
          <cell r="BK18" t="str">
            <v>100022LAPV</v>
          </cell>
          <cell r="CD18" t="str">
            <v>100022LA</v>
          </cell>
          <cell r="CG18" t="str">
            <v>0</v>
          </cell>
          <cell r="CJ18" t="str">
            <v>100022LAPV</v>
          </cell>
          <cell r="CO18" t="str">
            <v>100022LA</v>
          </cell>
          <cell r="CQ18" t="str">
            <v>0</v>
          </cell>
          <cell r="CS18" t="str">
            <v>100022LAPV</v>
          </cell>
        </row>
        <row r="19">
          <cell r="I19">
            <v>410</v>
          </cell>
          <cell r="K19">
            <v>410</v>
          </cell>
          <cell r="N19">
            <v>410</v>
          </cell>
          <cell r="P19">
            <v>410</v>
          </cell>
          <cell r="R19">
            <v>410</v>
          </cell>
          <cell r="T19">
            <v>410</v>
          </cell>
          <cell r="W19">
            <v>100</v>
          </cell>
          <cell r="Y19">
            <v>100</v>
          </cell>
          <cell r="AB19">
            <v>100</v>
          </cell>
          <cell r="AD19">
            <v>100</v>
          </cell>
          <cell r="AF19">
            <v>100</v>
          </cell>
          <cell r="AH19">
            <v>100</v>
          </cell>
          <cell r="AL19">
            <v>410</v>
          </cell>
          <cell r="AN19">
            <v>410</v>
          </cell>
          <cell r="AQ19">
            <v>410</v>
          </cell>
          <cell r="AS19">
            <v>410</v>
          </cell>
          <cell r="AU19">
            <v>410</v>
          </cell>
          <cell r="AW19">
            <v>410</v>
          </cell>
          <cell r="AZ19">
            <v>100</v>
          </cell>
          <cell r="BB19">
            <v>100</v>
          </cell>
          <cell r="BE19">
            <v>100</v>
          </cell>
          <cell r="BG19">
            <v>100</v>
          </cell>
          <cell r="BI19">
            <v>100</v>
          </cell>
          <cell r="BK19">
            <v>100</v>
          </cell>
          <cell r="CD19">
            <v>100</v>
          </cell>
          <cell r="CG19">
            <v>100</v>
          </cell>
          <cell r="CJ19">
            <v>100</v>
          </cell>
          <cell r="CO19">
            <v>410</v>
          </cell>
          <cell r="CQ19">
            <v>410</v>
          </cell>
          <cell r="CS19">
            <v>410</v>
          </cell>
        </row>
        <row r="20">
          <cell r="I20" t="str">
            <v>LV UN CD</v>
          </cell>
          <cell r="K20" t="str">
            <v>LV UN CD</v>
          </cell>
          <cell r="N20" t="str">
            <v>LV UN CD</v>
          </cell>
          <cell r="P20" t="str">
            <v>LV UN CD</v>
          </cell>
          <cell r="R20" t="str">
            <v>LV UN CD</v>
          </cell>
          <cell r="T20" t="str">
            <v>LV UN CD</v>
          </cell>
          <cell r="W20" t="str">
            <v>LV UN CD</v>
          </cell>
          <cell r="Y20" t="str">
            <v>LV UN CD</v>
          </cell>
          <cell r="AB20" t="str">
            <v>LV UN CD</v>
          </cell>
          <cell r="AD20" t="str">
            <v>LV UN CD</v>
          </cell>
          <cell r="AF20" t="str">
            <v>LV UN CD</v>
          </cell>
          <cell r="AH20" t="str">
            <v>LV UN CD</v>
          </cell>
          <cell r="AL20" t="str">
            <v>LV UN CD</v>
          </cell>
          <cell r="AN20" t="str">
            <v>LV UN CD</v>
          </cell>
          <cell r="AQ20" t="str">
            <v>LV UN CD</v>
          </cell>
          <cell r="AS20" t="str">
            <v>LV UN CD</v>
          </cell>
          <cell r="AU20" t="str">
            <v>LV UN CD</v>
          </cell>
          <cell r="AW20" t="str">
            <v>LV UN CD</v>
          </cell>
          <cell r="AZ20" t="str">
            <v>LV UN CD</v>
          </cell>
          <cell r="BB20" t="str">
            <v>LV UN CD</v>
          </cell>
          <cell r="BE20" t="str">
            <v>LV UN CD</v>
          </cell>
          <cell r="BG20" t="str">
            <v>LV UN CD</v>
          </cell>
          <cell r="BI20" t="str">
            <v>LV UN CD</v>
          </cell>
          <cell r="BK20" t="str">
            <v>LV UN CD</v>
          </cell>
          <cell r="CD20" t="str">
            <v>LV UN CD</v>
          </cell>
          <cell r="CG20" t="str">
            <v>LV UN CD</v>
          </cell>
          <cell r="CJ20" t="str">
            <v>LV UN CD</v>
          </cell>
          <cell r="CO20" t="str">
            <v>LV UN CD</v>
          </cell>
          <cell r="CQ20" t="str">
            <v>LV UN CD</v>
          </cell>
          <cell r="CS20" t="str">
            <v>LV UN CD</v>
          </cell>
        </row>
        <row r="21">
          <cell r="H21">
            <v>2005</v>
          </cell>
          <cell r="J21">
            <v>2005</v>
          </cell>
          <cell r="L21">
            <v>2005</v>
          </cell>
          <cell r="M21">
            <v>2005</v>
          </cell>
          <cell r="O21">
            <v>2005</v>
          </cell>
          <cell r="Q21">
            <v>2005</v>
          </cell>
          <cell r="S21">
            <v>2005</v>
          </cell>
          <cell r="V21">
            <v>2005</v>
          </cell>
          <cell r="X21">
            <v>2005</v>
          </cell>
          <cell r="Z21">
            <v>2005</v>
          </cell>
          <cell r="AA21">
            <v>2005</v>
          </cell>
          <cell r="AC21">
            <v>2005</v>
          </cell>
          <cell r="AE21">
            <v>2005</v>
          </cell>
          <cell r="AG21">
            <v>2005</v>
          </cell>
          <cell r="AK21">
            <v>2005</v>
          </cell>
          <cell r="AM21">
            <v>2005</v>
          </cell>
          <cell r="AO21">
            <v>2005</v>
          </cell>
          <cell r="AP21">
            <v>2005</v>
          </cell>
          <cell r="AR21">
            <v>2005</v>
          </cell>
          <cell r="AT21">
            <v>2005</v>
          </cell>
          <cell r="AV21">
            <v>2005</v>
          </cell>
          <cell r="AY21">
            <v>2005</v>
          </cell>
          <cell r="BA21">
            <v>2005</v>
          </cell>
          <cell r="BC21">
            <v>2005</v>
          </cell>
          <cell r="BD21">
            <v>2005</v>
          </cell>
          <cell r="BF21">
            <v>2005</v>
          </cell>
          <cell r="BH21">
            <v>2005</v>
          </cell>
          <cell r="BJ21">
            <v>2005</v>
          </cell>
          <cell r="CC21">
            <v>2005</v>
          </cell>
          <cell r="CF21">
            <v>2005</v>
          </cell>
          <cell r="CI21">
            <v>2005</v>
          </cell>
          <cell r="CN21">
            <v>0</v>
          </cell>
          <cell r="CP21">
            <v>0</v>
          </cell>
          <cell r="CR21">
            <v>0</v>
          </cell>
        </row>
        <row r="22">
          <cell r="H22">
            <v>1</v>
          </cell>
          <cell r="J22">
            <v>1</v>
          </cell>
          <cell r="L22">
            <v>1</v>
          </cell>
          <cell r="M22">
            <v>1</v>
          </cell>
          <cell r="O22">
            <v>4</v>
          </cell>
          <cell r="Q22">
            <v>4</v>
          </cell>
          <cell r="S22">
            <v>4</v>
          </cell>
          <cell r="V22">
            <v>4</v>
          </cell>
          <cell r="X22">
            <v>4</v>
          </cell>
          <cell r="Z22">
            <v>4</v>
          </cell>
          <cell r="AA22">
            <v>4</v>
          </cell>
          <cell r="AC22">
            <v>5</v>
          </cell>
          <cell r="AE22">
            <v>5</v>
          </cell>
          <cell r="AG22">
            <v>5</v>
          </cell>
          <cell r="AK22">
            <v>1</v>
          </cell>
          <cell r="AM22">
            <v>1</v>
          </cell>
          <cell r="AO22">
            <v>1</v>
          </cell>
          <cell r="AP22">
            <v>1</v>
          </cell>
          <cell r="AR22">
            <v>4</v>
          </cell>
          <cell r="AT22">
            <v>4</v>
          </cell>
          <cell r="AV22">
            <v>4</v>
          </cell>
          <cell r="AY22">
            <v>3</v>
          </cell>
          <cell r="BA22">
            <v>3</v>
          </cell>
          <cell r="BC22">
            <v>3</v>
          </cell>
          <cell r="BD22">
            <v>3</v>
          </cell>
          <cell r="BF22">
            <v>5</v>
          </cell>
          <cell r="BH22">
            <v>5</v>
          </cell>
          <cell r="BJ22">
            <v>5</v>
          </cell>
          <cell r="CC22">
            <v>5</v>
          </cell>
          <cell r="CF22">
            <v>5</v>
          </cell>
          <cell r="CI22">
            <v>5</v>
          </cell>
          <cell r="CN22">
            <v>0</v>
          </cell>
          <cell r="CP22">
            <v>0</v>
          </cell>
          <cell r="CR22">
            <v>0</v>
          </cell>
        </row>
        <row r="23">
          <cell r="H23" t="str">
            <v>100022LA</v>
          </cell>
          <cell r="J23" t="str">
            <v>0</v>
          </cell>
          <cell r="L23" t="str">
            <v>100022LAPV</v>
          </cell>
          <cell r="M23" t="str">
            <v>0</v>
          </cell>
          <cell r="O23" t="str">
            <v>100022LA</v>
          </cell>
          <cell r="Q23" t="str">
            <v>0</v>
          </cell>
          <cell r="S23" t="str">
            <v>100022LAPV</v>
          </cell>
          <cell r="V23" t="str">
            <v>100022LA</v>
          </cell>
          <cell r="X23" t="str">
            <v>0</v>
          </cell>
          <cell r="Z23" t="str">
            <v>100022LAPV</v>
          </cell>
          <cell r="AA23" t="str">
            <v>0</v>
          </cell>
          <cell r="AC23" t="str">
            <v>100022LA</v>
          </cell>
          <cell r="AE23" t="str">
            <v>0</v>
          </cell>
          <cell r="AG23" t="str">
            <v>100022LAPV</v>
          </cell>
          <cell r="AK23" t="str">
            <v>100022LA</v>
          </cell>
          <cell r="AM23" t="str">
            <v>0</v>
          </cell>
          <cell r="AO23" t="str">
            <v>100022LAPV</v>
          </cell>
          <cell r="AP23" t="str">
            <v>0</v>
          </cell>
          <cell r="AR23" t="str">
            <v>100022LA</v>
          </cell>
          <cell r="AT23" t="str">
            <v>0</v>
          </cell>
          <cell r="AV23" t="str">
            <v>100022LAPV</v>
          </cell>
          <cell r="AY23" t="str">
            <v>100022LA</v>
          </cell>
          <cell r="BA23" t="str">
            <v>0</v>
          </cell>
          <cell r="BC23" t="str">
            <v>100022LAPV</v>
          </cell>
          <cell r="BD23" t="str">
            <v>0</v>
          </cell>
          <cell r="BF23" t="str">
            <v>100022LA</v>
          </cell>
          <cell r="BH23" t="str">
            <v>0</v>
          </cell>
          <cell r="BJ23" t="str">
            <v>100022LAPV</v>
          </cell>
          <cell r="CC23" t="str">
            <v>100022LA</v>
          </cell>
          <cell r="CF23" t="str">
            <v>0</v>
          </cell>
          <cell r="CI23" t="str">
            <v>100022LAPV</v>
          </cell>
          <cell r="CN23" t="str">
            <v>100022LA</v>
          </cell>
          <cell r="CP23" t="str">
            <v>0</v>
          </cell>
          <cell r="CR23" t="str">
            <v>100022LAPV</v>
          </cell>
        </row>
        <row r="24">
          <cell r="H24">
            <v>410</v>
          </cell>
          <cell r="J24">
            <v>410</v>
          </cell>
          <cell r="L24">
            <v>410</v>
          </cell>
          <cell r="M24">
            <v>410</v>
          </cell>
          <cell r="O24">
            <v>410</v>
          </cell>
          <cell r="Q24">
            <v>410</v>
          </cell>
          <cell r="S24">
            <v>410</v>
          </cell>
          <cell r="V24">
            <v>100</v>
          </cell>
          <cell r="X24">
            <v>100</v>
          </cell>
          <cell r="Z24">
            <v>100</v>
          </cell>
          <cell r="AA24">
            <v>100</v>
          </cell>
          <cell r="AC24">
            <v>100</v>
          </cell>
          <cell r="AE24">
            <v>100</v>
          </cell>
          <cell r="AG24">
            <v>100</v>
          </cell>
          <cell r="AK24">
            <v>410</v>
          </cell>
          <cell r="AM24">
            <v>410</v>
          </cell>
          <cell r="AO24">
            <v>410</v>
          </cell>
          <cell r="AP24">
            <v>410</v>
          </cell>
          <cell r="AR24">
            <v>410</v>
          </cell>
          <cell r="AT24">
            <v>410</v>
          </cell>
          <cell r="AV24">
            <v>410</v>
          </cell>
          <cell r="AY24">
            <v>705</v>
          </cell>
          <cell r="BA24">
            <v>705</v>
          </cell>
          <cell r="BC24">
            <v>705</v>
          </cell>
          <cell r="BD24">
            <v>705</v>
          </cell>
          <cell r="BF24">
            <v>100</v>
          </cell>
          <cell r="BH24">
            <v>100</v>
          </cell>
          <cell r="BJ24">
            <v>100</v>
          </cell>
          <cell r="CC24">
            <v>100</v>
          </cell>
          <cell r="CF24">
            <v>100</v>
          </cell>
          <cell r="CI24">
            <v>100</v>
          </cell>
          <cell r="CN24">
            <v>410</v>
          </cell>
          <cell r="CP24">
            <v>410</v>
          </cell>
          <cell r="CR24">
            <v>410</v>
          </cell>
        </row>
        <row r="25">
          <cell r="H25" t="str">
            <v>LV LC CD</v>
          </cell>
          <cell r="J25" t="str">
            <v>LV LC CD</v>
          </cell>
          <cell r="L25" t="str">
            <v>LV LC CD</v>
          </cell>
          <cell r="M25" t="str">
            <v>LV LC CD</v>
          </cell>
          <cell r="O25" t="str">
            <v>LV LC CD</v>
          </cell>
          <cell r="Q25" t="str">
            <v>LV LC CD</v>
          </cell>
          <cell r="S25" t="str">
            <v>LV LC CD</v>
          </cell>
          <cell r="V25" t="str">
            <v>LV LC CD</v>
          </cell>
          <cell r="X25" t="str">
            <v>LV LC CD</v>
          </cell>
          <cell r="Z25" t="str">
            <v>LV LC CD</v>
          </cell>
          <cell r="AA25" t="str">
            <v>LV LC CD</v>
          </cell>
          <cell r="AC25" t="str">
            <v>LV LC CD</v>
          </cell>
          <cell r="AE25" t="str">
            <v>LV LC CD</v>
          </cell>
          <cell r="AG25" t="str">
            <v>LV LC CD</v>
          </cell>
          <cell r="AK25" t="str">
            <v>LV LC CD</v>
          </cell>
          <cell r="AM25" t="str">
            <v>LV LC CD</v>
          </cell>
          <cell r="AO25" t="str">
            <v>LV LC CD</v>
          </cell>
          <cell r="AP25" t="str">
            <v>LV LC CD</v>
          </cell>
          <cell r="AR25" t="str">
            <v>LV LC CD</v>
          </cell>
          <cell r="AT25" t="str">
            <v>LV LC CD</v>
          </cell>
          <cell r="AV25" t="str">
            <v>LV LC CD</v>
          </cell>
          <cell r="AY25" t="str">
            <v>LV LC CD</v>
          </cell>
          <cell r="BA25" t="str">
            <v>LV LC CD</v>
          </cell>
          <cell r="BC25" t="str">
            <v>LV LC CD</v>
          </cell>
          <cell r="BD25" t="str">
            <v>LV LC CD</v>
          </cell>
          <cell r="BF25" t="str">
            <v>LV LC CD</v>
          </cell>
          <cell r="BH25" t="str">
            <v>LV LC CD</v>
          </cell>
          <cell r="BJ25" t="str">
            <v>LV LC CD</v>
          </cell>
          <cell r="CC25" t="str">
            <v>LV LC CD</v>
          </cell>
          <cell r="CF25" t="str">
            <v>LV LC CD</v>
          </cell>
          <cell r="CI25" t="str">
            <v>LV LC CD</v>
          </cell>
          <cell r="CN25" t="str">
            <v>LV LC CD</v>
          </cell>
          <cell r="CP25" t="str">
            <v>LV LC CD</v>
          </cell>
          <cell r="CR25" t="str">
            <v>LV LC CD</v>
          </cell>
        </row>
        <row r="35">
          <cell r="B35" t="str">
            <v>MSPCTNS</v>
          </cell>
        </row>
        <row r="36">
          <cell r="B36" t="str">
            <v>MSPCNS3R</v>
          </cell>
        </row>
        <row r="37">
          <cell r="B37" t="str">
            <v>MSPCCOR</v>
          </cell>
        </row>
        <row r="39">
          <cell r="B39" t="str">
            <v>MSPCGM</v>
          </cell>
        </row>
        <row r="40">
          <cell r="C40" t="str">
            <v/>
          </cell>
        </row>
        <row r="45">
          <cell r="B45" t="str">
            <v>MSPCSGA</v>
          </cell>
        </row>
        <row r="46">
          <cell r="B46" t="str">
            <v>MSPCRD</v>
          </cell>
        </row>
        <row r="47">
          <cell r="B47" t="str">
            <v>MSPCOTH</v>
          </cell>
        </row>
        <row r="48">
          <cell r="B48" t="str">
            <v>35101302</v>
          </cell>
        </row>
        <row r="49">
          <cell r="B49" t="str">
            <v>35201302</v>
          </cell>
        </row>
        <row r="50">
          <cell r="B50" t="str">
            <v>32201617</v>
          </cell>
        </row>
        <row r="51">
          <cell r="B51" t="str">
            <v>MSPCEBIT</v>
          </cell>
        </row>
        <row r="54">
          <cell r="B54" t="str">
            <v>MSPCNINT</v>
          </cell>
        </row>
        <row r="55">
          <cell r="B55" t="str">
            <v>MSPCEBT</v>
          </cell>
        </row>
        <row r="56">
          <cell r="B56" t="str">
            <v>MSPCTAX</v>
          </cell>
        </row>
        <row r="57">
          <cell r="B57" t="str">
            <v>MSPCEAT</v>
          </cell>
        </row>
        <row r="58">
          <cell r="B58" t="str">
            <v>32201612</v>
          </cell>
          <cell r="C58" t="str">
            <v>200</v>
          </cell>
        </row>
        <row r="59">
          <cell r="B59" t="str">
            <v>32201614</v>
          </cell>
          <cell r="C59" t="str">
            <v>200</v>
          </cell>
        </row>
        <row r="60">
          <cell r="B60" t="str">
            <v>32201616</v>
          </cell>
          <cell r="C60" t="str">
            <v>200</v>
          </cell>
        </row>
        <row r="61">
          <cell r="B61" t="str">
            <v>32201618</v>
          </cell>
          <cell r="C61" t="str">
            <v>200</v>
          </cell>
        </row>
        <row r="62">
          <cell r="B62" t="str">
            <v>39901010</v>
          </cell>
          <cell r="C62" t="str">
            <v>C192</v>
          </cell>
        </row>
        <row r="63">
          <cell r="B63" t="str">
            <v>39901010</v>
          </cell>
          <cell r="C63" t="str">
            <v>C194</v>
          </cell>
        </row>
        <row r="64">
          <cell r="B64" t="str">
            <v>39901010</v>
          </cell>
          <cell r="C64" t="str">
            <v>C195</v>
          </cell>
        </row>
        <row r="65">
          <cell r="B65" t="str">
            <v>39901020</v>
          </cell>
          <cell r="C65" t="str">
            <v>C192</v>
          </cell>
        </row>
        <row r="66">
          <cell r="B66" t="str">
            <v>39901020</v>
          </cell>
          <cell r="C66" t="str">
            <v>C194</v>
          </cell>
        </row>
        <row r="67">
          <cell r="B67" t="str">
            <v>39901020</v>
          </cell>
          <cell r="C67" t="str">
            <v>C195</v>
          </cell>
        </row>
        <row r="68">
          <cell r="B68" t="str">
            <v>39901210</v>
          </cell>
          <cell r="C68" t="str">
            <v>C190</v>
          </cell>
        </row>
        <row r="69">
          <cell r="B69" t="str">
            <v>39901220</v>
          </cell>
          <cell r="C69" t="str">
            <v>C190</v>
          </cell>
        </row>
        <row r="70">
          <cell r="B70" t="str">
            <v>39901230</v>
          </cell>
          <cell r="C70" t="str">
            <v>C190</v>
          </cell>
        </row>
        <row r="71">
          <cell r="B71" t="str">
            <v>39901440</v>
          </cell>
          <cell r="C71" t="str">
            <v>C190</v>
          </cell>
        </row>
        <row r="72">
          <cell r="B72" t="str">
            <v>39901310</v>
          </cell>
          <cell r="C72" t="str">
            <v>C190</v>
          </cell>
        </row>
        <row r="73">
          <cell r="B73" t="str">
            <v>39901410</v>
          </cell>
          <cell r="C73" t="str">
            <v>C190</v>
          </cell>
        </row>
        <row r="74">
          <cell r="B74" t="str">
            <v>39901450</v>
          </cell>
          <cell r="C74" t="str">
            <v>C190</v>
          </cell>
        </row>
        <row r="75">
          <cell r="B75" t="str">
            <v>39901030</v>
          </cell>
          <cell r="C75" t="str">
            <v>C191</v>
          </cell>
        </row>
        <row r="76">
          <cell r="B76" t="str">
            <v>39901035</v>
          </cell>
          <cell r="C76" t="str">
            <v>C190</v>
          </cell>
        </row>
        <row r="77">
          <cell r="B77" t="str">
            <v>39901470</v>
          </cell>
          <cell r="C77" t="str">
            <v>C190</v>
          </cell>
        </row>
        <row r="78">
          <cell r="B78" t="str">
            <v>39901042</v>
          </cell>
          <cell r="C78" t="str">
            <v>C192</v>
          </cell>
        </row>
        <row r="79">
          <cell r="B79" t="str">
            <v>39901042</v>
          </cell>
          <cell r="C79" t="str">
            <v>C194</v>
          </cell>
        </row>
        <row r="80">
          <cell r="B80" t="str">
            <v>39901042</v>
          </cell>
          <cell r="C80" t="str">
            <v>C195</v>
          </cell>
        </row>
        <row r="81">
          <cell r="B81" t="str">
            <v>39901045</v>
          </cell>
          <cell r="C81" t="str">
            <v>C192</v>
          </cell>
        </row>
        <row r="82">
          <cell r="B82" t="str">
            <v>39901045</v>
          </cell>
          <cell r="C82" t="str">
            <v>C194</v>
          </cell>
        </row>
        <row r="83">
          <cell r="B83" t="str">
            <v>39901045</v>
          </cell>
          <cell r="C83" t="str">
            <v>C195</v>
          </cell>
        </row>
        <row r="84">
          <cell r="B84" t="str">
            <v>39901050</v>
          </cell>
          <cell r="C84" t="str">
            <v>C192</v>
          </cell>
        </row>
        <row r="85">
          <cell r="B85" t="str">
            <v>39901050</v>
          </cell>
          <cell r="C85" t="str">
            <v>C194</v>
          </cell>
        </row>
        <row r="86">
          <cell r="B86" t="str">
            <v>39901050</v>
          </cell>
          <cell r="C86" t="str">
            <v>C195</v>
          </cell>
        </row>
        <row r="87">
          <cell r="B87" t="str">
            <v>39901060</v>
          </cell>
          <cell r="C87" t="str">
            <v>C192</v>
          </cell>
        </row>
        <row r="88">
          <cell r="B88" t="str">
            <v>39901060</v>
          </cell>
          <cell r="C88" t="str">
            <v>C194</v>
          </cell>
        </row>
        <row r="89">
          <cell r="B89" t="str">
            <v>39901060</v>
          </cell>
          <cell r="C89" t="str">
            <v>C195</v>
          </cell>
        </row>
        <row r="90">
          <cell r="B90" t="str">
            <v>39901070</v>
          </cell>
          <cell r="C90" t="str">
            <v>C192</v>
          </cell>
        </row>
        <row r="91">
          <cell r="B91" t="str">
            <v>39901070</v>
          </cell>
          <cell r="C91" t="str">
            <v>C194</v>
          </cell>
        </row>
        <row r="92">
          <cell r="B92" t="str">
            <v>39901070</v>
          </cell>
          <cell r="C92" t="str">
            <v>C195</v>
          </cell>
        </row>
        <row r="93">
          <cell r="B93" t="str">
            <v>39901080</v>
          </cell>
          <cell r="C93" t="str">
            <v>C192</v>
          </cell>
        </row>
        <row r="94">
          <cell r="B94" t="str">
            <v>39901080</v>
          </cell>
          <cell r="C94" t="str">
            <v>C194</v>
          </cell>
        </row>
        <row r="95">
          <cell r="B95" t="str">
            <v>39901080</v>
          </cell>
          <cell r="C95" t="str">
            <v>C195</v>
          </cell>
        </row>
        <row r="96">
          <cell r="B96" t="str">
            <v>39901095</v>
          </cell>
          <cell r="C96" t="str">
            <v>C192</v>
          </cell>
        </row>
        <row r="97">
          <cell r="B97" t="str">
            <v>39901095</v>
          </cell>
          <cell r="C97" t="str">
            <v>C194</v>
          </cell>
        </row>
        <row r="98">
          <cell r="B98" t="str">
            <v>39901095</v>
          </cell>
          <cell r="C98" t="str">
            <v>C195</v>
          </cell>
        </row>
        <row r="99">
          <cell r="B99" t="str">
            <v>39901090</v>
          </cell>
          <cell r="C99" t="str">
            <v>C192</v>
          </cell>
        </row>
        <row r="100">
          <cell r="B100" t="str">
            <v>39901090</v>
          </cell>
          <cell r="C100" t="str">
            <v>C194</v>
          </cell>
        </row>
        <row r="101">
          <cell r="B101" t="str">
            <v>39901090</v>
          </cell>
          <cell r="C101" t="str">
            <v>C195</v>
          </cell>
        </row>
        <row r="102">
          <cell r="B102" t="str">
            <v>39901411</v>
          </cell>
          <cell r="C102" t="str">
            <v>C192</v>
          </cell>
        </row>
        <row r="103">
          <cell r="B103" t="str">
            <v>39901411</v>
          </cell>
          <cell r="C103" t="str">
            <v>C194</v>
          </cell>
        </row>
        <row r="104">
          <cell r="B104" t="str">
            <v>39901411</v>
          </cell>
          <cell r="C104" t="str">
            <v>C195</v>
          </cell>
        </row>
        <row r="105">
          <cell r="B105" t="str">
            <v>39901415</v>
          </cell>
          <cell r="C105" t="str">
            <v>C192</v>
          </cell>
        </row>
        <row r="106">
          <cell r="B106" t="str">
            <v>39901415</v>
          </cell>
          <cell r="C106" t="str">
            <v>C194</v>
          </cell>
        </row>
        <row r="107">
          <cell r="B107" t="str">
            <v>39901415</v>
          </cell>
          <cell r="C107" t="str">
            <v>C195</v>
          </cell>
        </row>
        <row r="108">
          <cell r="B108" t="str">
            <v>39901460</v>
          </cell>
          <cell r="C108" t="str">
            <v>C192</v>
          </cell>
        </row>
        <row r="109">
          <cell r="B109" t="str">
            <v>39901460</v>
          </cell>
          <cell r="C109" t="str">
            <v>C194</v>
          </cell>
        </row>
        <row r="110">
          <cell r="B110" t="str">
            <v>39901460</v>
          </cell>
          <cell r="C110" t="str">
            <v>C195</v>
          </cell>
        </row>
        <row r="111">
          <cell r="B111" t="str">
            <v>39901012</v>
          </cell>
          <cell r="C111" t="str">
            <v>C192</v>
          </cell>
        </row>
        <row r="112">
          <cell r="B112" t="str">
            <v>39901012</v>
          </cell>
          <cell r="C112" t="str">
            <v>C194</v>
          </cell>
        </row>
        <row r="113">
          <cell r="B113" t="str">
            <v>39901012</v>
          </cell>
          <cell r="C113" t="str">
            <v>C195</v>
          </cell>
        </row>
        <row r="114">
          <cell r="B114" t="str">
            <v>39901464</v>
          </cell>
          <cell r="C114" t="str">
            <v>C192</v>
          </cell>
        </row>
        <row r="115">
          <cell r="B115" t="str">
            <v>39901464</v>
          </cell>
          <cell r="C115" t="str">
            <v>C194</v>
          </cell>
        </row>
        <row r="116">
          <cell r="B116" t="str">
            <v>39901464</v>
          </cell>
          <cell r="C116" t="str">
            <v>C195</v>
          </cell>
        </row>
        <row r="117">
          <cell r="B117" t="str">
            <v>39901211</v>
          </cell>
          <cell r="C117" t="str">
            <v>C192</v>
          </cell>
        </row>
        <row r="118">
          <cell r="B118" t="str">
            <v>39901211</v>
          </cell>
          <cell r="C118" t="str">
            <v>C194</v>
          </cell>
        </row>
        <row r="119">
          <cell r="B119" t="str">
            <v>39901211</v>
          </cell>
          <cell r="C119" t="str">
            <v>C195</v>
          </cell>
        </row>
        <row r="120">
          <cell r="B120" t="str">
            <v>39901462</v>
          </cell>
          <cell r="C120" t="str">
            <v>C192</v>
          </cell>
        </row>
        <row r="121">
          <cell r="B121" t="str">
            <v>39901462</v>
          </cell>
          <cell r="C121" t="str">
            <v>C194</v>
          </cell>
        </row>
        <row r="122">
          <cell r="B122" t="str">
            <v>39901462</v>
          </cell>
          <cell r="C122" t="str">
            <v>C195</v>
          </cell>
        </row>
        <row r="123">
          <cell r="B123" t="str">
            <v>39901465</v>
          </cell>
          <cell r="C123" t="str">
            <v>C192</v>
          </cell>
        </row>
        <row r="124">
          <cell r="B124" t="str">
            <v>39901465</v>
          </cell>
          <cell r="C124" t="str">
            <v>C194</v>
          </cell>
        </row>
        <row r="125">
          <cell r="B125" t="str">
            <v>39901465</v>
          </cell>
          <cell r="C125" t="str">
            <v>C195</v>
          </cell>
        </row>
        <row r="126">
          <cell r="B126" t="str">
            <v>39901466</v>
          </cell>
          <cell r="C126" t="str">
            <v>C192</v>
          </cell>
        </row>
        <row r="127">
          <cell r="B127" t="str">
            <v>39901466</v>
          </cell>
          <cell r="C127" t="str">
            <v>C194</v>
          </cell>
        </row>
        <row r="128">
          <cell r="B128" t="str">
            <v>39901466</v>
          </cell>
          <cell r="C128" t="str">
            <v>C195</v>
          </cell>
        </row>
        <row r="129">
          <cell r="B129" t="str">
            <v>39901311</v>
          </cell>
          <cell r="C129" t="str">
            <v>C192</v>
          </cell>
        </row>
        <row r="130">
          <cell r="B130" t="str">
            <v>39901311</v>
          </cell>
          <cell r="C130" t="str">
            <v>C194</v>
          </cell>
        </row>
        <row r="131">
          <cell r="B131" t="str">
            <v>39901311</v>
          </cell>
          <cell r="C131" t="str">
            <v>C195</v>
          </cell>
        </row>
        <row r="132">
          <cell r="B132" t="str">
            <v>39901040</v>
          </cell>
          <cell r="C132" t="str">
            <v>C194</v>
          </cell>
        </row>
        <row r="138">
          <cell r="B138" t="str">
            <v>10120111</v>
          </cell>
          <cell r="C138" t="str">
            <v>D202010000</v>
          </cell>
        </row>
        <row r="139">
          <cell r="B139" t="str">
            <v>10120111</v>
          </cell>
          <cell r="C139" t="str">
            <v>D203010000</v>
          </cell>
        </row>
        <row r="140">
          <cell r="B140" t="str">
            <v>MSBCREC3</v>
          </cell>
        </row>
        <row r="142">
          <cell r="B142" t="str">
            <v>MRBCINVT</v>
          </cell>
        </row>
        <row r="144">
          <cell r="B144" t="str">
            <v>20110000</v>
          </cell>
        </row>
        <row r="146">
          <cell r="B146" t="str">
            <v>MSXCAP3</v>
          </cell>
        </row>
        <row r="149">
          <cell r="B149" t="str">
            <v>MRXCAPE</v>
          </cell>
        </row>
        <row r="151">
          <cell r="D151" t="str">
            <v>53301297</v>
          </cell>
          <cell r="E151" t="str">
            <v>PC</v>
          </cell>
          <cell r="F151" t="str">
            <v>BASE</v>
          </cell>
        </row>
        <row r="152">
          <cell r="D152" t="str">
            <v>53301297</v>
          </cell>
          <cell r="E152" t="str">
            <v>PC</v>
          </cell>
          <cell r="F152" t="str">
            <v>PYACQ</v>
          </cell>
        </row>
        <row r="153">
          <cell r="D153" t="str">
            <v>53301297</v>
          </cell>
          <cell r="E153" t="str">
            <v>PC</v>
          </cell>
          <cell r="F153" t="str">
            <v>CYACQ</v>
          </cell>
        </row>
        <row r="155">
          <cell r="D155" t="str">
            <v>53301296</v>
          </cell>
        </row>
        <row r="156">
          <cell r="D156" t="str">
            <v>53301280</v>
          </cell>
        </row>
        <row r="157">
          <cell r="D157" t="str">
            <v>53301281</v>
          </cell>
        </row>
        <row r="159">
          <cell r="D159" t="str">
            <v>53301284</v>
          </cell>
        </row>
        <row r="162">
          <cell r="D162" t="str">
            <v>53301010</v>
          </cell>
          <cell r="E162" t="str">
            <v>PC</v>
          </cell>
          <cell r="F162" t="str">
            <v>0201010105</v>
          </cell>
        </row>
        <row r="163">
          <cell r="D163" t="str">
            <v>53301010</v>
          </cell>
          <cell r="E163" t="str">
            <v>PC</v>
          </cell>
          <cell r="F163" t="str">
            <v>0201010102</v>
          </cell>
        </row>
        <row r="164">
          <cell r="D164" t="str">
            <v>53301010</v>
          </cell>
          <cell r="E164" t="str">
            <v>PC</v>
          </cell>
          <cell r="F164" t="str">
            <v>0201010131</v>
          </cell>
        </row>
        <row r="165">
          <cell r="D165" t="str">
            <v>53301010</v>
          </cell>
          <cell r="E165" t="str">
            <v>PC</v>
          </cell>
          <cell r="F165" t="str">
            <v>0201010132</v>
          </cell>
        </row>
        <row r="167">
          <cell r="D167" t="str">
            <v>53301110</v>
          </cell>
          <cell r="E167" t="str">
            <v>PC</v>
          </cell>
          <cell r="F167" t="str">
            <v>0201010105</v>
          </cell>
        </row>
        <row r="168">
          <cell r="D168" t="str">
            <v>53301110</v>
          </cell>
          <cell r="E168" t="str">
            <v>PC</v>
          </cell>
          <cell r="F168" t="str">
            <v>0201010102</v>
          </cell>
        </row>
        <row r="169">
          <cell r="D169" t="str">
            <v>53301110</v>
          </cell>
          <cell r="E169" t="str">
            <v>PC</v>
          </cell>
          <cell r="F169" t="str">
            <v>0201010131</v>
          </cell>
        </row>
        <row r="170">
          <cell r="D170" t="str">
            <v>53301110</v>
          </cell>
          <cell r="E170" t="str">
            <v>PC</v>
          </cell>
          <cell r="F170" t="str">
            <v>0201010132</v>
          </cell>
        </row>
        <row r="172">
          <cell r="D172" t="str">
            <v>53301010</v>
          </cell>
          <cell r="E172" t="str">
            <v>PC</v>
          </cell>
          <cell r="F172" t="str">
            <v>0201010300</v>
          </cell>
        </row>
        <row r="173">
          <cell r="D173" t="str">
            <v>53301110</v>
          </cell>
          <cell r="E173" t="str">
            <v>PC</v>
          </cell>
          <cell r="F173" t="str">
            <v>0201010300</v>
          </cell>
        </row>
        <row r="174">
          <cell r="D174" t="str">
            <v>53301010</v>
          </cell>
          <cell r="E174" t="str">
            <v>PC</v>
          </cell>
          <cell r="F174" t="str">
            <v>0201021000</v>
          </cell>
        </row>
        <row r="175">
          <cell r="D175" t="str">
            <v>53301010</v>
          </cell>
          <cell r="E175" t="str">
            <v>PC</v>
          </cell>
          <cell r="F175" t="str">
            <v>0201020410</v>
          </cell>
        </row>
        <row r="176">
          <cell r="D176" t="str">
            <v>53301110</v>
          </cell>
          <cell r="E176" t="str">
            <v>PC</v>
          </cell>
          <cell r="F176" t="str">
            <v>0201021000</v>
          </cell>
        </row>
        <row r="177">
          <cell r="D177" t="str">
            <v>53301110</v>
          </cell>
          <cell r="E177" t="str">
            <v>PC</v>
          </cell>
          <cell r="F177" t="str">
            <v>0201020410</v>
          </cell>
        </row>
        <row r="181">
          <cell r="D181" t="str">
            <v>51203216</v>
          </cell>
          <cell r="E181" t="str">
            <v>PC</v>
          </cell>
          <cell r="F181" t="str">
            <v>PQ1200</v>
          </cell>
        </row>
        <row r="182">
          <cell r="D182" t="str">
            <v>51203216</v>
          </cell>
          <cell r="E182" t="str">
            <v>PC</v>
          </cell>
          <cell r="F182" t="str">
            <v>PQ1210</v>
          </cell>
        </row>
        <row r="183">
          <cell r="D183" t="str">
            <v>51203216</v>
          </cell>
          <cell r="E183" t="str">
            <v>PC</v>
          </cell>
          <cell r="F183" t="str">
            <v>PQ1220</v>
          </cell>
        </row>
        <row r="186">
          <cell r="D186" t="str">
            <v>MRHFTEFM</v>
          </cell>
        </row>
        <row r="200">
          <cell r="B200" t="str">
            <v>53333100</v>
          </cell>
        </row>
      </sheetData>
      <sheetData sheetId="17" refreshError="1"/>
      <sheetData sheetId="18" refreshError="1">
        <row r="6">
          <cell r="B6">
            <v>10</v>
          </cell>
        </row>
        <row r="7">
          <cell r="B7" t="str">
            <v>1A</v>
          </cell>
        </row>
        <row r="8">
          <cell r="B8" t="str">
            <v>CD</v>
          </cell>
        </row>
        <row r="16">
          <cell r="I16">
            <v>2005</v>
          </cell>
          <cell r="K16">
            <v>2005</v>
          </cell>
          <cell r="N16">
            <v>2005</v>
          </cell>
          <cell r="P16">
            <v>2005</v>
          </cell>
          <cell r="R16">
            <v>2005</v>
          </cell>
          <cell r="T16">
            <v>2005</v>
          </cell>
          <cell r="W16">
            <v>2005</v>
          </cell>
          <cell r="Y16">
            <v>2005</v>
          </cell>
          <cell r="AB16">
            <v>2005</v>
          </cell>
          <cell r="AD16">
            <v>2005</v>
          </cell>
          <cell r="AF16">
            <v>2005</v>
          </cell>
          <cell r="AH16">
            <v>2005</v>
          </cell>
          <cell r="AL16">
            <v>2005</v>
          </cell>
          <cell r="AN16">
            <v>2005</v>
          </cell>
          <cell r="AQ16">
            <v>2005</v>
          </cell>
          <cell r="AS16">
            <v>2005</v>
          </cell>
          <cell r="AU16">
            <v>2005</v>
          </cell>
          <cell r="AW16">
            <v>2005</v>
          </cell>
          <cell r="AZ16">
            <v>2005</v>
          </cell>
          <cell r="BB16">
            <v>2005</v>
          </cell>
          <cell r="BE16">
            <v>2005</v>
          </cell>
          <cell r="BG16">
            <v>2005</v>
          </cell>
          <cell r="BI16">
            <v>2005</v>
          </cell>
          <cell r="BK16">
            <v>2005</v>
          </cell>
          <cell r="CD16">
            <v>2005</v>
          </cell>
          <cell r="CG16">
            <v>2005</v>
          </cell>
          <cell r="CJ16">
            <v>2005</v>
          </cell>
          <cell r="CO16">
            <v>0</v>
          </cell>
          <cell r="CQ16">
            <v>0</v>
          </cell>
          <cell r="CS16">
            <v>0</v>
          </cell>
        </row>
        <row r="17">
          <cell r="I17">
            <v>1</v>
          </cell>
          <cell r="K17">
            <v>1</v>
          </cell>
          <cell r="N17">
            <v>1</v>
          </cell>
          <cell r="P17">
            <v>4</v>
          </cell>
          <cell r="R17">
            <v>4</v>
          </cell>
          <cell r="T17">
            <v>4</v>
          </cell>
          <cell r="W17">
            <v>4</v>
          </cell>
          <cell r="Y17">
            <v>4</v>
          </cell>
          <cell r="AB17">
            <v>4</v>
          </cell>
          <cell r="AD17">
            <v>5</v>
          </cell>
          <cell r="AF17">
            <v>5</v>
          </cell>
          <cell r="AH17">
            <v>5</v>
          </cell>
          <cell r="AL17">
            <v>1</v>
          </cell>
          <cell r="AN17">
            <v>1</v>
          </cell>
          <cell r="AQ17">
            <v>1</v>
          </cell>
          <cell r="AS17">
            <v>4</v>
          </cell>
          <cell r="AU17">
            <v>4</v>
          </cell>
          <cell r="AW17">
            <v>4</v>
          </cell>
          <cell r="AZ17">
            <v>3</v>
          </cell>
          <cell r="BB17">
            <v>3</v>
          </cell>
          <cell r="BE17">
            <v>3</v>
          </cell>
          <cell r="BG17">
            <v>5</v>
          </cell>
          <cell r="BI17">
            <v>5</v>
          </cell>
          <cell r="BK17">
            <v>5</v>
          </cell>
          <cell r="CD17">
            <v>5</v>
          </cell>
          <cell r="CG17">
            <v>5</v>
          </cell>
          <cell r="CJ17">
            <v>5</v>
          </cell>
          <cell r="CO17">
            <v>0</v>
          </cell>
          <cell r="CQ17">
            <v>0</v>
          </cell>
          <cell r="CS17">
            <v>0</v>
          </cell>
        </row>
        <row r="18">
          <cell r="I18" t="str">
            <v>308001PC</v>
          </cell>
          <cell r="K18" t="str">
            <v>0</v>
          </cell>
          <cell r="N18" t="str">
            <v>0</v>
          </cell>
          <cell r="P18" t="str">
            <v>308001PC</v>
          </cell>
          <cell r="R18" t="str">
            <v>0</v>
          </cell>
          <cell r="T18" t="str">
            <v>0</v>
          </cell>
          <cell r="W18" t="str">
            <v>308001PC</v>
          </cell>
          <cell r="Y18" t="str">
            <v>0</v>
          </cell>
          <cell r="AB18" t="str">
            <v>0</v>
          </cell>
          <cell r="AD18" t="str">
            <v>308001PC</v>
          </cell>
          <cell r="AF18" t="str">
            <v>0</v>
          </cell>
          <cell r="AH18" t="str">
            <v>0</v>
          </cell>
          <cell r="AL18" t="str">
            <v>308001PC</v>
          </cell>
          <cell r="AN18" t="str">
            <v>0</v>
          </cell>
          <cell r="AQ18" t="str">
            <v>0</v>
          </cell>
          <cell r="AS18" t="str">
            <v>308001PC</v>
          </cell>
          <cell r="AU18" t="str">
            <v>0</v>
          </cell>
          <cell r="AW18" t="str">
            <v>0</v>
          </cell>
          <cell r="AZ18" t="str">
            <v>308001PC</v>
          </cell>
          <cell r="BB18" t="str">
            <v>0</v>
          </cell>
          <cell r="BE18" t="str">
            <v>0</v>
          </cell>
          <cell r="BG18" t="str">
            <v>308001PC</v>
          </cell>
          <cell r="BI18" t="str">
            <v>0</v>
          </cell>
          <cell r="BK18" t="str">
            <v>0</v>
          </cell>
          <cell r="CD18" t="str">
            <v>308001PC</v>
          </cell>
          <cell r="CG18" t="str">
            <v>0</v>
          </cell>
          <cell r="CJ18" t="str">
            <v>0</v>
          </cell>
          <cell r="CO18" t="str">
            <v>308001PC</v>
          </cell>
          <cell r="CQ18" t="str">
            <v>0</v>
          </cell>
          <cell r="CS18" t="str">
            <v>0</v>
          </cell>
        </row>
        <row r="19">
          <cell r="I19">
            <v>410</v>
          </cell>
          <cell r="K19">
            <v>410</v>
          </cell>
          <cell r="N19">
            <v>410</v>
          </cell>
          <cell r="P19">
            <v>410</v>
          </cell>
          <cell r="R19">
            <v>410</v>
          </cell>
          <cell r="T19">
            <v>410</v>
          </cell>
          <cell r="W19">
            <v>100</v>
          </cell>
          <cell r="Y19">
            <v>100</v>
          </cell>
          <cell r="AB19">
            <v>100</v>
          </cell>
          <cell r="AD19">
            <v>100</v>
          </cell>
          <cell r="AF19">
            <v>100</v>
          </cell>
          <cell r="AH19">
            <v>100</v>
          </cell>
          <cell r="AL19">
            <v>410</v>
          </cell>
          <cell r="AN19">
            <v>410</v>
          </cell>
          <cell r="AQ19">
            <v>410</v>
          </cell>
          <cell r="AS19">
            <v>410</v>
          </cell>
          <cell r="AU19">
            <v>410</v>
          </cell>
          <cell r="AW19">
            <v>410</v>
          </cell>
          <cell r="AZ19">
            <v>100</v>
          </cell>
          <cell r="BB19">
            <v>100</v>
          </cell>
          <cell r="BE19">
            <v>100</v>
          </cell>
          <cell r="BG19">
            <v>100</v>
          </cell>
          <cell r="BI19">
            <v>100</v>
          </cell>
          <cell r="BK19">
            <v>100</v>
          </cell>
          <cell r="CD19">
            <v>100</v>
          </cell>
          <cell r="CG19">
            <v>100</v>
          </cell>
          <cell r="CJ19">
            <v>100</v>
          </cell>
          <cell r="CO19">
            <v>410</v>
          </cell>
          <cell r="CQ19">
            <v>410</v>
          </cell>
          <cell r="CS19">
            <v>410</v>
          </cell>
        </row>
        <row r="20">
          <cell r="I20" t="str">
            <v>LV UN CD</v>
          </cell>
          <cell r="K20" t="str">
            <v>LV UN CD</v>
          </cell>
          <cell r="N20" t="str">
            <v>LV UN CD</v>
          </cell>
          <cell r="P20" t="str">
            <v>LV UN CD</v>
          </cell>
          <cell r="R20" t="str">
            <v>LV UN CD</v>
          </cell>
          <cell r="T20" t="str">
            <v>LV UN CD</v>
          </cell>
          <cell r="W20" t="str">
            <v>LV UN CD</v>
          </cell>
          <cell r="Y20" t="str">
            <v>LV UN CD</v>
          </cell>
          <cell r="AB20" t="str">
            <v>LV UN CD</v>
          </cell>
          <cell r="AD20" t="str">
            <v>LV UN CD</v>
          </cell>
          <cell r="AF20" t="str">
            <v>LV UN CD</v>
          </cell>
          <cell r="AH20" t="str">
            <v>LV UN CD</v>
          </cell>
          <cell r="AL20" t="str">
            <v>LV UN CD</v>
          </cell>
          <cell r="AN20" t="str">
            <v>LV UN CD</v>
          </cell>
          <cell r="AQ20" t="str">
            <v>LV UN CD</v>
          </cell>
          <cell r="AS20" t="str">
            <v>LV UN CD</v>
          </cell>
          <cell r="AU20" t="str">
            <v>LV UN CD</v>
          </cell>
          <cell r="AW20" t="str">
            <v>LV UN CD</v>
          </cell>
          <cell r="AZ20" t="str">
            <v>LV UN CD</v>
          </cell>
          <cell r="BB20" t="str">
            <v>LV UN CD</v>
          </cell>
          <cell r="BE20" t="str">
            <v>LV UN CD</v>
          </cell>
          <cell r="BG20" t="str">
            <v>LV UN CD</v>
          </cell>
          <cell r="BI20" t="str">
            <v>LV UN CD</v>
          </cell>
          <cell r="BK20" t="str">
            <v>LV UN CD</v>
          </cell>
          <cell r="CD20" t="str">
            <v>LV UN CD</v>
          </cell>
          <cell r="CG20" t="str">
            <v>LV UN CD</v>
          </cell>
          <cell r="CJ20" t="str">
            <v>LV UN CD</v>
          </cell>
          <cell r="CO20" t="str">
            <v>LV UN CD</v>
          </cell>
          <cell r="CQ20" t="str">
            <v>LV UN CD</v>
          </cell>
          <cell r="CS20" t="str">
            <v>LV UN CD</v>
          </cell>
        </row>
        <row r="21">
          <cell r="H21">
            <v>2005</v>
          </cell>
          <cell r="J21">
            <v>2005</v>
          </cell>
          <cell r="L21">
            <v>2005</v>
          </cell>
          <cell r="M21">
            <v>2005</v>
          </cell>
          <cell r="O21">
            <v>2005</v>
          </cell>
          <cell r="Q21">
            <v>2005</v>
          </cell>
          <cell r="S21">
            <v>2005</v>
          </cell>
          <cell r="V21">
            <v>2005</v>
          </cell>
          <cell r="X21">
            <v>2005</v>
          </cell>
          <cell r="Z21">
            <v>2005</v>
          </cell>
          <cell r="AA21">
            <v>2005</v>
          </cell>
          <cell r="AC21">
            <v>2005</v>
          </cell>
          <cell r="AE21">
            <v>2005</v>
          </cell>
          <cell r="AG21">
            <v>2005</v>
          </cell>
          <cell r="AK21">
            <v>2005</v>
          </cell>
          <cell r="AM21">
            <v>2005</v>
          </cell>
          <cell r="AO21">
            <v>2005</v>
          </cell>
          <cell r="AP21">
            <v>2005</v>
          </cell>
          <cell r="AR21">
            <v>2005</v>
          </cell>
          <cell r="AT21">
            <v>2005</v>
          </cell>
          <cell r="AV21">
            <v>2005</v>
          </cell>
          <cell r="AY21">
            <v>2005</v>
          </cell>
          <cell r="BA21">
            <v>2005</v>
          </cell>
          <cell r="BC21">
            <v>2005</v>
          </cell>
          <cell r="BD21">
            <v>2005</v>
          </cell>
          <cell r="BF21">
            <v>2005</v>
          </cell>
          <cell r="BH21">
            <v>2005</v>
          </cell>
          <cell r="BJ21">
            <v>2005</v>
          </cell>
          <cell r="CC21">
            <v>2005</v>
          </cell>
          <cell r="CF21">
            <v>2005</v>
          </cell>
          <cell r="CI21">
            <v>2005</v>
          </cell>
          <cell r="CN21">
            <v>0</v>
          </cell>
          <cell r="CP21">
            <v>0</v>
          </cell>
          <cell r="CR21">
            <v>0</v>
          </cell>
        </row>
        <row r="22">
          <cell r="H22">
            <v>1</v>
          </cell>
          <cell r="J22">
            <v>1</v>
          </cell>
          <cell r="L22">
            <v>1</v>
          </cell>
          <cell r="M22">
            <v>1</v>
          </cell>
          <cell r="O22">
            <v>4</v>
          </cell>
          <cell r="Q22">
            <v>4</v>
          </cell>
          <cell r="S22">
            <v>4</v>
          </cell>
          <cell r="V22">
            <v>4</v>
          </cell>
          <cell r="X22">
            <v>4</v>
          </cell>
          <cell r="Z22">
            <v>4</v>
          </cell>
          <cell r="AA22">
            <v>4</v>
          </cell>
          <cell r="AC22">
            <v>5</v>
          </cell>
          <cell r="AE22">
            <v>5</v>
          </cell>
          <cell r="AG22">
            <v>5</v>
          </cell>
          <cell r="AK22">
            <v>1</v>
          </cell>
          <cell r="AM22">
            <v>1</v>
          </cell>
          <cell r="AO22">
            <v>1</v>
          </cell>
          <cell r="AP22">
            <v>1</v>
          </cell>
          <cell r="AR22">
            <v>4</v>
          </cell>
          <cell r="AT22">
            <v>4</v>
          </cell>
          <cell r="AV22">
            <v>4</v>
          </cell>
          <cell r="AY22">
            <v>3</v>
          </cell>
          <cell r="BA22">
            <v>3</v>
          </cell>
          <cell r="BC22">
            <v>3</v>
          </cell>
          <cell r="BD22">
            <v>3</v>
          </cell>
          <cell r="BF22">
            <v>5</v>
          </cell>
          <cell r="BH22">
            <v>5</v>
          </cell>
          <cell r="BJ22">
            <v>5</v>
          </cell>
          <cell r="CC22">
            <v>5</v>
          </cell>
          <cell r="CF22">
            <v>5</v>
          </cell>
          <cell r="CI22">
            <v>5</v>
          </cell>
          <cell r="CN22">
            <v>0</v>
          </cell>
          <cell r="CP22">
            <v>0</v>
          </cell>
          <cell r="CR22">
            <v>0</v>
          </cell>
        </row>
        <row r="23">
          <cell r="H23" t="str">
            <v>308001PC</v>
          </cell>
          <cell r="J23" t="str">
            <v>0</v>
          </cell>
          <cell r="L23" t="str">
            <v>0</v>
          </cell>
          <cell r="M23" t="str">
            <v>0</v>
          </cell>
          <cell r="O23" t="str">
            <v>308001PC</v>
          </cell>
          <cell r="Q23" t="str">
            <v>0</v>
          </cell>
          <cell r="S23" t="str">
            <v>0</v>
          </cell>
          <cell r="V23" t="str">
            <v>308001PC</v>
          </cell>
          <cell r="X23" t="str">
            <v>0</v>
          </cell>
          <cell r="Z23" t="str">
            <v>0</v>
          </cell>
          <cell r="AA23" t="str">
            <v>0</v>
          </cell>
          <cell r="AC23" t="str">
            <v>308001PC</v>
          </cell>
          <cell r="AE23" t="str">
            <v>0</v>
          </cell>
          <cell r="AG23" t="str">
            <v>0</v>
          </cell>
          <cell r="AK23" t="str">
            <v>308001PC</v>
          </cell>
          <cell r="AM23" t="str">
            <v>0</v>
          </cell>
          <cell r="AO23" t="str">
            <v>0</v>
          </cell>
          <cell r="AP23" t="str">
            <v>0</v>
          </cell>
          <cell r="AR23" t="str">
            <v>308001PC</v>
          </cell>
          <cell r="AT23" t="str">
            <v>0</v>
          </cell>
          <cell r="AV23" t="str">
            <v>0</v>
          </cell>
          <cell r="AY23" t="str">
            <v>308001PC</v>
          </cell>
          <cell r="BA23" t="str">
            <v>0</v>
          </cell>
          <cell r="BC23" t="str">
            <v>0</v>
          </cell>
          <cell r="BD23" t="str">
            <v>0</v>
          </cell>
          <cell r="BF23" t="str">
            <v>308001PC</v>
          </cell>
          <cell r="BH23" t="str">
            <v>0</v>
          </cell>
          <cell r="BJ23" t="str">
            <v>0</v>
          </cell>
          <cell r="CC23" t="str">
            <v>308001PC</v>
          </cell>
          <cell r="CF23" t="str">
            <v>0</v>
          </cell>
          <cell r="CI23" t="str">
            <v>0</v>
          </cell>
          <cell r="CN23" t="str">
            <v>308001PC</v>
          </cell>
          <cell r="CP23" t="str">
            <v>0</v>
          </cell>
          <cell r="CR23" t="str">
            <v>0</v>
          </cell>
        </row>
        <row r="24">
          <cell r="H24">
            <v>410</v>
          </cell>
          <cell r="J24">
            <v>410</v>
          </cell>
          <cell r="L24">
            <v>410</v>
          </cell>
          <cell r="M24">
            <v>410</v>
          </cell>
          <cell r="O24">
            <v>410</v>
          </cell>
          <cell r="Q24">
            <v>410</v>
          </cell>
          <cell r="S24">
            <v>410</v>
          </cell>
          <cell r="V24">
            <v>100</v>
          </cell>
          <cell r="X24">
            <v>100</v>
          </cell>
          <cell r="Z24">
            <v>100</v>
          </cell>
          <cell r="AA24">
            <v>100</v>
          </cell>
          <cell r="AC24">
            <v>100</v>
          </cell>
          <cell r="AE24">
            <v>100</v>
          </cell>
          <cell r="AG24">
            <v>100</v>
          </cell>
          <cell r="AK24">
            <v>410</v>
          </cell>
          <cell r="AM24">
            <v>410</v>
          </cell>
          <cell r="AO24">
            <v>410</v>
          </cell>
          <cell r="AP24">
            <v>410</v>
          </cell>
          <cell r="AR24">
            <v>410</v>
          </cell>
          <cell r="AT24">
            <v>410</v>
          </cell>
          <cell r="AV24">
            <v>410</v>
          </cell>
          <cell r="AY24">
            <v>100</v>
          </cell>
          <cell r="BA24">
            <v>100</v>
          </cell>
          <cell r="BC24">
            <v>100</v>
          </cell>
          <cell r="BD24">
            <v>100</v>
          </cell>
          <cell r="BF24">
            <v>100</v>
          </cell>
          <cell r="BH24">
            <v>100</v>
          </cell>
          <cell r="BJ24">
            <v>100</v>
          </cell>
          <cell r="CC24">
            <v>100</v>
          </cell>
          <cell r="CF24">
            <v>100</v>
          </cell>
          <cell r="CI24">
            <v>100</v>
          </cell>
          <cell r="CN24">
            <v>410</v>
          </cell>
          <cell r="CP24">
            <v>410</v>
          </cell>
          <cell r="CR24">
            <v>410</v>
          </cell>
        </row>
        <row r="25">
          <cell r="H25" t="str">
            <v>LV LC CD</v>
          </cell>
          <cell r="J25" t="str">
            <v>LV LC CD</v>
          </cell>
          <cell r="L25" t="str">
            <v>LV LC CD</v>
          </cell>
          <cell r="M25" t="str">
            <v>LV LC CD</v>
          </cell>
          <cell r="O25" t="str">
            <v>LV LC CD</v>
          </cell>
          <cell r="Q25" t="str">
            <v>LV LC CD</v>
          </cell>
          <cell r="S25" t="str">
            <v>LV LC CD</v>
          </cell>
          <cell r="V25" t="str">
            <v>LV LC CD</v>
          </cell>
          <cell r="X25" t="str">
            <v>LV LC CD</v>
          </cell>
          <cell r="Z25" t="str">
            <v>LV LC CD</v>
          </cell>
          <cell r="AA25" t="str">
            <v>LV LC CD</v>
          </cell>
          <cell r="AC25" t="str">
            <v>LV LC CD</v>
          </cell>
          <cell r="AE25" t="str">
            <v>LV LC CD</v>
          </cell>
          <cell r="AG25" t="str">
            <v>LV LC CD</v>
          </cell>
          <cell r="AK25" t="str">
            <v>LV LC CD</v>
          </cell>
          <cell r="AM25" t="str">
            <v>LV LC CD</v>
          </cell>
          <cell r="AO25" t="str">
            <v>LV LC CD</v>
          </cell>
          <cell r="AP25" t="str">
            <v>LV LC CD</v>
          </cell>
          <cell r="AR25" t="str">
            <v>LV LC CD</v>
          </cell>
          <cell r="AT25" t="str">
            <v>LV LC CD</v>
          </cell>
          <cell r="AV25" t="str">
            <v>LV LC CD</v>
          </cell>
          <cell r="AY25" t="str">
            <v>LV LC CD</v>
          </cell>
          <cell r="BA25" t="str">
            <v>LV LC CD</v>
          </cell>
          <cell r="BC25" t="str">
            <v>LV LC CD</v>
          </cell>
          <cell r="BD25" t="str">
            <v>LV LC CD</v>
          </cell>
          <cell r="BF25" t="str">
            <v>LV LC CD</v>
          </cell>
          <cell r="BH25" t="str">
            <v>LV LC CD</v>
          </cell>
          <cell r="BJ25" t="str">
            <v>LV LC CD</v>
          </cell>
          <cell r="CC25" t="str">
            <v>LV LC CD</v>
          </cell>
          <cell r="CF25" t="str">
            <v>LV LC CD</v>
          </cell>
          <cell r="CI25" t="str">
            <v>LV LC CD</v>
          </cell>
          <cell r="CN25" t="str">
            <v>LV LC CD</v>
          </cell>
          <cell r="CP25" t="str">
            <v>LV LC CD</v>
          </cell>
          <cell r="CR25" t="str">
            <v>LV LC CD</v>
          </cell>
        </row>
        <row r="35">
          <cell r="B35" t="str">
            <v>MSPCTNS</v>
          </cell>
        </row>
        <row r="36">
          <cell r="B36" t="str">
            <v>MSPCNS3R</v>
          </cell>
        </row>
        <row r="37">
          <cell r="B37" t="str">
            <v>MSPCCOR</v>
          </cell>
        </row>
        <row r="39">
          <cell r="B39" t="str">
            <v>MSPCGM</v>
          </cell>
        </row>
        <row r="45">
          <cell r="B45" t="str">
            <v>MSPCSGA</v>
          </cell>
        </row>
        <row r="46">
          <cell r="B46" t="str">
            <v>MSPCRD</v>
          </cell>
        </row>
        <row r="47">
          <cell r="B47" t="str">
            <v>MSPCOTH</v>
          </cell>
        </row>
        <row r="48">
          <cell r="B48" t="str">
            <v>35101302</v>
          </cell>
        </row>
        <row r="49">
          <cell r="B49" t="str">
            <v>35201302</v>
          </cell>
        </row>
        <row r="50">
          <cell r="B50" t="str">
            <v>32201617</v>
          </cell>
        </row>
        <row r="51">
          <cell r="B51" t="str">
            <v>MSPCEBIT</v>
          </cell>
        </row>
        <row r="54">
          <cell r="B54" t="str">
            <v>MSPCNINT</v>
          </cell>
        </row>
        <row r="55">
          <cell r="B55" t="str">
            <v>MSPCEBT</v>
          </cell>
        </row>
        <row r="56">
          <cell r="B56" t="str">
            <v>MSPCTAX</v>
          </cell>
        </row>
        <row r="57">
          <cell r="B57" t="str">
            <v>MSPCEAT</v>
          </cell>
        </row>
        <row r="58">
          <cell r="B58" t="str">
            <v>32201612</v>
          </cell>
          <cell r="C58" t="str">
            <v>200</v>
          </cell>
        </row>
        <row r="59">
          <cell r="B59" t="str">
            <v>32201614</v>
          </cell>
          <cell r="C59" t="str">
            <v>200</v>
          </cell>
        </row>
        <row r="60">
          <cell r="B60" t="str">
            <v>32201616</v>
          </cell>
          <cell r="C60" t="str">
            <v>200</v>
          </cell>
        </row>
        <row r="61">
          <cell r="B61" t="str">
            <v>32201618</v>
          </cell>
          <cell r="C61" t="str">
            <v>200</v>
          </cell>
        </row>
        <row r="62">
          <cell r="B62" t="str">
            <v>39901010</v>
          </cell>
          <cell r="C62" t="str">
            <v>C192</v>
          </cell>
        </row>
        <row r="63">
          <cell r="B63" t="str">
            <v>39901010</v>
          </cell>
          <cell r="C63" t="str">
            <v>C194</v>
          </cell>
        </row>
        <row r="64">
          <cell r="B64" t="str">
            <v>39901010</v>
          </cell>
          <cell r="C64" t="str">
            <v>C195</v>
          </cell>
        </row>
        <row r="65">
          <cell r="B65" t="str">
            <v>39901020</v>
          </cell>
          <cell r="C65" t="str">
            <v>C192</v>
          </cell>
        </row>
        <row r="66">
          <cell r="B66" t="str">
            <v>39901020</v>
          </cell>
          <cell r="C66" t="str">
            <v>C194</v>
          </cell>
        </row>
        <row r="67">
          <cell r="B67" t="str">
            <v>39901020</v>
          </cell>
          <cell r="C67" t="str">
            <v>C195</v>
          </cell>
        </row>
        <row r="68">
          <cell r="B68" t="str">
            <v>39901210</v>
          </cell>
          <cell r="C68" t="str">
            <v>C190</v>
          </cell>
        </row>
        <row r="69">
          <cell r="B69" t="str">
            <v>39901220</v>
          </cell>
          <cell r="C69" t="str">
            <v>C190</v>
          </cell>
        </row>
        <row r="70">
          <cell r="B70" t="str">
            <v>39901230</v>
          </cell>
          <cell r="C70" t="str">
            <v>C190</v>
          </cell>
        </row>
        <row r="71">
          <cell r="B71" t="str">
            <v>39901440</v>
          </cell>
          <cell r="C71" t="str">
            <v>C190</v>
          </cell>
        </row>
        <row r="72">
          <cell r="B72" t="str">
            <v>39901310</v>
          </cell>
          <cell r="C72" t="str">
            <v>C190</v>
          </cell>
        </row>
        <row r="73">
          <cell r="B73" t="str">
            <v>39901410</v>
          </cell>
          <cell r="C73" t="str">
            <v>C190</v>
          </cell>
        </row>
        <row r="74">
          <cell r="B74" t="str">
            <v>39901450</v>
          </cell>
          <cell r="C74" t="str">
            <v>C190</v>
          </cell>
        </row>
        <row r="75">
          <cell r="B75" t="str">
            <v>39901030</v>
          </cell>
          <cell r="C75" t="str">
            <v>C191</v>
          </cell>
        </row>
        <row r="76">
          <cell r="B76" t="str">
            <v>39901035</v>
          </cell>
          <cell r="C76" t="str">
            <v>C190</v>
          </cell>
        </row>
        <row r="77">
          <cell r="B77" t="str">
            <v>39901470</v>
          </cell>
          <cell r="C77" t="str">
            <v>C190</v>
          </cell>
        </row>
        <row r="78">
          <cell r="B78" t="str">
            <v>39901042</v>
          </cell>
          <cell r="C78" t="str">
            <v>C192</v>
          </cell>
        </row>
        <row r="79">
          <cell r="B79" t="str">
            <v>39901042</v>
          </cell>
          <cell r="C79" t="str">
            <v>C194</v>
          </cell>
        </row>
        <row r="80">
          <cell r="B80" t="str">
            <v>39901042</v>
          </cell>
          <cell r="C80" t="str">
            <v>C195</v>
          </cell>
        </row>
        <row r="81">
          <cell r="B81" t="str">
            <v>39901045</v>
          </cell>
          <cell r="C81" t="str">
            <v>C192</v>
          </cell>
        </row>
        <row r="82">
          <cell r="B82" t="str">
            <v>39901045</v>
          </cell>
          <cell r="C82" t="str">
            <v>C194</v>
          </cell>
        </row>
        <row r="83">
          <cell r="B83" t="str">
            <v>39901045</v>
          </cell>
          <cell r="C83" t="str">
            <v>C195</v>
          </cell>
        </row>
        <row r="84">
          <cell r="B84" t="str">
            <v>39901050</v>
          </cell>
          <cell r="C84" t="str">
            <v>C192</v>
          </cell>
        </row>
        <row r="85">
          <cell r="B85" t="str">
            <v>39901050</v>
          </cell>
          <cell r="C85" t="str">
            <v>C194</v>
          </cell>
        </row>
        <row r="86">
          <cell r="B86" t="str">
            <v>39901050</v>
          </cell>
          <cell r="C86" t="str">
            <v>C195</v>
          </cell>
        </row>
        <row r="87">
          <cell r="B87" t="str">
            <v>39901060</v>
          </cell>
          <cell r="C87" t="str">
            <v>C192</v>
          </cell>
        </row>
        <row r="88">
          <cell r="B88" t="str">
            <v>39901060</v>
          </cell>
          <cell r="C88" t="str">
            <v>C194</v>
          </cell>
        </row>
        <row r="89">
          <cell r="B89" t="str">
            <v>39901060</v>
          </cell>
          <cell r="C89" t="str">
            <v>C195</v>
          </cell>
        </row>
        <row r="90">
          <cell r="B90" t="str">
            <v>39901070</v>
          </cell>
          <cell r="C90" t="str">
            <v>C192</v>
          </cell>
        </row>
        <row r="91">
          <cell r="B91" t="str">
            <v>39901070</v>
          </cell>
          <cell r="C91" t="str">
            <v>C194</v>
          </cell>
        </row>
        <row r="92">
          <cell r="B92" t="str">
            <v>39901070</v>
          </cell>
          <cell r="C92" t="str">
            <v>C195</v>
          </cell>
        </row>
        <row r="93">
          <cell r="B93" t="str">
            <v>39901080</v>
          </cell>
          <cell r="C93" t="str">
            <v>C192</v>
          </cell>
        </row>
        <row r="94">
          <cell r="B94" t="str">
            <v>39901080</v>
          </cell>
          <cell r="C94" t="str">
            <v>C194</v>
          </cell>
        </row>
        <row r="95">
          <cell r="B95" t="str">
            <v>39901080</v>
          </cell>
          <cell r="C95" t="str">
            <v>C195</v>
          </cell>
        </row>
        <row r="96">
          <cell r="B96" t="str">
            <v>39901095</v>
          </cell>
          <cell r="C96" t="str">
            <v>C192</v>
          </cell>
        </row>
        <row r="97">
          <cell r="B97" t="str">
            <v>39901095</v>
          </cell>
          <cell r="C97" t="str">
            <v>C194</v>
          </cell>
        </row>
        <row r="98">
          <cell r="B98" t="str">
            <v>39901095</v>
          </cell>
          <cell r="C98" t="str">
            <v>C195</v>
          </cell>
        </row>
        <row r="99">
          <cell r="B99" t="str">
            <v>39901090</v>
          </cell>
          <cell r="C99" t="str">
            <v>C192</v>
          </cell>
        </row>
        <row r="100">
          <cell r="B100" t="str">
            <v>39901090</v>
          </cell>
          <cell r="C100" t="str">
            <v>C194</v>
          </cell>
        </row>
        <row r="101">
          <cell r="B101" t="str">
            <v>39901090</v>
          </cell>
          <cell r="C101" t="str">
            <v>C195</v>
          </cell>
        </row>
        <row r="102">
          <cell r="B102" t="str">
            <v>39901411</v>
          </cell>
          <cell r="C102" t="str">
            <v>C192</v>
          </cell>
        </row>
        <row r="103">
          <cell r="B103" t="str">
            <v>39901411</v>
          </cell>
          <cell r="C103" t="str">
            <v>C194</v>
          </cell>
        </row>
        <row r="104">
          <cell r="B104" t="str">
            <v>39901411</v>
          </cell>
          <cell r="C104" t="str">
            <v>C195</v>
          </cell>
        </row>
        <row r="105">
          <cell r="B105" t="str">
            <v>39901415</v>
          </cell>
          <cell r="C105" t="str">
            <v>C192</v>
          </cell>
        </row>
        <row r="106">
          <cell r="B106" t="str">
            <v>39901415</v>
          </cell>
          <cell r="C106" t="str">
            <v>C194</v>
          </cell>
        </row>
        <row r="107">
          <cell r="B107" t="str">
            <v>39901415</v>
          </cell>
          <cell r="C107" t="str">
            <v>C195</v>
          </cell>
        </row>
        <row r="108">
          <cell r="B108" t="str">
            <v>39901460</v>
          </cell>
          <cell r="C108" t="str">
            <v>C192</v>
          </cell>
        </row>
        <row r="109">
          <cell r="B109" t="str">
            <v>39901460</v>
          </cell>
          <cell r="C109" t="str">
            <v>C194</v>
          </cell>
        </row>
        <row r="110">
          <cell r="B110" t="str">
            <v>39901460</v>
          </cell>
          <cell r="C110" t="str">
            <v>C195</v>
          </cell>
        </row>
        <row r="111">
          <cell r="B111" t="str">
            <v>39901012</v>
          </cell>
          <cell r="C111" t="str">
            <v>C192</v>
          </cell>
        </row>
        <row r="112">
          <cell r="B112" t="str">
            <v>39901012</v>
          </cell>
          <cell r="C112" t="str">
            <v>C194</v>
          </cell>
        </row>
        <row r="113">
          <cell r="B113" t="str">
            <v>39901012</v>
          </cell>
          <cell r="C113" t="str">
            <v>C195</v>
          </cell>
        </row>
        <row r="114">
          <cell r="B114" t="str">
            <v>39901464</v>
          </cell>
          <cell r="C114" t="str">
            <v>C192</v>
          </cell>
        </row>
        <row r="115">
          <cell r="B115" t="str">
            <v>39901464</v>
          </cell>
          <cell r="C115" t="str">
            <v>C194</v>
          </cell>
        </row>
        <row r="116">
          <cell r="B116" t="str">
            <v>39901464</v>
          </cell>
          <cell r="C116" t="str">
            <v>C195</v>
          </cell>
        </row>
        <row r="117">
          <cell r="B117" t="str">
            <v>39901211</v>
          </cell>
          <cell r="C117" t="str">
            <v>C192</v>
          </cell>
        </row>
        <row r="118">
          <cell r="B118" t="str">
            <v>39901211</v>
          </cell>
          <cell r="C118" t="str">
            <v>C194</v>
          </cell>
        </row>
        <row r="119">
          <cell r="B119" t="str">
            <v>39901211</v>
          </cell>
          <cell r="C119" t="str">
            <v>C195</v>
          </cell>
        </row>
        <row r="120">
          <cell r="B120" t="str">
            <v>39901462</v>
          </cell>
          <cell r="C120" t="str">
            <v>C192</v>
          </cell>
        </row>
        <row r="121">
          <cell r="B121" t="str">
            <v>39901462</v>
          </cell>
          <cell r="C121" t="str">
            <v>C194</v>
          </cell>
        </row>
        <row r="122">
          <cell r="B122" t="str">
            <v>39901462</v>
          </cell>
          <cell r="C122" t="str">
            <v>C195</v>
          </cell>
        </row>
        <row r="123">
          <cell r="B123" t="str">
            <v>39901465</v>
          </cell>
          <cell r="C123" t="str">
            <v>C192</v>
          </cell>
        </row>
        <row r="124">
          <cell r="B124" t="str">
            <v>39901465</v>
          </cell>
          <cell r="C124" t="str">
            <v>C194</v>
          </cell>
        </row>
        <row r="125">
          <cell r="B125" t="str">
            <v>39901465</v>
          </cell>
          <cell r="C125" t="str">
            <v>C195</v>
          </cell>
        </row>
        <row r="126">
          <cell r="B126" t="str">
            <v>39901466</v>
          </cell>
          <cell r="C126" t="str">
            <v>C192</v>
          </cell>
        </row>
        <row r="127">
          <cell r="B127" t="str">
            <v>39901466</v>
          </cell>
          <cell r="C127" t="str">
            <v>C194</v>
          </cell>
        </row>
        <row r="128">
          <cell r="B128" t="str">
            <v>39901466</v>
          </cell>
          <cell r="C128" t="str">
            <v>C195</v>
          </cell>
        </row>
        <row r="129">
          <cell r="B129" t="str">
            <v>39901311</v>
          </cell>
          <cell r="C129" t="str">
            <v>C192</v>
          </cell>
        </row>
        <row r="130">
          <cell r="B130" t="str">
            <v>39901311</v>
          </cell>
          <cell r="C130" t="str">
            <v>C194</v>
          </cell>
        </row>
        <row r="131">
          <cell r="B131" t="str">
            <v>39901311</v>
          </cell>
          <cell r="C131" t="str">
            <v>C195</v>
          </cell>
        </row>
        <row r="132">
          <cell r="B132" t="str">
            <v>39901040</v>
          </cell>
          <cell r="C132" t="str">
            <v>C194</v>
          </cell>
        </row>
        <row r="138">
          <cell r="B138" t="str">
            <v>10120111</v>
          </cell>
          <cell r="C138" t="str">
            <v>D202010000</v>
          </cell>
        </row>
        <row r="139">
          <cell r="B139" t="str">
            <v>10120111</v>
          </cell>
          <cell r="C139" t="str">
            <v>D203010000</v>
          </cell>
        </row>
        <row r="140">
          <cell r="B140" t="str">
            <v>MSBCREC3</v>
          </cell>
        </row>
        <row r="142">
          <cell r="B142" t="str">
            <v>MRBCINVT</v>
          </cell>
        </row>
        <row r="144">
          <cell r="B144" t="str">
            <v>20110000</v>
          </cell>
        </row>
        <row r="146">
          <cell r="B146" t="str">
            <v>MSXCAP3</v>
          </cell>
        </row>
        <row r="149">
          <cell r="B149" t="str">
            <v>MRXCAPE</v>
          </cell>
        </row>
        <row r="151">
          <cell r="D151" t="str">
            <v>53301297</v>
          </cell>
          <cell r="E151" t="str">
            <v>PC</v>
          </cell>
          <cell r="F151" t="str">
            <v>BASE</v>
          </cell>
        </row>
        <row r="152">
          <cell r="D152" t="str">
            <v>53301297</v>
          </cell>
          <cell r="E152" t="str">
            <v>PC</v>
          </cell>
          <cell r="F152" t="str">
            <v>PYACQ</v>
          </cell>
        </row>
        <row r="153">
          <cell r="D153" t="str">
            <v>53301297</v>
          </cell>
          <cell r="E153" t="str">
            <v>PC</v>
          </cell>
          <cell r="F153" t="str">
            <v>CYACQ</v>
          </cell>
        </row>
        <row r="155">
          <cell r="D155" t="str">
            <v>53301296</v>
          </cell>
        </row>
        <row r="156">
          <cell r="D156" t="str">
            <v>53301280</v>
          </cell>
        </row>
        <row r="157">
          <cell r="D157" t="str">
            <v>53301281</v>
          </cell>
        </row>
        <row r="159">
          <cell r="D159" t="str">
            <v>53301284</v>
          </cell>
        </row>
        <row r="162">
          <cell r="D162" t="str">
            <v>53301010</v>
          </cell>
          <cell r="E162" t="str">
            <v>PC</v>
          </cell>
          <cell r="F162" t="str">
            <v>0201010105</v>
          </cell>
        </row>
        <row r="163">
          <cell r="D163" t="str">
            <v>53301010</v>
          </cell>
          <cell r="E163" t="str">
            <v>PC</v>
          </cell>
          <cell r="F163" t="str">
            <v>0201010102</v>
          </cell>
        </row>
        <row r="164">
          <cell r="D164" t="str">
            <v>53301010</v>
          </cell>
          <cell r="E164" t="str">
            <v>PC</v>
          </cell>
          <cell r="F164" t="str">
            <v>0201010131</v>
          </cell>
        </row>
        <row r="165">
          <cell r="D165" t="str">
            <v>53301010</v>
          </cell>
          <cell r="E165" t="str">
            <v>PC</v>
          </cell>
          <cell r="F165" t="str">
            <v>0201010132</v>
          </cell>
        </row>
        <row r="167">
          <cell r="D167" t="str">
            <v>53301110</v>
          </cell>
          <cell r="E167" t="str">
            <v>PC</v>
          </cell>
          <cell r="F167" t="str">
            <v>0201010105</v>
          </cell>
        </row>
        <row r="168">
          <cell r="D168" t="str">
            <v>53301110</v>
          </cell>
          <cell r="E168" t="str">
            <v>PC</v>
          </cell>
          <cell r="F168" t="str">
            <v>0201010102</v>
          </cell>
        </row>
        <row r="169">
          <cell r="D169" t="str">
            <v>53301110</v>
          </cell>
          <cell r="E169" t="str">
            <v>PC</v>
          </cell>
          <cell r="F169" t="str">
            <v>0201010131</v>
          </cell>
        </row>
        <row r="170">
          <cell r="D170" t="str">
            <v>53301110</v>
          </cell>
          <cell r="E170" t="str">
            <v>PC</v>
          </cell>
          <cell r="F170" t="str">
            <v>0201010132</v>
          </cell>
        </row>
        <row r="172">
          <cell r="D172" t="str">
            <v>53301010</v>
          </cell>
          <cell r="E172" t="str">
            <v>PC</v>
          </cell>
          <cell r="F172" t="str">
            <v>0201010300</v>
          </cell>
        </row>
        <row r="173">
          <cell r="D173" t="str">
            <v>53301110</v>
          </cell>
          <cell r="E173" t="str">
            <v>PC</v>
          </cell>
          <cell r="F173" t="str">
            <v>0201010300</v>
          </cell>
        </row>
        <row r="174">
          <cell r="D174" t="str">
            <v>53301010</v>
          </cell>
          <cell r="E174" t="str">
            <v>PC</v>
          </cell>
          <cell r="F174" t="str">
            <v>0201021000</v>
          </cell>
        </row>
        <row r="175">
          <cell r="D175" t="str">
            <v>53301010</v>
          </cell>
          <cell r="E175" t="str">
            <v>PC</v>
          </cell>
          <cell r="F175" t="str">
            <v>0201020410</v>
          </cell>
        </row>
        <row r="176">
          <cell r="D176" t="str">
            <v>53301110</v>
          </cell>
          <cell r="E176" t="str">
            <v>PC</v>
          </cell>
          <cell r="F176" t="str">
            <v>0201021000</v>
          </cell>
        </row>
        <row r="177">
          <cell r="D177" t="str">
            <v>53301110</v>
          </cell>
          <cell r="E177" t="str">
            <v>PC</v>
          </cell>
          <cell r="F177" t="str">
            <v>0201020410</v>
          </cell>
        </row>
        <row r="181">
          <cell r="D181" t="str">
            <v>51203216</v>
          </cell>
          <cell r="E181" t="str">
            <v>PC</v>
          </cell>
          <cell r="F181" t="str">
            <v>PQ1200</v>
          </cell>
        </row>
        <row r="182">
          <cell r="D182" t="str">
            <v>51203216</v>
          </cell>
          <cell r="E182" t="str">
            <v>PC</v>
          </cell>
          <cell r="F182" t="str">
            <v>PQ1210</v>
          </cell>
        </row>
        <row r="183">
          <cell r="D183" t="str">
            <v>51203216</v>
          </cell>
          <cell r="E183" t="str">
            <v>PC</v>
          </cell>
          <cell r="F183" t="str">
            <v>PQ1220</v>
          </cell>
        </row>
        <row r="186">
          <cell r="D186" t="str">
            <v>MRHFTEFM</v>
          </cell>
        </row>
        <row r="200">
          <cell r="B200" t="str">
            <v>53333100</v>
          </cell>
        </row>
      </sheetData>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row r="39">
          <cell r="B39" t="str">
            <v>X</v>
          </cell>
          <cell r="D39" t="str">
            <v>X</v>
          </cell>
          <cell r="F39" t="str">
            <v>X</v>
          </cell>
          <cell r="H39" t="str">
            <v>X</v>
          </cell>
          <cell r="J39" t="str">
            <v>X</v>
          </cell>
          <cell r="L39" t="str">
            <v>X</v>
          </cell>
          <cell r="M39" t="str">
            <v>X</v>
          </cell>
          <cell r="N39" t="str">
            <v>X</v>
          </cell>
        </row>
      </sheetData>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X Rate"/>
      <sheetName val="P&amp;L PC"/>
      <sheetName val="P&amp;L PV"/>
      <sheetName val="P&amp;L PN"/>
      <sheetName val="P&amp;L TOTAL"/>
      <sheetName val="BS PC"/>
      <sheetName val="BS PV"/>
      <sheetName val="BS PN"/>
      <sheetName val="BS TOTAL"/>
      <sheetName val="CF PC"/>
      <sheetName val="CF PV"/>
      <sheetName val="CF PN"/>
      <sheetName val="CF TOTAL"/>
      <sheetName val="KF HC FTE PC"/>
      <sheetName val="KF HC FTE PV"/>
      <sheetName val="KF HC FTE PN"/>
      <sheetName val="Total KF HC FTE"/>
      <sheetName val="EBIT Conciliation"/>
      <sheetName val="Sales Conciliation"/>
      <sheetName val="Chart CAPEX Conciliation"/>
      <sheetName val="Chart P&amp;L"/>
      <sheetName val="Chart KeyFactors"/>
      <sheetName val="Chart Cash Flow"/>
      <sheetName val="Chart SOI DSO"/>
      <sheetName val="Chart Graph"/>
      <sheetName val="Chart Graph FTE"/>
      <sheetName val="Chart Graph BS"/>
      <sheetName val="Check"/>
      <sheetName val="Cons History"/>
      <sheetName val="Act Cons"/>
      <sheetName val="Act Cons 2"/>
      <sheetName val="Act Cons 3"/>
      <sheetName val="saphiddenvaluecache"/>
      <sheetName val="saphiddenbackup"/>
      <sheetName val="saphiddenpivotdefinition"/>
      <sheetName val="sapactivexlhidden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X Rate"/>
      <sheetName val="P&amp;L PC"/>
      <sheetName val="P&amp;L PV"/>
      <sheetName val="P&amp;L PN"/>
      <sheetName val="P&amp;L Total"/>
      <sheetName val="BS PC"/>
      <sheetName val="BS PV"/>
      <sheetName val="BS PN"/>
      <sheetName val="BS Total"/>
      <sheetName val="CF PC"/>
      <sheetName val="CF PV"/>
      <sheetName val="CF PN"/>
      <sheetName val="CF Total"/>
      <sheetName val="KF HC FTE PC"/>
      <sheetName val="KF HC FTE PV"/>
      <sheetName val="KF HC FTE PN"/>
      <sheetName val="Cost Alloc PC"/>
      <sheetName val="Cost Alloc PV"/>
      <sheetName val="Acq Imp PC"/>
      <sheetName val="Acq Imp PV"/>
      <sheetName val="Acq Imp PN"/>
      <sheetName val="Market Data PC"/>
      <sheetName val="Chart 1"/>
      <sheetName val="Chart 2"/>
      <sheetName val="Chart 3"/>
      <sheetName val="Chart 4"/>
      <sheetName val="Chart 5"/>
      <sheetName val="saphiddenvaluecache"/>
      <sheetName val="saphiddenbackup"/>
      <sheetName val="saphiddenpivotdefinition"/>
      <sheetName val="sapactivexlhiddensheet"/>
      <sheetName val="FX-Ra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row r="39">
          <cell r="D39" t="str">
            <v>X</v>
          </cell>
          <cell r="E39" t="str">
            <v>X</v>
          </cell>
          <cell r="F39" t="str">
            <v>X</v>
          </cell>
          <cell r="G39" t="str">
            <v>X</v>
          </cell>
          <cell r="H39" t="str">
            <v>X</v>
          </cell>
          <cell r="I39" t="str">
            <v>X</v>
          </cell>
          <cell r="J39" t="str">
            <v>X</v>
          </cell>
          <cell r="K39" t="str">
            <v>X</v>
          </cell>
          <cell r="L39" t="str">
            <v>X</v>
          </cell>
          <cell r="M39" t="str">
            <v>X</v>
          </cell>
          <cell r="N39" t="str">
            <v>X</v>
          </cell>
          <cell r="O39" t="str">
            <v>X</v>
          </cell>
          <cell r="P39" t="str">
            <v>X</v>
          </cell>
          <cell r="Q39" t="str">
            <v>X</v>
          </cell>
        </row>
      </sheetData>
      <sheetData sheetId="31"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inweise"/>
      <sheetName val="Global Param"/>
      <sheetName val="Titel"/>
      <sheetName val="Contents"/>
      <sheetName val="Download Details (act)"/>
      <sheetName val="Download Details (PY-Rates)"/>
      <sheetName val="F 1"/>
      <sheetName val="F 1 PY"/>
      <sheetName val="F 2.1"/>
      <sheetName val="F 2.2"/>
      <sheetName val="F 2 PY"/>
      <sheetName val="Check BS"/>
      <sheetName val="Anlage BS  PY"/>
      <sheetName val="F3"/>
      <sheetName val="Check P+L"/>
      <sheetName val="F3 PY"/>
      <sheetName val="F 5.1 "/>
      <sheetName val="F 5.2"/>
      <sheetName val="F 5.3"/>
      <sheetName val="F 5.4"/>
      <sheetName val="F 5.5"/>
      <sheetName val="F 6.1"/>
      <sheetName val="F 6.2"/>
      <sheetName val="F 7.1"/>
      <sheetName val="F 7.2"/>
      <sheetName val="F7 2 A"/>
      <sheetName val="F 7 2 B"/>
      <sheetName val="F 7.2 C1"/>
      <sheetName val="F 7.2 C2"/>
      <sheetName val="F 7.3"/>
      <sheetName val="F 7.4.1"/>
      <sheetName val="F 7.4.2"/>
      <sheetName val="F 7.5"/>
      <sheetName val="F 8.1"/>
      <sheetName val="F 8.2"/>
      <sheetName val="F 8.3"/>
      <sheetName val="F 9"/>
      <sheetName val="F 10.1"/>
      <sheetName val="F 10.2"/>
      <sheetName val="F 11.1"/>
      <sheetName val="F 11.2"/>
      <sheetName val="F 11.3"/>
      <sheetName val="F12.1"/>
      <sheetName val="F 12.2"/>
      <sheetName val="F 14"/>
      <sheetName val="F 15.1"/>
      <sheetName val="F15.1 PY"/>
      <sheetName val="F 15.2"/>
      <sheetName val="F16.1"/>
      <sheetName val="F 16.2"/>
      <sheetName val="F 18.1"/>
      <sheetName val="F 18.2"/>
      <sheetName val="F 18.3"/>
      <sheetName val="F 19"/>
      <sheetName val="20.1"/>
      <sheetName val="F 20.2"/>
      <sheetName val="F 20.3"/>
      <sheetName val="F 21"/>
      <sheetName val="F 22"/>
      <sheetName val="F 23.1"/>
      <sheetName val="F 23.2"/>
      <sheetName val="F 23.3"/>
      <sheetName val="F 24"/>
      <sheetName val="F 25"/>
      <sheetName val="Check CF"/>
      <sheetName val="F 26"/>
      <sheetName val="F 27.1"/>
      <sheetName val="F 27.2"/>
      <sheetName val="F 28.1"/>
      <sheetName val="F 28.2"/>
      <sheetName val="F29"/>
      <sheetName val="F30"/>
      <sheetName val="F31"/>
      <sheetName val="F32"/>
      <sheetName val="F33"/>
      <sheetName val="Check statistical data"/>
      <sheetName val="F34.1"/>
      <sheetName val="F34.2"/>
      <sheetName val="F 35.1"/>
      <sheetName val="F 35.2"/>
      <sheetName val="F 35.3"/>
      <sheetName val="F 35.4"/>
      <sheetName val="F 35.5"/>
      <sheetName val="F 36.1"/>
      <sheetName val="F 36.2"/>
      <sheetName val="FIN 45.1"/>
      <sheetName val="FIN 45.2"/>
      <sheetName val="FIN 45.3"/>
      <sheetName val="FIN 45.4"/>
      <sheetName val="FIN 46"/>
      <sheetName val="FI 1"/>
      <sheetName val="FI 2 "/>
      <sheetName val="FI 3"/>
      <sheetName val="MD"/>
      <sheetName val="M1"/>
      <sheetName val="M2"/>
      <sheetName val="M3"/>
      <sheetName val="M4"/>
      <sheetName val="M5"/>
      <sheetName val="saphiddenvaluecache"/>
      <sheetName val="saphiddenbackup"/>
      <sheetName val="saphiddenpivotdefinition"/>
      <sheetName val="sapactivexlhiddensheet"/>
      <sheetName val="MOBILIARI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row r="39">
          <cell r="AU39" t="str">
            <v>X</v>
          </cell>
          <cell r="AV39" t="str">
            <v>X</v>
          </cell>
        </row>
      </sheetData>
      <sheetData sheetId="103"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sheetName val="Hoja1 (2)"/>
      <sheetName val="Drivers"/>
      <sheetName val="INFO"/>
      <sheetName val="Mat Master"/>
      <sheetName val="MARGIN ANALYSIS"/>
      <sheetName val="Rent x Cliente Total"/>
      <sheetName val="MARGIN ANALYSIS CLIENTE - PROD"/>
      <sheetName val="Rent x Cliente Marcas"/>
      <sheetName val="P&amp;L"/>
      <sheetName val="Datos P&amp;L"/>
      <sheetName val="Venta Cliente"/>
      <sheetName val="Ventas x Prod - Tablero Control"/>
      <sheetName val="Tablero de Control"/>
      <sheetName val="Distribuciones"/>
      <sheetName val="Plazo Prom Fin"/>
      <sheetName val="DESPLAZAMIENTO"/>
      <sheetName val=" 6 - Inf Económic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5">
          <cell r="AC25">
            <v>0.03</v>
          </cell>
        </row>
      </sheetData>
      <sheetData sheetId="15"/>
      <sheetData sheetId="16"/>
      <sheetData sheetId="17"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scal"/>
      <sheetName val="Gerencial"/>
      <sheetName val="soma"/>
      <sheetName val="P&amp;L Statement"/>
      <sheetName val="Balance Sheet"/>
      <sheetName val="CRIS"/>
      <sheetName val="NÓMINA DIARIA"/>
    </sheetNames>
    <sheetDataSet>
      <sheetData sheetId="0" refreshError="1"/>
      <sheetData sheetId="1" refreshError="1"/>
      <sheetData sheetId="2" refreshError="1">
        <row r="5">
          <cell r="C5" t="str">
            <v>10TMTIC</v>
          </cell>
          <cell r="D5" t="e">
            <v>#N/A</v>
          </cell>
          <cell r="E5" t="e">
            <v>#N/A</v>
          </cell>
          <cell r="F5" t="e">
            <v>#N/A</v>
          </cell>
        </row>
        <row r="6">
          <cell r="C6" t="str">
            <v>15TMTAC</v>
          </cell>
          <cell r="D6" t="e">
            <v>#N/A</v>
          </cell>
          <cell r="E6" t="e">
            <v>#N/A</v>
          </cell>
          <cell r="F6" t="e">
            <v>#N/A</v>
          </cell>
        </row>
        <row r="7">
          <cell r="C7" t="str">
            <v>35TMTCA</v>
          </cell>
          <cell r="D7" t="e">
            <v>#N/A</v>
          </cell>
          <cell r="E7" t="e">
            <v>#N/A</v>
          </cell>
          <cell r="F7" t="e">
            <v>#N/A</v>
          </cell>
        </row>
        <row r="8">
          <cell r="C8" t="str">
            <v>10PATIC</v>
          </cell>
          <cell r="D8" t="e">
            <v>#N/A</v>
          </cell>
          <cell r="E8" t="e">
            <v>#N/A</v>
          </cell>
          <cell r="F8" t="e">
            <v>#N/A</v>
          </cell>
        </row>
        <row r="9">
          <cell r="C9" t="str">
            <v>35PATCA</v>
          </cell>
          <cell r="D9" t="e">
            <v>#N/A</v>
          </cell>
          <cell r="E9" t="e">
            <v>#N/A</v>
          </cell>
          <cell r="F9" t="e">
            <v>#N/A</v>
          </cell>
        </row>
        <row r="10">
          <cell r="C10" t="str">
            <v>6000605</v>
          </cell>
          <cell r="D10">
            <v>-18678735.469999999</v>
          </cell>
          <cell r="E10">
            <v>-2129600.21</v>
          </cell>
          <cell r="F10">
            <v>-20808335.68</v>
          </cell>
        </row>
        <row r="11">
          <cell r="C11" t="str">
            <v>6000685</v>
          </cell>
          <cell r="D11">
            <v>-11873158.51</v>
          </cell>
          <cell r="E11">
            <v>-1033492.1499999999</v>
          </cell>
          <cell r="F11">
            <v>-12906650.66</v>
          </cell>
        </row>
        <row r="12">
          <cell r="C12" t="str">
            <v>6000628</v>
          </cell>
          <cell r="D12">
            <v>-1067668.22</v>
          </cell>
          <cell r="E12">
            <v>-131192.44</v>
          </cell>
          <cell r="F12">
            <v>-1198860.6599999999</v>
          </cell>
        </row>
        <row r="13">
          <cell r="C13" t="str">
            <v>6500605</v>
          </cell>
          <cell r="D13">
            <v>-744870.14999999991</v>
          </cell>
          <cell r="E13">
            <v>17657.96</v>
          </cell>
          <cell r="F13">
            <v>-727212.19</v>
          </cell>
        </row>
        <row r="14">
          <cell r="C14" t="str">
            <v>7000710</v>
          </cell>
          <cell r="D14" t="e">
            <v>#N/A</v>
          </cell>
          <cell r="E14">
            <v>90378.95</v>
          </cell>
          <cell r="F14" t="e">
            <v>#N/A</v>
          </cell>
        </row>
        <row r="15">
          <cell r="C15" t="str">
            <v>7000712</v>
          </cell>
          <cell r="D15">
            <v>31283.5</v>
          </cell>
          <cell r="E15">
            <v>4276</v>
          </cell>
          <cell r="F15">
            <v>35559.5</v>
          </cell>
        </row>
        <row r="16">
          <cell r="C16" t="str">
            <v>7000714</v>
          </cell>
          <cell r="D16" t="e">
            <v>#N/A</v>
          </cell>
          <cell r="E16">
            <v>154715.98000000001</v>
          </cell>
          <cell r="F16" t="e">
            <v>#N/A</v>
          </cell>
        </row>
        <row r="17">
          <cell r="C17" t="str">
            <v>7000726</v>
          </cell>
          <cell r="D17" t="e">
            <v>#N/A</v>
          </cell>
          <cell r="E17" t="e">
            <v>#N/A</v>
          </cell>
          <cell r="F17" t="e">
            <v>#N/A</v>
          </cell>
        </row>
        <row r="18">
          <cell r="C18" t="str">
            <v>7000730</v>
          </cell>
          <cell r="D18" t="e">
            <v>#N/A</v>
          </cell>
          <cell r="E18">
            <v>0</v>
          </cell>
          <cell r="F18" t="e">
            <v>#N/A</v>
          </cell>
        </row>
        <row r="19">
          <cell r="C19" t="str">
            <v>7000740</v>
          </cell>
          <cell r="D19">
            <v>93429.32</v>
          </cell>
          <cell r="E19">
            <v>13661.69</v>
          </cell>
          <cell r="F19">
            <v>107091.01000000001</v>
          </cell>
        </row>
        <row r="20">
          <cell r="C20" t="str">
            <v>7000743</v>
          </cell>
          <cell r="D20">
            <v>0</v>
          </cell>
          <cell r="E20">
            <v>0</v>
          </cell>
          <cell r="F20">
            <v>0</v>
          </cell>
        </row>
        <row r="21">
          <cell r="C21" t="str">
            <v>7000745</v>
          </cell>
          <cell r="D21">
            <v>0</v>
          </cell>
          <cell r="E21">
            <v>0</v>
          </cell>
          <cell r="F21">
            <v>0</v>
          </cell>
        </row>
        <row r="22">
          <cell r="C22" t="str">
            <v>7000746</v>
          </cell>
          <cell r="D22">
            <v>0</v>
          </cell>
          <cell r="E22">
            <v>0</v>
          </cell>
          <cell r="F22">
            <v>0</v>
          </cell>
        </row>
        <row r="23">
          <cell r="C23" t="str">
            <v>7000846</v>
          </cell>
          <cell r="D23">
            <v>0</v>
          </cell>
          <cell r="E23">
            <v>0</v>
          </cell>
          <cell r="F23">
            <v>0</v>
          </cell>
        </row>
        <row r="24">
          <cell r="C24" t="str">
            <v>7400722</v>
          </cell>
          <cell r="D24">
            <v>334056.86</v>
          </cell>
          <cell r="E24">
            <v>46310.46</v>
          </cell>
          <cell r="F24">
            <v>380367.32</v>
          </cell>
        </row>
        <row r="25">
          <cell r="C25" t="str">
            <v>7700726</v>
          </cell>
          <cell r="D25">
            <v>189591.1</v>
          </cell>
          <cell r="E25">
            <v>32330.71</v>
          </cell>
          <cell r="F25">
            <v>221921.81</v>
          </cell>
        </row>
        <row r="26">
          <cell r="C26" t="str">
            <v>7700728</v>
          </cell>
          <cell r="D26">
            <v>233250.98</v>
          </cell>
          <cell r="E26">
            <v>26090.25</v>
          </cell>
          <cell r="F26">
            <v>259341.23</v>
          </cell>
        </row>
        <row r="27">
          <cell r="C27" t="str">
            <v>7650932</v>
          </cell>
          <cell r="D27">
            <v>360653.29</v>
          </cell>
          <cell r="E27">
            <v>66589.240000000005</v>
          </cell>
          <cell r="F27">
            <v>427242.52999999997</v>
          </cell>
        </row>
        <row r="28">
          <cell r="C28" t="str">
            <v>7650934</v>
          </cell>
          <cell r="D28">
            <v>1123572.32</v>
          </cell>
          <cell r="E28">
            <v>156769.76999999999</v>
          </cell>
          <cell r="F28">
            <v>1280342.0900000001</v>
          </cell>
        </row>
        <row r="29">
          <cell r="C29" t="str">
            <v>7650936</v>
          </cell>
          <cell r="D29">
            <v>6050.2</v>
          </cell>
          <cell r="E29">
            <v>713.89</v>
          </cell>
          <cell r="F29">
            <v>6764.09</v>
          </cell>
        </row>
        <row r="30">
          <cell r="C30" t="str">
            <v>7650944</v>
          </cell>
          <cell r="D30">
            <v>391567.72</v>
          </cell>
          <cell r="E30">
            <v>57164.38</v>
          </cell>
          <cell r="F30">
            <v>448732.1</v>
          </cell>
        </row>
        <row r="31">
          <cell r="C31" t="str">
            <v>7650945</v>
          </cell>
          <cell r="D31">
            <v>0</v>
          </cell>
          <cell r="E31">
            <v>0</v>
          </cell>
          <cell r="F31">
            <v>0</v>
          </cell>
        </row>
        <row r="32">
          <cell r="C32" t="str">
            <v>7650949</v>
          </cell>
          <cell r="D32">
            <v>138390.82</v>
          </cell>
          <cell r="E32">
            <v>5847.17</v>
          </cell>
          <cell r="F32">
            <v>144237.99000000002</v>
          </cell>
        </row>
        <row r="33">
          <cell r="C33" t="str">
            <v>7650951</v>
          </cell>
          <cell r="D33">
            <v>258501.67</v>
          </cell>
          <cell r="E33">
            <v>40094.28</v>
          </cell>
          <cell r="F33">
            <v>298595.95</v>
          </cell>
        </row>
        <row r="34">
          <cell r="C34" t="str">
            <v>7650950</v>
          </cell>
          <cell r="D34">
            <v>622974.64</v>
          </cell>
          <cell r="E34">
            <v>98955.41</v>
          </cell>
          <cell r="F34">
            <v>721930.05</v>
          </cell>
        </row>
        <row r="35">
          <cell r="C35" t="str">
            <v>7650952</v>
          </cell>
          <cell r="D35">
            <v>0</v>
          </cell>
          <cell r="E35">
            <v>0</v>
          </cell>
          <cell r="F35">
            <v>0</v>
          </cell>
        </row>
        <row r="36">
          <cell r="C36" t="str">
            <v>7000815</v>
          </cell>
          <cell r="D36">
            <v>3245494.86</v>
          </cell>
          <cell r="E36">
            <v>487726.19</v>
          </cell>
          <cell r="F36">
            <v>3733221.05</v>
          </cell>
        </row>
        <row r="37">
          <cell r="C37" t="str">
            <v>7000754</v>
          </cell>
          <cell r="D37">
            <v>1149180.32</v>
          </cell>
          <cell r="E37">
            <v>151269.04</v>
          </cell>
          <cell r="F37">
            <v>1300449.3600000001</v>
          </cell>
        </row>
        <row r="38">
          <cell r="C38" t="str">
            <v>7000758</v>
          </cell>
          <cell r="D38">
            <v>974873.85</v>
          </cell>
          <cell r="E38">
            <v>162223.34</v>
          </cell>
          <cell r="F38">
            <v>1137097.19</v>
          </cell>
        </row>
        <row r="39">
          <cell r="C39" t="str">
            <v>7000759</v>
          </cell>
          <cell r="D39">
            <v>0</v>
          </cell>
          <cell r="E39">
            <v>0</v>
          </cell>
          <cell r="F39">
            <v>0</v>
          </cell>
        </row>
        <row r="40">
          <cell r="C40" t="str">
            <v>7220808</v>
          </cell>
          <cell r="D40">
            <v>620031.04</v>
          </cell>
          <cell r="E40">
            <v>24965.81</v>
          </cell>
          <cell r="F40">
            <v>644996.85000000009</v>
          </cell>
        </row>
        <row r="41">
          <cell r="C41" t="str">
            <v>7225806</v>
          </cell>
          <cell r="D41">
            <v>10642.76</v>
          </cell>
          <cell r="E41">
            <v>0</v>
          </cell>
          <cell r="F41">
            <v>10642.76</v>
          </cell>
        </row>
        <row r="42">
          <cell r="C42" t="str">
            <v>7227806</v>
          </cell>
          <cell r="D42">
            <v>194055.05</v>
          </cell>
          <cell r="E42">
            <v>30289.4</v>
          </cell>
          <cell r="F42">
            <v>224344.44999999998</v>
          </cell>
        </row>
        <row r="43">
          <cell r="C43" t="str">
            <v>7293812</v>
          </cell>
          <cell r="D43">
            <v>0</v>
          </cell>
          <cell r="E43">
            <v>0</v>
          </cell>
          <cell r="F43">
            <v>0</v>
          </cell>
        </row>
        <row r="44">
          <cell r="C44" t="str">
            <v>7000783</v>
          </cell>
          <cell r="D44">
            <v>530436.25</v>
          </cell>
          <cell r="E44">
            <v>64568.22</v>
          </cell>
          <cell r="F44">
            <v>595004.47</v>
          </cell>
        </row>
        <row r="45">
          <cell r="C45" t="str">
            <v>7000799</v>
          </cell>
          <cell r="D45">
            <v>2411.6999999999998</v>
          </cell>
          <cell r="E45">
            <v>0</v>
          </cell>
          <cell r="F45">
            <v>2411.6999999999998</v>
          </cell>
        </row>
        <row r="46">
          <cell r="C46" t="str">
            <v>7000810</v>
          </cell>
          <cell r="D46">
            <v>0</v>
          </cell>
          <cell r="E46">
            <v>0</v>
          </cell>
          <cell r="F46">
            <v>0</v>
          </cell>
        </row>
        <row r="47">
          <cell r="C47" t="str">
            <v>7000820</v>
          </cell>
          <cell r="D47">
            <v>5334990.83</v>
          </cell>
          <cell r="E47">
            <v>722012.65999999992</v>
          </cell>
          <cell r="F47">
            <v>6057003.4900000002</v>
          </cell>
        </row>
        <row r="48">
          <cell r="C48" t="str">
            <v>7000825</v>
          </cell>
          <cell r="D48">
            <v>0</v>
          </cell>
          <cell r="E48">
            <v>0</v>
          </cell>
          <cell r="F48">
            <v>0</v>
          </cell>
        </row>
        <row r="49">
          <cell r="C49" t="str">
            <v>7000860</v>
          </cell>
          <cell r="D49">
            <v>597682.48</v>
          </cell>
          <cell r="E49">
            <v>107835.4</v>
          </cell>
          <cell r="F49">
            <v>705517.88</v>
          </cell>
        </row>
        <row r="50">
          <cell r="C50" t="str">
            <v>7000922</v>
          </cell>
          <cell r="D50">
            <v>809802.18</v>
          </cell>
          <cell r="E50">
            <v>123842.92</v>
          </cell>
          <cell r="F50">
            <v>933645.10000000009</v>
          </cell>
        </row>
        <row r="51">
          <cell r="C51" t="str">
            <v>7400700</v>
          </cell>
          <cell r="D51">
            <v>80189.86</v>
          </cell>
          <cell r="E51">
            <v>11183.5</v>
          </cell>
          <cell r="F51">
            <v>91373.36</v>
          </cell>
        </row>
        <row r="52">
          <cell r="C52" t="str">
            <v>7400850</v>
          </cell>
          <cell r="D52">
            <v>3688.6</v>
          </cell>
          <cell r="E52">
            <v>526.4</v>
          </cell>
          <cell r="F52">
            <v>4215</v>
          </cell>
        </row>
        <row r="53">
          <cell r="C53" t="str">
            <v>7400852</v>
          </cell>
          <cell r="D53">
            <v>0</v>
          </cell>
          <cell r="E53">
            <v>0</v>
          </cell>
          <cell r="F53">
            <v>0</v>
          </cell>
        </row>
        <row r="54">
          <cell r="C54" t="str">
            <v>7400854</v>
          </cell>
          <cell r="D54">
            <v>27015.25</v>
          </cell>
          <cell r="E54">
            <v>2841.56</v>
          </cell>
          <cell r="F54">
            <v>29856.81</v>
          </cell>
        </row>
        <row r="55">
          <cell r="C55" t="str">
            <v>7400856</v>
          </cell>
          <cell r="D55">
            <v>22929</v>
          </cell>
          <cell r="E55">
            <v>2820</v>
          </cell>
          <cell r="F55">
            <v>25749</v>
          </cell>
        </row>
        <row r="56">
          <cell r="C56" t="str">
            <v>7400861</v>
          </cell>
          <cell r="D56">
            <v>303477.90000000002</v>
          </cell>
          <cell r="E56">
            <v>34175.9</v>
          </cell>
          <cell r="F56">
            <v>337653.80000000005</v>
          </cell>
        </row>
        <row r="57">
          <cell r="C57" t="str">
            <v>7400864</v>
          </cell>
          <cell r="D57">
            <v>13290.48</v>
          </cell>
          <cell r="E57">
            <v>2176.37</v>
          </cell>
          <cell r="F57">
            <v>15466.849999999999</v>
          </cell>
        </row>
        <row r="58">
          <cell r="C58" t="str">
            <v>7400868</v>
          </cell>
          <cell r="D58">
            <v>451686.12</v>
          </cell>
          <cell r="E58">
            <v>67763.92</v>
          </cell>
          <cell r="F58">
            <v>519450.04</v>
          </cell>
        </row>
        <row r="59">
          <cell r="C59" t="str">
            <v>7400870</v>
          </cell>
          <cell r="D59">
            <v>561977</v>
          </cell>
          <cell r="E59">
            <v>42489.83</v>
          </cell>
          <cell r="F59">
            <v>604466.82999999996</v>
          </cell>
        </row>
        <row r="60">
          <cell r="C60" t="str">
            <v>7400872</v>
          </cell>
          <cell r="D60">
            <v>156284.10999999999</v>
          </cell>
          <cell r="E60">
            <v>13900.96</v>
          </cell>
          <cell r="F60">
            <v>170185.06999999998</v>
          </cell>
        </row>
        <row r="61">
          <cell r="C61" t="str">
            <v>7700660</v>
          </cell>
          <cell r="D61">
            <v>0</v>
          </cell>
          <cell r="E61">
            <v>0</v>
          </cell>
          <cell r="F61">
            <v>0</v>
          </cell>
        </row>
        <row r="62">
          <cell r="C62" t="str">
            <v>7700950</v>
          </cell>
          <cell r="D62">
            <v>20975.9</v>
          </cell>
          <cell r="E62">
            <v>290.58</v>
          </cell>
          <cell r="F62">
            <v>21266.480000000003</v>
          </cell>
        </row>
        <row r="63">
          <cell r="C63" t="str">
            <v>7700954</v>
          </cell>
          <cell r="D63">
            <v>6146.25</v>
          </cell>
          <cell r="E63">
            <v>338.06</v>
          </cell>
          <cell r="F63">
            <v>6484.31</v>
          </cell>
        </row>
        <row r="64">
          <cell r="C64" t="str">
            <v>7700962</v>
          </cell>
          <cell r="D64">
            <v>55819.189999999995</v>
          </cell>
          <cell r="E64">
            <v>3795.04</v>
          </cell>
          <cell r="F64">
            <v>59614.229999999996</v>
          </cell>
        </row>
        <row r="65">
          <cell r="C65" t="str">
            <v>7700963</v>
          </cell>
          <cell r="D65">
            <v>-294176.23</v>
          </cell>
          <cell r="E65">
            <v>7772.74</v>
          </cell>
          <cell r="F65">
            <v>-286403.49</v>
          </cell>
        </row>
        <row r="66">
          <cell r="C66" t="str">
            <v>7700966</v>
          </cell>
          <cell r="D66">
            <v>0</v>
          </cell>
          <cell r="E66">
            <v>0</v>
          </cell>
          <cell r="F66">
            <v>0</v>
          </cell>
        </row>
        <row r="67">
          <cell r="C67" t="str">
            <v>7700968</v>
          </cell>
          <cell r="D67">
            <v>176447.37</v>
          </cell>
          <cell r="E67">
            <v>25715.200000000001</v>
          </cell>
          <cell r="F67">
            <v>202162.57</v>
          </cell>
        </row>
        <row r="68">
          <cell r="C68" t="str">
            <v>7700969</v>
          </cell>
          <cell r="D68">
            <v>38658.92</v>
          </cell>
          <cell r="E68">
            <v>7121.83</v>
          </cell>
          <cell r="F68">
            <v>45780.75</v>
          </cell>
        </row>
        <row r="69">
          <cell r="C69" t="str">
            <v>7700970</v>
          </cell>
          <cell r="D69">
            <v>5940.99</v>
          </cell>
          <cell r="E69">
            <v>1525.79</v>
          </cell>
          <cell r="F69">
            <v>7466.78</v>
          </cell>
        </row>
        <row r="70">
          <cell r="C70" t="str">
            <v>7700972</v>
          </cell>
          <cell r="D70">
            <v>62733.83</v>
          </cell>
          <cell r="E70">
            <v>12535.75</v>
          </cell>
          <cell r="F70">
            <v>75269.58</v>
          </cell>
        </row>
        <row r="71">
          <cell r="C71" t="str">
            <v>7700975</v>
          </cell>
          <cell r="D71">
            <v>21011.05</v>
          </cell>
          <cell r="E71">
            <v>2801.55</v>
          </cell>
          <cell r="F71">
            <v>23812.6</v>
          </cell>
        </row>
        <row r="72">
          <cell r="C72" t="str">
            <v>7700978</v>
          </cell>
          <cell r="D72">
            <v>0</v>
          </cell>
          <cell r="E72">
            <v>0</v>
          </cell>
          <cell r="F72">
            <v>0</v>
          </cell>
        </row>
        <row r="73">
          <cell r="C73" t="str">
            <v>7700980</v>
          </cell>
          <cell r="D73">
            <v>63025.65</v>
          </cell>
          <cell r="E73">
            <v>810</v>
          </cell>
          <cell r="F73">
            <v>63835.65</v>
          </cell>
        </row>
        <row r="74">
          <cell r="C74" t="str">
            <v>7800770</v>
          </cell>
          <cell r="D74">
            <v>2876698.17</v>
          </cell>
          <cell r="E74">
            <v>111913.8</v>
          </cell>
          <cell r="F74">
            <v>2988611.9699999997</v>
          </cell>
        </row>
        <row r="75">
          <cell r="C75" t="str">
            <v>7800780</v>
          </cell>
          <cell r="D75">
            <v>0</v>
          </cell>
          <cell r="E75">
            <v>0</v>
          </cell>
          <cell r="F75">
            <v>0</v>
          </cell>
        </row>
        <row r="76">
          <cell r="C76" t="str">
            <v>7500880</v>
          </cell>
          <cell r="D76">
            <v>39496.68</v>
          </cell>
          <cell r="E76">
            <v>6216.86</v>
          </cell>
          <cell r="F76">
            <v>45713.54</v>
          </cell>
        </row>
        <row r="77">
          <cell r="C77" t="str">
            <v>7500920</v>
          </cell>
          <cell r="D77">
            <v>14923.86</v>
          </cell>
          <cell r="E77">
            <v>-134.35</v>
          </cell>
          <cell r="F77">
            <v>14789.51</v>
          </cell>
        </row>
        <row r="78">
          <cell r="C78" t="str">
            <v>7500926</v>
          </cell>
          <cell r="D78">
            <v>2847511.72</v>
          </cell>
          <cell r="E78">
            <v>160190.21</v>
          </cell>
          <cell r="F78">
            <v>3007701.93</v>
          </cell>
        </row>
        <row r="79">
          <cell r="C79" t="str">
            <v>7502000</v>
          </cell>
          <cell r="D79">
            <v>0</v>
          </cell>
          <cell r="E79">
            <v>0</v>
          </cell>
          <cell r="F79">
            <v>0</v>
          </cell>
        </row>
        <row r="80">
          <cell r="C80" t="str">
            <v>7503000</v>
          </cell>
          <cell r="D80">
            <v>256622.51</v>
          </cell>
          <cell r="E80">
            <v>52191.74</v>
          </cell>
          <cell r="F80">
            <v>308814.25</v>
          </cell>
        </row>
        <row r="81">
          <cell r="C81" t="str">
            <v>7504000</v>
          </cell>
          <cell r="D81">
            <v>24415.21</v>
          </cell>
          <cell r="E81">
            <v>3606.27</v>
          </cell>
          <cell r="F81">
            <v>28021.48</v>
          </cell>
        </row>
        <row r="82">
          <cell r="C82" t="str">
            <v>7504200</v>
          </cell>
          <cell r="D82">
            <v>41871.99</v>
          </cell>
          <cell r="E82">
            <v>9096.18</v>
          </cell>
          <cell r="F82">
            <v>50968.17</v>
          </cell>
        </row>
        <row r="83">
          <cell r="C83" t="str">
            <v>7504500</v>
          </cell>
          <cell r="D83">
            <v>21989.82</v>
          </cell>
          <cell r="E83">
            <v>3134.26</v>
          </cell>
          <cell r="F83">
            <v>25124.080000000002</v>
          </cell>
        </row>
        <row r="84">
          <cell r="C84" t="str">
            <v>7505400</v>
          </cell>
          <cell r="D84">
            <v>0</v>
          </cell>
          <cell r="E84">
            <v>0</v>
          </cell>
          <cell r="F84">
            <v>0</v>
          </cell>
        </row>
        <row r="85">
          <cell r="C85" t="str">
            <v>7505500</v>
          </cell>
          <cell r="D85">
            <v>31407.600000000002</v>
          </cell>
          <cell r="E85">
            <v>4763.08</v>
          </cell>
          <cell r="F85">
            <v>36170.68</v>
          </cell>
        </row>
        <row r="86">
          <cell r="C86" t="str">
            <v>7700802</v>
          </cell>
          <cell r="D86">
            <v>296196.46000000002</v>
          </cell>
          <cell r="E86">
            <v>52397.17</v>
          </cell>
          <cell r="F86">
            <v>348593.63</v>
          </cell>
        </row>
        <row r="87">
          <cell r="C87" t="str">
            <v>7700874</v>
          </cell>
          <cell r="D87">
            <v>9603.68</v>
          </cell>
          <cell r="E87">
            <v>2698.96</v>
          </cell>
          <cell r="F87">
            <v>12302.64</v>
          </cell>
        </row>
        <row r="88">
          <cell r="C88" t="str">
            <v>7700960</v>
          </cell>
          <cell r="D88">
            <v>0</v>
          </cell>
          <cell r="E88">
            <v>0</v>
          </cell>
          <cell r="F88">
            <v>0</v>
          </cell>
        </row>
        <row r="89">
          <cell r="C89" t="str">
            <v>7700982</v>
          </cell>
          <cell r="D89">
            <v>64785.98</v>
          </cell>
          <cell r="E89">
            <v>9255.14</v>
          </cell>
          <cell r="F89">
            <v>74041.119999999995</v>
          </cell>
        </row>
        <row r="90">
          <cell r="C90" t="str">
            <v>7700983</v>
          </cell>
          <cell r="D90">
            <v>0</v>
          </cell>
          <cell r="E90">
            <v>0</v>
          </cell>
          <cell r="F90">
            <v>0</v>
          </cell>
        </row>
        <row r="91">
          <cell r="C91" t="str">
            <v>7700987</v>
          </cell>
          <cell r="D91">
            <v>2497597.8199999998</v>
          </cell>
          <cell r="E91">
            <v>295319.19</v>
          </cell>
          <cell r="F91">
            <v>2792917.01</v>
          </cell>
        </row>
        <row r="92">
          <cell r="C92" t="str">
            <v>7700993</v>
          </cell>
          <cell r="D92" t="e">
            <v>#N/A</v>
          </cell>
          <cell r="E92" t="e">
            <v>#N/A</v>
          </cell>
          <cell r="F92" t="e">
            <v>#N/A</v>
          </cell>
        </row>
        <row r="93">
          <cell r="C93" t="str">
            <v>6800660</v>
          </cell>
          <cell r="D93">
            <v>0</v>
          </cell>
          <cell r="E93">
            <v>61.75</v>
          </cell>
          <cell r="F93">
            <v>61.75</v>
          </cell>
        </row>
        <row r="94">
          <cell r="C94" t="str">
            <v>6800680</v>
          </cell>
          <cell r="D94">
            <v>164077.73000000001</v>
          </cell>
          <cell r="E94">
            <v>-3104</v>
          </cell>
          <cell r="F94">
            <v>160973.73000000001</v>
          </cell>
        </row>
        <row r="95">
          <cell r="C95" t="str">
            <v>7700751</v>
          </cell>
          <cell r="D95">
            <v>2300601.77</v>
          </cell>
          <cell r="E95">
            <v>286762.68</v>
          </cell>
          <cell r="F95">
            <v>2587364.4500000002</v>
          </cell>
        </row>
        <row r="96">
          <cell r="C96" t="str">
            <v>6800701</v>
          </cell>
          <cell r="D96">
            <v>0</v>
          </cell>
          <cell r="E96">
            <v>0</v>
          </cell>
          <cell r="F96">
            <v>0</v>
          </cell>
        </row>
        <row r="97">
          <cell r="C97" t="str">
            <v>6800705</v>
          </cell>
          <cell r="D97">
            <v>4740.13</v>
          </cell>
          <cell r="E97">
            <v>0</v>
          </cell>
          <cell r="F97">
            <v>4740.13</v>
          </cell>
        </row>
        <row r="98">
          <cell r="C98" t="str">
            <v>6800707</v>
          </cell>
          <cell r="D98">
            <v>0</v>
          </cell>
          <cell r="E98">
            <v>0</v>
          </cell>
          <cell r="F98">
            <v>0</v>
          </cell>
        </row>
        <row r="99">
          <cell r="C99" t="str">
            <v>6800708</v>
          </cell>
          <cell r="D99">
            <v>-312802.38</v>
          </cell>
          <cell r="E99">
            <v>0</v>
          </cell>
          <cell r="F99">
            <v>-312802.38</v>
          </cell>
        </row>
        <row r="100">
          <cell r="C100" t="str">
            <v>7700989</v>
          </cell>
          <cell r="D100">
            <v>-35043.480000000003</v>
          </cell>
          <cell r="E100">
            <v>39332.910000000003</v>
          </cell>
          <cell r="F100">
            <v>4289.43</v>
          </cell>
        </row>
        <row r="101">
          <cell r="C101" t="str">
            <v>6800689</v>
          </cell>
          <cell r="D101">
            <v>-746444.99</v>
          </cell>
          <cell r="E101">
            <v>-123241.54</v>
          </cell>
          <cell r="F101">
            <v>-869686.53</v>
          </cell>
        </row>
        <row r="102">
          <cell r="C102" t="str">
            <v>7700889</v>
          </cell>
          <cell r="D102">
            <v>-391633.01000000024</v>
          </cell>
          <cell r="E102">
            <v>302094.14</v>
          </cell>
          <cell r="F102">
            <v>-89538.870000000228</v>
          </cell>
        </row>
        <row r="103">
          <cell r="C103" t="str">
            <v>7700887</v>
          </cell>
          <cell r="D103">
            <v>0</v>
          </cell>
          <cell r="E103">
            <v>0</v>
          </cell>
          <cell r="F103">
            <v>0</v>
          </cell>
        </row>
        <row r="104">
          <cell r="C104" t="str">
            <v>8800881</v>
          </cell>
          <cell r="D104">
            <v>0</v>
          </cell>
          <cell r="E104">
            <v>0</v>
          </cell>
          <cell r="F104">
            <v>0</v>
          </cell>
        </row>
        <row r="105">
          <cell r="C105" t="str">
            <v>9900991</v>
          </cell>
          <cell r="D105">
            <v>0</v>
          </cell>
          <cell r="E105">
            <v>0</v>
          </cell>
          <cell r="F105">
            <v>0</v>
          </cell>
        </row>
        <row r="106">
          <cell r="C106" t="str">
            <v>1110005</v>
          </cell>
          <cell r="D106">
            <v>936503.87</v>
          </cell>
          <cell r="E106">
            <v>-259703.8</v>
          </cell>
          <cell r="F106">
            <v>676800.07000000007</v>
          </cell>
        </row>
        <row r="107">
          <cell r="C107" t="str">
            <v>1130005</v>
          </cell>
          <cell r="D107">
            <v>21366.77</v>
          </cell>
          <cell r="E107">
            <v>-2877.12</v>
          </cell>
          <cell r="F107">
            <v>18489.650000000001</v>
          </cell>
        </row>
        <row r="108">
          <cell r="C108" t="str">
            <v>1210005</v>
          </cell>
          <cell r="D108">
            <v>18214220.690000001</v>
          </cell>
          <cell r="E108">
            <v>746073.14000000013</v>
          </cell>
          <cell r="F108">
            <v>18960293.830000002</v>
          </cell>
        </row>
        <row r="109">
          <cell r="C109" t="str">
            <v>1230000</v>
          </cell>
          <cell r="D109">
            <v>-5319665.37</v>
          </cell>
          <cell r="E109">
            <v>0</v>
          </cell>
          <cell r="F109">
            <v>-5319665.37</v>
          </cell>
        </row>
        <row r="110">
          <cell r="C110" t="str">
            <v>1540005</v>
          </cell>
          <cell r="D110">
            <v>-1012190.83</v>
          </cell>
          <cell r="E110">
            <v>-553995.37</v>
          </cell>
          <cell r="F110">
            <v>-1566186.2</v>
          </cell>
        </row>
        <row r="111">
          <cell r="C111" t="str">
            <v>1591005</v>
          </cell>
          <cell r="D111">
            <v>179832.04</v>
          </cell>
          <cell r="E111">
            <v>31305.58</v>
          </cell>
          <cell r="F111">
            <v>211137.62</v>
          </cell>
        </row>
        <row r="112">
          <cell r="C112" t="str">
            <v>1275005</v>
          </cell>
          <cell r="D112">
            <v>7085.19</v>
          </cell>
          <cell r="E112">
            <v>844.25</v>
          </cell>
          <cell r="F112">
            <v>7929.44</v>
          </cell>
        </row>
        <row r="113">
          <cell r="C113" t="str">
            <v>1280005</v>
          </cell>
          <cell r="D113">
            <v>2100490.21</v>
          </cell>
          <cell r="E113">
            <v>473008.49</v>
          </cell>
          <cell r="F113">
            <v>2573498.7000000002</v>
          </cell>
        </row>
        <row r="114">
          <cell r="C114" t="str">
            <v>1310005</v>
          </cell>
          <cell r="D114">
            <v>56087.58</v>
          </cell>
          <cell r="E114">
            <v>0</v>
          </cell>
          <cell r="F114">
            <v>56087.58</v>
          </cell>
        </row>
        <row r="115">
          <cell r="C115" t="str">
            <v>1450005</v>
          </cell>
          <cell r="D115">
            <v>18734</v>
          </cell>
          <cell r="E115">
            <v>-11330.86</v>
          </cell>
          <cell r="F115">
            <v>7403.1399999999994</v>
          </cell>
        </row>
        <row r="116">
          <cell r="C116" t="str">
            <v>1470005</v>
          </cell>
          <cell r="D116">
            <v>780607.83</v>
          </cell>
          <cell r="E116">
            <v>-138401.57999999999</v>
          </cell>
          <cell r="F116">
            <v>642206.25</v>
          </cell>
        </row>
        <row r="117">
          <cell r="C117" t="str">
            <v>2610000</v>
          </cell>
          <cell r="D117">
            <v>0</v>
          </cell>
          <cell r="E117">
            <v>0</v>
          </cell>
          <cell r="F117">
            <v>0</v>
          </cell>
        </row>
        <row r="118">
          <cell r="C118" t="str">
            <v>2620000</v>
          </cell>
          <cell r="D118">
            <v>0</v>
          </cell>
          <cell r="E118">
            <v>0</v>
          </cell>
          <cell r="F118">
            <v>0</v>
          </cell>
        </row>
        <row r="119">
          <cell r="C119" t="str">
            <v>2630000</v>
          </cell>
          <cell r="D119">
            <v>6299938.5</v>
          </cell>
          <cell r="E119">
            <v>50189.65</v>
          </cell>
          <cell r="F119">
            <v>6350128.1500000004</v>
          </cell>
        </row>
        <row r="120">
          <cell r="C120" t="str">
            <v>2640000</v>
          </cell>
          <cell r="D120">
            <v>1099073.24</v>
          </cell>
          <cell r="E120">
            <v>0</v>
          </cell>
          <cell r="F120">
            <v>1099073.24</v>
          </cell>
        </row>
        <row r="121">
          <cell r="C121" t="str">
            <v>2642000</v>
          </cell>
          <cell r="D121">
            <v>411128.96</v>
          </cell>
          <cell r="E121">
            <v>12255.69</v>
          </cell>
          <cell r="F121">
            <v>423384.65</v>
          </cell>
        </row>
        <row r="122">
          <cell r="C122" t="str">
            <v>2645000</v>
          </cell>
          <cell r="D122">
            <v>296830.43</v>
          </cell>
          <cell r="E122">
            <v>26500</v>
          </cell>
          <cell r="F122">
            <v>323330.43</v>
          </cell>
        </row>
        <row r="123">
          <cell r="C123" t="str">
            <v>2646000</v>
          </cell>
          <cell r="D123">
            <v>73762.48</v>
          </cell>
          <cell r="E123">
            <v>0</v>
          </cell>
          <cell r="F123">
            <v>73762.48</v>
          </cell>
        </row>
        <row r="124">
          <cell r="C124" t="str">
            <v>2654000</v>
          </cell>
          <cell r="D124">
            <v>1166207.81</v>
          </cell>
          <cell r="E124">
            <v>0</v>
          </cell>
          <cell r="F124">
            <v>1166207.81</v>
          </cell>
        </row>
        <row r="125">
          <cell r="C125" t="str">
            <v>2655000</v>
          </cell>
          <cell r="D125">
            <v>1467138.45</v>
          </cell>
          <cell r="E125">
            <v>0</v>
          </cell>
          <cell r="F125">
            <v>1467138.45</v>
          </cell>
        </row>
        <row r="126">
          <cell r="C126" t="str">
            <v>2400330</v>
          </cell>
          <cell r="D126">
            <v>0</v>
          </cell>
          <cell r="E126">
            <v>0</v>
          </cell>
          <cell r="F126">
            <v>0</v>
          </cell>
        </row>
        <row r="127">
          <cell r="C127" t="str">
            <v>2720000</v>
          </cell>
          <cell r="D127">
            <v>0</v>
          </cell>
          <cell r="E127">
            <v>0</v>
          </cell>
          <cell r="F127">
            <v>0</v>
          </cell>
        </row>
        <row r="128">
          <cell r="C128" t="str">
            <v>2730000</v>
          </cell>
          <cell r="D128">
            <v>-1588710.54</v>
          </cell>
          <cell r="E128">
            <v>-29450.29</v>
          </cell>
          <cell r="F128">
            <v>-1618160.83</v>
          </cell>
        </row>
        <row r="129">
          <cell r="C129" t="str">
            <v>2740000</v>
          </cell>
          <cell r="D129">
            <v>-616625.79</v>
          </cell>
          <cell r="E129">
            <v>-3615.03</v>
          </cell>
          <cell r="F129">
            <v>-620240.82000000007</v>
          </cell>
        </row>
        <row r="130">
          <cell r="C130" t="str">
            <v>2742000</v>
          </cell>
          <cell r="D130">
            <v>-231655.79</v>
          </cell>
          <cell r="E130">
            <v>-3620.53</v>
          </cell>
          <cell r="F130">
            <v>-235276.32</v>
          </cell>
        </row>
        <row r="131">
          <cell r="C131" t="str">
            <v>2745000</v>
          </cell>
          <cell r="D131">
            <v>-174523.28</v>
          </cell>
          <cell r="E131">
            <v>-3134.26</v>
          </cell>
          <cell r="F131">
            <v>-177657.54</v>
          </cell>
        </row>
        <row r="132">
          <cell r="C132" t="str">
            <v>2754000</v>
          </cell>
          <cell r="D132">
            <v>-1009056.18</v>
          </cell>
          <cell r="E132">
            <v>0</v>
          </cell>
          <cell r="F132">
            <v>-1009056.18</v>
          </cell>
        </row>
        <row r="133">
          <cell r="C133" t="str">
            <v>2755000</v>
          </cell>
          <cell r="D133">
            <v>-268242.58</v>
          </cell>
          <cell r="E133">
            <v>-4453.96</v>
          </cell>
          <cell r="F133">
            <v>-272696.54000000004</v>
          </cell>
        </row>
        <row r="134">
          <cell r="C134" t="str">
            <v>2697000</v>
          </cell>
          <cell r="D134">
            <v>4077996.2899999996</v>
          </cell>
          <cell r="E134">
            <v>0</v>
          </cell>
          <cell r="F134">
            <v>4077996.2899999996</v>
          </cell>
        </row>
        <row r="135">
          <cell r="C135" t="str">
            <v>2697005</v>
          </cell>
          <cell r="D135">
            <v>-4780749.33</v>
          </cell>
          <cell r="E135">
            <v>-59571.8</v>
          </cell>
          <cell r="F135">
            <v>-4840321.13</v>
          </cell>
        </row>
        <row r="136">
          <cell r="C136" t="str">
            <v>3210005</v>
          </cell>
          <cell r="D136">
            <v>0</v>
          </cell>
          <cell r="E136">
            <v>0</v>
          </cell>
          <cell r="F136">
            <v>0</v>
          </cell>
        </row>
        <row r="137">
          <cell r="C137" t="str">
            <v>3212005</v>
          </cell>
          <cell r="D137" t="e">
            <v>#N/A</v>
          </cell>
          <cell r="E137" t="e">
            <v>#N/A</v>
          </cell>
          <cell r="F137" t="e">
            <v>#N/A</v>
          </cell>
        </row>
        <row r="138">
          <cell r="C138" t="str">
            <v>3290005</v>
          </cell>
          <cell r="D138">
            <v>20800</v>
          </cell>
          <cell r="E138">
            <v>0</v>
          </cell>
          <cell r="F138">
            <v>20800</v>
          </cell>
        </row>
        <row r="139">
          <cell r="C139" t="str">
            <v>3291005</v>
          </cell>
          <cell r="D139" t="e">
            <v>#N/A</v>
          </cell>
          <cell r="E139" t="e">
            <v>#N/A</v>
          </cell>
          <cell r="F139" t="e">
            <v>#N/A</v>
          </cell>
        </row>
        <row r="140">
          <cell r="C140" t="str">
            <v>3500300</v>
          </cell>
          <cell r="D140">
            <v>275675.15999999992</v>
          </cell>
          <cell r="E140">
            <v>-1773.81</v>
          </cell>
          <cell r="F140">
            <v>273901.34999999992</v>
          </cell>
        </row>
        <row r="141">
          <cell r="C141" t="str">
            <v>3501400</v>
          </cell>
          <cell r="D141">
            <v>0</v>
          </cell>
          <cell r="E141">
            <v>0</v>
          </cell>
          <cell r="F141">
            <v>0</v>
          </cell>
        </row>
        <row r="142">
          <cell r="C142" t="str">
            <v>3820030</v>
          </cell>
          <cell r="D142">
            <v>0</v>
          </cell>
          <cell r="E142">
            <v>0</v>
          </cell>
          <cell r="F142">
            <v>0</v>
          </cell>
        </row>
        <row r="143">
          <cell r="C143" t="str">
            <v>3800005</v>
          </cell>
          <cell r="D143">
            <v>0</v>
          </cell>
          <cell r="E143">
            <v>0</v>
          </cell>
          <cell r="F143">
            <v>0</v>
          </cell>
        </row>
        <row r="144">
          <cell r="C144" t="str">
            <v>4190005</v>
          </cell>
          <cell r="D144">
            <v>0</v>
          </cell>
          <cell r="E144">
            <v>0</v>
          </cell>
          <cell r="F144">
            <v>0</v>
          </cell>
        </row>
        <row r="145">
          <cell r="C145" t="str">
            <v>4230005</v>
          </cell>
          <cell r="D145">
            <v>-4966391.7700000005</v>
          </cell>
          <cell r="E145">
            <v>-304686.31</v>
          </cell>
          <cell r="F145">
            <v>-5271078.08</v>
          </cell>
        </row>
        <row r="146">
          <cell r="C146" t="str">
            <v>4250005</v>
          </cell>
          <cell r="D146">
            <v>-64806.899999999994</v>
          </cell>
          <cell r="E146">
            <v>-4810.5600000000004</v>
          </cell>
          <cell r="F146">
            <v>-69617.459999999992</v>
          </cell>
        </row>
        <row r="147">
          <cell r="C147" t="str">
            <v>4260005</v>
          </cell>
          <cell r="D147">
            <v>6157.09</v>
          </cell>
          <cell r="E147">
            <v>10583.6</v>
          </cell>
          <cell r="F147">
            <v>16740.690000000002</v>
          </cell>
        </row>
        <row r="148">
          <cell r="C148" t="str">
            <v>4265005</v>
          </cell>
          <cell r="D148">
            <v>6564.77</v>
          </cell>
          <cell r="E148">
            <v>20673.57</v>
          </cell>
          <cell r="F148">
            <v>27238.34</v>
          </cell>
        </row>
        <row r="149">
          <cell r="C149" t="str">
            <v>4268005</v>
          </cell>
          <cell r="D149">
            <v>-2037.14</v>
          </cell>
          <cell r="E149">
            <v>-335.17</v>
          </cell>
          <cell r="F149">
            <v>-2372.31</v>
          </cell>
        </row>
        <row r="150">
          <cell r="C150" t="str">
            <v>4320005</v>
          </cell>
          <cell r="D150">
            <v>-539185.56999999995</v>
          </cell>
          <cell r="E150">
            <v>-36020.120000000003</v>
          </cell>
          <cell r="F150">
            <v>-575205.68999999994</v>
          </cell>
        </row>
        <row r="151">
          <cell r="C151" t="str">
            <v>4321005</v>
          </cell>
          <cell r="D151">
            <v>-277758.90000000002</v>
          </cell>
          <cell r="E151">
            <v>-39332.910000000003</v>
          </cell>
          <cell r="F151">
            <v>-317091.81000000006</v>
          </cell>
        </row>
        <row r="152">
          <cell r="C152" t="str">
            <v>4322005</v>
          </cell>
          <cell r="D152">
            <v>-467414.66</v>
          </cell>
          <cell r="E152">
            <v>-15767.54</v>
          </cell>
          <cell r="F152">
            <v>-483182.19999999995</v>
          </cell>
        </row>
        <row r="153">
          <cell r="C153" t="str">
            <v>4323005</v>
          </cell>
          <cell r="D153">
            <v>0</v>
          </cell>
          <cell r="E153">
            <v>0</v>
          </cell>
          <cell r="F153">
            <v>0</v>
          </cell>
        </row>
        <row r="154">
          <cell r="C154" t="str">
            <v>4365005</v>
          </cell>
          <cell r="D154">
            <v>-365843.83</v>
          </cell>
          <cell r="E154">
            <v>-33747.14</v>
          </cell>
          <cell r="F154">
            <v>-399590.97000000003</v>
          </cell>
        </row>
        <row r="155">
          <cell r="C155" t="str">
            <v>4367005</v>
          </cell>
          <cell r="D155">
            <v>-54982.25</v>
          </cell>
          <cell r="E155">
            <v>-2175.21</v>
          </cell>
          <cell r="F155">
            <v>-57157.46</v>
          </cell>
        </row>
        <row r="156">
          <cell r="C156" t="str">
            <v>4368005</v>
          </cell>
          <cell r="D156">
            <v>-2958.03</v>
          </cell>
          <cell r="E156">
            <v>-241.91</v>
          </cell>
          <cell r="F156">
            <v>-3199.94</v>
          </cell>
        </row>
        <row r="157">
          <cell r="C157" t="str">
            <v>4372005</v>
          </cell>
          <cell r="D157">
            <v>0</v>
          </cell>
          <cell r="E157">
            <v>0</v>
          </cell>
          <cell r="F157">
            <v>0</v>
          </cell>
        </row>
        <row r="158">
          <cell r="C158" t="str">
            <v>4381005</v>
          </cell>
          <cell r="D158">
            <v>-2930.1099999999997</v>
          </cell>
          <cell r="E158">
            <v>-7240.67</v>
          </cell>
          <cell r="F158">
            <v>-10170.779999999999</v>
          </cell>
        </row>
        <row r="159">
          <cell r="C159" t="str">
            <v>4382005</v>
          </cell>
          <cell r="D159">
            <v>-23454.28</v>
          </cell>
          <cell r="E159">
            <v>368.2</v>
          </cell>
          <cell r="F159">
            <v>-23086.079999999998</v>
          </cell>
        </row>
        <row r="160">
          <cell r="C160" t="str">
            <v>4385005</v>
          </cell>
          <cell r="D160">
            <v>-14487.67</v>
          </cell>
          <cell r="E160">
            <v>-2067.1</v>
          </cell>
          <cell r="F160">
            <v>-16554.77</v>
          </cell>
        </row>
        <row r="161">
          <cell r="C161" t="str">
            <v>4390005</v>
          </cell>
          <cell r="D161" t="e">
            <v>#N/A</v>
          </cell>
          <cell r="E161" t="e">
            <v>#N/A</v>
          </cell>
          <cell r="F161" t="e">
            <v>#N/A</v>
          </cell>
        </row>
        <row r="162">
          <cell r="C162" t="str">
            <v>4313100</v>
          </cell>
          <cell r="D162">
            <v>-1298421.42</v>
          </cell>
          <cell r="E162">
            <v>-81545.03</v>
          </cell>
          <cell r="F162">
            <v>-1379966.45</v>
          </cell>
        </row>
        <row r="163">
          <cell r="C163" t="str">
            <v>5200008</v>
          </cell>
          <cell r="D163">
            <v>0</v>
          </cell>
          <cell r="E163">
            <v>0</v>
          </cell>
          <cell r="F163">
            <v>0</v>
          </cell>
        </row>
        <row r="164">
          <cell r="C164" t="str">
            <v>4371887</v>
          </cell>
          <cell r="D164">
            <v>0</v>
          </cell>
          <cell r="E164">
            <v>0</v>
          </cell>
          <cell r="F164">
            <v>0</v>
          </cell>
        </row>
        <row r="165">
          <cell r="C165" t="str">
            <v>5200011</v>
          </cell>
          <cell r="D165">
            <v>0</v>
          </cell>
          <cell r="E165">
            <v>0</v>
          </cell>
          <cell r="F165">
            <v>0</v>
          </cell>
        </row>
        <row r="166">
          <cell r="C166" t="str">
            <v>5200021</v>
          </cell>
          <cell r="D166">
            <v>0</v>
          </cell>
          <cell r="E166">
            <v>0</v>
          </cell>
          <cell r="F166">
            <v>0</v>
          </cell>
        </row>
        <row r="167">
          <cell r="C167" t="str">
            <v>5280005</v>
          </cell>
          <cell r="D167">
            <v>0</v>
          </cell>
          <cell r="E167">
            <v>0</v>
          </cell>
          <cell r="F167">
            <v>0</v>
          </cell>
        </row>
        <row r="168">
          <cell r="C168" t="str">
            <v>5790000</v>
          </cell>
          <cell r="D168">
            <v>0</v>
          </cell>
          <cell r="E168">
            <v>0</v>
          </cell>
          <cell r="F168">
            <v>0</v>
          </cell>
        </row>
        <row r="169">
          <cell r="C169" t="str">
            <v>5910005</v>
          </cell>
          <cell r="D169">
            <v>-489376.58</v>
          </cell>
          <cell r="E169">
            <v>0</v>
          </cell>
          <cell r="F169">
            <v>-489376.58</v>
          </cell>
        </row>
        <row r="170">
          <cell r="C170" t="str">
            <v>5940005</v>
          </cell>
          <cell r="D170">
            <v>0</v>
          </cell>
          <cell r="E170">
            <v>0</v>
          </cell>
          <cell r="F170">
            <v>0</v>
          </cell>
        </row>
        <row r="171">
          <cell r="C171" t="str">
            <v>5944005</v>
          </cell>
          <cell r="D171">
            <v>0</v>
          </cell>
          <cell r="E171">
            <v>0</v>
          </cell>
          <cell r="F171">
            <v>0</v>
          </cell>
        </row>
        <row r="172">
          <cell r="C172" t="str">
            <v>5944100</v>
          </cell>
          <cell r="D172" t="e">
            <v>#N/A</v>
          </cell>
          <cell r="E172" t="e">
            <v>#N/A</v>
          </cell>
          <cell r="F172" t="e">
            <v>#N/A</v>
          </cell>
        </row>
        <row r="173">
          <cell r="C173" t="str">
            <v>5950005</v>
          </cell>
          <cell r="D173" t="e">
            <v>#N/A</v>
          </cell>
          <cell r="E173" t="e">
            <v>#N/A</v>
          </cell>
          <cell r="F173" t="e">
            <v>#N/A</v>
          </cell>
        </row>
        <row r="174">
          <cell r="C174" t="str">
            <v>9999998</v>
          </cell>
          <cell r="D174" t="e">
            <v>#N/A</v>
          </cell>
          <cell r="E174" t="e">
            <v>#N/A</v>
          </cell>
          <cell r="F174" t="e">
            <v>#N/A</v>
          </cell>
        </row>
        <row r="175">
          <cell r="C175" t="str">
            <v>9999999</v>
          </cell>
          <cell r="D175" t="e">
            <v>#N/A</v>
          </cell>
          <cell r="E175" t="e">
            <v>#N/A</v>
          </cell>
          <cell r="F175" t="e">
            <v>#N/A</v>
          </cell>
        </row>
        <row r="176">
          <cell r="C176" t="str">
            <v>0000001</v>
          </cell>
          <cell r="D176">
            <v>-23081874.320000004</v>
          </cell>
          <cell r="E176">
            <v>14706.85</v>
          </cell>
          <cell r="F176">
            <v>-23067167.470000003</v>
          </cell>
        </row>
        <row r="177">
          <cell r="C177" t="str">
            <v>0000002</v>
          </cell>
          <cell r="D177">
            <v>-1774427.3199999998</v>
          </cell>
          <cell r="E177">
            <v>0</v>
          </cell>
          <cell r="F177">
            <v>-1774427.3199999998</v>
          </cell>
        </row>
        <row r="178">
          <cell r="C178" t="str">
            <v>6000606</v>
          </cell>
          <cell r="D178">
            <v>-5778425.7999999998</v>
          </cell>
          <cell r="E178">
            <v>-665844.16999999993</v>
          </cell>
          <cell r="F178">
            <v>-6444269.9699999997</v>
          </cell>
        </row>
        <row r="179">
          <cell r="C179" t="str">
            <v>6000686</v>
          </cell>
          <cell r="D179">
            <v>-233772.19</v>
          </cell>
          <cell r="E179">
            <v>-7655.47</v>
          </cell>
          <cell r="F179">
            <v>-241427.66</v>
          </cell>
        </row>
        <row r="180">
          <cell r="C180" t="str">
            <v>6000629</v>
          </cell>
          <cell r="D180">
            <v>-634714.34</v>
          </cell>
          <cell r="E180">
            <v>-60800.100000000006</v>
          </cell>
          <cell r="F180">
            <v>-695514.44</v>
          </cell>
        </row>
        <row r="181">
          <cell r="C181" t="str">
            <v>3210005</v>
          </cell>
          <cell r="D181">
            <v>0</v>
          </cell>
          <cell r="E181">
            <v>0</v>
          </cell>
          <cell r="F181">
            <v>0</v>
          </cell>
        </row>
        <row r="182">
          <cell r="C182">
            <v>0</v>
          </cell>
          <cell r="D182">
            <v>0</v>
          </cell>
          <cell r="E182">
            <v>0</v>
          </cell>
          <cell r="F182">
            <v>0</v>
          </cell>
        </row>
        <row r="183">
          <cell r="C183">
            <v>0</v>
          </cell>
          <cell r="D183">
            <v>0</v>
          </cell>
          <cell r="E183">
            <v>0</v>
          </cell>
          <cell r="F183">
            <v>0</v>
          </cell>
        </row>
        <row r="184">
          <cell r="C184">
            <v>0</v>
          </cell>
          <cell r="D184">
            <v>0</v>
          </cell>
          <cell r="E184">
            <v>0</v>
          </cell>
          <cell r="F184">
            <v>0</v>
          </cell>
        </row>
        <row r="185">
          <cell r="C185">
            <v>0</v>
          </cell>
          <cell r="D185">
            <v>0</v>
          </cell>
          <cell r="E185">
            <v>0</v>
          </cell>
          <cell r="F185">
            <v>0</v>
          </cell>
        </row>
        <row r="186">
          <cell r="C186">
            <v>0</v>
          </cell>
          <cell r="D186">
            <v>0</v>
          </cell>
          <cell r="E186">
            <v>0</v>
          </cell>
          <cell r="F186">
            <v>0</v>
          </cell>
        </row>
        <row r="187">
          <cell r="C187">
            <v>0</v>
          </cell>
          <cell r="D187">
            <v>0</v>
          </cell>
          <cell r="E187">
            <v>0</v>
          </cell>
          <cell r="F187">
            <v>0</v>
          </cell>
        </row>
        <row r="188">
          <cell r="C188">
            <v>0</v>
          </cell>
          <cell r="D188">
            <v>0</v>
          </cell>
          <cell r="E188">
            <v>0</v>
          </cell>
          <cell r="F188">
            <v>0</v>
          </cell>
        </row>
        <row r="189">
          <cell r="C189">
            <v>0</v>
          </cell>
          <cell r="D189">
            <v>0</v>
          </cell>
          <cell r="E189">
            <v>0</v>
          </cell>
          <cell r="F189">
            <v>0</v>
          </cell>
        </row>
        <row r="190">
          <cell r="C190">
            <v>0</v>
          </cell>
          <cell r="D190">
            <v>0</v>
          </cell>
          <cell r="E190">
            <v>0</v>
          </cell>
          <cell r="F190">
            <v>0</v>
          </cell>
        </row>
        <row r="191">
          <cell r="C191">
            <v>0</v>
          </cell>
          <cell r="D191">
            <v>0</v>
          </cell>
          <cell r="E191">
            <v>0</v>
          </cell>
          <cell r="F191">
            <v>0</v>
          </cell>
        </row>
        <row r="192">
          <cell r="C192">
            <v>0</v>
          </cell>
          <cell r="D192">
            <v>0</v>
          </cell>
          <cell r="E192">
            <v>0</v>
          </cell>
          <cell r="F192">
            <v>0</v>
          </cell>
        </row>
        <row r="193">
          <cell r="C193">
            <v>0</v>
          </cell>
          <cell r="D193">
            <v>0</v>
          </cell>
          <cell r="E193">
            <v>0</v>
          </cell>
          <cell r="F193">
            <v>0</v>
          </cell>
        </row>
        <row r="194">
          <cell r="C194">
            <v>0</v>
          </cell>
          <cell r="D194">
            <v>0</v>
          </cell>
          <cell r="E194">
            <v>0</v>
          </cell>
          <cell r="F194">
            <v>0</v>
          </cell>
        </row>
        <row r="195">
          <cell r="C195">
            <v>0</v>
          </cell>
          <cell r="D195">
            <v>0</v>
          </cell>
          <cell r="E195">
            <v>0</v>
          </cell>
          <cell r="F195">
            <v>0</v>
          </cell>
        </row>
        <row r="196">
          <cell r="C196">
            <v>0</v>
          </cell>
          <cell r="D196">
            <v>0</v>
          </cell>
          <cell r="E196">
            <v>0</v>
          </cell>
          <cell r="F196">
            <v>0</v>
          </cell>
        </row>
        <row r="197">
          <cell r="C197">
            <v>0</v>
          </cell>
          <cell r="D197">
            <v>0</v>
          </cell>
          <cell r="E197">
            <v>0</v>
          </cell>
          <cell r="F197">
            <v>0</v>
          </cell>
        </row>
        <row r="198">
          <cell r="C198">
            <v>0</v>
          </cell>
          <cell r="D198">
            <v>0</v>
          </cell>
          <cell r="E198">
            <v>0</v>
          </cell>
          <cell r="F198">
            <v>0</v>
          </cell>
        </row>
        <row r="199">
          <cell r="C199">
            <v>0</v>
          </cell>
          <cell r="D199">
            <v>0</v>
          </cell>
          <cell r="E199">
            <v>0</v>
          </cell>
          <cell r="F199">
            <v>0</v>
          </cell>
        </row>
        <row r="200">
          <cell r="C200">
            <v>0</v>
          </cell>
          <cell r="D200">
            <v>0</v>
          </cell>
          <cell r="E200">
            <v>0</v>
          </cell>
          <cell r="F200">
            <v>0</v>
          </cell>
        </row>
        <row r="201">
          <cell r="C201">
            <v>0</v>
          </cell>
          <cell r="D201">
            <v>0</v>
          </cell>
          <cell r="E201">
            <v>0</v>
          </cell>
          <cell r="F201">
            <v>0</v>
          </cell>
        </row>
        <row r="202">
          <cell r="C202">
            <v>0</v>
          </cell>
          <cell r="D202">
            <v>0</v>
          </cell>
          <cell r="E202">
            <v>0</v>
          </cell>
          <cell r="F202">
            <v>0</v>
          </cell>
        </row>
        <row r="203">
          <cell r="C203">
            <v>0</v>
          </cell>
          <cell r="D203">
            <v>0</v>
          </cell>
          <cell r="E203">
            <v>0</v>
          </cell>
          <cell r="F203">
            <v>0</v>
          </cell>
        </row>
        <row r="204">
          <cell r="C204">
            <v>0</v>
          </cell>
          <cell r="D204">
            <v>0</v>
          </cell>
          <cell r="E204">
            <v>0</v>
          </cell>
          <cell r="F204">
            <v>0</v>
          </cell>
        </row>
        <row r="205">
          <cell r="C205">
            <v>0</v>
          </cell>
          <cell r="D205">
            <v>0</v>
          </cell>
          <cell r="E205">
            <v>0</v>
          </cell>
          <cell r="F205">
            <v>0</v>
          </cell>
        </row>
        <row r="206">
          <cell r="C206">
            <v>0</v>
          </cell>
          <cell r="D206">
            <v>0</v>
          </cell>
          <cell r="E206">
            <v>0</v>
          </cell>
          <cell r="F206">
            <v>0</v>
          </cell>
        </row>
        <row r="207">
          <cell r="C207">
            <v>0</v>
          </cell>
          <cell r="D207">
            <v>0</v>
          </cell>
          <cell r="E207">
            <v>0</v>
          </cell>
          <cell r="F207">
            <v>0</v>
          </cell>
        </row>
        <row r="208">
          <cell r="C208">
            <v>0</v>
          </cell>
          <cell r="D208">
            <v>0</v>
          </cell>
          <cell r="E208">
            <v>0</v>
          </cell>
          <cell r="F208">
            <v>0</v>
          </cell>
        </row>
        <row r="209">
          <cell r="C209">
            <v>0</v>
          </cell>
          <cell r="D209">
            <v>0</v>
          </cell>
          <cell r="E209">
            <v>0</v>
          </cell>
          <cell r="F209">
            <v>0</v>
          </cell>
        </row>
        <row r="210">
          <cell r="C210">
            <v>0</v>
          </cell>
          <cell r="D210">
            <v>0</v>
          </cell>
          <cell r="E210">
            <v>0</v>
          </cell>
          <cell r="F210">
            <v>0</v>
          </cell>
        </row>
        <row r="211">
          <cell r="C211">
            <v>0</v>
          </cell>
          <cell r="D211">
            <v>0</v>
          </cell>
          <cell r="E211">
            <v>0</v>
          </cell>
          <cell r="F211">
            <v>0</v>
          </cell>
        </row>
        <row r="212">
          <cell r="C212">
            <v>0</v>
          </cell>
          <cell r="D212">
            <v>0</v>
          </cell>
          <cell r="E212">
            <v>0</v>
          </cell>
          <cell r="F212">
            <v>0</v>
          </cell>
        </row>
        <row r="213">
          <cell r="C213">
            <v>0</v>
          </cell>
          <cell r="D213">
            <v>0</v>
          </cell>
          <cell r="E213">
            <v>0</v>
          </cell>
          <cell r="F213">
            <v>0</v>
          </cell>
        </row>
        <row r="214">
          <cell r="C214">
            <v>0</v>
          </cell>
          <cell r="D214">
            <v>0</v>
          </cell>
          <cell r="E214">
            <v>0</v>
          </cell>
          <cell r="F214">
            <v>0</v>
          </cell>
        </row>
        <row r="215">
          <cell r="C215">
            <v>0</v>
          </cell>
          <cell r="D215">
            <v>0</v>
          </cell>
          <cell r="E215">
            <v>0</v>
          </cell>
          <cell r="F215">
            <v>0</v>
          </cell>
        </row>
        <row r="216">
          <cell r="C216">
            <v>0</v>
          </cell>
          <cell r="D216">
            <v>0</v>
          </cell>
          <cell r="E216">
            <v>0</v>
          </cell>
          <cell r="F216">
            <v>0</v>
          </cell>
        </row>
        <row r="217">
          <cell r="C217">
            <v>0</v>
          </cell>
          <cell r="D217">
            <v>0</v>
          </cell>
          <cell r="E217">
            <v>0</v>
          </cell>
          <cell r="F217">
            <v>0</v>
          </cell>
        </row>
        <row r="218">
          <cell r="C218">
            <v>0</v>
          </cell>
          <cell r="D218">
            <v>0</v>
          </cell>
          <cell r="E218">
            <v>0</v>
          </cell>
          <cell r="F218">
            <v>0</v>
          </cell>
        </row>
        <row r="219">
          <cell r="C219">
            <v>0</v>
          </cell>
          <cell r="D219">
            <v>0</v>
          </cell>
          <cell r="E219">
            <v>0</v>
          </cell>
          <cell r="F219">
            <v>0</v>
          </cell>
        </row>
        <row r="220">
          <cell r="C220">
            <v>0</v>
          </cell>
          <cell r="D220">
            <v>0</v>
          </cell>
          <cell r="E220">
            <v>0</v>
          </cell>
          <cell r="F220">
            <v>0</v>
          </cell>
        </row>
        <row r="221">
          <cell r="C221">
            <v>0</v>
          </cell>
          <cell r="D221">
            <v>0</v>
          </cell>
          <cell r="E221">
            <v>0</v>
          </cell>
          <cell r="F221">
            <v>0</v>
          </cell>
        </row>
        <row r="222">
          <cell r="C222">
            <v>0</v>
          </cell>
          <cell r="D222">
            <v>0</v>
          </cell>
          <cell r="E222">
            <v>0</v>
          </cell>
          <cell r="F222">
            <v>0</v>
          </cell>
        </row>
        <row r="223">
          <cell r="C223">
            <v>0</v>
          </cell>
          <cell r="D223">
            <v>0</v>
          </cell>
          <cell r="E223">
            <v>0</v>
          </cell>
          <cell r="F223">
            <v>0</v>
          </cell>
        </row>
        <row r="224">
          <cell r="C224">
            <v>0</v>
          </cell>
          <cell r="D224">
            <v>0</v>
          </cell>
          <cell r="E224">
            <v>0</v>
          </cell>
          <cell r="F224">
            <v>0</v>
          </cell>
        </row>
        <row r="225">
          <cell r="C225">
            <v>0</v>
          </cell>
          <cell r="D225">
            <v>0</v>
          </cell>
          <cell r="E225">
            <v>0</v>
          </cell>
          <cell r="F225">
            <v>0</v>
          </cell>
        </row>
        <row r="226">
          <cell r="C226">
            <v>0</v>
          </cell>
          <cell r="D226">
            <v>0</v>
          </cell>
          <cell r="E226">
            <v>0</v>
          </cell>
          <cell r="F226">
            <v>0</v>
          </cell>
        </row>
        <row r="227">
          <cell r="C227">
            <v>0</v>
          </cell>
          <cell r="D227">
            <v>0</v>
          </cell>
          <cell r="E227">
            <v>0</v>
          </cell>
          <cell r="F227">
            <v>0</v>
          </cell>
        </row>
        <row r="228">
          <cell r="C228">
            <v>0</v>
          </cell>
          <cell r="D228">
            <v>0</v>
          </cell>
          <cell r="E228">
            <v>0</v>
          </cell>
          <cell r="F228">
            <v>0</v>
          </cell>
        </row>
        <row r="229">
          <cell r="C229">
            <v>0</v>
          </cell>
          <cell r="D229">
            <v>0</v>
          </cell>
          <cell r="E229">
            <v>0</v>
          </cell>
          <cell r="F229">
            <v>0</v>
          </cell>
        </row>
        <row r="230">
          <cell r="C230">
            <v>0</v>
          </cell>
          <cell r="D230">
            <v>0</v>
          </cell>
          <cell r="E230">
            <v>0</v>
          </cell>
          <cell r="F230">
            <v>0</v>
          </cell>
        </row>
        <row r="231">
          <cell r="C231">
            <v>0</v>
          </cell>
          <cell r="D231">
            <v>0</v>
          </cell>
          <cell r="E231">
            <v>0</v>
          </cell>
          <cell r="F231">
            <v>0</v>
          </cell>
        </row>
        <row r="232">
          <cell r="C232">
            <v>0</v>
          </cell>
          <cell r="D232">
            <v>0</v>
          </cell>
          <cell r="E232">
            <v>0</v>
          </cell>
          <cell r="F232">
            <v>0</v>
          </cell>
        </row>
        <row r="233">
          <cell r="C233">
            <v>0</v>
          </cell>
          <cell r="D233">
            <v>0</v>
          </cell>
          <cell r="E233">
            <v>0</v>
          </cell>
          <cell r="F233">
            <v>0</v>
          </cell>
        </row>
        <row r="234">
          <cell r="C234">
            <v>0</v>
          </cell>
          <cell r="D234">
            <v>0</v>
          </cell>
          <cell r="E234">
            <v>0</v>
          </cell>
          <cell r="F234">
            <v>0</v>
          </cell>
        </row>
        <row r="235">
          <cell r="C235">
            <v>0</v>
          </cell>
          <cell r="D235">
            <v>0</v>
          </cell>
          <cell r="E235">
            <v>0</v>
          </cell>
          <cell r="F235">
            <v>0</v>
          </cell>
        </row>
        <row r="236">
          <cell r="C236">
            <v>0</v>
          </cell>
          <cell r="D236">
            <v>0</v>
          </cell>
          <cell r="E236">
            <v>0</v>
          </cell>
          <cell r="F236">
            <v>0</v>
          </cell>
        </row>
        <row r="237">
          <cell r="C237">
            <v>0</v>
          </cell>
          <cell r="D237">
            <v>0</v>
          </cell>
          <cell r="E237">
            <v>0</v>
          </cell>
          <cell r="F237">
            <v>0</v>
          </cell>
        </row>
        <row r="238">
          <cell r="C238">
            <v>0</v>
          </cell>
          <cell r="D238">
            <v>0</v>
          </cell>
          <cell r="E238">
            <v>0</v>
          </cell>
          <cell r="F238">
            <v>0</v>
          </cell>
        </row>
        <row r="239">
          <cell r="C239">
            <v>0</v>
          </cell>
          <cell r="D239">
            <v>0</v>
          </cell>
          <cell r="E239">
            <v>0</v>
          </cell>
          <cell r="F239">
            <v>0</v>
          </cell>
        </row>
        <row r="240">
          <cell r="C240">
            <v>0</v>
          </cell>
          <cell r="D240">
            <v>0</v>
          </cell>
          <cell r="E240">
            <v>0</v>
          </cell>
          <cell r="F240">
            <v>0</v>
          </cell>
        </row>
        <row r="241">
          <cell r="C241">
            <v>0</v>
          </cell>
          <cell r="D241">
            <v>0</v>
          </cell>
          <cell r="E241">
            <v>0</v>
          </cell>
          <cell r="F241">
            <v>0</v>
          </cell>
        </row>
        <row r="242">
          <cell r="C242">
            <v>0</v>
          </cell>
          <cell r="D242">
            <v>0</v>
          </cell>
          <cell r="E242">
            <v>0</v>
          </cell>
          <cell r="F242">
            <v>0</v>
          </cell>
        </row>
        <row r="243">
          <cell r="C243">
            <v>0</v>
          </cell>
          <cell r="D243">
            <v>0</v>
          </cell>
          <cell r="E243">
            <v>0</v>
          </cell>
          <cell r="F243">
            <v>0</v>
          </cell>
        </row>
        <row r="244">
          <cell r="C244">
            <v>0</v>
          </cell>
          <cell r="D244">
            <v>0</v>
          </cell>
          <cell r="E244">
            <v>0</v>
          </cell>
          <cell r="F244">
            <v>0</v>
          </cell>
        </row>
        <row r="245">
          <cell r="C245">
            <v>0</v>
          </cell>
          <cell r="D245">
            <v>0</v>
          </cell>
          <cell r="E245">
            <v>0</v>
          </cell>
          <cell r="F245">
            <v>0</v>
          </cell>
        </row>
        <row r="246">
          <cell r="C246">
            <v>0</v>
          </cell>
          <cell r="D246">
            <v>0</v>
          </cell>
          <cell r="E246">
            <v>0</v>
          </cell>
          <cell r="F246">
            <v>0</v>
          </cell>
        </row>
        <row r="247">
          <cell r="C247">
            <v>0</v>
          </cell>
          <cell r="D247">
            <v>0</v>
          </cell>
          <cell r="E247">
            <v>0</v>
          </cell>
          <cell r="F247">
            <v>0</v>
          </cell>
        </row>
        <row r="248">
          <cell r="C248">
            <v>0</v>
          </cell>
          <cell r="D248">
            <v>0</v>
          </cell>
          <cell r="E248">
            <v>0</v>
          </cell>
          <cell r="F248">
            <v>0</v>
          </cell>
        </row>
        <row r="249">
          <cell r="C249">
            <v>0</v>
          </cell>
          <cell r="D249">
            <v>0</v>
          </cell>
          <cell r="E249">
            <v>0</v>
          </cell>
          <cell r="F249">
            <v>0</v>
          </cell>
        </row>
        <row r="250">
          <cell r="C250">
            <v>0</v>
          </cell>
          <cell r="D250">
            <v>0</v>
          </cell>
          <cell r="E250">
            <v>0</v>
          </cell>
          <cell r="F250">
            <v>0</v>
          </cell>
        </row>
        <row r="251">
          <cell r="C251">
            <v>0</v>
          </cell>
          <cell r="D251">
            <v>0</v>
          </cell>
          <cell r="E251">
            <v>0</v>
          </cell>
          <cell r="F251">
            <v>0</v>
          </cell>
        </row>
        <row r="252">
          <cell r="C252">
            <v>0</v>
          </cell>
          <cell r="D252">
            <v>0</v>
          </cell>
          <cell r="E252">
            <v>0</v>
          </cell>
          <cell r="F252">
            <v>0</v>
          </cell>
        </row>
        <row r="253">
          <cell r="C253">
            <v>0</v>
          </cell>
          <cell r="D253">
            <v>0</v>
          </cell>
          <cell r="E253">
            <v>0</v>
          </cell>
          <cell r="F253">
            <v>0</v>
          </cell>
        </row>
        <row r="254">
          <cell r="C254">
            <v>0</v>
          </cell>
          <cell r="D254">
            <v>0</v>
          </cell>
          <cell r="E254">
            <v>0</v>
          </cell>
          <cell r="F254">
            <v>0</v>
          </cell>
        </row>
        <row r="255">
          <cell r="C255">
            <v>0</v>
          </cell>
          <cell r="D255">
            <v>0</v>
          </cell>
          <cell r="E255">
            <v>0</v>
          </cell>
          <cell r="F255">
            <v>0</v>
          </cell>
        </row>
        <row r="256">
          <cell r="C256">
            <v>0</v>
          </cell>
          <cell r="D256">
            <v>0</v>
          </cell>
          <cell r="E256">
            <v>0</v>
          </cell>
          <cell r="F256">
            <v>0</v>
          </cell>
        </row>
        <row r="257">
          <cell r="C257">
            <v>0</v>
          </cell>
          <cell r="D257">
            <v>0</v>
          </cell>
          <cell r="E257">
            <v>0</v>
          </cell>
          <cell r="F257">
            <v>0</v>
          </cell>
        </row>
        <row r="258">
          <cell r="C258">
            <v>0</v>
          </cell>
          <cell r="D258">
            <v>0</v>
          </cell>
          <cell r="E258">
            <v>0</v>
          </cell>
          <cell r="F258">
            <v>0</v>
          </cell>
        </row>
        <row r="259">
          <cell r="C259">
            <v>0</v>
          </cell>
          <cell r="D259">
            <v>0</v>
          </cell>
          <cell r="E259">
            <v>0</v>
          </cell>
          <cell r="F259">
            <v>0</v>
          </cell>
        </row>
        <row r="260">
          <cell r="C260">
            <v>0</v>
          </cell>
          <cell r="D260">
            <v>0</v>
          </cell>
          <cell r="E260">
            <v>0</v>
          </cell>
          <cell r="F260">
            <v>0</v>
          </cell>
        </row>
        <row r="261">
          <cell r="C261">
            <v>0</v>
          </cell>
          <cell r="D261">
            <v>0</v>
          </cell>
          <cell r="E261">
            <v>0</v>
          </cell>
          <cell r="F261">
            <v>0</v>
          </cell>
        </row>
        <row r="262">
          <cell r="C262">
            <v>0</v>
          </cell>
          <cell r="D262">
            <v>0</v>
          </cell>
          <cell r="E262">
            <v>0</v>
          </cell>
          <cell r="F262">
            <v>0</v>
          </cell>
        </row>
        <row r="263">
          <cell r="C263">
            <v>0</v>
          </cell>
          <cell r="D263">
            <v>0</v>
          </cell>
          <cell r="E263">
            <v>0</v>
          </cell>
          <cell r="F263">
            <v>0</v>
          </cell>
        </row>
        <row r="264">
          <cell r="C264">
            <v>0</v>
          </cell>
          <cell r="D264">
            <v>0</v>
          </cell>
          <cell r="E264">
            <v>0</v>
          </cell>
          <cell r="F264">
            <v>0</v>
          </cell>
        </row>
        <row r="265">
          <cell r="C265">
            <v>0</v>
          </cell>
          <cell r="D265">
            <v>0</v>
          </cell>
          <cell r="E265">
            <v>0</v>
          </cell>
          <cell r="F265">
            <v>0</v>
          </cell>
        </row>
        <row r="266">
          <cell r="C266">
            <v>0</v>
          </cell>
          <cell r="D266">
            <v>0</v>
          </cell>
          <cell r="E266">
            <v>0</v>
          </cell>
          <cell r="F266">
            <v>0</v>
          </cell>
        </row>
        <row r="267">
          <cell r="C267">
            <v>0</v>
          </cell>
          <cell r="D267">
            <v>0</v>
          </cell>
          <cell r="E267">
            <v>0</v>
          </cell>
          <cell r="F267">
            <v>0</v>
          </cell>
        </row>
        <row r="268">
          <cell r="C268">
            <v>0</v>
          </cell>
          <cell r="D268">
            <v>0</v>
          </cell>
          <cell r="E268">
            <v>0</v>
          </cell>
          <cell r="F268">
            <v>0</v>
          </cell>
        </row>
        <row r="269">
          <cell r="C269">
            <v>0</v>
          </cell>
          <cell r="D269">
            <v>0</v>
          </cell>
          <cell r="E269">
            <v>0</v>
          </cell>
          <cell r="F269">
            <v>0</v>
          </cell>
        </row>
        <row r="270">
          <cell r="C270">
            <v>0</v>
          </cell>
          <cell r="D270">
            <v>0</v>
          </cell>
          <cell r="E270">
            <v>0</v>
          </cell>
          <cell r="F270">
            <v>0</v>
          </cell>
        </row>
        <row r="271">
          <cell r="C271">
            <v>0</v>
          </cell>
          <cell r="D271">
            <v>0</v>
          </cell>
          <cell r="E271">
            <v>0</v>
          </cell>
          <cell r="F271">
            <v>0</v>
          </cell>
        </row>
        <row r="272">
          <cell r="C272">
            <v>0</v>
          </cell>
          <cell r="D272">
            <v>0</v>
          </cell>
          <cell r="E272">
            <v>0</v>
          </cell>
          <cell r="F272">
            <v>0</v>
          </cell>
        </row>
        <row r="273">
          <cell r="C273">
            <v>0</v>
          </cell>
          <cell r="D273">
            <v>0</v>
          </cell>
          <cell r="E273">
            <v>0</v>
          </cell>
          <cell r="F273">
            <v>0</v>
          </cell>
        </row>
        <row r="274">
          <cell r="C274">
            <v>0</v>
          </cell>
          <cell r="D274">
            <v>0</v>
          </cell>
          <cell r="E274">
            <v>0</v>
          </cell>
          <cell r="F274">
            <v>0</v>
          </cell>
        </row>
        <row r="275">
          <cell r="C275">
            <v>0</v>
          </cell>
          <cell r="D275">
            <v>0</v>
          </cell>
          <cell r="E275">
            <v>0</v>
          </cell>
          <cell r="F275">
            <v>0</v>
          </cell>
        </row>
        <row r="276">
          <cell r="C276">
            <v>0</v>
          </cell>
          <cell r="D276">
            <v>0</v>
          </cell>
          <cell r="E276">
            <v>0</v>
          </cell>
          <cell r="F276">
            <v>0</v>
          </cell>
        </row>
        <row r="277">
          <cell r="C277">
            <v>0</v>
          </cell>
          <cell r="D277">
            <v>0</v>
          </cell>
          <cell r="E277">
            <v>0</v>
          </cell>
          <cell r="F277">
            <v>0</v>
          </cell>
        </row>
        <row r="278">
          <cell r="C278">
            <v>0</v>
          </cell>
          <cell r="D278">
            <v>0</v>
          </cell>
          <cell r="E278">
            <v>0</v>
          </cell>
          <cell r="F278">
            <v>0</v>
          </cell>
        </row>
        <row r="279">
          <cell r="C279">
            <v>0</v>
          </cell>
          <cell r="D279">
            <v>0</v>
          </cell>
          <cell r="E279">
            <v>0</v>
          </cell>
          <cell r="F279">
            <v>0</v>
          </cell>
        </row>
        <row r="280">
          <cell r="C280">
            <v>0</v>
          </cell>
          <cell r="D280">
            <v>0</v>
          </cell>
          <cell r="E280">
            <v>0</v>
          </cell>
          <cell r="F280">
            <v>0</v>
          </cell>
        </row>
        <row r="281">
          <cell r="C281">
            <v>0</v>
          </cell>
          <cell r="D281">
            <v>0</v>
          </cell>
          <cell r="E281">
            <v>0</v>
          </cell>
          <cell r="F281">
            <v>0</v>
          </cell>
        </row>
        <row r="282">
          <cell r="C282">
            <v>0</v>
          </cell>
          <cell r="D282">
            <v>0</v>
          </cell>
          <cell r="E282">
            <v>0</v>
          </cell>
          <cell r="F282">
            <v>0</v>
          </cell>
        </row>
        <row r="283">
          <cell r="C283">
            <v>0</v>
          </cell>
          <cell r="D283">
            <v>0</v>
          </cell>
          <cell r="E283">
            <v>0</v>
          </cell>
          <cell r="F283">
            <v>0</v>
          </cell>
        </row>
        <row r="284">
          <cell r="C284">
            <v>0</v>
          </cell>
          <cell r="D284">
            <v>0</v>
          </cell>
          <cell r="E284">
            <v>0</v>
          </cell>
          <cell r="F284">
            <v>0</v>
          </cell>
        </row>
        <row r="285">
          <cell r="C285">
            <v>0</v>
          </cell>
          <cell r="D285">
            <v>0</v>
          </cell>
          <cell r="E285">
            <v>0</v>
          </cell>
          <cell r="F285">
            <v>0</v>
          </cell>
        </row>
        <row r="286">
          <cell r="C286">
            <v>0</v>
          </cell>
          <cell r="D286">
            <v>0</v>
          </cell>
          <cell r="E286">
            <v>0</v>
          </cell>
          <cell r="F286">
            <v>0</v>
          </cell>
        </row>
        <row r="287">
          <cell r="C287">
            <v>0</v>
          </cell>
          <cell r="D287">
            <v>0</v>
          </cell>
          <cell r="E287">
            <v>0</v>
          </cell>
          <cell r="F287">
            <v>0</v>
          </cell>
        </row>
        <row r="288">
          <cell r="C288">
            <v>0</v>
          </cell>
          <cell r="D288">
            <v>0</v>
          </cell>
          <cell r="E288">
            <v>0</v>
          </cell>
          <cell r="F288">
            <v>0</v>
          </cell>
        </row>
        <row r="289">
          <cell r="C289">
            <v>0</v>
          </cell>
          <cell r="D289">
            <v>0</v>
          </cell>
          <cell r="E289">
            <v>0</v>
          </cell>
          <cell r="F289">
            <v>0</v>
          </cell>
        </row>
        <row r="290">
          <cell r="C290">
            <v>0</v>
          </cell>
          <cell r="D290">
            <v>0</v>
          </cell>
          <cell r="E290">
            <v>0</v>
          </cell>
          <cell r="F290">
            <v>0</v>
          </cell>
        </row>
        <row r="291">
          <cell r="C291">
            <v>0</v>
          </cell>
          <cell r="D291">
            <v>0</v>
          </cell>
          <cell r="E291">
            <v>0</v>
          </cell>
          <cell r="F291">
            <v>0</v>
          </cell>
        </row>
        <row r="292">
          <cell r="C292">
            <v>0</v>
          </cell>
          <cell r="D292">
            <v>0</v>
          </cell>
          <cell r="E292">
            <v>0</v>
          </cell>
          <cell r="F292">
            <v>0</v>
          </cell>
        </row>
        <row r="293">
          <cell r="C293">
            <v>0</v>
          </cell>
          <cell r="D293">
            <v>0</v>
          </cell>
          <cell r="E293">
            <v>0</v>
          </cell>
          <cell r="F293">
            <v>0</v>
          </cell>
        </row>
        <row r="294">
          <cell r="C294">
            <v>0</v>
          </cell>
          <cell r="D294">
            <v>0</v>
          </cell>
          <cell r="E294">
            <v>0</v>
          </cell>
          <cell r="F294">
            <v>0</v>
          </cell>
        </row>
        <row r="295">
          <cell r="C295">
            <v>0</v>
          </cell>
          <cell r="D295">
            <v>0</v>
          </cell>
          <cell r="E295">
            <v>0</v>
          </cell>
          <cell r="F295">
            <v>0</v>
          </cell>
        </row>
        <row r="296">
          <cell r="C296">
            <v>0</v>
          </cell>
          <cell r="D296">
            <v>0</v>
          </cell>
          <cell r="E296">
            <v>0</v>
          </cell>
          <cell r="F296">
            <v>0</v>
          </cell>
        </row>
        <row r="297">
          <cell r="C297">
            <v>0</v>
          </cell>
          <cell r="D297">
            <v>0</v>
          </cell>
          <cell r="E297">
            <v>0</v>
          </cell>
          <cell r="F297">
            <v>0</v>
          </cell>
        </row>
        <row r="298">
          <cell r="C298">
            <v>0</v>
          </cell>
          <cell r="D298">
            <v>0</v>
          </cell>
          <cell r="E298">
            <v>0</v>
          </cell>
          <cell r="F298">
            <v>0</v>
          </cell>
        </row>
        <row r="299">
          <cell r="C299">
            <v>0</v>
          </cell>
          <cell r="D299">
            <v>0</v>
          </cell>
          <cell r="E299">
            <v>0</v>
          </cell>
          <cell r="F299">
            <v>0</v>
          </cell>
        </row>
        <row r="300">
          <cell r="C300">
            <v>0</v>
          </cell>
          <cell r="D300">
            <v>0</v>
          </cell>
          <cell r="E300">
            <v>0</v>
          </cell>
          <cell r="F300">
            <v>0</v>
          </cell>
        </row>
        <row r="301">
          <cell r="C301">
            <v>0</v>
          </cell>
          <cell r="D301">
            <v>0</v>
          </cell>
          <cell r="E301">
            <v>0</v>
          </cell>
          <cell r="F301">
            <v>0</v>
          </cell>
        </row>
        <row r="302">
          <cell r="C302">
            <v>0</v>
          </cell>
          <cell r="D302">
            <v>0</v>
          </cell>
          <cell r="E302">
            <v>0</v>
          </cell>
          <cell r="F302">
            <v>0</v>
          </cell>
        </row>
        <row r="303">
          <cell r="C303">
            <v>0</v>
          </cell>
          <cell r="D303">
            <v>0</v>
          </cell>
          <cell r="E303">
            <v>0</v>
          </cell>
          <cell r="F303">
            <v>0</v>
          </cell>
        </row>
        <row r="304">
          <cell r="C304">
            <v>0</v>
          </cell>
          <cell r="D304">
            <v>0</v>
          </cell>
          <cell r="E304">
            <v>0</v>
          </cell>
          <cell r="F304">
            <v>0</v>
          </cell>
        </row>
        <row r="305">
          <cell r="C305">
            <v>0</v>
          </cell>
          <cell r="D305">
            <v>0</v>
          </cell>
          <cell r="E305">
            <v>0</v>
          </cell>
          <cell r="F305">
            <v>0</v>
          </cell>
        </row>
        <row r="306">
          <cell r="C306">
            <v>0</v>
          </cell>
          <cell r="D306">
            <v>0</v>
          </cell>
          <cell r="E306">
            <v>0</v>
          </cell>
          <cell r="F306">
            <v>0</v>
          </cell>
        </row>
        <row r="307">
          <cell r="C307">
            <v>0</v>
          </cell>
          <cell r="D307">
            <v>0</v>
          </cell>
          <cell r="E307">
            <v>0</v>
          </cell>
          <cell r="F307">
            <v>0</v>
          </cell>
        </row>
        <row r="308">
          <cell r="C308">
            <v>0</v>
          </cell>
          <cell r="D308">
            <v>0</v>
          </cell>
          <cell r="E308">
            <v>0</v>
          </cell>
          <cell r="F308">
            <v>0</v>
          </cell>
        </row>
        <row r="309">
          <cell r="C309">
            <v>0</v>
          </cell>
          <cell r="D309">
            <v>0</v>
          </cell>
          <cell r="E309">
            <v>0</v>
          </cell>
          <cell r="F309">
            <v>0</v>
          </cell>
        </row>
        <row r="310">
          <cell r="C310">
            <v>0</v>
          </cell>
          <cell r="D310">
            <v>0</v>
          </cell>
          <cell r="E310">
            <v>0</v>
          </cell>
          <cell r="F310">
            <v>0</v>
          </cell>
        </row>
        <row r="311">
          <cell r="C311">
            <v>0</v>
          </cell>
          <cell r="D311">
            <v>0</v>
          </cell>
          <cell r="E311">
            <v>0</v>
          </cell>
          <cell r="F311">
            <v>0</v>
          </cell>
        </row>
        <row r="312">
          <cell r="C312">
            <v>0</v>
          </cell>
          <cell r="D312">
            <v>0</v>
          </cell>
          <cell r="E312">
            <v>0</v>
          </cell>
          <cell r="F312">
            <v>0</v>
          </cell>
        </row>
        <row r="313">
          <cell r="C313">
            <v>0</v>
          </cell>
          <cell r="D313">
            <v>0</v>
          </cell>
          <cell r="E313">
            <v>0</v>
          </cell>
          <cell r="F313">
            <v>0</v>
          </cell>
        </row>
        <row r="314">
          <cell r="C314">
            <v>0</v>
          </cell>
          <cell r="D314">
            <v>0</v>
          </cell>
          <cell r="E314">
            <v>0</v>
          </cell>
          <cell r="F314">
            <v>0</v>
          </cell>
        </row>
        <row r="315">
          <cell r="C315">
            <v>0</v>
          </cell>
          <cell r="D315">
            <v>0</v>
          </cell>
          <cell r="E315">
            <v>0</v>
          </cell>
          <cell r="F315">
            <v>0</v>
          </cell>
        </row>
        <row r="316">
          <cell r="C316">
            <v>0</v>
          </cell>
          <cell r="D316">
            <v>0</v>
          </cell>
          <cell r="E316">
            <v>0</v>
          </cell>
          <cell r="F316">
            <v>0</v>
          </cell>
        </row>
        <row r="317">
          <cell r="C317">
            <v>0</v>
          </cell>
          <cell r="D317">
            <v>0</v>
          </cell>
          <cell r="E317">
            <v>0</v>
          </cell>
          <cell r="F317">
            <v>0</v>
          </cell>
        </row>
        <row r="318">
          <cell r="C318">
            <v>0</v>
          </cell>
          <cell r="D318">
            <v>0</v>
          </cell>
          <cell r="E318">
            <v>0</v>
          </cell>
          <cell r="F318">
            <v>0</v>
          </cell>
        </row>
        <row r="319">
          <cell r="C319">
            <v>0</v>
          </cell>
          <cell r="D319">
            <v>0</v>
          </cell>
          <cell r="E319">
            <v>0</v>
          </cell>
          <cell r="F319">
            <v>0</v>
          </cell>
        </row>
        <row r="320">
          <cell r="C320">
            <v>0</v>
          </cell>
          <cell r="D320">
            <v>0</v>
          </cell>
          <cell r="E320">
            <v>0</v>
          </cell>
          <cell r="F320">
            <v>0</v>
          </cell>
        </row>
        <row r="321">
          <cell r="C321">
            <v>0</v>
          </cell>
          <cell r="D321">
            <v>0</v>
          </cell>
          <cell r="E321">
            <v>0</v>
          </cell>
          <cell r="F321">
            <v>0</v>
          </cell>
        </row>
        <row r="322">
          <cell r="C322">
            <v>0</v>
          </cell>
          <cell r="D322">
            <v>0</v>
          </cell>
          <cell r="E322">
            <v>0</v>
          </cell>
          <cell r="F322">
            <v>0</v>
          </cell>
        </row>
        <row r="323">
          <cell r="C323">
            <v>0</v>
          </cell>
          <cell r="D323">
            <v>0</v>
          </cell>
          <cell r="E323">
            <v>0</v>
          </cell>
          <cell r="F323">
            <v>0</v>
          </cell>
        </row>
        <row r="324">
          <cell r="C324">
            <v>0</v>
          </cell>
          <cell r="D324">
            <v>0</v>
          </cell>
          <cell r="E324">
            <v>0</v>
          </cell>
          <cell r="F324">
            <v>0</v>
          </cell>
        </row>
        <row r="325">
          <cell r="C325">
            <v>0</v>
          </cell>
          <cell r="D325">
            <v>0</v>
          </cell>
          <cell r="E325">
            <v>0</v>
          </cell>
          <cell r="F325">
            <v>0</v>
          </cell>
        </row>
        <row r="326">
          <cell r="C326">
            <v>0</v>
          </cell>
          <cell r="D326">
            <v>0</v>
          </cell>
          <cell r="E326">
            <v>0</v>
          </cell>
          <cell r="F326">
            <v>0</v>
          </cell>
        </row>
        <row r="327">
          <cell r="C327">
            <v>0</v>
          </cell>
          <cell r="D327">
            <v>0</v>
          </cell>
          <cell r="E327">
            <v>0</v>
          </cell>
          <cell r="F327">
            <v>0</v>
          </cell>
        </row>
        <row r="328">
          <cell r="C328">
            <v>0</v>
          </cell>
          <cell r="D328">
            <v>0</v>
          </cell>
          <cell r="E328">
            <v>0</v>
          </cell>
          <cell r="F328">
            <v>0</v>
          </cell>
        </row>
        <row r="329">
          <cell r="C329">
            <v>0</v>
          </cell>
          <cell r="D329">
            <v>0</v>
          </cell>
          <cell r="E329">
            <v>0</v>
          </cell>
          <cell r="F329">
            <v>0</v>
          </cell>
        </row>
        <row r="330">
          <cell r="C330">
            <v>0</v>
          </cell>
          <cell r="D330">
            <v>0</v>
          </cell>
          <cell r="E330">
            <v>0</v>
          </cell>
          <cell r="F330">
            <v>0</v>
          </cell>
        </row>
        <row r="331">
          <cell r="C331">
            <v>0</v>
          </cell>
          <cell r="D331">
            <v>0</v>
          </cell>
          <cell r="E331">
            <v>0</v>
          </cell>
          <cell r="F331">
            <v>0</v>
          </cell>
        </row>
        <row r="332">
          <cell r="C332">
            <v>0</v>
          </cell>
          <cell r="D332">
            <v>0</v>
          </cell>
          <cell r="E332">
            <v>0</v>
          </cell>
          <cell r="F332">
            <v>0</v>
          </cell>
        </row>
        <row r="333">
          <cell r="C333">
            <v>0</v>
          </cell>
          <cell r="D333">
            <v>0</v>
          </cell>
          <cell r="E333">
            <v>0</v>
          </cell>
          <cell r="F333">
            <v>0</v>
          </cell>
        </row>
        <row r="334">
          <cell r="C334">
            <v>0</v>
          </cell>
          <cell r="D334">
            <v>0</v>
          </cell>
          <cell r="E334">
            <v>0</v>
          </cell>
          <cell r="F334">
            <v>0</v>
          </cell>
        </row>
        <row r="335">
          <cell r="C335">
            <v>0</v>
          </cell>
          <cell r="D335">
            <v>0</v>
          </cell>
          <cell r="E335">
            <v>0</v>
          </cell>
          <cell r="F335">
            <v>0</v>
          </cell>
        </row>
        <row r="336">
          <cell r="C336">
            <v>0</v>
          </cell>
          <cell r="D336">
            <v>0</v>
          </cell>
          <cell r="E336">
            <v>0</v>
          </cell>
          <cell r="F336">
            <v>0</v>
          </cell>
        </row>
        <row r="337">
          <cell r="C337">
            <v>0</v>
          </cell>
          <cell r="D337">
            <v>0</v>
          </cell>
          <cell r="E337">
            <v>0</v>
          </cell>
          <cell r="F337">
            <v>0</v>
          </cell>
        </row>
        <row r="338">
          <cell r="C338">
            <v>0</v>
          </cell>
          <cell r="D338">
            <v>0</v>
          </cell>
          <cell r="E338">
            <v>0</v>
          </cell>
          <cell r="F338">
            <v>0</v>
          </cell>
        </row>
        <row r="339">
          <cell r="C339">
            <v>0</v>
          </cell>
          <cell r="D339">
            <v>0</v>
          </cell>
          <cell r="E339">
            <v>0</v>
          </cell>
          <cell r="F339">
            <v>0</v>
          </cell>
        </row>
        <row r="340">
          <cell r="C340">
            <v>0</v>
          </cell>
          <cell r="D340">
            <v>0</v>
          </cell>
          <cell r="E340">
            <v>0</v>
          </cell>
          <cell r="F340">
            <v>0</v>
          </cell>
        </row>
        <row r="341">
          <cell r="C341">
            <v>0</v>
          </cell>
          <cell r="D341">
            <v>0</v>
          </cell>
          <cell r="E341">
            <v>0</v>
          </cell>
          <cell r="F341">
            <v>0</v>
          </cell>
        </row>
        <row r="342">
          <cell r="C342">
            <v>0</v>
          </cell>
          <cell r="D342">
            <v>0</v>
          </cell>
          <cell r="E342">
            <v>0</v>
          </cell>
          <cell r="F342">
            <v>0</v>
          </cell>
        </row>
        <row r="343">
          <cell r="C343">
            <v>0</v>
          </cell>
          <cell r="D343">
            <v>0</v>
          </cell>
          <cell r="E343">
            <v>0</v>
          </cell>
          <cell r="F343">
            <v>0</v>
          </cell>
        </row>
        <row r="344">
          <cell r="C344">
            <v>0</v>
          </cell>
          <cell r="D344">
            <v>0</v>
          </cell>
          <cell r="E344">
            <v>0</v>
          </cell>
          <cell r="F344">
            <v>0</v>
          </cell>
        </row>
        <row r="345">
          <cell r="C345">
            <v>0</v>
          </cell>
          <cell r="D345">
            <v>0</v>
          </cell>
          <cell r="E345">
            <v>0</v>
          </cell>
          <cell r="F345">
            <v>0</v>
          </cell>
        </row>
        <row r="346">
          <cell r="C346">
            <v>0</v>
          </cell>
          <cell r="D346">
            <v>0</v>
          </cell>
          <cell r="E346">
            <v>0</v>
          </cell>
          <cell r="F346">
            <v>0</v>
          </cell>
        </row>
        <row r="347">
          <cell r="C347">
            <v>0</v>
          </cell>
          <cell r="D347">
            <v>0</v>
          </cell>
          <cell r="E347">
            <v>0</v>
          </cell>
          <cell r="F347">
            <v>0</v>
          </cell>
        </row>
        <row r="348">
          <cell r="C348">
            <v>0</v>
          </cell>
          <cell r="D348">
            <v>0</v>
          </cell>
          <cell r="E348">
            <v>0</v>
          </cell>
          <cell r="F348">
            <v>0</v>
          </cell>
        </row>
        <row r="349">
          <cell r="C349">
            <v>0</v>
          </cell>
          <cell r="D349">
            <v>0</v>
          </cell>
          <cell r="E349">
            <v>0</v>
          </cell>
          <cell r="F349">
            <v>0</v>
          </cell>
        </row>
        <row r="350">
          <cell r="C350">
            <v>0</v>
          </cell>
          <cell r="D350">
            <v>0</v>
          </cell>
          <cell r="E350">
            <v>0</v>
          </cell>
          <cell r="F350">
            <v>0</v>
          </cell>
        </row>
        <row r="351">
          <cell r="C351">
            <v>0</v>
          </cell>
          <cell r="D351">
            <v>0</v>
          </cell>
          <cell r="E351">
            <v>0</v>
          </cell>
          <cell r="F351">
            <v>0</v>
          </cell>
        </row>
        <row r="352">
          <cell r="C352">
            <v>0</v>
          </cell>
          <cell r="D352">
            <v>0</v>
          </cell>
          <cell r="E352">
            <v>0</v>
          </cell>
          <cell r="F352">
            <v>0</v>
          </cell>
        </row>
        <row r="353">
          <cell r="C353">
            <v>0</v>
          </cell>
          <cell r="D353">
            <v>0</v>
          </cell>
          <cell r="E353">
            <v>0</v>
          </cell>
          <cell r="F353">
            <v>0</v>
          </cell>
        </row>
        <row r="354">
          <cell r="C354">
            <v>0</v>
          </cell>
          <cell r="D354">
            <v>0</v>
          </cell>
          <cell r="E354">
            <v>0</v>
          </cell>
          <cell r="F354">
            <v>0</v>
          </cell>
        </row>
        <row r="355">
          <cell r="C355">
            <v>0</v>
          </cell>
          <cell r="D355">
            <v>0</v>
          </cell>
          <cell r="E355">
            <v>0</v>
          </cell>
          <cell r="F355">
            <v>0</v>
          </cell>
        </row>
        <row r="356">
          <cell r="C356">
            <v>0</v>
          </cell>
          <cell r="D356">
            <v>0</v>
          </cell>
          <cell r="E356">
            <v>0</v>
          </cell>
          <cell r="F356">
            <v>0</v>
          </cell>
        </row>
        <row r="357">
          <cell r="C357">
            <v>0</v>
          </cell>
          <cell r="D357">
            <v>0</v>
          </cell>
          <cell r="E357">
            <v>0</v>
          </cell>
          <cell r="F357">
            <v>0</v>
          </cell>
        </row>
        <row r="358">
          <cell r="C358">
            <v>0</v>
          </cell>
          <cell r="D358">
            <v>0</v>
          </cell>
          <cell r="E358">
            <v>0</v>
          </cell>
          <cell r="F358">
            <v>0</v>
          </cell>
        </row>
        <row r="359">
          <cell r="C359">
            <v>0</v>
          </cell>
          <cell r="D359">
            <v>0</v>
          </cell>
          <cell r="E359">
            <v>0</v>
          </cell>
          <cell r="F359">
            <v>0</v>
          </cell>
        </row>
        <row r="360">
          <cell r="C360">
            <v>0</v>
          </cell>
          <cell r="D360">
            <v>0</v>
          </cell>
          <cell r="E360">
            <v>0</v>
          </cell>
          <cell r="F360">
            <v>0</v>
          </cell>
        </row>
        <row r="361">
          <cell r="C361">
            <v>0</v>
          </cell>
          <cell r="D361">
            <v>0</v>
          </cell>
          <cell r="E361">
            <v>0</v>
          </cell>
          <cell r="F361">
            <v>0</v>
          </cell>
        </row>
        <row r="362">
          <cell r="C362">
            <v>0</v>
          </cell>
          <cell r="D362">
            <v>0</v>
          </cell>
          <cell r="E362">
            <v>0</v>
          </cell>
          <cell r="F362">
            <v>0</v>
          </cell>
        </row>
        <row r="363">
          <cell r="C363">
            <v>0</v>
          </cell>
          <cell r="D363">
            <v>0</v>
          </cell>
          <cell r="E363">
            <v>0</v>
          </cell>
          <cell r="F363">
            <v>0</v>
          </cell>
        </row>
        <row r="364">
          <cell r="C364">
            <v>0</v>
          </cell>
          <cell r="D364">
            <v>0</v>
          </cell>
          <cell r="E364">
            <v>0</v>
          </cell>
          <cell r="F364">
            <v>0</v>
          </cell>
        </row>
        <row r="365">
          <cell r="C365">
            <v>0</v>
          </cell>
          <cell r="D365">
            <v>0</v>
          </cell>
          <cell r="E365">
            <v>0</v>
          </cell>
          <cell r="F365">
            <v>0</v>
          </cell>
        </row>
        <row r="366">
          <cell r="C366">
            <v>0</v>
          </cell>
          <cell r="D366">
            <v>0</v>
          </cell>
          <cell r="E366">
            <v>0</v>
          </cell>
          <cell r="F366">
            <v>0</v>
          </cell>
        </row>
        <row r="367">
          <cell r="C367">
            <v>0</v>
          </cell>
          <cell r="D367">
            <v>0</v>
          </cell>
          <cell r="E367">
            <v>0</v>
          </cell>
          <cell r="F367">
            <v>0</v>
          </cell>
        </row>
        <row r="368">
          <cell r="C368">
            <v>0</v>
          </cell>
          <cell r="D368">
            <v>0</v>
          </cell>
          <cell r="E368">
            <v>0</v>
          </cell>
          <cell r="F368">
            <v>0</v>
          </cell>
        </row>
        <row r="369">
          <cell r="C369">
            <v>0</v>
          </cell>
          <cell r="D369">
            <v>0</v>
          </cell>
          <cell r="E369">
            <v>0</v>
          </cell>
          <cell r="F369">
            <v>0</v>
          </cell>
        </row>
        <row r="370">
          <cell r="C370">
            <v>0</v>
          </cell>
          <cell r="D370">
            <v>0</v>
          </cell>
          <cell r="E370">
            <v>0</v>
          </cell>
          <cell r="F370">
            <v>0</v>
          </cell>
        </row>
        <row r="371">
          <cell r="C371">
            <v>0</v>
          </cell>
          <cell r="D371">
            <v>0</v>
          </cell>
          <cell r="E371">
            <v>0</v>
          </cell>
          <cell r="F371">
            <v>0</v>
          </cell>
        </row>
        <row r="372">
          <cell r="C372">
            <v>0</v>
          </cell>
          <cell r="D372">
            <v>0</v>
          </cell>
          <cell r="E372">
            <v>0</v>
          </cell>
          <cell r="F372">
            <v>0</v>
          </cell>
        </row>
        <row r="373">
          <cell r="C373">
            <v>0</v>
          </cell>
          <cell r="D373">
            <v>0</v>
          </cell>
          <cell r="E373">
            <v>0</v>
          </cell>
          <cell r="F373">
            <v>0</v>
          </cell>
        </row>
        <row r="374">
          <cell r="C374">
            <v>0</v>
          </cell>
          <cell r="D374">
            <v>0</v>
          </cell>
          <cell r="E374">
            <v>0</v>
          </cell>
          <cell r="F374">
            <v>0</v>
          </cell>
        </row>
        <row r="375">
          <cell r="C375">
            <v>0</v>
          </cell>
          <cell r="D375">
            <v>0</v>
          </cell>
          <cell r="E375">
            <v>0</v>
          </cell>
          <cell r="F375">
            <v>0</v>
          </cell>
        </row>
        <row r="376">
          <cell r="C376">
            <v>0</v>
          </cell>
          <cell r="D376">
            <v>0</v>
          </cell>
          <cell r="E376">
            <v>0</v>
          </cell>
          <cell r="F376">
            <v>0</v>
          </cell>
        </row>
        <row r="377">
          <cell r="C377">
            <v>0</v>
          </cell>
          <cell r="D377">
            <v>0</v>
          </cell>
          <cell r="E377">
            <v>0</v>
          </cell>
          <cell r="F377">
            <v>0</v>
          </cell>
        </row>
        <row r="378">
          <cell r="C378">
            <v>0</v>
          </cell>
          <cell r="D378">
            <v>0</v>
          </cell>
          <cell r="E378">
            <v>0</v>
          </cell>
          <cell r="F378">
            <v>0</v>
          </cell>
        </row>
        <row r="379">
          <cell r="C379">
            <v>0</v>
          </cell>
          <cell r="D379">
            <v>0</v>
          </cell>
          <cell r="E379">
            <v>0</v>
          </cell>
          <cell r="F379">
            <v>0</v>
          </cell>
        </row>
        <row r="380">
          <cell r="C380">
            <v>0</v>
          </cell>
          <cell r="D380">
            <v>0</v>
          </cell>
          <cell r="E380">
            <v>0</v>
          </cell>
          <cell r="F380">
            <v>0</v>
          </cell>
        </row>
        <row r="381">
          <cell r="C381">
            <v>0</v>
          </cell>
          <cell r="D381">
            <v>0</v>
          </cell>
          <cell r="E381">
            <v>0</v>
          </cell>
          <cell r="F381">
            <v>0</v>
          </cell>
        </row>
        <row r="382">
          <cell r="C382">
            <v>0</v>
          </cell>
          <cell r="D382">
            <v>0</v>
          </cell>
          <cell r="E382">
            <v>0</v>
          </cell>
          <cell r="F382">
            <v>0</v>
          </cell>
        </row>
        <row r="383">
          <cell r="C383">
            <v>0</v>
          </cell>
          <cell r="D383">
            <v>0</v>
          </cell>
          <cell r="E383">
            <v>0</v>
          </cell>
          <cell r="F383">
            <v>0</v>
          </cell>
        </row>
        <row r="384">
          <cell r="C384">
            <v>0</v>
          </cell>
          <cell r="D384">
            <v>0</v>
          </cell>
          <cell r="E384">
            <v>0</v>
          </cell>
          <cell r="F384">
            <v>0</v>
          </cell>
        </row>
        <row r="385">
          <cell r="C385">
            <v>0</v>
          </cell>
          <cell r="D385">
            <v>0</v>
          </cell>
          <cell r="E385">
            <v>0</v>
          </cell>
          <cell r="F385">
            <v>0</v>
          </cell>
        </row>
        <row r="386">
          <cell r="C386">
            <v>0</v>
          </cell>
          <cell r="D386">
            <v>0</v>
          </cell>
          <cell r="E386">
            <v>0</v>
          </cell>
          <cell r="F386">
            <v>0</v>
          </cell>
        </row>
        <row r="387">
          <cell r="C387">
            <v>0</v>
          </cell>
          <cell r="D387">
            <v>0</v>
          </cell>
          <cell r="E387">
            <v>0</v>
          </cell>
          <cell r="F387">
            <v>0</v>
          </cell>
        </row>
        <row r="388">
          <cell r="C388">
            <v>0</v>
          </cell>
          <cell r="D388">
            <v>0</v>
          </cell>
          <cell r="E388">
            <v>0</v>
          </cell>
          <cell r="F388">
            <v>0</v>
          </cell>
        </row>
        <row r="389">
          <cell r="C389">
            <v>0</v>
          </cell>
          <cell r="D389">
            <v>0</v>
          </cell>
          <cell r="E389">
            <v>0</v>
          </cell>
          <cell r="F389">
            <v>0</v>
          </cell>
        </row>
        <row r="390">
          <cell r="C390">
            <v>0</v>
          </cell>
          <cell r="D390">
            <v>0</v>
          </cell>
          <cell r="E390">
            <v>0</v>
          </cell>
          <cell r="F390">
            <v>0</v>
          </cell>
        </row>
        <row r="391">
          <cell r="C391">
            <v>0</v>
          </cell>
          <cell r="D391">
            <v>0</v>
          </cell>
          <cell r="E391">
            <v>0</v>
          </cell>
          <cell r="F391">
            <v>0</v>
          </cell>
        </row>
        <row r="392">
          <cell r="C392">
            <v>0</v>
          </cell>
          <cell r="D392">
            <v>0</v>
          </cell>
          <cell r="E392">
            <v>0</v>
          </cell>
          <cell r="F392">
            <v>0</v>
          </cell>
        </row>
        <row r="393">
          <cell r="C393">
            <v>0</v>
          </cell>
          <cell r="D393">
            <v>0</v>
          </cell>
          <cell r="E393">
            <v>0</v>
          </cell>
          <cell r="F393">
            <v>0</v>
          </cell>
        </row>
        <row r="394">
          <cell r="C394">
            <v>0</v>
          </cell>
          <cell r="D394">
            <v>0</v>
          </cell>
          <cell r="E394">
            <v>0</v>
          </cell>
          <cell r="F394">
            <v>0</v>
          </cell>
        </row>
        <row r="395">
          <cell r="C395">
            <v>0</v>
          </cell>
          <cell r="D395">
            <v>0</v>
          </cell>
          <cell r="E395">
            <v>0</v>
          </cell>
          <cell r="F395">
            <v>0</v>
          </cell>
        </row>
        <row r="396">
          <cell r="C396">
            <v>1</v>
          </cell>
          <cell r="D396">
            <v>0</v>
          </cell>
          <cell r="E396">
            <v>0</v>
          </cell>
          <cell r="F396">
            <v>0</v>
          </cell>
        </row>
        <row r="397">
          <cell r="C397" t="str">
            <v>1110005</v>
          </cell>
          <cell r="D397">
            <v>0</v>
          </cell>
          <cell r="E397">
            <v>0</v>
          </cell>
          <cell r="F397">
            <v>0</v>
          </cell>
        </row>
        <row r="398">
          <cell r="C398" t="str">
            <v>1130005</v>
          </cell>
          <cell r="D398">
            <v>0</v>
          </cell>
          <cell r="E398">
            <v>0</v>
          </cell>
          <cell r="F398">
            <v>0</v>
          </cell>
        </row>
        <row r="399">
          <cell r="C399" t="str">
            <v>1210005</v>
          </cell>
          <cell r="D399">
            <v>0</v>
          </cell>
          <cell r="E399">
            <v>0</v>
          </cell>
          <cell r="F399">
            <v>0</v>
          </cell>
        </row>
        <row r="400">
          <cell r="C400" t="str">
            <v>1230000</v>
          </cell>
          <cell r="D400">
            <v>0</v>
          </cell>
          <cell r="E400">
            <v>0</v>
          </cell>
          <cell r="F400">
            <v>0</v>
          </cell>
        </row>
        <row r="401">
          <cell r="C401" t="str">
            <v>1540005</v>
          </cell>
          <cell r="D401">
            <v>0</v>
          </cell>
          <cell r="E401">
            <v>0</v>
          </cell>
          <cell r="F401">
            <v>0</v>
          </cell>
        </row>
        <row r="402">
          <cell r="C402" t="str">
            <v>1591005</v>
          </cell>
          <cell r="D402">
            <v>0</v>
          </cell>
          <cell r="E402">
            <v>0</v>
          </cell>
          <cell r="F402">
            <v>0</v>
          </cell>
        </row>
        <row r="403">
          <cell r="C403" t="str">
            <v>1275005</v>
          </cell>
          <cell r="D403">
            <v>0</v>
          </cell>
          <cell r="E403">
            <v>0</v>
          </cell>
          <cell r="F403">
            <v>0</v>
          </cell>
        </row>
        <row r="404">
          <cell r="C404" t="str">
            <v>1280005</v>
          </cell>
          <cell r="D404">
            <v>0</v>
          </cell>
          <cell r="E404">
            <v>0</v>
          </cell>
          <cell r="F404">
            <v>0</v>
          </cell>
        </row>
        <row r="405">
          <cell r="C405" t="str">
            <v>1310005</v>
          </cell>
          <cell r="D405">
            <v>0</v>
          </cell>
          <cell r="E405">
            <v>0</v>
          </cell>
          <cell r="F405">
            <v>0</v>
          </cell>
        </row>
        <row r="406">
          <cell r="C406" t="str">
            <v>1450005</v>
          </cell>
          <cell r="D406">
            <v>0</v>
          </cell>
          <cell r="E406">
            <v>0</v>
          </cell>
          <cell r="F406">
            <v>0</v>
          </cell>
        </row>
        <row r="407">
          <cell r="C407" t="str">
            <v>1470005</v>
          </cell>
          <cell r="D407">
            <v>0</v>
          </cell>
          <cell r="E407">
            <v>0</v>
          </cell>
          <cell r="F407">
            <v>0</v>
          </cell>
        </row>
        <row r="408">
          <cell r="C408" t="str">
            <v>2610000</v>
          </cell>
          <cell r="D408">
            <v>0</v>
          </cell>
          <cell r="E408">
            <v>0</v>
          </cell>
          <cell r="F408">
            <v>0</v>
          </cell>
        </row>
        <row r="409">
          <cell r="C409" t="str">
            <v>2620000</v>
          </cell>
          <cell r="D409">
            <v>0</v>
          </cell>
          <cell r="E409">
            <v>0</v>
          </cell>
          <cell r="F409">
            <v>0</v>
          </cell>
        </row>
        <row r="410">
          <cell r="C410" t="str">
            <v>2630000</v>
          </cell>
          <cell r="D410">
            <v>0</v>
          </cell>
          <cell r="E410">
            <v>0</v>
          </cell>
          <cell r="F410">
            <v>0</v>
          </cell>
        </row>
        <row r="411">
          <cell r="C411" t="str">
            <v>2640000</v>
          </cell>
          <cell r="D411">
            <v>0</v>
          </cell>
          <cell r="E411">
            <v>0</v>
          </cell>
          <cell r="F411">
            <v>0</v>
          </cell>
        </row>
        <row r="412">
          <cell r="C412" t="str">
            <v>2642000</v>
          </cell>
          <cell r="D412">
            <v>0</v>
          </cell>
          <cell r="E412">
            <v>0</v>
          </cell>
          <cell r="F412">
            <v>0</v>
          </cell>
        </row>
        <row r="413">
          <cell r="C413" t="str">
            <v>2645000</v>
          </cell>
          <cell r="D413">
            <v>0</v>
          </cell>
          <cell r="E413">
            <v>0</v>
          </cell>
          <cell r="F413">
            <v>0</v>
          </cell>
        </row>
        <row r="414">
          <cell r="C414" t="str">
            <v>2646000</v>
          </cell>
          <cell r="D414">
            <v>0</v>
          </cell>
          <cell r="E414">
            <v>0</v>
          </cell>
          <cell r="F414">
            <v>0</v>
          </cell>
        </row>
        <row r="415">
          <cell r="C415" t="str">
            <v>2654000</v>
          </cell>
          <cell r="D415">
            <v>0</v>
          </cell>
          <cell r="E415">
            <v>0</v>
          </cell>
          <cell r="F415">
            <v>0</v>
          </cell>
        </row>
        <row r="416">
          <cell r="C416" t="str">
            <v>2655000</v>
          </cell>
          <cell r="D416">
            <v>0</v>
          </cell>
          <cell r="E416">
            <v>0</v>
          </cell>
          <cell r="F416">
            <v>0</v>
          </cell>
        </row>
        <row r="417">
          <cell r="C417" t="str">
            <v>2400330</v>
          </cell>
          <cell r="D417">
            <v>0</v>
          </cell>
          <cell r="E417">
            <v>0</v>
          </cell>
          <cell r="F417">
            <v>0</v>
          </cell>
        </row>
        <row r="418">
          <cell r="C418" t="str">
            <v>2720000</v>
          </cell>
          <cell r="D418">
            <v>0</v>
          </cell>
          <cell r="E418">
            <v>0</v>
          </cell>
          <cell r="F418">
            <v>0</v>
          </cell>
        </row>
        <row r="419">
          <cell r="C419" t="str">
            <v>2730000</v>
          </cell>
          <cell r="D419">
            <v>0</v>
          </cell>
          <cell r="E419">
            <v>0</v>
          </cell>
          <cell r="F419">
            <v>0</v>
          </cell>
        </row>
        <row r="420">
          <cell r="C420" t="str">
            <v>2740000</v>
          </cell>
          <cell r="D420">
            <v>0</v>
          </cell>
          <cell r="E420">
            <v>0</v>
          </cell>
          <cell r="F420">
            <v>0</v>
          </cell>
        </row>
        <row r="421">
          <cell r="C421" t="str">
            <v>2742000</v>
          </cell>
          <cell r="D421">
            <v>0</v>
          </cell>
          <cell r="E421">
            <v>0</v>
          </cell>
          <cell r="F421">
            <v>0</v>
          </cell>
        </row>
        <row r="422">
          <cell r="C422" t="str">
            <v>2745000</v>
          </cell>
          <cell r="D422">
            <v>0</v>
          </cell>
          <cell r="E422">
            <v>0</v>
          </cell>
          <cell r="F422">
            <v>0</v>
          </cell>
        </row>
        <row r="423">
          <cell r="C423" t="str">
            <v>2754000</v>
          </cell>
          <cell r="D423">
            <v>0</v>
          </cell>
          <cell r="E423">
            <v>0</v>
          </cell>
          <cell r="F423">
            <v>0</v>
          </cell>
        </row>
        <row r="424">
          <cell r="C424" t="str">
            <v>2755000</v>
          </cell>
          <cell r="D424">
            <v>0</v>
          </cell>
          <cell r="E424">
            <v>0</v>
          </cell>
          <cell r="F424">
            <v>0</v>
          </cell>
        </row>
        <row r="425">
          <cell r="C425" t="str">
            <v>3210005</v>
          </cell>
          <cell r="D425">
            <v>0</v>
          </cell>
          <cell r="E425">
            <v>0</v>
          </cell>
          <cell r="F425">
            <v>0</v>
          </cell>
        </row>
        <row r="426">
          <cell r="C426" t="str">
            <v>3211005</v>
          </cell>
          <cell r="D426">
            <v>0</v>
          </cell>
          <cell r="E426">
            <v>0</v>
          </cell>
          <cell r="F426">
            <v>0</v>
          </cell>
        </row>
        <row r="427">
          <cell r="C427" t="str">
            <v>3290005</v>
          </cell>
          <cell r="D427">
            <v>0</v>
          </cell>
          <cell r="E427">
            <v>0</v>
          </cell>
          <cell r="F427">
            <v>0</v>
          </cell>
        </row>
        <row r="428">
          <cell r="C428" t="str">
            <v>3291005</v>
          </cell>
          <cell r="D428">
            <v>0</v>
          </cell>
          <cell r="E428">
            <v>0</v>
          </cell>
          <cell r="F428">
            <v>0</v>
          </cell>
        </row>
        <row r="429">
          <cell r="C429" t="str">
            <v>3500300</v>
          </cell>
          <cell r="D429">
            <v>0</v>
          </cell>
          <cell r="E429">
            <v>0</v>
          </cell>
          <cell r="F429">
            <v>0</v>
          </cell>
        </row>
        <row r="430">
          <cell r="C430" t="str">
            <v>3501400</v>
          </cell>
          <cell r="D430">
            <v>0</v>
          </cell>
          <cell r="E430">
            <v>0</v>
          </cell>
          <cell r="F430">
            <v>0</v>
          </cell>
        </row>
        <row r="431">
          <cell r="C431" t="str">
            <v>2697000</v>
          </cell>
          <cell r="D431">
            <v>0</v>
          </cell>
          <cell r="E431">
            <v>0</v>
          </cell>
          <cell r="F431">
            <v>0</v>
          </cell>
        </row>
        <row r="432">
          <cell r="C432" t="str">
            <v>2697005</v>
          </cell>
          <cell r="D432">
            <v>0</v>
          </cell>
          <cell r="E432">
            <v>0</v>
          </cell>
          <cell r="F432">
            <v>0</v>
          </cell>
        </row>
        <row r="433">
          <cell r="C433" t="str">
            <v>3800005</v>
          </cell>
          <cell r="D433">
            <v>0</v>
          </cell>
          <cell r="E433">
            <v>0</v>
          </cell>
          <cell r="F433">
            <v>0</v>
          </cell>
        </row>
        <row r="434">
          <cell r="C434" t="str">
            <v>3820030</v>
          </cell>
          <cell r="D434">
            <v>0</v>
          </cell>
          <cell r="E434">
            <v>0</v>
          </cell>
          <cell r="F434">
            <v>0</v>
          </cell>
        </row>
        <row r="435">
          <cell r="C435" t="str">
            <v>5831100</v>
          </cell>
          <cell r="D435">
            <v>0</v>
          </cell>
          <cell r="E435">
            <v>0</v>
          </cell>
          <cell r="F435">
            <v>0</v>
          </cell>
        </row>
        <row r="436">
          <cell r="C436" t="str">
            <v>3708005</v>
          </cell>
          <cell r="D436">
            <v>0</v>
          </cell>
          <cell r="E436">
            <v>0</v>
          </cell>
          <cell r="F436">
            <v>0</v>
          </cell>
        </row>
        <row r="437">
          <cell r="C437" t="str">
            <v>3708008</v>
          </cell>
          <cell r="D437">
            <v>0</v>
          </cell>
          <cell r="E437">
            <v>0</v>
          </cell>
          <cell r="F437">
            <v>0</v>
          </cell>
        </row>
        <row r="438">
          <cell r="C438" t="str">
            <v>3708101</v>
          </cell>
          <cell r="D438">
            <v>0</v>
          </cell>
          <cell r="E438">
            <v>0</v>
          </cell>
          <cell r="F438">
            <v>0</v>
          </cell>
        </row>
        <row r="439">
          <cell r="C439" t="str">
            <v>3708141</v>
          </cell>
          <cell r="D439">
            <v>0</v>
          </cell>
          <cell r="E439">
            <v>0</v>
          </cell>
          <cell r="F439">
            <v>0</v>
          </cell>
        </row>
        <row r="440">
          <cell r="C440" t="str">
            <v>3708150</v>
          </cell>
          <cell r="D440">
            <v>0</v>
          </cell>
          <cell r="E440">
            <v>0</v>
          </cell>
          <cell r="F440">
            <v>0</v>
          </cell>
        </row>
        <row r="441">
          <cell r="C441" t="str">
            <v>3708201</v>
          </cell>
          <cell r="D441">
            <v>0</v>
          </cell>
          <cell r="E441">
            <v>0</v>
          </cell>
          <cell r="F441">
            <v>0</v>
          </cell>
        </row>
        <row r="442">
          <cell r="C442" t="str">
            <v>3708231</v>
          </cell>
          <cell r="D442">
            <v>0</v>
          </cell>
          <cell r="E442">
            <v>0</v>
          </cell>
          <cell r="F442">
            <v>0</v>
          </cell>
        </row>
        <row r="443">
          <cell r="C443" t="str">
            <v>3708351</v>
          </cell>
          <cell r="D443">
            <v>0</v>
          </cell>
          <cell r="E443">
            <v>0</v>
          </cell>
          <cell r="F443">
            <v>0</v>
          </cell>
        </row>
        <row r="444">
          <cell r="C444" t="str">
            <v>3708401</v>
          </cell>
          <cell r="D444">
            <v>0</v>
          </cell>
          <cell r="E444">
            <v>0</v>
          </cell>
          <cell r="F444">
            <v>0</v>
          </cell>
        </row>
        <row r="445">
          <cell r="C445" t="str">
            <v>3708501</v>
          </cell>
          <cell r="D445">
            <v>0</v>
          </cell>
          <cell r="E445">
            <v>0</v>
          </cell>
          <cell r="F445">
            <v>0</v>
          </cell>
        </row>
        <row r="446">
          <cell r="C446" t="str">
            <v>3708531</v>
          </cell>
          <cell r="D446">
            <v>0</v>
          </cell>
          <cell r="E446">
            <v>0</v>
          </cell>
          <cell r="F446">
            <v>0</v>
          </cell>
        </row>
        <row r="447">
          <cell r="C447" t="str">
            <v>3708550</v>
          </cell>
          <cell r="D447">
            <v>0</v>
          </cell>
          <cell r="E447">
            <v>0</v>
          </cell>
          <cell r="F447">
            <v>0</v>
          </cell>
        </row>
        <row r="448">
          <cell r="C448" t="str">
            <v>3708601</v>
          </cell>
          <cell r="D448">
            <v>0</v>
          </cell>
          <cell r="E448">
            <v>0</v>
          </cell>
          <cell r="F448">
            <v>0</v>
          </cell>
        </row>
        <row r="449">
          <cell r="C449" t="str">
            <v>3708701</v>
          </cell>
          <cell r="D449">
            <v>0</v>
          </cell>
          <cell r="E449">
            <v>0</v>
          </cell>
          <cell r="F449">
            <v>0</v>
          </cell>
        </row>
        <row r="450">
          <cell r="C450" t="str">
            <v>3708940</v>
          </cell>
          <cell r="D450">
            <v>0</v>
          </cell>
          <cell r="E450">
            <v>0</v>
          </cell>
          <cell r="F450">
            <v>0</v>
          </cell>
        </row>
        <row r="451">
          <cell r="C451" t="str">
            <v>3708950</v>
          </cell>
          <cell r="D451">
            <v>0</v>
          </cell>
          <cell r="E451">
            <v>0</v>
          </cell>
          <cell r="F451">
            <v>0</v>
          </cell>
        </row>
        <row r="452">
          <cell r="C452" t="str">
            <v>370ICRP</v>
          </cell>
          <cell r="D452">
            <v>0</v>
          </cell>
          <cell r="E452">
            <v>0</v>
          </cell>
          <cell r="F452">
            <v>0</v>
          </cell>
        </row>
        <row r="453">
          <cell r="C453" t="str">
            <v>370IRPD</v>
          </cell>
          <cell r="D453">
            <v>0</v>
          </cell>
          <cell r="E453">
            <v>0</v>
          </cell>
          <cell r="F453">
            <v>0</v>
          </cell>
        </row>
        <row r="454">
          <cell r="C454" t="str">
            <v>3710000</v>
          </cell>
          <cell r="D454">
            <v>0</v>
          </cell>
          <cell r="E454">
            <v>0</v>
          </cell>
          <cell r="F454">
            <v>0</v>
          </cell>
        </row>
        <row r="455">
          <cell r="C455" t="str">
            <v>3158008</v>
          </cell>
          <cell r="D455">
            <v>0</v>
          </cell>
          <cell r="E455">
            <v>0</v>
          </cell>
          <cell r="F455">
            <v>0</v>
          </cell>
        </row>
        <row r="456">
          <cell r="C456" t="str">
            <v>3158010</v>
          </cell>
          <cell r="D456">
            <v>0</v>
          </cell>
          <cell r="E456">
            <v>0</v>
          </cell>
          <cell r="F456">
            <v>0</v>
          </cell>
        </row>
        <row r="457">
          <cell r="C457" t="str">
            <v>3158016</v>
          </cell>
          <cell r="D457">
            <v>0</v>
          </cell>
          <cell r="E457">
            <v>0</v>
          </cell>
          <cell r="F457">
            <v>0</v>
          </cell>
        </row>
        <row r="458">
          <cell r="C458" t="str">
            <v>3158017</v>
          </cell>
          <cell r="D458">
            <v>0</v>
          </cell>
          <cell r="E458">
            <v>0</v>
          </cell>
          <cell r="F458">
            <v>0</v>
          </cell>
        </row>
        <row r="459">
          <cell r="C459" t="str">
            <v>3158028</v>
          </cell>
          <cell r="D459">
            <v>0</v>
          </cell>
          <cell r="E459">
            <v>0</v>
          </cell>
          <cell r="F459">
            <v>0</v>
          </cell>
        </row>
        <row r="460">
          <cell r="C460" t="str">
            <v>3158029</v>
          </cell>
          <cell r="D460">
            <v>0</v>
          </cell>
          <cell r="E460">
            <v>0</v>
          </cell>
          <cell r="F460">
            <v>0</v>
          </cell>
        </row>
        <row r="461">
          <cell r="C461" t="str">
            <v>3158030</v>
          </cell>
          <cell r="D461">
            <v>0</v>
          </cell>
          <cell r="E461">
            <v>0</v>
          </cell>
          <cell r="F461">
            <v>0</v>
          </cell>
        </row>
        <row r="462">
          <cell r="C462" t="str">
            <v>3158031</v>
          </cell>
          <cell r="D462">
            <v>0</v>
          </cell>
          <cell r="E462">
            <v>0</v>
          </cell>
          <cell r="F462">
            <v>0</v>
          </cell>
        </row>
        <row r="463">
          <cell r="C463" t="str">
            <v>3158032</v>
          </cell>
          <cell r="D463">
            <v>0</v>
          </cell>
          <cell r="E463">
            <v>0</v>
          </cell>
          <cell r="F463">
            <v>0</v>
          </cell>
        </row>
        <row r="464">
          <cell r="C464" t="str">
            <v>3158037</v>
          </cell>
          <cell r="D464">
            <v>0</v>
          </cell>
          <cell r="E464">
            <v>0</v>
          </cell>
          <cell r="F464">
            <v>0</v>
          </cell>
        </row>
        <row r="465">
          <cell r="C465" t="str">
            <v>3158042</v>
          </cell>
          <cell r="D465">
            <v>0</v>
          </cell>
          <cell r="E465">
            <v>0</v>
          </cell>
          <cell r="F465">
            <v>0</v>
          </cell>
        </row>
        <row r="466">
          <cell r="C466" t="str">
            <v>3158043</v>
          </cell>
          <cell r="D466">
            <v>0</v>
          </cell>
          <cell r="E466">
            <v>0</v>
          </cell>
          <cell r="F466">
            <v>0</v>
          </cell>
        </row>
        <row r="467">
          <cell r="C467" t="str">
            <v>3158045</v>
          </cell>
          <cell r="D467">
            <v>0</v>
          </cell>
          <cell r="E467">
            <v>0</v>
          </cell>
          <cell r="F467">
            <v>0</v>
          </cell>
        </row>
        <row r="468">
          <cell r="C468" t="str">
            <v>3158065</v>
          </cell>
          <cell r="D468">
            <v>0</v>
          </cell>
          <cell r="E468">
            <v>0</v>
          </cell>
          <cell r="F468">
            <v>0</v>
          </cell>
        </row>
        <row r="469">
          <cell r="C469" t="str">
            <v>3158066</v>
          </cell>
          <cell r="D469">
            <v>0</v>
          </cell>
          <cell r="E469">
            <v>0</v>
          </cell>
          <cell r="F469">
            <v>0</v>
          </cell>
        </row>
        <row r="470">
          <cell r="C470" t="str">
            <v>3158067</v>
          </cell>
          <cell r="D470">
            <v>0</v>
          </cell>
          <cell r="E470">
            <v>0</v>
          </cell>
          <cell r="F470">
            <v>0</v>
          </cell>
        </row>
        <row r="471">
          <cell r="C471" t="str">
            <v>3158068</v>
          </cell>
          <cell r="D471">
            <v>0</v>
          </cell>
          <cell r="E471">
            <v>0</v>
          </cell>
          <cell r="F471">
            <v>0</v>
          </cell>
        </row>
        <row r="472">
          <cell r="C472" t="str">
            <v>3158069</v>
          </cell>
          <cell r="D472">
            <v>0</v>
          </cell>
          <cell r="E472">
            <v>0</v>
          </cell>
          <cell r="F472">
            <v>0</v>
          </cell>
        </row>
        <row r="473">
          <cell r="C473" t="str">
            <v>3158070</v>
          </cell>
          <cell r="D473">
            <v>0</v>
          </cell>
          <cell r="E473">
            <v>0</v>
          </cell>
          <cell r="F473">
            <v>0</v>
          </cell>
        </row>
        <row r="474">
          <cell r="C474" t="str">
            <v>3158071</v>
          </cell>
          <cell r="D474">
            <v>0</v>
          </cell>
          <cell r="E474">
            <v>0</v>
          </cell>
          <cell r="F474">
            <v>0</v>
          </cell>
        </row>
        <row r="475">
          <cell r="C475" t="str">
            <v>3158073</v>
          </cell>
          <cell r="D475">
            <v>0</v>
          </cell>
          <cell r="E475">
            <v>0</v>
          </cell>
          <cell r="F475">
            <v>0</v>
          </cell>
        </row>
        <row r="476">
          <cell r="C476" t="str">
            <v>3158074</v>
          </cell>
          <cell r="D476">
            <v>0</v>
          </cell>
          <cell r="E476">
            <v>0</v>
          </cell>
          <cell r="F476">
            <v>0</v>
          </cell>
        </row>
        <row r="477">
          <cell r="C477" t="str">
            <v>3158075</v>
          </cell>
          <cell r="D477">
            <v>0</v>
          </cell>
          <cell r="E477">
            <v>0</v>
          </cell>
          <cell r="F477">
            <v>0</v>
          </cell>
        </row>
        <row r="478">
          <cell r="C478" t="str">
            <v>3158076</v>
          </cell>
          <cell r="D478">
            <v>0</v>
          </cell>
          <cell r="E478">
            <v>0</v>
          </cell>
          <cell r="F478">
            <v>0</v>
          </cell>
        </row>
        <row r="479">
          <cell r="C479" t="str">
            <v>3158077</v>
          </cell>
          <cell r="D479">
            <v>0</v>
          </cell>
          <cell r="E479">
            <v>0</v>
          </cell>
          <cell r="F479">
            <v>0</v>
          </cell>
        </row>
        <row r="480">
          <cell r="C480" t="str">
            <v>3158081</v>
          </cell>
          <cell r="D480">
            <v>0</v>
          </cell>
          <cell r="E480">
            <v>0</v>
          </cell>
          <cell r="F480">
            <v>0</v>
          </cell>
        </row>
        <row r="481">
          <cell r="C481" t="str">
            <v>3158082</v>
          </cell>
          <cell r="D481">
            <v>0</v>
          </cell>
          <cell r="E481">
            <v>0</v>
          </cell>
          <cell r="F481">
            <v>0</v>
          </cell>
        </row>
        <row r="482">
          <cell r="C482" t="str">
            <v>3158144</v>
          </cell>
          <cell r="D482">
            <v>0</v>
          </cell>
          <cell r="E482">
            <v>0</v>
          </cell>
          <cell r="F482">
            <v>0</v>
          </cell>
        </row>
        <row r="483">
          <cell r="C483" t="str">
            <v>1280871</v>
          </cell>
          <cell r="D483">
            <v>0</v>
          </cell>
          <cell r="E483">
            <v>0</v>
          </cell>
          <cell r="F483">
            <v>0</v>
          </cell>
        </row>
        <row r="484">
          <cell r="C484" t="str">
            <v>4190005</v>
          </cell>
          <cell r="D484">
            <v>0</v>
          </cell>
          <cell r="E484">
            <v>0</v>
          </cell>
          <cell r="F484">
            <v>0</v>
          </cell>
        </row>
        <row r="485">
          <cell r="C485" t="str">
            <v>4230005</v>
          </cell>
          <cell r="D485">
            <v>0</v>
          </cell>
          <cell r="E485">
            <v>0</v>
          </cell>
          <cell r="F485">
            <v>0</v>
          </cell>
        </row>
        <row r="486">
          <cell r="C486" t="str">
            <v>4230010</v>
          </cell>
          <cell r="D486">
            <v>0</v>
          </cell>
          <cell r="E486">
            <v>0</v>
          </cell>
          <cell r="F486">
            <v>0</v>
          </cell>
        </row>
        <row r="487">
          <cell r="C487" t="str">
            <v>4250005</v>
          </cell>
          <cell r="D487">
            <v>0</v>
          </cell>
          <cell r="E487">
            <v>0</v>
          </cell>
          <cell r="F487">
            <v>0</v>
          </cell>
        </row>
        <row r="488">
          <cell r="C488" t="str">
            <v>4260005</v>
          </cell>
          <cell r="D488">
            <v>0</v>
          </cell>
          <cell r="E488">
            <v>0</v>
          </cell>
          <cell r="F488">
            <v>0</v>
          </cell>
        </row>
        <row r="489">
          <cell r="C489" t="str">
            <v>4265005</v>
          </cell>
          <cell r="D489">
            <v>0</v>
          </cell>
          <cell r="E489">
            <v>0</v>
          </cell>
          <cell r="F489">
            <v>0</v>
          </cell>
        </row>
        <row r="490">
          <cell r="C490" t="str">
            <v>4268005</v>
          </cell>
          <cell r="D490">
            <v>0</v>
          </cell>
          <cell r="E490">
            <v>0</v>
          </cell>
          <cell r="F490">
            <v>0</v>
          </cell>
        </row>
        <row r="491">
          <cell r="C491" t="str">
            <v>4282400</v>
          </cell>
          <cell r="D491">
            <v>0</v>
          </cell>
          <cell r="E491">
            <v>0</v>
          </cell>
          <cell r="F491">
            <v>0</v>
          </cell>
        </row>
        <row r="492">
          <cell r="C492" t="str">
            <v>4320005</v>
          </cell>
          <cell r="D492">
            <v>0</v>
          </cell>
          <cell r="E492">
            <v>0</v>
          </cell>
          <cell r="F492">
            <v>0</v>
          </cell>
        </row>
        <row r="493">
          <cell r="C493" t="str">
            <v>4321005</v>
          </cell>
          <cell r="D493">
            <v>0</v>
          </cell>
          <cell r="E493">
            <v>0</v>
          </cell>
          <cell r="F493">
            <v>0</v>
          </cell>
        </row>
        <row r="494">
          <cell r="C494" t="str">
            <v>4322005</v>
          </cell>
          <cell r="D494">
            <v>0</v>
          </cell>
          <cell r="E494">
            <v>0</v>
          </cell>
          <cell r="F494">
            <v>0</v>
          </cell>
        </row>
        <row r="495">
          <cell r="C495" t="str">
            <v>4323000</v>
          </cell>
          <cell r="D495">
            <v>0</v>
          </cell>
          <cell r="E495">
            <v>0</v>
          </cell>
          <cell r="F495">
            <v>0</v>
          </cell>
        </row>
        <row r="496">
          <cell r="C496" t="str">
            <v>4365005</v>
          </cell>
          <cell r="D496">
            <v>0</v>
          </cell>
          <cell r="E496">
            <v>0</v>
          </cell>
          <cell r="F496">
            <v>0</v>
          </cell>
        </row>
        <row r="497">
          <cell r="C497" t="str">
            <v>4367005</v>
          </cell>
          <cell r="D497">
            <v>0</v>
          </cell>
          <cell r="E497">
            <v>0</v>
          </cell>
          <cell r="F497">
            <v>0</v>
          </cell>
        </row>
        <row r="498">
          <cell r="C498" t="str">
            <v>4368005</v>
          </cell>
          <cell r="D498">
            <v>0</v>
          </cell>
          <cell r="E498">
            <v>0</v>
          </cell>
          <cell r="F498">
            <v>0</v>
          </cell>
        </row>
        <row r="499">
          <cell r="C499" t="str">
            <v>4372005</v>
          </cell>
          <cell r="D499">
            <v>0</v>
          </cell>
          <cell r="E499">
            <v>0</v>
          </cell>
          <cell r="F499">
            <v>0</v>
          </cell>
        </row>
        <row r="500">
          <cell r="C500" t="str">
            <v>4381005</v>
          </cell>
          <cell r="D500">
            <v>0</v>
          </cell>
          <cell r="E500">
            <v>0</v>
          </cell>
          <cell r="F500">
            <v>0</v>
          </cell>
        </row>
        <row r="501">
          <cell r="C501" t="str">
            <v>4382005</v>
          </cell>
          <cell r="D501">
            <v>0</v>
          </cell>
          <cell r="E501">
            <v>0</v>
          </cell>
          <cell r="F501">
            <v>0</v>
          </cell>
        </row>
        <row r="502">
          <cell r="C502" t="str">
            <v>4385005</v>
          </cell>
          <cell r="D502">
            <v>0</v>
          </cell>
          <cell r="E502">
            <v>0</v>
          </cell>
          <cell r="F502">
            <v>0</v>
          </cell>
        </row>
        <row r="503">
          <cell r="C503" t="str">
            <v>4390005</v>
          </cell>
          <cell r="D503">
            <v>0</v>
          </cell>
          <cell r="E503">
            <v>0</v>
          </cell>
          <cell r="F503">
            <v>0</v>
          </cell>
        </row>
        <row r="504">
          <cell r="C504" t="str">
            <v>4313100</v>
          </cell>
          <cell r="D504">
            <v>0</v>
          </cell>
          <cell r="E504">
            <v>0</v>
          </cell>
          <cell r="F504">
            <v>0</v>
          </cell>
        </row>
        <row r="505">
          <cell r="C505" t="str">
            <v>5200008</v>
          </cell>
          <cell r="D505">
            <v>0</v>
          </cell>
          <cell r="E505">
            <v>0</v>
          </cell>
          <cell r="F505">
            <v>0</v>
          </cell>
        </row>
        <row r="506">
          <cell r="C506" t="str">
            <v>4371887</v>
          </cell>
          <cell r="D506">
            <v>0</v>
          </cell>
          <cell r="E506">
            <v>0</v>
          </cell>
          <cell r="F506">
            <v>0</v>
          </cell>
        </row>
        <row r="507">
          <cell r="C507" t="str">
            <v>5200011</v>
          </cell>
          <cell r="D507">
            <v>0</v>
          </cell>
          <cell r="E507">
            <v>0</v>
          </cell>
          <cell r="F507">
            <v>0</v>
          </cell>
        </row>
        <row r="508">
          <cell r="C508" t="str">
            <v>5200021</v>
          </cell>
          <cell r="D508">
            <v>0</v>
          </cell>
          <cell r="E508">
            <v>0</v>
          </cell>
          <cell r="F508">
            <v>0</v>
          </cell>
        </row>
        <row r="509">
          <cell r="C509" t="str">
            <v>5280005</v>
          </cell>
          <cell r="D509">
            <v>0</v>
          </cell>
          <cell r="E509">
            <v>0</v>
          </cell>
          <cell r="F509">
            <v>0</v>
          </cell>
        </row>
        <row r="510">
          <cell r="C510" t="str">
            <v>5790000</v>
          </cell>
          <cell r="D510">
            <v>0</v>
          </cell>
          <cell r="E510">
            <v>0</v>
          </cell>
          <cell r="F510">
            <v>0</v>
          </cell>
        </row>
        <row r="511">
          <cell r="C511" t="str">
            <v>5910005</v>
          </cell>
          <cell r="D511">
            <v>0</v>
          </cell>
          <cell r="E511">
            <v>0</v>
          </cell>
          <cell r="F511">
            <v>0</v>
          </cell>
        </row>
        <row r="512">
          <cell r="C512" t="str">
            <v>5940005</v>
          </cell>
          <cell r="D512">
            <v>0</v>
          </cell>
          <cell r="E512">
            <v>0</v>
          </cell>
          <cell r="F512">
            <v>0</v>
          </cell>
        </row>
        <row r="513">
          <cell r="C513" t="str">
            <v>5944005</v>
          </cell>
          <cell r="D513">
            <v>0</v>
          </cell>
          <cell r="E513">
            <v>0</v>
          </cell>
          <cell r="F513">
            <v>0</v>
          </cell>
        </row>
        <row r="514">
          <cell r="C514" t="str">
            <v>5944100</v>
          </cell>
          <cell r="D514">
            <v>0</v>
          </cell>
          <cell r="E514">
            <v>0</v>
          </cell>
          <cell r="F514">
            <v>0</v>
          </cell>
        </row>
        <row r="515">
          <cell r="C515" t="str">
            <v>5950005</v>
          </cell>
          <cell r="D515">
            <v>0</v>
          </cell>
          <cell r="E515">
            <v>0</v>
          </cell>
          <cell r="F515">
            <v>0</v>
          </cell>
        </row>
        <row r="516">
          <cell r="C516" t="str">
            <v>5950006</v>
          </cell>
          <cell r="D516">
            <v>0</v>
          </cell>
          <cell r="E516">
            <v>0</v>
          </cell>
          <cell r="F516">
            <v>0</v>
          </cell>
        </row>
        <row r="517">
          <cell r="C517" t="str">
            <v>9999998</v>
          </cell>
          <cell r="D517">
            <v>0</v>
          </cell>
          <cell r="E517">
            <v>0</v>
          </cell>
          <cell r="F517">
            <v>0</v>
          </cell>
        </row>
        <row r="518">
          <cell r="C518" t="str">
            <v>9999999</v>
          </cell>
          <cell r="D518">
            <v>0</v>
          </cell>
          <cell r="E518">
            <v>0</v>
          </cell>
          <cell r="F518">
            <v>0</v>
          </cell>
        </row>
        <row r="519">
          <cell r="C519" t="str">
            <v>6000605</v>
          </cell>
          <cell r="D519">
            <v>0</v>
          </cell>
          <cell r="E519">
            <v>0</v>
          </cell>
          <cell r="F519">
            <v>0</v>
          </cell>
        </row>
        <row r="520">
          <cell r="C520" t="str">
            <v>6000685</v>
          </cell>
          <cell r="D520">
            <v>0</v>
          </cell>
          <cell r="E520">
            <v>0</v>
          </cell>
          <cell r="F520">
            <v>0</v>
          </cell>
        </row>
        <row r="521">
          <cell r="C521" t="str">
            <v>6000628</v>
          </cell>
          <cell r="D521">
            <v>0</v>
          </cell>
          <cell r="E521">
            <v>0</v>
          </cell>
          <cell r="F521">
            <v>0</v>
          </cell>
        </row>
        <row r="522">
          <cell r="C522" t="str">
            <v>6210600</v>
          </cell>
          <cell r="D522">
            <v>0</v>
          </cell>
          <cell r="E522">
            <v>0</v>
          </cell>
          <cell r="F522">
            <v>0</v>
          </cell>
        </row>
        <row r="523">
          <cell r="C523" t="str">
            <v>6220616</v>
          </cell>
          <cell r="D523">
            <v>0</v>
          </cell>
          <cell r="E523">
            <v>0</v>
          </cell>
          <cell r="F523">
            <v>0</v>
          </cell>
        </row>
        <row r="524">
          <cell r="C524" t="str">
            <v>6225616</v>
          </cell>
          <cell r="D524">
            <v>0</v>
          </cell>
          <cell r="E524">
            <v>0</v>
          </cell>
          <cell r="F524">
            <v>0</v>
          </cell>
        </row>
        <row r="525">
          <cell r="C525" t="str">
            <v>6227616</v>
          </cell>
          <cell r="D525">
            <v>0</v>
          </cell>
          <cell r="E525">
            <v>0</v>
          </cell>
          <cell r="F525">
            <v>0</v>
          </cell>
        </row>
        <row r="526">
          <cell r="C526" t="str">
            <v>6293622</v>
          </cell>
          <cell r="D526">
            <v>0</v>
          </cell>
          <cell r="E526">
            <v>0</v>
          </cell>
          <cell r="F526">
            <v>0</v>
          </cell>
        </row>
        <row r="527">
          <cell r="C527" t="str">
            <v>6500605</v>
          </cell>
          <cell r="D527">
            <v>0</v>
          </cell>
          <cell r="E527">
            <v>0</v>
          </cell>
          <cell r="F527">
            <v>0</v>
          </cell>
        </row>
        <row r="528">
          <cell r="C528" t="str">
            <v>7000709</v>
          </cell>
          <cell r="D528">
            <v>0</v>
          </cell>
          <cell r="E528">
            <v>0</v>
          </cell>
          <cell r="F528">
            <v>0</v>
          </cell>
        </row>
        <row r="529">
          <cell r="C529" t="str">
            <v>7000710</v>
          </cell>
          <cell r="D529">
            <v>0</v>
          </cell>
          <cell r="E529">
            <v>0</v>
          </cell>
          <cell r="F529">
            <v>0</v>
          </cell>
        </row>
        <row r="530">
          <cell r="C530" t="str">
            <v>7000711</v>
          </cell>
          <cell r="D530">
            <v>0</v>
          </cell>
          <cell r="E530">
            <v>0</v>
          </cell>
          <cell r="F530">
            <v>0</v>
          </cell>
        </row>
        <row r="531">
          <cell r="C531" t="str">
            <v>7000712</v>
          </cell>
          <cell r="D531">
            <v>0</v>
          </cell>
          <cell r="E531">
            <v>0</v>
          </cell>
          <cell r="F531">
            <v>0</v>
          </cell>
        </row>
        <row r="532">
          <cell r="C532" t="str">
            <v>7000714</v>
          </cell>
          <cell r="D532">
            <v>0</v>
          </cell>
          <cell r="E532">
            <v>0</v>
          </cell>
          <cell r="F532">
            <v>0</v>
          </cell>
        </row>
        <row r="533">
          <cell r="C533" t="str">
            <v>7000726</v>
          </cell>
          <cell r="D533">
            <v>0</v>
          </cell>
          <cell r="E533">
            <v>0</v>
          </cell>
          <cell r="F533">
            <v>0</v>
          </cell>
        </row>
        <row r="534">
          <cell r="C534" t="str">
            <v>7000728</v>
          </cell>
          <cell r="D534">
            <v>0</v>
          </cell>
          <cell r="E534">
            <v>0</v>
          </cell>
          <cell r="F534">
            <v>0</v>
          </cell>
        </row>
        <row r="535">
          <cell r="C535" t="str">
            <v>7000730</v>
          </cell>
          <cell r="D535">
            <v>0</v>
          </cell>
          <cell r="E535">
            <v>0</v>
          </cell>
          <cell r="F535">
            <v>0</v>
          </cell>
        </row>
        <row r="536">
          <cell r="C536" t="str">
            <v>7000740</v>
          </cell>
          <cell r="D536">
            <v>0</v>
          </cell>
          <cell r="E536">
            <v>0</v>
          </cell>
          <cell r="F536">
            <v>0</v>
          </cell>
        </row>
        <row r="537">
          <cell r="C537" t="str">
            <v>7000743</v>
          </cell>
          <cell r="D537">
            <v>0</v>
          </cell>
          <cell r="E537">
            <v>0</v>
          </cell>
          <cell r="F537">
            <v>0</v>
          </cell>
        </row>
        <row r="538">
          <cell r="C538" t="str">
            <v>7000745</v>
          </cell>
          <cell r="D538">
            <v>0</v>
          </cell>
          <cell r="E538">
            <v>0</v>
          </cell>
          <cell r="F538">
            <v>0</v>
          </cell>
        </row>
        <row r="539">
          <cell r="C539" t="str">
            <v>7000746</v>
          </cell>
          <cell r="D539">
            <v>0</v>
          </cell>
          <cell r="E539">
            <v>0</v>
          </cell>
          <cell r="F539">
            <v>0</v>
          </cell>
        </row>
        <row r="540">
          <cell r="C540" t="str">
            <v>7000846</v>
          </cell>
          <cell r="D540">
            <v>0</v>
          </cell>
          <cell r="E540">
            <v>0</v>
          </cell>
          <cell r="F540">
            <v>0</v>
          </cell>
        </row>
        <row r="541">
          <cell r="C541" t="str">
            <v>7400722</v>
          </cell>
          <cell r="D541">
            <v>0</v>
          </cell>
          <cell r="E541">
            <v>0</v>
          </cell>
          <cell r="F541">
            <v>0</v>
          </cell>
        </row>
        <row r="542">
          <cell r="C542" t="str">
            <v>7700726</v>
          </cell>
          <cell r="D542">
            <v>0</v>
          </cell>
          <cell r="E542">
            <v>0</v>
          </cell>
          <cell r="F542">
            <v>0</v>
          </cell>
        </row>
        <row r="543">
          <cell r="C543" t="str">
            <v>7700728</v>
          </cell>
          <cell r="D543">
            <v>0</v>
          </cell>
          <cell r="E543">
            <v>0</v>
          </cell>
          <cell r="F543">
            <v>0</v>
          </cell>
        </row>
        <row r="544">
          <cell r="C544" t="str">
            <v>7650932</v>
          </cell>
          <cell r="D544">
            <v>0</v>
          </cell>
          <cell r="E544">
            <v>0</v>
          </cell>
          <cell r="F544">
            <v>0</v>
          </cell>
        </row>
        <row r="545">
          <cell r="C545" t="str">
            <v>7650934</v>
          </cell>
          <cell r="D545">
            <v>0</v>
          </cell>
          <cell r="E545">
            <v>0</v>
          </cell>
          <cell r="F545">
            <v>0</v>
          </cell>
        </row>
        <row r="546">
          <cell r="C546" t="str">
            <v>7650936</v>
          </cell>
          <cell r="D546">
            <v>0</v>
          </cell>
          <cell r="E546">
            <v>0</v>
          </cell>
          <cell r="F546">
            <v>0</v>
          </cell>
        </row>
        <row r="547">
          <cell r="C547" t="str">
            <v>7650942</v>
          </cell>
          <cell r="D547">
            <v>0</v>
          </cell>
          <cell r="E547">
            <v>0</v>
          </cell>
          <cell r="F547">
            <v>0</v>
          </cell>
        </row>
        <row r="548">
          <cell r="C548" t="str">
            <v>7650944</v>
          </cell>
          <cell r="D548">
            <v>0</v>
          </cell>
          <cell r="E548">
            <v>0</v>
          </cell>
          <cell r="F548">
            <v>0</v>
          </cell>
        </row>
        <row r="549">
          <cell r="C549" t="str">
            <v>7650945</v>
          </cell>
          <cell r="D549">
            <v>0</v>
          </cell>
          <cell r="E549">
            <v>0</v>
          </cell>
          <cell r="F549">
            <v>0</v>
          </cell>
        </row>
        <row r="550">
          <cell r="C550" t="str">
            <v>7650949</v>
          </cell>
          <cell r="D550">
            <v>0</v>
          </cell>
          <cell r="E550">
            <v>0</v>
          </cell>
          <cell r="F550">
            <v>0</v>
          </cell>
        </row>
        <row r="551">
          <cell r="C551" t="str">
            <v>7650951</v>
          </cell>
          <cell r="D551">
            <v>0</v>
          </cell>
          <cell r="E551">
            <v>0</v>
          </cell>
          <cell r="F551">
            <v>0</v>
          </cell>
        </row>
        <row r="552">
          <cell r="C552" t="str">
            <v>7650950</v>
          </cell>
          <cell r="D552">
            <v>0</v>
          </cell>
          <cell r="E552">
            <v>0</v>
          </cell>
          <cell r="F552">
            <v>0</v>
          </cell>
        </row>
        <row r="553">
          <cell r="C553" t="str">
            <v>7650952</v>
          </cell>
          <cell r="D553">
            <v>0</v>
          </cell>
          <cell r="E553">
            <v>0</v>
          </cell>
          <cell r="F553">
            <v>0</v>
          </cell>
        </row>
        <row r="554">
          <cell r="C554" t="str">
            <v>7000815</v>
          </cell>
          <cell r="D554">
            <v>0</v>
          </cell>
          <cell r="E554">
            <v>0</v>
          </cell>
          <cell r="F554">
            <v>0</v>
          </cell>
        </row>
        <row r="555">
          <cell r="C555" t="str">
            <v>7000754</v>
          </cell>
          <cell r="D555">
            <v>0</v>
          </cell>
          <cell r="E555">
            <v>0</v>
          </cell>
          <cell r="F555">
            <v>0</v>
          </cell>
        </row>
        <row r="556">
          <cell r="C556" t="str">
            <v>7000758</v>
          </cell>
          <cell r="D556">
            <v>0</v>
          </cell>
          <cell r="E556">
            <v>0</v>
          </cell>
          <cell r="F556">
            <v>0</v>
          </cell>
        </row>
        <row r="557">
          <cell r="C557" t="str">
            <v>7000759</v>
          </cell>
          <cell r="D557">
            <v>0</v>
          </cell>
          <cell r="E557">
            <v>0</v>
          </cell>
          <cell r="F557">
            <v>0</v>
          </cell>
        </row>
        <row r="558">
          <cell r="C558" t="str">
            <v>7220805</v>
          </cell>
          <cell r="D558">
            <v>0</v>
          </cell>
          <cell r="E558">
            <v>0</v>
          </cell>
          <cell r="F558">
            <v>0</v>
          </cell>
        </row>
        <row r="559">
          <cell r="C559" t="str">
            <v>7220808</v>
          </cell>
          <cell r="D559">
            <v>0</v>
          </cell>
          <cell r="E559">
            <v>0</v>
          </cell>
          <cell r="F559">
            <v>0</v>
          </cell>
        </row>
        <row r="560">
          <cell r="C560" t="str">
            <v>7225806</v>
          </cell>
          <cell r="D560">
            <v>0</v>
          </cell>
          <cell r="E560">
            <v>0</v>
          </cell>
          <cell r="F560">
            <v>0</v>
          </cell>
        </row>
        <row r="561">
          <cell r="C561" t="str">
            <v>7227806</v>
          </cell>
          <cell r="D561">
            <v>0</v>
          </cell>
          <cell r="E561">
            <v>0</v>
          </cell>
          <cell r="F561">
            <v>0</v>
          </cell>
        </row>
        <row r="562">
          <cell r="C562" t="str">
            <v>7230788</v>
          </cell>
          <cell r="D562">
            <v>0</v>
          </cell>
          <cell r="E562">
            <v>0</v>
          </cell>
          <cell r="F562">
            <v>0</v>
          </cell>
        </row>
        <row r="563">
          <cell r="C563" t="str">
            <v>7293812</v>
          </cell>
          <cell r="D563">
            <v>0</v>
          </cell>
          <cell r="E563">
            <v>0</v>
          </cell>
          <cell r="F563">
            <v>0</v>
          </cell>
        </row>
        <row r="564">
          <cell r="C564" t="str">
            <v>7000783</v>
          </cell>
          <cell r="D564">
            <v>0</v>
          </cell>
          <cell r="E564">
            <v>0</v>
          </cell>
          <cell r="F564">
            <v>0</v>
          </cell>
        </row>
        <row r="565">
          <cell r="C565" t="str">
            <v>7000799</v>
          </cell>
          <cell r="D565">
            <v>0</v>
          </cell>
          <cell r="E565">
            <v>0</v>
          </cell>
          <cell r="F565">
            <v>0</v>
          </cell>
        </row>
        <row r="566">
          <cell r="C566" t="str">
            <v>7000810</v>
          </cell>
          <cell r="D566">
            <v>0</v>
          </cell>
          <cell r="E566">
            <v>0</v>
          </cell>
          <cell r="F566">
            <v>0</v>
          </cell>
        </row>
        <row r="567">
          <cell r="C567" t="str">
            <v>7000820</v>
          </cell>
          <cell r="D567">
            <v>0</v>
          </cell>
          <cell r="E567">
            <v>0</v>
          </cell>
          <cell r="F567">
            <v>0</v>
          </cell>
        </row>
        <row r="568">
          <cell r="C568" t="str">
            <v>7000825</v>
          </cell>
          <cell r="D568">
            <v>0</v>
          </cell>
          <cell r="E568">
            <v>0</v>
          </cell>
          <cell r="F568">
            <v>0</v>
          </cell>
        </row>
        <row r="569">
          <cell r="C569" t="str">
            <v>7000860</v>
          </cell>
          <cell r="D569">
            <v>0</v>
          </cell>
          <cell r="E569">
            <v>0</v>
          </cell>
          <cell r="F569">
            <v>0</v>
          </cell>
        </row>
        <row r="570">
          <cell r="C570" t="str">
            <v>7000922</v>
          </cell>
          <cell r="D570">
            <v>0</v>
          </cell>
          <cell r="E570">
            <v>0</v>
          </cell>
          <cell r="F570">
            <v>0</v>
          </cell>
        </row>
        <row r="571">
          <cell r="C571" t="str">
            <v>7400700</v>
          </cell>
          <cell r="D571">
            <v>0</v>
          </cell>
          <cell r="E571">
            <v>0</v>
          </cell>
          <cell r="F571">
            <v>0</v>
          </cell>
        </row>
        <row r="572">
          <cell r="C572" t="str">
            <v>7400850</v>
          </cell>
          <cell r="D572">
            <v>0</v>
          </cell>
          <cell r="E572">
            <v>0</v>
          </cell>
          <cell r="F572">
            <v>0</v>
          </cell>
        </row>
        <row r="573">
          <cell r="C573" t="str">
            <v>7400852</v>
          </cell>
          <cell r="D573">
            <v>0</v>
          </cell>
          <cell r="E573">
            <v>0</v>
          </cell>
          <cell r="F573">
            <v>0</v>
          </cell>
        </row>
        <row r="574">
          <cell r="C574" t="str">
            <v>7400854</v>
          </cell>
          <cell r="D574">
            <v>0</v>
          </cell>
          <cell r="E574">
            <v>0</v>
          </cell>
          <cell r="F574">
            <v>0</v>
          </cell>
        </row>
        <row r="575">
          <cell r="C575" t="str">
            <v>7400856</v>
          </cell>
          <cell r="D575">
            <v>0</v>
          </cell>
          <cell r="E575">
            <v>0</v>
          </cell>
          <cell r="F575">
            <v>0</v>
          </cell>
        </row>
        <row r="576">
          <cell r="C576" t="str">
            <v>7400861</v>
          </cell>
          <cell r="D576">
            <v>0</v>
          </cell>
          <cell r="E576">
            <v>0</v>
          </cell>
          <cell r="F576">
            <v>0</v>
          </cell>
        </row>
        <row r="577">
          <cell r="C577" t="str">
            <v>7400864</v>
          </cell>
          <cell r="D577">
            <v>0</v>
          </cell>
          <cell r="E577">
            <v>0</v>
          </cell>
          <cell r="F577">
            <v>0</v>
          </cell>
        </row>
        <row r="578">
          <cell r="C578" t="str">
            <v>7400868</v>
          </cell>
          <cell r="D578">
            <v>0</v>
          </cell>
          <cell r="E578">
            <v>0</v>
          </cell>
          <cell r="F578">
            <v>0</v>
          </cell>
        </row>
        <row r="579">
          <cell r="C579" t="str">
            <v>7400870</v>
          </cell>
          <cell r="D579">
            <v>0</v>
          </cell>
          <cell r="E579">
            <v>0</v>
          </cell>
          <cell r="F579">
            <v>0</v>
          </cell>
        </row>
        <row r="580">
          <cell r="C580" t="str">
            <v>7400872</v>
          </cell>
          <cell r="D580">
            <v>0</v>
          </cell>
          <cell r="E580">
            <v>0</v>
          </cell>
          <cell r="F580">
            <v>0</v>
          </cell>
        </row>
        <row r="581">
          <cell r="C581" t="str">
            <v>7720214</v>
          </cell>
          <cell r="D581">
            <v>0</v>
          </cell>
          <cell r="E581">
            <v>0</v>
          </cell>
          <cell r="F581">
            <v>0</v>
          </cell>
        </row>
        <row r="582">
          <cell r="C582" t="str">
            <v>7700660</v>
          </cell>
          <cell r="D582">
            <v>0</v>
          </cell>
          <cell r="E582">
            <v>0</v>
          </cell>
          <cell r="F582">
            <v>0</v>
          </cell>
        </row>
        <row r="583">
          <cell r="C583" t="str">
            <v>7700950</v>
          </cell>
          <cell r="D583">
            <v>0</v>
          </cell>
          <cell r="E583">
            <v>0</v>
          </cell>
          <cell r="F583">
            <v>0</v>
          </cell>
        </row>
        <row r="584">
          <cell r="C584" t="str">
            <v>7700954</v>
          </cell>
          <cell r="D584">
            <v>0</v>
          </cell>
          <cell r="E584">
            <v>0</v>
          </cell>
          <cell r="F584">
            <v>0</v>
          </cell>
        </row>
        <row r="585">
          <cell r="C585" t="str">
            <v>7700962</v>
          </cell>
          <cell r="D585">
            <v>0</v>
          </cell>
          <cell r="E585">
            <v>0</v>
          </cell>
          <cell r="F585">
            <v>0</v>
          </cell>
        </row>
        <row r="586">
          <cell r="C586" t="str">
            <v>7700963</v>
          </cell>
          <cell r="D586">
            <v>0</v>
          </cell>
          <cell r="E586">
            <v>0</v>
          </cell>
          <cell r="F586">
            <v>0</v>
          </cell>
        </row>
        <row r="587">
          <cell r="C587" t="str">
            <v>7700966</v>
          </cell>
          <cell r="D587">
            <v>0</v>
          </cell>
          <cell r="E587">
            <v>0</v>
          </cell>
          <cell r="F587">
            <v>0</v>
          </cell>
        </row>
        <row r="588">
          <cell r="C588" t="str">
            <v>7700968</v>
          </cell>
          <cell r="D588">
            <v>0</v>
          </cell>
          <cell r="E588">
            <v>0</v>
          </cell>
          <cell r="F588">
            <v>0</v>
          </cell>
        </row>
        <row r="589">
          <cell r="C589" t="str">
            <v>7700969</v>
          </cell>
          <cell r="D589">
            <v>0</v>
          </cell>
          <cell r="E589">
            <v>0</v>
          </cell>
          <cell r="F589">
            <v>0</v>
          </cell>
        </row>
        <row r="590">
          <cell r="C590" t="str">
            <v>7700970</v>
          </cell>
          <cell r="D590">
            <v>0</v>
          </cell>
          <cell r="E590">
            <v>0</v>
          </cell>
          <cell r="F590">
            <v>0</v>
          </cell>
        </row>
        <row r="591">
          <cell r="C591" t="str">
            <v>7700972</v>
          </cell>
          <cell r="D591">
            <v>0</v>
          </cell>
          <cell r="E591">
            <v>0</v>
          </cell>
          <cell r="F591">
            <v>0</v>
          </cell>
        </row>
        <row r="592">
          <cell r="C592" t="str">
            <v>7700975</v>
          </cell>
          <cell r="D592">
            <v>0</v>
          </cell>
          <cell r="E592">
            <v>0</v>
          </cell>
          <cell r="F592">
            <v>0</v>
          </cell>
        </row>
        <row r="593">
          <cell r="C593" t="str">
            <v>7700978</v>
          </cell>
          <cell r="D593">
            <v>0</v>
          </cell>
          <cell r="E593">
            <v>0</v>
          </cell>
          <cell r="F593">
            <v>0</v>
          </cell>
        </row>
        <row r="594">
          <cell r="C594" t="str">
            <v>7700980</v>
          </cell>
          <cell r="D594">
            <v>0</v>
          </cell>
          <cell r="E594">
            <v>0</v>
          </cell>
          <cell r="F594">
            <v>0</v>
          </cell>
        </row>
        <row r="595">
          <cell r="C595" t="str">
            <v>7800770</v>
          </cell>
          <cell r="D595">
            <v>0</v>
          </cell>
          <cell r="E595">
            <v>0</v>
          </cell>
          <cell r="F595">
            <v>0</v>
          </cell>
        </row>
        <row r="596">
          <cell r="C596" t="str">
            <v>7800780</v>
          </cell>
          <cell r="D596">
            <v>0</v>
          </cell>
          <cell r="E596">
            <v>0</v>
          </cell>
          <cell r="F596">
            <v>0</v>
          </cell>
        </row>
        <row r="597">
          <cell r="C597" t="str">
            <v>7500880</v>
          </cell>
          <cell r="D597">
            <v>0</v>
          </cell>
          <cell r="E597">
            <v>0</v>
          </cell>
          <cell r="F597">
            <v>0</v>
          </cell>
        </row>
        <row r="598">
          <cell r="C598" t="str">
            <v>7500920</v>
          </cell>
          <cell r="D598">
            <v>0</v>
          </cell>
          <cell r="E598">
            <v>0</v>
          </cell>
          <cell r="F598">
            <v>0</v>
          </cell>
        </row>
        <row r="599">
          <cell r="C599" t="str">
            <v>7500926</v>
          </cell>
          <cell r="D599">
            <v>0</v>
          </cell>
          <cell r="E599">
            <v>0</v>
          </cell>
          <cell r="F599">
            <v>0</v>
          </cell>
        </row>
        <row r="600">
          <cell r="C600" t="str">
            <v>7502000</v>
          </cell>
          <cell r="D600">
            <v>0</v>
          </cell>
          <cell r="E600">
            <v>0</v>
          </cell>
          <cell r="F600">
            <v>0</v>
          </cell>
        </row>
        <row r="601">
          <cell r="C601" t="str">
            <v>7503000</v>
          </cell>
          <cell r="D601">
            <v>0</v>
          </cell>
          <cell r="E601">
            <v>0</v>
          </cell>
          <cell r="F601">
            <v>0</v>
          </cell>
        </row>
        <row r="602">
          <cell r="C602" t="str">
            <v>7504000</v>
          </cell>
          <cell r="D602">
            <v>0</v>
          </cell>
          <cell r="E602">
            <v>0</v>
          </cell>
          <cell r="F602">
            <v>0</v>
          </cell>
        </row>
        <row r="603">
          <cell r="C603" t="str">
            <v>7504200</v>
          </cell>
          <cell r="D603">
            <v>0</v>
          </cell>
          <cell r="E603">
            <v>0</v>
          </cell>
          <cell r="F603">
            <v>0</v>
          </cell>
        </row>
        <row r="604">
          <cell r="C604" t="str">
            <v>7504500</v>
          </cell>
          <cell r="D604">
            <v>0</v>
          </cell>
          <cell r="E604">
            <v>0</v>
          </cell>
          <cell r="F604">
            <v>0</v>
          </cell>
        </row>
        <row r="605">
          <cell r="C605" t="str">
            <v>7505400</v>
          </cell>
          <cell r="D605">
            <v>0</v>
          </cell>
          <cell r="E605">
            <v>0</v>
          </cell>
          <cell r="F605">
            <v>0</v>
          </cell>
        </row>
        <row r="606">
          <cell r="C606" t="str">
            <v>7505500</v>
          </cell>
          <cell r="D606">
            <v>0</v>
          </cell>
          <cell r="E606">
            <v>0</v>
          </cell>
          <cell r="F606">
            <v>0</v>
          </cell>
        </row>
        <row r="607">
          <cell r="C607" t="str">
            <v>7700802</v>
          </cell>
          <cell r="D607">
            <v>0</v>
          </cell>
          <cell r="E607">
            <v>0</v>
          </cell>
          <cell r="F607">
            <v>0</v>
          </cell>
        </row>
        <row r="608">
          <cell r="C608" t="str">
            <v>7700874</v>
          </cell>
          <cell r="D608">
            <v>0</v>
          </cell>
          <cell r="E608">
            <v>0</v>
          </cell>
          <cell r="F608">
            <v>0</v>
          </cell>
        </row>
        <row r="609">
          <cell r="C609" t="str">
            <v>7700960</v>
          </cell>
          <cell r="D609">
            <v>0</v>
          </cell>
          <cell r="E609">
            <v>0</v>
          </cell>
          <cell r="F609">
            <v>0</v>
          </cell>
        </row>
        <row r="610">
          <cell r="C610" t="str">
            <v>7700982</v>
          </cell>
          <cell r="D610">
            <v>0</v>
          </cell>
          <cell r="E610">
            <v>0</v>
          </cell>
          <cell r="F610">
            <v>0</v>
          </cell>
        </row>
        <row r="611">
          <cell r="C611" t="str">
            <v>7700983</v>
          </cell>
          <cell r="D611">
            <v>0</v>
          </cell>
          <cell r="E611">
            <v>0</v>
          </cell>
          <cell r="F611">
            <v>0</v>
          </cell>
        </row>
        <row r="612">
          <cell r="C612" t="str">
            <v>7700994</v>
          </cell>
          <cell r="D612">
            <v>0</v>
          </cell>
          <cell r="E612">
            <v>0</v>
          </cell>
          <cell r="F612">
            <v>0</v>
          </cell>
        </row>
        <row r="613">
          <cell r="C613" t="str">
            <v>7700987</v>
          </cell>
          <cell r="D613">
            <v>0</v>
          </cell>
          <cell r="E613">
            <v>0</v>
          </cell>
          <cell r="F613">
            <v>0</v>
          </cell>
        </row>
        <row r="614">
          <cell r="C614" t="str">
            <v>7700993</v>
          </cell>
          <cell r="D614">
            <v>0</v>
          </cell>
          <cell r="E614">
            <v>0</v>
          </cell>
          <cell r="F614">
            <v>0</v>
          </cell>
        </row>
        <row r="615">
          <cell r="C615" t="str">
            <v>7700751</v>
          </cell>
          <cell r="D615">
            <v>0</v>
          </cell>
          <cell r="E615">
            <v>0</v>
          </cell>
          <cell r="F615">
            <v>0</v>
          </cell>
        </row>
        <row r="616">
          <cell r="C616" t="str">
            <v>6800660</v>
          </cell>
          <cell r="D616">
            <v>0</v>
          </cell>
          <cell r="E616">
            <v>0</v>
          </cell>
          <cell r="F616">
            <v>0</v>
          </cell>
        </row>
        <row r="617">
          <cell r="C617" t="str">
            <v>6800680</v>
          </cell>
          <cell r="D617">
            <v>0</v>
          </cell>
          <cell r="E617">
            <v>0</v>
          </cell>
          <cell r="F617">
            <v>0</v>
          </cell>
        </row>
        <row r="618">
          <cell r="C618" t="str">
            <v>6800701</v>
          </cell>
          <cell r="D618">
            <v>0</v>
          </cell>
          <cell r="E618">
            <v>0</v>
          </cell>
          <cell r="F618">
            <v>0</v>
          </cell>
        </row>
        <row r="619">
          <cell r="C619" t="str">
            <v>6800705</v>
          </cell>
          <cell r="D619">
            <v>0</v>
          </cell>
          <cell r="E619">
            <v>0</v>
          </cell>
          <cell r="F619">
            <v>0</v>
          </cell>
        </row>
        <row r="620">
          <cell r="C620" t="str">
            <v>6800707</v>
          </cell>
          <cell r="D620">
            <v>0</v>
          </cell>
          <cell r="E620">
            <v>0</v>
          </cell>
          <cell r="F620">
            <v>0</v>
          </cell>
        </row>
        <row r="621">
          <cell r="C621" t="str">
            <v>7700989</v>
          </cell>
          <cell r="D621">
            <v>0</v>
          </cell>
          <cell r="E621">
            <v>0</v>
          </cell>
          <cell r="F621">
            <v>0</v>
          </cell>
        </row>
        <row r="622">
          <cell r="C622" t="str">
            <v>6800689</v>
          </cell>
          <cell r="D622">
            <v>0</v>
          </cell>
          <cell r="E622">
            <v>0</v>
          </cell>
          <cell r="F622">
            <v>0</v>
          </cell>
        </row>
        <row r="623">
          <cell r="C623" t="str">
            <v>7700889</v>
          </cell>
          <cell r="D623">
            <v>0</v>
          </cell>
          <cell r="E623">
            <v>0</v>
          </cell>
          <cell r="F623">
            <v>0</v>
          </cell>
        </row>
        <row r="624">
          <cell r="C624" t="str">
            <v>7700887</v>
          </cell>
          <cell r="D624">
            <v>0</v>
          </cell>
          <cell r="E624">
            <v>0</v>
          </cell>
          <cell r="F624">
            <v>0</v>
          </cell>
        </row>
        <row r="625">
          <cell r="C625" t="str">
            <v>8800881</v>
          </cell>
          <cell r="D625">
            <v>0</v>
          </cell>
          <cell r="E625">
            <v>0</v>
          </cell>
          <cell r="F625">
            <v>0</v>
          </cell>
        </row>
        <row r="626">
          <cell r="C626" t="str">
            <v>9900991</v>
          </cell>
          <cell r="D626">
            <v>0</v>
          </cell>
          <cell r="E626">
            <v>0</v>
          </cell>
          <cell r="F626">
            <v>0</v>
          </cell>
        </row>
        <row r="627">
          <cell r="C627">
            <v>6000606</v>
          </cell>
          <cell r="D627">
            <v>0</v>
          </cell>
          <cell r="E627">
            <v>0</v>
          </cell>
          <cell r="F627">
            <v>0</v>
          </cell>
        </row>
        <row r="628">
          <cell r="C628">
            <v>6000686</v>
          </cell>
          <cell r="D628">
            <v>0</v>
          </cell>
          <cell r="E628">
            <v>0</v>
          </cell>
          <cell r="F628">
            <v>0</v>
          </cell>
        </row>
        <row r="629">
          <cell r="C629">
            <v>6000629</v>
          </cell>
          <cell r="D629">
            <v>0</v>
          </cell>
          <cell r="E629">
            <v>0</v>
          </cell>
          <cell r="F629">
            <v>0</v>
          </cell>
        </row>
        <row r="630">
          <cell r="C630">
            <v>6000606</v>
          </cell>
          <cell r="D630">
            <v>0</v>
          </cell>
          <cell r="E630">
            <v>0</v>
          </cell>
          <cell r="F630">
            <v>0</v>
          </cell>
        </row>
        <row r="631">
          <cell r="C631">
            <v>6000629</v>
          </cell>
          <cell r="D631">
            <v>0</v>
          </cell>
          <cell r="E631">
            <v>0</v>
          </cell>
          <cell r="F631">
            <v>0</v>
          </cell>
        </row>
        <row r="632">
          <cell r="D632">
            <v>0</v>
          </cell>
          <cell r="E632">
            <v>0</v>
          </cell>
          <cell r="F632">
            <v>0</v>
          </cell>
        </row>
        <row r="633">
          <cell r="D633">
            <v>0</v>
          </cell>
          <cell r="E633">
            <v>0</v>
          </cell>
          <cell r="F633">
            <v>0</v>
          </cell>
        </row>
        <row r="634">
          <cell r="D634">
            <v>0</v>
          </cell>
          <cell r="E634">
            <v>0</v>
          </cell>
          <cell r="F634">
            <v>0</v>
          </cell>
        </row>
        <row r="635">
          <cell r="D635">
            <v>0</v>
          </cell>
          <cell r="E635">
            <v>0</v>
          </cell>
          <cell r="F635">
            <v>0</v>
          </cell>
        </row>
        <row r="636">
          <cell r="D636">
            <v>0</v>
          </cell>
          <cell r="E636">
            <v>0</v>
          </cell>
          <cell r="F636">
            <v>0</v>
          </cell>
        </row>
        <row r="637">
          <cell r="D637">
            <v>0</v>
          </cell>
          <cell r="E637">
            <v>0</v>
          </cell>
          <cell r="F637">
            <v>0</v>
          </cell>
        </row>
        <row r="638">
          <cell r="D638">
            <v>0</v>
          </cell>
          <cell r="E638">
            <v>0</v>
          </cell>
          <cell r="F638">
            <v>0</v>
          </cell>
        </row>
        <row r="639">
          <cell r="D639">
            <v>0</v>
          </cell>
          <cell r="E639">
            <v>0</v>
          </cell>
          <cell r="F639">
            <v>0</v>
          </cell>
        </row>
        <row r="640">
          <cell r="D640">
            <v>0</v>
          </cell>
          <cell r="E640">
            <v>0</v>
          </cell>
          <cell r="F640">
            <v>0</v>
          </cell>
        </row>
        <row r="641">
          <cell r="D641">
            <v>0</v>
          </cell>
          <cell r="E641">
            <v>0</v>
          </cell>
          <cell r="F641">
            <v>0</v>
          </cell>
        </row>
        <row r="642">
          <cell r="D642">
            <v>0</v>
          </cell>
          <cell r="E642">
            <v>0</v>
          </cell>
          <cell r="F642">
            <v>0</v>
          </cell>
        </row>
        <row r="643">
          <cell r="D643">
            <v>0</v>
          </cell>
          <cell r="E643">
            <v>0</v>
          </cell>
          <cell r="F643">
            <v>0</v>
          </cell>
        </row>
        <row r="644">
          <cell r="D644">
            <v>0</v>
          </cell>
          <cell r="E644">
            <v>0</v>
          </cell>
          <cell r="F644">
            <v>0</v>
          </cell>
        </row>
        <row r="645">
          <cell r="D645">
            <v>0</v>
          </cell>
          <cell r="E645">
            <v>0</v>
          </cell>
          <cell r="F645">
            <v>0</v>
          </cell>
        </row>
        <row r="646">
          <cell r="D646">
            <v>0</v>
          </cell>
          <cell r="E646">
            <v>0</v>
          </cell>
          <cell r="F646">
            <v>0</v>
          </cell>
        </row>
        <row r="647">
          <cell r="D647">
            <v>0</v>
          </cell>
          <cell r="E647">
            <v>0</v>
          </cell>
          <cell r="F647">
            <v>0</v>
          </cell>
        </row>
        <row r="648">
          <cell r="D648">
            <v>0</v>
          </cell>
          <cell r="E648">
            <v>0</v>
          </cell>
          <cell r="F648">
            <v>0</v>
          </cell>
        </row>
        <row r="649">
          <cell r="D649">
            <v>0</v>
          </cell>
          <cell r="E649">
            <v>0</v>
          </cell>
          <cell r="F649">
            <v>0</v>
          </cell>
        </row>
        <row r="650">
          <cell r="D650">
            <v>0</v>
          </cell>
          <cell r="E650">
            <v>0</v>
          </cell>
          <cell r="F650">
            <v>0</v>
          </cell>
        </row>
        <row r="651">
          <cell r="D651">
            <v>0</v>
          </cell>
          <cell r="E651">
            <v>0</v>
          </cell>
          <cell r="F651">
            <v>0</v>
          </cell>
        </row>
        <row r="652">
          <cell r="D652">
            <v>0</v>
          </cell>
          <cell r="E652">
            <v>0</v>
          </cell>
          <cell r="F652">
            <v>0</v>
          </cell>
        </row>
        <row r="653">
          <cell r="D653">
            <v>0</v>
          </cell>
          <cell r="E653">
            <v>0</v>
          </cell>
          <cell r="F653">
            <v>0</v>
          </cell>
        </row>
        <row r="654">
          <cell r="D654">
            <v>0</v>
          </cell>
          <cell r="E654">
            <v>0</v>
          </cell>
          <cell r="F654">
            <v>0</v>
          </cell>
        </row>
        <row r="655">
          <cell r="D655">
            <v>0</v>
          </cell>
          <cell r="E655">
            <v>0</v>
          </cell>
          <cell r="F655">
            <v>0</v>
          </cell>
        </row>
        <row r="656">
          <cell r="D656">
            <v>0</v>
          </cell>
          <cell r="E656">
            <v>0</v>
          </cell>
          <cell r="F656">
            <v>0</v>
          </cell>
        </row>
        <row r="657">
          <cell r="D657">
            <v>0</v>
          </cell>
          <cell r="E657">
            <v>0</v>
          </cell>
          <cell r="F657">
            <v>0</v>
          </cell>
        </row>
        <row r="658">
          <cell r="D658">
            <v>0</v>
          </cell>
          <cell r="E658">
            <v>0</v>
          </cell>
          <cell r="F658">
            <v>0</v>
          </cell>
        </row>
        <row r="659">
          <cell r="D659">
            <v>0</v>
          </cell>
          <cell r="E659">
            <v>0</v>
          </cell>
          <cell r="F659">
            <v>0</v>
          </cell>
        </row>
        <row r="660">
          <cell r="D660">
            <v>0</v>
          </cell>
          <cell r="E660">
            <v>0</v>
          </cell>
          <cell r="F660">
            <v>0</v>
          </cell>
        </row>
        <row r="661">
          <cell r="D661">
            <v>0</v>
          </cell>
          <cell r="E661">
            <v>0</v>
          </cell>
          <cell r="F661">
            <v>0</v>
          </cell>
        </row>
        <row r="662">
          <cell r="D662">
            <v>0</v>
          </cell>
          <cell r="E662">
            <v>0</v>
          </cell>
          <cell r="F662">
            <v>0</v>
          </cell>
        </row>
        <row r="663">
          <cell r="D663">
            <v>0</v>
          </cell>
          <cell r="E663">
            <v>0</v>
          </cell>
          <cell r="F663">
            <v>0</v>
          </cell>
        </row>
        <row r="664">
          <cell r="D664">
            <v>0</v>
          </cell>
          <cell r="E664">
            <v>0</v>
          </cell>
          <cell r="F664">
            <v>0</v>
          </cell>
        </row>
        <row r="665">
          <cell r="D665">
            <v>0</v>
          </cell>
          <cell r="E665">
            <v>0</v>
          </cell>
          <cell r="F665">
            <v>0</v>
          </cell>
        </row>
        <row r="666">
          <cell r="D666">
            <v>0</v>
          </cell>
          <cell r="E666">
            <v>0</v>
          </cell>
          <cell r="F666">
            <v>0</v>
          </cell>
        </row>
        <row r="667">
          <cell r="D667">
            <v>0</v>
          </cell>
          <cell r="E667">
            <v>0</v>
          </cell>
          <cell r="F667">
            <v>0</v>
          </cell>
        </row>
        <row r="668">
          <cell r="D668">
            <v>0</v>
          </cell>
          <cell r="E668">
            <v>0</v>
          </cell>
          <cell r="F668">
            <v>0</v>
          </cell>
        </row>
        <row r="669">
          <cell r="D669">
            <v>0</v>
          </cell>
          <cell r="E669">
            <v>0</v>
          </cell>
          <cell r="F669">
            <v>0</v>
          </cell>
        </row>
        <row r="670">
          <cell r="D670">
            <v>0</v>
          </cell>
          <cell r="E670">
            <v>0</v>
          </cell>
          <cell r="F670">
            <v>0</v>
          </cell>
        </row>
        <row r="671">
          <cell r="D671">
            <v>0</v>
          </cell>
          <cell r="E671">
            <v>0</v>
          </cell>
          <cell r="F671">
            <v>0</v>
          </cell>
        </row>
        <row r="672">
          <cell r="D672">
            <v>0</v>
          </cell>
          <cell r="E672">
            <v>0</v>
          </cell>
          <cell r="F672">
            <v>0</v>
          </cell>
        </row>
        <row r="673">
          <cell r="D673">
            <v>0</v>
          </cell>
          <cell r="E673">
            <v>0</v>
          </cell>
          <cell r="F673">
            <v>0</v>
          </cell>
        </row>
        <row r="674">
          <cell r="D674">
            <v>0</v>
          </cell>
          <cell r="E674">
            <v>0</v>
          </cell>
          <cell r="F674">
            <v>0</v>
          </cell>
        </row>
        <row r="675">
          <cell r="D675">
            <v>0</v>
          </cell>
          <cell r="E675">
            <v>0</v>
          </cell>
          <cell r="F675">
            <v>0</v>
          </cell>
        </row>
        <row r="676">
          <cell r="D676">
            <v>0</v>
          </cell>
          <cell r="E676">
            <v>0</v>
          </cell>
          <cell r="F676">
            <v>0</v>
          </cell>
        </row>
        <row r="677">
          <cell r="D677">
            <v>0</v>
          </cell>
          <cell r="E677">
            <v>0</v>
          </cell>
          <cell r="F677">
            <v>0</v>
          </cell>
        </row>
        <row r="678">
          <cell r="D678">
            <v>0</v>
          </cell>
          <cell r="E678">
            <v>0</v>
          </cell>
          <cell r="F678">
            <v>0</v>
          </cell>
        </row>
        <row r="679">
          <cell r="D679">
            <v>0</v>
          </cell>
          <cell r="E679">
            <v>0</v>
          </cell>
          <cell r="F679">
            <v>0</v>
          </cell>
        </row>
        <row r="680">
          <cell r="D680">
            <v>0</v>
          </cell>
          <cell r="E680">
            <v>0</v>
          </cell>
          <cell r="F680">
            <v>0</v>
          </cell>
        </row>
        <row r="681">
          <cell r="D681">
            <v>0</v>
          </cell>
          <cell r="E681">
            <v>0</v>
          </cell>
          <cell r="F681">
            <v>0</v>
          </cell>
        </row>
        <row r="682">
          <cell r="D682">
            <v>0</v>
          </cell>
          <cell r="E682">
            <v>0</v>
          </cell>
          <cell r="F682">
            <v>0</v>
          </cell>
        </row>
        <row r="683">
          <cell r="D683">
            <v>0</v>
          </cell>
          <cell r="E683">
            <v>0</v>
          </cell>
          <cell r="F683">
            <v>0</v>
          </cell>
        </row>
        <row r="684">
          <cell r="D684">
            <v>0</v>
          </cell>
          <cell r="E684">
            <v>0</v>
          </cell>
          <cell r="F684">
            <v>0</v>
          </cell>
        </row>
        <row r="685">
          <cell r="D685">
            <v>0</v>
          </cell>
          <cell r="E685">
            <v>0</v>
          </cell>
          <cell r="F685">
            <v>0</v>
          </cell>
        </row>
        <row r="686">
          <cell r="D686">
            <v>0</v>
          </cell>
          <cell r="E686">
            <v>0</v>
          </cell>
          <cell r="F686">
            <v>0</v>
          </cell>
        </row>
        <row r="687">
          <cell r="D687">
            <v>0</v>
          </cell>
          <cell r="E687">
            <v>0</v>
          </cell>
          <cell r="F687">
            <v>0</v>
          </cell>
        </row>
        <row r="688">
          <cell r="D688">
            <v>0</v>
          </cell>
          <cell r="E688">
            <v>0</v>
          </cell>
          <cell r="F688">
            <v>0</v>
          </cell>
        </row>
        <row r="689">
          <cell r="D689">
            <v>0</v>
          </cell>
          <cell r="E689">
            <v>0</v>
          </cell>
          <cell r="F689">
            <v>0</v>
          </cell>
        </row>
        <row r="690">
          <cell r="D690">
            <v>0</v>
          </cell>
          <cell r="E690">
            <v>0</v>
          </cell>
          <cell r="F690">
            <v>0</v>
          </cell>
        </row>
        <row r="691">
          <cell r="D691">
            <v>0</v>
          </cell>
          <cell r="E691">
            <v>0</v>
          </cell>
          <cell r="F691">
            <v>0</v>
          </cell>
        </row>
        <row r="692">
          <cell r="D692">
            <v>0</v>
          </cell>
          <cell r="E692">
            <v>0</v>
          </cell>
          <cell r="F692">
            <v>0</v>
          </cell>
        </row>
        <row r="693">
          <cell r="D693">
            <v>0</v>
          </cell>
          <cell r="E693">
            <v>0</v>
          </cell>
          <cell r="F693">
            <v>0</v>
          </cell>
        </row>
        <row r="694">
          <cell r="D694">
            <v>0</v>
          </cell>
          <cell r="E694">
            <v>0</v>
          </cell>
          <cell r="F694">
            <v>0</v>
          </cell>
        </row>
        <row r="695">
          <cell r="D695">
            <v>0</v>
          </cell>
          <cell r="E695">
            <v>0</v>
          </cell>
          <cell r="F695">
            <v>0</v>
          </cell>
        </row>
        <row r="696">
          <cell r="D696">
            <v>0</v>
          </cell>
          <cell r="E696">
            <v>0</v>
          </cell>
          <cell r="F696">
            <v>0</v>
          </cell>
        </row>
        <row r="697">
          <cell r="D697">
            <v>0</v>
          </cell>
          <cell r="E697">
            <v>0</v>
          </cell>
          <cell r="F697">
            <v>0</v>
          </cell>
        </row>
        <row r="698">
          <cell r="D698">
            <v>0</v>
          </cell>
          <cell r="E698">
            <v>0</v>
          </cell>
          <cell r="F698">
            <v>0</v>
          </cell>
        </row>
        <row r="699">
          <cell r="D699">
            <v>0</v>
          </cell>
          <cell r="E699">
            <v>0</v>
          </cell>
          <cell r="F699">
            <v>0</v>
          </cell>
        </row>
        <row r="700">
          <cell r="D700">
            <v>0</v>
          </cell>
          <cell r="E700">
            <v>0</v>
          </cell>
          <cell r="F700">
            <v>0</v>
          </cell>
        </row>
        <row r="701">
          <cell r="D701">
            <v>0</v>
          </cell>
          <cell r="E701">
            <v>0</v>
          </cell>
          <cell r="F701">
            <v>0</v>
          </cell>
        </row>
        <row r="702">
          <cell r="D702">
            <v>0</v>
          </cell>
          <cell r="E702">
            <v>0</v>
          </cell>
          <cell r="F702">
            <v>0</v>
          </cell>
        </row>
        <row r="703">
          <cell r="D703">
            <v>0</v>
          </cell>
          <cell r="E703">
            <v>0</v>
          </cell>
          <cell r="F703">
            <v>0</v>
          </cell>
        </row>
        <row r="704">
          <cell r="D704">
            <v>0</v>
          </cell>
          <cell r="E704">
            <v>0</v>
          </cell>
          <cell r="F704">
            <v>0</v>
          </cell>
        </row>
        <row r="705">
          <cell r="D705">
            <v>0</v>
          </cell>
          <cell r="E705">
            <v>0</v>
          </cell>
          <cell r="F705">
            <v>0</v>
          </cell>
        </row>
        <row r="706">
          <cell r="D706">
            <v>0</v>
          </cell>
          <cell r="E706">
            <v>0</v>
          </cell>
          <cell r="F706">
            <v>0</v>
          </cell>
        </row>
        <row r="707">
          <cell r="D707">
            <v>0</v>
          </cell>
          <cell r="E707">
            <v>0</v>
          </cell>
          <cell r="F707">
            <v>0</v>
          </cell>
        </row>
        <row r="708">
          <cell r="D708">
            <v>0</v>
          </cell>
          <cell r="E708">
            <v>0</v>
          </cell>
          <cell r="F708">
            <v>0</v>
          </cell>
        </row>
        <row r="709">
          <cell r="D709">
            <v>0</v>
          </cell>
          <cell r="E709">
            <v>0</v>
          </cell>
          <cell r="F709">
            <v>0</v>
          </cell>
        </row>
        <row r="710">
          <cell r="D710">
            <v>0</v>
          </cell>
          <cell r="E710">
            <v>0</v>
          </cell>
          <cell r="F710">
            <v>0</v>
          </cell>
        </row>
        <row r="711">
          <cell r="D711">
            <v>0</v>
          </cell>
          <cell r="E711">
            <v>0</v>
          </cell>
          <cell r="F711">
            <v>0</v>
          </cell>
        </row>
        <row r="712">
          <cell r="D712">
            <v>0</v>
          </cell>
          <cell r="E712">
            <v>0</v>
          </cell>
          <cell r="F712">
            <v>0</v>
          </cell>
        </row>
        <row r="713">
          <cell r="D713">
            <v>0</v>
          </cell>
          <cell r="E713">
            <v>0</v>
          </cell>
          <cell r="F713">
            <v>0</v>
          </cell>
        </row>
        <row r="714">
          <cell r="D714">
            <v>0</v>
          </cell>
          <cell r="E714">
            <v>0</v>
          </cell>
          <cell r="F714">
            <v>0</v>
          </cell>
        </row>
        <row r="715">
          <cell r="D715">
            <v>0</v>
          </cell>
          <cell r="E715">
            <v>0</v>
          </cell>
          <cell r="F715">
            <v>0</v>
          </cell>
        </row>
        <row r="716">
          <cell r="D716">
            <v>0</v>
          </cell>
          <cell r="E716">
            <v>0</v>
          </cell>
          <cell r="F716">
            <v>0</v>
          </cell>
        </row>
        <row r="717">
          <cell r="D717">
            <v>0</v>
          </cell>
          <cell r="E717">
            <v>0</v>
          </cell>
          <cell r="F717">
            <v>0</v>
          </cell>
        </row>
        <row r="718">
          <cell r="D718">
            <v>0</v>
          </cell>
          <cell r="E718">
            <v>0</v>
          </cell>
          <cell r="F718">
            <v>0</v>
          </cell>
        </row>
        <row r="719">
          <cell r="D719">
            <v>0</v>
          </cell>
          <cell r="E719">
            <v>0</v>
          </cell>
          <cell r="F719">
            <v>0</v>
          </cell>
        </row>
        <row r="720">
          <cell r="D720">
            <v>0</v>
          </cell>
          <cell r="E720">
            <v>0</v>
          </cell>
          <cell r="F720">
            <v>0</v>
          </cell>
        </row>
        <row r="721">
          <cell r="D721">
            <v>0</v>
          </cell>
          <cell r="E721">
            <v>0</v>
          </cell>
          <cell r="F721">
            <v>0</v>
          </cell>
        </row>
        <row r="722">
          <cell r="D722">
            <v>0</v>
          </cell>
          <cell r="E722">
            <v>0</v>
          </cell>
          <cell r="F722">
            <v>0</v>
          </cell>
        </row>
        <row r="723">
          <cell r="D723">
            <v>0</v>
          </cell>
          <cell r="E723">
            <v>0</v>
          </cell>
          <cell r="F723">
            <v>0</v>
          </cell>
        </row>
        <row r="724">
          <cell r="D724">
            <v>0</v>
          </cell>
          <cell r="E724">
            <v>0</v>
          </cell>
          <cell r="F724">
            <v>0</v>
          </cell>
        </row>
        <row r="725">
          <cell r="D725">
            <v>0</v>
          </cell>
          <cell r="E725">
            <v>0</v>
          </cell>
          <cell r="F725">
            <v>0</v>
          </cell>
        </row>
        <row r="726">
          <cell r="D726">
            <v>0</v>
          </cell>
          <cell r="E726">
            <v>0</v>
          </cell>
          <cell r="F726">
            <v>0</v>
          </cell>
        </row>
        <row r="727">
          <cell r="D727">
            <v>0</v>
          </cell>
          <cell r="E727">
            <v>0</v>
          </cell>
          <cell r="F727">
            <v>0</v>
          </cell>
        </row>
        <row r="728">
          <cell r="D728">
            <v>0</v>
          </cell>
          <cell r="E728">
            <v>0</v>
          </cell>
          <cell r="F728">
            <v>0</v>
          </cell>
        </row>
        <row r="729">
          <cell r="D729">
            <v>0</v>
          </cell>
          <cell r="E729">
            <v>0</v>
          </cell>
          <cell r="F729">
            <v>0</v>
          </cell>
        </row>
        <row r="730">
          <cell r="D730">
            <v>0</v>
          </cell>
          <cell r="E730">
            <v>0</v>
          </cell>
          <cell r="F730">
            <v>0</v>
          </cell>
        </row>
        <row r="731">
          <cell r="D731">
            <v>0</v>
          </cell>
          <cell r="E731">
            <v>0</v>
          </cell>
          <cell r="F731">
            <v>0</v>
          </cell>
        </row>
        <row r="732">
          <cell r="D732">
            <v>0</v>
          </cell>
          <cell r="E732">
            <v>0</v>
          </cell>
          <cell r="F732">
            <v>0</v>
          </cell>
        </row>
        <row r="733">
          <cell r="D733">
            <v>0</v>
          </cell>
          <cell r="E733">
            <v>0</v>
          </cell>
          <cell r="F733">
            <v>0</v>
          </cell>
        </row>
        <row r="734">
          <cell r="D734">
            <v>0</v>
          </cell>
          <cell r="E734">
            <v>0</v>
          </cell>
          <cell r="F734">
            <v>0</v>
          </cell>
        </row>
        <row r="735">
          <cell r="D735">
            <v>0</v>
          </cell>
          <cell r="E735">
            <v>0</v>
          </cell>
          <cell r="F735">
            <v>0</v>
          </cell>
        </row>
        <row r="736">
          <cell r="D736">
            <v>0</v>
          </cell>
          <cell r="E736">
            <v>0</v>
          </cell>
          <cell r="F736">
            <v>0</v>
          </cell>
        </row>
        <row r="737">
          <cell r="D737">
            <v>0</v>
          </cell>
          <cell r="E737">
            <v>0</v>
          </cell>
          <cell r="F737">
            <v>0</v>
          </cell>
        </row>
        <row r="738">
          <cell r="D738">
            <v>0</v>
          </cell>
          <cell r="E738">
            <v>0</v>
          </cell>
          <cell r="F738">
            <v>0</v>
          </cell>
        </row>
        <row r="739">
          <cell r="D739">
            <v>0</v>
          </cell>
          <cell r="E739">
            <v>0</v>
          </cell>
          <cell r="F739">
            <v>0</v>
          </cell>
        </row>
        <row r="740">
          <cell r="D740">
            <v>0</v>
          </cell>
          <cell r="E740">
            <v>0</v>
          </cell>
          <cell r="F740">
            <v>0</v>
          </cell>
        </row>
        <row r="741">
          <cell r="D741">
            <v>0</v>
          </cell>
          <cell r="E741">
            <v>0</v>
          </cell>
          <cell r="F741">
            <v>0</v>
          </cell>
        </row>
        <row r="742">
          <cell r="D742">
            <v>0</v>
          </cell>
          <cell r="E742">
            <v>0</v>
          </cell>
          <cell r="F742">
            <v>0</v>
          </cell>
        </row>
        <row r="743">
          <cell r="D743">
            <v>0</v>
          </cell>
          <cell r="E743">
            <v>0</v>
          </cell>
          <cell r="F743">
            <v>0</v>
          </cell>
        </row>
        <row r="744">
          <cell r="D744">
            <v>0</v>
          </cell>
          <cell r="E744">
            <v>0</v>
          </cell>
          <cell r="F744">
            <v>0</v>
          </cell>
        </row>
        <row r="745">
          <cell r="D745">
            <v>0</v>
          </cell>
          <cell r="E745">
            <v>0</v>
          </cell>
          <cell r="F745">
            <v>0</v>
          </cell>
        </row>
        <row r="746">
          <cell r="D746">
            <v>0</v>
          </cell>
          <cell r="E746">
            <v>0</v>
          </cell>
          <cell r="F746">
            <v>0</v>
          </cell>
        </row>
        <row r="747">
          <cell r="D747">
            <v>0</v>
          </cell>
          <cell r="E747">
            <v>0</v>
          </cell>
          <cell r="F747">
            <v>0</v>
          </cell>
        </row>
        <row r="748">
          <cell r="D748">
            <v>0</v>
          </cell>
          <cell r="E748">
            <v>0</v>
          </cell>
          <cell r="F748">
            <v>0</v>
          </cell>
        </row>
        <row r="749">
          <cell r="D749">
            <v>0</v>
          </cell>
          <cell r="E749">
            <v>0</v>
          </cell>
          <cell r="F749">
            <v>0</v>
          </cell>
        </row>
        <row r="750">
          <cell r="D750">
            <v>0</v>
          </cell>
          <cell r="E750">
            <v>0</v>
          </cell>
          <cell r="F750">
            <v>0</v>
          </cell>
        </row>
        <row r="751">
          <cell r="D751">
            <v>0</v>
          </cell>
          <cell r="E751">
            <v>0</v>
          </cell>
          <cell r="F751">
            <v>0</v>
          </cell>
        </row>
        <row r="752">
          <cell r="D752">
            <v>0</v>
          </cell>
          <cell r="E752">
            <v>0</v>
          </cell>
          <cell r="F752">
            <v>0</v>
          </cell>
        </row>
        <row r="753">
          <cell r="D753">
            <v>0</v>
          </cell>
          <cell r="E753">
            <v>0</v>
          </cell>
          <cell r="F753">
            <v>0</v>
          </cell>
        </row>
        <row r="754">
          <cell r="D754">
            <v>0</v>
          </cell>
          <cell r="E754">
            <v>0</v>
          </cell>
          <cell r="F754">
            <v>0</v>
          </cell>
        </row>
        <row r="755">
          <cell r="D755">
            <v>0</v>
          </cell>
          <cell r="E755">
            <v>0</v>
          </cell>
          <cell r="F755">
            <v>0</v>
          </cell>
        </row>
        <row r="756">
          <cell r="D756">
            <v>0</v>
          </cell>
          <cell r="E756">
            <v>0</v>
          </cell>
          <cell r="F756">
            <v>0</v>
          </cell>
        </row>
        <row r="757">
          <cell r="D757">
            <v>0</v>
          </cell>
          <cell r="E757">
            <v>0</v>
          </cell>
          <cell r="F757">
            <v>0</v>
          </cell>
        </row>
        <row r="758">
          <cell r="D758">
            <v>0</v>
          </cell>
          <cell r="E758">
            <v>0</v>
          </cell>
          <cell r="F758">
            <v>0</v>
          </cell>
        </row>
        <row r="759">
          <cell r="D759">
            <v>0</v>
          </cell>
          <cell r="E759">
            <v>0</v>
          </cell>
          <cell r="F759">
            <v>0</v>
          </cell>
        </row>
        <row r="760">
          <cell r="D760">
            <v>0</v>
          </cell>
          <cell r="E760">
            <v>0</v>
          </cell>
          <cell r="F760">
            <v>0</v>
          </cell>
        </row>
        <row r="761">
          <cell r="D761">
            <v>0</v>
          </cell>
          <cell r="E761">
            <v>0</v>
          </cell>
          <cell r="F761">
            <v>0</v>
          </cell>
        </row>
        <row r="762">
          <cell r="D762">
            <v>0</v>
          </cell>
          <cell r="E762">
            <v>0</v>
          </cell>
          <cell r="F762">
            <v>0</v>
          </cell>
        </row>
        <row r="763">
          <cell r="D763">
            <v>0</v>
          </cell>
          <cell r="E763">
            <v>0</v>
          </cell>
          <cell r="F763">
            <v>0</v>
          </cell>
        </row>
        <row r="764">
          <cell r="D764">
            <v>0</v>
          </cell>
          <cell r="E764">
            <v>0</v>
          </cell>
          <cell r="F764">
            <v>0</v>
          </cell>
        </row>
        <row r="765">
          <cell r="D765">
            <v>0</v>
          </cell>
          <cell r="E765">
            <v>0</v>
          </cell>
          <cell r="F765">
            <v>0</v>
          </cell>
        </row>
        <row r="766">
          <cell r="D766">
            <v>0</v>
          </cell>
          <cell r="E766">
            <v>0</v>
          </cell>
          <cell r="F766">
            <v>0</v>
          </cell>
        </row>
        <row r="767">
          <cell r="D767">
            <v>0</v>
          </cell>
          <cell r="E767">
            <v>0</v>
          </cell>
          <cell r="F767">
            <v>0</v>
          </cell>
        </row>
        <row r="768">
          <cell r="D768">
            <v>0</v>
          </cell>
          <cell r="E768">
            <v>0</v>
          </cell>
          <cell r="F768">
            <v>0</v>
          </cell>
        </row>
        <row r="769">
          <cell r="D769">
            <v>0</v>
          </cell>
          <cell r="E769">
            <v>0</v>
          </cell>
          <cell r="F769">
            <v>0</v>
          </cell>
        </row>
        <row r="770">
          <cell r="D770">
            <v>0</v>
          </cell>
          <cell r="E770">
            <v>0</v>
          </cell>
          <cell r="F770">
            <v>0</v>
          </cell>
        </row>
        <row r="771">
          <cell r="D771">
            <v>0</v>
          </cell>
          <cell r="E771">
            <v>0</v>
          </cell>
          <cell r="F771">
            <v>0</v>
          </cell>
        </row>
        <row r="772">
          <cell r="D772">
            <v>0</v>
          </cell>
          <cell r="E772">
            <v>0</v>
          </cell>
          <cell r="F772">
            <v>0</v>
          </cell>
        </row>
        <row r="773">
          <cell r="D773">
            <v>0</v>
          </cell>
          <cell r="E773">
            <v>0</v>
          </cell>
          <cell r="F773">
            <v>0</v>
          </cell>
        </row>
        <row r="774">
          <cell r="D774">
            <v>0</v>
          </cell>
          <cell r="E774">
            <v>0</v>
          </cell>
          <cell r="F774">
            <v>0</v>
          </cell>
        </row>
        <row r="775">
          <cell r="D775">
            <v>0</v>
          </cell>
          <cell r="E775">
            <v>0</v>
          </cell>
          <cell r="F775">
            <v>0</v>
          </cell>
        </row>
        <row r="776">
          <cell r="D776">
            <v>0</v>
          </cell>
          <cell r="E776">
            <v>0</v>
          </cell>
          <cell r="F776">
            <v>0</v>
          </cell>
        </row>
        <row r="777">
          <cell r="D777">
            <v>0</v>
          </cell>
          <cell r="E777">
            <v>0</v>
          </cell>
          <cell r="F777">
            <v>0</v>
          </cell>
        </row>
        <row r="778">
          <cell r="D778">
            <v>0</v>
          </cell>
          <cell r="E778">
            <v>0</v>
          </cell>
          <cell r="F778">
            <v>0</v>
          </cell>
        </row>
        <row r="779">
          <cell r="D779">
            <v>0</v>
          </cell>
          <cell r="E779">
            <v>0</v>
          </cell>
          <cell r="F779">
            <v>0</v>
          </cell>
        </row>
        <row r="780">
          <cell r="D780">
            <v>0</v>
          </cell>
          <cell r="E780">
            <v>0</v>
          </cell>
          <cell r="F780">
            <v>0</v>
          </cell>
        </row>
        <row r="781">
          <cell r="D781">
            <v>0</v>
          </cell>
          <cell r="E781">
            <v>0</v>
          </cell>
          <cell r="F781">
            <v>0</v>
          </cell>
        </row>
        <row r="782">
          <cell r="D782">
            <v>0</v>
          </cell>
          <cell r="E782">
            <v>0</v>
          </cell>
          <cell r="F782">
            <v>0</v>
          </cell>
        </row>
        <row r="783">
          <cell r="D783">
            <v>0</v>
          </cell>
          <cell r="E783">
            <v>0</v>
          </cell>
          <cell r="F783">
            <v>0</v>
          </cell>
        </row>
        <row r="784">
          <cell r="D784">
            <v>0</v>
          </cell>
          <cell r="E784">
            <v>0</v>
          </cell>
          <cell r="F784">
            <v>0</v>
          </cell>
        </row>
        <row r="785">
          <cell r="D785">
            <v>0</v>
          </cell>
          <cell r="E785">
            <v>0</v>
          </cell>
          <cell r="F785">
            <v>0</v>
          </cell>
        </row>
        <row r="786">
          <cell r="D786">
            <v>0</v>
          </cell>
          <cell r="E786">
            <v>0</v>
          </cell>
          <cell r="F786">
            <v>0</v>
          </cell>
        </row>
        <row r="787">
          <cell r="D787">
            <v>0</v>
          </cell>
          <cell r="E787">
            <v>0</v>
          </cell>
          <cell r="F787">
            <v>0</v>
          </cell>
        </row>
        <row r="788">
          <cell r="D788">
            <v>0</v>
          </cell>
          <cell r="E788">
            <v>0</v>
          </cell>
          <cell r="F788">
            <v>0</v>
          </cell>
        </row>
        <row r="789">
          <cell r="D789">
            <v>0</v>
          </cell>
          <cell r="E789">
            <v>0</v>
          </cell>
          <cell r="F789">
            <v>0</v>
          </cell>
        </row>
        <row r="790">
          <cell r="D790">
            <v>0</v>
          </cell>
          <cell r="E790">
            <v>0</v>
          </cell>
          <cell r="F790">
            <v>0</v>
          </cell>
        </row>
        <row r="791">
          <cell r="D791">
            <v>0</v>
          </cell>
          <cell r="E791">
            <v>0</v>
          </cell>
          <cell r="F791">
            <v>0</v>
          </cell>
        </row>
        <row r="792">
          <cell r="D792">
            <v>0</v>
          </cell>
          <cell r="E792">
            <v>0</v>
          </cell>
          <cell r="F792">
            <v>0</v>
          </cell>
        </row>
        <row r="793">
          <cell r="D793">
            <v>0</v>
          </cell>
          <cell r="E793">
            <v>0</v>
          </cell>
          <cell r="F793">
            <v>0</v>
          </cell>
        </row>
        <row r="794">
          <cell r="D794">
            <v>0</v>
          </cell>
          <cell r="E794">
            <v>0</v>
          </cell>
          <cell r="F794">
            <v>0</v>
          </cell>
        </row>
        <row r="795">
          <cell r="D795">
            <v>0</v>
          </cell>
          <cell r="E795">
            <v>0</v>
          </cell>
          <cell r="F795">
            <v>0</v>
          </cell>
        </row>
        <row r="796">
          <cell r="D796">
            <v>0</v>
          </cell>
          <cell r="E796">
            <v>0</v>
          </cell>
          <cell r="F796">
            <v>0</v>
          </cell>
        </row>
        <row r="797">
          <cell r="D797">
            <v>0</v>
          </cell>
          <cell r="E797">
            <v>0</v>
          </cell>
          <cell r="F797">
            <v>0</v>
          </cell>
        </row>
        <row r="798">
          <cell r="D798">
            <v>0</v>
          </cell>
          <cell r="E798">
            <v>0</v>
          </cell>
          <cell r="F798">
            <v>0</v>
          </cell>
        </row>
        <row r="799">
          <cell r="D799">
            <v>0</v>
          </cell>
          <cell r="E799">
            <v>0</v>
          </cell>
          <cell r="F799">
            <v>0</v>
          </cell>
        </row>
        <row r="800">
          <cell r="D800">
            <v>0</v>
          </cell>
          <cell r="E800">
            <v>0</v>
          </cell>
          <cell r="F800">
            <v>0</v>
          </cell>
        </row>
        <row r="801">
          <cell r="D801">
            <v>0</v>
          </cell>
          <cell r="E801">
            <v>0</v>
          </cell>
          <cell r="F801">
            <v>0</v>
          </cell>
        </row>
        <row r="802">
          <cell r="D802">
            <v>0</v>
          </cell>
          <cell r="E802">
            <v>0</v>
          </cell>
          <cell r="F802">
            <v>0</v>
          </cell>
        </row>
        <row r="803">
          <cell r="D803">
            <v>0</v>
          </cell>
          <cell r="E803">
            <v>0</v>
          </cell>
          <cell r="F803">
            <v>0</v>
          </cell>
        </row>
        <row r="804">
          <cell r="D804">
            <v>0</v>
          </cell>
          <cell r="E804">
            <v>0</v>
          </cell>
          <cell r="F804">
            <v>0</v>
          </cell>
        </row>
        <row r="805">
          <cell r="D805">
            <v>0</v>
          </cell>
          <cell r="E805">
            <v>0</v>
          </cell>
          <cell r="F805">
            <v>0</v>
          </cell>
        </row>
        <row r="806">
          <cell r="D806">
            <v>0</v>
          </cell>
          <cell r="E806">
            <v>0</v>
          </cell>
          <cell r="F806">
            <v>0</v>
          </cell>
        </row>
        <row r="807">
          <cell r="D807">
            <v>0</v>
          </cell>
          <cell r="E807">
            <v>0</v>
          </cell>
          <cell r="F807">
            <v>0</v>
          </cell>
        </row>
        <row r="808">
          <cell r="D808">
            <v>0</v>
          </cell>
          <cell r="E808">
            <v>0</v>
          </cell>
          <cell r="F808">
            <v>0</v>
          </cell>
        </row>
        <row r="809">
          <cell r="D809">
            <v>0</v>
          </cell>
          <cell r="E809">
            <v>0</v>
          </cell>
          <cell r="F809">
            <v>0</v>
          </cell>
        </row>
        <row r="810">
          <cell r="D810">
            <v>0</v>
          </cell>
          <cell r="E810">
            <v>0</v>
          </cell>
          <cell r="F810">
            <v>0</v>
          </cell>
        </row>
        <row r="811">
          <cell r="D811">
            <v>0</v>
          </cell>
          <cell r="E811">
            <v>0</v>
          </cell>
          <cell r="F811">
            <v>0</v>
          </cell>
        </row>
        <row r="812">
          <cell r="D812">
            <v>0</v>
          </cell>
          <cell r="E812">
            <v>0</v>
          </cell>
          <cell r="F812">
            <v>0</v>
          </cell>
        </row>
        <row r="813">
          <cell r="D813">
            <v>0</v>
          </cell>
          <cell r="E813">
            <v>0</v>
          </cell>
          <cell r="F813">
            <v>0</v>
          </cell>
        </row>
        <row r="814">
          <cell r="D814">
            <v>0</v>
          </cell>
          <cell r="E814">
            <v>0</v>
          </cell>
          <cell r="F814">
            <v>0</v>
          </cell>
        </row>
        <row r="815">
          <cell r="D815">
            <v>0</v>
          </cell>
          <cell r="E815">
            <v>0</v>
          </cell>
          <cell r="F815">
            <v>0</v>
          </cell>
        </row>
        <row r="816">
          <cell r="D816">
            <v>0</v>
          </cell>
          <cell r="E816">
            <v>0</v>
          </cell>
          <cell r="F816">
            <v>0</v>
          </cell>
        </row>
        <row r="817">
          <cell r="D817">
            <v>0</v>
          </cell>
          <cell r="E817">
            <v>0</v>
          </cell>
          <cell r="F817">
            <v>0</v>
          </cell>
        </row>
        <row r="818">
          <cell r="D818">
            <v>0</v>
          </cell>
          <cell r="E818">
            <v>0</v>
          </cell>
          <cell r="F818">
            <v>0</v>
          </cell>
        </row>
        <row r="819">
          <cell r="D819">
            <v>0</v>
          </cell>
          <cell r="E819">
            <v>0</v>
          </cell>
          <cell r="F819">
            <v>0</v>
          </cell>
        </row>
        <row r="820">
          <cell r="D820">
            <v>0</v>
          </cell>
          <cell r="E820">
            <v>0</v>
          </cell>
          <cell r="F820">
            <v>0</v>
          </cell>
        </row>
        <row r="821">
          <cell r="D821">
            <v>0</v>
          </cell>
          <cell r="E821">
            <v>0</v>
          </cell>
          <cell r="F821">
            <v>0</v>
          </cell>
        </row>
        <row r="822">
          <cell r="D822">
            <v>0</v>
          </cell>
          <cell r="E822">
            <v>0</v>
          </cell>
          <cell r="F822">
            <v>0</v>
          </cell>
        </row>
        <row r="823">
          <cell r="D823">
            <v>0</v>
          </cell>
          <cell r="E823">
            <v>0</v>
          </cell>
          <cell r="F823">
            <v>0</v>
          </cell>
        </row>
        <row r="824">
          <cell r="D824">
            <v>0</v>
          </cell>
          <cell r="E824">
            <v>0</v>
          </cell>
          <cell r="F824">
            <v>0</v>
          </cell>
        </row>
        <row r="825">
          <cell r="D825">
            <v>0</v>
          </cell>
          <cell r="E825">
            <v>0</v>
          </cell>
          <cell r="F825">
            <v>0</v>
          </cell>
        </row>
        <row r="826">
          <cell r="D826">
            <v>0</v>
          </cell>
          <cell r="E826">
            <v>0</v>
          </cell>
          <cell r="F826">
            <v>0</v>
          </cell>
        </row>
        <row r="827">
          <cell r="D827">
            <v>0</v>
          </cell>
          <cell r="E827">
            <v>0</v>
          </cell>
          <cell r="F827">
            <v>0</v>
          </cell>
        </row>
        <row r="828">
          <cell r="D828">
            <v>0</v>
          </cell>
          <cell r="E828">
            <v>0</v>
          </cell>
          <cell r="F828">
            <v>0</v>
          </cell>
        </row>
        <row r="829">
          <cell r="D829">
            <v>0</v>
          </cell>
          <cell r="E829">
            <v>0</v>
          </cell>
          <cell r="F829">
            <v>0</v>
          </cell>
        </row>
        <row r="830">
          <cell r="D830">
            <v>0</v>
          </cell>
          <cell r="E830">
            <v>0</v>
          </cell>
          <cell r="F830">
            <v>0</v>
          </cell>
        </row>
        <row r="831">
          <cell r="D831">
            <v>0</v>
          </cell>
          <cell r="E831">
            <v>0</v>
          </cell>
          <cell r="F831">
            <v>0</v>
          </cell>
        </row>
        <row r="832">
          <cell r="D832">
            <v>0</v>
          </cell>
          <cell r="E832">
            <v>0</v>
          </cell>
          <cell r="F832">
            <v>0</v>
          </cell>
        </row>
        <row r="833">
          <cell r="D833">
            <v>0</v>
          </cell>
          <cell r="E833">
            <v>0</v>
          </cell>
          <cell r="F833">
            <v>0</v>
          </cell>
        </row>
        <row r="834">
          <cell r="D834">
            <v>0</v>
          </cell>
          <cell r="E834">
            <v>0</v>
          </cell>
          <cell r="F834">
            <v>0</v>
          </cell>
        </row>
        <row r="835">
          <cell r="D835">
            <v>0</v>
          </cell>
          <cell r="E835">
            <v>0</v>
          </cell>
          <cell r="F835">
            <v>0</v>
          </cell>
        </row>
        <row r="836">
          <cell r="D836">
            <v>0</v>
          </cell>
          <cell r="E836">
            <v>0</v>
          </cell>
          <cell r="F836">
            <v>0</v>
          </cell>
        </row>
        <row r="837">
          <cell r="D837">
            <v>0</v>
          </cell>
          <cell r="E837">
            <v>0</v>
          </cell>
          <cell r="F837">
            <v>0</v>
          </cell>
        </row>
        <row r="838">
          <cell r="D838">
            <v>0</v>
          </cell>
          <cell r="E838">
            <v>0</v>
          </cell>
          <cell r="F838">
            <v>0</v>
          </cell>
        </row>
        <row r="839">
          <cell r="D839">
            <v>0</v>
          </cell>
          <cell r="E839">
            <v>0</v>
          </cell>
          <cell r="F839">
            <v>0</v>
          </cell>
        </row>
        <row r="840">
          <cell r="D840">
            <v>0</v>
          </cell>
          <cell r="E840">
            <v>0</v>
          </cell>
          <cell r="F840">
            <v>0</v>
          </cell>
        </row>
        <row r="841">
          <cell r="D841">
            <v>0</v>
          </cell>
          <cell r="E841">
            <v>0</v>
          </cell>
          <cell r="F841">
            <v>0</v>
          </cell>
        </row>
        <row r="842">
          <cell r="D842">
            <v>0</v>
          </cell>
          <cell r="E842">
            <v>0</v>
          </cell>
          <cell r="F842">
            <v>0</v>
          </cell>
        </row>
        <row r="843">
          <cell r="D843">
            <v>0</v>
          </cell>
          <cell r="E843">
            <v>0</v>
          </cell>
          <cell r="F843">
            <v>0</v>
          </cell>
        </row>
        <row r="844">
          <cell r="D844">
            <v>0</v>
          </cell>
          <cell r="E844">
            <v>0</v>
          </cell>
          <cell r="F844">
            <v>0</v>
          </cell>
        </row>
        <row r="845">
          <cell r="D845">
            <v>0</v>
          </cell>
          <cell r="E845">
            <v>0</v>
          </cell>
          <cell r="F845">
            <v>0</v>
          </cell>
        </row>
        <row r="846">
          <cell r="D846">
            <v>0</v>
          </cell>
          <cell r="E846">
            <v>0</v>
          </cell>
          <cell r="F846">
            <v>0</v>
          </cell>
        </row>
        <row r="847">
          <cell r="D847">
            <v>0</v>
          </cell>
          <cell r="E847">
            <v>0</v>
          </cell>
          <cell r="F847">
            <v>0</v>
          </cell>
        </row>
        <row r="848">
          <cell r="D848">
            <v>0</v>
          </cell>
          <cell r="E848">
            <v>0</v>
          </cell>
          <cell r="F848">
            <v>0</v>
          </cell>
        </row>
        <row r="849">
          <cell r="D849">
            <v>0</v>
          </cell>
          <cell r="E849">
            <v>0</v>
          </cell>
          <cell r="F849">
            <v>0</v>
          </cell>
        </row>
        <row r="850">
          <cell r="D850">
            <v>0</v>
          </cell>
          <cell r="E850">
            <v>0</v>
          </cell>
          <cell r="F850">
            <v>0</v>
          </cell>
        </row>
        <row r="851">
          <cell r="D851">
            <v>0</v>
          </cell>
          <cell r="E851">
            <v>0</v>
          </cell>
          <cell r="F851">
            <v>0</v>
          </cell>
        </row>
        <row r="852">
          <cell r="D852">
            <v>0</v>
          </cell>
          <cell r="E852">
            <v>0</v>
          </cell>
          <cell r="F852">
            <v>0</v>
          </cell>
        </row>
        <row r="853">
          <cell r="D853">
            <v>0</v>
          </cell>
          <cell r="E853">
            <v>0</v>
          </cell>
          <cell r="F853">
            <v>0</v>
          </cell>
        </row>
        <row r="854">
          <cell r="D854">
            <v>0</v>
          </cell>
          <cell r="E854">
            <v>0</v>
          </cell>
          <cell r="F854">
            <v>0</v>
          </cell>
        </row>
        <row r="855">
          <cell r="D855">
            <v>0</v>
          </cell>
          <cell r="E855">
            <v>0</v>
          </cell>
          <cell r="F855">
            <v>0</v>
          </cell>
        </row>
        <row r="856">
          <cell r="D856">
            <v>0</v>
          </cell>
          <cell r="E856">
            <v>0</v>
          </cell>
          <cell r="F856">
            <v>0</v>
          </cell>
        </row>
        <row r="857">
          <cell r="D857">
            <v>0</v>
          </cell>
          <cell r="E857">
            <v>0</v>
          </cell>
          <cell r="F857">
            <v>0</v>
          </cell>
        </row>
        <row r="858">
          <cell r="D858">
            <v>0</v>
          </cell>
          <cell r="E858">
            <v>0</v>
          </cell>
          <cell r="F858">
            <v>0</v>
          </cell>
        </row>
        <row r="859">
          <cell r="D859">
            <v>0</v>
          </cell>
          <cell r="E859">
            <v>0</v>
          </cell>
          <cell r="F859">
            <v>0</v>
          </cell>
        </row>
        <row r="860">
          <cell r="D860">
            <v>0</v>
          </cell>
          <cell r="E860">
            <v>0</v>
          </cell>
          <cell r="F860">
            <v>0</v>
          </cell>
        </row>
        <row r="861">
          <cell r="D861">
            <v>0</v>
          </cell>
          <cell r="E861">
            <v>0</v>
          </cell>
          <cell r="F861">
            <v>0</v>
          </cell>
        </row>
        <row r="862">
          <cell r="D862">
            <v>0</v>
          </cell>
          <cell r="E862">
            <v>0</v>
          </cell>
          <cell r="F862">
            <v>0</v>
          </cell>
        </row>
        <row r="863">
          <cell r="D863">
            <v>0</v>
          </cell>
          <cell r="E863">
            <v>0</v>
          </cell>
          <cell r="F863">
            <v>0</v>
          </cell>
        </row>
        <row r="864">
          <cell r="D864">
            <v>0</v>
          </cell>
          <cell r="E864">
            <v>0</v>
          </cell>
          <cell r="F864">
            <v>0</v>
          </cell>
        </row>
        <row r="865">
          <cell r="D865">
            <v>0</v>
          </cell>
          <cell r="E865">
            <v>0</v>
          </cell>
          <cell r="F865">
            <v>0</v>
          </cell>
        </row>
        <row r="866">
          <cell r="D866">
            <v>0</v>
          </cell>
          <cell r="E866">
            <v>0</v>
          </cell>
          <cell r="F866">
            <v>0</v>
          </cell>
        </row>
        <row r="867">
          <cell r="D867">
            <v>0</v>
          </cell>
          <cell r="E867">
            <v>0</v>
          </cell>
          <cell r="F867">
            <v>0</v>
          </cell>
        </row>
        <row r="868">
          <cell r="D868">
            <v>0</v>
          </cell>
          <cell r="E868">
            <v>0</v>
          </cell>
          <cell r="F868">
            <v>0</v>
          </cell>
        </row>
      </sheetData>
      <sheetData sheetId="3" refreshError="1"/>
      <sheetData sheetId="4" refreshError="1"/>
      <sheetData sheetId="5" refreshError="1"/>
      <sheetData sheetId="6"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ents"/>
      <sheetName val="Info"/>
      <sheetName val="P&amp;L"/>
      <sheetName val="Estadística"/>
      <sheetName val="Ant.II"/>
      <sheetName val="Horas"/>
      <sheetName val="Horas (2)"/>
      <sheetName val="Fábrica"/>
      <sheetName val="Eficiencia"/>
      <sheetName val="Pend."/>
      <sheetName val="Var."/>
      <sheetName val="Saldo Cta Cte"/>
    </sheetNames>
    <sheetDataSet>
      <sheetData sheetId="0"/>
      <sheetData sheetId="1">
        <row r="15">
          <cell r="P15">
            <v>0</v>
          </cell>
          <cell r="Q15">
            <v>0.214</v>
          </cell>
          <cell r="R15">
            <v>0.27300000000000002</v>
          </cell>
          <cell r="S15">
            <v>0.23499999999999999</v>
          </cell>
          <cell r="T15">
            <v>0</v>
          </cell>
          <cell r="W15">
            <v>40544</v>
          </cell>
          <cell r="X15">
            <v>0.38200000000000001</v>
          </cell>
          <cell r="Y15">
            <v>0.24</v>
          </cell>
          <cell r="Z15">
            <v>0.37</v>
          </cell>
          <cell r="AA15">
            <v>0.29599999999999999</v>
          </cell>
        </row>
        <row r="16">
          <cell r="P16">
            <v>0</v>
          </cell>
          <cell r="Q16">
            <v>0.214</v>
          </cell>
          <cell r="R16">
            <v>0</v>
          </cell>
          <cell r="S16">
            <v>0.23499999999999999</v>
          </cell>
          <cell r="T16">
            <v>0</v>
          </cell>
          <cell r="W16">
            <v>40575</v>
          </cell>
          <cell r="X16">
            <v>0.38200000000000001</v>
          </cell>
          <cell r="Y16">
            <v>0.24</v>
          </cell>
          <cell r="Z16">
            <v>0.37</v>
          </cell>
          <cell r="AA16">
            <v>0.29599999999999999</v>
          </cell>
        </row>
      </sheetData>
      <sheetData sheetId="2"/>
      <sheetData sheetId="3"/>
      <sheetData sheetId="4"/>
      <sheetData sheetId="5"/>
      <sheetData sheetId="6"/>
      <sheetData sheetId="7"/>
      <sheetData sheetId="8"/>
      <sheetData sheetId="9"/>
      <sheetData sheetId="10"/>
      <sheetData sheetId="1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ice"/>
      <sheetName val="Res"/>
      <sheetName val="Distribución"/>
      <sheetName val="Mat"/>
      <sheetName val="Mod"/>
      <sheetName val="Sub"/>
      <sheetName val="Con"/>
      <sheetName val="Equi"/>
      <sheetName val="Equipos 2016"/>
      <sheetName val="CyL"/>
      <sheetName val="Fle"/>
      <sheetName val="Sup"/>
      <sheetName val="Coord y Planif"/>
      <sheetName val="MOI"/>
      <sheetName val="GdP"/>
      <sheetName val="ObrC"/>
      <sheetName val="GVs"/>
      <sheetName val="Ing"/>
      <sheetName val="Radiografia"/>
      <sheetName val="Computos y rend. varios"/>
      <sheetName val="Computos"/>
      <sheetName val="Seg"/>
      <sheetName val="UOCRA 545_08"/>
      <sheetName val="UOCRA 76_75"/>
      <sheetName val="Valorizacion Proyect"/>
    </sheetNames>
    <sheetDataSet>
      <sheetData sheetId="0" refreshError="1"/>
      <sheetData sheetId="1">
        <row r="5">
          <cell r="I5">
            <v>14.5</v>
          </cell>
        </row>
      </sheetData>
      <sheetData sheetId="2" refreshError="1"/>
      <sheetData sheetId="3">
        <row r="77">
          <cell r="G77">
            <v>3975800.2921966673</v>
          </cell>
          <cell r="H77">
            <v>16221263.34</v>
          </cell>
        </row>
      </sheetData>
      <sheetData sheetId="4">
        <row r="187">
          <cell r="AB187">
            <v>22538779.235737018</v>
          </cell>
        </row>
      </sheetData>
      <sheetData sheetId="5">
        <row r="28">
          <cell r="I28">
            <v>92037433.333333328</v>
          </cell>
        </row>
        <row r="34">
          <cell r="I34">
            <v>1645150.0237799999</v>
          </cell>
        </row>
        <row r="47">
          <cell r="I47">
            <v>201480.71215536003</v>
          </cell>
        </row>
      </sheetData>
      <sheetData sheetId="6">
        <row r="51">
          <cell r="G51">
            <v>1047354.7963636365</v>
          </cell>
        </row>
      </sheetData>
      <sheetData sheetId="7" refreshError="1"/>
      <sheetData sheetId="8"/>
      <sheetData sheetId="9">
        <row r="147">
          <cell r="J147">
            <v>11663880</v>
          </cell>
        </row>
      </sheetData>
      <sheetData sheetId="10">
        <row r="21">
          <cell r="H21">
            <v>4947900</v>
          </cell>
        </row>
      </sheetData>
      <sheetData sheetId="11">
        <row r="64">
          <cell r="J64">
            <v>16072719.641101293</v>
          </cell>
        </row>
      </sheetData>
      <sheetData sheetId="12">
        <row r="29">
          <cell r="J29">
            <v>1084434.4174289284</v>
          </cell>
        </row>
      </sheetData>
      <sheetData sheetId="13">
        <row r="71">
          <cell r="AB71">
            <v>20843419.063049268</v>
          </cell>
        </row>
      </sheetData>
      <sheetData sheetId="14">
        <row r="81">
          <cell r="H81">
            <v>4013586</v>
          </cell>
        </row>
      </sheetData>
      <sheetData sheetId="15">
        <row r="71">
          <cell r="J71">
            <v>3022879.4189395076</v>
          </cell>
        </row>
      </sheetData>
      <sheetData sheetId="16">
        <row r="22">
          <cell r="F22">
            <v>694732</v>
          </cell>
        </row>
      </sheetData>
      <sheetData sheetId="17">
        <row r="43">
          <cell r="G43">
            <v>8213480.2000000002</v>
          </cell>
        </row>
      </sheetData>
      <sheetData sheetId="18" refreshError="1"/>
      <sheetData sheetId="19" refreshError="1"/>
      <sheetData sheetId="20"/>
      <sheetData sheetId="21" refreshError="1"/>
      <sheetData sheetId="22">
        <row r="13">
          <cell r="AY13">
            <v>58.788000000000004</v>
          </cell>
        </row>
      </sheetData>
      <sheetData sheetId="23">
        <row r="25">
          <cell r="O25">
            <v>95</v>
          </cell>
        </row>
      </sheetData>
      <sheetData sheetId="24"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codigo"/>
      <sheetName val="LINEA VIEJA"/>
      <sheetName val="AIWA.COM"/>
      <sheetName val="LINEA NUEVA"/>
      <sheetName val="Info"/>
    </sheetNames>
    <sheetDataSet>
      <sheetData sheetId="0">
        <row r="1">
          <cell r="B1">
            <v>3.1160000000000001</v>
          </cell>
        </row>
      </sheetData>
      <sheetData sheetId="1"/>
      <sheetData sheetId="2"/>
      <sheetData sheetId="3"/>
      <sheetData sheetId="4"/>
      <sheetData sheetId="5"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T"/>
      <sheetName val="Reclasificaciones"/>
      <sheetName val="Saldos Cías afil"/>
      <sheetName val="Saldos Cobros Ant."/>
      <sheetName val="Tabla Clientes"/>
      <sheetName val="Validaciones"/>
    </sheetNames>
    <sheetDataSet>
      <sheetData sheetId="0" refreshError="1"/>
      <sheetData sheetId="1" refreshError="1"/>
      <sheetData sheetId="2" refreshError="1"/>
      <sheetData sheetId="3" refreshError="1"/>
      <sheetData sheetId="4" refreshError="1">
        <row r="4">
          <cell r="A4">
            <v>10</v>
          </cell>
          <cell r="B4" t="str">
            <v>Techint Cía Tec.Int.SACI</v>
          </cell>
        </row>
        <row r="5">
          <cell r="A5">
            <v>15</v>
          </cell>
          <cell r="B5" t="str">
            <v>Serv.Especiales San Antonio</v>
          </cell>
        </row>
        <row r="6">
          <cell r="A6">
            <v>27</v>
          </cell>
          <cell r="B6" t="str">
            <v>Nuclar S.A.</v>
          </cell>
        </row>
        <row r="7">
          <cell r="A7">
            <v>29</v>
          </cell>
          <cell r="B7" t="str">
            <v>CPC S.A.</v>
          </cell>
        </row>
        <row r="8">
          <cell r="A8">
            <v>73</v>
          </cell>
          <cell r="B8" t="str">
            <v>Maipú Inversora</v>
          </cell>
        </row>
        <row r="9">
          <cell r="A9">
            <v>85</v>
          </cell>
          <cell r="B9" t="str">
            <v>Sirti S.A.</v>
          </cell>
        </row>
        <row r="10">
          <cell r="A10">
            <v>145</v>
          </cell>
          <cell r="B10" t="str">
            <v>Alto Palermo S.A.</v>
          </cell>
        </row>
        <row r="11">
          <cell r="A11">
            <v>146</v>
          </cell>
          <cell r="B11" t="str">
            <v>Alto Palermo Shopping Arg.</v>
          </cell>
        </row>
        <row r="12">
          <cell r="A12">
            <v>216</v>
          </cell>
          <cell r="B12" t="str">
            <v>Sirti S.A. (ex Saetel)</v>
          </cell>
        </row>
        <row r="13">
          <cell r="A13">
            <v>234</v>
          </cell>
          <cell r="B13" t="str">
            <v>Pecom Agra S.A.</v>
          </cell>
        </row>
        <row r="14">
          <cell r="A14">
            <v>245</v>
          </cell>
          <cell r="B14" t="str">
            <v>Secretaría de Energía</v>
          </cell>
        </row>
        <row r="15">
          <cell r="A15">
            <v>263</v>
          </cell>
          <cell r="B15" t="str">
            <v>Aislaciones Argentinas</v>
          </cell>
        </row>
        <row r="16">
          <cell r="A16">
            <v>267</v>
          </cell>
          <cell r="B16" t="str">
            <v>Pillsbury Argentina S.A.</v>
          </cell>
        </row>
        <row r="17">
          <cell r="A17">
            <v>276</v>
          </cell>
          <cell r="B17" t="str">
            <v>Edesur S.A.</v>
          </cell>
        </row>
        <row r="18">
          <cell r="A18">
            <v>281</v>
          </cell>
          <cell r="B18" t="str">
            <v>Refinor S.A.</v>
          </cell>
        </row>
        <row r="19">
          <cell r="A19">
            <v>284</v>
          </cell>
          <cell r="B19" t="str">
            <v>Yacylec S.A.</v>
          </cell>
        </row>
        <row r="20">
          <cell r="A20">
            <v>285</v>
          </cell>
          <cell r="B20" t="str">
            <v>Ocye S.A.</v>
          </cell>
        </row>
        <row r="21">
          <cell r="A21">
            <v>286</v>
          </cell>
          <cell r="B21" t="str">
            <v>Termap S.A.</v>
          </cell>
        </row>
        <row r="22">
          <cell r="A22">
            <v>306</v>
          </cell>
          <cell r="B22" t="str">
            <v>SADE Eleprint</v>
          </cell>
        </row>
        <row r="23">
          <cell r="A23">
            <v>420</v>
          </cell>
          <cell r="B23" t="str">
            <v>SADE I.C.S.A.- Degremont S.A.</v>
          </cell>
        </row>
        <row r="24">
          <cell r="A24">
            <v>600</v>
          </cell>
          <cell r="B24" t="str">
            <v>Tecsa S.A.</v>
          </cell>
        </row>
        <row r="25">
          <cell r="A25">
            <v>602</v>
          </cell>
          <cell r="B25" t="str">
            <v>PASA S.A.</v>
          </cell>
        </row>
        <row r="26">
          <cell r="A26">
            <v>609</v>
          </cell>
          <cell r="B26" t="str">
            <v>Cervece Argt. Isembeck</v>
          </cell>
        </row>
        <row r="27">
          <cell r="A27">
            <v>610</v>
          </cell>
          <cell r="B27" t="str">
            <v>Minera Alumbrera Ltda</v>
          </cell>
        </row>
        <row r="28">
          <cell r="A28">
            <v>612</v>
          </cell>
          <cell r="B28" t="str">
            <v>Dumside</v>
          </cell>
        </row>
        <row r="29">
          <cell r="A29">
            <v>619</v>
          </cell>
          <cell r="B29" t="str">
            <v>P.C. Yac.Añelo Acc.Sur</v>
          </cell>
        </row>
        <row r="30">
          <cell r="A30">
            <v>622</v>
          </cell>
          <cell r="B30" t="str">
            <v>Bridas SAPIC - Yac.P.Clavada</v>
          </cell>
        </row>
        <row r="31">
          <cell r="A31">
            <v>623</v>
          </cell>
          <cell r="B31" t="str">
            <v>Yto. Chorrillos O.E.A. S.A.</v>
          </cell>
        </row>
        <row r="32">
          <cell r="A32">
            <v>635</v>
          </cell>
          <cell r="B32" t="str">
            <v>Elenet S.A.</v>
          </cell>
        </row>
        <row r="33">
          <cell r="A33">
            <v>643</v>
          </cell>
          <cell r="B33" t="str">
            <v>Dresser Rand Arg. S.A.</v>
          </cell>
        </row>
        <row r="34">
          <cell r="A34">
            <v>644</v>
          </cell>
          <cell r="B34" t="str">
            <v>Bridas PIC. Yto. Linde. Atra</v>
          </cell>
        </row>
        <row r="35">
          <cell r="A35">
            <v>646</v>
          </cell>
          <cell r="B35" t="str">
            <v>Degremeont  S.A.I. y C.</v>
          </cell>
        </row>
        <row r="36">
          <cell r="A36">
            <v>667</v>
          </cell>
          <cell r="B36" t="str">
            <v>Fluor Daniel Argt. Inc.</v>
          </cell>
        </row>
        <row r="37">
          <cell r="A37">
            <v>668</v>
          </cell>
          <cell r="B37" t="str">
            <v>Municip. de Avellaneda</v>
          </cell>
        </row>
        <row r="38">
          <cell r="A38">
            <v>669</v>
          </cell>
          <cell r="B38" t="str">
            <v>Ema S.A.</v>
          </cell>
        </row>
        <row r="39">
          <cell r="A39">
            <v>676</v>
          </cell>
          <cell r="B39" t="str">
            <v>Gas Natural Ban S.A.</v>
          </cell>
        </row>
        <row r="40">
          <cell r="A40">
            <v>678</v>
          </cell>
          <cell r="B40" t="str">
            <v>Autolat. Argt. Volkwagen</v>
          </cell>
        </row>
        <row r="41">
          <cell r="A41">
            <v>682</v>
          </cell>
          <cell r="B41" t="str">
            <v>Energía del Sur</v>
          </cell>
        </row>
        <row r="42">
          <cell r="A42">
            <v>685</v>
          </cell>
          <cell r="B42" t="str">
            <v>Fluor Daniel SADE-UTE</v>
          </cell>
        </row>
        <row r="43">
          <cell r="A43">
            <v>694</v>
          </cell>
          <cell r="B43" t="str">
            <v>Impsa - SADE UTE</v>
          </cell>
        </row>
        <row r="44">
          <cell r="A44">
            <v>696</v>
          </cell>
          <cell r="B44" t="str">
            <v>Edeva S.A. - CMS Ensenada</v>
          </cell>
        </row>
        <row r="45">
          <cell r="A45">
            <v>699</v>
          </cell>
          <cell r="B45" t="str">
            <v>Evangelista S.A.</v>
          </cell>
        </row>
        <row r="46">
          <cell r="A46">
            <v>705</v>
          </cell>
          <cell r="B46" t="str">
            <v>Black &amp; Veatch Arg.</v>
          </cell>
        </row>
        <row r="47">
          <cell r="A47">
            <v>706</v>
          </cell>
          <cell r="B47" t="str">
            <v>Fluor Daniel South America</v>
          </cell>
        </row>
        <row r="48">
          <cell r="A48">
            <v>708</v>
          </cell>
          <cell r="B48" t="str">
            <v>Riva S.A.</v>
          </cell>
        </row>
        <row r="49">
          <cell r="A49">
            <v>709</v>
          </cell>
          <cell r="B49" t="str">
            <v>Westinghouse Int. Ser. Ltd.</v>
          </cell>
        </row>
        <row r="50">
          <cell r="A50">
            <v>713</v>
          </cell>
          <cell r="B50" t="str">
            <v>Betz de Arborn Arg.</v>
          </cell>
        </row>
        <row r="51">
          <cell r="A51">
            <v>714</v>
          </cell>
          <cell r="B51" t="str">
            <v>Ingeniería Sur S.A.</v>
          </cell>
        </row>
        <row r="52">
          <cell r="A52">
            <v>717</v>
          </cell>
          <cell r="B52" t="str">
            <v>Lemiro Pietroboni</v>
          </cell>
        </row>
        <row r="53">
          <cell r="A53">
            <v>718</v>
          </cell>
          <cell r="B53" t="str">
            <v>Selenia S.A.</v>
          </cell>
        </row>
        <row r="54">
          <cell r="A54">
            <v>719</v>
          </cell>
          <cell r="B54" t="str">
            <v>Simasa S.A.</v>
          </cell>
        </row>
        <row r="55">
          <cell r="A55">
            <v>720</v>
          </cell>
          <cell r="B55" t="str">
            <v>Eustaquio Manicone S.R.L.</v>
          </cell>
        </row>
        <row r="56">
          <cell r="A56">
            <v>721</v>
          </cell>
          <cell r="B56" t="str">
            <v>A.E.C. Argentina S.A.</v>
          </cell>
        </row>
        <row r="57">
          <cell r="A57">
            <v>722</v>
          </cell>
          <cell r="B57" t="str">
            <v>Velco Vesity</v>
          </cell>
        </row>
        <row r="58">
          <cell r="A58">
            <v>724</v>
          </cell>
          <cell r="B58" t="str">
            <v>Servicios Petroleros Aust.</v>
          </cell>
        </row>
        <row r="59">
          <cell r="A59">
            <v>726</v>
          </cell>
          <cell r="B59" t="str">
            <v>Transmix S.A.C.I.y C.</v>
          </cell>
        </row>
        <row r="60">
          <cell r="A60">
            <v>800</v>
          </cell>
          <cell r="B60" t="str">
            <v>Cerro Vanguardia</v>
          </cell>
        </row>
        <row r="61">
          <cell r="A61">
            <v>801</v>
          </cell>
          <cell r="B61" t="str">
            <v>CMS Ensenada</v>
          </cell>
        </row>
        <row r="62">
          <cell r="A62">
            <v>802</v>
          </cell>
          <cell r="B62" t="str">
            <v>Jorge G. Perez Companc</v>
          </cell>
        </row>
        <row r="63">
          <cell r="A63">
            <v>803</v>
          </cell>
          <cell r="B63" t="str">
            <v>UTE SADE Chediak Paolini</v>
          </cell>
        </row>
        <row r="64">
          <cell r="A64">
            <v>804</v>
          </cell>
          <cell r="B64" t="str">
            <v>SADE I.C.S.A. Venezuela</v>
          </cell>
        </row>
        <row r="65">
          <cell r="A65">
            <v>805</v>
          </cell>
          <cell r="B65" t="str">
            <v>Nuova Magrini Galileo S.P.A.</v>
          </cell>
        </row>
        <row r="66">
          <cell r="A66">
            <v>806</v>
          </cell>
          <cell r="B66" t="str">
            <v>Balcke Durr. Inc.</v>
          </cell>
        </row>
        <row r="67">
          <cell r="A67">
            <v>807</v>
          </cell>
          <cell r="B67" t="str">
            <v>U.S. Filter Argentina S.A.</v>
          </cell>
        </row>
        <row r="68">
          <cell r="A68">
            <v>808</v>
          </cell>
          <cell r="B68" t="str">
            <v>SADE Perú</v>
          </cell>
        </row>
        <row r="69">
          <cell r="A69">
            <v>809</v>
          </cell>
          <cell r="B69" t="str">
            <v>Enecor S.A.</v>
          </cell>
        </row>
        <row r="70">
          <cell r="A70">
            <v>811</v>
          </cell>
          <cell r="B70" t="str">
            <v>Higgott - Kane</v>
          </cell>
        </row>
        <row r="71">
          <cell r="A71">
            <v>812</v>
          </cell>
          <cell r="B71" t="str">
            <v>Diego Riestra</v>
          </cell>
        </row>
        <row r="72">
          <cell r="A72">
            <v>813</v>
          </cell>
          <cell r="B72" t="str">
            <v>Wartsila NSD Argentina</v>
          </cell>
        </row>
        <row r="73">
          <cell r="A73">
            <v>814</v>
          </cell>
          <cell r="B73" t="str">
            <v>Obispado de C.Rivadavia</v>
          </cell>
        </row>
        <row r="74">
          <cell r="A74">
            <v>815</v>
          </cell>
          <cell r="B74" t="str">
            <v>Petroquímica Bahía Blanca</v>
          </cell>
        </row>
        <row r="75">
          <cell r="A75">
            <v>816</v>
          </cell>
          <cell r="B75" t="str">
            <v>Polisur S.A.</v>
          </cell>
        </row>
        <row r="76">
          <cell r="A76">
            <v>817</v>
          </cell>
          <cell r="B76" t="str">
            <v>Guerrico S.A.</v>
          </cell>
        </row>
        <row r="77">
          <cell r="A77">
            <v>818</v>
          </cell>
          <cell r="B77" t="str">
            <v>Dycasa Drag. Y Cons. Arg. S.A.</v>
          </cell>
        </row>
        <row r="78">
          <cell r="A78">
            <v>820</v>
          </cell>
          <cell r="B78" t="str">
            <v>Munchis S.A.</v>
          </cell>
        </row>
        <row r="79">
          <cell r="A79">
            <v>821</v>
          </cell>
          <cell r="B79" t="str">
            <v>Sulfacid S.A.I.F. y C.</v>
          </cell>
        </row>
        <row r="80">
          <cell r="A80">
            <v>822</v>
          </cell>
          <cell r="B80" t="str">
            <v>Gonzalez Hector Hugo</v>
          </cell>
        </row>
        <row r="81">
          <cell r="A81">
            <v>823</v>
          </cell>
          <cell r="B81" t="str">
            <v>Nortek S.A.</v>
          </cell>
        </row>
        <row r="82">
          <cell r="A82">
            <v>824</v>
          </cell>
          <cell r="B82" t="str">
            <v>Mitsubishi Co. Suc. Arg.</v>
          </cell>
        </row>
        <row r="83">
          <cell r="A83">
            <v>825</v>
          </cell>
          <cell r="B83" t="str">
            <v>Edelap. S.A.</v>
          </cell>
        </row>
        <row r="84">
          <cell r="A84">
            <v>826</v>
          </cell>
          <cell r="B84" t="str">
            <v>PJW Pamar Jaques</v>
          </cell>
        </row>
        <row r="85">
          <cell r="A85">
            <v>829</v>
          </cell>
          <cell r="B85" t="str">
            <v>Aguilar Juan Carlos</v>
          </cell>
        </row>
        <row r="86">
          <cell r="A86">
            <v>831</v>
          </cell>
          <cell r="B86" t="str">
            <v>Pamar S.A.C.I.F.I.A.</v>
          </cell>
        </row>
        <row r="87">
          <cell r="A87">
            <v>832</v>
          </cell>
          <cell r="B87" t="str">
            <v>Edyce S.A.</v>
          </cell>
        </row>
        <row r="88">
          <cell r="A88">
            <v>833</v>
          </cell>
          <cell r="B88" t="str">
            <v>YPF Gas S.A.</v>
          </cell>
        </row>
        <row r="89">
          <cell r="A89">
            <v>1003</v>
          </cell>
          <cell r="B89" t="str">
            <v>Agua y Energía Electr.</v>
          </cell>
        </row>
        <row r="90">
          <cell r="A90">
            <v>1005</v>
          </cell>
          <cell r="B90" t="str">
            <v>Eseba S.A.</v>
          </cell>
        </row>
        <row r="91">
          <cell r="A91">
            <v>1038</v>
          </cell>
          <cell r="B91" t="str">
            <v>YPF S.A.</v>
          </cell>
        </row>
        <row r="92">
          <cell r="A92">
            <v>1039</v>
          </cell>
          <cell r="B92" t="str">
            <v>Centrales Térmicas Mza</v>
          </cell>
        </row>
        <row r="93">
          <cell r="A93">
            <v>1067</v>
          </cell>
          <cell r="B93" t="str">
            <v>Dirección Nacional de Vialidad</v>
          </cell>
        </row>
        <row r="94">
          <cell r="A94">
            <v>1096</v>
          </cell>
          <cell r="B94" t="str">
            <v>Encotel</v>
          </cell>
        </row>
        <row r="95">
          <cell r="A95">
            <v>1170</v>
          </cell>
          <cell r="B95" t="str">
            <v>Sub.Secret. de Recup. Hídrico</v>
          </cell>
        </row>
        <row r="96">
          <cell r="A96">
            <v>1171</v>
          </cell>
          <cell r="B96" t="str">
            <v>Inst. de Vivienda de Corrientes</v>
          </cell>
        </row>
        <row r="97">
          <cell r="A97">
            <v>2013</v>
          </cell>
          <cell r="B97" t="str">
            <v>Metrogas S.A.</v>
          </cell>
        </row>
        <row r="98">
          <cell r="A98">
            <v>2042</v>
          </cell>
          <cell r="B98" t="str">
            <v>Hidr. Pichi Picún Leufú</v>
          </cell>
        </row>
        <row r="99">
          <cell r="A99">
            <v>2051</v>
          </cell>
          <cell r="B99" t="str">
            <v>Ferrosur Roca S.A.</v>
          </cell>
        </row>
        <row r="100">
          <cell r="A100">
            <v>2566</v>
          </cell>
          <cell r="B100" t="str">
            <v>Shell C.A.P. S.A.</v>
          </cell>
        </row>
        <row r="101">
          <cell r="A101">
            <v>2635</v>
          </cell>
          <cell r="B101" t="str">
            <v>Perez Companc S.A.</v>
          </cell>
        </row>
        <row r="102">
          <cell r="A102">
            <v>2636</v>
          </cell>
          <cell r="B102" t="str">
            <v>Yacimiento Catriel Oeste</v>
          </cell>
        </row>
        <row r="103">
          <cell r="A103">
            <v>2637</v>
          </cell>
          <cell r="B103" t="str">
            <v>Cía Nav. P.Companc y Medanito</v>
          </cell>
        </row>
        <row r="104">
          <cell r="A104">
            <v>2638</v>
          </cell>
          <cell r="B104" t="str">
            <v>PC. Yto Cañadon Amarillo</v>
          </cell>
        </row>
        <row r="105">
          <cell r="A105">
            <v>2640</v>
          </cell>
          <cell r="B105" t="str">
            <v>UTE Santa Cruz II</v>
          </cell>
        </row>
        <row r="106">
          <cell r="A106">
            <v>2641</v>
          </cell>
          <cell r="B106" t="str">
            <v>UTE Faro Vírgenes</v>
          </cell>
        </row>
        <row r="107">
          <cell r="A107">
            <v>2642</v>
          </cell>
          <cell r="B107" t="str">
            <v>PC Yac. Piedras Coloradas</v>
          </cell>
        </row>
        <row r="108">
          <cell r="A108">
            <v>2651</v>
          </cell>
          <cell r="B108" t="str">
            <v>Bco Río de La Plata S.A.</v>
          </cell>
        </row>
        <row r="109">
          <cell r="A109">
            <v>2812</v>
          </cell>
          <cell r="B109" t="str">
            <v>Pecom Nec. S.A.</v>
          </cell>
        </row>
        <row r="110">
          <cell r="A110">
            <v>2842</v>
          </cell>
          <cell r="B110" t="str">
            <v>Pride International S.A.</v>
          </cell>
        </row>
        <row r="111">
          <cell r="A111">
            <v>2855</v>
          </cell>
          <cell r="B111" t="str">
            <v>UADE</v>
          </cell>
        </row>
        <row r="112">
          <cell r="A112">
            <v>2861</v>
          </cell>
          <cell r="B112" t="str">
            <v>Astra Capsa P.Yac. La Ventana</v>
          </cell>
        </row>
        <row r="113">
          <cell r="A113">
            <v>2864</v>
          </cell>
          <cell r="B113" t="str">
            <v>Bahamas Electri. Corp.</v>
          </cell>
        </row>
        <row r="114">
          <cell r="A114">
            <v>2870</v>
          </cell>
          <cell r="B114" t="str">
            <v>Astra Capsa P.Yac. Viscach</v>
          </cell>
        </row>
        <row r="115">
          <cell r="A115">
            <v>2873</v>
          </cell>
          <cell r="B115" t="str">
            <v>Fundación Perez Companc</v>
          </cell>
        </row>
        <row r="116">
          <cell r="A116">
            <v>2876</v>
          </cell>
          <cell r="B116" t="str">
            <v>El Portón Buta Ran YPF</v>
          </cell>
        </row>
        <row r="117">
          <cell r="A117">
            <v>2877</v>
          </cell>
          <cell r="B117" t="str">
            <v>Central Costanera S.A.</v>
          </cell>
        </row>
        <row r="118">
          <cell r="A118">
            <v>2880</v>
          </cell>
          <cell r="B118" t="str">
            <v>UTE Amarga Chica Bajada de..</v>
          </cell>
        </row>
        <row r="119">
          <cell r="A119">
            <v>2882</v>
          </cell>
          <cell r="B119" t="str">
            <v>UTE Area Puesto Hernandez</v>
          </cell>
        </row>
        <row r="120">
          <cell r="A120">
            <v>2884</v>
          </cell>
          <cell r="B120" t="str">
            <v>Transp. Gas del Sur S.A.</v>
          </cell>
        </row>
        <row r="121">
          <cell r="A121">
            <v>2886</v>
          </cell>
          <cell r="B121" t="str">
            <v>Oldeval S.A.</v>
          </cell>
        </row>
        <row r="122">
          <cell r="A122">
            <v>2887</v>
          </cell>
          <cell r="B122" t="str">
            <v>B.J. Services S.A.</v>
          </cell>
        </row>
        <row r="123">
          <cell r="A123">
            <v>2890</v>
          </cell>
          <cell r="B123" t="str">
            <v>Servipet S.A.</v>
          </cell>
        </row>
        <row r="124">
          <cell r="A124">
            <v>2895</v>
          </cell>
          <cell r="B124" t="str">
            <v>Fatorello S.A.</v>
          </cell>
        </row>
        <row r="125">
          <cell r="A125">
            <v>2896</v>
          </cell>
          <cell r="B125" t="str">
            <v>Transener S.A.</v>
          </cell>
        </row>
        <row r="126">
          <cell r="A126">
            <v>2902</v>
          </cell>
          <cell r="B126" t="str">
            <v>Quintana y otros UTE</v>
          </cell>
        </row>
        <row r="127">
          <cell r="A127">
            <v>2904</v>
          </cell>
          <cell r="B127" t="str">
            <v>Yto Huan Petrol Arg.</v>
          </cell>
        </row>
        <row r="128">
          <cell r="A128">
            <v>2911</v>
          </cell>
          <cell r="B128" t="str">
            <v>Capex S.A.</v>
          </cell>
        </row>
        <row r="129">
          <cell r="A129">
            <v>2912</v>
          </cell>
          <cell r="B129" t="str">
            <v>Siemens S.A.</v>
          </cell>
        </row>
        <row r="130">
          <cell r="A130">
            <v>2913</v>
          </cell>
          <cell r="B130" t="str">
            <v>Benito Roggio e hijos S.A.</v>
          </cell>
        </row>
        <row r="131">
          <cell r="A131">
            <v>7175</v>
          </cell>
          <cell r="B131" t="str">
            <v>SADE Chile S.A.</v>
          </cell>
        </row>
        <row r="132">
          <cell r="A132">
            <v>7304</v>
          </cell>
          <cell r="B132" t="str">
            <v>Coma S.A.</v>
          </cell>
        </row>
        <row r="133">
          <cell r="A133">
            <v>7307</v>
          </cell>
          <cell r="B133" t="str">
            <v>Goyaike S.A.A.C.I.Y.F.</v>
          </cell>
        </row>
        <row r="134">
          <cell r="A134">
            <v>7339</v>
          </cell>
          <cell r="B134" t="str">
            <v>Podetti Gonzalo</v>
          </cell>
        </row>
        <row r="135">
          <cell r="A135">
            <v>7347</v>
          </cell>
          <cell r="B135" t="str">
            <v>Wagener Jorge</v>
          </cell>
        </row>
        <row r="136">
          <cell r="A136">
            <v>7439</v>
          </cell>
          <cell r="B136" t="str">
            <v>Viverco S.A.</v>
          </cell>
        </row>
        <row r="137">
          <cell r="A137">
            <v>7512</v>
          </cell>
          <cell r="B137" t="str">
            <v>Alifrut S.A.</v>
          </cell>
        </row>
        <row r="138">
          <cell r="A138">
            <v>7570</v>
          </cell>
          <cell r="B138" t="str">
            <v>Macromet S.A.</v>
          </cell>
        </row>
        <row r="139">
          <cell r="A139">
            <v>7633</v>
          </cell>
          <cell r="B139" t="str">
            <v>Altieri Mario Nicolás</v>
          </cell>
        </row>
        <row r="140">
          <cell r="A140">
            <v>7675</v>
          </cell>
          <cell r="B140" t="str">
            <v>Pereyra Martiniano</v>
          </cell>
        </row>
        <row r="141">
          <cell r="A141">
            <v>7706</v>
          </cell>
          <cell r="B141" t="str">
            <v>Fromm, Carlos</v>
          </cell>
        </row>
        <row r="142">
          <cell r="A142">
            <v>7864</v>
          </cell>
          <cell r="B142" t="str">
            <v>José Chediack S.A.</v>
          </cell>
        </row>
        <row r="143">
          <cell r="A143">
            <v>7869</v>
          </cell>
          <cell r="B143" t="str">
            <v>Tycholis Juan Antonio</v>
          </cell>
        </row>
        <row r="144">
          <cell r="A144">
            <v>7870</v>
          </cell>
          <cell r="B144" t="str">
            <v>Hefesto S.R.L.</v>
          </cell>
        </row>
        <row r="145">
          <cell r="A145">
            <v>7888</v>
          </cell>
          <cell r="B145" t="str">
            <v>Sullair Argentina</v>
          </cell>
        </row>
        <row r="146">
          <cell r="A146">
            <v>7889</v>
          </cell>
          <cell r="B146" t="str">
            <v>Later Cer S.A.</v>
          </cell>
        </row>
        <row r="147">
          <cell r="A147">
            <v>7890</v>
          </cell>
          <cell r="B147" t="str">
            <v>Grinnell</v>
          </cell>
        </row>
        <row r="148">
          <cell r="A148">
            <v>7891</v>
          </cell>
          <cell r="B148" t="str">
            <v>Bussi, Fabián Alberto</v>
          </cell>
        </row>
        <row r="149">
          <cell r="A149">
            <v>7892</v>
          </cell>
          <cell r="B149" t="str">
            <v>Finsa Argentina S.A.</v>
          </cell>
        </row>
        <row r="150">
          <cell r="A150">
            <v>7893</v>
          </cell>
          <cell r="B150" t="str">
            <v>AGA S.A.</v>
          </cell>
        </row>
        <row r="151">
          <cell r="A151">
            <v>7894</v>
          </cell>
          <cell r="B151" t="str">
            <v>Todini Costuz. Gene. SPA</v>
          </cell>
        </row>
        <row r="152">
          <cell r="A152">
            <v>7895</v>
          </cell>
          <cell r="B152" t="str">
            <v>Sevitar S.A.C.I.F.</v>
          </cell>
        </row>
        <row r="153">
          <cell r="A153">
            <v>7896</v>
          </cell>
          <cell r="B153" t="str">
            <v>Brizuela Oscar Edberto</v>
          </cell>
        </row>
        <row r="154">
          <cell r="A154">
            <v>7909</v>
          </cell>
          <cell r="B154" t="str">
            <v>Laffitte Juan Carlos</v>
          </cell>
        </row>
        <row r="155">
          <cell r="A155">
            <v>7919</v>
          </cell>
          <cell r="B155" t="str">
            <v>Calderón Alejandro</v>
          </cell>
        </row>
        <row r="156">
          <cell r="A156">
            <v>7920</v>
          </cell>
          <cell r="B156" t="str">
            <v>Alcoholes Del Plata S.R.L.</v>
          </cell>
        </row>
        <row r="157">
          <cell r="A157">
            <v>7921</v>
          </cell>
          <cell r="B157" t="str">
            <v>Eco Supplier S.A.</v>
          </cell>
        </row>
        <row r="158">
          <cell r="A158">
            <v>7922</v>
          </cell>
          <cell r="B158" t="str">
            <v>Instal. Termome ASA S.A.</v>
          </cell>
        </row>
      </sheetData>
      <sheetData sheetId="5"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 FORM"/>
      <sheetName val="RESUM SAT RLG"/>
      <sheetName val="SAT RLG"/>
      <sheetName val="RESUM HH 3P"/>
      <sheetName val="RESUM H-H 24 P"/>
      <sheetName val="24 P"/>
      <sheetName val="RESUM CALID"/>
      <sheetName val="CAL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Consolidado"/>
      <sheetName val="Resumen Negocio"/>
      <sheetName val="Efecto Devaluación"/>
      <sheetName val="Resumen"/>
      <sheetName val="Cuadro Vta y Margen"/>
      <sheetName val="Detalle Pecom"/>
      <sheetName val="Detalle Bolland"/>
      <sheetName val="Detalle Tel3"/>
      <sheetName val="Proyección Tel3"/>
      <sheetName val="Proyección Pecom"/>
      <sheetName val="Analisis Var"/>
      <sheetName val="Overhead"/>
      <sheetName val="TC"/>
      <sheetName val="Hoja1"/>
    </sheetNames>
    <sheetDataSet>
      <sheetData sheetId="0">
        <row r="65">
          <cell r="K65">
            <v>441531.27358817926</v>
          </cell>
        </row>
      </sheetData>
      <sheetData sheetId="1" refreshError="1"/>
      <sheetData sheetId="2">
        <row r="13">
          <cell r="G13">
            <v>50.140630241803656</v>
          </cell>
        </row>
      </sheetData>
      <sheetData sheetId="3" refreshError="1"/>
      <sheetData sheetId="4">
        <row r="44">
          <cell r="C44">
            <v>50050.993475521092</v>
          </cell>
        </row>
      </sheetData>
      <sheetData sheetId="5" refreshError="1"/>
      <sheetData sheetId="6" refreshError="1"/>
      <sheetData sheetId="7" refreshError="1"/>
      <sheetData sheetId="8" refreshError="1"/>
      <sheetData sheetId="9" refreshError="1"/>
      <sheetData sheetId="10" refreshError="1"/>
      <sheetData sheetId="11" refreshError="1"/>
      <sheetData sheetId="12">
        <row r="7">
          <cell r="F7">
            <v>37.4</v>
          </cell>
          <cell r="G7">
            <v>37.387999999999998</v>
          </cell>
        </row>
        <row r="8">
          <cell r="F8">
            <v>39.9</v>
          </cell>
          <cell r="G8">
            <v>38.404000000000003</v>
          </cell>
        </row>
        <row r="9">
          <cell r="F9">
            <v>40.698</v>
          </cell>
          <cell r="G9">
            <v>41.515999999999998</v>
          </cell>
        </row>
        <row r="10">
          <cell r="F10">
            <v>41.511960000000002</v>
          </cell>
          <cell r="G10">
            <v>43.262999999999998</v>
          </cell>
        </row>
        <row r="11">
          <cell r="F11">
            <v>42.342199200000003</v>
          </cell>
          <cell r="G11">
            <v>44.877000000000002</v>
          </cell>
        </row>
        <row r="12">
          <cell r="F12">
            <v>43.189043184000006</v>
          </cell>
          <cell r="G12">
            <v>43.710999999999999</v>
          </cell>
        </row>
        <row r="13">
          <cell r="F13">
            <v>44.052824047680005</v>
          </cell>
          <cell r="G13">
            <v>42.58</v>
          </cell>
        </row>
        <row r="14">
          <cell r="F14">
            <v>44.933880528633608</v>
          </cell>
          <cell r="G14">
            <v>57</v>
          </cell>
        </row>
        <row r="15">
          <cell r="F15">
            <v>45.832558139206284</v>
          </cell>
          <cell r="G15">
            <v>61.046999999999997</v>
          </cell>
        </row>
        <row r="16">
          <cell r="F16">
            <v>46.749209301990412</v>
          </cell>
          <cell r="G16">
            <v>65.381336999999988</v>
          </cell>
        </row>
        <row r="17">
          <cell r="F17">
            <v>47.684193488030218</v>
          </cell>
          <cell r="G17">
            <v>70.023411926999984</v>
          </cell>
        </row>
        <row r="18">
          <cell r="F18">
            <v>48.87629832523097</v>
          </cell>
          <cell r="G18">
            <v>74.995074173816974</v>
          </cell>
        </row>
      </sheetData>
      <sheetData sheetId="13"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Compras-Ventas"/>
      <sheetName val="Pagos"/>
      <sheetName val="Cobranzas"/>
    </sheetNames>
    <sheetDataSet>
      <sheetData sheetId="0">
        <row r="91">
          <cell r="C91">
            <v>13.005000000000001</v>
          </cell>
          <cell r="D91">
            <v>13.733000000000001</v>
          </cell>
          <cell r="E91">
            <v>14.007660000000001</v>
          </cell>
          <cell r="F91">
            <v>14.287813200000002</v>
          </cell>
          <cell r="G91">
            <v>14.573569464000002</v>
          </cell>
          <cell r="H91">
            <v>14.865040853280002</v>
          </cell>
          <cell r="I91">
            <v>15.162341670345603</v>
          </cell>
          <cell r="J91">
            <v>15.465588503752516</v>
          </cell>
          <cell r="K91">
            <v>15.774900273827566</v>
          </cell>
          <cell r="L91">
            <v>16.090398279304118</v>
          </cell>
          <cell r="M91">
            <v>16.4122062448902</v>
          </cell>
          <cell r="N91">
            <v>16.740450369788004</v>
          </cell>
          <cell r="O91">
            <v>17.075259377183766</v>
          </cell>
          <cell r="P91">
            <v>17.416764564727441</v>
          </cell>
          <cell r="Q91">
            <v>17.76509985602199</v>
          </cell>
          <cell r="R91">
            <v>18.120401853142429</v>
          </cell>
          <cell r="S91">
            <v>18.482809890205278</v>
          </cell>
          <cell r="T91">
            <v>18.852466088009383</v>
          </cell>
          <cell r="U91">
            <v>19.229515409769572</v>
          </cell>
          <cell r="V91">
            <v>19.614105717964964</v>
          </cell>
          <cell r="W91">
            <v>20.006387832324265</v>
          </cell>
          <cell r="X91">
            <v>20.406515588970752</v>
          </cell>
          <cell r="Y91">
            <v>20.814645900750168</v>
          </cell>
          <cell r="Z91">
            <v>21.230938818765171</v>
          </cell>
          <cell r="AA91">
            <v>21.655557595140476</v>
          </cell>
          <cell r="AB91">
            <v>22.088668747043286</v>
          </cell>
          <cell r="AC91">
            <v>22.530442121984152</v>
          </cell>
          <cell r="AD91">
            <v>22.981050964423837</v>
          </cell>
          <cell r="AE91">
            <v>23.440671983712313</v>
          </cell>
          <cell r="AF91">
            <v>23.90948542338656</v>
          </cell>
        </row>
      </sheetData>
      <sheetData sheetId="1" refreshError="1"/>
      <sheetData sheetId="2"/>
      <sheetData sheetId="3">
        <row r="4">
          <cell r="D4">
            <v>69.75</v>
          </cell>
        </row>
      </sheetData>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riginal"/>
      <sheetName val="Hoja1"/>
      <sheetName val="Hoja2"/>
      <sheetName val="Hoja3"/>
    </sheetNames>
    <sheetDataSet>
      <sheetData sheetId="0" refreshError="1"/>
      <sheetData sheetId="1">
        <row r="1">
          <cell r="A1" t="str">
            <v>ES221</v>
          </cell>
          <cell r="B1" t="str">
            <v>17/02/2012</v>
          </cell>
          <cell r="D1" t="str">
            <v>MORINIGO, HORACIO BERNARDO</v>
          </cell>
          <cell r="F1" t="str">
            <v>ES</v>
          </cell>
          <cell r="G1">
            <v>221</v>
          </cell>
          <cell r="I1">
            <v>540</v>
          </cell>
          <cell r="J1">
            <v>553</v>
          </cell>
          <cell r="K1" t="str">
            <v>Producción Mañana</v>
          </cell>
          <cell r="M1" t="str">
            <v xml:space="preserve">Planta 1                                          </v>
          </cell>
          <cell r="N1" t="str">
            <v xml:space="preserve">General                                           </v>
          </cell>
          <cell r="O1">
            <v>94</v>
          </cell>
          <cell r="P1" t="str">
            <v xml:space="preserve">(2) Horas Lic sin goce HT                         </v>
          </cell>
          <cell r="Q1" t="str">
            <v xml:space="preserve">9160-AA U EXTERIOR                                </v>
          </cell>
          <cell r="S1" t="str">
            <v xml:space="preserve">MOD       </v>
          </cell>
        </row>
        <row r="2">
          <cell r="A2" t="str">
            <v>ES221</v>
          </cell>
          <cell r="B2" t="str">
            <v>17/02/2012</v>
          </cell>
          <cell r="D2" t="str">
            <v>MORINIGO, HORACIO BERNARDO</v>
          </cell>
          <cell r="F2" t="str">
            <v>ES</v>
          </cell>
          <cell r="G2">
            <v>221</v>
          </cell>
          <cell r="I2">
            <v>540</v>
          </cell>
          <cell r="J2">
            <v>553</v>
          </cell>
          <cell r="K2" t="str">
            <v>Producción Mañana</v>
          </cell>
          <cell r="M2" t="str">
            <v xml:space="preserve">Planta 1                                          </v>
          </cell>
          <cell r="N2" t="str">
            <v xml:space="preserve">Planta 1                                          </v>
          </cell>
          <cell r="O2">
            <v>918</v>
          </cell>
          <cell r="P2" t="str">
            <v xml:space="preserve">REGIS                                             </v>
          </cell>
          <cell r="Q2" t="str">
            <v xml:space="preserve">9160-AA U EXTERIOR                                </v>
          </cell>
          <cell r="S2" t="str">
            <v xml:space="preserve">MOD       </v>
          </cell>
        </row>
        <row r="3">
          <cell r="A3" t="str">
            <v>ES226</v>
          </cell>
          <cell r="B3" t="str">
            <v>17/02/2012</v>
          </cell>
          <cell r="D3" t="str">
            <v>AYALA, CARLOS ALBERTO</v>
          </cell>
          <cell r="F3" t="str">
            <v>ES</v>
          </cell>
          <cell r="G3">
            <v>226</v>
          </cell>
          <cell r="I3">
            <v>540</v>
          </cell>
          <cell r="J3">
            <v>571</v>
          </cell>
          <cell r="K3" t="str">
            <v>Producción Mañana</v>
          </cell>
          <cell r="M3" t="str">
            <v xml:space="preserve">Planta 1                                          </v>
          </cell>
          <cell r="N3" t="str">
            <v xml:space="preserve">Planta 1                                          </v>
          </cell>
          <cell r="O3">
            <v>571</v>
          </cell>
          <cell r="P3" t="str">
            <v xml:space="preserve">REGIS                                             </v>
          </cell>
          <cell r="Q3" t="str">
            <v xml:space="preserve">9159-AA U  INTERIOR                               </v>
          </cell>
          <cell r="R3" t="str">
            <v>AIRE-VENTANA</v>
          </cell>
          <cell r="S3" t="str">
            <v xml:space="preserve">MOD       </v>
          </cell>
        </row>
        <row r="4">
          <cell r="A4" t="str">
            <v>ES258</v>
          </cell>
          <cell r="B4" t="str">
            <v>17/02/2012</v>
          </cell>
          <cell r="D4" t="str">
            <v>PUCA, BENJAMIN</v>
          </cell>
          <cell r="F4" t="str">
            <v>ES</v>
          </cell>
          <cell r="G4">
            <v>258</v>
          </cell>
          <cell r="I4">
            <v>540</v>
          </cell>
          <cell r="J4">
            <v>559</v>
          </cell>
          <cell r="K4" t="str">
            <v>Producción Mañana</v>
          </cell>
          <cell r="M4" t="str">
            <v xml:space="preserve">Planta 1                                          </v>
          </cell>
          <cell r="N4" t="str">
            <v xml:space="preserve">Planta 1                                          </v>
          </cell>
          <cell r="O4">
            <v>559</v>
          </cell>
          <cell r="P4" t="str">
            <v xml:space="preserve">REGIS                                             </v>
          </cell>
          <cell r="Q4" t="str">
            <v xml:space="preserve">9165- AA VENTANA                                  </v>
          </cell>
          <cell r="R4" t="str">
            <v>AIRE-VENTANA</v>
          </cell>
          <cell r="S4" t="str">
            <v xml:space="preserve">MOD       </v>
          </cell>
        </row>
        <row r="5">
          <cell r="A5" t="str">
            <v>ES263</v>
          </cell>
          <cell r="B5" t="str">
            <v>17/02/2012</v>
          </cell>
          <cell r="D5" t="str">
            <v>SANCHEZ, DENIS ALBERTO</v>
          </cell>
          <cell r="F5" t="str">
            <v>ES</v>
          </cell>
          <cell r="G5">
            <v>263</v>
          </cell>
          <cell r="I5">
            <v>540</v>
          </cell>
          <cell r="J5">
            <v>556</v>
          </cell>
          <cell r="K5" t="str">
            <v>Producción Mañana</v>
          </cell>
          <cell r="M5" t="str">
            <v xml:space="preserve">Planta 1                                          </v>
          </cell>
          <cell r="N5" t="str">
            <v xml:space="preserve">Planta 1                                          </v>
          </cell>
          <cell r="O5">
            <v>556</v>
          </cell>
          <cell r="P5" t="str">
            <v xml:space="preserve">REGIS                                             </v>
          </cell>
          <cell r="Q5" t="str">
            <v xml:space="preserve">9160-AA U EXTERIOR                                </v>
          </cell>
          <cell r="S5" t="str">
            <v xml:space="preserve">MOI       </v>
          </cell>
        </row>
        <row r="6">
          <cell r="A6" t="str">
            <v>ES264</v>
          </cell>
          <cell r="B6" t="str">
            <v>17/02/2012</v>
          </cell>
          <cell r="D6" t="str">
            <v>ROMERO, ROMINA ESTEFANIA</v>
          </cell>
          <cell r="F6" t="str">
            <v>ES</v>
          </cell>
          <cell r="G6">
            <v>264</v>
          </cell>
          <cell r="I6">
            <v>540</v>
          </cell>
          <cell r="J6">
            <v>540</v>
          </cell>
          <cell r="K6" t="str">
            <v>Producción Mañana</v>
          </cell>
          <cell r="M6" t="str">
            <v xml:space="preserve">Planta 1                                          </v>
          </cell>
          <cell r="N6" t="str">
            <v xml:space="preserve">General                                           </v>
          </cell>
          <cell r="O6">
            <v>1440</v>
          </cell>
          <cell r="P6" t="str">
            <v xml:space="preserve">(3) Licencia sin goce HT                          </v>
          </cell>
          <cell r="Q6" t="str">
            <v xml:space="preserve">9161-AA  INS Y  COMPL                             </v>
          </cell>
          <cell r="S6" t="str">
            <v xml:space="preserve">MOD       </v>
          </cell>
        </row>
        <row r="7">
          <cell r="A7" t="str">
            <v>ES274</v>
          </cell>
          <cell r="B7" t="str">
            <v>17/02/2012</v>
          </cell>
          <cell r="D7" t="str">
            <v>BURGOS, MARTIN EZEQUIEL</v>
          </cell>
          <cell r="F7" t="str">
            <v>ES</v>
          </cell>
          <cell r="G7">
            <v>274</v>
          </cell>
          <cell r="I7">
            <v>540</v>
          </cell>
          <cell r="J7">
            <v>550</v>
          </cell>
          <cell r="K7" t="str">
            <v>Producción Mañana</v>
          </cell>
          <cell r="M7" t="str">
            <v xml:space="preserve">Planta 1                                          </v>
          </cell>
          <cell r="N7" t="str">
            <v xml:space="preserve">General                                           </v>
          </cell>
          <cell r="O7">
            <v>4</v>
          </cell>
          <cell r="P7" t="str">
            <v xml:space="preserve">(2) Horas Llegada Tarde HT                        </v>
          </cell>
          <cell r="S7" t="str">
            <v xml:space="preserve">MOI       </v>
          </cell>
        </row>
        <row r="8">
          <cell r="A8" t="str">
            <v>ES274</v>
          </cell>
          <cell r="B8" t="str">
            <v>17/02/2012</v>
          </cell>
          <cell r="D8" t="str">
            <v>BURGOS, MARTIN EZEQUIEL</v>
          </cell>
          <cell r="F8" t="str">
            <v>ES</v>
          </cell>
          <cell r="G8">
            <v>274</v>
          </cell>
          <cell r="I8">
            <v>540</v>
          </cell>
          <cell r="J8">
            <v>550</v>
          </cell>
          <cell r="K8" t="str">
            <v>Producción Mañana</v>
          </cell>
          <cell r="M8" t="str">
            <v xml:space="preserve">Planta 1                                          </v>
          </cell>
          <cell r="N8" t="str">
            <v xml:space="preserve">Planta 1                                          </v>
          </cell>
          <cell r="O8">
            <v>546</v>
          </cell>
          <cell r="P8" t="str">
            <v xml:space="preserve">REGIS                                             </v>
          </cell>
          <cell r="S8" t="str">
            <v xml:space="preserve">MOI       </v>
          </cell>
        </row>
        <row r="9">
          <cell r="A9" t="str">
            <v>ES289</v>
          </cell>
          <cell r="B9" t="str">
            <v>17/02/2012</v>
          </cell>
          <cell r="D9" t="str">
            <v>MALDONADO, MONTAÑO OMAR MILTON</v>
          </cell>
          <cell r="F9" t="str">
            <v>ES</v>
          </cell>
          <cell r="G9">
            <v>289</v>
          </cell>
          <cell r="I9">
            <v>540</v>
          </cell>
          <cell r="J9">
            <v>565</v>
          </cell>
          <cell r="K9" t="str">
            <v>Producción Mañana</v>
          </cell>
          <cell r="M9" t="str">
            <v xml:space="preserve">Planta 1                                          </v>
          </cell>
          <cell r="N9" t="str">
            <v xml:space="preserve">Planta 1                                          </v>
          </cell>
          <cell r="O9">
            <v>565</v>
          </cell>
          <cell r="P9" t="str">
            <v xml:space="preserve">REGIS                                             </v>
          </cell>
          <cell r="Q9" t="str">
            <v xml:space="preserve">9160-AA U EXTERIOR                                </v>
          </cell>
          <cell r="R9" t="str">
            <v>AIRE-UNID.EXTERIOR</v>
          </cell>
          <cell r="S9" t="str">
            <v xml:space="preserve">MOD       </v>
          </cell>
        </row>
        <row r="10">
          <cell r="A10" t="str">
            <v>ES294</v>
          </cell>
          <cell r="B10" t="str">
            <v>17/02/2012</v>
          </cell>
          <cell r="D10" t="str">
            <v>APRILE, ARIEL FRANCISCO</v>
          </cell>
          <cell r="F10" t="str">
            <v>ES</v>
          </cell>
          <cell r="G10">
            <v>294</v>
          </cell>
          <cell r="I10">
            <v>540</v>
          </cell>
          <cell r="J10">
            <v>554</v>
          </cell>
          <cell r="K10" t="str">
            <v>Producción 8 a 17</v>
          </cell>
          <cell r="M10" t="str">
            <v xml:space="preserve">Planta 1                                          </v>
          </cell>
          <cell r="N10" t="str">
            <v xml:space="preserve">Planta 1                                          </v>
          </cell>
          <cell r="O10">
            <v>1662</v>
          </cell>
          <cell r="P10" t="str">
            <v xml:space="preserve">REGIS                                             </v>
          </cell>
          <cell r="S10" t="str">
            <v xml:space="preserve">MOI       </v>
          </cell>
        </row>
        <row r="11">
          <cell r="A11" t="str">
            <v>ES297</v>
          </cell>
          <cell r="B11" t="str">
            <v>17/02/2012</v>
          </cell>
          <cell r="D11" t="str">
            <v>MAIDANA, DIEGO ALEJANDRO</v>
          </cell>
          <cell r="F11" t="str">
            <v>ES</v>
          </cell>
          <cell r="G11">
            <v>297</v>
          </cell>
          <cell r="I11">
            <v>540</v>
          </cell>
          <cell r="J11">
            <v>556</v>
          </cell>
          <cell r="K11" t="str">
            <v>***Nuevo Produccion Tarde</v>
          </cell>
          <cell r="M11" t="str">
            <v xml:space="preserve">Planta 1                                          </v>
          </cell>
          <cell r="N11" t="str">
            <v xml:space="preserve">General                                           </v>
          </cell>
          <cell r="O11">
            <v>148</v>
          </cell>
          <cell r="P11" t="str">
            <v xml:space="preserve">(2) Horas Lic sin goce HT                         </v>
          </cell>
          <cell r="Q11" t="str">
            <v xml:space="preserve">9191-AUDIO NOBLEX                                 </v>
          </cell>
          <cell r="S11" t="str">
            <v xml:space="preserve">MOD       </v>
          </cell>
        </row>
        <row r="12">
          <cell r="A12" t="str">
            <v>ES297</v>
          </cell>
          <cell r="B12" t="str">
            <v>17/02/2012</v>
          </cell>
          <cell r="D12" t="str">
            <v>MAIDANA, DIEGO ALEJANDRO</v>
          </cell>
          <cell r="F12" t="str">
            <v>ES</v>
          </cell>
          <cell r="G12">
            <v>297</v>
          </cell>
          <cell r="I12">
            <v>540</v>
          </cell>
          <cell r="J12">
            <v>556</v>
          </cell>
          <cell r="K12" t="str">
            <v>***Nuevo Produccion Tarde</v>
          </cell>
          <cell r="M12" t="str">
            <v xml:space="preserve">Planta 1                                          </v>
          </cell>
          <cell r="N12" t="str">
            <v xml:space="preserve">Planta 1                                          </v>
          </cell>
          <cell r="O12">
            <v>408</v>
          </cell>
          <cell r="P12" t="str">
            <v xml:space="preserve">REGIS                                             </v>
          </cell>
          <cell r="Q12" t="str">
            <v xml:space="preserve">9191-AUDIO NOBLEX                                 </v>
          </cell>
          <cell r="S12" t="str">
            <v xml:space="preserve">MOD       </v>
          </cell>
        </row>
        <row r="13">
          <cell r="A13" t="str">
            <v>ES306</v>
          </cell>
          <cell r="B13" t="str">
            <v>17/02/2012</v>
          </cell>
          <cell r="D13" t="str">
            <v>PESSOA, MALAISE EVANGELINA</v>
          </cell>
          <cell r="F13" t="str">
            <v>ES</v>
          </cell>
          <cell r="G13">
            <v>306</v>
          </cell>
          <cell r="I13">
            <v>540</v>
          </cell>
          <cell r="J13">
            <v>549</v>
          </cell>
          <cell r="K13" t="str">
            <v>***Nuevo Produccion Tarde</v>
          </cell>
          <cell r="M13" t="str">
            <v xml:space="preserve">Planta 1                                          </v>
          </cell>
          <cell r="N13" t="str">
            <v xml:space="preserve">General                                           </v>
          </cell>
          <cell r="O13">
            <v>148</v>
          </cell>
          <cell r="P13" t="str">
            <v xml:space="preserve">(2) Horas Lic sin goce HT                         </v>
          </cell>
          <cell r="Q13" t="str">
            <v xml:space="preserve">9160-AA U EXTERIOR                                </v>
          </cell>
          <cell r="R13" t="str">
            <v>AIRE-UNID.EXTERIOR TARDE</v>
          </cell>
          <cell r="S13" t="str">
            <v xml:space="preserve">MOD       </v>
          </cell>
        </row>
        <row r="14">
          <cell r="A14" t="str">
            <v>ES306</v>
          </cell>
          <cell r="B14" t="str">
            <v>17/02/2012</v>
          </cell>
          <cell r="D14" t="str">
            <v>PESSOA, MALAISE EVANGELINA</v>
          </cell>
          <cell r="F14" t="str">
            <v>ES</v>
          </cell>
          <cell r="G14">
            <v>306</v>
          </cell>
          <cell r="I14">
            <v>540</v>
          </cell>
          <cell r="J14">
            <v>549</v>
          </cell>
          <cell r="K14" t="str">
            <v>***Nuevo Produccion Tarde</v>
          </cell>
          <cell r="M14" t="str">
            <v xml:space="preserve">Planta 1                                          </v>
          </cell>
          <cell r="N14" t="str">
            <v xml:space="preserve">Planta 1                                          </v>
          </cell>
          <cell r="O14">
            <v>401</v>
          </cell>
          <cell r="P14" t="str">
            <v xml:space="preserve">REGIS                                             </v>
          </cell>
          <cell r="Q14" t="str">
            <v xml:space="preserve">9160-AA U EXTERIOR                                </v>
          </cell>
          <cell r="R14" t="str">
            <v>AIRE-UNID.EXTERIOR TARDE</v>
          </cell>
          <cell r="S14" t="str">
            <v xml:space="preserve">MOD       </v>
          </cell>
        </row>
        <row r="15">
          <cell r="A15" t="str">
            <v>ES307</v>
          </cell>
          <cell r="B15" t="str">
            <v>17/02/2012</v>
          </cell>
          <cell r="D15" t="str">
            <v>GODOY, MARIA EVA</v>
          </cell>
          <cell r="F15" t="str">
            <v>ES</v>
          </cell>
          <cell r="G15">
            <v>307</v>
          </cell>
          <cell r="I15">
            <v>540</v>
          </cell>
          <cell r="J15">
            <v>768</v>
          </cell>
          <cell r="K15" t="str">
            <v>***Nuevo Produccion Tarde</v>
          </cell>
          <cell r="M15" t="str">
            <v xml:space="preserve">Planta 1                                          </v>
          </cell>
          <cell r="N15" t="str">
            <v xml:space="preserve">Planta 1                                          </v>
          </cell>
          <cell r="O15">
            <v>768</v>
          </cell>
          <cell r="P15" t="str">
            <v xml:space="preserve">REGIS                                             </v>
          </cell>
          <cell r="Q15" t="str">
            <v xml:space="preserve">9161-AA  INS Y  COMPL                             </v>
          </cell>
          <cell r="S15" t="str">
            <v xml:space="preserve">MOD       </v>
          </cell>
        </row>
        <row r="16">
          <cell r="A16" t="str">
            <v>ES308</v>
          </cell>
          <cell r="B16" t="str">
            <v>17/02/2012</v>
          </cell>
          <cell r="D16" t="str">
            <v>ZUAREZ, VERONICA ANDREA</v>
          </cell>
          <cell r="F16" t="str">
            <v>ES</v>
          </cell>
          <cell r="G16">
            <v>308</v>
          </cell>
          <cell r="I16">
            <v>540</v>
          </cell>
          <cell r="J16">
            <v>573</v>
          </cell>
          <cell r="K16" t="str">
            <v>Producción Mañana</v>
          </cell>
          <cell r="M16" t="str">
            <v xml:space="preserve">Planta 1                                          </v>
          </cell>
          <cell r="N16" t="str">
            <v xml:space="preserve">Planta 1                                          </v>
          </cell>
          <cell r="O16">
            <v>573</v>
          </cell>
          <cell r="P16" t="str">
            <v xml:space="preserve">REGIS                                             </v>
          </cell>
          <cell r="Q16" t="str">
            <v xml:space="preserve">9165- AA VENTANA                                  </v>
          </cell>
          <cell r="R16" t="str">
            <v>AIRE-VENTANA</v>
          </cell>
          <cell r="S16" t="str">
            <v xml:space="preserve">MOD       </v>
          </cell>
        </row>
        <row r="17">
          <cell r="A17" t="str">
            <v>ES309</v>
          </cell>
          <cell r="B17" t="str">
            <v>17/02/2012</v>
          </cell>
          <cell r="D17" t="str">
            <v>MOLINA, TANIA GISELA</v>
          </cell>
          <cell r="F17" t="str">
            <v>ES</v>
          </cell>
          <cell r="G17">
            <v>309</v>
          </cell>
          <cell r="I17">
            <v>540</v>
          </cell>
          <cell r="J17">
            <v>562</v>
          </cell>
          <cell r="K17" t="str">
            <v>Producción Mañana</v>
          </cell>
          <cell r="M17" t="str">
            <v xml:space="preserve">Planta 1                                          </v>
          </cell>
          <cell r="N17" t="str">
            <v xml:space="preserve">Planta 1                                          </v>
          </cell>
          <cell r="O17">
            <v>562</v>
          </cell>
          <cell r="P17" t="str">
            <v xml:space="preserve">REGIS                                             </v>
          </cell>
          <cell r="Q17" t="str">
            <v xml:space="preserve">9165- AA VENTANA                                  </v>
          </cell>
          <cell r="R17" t="str">
            <v>AIRE-VENTANA</v>
          </cell>
          <cell r="S17" t="str">
            <v xml:space="preserve">MOD       </v>
          </cell>
        </row>
        <row r="18">
          <cell r="A18" t="str">
            <v>ES310</v>
          </cell>
          <cell r="B18" t="str">
            <v>17/02/2012</v>
          </cell>
          <cell r="D18" t="str">
            <v>VACA, VANESA GRACIELA</v>
          </cell>
          <cell r="F18" t="str">
            <v>ES</v>
          </cell>
          <cell r="G18">
            <v>310</v>
          </cell>
          <cell r="I18">
            <v>540</v>
          </cell>
          <cell r="J18">
            <v>544</v>
          </cell>
          <cell r="K18" t="str">
            <v>Producción Mañana</v>
          </cell>
          <cell r="M18" t="str">
            <v xml:space="preserve">Planta 1                                          </v>
          </cell>
          <cell r="N18" t="str">
            <v xml:space="preserve">Planta 1                                          </v>
          </cell>
          <cell r="O18">
            <v>544</v>
          </cell>
          <cell r="P18" t="str">
            <v xml:space="preserve">REGIS                                             </v>
          </cell>
          <cell r="Q18" t="str">
            <v xml:space="preserve">9161-AA  INS Y  COMPL                             </v>
          </cell>
          <cell r="R18" t="str">
            <v>AIRE-INS.ML</v>
          </cell>
          <cell r="S18" t="str">
            <v xml:space="preserve">MOD       </v>
          </cell>
        </row>
        <row r="19">
          <cell r="A19" t="str">
            <v>ES312</v>
          </cell>
          <cell r="B19" t="str">
            <v>17/02/2012</v>
          </cell>
          <cell r="D19" t="str">
            <v>MALDONADO, MARTA RUTH</v>
          </cell>
          <cell r="F19" t="str">
            <v>ES</v>
          </cell>
          <cell r="G19">
            <v>312</v>
          </cell>
          <cell r="I19">
            <v>540</v>
          </cell>
          <cell r="J19">
            <v>725</v>
          </cell>
          <cell r="K19" t="str">
            <v>Producción Mañana</v>
          </cell>
          <cell r="M19" t="str">
            <v xml:space="preserve">Planta 1                                          </v>
          </cell>
          <cell r="N19" t="str">
            <v xml:space="preserve">Planta 1                                          </v>
          </cell>
          <cell r="O19">
            <v>725</v>
          </cell>
          <cell r="P19" t="str">
            <v xml:space="preserve">REGIS                                             </v>
          </cell>
          <cell r="Q19" t="str">
            <v xml:space="preserve">9165- AA VENTANA                                  </v>
          </cell>
          <cell r="R19" t="str">
            <v>AIRE-SOLDADURA</v>
          </cell>
          <cell r="S19" t="str">
            <v xml:space="preserve">MOD       </v>
          </cell>
        </row>
        <row r="20">
          <cell r="A20" t="str">
            <v>ES313</v>
          </cell>
          <cell r="B20" t="str">
            <v>17/02/2012</v>
          </cell>
          <cell r="D20" t="str">
            <v>ROMERO, ANA LAURA</v>
          </cell>
          <cell r="F20" t="str">
            <v>ES</v>
          </cell>
          <cell r="G20">
            <v>313</v>
          </cell>
          <cell r="I20">
            <v>540</v>
          </cell>
          <cell r="J20">
            <v>562</v>
          </cell>
          <cell r="K20" t="str">
            <v>Producción Mañana</v>
          </cell>
          <cell r="M20" t="str">
            <v xml:space="preserve">Planta 1                                          </v>
          </cell>
          <cell r="N20" t="str">
            <v xml:space="preserve">General                                           </v>
          </cell>
          <cell r="O20">
            <v>61</v>
          </cell>
          <cell r="P20" t="str">
            <v xml:space="preserve">(2) Horas Lic sin goce HT                         </v>
          </cell>
          <cell r="Q20" t="str">
            <v xml:space="preserve">9165- AA VENTANA                                  </v>
          </cell>
          <cell r="R20" t="str">
            <v>AIRE-VENTANA</v>
          </cell>
          <cell r="S20" t="str">
            <v xml:space="preserve">MOD       </v>
          </cell>
        </row>
        <row r="21">
          <cell r="A21" t="str">
            <v>ES313</v>
          </cell>
          <cell r="B21" t="str">
            <v>17/02/2012</v>
          </cell>
          <cell r="D21" t="str">
            <v>ROMERO, ANA LAURA</v>
          </cell>
          <cell r="F21" t="str">
            <v>ES</v>
          </cell>
          <cell r="G21">
            <v>313</v>
          </cell>
          <cell r="I21">
            <v>540</v>
          </cell>
          <cell r="J21">
            <v>562</v>
          </cell>
          <cell r="K21" t="str">
            <v>Producción Mañana</v>
          </cell>
          <cell r="M21" t="str">
            <v xml:space="preserve">Planta 1                                          </v>
          </cell>
          <cell r="N21" t="str">
            <v xml:space="preserve">Planta 1                                          </v>
          </cell>
          <cell r="O21">
            <v>1002</v>
          </cell>
          <cell r="P21" t="str">
            <v xml:space="preserve">REGIS                                             </v>
          </cell>
          <cell r="Q21" t="str">
            <v xml:space="preserve">9165- AA VENTANA                                  </v>
          </cell>
          <cell r="R21" t="str">
            <v>AIRE-VENTANA</v>
          </cell>
          <cell r="S21" t="str">
            <v xml:space="preserve">MOD       </v>
          </cell>
        </row>
        <row r="22">
          <cell r="A22" t="str">
            <v>ES314</v>
          </cell>
          <cell r="B22" t="str">
            <v>17/02/2012</v>
          </cell>
          <cell r="D22" t="str">
            <v>GALLARDO, PAMELA NOEMI</v>
          </cell>
          <cell r="F22" t="str">
            <v>ES</v>
          </cell>
          <cell r="G22">
            <v>314</v>
          </cell>
          <cell r="I22">
            <v>540</v>
          </cell>
          <cell r="J22">
            <v>574</v>
          </cell>
          <cell r="K22" t="str">
            <v>Producción Mañana</v>
          </cell>
          <cell r="M22" t="str">
            <v xml:space="preserve">Planta 1                                          </v>
          </cell>
          <cell r="N22" t="str">
            <v xml:space="preserve">Planta 1                                          </v>
          </cell>
          <cell r="O22">
            <v>574</v>
          </cell>
          <cell r="P22" t="str">
            <v xml:space="preserve">REGIS                                             </v>
          </cell>
          <cell r="Q22" t="str">
            <v xml:space="preserve">9165- AA VENTANA                                  </v>
          </cell>
          <cell r="R22" t="str">
            <v>AIRE-VENTANA</v>
          </cell>
          <cell r="S22" t="str">
            <v xml:space="preserve">MOD       </v>
          </cell>
        </row>
        <row r="23">
          <cell r="A23" t="str">
            <v>ES315</v>
          </cell>
          <cell r="B23" t="str">
            <v>17/02/2012</v>
          </cell>
          <cell r="D23" t="str">
            <v>URAN, MATIAS NICOLAS</v>
          </cell>
          <cell r="F23" t="str">
            <v>ES</v>
          </cell>
          <cell r="G23">
            <v>315</v>
          </cell>
          <cell r="I23">
            <v>540</v>
          </cell>
          <cell r="J23">
            <v>728</v>
          </cell>
          <cell r="K23" t="str">
            <v>Producción Mañana</v>
          </cell>
          <cell r="M23" t="str">
            <v xml:space="preserve">Planta 1                                          </v>
          </cell>
          <cell r="N23" t="str">
            <v xml:space="preserve">Planta 1                                          </v>
          </cell>
          <cell r="O23">
            <v>728</v>
          </cell>
          <cell r="P23" t="str">
            <v xml:space="preserve">REGIS                                             </v>
          </cell>
          <cell r="Q23" t="str">
            <v xml:space="preserve">9165- AA VENTANA                                  </v>
          </cell>
          <cell r="R23" t="str">
            <v>AIRE-VENTANA</v>
          </cell>
          <cell r="S23" t="str">
            <v xml:space="preserve">MOD       </v>
          </cell>
        </row>
        <row r="24">
          <cell r="A24" t="str">
            <v>ES316</v>
          </cell>
          <cell r="B24" t="str">
            <v>17/02/2012</v>
          </cell>
          <cell r="D24" t="str">
            <v>ROSS, DAVID FRANCISCO</v>
          </cell>
          <cell r="F24" t="str">
            <v>ES</v>
          </cell>
          <cell r="G24">
            <v>316</v>
          </cell>
          <cell r="I24">
            <v>540</v>
          </cell>
          <cell r="J24">
            <v>562</v>
          </cell>
          <cell r="K24" t="str">
            <v>***Nuevo Produccion Tarde</v>
          </cell>
          <cell r="M24" t="str">
            <v xml:space="preserve">Planta 1                                          </v>
          </cell>
          <cell r="N24" t="str">
            <v xml:space="preserve">Planta 1                                          </v>
          </cell>
          <cell r="O24">
            <v>562</v>
          </cell>
          <cell r="P24" t="str">
            <v xml:space="preserve">REGIS                                             </v>
          </cell>
          <cell r="Q24" t="str">
            <v xml:space="preserve">9159-AA U  INTERIOR                               </v>
          </cell>
          <cell r="R24" t="str">
            <v>AIRE-UNID.INTERIOR TARDE</v>
          </cell>
          <cell r="S24" t="str">
            <v xml:space="preserve">MOD       </v>
          </cell>
        </row>
        <row r="25">
          <cell r="A25" t="str">
            <v>ES317</v>
          </cell>
          <cell r="B25" t="str">
            <v>17/02/2012</v>
          </cell>
          <cell r="D25" t="str">
            <v>REYNES, JUAN MARCELO</v>
          </cell>
          <cell r="F25" t="str">
            <v>ES</v>
          </cell>
          <cell r="G25">
            <v>317</v>
          </cell>
          <cell r="I25">
            <v>540</v>
          </cell>
          <cell r="J25">
            <v>550</v>
          </cell>
          <cell r="K25" t="str">
            <v>Producción Mañana</v>
          </cell>
          <cell r="M25" t="str">
            <v xml:space="preserve">Planta 1                                          </v>
          </cell>
          <cell r="N25" t="str">
            <v xml:space="preserve">General                                           </v>
          </cell>
          <cell r="O25">
            <v>8</v>
          </cell>
          <cell r="P25" t="str">
            <v xml:space="preserve">(2) Horas Llegada Tarde HT                        </v>
          </cell>
          <cell r="Q25" t="str">
            <v xml:space="preserve">9165- AA VENTANA                                  </v>
          </cell>
          <cell r="R25" t="str">
            <v>AIRE-VENTANA</v>
          </cell>
          <cell r="S25" t="str">
            <v xml:space="preserve">MOD       </v>
          </cell>
        </row>
        <row r="26">
          <cell r="A26" t="str">
            <v>ES317</v>
          </cell>
          <cell r="B26" t="str">
            <v>17/02/2012</v>
          </cell>
          <cell r="D26" t="str">
            <v>REYNES, JUAN MARCELO</v>
          </cell>
          <cell r="F26" t="str">
            <v>ES</v>
          </cell>
          <cell r="G26">
            <v>317</v>
          </cell>
          <cell r="I26">
            <v>540</v>
          </cell>
          <cell r="J26">
            <v>550</v>
          </cell>
          <cell r="K26" t="str">
            <v>Producción Mañana</v>
          </cell>
          <cell r="M26" t="str">
            <v xml:space="preserve">Planta 1                                          </v>
          </cell>
          <cell r="N26" t="str">
            <v xml:space="preserve">Planta 1                                          </v>
          </cell>
          <cell r="O26">
            <v>542</v>
          </cell>
          <cell r="P26" t="str">
            <v xml:space="preserve">REGIS                                             </v>
          </cell>
          <cell r="Q26" t="str">
            <v xml:space="preserve">9165- AA VENTANA                                  </v>
          </cell>
          <cell r="R26" t="str">
            <v>AIRE-VENTANA</v>
          </cell>
          <cell r="S26" t="str">
            <v xml:space="preserve">MOD       </v>
          </cell>
        </row>
        <row r="27">
          <cell r="A27" t="str">
            <v>ES318</v>
          </cell>
          <cell r="B27" t="str">
            <v>17/02/2012</v>
          </cell>
          <cell r="D27" t="str">
            <v>GONZALEZ, CARLOS ADRIAN</v>
          </cell>
          <cell r="F27" t="str">
            <v>ES</v>
          </cell>
          <cell r="G27">
            <v>318</v>
          </cell>
          <cell r="I27">
            <v>540</v>
          </cell>
          <cell r="J27">
            <v>559</v>
          </cell>
          <cell r="K27" t="str">
            <v>Producción Mañana</v>
          </cell>
          <cell r="M27" t="str">
            <v xml:space="preserve">Planta 1                                          </v>
          </cell>
          <cell r="N27" t="str">
            <v xml:space="preserve">Planta 1                                          </v>
          </cell>
          <cell r="O27">
            <v>559</v>
          </cell>
          <cell r="P27" t="str">
            <v xml:space="preserve">REGIS                                             </v>
          </cell>
          <cell r="Q27" t="str">
            <v xml:space="preserve">9163-AA SOLDADURA Y DOBLADORA                     </v>
          </cell>
          <cell r="R27" t="str">
            <v>AIRE-SOLDADURA</v>
          </cell>
          <cell r="S27" t="str">
            <v xml:space="preserve">MOD       </v>
          </cell>
        </row>
        <row r="28">
          <cell r="A28" t="str">
            <v>ES319</v>
          </cell>
          <cell r="B28" t="str">
            <v>17/02/2012</v>
          </cell>
          <cell r="D28" t="str">
            <v>VILLALBA, JONATAN OSCAR</v>
          </cell>
          <cell r="F28" t="str">
            <v>ES</v>
          </cell>
          <cell r="G28">
            <v>319</v>
          </cell>
          <cell r="I28">
            <v>540</v>
          </cell>
          <cell r="J28">
            <v>559</v>
          </cell>
          <cell r="K28" t="str">
            <v>Producción Mañana</v>
          </cell>
          <cell r="M28" t="str">
            <v xml:space="preserve">Planta 1                                          </v>
          </cell>
          <cell r="N28" t="str">
            <v xml:space="preserve">Planta 1                                          </v>
          </cell>
          <cell r="O28">
            <v>559</v>
          </cell>
          <cell r="P28" t="str">
            <v xml:space="preserve">REGIS                                             </v>
          </cell>
          <cell r="Q28" t="str">
            <v xml:space="preserve">9165- AA VENTANA                                  </v>
          </cell>
          <cell r="R28" t="str">
            <v>AIRE-VENTANA</v>
          </cell>
          <cell r="S28" t="str">
            <v xml:space="preserve">MOD       </v>
          </cell>
        </row>
        <row r="29">
          <cell r="A29" t="str">
            <v>ES320</v>
          </cell>
          <cell r="B29" t="str">
            <v>17/02/2012</v>
          </cell>
          <cell r="D29" t="str">
            <v>ROMERO, DOUGLAS LEONEL</v>
          </cell>
          <cell r="F29" t="str">
            <v>ES</v>
          </cell>
          <cell r="G29">
            <v>320</v>
          </cell>
          <cell r="I29">
            <v>540</v>
          </cell>
          <cell r="J29">
            <v>566</v>
          </cell>
          <cell r="K29" t="str">
            <v>Producción Mañana</v>
          </cell>
          <cell r="M29" t="str">
            <v xml:space="preserve">Planta 1                                          </v>
          </cell>
          <cell r="N29" t="str">
            <v xml:space="preserve">Planta 1                                          </v>
          </cell>
          <cell r="O29">
            <v>566</v>
          </cell>
          <cell r="P29" t="str">
            <v xml:space="preserve">REGIS                                             </v>
          </cell>
          <cell r="Q29" t="str">
            <v xml:space="preserve">9165- AA VENTANA                                  </v>
          </cell>
          <cell r="R29" t="str">
            <v>AIRE-VENTANA</v>
          </cell>
          <cell r="S29" t="str">
            <v xml:space="preserve">MOD       </v>
          </cell>
        </row>
        <row r="30">
          <cell r="A30" t="str">
            <v>ES321</v>
          </cell>
          <cell r="B30" t="str">
            <v>17/02/2012</v>
          </cell>
          <cell r="D30" t="str">
            <v>FERNANDEZ, MAMANI ARIEL RENE</v>
          </cell>
          <cell r="F30" t="str">
            <v>ES</v>
          </cell>
          <cell r="G30">
            <v>321</v>
          </cell>
          <cell r="I30">
            <v>540</v>
          </cell>
          <cell r="J30">
            <v>556</v>
          </cell>
          <cell r="K30" t="str">
            <v>Producción Mañana</v>
          </cell>
          <cell r="M30" t="str">
            <v xml:space="preserve">Planta 1                                          </v>
          </cell>
          <cell r="N30" t="str">
            <v xml:space="preserve">Planta 1                                          </v>
          </cell>
          <cell r="O30">
            <v>556</v>
          </cell>
          <cell r="P30" t="str">
            <v xml:space="preserve">REGIS                                             </v>
          </cell>
          <cell r="Q30" t="str">
            <v xml:space="preserve">9165- AA VENTANA                                  </v>
          </cell>
          <cell r="R30" t="str">
            <v>AIRE-VENTANA</v>
          </cell>
          <cell r="S30" t="str">
            <v xml:space="preserve">MOD       </v>
          </cell>
        </row>
        <row r="31">
          <cell r="A31" t="str">
            <v>ES322</v>
          </cell>
          <cell r="B31" t="str">
            <v>17/02/2012</v>
          </cell>
          <cell r="D31" t="str">
            <v>CASIMIRO, OSCAR DARIO</v>
          </cell>
          <cell r="F31" t="str">
            <v>ES</v>
          </cell>
          <cell r="G31">
            <v>322</v>
          </cell>
          <cell r="I31">
            <v>540</v>
          </cell>
          <cell r="J31">
            <v>555</v>
          </cell>
          <cell r="K31" t="str">
            <v>***Nuevo Produccion Tarde</v>
          </cell>
          <cell r="M31" t="str">
            <v xml:space="preserve">Planta 1                                          </v>
          </cell>
          <cell r="N31" t="str">
            <v xml:space="preserve">Planta 1                                          </v>
          </cell>
          <cell r="O31">
            <v>1110</v>
          </cell>
          <cell r="P31" t="str">
            <v xml:space="preserve">REGIS                                             </v>
          </cell>
          <cell r="Q31" t="str">
            <v xml:space="preserve">9165- AA VENTANA                                  </v>
          </cell>
          <cell r="R31" t="str">
            <v>AIRE-UNID.INTERIOR TARDE</v>
          </cell>
          <cell r="S31" t="str">
            <v xml:space="preserve">MOD       </v>
          </cell>
        </row>
        <row r="32">
          <cell r="A32" t="str">
            <v>ES323</v>
          </cell>
          <cell r="B32" t="str">
            <v>17/02/2012</v>
          </cell>
          <cell r="D32" t="str">
            <v>MEDINA, MATIAS DANIEL</v>
          </cell>
          <cell r="F32" t="str">
            <v>ES</v>
          </cell>
          <cell r="G32">
            <v>323</v>
          </cell>
          <cell r="I32">
            <v>540</v>
          </cell>
          <cell r="J32">
            <v>555</v>
          </cell>
          <cell r="K32" t="str">
            <v>Producción Mañana</v>
          </cell>
          <cell r="M32" t="str">
            <v xml:space="preserve">Planta 1                                          </v>
          </cell>
          <cell r="N32" t="str">
            <v xml:space="preserve">Planta 1                                          </v>
          </cell>
          <cell r="O32">
            <v>555</v>
          </cell>
          <cell r="P32" t="str">
            <v xml:space="preserve">REGIS                                             </v>
          </cell>
          <cell r="Q32" t="str">
            <v xml:space="preserve">9165- AA VENTANA                                  </v>
          </cell>
          <cell r="R32" t="str">
            <v>AIRE-VENTANA</v>
          </cell>
          <cell r="S32" t="str">
            <v xml:space="preserve">MOD       </v>
          </cell>
        </row>
        <row r="33">
          <cell r="A33" t="str">
            <v>ES324</v>
          </cell>
          <cell r="B33" t="str">
            <v>17/02/2012</v>
          </cell>
          <cell r="D33" t="str">
            <v>PISTAN, RAMIRO LUIS FELIX</v>
          </cell>
          <cell r="F33" t="str">
            <v>ES</v>
          </cell>
          <cell r="G33">
            <v>324</v>
          </cell>
          <cell r="I33">
            <v>540</v>
          </cell>
          <cell r="J33">
            <v>724</v>
          </cell>
          <cell r="K33" t="str">
            <v>***Nuevo Produccion Tarde</v>
          </cell>
          <cell r="M33" t="str">
            <v xml:space="preserve">Planta 1                                          </v>
          </cell>
          <cell r="N33" t="str">
            <v xml:space="preserve">Planta 1                                          </v>
          </cell>
          <cell r="O33">
            <v>724</v>
          </cell>
          <cell r="P33" t="str">
            <v xml:space="preserve">REGIS                                             </v>
          </cell>
          <cell r="Q33" t="str">
            <v xml:space="preserve">9159-AA U  INTERIOR                               </v>
          </cell>
          <cell r="R33" t="str">
            <v>AIRE-UNID.INTERIOR TARDE</v>
          </cell>
          <cell r="S33" t="str">
            <v xml:space="preserve">MOD       </v>
          </cell>
        </row>
        <row r="34">
          <cell r="A34" t="str">
            <v>ES325</v>
          </cell>
          <cell r="B34" t="str">
            <v>17/02/2012</v>
          </cell>
          <cell r="D34" t="str">
            <v>DIAZ, LUCAS MARTIN</v>
          </cell>
          <cell r="F34" t="str">
            <v>ES</v>
          </cell>
          <cell r="G34">
            <v>325</v>
          </cell>
          <cell r="I34">
            <v>540</v>
          </cell>
          <cell r="J34">
            <v>553</v>
          </cell>
          <cell r="K34" t="str">
            <v>Producción Mañana</v>
          </cell>
          <cell r="M34" t="str">
            <v xml:space="preserve">Planta 1                                          </v>
          </cell>
          <cell r="N34" t="str">
            <v xml:space="preserve">Planta 1                                          </v>
          </cell>
          <cell r="O34">
            <v>553</v>
          </cell>
          <cell r="P34" t="str">
            <v xml:space="preserve">REGIS                                             </v>
          </cell>
          <cell r="Q34" t="str">
            <v xml:space="preserve">9165- AA VENTANA                                  </v>
          </cell>
          <cell r="S34" t="str">
            <v xml:space="preserve">MOD       </v>
          </cell>
        </row>
        <row r="35">
          <cell r="A35" t="str">
            <v>ES326</v>
          </cell>
          <cell r="B35" t="str">
            <v>17/02/2012</v>
          </cell>
          <cell r="D35" t="str">
            <v>TEVEZ, FRANCISCO RAUL</v>
          </cell>
          <cell r="F35" t="str">
            <v>ES</v>
          </cell>
          <cell r="G35">
            <v>326</v>
          </cell>
          <cell r="I35">
            <v>540</v>
          </cell>
          <cell r="J35">
            <v>574</v>
          </cell>
          <cell r="K35" t="str">
            <v>Producción Mañana</v>
          </cell>
          <cell r="M35" t="str">
            <v xml:space="preserve">Planta 1                                          </v>
          </cell>
          <cell r="N35" t="str">
            <v xml:space="preserve">Planta 1                                          </v>
          </cell>
          <cell r="O35">
            <v>574</v>
          </cell>
          <cell r="P35" t="str">
            <v xml:space="preserve">REGIS                                             </v>
          </cell>
          <cell r="Q35" t="str">
            <v xml:space="preserve">9165- AA VENTANA                                  </v>
          </cell>
          <cell r="R35" t="str">
            <v>AIRE-VENTANA</v>
          </cell>
          <cell r="S35" t="str">
            <v xml:space="preserve">MOD       </v>
          </cell>
        </row>
        <row r="36">
          <cell r="A36" t="str">
            <v>ES327</v>
          </cell>
          <cell r="B36" t="str">
            <v>17/02/2012</v>
          </cell>
          <cell r="D36" t="str">
            <v>GOMEZ, JORGE FERNANDO</v>
          </cell>
          <cell r="F36" t="str">
            <v>ES</v>
          </cell>
          <cell r="G36">
            <v>327</v>
          </cell>
          <cell r="I36">
            <v>540</v>
          </cell>
          <cell r="J36">
            <v>552</v>
          </cell>
          <cell r="K36" t="str">
            <v>***Nuevo Produccion Tarde</v>
          </cell>
          <cell r="M36" t="str">
            <v xml:space="preserve">Planta 1                                          </v>
          </cell>
          <cell r="N36" t="str">
            <v xml:space="preserve">Planta 1                                          </v>
          </cell>
          <cell r="O36">
            <v>552</v>
          </cell>
          <cell r="P36" t="str">
            <v xml:space="preserve">REGIS                                             </v>
          </cell>
          <cell r="Q36" t="str">
            <v xml:space="preserve">9159-AA U  INTERIOR                               </v>
          </cell>
          <cell r="S36" t="str">
            <v xml:space="preserve">MOD       </v>
          </cell>
        </row>
        <row r="37">
          <cell r="A37" t="str">
            <v>ES328</v>
          </cell>
          <cell r="B37" t="str">
            <v>17/02/2012</v>
          </cell>
          <cell r="D37" t="str">
            <v>ARCE, HERNAN NAHUEL</v>
          </cell>
          <cell r="F37" t="str">
            <v>ES</v>
          </cell>
          <cell r="G37">
            <v>328</v>
          </cell>
          <cell r="I37">
            <v>540</v>
          </cell>
          <cell r="J37">
            <v>542</v>
          </cell>
          <cell r="K37" t="str">
            <v>Producción Mañana</v>
          </cell>
          <cell r="M37" t="str">
            <v xml:space="preserve">Planta 1                                          </v>
          </cell>
          <cell r="N37" t="str">
            <v xml:space="preserve">General                                           </v>
          </cell>
          <cell r="O37">
            <v>1</v>
          </cell>
          <cell r="P37" t="str">
            <v xml:space="preserve">(2) Horas Llegada Tarde HT                        </v>
          </cell>
          <cell r="Q37" t="str">
            <v xml:space="preserve">9165- AA VENTANA                                  </v>
          </cell>
          <cell r="R37" t="str">
            <v>AIRE-VENTANA</v>
          </cell>
          <cell r="S37" t="str">
            <v xml:space="preserve">MOD       </v>
          </cell>
        </row>
        <row r="38">
          <cell r="A38" t="str">
            <v>ES328</v>
          </cell>
          <cell r="B38" t="str">
            <v>17/02/2012</v>
          </cell>
          <cell r="D38" t="str">
            <v>ARCE, HERNAN NAHUEL</v>
          </cell>
          <cell r="F38" t="str">
            <v>ES</v>
          </cell>
          <cell r="G38">
            <v>328</v>
          </cell>
          <cell r="I38">
            <v>540</v>
          </cell>
          <cell r="J38">
            <v>542</v>
          </cell>
          <cell r="K38" t="str">
            <v>Producción Mañana</v>
          </cell>
          <cell r="M38" t="str">
            <v xml:space="preserve">Planta 1                                          </v>
          </cell>
          <cell r="N38" t="str">
            <v xml:space="preserve">Planta 1                                          </v>
          </cell>
          <cell r="O38">
            <v>541</v>
          </cell>
          <cell r="P38" t="str">
            <v xml:space="preserve">REGIS                                             </v>
          </cell>
          <cell r="Q38" t="str">
            <v xml:space="preserve">9165- AA VENTANA                                  </v>
          </cell>
          <cell r="R38" t="str">
            <v>AIRE-VENTANA</v>
          </cell>
          <cell r="S38" t="str">
            <v xml:space="preserve">MOD       </v>
          </cell>
        </row>
        <row r="39">
          <cell r="A39" t="str">
            <v>ES329</v>
          </cell>
          <cell r="B39" t="str">
            <v>17/02/2012</v>
          </cell>
          <cell r="D39" t="str">
            <v>LAGOS, ANDRES LEONARDO</v>
          </cell>
          <cell r="F39" t="str">
            <v>ES</v>
          </cell>
          <cell r="G39">
            <v>329</v>
          </cell>
          <cell r="I39">
            <v>540</v>
          </cell>
          <cell r="J39">
            <v>547</v>
          </cell>
          <cell r="K39" t="str">
            <v>Producción Mañana</v>
          </cell>
          <cell r="M39" t="str">
            <v xml:space="preserve">Planta 1                                          </v>
          </cell>
          <cell r="N39" t="str">
            <v xml:space="preserve">General                                           </v>
          </cell>
          <cell r="O39">
            <v>1</v>
          </cell>
          <cell r="P39" t="str">
            <v xml:space="preserve">(2) Horas Llegada Tarde HT                        </v>
          </cell>
          <cell r="Q39" t="str">
            <v xml:space="preserve">9165- AA VENTANA                                  </v>
          </cell>
          <cell r="R39" t="str">
            <v>AIRE-VENTANA</v>
          </cell>
          <cell r="S39" t="str">
            <v xml:space="preserve">MOD       </v>
          </cell>
        </row>
        <row r="40">
          <cell r="A40" t="str">
            <v>ES329</v>
          </cell>
          <cell r="B40" t="str">
            <v>17/02/2012</v>
          </cell>
          <cell r="D40" t="str">
            <v>LAGOS, ANDRES LEONARDO</v>
          </cell>
          <cell r="F40" t="str">
            <v>ES</v>
          </cell>
          <cell r="G40">
            <v>329</v>
          </cell>
          <cell r="I40">
            <v>540</v>
          </cell>
          <cell r="J40">
            <v>547</v>
          </cell>
          <cell r="K40" t="str">
            <v>Producción Mañana</v>
          </cell>
          <cell r="M40" t="str">
            <v xml:space="preserve">Planta 1                                          </v>
          </cell>
          <cell r="N40" t="str">
            <v xml:space="preserve">Planta 1                                          </v>
          </cell>
          <cell r="O40">
            <v>546</v>
          </cell>
          <cell r="P40" t="str">
            <v xml:space="preserve">REGIS                                             </v>
          </cell>
          <cell r="Q40" t="str">
            <v xml:space="preserve">9165- AA VENTANA                                  </v>
          </cell>
          <cell r="R40" t="str">
            <v>AIRE-VENTANA</v>
          </cell>
          <cell r="S40" t="str">
            <v xml:space="preserve">MOD       </v>
          </cell>
        </row>
        <row r="41">
          <cell r="A41" t="str">
            <v>ES330</v>
          </cell>
          <cell r="B41" t="str">
            <v>17/02/2012</v>
          </cell>
          <cell r="D41" t="str">
            <v>ROJAS, NESTOR FABIAN</v>
          </cell>
          <cell r="F41" t="str">
            <v>ES</v>
          </cell>
          <cell r="G41">
            <v>330</v>
          </cell>
          <cell r="I41">
            <v>540</v>
          </cell>
          <cell r="J41">
            <v>552</v>
          </cell>
          <cell r="K41" t="str">
            <v>Producción Mañana</v>
          </cell>
          <cell r="M41" t="str">
            <v xml:space="preserve">Planta 1                                          </v>
          </cell>
          <cell r="N41" t="str">
            <v xml:space="preserve">Planta 1                                          </v>
          </cell>
          <cell r="O41">
            <v>1096</v>
          </cell>
          <cell r="P41" t="str">
            <v xml:space="preserve">REGIS                                             </v>
          </cell>
          <cell r="Q41" t="str">
            <v xml:space="preserve">9160-AA U EXTERIOR                                </v>
          </cell>
          <cell r="R41" t="str">
            <v>AIRE-UNID.EXTERIOR</v>
          </cell>
          <cell r="S41" t="str">
            <v xml:space="preserve">MOD       </v>
          </cell>
        </row>
        <row r="42">
          <cell r="A42" t="str">
            <v>ES331</v>
          </cell>
          <cell r="B42" t="str">
            <v>17/02/2012</v>
          </cell>
          <cell r="D42" t="str">
            <v>SANDOVAL, EMANUEL ESTEBAN</v>
          </cell>
          <cell r="F42" t="str">
            <v>ES</v>
          </cell>
          <cell r="G42">
            <v>331</v>
          </cell>
          <cell r="I42">
            <v>540</v>
          </cell>
          <cell r="J42">
            <v>557</v>
          </cell>
          <cell r="K42" t="str">
            <v>***Nuevo Produccion Tarde</v>
          </cell>
          <cell r="M42" t="str">
            <v xml:space="preserve">Planta 1                                          </v>
          </cell>
          <cell r="N42" t="str">
            <v xml:space="preserve">General                                           </v>
          </cell>
          <cell r="O42">
            <v>145</v>
          </cell>
          <cell r="P42" t="str">
            <v xml:space="preserve">(2) Horas Lic sin goce HT                         </v>
          </cell>
          <cell r="Q42" t="str">
            <v xml:space="preserve">9160-AA U EXTERIOR                                </v>
          </cell>
          <cell r="R42" t="str">
            <v>AIRE-UNID.EXTERIOR TARDE</v>
          </cell>
          <cell r="S42" t="str">
            <v xml:space="preserve">MOD       </v>
          </cell>
        </row>
        <row r="43">
          <cell r="A43" t="str">
            <v>ES331</v>
          </cell>
          <cell r="B43" t="str">
            <v>17/02/2012</v>
          </cell>
          <cell r="D43" t="str">
            <v>SANDOVAL, EMANUEL ESTEBAN</v>
          </cell>
          <cell r="F43" t="str">
            <v>ES</v>
          </cell>
          <cell r="G43">
            <v>331</v>
          </cell>
          <cell r="I43">
            <v>540</v>
          </cell>
          <cell r="J43">
            <v>557</v>
          </cell>
          <cell r="K43" t="str">
            <v>***Nuevo Produccion Tarde</v>
          </cell>
          <cell r="M43" t="str">
            <v xml:space="preserve">Planta 1                                          </v>
          </cell>
          <cell r="N43" t="str">
            <v xml:space="preserve">Planta 1                                          </v>
          </cell>
          <cell r="O43">
            <v>412</v>
          </cell>
          <cell r="P43" t="str">
            <v xml:space="preserve">REGIS                                             </v>
          </cell>
          <cell r="Q43" t="str">
            <v xml:space="preserve">9160-AA U EXTERIOR                                </v>
          </cell>
          <cell r="R43" t="str">
            <v>AIRE-UNID.EXTERIOR TARDE</v>
          </cell>
          <cell r="S43" t="str">
            <v xml:space="preserve">MOD       </v>
          </cell>
        </row>
        <row r="44">
          <cell r="A44" t="str">
            <v>ES332</v>
          </cell>
          <cell r="B44" t="str">
            <v>17/02/2012</v>
          </cell>
          <cell r="D44" t="str">
            <v>MAMANI, DAVID EZEQUIEL</v>
          </cell>
          <cell r="F44" t="str">
            <v>ES</v>
          </cell>
          <cell r="G44">
            <v>332</v>
          </cell>
          <cell r="I44">
            <v>540</v>
          </cell>
          <cell r="J44">
            <v>548</v>
          </cell>
          <cell r="K44" t="str">
            <v>***Nuevo Produccion Tarde</v>
          </cell>
          <cell r="M44" t="str">
            <v xml:space="preserve">Planta 1                                          </v>
          </cell>
          <cell r="N44" t="str">
            <v xml:space="preserve">General                                           </v>
          </cell>
          <cell r="O44">
            <v>148</v>
          </cell>
          <cell r="P44" t="str">
            <v xml:space="preserve">(2) Horas Lic sin goce HT                         </v>
          </cell>
          <cell r="Q44" t="str">
            <v xml:space="preserve">9160-AA U EXTERIOR                                </v>
          </cell>
          <cell r="R44" t="str">
            <v>AIRE-UNID.EXTERIOR TARDE</v>
          </cell>
          <cell r="S44" t="str">
            <v xml:space="preserve">MOD       </v>
          </cell>
        </row>
        <row r="45">
          <cell r="A45" t="str">
            <v>ES332</v>
          </cell>
          <cell r="B45" t="str">
            <v>17/02/2012</v>
          </cell>
          <cell r="D45" t="str">
            <v>MAMANI, DAVID EZEQUIEL</v>
          </cell>
          <cell r="F45" t="str">
            <v>ES</v>
          </cell>
          <cell r="G45">
            <v>332</v>
          </cell>
          <cell r="I45">
            <v>540</v>
          </cell>
          <cell r="J45">
            <v>548</v>
          </cell>
          <cell r="K45" t="str">
            <v>***Nuevo Produccion Tarde</v>
          </cell>
          <cell r="M45" t="str">
            <v xml:space="preserve">Planta 1                                          </v>
          </cell>
          <cell r="N45" t="str">
            <v xml:space="preserve">Planta 1                                          </v>
          </cell>
          <cell r="O45">
            <v>400</v>
          </cell>
          <cell r="P45" t="str">
            <v xml:space="preserve">REGIS                                             </v>
          </cell>
          <cell r="Q45" t="str">
            <v xml:space="preserve">9160-AA U EXTERIOR                                </v>
          </cell>
          <cell r="R45" t="str">
            <v>AIRE-UNID.EXTERIOR TARDE</v>
          </cell>
          <cell r="S45" t="str">
            <v xml:space="preserve">MOD       </v>
          </cell>
        </row>
        <row r="46">
          <cell r="A46" t="str">
            <v>ES333</v>
          </cell>
          <cell r="B46" t="str">
            <v>17/02/2012</v>
          </cell>
          <cell r="D46" t="str">
            <v>LOPEZ, MOREL EZEQUIEL MAURICIO</v>
          </cell>
          <cell r="F46" t="str">
            <v>ES</v>
          </cell>
          <cell r="G46">
            <v>333</v>
          </cell>
          <cell r="I46">
            <v>540</v>
          </cell>
          <cell r="J46">
            <v>553</v>
          </cell>
          <cell r="K46" t="str">
            <v>***Nuevo Produccion Tarde</v>
          </cell>
          <cell r="M46" t="str">
            <v xml:space="preserve">Planta 1                                          </v>
          </cell>
          <cell r="N46" t="str">
            <v xml:space="preserve">Planta 1                                          </v>
          </cell>
          <cell r="O46">
            <v>553</v>
          </cell>
          <cell r="P46" t="str">
            <v xml:space="preserve">REGIS                                             </v>
          </cell>
          <cell r="Q46" t="str">
            <v xml:space="preserve">9159-AA U  INTERIOR                               </v>
          </cell>
          <cell r="R46" t="str">
            <v>AIRE-UNID.INTERIOR TARDE</v>
          </cell>
          <cell r="S46" t="str">
            <v xml:space="preserve">MOD       </v>
          </cell>
        </row>
        <row r="47">
          <cell r="A47" t="str">
            <v>ES334</v>
          </cell>
          <cell r="B47" t="str">
            <v>17/02/2012</v>
          </cell>
          <cell r="D47" t="str">
            <v>SANTURBA, ANDRES NATANAEL</v>
          </cell>
          <cell r="F47" t="str">
            <v>ES</v>
          </cell>
          <cell r="G47">
            <v>334</v>
          </cell>
          <cell r="I47">
            <v>540</v>
          </cell>
          <cell r="J47">
            <v>547</v>
          </cell>
          <cell r="K47" t="str">
            <v>***Nuevo Produccion Tarde</v>
          </cell>
          <cell r="M47" t="str">
            <v xml:space="preserve">Planta 1                                          </v>
          </cell>
          <cell r="N47" t="str">
            <v xml:space="preserve">General                                           </v>
          </cell>
          <cell r="O47">
            <v>149</v>
          </cell>
          <cell r="P47" t="str">
            <v xml:space="preserve">(2) Horas Lic sin goce HT                         </v>
          </cell>
          <cell r="Q47" t="str">
            <v xml:space="preserve">9160-AA U EXTERIOR                                </v>
          </cell>
          <cell r="S47" t="str">
            <v xml:space="preserve">MOD       </v>
          </cell>
        </row>
        <row r="48">
          <cell r="A48" t="str">
            <v>ES334</v>
          </cell>
          <cell r="B48" t="str">
            <v>17/02/2012</v>
          </cell>
          <cell r="D48" t="str">
            <v>SANTURBA, ANDRES NATANAEL</v>
          </cell>
          <cell r="F48" t="str">
            <v>ES</v>
          </cell>
          <cell r="G48">
            <v>334</v>
          </cell>
          <cell r="I48">
            <v>540</v>
          </cell>
          <cell r="J48">
            <v>547</v>
          </cell>
          <cell r="K48" t="str">
            <v>***Nuevo Produccion Tarde</v>
          </cell>
          <cell r="M48" t="str">
            <v xml:space="preserve">Planta 1                                          </v>
          </cell>
          <cell r="N48" t="str">
            <v xml:space="preserve">Planta 1                                          </v>
          </cell>
          <cell r="O48">
            <v>398</v>
          </cell>
          <cell r="P48" t="str">
            <v xml:space="preserve">REGIS                                             </v>
          </cell>
          <cell r="Q48" t="str">
            <v xml:space="preserve">9160-AA U EXTERIOR                                </v>
          </cell>
          <cell r="S48" t="str">
            <v xml:space="preserve">MOD       </v>
          </cell>
        </row>
        <row r="49">
          <cell r="A49" t="str">
            <v>ES335</v>
          </cell>
          <cell r="B49" t="str">
            <v>17/02/2012</v>
          </cell>
          <cell r="D49" t="str">
            <v>LATORRE,  VERONICA CECILIA</v>
          </cell>
          <cell r="F49" t="str">
            <v>ES</v>
          </cell>
          <cell r="G49">
            <v>335</v>
          </cell>
          <cell r="I49">
            <v>540</v>
          </cell>
          <cell r="J49">
            <v>548</v>
          </cell>
          <cell r="K49" t="str">
            <v>***Nuevo Produccion Tarde</v>
          </cell>
          <cell r="M49" t="str">
            <v xml:space="preserve">Planta 1                                          </v>
          </cell>
          <cell r="N49" t="str">
            <v xml:space="preserve">Planta 1                                          </v>
          </cell>
          <cell r="O49">
            <v>548</v>
          </cell>
          <cell r="P49" t="str">
            <v xml:space="preserve">REGIS                                             </v>
          </cell>
          <cell r="Q49" t="str">
            <v xml:space="preserve">9159-AA U  INTERIOR                               </v>
          </cell>
          <cell r="R49" t="str">
            <v>AIRE-UNID.INTERIOR TARDE</v>
          </cell>
          <cell r="S49" t="str">
            <v xml:space="preserve">MOD       </v>
          </cell>
        </row>
        <row r="50">
          <cell r="A50" t="str">
            <v>ES336</v>
          </cell>
          <cell r="B50" t="str">
            <v>17/02/2012</v>
          </cell>
          <cell r="D50" t="str">
            <v>PEREIRA, CELESTE GISEL</v>
          </cell>
          <cell r="F50" t="str">
            <v>ES</v>
          </cell>
          <cell r="G50">
            <v>336</v>
          </cell>
          <cell r="I50">
            <v>540</v>
          </cell>
          <cell r="J50">
            <v>554</v>
          </cell>
          <cell r="K50" t="str">
            <v>***Nuevo Produccion Tarde</v>
          </cell>
          <cell r="M50" t="str">
            <v xml:space="preserve">Planta 1                                          </v>
          </cell>
          <cell r="N50" t="str">
            <v xml:space="preserve">Planta 1                                          </v>
          </cell>
          <cell r="O50">
            <v>554</v>
          </cell>
          <cell r="P50" t="str">
            <v xml:space="preserve">REGIS                                             </v>
          </cell>
          <cell r="Q50" t="str">
            <v xml:space="preserve">9161-AA  INS Y  COMPL                             </v>
          </cell>
          <cell r="R50" t="str">
            <v>AIRE-UNID.EXTERIOR TARDE</v>
          </cell>
          <cell r="S50" t="str">
            <v xml:space="preserve">MOD       </v>
          </cell>
        </row>
        <row r="51">
          <cell r="A51" t="str">
            <v>ES337</v>
          </cell>
          <cell r="B51" t="str">
            <v>17/02/2012</v>
          </cell>
          <cell r="D51" t="str">
            <v>VARELA, CAROLINA ANDREA</v>
          </cell>
          <cell r="F51" t="str">
            <v>ES</v>
          </cell>
          <cell r="G51">
            <v>337</v>
          </cell>
          <cell r="I51">
            <v>540</v>
          </cell>
          <cell r="J51">
            <v>554</v>
          </cell>
          <cell r="K51" t="str">
            <v>***Nuevo Produccion Tarde</v>
          </cell>
          <cell r="M51" t="str">
            <v xml:space="preserve">Planta 1                                          </v>
          </cell>
          <cell r="N51" t="str">
            <v xml:space="preserve">Planta 1                                          </v>
          </cell>
          <cell r="O51">
            <v>554</v>
          </cell>
          <cell r="P51" t="str">
            <v xml:space="preserve">REGIS                                             </v>
          </cell>
          <cell r="Q51" t="str">
            <v xml:space="preserve">9159-AA U  INTERIOR                               </v>
          </cell>
          <cell r="R51" t="str">
            <v>AIRE-INS.ML TARDE</v>
          </cell>
          <cell r="S51" t="str">
            <v xml:space="preserve">MOD       </v>
          </cell>
        </row>
        <row r="52">
          <cell r="A52" t="str">
            <v>ES338</v>
          </cell>
          <cell r="B52" t="str">
            <v>17/02/2012</v>
          </cell>
          <cell r="D52" t="str">
            <v>RIVERO, JUAN IGNACIO</v>
          </cell>
          <cell r="F52" t="str">
            <v>ES</v>
          </cell>
          <cell r="G52">
            <v>338</v>
          </cell>
          <cell r="I52">
            <v>540</v>
          </cell>
          <cell r="J52">
            <v>553</v>
          </cell>
          <cell r="K52" t="str">
            <v>***Nuevo Produccion Tarde</v>
          </cell>
          <cell r="M52" t="str">
            <v xml:space="preserve">Planta 1                                          </v>
          </cell>
          <cell r="N52" t="str">
            <v xml:space="preserve">General                                           </v>
          </cell>
          <cell r="O52">
            <v>147</v>
          </cell>
          <cell r="P52" t="str">
            <v xml:space="preserve">(2) Horas Lic sin goce HT                         </v>
          </cell>
          <cell r="Q52" t="str">
            <v xml:space="preserve">9160-AA U EXTERIOR                                </v>
          </cell>
          <cell r="R52" t="str">
            <v>AIRE-UNID.EXTERIOR TARDE</v>
          </cell>
          <cell r="S52" t="str">
            <v xml:space="preserve">MOD       </v>
          </cell>
        </row>
        <row r="53">
          <cell r="A53" t="str">
            <v>ES338</v>
          </cell>
          <cell r="B53" t="str">
            <v>17/02/2012</v>
          </cell>
          <cell r="D53" t="str">
            <v>RIVERO, JUAN IGNACIO</v>
          </cell>
          <cell r="F53" t="str">
            <v>ES</v>
          </cell>
          <cell r="G53">
            <v>338</v>
          </cell>
          <cell r="I53">
            <v>540</v>
          </cell>
          <cell r="J53">
            <v>553</v>
          </cell>
          <cell r="K53" t="str">
            <v>***Nuevo Produccion Tarde</v>
          </cell>
          <cell r="M53" t="str">
            <v xml:space="preserve">Planta 1                                          </v>
          </cell>
          <cell r="N53" t="str">
            <v xml:space="preserve">Planta 1                                          </v>
          </cell>
          <cell r="O53">
            <v>406</v>
          </cell>
          <cell r="P53" t="str">
            <v xml:space="preserve">REGIS                                             </v>
          </cell>
          <cell r="Q53" t="str">
            <v xml:space="preserve">9160-AA U EXTERIOR                                </v>
          </cell>
          <cell r="R53" t="str">
            <v>AIRE-UNID.EXTERIOR TARDE</v>
          </cell>
          <cell r="S53" t="str">
            <v xml:space="preserve">MOD       </v>
          </cell>
        </row>
        <row r="54">
          <cell r="A54" t="str">
            <v>ES339</v>
          </cell>
          <cell r="B54" t="str">
            <v>17/02/2012</v>
          </cell>
          <cell r="D54" t="str">
            <v>ESPINOZA, LEANDRO HERNAN</v>
          </cell>
          <cell r="F54" t="str">
            <v>ES</v>
          </cell>
          <cell r="G54">
            <v>339</v>
          </cell>
          <cell r="I54">
            <v>540</v>
          </cell>
          <cell r="J54">
            <v>563</v>
          </cell>
          <cell r="K54" t="str">
            <v>***Nuevo Produccion Tarde</v>
          </cell>
          <cell r="M54" t="str">
            <v xml:space="preserve">Planta 1                                          </v>
          </cell>
          <cell r="N54" t="str">
            <v xml:space="preserve">General                                           </v>
          </cell>
          <cell r="O54">
            <v>147</v>
          </cell>
          <cell r="P54" t="str">
            <v xml:space="preserve">(2) Horas Lic sin goce HT                         </v>
          </cell>
          <cell r="Q54" t="str">
            <v xml:space="preserve">9160-AA U EXTERIOR                                </v>
          </cell>
          <cell r="R54" t="str">
            <v>AIRE-UNID.EXTERIOR TARDE</v>
          </cell>
          <cell r="S54" t="str">
            <v xml:space="preserve">MOD       </v>
          </cell>
        </row>
        <row r="55">
          <cell r="A55" t="str">
            <v>ES339</v>
          </cell>
          <cell r="B55" t="str">
            <v>17/02/2012</v>
          </cell>
          <cell r="D55" t="str">
            <v>ESPINOZA, LEANDRO HERNAN</v>
          </cell>
          <cell r="F55" t="str">
            <v>ES</v>
          </cell>
          <cell r="G55">
            <v>339</v>
          </cell>
          <cell r="I55">
            <v>540</v>
          </cell>
          <cell r="J55">
            <v>563</v>
          </cell>
          <cell r="K55" t="str">
            <v>***Nuevo Produccion Tarde</v>
          </cell>
          <cell r="M55" t="str">
            <v xml:space="preserve">Planta 1                                          </v>
          </cell>
          <cell r="N55" t="str">
            <v xml:space="preserve">Planta 1                                          </v>
          </cell>
          <cell r="O55">
            <v>416</v>
          </cell>
          <cell r="P55" t="str">
            <v xml:space="preserve">REGIS                                             </v>
          </cell>
          <cell r="Q55" t="str">
            <v xml:space="preserve">9160-AA U EXTERIOR                                </v>
          </cell>
          <cell r="R55" t="str">
            <v>AIRE-UNID.EXTERIOR TARDE</v>
          </cell>
          <cell r="S55" t="str">
            <v xml:space="preserve">MOD       </v>
          </cell>
        </row>
        <row r="56">
          <cell r="A56" t="str">
            <v>ES341</v>
          </cell>
          <cell r="B56" t="str">
            <v>17/02/2012</v>
          </cell>
          <cell r="D56" t="str">
            <v>TURRA, MATIAS ANDRES</v>
          </cell>
          <cell r="F56" t="str">
            <v>ES</v>
          </cell>
          <cell r="G56">
            <v>341</v>
          </cell>
          <cell r="I56">
            <v>540</v>
          </cell>
          <cell r="J56">
            <v>550</v>
          </cell>
          <cell r="K56" t="str">
            <v>***Nuevo Produccion Tarde</v>
          </cell>
          <cell r="M56" t="str">
            <v xml:space="preserve">Planta 1                                          </v>
          </cell>
          <cell r="N56" t="str">
            <v xml:space="preserve">Planta 1                                          </v>
          </cell>
          <cell r="O56">
            <v>550</v>
          </cell>
          <cell r="P56" t="str">
            <v xml:space="preserve">REGIS                                             </v>
          </cell>
          <cell r="Q56" t="str">
            <v xml:space="preserve">9159-AA U  INTERIOR                               </v>
          </cell>
          <cell r="S56" t="str">
            <v xml:space="preserve">MOD       </v>
          </cell>
        </row>
        <row r="57">
          <cell r="A57" t="str">
            <v>ES342</v>
          </cell>
          <cell r="B57" t="str">
            <v>17/02/2012</v>
          </cell>
          <cell r="D57" t="str">
            <v>VILLALBA, ABEL RAMON</v>
          </cell>
          <cell r="F57" t="str">
            <v>ES</v>
          </cell>
          <cell r="G57">
            <v>342</v>
          </cell>
          <cell r="I57">
            <v>540</v>
          </cell>
          <cell r="J57">
            <v>560</v>
          </cell>
          <cell r="K57" t="str">
            <v>***Nuevo Produccion Tarde</v>
          </cell>
          <cell r="M57" t="str">
            <v xml:space="preserve">Planta 1                                          </v>
          </cell>
          <cell r="N57" t="str">
            <v xml:space="preserve">Planta 1                                          </v>
          </cell>
          <cell r="O57">
            <v>1120</v>
          </cell>
          <cell r="P57" t="str">
            <v xml:space="preserve">REGIS                                             </v>
          </cell>
          <cell r="Q57" t="str">
            <v xml:space="preserve">9165- AA VENTANA                                  </v>
          </cell>
          <cell r="R57" t="str">
            <v>AIRE-VENTANA TARDE</v>
          </cell>
          <cell r="S57" t="str">
            <v xml:space="preserve">MOD       </v>
          </cell>
        </row>
        <row r="58">
          <cell r="A58" t="str">
            <v>ES343</v>
          </cell>
          <cell r="B58" t="str">
            <v>17/02/2012</v>
          </cell>
          <cell r="D58" t="str">
            <v>GALANTE, JORGE IGNACIO</v>
          </cell>
          <cell r="F58" t="str">
            <v>ES</v>
          </cell>
          <cell r="G58">
            <v>343</v>
          </cell>
          <cell r="I58">
            <v>540</v>
          </cell>
          <cell r="J58">
            <v>591</v>
          </cell>
          <cell r="K58" t="str">
            <v>***Nuevo Produccion Tarde</v>
          </cell>
          <cell r="M58" t="str">
            <v xml:space="preserve">Planta 1                                          </v>
          </cell>
          <cell r="N58" t="str">
            <v xml:space="preserve">Planta 1                                          </v>
          </cell>
          <cell r="O58">
            <v>1182</v>
          </cell>
          <cell r="P58" t="str">
            <v xml:space="preserve">REGIS                                             </v>
          </cell>
          <cell r="Q58" t="str">
            <v xml:space="preserve">9160-AA U EXTERIOR                                </v>
          </cell>
          <cell r="R58" t="str">
            <v>AIRE-INS.ML TARDE</v>
          </cell>
          <cell r="S58" t="str">
            <v xml:space="preserve">MOD       </v>
          </cell>
        </row>
        <row r="59">
          <cell r="A59" t="str">
            <v>ES344</v>
          </cell>
          <cell r="B59" t="str">
            <v>17/02/2012</v>
          </cell>
          <cell r="D59" t="str">
            <v>NAVARRETE, SERGIO DAMIAN</v>
          </cell>
          <cell r="F59" t="str">
            <v>ES</v>
          </cell>
          <cell r="G59">
            <v>344</v>
          </cell>
          <cell r="I59">
            <v>540</v>
          </cell>
          <cell r="J59">
            <v>540</v>
          </cell>
          <cell r="K59" t="str">
            <v>***Nuevo Produccion Tarde</v>
          </cell>
          <cell r="M59" t="str">
            <v xml:space="preserve">Planta 1                                          </v>
          </cell>
          <cell r="N59" t="str">
            <v xml:space="preserve">General                                           </v>
          </cell>
          <cell r="O59">
            <v>1200</v>
          </cell>
          <cell r="P59" t="str">
            <v xml:space="preserve">(3) Accidente HT                                  </v>
          </cell>
          <cell r="Q59" t="str">
            <v xml:space="preserve">9160-AA U EXTERIOR                                </v>
          </cell>
          <cell r="S59" t="str">
            <v xml:space="preserve">MOD       </v>
          </cell>
        </row>
        <row r="60">
          <cell r="A60" t="str">
            <v>ES347</v>
          </cell>
          <cell r="B60" t="str">
            <v>17/02/2012</v>
          </cell>
          <cell r="D60" t="str">
            <v>ORTIZ, DURAN CARLOS ARIEL</v>
          </cell>
          <cell r="F60" t="str">
            <v>ES</v>
          </cell>
          <cell r="G60">
            <v>347</v>
          </cell>
          <cell r="I60">
            <v>540</v>
          </cell>
          <cell r="J60">
            <v>581</v>
          </cell>
          <cell r="K60" t="str">
            <v>Producción Mañana</v>
          </cell>
          <cell r="M60" t="str">
            <v xml:space="preserve">Planta 1                                          </v>
          </cell>
          <cell r="N60" t="str">
            <v xml:space="preserve">Planta 1                                          </v>
          </cell>
          <cell r="O60">
            <v>581</v>
          </cell>
          <cell r="P60" t="str">
            <v xml:space="preserve">REGIS                                             </v>
          </cell>
          <cell r="Q60" t="str">
            <v xml:space="preserve">9160-AA U EXTERIOR                                </v>
          </cell>
          <cell r="R60" t="str">
            <v>AIRE-UNID.EXTERIOR</v>
          </cell>
          <cell r="S60" t="str">
            <v xml:space="preserve">MOD       </v>
          </cell>
        </row>
        <row r="61">
          <cell r="A61" t="str">
            <v>ES348</v>
          </cell>
          <cell r="B61" t="str">
            <v>17/02/2012</v>
          </cell>
          <cell r="D61" t="str">
            <v>CHURQUINA, HECTOR HUGO</v>
          </cell>
          <cell r="F61" t="str">
            <v>ES</v>
          </cell>
          <cell r="G61">
            <v>348</v>
          </cell>
          <cell r="I61">
            <v>540</v>
          </cell>
          <cell r="J61">
            <v>556</v>
          </cell>
          <cell r="K61" t="str">
            <v>***Nuevo Produccion Tarde</v>
          </cell>
          <cell r="M61" t="str">
            <v xml:space="preserve">Planta 1                                          </v>
          </cell>
          <cell r="N61" t="str">
            <v xml:space="preserve">Planta 1                                          </v>
          </cell>
          <cell r="O61">
            <v>556</v>
          </cell>
          <cell r="P61" t="str">
            <v xml:space="preserve">REGIS                                             </v>
          </cell>
          <cell r="Q61" t="str">
            <v xml:space="preserve">9165- AA VENTANA                                  </v>
          </cell>
          <cell r="R61" t="str">
            <v>AIRE-VENTANA TARDE</v>
          </cell>
          <cell r="S61" t="str">
            <v xml:space="preserve">MOD       </v>
          </cell>
        </row>
        <row r="62">
          <cell r="A62" t="str">
            <v>ES349</v>
          </cell>
          <cell r="B62" t="str">
            <v>17/02/2012</v>
          </cell>
          <cell r="D62" t="str">
            <v>BENAVIDEZ, BRAUN JOEL ADRIAN</v>
          </cell>
          <cell r="F62" t="str">
            <v>ES</v>
          </cell>
          <cell r="G62">
            <v>349</v>
          </cell>
          <cell r="I62">
            <v>540</v>
          </cell>
          <cell r="J62">
            <v>569</v>
          </cell>
          <cell r="K62" t="str">
            <v>Producción Mañana</v>
          </cell>
          <cell r="M62" t="str">
            <v xml:space="preserve">Planta 1                                          </v>
          </cell>
          <cell r="N62" t="str">
            <v xml:space="preserve">Planta 1                                          </v>
          </cell>
          <cell r="O62">
            <v>569</v>
          </cell>
          <cell r="P62" t="str">
            <v xml:space="preserve">REGIS                                             </v>
          </cell>
          <cell r="Q62" t="str">
            <v xml:space="preserve">9160-AA U EXTERIOR                                </v>
          </cell>
          <cell r="R62" t="str">
            <v>AIRE-UNID.EXTERIOR</v>
          </cell>
          <cell r="S62" t="str">
            <v xml:space="preserve">MOD       </v>
          </cell>
        </row>
        <row r="63">
          <cell r="A63" t="str">
            <v>ES352</v>
          </cell>
          <cell r="B63" t="str">
            <v>17/02/2012</v>
          </cell>
          <cell r="D63" t="str">
            <v>VARA, MARCELO FEDERICO</v>
          </cell>
          <cell r="F63" t="str">
            <v>ES</v>
          </cell>
          <cell r="G63">
            <v>352</v>
          </cell>
          <cell r="I63">
            <v>540</v>
          </cell>
          <cell r="J63">
            <v>556</v>
          </cell>
          <cell r="K63" t="str">
            <v>Producción Mañana</v>
          </cell>
          <cell r="M63" t="str">
            <v xml:space="preserve">Planta 1                                          </v>
          </cell>
          <cell r="N63" t="str">
            <v xml:space="preserve">Planta 1                                          </v>
          </cell>
          <cell r="O63">
            <v>556</v>
          </cell>
          <cell r="P63" t="str">
            <v xml:space="preserve">REGIS                                             </v>
          </cell>
          <cell r="Q63" t="str">
            <v xml:space="preserve">9165- AA VENTANA                                  </v>
          </cell>
          <cell r="R63" t="str">
            <v>AIRE-VENTANA</v>
          </cell>
          <cell r="S63" t="str">
            <v xml:space="preserve">MOD       </v>
          </cell>
        </row>
        <row r="64">
          <cell r="A64" t="str">
            <v>ES355</v>
          </cell>
          <cell r="B64" t="str">
            <v>17/02/2012</v>
          </cell>
          <cell r="D64" t="str">
            <v>VILARIÑO, DIEGO GASTON</v>
          </cell>
          <cell r="F64" t="str">
            <v>ES</v>
          </cell>
          <cell r="G64">
            <v>355</v>
          </cell>
          <cell r="I64">
            <v>540</v>
          </cell>
          <cell r="J64">
            <v>574</v>
          </cell>
          <cell r="K64" t="str">
            <v>***Nuevo Produccion Tarde</v>
          </cell>
          <cell r="M64" t="str">
            <v xml:space="preserve">Planta 1                                          </v>
          </cell>
          <cell r="N64" t="str">
            <v xml:space="preserve">Planta 1                                          </v>
          </cell>
          <cell r="O64">
            <v>574</v>
          </cell>
          <cell r="P64" t="str">
            <v xml:space="preserve">REGIS                                             </v>
          </cell>
          <cell r="Q64" t="str">
            <v xml:space="preserve">9191-AUDIO NOBLEX                                 </v>
          </cell>
          <cell r="R64" t="str">
            <v>AIRE-VENTANA TARDE</v>
          </cell>
          <cell r="S64" t="str">
            <v xml:space="preserve">MOD       </v>
          </cell>
        </row>
        <row r="65">
          <cell r="A65" t="str">
            <v>ES357</v>
          </cell>
          <cell r="B65" t="str">
            <v>17/02/2012</v>
          </cell>
          <cell r="D65" t="str">
            <v>JUAN, MATIAS OMAR</v>
          </cell>
          <cell r="F65" t="str">
            <v>ES</v>
          </cell>
          <cell r="G65">
            <v>357</v>
          </cell>
          <cell r="I65">
            <v>540</v>
          </cell>
          <cell r="J65">
            <v>611</v>
          </cell>
          <cell r="K65" t="str">
            <v>***Nuevo Produccion Tarde</v>
          </cell>
          <cell r="M65" t="str">
            <v xml:space="preserve">Planta 1                                          </v>
          </cell>
          <cell r="N65" t="str">
            <v xml:space="preserve">Planta 1                                          </v>
          </cell>
          <cell r="O65">
            <v>611</v>
          </cell>
          <cell r="P65" t="str">
            <v xml:space="preserve">REGIS                                             </v>
          </cell>
          <cell r="S65" t="str">
            <v xml:space="preserve">MOI       </v>
          </cell>
        </row>
        <row r="66">
          <cell r="A66" t="str">
            <v>ES369</v>
          </cell>
          <cell r="B66" t="str">
            <v>17/02/2012</v>
          </cell>
          <cell r="D66" t="str">
            <v>SAENZ, VALIENTE ARIEL DARDO</v>
          </cell>
          <cell r="F66" t="str">
            <v>ES</v>
          </cell>
          <cell r="G66">
            <v>369</v>
          </cell>
          <cell r="I66">
            <v>540</v>
          </cell>
          <cell r="J66">
            <v>561</v>
          </cell>
          <cell r="K66" t="str">
            <v>Producción Mañana</v>
          </cell>
          <cell r="M66" t="str">
            <v xml:space="preserve">Planta 1                                          </v>
          </cell>
          <cell r="N66" t="str">
            <v xml:space="preserve">Planta 1                                          </v>
          </cell>
          <cell r="O66">
            <v>561</v>
          </cell>
          <cell r="P66" t="str">
            <v xml:space="preserve">REGIS                                             </v>
          </cell>
          <cell r="Q66" t="str">
            <v xml:space="preserve">9159-AA U  INTERIOR                               </v>
          </cell>
          <cell r="R66" t="str">
            <v>AIRE-UNID.EXTERIOR</v>
          </cell>
          <cell r="S66" t="str">
            <v xml:space="preserve">MOD       </v>
          </cell>
        </row>
        <row r="67">
          <cell r="A67" t="str">
            <v>ES372</v>
          </cell>
          <cell r="B67" t="str">
            <v>17/02/2012</v>
          </cell>
          <cell r="D67" t="str">
            <v>RICCI, JULIETA ANDREA</v>
          </cell>
          <cell r="F67" t="str">
            <v>ES</v>
          </cell>
          <cell r="G67">
            <v>372</v>
          </cell>
          <cell r="I67">
            <v>540</v>
          </cell>
          <cell r="J67">
            <v>840</v>
          </cell>
          <cell r="K67" t="str">
            <v>***Nuevo Produccion Tarde</v>
          </cell>
          <cell r="M67" t="str">
            <v xml:space="preserve">Planta 1                                          </v>
          </cell>
          <cell r="N67" t="str">
            <v xml:space="preserve">General                                           </v>
          </cell>
          <cell r="O67">
            <v>531</v>
          </cell>
          <cell r="P67" t="str">
            <v xml:space="preserve">(2) Horas Lic sin goce HT                         </v>
          </cell>
          <cell r="Q67" t="str">
            <v xml:space="preserve">9161-AA  INS Y  COMPL                             </v>
          </cell>
          <cell r="R67" t="str">
            <v>AIRE-UNID.EXTERIOR TARDE</v>
          </cell>
          <cell r="S67" t="str">
            <v xml:space="preserve">MOD       </v>
          </cell>
        </row>
        <row r="68">
          <cell r="A68" t="str">
            <v>ES372</v>
          </cell>
          <cell r="B68" t="str">
            <v>17/02/2012</v>
          </cell>
          <cell r="D68" t="str">
            <v>RICCI, JULIETA ANDREA</v>
          </cell>
          <cell r="F68" t="str">
            <v>ES</v>
          </cell>
          <cell r="G68">
            <v>372</v>
          </cell>
          <cell r="I68">
            <v>540</v>
          </cell>
          <cell r="J68">
            <v>840</v>
          </cell>
          <cell r="K68" t="str">
            <v>***Nuevo Produccion Tarde</v>
          </cell>
          <cell r="M68" t="str">
            <v xml:space="preserve">Planta 1                                          </v>
          </cell>
          <cell r="N68" t="str">
            <v xml:space="preserve">Planta 1                                          </v>
          </cell>
          <cell r="O68">
            <v>309</v>
          </cell>
          <cell r="P68" t="str">
            <v xml:space="preserve">REGIS                                             </v>
          </cell>
          <cell r="Q68" t="str">
            <v xml:space="preserve">9161-AA  INS Y  COMPL                             </v>
          </cell>
          <cell r="R68" t="str">
            <v>AIRE-UNID.EXTERIOR TARDE</v>
          </cell>
          <cell r="S68" t="str">
            <v xml:space="preserve">MOD       </v>
          </cell>
        </row>
        <row r="69">
          <cell r="A69" t="str">
            <v>ES373</v>
          </cell>
          <cell r="B69" t="str">
            <v>17/02/2012</v>
          </cell>
          <cell r="D69" t="str">
            <v>HOCPFNER, JORGE DANIEL</v>
          </cell>
          <cell r="F69" t="str">
            <v>ES</v>
          </cell>
          <cell r="G69">
            <v>373</v>
          </cell>
          <cell r="I69">
            <v>540</v>
          </cell>
          <cell r="J69">
            <v>564</v>
          </cell>
          <cell r="K69" t="str">
            <v>***Nuevo Produccion Tarde</v>
          </cell>
          <cell r="M69" t="str">
            <v xml:space="preserve">Planta 1                                          </v>
          </cell>
          <cell r="N69" t="str">
            <v xml:space="preserve">Planta 1                                          </v>
          </cell>
          <cell r="O69">
            <v>564</v>
          </cell>
          <cell r="P69" t="str">
            <v xml:space="preserve">REGIS                                             </v>
          </cell>
          <cell r="Q69" t="str">
            <v xml:space="preserve">9165- AA VENTANA                                  </v>
          </cell>
          <cell r="R69" t="str">
            <v>AIRE-VENTANA TARDE</v>
          </cell>
          <cell r="S69" t="str">
            <v xml:space="preserve">MOD       </v>
          </cell>
        </row>
        <row r="70">
          <cell r="A70" t="str">
            <v>ES374</v>
          </cell>
          <cell r="B70" t="str">
            <v>17/02/2012</v>
          </cell>
          <cell r="D70" t="str">
            <v>ROBLES, RAUL RICARDO</v>
          </cell>
          <cell r="F70" t="str">
            <v>ES</v>
          </cell>
          <cell r="G70">
            <v>374</v>
          </cell>
          <cell r="I70">
            <v>540</v>
          </cell>
          <cell r="J70">
            <v>586</v>
          </cell>
          <cell r="K70" t="str">
            <v>***Nuevo Produccion Tarde</v>
          </cell>
          <cell r="M70" t="str">
            <v xml:space="preserve">Planta 1                                          </v>
          </cell>
          <cell r="N70" t="str">
            <v xml:space="preserve">Planta 1                                          </v>
          </cell>
          <cell r="O70">
            <v>1172</v>
          </cell>
          <cell r="P70" t="str">
            <v xml:space="preserve">REGIS                                             </v>
          </cell>
          <cell r="Q70" t="str">
            <v xml:space="preserve">9159-AA U  INTERIOR                               </v>
          </cell>
          <cell r="S70" t="str">
            <v xml:space="preserve">MOD       </v>
          </cell>
        </row>
        <row r="71">
          <cell r="A71" t="str">
            <v>ES375</v>
          </cell>
          <cell r="B71" t="str">
            <v>17/02/2012</v>
          </cell>
          <cell r="D71" t="str">
            <v>ROLDAN, JUAN EXEQUIEL</v>
          </cell>
          <cell r="F71" t="str">
            <v>ES</v>
          </cell>
          <cell r="G71">
            <v>375</v>
          </cell>
          <cell r="I71">
            <v>540</v>
          </cell>
          <cell r="J71">
            <v>557</v>
          </cell>
          <cell r="K71" t="str">
            <v>***Nuevo Produccion Tarde</v>
          </cell>
          <cell r="M71" t="str">
            <v xml:space="preserve">Planta 1                                          </v>
          </cell>
          <cell r="N71" t="str">
            <v xml:space="preserve">Planta 1                                          </v>
          </cell>
          <cell r="O71">
            <v>1114</v>
          </cell>
          <cell r="P71" t="str">
            <v xml:space="preserve">REGIS                                             </v>
          </cell>
          <cell r="Q71" t="str">
            <v xml:space="preserve">9159-AA U  INTERIOR                               </v>
          </cell>
          <cell r="S71" t="str">
            <v xml:space="preserve">MOD       </v>
          </cell>
        </row>
        <row r="72">
          <cell r="A72" t="str">
            <v>ES377</v>
          </cell>
          <cell r="B72" t="str">
            <v>17/02/2012</v>
          </cell>
          <cell r="D72" t="str">
            <v>PALAVECINO, LUCAS DANIEL</v>
          </cell>
          <cell r="F72" t="str">
            <v>ES</v>
          </cell>
          <cell r="G72">
            <v>377</v>
          </cell>
          <cell r="I72">
            <v>540</v>
          </cell>
          <cell r="J72">
            <v>559</v>
          </cell>
          <cell r="K72" t="str">
            <v>***Nuevo Produccion Tarde</v>
          </cell>
          <cell r="M72" t="str">
            <v xml:space="preserve">Planta 1                                          </v>
          </cell>
          <cell r="N72" t="str">
            <v xml:space="preserve">Planta 1                                          </v>
          </cell>
          <cell r="O72">
            <v>559</v>
          </cell>
          <cell r="P72" t="str">
            <v xml:space="preserve">REGIS                                             </v>
          </cell>
          <cell r="Q72" t="str">
            <v xml:space="preserve">9165- AA VENTANA                                  </v>
          </cell>
          <cell r="R72" t="str">
            <v>AIRE-VENTANA TARDE</v>
          </cell>
          <cell r="S72" t="str">
            <v xml:space="preserve">MOD       </v>
          </cell>
        </row>
        <row r="73">
          <cell r="A73" t="str">
            <v>ES378</v>
          </cell>
          <cell r="B73" t="str">
            <v>17/02/2012</v>
          </cell>
          <cell r="D73" t="str">
            <v>ALE, SIMMI GONZALO JAVIER</v>
          </cell>
          <cell r="F73" t="str">
            <v>ES</v>
          </cell>
          <cell r="G73">
            <v>378</v>
          </cell>
          <cell r="I73">
            <v>540</v>
          </cell>
          <cell r="J73">
            <v>553</v>
          </cell>
          <cell r="K73" t="str">
            <v>***Nuevo Produccion Tarde</v>
          </cell>
          <cell r="M73" t="str">
            <v xml:space="preserve">Planta 1                                          </v>
          </cell>
          <cell r="N73" t="str">
            <v xml:space="preserve">General                                           </v>
          </cell>
          <cell r="O73">
            <v>178</v>
          </cell>
          <cell r="P73" t="str">
            <v xml:space="preserve">(2) Horas Lic sin goce HT                         </v>
          </cell>
          <cell r="Q73" t="str">
            <v xml:space="preserve">9159-AA U  INTERIOR                               </v>
          </cell>
          <cell r="R73" t="str">
            <v>AIRE-UNID.INTERIOR TARDE</v>
          </cell>
          <cell r="S73" t="str">
            <v xml:space="preserve">MOD       </v>
          </cell>
        </row>
        <row r="74">
          <cell r="A74" t="str">
            <v>ES378</v>
          </cell>
          <cell r="B74" t="str">
            <v>17/02/2012</v>
          </cell>
          <cell r="D74" t="str">
            <v>ALE, SIMMI GONZALO JAVIER</v>
          </cell>
          <cell r="F74" t="str">
            <v>ES</v>
          </cell>
          <cell r="G74">
            <v>378</v>
          </cell>
          <cell r="I74">
            <v>540</v>
          </cell>
          <cell r="J74">
            <v>553</v>
          </cell>
          <cell r="K74" t="str">
            <v>***Nuevo Produccion Tarde</v>
          </cell>
          <cell r="M74" t="str">
            <v xml:space="preserve">Planta 1                                          </v>
          </cell>
          <cell r="N74" t="str">
            <v xml:space="preserve">Planta 1                                          </v>
          </cell>
          <cell r="O74">
            <v>375</v>
          </cell>
          <cell r="P74" t="str">
            <v xml:space="preserve">REGIS                                             </v>
          </cell>
          <cell r="Q74" t="str">
            <v xml:space="preserve">9159-AA U  INTERIOR                               </v>
          </cell>
          <cell r="R74" t="str">
            <v>AIRE-UNID.INTERIOR TARDE</v>
          </cell>
          <cell r="S74" t="str">
            <v xml:space="preserve">MOD       </v>
          </cell>
        </row>
        <row r="75">
          <cell r="A75" t="str">
            <v>ES380</v>
          </cell>
          <cell r="B75" t="str">
            <v>17/02/2012</v>
          </cell>
          <cell r="D75" t="str">
            <v>DIAZ, PEDRO MARCELO</v>
          </cell>
          <cell r="F75" t="str">
            <v>ES</v>
          </cell>
          <cell r="G75">
            <v>380</v>
          </cell>
          <cell r="I75">
            <v>540</v>
          </cell>
          <cell r="J75">
            <v>742</v>
          </cell>
          <cell r="K75" t="str">
            <v>***Nuevo Produccion Tarde</v>
          </cell>
          <cell r="M75" t="str">
            <v xml:space="preserve">Planta 1                                          </v>
          </cell>
          <cell r="N75" t="str">
            <v xml:space="preserve">Planta 1                                          </v>
          </cell>
          <cell r="O75">
            <v>742</v>
          </cell>
          <cell r="P75" t="str">
            <v xml:space="preserve">REGIS                                             </v>
          </cell>
          <cell r="Q75" t="str">
            <v xml:space="preserve">9165- AA VENTANA                                  </v>
          </cell>
          <cell r="R75" t="str">
            <v>AIRE-VENTANA TARDE</v>
          </cell>
          <cell r="S75" t="str">
            <v xml:space="preserve">MOD       </v>
          </cell>
        </row>
        <row r="76">
          <cell r="A76" t="str">
            <v>ES381</v>
          </cell>
          <cell r="B76" t="str">
            <v>17/02/2012</v>
          </cell>
          <cell r="D76" t="str">
            <v>FERRARA, MATIAS ALBERTO</v>
          </cell>
          <cell r="F76" t="str">
            <v>ES</v>
          </cell>
          <cell r="G76">
            <v>381</v>
          </cell>
          <cell r="I76">
            <v>540</v>
          </cell>
          <cell r="J76">
            <v>558</v>
          </cell>
          <cell r="K76" t="str">
            <v>***Nuevo Produccion Tarde</v>
          </cell>
          <cell r="M76" t="str">
            <v xml:space="preserve">Planta 1                                          </v>
          </cell>
          <cell r="N76" t="str">
            <v xml:space="preserve">Planta 1                                          </v>
          </cell>
          <cell r="O76">
            <v>558</v>
          </cell>
          <cell r="P76" t="str">
            <v xml:space="preserve">REGIS                                             </v>
          </cell>
          <cell r="Q76" t="str">
            <v xml:space="preserve">9165- AA VENTANA                                  </v>
          </cell>
          <cell r="R76" t="str">
            <v>AIRE-VENTANA TARDE</v>
          </cell>
          <cell r="S76" t="str">
            <v xml:space="preserve">MOD       </v>
          </cell>
        </row>
        <row r="77">
          <cell r="A77" t="str">
            <v>ES382</v>
          </cell>
          <cell r="B77" t="str">
            <v>17/02/2012</v>
          </cell>
          <cell r="D77" t="str">
            <v>TOFALETTI, WALTER MATIAS</v>
          </cell>
          <cell r="F77" t="str">
            <v>ES</v>
          </cell>
          <cell r="G77">
            <v>382</v>
          </cell>
          <cell r="I77">
            <v>540</v>
          </cell>
          <cell r="J77">
            <v>555</v>
          </cell>
          <cell r="K77" t="str">
            <v>***Nuevo Produccion Tarde</v>
          </cell>
          <cell r="M77" t="str">
            <v xml:space="preserve">Planta 1                                          </v>
          </cell>
          <cell r="N77" t="str">
            <v xml:space="preserve">Planta 1                                          </v>
          </cell>
          <cell r="O77">
            <v>555</v>
          </cell>
          <cell r="P77" t="str">
            <v xml:space="preserve">REGIS                                             </v>
          </cell>
          <cell r="Q77" t="str">
            <v xml:space="preserve">9165- AA VENTANA                                  </v>
          </cell>
          <cell r="R77" t="str">
            <v>AIRE-VENTANA TARDE</v>
          </cell>
          <cell r="S77" t="str">
            <v xml:space="preserve">MOD       </v>
          </cell>
        </row>
        <row r="78">
          <cell r="A78" t="str">
            <v>ES384</v>
          </cell>
          <cell r="B78" t="str">
            <v>17/02/2012</v>
          </cell>
          <cell r="D78" t="str">
            <v>SORIANO, JOSE LORENZO</v>
          </cell>
          <cell r="F78" t="str">
            <v>ES</v>
          </cell>
          <cell r="G78">
            <v>384</v>
          </cell>
          <cell r="I78">
            <v>540</v>
          </cell>
          <cell r="J78">
            <v>551</v>
          </cell>
          <cell r="K78" t="str">
            <v>***Nuevo Produccion Tarde</v>
          </cell>
          <cell r="M78" t="str">
            <v xml:space="preserve">Planta 1                                          </v>
          </cell>
          <cell r="N78" t="str">
            <v xml:space="preserve">Planta 1                                          </v>
          </cell>
          <cell r="O78">
            <v>551</v>
          </cell>
          <cell r="P78" t="str">
            <v xml:space="preserve">REGIS                                             </v>
          </cell>
          <cell r="Q78" t="str">
            <v xml:space="preserve">9165- AA VENTANA                                  </v>
          </cell>
          <cell r="R78" t="str">
            <v>AIRE-VENTANA TARDE</v>
          </cell>
          <cell r="S78" t="str">
            <v xml:space="preserve">MOD       </v>
          </cell>
        </row>
        <row r="79">
          <cell r="A79" t="str">
            <v>ES386</v>
          </cell>
          <cell r="B79" t="str">
            <v>17/02/2012</v>
          </cell>
          <cell r="D79" t="str">
            <v>FUENTES, RIVERA EDUARDO ARIEL</v>
          </cell>
          <cell r="F79" t="str">
            <v>ES</v>
          </cell>
          <cell r="G79">
            <v>386</v>
          </cell>
          <cell r="I79">
            <v>540</v>
          </cell>
          <cell r="J79">
            <v>555</v>
          </cell>
          <cell r="K79" t="str">
            <v>***Nuevo Produccion Tarde</v>
          </cell>
          <cell r="M79" t="str">
            <v xml:space="preserve">Planta 1                                          </v>
          </cell>
          <cell r="N79" t="str">
            <v xml:space="preserve">Planta 1                                          </v>
          </cell>
          <cell r="O79">
            <v>555</v>
          </cell>
          <cell r="P79" t="str">
            <v xml:space="preserve">REGIS                                             </v>
          </cell>
          <cell r="Q79" t="str">
            <v xml:space="preserve">9165- AA VENTANA                                  </v>
          </cell>
          <cell r="R79" t="str">
            <v>AIRE-VENTANA TARDE</v>
          </cell>
          <cell r="S79" t="str">
            <v xml:space="preserve">MOD       </v>
          </cell>
        </row>
        <row r="80">
          <cell r="A80" t="str">
            <v>ES387</v>
          </cell>
          <cell r="B80" t="str">
            <v>17/02/2012</v>
          </cell>
          <cell r="D80" t="str">
            <v>VALLEJOS, ROBERTO ADRIAN</v>
          </cell>
          <cell r="F80" t="str">
            <v>ES</v>
          </cell>
          <cell r="G80">
            <v>387</v>
          </cell>
          <cell r="I80">
            <v>540</v>
          </cell>
          <cell r="J80">
            <v>549</v>
          </cell>
          <cell r="K80" t="str">
            <v>***Nuevo Produccion Tarde</v>
          </cell>
          <cell r="M80" t="str">
            <v xml:space="preserve">Planta 1                                          </v>
          </cell>
          <cell r="N80" t="str">
            <v xml:space="preserve">Planta 1                                          </v>
          </cell>
          <cell r="O80">
            <v>549</v>
          </cell>
          <cell r="P80" t="str">
            <v xml:space="preserve">REGIS                                             </v>
          </cell>
          <cell r="Q80" t="str">
            <v xml:space="preserve">9165- AA VENTANA                                  </v>
          </cell>
          <cell r="R80" t="str">
            <v>AIRE-VENTANA TARDE</v>
          </cell>
          <cell r="S80" t="str">
            <v xml:space="preserve">MOD       </v>
          </cell>
        </row>
        <row r="81">
          <cell r="A81" t="str">
            <v>ES388</v>
          </cell>
          <cell r="B81" t="str">
            <v>17/02/2012</v>
          </cell>
          <cell r="D81" t="str">
            <v>TORRES, CARLOS EZEQUIEL</v>
          </cell>
          <cell r="F81" t="str">
            <v>ES</v>
          </cell>
          <cell r="G81">
            <v>388</v>
          </cell>
          <cell r="I81">
            <v>540</v>
          </cell>
          <cell r="J81">
            <v>566</v>
          </cell>
          <cell r="K81" t="str">
            <v>***Nuevo Produccion Tarde</v>
          </cell>
          <cell r="M81" t="str">
            <v xml:space="preserve">Planta 1                                          </v>
          </cell>
          <cell r="N81" t="str">
            <v xml:space="preserve">Planta 1                                          </v>
          </cell>
          <cell r="O81">
            <v>566</v>
          </cell>
          <cell r="P81" t="str">
            <v xml:space="preserve">REGIS                                             </v>
          </cell>
          <cell r="Q81" t="str">
            <v xml:space="preserve">9165- AA VENTANA                                  </v>
          </cell>
          <cell r="R81" t="str">
            <v>AIRE-VENTANA TARDE</v>
          </cell>
          <cell r="S81" t="str">
            <v xml:space="preserve">MOD       </v>
          </cell>
        </row>
        <row r="82">
          <cell r="A82" t="str">
            <v>ES389</v>
          </cell>
          <cell r="B82" t="str">
            <v>17/02/2012</v>
          </cell>
          <cell r="D82" t="str">
            <v>MORAGA, GARAY GUSTAVO ALEJANDRO</v>
          </cell>
          <cell r="F82" t="str">
            <v>ES</v>
          </cell>
          <cell r="G82">
            <v>389</v>
          </cell>
          <cell r="I82">
            <v>540</v>
          </cell>
          <cell r="J82">
            <v>558</v>
          </cell>
          <cell r="K82" t="str">
            <v>***Nuevo Produccion Tarde</v>
          </cell>
          <cell r="M82" t="str">
            <v xml:space="preserve">Planta 1                                          </v>
          </cell>
          <cell r="N82" t="str">
            <v xml:space="preserve">Planta 1                                          </v>
          </cell>
          <cell r="O82">
            <v>1116</v>
          </cell>
          <cell r="P82" t="str">
            <v xml:space="preserve">REGIS                                             </v>
          </cell>
          <cell r="Q82" t="str">
            <v xml:space="preserve">9165- AA VENTANA                                  </v>
          </cell>
          <cell r="R82" t="str">
            <v>AIRE-VENTANA TARDE</v>
          </cell>
          <cell r="S82" t="str">
            <v xml:space="preserve">MOD       </v>
          </cell>
        </row>
        <row r="83">
          <cell r="A83" t="str">
            <v>ES390</v>
          </cell>
          <cell r="B83" t="str">
            <v>17/02/2012</v>
          </cell>
          <cell r="D83" t="str">
            <v>NICOLAI, RODRIGO ALBANO</v>
          </cell>
          <cell r="F83" t="str">
            <v>ES</v>
          </cell>
          <cell r="G83">
            <v>390</v>
          </cell>
          <cell r="I83">
            <v>540</v>
          </cell>
          <cell r="J83">
            <v>544</v>
          </cell>
          <cell r="K83" t="str">
            <v>***Nuevo Produccion Tarde</v>
          </cell>
          <cell r="M83" t="str">
            <v xml:space="preserve">Planta 1                                          </v>
          </cell>
          <cell r="N83" t="str">
            <v xml:space="preserve">Planta 1                                          </v>
          </cell>
          <cell r="O83">
            <v>544</v>
          </cell>
          <cell r="P83" t="str">
            <v xml:space="preserve">REGIS                                             </v>
          </cell>
          <cell r="Q83" t="str">
            <v xml:space="preserve">9159-AA U  INTERIOR                               </v>
          </cell>
          <cell r="S83" t="str">
            <v xml:space="preserve">MOD       </v>
          </cell>
        </row>
        <row r="84">
          <cell r="A84" t="str">
            <v>ES391</v>
          </cell>
          <cell r="B84" t="str">
            <v>17/02/2012</v>
          </cell>
          <cell r="D84" t="str">
            <v>RAMALLO, PAULA ANDREA</v>
          </cell>
          <cell r="F84" t="str">
            <v>ES</v>
          </cell>
          <cell r="G84">
            <v>391</v>
          </cell>
          <cell r="I84">
            <v>540</v>
          </cell>
          <cell r="J84">
            <v>738</v>
          </cell>
          <cell r="K84" t="str">
            <v>Producción Mañana</v>
          </cell>
          <cell r="M84" t="str">
            <v xml:space="preserve">Planta 1                                          </v>
          </cell>
          <cell r="N84" t="str">
            <v xml:space="preserve">Planta 1                                          </v>
          </cell>
          <cell r="O84">
            <v>738</v>
          </cell>
          <cell r="P84" t="str">
            <v xml:space="preserve">REGIS                                             </v>
          </cell>
          <cell r="Q84" t="str">
            <v xml:space="preserve">9165- AA VENTANA                                  </v>
          </cell>
          <cell r="R84" t="str">
            <v>AIRE-VENTANA</v>
          </cell>
          <cell r="S84" t="str">
            <v xml:space="preserve">MOD       </v>
          </cell>
        </row>
        <row r="85">
          <cell r="A85" t="str">
            <v>ES392</v>
          </cell>
          <cell r="B85" t="str">
            <v>17/02/2012</v>
          </cell>
          <cell r="D85" t="str">
            <v>CASTELLINA, MARTIN HERNAN</v>
          </cell>
          <cell r="F85" t="str">
            <v>ES</v>
          </cell>
          <cell r="G85">
            <v>392</v>
          </cell>
          <cell r="I85">
            <v>540</v>
          </cell>
          <cell r="J85">
            <v>540</v>
          </cell>
          <cell r="K85" t="str">
            <v>***Nuevo Produccion Tarde</v>
          </cell>
          <cell r="M85" t="str">
            <v xml:space="preserve">Planta 1                                          </v>
          </cell>
          <cell r="N85" t="str">
            <v xml:space="preserve">General                                           </v>
          </cell>
          <cell r="O85">
            <v>840</v>
          </cell>
          <cell r="P85" t="str">
            <v xml:space="preserve">(3) Ausente con Aviso S/Justi.                    </v>
          </cell>
          <cell r="Q85" t="str">
            <v xml:space="preserve">9165- AA VENTANA                                  </v>
          </cell>
          <cell r="S85" t="str">
            <v xml:space="preserve">MOD       </v>
          </cell>
        </row>
        <row r="86">
          <cell r="A86" t="str">
            <v>ES393</v>
          </cell>
          <cell r="B86" t="str">
            <v>17/02/2012</v>
          </cell>
          <cell r="D86" t="str">
            <v>TEMPORETTI, CARINA DEBORA</v>
          </cell>
          <cell r="F86" t="str">
            <v>ES</v>
          </cell>
          <cell r="G86">
            <v>393</v>
          </cell>
          <cell r="I86">
            <v>540</v>
          </cell>
          <cell r="J86">
            <v>555</v>
          </cell>
          <cell r="K86" t="str">
            <v>***Nuevo Produccion Tarde</v>
          </cell>
          <cell r="M86" t="str">
            <v xml:space="preserve">Planta 1                                          </v>
          </cell>
          <cell r="N86" t="str">
            <v xml:space="preserve">Planta 1                                          </v>
          </cell>
          <cell r="O86">
            <v>555</v>
          </cell>
          <cell r="P86" t="str">
            <v xml:space="preserve">REGIS                                             </v>
          </cell>
          <cell r="Q86" t="str">
            <v xml:space="preserve">9165- AA VENTANA                                  </v>
          </cell>
          <cell r="R86" t="str">
            <v>AIRE-VENTANA TARDE</v>
          </cell>
          <cell r="S86" t="str">
            <v xml:space="preserve">MOD       </v>
          </cell>
        </row>
        <row r="87">
          <cell r="A87" t="str">
            <v>ES395</v>
          </cell>
          <cell r="B87" t="str">
            <v>17/02/2012</v>
          </cell>
          <cell r="D87" t="str">
            <v>ARANDA, MARTA ALEJANDRA</v>
          </cell>
          <cell r="F87" t="str">
            <v>ES</v>
          </cell>
          <cell r="G87">
            <v>395</v>
          </cell>
          <cell r="I87">
            <v>540</v>
          </cell>
          <cell r="J87">
            <v>554</v>
          </cell>
          <cell r="K87" t="str">
            <v>***Nuevo Produccion Tarde</v>
          </cell>
          <cell r="M87" t="str">
            <v xml:space="preserve">Planta 1                                          </v>
          </cell>
          <cell r="N87" t="str">
            <v xml:space="preserve">Planta 1                                          </v>
          </cell>
          <cell r="O87">
            <v>554</v>
          </cell>
          <cell r="P87" t="str">
            <v xml:space="preserve">REGIS                                             </v>
          </cell>
          <cell r="Q87" t="str">
            <v xml:space="preserve">9161-AA  INS Y  COMPL                             </v>
          </cell>
          <cell r="R87" t="str">
            <v>AIRE-INS.ML TARDE</v>
          </cell>
          <cell r="S87" t="str">
            <v xml:space="preserve">MOD       </v>
          </cell>
        </row>
        <row r="88">
          <cell r="A88" t="str">
            <v>ES396</v>
          </cell>
          <cell r="B88" t="str">
            <v>17/02/2012</v>
          </cell>
          <cell r="D88" t="str">
            <v>LEON, VERONICA DE LOURDES</v>
          </cell>
          <cell r="F88" t="str">
            <v>ES</v>
          </cell>
          <cell r="G88">
            <v>396</v>
          </cell>
          <cell r="I88">
            <v>540</v>
          </cell>
          <cell r="J88">
            <v>551</v>
          </cell>
          <cell r="K88" t="str">
            <v>***Nuevo Produccion Tarde</v>
          </cell>
          <cell r="M88" t="str">
            <v xml:space="preserve">Planta 1                                          </v>
          </cell>
          <cell r="N88" t="str">
            <v xml:space="preserve">General                                           </v>
          </cell>
          <cell r="O88">
            <v>349</v>
          </cell>
          <cell r="P88" t="str">
            <v xml:space="preserve">(2) Horas Enfermedad HT                           </v>
          </cell>
          <cell r="Q88" t="str">
            <v xml:space="preserve">9165- AA VENTANA                                  </v>
          </cell>
          <cell r="R88" t="str">
            <v>AIRE-VENTANA TARDE</v>
          </cell>
          <cell r="S88" t="str">
            <v xml:space="preserve">MOD       </v>
          </cell>
        </row>
        <row r="89">
          <cell r="A89" t="str">
            <v>ES396</v>
          </cell>
          <cell r="B89" t="str">
            <v>17/02/2012</v>
          </cell>
          <cell r="D89" t="str">
            <v>LEON, VERONICA DE LOURDES</v>
          </cell>
          <cell r="F89" t="str">
            <v>ES</v>
          </cell>
          <cell r="G89">
            <v>396</v>
          </cell>
          <cell r="I89">
            <v>540</v>
          </cell>
          <cell r="J89">
            <v>551</v>
          </cell>
          <cell r="K89" t="str">
            <v>***Nuevo Produccion Tarde</v>
          </cell>
          <cell r="M89" t="str">
            <v xml:space="preserve">Planta 1                                          </v>
          </cell>
          <cell r="N89" t="str">
            <v xml:space="preserve">Planta 1                                          </v>
          </cell>
          <cell r="O89">
            <v>202</v>
          </cell>
          <cell r="P89" t="str">
            <v xml:space="preserve">REGIS                                             </v>
          </cell>
          <cell r="Q89" t="str">
            <v xml:space="preserve">9165- AA VENTANA                                  </v>
          </cell>
          <cell r="R89" t="str">
            <v>AIRE-VENTANA TARDE</v>
          </cell>
          <cell r="S89" t="str">
            <v xml:space="preserve">MOD       </v>
          </cell>
        </row>
        <row r="90">
          <cell r="A90" t="str">
            <v>ES397</v>
          </cell>
          <cell r="B90" t="str">
            <v>17/02/2012</v>
          </cell>
          <cell r="D90" t="str">
            <v>ROLON,  SANDRA MARIEL</v>
          </cell>
          <cell r="F90" t="str">
            <v>ES</v>
          </cell>
          <cell r="G90">
            <v>397</v>
          </cell>
          <cell r="I90">
            <v>540</v>
          </cell>
          <cell r="J90">
            <v>562</v>
          </cell>
          <cell r="K90" t="str">
            <v>***Nuevo Produccion Tarde</v>
          </cell>
          <cell r="M90" t="str">
            <v xml:space="preserve">Planta 1                                          </v>
          </cell>
          <cell r="N90" t="str">
            <v xml:space="preserve">Planta 1                                          </v>
          </cell>
          <cell r="O90">
            <v>562</v>
          </cell>
          <cell r="P90" t="str">
            <v xml:space="preserve">REGIS                                             </v>
          </cell>
          <cell r="Q90" t="str">
            <v xml:space="preserve">9165- AA VENTANA                                  </v>
          </cell>
          <cell r="R90" t="str">
            <v>AIRE-VENTANA TARDE</v>
          </cell>
          <cell r="S90" t="str">
            <v xml:space="preserve">MOD       </v>
          </cell>
        </row>
        <row r="91">
          <cell r="A91" t="str">
            <v>ES398</v>
          </cell>
          <cell r="B91" t="str">
            <v>17/02/2012</v>
          </cell>
          <cell r="D91" t="str">
            <v>MALDONADO, IVANA ROMINA</v>
          </cell>
          <cell r="F91" t="str">
            <v>ES</v>
          </cell>
          <cell r="G91">
            <v>398</v>
          </cell>
          <cell r="I91">
            <v>540</v>
          </cell>
          <cell r="J91">
            <v>563</v>
          </cell>
          <cell r="K91" t="str">
            <v>***Nuevo Produccion Tarde</v>
          </cell>
          <cell r="M91" t="str">
            <v xml:space="preserve">Planta 1                                          </v>
          </cell>
          <cell r="N91" t="str">
            <v xml:space="preserve">Planta 1                                          </v>
          </cell>
          <cell r="O91">
            <v>563</v>
          </cell>
          <cell r="P91" t="str">
            <v xml:space="preserve">REGIS                                             </v>
          </cell>
          <cell r="Q91" t="str">
            <v xml:space="preserve">9165- AA VENTANA                                  </v>
          </cell>
          <cell r="R91" t="str">
            <v>AIRE-VENTANA TARDE</v>
          </cell>
          <cell r="S91" t="str">
            <v xml:space="preserve">MOD       </v>
          </cell>
        </row>
        <row r="92">
          <cell r="A92" t="str">
            <v>ES399</v>
          </cell>
          <cell r="B92" t="str">
            <v>17/02/2012</v>
          </cell>
          <cell r="D92" t="str">
            <v>MONTIEL, GUSTAVO JOSE</v>
          </cell>
          <cell r="F92" t="str">
            <v>ES</v>
          </cell>
          <cell r="G92">
            <v>399</v>
          </cell>
          <cell r="I92">
            <v>540</v>
          </cell>
          <cell r="J92">
            <v>554</v>
          </cell>
          <cell r="K92" t="str">
            <v>***Nuevo Produccion Tarde</v>
          </cell>
          <cell r="M92" t="str">
            <v xml:space="preserve">Planta 1                                          </v>
          </cell>
          <cell r="N92" t="str">
            <v xml:space="preserve">Planta 1                                          </v>
          </cell>
          <cell r="O92">
            <v>554</v>
          </cell>
          <cell r="P92" t="str">
            <v xml:space="preserve">REGIS                                             </v>
          </cell>
          <cell r="Q92" t="str">
            <v xml:space="preserve">9159-AA U  INTERIOR                               </v>
          </cell>
          <cell r="R92" t="str">
            <v>AIRE-VENTANA TARDE</v>
          </cell>
          <cell r="S92" t="str">
            <v xml:space="preserve">MOD       </v>
          </cell>
        </row>
        <row r="93">
          <cell r="A93" t="str">
            <v>ES400</v>
          </cell>
          <cell r="B93" t="str">
            <v>17/02/2012</v>
          </cell>
          <cell r="D93" t="str">
            <v>AYALA, MATIAS ARIEL</v>
          </cell>
          <cell r="F93" t="str">
            <v>ES</v>
          </cell>
          <cell r="G93">
            <v>400</v>
          </cell>
          <cell r="I93">
            <v>540</v>
          </cell>
          <cell r="J93">
            <v>570</v>
          </cell>
          <cell r="K93" t="str">
            <v>***Nuevo Produccion Tarde</v>
          </cell>
          <cell r="M93" t="str">
            <v xml:space="preserve">Planta 1                                          </v>
          </cell>
          <cell r="N93" t="str">
            <v xml:space="preserve">Planta 1                                          </v>
          </cell>
          <cell r="O93">
            <v>1140</v>
          </cell>
          <cell r="P93" t="str">
            <v xml:space="preserve">REGIS                                             </v>
          </cell>
          <cell r="Q93" t="str">
            <v xml:space="preserve">9165- AA VENTANA                                  </v>
          </cell>
          <cell r="R93" t="str">
            <v>AIRE-VENTANA TARDE</v>
          </cell>
          <cell r="S93" t="str">
            <v xml:space="preserve">MOD       </v>
          </cell>
        </row>
        <row r="94">
          <cell r="A94" t="str">
            <v>ES410</v>
          </cell>
          <cell r="B94" t="str">
            <v>17/02/2012</v>
          </cell>
          <cell r="D94" t="str">
            <v>MILO, SEBASTIAN PABLO</v>
          </cell>
          <cell r="F94" t="str">
            <v>ES</v>
          </cell>
          <cell r="G94">
            <v>410</v>
          </cell>
          <cell r="I94">
            <v>540</v>
          </cell>
          <cell r="J94">
            <v>559</v>
          </cell>
          <cell r="K94" t="str">
            <v>***Nuevo Produccion Tarde</v>
          </cell>
          <cell r="M94" t="str">
            <v xml:space="preserve">Planta 1                                          </v>
          </cell>
          <cell r="N94" t="str">
            <v xml:space="preserve">Planta 1                                          </v>
          </cell>
          <cell r="O94">
            <v>559</v>
          </cell>
          <cell r="P94" t="str">
            <v xml:space="preserve">REGIS                                             </v>
          </cell>
          <cell r="Q94" t="str">
            <v xml:space="preserve">9159-AA U  INTERIOR                               </v>
          </cell>
          <cell r="R94" t="str">
            <v>AIRE-INS.ML TARDE</v>
          </cell>
          <cell r="S94" t="str">
            <v xml:space="preserve">MOD       </v>
          </cell>
        </row>
        <row r="95">
          <cell r="A95" t="str">
            <v>ES411</v>
          </cell>
          <cell r="B95" t="str">
            <v>17/02/2012</v>
          </cell>
          <cell r="D95" t="str">
            <v>ZABALA, MIGUEL ANGEL</v>
          </cell>
          <cell r="F95" t="str">
            <v>ES</v>
          </cell>
          <cell r="G95">
            <v>411</v>
          </cell>
          <cell r="I95">
            <v>540</v>
          </cell>
          <cell r="J95">
            <v>550</v>
          </cell>
          <cell r="K95" t="str">
            <v>Producción Mañana</v>
          </cell>
          <cell r="M95" t="str">
            <v xml:space="preserve">Planta 1                                          </v>
          </cell>
          <cell r="N95" t="str">
            <v xml:space="preserve">Planta 1                                          </v>
          </cell>
          <cell r="O95">
            <v>550</v>
          </cell>
          <cell r="P95" t="str">
            <v xml:space="preserve">REGIS                                             </v>
          </cell>
          <cell r="Q95" t="str">
            <v xml:space="preserve">9165- AA VENTANA                                  </v>
          </cell>
          <cell r="R95" t="str">
            <v>AIRE-VENTANA</v>
          </cell>
          <cell r="S95" t="str">
            <v xml:space="preserve">MOD       </v>
          </cell>
        </row>
        <row r="96">
          <cell r="A96" t="str">
            <v>ES413</v>
          </cell>
          <cell r="B96" t="str">
            <v>17/02/2012</v>
          </cell>
          <cell r="D96" t="str">
            <v>MORALES, DIEGO ARMANDO</v>
          </cell>
          <cell r="F96" t="str">
            <v>ES</v>
          </cell>
          <cell r="G96">
            <v>413</v>
          </cell>
          <cell r="I96">
            <v>540</v>
          </cell>
          <cell r="J96">
            <v>560</v>
          </cell>
          <cell r="K96" t="str">
            <v>***Nuevo Produccion Tarde</v>
          </cell>
          <cell r="M96" t="str">
            <v xml:space="preserve">Planta 1                                          </v>
          </cell>
          <cell r="N96" t="str">
            <v xml:space="preserve">General                                           </v>
          </cell>
          <cell r="O96">
            <v>389</v>
          </cell>
          <cell r="P96" t="str">
            <v xml:space="preserve">(2) Horas Lic sin goce HT                         </v>
          </cell>
          <cell r="Q96" t="str">
            <v xml:space="preserve">9163-AA SOLDADURA Y DOBLADORA                     </v>
          </cell>
          <cell r="R96" t="str">
            <v>AIRE-SOLD.SUB.LINEA TARDE</v>
          </cell>
          <cell r="S96" t="str">
            <v xml:space="preserve">MOD       </v>
          </cell>
        </row>
        <row r="97">
          <cell r="A97" t="str">
            <v>ES413</v>
          </cell>
          <cell r="B97" t="str">
            <v>17/02/2012</v>
          </cell>
          <cell r="D97" t="str">
            <v>MORALES, DIEGO ARMANDO</v>
          </cell>
          <cell r="F97" t="str">
            <v>ES</v>
          </cell>
          <cell r="G97">
            <v>413</v>
          </cell>
          <cell r="I97">
            <v>540</v>
          </cell>
          <cell r="J97">
            <v>560</v>
          </cell>
          <cell r="K97" t="str">
            <v>***Nuevo Produccion Tarde</v>
          </cell>
          <cell r="M97" t="str">
            <v xml:space="preserve">Planta 1                                          </v>
          </cell>
          <cell r="N97" t="str">
            <v xml:space="preserve">Planta 1                                          </v>
          </cell>
          <cell r="O97">
            <v>171</v>
          </cell>
          <cell r="P97" t="str">
            <v xml:space="preserve">REGIS                                             </v>
          </cell>
          <cell r="Q97" t="str">
            <v xml:space="preserve">9163-AA SOLDADURA Y DOBLADORA                     </v>
          </cell>
          <cell r="R97" t="str">
            <v>AIRE-SOLD.SUB.LINEA TARDE</v>
          </cell>
          <cell r="S97" t="str">
            <v xml:space="preserve">MOD       </v>
          </cell>
        </row>
        <row r="98">
          <cell r="A98" t="str">
            <v>ES414</v>
          </cell>
          <cell r="B98" t="str">
            <v>17/02/2012</v>
          </cell>
          <cell r="D98" t="str">
            <v>LOPES, JONATHAN ISAIAS</v>
          </cell>
          <cell r="F98" t="str">
            <v>ES</v>
          </cell>
          <cell r="G98">
            <v>414</v>
          </cell>
          <cell r="I98">
            <v>540</v>
          </cell>
          <cell r="J98">
            <v>567</v>
          </cell>
          <cell r="K98" t="str">
            <v>***Nuevo Produccion Tarde</v>
          </cell>
          <cell r="M98" t="str">
            <v xml:space="preserve">Planta 1                                          </v>
          </cell>
          <cell r="N98" t="str">
            <v xml:space="preserve">Planta 1                                          </v>
          </cell>
          <cell r="O98">
            <v>567</v>
          </cell>
          <cell r="P98" t="str">
            <v xml:space="preserve">REGIS                                             </v>
          </cell>
          <cell r="R98" t="str">
            <v>AIRE-UNID.INTERIOR TARDE</v>
          </cell>
          <cell r="S98" t="str">
            <v xml:space="preserve">MOD       </v>
          </cell>
        </row>
        <row r="99">
          <cell r="A99" t="str">
            <v>ES415</v>
          </cell>
          <cell r="B99" t="str">
            <v>17/02/2012</v>
          </cell>
          <cell r="D99" t="str">
            <v>AZCONA, RAMON BALTAZAR</v>
          </cell>
          <cell r="F99" t="str">
            <v>ES</v>
          </cell>
          <cell r="G99">
            <v>415</v>
          </cell>
          <cell r="I99">
            <v>540</v>
          </cell>
          <cell r="J99">
            <v>559</v>
          </cell>
          <cell r="K99" t="str">
            <v>***Nuevo Produccion Tarde</v>
          </cell>
          <cell r="M99" t="str">
            <v xml:space="preserve">Planta 1                                          </v>
          </cell>
          <cell r="N99" t="str">
            <v xml:space="preserve">Planta 1                                          </v>
          </cell>
          <cell r="O99">
            <v>559</v>
          </cell>
          <cell r="P99" t="str">
            <v xml:space="preserve">REGIS                                             </v>
          </cell>
          <cell r="Q99" t="str">
            <v xml:space="preserve">9160-AA U EXTERIOR                                </v>
          </cell>
          <cell r="R99" t="str">
            <v>AIRE-VENTANA TARDE</v>
          </cell>
          <cell r="S99" t="str">
            <v xml:space="preserve">MOD       </v>
          </cell>
        </row>
        <row r="100">
          <cell r="A100" t="str">
            <v>ES416</v>
          </cell>
          <cell r="B100" t="str">
            <v>17/02/2012</v>
          </cell>
          <cell r="D100" t="str">
            <v>OJEDA, URIBE FERNANDO DAGOBERTO</v>
          </cell>
          <cell r="F100" t="str">
            <v>ES</v>
          </cell>
          <cell r="G100">
            <v>416</v>
          </cell>
          <cell r="I100">
            <v>540</v>
          </cell>
          <cell r="J100">
            <v>554</v>
          </cell>
          <cell r="K100" t="str">
            <v>Producción Mañana</v>
          </cell>
          <cell r="M100" t="str">
            <v xml:space="preserve">Planta 1                                          </v>
          </cell>
          <cell r="N100" t="str">
            <v xml:space="preserve">Planta 1                                          </v>
          </cell>
          <cell r="O100">
            <v>554</v>
          </cell>
          <cell r="P100" t="str">
            <v xml:space="preserve">REGIS                                             </v>
          </cell>
          <cell r="Q100" t="str">
            <v xml:space="preserve">9160-AA U EXTERIOR                                </v>
          </cell>
          <cell r="R100" t="str">
            <v>AIRE-UNID.EXTERIOR</v>
          </cell>
          <cell r="S100" t="str">
            <v xml:space="preserve">MOD       </v>
          </cell>
        </row>
        <row r="101">
          <cell r="A101" t="str">
            <v>ES417</v>
          </cell>
          <cell r="B101" t="str">
            <v>17/02/2012</v>
          </cell>
          <cell r="D101" t="str">
            <v>THOMAS, FACUNDO EMANUEL</v>
          </cell>
          <cell r="F101" t="str">
            <v>ES</v>
          </cell>
          <cell r="G101">
            <v>417</v>
          </cell>
          <cell r="I101">
            <v>540</v>
          </cell>
          <cell r="J101">
            <v>555</v>
          </cell>
          <cell r="K101" t="str">
            <v>***Nuevo Produccion Tarde</v>
          </cell>
          <cell r="M101" t="str">
            <v xml:space="preserve">Planta 1                                          </v>
          </cell>
          <cell r="N101" t="str">
            <v xml:space="preserve">General                                           </v>
          </cell>
          <cell r="O101">
            <v>190</v>
          </cell>
          <cell r="P101" t="str">
            <v xml:space="preserve">(2) Horas Lic sin goce HT                         </v>
          </cell>
          <cell r="Q101" t="str">
            <v xml:space="preserve">9160-AA U EXTERIOR                                </v>
          </cell>
          <cell r="R101" t="str">
            <v>AIRE-UNID.EXTERIOR TARDE</v>
          </cell>
          <cell r="S101" t="str">
            <v xml:space="preserve">MOD       </v>
          </cell>
        </row>
        <row r="102">
          <cell r="A102" t="str">
            <v>ES417</v>
          </cell>
          <cell r="B102" t="str">
            <v>17/02/2012</v>
          </cell>
          <cell r="D102" t="str">
            <v>THOMAS, FACUNDO EMANUEL</v>
          </cell>
          <cell r="F102" t="str">
            <v>ES</v>
          </cell>
          <cell r="G102">
            <v>417</v>
          </cell>
          <cell r="I102">
            <v>540</v>
          </cell>
          <cell r="J102">
            <v>555</v>
          </cell>
          <cell r="K102" t="str">
            <v>***Nuevo Produccion Tarde</v>
          </cell>
          <cell r="M102" t="str">
            <v xml:space="preserve">Planta 1                                          </v>
          </cell>
          <cell r="N102" t="str">
            <v xml:space="preserve">Planta 1                                          </v>
          </cell>
          <cell r="O102">
            <v>365</v>
          </cell>
          <cell r="P102" t="str">
            <v xml:space="preserve">REGIS                                             </v>
          </cell>
          <cell r="Q102" t="str">
            <v xml:space="preserve">9160-AA U EXTERIOR                                </v>
          </cell>
          <cell r="R102" t="str">
            <v>AIRE-UNID.EXTERIOR TARDE</v>
          </cell>
          <cell r="S102" t="str">
            <v xml:space="preserve">MOD       </v>
          </cell>
        </row>
        <row r="103">
          <cell r="A103" t="str">
            <v>ES418</v>
          </cell>
          <cell r="B103" t="str">
            <v>17/02/2012</v>
          </cell>
          <cell r="D103" t="str">
            <v>LUCENA, FEDERICO</v>
          </cell>
          <cell r="F103" t="str">
            <v>ES</v>
          </cell>
          <cell r="G103">
            <v>418</v>
          </cell>
          <cell r="I103">
            <v>540</v>
          </cell>
          <cell r="J103">
            <v>562</v>
          </cell>
          <cell r="K103" t="str">
            <v>***Nuevo Produccion Tarde</v>
          </cell>
          <cell r="M103" t="str">
            <v xml:space="preserve">Planta 1                                          </v>
          </cell>
          <cell r="N103" t="str">
            <v xml:space="preserve">General                                           </v>
          </cell>
          <cell r="O103">
            <v>148</v>
          </cell>
          <cell r="P103" t="str">
            <v xml:space="preserve">(2) Horas Lic sin goce HT                         </v>
          </cell>
          <cell r="Q103" t="str">
            <v xml:space="preserve">9160-AA U EXTERIOR                                </v>
          </cell>
          <cell r="R103" t="str">
            <v>AIRE-UNID.EXTERIOR TARDE</v>
          </cell>
          <cell r="S103" t="str">
            <v xml:space="preserve">MOD       </v>
          </cell>
        </row>
        <row r="104">
          <cell r="A104" t="str">
            <v>ES418</v>
          </cell>
          <cell r="B104" t="str">
            <v>17/02/2012</v>
          </cell>
          <cell r="D104" t="str">
            <v>LUCENA, FEDERICO</v>
          </cell>
          <cell r="F104" t="str">
            <v>ES</v>
          </cell>
          <cell r="G104">
            <v>418</v>
          </cell>
          <cell r="I104">
            <v>540</v>
          </cell>
          <cell r="J104">
            <v>562</v>
          </cell>
          <cell r="K104" t="str">
            <v>***Nuevo Produccion Tarde</v>
          </cell>
          <cell r="M104" t="str">
            <v xml:space="preserve">Planta 1                                          </v>
          </cell>
          <cell r="N104" t="str">
            <v xml:space="preserve">Planta 1                                          </v>
          </cell>
          <cell r="O104">
            <v>414</v>
          </cell>
          <cell r="P104" t="str">
            <v xml:space="preserve">REGIS                                             </v>
          </cell>
          <cell r="Q104" t="str">
            <v xml:space="preserve">9160-AA U EXTERIOR                                </v>
          </cell>
          <cell r="R104" t="str">
            <v>AIRE-UNID.EXTERIOR TARDE</v>
          </cell>
          <cell r="S104" t="str">
            <v xml:space="preserve">MOD       </v>
          </cell>
        </row>
        <row r="105">
          <cell r="A105" t="str">
            <v>ES419</v>
          </cell>
          <cell r="B105" t="str">
            <v>17/02/2012</v>
          </cell>
          <cell r="D105" t="str">
            <v>RAMIREZ, DARIO RUBEN</v>
          </cell>
          <cell r="F105" t="str">
            <v>ES</v>
          </cell>
          <cell r="G105">
            <v>419</v>
          </cell>
          <cell r="I105">
            <v>540</v>
          </cell>
          <cell r="J105">
            <v>575</v>
          </cell>
          <cell r="K105" t="str">
            <v>Producción Mañana</v>
          </cell>
          <cell r="M105" t="str">
            <v xml:space="preserve">Planta 1                                          </v>
          </cell>
          <cell r="N105" t="str">
            <v xml:space="preserve">Planta 1                                          </v>
          </cell>
          <cell r="O105">
            <v>575</v>
          </cell>
          <cell r="P105" t="str">
            <v xml:space="preserve">REGIS                                             </v>
          </cell>
          <cell r="Q105" t="str">
            <v xml:space="preserve">9159-AA U  INTERIOR                               </v>
          </cell>
          <cell r="R105" t="str">
            <v>AIRE-UNID.INTERIOR</v>
          </cell>
          <cell r="S105" t="str">
            <v xml:space="preserve">MOD       </v>
          </cell>
        </row>
        <row r="106">
          <cell r="A106" t="str">
            <v>ES421</v>
          </cell>
          <cell r="B106" t="str">
            <v>17/02/2012</v>
          </cell>
          <cell r="D106" t="str">
            <v>BALDERRAMA, FERNANDO DARIO</v>
          </cell>
          <cell r="F106" t="str">
            <v>ES</v>
          </cell>
          <cell r="G106">
            <v>421</v>
          </cell>
          <cell r="I106">
            <v>540</v>
          </cell>
          <cell r="J106">
            <v>562</v>
          </cell>
          <cell r="K106" t="str">
            <v>Producción Mañana</v>
          </cell>
          <cell r="M106" t="str">
            <v xml:space="preserve">Planta 1                                          </v>
          </cell>
          <cell r="N106" t="str">
            <v xml:space="preserve">General                                           </v>
          </cell>
          <cell r="O106">
            <v>58</v>
          </cell>
          <cell r="P106" t="str">
            <v xml:space="preserve">(2) Horas Lic sin goce HT                         </v>
          </cell>
          <cell r="Q106" t="str">
            <v xml:space="preserve">9159-AA U  INTERIOR                               </v>
          </cell>
          <cell r="R106" t="str">
            <v>AIRE-UNID.INTERIOR</v>
          </cell>
          <cell r="S106" t="str">
            <v xml:space="preserve">MOD       </v>
          </cell>
        </row>
        <row r="107">
          <cell r="A107" t="str">
            <v>ES421</v>
          </cell>
          <cell r="B107" t="str">
            <v>17/02/2012</v>
          </cell>
          <cell r="D107" t="str">
            <v>BALDERRAMA, FERNANDO DARIO</v>
          </cell>
          <cell r="F107" t="str">
            <v>ES</v>
          </cell>
          <cell r="G107">
            <v>421</v>
          </cell>
          <cell r="I107">
            <v>540</v>
          </cell>
          <cell r="J107">
            <v>562</v>
          </cell>
          <cell r="K107" t="str">
            <v>Producción Mañana</v>
          </cell>
          <cell r="M107" t="str">
            <v xml:space="preserve">Planta 1                                          </v>
          </cell>
          <cell r="N107" t="str">
            <v xml:space="preserve">Planta 1                                          </v>
          </cell>
          <cell r="O107">
            <v>504</v>
          </cell>
          <cell r="P107" t="str">
            <v xml:space="preserve">REGIS                                             </v>
          </cell>
          <cell r="Q107" t="str">
            <v xml:space="preserve">9159-AA U  INTERIOR                               </v>
          </cell>
          <cell r="R107" t="str">
            <v>AIRE-UNID.INTERIOR</v>
          </cell>
          <cell r="S107" t="str">
            <v xml:space="preserve">MOD       </v>
          </cell>
        </row>
        <row r="108">
          <cell r="A108" t="str">
            <v>ES422</v>
          </cell>
          <cell r="B108" t="str">
            <v>17/02/2012</v>
          </cell>
          <cell r="D108" t="str">
            <v>ZAPATA, HERNAN MAURICIO</v>
          </cell>
          <cell r="F108" t="str">
            <v>ES</v>
          </cell>
          <cell r="G108">
            <v>422</v>
          </cell>
          <cell r="I108">
            <v>540</v>
          </cell>
          <cell r="J108">
            <v>551</v>
          </cell>
          <cell r="K108" t="str">
            <v>Producción Mañana</v>
          </cell>
          <cell r="M108" t="str">
            <v xml:space="preserve">Planta 1                                          </v>
          </cell>
          <cell r="N108" t="str">
            <v xml:space="preserve">Planta 1                                          </v>
          </cell>
          <cell r="O108">
            <v>551</v>
          </cell>
          <cell r="P108" t="str">
            <v xml:space="preserve">REGIS                                             </v>
          </cell>
          <cell r="Q108" t="str">
            <v xml:space="preserve">9165- AA VENTANA                                  </v>
          </cell>
          <cell r="S108" t="str">
            <v xml:space="preserve">MOD       </v>
          </cell>
        </row>
        <row r="109">
          <cell r="A109" t="str">
            <v>ES447</v>
          </cell>
          <cell r="B109" t="str">
            <v>17/02/2012</v>
          </cell>
          <cell r="D109" t="str">
            <v>MARTIN, VERA ULISES MARCOS</v>
          </cell>
          <cell r="F109" t="str">
            <v>ES</v>
          </cell>
          <cell r="G109">
            <v>447</v>
          </cell>
          <cell r="I109">
            <v>540</v>
          </cell>
          <cell r="J109">
            <v>540</v>
          </cell>
          <cell r="K109" t="str">
            <v>Lu Vi 18 hs a 3 hs LUNES</v>
          </cell>
          <cell r="M109" t="str">
            <v xml:space="preserve">Planta 1                                          </v>
          </cell>
          <cell r="N109" t="str">
            <v xml:space="preserve">General                                           </v>
          </cell>
          <cell r="O109">
            <v>720</v>
          </cell>
          <cell r="P109" t="str">
            <v xml:space="preserve">(3) Enfermedad Mensual HT                         </v>
          </cell>
          <cell r="S109" t="str">
            <v xml:space="preserve">MOI       </v>
          </cell>
        </row>
        <row r="110">
          <cell r="A110" t="str">
            <v>ES449</v>
          </cell>
          <cell r="B110" t="str">
            <v>17/02/2012</v>
          </cell>
          <cell r="D110" t="str">
            <v>LOPEZ, ROBERTO HERNAN</v>
          </cell>
          <cell r="F110" t="str">
            <v>ES</v>
          </cell>
          <cell r="G110">
            <v>449</v>
          </cell>
          <cell r="I110">
            <v>540</v>
          </cell>
          <cell r="J110">
            <v>540</v>
          </cell>
          <cell r="K110" t="str">
            <v>***Nuevo Produccion Tarde</v>
          </cell>
          <cell r="M110" t="str">
            <v xml:space="preserve">Planta 1                                          </v>
          </cell>
          <cell r="N110" t="str">
            <v xml:space="preserve">General                                           </v>
          </cell>
          <cell r="O110">
            <v>1200</v>
          </cell>
          <cell r="P110" t="str">
            <v xml:space="preserve">(3) Casamiento HT                                 </v>
          </cell>
          <cell r="Q110" t="str">
            <v xml:space="preserve">9160-AA U EXTERIOR                                </v>
          </cell>
          <cell r="S110" t="str">
            <v xml:space="preserve">MOI       </v>
          </cell>
        </row>
        <row r="111">
          <cell r="A111" t="str">
            <v>NBX110</v>
          </cell>
          <cell r="B111" t="str">
            <v>17/02/2012</v>
          </cell>
          <cell r="D111" t="str">
            <v>DIDACO, EDGARDO HECTOR</v>
          </cell>
          <cell r="F111" t="str">
            <v>NBX</v>
          </cell>
          <cell r="G111">
            <v>110</v>
          </cell>
          <cell r="I111">
            <v>540</v>
          </cell>
          <cell r="J111">
            <v>540</v>
          </cell>
          <cell r="K111" t="str">
            <v>Producción Mañana</v>
          </cell>
          <cell r="M111" t="str">
            <v xml:space="preserve">Planta 1                                          </v>
          </cell>
          <cell r="N111" t="str">
            <v xml:space="preserve">General                                           </v>
          </cell>
          <cell r="O111">
            <v>1440</v>
          </cell>
          <cell r="P111" t="str">
            <v xml:space="preserve">(3) Vacaciones HT                                 </v>
          </cell>
          <cell r="S111" t="str">
            <v xml:space="preserve">MOI       </v>
          </cell>
        </row>
        <row r="112">
          <cell r="A112" t="str">
            <v>NBX120</v>
          </cell>
          <cell r="B112" t="str">
            <v>17/02/2012</v>
          </cell>
          <cell r="D112" t="str">
            <v>PAREJA, CRISTIAN MAURICIO</v>
          </cell>
          <cell r="F112" t="str">
            <v>NBX</v>
          </cell>
          <cell r="G112">
            <v>120</v>
          </cell>
          <cell r="I112">
            <v>540</v>
          </cell>
          <cell r="J112">
            <v>738</v>
          </cell>
          <cell r="K112" t="str">
            <v>Producción Mañana</v>
          </cell>
          <cell r="M112" t="str">
            <v xml:space="preserve">Planta 1                                          </v>
          </cell>
          <cell r="N112" t="str">
            <v xml:space="preserve">Planta 1                                          </v>
          </cell>
          <cell r="O112">
            <v>738</v>
          </cell>
          <cell r="P112" t="str">
            <v xml:space="preserve">REGIS                                             </v>
          </cell>
          <cell r="S112" t="str">
            <v xml:space="preserve">MOI       </v>
          </cell>
        </row>
        <row r="113">
          <cell r="A113" t="str">
            <v>NBX1234</v>
          </cell>
          <cell r="B113" t="str">
            <v>17/02/2012</v>
          </cell>
          <cell r="D113" t="str">
            <v>CHIVEN, MARTIN GASTON</v>
          </cell>
          <cell r="F113" t="str">
            <v>NBX</v>
          </cell>
          <cell r="G113">
            <v>1234</v>
          </cell>
          <cell r="I113">
            <v>540</v>
          </cell>
          <cell r="J113">
            <v>577</v>
          </cell>
          <cell r="K113" t="str">
            <v>***Nuevo Produccion Tarde</v>
          </cell>
          <cell r="M113" t="str">
            <v xml:space="preserve">Planta 1                                          </v>
          </cell>
          <cell r="N113" t="str">
            <v xml:space="preserve">Planta 1                                          </v>
          </cell>
          <cell r="O113">
            <v>577</v>
          </cell>
          <cell r="P113" t="str">
            <v xml:space="preserve">REGIS                                             </v>
          </cell>
          <cell r="S113" t="str">
            <v xml:space="preserve">MOI       </v>
          </cell>
        </row>
        <row r="114">
          <cell r="A114" t="str">
            <v>NBX1235</v>
          </cell>
          <cell r="B114" t="str">
            <v>17/02/2012</v>
          </cell>
          <cell r="D114" t="str">
            <v>SALGUERO, RENE ANGEL</v>
          </cell>
          <cell r="F114" t="str">
            <v>NBX</v>
          </cell>
          <cell r="G114">
            <v>1235</v>
          </cell>
          <cell r="I114">
            <v>540</v>
          </cell>
          <cell r="J114">
            <v>557</v>
          </cell>
          <cell r="K114" t="str">
            <v>Producción 8 a 17</v>
          </cell>
          <cell r="M114" t="str">
            <v xml:space="preserve">Planta 1                                          </v>
          </cell>
          <cell r="N114" t="str">
            <v xml:space="preserve">Planta 1                                          </v>
          </cell>
          <cell r="O114">
            <v>557</v>
          </cell>
          <cell r="P114" t="str">
            <v xml:space="preserve">REGIS                                             </v>
          </cell>
          <cell r="S114" t="str">
            <v xml:space="preserve">MOI       </v>
          </cell>
        </row>
        <row r="115">
          <cell r="A115" t="str">
            <v>NBX1238</v>
          </cell>
          <cell r="B115" t="str">
            <v>17/02/2012</v>
          </cell>
          <cell r="D115" t="str">
            <v>MOLINA, MATIAS</v>
          </cell>
          <cell r="F115" t="str">
            <v>NBX</v>
          </cell>
          <cell r="G115">
            <v>1238</v>
          </cell>
          <cell r="I115">
            <v>540</v>
          </cell>
          <cell r="J115">
            <v>556</v>
          </cell>
          <cell r="K115" t="str">
            <v>***Nuevo Produccion Tarde</v>
          </cell>
          <cell r="M115" t="str">
            <v xml:space="preserve">Planta 1                                          </v>
          </cell>
          <cell r="N115" t="str">
            <v xml:space="preserve">Planta 1                                          </v>
          </cell>
          <cell r="O115">
            <v>556</v>
          </cell>
          <cell r="P115" t="str">
            <v xml:space="preserve">REGIS                                             </v>
          </cell>
          <cell r="S115" t="str">
            <v xml:space="preserve">MOI       </v>
          </cell>
        </row>
        <row r="116">
          <cell r="A116" t="str">
            <v>NBX1245</v>
          </cell>
          <cell r="B116" t="str">
            <v>17/02/2012</v>
          </cell>
          <cell r="D116" t="str">
            <v>OCHIPINTI, AUGUSTO SANTIAGO</v>
          </cell>
          <cell r="F116" t="str">
            <v>NBX</v>
          </cell>
          <cell r="G116">
            <v>1245</v>
          </cell>
          <cell r="I116">
            <v>540</v>
          </cell>
          <cell r="J116">
            <v>540</v>
          </cell>
          <cell r="K116" t="str">
            <v>Producción de 9 a 18</v>
          </cell>
          <cell r="M116" t="str">
            <v xml:space="preserve">Planta 1                                          </v>
          </cell>
          <cell r="N116" t="str">
            <v xml:space="preserve">Planta 1                                          </v>
          </cell>
          <cell r="O116">
            <v>540</v>
          </cell>
          <cell r="P116" t="str">
            <v xml:space="preserve">REGIS                                             </v>
          </cell>
          <cell r="Q116" t="str">
            <v xml:space="preserve">9160-AA U EXTERIOR                                </v>
          </cell>
          <cell r="S116" t="str">
            <v xml:space="preserve">MOD       </v>
          </cell>
        </row>
        <row r="117">
          <cell r="A117" t="str">
            <v>NBX1327</v>
          </cell>
          <cell r="B117" t="str">
            <v>17/02/2012</v>
          </cell>
          <cell r="D117" t="str">
            <v>RODRIGUEZ, FARFAN PABLO MAXIMILIANO</v>
          </cell>
          <cell r="F117" t="str">
            <v>NBX</v>
          </cell>
          <cell r="G117">
            <v>1327</v>
          </cell>
          <cell r="I117">
            <v>540</v>
          </cell>
          <cell r="J117">
            <v>568</v>
          </cell>
          <cell r="K117" t="str">
            <v>***Nuevo Produccion Tarde</v>
          </cell>
          <cell r="M117" t="str">
            <v xml:space="preserve">Planta 1                                          </v>
          </cell>
          <cell r="N117" t="str">
            <v xml:space="preserve">Planta 1                                          </v>
          </cell>
          <cell r="O117">
            <v>568</v>
          </cell>
          <cell r="P117" t="str">
            <v xml:space="preserve">REGIS                                             </v>
          </cell>
          <cell r="Q117" t="str">
            <v xml:space="preserve">9159-AA U  INTERIOR                               </v>
          </cell>
          <cell r="R117" t="str">
            <v>AIRE-UNID.INTERIOR TARDE</v>
          </cell>
          <cell r="S117" t="str">
            <v xml:space="preserve">MOD       </v>
          </cell>
        </row>
        <row r="118">
          <cell r="A118" t="str">
            <v>NBX1328</v>
          </cell>
          <cell r="B118" t="str">
            <v>17/02/2012</v>
          </cell>
          <cell r="D118" t="str">
            <v>CASANOVA, CASANOVA MARCELO ARIEL</v>
          </cell>
          <cell r="F118" t="str">
            <v>NBX</v>
          </cell>
          <cell r="G118">
            <v>1328</v>
          </cell>
          <cell r="I118">
            <v>540</v>
          </cell>
          <cell r="J118">
            <v>581</v>
          </cell>
          <cell r="K118" t="str">
            <v>***Nuevo Produccion Tarde</v>
          </cell>
          <cell r="M118" t="str">
            <v xml:space="preserve">Planta 1                                          </v>
          </cell>
          <cell r="N118" t="str">
            <v xml:space="preserve">Planta 1                                          </v>
          </cell>
          <cell r="O118">
            <v>1162</v>
          </cell>
          <cell r="P118" t="str">
            <v xml:space="preserve">REGIS                                             </v>
          </cell>
          <cell r="Q118" t="str">
            <v xml:space="preserve">9165- AA VENTANA                                  </v>
          </cell>
          <cell r="R118" t="str">
            <v>AIRE-VENTANA TARDE</v>
          </cell>
          <cell r="S118" t="str">
            <v xml:space="preserve">MOD       </v>
          </cell>
        </row>
        <row r="119">
          <cell r="A119" t="str">
            <v>NBX1329</v>
          </cell>
          <cell r="B119" t="str">
            <v>17/02/2012</v>
          </cell>
          <cell r="D119" t="str">
            <v>PONCE, LUIS ALEJANDRO</v>
          </cell>
          <cell r="F119" t="str">
            <v>NBX</v>
          </cell>
          <cell r="G119">
            <v>1329</v>
          </cell>
          <cell r="I119">
            <v>540</v>
          </cell>
          <cell r="J119">
            <v>577</v>
          </cell>
          <cell r="K119" t="str">
            <v>Producción Mañana</v>
          </cell>
          <cell r="M119" t="str">
            <v xml:space="preserve">Planta 1                                          </v>
          </cell>
          <cell r="N119" t="str">
            <v xml:space="preserve">General                                           </v>
          </cell>
          <cell r="O119">
            <v>420</v>
          </cell>
          <cell r="P119" t="str">
            <v xml:space="preserve">(2) Horas Lic sin goce HT                         </v>
          </cell>
          <cell r="Q119" t="str">
            <v xml:space="preserve">9159-AA U  INTERIOR                               </v>
          </cell>
          <cell r="S119" t="str">
            <v xml:space="preserve">MOD       </v>
          </cell>
        </row>
        <row r="120">
          <cell r="A120" t="str">
            <v>NBX1329</v>
          </cell>
          <cell r="B120" t="str">
            <v>17/02/2012</v>
          </cell>
          <cell r="D120" t="str">
            <v>PONCE, LUIS ALEJANDRO</v>
          </cell>
          <cell r="F120" t="str">
            <v>NBX</v>
          </cell>
          <cell r="G120">
            <v>1329</v>
          </cell>
          <cell r="I120">
            <v>540</v>
          </cell>
          <cell r="J120">
            <v>577</v>
          </cell>
          <cell r="K120" t="str">
            <v>Producción Mañana</v>
          </cell>
          <cell r="M120" t="str">
            <v xml:space="preserve">Planta 1                                          </v>
          </cell>
          <cell r="N120" t="str">
            <v xml:space="preserve">Planta 1                                          </v>
          </cell>
          <cell r="O120">
            <v>314</v>
          </cell>
          <cell r="P120" t="str">
            <v xml:space="preserve">REGIS                                             </v>
          </cell>
          <cell r="Q120" t="str">
            <v xml:space="preserve">9159-AA U  INTERIOR                               </v>
          </cell>
          <cell r="S120" t="str">
            <v xml:space="preserve">MOD       </v>
          </cell>
        </row>
        <row r="121">
          <cell r="A121" t="str">
            <v>NBX1330</v>
          </cell>
          <cell r="B121" t="str">
            <v>17/02/2012</v>
          </cell>
          <cell r="D121" t="str">
            <v>CLAUS, FLAVIO NORBERTO</v>
          </cell>
          <cell r="F121" t="str">
            <v>NBX</v>
          </cell>
          <cell r="G121">
            <v>1330</v>
          </cell>
          <cell r="I121">
            <v>540</v>
          </cell>
          <cell r="J121">
            <v>571</v>
          </cell>
          <cell r="K121" t="str">
            <v>***Nuevo Produccion Tarde</v>
          </cell>
          <cell r="M121" t="str">
            <v xml:space="preserve">Planta 1                                          </v>
          </cell>
          <cell r="N121" t="str">
            <v xml:space="preserve">Planta 1                                          </v>
          </cell>
          <cell r="O121">
            <v>571</v>
          </cell>
          <cell r="P121" t="str">
            <v xml:space="preserve">REGIS                                             </v>
          </cell>
          <cell r="Q121" t="str">
            <v xml:space="preserve">9159-AA U  INTERIOR                               </v>
          </cell>
          <cell r="R121" t="str">
            <v>AIRE-VENTANA TARDE</v>
          </cell>
          <cell r="S121" t="str">
            <v xml:space="preserve">MOD       </v>
          </cell>
        </row>
        <row r="122">
          <cell r="A122" t="str">
            <v>NBX1387</v>
          </cell>
          <cell r="B122" t="str">
            <v>17/02/2012</v>
          </cell>
          <cell r="D122" t="str">
            <v>LOZANO, EMANUEL NORMANDO</v>
          </cell>
          <cell r="F122" t="str">
            <v>NBX</v>
          </cell>
          <cell r="G122">
            <v>1387</v>
          </cell>
          <cell r="I122">
            <v>540</v>
          </cell>
          <cell r="J122">
            <v>590</v>
          </cell>
          <cell r="K122" t="str">
            <v>***Nuevo Produccion Tarde</v>
          </cell>
          <cell r="M122" t="str">
            <v xml:space="preserve">Planta 1                                          </v>
          </cell>
          <cell r="N122" t="str">
            <v xml:space="preserve">Planta 1                                          </v>
          </cell>
          <cell r="O122">
            <v>1180</v>
          </cell>
          <cell r="P122" t="str">
            <v xml:space="preserve">REGIS                                             </v>
          </cell>
          <cell r="Q122" t="str">
            <v xml:space="preserve">9160-AA U EXTERIOR                                </v>
          </cell>
          <cell r="S122" t="str">
            <v xml:space="preserve">MOD       </v>
          </cell>
        </row>
        <row r="123">
          <cell r="A123" t="str">
            <v>NBX1388</v>
          </cell>
          <cell r="B123" t="str">
            <v>17/02/2012</v>
          </cell>
          <cell r="D123" t="str">
            <v>ALVARADO, VARGAS JUAN PABLO</v>
          </cell>
          <cell r="F123" t="str">
            <v>NBX</v>
          </cell>
          <cell r="G123">
            <v>1388</v>
          </cell>
          <cell r="I123">
            <v>540</v>
          </cell>
          <cell r="J123">
            <v>546</v>
          </cell>
          <cell r="K123" t="str">
            <v>Producción Mañana</v>
          </cell>
          <cell r="M123" t="str">
            <v xml:space="preserve">Planta 1                                          </v>
          </cell>
          <cell r="N123" t="str">
            <v xml:space="preserve">General                                           </v>
          </cell>
          <cell r="O123">
            <v>147</v>
          </cell>
          <cell r="P123" t="str">
            <v xml:space="preserve">(2) Horas Lic sin goce HT                         </v>
          </cell>
          <cell r="Q123" t="str">
            <v xml:space="preserve">9163-AA SOLDADURA Y DOBLADORA                     </v>
          </cell>
          <cell r="R123" t="str">
            <v>AIRE-SOLD.SUB.LINEA</v>
          </cell>
          <cell r="S123" t="str">
            <v xml:space="preserve">MOD       </v>
          </cell>
        </row>
        <row r="124">
          <cell r="A124" t="str">
            <v>NBX1388</v>
          </cell>
          <cell r="B124" t="str">
            <v>17/02/2012</v>
          </cell>
          <cell r="D124" t="str">
            <v>ALVARADO, VARGAS JUAN PABLO</v>
          </cell>
          <cell r="F124" t="str">
            <v>NBX</v>
          </cell>
          <cell r="G124">
            <v>1388</v>
          </cell>
          <cell r="I124">
            <v>540</v>
          </cell>
          <cell r="J124">
            <v>546</v>
          </cell>
          <cell r="K124" t="str">
            <v>Producción Mañana</v>
          </cell>
          <cell r="M124" t="str">
            <v xml:space="preserve">Planta 1                                          </v>
          </cell>
          <cell r="N124" t="str">
            <v xml:space="preserve">Planta 1                                          </v>
          </cell>
          <cell r="O124">
            <v>399</v>
          </cell>
          <cell r="P124" t="str">
            <v xml:space="preserve">REGIS                                             </v>
          </cell>
          <cell r="Q124" t="str">
            <v xml:space="preserve">9163-AA SOLDADURA Y DOBLADORA                     </v>
          </cell>
          <cell r="R124" t="str">
            <v>AIRE-SOLD.SUB.LINEA</v>
          </cell>
          <cell r="S124" t="str">
            <v xml:space="preserve">MOD       </v>
          </cell>
        </row>
        <row r="125">
          <cell r="A125" t="str">
            <v>NBX1389</v>
          </cell>
          <cell r="B125" t="str">
            <v>17/02/2012</v>
          </cell>
          <cell r="D125" t="str">
            <v>MOREL, BARBOZA MARCOS FELICIANO</v>
          </cell>
          <cell r="F125" t="str">
            <v>NBX</v>
          </cell>
          <cell r="G125">
            <v>1389</v>
          </cell>
          <cell r="I125">
            <v>540</v>
          </cell>
          <cell r="J125">
            <v>580</v>
          </cell>
          <cell r="K125" t="str">
            <v>Producción Mañana</v>
          </cell>
          <cell r="M125" t="str">
            <v xml:space="preserve">Planta 1                                          </v>
          </cell>
          <cell r="N125" t="str">
            <v xml:space="preserve">Planta 1                                          </v>
          </cell>
          <cell r="O125">
            <v>580</v>
          </cell>
          <cell r="P125" t="str">
            <v xml:space="preserve">REGIS                                             </v>
          </cell>
          <cell r="Q125" t="str">
            <v xml:space="preserve">9159-AA U  INTERIOR                               </v>
          </cell>
          <cell r="R125" t="str">
            <v>AIRE-UNID.INTERIOR</v>
          </cell>
          <cell r="S125" t="str">
            <v xml:space="preserve">MOD       </v>
          </cell>
        </row>
        <row r="126">
          <cell r="A126" t="str">
            <v>NBX1404</v>
          </cell>
          <cell r="B126" t="str">
            <v>17/02/2012</v>
          </cell>
          <cell r="D126" t="str">
            <v>GARCIA, CLAUDIO</v>
          </cell>
          <cell r="F126" t="str">
            <v>NBX</v>
          </cell>
          <cell r="G126">
            <v>1404</v>
          </cell>
          <cell r="I126">
            <v>540</v>
          </cell>
          <cell r="J126">
            <v>414</v>
          </cell>
          <cell r="K126" t="str">
            <v>Producción de 9 a 18</v>
          </cell>
          <cell r="M126" t="str">
            <v xml:space="preserve">Planta 1                                          </v>
          </cell>
          <cell r="N126" t="str">
            <v xml:space="preserve">Planta 1                                          </v>
          </cell>
          <cell r="O126">
            <v>1455</v>
          </cell>
          <cell r="P126" t="str">
            <v xml:space="preserve">REGIS                                             </v>
          </cell>
          <cell r="S126" t="str">
            <v xml:space="preserve">MOI       </v>
          </cell>
        </row>
        <row r="127">
          <cell r="A127" t="str">
            <v>NBX1404</v>
          </cell>
          <cell r="B127" t="str">
            <v>17/02/2012</v>
          </cell>
          <cell r="D127" t="str">
            <v>GARCIA, CLAUDIO</v>
          </cell>
          <cell r="F127" t="str">
            <v>NBX</v>
          </cell>
          <cell r="G127">
            <v>1404</v>
          </cell>
          <cell r="I127">
            <v>540</v>
          </cell>
          <cell r="J127">
            <v>414</v>
          </cell>
          <cell r="K127" t="str">
            <v>Producción de 9 a 18</v>
          </cell>
          <cell r="M127" t="str">
            <v xml:space="preserve">Planta 1                                          </v>
          </cell>
          <cell r="N127" t="str">
            <v xml:space="preserve">Planta 3 y 4                                      </v>
          </cell>
          <cell r="O127">
            <v>7</v>
          </cell>
          <cell r="P127" t="str">
            <v xml:space="preserve">REGIS                                             </v>
          </cell>
          <cell r="S127" t="str">
            <v xml:space="preserve">MOI       </v>
          </cell>
        </row>
        <row r="128">
          <cell r="A128" t="str">
            <v>NBX1404</v>
          </cell>
          <cell r="B128" t="str">
            <v>17/02/2012</v>
          </cell>
          <cell r="D128" t="str">
            <v>GARCIA, CLAUDIO</v>
          </cell>
          <cell r="F128" t="str">
            <v>NBX</v>
          </cell>
          <cell r="G128">
            <v>1404</v>
          </cell>
          <cell r="I128">
            <v>540</v>
          </cell>
          <cell r="J128">
            <v>414</v>
          </cell>
          <cell r="K128" t="str">
            <v>Producción de 9 a 18</v>
          </cell>
          <cell r="M128" t="str">
            <v xml:space="preserve">Planta 1                                          </v>
          </cell>
          <cell r="N128" t="str">
            <v xml:space="preserve">Planta 5                                          </v>
          </cell>
          <cell r="O128">
            <v>116</v>
          </cell>
          <cell r="P128" t="str">
            <v xml:space="preserve">REGIS                                             </v>
          </cell>
          <cell r="S128" t="str">
            <v xml:space="preserve">MOI       </v>
          </cell>
        </row>
        <row r="129">
          <cell r="A129" t="str">
            <v>NBX1405</v>
          </cell>
          <cell r="B129" t="str">
            <v>17/02/2012</v>
          </cell>
          <cell r="D129" t="str">
            <v>ACUÑA, JORGE NAZARENO</v>
          </cell>
          <cell r="F129" t="str">
            <v>NBX</v>
          </cell>
          <cell r="G129">
            <v>1405</v>
          </cell>
          <cell r="I129">
            <v>540</v>
          </cell>
          <cell r="J129">
            <v>741</v>
          </cell>
          <cell r="K129" t="str">
            <v>Producción Mañana</v>
          </cell>
          <cell r="M129" t="str">
            <v xml:space="preserve">Planta 1                                          </v>
          </cell>
          <cell r="N129" t="str">
            <v xml:space="preserve">Planta 1                                          </v>
          </cell>
          <cell r="O129">
            <v>741</v>
          </cell>
          <cell r="P129" t="str">
            <v xml:space="preserve">REGIS                                             </v>
          </cell>
          <cell r="Q129" t="str">
            <v xml:space="preserve">9160-AA U EXTERIOR                                </v>
          </cell>
          <cell r="R129" t="str">
            <v>AIRE-UNID.EXTERIOR</v>
          </cell>
          <cell r="S129" t="str">
            <v xml:space="preserve">MOD       </v>
          </cell>
        </row>
        <row r="130">
          <cell r="A130" t="str">
            <v>NBX1406</v>
          </cell>
          <cell r="B130" t="str">
            <v>17/02/2012</v>
          </cell>
          <cell r="D130" t="str">
            <v>VILLAR, FERRARA JUAN CARLOS</v>
          </cell>
          <cell r="F130" t="str">
            <v>NBX</v>
          </cell>
          <cell r="G130">
            <v>1406</v>
          </cell>
          <cell r="I130">
            <v>540</v>
          </cell>
          <cell r="J130">
            <v>574</v>
          </cell>
          <cell r="K130" t="str">
            <v>Producción Mañana</v>
          </cell>
          <cell r="M130" t="str">
            <v xml:space="preserve">Planta 1                                          </v>
          </cell>
          <cell r="N130" t="str">
            <v xml:space="preserve">Planta 1                                          </v>
          </cell>
          <cell r="O130">
            <v>574</v>
          </cell>
          <cell r="P130" t="str">
            <v xml:space="preserve">REGIS                                             </v>
          </cell>
          <cell r="Q130" t="str">
            <v xml:space="preserve">9160-AA U EXTERIOR                                </v>
          </cell>
          <cell r="R130" t="str">
            <v>AIRE-UNID.EXTERIOR</v>
          </cell>
          <cell r="S130" t="str">
            <v xml:space="preserve">MOD       </v>
          </cell>
        </row>
        <row r="131">
          <cell r="A131" t="str">
            <v>NBX1407</v>
          </cell>
          <cell r="B131" t="str">
            <v>17/02/2012</v>
          </cell>
          <cell r="D131" t="str">
            <v>DELGADO, DIEGO FERNANDO</v>
          </cell>
          <cell r="F131" t="str">
            <v>NBX</v>
          </cell>
          <cell r="G131">
            <v>1407</v>
          </cell>
          <cell r="I131">
            <v>540</v>
          </cell>
          <cell r="J131">
            <v>572</v>
          </cell>
          <cell r="K131" t="str">
            <v>Producción Mañana</v>
          </cell>
          <cell r="M131" t="str">
            <v xml:space="preserve">Planta 1                                          </v>
          </cell>
          <cell r="N131" t="str">
            <v xml:space="preserve">Planta 1                                          </v>
          </cell>
          <cell r="O131">
            <v>572</v>
          </cell>
          <cell r="P131" t="str">
            <v xml:space="preserve">REGIS                                             </v>
          </cell>
          <cell r="Q131" t="str">
            <v xml:space="preserve">9165- AA VENTANA                                  </v>
          </cell>
          <cell r="R131" t="str">
            <v>AIRE-VENTANA</v>
          </cell>
          <cell r="S131" t="str">
            <v xml:space="preserve">MOD       </v>
          </cell>
        </row>
        <row r="132">
          <cell r="A132" t="str">
            <v>NBX1408</v>
          </cell>
          <cell r="B132" t="str">
            <v>17/02/2012</v>
          </cell>
          <cell r="D132" t="str">
            <v>CORDOVA, NERON EZEQUIEL</v>
          </cell>
          <cell r="F132" t="str">
            <v>NBX</v>
          </cell>
          <cell r="G132">
            <v>1408</v>
          </cell>
          <cell r="I132">
            <v>540</v>
          </cell>
          <cell r="J132">
            <v>552</v>
          </cell>
          <cell r="K132" t="str">
            <v>Producción Mañana</v>
          </cell>
          <cell r="M132" t="str">
            <v xml:space="preserve">Planta 1                                          </v>
          </cell>
          <cell r="N132" t="str">
            <v xml:space="preserve">Planta 1                                          </v>
          </cell>
          <cell r="O132">
            <v>552</v>
          </cell>
          <cell r="P132" t="str">
            <v xml:space="preserve">REGIS                                             </v>
          </cell>
          <cell r="Q132" t="str">
            <v xml:space="preserve">9160-AA U EXTERIOR                                </v>
          </cell>
          <cell r="R132" t="str">
            <v>AIRE-UNID.EXTERIOR</v>
          </cell>
          <cell r="S132" t="str">
            <v xml:space="preserve">MOD       </v>
          </cell>
        </row>
        <row r="133">
          <cell r="A133" t="str">
            <v>NBX1409</v>
          </cell>
          <cell r="B133" t="str">
            <v>17/02/2012</v>
          </cell>
          <cell r="D133" t="str">
            <v>MIRANDA, MIRANDA VICTOR MIGUEL</v>
          </cell>
          <cell r="F133" t="str">
            <v>NBX</v>
          </cell>
          <cell r="G133">
            <v>1409</v>
          </cell>
          <cell r="I133">
            <v>540</v>
          </cell>
          <cell r="J133">
            <v>546</v>
          </cell>
          <cell r="K133" t="str">
            <v>***Nuevo Produccion Tarde</v>
          </cell>
          <cell r="M133" t="str">
            <v xml:space="preserve">Planta 1                                          </v>
          </cell>
          <cell r="N133" t="str">
            <v xml:space="preserve">General                                           </v>
          </cell>
          <cell r="O133">
            <v>150</v>
          </cell>
          <cell r="P133" t="str">
            <v xml:space="preserve">(2) Horas Lic sin goce HT                         </v>
          </cell>
          <cell r="Q133" t="str">
            <v xml:space="preserve">9160-AA U EXTERIOR                                </v>
          </cell>
          <cell r="S133" t="str">
            <v xml:space="preserve">MOD       </v>
          </cell>
        </row>
        <row r="134">
          <cell r="A134" t="str">
            <v>NBX1409</v>
          </cell>
          <cell r="B134" t="str">
            <v>17/02/2012</v>
          </cell>
          <cell r="D134" t="str">
            <v>MIRANDA, MIRANDA VICTOR MIGUEL</v>
          </cell>
          <cell r="F134" t="str">
            <v>NBX</v>
          </cell>
          <cell r="G134">
            <v>1409</v>
          </cell>
          <cell r="I134">
            <v>540</v>
          </cell>
          <cell r="J134">
            <v>546</v>
          </cell>
          <cell r="K134" t="str">
            <v>***Nuevo Produccion Tarde</v>
          </cell>
          <cell r="M134" t="str">
            <v xml:space="preserve">Planta 1                                          </v>
          </cell>
          <cell r="N134" t="str">
            <v xml:space="preserve">Planta 1                                          </v>
          </cell>
          <cell r="O134">
            <v>396</v>
          </cell>
          <cell r="P134" t="str">
            <v xml:space="preserve">REGIS                                             </v>
          </cell>
          <cell r="Q134" t="str">
            <v xml:space="preserve">9160-AA U EXTERIOR                                </v>
          </cell>
          <cell r="S134" t="str">
            <v xml:space="preserve">MOD       </v>
          </cell>
        </row>
        <row r="135">
          <cell r="A135" t="str">
            <v>NBX1410</v>
          </cell>
          <cell r="B135" t="str">
            <v>17/02/2012</v>
          </cell>
          <cell r="D135" t="str">
            <v>RATTO, FEDERICO DAMIAN</v>
          </cell>
          <cell r="F135" t="str">
            <v>NBX</v>
          </cell>
          <cell r="G135">
            <v>1410</v>
          </cell>
          <cell r="I135">
            <v>540</v>
          </cell>
          <cell r="J135">
            <v>549</v>
          </cell>
          <cell r="K135" t="str">
            <v>***Nuevo Produccion Tarde</v>
          </cell>
          <cell r="M135" t="str">
            <v xml:space="preserve">Planta 1                                          </v>
          </cell>
          <cell r="N135" t="str">
            <v xml:space="preserve">General                                           </v>
          </cell>
          <cell r="O135">
            <v>148</v>
          </cell>
          <cell r="P135" t="str">
            <v xml:space="preserve">(2) Horas Lic sin goce HT                         </v>
          </cell>
          <cell r="Q135" t="str">
            <v xml:space="preserve">9160-AA U EXTERIOR                                </v>
          </cell>
          <cell r="R135" t="str">
            <v>AIRE-UNID.EXTERIOR TARDE</v>
          </cell>
          <cell r="S135" t="str">
            <v xml:space="preserve">MOD       </v>
          </cell>
        </row>
        <row r="136">
          <cell r="A136" t="str">
            <v>NBX1410</v>
          </cell>
          <cell r="B136" t="str">
            <v>17/02/2012</v>
          </cell>
          <cell r="D136" t="str">
            <v>RATTO, FEDERICO DAMIAN</v>
          </cell>
          <cell r="F136" t="str">
            <v>NBX</v>
          </cell>
          <cell r="G136">
            <v>1410</v>
          </cell>
          <cell r="I136">
            <v>540</v>
          </cell>
          <cell r="J136">
            <v>549</v>
          </cell>
          <cell r="K136" t="str">
            <v>***Nuevo Produccion Tarde</v>
          </cell>
          <cell r="M136" t="str">
            <v xml:space="preserve">Planta 1                                          </v>
          </cell>
          <cell r="N136" t="str">
            <v xml:space="preserve">Planta 1                                          </v>
          </cell>
          <cell r="O136">
            <v>401</v>
          </cell>
          <cell r="P136" t="str">
            <v xml:space="preserve">REGIS                                             </v>
          </cell>
          <cell r="Q136" t="str">
            <v xml:space="preserve">9160-AA U EXTERIOR                                </v>
          </cell>
          <cell r="R136" t="str">
            <v>AIRE-UNID.EXTERIOR TARDE</v>
          </cell>
          <cell r="S136" t="str">
            <v xml:space="preserve">MOD       </v>
          </cell>
        </row>
        <row r="137">
          <cell r="A137" t="str">
            <v>NBX1411</v>
          </cell>
          <cell r="B137" t="str">
            <v>17/02/2012</v>
          </cell>
          <cell r="D137" t="str">
            <v>IBARBA, LAUTARO JAVIER</v>
          </cell>
          <cell r="F137" t="str">
            <v>NBX</v>
          </cell>
          <cell r="G137">
            <v>1411</v>
          </cell>
          <cell r="I137">
            <v>540</v>
          </cell>
          <cell r="J137">
            <v>572</v>
          </cell>
          <cell r="K137" t="str">
            <v>Producción Mañana</v>
          </cell>
          <cell r="M137" t="str">
            <v xml:space="preserve">Planta 1                                          </v>
          </cell>
          <cell r="N137" t="str">
            <v xml:space="preserve">Planta 1                                          </v>
          </cell>
          <cell r="O137">
            <v>572</v>
          </cell>
          <cell r="P137" t="str">
            <v xml:space="preserve">REGIS                                             </v>
          </cell>
          <cell r="Q137" t="str">
            <v xml:space="preserve">9159-AA U  INTERIOR                               </v>
          </cell>
          <cell r="R137" t="str">
            <v>AIRE-UNID.INTERIOR</v>
          </cell>
          <cell r="S137" t="str">
            <v xml:space="preserve">MOD       </v>
          </cell>
        </row>
        <row r="138">
          <cell r="A138" t="str">
            <v>NBX1412</v>
          </cell>
          <cell r="B138" t="str">
            <v>17/02/2012</v>
          </cell>
          <cell r="D138" t="str">
            <v>ORTIZ, BUADAS NESTOR DAMIAN</v>
          </cell>
          <cell r="F138" t="str">
            <v>NBX</v>
          </cell>
          <cell r="G138">
            <v>1412</v>
          </cell>
          <cell r="I138">
            <v>540</v>
          </cell>
          <cell r="J138">
            <v>540</v>
          </cell>
          <cell r="K138" t="str">
            <v>***Nuevo Produccion Tarde</v>
          </cell>
          <cell r="M138" t="str">
            <v xml:space="preserve">Planta 1                                          </v>
          </cell>
          <cell r="N138" t="str">
            <v xml:space="preserve">General                                           </v>
          </cell>
          <cell r="O138">
            <v>2</v>
          </cell>
          <cell r="P138" t="str">
            <v xml:space="preserve">(2) Horas Llegada Tarde HT                        </v>
          </cell>
          <cell r="Q138" t="str">
            <v xml:space="preserve">9160-AA U EXTERIOR                                </v>
          </cell>
          <cell r="S138" t="str">
            <v xml:space="preserve">MOD       </v>
          </cell>
        </row>
        <row r="139">
          <cell r="A139" t="str">
            <v>NBX1412</v>
          </cell>
          <cell r="B139" t="str">
            <v>17/02/2012</v>
          </cell>
          <cell r="D139" t="str">
            <v>ORTIZ, BUADAS NESTOR DAMIAN</v>
          </cell>
          <cell r="F139" t="str">
            <v>NBX</v>
          </cell>
          <cell r="G139">
            <v>1412</v>
          </cell>
          <cell r="I139">
            <v>540</v>
          </cell>
          <cell r="J139">
            <v>540</v>
          </cell>
          <cell r="K139" t="str">
            <v>***Nuevo Produccion Tarde</v>
          </cell>
          <cell r="M139" t="str">
            <v xml:space="preserve">Planta 1                                          </v>
          </cell>
          <cell r="N139" t="str">
            <v xml:space="preserve">General                                           </v>
          </cell>
          <cell r="O139">
            <v>300</v>
          </cell>
          <cell r="P139" t="str">
            <v xml:space="preserve">(2) Horas Lic sin goce HT                         </v>
          </cell>
          <cell r="Q139" t="str">
            <v xml:space="preserve">9160-AA U EXTERIOR                                </v>
          </cell>
          <cell r="S139" t="str">
            <v xml:space="preserve">MOD       </v>
          </cell>
        </row>
        <row r="140">
          <cell r="A140" t="str">
            <v>NBX1412</v>
          </cell>
          <cell r="B140" t="str">
            <v>17/02/2012</v>
          </cell>
          <cell r="D140" t="str">
            <v>ORTIZ, BUADAS NESTOR DAMIAN</v>
          </cell>
          <cell r="F140" t="str">
            <v>NBX</v>
          </cell>
          <cell r="G140">
            <v>1412</v>
          </cell>
          <cell r="I140">
            <v>540</v>
          </cell>
          <cell r="J140">
            <v>540</v>
          </cell>
          <cell r="K140" t="str">
            <v>***Nuevo Produccion Tarde</v>
          </cell>
          <cell r="M140" t="str">
            <v xml:space="preserve">Planta 1                                          </v>
          </cell>
          <cell r="N140" t="str">
            <v xml:space="preserve">Planta 1                                          </v>
          </cell>
          <cell r="O140">
            <v>389</v>
          </cell>
          <cell r="P140" t="str">
            <v xml:space="preserve">REGIS                                             </v>
          </cell>
          <cell r="Q140" t="str">
            <v xml:space="preserve">9160-AA U EXTERIOR                                </v>
          </cell>
          <cell r="S140" t="str">
            <v xml:space="preserve">MOD       </v>
          </cell>
        </row>
        <row r="141">
          <cell r="A141" t="str">
            <v>NBX1413</v>
          </cell>
          <cell r="B141" t="str">
            <v>17/02/2012</v>
          </cell>
          <cell r="D141" t="str">
            <v>GONZALEZ, RODRIGO NICOLAS</v>
          </cell>
          <cell r="F141" t="str">
            <v>NBX</v>
          </cell>
          <cell r="G141">
            <v>1413</v>
          </cell>
          <cell r="I141">
            <v>540</v>
          </cell>
          <cell r="J141">
            <v>548</v>
          </cell>
          <cell r="K141" t="str">
            <v>***Nuevo Produccion Tarde</v>
          </cell>
          <cell r="M141" t="str">
            <v xml:space="preserve">Planta 1                                          </v>
          </cell>
          <cell r="N141" t="str">
            <v xml:space="preserve">Planta 1                                          </v>
          </cell>
          <cell r="O141">
            <v>548</v>
          </cell>
          <cell r="P141" t="str">
            <v xml:space="preserve">REGIS                                             </v>
          </cell>
          <cell r="Q141" t="str">
            <v xml:space="preserve">9160-AA U EXTERIOR                                </v>
          </cell>
          <cell r="S141" t="str">
            <v xml:space="preserve">MOD       </v>
          </cell>
        </row>
        <row r="142">
          <cell r="A142" t="str">
            <v>NBX1414</v>
          </cell>
          <cell r="B142" t="str">
            <v>17/02/2012</v>
          </cell>
          <cell r="D142" t="str">
            <v>RASCLARD, ALAN FRANCO</v>
          </cell>
          <cell r="F142" t="str">
            <v>NBX</v>
          </cell>
          <cell r="G142">
            <v>1414</v>
          </cell>
          <cell r="I142">
            <v>540</v>
          </cell>
          <cell r="J142">
            <v>562</v>
          </cell>
          <cell r="K142" t="str">
            <v>***Nuevo Produccion Tarde</v>
          </cell>
          <cell r="M142" t="str">
            <v xml:space="preserve">Planta 1                                          </v>
          </cell>
          <cell r="N142" t="str">
            <v xml:space="preserve">General                                           </v>
          </cell>
          <cell r="O142">
            <v>179</v>
          </cell>
          <cell r="P142" t="str">
            <v xml:space="preserve">(2) Horas Lic sin goce HT                         </v>
          </cell>
          <cell r="Q142" t="str">
            <v xml:space="preserve">9159-AA U  INTERIOR                               </v>
          </cell>
          <cell r="R142" t="str">
            <v>AIRE-UNID.INTERIOR TARDE</v>
          </cell>
          <cell r="S142" t="str">
            <v xml:space="preserve">MOD       </v>
          </cell>
        </row>
        <row r="143">
          <cell r="A143" t="str">
            <v>NBX1414</v>
          </cell>
          <cell r="B143" t="str">
            <v>17/02/2012</v>
          </cell>
          <cell r="D143" t="str">
            <v>RASCLARD, ALAN FRANCO</v>
          </cell>
          <cell r="F143" t="str">
            <v>NBX</v>
          </cell>
          <cell r="G143">
            <v>1414</v>
          </cell>
          <cell r="I143">
            <v>540</v>
          </cell>
          <cell r="J143">
            <v>562</v>
          </cell>
          <cell r="K143" t="str">
            <v>***Nuevo Produccion Tarde</v>
          </cell>
          <cell r="M143" t="str">
            <v xml:space="preserve">Planta 1                                          </v>
          </cell>
          <cell r="N143" t="str">
            <v xml:space="preserve">Planta 1                                          </v>
          </cell>
          <cell r="O143">
            <v>383</v>
          </cell>
          <cell r="P143" t="str">
            <v xml:space="preserve">REGIS                                             </v>
          </cell>
          <cell r="Q143" t="str">
            <v xml:space="preserve">9159-AA U  INTERIOR                               </v>
          </cell>
          <cell r="R143" t="str">
            <v>AIRE-UNID.INTERIOR TARDE</v>
          </cell>
          <cell r="S143" t="str">
            <v xml:space="preserve">MOD       </v>
          </cell>
        </row>
        <row r="144">
          <cell r="A144" t="str">
            <v>NBX1415</v>
          </cell>
          <cell r="B144" t="str">
            <v>17/02/2012</v>
          </cell>
          <cell r="D144" t="str">
            <v>CHOQUE, RAMOS JAIRO ISMAEL</v>
          </cell>
          <cell r="F144" t="str">
            <v>NBX</v>
          </cell>
          <cell r="G144">
            <v>1415</v>
          </cell>
          <cell r="I144">
            <v>540</v>
          </cell>
          <cell r="J144">
            <v>560</v>
          </cell>
          <cell r="K144" t="str">
            <v>***Nuevo Produccion Tarde</v>
          </cell>
          <cell r="M144" t="str">
            <v xml:space="preserve">Planta 1                                          </v>
          </cell>
          <cell r="N144" t="str">
            <v xml:space="preserve">Planta 1                                          </v>
          </cell>
          <cell r="O144">
            <v>560</v>
          </cell>
          <cell r="P144" t="str">
            <v xml:space="preserve">REGIS                                             </v>
          </cell>
          <cell r="Q144" t="str">
            <v xml:space="preserve">9159-AA U  INTERIOR                               </v>
          </cell>
          <cell r="R144" t="str">
            <v>AIRE-UNID.INTERIOR TARDE</v>
          </cell>
          <cell r="S144" t="str">
            <v xml:space="preserve">MOD       </v>
          </cell>
        </row>
        <row r="145">
          <cell r="A145" t="str">
            <v>NBX1416</v>
          </cell>
          <cell r="B145" t="str">
            <v>17/02/2012</v>
          </cell>
          <cell r="D145" t="str">
            <v>GARCIA, JUAN CARLOS</v>
          </cell>
          <cell r="F145" t="str">
            <v>NBX</v>
          </cell>
          <cell r="G145">
            <v>1416</v>
          </cell>
          <cell r="I145">
            <v>540</v>
          </cell>
          <cell r="J145">
            <v>564</v>
          </cell>
          <cell r="K145" t="str">
            <v>***Nuevo Produccion Tarde</v>
          </cell>
          <cell r="M145" t="str">
            <v xml:space="preserve">Planta 1                                          </v>
          </cell>
          <cell r="N145" t="str">
            <v xml:space="preserve">General                                           </v>
          </cell>
          <cell r="O145">
            <v>146</v>
          </cell>
          <cell r="P145" t="str">
            <v xml:space="preserve">(2) Horas Lic sin goce HT                         </v>
          </cell>
          <cell r="Q145" t="str">
            <v xml:space="preserve">9160-AA U EXTERIOR                                </v>
          </cell>
          <cell r="R145" t="str">
            <v>AIRE-UNID.EXTERIOR TARDE</v>
          </cell>
          <cell r="S145" t="str">
            <v xml:space="preserve">MOD       </v>
          </cell>
        </row>
        <row r="146">
          <cell r="A146" t="str">
            <v>NBX1416</v>
          </cell>
          <cell r="B146" t="str">
            <v>17/02/2012</v>
          </cell>
          <cell r="D146" t="str">
            <v>GARCIA, JUAN CARLOS</v>
          </cell>
          <cell r="F146" t="str">
            <v>NBX</v>
          </cell>
          <cell r="G146">
            <v>1416</v>
          </cell>
          <cell r="I146">
            <v>540</v>
          </cell>
          <cell r="J146">
            <v>564</v>
          </cell>
          <cell r="K146" t="str">
            <v>***Nuevo Produccion Tarde</v>
          </cell>
          <cell r="M146" t="str">
            <v xml:space="preserve">Planta 1                                          </v>
          </cell>
          <cell r="N146" t="str">
            <v xml:space="preserve">Planta 1                                          </v>
          </cell>
          <cell r="O146">
            <v>418</v>
          </cell>
          <cell r="P146" t="str">
            <v xml:space="preserve">REGIS                                             </v>
          </cell>
          <cell r="Q146" t="str">
            <v xml:space="preserve">9160-AA U EXTERIOR                                </v>
          </cell>
          <cell r="R146" t="str">
            <v>AIRE-UNID.EXTERIOR TARDE</v>
          </cell>
          <cell r="S146" t="str">
            <v xml:space="preserve">MOD       </v>
          </cell>
        </row>
        <row r="147">
          <cell r="A147" t="str">
            <v>NBX1417</v>
          </cell>
          <cell r="B147" t="str">
            <v>17/02/2012</v>
          </cell>
          <cell r="D147" t="str">
            <v>CABRERA, MEDRANO CRISTIAN</v>
          </cell>
          <cell r="F147" t="str">
            <v>NBX</v>
          </cell>
          <cell r="G147">
            <v>1417</v>
          </cell>
          <cell r="I147">
            <v>540</v>
          </cell>
          <cell r="J147">
            <v>562</v>
          </cell>
          <cell r="K147" t="str">
            <v>***Nuevo Produccion Tarde</v>
          </cell>
          <cell r="M147" t="str">
            <v xml:space="preserve">Planta 1                                          </v>
          </cell>
          <cell r="N147" t="str">
            <v xml:space="preserve">Planta 1                                          </v>
          </cell>
          <cell r="O147">
            <v>562</v>
          </cell>
          <cell r="P147" t="str">
            <v xml:space="preserve">REGIS                                             </v>
          </cell>
          <cell r="Q147" t="str">
            <v xml:space="preserve">9163-AA SOLDADURA Y DOBLADORA                     </v>
          </cell>
          <cell r="R147" t="str">
            <v>AIRE-SOLD.SUB.LINEA TARDE</v>
          </cell>
          <cell r="S147" t="str">
            <v xml:space="preserve">MOD       </v>
          </cell>
        </row>
        <row r="148">
          <cell r="A148" t="str">
            <v>NBX1418</v>
          </cell>
          <cell r="B148" t="str">
            <v>17/02/2012</v>
          </cell>
          <cell r="D148" t="str">
            <v>CRUZ, GABRIEL JOSUE ABRAHAM</v>
          </cell>
          <cell r="F148" t="str">
            <v>NBX</v>
          </cell>
          <cell r="G148">
            <v>1418</v>
          </cell>
          <cell r="I148">
            <v>540</v>
          </cell>
          <cell r="J148">
            <v>574</v>
          </cell>
          <cell r="K148" t="str">
            <v>***Nuevo Produccion Tarde</v>
          </cell>
          <cell r="M148" t="str">
            <v xml:space="preserve">Planta 1                                          </v>
          </cell>
          <cell r="N148" t="str">
            <v xml:space="preserve">General                                           </v>
          </cell>
          <cell r="O148">
            <v>354</v>
          </cell>
          <cell r="P148" t="str">
            <v xml:space="preserve">(2) Horas Lic sin goce HT                         </v>
          </cell>
          <cell r="Q148" t="str">
            <v xml:space="preserve">9159-AA U  INTERIOR                               </v>
          </cell>
          <cell r="R148" t="str">
            <v>AIRE-UNID.INTERIOR TARDE</v>
          </cell>
          <cell r="S148" t="str">
            <v xml:space="preserve">MOD       </v>
          </cell>
        </row>
        <row r="149">
          <cell r="A149" t="str">
            <v>NBX1418</v>
          </cell>
          <cell r="B149" t="str">
            <v>17/02/2012</v>
          </cell>
          <cell r="D149" t="str">
            <v>CRUZ, GABRIEL JOSUE ABRAHAM</v>
          </cell>
          <cell r="F149" t="str">
            <v>NBX</v>
          </cell>
          <cell r="G149">
            <v>1418</v>
          </cell>
          <cell r="I149">
            <v>540</v>
          </cell>
          <cell r="J149">
            <v>574</v>
          </cell>
          <cell r="K149" t="str">
            <v>***Nuevo Produccion Tarde</v>
          </cell>
          <cell r="M149" t="str">
            <v xml:space="preserve">Planta 1                                          </v>
          </cell>
          <cell r="N149" t="str">
            <v xml:space="preserve">Planta 1                                          </v>
          </cell>
          <cell r="O149">
            <v>440</v>
          </cell>
          <cell r="P149" t="str">
            <v xml:space="preserve">REGIS                                             </v>
          </cell>
          <cell r="Q149" t="str">
            <v xml:space="preserve">9159-AA U  INTERIOR                               </v>
          </cell>
          <cell r="R149" t="str">
            <v>AIRE-UNID.INTERIOR TARDE</v>
          </cell>
          <cell r="S149" t="str">
            <v xml:space="preserve">MOD       </v>
          </cell>
        </row>
        <row r="150">
          <cell r="A150" t="str">
            <v>NBX1419</v>
          </cell>
          <cell r="B150" t="str">
            <v>17/02/2012</v>
          </cell>
          <cell r="D150" t="str">
            <v>GUNTER, ALEJANDRO VICENTE</v>
          </cell>
          <cell r="F150" t="str">
            <v>NBX</v>
          </cell>
          <cell r="G150">
            <v>1419</v>
          </cell>
          <cell r="I150">
            <v>540</v>
          </cell>
          <cell r="J150">
            <v>561</v>
          </cell>
          <cell r="K150" t="str">
            <v>Producción Mañana</v>
          </cell>
          <cell r="M150" t="str">
            <v xml:space="preserve">Planta 1                                          </v>
          </cell>
          <cell r="N150" t="str">
            <v xml:space="preserve">Planta 1                                          </v>
          </cell>
          <cell r="O150">
            <v>561</v>
          </cell>
          <cell r="P150" t="str">
            <v xml:space="preserve">REGIS                                             </v>
          </cell>
          <cell r="Q150" t="str">
            <v xml:space="preserve">9160-AA U EXTERIOR                                </v>
          </cell>
          <cell r="R150" t="str">
            <v>AIRE-UNID.EXTERIOR</v>
          </cell>
          <cell r="S150" t="str">
            <v xml:space="preserve">MOD       </v>
          </cell>
        </row>
        <row r="151">
          <cell r="A151" t="str">
            <v>NBX1420</v>
          </cell>
          <cell r="B151" t="str">
            <v>17/02/2012</v>
          </cell>
          <cell r="D151" t="str">
            <v>VARGAS, CONTURZO PABLO ANDRES</v>
          </cell>
          <cell r="F151" t="str">
            <v>NBX</v>
          </cell>
          <cell r="G151">
            <v>1420</v>
          </cell>
          <cell r="I151">
            <v>540</v>
          </cell>
          <cell r="J151">
            <v>557</v>
          </cell>
          <cell r="K151" t="str">
            <v>Producción Mañana</v>
          </cell>
          <cell r="M151" t="str">
            <v xml:space="preserve">Planta 1                                          </v>
          </cell>
          <cell r="N151" t="str">
            <v xml:space="preserve">Planta 1                                          </v>
          </cell>
          <cell r="O151">
            <v>557</v>
          </cell>
          <cell r="P151" t="str">
            <v xml:space="preserve">REGIS                                             </v>
          </cell>
          <cell r="Q151" t="str">
            <v xml:space="preserve">9160-AA U EXTERIOR                                </v>
          </cell>
          <cell r="R151" t="str">
            <v>AIRE-UNID.EXTERIOR</v>
          </cell>
          <cell r="S151" t="str">
            <v xml:space="preserve">MOD       </v>
          </cell>
        </row>
        <row r="152">
          <cell r="A152" t="str">
            <v>NBX1421</v>
          </cell>
          <cell r="B152" t="str">
            <v>17/02/2012</v>
          </cell>
          <cell r="D152" t="str">
            <v>DIAZ, SOLER LEANDRO GASTON</v>
          </cell>
          <cell r="F152" t="str">
            <v>NBX</v>
          </cell>
          <cell r="G152">
            <v>1421</v>
          </cell>
          <cell r="I152">
            <v>540</v>
          </cell>
          <cell r="J152">
            <v>566</v>
          </cell>
          <cell r="K152" t="str">
            <v>Producción Mañana</v>
          </cell>
          <cell r="M152" t="str">
            <v xml:space="preserve">Planta 1                                          </v>
          </cell>
          <cell r="N152" t="str">
            <v xml:space="preserve">Planta 1                                          </v>
          </cell>
          <cell r="O152">
            <v>566</v>
          </cell>
          <cell r="P152" t="str">
            <v xml:space="preserve">REGIS                                             </v>
          </cell>
          <cell r="Q152" t="str">
            <v xml:space="preserve">9159-AA U  INTERIOR                               </v>
          </cell>
          <cell r="R152" t="str">
            <v>AIRE-UNID.INTERIOR</v>
          </cell>
          <cell r="S152" t="str">
            <v xml:space="preserve">MOD       </v>
          </cell>
        </row>
        <row r="153">
          <cell r="A153" t="str">
            <v>NBX1422</v>
          </cell>
          <cell r="B153" t="str">
            <v>17/02/2012</v>
          </cell>
          <cell r="D153" t="str">
            <v>CRUZ, HECTOR CARLOS</v>
          </cell>
          <cell r="F153" t="str">
            <v>NBX</v>
          </cell>
          <cell r="G153">
            <v>1422</v>
          </cell>
          <cell r="I153">
            <v>540</v>
          </cell>
          <cell r="J153">
            <v>575</v>
          </cell>
          <cell r="K153" t="str">
            <v>Producción Mañana</v>
          </cell>
          <cell r="M153" t="str">
            <v xml:space="preserve">Planta 1                                          </v>
          </cell>
          <cell r="N153" t="str">
            <v xml:space="preserve">Planta 1                                          </v>
          </cell>
          <cell r="O153">
            <v>575</v>
          </cell>
          <cell r="P153" t="str">
            <v xml:space="preserve">REGIS                                             </v>
          </cell>
          <cell r="Q153" t="str">
            <v xml:space="preserve">9159-AA U  INTERIOR                               </v>
          </cell>
          <cell r="R153" t="str">
            <v>AIRE-UNID.INTERIOR</v>
          </cell>
          <cell r="S153" t="str">
            <v xml:space="preserve">MOD       </v>
          </cell>
        </row>
        <row r="154">
          <cell r="A154" t="str">
            <v>NBX1423</v>
          </cell>
          <cell r="B154" t="str">
            <v>17/02/2012</v>
          </cell>
          <cell r="D154" t="str">
            <v>BERNIER, RUBEN ANTONI</v>
          </cell>
          <cell r="F154" t="str">
            <v>NBX</v>
          </cell>
          <cell r="G154">
            <v>1423</v>
          </cell>
          <cell r="I154">
            <v>540</v>
          </cell>
          <cell r="J154">
            <v>576</v>
          </cell>
          <cell r="K154" t="str">
            <v>Producción Mañana</v>
          </cell>
          <cell r="M154" t="str">
            <v xml:space="preserve">Planta 1                                          </v>
          </cell>
          <cell r="N154" t="str">
            <v xml:space="preserve">Planta 1                                          </v>
          </cell>
          <cell r="O154">
            <v>576</v>
          </cell>
          <cell r="P154" t="str">
            <v xml:space="preserve">REGIS                                             </v>
          </cell>
          <cell r="Q154" t="str">
            <v xml:space="preserve">9163-AA SOLDADURA Y DOBLADORA                     </v>
          </cell>
          <cell r="S154" t="str">
            <v xml:space="preserve">MOD       </v>
          </cell>
        </row>
        <row r="155">
          <cell r="A155" t="str">
            <v>NBX1424</v>
          </cell>
          <cell r="B155" t="str">
            <v>17/02/2012</v>
          </cell>
          <cell r="D155" t="str">
            <v>VELAZQUEZ, FELIPE ALBERTO</v>
          </cell>
          <cell r="F155" t="str">
            <v>NBX</v>
          </cell>
          <cell r="G155">
            <v>1424</v>
          </cell>
          <cell r="I155">
            <v>540</v>
          </cell>
          <cell r="J155">
            <v>558</v>
          </cell>
          <cell r="K155" t="str">
            <v>Producción Mañana</v>
          </cell>
          <cell r="M155" t="str">
            <v xml:space="preserve">Planta 1                                          </v>
          </cell>
          <cell r="N155" t="str">
            <v xml:space="preserve">Planta 1                                          </v>
          </cell>
          <cell r="O155">
            <v>558</v>
          </cell>
          <cell r="P155" t="str">
            <v xml:space="preserve">REGIS                                             </v>
          </cell>
          <cell r="Q155" t="str">
            <v xml:space="preserve">9160-AA U EXTERIOR                                </v>
          </cell>
          <cell r="R155" t="str">
            <v>AIRE-UNID.EXTERIOR</v>
          </cell>
          <cell r="S155" t="str">
            <v xml:space="preserve">MOD       </v>
          </cell>
        </row>
        <row r="156">
          <cell r="A156" t="str">
            <v>NBX1425</v>
          </cell>
          <cell r="B156" t="str">
            <v>17/02/2012</v>
          </cell>
          <cell r="D156" t="str">
            <v>RETAMOZO, DARIO EZEQUIEL</v>
          </cell>
          <cell r="F156" t="str">
            <v>NBX</v>
          </cell>
          <cell r="G156">
            <v>1425</v>
          </cell>
          <cell r="I156">
            <v>540</v>
          </cell>
          <cell r="J156">
            <v>565</v>
          </cell>
          <cell r="K156" t="str">
            <v>Producción Mañana</v>
          </cell>
          <cell r="M156" t="str">
            <v xml:space="preserve">Planta 1                                          </v>
          </cell>
          <cell r="N156" t="str">
            <v xml:space="preserve">General                                           </v>
          </cell>
          <cell r="O156">
            <v>3</v>
          </cell>
          <cell r="P156" t="str">
            <v xml:space="preserve">(2) Horas Llegada Tarde HT                        </v>
          </cell>
          <cell r="R156" t="str">
            <v>AIRE-UNID.EXTERIOR</v>
          </cell>
          <cell r="S156" t="str">
            <v xml:space="preserve">MOI       </v>
          </cell>
        </row>
        <row r="157">
          <cell r="A157" t="str">
            <v>NBX1425</v>
          </cell>
          <cell r="B157" t="str">
            <v>17/02/2012</v>
          </cell>
          <cell r="D157" t="str">
            <v>RETAMOZO, DARIO EZEQUIEL</v>
          </cell>
          <cell r="F157" t="str">
            <v>NBX</v>
          </cell>
          <cell r="G157">
            <v>1425</v>
          </cell>
          <cell r="I157">
            <v>540</v>
          </cell>
          <cell r="J157">
            <v>565</v>
          </cell>
          <cell r="K157" t="str">
            <v>Producción Mañana</v>
          </cell>
          <cell r="M157" t="str">
            <v xml:space="preserve">Planta 1                                          </v>
          </cell>
          <cell r="N157" t="str">
            <v xml:space="preserve">Planta 1                                          </v>
          </cell>
          <cell r="O157">
            <v>562</v>
          </cell>
          <cell r="P157" t="str">
            <v xml:space="preserve">REGIS                                             </v>
          </cell>
          <cell r="R157" t="str">
            <v>AIRE-UNID.EXTERIOR</v>
          </cell>
          <cell r="S157" t="str">
            <v xml:space="preserve">MOI       </v>
          </cell>
        </row>
        <row r="158">
          <cell r="A158" t="str">
            <v>NBX1426</v>
          </cell>
          <cell r="B158" t="str">
            <v>17/02/2012</v>
          </cell>
          <cell r="D158" t="str">
            <v>FERNANDEZ, HERNAN SHIKEN</v>
          </cell>
          <cell r="F158" t="str">
            <v>NBX</v>
          </cell>
          <cell r="G158">
            <v>1426</v>
          </cell>
          <cell r="I158">
            <v>540</v>
          </cell>
          <cell r="J158">
            <v>548</v>
          </cell>
          <cell r="K158" t="str">
            <v>Producción Mañana</v>
          </cell>
          <cell r="M158" t="str">
            <v xml:space="preserve">Planta 1                                          </v>
          </cell>
          <cell r="N158" t="str">
            <v xml:space="preserve">Planta 1                                          </v>
          </cell>
          <cell r="O158">
            <v>548</v>
          </cell>
          <cell r="P158" t="str">
            <v xml:space="preserve">REGIS                                             </v>
          </cell>
          <cell r="Q158" t="str">
            <v xml:space="preserve">9160-AA U EXTERIOR                                </v>
          </cell>
          <cell r="R158" t="str">
            <v>AIRE-UNID.EXTERIOR</v>
          </cell>
          <cell r="S158" t="str">
            <v xml:space="preserve">MOD       </v>
          </cell>
        </row>
        <row r="159">
          <cell r="A159" t="str">
            <v>NBX1429</v>
          </cell>
          <cell r="B159" t="str">
            <v>17/02/2012</v>
          </cell>
          <cell r="D159" t="str">
            <v>BAHAMONDE, EMILIANO HERNAN</v>
          </cell>
          <cell r="F159" t="str">
            <v>NBX</v>
          </cell>
          <cell r="G159">
            <v>1429</v>
          </cell>
          <cell r="I159">
            <v>540</v>
          </cell>
          <cell r="J159">
            <v>540</v>
          </cell>
          <cell r="K159" t="str">
            <v>Producción Mañana</v>
          </cell>
          <cell r="M159" t="str">
            <v xml:space="preserve">Planta 1                                          </v>
          </cell>
          <cell r="N159" t="str">
            <v xml:space="preserve">Planta 1                                          </v>
          </cell>
          <cell r="O159">
            <v>540</v>
          </cell>
          <cell r="P159" t="str">
            <v xml:space="preserve">REGIS                                             </v>
          </cell>
          <cell r="Q159" t="str">
            <v xml:space="preserve">9159-AA U  INTERIOR                               </v>
          </cell>
          <cell r="R159" t="str">
            <v>AIRE-UNID.INTERIOR</v>
          </cell>
          <cell r="S159" t="str">
            <v xml:space="preserve">MOD       </v>
          </cell>
        </row>
        <row r="160">
          <cell r="A160" t="str">
            <v>NBX1430</v>
          </cell>
          <cell r="B160" t="str">
            <v>17/02/2012</v>
          </cell>
          <cell r="D160" t="str">
            <v>RODRIGUEZ, MATIAS EMANUEL</v>
          </cell>
          <cell r="F160" t="str">
            <v>NBX</v>
          </cell>
          <cell r="G160">
            <v>1430</v>
          </cell>
          <cell r="I160">
            <v>540</v>
          </cell>
          <cell r="J160">
            <v>545</v>
          </cell>
          <cell r="K160" t="str">
            <v>Producción Mañana</v>
          </cell>
          <cell r="M160" t="str">
            <v xml:space="preserve">Planta 1                                          </v>
          </cell>
          <cell r="N160" t="str">
            <v xml:space="preserve">Planta 1                                          </v>
          </cell>
          <cell r="O160">
            <v>545</v>
          </cell>
          <cell r="P160" t="str">
            <v xml:space="preserve">REGIS                                             </v>
          </cell>
          <cell r="Q160" t="str">
            <v xml:space="preserve">9160-AA U EXTERIOR                                </v>
          </cell>
          <cell r="R160" t="str">
            <v>AIRE-UNID.EXTERIOR</v>
          </cell>
          <cell r="S160" t="str">
            <v xml:space="preserve">MOD       </v>
          </cell>
        </row>
        <row r="161">
          <cell r="A161" t="str">
            <v>NBX1431</v>
          </cell>
          <cell r="B161" t="str">
            <v>17/02/2012</v>
          </cell>
          <cell r="D161" t="str">
            <v>BARRIA, AGUILA MARTIN KEVIN</v>
          </cell>
          <cell r="F161" t="str">
            <v>NBX</v>
          </cell>
          <cell r="G161">
            <v>1431</v>
          </cell>
          <cell r="I161">
            <v>540</v>
          </cell>
          <cell r="J161">
            <v>542</v>
          </cell>
          <cell r="K161" t="str">
            <v>Producción Mañana</v>
          </cell>
          <cell r="M161" t="str">
            <v xml:space="preserve">Planta 1                                          </v>
          </cell>
          <cell r="N161" t="str">
            <v xml:space="preserve">General                                           </v>
          </cell>
          <cell r="O161">
            <v>9</v>
          </cell>
          <cell r="P161" t="str">
            <v xml:space="preserve">(2) Horas Llegada Tarde HT                        </v>
          </cell>
          <cell r="Q161" t="str">
            <v xml:space="preserve">9159-AA U  INTERIOR                               </v>
          </cell>
          <cell r="R161" t="str">
            <v>AIRE-UNID.INTERIOR</v>
          </cell>
          <cell r="S161" t="str">
            <v xml:space="preserve">MOD       </v>
          </cell>
        </row>
        <row r="162">
          <cell r="A162" t="str">
            <v>NBX1431</v>
          </cell>
          <cell r="B162" t="str">
            <v>17/02/2012</v>
          </cell>
          <cell r="D162" t="str">
            <v>BARRIA, AGUILA MARTIN KEVIN</v>
          </cell>
          <cell r="F162" t="str">
            <v>NBX</v>
          </cell>
          <cell r="G162">
            <v>1431</v>
          </cell>
          <cell r="I162">
            <v>540</v>
          </cell>
          <cell r="J162">
            <v>542</v>
          </cell>
          <cell r="K162" t="str">
            <v>Producción Mañana</v>
          </cell>
          <cell r="M162" t="str">
            <v xml:space="preserve">Planta 1                                          </v>
          </cell>
          <cell r="N162" t="str">
            <v xml:space="preserve">Planta 1                                          </v>
          </cell>
          <cell r="O162">
            <v>533</v>
          </cell>
          <cell r="P162" t="str">
            <v xml:space="preserve">REGIS                                             </v>
          </cell>
          <cell r="Q162" t="str">
            <v xml:space="preserve">9159-AA U  INTERIOR                               </v>
          </cell>
          <cell r="R162" t="str">
            <v>AIRE-UNID.INTERIOR</v>
          </cell>
          <cell r="S162" t="str">
            <v xml:space="preserve">MOD       </v>
          </cell>
        </row>
        <row r="163">
          <cell r="A163" t="str">
            <v>NBX1432</v>
          </cell>
          <cell r="B163" t="str">
            <v>17/02/2012</v>
          </cell>
          <cell r="D163" t="str">
            <v>DURAN, GASTON FERNANDO</v>
          </cell>
          <cell r="F163" t="str">
            <v>NBX</v>
          </cell>
          <cell r="G163">
            <v>1432</v>
          </cell>
          <cell r="I163">
            <v>540</v>
          </cell>
          <cell r="J163">
            <v>564</v>
          </cell>
          <cell r="K163" t="str">
            <v>Producción Mañana</v>
          </cell>
          <cell r="M163" t="str">
            <v xml:space="preserve">Planta 1                                          </v>
          </cell>
          <cell r="N163" t="str">
            <v xml:space="preserve">Planta 1                                          </v>
          </cell>
          <cell r="O163">
            <v>564</v>
          </cell>
          <cell r="P163" t="str">
            <v xml:space="preserve">REGIS                                             </v>
          </cell>
          <cell r="Q163" t="str">
            <v xml:space="preserve">9160-AA U EXTERIOR                                </v>
          </cell>
          <cell r="R163" t="str">
            <v>AIRE-UNID.EXTERIOR</v>
          </cell>
          <cell r="S163" t="str">
            <v xml:space="preserve">MOD       </v>
          </cell>
        </row>
        <row r="164">
          <cell r="A164" t="str">
            <v>NBX1433</v>
          </cell>
          <cell r="B164" t="str">
            <v>17/02/2012</v>
          </cell>
          <cell r="D164" t="str">
            <v>FERNANDEZ, JORGE JAIR</v>
          </cell>
          <cell r="F164" t="str">
            <v>NBX</v>
          </cell>
          <cell r="G164">
            <v>1433</v>
          </cell>
          <cell r="I164">
            <v>540</v>
          </cell>
          <cell r="J164">
            <v>553</v>
          </cell>
          <cell r="K164" t="str">
            <v>Producción Mañana</v>
          </cell>
          <cell r="M164" t="str">
            <v xml:space="preserve">Planta 1                                          </v>
          </cell>
          <cell r="N164" t="str">
            <v xml:space="preserve">Planta 1                                          </v>
          </cell>
          <cell r="O164">
            <v>553</v>
          </cell>
          <cell r="P164" t="str">
            <v xml:space="preserve">REGIS                                             </v>
          </cell>
          <cell r="Q164" t="str">
            <v xml:space="preserve">9160-AA U EXTERIOR                                </v>
          </cell>
          <cell r="R164" t="str">
            <v>AIRE-UNID.EXTERIOR</v>
          </cell>
          <cell r="S164" t="str">
            <v xml:space="preserve">MOD       </v>
          </cell>
        </row>
        <row r="165">
          <cell r="A165" t="str">
            <v>NBX1438</v>
          </cell>
          <cell r="B165" t="str">
            <v>17/02/2012</v>
          </cell>
          <cell r="D165" t="str">
            <v>GIMENEZ, RENE ROBERTO</v>
          </cell>
          <cell r="F165" t="str">
            <v>NBX</v>
          </cell>
          <cell r="G165">
            <v>1438</v>
          </cell>
          <cell r="I165">
            <v>540</v>
          </cell>
          <cell r="J165">
            <v>556</v>
          </cell>
          <cell r="K165" t="str">
            <v>***Nuevo Produccion Tarde</v>
          </cell>
          <cell r="M165" t="str">
            <v xml:space="preserve">Planta 1                                          </v>
          </cell>
          <cell r="N165" t="str">
            <v xml:space="preserve">General                                           </v>
          </cell>
          <cell r="O165">
            <v>145</v>
          </cell>
          <cell r="P165" t="str">
            <v xml:space="preserve">(2) Horas Lic sin goce HT                         </v>
          </cell>
          <cell r="Q165" t="str">
            <v xml:space="preserve">9160-AA U EXTERIOR                                </v>
          </cell>
          <cell r="R165" t="str">
            <v>AIRE-UNID.EXTERIOR TARDE</v>
          </cell>
          <cell r="S165" t="str">
            <v xml:space="preserve">MOD       </v>
          </cell>
        </row>
        <row r="166">
          <cell r="A166" t="str">
            <v>NBX1438</v>
          </cell>
          <cell r="B166" t="str">
            <v>17/02/2012</v>
          </cell>
          <cell r="D166" t="str">
            <v>GIMENEZ, RENE ROBERTO</v>
          </cell>
          <cell r="F166" t="str">
            <v>NBX</v>
          </cell>
          <cell r="G166">
            <v>1438</v>
          </cell>
          <cell r="I166">
            <v>540</v>
          </cell>
          <cell r="J166">
            <v>556</v>
          </cell>
          <cell r="K166" t="str">
            <v>***Nuevo Produccion Tarde</v>
          </cell>
          <cell r="M166" t="str">
            <v xml:space="preserve">Planta 1                                          </v>
          </cell>
          <cell r="N166" t="str">
            <v xml:space="preserve">Planta 1                                          </v>
          </cell>
          <cell r="O166">
            <v>411</v>
          </cell>
          <cell r="P166" t="str">
            <v xml:space="preserve">REGIS                                             </v>
          </cell>
          <cell r="Q166" t="str">
            <v xml:space="preserve">9160-AA U EXTERIOR                                </v>
          </cell>
          <cell r="R166" t="str">
            <v>AIRE-UNID.EXTERIOR TARDE</v>
          </cell>
          <cell r="S166" t="str">
            <v xml:space="preserve">MOD       </v>
          </cell>
        </row>
        <row r="167">
          <cell r="A167" t="str">
            <v>NBX1451</v>
          </cell>
          <cell r="B167" t="str">
            <v>17/02/2012</v>
          </cell>
          <cell r="D167" t="str">
            <v>RODRIGUEZ, HECTOR DARIO</v>
          </cell>
          <cell r="F167" t="str">
            <v>NBX</v>
          </cell>
          <cell r="G167">
            <v>1451</v>
          </cell>
          <cell r="I167">
            <v>540</v>
          </cell>
          <cell r="J167">
            <v>722</v>
          </cell>
          <cell r="K167" t="str">
            <v>Producción Mañana</v>
          </cell>
          <cell r="M167" t="str">
            <v xml:space="preserve">Planta 1                                          </v>
          </cell>
          <cell r="N167" t="str">
            <v xml:space="preserve">Planta 1                                          </v>
          </cell>
          <cell r="O167">
            <v>722</v>
          </cell>
          <cell r="P167" t="str">
            <v xml:space="preserve">REGIS                                             </v>
          </cell>
          <cell r="Q167" t="str">
            <v xml:space="preserve">9163-AA SOLDADURA Y DOBLADORA                     </v>
          </cell>
          <cell r="R167" t="str">
            <v>AIRE-SOLDADURA</v>
          </cell>
          <cell r="S167" t="str">
            <v xml:space="preserve">MOD       </v>
          </cell>
        </row>
        <row r="168">
          <cell r="A168" t="str">
            <v>NBX1453</v>
          </cell>
          <cell r="B168" t="str">
            <v>17/02/2012</v>
          </cell>
          <cell r="D168" t="str">
            <v>AVALOS, NATALIA LORENA</v>
          </cell>
          <cell r="F168" t="str">
            <v>NBX</v>
          </cell>
          <cell r="G168">
            <v>1453</v>
          </cell>
          <cell r="I168">
            <v>540</v>
          </cell>
          <cell r="J168">
            <v>550</v>
          </cell>
          <cell r="K168" t="str">
            <v>***Nuevo Produccion Tarde</v>
          </cell>
          <cell r="M168" t="str">
            <v xml:space="preserve">Planta 1                                          </v>
          </cell>
          <cell r="N168" t="str">
            <v xml:space="preserve">Planta 1                                          </v>
          </cell>
          <cell r="O168">
            <v>550</v>
          </cell>
          <cell r="P168" t="str">
            <v xml:space="preserve">REGIS                                             </v>
          </cell>
          <cell r="Q168" t="str">
            <v xml:space="preserve">9161-AA  INS Y  COMPL                             </v>
          </cell>
          <cell r="S168" t="str">
            <v xml:space="preserve">MOD       </v>
          </cell>
        </row>
        <row r="169">
          <cell r="A169" t="str">
            <v>NBX1454</v>
          </cell>
          <cell r="B169" t="str">
            <v>17/02/2012</v>
          </cell>
          <cell r="D169" t="str">
            <v>REYNA, IRMA ROSA</v>
          </cell>
          <cell r="F169" t="str">
            <v>NBX</v>
          </cell>
          <cell r="G169">
            <v>1454</v>
          </cell>
          <cell r="I169">
            <v>540</v>
          </cell>
          <cell r="J169">
            <v>556</v>
          </cell>
          <cell r="K169" t="str">
            <v>***Nuevo Produccion Tarde</v>
          </cell>
          <cell r="M169" t="str">
            <v xml:space="preserve">Planta 1                                          </v>
          </cell>
          <cell r="N169" t="str">
            <v xml:space="preserve">Planta 1                                          </v>
          </cell>
          <cell r="O169">
            <v>556</v>
          </cell>
          <cell r="P169" t="str">
            <v xml:space="preserve">REGIS                                             </v>
          </cell>
          <cell r="Q169" t="str">
            <v xml:space="preserve">9160-AA U EXTERIOR                                </v>
          </cell>
          <cell r="R169" t="str">
            <v>AIRE-UNID.EXTERIOR TARDE</v>
          </cell>
          <cell r="S169" t="str">
            <v xml:space="preserve">MOD       </v>
          </cell>
        </row>
        <row r="170">
          <cell r="A170" t="str">
            <v>NBX1455</v>
          </cell>
          <cell r="B170" t="str">
            <v>17/02/2012</v>
          </cell>
          <cell r="D170" t="str">
            <v>OTTOLINI, MANSILLA MARIA</v>
          </cell>
          <cell r="F170" t="str">
            <v>NBX</v>
          </cell>
          <cell r="G170">
            <v>1455</v>
          </cell>
          <cell r="I170">
            <v>540</v>
          </cell>
          <cell r="J170">
            <v>541</v>
          </cell>
          <cell r="K170" t="str">
            <v>***Nuevo Produccion Tarde</v>
          </cell>
          <cell r="M170" t="str">
            <v xml:space="preserve">Planta 1                                          </v>
          </cell>
          <cell r="N170" t="str">
            <v xml:space="preserve">General                                           </v>
          </cell>
          <cell r="O170">
            <v>1</v>
          </cell>
          <cell r="P170" t="str">
            <v xml:space="preserve">(2) Horas Llegada Tarde HT                        </v>
          </cell>
          <cell r="Q170" t="str">
            <v xml:space="preserve">9159-AA U  INTERIOR                               </v>
          </cell>
          <cell r="S170" t="str">
            <v xml:space="preserve">MOD       </v>
          </cell>
        </row>
        <row r="171">
          <cell r="A171" t="str">
            <v>NBX1455</v>
          </cell>
          <cell r="B171" t="str">
            <v>17/02/2012</v>
          </cell>
          <cell r="D171" t="str">
            <v>OTTOLINI, MANSILLA MARIA</v>
          </cell>
          <cell r="F171" t="str">
            <v>NBX</v>
          </cell>
          <cell r="G171">
            <v>1455</v>
          </cell>
          <cell r="I171">
            <v>540</v>
          </cell>
          <cell r="J171">
            <v>541</v>
          </cell>
          <cell r="K171" t="str">
            <v>***Nuevo Produccion Tarde</v>
          </cell>
          <cell r="M171" t="str">
            <v xml:space="preserve">Planta 1                                          </v>
          </cell>
          <cell r="N171" t="str">
            <v xml:space="preserve">Planta 1                                          </v>
          </cell>
          <cell r="O171">
            <v>540</v>
          </cell>
          <cell r="P171" t="str">
            <v xml:space="preserve">REGIS                                             </v>
          </cell>
          <cell r="Q171" t="str">
            <v xml:space="preserve">9159-AA U  INTERIOR                               </v>
          </cell>
          <cell r="S171" t="str">
            <v xml:space="preserve">MOD       </v>
          </cell>
        </row>
        <row r="172">
          <cell r="A172" t="str">
            <v>NBX1456</v>
          </cell>
          <cell r="B172" t="str">
            <v>17/02/2012</v>
          </cell>
          <cell r="D172" t="str">
            <v>SANABRIA, MARINA GABRIELA</v>
          </cell>
          <cell r="F172" t="str">
            <v>NBX</v>
          </cell>
          <cell r="G172">
            <v>1456</v>
          </cell>
          <cell r="I172">
            <v>540</v>
          </cell>
          <cell r="J172">
            <v>573</v>
          </cell>
          <cell r="K172" t="str">
            <v>Producción Mañana</v>
          </cell>
          <cell r="M172" t="str">
            <v xml:space="preserve">Planta 1                                          </v>
          </cell>
          <cell r="N172" t="str">
            <v xml:space="preserve">Planta 1                                          </v>
          </cell>
          <cell r="O172">
            <v>573</v>
          </cell>
          <cell r="P172" t="str">
            <v xml:space="preserve">REGIS                                             </v>
          </cell>
          <cell r="Q172" t="str">
            <v xml:space="preserve">9165- AA VENTANA                                  </v>
          </cell>
          <cell r="R172" t="str">
            <v>AIRE-VENTANA</v>
          </cell>
          <cell r="S172" t="str">
            <v xml:space="preserve">MOD       </v>
          </cell>
        </row>
        <row r="173">
          <cell r="A173" t="str">
            <v>NBX1459</v>
          </cell>
          <cell r="B173" t="str">
            <v>17/02/2012</v>
          </cell>
          <cell r="D173" t="str">
            <v>DIAZ, VERONICA ANDREA</v>
          </cell>
          <cell r="F173" t="str">
            <v>NBX</v>
          </cell>
          <cell r="G173">
            <v>1459</v>
          </cell>
          <cell r="I173">
            <v>540</v>
          </cell>
          <cell r="J173">
            <v>550</v>
          </cell>
          <cell r="K173" t="str">
            <v>***Nuevo Produccion Tarde</v>
          </cell>
          <cell r="M173" t="str">
            <v xml:space="preserve">Planta 1                                          </v>
          </cell>
          <cell r="N173" t="str">
            <v xml:space="preserve">General                                           </v>
          </cell>
          <cell r="O173">
            <v>111</v>
          </cell>
          <cell r="P173" t="str">
            <v xml:space="preserve">(2) Horas Lic sin goce HT                         </v>
          </cell>
          <cell r="Q173" t="str">
            <v xml:space="preserve">9163-AA SOLDADURA Y DOBLADORA                     </v>
          </cell>
          <cell r="S173" t="str">
            <v xml:space="preserve">MOD       </v>
          </cell>
        </row>
        <row r="174">
          <cell r="A174" t="str">
            <v>NBX1459</v>
          </cell>
          <cell r="B174" t="str">
            <v>17/02/2012</v>
          </cell>
          <cell r="D174" t="str">
            <v>DIAZ, VERONICA ANDREA</v>
          </cell>
          <cell r="F174" t="str">
            <v>NBX</v>
          </cell>
          <cell r="G174">
            <v>1459</v>
          </cell>
          <cell r="I174">
            <v>540</v>
          </cell>
          <cell r="J174">
            <v>550</v>
          </cell>
          <cell r="K174" t="str">
            <v>***Nuevo Produccion Tarde</v>
          </cell>
          <cell r="M174" t="str">
            <v xml:space="preserve">Planta 1                                          </v>
          </cell>
          <cell r="N174" t="str">
            <v xml:space="preserve">Planta 1                                          </v>
          </cell>
          <cell r="O174">
            <v>878</v>
          </cell>
          <cell r="P174" t="str">
            <v xml:space="preserve">REGIS                                             </v>
          </cell>
          <cell r="Q174" t="str">
            <v xml:space="preserve">9163-AA SOLDADURA Y DOBLADORA                     </v>
          </cell>
          <cell r="S174" t="str">
            <v xml:space="preserve">MOD       </v>
          </cell>
        </row>
        <row r="175">
          <cell r="A175" t="str">
            <v>NBX1460</v>
          </cell>
          <cell r="B175" t="str">
            <v>17/02/2012</v>
          </cell>
          <cell r="D175" t="str">
            <v>CENA, MARIA PAULA</v>
          </cell>
          <cell r="F175" t="str">
            <v>NBX</v>
          </cell>
          <cell r="G175">
            <v>1460</v>
          </cell>
          <cell r="I175">
            <v>540</v>
          </cell>
          <cell r="J175">
            <v>558</v>
          </cell>
          <cell r="K175" t="str">
            <v>***Nuevo Produccion Tarde</v>
          </cell>
          <cell r="M175" t="str">
            <v xml:space="preserve">Planta 1                                          </v>
          </cell>
          <cell r="N175" t="str">
            <v xml:space="preserve">Planta 1                                          </v>
          </cell>
          <cell r="O175">
            <v>558</v>
          </cell>
          <cell r="P175" t="str">
            <v xml:space="preserve">REGIS                                             </v>
          </cell>
          <cell r="Q175" t="str">
            <v xml:space="preserve">9161-AA  INS Y  COMPL                             </v>
          </cell>
          <cell r="R175" t="str">
            <v>AIRE-INS.ML TARDE</v>
          </cell>
          <cell r="S175" t="str">
            <v xml:space="preserve">MOD       </v>
          </cell>
        </row>
        <row r="176">
          <cell r="A176" t="str">
            <v>NBX1461</v>
          </cell>
          <cell r="B176" t="str">
            <v>17/02/2012</v>
          </cell>
          <cell r="D176" t="str">
            <v>SOSA, GASTON MAXIMILIANO</v>
          </cell>
          <cell r="F176" t="str">
            <v>NBX</v>
          </cell>
          <cell r="G176">
            <v>1461</v>
          </cell>
          <cell r="I176">
            <v>540</v>
          </cell>
          <cell r="J176">
            <v>729</v>
          </cell>
          <cell r="K176" t="str">
            <v>***Nuevo Produccion Tarde</v>
          </cell>
          <cell r="M176" t="str">
            <v xml:space="preserve">Planta 1                                          </v>
          </cell>
          <cell r="N176" t="str">
            <v xml:space="preserve">Planta 1                                          </v>
          </cell>
          <cell r="O176">
            <v>729</v>
          </cell>
          <cell r="P176" t="str">
            <v xml:space="preserve">REGIS                                             </v>
          </cell>
          <cell r="Q176" t="str">
            <v xml:space="preserve">9160-AA U EXTERIOR                                </v>
          </cell>
          <cell r="S176" t="str">
            <v xml:space="preserve">MOD       </v>
          </cell>
        </row>
        <row r="177">
          <cell r="A177" t="str">
            <v>NBX1462</v>
          </cell>
          <cell r="B177" t="str">
            <v>17/02/2012</v>
          </cell>
          <cell r="D177" t="str">
            <v>FLORES, MARCELA IVANNA</v>
          </cell>
          <cell r="F177" t="str">
            <v>NBX</v>
          </cell>
          <cell r="G177">
            <v>1462</v>
          </cell>
          <cell r="I177">
            <v>540</v>
          </cell>
          <cell r="J177">
            <v>540</v>
          </cell>
          <cell r="K177" t="str">
            <v>Producción Mañana</v>
          </cell>
          <cell r="M177" t="str">
            <v xml:space="preserve">Planta 1                                          </v>
          </cell>
          <cell r="N177" t="str">
            <v xml:space="preserve">Planta 1                                          </v>
          </cell>
          <cell r="O177">
            <v>540</v>
          </cell>
          <cell r="P177" t="str">
            <v xml:space="preserve">REGIS                                             </v>
          </cell>
          <cell r="Q177" t="str">
            <v xml:space="preserve">9159-AA U  INTERIOR                               </v>
          </cell>
          <cell r="S177" t="str">
            <v xml:space="preserve">MOD       </v>
          </cell>
        </row>
        <row r="178">
          <cell r="A178" t="str">
            <v>NBX1463</v>
          </cell>
          <cell r="B178" t="str">
            <v>17/02/2012</v>
          </cell>
          <cell r="D178" t="str">
            <v>PAYE, YAMILA SOLEDAD</v>
          </cell>
          <cell r="F178" t="str">
            <v>NBX</v>
          </cell>
          <cell r="G178">
            <v>1463</v>
          </cell>
          <cell r="I178">
            <v>540</v>
          </cell>
          <cell r="J178">
            <v>732</v>
          </cell>
          <cell r="K178" t="str">
            <v>Producción Mañana</v>
          </cell>
          <cell r="M178" t="str">
            <v xml:space="preserve">Planta 1                                          </v>
          </cell>
          <cell r="N178" t="str">
            <v xml:space="preserve">Planta 1                                          </v>
          </cell>
          <cell r="O178">
            <v>732</v>
          </cell>
          <cell r="P178" t="str">
            <v xml:space="preserve">REGIS                                             </v>
          </cell>
          <cell r="Q178" t="str">
            <v xml:space="preserve">9160-AA U EXTERIOR                                </v>
          </cell>
          <cell r="R178" t="str">
            <v>AIRE-VENTANA</v>
          </cell>
          <cell r="S178" t="str">
            <v xml:space="preserve">MOD       </v>
          </cell>
        </row>
        <row r="179">
          <cell r="A179" t="str">
            <v>NBX1465</v>
          </cell>
          <cell r="B179" t="str">
            <v>17/02/2012</v>
          </cell>
          <cell r="D179" t="str">
            <v>CARABAJAL, PATRICIA NOEMI</v>
          </cell>
          <cell r="F179" t="str">
            <v>NBX</v>
          </cell>
          <cell r="G179">
            <v>1465</v>
          </cell>
          <cell r="I179">
            <v>540</v>
          </cell>
          <cell r="J179">
            <v>557</v>
          </cell>
          <cell r="K179" t="str">
            <v>Producción Mañana</v>
          </cell>
          <cell r="M179" t="str">
            <v xml:space="preserve">Planta 1                                          </v>
          </cell>
          <cell r="N179" t="str">
            <v xml:space="preserve">Planta 1                                          </v>
          </cell>
          <cell r="O179">
            <v>557</v>
          </cell>
          <cell r="P179" t="str">
            <v xml:space="preserve">REGIS                                             </v>
          </cell>
          <cell r="Q179" t="str">
            <v xml:space="preserve">9160-AA U EXTERIOR                                </v>
          </cell>
          <cell r="R179" t="str">
            <v>AIRE-INS.ML</v>
          </cell>
          <cell r="S179" t="str">
            <v xml:space="preserve">MOD       </v>
          </cell>
        </row>
        <row r="180">
          <cell r="A180" t="str">
            <v>NBX1466</v>
          </cell>
          <cell r="B180" t="str">
            <v>17/02/2012</v>
          </cell>
          <cell r="D180" t="str">
            <v>VENTURINI, SONIA ELISABET</v>
          </cell>
          <cell r="F180" t="str">
            <v>NBX</v>
          </cell>
          <cell r="G180">
            <v>1466</v>
          </cell>
          <cell r="I180">
            <v>540</v>
          </cell>
          <cell r="J180">
            <v>547</v>
          </cell>
          <cell r="K180" t="str">
            <v>Producción Mañana</v>
          </cell>
          <cell r="M180" t="str">
            <v xml:space="preserve">Planta 1                                          </v>
          </cell>
          <cell r="N180" t="str">
            <v xml:space="preserve">Planta 1                                          </v>
          </cell>
          <cell r="O180">
            <v>547</v>
          </cell>
          <cell r="P180" t="str">
            <v xml:space="preserve">REGIS                                             </v>
          </cell>
          <cell r="Q180" t="str">
            <v xml:space="preserve">9159-AA U  INTERIOR                               </v>
          </cell>
          <cell r="R180" t="str">
            <v>AIRE-INS.ML</v>
          </cell>
          <cell r="S180" t="str">
            <v xml:space="preserve">MOD       </v>
          </cell>
        </row>
        <row r="181">
          <cell r="A181" t="str">
            <v>NBX1467</v>
          </cell>
          <cell r="B181" t="str">
            <v>17/02/2012</v>
          </cell>
          <cell r="D181" t="str">
            <v>ENRIQUEZ, JUAN MANUEL</v>
          </cell>
          <cell r="F181" t="str">
            <v>NBX</v>
          </cell>
          <cell r="G181">
            <v>1467</v>
          </cell>
          <cell r="I181">
            <v>540</v>
          </cell>
          <cell r="J181">
            <v>567</v>
          </cell>
          <cell r="K181" t="str">
            <v>***Nuevo Produccion Tarde</v>
          </cell>
          <cell r="M181" t="str">
            <v xml:space="preserve">Planta 1                                          </v>
          </cell>
          <cell r="N181" t="str">
            <v xml:space="preserve">General                                           </v>
          </cell>
          <cell r="O181">
            <v>150</v>
          </cell>
          <cell r="P181" t="str">
            <v xml:space="preserve">(2) Horas Lic sin goce HT                         </v>
          </cell>
          <cell r="Q181" t="str">
            <v xml:space="preserve">9160-AA U EXTERIOR                                </v>
          </cell>
          <cell r="R181" t="str">
            <v>AIRE-UNID.EXTERIOR TARDE</v>
          </cell>
          <cell r="S181" t="str">
            <v xml:space="preserve">MOD       </v>
          </cell>
        </row>
        <row r="182">
          <cell r="A182" t="str">
            <v>NBX1467</v>
          </cell>
          <cell r="B182" t="str">
            <v>17/02/2012</v>
          </cell>
          <cell r="D182" t="str">
            <v>ENRIQUEZ, JUAN MANUEL</v>
          </cell>
          <cell r="F182" t="str">
            <v>NBX</v>
          </cell>
          <cell r="G182">
            <v>1467</v>
          </cell>
          <cell r="I182">
            <v>540</v>
          </cell>
          <cell r="J182">
            <v>567</v>
          </cell>
          <cell r="K182" t="str">
            <v>***Nuevo Produccion Tarde</v>
          </cell>
          <cell r="M182" t="str">
            <v xml:space="preserve">Planta 1                                          </v>
          </cell>
          <cell r="N182" t="str">
            <v xml:space="preserve">Planta 1                                          </v>
          </cell>
          <cell r="O182">
            <v>417</v>
          </cell>
          <cell r="P182" t="str">
            <v xml:space="preserve">REGIS                                             </v>
          </cell>
          <cell r="Q182" t="str">
            <v xml:space="preserve">9160-AA U EXTERIOR                                </v>
          </cell>
          <cell r="R182" t="str">
            <v>AIRE-UNID.EXTERIOR TARDE</v>
          </cell>
          <cell r="S182" t="str">
            <v xml:space="preserve">MOD       </v>
          </cell>
        </row>
        <row r="183">
          <cell r="A183" t="str">
            <v>NBX1468</v>
          </cell>
          <cell r="B183" t="str">
            <v>17/02/2012</v>
          </cell>
          <cell r="D183" t="str">
            <v>GONZALEZ, JONATAN SEBASTIAN</v>
          </cell>
          <cell r="F183" t="str">
            <v>NBX</v>
          </cell>
          <cell r="G183">
            <v>1468</v>
          </cell>
          <cell r="I183">
            <v>540</v>
          </cell>
          <cell r="J183">
            <v>554</v>
          </cell>
          <cell r="K183" t="str">
            <v>Producción Mañana</v>
          </cell>
          <cell r="M183" t="str">
            <v xml:space="preserve">Planta 1                                          </v>
          </cell>
          <cell r="N183" t="str">
            <v xml:space="preserve">Planta 1                                          </v>
          </cell>
          <cell r="O183">
            <v>554</v>
          </cell>
          <cell r="P183" t="str">
            <v xml:space="preserve">REGIS                                             </v>
          </cell>
          <cell r="Q183" t="str">
            <v xml:space="preserve">9159-AA U  INTERIOR                               </v>
          </cell>
          <cell r="R183" t="str">
            <v>AIRE-UNID.INTERIOR</v>
          </cell>
          <cell r="S183" t="str">
            <v xml:space="preserve">MOD       </v>
          </cell>
        </row>
        <row r="184">
          <cell r="A184" t="str">
            <v>NBX1469</v>
          </cell>
          <cell r="B184" t="str">
            <v>17/02/2012</v>
          </cell>
          <cell r="D184" t="str">
            <v>CAPURRO, GISELA IVANA</v>
          </cell>
          <cell r="F184" t="str">
            <v>NBX</v>
          </cell>
          <cell r="G184">
            <v>1469</v>
          </cell>
          <cell r="I184">
            <v>540</v>
          </cell>
          <cell r="J184">
            <v>564</v>
          </cell>
          <cell r="K184" t="str">
            <v>Producción Mañana</v>
          </cell>
          <cell r="M184" t="str">
            <v xml:space="preserve">Planta 1                                          </v>
          </cell>
          <cell r="N184" t="str">
            <v xml:space="preserve">Planta 1                                          </v>
          </cell>
          <cell r="O184">
            <v>564</v>
          </cell>
          <cell r="P184" t="str">
            <v xml:space="preserve">REGIS                                             </v>
          </cell>
          <cell r="Q184" t="str">
            <v xml:space="preserve">9159-AA U  INTERIOR                               </v>
          </cell>
          <cell r="R184" t="str">
            <v>AIRE-INS.ML</v>
          </cell>
          <cell r="S184" t="str">
            <v xml:space="preserve">MOD       </v>
          </cell>
        </row>
        <row r="185">
          <cell r="A185" t="str">
            <v>NBX1476</v>
          </cell>
          <cell r="B185" t="str">
            <v>17/02/2012</v>
          </cell>
          <cell r="D185" t="str">
            <v>MAZZER, CLAUDIO ANGEL</v>
          </cell>
          <cell r="F185" t="str">
            <v>NBX</v>
          </cell>
          <cell r="G185">
            <v>1476</v>
          </cell>
          <cell r="I185">
            <v>540</v>
          </cell>
          <cell r="J185">
            <v>769</v>
          </cell>
          <cell r="K185" t="str">
            <v>Producción 8 a 17</v>
          </cell>
          <cell r="M185" t="str">
            <v xml:space="preserve">Planta 1                                          </v>
          </cell>
          <cell r="N185" t="str">
            <v xml:space="preserve">Planta 1                                          </v>
          </cell>
          <cell r="O185">
            <v>769</v>
          </cell>
          <cell r="P185" t="str">
            <v xml:space="preserve">REGIS                                             </v>
          </cell>
          <cell r="S185" t="str">
            <v xml:space="preserve">MOI       </v>
          </cell>
        </row>
        <row r="186">
          <cell r="A186" t="str">
            <v>NBX1489</v>
          </cell>
          <cell r="B186" t="str">
            <v>17/02/2012</v>
          </cell>
          <cell r="D186" t="str">
            <v>TEJADA, DAVID RICARDO</v>
          </cell>
          <cell r="F186" t="str">
            <v>NBX</v>
          </cell>
          <cell r="G186">
            <v>1489</v>
          </cell>
          <cell r="I186">
            <v>540</v>
          </cell>
          <cell r="J186">
            <v>540</v>
          </cell>
          <cell r="K186" t="str">
            <v>***Nuevo Produccion Tarde</v>
          </cell>
          <cell r="M186" t="str">
            <v xml:space="preserve">Planta 1                                          </v>
          </cell>
          <cell r="N186" t="str">
            <v xml:space="preserve">General                                           </v>
          </cell>
          <cell r="O186">
            <v>1200</v>
          </cell>
          <cell r="P186" t="str">
            <v xml:space="preserve">(3) Enfermedad Mensual HT                         </v>
          </cell>
          <cell r="Q186" t="str">
            <v xml:space="preserve">9160-AA U EXTERIOR                                </v>
          </cell>
          <cell r="S186" t="str">
            <v xml:space="preserve">MOD       </v>
          </cell>
        </row>
        <row r="187">
          <cell r="A187" t="str">
            <v>NBX1490</v>
          </cell>
          <cell r="B187" t="str">
            <v>17/02/2012</v>
          </cell>
          <cell r="D187" t="str">
            <v>ZUCCHI, JOSE GUIDO ANDRES</v>
          </cell>
          <cell r="F187" t="str">
            <v>NBX</v>
          </cell>
          <cell r="G187">
            <v>1490</v>
          </cell>
          <cell r="I187">
            <v>540</v>
          </cell>
          <cell r="J187">
            <v>743</v>
          </cell>
          <cell r="K187" t="str">
            <v>Producción Mañana</v>
          </cell>
          <cell r="M187" t="str">
            <v xml:space="preserve">Planta 1                                          </v>
          </cell>
          <cell r="N187" t="str">
            <v xml:space="preserve">Planta 1                                          </v>
          </cell>
          <cell r="O187">
            <v>1482</v>
          </cell>
          <cell r="P187" t="str">
            <v xml:space="preserve">REGIS                                             </v>
          </cell>
          <cell r="Q187" t="str">
            <v xml:space="preserve">9160-AA U EXTERIOR                                </v>
          </cell>
          <cell r="R187" t="str">
            <v>AIRE-UNID.EXTERIOR</v>
          </cell>
          <cell r="S187" t="str">
            <v xml:space="preserve">MOD       </v>
          </cell>
        </row>
        <row r="188">
          <cell r="A188" t="str">
            <v>NBX1491</v>
          </cell>
          <cell r="B188" t="str">
            <v>17/02/2012</v>
          </cell>
          <cell r="D188" t="str">
            <v>ERAS, FRANCISCO JAVIER</v>
          </cell>
          <cell r="F188" t="str">
            <v>NBX</v>
          </cell>
          <cell r="G188">
            <v>1491</v>
          </cell>
          <cell r="I188">
            <v>540</v>
          </cell>
          <cell r="J188">
            <v>557</v>
          </cell>
          <cell r="K188" t="str">
            <v>Producción Mañana</v>
          </cell>
          <cell r="M188" t="str">
            <v xml:space="preserve">Planta 1                                          </v>
          </cell>
          <cell r="N188" t="str">
            <v xml:space="preserve">Planta 1                                          </v>
          </cell>
          <cell r="O188">
            <v>557</v>
          </cell>
          <cell r="P188" t="str">
            <v xml:space="preserve">REGIS                                             </v>
          </cell>
          <cell r="Q188" t="str">
            <v xml:space="preserve">9160-AA U EXTERIOR                                </v>
          </cell>
          <cell r="R188" t="str">
            <v>AIRE-UNID.EXTERIOR</v>
          </cell>
          <cell r="S188" t="str">
            <v xml:space="preserve">MOD       </v>
          </cell>
        </row>
        <row r="189">
          <cell r="A189" t="str">
            <v>NBX1492</v>
          </cell>
          <cell r="B189" t="str">
            <v>17/02/2012</v>
          </cell>
          <cell r="D189" t="str">
            <v>JUAREZ, JONATAN MARTIN</v>
          </cell>
          <cell r="F189" t="str">
            <v>NBX</v>
          </cell>
          <cell r="G189">
            <v>1492</v>
          </cell>
          <cell r="I189">
            <v>540</v>
          </cell>
          <cell r="J189">
            <v>563</v>
          </cell>
          <cell r="K189" t="str">
            <v>Producción Mañana</v>
          </cell>
          <cell r="M189" t="str">
            <v xml:space="preserve">Planta 1                                          </v>
          </cell>
          <cell r="N189" t="str">
            <v xml:space="preserve">Planta 1                                          </v>
          </cell>
          <cell r="O189">
            <v>563</v>
          </cell>
          <cell r="P189" t="str">
            <v xml:space="preserve">REGIS                                             </v>
          </cell>
          <cell r="Q189" t="str">
            <v xml:space="preserve">9165- AA VENTANA                                  </v>
          </cell>
          <cell r="R189" t="str">
            <v>AIRE-VENTANA</v>
          </cell>
          <cell r="S189" t="str">
            <v xml:space="preserve">MOD       </v>
          </cell>
        </row>
        <row r="190">
          <cell r="A190" t="str">
            <v>NBX1493</v>
          </cell>
          <cell r="B190" t="str">
            <v>17/02/2012</v>
          </cell>
          <cell r="D190" t="str">
            <v>ALARCON, RAFAEL OMAR</v>
          </cell>
          <cell r="F190" t="str">
            <v>NBX</v>
          </cell>
          <cell r="G190">
            <v>1493</v>
          </cell>
          <cell r="I190">
            <v>540</v>
          </cell>
          <cell r="J190">
            <v>736</v>
          </cell>
          <cell r="K190" t="str">
            <v>Producción Mañana</v>
          </cell>
          <cell r="M190" t="str">
            <v xml:space="preserve">Planta 1                                          </v>
          </cell>
          <cell r="N190" t="str">
            <v xml:space="preserve">Planta 1                                          </v>
          </cell>
          <cell r="O190">
            <v>736</v>
          </cell>
          <cell r="P190" t="str">
            <v xml:space="preserve">REGIS                                             </v>
          </cell>
          <cell r="Q190" t="str">
            <v xml:space="preserve">9163-AA SOLDADURA Y DOBLADORA                     </v>
          </cell>
          <cell r="R190" t="str">
            <v>AIRE-SOLDADURA</v>
          </cell>
          <cell r="S190" t="str">
            <v xml:space="preserve">MOD       </v>
          </cell>
        </row>
        <row r="191">
          <cell r="A191" t="str">
            <v>NBX1494</v>
          </cell>
          <cell r="B191" t="str">
            <v>17/02/2012</v>
          </cell>
          <cell r="D191" t="str">
            <v>MENDEZ, DOMINGUEZ RICARDO DAVID</v>
          </cell>
          <cell r="F191" t="str">
            <v>NBX</v>
          </cell>
          <cell r="G191">
            <v>1494</v>
          </cell>
          <cell r="I191">
            <v>540</v>
          </cell>
          <cell r="J191">
            <v>571</v>
          </cell>
          <cell r="K191" t="str">
            <v>***Nuevo Produccion Tarde</v>
          </cell>
          <cell r="M191" t="str">
            <v xml:space="preserve">Planta 1                                          </v>
          </cell>
          <cell r="N191" t="str">
            <v xml:space="preserve">Planta 1                                          </v>
          </cell>
          <cell r="O191">
            <v>571</v>
          </cell>
          <cell r="P191" t="str">
            <v xml:space="preserve">REGIS                                             </v>
          </cell>
          <cell r="Q191" t="str">
            <v xml:space="preserve">9165- AA VENTANA                                  </v>
          </cell>
          <cell r="R191" t="str">
            <v>AIRE-VENTANA TARDE</v>
          </cell>
          <cell r="S191" t="str">
            <v xml:space="preserve">MOD       </v>
          </cell>
        </row>
        <row r="192">
          <cell r="A192" t="str">
            <v>NBX1495</v>
          </cell>
          <cell r="B192" t="str">
            <v>17/02/2012</v>
          </cell>
          <cell r="D192" t="str">
            <v>CARRIZO, MIGUEL ANGEL</v>
          </cell>
          <cell r="F192" t="str">
            <v>NBX</v>
          </cell>
          <cell r="G192">
            <v>1495</v>
          </cell>
          <cell r="I192">
            <v>540</v>
          </cell>
          <cell r="J192">
            <v>545</v>
          </cell>
          <cell r="K192" t="str">
            <v>***Nuevo Produccion Tarde</v>
          </cell>
          <cell r="M192" t="str">
            <v xml:space="preserve">Planta 1                                          </v>
          </cell>
          <cell r="N192" t="str">
            <v xml:space="preserve">General                                           </v>
          </cell>
          <cell r="O192">
            <v>147</v>
          </cell>
          <cell r="P192" t="str">
            <v xml:space="preserve">(2) Horas Lic sin goce HT                         </v>
          </cell>
          <cell r="Q192" t="str">
            <v xml:space="preserve">9163-AA SOLDADURA Y DOBLADORA                     </v>
          </cell>
          <cell r="R192" t="str">
            <v>AIRE-SOLD.SUB.LINEA TARDE</v>
          </cell>
          <cell r="S192" t="str">
            <v xml:space="preserve">MOD       </v>
          </cell>
        </row>
        <row r="193">
          <cell r="A193" t="str">
            <v>NBX1495</v>
          </cell>
          <cell r="B193" t="str">
            <v>17/02/2012</v>
          </cell>
          <cell r="D193" t="str">
            <v>CARRIZO, MIGUEL ANGEL</v>
          </cell>
          <cell r="F193" t="str">
            <v>NBX</v>
          </cell>
          <cell r="G193">
            <v>1495</v>
          </cell>
          <cell r="I193">
            <v>540</v>
          </cell>
          <cell r="J193">
            <v>545</v>
          </cell>
          <cell r="K193" t="str">
            <v>***Nuevo Produccion Tarde</v>
          </cell>
          <cell r="M193" t="str">
            <v xml:space="preserve">Planta 1                                          </v>
          </cell>
          <cell r="N193" t="str">
            <v xml:space="preserve">Planta 1                                          </v>
          </cell>
          <cell r="O193">
            <v>398</v>
          </cell>
          <cell r="P193" t="str">
            <v xml:space="preserve">REGIS                                             </v>
          </cell>
          <cell r="Q193" t="str">
            <v xml:space="preserve">9163-AA SOLDADURA Y DOBLADORA                     </v>
          </cell>
          <cell r="R193" t="str">
            <v>AIRE-SOLD.SUB.LINEA TARDE</v>
          </cell>
          <cell r="S193" t="str">
            <v xml:space="preserve">MOD       </v>
          </cell>
        </row>
        <row r="194">
          <cell r="A194" t="str">
            <v>NBX1496</v>
          </cell>
          <cell r="B194" t="str">
            <v>17/02/2012</v>
          </cell>
          <cell r="D194" t="str">
            <v>ROSALES, RUDY JESUS</v>
          </cell>
          <cell r="F194" t="str">
            <v>NBX</v>
          </cell>
          <cell r="G194">
            <v>1496</v>
          </cell>
          <cell r="I194">
            <v>540</v>
          </cell>
          <cell r="J194">
            <v>565</v>
          </cell>
          <cell r="K194" t="str">
            <v>Producción Mañana</v>
          </cell>
          <cell r="M194" t="str">
            <v xml:space="preserve">Planta 1                                          </v>
          </cell>
          <cell r="N194" t="str">
            <v xml:space="preserve">Planta 1                                          </v>
          </cell>
          <cell r="O194">
            <v>565</v>
          </cell>
          <cell r="P194" t="str">
            <v xml:space="preserve">REGIS                                             </v>
          </cell>
          <cell r="S194" t="str">
            <v xml:space="preserve">MOI       </v>
          </cell>
        </row>
        <row r="195">
          <cell r="A195" t="str">
            <v>NBX1510</v>
          </cell>
          <cell r="B195" t="str">
            <v>17/02/2012</v>
          </cell>
          <cell r="D195" t="str">
            <v>RODRIGUEZ, MAZZAR SIMON</v>
          </cell>
          <cell r="F195" t="str">
            <v>NBX</v>
          </cell>
          <cell r="G195">
            <v>1510</v>
          </cell>
          <cell r="I195">
            <v>540</v>
          </cell>
          <cell r="J195">
            <v>557</v>
          </cell>
          <cell r="K195" t="str">
            <v>***Nuevo Produccion Tarde</v>
          </cell>
          <cell r="M195" t="str">
            <v xml:space="preserve">Planta 1                                          </v>
          </cell>
          <cell r="N195" t="str">
            <v xml:space="preserve">Planta 1                                          </v>
          </cell>
          <cell r="O195">
            <v>557</v>
          </cell>
          <cell r="P195" t="str">
            <v xml:space="preserve">REGIS                                             </v>
          </cell>
          <cell r="Q195" t="str">
            <v xml:space="preserve">9163-AA SOLDADURA Y DOBLADORA                     </v>
          </cell>
          <cell r="R195" t="str">
            <v>AIRE-SOLDADURA TARDE</v>
          </cell>
          <cell r="S195" t="str">
            <v xml:space="preserve">MOD       </v>
          </cell>
        </row>
        <row r="196">
          <cell r="A196" t="str">
            <v>NBX1511</v>
          </cell>
          <cell r="B196" t="str">
            <v>17/02/2012</v>
          </cell>
          <cell r="D196" t="str">
            <v>PONCE, DAMIAN ALBERTO</v>
          </cell>
          <cell r="F196" t="str">
            <v>NBX</v>
          </cell>
          <cell r="G196">
            <v>1511</v>
          </cell>
          <cell r="I196">
            <v>540</v>
          </cell>
          <cell r="J196">
            <v>561</v>
          </cell>
          <cell r="K196" t="str">
            <v>***Nuevo Produccion Tarde</v>
          </cell>
          <cell r="M196" t="str">
            <v xml:space="preserve">Planta 1                                          </v>
          </cell>
          <cell r="N196" t="str">
            <v xml:space="preserve">Planta 1                                          </v>
          </cell>
          <cell r="O196">
            <v>561</v>
          </cell>
          <cell r="P196" t="str">
            <v xml:space="preserve">REGIS                                             </v>
          </cell>
          <cell r="Q196" t="str">
            <v xml:space="preserve">9163-AA SOLDADURA Y DOBLADORA                     </v>
          </cell>
          <cell r="R196" t="str">
            <v>AIRE-SOLDADURA TARDE</v>
          </cell>
          <cell r="S196" t="str">
            <v xml:space="preserve">MOD       </v>
          </cell>
        </row>
        <row r="197">
          <cell r="A197" t="str">
            <v>NBX1512</v>
          </cell>
          <cell r="B197" t="str">
            <v>17/02/2012</v>
          </cell>
          <cell r="D197" t="str">
            <v>CHIGUAY, NAHUELQUIN DANILO SEBASTIAN</v>
          </cell>
          <cell r="F197" t="str">
            <v>NBX</v>
          </cell>
          <cell r="G197">
            <v>1512</v>
          </cell>
          <cell r="I197">
            <v>540</v>
          </cell>
          <cell r="J197">
            <v>570</v>
          </cell>
          <cell r="K197" t="str">
            <v>Producción Mañana</v>
          </cell>
          <cell r="M197" t="str">
            <v xml:space="preserve">Planta 1                                          </v>
          </cell>
          <cell r="N197" t="str">
            <v xml:space="preserve">Planta 1                                          </v>
          </cell>
          <cell r="O197">
            <v>570</v>
          </cell>
          <cell r="P197" t="str">
            <v xml:space="preserve">REGIS                                             </v>
          </cell>
          <cell r="Q197" t="str">
            <v xml:space="preserve">9165- AA VENTANA                                  </v>
          </cell>
          <cell r="R197" t="str">
            <v>AIRE-VENTANA</v>
          </cell>
          <cell r="S197" t="str">
            <v xml:space="preserve">MOD       </v>
          </cell>
        </row>
        <row r="198">
          <cell r="A198" t="str">
            <v>NBX153</v>
          </cell>
          <cell r="B198" t="str">
            <v>17/02/2012</v>
          </cell>
          <cell r="D198" t="str">
            <v>TELLO, SILVIA</v>
          </cell>
          <cell r="F198" t="str">
            <v>NBX</v>
          </cell>
          <cell r="G198">
            <v>153</v>
          </cell>
          <cell r="I198">
            <v>540</v>
          </cell>
          <cell r="J198">
            <v>558</v>
          </cell>
          <cell r="K198" t="str">
            <v>Producción Mañana</v>
          </cell>
          <cell r="M198" t="str">
            <v xml:space="preserve">Planta 1                                          </v>
          </cell>
          <cell r="N198" t="str">
            <v xml:space="preserve">Planta 1                                          </v>
          </cell>
          <cell r="O198">
            <v>558</v>
          </cell>
          <cell r="P198" t="str">
            <v xml:space="preserve">REGIS                                             </v>
          </cell>
          <cell r="Q198" t="str">
            <v xml:space="preserve">9160-AA U EXTERIOR                                </v>
          </cell>
          <cell r="R198" t="str">
            <v>AIRE-UNID.EXTERIOR</v>
          </cell>
          <cell r="S198" t="str">
            <v xml:space="preserve">MOD       </v>
          </cell>
        </row>
        <row r="199">
          <cell r="A199" t="str">
            <v>NBX1544</v>
          </cell>
          <cell r="B199" t="str">
            <v>17/02/2012</v>
          </cell>
          <cell r="D199" t="str">
            <v>GOSNE, JULIAN FRANCO ISAAC</v>
          </cell>
          <cell r="F199" t="str">
            <v>NBX</v>
          </cell>
          <cell r="G199">
            <v>1544</v>
          </cell>
          <cell r="I199">
            <v>540</v>
          </cell>
          <cell r="J199">
            <v>552</v>
          </cell>
          <cell r="K199" t="str">
            <v>Producción Mañana</v>
          </cell>
          <cell r="M199" t="str">
            <v xml:space="preserve">Planta 1                                          </v>
          </cell>
          <cell r="N199" t="str">
            <v xml:space="preserve">Planta 1                                          </v>
          </cell>
          <cell r="O199">
            <v>552</v>
          </cell>
          <cell r="P199" t="str">
            <v xml:space="preserve">REGIS                                             </v>
          </cell>
          <cell r="Q199" t="str">
            <v xml:space="preserve">9165- AA VENTANA                                  </v>
          </cell>
          <cell r="R199" t="str">
            <v>AIRE-VENTANA</v>
          </cell>
          <cell r="S199" t="str">
            <v xml:space="preserve">MOD       </v>
          </cell>
        </row>
        <row r="200">
          <cell r="A200" t="str">
            <v>NBX1545</v>
          </cell>
          <cell r="B200" t="str">
            <v>17/02/2012</v>
          </cell>
          <cell r="D200" t="str">
            <v>LAMORETTI, HERNAN LEONEL</v>
          </cell>
          <cell r="F200" t="str">
            <v>NBX</v>
          </cell>
          <cell r="G200">
            <v>1545</v>
          </cell>
          <cell r="I200">
            <v>540</v>
          </cell>
          <cell r="J200">
            <v>540</v>
          </cell>
          <cell r="K200" t="str">
            <v>Producción Mañana</v>
          </cell>
          <cell r="M200" t="str">
            <v xml:space="preserve">Planta 1                                          </v>
          </cell>
          <cell r="N200" t="str">
            <v xml:space="preserve">General                                           </v>
          </cell>
          <cell r="O200">
            <v>1440</v>
          </cell>
          <cell r="P200" t="str">
            <v xml:space="preserve">(3) Accidente HT                                  </v>
          </cell>
          <cell r="Q200" t="str">
            <v xml:space="preserve">9165- AA VENTANA                                  </v>
          </cell>
          <cell r="S200" t="str">
            <v xml:space="preserve">MOD       </v>
          </cell>
        </row>
        <row r="201">
          <cell r="A201" t="str">
            <v>NBX1546</v>
          </cell>
          <cell r="B201" t="str">
            <v>17/02/2012</v>
          </cell>
          <cell r="D201" t="str">
            <v>ZARATE, MANCILLA NELSON JAIRO</v>
          </cell>
          <cell r="F201" t="str">
            <v>NBX</v>
          </cell>
          <cell r="G201">
            <v>1546</v>
          </cell>
          <cell r="I201">
            <v>540</v>
          </cell>
          <cell r="J201">
            <v>560</v>
          </cell>
          <cell r="K201" t="str">
            <v>***Nuevo Produccion Tarde</v>
          </cell>
          <cell r="M201" t="str">
            <v xml:space="preserve">Planta 1                                          </v>
          </cell>
          <cell r="N201" t="str">
            <v xml:space="preserve">Planta 1                                          </v>
          </cell>
          <cell r="O201">
            <v>560</v>
          </cell>
          <cell r="P201" t="str">
            <v xml:space="preserve">REGIS                                             </v>
          </cell>
          <cell r="Q201" t="str">
            <v xml:space="preserve">9165- AA VENTANA                                  </v>
          </cell>
          <cell r="R201" t="str">
            <v>AIRE-VENTANA TARDE</v>
          </cell>
          <cell r="S201" t="str">
            <v xml:space="preserve">MOD       </v>
          </cell>
        </row>
        <row r="202">
          <cell r="A202" t="str">
            <v>NBX1547</v>
          </cell>
          <cell r="B202" t="str">
            <v>17/02/2012</v>
          </cell>
          <cell r="D202" t="str">
            <v>ALVAREZ, MONTE FRANCO EMILIANO</v>
          </cell>
          <cell r="F202" t="str">
            <v>NBX</v>
          </cell>
          <cell r="G202">
            <v>1547</v>
          </cell>
          <cell r="I202">
            <v>540</v>
          </cell>
          <cell r="J202">
            <v>570</v>
          </cell>
          <cell r="K202" t="str">
            <v>***Nuevo Produccion Tarde</v>
          </cell>
          <cell r="M202" t="str">
            <v xml:space="preserve">Planta 1                                          </v>
          </cell>
          <cell r="N202" t="str">
            <v xml:space="preserve">Planta 1                                          </v>
          </cell>
          <cell r="O202">
            <v>1140</v>
          </cell>
          <cell r="P202" t="str">
            <v xml:space="preserve">REGIS                                             </v>
          </cell>
          <cell r="Q202" t="str">
            <v xml:space="preserve">9159-AA U  INTERIOR                               </v>
          </cell>
          <cell r="S202" t="str">
            <v xml:space="preserve">MOD       </v>
          </cell>
        </row>
        <row r="203">
          <cell r="A203" t="str">
            <v>NBX1548</v>
          </cell>
          <cell r="B203" t="str">
            <v>17/02/2012</v>
          </cell>
          <cell r="D203" t="str">
            <v>CADENA, GUSTAVO ALBERTO</v>
          </cell>
          <cell r="F203" t="str">
            <v>NBX</v>
          </cell>
          <cell r="G203">
            <v>1548</v>
          </cell>
          <cell r="I203">
            <v>540</v>
          </cell>
          <cell r="J203">
            <v>545</v>
          </cell>
          <cell r="K203" t="str">
            <v>Producción Mañana</v>
          </cell>
          <cell r="M203" t="str">
            <v xml:space="preserve">Planta 1                                          </v>
          </cell>
          <cell r="N203" t="str">
            <v xml:space="preserve">Planta 1                                          </v>
          </cell>
          <cell r="O203">
            <v>545</v>
          </cell>
          <cell r="P203" t="str">
            <v xml:space="preserve">REGIS                                             </v>
          </cell>
          <cell r="Q203" t="str">
            <v xml:space="preserve">9163-AA SOLDADURA Y DOBLADORA                     </v>
          </cell>
          <cell r="R203" t="str">
            <v>AIRE-SOLD.SUB.LINEA</v>
          </cell>
          <cell r="S203" t="str">
            <v xml:space="preserve">MOD       </v>
          </cell>
        </row>
        <row r="204">
          <cell r="A204" t="str">
            <v>NBX1549</v>
          </cell>
          <cell r="B204" t="str">
            <v>17/02/2012</v>
          </cell>
          <cell r="D204" t="str">
            <v>CASTELLINA, DIEGO EZEQUIEL</v>
          </cell>
          <cell r="F204" t="str">
            <v>NBX</v>
          </cell>
          <cell r="G204">
            <v>1549</v>
          </cell>
          <cell r="I204">
            <v>540</v>
          </cell>
          <cell r="J204">
            <v>552</v>
          </cell>
          <cell r="K204" t="str">
            <v>***Nuevo Produccion Tarde</v>
          </cell>
          <cell r="M204" t="str">
            <v xml:space="preserve">Planta 1                                          </v>
          </cell>
          <cell r="N204" t="str">
            <v xml:space="preserve">General                                           </v>
          </cell>
          <cell r="O204">
            <v>148</v>
          </cell>
          <cell r="P204" t="str">
            <v xml:space="preserve">(2) Horas Lic sin goce HT                         </v>
          </cell>
          <cell r="Q204" t="str">
            <v xml:space="preserve">9165- AA VENTANA                                  </v>
          </cell>
          <cell r="S204" t="str">
            <v xml:space="preserve">MOD       </v>
          </cell>
        </row>
        <row r="205">
          <cell r="A205" t="str">
            <v>NBX1549</v>
          </cell>
          <cell r="B205" t="str">
            <v>17/02/2012</v>
          </cell>
          <cell r="D205" t="str">
            <v>CASTELLINA, DIEGO EZEQUIEL</v>
          </cell>
          <cell r="F205" t="str">
            <v>NBX</v>
          </cell>
          <cell r="G205">
            <v>1549</v>
          </cell>
          <cell r="I205">
            <v>540</v>
          </cell>
          <cell r="J205">
            <v>552</v>
          </cell>
          <cell r="K205" t="str">
            <v>***Nuevo Produccion Tarde</v>
          </cell>
          <cell r="M205" t="str">
            <v xml:space="preserve">Planta 1                                          </v>
          </cell>
          <cell r="N205" t="str">
            <v xml:space="preserve">Planta 1                                          </v>
          </cell>
          <cell r="O205">
            <v>404</v>
          </cell>
          <cell r="P205" t="str">
            <v xml:space="preserve">REGIS                                             </v>
          </cell>
          <cell r="Q205" t="str">
            <v xml:space="preserve">9165- AA VENTANA                                  </v>
          </cell>
          <cell r="S205" t="str">
            <v xml:space="preserve">MOD       </v>
          </cell>
        </row>
        <row r="206">
          <cell r="A206" t="str">
            <v>NBX1550</v>
          </cell>
          <cell r="B206" t="str">
            <v>17/02/2012</v>
          </cell>
          <cell r="D206" t="str">
            <v>EBLING, JORGE LUIS</v>
          </cell>
          <cell r="F206" t="str">
            <v>NBX</v>
          </cell>
          <cell r="G206">
            <v>1550</v>
          </cell>
          <cell r="I206">
            <v>540</v>
          </cell>
          <cell r="J206">
            <v>554</v>
          </cell>
          <cell r="K206" t="str">
            <v>***Nuevo Produccion Tarde</v>
          </cell>
          <cell r="M206" t="str">
            <v xml:space="preserve">Planta 1                                          </v>
          </cell>
          <cell r="N206" t="str">
            <v xml:space="preserve">Planta 1                                          </v>
          </cell>
          <cell r="O206">
            <v>554</v>
          </cell>
          <cell r="P206" t="str">
            <v xml:space="preserve">REGIS                                             </v>
          </cell>
          <cell r="Q206" t="str">
            <v xml:space="preserve">9163-AA SOLDADURA Y DOBLADORA                     </v>
          </cell>
          <cell r="R206" t="str">
            <v>AIRE-SOLDADURA TARDE</v>
          </cell>
          <cell r="S206" t="str">
            <v xml:space="preserve">MOD       </v>
          </cell>
        </row>
        <row r="207">
          <cell r="A207" t="str">
            <v>NBX1551</v>
          </cell>
          <cell r="B207" t="str">
            <v>17/02/2012</v>
          </cell>
          <cell r="D207" t="str">
            <v>WEBER, CARLOS SEBASTIAN</v>
          </cell>
          <cell r="F207" t="str">
            <v>NBX</v>
          </cell>
          <cell r="G207">
            <v>1551</v>
          </cell>
          <cell r="I207">
            <v>540</v>
          </cell>
          <cell r="J207">
            <v>729</v>
          </cell>
          <cell r="K207" t="str">
            <v>Producción Mañana</v>
          </cell>
          <cell r="M207" t="str">
            <v xml:space="preserve">Planta 1                                          </v>
          </cell>
          <cell r="N207" t="str">
            <v xml:space="preserve">Planta 1                                          </v>
          </cell>
          <cell r="O207">
            <v>729</v>
          </cell>
          <cell r="P207" t="str">
            <v xml:space="preserve">REGIS                                             </v>
          </cell>
          <cell r="Q207" t="str">
            <v xml:space="preserve">9163-AA SOLDADURA Y DOBLADORA                     </v>
          </cell>
          <cell r="R207" t="str">
            <v>AIRE-SOLDADURA</v>
          </cell>
          <cell r="S207" t="str">
            <v xml:space="preserve">MOD       </v>
          </cell>
        </row>
        <row r="208">
          <cell r="A208" t="str">
            <v>NBX1552</v>
          </cell>
          <cell r="B208" t="str">
            <v>17/02/2012</v>
          </cell>
          <cell r="D208" t="str">
            <v>VERA, CARLOS GABRIEL</v>
          </cell>
          <cell r="F208" t="str">
            <v>NBX</v>
          </cell>
          <cell r="G208">
            <v>1552</v>
          </cell>
          <cell r="I208">
            <v>540</v>
          </cell>
          <cell r="J208">
            <v>568</v>
          </cell>
          <cell r="K208" t="str">
            <v>Producción Mañana</v>
          </cell>
          <cell r="M208" t="str">
            <v xml:space="preserve">Planta 1                                          </v>
          </cell>
          <cell r="N208" t="str">
            <v xml:space="preserve">Planta 1                                          </v>
          </cell>
          <cell r="O208">
            <v>568</v>
          </cell>
          <cell r="P208" t="str">
            <v xml:space="preserve">REGIS                                             </v>
          </cell>
          <cell r="Q208" t="str">
            <v xml:space="preserve">9165- AA VENTANA                                  </v>
          </cell>
          <cell r="R208" t="str">
            <v>AIRE-VENTANA</v>
          </cell>
          <cell r="S208" t="str">
            <v xml:space="preserve">MOD       </v>
          </cell>
        </row>
        <row r="209">
          <cell r="A209" t="str">
            <v>NBX1553</v>
          </cell>
          <cell r="B209" t="str">
            <v>17/02/2012</v>
          </cell>
          <cell r="D209" t="str">
            <v>CAMIÑO, ALEJANDRO ABEL</v>
          </cell>
          <cell r="F209" t="str">
            <v>NBX</v>
          </cell>
          <cell r="G209">
            <v>1553</v>
          </cell>
          <cell r="I209">
            <v>540</v>
          </cell>
          <cell r="J209">
            <v>569</v>
          </cell>
          <cell r="K209" t="str">
            <v>Producción Mañana</v>
          </cell>
          <cell r="M209" t="str">
            <v xml:space="preserve">Planta 1                                          </v>
          </cell>
          <cell r="N209" t="str">
            <v xml:space="preserve">Planta 1                                          </v>
          </cell>
          <cell r="O209">
            <v>569</v>
          </cell>
          <cell r="P209" t="str">
            <v xml:space="preserve">REGIS                                             </v>
          </cell>
          <cell r="Q209" t="str">
            <v xml:space="preserve">9165- AA VENTANA                                  </v>
          </cell>
          <cell r="R209" t="str">
            <v>AIRE-VENTANA</v>
          </cell>
          <cell r="S209" t="str">
            <v xml:space="preserve">MOD       </v>
          </cell>
        </row>
        <row r="210">
          <cell r="A210" t="str">
            <v>NBX1556</v>
          </cell>
          <cell r="B210" t="str">
            <v>17/02/2012</v>
          </cell>
          <cell r="D210" t="str">
            <v>SEQUEIRA, MARGARITA DEL VALLE</v>
          </cell>
          <cell r="F210" t="str">
            <v>NBX</v>
          </cell>
          <cell r="G210">
            <v>1556</v>
          </cell>
          <cell r="I210">
            <v>540</v>
          </cell>
          <cell r="J210">
            <v>556</v>
          </cell>
          <cell r="K210" t="str">
            <v>Producción Mañana</v>
          </cell>
          <cell r="M210" t="str">
            <v xml:space="preserve">Planta 1                                          </v>
          </cell>
          <cell r="N210" t="str">
            <v xml:space="preserve">Planta 1                                          </v>
          </cell>
          <cell r="O210">
            <v>556</v>
          </cell>
          <cell r="P210" t="str">
            <v xml:space="preserve">REGIS                                             </v>
          </cell>
          <cell r="Q210" t="str">
            <v xml:space="preserve">9161-AA  INS Y  COMPL                             </v>
          </cell>
          <cell r="R210" t="str">
            <v>AIRE-INS.ML</v>
          </cell>
          <cell r="S210" t="str">
            <v xml:space="preserve">MOD       </v>
          </cell>
        </row>
        <row r="211">
          <cell r="A211" t="str">
            <v>NBX1556</v>
          </cell>
          <cell r="B211" t="str">
            <v>17/02/2012</v>
          </cell>
          <cell r="D211" t="str">
            <v>SEQUEIRA, MARGARITA DEL VALLE</v>
          </cell>
          <cell r="F211" t="str">
            <v>NBX</v>
          </cell>
          <cell r="G211">
            <v>1556</v>
          </cell>
          <cell r="I211">
            <v>540</v>
          </cell>
          <cell r="J211">
            <v>556</v>
          </cell>
          <cell r="K211" t="str">
            <v>Producción Mañana</v>
          </cell>
          <cell r="M211" t="str">
            <v xml:space="preserve">Planta 1                                          </v>
          </cell>
          <cell r="N211" t="str">
            <v xml:space="preserve">Planta 1                                          </v>
          </cell>
          <cell r="O211">
            <v>556</v>
          </cell>
          <cell r="P211" t="str">
            <v xml:space="preserve">REGIS                                             </v>
          </cell>
          <cell r="Q211" t="str">
            <v xml:space="preserve">9176-NETBOOK (NTB1)                               </v>
          </cell>
          <cell r="R211" t="str">
            <v>AIRE-INS.ML</v>
          </cell>
          <cell r="S211" t="str">
            <v xml:space="preserve">MOD       </v>
          </cell>
        </row>
        <row r="212">
          <cell r="A212" t="str">
            <v>NBX1562</v>
          </cell>
          <cell r="B212" t="str">
            <v>17/02/2012</v>
          </cell>
          <cell r="D212" t="str">
            <v>LUCERO, CARLOS JAVIER</v>
          </cell>
          <cell r="F212" t="str">
            <v>NBX</v>
          </cell>
          <cell r="G212">
            <v>1562</v>
          </cell>
          <cell r="I212">
            <v>540</v>
          </cell>
          <cell r="J212">
            <v>547</v>
          </cell>
          <cell r="K212" t="str">
            <v>***Nuevo Produccion Tarde</v>
          </cell>
          <cell r="M212" t="str">
            <v xml:space="preserve">Planta 1                                          </v>
          </cell>
          <cell r="N212" t="str">
            <v xml:space="preserve">General                                           </v>
          </cell>
          <cell r="O212">
            <v>148</v>
          </cell>
          <cell r="P212" t="str">
            <v xml:space="preserve">(2) Horas Lic sin goce HT                         </v>
          </cell>
          <cell r="Q212" t="str">
            <v xml:space="preserve">9160-AA U EXTERIOR                                </v>
          </cell>
          <cell r="R212" t="str">
            <v>AIRE-UNID.EXTERIOR TARDE</v>
          </cell>
          <cell r="S212" t="str">
            <v xml:space="preserve">MOD       </v>
          </cell>
        </row>
        <row r="213">
          <cell r="A213" t="str">
            <v>NBX1562</v>
          </cell>
          <cell r="B213" t="str">
            <v>17/02/2012</v>
          </cell>
          <cell r="D213" t="str">
            <v>LUCERO, CARLOS JAVIER</v>
          </cell>
          <cell r="F213" t="str">
            <v>NBX</v>
          </cell>
          <cell r="G213">
            <v>1562</v>
          </cell>
          <cell r="I213">
            <v>540</v>
          </cell>
          <cell r="J213">
            <v>547</v>
          </cell>
          <cell r="K213" t="str">
            <v>***Nuevo Produccion Tarde</v>
          </cell>
          <cell r="M213" t="str">
            <v xml:space="preserve">Planta 1                                          </v>
          </cell>
          <cell r="N213" t="str">
            <v xml:space="preserve">Planta 1                                          </v>
          </cell>
          <cell r="O213">
            <v>399</v>
          </cell>
          <cell r="P213" t="str">
            <v xml:space="preserve">REGIS                                             </v>
          </cell>
          <cell r="Q213" t="str">
            <v xml:space="preserve">9160-AA U EXTERIOR                                </v>
          </cell>
          <cell r="R213" t="str">
            <v>AIRE-UNID.EXTERIOR TARDE</v>
          </cell>
          <cell r="S213" t="str">
            <v xml:space="preserve">MOD       </v>
          </cell>
        </row>
        <row r="214">
          <cell r="A214" t="str">
            <v>NBX1563</v>
          </cell>
          <cell r="B214" t="str">
            <v>17/02/2012</v>
          </cell>
          <cell r="D214" t="str">
            <v>AYOSA, WALTER AGUSTIN</v>
          </cell>
          <cell r="F214" t="str">
            <v>NBX</v>
          </cell>
          <cell r="G214">
            <v>1563</v>
          </cell>
          <cell r="I214">
            <v>540</v>
          </cell>
          <cell r="J214">
            <v>548</v>
          </cell>
          <cell r="K214" t="str">
            <v>***Nuevo Produccion Tarde</v>
          </cell>
          <cell r="M214" t="str">
            <v xml:space="preserve">Planta 1                                          </v>
          </cell>
          <cell r="N214" t="str">
            <v xml:space="preserve">Planta 1                                          </v>
          </cell>
          <cell r="O214">
            <v>548</v>
          </cell>
          <cell r="P214" t="str">
            <v xml:space="preserve">REGIS                                             </v>
          </cell>
          <cell r="Q214" t="str">
            <v xml:space="preserve">9160-AA U EXTERIOR                                </v>
          </cell>
          <cell r="R214" t="str">
            <v>AIRE-UNID.EXTERIOR TARDE</v>
          </cell>
          <cell r="S214" t="str">
            <v xml:space="preserve">MOD       </v>
          </cell>
        </row>
        <row r="215">
          <cell r="A215" t="str">
            <v>NBX1564</v>
          </cell>
          <cell r="B215" t="str">
            <v>17/02/2012</v>
          </cell>
          <cell r="D215" t="str">
            <v>CRESPO, GERMAN MATIAS</v>
          </cell>
          <cell r="F215" t="str">
            <v>NBX</v>
          </cell>
          <cell r="G215">
            <v>1564</v>
          </cell>
          <cell r="I215">
            <v>540</v>
          </cell>
          <cell r="J215">
            <v>724</v>
          </cell>
          <cell r="K215" t="str">
            <v>Producción Mañana</v>
          </cell>
          <cell r="M215" t="str">
            <v xml:space="preserve">Planta 1                                          </v>
          </cell>
          <cell r="N215" t="str">
            <v xml:space="preserve">Planta 1                                          </v>
          </cell>
          <cell r="O215">
            <v>724</v>
          </cell>
          <cell r="P215" t="str">
            <v xml:space="preserve">REGIS                                             </v>
          </cell>
          <cell r="S215" t="str">
            <v xml:space="preserve">MOI       </v>
          </cell>
        </row>
        <row r="216">
          <cell r="A216" t="str">
            <v>NBX1565</v>
          </cell>
          <cell r="B216" t="str">
            <v>17/02/2012</v>
          </cell>
          <cell r="D216" t="str">
            <v>ROCA, MARCELO FABIAN</v>
          </cell>
          <cell r="F216" t="str">
            <v>NBX</v>
          </cell>
          <cell r="G216">
            <v>1565</v>
          </cell>
          <cell r="I216">
            <v>540</v>
          </cell>
          <cell r="J216">
            <v>558</v>
          </cell>
          <cell r="K216" t="str">
            <v>Producción Mañana</v>
          </cell>
          <cell r="M216" t="str">
            <v xml:space="preserve">Planta 1                                          </v>
          </cell>
          <cell r="N216" t="str">
            <v xml:space="preserve">Planta 1                                          </v>
          </cell>
          <cell r="O216">
            <v>558</v>
          </cell>
          <cell r="P216" t="str">
            <v xml:space="preserve">REGIS                                             </v>
          </cell>
          <cell r="Q216" t="str">
            <v xml:space="preserve">9163-AA SOLDADURA Y DOBLADORA                     </v>
          </cell>
          <cell r="R216" t="str">
            <v>AIRE-SOLDADURA</v>
          </cell>
          <cell r="S216" t="str">
            <v xml:space="preserve">MOD       </v>
          </cell>
        </row>
        <row r="217">
          <cell r="A217" t="str">
            <v>NBX1566</v>
          </cell>
          <cell r="B217" t="str">
            <v>17/02/2012</v>
          </cell>
          <cell r="D217" t="str">
            <v>ROCCASALVO, GERARDO SEBASTIAN</v>
          </cell>
          <cell r="F217" t="str">
            <v>NBX</v>
          </cell>
          <cell r="G217">
            <v>1566</v>
          </cell>
          <cell r="I217">
            <v>540</v>
          </cell>
          <cell r="J217">
            <v>725</v>
          </cell>
          <cell r="K217" t="str">
            <v>Producción Mañana</v>
          </cell>
          <cell r="M217" t="str">
            <v xml:space="preserve">Planta 1                                          </v>
          </cell>
          <cell r="N217" t="str">
            <v xml:space="preserve">Planta 1                                          </v>
          </cell>
          <cell r="O217">
            <v>725</v>
          </cell>
          <cell r="P217" t="str">
            <v xml:space="preserve">REGIS                                             </v>
          </cell>
          <cell r="Q217" t="str">
            <v xml:space="preserve">9160-AA U EXTERIOR                                </v>
          </cell>
          <cell r="R217" t="str">
            <v>AIRE-UNID.EXTERIOR</v>
          </cell>
          <cell r="S217" t="str">
            <v xml:space="preserve">MOD       </v>
          </cell>
        </row>
        <row r="218">
          <cell r="A218" t="str">
            <v>NBX1567</v>
          </cell>
          <cell r="B218" t="str">
            <v>17/02/2012</v>
          </cell>
          <cell r="D218" t="str">
            <v>ETCHECOLATZ, HUGO GABRIEL</v>
          </cell>
          <cell r="F218" t="str">
            <v>NBX</v>
          </cell>
          <cell r="G218">
            <v>1567</v>
          </cell>
          <cell r="I218">
            <v>540</v>
          </cell>
          <cell r="J218">
            <v>545</v>
          </cell>
          <cell r="K218" t="str">
            <v>Producción Mañana</v>
          </cell>
          <cell r="M218" t="str">
            <v xml:space="preserve">Planta 1                                          </v>
          </cell>
          <cell r="N218" t="str">
            <v xml:space="preserve">Planta 1                                          </v>
          </cell>
          <cell r="O218">
            <v>545</v>
          </cell>
          <cell r="P218" t="str">
            <v xml:space="preserve">REGIS                                             </v>
          </cell>
          <cell r="Q218" t="str">
            <v xml:space="preserve">9159-AA U  INTERIOR                               </v>
          </cell>
          <cell r="R218" t="str">
            <v>AIRE-UNID.INTERIOR</v>
          </cell>
          <cell r="S218" t="str">
            <v xml:space="preserve">MOD       </v>
          </cell>
        </row>
        <row r="219">
          <cell r="A219" t="str">
            <v>NBX1568</v>
          </cell>
          <cell r="B219" t="str">
            <v>17/02/2012</v>
          </cell>
          <cell r="D219" t="str">
            <v>CORNU, FERNANDO RENE</v>
          </cell>
          <cell r="F219" t="str">
            <v>NBX</v>
          </cell>
          <cell r="G219">
            <v>1568</v>
          </cell>
          <cell r="I219">
            <v>540</v>
          </cell>
          <cell r="J219">
            <v>552</v>
          </cell>
          <cell r="K219" t="str">
            <v>Producción Mañana</v>
          </cell>
          <cell r="M219" t="str">
            <v xml:space="preserve">Planta 1                                          </v>
          </cell>
          <cell r="N219" t="str">
            <v xml:space="preserve">Planta 1                                          </v>
          </cell>
          <cell r="O219">
            <v>552</v>
          </cell>
          <cell r="P219" t="str">
            <v xml:space="preserve">REGIS                                             </v>
          </cell>
          <cell r="Q219" t="str">
            <v xml:space="preserve">9160-AA U EXTERIOR                                </v>
          </cell>
          <cell r="R219" t="str">
            <v>AIRE-UNID.EXTERIOR</v>
          </cell>
          <cell r="S219" t="str">
            <v xml:space="preserve">MOD       </v>
          </cell>
        </row>
        <row r="220">
          <cell r="A220" t="str">
            <v>NBX1572</v>
          </cell>
          <cell r="B220" t="str">
            <v>17/02/2012</v>
          </cell>
          <cell r="D220" t="str">
            <v>MADERA, NESTOR HUGO</v>
          </cell>
          <cell r="F220" t="str">
            <v>NBX</v>
          </cell>
          <cell r="G220">
            <v>1572</v>
          </cell>
          <cell r="I220">
            <v>540</v>
          </cell>
          <cell r="J220">
            <v>560</v>
          </cell>
          <cell r="K220" t="str">
            <v>Producción Mañana</v>
          </cell>
          <cell r="M220" t="str">
            <v xml:space="preserve">Planta 1                                          </v>
          </cell>
          <cell r="N220" t="str">
            <v xml:space="preserve">Planta 1                                          </v>
          </cell>
          <cell r="O220">
            <v>560</v>
          </cell>
          <cell r="P220" t="str">
            <v xml:space="preserve">REGIS                                             </v>
          </cell>
          <cell r="Q220" t="str">
            <v xml:space="preserve">9160-AA U EXTERIOR                                </v>
          </cell>
          <cell r="R220" t="str">
            <v>AIRE-UNID.EXTERIOR</v>
          </cell>
          <cell r="S220" t="str">
            <v xml:space="preserve">MOD       </v>
          </cell>
        </row>
        <row r="221">
          <cell r="A221" t="str">
            <v>NBX1575</v>
          </cell>
          <cell r="B221" t="str">
            <v>17/02/2012</v>
          </cell>
          <cell r="D221" t="str">
            <v>LUNA, MARIO ALEJANDRO</v>
          </cell>
          <cell r="F221" t="str">
            <v>NBX</v>
          </cell>
          <cell r="G221">
            <v>1575</v>
          </cell>
          <cell r="I221">
            <v>540</v>
          </cell>
          <cell r="J221">
            <v>752</v>
          </cell>
          <cell r="K221" t="str">
            <v>Producción Mañana</v>
          </cell>
          <cell r="M221" t="str">
            <v xml:space="preserve">Planta 1                                          </v>
          </cell>
          <cell r="N221" t="str">
            <v xml:space="preserve">Planta 1                                          </v>
          </cell>
          <cell r="O221">
            <v>752</v>
          </cell>
          <cell r="P221" t="str">
            <v xml:space="preserve">REGIS                                             </v>
          </cell>
          <cell r="S221" t="str">
            <v xml:space="preserve">MOI       </v>
          </cell>
        </row>
        <row r="222">
          <cell r="A222" t="str">
            <v>NBX1585</v>
          </cell>
          <cell r="B222" t="str">
            <v>17/02/2012</v>
          </cell>
          <cell r="D222" t="str">
            <v>MALDONADO, RAMON OMAR</v>
          </cell>
          <cell r="F222" t="str">
            <v>NBX</v>
          </cell>
          <cell r="G222">
            <v>1585</v>
          </cell>
          <cell r="I222">
            <v>540</v>
          </cell>
          <cell r="J222">
            <v>569</v>
          </cell>
          <cell r="K222" t="str">
            <v>Producción Mañana</v>
          </cell>
          <cell r="M222" t="str">
            <v xml:space="preserve">Planta 1                                          </v>
          </cell>
          <cell r="N222" t="str">
            <v xml:space="preserve">Planta 1                                          </v>
          </cell>
          <cell r="O222">
            <v>569</v>
          </cell>
          <cell r="P222" t="str">
            <v xml:space="preserve">REGIS                                             </v>
          </cell>
          <cell r="Q222" t="str">
            <v xml:space="preserve">9165- AA VENTANA                                  </v>
          </cell>
          <cell r="R222" t="str">
            <v>AIRE-VENTANA</v>
          </cell>
          <cell r="S222" t="str">
            <v xml:space="preserve">MOD       </v>
          </cell>
        </row>
        <row r="223">
          <cell r="A223" t="str">
            <v>NBX1587</v>
          </cell>
          <cell r="B223" t="str">
            <v>17/02/2012</v>
          </cell>
          <cell r="D223" t="str">
            <v>ACEVEDO, SAMUEL OSCAR</v>
          </cell>
          <cell r="F223" t="str">
            <v>NBX</v>
          </cell>
          <cell r="G223">
            <v>1587</v>
          </cell>
          <cell r="I223">
            <v>540</v>
          </cell>
          <cell r="J223">
            <v>573</v>
          </cell>
          <cell r="K223" t="str">
            <v>Producción Mañana</v>
          </cell>
          <cell r="M223" t="str">
            <v xml:space="preserve">Planta 1                                          </v>
          </cell>
          <cell r="N223" t="str">
            <v xml:space="preserve">Planta 1                                          </v>
          </cell>
          <cell r="O223">
            <v>573</v>
          </cell>
          <cell r="P223" t="str">
            <v xml:space="preserve">REGIS                                             </v>
          </cell>
          <cell r="Q223" t="str">
            <v xml:space="preserve">9165- AA VENTANA                                  </v>
          </cell>
          <cell r="R223" t="str">
            <v>AIRE-VENTANA</v>
          </cell>
          <cell r="S223" t="str">
            <v xml:space="preserve">MOD       </v>
          </cell>
        </row>
        <row r="224">
          <cell r="A224" t="str">
            <v>NBX1589</v>
          </cell>
          <cell r="B224" t="str">
            <v>17/02/2012</v>
          </cell>
          <cell r="D224" t="str">
            <v>CAMBA, FRANCISCO SEBASTIAN</v>
          </cell>
          <cell r="F224" t="str">
            <v>NBX</v>
          </cell>
          <cell r="G224">
            <v>1589</v>
          </cell>
          <cell r="I224">
            <v>540</v>
          </cell>
          <cell r="J224">
            <v>550</v>
          </cell>
          <cell r="K224" t="str">
            <v>***Nuevo Produccion Tarde</v>
          </cell>
          <cell r="M224" t="str">
            <v xml:space="preserve">Planta 1                                          </v>
          </cell>
          <cell r="N224" t="str">
            <v xml:space="preserve">Planta 1                                          </v>
          </cell>
          <cell r="O224">
            <v>550</v>
          </cell>
          <cell r="P224" t="str">
            <v xml:space="preserve">REGIS                                             </v>
          </cell>
          <cell r="Q224" t="str">
            <v xml:space="preserve">9159-AA U  INTERIOR                               </v>
          </cell>
          <cell r="R224" t="str">
            <v>AIRE-UNID.INTERIOR TARDE</v>
          </cell>
          <cell r="S224" t="str">
            <v xml:space="preserve">MOD       </v>
          </cell>
        </row>
        <row r="225">
          <cell r="A225" t="str">
            <v>NBX159</v>
          </cell>
          <cell r="B225" t="str">
            <v>17/02/2012</v>
          </cell>
          <cell r="D225" t="str">
            <v>MOFFARDIN, RICARDO GABRIEL</v>
          </cell>
          <cell r="F225" t="str">
            <v>NBX</v>
          </cell>
          <cell r="G225">
            <v>159</v>
          </cell>
          <cell r="I225">
            <v>540</v>
          </cell>
          <cell r="J225">
            <v>540</v>
          </cell>
          <cell r="K225" t="str">
            <v>Producción Mañana</v>
          </cell>
          <cell r="M225" t="str">
            <v xml:space="preserve">Planta 1                                          </v>
          </cell>
          <cell r="N225" t="str">
            <v xml:space="preserve">General                                           </v>
          </cell>
          <cell r="O225">
            <v>1440</v>
          </cell>
          <cell r="P225" t="str">
            <v xml:space="preserve">(3) Vacaciones HT                                 </v>
          </cell>
          <cell r="Q225" t="str">
            <v xml:space="preserve">9163-AA SOLDADURA Y DOBLADORA                     </v>
          </cell>
          <cell r="S225" t="str">
            <v xml:space="preserve">MOD       </v>
          </cell>
        </row>
        <row r="226">
          <cell r="A226" t="str">
            <v>NBX1604</v>
          </cell>
          <cell r="B226" t="str">
            <v>17/02/2012</v>
          </cell>
          <cell r="D226" t="str">
            <v>RUIDIAZ, CRISTIAN ISMAEL</v>
          </cell>
          <cell r="F226" t="str">
            <v>NBX</v>
          </cell>
          <cell r="G226">
            <v>1604</v>
          </cell>
          <cell r="I226">
            <v>540</v>
          </cell>
          <cell r="J226">
            <v>551</v>
          </cell>
          <cell r="K226" t="str">
            <v>***Nuevo Produccion Tarde</v>
          </cell>
          <cell r="M226" t="str">
            <v xml:space="preserve">Planta 1                                          </v>
          </cell>
          <cell r="N226" t="str">
            <v xml:space="preserve">Planta 1                                          </v>
          </cell>
          <cell r="O226">
            <v>551</v>
          </cell>
          <cell r="P226" t="str">
            <v xml:space="preserve">REGIS                                             </v>
          </cell>
          <cell r="Q226" t="str">
            <v xml:space="preserve">9159-AA U  INTERIOR                               </v>
          </cell>
          <cell r="R226" t="str">
            <v>AIRE-UNID.INTERIOR TARDE</v>
          </cell>
          <cell r="S226" t="str">
            <v xml:space="preserve">MOD       </v>
          </cell>
        </row>
        <row r="227">
          <cell r="A227" t="str">
            <v>NBX1605</v>
          </cell>
          <cell r="B227" t="str">
            <v>17/02/2012</v>
          </cell>
          <cell r="D227" t="str">
            <v>HERRERA, HECTOR JULIO</v>
          </cell>
          <cell r="F227" t="str">
            <v>NBX</v>
          </cell>
          <cell r="G227">
            <v>1605</v>
          </cell>
          <cell r="I227">
            <v>540</v>
          </cell>
          <cell r="J227">
            <v>567</v>
          </cell>
          <cell r="K227" t="str">
            <v>***Nuevo Produccion Tarde</v>
          </cell>
          <cell r="M227" t="str">
            <v xml:space="preserve">Planta 1                                          </v>
          </cell>
          <cell r="N227" t="str">
            <v xml:space="preserve">Planta 1                                          </v>
          </cell>
          <cell r="O227">
            <v>567</v>
          </cell>
          <cell r="P227" t="str">
            <v xml:space="preserve">REGIS                                             </v>
          </cell>
          <cell r="Q227" t="str">
            <v xml:space="preserve">9160-AA U EXTERIOR                                </v>
          </cell>
          <cell r="R227" t="str">
            <v>AIRE-UNID.INTERIOR TARDE</v>
          </cell>
          <cell r="S227" t="str">
            <v xml:space="preserve">MOD       </v>
          </cell>
        </row>
        <row r="228">
          <cell r="A228" t="str">
            <v>NBX1606</v>
          </cell>
          <cell r="B228" t="str">
            <v>17/02/2012</v>
          </cell>
          <cell r="D228" t="str">
            <v>RIVAS, ORLANDO ADRIAN</v>
          </cell>
          <cell r="F228" t="str">
            <v>NBX</v>
          </cell>
          <cell r="G228">
            <v>1606</v>
          </cell>
          <cell r="I228">
            <v>540</v>
          </cell>
          <cell r="J228">
            <v>540</v>
          </cell>
          <cell r="K228" t="str">
            <v>Producción Mañana</v>
          </cell>
          <cell r="M228" t="str">
            <v xml:space="preserve">Planta 1                                          </v>
          </cell>
          <cell r="N228" t="str">
            <v xml:space="preserve">General                                           </v>
          </cell>
          <cell r="O228">
            <v>1440</v>
          </cell>
          <cell r="P228" t="str">
            <v xml:space="preserve">(3) Enfermedad Mensual N/Justif HT                </v>
          </cell>
          <cell r="Q228" t="str">
            <v xml:space="preserve">9159-AA U  INTERIOR                               </v>
          </cell>
          <cell r="S228" t="str">
            <v xml:space="preserve">MOD       </v>
          </cell>
        </row>
        <row r="229">
          <cell r="A229" t="str">
            <v>NBX1668</v>
          </cell>
          <cell r="B229" t="str">
            <v>17/02/2012</v>
          </cell>
          <cell r="D229" t="str">
            <v>GIL, GABRIEL CARLOS</v>
          </cell>
          <cell r="F229" t="str">
            <v>NBX</v>
          </cell>
          <cell r="G229">
            <v>1668</v>
          </cell>
          <cell r="I229">
            <v>540</v>
          </cell>
          <cell r="J229">
            <v>567</v>
          </cell>
          <cell r="K229" t="str">
            <v>***Nuevo Produccion Tarde</v>
          </cell>
          <cell r="M229" t="str">
            <v xml:space="preserve">Planta 1                                          </v>
          </cell>
          <cell r="N229" t="str">
            <v xml:space="preserve">Planta 1                                          </v>
          </cell>
          <cell r="O229">
            <v>567</v>
          </cell>
          <cell r="P229" t="str">
            <v xml:space="preserve">REGIS                                             </v>
          </cell>
          <cell r="Q229" t="str">
            <v xml:space="preserve">9165- AA VENTANA                                  </v>
          </cell>
          <cell r="R229" t="str">
            <v>AIRE-VENTANA TARDE</v>
          </cell>
          <cell r="S229" t="str">
            <v xml:space="preserve">MOD       </v>
          </cell>
        </row>
        <row r="230">
          <cell r="A230" t="str">
            <v>NBX1669</v>
          </cell>
          <cell r="B230" t="str">
            <v>17/02/2012</v>
          </cell>
          <cell r="D230" t="str">
            <v>BRIGNONE, JUAN CARLOS</v>
          </cell>
          <cell r="F230" t="str">
            <v>NBX</v>
          </cell>
          <cell r="G230">
            <v>1669</v>
          </cell>
          <cell r="I230">
            <v>540</v>
          </cell>
          <cell r="J230">
            <v>542</v>
          </cell>
          <cell r="K230" t="str">
            <v>***Nuevo Produccion Tarde</v>
          </cell>
          <cell r="M230" t="str">
            <v xml:space="preserve">Planta 1                                          </v>
          </cell>
          <cell r="N230" t="str">
            <v xml:space="preserve">General                                           </v>
          </cell>
          <cell r="O230">
            <v>170</v>
          </cell>
          <cell r="P230" t="str">
            <v xml:space="preserve">(2) Horas Llegada Tarde HT                        </v>
          </cell>
          <cell r="Q230" t="str">
            <v xml:space="preserve">9159-AA U  INTERIOR                               </v>
          </cell>
          <cell r="R230" t="str">
            <v>AIRE-UNID.INTERIOR TARDE</v>
          </cell>
          <cell r="S230" t="str">
            <v xml:space="preserve">MOD       </v>
          </cell>
        </row>
        <row r="231">
          <cell r="A231" t="str">
            <v>NBX1669</v>
          </cell>
          <cell r="B231" t="str">
            <v>17/02/2012</v>
          </cell>
          <cell r="D231" t="str">
            <v>BRIGNONE, JUAN CARLOS</v>
          </cell>
          <cell r="F231" t="str">
            <v>NBX</v>
          </cell>
          <cell r="G231">
            <v>1669</v>
          </cell>
          <cell r="I231">
            <v>540</v>
          </cell>
          <cell r="J231">
            <v>542</v>
          </cell>
          <cell r="K231" t="str">
            <v>***Nuevo Produccion Tarde</v>
          </cell>
          <cell r="M231" t="str">
            <v xml:space="preserve">Planta 1                                          </v>
          </cell>
          <cell r="N231" t="str">
            <v xml:space="preserve">Planta 1                                          </v>
          </cell>
          <cell r="O231">
            <v>372</v>
          </cell>
          <cell r="P231" t="str">
            <v xml:space="preserve">REGIS                                             </v>
          </cell>
          <cell r="Q231" t="str">
            <v xml:space="preserve">9159-AA U  INTERIOR                               </v>
          </cell>
          <cell r="R231" t="str">
            <v>AIRE-UNID.INTERIOR TARDE</v>
          </cell>
          <cell r="S231" t="str">
            <v xml:space="preserve">MOD       </v>
          </cell>
        </row>
        <row r="232">
          <cell r="A232" t="str">
            <v>NBX1696</v>
          </cell>
          <cell r="B232" t="str">
            <v>17/02/2012</v>
          </cell>
          <cell r="D232" t="str">
            <v>DURAN, RAGUSA EZEQUIEL ALEJANDRO</v>
          </cell>
          <cell r="F232" t="str">
            <v>NBX</v>
          </cell>
          <cell r="G232">
            <v>1696</v>
          </cell>
          <cell r="I232">
            <v>540</v>
          </cell>
          <cell r="J232">
            <v>540</v>
          </cell>
          <cell r="K232" t="str">
            <v>***Nuevo Produccion Tarde</v>
          </cell>
          <cell r="M232" t="str">
            <v xml:space="preserve">Planta 1                                          </v>
          </cell>
          <cell r="N232" t="str">
            <v xml:space="preserve">General                                           </v>
          </cell>
          <cell r="O232">
            <v>2</v>
          </cell>
          <cell r="P232" t="str">
            <v xml:space="preserve">(2) Horas Llegada Tarde HT                        </v>
          </cell>
          <cell r="Q232" t="str">
            <v xml:space="preserve">9160-AA U EXTERIOR                                </v>
          </cell>
          <cell r="S232" t="str">
            <v xml:space="preserve">MOD       </v>
          </cell>
        </row>
        <row r="233">
          <cell r="A233" t="str">
            <v>NBX1696</v>
          </cell>
          <cell r="B233" t="str">
            <v>17/02/2012</v>
          </cell>
          <cell r="D233" t="str">
            <v>DURAN, RAGUSA EZEQUIEL ALEJANDRO</v>
          </cell>
          <cell r="F233" t="str">
            <v>NBX</v>
          </cell>
          <cell r="G233">
            <v>1696</v>
          </cell>
          <cell r="I233">
            <v>540</v>
          </cell>
          <cell r="J233">
            <v>540</v>
          </cell>
          <cell r="K233" t="str">
            <v>***Nuevo Produccion Tarde</v>
          </cell>
          <cell r="M233" t="str">
            <v xml:space="preserve">Planta 1                                          </v>
          </cell>
          <cell r="N233" t="str">
            <v xml:space="preserve">General                                           </v>
          </cell>
          <cell r="O233">
            <v>294</v>
          </cell>
          <cell r="P233" t="str">
            <v xml:space="preserve">(2) Horas Lic sin goce HT                         </v>
          </cell>
          <cell r="Q233" t="str">
            <v xml:space="preserve">9160-AA U EXTERIOR                                </v>
          </cell>
          <cell r="S233" t="str">
            <v xml:space="preserve">MOD       </v>
          </cell>
        </row>
        <row r="234">
          <cell r="A234" t="str">
            <v>NBX1696</v>
          </cell>
          <cell r="B234" t="str">
            <v>17/02/2012</v>
          </cell>
          <cell r="D234" t="str">
            <v>DURAN, RAGUSA EZEQUIEL ALEJANDRO</v>
          </cell>
          <cell r="F234" t="str">
            <v>NBX</v>
          </cell>
          <cell r="G234">
            <v>1696</v>
          </cell>
          <cell r="I234">
            <v>540</v>
          </cell>
          <cell r="J234">
            <v>540</v>
          </cell>
          <cell r="K234" t="str">
            <v>***Nuevo Produccion Tarde</v>
          </cell>
          <cell r="M234" t="str">
            <v xml:space="preserve">Planta 1                                          </v>
          </cell>
          <cell r="N234" t="str">
            <v xml:space="preserve">Planta 1                                          </v>
          </cell>
          <cell r="O234">
            <v>392</v>
          </cell>
          <cell r="P234" t="str">
            <v xml:space="preserve">REGIS                                             </v>
          </cell>
          <cell r="Q234" t="str">
            <v xml:space="preserve">9160-AA U EXTERIOR                                </v>
          </cell>
          <cell r="S234" t="str">
            <v xml:space="preserve">MOD       </v>
          </cell>
        </row>
        <row r="235">
          <cell r="A235" t="str">
            <v>NBX171</v>
          </cell>
          <cell r="B235" t="str">
            <v>17/02/2012</v>
          </cell>
          <cell r="D235" t="str">
            <v>RUIZ, BRAULIO FABIAN</v>
          </cell>
          <cell r="F235" t="str">
            <v>NBX</v>
          </cell>
          <cell r="G235">
            <v>171</v>
          </cell>
          <cell r="I235">
            <v>540</v>
          </cell>
          <cell r="J235">
            <v>567</v>
          </cell>
          <cell r="K235" t="str">
            <v>***Nuevo Produccion Tarde</v>
          </cell>
          <cell r="M235" t="str">
            <v xml:space="preserve">Planta 1                                          </v>
          </cell>
          <cell r="N235" t="str">
            <v xml:space="preserve">Planta 1                                          </v>
          </cell>
          <cell r="O235">
            <v>567</v>
          </cell>
          <cell r="P235" t="str">
            <v xml:space="preserve">REGIS                                             </v>
          </cell>
          <cell r="Q235" t="str">
            <v xml:space="preserve">9163-AA SOLDADURA Y DOBLADORA                     </v>
          </cell>
          <cell r="R235" t="str">
            <v>AIRE-SOLDADURA TARDE</v>
          </cell>
          <cell r="S235" t="str">
            <v xml:space="preserve">MOD       </v>
          </cell>
        </row>
        <row r="236">
          <cell r="A236" t="str">
            <v>NBX1711</v>
          </cell>
          <cell r="B236" t="str">
            <v>17/02/2012</v>
          </cell>
          <cell r="D236" t="str">
            <v>LIPPI, URFINI EMILIANO VALERIO</v>
          </cell>
          <cell r="F236" t="str">
            <v>NBX</v>
          </cell>
          <cell r="G236">
            <v>1711</v>
          </cell>
          <cell r="I236">
            <v>540</v>
          </cell>
          <cell r="J236">
            <v>665</v>
          </cell>
          <cell r="K236" t="str">
            <v>Lu Vi 18 hs a 3 hs LUNES</v>
          </cell>
          <cell r="M236" t="str">
            <v xml:space="preserve">Planta 1                                          </v>
          </cell>
          <cell r="N236" t="str">
            <v xml:space="preserve">Planta 1                                          </v>
          </cell>
          <cell r="O236">
            <v>665</v>
          </cell>
          <cell r="P236" t="str">
            <v xml:space="preserve">REGIS                                             </v>
          </cell>
          <cell r="S236" t="str">
            <v xml:space="preserve">MOD       </v>
          </cell>
        </row>
        <row r="237">
          <cell r="A237" t="str">
            <v>NBX1728</v>
          </cell>
          <cell r="B237" t="str">
            <v>17/02/2012</v>
          </cell>
          <cell r="D237" t="str">
            <v>GALLARDO, SANDOVAL VICTOR MARTIN</v>
          </cell>
          <cell r="F237" t="str">
            <v>NBX</v>
          </cell>
          <cell r="G237">
            <v>1728</v>
          </cell>
          <cell r="I237">
            <v>540</v>
          </cell>
          <cell r="J237">
            <v>739</v>
          </cell>
          <cell r="K237" t="str">
            <v>***Nuevo Produccion Tarde</v>
          </cell>
          <cell r="M237" t="str">
            <v xml:space="preserve">Planta 1                                          </v>
          </cell>
          <cell r="N237" t="str">
            <v xml:space="preserve">Planta 1                                          </v>
          </cell>
          <cell r="O237">
            <v>739</v>
          </cell>
          <cell r="P237" t="str">
            <v xml:space="preserve">REGIS                                             </v>
          </cell>
          <cell r="Q237" t="str">
            <v xml:space="preserve">9165- AA VENTANA                                  </v>
          </cell>
          <cell r="R237" t="str">
            <v>AIRE-VENTANA TARDE</v>
          </cell>
          <cell r="S237" t="str">
            <v xml:space="preserve">MOD       </v>
          </cell>
        </row>
        <row r="238">
          <cell r="A238" t="str">
            <v>NBX1738</v>
          </cell>
          <cell r="B238" t="str">
            <v>17/02/2012</v>
          </cell>
          <cell r="D238" t="str">
            <v>ARANDA, DIEGO HECTOR</v>
          </cell>
          <cell r="F238" t="str">
            <v>NBX</v>
          </cell>
          <cell r="G238">
            <v>1738</v>
          </cell>
          <cell r="I238">
            <v>540</v>
          </cell>
          <cell r="J238">
            <v>558</v>
          </cell>
          <cell r="K238" t="str">
            <v>Producción Mañana</v>
          </cell>
          <cell r="M238" t="str">
            <v xml:space="preserve">Planta 1                                          </v>
          </cell>
          <cell r="N238" t="str">
            <v xml:space="preserve">Planta 1                                          </v>
          </cell>
          <cell r="O238">
            <v>558</v>
          </cell>
          <cell r="P238" t="str">
            <v xml:space="preserve">REGIS                                             </v>
          </cell>
          <cell r="Q238" t="str">
            <v xml:space="preserve">9159-AA U  INTERIOR                               </v>
          </cell>
          <cell r="R238" t="str">
            <v>AIRE-UNID.INTERIOR</v>
          </cell>
          <cell r="S238" t="str">
            <v xml:space="preserve">MOD       </v>
          </cell>
        </row>
        <row r="239">
          <cell r="A239" t="str">
            <v>NBX1739</v>
          </cell>
          <cell r="B239" t="str">
            <v>17/02/2012</v>
          </cell>
          <cell r="D239" t="str">
            <v>BUJHAMER, EUFEMIO LEANDRO JAVIER</v>
          </cell>
          <cell r="F239" t="str">
            <v>NBX</v>
          </cell>
          <cell r="G239">
            <v>1739</v>
          </cell>
          <cell r="I239">
            <v>540</v>
          </cell>
          <cell r="J239">
            <v>566</v>
          </cell>
          <cell r="K239" t="str">
            <v>Producción Mañana</v>
          </cell>
          <cell r="M239" t="str">
            <v xml:space="preserve">Planta 1                                          </v>
          </cell>
          <cell r="N239" t="str">
            <v xml:space="preserve">General                                           </v>
          </cell>
          <cell r="O239">
            <v>99</v>
          </cell>
          <cell r="P239" t="str">
            <v xml:space="preserve">(2) Horas Lic sin goce HT                         </v>
          </cell>
          <cell r="Q239" t="str">
            <v xml:space="preserve">9159-AA U  INTERIOR                               </v>
          </cell>
          <cell r="R239" t="str">
            <v>AIRE-UNID.INTERIOR</v>
          </cell>
          <cell r="S239" t="str">
            <v xml:space="preserve">MOD       </v>
          </cell>
        </row>
        <row r="240">
          <cell r="A240" t="str">
            <v>NBX1739</v>
          </cell>
          <cell r="B240" t="str">
            <v>17/02/2012</v>
          </cell>
          <cell r="D240" t="str">
            <v>BUJHAMER, EUFEMIO LEANDRO JAVIER</v>
          </cell>
          <cell r="F240" t="str">
            <v>NBX</v>
          </cell>
          <cell r="G240">
            <v>1739</v>
          </cell>
          <cell r="I240">
            <v>540</v>
          </cell>
          <cell r="J240">
            <v>566</v>
          </cell>
          <cell r="K240" t="str">
            <v>Producción Mañana</v>
          </cell>
          <cell r="M240" t="str">
            <v xml:space="preserve">Planta 1                                          </v>
          </cell>
          <cell r="N240" t="str">
            <v xml:space="preserve">Planta 1                                          </v>
          </cell>
          <cell r="O240">
            <v>934</v>
          </cell>
          <cell r="P240" t="str">
            <v xml:space="preserve">REGIS                                             </v>
          </cell>
          <cell r="Q240" t="str">
            <v xml:space="preserve">9159-AA U  INTERIOR                               </v>
          </cell>
          <cell r="R240" t="str">
            <v>AIRE-UNID.INTERIOR</v>
          </cell>
          <cell r="S240" t="str">
            <v xml:space="preserve">MOD       </v>
          </cell>
        </row>
        <row r="241">
          <cell r="A241" t="str">
            <v>NBX1740</v>
          </cell>
          <cell r="B241" t="str">
            <v>17/02/2012</v>
          </cell>
          <cell r="D241" t="str">
            <v>VASQUETTO, PABLO MAURICIO</v>
          </cell>
          <cell r="F241" t="str">
            <v>NBX</v>
          </cell>
          <cell r="G241">
            <v>1740</v>
          </cell>
          <cell r="I241">
            <v>540</v>
          </cell>
          <cell r="J241">
            <v>552</v>
          </cell>
          <cell r="K241" t="str">
            <v>Producción Mañana</v>
          </cell>
          <cell r="M241" t="str">
            <v xml:space="preserve">Planta 1                                          </v>
          </cell>
          <cell r="N241" t="str">
            <v xml:space="preserve">Planta 1                                          </v>
          </cell>
          <cell r="O241">
            <v>552</v>
          </cell>
          <cell r="P241" t="str">
            <v xml:space="preserve">REGIS                                             </v>
          </cell>
          <cell r="Q241" t="str">
            <v xml:space="preserve">9159-AA U  INTERIOR                               </v>
          </cell>
          <cell r="R241" t="str">
            <v>AIRE-UNID.INTERIOR</v>
          </cell>
          <cell r="S241" t="str">
            <v xml:space="preserve">MOD       </v>
          </cell>
        </row>
        <row r="242">
          <cell r="A242" t="str">
            <v>NBX1747</v>
          </cell>
          <cell r="B242" t="str">
            <v>17/02/2012</v>
          </cell>
          <cell r="D242" t="str">
            <v>FIGUEROA, FACUNDO ALFREDO</v>
          </cell>
          <cell r="F242" t="str">
            <v>NBX</v>
          </cell>
          <cell r="G242">
            <v>1747</v>
          </cell>
          <cell r="I242">
            <v>540</v>
          </cell>
          <cell r="J242">
            <v>569</v>
          </cell>
          <cell r="K242" t="str">
            <v>Producción Mañana</v>
          </cell>
          <cell r="M242" t="str">
            <v xml:space="preserve">Planta 1                                          </v>
          </cell>
          <cell r="N242" t="str">
            <v xml:space="preserve">Planta 1                                          </v>
          </cell>
          <cell r="O242">
            <v>569</v>
          </cell>
          <cell r="P242" t="str">
            <v xml:space="preserve">REGIS                                             </v>
          </cell>
          <cell r="Q242" t="str">
            <v xml:space="preserve">9191-AUDIO NOBLEX                                 </v>
          </cell>
          <cell r="R242" t="str">
            <v>AIRE-UNID.INTERIOR</v>
          </cell>
          <cell r="S242" t="str">
            <v xml:space="preserve">MOD       </v>
          </cell>
        </row>
        <row r="243">
          <cell r="A243" t="str">
            <v>NBX1752</v>
          </cell>
          <cell r="B243" t="str">
            <v>17/02/2012</v>
          </cell>
          <cell r="D243" t="str">
            <v>BAROSKI, DAMIAN ALEJANDRO</v>
          </cell>
          <cell r="F243" t="str">
            <v>NBX</v>
          </cell>
          <cell r="G243">
            <v>1752</v>
          </cell>
          <cell r="I243">
            <v>540</v>
          </cell>
          <cell r="J243">
            <v>566</v>
          </cell>
          <cell r="K243" t="str">
            <v>***Nuevo Produccion Tarde</v>
          </cell>
          <cell r="M243" t="str">
            <v xml:space="preserve">Planta 1                                          </v>
          </cell>
          <cell r="N243" t="str">
            <v xml:space="preserve">Planta 1                                          </v>
          </cell>
          <cell r="O243">
            <v>1132</v>
          </cell>
          <cell r="P243" t="str">
            <v xml:space="preserve">REGIS                                             </v>
          </cell>
          <cell r="Q243" t="str">
            <v xml:space="preserve">9159-AA U  INTERIOR                               </v>
          </cell>
          <cell r="R243" t="str">
            <v>AIRE-UNID.INTERIOR TARDE</v>
          </cell>
          <cell r="S243" t="str">
            <v xml:space="preserve">MOD       </v>
          </cell>
        </row>
        <row r="244">
          <cell r="A244" t="str">
            <v>NBX1752</v>
          </cell>
          <cell r="B244" t="str">
            <v>17/02/2012</v>
          </cell>
          <cell r="D244" t="str">
            <v>BAROSKI, DAMIAN ALEJANDRO</v>
          </cell>
          <cell r="F244" t="str">
            <v>NBX</v>
          </cell>
          <cell r="G244">
            <v>1752</v>
          </cell>
          <cell r="I244">
            <v>540</v>
          </cell>
          <cell r="J244">
            <v>566</v>
          </cell>
          <cell r="K244" t="str">
            <v>***Nuevo Produccion Tarde</v>
          </cell>
          <cell r="M244" t="str">
            <v xml:space="preserve">Planta 1                                          </v>
          </cell>
          <cell r="N244" t="str">
            <v xml:space="preserve">Planta 1                                          </v>
          </cell>
          <cell r="O244">
            <v>1132</v>
          </cell>
          <cell r="P244" t="str">
            <v xml:space="preserve">REGIS                                             </v>
          </cell>
          <cell r="Q244" t="str">
            <v xml:space="preserve">9179-LCD2 (LG)                                    </v>
          </cell>
          <cell r="R244" t="str">
            <v>AIRE-UNID.INTERIOR TARDE</v>
          </cell>
          <cell r="S244" t="str">
            <v xml:space="preserve">MOD       </v>
          </cell>
        </row>
        <row r="245">
          <cell r="A245" t="str">
            <v>NBX1776</v>
          </cell>
          <cell r="B245" t="str">
            <v>17/02/2012</v>
          </cell>
          <cell r="D245" t="str">
            <v>ANDAN, JOFRE OSMAN AMIR</v>
          </cell>
          <cell r="F245" t="str">
            <v>NBX</v>
          </cell>
          <cell r="G245">
            <v>1776</v>
          </cell>
          <cell r="I245">
            <v>540</v>
          </cell>
          <cell r="J245">
            <v>556</v>
          </cell>
          <cell r="K245" t="str">
            <v>***Nuevo Produccion Tarde</v>
          </cell>
          <cell r="M245" t="str">
            <v xml:space="preserve">Planta 1                                          </v>
          </cell>
          <cell r="N245" t="str">
            <v xml:space="preserve">Planta 1                                          </v>
          </cell>
          <cell r="O245">
            <v>556</v>
          </cell>
          <cell r="P245" t="str">
            <v xml:space="preserve">REGIS                                             </v>
          </cell>
          <cell r="Q245" t="str">
            <v xml:space="preserve">9165- AA VENTANA                                  </v>
          </cell>
          <cell r="R245" t="str">
            <v>AIRE-VENTANA TARDE</v>
          </cell>
          <cell r="S245" t="str">
            <v xml:space="preserve">MOD       </v>
          </cell>
        </row>
        <row r="246">
          <cell r="A246" t="str">
            <v>NBX1776</v>
          </cell>
          <cell r="B246" t="str">
            <v>17/02/2012</v>
          </cell>
          <cell r="D246" t="str">
            <v>ANDAN, JOFRE OSMAN AMIR</v>
          </cell>
          <cell r="F246" t="str">
            <v>NBX</v>
          </cell>
          <cell r="G246">
            <v>1776</v>
          </cell>
          <cell r="I246">
            <v>540</v>
          </cell>
          <cell r="J246">
            <v>556</v>
          </cell>
          <cell r="K246" t="str">
            <v>***Nuevo Produccion Tarde</v>
          </cell>
          <cell r="M246" t="str">
            <v xml:space="preserve">Planta 1                                          </v>
          </cell>
          <cell r="N246" t="str">
            <v xml:space="preserve">Planta 1                                          </v>
          </cell>
          <cell r="O246">
            <v>556</v>
          </cell>
          <cell r="P246" t="str">
            <v xml:space="preserve">REGIS                                             </v>
          </cell>
          <cell r="Q246" t="str">
            <v xml:space="preserve">9192-AUDIO SONY                                   </v>
          </cell>
          <cell r="R246" t="str">
            <v>AIRE-VENTANA TARDE</v>
          </cell>
          <cell r="S246" t="str">
            <v xml:space="preserve">MOD       </v>
          </cell>
        </row>
        <row r="247">
          <cell r="A247" t="str">
            <v>NBX1778</v>
          </cell>
          <cell r="B247" t="str">
            <v>17/02/2012</v>
          </cell>
          <cell r="D247" t="str">
            <v>MARQUEZ, JUAN MARIA</v>
          </cell>
          <cell r="F247" t="str">
            <v>NBX</v>
          </cell>
          <cell r="G247">
            <v>1778</v>
          </cell>
          <cell r="I247">
            <v>540</v>
          </cell>
          <cell r="J247">
            <v>540</v>
          </cell>
          <cell r="K247" t="str">
            <v>***Nuevo Produccion Tarde</v>
          </cell>
          <cell r="M247" t="str">
            <v xml:space="preserve">Planta 1                                          </v>
          </cell>
          <cell r="N247" t="str">
            <v xml:space="preserve">General                                           </v>
          </cell>
          <cell r="O247">
            <v>143</v>
          </cell>
          <cell r="P247" t="str">
            <v xml:space="preserve">(2) Horas Llegada Tarde HT                        </v>
          </cell>
          <cell r="Q247" t="str">
            <v xml:space="preserve">9163-AA SOLDADURA Y DOBLADORA                     </v>
          </cell>
          <cell r="R247" t="str">
            <v>AIRE-SOLD.SUB.LINEA TARDE</v>
          </cell>
          <cell r="S247" t="str">
            <v xml:space="preserve">MOD       </v>
          </cell>
        </row>
        <row r="248">
          <cell r="A248" t="str">
            <v>NBX1778</v>
          </cell>
          <cell r="B248" t="str">
            <v>17/02/2012</v>
          </cell>
          <cell r="D248" t="str">
            <v>MARQUEZ, JUAN MARIA</v>
          </cell>
          <cell r="F248" t="str">
            <v>NBX</v>
          </cell>
          <cell r="G248">
            <v>1778</v>
          </cell>
          <cell r="I248">
            <v>540</v>
          </cell>
          <cell r="J248">
            <v>540</v>
          </cell>
          <cell r="K248" t="str">
            <v>***Nuevo Produccion Tarde</v>
          </cell>
          <cell r="M248" t="str">
            <v xml:space="preserve">Planta 1                                          </v>
          </cell>
          <cell r="N248" t="str">
            <v xml:space="preserve">Planta 1                                          </v>
          </cell>
          <cell r="O248">
            <v>397</v>
          </cell>
          <cell r="P248" t="str">
            <v xml:space="preserve">REGIS                                             </v>
          </cell>
          <cell r="Q248" t="str">
            <v xml:space="preserve">9163-AA SOLDADURA Y DOBLADORA                     </v>
          </cell>
          <cell r="R248" t="str">
            <v>AIRE-SOLD.SUB.LINEA TARDE</v>
          </cell>
          <cell r="S248" t="str">
            <v xml:space="preserve">MOD       </v>
          </cell>
        </row>
        <row r="249">
          <cell r="A249" t="str">
            <v>NBX1779</v>
          </cell>
          <cell r="B249" t="str">
            <v>17/02/2012</v>
          </cell>
          <cell r="D249" t="str">
            <v>RODA, MARIO JAVIER</v>
          </cell>
          <cell r="F249" t="str">
            <v>NBX</v>
          </cell>
          <cell r="G249">
            <v>1779</v>
          </cell>
          <cell r="I249">
            <v>540</v>
          </cell>
          <cell r="J249">
            <v>761</v>
          </cell>
          <cell r="K249" t="str">
            <v>***Nuevo Produccion Tarde</v>
          </cell>
          <cell r="M249" t="str">
            <v xml:space="preserve">Planta 1                                          </v>
          </cell>
          <cell r="N249" t="str">
            <v xml:space="preserve">Planta 1                                          </v>
          </cell>
          <cell r="O249">
            <v>761</v>
          </cell>
          <cell r="P249" t="str">
            <v xml:space="preserve">REGIS                                             </v>
          </cell>
          <cell r="Q249" t="str">
            <v xml:space="preserve">9192-AUDIO SONY                                   </v>
          </cell>
          <cell r="R249" t="str">
            <v>AIRE-SOLDADURA TARDE</v>
          </cell>
          <cell r="S249" t="str">
            <v xml:space="preserve">MOD       </v>
          </cell>
        </row>
        <row r="250">
          <cell r="A250" t="str">
            <v>NBX1784</v>
          </cell>
          <cell r="B250" t="str">
            <v>17/02/2012</v>
          </cell>
          <cell r="D250" t="str">
            <v>TEVEZ, HECTOR DANTE</v>
          </cell>
          <cell r="F250" t="str">
            <v>NBX</v>
          </cell>
          <cell r="G250">
            <v>1784</v>
          </cell>
          <cell r="I250">
            <v>540</v>
          </cell>
          <cell r="J250">
            <v>540</v>
          </cell>
          <cell r="K250" t="str">
            <v>***Nuevo Produccion Tarde</v>
          </cell>
          <cell r="M250" t="str">
            <v xml:space="preserve">Planta 1                                          </v>
          </cell>
          <cell r="N250" t="str">
            <v xml:space="preserve">General                                           </v>
          </cell>
          <cell r="O250">
            <v>840</v>
          </cell>
          <cell r="P250" t="str">
            <v xml:space="preserve">(3) Enfermedad Mensual HT                         </v>
          </cell>
          <cell r="Q250" t="str">
            <v xml:space="preserve">9159-AA U  INTERIOR                               </v>
          </cell>
          <cell r="S250" t="str">
            <v xml:space="preserve">MOD       </v>
          </cell>
        </row>
        <row r="251">
          <cell r="A251" t="str">
            <v>NBX18</v>
          </cell>
          <cell r="B251" t="str">
            <v>17/02/2012</v>
          </cell>
          <cell r="D251" t="str">
            <v>BOTTAZZI, ADRIAN OSVALDO</v>
          </cell>
          <cell r="F251" t="str">
            <v>NBX</v>
          </cell>
          <cell r="G251">
            <v>18</v>
          </cell>
          <cell r="I251">
            <v>540</v>
          </cell>
          <cell r="J251">
            <v>540</v>
          </cell>
          <cell r="K251" t="str">
            <v>Producción Mañana</v>
          </cell>
          <cell r="M251" t="str">
            <v xml:space="preserve">Planta 1                                          </v>
          </cell>
          <cell r="N251" t="str">
            <v xml:space="preserve">General                                           </v>
          </cell>
          <cell r="O251">
            <v>1440</v>
          </cell>
          <cell r="P251" t="str">
            <v xml:space="preserve">(3) Vacaciones HT                                 </v>
          </cell>
          <cell r="Q251" t="str">
            <v xml:space="preserve">9163-AA SOLDADURA Y DOBLADORA                     </v>
          </cell>
          <cell r="S251" t="str">
            <v xml:space="preserve">MOI       </v>
          </cell>
        </row>
        <row r="252">
          <cell r="A252" t="str">
            <v>NBX1820</v>
          </cell>
          <cell r="B252" t="str">
            <v>17/02/2012</v>
          </cell>
          <cell r="D252" t="str">
            <v>ALVAREZ, JOSE ARIEL AGUSTIN</v>
          </cell>
          <cell r="F252" t="str">
            <v>NBX</v>
          </cell>
          <cell r="G252">
            <v>1820</v>
          </cell>
          <cell r="I252">
            <v>540</v>
          </cell>
          <cell r="J252">
            <v>562</v>
          </cell>
          <cell r="K252" t="str">
            <v>***Nuevo Produccion Tarde</v>
          </cell>
          <cell r="M252" t="str">
            <v xml:space="preserve">Planta 1                                          </v>
          </cell>
          <cell r="N252" t="str">
            <v xml:space="preserve">Planta 1                                          </v>
          </cell>
          <cell r="O252">
            <v>562</v>
          </cell>
          <cell r="P252" t="str">
            <v xml:space="preserve">REGIS                                             </v>
          </cell>
          <cell r="Q252" t="str">
            <v xml:space="preserve">9163-AA SOLDADURA Y DOBLADORA                     </v>
          </cell>
          <cell r="R252" t="str">
            <v>AIRE-SOLD.SUB.LINEA TARDE</v>
          </cell>
          <cell r="S252" t="str">
            <v xml:space="preserve">MOD       </v>
          </cell>
        </row>
        <row r="253">
          <cell r="A253" t="str">
            <v>NBX1820</v>
          </cell>
          <cell r="B253" t="str">
            <v>17/02/2012</v>
          </cell>
          <cell r="D253" t="str">
            <v>ALVAREZ, JOSE ARIEL AGUSTIN</v>
          </cell>
          <cell r="F253" t="str">
            <v>NBX</v>
          </cell>
          <cell r="G253">
            <v>1820</v>
          </cell>
          <cell r="I253">
            <v>540</v>
          </cell>
          <cell r="J253">
            <v>562</v>
          </cell>
          <cell r="K253" t="str">
            <v>***Nuevo Produccion Tarde</v>
          </cell>
          <cell r="M253" t="str">
            <v xml:space="preserve">Planta 1                                          </v>
          </cell>
          <cell r="N253" t="str">
            <v xml:space="preserve">Planta 1                                          </v>
          </cell>
          <cell r="O253">
            <v>562</v>
          </cell>
          <cell r="P253" t="str">
            <v xml:space="preserve">REGIS                                             </v>
          </cell>
          <cell r="Q253" t="str">
            <v xml:space="preserve">9179-LCD2 (LG)                                    </v>
          </cell>
          <cell r="R253" t="str">
            <v>AIRE-SOLD.SUB.LINEA TARDE</v>
          </cell>
          <cell r="S253" t="str">
            <v xml:space="preserve">MOD       </v>
          </cell>
        </row>
        <row r="254">
          <cell r="A254" t="str">
            <v>NBX1836</v>
          </cell>
          <cell r="B254" t="str">
            <v>17/02/2012</v>
          </cell>
          <cell r="D254" t="str">
            <v>PRIANTE, PAULO ALEJANDRO</v>
          </cell>
          <cell r="F254" t="str">
            <v>NBX</v>
          </cell>
          <cell r="G254">
            <v>1836</v>
          </cell>
          <cell r="I254">
            <v>540</v>
          </cell>
          <cell r="J254">
            <v>732</v>
          </cell>
          <cell r="K254" t="str">
            <v>***Nuevo Produccion Tarde</v>
          </cell>
          <cell r="M254" t="str">
            <v xml:space="preserve">Planta 1                                          </v>
          </cell>
          <cell r="N254" t="str">
            <v xml:space="preserve">Planta 1                                          </v>
          </cell>
          <cell r="O254">
            <v>732</v>
          </cell>
          <cell r="P254" t="str">
            <v xml:space="preserve">REGIS                                             </v>
          </cell>
          <cell r="Q254" t="str">
            <v xml:space="preserve">9165- AA VENTANA                                  </v>
          </cell>
          <cell r="R254" t="str">
            <v>AIRE-VENTANA TARDE</v>
          </cell>
          <cell r="S254" t="str">
            <v xml:space="preserve">MOD       </v>
          </cell>
        </row>
        <row r="255">
          <cell r="A255" t="str">
            <v>NBX1838</v>
          </cell>
          <cell r="B255" t="str">
            <v>17/02/2012</v>
          </cell>
          <cell r="D255" t="str">
            <v>POBEDA, MARGARITA</v>
          </cell>
          <cell r="F255" t="str">
            <v>NBX</v>
          </cell>
          <cell r="G255">
            <v>1838</v>
          </cell>
          <cell r="I255">
            <v>540</v>
          </cell>
          <cell r="J255">
            <v>570</v>
          </cell>
          <cell r="K255" t="str">
            <v>***Nuevo Produccion Tarde</v>
          </cell>
          <cell r="M255" t="str">
            <v xml:space="preserve">Planta 1                                          </v>
          </cell>
          <cell r="N255" t="str">
            <v xml:space="preserve">Planta 1                                          </v>
          </cell>
          <cell r="O255">
            <v>570</v>
          </cell>
          <cell r="P255" t="str">
            <v xml:space="preserve">REGIS                                             </v>
          </cell>
          <cell r="Q255" t="str">
            <v xml:space="preserve">9159-AA U  INTERIOR                               </v>
          </cell>
          <cell r="R255" t="str">
            <v>AIRE-INS.ML TARDE</v>
          </cell>
          <cell r="S255" t="str">
            <v xml:space="preserve">MOD       </v>
          </cell>
        </row>
        <row r="256">
          <cell r="A256" t="str">
            <v>NBX1839</v>
          </cell>
          <cell r="B256" t="str">
            <v>17/02/2012</v>
          </cell>
          <cell r="D256" t="str">
            <v>LORENZO, GARCIA ESMERALDA CRISTINA</v>
          </cell>
          <cell r="F256" t="str">
            <v>NBX</v>
          </cell>
          <cell r="G256">
            <v>1839</v>
          </cell>
          <cell r="I256">
            <v>540</v>
          </cell>
          <cell r="J256">
            <v>568</v>
          </cell>
          <cell r="K256" t="str">
            <v>***Nuevo Produccion Tarde</v>
          </cell>
          <cell r="M256" t="str">
            <v xml:space="preserve">Planta 1                                          </v>
          </cell>
          <cell r="N256" t="str">
            <v xml:space="preserve">Planta 1                                          </v>
          </cell>
          <cell r="O256">
            <v>568</v>
          </cell>
          <cell r="P256" t="str">
            <v xml:space="preserve">REGIS                                             </v>
          </cell>
          <cell r="Q256" t="str">
            <v xml:space="preserve">9161-AA  INS Y  COMPL                             </v>
          </cell>
          <cell r="R256" t="str">
            <v>AIRE-INS.ML TARDE</v>
          </cell>
          <cell r="S256" t="str">
            <v xml:space="preserve">MOD       </v>
          </cell>
        </row>
        <row r="257">
          <cell r="A257" t="str">
            <v>NBX1840</v>
          </cell>
          <cell r="B257" t="str">
            <v>17/02/2012</v>
          </cell>
          <cell r="D257" t="str">
            <v>CORZO, LIDIA DEL VALLE</v>
          </cell>
          <cell r="F257" t="str">
            <v>NBX</v>
          </cell>
          <cell r="G257">
            <v>1840</v>
          </cell>
          <cell r="I257">
            <v>540</v>
          </cell>
          <cell r="J257">
            <v>568</v>
          </cell>
          <cell r="K257" t="str">
            <v>***Nuevo Produccion Tarde</v>
          </cell>
          <cell r="M257" t="str">
            <v xml:space="preserve">Planta 1                                          </v>
          </cell>
          <cell r="N257" t="str">
            <v xml:space="preserve">Planta 1                                          </v>
          </cell>
          <cell r="O257">
            <v>568</v>
          </cell>
          <cell r="P257" t="str">
            <v xml:space="preserve">REGIS                                             </v>
          </cell>
          <cell r="Q257" t="str">
            <v xml:space="preserve">9165- AA VENTANA                                  </v>
          </cell>
          <cell r="R257" t="str">
            <v>AIRE-UNID.INTERIOR TARDE</v>
          </cell>
          <cell r="S257" t="str">
            <v xml:space="preserve">MOD       </v>
          </cell>
        </row>
        <row r="258">
          <cell r="A258" t="str">
            <v>NBX1841</v>
          </cell>
          <cell r="B258" t="str">
            <v>17/02/2012</v>
          </cell>
          <cell r="D258" t="str">
            <v>CORTEZ, JAVIER EMILIO</v>
          </cell>
          <cell r="F258" t="str">
            <v>NBX</v>
          </cell>
          <cell r="G258">
            <v>1841</v>
          </cell>
          <cell r="I258">
            <v>540</v>
          </cell>
          <cell r="J258">
            <v>548</v>
          </cell>
          <cell r="K258" t="str">
            <v>de 8.30 a 17.30</v>
          </cell>
          <cell r="M258" t="str">
            <v xml:space="preserve">Planta 1                                          </v>
          </cell>
          <cell r="N258" t="str">
            <v xml:space="preserve">Planta 1                                          </v>
          </cell>
          <cell r="O258">
            <v>1096</v>
          </cell>
          <cell r="P258" t="str">
            <v xml:space="preserve">REGIS                                             </v>
          </cell>
          <cell r="S258" t="str">
            <v xml:space="preserve">MOI       </v>
          </cell>
        </row>
        <row r="259">
          <cell r="A259" t="str">
            <v>NBX1844</v>
          </cell>
          <cell r="B259" t="str">
            <v>17/02/2012</v>
          </cell>
          <cell r="D259" t="str">
            <v>MAMANI, RUBEN OSCAR</v>
          </cell>
          <cell r="F259" t="str">
            <v>NBX</v>
          </cell>
          <cell r="G259">
            <v>1844</v>
          </cell>
          <cell r="I259">
            <v>540</v>
          </cell>
          <cell r="J259">
            <v>557</v>
          </cell>
          <cell r="K259" t="str">
            <v>***Nuevo Produccion Tarde</v>
          </cell>
          <cell r="M259" t="str">
            <v xml:space="preserve">Planta 1                                          </v>
          </cell>
          <cell r="N259" t="str">
            <v xml:space="preserve">Planta 1                                          </v>
          </cell>
          <cell r="O259">
            <v>557</v>
          </cell>
          <cell r="P259" t="str">
            <v xml:space="preserve">REGIS                                             </v>
          </cell>
          <cell r="Q259" t="str">
            <v xml:space="preserve">9165- AA VENTANA                                  </v>
          </cell>
          <cell r="R259" t="str">
            <v>AIRE-VENTANA TARDE</v>
          </cell>
          <cell r="S259" t="str">
            <v xml:space="preserve">MOD       </v>
          </cell>
        </row>
        <row r="260">
          <cell r="A260" t="str">
            <v>NBX1846</v>
          </cell>
          <cell r="B260" t="str">
            <v>17/02/2012</v>
          </cell>
          <cell r="D260" t="str">
            <v>CACERES, LUCAS MAXIMILIANO</v>
          </cell>
          <cell r="F260" t="str">
            <v>NBX</v>
          </cell>
          <cell r="G260">
            <v>1846</v>
          </cell>
          <cell r="I260">
            <v>540</v>
          </cell>
          <cell r="J260">
            <v>565</v>
          </cell>
          <cell r="K260" t="str">
            <v>Producción Mañana</v>
          </cell>
          <cell r="M260" t="str">
            <v xml:space="preserve">Planta 1                                          </v>
          </cell>
          <cell r="N260" t="str">
            <v xml:space="preserve">Planta 1                                          </v>
          </cell>
          <cell r="O260">
            <v>565</v>
          </cell>
          <cell r="P260" t="str">
            <v xml:space="preserve">REGIS                                             </v>
          </cell>
          <cell r="Q260" t="str">
            <v xml:space="preserve">9165- AA VENTANA                                  </v>
          </cell>
          <cell r="R260" t="str">
            <v>AIRE-VENTANA</v>
          </cell>
          <cell r="S260" t="str">
            <v xml:space="preserve">MOD       </v>
          </cell>
        </row>
        <row r="261">
          <cell r="A261" t="str">
            <v>NBX1846</v>
          </cell>
          <cell r="B261" t="str">
            <v>17/02/2012</v>
          </cell>
          <cell r="D261" t="str">
            <v>CACERES, LUCAS MAXIMILIANO</v>
          </cell>
          <cell r="F261" t="str">
            <v>NBX</v>
          </cell>
          <cell r="G261">
            <v>1846</v>
          </cell>
          <cell r="I261">
            <v>540</v>
          </cell>
          <cell r="J261">
            <v>565</v>
          </cell>
          <cell r="K261" t="str">
            <v>Producción Mañana</v>
          </cell>
          <cell r="M261" t="str">
            <v xml:space="preserve">Planta 1                                          </v>
          </cell>
          <cell r="N261" t="str">
            <v xml:space="preserve">Planta 1                                          </v>
          </cell>
          <cell r="O261">
            <v>565</v>
          </cell>
          <cell r="P261" t="str">
            <v xml:space="preserve">REGIS                                             </v>
          </cell>
          <cell r="Q261" t="str">
            <v xml:space="preserve">CENTRO XXX                                        </v>
          </cell>
          <cell r="R261" t="str">
            <v>AIRE-VENTANA</v>
          </cell>
          <cell r="S261" t="str">
            <v xml:space="preserve">MOD       </v>
          </cell>
        </row>
        <row r="262">
          <cell r="A262" t="str">
            <v>NBX1847</v>
          </cell>
          <cell r="B262" t="str">
            <v>17/02/2012</v>
          </cell>
          <cell r="D262" t="str">
            <v>JARAMILLO, ALEJANDRO PEDRO</v>
          </cell>
          <cell r="F262" t="str">
            <v>NBX</v>
          </cell>
          <cell r="G262">
            <v>1847</v>
          </cell>
          <cell r="I262">
            <v>540</v>
          </cell>
          <cell r="J262">
            <v>559</v>
          </cell>
          <cell r="K262" t="str">
            <v>Producción Mañana</v>
          </cell>
          <cell r="M262" t="str">
            <v xml:space="preserve">Planta 1                                          </v>
          </cell>
          <cell r="N262" t="str">
            <v xml:space="preserve">Planta 1                                          </v>
          </cell>
          <cell r="O262">
            <v>559</v>
          </cell>
          <cell r="P262" t="str">
            <v xml:space="preserve">REGIS                                             </v>
          </cell>
          <cell r="Q262" t="str">
            <v xml:space="preserve">9163-AA SOLDADURA Y DOBLADORA                     </v>
          </cell>
          <cell r="R262" t="str">
            <v>AIRE-SOLD.SUB.LINEA</v>
          </cell>
          <cell r="S262" t="str">
            <v xml:space="preserve">MOD       </v>
          </cell>
        </row>
        <row r="263">
          <cell r="A263" t="str">
            <v>NBX1848</v>
          </cell>
          <cell r="B263" t="str">
            <v>17/02/2012</v>
          </cell>
          <cell r="D263" t="str">
            <v>CHAUQUE, DOUGLAS IVAN</v>
          </cell>
          <cell r="F263" t="str">
            <v>NBX</v>
          </cell>
          <cell r="G263">
            <v>1848</v>
          </cell>
          <cell r="I263">
            <v>540</v>
          </cell>
          <cell r="J263">
            <v>565</v>
          </cell>
          <cell r="K263" t="str">
            <v>Producción Mañana</v>
          </cell>
          <cell r="M263" t="str">
            <v xml:space="preserve">Planta 1                                          </v>
          </cell>
          <cell r="N263" t="str">
            <v xml:space="preserve">Planta 1                                          </v>
          </cell>
          <cell r="O263">
            <v>565</v>
          </cell>
          <cell r="P263" t="str">
            <v xml:space="preserve">REGIS                                             </v>
          </cell>
          <cell r="Q263" t="str">
            <v xml:space="preserve">9163-AA SOLDADURA Y DOBLADORA                     </v>
          </cell>
          <cell r="R263" t="str">
            <v>AIRE-SOLD.SUB.LINEA</v>
          </cell>
          <cell r="S263" t="str">
            <v xml:space="preserve">MOD       </v>
          </cell>
        </row>
        <row r="264">
          <cell r="A264" t="str">
            <v>NBX1849</v>
          </cell>
          <cell r="B264" t="str">
            <v>17/02/2012</v>
          </cell>
          <cell r="D264" t="str">
            <v>DIAZ, GUTIERREZ EMANUEL ALBERTO</v>
          </cell>
          <cell r="F264" t="str">
            <v>NBX</v>
          </cell>
          <cell r="G264">
            <v>1849</v>
          </cell>
          <cell r="I264">
            <v>540</v>
          </cell>
          <cell r="J264">
            <v>576</v>
          </cell>
          <cell r="K264" t="str">
            <v>Producción Mañana</v>
          </cell>
          <cell r="M264" t="str">
            <v xml:space="preserve">Planta 1                                          </v>
          </cell>
          <cell r="N264" t="str">
            <v xml:space="preserve">Planta 1                                          </v>
          </cell>
          <cell r="O264">
            <v>576</v>
          </cell>
          <cell r="P264" t="str">
            <v xml:space="preserve">REGIS                                             </v>
          </cell>
          <cell r="Q264" t="str">
            <v xml:space="preserve">9165- AA VENTANA                                  </v>
          </cell>
          <cell r="R264" t="str">
            <v>AIRE-VENTANA</v>
          </cell>
          <cell r="S264" t="str">
            <v xml:space="preserve">MOD       </v>
          </cell>
        </row>
        <row r="265">
          <cell r="A265" t="str">
            <v>NBX1850</v>
          </cell>
          <cell r="B265" t="str">
            <v>17/02/2012</v>
          </cell>
          <cell r="D265" t="str">
            <v>GOMEZ, IVAN DAVID</v>
          </cell>
          <cell r="F265" t="str">
            <v>NBX</v>
          </cell>
          <cell r="G265">
            <v>1850</v>
          </cell>
          <cell r="I265">
            <v>540</v>
          </cell>
          <cell r="J265">
            <v>567</v>
          </cell>
          <cell r="K265" t="str">
            <v>Producción Mañana</v>
          </cell>
          <cell r="M265" t="str">
            <v xml:space="preserve">Planta 1                                          </v>
          </cell>
          <cell r="N265" t="str">
            <v xml:space="preserve">Planta 1                                          </v>
          </cell>
          <cell r="O265">
            <v>567</v>
          </cell>
          <cell r="P265" t="str">
            <v xml:space="preserve">REGIS                                             </v>
          </cell>
          <cell r="Q265" t="str">
            <v xml:space="preserve">9163-AA SOLDADURA Y DOBLADORA                     </v>
          </cell>
          <cell r="R265" t="str">
            <v>AIRE-SOLD.SUB.LINEA</v>
          </cell>
          <cell r="S265" t="str">
            <v xml:space="preserve">MOD       </v>
          </cell>
        </row>
        <row r="266">
          <cell r="A266" t="str">
            <v>NBX1851</v>
          </cell>
          <cell r="B266" t="str">
            <v>17/02/2012</v>
          </cell>
          <cell r="D266" t="str">
            <v>FARIAS, JONATAN SAMUEL</v>
          </cell>
          <cell r="F266" t="str">
            <v>NBX</v>
          </cell>
          <cell r="G266">
            <v>1851</v>
          </cell>
          <cell r="I266">
            <v>540</v>
          </cell>
          <cell r="J266">
            <v>569</v>
          </cell>
          <cell r="K266" t="str">
            <v>Producción Mañana</v>
          </cell>
          <cell r="M266" t="str">
            <v xml:space="preserve">Planta 1                                          </v>
          </cell>
          <cell r="N266" t="str">
            <v xml:space="preserve">Planta 1                                          </v>
          </cell>
          <cell r="O266">
            <v>569</v>
          </cell>
          <cell r="P266" t="str">
            <v xml:space="preserve">REGIS                                             </v>
          </cell>
          <cell r="Q266" t="str">
            <v xml:space="preserve">9163-AA SOLDADURA Y DOBLADORA                     </v>
          </cell>
          <cell r="R266" t="str">
            <v>AIRE-SOLD.SUB.LINEA</v>
          </cell>
          <cell r="S266" t="str">
            <v xml:space="preserve">MOD       </v>
          </cell>
        </row>
        <row r="267">
          <cell r="A267" t="str">
            <v>NBX1852</v>
          </cell>
          <cell r="B267" t="str">
            <v>17/02/2012</v>
          </cell>
          <cell r="D267" t="str">
            <v>DEL, VALLE CARLOS DAVID</v>
          </cell>
          <cell r="F267" t="str">
            <v>NBX</v>
          </cell>
          <cell r="G267">
            <v>1852</v>
          </cell>
          <cell r="I267">
            <v>540</v>
          </cell>
          <cell r="J267">
            <v>574</v>
          </cell>
          <cell r="K267" t="str">
            <v>Producción Mañana</v>
          </cell>
          <cell r="M267" t="str">
            <v xml:space="preserve">Planta 1                                          </v>
          </cell>
          <cell r="N267" t="str">
            <v xml:space="preserve">Planta 1                                          </v>
          </cell>
          <cell r="O267">
            <v>574</v>
          </cell>
          <cell r="P267" t="str">
            <v xml:space="preserve">REGIS                                             </v>
          </cell>
          <cell r="Q267" t="str">
            <v xml:space="preserve">9159-AA U  INTERIOR                               </v>
          </cell>
          <cell r="S267" t="str">
            <v xml:space="preserve">MOD       </v>
          </cell>
        </row>
        <row r="268">
          <cell r="A268" t="str">
            <v>NBX1853</v>
          </cell>
          <cell r="B268" t="str">
            <v>17/02/2012</v>
          </cell>
          <cell r="D268" t="str">
            <v>GARAY, BRIZUELA WALTER GONZALO</v>
          </cell>
          <cell r="F268" t="str">
            <v>NBX</v>
          </cell>
          <cell r="G268">
            <v>1853</v>
          </cell>
          <cell r="I268">
            <v>540</v>
          </cell>
          <cell r="J268">
            <v>554</v>
          </cell>
          <cell r="K268" t="str">
            <v>Producción Mañana</v>
          </cell>
          <cell r="M268" t="str">
            <v xml:space="preserve">Planta 1                                          </v>
          </cell>
          <cell r="N268" t="str">
            <v xml:space="preserve">Planta 1                                          </v>
          </cell>
          <cell r="O268">
            <v>554</v>
          </cell>
          <cell r="P268" t="str">
            <v xml:space="preserve">REGIS                                             </v>
          </cell>
          <cell r="Q268" t="str">
            <v xml:space="preserve">9160-AA U EXTERIOR                                </v>
          </cell>
          <cell r="R268" t="str">
            <v>AIRE-UNID.EXTERIOR</v>
          </cell>
          <cell r="S268" t="str">
            <v xml:space="preserve">MOD       </v>
          </cell>
        </row>
        <row r="269">
          <cell r="A269" t="str">
            <v>NBX1854</v>
          </cell>
          <cell r="B269" t="str">
            <v>17/02/2012</v>
          </cell>
          <cell r="D269" t="str">
            <v>ZABALJAUREGUI, JULIO ALEJANDRO</v>
          </cell>
          <cell r="F269" t="str">
            <v>NBX</v>
          </cell>
          <cell r="G269">
            <v>1854</v>
          </cell>
          <cell r="I269">
            <v>540</v>
          </cell>
          <cell r="J269">
            <v>568</v>
          </cell>
          <cell r="K269" t="str">
            <v>Producción Mañana</v>
          </cell>
          <cell r="M269" t="str">
            <v xml:space="preserve">Planta 1                                          </v>
          </cell>
          <cell r="N269" t="str">
            <v xml:space="preserve">Planta 1                                          </v>
          </cell>
          <cell r="O269">
            <v>568</v>
          </cell>
          <cell r="P269" t="str">
            <v xml:space="preserve">REGIS                                             </v>
          </cell>
          <cell r="Q269" t="str">
            <v xml:space="preserve">9159-AA U  INTERIOR                               </v>
          </cell>
          <cell r="R269" t="str">
            <v>AIRE-UNID.INTERIOR</v>
          </cell>
          <cell r="S269" t="str">
            <v xml:space="preserve">MOD       </v>
          </cell>
        </row>
        <row r="270">
          <cell r="A270" t="str">
            <v>NBX1855</v>
          </cell>
          <cell r="B270" t="str">
            <v>17/02/2012</v>
          </cell>
          <cell r="D270" t="str">
            <v>CHAMORRO, ALAN HERNAN</v>
          </cell>
          <cell r="F270" t="str">
            <v>NBX</v>
          </cell>
          <cell r="G270">
            <v>1855</v>
          </cell>
          <cell r="I270">
            <v>540</v>
          </cell>
          <cell r="J270">
            <v>748</v>
          </cell>
          <cell r="K270" t="str">
            <v>Producción Mañana</v>
          </cell>
          <cell r="M270" t="str">
            <v xml:space="preserve">Planta 1                                          </v>
          </cell>
          <cell r="N270" t="str">
            <v xml:space="preserve">Planta 1                                          </v>
          </cell>
          <cell r="O270">
            <v>748</v>
          </cell>
          <cell r="P270" t="str">
            <v xml:space="preserve">REGIS                                             </v>
          </cell>
          <cell r="R270" t="str">
            <v>AIRE-UNID.EXTERIOR</v>
          </cell>
          <cell r="S270" t="str">
            <v xml:space="preserve">MOD       </v>
          </cell>
        </row>
        <row r="271">
          <cell r="A271" t="str">
            <v>NBX1857</v>
          </cell>
          <cell r="B271" t="str">
            <v>17/02/2012</v>
          </cell>
          <cell r="D271" t="str">
            <v>LUCERO, NICOLAS MIGUEL</v>
          </cell>
          <cell r="F271" t="str">
            <v>NBX</v>
          </cell>
          <cell r="G271">
            <v>1857</v>
          </cell>
          <cell r="I271">
            <v>540</v>
          </cell>
          <cell r="J271">
            <v>540</v>
          </cell>
          <cell r="K271" t="str">
            <v>Producción Mañana</v>
          </cell>
          <cell r="M271" t="str">
            <v xml:space="preserve">Planta 1                                          </v>
          </cell>
          <cell r="N271" t="str">
            <v xml:space="preserve">Planta 1                                          </v>
          </cell>
          <cell r="O271">
            <v>540</v>
          </cell>
          <cell r="P271" t="str">
            <v xml:space="preserve">REGIS                                             </v>
          </cell>
          <cell r="Q271" t="str">
            <v xml:space="preserve">9160-AA U EXTERIOR                                </v>
          </cell>
          <cell r="S271" t="str">
            <v xml:space="preserve">MOD       </v>
          </cell>
        </row>
        <row r="272">
          <cell r="A272" t="str">
            <v>NBX1858</v>
          </cell>
          <cell r="B272" t="str">
            <v>17/02/2012</v>
          </cell>
          <cell r="D272" t="str">
            <v>TORRES, GONZALO SEBASTIAN</v>
          </cell>
          <cell r="F272" t="str">
            <v>NBX</v>
          </cell>
          <cell r="G272">
            <v>1858</v>
          </cell>
          <cell r="I272">
            <v>540</v>
          </cell>
          <cell r="J272">
            <v>557</v>
          </cell>
          <cell r="K272" t="str">
            <v>Producción Mañana</v>
          </cell>
          <cell r="M272" t="str">
            <v xml:space="preserve">Planta 1                                          </v>
          </cell>
          <cell r="N272" t="str">
            <v xml:space="preserve">Planta 1                                          </v>
          </cell>
          <cell r="O272">
            <v>557</v>
          </cell>
          <cell r="P272" t="str">
            <v xml:space="preserve">REGIS                                             </v>
          </cell>
          <cell r="Q272" t="str">
            <v xml:space="preserve">CENTRO XXX                                        </v>
          </cell>
          <cell r="S272" t="str">
            <v xml:space="preserve">MOD       </v>
          </cell>
        </row>
        <row r="273">
          <cell r="A273" t="str">
            <v>NBX1859</v>
          </cell>
          <cell r="B273" t="str">
            <v>17/02/2012</v>
          </cell>
          <cell r="D273" t="str">
            <v>TOLABA, CINTIA GISELA</v>
          </cell>
          <cell r="F273" t="str">
            <v>NBX</v>
          </cell>
          <cell r="G273">
            <v>1859</v>
          </cell>
          <cell r="I273">
            <v>540</v>
          </cell>
          <cell r="J273">
            <v>567</v>
          </cell>
          <cell r="K273" t="str">
            <v>***Nuevo Produccion Tarde</v>
          </cell>
          <cell r="M273" t="str">
            <v xml:space="preserve">Planta 1                                          </v>
          </cell>
          <cell r="N273" t="str">
            <v xml:space="preserve">General                                           </v>
          </cell>
          <cell r="O273">
            <v>150</v>
          </cell>
          <cell r="P273" t="str">
            <v xml:space="preserve">(2) Horas Lic sin goce HT                         </v>
          </cell>
          <cell r="Q273" t="str">
            <v xml:space="preserve">9160-AA U EXTERIOR                                </v>
          </cell>
          <cell r="R273" t="str">
            <v>AIRE-UNID.EXTERIOR TARDE</v>
          </cell>
          <cell r="S273" t="str">
            <v xml:space="preserve">MOD       </v>
          </cell>
        </row>
        <row r="274">
          <cell r="A274" t="str">
            <v>NBX1859</v>
          </cell>
          <cell r="B274" t="str">
            <v>17/02/2012</v>
          </cell>
          <cell r="D274" t="str">
            <v>TOLABA, CINTIA GISELA</v>
          </cell>
          <cell r="F274" t="str">
            <v>NBX</v>
          </cell>
          <cell r="G274">
            <v>1859</v>
          </cell>
          <cell r="I274">
            <v>540</v>
          </cell>
          <cell r="J274">
            <v>567</v>
          </cell>
          <cell r="K274" t="str">
            <v>***Nuevo Produccion Tarde</v>
          </cell>
          <cell r="M274" t="str">
            <v xml:space="preserve">Planta 1                                          </v>
          </cell>
          <cell r="N274" t="str">
            <v xml:space="preserve">Planta 1                                          </v>
          </cell>
          <cell r="O274">
            <v>417</v>
          </cell>
          <cell r="P274" t="str">
            <v xml:space="preserve">REGIS                                             </v>
          </cell>
          <cell r="Q274" t="str">
            <v xml:space="preserve">9160-AA U EXTERIOR                                </v>
          </cell>
          <cell r="R274" t="str">
            <v>AIRE-UNID.EXTERIOR TARDE</v>
          </cell>
          <cell r="S274" t="str">
            <v xml:space="preserve">MOD       </v>
          </cell>
        </row>
        <row r="275">
          <cell r="A275" t="str">
            <v>NBX1861</v>
          </cell>
          <cell r="B275" t="str">
            <v>17/02/2012</v>
          </cell>
          <cell r="D275" t="str">
            <v>TUROVETZ, MARIA FLORENCIA</v>
          </cell>
          <cell r="F275" t="str">
            <v>NBX</v>
          </cell>
          <cell r="G275">
            <v>1861</v>
          </cell>
          <cell r="I275">
            <v>540</v>
          </cell>
          <cell r="J275">
            <v>570</v>
          </cell>
          <cell r="K275" t="str">
            <v>Producción Mañana</v>
          </cell>
          <cell r="M275" t="str">
            <v xml:space="preserve">Planta 1                                          </v>
          </cell>
          <cell r="N275" t="str">
            <v xml:space="preserve">Planta 1                                          </v>
          </cell>
          <cell r="O275">
            <v>570</v>
          </cell>
          <cell r="P275" t="str">
            <v xml:space="preserve">REGIS                                             </v>
          </cell>
          <cell r="Q275" t="str">
            <v xml:space="preserve">9163-AA SOLDADURA Y DOBLADORA                     </v>
          </cell>
          <cell r="S275" t="str">
            <v xml:space="preserve">MOD       </v>
          </cell>
        </row>
        <row r="276">
          <cell r="A276" t="str">
            <v>NBX1862</v>
          </cell>
          <cell r="B276" t="str">
            <v>17/02/2012</v>
          </cell>
          <cell r="D276" t="str">
            <v>CORAITE, FANY</v>
          </cell>
          <cell r="F276" t="str">
            <v>NBX</v>
          </cell>
          <cell r="G276">
            <v>1862</v>
          </cell>
          <cell r="I276">
            <v>540</v>
          </cell>
          <cell r="J276">
            <v>571</v>
          </cell>
          <cell r="K276" t="str">
            <v>Producción Mañana</v>
          </cell>
          <cell r="M276" t="str">
            <v xml:space="preserve">Planta 1                                          </v>
          </cell>
          <cell r="N276" t="str">
            <v xml:space="preserve">Planta 1                                          </v>
          </cell>
          <cell r="O276">
            <v>571</v>
          </cell>
          <cell r="P276" t="str">
            <v xml:space="preserve">REGIS                                             </v>
          </cell>
          <cell r="Q276" t="str">
            <v xml:space="preserve">9161-AA  INS Y  COMPL                             </v>
          </cell>
          <cell r="R276" t="str">
            <v>AIRE-INS.ML</v>
          </cell>
          <cell r="S276" t="str">
            <v xml:space="preserve">MOD       </v>
          </cell>
        </row>
        <row r="277">
          <cell r="A277" t="str">
            <v>NBX1863</v>
          </cell>
          <cell r="B277" t="str">
            <v>17/02/2012</v>
          </cell>
          <cell r="D277" t="str">
            <v>REIS, FERREIRA MONTEIRO DANIELA</v>
          </cell>
          <cell r="F277" t="str">
            <v>NBX</v>
          </cell>
          <cell r="G277">
            <v>1863</v>
          </cell>
          <cell r="I277">
            <v>540</v>
          </cell>
          <cell r="J277">
            <v>567</v>
          </cell>
          <cell r="K277" t="str">
            <v>Producción Mañana</v>
          </cell>
          <cell r="M277" t="str">
            <v xml:space="preserve">Planta 1                                          </v>
          </cell>
          <cell r="N277" t="str">
            <v xml:space="preserve">Planta 1                                          </v>
          </cell>
          <cell r="O277">
            <v>567</v>
          </cell>
          <cell r="P277" t="str">
            <v xml:space="preserve">REGIS                                             </v>
          </cell>
          <cell r="Q277" t="str">
            <v xml:space="preserve">9161-AA  INS Y  COMPL                             </v>
          </cell>
          <cell r="R277" t="str">
            <v>AIRE-INS.ML</v>
          </cell>
          <cell r="S277" t="str">
            <v xml:space="preserve">MOD       </v>
          </cell>
        </row>
        <row r="278">
          <cell r="A278" t="str">
            <v>NBX1864</v>
          </cell>
          <cell r="B278" t="str">
            <v>17/02/2012</v>
          </cell>
          <cell r="D278" t="str">
            <v>PEÑALOZA, NATALIA CAROLINA</v>
          </cell>
          <cell r="F278" t="str">
            <v>NBX</v>
          </cell>
          <cell r="G278">
            <v>1864</v>
          </cell>
          <cell r="I278">
            <v>540</v>
          </cell>
          <cell r="J278">
            <v>574</v>
          </cell>
          <cell r="K278" t="str">
            <v>Producción Mañana</v>
          </cell>
          <cell r="M278" t="str">
            <v xml:space="preserve">Planta 1                                          </v>
          </cell>
          <cell r="N278" t="str">
            <v xml:space="preserve">Planta 1                                          </v>
          </cell>
          <cell r="O278">
            <v>574</v>
          </cell>
          <cell r="P278" t="str">
            <v xml:space="preserve">REGIS                                             </v>
          </cell>
          <cell r="Q278" t="str">
            <v xml:space="preserve">9159-AA U  INTERIOR                               </v>
          </cell>
          <cell r="R278" t="str">
            <v>AIRE-UNID.INTERIOR</v>
          </cell>
          <cell r="S278" t="str">
            <v xml:space="preserve">MOD       </v>
          </cell>
        </row>
        <row r="279">
          <cell r="A279" t="str">
            <v>NBX1865</v>
          </cell>
          <cell r="B279" t="str">
            <v>17/02/2012</v>
          </cell>
          <cell r="D279" t="str">
            <v>TRUJILLO, TANIA DEBORA</v>
          </cell>
          <cell r="F279" t="str">
            <v>NBX</v>
          </cell>
          <cell r="G279">
            <v>1865</v>
          </cell>
          <cell r="I279">
            <v>540</v>
          </cell>
          <cell r="J279">
            <v>570</v>
          </cell>
          <cell r="K279" t="str">
            <v>Producción Mañana</v>
          </cell>
          <cell r="M279" t="str">
            <v xml:space="preserve">Planta 1                                          </v>
          </cell>
          <cell r="N279" t="str">
            <v xml:space="preserve">Planta 1                                          </v>
          </cell>
          <cell r="O279">
            <v>570</v>
          </cell>
          <cell r="P279" t="str">
            <v xml:space="preserve">REGIS                                             </v>
          </cell>
          <cell r="Q279" t="str">
            <v xml:space="preserve">9161-AA  INS Y  COMPL                             </v>
          </cell>
          <cell r="R279" t="str">
            <v>AIRE-INS.ML</v>
          </cell>
          <cell r="S279" t="str">
            <v xml:space="preserve">MOD       </v>
          </cell>
        </row>
        <row r="280">
          <cell r="A280" t="str">
            <v>NBX1866</v>
          </cell>
          <cell r="B280" t="str">
            <v>17/02/2012</v>
          </cell>
          <cell r="D280" t="str">
            <v>VALLEJO, NATALIA VERONICA</v>
          </cell>
          <cell r="F280" t="str">
            <v>NBX</v>
          </cell>
          <cell r="G280">
            <v>1866</v>
          </cell>
          <cell r="I280">
            <v>540</v>
          </cell>
          <cell r="J280">
            <v>540</v>
          </cell>
          <cell r="K280" t="str">
            <v>Producción Mañana</v>
          </cell>
          <cell r="M280" t="str">
            <v xml:space="preserve">Planta 1                                          </v>
          </cell>
          <cell r="N280" t="str">
            <v xml:space="preserve">General                                           </v>
          </cell>
          <cell r="O280">
            <v>1440</v>
          </cell>
          <cell r="P280" t="str">
            <v xml:space="preserve">(3) Licencia sin goce HT                          </v>
          </cell>
          <cell r="Q280" t="str">
            <v xml:space="preserve">9161-AA  INS Y  COMPL                             </v>
          </cell>
          <cell r="S280" t="str">
            <v xml:space="preserve">MOD       </v>
          </cell>
        </row>
        <row r="281">
          <cell r="A281" t="str">
            <v>NBX1867</v>
          </cell>
          <cell r="B281" t="str">
            <v>17/02/2012</v>
          </cell>
          <cell r="D281" t="str">
            <v>MERCADO, SILVIA JESICA ELIZABET</v>
          </cell>
          <cell r="F281" t="str">
            <v>NBX</v>
          </cell>
          <cell r="G281">
            <v>1867</v>
          </cell>
          <cell r="I281">
            <v>540</v>
          </cell>
          <cell r="J281">
            <v>558</v>
          </cell>
          <cell r="K281" t="str">
            <v>Producción Mañana</v>
          </cell>
          <cell r="M281" t="str">
            <v xml:space="preserve">Planta 1                                          </v>
          </cell>
          <cell r="N281" t="str">
            <v xml:space="preserve">Planta 1                                          </v>
          </cell>
          <cell r="O281">
            <v>558</v>
          </cell>
          <cell r="P281" t="str">
            <v xml:space="preserve">REGIS                                             </v>
          </cell>
          <cell r="Q281" t="str">
            <v xml:space="preserve">9161-AA  INS Y  COMPL                             </v>
          </cell>
          <cell r="R281" t="str">
            <v>AIRE-UNID.INTERIOR</v>
          </cell>
          <cell r="S281" t="str">
            <v xml:space="preserve">MOD       </v>
          </cell>
        </row>
        <row r="282">
          <cell r="A282" t="str">
            <v>NBX1870</v>
          </cell>
          <cell r="B282" t="str">
            <v>17/02/2012</v>
          </cell>
          <cell r="D282" t="str">
            <v>OSSIO, QUECAÑA LILIANA SANDRA</v>
          </cell>
          <cell r="F282" t="str">
            <v>NBX</v>
          </cell>
          <cell r="G282">
            <v>1870</v>
          </cell>
          <cell r="I282">
            <v>540</v>
          </cell>
          <cell r="J282">
            <v>572</v>
          </cell>
          <cell r="K282" t="str">
            <v>Producción Mañana</v>
          </cell>
          <cell r="M282" t="str">
            <v xml:space="preserve">Planta 1                                          </v>
          </cell>
          <cell r="N282" t="str">
            <v xml:space="preserve">Planta 1                                          </v>
          </cell>
          <cell r="O282">
            <v>572</v>
          </cell>
          <cell r="P282" t="str">
            <v xml:space="preserve">REGIS                                             </v>
          </cell>
          <cell r="Q282" t="str">
            <v xml:space="preserve">9160-AA U EXTERIOR                                </v>
          </cell>
          <cell r="R282" t="str">
            <v>AIRE-UNID.EXTERIOR</v>
          </cell>
          <cell r="S282" t="str">
            <v xml:space="preserve">MOD       </v>
          </cell>
        </row>
        <row r="283">
          <cell r="A283" t="str">
            <v>NBX1871</v>
          </cell>
          <cell r="B283" t="str">
            <v>17/02/2012</v>
          </cell>
          <cell r="D283" t="str">
            <v>PEÑALVA, ESTEFANIA BELEN</v>
          </cell>
          <cell r="F283" t="str">
            <v>NBX</v>
          </cell>
          <cell r="G283">
            <v>1871</v>
          </cell>
          <cell r="I283">
            <v>540</v>
          </cell>
          <cell r="J283">
            <v>555</v>
          </cell>
          <cell r="K283" t="str">
            <v>Producción Mañana</v>
          </cell>
          <cell r="M283" t="str">
            <v xml:space="preserve">Planta 1                                          </v>
          </cell>
          <cell r="N283" t="str">
            <v xml:space="preserve">Planta 1                                          </v>
          </cell>
          <cell r="O283">
            <v>555</v>
          </cell>
          <cell r="P283" t="str">
            <v xml:space="preserve">REGIS                                             </v>
          </cell>
          <cell r="Q283" t="str">
            <v xml:space="preserve">9159-AA U  INTERIOR                               </v>
          </cell>
          <cell r="R283" t="str">
            <v>AIRE-UNID.INTERIOR</v>
          </cell>
          <cell r="S283" t="str">
            <v xml:space="preserve">MOD       </v>
          </cell>
        </row>
        <row r="284">
          <cell r="A284" t="str">
            <v>NBX218</v>
          </cell>
          <cell r="B284" t="str">
            <v>17/02/2012</v>
          </cell>
          <cell r="D284" t="str">
            <v>SOTO, MARIA SUSANA</v>
          </cell>
          <cell r="F284" t="str">
            <v>NBX</v>
          </cell>
          <cell r="G284">
            <v>218</v>
          </cell>
          <cell r="I284">
            <v>540</v>
          </cell>
          <cell r="J284">
            <v>575</v>
          </cell>
          <cell r="K284" t="str">
            <v>Producción Mañana</v>
          </cell>
          <cell r="M284" t="str">
            <v xml:space="preserve">Planta 1                                          </v>
          </cell>
          <cell r="N284" t="str">
            <v xml:space="preserve">Planta 1                                          </v>
          </cell>
          <cell r="O284">
            <v>575</v>
          </cell>
          <cell r="P284" t="str">
            <v xml:space="preserve">REGIS                                             </v>
          </cell>
          <cell r="Q284" t="str">
            <v xml:space="preserve">9165- AA VENTANA                                  </v>
          </cell>
          <cell r="R284" t="str">
            <v>AIRE-VENTANA</v>
          </cell>
          <cell r="S284" t="str">
            <v xml:space="preserve">MOD       </v>
          </cell>
        </row>
        <row r="285">
          <cell r="A285" t="str">
            <v>NBX261</v>
          </cell>
          <cell r="B285" t="str">
            <v>17/02/2012</v>
          </cell>
          <cell r="D285" t="str">
            <v>ORTIZ, VILLALVA DARIO</v>
          </cell>
          <cell r="F285" t="str">
            <v>NBX</v>
          </cell>
          <cell r="G285">
            <v>261</v>
          </cell>
          <cell r="I285">
            <v>540</v>
          </cell>
          <cell r="J285">
            <v>728</v>
          </cell>
          <cell r="K285" t="str">
            <v>Producción Mañana</v>
          </cell>
          <cell r="M285" t="str">
            <v xml:space="preserve">Planta 1                                          </v>
          </cell>
          <cell r="N285" t="str">
            <v xml:space="preserve">Planta 1                                          </v>
          </cell>
          <cell r="O285">
            <v>728</v>
          </cell>
          <cell r="P285" t="str">
            <v xml:space="preserve">REGIS                                             </v>
          </cell>
          <cell r="Q285" t="str">
            <v xml:space="preserve">9163-AA SOLDADURA Y DOBLADORA                     </v>
          </cell>
          <cell r="R285" t="str">
            <v>AIRE-SOLDADURA</v>
          </cell>
          <cell r="S285" t="str">
            <v xml:space="preserve">MOD       </v>
          </cell>
        </row>
        <row r="286">
          <cell r="A286" t="str">
            <v>NBX267</v>
          </cell>
          <cell r="B286" t="str">
            <v>17/02/2012</v>
          </cell>
          <cell r="D286" t="str">
            <v>SANCHEZ, HUGO ESTEBAN</v>
          </cell>
          <cell r="F286" t="str">
            <v>NBX</v>
          </cell>
          <cell r="G286">
            <v>267</v>
          </cell>
          <cell r="I286">
            <v>540</v>
          </cell>
          <cell r="J286">
            <v>540</v>
          </cell>
          <cell r="K286" t="str">
            <v>Producción Mañana</v>
          </cell>
          <cell r="M286" t="str">
            <v xml:space="preserve">Planta 1                                          </v>
          </cell>
          <cell r="N286" t="str">
            <v xml:space="preserve">General                                           </v>
          </cell>
          <cell r="O286">
            <v>1440</v>
          </cell>
          <cell r="P286" t="str">
            <v xml:space="preserve">(3) Vacaciones HT                                 </v>
          </cell>
          <cell r="Q286" t="str">
            <v xml:space="preserve">9163-AA SOLDADURA Y DOBLADORA                     </v>
          </cell>
          <cell r="S286" t="str">
            <v xml:space="preserve">MOD       </v>
          </cell>
        </row>
        <row r="287">
          <cell r="A287" t="str">
            <v>NBX286</v>
          </cell>
          <cell r="B287" t="str">
            <v>17/02/2012</v>
          </cell>
          <cell r="D287" t="str">
            <v>GALARZA, CARLOS DANIEL</v>
          </cell>
          <cell r="F287" t="str">
            <v>NBX</v>
          </cell>
          <cell r="G287">
            <v>286</v>
          </cell>
          <cell r="I287">
            <v>540</v>
          </cell>
          <cell r="J287">
            <v>540</v>
          </cell>
          <cell r="K287" t="str">
            <v>Producción Mañana</v>
          </cell>
          <cell r="M287" t="str">
            <v xml:space="preserve">Planta 1                                          </v>
          </cell>
          <cell r="N287" t="str">
            <v xml:space="preserve">General                                           </v>
          </cell>
          <cell r="O287">
            <v>1440</v>
          </cell>
          <cell r="P287" t="str">
            <v xml:space="preserve">(3) Licencia sin goce HT                          </v>
          </cell>
          <cell r="S287" t="str">
            <v xml:space="preserve">MOI       </v>
          </cell>
        </row>
        <row r="288">
          <cell r="A288" t="str">
            <v>NBX295</v>
          </cell>
          <cell r="B288" t="str">
            <v>17/02/2012</v>
          </cell>
          <cell r="D288" t="str">
            <v>SANDOVAL, GABRIELA</v>
          </cell>
          <cell r="F288" t="str">
            <v>NBX</v>
          </cell>
          <cell r="G288">
            <v>295</v>
          </cell>
          <cell r="I288">
            <v>540</v>
          </cell>
          <cell r="J288">
            <v>540</v>
          </cell>
          <cell r="K288" t="str">
            <v>Producción Mañana</v>
          </cell>
          <cell r="M288" t="str">
            <v xml:space="preserve">Planta 1                                          </v>
          </cell>
          <cell r="N288" t="str">
            <v xml:space="preserve">Planta 1                                          </v>
          </cell>
          <cell r="O288">
            <v>540</v>
          </cell>
          <cell r="P288" t="str">
            <v xml:space="preserve">REGIS                                             </v>
          </cell>
          <cell r="Q288" t="str">
            <v xml:space="preserve">9159-AA U  INTERIOR                               </v>
          </cell>
          <cell r="R288" t="str">
            <v>AIRE-UNID.INTERIOR</v>
          </cell>
          <cell r="S288" t="str">
            <v xml:space="preserve">MOD       </v>
          </cell>
        </row>
        <row r="289">
          <cell r="A289" t="str">
            <v>NBX321</v>
          </cell>
          <cell r="B289" t="str">
            <v>17/02/2012</v>
          </cell>
          <cell r="D289" t="str">
            <v>PERRINO, ADRIANA</v>
          </cell>
          <cell r="F289" t="str">
            <v>NBX</v>
          </cell>
          <cell r="G289">
            <v>321</v>
          </cell>
          <cell r="I289">
            <v>540</v>
          </cell>
          <cell r="J289">
            <v>540</v>
          </cell>
          <cell r="K289" t="str">
            <v>Producción Mañana</v>
          </cell>
          <cell r="M289" t="str">
            <v xml:space="preserve">Planta 1                                          </v>
          </cell>
          <cell r="N289" t="str">
            <v xml:space="preserve">General                                           </v>
          </cell>
          <cell r="O289">
            <v>1440</v>
          </cell>
          <cell r="P289" t="str">
            <v xml:space="preserve">(3) Enfermedad Familiar N/Justif HT               </v>
          </cell>
          <cell r="Q289" t="str">
            <v xml:space="preserve">9160-AA U EXTERIOR                                </v>
          </cell>
          <cell r="S289" t="str">
            <v xml:space="preserve">MOD       </v>
          </cell>
        </row>
        <row r="290">
          <cell r="A290" t="str">
            <v>NBX342</v>
          </cell>
          <cell r="B290" t="str">
            <v>17/02/2012</v>
          </cell>
          <cell r="D290" t="str">
            <v>GRAMUGLIA, LUIS</v>
          </cell>
          <cell r="F290" t="str">
            <v>NBX</v>
          </cell>
          <cell r="G290">
            <v>342</v>
          </cell>
          <cell r="I290">
            <v>540</v>
          </cell>
          <cell r="J290">
            <v>540</v>
          </cell>
          <cell r="K290" t="str">
            <v>Producción Mañana</v>
          </cell>
          <cell r="M290" t="str">
            <v xml:space="preserve">Planta 1                                          </v>
          </cell>
          <cell r="N290" t="str">
            <v xml:space="preserve">General                                           </v>
          </cell>
          <cell r="O290">
            <v>1440</v>
          </cell>
          <cell r="P290" t="str">
            <v xml:space="preserve">(3) Vacaciones HT                                 </v>
          </cell>
          <cell r="S290" t="str">
            <v xml:space="preserve">MOI       </v>
          </cell>
        </row>
        <row r="291">
          <cell r="A291" t="str">
            <v>NBX351</v>
          </cell>
          <cell r="B291" t="str">
            <v>17/02/2012</v>
          </cell>
          <cell r="D291" t="str">
            <v>FRECINI, BENJAMIN</v>
          </cell>
          <cell r="F291" t="str">
            <v>NBX</v>
          </cell>
          <cell r="G291">
            <v>351</v>
          </cell>
          <cell r="I291">
            <v>540</v>
          </cell>
          <cell r="J291">
            <v>549</v>
          </cell>
          <cell r="K291" t="str">
            <v>***Nuevo Produccion Tarde</v>
          </cell>
          <cell r="M291" t="str">
            <v xml:space="preserve">Planta 1                                          </v>
          </cell>
          <cell r="N291" t="str">
            <v xml:space="preserve">Planta 1                                          </v>
          </cell>
          <cell r="O291">
            <v>549</v>
          </cell>
          <cell r="P291" t="str">
            <v xml:space="preserve">REGIS                                             </v>
          </cell>
          <cell r="Q291" t="str">
            <v xml:space="preserve">9159-AA U  INTERIOR                               </v>
          </cell>
          <cell r="R291" t="str">
            <v>AIRE-UNID.INTERIOR TARDE</v>
          </cell>
          <cell r="S291" t="str">
            <v xml:space="preserve">MOD       </v>
          </cell>
        </row>
        <row r="292">
          <cell r="A292" t="str">
            <v>NBX354</v>
          </cell>
          <cell r="B292" t="str">
            <v>17/02/2012</v>
          </cell>
          <cell r="D292" t="str">
            <v>GONZALEZ, LAURA NOELIA</v>
          </cell>
          <cell r="F292" t="str">
            <v>NBX</v>
          </cell>
          <cell r="G292">
            <v>354</v>
          </cell>
          <cell r="I292">
            <v>540</v>
          </cell>
          <cell r="J292">
            <v>565</v>
          </cell>
          <cell r="K292" t="str">
            <v>Producción Mañana</v>
          </cell>
          <cell r="M292" t="str">
            <v xml:space="preserve">Planta 1                                          </v>
          </cell>
          <cell r="N292" t="str">
            <v xml:space="preserve">Planta 1                                          </v>
          </cell>
          <cell r="O292">
            <v>565</v>
          </cell>
          <cell r="P292" t="str">
            <v xml:space="preserve">REGIS                                             </v>
          </cell>
          <cell r="Q292" t="str">
            <v xml:space="preserve">9160-AA U EXTERIOR                                </v>
          </cell>
          <cell r="R292" t="str">
            <v>AIRE-UNID.EXTERIOR</v>
          </cell>
          <cell r="S292" t="str">
            <v xml:space="preserve">MOD       </v>
          </cell>
        </row>
        <row r="293">
          <cell r="A293" t="str">
            <v>NBX483</v>
          </cell>
          <cell r="B293" t="str">
            <v>17/02/2012</v>
          </cell>
          <cell r="D293" t="str">
            <v>DICETTI, OSVALDO ANGEL</v>
          </cell>
          <cell r="F293" t="str">
            <v>NBX</v>
          </cell>
          <cell r="G293">
            <v>483</v>
          </cell>
          <cell r="I293">
            <v>540</v>
          </cell>
          <cell r="J293">
            <v>555</v>
          </cell>
          <cell r="K293" t="str">
            <v>Producción Mañana</v>
          </cell>
          <cell r="M293" t="str">
            <v xml:space="preserve">Planta 1                                          </v>
          </cell>
          <cell r="N293" t="str">
            <v xml:space="preserve">Planta 1                                          </v>
          </cell>
          <cell r="O293">
            <v>555</v>
          </cell>
          <cell r="P293" t="str">
            <v xml:space="preserve">REGIS                                             </v>
          </cell>
          <cell r="Q293" t="str">
            <v xml:space="preserve">9165- AA VENTANA                                  </v>
          </cell>
          <cell r="R293" t="str">
            <v>AIRE-VENTANA</v>
          </cell>
          <cell r="S293" t="str">
            <v xml:space="preserve">MOD       </v>
          </cell>
        </row>
        <row r="294">
          <cell r="A294" t="str">
            <v>NBX566</v>
          </cell>
          <cell r="B294" t="str">
            <v>17/02/2012</v>
          </cell>
          <cell r="D294" t="str">
            <v>GONZALEZ, VIRGILIO</v>
          </cell>
          <cell r="F294" t="str">
            <v>NBX</v>
          </cell>
          <cell r="G294">
            <v>566</v>
          </cell>
          <cell r="I294">
            <v>540</v>
          </cell>
          <cell r="J294">
            <v>551</v>
          </cell>
          <cell r="K294" t="str">
            <v>Producción Mañana</v>
          </cell>
          <cell r="M294" t="str">
            <v xml:space="preserve">Planta 1                                          </v>
          </cell>
          <cell r="N294" t="str">
            <v xml:space="preserve">Planta 1                                          </v>
          </cell>
          <cell r="O294">
            <v>551</v>
          </cell>
          <cell r="P294" t="str">
            <v xml:space="preserve">REGIS                                             </v>
          </cell>
          <cell r="Q294" t="str">
            <v xml:space="preserve">9163-AA SOLDADURA Y DOBLADORA                     </v>
          </cell>
          <cell r="R294" t="str">
            <v>AIRE-SOLD.SUB.LINEA</v>
          </cell>
          <cell r="S294" t="str">
            <v xml:space="preserve">MOD       </v>
          </cell>
        </row>
        <row r="295">
          <cell r="A295" t="str">
            <v>NBX800</v>
          </cell>
          <cell r="B295" t="str">
            <v>17/02/2012</v>
          </cell>
          <cell r="D295" t="str">
            <v>ZABALA, MARCELO DAVID</v>
          </cell>
          <cell r="F295" t="str">
            <v>NBX</v>
          </cell>
          <cell r="G295">
            <v>800</v>
          </cell>
          <cell r="I295">
            <v>540</v>
          </cell>
          <cell r="J295">
            <v>840</v>
          </cell>
          <cell r="K295" t="str">
            <v>***Nuevo Produccion Tarde</v>
          </cell>
          <cell r="M295" t="str">
            <v xml:space="preserve">Planta 1                                          </v>
          </cell>
          <cell r="N295" t="str">
            <v xml:space="preserve">General                                           </v>
          </cell>
          <cell r="O295">
            <v>529</v>
          </cell>
          <cell r="P295" t="str">
            <v xml:space="preserve">(2) Horas Lic sin goce HT                         </v>
          </cell>
          <cell r="Q295" t="str">
            <v xml:space="preserve">9160-AA U EXTERIOR                                </v>
          </cell>
          <cell r="R295" t="str">
            <v>AIRE-UNID.EXTERIOR TARDE</v>
          </cell>
          <cell r="S295" t="str">
            <v xml:space="preserve">MOD       </v>
          </cell>
        </row>
        <row r="296">
          <cell r="A296" t="str">
            <v>NBX800</v>
          </cell>
          <cell r="B296" t="str">
            <v>17/02/2012</v>
          </cell>
          <cell r="D296" t="str">
            <v>ZABALA, MARCELO DAVID</v>
          </cell>
          <cell r="F296" t="str">
            <v>NBX</v>
          </cell>
          <cell r="G296">
            <v>800</v>
          </cell>
          <cell r="I296">
            <v>540</v>
          </cell>
          <cell r="J296">
            <v>840</v>
          </cell>
          <cell r="K296" t="str">
            <v>***Nuevo Produccion Tarde</v>
          </cell>
          <cell r="M296" t="str">
            <v xml:space="preserve">Planta 1                                          </v>
          </cell>
          <cell r="N296" t="str">
            <v xml:space="preserve">Planta 1                                          </v>
          </cell>
          <cell r="O296">
            <v>311</v>
          </cell>
          <cell r="P296" t="str">
            <v xml:space="preserve">REGIS                                             </v>
          </cell>
          <cell r="Q296" t="str">
            <v xml:space="preserve">9160-AA U EXTERIOR                                </v>
          </cell>
          <cell r="R296" t="str">
            <v>AIRE-UNID.EXTERIOR TARDE</v>
          </cell>
          <cell r="S296" t="str">
            <v xml:space="preserve">MOD       </v>
          </cell>
        </row>
        <row r="297">
          <cell r="A297" t="str">
            <v>NBX850</v>
          </cell>
          <cell r="B297" t="str">
            <v>17/02/2012</v>
          </cell>
          <cell r="D297" t="str">
            <v>NAVARRO, FUENTES ALEJANDRO</v>
          </cell>
          <cell r="F297" t="str">
            <v>NBX</v>
          </cell>
          <cell r="G297">
            <v>850</v>
          </cell>
          <cell r="I297">
            <v>540</v>
          </cell>
          <cell r="J297">
            <v>563</v>
          </cell>
          <cell r="K297" t="str">
            <v>***Nuevo Produccion Tarde</v>
          </cell>
          <cell r="M297" t="str">
            <v xml:space="preserve">Planta 1                                          </v>
          </cell>
          <cell r="N297" t="str">
            <v xml:space="preserve">Planta 1                                          </v>
          </cell>
          <cell r="O297">
            <v>563</v>
          </cell>
          <cell r="P297" t="str">
            <v xml:space="preserve">REGIS                                             </v>
          </cell>
          <cell r="Q297" t="str">
            <v xml:space="preserve">9163-AA SOLDADURA Y DOBLADORA                     </v>
          </cell>
          <cell r="R297" t="str">
            <v>AIRE-SOLD.SUB.LINEA TARDE</v>
          </cell>
          <cell r="S297" t="str">
            <v xml:space="preserve">MOD       </v>
          </cell>
        </row>
        <row r="298">
          <cell r="A298" t="str">
            <v>NBX86</v>
          </cell>
          <cell r="B298" t="str">
            <v>17/02/2012</v>
          </cell>
          <cell r="D298" t="str">
            <v>RAMUA, JORGE ENRIQUE</v>
          </cell>
          <cell r="F298" t="str">
            <v>NBX</v>
          </cell>
          <cell r="G298">
            <v>86</v>
          </cell>
          <cell r="I298">
            <v>540</v>
          </cell>
          <cell r="J298">
            <v>540</v>
          </cell>
          <cell r="K298" t="str">
            <v>Producción Mañana</v>
          </cell>
          <cell r="M298" t="str">
            <v xml:space="preserve">Planta 1                                          </v>
          </cell>
          <cell r="N298" t="str">
            <v xml:space="preserve">General                                           </v>
          </cell>
          <cell r="O298">
            <v>1440</v>
          </cell>
          <cell r="P298" t="str">
            <v xml:space="preserve">(3) Vacaciones HT                                 </v>
          </cell>
          <cell r="Q298" t="str">
            <v xml:space="preserve">9160-AA U EXTERIOR                                </v>
          </cell>
          <cell r="S298" t="str">
            <v xml:space="preserve">MOD       </v>
          </cell>
        </row>
        <row r="299">
          <cell r="A299" t="str">
            <v>NS1025</v>
          </cell>
          <cell r="B299" t="str">
            <v>17/02/2012</v>
          </cell>
          <cell r="D299" t="str">
            <v>PORTIELLO, PATRICIA</v>
          </cell>
          <cell r="F299" t="str">
            <v>NS</v>
          </cell>
          <cell r="G299">
            <v>1025</v>
          </cell>
          <cell r="I299">
            <v>540</v>
          </cell>
          <cell r="J299">
            <v>570</v>
          </cell>
          <cell r="K299" t="str">
            <v>Producción Mañana</v>
          </cell>
          <cell r="M299" t="str">
            <v xml:space="preserve">Planta 1                                          </v>
          </cell>
          <cell r="N299" t="str">
            <v xml:space="preserve">Planta 1                                          </v>
          </cell>
          <cell r="O299">
            <v>570</v>
          </cell>
          <cell r="P299" t="str">
            <v xml:space="preserve">REGIS                                             </v>
          </cell>
          <cell r="Q299" t="str">
            <v xml:space="preserve">9165- AA VENTANA                                  </v>
          </cell>
          <cell r="R299" t="str">
            <v>AIRE-VENTANA</v>
          </cell>
          <cell r="S299" t="str">
            <v xml:space="preserve">MOD       </v>
          </cell>
        </row>
        <row r="300">
          <cell r="A300" t="str">
            <v>NS1026</v>
          </cell>
          <cell r="B300" t="str">
            <v>17/02/2012</v>
          </cell>
          <cell r="D300" t="str">
            <v>OCAMPO, ENRIQUE DEMETRIO</v>
          </cell>
          <cell r="F300" t="str">
            <v>NS</v>
          </cell>
          <cell r="G300">
            <v>1026</v>
          </cell>
          <cell r="I300">
            <v>540</v>
          </cell>
          <cell r="J300">
            <v>540</v>
          </cell>
          <cell r="K300" t="str">
            <v>Producción Mañana</v>
          </cell>
          <cell r="M300" t="str">
            <v xml:space="preserve">Planta 1                                          </v>
          </cell>
          <cell r="N300" t="str">
            <v xml:space="preserve">General                                           </v>
          </cell>
          <cell r="O300">
            <v>1440</v>
          </cell>
          <cell r="P300" t="str">
            <v xml:space="preserve">(3) Vacaciones HT                                 </v>
          </cell>
          <cell r="Q300" t="str">
            <v xml:space="preserve">9163-AA SOLDADURA Y DOBLADORA                     </v>
          </cell>
          <cell r="S300" t="str">
            <v xml:space="preserve">MOD       </v>
          </cell>
        </row>
        <row r="301">
          <cell r="A301" t="str">
            <v>NS1054</v>
          </cell>
          <cell r="B301" t="str">
            <v>17/02/2012</v>
          </cell>
          <cell r="D301" t="str">
            <v>ROBLEDO, DARIO DANTE</v>
          </cell>
          <cell r="F301" t="str">
            <v>NS</v>
          </cell>
          <cell r="G301">
            <v>1054</v>
          </cell>
          <cell r="I301">
            <v>540</v>
          </cell>
          <cell r="J301">
            <v>577</v>
          </cell>
          <cell r="K301" t="str">
            <v>***Nuevo Produccion Tarde</v>
          </cell>
          <cell r="M301" t="str">
            <v xml:space="preserve">Planta 1                                          </v>
          </cell>
          <cell r="N301" t="str">
            <v xml:space="preserve">Planta 1                                          </v>
          </cell>
          <cell r="O301">
            <v>577</v>
          </cell>
          <cell r="P301" t="str">
            <v xml:space="preserve">REGIS                                             </v>
          </cell>
          <cell r="Q301" t="str">
            <v xml:space="preserve">9160-AA U EXTERIOR                                </v>
          </cell>
          <cell r="S301" t="str">
            <v xml:space="preserve">MOD       </v>
          </cell>
        </row>
        <row r="302">
          <cell r="A302" t="str">
            <v>NS1063</v>
          </cell>
          <cell r="B302" t="str">
            <v>17/02/2012</v>
          </cell>
          <cell r="D302" t="str">
            <v>ARAMAYO, CARLOS</v>
          </cell>
          <cell r="F302" t="str">
            <v>NS</v>
          </cell>
          <cell r="G302">
            <v>1063</v>
          </cell>
          <cell r="I302">
            <v>540</v>
          </cell>
          <cell r="J302">
            <v>552</v>
          </cell>
          <cell r="K302" t="str">
            <v>Producción Mañana</v>
          </cell>
          <cell r="M302" t="str">
            <v xml:space="preserve">Planta 1                                          </v>
          </cell>
          <cell r="N302" t="str">
            <v xml:space="preserve">Planta 1                                          </v>
          </cell>
          <cell r="O302">
            <v>552</v>
          </cell>
          <cell r="P302" t="str">
            <v xml:space="preserve">REGIS                                             </v>
          </cell>
          <cell r="Q302" t="str">
            <v xml:space="preserve">9163-AA SOLDADURA Y DOBLADORA                     </v>
          </cell>
          <cell r="R302" t="str">
            <v>AIRE-UNID.EXTERIOR</v>
          </cell>
          <cell r="S302" t="str">
            <v xml:space="preserve">MOD       </v>
          </cell>
        </row>
        <row r="303">
          <cell r="A303" t="str">
            <v>NS1066</v>
          </cell>
          <cell r="B303" t="str">
            <v>17/02/2012</v>
          </cell>
          <cell r="D303" t="str">
            <v>PORTELLA, RAUL OMAR</v>
          </cell>
          <cell r="F303" t="str">
            <v>NS</v>
          </cell>
          <cell r="G303">
            <v>1066</v>
          </cell>
          <cell r="I303">
            <v>540</v>
          </cell>
          <cell r="J303">
            <v>724</v>
          </cell>
          <cell r="K303" t="str">
            <v>Producción Mañana</v>
          </cell>
          <cell r="M303" t="str">
            <v xml:space="preserve">Planta 1                                          </v>
          </cell>
          <cell r="N303" t="str">
            <v xml:space="preserve">Planta 1                                          </v>
          </cell>
          <cell r="O303">
            <v>724</v>
          </cell>
          <cell r="P303" t="str">
            <v xml:space="preserve">REGIS                                             </v>
          </cell>
          <cell r="S303" t="str">
            <v xml:space="preserve">MOI       </v>
          </cell>
        </row>
        <row r="304">
          <cell r="A304" t="str">
            <v>NS1067</v>
          </cell>
          <cell r="B304" t="str">
            <v>17/02/2012</v>
          </cell>
          <cell r="D304" t="str">
            <v>ROMANO, AMADO ALEJANDRO</v>
          </cell>
          <cell r="F304" t="str">
            <v>NS</v>
          </cell>
          <cell r="G304">
            <v>1067</v>
          </cell>
          <cell r="I304">
            <v>540</v>
          </cell>
          <cell r="J304">
            <v>800</v>
          </cell>
          <cell r="K304" t="str">
            <v>***Nuevo Produccion Tarde</v>
          </cell>
          <cell r="M304" t="str">
            <v xml:space="preserve">Planta 1                                          </v>
          </cell>
          <cell r="N304" t="str">
            <v xml:space="preserve">Planta 1                                          </v>
          </cell>
          <cell r="O304">
            <v>800</v>
          </cell>
          <cell r="P304" t="str">
            <v xml:space="preserve">REGIS                                             </v>
          </cell>
          <cell r="Q304" t="str">
            <v xml:space="preserve">9160-AA U EXTERIOR                                </v>
          </cell>
          <cell r="R304" t="str">
            <v>AIRE-UNID.EXTERIOR TARDE</v>
          </cell>
          <cell r="S304" t="str">
            <v xml:space="preserve">MOI       </v>
          </cell>
        </row>
        <row r="305">
          <cell r="A305" t="str">
            <v>NS1108</v>
          </cell>
          <cell r="B305" t="str">
            <v>17/02/2012</v>
          </cell>
          <cell r="D305" t="str">
            <v>GIAIGISCHIA, VICTOR LUIS</v>
          </cell>
          <cell r="F305" t="str">
            <v>NS</v>
          </cell>
          <cell r="G305">
            <v>1108</v>
          </cell>
          <cell r="I305">
            <v>540</v>
          </cell>
          <cell r="J305">
            <v>540</v>
          </cell>
          <cell r="K305" t="str">
            <v>Producción Mañana</v>
          </cell>
          <cell r="M305" t="str">
            <v xml:space="preserve">Planta 1                                          </v>
          </cell>
          <cell r="N305" t="str">
            <v xml:space="preserve">General                                           </v>
          </cell>
          <cell r="O305">
            <v>1440</v>
          </cell>
          <cell r="P305" t="str">
            <v xml:space="preserve">(3) Vacaciones HT                                 </v>
          </cell>
          <cell r="S305" t="str">
            <v xml:space="preserve">MOI       </v>
          </cell>
        </row>
        <row r="306">
          <cell r="A306" t="str">
            <v>NS1109</v>
          </cell>
          <cell r="B306" t="str">
            <v>17/02/2012</v>
          </cell>
          <cell r="D306" t="str">
            <v>ZICHERT, GERARDO</v>
          </cell>
          <cell r="F306" t="str">
            <v>NS</v>
          </cell>
          <cell r="G306">
            <v>1109</v>
          </cell>
          <cell r="I306">
            <v>540</v>
          </cell>
          <cell r="J306">
            <v>758</v>
          </cell>
          <cell r="K306" t="str">
            <v>***Nuevo Produccion Tarde</v>
          </cell>
          <cell r="M306" t="str">
            <v xml:space="preserve">Planta 1                                          </v>
          </cell>
          <cell r="N306" t="str">
            <v xml:space="preserve">Planta 1                                          </v>
          </cell>
          <cell r="O306">
            <v>758</v>
          </cell>
          <cell r="P306" t="str">
            <v xml:space="preserve">REGIS                                             </v>
          </cell>
          <cell r="Q306" t="str">
            <v xml:space="preserve">9161-AA  INS Y  COMPL                             </v>
          </cell>
          <cell r="R306" t="str">
            <v>AIRE-INS.ML TARDE</v>
          </cell>
          <cell r="S306" t="str">
            <v xml:space="preserve">MOI       </v>
          </cell>
        </row>
        <row r="307">
          <cell r="A307" t="str">
            <v>NS1119</v>
          </cell>
          <cell r="B307" t="str">
            <v>17/02/2012</v>
          </cell>
          <cell r="D307" t="str">
            <v>MERAVIGLIA, GUSTAVO FERNANDO</v>
          </cell>
          <cell r="F307" t="str">
            <v>NS</v>
          </cell>
          <cell r="G307">
            <v>1119</v>
          </cell>
          <cell r="I307">
            <v>540</v>
          </cell>
          <cell r="J307">
            <v>546</v>
          </cell>
          <cell r="K307" t="str">
            <v>Producción Mañana</v>
          </cell>
          <cell r="M307" t="str">
            <v xml:space="preserve">Planta 1                                          </v>
          </cell>
          <cell r="N307" t="str">
            <v xml:space="preserve">Planta 1                                          </v>
          </cell>
          <cell r="O307">
            <v>546</v>
          </cell>
          <cell r="P307" t="str">
            <v xml:space="preserve">REGIS                                             </v>
          </cell>
          <cell r="Q307" t="str">
            <v xml:space="preserve">9161-AA  INS Y  COMPL                             </v>
          </cell>
          <cell r="R307" t="str">
            <v>AIRE-INS.ML</v>
          </cell>
          <cell r="S307" t="str">
            <v xml:space="preserve">MOD       </v>
          </cell>
        </row>
        <row r="308">
          <cell r="A308" t="str">
            <v>NS1123</v>
          </cell>
          <cell r="B308" t="str">
            <v>17/02/2012</v>
          </cell>
          <cell r="D308" t="str">
            <v>ZELEZNIK, ROMAN KLEMENS</v>
          </cell>
          <cell r="F308" t="str">
            <v>NS</v>
          </cell>
          <cell r="G308">
            <v>1123</v>
          </cell>
          <cell r="I308">
            <v>540</v>
          </cell>
          <cell r="J308">
            <v>0</v>
          </cell>
          <cell r="K308" t="str">
            <v>Producción 8 a 17</v>
          </cell>
          <cell r="M308" t="str">
            <v xml:space="preserve">Planta 1                                          </v>
          </cell>
          <cell r="N308" t="str">
            <v xml:space="preserve">General                                           </v>
          </cell>
          <cell r="O308">
            <v>0</v>
          </cell>
          <cell r="P308" t="str">
            <v xml:space="preserve">AUSENTE                                           </v>
          </cell>
          <cell r="S308" t="str">
            <v xml:space="preserve">MOI       </v>
          </cell>
        </row>
        <row r="309">
          <cell r="A309" t="str">
            <v>NS1129</v>
          </cell>
          <cell r="B309" t="str">
            <v>17/02/2012</v>
          </cell>
          <cell r="D309" t="str">
            <v>LIMA, YANINA MARIA</v>
          </cell>
          <cell r="F309" t="str">
            <v>NS</v>
          </cell>
          <cell r="G309">
            <v>1129</v>
          </cell>
          <cell r="I309">
            <v>540</v>
          </cell>
          <cell r="J309">
            <v>540</v>
          </cell>
          <cell r="K309" t="str">
            <v>Producción Mañana</v>
          </cell>
          <cell r="M309" t="str">
            <v xml:space="preserve">Planta 1                                          </v>
          </cell>
          <cell r="N309" t="str">
            <v xml:space="preserve">General                                           </v>
          </cell>
          <cell r="O309">
            <v>1440</v>
          </cell>
          <cell r="P309" t="str">
            <v xml:space="preserve">(3) Vacaciones HT                                 </v>
          </cell>
          <cell r="Q309" t="str">
            <v xml:space="preserve">9163-AA SOLDADURA Y DOBLADORA                     </v>
          </cell>
          <cell r="S309" t="str">
            <v xml:space="preserve">MOD       </v>
          </cell>
        </row>
        <row r="310">
          <cell r="A310" t="str">
            <v>NS1134</v>
          </cell>
          <cell r="B310" t="str">
            <v>17/02/2012</v>
          </cell>
          <cell r="D310" t="str">
            <v>PLATAS, PUENTE MATIAS DEMIAN</v>
          </cell>
          <cell r="F310" t="str">
            <v>NS</v>
          </cell>
          <cell r="G310">
            <v>1134</v>
          </cell>
          <cell r="I310">
            <v>540</v>
          </cell>
          <cell r="J310">
            <v>0</v>
          </cell>
          <cell r="K310" t="str">
            <v>Producción de 9 a 18</v>
          </cell>
          <cell r="M310" t="str">
            <v xml:space="preserve">Planta 1                                          </v>
          </cell>
          <cell r="N310" t="str">
            <v xml:space="preserve">General                                           </v>
          </cell>
          <cell r="O310">
            <v>0</v>
          </cell>
          <cell r="P310" t="str">
            <v xml:space="preserve">AUSENTE                                           </v>
          </cell>
          <cell r="S310" t="str">
            <v xml:space="preserve">MOI       </v>
          </cell>
        </row>
        <row r="311">
          <cell r="A311" t="str">
            <v>NS1139</v>
          </cell>
          <cell r="B311" t="str">
            <v>17/02/2012</v>
          </cell>
          <cell r="D311" t="str">
            <v>GONZALEZ, ANGEL MARIO</v>
          </cell>
          <cell r="F311" t="str">
            <v>NS</v>
          </cell>
          <cell r="G311">
            <v>1139</v>
          </cell>
          <cell r="I311">
            <v>540</v>
          </cell>
          <cell r="J311">
            <v>540</v>
          </cell>
          <cell r="K311" t="str">
            <v>Producción Mañana</v>
          </cell>
          <cell r="M311" t="str">
            <v xml:space="preserve">Planta 1                                          </v>
          </cell>
          <cell r="N311" t="str">
            <v xml:space="preserve">General                                           </v>
          </cell>
          <cell r="O311">
            <v>1440</v>
          </cell>
          <cell r="P311" t="str">
            <v xml:space="preserve">(3) Licencia sin goce HT                          </v>
          </cell>
          <cell r="Q311" t="str">
            <v xml:space="preserve">9163-AA SOLDADURA Y DOBLADORA                     </v>
          </cell>
          <cell r="S311" t="str">
            <v xml:space="preserve">MOD       </v>
          </cell>
        </row>
        <row r="312">
          <cell r="A312" t="str">
            <v>NS1141</v>
          </cell>
          <cell r="B312" t="str">
            <v>17/02/2012</v>
          </cell>
          <cell r="D312" t="str">
            <v>AGUIRRE, SERGIO SEBASTIAN</v>
          </cell>
          <cell r="F312" t="str">
            <v>NS</v>
          </cell>
          <cell r="G312">
            <v>1141</v>
          </cell>
          <cell r="I312">
            <v>540</v>
          </cell>
          <cell r="J312">
            <v>559</v>
          </cell>
          <cell r="K312" t="str">
            <v>Producción Mañana</v>
          </cell>
          <cell r="M312" t="str">
            <v xml:space="preserve">Planta 1                                          </v>
          </cell>
          <cell r="N312" t="str">
            <v xml:space="preserve">General                                           </v>
          </cell>
          <cell r="O312">
            <v>7</v>
          </cell>
          <cell r="P312" t="str">
            <v xml:space="preserve">(2) Horas Lic sin goce HT                         </v>
          </cell>
          <cell r="Q312" t="str">
            <v xml:space="preserve">9163-AA SOLDADURA Y DOBLADORA                     </v>
          </cell>
          <cell r="R312" t="str">
            <v>AIRE-VENTANA</v>
          </cell>
          <cell r="S312" t="str">
            <v xml:space="preserve">MOD       </v>
          </cell>
        </row>
        <row r="313">
          <cell r="A313" t="str">
            <v>NS1141</v>
          </cell>
          <cell r="B313" t="str">
            <v>17/02/2012</v>
          </cell>
          <cell r="D313" t="str">
            <v>AGUIRRE, SERGIO SEBASTIAN</v>
          </cell>
          <cell r="F313" t="str">
            <v>NS</v>
          </cell>
          <cell r="G313">
            <v>1141</v>
          </cell>
          <cell r="I313">
            <v>540</v>
          </cell>
          <cell r="J313">
            <v>559</v>
          </cell>
          <cell r="K313" t="str">
            <v>Producción Mañana</v>
          </cell>
          <cell r="M313" t="str">
            <v xml:space="preserve">Planta 1                                          </v>
          </cell>
          <cell r="N313" t="str">
            <v xml:space="preserve">Planta 1                                          </v>
          </cell>
          <cell r="O313">
            <v>1104</v>
          </cell>
          <cell r="P313" t="str">
            <v xml:space="preserve">REGIS                                             </v>
          </cell>
          <cell r="Q313" t="str">
            <v xml:space="preserve">9163-AA SOLDADURA Y DOBLADORA                     </v>
          </cell>
          <cell r="R313" t="str">
            <v>AIRE-VENTANA</v>
          </cell>
          <cell r="S313" t="str">
            <v xml:space="preserve">MOD       </v>
          </cell>
        </row>
        <row r="314">
          <cell r="A314" t="str">
            <v>NS1144</v>
          </cell>
          <cell r="B314" t="str">
            <v>17/02/2012</v>
          </cell>
          <cell r="D314" t="str">
            <v>DOMINGUEZ, DANTE EMANUEL</v>
          </cell>
          <cell r="F314" t="str">
            <v>NS</v>
          </cell>
          <cell r="G314">
            <v>1144</v>
          </cell>
          <cell r="I314">
            <v>540</v>
          </cell>
          <cell r="J314">
            <v>540</v>
          </cell>
          <cell r="K314" t="str">
            <v>Producción Mañana</v>
          </cell>
          <cell r="M314" t="str">
            <v xml:space="preserve">Planta 1                                          </v>
          </cell>
          <cell r="N314" t="str">
            <v xml:space="preserve">General                                           </v>
          </cell>
          <cell r="O314">
            <v>800</v>
          </cell>
          <cell r="P314" t="str">
            <v xml:space="preserve">(2) Horas Licencia Gremial HT                     </v>
          </cell>
          <cell r="S314" t="str">
            <v xml:space="preserve">MOI       </v>
          </cell>
        </row>
        <row r="315">
          <cell r="A315" t="str">
            <v>NS1144</v>
          </cell>
          <cell r="B315" t="str">
            <v>17/02/2012</v>
          </cell>
          <cell r="D315" t="str">
            <v>DOMINGUEZ, DANTE EMANUEL</v>
          </cell>
          <cell r="F315" t="str">
            <v>NS</v>
          </cell>
          <cell r="G315">
            <v>1144</v>
          </cell>
          <cell r="I315">
            <v>540</v>
          </cell>
          <cell r="J315">
            <v>540</v>
          </cell>
          <cell r="K315" t="str">
            <v>Producción Mañana</v>
          </cell>
          <cell r="M315" t="str">
            <v xml:space="preserve">Planta 1                                          </v>
          </cell>
          <cell r="N315" t="str">
            <v xml:space="preserve">Planta 1                                          </v>
          </cell>
          <cell r="O315">
            <v>522</v>
          </cell>
          <cell r="P315" t="str">
            <v xml:space="preserve">REGIS                                             </v>
          </cell>
          <cell r="S315" t="str">
            <v xml:space="preserve">MOI       </v>
          </cell>
        </row>
        <row r="316">
          <cell r="A316" t="str">
            <v>NS1144</v>
          </cell>
          <cell r="B316" t="str">
            <v>17/02/2012</v>
          </cell>
          <cell r="D316" t="str">
            <v>DOMINGUEZ, DANTE EMANUEL</v>
          </cell>
          <cell r="F316" t="str">
            <v>NS</v>
          </cell>
          <cell r="G316">
            <v>1144</v>
          </cell>
          <cell r="I316">
            <v>540</v>
          </cell>
          <cell r="J316">
            <v>540</v>
          </cell>
          <cell r="K316" t="str">
            <v>Producción Mañana</v>
          </cell>
          <cell r="M316" t="str">
            <v xml:space="preserve">Planta 1                                          </v>
          </cell>
          <cell r="N316" t="str">
            <v xml:space="preserve">Planta 3 y 4                                      </v>
          </cell>
          <cell r="O316">
            <v>161</v>
          </cell>
          <cell r="P316" t="str">
            <v xml:space="preserve">REGIS                                             </v>
          </cell>
          <cell r="S316" t="str">
            <v xml:space="preserve">MOI       </v>
          </cell>
        </row>
        <row r="317">
          <cell r="A317" t="str">
            <v>NS1145</v>
          </cell>
          <cell r="B317" t="str">
            <v>17/02/2012</v>
          </cell>
          <cell r="D317" t="str">
            <v>MISCHUK, FABIAN EMANUEL</v>
          </cell>
          <cell r="F317" t="str">
            <v>NS</v>
          </cell>
          <cell r="G317">
            <v>1145</v>
          </cell>
          <cell r="I317">
            <v>540</v>
          </cell>
          <cell r="J317">
            <v>551</v>
          </cell>
          <cell r="K317" t="str">
            <v>***Nuevo Produccion Tarde</v>
          </cell>
          <cell r="M317" t="str">
            <v xml:space="preserve">Planta 1                                          </v>
          </cell>
          <cell r="N317" t="str">
            <v xml:space="preserve">Planta 1                                          </v>
          </cell>
          <cell r="O317">
            <v>551</v>
          </cell>
          <cell r="P317" t="str">
            <v xml:space="preserve">REGIS                                             </v>
          </cell>
          <cell r="Q317" t="str">
            <v xml:space="preserve">9161-AA  INS Y  COMPL                             </v>
          </cell>
          <cell r="S317" t="str">
            <v xml:space="preserve">MOD       </v>
          </cell>
        </row>
        <row r="318">
          <cell r="A318" t="str">
            <v>NS1146</v>
          </cell>
          <cell r="B318" t="str">
            <v>17/02/2012</v>
          </cell>
          <cell r="D318" t="str">
            <v>JEREZ, PABLO ESTEBAN</v>
          </cell>
          <cell r="F318" t="str">
            <v>NS</v>
          </cell>
          <cell r="G318">
            <v>1146</v>
          </cell>
          <cell r="I318">
            <v>540</v>
          </cell>
          <cell r="J318">
            <v>540</v>
          </cell>
          <cell r="K318" t="str">
            <v>Producción Mañana</v>
          </cell>
          <cell r="M318" t="str">
            <v xml:space="preserve">Planta 1                                          </v>
          </cell>
          <cell r="N318" t="str">
            <v xml:space="preserve">General                                           </v>
          </cell>
          <cell r="O318">
            <v>1440</v>
          </cell>
          <cell r="P318" t="str">
            <v xml:space="preserve">(3) Licencia sin goce HT                          </v>
          </cell>
          <cell r="Q318" t="str">
            <v xml:space="preserve">9163-AA SOLDADURA Y DOBLADORA                     </v>
          </cell>
          <cell r="S318" t="str">
            <v xml:space="preserve">MOD       </v>
          </cell>
        </row>
        <row r="319">
          <cell r="A319" t="str">
            <v>NS1150</v>
          </cell>
          <cell r="B319" t="str">
            <v>17/02/2012</v>
          </cell>
          <cell r="D319" t="str">
            <v>IBALO, GUSTAVO EDUARDO</v>
          </cell>
          <cell r="F319" t="str">
            <v>NS</v>
          </cell>
          <cell r="G319">
            <v>1150</v>
          </cell>
          <cell r="I319">
            <v>540</v>
          </cell>
          <cell r="J319">
            <v>550</v>
          </cell>
          <cell r="K319" t="str">
            <v>***Nuevo Produccion Tarde</v>
          </cell>
          <cell r="M319" t="str">
            <v xml:space="preserve">Planta 1                                          </v>
          </cell>
          <cell r="N319" t="str">
            <v xml:space="preserve">Planta 1                                          </v>
          </cell>
          <cell r="O319">
            <v>550</v>
          </cell>
          <cell r="P319" t="str">
            <v xml:space="preserve">REGIS                                             </v>
          </cell>
          <cell r="Q319" t="str">
            <v xml:space="preserve">9165- AA VENTANA                                  </v>
          </cell>
          <cell r="R319" t="str">
            <v>AIRE-VENTANA TARDE</v>
          </cell>
          <cell r="S319" t="str">
            <v xml:space="preserve">MOD       </v>
          </cell>
        </row>
        <row r="320">
          <cell r="A320" t="str">
            <v>NS1151</v>
          </cell>
          <cell r="B320" t="str">
            <v>17/02/2012</v>
          </cell>
          <cell r="D320" t="str">
            <v>LEAL, BRUNO EMMANUEL</v>
          </cell>
          <cell r="F320" t="str">
            <v>NS</v>
          </cell>
          <cell r="G320">
            <v>1151</v>
          </cell>
          <cell r="I320">
            <v>540</v>
          </cell>
          <cell r="J320">
            <v>619</v>
          </cell>
          <cell r="K320" t="str">
            <v>Producción de 14 a 23</v>
          </cell>
          <cell r="M320" t="str">
            <v xml:space="preserve">Planta 1                                          </v>
          </cell>
          <cell r="N320" t="str">
            <v xml:space="preserve">Planta 1                                          </v>
          </cell>
          <cell r="O320">
            <v>1238</v>
          </cell>
          <cell r="P320" t="str">
            <v xml:space="preserve">REGIS                                             </v>
          </cell>
          <cell r="Q320" t="str">
            <v xml:space="preserve">9163-AA SOLDADURA Y DOBLADORA                     </v>
          </cell>
          <cell r="S320" t="str">
            <v xml:space="preserve">MOD       </v>
          </cell>
        </row>
        <row r="321">
          <cell r="A321" t="str">
            <v>NS1153</v>
          </cell>
          <cell r="B321" t="str">
            <v>17/02/2012</v>
          </cell>
          <cell r="D321" t="str">
            <v>D, ANNUNZIO LEANDRO ANDRES</v>
          </cell>
          <cell r="F321" t="str">
            <v>NS</v>
          </cell>
          <cell r="G321">
            <v>1153</v>
          </cell>
          <cell r="I321">
            <v>540</v>
          </cell>
          <cell r="J321">
            <v>543</v>
          </cell>
          <cell r="K321" t="str">
            <v>Producción Mañana</v>
          </cell>
          <cell r="M321" t="str">
            <v xml:space="preserve">Planta 1                                          </v>
          </cell>
          <cell r="N321" t="str">
            <v xml:space="preserve">Planta 1                                          </v>
          </cell>
          <cell r="O321">
            <v>543</v>
          </cell>
          <cell r="P321" t="str">
            <v xml:space="preserve">REGIS                                             </v>
          </cell>
          <cell r="Q321" t="str">
            <v xml:space="preserve">9159-AA U  INTERIOR                               </v>
          </cell>
          <cell r="R321" t="str">
            <v>AIRE-UNID.INTERIOR</v>
          </cell>
          <cell r="S321" t="str">
            <v xml:space="preserve">MOD       </v>
          </cell>
        </row>
        <row r="322">
          <cell r="A322" t="str">
            <v>NS1159</v>
          </cell>
          <cell r="B322" t="str">
            <v>17/02/2012</v>
          </cell>
          <cell r="D322" t="str">
            <v>GOMEZ,  JOSE LUIS</v>
          </cell>
          <cell r="F322" t="str">
            <v>NS</v>
          </cell>
          <cell r="G322">
            <v>1159</v>
          </cell>
          <cell r="I322">
            <v>540</v>
          </cell>
          <cell r="J322">
            <v>550</v>
          </cell>
          <cell r="K322" t="str">
            <v>***Nuevo Produccion Tarde</v>
          </cell>
          <cell r="M322" t="str">
            <v xml:space="preserve">Planta 1                                          </v>
          </cell>
          <cell r="N322" t="str">
            <v xml:space="preserve">General                                           </v>
          </cell>
          <cell r="O322">
            <v>111</v>
          </cell>
          <cell r="P322" t="str">
            <v xml:space="preserve">(2) Horas Lic sin goce HT                         </v>
          </cell>
          <cell r="Q322" t="str">
            <v xml:space="preserve">9163-AA SOLDADURA Y DOBLADORA                     </v>
          </cell>
          <cell r="S322" t="str">
            <v xml:space="preserve">MOD       </v>
          </cell>
        </row>
        <row r="323">
          <cell r="A323" t="str">
            <v>NS1159</v>
          </cell>
          <cell r="B323" t="str">
            <v>17/02/2012</v>
          </cell>
          <cell r="D323" t="str">
            <v>GOMEZ,  JOSE LUIS</v>
          </cell>
          <cell r="F323" t="str">
            <v>NS</v>
          </cell>
          <cell r="G323">
            <v>1159</v>
          </cell>
          <cell r="I323">
            <v>540</v>
          </cell>
          <cell r="J323">
            <v>550</v>
          </cell>
          <cell r="K323" t="str">
            <v>***Nuevo Produccion Tarde</v>
          </cell>
          <cell r="M323" t="str">
            <v xml:space="preserve">Planta 1                                          </v>
          </cell>
          <cell r="N323" t="str">
            <v xml:space="preserve">Planta 1                                          </v>
          </cell>
          <cell r="O323">
            <v>878</v>
          </cell>
          <cell r="P323" t="str">
            <v xml:space="preserve">REGIS                                             </v>
          </cell>
          <cell r="Q323" t="str">
            <v xml:space="preserve">9163-AA SOLDADURA Y DOBLADORA                     </v>
          </cell>
          <cell r="S323" t="str">
            <v xml:space="preserve">MOD       </v>
          </cell>
        </row>
        <row r="324">
          <cell r="A324" t="str">
            <v>NS1166</v>
          </cell>
          <cell r="B324" t="str">
            <v>17/02/2012</v>
          </cell>
          <cell r="D324" t="str">
            <v>CLAROS, COCA EZEQUIEL MATIAS</v>
          </cell>
          <cell r="F324" t="str">
            <v>NS</v>
          </cell>
          <cell r="G324">
            <v>1166</v>
          </cell>
          <cell r="I324">
            <v>540</v>
          </cell>
          <cell r="J324">
            <v>577</v>
          </cell>
          <cell r="K324" t="str">
            <v>***Nuevo Produccion Tarde</v>
          </cell>
          <cell r="M324" t="str">
            <v xml:space="preserve">Planta 1                                          </v>
          </cell>
          <cell r="N324" t="str">
            <v xml:space="preserve">Planta 1                                          </v>
          </cell>
          <cell r="O324">
            <v>1154</v>
          </cell>
          <cell r="P324" t="str">
            <v xml:space="preserve">REGIS                                             </v>
          </cell>
          <cell r="Q324" t="str">
            <v xml:space="preserve">9163-AA SOLDADURA Y DOBLADORA                     </v>
          </cell>
          <cell r="R324" t="str">
            <v>AIRE-SOLDADURA TARDE</v>
          </cell>
          <cell r="S324" t="str">
            <v xml:space="preserve">MOD       </v>
          </cell>
        </row>
        <row r="325">
          <cell r="A325" t="str">
            <v>NS1167</v>
          </cell>
          <cell r="B325" t="str">
            <v>17/02/2012</v>
          </cell>
          <cell r="D325" t="str">
            <v>LIMA, LAUTARO MARTIN</v>
          </cell>
          <cell r="F325" t="str">
            <v>NS</v>
          </cell>
          <cell r="G325">
            <v>1167</v>
          </cell>
          <cell r="I325">
            <v>540</v>
          </cell>
          <cell r="J325">
            <v>568</v>
          </cell>
          <cell r="K325" t="str">
            <v>***Nuevo Produccion Tarde</v>
          </cell>
          <cell r="M325" t="str">
            <v xml:space="preserve">Planta 1                                          </v>
          </cell>
          <cell r="N325" t="str">
            <v xml:space="preserve">Planta 1                                          </v>
          </cell>
          <cell r="O325">
            <v>568</v>
          </cell>
          <cell r="P325" t="str">
            <v xml:space="preserve">REGIS                                             </v>
          </cell>
          <cell r="Q325" t="str">
            <v xml:space="preserve">9165- AA VENTANA                                  </v>
          </cell>
          <cell r="R325" t="str">
            <v>AIRE-VENTANA TARDE</v>
          </cell>
          <cell r="S325" t="str">
            <v xml:space="preserve">MOD       </v>
          </cell>
        </row>
        <row r="326">
          <cell r="A326" t="str">
            <v>NS1169</v>
          </cell>
          <cell r="B326" t="str">
            <v>17/02/2012</v>
          </cell>
          <cell r="D326" t="str">
            <v>FARIAS, CARLOS ALBERTO</v>
          </cell>
          <cell r="F326" t="str">
            <v>NS</v>
          </cell>
          <cell r="G326">
            <v>1169</v>
          </cell>
          <cell r="I326">
            <v>540</v>
          </cell>
          <cell r="J326">
            <v>570</v>
          </cell>
          <cell r="K326" t="str">
            <v>***Nuevo Produccion Tarde</v>
          </cell>
          <cell r="M326" t="str">
            <v xml:space="preserve">Planta 1                                          </v>
          </cell>
          <cell r="N326" t="str">
            <v xml:space="preserve">Planta 1                                          </v>
          </cell>
          <cell r="O326">
            <v>570</v>
          </cell>
          <cell r="P326" t="str">
            <v xml:space="preserve">REGIS                                             </v>
          </cell>
          <cell r="Q326" t="str">
            <v xml:space="preserve">9165- AA VENTANA                                  </v>
          </cell>
          <cell r="R326" t="str">
            <v>AIRE-VENTANA TARDE</v>
          </cell>
          <cell r="S326" t="str">
            <v xml:space="preserve">MOD       </v>
          </cell>
        </row>
        <row r="327">
          <cell r="A327" t="str">
            <v>NS1170</v>
          </cell>
          <cell r="B327" t="str">
            <v>17/02/2012</v>
          </cell>
          <cell r="D327" t="str">
            <v>AGUIRRE, ROLANDO LUJAN</v>
          </cell>
          <cell r="F327" t="str">
            <v>NS</v>
          </cell>
          <cell r="G327">
            <v>1170</v>
          </cell>
          <cell r="I327">
            <v>540</v>
          </cell>
          <cell r="J327">
            <v>554</v>
          </cell>
          <cell r="K327" t="str">
            <v>Producción Mañana</v>
          </cell>
          <cell r="M327" t="str">
            <v xml:space="preserve">Planta 1                                          </v>
          </cell>
          <cell r="N327" t="str">
            <v xml:space="preserve">Planta 1                                          </v>
          </cell>
          <cell r="O327">
            <v>554</v>
          </cell>
          <cell r="P327" t="str">
            <v xml:space="preserve">REGIS                                             </v>
          </cell>
          <cell r="Q327" t="str">
            <v xml:space="preserve">9163-AA SOLDADURA Y DOBLADORA                     </v>
          </cell>
          <cell r="R327" t="str">
            <v>AIRE-UNID.EXTERIOR</v>
          </cell>
          <cell r="S327" t="str">
            <v xml:space="preserve">MOD       </v>
          </cell>
        </row>
        <row r="328">
          <cell r="A328" t="str">
            <v>NS1171</v>
          </cell>
          <cell r="B328" t="str">
            <v>17/02/2012</v>
          </cell>
          <cell r="D328" t="str">
            <v>DELGADO, MARIO FRANCISCO</v>
          </cell>
          <cell r="F328" t="str">
            <v>NS</v>
          </cell>
          <cell r="G328">
            <v>1171</v>
          </cell>
          <cell r="I328">
            <v>540</v>
          </cell>
          <cell r="J328">
            <v>556</v>
          </cell>
          <cell r="K328" t="str">
            <v>Producción Mañana</v>
          </cell>
          <cell r="M328" t="str">
            <v xml:space="preserve">Planta 1                                          </v>
          </cell>
          <cell r="N328" t="str">
            <v xml:space="preserve">Planta 1                                          </v>
          </cell>
          <cell r="O328">
            <v>1112</v>
          </cell>
          <cell r="P328" t="str">
            <v xml:space="preserve">REGIS                                             </v>
          </cell>
          <cell r="Q328" t="str">
            <v xml:space="preserve">9160-AA U EXTERIOR                                </v>
          </cell>
          <cell r="R328" t="str">
            <v>AIRE-UNID.EXTERIOR</v>
          </cell>
          <cell r="S328" t="str">
            <v xml:space="preserve">MOD       </v>
          </cell>
        </row>
        <row r="329">
          <cell r="A329" t="str">
            <v>NS1172</v>
          </cell>
          <cell r="B329" t="str">
            <v>17/02/2012</v>
          </cell>
          <cell r="D329" t="str">
            <v>TEVEZ, ANDRES ALEJANDRO</v>
          </cell>
          <cell r="F329" t="str">
            <v>NS</v>
          </cell>
          <cell r="G329">
            <v>1172</v>
          </cell>
          <cell r="I329">
            <v>540</v>
          </cell>
          <cell r="J329">
            <v>541</v>
          </cell>
          <cell r="K329" t="str">
            <v>Producción Mañana</v>
          </cell>
          <cell r="M329" t="str">
            <v xml:space="preserve">Planta 1                                          </v>
          </cell>
          <cell r="N329" t="str">
            <v xml:space="preserve">General                                           </v>
          </cell>
          <cell r="O329">
            <v>49</v>
          </cell>
          <cell r="P329" t="str">
            <v xml:space="preserve">(2) Horas Lic sin goce HT                         </v>
          </cell>
          <cell r="Q329" t="str">
            <v xml:space="preserve">9159-AA U  INTERIOR                               </v>
          </cell>
          <cell r="R329" t="str">
            <v>AIRE-VENTANA</v>
          </cell>
          <cell r="S329" t="str">
            <v xml:space="preserve">MOD       </v>
          </cell>
        </row>
        <row r="330">
          <cell r="A330" t="str">
            <v>NS1172</v>
          </cell>
          <cell r="B330" t="str">
            <v>17/02/2012</v>
          </cell>
          <cell r="D330" t="str">
            <v>TEVEZ, ANDRES ALEJANDRO</v>
          </cell>
          <cell r="F330" t="str">
            <v>NS</v>
          </cell>
          <cell r="G330">
            <v>1172</v>
          </cell>
          <cell r="I330">
            <v>540</v>
          </cell>
          <cell r="J330">
            <v>541</v>
          </cell>
          <cell r="K330" t="str">
            <v>Producción Mañana</v>
          </cell>
          <cell r="M330" t="str">
            <v xml:space="preserve">Planta 1                                          </v>
          </cell>
          <cell r="N330" t="str">
            <v xml:space="preserve">Planta 1                                          </v>
          </cell>
          <cell r="O330">
            <v>984</v>
          </cell>
          <cell r="P330" t="str">
            <v xml:space="preserve">REGIS                                             </v>
          </cell>
          <cell r="Q330" t="str">
            <v xml:space="preserve">9159-AA U  INTERIOR                               </v>
          </cell>
          <cell r="R330" t="str">
            <v>AIRE-VENTANA</v>
          </cell>
          <cell r="S330" t="str">
            <v xml:space="preserve">MOD       </v>
          </cell>
        </row>
        <row r="331">
          <cell r="A331" t="str">
            <v>NS1173</v>
          </cell>
          <cell r="B331" t="str">
            <v>17/02/2012</v>
          </cell>
          <cell r="D331" t="str">
            <v>CRUZ, ORLANDO RUBEN</v>
          </cell>
          <cell r="F331" t="str">
            <v>NS</v>
          </cell>
          <cell r="G331">
            <v>1173</v>
          </cell>
          <cell r="I331">
            <v>540</v>
          </cell>
          <cell r="J331">
            <v>540</v>
          </cell>
          <cell r="K331" t="str">
            <v>Producción Mañana</v>
          </cell>
          <cell r="M331" t="str">
            <v xml:space="preserve">Planta 1                                          </v>
          </cell>
          <cell r="N331" t="str">
            <v xml:space="preserve">General                                           </v>
          </cell>
          <cell r="O331">
            <v>1440</v>
          </cell>
          <cell r="P331" t="str">
            <v xml:space="preserve">(3) Vacaciones HT                                 </v>
          </cell>
          <cell r="Q331" t="str">
            <v xml:space="preserve">9163-AA SOLDADURA Y DOBLADORA                     </v>
          </cell>
          <cell r="S331" t="str">
            <v xml:space="preserve">MOD       </v>
          </cell>
        </row>
        <row r="332">
          <cell r="A332" t="str">
            <v>NS1174</v>
          </cell>
          <cell r="B332" t="str">
            <v>17/02/2012</v>
          </cell>
          <cell r="D332" t="str">
            <v>NUÑEZ, OYARZO CESAR F</v>
          </cell>
          <cell r="F332" t="str">
            <v>NS</v>
          </cell>
          <cell r="G332">
            <v>1174</v>
          </cell>
          <cell r="I332">
            <v>540</v>
          </cell>
          <cell r="J332">
            <v>562</v>
          </cell>
          <cell r="K332" t="str">
            <v>Producción Mañana</v>
          </cell>
          <cell r="M332" t="str">
            <v xml:space="preserve">Planta 1                                          </v>
          </cell>
          <cell r="N332" t="str">
            <v xml:space="preserve">Planta 1                                          </v>
          </cell>
          <cell r="O332">
            <v>562</v>
          </cell>
          <cell r="P332" t="str">
            <v xml:space="preserve">REGIS                                             </v>
          </cell>
          <cell r="Q332" t="str">
            <v xml:space="preserve">9160-AA U EXTERIOR                                </v>
          </cell>
          <cell r="R332" t="str">
            <v>AIRE-UNID.EXTERIOR</v>
          </cell>
          <cell r="S332" t="str">
            <v xml:space="preserve">MOD       </v>
          </cell>
        </row>
        <row r="333">
          <cell r="A333" t="str">
            <v>NS1176</v>
          </cell>
          <cell r="B333" t="str">
            <v>17/02/2012</v>
          </cell>
          <cell r="D333" t="str">
            <v>ALEGRE, MIGUEL ANGEL</v>
          </cell>
          <cell r="F333" t="str">
            <v>NS</v>
          </cell>
          <cell r="G333">
            <v>1176</v>
          </cell>
          <cell r="I333">
            <v>540</v>
          </cell>
          <cell r="J333">
            <v>540</v>
          </cell>
          <cell r="K333" t="str">
            <v>Producción Mañana</v>
          </cell>
          <cell r="M333" t="str">
            <v xml:space="preserve">Planta 1                                          </v>
          </cell>
          <cell r="N333" t="str">
            <v xml:space="preserve">General                                           </v>
          </cell>
          <cell r="O333">
            <v>1440</v>
          </cell>
          <cell r="P333" t="str">
            <v xml:space="preserve">(3) Vacaciones HT                                 </v>
          </cell>
          <cell r="Q333" t="str">
            <v xml:space="preserve">9163-AA SOLDADURA Y DOBLADORA                     </v>
          </cell>
          <cell r="S333" t="str">
            <v xml:space="preserve">MOD       </v>
          </cell>
        </row>
        <row r="334">
          <cell r="A334" t="str">
            <v>NS1177</v>
          </cell>
          <cell r="B334" t="str">
            <v>17/02/2012</v>
          </cell>
          <cell r="D334" t="str">
            <v>CAMPOS, ROJAS NESTOR MANUEL</v>
          </cell>
          <cell r="F334" t="str">
            <v>NS</v>
          </cell>
          <cell r="G334">
            <v>1177</v>
          </cell>
          <cell r="I334">
            <v>540</v>
          </cell>
          <cell r="J334">
            <v>564</v>
          </cell>
          <cell r="K334" t="str">
            <v>Producción Mañana</v>
          </cell>
          <cell r="M334" t="str">
            <v xml:space="preserve">Planta 1                                          </v>
          </cell>
          <cell r="N334" t="str">
            <v xml:space="preserve">Planta 1                                          </v>
          </cell>
          <cell r="O334">
            <v>564</v>
          </cell>
          <cell r="P334" t="str">
            <v xml:space="preserve">REGIS                                             </v>
          </cell>
          <cell r="Q334" t="str">
            <v xml:space="preserve">9163-AA SOLDADURA Y DOBLADORA                     </v>
          </cell>
          <cell r="R334" t="str">
            <v>AIRE-SOLD.SUB.LINEA</v>
          </cell>
          <cell r="S334" t="str">
            <v xml:space="preserve">MOD       </v>
          </cell>
        </row>
        <row r="335">
          <cell r="A335" t="str">
            <v>NS1184</v>
          </cell>
          <cell r="B335" t="str">
            <v>17/02/2012</v>
          </cell>
          <cell r="D335" t="str">
            <v>SAUCEDO, MAYRA ALEJANDRA</v>
          </cell>
          <cell r="F335" t="str">
            <v>NS</v>
          </cell>
          <cell r="G335">
            <v>1184</v>
          </cell>
          <cell r="I335">
            <v>540</v>
          </cell>
          <cell r="J335">
            <v>542</v>
          </cell>
          <cell r="K335" t="str">
            <v>Producción Mañana</v>
          </cell>
          <cell r="M335" t="str">
            <v xml:space="preserve">Planta 1                                          </v>
          </cell>
          <cell r="N335" t="str">
            <v xml:space="preserve">General                                           </v>
          </cell>
          <cell r="O335">
            <v>60</v>
          </cell>
          <cell r="P335" t="str">
            <v xml:space="preserve">(2) Horas Lactancia HT                            </v>
          </cell>
          <cell r="Q335" t="str">
            <v xml:space="preserve">9160-AA U EXTERIOR                                </v>
          </cell>
          <cell r="R335" t="str">
            <v>AIRE-UNID.EXTERIOR</v>
          </cell>
          <cell r="S335" t="str">
            <v xml:space="preserve">MOI       </v>
          </cell>
        </row>
        <row r="336">
          <cell r="A336" t="str">
            <v>NS1184</v>
          </cell>
          <cell r="B336" t="str">
            <v>17/02/2012</v>
          </cell>
          <cell r="D336" t="str">
            <v>SAUCEDO, MAYRA ALEJANDRA</v>
          </cell>
          <cell r="F336" t="str">
            <v>NS</v>
          </cell>
          <cell r="G336">
            <v>1184</v>
          </cell>
          <cell r="I336">
            <v>540</v>
          </cell>
          <cell r="J336">
            <v>542</v>
          </cell>
          <cell r="K336" t="str">
            <v>Producción Mañana</v>
          </cell>
          <cell r="M336" t="str">
            <v xml:space="preserve">Planta 1                                          </v>
          </cell>
          <cell r="N336" t="str">
            <v xml:space="preserve">General                                           </v>
          </cell>
          <cell r="O336">
            <v>60</v>
          </cell>
          <cell r="P336" t="str">
            <v xml:space="preserve">(2) Horas Lactancia HT                            </v>
          </cell>
          <cell r="Q336" t="str">
            <v xml:space="preserve">9177-LCD1 RETAIL Y MONTAJE                        </v>
          </cell>
          <cell r="R336" t="str">
            <v>AIRE-UNID.EXTERIOR</v>
          </cell>
          <cell r="S336" t="str">
            <v xml:space="preserve">MOI       </v>
          </cell>
        </row>
        <row r="337">
          <cell r="A337" t="str">
            <v>NS1184</v>
          </cell>
          <cell r="B337" t="str">
            <v>17/02/2012</v>
          </cell>
          <cell r="D337" t="str">
            <v>SAUCEDO, MAYRA ALEJANDRA</v>
          </cell>
          <cell r="F337" t="str">
            <v>NS</v>
          </cell>
          <cell r="G337">
            <v>1184</v>
          </cell>
          <cell r="I337">
            <v>540</v>
          </cell>
          <cell r="J337">
            <v>542</v>
          </cell>
          <cell r="K337" t="str">
            <v>Producción Mañana</v>
          </cell>
          <cell r="M337" t="str">
            <v xml:space="preserve">Planta 1                                          </v>
          </cell>
          <cell r="N337" t="str">
            <v xml:space="preserve">Planta 1                                          </v>
          </cell>
          <cell r="O337">
            <v>482</v>
          </cell>
          <cell r="P337" t="str">
            <v xml:space="preserve">REGIS                                             </v>
          </cell>
          <cell r="Q337" t="str">
            <v xml:space="preserve">9160-AA U EXTERIOR                                </v>
          </cell>
          <cell r="R337" t="str">
            <v>AIRE-UNID.EXTERIOR</v>
          </cell>
          <cell r="S337" t="str">
            <v xml:space="preserve">MOI       </v>
          </cell>
        </row>
        <row r="338">
          <cell r="A338" t="str">
            <v>NS1184</v>
          </cell>
          <cell r="B338" t="str">
            <v>17/02/2012</v>
          </cell>
          <cell r="D338" t="str">
            <v>SAUCEDO, MAYRA ALEJANDRA</v>
          </cell>
          <cell r="F338" t="str">
            <v>NS</v>
          </cell>
          <cell r="G338">
            <v>1184</v>
          </cell>
          <cell r="I338">
            <v>540</v>
          </cell>
          <cell r="J338">
            <v>542</v>
          </cell>
          <cell r="K338" t="str">
            <v>Producción Mañana</v>
          </cell>
          <cell r="M338" t="str">
            <v xml:space="preserve">Planta 1                                          </v>
          </cell>
          <cell r="N338" t="str">
            <v xml:space="preserve">Planta 1                                          </v>
          </cell>
          <cell r="O338">
            <v>482</v>
          </cell>
          <cell r="P338" t="str">
            <v xml:space="preserve">REGIS                                             </v>
          </cell>
          <cell r="Q338" t="str">
            <v xml:space="preserve">9177-LCD1 RETAIL Y MONTAJE                        </v>
          </cell>
          <cell r="R338" t="str">
            <v>AIRE-UNID.EXTERIOR</v>
          </cell>
          <cell r="S338" t="str">
            <v xml:space="preserve">MOI       </v>
          </cell>
        </row>
        <row r="339">
          <cell r="A339" t="str">
            <v>NS1188</v>
          </cell>
          <cell r="B339" t="str">
            <v>17/02/2012</v>
          </cell>
          <cell r="D339" t="str">
            <v>ROMERO, DANIELA</v>
          </cell>
          <cell r="F339" t="str">
            <v>NS</v>
          </cell>
          <cell r="G339">
            <v>1188</v>
          </cell>
          <cell r="I339">
            <v>540</v>
          </cell>
          <cell r="J339">
            <v>563</v>
          </cell>
          <cell r="K339" t="str">
            <v>Producción Mañana</v>
          </cell>
          <cell r="M339" t="str">
            <v xml:space="preserve">Planta 1                                          </v>
          </cell>
          <cell r="N339" t="str">
            <v xml:space="preserve">Planta 1                                          </v>
          </cell>
          <cell r="O339">
            <v>563</v>
          </cell>
          <cell r="P339" t="str">
            <v xml:space="preserve">REGIS                                             </v>
          </cell>
          <cell r="Q339" t="str">
            <v xml:space="preserve">9161-AA  INS Y  COMPL                             </v>
          </cell>
          <cell r="R339" t="str">
            <v>AIRE-UNID.INTERIOR</v>
          </cell>
          <cell r="S339" t="str">
            <v xml:space="preserve">MOD       </v>
          </cell>
        </row>
        <row r="340">
          <cell r="A340" t="str">
            <v>NS1193</v>
          </cell>
          <cell r="B340" t="str">
            <v>17/02/2012</v>
          </cell>
          <cell r="D340" t="str">
            <v>PIEROTTI, ELSA GUADALUPE</v>
          </cell>
          <cell r="F340" t="str">
            <v>NS</v>
          </cell>
          <cell r="G340">
            <v>1193</v>
          </cell>
          <cell r="I340">
            <v>540</v>
          </cell>
          <cell r="J340">
            <v>544</v>
          </cell>
          <cell r="K340" t="str">
            <v>Producción Mañana</v>
          </cell>
          <cell r="M340" t="str">
            <v xml:space="preserve">Planta 1                                          </v>
          </cell>
          <cell r="N340" t="str">
            <v xml:space="preserve">Planta 1                                          </v>
          </cell>
          <cell r="O340">
            <v>544</v>
          </cell>
          <cell r="P340" t="str">
            <v xml:space="preserve">REGIS                                             </v>
          </cell>
          <cell r="Q340" t="str">
            <v xml:space="preserve">9163-AA SOLDADURA Y DOBLADORA                     </v>
          </cell>
          <cell r="R340" t="str">
            <v>AIRE-SOLDADURA</v>
          </cell>
          <cell r="S340" t="str">
            <v xml:space="preserve">MOD       </v>
          </cell>
        </row>
        <row r="341">
          <cell r="A341" t="str">
            <v>NS1195</v>
          </cell>
          <cell r="B341" t="str">
            <v>17/02/2012</v>
          </cell>
          <cell r="D341" t="str">
            <v>GUTIERREZ, GABRIEL</v>
          </cell>
          <cell r="F341" t="str">
            <v>NS</v>
          </cell>
          <cell r="G341">
            <v>1195</v>
          </cell>
          <cell r="I341">
            <v>540</v>
          </cell>
          <cell r="J341">
            <v>565</v>
          </cell>
          <cell r="K341" t="str">
            <v>***Nuevo Produccion Tarde</v>
          </cell>
          <cell r="M341" t="str">
            <v xml:space="preserve">Planta 1                                          </v>
          </cell>
          <cell r="N341" t="str">
            <v xml:space="preserve">Planta 1                                          </v>
          </cell>
          <cell r="O341">
            <v>1130</v>
          </cell>
          <cell r="P341" t="str">
            <v xml:space="preserve">REGIS                                             </v>
          </cell>
          <cell r="Q341" t="str">
            <v xml:space="preserve">9159-AA U  INTERIOR                               </v>
          </cell>
          <cell r="R341" t="str">
            <v>AIRE-UNID.INTERIOR TARDE</v>
          </cell>
          <cell r="S341" t="str">
            <v xml:space="preserve">MOD       </v>
          </cell>
        </row>
        <row r="342">
          <cell r="A342" t="str">
            <v>NS1201</v>
          </cell>
          <cell r="B342" t="str">
            <v>17/02/2012</v>
          </cell>
          <cell r="D342" t="str">
            <v>CASTRO, ZABALETA MIGUEL ANGEL</v>
          </cell>
          <cell r="F342" t="str">
            <v>NS</v>
          </cell>
          <cell r="G342">
            <v>1201</v>
          </cell>
          <cell r="I342">
            <v>540</v>
          </cell>
          <cell r="J342">
            <v>540</v>
          </cell>
          <cell r="K342" t="str">
            <v>Producción Mañana</v>
          </cell>
          <cell r="M342" t="str">
            <v xml:space="preserve">Planta 1                                          </v>
          </cell>
          <cell r="N342" t="str">
            <v xml:space="preserve">General                                           </v>
          </cell>
          <cell r="O342">
            <v>1440</v>
          </cell>
          <cell r="P342" t="str">
            <v xml:space="preserve">(3) Licencia sin goce HT                          </v>
          </cell>
          <cell r="S342" t="str">
            <v xml:space="preserve">MOI       </v>
          </cell>
        </row>
        <row r="343">
          <cell r="A343" t="str">
            <v>NS1204</v>
          </cell>
          <cell r="B343" t="str">
            <v>17/02/2012</v>
          </cell>
          <cell r="D343" t="str">
            <v>RIVERO, LUIS ALEJANDRO</v>
          </cell>
          <cell r="F343" t="str">
            <v>NS</v>
          </cell>
          <cell r="G343">
            <v>1204</v>
          </cell>
          <cell r="I343">
            <v>540</v>
          </cell>
          <cell r="J343">
            <v>572</v>
          </cell>
          <cell r="K343" t="str">
            <v>***Nuevo Produccion Tarde</v>
          </cell>
          <cell r="M343" t="str">
            <v xml:space="preserve">Planta 1                                          </v>
          </cell>
          <cell r="N343" t="str">
            <v xml:space="preserve">General                                           </v>
          </cell>
          <cell r="O343">
            <v>260</v>
          </cell>
          <cell r="P343" t="str">
            <v xml:space="preserve">(2) Horas Lic sin goce HT                         </v>
          </cell>
          <cell r="Q343" t="str">
            <v xml:space="preserve">9163-AA SOLDADURA Y DOBLADORA                     </v>
          </cell>
          <cell r="R343" t="str">
            <v>AIRE-SOLDADURA TARDE</v>
          </cell>
          <cell r="S343" t="str">
            <v xml:space="preserve">MOD       </v>
          </cell>
        </row>
        <row r="344">
          <cell r="A344" t="str">
            <v>NS1204</v>
          </cell>
          <cell r="B344" t="str">
            <v>17/02/2012</v>
          </cell>
          <cell r="D344" t="str">
            <v>RIVERO, LUIS ALEJANDRO</v>
          </cell>
          <cell r="F344" t="str">
            <v>NS</v>
          </cell>
          <cell r="G344">
            <v>1204</v>
          </cell>
          <cell r="I344">
            <v>540</v>
          </cell>
          <cell r="J344">
            <v>572</v>
          </cell>
          <cell r="K344" t="str">
            <v>***Nuevo Produccion Tarde</v>
          </cell>
          <cell r="M344" t="str">
            <v xml:space="preserve">Planta 1                                          </v>
          </cell>
          <cell r="N344" t="str">
            <v xml:space="preserve">Planta 1                                          </v>
          </cell>
          <cell r="O344">
            <v>1326</v>
          </cell>
          <cell r="P344" t="str">
            <v xml:space="preserve">REGIS                                             </v>
          </cell>
          <cell r="Q344" t="str">
            <v xml:space="preserve">9163-AA SOLDADURA Y DOBLADORA                     </v>
          </cell>
          <cell r="R344" t="str">
            <v>AIRE-SOLDADURA TARDE</v>
          </cell>
          <cell r="S344" t="str">
            <v xml:space="preserve">MOD       </v>
          </cell>
        </row>
        <row r="345">
          <cell r="A345" t="str">
            <v>NS1205</v>
          </cell>
          <cell r="B345" t="str">
            <v>17/02/2012</v>
          </cell>
          <cell r="D345" t="str">
            <v>VILLAVICENCIO, MAXIMILIANO NAHUEL</v>
          </cell>
          <cell r="F345" t="str">
            <v>NS</v>
          </cell>
          <cell r="G345">
            <v>1205</v>
          </cell>
          <cell r="I345">
            <v>540</v>
          </cell>
          <cell r="J345">
            <v>569</v>
          </cell>
          <cell r="K345" t="str">
            <v>***Nuevo Produccion Tarde</v>
          </cell>
          <cell r="M345" t="str">
            <v xml:space="preserve">Planta 1                                          </v>
          </cell>
          <cell r="N345" t="str">
            <v xml:space="preserve">Planta 1                                          </v>
          </cell>
          <cell r="O345">
            <v>1138</v>
          </cell>
          <cell r="P345" t="str">
            <v xml:space="preserve">REGIS                                             </v>
          </cell>
          <cell r="S345" t="str">
            <v xml:space="preserve">MOI       </v>
          </cell>
        </row>
        <row r="346">
          <cell r="A346" t="str">
            <v>NS1206</v>
          </cell>
          <cell r="B346" t="str">
            <v>17/02/2012</v>
          </cell>
          <cell r="D346" t="str">
            <v>PEDROZO, ANTONIO</v>
          </cell>
          <cell r="F346" t="str">
            <v>NS</v>
          </cell>
          <cell r="G346">
            <v>1206</v>
          </cell>
          <cell r="I346">
            <v>540</v>
          </cell>
          <cell r="J346">
            <v>540</v>
          </cell>
          <cell r="K346" t="str">
            <v>Producción Mañana</v>
          </cell>
          <cell r="M346" t="str">
            <v xml:space="preserve">Planta 1                                          </v>
          </cell>
          <cell r="N346" t="str">
            <v xml:space="preserve">General                                           </v>
          </cell>
          <cell r="O346">
            <v>1440</v>
          </cell>
          <cell r="P346" t="str">
            <v xml:space="preserve">(3) Vacaciones HT                                 </v>
          </cell>
          <cell r="Q346" t="str">
            <v xml:space="preserve">9163-AA SOLDADURA Y DOBLADORA                     </v>
          </cell>
          <cell r="S346" t="str">
            <v xml:space="preserve">MOD       </v>
          </cell>
        </row>
        <row r="347">
          <cell r="A347" t="str">
            <v>NS1209</v>
          </cell>
          <cell r="B347" t="str">
            <v>17/02/2012</v>
          </cell>
          <cell r="D347" t="str">
            <v>BESSONE, GUSTAVO ARIEL</v>
          </cell>
          <cell r="F347" t="str">
            <v>NS</v>
          </cell>
          <cell r="G347">
            <v>1209</v>
          </cell>
          <cell r="I347">
            <v>540</v>
          </cell>
          <cell r="J347">
            <v>547</v>
          </cell>
          <cell r="K347" t="str">
            <v>***Nuevo Produccion Tarde</v>
          </cell>
          <cell r="M347" t="str">
            <v xml:space="preserve">Planta 1                                          </v>
          </cell>
          <cell r="N347" t="str">
            <v xml:space="preserve">Planta 1                                          </v>
          </cell>
          <cell r="O347">
            <v>547</v>
          </cell>
          <cell r="P347" t="str">
            <v xml:space="preserve">REGIS                                             </v>
          </cell>
          <cell r="Q347" t="str">
            <v xml:space="preserve">9159-AA U  INTERIOR                               </v>
          </cell>
          <cell r="R347" t="str">
            <v>AIRE-UNID.EXTERIOR TARDE</v>
          </cell>
          <cell r="S347" t="str">
            <v xml:space="preserve">MOD       </v>
          </cell>
        </row>
        <row r="348">
          <cell r="A348" t="str">
            <v>NS1213</v>
          </cell>
          <cell r="B348" t="str">
            <v>17/02/2012</v>
          </cell>
          <cell r="D348" t="str">
            <v>ARNES, LUIS DANIEL</v>
          </cell>
          <cell r="F348" t="str">
            <v>NS</v>
          </cell>
          <cell r="G348">
            <v>1213</v>
          </cell>
          <cell r="I348">
            <v>540</v>
          </cell>
          <cell r="J348">
            <v>780</v>
          </cell>
          <cell r="K348" t="str">
            <v>***Nuevo Produccion Tarde</v>
          </cell>
          <cell r="M348" t="str">
            <v xml:space="preserve">Planta 1                                          </v>
          </cell>
          <cell r="N348" t="str">
            <v xml:space="preserve">Planta 1                                          </v>
          </cell>
          <cell r="O348">
            <v>780</v>
          </cell>
          <cell r="P348" t="str">
            <v xml:space="preserve">REGIS                                             </v>
          </cell>
          <cell r="Q348" t="str">
            <v xml:space="preserve">9160-AA U EXTERIOR                                </v>
          </cell>
          <cell r="R348" t="str">
            <v>AIRE-UNID.EXTERIOR TARDE</v>
          </cell>
          <cell r="S348" t="str">
            <v xml:space="preserve">MOD       </v>
          </cell>
        </row>
        <row r="349">
          <cell r="A349" t="str">
            <v>NS1216</v>
          </cell>
          <cell r="B349" t="str">
            <v>17/02/2012</v>
          </cell>
          <cell r="D349" t="str">
            <v>RODRIGUEZ, JULIO CESAR</v>
          </cell>
          <cell r="F349" t="str">
            <v>NS</v>
          </cell>
          <cell r="G349">
            <v>1216</v>
          </cell>
          <cell r="I349">
            <v>540</v>
          </cell>
          <cell r="J349">
            <v>545</v>
          </cell>
          <cell r="K349" t="str">
            <v>Producción Mañana</v>
          </cell>
          <cell r="M349" t="str">
            <v xml:space="preserve">Planta 1                                          </v>
          </cell>
          <cell r="N349" t="str">
            <v xml:space="preserve">General                                           </v>
          </cell>
          <cell r="O349">
            <v>30</v>
          </cell>
          <cell r="P349" t="str">
            <v xml:space="preserve">(2) Horas Lic sin goce HT                         </v>
          </cell>
          <cell r="Q349" t="str">
            <v xml:space="preserve">9163-AA SOLDADURA Y DOBLADORA                     </v>
          </cell>
          <cell r="R349" t="str">
            <v>AIRE-SOLD.SUB.LINEA</v>
          </cell>
          <cell r="S349" t="str">
            <v xml:space="preserve">MOD       </v>
          </cell>
        </row>
        <row r="350">
          <cell r="A350" t="str">
            <v>NS1216</v>
          </cell>
          <cell r="B350" t="str">
            <v>17/02/2012</v>
          </cell>
          <cell r="D350" t="str">
            <v>RODRIGUEZ, JULIO CESAR</v>
          </cell>
          <cell r="F350" t="str">
            <v>NS</v>
          </cell>
          <cell r="G350">
            <v>1216</v>
          </cell>
          <cell r="I350">
            <v>540</v>
          </cell>
          <cell r="J350">
            <v>545</v>
          </cell>
          <cell r="K350" t="str">
            <v>Producción Mañana</v>
          </cell>
          <cell r="M350" t="str">
            <v xml:space="preserve">Planta 1                                          </v>
          </cell>
          <cell r="N350" t="str">
            <v xml:space="preserve">Planta 1                                          </v>
          </cell>
          <cell r="O350">
            <v>515</v>
          </cell>
          <cell r="P350" t="str">
            <v xml:space="preserve">REGIS                                             </v>
          </cell>
          <cell r="Q350" t="str">
            <v xml:space="preserve">9163-AA SOLDADURA Y DOBLADORA                     </v>
          </cell>
          <cell r="R350" t="str">
            <v>AIRE-SOLD.SUB.LINEA</v>
          </cell>
          <cell r="S350" t="str">
            <v xml:space="preserve">MOD       </v>
          </cell>
        </row>
        <row r="351">
          <cell r="A351" t="str">
            <v>NS1220</v>
          </cell>
          <cell r="B351" t="str">
            <v>17/02/2012</v>
          </cell>
          <cell r="D351" t="str">
            <v>GODOY, NILDA</v>
          </cell>
          <cell r="F351" t="str">
            <v>NS</v>
          </cell>
          <cell r="G351">
            <v>1220</v>
          </cell>
          <cell r="I351">
            <v>540</v>
          </cell>
          <cell r="J351">
            <v>735</v>
          </cell>
          <cell r="K351" t="str">
            <v>***Nuevo Produccion Tarde</v>
          </cell>
          <cell r="M351" t="str">
            <v xml:space="preserve">Planta 1                                          </v>
          </cell>
          <cell r="N351" t="str">
            <v xml:space="preserve">Planta 1                                          </v>
          </cell>
          <cell r="O351">
            <v>735</v>
          </cell>
          <cell r="P351" t="str">
            <v xml:space="preserve">REGIS                                             </v>
          </cell>
          <cell r="Q351" t="str">
            <v xml:space="preserve">9161-AA  INS Y  COMPL                             </v>
          </cell>
          <cell r="R351" t="str">
            <v>AIRE-INS.ML TARDE</v>
          </cell>
          <cell r="S351" t="str">
            <v xml:space="preserve">MOD       </v>
          </cell>
        </row>
        <row r="352">
          <cell r="A352" t="str">
            <v>NS1221</v>
          </cell>
          <cell r="B352" t="str">
            <v>17/02/2012</v>
          </cell>
          <cell r="D352" t="str">
            <v>PACE, ROSA ANGELA</v>
          </cell>
          <cell r="F352" t="str">
            <v>NS</v>
          </cell>
          <cell r="G352">
            <v>1221</v>
          </cell>
          <cell r="I352">
            <v>540</v>
          </cell>
          <cell r="J352">
            <v>540</v>
          </cell>
          <cell r="K352" t="str">
            <v>Producción Mañana</v>
          </cell>
          <cell r="M352" t="str">
            <v xml:space="preserve">Planta 1                                          </v>
          </cell>
          <cell r="N352" t="str">
            <v xml:space="preserve">General                                           </v>
          </cell>
          <cell r="O352">
            <v>1440</v>
          </cell>
          <cell r="P352" t="str">
            <v xml:space="preserve">(3) Vacaciones HT                                 </v>
          </cell>
          <cell r="Q352" t="str">
            <v xml:space="preserve">9159-AA U  INTERIOR                               </v>
          </cell>
          <cell r="S352" t="str">
            <v xml:space="preserve">MOD       </v>
          </cell>
        </row>
        <row r="353">
          <cell r="A353" t="str">
            <v>NS1224</v>
          </cell>
          <cell r="B353" t="str">
            <v>17/02/2012</v>
          </cell>
          <cell r="D353" t="str">
            <v>ARIAS, DANIELA GISEL</v>
          </cell>
          <cell r="F353" t="str">
            <v>NS</v>
          </cell>
          <cell r="G353">
            <v>1224</v>
          </cell>
          <cell r="I353">
            <v>540</v>
          </cell>
          <cell r="J353">
            <v>545</v>
          </cell>
          <cell r="K353" t="str">
            <v>Producción Mañana</v>
          </cell>
          <cell r="M353" t="str">
            <v xml:space="preserve">Planta 1                                          </v>
          </cell>
          <cell r="N353" t="str">
            <v xml:space="preserve">General                                           </v>
          </cell>
          <cell r="O353">
            <v>100</v>
          </cell>
          <cell r="P353" t="str">
            <v xml:space="preserve">(2) Horas Lic sin goce HT                         </v>
          </cell>
          <cell r="Q353" t="str">
            <v xml:space="preserve">9160-AA U EXTERIOR                                </v>
          </cell>
          <cell r="R353" t="str">
            <v>AIRE-UNID.EXTERIOR</v>
          </cell>
          <cell r="S353" t="str">
            <v xml:space="preserve">MOD       </v>
          </cell>
        </row>
        <row r="354">
          <cell r="A354" t="str">
            <v>NS1224</v>
          </cell>
          <cell r="B354" t="str">
            <v>17/02/2012</v>
          </cell>
          <cell r="D354" t="str">
            <v>ARIAS, DANIELA GISEL</v>
          </cell>
          <cell r="F354" t="str">
            <v>NS</v>
          </cell>
          <cell r="G354">
            <v>1224</v>
          </cell>
          <cell r="I354">
            <v>540</v>
          </cell>
          <cell r="J354">
            <v>545</v>
          </cell>
          <cell r="K354" t="str">
            <v>Producción Mañana</v>
          </cell>
          <cell r="M354" t="str">
            <v xml:space="preserve">Planta 1                                          </v>
          </cell>
          <cell r="N354" t="str">
            <v xml:space="preserve">Planta 1                                          </v>
          </cell>
          <cell r="O354">
            <v>890</v>
          </cell>
          <cell r="P354" t="str">
            <v xml:space="preserve">REGIS                                             </v>
          </cell>
          <cell r="Q354" t="str">
            <v xml:space="preserve">9160-AA U EXTERIOR                                </v>
          </cell>
          <cell r="R354" t="str">
            <v>AIRE-UNID.EXTERIOR</v>
          </cell>
          <cell r="S354" t="str">
            <v xml:space="preserve">MOD       </v>
          </cell>
        </row>
        <row r="355">
          <cell r="A355" t="str">
            <v>NS1230</v>
          </cell>
          <cell r="B355" t="str">
            <v>17/02/2012</v>
          </cell>
          <cell r="D355" t="str">
            <v>ARCE, SERGIO ADAN</v>
          </cell>
          <cell r="F355" t="str">
            <v>NS</v>
          </cell>
          <cell r="G355">
            <v>1230</v>
          </cell>
          <cell r="I355">
            <v>540</v>
          </cell>
          <cell r="J355">
            <v>540</v>
          </cell>
          <cell r="K355" t="str">
            <v>***Nuevo Produccion Tarde</v>
          </cell>
          <cell r="M355" t="str">
            <v xml:space="preserve">Planta 1                                          </v>
          </cell>
          <cell r="N355" t="str">
            <v xml:space="preserve">General                                           </v>
          </cell>
          <cell r="O355">
            <v>1200</v>
          </cell>
          <cell r="P355" t="str">
            <v xml:space="preserve">(3) Vacaciones HT                                 </v>
          </cell>
          <cell r="Q355" t="str">
            <v xml:space="preserve">9163-AA SOLDADURA Y DOBLADORA                     </v>
          </cell>
          <cell r="S355" t="str">
            <v xml:space="preserve">MOD       </v>
          </cell>
        </row>
        <row r="356">
          <cell r="A356" t="str">
            <v>NS1237</v>
          </cell>
          <cell r="B356" t="str">
            <v>17/02/2012</v>
          </cell>
          <cell r="D356" t="str">
            <v>BOGARIN, LEONARDO ANDRES</v>
          </cell>
          <cell r="F356" t="str">
            <v>NS</v>
          </cell>
          <cell r="G356">
            <v>1237</v>
          </cell>
          <cell r="I356">
            <v>540</v>
          </cell>
          <cell r="J356">
            <v>728</v>
          </cell>
          <cell r="K356" t="str">
            <v>Producción Mañana</v>
          </cell>
          <cell r="M356" t="str">
            <v xml:space="preserve">Planta 1                                          </v>
          </cell>
          <cell r="N356" t="str">
            <v xml:space="preserve">Planta 1                                          </v>
          </cell>
          <cell r="O356">
            <v>728</v>
          </cell>
          <cell r="P356" t="str">
            <v xml:space="preserve">REGIS                                             </v>
          </cell>
          <cell r="Q356" t="str">
            <v xml:space="preserve">9160-AA U EXTERIOR                                </v>
          </cell>
          <cell r="S356" t="str">
            <v xml:space="preserve">MOD       </v>
          </cell>
        </row>
        <row r="357">
          <cell r="A357" t="str">
            <v>NS1248</v>
          </cell>
          <cell r="B357" t="str">
            <v>17/02/2012</v>
          </cell>
          <cell r="D357" t="str">
            <v>ALVAREZ, MARIA GRISELDA</v>
          </cell>
          <cell r="F357" t="str">
            <v>NS</v>
          </cell>
          <cell r="G357">
            <v>1248</v>
          </cell>
          <cell r="I357">
            <v>540</v>
          </cell>
          <cell r="J357">
            <v>574</v>
          </cell>
          <cell r="K357" t="str">
            <v>Producción Mañana</v>
          </cell>
          <cell r="M357" t="str">
            <v xml:space="preserve">Planta 1                                          </v>
          </cell>
          <cell r="N357" t="str">
            <v xml:space="preserve">Planta 1                                          </v>
          </cell>
          <cell r="O357">
            <v>574</v>
          </cell>
          <cell r="P357" t="str">
            <v xml:space="preserve">REGIS                                             </v>
          </cell>
          <cell r="Q357" t="str">
            <v xml:space="preserve">9161-AA  INS Y  COMPL                             </v>
          </cell>
          <cell r="R357" t="str">
            <v>AIRE-INS.ML</v>
          </cell>
          <cell r="S357" t="str">
            <v xml:space="preserve">MOD       </v>
          </cell>
        </row>
        <row r="358">
          <cell r="A358" t="str">
            <v>NS1253</v>
          </cell>
          <cell r="B358" t="str">
            <v>17/02/2012</v>
          </cell>
          <cell r="D358" t="str">
            <v>MAMANI, GRISELDA JUANA</v>
          </cell>
          <cell r="F358" t="str">
            <v>NS</v>
          </cell>
          <cell r="G358">
            <v>1253</v>
          </cell>
          <cell r="I358">
            <v>540</v>
          </cell>
          <cell r="J358">
            <v>540</v>
          </cell>
          <cell r="K358" t="str">
            <v>Producción Mañana</v>
          </cell>
          <cell r="M358" t="str">
            <v xml:space="preserve">Planta 1                                          </v>
          </cell>
          <cell r="N358" t="str">
            <v xml:space="preserve">General                                           </v>
          </cell>
          <cell r="O358">
            <v>1440</v>
          </cell>
          <cell r="P358" t="str">
            <v xml:space="preserve">(3) Vacaciones HT                                 </v>
          </cell>
          <cell r="Q358" t="str">
            <v xml:space="preserve">9161-AA  INS Y  COMPL                             </v>
          </cell>
          <cell r="S358" t="str">
            <v xml:space="preserve">MOD       </v>
          </cell>
        </row>
        <row r="359">
          <cell r="A359" t="str">
            <v>NS1256</v>
          </cell>
          <cell r="B359" t="str">
            <v>17/02/2012</v>
          </cell>
          <cell r="D359" t="str">
            <v>BOGADO, MIRTA BEATRIZ</v>
          </cell>
          <cell r="F359" t="str">
            <v>NS</v>
          </cell>
          <cell r="G359">
            <v>1256</v>
          </cell>
          <cell r="I359">
            <v>540</v>
          </cell>
          <cell r="J359">
            <v>569</v>
          </cell>
          <cell r="K359" t="str">
            <v>Producción Mañana</v>
          </cell>
          <cell r="M359" t="str">
            <v xml:space="preserve">Planta 1                                          </v>
          </cell>
          <cell r="N359" t="str">
            <v xml:space="preserve">Planta 1                                          </v>
          </cell>
          <cell r="O359">
            <v>569</v>
          </cell>
          <cell r="P359" t="str">
            <v xml:space="preserve">REGIS                                             </v>
          </cell>
          <cell r="Q359" t="str">
            <v xml:space="preserve">9165- AA VENTANA                                  </v>
          </cell>
          <cell r="R359" t="str">
            <v>AIRE-VENTANA</v>
          </cell>
          <cell r="S359" t="str">
            <v xml:space="preserve">MOD       </v>
          </cell>
        </row>
        <row r="360">
          <cell r="A360" t="str">
            <v>NS1257</v>
          </cell>
          <cell r="B360" t="str">
            <v>17/02/2012</v>
          </cell>
          <cell r="D360" t="str">
            <v>TORRES, VARGAS SOLANGE</v>
          </cell>
          <cell r="F360" t="str">
            <v>NS</v>
          </cell>
          <cell r="G360">
            <v>1257</v>
          </cell>
          <cell r="I360">
            <v>540</v>
          </cell>
          <cell r="J360">
            <v>540</v>
          </cell>
          <cell r="K360" t="str">
            <v>Producción Mañana</v>
          </cell>
          <cell r="M360" t="str">
            <v xml:space="preserve">Planta 1                                          </v>
          </cell>
          <cell r="N360" t="str">
            <v xml:space="preserve">Planta 1                                          </v>
          </cell>
          <cell r="O360">
            <v>540</v>
          </cell>
          <cell r="P360" t="str">
            <v xml:space="preserve">REGIS                                             </v>
          </cell>
          <cell r="Q360" t="str">
            <v xml:space="preserve">9165- AA VENTANA                                  </v>
          </cell>
          <cell r="R360" t="str">
            <v>AIRE-VENTANA</v>
          </cell>
          <cell r="S360" t="str">
            <v xml:space="preserve">MOD       </v>
          </cell>
        </row>
        <row r="361">
          <cell r="A361" t="str">
            <v>NS1258</v>
          </cell>
          <cell r="B361" t="str">
            <v>17/02/2012</v>
          </cell>
          <cell r="D361" t="str">
            <v>CUSSI, ROSARIO BENITA</v>
          </cell>
          <cell r="F361" t="str">
            <v>NS</v>
          </cell>
          <cell r="G361">
            <v>1258</v>
          </cell>
          <cell r="I361">
            <v>540</v>
          </cell>
          <cell r="J361">
            <v>540</v>
          </cell>
          <cell r="K361" t="str">
            <v>***Nuevo Produccion Tarde</v>
          </cell>
          <cell r="M361" t="str">
            <v xml:space="preserve">Planta 1                                          </v>
          </cell>
          <cell r="N361" t="str">
            <v xml:space="preserve">General                                           </v>
          </cell>
          <cell r="O361">
            <v>1200</v>
          </cell>
          <cell r="P361" t="str">
            <v xml:space="preserve">(3) Vacaciones HT                                 </v>
          </cell>
          <cell r="Q361" t="str">
            <v xml:space="preserve">9159-AA U  INTERIOR                               </v>
          </cell>
          <cell r="S361" t="str">
            <v xml:space="preserve">MOD       </v>
          </cell>
        </row>
        <row r="362">
          <cell r="A362" t="str">
            <v>NS1259</v>
          </cell>
          <cell r="B362" t="str">
            <v>17/02/2012</v>
          </cell>
          <cell r="D362" t="str">
            <v>TAMAKI, ERICA ROSINA</v>
          </cell>
          <cell r="F362" t="str">
            <v>NS</v>
          </cell>
          <cell r="G362">
            <v>1259</v>
          </cell>
          <cell r="I362">
            <v>540</v>
          </cell>
          <cell r="J362">
            <v>563</v>
          </cell>
          <cell r="K362" t="str">
            <v>Producción Mañana</v>
          </cell>
          <cell r="M362" t="str">
            <v xml:space="preserve">Planta 1                                          </v>
          </cell>
          <cell r="N362" t="str">
            <v xml:space="preserve">Planta 1                                          </v>
          </cell>
          <cell r="O362">
            <v>563</v>
          </cell>
          <cell r="P362" t="str">
            <v xml:space="preserve">REGIS                                             </v>
          </cell>
          <cell r="Q362" t="str">
            <v xml:space="preserve">9159-AA U  INTERIOR                               </v>
          </cell>
          <cell r="R362" t="str">
            <v>AIRE-INS.ML</v>
          </cell>
          <cell r="S362" t="str">
            <v xml:space="preserve">MOD       </v>
          </cell>
        </row>
        <row r="363">
          <cell r="A363" t="str">
            <v>NS1261</v>
          </cell>
          <cell r="B363" t="str">
            <v>17/02/2012</v>
          </cell>
          <cell r="D363" t="str">
            <v>CABELLO, ROSARIA MARIANELA</v>
          </cell>
          <cell r="F363" t="str">
            <v>NS</v>
          </cell>
          <cell r="G363">
            <v>1261</v>
          </cell>
          <cell r="I363">
            <v>540</v>
          </cell>
          <cell r="J363">
            <v>551</v>
          </cell>
          <cell r="K363" t="str">
            <v>Producción Mañana</v>
          </cell>
          <cell r="M363" t="str">
            <v xml:space="preserve">Planta 1                                          </v>
          </cell>
          <cell r="N363" t="str">
            <v xml:space="preserve">Planta 1                                          </v>
          </cell>
          <cell r="O363">
            <v>551</v>
          </cell>
          <cell r="P363" t="str">
            <v xml:space="preserve">REGIS                                             </v>
          </cell>
          <cell r="Q363" t="str">
            <v xml:space="preserve">9159-AA U  INTERIOR                               </v>
          </cell>
          <cell r="R363" t="str">
            <v>AIRE-UNID.INTERIOR</v>
          </cell>
          <cell r="S363" t="str">
            <v xml:space="preserve">MOD       </v>
          </cell>
        </row>
        <row r="364">
          <cell r="A364" t="str">
            <v>NS1262</v>
          </cell>
          <cell r="B364" t="str">
            <v>17/02/2012</v>
          </cell>
          <cell r="D364" t="str">
            <v>LEON, MARIA DE LOS ANGELES</v>
          </cell>
          <cell r="F364" t="str">
            <v>NS</v>
          </cell>
          <cell r="G364">
            <v>1262</v>
          </cell>
          <cell r="I364">
            <v>540</v>
          </cell>
          <cell r="J364">
            <v>540</v>
          </cell>
          <cell r="K364" t="str">
            <v>Producción Mañana</v>
          </cell>
          <cell r="M364" t="str">
            <v xml:space="preserve">Planta 1                                          </v>
          </cell>
          <cell r="N364" t="str">
            <v xml:space="preserve">General                                           </v>
          </cell>
          <cell r="O364">
            <v>1440</v>
          </cell>
          <cell r="P364" t="str">
            <v xml:space="preserve">(3) Licencia sin goce HT                          </v>
          </cell>
          <cell r="Q364" t="str">
            <v xml:space="preserve">9161-AA  INS Y  COMPL                             </v>
          </cell>
          <cell r="S364" t="str">
            <v xml:space="preserve">MOD       </v>
          </cell>
        </row>
        <row r="365">
          <cell r="A365" t="str">
            <v>NS1263</v>
          </cell>
          <cell r="B365" t="str">
            <v>17/02/2012</v>
          </cell>
          <cell r="D365" t="str">
            <v>POLITI, ERICA ELIZABETH</v>
          </cell>
          <cell r="F365" t="str">
            <v>NS</v>
          </cell>
          <cell r="G365">
            <v>1263</v>
          </cell>
          <cell r="I365">
            <v>540</v>
          </cell>
          <cell r="J365">
            <v>554</v>
          </cell>
          <cell r="K365" t="str">
            <v>***Nuevo Produccion Tarde</v>
          </cell>
          <cell r="M365" t="str">
            <v xml:space="preserve">Planta 1                                          </v>
          </cell>
          <cell r="N365" t="str">
            <v xml:space="preserve">Planta 1                                          </v>
          </cell>
          <cell r="O365">
            <v>554</v>
          </cell>
          <cell r="P365" t="str">
            <v xml:space="preserve">REGIS                                             </v>
          </cell>
          <cell r="Q365" t="str">
            <v xml:space="preserve">9160-AA U EXTERIOR                                </v>
          </cell>
          <cell r="R365" t="str">
            <v>AIRE-UNID.EXTERIOR TARDE</v>
          </cell>
          <cell r="S365" t="str">
            <v xml:space="preserve">MOD       </v>
          </cell>
        </row>
        <row r="366">
          <cell r="A366" t="str">
            <v>NS1267</v>
          </cell>
          <cell r="B366" t="str">
            <v>17/02/2012</v>
          </cell>
          <cell r="D366" t="str">
            <v>LOPEZ, ALEJANDRA KARINA</v>
          </cell>
          <cell r="F366" t="str">
            <v>NS</v>
          </cell>
          <cell r="G366">
            <v>1267</v>
          </cell>
          <cell r="I366">
            <v>540</v>
          </cell>
          <cell r="J366">
            <v>573</v>
          </cell>
          <cell r="K366" t="str">
            <v>Producción Mañana</v>
          </cell>
          <cell r="M366" t="str">
            <v xml:space="preserve">Planta 1                                          </v>
          </cell>
          <cell r="N366" t="str">
            <v xml:space="preserve">Planta 1                                          </v>
          </cell>
          <cell r="O366">
            <v>573</v>
          </cell>
          <cell r="P366" t="str">
            <v xml:space="preserve">REGIS                                             </v>
          </cell>
          <cell r="Q366" t="str">
            <v xml:space="preserve">9160-AA U EXTERIOR                                </v>
          </cell>
          <cell r="R366" t="str">
            <v>AIRE-UNID.EXTERIOR</v>
          </cell>
          <cell r="S366" t="str">
            <v xml:space="preserve">MOD       </v>
          </cell>
        </row>
        <row r="367">
          <cell r="A367" t="str">
            <v>NS1270</v>
          </cell>
          <cell r="B367" t="str">
            <v>17/02/2012</v>
          </cell>
          <cell r="D367" t="str">
            <v>CUFONE, ANDREA CELESTE</v>
          </cell>
          <cell r="F367" t="str">
            <v>NS</v>
          </cell>
          <cell r="G367">
            <v>1270</v>
          </cell>
          <cell r="I367">
            <v>540</v>
          </cell>
          <cell r="J367">
            <v>545</v>
          </cell>
          <cell r="K367" t="str">
            <v>Producción Mañana</v>
          </cell>
          <cell r="M367" t="str">
            <v xml:space="preserve">Planta 1                                          </v>
          </cell>
          <cell r="N367" t="str">
            <v xml:space="preserve">General                                           </v>
          </cell>
          <cell r="O367">
            <v>48</v>
          </cell>
          <cell r="P367" t="str">
            <v xml:space="preserve">(2) Horas Lic sin goce HT                         </v>
          </cell>
          <cell r="Q367" t="str">
            <v xml:space="preserve">9159-AA U  INTERIOR                               </v>
          </cell>
          <cell r="S367" t="str">
            <v xml:space="preserve">MOD       </v>
          </cell>
        </row>
        <row r="368">
          <cell r="A368" t="str">
            <v>NS1270</v>
          </cell>
          <cell r="B368" t="str">
            <v>17/02/2012</v>
          </cell>
          <cell r="D368" t="str">
            <v>CUFONE, ANDREA CELESTE</v>
          </cell>
          <cell r="F368" t="str">
            <v>NS</v>
          </cell>
          <cell r="G368">
            <v>1270</v>
          </cell>
          <cell r="I368">
            <v>540</v>
          </cell>
          <cell r="J368">
            <v>545</v>
          </cell>
          <cell r="K368" t="str">
            <v>Producción Mañana</v>
          </cell>
          <cell r="M368" t="str">
            <v xml:space="preserve">Planta 1                                          </v>
          </cell>
          <cell r="N368" t="str">
            <v xml:space="preserve">Planta 1                                          </v>
          </cell>
          <cell r="O368">
            <v>497</v>
          </cell>
          <cell r="P368" t="str">
            <v xml:space="preserve">REGIS                                             </v>
          </cell>
          <cell r="Q368" t="str">
            <v xml:space="preserve">9159-AA U  INTERIOR                               </v>
          </cell>
          <cell r="S368" t="str">
            <v xml:space="preserve">MOD       </v>
          </cell>
        </row>
        <row r="369">
          <cell r="A369" t="str">
            <v>NS1271</v>
          </cell>
          <cell r="B369" t="str">
            <v>17/02/2012</v>
          </cell>
          <cell r="D369" t="str">
            <v>CHAUQUE, CELIA VANESA</v>
          </cell>
          <cell r="F369" t="str">
            <v>NS</v>
          </cell>
          <cell r="G369">
            <v>1271</v>
          </cell>
          <cell r="I369">
            <v>540</v>
          </cell>
          <cell r="J369">
            <v>569</v>
          </cell>
          <cell r="K369" t="str">
            <v>Producción Mañana</v>
          </cell>
          <cell r="M369" t="str">
            <v xml:space="preserve">Planta 1                                          </v>
          </cell>
          <cell r="N369" t="str">
            <v xml:space="preserve">Planta 1                                          </v>
          </cell>
          <cell r="O369">
            <v>569</v>
          </cell>
          <cell r="P369" t="str">
            <v xml:space="preserve">REGIS                                             </v>
          </cell>
          <cell r="Q369" t="str">
            <v xml:space="preserve">9161-AA  INS Y  COMPL                             </v>
          </cell>
          <cell r="R369" t="str">
            <v>AIRE-INS.ML</v>
          </cell>
          <cell r="S369" t="str">
            <v xml:space="preserve">MOD       </v>
          </cell>
        </row>
        <row r="370">
          <cell r="A370" t="str">
            <v>NS1276</v>
          </cell>
          <cell r="B370" t="str">
            <v>17/02/2012</v>
          </cell>
          <cell r="D370" t="str">
            <v>SUAREZ, KARINA VERONICA</v>
          </cell>
          <cell r="F370" t="str">
            <v>NS</v>
          </cell>
          <cell r="G370">
            <v>1276</v>
          </cell>
          <cell r="I370">
            <v>540</v>
          </cell>
          <cell r="J370">
            <v>540</v>
          </cell>
          <cell r="K370" t="str">
            <v>Producción Mañana</v>
          </cell>
          <cell r="M370" t="str">
            <v xml:space="preserve">Planta 1                                          </v>
          </cell>
          <cell r="N370" t="str">
            <v xml:space="preserve">General                                           </v>
          </cell>
          <cell r="O370">
            <v>1440</v>
          </cell>
          <cell r="P370" t="str">
            <v xml:space="preserve">(3) Licencia sin goce HT                          </v>
          </cell>
          <cell r="Q370" t="str">
            <v xml:space="preserve">9160-AA U EXTERIOR                                </v>
          </cell>
          <cell r="S370" t="str">
            <v xml:space="preserve">MOD       </v>
          </cell>
        </row>
        <row r="371">
          <cell r="A371" t="str">
            <v>NS1279</v>
          </cell>
          <cell r="B371" t="str">
            <v>17/02/2012</v>
          </cell>
          <cell r="D371" t="str">
            <v>CHAVEZ, LUCRECIA GISELE</v>
          </cell>
          <cell r="F371" t="str">
            <v>NS</v>
          </cell>
          <cell r="G371">
            <v>1279</v>
          </cell>
          <cell r="I371">
            <v>540</v>
          </cell>
          <cell r="J371">
            <v>544</v>
          </cell>
          <cell r="K371" t="str">
            <v>Producción Mañana</v>
          </cell>
          <cell r="M371" t="str">
            <v xml:space="preserve">Planta 1                                          </v>
          </cell>
          <cell r="N371" t="str">
            <v xml:space="preserve">General                                           </v>
          </cell>
          <cell r="O371">
            <v>358</v>
          </cell>
          <cell r="P371" t="str">
            <v xml:space="preserve">(2) Horas Lic sin goce HT                         </v>
          </cell>
          <cell r="Q371" t="str">
            <v xml:space="preserve">9160-AA U EXTERIOR                                </v>
          </cell>
          <cell r="R371" t="str">
            <v>AIRE-UNID.EXTERIOR</v>
          </cell>
          <cell r="S371" t="str">
            <v xml:space="preserve">MOD       </v>
          </cell>
        </row>
        <row r="372">
          <cell r="A372" t="str">
            <v>NS1279</v>
          </cell>
          <cell r="B372" t="str">
            <v>17/02/2012</v>
          </cell>
          <cell r="D372" t="str">
            <v>CHAVEZ, LUCRECIA GISELE</v>
          </cell>
          <cell r="F372" t="str">
            <v>NS</v>
          </cell>
          <cell r="G372">
            <v>1279</v>
          </cell>
          <cell r="I372">
            <v>540</v>
          </cell>
          <cell r="J372">
            <v>544</v>
          </cell>
          <cell r="K372" t="str">
            <v>Producción Mañana</v>
          </cell>
          <cell r="M372" t="str">
            <v xml:space="preserve">Planta 1                                          </v>
          </cell>
          <cell r="N372" t="str">
            <v xml:space="preserve">Planta 1                                          </v>
          </cell>
          <cell r="O372">
            <v>186</v>
          </cell>
          <cell r="P372" t="str">
            <v xml:space="preserve">REGIS                                             </v>
          </cell>
          <cell r="Q372" t="str">
            <v xml:space="preserve">9160-AA U EXTERIOR                                </v>
          </cell>
          <cell r="R372" t="str">
            <v>AIRE-UNID.EXTERIOR</v>
          </cell>
          <cell r="S372" t="str">
            <v xml:space="preserve">MOD       </v>
          </cell>
        </row>
        <row r="373">
          <cell r="A373" t="str">
            <v>NS1285</v>
          </cell>
          <cell r="B373" t="str">
            <v>17/02/2012</v>
          </cell>
          <cell r="D373" t="str">
            <v>DA, SILVA NATALIA</v>
          </cell>
          <cell r="F373" t="str">
            <v>NS</v>
          </cell>
          <cell r="G373">
            <v>1285</v>
          </cell>
          <cell r="I373">
            <v>540</v>
          </cell>
          <cell r="J373">
            <v>540</v>
          </cell>
          <cell r="K373" t="str">
            <v>***Nuevo Produccion Tarde</v>
          </cell>
          <cell r="M373" t="str">
            <v xml:space="preserve">Planta 1                                          </v>
          </cell>
          <cell r="N373" t="str">
            <v xml:space="preserve">General                                           </v>
          </cell>
          <cell r="O373">
            <v>1200</v>
          </cell>
          <cell r="P373" t="str">
            <v xml:space="preserve">(3) Licencia por Excedencia HT                    </v>
          </cell>
          <cell r="Q373" t="str">
            <v xml:space="preserve">9160-AA U EXTERIOR                                </v>
          </cell>
          <cell r="S373" t="str">
            <v xml:space="preserve">MOD       </v>
          </cell>
        </row>
        <row r="374">
          <cell r="A374" t="str">
            <v>NS1292</v>
          </cell>
          <cell r="B374" t="str">
            <v>17/02/2012</v>
          </cell>
          <cell r="D374" t="str">
            <v>SOSA, CRISTOBAL DARIO</v>
          </cell>
          <cell r="F374" t="str">
            <v>NS</v>
          </cell>
          <cell r="G374">
            <v>1292</v>
          </cell>
          <cell r="I374">
            <v>540</v>
          </cell>
          <cell r="J374">
            <v>559</v>
          </cell>
          <cell r="K374" t="str">
            <v>Producción Mañana</v>
          </cell>
          <cell r="M374" t="str">
            <v xml:space="preserve">Planta 1                                          </v>
          </cell>
          <cell r="N374" t="str">
            <v xml:space="preserve">Planta 1                                          </v>
          </cell>
          <cell r="O374">
            <v>1114</v>
          </cell>
          <cell r="P374" t="str">
            <v xml:space="preserve">REGIS                                             </v>
          </cell>
          <cell r="Q374" t="str">
            <v xml:space="preserve">9159-AA U  INTERIOR                               </v>
          </cell>
          <cell r="R374" t="str">
            <v>AIRE-UNID.INTERIOR</v>
          </cell>
          <cell r="S374" t="str">
            <v xml:space="preserve">MOD       </v>
          </cell>
        </row>
        <row r="375">
          <cell r="A375" t="str">
            <v>NS1295</v>
          </cell>
          <cell r="B375" t="str">
            <v>17/02/2012</v>
          </cell>
          <cell r="D375" t="str">
            <v>PORTELLA, LUCAS EMANUEL</v>
          </cell>
          <cell r="F375" t="str">
            <v>NS</v>
          </cell>
          <cell r="G375">
            <v>1295</v>
          </cell>
          <cell r="I375">
            <v>540</v>
          </cell>
          <cell r="J375">
            <v>554</v>
          </cell>
          <cell r="K375" t="str">
            <v>Producción Mañana</v>
          </cell>
          <cell r="M375" t="str">
            <v xml:space="preserve">Planta 1                                          </v>
          </cell>
          <cell r="N375" t="str">
            <v xml:space="preserve">Planta 1                                          </v>
          </cell>
          <cell r="O375">
            <v>554</v>
          </cell>
          <cell r="P375" t="str">
            <v xml:space="preserve">REGIS                                             </v>
          </cell>
          <cell r="Q375" t="str">
            <v xml:space="preserve">9159-AA U  INTERIOR                               </v>
          </cell>
          <cell r="R375" t="str">
            <v>AIRE-UNID.INTERIOR</v>
          </cell>
          <cell r="S375" t="str">
            <v xml:space="preserve">MOD       </v>
          </cell>
        </row>
        <row r="376">
          <cell r="A376" t="str">
            <v>NS1299</v>
          </cell>
          <cell r="B376" t="str">
            <v>17/02/2012</v>
          </cell>
          <cell r="D376" t="str">
            <v>SOSA, JULIAN RODRIGO</v>
          </cell>
          <cell r="F376" t="str">
            <v>NS</v>
          </cell>
          <cell r="G376">
            <v>1299</v>
          </cell>
          <cell r="I376">
            <v>0</v>
          </cell>
          <cell r="J376">
            <v>535</v>
          </cell>
          <cell r="K376" t="str">
            <v>Producción de 9 a 18</v>
          </cell>
          <cell r="M376" t="str">
            <v xml:space="preserve">Planta 1                                          </v>
          </cell>
          <cell r="N376" t="str">
            <v xml:space="preserve">Planta 1                                          </v>
          </cell>
          <cell r="O376">
            <v>3424</v>
          </cell>
          <cell r="P376" t="str">
            <v xml:space="preserve">REGIS                                             </v>
          </cell>
          <cell r="S376" t="str">
            <v xml:space="preserve">MOI       </v>
          </cell>
        </row>
        <row r="377">
          <cell r="A377" t="str">
            <v>NS1299</v>
          </cell>
          <cell r="B377" t="str">
            <v>17/02/2012</v>
          </cell>
          <cell r="D377" t="str">
            <v>SOSA, JULIAN RODRIGO</v>
          </cell>
          <cell r="F377" t="str">
            <v>NS</v>
          </cell>
          <cell r="G377">
            <v>1299</v>
          </cell>
          <cell r="I377">
            <v>0</v>
          </cell>
          <cell r="J377">
            <v>535</v>
          </cell>
          <cell r="K377" t="str">
            <v>Producción de 9 a 18</v>
          </cell>
          <cell r="M377" t="str">
            <v xml:space="preserve">Planta 1                                          </v>
          </cell>
          <cell r="N377" t="str">
            <v xml:space="preserve">Planta 3 y 4                                      </v>
          </cell>
          <cell r="O377">
            <v>107</v>
          </cell>
          <cell r="P377" t="str">
            <v xml:space="preserve">REGIS                                             </v>
          </cell>
          <cell r="S377" t="str">
            <v xml:space="preserve">MOI       </v>
          </cell>
        </row>
        <row r="378">
          <cell r="A378" t="str">
            <v>NS1304</v>
          </cell>
          <cell r="B378" t="str">
            <v>17/02/2012</v>
          </cell>
          <cell r="D378" t="str">
            <v>SPARTA, MARINA GRACIELA</v>
          </cell>
          <cell r="F378" t="str">
            <v>NS</v>
          </cell>
          <cell r="G378">
            <v>1304</v>
          </cell>
          <cell r="I378">
            <v>540</v>
          </cell>
          <cell r="J378">
            <v>550</v>
          </cell>
          <cell r="K378" t="str">
            <v>Producción Mañana</v>
          </cell>
          <cell r="M378" t="str">
            <v xml:space="preserve">Planta 1                                          </v>
          </cell>
          <cell r="N378" t="str">
            <v xml:space="preserve">Planta 1                                          </v>
          </cell>
          <cell r="O378">
            <v>550</v>
          </cell>
          <cell r="P378" t="str">
            <v xml:space="preserve">REGIS                                             </v>
          </cell>
          <cell r="Q378" t="str">
            <v xml:space="preserve">9161-AA  INS Y  COMPL                             </v>
          </cell>
          <cell r="R378" t="str">
            <v>AIRE-INS.ML</v>
          </cell>
          <cell r="S378" t="str">
            <v xml:space="preserve">MOD       </v>
          </cell>
        </row>
        <row r="379">
          <cell r="A379" t="str">
            <v>NS1314</v>
          </cell>
          <cell r="B379" t="str">
            <v>17/02/2012</v>
          </cell>
          <cell r="D379" t="str">
            <v>SEGOVIA, LINO LEOPOLDO</v>
          </cell>
          <cell r="F379" t="str">
            <v>NS</v>
          </cell>
          <cell r="G379">
            <v>1314</v>
          </cell>
          <cell r="I379">
            <v>540</v>
          </cell>
          <cell r="J379">
            <v>540</v>
          </cell>
          <cell r="K379" t="str">
            <v>Producción Mañana</v>
          </cell>
          <cell r="M379" t="str">
            <v xml:space="preserve">Planta 1                                          </v>
          </cell>
          <cell r="N379" t="str">
            <v xml:space="preserve">General                                           </v>
          </cell>
          <cell r="O379">
            <v>1440</v>
          </cell>
          <cell r="P379" t="str">
            <v xml:space="preserve">(3) Vacaciones HT                                 </v>
          </cell>
          <cell r="Q379" t="str">
            <v xml:space="preserve">9165- AA VENTANA                                  </v>
          </cell>
          <cell r="S379" t="str">
            <v xml:space="preserve">MOI       </v>
          </cell>
        </row>
        <row r="380">
          <cell r="A380" t="str">
            <v>NS1317</v>
          </cell>
          <cell r="B380" t="str">
            <v>17/02/2012</v>
          </cell>
          <cell r="D380" t="str">
            <v>VIDAL, OYARZUN EVA DE LOURDES</v>
          </cell>
          <cell r="F380" t="str">
            <v>NS</v>
          </cell>
          <cell r="G380">
            <v>1317</v>
          </cell>
          <cell r="I380">
            <v>540</v>
          </cell>
          <cell r="J380">
            <v>571</v>
          </cell>
          <cell r="K380" t="str">
            <v>Producción Mañana</v>
          </cell>
          <cell r="M380" t="str">
            <v xml:space="preserve">Planta 1                                          </v>
          </cell>
          <cell r="N380" t="str">
            <v xml:space="preserve">Planta 1                                          </v>
          </cell>
          <cell r="O380">
            <v>571</v>
          </cell>
          <cell r="P380" t="str">
            <v xml:space="preserve">REGIS                                             </v>
          </cell>
          <cell r="Q380" t="str">
            <v xml:space="preserve">9161-AA  INS Y  COMPL                             </v>
          </cell>
          <cell r="R380" t="str">
            <v>AIRE-INS.ML</v>
          </cell>
          <cell r="S380" t="str">
            <v xml:space="preserve">MOD       </v>
          </cell>
        </row>
        <row r="381">
          <cell r="A381" t="str">
            <v>NS1322</v>
          </cell>
          <cell r="B381" t="str">
            <v>17/02/2012</v>
          </cell>
          <cell r="D381" t="str">
            <v>CORONEL, JUAN CARLOS</v>
          </cell>
          <cell r="F381" t="str">
            <v>NS</v>
          </cell>
          <cell r="G381">
            <v>1322</v>
          </cell>
          <cell r="I381">
            <v>540</v>
          </cell>
          <cell r="J381">
            <v>540</v>
          </cell>
          <cell r="K381" t="str">
            <v>***Nuevo Produccion Tarde</v>
          </cell>
          <cell r="M381" t="str">
            <v xml:space="preserve">Planta 1                                          </v>
          </cell>
          <cell r="N381" t="str">
            <v xml:space="preserve">General                                           </v>
          </cell>
          <cell r="O381">
            <v>1200</v>
          </cell>
          <cell r="P381" t="str">
            <v xml:space="preserve">(3) Vacaciones HT                                 </v>
          </cell>
          <cell r="Q381" t="str">
            <v xml:space="preserve">9165- AA VENTANA                                  </v>
          </cell>
          <cell r="S381" t="str">
            <v xml:space="preserve">MOD       </v>
          </cell>
        </row>
        <row r="382">
          <cell r="A382" t="str">
            <v>NS1324</v>
          </cell>
          <cell r="B382" t="str">
            <v>17/02/2012</v>
          </cell>
          <cell r="D382" t="str">
            <v>SCHALLER, MARCELO</v>
          </cell>
          <cell r="F382" t="str">
            <v>NS</v>
          </cell>
          <cell r="G382">
            <v>1324</v>
          </cell>
          <cell r="I382">
            <v>540</v>
          </cell>
          <cell r="J382">
            <v>540</v>
          </cell>
          <cell r="K382" t="str">
            <v>Producción Mañana</v>
          </cell>
          <cell r="M382" t="str">
            <v xml:space="preserve">Planta 1                                          </v>
          </cell>
          <cell r="N382" t="str">
            <v xml:space="preserve">General                                           </v>
          </cell>
          <cell r="O382">
            <v>1440</v>
          </cell>
          <cell r="P382" t="str">
            <v xml:space="preserve">(3) Vacaciones HT                                 </v>
          </cell>
          <cell r="Q382" t="str">
            <v xml:space="preserve">9160-AA U EXTERIOR                                </v>
          </cell>
          <cell r="S382" t="str">
            <v xml:space="preserve">MOD       </v>
          </cell>
        </row>
        <row r="383">
          <cell r="A383" t="str">
            <v>NS1330</v>
          </cell>
          <cell r="B383" t="str">
            <v>17/02/2012</v>
          </cell>
          <cell r="D383" t="str">
            <v>FERREYRA, RAMON NICOLAS</v>
          </cell>
          <cell r="F383" t="str">
            <v>NS</v>
          </cell>
          <cell r="G383">
            <v>1330</v>
          </cell>
          <cell r="I383">
            <v>540</v>
          </cell>
          <cell r="J383">
            <v>565</v>
          </cell>
          <cell r="K383" t="str">
            <v>Producción Mañana</v>
          </cell>
          <cell r="M383" t="str">
            <v xml:space="preserve">Planta 1                                          </v>
          </cell>
          <cell r="N383" t="str">
            <v xml:space="preserve">Planta 1                                          </v>
          </cell>
          <cell r="O383">
            <v>565</v>
          </cell>
          <cell r="P383" t="str">
            <v xml:space="preserve">REGIS                                             </v>
          </cell>
          <cell r="Q383" t="str">
            <v xml:space="preserve">9161-AA  INS Y  COMPL                             </v>
          </cell>
          <cell r="R383" t="str">
            <v>AIRE-INS.ML</v>
          </cell>
          <cell r="S383" t="str">
            <v xml:space="preserve">MOD       </v>
          </cell>
        </row>
        <row r="384">
          <cell r="A384" t="str">
            <v>NS1331</v>
          </cell>
          <cell r="B384" t="str">
            <v>17/02/2012</v>
          </cell>
          <cell r="D384" t="str">
            <v>MASSONI, ISMAEL</v>
          </cell>
          <cell r="F384" t="str">
            <v>NS</v>
          </cell>
          <cell r="G384">
            <v>1331</v>
          </cell>
          <cell r="I384">
            <v>540</v>
          </cell>
          <cell r="J384">
            <v>668</v>
          </cell>
          <cell r="K384" t="str">
            <v>Lu Vi 18 hs a 3 hs LUNES</v>
          </cell>
          <cell r="M384" t="str">
            <v xml:space="preserve">Planta 1                                          </v>
          </cell>
          <cell r="N384" t="str">
            <v xml:space="preserve">General                                           </v>
          </cell>
          <cell r="O384">
            <v>25</v>
          </cell>
          <cell r="P384" t="str">
            <v xml:space="preserve">(2) Horas Lic sin goce HT                         </v>
          </cell>
          <cell r="S384" t="str">
            <v xml:space="preserve">MOI       </v>
          </cell>
        </row>
        <row r="385">
          <cell r="A385" t="str">
            <v>NS1331</v>
          </cell>
          <cell r="B385" t="str">
            <v>17/02/2012</v>
          </cell>
          <cell r="D385" t="str">
            <v>MASSONI, ISMAEL</v>
          </cell>
          <cell r="F385" t="str">
            <v>NS</v>
          </cell>
          <cell r="G385">
            <v>1331</v>
          </cell>
          <cell r="I385">
            <v>540</v>
          </cell>
          <cell r="J385">
            <v>668</v>
          </cell>
          <cell r="K385" t="str">
            <v>Lu Vi 18 hs a 3 hs LUNES</v>
          </cell>
          <cell r="M385" t="str">
            <v xml:space="preserve">Planta 1                                          </v>
          </cell>
          <cell r="N385" t="str">
            <v xml:space="preserve">Planta 1                                          </v>
          </cell>
          <cell r="O385">
            <v>1286</v>
          </cell>
          <cell r="P385" t="str">
            <v xml:space="preserve">REGIS                                             </v>
          </cell>
          <cell r="S385" t="str">
            <v xml:space="preserve">MOI       </v>
          </cell>
        </row>
        <row r="386">
          <cell r="A386" t="str">
            <v>NS1339</v>
          </cell>
          <cell r="B386" t="str">
            <v>17/02/2012</v>
          </cell>
          <cell r="D386" t="str">
            <v>GUTIERREZ, JESUS</v>
          </cell>
          <cell r="F386" t="str">
            <v>NS</v>
          </cell>
          <cell r="G386">
            <v>1339</v>
          </cell>
          <cell r="I386">
            <v>540</v>
          </cell>
          <cell r="J386">
            <v>732</v>
          </cell>
          <cell r="K386" t="str">
            <v>Producción Mañana</v>
          </cell>
          <cell r="M386" t="str">
            <v xml:space="preserve">Planta 1                                          </v>
          </cell>
          <cell r="N386" t="str">
            <v xml:space="preserve">Planta 1                                          </v>
          </cell>
          <cell r="O386">
            <v>732</v>
          </cell>
          <cell r="P386" t="str">
            <v xml:space="preserve">REGIS                                             </v>
          </cell>
          <cell r="Q386" t="str">
            <v xml:space="preserve">9163-AA SOLDADURA Y DOBLADORA                     </v>
          </cell>
          <cell r="R386" t="str">
            <v>AIRE-SOLDADURA</v>
          </cell>
          <cell r="S386" t="str">
            <v xml:space="preserve">MOD       </v>
          </cell>
        </row>
        <row r="387">
          <cell r="A387" t="str">
            <v>NS1340</v>
          </cell>
          <cell r="B387" t="str">
            <v>17/02/2012</v>
          </cell>
          <cell r="D387" t="str">
            <v>OCAMPO, MIGUEL EDUARDO</v>
          </cell>
          <cell r="F387" t="str">
            <v>NS</v>
          </cell>
          <cell r="G387">
            <v>1340</v>
          </cell>
          <cell r="I387">
            <v>540</v>
          </cell>
          <cell r="J387">
            <v>737</v>
          </cell>
          <cell r="K387" t="str">
            <v>Producción Mañana</v>
          </cell>
          <cell r="M387" t="str">
            <v xml:space="preserve">Planta 1                                          </v>
          </cell>
          <cell r="N387" t="str">
            <v xml:space="preserve">Planta 1                                          </v>
          </cell>
          <cell r="O387">
            <v>737</v>
          </cell>
          <cell r="P387" t="str">
            <v xml:space="preserve">REGIS                                             </v>
          </cell>
          <cell r="Q387" t="str">
            <v xml:space="preserve">9160-AA U EXTERIOR                                </v>
          </cell>
          <cell r="R387" t="str">
            <v>AIRE-UNID.EXTERIOR</v>
          </cell>
          <cell r="S387" t="str">
            <v xml:space="preserve">MOD       </v>
          </cell>
        </row>
        <row r="388">
          <cell r="A388" t="str">
            <v>NS1343</v>
          </cell>
          <cell r="B388" t="str">
            <v>17/02/2012</v>
          </cell>
          <cell r="D388" t="str">
            <v>OYARZUN, JULIA DEL CARMEN</v>
          </cell>
          <cell r="F388" t="str">
            <v>NS</v>
          </cell>
          <cell r="G388">
            <v>1343</v>
          </cell>
          <cell r="I388">
            <v>540</v>
          </cell>
          <cell r="J388">
            <v>565</v>
          </cell>
          <cell r="K388" t="str">
            <v>Producción Mañana</v>
          </cell>
          <cell r="M388" t="str">
            <v xml:space="preserve">Planta 1                                          </v>
          </cell>
          <cell r="N388" t="str">
            <v xml:space="preserve">Planta 1                                          </v>
          </cell>
          <cell r="O388">
            <v>565</v>
          </cell>
          <cell r="P388" t="str">
            <v xml:space="preserve">REGIS                                             </v>
          </cell>
          <cell r="Q388" t="str">
            <v xml:space="preserve">9161-AA  INS Y  COMPL                             </v>
          </cell>
          <cell r="R388" t="str">
            <v>AIRE-INS.ML</v>
          </cell>
          <cell r="S388" t="str">
            <v xml:space="preserve">MOD       </v>
          </cell>
        </row>
        <row r="389">
          <cell r="A389" t="str">
            <v>NS1353</v>
          </cell>
          <cell r="B389" t="str">
            <v>17/02/2012</v>
          </cell>
          <cell r="D389" t="str">
            <v>LEAL, HECTOR EDUARDO</v>
          </cell>
          <cell r="F389" t="str">
            <v>NS</v>
          </cell>
          <cell r="G389">
            <v>1353</v>
          </cell>
          <cell r="I389">
            <v>540</v>
          </cell>
          <cell r="J389">
            <v>567</v>
          </cell>
          <cell r="K389" t="str">
            <v>***Nuevo Produccion Tarde</v>
          </cell>
          <cell r="M389" t="str">
            <v xml:space="preserve">Planta 1                                          </v>
          </cell>
          <cell r="N389" t="str">
            <v xml:space="preserve">General                                           </v>
          </cell>
          <cell r="O389">
            <v>148</v>
          </cell>
          <cell r="P389" t="str">
            <v xml:space="preserve">(2) Horas Lic sin goce HT                         </v>
          </cell>
          <cell r="Q389" t="str">
            <v xml:space="preserve">9163-AA SOLDADURA Y DOBLADORA                     </v>
          </cell>
          <cell r="R389" t="str">
            <v>AIRE-SOLD.SUB.LINEA TARDE</v>
          </cell>
          <cell r="S389" t="str">
            <v xml:space="preserve">MOD       </v>
          </cell>
        </row>
        <row r="390">
          <cell r="A390" t="str">
            <v>NS1353</v>
          </cell>
          <cell r="B390" t="str">
            <v>17/02/2012</v>
          </cell>
          <cell r="D390" t="str">
            <v>LEAL, HECTOR EDUARDO</v>
          </cell>
          <cell r="F390" t="str">
            <v>NS</v>
          </cell>
          <cell r="G390">
            <v>1353</v>
          </cell>
          <cell r="I390">
            <v>540</v>
          </cell>
          <cell r="J390">
            <v>567</v>
          </cell>
          <cell r="K390" t="str">
            <v>***Nuevo Produccion Tarde</v>
          </cell>
          <cell r="M390" t="str">
            <v xml:space="preserve">Planta 1                                          </v>
          </cell>
          <cell r="N390" t="str">
            <v xml:space="preserve">Planta 1                                          </v>
          </cell>
          <cell r="O390">
            <v>419</v>
          </cell>
          <cell r="P390" t="str">
            <v xml:space="preserve">REGIS                                             </v>
          </cell>
          <cell r="Q390" t="str">
            <v xml:space="preserve">9163-AA SOLDADURA Y DOBLADORA                     </v>
          </cell>
          <cell r="R390" t="str">
            <v>AIRE-SOLD.SUB.LINEA TARDE</v>
          </cell>
          <cell r="S390" t="str">
            <v xml:space="preserve">MOD       </v>
          </cell>
        </row>
        <row r="391">
          <cell r="A391" t="str">
            <v>NS1354</v>
          </cell>
          <cell r="B391" t="str">
            <v>17/02/2012</v>
          </cell>
          <cell r="D391" t="str">
            <v>MARCHAN, RUBEN</v>
          </cell>
          <cell r="F391" t="str">
            <v>NS</v>
          </cell>
          <cell r="G391">
            <v>1354</v>
          </cell>
          <cell r="I391">
            <v>540</v>
          </cell>
          <cell r="J391">
            <v>546</v>
          </cell>
          <cell r="K391" t="str">
            <v>Producción Mañana</v>
          </cell>
          <cell r="M391" t="str">
            <v xml:space="preserve">Planta 1                                          </v>
          </cell>
          <cell r="N391" t="str">
            <v xml:space="preserve">General                                           </v>
          </cell>
          <cell r="O391">
            <v>10</v>
          </cell>
          <cell r="P391" t="str">
            <v xml:space="preserve">(2) Horas Lic sin goce HT                         </v>
          </cell>
          <cell r="Q391" t="str">
            <v xml:space="preserve">9163-AA SOLDADURA Y DOBLADORA                     </v>
          </cell>
          <cell r="S391" t="str">
            <v xml:space="preserve">MOD       </v>
          </cell>
        </row>
        <row r="392">
          <cell r="A392" t="str">
            <v>NS1354</v>
          </cell>
          <cell r="B392" t="str">
            <v>17/02/2012</v>
          </cell>
          <cell r="D392" t="str">
            <v>MARCHAN, RUBEN</v>
          </cell>
          <cell r="F392" t="str">
            <v>NS</v>
          </cell>
          <cell r="G392">
            <v>1354</v>
          </cell>
          <cell r="I392">
            <v>540</v>
          </cell>
          <cell r="J392">
            <v>546</v>
          </cell>
          <cell r="K392" t="str">
            <v>Producción Mañana</v>
          </cell>
          <cell r="M392" t="str">
            <v xml:space="preserve">Planta 1                                          </v>
          </cell>
          <cell r="N392" t="str">
            <v xml:space="preserve">Planta 1                                          </v>
          </cell>
          <cell r="O392">
            <v>536</v>
          </cell>
          <cell r="P392" t="str">
            <v xml:space="preserve">REGIS                                             </v>
          </cell>
          <cell r="Q392" t="str">
            <v xml:space="preserve">9163-AA SOLDADURA Y DOBLADORA                     </v>
          </cell>
          <cell r="S392" t="str">
            <v xml:space="preserve">MOD       </v>
          </cell>
        </row>
        <row r="393">
          <cell r="A393" t="str">
            <v>NS1364</v>
          </cell>
          <cell r="B393" t="str">
            <v>17/02/2012</v>
          </cell>
          <cell r="D393" t="str">
            <v>ISAIAS, VERONICA CARINA</v>
          </cell>
          <cell r="F393" t="str">
            <v>NS</v>
          </cell>
          <cell r="G393">
            <v>1364</v>
          </cell>
          <cell r="I393">
            <v>540</v>
          </cell>
          <cell r="J393">
            <v>544</v>
          </cell>
          <cell r="K393" t="str">
            <v>Producción Mañana</v>
          </cell>
          <cell r="M393" t="str">
            <v xml:space="preserve">Planta 1                                          </v>
          </cell>
          <cell r="N393" t="str">
            <v xml:space="preserve">General                                           </v>
          </cell>
          <cell r="O393">
            <v>60</v>
          </cell>
          <cell r="P393" t="str">
            <v xml:space="preserve">(2) Horas Lic sin goce HT                         </v>
          </cell>
          <cell r="Q393" t="str">
            <v xml:space="preserve">9161-AA  INS Y  COMPL                             </v>
          </cell>
          <cell r="R393" t="str">
            <v>AIRE-INS.ML</v>
          </cell>
          <cell r="S393" t="str">
            <v xml:space="preserve">MOD       </v>
          </cell>
        </row>
        <row r="394">
          <cell r="A394" t="str">
            <v>NS1364</v>
          </cell>
          <cell r="B394" t="str">
            <v>17/02/2012</v>
          </cell>
          <cell r="D394" t="str">
            <v>ISAIAS, VERONICA CARINA</v>
          </cell>
          <cell r="F394" t="str">
            <v>NS</v>
          </cell>
          <cell r="G394">
            <v>1364</v>
          </cell>
          <cell r="I394">
            <v>540</v>
          </cell>
          <cell r="J394">
            <v>544</v>
          </cell>
          <cell r="K394" t="str">
            <v>Producción Mañana</v>
          </cell>
          <cell r="M394" t="str">
            <v xml:space="preserve">Planta 1                                          </v>
          </cell>
          <cell r="N394" t="str">
            <v xml:space="preserve">Planta 1                                          </v>
          </cell>
          <cell r="O394">
            <v>484</v>
          </cell>
          <cell r="P394" t="str">
            <v xml:space="preserve">REGIS                                             </v>
          </cell>
          <cell r="Q394" t="str">
            <v xml:space="preserve">9161-AA  INS Y  COMPL                             </v>
          </cell>
          <cell r="R394" t="str">
            <v>AIRE-INS.ML</v>
          </cell>
          <cell r="S394" t="str">
            <v xml:space="preserve">MOD       </v>
          </cell>
        </row>
        <row r="395">
          <cell r="A395" t="str">
            <v>NS1365</v>
          </cell>
          <cell r="B395" t="str">
            <v>17/02/2012</v>
          </cell>
          <cell r="D395" t="str">
            <v>RUIZ, DIAZ NESTOR</v>
          </cell>
          <cell r="F395" t="str">
            <v>NS</v>
          </cell>
          <cell r="G395">
            <v>1365</v>
          </cell>
          <cell r="I395">
            <v>540</v>
          </cell>
          <cell r="J395">
            <v>722</v>
          </cell>
          <cell r="K395" t="str">
            <v>Producción Mañana</v>
          </cell>
          <cell r="M395" t="str">
            <v xml:space="preserve">Planta 1                                          </v>
          </cell>
          <cell r="N395" t="str">
            <v xml:space="preserve">General                                           </v>
          </cell>
          <cell r="O395">
            <v>420</v>
          </cell>
          <cell r="P395" t="str">
            <v xml:space="preserve">(2) Horas Lic sin goce HT                         </v>
          </cell>
          <cell r="Q395" t="str">
            <v xml:space="preserve">9163-AA SOLDADURA Y DOBLADORA                     </v>
          </cell>
          <cell r="R395" t="str">
            <v>AIRE-SOLD.SUB.LINEA</v>
          </cell>
          <cell r="S395" t="str">
            <v xml:space="preserve">MOD       </v>
          </cell>
        </row>
        <row r="396">
          <cell r="A396" t="str">
            <v>NS1365</v>
          </cell>
          <cell r="B396" t="str">
            <v>17/02/2012</v>
          </cell>
          <cell r="D396" t="str">
            <v>RUIZ, DIAZ NESTOR</v>
          </cell>
          <cell r="F396" t="str">
            <v>NS</v>
          </cell>
          <cell r="G396">
            <v>1365</v>
          </cell>
          <cell r="I396">
            <v>540</v>
          </cell>
          <cell r="J396">
            <v>722</v>
          </cell>
          <cell r="K396" t="str">
            <v>Producción Mañana</v>
          </cell>
          <cell r="M396" t="str">
            <v xml:space="preserve">Planta 1                                          </v>
          </cell>
          <cell r="N396" t="str">
            <v xml:space="preserve">Planta 1                                          </v>
          </cell>
          <cell r="O396">
            <v>302</v>
          </cell>
          <cell r="P396" t="str">
            <v xml:space="preserve">REGIS                                             </v>
          </cell>
          <cell r="Q396" t="str">
            <v xml:space="preserve">9163-AA SOLDADURA Y DOBLADORA                     </v>
          </cell>
          <cell r="R396" t="str">
            <v>AIRE-SOLD.SUB.LINEA</v>
          </cell>
          <cell r="S396" t="str">
            <v xml:space="preserve">MOD       </v>
          </cell>
        </row>
        <row r="397">
          <cell r="A397" t="str">
            <v>NS1370</v>
          </cell>
          <cell r="B397" t="str">
            <v>17/02/2012</v>
          </cell>
          <cell r="D397" t="str">
            <v>LABRIAN, ANTONIO DESIDERIO</v>
          </cell>
          <cell r="F397" t="str">
            <v>NS</v>
          </cell>
          <cell r="G397">
            <v>1370</v>
          </cell>
          <cell r="I397">
            <v>540</v>
          </cell>
          <cell r="J397">
            <v>545</v>
          </cell>
          <cell r="K397" t="str">
            <v>Producción Mañana</v>
          </cell>
          <cell r="M397" t="str">
            <v xml:space="preserve">Planta 1                                          </v>
          </cell>
          <cell r="N397" t="str">
            <v xml:space="preserve">Planta 1                                          </v>
          </cell>
          <cell r="O397">
            <v>545</v>
          </cell>
          <cell r="P397" t="str">
            <v xml:space="preserve">REGIS                                             </v>
          </cell>
          <cell r="Q397" t="str">
            <v xml:space="preserve">9163-AA SOLDADURA Y DOBLADORA                     </v>
          </cell>
          <cell r="R397" t="str">
            <v>AIRE-UNID.EXTERIOR</v>
          </cell>
          <cell r="S397" t="str">
            <v xml:space="preserve">MOD       </v>
          </cell>
        </row>
        <row r="398">
          <cell r="A398" t="str">
            <v>NS1371</v>
          </cell>
          <cell r="B398" t="str">
            <v>17/02/2012</v>
          </cell>
          <cell r="D398" t="str">
            <v>ROSADO, SILVIA</v>
          </cell>
          <cell r="F398" t="str">
            <v>NS</v>
          </cell>
          <cell r="G398">
            <v>1371</v>
          </cell>
          <cell r="I398">
            <v>540</v>
          </cell>
          <cell r="J398">
            <v>540</v>
          </cell>
          <cell r="K398" t="str">
            <v>Producción Mañana</v>
          </cell>
          <cell r="M398" t="str">
            <v xml:space="preserve">Planta 1                                          </v>
          </cell>
          <cell r="N398" t="str">
            <v xml:space="preserve">General                                           </v>
          </cell>
          <cell r="O398">
            <v>1440</v>
          </cell>
          <cell r="P398" t="str">
            <v xml:space="preserve">(3) Vacaciones HT                                 </v>
          </cell>
          <cell r="Q398" t="str">
            <v xml:space="preserve">9159-AA U  INTERIOR                               </v>
          </cell>
          <cell r="S398" t="str">
            <v xml:space="preserve">MOD       </v>
          </cell>
        </row>
        <row r="399">
          <cell r="A399" t="str">
            <v>NS1372</v>
          </cell>
          <cell r="B399" t="str">
            <v>17/02/2012</v>
          </cell>
          <cell r="D399" t="str">
            <v>RODRIGUEZ, HUGO ROBERTO</v>
          </cell>
          <cell r="F399" t="str">
            <v>NS</v>
          </cell>
          <cell r="G399">
            <v>1372</v>
          </cell>
          <cell r="I399">
            <v>540</v>
          </cell>
          <cell r="J399">
            <v>540</v>
          </cell>
          <cell r="K399" t="str">
            <v>Producción Mañana</v>
          </cell>
          <cell r="M399" t="str">
            <v xml:space="preserve">Planta 1                                          </v>
          </cell>
          <cell r="N399" t="str">
            <v xml:space="preserve">General                                           </v>
          </cell>
          <cell r="O399">
            <v>1440</v>
          </cell>
          <cell r="P399" t="str">
            <v xml:space="preserve">(3) Vacaciones HT                                 </v>
          </cell>
          <cell r="Q399" t="str">
            <v xml:space="preserve">9163-AA SOLDADURA Y DOBLADORA                     </v>
          </cell>
          <cell r="S399" t="str">
            <v xml:space="preserve">MOD       </v>
          </cell>
        </row>
        <row r="400">
          <cell r="A400" t="str">
            <v>NS1373</v>
          </cell>
          <cell r="B400" t="str">
            <v>17/02/2012</v>
          </cell>
          <cell r="D400" t="str">
            <v>FRANCO, CASTELO</v>
          </cell>
          <cell r="F400" t="str">
            <v>NS</v>
          </cell>
          <cell r="G400">
            <v>1373</v>
          </cell>
          <cell r="I400">
            <v>540</v>
          </cell>
          <cell r="J400">
            <v>556</v>
          </cell>
          <cell r="K400" t="str">
            <v>***Nuevo Produccion Tarde</v>
          </cell>
          <cell r="M400" t="str">
            <v xml:space="preserve">Planta 1                                          </v>
          </cell>
          <cell r="N400" t="str">
            <v xml:space="preserve">General                                           </v>
          </cell>
          <cell r="O400">
            <v>55</v>
          </cell>
          <cell r="P400" t="str">
            <v xml:space="preserve">(2) Horas Lic sin goce HT                         </v>
          </cell>
          <cell r="Q400" t="str">
            <v xml:space="preserve">9160-AA U EXTERIOR                                </v>
          </cell>
          <cell r="R400" t="str">
            <v>AIRE-UNID.EXTERIOR TARDE</v>
          </cell>
          <cell r="S400" t="str">
            <v xml:space="preserve">MOD       </v>
          </cell>
        </row>
        <row r="401">
          <cell r="A401" t="str">
            <v>NS1373</v>
          </cell>
          <cell r="B401" t="str">
            <v>17/02/2012</v>
          </cell>
          <cell r="D401" t="str">
            <v>FRANCO, CASTELO</v>
          </cell>
          <cell r="F401" t="str">
            <v>NS</v>
          </cell>
          <cell r="G401">
            <v>1373</v>
          </cell>
          <cell r="I401">
            <v>540</v>
          </cell>
          <cell r="J401">
            <v>556</v>
          </cell>
          <cell r="K401" t="str">
            <v>***Nuevo Produccion Tarde</v>
          </cell>
          <cell r="M401" t="str">
            <v xml:space="preserve">Planta 1                                          </v>
          </cell>
          <cell r="N401" t="str">
            <v xml:space="preserve">Planta 1                                          </v>
          </cell>
          <cell r="O401">
            <v>1503</v>
          </cell>
          <cell r="P401" t="str">
            <v xml:space="preserve">REGIS                                             </v>
          </cell>
          <cell r="Q401" t="str">
            <v xml:space="preserve">9160-AA U EXTERIOR                                </v>
          </cell>
          <cell r="R401" t="str">
            <v>AIRE-UNID.EXTERIOR TARDE</v>
          </cell>
          <cell r="S401" t="str">
            <v xml:space="preserve">MOD       </v>
          </cell>
        </row>
        <row r="402">
          <cell r="A402" t="str">
            <v>NS1377</v>
          </cell>
          <cell r="B402" t="str">
            <v>17/02/2012</v>
          </cell>
          <cell r="D402" t="str">
            <v>CURIQUEO, AVELINO</v>
          </cell>
          <cell r="F402" t="str">
            <v>NS</v>
          </cell>
          <cell r="G402">
            <v>1377</v>
          </cell>
          <cell r="I402">
            <v>540</v>
          </cell>
          <cell r="J402">
            <v>565</v>
          </cell>
          <cell r="K402" t="str">
            <v>Producción Mañana</v>
          </cell>
          <cell r="M402" t="str">
            <v xml:space="preserve">Planta 1                                          </v>
          </cell>
          <cell r="N402" t="str">
            <v xml:space="preserve">Planta 1                                          </v>
          </cell>
          <cell r="O402">
            <v>565</v>
          </cell>
          <cell r="P402" t="str">
            <v xml:space="preserve">REGIS                                             </v>
          </cell>
          <cell r="Q402" t="str">
            <v xml:space="preserve">9165- AA VENTANA                                  </v>
          </cell>
          <cell r="R402" t="str">
            <v>AIRE-VENTANA</v>
          </cell>
          <cell r="S402" t="str">
            <v xml:space="preserve">MOD       </v>
          </cell>
        </row>
        <row r="403">
          <cell r="A403" t="str">
            <v>NS1380</v>
          </cell>
          <cell r="B403" t="str">
            <v>17/02/2012</v>
          </cell>
          <cell r="D403" t="str">
            <v>KOLEFF, CLAUDIO</v>
          </cell>
          <cell r="F403" t="str">
            <v>NS</v>
          </cell>
          <cell r="G403">
            <v>1380</v>
          </cell>
          <cell r="I403">
            <v>540</v>
          </cell>
          <cell r="J403">
            <v>540</v>
          </cell>
          <cell r="K403" t="str">
            <v>Producción Mañana</v>
          </cell>
          <cell r="M403" t="str">
            <v xml:space="preserve">Planta 1                                          </v>
          </cell>
          <cell r="N403" t="str">
            <v xml:space="preserve">General                                           </v>
          </cell>
          <cell r="O403">
            <v>1440</v>
          </cell>
          <cell r="P403" t="str">
            <v xml:space="preserve">(3) Vacaciones HT                                 </v>
          </cell>
          <cell r="S403" t="str">
            <v xml:space="preserve">MOI       </v>
          </cell>
        </row>
        <row r="404">
          <cell r="A404" t="str">
            <v>NS1381</v>
          </cell>
          <cell r="B404" t="str">
            <v>17/02/2012</v>
          </cell>
          <cell r="D404" t="str">
            <v>OLIVERO, MARTIN</v>
          </cell>
          <cell r="F404" t="str">
            <v>NS</v>
          </cell>
          <cell r="G404">
            <v>1381</v>
          </cell>
          <cell r="I404">
            <v>540</v>
          </cell>
          <cell r="J404">
            <v>540</v>
          </cell>
          <cell r="K404" t="str">
            <v>Producción Mañana</v>
          </cell>
          <cell r="M404" t="str">
            <v xml:space="preserve">Planta 1                                          </v>
          </cell>
          <cell r="N404" t="str">
            <v xml:space="preserve">General                                           </v>
          </cell>
          <cell r="O404">
            <v>74</v>
          </cell>
          <cell r="P404" t="str">
            <v xml:space="preserve">(2) Horas Llegada Tarde HT                        </v>
          </cell>
          <cell r="Q404" t="str">
            <v xml:space="preserve">9159-AA U  INTERIOR                               </v>
          </cell>
          <cell r="R404" t="str">
            <v>AIRE-UNID.INTERIOR</v>
          </cell>
          <cell r="S404" t="str">
            <v xml:space="preserve">MOD       </v>
          </cell>
        </row>
        <row r="405">
          <cell r="A405" t="str">
            <v>NS1381</v>
          </cell>
          <cell r="B405" t="str">
            <v>17/02/2012</v>
          </cell>
          <cell r="D405" t="str">
            <v>OLIVERO, MARTIN</v>
          </cell>
          <cell r="F405" t="str">
            <v>NS</v>
          </cell>
          <cell r="G405">
            <v>1381</v>
          </cell>
          <cell r="I405">
            <v>540</v>
          </cell>
          <cell r="J405">
            <v>540</v>
          </cell>
          <cell r="K405" t="str">
            <v>Producción Mañana</v>
          </cell>
          <cell r="M405" t="str">
            <v xml:space="preserve">Planta 1                                          </v>
          </cell>
          <cell r="N405" t="str">
            <v xml:space="preserve">General                                           </v>
          </cell>
          <cell r="O405">
            <v>360</v>
          </cell>
          <cell r="P405" t="str">
            <v xml:space="preserve">(2) Horas Lic sin goce HT                         </v>
          </cell>
          <cell r="Q405" t="str">
            <v xml:space="preserve">9159-AA U  INTERIOR                               </v>
          </cell>
          <cell r="R405" t="str">
            <v>AIRE-UNID.INTERIOR</v>
          </cell>
          <cell r="S405" t="str">
            <v xml:space="preserve">MOD       </v>
          </cell>
        </row>
        <row r="406">
          <cell r="A406" t="str">
            <v>NS1381</v>
          </cell>
          <cell r="B406" t="str">
            <v>17/02/2012</v>
          </cell>
          <cell r="D406" t="str">
            <v>OLIVERO, MARTIN</v>
          </cell>
          <cell r="F406" t="str">
            <v>NS</v>
          </cell>
          <cell r="G406">
            <v>1381</v>
          </cell>
          <cell r="I406">
            <v>540</v>
          </cell>
          <cell r="J406">
            <v>540</v>
          </cell>
          <cell r="K406" t="str">
            <v>Producción Mañana</v>
          </cell>
          <cell r="M406" t="str">
            <v xml:space="preserve">Planta 1                                          </v>
          </cell>
          <cell r="N406" t="str">
            <v xml:space="preserve">Planta 1                                          </v>
          </cell>
          <cell r="O406">
            <v>323</v>
          </cell>
          <cell r="P406" t="str">
            <v xml:space="preserve">REGIS                                             </v>
          </cell>
          <cell r="Q406" t="str">
            <v xml:space="preserve">9159-AA U  INTERIOR                               </v>
          </cell>
          <cell r="R406" t="str">
            <v>AIRE-UNID.INTERIOR</v>
          </cell>
          <cell r="S406" t="str">
            <v xml:space="preserve">MOD       </v>
          </cell>
        </row>
        <row r="407">
          <cell r="A407" t="str">
            <v>NS1382</v>
          </cell>
          <cell r="B407" t="str">
            <v>17/02/2012</v>
          </cell>
          <cell r="D407" t="str">
            <v>GARCIA, JUAN ALBERTO</v>
          </cell>
          <cell r="F407" t="str">
            <v>NS</v>
          </cell>
          <cell r="G407">
            <v>1382</v>
          </cell>
          <cell r="I407">
            <v>540</v>
          </cell>
          <cell r="J407">
            <v>540</v>
          </cell>
          <cell r="K407" t="str">
            <v>Producción Mañana</v>
          </cell>
          <cell r="M407" t="str">
            <v xml:space="preserve">Planta 1                                          </v>
          </cell>
          <cell r="N407" t="str">
            <v xml:space="preserve">General                                           </v>
          </cell>
          <cell r="O407">
            <v>1440</v>
          </cell>
          <cell r="P407" t="str">
            <v xml:space="preserve">(3) Licencia sin goce HT                          </v>
          </cell>
          <cell r="Q407" t="str">
            <v xml:space="preserve">9163-AA SOLDADURA Y DOBLADORA                     </v>
          </cell>
          <cell r="S407" t="str">
            <v xml:space="preserve">MOD       </v>
          </cell>
        </row>
        <row r="408">
          <cell r="A408" t="str">
            <v>NS1383</v>
          </cell>
          <cell r="B408" t="str">
            <v>17/02/2012</v>
          </cell>
          <cell r="D408" t="str">
            <v>GARCIA, JOSE LUIS</v>
          </cell>
          <cell r="F408" t="str">
            <v>NS</v>
          </cell>
          <cell r="G408">
            <v>1383</v>
          </cell>
          <cell r="I408">
            <v>540</v>
          </cell>
          <cell r="J408">
            <v>567</v>
          </cell>
          <cell r="K408" t="str">
            <v>Producción Mañana</v>
          </cell>
          <cell r="M408" t="str">
            <v xml:space="preserve">Planta 1                                          </v>
          </cell>
          <cell r="N408" t="str">
            <v xml:space="preserve">Planta 1                                          </v>
          </cell>
          <cell r="O408">
            <v>567</v>
          </cell>
          <cell r="P408" t="str">
            <v xml:space="preserve">REGIS                                             </v>
          </cell>
          <cell r="Q408" t="str">
            <v xml:space="preserve">9163-AA SOLDADURA Y DOBLADORA                     </v>
          </cell>
          <cell r="R408" t="str">
            <v>AIRE-SOLDADURA</v>
          </cell>
          <cell r="S408" t="str">
            <v xml:space="preserve">MOD       </v>
          </cell>
        </row>
        <row r="409">
          <cell r="A409" t="str">
            <v>NS1391</v>
          </cell>
          <cell r="B409" t="str">
            <v>17/02/2012</v>
          </cell>
          <cell r="D409" t="str">
            <v>ESPINOLA, WALTER</v>
          </cell>
          <cell r="F409" t="str">
            <v>NS</v>
          </cell>
          <cell r="G409">
            <v>1391</v>
          </cell>
          <cell r="I409">
            <v>540</v>
          </cell>
          <cell r="J409">
            <v>598</v>
          </cell>
          <cell r="K409" t="str">
            <v>Producción Mañana</v>
          </cell>
          <cell r="M409" t="str">
            <v xml:space="preserve">Planta 1                                          </v>
          </cell>
          <cell r="N409" t="str">
            <v xml:space="preserve">Planta 1                                          </v>
          </cell>
          <cell r="O409">
            <v>598</v>
          </cell>
          <cell r="P409" t="str">
            <v xml:space="preserve">REGIS                                             </v>
          </cell>
          <cell r="S409" t="str">
            <v xml:space="preserve">MOI       </v>
          </cell>
        </row>
        <row r="410">
          <cell r="A410" t="str">
            <v>NS1397</v>
          </cell>
          <cell r="B410" t="str">
            <v>17/02/2012</v>
          </cell>
          <cell r="D410" t="str">
            <v>MACIAS, MAURO</v>
          </cell>
          <cell r="F410" t="str">
            <v>NS</v>
          </cell>
          <cell r="G410">
            <v>1397</v>
          </cell>
          <cell r="I410">
            <v>540</v>
          </cell>
          <cell r="J410">
            <v>540</v>
          </cell>
          <cell r="K410" t="str">
            <v>Producción Mañana</v>
          </cell>
          <cell r="M410" t="str">
            <v xml:space="preserve">Planta 1                                          </v>
          </cell>
          <cell r="N410" t="str">
            <v xml:space="preserve">General                                           </v>
          </cell>
          <cell r="O410">
            <v>1440</v>
          </cell>
          <cell r="P410" t="str">
            <v xml:space="preserve">(3) Vacaciones HT                                 </v>
          </cell>
          <cell r="Q410" t="str">
            <v xml:space="preserve">9163-AA SOLDADURA Y DOBLADORA                     </v>
          </cell>
          <cell r="S410" t="str">
            <v xml:space="preserve">MOD       </v>
          </cell>
        </row>
        <row r="411">
          <cell r="A411" t="str">
            <v>NS1417</v>
          </cell>
          <cell r="B411" t="str">
            <v>17/02/2012</v>
          </cell>
          <cell r="D411" t="str">
            <v>CHOCOBAR, OSCAR</v>
          </cell>
          <cell r="F411" t="str">
            <v>NS</v>
          </cell>
          <cell r="G411">
            <v>1417</v>
          </cell>
          <cell r="I411">
            <v>540</v>
          </cell>
          <cell r="J411">
            <v>555</v>
          </cell>
          <cell r="K411" t="str">
            <v>***Nuevo Produccion Tarde</v>
          </cell>
          <cell r="M411" t="str">
            <v xml:space="preserve">Planta 1                                          </v>
          </cell>
          <cell r="N411" t="str">
            <v xml:space="preserve">General                                           </v>
          </cell>
          <cell r="O411">
            <v>146</v>
          </cell>
          <cell r="P411" t="str">
            <v xml:space="preserve">(2) Horas Lic sin goce HT                         </v>
          </cell>
          <cell r="Q411" t="str">
            <v xml:space="preserve">9160-AA U EXTERIOR                                </v>
          </cell>
          <cell r="R411" t="str">
            <v>AIRE-UNID.EXTERIOR TARDE</v>
          </cell>
          <cell r="S411" t="str">
            <v xml:space="preserve">MOD       </v>
          </cell>
        </row>
        <row r="412">
          <cell r="A412" t="str">
            <v>NS1417</v>
          </cell>
          <cell r="B412" t="str">
            <v>17/02/2012</v>
          </cell>
          <cell r="D412" t="str">
            <v>CHOCOBAR, OSCAR</v>
          </cell>
          <cell r="F412" t="str">
            <v>NS</v>
          </cell>
          <cell r="G412">
            <v>1417</v>
          </cell>
          <cell r="I412">
            <v>540</v>
          </cell>
          <cell r="J412">
            <v>555</v>
          </cell>
          <cell r="K412" t="str">
            <v>***Nuevo Produccion Tarde</v>
          </cell>
          <cell r="M412" t="str">
            <v xml:space="preserve">Planta 1                                          </v>
          </cell>
          <cell r="N412" t="str">
            <v xml:space="preserve">Planta 1                                          </v>
          </cell>
          <cell r="O412">
            <v>409</v>
          </cell>
          <cell r="P412" t="str">
            <v xml:space="preserve">REGIS                                             </v>
          </cell>
          <cell r="Q412" t="str">
            <v xml:space="preserve">9160-AA U EXTERIOR                                </v>
          </cell>
          <cell r="R412" t="str">
            <v>AIRE-UNID.EXTERIOR TARDE</v>
          </cell>
          <cell r="S412" t="str">
            <v xml:space="preserve">MOD       </v>
          </cell>
        </row>
        <row r="413">
          <cell r="A413" t="str">
            <v>NS1418</v>
          </cell>
          <cell r="B413" t="str">
            <v>17/02/2012</v>
          </cell>
          <cell r="D413" t="str">
            <v>INGRASSIA, MARIA ELENA</v>
          </cell>
          <cell r="F413" t="str">
            <v>NS</v>
          </cell>
          <cell r="G413">
            <v>1418</v>
          </cell>
          <cell r="I413">
            <v>540</v>
          </cell>
          <cell r="J413">
            <v>540</v>
          </cell>
          <cell r="K413" t="str">
            <v>***Nuevo Produccion Tarde</v>
          </cell>
          <cell r="M413" t="str">
            <v xml:space="preserve">Planta 1                                          </v>
          </cell>
          <cell r="N413" t="str">
            <v xml:space="preserve">General                                           </v>
          </cell>
          <cell r="O413">
            <v>1200</v>
          </cell>
          <cell r="P413" t="str">
            <v xml:space="preserve">(3) Vacaciones HT                                 </v>
          </cell>
          <cell r="Q413" t="str">
            <v xml:space="preserve">9165- AA VENTANA                                  </v>
          </cell>
          <cell r="S413" t="str">
            <v xml:space="preserve">MOD       </v>
          </cell>
        </row>
        <row r="414">
          <cell r="A414" t="str">
            <v>NS1421</v>
          </cell>
          <cell r="B414" t="str">
            <v>17/02/2012</v>
          </cell>
          <cell r="D414" t="str">
            <v>ETCHECOPAR, FERNANDO</v>
          </cell>
          <cell r="F414" t="str">
            <v>NS</v>
          </cell>
          <cell r="G414">
            <v>1421</v>
          </cell>
          <cell r="I414">
            <v>540</v>
          </cell>
          <cell r="J414">
            <v>540</v>
          </cell>
          <cell r="K414" t="str">
            <v>Producción Mañana</v>
          </cell>
          <cell r="M414" t="str">
            <v xml:space="preserve">Planta 1                                          </v>
          </cell>
          <cell r="N414" t="str">
            <v xml:space="preserve">General                                           </v>
          </cell>
          <cell r="O414">
            <v>1440</v>
          </cell>
          <cell r="P414" t="str">
            <v xml:space="preserve">(3) Vacaciones HT                                 </v>
          </cell>
          <cell r="S414" t="str">
            <v xml:space="preserve">MOI       </v>
          </cell>
        </row>
        <row r="415">
          <cell r="A415" t="str">
            <v>NS1423</v>
          </cell>
          <cell r="B415" t="str">
            <v>17/02/2012</v>
          </cell>
          <cell r="D415" t="str">
            <v>CECCO, MANUEL</v>
          </cell>
          <cell r="F415" t="str">
            <v>NS</v>
          </cell>
          <cell r="G415">
            <v>1423</v>
          </cell>
          <cell r="I415">
            <v>540</v>
          </cell>
          <cell r="J415">
            <v>561</v>
          </cell>
          <cell r="K415" t="str">
            <v>***Nuevo Produccion Tarde</v>
          </cell>
          <cell r="M415" t="str">
            <v xml:space="preserve">Planta 1                                          </v>
          </cell>
          <cell r="N415" t="str">
            <v xml:space="preserve">Planta 1                                          </v>
          </cell>
          <cell r="O415">
            <v>561</v>
          </cell>
          <cell r="P415" t="str">
            <v xml:space="preserve">REGIS                                             </v>
          </cell>
          <cell r="Q415" t="str">
            <v xml:space="preserve">9159-AA U  INTERIOR                               </v>
          </cell>
          <cell r="R415" t="str">
            <v>AIRE-SOLDADURA TARDE</v>
          </cell>
          <cell r="S415" t="str">
            <v xml:space="preserve">MOD       </v>
          </cell>
        </row>
        <row r="416">
          <cell r="A416" t="str">
            <v>NS1428</v>
          </cell>
          <cell r="B416" t="str">
            <v>17/02/2012</v>
          </cell>
          <cell r="D416" t="str">
            <v>ORTIZ, REINA DELFRIDA</v>
          </cell>
          <cell r="F416" t="str">
            <v>NS</v>
          </cell>
          <cell r="G416">
            <v>1428</v>
          </cell>
          <cell r="I416">
            <v>540</v>
          </cell>
          <cell r="J416">
            <v>540</v>
          </cell>
          <cell r="K416" t="str">
            <v>Producción Mañana</v>
          </cell>
          <cell r="M416" t="str">
            <v xml:space="preserve">Planta 1                                          </v>
          </cell>
          <cell r="N416" t="str">
            <v xml:space="preserve">General                                           </v>
          </cell>
          <cell r="O416">
            <v>1440</v>
          </cell>
          <cell r="P416" t="str">
            <v xml:space="preserve">(3) Vacaciones HT                                 </v>
          </cell>
          <cell r="Q416" t="str">
            <v xml:space="preserve">9161-AA  INS Y  COMPL                             </v>
          </cell>
          <cell r="S416" t="str">
            <v xml:space="preserve">MOD       </v>
          </cell>
        </row>
        <row r="417">
          <cell r="A417" t="str">
            <v>NS1429</v>
          </cell>
          <cell r="B417" t="str">
            <v>17/02/2012</v>
          </cell>
          <cell r="D417" t="str">
            <v>ROBLES, GABRIELA</v>
          </cell>
          <cell r="F417" t="str">
            <v>NS</v>
          </cell>
          <cell r="G417">
            <v>1429</v>
          </cell>
          <cell r="I417">
            <v>540</v>
          </cell>
          <cell r="J417">
            <v>540</v>
          </cell>
          <cell r="K417" t="str">
            <v>Producción Mañana</v>
          </cell>
          <cell r="M417" t="str">
            <v xml:space="preserve">Planta 1                                          </v>
          </cell>
          <cell r="N417" t="str">
            <v xml:space="preserve">General                                           </v>
          </cell>
          <cell r="O417">
            <v>1440</v>
          </cell>
          <cell r="P417" t="str">
            <v xml:space="preserve">(3) Vacaciones HT                                 </v>
          </cell>
          <cell r="Q417" t="str">
            <v xml:space="preserve">9165- AA VENTANA                                  </v>
          </cell>
          <cell r="S417" t="str">
            <v xml:space="preserve">MOD       </v>
          </cell>
        </row>
        <row r="418">
          <cell r="A418" t="str">
            <v>NS1431</v>
          </cell>
          <cell r="B418" t="str">
            <v>17/02/2012</v>
          </cell>
          <cell r="D418" t="str">
            <v>RIOS, JORGE ORLANDO</v>
          </cell>
          <cell r="F418" t="str">
            <v>NS</v>
          </cell>
          <cell r="G418">
            <v>1431</v>
          </cell>
          <cell r="I418">
            <v>540</v>
          </cell>
          <cell r="J418">
            <v>540</v>
          </cell>
          <cell r="K418" t="str">
            <v>***Nuevo Produccion Tarde</v>
          </cell>
          <cell r="M418" t="str">
            <v xml:space="preserve">Planta 1                                          </v>
          </cell>
          <cell r="N418" t="str">
            <v xml:space="preserve">General                                           </v>
          </cell>
          <cell r="O418">
            <v>1200</v>
          </cell>
          <cell r="P418" t="str">
            <v xml:space="preserve">(3) Vacaciones HT                                 </v>
          </cell>
          <cell r="Q418" t="str">
            <v xml:space="preserve">9160-AA U EXTERIOR                                </v>
          </cell>
          <cell r="S418" t="str">
            <v xml:space="preserve">MOD       </v>
          </cell>
        </row>
        <row r="419">
          <cell r="A419" t="str">
            <v>NS1448</v>
          </cell>
          <cell r="B419" t="str">
            <v>17/02/2012</v>
          </cell>
          <cell r="D419" t="str">
            <v>SAMBRANO, MONICA PATRICIA</v>
          </cell>
          <cell r="F419" t="str">
            <v>NS</v>
          </cell>
          <cell r="G419">
            <v>1448</v>
          </cell>
          <cell r="I419">
            <v>540</v>
          </cell>
          <cell r="J419">
            <v>540</v>
          </cell>
          <cell r="K419" t="str">
            <v>Producción Mañana</v>
          </cell>
          <cell r="M419" t="str">
            <v xml:space="preserve">Planta 1                                          </v>
          </cell>
          <cell r="N419" t="str">
            <v xml:space="preserve">General                                           </v>
          </cell>
          <cell r="O419">
            <v>1440</v>
          </cell>
          <cell r="P419" t="str">
            <v xml:space="preserve">(3) Vacaciones HT                                 </v>
          </cell>
          <cell r="Q419" t="str">
            <v xml:space="preserve">9159-AA U  INTERIOR                               </v>
          </cell>
          <cell r="S419" t="str">
            <v xml:space="preserve">MOD       </v>
          </cell>
        </row>
        <row r="420">
          <cell r="A420" t="str">
            <v>NS1452</v>
          </cell>
          <cell r="B420" t="str">
            <v>17/02/2012</v>
          </cell>
          <cell r="D420" t="str">
            <v>QUIROGA, RAUL EMIR</v>
          </cell>
          <cell r="F420" t="str">
            <v>NS</v>
          </cell>
          <cell r="G420">
            <v>1452</v>
          </cell>
          <cell r="I420">
            <v>540</v>
          </cell>
          <cell r="J420">
            <v>572</v>
          </cell>
          <cell r="K420" t="str">
            <v>Producción Mañana</v>
          </cell>
          <cell r="M420" t="str">
            <v xml:space="preserve">Planta 1                                          </v>
          </cell>
          <cell r="N420" t="str">
            <v xml:space="preserve">Planta 1                                          </v>
          </cell>
          <cell r="O420">
            <v>572</v>
          </cell>
          <cell r="P420" t="str">
            <v xml:space="preserve">REGIS                                             </v>
          </cell>
          <cell r="S420" t="str">
            <v xml:space="preserve">MOI       </v>
          </cell>
        </row>
        <row r="421">
          <cell r="A421" t="str">
            <v>NS1461</v>
          </cell>
          <cell r="B421" t="str">
            <v>17/02/2012</v>
          </cell>
          <cell r="D421" t="str">
            <v>SOSA, PABLO EZEQUIEL</v>
          </cell>
          <cell r="F421" t="str">
            <v>NS</v>
          </cell>
          <cell r="G421">
            <v>1461</v>
          </cell>
          <cell r="I421">
            <v>540</v>
          </cell>
          <cell r="J421">
            <v>561</v>
          </cell>
          <cell r="K421" t="str">
            <v>Producción Mañana</v>
          </cell>
          <cell r="M421" t="str">
            <v xml:space="preserve">Planta 1                                          </v>
          </cell>
          <cell r="N421" t="str">
            <v xml:space="preserve">Planta 1                                          </v>
          </cell>
          <cell r="O421">
            <v>561</v>
          </cell>
          <cell r="P421" t="str">
            <v xml:space="preserve">REGIS                                             </v>
          </cell>
          <cell r="Q421" t="str">
            <v xml:space="preserve">9163-AA SOLDADURA Y DOBLADORA                     </v>
          </cell>
          <cell r="S421" t="str">
            <v xml:space="preserve">MOD       </v>
          </cell>
        </row>
        <row r="422">
          <cell r="A422" t="str">
            <v>NS1462</v>
          </cell>
          <cell r="B422" t="str">
            <v>17/02/2012</v>
          </cell>
          <cell r="D422" t="str">
            <v>GROH, SERGIO</v>
          </cell>
          <cell r="F422" t="str">
            <v>NS</v>
          </cell>
          <cell r="G422">
            <v>1462</v>
          </cell>
          <cell r="I422">
            <v>540</v>
          </cell>
          <cell r="J422">
            <v>687</v>
          </cell>
          <cell r="K422" t="str">
            <v>***Nuevo Produccion Tarde</v>
          </cell>
          <cell r="M422" t="str">
            <v xml:space="preserve">Planta 1                                          </v>
          </cell>
          <cell r="N422" t="str">
            <v xml:space="preserve">Planta 1                                          </v>
          </cell>
          <cell r="O422">
            <v>687</v>
          </cell>
          <cell r="P422" t="str">
            <v xml:space="preserve">REGIS                                             </v>
          </cell>
          <cell r="Q422" t="str">
            <v xml:space="preserve">9163-AA SOLDADURA Y DOBLADORA                     </v>
          </cell>
          <cell r="R422" t="str">
            <v>AIRE-DOBLA TARDE</v>
          </cell>
          <cell r="S422" t="str">
            <v xml:space="preserve">MOI       </v>
          </cell>
        </row>
        <row r="423">
          <cell r="A423" t="str">
            <v>NS1466</v>
          </cell>
          <cell r="B423" t="str">
            <v>17/02/2012</v>
          </cell>
          <cell r="D423" t="str">
            <v>QUIROGA, JORGE</v>
          </cell>
          <cell r="F423" t="str">
            <v>NS</v>
          </cell>
          <cell r="G423">
            <v>1466</v>
          </cell>
          <cell r="I423">
            <v>540</v>
          </cell>
          <cell r="J423">
            <v>551</v>
          </cell>
          <cell r="K423" t="str">
            <v>Producción Mañana</v>
          </cell>
          <cell r="M423" t="str">
            <v xml:space="preserve">Planta 1                                          </v>
          </cell>
          <cell r="N423" t="str">
            <v xml:space="preserve">Planta 1                                          </v>
          </cell>
          <cell r="O423">
            <v>551</v>
          </cell>
          <cell r="P423" t="str">
            <v xml:space="preserve">REGIS                                             </v>
          </cell>
          <cell r="Q423" t="str">
            <v xml:space="preserve">9163-AA SOLDADURA Y DOBLADORA                     </v>
          </cell>
          <cell r="R423" t="str">
            <v>AIRE-SOLDADURA</v>
          </cell>
          <cell r="S423" t="str">
            <v xml:space="preserve">MOD       </v>
          </cell>
        </row>
        <row r="424">
          <cell r="A424" t="str">
            <v>NS1494</v>
          </cell>
          <cell r="B424" t="str">
            <v>17/02/2012</v>
          </cell>
          <cell r="D424" t="str">
            <v>HIGUERA, DOMINGO</v>
          </cell>
          <cell r="F424" t="str">
            <v>NS</v>
          </cell>
          <cell r="G424">
            <v>1494</v>
          </cell>
          <cell r="I424">
            <v>540</v>
          </cell>
          <cell r="J424">
            <v>540</v>
          </cell>
          <cell r="K424" t="str">
            <v>Producción Mañana</v>
          </cell>
          <cell r="M424" t="str">
            <v xml:space="preserve">Planta 1                                          </v>
          </cell>
          <cell r="N424" t="str">
            <v xml:space="preserve">General                                           </v>
          </cell>
          <cell r="O424">
            <v>1440</v>
          </cell>
          <cell r="P424" t="str">
            <v xml:space="preserve">(3) Vacaciones HT                                 </v>
          </cell>
          <cell r="Q424" t="str">
            <v xml:space="preserve">9163-AA SOLDADURA Y DOBLADORA                     </v>
          </cell>
          <cell r="S424" t="str">
            <v xml:space="preserve">MOD       </v>
          </cell>
        </row>
        <row r="425">
          <cell r="A425" t="str">
            <v>NS1498</v>
          </cell>
          <cell r="B425" t="str">
            <v>17/02/2012</v>
          </cell>
          <cell r="D425" t="str">
            <v>PAEZ, RICARDO DANIEL</v>
          </cell>
          <cell r="F425" t="str">
            <v>NS</v>
          </cell>
          <cell r="G425">
            <v>1498</v>
          </cell>
          <cell r="I425">
            <v>540</v>
          </cell>
          <cell r="J425">
            <v>540</v>
          </cell>
          <cell r="K425" t="str">
            <v>Producción Mañana</v>
          </cell>
          <cell r="M425" t="str">
            <v xml:space="preserve">Planta 1                                          </v>
          </cell>
          <cell r="N425" t="str">
            <v xml:space="preserve">General                                           </v>
          </cell>
          <cell r="O425">
            <v>1440</v>
          </cell>
          <cell r="P425" t="str">
            <v xml:space="preserve">(3) Vacaciones HT                                 </v>
          </cell>
          <cell r="Q425" t="str">
            <v xml:space="preserve">9160-AA U EXTERIOR                                </v>
          </cell>
          <cell r="S425" t="str">
            <v xml:space="preserve">MOD       </v>
          </cell>
        </row>
        <row r="426">
          <cell r="A426" t="str">
            <v>NS1500</v>
          </cell>
          <cell r="B426" t="str">
            <v>17/02/2012</v>
          </cell>
          <cell r="D426" t="str">
            <v>CAHISA, DARIO EDUARDO</v>
          </cell>
          <cell r="F426" t="str">
            <v>NS</v>
          </cell>
          <cell r="G426">
            <v>1500</v>
          </cell>
          <cell r="I426">
            <v>540</v>
          </cell>
          <cell r="J426">
            <v>740</v>
          </cell>
          <cell r="K426" t="str">
            <v>Producción Mañana</v>
          </cell>
          <cell r="M426" t="str">
            <v xml:space="preserve">Planta 1                                          </v>
          </cell>
          <cell r="N426" t="str">
            <v xml:space="preserve">Planta 1                                          </v>
          </cell>
          <cell r="O426">
            <v>740</v>
          </cell>
          <cell r="P426" t="str">
            <v xml:space="preserve">REGIS                                             </v>
          </cell>
          <cell r="S426" t="str">
            <v xml:space="preserve">MOI       </v>
          </cell>
        </row>
        <row r="427">
          <cell r="A427" t="str">
            <v>NS1507</v>
          </cell>
          <cell r="B427" t="str">
            <v>17/02/2012</v>
          </cell>
          <cell r="D427" t="str">
            <v>MUCHIUT, ELOISA ANDREA</v>
          </cell>
          <cell r="F427" t="str">
            <v>NS</v>
          </cell>
          <cell r="G427">
            <v>1507</v>
          </cell>
          <cell r="I427">
            <v>540</v>
          </cell>
          <cell r="J427">
            <v>559</v>
          </cell>
          <cell r="K427" t="str">
            <v>***Nuevo Produccion Tarde</v>
          </cell>
          <cell r="M427" t="str">
            <v xml:space="preserve">Planta 1                                          </v>
          </cell>
          <cell r="N427" t="str">
            <v xml:space="preserve">Planta 1                                          </v>
          </cell>
          <cell r="O427">
            <v>559</v>
          </cell>
          <cell r="P427" t="str">
            <v xml:space="preserve">REGIS                                             </v>
          </cell>
          <cell r="Q427" t="str">
            <v xml:space="preserve">9159-AA U  INTERIOR                               </v>
          </cell>
          <cell r="R427" t="str">
            <v>AIRE-UNID.INTERIOR TARDE</v>
          </cell>
          <cell r="S427" t="str">
            <v xml:space="preserve">MOD       </v>
          </cell>
        </row>
        <row r="428">
          <cell r="A428" t="str">
            <v>NS1509</v>
          </cell>
          <cell r="B428" t="str">
            <v>17/02/2012</v>
          </cell>
          <cell r="D428" t="str">
            <v>ALFONSO, CLARA FABIANA</v>
          </cell>
          <cell r="F428" t="str">
            <v>NS</v>
          </cell>
          <cell r="G428">
            <v>1509</v>
          </cell>
          <cell r="I428">
            <v>540</v>
          </cell>
          <cell r="J428">
            <v>540</v>
          </cell>
          <cell r="K428" t="str">
            <v>Producción Mañana</v>
          </cell>
          <cell r="M428" t="str">
            <v xml:space="preserve">Planta 1                                          </v>
          </cell>
          <cell r="N428" t="str">
            <v xml:space="preserve">General                                           </v>
          </cell>
          <cell r="O428">
            <v>1440</v>
          </cell>
          <cell r="P428" t="str">
            <v xml:space="preserve">(3) Enfermedad Mensual HT                         </v>
          </cell>
          <cell r="Q428" t="str">
            <v xml:space="preserve">9160-AA U EXTERIOR                                </v>
          </cell>
          <cell r="S428" t="str">
            <v xml:space="preserve">MOD       </v>
          </cell>
        </row>
        <row r="429">
          <cell r="A429" t="str">
            <v>NS1526</v>
          </cell>
          <cell r="B429" t="str">
            <v>17/02/2012</v>
          </cell>
          <cell r="D429" t="str">
            <v>SCHWARZ, CRISTIAN JAVIER</v>
          </cell>
          <cell r="F429" t="str">
            <v>NS</v>
          </cell>
          <cell r="G429">
            <v>1526</v>
          </cell>
          <cell r="I429">
            <v>540</v>
          </cell>
          <cell r="J429">
            <v>544</v>
          </cell>
          <cell r="K429" t="str">
            <v>Producción Mañana</v>
          </cell>
          <cell r="M429" t="str">
            <v xml:space="preserve">Planta 1                                          </v>
          </cell>
          <cell r="N429" t="str">
            <v xml:space="preserve">General                                           </v>
          </cell>
          <cell r="O429">
            <v>180</v>
          </cell>
          <cell r="P429" t="str">
            <v xml:space="preserve">(2) Horas Lic sin goce HT                         </v>
          </cell>
          <cell r="S429" t="str">
            <v xml:space="preserve">MOI       </v>
          </cell>
        </row>
        <row r="430">
          <cell r="A430" t="str">
            <v>NS1526</v>
          </cell>
          <cell r="B430" t="str">
            <v>17/02/2012</v>
          </cell>
          <cell r="D430" t="str">
            <v>SCHWARZ, CRISTIAN JAVIER</v>
          </cell>
          <cell r="F430" t="str">
            <v>NS</v>
          </cell>
          <cell r="G430">
            <v>1526</v>
          </cell>
          <cell r="I430">
            <v>540</v>
          </cell>
          <cell r="J430">
            <v>544</v>
          </cell>
          <cell r="K430" t="str">
            <v>Producción Mañana</v>
          </cell>
          <cell r="M430" t="str">
            <v xml:space="preserve">Planta 1                                          </v>
          </cell>
          <cell r="N430" t="str">
            <v xml:space="preserve">Planta 1                                          </v>
          </cell>
          <cell r="O430">
            <v>364</v>
          </cell>
          <cell r="P430" t="str">
            <v xml:space="preserve">REGIS                                             </v>
          </cell>
          <cell r="S430" t="str">
            <v xml:space="preserve">MOI       </v>
          </cell>
        </row>
        <row r="431">
          <cell r="A431" t="str">
            <v>NS1527</v>
          </cell>
          <cell r="B431" t="str">
            <v>17/02/2012</v>
          </cell>
          <cell r="D431" t="str">
            <v>ALTAMIRANO, ALEJANDRO</v>
          </cell>
          <cell r="F431" t="str">
            <v>NS</v>
          </cell>
          <cell r="G431">
            <v>1527</v>
          </cell>
          <cell r="I431">
            <v>540</v>
          </cell>
          <cell r="J431">
            <v>540</v>
          </cell>
          <cell r="K431" t="str">
            <v>Producción Mañana</v>
          </cell>
          <cell r="M431" t="str">
            <v xml:space="preserve">Planta 1                                          </v>
          </cell>
          <cell r="N431" t="str">
            <v xml:space="preserve">General                                           </v>
          </cell>
          <cell r="O431">
            <v>1440</v>
          </cell>
          <cell r="P431" t="str">
            <v xml:space="preserve">(3) Vacaciones HT                                 </v>
          </cell>
          <cell r="Q431" t="str">
            <v xml:space="preserve">9165- AA VENTANA                                  </v>
          </cell>
          <cell r="S431" t="str">
            <v xml:space="preserve">MOD       </v>
          </cell>
        </row>
        <row r="432">
          <cell r="A432" t="str">
            <v>NS1529</v>
          </cell>
          <cell r="B432" t="str">
            <v>17/02/2012</v>
          </cell>
          <cell r="D432" t="str">
            <v>SENA, CRISTIAN LEONARDO</v>
          </cell>
          <cell r="F432" t="str">
            <v>NS</v>
          </cell>
          <cell r="G432">
            <v>1529</v>
          </cell>
          <cell r="I432">
            <v>540</v>
          </cell>
          <cell r="J432">
            <v>549</v>
          </cell>
          <cell r="K432" t="str">
            <v>Producción Mañana</v>
          </cell>
          <cell r="M432" t="str">
            <v xml:space="preserve">Planta 1                                          </v>
          </cell>
          <cell r="N432" t="str">
            <v xml:space="preserve">General                                           </v>
          </cell>
          <cell r="O432">
            <v>2</v>
          </cell>
          <cell r="P432" t="str">
            <v xml:space="preserve">(2) Horas Llegada Tarde HT                        </v>
          </cell>
          <cell r="Q432" t="str">
            <v xml:space="preserve">9159-AA U  INTERIOR                               </v>
          </cell>
          <cell r="S432" t="str">
            <v xml:space="preserve">MOD       </v>
          </cell>
        </row>
        <row r="433">
          <cell r="A433" t="str">
            <v>NS1529</v>
          </cell>
          <cell r="B433" t="str">
            <v>17/02/2012</v>
          </cell>
          <cell r="D433" t="str">
            <v>SENA, CRISTIAN LEONARDO</v>
          </cell>
          <cell r="F433" t="str">
            <v>NS</v>
          </cell>
          <cell r="G433">
            <v>1529</v>
          </cell>
          <cell r="I433">
            <v>540</v>
          </cell>
          <cell r="J433">
            <v>549</v>
          </cell>
          <cell r="K433" t="str">
            <v>Producción Mañana</v>
          </cell>
          <cell r="M433" t="str">
            <v xml:space="preserve">Planta 1                                          </v>
          </cell>
          <cell r="N433" t="str">
            <v xml:space="preserve">General                                           </v>
          </cell>
          <cell r="O433">
            <v>588</v>
          </cell>
          <cell r="P433" t="str">
            <v xml:space="preserve">(2) Horas Lic sin goce HT                         </v>
          </cell>
          <cell r="Q433" t="str">
            <v xml:space="preserve">9159-AA U  INTERIOR                               </v>
          </cell>
          <cell r="S433" t="str">
            <v xml:space="preserve">MOD       </v>
          </cell>
        </row>
        <row r="434">
          <cell r="A434" t="str">
            <v>NS1529</v>
          </cell>
          <cell r="B434" t="str">
            <v>17/02/2012</v>
          </cell>
          <cell r="D434" t="str">
            <v>SENA, CRISTIAN LEONARDO</v>
          </cell>
          <cell r="F434" t="str">
            <v>NS</v>
          </cell>
          <cell r="G434">
            <v>1529</v>
          </cell>
          <cell r="I434">
            <v>540</v>
          </cell>
          <cell r="J434">
            <v>549</v>
          </cell>
          <cell r="K434" t="str">
            <v>Producción Mañana</v>
          </cell>
          <cell r="M434" t="str">
            <v xml:space="preserve">Planta 1                                          </v>
          </cell>
          <cell r="N434" t="str">
            <v xml:space="preserve">Planta 1                                          </v>
          </cell>
          <cell r="O434">
            <v>508</v>
          </cell>
          <cell r="P434" t="str">
            <v xml:space="preserve">REGIS                                             </v>
          </cell>
          <cell r="Q434" t="str">
            <v xml:space="preserve">9159-AA U  INTERIOR                               </v>
          </cell>
          <cell r="S434" t="str">
            <v xml:space="preserve">MOD       </v>
          </cell>
        </row>
        <row r="435">
          <cell r="A435" t="str">
            <v>NS1530</v>
          </cell>
          <cell r="B435" t="str">
            <v>17/02/2012</v>
          </cell>
          <cell r="D435" t="str">
            <v>ROSALES, GERMAN FRANCO</v>
          </cell>
          <cell r="F435" t="str">
            <v>NS</v>
          </cell>
          <cell r="G435">
            <v>1530</v>
          </cell>
          <cell r="I435">
            <v>540</v>
          </cell>
          <cell r="J435">
            <v>540</v>
          </cell>
          <cell r="K435" t="str">
            <v>Producción Mañana</v>
          </cell>
          <cell r="M435" t="str">
            <v xml:space="preserve">Planta 1                                          </v>
          </cell>
          <cell r="N435" t="str">
            <v xml:space="preserve">General                                           </v>
          </cell>
          <cell r="O435">
            <v>1440</v>
          </cell>
          <cell r="P435" t="str">
            <v xml:space="preserve">(3) Vacaciones HT                                 </v>
          </cell>
          <cell r="Q435" t="str">
            <v xml:space="preserve">9163-AA SOLDADURA Y DOBLADORA                     </v>
          </cell>
          <cell r="S435" t="str">
            <v xml:space="preserve">MOD       </v>
          </cell>
        </row>
        <row r="436">
          <cell r="A436" t="str">
            <v>NS1531</v>
          </cell>
          <cell r="B436" t="str">
            <v>17/02/2012</v>
          </cell>
          <cell r="D436" t="str">
            <v>DIAZ, DIEGO FERNANDO</v>
          </cell>
          <cell r="F436" t="str">
            <v>NS</v>
          </cell>
          <cell r="G436">
            <v>1531</v>
          </cell>
          <cell r="I436">
            <v>540</v>
          </cell>
          <cell r="J436">
            <v>540</v>
          </cell>
          <cell r="K436" t="str">
            <v>Producción Mañana</v>
          </cell>
          <cell r="M436" t="str">
            <v xml:space="preserve">Planta 1                                          </v>
          </cell>
          <cell r="N436" t="str">
            <v xml:space="preserve">General                                           </v>
          </cell>
          <cell r="O436">
            <v>1440</v>
          </cell>
          <cell r="P436" t="str">
            <v xml:space="preserve">(3) Vacaciones HT                                 </v>
          </cell>
          <cell r="Q436" t="str">
            <v xml:space="preserve">9160-AA U EXTERIOR                                </v>
          </cell>
          <cell r="S436" t="str">
            <v xml:space="preserve">MOD       </v>
          </cell>
        </row>
        <row r="437">
          <cell r="A437" t="str">
            <v>NS1535</v>
          </cell>
          <cell r="B437" t="str">
            <v>17/02/2012</v>
          </cell>
          <cell r="D437" t="str">
            <v>MIRAGLIA, ALEJANDRO JOSE</v>
          </cell>
          <cell r="F437" t="str">
            <v>NS</v>
          </cell>
          <cell r="G437">
            <v>1535</v>
          </cell>
          <cell r="I437">
            <v>540</v>
          </cell>
          <cell r="J437">
            <v>540</v>
          </cell>
          <cell r="K437" t="str">
            <v>Producción Mañana</v>
          </cell>
          <cell r="M437" t="str">
            <v xml:space="preserve">Planta 1                                          </v>
          </cell>
          <cell r="N437" t="str">
            <v xml:space="preserve">General                                           </v>
          </cell>
          <cell r="O437">
            <v>1440</v>
          </cell>
          <cell r="P437" t="str">
            <v xml:space="preserve">(3) Vacaciones HT                                 </v>
          </cell>
          <cell r="S437" t="str">
            <v xml:space="preserve">MOI       </v>
          </cell>
        </row>
        <row r="438">
          <cell r="A438" t="str">
            <v>NS1537</v>
          </cell>
          <cell r="B438" t="str">
            <v>17/02/2012</v>
          </cell>
          <cell r="D438" t="str">
            <v>URETA, JORGE LUIS</v>
          </cell>
          <cell r="F438" t="str">
            <v>NS</v>
          </cell>
          <cell r="G438">
            <v>1537</v>
          </cell>
          <cell r="I438">
            <v>540</v>
          </cell>
          <cell r="J438">
            <v>573</v>
          </cell>
          <cell r="K438" t="str">
            <v>***Nuevo Produccion Tarde</v>
          </cell>
          <cell r="M438" t="str">
            <v xml:space="preserve">Planta 1                                          </v>
          </cell>
          <cell r="N438" t="str">
            <v xml:space="preserve">General                                           </v>
          </cell>
          <cell r="O438">
            <v>23</v>
          </cell>
          <cell r="P438" t="str">
            <v xml:space="preserve">(2) Horas Lic sin goce HT                         </v>
          </cell>
          <cell r="Q438" t="str">
            <v xml:space="preserve">9163-AA SOLDADURA Y DOBLADORA                     </v>
          </cell>
          <cell r="R438" t="str">
            <v>AIRE-SOLD.SUB.LINEA TARDE</v>
          </cell>
          <cell r="S438" t="str">
            <v xml:space="preserve">MOD       </v>
          </cell>
        </row>
        <row r="439">
          <cell r="A439" t="str">
            <v>NS1537</v>
          </cell>
          <cell r="B439" t="str">
            <v>17/02/2012</v>
          </cell>
          <cell r="D439" t="str">
            <v>URETA, JORGE LUIS</v>
          </cell>
          <cell r="F439" t="str">
            <v>NS</v>
          </cell>
          <cell r="G439">
            <v>1537</v>
          </cell>
          <cell r="I439">
            <v>540</v>
          </cell>
          <cell r="J439">
            <v>573</v>
          </cell>
          <cell r="K439" t="str">
            <v>***Nuevo Produccion Tarde</v>
          </cell>
          <cell r="M439" t="str">
            <v xml:space="preserve">Planta 1                                          </v>
          </cell>
          <cell r="N439" t="str">
            <v xml:space="preserve">Planta 1                                          </v>
          </cell>
          <cell r="O439">
            <v>1100</v>
          </cell>
          <cell r="P439" t="str">
            <v xml:space="preserve">REGIS                                             </v>
          </cell>
          <cell r="Q439" t="str">
            <v xml:space="preserve">9163-AA SOLDADURA Y DOBLADORA                     </v>
          </cell>
          <cell r="R439" t="str">
            <v>AIRE-SOLD.SUB.LINEA TARDE</v>
          </cell>
          <cell r="S439" t="str">
            <v xml:space="preserve">MOD       </v>
          </cell>
        </row>
        <row r="440">
          <cell r="A440" t="str">
            <v>NS1542</v>
          </cell>
          <cell r="B440" t="str">
            <v>17/02/2012</v>
          </cell>
          <cell r="D440" t="str">
            <v>CATALFAMO, CRISTIAN MARTIN</v>
          </cell>
          <cell r="F440" t="str">
            <v>NS</v>
          </cell>
          <cell r="G440">
            <v>1542</v>
          </cell>
          <cell r="I440">
            <v>540</v>
          </cell>
          <cell r="J440">
            <v>540</v>
          </cell>
          <cell r="K440" t="str">
            <v>Producción Mañana</v>
          </cell>
          <cell r="M440" t="str">
            <v xml:space="preserve">Planta 1                                          </v>
          </cell>
          <cell r="N440" t="str">
            <v xml:space="preserve">General                                           </v>
          </cell>
          <cell r="O440">
            <v>1440</v>
          </cell>
          <cell r="P440" t="str">
            <v xml:space="preserve">(3) Vacaciones HT                                 </v>
          </cell>
          <cell r="Q440" t="str">
            <v xml:space="preserve">9160-AA U EXTERIOR                                </v>
          </cell>
          <cell r="S440" t="str">
            <v xml:space="preserve">MOD       </v>
          </cell>
        </row>
        <row r="441">
          <cell r="A441" t="str">
            <v>NS1543</v>
          </cell>
          <cell r="B441" t="str">
            <v>17/02/2012</v>
          </cell>
          <cell r="D441" t="str">
            <v>GAUNA, NICOLAS MAXIMILIANO</v>
          </cell>
          <cell r="F441" t="str">
            <v>NS</v>
          </cell>
          <cell r="G441">
            <v>1543</v>
          </cell>
          <cell r="I441">
            <v>540</v>
          </cell>
          <cell r="J441">
            <v>540</v>
          </cell>
          <cell r="K441" t="str">
            <v>***Nuevo Produccion Tarde</v>
          </cell>
          <cell r="M441" t="str">
            <v xml:space="preserve">Planta 1                                          </v>
          </cell>
          <cell r="N441" t="str">
            <v xml:space="preserve">General                                           </v>
          </cell>
          <cell r="O441">
            <v>1200</v>
          </cell>
          <cell r="P441" t="str">
            <v xml:space="preserve">(3) Vacaciones HT                                 </v>
          </cell>
          <cell r="Q441" t="str">
            <v xml:space="preserve">9163-AA SOLDADURA Y DOBLADORA                     </v>
          </cell>
          <cell r="S441" t="str">
            <v xml:space="preserve">MOD       </v>
          </cell>
        </row>
        <row r="442">
          <cell r="A442" t="str">
            <v>NS1548</v>
          </cell>
          <cell r="B442" t="str">
            <v>17/02/2012</v>
          </cell>
          <cell r="D442" t="str">
            <v>ANDRADE, COCA ROBERTO CARLOS</v>
          </cell>
          <cell r="F442" t="str">
            <v>NS</v>
          </cell>
          <cell r="G442">
            <v>1548</v>
          </cell>
          <cell r="I442">
            <v>540</v>
          </cell>
          <cell r="J442">
            <v>540</v>
          </cell>
          <cell r="K442" t="str">
            <v>Producción Mañana</v>
          </cell>
          <cell r="M442" t="str">
            <v xml:space="preserve">Planta 1                                          </v>
          </cell>
          <cell r="N442" t="str">
            <v xml:space="preserve">General                                           </v>
          </cell>
          <cell r="O442">
            <v>1440</v>
          </cell>
          <cell r="P442" t="str">
            <v xml:space="preserve">(3) Vacaciones HT                                 </v>
          </cell>
          <cell r="Q442" t="str">
            <v xml:space="preserve">9160-AA U EXTERIOR                                </v>
          </cell>
          <cell r="S442" t="str">
            <v xml:space="preserve">MOD       </v>
          </cell>
        </row>
        <row r="443">
          <cell r="A443" t="str">
            <v>NS1552</v>
          </cell>
          <cell r="B443" t="str">
            <v>17/02/2012</v>
          </cell>
          <cell r="D443" t="str">
            <v>VILTE, JESUS ANTONIO</v>
          </cell>
          <cell r="F443" t="str">
            <v>NS</v>
          </cell>
          <cell r="G443">
            <v>1552</v>
          </cell>
          <cell r="I443">
            <v>540</v>
          </cell>
          <cell r="J443">
            <v>540</v>
          </cell>
          <cell r="K443" t="str">
            <v>Producción Mañana</v>
          </cell>
          <cell r="M443" t="str">
            <v xml:space="preserve">Planta 1                                          </v>
          </cell>
          <cell r="N443" t="str">
            <v xml:space="preserve">General                                           </v>
          </cell>
          <cell r="O443">
            <v>1440</v>
          </cell>
          <cell r="P443" t="str">
            <v xml:space="preserve">(3) Vacaciones HT                                 </v>
          </cell>
          <cell r="Q443" t="str">
            <v xml:space="preserve">9163-AA SOLDADURA Y DOBLADORA                     </v>
          </cell>
          <cell r="S443" t="str">
            <v xml:space="preserve">MOD       </v>
          </cell>
        </row>
        <row r="444">
          <cell r="A444" t="str">
            <v>NS1557</v>
          </cell>
          <cell r="B444" t="str">
            <v>17/02/2012</v>
          </cell>
          <cell r="D444" t="str">
            <v>PEREYRA, JOSE LUIS</v>
          </cell>
          <cell r="F444" t="str">
            <v>NS</v>
          </cell>
          <cell r="G444">
            <v>1557</v>
          </cell>
          <cell r="I444">
            <v>540</v>
          </cell>
          <cell r="J444">
            <v>553</v>
          </cell>
          <cell r="K444" t="str">
            <v>Producción Mañana</v>
          </cell>
          <cell r="M444" t="str">
            <v xml:space="preserve">Planta 1                                          </v>
          </cell>
          <cell r="N444" t="str">
            <v xml:space="preserve">Planta 1                                          </v>
          </cell>
          <cell r="O444">
            <v>553</v>
          </cell>
          <cell r="P444" t="str">
            <v xml:space="preserve">REGIS                                             </v>
          </cell>
          <cell r="Q444" t="str">
            <v xml:space="preserve">9159-AA U  INTERIOR                               </v>
          </cell>
          <cell r="S444" t="str">
            <v xml:space="preserve">MOD       </v>
          </cell>
        </row>
        <row r="445">
          <cell r="A445" t="str">
            <v>NS1559</v>
          </cell>
          <cell r="B445" t="str">
            <v>17/02/2012</v>
          </cell>
          <cell r="D445" t="str">
            <v>ROCHA, SERGIO ADERITO</v>
          </cell>
          <cell r="F445" t="str">
            <v>NS</v>
          </cell>
          <cell r="G445">
            <v>1559</v>
          </cell>
          <cell r="I445">
            <v>540</v>
          </cell>
          <cell r="J445">
            <v>540</v>
          </cell>
          <cell r="K445" t="str">
            <v>Producción Mañana</v>
          </cell>
          <cell r="M445" t="str">
            <v xml:space="preserve">Planta 1                                          </v>
          </cell>
          <cell r="N445" t="str">
            <v xml:space="preserve">General                                           </v>
          </cell>
          <cell r="O445">
            <v>1440</v>
          </cell>
          <cell r="P445" t="str">
            <v xml:space="preserve">(3) Licencia sin goce HT                          </v>
          </cell>
          <cell r="Q445" t="str">
            <v xml:space="preserve">9163-AA SOLDADURA Y DOBLADORA                     </v>
          </cell>
          <cell r="S445" t="str">
            <v xml:space="preserve">MOD       </v>
          </cell>
        </row>
        <row r="446">
          <cell r="A446" t="str">
            <v>NS1561</v>
          </cell>
          <cell r="B446" t="str">
            <v>17/02/2012</v>
          </cell>
          <cell r="D446" t="str">
            <v>GRAMAJO, HECTOR DANIEL</v>
          </cell>
          <cell r="F446" t="str">
            <v>NS</v>
          </cell>
          <cell r="G446">
            <v>1561</v>
          </cell>
          <cell r="I446">
            <v>540</v>
          </cell>
          <cell r="J446">
            <v>540</v>
          </cell>
          <cell r="K446" t="str">
            <v>Producción Mañana</v>
          </cell>
          <cell r="M446" t="str">
            <v xml:space="preserve">Planta 1                                          </v>
          </cell>
          <cell r="N446" t="str">
            <v xml:space="preserve">General                                           </v>
          </cell>
          <cell r="O446">
            <v>1440</v>
          </cell>
          <cell r="P446" t="str">
            <v xml:space="preserve">(3) Vacaciones HT                                 </v>
          </cell>
          <cell r="Q446" t="str">
            <v xml:space="preserve">9165- AA VENTANA                                  </v>
          </cell>
          <cell r="S446" t="str">
            <v xml:space="preserve">MOD       </v>
          </cell>
        </row>
        <row r="447">
          <cell r="A447" t="str">
            <v>NS1568</v>
          </cell>
          <cell r="B447" t="str">
            <v>17/02/2012</v>
          </cell>
          <cell r="D447" t="str">
            <v>MONTAÑO, WALTER RENEE</v>
          </cell>
          <cell r="F447" t="str">
            <v>NS</v>
          </cell>
          <cell r="G447">
            <v>1568</v>
          </cell>
          <cell r="I447">
            <v>540</v>
          </cell>
          <cell r="J447">
            <v>540</v>
          </cell>
          <cell r="K447" t="str">
            <v>Producción Mañana</v>
          </cell>
          <cell r="M447" t="str">
            <v xml:space="preserve">Planta 1                                          </v>
          </cell>
          <cell r="N447" t="str">
            <v xml:space="preserve">General                                           </v>
          </cell>
          <cell r="O447">
            <v>1440</v>
          </cell>
          <cell r="P447" t="str">
            <v xml:space="preserve">(3) Vacaciones HT                                 </v>
          </cell>
          <cell r="Q447" t="str">
            <v xml:space="preserve">9165- AA VENTANA                                  </v>
          </cell>
          <cell r="S447" t="str">
            <v xml:space="preserve">MOD       </v>
          </cell>
        </row>
        <row r="448">
          <cell r="A448" t="str">
            <v>NS1569</v>
          </cell>
          <cell r="B448" t="str">
            <v>17/02/2012</v>
          </cell>
          <cell r="D448" t="str">
            <v>FERNANDEZ, ALEJANDRO DAVID</v>
          </cell>
          <cell r="F448" t="str">
            <v>NS</v>
          </cell>
          <cell r="G448">
            <v>1569</v>
          </cell>
          <cell r="I448">
            <v>540</v>
          </cell>
          <cell r="J448">
            <v>560</v>
          </cell>
          <cell r="K448" t="str">
            <v>Producción Mañana</v>
          </cell>
          <cell r="M448" t="str">
            <v xml:space="preserve">Planta 1                                          </v>
          </cell>
          <cell r="N448" t="str">
            <v xml:space="preserve">Planta 1                                          </v>
          </cell>
          <cell r="O448">
            <v>560</v>
          </cell>
          <cell r="P448" t="str">
            <v xml:space="preserve">REGIS                                             </v>
          </cell>
          <cell r="Q448" t="str">
            <v xml:space="preserve">9160-AA U EXTERIOR                                </v>
          </cell>
          <cell r="R448" t="str">
            <v>AIRE-UNID.EXTERIOR</v>
          </cell>
          <cell r="S448" t="str">
            <v xml:space="preserve">MOD       </v>
          </cell>
        </row>
        <row r="449">
          <cell r="A449" t="str">
            <v>NS1587</v>
          </cell>
          <cell r="B449" t="str">
            <v>17/02/2012</v>
          </cell>
          <cell r="D449" t="str">
            <v>HUECKE, CRISTIAN GUILLERMO</v>
          </cell>
          <cell r="F449" t="str">
            <v>NS</v>
          </cell>
          <cell r="G449">
            <v>1587</v>
          </cell>
          <cell r="I449">
            <v>540</v>
          </cell>
          <cell r="J449">
            <v>542</v>
          </cell>
          <cell r="K449" t="str">
            <v>Producción Mañana</v>
          </cell>
          <cell r="M449" t="str">
            <v xml:space="preserve">Planta 1                                          </v>
          </cell>
          <cell r="N449" t="str">
            <v xml:space="preserve">General                                           </v>
          </cell>
          <cell r="O449">
            <v>10</v>
          </cell>
          <cell r="P449" t="str">
            <v xml:space="preserve">(2) Horas Lic sin goce HT                         </v>
          </cell>
          <cell r="S449" t="str">
            <v xml:space="preserve">MOI       </v>
          </cell>
        </row>
        <row r="450">
          <cell r="A450" t="str">
            <v>NS1587</v>
          </cell>
          <cell r="B450" t="str">
            <v>17/02/2012</v>
          </cell>
          <cell r="D450" t="str">
            <v>HUECKE, CRISTIAN GUILLERMO</v>
          </cell>
          <cell r="F450" t="str">
            <v>NS</v>
          </cell>
          <cell r="G450">
            <v>1587</v>
          </cell>
          <cell r="I450">
            <v>540</v>
          </cell>
          <cell r="J450">
            <v>542</v>
          </cell>
          <cell r="K450" t="str">
            <v>Producción Mañana</v>
          </cell>
          <cell r="M450" t="str">
            <v xml:space="preserve">Planta 1                                          </v>
          </cell>
          <cell r="N450" t="str">
            <v xml:space="preserve">Planta 1                                          </v>
          </cell>
          <cell r="O450">
            <v>532</v>
          </cell>
          <cell r="P450" t="str">
            <v xml:space="preserve">REGIS                                             </v>
          </cell>
          <cell r="S450" t="str">
            <v xml:space="preserve">MOI       </v>
          </cell>
        </row>
        <row r="451">
          <cell r="A451" t="str">
            <v>NS1589</v>
          </cell>
          <cell r="B451" t="str">
            <v>17/02/2012</v>
          </cell>
          <cell r="D451" t="str">
            <v>NUÑEZ, OYARZO CARLOS PATRICIO</v>
          </cell>
          <cell r="F451" t="str">
            <v>NS</v>
          </cell>
          <cell r="G451">
            <v>1589</v>
          </cell>
          <cell r="I451">
            <v>540</v>
          </cell>
          <cell r="J451">
            <v>540</v>
          </cell>
          <cell r="K451" t="str">
            <v>Producción Mañana</v>
          </cell>
          <cell r="M451" t="str">
            <v xml:space="preserve">Planta 1                                          </v>
          </cell>
          <cell r="N451" t="str">
            <v xml:space="preserve">Planta 1                                          </v>
          </cell>
          <cell r="O451">
            <v>540</v>
          </cell>
          <cell r="P451" t="str">
            <v xml:space="preserve">REGIS                                             </v>
          </cell>
          <cell r="Q451" t="str">
            <v xml:space="preserve">9160-AA U EXTERIOR                                </v>
          </cell>
          <cell r="R451" t="str">
            <v>AIRE-UNID.EXTERIOR</v>
          </cell>
          <cell r="S451" t="str">
            <v xml:space="preserve">MOD       </v>
          </cell>
        </row>
        <row r="452">
          <cell r="A452" t="str">
            <v>NS1595</v>
          </cell>
          <cell r="B452" t="str">
            <v>17/02/2012</v>
          </cell>
          <cell r="D452" t="str">
            <v>PEREYRA, DANIEL EZEQUIEL</v>
          </cell>
          <cell r="F452" t="str">
            <v>NS</v>
          </cell>
          <cell r="G452">
            <v>1595</v>
          </cell>
          <cell r="I452">
            <v>540</v>
          </cell>
          <cell r="J452">
            <v>688</v>
          </cell>
          <cell r="K452" t="str">
            <v>Producción Mañana</v>
          </cell>
          <cell r="M452" t="str">
            <v xml:space="preserve">Planta 1                                          </v>
          </cell>
          <cell r="N452" t="str">
            <v xml:space="preserve">Planta 1                                          </v>
          </cell>
          <cell r="O452">
            <v>1376</v>
          </cell>
          <cell r="P452" t="str">
            <v xml:space="preserve">REGIS                                             </v>
          </cell>
          <cell r="Q452" t="str">
            <v xml:space="preserve">9163-AA SOLDADURA Y DOBLADORA                     </v>
          </cell>
          <cell r="R452" t="str">
            <v>AIRE-UNID.EXTERIOR</v>
          </cell>
          <cell r="S452" t="str">
            <v xml:space="preserve">MOD       </v>
          </cell>
        </row>
        <row r="453">
          <cell r="A453" t="str">
            <v>NS1599</v>
          </cell>
          <cell r="B453" t="str">
            <v>17/02/2012</v>
          </cell>
          <cell r="D453" t="str">
            <v>LUCERO, LUCAS ARIEL</v>
          </cell>
          <cell r="F453" t="str">
            <v>NS</v>
          </cell>
          <cell r="G453">
            <v>1599</v>
          </cell>
          <cell r="I453">
            <v>540</v>
          </cell>
          <cell r="J453">
            <v>554</v>
          </cell>
          <cell r="K453" t="str">
            <v>Producción Mañana</v>
          </cell>
          <cell r="M453" t="str">
            <v xml:space="preserve">Planta 1                                          </v>
          </cell>
          <cell r="N453" t="str">
            <v xml:space="preserve">Planta 1                                          </v>
          </cell>
          <cell r="O453">
            <v>554</v>
          </cell>
          <cell r="P453" t="str">
            <v xml:space="preserve">REGIS                                             </v>
          </cell>
          <cell r="Q453" t="str">
            <v xml:space="preserve">9159-AA U  INTERIOR                               </v>
          </cell>
          <cell r="R453" t="str">
            <v>AIRE-UNID.INTERIOR</v>
          </cell>
          <cell r="S453" t="str">
            <v xml:space="preserve">MOD       </v>
          </cell>
        </row>
        <row r="454">
          <cell r="A454" t="str">
            <v>NS1601</v>
          </cell>
          <cell r="B454" t="str">
            <v>17/02/2012</v>
          </cell>
          <cell r="D454" t="str">
            <v>CHEUQUE, FERNANDEZ LEONARDO</v>
          </cell>
          <cell r="F454" t="str">
            <v>NS</v>
          </cell>
          <cell r="G454">
            <v>1601</v>
          </cell>
          <cell r="I454">
            <v>540</v>
          </cell>
          <cell r="J454">
            <v>718</v>
          </cell>
          <cell r="K454" t="str">
            <v>Producción Mañana</v>
          </cell>
          <cell r="M454" t="str">
            <v xml:space="preserve">Planta 1                                          </v>
          </cell>
          <cell r="N454" t="str">
            <v xml:space="preserve">General                                           </v>
          </cell>
          <cell r="O454">
            <v>176</v>
          </cell>
          <cell r="P454" t="str">
            <v xml:space="preserve">(2) Horas Lic sin goce HT                         </v>
          </cell>
          <cell r="Q454" t="str">
            <v xml:space="preserve">9163-AA SOLDADURA Y DOBLADORA                     </v>
          </cell>
          <cell r="R454" t="str">
            <v>AIRE-SOLD.SUB.LINEA</v>
          </cell>
          <cell r="S454" t="str">
            <v xml:space="preserve">MOD       </v>
          </cell>
        </row>
        <row r="455">
          <cell r="A455" t="str">
            <v>NS1601</v>
          </cell>
          <cell r="B455" t="str">
            <v>17/02/2012</v>
          </cell>
          <cell r="D455" t="str">
            <v>CHEUQUE, FERNANDEZ LEONARDO</v>
          </cell>
          <cell r="F455" t="str">
            <v>NS</v>
          </cell>
          <cell r="G455">
            <v>1601</v>
          </cell>
          <cell r="I455">
            <v>540</v>
          </cell>
          <cell r="J455">
            <v>718</v>
          </cell>
          <cell r="K455" t="str">
            <v>Producción Mañana</v>
          </cell>
          <cell r="M455" t="str">
            <v xml:space="preserve">Planta 1                                          </v>
          </cell>
          <cell r="N455" t="str">
            <v xml:space="preserve">Planta 1                                          </v>
          </cell>
          <cell r="O455">
            <v>542</v>
          </cell>
          <cell r="P455" t="str">
            <v xml:space="preserve">REGIS                                             </v>
          </cell>
          <cell r="Q455" t="str">
            <v xml:space="preserve">9163-AA SOLDADURA Y DOBLADORA                     </v>
          </cell>
          <cell r="R455" t="str">
            <v>AIRE-SOLD.SUB.LINEA</v>
          </cell>
          <cell r="S455" t="str">
            <v xml:space="preserve">MOD       </v>
          </cell>
        </row>
        <row r="456">
          <cell r="A456" t="str">
            <v>NS1603</v>
          </cell>
          <cell r="B456" t="str">
            <v>17/02/2012</v>
          </cell>
          <cell r="D456" t="str">
            <v>SOTO, RUIZ LUCAS ANDRES</v>
          </cell>
          <cell r="F456" t="str">
            <v>NS</v>
          </cell>
          <cell r="G456">
            <v>1603</v>
          </cell>
          <cell r="I456">
            <v>540</v>
          </cell>
          <cell r="J456">
            <v>552</v>
          </cell>
          <cell r="K456" t="str">
            <v>Producción Mañana</v>
          </cell>
          <cell r="M456" t="str">
            <v xml:space="preserve">Planta 1                                          </v>
          </cell>
          <cell r="N456" t="str">
            <v xml:space="preserve">Planta 1                                          </v>
          </cell>
          <cell r="O456">
            <v>552</v>
          </cell>
          <cell r="P456" t="str">
            <v xml:space="preserve">REGIS                                             </v>
          </cell>
          <cell r="Q456" t="str">
            <v xml:space="preserve">9160-AA U EXTERIOR                                </v>
          </cell>
          <cell r="S456" t="str">
            <v xml:space="preserve">MOD       </v>
          </cell>
        </row>
        <row r="457">
          <cell r="A457" t="str">
            <v>NS1606</v>
          </cell>
          <cell r="B457" t="str">
            <v>17/02/2012</v>
          </cell>
          <cell r="D457" t="str">
            <v>VAZQUEZ, FIGUEROA CLAUDIO</v>
          </cell>
          <cell r="F457" t="str">
            <v>NS</v>
          </cell>
          <cell r="G457">
            <v>1606</v>
          </cell>
          <cell r="I457">
            <v>540</v>
          </cell>
          <cell r="J457">
            <v>544</v>
          </cell>
          <cell r="K457" t="str">
            <v>***Nuevo Produccion Tarde</v>
          </cell>
          <cell r="M457" t="str">
            <v xml:space="preserve">Planta 1                                          </v>
          </cell>
          <cell r="N457" t="str">
            <v xml:space="preserve">General                                           </v>
          </cell>
          <cell r="O457">
            <v>54</v>
          </cell>
          <cell r="P457" t="str">
            <v xml:space="preserve">(2) Horas Llegada Tarde HT                        </v>
          </cell>
          <cell r="Q457" t="str">
            <v xml:space="preserve">9159-AA U  INTERIOR                               </v>
          </cell>
          <cell r="R457" t="str">
            <v>AIRE-UNID.INTERIOR TARDE</v>
          </cell>
          <cell r="S457" t="str">
            <v xml:space="preserve">MOD       </v>
          </cell>
        </row>
        <row r="458">
          <cell r="A458" t="str">
            <v>NS1606</v>
          </cell>
          <cell r="B458" t="str">
            <v>17/02/2012</v>
          </cell>
          <cell r="D458" t="str">
            <v>VAZQUEZ, FIGUEROA CLAUDIO</v>
          </cell>
          <cell r="F458" t="str">
            <v>NS</v>
          </cell>
          <cell r="G458">
            <v>1606</v>
          </cell>
          <cell r="I458">
            <v>540</v>
          </cell>
          <cell r="J458">
            <v>544</v>
          </cell>
          <cell r="K458" t="str">
            <v>***Nuevo Produccion Tarde</v>
          </cell>
          <cell r="M458" t="str">
            <v xml:space="preserve">Planta 1                                          </v>
          </cell>
          <cell r="N458" t="str">
            <v xml:space="preserve">Planta 1                                          </v>
          </cell>
          <cell r="O458">
            <v>490</v>
          </cell>
          <cell r="P458" t="str">
            <v xml:space="preserve">REGIS                                             </v>
          </cell>
          <cell r="Q458" t="str">
            <v xml:space="preserve">9159-AA U  INTERIOR                               </v>
          </cell>
          <cell r="R458" t="str">
            <v>AIRE-UNID.INTERIOR TARDE</v>
          </cell>
          <cell r="S458" t="str">
            <v xml:space="preserve">MOD       </v>
          </cell>
        </row>
        <row r="459">
          <cell r="A459" t="str">
            <v>NS1611</v>
          </cell>
          <cell r="B459" t="str">
            <v>17/02/2012</v>
          </cell>
          <cell r="D459" t="str">
            <v>OJEDA, RODRIGO SEBASTIAN</v>
          </cell>
          <cell r="F459" t="str">
            <v>NS</v>
          </cell>
          <cell r="G459">
            <v>1611</v>
          </cell>
          <cell r="I459">
            <v>540</v>
          </cell>
          <cell r="J459">
            <v>547</v>
          </cell>
          <cell r="K459" t="str">
            <v>Producción Mañana</v>
          </cell>
          <cell r="M459" t="str">
            <v xml:space="preserve">Planta 1                                          </v>
          </cell>
          <cell r="N459" t="str">
            <v xml:space="preserve">General                                           </v>
          </cell>
          <cell r="O459">
            <v>300</v>
          </cell>
          <cell r="P459" t="str">
            <v xml:space="preserve">(2) Horas Lic sin goce HT                         </v>
          </cell>
          <cell r="R459" t="str">
            <v>AIRE-UNID.EXTERIOR</v>
          </cell>
          <cell r="S459" t="str">
            <v xml:space="preserve">MOD       </v>
          </cell>
        </row>
        <row r="460">
          <cell r="A460" t="str">
            <v>NS1611</v>
          </cell>
          <cell r="B460" t="str">
            <v>17/02/2012</v>
          </cell>
          <cell r="D460" t="str">
            <v>OJEDA, RODRIGO SEBASTIAN</v>
          </cell>
          <cell r="F460" t="str">
            <v>NS</v>
          </cell>
          <cell r="G460">
            <v>1611</v>
          </cell>
          <cell r="I460">
            <v>540</v>
          </cell>
          <cell r="J460">
            <v>547</v>
          </cell>
          <cell r="K460" t="str">
            <v>Producción Mañana</v>
          </cell>
          <cell r="M460" t="str">
            <v xml:space="preserve">Planta 1                                          </v>
          </cell>
          <cell r="N460" t="str">
            <v xml:space="preserve">Planta 1                                          </v>
          </cell>
          <cell r="O460">
            <v>247</v>
          </cell>
          <cell r="P460" t="str">
            <v xml:space="preserve">REGIS                                             </v>
          </cell>
          <cell r="R460" t="str">
            <v>AIRE-UNID.EXTERIOR</v>
          </cell>
          <cell r="S460" t="str">
            <v xml:space="preserve">MOD       </v>
          </cell>
        </row>
        <row r="461">
          <cell r="A461" t="str">
            <v>NS1616</v>
          </cell>
          <cell r="B461" t="str">
            <v>17/02/2012</v>
          </cell>
          <cell r="D461" t="str">
            <v>MUSTTO, MAURO EZEQUIEL</v>
          </cell>
          <cell r="F461" t="str">
            <v>NS</v>
          </cell>
          <cell r="G461">
            <v>1616</v>
          </cell>
          <cell r="I461">
            <v>540</v>
          </cell>
          <cell r="J461">
            <v>540</v>
          </cell>
          <cell r="K461" t="str">
            <v>***Nuevo Produccion Tarde</v>
          </cell>
          <cell r="M461" t="str">
            <v xml:space="preserve">Planta 1                                          </v>
          </cell>
          <cell r="N461" t="str">
            <v xml:space="preserve">General                                           </v>
          </cell>
          <cell r="O461">
            <v>1200</v>
          </cell>
          <cell r="P461" t="str">
            <v xml:space="preserve">(3) Vacaciones HT                                 </v>
          </cell>
          <cell r="S461" t="str">
            <v xml:space="preserve">MOI       </v>
          </cell>
        </row>
        <row r="462">
          <cell r="A462" t="str">
            <v>NS1625</v>
          </cell>
          <cell r="B462" t="str">
            <v>17/02/2012</v>
          </cell>
          <cell r="D462" t="str">
            <v>VUKICHEVICH, JORGE EMILIO</v>
          </cell>
          <cell r="F462" t="str">
            <v>NS</v>
          </cell>
          <cell r="G462">
            <v>1625</v>
          </cell>
          <cell r="I462">
            <v>540</v>
          </cell>
          <cell r="J462">
            <v>540</v>
          </cell>
          <cell r="K462" t="str">
            <v>Producción Mañana</v>
          </cell>
          <cell r="M462" t="str">
            <v xml:space="preserve">Planta 1                                          </v>
          </cell>
          <cell r="N462" t="str">
            <v xml:space="preserve">General                                           </v>
          </cell>
          <cell r="O462">
            <v>1440</v>
          </cell>
          <cell r="P462" t="str">
            <v xml:space="preserve">(3) Vacaciones HT                                 </v>
          </cell>
          <cell r="Q462" t="str">
            <v xml:space="preserve">9160-AA U EXTERIOR                                </v>
          </cell>
          <cell r="S462" t="str">
            <v xml:space="preserve">MOD       </v>
          </cell>
        </row>
        <row r="463">
          <cell r="A463" t="str">
            <v>NS1627</v>
          </cell>
          <cell r="B463" t="str">
            <v>17/02/2012</v>
          </cell>
          <cell r="D463" t="str">
            <v>GODOY, LUCAS EDUARDO</v>
          </cell>
          <cell r="F463" t="str">
            <v>NS</v>
          </cell>
          <cell r="G463">
            <v>1627</v>
          </cell>
          <cell r="I463">
            <v>540</v>
          </cell>
          <cell r="J463">
            <v>676</v>
          </cell>
          <cell r="K463" t="str">
            <v>Producción Mañana</v>
          </cell>
          <cell r="M463" t="str">
            <v xml:space="preserve">Planta 1                                          </v>
          </cell>
          <cell r="N463" t="str">
            <v xml:space="preserve">Planta 1                                          </v>
          </cell>
          <cell r="O463">
            <v>676</v>
          </cell>
          <cell r="P463" t="str">
            <v xml:space="preserve">REGIS                                             </v>
          </cell>
          <cell r="Q463" t="str">
            <v xml:space="preserve">9163-AA SOLDADURA Y DOBLADORA                     </v>
          </cell>
          <cell r="R463" t="str">
            <v>AIRE-SOLD.SUB.LINEA</v>
          </cell>
          <cell r="S463" t="str">
            <v xml:space="preserve">MOD       </v>
          </cell>
        </row>
        <row r="464">
          <cell r="A464" t="str">
            <v>NS1629</v>
          </cell>
          <cell r="B464" t="str">
            <v>17/02/2012</v>
          </cell>
          <cell r="D464" t="str">
            <v>WEICHZEL, JOSE LUIS</v>
          </cell>
          <cell r="F464" t="str">
            <v>NS</v>
          </cell>
          <cell r="G464">
            <v>1629</v>
          </cell>
          <cell r="I464">
            <v>540</v>
          </cell>
          <cell r="J464">
            <v>770</v>
          </cell>
          <cell r="K464" t="str">
            <v>***Nuevo Produccion Tarde</v>
          </cell>
          <cell r="M464" t="str">
            <v xml:space="preserve">Planta 1                                          </v>
          </cell>
          <cell r="N464" t="str">
            <v xml:space="preserve">Planta 1                                          </v>
          </cell>
          <cell r="O464">
            <v>770</v>
          </cell>
          <cell r="P464" t="str">
            <v xml:space="preserve">REGIS                                             </v>
          </cell>
          <cell r="Q464" t="str">
            <v xml:space="preserve">9160-AA U EXTERIOR                                </v>
          </cell>
          <cell r="S464" t="str">
            <v xml:space="preserve">MOD       </v>
          </cell>
        </row>
        <row r="465">
          <cell r="A465" t="str">
            <v>NS1636</v>
          </cell>
          <cell r="B465" t="str">
            <v>17/02/2012</v>
          </cell>
          <cell r="D465" t="str">
            <v>CARDENAS, ANDRADE ESTEBAN</v>
          </cell>
          <cell r="F465" t="str">
            <v>NS</v>
          </cell>
          <cell r="G465">
            <v>1636</v>
          </cell>
          <cell r="I465">
            <v>540</v>
          </cell>
          <cell r="J465">
            <v>572</v>
          </cell>
          <cell r="K465" t="str">
            <v>***Nuevo Produccion Tarde</v>
          </cell>
          <cell r="M465" t="str">
            <v xml:space="preserve">Planta 1                                          </v>
          </cell>
          <cell r="N465" t="str">
            <v xml:space="preserve">Planta 1                                          </v>
          </cell>
          <cell r="O465">
            <v>1144</v>
          </cell>
          <cell r="P465" t="str">
            <v xml:space="preserve">REGIS                                             </v>
          </cell>
          <cell r="Q465" t="str">
            <v xml:space="preserve">9159-AA U  INTERIOR                               </v>
          </cell>
          <cell r="R465" t="str">
            <v>AIRE-UNID.INTERIOR TARDE</v>
          </cell>
          <cell r="S465" t="str">
            <v xml:space="preserve">MOD       </v>
          </cell>
        </row>
        <row r="466">
          <cell r="A466" t="str">
            <v>NS1639</v>
          </cell>
          <cell r="B466" t="str">
            <v>17/02/2012</v>
          </cell>
          <cell r="D466" t="str">
            <v>VERA, GUEICO ENSO MIGUEL</v>
          </cell>
          <cell r="F466" t="str">
            <v>NS</v>
          </cell>
          <cell r="G466">
            <v>1639</v>
          </cell>
          <cell r="I466">
            <v>540</v>
          </cell>
          <cell r="J466">
            <v>549</v>
          </cell>
          <cell r="K466" t="str">
            <v>***Nuevo Produccion Tarde</v>
          </cell>
          <cell r="M466" t="str">
            <v xml:space="preserve">Planta 1                                          </v>
          </cell>
          <cell r="N466" t="str">
            <v xml:space="preserve">General                                           </v>
          </cell>
          <cell r="O466">
            <v>229</v>
          </cell>
          <cell r="P466" t="str">
            <v xml:space="preserve">(2) Horas Lic sin goce HT                         </v>
          </cell>
          <cell r="Q466" t="str">
            <v xml:space="preserve">9159-AA U  INTERIOR                               </v>
          </cell>
          <cell r="S466" t="str">
            <v xml:space="preserve">MOD       </v>
          </cell>
        </row>
        <row r="467">
          <cell r="A467" t="str">
            <v>NS1639</v>
          </cell>
          <cell r="B467" t="str">
            <v>17/02/2012</v>
          </cell>
          <cell r="D467" t="str">
            <v>VERA, GUEICO ENSO MIGUEL</v>
          </cell>
          <cell r="F467" t="str">
            <v>NS</v>
          </cell>
          <cell r="G467">
            <v>1639</v>
          </cell>
          <cell r="I467">
            <v>540</v>
          </cell>
          <cell r="J467">
            <v>549</v>
          </cell>
          <cell r="K467" t="str">
            <v>***Nuevo Produccion Tarde</v>
          </cell>
          <cell r="M467" t="str">
            <v xml:space="preserve">Planta 1                                          </v>
          </cell>
          <cell r="N467" t="str">
            <v xml:space="preserve">Planta 1                                          </v>
          </cell>
          <cell r="O467">
            <v>320</v>
          </cell>
          <cell r="P467" t="str">
            <v xml:space="preserve">REGIS                                             </v>
          </cell>
          <cell r="Q467" t="str">
            <v xml:space="preserve">9159-AA U  INTERIOR                               </v>
          </cell>
          <cell r="S467" t="str">
            <v xml:space="preserve">MOD       </v>
          </cell>
        </row>
        <row r="468">
          <cell r="A468" t="str">
            <v>NS165</v>
          </cell>
          <cell r="B468" t="str">
            <v>17/02/2012</v>
          </cell>
          <cell r="D468" t="str">
            <v>MADERA, FRANCISCO</v>
          </cell>
          <cell r="F468" t="str">
            <v>NS</v>
          </cell>
          <cell r="G468">
            <v>165</v>
          </cell>
          <cell r="I468">
            <v>540</v>
          </cell>
          <cell r="J468">
            <v>728</v>
          </cell>
          <cell r="K468" t="str">
            <v>Producción 7.30 a 16.30</v>
          </cell>
          <cell r="M468" t="str">
            <v xml:space="preserve">Planta 1                                          </v>
          </cell>
          <cell r="N468" t="str">
            <v xml:space="preserve">Planta 1                                          </v>
          </cell>
          <cell r="O468">
            <v>728</v>
          </cell>
          <cell r="P468" t="str">
            <v xml:space="preserve">REGIS                                             </v>
          </cell>
          <cell r="S468" t="str">
            <v xml:space="preserve">MOI       </v>
          </cell>
        </row>
        <row r="469">
          <cell r="A469" t="str">
            <v>NS1654</v>
          </cell>
          <cell r="B469" t="str">
            <v>17/02/2012</v>
          </cell>
          <cell r="D469" t="str">
            <v>RIOS, ANGEL ISAAC</v>
          </cell>
          <cell r="F469" t="str">
            <v>NS</v>
          </cell>
          <cell r="G469">
            <v>1654</v>
          </cell>
          <cell r="I469">
            <v>540</v>
          </cell>
          <cell r="J469">
            <v>724</v>
          </cell>
          <cell r="K469" t="str">
            <v>Producción Mañana</v>
          </cell>
          <cell r="M469" t="str">
            <v xml:space="preserve">Planta 1                                          </v>
          </cell>
          <cell r="N469" t="str">
            <v xml:space="preserve">General                                           </v>
          </cell>
          <cell r="O469">
            <v>642</v>
          </cell>
          <cell r="P469" t="str">
            <v xml:space="preserve">(2) Horas Lic sin goce HT                         </v>
          </cell>
          <cell r="Q469" t="str">
            <v xml:space="preserve">9163-AA SOLDADURA Y DOBLADORA                     </v>
          </cell>
          <cell r="R469" t="str">
            <v>AIRE-SOLDADURA</v>
          </cell>
          <cell r="S469" t="str">
            <v xml:space="preserve">MOD       </v>
          </cell>
        </row>
        <row r="470">
          <cell r="A470" t="str">
            <v>NS1654</v>
          </cell>
          <cell r="B470" t="str">
            <v>17/02/2012</v>
          </cell>
          <cell r="D470" t="str">
            <v>RIOS, ANGEL ISAAC</v>
          </cell>
          <cell r="F470" t="str">
            <v>NS</v>
          </cell>
          <cell r="G470">
            <v>1654</v>
          </cell>
          <cell r="I470">
            <v>540</v>
          </cell>
          <cell r="J470">
            <v>724</v>
          </cell>
          <cell r="K470" t="str">
            <v>Producción Mañana</v>
          </cell>
          <cell r="M470" t="str">
            <v xml:space="preserve">Planta 1                                          </v>
          </cell>
          <cell r="N470" t="str">
            <v xml:space="preserve">Planta 1                                          </v>
          </cell>
          <cell r="O470">
            <v>806</v>
          </cell>
          <cell r="P470" t="str">
            <v xml:space="preserve">REGIS                                             </v>
          </cell>
          <cell r="Q470" t="str">
            <v xml:space="preserve">9163-AA SOLDADURA Y DOBLADORA                     </v>
          </cell>
          <cell r="R470" t="str">
            <v>AIRE-SOLDADURA</v>
          </cell>
          <cell r="S470" t="str">
            <v xml:space="preserve">MOD       </v>
          </cell>
        </row>
        <row r="471">
          <cell r="A471" t="str">
            <v>NS1657</v>
          </cell>
          <cell r="B471" t="str">
            <v>17/02/2012</v>
          </cell>
          <cell r="D471" t="str">
            <v>GALVAN, JOSE RUBEN</v>
          </cell>
          <cell r="F471" t="str">
            <v>NS</v>
          </cell>
          <cell r="G471">
            <v>1657</v>
          </cell>
          <cell r="I471">
            <v>540</v>
          </cell>
          <cell r="J471">
            <v>553</v>
          </cell>
          <cell r="K471" t="str">
            <v>Producción Mañana</v>
          </cell>
          <cell r="M471" t="str">
            <v xml:space="preserve">Planta 1                                          </v>
          </cell>
          <cell r="N471" t="str">
            <v xml:space="preserve">General                                           </v>
          </cell>
          <cell r="O471">
            <v>237</v>
          </cell>
          <cell r="P471" t="str">
            <v xml:space="preserve">(2) Horas Lic sin goce HT                         </v>
          </cell>
          <cell r="Q471" t="str">
            <v xml:space="preserve">9159-AA U  INTERIOR                               </v>
          </cell>
          <cell r="R471" t="str">
            <v>AIRE-UNID.EXTERIOR</v>
          </cell>
          <cell r="S471" t="str">
            <v xml:space="preserve">MOD       </v>
          </cell>
        </row>
        <row r="472">
          <cell r="A472" t="str">
            <v>NS1657</v>
          </cell>
          <cell r="B472" t="str">
            <v>17/02/2012</v>
          </cell>
          <cell r="D472" t="str">
            <v>GALVAN, JOSE RUBEN</v>
          </cell>
          <cell r="F472" t="str">
            <v>NS</v>
          </cell>
          <cell r="G472">
            <v>1657</v>
          </cell>
          <cell r="I472">
            <v>540</v>
          </cell>
          <cell r="J472">
            <v>553</v>
          </cell>
          <cell r="K472" t="str">
            <v>Producción Mañana</v>
          </cell>
          <cell r="M472" t="str">
            <v xml:space="preserve">Planta 1                                          </v>
          </cell>
          <cell r="N472" t="str">
            <v xml:space="preserve">Planta 1                                          </v>
          </cell>
          <cell r="O472">
            <v>316</v>
          </cell>
          <cell r="P472" t="str">
            <v xml:space="preserve">REGIS                                             </v>
          </cell>
          <cell r="Q472" t="str">
            <v xml:space="preserve">9159-AA U  INTERIOR                               </v>
          </cell>
          <cell r="R472" t="str">
            <v>AIRE-UNID.EXTERIOR</v>
          </cell>
          <cell r="S472" t="str">
            <v xml:space="preserve">MOD       </v>
          </cell>
        </row>
        <row r="473">
          <cell r="A473" t="str">
            <v>NS1662</v>
          </cell>
          <cell r="B473" t="str">
            <v>17/02/2012</v>
          </cell>
          <cell r="D473" t="str">
            <v>COLA, JOSE LUIS</v>
          </cell>
          <cell r="F473" t="str">
            <v>NS</v>
          </cell>
          <cell r="G473">
            <v>1662</v>
          </cell>
          <cell r="I473">
            <v>540</v>
          </cell>
          <cell r="J473">
            <v>549</v>
          </cell>
          <cell r="K473" t="str">
            <v>***Nuevo Produccion Tarde</v>
          </cell>
          <cell r="M473" t="str">
            <v xml:space="preserve">Planta 1                                          </v>
          </cell>
          <cell r="N473" t="str">
            <v xml:space="preserve">General                                           </v>
          </cell>
          <cell r="O473">
            <v>150</v>
          </cell>
          <cell r="P473" t="str">
            <v xml:space="preserve">(2) Horas Lic sin goce HT                         </v>
          </cell>
          <cell r="Q473" t="str">
            <v xml:space="preserve">9160-AA U EXTERIOR                                </v>
          </cell>
          <cell r="R473" t="str">
            <v>AIRE-UNID.EXTERIOR TARDE</v>
          </cell>
          <cell r="S473" t="str">
            <v xml:space="preserve">MOD       </v>
          </cell>
        </row>
        <row r="474">
          <cell r="A474" t="str">
            <v>NS1662</v>
          </cell>
          <cell r="B474" t="str">
            <v>17/02/2012</v>
          </cell>
          <cell r="D474" t="str">
            <v>COLA, JOSE LUIS</v>
          </cell>
          <cell r="F474" t="str">
            <v>NS</v>
          </cell>
          <cell r="G474">
            <v>1662</v>
          </cell>
          <cell r="I474">
            <v>540</v>
          </cell>
          <cell r="J474">
            <v>549</v>
          </cell>
          <cell r="K474" t="str">
            <v>***Nuevo Produccion Tarde</v>
          </cell>
          <cell r="M474" t="str">
            <v xml:space="preserve">Planta 1                                          </v>
          </cell>
          <cell r="N474" t="str">
            <v xml:space="preserve">Planta 1                                          </v>
          </cell>
          <cell r="O474">
            <v>399</v>
          </cell>
          <cell r="P474" t="str">
            <v xml:space="preserve">REGIS                                             </v>
          </cell>
          <cell r="Q474" t="str">
            <v xml:space="preserve">9160-AA U EXTERIOR                                </v>
          </cell>
          <cell r="R474" t="str">
            <v>AIRE-UNID.EXTERIOR TARDE</v>
          </cell>
          <cell r="S474" t="str">
            <v xml:space="preserve">MOD       </v>
          </cell>
        </row>
        <row r="475">
          <cell r="A475" t="str">
            <v>NS1664</v>
          </cell>
          <cell r="B475" t="str">
            <v>17/02/2012</v>
          </cell>
          <cell r="D475" t="str">
            <v>WELCHEN, RODOLFO ENRIQUE</v>
          </cell>
          <cell r="F475" t="str">
            <v>NS</v>
          </cell>
          <cell r="G475">
            <v>1664</v>
          </cell>
          <cell r="I475">
            <v>540</v>
          </cell>
          <cell r="J475">
            <v>548</v>
          </cell>
          <cell r="K475" t="str">
            <v>***Nuevo Produccion Tarde</v>
          </cell>
          <cell r="M475" t="str">
            <v xml:space="preserve">Planta 1                                          </v>
          </cell>
          <cell r="N475" t="str">
            <v xml:space="preserve">General                                           </v>
          </cell>
          <cell r="O475">
            <v>147</v>
          </cell>
          <cell r="P475" t="str">
            <v xml:space="preserve">(2) Horas Lic sin goce HT                         </v>
          </cell>
          <cell r="Q475" t="str">
            <v xml:space="preserve">9160-AA U EXTERIOR                                </v>
          </cell>
          <cell r="S475" t="str">
            <v xml:space="preserve">MOD       </v>
          </cell>
        </row>
        <row r="476">
          <cell r="A476" t="str">
            <v>NS1664</v>
          </cell>
          <cell r="B476" t="str">
            <v>17/02/2012</v>
          </cell>
          <cell r="D476" t="str">
            <v>WELCHEN, RODOLFO ENRIQUE</v>
          </cell>
          <cell r="F476" t="str">
            <v>NS</v>
          </cell>
          <cell r="G476">
            <v>1664</v>
          </cell>
          <cell r="I476">
            <v>540</v>
          </cell>
          <cell r="J476">
            <v>548</v>
          </cell>
          <cell r="K476" t="str">
            <v>***Nuevo Produccion Tarde</v>
          </cell>
          <cell r="M476" t="str">
            <v xml:space="preserve">Planta 1                                          </v>
          </cell>
          <cell r="N476" t="str">
            <v xml:space="preserve">Planta 1                                          </v>
          </cell>
          <cell r="O476">
            <v>401</v>
          </cell>
          <cell r="P476" t="str">
            <v xml:space="preserve">REGIS                                             </v>
          </cell>
          <cell r="Q476" t="str">
            <v xml:space="preserve">9160-AA U EXTERIOR                                </v>
          </cell>
          <cell r="S476" t="str">
            <v xml:space="preserve">MOD       </v>
          </cell>
        </row>
        <row r="477">
          <cell r="A477" t="str">
            <v>NS1669</v>
          </cell>
          <cell r="B477" t="str">
            <v>17/02/2012</v>
          </cell>
          <cell r="D477" t="str">
            <v>WALKER, MARIA FLORENCIA</v>
          </cell>
          <cell r="F477" t="str">
            <v>NS</v>
          </cell>
          <cell r="G477">
            <v>1669</v>
          </cell>
          <cell r="I477">
            <v>540</v>
          </cell>
          <cell r="J477">
            <v>540</v>
          </cell>
          <cell r="K477" t="str">
            <v>Producción Mañana</v>
          </cell>
          <cell r="M477" t="str">
            <v xml:space="preserve">Planta 1                                          </v>
          </cell>
          <cell r="N477" t="str">
            <v xml:space="preserve">General                                           </v>
          </cell>
          <cell r="O477">
            <v>1440</v>
          </cell>
          <cell r="P477" t="str">
            <v xml:space="preserve">(3) Vacaciones HT                                 </v>
          </cell>
          <cell r="Q477" t="str">
            <v xml:space="preserve">9163-AA SOLDADURA Y DOBLADORA                     </v>
          </cell>
          <cell r="S477" t="str">
            <v xml:space="preserve">MOD       </v>
          </cell>
        </row>
        <row r="478">
          <cell r="A478" t="str">
            <v>NS1676</v>
          </cell>
          <cell r="B478" t="str">
            <v>17/02/2012</v>
          </cell>
          <cell r="D478" t="str">
            <v>VARGAS, VANINA VANESA</v>
          </cell>
          <cell r="F478" t="str">
            <v>NS</v>
          </cell>
          <cell r="G478">
            <v>1676</v>
          </cell>
          <cell r="I478">
            <v>540</v>
          </cell>
          <cell r="J478">
            <v>559</v>
          </cell>
          <cell r="K478" t="str">
            <v>Producción Mañana</v>
          </cell>
          <cell r="M478" t="str">
            <v xml:space="preserve">Planta 1                                          </v>
          </cell>
          <cell r="N478" t="str">
            <v xml:space="preserve">Planta 1                                          </v>
          </cell>
          <cell r="O478">
            <v>559</v>
          </cell>
          <cell r="P478" t="str">
            <v xml:space="preserve">REGIS                                             </v>
          </cell>
          <cell r="Q478" t="str">
            <v xml:space="preserve">9159-AA U  INTERIOR                               </v>
          </cell>
          <cell r="R478" t="str">
            <v>AIRE-INS.ML</v>
          </cell>
          <cell r="S478" t="str">
            <v xml:space="preserve">MOD       </v>
          </cell>
        </row>
        <row r="479">
          <cell r="A479" t="str">
            <v>NS1682</v>
          </cell>
          <cell r="B479" t="str">
            <v>17/02/2012</v>
          </cell>
          <cell r="D479" t="str">
            <v>DIAZ, CAPITANELLI SILVANA ANDREA</v>
          </cell>
          <cell r="F479" t="str">
            <v>NS</v>
          </cell>
          <cell r="G479">
            <v>1682</v>
          </cell>
          <cell r="I479">
            <v>540</v>
          </cell>
          <cell r="J479">
            <v>540</v>
          </cell>
          <cell r="K479" t="str">
            <v>Producción Mañana</v>
          </cell>
          <cell r="M479" t="str">
            <v xml:space="preserve">Planta 1                                          </v>
          </cell>
          <cell r="N479" t="str">
            <v xml:space="preserve">General                                           </v>
          </cell>
          <cell r="O479">
            <v>1440</v>
          </cell>
          <cell r="P479" t="str">
            <v xml:space="preserve">(3) Vacaciones HT                                 </v>
          </cell>
          <cell r="Q479" t="str">
            <v xml:space="preserve">9163-AA SOLDADURA Y DOBLADORA                     </v>
          </cell>
          <cell r="S479" t="str">
            <v xml:space="preserve">MOD       </v>
          </cell>
        </row>
        <row r="480">
          <cell r="A480" t="str">
            <v>NS1683</v>
          </cell>
          <cell r="B480" t="str">
            <v>17/02/2012</v>
          </cell>
          <cell r="D480" t="str">
            <v>BRONZINI, CONSTANZA PAOLA</v>
          </cell>
          <cell r="F480" t="str">
            <v>NS</v>
          </cell>
          <cell r="G480">
            <v>1683</v>
          </cell>
          <cell r="I480">
            <v>540</v>
          </cell>
          <cell r="J480">
            <v>554</v>
          </cell>
          <cell r="K480" t="str">
            <v>Producción Mañana</v>
          </cell>
          <cell r="M480" t="str">
            <v xml:space="preserve">Planta 1                                          </v>
          </cell>
          <cell r="N480" t="str">
            <v xml:space="preserve">Planta 1                                          </v>
          </cell>
          <cell r="O480">
            <v>554</v>
          </cell>
          <cell r="P480" t="str">
            <v xml:space="preserve">REGIS                                             </v>
          </cell>
          <cell r="Q480" t="str">
            <v xml:space="preserve">9159-AA U  INTERIOR                               </v>
          </cell>
          <cell r="R480" t="str">
            <v>AIRE-UNID.INTERIOR</v>
          </cell>
          <cell r="S480" t="str">
            <v xml:space="preserve">MOD       </v>
          </cell>
        </row>
        <row r="481">
          <cell r="A481" t="str">
            <v>NS1685</v>
          </cell>
          <cell r="B481" t="str">
            <v>17/02/2012</v>
          </cell>
          <cell r="D481" t="str">
            <v>DIAZ, PAOLA ANALIA</v>
          </cell>
          <cell r="F481" t="str">
            <v>NS</v>
          </cell>
          <cell r="G481">
            <v>1685</v>
          </cell>
          <cell r="I481">
            <v>540</v>
          </cell>
          <cell r="J481">
            <v>571</v>
          </cell>
          <cell r="K481" t="str">
            <v>Producción Mañana</v>
          </cell>
          <cell r="M481" t="str">
            <v xml:space="preserve">Planta 1                                          </v>
          </cell>
          <cell r="N481" t="str">
            <v xml:space="preserve">Planta 1                                          </v>
          </cell>
          <cell r="O481">
            <v>571</v>
          </cell>
          <cell r="P481" t="str">
            <v xml:space="preserve">REGIS                                             </v>
          </cell>
          <cell r="Q481" t="str">
            <v xml:space="preserve">9161-AA  INS Y  COMPL                             </v>
          </cell>
          <cell r="R481" t="str">
            <v>AIRE-INS.ML</v>
          </cell>
          <cell r="S481" t="str">
            <v xml:space="preserve">MOD       </v>
          </cell>
        </row>
        <row r="482">
          <cell r="A482" t="str">
            <v>NS1686</v>
          </cell>
          <cell r="B482" t="str">
            <v>17/02/2012</v>
          </cell>
          <cell r="D482" t="str">
            <v>GEREZ, LORENA DEL VALLE</v>
          </cell>
          <cell r="F482" t="str">
            <v>NS</v>
          </cell>
          <cell r="G482">
            <v>1686</v>
          </cell>
          <cell r="I482">
            <v>540</v>
          </cell>
          <cell r="J482">
            <v>542</v>
          </cell>
          <cell r="K482" t="str">
            <v>Producción Mañana</v>
          </cell>
          <cell r="M482" t="str">
            <v xml:space="preserve">Planta 1                                          </v>
          </cell>
          <cell r="N482" t="str">
            <v xml:space="preserve">General                                           </v>
          </cell>
          <cell r="O482">
            <v>115</v>
          </cell>
          <cell r="P482" t="str">
            <v xml:space="preserve">(2) Horas Llegada Tarde HT                        </v>
          </cell>
          <cell r="Q482" t="str">
            <v xml:space="preserve">9159-AA U  INTERIOR                               </v>
          </cell>
          <cell r="S482" t="str">
            <v xml:space="preserve">MOD       </v>
          </cell>
        </row>
        <row r="483">
          <cell r="A483" t="str">
            <v>NS1686</v>
          </cell>
          <cell r="B483" t="str">
            <v>17/02/2012</v>
          </cell>
          <cell r="D483" t="str">
            <v>GEREZ, LORENA DEL VALLE</v>
          </cell>
          <cell r="F483" t="str">
            <v>NS</v>
          </cell>
          <cell r="G483">
            <v>1686</v>
          </cell>
          <cell r="I483">
            <v>540</v>
          </cell>
          <cell r="J483">
            <v>542</v>
          </cell>
          <cell r="K483" t="str">
            <v>Producción Mañana</v>
          </cell>
          <cell r="M483" t="str">
            <v xml:space="preserve">Planta 1                                          </v>
          </cell>
          <cell r="N483" t="str">
            <v xml:space="preserve">Planta 1                                          </v>
          </cell>
          <cell r="O483">
            <v>427</v>
          </cell>
          <cell r="P483" t="str">
            <v xml:space="preserve">REGIS                                             </v>
          </cell>
          <cell r="Q483" t="str">
            <v xml:space="preserve">9159-AA U  INTERIOR                               </v>
          </cell>
          <cell r="S483" t="str">
            <v xml:space="preserve">MOD       </v>
          </cell>
        </row>
        <row r="484">
          <cell r="A484" t="str">
            <v>NS1688</v>
          </cell>
          <cell r="B484" t="str">
            <v>17/02/2012</v>
          </cell>
          <cell r="D484" t="str">
            <v>CENDRA, JULIA ANDREA</v>
          </cell>
          <cell r="F484" t="str">
            <v>NS</v>
          </cell>
          <cell r="G484">
            <v>1688</v>
          </cell>
          <cell r="I484">
            <v>540</v>
          </cell>
          <cell r="J484">
            <v>555</v>
          </cell>
          <cell r="K484" t="str">
            <v>Producción Mañana</v>
          </cell>
          <cell r="M484" t="str">
            <v xml:space="preserve">Planta 1                                          </v>
          </cell>
          <cell r="N484" t="str">
            <v xml:space="preserve">General                                           </v>
          </cell>
          <cell r="O484">
            <v>121</v>
          </cell>
          <cell r="P484" t="str">
            <v xml:space="preserve">(2) Horas Lic sin goce HT                         </v>
          </cell>
          <cell r="Q484" t="str">
            <v xml:space="preserve">9159-AA U  INTERIOR                               </v>
          </cell>
          <cell r="R484" t="str">
            <v>AIRE-INS.ML</v>
          </cell>
          <cell r="S484" t="str">
            <v xml:space="preserve">MOD       </v>
          </cell>
        </row>
        <row r="485">
          <cell r="A485" t="str">
            <v>NS1688</v>
          </cell>
          <cell r="B485" t="str">
            <v>17/02/2012</v>
          </cell>
          <cell r="D485" t="str">
            <v>CENDRA, JULIA ANDREA</v>
          </cell>
          <cell r="F485" t="str">
            <v>NS</v>
          </cell>
          <cell r="G485">
            <v>1688</v>
          </cell>
          <cell r="I485">
            <v>540</v>
          </cell>
          <cell r="J485">
            <v>555</v>
          </cell>
          <cell r="K485" t="str">
            <v>Producción Mañana</v>
          </cell>
          <cell r="M485" t="str">
            <v xml:space="preserve">Planta 1                                          </v>
          </cell>
          <cell r="N485" t="str">
            <v xml:space="preserve">Planta 1                                          </v>
          </cell>
          <cell r="O485">
            <v>434</v>
          </cell>
          <cell r="P485" t="str">
            <v xml:space="preserve">REGIS                                             </v>
          </cell>
          <cell r="Q485" t="str">
            <v xml:space="preserve">9159-AA U  INTERIOR                               </v>
          </cell>
          <cell r="R485" t="str">
            <v>AIRE-INS.ML</v>
          </cell>
          <cell r="S485" t="str">
            <v xml:space="preserve">MOD       </v>
          </cell>
        </row>
        <row r="486">
          <cell r="A486" t="str">
            <v>NS1698</v>
          </cell>
          <cell r="B486" t="str">
            <v>17/02/2012</v>
          </cell>
          <cell r="D486" t="str">
            <v>BELTRAMI, MARINA SOLEDAD</v>
          </cell>
          <cell r="F486" t="str">
            <v>NS</v>
          </cell>
          <cell r="G486">
            <v>1698</v>
          </cell>
          <cell r="I486">
            <v>540</v>
          </cell>
          <cell r="J486">
            <v>543</v>
          </cell>
          <cell r="K486" t="str">
            <v>Producción Mañana</v>
          </cell>
          <cell r="M486" t="str">
            <v xml:space="preserve">Planta 1                                          </v>
          </cell>
          <cell r="N486" t="str">
            <v xml:space="preserve">General                                           </v>
          </cell>
          <cell r="O486">
            <v>55</v>
          </cell>
          <cell r="P486" t="str">
            <v xml:space="preserve">(2) Horas Lic sin goce HT                         </v>
          </cell>
          <cell r="Q486" t="str">
            <v xml:space="preserve">9160-AA U EXTERIOR                                </v>
          </cell>
          <cell r="R486" t="str">
            <v>AIRE-UNID.EXTERIOR</v>
          </cell>
          <cell r="S486" t="str">
            <v xml:space="preserve">MOI       </v>
          </cell>
        </row>
        <row r="487">
          <cell r="A487" t="str">
            <v>NS1698</v>
          </cell>
          <cell r="B487" t="str">
            <v>17/02/2012</v>
          </cell>
          <cell r="D487" t="str">
            <v>BELTRAMI, MARINA SOLEDAD</v>
          </cell>
          <cell r="F487" t="str">
            <v>NS</v>
          </cell>
          <cell r="G487">
            <v>1698</v>
          </cell>
          <cell r="I487">
            <v>540</v>
          </cell>
          <cell r="J487">
            <v>543</v>
          </cell>
          <cell r="K487" t="str">
            <v>Producción Mañana</v>
          </cell>
          <cell r="M487" t="str">
            <v xml:space="preserve">Planta 1                                          </v>
          </cell>
          <cell r="N487" t="str">
            <v xml:space="preserve">Planta 1                                          </v>
          </cell>
          <cell r="O487">
            <v>488</v>
          </cell>
          <cell r="P487" t="str">
            <v xml:space="preserve">REGIS                                             </v>
          </cell>
          <cell r="Q487" t="str">
            <v xml:space="preserve">9160-AA U EXTERIOR                                </v>
          </cell>
          <cell r="R487" t="str">
            <v>AIRE-UNID.EXTERIOR</v>
          </cell>
          <cell r="S487" t="str">
            <v xml:space="preserve">MOI       </v>
          </cell>
        </row>
        <row r="488">
          <cell r="A488" t="str">
            <v>NS1699</v>
          </cell>
          <cell r="B488" t="str">
            <v>17/02/2012</v>
          </cell>
          <cell r="D488" t="str">
            <v>ALVAREZ, SABRINA IVANA</v>
          </cell>
          <cell r="F488" t="str">
            <v>NS</v>
          </cell>
          <cell r="G488">
            <v>1699</v>
          </cell>
          <cell r="I488">
            <v>540</v>
          </cell>
          <cell r="J488">
            <v>547</v>
          </cell>
          <cell r="K488" t="str">
            <v>***Nuevo Produccion Tarde</v>
          </cell>
          <cell r="M488" t="str">
            <v xml:space="preserve">Planta 1                                          </v>
          </cell>
          <cell r="N488" t="str">
            <v xml:space="preserve">General                                           </v>
          </cell>
          <cell r="O488">
            <v>138</v>
          </cell>
          <cell r="P488" t="str">
            <v xml:space="preserve">(2) Horas Lic sin goce HT                         </v>
          </cell>
          <cell r="Q488" t="str">
            <v xml:space="preserve">9160-AA U EXTERIOR                                </v>
          </cell>
          <cell r="S488" t="str">
            <v xml:space="preserve">MOD       </v>
          </cell>
        </row>
        <row r="489">
          <cell r="A489" t="str">
            <v>NS1699</v>
          </cell>
          <cell r="B489" t="str">
            <v>17/02/2012</v>
          </cell>
          <cell r="D489" t="str">
            <v>ALVAREZ, SABRINA IVANA</v>
          </cell>
          <cell r="F489" t="str">
            <v>NS</v>
          </cell>
          <cell r="G489">
            <v>1699</v>
          </cell>
          <cell r="I489">
            <v>540</v>
          </cell>
          <cell r="J489">
            <v>547</v>
          </cell>
          <cell r="K489" t="str">
            <v>***Nuevo Produccion Tarde</v>
          </cell>
          <cell r="M489" t="str">
            <v xml:space="preserve">Planta 1                                          </v>
          </cell>
          <cell r="N489" t="str">
            <v xml:space="preserve">Planta 1                                          </v>
          </cell>
          <cell r="O489">
            <v>409</v>
          </cell>
          <cell r="P489" t="str">
            <v xml:space="preserve">REGIS                                             </v>
          </cell>
          <cell r="Q489" t="str">
            <v xml:space="preserve">9160-AA U EXTERIOR                                </v>
          </cell>
          <cell r="S489" t="str">
            <v xml:space="preserve">MOD       </v>
          </cell>
        </row>
        <row r="490">
          <cell r="A490" t="str">
            <v>NS1703</v>
          </cell>
          <cell r="B490" t="str">
            <v>17/02/2012</v>
          </cell>
          <cell r="D490" t="str">
            <v>ACOSTA, HUGO ORLANDO</v>
          </cell>
          <cell r="F490" t="str">
            <v>NS</v>
          </cell>
          <cell r="G490">
            <v>1703</v>
          </cell>
          <cell r="I490">
            <v>540</v>
          </cell>
          <cell r="J490">
            <v>544</v>
          </cell>
          <cell r="K490" t="str">
            <v>Producción Mañana</v>
          </cell>
          <cell r="M490" t="str">
            <v xml:space="preserve">Planta 1                                          </v>
          </cell>
          <cell r="N490" t="str">
            <v xml:space="preserve">General                                           </v>
          </cell>
          <cell r="O490">
            <v>2</v>
          </cell>
          <cell r="P490" t="str">
            <v xml:space="preserve">(2) Horas Llegada Tarde HT                        </v>
          </cell>
          <cell r="Q490" t="str">
            <v xml:space="preserve">9163-AA SOLDADURA Y DOBLADORA                     </v>
          </cell>
          <cell r="R490" t="str">
            <v>AIRE-SOLD.SUB.LINEA</v>
          </cell>
          <cell r="S490" t="str">
            <v xml:space="preserve">MOD       </v>
          </cell>
        </row>
        <row r="491">
          <cell r="A491" t="str">
            <v>NS1703</v>
          </cell>
          <cell r="B491" t="str">
            <v>17/02/2012</v>
          </cell>
          <cell r="D491" t="str">
            <v>ACOSTA, HUGO ORLANDO</v>
          </cell>
          <cell r="F491" t="str">
            <v>NS</v>
          </cell>
          <cell r="G491">
            <v>1703</v>
          </cell>
          <cell r="I491">
            <v>540</v>
          </cell>
          <cell r="J491">
            <v>544</v>
          </cell>
          <cell r="K491" t="str">
            <v>Producción Mañana</v>
          </cell>
          <cell r="M491" t="str">
            <v xml:space="preserve">Planta 1                                          </v>
          </cell>
          <cell r="N491" t="str">
            <v xml:space="preserve">General                                           </v>
          </cell>
          <cell r="O491">
            <v>136</v>
          </cell>
          <cell r="P491" t="str">
            <v xml:space="preserve">(2) Horas Lic sin goce HT                         </v>
          </cell>
          <cell r="Q491" t="str">
            <v xml:space="preserve">9163-AA SOLDADURA Y DOBLADORA                     </v>
          </cell>
          <cell r="R491" t="str">
            <v>AIRE-SOLD.SUB.LINEA</v>
          </cell>
          <cell r="S491" t="str">
            <v xml:space="preserve">MOD       </v>
          </cell>
        </row>
        <row r="492">
          <cell r="A492" t="str">
            <v>NS1703</v>
          </cell>
          <cell r="B492" t="str">
            <v>17/02/2012</v>
          </cell>
          <cell r="D492" t="str">
            <v>ACOSTA, HUGO ORLANDO</v>
          </cell>
          <cell r="F492" t="str">
            <v>NS</v>
          </cell>
          <cell r="G492">
            <v>1703</v>
          </cell>
          <cell r="I492">
            <v>540</v>
          </cell>
          <cell r="J492">
            <v>544</v>
          </cell>
          <cell r="K492" t="str">
            <v>Producción Mañana</v>
          </cell>
          <cell r="M492" t="str">
            <v xml:space="preserve">Planta 1                                          </v>
          </cell>
          <cell r="N492" t="str">
            <v xml:space="preserve">Planta 1                                          </v>
          </cell>
          <cell r="O492">
            <v>950</v>
          </cell>
          <cell r="P492" t="str">
            <v xml:space="preserve">REGIS                                             </v>
          </cell>
          <cell r="Q492" t="str">
            <v xml:space="preserve">9163-AA SOLDADURA Y DOBLADORA                     </v>
          </cell>
          <cell r="R492" t="str">
            <v>AIRE-SOLD.SUB.LINEA</v>
          </cell>
          <cell r="S492" t="str">
            <v xml:space="preserve">MOD       </v>
          </cell>
        </row>
        <row r="493">
          <cell r="A493" t="str">
            <v>NS1708</v>
          </cell>
          <cell r="B493" t="str">
            <v>17/02/2012</v>
          </cell>
          <cell r="D493" t="str">
            <v>ROMERO, SEBASTIAN BRIAN</v>
          </cell>
          <cell r="F493" t="str">
            <v>NS</v>
          </cell>
          <cell r="G493">
            <v>1708</v>
          </cell>
          <cell r="I493">
            <v>540</v>
          </cell>
          <cell r="J493">
            <v>540</v>
          </cell>
          <cell r="K493" t="str">
            <v>Producción Mañana</v>
          </cell>
          <cell r="M493" t="str">
            <v xml:space="preserve">Planta 1                                          </v>
          </cell>
          <cell r="N493" t="str">
            <v xml:space="preserve">General                                           </v>
          </cell>
          <cell r="O493">
            <v>1440</v>
          </cell>
          <cell r="P493" t="str">
            <v xml:space="preserve">(3) Vacaciones HT                                 </v>
          </cell>
          <cell r="Q493" t="str">
            <v xml:space="preserve">9163-AA SOLDADURA Y DOBLADORA                     </v>
          </cell>
          <cell r="S493" t="str">
            <v xml:space="preserve">MOD       </v>
          </cell>
        </row>
        <row r="494">
          <cell r="A494" t="str">
            <v>NS1726</v>
          </cell>
          <cell r="B494" t="str">
            <v>17/02/2012</v>
          </cell>
          <cell r="D494" t="str">
            <v>DE, DEUGD DENISE ANAHI</v>
          </cell>
          <cell r="F494" t="str">
            <v>NS</v>
          </cell>
          <cell r="G494">
            <v>1726</v>
          </cell>
          <cell r="I494">
            <v>540</v>
          </cell>
          <cell r="J494">
            <v>553</v>
          </cell>
          <cell r="K494" t="str">
            <v>***Nuevo Produccion Tarde</v>
          </cell>
          <cell r="M494" t="str">
            <v xml:space="preserve">Planta 1                                          </v>
          </cell>
          <cell r="N494" t="str">
            <v xml:space="preserve">General                                           </v>
          </cell>
          <cell r="O494">
            <v>550</v>
          </cell>
          <cell r="P494" t="str">
            <v xml:space="preserve">(2) Horas Lic sin goce HT                         </v>
          </cell>
          <cell r="Q494" t="str">
            <v xml:space="preserve">9160-AA U EXTERIOR                                </v>
          </cell>
          <cell r="R494" t="str">
            <v>AIRE-UNID.EXTERIOR TARDE</v>
          </cell>
          <cell r="S494" t="str">
            <v xml:space="preserve">MOD       </v>
          </cell>
        </row>
        <row r="495">
          <cell r="A495" t="str">
            <v>NS1726</v>
          </cell>
          <cell r="B495" t="str">
            <v>17/02/2012</v>
          </cell>
          <cell r="D495" t="str">
            <v>DE, DEUGD DENISE ANAHI</v>
          </cell>
          <cell r="F495" t="str">
            <v>NS</v>
          </cell>
          <cell r="G495">
            <v>1726</v>
          </cell>
          <cell r="I495">
            <v>540</v>
          </cell>
          <cell r="J495">
            <v>553</v>
          </cell>
          <cell r="K495" t="str">
            <v>***Nuevo Produccion Tarde</v>
          </cell>
          <cell r="M495" t="str">
            <v xml:space="preserve">Planta 1                                          </v>
          </cell>
          <cell r="N495" t="str">
            <v xml:space="preserve">Planta 1                                          </v>
          </cell>
          <cell r="O495">
            <v>556</v>
          </cell>
          <cell r="P495" t="str">
            <v xml:space="preserve">REGIS                                             </v>
          </cell>
          <cell r="Q495" t="str">
            <v xml:space="preserve">9160-AA U EXTERIOR                                </v>
          </cell>
          <cell r="R495" t="str">
            <v>AIRE-UNID.EXTERIOR TARDE</v>
          </cell>
          <cell r="S495" t="str">
            <v xml:space="preserve">MOD       </v>
          </cell>
        </row>
        <row r="496">
          <cell r="A496" t="str">
            <v>NS1751</v>
          </cell>
          <cell r="B496" t="str">
            <v>17/02/2012</v>
          </cell>
          <cell r="D496" t="str">
            <v>TOURN, ENRIQUE ELVIO</v>
          </cell>
          <cell r="F496" t="str">
            <v>NS</v>
          </cell>
          <cell r="G496">
            <v>1751</v>
          </cell>
          <cell r="I496">
            <v>540</v>
          </cell>
          <cell r="J496">
            <v>543</v>
          </cell>
          <cell r="K496" t="str">
            <v>Producción Mañana</v>
          </cell>
          <cell r="M496" t="str">
            <v xml:space="preserve">Planta 1                                          </v>
          </cell>
          <cell r="N496" t="str">
            <v xml:space="preserve">Planta 1                                          </v>
          </cell>
          <cell r="O496">
            <v>543</v>
          </cell>
          <cell r="P496" t="str">
            <v xml:space="preserve">REGIS                                             </v>
          </cell>
          <cell r="S496" t="str">
            <v xml:space="preserve">MOI       </v>
          </cell>
        </row>
        <row r="497">
          <cell r="A497" t="str">
            <v>NS1756</v>
          </cell>
          <cell r="B497" t="str">
            <v>17/02/2012</v>
          </cell>
          <cell r="D497" t="str">
            <v>CURRAS, JORGE ANTONIO</v>
          </cell>
          <cell r="F497" t="str">
            <v>NS</v>
          </cell>
          <cell r="G497">
            <v>1756</v>
          </cell>
          <cell r="I497">
            <v>540</v>
          </cell>
          <cell r="J497">
            <v>567</v>
          </cell>
          <cell r="K497" t="str">
            <v>***Nuevo Produccion Tarde</v>
          </cell>
          <cell r="M497" t="str">
            <v xml:space="preserve">Planta 1                                          </v>
          </cell>
          <cell r="N497" t="str">
            <v xml:space="preserve">Planta 1                                          </v>
          </cell>
          <cell r="O497">
            <v>567</v>
          </cell>
          <cell r="P497" t="str">
            <v xml:space="preserve">REGIS                                             </v>
          </cell>
          <cell r="S497" t="str">
            <v xml:space="preserve">MOI       </v>
          </cell>
        </row>
        <row r="498">
          <cell r="A498" t="str">
            <v>NS1762</v>
          </cell>
          <cell r="B498" t="str">
            <v>17/02/2012</v>
          </cell>
          <cell r="D498" t="str">
            <v>LEAL, CRISTIAN MATIAS</v>
          </cell>
          <cell r="F498" t="str">
            <v>NS</v>
          </cell>
          <cell r="G498">
            <v>1762</v>
          </cell>
          <cell r="I498">
            <v>540</v>
          </cell>
          <cell r="J498">
            <v>549</v>
          </cell>
          <cell r="K498" t="str">
            <v>Producción Mañana</v>
          </cell>
          <cell r="M498" t="str">
            <v xml:space="preserve">Planta 1                                          </v>
          </cell>
          <cell r="N498" t="str">
            <v xml:space="preserve">Planta 1                                          </v>
          </cell>
          <cell r="O498">
            <v>549</v>
          </cell>
          <cell r="P498" t="str">
            <v xml:space="preserve">REGIS                                             </v>
          </cell>
          <cell r="Q498" t="str">
            <v xml:space="preserve">9165- AA VENTANA                                  </v>
          </cell>
          <cell r="R498" t="str">
            <v>AIRE-VENTANA</v>
          </cell>
          <cell r="S498" t="str">
            <v xml:space="preserve">MOD       </v>
          </cell>
        </row>
        <row r="499">
          <cell r="A499" t="str">
            <v>NS1769</v>
          </cell>
          <cell r="B499" t="str">
            <v>17/02/2012</v>
          </cell>
          <cell r="D499" t="str">
            <v>LENCINAS, RICARDO ARIEL</v>
          </cell>
          <cell r="F499" t="str">
            <v>NS</v>
          </cell>
          <cell r="G499">
            <v>1769</v>
          </cell>
          <cell r="I499">
            <v>540</v>
          </cell>
          <cell r="J499">
            <v>591</v>
          </cell>
          <cell r="K499" t="str">
            <v>Producción Mañana</v>
          </cell>
          <cell r="M499" t="str">
            <v xml:space="preserve">Planta 1                                          </v>
          </cell>
          <cell r="N499" t="str">
            <v xml:space="preserve">Planta 1                                          </v>
          </cell>
          <cell r="O499">
            <v>591</v>
          </cell>
          <cell r="P499" t="str">
            <v xml:space="preserve">REGIS                                             </v>
          </cell>
          <cell r="Q499" t="str">
            <v xml:space="preserve">9159-AA U  INTERIOR                               </v>
          </cell>
          <cell r="S499" t="str">
            <v xml:space="preserve">MOI       </v>
          </cell>
        </row>
        <row r="500">
          <cell r="A500" t="str">
            <v>NS1778</v>
          </cell>
          <cell r="B500" t="str">
            <v>17/02/2012</v>
          </cell>
          <cell r="D500" t="str">
            <v>OCANTO, ALBERTO JAVIER</v>
          </cell>
          <cell r="F500" t="str">
            <v>NS</v>
          </cell>
          <cell r="G500">
            <v>1778</v>
          </cell>
          <cell r="I500">
            <v>540</v>
          </cell>
          <cell r="J500">
            <v>560</v>
          </cell>
          <cell r="K500" t="str">
            <v>Producción Mañana</v>
          </cell>
          <cell r="M500" t="str">
            <v xml:space="preserve">Planta 1                                          </v>
          </cell>
          <cell r="N500" t="str">
            <v xml:space="preserve">Planta 1                                          </v>
          </cell>
          <cell r="O500">
            <v>560</v>
          </cell>
          <cell r="P500" t="str">
            <v xml:space="preserve">REGIS                                             </v>
          </cell>
          <cell r="S500" t="str">
            <v xml:space="preserve">MOI       </v>
          </cell>
        </row>
        <row r="501">
          <cell r="A501" t="str">
            <v>NS1795</v>
          </cell>
          <cell r="B501" t="str">
            <v>17/02/2012</v>
          </cell>
          <cell r="D501" t="str">
            <v>MANSILLA, MATIAS MARCELO</v>
          </cell>
          <cell r="F501" t="str">
            <v>NS</v>
          </cell>
          <cell r="G501">
            <v>1795</v>
          </cell>
          <cell r="I501">
            <v>540</v>
          </cell>
          <cell r="J501">
            <v>540</v>
          </cell>
          <cell r="K501" t="str">
            <v>Producción Mañana</v>
          </cell>
          <cell r="M501" t="str">
            <v xml:space="preserve">Planta 1                                          </v>
          </cell>
          <cell r="N501" t="str">
            <v xml:space="preserve">General                                           </v>
          </cell>
          <cell r="O501">
            <v>1440</v>
          </cell>
          <cell r="P501" t="str">
            <v xml:space="preserve">(3) Vacaciones HT                                 </v>
          </cell>
          <cell r="S501" t="str">
            <v xml:space="preserve">MOI       </v>
          </cell>
        </row>
        <row r="502">
          <cell r="A502" t="str">
            <v>NS1797</v>
          </cell>
          <cell r="B502" t="str">
            <v>17/02/2012</v>
          </cell>
          <cell r="D502" t="str">
            <v>MERLO, RUBEN DARIO</v>
          </cell>
          <cell r="F502" t="str">
            <v>NS</v>
          </cell>
          <cell r="G502">
            <v>1797</v>
          </cell>
          <cell r="I502">
            <v>540</v>
          </cell>
          <cell r="J502">
            <v>561</v>
          </cell>
          <cell r="K502" t="str">
            <v>***Nuevo Produccion Tarde</v>
          </cell>
          <cell r="M502" t="str">
            <v xml:space="preserve">Planta 1                                          </v>
          </cell>
          <cell r="N502" t="str">
            <v xml:space="preserve">General                                           </v>
          </cell>
          <cell r="O502">
            <v>148</v>
          </cell>
          <cell r="P502" t="str">
            <v xml:space="preserve">(2) Horas Lic sin goce HT                         </v>
          </cell>
          <cell r="Q502" t="str">
            <v xml:space="preserve">9163-AA SOLDADURA Y DOBLADORA                     </v>
          </cell>
          <cell r="R502" t="str">
            <v>AIRE-SOLD.SUB.LINEA TARDE</v>
          </cell>
          <cell r="S502" t="str">
            <v xml:space="preserve">MOD       </v>
          </cell>
        </row>
        <row r="503">
          <cell r="A503" t="str">
            <v>NS1797</v>
          </cell>
          <cell r="B503" t="str">
            <v>17/02/2012</v>
          </cell>
          <cell r="D503" t="str">
            <v>MERLO, RUBEN DARIO</v>
          </cell>
          <cell r="F503" t="str">
            <v>NS</v>
          </cell>
          <cell r="G503">
            <v>1797</v>
          </cell>
          <cell r="I503">
            <v>540</v>
          </cell>
          <cell r="J503">
            <v>561</v>
          </cell>
          <cell r="K503" t="str">
            <v>***Nuevo Produccion Tarde</v>
          </cell>
          <cell r="M503" t="str">
            <v xml:space="preserve">Planta 1                                          </v>
          </cell>
          <cell r="N503" t="str">
            <v xml:space="preserve">Planta 1                                          </v>
          </cell>
          <cell r="O503">
            <v>413</v>
          </cell>
          <cell r="P503" t="str">
            <v xml:space="preserve">REGIS                                             </v>
          </cell>
          <cell r="Q503" t="str">
            <v xml:space="preserve">9163-AA SOLDADURA Y DOBLADORA                     </v>
          </cell>
          <cell r="R503" t="str">
            <v>AIRE-SOLD.SUB.LINEA TARDE</v>
          </cell>
          <cell r="S503" t="str">
            <v xml:space="preserve">MOD       </v>
          </cell>
        </row>
        <row r="504">
          <cell r="A504" t="str">
            <v>NS1811</v>
          </cell>
          <cell r="B504" t="str">
            <v>17/02/2012</v>
          </cell>
          <cell r="D504" t="str">
            <v>DEL, PINO COSSE JAVIER</v>
          </cell>
          <cell r="F504" t="str">
            <v>NS</v>
          </cell>
          <cell r="G504">
            <v>1811</v>
          </cell>
          <cell r="I504">
            <v>540</v>
          </cell>
          <cell r="J504">
            <v>550</v>
          </cell>
          <cell r="K504" t="str">
            <v>Producción Mañana</v>
          </cell>
          <cell r="M504" t="str">
            <v xml:space="preserve">Planta 1                                          </v>
          </cell>
          <cell r="N504" t="str">
            <v xml:space="preserve">Planta 1                                          </v>
          </cell>
          <cell r="O504">
            <v>550</v>
          </cell>
          <cell r="P504" t="str">
            <v xml:space="preserve">REGIS                                             </v>
          </cell>
          <cell r="Q504" t="str">
            <v xml:space="preserve">9160-AA U EXTERIOR                                </v>
          </cell>
          <cell r="S504" t="str">
            <v xml:space="preserve">MOD       </v>
          </cell>
        </row>
        <row r="505">
          <cell r="A505" t="str">
            <v>NS1812</v>
          </cell>
          <cell r="B505" t="str">
            <v>17/02/2012</v>
          </cell>
          <cell r="D505" t="str">
            <v>DOMINGUEZ, ESTEBAN IGNACIO</v>
          </cell>
          <cell r="F505" t="str">
            <v>NS</v>
          </cell>
          <cell r="G505">
            <v>1812</v>
          </cell>
          <cell r="I505">
            <v>540</v>
          </cell>
          <cell r="J505">
            <v>552</v>
          </cell>
          <cell r="K505" t="str">
            <v>***Nuevo Produccion Tarde</v>
          </cell>
          <cell r="M505" t="str">
            <v xml:space="preserve">Planta 1                                          </v>
          </cell>
          <cell r="N505" t="str">
            <v xml:space="preserve">General                                           </v>
          </cell>
          <cell r="O505">
            <v>147</v>
          </cell>
          <cell r="P505" t="str">
            <v xml:space="preserve">(2) Horas Lic sin goce HT                         </v>
          </cell>
          <cell r="Q505" t="str">
            <v xml:space="preserve">9163-AA SOLDADURA Y DOBLADORA                     </v>
          </cell>
          <cell r="R505" t="str">
            <v>AIRE-SOLD.SUB.LINEA TARDE</v>
          </cell>
          <cell r="S505" t="str">
            <v xml:space="preserve">MOD       </v>
          </cell>
        </row>
        <row r="506">
          <cell r="A506" t="str">
            <v>NS1812</v>
          </cell>
          <cell r="B506" t="str">
            <v>17/02/2012</v>
          </cell>
          <cell r="D506" t="str">
            <v>DOMINGUEZ, ESTEBAN IGNACIO</v>
          </cell>
          <cell r="F506" t="str">
            <v>NS</v>
          </cell>
          <cell r="G506">
            <v>1812</v>
          </cell>
          <cell r="I506">
            <v>540</v>
          </cell>
          <cell r="J506">
            <v>552</v>
          </cell>
          <cell r="K506" t="str">
            <v>***Nuevo Produccion Tarde</v>
          </cell>
          <cell r="M506" t="str">
            <v xml:space="preserve">Planta 1                                          </v>
          </cell>
          <cell r="N506" t="str">
            <v xml:space="preserve">Planta 1                                          </v>
          </cell>
          <cell r="O506">
            <v>405</v>
          </cell>
          <cell r="P506" t="str">
            <v xml:space="preserve">REGIS                                             </v>
          </cell>
          <cell r="Q506" t="str">
            <v xml:space="preserve">9163-AA SOLDADURA Y DOBLADORA                     </v>
          </cell>
          <cell r="R506" t="str">
            <v>AIRE-SOLD.SUB.LINEA TARDE</v>
          </cell>
          <cell r="S506" t="str">
            <v xml:space="preserve">MOD       </v>
          </cell>
        </row>
        <row r="507">
          <cell r="A507" t="str">
            <v>NS1818</v>
          </cell>
          <cell r="B507" t="str">
            <v>17/02/2012</v>
          </cell>
          <cell r="D507" t="str">
            <v>CALDERON, BELLINI SEBASTIAN</v>
          </cell>
          <cell r="F507" t="str">
            <v>NS</v>
          </cell>
          <cell r="G507">
            <v>1818</v>
          </cell>
          <cell r="I507">
            <v>540</v>
          </cell>
          <cell r="J507">
            <v>550</v>
          </cell>
          <cell r="K507" t="str">
            <v>Producción Mañana</v>
          </cell>
          <cell r="M507" t="str">
            <v xml:space="preserve">Planta 1                                          </v>
          </cell>
          <cell r="N507" t="str">
            <v xml:space="preserve">Planta 1                                          </v>
          </cell>
          <cell r="O507">
            <v>550</v>
          </cell>
          <cell r="P507" t="str">
            <v xml:space="preserve">REGIS                                             </v>
          </cell>
          <cell r="Q507" t="str">
            <v xml:space="preserve">9160-AA U EXTERIOR                                </v>
          </cell>
          <cell r="R507" t="str">
            <v>AIRE-UNID.EXTERIOR</v>
          </cell>
          <cell r="S507" t="str">
            <v xml:space="preserve">MOD       </v>
          </cell>
        </row>
        <row r="508">
          <cell r="A508" t="str">
            <v>NS1819</v>
          </cell>
          <cell r="B508" t="str">
            <v>17/02/2012</v>
          </cell>
          <cell r="D508" t="str">
            <v>CANTERO, NELSON GUSTAVO</v>
          </cell>
          <cell r="F508" t="str">
            <v>NS</v>
          </cell>
          <cell r="G508">
            <v>1819</v>
          </cell>
          <cell r="I508">
            <v>540</v>
          </cell>
          <cell r="J508">
            <v>560</v>
          </cell>
          <cell r="K508" t="str">
            <v>Producción Mañana</v>
          </cell>
          <cell r="M508" t="str">
            <v xml:space="preserve">Planta 1                                          </v>
          </cell>
          <cell r="N508" t="str">
            <v xml:space="preserve">Planta 1                                          </v>
          </cell>
          <cell r="O508">
            <v>560</v>
          </cell>
          <cell r="P508" t="str">
            <v xml:space="preserve">REGIS                                             </v>
          </cell>
          <cell r="S508" t="str">
            <v xml:space="preserve">MOI       </v>
          </cell>
        </row>
        <row r="509">
          <cell r="A509" t="str">
            <v>NS1826</v>
          </cell>
          <cell r="B509" t="str">
            <v>17/02/2012</v>
          </cell>
          <cell r="D509" t="str">
            <v>BENITEZ, HERNAN HUGO</v>
          </cell>
          <cell r="F509" t="str">
            <v>NS</v>
          </cell>
          <cell r="G509">
            <v>1826</v>
          </cell>
          <cell r="I509">
            <v>540</v>
          </cell>
          <cell r="J509">
            <v>559</v>
          </cell>
          <cell r="K509" t="str">
            <v>***Nuevo Produccion Tarde</v>
          </cell>
          <cell r="M509" t="str">
            <v xml:space="preserve">Planta 1                                          </v>
          </cell>
          <cell r="N509" t="str">
            <v xml:space="preserve">General                                           </v>
          </cell>
          <cell r="O509">
            <v>142</v>
          </cell>
          <cell r="P509" t="str">
            <v xml:space="preserve">(2) Horas Lic sin goce HT                         </v>
          </cell>
          <cell r="Q509" t="str">
            <v xml:space="preserve">9163-AA SOLDADURA Y DOBLADORA                     </v>
          </cell>
          <cell r="S509" t="str">
            <v xml:space="preserve">MOD       </v>
          </cell>
        </row>
        <row r="510">
          <cell r="A510" t="str">
            <v>NS1826</v>
          </cell>
          <cell r="B510" t="str">
            <v>17/02/2012</v>
          </cell>
          <cell r="D510" t="str">
            <v>BENITEZ, HERNAN HUGO</v>
          </cell>
          <cell r="F510" t="str">
            <v>NS</v>
          </cell>
          <cell r="G510">
            <v>1826</v>
          </cell>
          <cell r="I510">
            <v>540</v>
          </cell>
          <cell r="J510">
            <v>559</v>
          </cell>
          <cell r="K510" t="str">
            <v>***Nuevo Produccion Tarde</v>
          </cell>
          <cell r="M510" t="str">
            <v xml:space="preserve">Planta 1                                          </v>
          </cell>
          <cell r="N510" t="str">
            <v xml:space="preserve">Planta 1                                          </v>
          </cell>
          <cell r="O510">
            <v>834</v>
          </cell>
          <cell r="P510" t="str">
            <v xml:space="preserve">REGIS                                             </v>
          </cell>
          <cell r="Q510" t="str">
            <v xml:space="preserve">9163-AA SOLDADURA Y DOBLADORA                     </v>
          </cell>
          <cell r="S510" t="str">
            <v xml:space="preserve">MOD       </v>
          </cell>
        </row>
        <row r="511">
          <cell r="A511" t="str">
            <v>NS1832</v>
          </cell>
          <cell r="B511" t="str">
            <v>17/02/2012</v>
          </cell>
          <cell r="D511" t="str">
            <v>AVELLANEDA, RODRIGO</v>
          </cell>
          <cell r="F511" t="str">
            <v>NS</v>
          </cell>
          <cell r="G511">
            <v>1832</v>
          </cell>
          <cell r="I511">
            <v>540</v>
          </cell>
          <cell r="J511">
            <v>737</v>
          </cell>
          <cell r="K511" t="str">
            <v>Producción Mañana</v>
          </cell>
          <cell r="M511" t="str">
            <v xml:space="preserve">Planta 1                                          </v>
          </cell>
          <cell r="N511" t="str">
            <v xml:space="preserve">Planta 1                                          </v>
          </cell>
          <cell r="O511">
            <v>737</v>
          </cell>
          <cell r="P511" t="str">
            <v xml:space="preserve">REGIS                                             </v>
          </cell>
          <cell r="Q511" t="str">
            <v xml:space="preserve">9163-AA SOLDADURA Y DOBLADORA                     </v>
          </cell>
          <cell r="R511" t="str">
            <v>AIRE-SOLDADURA</v>
          </cell>
          <cell r="S511" t="str">
            <v xml:space="preserve">MOD       </v>
          </cell>
        </row>
        <row r="512">
          <cell r="A512" t="str">
            <v>NS1833</v>
          </cell>
          <cell r="B512" t="str">
            <v>17/02/2012</v>
          </cell>
          <cell r="D512" t="str">
            <v>AVILA, LEANDRO</v>
          </cell>
          <cell r="F512" t="str">
            <v>NS</v>
          </cell>
          <cell r="G512">
            <v>1833</v>
          </cell>
          <cell r="I512">
            <v>540</v>
          </cell>
          <cell r="J512">
            <v>563</v>
          </cell>
          <cell r="K512" t="str">
            <v>Producción Mañana</v>
          </cell>
          <cell r="M512" t="str">
            <v xml:space="preserve">Planta 1                                          </v>
          </cell>
          <cell r="N512" t="str">
            <v xml:space="preserve">General                                           </v>
          </cell>
          <cell r="O512">
            <v>75</v>
          </cell>
          <cell r="P512" t="str">
            <v xml:space="preserve">(2) Horas Lic sin goce HT                         </v>
          </cell>
          <cell r="Q512" t="str">
            <v xml:space="preserve">9160-AA U EXTERIOR                                </v>
          </cell>
          <cell r="R512" t="str">
            <v>AIRE-UNID.EXTERIOR</v>
          </cell>
          <cell r="S512" t="str">
            <v xml:space="preserve">MOD       </v>
          </cell>
        </row>
        <row r="513">
          <cell r="A513" t="str">
            <v>NS1833</v>
          </cell>
          <cell r="B513" t="str">
            <v>17/02/2012</v>
          </cell>
          <cell r="D513" t="str">
            <v>AVILA, LEANDRO</v>
          </cell>
          <cell r="F513" t="str">
            <v>NS</v>
          </cell>
          <cell r="G513">
            <v>1833</v>
          </cell>
          <cell r="I513">
            <v>540</v>
          </cell>
          <cell r="J513">
            <v>563</v>
          </cell>
          <cell r="K513" t="str">
            <v>Producción Mañana</v>
          </cell>
          <cell r="M513" t="str">
            <v xml:space="preserve">Planta 1                                          </v>
          </cell>
          <cell r="N513" t="str">
            <v xml:space="preserve">Planta 1                                          </v>
          </cell>
          <cell r="O513">
            <v>976</v>
          </cell>
          <cell r="P513" t="str">
            <v xml:space="preserve">REGIS                                             </v>
          </cell>
          <cell r="Q513" t="str">
            <v xml:space="preserve">9160-AA U EXTERIOR                                </v>
          </cell>
          <cell r="R513" t="str">
            <v>AIRE-UNID.EXTERIOR</v>
          </cell>
          <cell r="S513" t="str">
            <v xml:space="preserve">MOD       </v>
          </cell>
        </row>
        <row r="514">
          <cell r="A514" t="str">
            <v>NS1834</v>
          </cell>
          <cell r="B514" t="str">
            <v>17/02/2012</v>
          </cell>
          <cell r="D514" t="str">
            <v>ARNAUTI, SCHAY JOSE GABRIEL</v>
          </cell>
          <cell r="F514" t="str">
            <v>NS</v>
          </cell>
          <cell r="G514">
            <v>1834</v>
          </cell>
          <cell r="I514">
            <v>540</v>
          </cell>
          <cell r="J514">
            <v>540</v>
          </cell>
          <cell r="K514" t="str">
            <v>***Nuevo Produccion Tarde</v>
          </cell>
          <cell r="M514" t="str">
            <v xml:space="preserve">Planta 1                                          </v>
          </cell>
          <cell r="N514" t="str">
            <v xml:space="preserve">General                                           </v>
          </cell>
          <cell r="O514">
            <v>840</v>
          </cell>
          <cell r="P514" t="str">
            <v xml:space="preserve">(3) Ausente con Aviso S/Justi.                    </v>
          </cell>
          <cell r="Q514" t="str">
            <v xml:space="preserve">9165- AA VENTANA                                  </v>
          </cell>
          <cell r="S514" t="str">
            <v xml:space="preserve">MOD       </v>
          </cell>
        </row>
        <row r="515">
          <cell r="A515" t="str">
            <v>NS1835</v>
          </cell>
          <cell r="B515" t="str">
            <v>17/02/2012</v>
          </cell>
          <cell r="D515" t="str">
            <v>ACOSTA, ALEJANDRA MARIEL</v>
          </cell>
          <cell r="F515" t="str">
            <v>NS</v>
          </cell>
          <cell r="G515">
            <v>1835</v>
          </cell>
          <cell r="I515">
            <v>540</v>
          </cell>
          <cell r="J515">
            <v>544</v>
          </cell>
          <cell r="K515" t="str">
            <v>***Nuevo Produccion Tarde</v>
          </cell>
          <cell r="M515" t="str">
            <v xml:space="preserve">Planta 1                                          </v>
          </cell>
          <cell r="N515" t="str">
            <v xml:space="preserve">General                                           </v>
          </cell>
          <cell r="O515">
            <v>149</v>
          </cell>
          <cell r="P515" t="str">
            <v xml:space="preserve">(2) Horas Lic sin goce HT                         </v>
          </cell>
          <cell r="Q515" t="str">
            <v xml:space="preserve">9160-AA U EXTERIOR                                </v>
          </cell>
          <cell r="S515" t="str">
            <v xml:space="preserve">MOD       </v>
          </cell>
        </row>
        <row r="516">
          <cell r="A516" t="str">
            <v>NS1835</v>
          </cell>
          <cell r="B516" t="str">
            <v>17/02/2012</v>
          </cell>
          <cell r="D516" t="str">
            <v>ACOSTA, ALEJANDRA MARIEL</v>
          </cell>
          <cell r="F516" t="str">
            <v>NS</v>
          </cell>
          <cell r="G516">
            <v>1835</v>
          </cell>
          <cell r="I516">
            <v>540</v>
          </cell>
          <cell r="J516">
            <v>544</v>
          </cell>
          <cell r="K516" t="str">
            <v>***Nuevo Produccion Tarde</v>
          </cell>
          <cell r="M516" t="str">
            <v xml:space="preserve">Planta 1                                          </v>
          </cell>
          <cell r="N516" t="str">
            <v xml:space="preserve">Planta 1                                          </v>
          </cell>
          <cell r="O516">
            <v>395</v>
          </cell>
          <cell r="P516" t="str">
            <v xml:space="preserve">REGIS                                             </v>
          </cell>
          <cell r="Q516" t="str">
            <v xml:space="preserve">9160-AA U EXTERIOR                                </v>
          </cell>
          <cell r="S516" t="str">
            <v xml:space="preserve">MOD       </v>
          </cell>
        </row>
        <row r="517">
          <cell r="A517" t="str">
            <v>NS1847</v>
          </cell>
          <cell r="B517" t="str">
            <v>17/02/2012</v>
          </cell>
          <cell r="D517" t="str">
            <v>REYNA, LORENA ANDREA</v>
          </cell>
          <cell r="F517" t="str">
            <v>NS</v>
          </cell>
          <cell r="G517">
            <v>1847</v>
          </cell>
          <cell r="I517">
            <v>540</v>
          </cell>
          <cell r="J517">
            <v>566</v>
          </cell>
          <cell r="K517" t="str">
            <v>Producción Mañana</v>
          </cell>
          <cell r="M517" t="str">
            <v xml:space="preserve">Planta 1                                          </v>
          </cell>
          <cell r="N517" t="str">
            <v xml:space="preserve">Planta 1                                          </v>
          </cell>
          <cell r="O517">
            <v>566</v>
          </cell>
          <cell r="P517" t="str">
            <v xml:space="preserve">REGIS                                             </v>
          </cell>
          <cell r="Q517" t="str">
            <v xml:space="preserve">9160-AA U EXTERIOR                                </v>
          </cell>
          <cell r="R517" t="str">
            <v>AIRE-UNID.EXTERIOR</v>
          </cell>
          <cell r="S517" t="str">
            <v xml:space="preserve">MOD       </v>
          </cell>
        </row>
        <row r="518">
          <cell r="A518" t="str">
            <v>NS1855</v>
          </cell>
          <cell r="B518" t="str">
            <v>17/02/2012</v>
          </cell>
          <cell r="D518" t="str">
            <v>MONZON, JORGE ALEJANDRO</v>
          </cell>
          <cell r="F518" t="str">
            <v>NS</v>
          </cell>
          <cell r="G518">
            <v>1855</v>
          </cell>
          <cell r="I518">
            <v>540</v>
          </cell>
          <cell r="J518">
            <v>550</v>
          </cell>
          <cell r="K518" t="str">
            <v>***Nuevo Produccion Tarde</v>
          </cell>
          <cell r="M518" t="str">
            <v xml:space="preserve">Planta 1                                          </v>
          </cell>
          <cell r="N518" t="str">
            <v xml:space="preserve">Planta 1                                          </v>
          </cell>
          <cell r="O518">
            <v>550</v>
          </cell>
          <cell r="P518" t="str">
            <v xml:space="preserve">REGIS                                             </v>
          </cell>
          <cell r="Q518" t="str">
            <v xml:space="preserve">9165- AA VENTANA                                  </v>
          </cell>
          <cell r="R518" t="str">
            <v>AIRE-VENTANA TARDE</v>
          </cell>
          <cell r="S518" t="str">
            <v xml:space="preserve">MOD       </v>
          </cell>
        </row>
        <row r="519">
          <cell r="A519" t="str">
            <v>NS1856</v>
          </cell>
          <cell r="B519" t="str">
            <v>17/02/2012</v>
          </cell>
          <cell r="D519" t="str">
            <v>MORA, CANO NAIR XOANA</v>
          </cell>
          <cell r="F519" t="str">
            <v>NS</v>
          </cell>
          <cell r="G519">
            <v>1856</v>
          </cell>
          <cell r="I519">
            <v>540</v>
          </cell>
          <cell r="J519">
            <v>562</v>
          </cell>
          <cell r="K519" t="str">
            <v>***Nuevo Produccion Tarde</v>
          </cell>
          <cell r="M519" t="str">
            <v xml:space="preserve">Planta 1                                          </v>
          </cell>
          <cell r="N519" t="str">
            <v xml:space="preserve">General                                           </v>
          </cell>
          <cell r="O519">
            <v>142</v>
          </cell>
          <cell r="P519" t="str">
            <v xml:space="preserve">(2) Horas Lic sin goce HT                         </v>
          </cell>
          <cell r="Q519" t="str">
            <v xml:space="preserve">9160-AA U EXTERIOR                                </v>
          </cell>
          <cell r="R519" t="str">
            <v>AIRE-UNID.EXTERIOR TARDE</v>
          </cell>
          <cell r="S519" t="str">
            <v xml:space="preserve">MOD       </v>
          </cell>
        </row>
        <row r="520">
          <cell r="A520" t="str">
            <v>NS1856</v>
          </cell>
          <cell r="B520" t="str">
            <v>17/02/2012</v>
          </cell>
          <cell r="D520" t="str">
            <v>MORA, CANO NAIR XOANA</v>
          </cell>
          <cell r="F520" t="str">
            <v>NS</v>
          </cell>
          <cell r="G520">
            <v>1856</v>
          </cell>
          <cell r="I520">
            <v>540</v>
          </cell>
          <cell r="J520">
            <v>562</v>
          </cell>
          <cell r="K520" t="str">
            <v>***Nuevo Produccion Tarde</v>
          </cell>
          <cell r="M520" t="str">
            <v xml:space="preserve">Planta 1                                          </v>
          </cell>
          <cell r="N520" t="str">
            <v xml:space="preserve">Planta 1                                          </v>
          </cell>
          <cell r="O520">
            <v>420</v>
          </cell>
          <cell r="P520" t="str">
            <v xml:space="preserve">REGIS                                             </v>
          </cell>
          <cell r="Q520" t="str">
            <v xml:space="preserve">9160-AA U EXTERIOR                                </v>
          </cell>
          <cell r="R520" t="str">
            <v>AIRE-UNID.EXTERIOR TARDE</v>
          </cell>
          <cell r="S520" t="str">
            <v xml:space="preserve">MOD       </v>
          </cell>
        </row>
        <row r="521">
          <cell r="A521" t="str">
            <v>NS1858</v>
          </cell>
          <cell r="B521" t="str">
            <v>17/02/2012</v>
          </cell>
          <cell r="D521" t="str">
            <v>MELIAN, ESTEFANIA NOELIA</v>
          </cell>
          <cell r="F521" t="str">
            <v>NS</v>
          </cell>
          <cell r="G521">
            <v>1858</v>
          </cell>
          <cell r="I521">
            <v>540</v>
          </cell>
          <cell r="J521">
            <v>551</v>
          </cell>
          <cell r="K521" t="str">
            <v>Producción Mañana</v>
          </cell>
          <cell r="M521" t="str">
            <v xml:space="preserve">Planta 1                                          </v>
          </cell>
          <cell r="N521" t="str">
            <v xml:space="preserve">Planta 1                                          </v>
          </cell>
          <cell r="O521">
            <v>551</v>
          </cell>
          <cell r="P521" t="str">
            <v xml:space="preserve">REGIS                                             </v>
          </cell>
          <cell r="Q521" t="str">
            <v xml:space="preserve">9160-AA U EXTERIOR                                </v>
          </cell>
          <cell r="R521" t="str">
            <v>AIRE-UNID.EXTERIOR</v>
          </cell>
          <cell r="S521" t="str">
            <v xml:space="preserve">MOD       </v>
          </cell>
        </row>
        <row r="522">
          <cell r="A522" t="str">
            <v>NS1860</v>
          </cell>
          <cell r="B522" t="str">
            <v>17/02/2012</v>
          </cell>
          <cell r="D522" t="str">
            <v>MAZA, LUIS EDUARDO</v>
          </cell>
          <cell r="F522" t="str">
            <v>NS</v>
          </cell>
          <cell r="G522">
            <v>1860</v>
          </cell>
          <cell r="I522">
            <v>540</v>
          </cell>
          <cell r="J522">
            <v>558</v>
          </cell>
          <cell r="K522" t="str">
            <v>Producción Mañana</v>
          </cell>
          <cell r="M522" t="str">
            <v xml:space="preserve">Planta 1                                          </v>
          </cell>
          <cell r="N522" t="str">
            <v xml:space="preserve">Planta 1                                          </v>
          </cell>
          <cell r="O522">
            <v>558</v>
          </cell>
          <cell r="P522" t="str">
            <v xml:space="preserve">REGIS                                             </v>
          </cell>
          <cell r="S522" t="str">
            <v xml:space="preserve">MOI       </v>
          </cell>
        </row>
        <row r="523">
          <cell r="A523" t="str">
            <v>NS1861</v>
          </cell>
          <cell r="B523" t="str">
            <v>17/02/2012</v>
          </cell>
          <cell r="D523" t="str">
            <v>ZAPATA, PABLO JAVIER</v>
          </cell>
          <cell r="F523" t="str">
            <v>NS</v>
          </cell>
          <cell r="G523">
            <v>1861</v>
          </cell>
          <cell r="I523">
            <v>540</v>
          </cell>
          <cell r="J523">
            <v>540</v>
          </cell>
          <cell r="K523" t="str">
            <v>Producción Mañana</v>
          </cell>
          <cell r="M523" t="str">
            <v xml:space="preserve">Planta 1                                          </v>
          </cell>
          <cell r="N523" t="str">
            <v xml:space="preserve">General                                           </v>
          </cell>
          <cell r="O523">
            <v>1440</v>
          </cell>
          <cell r="P523" t="str">
            <v xml:space="preserve">(3) Vacaciones HT                                 </v>
          </cell>
          <cell r="Q523" t="str">
            <v xml:space="preserve">9160-AA U EXTERIOR                                </v>
          </cell>
          <cell r="S523" t="str">
            <v xml:space="preserve">MOD       </v>
          </cell>
        </row>
        <row r="524">
          <cell r="A524" t="str">
            <v>NS1866</v>
          </cell>
          <cell r="B524" t="str">
            <v>17/02/2012</v>
          </cell>
          <cell r="D524" t="str">
            <v>VILLARROEL, DIAZ ARIEL FERNANDO</v>
          </cell>
          <cell r="F524" t="str">
            <v>NS</v>
          </cell>
          <cell r="G524">
            <v>1866</v>
          </cell>
          <cell r="I524">
            <v>540</v>
          </cell>
          <cell r="J524">
            <v>546</v>
          </cell>
          <cell r="K524" t="str">
            <v>Producción Mañana</v>
          </cell>
          <cell r="M524" t="str">
            <v xml:space="preserve">Planta 1                                          </v>
          </cell>
          <cell r="N524" t="str">
            <v xml:space="preserve">General                                           </v>
          </cell>
          <cell r="O524">
            <v>6</v>
          </cell>
          <cell r="P524" t="str">
            <v xml:space="preserve">(2) Horas Lic sin goce HT                         </v>
          </cell>
          <cell r="Q524" t="str">
            <v xml:space="preserve">9160-AA U EXTERIOR                                </v>
          </cell>
          <cell r="R524" t="str">
            <v>AIRE-UNID.EXTERIOR</v>
          </cell>
          <cell r="S524" t="str">
            <v xml:space="preserve">MOD       </v>
          </cell>
        </row>
        <row r="525">
          <cell r="A525" t="str">
            <v>NS1866</v>
          </cell>
          <cell r="B525" t="str">
            <v>17/02/2012</v>
          </cell>
          <cell r="D525" t="str">
            <v>VILLARROEL, DIAZ ARIEL FERNANDO</v>
          </cell>
          <cell r="F525" t="str">
            <v>NS</v>
          </cell>
          <cell r="G525">
            <v>1866</v>
          </cell>
          <cell r="I525">
            <v>540</v>
          </cell>
          <cell r="J525">
            <v>546</v>
          </cell>
          <cell r="K525" t="str">
            <v>Producción Mañana</v>
          </cell>
          <cell r="M525" t="str">
            <v xml:space="preserve">Planta 1                                          </v>
          </cell>
          <cell r="N525" t="str">
            <v xml:space="preserve">Planta 1                                          </v>
          </cell>
          <cell r="O525">
            <v>540</v>
          </cell>
          <cell r="P525" t="str">
            <v xml:space="preserve">REGIS                                             </v>
          </cell>
          <cell r="Q525" t="str">
            <v xml:space="preserve">9160-AA U EXTERIOR                                </v>
          </cell>
          <cell r="R525" t="str">
            <v>AIRE-UNID.EXTERIOR</v>
          </cell>
          <cell r="S525" t="str">
            <v xml:space="preserve">MOD       </v>
          </cell>
        </row>
        <row r="526">
          <cell r="A526" t="str">
            <v>NS1868</v>
          </cell>
          <cell r="B526" t="str">
            <v>17/02/2012</v>
          </cell>
          <cell r="D526" t="str">
            <v>GARCIA, DENIS EZEQUIEL</v>
          </cell>
          <cell r="F526" t="str">
            <v>NS</v>
          </cell>
          <cell r="G526">
            <v>1868</v>
          </cell>
          <cell r="I526">
            <v>540</v>
          </cell>
          <cell r="J526">
            <v>553</v>
          </cell>
          <cell r="K526" t="str">
            <v>Producción Mañana</v>
          </cell>
          <cell r="M526" t="str">
            <v xml:space="preserve">Planta 1                                          </v>
          </cell>
          <cell r="N526" t="str">
            <v xml:space="preserve">Planta 1                                          </v>
          </cell>
          <cell r="O526">
            <v>553</v>
          </cell>
          <cell r="P526" t="str">
            <v xml:space="preserve">REGIS                                             </v>
          </cell>
          <cell r="Q526" t="str">
            <v xml:space="preserve">9160-AA U EXTERIOR                                </v>
          </cell>
          <cell r="S526" t="str">
            <v xml:space="preserve">MOD       </v>
          </cell>
        </row>
        <row r="527">
          <cell r="A527" t="str">
            <v>NS1875</v>
          </cell>
          <cell r="B527" t="str">
            <v>17/02/2012</v>
          </cell>
          <cell r="D527" t="str">
            <v>PEREYRA, CABRERA PABLO NAHUEL</v>
          </cell>
          <cell r="F527" t="str">
            <v>NS</v>
          </cell>
          <cell r="G527">
            <v>1875</v>
          </cell>
          <cell r="I527">
            <v>540</v>
          </cell>
          <cell r="J527">
            <v>549</v>
          </cell>
          <cell r="K527" t="str">
            <v>***Nuevo Produccion Tarde</v>
          </cell>
          <cell r="M527" t="str">
            <v xml:space="preserve">Planta 1                                          </v>
          </cell>
          <cell r="N527" t="str">
            <v xml:space="preserve">Planta 1                                          </v>
          </cell>
          <cell r="O527">
            <v>549</v>
          </cell>
          <cell r="P527" t="str">
            <v xml:space="preserve">REGIS                                             </v>
          </cell>
          <cell r="Q527" t="str">
            <v xml:space="preserve">9163-AA SOLDADURA Y DOBLADORA                     </v>
          </cell>
          <cell r="R527" t="str">
            <v>AIRE-SOLD.SUB.LINEA TARDE</v>
          </cell>
          <cell r="S527" t="str">
            <v xml:space="preserve">MOD       </v>
          </cell>
        </row>
        <row r="528">
          <cell r="A528" t="str">
            <v>NS1880</v>
          </cell>
          <cell r="B528" t="str">
            <v>17/02/2012</v>
          </cell>
          <cell r="D528" t="str">
            <v>LAREDO, DAVID GERARDO</v>
          </cell>
          <cell r="F528" t="str">
            <v>NS</v>
          </cell>
          <cell r="G528">
            <v>1880</v>
          </cell>
          <cell r="I528">
            <v>540</v>
          </cell>
          <cell r="J528">
            <v>563</v>
          </cell>
          <cell r="K528" t="str">
            <v>Producción Mañana</v>
          </cell>
          <cell r="M528" t="str">
            <v xml:space="preserve">Planta 1                                          </v>
          </cell>
          <cell r="N528" t="str">
            <v xml:space="preserve">Planta 1                                          </v>
          </cell>
          <cell r="O528">
            <v>563</v>
          </cell>
          <cell r="P528" t="str">
            <v xml:space="preserve">REGIS                                             </v>
          </cell>
          <cell r="Q528" t="str">
            <v xml:space="preserve">9160-AA U EXTERIOR                                </v>
          </cell>
          <cell r="S528" t="str">
            <v xml:space="preserve">MOD       </v>
          </cell>
        </row>
        <row r="529">
          <cell r="A529" t="str">
            <v>NS1893</v>
          </cell>
          <cell r="B529" t="str">
            <v>17/02/2012</v>
          </cell>
          <cell r="D529" t="str">
            <v>GARCIA, TORRES GONZALO ESTEBAN</v>
          </cell>
          <cell r="F529" t="str">
            <v>NS</v>
          </cell>
          <cell r="G529">
            <v>1893</v>
          </cell>
          <cell r="I529">
            <v>540</v>
          </cell>
          <cell r="J529">
            <v>556</v>
          </cell>
          <cell r="K529" t="str">
            <v>Producción Mañana</v>
          </cell>
          <cell r="M529" t="str">
            <v xml:space="preserve">Planta 1                                          </v>
          </cell>
          <cell r="N529" t="str">
            <v xml:space="preserve">General                                           </v>
          </cell>
          <cell r="O529">
            <v>28</v>
          </cell>
          <cell r="P529" t="str">
            <v xml:space="preserve">(2) Horas Lic sin goce HT                         </v>
          </cell>
          <cell r="Q529" t="str">
            <v xml:space="preserve">9160-AA U EXTERIOR                                </v>
          </cell>
          <cell r="R529" t="str">
            <v>AIRE-UNID.EXTERIOR</v>
          </cell>
          <cell r="S529" t="str">
            <v xml:space="preserve">MOD       </v>
          </cell>
        </row>
        <row r="530">
          <cell r="A530" t="str">
            <v>NS1893</v>
          </cell>
          <cell r="B530" t="str">
            <v>17/02/2012</v>
          </cell>
          <cell r="D530" t="str">
            <v>GARCIA, TORRES GONZALO ESTEBAN</v>
          </cell>
          <cell r="F530" t="str">
            <v>NS</v>
          </cell>
          <cell r="G530">
            <v>1893</v>
          </cell>
          <cell r="I530">
            <v>540</v>
          </cell>
          <cell r="J530">
            <v>556</v>
          </cell>
          <cell r="K530" t="str">
            <v>Producción Mañana</v>
          </cell>
          <cell r="M530" t="str">
            <v xml:space="preserve">Planta 1                                          </v>
          </cell>
          <cell r="N530" t="str">
            <v xml:space="preserve">Planta 1                                          </v>
          </cell>
          <cell r="O530">
            <v>1056</v>
          </cell>
          <cell r="P530" t="str">
            <v xml:space="preserve">REGIS                                             </v>
          </cell>
          <cell r="Q530" t="str">
            <v xml:space="preserve">9160-AA U EXTERIOR                                </v>
          </cell>
          <cell r="R530" t="str">
            <v>AIRE-UNID.EXTERIOR</v>
          </cell>
          <cell r="S530" t="str">
            <v xml:space="preserve">MOD       </v>
          </cell>
        </row>
        <row r="531">
          <cell r="A531" t="str">
            <v>NS1894</v>
          </cell>
          <cell r="B531" t="str">
            <v>17/02/2012</v>
          </cell>
          <cell r="D531" t="str">
            <v>GARCIA, GUIDO GERMAN</v>
          </cell>
          <cell r="F531" t="str">
            <v>NS</v>
          </cell>
          <cell r="G531">
            <v>1894</v>
          </cell>
          <cell r="I531">
            <v>540</v>
          </cell>
          <cell r="J531">
            <v>563</v>
          </cell>
          <cell r="K531" t="str">
            <v>Producción Mañana</v>
          </cell>
          <cell r="M531" t="str">
            <v xml:space="preserve">Planta 1                                          </v>
          </cell>
          <cell r="N531" t="str">
            <v xml:space="preserve">Planta 1                                          </v>
          </cell>
          <cell r="O531">
            <v>563</v>
          </cell>
          <cell r="P531" t="str">
            <v xml:space="preserve">REGIS                                             </v>
          </cell>
          <cell r="Q531" t="str">
            <v xml:space="preserve">9159-AA U  INTERIOR                               </v>
          </cell>
          <cell r="R531" t="str">
            <v>AIRE-UNID.INTERIOR</v>
          </cell>
          <cell r="S531" t="str">
            <v xml:space="preserve">MOD       </v>
          </cell>
        </row>
        <row r="532">
          <cell r="A532" t="str">
            <v>NS1896</v>
          </cell>
          <cell r="B532" t="str">
            <v>17/02/2012</v>
          </cell>
          <cell r="D532" t="str">
            <v>ZAPATA, LUCAS GONZALO</v>
          </cell>
          <cell r="F532" t="str">
            <v>NS</v>
          </cell>
          <cell r="G532">
            <v>1896</v>
          </cell>
          <cell r="I532">
            <v>540</v>
          </cell>
          <cell r="J532">
            <v>557</v>
          </cell>
          <cell r="K532" t="str">
            <v>***Nuevo Produccion Tarde</v>
          </cell>
          <cell r="M532" t="str">
            <v xml:space="preserve">Planta 1                                          </v>
          </cell>
          <cell r="N532" t="str">
            <v xml:space="preserve">General                                           </v>
          </cell>
          <cell r="O532">
            <v>147</v>
          </cell>
          <cell r="P532" t="str">
            <v xml:space="preserve">(2) Horas Lic sin goce HT                         </v>
          </cell>
          <cell r="Q532" t="str">
            <v xml:space="preserve">9163-AA SOLDADURA Y DOBLADORA                     </v>
          </cell>
          <cell r="R532" t="str">
            <v>AIRE-SOLDADURA TARDE</v>
          </cell>
          <cell r="S532" t="str">
            <v xml:space="preserve">MOD       </v>
          </cell>
        </row>
        <row r="533">
          <cell r="A533" t="str">
            <v>NS1896</v>
          </cell>
          <cell r="B533" t="str">
            <v>17/02/2012</v>
          </cell>
          <cell r="D533" t="str">
            <v>ZAPATA, LUCAS GONZALO</v>
          </cell>
          <cell r="F533" t="str">
            <v>NS</v>
          </cell>
          <cell r="G533">
            <v>1896</v>
          </cell>
          <cell r="I533">
            <v>540</v>
          </cell>
          <cell r="J533">
            <v>557</v>
          </cell>
          <cell r="K533" t="str">
            <v>***Nuevo Produccion Tarde</v>
          </cell>
          <cell r="M533" t="str">
            <v xml:space="preserve">Planta 1                                          </v>
          </cell>
          <cell r="N533" t="str">
            <v xml:space="preserve">Planta 1                                          </v>
          </cell>
          <cell r="O533">
            <v>410</v>
          </cell>
          <cell r="P533" t="str">
            <v xml:space="preserve">REGIS                                             </v>
          </cell>
          <cell r="Q533" t="str">
            <v xml:space="preserve">9163-AA SOLDADURA Y DOBLADORA                     </v>
          </cell>
          <cell r="R533" t="str">
            <v>AIRE-SOLDADURA TARDE</v>
          </cell>
          <cell r="S533" t="str">
            <v xml:space="preserve">MOD       </v>
          </cell>
        </row>
        <row r="534">
          <cell r="A534" t="str">
            <v>NS1897</v>
          </cell>
          <cell r="B534" t="str">
            <v>17/02/2012</v>
          </cell>
          <cell r="D534" t="str">
            <v>ROJAS, WALTER GABRIEL</v>
          </cell>
          <cell r="F534" t="str">
            <v>NS</v>
          </cell>
          <cell r="G534">
            <v>1897</v>
          </cell>
          <cell r="I534">
            <v>540</v>
          </cell>
          <cell r="J534">
            <v>562</v>
          </cell>
          <cell r="K534" t="str">
            <v>***Nuevo Produccion Tarde</v>
          </cell>
          <cell r="M534" t="str">
            <v xml:space="preserve">Planta 1                                          </v>
          </cell>
          <cell r="N534" t="str">
            <v xml:space="preserve">General                                           </v>
          </cell>
          <cell r="O534">
            <v>148</v>
          </cell>
          <cell r="P534" t="str">
            <v xml:space="preserve">(2) Horas Lic sin goce HT                         </v>
          </cell>
          <cell r="Q534" t="str">
            <v xml:space="preserve">9163-AA SOLDADURA Y DOBLADORA                     </v>
          </cell>
          <cell r="R534" t="str">
            <v>AIRE-SOLD.SUB.LINEA TARDE</v>
          </cell>
          <cell r="S534" t="str">
            <v xml:space="preserve">MOD       </v>
          </cell>
        </row>
        <row r="535">
          <cell r="A535" t="str">
            <v>NS1897</v>
          </cell>
          <cell r="B535" t="str">
            <v>17/02/2012</v>
          </cell>
          <cell r="D535" t="str">
            <v>ROJAS, WALTER GABRIEL</v>
          </cell>
          <cell r="F535" t="str">
            <v>NS</v>
          </cell>
          <cell r="G535">
            <v>1897</v>
          </cell>
          <cell r="I535">
            <v>540</v>
          </cell>
          <cell r="J535">
            <v>562</v>
          </cell>
          <cell r="K535" t="str">
            <v>***Nuevo Produccion Tarde</v>
          </cell>
          <cell r="M535" t="str">
            <v xml:space="preserve">Planta 1                                          </v>
          </cell>
          <cell r="N535" t="str">
            <v xml:space="preserve">Planta 1                                          </v>
          </cell>
          <cell r="O535">
            <v>828</v>
          </cell>
          <cell r="P535" t="str">
            <v xml:space="preserve">REGIS                                             </v>
          </cell>
          <cell r="Q535" t="str">
            <v xml:space="preserve">9163-AA SOLDADURA Y DOBLADORA                     </v>
          </cell>
          <cell r="R535" t="str">
            <v>AIRE-SOLD.SUB.LINEA TARDE</v>
          </cell>
          <cell r="S535" t="str">
            <v xml:space="preserve">MOD       </v>
          </cell>
        </row>
        <row r="536">
          <cell r="A536" t="str">
            <v>NS1900</v>
          </cell>
          <cell r="B536" t="str">
            <v>17/02/2012</v>
          </cell>
          <cell r="D536" t="str">
            <v>PIROLA, MARTIN RODRIGO</v>
          </cell>
          <cell r="F536" t="str">
            <v>NS</v>
          </cell>
          <cell r="G536">
            <v>1900</v>
          </cell>
          <cell r="I536">
            <v>540</v>
          </cell>
          <cell r="J536">
            <v>553</v>
          </cell>
          <cell r="K536" t="str">
            <v>***Nuevo Produccion Tarde</v>
          </cell>
          <cell r="M536" t="str">
            <v xml:space="preserve">Planta 1                                          </v>
          </cell>
          <cell r="N536" t="str">
            <v xml:space="preserve">General                                           </v>
          </cell>
          <cell r="O536">
            <v>149</v>
          </cell>
          <cell r="P536" t="str">
            <v xml:space="preserve">(2) Horas Lic sin goce HT                         </v>
          </cell>
          <cell r="Q536" t="str">
            <v xml:space="preserve">9160-AA U EXTERIOR                                </v>
          </cell>
          <cell r="R536" t="str">
            <v>AIRE-UNID.EXTERIOR TARDE</v>
          </cell>
          <cell r="S536" t="str">
            <v xml:space="preserve">MOD       </v>
          </cell>
        </row>
        <row r="537">
          <cell r="A537" t="str">
            <v>NS1900</v>
          </cell>
          <cell r="B537" t="str">
            <v>17/02/2012</v>
          </cell>
          <cell r="D537" t="str">
            <v>PIROLA, MARTIN RODRIGO</v>
          </cell>
          <cell r="F537" t="str">
            <v>NS</v>
          </cell>
          <cell r="G537">
            <v>1900</v>
          </cell>
          <cell r="I537">
            <v>540</v>
          </cell>
          <cell r="J537">
            <v>553</v>
          </cell>
          <cell r="K537" t="str">
            <v>***Nuevo Produccion Tarde</v>
          </cell>
          <cell r="M537" t="str">
            <v xml:space="preserve">Planta 1                                          </v>
          </cell>
          <cell r="N537" t="str">
            <v xml:space="preserve">Planta 1                                          </v>
          </cell>
          <cell r="O537">
            <v>404</v>
          </cell>
          <cell r="P537" t="str">
            <v xml:space="preserve">REGIS                                             </v>
          </cell>
          <cell r="Q537" t="str">
            <v xml:space="preserve">9160-AA U EXTERIOR                                </v>
          </cell>
          <cell r="R537" t="str">
            <v>AIRE-UNID.EXTERIOR TARDE</v>
          </cell>
          <cell r="S537" t="str">
            <v xml:space="preserve">MOD       </v>
          </cell>
        </row>
        <row r="538">
          <cell r="A538" t="str">
            <v>NS1901</v>
          </cell>
          <cell r="B538" t="str">
            <v>17/02/2012</v>
          </cell>
          <cell r="D538" t="str">
            <v>VILLA, MELANIA YANEL</v>
          </cell>
          <cell r="F538" t="str">
            <v>NS</v>
          </cell>
          <cell r="G538">
            <v>1901</v>
          </cell>
          <cell r="I538">
            <v>540</v>
          </cell>
          <cell r="J538">
            <v>552</v>
          </cell>
          <cell r="K538" t="str">
            <v>***Nuevo Produccion Tarde</v>
          </cell>
          <cell r="M538" t="str">
            <v xml:space="preserve">Planta 1                                          </v>
          </cell>
          <cell r="N538" t="str">
            <v xml:space="preserve">Planta 1                                          </v>
          </cell>
          <cell r="O538">
            <v>552</v>
          </cell>
          <cell r="P538" t="str">
            <v xml:space="preserve">REGIS                                             </v>
          </cell>
          <cell r="Q538" t="str">
            <v xml:space="preserve">9163-AA SOLDADURA Y DOBLADORA                     </v>
          </cell>
          <cell r="S538" t="str">
            <v xml:space="preserve">MOD       </v>
          </cell>
        </row>
        <row r="539">
          <cell r="A539" t="str">
            <v>NS1904</v>
          </cell>
          <cell r="B539" t="str">
            <v>17/02/2012</v>
          </cell>
          <cell r="D539" t="str">
            <v>PAZ, RODRIGO EZEQUIEL</v>
          </cell>
          <cell r="F539" t="str">
            <v>NS</v>
          </cell>
          <cell r="G539">
            <v>1904</v>
          </cell>
          <cell r="I539">
            <v>540</v>
          </cell>
          <cell r="J539">
            <v>546</v>
          </cell>
          <cell r="K539" t="str">
            <v>***Nuevo Produccion Tarde</v>
          </cell>
          <cell r="M539" t="str">
            <v xml:space="preserve">Planta 1                                          </v>
          </cell>
          <cell r="N539" t="str">
            <v xml:space="preserve">General                                           </v>
          </cell>
          <cell r="O539">
            <v>147</v>
          </cell>
          <cell r="P539" t="str">
            <v xml:space="preserve">(2) Horas Lic sin goce HT                         </v>
          </cell>
          <cell r="Q539" t="str">
            <v xml:space="preserve">9160-AA U EXTERIOR                                </v>
          </cell>
          <cell r="S539" t="str">
            <v xml:space="preserve">MOD       </v>
          </cell>
        </row>
        <row r="540">
          <cell r="A540" t="str">
            <v>NS1904</v>
          </cell>
          <cell r="B540" t="str">
            <v>17/02/2012</v>
          </cell>
          <cell r="D540" t="str">
            <v>PAZ, RODRIGO EZEQUIEL</v>
          </cell>
          <cell r="F540" t="str">
            <v>NS</v>
          </cell>
          <cell r="G540">
            <v>1904</v>
          </cell>
          <cell r="I540">
            <v>540</v>
          </cell>
          <cell r="J540">
            <v>546</v>
          </cell>
          <cell r="K540" t="str">
            <v>***Nuevo Produccion Tarde</v>
          </cell>
          <cell r="M540" t="str">
            <v xml:space="preserve">Planta 1                                          </v>
          </cell>
          <cell r="N540" t="str">
            <v xml:space="preserve">Planta 1                                          </v>
          </cell>
          <cell r="O540">
            <v>399</v>
          </cell>
          <cell r="P540" t="str">
            <v xml:space="preserve">REGIS                                             </v>
          </cell>
          <cell r="Q540" t="str">
            <v xml:space="preserve">9160-AA U EXTERIOR                                </v>
          </cell>
          <cell r="S540" t="str">
            <v xml:space="preserve">MOD       </v>
          </cell>
        </row>
        <row r="541">
          <cell r="A541" t="str">
            <v>NS1905</v>
          </cell>
          <cell r="B541" t="str">
            <v>17/02/2012</v>
          </cell>
          <cell r="D541" t="str">
            <v>PEREZ, LUCAS SEBASTIAN</v>
          </cell>
          <cell r="F541" t="str">
            <v>NS</v>
          </cell>
          <cell r="G541">
            <v>1905</v>
          </cell>
          <cell r="I541">
            <v>540</v>
          </cell>
          <cell r="J541">
            <v>553</v>
          </cell>
          <cell r="K541" t="str">
            <v>***Nuevo Produccion Tarde</v>
          </cell>
          <cell r="M541" t="str">
            <v xml:space="preserve">Planta 1                                          </v>
          </cell>
          <cell r="N541" t="str">
            <v xml:space="preserve">General                                           </v>
          </cell>
          <cell r="O541">
            <v>130</v>
          </cell>
          <cell r="P541" t="str">
            <v xml:space="preserve">(2) Horas Lic sin goce HT                         </v>
          </cell>
          <cell r="Q541" t="str">
            <v xml:space="preserve">9159-AA U  INTERIOR                               </v>
          </cell>
          <cell r="R541" t="str">
            <v>AIRE-UNID.INTERIOR TARDE</v>
          </cell>
          <cell r="S541" t="str">
            <v xml:space="preserve">MOD       </v>
          </cell>
        </row>
        <row r="542">
          <cell r="A542" t="str">
            <v>NS1905</v>
          </cell>
          <cell r="B542" t="str">
            <v>17/02/2012</v>
          </cell>
          <cell r="D542" t="str">
            <v>PEREZ, LUCAS SEBASTIAN</v>
          </cell>
          <cell r="F542" t="str">
            <v>NS</v>
          </cell>
          <cell r="G542">
            <v>1905</v>
          </cell>
          <cell r="I542">
            <v>540</v>
          </cell>
          <cell r="J542">
            <v>553</v>
          </cell>
          <cell r="K542" t="str">
            <v>***Nuevo Produccion Tarde</v>
          </cell>
          <cell r="M542" t="str">
            <v xml:space="preserve">Planta 1                                          </v>
          </cell>
          <cell r="N542" t="str">
            <v xml:space="preserve">Planta 1                                          </v>
          </cell>
          <cell r="O542">
            <v>846</v>
          </cell>
          <cell r="P542" t="str">
            <v xml:space="preserve">REGIS                                             </v>
          </cell>
          <cell r="Q542" t="str">
            <v xml:space="preserve">9159-AA U  INTERIOR                               </v>
          </cell>
          <cell r="R542" t="str">
            <v>AIRE-UNID.INTERIOR TARDE</v>
          </cell>
          <cell r="S542" t="str">
            <v xml:space="preserve">MOD       </v>
          </cell>
        </row>
        <row r="543">
          <cell r="A543" t="str">
            <v>NS1907</v>
          </cell>
          <cell r="B543" t="str">
            <v>17/02/2012</v>
          </cell>
          <cell r="D543" t="str">
            <v>PANIAGUA, GONZALO FERNANDO</v>
          </cell>
          <cell r="F543" t="str">
            <v>NS</v>
          </cell>
          <cell r="G543">
            <v>1907</v>
          </cell>
          <cell r="I543">
            <v>540</v>
          </cell>
          <cell r="J543">
            <v>540</v>
          </cell>
          <cell r="K543" t="str">
            <v>Producción Mañana</v>
          </cell>
          <cell r="M543" t="str">
            <v xml:space="preserve">Planta 1                                          </v>
          </cell>
          <cell r="N543" t="str">
            <v xml:space="preserve">General                                           </v>
          </cell>
          <cell r="O543">
            <v>14</v>
          </cell>
          <cell r="P543" t="str">
            <v xml:space="preserve">(2) Horas Llegada Tarde HT                        </v>
          </cell>
          <cell r="Q543" t="str">
            <v xml:space="preserve">9160-AA U EXTERIOR                                </v>
          </cell>
          <cell r="R543" t="str">
            <v>AIRE-UNID.EXTERIOR</v>
          </cell>
          <cell r="S543" t="str">
            <v xml:space="preserve">MOD       </v>
          </cell>
        </row>
        <row r="544">
          <cell r="A544" t="str">
            <v>NS1907</v>
          </cell>
          <cell r="B544" t="str">
            <v>17/02/2012</v>
          </cell>
          <cell r="D544" t="str">
            <v>PANIAGUA, GONZALO FERNANDO</v>
          </cell>
          <cell r="F544" t="str">
            <v>NS</v>
          </cell>
          <cell r="G544">
            <v>1907</v>
          </cell>
          <cell r="I544">
            <v>540</v>
          </cell>
          <cell r="J544">
            <v>540</v>
          </cell>
          <cell r="K544" t="str">
            <v>Producción Mañana</v>
          </cell>
          <cell r="M544" t="str">
            <v xml:space="preserve">Planta 1                                          </v>
          </cell>
          <cell r="N544" t="str">
            <v xml:space="preserve">General                                           </v>
          </cell>
          <cell r="O544">
            <v>474</v>
          </cell>
          <cell r="P544" t="str">
            <v xml:space="preserve">(2) Horas Lic sin goce HT                         </v>
          </cell>
          <cell r="Q544" t="str">
            <v xml:space="preserve">9160-AA U EXTERIOR                                </v>
          </cell>
          <cell r="R544" t="str">
            <v>AIRE-UNID.EXTERIOR</v>
          </cell>
          <cell r="S544" t="str">
            <v xml:space="preserve">MOD       </v>
          </cell>
        </row>
        <row r="545">
          <cell r="A545" t="str">
            <v>NS1907</v>
          </cell>
          <cell r="B545" t="str">
            <v>17/02/2012</v>
          </cell>
          <cell r="D545" t="str">
            <v>PANIAGUA, GONZALO FERNANDO</v>
          </cell>
          <cell r="F545" t="str">
            <v>NS</v>
          </cell>
          <cell r="G545">
            <v>1907</v>
          </cell>
          <cell r="I545">
            <v>540</v>
          </cell>
          <cell r="J545">
            <v>540</v>
          </cell>
          <cell r="K545" t="str">
            <v>Producción Mañana</v>
          </cell>
          <cell r="M545" t="str">
            <v xml:space="preserve">Planta 1                                          </v>
          </cell>
          <cell r="N545" t="str">
            <v xml:space="preserve">Planta 1                                          </v>
          </cell>
          <cell r="O545">
            <v>296</v>
          </cell>
          <cell r="P545" t="str">
            <v xml:space="preserve">REGIS                                             </v>
          </cell>
          <cell r="Q545" t="str">
            <v xml:space="preserve">9160-AA U EXTERIOR                                </v>
          </cell>
          <cell r="R545" t="str">
            <v>AIRE-UNID.EXTERIOR</v>
          </cell>
          <cell r="S545" t="str">
            <v xml:space="preserve">MOD       </v>
          </cell>
        </row>
        <row r="546">
          <cell r="A546" t="str">
            <v>NS1910</v>
          </cell>
          <cell r="B546" t="str">
            <v>17/02/2012</v>
          </cell>
          <cell r="D546" t="str">
            <v>RODRIGUEZ, CESAR ABEL</v>
          </cell>
          <cell r="F546" t="str">
            <v>NS</v>
          </cell>
          <cell r="G546">
            <v>1910</v>
          </cell>
          <cell r="I546">
            <v>540</v>
          </cell>
          <cell r="J546">
            <v>557</v>
          </cell>
          <cell r="K546" t="str">
            <v>***Nuevo Produccion Tarde</v>
          </cell>
          <cell r="M546" t="str">
            <v xml:space="preserve">Planta 1                                          </v>
          </cell>
          <cell r="N546" t="str">
            <v xml:space="preserve">General                                           </v>
          </cell>
          <cell r="O546">
            <v>149</v>
          </cell>
          <cell r="P546" t="str">
            <v xml:space="preserve">(2) Horas Lic sin goce HT                         </v>
          </cell>
          <cell r="Q546" t="str">
            <v xml:space="preserve">9160-AA U EXTERIOR                                </v>
          </cell>
          <cell r="R546" t="str">
            <v>AIRE-UNID.EXTERIOR TARDE</v>
          </cell>
          <cell r="S546" t="str">
            <v xml:space="preserve">MOD       </v>
          </cell>
        </row>
        <row r="547">
          <cell r="A547" t="str">
            <v>NS1910</v>
          </cell>
          <cell r="B547" t="str">
            <v>17/02/2012</v>
          </cell>
          <cell r="D547" t="str">
            <v>RODRIGUEZ, CESAR ABEL</v>
          </cell>
          <cell r="F547" t="str">
            <v>NS</v>
          </cell>
          <cell r="G547">
            <v>1910</v>
          </cell>
          <cell r="I547">
            <v>540</v>
          </cell>
          <cell r="J547">
            <v>557</v>
          </cell>
          <cell r="K547" t="str">
            <v>***Nuevo Produccion Tarde</v>
          </cell>
          <cell r="M547" t="str">
            <v xml:space="preserve">Planta 1                                          </v>
          </cell>
          <cell r="N547" t="str">
            <v xml:space="preserve">Planta 1                                          </v>
          </cell>
          <cell r="O547">
            <v>408</v>
          </cell>
          <cell r="P547" t="str">
            <v xml:space="preserve">REGIS                                             </v>
          </cell>
          <cell r="Q547" t="str">
            <v xml:space="preserve">9160-AA U EXTERIOR                                </v>
          </cell>
          <cell r="R547" t="str">
            <v>AIRE-UNID.EXTERIOR TARDE</v>
          </cell>
          <cell r="S547" t="str">
            <v xml:space="preserve">MOD       </v>
          </cell>
        </row>
        <row r="548">
          <cell r="A548" t="str">
            <v>NS1915</v>
          </cell>
          <cell r="B548" t="str">
            <v>17/02/2012</v>
          </cell>
          <cell r="D548" t="str">
            <v>BRITEZ, DEBORA JACQUELINA</v>
          </cell>
          <cell r="F548" t="str">
            <v>NS</v>
          </cell>
          <cell r="G548">
            <v>1915</v>
          </cell>
          <cell r="I548">
            <v>540</v>
          </cell>
          <cell r="J548">
            <v>540</v>
          </cell>
          <cell r="K548" t="str">
            <v>***Nuevo Produccion Tarde</v>
          </cell>
          <cell r="M548" t="str">
            <v xml:space="preserve">Planta 1                                          </v>
          </cell>
          <cell r="N548" t="str">
            <v xml:space="preserve">General                                           </v>
          </cell>
          <cell r="O548">
            <v>840</v>
          </cell>
          <cell r="P548" t="str">
            <v xml:space="preserve">(3) Enfermedad Mensual N/Justif HT                </v>
          </cell>
          <cell r="Q548" t="str">
            <v xml:space="preserve">9165- AA VENTANA                                  </v>
          </cell>
          <cell r="S548" t="str">
            <v xml:space="preserve">MOD       </v>
          </cell>
        </row>
        <row r="549">
          <cell r="A549" t="str">
            <v>NS1919</v>
          </cell>
          <cell r="B549" t="str">
            <v>17/02/2012</v>
          </cell>
          <cell r="D549" t="str">
            <v>GIORGI, ANTONELLI NADIA ANTONELLA</v>
          </cell>
          <cell r="F549" t="str">
            <v>NS</v>
          </cell>
          <cell r="G549">
            <v>1919</v>
          </cell>
          <cell r="I549">
            <v>540</v>
          </cell>
          <cell r="J549">
            <v>540</v>
          </cell>
          <cell r="K549" t="str">
            <v>Producción Mañana</v>
          </cell>
          <cell r="M549" t="str">
            <v xml:space="preserve">Planta 1                                          </v>
          </cell>
          <cell r="N549" t="str">
            <v xml:space="preserve">General                                           </v>
          </cell>
          <cell r="O549">
            <v>104</v>
          </cell>
          <cell r="P549" t="str">
            <v xml:space="preserve">(2) Horas Llegada Tarde HT                        </v>
          </cell>
          <cell r="Q549" t="str">
            <v xml:space="preserve">9160-AA U EXTERIOR                                </v>
          </cell>
          <cell r="R549" t="str">
            <v>AIRE-UNID.EXTERIOR</v>
          </cell>
          <cell r="S549" t="str">
            <v xml:space="preserve">MOD       </v>
          </cell>
        </row>
        <row r="550">
          <cell r="A550" t="str">
            <v>NS1919</v>
          </cell>
          <cell r="B550" t="str">
            <v>17/02/2012</v>
          </cell>
          <cell r="D550" t="str">
            <v>GIORGI, ANTONELLI NADIA ANTONELLA</v>
          </cell>
          <cell r="F550" t="str">
            <v>NS</v>
          </cell>
          <cell r="G550">
            <v>1919</v>
          </cell>
          <cell r="I550">
            <v>540</v>
          </cell>
          <cell r="J550">
            <v>540</v>
          </cell>
          <cell r="K550" t="str">
            <v>Producción Mañana</v>
          </cell>
          <cell r="M550" t="str">
            <v xml:space="preserve">Planta 1                                          </v>
          </cell>
          <cell r="N550" t="str">
            <v xml:space="preserve">General                                           </v>
          </cell>
          <cell r="O550">
            <v>374</v>
          </cell>
          <cell r="P550" t="str">
            <v xml:space="preserve">(2) Horas Lic sin goce HT                         </v>
          </cell>
          <cell r="Q550" t="str">
            <v xml:space="preserve">9160-AA U EXTERIOR                                </v>
          </cell>
          <cell r="R550" t="str">
            <v>AIRE-UNID.EXTERIOR</v>
          </cell>
          <cell r="S550" t="str">
            <v xml:space="preserve">MOD       </v>
          </cell>
        </row>
        <row r="551">
          <cell r="A551" t="str">
            <v>NS1919</v>
          </cell>
          <cell r="B551" t="str">
            <v>17/02/2012</v>
          </cell>
          <cell r="D551" t="str">
            <v>GIORGI, ANTONELLI NADIA ANTONELLA</v>
          </cell>
          <cell r="F551" t="str">
            <v>NS</v>
          </cell>
          <cell r="G551">
            <v>1919</v>
          </cell>
          <cell r="I551">
            <v>540</v>
          </cell>
          <cell r="J551">
            <v>540</v>
          </cell>
          <cell r="K551" t="str">
            <v>Producción Mañana</v>
          </cell>
          <cell r="M551" t="str">
            <v xml:space="preserve">Planta 1                                          </v>
          </cell>
          <cell r="N551" t="str">
            <v xml:space="preserve">Planta 1                                          </v>
          </cell>
          <cell r="O551">
            <v>301</v>
          </cell>
          <cell r="P551" t="str">
            <v xml:space="preserve">REGIS                                             </v>
          </cell>
          <cell r="Q551" t="str">
            <v xml:space="preserve">9160-AA U EXTERIOR                                </v>
          </cell>
          <cell r="R551" t="str">
            <v>AIRE-UNID.EXTERIOR</v>
          </cell>
          <cell r="S551" t="str">
            <v xml:space="preserve">MOD       </v>
          </cell>
        </row>
        <row r="552">
          <cell r="A552" t="str">
            <v>NS1931</v>
          </cell>
          <cell r="B552" t="str">
            <v>17/02/2012</v>
          </cell>
          <cell r="D552" t="str">
            <v>VARA, ADRIAN EMMANUEL</v>
          </cell>
          <cell r="F552" t="str">
            <v>NS</v>
          </cell>
          <cell r="G552">
            <v>1931</v>
          </cell>
          <cell r="I552">
            <v>540</v>
          </cell>
          <cell r="J552">
            <v>567</v>
          </cell>
          <cell r="K552" t="str">
            <v>***Nuevo Produccion Tarde</v>
          </cell>
          <cell r="M552" t="str">
            <v xml:space="preserve">Planta 1                                          </v>
          </cell>
          <cell r="N552" t="str">
            <v xml:space="preserve">Planta 1                                          </v>
          </cell>
          <cell r="O552">
            <v>567</v>
          </cell>
          <cell r="P552" t="str">
            <v xml:space="preserve">REGIS                                             </v>
          </cell>
          <cell r="Q552" t="str">
            <v xml:space="preserve">9163-AA SOLDADURA Y DOBLADORA                     </v>
          </cell>
          <cell r="R552" t="str">
            <v>AIRE-SOLD.SUB.LINEA TARDE</v>
          </cell>
          <cell r="S552" t="str">
            <v xml:space="preserve">MOD       </v>
          </cell>
        </row>
        <row r="553">
          <cell r="A553" t="str">
            <v>NS1933</v>
          </cell>
          <cell r="B553" t="str">
            <v>17/02/2012</v>
          </cell>
          <cell r="D553" t="str">
            <v>ALCOBA, JOSE RICARDO</v>
          </cell>
          <cell r="F553" t="str">
            <v>NS</v>
          </cell>
          <cell r="G553">
            <v>1933</v>
          </cell>
          <cell r="I553">
            <v>540</v>
          </cell>
          <cell r="J553">
            <v>565</v>
          </cell>
          <cell r="K553" t="str">
            <v>Producción Mañana</v>
          </cell>
          <cell r="M553" t="str">
            <v xml:space="preserve">Planta 1                                          </v>
          </cell>
          <cell r="N553" t="str">
            <v xml:space="preserve">Planta 1                                          </v>
          </cell>
          <cell r="O553">
            <v>565</v>
          </cell>
          <cell r="P553" t="str">
            <v xml:space="preserve">REGIS                                             </v>
          </cell>
          <cell r="Q553" t="str">
            <v xml:space="preserve">9163-AA SOLDADURA Y DOBLADORA                     </v>
          </cell>
          <cell r="R553" t="str">
            <v>AIRE-UNID.EXTERIOR</v>
          </cell>
          <cell r="S553" t="str">
            <v xml:space="preserve">MOD       </v>
          </cell>
        </row>
        <row r="554">
          <cell r="A554" t="str">
            <v>NS1944</v>
          </cell>
          <cell r="B554" t="str">
            <v>17/02/2012</v>
          </cell>
          <cell r="D554" t="str">
            <v>RODRIGUEZ, CESAR GUILLERMO</v>
          </cell>
          <cell r="F554" t="str">
            <v>NS</v>
          </cell>
          <cell r="G554">
            <v>1944</v>
          </cell>
          <cell r="I554">
            <v>540</v>
          </cell>
          <cell r="J554">
            <v>774</v>
          </cell>
          <cell r="K554" t="str">
            <v>***Nuevo Produccion Tarde</v>
          </cell>
          <cell r="M554" t="str">
            <v xml:space="preserve">Planta 1                                          </v>
          </cell>
          <cell r="N554" t="str">
            <v xml:space="preserve">Planta 1                                          </v>
          </cell>
          <cell r="O554">
            <v>774</v>
          </cell>
          <cell r="P554" t="str">
            <v xml:space="preserve">REGIS                                             </v>
          </cell>
          <cell r="S554" t="str">
            <v xml:space="preserve">MOI       </v>
          </cell>
        </row>
        <row r="555">
          <cell r="A555" t="str">
            <v>NS1952</v>
          </cell>
          <cell r="B555" t="str">
            <v>17/02/2012</v>
          </cell>
          <cell r="D555" t="str">
            <v>MARTINEZ, MEDINA IVAN ADRIAN</v>
          </cell>
          <cell r="F555" t="str">
            <v>NS</v>
          </cell>
          <cell r="G555">
            <v>1952</v>
          </cell>
          <cell r="I555">
            <v>540</v>
          </cell>
          <cell r="J555">
            <v>553</v>
          </cell>
          <cell r="K555" t="str">
            <v>***Nuevo Produccion Tarde</v>
          </cell>
          <cell r="M555" t="str">
            <v xml:space="preserve">Planta 1                                          </v>
          </cell>
          <cell r="N555" t="str">
            <v xml:space="preserve">General                                           </v>
          </cell>
          <cell r="O555">
            <v>149</v>
          </cell>
          <cell r="P555" t="str">
            <v xml:space="preserve">(2) Horas Lic sin goce HT                         </v>
          </cell>
          <cell r="Q555" t="str">
            <v xml:space="preserve">9160-AA U EXTERIOR                                </v>
          </cell>
          <cell r="R555" t="str">
            <v>AIRE-UNID.EXTERIOR TARDE</v>
          </cell>
          <cell r="S555" t="str">
            <v xml:space="preserve">MOD       </v>
          </cell>
        </row>
        <row r="556">
          <cell r="A556" t="str">
            <v>NS1952</v>
          </cell>
          <cell r="B556" t="str">
            <v>17/02/2012</v>
          </cell>
          <cell r="D556" t="str">
            <v>MARTINEZ, MEDINA IVAN ADRIAN</v>
          </cell>
          <cell r="F556" t="str">
            <v>NS</v>
          </cell>
          <cell r="G556">
            <v>1952</v>
          </cell>
          <cell r="I556">
            <v>540</v>
          </cell>
          <cell r="J556">
            <v>553</v>
          </cell>
          <cell r="K556" t="str">
            <v>***Nuevo Produccion Tarde</v>
          </cell>
          <cell r="M556" t="str">
            <v xml:space="preserve">Planta 1                                          </v>
          </cell>
          <cell r="N556" t="str">
            <v xml:space="preserve">Planta 1                                          </v>
          </cell>
          <cell r="O556">
            <v>404</v>
          </cell>
          <cell r="P556" t="str">
            <v xml:space="preserve">REGIS                                             </v>
          </cell>
          <cell r="Q556" t="str">
            <v xml:space="preserve">9160-AA U EXTERIOR                                </v>
          </cell>
          <cell r="R556" t="str">
            <v>AIRE-UNID.EXTERIOR TARDE</v>
          </cell>
          <cell r="S556" t="str">
            <v xml:space="preserve">MOD       </v>
          </cell>
        </row>
        <row r="557">
          <cell r="A557" t="str">
            <v>NS1953</v>
          </cell>
          <cell r="B557" t="str">
            <v>17/02/2012</v>
          </cell>
          <cell r="D557" t="str">
            <v>ARTETA, IRIONDO GONZALO</v>
          </cell>
          <cell r="F557" t="str">
            <v>NS</v>
          </cell>
          <cell r="G557">
            <v>1953</v>
          </cell>
          <cell r="I557">
            <v>540</v>
          </cell>
          <cell r="J557">
            <v>544</v>
          </cell>
          <cell r="K557" t="str">
            <v>Producción Mañana</v>
          </cell>
          <cell r="M557" t="str">
            <v xml:space="preserve">Planta 1                                          </v>
          </cell>
          <cell r="N557" t="str">
            <v xml:space="preserve">General                                           </v>
          </cell>
          <cell r="O557">
            <v>10</v>
          </cell>
          <cell r="P557" t="str">
            <v xml:space="preserve">(2) Horas Llegada Tarde HT                        </v>
          </cell>
          <cell r="Q557" t="str">
            <v xml:space="preserve">9163-AA SOLDADURA Y DOBLADORA                     </v>
          </cell>
          <cell r="S557" t="str">
            <v xml:space="preserve">MOD       </v>
          </cell>
        </row>
        <row r="558">
          <cell r="A558" t="str">
            <v>NS1953</v>
          </cell>
          <cell r="B558" t="str">
            <v>17/02/2012</v>
          </cell>
          <cell r="D558" t="str">
            <v>ARTETA, IRIONDO GONZALO</v>
          </cell>
          <cell r="F558" t="str">
            <v>NS</v>
          </cell>
          <cell r="G558">
            <v>1953</v>
          </cell>
          <cell r="I558">
            <v>540</v>
          </cell>
          <cell r="J558">
            <v>544</v>
          </cell>
          <cell r="K558" t="str">
            <v>Producción Mañana</v>
          </cell>
          <cell r="M558" t="str">
            <v xml:space="preserve">Planta 1                                          </v>
          </cell>
          <cell r="N558" t="str">
            <v xml:space="preserve">Planta 1                                          </v>
          </cell>
          <cell r="O558">
            <v>534</v>
          </cell>
          <cell r="P558" t="str">
            <v xml:space="preserve">REGIS                                             </v>
          </cell>
          <cell r="Q558" t="str">
            <v xml:space="preserve">9163-AA SOLDADURA Y DOBLADORA                     </v>
          </cell>
          <cell r="S558" t="str">
            <v xml:space="preserve">MOD       </v>
          </cell>
        </row>
        <row r="559">
          <cell r="A559" t="str">
            <v>NS1957</v>
          </cell>
          <cell r="B559" t="str">
            <v>17/02/2012</v>
          </cell>
          <cell r="D559" t="str">
            <v>SANTANA, AGUILAR JOSE NICOLAS</v>
          </cell>
          <cell r="F559" t="str">
            <v>NS</v>
          </cell>
          <cell r="G559">
            <v>1957</v>
          </cell>
          <cell r="I559">
            <v>540</v>
          </cell>
          <cell r="J559">
            <v>770</v>
          </cell>
          <cell r="K559" t="str">
            <v>***Nuevo Produccion Tarde</v>
          </cell>
          <cell r="M559" t="str">
            <v xml:space="preserve">Planta 1                                          </v>
          </cell>
          <cell r="N559" t="str">
            <v xml:space="preserve">Planta 1                                          </v>
          </cell>
          <cell r="O559">
            <v>770</v>
          </cell>
          <cell r="P559" t="str">
            <v xml:space="preserve">REGIS                                             </v>
          </cell>
          <cell r="Q559" t="str">
            <v xml:space="preserve">9160-AA U EXTERIOR                                </v>
          </cell>
          <cell r="S559" t="str">
            <v xml:space="preserve">MOD       </v>
          </cell>
        </row>
        <row r="560">
          <cell r="A560" t="str">
            <v>NS1960</v>
          </cell>
          <cell r="B560" t="str">
            <v>17/02/2012</v>
          </cell>
          <cell r="D560" t="str">
            <v>CARRIZO, JUAN HECTOR</v>
          </cell>
          <cell r="F560" t="str">
            <v>NS</v>
          </cell>
          <cell r="G560">
            <v>1960</v>
          </cell>
          <cell r="I560">
            <v>540</v>
          </cell>
          <cell r="J560">
            <v>446</v>
          </cell>
          <cell r="K560" t="str">
            <v>Lu Vi 18 hs a 3 hs LUNES</v>
          </cell>
          <cell r="M560" t="str">
            <v xml:space="preserve">Planta 1                                          </v>
          </cell>
          <cell r="N560" t="str">
            <v xml:space="preserve">Planta 1                                          </v>
          </cell>
          <cell r="O560">
            <v>446</v>
          </cell>
          <cell r="P560" t="str">
            <v xml:space="preserve">REGIS                                             </v>
          </cell>
          <cell r="S560" t="str">
            <v xml:space="preserve">MOI       </v>
          </cell>
        </row>
        <row r="561">
          <cell r="A561" t="str">
            <v>NS1961</v>
          </cell>
          <cell r="B561" t="str">
            <v>17/02/2012</v>
          </cell>
          <cell r="D561" t="str">
            <v>JARA, TORRES GABRIEL EZEQUIEL</v>
          </cell>
          <cell r="F561" t="str">
            <v>NS</v>
          </cell>
          <cell r="G561">
            <v>1961</v>
          </cell>
          <cell r="I561">
            <v>0</v>
          </cell>
          <cell r="J561">
            <v>587</v>
          </cell>
          <cell r="K561" t="str">
            <v>***Nuevo Do Ju 22hs a 7hs DOMINGO</v>
          </cell>
          <cell r="M561" t="str">
            <v xml:space="preserve">Planta 1                                          </v>
          </cell>
          <cell r="N561" t="str">
            <v xml:space="preserve">Planta 1                                          </v>
          </cell>
          <cell r="O561">
            <v>587</v>
          </cell>
          <cell r="P561" t="str">
            <v xml:space="preserve">REGIS                                             </v>
          </cell>
          <cell r="Q561" t="str">
            <v xml:space="preserve">9163-AA SOLDADURA Y DOBLADORA                     </v>
          </cell>
          <cell r="S561" t="str">
            <v xml:space="preserve">MOD       </v>
          </cell>
        </row>
        <row r="562">
          <cell r="A562" t="str">
            <v>NS1962</v>
          </cell>
          <cell r="B562" t="str">
            <v>17/02/2012</v>
          </cell>
          <cell r="D562" t="str">
            <v>PRADO, GERARDO EUSEBIO</v>
          </cell>
          <cell r="F562" t="str">
            <v>NS</v>
          </cell>
          <cell r="G562">
            <v>1962</v>
          </cell>
          <cell r="I562">
            <v>540</v>
          </cell>
          <cell r="J562">
            <v>557</v>
          </cell>
          <cell r="K562" t="str">
            <v>***Nuevo Produccion Tarde</v>
          </cell>
          <cell r="M562" t="str">
            <v xml:space="preserve">Planta 1                                          </v>
          </cell>
          <cell r="N562" t="str">
            <v xml:space="preserve">General                                           </v>
          </cell>
          <cell r="O562">
            <v>136</v>
          </cell>
          <cell r="P562" t="str">
            <v xml:space="preserve">(2) Horas Lic sin goce HT                         </v>
          </cell>
          <cell r="Q562" t="str">
            <v xml:space="preserve">9160-AA U EXTERIOR                                </v>
          </cell>
          <cell r="S562" t="str">
            <v xml:space="preserve">MOD       </v>
          </cell>
        </row>
        <row r="563">
          <cell r="A563" t="str">
            <v>NS1962</v>
          </cell>
          <cell r="B563" t="str">
            <v>17/02/2012</v>
          </cell>
          <cell r="D563" t="str">
            <v>PRADO, GERARDO EUSEBIO</v>
          </cell>
          <cell r="F563" t="str">
            <v>NS</v>
          </cell>
          <cell r="G563">
            <v>1962</v>
          </cell>
          <cell r="I563">
            <v>540</v>
          </cell>
          <cell r="J563">
            <v>557</v>
          </cell>
          <cell r="K563" t="str">
            <v>***Nuevo Produccion Tarde</v>
          </cell>
          <cell r="M563" t="str">
            <v xml:space="preserve">Planta 1                                          </v>
          </cell>
          <cell r="N563" t="str">
            <v xml:space="preserve">Planta 1                                          </v>
          </cell>
          <cell r="O563">
            <v>421</v>
          </cell>
          <cell r="P563" t="str">
            <v xml:space="preserve">REGIS                                             </v>
          </cell>
          <cell r="Q563" t="str">
            <v xml:space="preserve">9160-AA U EXTERIOR                                </v>
          </cell>
          <cell r="S563" t="str">
            <v xml:space="preserve">MOD       </v>
          </cell>
        </row>
        <row r="564">
          <cell r="A564" t="str">
            <v>NS1966</v>
          </cell>
          <cell r="B564" t="str">
            <v>17/02/2012</v>
          </cell>
          <cell r="D564" t="str">
            <v>ANSELMINO, SERGIO HORACIO</v>
          </cell>
          <cell r="F564" t="str">
            <v>NS</v>
          </cell>
          <cell r="G564">
            <v>1966</v>
          </cell>
          <cell r="I564">
            <v>540</v>
          </cell>
          <cell r="J564">
            <v>540</v>
          </cell>
          <cell r="K564" t="str">
            <v>***Nuevo Produccion Tarde</v>
          </cell>
          <cell r="M564" t="str">
            <v xml:space="preserve">Planta 1                                          </v>
          </cell>
          <cell r="N564" t="str">
            <v xml:space="preserve">General                                           </v>
          </cell>
          <cell r="O564">
            <v>1200</v>
          </cell>
          <cell r="P564" t="str">
            <v xml:space="preserve">(3) Accidente HT                                  </v>
          </cell>
          <cell r="S564" t="str">
            <v xml:space="preserve">MOI       </v>
          </cell>
        </row>
        <row r="565">
          <cell r="A565" t="str">
            <v>NS1967</v>
          </cell>
          <cell r="B565" t="str">
            <v>17/02/2012</v>
          </cell>
          <cell r="D565" t="str">
            <v>FULLANA, CESAR MAXIMILIANO</v>
          </cell>
          <cell r="F565" t="str">
            <v>NS</v>
          </cell>
          <cell r="G565">
            <v>1967</v>
          </cell>
          <cell r="I565">
            <v>540</v>
          </cell>
          <cell r="J565">
            <v>542</v>
          </cell>
          <cell r="K565" t="str">
            <v>Producción Mañana</v>
          </cell>
          <cell r="M565" t="str">
            <v xml:space="preserve">Planta 1                                          </v>
          </cell>
          <cell r="N565" t="str">
            <v xml:space="preserve">Planta 1                                          </v>
          </cell>
          <cell r="O565">
            <v>542</v>
          </cell>
          <cell r="P565" t="str">
            <v xml:space="preserve">REGIS                                             </v>
          </cell>
          <cell r="Q565" t="str">
            <v xml:space="preserve">9163-AA SOLDADURA Y DOBLADORA                     </v>
          </cell>
          <cell r="R565" t="str">
            <v>AIRE-SOLDADURA</v>
          </cell>
          <cell r="S565" t="str">
            <v xml:space="preserve">MOD       </v>
          </cell>
        </row>
        <row r="566">
          <cell r="A566" t="str">
            <v>NS1977</v>
          </cell>
          <cell r="B566" t="str">
            <v>17/02/2012</v>
          </cell>
          <cell r="D566" t="str">
            <v>PARRY, KARLA ANDREA</v>
          </cell>
          <cell r="F566" t="str">
            <v>NS</v>
          </cell>
          <cell r="G566">
            <v>1977</v>
          </cell>
          <cell r="I566">
            <v>540</v>
          </cell>
          <cell r="J566">
            <v>549</v>
          </cell>
          <cell r="K566" t="str">
            <v>***Nuevo Produccion Tarde</v>
          </cell>
          <cell r="M566" t="str">
            <v xml:space="preserve">Planta 1                                          </v>
          </cell>
          <cell r="N566" t="str">
            <v xml:space="preserve">General                                           </v>
          </cell>
          <cell r="O566">
            <v>230</v>
          </cell>
          <cell r="P566" t="str">
            <v xml:space="preserve">(2) Horas Lic sin goce HT                         </v>
          </cell>
          <cell r="Q566" t="str">
            <v xml:space="preserve">9160-AA U EXTERIOR                                </v>
          </cell>
          <cell r="S566" t="str">
            <v xml:space="preserve">MOD       </v>
          </cell>
        </row>
        <row r="567">
          <cell r="A567" t="str">
            <v>NS1977</v>
          </cell>
          <cell r="B567" t="str">
            <v>17/02/2012</v>
          </cell>
          <cell r="D567" t="str">
            <v>PARRY, KARLA ANDREA</v>
          </cell>
          <cell r="F567" t="str">
            <v>NS</v>
          </cell>
          <cell r="G567">
            <v>1977</v>
          </cell>
          <cell r="I567">
            <v>540</v>
          </cell>
          <cell r="J567">
            <v>549</v>
          </cell>
          <cell r="K567" t="str">
            <v>***Nuevo Produccion Tarde</v>
          </cell>
          <cell r="M567" t="str">
            <v xml:space="preserve">Planta 1                                          </v>
          </cell>
          <cell r="N567" t="str">
            <v xml:space="preserve">Planta 1                                          </v>
          </cell>
          <cell r="O567">
            <v>319</v>
          </cell>
          <cell r="P567" t="str">
            <v xml:space="preserve">REGIS                                             </v>
          </cell>
          <cell r="Q567" t="str">
            <v xml:space="preserve">9160-AA U EXTERIOR                                </v>
          </cell>
          <cell r="S567" t="str">
            <v xml:space="preserve">MOD       </v>
          </cell>
        </row>
        <row r="568">
          <cell r="A568" t="str">
            <v>NS1978</v>
          </cell>
          <cell r="B568" t="str">
            <v>17/02/2012</v>
          </cell>
          <cell r="D568" t="str">
            <v>OVANDO, MIRIAM ALEJANDRA</v>
          </cell>
          <cell r="F568" t="str">
            <v>NS</v>
          </cell>
          <cell r="G568">
            <v>1978</v>
          </cell>
          <cell r="I568">
            <v>540</v>
          </cell>
          <cell r="J568">
            <v>543</v>
          </cell>
          <cell r="K568" t="str">
            <v>Producción Mañana</v>
          </cell>
          <cell r="M568" t="str">
            <v xml:space="preserve">Planta 1                                          </v>
          </cell>
          <cell r="N568" t="str">
            <v xml:space="preserve">Planta 1                                          </v>
          </cell>
          <cell r="O568">
            <v>543</v>
          </cell>
          <cell r="P568" t="str">
            <v xml:space="preserve">REGIS                                             </v>
          </cell>
          <cell r="Q568" t="str">
            <v xml:space="preserve">9159-AA U  INTERIOR                               </v>
          </cell>
          <cell r="R568" t="str">
            <v>AIRE-INS.ML</v>
          </cell>
          <cell r="S568" t="str">
            <v xml:space="preserve">MOD       </v>
          </cell>
        </row>
        <row r="569">
          <cell r="A569" t="str">
            <v>NS1980</v>
          </cell>
          <cell r="B569" t="str">
            <v>17/02/2012</v>
          </cell>
          <cell r="D569" t="str">
            <v>GALARZA, CINTIA VERONICA</v>
          </cell>
          <cell r="F569" t="str">
            <v>NS</v>
          </cell>
          <cell r="G569">
            <v>1980</v>
          </cell>
          <cell r="I569">
            <v>540</v>
          </cell>
          <cell r="J569">
            <v>562</v>
          </cell>
          <cell r="K569" t="str">
            <v>Producción Mañana</v>
          </cell>
          <cell r="M569" t="str">
            <v xml:space="preserve">Planta 1                                          </v>
          </cell>
          <cell r="N569" t="str">
            <v xml:space="preserve">Planta 1                                          </v>
          </cell>
          <cell r="O569">
            <v>562</v>
          </cell>
          <cell r="P569" t="str">
            <v xml:space="preserve">REGIS                                             </v>
          </cell>
          <cell r="Q569" t="str">
            <v xml:space="preserve">9160-AA U EXTERIOR                                </v>
          </cell>
          <cell r="R569" t="str">
            <v>AIRE-UNID.EXTERIOR</v>
          </cell>
          <cell r="S569" t="str">
            <v xml:space="preserve">MOD       </v>
          </cell>
        </row>
        <row r="570">
          <cell r="A570" t="str">
            <v>NS1992</v>
          </cell>
          <cell r="B570" t="str">
            <v>17/02/2012</v>
          </cell>
          <cell r="D570" t="str">
            <v>RIOS, JONATAN GABRIEL</v>
          </cell>
          <cell r="F570" t="str">
            <v>NS</v>
          </cell>
          <cell r="G570">
            <v>1992</v>
          </cell>
          <cell r="I570">
            <v>540</v>
          </cell>
          <cell r="J570">
            <v>401</v>
          </cell>
          <cell r="K570" t="str">
            <v>***Nuevo Produccion Tarde</v>
          </cell>
          <cell r="M570" t="str">
            <v xml:space="preserve">Planta 1                                          </v>
          </cell>
          <cell r="N570" t="str">
            <v xml:space="preserve">Planta 1                                          </v>
          </cell>
          <cell r="O570">
            <v>401</v>
          </cell>
          <cell r="P570" t="str">
            <v xml:space="preserve">REGIS                                             </v>
          </cell>
          <cell r="S570" t="str">
            <v xml:space="preserve">MOI       </v>
          </cell>
        </row>
        <row r="571">
          <cell r="A571" t="str">
            <v>NS1993</v>
          </cell>
          <cell r="B571" t="str">
            <v>17/02/2012</v>
          </cell>
          <cell r="D571" t="str">
            <v>TOMAS, DANIEL NICOLAS</v>
          </cell>
          <cell r="F571" t="str">
            <v>NS</v>
          </cell>
          <cell r="G571">
            <v>1993</v>
          </cell>
          <cell r="I571">
            <v>540</v>
          </cell>
          <cell r="J571">
            <v>555</v>
          </cell>
          <cell r="K571" t="str">
            <v>Producción Mañana</v>
          </cell>
          <cell r="M571" t="str">
            <v xml:space="preserve">Planta 1                                          </v>
          </cell>
          <cell r="N571" t="str">
            <v xml:space="preserve">General                                           </v>
          </cell>
          <cell r="O571">
            <v>2</v>
          </cell>
          <cell r="P571" t="str">
            <v xml:space="preserve">(2) Horas Llegada Tarde HT                        </v>
          </cell>
          <cell r="Q571" t="str">
            <v xml:space="preserve">9163-AA SOLDADURA Y DOBLADORA                     </v>
          </cell>
          <cell r="R571" t="str">
            <v>AIRE-DOBLA-MANANA</v>
          </cell>
          <cell r="S571" t="str">
            <v xml:space="preserve">MOD       </v>
          </cell>
        </row>
        <row r="572">
          <cell r="A572" t="str">
            <v>NS1993</v>
          </cell>
          <cell r="B572" t="str">
            <v>17/02/2012</v>
          </cell>
          <cell r="D572" t="str">
            <v>TOMAS, DANIEL NICOLAS</v>
          </cell>
          <cell r="F572" t="str">
            <v>NS</v>
          </cell>
          <cell r="G572">
            <v>1993</v>
          </cell>
          <cell r="I572">
            <v>540</v>
          </cell>
          <cell r="J572">
            <v>555</v>
          </cell>
          <cell r="K572" t="str">
            <v>Producción Mañana</v>
          </cell>
          <cell r="M572" t="str">
            <v xml:space="preserve">Planta 1                                          </v>
          </cell>
          <cell r="N572" t="str">
            <v xml:space="preserve">General                                           </v>
          </cell>
          <cell r="O572">
            <v>72</v>
          </cell>
          <cell r="P572" t="str">
            <v xml:space="preserve">(2) Horas Lic sin goce HT                         </v>
          </cell>
          <cell r="Q572" t="str">
            <v xml:space="preserve">9163-AA SOLDADURA Y DOBLADORA                     </v>
          </cell>
          <cell r="R572" t="str">
            <v>AIRE-DOBLA-MANANA</v>
          </cell>
          <cell r="S572" t="str">
            <v xml:space="preserve">MOD       </v>
          </cell>
        </row>
        <row r="573">
          <cell r="A573" t="str">
            <v>NS1993</v>
          </cell>
          <cell r="B573" t="str">
            <v>17/02/2012</v>
          </cell>
          <cell r="D573" t="str">
            <v>TOMAS, DANIEL NICOLAS</v>
          </cell>
          <cell r="F573" t="str">
            <v>NS</v>
          </cell>
          <cell r="G573">
            <v>1993</v>
          </cell>
          <cell r="I573">
            <v>540</v>
          </cell>
          <cell r="J573">
            <v>555</v>
          </cell>
          <cell r="K573" t="str">
            <v>Producción Mañana</v>
          </cell>
          <cell r="M573" t="str">
            <v xml:space="preserve">Planta 1                                          </v>
          </cell>
          <cell r="N573" t="str">
            <v xml:space="preserve">Planta 1                                          </v>
          </cell>
          <cell r="O573">
            <v>1036</v>
          </cell>
          <cell r="P573" t="str">
            <v xml:space="preserve">REGIS                                             </v>
          </cell>
          <cell r="Q573" t="str">
            <v xml:space="preserve">9163-AA SOLDADURA Y DOBLADORA                     </v>
          </cell>
          <cell r="R573" t="str">
            <v>AIRE-DOBLA-MANANA</v>
          </cell>
          <cell r="S573" t="str">
            <v xml:space="preserve">MOD       </v>
          </cell>
        </row>
        <row r="574">
          <cell r="A574" t="str">
            <v>NS1994</v>
          </cell>
          <cell r="B574" t="str">
            <v>17/02/2012</v>
          </cell>
          <cell r="D574" t="str">
            <v>LOPEZ, ERIC HERNAN</v>
          </cell>
          <cell r="F574" t="str">
            <v>NS</v>
          </cell>
          <cell r="G574">
            <v>1994</v>
          </cell>
          <cell r="I574">
            <v>540</v>
          </cell>
          <cell r="J574">
            <v>550</v>
          </cell>
          <cell r="K574" t="str">
            <v>Producción Mañana</v>
          </cell>
          <cell r="M574" t="str">
            <v xml:space="preserve">Planta 1                                          </v>
          </cell>
          <cell r="N574" t="str">
            <v xml:space="preserve">Planta 1                                          </v>
          </cell>
          <cell r="O574">
            <v>550</v>
          </cell>
          <cell r="P574" t="str">
            <v xml:space="preserve">REGIS                                             </v>
          </cell>
          <cell r="Q574" t="str">
            <v xml:space="preserve">9165- AA VENTANA                                  </v>
          </cell>
          <cell r="R574" t="str">
            <v>AIRE-VENTANA</v>
          </cell>
          <cell r="S574" t="str">
            <v xml:space="preserve">MOD       </v>
          </cell>
        </row>
        <row r="575">
          <cell r="A575" t="str">
            <v>NS1995</v>
          </cell>
          <cell r="B575" t="str">
            <v>17/02/2012</v>
          </cell>
          <cell r="D575" t="str">
            <v>LEIVA, JONATAN MATIAS</v>
          </cell>
          <cell r="F575" t="str">
            <v>NS</v>
          </cell>
          <cell r="G575">
            <v>1995</v>
          </cell>
          <cell r="I575">
            <v>540</v>
          </cell>
          <cell r="J575">
            <v>562</v>
          </cell>
          <cell r="K575" t="str">
            <v>***Nuevo Produccion Tarde</v>
          </cell>
          <cell r="M575" t="str">
            <v xml:space="preserve">Planta 1                                          </v>
          </cell>
          <cell r="N575" t="str">
            <v xml:space="preserve">General                                           </v>
          </cell>
          <cell r="O575">
            <v>145</v>
          </cell>
          <cell r="P575" t="str">
            <v xml:space="preserve">(2) Horas Lic sin goce HT                         </v>
          </cell>
          <cell r="R575" t="str">
            <v>AIRE-UNID.EXTERIOR TARDE</v>
          </cell>
          <cell r="S575" t="str">
            <v xml:space="preserve">MOI       </v>
          </cell>
        </row>
        <row r="576">
          <cell r="A576" t="str">
            <v>NS1995</v>
          </cell>
          <cell r="B576" t="str">
            <v>17/02/2012</v>
          </cell>
          <cell r="D576" t="str">
            <v>LEIVA, JONATAN MATIAS</v>
          </cell>
          <cell r="F576" t="str">
            <v>NS</v>
          </cell>
          <cell r="G576">
            <v>1995</v>
          </cell>
          <cell r="I576">
            <v>540</v>
          </cell>
          <cell r="J576">
            <v>562</v>
          </cell>
          <cell r="K576" t="str">
            <v>***Nuevo Produccion Tarde</v>
          </cell>
          <cell r="M576" t="str">
            <v xml:space="preserve">Planta 1                                          </v>
          </cell>
          <cell r="N576" t="str">
            <v xml:space="preserve">Planta 1                                          </v>
          </cell>
          <cell r="O576">
            <v>417</v>
          </cell>
          <cell r="P576" t="str">
            <v xml:space="preserve">REGIS                                             </v>
          </cell>
          <cell r="R576" t="str">
            <v>AIRE-UNID.EXTERIOR TARDE</v>
          </cell>
          <cell r="S576" t="str">
            <v xml:space="preserve">MOI       </v>
          </cell>
        </row>
        <row r="577">
          <cell r="A577" t="str">
            <v>NS1996</v>
          </cell>
          <cell r="B577" t="str">
            <v>17/02/2012</v>
          </cell>
          <cell r="D577" t="str">
            <v>FERNANDEZ, MARIANO GASTON</v>
          </cell>
          <cell r="F577" t="str">
            <v>NS</v>
          </cell>
          <cell r="G577">
            <v>1996</v>
          </cell>
          <cell r="I577">
            <v>540</v>
          </cell>
          <cell r="J577">
            <v>553</v>
          </cell>
          <cell r="K577" t="str">
            <v>***Nuevo Produccion Tarde</v>
          </cell>
          <cell r="M577" t="str">
            <v xml:space="preserve">Planta 1                                          </v>
          </cell>
          <cell r="N577" t="str">
            <v xml:space="preserve">General                                           </v>
          </cell>
          <cell r="O577">
            <v>149</v>
          </cell>
          <cell r="P577" t="str">
            <v xml:space="preserve">(2) Horas Lic sin goce HT                         </v>
          </cell>
          <cell r="Q577" t="str">
            <v xml:space="preserve">9160-AA U EXTERIOR                                </v>
          </cell>
          <cell r="R577" t="str">
            <v>AIRE-UNID.EXTERIOR TARDE</v>
          </cell>
          <cell r="S577" t="str">
            <v xml:space="preserve">MOD       </v>
          </cell>
        </row>
        <row r="578">
          <cell r="A578" t="str">
            <v>NS1996</v>
          </cell>
          <cell r="B578" t="str">
            <v>17/02/2012</v>
          </cell>
          <cell r="D578" t="str">
            <v>FERNANDEZ, MARIANO GASTON</v>
          </cell>
          <cell r="F578" t="str">
            <v>NS</v>
          </cell>
          <cell r="G578">
            <v>1996</v>
          </cell>
          <cell r="I578">
            <v>540</v>
          </cell>
          <cell r="J578">
            <v>553</v>
          </cell>
          <cell r="K578" t="str">
            <v>***Nuevo Produccion Tarde</v>
          </cell>
          <cell r="M578" t="str">
            <v xml:space="preserve">Planta 1                                          </v>
          </cell>
          <cell r="N578" t="str">
            <v xml:space="preserve">Planta 1                                          </v>
          </cell>
          <cell r="O578">
            <v>404</v>
          </cell>
          <cell r="P578" t="str">
            <v xml:space="preserve">REGIS                                             </v>
          </cell>
          <cell r="Q578" t="str">
            <v xml:space="preserve">9160-AA U EXTERIOR                                </v>
          </cell>
          <cell r="R578" t="str">
            <v>AIRE-UNID.EXTERIOR TARDE</v>
          </cell>
          <cell r="S578" t="str">
            <v xml:space="preserve">MOD       </v>
          </cell>
        </row>
        <row r="579">
          <cell r="A579" t="str">
            <v>NS1998</v>
          </cell>
          <cell r="B579" t="str">
            <v>17/02/2012</v>
          </cell>
          <cell r="D579" t="str">
            <v>LOPEZ, ALFREDO FABIAN</v>
          </cell>
          <cell r="F579" t="str">
            <v>NS</v>
          </cell>
          <cell r="G579">
            <v>1998</v>
          </cell>
          <cell r="I579">
            <v>540</v>
          </cell>
          <cell r="J579">
            <v>727</v>
          </cell>
          <cell r="K579" t="str">
            <v>Producción Mañana</v>
          </cell>
          <cell r="M579" t="str">
            <v xml:space="preserve">Planta 1                                          </v>
          </cell>
          <cell r="N579" t="str">
            <v xml:space="preserve">General                                           </v>
          </cell>
          <cell r="O579">
            <v>28</v>
          </cell>
          <cell r="P579" t="str">
            <v xml:space="preserve">(2) Horas Llegada Tarde HT                        </v>
          </cell>
          <cell r="S579" t="str">
            <v xml:space="preserve">MOI       </v>
          </cell>
        </row>
        <row r="580">
          <cell r="A580" t="str">
            <v>NS1998</v>
          </cell>
          <cell r="B580" t="str">
            <v>17/02/2012</v>
          </cell>
          <cell r="D580" t="str">
            <v>LOPEZ, ALFREDO FABIAN</v>
          </cell>
          <cell r="F580" t="str">
            <v>NS</v>
          </cell>
          <cell r="G580">
            <v>1998</v>
          </cell>
          <cell r="I580">
            <v>540</v>
          </cell>
          <cell r="J580">
            <v>727</v>
          </cell>
          <cell r="K580" t="str">
            <v>Producción Mañana</v>
          </cell>
          <cell r="M580" t="str">
            <v xml:space="preserve">Planta 1                                          </v>
          </cell>
          <cell r="N580" t="str">
            <v xml:space="preserve">Planta 1                                          </v>
          </cell>
          <cell r="O580">
            <v>699</v>
          </cell>
          <cell r="P580" t="str">
            <v xml:space="preserve">REGIS                                             </v>
          </cell>
          <cell r="S580" t="str">
            <v xml:space="preserve">MOI       </v>
          </cell>
        </row>
        <row r="581">
          <cell r="A581" t="str">
            <v>NS2000</v>
          </cell>
          <cell r="B581" t="str">
            <v>17/02/2012</v>
          </cell>
          <cell r="D581" t="str">
            <v>ARABEL, JONATHAN FEDERICO</v>
          </cell>
          <cell r="F581" t="str">
            <v>NS</v>
          </cell>
          <cell r="G581">
            <v>2000</v>
          </cell>
          <cell r="I581">
            <v>540</v>
          </cell>
          <cell r="J581">
            <v>545</v>
          </cell>
          <cell r="K581" t="str">
            <v>***Nuevo Produccion Tarde</v>
          </cell>
          <cell r="M581" t="str">
            <v xml:space="preserve">Planta 1                                          </v>
          </cell>
          <cell r="N581" t="str">
            <v xml:space="preserve">General                                           </v>
          </cell>
          <cell r="O581">
            <v>142</v>
          </cell>
          <cell r="P581" t="str">
            <v xml:space="preserve">(2) Horas Lic sin goce HT                         </v>
          </cell>
          <cell r="Q581" t="str">
            <v xml:space="preserve">9160-AA U EXTERIOR                                </v>
          </cell>
          <cell r="S581" t="str">
            <v xml:space="preserve">MOD       </v>
          </cell>
        </row>
        <row r="582">
          <cell r="A582" t="str">
            <v>NS2000</v>
          </cell>
          <cell r="B582" t="str">
            <v>17/02/2012</v>
          </cell>
          <cell r="D582" t="str">
            <v>ARABEL, JONATHAN FEDERICO</v>
          </cell>
          <cell r="F582" t="str">
            <v>NS</v>
          </cell>
          <cell r="G582">
            <v>2000</v>
          </cell>
          <cell r="I582">
            <v>540</v>
          </cell>
          <cell r="J582">
            <v>545</v>
          </cell>
          <cell r="K582" t="str">
            <v>***Nuevo Produccion Tarde</v>
          </cell>
          <cell r="M582" t="str">
            <v xml:space="preserve">Planta 1                                          </v>
          </cell>
          <cell r="N582" t="str">
            <v xml:space="preserve">Planta 1                                          </v>
          </cell>
          <cell r="O582">
            <v>403</v>
          </cell>
          <cell r="P582" t="str">
            <v xml:space="preserve">REGIS                                             </v>
          </cell>
          <cell r="Q582" t="str">
            <v xml:space="preserve">9160-AA U EXTERIOR                                </v>
          </cell>
          <cell r="S582" t="str">
            <v xml:space="preserve">MOD       </v>
          </cell>
        </row>
        <row r="583">
          <cell r="A583" t="str">
            <v>NS2003</v>
          </cell>
          <cell r="B583" t="str">
            <v>17/02/2012</v>
          </cell>
          <cell r="D583" t="str">
            <v>CHAVEZ, FERNANDO JAVIER</v>
          </cell>
          <cell r="F583" t="str">
            <v>NS</v>
          </cell>
          <cell r="G583">
            <v>2003</v>
          </cell>
          <cell r="I583">
            <v>540</v>
          </cell>
          <cell r="J583">
            <v>568</v>
          </cell>
          <cell r="K583" t="str">
            <v>***Nuevo Produccion Tarde</v>
          </cell>
          <cell r="M583" t="str">
            <v xml:space="preserve">Planta 1                                          </v>
          </cell>
          <cell r="N583" t="str">
            <v xml:space="preserve">Planta 1                                          </v>
          </cell>
          <cell r="O583">
            <v>1136</v>
          </cell>
          <cell r="P583" t="str">
            <v xml:space="preserve">REGIS                                             </v>
          </cell>
          <cell r="Q583" t="str">
            <v xml:space="preserve">9159-AA U  INTERIOR                               </v>
          </cell>
          <cell r="S583" t="str">
            <v xml:space="preserve">MOD       </v>
          </cell>
        </row>
        <row r="584">
          <cell r="A584" t="str">
            <v>NS2009</v>
          </cell>
          <cell r="B584" t="str">
            <v>17/02/2012</v>
          </cell>
          <cell r="D584" t="str">
            <v>PALAVECINO, JONATAN DANIEL</v>
          </cell>
          <cell r="F584" t="str">
            <v>NS</v>
          </cell>
          <cell r="G584">
            <v>2009</v>
          </cell>
          <cell r="I584">
            <v>540</v>
          </cell>
          <cell r="J584">
            <v>549</v>
          </cell>
          <cell r="K584" t="str">
            <v>Producción Mañana</v>
          </cell>
          <cell r="M584" t="str">
            <v xml:space="preserve">Planta 1                                          </v>
          </cell>
          <cell r="N584" t="str">
            <v xml:space="preserve">Planta 1                                          </v>
          </cell>
          <cell r="O584">
            <v>549</v>
          </cell>
          <cell r="P584" t="str">
            <v xml:space="preserve">REGIS                                             </v>
          </cell>
          <cell r="Q584" t="str">
            <v xml:space="preserve">9163-AA SOLDADURA Y DOBLADORA                     </v>
          </cell>
          <cell r="R584" t="str">
            <v>AIRE-SOLDADURA</v>
          </cell>
          <cell r="S584" t="str">
            <v xml:space="preserve">MOD       </v>
          </cell>
        </row>
        <row r="585">
          <cell r="A585" t="str">
            <v>NS2016</v>
          </cell>
          <cell r="B585" t="str">
            <v>17/02/2012</v>
          </cell>
          <cell r="D585" t="str">
            <v>BARRIOS, CARLOS</v>
          </cell>
          <cell r="F585" t="str">
            <v>NS</v>
          </cell>
          <cell r="G585">
            <v>2016</v>
          </cell>
          <cell r="I585">
            <v>540</v>
          </cell>
          <cell r="J585">
            <v>560</v>
          </cell>
          <cell r="K585" t="str">
            <v>Producción Mañana</v>
          </cell>
          <cell r="M585" t="str">
            <v xml:space="preserve">Planta 1                                          </v>
          </cell>
          <cell r="N585" t="str">
            <v xml:space="preserve">Planta 1                                          </v>
          </cell>
          <cell r="O585">
            <v>560</v>
          </cell>
          <cell r="P585" t="str">
            <v xml:space="preserve">REGIS                                             </v>
          </cell>
          <cell r="Q585" t="str">
            <v xml:space="preserve">9163-AA SOLDADURA Y DOBLADORA                     </v>
          </cell>
          <cell r="R585" t="str">
            <v>AIRE-UNID.EXTERIOR</v>
          </cell>
          <cell r="S585" t="str">
            <v xml:space="preserve">MOD       </v>
          </cell>
        </row>
        <row r="586">
          <cell r="A586" t="str">
            <v>NS2018</v>
          </cell>
          <cell r="B586" t="str">
            <v>17/02/2012</v>
          </cell>
          <cell r="D586" t="str">
            <v>ALZOGARAY, LUCAS DAVID</v>
          </cell>
          <cell r="F586" t="str">
            <v>NS</v>
          </cell>
          <cell r="G586">
            <v>2018</v>
          </cell>
          <cell r="I586">
            <v>540</v>
          </cell>
          <cell r="J586">
            <v>549</v>
          </cell>
          <cell r="K586" t="str">
            <v>***Nuevo Produccion Tarde</v>
          </cell>
          <cell r="M586" t="str">
            <v xml:space="preserve">Planta 1                                          </v>
          </cell>
          <cell r="N586" t="str">
            <v xml:space="preserve">General                                           </v>
          </cell>
          <cell r="O586">
            <v>117</v>
          </cell>
          <cell r="P586" t="str">
            <v xml:space="preserve">(2) Horas Lic sin goce HT                         </v>
          </cell>
          <cell r="Q586" t="str">
            <v xml:space="preserve">9163-AA SOLDADURA Y DOBLADORA                     </v>
          </cell>
          <cell r="S586" t="str">
            <v xml:space="preserve">MOD       </v>
          </cell>
        </row>
        <row r="587">
          <cell r="A587" t="str">
            <v>NS2018</v>
          </cell>
          <cell r="B587" t="str">
            <v>17/02/2012</v>
          </cell>
          <cell r="D587" t="str">
            <v>ALZOGARAY, LUCAS DAVID</v>
          </cell>
          <cell r="F587" t="str">
            <v>NS</v>
          </cell>
          <cell r="G587">
            <v>2018</v>
          </cell>
          <cell r="I587">
            <v>540</v>
          </cell>
          <cell r="J587">
            <v>549</v>
          </cell>
          <cell r="K587" t="str">
            <v>***Nuevo Produccion Tarde</v>
          </cell>
          <cell r="M587" t="str">
            <v xml:space="preserve">Planta 1                                          </v>
          </cell>
          <cell r="N587" t="str">
            <v xml:space="preserve">Planta 1                                          </v>
          </cell>
          <cell r="O587">
            <v>432</v>
          </cell>
          <cell r="P587" t="str">
            <v xml:space="preserve">REGIS                                             </v>
          </cell>
          <cell r="Q587" t="str">
            <v xml:space="preserve">9163-AA SOLDADURA Y DOBLADORA                     </v>
          </cell>
          <cell r="S587" t="str">
            <v xml:space="preserve">MOD       </v>
          </cell>
        </row>
        <row r="588">
          <cell r="A588" t="str">
            <v>NS2020</v>
          </cell>
          <cell r="B588" t="str">
            <v>17/02/2012</v>
          </cell>
          <cell r="D588" t="str">
            <v>CALATAYUD, GABRIEL OSVALDO</v>
          </cell>
          <cell r="F588" t="str">
            <v>NS</v>
          </cell>
          <cell r="G588">
            <v>2020</v>
          </cell>
          <cell r="I588">
            <v>540</v>
          </cell>
          <cell r="J588">
            <v>782</v>
          </cell>
          <cell r="K588" t="str">
            <v>***Nuevo Produccion Tarde</v>
          </cell>
          <cell r="M588" t="str">
            <v xml:space="preserve">Planta 1                                          </v>
          </cell>
          <cell r="N588" t="str">
            <v xml:space="preserve">Planta 1                                          </v>
          </cell>
          <cell r="O588">
            <v>782</v>
          </cell>
          <cell r="P588" t="str">
            <v xml:space="preserve">REGIS                                             </v>
          </cell>
          <cell r="Q588" t="str">
            <v xml:space="preserve">9159-AA U  INTERIOR                               </v>
          </cell>
          <cell r="R588" t="str">
            <v>AIRE-UNID.INTERIOR TARDE</v>
          </cell>
          <cell r="S588" t="str">
            <v xml:space="preserve">MOD       </v>
          </cell>
        </row>
        <row r="589">
          <cell r="A589" t="str">
            <v>NS2022</v>
          </cell>
          <cell r="B589" t="str">
            <v>17/02/2012</v>
          </cell>
          <cell r="D589" t="str">
            <v>ALVAREZ, GARCIA LUCIANO GABRIEL</v>
          </cell>
          <cell r="F589" t="str">
            <v>NS</v>
          </cell>
          <cell r="G589">
            <v>2022</v>
          </cell>
          <cell r="I589">
            <v>540</v>
          </cell>
          <cell r="J589">
            <v>545</v>
          </cell>
          <cell r="K589" t="str">
            <v>Producción Mañana</v>
          </cell>
          <cell r="M589" t="str">
            <v xml:space="preserve">Planta 1                                          </v>
          </cell>
          <cell r="N589" t="str">
            <v xml:space="preserve">General                                           </v>
          </cell>
          <cell r="O589">
            <v>15</v>
          </cell>
          <cell r="P589" t="str">
            <v xml:space="preserve">(2) Horas Lic sin goce HT                         </v>
          </cell>
          <cell r="Q589" t="str">
            <v xml:space="preserve">9161-AA  INS Y  COMPL                             </v>
          </cell>
          <cell r="R589" t="str">
            <v>AIRE-INS.ML</v>
          </cell>
          <cell r="S589" t="str">
            <v xml:space="preserve">MOD       </v>
          </cell>
        </row>
        <row r="590">
          <cell r="A590" t="str">
            <v>NS2022</v>
          </cell>
          <cell r="B590" t="str">
            <v>17/02/2012</v>
          </cell>
          <cell r="D590" t="str">
            <v>ALVAREZ, GARCIA LUCIANO GABRIEL</v>
          </cell>
          <cell r="F590" t="str">
            <v>NS</v>
          </cell>
          <cell r="G590">
            <v>2022</v>
          </cell>
          <cell r="I590">
            <v>540</v>
          </cell>
          <cell r="J590">
            <v>545</v>
          </cell>
          <cell r="K590" t="str">
            <v>Producción Mañana</v>
          </cell>
          <cell r="M590" t="str">
            <v xml:space="preserve">Planta 1                                          </v>
          </cell>
          <cell r="N590" t="str">
            <v xml:space="preserve">Planta 1                                          </v>
          </cell>
          <cell r="O590">
            <v>530</v>
          </cell>
          <cell r="P590" t="str">
            <v xml:space="preserve">REGIS                                             </v>
          </cell>
          <cell r="Q590" t="str">
            <v xml:space="preserve">9161-AA  INS Y  COMPL                             </v>
          </cell>
          <cell r="R590" t="str">
            <v>AIRE-INS.ML</v>
          </cell>
          <cell r="S590" t="str">
            <v xml:space="preserve">MOD       </v>
          </cell>
        </row>
        <row r="591">
          <cell r="A591" t="str">
            <v>NS2026</v>
          </cell>
          <cell r="B591" t="str">
            <v>17/02/2012</v>
          </cell>
          <cell r="D591" t="str">
            <v>PALACIOS, JOSE RODRIGO</v>
          </cell>
          <cell r="F591" t="str">
            <v>NS</v>
          </cell>
          <cell r="G591">
            <v>2026</v>
          </cell>
          <cell r="I591">
            <v>540</v>
          </cell>
          <cell r="J591">
            <v>547</v>
          </cell>
          <cell r="K591" t="str">
            <v>***Nuevo Produccion Tarde</v>
          </cell>
          <cell r="M591" t="str">
            <v xml:space="preserve">Planta 1                                          </v>
          </cell>
          <cell r="N591" t="str">
            <v xml:space="preserve">General                                           </v>
          </cell>
          <cell r="O591">
            <v>8</v>
          </cell>
          <cell r="P591" t="str">
            <v xml:space="preserve">(2) Horas Lic sin goce HT                         </v>
          </cell>
          <cell r="Q591" t="str">
            <v xml:space="preserve">9163-AA SOLDADURA Y DOBLADORA                     </v>
          </cell>
          <cell r="R591" t="str">
            <v>AIRE-SOLD.SUB.LINEA TARDE</v>
          </cell>
          <cell r="S591" t="str">
            <v xml:space="preserve">MOD       </v>
          </cell>
        </row>
        <row r="592">
          <cell r="A592" t="str">
            <v>NS2026</v>
          </cell>
          <cell r="B592" t="str">
            <v>17/02/2012</v>
          </cell>
          <cell r="D592" t="str">
            <v>PALACIOS, JOSE RODRIGO</v>
          </cell>
          <cell r="F592" t="str">
            <v>NS</v>
          </cell>
          <cell r="G592">
            <v>2026</v>
          </cell>
          <cell r="I592">
            <v>540</v>
          </cell>
          <cell r="J592">
            <v>547</v>
          </cell>
          <cell r="K592" t="str">
            <v>***Nuevo Produccion Tarde</v>
          </cell>
          <cell r="M592" t="str">
            <v xml:space="preserve">Planta 1                                          </v>
          </cell>
          <cell r="N592" t="str">
            <v xml:space="preserve">Planta 1                                          </v>
          </cell>
          <cell r="O592">
            <v>1078</v>
          </cell>
          <cell r="P592" t="str">
            <v xml:space="preserve">REGIS                                             </v>
          </cell>
          <cell r="Q592" t="str">
            <v xml:space="preserve">9163-AA SOLDADURA Y DOBLADORA                     </v>
          </cell>
          <cell r="R592" t="str">
            <v>AIRE-SOLD.SUB.LINEA TARDE</v>
          </cell>
          <cell r="S592" t="str">
            <v xml:space="preserve">MOD       </v>
          </cell>
        </row>
        <row r="593">
          <cell r="A593" t="str">
            <v>NS2032</v>
          </cell>
          <cell r="B593" t="str">
            <v>17/02/2012</v>
          </cell>
          <cell r="D593" t="str">
            <v>MAMANI, DANIEL</v>
          </cell>
          <cell r="F593" t="str">
            <v>NS</v>
          </cell>
          <cell r="G593">
            <v>2032</v>
          </cell>
          <cell r="I593">
            <v>540</v>
          </cell>
          <cell r="J593">
            <v>562</v>
          </cell>
          <cell r="K593" t="str">
            <v>***Nuevo Produccion Tarde</v>
          </cell>
          <cell r="M593" t="str">
            <v xml:space="preserve">Planta 1                                          </v>
          </cell>
          <cell r="N593" t="str">
            <v xml:space="preserve">General                                           </v>
          </cell>
          <cell r="O593">
            <v>145</v>
          </cell>
          <cell r="P593" t="str">
            <v xml:space="preserve">(2) Horas Lic sin goce HT                         </v>
          </cell>
          <cell r="Q593" t="str">
            <v xml:space="preserve">9160-AA U EXTERIOR                                </v>
          </cell>
          <cell r="S593" t="str">
            <v xml:space="preserve">MOD       </v>
          </cell>
        </row>
        <row r="594">
          <cell r="A594" t="str">
            <v>NS2032</v>
          </cell>
          <cell r="B594" t="str">
            <v>17/02/2012</v>
          </cell>
          <cell r="D594" t="str">
            <v>MAMANI, DANIEL</v>
          </cell>
          <cell r="F594" t="str">
            <v>NS</v>
          </cell>
          <cell r="G594">
            <v>2032</v>
          </cell>
          <cell r="I594">
            <v>540</v>
          </cell>
          <cell r="J594">
            <v>562</v>
          </cell>
          <cell r="K594" t="str">
            <v>***Nuevo Produccion Tarde</v>
          </cell>
          <cell r="M594" t="str">
            <v xml:space="preserve">Planta 1                                          </v>
          </cell>
          <cell r="N594" t="str">
            <v xml:space="preserve">Planta 1                                          </v>
          </cell>
          <cell r="O594">
            <v>417</v>
          </cell>
          <cell r="P594" t="str">
            <v xml:space="preserve">REGIS                                             </v>
          </cell>
          <cell r="Q594" t="str">
            <v xml:space="preserve">9160-AA U EXTERIOR                                </v>
          </cell>
          <cell r="S594" t="str">
            <v xml:space="preserve">MOD       </v>
          </cell>
        </row>
        <row r="595">
          <cell r="A595" t="str">
            <v>NS2034</v>
          </cell>
          <cell r="B595" t="str">
            <v>17/02/2012</v>
          </cell>
          <cell r="D595" t="str">
            <v>MALDONADO, MATIAS DANIEL</v>
          </cell>
          <cell r="F595" t="str">
            <v>NS</v>
          </cell>
          <cell r="G595">
            <v>2034</v>
          </cell>
          <cell r="I595">
            <v>540</v>
          </cell>
          <cell r="J595">
            <v>545</v>
          </cell>
          <cell r="K595" t="str">
            <v>Producción Mañana</v>
          </cell>
          <cell r="M595" t="str">
            <v xml:space="preserve">Planta 1                                          </v>
          </cell>
          <cell r="N595" t="str">
            <v xml:space="preserve">Planta 1                                          </v>
          </cell>
          <cell r="O595">
            <v>545</v>
          </cell>
          <cell r="P595" t="str">
            <v xml:space="preserve">REGIS                                             </v>
          </cell>
          <cell r="Q595" t="str">
            <v xml:space="preserve">9160-AA U EXTERIOR                                </v>
          </cell>
          <cell r="R595" t="str">
            <v>AIRE-UNID.EXTERIOR</v>
          </cell>
          <cell r="S595" t="str">
            <v xml:space="preserve">MOD       </v>
          </cell>
        </row>
        <row r="596">
          <cell r="A596" t="str">
            <v>NS2053</v>
          </cell>
          <cell r="B596" t="str">
            <v>17/02/2012</v>
          </cell>
          <cell r="D596" t="str">
            <v>MAMANI, VANESA JUDITH</v>
          </cell>
          <cell r="F596" t="str">
            <v>NS</v>
          </cell>
          <cell r="G596">
            <v>2053</v>
          </cell>
          <cell r="I596">
            <v>540</v>
          </cell>
          <cell r="J596">
            <v>540</v>
          </cell>
          <cell r="K596" t="str">
            <v>Producción Mañana</v>
          </cell>
          <cell r="M596" t="str">
            <v xml:space="preserve">Planta 1                                          </v>
          </cell>
          <cell r="N596" t="str">
            <v xml:space="preserve">General                                           </v>
          </cell>
          <cell r="O596">
            <v>1440</v>
          </cell>
          <cell r="P596" t="str">
            <v xml:space="preserve">(3) Vacaciones HT                                 </v>
          </cell>
          <cell r="Q596" t="str">
            <v xml:space="preserve">9165- AA VENTANA                                  </v>
          </cell>
          <cell r="S596" t="str">
            <v xml:space="preserve">MOD       </v>
          </cell>
        </row>
        <row r="597">
          <cell r="A597" t="str">
            <v>NS2061</v>
          </cell>
          <cell r="B597" t="str">
            <v>17/02/2012</v>
          </cell>
          <cell r="D597" t="str">
            <v>LARA, SILVANA  VERONICA</v>
          </cell>
          <cell r="F597" t="str">
            <v>NS</v>
          </cell>
          <cell r="G597">
            <v>2061</v>
          </cell>
          <cell r="I597">
            <v>540</v>
          </cell>
          <cell r="J597">
            <v>550</v>
          </cell>
          <cell r="K597" t="str">
            <v>***Nuevo Produccion Tarde</v>
          </cell>
          <cell r="M597" t="str">
            <v xml:space="preserve">Planta 1                                          </v>
          </cell>
          <cell r="N597" t="str">
            <v xml:space="preserve">General                                           </v>
          </cell>
          <cell r="O597">
            <v>147</v>
          </cell>
          <cell r="P597" t="str">
            <v xml:space="preserve">(2) Horas Lic sin goce HT                         </v>
          </cell>
          <cell r="Q597" t="str">
            <v xml:space="preserve">9160-AA U EXTERIOR                                </v>
          </cell>
          <cell r="R597" t="str">
            <v>AIRE-UNID.EXTERIOR TARDE</v>
          </cell>
          <cell r="S597" t="str">
            <v xml:space="preserve">MOD       </v>
          </cell>
        </row>
        <row r="598">
          <cell r="A598" t="str">
            <v>NS2061</v>
          </cell>
          <cell r="B598" t="str">
            <v>17/02/2012</v>
          </cell>
          <cell r="D598" t="str">
            <v>LARA, SILVANA  VERONICA</v>
          </cell>
          <cell r="F598" t="str">
            <v>NS</v>
          </cell>
          <cell r="G598">
            <v>2061</v>
          </cell>
          <cell r="I598">
            <v>540</v>
          </cell>
          <cell r="J598">
            <v>550</v>
          </cell>
          <cell r="K598" t="str">
            <v>***Nuevo Produccion Tarde</v>
          </cell>
          <cell r="M598" t="str">
            <v xml:space="preserve">Planta 1                                          </v>
          </cell>
          <cell r="N598" t="str">
            <v xml:space="preserve">Planta 1                                          </v>
          </cell>
          <cell r="O598">
            <v>403</v>
          </cell>
          <cell r="P598" t="str">
            <v xml:space="preserve">REGIS                                             </v>
          </cell>
          <cell r="Q598" t="str">
            <v xml:space="preserve">9160-AA U EXTERIOR                                </v>
          </cell>
          <cell r="R598" t="str">
            <v>AIRE-UNID.EXTERIOR TARDE</v>
          </cell>
          <cell r="S598" t="str">
            <v xml:space="preserve">MOD       </v>
          </cell>
        </row>
        <row r="599">
          <cell r="A599" t="str">
            <v>NS2072</v>
          </cell>
          <cell r="B599" t="str">
            <v>17/02/2012</v>
          </cell>
          <cell r="D599" t="str">
            <v>PICO, NORBERTO ISAIAS</v>
          </cell>
          <cell r="F599" t="str">
            <v>NS</v>
          </cell>
          <cell r="G599">
            <v>2072</v>
          </cell>
          <cell r="I599">
            <v>540</v>
          </cell>
          <cell r="J599">
            <v>540</v>
          </cell>
          <cell r="K599" t="str">
            <v>Producción Mañana</v>
          </cell>
          <cell r="M599" t="str">
            <v xml:space="preserve">Planta 1                                          </v>
          </cell>
          <cell r="N599" t="str">
            <v xml:space="preserve">General                                           </v>
          </cell>
          <cell r="O599">
            <v>1440</v>
          </cell>
          <cell r="P599" t="str">
            <v xml:space="preserve">(3) Dias Inasistencia Mensual HT                  </v>
          </cell>
          <cell r="S599" t="str">
            <v xml:space="preserve">MOI       </v>
          </cell>
        </row>
        <row r="600">
          <cell r="A600" t="str">
            <v>NS2079</v>
          </cell>
          <cell r="B600" t="str">
            <v>17/02/2012</v>
          </cell>
          <cell r="D600" t="str">
            <v>BORGES, OSCAR RUBEN</v>
          </cell>
          <cell r="F600" t="str">
            <v>NS</v>
          </cell>
          <cell r="G600">
            <v>2079</v>
          </cell>
          <cell r="I600">
            <v>540</v>
          </cell>
          <cell r="J600">
            <v>721</v>
          </cell>
          <cell r="K600" t="str">
            <v>Producción Mañana</v>
          </cell>
          <cell r="M600" t="str">
            <v xml:space="preserve">Planta 1                                          </v>
          </cell>
          <cell r="N600" t="str">
            <v xml:space="preserve">General                                           </v>
          </cell>
          <cell r="O600">
            <v>8</v>
          </cell>
          <cell r="P600" t="str">
            <v xml:space="preserve">(2) Horas Llegada Tarde HT                        </v>
          </cell>
          <cell r="S600" t="str">
            <v xml:space="preserve">MOI       </v>
          </cell>
        </row>
        <row r="601">
          <cell r="A601" t="str">
            <v>NS2079</v>
          </cell>
          <cell r="B601" t="str">
            <v>17/02/2012</v>
          </cell>
          <cell r="D601" t="str">
            <v>BORGES, OSCAR RUBEN</v>
          </cell>
          <cell r="F601" t="str">
            <v>NS</v>
          </cell>
          <cell r="G601">
            <v>2079</v>
          </cell>
          <cell r="I601">
            <v>540</v>
          </cell>
          <cell r="J601">
            <v>721</v>
          </cell>
          <cell r="K601" t="str">
            <v>Producción Mañana</v>
          </cell>
          <cell r="M601" t="str">
            <v xml:space="preserve">Planta 1                                          </v>
          </cell>
          <cell r="N601" t="str">
            <v xml:space="preserve">General                                           </v>
          </cell>
          <cell r="O601">
            <v>186</v>
          </cell>
          <cell r="P601" t="str">
            <v xml:space="preserve">(2) Horas Lic sin goce HT                         </v>
          </cell>
          <cell r="S601" t="str">
            <v xml:space="preserve">MOI       </v>
          </cell>
        </row>
        <row r="602">
          <cell r="A602" t="str">
            <v>NS2079</v>
          </cell>
          <cell r="B602" t="str">
            <v>17/02/2012</v>
          </cell>
          <cell r="D602" t="str">
            <v>BORGES, OSCAR RUBEN</v>
          </cell>
          <cell r="F602" t="str">
            <v>NS</v>
          </cell>
          <cell r="G602">
            <v>2079</v>
          </cell>
          <cell r="I602">
            <v>540</v>
          </cell>
          <cell r="J602">
            <v>721</v>
          </cell>
          <cell r="K602" t="str">
            <v>Producción Mañana</v>
          </cell>
          <cell r="M602" t="str">
            <v xml:space="preserve">Planta 1                                          </v>
          </cell>
          <cell r="N602" t="str">
            <v xml:space="preserve">Planta 1                                          </v>
          </cell>
          <cell r="O602">
            <v>1248</v>
          </cell>
          <cell r="P602" t="str">
            <v xml:space="preserve">REGIS                                             </v>
          </cell>
          <cell r="S602" t="str">
            <v xml:space="preserve">MOI       </v>
          </cell>
        </row>
        <row r="603">
          <cell r="A603" t="str">
            <v>NS2080</v>
          </cell>
          <cell r="B603" t="str">
            <v>17/02/2012</v>
          </cell>
          <cell r="D603" t="str">
            <v>ORTIZ, ALEJANDRO RUBEN</v>
          </cell>
          <cell r="F603" t="str">
            <v>NS</v>
          </cell>
          <cell r="G603">
            <v>2080</v>
          </cell>
          <cell r="I603">
            <v>540</v>
          </cell>
          <cell r="J603">
            <v>540</v>
          </cell>
          <cell r="K603" t="str">
            <v>Producción 8 a 17</v>
          </cell>
          <cell r="M603" t="str">
            <v xml:space="preserve">Planta 1                                          </v>
          </cell>
          <cell r="N603" t="str">
            <v xml:space="preserve">General                                           </v>
          </cell>
          <cell r="O603">
            <v>1440</v>
          </cell>
          <cell r="P603" t="str">
            <v xml:space="preserve">(3) Vacaciones HT                                 </v>
          </cell>
          <cell r="S603" t="str">
            <v xml:space="preserve">MOI       </v>
          </cell>
        </row>
        <row r="604">
          <cell r="A604" t="str">
            <v>NS2087</v>
          </cell>
          <cell r="B604" t="str">
            <v>17/02/2012</v>
          </cell>
          <cell r="D604" t="str">
            <v>SOTO PAREDES, LUIS PASCUAL</v>
          </cell>
          <cell r="F604" t="str">
            <v>NS</v>
          </cell>
          <cell r="G604">
            <v>2087</v>
          </cell>
          <cell r="I604">
            <v>540</v>
          </cell>
          <cell r="J604">
            <v>548</v>
          </cell>
          <cell r="K604" t="str">
            <v>***Nuevo Produccion Tarde</v>
          </cell>
          <cell r="M604" t="str">
            <v xml:space="preserve">Planta 1                                          </v>
          </cell>
          <cell r="N604" t="str">
            <v xml:space="preserve">Planta 1                                          </v>
          </cell>
          <cell r="O604">
            <v>548</v>
          </cell>
          <cell r="P604" t="str">
            <v xml:space="preserve">REGIS                                             </v>
          </cell>
          <cell r="Q604" t="str">
            <v xml:space="preserve">9159-AA U  INTERIOR                               </v>
          </cell>
          <cell r="R604" t="str">
            <v>AIRE-UNID.INTERIOR TARDE</v>
          </cell>
          <cell r="S604" t="str">
            <v xml:space="preserve">MOD       </v>
          </cell>
        </row>
        <row r="605">
          <cell r="A605" t="str">
            <v>NS2136</v>
          </cell>
          <cell r="B605" t="str">
            <v>17/02/2012</v>
          </cell>
          <cell r="D605" t="str">
            <v>ROJAS, ROBERTO RUBEN</v>
          </cell>
          <cell r="F605" t="str">
            <v>NS</v>
          </cell>
          <cell r="G605">
            <v>2136</v>
          </cell>
          <cell r="I605">
            <v>540</v>
          </cell>
          <cell r="J605">
            <v>568</v>
          </cell>
          <cell r="K605" t="str">
            <v>Producción Mañana</v>
          </cell>
          <cell r="M605" t="str">
            <v xml:space="preserve">Planta 1                                          </v>
          </cell>
          <cell r="N605" t="str">
            <v xml:space="preserve">Planta 1                                          </v>
          </cell>
          <cell r="O605">
            <v>568</v>
          </cell>
          <cell r="P605" t="str">
            <v xml:space="preserve">REGIS                                             </v>
          </cell>
          <cell r="Q605" t="str">
            <v xml:space="preserve">9160-AA U EXTERIOR                                </v>
          </cell>
          <cell r="R605" t="str">
            <v>AIRE-UNID.EXTERIOR</v>
          </cell>
          <cell r="S605" t="str">
            <v xml:space="preserve">MOD       </v>
          </cell>
        </row>
        <row r="606">
          <cell r="A606" t="str">
            <v>NS2137</v>
          </cell>
          <cell r="B606" t="str">
            <v>17/02/2012</v>
          </cell>
          <cell r="D606" t="str">
            <v>MARROCCO, MAURICIO EMILIO</v>
          </cell>
          <cell r="F606" t="str">
            <v>NS</v>
          </cell>
          <cell r="G606">
            <v>2137</v>
          </cell>
          <cell r="I606">
            <v>540</v>
          </cell>
          <cell r="J606">
            <v>549</v>
          </cell>
          <cell r="K606" t="str">
            <v>***Nuevo Produccion Tarde</v>
          </cell>
          <cell r="M606" t="str">
            <v xml:space="preserve">Planta 1                                          </v>
          </cell>
          <cell r="N606" t="str">
            <v xml:space="preserve">Planta 1                                          </v>
          </cell>
          <cell r="O606">
            <v>549</v>
          </cell>
          <cell r="P606" t="str">
            <v xml:space="preserve">REGIS                                             </v>
          </cell>
          <cell r="Q606" t="str">
            <v xml:space="preserve">9163-AA SOLDADURA Y DOBLADORA                     </v>
          </cell>
          <cell r="R606" t="str">
            <v>AIRE-SOLDADURA TARDE</v>
          </cell>
          <cell r="S606" t="str">
            <v xml:space="preserve">MOD       </v>
          </cell>
        </row>
        <row r="607">
          <cell r="A607" t="str">
            <v>NS2138</v>
          </cell>
          <cell r="B607" t="str">
            <v>17/02/2012</v>
          </cell>
          <cell r="D607" t="str">
            <v>CALDERON, MARIO LEONARDO</v>
          </cell>
          <cell r="F607" t="str">
            <v>NS</v>
          </cell>
          <cell r="G607">
            <v>2138</v>
          </cell>
          <cell r="I607">
            <v>540</v>
          </cell>
          <cell r="J607">
            <v>548</v>
          </cell>
          <cell r="K607" t="str">
            <v>***Nuevo Produccion Tarde</v>
          </cell>
          <cell r="M607" t="str">
            <v xml:space="preserve">Planta 1                                          </v>
          </cell>
          <cell r="N607" t="str">
            <v xml:space="preserve">Planta 1                                          </v>
          </cell>
          <cell r="O607">
            <v>548</v>
          </cell>
          <cell r="P607" t="str">
            <v xml:space="preserve">REGIS                                             </v>
          </cell>
          <cell r="Q607" t="str">
            <v xml:space="preserve">9163-AA SOLDADURA Y DOBLADORA                     </v>
          </cell>
          <cell r="R607" t="str">
            <v>AIRE-SOLD.SUB.LINEA TARDE</v>
          </cell>
          <cell r="S607" t="str">
            <v xml:space="preserve">MOD       </v>
          </cell>
        </row>
        <row r="608">
          <cell r="A608" t="str">
            <v>NS2140</v>
          </cell>
          <cell r="B608" t="str">
            <v>17/02/2012</v>
          </cell>
          <cell r="D608" t="str">
            <v>MISCHUK, WALTER SEBASTIAN</v>
          </cell>
          <cell r="F608" t="str">
            <v>NS</v>
          </cell>
          <cell r="G608">
            <v>2140</v>
          </cell>
          <cell r="I608">
            <v>540</v>
          </cell>
          <cell r="J608">
            <v>558</v>
          </cell>
          <cell r="K608" t="str">
            <v>Producción Mañana</v>
          </cell>
          <cell r="M608" t="str">
            <v xml:space="preserve">Planta 1                                          </v>
          </cell>
          <cell r="N608" t="str">
            <v xml:space="preserve">General                                           </v>
          </cell>
          <cell r="O608">
            <v>113</v>
          </cell>
          <cell r="P608" t="str">
            <v xml:space="preserve">(2) Horas Lic sin goce HT                         </v>
          </cell>
          <cell r="Q608" t="str">
            <v xml:space="preserve">9163-AA SOLDADURA Y DOBLADORA                     </v>
          </cell>
          <cell r="R608" t="str">
            <v>AIRE-UNID.EXTERIOR</v>
          </cell>
          <cell r="S608" t="str">
            <v xml:space="preserve">MOD       </v>
          </cell>
        </row>
        <row r="609">
          <cell r="A609" t="str">
            <v>NS2140</v>
          </cell>
          <cell r="B609" t="str">
            <v>17/02/2012</v>
          </cell>
          <cell r="D609" t="str">
            <v>MISCHUK, WALTER SEBASTIAN</v>
          </cell>
          <cell r="F609" t="str">
            <v>NS</v>
          </cell>
          <cell r="G609">
            <v>2140</v>
          </cell>
          <cell r="I609">
            <v>540</v>
          </cell>
          <cell r="J609">
            <v>558</v>
          </cell>
          <cell r="K609" t="str">
            <v>Producción Mañana</v>
          </cell>
          <cell r="M609" t="str">
            <v xml:space="preserve">Planta 1                                          </v>
          </cell>
          <cell r="N609" t="str">
            <v xml:space="preserve">Planta 1                                          </v>
          </cell>
          <cell r="O609">
            <v>890</v>
          </cell>
          <cell r="P609" t="str">
            <v xml:space="preserve">REGIS                                             </v>
          </cell>
          <cell r="Q609" t="str">
            <v xml:space="preserve">9163-AA SOLDADURA Y DOBLADORA                     </v>
          </cell>
          <cell r="R609" t="str">
            <v>AIRE-UNID.EXTERIOR</v>
          </cell>
          <cell r="S609" t="str">
            <v xml:space="preserve">MOD       </v>
          </cell>
        </row>
        <row r="610">
          <cell r="A610" t="str">
            <v>NS2141</v>
          </cell>
          <cell r="B610" t="str">
            <v>17/02/2012</v>
          </cell>
          <cell r="D610" t="str">
            <v>CATTAI, ALEJANDRO MAXIMILIANO</v>
          </cell>
          <cell r="F610" t="str">
            <v>NS</v>
          </cell>
          <cell r="G610">
            <v>2141</v>
          </cell>
          <cell r="I610">
            <v>540</v>
          </cell>
          <cell r="J610">
            <v>554</v>
          </cell>
          <cell r="K610" t="str">
            <v>Producción Mañana</v>
          </cell>
          <cell r="M610" t="str">
            <v xml:space="preserve">Planta 1                                          </v>
          </cell>
          <cell r="N610" t="str">
            <v xml:space="preserve">General                                           </v>
          </cell>
          <cell r="O610">
            <v>31</v>
          </cell>
          <cell r="P610" t="str">
            <v xml:space="preserve">(2) Horas Lic sin goce HT                         </v>
          </cell>
          <cell r="Q610" t="str">
            <v xml:space="preserve">9160-AA U EXTERIOR                                </v>
          </cell>
          <cell r="R610" t="str">
            <v>AIRE-UNID.EXTERIOR</v>
          </cell>
          <cell r="S610" t="str">
            <v xml:space="preserve">MOD       </v>
          </cell>
        </row>
        <row r="611">
          <cell r="A611" t="str">
            <v>NS2141</v>
          </cell>
          <cell r="B611" t="str">
            <v>17/02/2012</v>
          </cell>
          <cell r="D611" t="str">
            <v>CATTAI, ALEJANDRO MAXIMILIANO</v>
          </cell>
          <cell r="F611" t="str">
            <v>NS</v>
          </cell>
          <cell r="G611">
            <v>2141</v>
          </cell>
          <cell r="I611">
            <v>540</v>
          </cell>
          <cell r="J611">
            <v>554</v>
          </cell>
          <cell r="K611" t="str">
            <v>Producción Mañana</v>
          </cell>
          <cell r="M611" t="str">
            <v xml:space="preserve">Planta 1                                          </v>
          </cell>
          <cell r="N611" t="str">
            <v xml:space="preserve">Planta 1                                          </v>
          </cell>
          <cell r="O611">
            <v>1046</v>
          </cell>
          <cell r="P611" t="str">
            <v xml:space="preserve">REGIS                                             </v>
          </cell>
          <cell r="Q611" t="str">
            <v xml:space="preserve">9160-AA U EXTERIOR                                </v>
          </cell>
          <cell r="R611" t="str">
            <v>AIRE-UNID.EXTERIOR</v>
          </cell>
          <cell r="S611" t="str">
            <v xml:space="preserve">MOD       </v>
          </cell>
        </row>
        <row r="612">
          <cell r="A612" t="str">
            <v>NS2144</v>
          </cell>
          <cell r="B612" t="str">
            <v>17/02/2012</v>
          </cell>
          <cell r="D612" t="str">
            <v>ARRALDE, LUIS ALBERTO</v>
          </cell>
          <cell r="F612" t="str">
            <v>NS</v>
          </cell>
          <cell r="G612">
            <v>2144</v>
          </cell>
          <cell r="I612">
            <v>540</v>
          </cell>
          <cell r="J612">
            <v>723</v>
          </cell>
          <cell r="K612" t="str">
            <v>Lu Vi 22hs a 7hs LUNES</v>
          </cell>
          <cell r="M612" t="str">
            <v xml:space="preserve">Planta 1                                          </v>
          </cell>
          <cell r="N612" t="str">
            <v xml:space="preserve">General                                           </v>
          </cell>
          <cell r="O612">
            <v>2</v>
          </cell>
          <cell r="P612" t="str">
            <v xml:space="preserve">(2) Horas Llegada Tarde HT                        </v>
          </cell>
          <cell r="Q612" t="str">
            <v xml:space="preserve">9163-AA SOLDADURA Y DOBLADORA                     </v>
          </cell>
          <cell r="S612" t="str">
            <v xml:space="preserve">MOD       </v>
          </cell>
        </row>
        <row r="613">
          <cell r="A613" t="str">
            <v>NS2144</v>
          </cell>
          <cell r="B613" t="str">
            <v>17/02/2012</v>
          </cell>
          <cell r="D613" t="str">
            <v>ARRALDE, LUIS ALBERTO</v>
          </cell>
          <cell r="F613" t="str">
            <v>NS</v>
          </cell>
          <cell r="G613">
            <v>2144</v>
          </cell>
          <cell r="I613">
            <v>540</v>
          </cell>
          <cell r="J613">
            <v>723</v>
          </cell>
          <cell r="K613" t="str">
            <v>Lu Vi 22hs a 7hs LUNES</v>
          </cell>
          <cell r="M613" t="str">
            <v xml:space="preserve">Planta 1                                          </v>
          </cell>
          <cell r="N613" t="str">
            <v xml:space="preserve">Planta 1                                          </v>
          </cell>
          <cell r="O613">
            <v>721</v>
          </cell>
          <cell r="P613" t="str">
            <v xml:space="preserve">REGIS                                             </v>
          </cell>
          <cell r="Q613" t="str">
            <v xml:space="preserve">9163-AA SOLDADURA Y DOBLADORA                     </v>
          </cell>
          <cell r="S613" t="str">
            <v xml:space="preserve">MOD       </v>
          </cell>
        </row>
        <row r="614">
          <cell r="A614" t="str">
            <v>NS2160</v>
          </cell>
          <cell r="B614" t="str">
            <v>17/02/2012</v>
          </cell>
          <cell r="D614" t="str">
            <v>PAZ, DANIEL ALEJANDRO</v>
          </cell>
          <cell r="F614" t="str">
            <v>NS</v>
          </cell>
          <cell r="G614">
            <v>2160</v>
          </cell>
          <cell r="I614">
            <v>540</v>
          </cell>
          <cell r="J614">
            <v>548</v>
          </cell>
          <cell r="K614" t="str">
            <v>***Nuevo Produccion Tarde</v>
          </cell>
          <cell r="M614" t="str">
            <v xml:space="preserve">Planta 1                                          </v>
          </cell>
          <cell r="N614" t="str">
            <v xml:space="preserve">Planta 1                                          </v>
          </cell>
          <cell r="O614">
            <v>548</v>
          </cell>
          <cell r="P614" t="str">
            <v xml:space="preserve">REGIS                                             </v>
          </cell>
          <cell r="Q614" t="str">
            <v xml:space="preserve">9159-AA U  INTERIOR                               </v>
          </cell>
          <cell r="S614" t="str">
            <v xml:space="preserve">MOD       </v>
          </cell>
        </row>
        <row r="615">
          <cell r="A615" t="str">
            <v>NS2206</v>
          </cell>
          <cell r="B615" t="str">
            <v>17/02/2012</v>
          </cell>
          <cell r="D615" t="str">
            <v>ECHEVERRIA, CARLOS ALBERTO</v>
          </cell>
          <cell r="F615" t="str">
            <v>NS</v>
          </cell>
          <cell r="G615">
            <v>2206</v>
          </cell>
          <cell r="I615">
            <v>540</v>
          </cell>
          <cell r="J615">
            <v>555</v>
          </cell>
          <cell r="K615" t="str">
            <v>***Nuevo Produccion Tarde</v>
          </cell>
          <cell r="M615" t="str">
            <v xml:space="preserve">Planta 1                                          </v>
          </cell>
          <cell r="N615" t="str">
            <v xml:space="preserve">General                                           </v>
          </cell>
          <cell r="O615">
            <v>149</v>
          </cell>
          <cell r="P615" t="str">
            <v xml:space="preserve">(2) Horas Lic sin goce HT                         </v>
          </cell>
          <cell r="Q615" t="str">
            <v xml:space="preserve">9184-LCD 2 LG MONTAJE                             </v>
          </cell>
          <cell r="R615" t="str">
            <v>AIRE-UNID.EXTERIOR TARDE</v>
          </cell>
          <cell r="S615" t="str">
            <v xml:space="preserve">MOD       </v>
          </cell>
        </row>
        <row r="616">
          <cell r="A616" t="str">
            <v>NS2206</v>
          </cell>
          <cell r="B616" t="str">
            <v>17/02/2012</v>
          </cell>
          <cell r="D616" t="str">
            <v>ECHEVERRIA, CARLOS ALBERTO</v>
          </cell>
          <cell r="F616" t="str">
            <v>NS</v>
          </cell>
          <cell r="G616">
            <v>2206</v>
          </cell>
          <cell r="I616">
            <v>540</v>
          </cell>
          <cell r="J616">
            <v>555</v>
          </cell>
          <cell r="K616" t="str">
            <v>***Nuevo Produccion Tarde</v>
          </cell>
          <cell r="M616" t="str">
            <v xml:space="preserve">Planta 1                                          </v>
          </cell>
          <cell r="N616" t="str">
            <v xml:space="preserve">Planta 1                                          </v>
          </cell>
          <cell r="O616">
            <v>406</v>
          </cell>
          <cell r="P616" t="str">
            <v xml:space="preserve">REGIS                                             </v>
          </cell>
          <cell r="Q616" t="str">
            <v xml:space="preserve">9184-LCD 2 LG MONTAJE                             </v>
          </cell>
          <cell r="R616" t="str">
            <v>AIRE-UNID.EXTERIOR TARDE</v>
          </cell>
          <cell r="S616" t="str">
            <v xml:space="preserve">MOD       </v>
          </cell>
        </row>
        <row r="617">
          <cell r="A617" t="str">
            <v>NS2325</v>
          </cell>
          <cell r="B617" t="str">
            <v>17/02/2012</v>
          </cell>
          <cell r="D617" t="str">
            <v>BOGADO, MAURICIO ANDRES</v>
          </cell>
          <cell r="F617" t="str">
            <v>NS</v>
          </cell>
          <cell r="G617">
            <v>2325</v>
          </cell>
          <cell r="I617">
            <v>540</v>
          </cell>
          <cell r="J617">
            <v>573</v>
          </cell>
          <cell r="K617" t="str">
            <v>Producción Mañana</v>
          </cell>
          <cell r="M617" t="str">
            <v xml:space="preserve">Planta 1                                          </v>
          </cell>
          <cell r="N617" t="str">
            <v xml:space="preserve">Planta 1                                          </v>
          </cell>
          <cell r="O617">
            <v>573</v>
          </cell>
          <cell r="P617" t="str">
            <v xml:space="preserve">REGIS                                             </v>
          </cell>
          <cell r="Q617" t="str">
            <v xml:space="preserve">9165- AA VENTANA                                  </v>
          </cell>
          <cell r="R617" t="str">
            <v>AIRE-VENTANA</v>
          </cell>
          <cell r="S617" t="str">
            <v xml:space="preserve">MOD       </v>
          </cell>
        </row>
        <row r="618">
          <cell r="A618" t="str">
            <v>NS2329</v>
          </cell>
          <cell r="B618" t="str">
            <v>17/02/2012</v>
          </cell>
          <cell r="D618" t="str">
            <v>FRANCO, RODRIGO GONZALO</v>
          </cell>
          <cell r="F618" t="str">
            <v>NS</v>
          </cell>
          <cell r="G618">
            <v>2329</v>
          </cell>
          <cell r="I618">
            <v>540</v>
          </cell>
          <cell r="J618">
            <v>543</v>
          </cell>
          <cell r="K618" t="str">
            <v>Producción Mañana</v>
          </cell>
          <cell r="M618" t="str">
            <v xml:space="preserve">Planta 1                                          </v>
          </cell>
          <cell r="N618" t="str">
            <v xml:space="preserve">Planta 1                                          </v>
          </cell>
          <cell r="O618">
            <v>543</v>
          </cell>
          <cell r="P618" t="str">
            <v xml:space="preserve">REGIS                                             </v>
          </cell>
          <cell r="Q618" t="str">
            <v xml:space="preserve">9159-AA U  INTERIOR                               </v>
          </cell>
          <cell r="S618" t="str">
            <v xml:space="preserve">MOD       </v>
          </cell>
        </row>
        <row r="619">
          <cell r="A619" t="str">
            <v>NS2334</v>
          </cell>
          <cell r="B619" t="str">
            <v>17/02/2012</v>
          </cell>
          <cell r="D619" t="str">
            <v>GONZALEZ, ANGEL RUBEN</v>
          </cell>
          <cell r="F619" t="str">
            <v>NS</v>
          </cell>
          <cell r="G619">
            <v>2334</v>
          </cell>
          <cell r="I619">
            <v>540</v>
          </cell>
          <cell r="J619">
            <v>559</v>
          </cell>
          <cell r="K619" t="str">
            <v>***Nuevo Produccion Tarde</v>
          </cell>
          <cell r="M619" t="str">
            <v xml:space="preserve">Planta 1                                          </v>
          </cell>
          <cell r="N619" t="str">
            <v xml:space="preserve">Planta 1                                          </v>
          </cell>
          <cell r="O619">
            <v>559</v>
          </cell>
          <cell r="P619" t="str">
            <v xml:space="preserve">REGIS                                             </v>
          </cell>
          <cell r="Q619" t="str">
            <v xml:space="preserve">9159-AA U  INTERIOR                               </v>
          </cell>
          <cell r="R619" t="str">
            <v>AIRE-UNID.INTERIOR TARDE</v>
          </cell>
          <cell r="S619" t="str">
            <v xml:space="preserve">MOD       </v>
          </cell>
        </row>
        <row r="620">
          <cell r="A620" t="str">
            <v>NS2348</v>
          </cell>
          <cell r="B620" t="str">
            <v>17/02/2012</v>
          </cell>
          <cell r="D620" t="str">
            <v>FLORES, NICOLAS FEDERICO</v>
          </cell>
          <cell r="F620" t="str">
            <v>NS</v>
          </cell>
          <cell r="G620">
            <v>2348</v>
          </cell>
          <cell r="I620">
            <v>540</v>
          </cell>
          <cell r="J620">
            <v>553</v>
          </cell>
          <cell r="K620" t="str">
            <v>***Nuevo Produccion Tarde</v>
          </cell>
          <cell r="M620" t="str">
            <v xml:space="preserve">Planta 1                                          </v>
          </cell>
          <cell r="N620" t="str">
            <v xml:space="preserve">General                                           </v>
          </cell>
          <cell r="O620">
            <v>149</v>
          </cell>
          <cell r="P620" t="str">
            <v xml:space="preserve">(2) Horas Lic sin goce HT                         </v>
          </cell>
          <cell r="Q620" t="str">
            <v xml:space="preserve">9160-AA U EXTERIOR                                </v>
          </cell>
          <cell r="R620" t="str">
            <v>AIRE-UNID.EXTERIOR TARDE</v>
          </cell>
          <cell r="S620" t="str">
            <v xml:space="preserve">MOD       </v>
          </cell>
        </row>
        <row r="621">
          <cell r="A621" t="str">
            <v>NS2348</v>
          </cell>
          <cell r="B621" t="str">
            <v>17/02/2012</v>
          </cell>
          <cell r="D621" t="str">
            <v>FLORES, NICOLAS FEDERICO</v>
          </cell>
          <cell r="F621" t="str">
            <v>NS</v>
          </cell>
          <cell r="G621">
            <v>2348</v>
          </cell>
          <cell r="I621">
            <v>540</v>
          </cell>
          <cell r="J621">
            <v>553</v>
          </cell>
          <cell r="K621" t="str">
            <v>***Nuevo Produccion Tarde</v>
          </cell>
          <cell r="M621" t="str">
            <v xml:space="preserve">Planta 1                                          </v>
          </cell>
          <cell r="N621" t="str">
            <v xml:space="preserve">Planta 1                                          </v>
          </cell>
          <cell r="O621">
            <v>404</v>
          </cell>
          <cell r="P621" t="str">
            <v xml:space="preserve">REGIS                                             </v>
          </cell>
          <cell r="Q621" t="str">
            <v xml:space="preserve">9160-AA U EXTERIOR                                </v>
          </cell>
          <cell r="R621" t="str">
            <v>AIRE-UNID.EXTERIOR TARDE</v>
          </cell>
          <cell r="S621" t="str">
            <v xml:space="preserve">MOD       </v>
          </cell>
        </row>
        <row r="622">
          <cell r="A622" t="str">
            <v>NS2358</v>
          </cell>
          <cell r="B622" t="str">
            <v>17/02/2012</v>
          </cell>
          <cell r="D622" t="str">
            <v>SALINAS, BIANCO LUCAS NAHUEL</v>
          </cell>
          <cell r="F622" t="str">
            <v>NS</v>
          </cell>
          <cell r="G622">
            <v>2358</v>
          </cell>
          <cell r="I622">
            <v>540</v>
          </cell>
          <cell r="J622">
            <v>549</v>
          </cell>
          <cell r="K622" t="str">
            <v>***Nuevo Produccion Tarde</v>
          </cell>
          <cell r="M622" t="str">
            <v xml:space="preserve">Planta 1                                          </v>
          </cell>
          <cell r="N622" t="str">
            <v xml:space="preserve">General                                           </v>
          </cell>
          <cell r="O622">
            <v>117</v>
          </cell>
          <cell r="P622" t="str">
            <v xml:space="preserve">(2) Horas Lic sin goce HT                         </v>
          </cell>
          <cell r="Q622" t="str">
            <v xml:space="preserve">9163-AA SOLDADURA Y DOBLADORA                     </v>
          </cell>
          <cell r="S622" t="str">
            <v xml:space="preserve">MOD       </v>
          </cell>
        </row>
        <row r="623">
          <cell r="A623" t="str">
            <v>NS2358</v>
          </cell>
          <cell r="B623" t="str">
            <v>17/02/2012</v>
          </cell>
          <cell r="D623" t="str">
            <v>SALINAS, BIANCO LUCAS NAHUEL</v>
          </cell>
          <cell r="F623" t="str">
            <v>NS</v>
          </cell>
          <cell r="G623">
            <v>2358</v>
          </cell>
          <cell r="I623">
            <v>540</v>
          </cell>
          <cell r="J623">
            <v>549</v>
          </cell>
          <cell r="K623" t="str">
            <v>***Nuevo Produccion Tarde</v>
          </cell>
          <cell r="M623" t="str">
            <v xml:space="preserve">Planta 1                                          </v>
          </cell>
          <cell r="N623" t="str">
            <v xml:space="preserve">Planta 1                                          </v>
          </cell>
          <cell r="O623">
            <v>432</v>
          </cell>
          <cell r="P623" t="str">
            <v xml:space="preserve">REGIS                                             </v>
          </cell>
          <cell r="Q623" t="str">
            <v xml:space="preserve">9163-AA SOLDADURA Y DOBLADORA                     </v>
          </cell>
          <cell r="S623" t="str">
            <v xml:space="preserve">MOD       </v>
          </cell>
        </row>
        <row r="624">
          <cell r="A624" t="str">
            <v>NS2360</v>
          </cell>
          <cell r="B624" t="str">
            <v>17/02/2012</v>
          </cell>
          <cell r="D624" t="str">
            <v>ZAZZARINI, ERNESTO EZEQUIEL</v>
          </cell>
          <cell r="F624" t="str">
            <v>NS</v>
          </cell>
          <cell r="G624">
            <v>2360</v>
          </cell>
          <cell r="I624">
            <v>540</v>
          </cell>
          <cell r="J624">
            <v>563</v>
          </cell>
          <cell r="K624" t="str">
            <v>Producción Mañana</v>
          </cell>
          <cell r="M624" t="str">
            <v xml:space="preserve">Planta 1                                          </v>
          </cell>
          <cell r="N624" t="str">
            <v xml:space="preserve">Planta 1                                          </v>
          </cell>
          <cell r="O624">
            <v>563</v>
          </cell>
          <cell r="P624" t="str">
            <v xml:space="preserve">REGIS                                             </v>
          </cell>
          <cell r="Q624" t="str">
            <v xml:space="preserve">9160-AA U EXTERIOR                                </v>
          </cell>
          <cell r="R624" t="str">
            <v>AIRE-UNID.EXTERIOR</v>
          </cell>
          <cell r="S624" t="str">
            <v xml:space="preserve">MOD       </v>
          </cell>
        </row>
        <row r="625">
          <cell r="A625" t="str">
            <v>NS2368</v>
          </cell>
          <cell r="B625" t="str">
            <v>17/02/2012</v>
          </cell>
          <cell r="D625" t="str">
            <v>MIRANDA, DARDO EZEQUIEL</v>
          </cell>
          <cell r="F625" t="str">
            <v>NS</v>
          </cell>
          <cell r="G625">
            <v>2368</v>
          </cell>
          <cell r="I625">
            <v>540</v>
          </cell>
          <cell r="J625">
            <v>562</v>
          </cell>
          <cell r="K625" t="str">
            <v>***Nuevo Produccion Tarde</v>
          </cell>
          <cell r="M625" t="str">
            <v xml:space="preserve">Planta 1                                          </v>
          </cell>
          <cell r="N625" t="str">
            <v xml:space="preserve">Planta 1                                          </v>
          </cell>
          <cell r="O625">
            <v>562</v>
          </cell>
          <cell r="P625" t="str">
            <v xml:space="preserve">REGIS                                             </v>
          </cell>
          <cell r="Q625" t="str">
            <v xml:space="preserve">9159-AA U  INTERIOR                               </v>
          </cell>
          <cell r="R625" t="str">
            <v>AIRE-UNID.INTERIOR TARDE</v>
          </cell>
          <cell r="S625" t="str">
            <v xml:space="preserve">MOD       </v>
          </cell>
        </row>
        <row r="626">
          <cell r="A626" t="str">
            <v>NS2370</v>
          </cell>
          <cell r="B626" t="str">
            <v>17/02/2012</v>
          </cell>
          <cell r="D626" t="str">
            <v>RAMOS, ORCKO EDGAR ELIAS</v>
          </cell>
          <cell r="F626" t="str">
            <v>NS</v>
          </cell>
          <cell r="G626">
            <v>2370</v>
          </cell>
          <cell r="I626">
            <v>540</v>
          </cell>
          <cell r="J626">
            <v>558</v>
          </cell>
          <cell r="K626" t="str">
            <v>Producción Mañana</v>
          </cell>
          <cell r="M626" t="str">
            <v xml:space="preserve">Planta 1                                          </v>
          </cell>
          <cell r="N626" t="str">
            <v xml:space="preserve">General                                           </v>
          </cell>
          <cell r="O626">
            <v>40</v>
          </cell>
          <cell r="P626" t="str">
            <v xml:space="preserve">(2) Horas Lic sin goce HT                         </v>
          </cell>
          <cell r="Q626" t="str">
            <v xml:space="preserve">9161-AA  INS Y  COMPL                             </v>
          </cell>
          <cell r="R626" t="str">
            <v>AIRE-UNID.EXTERIOR</v>
          </cell>
          <cell r="S626" t="str">
            <v xml:space="preserve">MOD       </v>
          </cell>
        </row>
        <row r="627">
          <cell r="A627" t="str">
            <v>NS2370</v>
          </cell>
          <cell r="B627" t="str">
            <v>17/02/2012</v>
          </cell>
          <cell r="D627" t="str">
            <v>RAMOS, ORCKO EDGAR ELIAS</v>
          </cell>
          <cell r="F627" t="str">
            <v>NS</v>
          </cell>
          <cell r="G627">
            <v>2370</v>
          </cell>
          <cell r="I627">
            <v>540</v>
          </cell>
          <cell r="J627">
            <v>558</v>
          </cell>
          <cell r="K627" t="str">
            <v>Producción Mañana</v>
          </cell>
          <cell r="M627" t="str">
            <v xml:space="preserve">Planta 1                                          </v>
          </cell>
          <cell r="N627" t="str">
            <v xml:space="preserve">Planta 1                                          </v>
          </cell>
          <cell r="O627">
            <v>518</v>
          </cell>
          <cell r="P627" t="str">
            <v xml:space="preserve">REGIS                                             </v>
          </cell>
          <cell r="Q627" t="str">
            <v xml:space="preserve">9161-AA  INS Y  COMPL                             </v>
          </cell>
          <cell r="R627" t="str">
            <v>AIRE-UNID.EXTERIOR</v>
          </cell>
          <cell r="S627" t="str">
            <v xml:space="preserve">MOD       </v>
          </cell>
        </row>
        <row r="628">
          <cell r="A628" t="str">
            <v>NS2427</v>
          </cell>
          <cell r="B628" t="str">
            <v>17/02/2012</v>
          </cell>
          <cell r="D628" t="str">
            <v>LOZANO, MARIA DE LOS ANGELES</v>
          </cell>
          <cell r="F628" t="str">
            <v>NS</v>
          </cell>
          <cell r="G628">
            <v>2427</v>
          </cell>
          <cell r="I628">
            <v>540</v>
          </cell>
          <cell r="J628">
            <v>540</v>
          </cell>
          <cell r="K628" t="str">
            <v>Producción Mañana</v>
          </cell>
          <cell r="M628" t="str">
            <v xml:space="preserve">Planta 1                                          </v>
          </cell>
          <cell r="N628" t="str">
            <v xml:space="preserve">General                                           </v>
          </cell>
          <cell r="O628">
            <v>1440</v>
          </cell>
          <cell r="P628" t="str">
            <v xml:space="preserve">(3) Vacaciones HT                                 </v>
          </cell>
          <cell r="Q628" t="str">
            <v xml:space="preserve">9176-NETBOOK (NTB1)                               </v>
          </cell>
          <cell r="S628" t="str">
            <v xml:space="preserve">MOD       </v>
          </cell>
        </row>
        <row r="629">
          <cell r="A629" t="str">
            <v>NS2431</v>
          </cell>
          <cell r="B629" t="str">
            <v>17/02/2012</v>
          </cell>
          <cell r="D629" t="str">
            <v>CARTUCCIA, GUSTAVO SIMON</v>
          </cell>
          <cell r="F629" t="str">
            <v>NS</v>
          </cell>
          <cell r="G629">
            <v>2431</v>
          </cell>
          <cell r="I629">
            <v>540</v>
          </cell>
          <cell r="J629">
            <v>841</v>
          </cell>
          <cell r="K629" t="str">
            <v>Producción Mañana</v>
          </cell>
          <cell r="M629" t="str">
            <v xml:space="preserve">Planta 1                                          </v>
          </cell>
          <cell r="N629" t="str">
            <v xml:space="preserve">Planta 1                                          </v>
          </cell>
          <cell r="O629">
            <v>841</v>
          </cell>
          <cell r="P629" t="str">
            <v xml:space="preserve">REGIS                                             </v>
          </cell>
          <cell r="S629" t="str">
            <v xml:space="preserve">MOI       </v>
          </cell>
        </row>
        <row r="630">
          <cell r="A630" t="str">
            <v>NS2432</v>
          </cell>
          <cell r="B630" t="str">
            <v>17/02/2012</v>
          </cell>
          <cell r="D630" t="str">
            <v>LENCINAS, ELADIO GERMAN</v>
          </cell>
          <cell r="F630" t="str">
            <v>NS</v>
          </cell>
          <cell r="G630">
            <v>2432</v>
          </cell>
          <cell r="I630">
            <v>540</v>
          </cell>
          <cell r="J630">
            <v>665</v>
          </cell>
          <cell r="K630" t="str">
            <v>Lu Vi 18 hs a 3 hs LUNES</v>
          </cell>
          <cell r="M630" t="str">
            <v xml:space="preserve">Planta 1                                          </v>
          </cell>
          <cell r="N630" t="str">
            <v xml:space="preserve">Planta 1                                          </v>
          </cell>
          <cell r="O630">
            <v>665</v>
          </cell>
          <cell r="P630" t="str">
            <v xml:space="preserve">REGIS                                             </v>
          </cell>
          <cell r="S630" t="str">
            <v xml:space="preserve">MOI       </v>
          </cell>
        </row>
        <row r="631">
          <cell r="A631" t="str">
            <v>NS2434</v>
          </cell>
          <cell r="B631" t="str">
            <v>17/02/2012</v>
          </cell>
          <cell r="D631" t="str">
            <v>SIMOIS, SEBASTIAN DANIEL</v>
          </cell>
          <cell r="F631" t="str">
            <v>NS</v>
          </cell>
          <cell r="G631">
            <v>2434</v>
          </cell>
          <cell r="I631">
            <v>540</v>
          </cell>
          <cell r="J631">
            <v>552</v>
          </cell>
          <cell r="K631" t="str">
            <v>Producción Mañana</v>
          </cell>
          <cell r="M631" t="str">
            <v xml:space="preserve">Planta 1                                          </v>
          </cell>
          <cell r="N631" t="str">
            <v xml:space="preserve">Planta 1                                          </v>
          </cell>
          <cell r="O631">
            <v>932</v>
          </cell>
          <cell r="P631" t="str">
            <v xml:space="preserve">REGIS                                             </v>
          </cell>
          <cell r="S631" t="str">
            <v xml:space="preserve">MOI       </v>
          </cell>
        </row>
        <row r="632">
          <cell r="A632" t="str">
            <v>NS2434</v>
          </cell>
          <cell r="B632" t="str">
            <v>17/02/2012</v>
          </cell>
          <cell r="D632" t="str">
            <v>SIMOIS, SEBASTIAN DANIEL</v>
          </cell>
          <cell r="F632" t="str">
            <v>NS</v>
          </cell>
          <cell r="G632">
            <v>2434</v>
          </cell>
          <cell r="I632">
            <v>540</v>
          </cell>
          <cell r="J632">
            <v>552</v>
          </cell>
          <cell r="K632" t="str">
            <v>Producción Mañana</v>
          </cell>
          <cell r="M632" t="str">
            <v xml:space="preserve">Planta 1                                          </v>
          </cell>
          <cell r="N632" t="str">
            <v xml:space="preserve">Planta 3 y 4                                      </v>
          </cell>
          <cell r="O632">
            <v>23</v>
          </cell>
          <cell r="P632" t="str">
            <v xml:space="preserve">REGIS                                             </v>
          </cell>
          <cell r="S632" t="str">
            <v xml:space="preserve">MOI       </v>
          </cell>
        </row>
        <row r="633">
          <cell r="A633" t="str">
            <v>NS2435</v>
          </cell>
          <cell r="B633" t="str">
            <v>17/02/2012</v>
          </cell>
          <cell r="D633" t="str">
            <v>BARRERA, JUAN PABLO</v>
          </cell>
          <cell r="F633" t="str">
            <v>NS</v>
          </cell>
          <cell r="G633">
            <v>2435</v>
          </cell>
          <cell r="I633">
            <v>540</v>
          </cell>
          <cell r="J633">
            <v>540</v>
          </cell>
          <cell r="K633" t="str">
            <v>Producción Mañana</v>
          </cell>
          <cell r="M633" t="str">
            <v xml:space="preserve">Planta 1                                          </v>
          </cell>
          <cell r="N633" t="str">
            <v xml:space="preserve">General                                           </v>
          </cell>
          <cell r="O633">
            <v>1440</v>
          </cell>
          <cell r="P633" t="str">
            <v xml:space="preserve">(3) Casamiento HT                                 </v>
          </cell>
          <cell r="S633" t="str">
            <v xml:space="preserve">MOI       </v>
          </cell>
        </row>
        <row r="634">
          <cell r="A634" t="str">
            <v>NS2467</v>
          </cell>
          <cell r="B634" t="str">
            <v>17/02/2012</v>
          </cell>
          <cell r="D634" t="str">
            <v>MONSERRAT, FLAVIA GUILLERMINA</v>
          </cell>
          <cell r="F634" t="str">
            <v>NS</v>
          </cell>
          <cell r="G634">
            <v>2467</v>
          </cell>
          <cell r="I634">
            <v>540</v>
          </cell>
          <cell r="J634">
            <v>546</v>
          </cell>
          <cell r="K634" t="str">
            <v>Producción Mañana</v>
          </cell>
          <cell r="M634" t="str">
            <v xml:space="preserve">Planta 1                                          </v>
          </cell>
          <cell r="N634" t="str">
            <v xml:space="preserve">Planta 1                                          </v>
          </cell>
          <cell r="O634">
            <v>546</v>
          </cell>
          <cell r="P634" t="str">
            <v xml:space="preserve">REGIS                                             </v>
          </cell>
          <cell r="Q634" t="str">
            <v xml:space="preserve">9159-AA U  INTERIOR                               </v>
          </cell>
          <cell r="R634" t="str">
            <v>AIRE-INS.ML</v>
          </cell>
          <cell r="S634" t="str">
            <v xml:space="preserve">MOD       </v>
          </cell>
        </row>
        <row r="635">
          <cell r="A635" t="str">
            <v>NS2508</v>
          </cell>
          <cell r="B635" t="str">
            <v>17/02/2012</v>
          </cell>
          <cell r="D635" t="str">
            <v>HINOJOSA, ALDO VICTOR</v>
          </cell>
          <cell r="F635" t="str">
            <v>NS</v>
          </cell>
          <cell r="G635">
            <v>2508</v>
          </cell>
          <cell r="I635">
            <v>540</v>
          </cell>
          <cell r="J635">
            <v>553</v>
          </cell>
          <cell r="K635" t="str">
            <v>***Nuevo Produccion Tarde</v>
          </cell>
          <cell r="M635" t="str">
            <v xml:space="preserve">Planta 1                                          </v>
          </cell>
          <cell r="N635" t="str">
            <v xml:space="preserve">Planta 1                                          </v>
          </cell>
          <cell r="O635">
            <v>553</v>
          </cell>
          <cell r="P635" t="str">
            <v xml:space="preserve">REGIS                                             </v>
          </cell>
          <cell r="Q635" t="str">
            <v xml:space="preserve">9163-AA SOLDADURA Y DOBLADORA                     </v>
          </cell>
          <cell r="S635" t="str">
            <v xml:space="preserve">MOD       </v>
          </cell>
        </row>
        <row r="636">
          <cell r="A636" t="str">
            <v>NS2530</v>
          </cell>
          <cell r="B636" t="str">
            <v>17/02/2012</v>
          </cell>
          <cell r="D636" t="str">
            <v>SUAREZ, BARTOLI JEREMIAS ARIEL</v>
          </cell>
          <cell r="F636" t="str">
            <v>NS</v>
          </cell>
          <cell r="G636">
            <v>2530</v>
          </cell>
          <cell r="I636">
            <v>540</v>
          </cell>
          <cell r="J636">
            <v>570</v>
          </cell>
          <cell r="K636" t="str">
            <v>Producción Mañana</v>
          </cell>
          <cell r="M636" t="str">
            <v xml:space="preserve">Planta 1                                          </v>
          </cell>
          <cell r="N636" t="str">
            <v xml:space="preserve">Planta 1                                          </v>
          </cell>
          <cell r="O636">
            <v>570</v>
          </cell>
          <cell r="P636" t="str">
            <v xml:space="preserve">REGIS                                             </v>
          </cell>
          <cell r="Q636" t="str">
            <v xml:space="preserve">9165- AA VENTANA                                  </v>
          </cell>
          <cell r="R636" t="str">
            <v>AIRE-VENTANA</v>
          </cell>
          <cell r="S636" t="str">
            <v xml:space="preserve">MOD       </v>
          </cell>
        </row>
        <row r="637">
          <cell r="A637" t="str">
            <v>NS2538</v>
          </cell>
          <cell r="B637" t="str">
            <v>17/02/2012</v>
          </cell>
          <cell r="D637" t="str">
            <v>ECHEVERRIA, DANIEL ALEJANDRO</v>
          </cell>
          <cell r="F637" t="str">
            <v>NS</v>
          </cell>
          <cell r="G637">
            <v>2538</v>
          </cell>
          <cell r="I637">
            <v>540</v>
          </cell>
          <cell r="J637">
            <v>550</v>
          </cell>
          <cell r="K637" t="str">
            <v>Producción Mañana</v>
          </cell>
          <cell r="M637" t="str">
            <v xml:space="preserve">Planta 1                                          </v>
          </cell>
          <cell r="N637" t="str">
            <v xml:space="preserve">General                                           </v>
          </cell>
          <cell r="O637">
            <v>10</v>
          </cell>
          <cell r="P637" t="str">
            <v xml:space="preserve">(2) Horas Llegada Tarde HT                        </v>
          </cell>
          <cell r="Q637" t="str">
            <v xml:space="preserve">9165- AA VENTANA                                  </v>
          </cell>
          <cell r="R637" t="str">
            <v>AIRE-VENTANA</v>
          </cell>
          <cell r="S637" t="str">
            <v xml:space="preserve">MOD       </v>
          </cell>
        </row>
        <row r="638">
          <cell r="A638" t="str">
            <v>NS2538</v>
          </cell>
          <cell r="B638" t="str">
            <v>17/02/2012</v>
          </cell>
          <cell r="D638" t="str">
            <v>ECHEVERRIA, DANIEL ALEJANDRO</v>
          </cell>
          <cell r="F638" t="str">
            <v>NS</v>
          </cell>
          <cell r="G638">
            <v>2538</v>
          </cell>
          <cell r="I638">
            <v>540</v>
          </cell>
          <cell r="J638">
            <v>550</v>
          </cell>
          <cell r="K638" t="str">
            <v>Producción Mañana</v>
          </cell>
          <cell r="M638" t="str">
            <v xml:space="preserve">Planta 1                                          </v>
          </cell>
          <cell r="N638" t="str">
            <v xml:space="preserve">Planta 1                                          </v>
          </cell>
          <cell r="O638">
            <v>540</v>
          </cell>
          <cell r="P638" t="str">
            <v xml:space="preserve">REGIS                                             </v>
          </cell>
          <cell r="Q638" t="str">
            <v xml:space="preserve">9165- AA VENTANA                                  </v>
          </cell>
          <cell r="R638" t="str">
            <v>AIRE-VENTANA</v>
          </cell>
          <cell r="S638" t="str">
            <v xml:space="preserve">MOD       </v>
          </cell>
        </row>
        <row r="639">
          <cell r="A639" t="str">
            <v>NS2546</v>
          </cell>
          <cell r="B639" t="str">
            <v>17/02/2012</v>
          </cell>
          <cell r="D639" t="str">
            <v>GONZALEZ, GONZALO NICOLAS</v>
          </cell>
          <cell r="F639" t="str">
            <v>NS</v>
          </cell>
          <cell r="G639">
            <v>2546</v>
          </cell>
          <cell r="I639">
            <v>540</v>
          </cell>
          <cell r="J639">
            <v>549</v>
          </cell>
          <cell r="K639" t="str">
            <v>Producción Mañana</v>
          </cell>
          <cell r="M639" t="str">
            <v xml:space="preserve">Planta 1                                          </v>
          </cell>
          <cell r="N639" t="str">
            <v xml:space="preserve">Planta 1                                          </v>
          </cell>
          <cell r="O639">
            <v>549</v>
          </cell>
          <cell r="P639" t="str">
            <v xml:space="preserve">REGIS                                             </v>
          </cell>
          <cell r="Q639" t="str">
            <v xml:space="preserve">9163-AA SOLDADURA Y DOBLADORA                     </v>
          </cell>
          <cell r="R639" t="str">
            <v>AIRE-SOLD.SUB.LINEA</v>
          </cell>
          <cell r="S639" t="str">
            <v xml:space="preserve">MOD       </v>
          </cell>
        </row>
        <row r="640">
          <cell r="A640" t="str">
            <v>NS2546</v>
          </cell>
          <cell r="B640" t="str">
            <v>17/02/2012</v>
          </cell>
          <cell r="D640" t="str">
            <v>GONZALEZ, GONZALO NICOLAS</v>
          </cell>
          <cell r="F640" t="str">
            <v>NS</v>
          </cell>
          <cell r="G640">
            <v>2546</v>
          </cell>
          <cell r="I640">
            <v>540</v>
          </cell>
          <cell r="J640">
            <v>549</v>
          </cell>
          <cell r="K640" t="str">
            <v>Producción Mañana</v>
          </cell>
          <cell r="M640" t="str">
            <v xml:space="preserve">Planta 1                                          </v>
          </cell>
          <cell r="N640" t="str">
            <v xml:space="preserve">Planta 1                                          </v>
          </cell>
          <cell r="O640">
            <v>549</v>
          </cell>
          <cell r="P640" t="str">
            <v xml:space="preserve">REGIS                                             </v>
          </cell>
          <cell r="Q640" t="str">
            <v xml:space="preserve">9180-MONITORES MONTAJE                            </v>
          </cell>
          <cell r="R640" t="str">
            <v>AIRE-SOLD.SUB.LINEA</v>
          </cell>
          <cell r="S640" t="str">
            <v xml:space="preserve">MOD       </v>
          </cell>
        </row>
        <row r="641">
          <cell r="A641" t="str">
            <v>NS2550</v>
          </cell>
          <cell r="B641" t="str">
            <v>17/02/2012</v>
          </cell>
          <cell r="D641" t="str">
            <v>RUIZ, JOSE ADRIAN</v>
          </cell>
          <cell r="F641" t="str">
            <v>NS</v>
          </cell>
          <cell r="G641">
            <v>2550</v>
          </cell>
          <cell r="I641">
            <v>540</v>
          </cell>
          <cell r="J641">
            <v>577</v>
          </cell>
          <cell r="K641" t="str">
            <v>***Nuevo Produccion Tarde</v>
          </cell>
          <cell r="M641" t="str">
            <v xml:space="preserve">Planta 1                                          </v>
          </cell>
          <cell r="N641" t="str">
            <v xml:space="preserve">Planta 1                                          </v>
          </cell>
          <cell r="O641">
            <v>577</v>
          </cell>
          <cell r="P641" t="str">
            <v xml:space="preserve">REGIS                                             </v>
          </cell>
          <cell r="S641" t="str">
            <v xml:space="preserve">MOI       </v>
          </cell>
        </row>
        <row r="642">
          <cell r="A642" t="str">
            <v>NS2560</v>
          </cell>
          <cell r="B642" t="str">
            <v>17/02/2012</v>
          </cell>
          <cell r="D642" t="str">
            <v>LUCAS, PABLO MARTIN</v>
          </cell>
          <cell r="F642" t="str">
            <v>NS</v>
          </cell>
          <cell r="G642">
            <v>2560</v>
          </cell>
          <cell r="I642">
            <v>540</v>
          </cell>
          <cell r="J642">
            <v>571</v>
          </cell>
          <cell r="K642" t="str">
            <v>***Nuevo Produccion Tarde</v>
          </cell>
          <cell r="M642" t="str">
            <v xml:space="preserve">Planta 1                                          </v>
          </cell>
          <cell r="N642" t="str">
            <v xml:space="preserve">Planta 1                                          </v>
          </cell>
          <cell r="O642">
            <v>571</v>
          </cell>
          <cell r="P642" t="str">
            <v xml:space="preserve">REGIS                                             </v>
          </cell>
          <cell r="Q642" t="str">
            <v xml:space="preserve">9159-AA U  INTERIOR                               </v>
          </cell>
          <cell r="R642" t="str">
            <v>AIRE-UNID.INTERIOR TARDE</v>
          </cell>
          <cell r="S642" t="str">
            <v xml:space="preserve">MOI       </v>
          </cell>
        </row>
        <row r="643">
          <cell r="A643" t="str">
            <v>NS2561</v>
          </cell>
          <cell r="B643" t="str">
            <v>17/02/2012</v>
          </cell>
          <cell r="D643" t="str">
            <v>MENDOZA, ADRIAN PEDRO</v>
          </cell>
          <cell r="F643" t="str">
            <v>NS</v>
          </cell>
          <cell r="G643">
            <v>2561</v>
          </cell>
          <cell r="I643">
            <v>540</v>
          </cell>
          <cell r="J643">
            <v>553</v>
          </cell>
          <cell r="K643" t="str">
            <v>Producción Mañana</v>
          </cell>
          <cell r="M643" t="str">
            <v xml:space="preserve">Planta 1                                          </v>
          </cell>
          <cell r="N643" t="str">
            <v xml:space="preserve">Planta 1                                          </v>
          </cell>
          <cell r="O643">
            <v>553</v>
          </cell>
          <cell r="P643" t="str">
            <v xml:space="preserve">REGIS                                             </v>
          </cell>
          <cell r="Q643" t="str">
            <v xml:space="preserve">9159-AA U  INTERIOR                               </v>
          </cell>
          <cell r="R643" t="str">
            <v>AIRE-UNID.INTERIOR</v>
          </cell>
          <cell r="S643" t="str">
            <v xml:space="preserve">MOD       </v>
          </cell>
        </row>
        <row r="644">
          <cell r="A644" t="str">
            <v>NS2562</v>
          </cell>
          <cell r="B644" t="str">
            <v>17/02/2012</v>
          </cell>
          <cell r="D644" t="str">
            <v>ACEVEDO, ALBERTO ARIEL</v>
          </cell>
          <cell r="F644" t="str">
            <v>NS</v>
          </cell>
          <cell r="G644">
            <v>2562</v>
          </cell>
          <cell r="I644">
            <v>540</v>
          </cell>
          <cell r="J644">
            <v>576</v>
          </cell>
          <cell r="K644" t="str">
            <v>Producción Mañana</v>
          </cell>
          <cell r="M644" t="str">
            <v xml:space="preserve">Planta 1                                          </v>
          </cell>
          <cell r="N644" t="str">
            <v xml:space="preserve">Planta 1                                          </v>
          </cell>
          <cell r="O644">
            <v>576</v>
          </cell>
          <cell r="P644" t="str">
            <v xml:space="preserve">REGIS                                             </v>
          </cell>
          <cell r="Q644" t="str">
            <v xml:space="preserve">9159-AA U  INTERIOR                               </v>
          </cell>
          <cell r="R644" t="str">
            <v>AIRE-UNID.INTERIOR</v>
          </cell>
          <cell r="S644" t="str">
            <v xml:space="preserve">MOD       </v>
          </cell>
        </row>
        <row r="645">
          <cell r="A645" t="str">
            <v>NS2563</v>
          </cell>
          <cell r="B645" t="str">
            <v>17/02/2012</v>
          </cell>
          <cell r="D645" t="str">
            <v>BRONZINI, FRANCO VICTORIO</v>
          </cell>
          <cell r="F645" t="str">
            <v>NS</v>
          </cell>
          <cell r="G645">
            <v>2563</v>
          </cell>
          <cell r="I645">
            <v>540</v>
          </cell>
          <cell r="J645">
            <v>540</v>
          </cell>
          <cell r="K645" t="str">
            <v>Producción Mañana</v>
          </cell>
          <cell r="M645" t="str">
            <v xml:space="preserve">Planta 1                                          </v>
          </cell>
          <cell r="N645" t="str">
            <v xml:space="preserve">Planta 1                                          </v>
          </cell>
          <cell r="O645">
            <v>540</v>
          </cell>
          <cell r="P645" t="str">
            <v xml:space="preserve">REGIS                                             </v>
          </cell>
          <cell r="Q645" t="str">
            <v xml:space="preserve">9160-AA U EXTERIOR                                </v>
          </cell>
          <cell r="R645" t="str">
            <v>AIRE-UNID.EXTERIOR</v>
          </cell>
          <cell r="S645" t="str">
            <v xml:space="preserve">MOD       </v>
          </cell>
        </row>
        <row r="646">
          <cell r="A646" t="str">
            <v>NS2564</v>
          </cell>
          <cell r="B646" t="str">
            <v>17/02/2012</v>
          </cell>
          <cell r="D646" t="str">
            <v>CABRERA, MEDRANO JOSE LUIS</v>
          </cell>
          <cell r="F646" t="str">
            <v>NS</v>
          </cell>
          <cell r="G646">
            <v>2564</v>
          </cell>
          <cell r="I646">
            <v>540</v>
          </cell>
          <cell r="J646">
            <v>546</v>
          </cell>
          <cell r="K646" t="str">
            <v>Producción Mañana</v>
          </cell>
          <cell r="M646" t="str">
            <v xml:space="preserve">Planta 1                                          </v>
          </cell>
          <cell r="N646" t="str">
            <v xml:space="preserve">Planta 1                                          </v>
          </cell>
          <cell r="O646">
            <v>546</v>
          </cell>
          <cell r="P646" t="str">
            <v xml:space="preserve">REGIS                                             </v>
          </cell>
          <cell r="Q646" t="str">
            <v xml:space="preserve">9159-AA U  INTERIOR                               </v>
          </cell>
          <cell r="R646" t="str">
            <v>AIRE-UNID.INTERIOR</v>
          </cell>
          <cell r="S646" t="str">
            <v xml:space="preserve">MOD       </v>
          </cell>
        </row>
        <row r="647">
          <cell r="A647" t="str">
            <v>NS2565</v>
          </cell>
          <cell r="B647" t="str">
            <v>17/02/2012</v>
          </cell>
          <cell r="D647" t="str">
            <v>CORONEL, JONATHAN DAVID</v>
          </cell>
          <cell r="F647" t="str">
            <v>NS</v>
          </cell>
          <cell r="G647">
            <v>2565</v>
          </cell>
          <cell r="I647">
            <v>540</v>
          </cell>
          <cell r="J647">
            <v>564</v>
          </cell>
          <cell r="K647" t="str">
            <v>Producción Mañana</v>
          </cell>
          <cell r="M647" t="str">
            <v xml:space="preserve">Planta 1                                          </v>
          </cell>
          <cell r="N647" t="str">
            <v xml:space="preserve">Planta 1                                          </v>
          </cell>
          <cell r="O647">
            <v>564</v>
          </cell>
          <cell r="P647" t="str">
            <v xml:space="preserve">REGIS                                             </v>
          </cell>
          <cell r="Q647" t="str">
            <v xml:space="preserve">9159-AA U  INTERIOR                               </v>
          </cell>
          <cell r="R647" t="str">
            <v>AIRE-UNID.INTERIOR</v>
          </cell>
          <cell r="S647" t="str">
            <v xml:space="preserve">MOD       </v>
          </cell>
        </row>
        <row r="648">
          <cell r="A648" t="str">
            <v>NS2567</v>
          </cell>
          <cell r="B648" t="str">
            <v>17/02/2012</v>
          </cell>
          <cell r="D648" t="str">
            <v>GOMEÑUKA, IVAN ANTONIO</v>
          </cell>
          <cell r="F648" t="str">
            <v>NS</v>
          </cell>
          <cell r="G648">
            <v>2567</v>
          </cell>
          <cell r="I648">
            <v>540</v>
          </cell>
          <cell r="J648">
            <v>555</v>
          </cell>
          <cell r="K648" t="str">
            <v>Producción Mañana</v>
          </cell>
          <cell r="M648" t="str">
            <v xml:space="preserve">Planta 1                                          </v>
          </cell>
          <cell r="N648" t="str">
            <v xml:space="preserve">Planta 1                                          </v>
          </cell>
          <cell r="O648">
            <v>555</v>
          </cell>
          <cell r="P648" t="str">
            <v xml:space="preserve">REGIS                                             </v>
          </cell>
          <cell r="Q648" t="str">
            <v xml:space="preserve">9159-AA U  INTERIOR                               </v>
          </cell>
          <cell r="R648" t="str">
            <v>AIRE-UNID.INTERIOR</v>
          </cell>
          <cell r="S648" t="str">
            <v xml:space="preserve">MOD       </v>
          </cell>
        </row>
        <row r="649">
          <cell r="A649" t="str">
            <v>NS2568</v>
          </cell>
          <cell r="B649" t="str">
            <v>17/02/2012</v>
          </cell>
          <cell r="D649" t="str">
            <v>HUSAGH, JOSE OSCAR</v>
          </cell>
          <cell r="F649" t="str">
            <v>NS</v>
          </cell>
          <cell r="G649">
            <v>2568</v>
          </cell>
          <cell r="I649">
            <v>540</v>
          </cell>
          <cell r="J649">
            <v>572</v>
          </cell>
          <cell r="K649" t="str">
            <v>Producción Mañana</v>
          </cell>
          <cell r="M649" t="str">
            <v xml:space="preserve">Planta 1                                          </v>
          </cell>
          <cell r="N649" t="str">
            <v xml:space="preserve">Planta 1                                          </v>
          </cell>
          <cell r="O649">
            <v>572</v>
          </cell>
          <cell r="P649" t="str">
            <v xml:space="preserve">REGIS                                             </v>
          </cell>
          <cell r="Q649" t="str">
            <v xml:space="preserve">9159-AA U  INTERIOR                               </v>
          </cell>
          <cell r="R649" t="str">
            <v>AIRE-UNID.INTERIOR</v>
          </cell>
          <cell r="S649" t="str">
            <v xml:space="preserve">MOD       </v>
          </cell>
        </row>
        <row r="650">
          <cell r="A650" t="str">
            <v>NS2569</v>
          </cell>
          <cell r="B650" t="str">
            <v>17/02/2012</v>
          </cell>
          <cell r="D650" t="str">
            <v>JOFRE, PABLO DANIEL</v>
          </cell>
          <cell r="F650" t="str">
            <v>NS</v>
          </cell>
          <cell r="G650">
            <v>2569</v>
          </cell>
          <cell r="I650">
            <v>540</v>
          </cell>
          <cell r="J650">
            <v>558</v>
          </cell>
          <cell r="K650" t="str">
            <v>Producción Mañana</v>
          </cell>
          <cell r="M650" t="str">
            <v xml:space="preserve">Planta 1                                          </v>
          </cell>
          <cell r="N650" t="str">
            <v xml:space="preserve">Planta 1                                          </v>
          </cell>
          <cell r="O650">
            <v>558</v>
          </cell>
          <cell r="P650" t="str">
            <v xml:space="preserve">REGIS                                             </v>
          </cell>
          <cell r="Q650" t="str">
            <v xml:space="preserve">9160-AA U EXTERIOR                                </v>
          </cell>
          <cell r="R650" t="str">
            <v>AIRE-UNID.EXTERIOR</v>
          </cell>
          <cell r="S650" t="str">
            <v xml:space="preserve">MOD       </v>
          </cell>
        </row>
        <row r="651">
          <cell r="A651" t="str">
            <v>NS2570</v>
          </cell>
          <cell r="B651" t="str">
            <v>17/02/2012</v>
          </cell>
          <cell r="D651" t="str">
            <v>RODRIGUEZ, MAURICIO EZEQUIEL</v>
          </cell>
          <cell r="F651" t="str">
            <v>NS</v>
          </cell>
          <cell r="G651">
            <v>2570</v>
          </cell>
          <cell r="I651">
            <v>540</v>
          </cell>
          <cell r="J651">
            <v>568</v>
          </cell>
          <cell r="K651" t="str">
            <v>Producción Mañana</v>
          </cell>
          <cell r="M651" t="str">
            <v xml:space="preserve">Planta 1                                          </v>
          </cell>
          <cell r="N651" t="str">
            <v xml:space="preserve">Planta 1                                          </v>
          </cell>
          <cell r="O651">
            <v>568</v>
          </cell>
          <cell r="P651" t="str">
            <v xml:space="preserve">REGIS                                             </v>
          </cell>
          <cell r="Q651" t="str">
            <v xml:space="preserve">9160-AA U EXTERIOR                                </v>
          </cell>
          <cell r="R651" t="str">
            <v>AIRE-UNID.EXTERIOR</v>
          </cell>
          <cell r="S651" t="str">
            <v xml:space="preserve">MOD       </v>
          </cell>
        </row>
        <row r="652">
          <cell r="A652" t="str">
            <v>NS2571</v>
          </cell>
          <cell r="B652" t="str">
            <v>17/02/2012</v>
          </cell>
          <cell r="D652" t="str">
            <v>SARACHU, WALTER ANTONIO</v>
          </cell>
          <cell r="F652" t="str">
            <v>NS</v>
          </cell>
          <cell r="G652">
            <v>2571</v>
          </cell>
          <cell r="I652">
            <v>540</v>
          </cell>
          <cell r="J652">
            <v>552</v>
          </cell>
          <cell r="K652" t="str">
            <v>Producción Mañana</v>
          </cell>
          <cell r="M652" t="str">
            <v xml:space="preserve">Planta 1                                          </v>
          </cell>
          <cell r="N652" t="str">
            <v xml:space="preserve">Planta 1                                          </v>
          </cell>
          <cell r="O652">
            <v>552</v>
          </cell>
          <cell r="P652" t="str">
            <v xml:space="preserve">REGIS                                             </v>
          </cell>
          <cell r="Q652" t="str">
            <v xml:space="preserve">9160-AA U EXTERIOR                                </v>
          </cell>
          <cell r="R652" t="str">
            <v>AIRE-UNID.EXTERIOR</v>
          </cell>
          <cell r="S652" t="str">
            <v xml:space="preserve">MOD       </v>
          </cell>
        </row>
        <row r="653">
          <cell r="A653" t="str">
            <v>NS2572</v>
          </cell>
          <cell r="B653" t="str">
            <v>17/02/2012</v>
          </cell>
          <cell r="D653" t="str">
            <v>STACHINA, GASTON EDUARDO</v>
          </cell>
          <cell r="F653" t="str">
            <v>NS</v>
          </cell>
          <cell r="G653">
            <v>2572</v>
          </cell>
          <cell r="I653">
            <v>540</v>
          </cell>
          <cell r="J653">
            <v>566</v>
          </cell>
          <cell r="K653" t="str">
            <v>Producción Mañana</v>
          </cell>
          <cell r="M653" t="str">
            <v xml:space="preserve">Planta 1                                          </v>
          </cell>
          <cell r="N653" t="str">
            <v xml:space="preserve">Planta 1                                          </v>
          </cell>
          <cell r="O653">
            <v>566</v>
          </cell>
          <cell r="P653" t="str">
            <v xml:space="preserve">REGIS                                             </v>
          </cell>
          <cell r="Q653" t="str">
            <v xml:space="preserve">9160-AA U EXTERIOR                                </v>
          </cell>
          <cell r="R653" t="str">
            <v>AIRE-UNID.EXTERIOR</v>
          </cell>
          <cell r="S653" t="str">
            <v xml:space="preserve">MOD       </v>
          </cell>
        </row>
        <row r="654">
          <cell r="A654" t="str">
            <v>NS2573</v>
          </cell>
          <cell r="B654" t="str">
            <v>17/02/2012</v>
          </cell>
          <cell r="D654" t="str">
            <v>VERON, SAUL EDUARDO</v>
          </cell>
          <cell r="F654" t="str">
            <v>NS</v>
          </cell>
          <cell r="G654">
            <v>2573</v>
          </cell>
          <cell r="I654">
            <v>540</v>
          </cell>
          <cell r="J654">
            <v>540</v>
          </cell>
          <cell r="K654" t="str">
            <v>Producción Mañana</v>
          </cell>
          <cell r="M654" t="str">
            <v xml:space="preserve">Planta 1                                          </v>
          </cell>
          <cell r="N654" t="str">
            <v xml:space="preserve">General                                           </v>
          </cell>
          <cell r="O654">
            <v>1440</v>
          </cell>
          <cell r="P654" t="str">
            <v xml:space="preserve">(3) Licencia sin goce HT                          </v>
          </cell>
          <cell r="Q654" t="str">
            <v xml:space="preserve">9160-AA U EXTERIOR                                </v>
          </cell>
          <cell r="S654" t="str">
            <v xml:space="preserve">MOD       </v>
          </cell>
        </row>
        <row r="655">
          <cell r="A655" t="str">
            <v>NS2574</v>
          </cell>
          <cell r="B655" t="str">
            <v>17/02/2012</v>
          </cell>
          <cell r="D655" t="str">
            <v>VELAZQUEZ, GUSTAVO MARCO</v>
          </cell>
          <cell r="F655" t="str">
            <v>NS</v>
          </cell>
          <cell r="G655">
            <v>2574</v>
          </cell>
          <cell r="I655">
            <v>540</v>
          </cell>
          <cell r="J655">
            <v>558</v>
          </cell>
          <cell r="K655" t="str">
            <v>Producción Mañana</v>
          </cell>
          <cell r="M655" t="str">
            <v xml:space="preserve">Planta 1                                          </v>
          </cell>
          <cell r="N655" t="str">
            <v xml:space="preserve">General                                           </v>
          </cell>
          <cell r="O655">
            <v>10</v>
          </cell>
          <cell r="P655" t="str">
            <v xml:space="preserve">(2) Horas Lic sin goce HT                         </v>
          </cell>
          <cell r="Q655" t="str">
            <v xml:space="preserve">9160-AA U EXTERIOR                                </v>
          </cell>
          <cell r="R655" t="str">
            <v>AIRE-UNID.EXTERIOR</v>
          </cell>
          <cell r="S655" t="str">
            <v xml:space="preserve">MOD       </v>
          </cell>
        </row>
        <row r="656">
          <cell r="A656" t="str">
            <v>NS2574</v>
          </cell>
          <cell r="B656" t="str">
            <v>17/02/2012</v>
          </cell>
          <cell r="D656" t="str">
            <v>VELAZQUEZ, GUSTAVO MARCO</v>
          </cell>
          <cell r="F656" t="str">
            <v>NS</v>
          </cell>
          <cell r="G656">
            <v>2574</v>
          </cell>
          <cell r="I656">
            <v>540</v>
          </cell>
          <cell r="J656">
            <v>558</v>
          </cell>
          <cell r="K656" t="str">
            <v>Producción Mañana</v>
          </cell>
          <cell r="M656" t="str">
            <v xml:space="preserve">Planta 1                                          </v>
          </cell>
          <cell r="N656" t="str">
            <v xml:space="preserve">Planta 1                                          </v>
          </cell>
          <cell r="O656">
            <v>1096</v>
          </cell>
          <cell r="P656" t="str">
            <v xml:space="preserve">REGIS                                             </v>
          </cell>
          <cell r="Q656" t="str">
            <v xml:space="preserve">9160-AA U EXTERIOR                                </v>
          </cell>
          <cell r="R656" t="str">
            <v>AIRE-UNID.EXTERIOR</v>
          </cell>
          <cell r="S656" t="str">
            <v xml:space="preserve">MOD       </v>
          </cell>
        </row>
        <row r="657">
          <cell r="A657" t="str">
            <v>NS2578</v>
          </cell>
          <cell r="B657" t="str">
            <v>17/02/2012</v>
          </cell>
          <cell r="D657" t="str">
            <v>BARRERA, PABLO YONATHAN</v>
          </cell>
          <cell r="F657" t="str">
            <v>NS</v>
          </cell>
          <cell r="G657">
            <v>2578</v>
          </cell>
          <cell r="I657">
            <v>540</v>
          </cell>
          <cell r="J657">
            <v>549</v>
          </cell>
          <cell r="K657" t="str">
            <v>Producción Mañana</v>
          </cell>
          <cell r="M657" t="str">
            <v xml:space="preserve">Planta 1                                          </v>
          </cell>
          <cell r="N657" t="str">
            <v xml:space="preserve">General                                           </v>
          </cell>
          <cell r="O657">
            <v>28</v>
          </cell>
          <cell r="P657" t="str">
            <v xml:space="preserve">(2) Horas Llegada Tarde HT                        </v>
          </cell>
          <cell r="Q657" t="str">
            <v xml:space="preserve">9160-AA U EXTERIOR                                </v>
          </cell>
          <cell r="R657" t="str">
            <v>AIRE-UNID.EXTERIOR</v>
          </cell>
          <cell r="S657" t="str">
            <v xml:space="preserve">MOD       </v>
          </cell>
        </row>
        <row r="658">
          <cell r="A658" t="str">
            <v>NS2578</v>
          </cell>
          <cell r="B658" t="str">
            <v>17/02/2012</v>
          </cell>
          <cell r="D658" t="str">
            <v>BARRERA, PABLO YONATHAN</v>
          </cell>
          <cell r="F658" t="str">
            <v>NS</v>
          </cell>
          <cell r="G658">
            <v>2578</v>
          </cell>
          <cell r="I658">
            <v>540</v>
          </cell>
          <cell r="J658">
            <v>549</v>
          </cell>
          <cell r="K658" t="str">
            <v>Producción Mañana</v>
          </cell>
          <cell r="M658" t="str">
            <v xml:space="preserve">Planta 1                                          </v>
          </cell>
          <cell r="N658" t="str">
            <v xml:space="preserve">Planta 1                                          </v>
          </cell>
          <cell r="O658">
            <v>521</v>
          </cell>
          <cell r="P658" t="str">
            <v xml:space="preserve">REGIS                                             </v>
          </cell>
          <cell r="Q658" t="str">
            <v xml:space="preserve">9160-AA U EXTERIOR                                </v>
          </cell>
          <cell r="R658" t="str">
            <v>AIRE-UNID.EXTERIOR</v>
          </cell>
          <cell r="S658" t="str">
            <v xml:space="preserve">MOD       </v>
          </cell>
        </row>
        <row r="659">
          <cell r="A659" t="str">
            <v>NS2580</v>
          </cell>
          <cell r="B659" t="str">
            <v>17/02/2012</v>
          </cell>
          <cell r="D659" t="str">
            <v>CICCONE, PABLO SEBASTIAN</v>
          </cell>
          <cell r="F659" t="str">
            <v>NS</v>
          </cell>
          <cell r="G659">
            <v>2580</v>
          </cell>
          <cell r="I659">
            <v>540</v>
          </cell>
          <cell r="J659">
            <v>546</v>
          </cell>
          <cell r="K659" t="str">
            <v>Producción Mañana</v>
          </cell>
          <cell r="M659" t="str">
            <v xml:space="preserve">Planta 1                                          </v>
          </cell>
          <cell r="N659" t="str">
            <v xml:space="preserve">General                                           </v>
          </cell>
          <cell r="O659">
            <v>166</v>
          </cell>
          <cell r="P659" t="str">
            <v xml:space="preserve">(2) Horas Lic sin goce HT                         </v>
          </cell>
          <cell r="Q659" t="str">
            <v xml:space="preserve">9161-AA  INS Y  COMPL                             </v>
          </cell>
          <cell r="R659" t="str">
            <v>AIRE-INS.ML</v>
          </cell>
          <cell r="S659" t="str">
            <v xml:space="preserve">MOD       </v>
          </cell>
        </row>
        <row r="660">
          <cell r="A660" t="str">
            <v>NS2580</v>
          </cell>
          <cell r="B660" t="str">
            <v>17/02/2012</v>
          </cell>
          <cell r="D660" t="str">
            <v>CICCONE, PABLO SEBASTIAN</v>
          </cell>
          <cell r="F660" t="str">
            <v>NS</v>
          </cell>
          <cell r="G660">
            <v>2580</v>
          </cell>
          <cell r="I660">
            <v>540</v>
          </cell>
          <cell r="J660">
            <v>546</v>
          </cell>
          <cell r="K660" t="str">
            <v>Producción Mañana</v>
          </cell>
          <cell r="M660" t="str">
            <v xml:space="preserve">Planta 1                                          </v>
          </cell>
          <cell r="N660" t="str">
            <v xml:space="preserve">Planta 1                                          </v>
          </cell>
          <cell r="O660">
            <v>380</v>
          </cell>
          <cell r="P660" t="str">
            <v xml:space="preserve">REGIS                                             </v>
          </cell>
          <cell r="Q660" t="str">
            <v xml:space="preserve">9161-AA  INS Y  COMPL                             </v>
          </cell>
          <cell r="R660" t="str">
            <v>AIRE-INS.ML</v>
          </cell>
          <cell r="S660" t="str">
            <v xml:space="preserve">MOD       </v>
          </cell>
        </row>
        <row r="661">
          <cell r="A661" t="str">
            <v>NS2581</v>
          </cell>
          <cell r="B661" t="str">
            <v>17/02/2012</v>
          </cell>
          <cell r="D661" t="str">
            <v>ACUÑA, MUÑOZ CLAUDIA CARINA</v>
          </cell>
          <cell r="F661" t="str">
            <v>NS</v>
          </cell>
          <cell r="G661">
            <v>2581</v>
          </cell>
          <cell r="I661">
            <v>540</v>
          </cell>
          <cell r="J661">
            <v>540</v>
          </cell>
          <cell r="K661" t="str">
            <v>Producción Mañana</v>
          </cell>
          <cell r="M661" t="str">
            <v xml:space="preserve">Planta 1                                          </v>
          </cell>
          <cell r="N661" t="str">
            <v xml:space="preserve">General                                           </v>
          </cell>
          <cell r="O661">
            <v>4</v>
          </cell>
          <cell r="P661" t="str">
            <v xml:space="preserve">(2) Horas Lic sin goce HT                         </v>
          </cell>
          <cell r="Q661" t="str">
            <v xml:space="preserve">9160-AA U EXTERIOR                                </v>
          </cell>
          <cell r="R661" t="str">
            <v>AIRE-UNID.EXTERIOR</v>
          </cell>
          <cell r="S661" t="str">
            <v xml:space="preserve">MOD       </v>
          </cell>
        </row>
        <row r="662">
          <cell r="A662" t="str">
            <v>NS2581</v>
          </cell>
          <cell r="B662" t="str">
            <v>17/02/2012</v>
          </cell>
          <cell r="D662" t="str">
            <v>ACUÑA, MUÑOZ CLAUDIA CARINA</v>
          </cell>
          <cell r="F662" t="str">
            <v>NS</v>
          </cell>
          <cell r="G662">
            <v>2581</v>
          </cell>
          <cell r="I662">
            <v>540</v>
          </cell>
          <cell r="J662">
            <v>540</v>
          </cell>
          <cell r="K662" t="str">
            <v>Producción Mañana</v>
          </cell>
          <cell r="M662" t="str">
            <v xml:space="preserve">Planta 1                                          </v>
          </cell>
          <cell r="N662" t="str">
            <v xml:space="preserve">Planta 1                                          </v>
          </cell>
          <cell r="O662">
            <v>536</v>
          </cell>
          <cell r="P662" t="str">
            <v xml:space="preserve">REGIS                                             </v>
          </cell>
          <cell r="Q662" t="str">
            <v xml:space="preserve">9160-AA U EXTERIOR                                </v>
          </cell>
          <cell r="R662" t="str">
            <v>AIRE-UNID.EXTERIOR</v>
          </cell>
          <cell r="S662" t="str">
            <v xml:space="preserve">MOD       </v>
          </cell>
        </row>
        <row r="663">
          <cell r="A663" t="str">
            <v>NS2582</v>
          </cell>
          <cell r="B663" t="str">
            <v>17/02/2012</v>
          </cell>
          <cell r="D663" t="str">
            <v>ALAMO, MARIA BELEN</v>
          </cell>
          <cell r="F663" t="str">
            <v>NS</v>
          </cell>
          <cell r="G663">
            <v>2582</v>
          </cell>
          <cell r="I663">
            <v>540</v>
          </cell>
          <cell r="J663">
            <v>540</v>
          </cell>
          <cell r="K663" t="str">
            <v>Producción Mañana</v>
          </cell>
          <cell r="M663" t="str">
            <v xml:space="preserve">Planta 1                                          </v>
          </cell>
          <cell r="N663" t="str">
            <v xml:space="preserve">General                                           </v>
          </cell>
          <cell r="O663">
            <v>1440</v>
          </cell>
          <cell r="P663" t="str">
            <v xml:space="preserve">(3) Enfermedad Mensual HT                         </v>
          </cell>
          <cell r="Q663" t="str">
            <v xml:space="preserve">9160-AA U EXTERIOR                                </v>
          </cell>
          <cell r="S663" t="str">
            <v xml:space="preserve">MOD       </v>
          </cell>
        </row>
        <row r="664">
          <cell r="A664" t="str">
            <v>NS2584</v>
          </cell>
          <cell r="B664" t="str">
            <v>17/02/2012</v>
          </cell>
          <cell r="D664" t="str">
            <v>BARBOZA, LAURA CAROLINA</v>
          </cell>
          <cell r="F664" t="str">
            <v>NS</v>
          </cell>
          <cell r="G664">
            <v>2584</v>
          </cell>
          <cell r="I664">
            <v>540</v>
          </cell>
          <cell r="J664">
            <v>738</v>
          </cell>
          <cell r="K664" t="str">
            <v>Producción Mañana</v>
          </cell>
          <cell r="M664" t="str">
            <v xml:space="preserve">Planta 1                                          </v>
          </cell>
          <cell r="N664" t="str">
            <v xml:space="preserve">Planta 1                                          </v>
          </cell>
          <cell r="O664">
            <v>738</v>
          </cell>
          <cell r="P664" t="str">
            <v xml:space="preserve">REGIS                                             </v>
          </cell>
          <cell r="Q664" t="str">
            <v xml:space="preserve">9161-AA  INS Y  COMPL                             </v>
          </cell>
          <cell r="R664" t="str">
            <v>AIRE-SOLDADURA</v>
          </cell>
          <cell r="S664" t="str">
            <v xml:space="preserve">MOD       </v>
          </cell>
        </row>
        <row r="665">
          <cell r="A665" t="str">
            <v>NS2585</v>
          </cell>
          <cell r="B665" t="str">
            <v>17/02/2012</v>
          </cell>
          <cell r="D665" t="str">
            <v>BARRA, MILLALONCO LAURA DE LOURDES</v>
          </cell>
          <cell r="F665" t="str">
            <v>NS</v>
          </cell>
          <cell r="G665">
            <v>2585</v>
          </cell>
          <cell r="I665">
            <v>540</v>
          </cell>
          <cell r="J665">
            <v>718</v>
          </cell>
          <cell r="K665" t="str">
            <v>Producción Mañana</v>
          </cell>
          <cell r="M665" t="str">
            <v xml:space="preserve">Planta 1                                          </v>
          </cell>
          <cell r="N665" t="str">
            <v xml:space="preserve">Planta 1                                          </v>
          </cell>
          <cell r="O665">
            <v>718</v>
          </cell>
          <cell r="P665" t="str">
            <v xml:space="preserve">REGIS                                             </v>
          </cell>
          <cell r="Q665" t="str">
            <v xml:space="preserve">9160-AA U EXTERIOR                                </v>
          </cell>
          <cell r="S665" t="str">
            <v xml:space="preserve">MOD       </v>
          </cell>
        </row>
        <row r="666">
          <cell r="A666" t="str">
            <v>NS2587</v>
          </cell>
          <cell r="B666" t="str">
            <v>17/02/2012</v>
          </cell>
          <cell r="D666" t="str">
            <v>BURGOS, PAREDES ZULEMA RAMONA</v>
          </cell>
          <cell r="F666" t="str">
            <v>NS</v>
          </cell>
          <cell r="G666">
            <v>2587</v>
          </cell>
          <cell r="I666">
            <v>540</v>
          </cell>
          <cell r="J666">
            <v>559</v>
          </cell>
          <cell r="K666" t="str">
            <v>Producción Mañana</v>
          </cell>
          <cell r="M666" t="str">
            <v xml:space="preserve">Planta 1                                          </v>
          </cell>
          <cell r="N666" t="str">
            <v xml:space="preserve">Planta 1                                          </v>
          </cell>
          <cell r="O666">
            <v>559</v>
          </cell>
          <cell r="P666" t="str">
            <v xml:space="preserve">REGIS                                             </v>
          </cell>
          <cell r="Q666" t="str">
            <v xml:space="preserve">9161-AA  INS Y  COMPL                             </v>
          </cell>
          <cell r="R666" t="str">
            <v>AIRE-INS.ML</v>
          </cell>
          <cell r="S666" t="str">
            <v xml:space="preserve">MOD       </v>
          </cell>
        </row>
        <row r="667">
          <cell r="A667" t="str">
            <v>NS2588</v>
          </cell>
          <cell r="B667" t="str">
            <v>17/02/2012</v>
          </cell>
          <cell r="D667" t="str">
            <v>CABAÑA, CLAUDIA MARISOL</v>
          </cell>
          <cell r="F667" t="str">
            <v>NS</v>
          </cell>
          <cell r="G667">
            <v>2588</v>
          </cell>
          <cell r="I667">
            <v>540</v>
          </cell>
          <cell r="J667">
            <v>715</v>
          </cell>
          <cell r="K667" t="str">
            <v>Producción Mañana</v>
          </cell>
          <cell r="M667" t="str">
            <v xml:space="preserve">Planta 1                                          </v>
          </cell>
          <cell r="N667" t="str">
            <v xml:space="preserve">Planta 1                                          </v>
          </cell>
          <cell r="O667">
            <v>715</v>
          </cell>
          <cell r="P667" t="str">
            <v xml:space="preserve">REGIS                                             </v>
          </cell>
          <cell r="Q667" t="str">
            <v xml:space="preserve">9160-AA U EXTERIOR                                </v>
          </cell>
          <cell r="R667" t="str">
            <v>AIRE-UNID.EXTERIOR</v>
          </cell>
          <cell r="S667" t="str">
            <v xml:space="preserve">MOD       </v>
          </cell>
        </row>
        <row r="668">
          <cell r="A668" t="str">
            <v>NS2589</v>
          </cell>
          <cell r="B668" t="str">
            <v>17/02/2012</v>
          </cell>
          <cell r="D668" t="str">
            <v>CAMACHO, ESTRELLA NAIR</v>
          </cell>
          <cell r="F668" t="str">
            <v>NS</v>
          </cell>
          <cell r="G668">
            <v>2589</v>
          </cell>
          <cell r="I668">
            <v>540</v>
          </cell>
          <cell r="J668">
            <v>542</v>
          </cell>
          <cell r="K668" t="str">
            <v>Producción Mañana</v>
          </cell>
          <cell r="M668" t="str">
            <v xml:space="preserve">Planta 1                                          </v>
          </cell>
          <cell r="N668" t="str">
            <v xml:space="preserve">Planta 1                                          </v>
          </cell>
          <cell r="O668">
            <v>542</v>
          </cell>
          <cell r="P668" t="str">
            <v xml:space="preserve">REGIS                                             </v>
          </cell>
          <cell r="Q668" t="str">
            <v xml:space="preserve">9161-AA  INS Y  COMPL                             </v>
          </cell>
          <cell r="S668" t="str">
            <v xml:space="preserve">MOD       </v>
          </cell>
        </row>
        <row r="669">
          <cell r="A669" t="str">
            <v>NS2590</v>
          </cell>
          <cell r="B669" t="str">
            <v>17/02/2012</v>
          </cell>
          <cell r="D669" t="str">
            <v>CARDOZO, EMILCE NOEMI</v>
          </cell>
          <cell r="F669" t="str">
            <v>NS</v>
          </cell>
          <cell r="G669">
            <v>2590</v>
          </cell>
          <cell r="I669">
            <v>540</v>
          </cell>
          <cell r="J669">
            <v>554</v>
          </cell>
          <cell r="K669" t="str">
            <v>***Nuevo Produccion Tarde</v>
          </cell>
          <cell r="M669" t="str">
            <v xml:space="preserve">Planta 1                                          </v>
          </cell>
          <cell r="N669" t="str">
            <v xml:space="preserve">Planta 1                                          </v>
          </cell>
          <cell r="O669">
            <v>554</v>
          </cell>
          <cell r="P669" t="str">
            <v xml:space="preserve">REGIS                                             </v>
          </cell>
          <cell r="Q669" t="str">
            <v xml:space="preserve">9159-AA U  INTERIOR                               </v>
          </cell>
          <cell r="S669" t="str">
            <v xml:space="preserve">MOD       </v>
          </cell>
        </row>
        <row r="670">
          <cell r="A670" t="str">
            <v>NS2591</v>
          </cell>
          <cell r="B670" t="str">
            <v>17/02/2012</v>
          </cell>
          <cell r="D670" t="str">
            <v>CORPO, VIRGINIA ROSALIA</v>
          </cell>
          <cell r="F670" t="str">
            <v>NS</v>
          </cell>
          <cell r="G670">
            <v>2591</v>
          </cell>
          <cell r="I670">
            <v>540</v>
          </cell>
          <cell r="J670">
            <v>581</v>
          </cell>
          <cell r="K670" t="str">
            <v>Producción Mañana</v>
          </cell>
          <cell r="M670" t="str">
            <v xml:space="preserve">Planta 1                                          </v>
          </cell>
          <cell r="N670" t="str">
            <v xml:space="preserve">Planta 1                                          </v>
          </cell>
          <cell r="O670">
            <v>581</v>
          </cell>
          <cell r="P670" t="str">
            <v xml:space="preserve">REGIS                                             </v>
          </cell>
          <cell r="S670" t="str">
            <v xml:space="preserve">MOI       </v>
          </cell>
        </row>
        <row r="671">
          <cell r="A671" t="str">
            <v>NS2594</v>
          </cell>
          <cell r="B671" t="str">
            <v>17/02/2012</v>
          </cell>
          <cell r="D671" t="str">
            <v>FIORITO, ELIZABETH HAYDEE</v>
          </cell>
          <cell r="F671" t="str">
            <v>NS</v>
          </cell>
          <cell r="G671">
            <v>2594</v>
          </cell>
          <cell r="I671">
            <v>540</v>
          </cell>
          <cell r="J671">
            <v>578</v>
          </cell>
          <cell r="K671" t="str">
            <v>Producción Mañana</v>
          </cell>
          <cell r="M671" t="str">
            <v xml:space="preserve">Planta 1                                          </v>
          </cell>
          <cell r="N671" t="str">
            <v xml:space="preserve">Planta 1                                          </v>
          </cell>
          <cell r="O671">
            <v>578</v>
          </cell>
          <cell r="P671" t="str">
            <v xml:space="preserve">REGIS                                             </v>
          </cell>
          <cell r="Q671" t="str">
            <v xml:space="preserve">9160-AA U EXTERIOR                                </v>
          </cell>
          <cell r="R671" t="str">
            <v>AIRE-UNID.EXTERIOR</v>
          </cell>
          <cell r="S671" t="str">
            <v xml:space="preserve">MOD       </v>
          </cell>
        </row>
        <row r="672">
          <cell r="A672" t="str">
            <v>NS2595</v>
          </cell>
          <cell r="B672" t="str">
            <v>17/02/2012</v>
          </cell>
          <cell r="D672" t="str">
            <v>GUILLEN, GONZALEZ SABRINA DAIANA</v>
          </cell>
          <cell r="F672" t="str">
            <v>NS</v>
          </cell>
          <cell r="G672">
            <v>2595</v>
          </cell>
          <cell r="I672">
            <v>540</v>
          </cell>
          <cell r="J672">
            <v>553</v>
          </cell>
          <cell r="K672" t="str">
            <v>Producción Mañana</v>
          </cell>
          <cell r="M672" t="str">
            <v xml:space="preserve">Planta 1                                          </v>
          </cell>
          <cell r="N672" t="str">
            <v xml:space="preserve">Planta 1                                          </v>
          </cell>
          <cell r="O672">
            <v>553</v>
          </cell>
          <cell r="P672" t="str">
            <v xml:space="preserve">REGIS                                             </v>
          </cell>
          <cell r="Q672" t="str">
            <v xml:space="preserve">9160-AA U EXTERIOR                                </v>
          </cell>
          <cell r="R672" t="str">
            <v>AIRE-UNID.EXTERIOR</v>
          </cell>
          <cell r="S672" t="str">
            <v xml:space="preserve">MOD       </v>
          </cell>
        </row>
        <row r="673">
          <cell r="A673" t="str">
            <v>NS2596</v>
          </cell>
          <cell r="B673" t="str">
            <v>17/02/2012</v>
          </cell>
          <cell r="D673" t="str">
            <v>IRIARTE, SAMANTA ANABEL</v>
          </cell>
          <cell r="F673" t="str">
            <v>NS</v>
          </cell>
          <cell r="G673">
            <v>2596</v>
          </cell>
          <cell r="I673">
            <v>540</v>
          </cell>
          <cell r="J673">
            <v>548</v>
          </cell>
          <cell r="K673" t="str">
            <v>Producción Mañana</v>
          </cell>
          <cell r="M673" t="str">
            <v xml:space="preserve">Planta 1                                          </v>
          </cell>
          <cell r="N673" t="str">
            <v xml:space="preserve">Planta 1                                          </v>
          </cell>
          <cell r="O673">
            <v>548</v>
          </cell>
          <cell r="P673" t="str">
            <v xml:space="preserve">REGIS                                             </v>
          </cell>
          <cell r="Q673" t="str">
            <v xml:space="preserve">9159-AA U  INTERIOR                               </v>
          </cell>
          <cell r="R673" t="str">
            <v>AIRE-INS.ML</v>
          </cell>
          <cell r="S673" t="str">
            <v xml:space="preserve">MOD       </v>
          </cell>
        </row>
        <row r="674">
          <cell r="A674" t="str">
            <v>NS2598</v>
          </cell>
          <cell r="B674" t="str">
            <v>17/02/2012</v>
          </cell>
          <cell r="D674" t="str">
            <v>MAIDANA, ESTELA MABEL</v>
          </cell>
          <cell r="F674" t="str">
            <v>NS</v>
          </cell>
          <cell r="G674">
            <v>2598</v>
          </cell>
          <cell r="I674">
            <v>540</v>
          </cell>
          <cell r="J674">
            <v>561</v>
          </cell>
          <cell r="K674" t="str">
            <v>Producción Mañana</v>
          </cell>
          <cell r="M674" t="str">
            <v xml:space="preserve">Planta 1                                          </v>
          </cell>
          <cell r="N674" t="str">
            <v xml:space="preserve">Planta 1                                          </v>
          </cell>
          <cell r="O674">
            <v>561</v>
          </cell>
          <cell r="P674" t="str">
            <v xml:space="preserve">REGIS                                             </v>
          </cell>
          <cell r="Q674" t="str">
            <v xml:space="preserve">9159-AA U  INTERIOR                               </v>
          </cell>
          <cell r="R674" t="str">
            <v>AIRE-VENTANA</v>
          </cell>
          <cell r="S674" t="str">
            <v xml:space="preserve">MOD       </v>
          </cell>
        </row>
        <row r="675">
          <cell r="A675" t="str">
            <v>NS2599</v>
          </cell>
          <cell r="B675" t="str">
            <v>17/02/2012</v>
          </cell>
          <cell r="D675" t="str">
            <v>MAZZETO, ALCIRA MARIA LAURA</v>
          </cell>
          <cell r="F675" t="str">
            <v>NS</v>
          </cell>
          <cell r="G675">
            <v>2599</v>
          </cell>
          <cell r="I675">
            <v>540</v>
          </cell>
          <cell r="J675">
            <v>540</v>
          </cell>
          <cell r="K675" t="str">
            <v>Producción Mañana</v>
          </cell>
          <cell r="M675" t="str">
            <v xml:space="preserve">Planta 1                                          </v>
          </cell>
          <cell r="N675" t="str">
            <v xml:space="preserve">Planta 1                                          </v>
          </cell>
          <cell r="O675">
            <v>540</v>
          </cell>
          <cell r="P675" t="str">
            <v xml:space="preserve">REGIS                                             </v>
          </cell>
          <cell r="Q675" t="str">
            <v xml:space="preserve">9161-AA  INS Y  COMPL                             </v>
          </cell>
          <cell r="S675" t="str">
            <v xml:space="preserve">MOD       </v>
          </cell>
        </row>
        <row r="676">
          <cell r="A676" t="str">
            <v>NS2600</v>
          </cell>
          <cell r="B676" t="str">
            <v>17/02/2012</v>
          </cell>
          <cell r="D676" t="str">
            <v>MUSOLINO, MARIA LUCIANA</v>
          </cell>
          <cell r="F676" t="str">
            <v>NS</v>
          </cell>
          <cell r="G676">
            <v>2600</v>
          </cell>
          <cell r="I676">
            <v>540</v>
          </cell>
          <cell r="J676">
            <v>564</v>
          </cell>
          <cell r="K676" t="str">
            <v>***Nuevo Produccion Tarde</v>
          </cell>
          <cell r="M676" t="str">
            <v xml:space="preserve">Planta 1                                          </v>
          </cell>
          <cell r="N676" t="str">
            <v xml:space="preserve">Planta 1                                          </v>
          </cell>
          <cell r="O676">
            <v>564</v>
          </cell>
          <cell r="P676" t="str">
            <v xml:space="preserve">REGIS                                             </v>
          </cell>
          <cell r="Q676" t="str">
            <v xml:space="preserve">9161-AA  INS Y  COMPL                             </v>
          </cell>
          <cell r="R676" t="str">
            <v>AIRE-INS.ML TARDE</v>
          </cell>
          <cell r="S676" t="str">
            <v xml:space="preserve">MOD       </v>
          </cell>
        </row>
        <row r="677">
          <cell r="A677" t="str">
            <v>NS2601</v>
          </cell>
          <cell r="B677" t="str">
            <v>17/02/2012</v>
          </cell>
          <cell r="D677" t="str">
            <v>PAILLAN, SOTO BLANCA SOLEDAD</v>
          </cell>
          <cell r="F677" t="str">
            <v>NS</v>
          </cell>
          <cell r="G677">
            <v>2601</v>
          </cell>
          <cell r="I677">
            <v>540</v>
          </cell>
          <cell r="J677">
            <v>558</v>
          </cell>
          <cell r="K677" t="str">
            <v>Producción Mañana</v>
          </cell>
          <cell r="M677" t="str">
            <v xml:space="preserve">Planta 1                                          </v>
          </cell>
          <cell r="N677" t="str">
            <v xml:space="preserve">Planta 1                                          </v>
          </cell>
          <cell r="O677">
            <v>558</v>
          </cell>
          <cell r="P677" t="str">
            <v xml:space="preserve">REGIS                                             </v>
          </cell>
          <cell r="Q677" t="str">
            <v xml:space="preserve">9159-AA U  INTERIOR                               </v>
          </cell>
          <cell r="R677" t="str">
            <v>AIRE-UNID.INTERIOR</v>
          </cell>
          <cell r="S677" t="str">
            <v xml:space="preserve">MOD       </v>
          </cell>
        </row>
        <row r="678">
          <cell r="A678" t="str">
            <v>NS2602</v>
          </cell>
          <cell r="B678" t="str">
            <v>17/02/2012</v>
          </cell>
          <cell r="D678" t="str">
            <v>RIOS, ANDREA GABRIELA</v>
          </cell>
          <cell r="F678" t="str">
            <v>NS</v>
          </cell>
          <cell r="G678">
            <v>2602</v>
          </cell>
          <cell r="I678">
            <v>540</v>
          </cell>
          <cell r="J678">
            <v>541</v>
          </cell>
          <cell r="K678" t="str">
            <v>Producción Mañana</v>
          </cell>
          <cell r="M678" t="str">
            <v xml:space="preserve">Planta 1                                          </v>
          </cell>
          <cell r="N678" t="str">
            <v xml:space="preserve">General                                           </v>
          </cell>
          <cell r="O678">
            <v>16</v>
          </cell>
          <cell r="P678" t="str">
            <v xml:space="preserve">(2) Horas Llegada Tarde HT                        </v>
          </cell>
          <cell r="Q678" t="str">
            <v xml:space="preserve">9160-AA U EXTERIOR                                </v>
          </cell>
          <cell r="R678" t="str">
            <v>AIRE-UNID.EXTERIOR</v>
          </cell>
          <cell r="S678" t="str">
            <v xml:space="preserve">MOD       </v>
          </cell>
        </row>
        <row r="679">
          <cell r="A679" t="str">
            <v>NS2602</v>
          </cell>
          <cell r="B679" t="str">
            <v>17/02/2012</v>
          </cell>
          <cell r="D679" t="str">
            <v>RIOS, ANDREA GABRIELA</v>
          </cell>
          <cell r="F679" t="str">
            <v>NS</v>
          </cell>
          <cell r="G679">
            <v>2602</v>
          </cell>
          <cell r="I679">
            <v>540</v>
          </cell>
          <cell r="J679">
            <v>541</v>
          </cell>
          <cell r="K679" t="str">
            <v>Producción Mañana</v>
          </cell>
          <cell r="M679" t="str">
            <v xml:space="preserve">Planta 1                                          </v>
          </cell>
          <cell r="N679" t="str">
            <v xml:space="preserve">Planta 1                                          </v>
          </cell>
          <cell r="O679">
            <v>525</v>
          </cell>
          <cell r="P679" t="str">
            <v xml:space="preserve">REGIS                                             </v>
          </cell>
          <cell r="Q679" t="str">
            <v xml:space="preserve">9160-AA U EXTERIOR                                </v>
          </cell>
          <cell r="R679" t="str">
            <v>AIRE-UNID.EXTERIOR</v>
          </cell>
          <cell r="S679" t="str">
            <v xml:space="preserve">MOD       </v>
          </cell>
        </row>
        <row r="680">
          <cell r="A680" t="str">
            <v>NS2603</v>
          </cell>
          <cell r="B680" t="str">
            <v>17/02/2012</v>
          </cell>
          <cell r="D680" t="str">
            <v>SALGADO, PINCOL DANIELA EVANGELINA</v>
          </cell>
          <cell r="F680" t="str">
            <v>NS</v>
          </cell>
          <cell r="G680">
            <v>2603</v>
          </cell>
          <cell r="I680">
            <v>540</v>
          </cell>
          <cell r="J680">
            <v>721</v>
          </cell>
          <cell r="K680" t="str">
            <v>Producción Mañana</v>
          </cell>
          <cell r="M680" t="str">
            <v xml:space="preserve">Planta 1                                          </v>
          </cell>
          <cell r="N680" t="str">
            <v xml:space="preserve">Planta 1                                          </v>
          </cell>
          <cell r="O680">
            <v>721</v>
          </cell>
          <cell r="P680" t="str">
            <v xml:space="preserve">REGIS                                             </v>
          </cell>
          <cell r="Q680" t="str">
            <v xml:space="preserve">9161-AA  INS Y  COMPL                             </v>
          </cell>
          <cell r="S680" t="str">
            <v xml:space="preserve">MOD       </v>
          </cell>
        </row>
        <row r="681">
          <cell r="A681" t="str">
            <v>NS2604</v>
          </cell>
          <cell r="B681" t="str">
            <v>17/02/2012</v>
          </cell>
          <cell r="D681" t="str">
            <v>SANCHEZ, LILIANA BEATRIZ</v>
          </cell>
          <cell r="F681" t="str">
            <v>NS</v>
          </cell>
          <cell r="G681">
            <v>2604</v>
          </cell>
          <cell r="I681">
            <v>540</v>
          </cell>
          <cell r="J681">
            <v>576</v>
          </cell>
          <cell r="K681" t="str">
            <v>Producción Mañana</v>
          </cell>
          <cell r="M681" t="str">
            <v xml:space="preserve">Planta 1                                          </v>
          </cell>
          <cell r="N681" t="str">
            <v xml:space="preserve">Planta 1                                          </v>
          </cell>
          <cell r="O681">
            <v>576</v>
          </cell>
          <cell r="P681" t="str">
            <v xml:space="preserve">REGIS                                             </v>
          </cell>
          <cell r="Q681" t="str">
            <v xml:space="preserve">9161-AA  INS Y  COMPL                             </v>
          </cell>
          <cell r="S681" t="str">
            <v xml:space="preserve">MOD       </v>
          </cell>
        </row>
        <row r="682">
          <cell r="A682" t="str">
            <v>NS2605</v>
          </cell>
          <cell r="B682" t="str">
            <v>17/02/2012</v>
          </cell>
          <cell r="D682" t="str">
            <v>SARAVIA, NOELIA GISSELA</v>
          </cell>
          <cell r="F682" t="str">
            <v>NS</v>
          </cell>
          <cell r="G682">
            <v>2605</v>
          </cell>
          <cell r="I682">
            <v>540</v>
          </cell>
          <cell r="J682">
            <v>569</v>
          </cell>
          <cell r="K682" t="str">
            <v>***Nuevo Produccion Tarde</v>
          </cell>
          <cell r="M682" t="str">
            <v xml:space="preserve">Planta 1                                          </v>
          </cell>
          <cell r="N682" t="str">
            <v xml:space="preserve">Planta 1                                          </v>
          </cell>
          <cell r="O682">
            <v>569</v>
          </cell>
          <cell r="P682" t="str">
            <v xml:space="preserve">REGIS                                             </v>
          </cell>
          <cell r="Q682" t="str">
            <v xml:space="preserve">9161-AA  INS Y  COMPL                             </v>
          </cell>
          <cell r="R682" t="str">
            <v>AIRE-INS.ML TARDE</v>
          </cell>
          <cell r="S682" t="str">
            <v xml:space="preserve">MOD       </v>
          </cell>
        </row>
        <row r="683">
          <cell r="A683" t="str">
            <v>NS2607</v>
          </cell>
          <cell r="B683" t="str">
            <v>17/02/2012</v>
          </cell>
          <cell r="D683" t="str">
            <v>YACANTE, MATUZ LAURA FLORENCIA</v>
          </cell>
          <cell r="F683" t="str">
            <v>NS</v>
          </cell>
          <cell r="G683">
            <v>2607</v>
          </cell>
          <cell r="I683">
            <v>540</v>
          </cell>
          <cell r="J683">
            <v>561</v>
          </cell>
          <cell r="K683" t="str">
            <v>Producción Mañana</v>
          </cell>
          <cell r="M683" t="str">
            <v xml:space="preserve">Planta 1                                          </v>
          </cell>
          <cell r="N683" t="str">
            <v xml:space="preserve">Planta 1                                          </v>
          </cell>
          <cell r="O683">
            <v>561</v>
          </cell>
          <cell r="P683" t="str">
            <v xml:space="preserve">REGIS                                             </v>
          </cell>
          <cell r="Q683" t="str">
            <v xml:space="preserve">9161-AA  INS Y  COMPL                             </v>
          </cell>
          <cell r="R683" t="str">
            <v>AIRE-INS.ML</v>
          </cell>
          <cell r="S683" t="str">
            <v xml:space="preserve">MOD       </v>
          </cell>
        </row>
        <row r="684">
          <cell r="A684" t="str">
            <v>NS2608</v>
          </cell>
          <cell r="B684" t="str">
            <v>17/02/2012</v>
          </cell>
          <cell r="D684" t="str">
            <v>CORONEL, VANINA ANTONELLA</v>
          </cell>
          <cell r="F684" t="str">
            <v>NS</v>
          </cell>
          <cell r="G684">
            <v>2608</v>
          </cell>
          <cell r="I684">
            <v>540</v>
          </cell>
          <cell r="J684">
            <v>562</v>
          </cell>
          <cell r="K684" t="str">
            <v>Producción Mañana</v>
          </cell>
          <cell r="M684" t="str">
            <v xml:space="preserve">Planta 1                                          </v>
          </cell>
          <cell r="N684" t="str">
            <v xml:space="preserve">Planta 1                                          </v>
          </cell>
          <cell r="O684">
            <v>562</v>
          </cell>
          <cell r="P684" t="str">
            <v xml:space="preserve">REGIS                                             </v>
          </cell>
          <cell r="Q684" t="str">
            <v xml:space="preserve">9159-AA U  INTERIOR                               </v>
          </cell>
          <cell r="R684" t="str">
            <v>AIRE-UNID.INTERIOR</v>
          </cell>
          <cell r="S684" t="str">
            <v xml:space="preserve">MOD       </v>
          </cell>
        </row>
        <row r="685">
          <cell r="A685" t="str">
            <v>NS2609</v>
          </cell>
          <cell r="B685" t="str">
            <v>17/02/2012</v>
          </cell>
          <cell r="D685" t="str">
            <v>CORDOVA, MARIA EMILIA</v>
          </cell>
          <cell r="F685" t="str">
            <v>NS</v>
          </cell>
          <cell r="G685">
            <v>2609</v>
          </cell>
          <cell r="I685">
            <v>540</v>
          </cell>
          <cell r="J685">
            <v>564</v>
          </cell>
          <cell r="K685" t="str">
            <v>Producción Mañana</v>
          </cell>
          <cell r="M685" t="str">
            <v xml:space="preserve">Planta 1                                          </v>
          </cell>
          <cell r="N685" t="str">
            <v xml:space="preserve">Planta 1                                          </v>
          </cell>
          <cell r="O685">
            <v>564</v>
          </cell>
          <cell r="P685" t="str">
            <v xml:space="preserve">REGIS                                             </v>
          </cell>
          <cell r="Q685" t="str">
            <v xml:space="preserve">9161-AA  INS Y  COMPL                             </v>
          </cell>
          <cell r="R685" t="str">
            <v>AIRE-INS.ML</v>
          </cell>
          <cell r="S685" t="str">
            <v xml:space="preserve">MOD       </v>
          </cell>
        </row>
        <row r="686">
          <cell r="A686" t="str">
            <v>NS2636</v>
          </cell>
          <cell r="B686" t="str">
            <v>17/02/2012</v>
          </cell>
          <cell r="D686" t="str">
            <v>DURAND, ADRIAN LEONARDO</v>
          </cell>
          <cell r="F686" t="str">
            <v>NS</v>
          </cell>
          <cell r="G686">
            <v>2636</v>
          </cell>
          <cell r="I686">
            <v>540</v>
          </cell>
          <cell r="J686">
            <v>561</v>
          </cell>
          <cell r="K686" t="str">
            <v>Producción Mañana</v>
          </cell>
          <cell r="M686" t="str">
            <v xml:space="preserve">Planta 1                                          </v>
          </cell>
          <cell r="N686" t="str">
            <v xml:space="preserve">Planta 1                                          </v>
          </cell>
          <cell r="O686">
            <v>561</v>
          </cell>
          <cell r="P686" t="str">
            <v xml:space="preserve">REGIS                                             </v>
          </cell>
          <cell r="S686" t="str">
            <v xml:space="preserve">MOI       </v>
          </cell>
        </row>
        <row r="687">
          <cell r="A687" t="str">
            <v>NS2637</v>
          </cell>
          <cell r="B687" t="str">
            <v>17/02/2012</v>
          </cell>
          <cell r="D687" t="str">
            <v>SABIO, MARIANO EZEQUIEL</v>
          </cell>
          <cell r="F687" t="str">
            <v>NS</v>
          </cell>
          <cell r="G687">
            <v>2637</v>
          </cell>
          <cell r="I687">
            <v>540</v>
          </cell>
          <cell r="J687">
            <v>561</v>
          </cell>
          <cell r="K687" t="str">
            <v>Producción Mañana</v>
          </cell>
          <cell r="M687" t="str">
            <v xml:space="preserve">Planta 1                                          </v>
          </cell>
          <cell r="N687" t="str">
            <v xml:space="preserve">Planta 1                                          </v>
          </cell>
          <cell r="O687">
            <v>561</v>
          </cell>
          <cell r="P687" t="str">
            <v xml:space="preserve">REGIS                                             </v>
          </cell>
          <cell r="Q687" t="str">
            <v xml:space="preserve">9160-AA U EXTERIOR                                </v>
          </cell>
          <cell r="R687" t="str">
            <v>AIRE-UNID.EXTERIOR</v>
          </cell>
          <cell r="S687" t="str">
            <v xml:space="preserve">MOD       </v>
          </cell>
        </row>
        <row r="688">
          <cell r="A688" t="str">
            <v>NS2638</v>
          </cell>
          <cell r="B688" t="str">
            <v>17/02/2012</v>
          </cell>
          <cell r="D688" t="str">
            <v>CORONEL, DANIEL ORLANDO</v>
          </cell>
          <cell r="F688" t="str">
            <v>NS</v>
          </cell>
          <cell r="G688">
            <v>2638</v>
          </cell>
          <cell r="I688">
            <v>540</v>
          </cell>
          <cell r="J688">
            <v>561</v>
          </cell>
          <cell r="K688" t="str">
            <v>***Nuevo Produccion Tarde</v>
          </cell>
          <cell r="M688" t="str">
            <v xml:space="preserve">Planta 1                                          </v>
          </cell>
          <cell r="N688" t="str">
            <v xml:space="preserve">Planta 1                                          </v>
          </cell>
          <cell r="O688">
            <v>561</v>
          </cell>
          <cell r="P688" t="str">
            <v xml:space="preserve">REGIS                                             </v>
          </cell>
          <cell r="Q688" t="str">
            <v xml:space="preserve">9165- AA VENTANA                                  </v>
          </cell>
          <cell r="R688" t="str">
            <v>AIRE-VENTANA TARDE</v>
          </cell>
          <cell r="S688" t="str">
            <v xml:space="preserve">MOD       </v>
          </cell>
        </row>
        <row r="689">
          <cell r="A689" t="str">
            <v>NS2639</v>
          </cell>
          <cell r="B689" t="str">
            <v>17/02/2012</v>
          </cell>
          <cell r="D689" t="str">
            <v>SIMON, ALAN</v>
          </cell>
          <cell r="F689" t="str">
            <v>NS</v>
          </cell>
          <cell r="G689">
            <v>2639</v>
          </cell>
          <cell r="I689">
            <v>540</v>
          </cell>
          <cell r="J689">
            <v>577</v>
          </cell>
          <cell r="K689" t="str">
            <v>Producción Mañana</v>
          </cell>
          <cell r="M689" t="str">
            <v xml:space="preserve">Planta 1                                          </v>
          </cell>
          <cell r="N689" t="str">
            <v xml:space="preserve">Planta 1                                          </v>
          </cell>
          <cell r="O689">
            <v>577</v>
          </cell>
          <cell r="P689" t="str">
            <v xml:space="preserve">REGIS                                             </v>
          </cell>
          <cell r="Q689" t="str">
            <v xml:space="preserve">9161-AA  INS Y  COMPL                             </v>
          </cell>
          <cell r="R689" t="str">
            <v>AIRE-INS.ML</v>
          </cell>
          <cell r="S689" t="str">
            <v xml:space="preserve">MOD       </v>
          </cell>
        </row>
        <row r="690">
          <cell r="A690" t="str">
            <v>NS2642</v>
          </cell>
          <cell r="B690" t="str">
            <v>17/02/2012</v>
          </cell>
          <cell r="D690" t="str">
            <v>LENCINA, MARCOS OSVALDO</v>
          </cell>
          <cell r="F690" t="str">
            <v>NS</v>
          </cell>
          <cell r="G690">
            <v>2642</v>
          </cell>
          <cell r="I690">
            <v>540</v>
          </cell>
          <cell r="J690">
            <v>567</v>
          </cell>
          <cell r="K690" t="str">
            <v>Producción Mañana</v>
          </cell>
          <cell r="M690" t="str">
            <v xml:space="preserve">Planta 1                                          </v>
          </cell>
          <cell r="N690" t="str">
            <v xml:space="preserve">Planta 1                                          </v>
          </cell>
          <cell r="O690">
            <v>567</v>
          </cell>
          <cell r="P690" t="str">
            <v xml:space="preserve">REGIS                                             </v>
          </cell>
          <cell r="Q690" t="str">
            <v xml:space="preserve">9160-AA U EXTERIOR                                </v>
          </cell>
          <cell r="R690" t="str">
            <v>AIRE-UNID.EXTERIOR</v>
          </cell>
          <cell r="S690" t="str">
            <v xml:space="preserve">MOD       </v>
          </cell>
        </row>
        <row r="691">
          <cell r="A691" t="str">
            <v>NS2644</v>
          </cell>
          <cell r="B691" t="str">
            <v>17/02/2012</v>
          </cell>
          <cell r="D691" t="str">
            <v>CASIMILIANO, LUCIANO SEBASTIAN</v>
          </cell>
          <cell r="F691" t="str">
            <v>NS</v>
          </cell>
          <cell r="G691">
            <v>2644</v>
          </cell>
          <cell r="I691">
            <v>540</v>
          </cell>
          <cell r="J691">
            <v>557</v>
          </cell>
          <cell r="K691" t="str">
            <v>Producción Mañana</v>
          </cell>
          <cell r="M691" t="str">
            <v xml:space="preserve">Planta 1                                          </v>
          </cell>
          <cell r="N691" t="str">
            <v xml:space="preserve">Planta 1                                          </v>
          </cell>
          <cell r="O691">
            <v>557</v>
          </cell>
          <cell r="P691" t="str">
            <v xml:space="preserve">REGIS                                             </v>
          </cell>
          <cell r="Q691" t="str">
            <v xml:space="preserve">9160-AA U EXTERIOR                                </v>
          </cell>
          <cell r="R691" t="str">
            <v>AIRE-UNID.EXTERIOR</v>
          </cell>
          <cell r="S691" t="str">
            <v xml:space="preserve">MOD       </v>
          </cell>
        </row>
        <row r="692">
          <cell r="A692" t="str">
            <v>NS2645</v>
          </cell>
          <cell r="B692" t="str">
            <v>17/02/2012</v>
          </cell>
          <cell r="D692" t="str">
            <v>FEDERICO, MATIAS DAVID</v>
          </cell>
          <cell r="F692" t="str">
            <v>NS</v>
          </cell>
          <cell r="G692">
            <v>2645</v>
          </cell>
          <cell r="I692">
            <v>540</v>
          </cell>
          <cell r="J692">
            <v>568</v>
          </cell>
          <cell r="K692" t="str">
            <v>Producción Mañana</v>
          </cell>
          <cell r="M692" t="str">
            <v xml:space="preserve">Planta 1                                          </v>
          </cell>
          <cell r="N692" t="str">
            <v xml:space="preserve">Planta 1                                          </v>
          </cell>
          <cell r="O692">
            <v>568</v>
          </cell>
          <cell r="P692" t="str">
            <v xml:space="preserve">REGIS                                             </v>
          </cell>
          <cell r="Q692" t="str">
            <v xml:space="preserve">9159-AA U  INTERIOR                               </v>
          </cell>
          <cell r="R692" t="str">
            <v>AIRE-UNID.INTERIOR</v>
          </cell>
          <cell r="S692" t="str">
            <v xml:space="preserve">MOD       </v>
          </cell>
        </row>
        <row r="693">
          <cell r="A693" t="str">
            <v>NS2676</v>
          </cell>
          <cell r="B693" t="str">
            <v>17/02/2012</v>
          </cell>
          <cell r="D693" t="str">
            <v>GARCIA, MARIA LAURA</v>
          </cell>
          <cell r="F693" t="str">
            <v>NS</v>
          </cell>
          <cell r="G693">
            <v>2676</v>
          </cell>
          <cell r="I693">
            <v>540</v>
          </cell>
          <cell r="J693">
            <v>573</v>
          </cell>
          <cell r="K693" t="str">
            <v>Producción Mañana</v>
          </cell>
          <cell r="M693" t="str">
            <v xml:space="preserve">Planta 1                                          </v>
          </cell>
          <cell r="N693" t="str">
            <v xml:space="preserve">Planta 1                                          </v>
          </cell>
          <cell r="O693">
            <v>573</v>
          </cell>
          <cell r="P693" t="str">
            <v xml:space="preserve">REGIS                                             </v>
          </cell>
          <cell r="Q693" t="str">
            <v xml:space="preserve">9161-AA  INS Y  COMPL                             </v>
          </cell>
          <cell r="R693" t="str">
            <v>AIRE-INS.ML</v>
          </cell>
          <cell r="S693" t="str">
            <v xml:space="preserve">MOD       </v>
          </cell>
        </row>
        <row r="694">
          <cell r="A694" t="str">
            <v>NS2682</v>
          </cell>
          <cell r="B694" t="str">
            <v>17/02/2012</v>
          </cell>
          <cell r="D694" t="str">
            <v>TOLEDO, PASTEN JESICA ROMINA</v>
          </cell>
          <cell r="F694" t="str">
            <v>NS</v>
          </cell>
          <cell r="G694">
            <v>2682</v>
          </cell>
          <cell r="I694">
            <v>540</v>
          </cell>
          <cell r="J694">
            <v>762</v>
          </cell>
          <cell r="K694" t="str">
            <v>***Nuevo Produccion Tarde</v>
          </cell>
          <cell r="M694" t="str">
            <v xml:space="preserve">Planta 1                                          </v>
          </cell>
          <cell r="N694" t="str">
            <v xml:space="preserve">Planta 1                                          </v>
          </cell>
          <cell r="O694">
            <v>762</v>
          </cell>
          <cell r="P694" t="str">
            <v xml:space="preserve">REGIS                                             </v>
          </cell>
          <cell r="Q694" t="str">
            <v xml:space="preserve">9165- AA VENTANA                                  </v>
          </cell>
          <cell r="R694" t="str">
            <v>AIRE-VENTANA TARDE</v>
          </cell>
          <cell r="S694" t="str">
            <v xml:space="preserve">MOD       </v>
          </cell>
        </row>
        <row r="695">
          <cell r="A695" t="str">
            <v>NS2683</v>
          </cell>
          <cell r="B695" t="str">
            <v>17/02/2012</v>
          </cell>
          <cell r="D695" t="str">
            <v>GOROSITO, SANDRA CARINA</v>
          </cell>
          <cell r="F695" t="str">
            <v>NS</v>
          </cell>
          <cell r="G695">
            <v>2683</v>
          </cell>
          <cell r="I695">
            <v>540</v>
          </cell>
          <cell r="J695">
            <v>562</v>
          </cell>
          <cell r="K695" t="str">
            <v>***Nuevo Produccion Tarde</v>
          </cell>
          <cell r="M695" t="str">
            <v xml:space="preserve">Planta 1                                          </v>
          </cell>
          <cell r="N695" t="str">
            <v xml:space="preserve">Planta 1                                          </v>
          </cell>
          <cell r="O695">
            <v>562</v>
          </cell>
          <cell r="P695" t="str">
            <v xml:space="preserve">REGIS                                             </v>
          </cell>
          <cell r="Q695" t="str">
            <v xml:space="preserve">9161-AA  INS Y  COMPL                             </v>
          </cell>
          <cell r="R695" t="str">
            <v>AIRE-INS.ML TARDE</v>
          </cell>
          <cell r="S695" t="str">
            <v xml:space="preserve">MOD       </v>
          </cell>
        </row>
        <row r="696">
          <cell r="A696" t="str">
            <v>NS2684</v>
          </cell>
          <cell r="B696" t="str">
            <v>17/02/2012</v>
          </cell>
          <cell r="D696" t="str">
            <v>PEREZ, NORA SUSANA</v>
          </cell>
          <cell r="F696" t="str">
            <v>NS</v>
          </cell>
          <cell r="G696">
            <v>2684</v>
          </cell>
          <cell r="I696">
            <v>540</v>
          </cell>
          <cell r="J696">
            <v>549</v>
          </cell>
          <cell r="K696" t="str">
            <v>***Nuevo Produccion Tarde</v>
          </cell>
          <cell r="M696" t="str">
            <v xml:space="preserve">Planta 1                                          </v>
          </cell>
          <cell r="N696" t="str">
            <v xml:space="preserve">General                                           </v>
          </cell>
          <cell r="O696">
            <v>149</v>
          </cell>
          <cell r="P696" t="str">
            <v xml:space="preserve">(2) Horas Lic sin goce HT                         </v>
          </cell>
          <cell r="Q696" t="str">
            <v xml:space="preserve">9160-AA U EXTERIOR                                </v>
          </cell>
          <cell r="R696" t="str">
            <v>AIRE-UNID.EXTERIOR TARDE</v>
          </cell>
          <cell r="S696" t="str">
            <v xml:space="preserve">MOD       </v>
          </cell>
        </row>
        <row r="697">
          <cell r="A697" t="str">
            <v>NS2684</v>
          </cell>
          <cell r="B697" t="str">
            <v>17/02/2012</v>
          </cell>
          <cell r="D697" t="str">
            <v>PEREZ, NORA SUSANA</v>
          </cell>
          <cell r="F697" t="str">
            <v>NS</v>
          </cell>
          <cell r="G697">
            <v>2684</v>
          </cell>
          <cell r="I697">
            <v>540</v>
          </cell>
          <cell r="J697">
            <v>549</v>
          </cell>
          <cell r="K697" t="str">
            <v>***Nuevo Produccion Tarde</v>
          </cell>
          <cell r="M697" t="str">
            <v xml:space="preserve">Planta 1                                          </v>
          </cell>
          <cell r="N697" t="str">
            <v xml:space="preserve">Planta 1                                          </v>
          </cell>
          <cell r="O697">
            <v>400</v>
          </cell>
          <cell r="P697" t="str">
            <v xml:space="preserve">REGIS                                             </v>
          </cell>
          <cell r="Q697" t="str">
            <v xml:space="preserve">9160-AA U EXTERIOR                                </v>
          </cell>
          <cell r="R697" t="str">
            <v>AIRE-UNID.EXTERIOR TARDE</v>
          </cell>
          <cell r="S697" t="str">
            <v xml:space="preserve">MOD       </v>
          </cell>
        </row>
        <row r="698">
          <cell r="A698" t="str">
            <v>NS2685</v>
          </cell>
          <cell r="B698" t="str">
            <v>17/02/2012</v>
          </cell>
          <cell r="D698" t="str">
            <v>BIANCHINI, NEFTALI ELIZABETH</v>
          </cell>
          <cell r="F698" t="str">
            <v>NS</v>
          </cell>
          <cell r="G698">
            <v>2685</v>
          </cell>
          <cell r="I698">
            <v>540</v>
          </cell>
          <cell r="J698">
            <v>547</v>
          </cell>
          <cell r="K698" t="str">
            <v>***Nuevo Produccion Tarde</v>
          </cell>
          <cell r="M698" t="str">
            <v xml:space="preserve">Planta 1                                          </v>
          </cell>
          <cell r="N698" t="str">
            <v xml:space="preserve">Planta 1                                          </v>
          </cell>
          <cell r="O698">
            <v>547</v>
          </cell>
          <cell r="P698" t="str">
            <v xml:space="preserve">REGIS                                             </v>
          </cell>
          <cell r="Q698" t="str">
            <v xml:space="preserve">9159-AA U  INTERIOR                               </v>
          </cell>
          <cell r="R698" t="str">
            <v>AIRE-UNID.INTERIOR TARDE</v>
          </cell>
          <cell r="S698" t="str">
            <v xml:space="preserve">MOD       </v>
          </cell>
        </row>
        <row r="699">
          <cell r="A699" t="str">
            <v>NS2686</v>
          </cell>
          <cell r="B699" t="str">
            <v>17/02/2012</v>
          </cell>
          <cell r="D699" t="str">
            <v>GUZMAN, MIRIAM IRENE</v>
          </cell>
          <cell r="F699" t="str">
            <v>NS</v>
          </cell>
          <cell r="G699">
            <v>2686</v>
          </cell>
          <cell r="I699">
            <v>540</v>
          </cell>
          <cell r="J699">
            <v>562</v>
          </cell>
          <cell r="K699" t="str">
            <v>***Nuevo Produccion Tarde</v>
          </cell>
          <cell r="M699" t="str">
            <v xml:space="preserve">Planta 1                                          </v>
          </cell>
          <cell r="N699" t="str">
            <v xml:space="preserve">Planta 1                                          </v>
          </cell>
          <cell r="O699">
            <v>562</v>
          </cell>
          <cell r="P699" t="str">
            <v xml:space="preserve">REGIS                                             </v>
          </cell>
          <cell r="Q699" t="str">
            <v xml:space="preserve">9159-AA U  INTERIOR                               </v>
          </cell>
          <cell r="R699" t="str">
            <v>AIRE-INS.ML TARDE</v>
          </cell>
          <cell r="S699" t="str">
            <v xml:space="preserve">MOD       </v>
          </cell>
        </row>
        <row r="700">
          <cell r="A700" t="str">
            <v>NS2687</v>
          </cell>
          <cell r="B700" t="str">
            <v>17/02/2012</v>
          </cell>
          <cell r="D700" t="str">
            <v>SANCHEZ, MARISEL ALEJANDRA</v>
          </cell>
          <cell r="F700" t="str">
            <v>NS</v>
          </cell>
          <cell r="G700">
            <v>2687</v>
          </cell>
          <cell r="I700">
            <v>540</v>
          </cell>
          <cell r="J700">
            <v>545</v>
          </cell>
          <cell r="K700" t="str">
            <v>Producción Mañana</v>
          </cell>
          <cell r="M700" t="str">
            <v xml:space="preserve">Planta 1                                          </v>
          </cell>
          <cell r="N700" t="str">
            <v xml:space="preserve">Planta 1                                          </v>
          </cell>
          <cell r="O700">
            <v>545</v>
          </cell>
          <cell r="P700" t="str">
            <v xml:space="preserve">REGIS                                             </v>
          </cell>
          <cell r="Q700" t="str">
            <v xml:space="preserve">9159-AA U  INTERIOR                               </v>
          </cell>
          <cell r="R700" t="str">
            <v>AIRE-UNID.INTERIOR</v>
          </cell>
          <cell r="S700" t="str">
            <v xml:space="preserve">MOD       </v>
          </cell>
        </row>
        <row r="701">
          <cell r="A701" t="str">
            <v>NS2688</v>
          </cell>
          <cell r="B701" t="str">
            <v>17/02/2012</v>
          </cell>
          <cell r="D701" t="str">
            <v>AGUERO, ROMERO BELEN JUDITH</v>
          </cell>
          <cell r="F701" t="str">
            <v>NS</v>
          </cell>
          <cell r="G701">
            <v>2688</v>
          </cell>
          <cell r="I701">
            <v>540</v>
          </cell>
          <cell r="J701">
            <v>558</v>
          </cell>
          <cell r="K701" t="str">
            <v>***Nuevo Produccion Tarde</v>
          </cell>
          <cell r="M701" t="str">
            <v xml:space="preserve">Planta 1                                          </v>
          </cell>
          <cell r="N701" t="str">
            <v xml:space="preserve">Planta 1                                          </v>
          </cell>
          <cell r="O701">
            <v>558</v>
          </cell>
          <cell r="P701" t="str">
            <v xml:space="preserve">REGIS                                             </v>
          </cell>
          <cell r="Q701" t="str">
            <v xml:space="preserve">9159-AA U  INTERIOR                               </v>
          </cell>
          <cell r="R701" t="str">
            <v>AIRE-INS.ML TARDE</v>
          </cell>
          <cell r="S701" t="str">
            <v xml:space="preserve">MOD       </v>
          </cell>
        </row>
        <row r="702">
          <cell r="A702" t="str">
            <v>NS2690</v>
          </cell>
          <cell r="B702" t="str">
            <v>17/02/2012</v>
          </cell>
          <cell r="D702" t="str">
            <v>LARROUDE, MARIA EMILIA</v>
          </cell>
          <cell r="F702" t="str">
            <v>NS</v>
          </cell>
          <cell r="G702">
            <v>2690</v>
          </cell>
          <cell r="I702">
            <v>540</v>
          </cell>
          <cell r="J702">
            <v>557</v>
          </cell>
          <cell r="K702" t="str">
            <v>***Nuevo Produccion Tarde</v>
          </cell>
          <cell r="M702" t="str">
            <v xml:space="preserve">Planta 1                                          </v>
          </cell>
          <cell r="N702" t="str">
            <v xml:space="preserve">Planta 1                                          </v>
          </cell>
          <cell r="O702">
            <v>557</v>
          </cell>
          <cell r="P702" t="str">
            <v xml:space="preserve">REGIS                                             </v>
          </cell>
          <cell r="Q702" t="str">
            <v xml:space="preserve">9159-AA U  INTERIOR                               </v>
          </cell>
          <cell r="R702" t="str">
            <v>AIRE-INS.ML TARDE</v>
          </cell>
          <cell r="S702" t="str">
            <v xml:space="preserve">MOD       </v>
          </cell>
        </row>
        <row r="703">
          <cell r="A703" t="str">
            <v>NS2691</v>
          </cell>
          <cell r="B703" t="str">
            <v>17/02/2012</v>
          </cell>
          <cell r="D703" t="str">
            <v>FERNANDEZ, EMILIA ELIZABET</v>
          </cell>
          <cell r="F703" t="str">
            <v>NS</v>
          </cell>
          <cell r="G703">
            <v>2691</v>
          </cell>
          <cell r="I703">
            <v>540</v>
          </cell>
          <cell r="J703">
            <v>554</v>
          </cell>
          <cell r="K703" t="str">
            <v>***Nuevo Produccion Tarde</v>
          </cell>
          <cell r="M703" t="str">
            <v xml:space="preserve">Planta 1                                          </v>
          </cell>
          <cell r="N703" t="str">
            <v xml:space="preserve">General                                           </v>
          </cell>
          <cell r="O703">
            <v>147</v>
          </cell>
          <cell r="P703" t="str">
            <v xml:space="preserve">(2) Horas Lic sin goce HT                         </v>
          </cell>
          <cell r="Q703" t="str">
            <v xml:space="preserve">9160-AA U EXTERIOR                                </v>
          </cell>
          <cell r="R703" t="str">
            <v>AIRE-UNID.EXTERIOR TARDE</v>
          </cell>
          <cell r="S703" t="str">
            <v xml:space="preserve">MOD       </v>
          </cell>
        </row>
        <row r="704">
          <cell r="A704" t="str">
            <v>NS2691</v>
          </cell>
          <cell r="B704" t="str">
            <v>17/02/2012</v>
          </cell>
          <cell r="D704" t="str">
            <v>FERNANDEZ, EMILIA ELIZABET</v>
          </cell>
          <cell r="F704" t="str">
            <v>NS</v>
          </cell>
          <cell r="G704">
            <v>2691</v>
          </cell>
          <cell r="I704">
            <v>540</v>
          </cell>
          <cell r="J704">
            <v>554</v>
          </cell>
          <cell r="K704" t="str">
            <v>***Nuevo Produccion Tarde</v>
          </cell>
          <cell r="M704" t="str">
            <v xml:space="preserve">Planta 1                                          </v>
          </cell>
          <cell r="N704" t="str">
            <v xml:space="preserve">Planta 1                                          </v>
          </cell>
          <cell r="O704">
            <v>407</v>
          </cell>
          <cell r="P704" t="str">
            <v xml:space="preserve">REGIS                                             </v>
          </cell>
          <cell r="Q704" t="str">
            <v xml:space="preserve">9160-AA U EXTERIOR                                </v>
          </cell>
          <cell r="R704" t="str">
            <v>AIRE-UNID.EXTERIOR TARDE</v>
          </cell>
          <cell r="S704" t="str">
            <v xml:space="preserve">MOD       </v>
          </cell>
        </row>
        <row r="705">
          <cell r="A705" t="str">
            <v>NS2697</v>
          </cell>
          <cell r="B705" t="str">
            <v>17/02/2012</v>
          </cell>
          <cell r="D705" t="str">
            <v>BARBER, SABRINA NOEMI</v>
          </cell>
          <cell r="F705" t="str">
            <v>NS</v>
          </cell>
          <cell r="G705">
            <v>2697</v>
          </cell>
          <cell r="I705">
            <v>540</v>
          </cell>
          <cell r="J705">
            <v>560</v>
          </cell>
          <cell r="K705" t="str">
            <v>***Nuevo Produccion Tarde</v>
          </cell>
          <cell r="M705" t="str">
            <v xml:space="preserve">Planta 1                                          </v>
          </cell>
          <cell r="N705" t="str">
            <v xml:space="preserve">Planta 1                                          </v>
          </cell>
          <cell r="O705">
            <v>560</v>
          </cell>
          <cell r="P705" t="str">
            <v xml:space="preserve">REGIS                                             </v>
          </cell>
          <cell r="Q705" t="str">
            <v xml:space="preserve">9160-AA U EXTERIOR                                </v>
          </cell>
          <cell r="R705" t="str">
            <v>AIRE-UNID.EXTERIOR TARDE</v>
          </cell>
          <cell r="S705" t="str">
            <v xml:space="preserve">MOD       </v>
          </cell>
        </row>
        <row r="706">
          <cell r="A706" t="str">
            <v>NS2698</v>
          </cell>
          <cell r="B706" t="str">
            <v>17/02/2012</v>
          </cell>
          <cell r="D706" t="str">
            <v>CORIA, CRISTINA ANDREA</v>
          </cell>
          <cell r="F706" t="str">
            <v>NS</v>
          </cell>
          <cell r="G706">
            <v>2698</v>
          </cell>
          <cell r="I706">
            <v>540</v>
          </cell>
          <cell r="J706">
            <v>558</v>
          </cell>
          <cell r="K706" t="str">
            <v>***Nuevo Produccion Tarde</v>
          </cell>
          <cell r="M706" t="str">
            <v xml:space="preserve">Planta 1                                          </v>
          </cell>
          <cell r="N706" t="str">
            <v xml:space="preserve">Planta 1                                          </v>
          </cell>
          <cell r="O706">
            <v>558</v>
          </cell>
          <cell r="P706" t="str">
            <v xml:space="preserve">REGIS                                             </v>
          </cell>
          <cell r="Q706" t="str">
            <v xml:space="preserve">9165- AA VENTANA                                  </v>
          </cell>
          <cell r="R706" t="str">
            <v>AIRE-VENTANA TARDE</v>
          </cell>
          <cell r="S706" t="str">
            <v xml:space="preserve">MOD       </v>
          </cell>
        </row>
        <row r="707">
          <cell r="A707" t="str">
            <v>NS2700</v>
          </cell>
          <cell r="B707" t="str">
            <v>17/02/2012</v>
          </cell>
          <cell r="D707" t="str">
            <v>HUANCA, CECILIA ESTER</v>
          </cell>
          <cell r="F707" t="str">
            <v>NS</v>
          </cell>
          <cell r="G707">
            <v>2700</v>
          </cell>
          <cell r="I707">
            <v>540</v>
          </cell>
          <cell r="J707">
            <v>774</v>
          </cell>
          <cell r="K707" t="str">
            <v>***Nuevo Produccion Tarde</v>
          </cell>
          <cell r="M707" t="str">
            <v xml:space="preserve">Planta 1                                          </v>
          </cell>
          <cell r="N707" t="str">
            <v xml:space="preserve">Planta 1                                          </v>
          </cell>
          <cell r="O707">
            <v>774</v>
          </cell>
          <cell r="P707" t="str">
            <v xml:space="preserve">REGIS                                             </v>
          </cell>
          <cell r="Q707" t="str">
            <v xml:space="preserve">9161-AA  INS Y  COMPL                             </v>
          </cell>
          <cell r="S707" t="str">
            <v xml:space="preserve">MOD       </v>
          </cell>
        </row>
        <row r="708">
          <cell r="A708" t="str">
            <v>NS2701</v>
          </cell>
          <cell r="B708" t="str">
            <v>17/02/2012</v>
          </cell>
          <cell r="D708" t="str">
            <v>LOPEZ, ROMINA SOLEDAD</v>
          </cell>
          <cell r="F708" t="str">
            <v>NS</v>
          </cell>
          <cell r="G708">
            <v>2701</v>
          </cell>
          <cell r="I708">
            <v>540</v>
          </cell>
          <cell r="J708">
            <v>552</v>
          </cell>
          <cell r="K708" t="str">
            <v>***Nuevo Produccion Tarde</v>
          </cell>
          <cell r="M708" t="str">
            <v xml:space="preserve">Planta 1                                          </v>
          </cell>
          <cell r="N708" t="str">
            <v xml:space="preserve">Planta 1                                          </v>
          </cell>
          <cell r="O708">
            <v>552</v>
          </cell>
          <cell r="P708" t="str">
            <v xml:space="preserve">REGIS                                             </v>
          </cell>
          <cell r="Q708" t="str">
            <v xml:space="preserve">9161-AA  INS Y  COMPL                             </v>
          </cell>
          <cell r="S708" t="str">
            <v xml:space="preserve">MOD       </v>
          </cell>
        </row>
        <row r="709">
          <cell r="A709" t="str">
            <v>NS2702</v>
          </cell>
          <cell r="B709" t="str">
            <v>17/02/2012</v>
          </cell>
          <cell r="D709" t="str">
            <v>GOMEZ, TATIANA LORENA</v>
          </cell>
          <cell r="F709" t="str">
            <v>NS</v>
          </cell>
          <cell r="G709">
            <v>2702</v>
          </cell>
          <cell r="I709">
            <v>540</v>
          </cell>
          <cell r="J709">
            <v>546</v>
          </cell>
          <cell r="K709" t="str">
            <v>Producción Mañana</v>
          </cell>
          <cell r="M709" t="str">
            <v xml:space="preserve">Planta 1                                          </v>
          </cell>
          <cell r="N709" t="str">
            <v xml:space="preserve">Planta 1                                          </v>
          </cell>
          <cell r="O709">
            <v>546</v>
          </cell>
          <cell r="P709" t="str">
            <v xml:space="preserve">REGIS                                             </v>
          </cell>
          <cell r="Q709" t="str">
            <v xml:space="preserve">9161-AA  INS Y  COMPL                             </v>
          </cell>
          <cell r="R709" t="str">
            <v>AIRE-INS.ML</v>
          </cell>
          <cell r="S709" t="str">
            <v xml:space="preserve">MOD       </v>
          </cell>
        </row>
        <row r="710">
          <cell r="A710" t="str">
            <v>NS2703</v>
          </cell>
          <cell r="B710" t="str">
            <v>17/02/2012</v>
          </cell>
          <cell r="D710" t="str">
            <v>VERA, VANESSA GISSELLA</v>
          </cell>
          <cell r="F710" t="str">
            <v>NS</v>
          </cell>
          <cell r="G710">
            <v>2703</v>
          </cell>
          <cell r="I710">
            <v>540</v>
          </cell>
          <cell r="J710">
            <v>556</v>
          </cell>
          <cell r="K710" t="str">
            <v>***Nuevo Produccion Tarde</v>
          </cell>
          <cell r="M710" t="str">
            <v xml:space="preserve">Planta 1                                          </v>
          </cell>
          <cell r="N710" t="str">
            <v xml:space="preserve">Planta 1                                          </v>
          </cell>
          <cell r="O710">
            <v>556</v>
          </cell>
          <cell r="P710" t="str">
            <v xml:space="preserve">REGIS                                             </v>
          </cell>
          <cell r="Q710" t="str">
            <v xml:space="preserve">9161-AA  INS Y  COMPL                             </v>
          </cell>
          <cell r="S710" t="str">
            <v xml:space="preserve">MOD       </v>
          </cell>
        </row>
        <row r="711">
          <cell r="A711" t="str">
            <v>NS2704</v>
          </cell>
          <cell r="B711" t="str">
            <v>17/02/2012</v>
          </cell>
          <cell r="D711" t="str">
            <v>MAZZETTO, ISABEL ITATI</v>
          </cell>
          <cell r="F711" t="str">
            <v>NS</v>
          </cell>
          <cell r="G711">
            <v>2704</v>
          </cell>
          <cell r="I711">
            <v>540</v>
          </cell>
          <cell r="J711">
            <v>777</v>
          </cell>
          <cell r="K711" t="str">
            <v>***Nuevo Produccion Tarde</v>
          </cell>
          <cell r="M711" t="str">
            <v xml:space="preserve">Planta 1                                          </v>
          </cell>
          <cell r="N711" t="str">
            <v xml:space="preserve">Planta 1                                          </v>
          </cell>
          <cell r="O711">
            <v>777</v>
          </cell>
          <cell r="P711" t="str">
            <v xml:space="preserve">REGIS                                             </v>
          </cell>
          <cell r="Q711" t="str">
            <v xml:space="preserve">9159-AA U  INTERIOR                               </v>
          </cell>
          <cell r="R711" t="str">
            <v>AIRE-UNID.INTERIOR TARDE</v>
          </cell>
          <cell r="S711" t="str">
            <v xml:space="preserve">MOD       </v>
          </cell>
        </row>
        <row r="712">
          <cell r="A712" t="str">
            <v>NS2705</v>
          </cell>
          <cell r="B712" t="str">
            <v>17/02/2012</v>
          </cell>
          <cell r="D712" t="str">
            <v>CASTILLO, SABRINA MONICA MIRTA</v>
          </cell>
          <cell r="F712" t="str">
            <v>NS</v>
          </cell>
          <cell r="G712">
            <v>2705</v>
          </cell>
          <cell r="I712">
            <v>540</v>
          </cell>
          <cell r="J712">
            <v>563</v>
          </cell>
          <cell r="K712" t="str">
            <v>***Nuevo Produccion Tarde</v>
          </cell>
          <cell r="M712" t="str">
            <v xml:space="preserve">Planta 1                                          </v>
          </cell>
          <cell r="N712" t="str">
            <v xml:space="preserve">Planta 1                                          </v>
          </cell>
          <cell r="O712">
            <v>563</v>
          </cell>
          <cell r="P712" t="str">
            <v xml:space="preserve">REGIS                                             </v>
          </cell>
          <cell r="Q712" t="str">
            <v xml:space="preserve">9159-AA U  INTERIOR                               </v>
          </cell>
          <cell r="R712" t="str">
            <v>AIRE-INS.ML TARDE</v>
          </cell>
          <cell r="S712" t="str">
            <v xml:space="preserve">MOD       </v>
          </cell>
        </row>
        <row r="713">
          <cell r="A713" t="str">
            <v>NS2706</v>
          </cell>
          <cell r="B713" t="str">
            <v>17/02/2012</v>
          </cell>
          <cell r="D713" t="str">
            <v>CAPUTO, LIA SOLEDAD</v>
          </cell>
          <cell r="F713" t="str">
            <v>NS</v>
          </cell>
          <cell r="G713">
            <v>2706</v>
          </cell>
          <cell r="I713">
            <v>540</v>
          </cell>
          <cell r="J713">
            <v>551</v>
          </cell>
          <cell r="K713" t="str">
            <v>***Nuevo Produccion Tarde</v>
          </cell>
          <cell r="M713" t="str">
            <v xml:space="preserve">Planta 1                                          </v>
          </cell>
          <cell r="N713" t="str">
            <v xml:space="preserve">Planta 1                                          </v>
          </cell>
          <cell r="O713">
            <v>551</v>
          </cell>
          <cell r="P713" t="str">
            <v xml:space="preserve">REGIS                                             </v>
          </cell>
          <cell r="Q713" t="str">
            <v xml:space="preserve">9161-AA  INS Y  COMPL                             </v>
          </cell>
          <cell r="R713" t="str">
            <v>AIRE-INS.ML TARDE</v>
          </cell>
          <cell r="S713" t="str">
            <v xml:space="preserve">MOD       </v>
          </cell>
        </row>
        <row r="714">
          <cell r="A714" t="str">
            <v>NS2708</v>
          </cell>
          <cell r="B714" t="str">
            <v>17/02/2012</v>
          </cell>
          <cell r="D714" t="str">
            <v>SCHMIDT, ADRIANA CATALINA</v>
          </cell>
          <cell r="F714" t="str">
            <v>NS</v>
          </cell>
          <cell r="G714">
            <v>2708</v>
          </cell>
          <cell r="I714">
            <v>540</v>
          </cell>
          <cell r="J714">
            <v>555</v>
          </cell>
          <cell r="K714" t="str">
            <v>***Nuevo Produccion Tarde</v>
          </cell>
          <cell r="M714" t="str">
            <v xml:space="preserve">Planta 1                                          </v>
          </cell>
          <cell r="N714" t="str">
            <v xml:space="preserve">General                                           </v>
          </cell>
          <cell r="O714">
            <v>177</v>
          </cell>
          <cell r="P714" t="str">
            <v xml:space="preserve">(2) Horas Lic sin goce HT                         </v>
          </cell>
          <cell r="Q714" t="str">
            <v xml:space="preserve">9161-AA  INS Y  COMPL                             </v>
          </cell>
          <cell r="R714" t="str">
            <v>AIRE-INS.ML TARDE</v>
          </cell>
          <cell r="S714" t="str">
            <v xml:space="preserve">MOD       </v>
          </cell>
        </row>
        <row r="715">
          <cell r="A715" t="str">
            <v>NS2708</v>
          </cell>
          <cell r="B715" t="str">
            <v>17/02/2012</v>
          </cell>
          <cell r="D715" t="str">
            <v>SCHMIDT, ADRIANA CATALINA</v>
          </cell>
          <cell r="F715" t="str">
            <v>NS</v>
          </cell>
          <cell r="G715">
            <v>2708</v>
          </cell>
          <cell r="I715">
            <v>540</v>
          </cell>
          <cell r="J715">
            <v>555</v>
          </cell>
          <cell r="K715" t="str">
            <v>***Nuevo Produccion Tarde</v>
          </cell>
          <cell r="M715" t="str">
            <v xml:space="preserve">Planta 1                                          </v>
          </cell>
          <cell r="N715" t="str">
            <v xml:space="preserve">Planta 1                                          </v>
          </cell>
          <cell r="O715">
            <v>378</v>
          </cell>
          <cell r="P715" t="str">
            <v xml:space="preserve">REGIS                                             </v>
          </cell>
          <cell r="Q715" t="str">
            <v xml:space="preserve">9161-AA  INS Y  COMPL                             </v>
          </cell>
          <cell r="R715" t="str">
            <v>AIRE-INS.ML TARDE</v>
          </cell>
          <cell r="S715" t="str">
            <v xml:space="preserve">MOD       </v>
          </cell>
        </row>
        <row r="716">
          <cell r="A716" t="str">
            <v>NS2710</v>
          </cell>
          <cell r="B716" t="str">
            <v>17/02/2012</v>
          </cell>
          <cell r="D716" t="str">
            <v>DEL, CASTILLO LUISA ELISABETH</v>
          </cell>
          <cell r="F716" t="str">
            <v>NS</v>
          </cell>
          <cell r="G716">
            <v>2710</v>
          </cell>
          <cell r="I716">
            <v>540</v>
          </cell>
          <cell r="J716">
            <v>568</v>
          </cell>
          <cell r="K716" t="str">
            <v>***Nuevo Produccion Tarde</v>
          </cell>
          <cell r="M716" t="str">
            <v xml:space="preserve">Planta 1                                          </v>
          </cell>
          <cell r="N716" t="str">
            <v xml:space="preserve">Planta 1                                          </v>
          </cell>
          <cell r="O716">
            <v>568</v>
          </cell>
          <cell r="P716" t="str">
            <v xml:space="preserve">REGIS                                             </v>
          </cell>
          <cell r="Q716" t="str">
            <v xml:space="preserve">9159-AA U  INTERIOR                               </v>
          </cell>
          <cell r="R716" t="str">
            <v>AIRE-INS.ML TARDE</v>
          </cell>
          <cell r="S716" t="str">
            <v xml:space="preserve">MOD       </v>
          </cell>
        </row>
        <row r="717">
          <cell r="A717" t="str">
            <v>NS2711</v>
          </cell>
          <cell r="B717" t="str">
            <v>17/02/2012</v>
          </cell>
          <cell r="D717" t="str">
            <v>RODRIGUEZ, ANDREA JORGELINA</v>
          </cell>
          <cell r="F717" t="str">
            <v>NS</v>
          </cell>
          <cell r="G717">
            <v>2711</v>
          </cell>
          <cell r="I717">
            <v>540</v>
          </cell>
          <cell r="J717">
            <v>563</v>
          </cell>
          <cell r="K717" t="str">
            <v>***Nuevo Produccion Tarde</v>
          </cell>
          <cell r="M717" t="str">
            <v xml:space="preserve">Planta 1                                          </v>
          </cell>
          <cell r="N717" t="str">
            <v xml:space="preserve">Planta 1                                          </v>
          </cell>
          <cell r="O717">
            <v>563</v>
          </cell>
          <cell r="P717" t="str">
            <v xml:space="preserve">REGIS                                             </v>
          </cell>
          <cell r="Q717" t="str">
            <v xml:space="preserve">9161-AA  INS Y  COMPL                             </v>
          </cell>
          <cell r="R717" t="str">
            <v>AIRE-INS.ML TARDE</v>
          </cell>
          <cell r="S717" t="str">
            <v xml:space="preserve">MOD       </v>
          </cell>
        </row>
        <row r="718">
          <cell r="A718" t="str">
            <v>NS2712</v>
          </cell>
          <cell r="B718" t="str">
            <v>17/02/2012</v>
          </cell>
          <cell r="D718" t="str">
            <v>CUESTAS, MELISA IVANA</v>
          </cell>
          <cell r="F718" t="str">
            <v>NS</v>
          </cell>
          <cell r="G718">
            <v>2712</v>
          </cell>
          <cell r="I718">
            <v>540</v>
          </cell>
          <cell r="J718">
            <v>570</v>
          </cell>
          <cell r="K718" t="str">
            <v>***Nuevo Produccion Tarde</v>
          </cell>
          <cell r="M718" t="str">
            <v xml:space="preserve">Planta 1                                          </v>
          </cell>
          <cell r="N718" t="str">
            <v xml:space="preserve">Planta 1                                          </v>
          </cell>
          <cell r="O718">
            <v>570</v>
          </cell>
          <cell r="P718" t="str">
            <v xml:space="preserve">REGIS                                             </v>
          </cell>
          <cell r="Q718" t="str">
            <v xml:space="preserve">9159-AA U  INTERIOR                               </v>
          </cell>
          <cell r="R718" t="str">
            <v>AIRE-UNID.INTERIOR TARDE</v>
          </cell>
          <cell r="S718" t="str">
            <v xml:space="preserve">MOD       </v>
          </cell>
        </row>
        <row r="719">
          <cell r="A719" t="str">
            <v>NS2713</v>
          </cell>
          <cell r="B719" t="str">
            <v>17/02/2012</v>
          </cell>
          <cell r="D719" t="str">
            <v>HERRERA, SILVANA MARINA</v>
          </cell>
          <cell r="F719" t="str">
            <v>NS</v>
          </cell>
          <cell r="G719">
            <v>2713</v>
          </cell>
          <cell r="I719">
            <v>540</v>
          </cell>
          <cell r="J719">
            <v>559</v>
          </cell>
          <cell r="K719" t="str">
            <v>***Nuevo Produccion Tarde</v>
          </cell>
          <cell r="M719" t="str">
            <v xml:space="preserve">Planta 1                                          </v>
          </cell>
          <cell r="N719" t="str">
            <v xml:space="preserve">Planta 1                                          </v>
          </cell>
          <cell r="O719">
            <v>559</v>
          </cell>
          <cell r="P719" t="str">
            <v xml:space="preserve">REGIS                                             </v>
          </cell>
          <cell r="Q719" t="str">
            <v xml:space="preserve">9161-AA  INS Y  COMPL                             </v>
          </cell>
          <cell r="R719" t="str">
            <v>AIRE-INS.ML TARDE</v>
          </cell>
          <cell r="S719" t="str">
            <v xml:space="preserve">MOD       </v>
          </cell>
        </row>
        <row r="720">
          <cell r="A720" t="str">
            <v>NS2717</v>
          </cell>
          <cell r="B720" t="str">
            <v>17/02/2012</v>
          </cell>
          <cell r="D720" t="str">
            <v>RIOS, SILVIA SOLEDAD</v>
          </cell>
          <cell r="F720" t="str">
            <v>NS</v>
          </cell>
          <cell r="G720">
            <v>2717</v>
          </cell>
          <cell r="I720">
            <v>540</v>
          </cell>
          <cell r="J720">
            <v>551</v>
          </cell>
          <cell r="K720" t="str">
            <v>Producción Mañana</v>
          </cell>
          <cell r="M720" t="str">
            <v xml:space="preserve">Planta 1                                          </v>
          </cell>
          <cell r="N720" t="str">
            <v xml:space="preserve">Planta 1                                          </v>
          </cell>
          <cell r="O720">
            <v>551</v>
          </cell>
          <cell r="P720" t="str">
            <v xml:space="preserve">REGIS                                             </v>
          </cell>
          <cell r="Q720" t="str">
            <v xml:space="preserve">9161-AA  INS Y  COMPL                             </v>
          </cell>
          <cell r="R720" t="str">
            <v>AIRE-INS.ML</v>
          </cell>
          <cell r="S720" t="str">
            <v xml:space="preserve">MOD       </v>
          </cell>
        </row>
        <row r="721">
          <cell r="A721" t="str">
            <v>NS2719</v>
          </cell>
          <cell r="B721" t="str">
            <v>17/02/2012</v>
          </cell>
          <cell r="D721" t="str">
            <v>BLANCH, DIANA ISADORA</v>
          </cell>
          <cell r="F721" t="str">
            <v>NS</v>
          </cell>
          <cell r="G721">
            <v>2719</v>
          </cell>
          <cell r="I721">
            <v>540</v>
          </cell>
          <cell r="J721">
            <v>554</v>
          </cell>
          <cell r="K721" t="str">
            <v>***Nuevo Produccion Tarde</v>
          </cell>
          <cell r="M721" t="str">
            <v xml:space="preserve">Planta 1                                          </v>
          </cell>
          <cell r="N721" t="str">
            <v xml:space="preserve">Planta 1                                          </v>
          </cell>
          <cell r="O721">
            <v>554</v>
          </cell>
          <cell r="P721" t="str">
            <v xml:space="preserve">REGIS                                             </v>
          </cell>
          <cell r="Q721" t="str">
            <v xml:space="preserve">9161-AA  INS Y  COMPL                             </v>
          </cell>
          <cell r="R721" t="str">
            <v>AIRE-INS.ML TARDE</v>
          </cell>
          <cell r="S721" t="str">
            <v xml:space="preserve">MOD       </v>
          </cell>
        </row>
        <row r="722">
          <cell r="A722" t="str">
            <v>NS2720</v>
          </cell>
          <cell r="B722" t="str">
            <v>17/02/2012</v>
          </cell>
          <cell r="D722" t="str">
            <v>CANTOS, ALEJANDRA MALVINA</v>
          </cell>
          <cell r="F722" t="str">
            <v>NS</v>
          </cell>
          <cell r="G722">
            <v>2720</v>
          </cell>
          <cell r="I722">
            <v>540</v>
          </cell>
          <cell r="J722">
            <v>569</v>
          </cell>
          <cell r="K722" t="str">
            <v>Producción Mañana</v>
          </cell>
          <cell r="M722" t="str">
            <v xml:space="preserve">Planta 1                                          </v>
          </cell>
          <cell r="N722" t="str">
            <v xml:space="preserve">Planta 1                                          </v>
          </cell>
          <cell r="O722">
            <v>569</v>
          </cell>
          <cell r="P722" t="str">
            <v xml:space="preserve">REGIS                                             </v>
          </cell>
          <cell r="Q722" t="str">
            <v xml:space="preserve">9161-AA  INS Y  COMPL                             </v>
          </cell>
          <cell r="R722" t="str">
            <v>AIRE-INS.ML</v>
          </cell>
          <cell r="S722" t="str">
            <v xml:space="preserve">MOD       </v>
          </cell>
        </row>
        <row r="723">
          <cell r="A723" t="str">
            <v>NS2723</v>
          </cell>
          <cell r="B723" t="str">
            <v>17/02/2012</v>
          </cell>
          <cell r="D723" t="str">
            <v>CARDACI, VIRGINIA GEORGINA</v>
          </cell>
          <cell r="F723" t="str">
            <v>NS</v>
          </cell>
          <cell r="G723">
            <v>2723</v>
          </cell>
          <cell r="I723">
            <v>540</v>
          </cell>
          <cell r="J723">
            <v>574</v>
          </cell>
          <cell r="K723" t="str">
            <v>***Nuevo Produccion Tarde</v>
          </cell>
          <cell r="M723" t="str">
            <v xml:space="preserve">Planta 1                                          </v>
          </cell>
          <cell r="N723" t="str">
            <v xml:space="preserve">Planta 1                                          </v>
          </cell>
          <cell r="O723">
            <v>574</v>
          </cell>
          <cell r="P723" t="str">
            <v xml:space="preserve">REGIS                                             </v>
          </cell>
          <cell r="Q723" t="str">
            <v xml:space="preserve">9160-AA U EXTERIOR                                </v>
          </cell>
          <cell r="R723" t="str">
            <v>AIRE-UNID.EXTERIOR TARDE</v>
          </cell>
          <cell r="S723" t="str">
            <v xml:space="preserve">MOD       </v>
          </cell>
        </row>
        <row r="724">
          <cell r="A724" t="str">
            <v>NS2724</v>
          </cell>
          <cell r="B724" t="str">
            <v>17/02/2012</v>
          </cell>
          <cell r="D724" t="str">
            <v>GUTIERREZ, MARTA MONICA</v>
          </cell>
          <cell r="F724" t="str">
            <v>NS</v>
          </cell>
          <cell r="G724">
            <v>2724</v>
          </cell>
          <cell r="I724">
            <v>540</v>
          </cell>
          <cell r="J724">
            <v>574</v>
          </cell>
          <cell r="K724" t="str">
            <v>Producción Mañana</v>
          </cell>
          <cell r="M724" t="str">
            <v xml:space="preserve">Planta 1                                          </v>
          </cell>
          <cell r="N724" t="str">
            <v xml:space="preserve">Planta 1                                          </v>
          </cell>
          <cell r="O724">
            <v>574</v>
          </cell>
          <cell r="P724" t="str">
            <v xml:space="preserve">REGIS                                             </v>
          </cell>
          <cell r="Q724" t="str">
            <v xml:space="preserve">9159-AA U  INTERIOR                               </v>
          </cell>
          <cell r="R724" t="str">
            <v>AIRE-INS.ML</v>
          </cell>
          <cell r="S724" t="str">
            <v xml:space="preserve">MOD       </v>
          </cell>
        </row>
        <row r="725">
          <cell r="A725" t="str">
            <v>NS2725</v>
          </cell>
          <cell r="B725" t="str">
            <v>17/02/2012</v>
          </cell>
          <cell r="D725" t="str">
            <v>RAMIREZ, LUZ GREGORIA</v>
          </cell>
          <cell r="F725" t="str">
            <v>NS</v>
          </cell>
          <cell r="G725">
            <v>2725</v>
          </cell>
          <cell r="I725">
            <v>540</v>
          </cell>
          <cell r="J725">
            <v>540</v>
          </cell>
          <cell r="K725" t="str">
            <v>Producción Mañana</v>
          </cell>
          <cell r="M725" t="str">
            <v xml:space="preserve">Planta 1                                          </v>
          </cell>
          <cell r="N725" t="str">
            <v xml:space="preserve">General                                           </v>
          </cell>
          <cell r="O725">
            <v>5</v>
          </cell>
          <cell r="P725" t="str">
            <v xml:space="preserve">(2) Horas Llegada Tarde HT                        </v>
          </cell>
          <cell r="Q725" t="str">
            <v xml:space="preserve">9160-AA U EXTERIOR                                </v>
          </cell>
          <cell r="R725" t="str">
            <v>AIRE-UNID.EXTERIOR</v>
          </cell>
          <cell r="S725" t="str">
            <v xml:space="preserve">MOD       </v>
          </cell>
        </row>
        <row r="726">
          <cell r="A726" t="str">
            <v>NS2725</v>
          </cell>
          <cell r="B726" t="str">
            <v>17/02/2012</v>
          </cell>
          <cell r="D726" t="str">
            <v>RAMIREZ, LUZ GREGORIA</v>
          </cell>
          <cell r="F726" t="str">
            <v>NS</v>
          </cell>
          <cell r="G726">
            <v>2725</v>
          </cell>
          <cell r="I726">
            <v>540</v>
          </cell>
          <cell r="J726">
            <v>540</v>
          </cell>
          <cell r="K726" t="str">
            <v>Producción Mañana</v>
          </cell>
          <cell r="M726" t="str">
            <v xml:space="preserve">Planta 1                                          </v>
          </cell>
          <cell r="N726" t="str">
            <v xml:space="preserve">Planta 1                                          </v>
          </cell>
          <cell r="O726">
            <v>535</v>
          </cell>
          <cell r="P726" t="str">
            <v xml:space="preserve">REGIS                                             </v>
          </cell>
          <cell r="Q726" t="str">
            <v xml:space="preserve">9160-AA U EXTERIOR                                </v>
          </cell>
          <cell r="R726" t="str">
            <v>AIRE-UNID.EXTERIOR</v>
          </cell>
          <cell r="S726" t="str">
            <v xml:space="preserve">MOD       </v>
          </cell>
        </row>
        <row r="727">
          <cell r="A727" t="str">
            <v>NS2735</v>
          </cell>
          <cell r="B727" t="str">
            <v>17/02/2012</v>
          </cell>
          <cell r="D727" t="str">
            <v>SOTO, RUIZ PIA ANDREA</v>
          </cell>
          <cell r="F727" t="str">
            <v>NS</v>
          </cell>
          <cell r="G727">
            <v>2735</v>
          </cell>
          <cell r="I727">
            <v>540</v>
          </cell>
          <cell r="J727">
            <v>555</v>
          </cell>
          <cell r="K727" t="str">
            <v>Producción Mañana</v>
          </cell>
          <cell r="M727" t="str">
            <v xml:space="preserve">Planta 1                                          </v>
          </cell>
          <cell r="N727" t="str">
            <v xml:space="preserve">Planta 1                                          </v>
          </cell>
          <cell r="O727">
            <v>555</v>
          </cell>
          <cell r="P727" t="str">
            <v xml:space="preserve">REGIS                                             </v>
          </cell>
          <cell r="Q727" t="str">
            <v xml:space="preserve">9160-AA U EXTERIOR                                </v>
          </cell>
          <cell r="R727" t="str">
            <v>AIRE-UNID.EXTERIOR</v>
          </cell>
          <cell r="S727" t="str">
            <v xml:space="preserve">MOD       </v>
          </cell>
        </row>
        <row r="728">
          <cell r="A728" t="str">
            <v>NS2736</v>
          </cell>
          <cell r="B728" t="str">
            <v>17/02/2012</v>
          </cell>
          <cell r="D728" t="str">
            <v>MENDELLA, ROMINA DAIANA</v>
          </cell>
          <cell r="F728" t="str">
            <v>NS</v>
          </cell>
          <cell r="G728">
            <v>2736</v>
          </cell>
          <cell r="I728">
            <v>540</v>
          </cell>
          <cell r="J728">
            <v>568</v>
          </cell>
          <cell r="K728" t="str">
            <v>***Nuevo Produccion Tarde</v>
          </cell>
          <cell r="M728" t="str">
            <v xml:space="preserve">Planta 1                                          </v>
          </cell>
          <cell r="N728" t="str">
            <v xml:space="preserve">Planta 1                                          </v>
          </cell>
          <cell r="O728">
            <v>568</v>
          </cell>
          <cell r="P728" t="str">
            <v xml:space="preserve">REGIS                                             </v>
          </cell>
          <cell r="Q728" t="str">
            <v xml:space="preserve">9161-AA  INS Y  COMPL                             </v>
          </cell>
          <cell r="R728" t="str">
            <v>AIRE-INS.ML TARDE</v>
          </cell>
          <cell r="S728" t="str">
            <v xml:space="preserve">MOD       </v>
          </cell>
        </row>
        <row r="729">
          <cell r="A729" t="str">
            <v>NS2737</v>
          </cell>
          <cell r="B729" t="str">
            <v>17/02/2012</v>
          </cell>
          <cell r="D729" t="str">
            <v>CARAZO, CECILIA DEL CARMEN</v>
          </cell>
          <cell r="F729" t="str">
            <v>NS</v>
          </cell>
          <cell r="G729">
            <v>2737</v>
          </cell>
          <cell r="I729">
            <v>540</v>
          </cell>
          <cell r="J729">
            <v>565</v>
          </cell>
          <cell r="K729" t="str">
            <v>***Nuevo Produccion Tarde</v>
          </cell>
          <cell r="M729" t="str">
            <v xml:space="preserve">Planta 1                                          </v>
          </cell>
          <cell r="N729" t="str">
            <v xml:space="preserve">Planta 1                                          </v>
          </cell>
          <cell r="O729">
            <v>565</v>
          </cell>
          <cell r="P729" t="str">
            <v xml:space="preserve">REGIS                                             </v>
          </cell>
          <cell r="Q729" t="str">
            <v xml:space="preserve">9161-AA  INS Y  COMPL                             </v>
          </cell>
          <cell r="R729" t="str">
            <v>AIRE-INS.ML TARDE</v>
          </cell>
          <cell r="S729" t="str">
            <v xml:space="preserve">MOD       </v>
          </cell>
        </row>
        <row r="730">
          <cell r="A730" t="str">
            <v>NS2738</v>
          </cell>
          <cell r="B730" t="str">
            <v>17/02/2012</v>
          </cell>
          <cell r="D730" t="str">
            <v>MORAN, ELENA MARIA</v>
          </cell>
          <cell r="F730" t="str">
            <v>NS</v>
          </cell>
          <cell r="G730">
            <v>2738</v>
          </cell>
          <cell r="I730">
            <v>540</v>
          </cell>
          <cell r="J730">
            <v>720</v>
          </cell>
          <cell r="K730" t="str">
            <v>***Nuevo Produccion Tarde</v>
          </cell>
          <cell r="M730" t="str">
            <v xml:space="preserve">Planta 1                                          </v>
          </cell>
          <cell r="N730" t="str">
            <v xml:space="preserve">General                                           </v>
          </cell>
          <cell r="O730">
            <v>16</v>
          </cell>
          <cell r="P730" t="str">
            <v xml:space="preserve">(2) Horas Llegada Tarde HT                        </v>
          </cell>
          <cell r="Q730" t="str">
            <v xml:space="preserve">9161-AA  INS Y  COMPL                             </v>
          </cell>
          <cell r="S730" t="str">
            <v xml:space="preserve">MOD       </v>
          </cell>
        </row>
        <row r="731">
          <cell r="A731" t="str">
            <v>NS2738</v>
          </cell>
          <cell r="B731" t="str">
            <v>17/02/2012</v>
          </cell>
          <cell r="D731" t="str">
            <v>MORAN, ELENA MARIA</v>
          </cell>
          <cell r="F731" t="str">
            <v>NS</v>
          </cell>
          <cell r="G731">
            <v>2738</v>
          </cell>
          <cell r="I731">
            <v>540</v>
          </cell>
          <cell r="J731">
            <v>720</v>
          </cell>
          <cell r="K731" t="str">
            <v>***Nuevo Produccion Tarde</v>
          </cell>
          <cell r="M731" t="str">
            <v xml:space="preserve">Planta 1                                          </v>
          </cell>
          <cell r="N731" t="str">
            <v xml:space="preserve">Planta 1                                          </v>
          </cell>
          <cell r="O731">
            <v>704</v>
          </cell>
          <cell r="P731" t="str">
            <v xml:space="preserve">REGIS                                             </v>
          </cell>
          <cell r="Q731" t="str">
            <v xml:space="preserve">9161-AA  INS Y  COMPL                             </v>
          </cell>
          <cell r="S731" t="str">
            <v xml:space="preserve">MOD       </v>
          </cell>
        </row>
        <row r="732">
          <cell r="A732" t="str">
            <v>NS2739</v>
          </cell>
          <cell r="B732" t="str">
            <v>17/02/2012</v>
          </cell>
          <cell r="D732" t="str">
            <v>ALTAMIRANO, MARIA FLORENCIA</v>
          </cell>
          <cell r="F732" t="str">
            <v>NS</v>
          </cell>
          <cell r="G732">
            <v>2739</v>
          </cell>
          <cell r="I732">
            <v>540</v>
          </cell>
          <cell r="J732">
            <v>551</v>
          </cell>
          <cell r="K732" t="str">
            <v>***Nuevo Produccion Tarde</v>
          </cell>
          <cell r="M732" t="str">
            <v xml:space="preserve">Planta 1                                          </v>
          </cell>
          <cell r="N732" t="str">
            <v xml:space="preserve">Planta 1                                          </v>
          </cell>
          <cell r="O732">
            <v>551</v>
          </cell>
          <cell r="P732" t="str">
            <v xml:space="preserve">REGIS                                             </v>
          </cell>
          <cell r="Q732" t="str">
            <v xml:space="preserve">9161-AA  INS Y  COMPL                             </v>
          </cell>
          <cell r="R732" t="str">
            <v>AIRE-INS.ML TARDE</v>
          </cell>
          <cell r="S732" t="str">
            <v xml:space="preserve">MOD       </v>
          </cell>
        </row>
        <row r="733">
          <cell r="A733" t="str">
            <v>NS2741</v>
          </cell>
          <cell r="B733" t="str">
            <v>17/02/2012</v>
          </cell>
          <cell r="D733" t="str">
            <v>GORBAL, MARIA FERNANDA</v>
          </cell>
          <cell r="F733" t="str">
            <v>NS</v>
          </cell>
          <cell r="G733">
            <v>2741</v>
          </cell>
          <cell r="I733">
            <v>540</v>
          </cell>
          <cell r="J733">
            <v>553</v>
          </cell>
          <cell r="K733" t="str">
            <v>***Nuevo Produccion Tarde</v>
          </cell>
          <cell r="M733" t="str">
            <v xml:space="preserve">Planta 1                                          </v>
          </cell>
          <cell r="N733" t="str">
            <v xml:space="preserve">General                                           </v>
          </cell>
          <cell r="O733">
            <v>150</v>
          </cell>
          <cell r="P733" t="str">
            <v xml:space="preserve">(2) Horas Lic sin goce HT                         </v>
          </cell>
          <cell r="Q733" t="str">
            <v xml:space="preserve">9160-AA U EXTERIOR                                </v>
          </cell>
          <cell r="R733" t="str">
            <v>AIRE-UNID.EXTERIOR TARDE</v>
          </cell>
          <cell r="S733" t="str">
            <v xml:space="preserve">MOD       </v>
          </cell>
        </row>
        <row r="734">
          <cell r="A734" t="str">
            <v>NS2741</v>
          </cell>
          <cell r="B734" t="str">
            <v>17/02/2012</v>
          </cell>
          <cell r="D734" t="str">
            <v>GORBAL, MARIA FERNANDA</v>
          </cell>
          <cell r="F734" t="str">
            <v>NS</v>
          </cell>
          <cell r="G734">
            <v>2741</v>
          </cell>
          <cell r="I734">
            <v>540</v>
          </cell>
          <cell r="J734">
            <v>553</v>
          </cell>
          <cell r="K734" t="str">
            <v>***Nuevo Produccion Tarde</v>
          </cell>
          <cell r="M734" t="str">
            <v xml:space="preserve">Planta 1                                          </v>
          </cell>
          <cell r="N734" t="str">
            <v xml:space="preserve">Planta 1                                          </v>
          </cell>
          <cell r="O734">
            <v>403</v>
          </cell>
          <cell r="P734" t="str">
            <v xml:space="preserve">REGIS                                             </v>
          </cell>
          <cell r="Q734" t="str">
            <v xml:space="preserve">9160-AA U EXTERIOR                                </v>
          </cell>
          <cell r="R734" t="str">
            <v>AIRE-UNID.EXTERIOR TARDE</v>
          </cell>
          <cell r="S734" t="str">
            <v xml:space="preserve">MOD       </v>
          </cell>
        </row>
        <row r="735">
          <cell r="A735" t="str">
            <v>NS2742</v>
          </cell>
          <cell r="B735" t="str">
            <v>17/02/2012</v>
          </cell>
          <cell r="D735" t="str">
            <v>IBARRA, DAIANA AYELEN</v>
          </cell>
          <cell r="F735" t="str">
            <v>NS</v>
          </cell>
          <cell r="G735">
            <v>2742</v>
          </cell>
          <cell r="I735">
            <v>540</v>
          </cell>
          <cell r="J735">
            <v>551</v>
          </cell>
          <cell r="K735" t="str">
            <v>***Nuevo Produccion Tarde</v>
          </cell>
          <cell r="M735" t="str">
            <v xml:space="preserve">Planta 1                                          </v>
          </cell>
          <cell r="N735" t="str">
            <v xml:space="preserve">Planta 1                                          </v>
          </cell>
          <cell r="O735">
            <v>551</v>
          </cell>
          <cell r="P735" t="str">
            <v xml:space="preserve">REGIS                                             </v>
          </cell>
          <cell r="Q735" t="str">
            <v xml:space="preserve">9161-AA  INS Y  COMPL                             </v>
          </cell>
          <cell r="S735" t="str">
            <v xml:space="preserve">MOD       </v>
          </cell>
        </row>
        <row r="736">
          <cell r="A736" t="str">
            <v>NS2744</v>
          </cell>
          <cell r="B736" t="str">
            <v>17/02/2012</v>
          </cell>
          <cell r="D736" t="str">
            <v>CAMPANUCHI, NATALI SOLEDAD</v>
          </cell>
          <cell r="F736" t="str">
            <v>NS</v>
          </cell>
          <cell r="G736">
            <v>2744</v>
          </cell>
          <cell r="I736">
            <v>540</v>
          </cell>
          <cell r="J736">
            <v>559</v>
          </cell>
          <cell r="K736" t="str">
            <v>***Nuevo Produccion Tarde</v>
          </cell>
          <cell r="M736" t="str">
            <v xml:space="preserve">Planta 1                                          </v>
          </cell>
          <cell r="N736" t="str">
            <v xml:space="preserve">Planta 1                                          </v>
          </cell>
          <cell r="O736">
            <v>559</v>
          </cell>
          <cell r="P736" t="str">
            <v xml:space="preserve">REGIS                                             </v>
          </cell>
          <cell r="Q736" t="str">
            <v xml:space="preserve">9161-AA  INS Y  COMPL                             </v>
          </cell>
          <cell r="R736" t="str">
            <v>AIRE-INS.ML TARDE</v>
          </cell>
          <cell r="S736" t="str">
            <v xml:space="preserve">MOD       </v>
          </cell>
        </row>
        <row r="737">
          <cell r="A737" t="str">
            <v>NS2745</v>
          </cell>
          <cell r="B737" t="str">
            <v>17/02/2012</v>
          </cell>
          <cell r="D737" t="str">
            <v>PEREZ, REALE TANIA MARIANELA</v>
          </cell>
          <cell r="F737" t="str">
            <v>NS</v>
          </cell>
          <cell r="G737">
            <v>2745</v>
          </cell>
          <cell r="I737">
            <v>540</v>
          </cell>
          <cell r="J737">
            <v>546</v>
          </cell>
          <cell r="K737" t="str">
            <v>***Nuevo Produccion Tarde</v>
          </cell>
          <cell r="M737" t="str">
            <v xml:space="preserve">Planta 1                                          </v>
          </cell>
          <cell r="N737" t="str">
            <v xml:space="preserve">Planta 1                                          </v>
          </cell>
          <cell r="O737">
            <v>546</v>
          </cell>
          <cell r="P737" t="str">
            <v xml:space="preserve">REGIS                                             </v>
          </cell>
          <cell r="Q737" t="str">
            <v xml:space="preserve">9161-AA  INS Y  COMPL                             </v>
          </cell>
          <cell r="S737" t="str">
            <v xml:space="preserve">MOD       </v>
          </cell>
        </row>
        <row r="738">
          <cell r="A738" t="str">
            <v>NS2746</v>
          </cell>
          <cell r="B738" t="str">
            <v>17/02/2012</v>
          </cell>
          <cell r="D738" t="str">
            <v>POLITI, NATALIA NOEMI</v>
          </cell>
          <cell r="F738" t="str">
            <v>NS</v>
          </cell>
          <cell r="G738">
            <v>2746</v>
          </cell>
          <cell r="I738">
            <v>540</v>
          </cell>
          <cell r="J738">
            <v>554</v>
          </cell>
          <cell r="K738" t="str">
            <v>***Nuevo Produccion Tarde</v>
          </cell>
          <cell r="M738" t="str">
            <v xml:space="preserve">Planta 1                                          </v>
          </cell>
          <cell r="N738" t="str">
            <v xml:space="preserve">Planta 1                                          </v>
          </cell>
          <cell r="O738">
            <v>554</v>
          </cell>
          <cell r="P738" t="str">
            <v xml:space="preserve">REGIS                                             </v>
          </cell>
          <cell r="Q738" t="str">
            <v xml:space="preserve">9161-AA  INS Y  COMPL                             </v>
          </cell>
          <cell r="R738" t="str">
            <v>AIRE-INS.ML TARDE</v>
          </cell>
          <cell r="S738" t="str">
            <v xml:space="preserve">MOD       </v>
          </cell>
        </row>
        <row r="739">
          <cell r="A739" t="str">
            <v>NS2747</v>
          </cell>
          <cell r="B739" t="str">
            <v>17/02/2012</v>
          </cell>
          <cell r="D739" t="str">
            <v>GARCIA, JESICA HAYTEE</v>
          </cell>
          <cell r="F739" t="str">
            <v>NS</v>
          </cell>
          <cell r="G739">
            <v>2747</v>
          </cell>
          <cell r="I739">
            <v>540</v>
          </cell>
          <cell r="J739">
            <v>558</v>
          </cell>
          <cell r="K739" t="str">
            <v>Producción Mañana</v>
          </cell>
          <cell r="M739" t="str">
            <v xml:space="preserve">Planta 1                                          </v>
          </cell>
          <cell r="N739" t="str">
            <v xml:space="preserve">Planta 1                                          </v>
          </cell>
          <cell r="O739">
            <v>558</v>
          </cell>
          <cell r="P739" t="str">
            <v xml:space="preserve">REGIS                                             </v>
          </cell>
          <cell r="Q739" t="str">
            <v xml:space="preserve">9161-AA  INS Y  COMPL                             </v>
          </cell>
          <cell r="R739" t="str">
            <v>AIRE-INS.ML</v>
          </cell>
          <cell r="S739" t="str">
            <v xml:space="preserve">MOD       </v>
          </cell>
        </row>
        <row r="740">
          <cell r="A740" t="str">
            <v>NS2748</v>
          </cell>
          <cell r="B740" t="str">
            <v>17/02/2012</v>
          </cell>
          <cell r="D740" t="str">
            <v>SELVA, MARIANA BEATRIZ</v>
          </cell>
          <cell r="F740" t="str">
            <v>NS</v>
          </cell>
          <cell r="G740">
            <v>2748</v>
          </cell>
          <cell r="I740">
            <v>540</v>
          </cell>
          <cell r="J740">
            <v>545</v>
          </cell>
          <cell r="K740" t="str">
            <v>***Nuevo Produccion Tarde</v>
          </cell>
          <cell r="M740" t="str">
            <v xml:space="preserve">Planta 1                                          </v>
          </cell>
          <cell r="N740" t="str">
            <v xml:space="preserve">General                                           </v>
          </cell>
          <cell r="O740">
            <v>147</v>
          </cell>
          <cell r="P740" t="str">
            <v xml:space="preserve">(2) Horas Lic sin goce HT                         </v>
          </cell>
          <cell r="Q740" t="str">
            <v xml:space="preserve">9160-AA U EXTERIOR                                </v>
          </cell>
          <cell r="S740" t="str">
            <v xml:space="preserve">MOD       </v>
          </cell>
        </row>
        <row r="741">
          <cell r="A741" t="str">
            <v>NS2748</v>
          </cell>
          <cell r="B741" t="str">
            <v>17/02/2012</v>
          </cell>
          <cell r="D741" t="str">
            <v>SELVA, MARIANA BEATRIZ</v>
          </cell>
          <cell r="F741" t="str">
            <v>NS</v>
          </cell>
          <cell r="G741">
            <v>2748</v>
          </cell>
          <cell r="I741">
            <v>540</v>
          </cell>
          <cell r="J741">
            <v>545</v>
          </cell>
          <cell r="K741" t="str">
            <v>***Nuevo Produccion Tarde</v>
          </cell>
          <cell r="M741" t="str">
            <v xml:space="preserve">Planta 1                                          </v>
          </cell>
          <cell r="N741" t="str">
            <v xml:space="preserve">Planta 1                                          </v>
          </cell>
          <cell r="O741">
            <v>398</v>
          </cell>
          <cell r="P741" t="str">
            <v xml:space="preserve">REGIS                                             </v>
          </cell>
          <cell r="Q741" t="str">
            <v xml:space="preserve">9160-AA U EXTERIOR                                </v>
          </cell>
          <cell r="S741" t="str">
            <v xml:space="preserve">MOD       </v>
          </cell>
        </row>
        <row r="742">
          <cell r="A742" t="str">
            <v>NS2749</v>
          </cell>
          <cell r="B742" t="str">
            <v>17/02/2012</v>
          </cell>
          <cell r="D742" t="str">
            <v>GUZMAN, BLANS SELENE NATALI</v>
          </cell>
          <cell r="F742" t="str">
            <v>NS</v>
          </cell>
          <cell r="G742">
            <v>2749</v>
          </cell>
          <cell r="I742">
            <v>540</v>
          </cell>
          <cell r="J742">
            <v>559</v>
          </cell>
          <cell r="K742" t="str">
            <v>***Nuevo Produccion Tarde</v>
          </cell>
          <cell r="M742" t="str">
            <v xml:space="preserve">Planta 1                                          </v>
          </cell>
          <cell r="N742" t="str">
            <v xml:space="preserve">General                                           </v>
          </cell>
          <cell r="O742">
            <v>150</v>
          </cell>
          <cell r="P742" t="str">
            <v xml:space="preserve">(2) Horas Lic sin goce HT                         </v>
          </cell>
          <cell r="Q742" t="str">
            <v xml:space="preserve">9160-AA U EXTERIOR                                </v>
          </cell>
          <cell r="R742" t="str">
            <v>AIRE-UNID.EXTERIOR TARDE</v>
          </cell>
          <cell r="S742" t="str">
            <v xml:space="preserve">MOD       </v>
          </cell>
        </row>
        <row r="743">
          <cell r="A743" t="str">
            <v>NS2749</v>
          </cell>
          <cell r="B743" t="str">
            <v>17/02/2012</v>
          </cell>
          <cell r="D743" t="str">
            <v>GUZMAN, BLANS SELENE NATALI</v>
          </cell>
          <cell r="F743" t="str">
            <v>NS</v>
          </cell>
          <cell r="G743">
            <v>2749</v>
          </cell>
          <cell r="I743">
            <v>540</v>
          </cell>
          <cell r="J743">
            <v>559</v>
          </cell>
          <cell r="K743" t="str">
            <v>***Nuevo Produccion Tarde</v>
          </cell>
          <cell r="M743" t="str">
            <v xml:space="preserve">Planta 1                                          </v>
          </cell>
          <cell r="N743" t="str">
            <v xml:space="preserve">Planta 1                                          </v>
          </cell>
          <cell r="O743">
            <v>409</v>
          </cell>
          <cell r="P743" t="str">
            <v xml:space="preserve">REGIS                                             </v>
          </cell>
          <cell r="Q743" t="str">
            <v xml:space="preserve">9160-AA U EXTERIOR                                </v>
          </cell>
          <cell r="R743" t="str">
            <v>AIRE-UNID.EXTERIOR TARDE</v>
          </cell>
          <cell r="S743" t="str">
            <v xml:space="preserve">MOD       </v>
          </cell>
        </row>
        <row r="744">
          <cell r="A744" t="str">
            <v>NS2750</v>
          </cell>
          <cell r="B744" t="str">
            <v>17/02/2012</v>
          </cell>
          <cell r="D744" t="str">
            <v>ALVAREZ, PAULO SEBASTIAN</v>
          </cell>
          <cell r="F744" t="str">
            <v>NS</v>
          </cell>
          <cell r="G744">
            <v>2750</v>
          </cell>
          <cell r="I744">
            <v>540</v>
          </cell>
          <cell r="J744">
            <v>560</v>
          </cell>
          <cell r="K744" t="str">
            <v>Producción Mañana</v>
          </cell>
          <cell r="M744" t="str">
            <v xml:space="preserve">Planta 1                                          </v>
          </cell>
          <cell r="N744" t="str">
            <v xml:space="preserve">Planta 1                                          </v>
          </cell>
          <cell r="O744">
            <v>560</v>
          </cell>
          <cell r="P744" t="str">
            <v xml:space="preserve">REGIS                                             </v>
          </cell>
          <cell r="Q744" t="str">
            <v xml:space="preserve">9165- AA VENTANA                                  </v>
          </cell>
          <cell r="R744" t="str">
            <v>AIRE-VENTANA</v>
          </cell>
          <cell r="S744" t="str">
            <v xml:space="preserve">MOD       </v>
          </cell>
        </row>
        <row r="745">
          <cell r="A745" t="str">
            <v>NS2754</v>
          </cell>
          <cell r="B745" t="str">
            <v>17/02/2012</v>
          </cell>
          <cell r="D745" t="str">
            <v>PEREZ, FABIAN ALBERTO</v>
          </cell>
          <cell r="F745" t="str">
            <v>NS</v>
          </cell>
          <cell r="G745">
            <v>2754</v>
          </cell>
          <cell r="I745">
            <v>540</v>
          </cell>
          <cell r="J745">
            <v>568</v>
          </cell>
          <cell r="K745" t="str">
            <v>Producción Mañana</v>
          </cell>
          <cell r="M745" t="str">
            <v xml:space="preserve">Planta 1                                          </v>
          </cell>
          <cell r="N745" t="str">
            <v xml:space="preserve">Planta 1                                          </v>
          </cell>
          <cell r="O745">
            <v>568</v>
          </cell>
          <cell r="P745" t="str">
            <v xml:space="preserve">REGIS                                             </v>
          </cell>
          <cell r="Q745" t="str">
            <v xml:space="preserve">9165- AA VENTANA                                  </v>
          </cell>
          <cell r="R745" t="str">
            <v>AIRE-VENTANA</v>
          </cell>
          <cell r="S745" t="str">
            <v xml:space="preserve">MOD       </v>
          </cell>
        </row>
        <row r="746">
          <cell r="A746" t="str">
            <v>NS2757</v>
          </cell>
          <cell r="B746" t="str">
            <v>17/02/2012</v>
          </cell>
          <cell r="D746" t="str">
            <v>PUSINO, JAVIER GONZALO</v>
          </cell>
          <cell r="F746" t="str">
            <v>NS</v>
          </cell>
          <cell r="G746">
            <v>2757</v>
          </cell>
          <cell r="I746">
            <v>540</v>
          </cell>
          <cell r="J746">
            <v>562</v>
          </cell>
          <cell r="K746" t="str">
            <v>***Nuevo Produccion Tarde</v>
          </cell>
          <cell r="M746" t="str">
            <v xml:space="preserve">Planta 1                                          </v>
          </cell>
          <cell r="N746" t="str">
            <v xml:space="preserve">Planta 1                                          </v>
          </cell>
          <cell r="O746">
            <v>562</v>
          </cell>
          <cell r="P746" t="str">
            <v xml:space="preserve">REGIS                                             </v>
          </cell>
          <cell r="Q746" t="str">
            <v xml:space="preserve">9159-AA U  INTERIOR                               </v>
          </cell>
          <cell r="R746" t="str">
            <v>AIRE-UNID.INTERIOR TARDE</v>
          </cell>
          <cell r="S746" t="str">
            <v xml:space="preserve">MOD       </v>
          </cell>
        </row>
        <row r="747">
          <cell r="A747" t="str">
            <v>NS2758</v>
          </cell>
          <cell r="B747" t="str">
            <v>17/02/2012</v>
          </cell>
          <cell r="D747" t="str">
            <v>FERNANDEZ, VICTOR EDUARDO</v>
          </cell>
          <cell r="F747" t="str">
            <v>NS</v>
          </cell>
          <cell r="G747">
            <v>2758</v>
          </cell>
          <cell r="I747">
            <v>540</v>
          </cell>
          <cell r="J747">
            <v>571</v>
          </cell>
          <cell r="K747" t="str">
            <v>***Nuevo Produccion Tarde</v>
          </cell>
          <cell r="M747" t="str">
            <v xml:space="preserve">Planta 1                                          </v>
          </cell>
          <cell r="N747" t="str">
            <v xml:space="preserve">Planta 1                                          </v>
          </cell>
          <cell r="O747">
            <v>571</v>
          </cell>
          <cell r="P747" t="str">
            <v xml:space="preserve">REGIS                                             </v>
          </cell>
          <cell r="Q747" t="str">
            <v xml:space="preserve">9163-AA SOLDADURA Y DOBLADORA                     </v>
          </cell>
          <cell r="R747" t="str">
            <v>AIRE-SOLD.SUB.LINEA TARDE</v>
          </cell>
          <cell r="S747" t="str">
            <v xml:space="preserve">MOD       </v>
          </cell>
        </row>
        <row r="748">
          <cell r="A748" t="str">
            <v>NS2759</v>
          </cell>
          <cell r="B748" t="str">
            <v>17/02/2012</v>
          </cell>
          <cell r="D748" t="str">
            <v>JIMENEZ, CRISTIAN RODRIGO</v>
          </cell>
          <cell r="F748" t="str">
            <v>NS</v>
          </cell>
          <cell r="G748">
            <v>2759</v>
          </cell>
          <cell r="I748">
            <v>540</v>
          </cell>
          <cell r="J748">
            <v>548</v>
          </cell>
          <cell r="K748" t="str">
            <v>***Nuevo Produccion Tarde</v>
          </cell>
          <cell r="M748" t="str">
            <v xml:space="preserve">Planta 1                                          </v>
          </cell>
          <cell r="N748" t="str">
            <v xml:space="preserve">General                                           </v>
          </cell>
          <cell r="O748">
            <v>148</v>
          </cell>
          <cell r="P748" t="str">
            <v xml:space="preserve">(2) Horas Lic sin goce HT                         </v>
          </cell>
          <cell r="Q748" t="str">
            <v xml:space="preserve">9160-AA U EXTERIOR                                </v>
          </cell>
          <cell r="S748" t="str">
            <v xml:space="preserve">MOD       </v>
          </cell>
        </row>
        <row r="749">
          <cell r="A749" t="str">
            <v>NS2759</v>
          </cell>
          <cell r="B749" t="str">
            <v>17/02/2012</v>
          </cell>
          <cell r="D749" t="str">
            <v>JIMENEZ, CRISTIAN RODRIGO</v>
          </cell>
          <cell r="F749" t="str">
            <v>NS</v>
          </cell>
          <cell r="G749">
            <v>2759</v>
          </cell>
          <cell r="I749">
            <v>540</v>
          </cell>
          <cell r="J749">
            <v>548</v>
          </cell>
          <cell r="K749" t="str">
            <v>***Nuevo Produccion Tarde</v>
          </cell>
          <cell r="M749" t="str">
            <v xml:space="preserve">Planta 1                                          </v>
          </cell>
          <cell r="N749" t="str">
            <v xml:space="preserve">Planta 1                                          </v>
          </cell>
          <cell r="O749">
            <v>400</v>
          </cell>
          <cell r="P749" t="str">
            <v xml:space="preserve">REGIS                                             </v>
          </cell>
          <cell r="Q749" t="str">
            <v xml:space="preserve">9160-AA U EXTERIOR                                </v>
          </cell>
          <cell r="S749" t="str">
            <v xml:space="preserve">MOD       </v>
          </cell>
        </row>
        <row r="750">
          <cell r="A750" t="str">
            <v>NS2762</v>
          </cell>
          <cell r="B750" t="str">
            <v>17/02/2012</v>
          </cell>
          <cell r="D750" t="str">
            <v>GAIBAZZI, DANTE ANTONIO</v>
          </cell>
          <cell r="F750" t="str">
            <v>NS</v>
          </cell>
          <cell r="G750">
            <v>2762</v>
          </cell>
          <cell r="I750">
            <v>540</v>
          </cell>
          <cell r="J750">
            <v>556</v>
          </cell>
          <cell r="K750" t="str">
            <v>***Nuevo Produccion Tarde</v>
          </cell>
          <cell r="M750" t="str">
            <v xml:space="preserve">Planta 1                                          </v>
          </cell>
          <cell r="N750" t="str">
            <v xml:space="preserve">Planta 1                                          </v>
          </cell>
          <cell r="O750">
            <v>1112</v>
          </cell>
          <cell r="P750" t="str">
            <v xml:space="preserve">REGIS                                             </v>
          </cell>
          <cell r="Q750" t="str">
            <v xml:space="preserve">9159-AA U  INTERIOR                               </v>
          </cell>
          <cell r="R750" t="str">
            <v>AIRE-UNID.EXTERIOR TARDE</v>
          </cell>
          <cell r="S750" t="str">
            <v xml:space="preserve">MOD       </v>
          </cell>
        </row>
        <row r="751">
          <cell r="A751" t="str">
            <v>NS2763</v>
          </cell>
          <cell r="B751" t="str">
            <v>17/02/2012</v>
          </cell>
          <cell r="D751" t="str">
            <v>ROMAGNOLI, GERMAN ARIEL</v>
          </cell>
          <cell r="F751" t="str">
            <v>NS</v>
          </cell>
          <cell r="G751">
            <v>2763</v>
          </cell>
          <cell r="I751">
            <v>540</v>
          </cell>
          <cell r="J751">
            <v>762</v>
          </cell>
          <cell r="K751" t="str">
            <v>***Nuevo Produccion Tarde</v>
          </cell>
          <cell r="M751" t="str">
            <v xml:space="preserve">Planta 1                                          </v>
          </cell>
          <cell r="N751" t="str">
            <v xml:space="preserve">Planta 1                                          </v>
          </cell>
          <cell r="O751">
            <v>762</v>
          </cell>
          <cell r="P751" t="str">
            <v xml:space="preserve">REGIS                                             </v>
          </cell>
          <cell r="Q751" t="str">
            <v xml:space="preserve">9160-AA U EXTERIOR                                </v>
          </cell>
          <cell r="S751" t="str">
            <v xml:space="preserve">MOD       </v>
          </cell>
        </row>
        <row r="752">
          <cell r="A752" t="str">
            <v>NS2764</v>
          </cell>
          <cell r="B752" t="str">
            <v>17/02/2012</v>
          </cell>
          <cell r="D752" t="str">
            <v>LEDESMA, LUGONES ARIEL EZEQUIEL</v>
          </cell>
          <cell r="F752" t="str">
            <v>NS</v>
          </cell>
          <cell r="G752">
            <v>2764</v>
          </cell>
          <cell r="I752">
            <v>540</v>
          </cell>
          <cell r="J752">
            <v>554</v>
          </cell>
          <cell r="K752" t="str">
            <v>***Nuevo Produccion Tarde</v>
          </cell>
          <cell r="M752" t="str">
            <v xml:space="preserve">Planta 1                                          </v>
          </cell>
          <cell r="N752" t="str">
            <v xml:space="preserve">Planta 1                                          </v>
          </cell>
          <cell r="O752">
            <v>1662</v>
          </cell>
          <cell r="P752" t="str">
            <v xml:space="preserve">REGIS                                             </v>
          </cell>
          <cell r="Q752" t="str">
            <v xml:space="preserve">9160-AA U EXTERIOR                                </v>
          </cell>
          <cell r="R752" t="str">
            <v>AIRE-UNID.EXTERIOR TARDE</v>
          </cell>
          <cell r="S752" t="str">
            <v xml:space="preserve">MOD       </v>
          </cell>
        </row>
        <row r="753">
          <cell r="A753" t="str">
            <v>NS2765</v>
          </cell>
          <cell r="B753" t="str">
            <v>17/02/2012</v>
          </cell>
          <cell r="D753" t="str">
            <v>BAEZA, JOSE ALEJANDRO</v>
          </cell>
          <cell r="F753" t="str">
            <v>NS</v>
          </cell>
          <cell r="G753">
            <v>2765</v>
          </cell>
          <cell r="I753">
            <v>540</v>
          </cell>
          <cell r="J753">
            <v>571</v>
          </cell>
          <cell r="K753" t="str">
            <v>***Nuevo Produccion Tarde</v>
          </cell>
          <cell r="M753" t="str">
            <v xml:space="preserve">Planta 1                                          </v>
          </cell>
          <cell r="N753" t="str">
            <v xml:space="preserve">Planta 1                                          </v>
          </cell>
          <cell r="O753">
            <v>1142</v>
          </cell>
          <cell r="P753" t="str">
            <v xml:space="preserve">REGIS                                             </v>
          </cell>
          <cell r="Q753" t="str">
            <v xml:space="preserve">9159-AA U  INTERIOR                               </v>
          </cell>
          <cell r="R753" t="str">
            <v>AIRE-UNID.INTERIOR TARDE</v>
          </cell>
          <cell r="S753" t="str">
            <v xml:space="preserve">MOD       </v>
          </cell>
        </row>
        <row r="754">
          <cell r="A754" t="str">
            <v>NS2767</v>
          </cell>
          <cell r="B754" t="str">
            <v>17/02/2012</v>
          </cell>
          <cell r="D754" t="str">
            <v>DE, LA ROZA EZEQUIEL MARTIN</v>
          </cell>
          <cell r="F754" t="str">
            <v>NS</v>
          </cell>
          <cell r="G754">
            <v>2767</v>
          </cell>
          <cell r="I754">
            <v>540</v>
          </cell>
          <cell r="J754">
            <v>585</v>
          </cell>
          <cell r="K754" t="str">
            <v>Producción Mañana</v>
          </cell>
          <cell r="M754" t="str">
            <v xml:space="preserve">Planta 1                                          </v>
          </cell>
          <cell r="N754" t="str">
            <v xml:space="preserve">Planta 1                                          </v>
          </cell>
          <cell r="O754">
            <v>585</v>
          </cell>
          <cell r="P754" t="str">
            <v xml:space="preserve">REGIS                                             </v>
          </cell>
          <cell r="S754" t="str">
            <v xml:space="preserve">MOI       </v>
          </cell>
        </row>
        <row r="755">
          <cell r="A755" t="str">
            <v>NS2768</v>
          </cell>
          <cell r="B755" t="str">
            <v>17/02/2012</v>
          </cell>
          <cell r="D755" t="str">
            <v>GUTIERREZ, VILLARRUEL DANIEL JEREMIAS</v>
          </cell>
          <cell r="F755" t="str">
            <v>NS</v>
          </cell>
          <cell r="G755">
            <v>2768</v>
          </cell>
          <cell r="I755">
            <v>540</v>
          </cell>
          <cell r="J755">
            <v>554</v>
          </cell>
          <cell r="K755" t="str">
            <v>***Nuevo Produccion Tarde</v>
          </cell>
          <cell r="M755" t="str">
            <v xml:space="preserve">Planta 1                                          </v>
          </cell>
          <cell r="N755" t="str">
            <v xml:space="preserve">Planta 1                                          </v>
          </cell>
          <cell r="O755">
            <v>554</v>
          </cell>
          <cell r="P755" t="str">
            <v xml:space="preserve">REGIS                                             </v>
          </cell>
          <cell r="Q755" t="str">
            <v xml:space="preserve">9161-AA  INS Y  COMPL                             </v>
          </cell>
          <cell r="R755" t="str">
            <v>AIRE-INS.ML TARDE</v>
          </cell>
          <cell r="S755" t="str">
            <v xml:space="preserve">MOD       </v>
          </cell>
        </row>
        <row r="756">
          <cell r="A756" t="str">
            <v>NS2769</v>
          </cell>
          <cell r="B756" t="str">
            <v>17/02/2012</v>
          </cell>
          <cell r="D756" t="str">
            <v>FLORES, PABLO MAXIMILIANO</v>
          </cell>
          <cell r="F756" t="str">
            <v>NS</v>
          </cell>
          <cell r="G756">
            <v>2769</v>
          </cell>
          <cell r="I756">
            <v>540</v>
          </cell>
          <cell r="J756">
            <v>557</v>
          </cell>
          <cell r="K756" t="str">
            <v>***Nuevo Produccion Tarde</v>
          </cell>
          <cell r="M756" t="str">
            <v xml:space="preserve">Planta 1                                          </v>
          </cell>
          <cell r="N756" t="str">
            <v xml:space="preserve">General                                           </v>
          </cell>
          <cell r="O756">
            <v>148</v>
          </cell>
          <cell r="P756" t="str">
            <v xml:space="preserve">(2) Horas Lic sin goce HT                         </v>
          </cell>
          <cell r="Q756" t="str">
            <v xml:space="preserve">9160-AA U EXTERIOR                                </v>
          </cell>
          <cell r="R756" t="str">
            <v>AIRE-UNID.EXTERIOR TARDE</v>
          </cell>
          <cell r="S756" t="str">
            <v xml:space="preserve">MOD       </v>
          </cell>
        </row>
        <row r="757">
          <cell r="A757" t="str">
            <v>NS2769</v>
          </cell>
          <cell r="B757" t="str">
            <v>17/02/2012</v>
          </cell>
          <cell r="D757" t="str">
            <v>FLORES, PABLO MAXIMILIANO</v>
          </cell>
          <cell r="F757" t="str">
            <v>NS</v>
          </cell>
          <cell r="G757">
            <v>2769</v>
          </cell>
          <cell r="I757">
            <v>540</v>
          </cell>
          <cell r="J757">
            <v>557</v>
          </cell>
          <cell r="K757" t="str">
            <v>***Nuevo Produccion Tarde</v>
          </cell>
          <cell r="M757" t="str">
            <v xml:space="preserve">Planta 1                                          </v>
          </cell>
          <cell r="N757" t="str">
            <v xml:space="preserve">Planta 1                                          </v>
          </cell>
          <cell r="O757">
            <v>409</v>
          </cell>
          <cell r="P757" t="str">
            <v xml:space="preserve">REGIS                                             </v>
          </cell>
          <cell r="Q757" t="str">
            <v xml:space="preserve">9160-AA U EXTERIOR                                </v>
          </cell>
          <cell r="R757" t="str">
            <v>AIRE-UNID.EXTERIOR TARDE</v>
          </cell>
          <cell r="S757" t="str">
            <v xml:space="preserve">MOD       </v>
          </cell>
        </row>
        <row r="758">
          <cell r="A758" t="str">
            <v>NS277</v>
          </cell>
          <cell r="B758" t="str">
            <v>17/02/2012</v>
          </cell>
          <cell r="D758" t="str">
            <v>SENA, ARTURO RAMON</v>
          </cell>
          <cell r="F758" t="str">
            <v>NS</v>
          </cell>
          <cell r="G758">
            <v>277</v>
          </cell>
          <cell r="I758">
            <v>540</v>
          </cell>
          <cell r="J758">
            <v>559</v>
          </cell>
          <cell r="K758" t="str">
            <v>Producción Mañana</v>
          </cell>
          <cell r="M758" t="str">
            <v xml:space="preserve">Planta 1                                          </v>
          </cell>
          <cell r="N758" t="str">
            <v xml:space="preserve">Planta 1                                          </v>
          </cell>
          <cell r="O758">
            <v>559</v>
          </cell>
          <cell r="P758" t="str">
            <v xml:space="preserve">REGIS                                             </v>
          </cell>
          <cell r="Q758" t="str">
            <v xml:space="preserve">9163-AA SOLDADURA Y DOBLADORA                     </v>
          </cell>
          <cell r="S758" t="str">
            <v xml:space="preserve">MOD       </v>
          </cell>
        </row>
        <row r="759">
          <cell r="A759" t="str">
            <v>NS2770</v>
          </cell>
          <cell r="B759" t="str">
            <v>17/02/2012</v>
          </cell>
          <cell r="D759" t="str">
            <v>FLORES, TALQUENCA RODRIGO ANGEL</v>
          </cell>
          <cell r="F759" t="str">
            <v>NS</v>
          </cell>
          <cell r="G759">
            <v>2770</v>
          </cell>
          <cell r="I759">
            <v>540</v>
          </cell>
          <cell r="J759">
            <v>544</v>
          </cell>
          <cell r="K759" t="str">
            <v>***Nuevo Produccion Tarde</v>
          </cell>
          <cell r="M759" t="str">
            <v xml:space="preserve">Planta 1                                          </v>
          </cell>
          <cell r="N759" t="str">
            <v xml:space="preserve">General                                           </v>
          </cell>
          <cell r="O759">
            <v>148</v>
          </cell>
          <cell r="P759" t="str">
            <v xml:space="preserve">(2) Horas Lic sin goce HT                         </v>
          </cell>
          <cell r="Q759" t="str">
            <v xml:space="preserve">9160-AA U EXTERIOR                                </v>
          </cell>
          <cell r="S759" t="str">
            <v xml:space="preserve">MOD       </v>
          </cell>
        </row>
        <row r="760">
          <cell r="A760" t="str">
            <v>NS2770</v>
          </cell>
          <cell r="B760" t="str">
            <v>17/02/2012</v>
          </cell>
          <cell r="D760" t="str">
            <v>FLORES, TALQUENCA RODRIGO ANGEL</v>
          </cell>
          <cell r="F760" t="str">
            <v>NS</v>
          </cell>
          <cell r="G760">
            <v>2770</v>
          </cell>
          <cell r="I760">
            <v>540</v>
          </cell>
          <cell r="J760">
            <v>544</v>
          </cell>
          <cell r="K760" t="str">
            <v>***Nuevo Produccion Tarde</v>
          </cell>
          <cell r="M760" t="str">
            <v xml:space="preserve">Planta 1                                          </v>
          </cell>
          <cell r="N760" t="str">
            <v xml:space="preserve">Planta 1                                          </v>
          </cell>
          <cell r="O760">
            <v>782</v>
          </cell>
          <cell r="P760" t="str">
            <v xml:space="preserve">REGIS                                             </v>
          </cell>
          <cell r="Q760" t="str">
            <v xml:space="preserve">9160-AA U EXTERIOR                                </v>
          </cell>
          <cell r="S760" t="str">
            <v xml:space="preserve">MOD       </v>
          </cell>
        </row>
        <row r="761">
          <cell r="A761" t="str">
            <v>NS2771</v>
          </cell>
          <cell r="B761" t="str">
            <v>17/02/2012</v>
          </cell>
          <cell r="D761" t="str">
            <v>CERON, CRISTIAN ARMANDO ENRIQUE</v>
          </cell>
          <cell r="F761" t="str">
            <v>NS</v>
          </cell>
          <cell r="G761">
            <v>2771</v>
          </cell>
          <cell r="I761">
            <v>540</v>
          </cell>
          <cell r="J761">
            <v>562</v>
          </cell>
          <cell r="K761" t="str">
            <v>***Nuevo Produccion Tarde</v>
          </cell>
          <cell r="M761" t="str">
            <v xml:space="preserve">Planta 1                                          </v>
          </cell>
          <cell r="N761" t="str">
            <v xml:space="preserve">General                                           </v>
          </cell>
          <cell r="O761">
            <v>146</v>
          </cell>
          <cell r="P761" t="str">
            <v xml:space="preserve">(2) Horas Lic sin goce HT                         </v>
          </cell>
          <cell r="Q761" t="str">
            <v xml:space="preserve">9160-AA U EXTERIOR                                </v>
          </cell>
          <cell r="R761" t="str">
            <v>AIRE-UNID.EXTERIOR TARDE</v>
          </cell>
          <cell r="S761" t="str">
            <v xml:space="preserve">MOD       </v>
          </cell>
        </row>
        <row r="762">
          <cell r="A762" t="str">
            <v>NS2771</v>
          </cell>
          <cell r="B762" t="str">
            <v>17/02/2012</v>
          </cell>
          <cell r="D762" t="str">
            <v>CERON, CRISTIAN ARMANDO ENRIQUE</v>
          </cell>
          <cell r="F762" t="str">
            <v>NS</v>
          </cell>
          <cell r="G762">
            <v>2771</v>
          </cell>
          <cell r="I762">
            <v>540</v>
          </cell>
          <cell r="J762">
            <v>562</v>
          </cell>
          <cell r="K762" t="str">
            <v>***Nuevo Produccion Tarde</v>
          </cell>
          <cell r="M762" t="str">
            <v xml:space="preserve">Planta 1                                          </v>
          </cell>
          <cell r="N762" t="str">
            <v xml:space="preserve">Planta 1                                          </v>
          </cell>
          <cell r="O762">
            <v>416</v>
          </cell>
          <cell r="P762" t="str">
            <v xml:space="preserve">REGIS                                             </v>
          </cell>
          <cell r="Q762" t="str">
            <v xml:space="preserve">9160-AA U EXTERIOR                                </v>
          </cell>
          <cell r="R762" t="str">
            <v>AIRE-UNID.EXTERIOR TARDE</v>
          </cell>
          <cell r="S762" t="str">
            <v xml:space="preserve">MOD       </v>
          </cell>
        </row>
        <row r="763">
          <cell r="A763" t="str">
            <v>NS2772</v>
          </cell>
          <cell r="B763" t="str">
            <v>17/02/2012</v>
          </cell>
          <cell r="D763" t="str">
            <v>MARTINEZ, FUENTES GONZALO EZEQUIEL</v>
          </cell>
          <cell r="F763" t="str">
            <v>NS</v>
          </cell>
          <cell r="G763">
            <v>2772</v>
          </cell>
          <cell r="I763">
            <v>540</v>
          </cell>
          <cell r="J763">
            <v>742</v>
          </cell>
          <cell r="K763" t="str">
            <v>***Nuevo Produccion Tarde</v>
          </cell>
          <cell r="M763" t="str">
            <v xml:space="preserve">Planta 1                                          </v>
          </cell>
          <cell r="N763" t="str">
            <v xml:space="preserve">Planta 1                                          </v>
          </cell>
          <cell r="O763">
            <v>742</v>
          </cell>
          <cell r="P763" t="str">
            <v xml:space="preserve">REGIS                                             </v>
          </cell>
          <cell r="S763" t="str">
            <v xml:space="preserve">MOI       </v>
          </cell>
        </row>
        <row r="764">
          <cell r="A764" t="str">
            <v>NS2773</v>
          </cell>
          <cell r="B764" t="str">
            <v>17/02/2012</v>
          </cell>
          <cell r="D764" t="str">
            <v>SAJAMA, EDUARDO NAHUEL</v>
          </cell>
          <cell r="F764" t="str">
            <v>NS</v>
          </cell>
          <cell r="G764">
            <v>2773</v>
          </cell>
          <cell r="I764">
            <v>540</v>
          </cell>
          <cell r="J764">
            <v>554</v>
          </cell>
          <cell r="K764" t="str">
            <v>***Nuevo Produccion Tarde</v>
          </cell>
          <cell r="M764" t="str">
            <v xml:space="preserve">Planta 1                                          </v>
          </cell>
          <cell r="N764" t="str">
            <v xml:space="preserve">Planta 1                                          </v>
          </cell>
          <cell r="O764">
            <v>554</v>
          </cell>
          <cell r="P764" t="str">
            <v xml:space="preserve">REGIS                                             </v>
          </cell>
          <cell r="Q764" t="str">
            <v xml:space="preserve">9165- AA VENTANA                                  </v>
          </cell>
          <cell r="R764" t="str">
            <v>AIRE-VENTANA TARDE</v>
          </cell>
          <cell r="S764" t="str">
            <v xml:space="preserve">MOD       </v>
          </cell>
        </row>
        <row r="765">
          <cell r="A765" t="str">
            <v>NS2774</v>
          </cell>
          <cell r="B765" t="str">
            <v>17/02/2012</v>
          </cell>
          <cell r="D765" t="str">
            <v>LUNA, GASTON ARIEL</v>
          </cell>
          <cell r="F765" t="str">
            <v>NS</v>
          </cell>
          <cell r="G765">
            <v>2774</v>
          </cell>
          <cell r="I765">
            <v>540</v>
          </cell>
          <cell r="J765">
            <v>546</v>
          </cell>
          <cell r="K765" t="str">
            <v>***Nuevo Produccion Tarde</v>
          </cell>
          <cell r="M765" t="str">
            <v xml:space="preserve">Planta 1                                          </v>
          </cell>
          <cell r="N765" t="str">
            <v xml:space="preserve">General                                           </v>
          </cell>
          <cell r="O765">
            <v>149</v>
          </cell>
          <cell r="P765" t="str">
            <v xml:space="preserve">(2) Horas Lic sin goce HT                         </v>
          </cell>
          <cell r="Q765" t="str">
            <v xml:space="preserve">9160-AA U EXTERIOR                                </v>
          </cell>
          <cell r="S765" t="str">
            <v xml:space="preserve">MOD       </v>
          </cell>
        </row>
        <row r="766">
          <cell r="A766" t="str">
            <v>NS2774</v>
          </cell>
          <cell r="B766" t="str">
            <v>17/02/2012</v>
          </cell>
          <cell r="D766" t="str">
            <v>LUNA, GASTON ARIEL</v>
          </cell>
          <cell r="F766" t="str">
            <v>NS</v>
          </cell>
          <cell r="G766">
            <v>2774</v>
          </cell>
          <cell r="I766">
            <v>540</v>
          </cell>
          <cell r="J766">
            <v>546</v>
          </cell>
          <cell r="K766" t="str">
            <v>***Nuevo Produccion Tarde</v>
          </cell>
          <cell r="M766" t="str">
            <v xml:space="preserve">Planta 1                                          </v>
          </cell>
          <cell r="N766" t="str">
            <v xml:space="preserve">Planta 1                                          </v>
          </cell>
          <cell r="O766">
            <v>397</v>
          </cell>
          <cell r="P766" t="str">
            <v xml:space="preserve">REGIS                                             </v>
          </cell>
          <cell r="Q766" t="str">
            <v xml:space="preserve">9160-AA U EXTERIOR                                </v>
          </cell>
          <cell r="S766" t="str">
            <v xml:space="preserve">MOD       </v>
          </cell>
        </row>
        <row r="767">
          <cell r="A767" t="str">
            <v>NS2775</v>
          </cell>
          <cell r="B767" t="str">
            <v>17/02/2012</v>
          </cell>
          <cell r="D767" t="str">
            <v>ROMAN, MARCELO GERARDO</v>
          </cell>
          <cell r="F767" t="str">
            <v>NS</v>
          </cell>
          <cell r="G767">
            <v>2775</v>
          </cell>
          <cell r="I767">
            <v>540</v>
          </cell>
          <cell r="J767">
            <v>566</v>
          </cell>
          <cell r="K767" t="str">
            <v>***Nuevo Produccion Tarde</v>
          </cell>
          <cell r="M767" t="str">
            <v xml:space="preserve">Planta 1                                          </v>
          </cell>
          <cell r="N767" t="str">
            <v xml:space="preserve">Planta 1                                          </v>
          </cell>
          <cell r="O767">
            <v>566</v>
          </cell>
          <cell r="P767" t="str">
            <v xml:space="preserve">REGIS                                             </v>
          </cell>
          <cell r="Q767" t="str">
            <v xml:space="preserve">9159-AA U  INTERIOR                               </v>
          </cell>
          <cell r="R767" t="str">
            <v>AIRE-UNID.INTERIOR TARDE</v>
          </cell>
          <cell r="S767" t="str">
            <v xml:space="preserve">MOD       </v>
          </cell>
        </row>
        <row r="768">
          <cell r="A768" t="str">
            <v>NS2776</v>
          </cell>
          <cell r="B768" t="str">
            <v>17/02/2012</v>
          </cell>
          <cell r="D768" t="str">
            <v>NUÑEZ, LUIS ALBERTO</v>
          </cell>
          <cell r="F768" t="str">
            <v>NS</v>
          </cell>
          <cell r="G768">
            <v>2776</v>
          </cell>
          <cell r="I768">
            <v>540</v>
          </cell>
          <cell r="J768">
            <v>557</v>
          </cell>
          <cell r="K768" t="str">
            <v>***Nuevo Produccion Tarde</v>
          </cell>
          <cell r="M768" t="str">
            <v xml:space="preserve">Planta 1                                          </v>
          </cell>
          <cell r="N768" t="str">
            <v xml:space="preserve">Planta 1                                          </v>
          </cell>
          <cell r="O768">
            <v>1114</v>
          </cell>
          <cell r="P768" t="str">
            <v xml:space="preserve">REGIS                                             </v>
          </cell>
          <cell r="Q768" t="str">
            <v xml:space="preserve">9163-AA SOLDADURA Y DOBLADORA                     </v>
          </cell>
          <cell r="S768" t="str">
            <v xml:space="preserve">MOD       </v>
          </cell>
        </row>
        <row r="769">
          <cell r="A769" t="str">
            <v>NS2777</v>
          </cell>
          <cell r="B769" t="str">
            <v>17/02/2012</v>
          </cell>
          <cell r="D769" t="str">
            <v>MANZONI, ALBORNOZ JOSE MAXIMILIANO</v>
          </cell>
          <cell r="F769" t="str">
            <v>NS</v>
          </cell>
          <cell r="G769">
            <v>2777</v>
          </cell>
          <cell r="I769">
            <v>540</v>
          </cell>
          <cell r="J769">
            <v>840</v>
          </cell>
          <cell r="K769" t="str">
            <v>***Nuevo Produccion Tarde</v>
          </cell>
          <cell r="M769" t="str">
            <v xml:space="preserve">Planta 1                                          </v>
          </cell>
          <cell r="N769" t="str">
            <v xml:space="preserve">General                                           </v>
          </cell>
          <cell r="O769">
            <v>530</v>
          </cell>
          <cell r="P769" t="str">
            <v xml:space="preserve">(2) Horas Lic sin goce HT                         </v>
          </cell>
          <cell r="Q769" t="str">
            <v xml:space="preserve">9160-AA U EXTERIOR                                </v>
          </cell>
          <cell r="R769" t="str">
            <v>AIRE-UNID.EXTERIOR TARDE</v>
          </cell>
          <cell r="S769" t="str">
            <v xml:space="preserve">MOD       </v>
          </cell>
        </row>
        <row r="770">
          <cell r="A770" t="str">
            <v>NS2777</v>
          </cell>
          <cell r="B770" t="str">
            <v>17/02/2012</v>
          </cell>
          <cell r="D770" t="str">
            <v>MANZONI, ALBORNOZ JOSE MAXIMILIANO</v>
          </cell>
          <cell r="F770" t="str">
            <v>NS</v>
          </cell>
          <cell r="G770">
            <v>2777</v>
          </cell>
          <cell r="I770">
            <v>540</v>
          </cell>
          <cell r="J770">
            <v>840</v>
          </cell>
          <cell r="K770" t="str">
            <v>***Nuevo Produccion Tarde</v>
          </cell>
          <cell r="M770" t="str">
            <v xml:space="preserve">Planta 1                                          </v>
          </cell>
          <cell r="N770" t="str">
            <v xml:space="preserve">Planta 1                                          </v>
          </cell>
          <cell r="O770">
            <v>310</v>
          </cell>
          <cell r="P770" t="str">
            <v xml:space="preserve">REGIS                                             </v>
          </cell>
          <cell r="Q770" t="str">
            <v xml:space="preserve">9160-AA U EXTERIOR                                </v>
          </cell>
          <cell r="R770" t="str">
            <v>AIRE-UNID.EXTERIOR TARDE</v>
          </cell>
          <cell r="S770" t="str">
            <v xml:space="preserve">MOD       </v>
          </cell>
        </row>
        <row r="771">
          <cell r="A771" t="str">
            <v>NS2778</v>
          </cell>
          <cell r="B771" t="str">
            <v>17/02/2012</v>
          </cell>
          <cell r="D771" t="str">
            <v>MARTINEZ, FABIAN ANGEL</v>
          </cell>
          <cell r="F771" t="str">
            <v>NS</v>
          </cell>
          <cell r="G771">
            <v>2778</v>
          </cell>
          <cell r="I771">
            <v>540</v>
          </cell>
          <cell r="J771">
            <v>577</v>
          </cell>
          <cell r="K771" t="str">
            <v>***Nuevo Produccion Tarde</v>
          </cell>
          <cell r="M771" t="str">
            <v xml:space="preserve">Planta 1                                          </v>
          </cell>
          <cell r="N771" t="str">
            <v xml:space="preserve">Planta 1                                          </v>
          </cell>
          <cell r="O771">
            <v>1154</v>
          </cell>
          <cell r="P771" t="str">
            <v xml:space="preserve">REGIS                                             </v>
          </cell>
          <cell r="Q771" t="str">
            <v xml:space="preserve">9163-AA SOLDADURA Y DOBLADORA                     </v>
          </cell>
          <cell r="R771" t="str">
            <v>AIRE-SOLD.SUB.LINEA TARDE</v>
          </cell>
          <cell r="S771" t="str">
            <v xml:space="preserve">MOD       </v>
          </cell>
        </row>
        <row r="772">
          <cell r="A772" t="str">
            <v>NS2779</v>
          </cell>
          <cell r="B772" t="str">
            <v>17/02/2012</v>
          </cell>
          <cell r="D772" t="str">
            <v>VALERO, JUAN PABLO</v>
          </cell>
          <cell r="F772" t="str">
            <v>NS</v>
          </cell>
          <cell r="G772">
            <v>2779</v>
          </cell>
          <cell r="I772">
            <v>540</v>
          </cell>
          <cell r="J772">
            <v>546</v>
          </cell>
          <cell r="K772" t="str">
            <v>***Nuevo Produccion Tarde</v>
          </cell>
          <cell r="M772" t="str">
            <v xml:space="preserve">Planta 1                                          </v>
          </cell>
          <cell r="N772" t="str">
            <v xml:space="preserve">General                                           </v>
          </cell>
          <cell r="O772">
            <v>146</v>
          </cell>
          <cell r="P772" t="str">
            <v xml:space="preserve">(2) Horas Lic sin goce HT                         </v>
          </cell>
          <cell r="Q772" t="str">
            <v xml:space="preserve">9160-AA U EXTERIOR                                </v>
          </cell>
          <cell r="S772" t="str">
            <v xml:space="preserve">MOD       </v>
          </cell>
        </row>
        <row r="773">
          <cell r="A773" t="str">
            <v>NS2779</v>
          </cell>
          <cell r="B773" t="str">
            <v>17/02/2012</v>
          </cell>
          <cell r="D773" t="str">
            <v>VALERO, JUAN PABLO</v>
          </cell>
          <cell r="F773" t="str">
            <v>NS</v>
          </cell>
          <cell r="G773">
            <v>2779</v>
          </cell>
          <cell r="I773">
            <v>540</v>
          </cell>
          <cell r="J773">
            <v>546</v>
          </cell>
          <cell r="K773" t="str">
            <v>***Nuevo Produccion Tarde</v>
          </cell>
          <cell r="M773" t="str">
            <v xml:space="preserve">Planta 1                                          </v>
          </cell>
          <cell r="N773" t="str">
            <v xml:space="preserve">Planta 1                                          </v>
          </cell>
          <cell r="O773">
            <v>400</v>
          </cell>
          <cell r="P773" t="str">
            <v xml:space="preserve">REGIS                                             </v>
          </cell>
          <cell r="Q773" t="str">
            <v xml:space="preserve">9160-AA U EXTERIOR                                </v>
          </cell>
          <cell r="S773" t="str">
            <v xml:space="preserve">MOD       </v>
          </cell>
        </row>
        <row r="774">
          <cell r="A774" t="str">
            <v>NS2780</v>
          </cell>
          <cell r="B774" t="str">
            <v>17/02/2012</v>
          </cell>
          <cell r="D774" t="str">
            <v>GONZALEZ, OMAR AUGUSTO</v>
          </cell>
          <cell r="F774" t="str">
            <v>NS</v>
          </cell>
          <cell r="G774">
            <v>2780</v>
          </cell>
          <cell r="I774">
            <v>540</v>
          </cell>
          <cell r="J774">
            <v>560</v>
          </cell>
          <cell r="K774" t="str">
            <v>***Nuevo Produccion Tarde</v>
          </cell>
          <cell r="M774" t="str">
            <v xml:space="preserve">Planta 1                                          </v>
          </cell>
          <cell r="N774" t="str">
            <v xml:space="preserve">Planta 1                                          </v>
          </cell>
          <cell r="O774">
            <v>560</v>
          </cell>
          <cell r="P774" t="str">
            <v xml:space="preserve">REGIS                                             </v>
          </cell>
          <cell r="Q774" t="str">
            <v xml:space="preserve">9160-AA U EXTERIOR                                </v>
          </cell>
          <cell r="R774" t="str">
            <v>AIRE-UNID.EXTERIOR TARDE</v>
          </cell>
          <cell r="S774" t="str">
            <v xml:space="preserve">MOD       </v>
          </cell>
        </row>
        <row r="775">
          <cell r="A775" t="str">
            <v>NS2781</v>
          </cell>
          <cell r="B775" t="str">
            <v>17/02/2012</v>
          </cell>
          <cell r="D775" t="str">
            <v>GONZALEZ, JORGE LEONEL</v>
          </cell>
          <cell r="F775" t="str">
            <v>NS</v>
          </cell>
          <cell r="G775">
            <v>2781</v>
          </cell>
          <cell r="I775">
            <v>540</v>
          </cell>
          <cell r="J775">
            <v>543</v>
          </cell>
          <cell r="K775" t="str">
            <v>***Nuevo Produccion Tarde</v>
          </cell>
          <cell r="M775" t="str">
            <v xml:space="preserve">Planta 1                                          </v>
          </cell>
          <cell r="N775" t="str">
            <v xml:space="preserve">Planta 1                                          </v>
          </cell>
          <cell r="O775">
            <v>543</v>
          </cell>
          <cell r="P775" t="str">
            <v xml:space="preserve">REGIS                                             </v>
          </cell>
          <cell r="Q775" t="str">
            <v xml:space="preserve">9160-AA U EXTERIOR                                </v>
          </cell>
          <cell r="S775" t="str">
            <v xml:space="preserve">MOD       </v>
          </cell>
        </row>
        <row r="776">
          <cell r="A776" t="str">
            <v>NS2782</v>
          </cell>
          <cell r="B776" t="str">
            <v>17/02/2012</v>
          </cell>
          <cell r="D776" t="str">
            <v>MAMANI, LIMA JOSE LUIS</v>
          </cell>
          <cell r="F776" t="str">
            <v>NS</v>
          </cell>
          <cell r="G776">
            <v>2782</v>
          </cell>
          <cell r="I776">
            <v>540</v>
          </cell>
          <cell r="J776">
            <v>558</v>
          </cell>
          <cell r="K776" t="str">
            <v>***Nuevo Produccion Tarde</v>
          </cell>
          <cell r="M776" t="str">
            <v xml:space="preserve">Planta 1                                          </v>
          </cell>
          <cell r="N776" t="str">
            <v xml:space="preserve">Planta 1                                          </v>
          </cell>
          <cell r="O776">
            <v>558</v>
          </cell>
          <cell r="P776" t="str">
            <v xml:space="preserve">REGIS                                             </v>
          </cell>
          <cell r="Q776" t="str">
            <v xml:space="preserve">9159-AA U  INTERIOR                               </v>
          </cell>
          <cell r="R776" t="str">
            <v>AIRE-UNID.INTERIOR TARDE</v>
          </cell>
          <cell r="S776" t="str">
            <v xml:space="preserve">MOD       </v>
          </cell>
        </row>
        <row r="777">
          <cell r="A777" t="str">
            <v>NS2783</v>
          </cell>
          <cell r="B777" t="str">
            <v>17/02/2012</v>
          </cell>
          <cell r="D777" t="str">
            <v>POLANCO, RAMON GREGORIO</v>
          </cell>
          <cell r="F777" t="str">
            <v>NS</v>
          </cell>
          <cell r="G777">
            <v>2783</v>
          </cell>
          <cell r="I777">
            <v>540</v>
          </cell>
          <cell r="J777">
            <v>548</v>
          </cell>
          <cell r="K777" t="str">
            <v>***Nuevo Produccion Tarde</v>
          </cell>
          <cell r="M777" t="str">
            <v xml:space="preserve">Planta 1                                          </v>
          </cell>
          <cell r="N777" t="str">
            <v xml:space="preserve">General                                           </v>
          </cell>
          <cell r="O777">
            <v>150</v>
          </cell>
          <cell r="P777" t="str">
            <v xml:space="preserve">(2) Horas Lic sin goce HT                         </v>
          </cell>
          <cell r="Q777" t="str">
            <v xml:space="preserve">9160-AA U EXTERIOR                                </v>
          </cell>
          <cell r="R777" t="str">
            <v>AIRE-UNID.EXTERIOR TARDE</v>
          </cell>
          <cell r="S777" t="str">
            <v xml:space="preserve">MOD       </v>
          </cell>
        </row>
        <row r="778">
          <cell r="A778" t="str">
            <v>NS2783</v>
          </cell>
          <cell r="B778" t="str">
            <v>17/02/2012</v>
          </cell>
          <cell r="D778" t="str">
            <v>POLANCO, RAMON GREGORIO</v>
          </cell>
          <cell r="F778" t="str">
            <v>NS</v>
          </cell>
          <cell r="G778">
            <v>2783</v>
          </cell>
          <cell r="I778">
            <v>540</v>
          </cell>
          <cell r="J778">
            <v>548</v>
          </cell>
          <cell r="K778" t="str">
            <v>***Nuevo Produccion Tarde</v>
          </cell>
          <cell r="M778" t="str">
            <v xml:space="preserve">Planta 1                                          </v>
          </cell>
          <cell r="N778" t="str">
            <v xml:space="preserve">Planta 1                                          </v>
          </cell>
          <cell r="O778">
            <v>398</v>
          </cell>
          <cell r="P778" t="str">
            <v xml:space="preserve">REGIS                                             </v>
          </cell>
          <cell r="Q778" t="str">
            <v xml:space="preserve">9160-AA U EXTERIOR                                </v>
          </cell>
          <cell r="R778" t="str">
            <v>AIRE-UNID.EXTERIOR TARDE</v>
          </cell>
          <cell r="S778" t="str">
            <v xml:space="preserve">MOD       </v>
          </cell>
        </row>
        <row r="779">
          <cell r="A779" t="str">
            <v>NS2784</v>
          </cell>
          <cell r="B779" t="str">
            <v>17/02/2012</v>
          </cell>
          <cell r="D779" t="str">
            <v>LOPEZ, ADRIAN MIGUEL</v>
          </cell>
          <cell r="F779" t="str">
            <v>NS</v>
          </cell>
          <cell r="G779">
            <v>2784</v>
          </cell>
          <cell r="I779">
            <v>540</v>
          </cell>
          <cell r="J779">
            <v>553</v>
          </cell>
          <cell r="K779" t="str">
            <v>***Nuevo Produccion Tarde</v>
          </cell>
          <cell r="M779" t="str">
            <v xml:space="preserve">Planta 1                                          </v>
          </cell>
          <cell r="N779" t="str">
            <v xml:space="preserve">General                                           </v>
          </cell>
          <cell r="O779">
            <v>149</v>
          </cell>
          <cell r="P779" t="str">
            <v xml:space="preserve">(2) Horas Lic sin goce HT                         </v>
          </cell>
          <cell r="Q779" t="str">
            <v xml:space="preserve">9160-AA U EXTERIOR                                </v>
          </cell>
          <cell r="R779" t="str">
            <v>AIRE-UNID.EXTERIOR TARDE</v>
          </cell>
          <cell r="S779" t="str">
            <v xml:space="preserve">MOD       </v>
          </cell>
        </row>
        <row r="780">
          <cell r="A780" t="str">
            <v>NS2784</v>
          </cell>
          <cell r="B780" t="str">
            <v>17/02/2012</v>
          </cell>
          <cell r="D780" t="str">
            <v>LOPEZ, ADRIAN MIGUEL</v>
          </cell>
          <cell r="F780" t="str">
            <v>NS</v>
          </cell>
          <cell r="G780">
            <v>2784</v>
          </cell>
          <cell r="I780">
            <v>540</v>
          </cell>
          <cell r="J780">
            <v>553</v>
          </cell>
          <cell r="K780" t="str">
            <v>***Nuevo Produccion Tarde</v>
          </cell>
          <cell r="M780" t="str">
            <v xml:space="preserve">Planta 1                                          </v>
          </cell>
          <cell r="N780" t="str">
            <v xml:space="preserve">Planta 1                                          </v>
          </cell>
          <cell r="O780">
            <v>404</v>
          </cell>
          <cell r="P780" t="str">
            <v xml:space="preserve">REGIS                                             </v>
          </cell>
          <cell r="Q780" t="str">
            <v xml:space="preserve">9160-AA U EXTERIOR                                </v>
          </cell>
          <cell r="R780" t="str">
            <v>AIRE-UNID.EXTERIOR TARDE</v>
          </cell>
          <cell r="S780" t="str">
            <v xml:space="preserve">MOD       </v>
          </cell>
        </row>
        <row r="781">
          <cell r="A781" t="str">
            <v>NS2785</v>
          </cell>
          <cell r="B781" t="str">
            <v>17/02/2012</v>
          </cell>
          <cell r="D781" t="str">
            <v>SOSA, FLORES GERONIMO AGUSTIN</v>
          </cell>
          <cell r="F781" t="str">
            <v>NS</v>
          </cell>
          <cell r="G781">
            <v>2785</v>
          </cell>
          <cell r="I781">
            <v>540</v>
          </cell>
          <cell r="J781">
            <v>571</v>
          </cell>
          <cell r="K781" t="str">
            <v>***Nuevo Produccion Tarde</v>
          </cell>
          <cell r="M781" t="str">
            <v xml:space="preserve">Planta 1                                          </v>
          </cell>
          <cell r="N781" t="str">
            <v xml:space="preserve">Planta 1                                          </v>
          </cell>
          <cell r="O781">
            <v>1142</v>
          </cell>
          <cell r="P781" t="str">
            <v xml:space="preserve">REGIS                                             </v>
          </cell>
          <cell r="Q781" t="str">
            <v xml:space="preserve">9165- AA VENTANA                                  </v>
          </cell>
          <cell r="S781" t="str">
            <v xml:space="preserve">MOD       </v>
          </cell>
        </row>
        <row r="782">
          <cell r="A782" t="str">
            <v>NS2786</v>
          </cell>
          <cell r="B782" t="str">
            <v>17/02/2012</v>
          </cell>
          <cell r="D782" t="str">
            <v>ALI, ARUHUANCA PABLO CESAR</v>
          </cell>
          <cell r="F782" t="str">
            <v>NS</v>
          </cell>
          <cell r="G782">
            <v>2786</v>
          </cell>
          <cell r="I782">
            <v>540</v>
          </cell>
          <cell r="J782">
            <v>808</v>
          </cell>
          <cell r="K782" t="str">
            <v>Producción de 9 a 18</v>
          </cell>
          <cell r="M782" t="str">
            <v xml:space="preserve">Planta 1                                          </v>
          </cell>
          <cell r="N782" t="str">
            <v xml:space="preserve">Planta 1                                          </v>
          </cell>
          <cell r="O782">
            <v>1550</v>
          </cell>
          <cell r="P782" t="str">
            <v xml:space="preserve">REGIS                                             </v>
          </cell>
          <cell r="Q782" t="str">
            <v xml:space="preserve">9160-AA U EXTERIOR                                </v>
          </cell>
          <cell r="S782" t="str">
            <v xml:space="preserve">MOD       </v>
          </cell>
        </row>
        <row r="783">
          <cell r="A783" t="str">
            <v>NS2786</v>
          </cell>
          <cell r="B783" t="str">
            <v>17/02/2012</v>
          </cell>
          <cell r="D783" t="str">
            <v>ALI, ARUHUANCA PABLO CESAR</v>
          </cell>
          <cell r="F783" t="str">
            <v>NS</v>
          </cell>
          <cell r="G783">
            <v>2786</v>
          </cell>
          <cell r="I783">
            <v>540</v>
          </cell>
          <cell r="J783">
            <v>808</v>
          </cell>
          <cell r="K783" t="str">
            <v>Producción de 9 a 18</v>
          </cell>
          <cell r="M783" t="str">
            <v xml:space="preserve">Planta 1                                          </v>
          </cell>
          <cell r="N783" t="str">
            <v xml:space="preserve">Planta 3 y 4                                      </v>
          </cell>
          <cell r="O783">
            <v>19</v>
          </cell>
          <cell r="P783" t="str">
            <v xml:space="preserve">REGIS                                             </v>
          </cell>
          <cell r="Q783" t="str">
            <v xml:space="preserve">9160-AA U EXTERIOR                                </v>
          </cell>
          <cell r="S783" t="str">
            <v xml:space="preserve">MOD       </v>
          </cell>
        </row>
        <row r="784">
          <cell r="A784" t="str">
            <v>NS2787</v>
          </cell>
          <cell r="B784" t="str">
            <v>17/02/2012</v>
          </cell>
          <cell r="D784" t="str">
            <v>REYNES, FRANCISCO EZEQUIEL</v>
          </cell>
          <cell r="F784" t="str">
            <v>NS</v>
          </cell>
          <cell r="G784">
            <v>2787</v>
          </cell>
          <cell r="I784">
            <v>540</v>
          </cell>
          <cell r="J784">
            <v>550</v>
          </cell>
          <cell r="K784" t="str">
            <v>***Nuevo Produccion Tarde</v>
          </cell>
          <cell r="M784" t="str">
            <v xml:space="preserve">Planta 1                                          </v>
          </cell>
          <cell r="N784" t="str">
            <v xml:space="preserve">General                                           </v>
          </cell>
          <cell r="O784">
            <v>148</v>
          </cell>
          <cell r="P784" t="str">
            <v xml:space="preserve">(2) Horas Lic sin goce HT                         </v>
          </cell>
          <cell r="Q784" t="str">
            <v xml:space="preserve">9160-AA U EXTERIOR                                </v>
          </cell>
          <cell r="R784" t="str">
            <v>AIRE-UNID.EXTERIOR TARDE</v>
          </cell>
          <cell r="S784" t="str">
            <v xml:space="preserve">MOD       </v>
          </cell>
        </row>
        <row r="785">
          <cell r="A785" t="str">
            <v>NS2787</v>
          </cell>
          <cell r="B785" t="str">
            <v>17/02/2012</v>
          </cell>
          <cell r="D785" t="str">
            <v>REYNES, FRANCISCO EZEQUIEL</v>
          </cell>
          <cell r="F785" t="str">
            <v>NS</v>
          </cell>
          <cell r="G785">
            <v>2787</v>
          </cell>
          <cell r="I785">
            <v>540</v>
          </cell>
          <cell r="J785">
            <v>550</v>
          </cell>
          <cell r="K785" t="str">
            <v>***Nuevo Produccion Tarde</v>
          </cell>
          <cell r="M785" t="str">
            <v xml:space="preserve">Planta 1                                          </v>
          </cell>
          <cell r="N785" t="str">
            <v xml:space="preserve">Planta 1                                          </v>
          </cell>
          <cell r="O785">
            <v>402</v>
          </cell>
          <cell r="P785" t="str">
            <v xml:space="preserve">REGIS                                             </v>
          </cell>
          <cell r="Q785" t="str">
            <v xml:space="preserve">9160-AA U EXTERIOR                                </v>
          </cell>
          <cell r="R785" t="str">
            <v>AIRE-UNID.EXTERIOR TARDE</v>
          </cell>
          <cell r="S785" t="str">
            <v xml:space="preserve">MOD       </v>
          </cell>
        </row>
        <row r="786">
          <cell r="A786" t="str">
            <v>NS2788</v>
          </cell>
          <cell r="B786" t="str">
            <v>17/02/2012</v>
          </cell>
          <cell r="D786" t="str">
            <v>ARCOS, ANDRES OSVALDO</v>
          </cell>
          <cell r="F786" t="str">
            <v>NS</v>
          </cell>
          <cell r="G786">
            <v>2788</v>
          </cell>
          <cell r="I786">
            <v>540</v>
          </cell>
          <cell r="J786">
            <v>557</v>
          </cell>
          <cell r="K786" t="str">
            <v>***Nuevo Produccion Tarde</v>
          </cell>
          <cell r="M786" t="str">
            <v xml:space="preserve">Planta 1                                          </v>
          </cell>
          <cell r="N786" t="str">
            <v xml:space="preserve">General                                           </v>
          </cell>
          <cell r="O786">
            <v>148</v>
          </cell>
          <cell r="P786" t="str">
            <v xml:space="preserve">(2) Horas Lic sin goce HT                         </v>
          </cell>
          <cell r="Q786" t="str">
            <v xml:space="preserve">9160-AA U EXTERIOR                                </v>
          </cell>
          <cell r="R786" t="str">
            <v>AIRE-UNID.EXTERIOR TARDE</v>
          </cell>
          <cell r="S786" t="str">
            <v xml:space="preserve">MOD       </v>
          </cell>
        </row>
        <row r="787">
          <cell r="A787" t="str">
            <v>NS2788</v>
          </cell>
          <cell r="B787" t="str">
            <v>17/02/2012</v>
          </cell>
          <cell r="D787" t="str">
            <v>ARCOS, ANDRES OSVALDO</v>
          </cell>
          <cell r="F787" t="str">
            <v>NS</v>
          </cell>
          <cell r="G787">
            <v>2788</v>
          </cell>
          <cell r="I787">
            <v>540</v>
          </cell>
          <cell r="J787">
            <v>557</v>
          </cell>
          <cell r="K787" t="str">
            <v>***Nuevo Produccion Tarde</v>
          </cell>
          <cell r="M787" t="str">
            <v xml:space="preserve">Planta 1                                          </v>
          </cell>
          <cell r="N787" t="str">
            <v xml:space="preserve">Planta 1                                          </v>
          </cell>
          <cell r="O787">
            <v>409</v>
          </cell>
          <cell r="P787" t="str">
            <v xml:space="preserve">REGIS                                             </v>
          </cell>
          <cell r="Q787" t="str">
            <v xml:space="preserve">9160-AA U EXTERIOR                                </v>
          </cell>
          <cell r="R787" t="str">
            <v>AIRE-UNID.EXTERIOR TARDE</v>
          </cell>
          <cell r="S787" t="str">
            <v xml:space="preserve">MOD       </v>
          </cell>
        </row>
        <row r="788">
          <cell r="A788" t="str">
            <v>NS2789</v>
          </cell>
          <cell r="B788" t="str">
            <v>17/02/2012</v>
          </cell>
          <cell r="D788" t="str">
            <v>CONDORI, RUBEN CARLOS</v>
          </cell>
          <cell r="F788" t="str">
            <v>NS</v>
          </cell>
          <cell r="G788">
            <v>2789</v>
          </cell>
          <cell r="I788">
            <v>540</v>
          </cell>
          <cell r="J788">
            <v>557</v>
          </cell>
          <cell r="K788" t="str">
            <v>***Nuevo Produccion Tarde</v>
          </cell>
          <cell r="M788" t="str">
            <v xml:space="preserve">Planta 1                                          </v>
          </cell>
          <cell r="N788" t="str">
            <v xml:space="preserve">General                                           </v>
          </cell>
          <cell r="O788">
            <v>149</v>
          </cell>
          <cell r="P788" t="str">
            <v xml:space="preserve">(2) Horas Lic sin goce HT                         </v>
          </cell>
          <cell r="Q788" t="str">
            <v xml:space="preserve">9160-AA U EXTERIOR                                </v>
          </cell>
          <cell r="R788" t="str">
            <v>AIRE-UNID.EXTERIOR TARDE</v>
          </cell>
          <cell r="S788" t="str">
            <v xml:space="preserve">MOD       </v>
          </cell>
        </row>
        <row r="789">
          <cell r="A789" t="str">
            <v>NS2789</v>
          </cell>
          <cell r="B789" t="str">
            <v>17/02/2012</v>
          </cell>
          <cell r="D789" t="str">
            <v>CONDORI, RUBEN CARLOS</v>
          </cell>
          <cell r="F789" t="str">
            <v>NS</v>
          </cell>
          <cell r="G789">
            <v>2789</v>
          </cell>
          <cell r="I789">
            <v>540</v>
          </cell>
          <cell r="J789">
            <v>557</v>
          </cell>
          <cell r="K789" t="str">
            <v>***Nuevo Produccion Tarde</v>
          </cell>
          <cell r="M789" t="str">
            <v xml:space="preserve">Planta 1                                          </v>
          </cell>
          <cell r="N789" t="str">
            <v xml:space="preserve">Planta 1                                          </v>
          </cell>
          <cell r="O789">
            <v>408</v>
          </cell>
          <cell r="P789" t="str">
            <v xml:space="preserve">REGIS                                             </v>
          </cell>
          <cell r="Q789" t="str">
            <v xml:space="preserve">9160-AA U EXTERIOR                                </v>
          </cell>
          <cell r="R789" t="str">
            <v>AIRE-UNID.EXTERIOR TARDE</v>
          </cell>
          <cell r="S789" t="str">
            <v xml:space="preserve">MOD       </v>
          </cell>
        </row>
        <row r="790">
          <cell r="A790" t="str">
            <v>NS2793</v>
          </cell>
          <cell r="B790" t="str">
            <v>17/02/2012</v>
          </cell>
          <cell r="D790" t="str">
            <v>LIMBERGER, MARCOS</v>
          </cell>
          <cell r="F790" t="str">
            <v>NS</v>
          </cell>
          <cell r="G790">
            <v>2793</v>
          </cell>
          <cell r="I790">
            <v>540</v>
          </cell>
          <cell r="J790">
            <v>555</v>
          </cell>
          <cell r="K790" t="str">
            <v>***Nuevo Produccion Tarde</v>
          </cell>
          <cell r="M790" t="str">
            <v xml:space="preserve">Planta 1                                          </v>
          </cell>
          <cell r="N790" t="str">
            <v xml:space="preserve">Planta 1                                          </v>
          </cell>
          <cell r="O790">
            <v>555</v>
          </cell>
          <cell r="P790" t="str">
            <v xml:space="preserve">REGIS                                             </v>
          </cell>
          <cell r="Q790" t="str">
            <v xml:space="preserve">9159-AA U  INTERIOR                               </v>
          </cell>
          <cell r="S790" t="str">
            <v xml:space="preserve">MOD       </v>
          </cell>
        </row>
        <row r="791">
          <cell r="A791" t="str">
            <v>NS2794</v>
          </cell>
          <cell r="B791" t="str">
            <v>17/02/2012</v>
          </cell>
          <cell r="D791" t="str">
            <v>SEGOVIA, RODRIGUEZ LEANDRO EMANUEL</v>
          </cell>
          <cell r="F791" t="str">
            <v>NS</v>
          </cell>
          <cell r="G791">
            <v>2794</v>
          </cell>
          <cell r="I791">
            <v>540</v>
          </cell>
          <cell r="J791">
            <v>555</v>
          </cell>
          <cell r="K791" t="str">
            <v>Producción Mañana</v>
          </cell>
          <cell r="M791" t="str">
            <v xml:space="preserve">Planta 1                                          </v>
          </cell>
          <cell r="N791" t="str">
            <v xml:space="preserve">Planta 1                                          </v>
          </cell>
          <cell r="O791">
            <v>555</v>
          </cell>
          <cell r="P791" t="str">
            <v xml:space="preserve">REGIS                                             </v>
          </cell>
          <cell r="Q791" t="str">
            <v xml:space="preserve">9159-AA U  INTERIOR                               </v>
          </cell>
          <cell r="R791" t="str">
            <v>AIRE-UNID.INTERIOR</v>
          </cell>
          <cell r="S791" t="str">
            <v xml:space="preserve">MOD       </v>
          </cell>
        </row>
        <row r="792">
          <cell r="A792" t="str">
            <v>NS2795</v>
          </cell>
          <cell r="B792" t="str">
            <v>17/02/2012</v>
          </cell>
          <cell r="D792" t="str">
            <v>FARRONI, LUIS MAXIMILIANO</v>
          </cell>
          <cell r="F792" t="str">
            <v>NS</v>
          </cell>
          <cell r="G792">
            <v>2795</v>
          </cell>
          <cell r="I792">
            <v>540</v>
          </cell>
          <cell r="J792">
            <v>560</v>
          </cell>
          <cell r="K792" t="str">
            <v>***Nuevo Produccion Tarde</v>
          </cell>
          <cell r="M792" t="str">
            <v xml:space="preserve">Planta 1                                          </v>
          </cell>
          <cell r="N792" t="str">
            <v xml:space="preserve">General                                           </v>
          </cell>
          <cell r="O792">
            <v>148</v>
          </cell>
          <cell r="P792" t="str">
            <v xml:space="preserve">(2) Horas Lic sin goce HT                         </v>
          </cell>
          <cell r="Q792" t="str">
            <v xml:space="preserve">9160-AA U EXTERIOR                                </v>
          </cell>
          <cell r="R792" t="str">
            <v>AIRE-UNID.EXTERIOR TARDE</v>
          </cell>
          <cell r="S792" t="str">
            <v xml:space="preserve">MOD       </v>
          </cell>
        </row>
        <row r="793">
          <cell r="A793" t="str">
            <v>NS2795</v>
          </cell>
          <cell r="B793" t="str">
            <v>17/02/2012</v>
          </cell>
          <cell r="D793" t="str">
            <v>FARRONI, LUIS MAXIMILIANO</v>
          </cell>
          <cell r="F793" t="str">
            <v>NS</v>
          </cell>
          <cell r="G793">
            <v>2795</v>
          </cell>
          <cell r="I793">
            <v>540</v>
          </cell>
          <cell r="J793">
            <v>560</v>
          </cell>
          <cell r="K793" t="str">
            <v>***Nuevo Produccion Tarde</v>
          </cell>
          <cell r="M793" t="str">
            <v xml:space="preserve">Planta 1                                          </v>
          </cell>
          <cell r="N793" t="str">
            <v xml:space="preserve">Planta 1                                          </v>
          </cell>
          <cell r="O793">
            <v>412</v>
          </cell>
          <cell r="P793" t="str">
            <v xml:space="preserve">REGIS                                             </v>
          </cell>
          <cell r="Q793" t="str">
            <v xml:space="preserve">9160-AA U EXTERIOR                                </v>
          </cell>
          <cell r="R793" t="str">
            <v>AIRE-UNID.EXTERIOR TARDE</v>
          </cell>
          <cell r="S793" t="str">
            <v xml:space="preserve">MOD       </v>
          </cell>
        </row>
        <row r="794">
          <cell r="A794" t="str">
            <v>NS2796</v>
          </cell>
          <cell r="B794" t="str">
            <v>17/02/2012</v>
          </cell>
          <cell r="D794" t="str">
            <v>CANTEROS, RODOLFO MAXIMILIANO</v>
          </cell>
          <cell r="F794" t="str">
            <v>NS</v>
          </cell>
          <cell r="G794">
            <v>2796</v>
          </cell>
          <cell r="I794">
            <v>540</v>
          </cell>
          <cell r="J794">
            <v>562</v>
          </cell>
          <cell r="K794" t="str">
            <v>***Nuevo Produccion Tarde</v>
          </cell>
          <cell r="M794" t="str">
            <v xml:space="preserve">Planta 1                                          </v>
          </cell>
          <cell r="N794" t="str">
            <v xml:space="preserve">General                                           </v>
          </cell>
          <cell r="O794">
            <v>142</v>
          </cell>
          <cell r="P794" t="str">
            <v xml:space="preserve">(2) Horas Lic sin goce HT                         </v>
          </cell>
          <cell r="Q794" t="str">
            <v xml:space="preserve">9160-AA U EXTERIOR                                </v>
          </cell>
          <cell r="R794" t="str">
            <v>AIRE-UNID.EXTERIOR TARDE</v>
          </cell>
          <cell r="S794" t="str">
            <v xml:space="preserve">MOD       </v>
          </cell>
        </row>
        <row r="795">
          <cell r="A795" t="str">
            <v>NS2796</v>
          </cell>
          <cell r="B795" t="str">
            <v>17/02/2012</v>
          </cell>
          <cell r="D795" t="str">
            <v>CANTEROS, RODOLFO MAXIMILIANO</v>
          </cell>
          <cell r="F795" t="str">
            <v>NS</v>
          </cell>
          <cell r="G795">
            <v>2796</v>
          </cell>
          <cell r="I795">
            <v>540</v>
          </cell>
          <cell r="J795">
            <v>562</v>
          </cell>
          <cell r="K795" t="str">
            <v>***Nuevo Produccion Tarde</v>
          </cell>
          <cell r="M795" t="str">
            <v xml:space="preserve">Planta 1                                          </v>
          </cell>
          <cell r="N795" t="str">
            <v xml:space="preserve">Planta 1                                          </v>
          </cell>
          <cell r="O795">
            <v>420</v>
          </cell>
          <cell r="P795" t="str">
            <v xml:space="preserve">REGIS                                             </v>
          </cell>
          <cell r="Q795" t="str">
            <v xml:space="preserve">9160-AA U EXTERIOR                                </v>
          </cell>
          <cell r="R795" t="str">
            <v>AIRE-UNID.EXTERIOR TARDE</v>
          </cell>
          <cell r="S795" t="str">
            <v xml:space="preserve">MOD       </v>
          </cell>
        </row>
        <row r="796">
          <cell r="A796" t="str">
            <v>NS2798</v>
          </cell>
          <cell r="B796" t="str">
            <v>17/02/2012</v>
          </cell>
          <cell r="D796" t="str">
            <v>MORINIGO, CLAUDIO RAMON</v>
          </cell>
          <cell r="F796" t="str">
            <v>NS</v>
          </cell>
          <cell r="G796">
            <v>2798</v>
          </cell>
          <cell r="I796">
            <v>540</v>
          </cell>
          <cell r="J796">
            <v>774</v>
          </cell>
          <cell r="K796" t="str">
            <v>***Nuevo Produccion Tarde</v>
          </cell>
          <cell r="M796" t="str">
            <v xml:space="preserve">Planta 1                                          </v>
          </cell>
          <cell r="N796" t="str">
            <v xml:space="preserve">Planta 1                                          </v>
          </cell>
          <cell r="O796">
            <v>774</v>
          </cell>
          <cell r="P796" t="str">
            <v xml:space="preserve">REGIS                                             </v>
          </cell>
          <cell r="Q796" t="str">
            <v xml:space="preserve">9160-AA U EXTERIOR                                </v>
          </cell>
          <cell r="R796" t="str">
            <v>AIRE-UNID.EXTERIOR TARDE</v>
          </cell>
          <cell r="S796" t="str">
            <v xml:space="preserve">MOD       </v>
          </cell>
        </row>
        <row r="797">
          <cell r="A797" t="str">
            <v>NS2799</v>
          </cell>
          <cell r="B797" t="str">
            <v>17/02/2012</v>
          </cell>
          <cell r="D797" t="str">
            <v>GOMEZ, MARIO FEDERICO</v>
          </cell>
          <cell r="F797" t="str">
            <v>NS</v>
          </cell>
          <cell r="G797">
            <v>2799</v>
          </cell>
          <cell r="I797">
            <v>540</v>
          </cell>
          <cell r="J797">
            <v>589</v>
          </cell>
          <cell r="K797" t="str">
            <v>***Nuevo Produccion Tarde</v>
          </cell>
          <cell r="M797" t="str">
            <v xml:space="preserve">Planta 1                                          </v>
          </cell>
          <cell r="N797" t="str">
            <v xml:space="preserve">Planta 1                                          </v>
          </cell>
          <cell r="O797">
            <v>1178</v>
          </cell>
          <cell r="P797" t="str">
            <v xml:space="preserve">REGIS                                             </v>
          </cell>
          <cell r="Q797" t="str">
            <v xml:space="preserve">9163-AA SOLDADURA Y DOBLADORA                     </v>
          </cell>
          <cell r="R797" t="str">
            <v>AIRE-SOLDADURA TARDE</v>
          </cell>
          <cell r="S797" t="str">
            <v xml:space="preserve">MOD       </v>
          </cell>
        </row>
        <row r="798">
          <cell r="A798" t="str">
            <v>NS2800</v>
          </cell>
          <cell r="B798" t="str">
            <v>17/02/2012</v>
          </cell>
          <cell r="D798" t="str">
            <v>MORENO, JUAN MARCELO</v>
          </cell>
          <cell r="F798" t="str">
            <v>NS</v>
          </cell>
          <cell r="G798">
            <v>2800</v>
          </cell>
          <cell r="I798">
            <v>540</v>
          </cell>
          <cell r="J798">
            <v>540</v>
          </cell>
          <cell r="K798" t="str">
            <v>Producción Mañana</v>
          </cell>
          <cell r="M798" t="str">
            <v xml:space="preserve">Planta 1                                          </v>
          </cell>
          <cell r="N798" t="str">
            <v xml:space="preserve">General                                           </v>
          </cell>
          <cell r="O798">
            <v>1440</v>
          </cell>
          <cell r="P798" t="str">
            <v xml:space="preserve">(3) Accidente HT                                  </v>
          </cell>
          <cell r="Q798" t="str">
            <v xml:space="preserve">9159-AA U  INTERIOR                               </v>
          </cell>
          <cell r="S798" t="str">
            <v xml:space="preserve">MOD       </v>
          </cell>
        </row>
        <row r="799">
          <cell r="A799" t="str">
            <v>NS2801</v>
          </cell>
          <cell r="B799" t="str">
            <v>17/02/2012</v>
          </cell>
          <cell r="D799" t="str">
            <v>SELVA, CARLOS DANIEL</v>
          </cell>
          <cell r="F799" t="str">
            <v>NS</v>
          </cell>
          <cell r="G799">
            <v>2801</v>
          </cell>
          <cell r="I799">
            <v>540</v>
          </cell>
          <cell r="J799">
            <v>554</v>
          </cell>
          <cell r="K799" t="str">
            <v>***Nuevo Produccion Tarde</v>
          </cell>
          <cell r="M799" t="str">
            <v xml:space="preserve">Planta 1                                          </v>
          </cell>
          <cell r="N799" t="str">
            <v xml:space="preserve">Planta 1                                          </v>
          </cell>
          <cell r="O799">
            <v>554</v>
          </cell>
          <cell r="P799" t="str">
            <v xml:space="preserve">REGIS                                             </v>
          </cell>
          <cell r="Q799" t="str">
            <v xml:space="preserve">9165- AA VENTANA                                  </v>
          </cell>
          <cell r="R799" t="str">
            <v>AIRE-VENTANA TARDE</v>
          </cell>
          <cell r="S799" t="str">
            <v xml:space="preserve">MOD       </v>
          </cell>
        </row>
        <row r="800">
          <cell r="A800" t="str">
            <v>NS2803</v>
          </cell>
          <cell r="B800" t="str">
            <v>17/02/2012</v>
          </cell>
          <cell r="D800" t="str">
            <v>ZAMORA, ALEXANDER RODRIGO MIGUEL</v>
          </cell>
          <cell r="F800" t="str">
            <v>NS</v>
          </cell>
          <cell r="G800">
            <v>2803</v>
          </cell>
          <cell r="I800">
            <v>540</v>
          </cell>
          <cell r="J800">
            <v>567</v>
          </cell>
          <cell r="K800" t="str">
            <v>***Nuevo Produccion Tarde</v>
          </cell>
          <cell r="M800" t="str">
            <v xml:space="preserve">Planta 1                                          </v>
          </cell>
          <cell r="N800" t="str">
            <v xml:space="preserve">Planta 1                                          </v>
          </cell>
          <cell r="O800">
            <v>567</v>
          </cell>
          <cell r="P800" t="str">
            <v xml:space="preserve">REGIS                                             </v>
          </cell>
          <cell r="Q800" t="str">
            <v xml:space="preserve">9163-AA SOLDADURA Y DOBLADORA                     </v>
          </cell>
          <cell r="R800" t="str">
            <v>AIRE-SOLDADURA TARDE</v>
          </cell>
          <cell r="S800" t="str">
            <v xml:space="preserve">MOD       </v>
          </cell>
        </row>
        <row r="801">
          <cell r="A801" t="str">
            <v>NS2805</v>
          </cell>
          <cell r="B801" t="str">
            <v>17/02/2012</v>
          </cell>
          <cell r="D801" t="str">
            <v>RODRIGUEZ, FERNANDO FEDERICO</v>
          </cell>
          <cell r="F801" t="str">
            <v>NS</v>
          </cell>
          <cell r="G801">
            <v>2805</v>
          </cell>
          <cell r="I801">
            <v>540</v>
          </cell>
          <cell r="J801">
            <v>566</v>
          </cell>
          <cell r="K801" t="str">
            <v>***Nuevo Produccion Tarde</v>
          </cell>
          <cell r="M801" t="str">
            <v xml:space="preserve">Planta 1                                          </v>
          </cell>
          <cell r="N801" t="str">
            <v xml:space="preserve">Planta 1                                          </v>
          </cell>
          <cell r="O801">
            <v>566</v>
          </cell>
          <cell r="P801" t="str">
            <v xml:space="preserve">REGIS                                             </v>
          </cell>
          <cell r="Q801" t="str">
            <v xml:space="preserve">9160-AA U EXTERIOR                                </v>
          </cell>
          <cell r="R801" t="str">
            <v>AIRE-UNID.EXTERIOR TARDE</v>
          </cell>
          <cell r="S801" t="str">
            <v xml:space="preserve">MOD       </v>
          </cell>
        </row>
        <row r="802">
          <cell r="A802" t="str">
            <v>NS2807</v>
          </cell>
          <cell r="B802" t="str">
            <v>17/02/2012</v>
          </cell>
          <cell r="D802" t="str">
            <v>DIAZ, LUCAS EMMANUEL</v>
          </cell>
          <cell r="F802" t="str">
            <v>NS</v>
          </cell>
          <cell r="G802">
            <v>2807</v>
          </cell>
          <cell r="I802">
            <v>540</v>
          </cell>
          <cell r="J802">
            <v>551</v>
          </cell>
          <cell r="K802" t="str">
            <v>***Nuevo Produccion Tarde</v>
          </cell>
          <cell r="M802" t="str">
            <v xml:space="preserve">Planta 1                                          </v>
          </cell>
          <cell r="N802" t="str">
            <v xml:space="preserve">Planta 1                                          </v>
          </cell>
          <cell r="O802">
            <v>551</v>
          </cell>
          <cell r="P802" t="str">
            <v xml:space="preserve">REGIS                                             </v>
          </cell>
          <cell r="Q802" t="str">
            <v xml:space="preserve">9165- AA VENTANA                                  </v>
          </cell>
          <cell r="R802" t="str">
            <v>AIRE-VENTANA TARDE</v>
          </cell>
          <cell r="S802" t="str">
            <v xml:space="preserve">MOD       </v>
          </cell>
        </row>
        <row r="803">
          <cell r="A803" t="str">
            <v>NS2808</v>
          </cell>
          <cell r="B803" t="str">
            <v>17/02/2012</v>
          </cell>
          <cell r="D803" t="str">
            <v>FERNANDEZ, LEANDRO DARIO</v>
          </cell>
          <cell r="F803" t="str">
            <v>NS</v>
          </cell>
          <cell r="G803">
            <v>2808</v>
          </cell>
          <cell r="I803">
            <v>540</v>
          </cell>
          <cell r="J803">
            <v>575</v>
          </cell>
          <cell r="K803" t="str">
            <v>***Nuevo Produccion Tarde</v>
          </cell>
          <cell r="M803" t="str">
            <v xml:space="preserve">Planta 1                                          </v>
          </cell>
          <cell r="N803" t="str">
            <v xml:space="preserve">Planta 1                                          </v>
          </cell>
          <cell r="O803">
            <v>1150</v>
          </cell>
          <cell r="P803" t="str">
            <v xml:space="preserve">REGIS                                             </v>
          </cell>
          <cell r="Q803" t="str">
            <v xml:space="preserve">9163-AA SOLDADURA Y DOBLADORA                     </v>
          </cell>
          <cell r="R803" t="str">
            <v>AIRE-SOLDADURA TARDE</v>
          </cell>
          <cell r="S803" t="str">
            <v xml:space="preserve">MOD       </v>
          </cell>
        </row>
        <row r="804">
          <cell r="A804" t="str">
            <v>NS2811</v>
          </cell>
          <cell r="B804" t="str">
            <v>17/02/2012</v>
          </cell>
          <cell r="D804" t="str">
            <v>CARDENAS, VICTOR RAUL</v>
          </cell>
          <cell r="F804" t="str">
            <v>NS</v>
          </cell>
          <cell r="G804">
            <v>2811</v>
          </cell>
          <cell r="I804">
            <v>540</v>
          </cell>
          <cell r="J804">
            <v>540</v>
          </cell>
          <cell r="K804" t="str">
            <v>Producción Mañana</v>
          </cell>
          <cell r="M804" t="str">
            <v xml:space="preserve">Planta 1                                          </v>
          </cell>
          <cell r="N804" t="str">
            <v xml:space="preserve">General                                           </v>
          </cell>
          <cell r="O804">
            <v>1440</v>
          </cell>
          <cell r="P804" t="str">
            <v xml:space="preserve">(3) Enfermedad Mensual HT                         </v>
          </cell>
          <cell r="Q804" t="str">
            <v xml:space="preserve">9165- AA VENTANA                                  </v>
          </cell>
          <cell r="S804" t="str">
            <v xml:space="preserve">MOD       </v>
          </cell>
        </row>
        <row r="805">
          <cell r="A805" t="str">
            <v>NS2812</v>
          </cell>
          <cell r="B805" t="str">
            <v>17/02/2012</v>
          </cell>
          <cell r="D805" t="str">
            <v>CHIARADIA, FABRICIO GASTON</v>
          </cell>
          <cell r="F805" t="str">
            <v>NS</v>
          </cell>
          <cell r="G805">
            <v>2812</v>
          </cell>
          <cell r="I805">
            <v>540</v>
          </cell>
          <cell r="J805">
            <v>573</v>
          </cell>
          <cell r="K805" t="str">
            <v>Producción Mañana</v>
          </cell>
          <cell r="M805" t="str">
            <v xml:space="preserve">Planta 1                                          </v>
          </cell>
          <cell r="N805" t="str">
            <v xml:space="preserve">Planta 1                                          </v>
          </cell>
          <cell r="O805">
            <v>573</v>
          </cell>
          <cell r="P805" t="str">
            <v xml:space="preserve">REGIS                                             </v>
          </cell>
          <cell r="Q805" t="str">
            <v xml:space="preserve">9160-AA U EXTERIOR                                </v>
          </cell>
          <cell r="R805" t="str">
            <v>AIRE-UNID.EXTERIOR</v>
          </cell>
          <cell r="S805" t="str">
            <v xml:space="preserve">MOD       </v>
          </cell>
        </row>
        <row r="806">
          <cell r="A806" t="str">
            <v>NS2813</v>
          </cell>
          <cell r="B806" t="str">
            <v>17/02/2012</v>
          </cell>
          <cell r="D806" t="str">
            <v>DEL, CARLO LUCAS ROMAN</v>
          </cell>
          <cell r="F806" t="str">
            <v>NS</v>
          </cell>
          <cell r="G806">
            <v>2813</v>
          </cell>
          <cell r="I806">
            <v>540</v>
          </cell>
          <cell r="J806">
            <v>567</v>
          </cell>
          <cell r="K806" t="str">
            <v>***Nuevo Produccion Tarde</v>
          </cell>
          <cell r="M806" t="str">
            <v xml:space="preserve">Planta 1                                          </v>
          </cell>
          <cell r="N806" t="str">
            <v xml:space="preserve">Planta 1                                          </v>
          </cell>
          <cell r="O806">
            <v>1134</v>
          </cell>
          <cell r="P806" t="str">
            <v xml:space="preserve">REGIS                                             </v>
          </cell>
          <cell r="Q806" t="str">
            <v xml:space="preserve">9165- AA VENTANA                                  </v>
          </cell>
          <cell r="R806" t="str">
            <v>AIRE-VENTANA TARDE</v>
          </cell>
          <cell r="S806" t="str">
            <v xml:space="preserve">MOD       </v>
          </cell>
        </row>
        <row r="807">
          <cell r="A807" t="str">
            <v>NS2814</v>
          </cell>
          <cell r="B807" t="str">
            <v>17/02/2012</v>
          </cell>
          <cell r="D807" t="str">
            <v>ESPINO, JUAN PABLO</v>
          </cell>
          <cell r="F807" t="str">
            <v>NS</v>
          </cell>
          <cell r="G807">
            <v>2814</v>
          </cell>
          <cell r="I807">
            <v>540</v>
          </cell>
          <cell r="J807">
            <v>549</v>
          </cell>
          <cell r="K807" t="str">
            <v>Producción Mañana</v>
          </cell>
          <cell r="M807" t="str">
            <v xml:space="preserve">Planta 1                                          </v>
          </cell>
          <cell r="N807" t="str">
            <v xml:space="preserve">Planta 1                                          </v>
          </cell>
          <cell r="O807">
            <v>549</v>
          </cell>
          <cell r="P807" t="str">
            <v xml:space="preserve">REGIS                                             </v>
          </cell>
          <cell r="Q807" t="str">
            <v xml:space="preserve">9159-AA U  INTERIOR                               </v>
          </cell>
          <cell r="R807" t="str">
            <v>AIRE-UNID.INTERIOR</v>
          </cell>
          <cell r="S807" t="str">
            <v xml:space="preserve">MOD       </v>
          </cell>
        </row>
        <row r="808">
          <cell r="A808" t="str">
            <v>NS2816</v>
          </cell>
          <cell r="B808" t="str">
            <v>17/02/2012</v>
          </cell>
          <cell r="D808" t="str">
            <v>GALVAN, PABLO ALBERTO</v>
          </cell>
          <cell r="F808" t="str">
            <v>NS</v>
          </cell>
          <cell r="G808">
            <v>2816</v>
          </cell>
          <cell r="I808">
            <v>540</v>
          </cell>
          <cell r="J808">
            <v>548</v>
          </cell>
          <cell r="K808" t="str">
            <v>***Nuevo Produccion Tarde</v>
          </cell>
          <cell r="M808" t="str">
            <v xml:space="preserve">Planta 1                                          </v>
          </cell>
          <cell r="N808" t="str">
            <v xml:space="preserve">Planta 1                                          </v>
          </cell>
          <cell r="O808">
            <v>548</v>
          </cell>
          <cell r="P808" t="str">
            <v xml:space="preserve">REGIS                                             </v>
          </cell>
          <cell r="Q808" t="str">
            <v xml:space="preserve">9159-AA U  INTERIOR                               </v>
          </cell>
          <cell r="R808" t="str">
            <v>AIRE-UNID.INTERIOR TARDE</v>
          </cell>
          <cell r="S808" t="str">
            <v xml:space="preserve">MOD       </v>
          </cell>
        </row>
        <row r="809">
          <cell r="A809" t="str">
            <v>NS2818</v>
          </cell>
          <cell r="B809" t="str">
            <v>17/02/2012</v>
          </cell>
          <cell r="D809" t="str">
            <v>OLMEDO, ATILIO EZEQUIEL</v>
          </cell>
          <cell r="F809" t="str">
            <v>NS</v>
          </cell>
          <cell r="G809">
            <v>2818</v>
          </cell>
          <cell r="I809">
            <v>540</v>
          </cell>
          <cell r="J809">
            <v>540</v>
          </cell>
          <cell r="K809" t="str">
            <v>***Nuevo Produccion Tarde</v>
          </cell>
          <cell r="M809" t="str">
            <v xml:space="preserve">Planta 1                                          </v>
          </cell>
          <cell r="N809" t="str">
            <v xml:space="preserve">General                                           </v>
          </cell>
          <cell r="O809">
            <v>840</v>
          </cell>
          <cell r="P809" t="str">
            <v xml:space="preserve">(3) Dias Inasistencia Mensual HT                  </v>
          </cell>
          <cell r="Q809" t="str">
            <v xml:space="preserve">9159-AA U  INTERIOR                               </v>
          </cell>
          <cell r="S809" t="str">
            <v xml:space="preserve">MOD       </v>
          </cell>
        </row>
        <row r="810">
          <cell r="A810" t="str">
            <v>NS2819</v>
          </cell>
          <cell r="B810" t="str">
            <v>17/02/2012</v>
          </cell>
          <cell r="D810" t="str">
            <v>PALOMINO, GASTON KALVE</v>
          </cell>
          <cell r="F810" t="str">
            <v>NS</v>
          </cell>
          <cell r="G810">
            <v>2819</v>
          </cell>
          <cell r="I810">
            <v>540</v>
          </cell>
          <cell r="J810">
            <v>551</v>
          </cell>
          <cell r="K810" t="str">
            <v>***Nuevo Produccion Tarde</v>
          </cell>
          <cell r="M810" t="str">
            <v xml:space="preserve">Planta 1                                          </v>
          </cell>
          <cell r="N810" t="str">
            <v xml:space="preserve">General                                           </v>
          </cell>
          <cell r="O810">
            <v>148</v>
          </cell>
          <cell r="P810" t="str">
            <v xml:space="preserve">(2) Horas Lic sin goce HT                         </v>
          </cell>
          <cell r="Q810" t="str">
            <v xml:space="preserve">9160-AA U EXTERIOR                                </v>
          </cell>
          <cell r="R810" t="str">
            <v>AIRE-UNID.EXTERIOR TARDE</v>
          </cell>
          <cell r="S810" t="str">
            <v xml:space="preserve">MOD       </v>
          </cell>
        </row>
        <row r="811">
          <cell r="A811" t="str">
            <v>NS2819</v>
          </cell>
          <cell r="B811" t="str">
            <v>17/02/2012</v>
          </cell>
          <cell r="D811" t="str">
            <v>PALOMINO, GASTON KALVE</v>
          </cell>
          <cell r="F811" t="str">
            <v>NS</v>
          </cell>
          <cell r="G811">
            <v>2819</v>
          </cell>
          <cell r="I811">
            <v>540</v>
          </cell>
          <cell r="J811">
            <v>551</v>
          </cell>
          <cell r="K811" t="str">
            <v>***Nuevo Produccion Tarde</v>
          </cell>
          <cell r="M811" t="str">
            <v xml:space="preserve">Planta 1                                          </v>
          </cell>
          <cell r="N811" t="str">
            <v xml:space="preserve">Planta 1                                          </v>
          </cell>
          <cell r="O811">
            <v>403</v>
          </cell>
          <cell r="P811" t="str">
            <v xml:space="preserve">REGIS                                             </v>
          </cell>
          <cell r="Q811" t="str">
            <v xml:space="preserve">9160-AA U EXTERIOR                                </v>
          </cell>
          <cell r="R811" t="str">
            <v>AIRE-UNID.EXTERIOR TARDE</v>
          </cell>
          <cell r="S811" t="str">
            <v xml:space="preserve">MOD       </v>
          </cell>
        </row>
        <row r="812">
          <cell r="A812" t="str">
            <v>NS2820</v>
          </cell>
          <cell r="B812" t="str">
            <v>17/02/2012</v>
          </cell>
          <cell r="D812" t="str">
            <v>QUINTANA, INSAURRALDE JOSE FABIO ARIEL</v>
          </cell>
          <cell r="F812" t="str">
            <v>NS</v>
          </cell>
          <cell r="G812">
            <v>2820</v>
          </cell>
          <cell r="I812">
            <v>540</v>
          </cell>
          <cell r="J812">
            <v>772</v>
          </cell>
          <cell r="K812" t="str">
            <v>***Nuevo Produccion Tarde</v>
          </cell>
          <cell r="M812" t="str">
            <v xml:space="preserve">Planta 1                                          </v>
          </cell>
          <cell r="N812" t="str">
            <v xml:space="preserve">Planta 1                                          </v>
          </cell>
          <cell r="O812">
            <v>772</v>
          </cell>
          <cell r="P812" t="str">
            <v xml:space="preserve">REGIS                                             </v>
          </cell>
          <cell r="Q812" t="str">
            <v xml:space="preserve">9160-AA U EXTERIOR                                </v>
          </cell>
          <cell r="R812" t="str">
            <v>AIRE-UNID.EXTERIOR TARDE</v>
          </cell>
          <cell r="S812" t="str">
            <v xml:space="preserve">MOD       </v>
          </cell>
        </row>
        <row r="813">
          <cell r="A813" t="str">
            <v>NS2821</v>
          </cell>
          <cell r="B813" t="str">
            <v>17/02/2012</v>
          </cell>
          <cell r="D813" t="str">
            <v>QUIROGA, MAURO</v>
          </cell>
          <cell r="F813" t="str">
            <v>NS</v>
          </cell>
          <cell r="G813">
            <v>2821</v>
          </cell>
          <cell r="I813">
            <v>540</v>
          </cell>
          <cell r="J813">
            <v>556</v>
          </cell>
          <cell r="K813" t="str">
            <v>***Nuevo Produccion Tarde</v>
          </cell>
          <cell r="M813" t="str">
            <v xml:space="preserve">Planta 1                                          </v>
          </cell>
          <cell r="N813" t="str">
            <v xml:space="preserve">General                                           </v>
          </cell>
          <cell r="O813">
            <v>150</v>
          </cell>
          <cell r="P813" t="str">
            <v xml:space="preserve">(2) Horas Lic sin goce HT                         </v>
          </cell>
          <cell r="Q813" t="str">
            <v xml:space="preserve">9160-AA U EXTERIOR                                </v>
          </cell>
          <cell r="R813" t="str">
            <v>AIRE-UNID.EXTERIOR TARDE</v>
          </cell>
          <cell r="S813" t="str">
            <v xml:space="preserve">MOD       </v>
          </cell>
        </row>
        <row r="814">
          <cell r="A814" t="str">
            <v>NS2821</v>
          </cell>
          <cell r="B814" t="str">
            <v>17/02/2012</v>
          </cell>
          <cell r="D814" t="str">
            <v>QUIROGA, MAURO</v>
          </cell>
          <cell r="F814" t="str">
            <v>NS</v>
          </cell>
          <cell r="G814">
            <v>2821</v>
          </cell>
          <cell r="I814">
            <v>540</v>
          </cell>
          <cell r="J814">
            <v>556</v>
          </cell>
          <cell r="K814" t="str">
            <v>***Nuevo Produccion Tarde</v>
          </cell>
          <cell r="M814" t="str">
            <v xml:space="preserve">Planta 1                                          </v>
          </cell>
          <cell r="N814" t="str">
            <v xml:space="preserve">Planta 1                                          </v>
          </cell>
          <cell r="O814">
            <v>406</v>
          </cell>
          <cell r="P814" t="str">
            <v xml:space="preserve">REGIS                                             </v>
          </cell>
          <cell r="Q814" t="str">
            <v xml:space="preserve">9160-AA U EXTERIOR                                </v>
          </cell>
          <cell r="R814" t="str">
            <v>AIRE-UNID.EXTERIOR TARDE</v>
          </cell>
          <cell r="S814" t="str">
            <v xml:space="preserve">MOD       </v>
          </cell>
        </row>
        <row r="815">
          <cell r="A815" t="str">
            <v>NS2822</v>
          </cell>
          <cell r="B815" t="str">
            <v>17/02/2012</v>
          </cell>
          <cell r="D815" t="str">
            <v>QUISPE, DANIEL ALEJANDRO</v>
          </cell>
          <cell r="F815" t="str">
            <v>NS</v>
          </cell>
          <cell r="G815">
            <v>2822</v>
          </cell>
          <cell r="I815">
            <v>540</v>
          </cell>
          <cell r="J815">
            <v>727</v>
          </cell>
          <cell r="K815" t="str">
            <v>***Nuevo Produccion Tarde</v>
          </cell>
          <cell r="M815" t="str">
            <v xml:space="preserve">Planta 1                                          </v>
          </cell>
          <cell r="N815" t="str">
            <v xml:space="preserve">Planta 1                                          </v>
          </cell>
          <cell r="O815">
            <v>727</v>
          </cell>
          <cell r="P815" t="str">
            <v xml:space="preserve">REGIS                                             </v>
          </cell>
          <cell r="Q815" t="str">
            <v xml:space="preserve">9159-AA U  INTERIOR                               </v>
          </cell>
          <cell r="R815" t="str">
            <v>AIRE-UNID.INTERIOR TARDE</v>
          </cell>
          <cell r="S815" t="str">
            <v xml:space="preserve">MOD       </v>
          </cell>
        </row>
        <row r="816">
          <cell r="A816" t="str">
            <v>NS2823</v>
          </cell>
          <cell r="B816" t="str">
            <v>17/02/2012</v>
          </cell>
          <cell r="D816" t="str">
            <v>RIGONATTO, RICARDO ARIEL</v>
          </cell>
          <cell r="F816" t="str">
            <v>NS</v>
          </cell>
          <cell r="G816">
            <v>2823</v>
          </cell>
          <cell r="I816">
            <v>540</v>
          </cell>
          <cell r="J816">
            <v>764</v>
          </cell>
          <cell r="K816" t="str">
            <v>***Nuevo Produccion Tarde</v>
          </cell>
          <cell r="M816" t="str">
            <v xml:space="preserve">Planta 1                                          </v>
          </cell>
          <cell r="N816" t="str">
            <v xml:space="preserve">Planta 1                                          </v>
          </cell>
          <cell r="O816">
            <v>764</v>
          </cell>
          <cell r="P816" t="str">
            <v xml:space="preserve">REGIS                                             </v>
          </cell>
          <cell r="Q816" t="str">
            <v xml:space="preserve">9160-AA U EXTERIOR                                </v>
          </cell>
          <cell r="S816" t="str">
            <v xml:space="preserve">MOD       </v>
          </cell>
        </row>
        <row r="817">
          <cell r="A817" t="str">
            <v>NS2824</v>
          </cell>
          <cell r="B817" t="str">
            <v>17/02/2012</v>
          </cell>
          <cell r="D817" t="str">
            <v>ROJAS, ANTONIO FRANCO NICOLAS</v>
          </cell>
          <cell r="F817" t="str">
            <v>NS</v>
          </cell>
          <cell r="G817">
            <v>2824</v>
          </cell>
          <cell r="I817">
            <v>540</v>
          </cell>
          <cell r="J817">
            <v>555</v>
          </cell>
          <cell r="K817" t="str">
            <v>***Nuevo Produccion Tarde</v>
          </cell>
          <cell r="M817" t="str">
            <v xml:space="preserve">Planta 1                                          </v>
          </cell>
          <cell r="N817" t="str">
            <v xml:space="preserve">General                                           </v>
          </cell>
          <cell r="O817">
            <v>148</v>
          </cell>
          <cell r="P817" t="str">
            <v xml:space="preserve">(2) Horas Lic sin goce HT                         </v>
          </cell>
          <cell r="Q817" t="str">
            <v xml:space="preserve">9160-AA U EXTERIOR                                </v>
          </cell>
          <cell r="R817" t="str">
            <v>AIRE-UNID.EXTERIOR TARDE</v>
          </cell>
          <cell r="S817" t="str">
            <v xml:space="preserve">MOD       </v>
          </cell>
        </row>
        <row r="818">
          <cell r="A818" t="str">
            <v>NS2824</v>
          </cell>
          <cell r="B818" t="str">
            <v>17/02/2012</v>
          </cell>
          <cell r="D818" t="str">
            <v>ROJAS, ANTONIO FRANCO NICOLAS</v>
          </cell>
          <cell r="F818" t="str">
            <v>NS</v>
          </cell>
          <cell r="G818">
            <v>2824</v>
          </cell>
          <cell r="I818">
            <v>540</v>
          </cell>
          <cell r="J818">
            <v>555</v>
          </cell>
          <cell r="K818" t="str">
            <v>***Nuevo Produccion Tarde</v>
          </cell>
          <cell r="M818" t="str">
            <v xml:space="preserve">Planta 1                                          </v>
          </cell>
          <cell r="N818" t="str">
            <v xml:space="preserve">Planta 1                                          </v>
          </cell>
          <cell r="O818">
            <v>814</v>
          </cell>
          <cell r="P818" t="str">
            <v xml:space="preserve">REGIS                                             </v>
          </cell>
          <cell r="Q818" t="str">
            <v xml:space="preserve">9160-AA U EXTERIOR                                </v>
          </cell>
          <cell r="R818" t="str">
            <v>AIRE-UNID.EXTERIOR TARDE</v>
          </cell>
          <cell r="S818" t="str">
            <v xml:space="preserve">MOD       </v>
          </cell>
        </row>
        <row r="819">
          <cell r="A819" t="str">
            <v>NS2826</v>
          </cell>
          <cell r="B819" t="str">
            <v>17/02/2012</v>
          </cell>
          <cell r="D819" t="str">
            <v>SEVERINO, CESAR GABRIEL</v>
          </cell>
          <cell r="F819" t="str">
            <v>NS</v>
          </cell>
          <cell r="G819">
            <v>2826</v>
          </cell>
          <cell r="I819">
            <v>540</v>
          </cell>
          <cell r="J819">
            <v>554</v>
          </cell>
          <cell r="K819" t="str">
            <v>***Nuevo Produccion Tarde</v>
          </cell>
          <cell r="M819" t="str">
            <v xml:space="preserve">Planta 1                                          </v>
          </cell>
          <cell r="N819" t="str">
            <v xml:space="preserve">General                                           </v>
          </cell>
          <cell r="O819">
            <v>146</v>
          </cell>
          <cell r="P819" t="str">
            <v xml:space="preserve">(2) Horas Lic sin goce HT                         </v>
          </cell>
          <cell r="Q819" t="str">
            <v xml:space="preserve">9160-AA U EXTERIOR                                </v>
          </cell>
          <cell r="R819" t="str">
            <v>AIRE-UNID.EXTERIOR TARDE</v>
          </cell>
          <cell r="S819" t="str">
            <v xml:space="preserve">MOD       </v>
          </cell>
        </row>
        <row r="820">
          <cell r="A820" t="str">
            <v>NS2826</v>
          </cell>
          <cell r="B820" t="str">
            <v>17/02/2012</v>
          </cell>
          <cell r="D820" t="str">
            <v>SEVERINO, CESAR GABRIEL</v>
          </cell>
          <cell r="F820" t="str">
            <v>NS</v>
          </cell>
          <cell r="G820">
            <v>2826</v>
          </cell>
          <cell r="I820">
            <v>540</v>
          </cell>
          <cell r="J820">
            <v>554</v>
          </cell>
          <cell r="K820" t="str">
            <v>***Nuevo Produccion Tarde</v>
          </cell>
          <cell r="M820" t="str">
            <v xml:space="preserve">Planta 1                                          </v>
          </cell>
          <cell r="N820" t="str">
            <v xml:space="preserve">Planta 1                                          </v>
          </cell>
          <cell r="O820">
            <v>408</v>
          </cell>
          <cell r="P820" t="str">
            <v xml:space="preserve">REGIS                                             </v>
          </cell>
          <cell r="Q820" t="str">
            <v xml:space="preserve">9160-AA U EXTERIOR                                </v>
          </cell>
          <cell r="R820" t="str">
            <v>AIRE-UNID.EXTERIOR TARDE</v>
          </cell>
          <cell r="S820" t="str">
            <v xml:space="preserve">MOD       </v>
          </cell>
        </row>
        <row r="821">
          <cell r="A821" t="str">
            <v>NS2827</v>
          </cell>
          <cell r="B821" t="str">
            <v>17/02/2012</v>
          </cell>
          <cell r="D821" t="str">
            <v>SORIA, JUAN JOSE</v>
          </cell>
          <cell r="F821" t="str">
            <v>NS</v>
          </cell>
          <cell r="G821">
            <v>2827</v>
          </cell>
          <cell r="I821">
            <v>540</v>
          </cell>
          <cell r="J821">
            <v>554</v>
          </cell>
          <cell r="K821" t="str">
            <v>***Nuevo Produccion Tarde</v>
          </cell>
          <cell r="M821" t="str">
            <v xml:space="preserve">Planta 1                                          </v>
          </cell>
          <cell r="N821" t="str">
            <v xml:space="preserve">General                                           </v>
          </cell>
          <cell r="O821">
            <v>145</v>
          </cell>
          <cell r="P821" t="str">
            <v xml:space="preserve">(2) Horas Lic sin goce HT                         </v>
          </cell>
          <cell r="Q821" t="str">
            <v xml:space="preserve">9160-AA U EXTERIOR                                </v>
          </cell>
          <cell r="R821" t="str">
            <v>AIRE-UNID.EXTERIOR TARDE</v>
          </cell>
          <cell r="S821" t="str">
            <v xml:space="preserve">MOD       </v>
          </cell>
        </row>
        <row r="822">
          <cell r="A822" t="str">
            <v>NS2827</v>
          </cell>
          <cell r="B822" t="str">
            <v>17/02/2012</v>
          </cell>
          <cell r="D822" t="str">
            <v>SORIA, JUAN JOSE</v>
          </cell>
          <cell r="F822" t="str">
            <v>NS</v>
          </cell>
          <cell r="G822">
            <v>2827</v>
          </cell>
          <cell r="I822">
            <v>540</v>
          </cell>
          <cell r="J822">
            <v>554</v>
          </cell>
          <cell r="K822" t="str">
            <v>***Nuevo Produccion Tarde</v>
          </cell>
          <cell r="M822" t="str">
            <v xml:space="preserve">Planta 1                                          </v>
          </cell>
          <cell r="N822" t="str">
            <v xml:space="preserve">Planta 1                                          </v>
          </cell>
          <cell r="O822">
            <v>409</v>
          </cell>
          <cell r="P822" t="str">
            <v xml:space="preserve">REGIS                                             </v>
          </cell>
          <cell r="Q822" t="str">
            <v xml:space="preserve">9160-AA U EXTERIOR                                </v>
          </cell>
          <cell r="R822" t="str">
            <v>AIRE-UNID.EXTERIOR TARDE</v>
          </cell>
          <cell r="S822" t="str">
            <v xml:space="preserve">MOD       </v>
          </cell>
        </row>
        <row r="823">
          <cell r="A823" t="str">
            <v>NS2829</v>
          </cell>
          <cell r="B823" t="str">
            <v>17/02/2012</v>
          </cell>
          <cell r="D823" t="str">
            <v>VEGA, SERGIO MARTIN</v>
          </cell>
          <cell r="F823" t="str">
            <v>NS</v>
          </cell>
          <cell r="G823">
            <v>2829</v>
          </cell>
          <cell r="I823">
            <v>0</v>
          </cell>
          <cell r="J823">
            <v>373</v>
          </cell>
          <cell r="K823" t="str">
            <v>***Nuevo Do Ju 21hs a 6hs DOMINGO</v>
          </cell>
          <cell r="M823" t="str">
            <v xml:space="preserve">Planta 1                                          </v>
          </cell>
          <cell r="N823" t="str">
            <v xml:space="preserve">Planta 1                                          </v>
          </cell>
          <cell r="O823">
            <v>373</v>
          </cell>
          <cell r="P823" t="str">
            <v xml:space="preserve">REGIS                                             </v>
          </cell>
          <cell r="S823" t="str">
            <v xml:space="preserve">MOI       </v>
          </cell>
        </row>
        <row r="824">
          <cell r="A824" t="str">
            <v>NS2830</v>
          </cell>
          <cell r="B824" t="str">
            <v>17/02/2012</v>
          </cell>
          <cell r="D824" t="str">
            <v>VILDOZA, MIGUEL OSCAR</v>
          </cell>
          <cell r="F824" t="str">
            <v>NS</v>
          </cell>
          <cell r="G824">
            <v>2830</v>
          </cell>
          <cell r="I824">
            <v>540</v>
          </cell>
          <cell r="J824">
            <v>559</v>
          </cell>
          <cell r="K824" t="str">
            <v>***Nuevo Produccion Tarde</v>
          </cell>
          <cell r="M824" t="str">
            <v xml:space="preserve">Planta 1                                          </v>
          </cell>
          <cell r="N824" t="str">
            <v xml:space="preserve">Planta 1                                          </v>
          </cell>
          <cell r="O824">
            <v>559</v>
          </cell>
          <cell r="P824" t="str">
            <v xml:space="preserve">REGIS                                             </v>
          </cell>
          <cell r="Q824" t="str">
            <v xml:space="preserve">9159-AA U  INTERIOR                               </v>
          </cell>
          <cell r="R824" t="str">
            <v>AIRE-UNID.INTERIOR TARDE</v>
          </cell>
          <cell r="S824" t="str">
            <v xml:space="preserve">MOD       </v>
          </cell>
        </row>
        <row r="825">
          <cell r="A825" t="str">
            <v>NS2831</v>
          </cell>
          <cell r="B825" t="str">
            <v>17/02/2012</v>
          </cell>
          <cell r="D825" t="str">
            <v>VILLCAZANA, ROBERTO</v>
          </cell>
          <cell r="F825" t="str">
            <v>NS</v>
          </cell>
          <cell r="G825">
            <v>2831</v>
          </cell>
          <cell r="I825">
            <v>540</v>
          </cell>
          <cell r="J825">
            <v>565</v>
          </cell>
          <cell r="K825" t="str">
            <v>***Nuevo Produccion Tarde</v>
          </cell>
          <cell r="M825" t="str">
            <v xml:space="preserve">Planta 1                                          </v>
          </cell>
          <cell r="N825" t="str">
            <v xml:space="preserve">Planta 1                                          </v>
          </cell>
          <cell r="O825">
            <v>565</v>
          </cell>
          <cell r="P825" t="str">
            <v xml:space="preserve">REGIS                                             </v>
          </cell>
          <cell r="Q825" t="str">
            <v xml:space="preserve">9163-AA SOLDADURA Y DOBLADORA                     </v>
          </cell>
          <cell r="R825" t="str">
            <v>AIRE-SOLD.SUB.LINEA TARDE</v>
          </cell>
          <cell r="S825" t="str">
            <v xml:space="preserve">MOD       </v>
          </cell>
        </row>
        <row r="826">
          <cell r="A826" t="str">
            <v>NS2832</v>
          </cell>
          <cell r="B826" t="str">
            <v>17/02/2012</v>
          </cell>
          <cell r="D826" t="str">
            <v>ZERRIZUELA, GONZALO JAVIER</v>
          </cell>
          <cell r="F826" t="str">
            <v>NS</v>
          </cell>
          <cell r="G826">
            <v>2832</v>
          </cell>
          <cell r="I826">
            <v>540</v>
          </cell>
          <cell r="J826">
            <v>561</v>
          </cell>
          <cell r="K826" t="str">
            <v>***Nuevo Produccion Tarde</v>
          </cell>
          <cell r="M826" t="str">
            <v xml:space="preserve">Planta 1                                          </v>
          </cell>
          <cell r="N826" t="str">
            <v xml:space="preserve">Planta 1                                          </v>
          </cell>
          <cell r="O826">
            <v>561</v>
          </cell>
          <cell r="P826" t="str">
            <v xml:space="preserve">REGIS                                             </v>
          </cell>
          <cell r="Q826" t="str">
            <v xml:space="preserve">9159-AA U  INTERIOR                               </v>
          </cell>
          <cell r="R826" t="str">
            <v>AIRE-UNID.INTERIOR TARDE</v>
          </cell>
          <cell r="S826" t="str">
            <v xml:space="preserve">MOD       </v>
          </cell>
        </row>
        <row r="827">
          <cell r="A827" t="str">
            <v>NS2833</v>
          </cell>
          <cell r="B827" t="str">
            <v>17/02/2012</v>
          </cell>
          <cell r="D827" t="str">
            <v>CABRERA, WALTER FABIAN</v>
          </cell>
          <cell r="F827" t="str">
            <v>NS</v>
          </cell>
          <cell r="G827">
            <v>2833</v>
          </cell>
          <cell r="I827">
            <v>540</v>
          </cell>
          <cell r="J827">
            <v>592</v>
          </cell>
          <cell r="K827" t="str">
            <v>***Nuevo Produccion Tarde</v>
          </cell>
          <cell r="M827" t="str">
            <v xml:space="preserve">Planta 1                                          </v>
          </cell>
          <cell r="N827" t="str">
            <v xml:space="preserve">General                                           </v>
          </cell>
          <cell r="O827">
            <v>146</v>
          </cell>
          <cell r="P827" t="str">
            <v xml:space="preserve">(2) Horas Lic sin goce HT                         </v>
          </cell>
          <cell r="Q827" t="str">
            <v xml:space="preserve">9160-AA U EXTERIOR                                </v>
          </cell>
          <cell r="R827" t="str">
            <v>AIRE-UNID.EXTERIOR TARDE</v>
          </cell>
          <cell r="S827" t="str">
            <v xml:space="preserve">MOD       </v>
          </cell>
        </row>
        <row r="828">
          <cell r="A828" t="str">
            <v>NS2833</v>
          </cell>
          <cell r="B828" t="str">
            <v>17/02/2012</v>
          </cell>
          <cell r="D828" t="str">
            <v>CABRERA, WALTER FABIAN</v>
          </cell>
          <cell r="F828" t="str">
            <v>NS</v>
          </cell>
          <cell r="G828">
            <v>2833</v>
          </cell>
          <cell r="I828">
            <v>540</v>
          </cell>
          <cell r="J828">
            <v>592</v>
          </cell>
          <cell r="K828" t="str">
            <v>***Nuevo Produccion Tarde</v>
          </cell>
          <cell r="M828" t="str">
            <v xml:space="preserve">Planta 1                                          </v>
          </cell>
          <cell r="N828" t="str">
            <v xml:space="preserve">Planta 1                                          </v>
          </cell>
          <cell r="O828">
            <v>892</v>
          </cell>
          <cell r="P828" t="str">
            <v xml:space="preserve">REGIS                                             </v>
          </cell>
          <cell r="Q828" t="str">
            <v xml:space="preserve">9160-AA U EXTERIOR                                </v>
          </cell>
          <cell r="R828" t="str">
            <v>AIRE-UNID.EXTERIOR TARDE</v>
          </cell>
          <cell r="S828" t="str">
            <v xml:space="preserve">MOD       </v>
          </cell>
        </row>
        <row r="829">
          <cell r="A829" t="str">
            <v>NS2834</v>
          </cell>
          <cell r="B829" t="str">
            <v>17/02/2012</v>
          </cell>
          <cell r="D829" t="str">
            <v>PIAGGIO, ADRIAN JAVIER</v>
          </cell>
          <cell r="F829" t="str">
            <v>NS</v>
          </cell>
          <cell r="G829">
            <v>2834</v>
          </cell>
          <cell r="I829">
            <v>540</v>
          </cell>
          <cell r="J829">
            <v>768</v>
          </cell>
          <cell r="K829" t="str">
            <v>***Nuevo Produccion Tarde</v>
          </cell>
          <cell r="M829" t="str">
            <v xml:space="preserve">Planta 1                                          </v>
          </cell>
          <cell r="N829" t="str">
            <v xml:space="preserve">Planta 1                                          </v>
          </cell>
          <cell r="O829">
            <v>768</v>
          </cell>
          <cell r="P829" t="str">
            <v xml:space="preserve">REGIS                                             </v>
          </cell>
          <cell r="Q829" t="str">
            <v xml:space="preserve">9161-AA  INS Y  COMPL                             </v>
          </cell>
          <cell r="R829" t="str">
            <v>AIRE-INS.ML TARDE</v>
          </cell>
          <cell r="S829" t="str">
            <v xml:space="preserve">MOD       </v>
          </cell>
        </row>
        <row r="830">
          <cell r="A830" t="str">
            <v>NS2835</v>
          </cell>
          <cell r="B830" t="str">
            <v>17/02/2012</v>
          </cell>
          <cell r="D830" t="str">
            <v>SANCHEZ, RICARDO RAMON</v>
          </cell>
          <cell r="F830" t="str">
            <v>NS</v>
          </cell>
          <cell r="G830">
            <v>2835</v>
          </cell>
          <cell r="I830">
            <v>540</v>
          </cell>
          <cell r="J830">
            <v>567</v>
          </cell>
          <cell r="K830" t="str">
            <v>***Nuevo Produccion Tarde</v>
          </cell>
          <cell r="M830" t="str">
            <v xml:space="preserve">Planta 1                                          </v>
          </cell>
          <cell r="N830" t="str">
            <v xml:space="preserve">General                                           </v>
          </cell>
          <cell r="O830">
            <v>148</v>
          </cell>
          <cell r="P830" t="str">
            <v xml:space="preserve">(2) Horas Lic sin goce HT                         </v>
          </cell>
          <cell r="Q830" t="str">
            <v xml:space="preserve">9160-AA U EXTERIOR                                </v>
          </cell>
          <cell r="R830" t="str">
            <v>AIRE-UNID.EXTERIOR TARDE</v>
          </cell>
          <cell r="S830" t="str">
            <v xml:space="preserve">MOD       </v>
          </cell>
        </row>
        <row r="831">
          <cell r="A831" t="str">
            <v>NS2835</v>
          </cell>
          <cell r="B831" t="str">
            <v>17/02/2012</v>
          </cell>
          <cell r="D831" t="str">
            <v>SANCHEZ, RICARDO RAMON</v>
          </cell>
          <cell r="F831" t="str">
            <v>NS</v>
          </cell>
          <cell r="G831">
            <v>2835</v>
          </cell>
          <cell r="I831">
            <v>540</v>
          </cell>
          <cell r="J831">
            <v>567</v>
          </cell>
          <cell r="K831" t="str">
            <v>***Nuevo Produccion Tarde</v>
          </cell>
          <cell r="M831" t="str">
            <v xml:space="preserve">Planta 1                                          </v>
          </cell>
          <cell r="N831" t="str">
            <v xml:space="preserve">Planta 1                                          </v>
          </cell>
          <cell r="O831">
            <v>419</v>
          </cell>
          <cell r="P831" t="str">
            <v xml:space="preserve">REGIS                                             </v>
          </cell>
          <cell r="Q831" t="str">
            <v xml:space="preserve">9160-AA U EXTERIOR                                </v>
          </cell>
          <cell r="R831" t="str">
            <v>AIRE-UNID.EXTERIOR TARDE</v>
          </cell>
          <cell r="S831" t="str">
            <v xml:space="preserve">MOD       </v>
          </cell>
        </row>
        <row r="832">
          <cell r="A832" t="str">
            <v>NS2836</v>
          </cell>
          <cell r="B832" t="str">
            <v>17/02/2012</v>
          </cell>
          <cell r="D832" t="str">
            <v>MANNELLA, ALEJANDRO GABRIEL ESTEBAN</v>
          </cell>
          <cell r="F832" t="str">
            <v>NS</v>
          </cell>
          <cell r="G832">
            <v>2836</v>
          </cell>
          <cell r="I832">
            <v>540</v>
          </cell>
          <cell r="J832">
            <v>564</v>
          </cell>
          <cell r="K832" t="str">
            <v>***Nuevo Produccion Tarde</v>
          </cell>
          <cell r="M832" t="str">
            <v xml:space="preserve">Planta 1                                          </v>
          </cell>
          <cell r="N832" t="str">
            <v xml:space="preserve">Planta 1                                          </v>
          </cell>
          <cell r="O832">
            <v>564</v>
          </cell>
          <cell r="P832" t="str">
            <v xml:space="preserve">REGIS                                             </v>
          </cell>
          <cell r="Q832" t="str">
            <v xml:space="preserve">9163-AA SOLDADURA Y DOBLADORA                     </v>
          </cell>
          <cell r="R832" t="str">
            <v>AIRE-SOLDADURA TARDE</v>
          </cell>
          <cell r="S832" t="str">
            <v xml:space="preserve">MOD       </v>
          </cell>
        </row>
        <row r="833">
          <cell r="A833" t="str">
            <v>NS2837</v>
          </cell>
          <cell r="B833" t="str">
            <v>17/02/2012</v>
          </cell>
          <cell r="D833" t="str">
            <v>CONTRERAS, VARGAS EDGARDO FABIO</v>
          </cell>
          <cell r="F833" t="str">
            <v>NS</v>
          </cell>
          <cell r="G833">
            <v>2837</v>
          </cell>
          <cell r="I833">
            <v>540</v>
          </cell>
          <cell r="J833">
            <v>565</v>
          </cell>
          <cell r="K833" t="str">
            <v>***Nuevo Produccion Tarde</v>
          </cell>
          <cell r="M833" t="str">
            <v xml:space="preserve">Planta 1                                          </v>
          </cell>
          <cell r="N833" t="str">
            <v xml:space="preserve">General                                           </v>
          </cell>
          <cell r="O833">
            <v>146</v>
          </cell>
          <cell r="P833" t="str">
            <v xml:space="preserve">(2) Horas Lic sin goce HT                         </v>
          </cell>
          <cell r="Q833" t="str">
            <v xml:space="preserve">9160-AA U EXTERIOR                                </v>
          </cell>
          <cell r="R833" t="str">
            <v>AIRE-UNID.EXTERIOR TARDE</v>
          </cell>
          <cell r="S833" t="str">
            <v xml:space="preserve">MOD       </v>
          </cell>
        </row>
        <row r="834">
          <cell r="A834" t="str">
            <v>NS2837</v>
          </cell>
          <cell r="B834" t="str">
            <v>17/02/2012</v>
          </cell>
          <cell r="D834" t="str">
            <v>CONTRERAS, VARGAS EDGARDO FABIO</v>
          </cell>
          <cell r="F834" t="str">
            <v>NS</v>
          </cell>
          <cell r="G834">
            <v>2837</v>
          </cell>
          <cell r="I834">
            <v>540</v>
          </cell>
          <cell r="J834">
            <v>565</v>
          </cell>
          <cell r="K834" t="str">
            <v>***Nuevo Produccion Tarde</v>
          </cell>
          <cell r="M834" t="str">
            <v xml:space="preserve">Planta 1                                          </v>
          </cell>
          <cell r="N834" t="str">
            <v xml:space="preserve">Planta 1                                          </v>
          </cell>
          <cell r="O834">
            <v>419</v>
          </cell>
          <cell r="P834" t="str">
            <v xml:space="preserve">REGIS                                             </v>
          </cell>
          <cell r="Q834" t="str">
            <v xml:space="preserve">9160-AA U EXTERIOR                                </v>
          </cell>
          <cell r="R834" t="str">
            <v>AIRE-UNID.EXTERIOR TARDE</v>
          </cell>
          <cell r="S834" t="str">
            <v xml:space="preserve">MOD       </v>
          </cell>
        </row>
        <row r="835">
          <cell r="A835" t="str">
            <v>NS2838</v>
          </cell>
          <cell r="B835" t="str">
            <v>17/02/2012</v>
          </cell>
          <cell r="D835" t="str">
            <v>GONZALEZ, EMILIO EMANUEL</v>
          </cell>
          <cell r="F835" t="str">
            <v>NS</v>
          </cell>
          <cell r="G835">
            <v>2838</v>
          </cell>
          <cell r="I835">
            <v>540</v>
          </cell>
          <cell r="J835">
            <v>544</v>
          </cell>
          <cell r="K835" t="str">
            <v>***Nuevo Produccion Tarde</v>
          </cell>
          <cell r="M835" t="str">
            <v xml:space="preserve">Planta 1                                          </v>
          </cell>
          <cell r="N835" t="str">
            <v xml:space="preserve">Planta 1                                          </v>
          </cell>
          <cell r="O835">
            <v>544</v>
          </cell>
          <cell r="P835" t="str">
            <v xml:space="preserve">REGIS                                             </v>
          </cell>
          <cell r="Q835" t="str">
            <v xml:space="preserve">9160-AA U EXTERIOR                                </v>
          </cell>
          <cell r="S835" t="str">
            <v xml:space="preserve">MOD       </v>
          </cell>
        </row>
        <row r="836">
          <cell r="A836" t="str">
            <v>NS2844</v>
          </cell>
          <cell r="B836" t="str">
            <v>17/02/2012</v>
          </cell>
          <cell r="D836" t="str">
            <v>CASTRO, GERARDO JAVIER</v>
          </cell>
          <cell r="F836" t="str">
            <v>NS</v>
          </cell>
          <cell r="G836">
            <v>2844</v>
          </cell>
          <cell r="I836">
            <v>540</v>
          </cell>
          <cell r="J836">
            <v>546</v>
          </cell>
          <cell r="K836" t="str">
            <v>***Nuevo Produccion Tarde</v>
          </cell>
          <cell r="M836" t="str">
            <v xml:space="preserve">Planta 1                                          </v>
          </cell>
          <cell r="N836" t="str">
            <v xml:space="preserve">General                                           </v>
          </cell>
          <cell r="O836">
            <v>149</v>
          </cell>
          <cell r="P836" t="str">
            <v xml:space="preserve">(2) Horas Lic sin goce HT                         </v>
          </cell>
          <cell r="Q836" t="str">
            <v xml:space="preserve">9160-AA U EXTERIOR                                </v>
          </cell>
          <cell r="S836" t="str">
            <v xml:space="preserve">MOD       </v>
          </cell>
        </row>
        <row r="837">
          <cell r="A837" t="str">
            <v>NS2844</v>
          </cell>
          <cell r="B837" t="str">
            <v>17/02/2012</v>
          </cell>
          <cell r="D837" t="str">
            <v>CASTRO, GERARDO JAVIER</v>
          </cell>
          <cell r="F837" t="str">
            <v>NS</v>
          </cell>
          <cell r="G837">
            <v>2844</v>
          </cell>
          <cell r="I837">
            <v>540</v>
          </cell>
          <cell r="J837">
            <v>546</v>
          </cell>
          <cell r="K837" t="str">
            <v>***Nuevo Produccion Tarde</v>
          </cell>
          <cell r="M837" t="str">
            <v xml:space="preserve">Planta 1                                          </v>
          </cell>
          <cell r="N837" t="str">
            <v xml:space="preserve">Planta 1                                          </v>
          </cell>
          <cell r="O837">
            <v>397</v>
          </cell>
          <cell r="P837" t="str">
            <v xml:space="preserve">REGIS                                             </v>
          </cell>
          <cell r="Q837" t="str">
            <v xml:space="preserve">9160-AA U EXTERIOR                                </v>
          </cell>
          <cell r="S837" t="str">
            <v xml:space="preserve">MOD       </v>
          </cell>
        </row>
        <row r="838">
          <cell r="A838" t="str">
            <v>NS2857</v>
          </cell>
          <cell r="B838" t="str">
            <v>17/02/2012</v>
          </cell>
          <cell r="D838" t="str">
            <v>LOPEZ, MAURICIO ABEL</v>
          </cell>
          <cell r="F838" t="str">
            <v>NS</v>
          </cell>
          <cell r="G838">
            <v>2857</v>
          </cell>
          <cell r="I838">
            <v>540</v>
          </cell>
          <cell r="J838">
            <v>548</v>
          </cell>
          <cell r="K838" t="str">
            <v>***Nuevo Produccion Tarde</v>
          </cell>
          <cell r="M838" t="str">
            <v xml:space="preserve">Planta 1                                          </v>
          </cell>
          <cell r="N838" t="str">
            <v xml:space="preserve">General                                           </v>
          </cell>
          <cell r="O838">
            <v>150</v>
          </cell>
          <cell r="P838" t="str">
            <v xml:space="preserve">(2) Horas Lic sin goce HT                         </v>
          </cell>
          <cell r="Q838" t="str">
            <v xml:space="preserve">9160-AA U EXTERIOR                                </v>
          </cell>
          <cell r="R838" t="str">
            <v>AIRE-UNID.EXTERIOR TARDE</v>
          </cell>
          <cell r="S838" t="str">
            <v xml:space="preserve">MOD       </v>
          </cell>
        </row>
        <row r="839">
          <cell r="A839" t="str">
            <v>NS2857</v>
          </cell>
          <cell r="B839" t="str">
            <v>17/02/2012</v>
          </cell>
          <cell r="D839" t="str">
            <v>LOPEZ, MAURICIO ABEL</v>
          </cell>
          <cell r="F839" t="str">
            <v>NS</v>
          </cell>
          <cell r="G839">
            <v>2857</v>
          </cell>
          <cell r="I839">
            <v>540</v>
          </cell>
          <cell r="J839">
            <v>548</v>
          </cell>
          <cell r="K839" t="str">
            <v>***Nuevo Produccion Tarde</v>
          </cell>
          <cell r="M839" t="str">
            <v xml:space="preserve">Planta 1                                          </v>
          </cell>
          <cell r="N839" t="str">
            <v xml:space="preserve">Planta 1                                          </v>
          </cell>
          <cell r="O839">
            <v>398</v>
          </cell>
          <cell r="P839" t="str">
            <v xml:space="preserve">REGIS                                             </v>
          </cell>
          <cell r="Q839" t="str">
            <v xml:space="preserve">9160-AA U EXTERIOR                                </v>
          </cell>
          <cell r="R839" t="str">
            <v>AIRE-UNID.EXTERIOR TARDE</v>
          </cell>
          <cell r="S839" t="str">
            <v xml:space="preserve">MOD       </v>
          </cell>
        </row>
        <row r="840">
          <cell r="A840" t="str">
            <v>NS2859</v>
          </cell>
          <cell r="B840" t="str">
            <v>17/02/2012</v>
          </cell>
          <cell r="D840" t="str">
            <v>ALLAMAN, SEBASTIAN NICOLAS</v>
          </cell>
          <cell r="F840" t="str">
            <v>NS</v>
          </cell>
          <cell r="G840">
            <v>2859</v>
          </cell>
          <cell r="I840">
            <v>540</v>
          </cell>
          <cell r="J840">
            <v>540</v>
          </cell>
          <cell r="K840" t="str">
            <v>***Nuevo Produccion Tarde</v>
          </cell>
          <cell r="M840" t="str">
            <v xml:space="preserve">Planta 1                                          </v>
          </cell>
          <cell r="N840" t="str">
            <v xml:space="preserve">General                                           </v>
          </cell>
          <cell r="O840">
            <v>1200</v>
          </cell>
          <cell r="P840" t="str">
            <v xml:space="preserve">(3) Casamiento HT                                 </v>
          </cell>
          <cell r="Q840" t="str">
            <v xml:space="preserve">9159-AA U  INTERIOR                               </v>
          </cell>
          <cell r="S840" t="str">
            <v xml:space="preserve">MOD       </v>
          </cell>
        </row>
        <row r="841">
          <cell r="A841" t="str">
            <v>NS2861</v>
          </cell>
          <cell r="B841" t="str">
            <v>17/02/2012</v>
          </cell>
          <cell r="D841" t="str">
            <v>LUGO, GASTON ALEJANDRO</v>
          </cell>
          <cell r="F841" t="str">
            <v>NS</v>
          </cell>
          <cell r="G841">
            <v>2861</v>
          </cell>
          <cell r="I841">
            <v>540</v>
          </cell>
          <cell r="J841">
            <v>723</v>
          </cell>
          <cell r="K841" t="str">
            <v>Producción Mañana</v>
          </cell>
          <cell r="M841" t="str">
            <v xml:space="preserve">Planta 1                                          </v>
          </cell>
          <cell r="N841" t="str">
            <v xml:space="preserve">Planta 1                                          </v>
          </cell>
          <cell r="O841">
            <v>723</v>
          </cell>
          <cell r="P841" t="str">
            <v xml:space="preserve">REGIS                                             </v>
          </cell>
          <cell r="S841" t="str">
            <v xml:space="preserve">MOI       </v>
          </cell>
        </row>
        <row r="842">
          <cell r="A842" t="str">
            <v>NS2862</v>
          </cell>
          <cell r="B842" t="str">
            <v>17/02/2012</v>
          </cell>
          <cell r="D842" t="str">
            <v>BEBER, MARIANO ALEJANDRO</v>
          </cell>
          <cell r="F842" t="str">
            <v>NS</v>
          </cell>
          <cell r="G842">
            <v>2862</v>
          </cell>
          <cell r="I842">
            <v>540</v>
          </cell>
          <cell r="J842">
            <v>666</v>
          </cell>
          <cell r="K842" t="str">
            <v>Producción de 14 a 23</v>
          </cell>
          <cell r="M842" t="str">
            <v xml:space="preserve">Planta 1                                          </v>
          </cell>
          <cell r="N842" t="str">
            <v xml:space="preserve">Planta 1                                          </v>
          </cell>
          <cell r="O842">
            <v>666</v>
          </cell>
          <cell r="P842" t="str">
            <v xml:space="preserve">REGIS                                             </v>
          </cell>
          <cell r="Q842" t="str">
            <v xml:space="preserve">9163-AA SOLDADURA Y DOBLADORA                     </v>
          </cell>
          <cell r="S842" t="str">
            <v xml:space="preserve">MOD       </v>
          </cell>
        </row>
        <row r="843">
          <cell r="A843" t="str">
            <v>NS2863</v>
          </cell>
          <cell r="B843" t="str">
            <v>17/02/2012</v>
          </cell>
          <cell r="D843" t="str">
            <v>CACIORGNA, RENZO FEDERICO</v>
          </cell>
          <cell r="F843" t="str">
            <v>NS</v>
          </cell>
          <cell r="G843">
            <v>2863</v>
          </cell>
          <cell r="I843">
            <v>540</v>
          </cell>
          <cell r="J843">
            <v>554</v>
          </cell>
          <cell r="K843" t="str">
            <v>Producción Mañana</v>
          </cell>
          <cell r="M843" t="str">
            <v xml:space="preserve">Planta 1                                          </v>
          </cell>
          <cell r="N843" t="str">
            <v xml:space="preserve">Planta 1                                          </v>
          </cell>
          <cell r="O843">
            <v>554</v>
          </cell>
          <cell r="P843" t="str">
            <v xml:space="preserve">REGIS                                             </v>
          </cell>
          <cell r="Q843" t="str">
            <v xml:space="preserve">9159-AA U  INTERIOR                               </v>
          </cell>
          <cell r="R843" t="str">
            <v>AIRE-UNID.INTERIOR</v>
          </cell>
          <cell r="S843" t="str">
            <v xml:space="preserve">MOD       </v>
          </cell>
        </row>
        <row r="844">
          <cell r="A844" t="str">
            <v>NS2864</v>
          </cell>
          <cell r="B844" t="str">
            <v>17/02/2012</v>
          </cell>
          <cell r="D844" t="str">
            <v>RIOS, BRAIAN MARSHON</v>
          </cell>
          <cell r="F844" t="str">
            <v>NS</v>
          </cell>
          <cell r="G844">
            <v>2864</v>
          </cell>
          <cell r="I844">
            <v>540</v>
          </cell>
          <cell r="J844">
            <v>541</v>
          </cell>
          <cell r="K844" t="str">
            <v>Producción Mañana</v>
          </cell>
          <cell r="M844" t="str">
            <v xml:space="preserve">Planta 1                                          </v>
          </cell>
          <cell r="N844" t="str">
            <v xml:space="preserve">General                                           </v>
          </cell>
          <cell r="O844">
            <v>1</v>
          </cell>
          <cell r="P844" t="str">
            <v xml:space="preserve">(2) Horas Llegada Tarde HT                        </v>
          </cell>
          <cell r="Q844" t="str">
            <v xml:space="preserve">9160-AA U EXTERIOR                                </v>
          </cell>
          <cell r="R844" t="str">
            <v>AIRE-UNID.EXTERIOR</v>
          </cell>
          <cell r="S844" t="str">
            <v xml:space="preserve">MOD       </v>
          </cell>
        </row>
        <row r="845">
          <cell r="A845" t="str">
            <v>NS2864</v>
          </cell>
          <cell r="B845" t="str">
            <v>17/02/2012</v>
          </cell>
          <cell r="D845" t="str">
            <v>RIOS, BRAIAN MARSHON</v>
          </cell>
          <cell r="F845" t="str">
            <v>NS</v>
          </cell>
          <cell r="G845">
            <v>2864</v>
          </cell>
          <cell r="I845">
            <v>540</v>
          </cell>
          <cell r="J845">
            <v>541</v>
          </cell>
          <cell r="K845" t="str">
            <v>Producción Mañana</v>
          </cell>
          <cell r="M845" t="str">
            <v xml:space="preserve">Planta 1                                          </v>
          </cell>
          <cell r="N845" t="str">
            <v xml:space="preserve">Planta 1                                          </v>
          </cell>
          <cell r="O845">
            <v>540</v>
          </cell>
          <cell r="P845" t="str">
            <v xml:space="preserve">REGIS                                             </v>
          </cell>
          <cell r="Q845" t="str">
            <v xml:space="preserve">9160-AA U EXTERIOR                                </v>
          </cell>
          <cell r="R845" t="str">
            <v>AIRE-UNID.EXTERIOR</v>
          </cell>
          <cell r="S845" t="str">
            <v xml:space="preserve">MOD       </v>
          </cell>
        </row>
        <row r="846">
          <cell r="A846" t="str">
            <v>NS2866</v>
          </cell>
          <cell r="B846" t="str">
            <v>17/02/2012</v>
          </cell>
          <cell r="D846" t="str">
            <v>NAVARRO, CLAUDIO FERNANDO</v>
          </cell>
          <cell r="F846" t="str">
            <v>NS</v>
          </cell>
          <cell r="G846">
            <v>2866</v>
          </cell>
          <cell r="I846">
            <v>540</v>
          </cell>
          <cell r="J846">
            <v>549</v>
          </cell>
          <cell r="K846" t="str">
            <v>Producción Mañana</v>
          </cell>
          <cell r="M846" t="str">
            <v xml:space="preserve">Planta 1                                          </v>
          </cell>
          <cell r="N846" t="str">
            <v xml:space="preserve">Planta 1                                          </v>
          </cell>
          <cell r="O846">
            <v>549</v>
          </cell>
          <cell r="P846" t="str">
            <v xml:space="preserve">REGIS                                             </v>
          </cell>
          <cell r="Q846" t="str">
            <v xml:space="preserve">9159-AA U  INTERIOR                               </v>
          </cell>
          <cell r="R846" t="str">
            <v>AIRE-UNID.INTERIOR</v>
          </cell>
          <cell r="S846" t="str">
            <v xml:space="preserve">MOD       </v>
          </cell>
        </row>
        <row r="847">
          <cell r="A847" t="str">
            <v>NS2867</v>
          </cell>
          <cell r="B847" t="str">
            <v>17/02/2012</v>
          </cell>
          <cell r="D847" t="str">
            <v>TANQUIA, OSCAR EZEQUIEL</v>
          </cell>
          <cell r="F847" t="str">
            <v>NS</v>
          </cell>
          <cell r="G847">
            <v>2867</v>
          </cell>
          <cell r="I847">
            <v>540</v>
          </cell>
          <cell r="J847">
            <v>568</v>
          </cell>
          <cell r="K847" t="str">
            <v>Producción Mañana</v>
          </cell>
          <cell r="M847" t="str">
            <v xml:space="preserve">Planta 1                                          </v>
          </cell>
          <cell r="N847" t="str">
            <v xml:space="preserve">Planta 1                                          </v>
          </cell>
          <cell r="O847">
            <v>568</v>
          </cell>
          <cell r="P847" t="str">
            <v xml:space="preserve">REGIS                                             </v>
          </cell>
          <cell r="Q847" t="str">
            <v xml:space="preserve">9159-AA U  INTERIOR                               </v>
          </cell>
          <cell r="R847" t="str">
            <v>AIRE-UNID.EXTERIOR</v>
          </cell>
          <cell r="S847" t="str">
            <v xml:space="preserve">MOD       </v>
          </cell>
        </row>
        <row r="848">
          <cell r="A848" t="str">
            <v>NS2867</v>
          </cell>
          <cell r="B848" t="str">
            <v>17/02/2012</v>
          </cell>
          <cell r="D848" t="str">
            <v>TANQUIA, OSCAR EZEQUIEL</v>
          </cell>
          <cell r="F848" t="str">
            <v>NS</v>
          </cell>
          <cell r="G848">
            <v>2867</v>
          </cell>
          <cell r="I848">
            <v>540</v>
          </cell>
          <cell r="J848">
            <v>568</v>
          </cell>
          <cell r="K848" t="str">
            <v>Producción Mañana</v>
          </cell>
          <cell r="M848" t="str">
            <v xml:space="preserve">Planta 1                                          </v>
          </cell>
          <cell r="N848" t="str">
            <v xml:space="preserve">Planta 1                                          </v>
          </cell>
          <cell r="O848">
            <v>568</v>
          </cell>
          <cell r="P848" t="str">
            <v xml:space="preserve">REGIS                                             </v>
          </cell>
          <cell r="Q848" t="str">
            <v xml:space="preserve">9159-AA U  INTERIOR                               </v>
          </cell>
          <cell r="R848" t="str">
            <v>AIRE-UNID.INTERIOR</v>
          </cell>
          <cell r="S848" t="str">
            <v xml:space="preserve">MOD       </v>
          </cell>
        </row>
        <row r="849">
          <cell r="A849" t="str">
            <v>NS2868</v>
          </cell>
          <cell r="B849" t="str">
            <v>17/02/2012</v>
          </cell>
          <cell r="D849" t="str">
            <v>CHERINI, LUCAS EMANUEL</v>
          </cell>
          <cell r="F849" t="str">
            <v>NS</v>
          </cell>
          <cell r="G849">
            <v>2868</v>
          </cell>
          <cell r="I849">
            <v>540</v>
          </cell>
          <cell r="J849">
            <v>554</v>
          </cell>
          <cell r="K849" t="str">
            <v>Producción Mañana</v>
          </cell>
          <cell r="M849" t="str">
            <v xml:space="preserve">Planta 1                                          </v>
          </cell>
          <cell r="N849" t="str">
            <v xml:space="preserve">Planta 1                                          </v>
          </cell>
          <cell r="O849">
            <v>554</v>
          </cell>
          <cell r="P849" t="str">
            <v xml:space="preserve">REGIS                                             </v>
          </cell>
          <cell r="Q849" t="str">
            <v xml:space="preserve">9160-AA U EXTERIOR                                </v>
          </cell>
          <cell r="R849" t="str">
            <v>AIRE-UNID.EXTERIOR</v>
          </cell>
          <cell r="S849" t="str">
            <v xml:space="preserve">MOD       </v>
          </cell>
        </row>
        <row r="850">
          <cell r="A850" t="str">
            <v>NS2869</v>
          </cell>
          <cell r="B850" t="str">
            <v>17/02/2012</v>
          </cell>
          <cell r="D850" t="str">
            <v>GIMENEZ, DAMIAN MAXIMILIANO</v>
          </cell>
          <cell r="F850" t="str">
            <v>NS</v>
          </cell>
          <cell r="G850">
            <v>2869</v>
          </cell>
          <cell r="I850">
            <v>540</v>
          </cell>
          <cell r="J850">
            <v>573</v>
          </cell>
          <cell r="K850" t="str">
            <v>Producción Mañana</v>
          </cell>
          <cell r="M850" t="str">
            <v xml:space="preserve">Planta 1                                          </v>
          </cell>
          <cell r="N850" t="str">
            <v xml:space="preserve">Planta 1                                          </v>
          </cell>
          <cell r="O850">
            <v>573</v>
          </cell>
          <cell r="P850" t="str">
            <v xml:space="preserve">REGIS                                             </v>
          </cell>
          <cell r="Q850" t="str">
            <v xml:space="preserve">9159-AA U  INTERIOR                               </v>
          </cell>
          <cell r="R850" t="str">
            <v>AIRE-UNID.INTERIOR</v>
          </cell>
          <cell r="S850" t="str">
            <v xml:space="preserve">MOD       </v>
          </cell>
        </row>
        <row r="851">
          <cell r="A851" t="str">
            <v>NS2870</v>
          </cell>
          <cell r="B851" t="str">
            <v>17/02/2012</v>
          </cell>
          <cell r="D851" t="str">
            <v>CESAR, MARCOS EZEQUIEL</v>
          </cell>
          <cell r="F851" t="str">
            <v>NS</v>
          </cell>
          <cell r="G851">
            <v>2870</v>
          </cell>
          <cell r="I851">
            <v>540</v>
          </cell>
          <cell r="J851">
            <v>552</v>
          </cell>
          <cell r="K851" t="str">
            <v>Producción Mañana</v>
          </cell>
          <cell r="M851" t="str">
            <v xml:space="preserve">Planta 1                                          </v>
          </cell>
          <cell r="N851" t="str">
            <v xml:space="preserve">Planta 1                                          </v>
          </cell>
          <cell r="O851">
            <v>552</v>
          </cell>
          <cell r="P851" t="str">
            <v xml:space="preserve">REGIS                                             </v>
          </cell>
          <cell r="Q851" t="str">
            <v xml:space="preserve">9159-AA U  INTERIOR                               </v>
          </cell>
          <cell r="R851" t="str">
            <v>AIRE-UNID.INTERIOR</v>
          </cell>
          <cell r="S851" t="str">
            <v xml:space="preserve">MOD       </v>
          </cell>
        </row>
        <row r="852">
          <cell r="A852" t="str">
            <v>NS2872</v>
          </cell>
          <cell r="B852" t="str">
            <v>17/02/2012</v>
          </cell>
          <cell r="D852" t="str">
            <v>MUNDET, MARTIN MIGUEL</v>
          </cell>
          <cell r="F852" t="str">
            <v>NS</v>
          </cell>
          <cell r="G852">
            <v>2872</v>
          </cell>
          <cell r="I852">
            <v>540</v>
          </cell>
          <cell r="J852">
            <v>558</v>
          </cell>
          <cell r="K852" t="str">
            <v>Producción Mañana</v>
          </cell>
          <cell r="M852" t="str">
            <v xml:space="preserve">Planta 1                                          </v>
          </cell>
          <cell r="N852" t="str">
            <v xml:space="preserve">Planta 1                                          </v>
          </cell>
          <cell r="O852">
            <v>558</v>
          </cell>
          <cell r="P852" t="str">
            <v xml:space="preserve">REGIS                                             </v>
          </cell>
          <cell r="Q852" t="str">
            <v xml:space="preserve">9163-AA SOLDADURA Y DOBLADORA                     </v>
          </cell>
          <cell r="R852" t="str">
            <v>AIRE-SOLD.SUB.LINEA</v>
          </cell>
          <cell r="S852" t="str">
            <v xml:space="preserve">MOD       </v>
          </cell>
        </row>
        <row r="853">
          <cell r="A853" t="str">
            <v>NS2873</v>
          </cell>
          <cell r="B853" t="str">
            <v>17/02/2012</v>
          </cell>
          <cell r="D853" t="str">
            <v>USTARES, CARLOS SEBASTIAN</v>
          </cell>
          <cell r="F853" t="str">
            <v>NS</v>
          </cell>
          <cell r="G853">
            <v>2873</v>
          </cell>
          <cell r="I853">
            <v>540</v>
          </cell>
          <cell r="J853">
            <v>750</v>
          </cell>
          <cell r="K853" t="str">
            <v>***Nuevo Produccion Tarde</v>
          </cell>
          <cell r="M853" t="str">
            <v xml:space="preserve">Planta 1                                          </v>
          </cell>
          <cell r="N853" t="str">
            <v xml:space="preserve">Planta 1                                          </v>
          </cell>
          <cell r="O853">
            <v>750</v>
          </cell>
          <cell r="P853" t="str">
            <v xml:space="preserve">REGIS                                             </v>
          </cell>
          <cell r="S853" t="str">
            <v xml:space="preserve">MOI       </v>
          </cell>
        </row>
        <row r="854">
          <cell r="A854" t="str">
            <v>NS2874</v>
          </cell>
          <cell r="B854" t="str">
            <v>17/02/2012</v>
          </cell>
          <cell r="D854" t="str">
            <v>DI, LULLO OMAR ADRIAN</v>
          </cell>
          <cell r="F854" t="str">
            <v>NS</v>
          </cell>
          <cell r="G854">
            <v>2874</v>
          </cell>
          <cell r="I854">
            <v>540</v>
          </cell>
          <cell r="J854">
            <v>540</v>
          </cell>
          <cell r="K854" t="str">
            <v>Producción Mañana</v>
          </cell>
          <cell r="M854" t="str">
            <v xml:space="preserve">Planta 1                                          </v>
          </cell>
          <cell r="N854" t="str">
            <v xml:space="preserve">General                                           </v>
          </cell>
          <cell r="O854">
            <v>1440</v>
          </cell>
          <cell r="P854" t="str">
            <v xml:space="preserve">(3) Enfermedad Mensual HT                         </v>
          </cell>
          <cell r="Q854" t="str">
            <v xml:space="preserve">9160-AA U EXTERIOR                                </v>
          </cell>
          <cell r="S854" t="str">
            <v xml:space="preserve">MOD       </v>
          </cell>
        </row>
        <row r="855">
          <cell r="A855" t="str">
            <v>NS2875</v>
          </cell>
          <cell r="B855" t="str">
            <v>17/02/2012</v>
          </cell>
          <cell r="D855" t="str">
            <v>HERMANN, JESUAN ARI AGUSTIN</v>
          </cell>
          <cell r="F855" t="str">
            <v>NS</v>
          </cell>
          <cell r="G855">
            <v>2875</v>
          </cell>
          <cell r="I855">
            <v>540</v>
          </cell>
          <cell r="J855">
            <v>568</v>
          </cell>
          <cell r="K855" t="str">
            <v>Producción Mañana</v>
          </cell>
          <cell r="M855" t="str">
            <v xml:space="preserve">Planta 1                                          </v>
          </cell>
          <cell r="N855" t="str">
            <v xml:space="preserve">Planta 1                                          </v>
          </cell>
          <cell r="O855">
            <v>568</v>
          </cell>
          <cell r="P855" t="str">
            <v xml:space="preserve">REGIS                                             </v>
          </cell>
          <cell r="Q855" t="str">
            <v xml:space="preserve">9160-AA U EXTERIOR                                </v>
          </cell>
          <cell r="R855" t="str">
            <v>AIRE-UNID.EXTERIOR</v>
          </cell>
          <cell r="S855" t="str">
            <v xml:space="preserve">MOD       </v>
          </cell>
        </row>
        <row r="856">
          <cell r="A856" t="str">
            <v>NS2878</v>
          </cell>
          <cell r="B856" t="str">
            <v>17/02/2012</v>
          </cell>
          <cell r="D856" t="str">
            <v>ALEGRE, MARIANO EDUARDO</v>
          </cell>
          <cell r="F856" t="str">
            <v>NS</v>
          </cell>
          <cell r="G856">
            <v>2878</v>
          </cell>
          <cell r="I856">
            <v>540</v>
          </cell>
          <cell r="J856">
            <v>736</v>
          </cell>
          <cell r="K856" t="str">
            <v>Producción Mañana</v>
          </cell>
          <cell r="M856" t="str">
            <v xml:space="preserve">Planta 1                                          </v>
          </cell>
          <cell r="N856" t="str">
            <v xml:space="preserve">Planta 1                                          </v>
          </cell>
          <cell r="O856">
            <v>736</v>
          </cell>
          <cell r="P856" t="str">
            <v xml:space="preserve">REGIS                                             </v>
          </cell>
          <cell r="Q856" t="str">
            <v xml:space="preserve">9160-AA U EXTERIOR                                </v>
          </cell>
          <cell r="R856" t="str">
            <v>AIRE-UNID.EXTERIOR</v>
          </cell>
          <cell r="S856" t="str">
            <v xml:space="preserve">MOD       </v>
          </cell>
        </row>
        <row r="857">
          <cell r="A857" t="str">
            <v>NS2879</v>
          </cell>
          <cell r="B857" t="str">
            <v>17/02/2012</v>
          </cell>
          <cell r="D857" t="str">
            <v>SANCHEZ, FERNANDO JAVIER</v>
          </cell>
          <cell r="F857" t="str">
            <v>NS</v>
          </cell>
          <cell r="G857">
            <v>2879</v>
          </cell>
          <cell r="I857">
            <v>540</v>
          </cell>
          <cell r="J857">
            <v>574</v>
          </cell>
          <cell r="K857" t="str">
            <v>***Nuevo Produccion Tarde</v>
          </cell>
          <cell r="M857" t="str">
            <v xml:space="preserve">Planta 1                                          </v>
          </cell>
          <cell r="N857" t="str">
            <v xml:space="preserve">Planta 1                                          </v>
          </cell>
          <cell r="O857">
            <v>1148</v>
          </cell>
          <cell r="P857" t="str">
            <v xml:space="preserve">REGIS                                             </v>
          </cell>
          <cell r="Q857" t="str">
            <v xml:space="preserve">9163-AA SOLDADURA Y DOBLADORA                     </v>
          </cell>
          <cell r="R857" t="str">
            <v>AIRE-SOLD.SUB.LINEA TARDE</v>
          </cell>
          <cell r="S857" t="str">
            <v xml:space="preserve">MOD       </v>
          </cell>
        </row>
        <row r="858">
          <cell r="A858" t="str">
            <v>NS2884</v>
          </cell>
          <cell r="B858" t="str">
            <v>17/02/2012</v>
          </cell>
          <cell r="D858" t="str">
            <v>OJEDA, EMANUEL MATIAS</v>
          </cell>
          <cell r="F858" t="str">
            <v>NS</v>
          </cell>
          <cell r="G858">
            <v>2884</v>
          </cell>
          <cell r="I858">
            <v>540</v>
          </cell>
          <cell r="J858">
            <v>556</v>
          </cell>
          <cell r="K858" t="str">
            <v>Producción Mañana</v>
          </cell>
          <cell r="M858" t="str">
            <v xml:space="preserve">Planta 1                                          </v>
          </cell>
          <cell r="N858" t="str">
            <v xml:space="preserve">Planta 1                                          </v>
          </cell>
          <cell r="O858">
            <v>556</v>
          </cell>
          <cell r="P858" t="str">
            <v xml:space="preserve">REGIS                                             </v>
          </cell>
          <cell r="Q858" t="str">
            <v xml:space="preserve">9160-AA U EXTERIOR                                </v>
          </cell>
          <cell r="S858" t="str">
            <v xml:space="preserve">MOD       </v>
          </cell>
        </row>
        <row r="859">
          <cell r="A859" t="str">
            <v>NS2886</v>
          </cell>
          <cell r="B859" t="str">
            <v>17/02/2012</v>
          </cell>
          <cell r="D859" t="str">
            <v>GUGGISBERG, FABIAN ANTONIO</v>
          </cell>
          <cell r="F859" t="str">
            <v>NS</v>
          </cell>
          <cell r="G859">
            <v>2886</v>
          </cell>
          <cell r="I859">
            <v>540</v>
          </cell>
          <cell r="J859">
            <v>553</v>
          </cell>
          <cell r="K859" t="str">
            <v>***Nuevo Produccion Tarde</v>
          </cell>
          <cell r="M859" t="str">
            <v xml:space="preserve">Planta 1                                          </v>
          </cell>
          <cell r="N859" t="str">
            <v xml:space="preserve">Planta 1                                          </v>
          </cell>
          <cell r="O859">
            <v>553</v>
          </cell>
          <cell r="P859" t="str">
            <v xml:space="preserve">REGIS                                             </v>
          </cell>
          <cell r="Q859" t="str">
            <v xml:space="preserve">9165- AA VENTANA                                  </v>
          </cell>
          <cell r="S859" t="str">
            <v xml:space="preserve">MOD       </v>
          </cell>
        </row>
        <row r="860">
          <cell r="A860" t="str">
            <v>NS2905</v>
          </cell>
          <cell r="B860" t="str">
            <v>17/02/2012</v>
          </cell>
          <cell r="D860" t="str">
            <v>ALDERETE, ALBERTO ALEJANDRO</v>
          </cell>
          <cell r="F860" t="str">
            <v>NS</v>
          </cell>
          <cell r="G860">
            <v>2905</v>
          </cell>
          <cell r="I860">
            <v>540</v>
          </cell>
          <cell r="J860">
            <v>555</v>
          </cell>
          <cell r="K860" t="str">
            <v>***Nuevo Produccion Tarde</v>
          </cell>
          <cell r="M860" t="str">
            <v xml:space="preserve">Planta 1                                          </v>
          </cell>
          <cell r="N860" t="str">
            <v xml:space="preserve">Planta 1                                          </v>
          </cell>
          <cell r="O860">
            <v>555</v>
          </cell>
          <cell r="P860" t="str">
            <v xml:space="preserve">REGIS                                             </v>
          </cell>
          <cell r="Q860" t="str">
            <v xml:space="preserve">9165- AA VENTANA                                  </v>
          </cell>
          <cell r="R860" t="str">
            <v>AIRE-VENTANA TARDE</v>
          </cell>
          <cell r="S860" t="str">
            <v xml:space="preserve">MOD       </v>
          </cell>
        </row>
        <row r="861">
          <cell r="A861" t="str">
            <v>NS2909</v>
          </cell>
          <cell r="B861" t="str">
            <v>17/02/2012</v>
          </cell>
          <cell r="D861" t="str">
            <v>ZAPANA, JUAN CARLOS</v>
          </cell>
          <cell r="F861" t="str">
            <v>NS</v>
          </cell>
          <cell r="G861">
            <v>2909</v>
          </cell>
          <cell r="I861">
            <v>540</v>
          </cell>
          <cell r="J861">
            <v>741</v>
          </cell>
          <cell r="K861" t="str">
            <v>Producción Mañana</v>
          </cell>
          <cell r="M861" t="str">
            <v xml:space="preserve">Planta 1                                          </v>
          </cell>
          <cell r="N861" t="str">
            <v xml:space="preserve">Planta 1                                          </v>
          </cell>
          <cell r="O861">
            <v>741</v>
          </cell>
          <cell r="P861" t="str">
            <v xml:space="preserve">REGIS                                             </v>
          </cell>
          <cell r="Q861" t="str">
            <v xml:space="preserve">9160-AA U EXTERIOR                                </v>
          </cell>
          <cell r="R861" t="str">
            <v>AIRE-UNID.EXTERIOR</v>
          </cell>
          <cell r="S861" t="str">
            <v xml:space="preserve">MOD       </v>
          </cell>
        </row>
        <row r="862">
          <cell r="A862" t="str">
            <v>NS2910</v>
          </cell>
          <cell r="B862" t="str">
            <v>17/02/2012</v>
          </cell>
          <cell r="D862" t="str">
            <v>SALVATIERRA, ARIEL ORLANDO</v>
          </cell>
          <cell r="F862" t="str">
            <v>NS</v>
          </cell>
          <cell r="G862">
            <v>2910</v>
          </cell>
          <cell r="I862">
            <v>540</v>
          </cell>
          <cell r="J862">
            <v>560</v>
          </cell>
          <cell r="K862" t="str">
            <v>Producción Mañana</v>
          </cell>
          <cell r="M862" t="str">
            <v xml:space="preserve">Planta 1                                          </v>
          </cell>
          <cell r="N862" t="str">
            <v xml:space="preserve">Planta 1                                          </v>
          </cell>
          <cell r="O862">
            <v>560</v>
          </cell>
          <cell r="P862" t="str">
            <v xml:space="preserve">REGIS                                             </v>
          </cell>
          <cell r="Q862" t="str">
            <v xml:space="preserve">9159-AA U  INTERIOR                               </v>
          </cell>
          <cell r="R862" t="str">
            <v>AIRE-UNID.EXTERIOR</v>
          </cell>
          <cell r="S862" t="str">
            <v xml:space="preserve">MOD       </v>
          </cell>
        </row>
        <row r="863">
          <cell r="A863" t="str">
            <v>NS2912</v>
          </cell>
          <cell r="B863" t="str">
            <v>17/02/2012</v>
          </cell>
          <cell r="D863" t="str">
            <v>DI, CARO CRISTIAN</v>
          </cell>
          <cell r="F863" t="str">
            <v>NS</v>
          </cell>
          <cell r="G863">
            <v>2912</v>
          </cell>
          <cell r="I863">
            <v>540</v>
          </cell>
          <cell r="J863">
            <v>561</v>
          </cell>
          <cell r="K863" t="str">
            <v>Producción Mañana</v>
          </cell>
          <cell r="M863" t="str">
            <v xml:space="preserve">Planta 1                                          </v>
          </cell>
          <cell r="N863" t="str">
            <v xml:space="preserve">General                                           </v>
          </cell>
          <cell r="O863">
            <v>178</v>
          </cell>
          <cell r="P863" t="str">
            <v xml:space="preserve">(2) Horas Lic sin goce HT                         </v>
          </cell>
          <cell r="Q863" t="str">
            <v xml:space="preserve">9159-AA U  INTERIOR                               </v>
          </cell>
          <cell r="R863" t="str">
            <v>AIRE-UNID.INTERIOR</v>
          </cell>
          <cell r="S863" t="str">
            <v xml:space="preserve">MOD       </v>
          </cell>
        </row>
        <row r="864">
          <cell r="A864" t="str">
            <v>NS2912</v>
          </cell>
          <cell r="B864" t="str">
            <v>17/02/2012</v>
          </cell>
          <cell r="D864" t="str">
            <v>DI, CARO CRISTIAN</v>
          </cell>
          <cell r="F864" t="str">
            <v>NS</v>
          </cell>
          <cell r="G864">
            <v>2912</v>
          </cell>
          <cell r="I864">
            <v>540</v>
          </cell>
          <cell r="J864">
            <v>561</v>
          </cell>
          <cell r="K864" t="str">
            <v>Producción Mañana</v>
          </cell>
          <cell r="M864" t="str">
            <v xml:space="preserve">Planta 1                                          </v>
          </cell>
          <cell r="N864" t="str">
            <v xml:space="preserve">Planta 1                                          </v>
          </cell>
          <cell r="O864">
            <v>383</v>
          </cell>
          <cell r="P864" t="str">
            <v xml:space="preserve">REGIS                                             </v>
          </cell>
          <cell r="Q864" t="str">
            <v xml:space="preserve">9159-AA U  INTERIOR                               </v>
          </cell>
          <cell r="R864" t="str">
            <v>AIRE-UNID.INTERIOR</v>
          </cell>
          <cell r="S864" t="str">
            <v xml:space="preserve">MOD       </v>
          </cell>
        </row>
        <row r="865">
          <cell r="A865" t="str">
            <v>NS2913</v>
          </cell>
          <cell r="B865" t="str">
            <v>17/02/2012</v>
          </cell>
          <cell r="D865" t="str">
            <v>ESCOBAR, LABOLETTA JAVIER CRISTIAN</v>
          </cell>
          <cell r="F865" t="str">
            <v>NS</v>
          </cell>
          <cell r="G865">
            <v>2913</v>
          </cell>
          <cell r="I865">
            <v>540</v>
          </cell>
          <cell r="J865">
            <v>568</v>
          </cell>
          <cell r="K865" t="str">
            <v>Producción Mañana</v>
          </cell>
          <cell r="M865" t="str">
            <v xml:space="preserve">Planta 1                                          </v>
          </cell>
          <cell r="N865" t="str">
            <v xml:space="preserve">Planta 1                                          </v>
          </cell>
          <cell r="O865">
            <v>568</v>
          </cell>
          <cell r="P865" t="str">
            <v xml:space="preserve">REGIS                                             </v>
          </cell>
          <cell r="Q865" t="str">
            <v xml:space="preserve">9159-AA U  INTERIOR                               </v>
          </cell>
          <cell r="R865" t="str">
            <v>AIRE-UNID.INTERIOR</v>
          </cell>
          <cell r="S865" t="str">
            <v xml:space="preserve">MOD       </v>
          </cell>
        </row>
        <row r="866">
          <cell r="A866" t="str">
            <v>NS2915</v>
          </cell>
          <cell r="B866" t="str">
            <v>17/02/2012</v>
          </cell>
          <cell r="D866" t="str">
            <v>PUGA, VICTOR ALEJANDRO</v>
          </cell>
          <cell r="F866" t="str">
            <v>NS</v>
          </cell>
          <cell r="G866">
            <v>2915</v>
          </cell>
          <cell r="I866">
            <v>540</v>
          </cell>
          <cell r="J866">
            <v>564</v>
          </cell>
          <cell r="K866" t="str">
            <v>Producción Mañana</v>
          </cell>
          <cell r="M866" t="str">
            <v xml:space="preserve">Planta 1                                          </v>
          </cell>
          <cell r="N866" t="str">
            <v xml:space="preserve">Planta 1                                          </v>
          </cell>
          <cell r="O866">
            <v>564</v>
          </cell>
          <cell r="P866" t="str">
            <v xml:space="preserve">REGIS                                             </v>
          </cell>
          <cell r="Q866" t="str">
            <v xml:space="preserve">9159-AA U  INTERIOR                               </v>
          </cell>
          <cell r="R866" t="str">
            <v>AIRE-UNID.INTERIOR</v>
          </cell>
          <cell r="S866" t="str">
            <v xml:space="preserve">MOD       </v>
          </cell>
        </row>
        <row r="867">
          <cell r="A867" t="str">
            <v>NS2917</v>
          </cell>
          <cell r="B867" t="str">
            <v>17/02/2012</v>
          </cell>
          <cell r="D867" t="str">
            <v>LUPE, FERNANDEZ MILTON EZEQUIEL</v>
          </cell>
          <cell r="F867" t="str">
            <v>NS</v>
          </cell>
          <cell r="G867">
            <v>2917</v>
          </cell>
          <cell r="I867">
            <v>540</v>
          </cell>
          <cell r="J867">
            <v>547</v>
          </cell>
          <cell r="K867" t="str">
            <v>Producción Mañana</v>
          </cell>
          <cell r="M867" t="str">
            <v xml:space="preserve">Planta 1                                          </v>
          </cell>
          <cell r="N867" t="str">
            <v xml:space="preserve">Planta 1                                          </v>
          </cell>
          <cell r="O867">
            <v>547</v>
          </cell>
          <cell r="P867" t="str">
            <v xml:space="preserve">REGIS                                             </v>
          </cell>
          <cell r="Q867" t="str">
            <v xml:space="preserve">9159-AA U  INTERIOR                               </v>
          </cell>
          <cell r="R867" t="str">
            <v>AIRE-UNID.INTERIOR</v>
          </cell>
          <cell r="S867" t="str">
            <v xml:space="preserve">MOD       </v>
          </cell>
        </row>
        <row r="868">
          <cell r="A868" t="str">
            <v>NS2918</v>
          </cell>
          <cell r="B868" t="str">
            <v>17/02/2012</v>
          </cell>
          <cell r="D868" t="str">
            <v>FRONTERA, PABLO</v>
          </cell>
          <cell r="F868" t="str">
            <v>NS</v>
          </cell>
          <cell r="G868">
            <v>2918</v>
          </cell>
          <cell r="I868">
            <v>540</v>
          </cell>
          <cell r="J868">
            <v>580</v>
          </cell>
          <cell r="K868" t="str">
            <v>Producción Mañana</v>
          </cell>
          <cell r="M868" t="str">
            <v xml:space="preserve">Planta 1                                          </v>
          </cell>
          <cell r="N868" t="str">
            <v xml:space="preserve">Planta 1                                          </v>
          </cell>
          <cell r="O868">
            <v>580</v>
          </cell>
          <cell r="P868" t="str">
            <v xml:space="preserve">REGIS                                             </v>
          </cell>
          <cell r="Q868" t="str">
            <v xml:space="preserve">9160-AA U EXTERIOR                                </v>
          </cell>
          <cell r="R868" t="str">
            <v>AIRE-UNID.EXTERIOR</v>
          </cell>
          <cell r="S868" t="str">
            <v xml:space="preserve">MOD       </v>
          </cell>
        </row>
        <row r="869">
          <cell r="A869" t="str">
            <v>NS2919</v>
          </cell>
          <cell r="B869" t="str">
            <v>17/02/2012</v>
          </cell>
          <cell r="D869" t="str">
            <v>RUBIDARTE, EULALIO ORLANDO</v>
          </cell>
          <cell r="F869" t="str">
            <v>NS</v>
          </cell>
          <cell r="G869">
            <v>2919</v>
          </cell>
          <cell r="I869">
            <v>540</v>
          </cell>
          <cell r="J869">
            <v>550</v>
          </cell>
          <cell r="K869" t="str">
            <v>***Nuevo Produccion Tarde</v>
          </cell>
          <cell r="M869" t="str">
            <v xml:space="preserve">Planta 1                                          </v>
          </cell>
          <cell r="N869" t="str">
            <v xml:space="preserve">Planta 1                                          </v>
          </cell>
          <cell r="O869">
            <v>550</v>
          </cell>
          <cell r="P869" t="str">
            <v xml:space="preserve">REGIS                                             </v>
          </cell>
          <cell r="Q869" t="str">
            <v xml:space="preserve">9159-AA U  INTERIOR                               </v>
          </cell>
          <cell r="R869" t="str">
            <v>AIRE-UNID.INTERIOR TARDE</v>
          </cell>
          <cell r="S869" t="str">
            <v xml:space="preserve">MOD       </v>
          </cell>
        </row>
        <row r="870">
          <cell r="A870" t="str">
            <v>NS2923</v>
          </cell>
          <cell r="B870" t="str">
            <v>17/02/2012</v>
          </cell>
          <cell r="D870" t="str">
            <v>VIVANCO, JUAN CARLO</v>
          </cell>
          <cell r="F870" t="str">
            <v>NS</v>
          </cell>
          <cell r="G870">
            <v>2923</v>
          </cell>
          <cell r="I870">
            <v>540</v>
          </cell>
          <cell r="J870">
            <v>542</v>
          </cell>
          <cell r="K870" t="str">
            <v>***Nuevo Produccion Tarde</v>
          </cell>
          <cell r="M870" t="str">
            <v xml:space="preserve">Planta 1                                          </v>
          </cell>
          <cell r="N870" t="str">
            <v xml:space="preserve">General                                           </v>
          </cell>
          <cell r="O870">
            <v>148</v>
          </cell>
          <cell r="P870" t="str">
            <v xml:space="preserve">(2) Horas Lic sin goce HT                         </v>
          </cell>
          <cell r="Q870" t="str">
            <v xml:space="preserve">9160-AA U EXTERIOR                                </v>
          </cell>
          <cell r="S870" t="str">
            <v xml:space="preserve">MOD       </v>
          </cell>
        </row>
        <row r="871">
          <cell r="A871" t="str">
            <v>NS2923</v>
          </cell>
          <cell r="B871" t="str">
            <v>17/02/2012</v>
          </cell>
          <cell r="D871" t="str">
            <v>VIVANCO, JUAN CARLO</v>
          </cell>
          <cell r="F871" t="str">
            <v>NS</v>
          </cell>
          <cell r="G871">
            <v>2923</v>
          </cell>
          <cell r="I871">
            <v>540</v>
          </cell>
          <cell r="J871">
            <v>542</v>
          </cell>
          <cell r="K871" t="str">
            <v>***Nuevo Produccion Tarde</v>
          </cell>
          <cell r="M871" t="str">
            <v xml:space="preserve">Planta 1                                          </v>
          </cell>
          <cell r="N871" t="str">
            <v xml:space="preserve">Planta 1                                          </v>
          </cell>
          <cell r="O871">
            <v>394</v>
          </cell>
          <cell r="P871" t="str">
            <v xml:space="preserve">REGIS                                             </v>
          </cell>
          <cell r="Q871" t="str">
            <v xml:space="preserve">9160-AA U EXTERIOR                                </v>
          </cell>
          <cell r="S871" t="str">
            <v xml:space="preserve">MOD       </v>
          </cell>
        </row>
        <row r="872">
          <cell r="A872" t="str">
            <v>NS2938</v>
          </cell>
          <cell r="B872" t="str">
            <v>17/02/2012</v>
          </cell>
          <cell r="D872" t="str">
            <v>BAUDINO, Y GALAN EZEQUIEL</v>
          </cell>
          <cell r="F872" t="str">
            <v>NS</v>
          </cell>
          <cell r="G872">
            <v>2938</v>
          </cell>
          <cell r="I872">
            <v>540</v>
          </cell>
          <cell r="J872">
            <v>565</v>
          </cell>
          <cell r="K872" t="str">
            <v>***Nuevo Produccion Tarde</v>
          </cell>
          <cell r="M872" t="str">
            <v xml:space="preserve">Planta 1                                          </v>
          </cell>
          <cell r="N872" t="str">
            <v xml:space="preserve">General                                           </v>
          </cell>
          <cell r="O872">
            <v>142</v>
          </cell>
          <cell r="P872" t="str">
            <v xml:space="preserve">(2) Horas Lic sin goce HT                         </v>
          </cell>
          <cell r="Q872" t="str">
            <v xml:space="preserve">9161-AA  INS Y  COMPL                             </v>
          </cell>
          <cell r="R872" t="str">
            <v>AIRE-UNID.EXTERIOR TARDE</v>
          </cell>
          <cell r="S872" t="str">
            <v xml:space="preserve">MOD       </v>
          </cell>
        </row>
        <row r="873">
          <cell r="A873" t="str">
            <v>NS2938</v>
          </cell>
          <cell r="B873" t="str">
            <v>17/02/2012</v>
          </cell>
          <cell r="D873" t="str">
            <v>BAUDINO, Y GALAN EZEQUIEL</v>
          </cell>
          <cell r="F873" t="str">
            <v>NS</v>
          </cell>
          <cell r="G873">
            <v>2938</v>
          </cell>
          <cell r="I873">
            <v>540</v>
          </cell>
          <cell r="J873">
            <v>565</v>
          </cell>
          <cell r="K873" t="str">
            <v>***Nuevo Produccion Tarde</v>
          </cell>
          <cell r="M873" t="str">
            <v xml:space="preserve">Planta 1                                          </v>
          </cell>
          <cell r="N873" t="str">
            <v xml:space="preserve">Planta 1                                          </v>
          </cell>
          <cell r="O873">
            <v>423</v>
          </cell>
          <cell r="P873" t="str">
            <v xml:space="preserve">REGIS                                             </v>
          </cell>
          <cell r="Q873" t="str">
            <v xml:space="preserve">9161-AA  INS Y  COMPL                             </v>
          </cell>
          <cell r="R873" t="str">
            <v>AIRE-UNID.EXTERIOR TARDE</v>
          </cell>
          <cell r="S873" t="str">
            <v xml:space="preserve">MOD       </v>
          </cell>
        </row>
        <row r="874">
          <cell r="A874" t="str">
            <v>NS2939</v>
          </cell>
          <cell r="B874" t="str">
            <v>17/02/2012</v>
          </cell>
          <cell r="D874" t="str">
            <v>CORONEL, CARLOS JUAN</v>
          </cell>
          <cell r="F874" t="str">
            <v>NS</v>
          </cell>
          <cell r="G874">
            <v>2939</v>
          </cell>
          <cell r="I874">
            <v>540</v>
          </cell>
          <cell r="J874">
            <v>747</v>
          </cell>
          <cell r="K874" t="str">
            <v>***Nuevo Produccion Tarde</v>
          </cell>
          <cell r="M874" t="str">
            <v xml:space="preserve">Planta 1                                          </v>
          </cell>
          <cell r="N874" t="str">
            <v xml:space="preserve">Planta 1                                          </v>
          </cell>
          <cell r="O874">
            <v>747</v>
          </cell>
          <cell r="P874" t="str">
            <v xml:space="preserve">REGIS                                             </v>
          </cell>
          <cell r="Q874" t="str">
            <v xml:space="preserve">9159-AA U  INTERIOR                               </v>
          </cell>
          <cell r="R874" t="str">
            <v>AIRE-UNID.INTERIOR TARDE</v>
          </cell>
          <cell r="S874" t="str">
            <v xml:space="preserve">MOD       </v>
          </cell>
        </row>
        <row r="875">
          <cell r="A875" t="str">
            <v>NS2940</v>
          </cell>
          <cell r="B875" t="str">
            <v>17/02/2012</v>
          </cell>
          <cell r="D875" t="str">
            <v>INGLESES, ALDO SEBASTIAN</v>
          </cell>
          <cell r="F875" t="str">
            <v>NS</v>
          </cell>
          <cell r="G875">
            <v>2940</v>
          </cell>
          <cell r="I875">
            <v>540</v>
          </cell>
          <cell r="J875">
            <v>766</v>
          </cell>
          <cell r="K875" t="str">
            <v>***Nuevo Produccion Tarde</v>
          </cell>
          <cell r="M875" t="str">
            <v xml:space="preserve">Planta 1                                          </v>
          </cell>
          <cell r="N875" t="str">
            <v xml:space="preserve">General                                           </v>
          </cell>
          <cell r="O875">
            <v>125</v>
          </cell>
          <cell r="P875" t="str">
            <v xml:space="preserve">(2) Horas Lic sin goce HT                         </v>
          </cell>
          <cell r="Q875" t="str">
            <v xml:space="preserve">9160-AA U EXTERIOR                                </v>
          </cell>
          <cell r="R875" t="str">
            <v>AIRE-UNID.EXTERIOR TARDE</v>
          </cell>
          <cell r="S875" t="str">
            <v xml:space="preserve">MOD       </v>
          </cell>
        </row>
        <row r="876">
          <cell r="A876" t="str">
            <v>NS2940</v>
          </cell>
          <cell r="B876" t="str">
            <v>17/02/2012</v>
          </cell>
          <cell r="D876" t="str">
            <v>INGLESES, ALDO SEBASTIAN</v>
          </cell>
          <cell r="F876" t="str">
            <v>NS</v>
          </cell>
          <cell r="G876">
            <v>2940</v>
          </cell>
          <cell r="I876">
            <v>540</v>
          </cell>
          <cell r="J876">
            <v>766</v>
          </cell>
          <cell r="K876" t="str">
            <v>***Nuevo Produccion Tarde</v>
          </cell>
          <cell r="M876" t="str">
            <v xml:space="preserve">Planta 1                                          </v>
          </cell>
          <cell r="N876" t="str">
            <v xml:space="preserve">Planta 1                                          </v>
          </cell>
          <cell r="O876">
            <v>1282</v>
          </cell>
          <cell r="P876" t="str">
            <v xml:space="preserve">REGIS                                             </v>
          </cell>
          <cell r="Q876" t="str">
            <v xml:space="preserve">9160-AA U EXTERIOR                                </v>
          </cell>
          <cell r="R876" t="str">
            <v>AIRE-UNID.EXTERIOR TARDE</v>
          </cell>
          <cell r="S876" t="str">
            <v xml:space="preserve">MOD       </v>
          </cell>
        </row>
        <row r="877">
          <cell r="A877" t="str">
            <v>NS2954</v>
          </cell>
          <cell r="B877" t="str">
            <v>17/02/2012</v>
          </cell>
          <cell r="D877" t="str">
            <v>DIAZ, RAMIRO MAXIMILIANO</v>
          </cell>
          <cell r="F877" t="str">
            <v>NS</v>
          </cell>
          <cell r="G877">
            <v>2954</v>
          </cell>
          <cell r="I877">
            <v>540</v>
          </cell>
          <cell r="J877">
            <v>555</v>
          </cell>
          <cell r="K877" t="str">
            <v>Producción Mañana</v>
          </cell>
          <cell r="M877" t="str">
            <v xml:space="preserve">Planta 1                                          </v>
          </cell>
          <cell r="N877" t="str">
            <v xml:space="preserve">Planta 1                                          </v>
          </cell>
          <cell r="O877">
            <v>555</v>
          </cell>
          <cell r="P877" t="str">
            <v xml:space="preserve">REGIS                                             </v>
          </cell>
          <cell r="Q877" t="str">
            <v xml:space="preserve">9160-AA U EXTERIOR                                </v>
          </cell>
          <cell r="S877" t="str">
            <v xml:space="preserve">MOD       </v>
          </cell>
        </row>
        <row r="878">
          <cell r="A878" t="str">
            <v>NS2955</v>
          </cell>
          <cell r="B878" t="str">
            <v>17/02/2012</v>
          </cell>
          <cell r="D878" t="str">
            <v>MONER, VELAZQUEZ JORGE LUIS</v>
          </cell>
          <cell r="F878" t="str">
            <v>NS</v>
          </cell>
          <cell r="G878">
            <v>2955</v>
          </cell>
          <cell r="I878">
            <v>540</v>
          </cell>
          <cell r="J878">
            <v>578</v>
          </cell>
          <cell r="K878" t="str">
            <v>Producción Mañana</v>
          </cell>
          <cell r="M878" t="str">
            <v xml:space="preserve">Planta 1                                          </v>
          </cell>
          <cell r="N878" t="str">
            <v xml:space="preserve">Planta 1                                          </v>
          </cell>
          <cell r="O878">
            <v>578</v>
          </cell>
          <cell r="P878" t="str">
            <v xml:space="preserve">REGIS                                             </v>
          </cell>
          <cell r="Q878" t="str">
            <v xml:space="preserve">9165- AA VENTANA                                  </v>
          </cell>
          <cell r="R878" t="str">
            <v>AIRE-VENTANA</v>
          </cell>
          <cell r="S878" t="str">
            <v xml:space="preserve">MOD       </v>
          </cell>
        </row>
        <row r="879">
          <cell r="A879" t="str">
            <v>NS2957</v>
          </cell>
          <cell r="B879" t="str">
            <v>17/02/2012</v>
          </cell>
          <cell r="D879" t="str">
            <v>CUESTAS, HEBER ABEL</v>
          </cell>
          <cell r="F879" t="str">
            <v>NS</v>
          </cell>
          <cell r="G879">
            <v>2957</v>
          </cell>
          <cell r="I879">
            <v>540</v>
          </cell>
          <cell r="J879">
            <v>542</v>
          </cell>
          <cell r="K879" t="str">
            <v>Producción Mañana</v>
          </cell>
          <cell r="M879" t="str">
            <v xml:space="preserve">Planta 1                                          </v>
          </cell>
          <cell r="N879" t="str">
            <v xml:space="preserve">General                                           </v>
          </cell>
          <cell r="O879">
            <v>1</v>
          </cell>
          <cell r="P879" t="str">
            <v xml:space="preserve">(2) Horas Llegada Tarde HT                        </v>
          </cell>
          <cell r="Q879" t="str">
            <v xml:space="preserve">9160-AA U EXTERIOR                                </v>
          </cell>
          <cell r="S879" t="str">
            <v xml:space="preserve">MOD       </v>
          </cell>
        </row>
        <row r="880">
          <cell r="A880" t="str">
            <v>NS2957</v>
          </cell>
          <cell r="B880" t="str">
            <v>17/02/2012</v>
          </cell>
          <cell r="D880" t="str">
            <v>CUESTAS, HEBER ABEL</v>
          </cell>
          <cell r="F880" t="str">
            <v>NS</v>
          </cell>
          <cell r="G880">
            <v>2957</v>
          </cell>
          <cell r="I880">
            <v>540</v>
          </cell>
          <cell r="J880">
            <v>542</v>
          </cell>
          <cell r="K880" t="str">
            <v>Producción Mañana</v>
          </cell>
          <cell r="M880" t="str">
            <v xml:space="preserve">Planta 1                                          </v>
          </cell>
          <cell r="N880" t="str">
            <v xml:space="preserve">Planta 1                                          </v>
          </cell>
          <cell r="O880">
            <v>541</v>
          </cell>
          <cell r="P880" t="str">
            <v xml:space="preserve">REGIS                                             </v>
          </cell>
          <cell r="Q880" t="str">
            <v xml:space="preserve">9160-AA U EXTERIOR                                </v>
          </cell>
          <cell r="S880" t="str">
            <v xml:space="preserve">MOD       </v>
          </cell>
        </row>
        <row r="881">
          <cell r="A881" t="str">
            <v>NS2959</v>
          </cell>
          <cell r="B881" t="str">
            <v>17/02/2012</v>
          </cell>
          <cell r="D881" t="str">
            <v>QUINTEROS, JORGE ALBERTO</v>
          </cell>
          <cell r="F881" t="str">
            <v>NS</v>
          </cell>
          <cell r="G881">
            <v>2959</v>
          </cell>
          <cell r="I881">
            <v>540</v>
          </cell>
          <cell r="J881">
            <v>556</v>
          </cell>
          <cell r="K881" t="str">
            <v>Producción Mañana</v>
          </cell>
          <cell r="M881" t="str">
            <v xml:space="preserve">Planta 1                                          </v>
          </cell>
          <cell r="N881" t="str">
            <v xml:space="preserve">Planta 1                                          </v>
          </cell>
          <cell r="O881">
            <v>556</v>
          </cell>
          <cell r="P881" t="str">
            <v xml:space="preserve">REGIS                                             </v>
          </cell>
          <cell r="Q881" t="str">
            <v xml:space="preserve">9163-AA SOLDADURA Y DOBLADORA                     </v>
          </cell>
          <cell r="R881" t="str">
            <v>AIRE-SOLD.SUB.LINEA</v>
          </cell>
          <cell r="S881" t="str">
            <v xml:space="preserve">MOD       </v>
          </cell>
        </row>
        <row r="882">
          <cell r="A882" t="str">
            <v>NS2961</v>
          </cell>
          <cell r="B882" t="str">
            <v>17/02/2012</v>
          </cell>
          <cell r="D882" t="str">
            <v>PLATA, GONZALEZ SERGIO FEDERICO</v>
          </cell>
          <cell r="F882" t="str">
            <v>NS</v>
          </cell>
          <cell r="G882">
            <v>2961</v>
          </cell>
          <cell r="I882">
            <v>540</v>
          </cell>
          <cell r="J882">
            <v>571</v>
          </cell>
          <cell r="K882" t="str">
            <v>Producción Mañana</v>
          </cell>
          <cell r="M882" t="str">
            <v xml:space="preserve">Planta 1                                          </v>
          </cell>
          <cell r="N882" t="str">
            <v xml:space="preserve">Planta 1                                          </v>
          </cell>
          <cell r="O882">
            <v>571</v>
          </cell>
          <cell r="P882" t="str">
            <v xml:space="preserve">REGIS                                             </v>
          </cell>
          <cell r="Q882" t="str">
            <v xml:space="preserve">9165- AA VENTANA                                  </v>
          </cell>
          <cell r="R882" t="str">
            <v>AIRE-VENTANA</v>
          </cell>
          <cell r="S882" t="str">
            <v xml:space="preserve">MOD       </v>
          </cell>
        </row>
        <row r="883">
          <cell r="A883" t="str">
            <v>NS2962</v>
          </cell>
          <cell r="B883" t="str">
            <v>17/02/2012</v>
          </cell>
          <cell r="D883" t="str">
            <v>ALES, FEDERICO SEBASTIAN</v>
          </cell>
          <cell r="F883" t="str">
            <v>NS</v>
          </cell>
          <cell r="G883">
            <v>2962</v>
          </cell>
          <cell r="I883">
            <v>540</v>
          </cell>
          <cell r="J883">
            <v>560</v>
          </cell>
          <cell r="K883" t="str">
            <v>***Nuevo Produccion Tarde</v>
          </cell>
          <cell r="M883" t="str">
            <v xml:space="preserve">Planta 1                                          </v>
          </cell>
          <cell r="N883" t="str">
            <v xml:space="preserve">Planta 1                                          </v>
          </cell>
          <cell r="O883">
            <v>560</v>
          </cell>
          <cell r="P883" t="str">
            <v xml:space="preserve">REGIS                                             </v>
          </cell>
          <cell r="Q883" t="str">
            <v xml:space="preserve">CENTRO XXX                                        </v>
          </cell>
          <cell r="R883" t="str">
            <v>AIRE-UNID.INTERIOR TARDE</v>
          </cell>
          <cell r="S883" t="str">
            <v xml:space="preserve">MOD       </v>
          </cell>
        </row>
        <row r="884">
          <cell r="A884" t="str">
            <v>NS2964</v>
          </cell>
          <cell r="B884" t="str">
            <v>17/02/2012</v>
          </cell>
          <cell r="D884" t="str">
            <v>RODRIGUEZ, HECTOR CARLOS</v>
          </cell>
          <cell r="F884" t="str">
            <v>NS</v>
          </cell>
          <cell r="G884">
            <v>2964</v>
          </cell>
          <cell r="I884">
            <v>540</v>
          </cell>
          <cell r="J884">
            <v>567</v>
          </cell>
          <cell r="K884" t="str">
            <v>Producción Mañana</v>
          </cell>
          <cell r="M884" t="str">
            <v xml:space="preserve">Planta 1                                          </v>
          </cell>
          <cell r="N884" t="str">
            <v xml:space="preserve">Planta 1                                          </v>
          </cell>
          <cell r="O884">
            <v>567</v>
          </cell>
          <cell r="P884" t="str">
            <v xml:space="preserve">REGIS                                             </v>
          </cell>
          <cell r="Q884" t="str">
            <v xml:space="preserve">CENTRO XXX                                        </v>
          </cell>
          <cell r="R884" t="str">
            <v>AIRE-VENTANA</v>
          </cell>
          <cell r="S884" t="str">
            <v xml:space="preserve">MOD       </v>
          </cell>
        </row>
        <row r="885">
          <cell r="A885" t="str">
            <v>NS2965</v>
          </cell>
          <cell r="B885" t="str">
            <v>17/02/2012</v>
          </cell>
          <cell r="D885" t="str">
            <v>VILLEGAS, LUCAS MAXIMILIANO</v>
          </cell>
          <cell r="F885" t="str">
            <v>NS</v>
          </cell>
          <cell r="G885">
            <v>2965</v>
          </cell>
          <cell r="I885">
            <v>540</v>
          </cell>
          <cell r="J885">
            <v>540</v>
          </cell>
          <cell r="K885" t="str">
            <v>Producción Mañana</v>
          </cell>
          <cell r="M885" t="str">
            <v xml:space="preserve">Planta 1                                          </v>
          </cell>
          <cell r="N885" t="str">
            <v xml:space="preserve">Planta 1                                          </v>
          </cell>
          <cell r="O885">
            <v>540</v>
          </cell>
          <cell r="P885" t="str">
            <v xml:space="preserve">REGIS                                             </v>
          </cell>
          <cell r="Q885" t="str">
            <v xml:space="preserve">9165- AA VENTANA                                  </v>
          </cell>
          <cell r="S885" t="str">
            <v xml:space="preserve">MOD       </v>
          </cell>
        </row>
        <row r="886">
          <cell r="A886" t="str">
            <v>NS2969</v>
          </cell>
          <cell r="B886" t="str">
            <v>17/02/2012</v>
          </cell>
          <cell r="D886" t="str">
            <v>GALLO, MATIAS NICOLAS</v>
          </cell>
          <cell r="F886" t="str">
            <v>NS</v>
          </cell>
          <cell r="G886">
            <v>2969</v>
          </cell>
          <cell r="I886">
            <v>540</v>
          </cell>
          <cell r="J886">
            <v>557</v>
          </cell>
          <cell r="K886" t="str">
            <v>Producción Mañana</v>
          </cell>
          <cell r="M886" t="str">
            <v xml:space="preserve">Planta 1                                          </v>
          </cell>
          <cell r="N886" t="str">
            <v xml:space="preserve">Planta 1                                          </v>
          </cell>
          <cell r="O886">
            <v>557</v>
          </cell>
          <cell r="P886" t="str">
            <v xml:space="preserve">REGIS                                             </v>
          </cell>
          <cell r="Q886" t="str">
            <v xml:space="preserve">9163-AA SOLDADURA Y DOBLADORA                     </v>
          </cell>
          <cell r="R886" t="str">
            <v>AIRE-SOLD.SUB.LINEA</v>
          </cell>
          <cell r="S886" t="str">
            <v xml:space="preserve">MOD       </v>
          </cell>
        </row>
        <row r="887">
          <cell r="A887" t="str">
            <v>NS2970</v>
          </cell>
          <cell r="B887" t="str">
            <v>17/02/2012</v>
          </cell>
          <cell r="D887" t="str">
            <v>CHAVEZ, LUIS PABLO</v>
          </cell>
          <cell r="F887" t="str">
            <v>NS</v>
          </cell>
          <cell r="G887">
            <v>2970</v>
          </cell>
          <cell r="I887">
            <v>540</v>
          </cell>
          <cell r="J887">
            <v>554</v>
          </cell>
          <cell r="K887" t="str">
            <v>Producción Mañana</v>
          </cell>
          <cell r="M887" t="str">
            <v xml:space="preserve">Planta 1                                          </v>
          </cell>
          <cell r="N887" t="str">
            <v xml:space="preserve">Planta 1                                          </v>
          </cell>
          <cell r="O887">
            <v>554</v>
          </cell>
          <cell r="P887" t="str">
            <v xml:space="preserve">REGIS                                             </v>
          </cell>
          <cell r="Q887" t="str">
            <v xml:space="preserve">9160-AA U EXTERIOR                                </v>
          </cell>
          <cell r="R887" t="str">
            <v>AIRE-UNID.EXTERIOR</v>
          </cell>
          <cell r="S887" t="str">
            <v xml:space="preserve">MOD       </v>
          </cell>
        </row>
        <row r="888">
          <cell r="A888" t="str">
            <v>NS2971</v>
          </cell>
          <cell r="B888" t="str">
            <v>17/02/2012</v>
          </cell>
          <cell r="D888" t="str">
            <v>MOLINA, DIEGO ALBERTO</v>
          </cell>
          <cell r="F888" t="str">
            <v>NS</v>
          </cell>
          <cell r="G888">
            <v>2971</v>
          </cell>
          <cell r="I888">
            <v>540</v>
          </cell>
          <cell r="J888">
            <v>565</v>
          </cell>
          <cell r="K888" t="str">
            <v>***Nuevo Produccion Tarde</v>
          </cell>
          <cell r="M888" t="str">
            <v xml:space="preserve">Planta 1                                          </v>
          </cell>
          <cell r="N888" t="str">
            <v xml:space="preserve">Planta 1                                          </v>
          </cell>
          <cell r="O888">
            <v>1130</v>
          </cell>
          <cell r="P888" t="str">
            <v xml:space="preserve">REGIS                                             </v>
          </cell>
          <cell r="Q888" t="str">
            <v xml:space="preserve">9159-AA U  INTERIOR                               </v>
          </cell>
          <cell r="S888" t="str">
            <v xml:space="preserve">MOD       </v>
          </cell>
        </row>
        <row r="889">
          <cell r="A889" t="str">
            <v>NS2972</v>
          </cell>
          <cell r="B889" t="str">
            <v>17/02/2012</v>
          </cell>
          <cell r="D889" t="str">
            <v>VIANA, AGUSTIN ELIAS J</v>
          </cell>
          <cell r="F889" t="str">
            <v>NS</v>
          </cell>
          <cell r="G889">
            <v>2972</v>
          </cell>
          <cell r="I889">
            <v>540</v>
          </cell>
          <cell r="J889">
            <v>567</v>
          </cell>
          <cell r="K889" t="str">
            <v>***Nuevo Produccion Tarde</v>
          </cell>
          <cell r="M889" t="str">
            <v xml:space="preserve">Planta 1                                          </v>
          </cell>
          <cell r="N889" t="str">
            <v xml:space="preserve">Planta 1                                          </v>
          </cell>
          <cell r="O889">
            <v>567</v>
          </cell>
          <cell r="P889" t="str">
            <v xml:space="preserve">REGIS                                             </v>
          </cell>
          <cell r="Q889" t="str">
            <v xml:space="preserve">9165- AA VENTANA                                  </v>
          </cell>
          <cell r="R889" t="str">
            <v>AIRE-VENTANA TARDE</v>
          </cell>
          <cell r="S889" t="str">
            <v xml:space="preserve">MOD       </v>
          </cell>
        </row>
        <row r="890">
          <cell r="A890" t="str">
            <v>NS2977</v>
          </cell>
          <cell r="B890" t="str">
            <v>17/02/2012</v>
          </cell>
          <cell r="D890" t="str">
            <v>ÑAÑEZ, DIEGO MARTIN</v>
          </cell>
          <cell r="F890" t="str">
            <v>NS</v>
          </cell>
          <cell r="G890">
            <v>2977</v>
          </cell>
          <cell r="I890">
            <v>540</v>
          </cell>
          <cell r="J890">
            <v>673</v>
          </cell>
          <cell r="K890" t="str">
            <v>Lu Vi 18 hs a 3 hs LUNES</v>
          </cell>
          <cell r="M890" t="str">
            <v xml:space="preserve">Planta 1                                          </v>
          </cell>
          <cell r="N890" t="str">
            <v xml:space="preserve">Planta 1                                          </v>
          </cell>
          <cell r="O890">
            <v>673</v>
          </cell>
          <cell r="P890" t="str">
            <v xml:space="preserve">REGIS                                             </v>
          </cell>
          <cell r="S890" t="str">
            <v xml:space="preserve">MOI       </v>
          </cell>
        </row>
        <row r="891">
          <cell r="A891" t="str">
            <v>NS2982</v>
          </cell>
          <cell r="B891" t="str">
            <v>17/02/2012</v>
          </cell>
          <cell r="D891" t="str">
            <v>PALACIOS, ARGAÑARAZ ANGELA TATIANA</v>
          </cell>
          <cell r="F891" t="str">
            <v>NS</v>
          </cell>
          <cell r="G891">
            <v>2982</v>
          </cell>
          <cell r="I891">
            <v>540</v>
          </cell>
          <cell r="J891">
            <v>550</v>
          </cell>
          <cell r="K891" t="str">
            <v>***Nuevo Produccion Tarde</v>
          </cell>
          <cell r="M891" t="str">
            <v xml:space="preserve">Planta 1                                          </v>
          </cell>
          <cell r="N891" t="str">
            <v xml:space="preserve">Planta 1                                          </v>
          </cell>
          <cell r="O891">
            <v>550</v>
          </cell>
          <cell r="P891" t="str">
            <v xml:space="preserve">REGIS                                             </v>
          </cell>
          <cell r="Q891" t="str">
            <v xml:space="preserve">9165- AA VENTANA                                  </v>
          </cell>
          <cell r="R891" t="str">
            <v>AIRE-VENTANA TARDE</v>
          </cell>
          <cell r="S891" t="str">
            <v xml:space="preserve">MOD       </v>
          </cell>
        </row>
        <row r="892">
          <cell r="A892" t="str">
            <v>NS2983</v>
          </cell>
          <cell r="B892" t="str">
            <v>17/02/2012</v>
          </cell>
          <cell r="D892" t="str">
            <v>CABRERA, SILVINA MARIANA</v>
          </cell>
          <cell r="F892" t="str">
            <v>NS</v>
          </cell>
          <cell r="G892">
            <v>2983</v>
          </cell>
          <cell r="I892">
            <v>540</v>
          </cell>
          <cell r="J892">
            <v>560</v>
          </cell>
          <cell r="K892" t="str">
            <v>***Nuevo Produccion Tarde</v>
          </cell>
          <cell r="M892" t="str">
            <v xml:space="preserve">Planta 1                                          </v>
          </cell>
          <cell r="N892" t="str">
            <v xml:space="preserve">Planta 1                                          </v>
          </cell>
          <cell r="O892">
            <v>560</v>
          </cell>
          <cell r="P892" t="str">
            <v xml:space="preserve">REGIS                                             </v>
          </cell>
          <cell r="Q892" t="str">
            <v xml:space="preserve">CENTRO XXX                                        </v>
          </cell>
          <cell r="R892" t="str">
            <v>AIRE-INS.ML TARDE</v>
          </cell>
          <cell r="S892" t="str">
            <v xml:space="preserve">MOD       </v>
          </cell>
        </row>
        <row r="893">
          <cell r="A893" t="str">
            <v>NS2984</v>
          </cell>
          <cell r="B893" t="str">
            <v>17/02/2012</v>
          </cell>
          <cell r="D893" t="str">
            <v>VOGT, ROCIO DAIANA</v>
          </cell>
          <cell r="F893" t="str">
            <v>NS</v>
          </cell>
          <cell r="G893">
            <v>2984</v>
          </cell>
          <cell r="I893">
            <v>540</v>
          </cell>
          <cell r="J893">
            <v>553</v>
          </cell>
          <cell r="K893" t="str">
            <v>***Nuevo Produccion Tarde</v>
          </cell>
          <cell r="M893" t="str">
            <v xml:space="preserve">Planta 1                                          </v>
          </cell>
          <cell r="N893" t="str">
            <v xml:space="preserve">General                                           </v>
          </cell>
          <cell r="O893">
            <v>149</v>
          </cell>
          <cell r="P893" t="str">
            <v xml:space="preserve">(2) Horas Lic sin goce HT                         </v>
          </cell>
          <cell r="Q893" t="str">
            <v xml:space="preserve">CENTRO XXX                                        </v>
          </cell>
          <cell r="R893" t="str">
            <v>AIRE-UNID.EXTERIOR TARDE</v>
          </cell>
          <cell r="S893" t="str">
            <v xml:space="preserve">MOD       </v>
          </cell>
        </row>
        <row r="894">
          <cell r="A894" t="str">
            <v>NS2984</v>
          </cell>
          <cell r="B894" t="str">
            <v>17/02/2012</v>
          </cell>
          <cell r="D894" t="str">
            <v>VOGT, ROCIO DAIANA</v>
          </cell>
          <cell r="F894" t="str">
            <v>NS</v>
          </cell>
          <cell r="G894">
            <v>2984</v>
          </cell>
          <cell r="I894">
            <v>540</v>
          </cell>
          <cell r="J894">
            <v>553</v>
          </cell>
          <cell r="K894" t="str">
            <v>***Nuevo Produccion Tarde</v>
          </cell>
          <cell r="M894" t="str">
            <v xml:space="preserve">Planta 1                                          </v>
          </cell>
          <cell r="N894" t="str">
            <v xml:space="preserve">Planta 1                                          </v>
          </cell>
          <cell r="O894">
            <v>404</v>
          </cell>
          <cell r="P894" t="str">
            <v xml:space="preserve">REGIS                                             </v>
          </cell>
          <cell r="Q894" t="str">
            <v xml:space="preserve">CENTRO XXX                                        </v>
          </cell>
          <cell r="R894" t="str">
            <v>AIRE-UNID.EXTERIOR TARDE</v>
          </cell>
          <cell r="S894" t="str">
            <v xml:space="preserve">MOD       </v>
          </cell>
        </row>
        <row r="895">
          <cell r="A895" t="str">
            <v>NS2985</v>
          </cell>
          <cell r="B895" t="str">
            <v>17/02/2012</v>
          </cell>
          <cell r="D895" t="str">
            <v>MONTERO, CASANDRA</v>
          </cell>
          <cell r="F895" t="str">
            <v>NS</v>
          </cell>
          <cell r="G895">
            <v>2985</v>
          </cell>
          <cell r="I895">
            <v>540</v>
          </cell>
          <cell r="J895">
            <v>553</v>
          </cell>
          <cell r="K895" t="str">
            <v>Producción Mañana</v>
          </cell>
          <cell r="M895" t="str">
            <v xml:space="preserve">Planta 1                                          </v>
          </cell>
          <cell r="N895" t="str">
            <v xml:space="preserve">Planta 1                                          </v>
          </cell>
          <cell r="O895">
            <v>553</v>
          </cell>
          <cell r="P895" t="str">
            <v xml:space="preserve">REGIS                                             </v>
          </cell>
          <cell r="Q895" t="str">
            <v xml:space="preserve">CENTRO XXX                                        </v>
          </cell>
          <cell r="R895" t="str">
            <v>AIRE-INS.ML</v>
          </cell>
          <cell r="S895" t="str">
            <v xml:space="preserve">MOD       </v>
          </cell>
        </row>
        <row r="896">
          <cell r="A896" t="str">
            <v>NS2986</v>
          </cell>
          <cell r="B896" t="str">
            <v>17/02/2012</v>
          </cell>
          <cell r="D896" t="str">
            <v>GODOY, GLORIA DEL VALLE</v>
          </cell>
          <cell r="F896" t="str">
            <v>NS</v>
          </cell>
          <cell r="G896">
            <v>2986</v>
          </cell>
          <cell r="I896">
            <v>540</v>
          </cell>
          <cell r="J896">
            <v>549</v>
          </cell>
          <cell r="K896" t="str">
            <v>Producción Mañana</v>
          </cell>
          <cell r="M896" t="str">
            <v xml:space="preserve">Planta 1                                          </v>
          </cell>
          <cell r="N896" t="str">
            <v xml:space="preserve">Planta 1                                          </v>
          </cell>
          <cell r="O896">
            <v>549</v>
          </cell>
          <cell r="P896" t="str">
            <v xml:space="preserve">REGIS                                             </v>
          </cell>
          <cell r="Q896" t="str">
            <v xml:space="preserve">CENTRO XXX                                        </v>
          </cell>
          <cell r="R896" t="str">
            <v>AIRE-INS.ML</v>
          </cell>
          <cell r="S896" t="str">
            <v xml:space="preserve">MOD       </v>
          </cell>
        </row>
        <row r="897">
          <cell r="A897" t="str">
            <v>NS2987</v>
          </cell>
          <cell r="B897" t="str">
            <v>17/02/2012</v>
          </cell>
          <cell r="D897" t="str">
            <v>NADAL, PATRICIA AYELEN</v>
          </cell>
          <cell r="F897" t="str">
            <v>NS</v>
          </cell>
          <cell r="G897">
            <v>2987</v>
          </cell>
          <cell r="I897">
            <v>540</v>
          </cell>
          <cell r="J897">
            <v>565</v>
          </cell>
          <cell r="K897" t="str">
            <v>Producción Mañana</v>
          </cell>
          <cell r="M897" t="str">
            <v xml:space="preserve">Planta 1                                          </v>
          </cell>
          <cell r="N897" t="str">
            <v xml:space="preserve">Planta 1                                          </v>
          </cell>
          <cell r="O897">
            <v>565</v>
          </cell>
          <cell r="P897" t="str">
            <v xml:space="preserve">REGIS                                             </v>
          </cell>
          <cell r="Q897" t="str">
            <v xml:space="preserve">9160-AA U EXTERIOR                                </v>
          </cell>
          <cell r="R897" t="str">
            <v>AIRE-UNID.EXTERIOR</v>
          </cell>
          <cell r="S897" t="str">
            <v xml:space="preserve">MOD       </v>
          </cell>
        </row>
        <row r="898">
          <cell r="A898" t="str">
            <v>NS2988</v>
          </cell>
          <cell r="B898" t="str">
            <v>17/02/2012</v>
          </cell>
          <cell r="D898" t="str">
            <v>TOLEDO, MANSILLA JUAN VALENTIN</v>
          </cell>
          <cell r="F898" t="str">
            <v>NS</v>
          </cell>
          <cell r="G898">
            <v>2988</v>
          </cell>
          <cell r="I898">
            <v>540</v>
          </cell>
          <cell r="J898">
            <v>567</v>
          </cell>
          <cell r="K898" t="str">
            <v>Producción Mañana</v>
          </cell>
          <cell r="M898" t="str">
            <v xml:space="preserve">Planta 1                                          </v>
          </cell>
          <cell r="N898" t="str">
            <v xml:space="preserve">General                                           </v>
          </cell>
          <cell r="O898">
            <v>30</v>
          </cell>
          <cell r="P898" t="str">
            <v xml:space="preserve">(2) Horas Lic sin goce HT                         </v>
          </cell>
          <cell r="Q898" t="str">
            <v xml:space="preserve">CENTRO XXX                                        </v>
          </cell>
          <cell r="R898" t="str">
            <v>AIRE-UNID.INTERIOR</v>
          </cell>
          <cell r="S898" t="str">
            <v xml:space="preserve">MOD       </v>
          </cell>
        </row>
        <row r="899">
          <cell r="A899" t="str">
            <v>NS2988</v>
          </cell>
          <cell r="B899" t="str">
            <v>17/02/2012</v>
          </cell>
          <cell r="D899" t="str">
            <v>TOLEDO, MANSILLA JUAN VALENTIN</v>
          </cell>
          <cell r="F899" t="str">
            <v>NS</v>
          </cell>
          <cell r="G899">
            <v>2988</v>
          </cell>
          <cell r="I899">
            <v>540</v>
          </cell>
          <cell r="J899">
            <v>567</v>
          </cell>
          <cell r="K899" t="str">
            <v>Producción Mañana</v>
          </cell>
          <cell r="M899" t="str">
            <v xml:space="preserve">Planta 1                                          </v>
          </cell>
          <cell r="N899" t="str">
            <v xml:space="preserve">Planta 1                                          </v>
          </cell>
          <cell r="O899">
            <v>537</v>
          </cell>
          <cell r="P899" t="str">
            <v xml:space="preserve">REGIS                                             </v>
          </cell>
          <cell r="Q899" t="str">
            <v xml:space="preserve">CENTRO XXX                                        </v>
          </cell>
          <cell r="R899" t="str">
            <v>AIRE-UNID.INTERIOR</v>
          </cell>
          <cell r="S899" t="str">
            <v xml:space="preserve">MOD       </v>
          </cell>
        </row>
        <row r="900">
          <cell r="A900" t="str">
            <v>NS2989</v>
          </cell>
          <cell r="B900" t="str">
            <v>17/02/2012</v>
          </cell>
          <cell r="D900" t="str">
            <v>LEON, JOSE GERARDO</v>
          </cell>
          <cell r="F900" t="str">
            <v>NS</v>
          </cell>
          <cell r="G900">
            <v>2989</v>
          </cell>
          <cell r="I900">
            <v>540</v>
          </cell>
          <cell r="J900">
            <v>562</v>
          </cell>
          <cell r="K900" t="str">
            <v>Producción Mañana</v>
          </cell>
          <cell r="M900" t="str">
            <v xml:space="preserve">Planta 1                                          </v>
          </cell>
          <cell r="N900" t="str">
            <v xml:space="preserve">Planta 1                                          </v>
          </cell>
          <cell r="O900">
            <v>562</v>
          </cell>
          <cell r="P900" t="str">
            <v xml:space="preserve">REGIS                                             </v>
          </cell>
          <cell r="Q900" t="str">
            <v xml:space="preserve">9160-AA U EXTERIOR                                </v>
          </cell>
          <cell r="R900" t="str">
            <v>AIRE-UNID.EXTERIOR</v>
          </cell>
          <cell r="S900" t="str">
            <v xml:space="preserve">MOD       </v>
          </cell>
        </row>
        <row r="901">
          <cell r="A901" t="str">
            <v>NS2990</v>
          </cell>
          <cell r="B901" t="str">
            <v>17/02/2012</v>
          </cell>
          <cell r="D901" t="str">
            <v>AGUIRRE, RENE DARIO</v>
          </cell>
          <cell r="F901" t="str">
            <v>NS</v>
          </cell>
          <cell r="G901">
            <v>2990</v>
          </cell>
          <cell r="I901">
            <v>540</v>
          </cell>
          <cell r="J901">
            <v>564</v>
          </cell>
          <cell r="K901" t="str">
            <v>***Nuevo Produccion Tarde</v>
          </cell>
          <cell r="M901" t="str">
            <v xml:space="preserve">Planta 1                                          </v>
          </cell>
          <cell r="N901" t="str">
            <v xml:space="preserve">Planta 1                                          </v>
          </cell>
          <cell r="O901">
            <v>564</v>
          </cell>
          <cell r="P901" t="str">
            <v xml:space="preserve">REGIS                                             </v>
          </cell>
          <cell r="Q901" t="str">
            <v xml:space="preserve">9165- AA VENTANA                                  </v>
          </cell>
          <cell r="R901" t="str">
            <v>AIRE-VENTANA TARDE</v>
          </cell>
          <cell r="S901" t="str">
            <v xml:space="preserve">MOD       </v>
          </cell>
        </row>
        <row r="902">
          <cell r="A902" t="str">
            <v>NS2991</v>
          </cell>
          <cell r="B902" t="str">
            <v>17/02/2012</v>
          </cell>
          <cell r="D902" t="str">
            <v>DOMINGUEZ, HORACIO FRANCISCO</v>
          </cell>
          <cell r="F902" t="str">
            <v>NS</v>
          </cell>
          <cell r="G902">
            <v>2991</v>
          </cell>
          <cell r="I902">
            <v>540</v>
          </cell>
          <cell r="J902">
            <v>565</v>
          </cell>
          <cell r="K902" t="str">
            <v>***Nuevo Produccion Tarde</v>
          </cell>
          <cell r="M902" t="str">
            <v xml:space="preserve">Planta 1                                          </v>
          </cell>
          <cell r="N902" t="str">
            <v xml:space="preserve">Planta 1                                          </v>
          </cell>
          <cell r="O902">
            <v>1130</v>
          </cell>
          <cell r="P902" t="str">
            <v xml:space="preserve">REGIS                                             </v>
          </cell>
          <cell r="Q902" t="str">
            <v xml:space="preserve">CENTRO XXX                                        </v>
          </cell>
          <cell r="S902" t="str">
            <v xml:space="preserve">MOD       </v>
          </cell>
        </row>
        <row r="903">
          <cell r="A903" t="str">
            <v>NS2992</v>
          </cell>
          <cell r="B903" t="str">
            <v>17/02/2012</v>
          </cell>
          <cell r="D903" t="str">
            <v>BERTON, ROBERTO OMAR</v>
          </cell>
          <cell r="F903" t="str">
            <v>NS</v>
          </cell>
          <cell r="G903">
            <v>2992</v>
          </cell>
          <cell r="I903">
            <v>540</v>
          </cell>
          <cell r="J903">
            <v>557</v>
          </cell>
          <cell r="K903" t="str">
            <v>***Nuevo Produccion Tarde</v>
          </cell>
          <cell r="M903" t="str">
            <v xml:space="preserve">Planta 1                                          </v>
          </cell>
          <cell r="N903" t="str">
            <v xml:space="preserve">Planta 1                                          </v>
          </cell>
          <cell r="O903">
            <v>557</v>
          </cell>
          <cell r="P903" t="str">
            <v xml:space="preserve">REGIS                                             </v>
          </cell>
          <cell r="Q903" t="str">
            <v xml:space="preserve">CENTRO XXX                                        </v>
          </cell>
          <cell r="R903" t="str">
            <v>AIRE-UNID.EXTERIOR TARDE</v>
          </cell>
          <cell r="S903" t="str">
            <v xml:space="preserve">MOD       </v>
          </cell>
        </row>
        <row r="904">
          <cell r="A904" t="str">
            <v>NS3015</v>
          </cell>
          <cell r="B904" t="str">
            <v>17/02/2012</v>
          </cell>
          <cell r="D904" t="str">
            <v>FLORES, BRAIAN GONZALO</v>
          </cell>
          <cell r="F904" t="str">
            <v>NS</v>
          </cell>
          <cell r="G904">
            <v>3015</v>
          </cell>
          <cell r="I904">
            <v>540</v>
          </cell>
          <cell r="J904">
            <v>572</v>
          </cell>
          <cell r="K904" t="str">
            <v>Producción Mañana</v>
          </cell>
          <cell r="M904" t="str">
            <v xml:space="preserve">Planta 1                                          </v>
          </cell>
          <cell r="N904" t="str">
            <v xml:space="preserve">Planta 1                                          </v>
          </cell>
          <cell r="O904">
            <v>572</v>
          </cell>
          <cell r="P904" t="str">
            <v xml:space="preserve">REGIS                                             </v>
          </cell>
          <cell r="Q904" t="str">
            <v xml:space="preserve">CENTRO XXX                                        </v>
          </cell>
          <cell r="R904" t="str">
            <v>AIRE-UNID.INTERIOR</v>
          </cell>
          <cell r="S904" t="str">
            <v xml:space="preserve">MOD       </v>
          </cell>
        </row>
        <row r="905">
          <cell r="A905" t="str">
            <v>NS3016</v>
          </cell>
          <cell r="B905" t="str">
            <v>17/02/2012</v>
          </cell>
          <cell r="D905" t="str">
            <v>VIDAL, JARA JORGE ESTEBAN</v>
          </cell>
          <cell r="F905" t="str">
            <v>NS</v>
          </cell>
          <cell r="G905">
            <v>3016</v>
          </cell>
          <cell r="I905">
            <v>540</v>
          </cell>
          <cell r="J905">
            <v>936</v>
          </cell>
          <cell r="K905" t="str">
            <v>Producción Mañana</v>
          </cell>
          <cell r="M905" t="str">
            <v xml:space="preserve">Planta 1                                          </v>
          </cell>
          <cell r="N905" t="str">
            <v xml:space="preserve">Planta 1                                          </v>
          </cell>
          <cell r="O905">
            <v>936</v>
          </cell>
          <cell r="P905" t="str">
            <v xml:space="preserve">REGIS                                             </v>
          </cell>
          <cell r="Q905" t="str">
            <v xml:space="preserve">9160-AA U EXTERIOR                                </v>
          </cell>
          <cell r="S905" t="str">
            <v xml:space="preserve">MOD       </v>
          </cell>
        </row>
        <row r="906">
          <cell r="A906" t="str">
            <v>NS3028</v>
          </cell>
          <cell r="B906" t="str">
            <v>17/02/2012</v>
          </cell>
          <cell r="D906" t="str">
            <v>LEDESMA, DIEGO SEBASTIAN</v>
          </cell>
          <cell r="F906" t="str">
            <v>NS</v>
          </cell>
          <cell r="G906">
            <v>3028</v>
          </cell>
          <cell r="I906">
            <v>540</v>
          </cell>
          <cell r="J906">
            <v>563</v>
          </cell>
          <cell r="K906" t="str">
            <v>Producción Mañana</v>
          </cell>
          <cell r="M906" t="str">
            <v xml:space="preserve">Planta 1                                          </v>
          </cell>
          <cell r="N906" t="str">
            <v xml:space="preserve">General                                           </v>
          </cell>
          <cell r="O906">
            <v>29</v>
          </cell>
          <cell r="P906" t="str">
            <v xml:space="preserve">(2) Horas Lic sin goce HT                         </v>
          </cell>
          <cell r="Q906" t="str">
            <v xml:space="preserve">9160-AA U EXTERIOR                                </v>
          </cell>
          <cell r="R906" t="str">
            <v>AIRE-UNID.EXTERIOR</v>
          </cell>
          <cell r="S906" t="str">
            <v xml:space="preserve">MOD       </v>
          </cell>
        </row>
        <row r="907">
          <cell r="A907" t="str">
            <v>NS3028</v>
          </cell>
          <cell r="B907" t="str">
            <v>17/02/2012</v>
          </cell>
          <cell r="D907" t="str">
            <v>LEDESMA, DIEGO SEBASTIAN</v>
          </cell>
          <cell r="F907" t="str">
            <v>NS</v>
          </cell>
          <cell r="G907">
            <v>3028</v>
          </cell>
          <cell r="I907">
            <v>540</v>
          </cell>
          <cell r="J907">
            <v>563</v>
          </cell>
          <cell r="K907" t="str">
            <v>Producción Mañana</v>
          </cell>
          <cell r="M907" t="str">
            <v xml:space="preserve">Planta 1                                          </v>
          </cell>
          <cell r="N907" t="str">
            <v xml:space="preserve">Planta 1                                          </v>
          </cell>
          <cell r="O907">
            <v>534</v>
          </cell>
          <cell r="P907" t="str">
            <v xml:space="preserve">REGIS                                             </v>
          </cell>
          <cell r="Q907" t="str">
            <v xml:space="preserve">9160-AA U EXTERIOR                                </v>
          </cell>
          <cell r="R907" t="str">
            <v>AIRE-UNID.EXTERIOR</v>
          </cell>
          <cell r="S907" t="str">
            <v xml:space="preserve">MOD       </v>
          </cell>
        </row>
        <row r="908">
          <cell r="A908" t="str">
            <v>NS3029</v>
          </cell>
          <cell r="B908" t="str">
            <v>17/02/2012</v>
          </cell>
          <cell r="D908" t="str">
            <v>FERREIRA, MONTEIRO FILHO MILTON</v>
          </cell>
          <cell r="F908" t="str">
            <v>NS</v>
          </cell>
          <cell r="G908">
            <v>3029</v>
          </cell>
          <cell r="I908">
            <v>540</v>
          </cell>
          <cell r="J908">
            <v>563</v>
          </cell>
          <cell r="K908" t="str">
            <v>Producción Mañana</v>
          </cell>
          <cell r="M908" t="str">
            <v xml:space="preserve">Planta 1                                          </v>
          </cell>
          <cell r="N908" t="str">
            <v xml:space="preserve">General                                           </v>
          </cell>
          <cell r="O908">
            <v>25</v>
          </cell>
          <cell r="P908" t="str">
            <v xml:space="preserve">(2) Horas Lic sin goce HT                         </v>
          </cell>
          <cell r="Q908" t="str">
            <v xml:space="preserve">9160-AA U EXTERIOR                                </v>
          </cell>
          <cell r="R908" t="str">
            <v>AIRE-UNID.EXTERIOR</v>
          </cell>
          <cell r="S908" t="str">
            <v xml:space="preserve">MOD       </v>
          </cell>
        </row>
        <row r="909">
          <cell r="A909" t="str">
            <v>NS3029</v>
          </cell>
          <cell r="B909" t="str">
            <v>17/02/2012</v>
          </cell>
          <cell r="D909" t="str">
            <v>FERREIRA, MONTEIRO FILHO MILTON</v>
          </cell>
          <cell r="F909" t="str">
            <v>NS</v>
          </cell>
          <cell r="G909">
            <v>3029</v>
          </cell>
          <cell r="I909">
            <v>540</v>
          </cell>
          <cell r="J909">
            <v>563</v>
          </cell>
          <cell r="K909" t="str">
            <v>Producción Mañana</v>
          </cell>
          <cell r="M909" t="str">
            <v xml:space="preserve">Planta 1                                          </v>
          </cell>
          <cell r="N909" t="str">
            <v xml:space="preserve">Planta 1                                          </v>
          </cell>
          <cell r="O909">
            <v>538</v>
          </cell>
          <cell r="P909" t="str">
            <v xml:space="preserve">REGIS                                             </v>
          </cell>
          <cell r="Q909" t="str">
            <v xml:space="preserve">9160-AA U EXTERIOR                                </v>
          </cell>
          <cell r="R909" t="str">
            <v>AIRE-UNID.EXTERIOR</v>
          </cell>
          <cell r="S909" t="str">
            <v xml:space="preserve">MOD       </v>
          </cell>
        </row>
        <row r="910">
          <cell r="A910" t="str">
            <v>NS3031</v>
          </cell>
          <cell r="B910" t="str">
            <v>17/02/2012</v>
          </cell>
          <cell r="D910" t="str">
            <v>ZARRACAN, RODRIGO MATIAS FEDERICO</v>
          </cell>
          <cell r="F910" t="str">
            <v>NS</v>
          </cell>
          <cell r="G910">
            <v>3031</v>
          </cell>
          <cell r="I910">
            <v>540</v>
          </cell>
          <cell r="J910">
            <v>570</v>
          </cell>
          <cell r="K910" t="str">
            <v>Producción Mañana</v>
          </cell>
          <cell r="M910" t="str">
            <v xml:space="preserve">Planta 1                                          </v>
          </cell>
          <cell r="N910" t="str">
            <v xml:space="preserve">Planta 1                                          </v>
          </cell>
          <cell r="O910">
            <v>570</v>
          </cell>
          <cell r="P910" t="str">
            <v xml:space="preserve">REGIS                                             </v>
          </cell>
          <cell r="Q910" t="str">
            <v xml:space="preserve">9160-AA U EXTERIOR                                </v>
          </cell>
          <cell r="R910" t="str">
            <v>AIRE-UNID.EXTERIOR</v>
          </cell>
          <cell r="S910" t="str">
            <v xml:space="preserve">MOD       </v>
          </cell>
        </row>
        <row r="911">
          <cell r="A911" t="str">
            <v>NS3032</v>
          </cell>
          <cell r="B911" t="str">
            <v>17/02/2012</v>
          </cell>
          <cell r="D911" t="str">
            <v>FAGIANI, PABLO EZEQUIEL</v>
          </cell>
          <cell r="F911" t="str">
            <v>NS</v>
          </cell>
          <cell r="G911">
            <v>3032</v>
          </cell>
          <cell r="I911">
            <v>540</v>
          </cell>
          <cell r="J911">
            <v>560</v>
          </cell>
          <cell r="K911" t="str">
            <v>Producción Mañana</v>
          </cell>
          <cell r="M911" t="str">
            <v xml:space="preserve">Planta 1                                          </v>
          </cell>
          <cell r="N911" t="str">
            <v xml:space="preserve">Planta 1                                          </v>
          </cell>
          <cell r="O911">
            <v>560</v>
          </cell>
          <cell r="P911" t="str">
            <v xml:space="preserve">REGIS                                             </v>
          </cell>
          <cell r="Q911" t="str">
            <v xml:space="preserve">9163-AA SOLDADURA Y DOBLADORA                     </v>
          </cell>
          <cell r="S911" t="str">
            <v xml:space="preserve">MOD       </v>
          </cell>
        </row>
        <row r="912">
          <cell r="A912" t="str">
            <v>NS3033</v>
          </cell>
          <cell r="B912" t="str">
            <v>17/02/2012</v>
          </cell>
          <cell r="D912" t="str">
            <v>AUSEJO, GUSTAVO RAFAEL</v>
          </cell>
          <cell r="F912" t="str">
            <v>NS</v>
          </cell>
          <cell r="G912">
            <v>3033</v>
          </cell>
          <cell r="I912">
            <v>540</v>
          </cell>
          <cell r="J912">
            <v>569</v>
          </cell>
          <cell r="K912" t="str">
            <v>Producción Mañana</v>
          </cell>
          <cell r="M912" t="str">
            <v xml:space="preserve">Planta 1                                          </v>
          </cell>
          <cell r="N912" t="str">
            <v xml:space="preserve">Planta 1                                          </v>
          </cell>
          <cell r="O912">
            <v>569</v>
          </cell>
          <cell r="P912" t="str">
            <v xml:space="preserve">REGIS                                             </v>
          </cell>
          <cell r="Q912" t="str">
            <v xml:space="preserve">9161-AA  INS Y  COMPL                             </v>
          </cell>
          <cell r="R912" t="str">
            <v>AIRE-SOLDADURA</v>
          </cell>
          <cell r="S912" t="str">
            <v xml:space="preserve">MOD       </v>
          </cell>
        </row>
        <row r="913">
          <cell r="A913" t="str">
            <v>NS3034</v>
          </cell>
          <cell r="B913" t="str">
            <v>17/02/2012</v>
          </cell>
          <cell r="D913" t="str">
            <v>CARCAMO, RUIZ FABIO ANDRES</v>
          </cell>
          <cell r="F913" t="str">
            <v>NS</v>
          </cell>
          <cell r="G913">
            <v>3034</v>
          </cell>
          <cell r="I913">
            <v>540</v>
          </cell>
          <cell r="J913">
            <v>546</v>
          </cell>
          <cell r="K913" t="str">
            <v>***Nuevo Produccion Tarde</v>
          </cell>
          <cell r="M913" t="str">
            <v xml:space="preserve">Planta 1                                          </v>
          </cell>
          <cell r="N913" t="str">
            <v xml:space="preserve">General                                           </v>
          </cell>
          <cell r="O913">
            <v>145</v>
          </cell>
          <cell r="P913" t="str">
            <v xml:space="preserve">(2) Horas Lic sin goce HT                         </v>
          </cell>
          <cell r="Q913" t="str">
            <v xml:space="preserve">CENTRO XXX                                        </v>
          </cell>
          <cell r="S913" t="str">
            <v xml:space="preserve">MOD       </v>
          </cell>
        </row>
        <row r="914">
          <cell r="A914" t="str">
            <v>NS3034</v>
          </cell>
          <cell r="B914" t="str">
            <v>17/02/2012</v>
          </cell>
          <cell r="D914" t="str">
            <v>CARCAMO, RUIZ FABIO ANDRES</v>
          </cell>
          <cell r="F914" t="str">
            <v>NS</v>
          </cell>
          <cell r="G914">
            <v>3034</v>
          </cell>
          <cell r="I914">
            <v>540</v>
          </cell>
          <cell r="J914">
            <v>546</v>
          </cell>
          <cell r="K914" t="str">
            <v>***Nuevo Produccion Tarde</v>
          </cell>
          <cell r="M914" t="str">
            <v xml:space="preserve">Planta 1                                          </v>
          </cell>
          <cell r="N914" t="str">
            <v xml:space="preserve">Planta 1                                          </v>
          </cell>
          <cell r="O914">
            <v>401</v>
          </cell>
          <cell r="P914" t="str">
            <v xml:space="preserve">REGIS                                             </v>
          </cell>
          <cell r="Q914" t="str">
            <v xml:space="preserve">CENTRO XXX                                        </v>
          </cell>
          <cell r="S914" t="str">
            <v xml:space="preserve">MOD       </v>
          </cell>
        </row>
        <row r="915">
          <cell r="A915" t="str">
            <v>NS3035</v>
          </cell>
          <cell r="B915" t="str">
            <v>17/02/2012</v>
          </cell>
          <cell r="D915" t="str">
            <v>BUNIVA, GUIDO MARTIN</v>
          </cell>
          <cell r="F915" t="str">
            <v>NS</v>
          </cell>
          <cell r="G915">
            <v>3035</v>
          </cell>
          <cell r="I915">
            <v>540</v>
          </cell>
          <cell r="J915">
            <v>549</v>
          </cell>
          <cell r="K915" t="str">
            <v>***Nuevo Produccion Tarde</v>
          </cell>
          <cell r="M915" t="str">
            <v xml:space="preserve">Planta 1                                          </v>
          </cell>
          <cell r="N915" t="str">
            <v xml:space="preserve">General                                           </v>
          </cell>
          <cell r="O915">
            <v>148</v>
          </cell>
          <cell r="P915" t="str">
            <v xml:space="preserve">(2) Horas Lic sin goce HT                         </v>
          </cell>
          <cell r="Q915" t="str">
            <v xml:space="preserve">CENTRO XXX                                        </v>
          </cell>
          <cell r="R915" t="str">
            <v>AIRE-UNID.EXTERIOR TARDE</v>
          </cell>
          <cell r="S915" t="str">
            <v xml:space="preserve">MOD       </v>
          </cell>
        </row>
        <row r="916">
          <cell r="A916" t="str">
            <v>NS3035</v>
          </cell>
          <cell r="B916" t="str">
            <v>17/02/2012</v>
          </cell>
          <cell r="D916" t="str">
            <v>BUNIVA, GUIDO MARTIN</v>
          </cell>
          <cell r="F916" t="str">
            <v>NS</v>
          </cell>
          <cell r="G916">
            <v>3035</v>
          </cell>
          <cell r="I916">
            <v>540</v>
          </cell>
          <cell r="J916">
            <v>549</v>
          </cell>
          <cell r="K916" t="str">
            <v>***Nuevo Produccion Tarde</v>
          </cell>
          <cell r="M916" t="str">
            <v xml:space="preserve">Planta 1                                          </v>
          </cell>
          <cell r="N916" t="str">
            <v xml:space="preserve">Planta 1                                          </v>
          </cell>
          <cell r="O916">
            <v>401</v>
          </cell>
          <cell r="P916" t="str">
            <v xml:space="preserve">REGIS                                             </v>
          </cell>
          <cell r="Q916" t="str">
            <v xml:space="preserve">CENTRO XXX                                        </v>
          </cell>
          <cell r="R916" t="str">
            <v>AIRE-UNID.EXTERIOR TARDE</v>
          </cell>
          <cell r="S916" t="str">
            <v xml:space="preserve">MOD       </v>
          </cell>
        </row>
        <row r="917">
          <cell r="A917" t="str">
            <v>NS3036</v>
          </cell>
          <cell r="B917" t="str">
            <v>17/02/2012</v>
          </cell>
          <cell r="D917" t="str">
            <v>LOSS, LEANDRO ALBERTO</v>
          </cell>
          <cell r="F917" t="str">
            <v>NS</v>
          </cell>
          <cell r="G917">
            <v>3036</v>
          </cell>
          <cell r="I917">
            <v>540</v>
          </cell>
          <cell r="J917">
            <v>735</v>
          </cell>
          <cell r="K917" t="str">
            <v>***Nuevo Produccion Tarde</v>
          </cell>
          <cell r="M917" t="str">
            <v xml:space="preserve">Planta 1                                          </v>
          </cell>
          <cell r="N917" t="str">
            <v xml:space="preserve">Planta 1                                          </v>
          </cell>
          <cell r="O917">
            <v>735</v>
          </cell>
          <cell r="P917" t="str">
            <v xml:space="preserve">REGIS                                             </v>
          </cell>
          <cell r="Q917" t="str">
            <v xml:space="preserve">9165- AA VENTANA                                  </v>
          </cell>
          <cell r="R917" t="str">
            <v>AIRE-VENTANA TARDE</v>
          </cell>
          <cell r="S917" t="str">
            <v xml:space="preserve">MOD       </v>
          </cell>
        </row>
        <row r="918">
          <cell r="A918" t="str">
            <v>NS3037</v>
          </cell>
          <cell r="B918" t="str">
            <v>17/02/2012</v>
          </cell>
          <cell r="D918" t="str">
            <v>OJEDA, NAVARRO NICOLAS LEANDRO</v>
          </cell>
          <cell r="F918" t="str">
            <v>NS</v>
          </cell>
          <cell r="G918">
            <v>3037</v>
          </cell>
          <cell r="I918">
            <v>540</v>
          </cell>
          <cell r="J918">
            <v>550</v>
          </cell>
          <cell r="K918" t="str">
            <v>***Nuevo Produccion Tarde</v>
          </cell>
          <cell r="M918" t="str">
            <v xml:space="preserve">Planta 1                                          </v>
          </cell>
          <cell r="N918" t="str">
            <v xml:space="preserve">General                                           </v>
          </cell>
          <cell r="O918">
            <v>149</v>
          </cell>
          <cell r="P918" t="str">
            <v xml:space="preserve">(2) Horas Lic sin goce HT                         </v>
          </cell>
          <cell r="Q918" t="str">
            <v xml:space="preserve">CENTRO XXX                                        </v>
          </cell>
          <cell r="S918" t="str">
            <v xml:space="preserve">MOD       </v>
          </cell>
        </row>
        <row r="919">
          <cell r="A919" t="str">
            <v>NS3037</v>
          </cell>
          <cell r="B919" t="str">
            <v>17/02/2012</v>
          </cell>
          <cell r="D919" t="str">
            <v>OJEDA, NAVARRO NICOLAS LEANDRO</v>
          </cell>
          <cell r="F919" t="str">
            <v>NS</v>
          </cell>
          <cell r="G919">
            <v>3037</v>
          </cell>
          <cell r="I919">
            <v>540</v>
          </cell>
          <cell r="J919">
            <v>550</v>
          </cell>
          <cell r="K919" t="str">
            <v>***Nuevo Produccion Tarde</v>
          </cell>
          <cell r="M919" t="str">
            <v xml:space="preserve">Planta 1                                          </v>
          </cell>
          <cell r="N919" t="str">
            <v xml:space="preserve">Planta 1                                          </v>
          </cell>
          <cell r="O919">
            <v>401</v>
          </cell>
          <cell r="P919" t="str">
            <v xml:space="preserve">REGIS                                             </v>
          </cell>
          <cell r="Q919" t="str">
            <v xml:space="preserve">CENTRO XXX                                        </v>
          </cell>
          <cell r="S919" t="str">
            <v xml:space="preserve">MOD       </v>
          </cell>
        </row>
        <row r="920">
          <cell r="A920" t="str">
            <v>NS3038</v>
          </cell>
          <cell r="B920" t="str">
            <v>17/02/2012</v>
          </cell>
          <cell r="D920" t="str">
            <v>VALDES, MARCELO DAVID</v>
          </cell>
          <cell r="F920" t="str">
            <v>NS</v>
          </cell>
          <cell r="G920">
            <v>3038</v>
          </cell>
          <cell r="I920">
            <v>540</v>
          </cell>
          <cell r="J920">
            <v>725</v>
          </cell>
          <cell r="K920" t="str">
            <v>***Nuevo Produccion Tarde</v>
          </cell>
          <cell r="M920" t="str">
            <v xml:space="preserve">Planta 1                                          </v>
          </cell>
          <cell r="N920" t="str">
            <v xml:space="preserve">Planta 1                                          </v>
          </cell>
          <cell r="O920">
            <v>725</v>
          </cell>
          <cell r="P920" t="str">
            <v xml:space="preserve">REGIS                                             </v>
          </cell>
          <cell r="Q920" t="str">
            <v xml:space="preserve">CENTRO XXX                                        </v>
          </cell>
          <cell r="R920" t="str">
            <v>AIRE-UNID.INTERIOR TARDE</v>
          </cell>
          <cell r="S920" t="str">
            <v xml:space="preserve">MOD       </v>
          </cell>
        </row>
        <row r="921">
          <cell r="A921" t="str">
            <v>NS305</v>
          </cell>
          <cell r="B921" t="str">
            <v>17/02/2012</v>
          </cell>
          <cell r="D921" t="str">
            <v>RIVERA, ANABEL E.</v>
          </cell>
          <cell r="F921" t="str">
            <v>NS</v>
          </cell>
          <cell r="G921">
            <v>305</v>
          </cell>
          <cell r="I921">
            <v>540</v>
          </cell>
          <cell r="J921">
            <v>556</v>
          </cell>
          <cell r="K921" t="str">
            <v>Producción Mañana</v>
          </cell>
          <cell r="M921" t="str">
            <v xml:space="preserve">Planta 1                                          </v>
          </cell>
          <cell r="N921" t="str">
            <v xml:space="preserve">General                                           </v>
          </cell>
          <cell r="O921">
            <v>165</v>
          </cell>
          <cell r="P921" t="str">
            <v xml:space="preserve">(2) Horas Lic sin goce HT                         </v>
          </cell>
          <cell r="Q921" t="str">
            <v xml:space="preserve">9161-AA  INS Y  COMPL                             </v>
          </cell>
          <cell r="R921" t="str">
            <v>AIRE-INS.ML</v>
          </cell>
          <cell r="S921" t="str">
            <v xml:space="preserve">MOD       </v>
          </cell>
        </row>
        <row r="922">
          <cell r="A922" t="str">
            <v>NS305</v>
          </cell>
          <cell r="B922" t="str">
            <v>17/02/2012</v>
          </cell>
          <cell r="D922" t="str">
            <v>RIVERA, ANABEL E.</v>
          </cell>
          <cell r="F922" t="str">
            <v>NS</v>
          </cell>
          <cell r="G922">
            <v>305</v>
          </cell>
          <cell r="I922">
            <v>540</v>
          </cell>
          <cell r="J922">
            <v>556</v>
          </cell>
          <cell r="K922" t="str">
            <v>Producción Mañana</v>
          </cell>
          <cell r="M922" t="str">
            <v xml:space="preserve">Planta 1                                          </v>
          </cell>
          <cell r="N922" t="str">
            <v xml:space="preserve">Planta 1                                          </v>
          </cell>
          <cell r="O922">
            <v>782</v>
          </cell>
          <cell r="P922" t="str">
            <v xml:space="preserve">REGIS                                             </v>
          </cell>
          <cell r="Q922" t="str">
            <v xml:space="preserve">9161-AA  INS Y  COMPL                             </v>
          </cell>
          <cell r="R922" t="str">
            <v>AIRE-INS.ML</v>
          </cell>
          <cell r="S922" t="str">
            <v xml:space="preserve">MOD       </v>
          </cell>
        </row>
        <row r="923">
          <cell r="A923" t="str">
            <v>NS3081</v>
          </cell>
          <cell r="B923" t="str">
            <v>17/02/2012</v>
          </cell>
          <cell r="D923" t="str">
            <v>SANSO, OLOCCO YAIR GASTON</v>
          </cell>
          <cell r="F923" t="str">
            <v>NS</v>
          </cell>
          <cell r="G923">
            <v>3081</v>
          </cell>
          <cell r="I923">
            <v>540</v>
          </cell>
          <cell r="J923">
            <v>570</v>
          </cell>
          <cell r="K923" t="str">
            <v>***Nuevo Produccion Tarde</v>
          </cell>
          <cell r="M923" t="str">
            <v xml:space="preserve">Planta 1                                          </v>
          </cell>
          <cell r="N923" t="str">
            <v xml:space="preserve">Planta 1                                          </v>
          </cell>
          <cell r="O923">
            <v>570</v>
          </cell>
          <cell r="P923" t="str">
            <v xml:space="preserve">REGIS                                             </v>
          </cell>
          <cell r="Q923" t="str">
            <v xml:space="preserve">9160-AA U EXTERIOR                                </v>
          </cell>
          <cell r="R923" t="str">
            <v>AIRE-UNID.EXTERIOR TARDE</v>
          </cell>
          <cell r="S923" t="str">
            <v xml:space="preserve">MOD       </v>
          </cell>
        </row>
        <row r="924">
          <cell r="A924" t="str">
            <v>NS328</v>
          </cell>
          <cell r="B924" t="str">
            <v>17/02/2012</v>
          </cell>
          <cell r="D924" t="str">
            <v>GOMEZ, OSCAR ALBERTO</v>
          </cell>
          <cell r="F924" t="str">
            <v>NS</v>
          </cell>
          <cell r="G924">
            <v>328</v>
          </cell>
          <cell r="I924">
            <v>0</v>
          </cell>
          <cell r="J924">
            <v>0</v>
          </cell>
          <cell r="K924" t="str">
            <v>***Nuevo Do Ju 21hs a 6hs DOMINGO</v>
          </cell>
          <cell r="M924" t="str">
            <v xml:space="preserve">Planta 1                                          </v>
          </cell>
          <cell r="N924" t="str">
            <v xml:space="preserve">General                                           </v>
          </cell>
          <cell r="O924">
            <v>1440</v>
          </cell>
          <cell r="P924" t="str">
            <v xml:space="preserve">(3) Enfermedad Mensual HT                         </v>
          </cell>
          <cell r="S924" t="str">
            <v xml:space="preserve">MOI       </v>
          </cell>
        </row>
        <row r="925">
          <cell r="A925" t="str">
            <v>NS334</v>
          </cell>
          <cell r="B925" t="str">
            <v>17/02/2012</v>
          </cell>
          <cell r="D925" t="str">
            <v>GARCIA, LIDYA ESTELA</v>
          </cell>
          <cell r="F925" t="str">
            <v>NS</v>
          </cell>
          <cell r="G925">
            <v>334</v>
          </cell>
          <cell r="I925">
            <v>540</v>
          </cell>
          <cell r="J925">
            <v>570</v>
          </cell>
          <cell r="K925" t="str">
            <v>Producción Mañana</v>
          </cell>
          <cell r="M925" t="str">
            <v xml:space="preserve">Planta 1                                          </v>
          </cell>
          <cell r="N925" t="str">
            <v xml:space="preserve">Planta 1                                          </v>
          </cell>
          <cell r="O925">
            <v>570</v>
          </cell>
          <cell r="P925" t="str">
            <v xml:space="preserve">REGIS                                             </v>
          </cell>
          <cell r="Q925" t="str">
            <v xml:space="preserve">9159-AA U  INTERIOR                               </v>
          </cell>
          <cell r="R925" t="str">
            <v>AIRE-VENTANA</v>
          </cell>
          <cell r="S925" t="str">
            <v xml:space="preserve">MOD       </v>
          </cell>
        </row>
        <row r="926">
          <cell r="A926" t="str">
            <v>NS392</v>
          </cell>
          <cell r="B926" t="str">
            <v>17/02/2012</v>
          </cell>
          <cell r="D926" t="str">
            <v>FERNANDEZ, OSCAR</v>
          </cell>
          <cell r="F926" t="str">
            <v>NS</v>
          </cell>
          <cell r="G926">
            <v>392</v>
          </cell>
          <cell r="I926">
            <v>540</v>
          </cell>
          <cell r="J926">
            <v>563</v>
          </cell>
          <cell r="K926" t="str">
            <v>Producción Mañana</v>
          </cell>
          <cell r="M926" t="str">
            <v xml:space="preserve">Planta 1                                          </v>
          </cell>
          <cell r="N926" t="str">
            <v xml:space="preserve">Planta 1                                          </v>
          </cell>
          <cell r="O926">
            <v>563</v>
          </cell>
          <cell r="P926" t="str">
            <v xml:space="preserve">REGIS                                             </v>
          </cell>
          <cell r="Q926" t="str">
            <v xml:space="preserve">9159-AA U  INTERIOR                               </v>
          </cell>
          <cell r="R926" t="str">
            <v>AIRE-UNID.INTERIOR</v>
          </cell>
          <cell r="S926" t="str">
            <v xml:space="preserve">MOD       </v>
          </cell>
        </row>
        <row r="927">
          <cell r="A927" t="str">
            <v>NS454</v>
          </cell>
          <cell r="B927" t="str">
            <v>17/02/2012</v>
          </cell>
          <cell r="D927" t="str">
            <v>AYERZA, JOSE MARIA</v>
          </cell>
          <cell r="F927" t="str">
            <v>NS</v>
          </cell>
          <cell r="G927">
            <v>454</v>
          </cell>
          <cell r="I927">
            <v>540</v>
          </cell>
          <cell r="J927">
            <v>765</v>
          </cell>
          <cell r="K927" t="str">
            <v>Producción Mañana</v>
          </cell>
          <cell r="M927" t="str">
            <v xml:space="preserve">Planta 1                                          </v>
          </cell>
          <cell r="N927" t="str">
            <v xml:space="preserve">Planta 1                                          </v>
          </cell>
          <cell r="O927">
            <v>765</v>
          </cell>
          <cell r="P927" t="str">
            <v xml:space="preserve">REGIS                                             </v>
          </cell>
          <cell r="Q927" t="str">
            <v xml:space="preserve">9161-AA  INS Y  COMPL                             </v>
          </cell>
          <cell r="S927" t="str">
            <v xml:space="preserve">MOI       </v>
          </cell>
        </row>
        <row r="928">
          <cell r="A928" t="str">
            <v>NS496</v>
          </cell>
          <cell r="B928" t="str">
            <v>17/02/2012</v>
          </cell>
          <cell r="D928" t="str">
            <v>DIESTE, ALEJANDRA</v>
          </cell>
          <cell r="F928" t="str">
            <v>NS</v>
          </cell>
          <cell r="G928">
            <v>496</v>
          </cell>
          <cell r="I928">
            <v>540</v>
          </cell>
          <cell r="J928">
            <v>540</v>
          </cell>
          <cell r="K928" t="str">
            <v>Producción Mañana</v>
          </cell>
          <cell r="M928" t="str">
            <v xml:space="preserve">Planta 1                                          </v>
          </cell>
          <cell r="N928" t="str">
            <v xml:space="preserve">General                                           </v>
          </cell>
          <cell r="O928">
            <v>1440</v>
          </cell>
          <cell r="P928" t="str">
            <v xml:space="preserve">(3) Vacaciones HT                                 </v>
          </cell>
          <cell r="Q928" t="str">
            <v xml:space="preserve">9159-AA U  INTERIOR                               </v>
          </cell>
          <cell r="S928" t="str">
            <v xml:space="preserve">MOD       </v>
          </cell>
        </row>
        <row r="929">
          <cell r="A929" t="str">
            <v>NS497</v>
          </cell>
          <cell r="B929" t="str">
            <v>17/02/2012</v>
          </cell>
          <cell r="D929" t="str">
            <v>JOFRE, JULIO CESAR</v>
          </cell>
          <cell r="F929" t="str">
            <v>NS</v>
          </cell>
          <cell r="G929">
            <v>497</v>
          </cell>
          <cell r="I929">
            <v>540</v>
          </cell>
          <cell r="J929">
            <v>540</v>
          </cell>
          <cell r="K929" t="str">
            <v>Producción Mañana</v>
          </cell>
          <cell r="M929" t="str">
            <v xml:space="preserve">Planta 1                                          </v>
          </cell>
          <cell r="N929" t="str">
            <v xml:space="preserve">General                                           </v>
          </cell>
          <cell r="O929">
            <v>1440</v>
          </cell>
          <cell r="P929" t="str">
            <v xml:space="preserve">(3) Vacaciones HT                                 </v>
          </cell>
          <cell r="Q929" t="str">
            <v xml:space="preserve">9160-AA U EXTERIOR                                </v>
          </cell>
          <cell r="S929" t="str">
            <v xml:space="preserve">MOD       </v>
          </cell>
        </row>
        <row r="930">
          <cell r="A930" t="str">
            <v>NS683</v>
          </cell>
          <cell r="B930" t="str">
            <v>17/02/2012</v>
          </cell>
          <cell r="D930" t="str">
            <v>BARONE, PABLO ROBERTO</v>
          </cell>
          <cell r="F930" t="str">
            <v>NS</v>
          </cell>
          <cell r="G930">
            <v>683</v>
          </cell>
          <cell r="I930">
            <v>540</v>
          </cell>
          <cell r="J930">
            <v>540</v>
          </cell>
          <cell r="K930" t="str">
            <v>Producción Mañana</v>
          </cell>
          <cell r="M930" t="str">
            <v xml:space="preserve">Planta 1                                          </v>
          </cell>
          <cell r="N930" t="str">
            <v xml:space="preserve">General                                           </v>
          </cell>
          <cell r="O930">
            <v>1440</v>
          </cell>
          <cell r="P930" t="str">
            <v xml:space="preserve">(3) Vacaciones HT                                 </v>
          </cell>
          <cell r="Q930" t="str">
            <v xml:space="preserve">9165- AA VENTANA                                  </v>
          </cell>
          <cell r="S930" t="str">
            <v xml:space="preserve">MOD       </v>
          </cell>
        </row>
        <row r="931">
          <cell r="A931" t="str">
            <v>NS683</v>
          </cell>
          <cell r="B931" t="str">
            <v>17/02/2012</v>
          </cell>
          <cell r="D931" t="str">
            <v>BARONE, PABLO ROBERTO</v>
          </cell>
          <cell r="F931" t="str">
            <v>NS</v>
          </cell>
          <cell r="G931">
            <v>683</v>
          </cell>
          <cell r="I931">
            <v>540</v>
          </cell>
          <cell r="J931">
            <v>540</v>
          </cell>
          <cell r="K931" t="str">
            <v>Producción Mañana</v>
          </cell>
          <cell r="M931" t="str">
            <v xml:space="preserve">Planta 1                                          </v>
          </cell>
          <cell r="N931" t="str">
            <v xml:space="preserve">General                                           </v>
          </cell>
          <cell r="O931">
            <v>1440</v>
          </cell>
          <cell r="P931" t="str">
            <v xml:space="preserve">(3) Vacaciones HT                                 </v>
          </cell>
          <cell r="Q931" t="str">
            <v xml:space="preserve">9179-LCD2 (LG)                                    </v>
          </cell>
          <cell r="S931" t="str">
            <v xml:space="preserve">MOD       </v>
          </cell>
        </row>
        <row r="932">
          <cell r="A932" t="str">
            <v>NS731</v>
          </cell>
          <cell r="B932" t="str">
            <v>17/02/2012</v>
          </cell>
          <cell r="D932" t="str">
            <v>CAMPANUCHI, ALBERTO OSCAR</v>
          </cell>
          <cell r="F932" t="str">
            <v>NS</v>
          </cell>
          <cell r="G932">
            <v>731</v>
          </cell>
          <cell r="I932">
            <v>540</v>
          </cell>
          <cell r="J932">
            <v>677</v>
          </cell>
          <cell r="K932" t="str">
            <v>Producción Mañana</v>
          </cell>
          <cell r="M932" t="str">
            <v xml:space="preserve">Planta 1                                          </v>
          </cell>
          <cell r="N932" t="str">
            <v xml:space="preserve">Planta 1                                          </v>
          </cell>
          <cell r="O932">
            <v>677</v>
          </cell>
          <cell r="P932" t="str">
            <v xml:space="preserve">REGIS                                             </v>
          </cell>
          <cell r="Q932" t="str">
            <v xml:space="preserve">9163-AA SOLDADURA Y DOBLADORA                     </v>
          </cell>
          <cell r="S932" t="str">
            <v xml:space="preserve">MOD       </v>
          </cell>
        </row>
        <row r="933">
          <cell r="A933" t="str">
            <v>NS793</v>
          </cell>
          <cell r="B933" t="str">
            <v>17/02/2012</v>
          </cell>
          <cell r="D933" t="str">
            <v>ROSALES, NORMA NOEMI</v>
          </cell>
          <cell r="F933" t="str">
            <v>NS</v>
          </cell>
          <cell r="G933">
            <v>793</v>
          </cell>
          <cell r="I933">
            <v>540</v>
          </cell>
          <cell r="J933">
            <v>540</v>
          </cell>
          <cell r="K933" t="str">
            <v>Producción Mañana</v>
          </cell>
          <cell r="M933" t="str">
            <v xml:space="preserve">Planta 1                                          </v>
          </cell>
          <cell r="N933" t="str">
            <v xml:space="preserve">General                                           </v>
          </cell>
          <cell r="O933">
            <v>1440</v>
          </cell>
          <cell r="P933" t="str">
            <v xml:space="preserve">(3) Vacaciones HT                                 </v>
          </cell>
          <cell r="Q933" t="str">
            <v xml:space="preserve">9159-AA U  INTERIOR                               </v>
          </cell>
          <cell r="S933" t="str">
            <v xml:space="preserve">MOD       </v>
          </cell>
        </row>
        <row r="934">
          <cell r="A934" t="str">
            <v>NS795</v>
          </cell>
          <cell r="B934" t="str">
            <v>17/02/2012</v>
          </cell>
          <cell r="D934" t="str">
            <v>CIMALDONI, ADRIANA</v>
          </cell>
          <cell r="F934" t="str">
            <v>NS</v>
          </cell>
          <cell r="G934">
            <v>795</v>
          </cell>
          <cell r="I934">
            <v>540</v>
          </cell>
          <cell r="J934">
            <v>548</v>
          </cell>
          <cell r="K934" t="str">
            <v>Producción Mañana</v>
          </cell>
          <cell r="M934" t="str">
            <v xml:space="preserve">Planta 1                                          </v>
          </cell>
          <cell r="N934" t="str">
            <v xml:space="preserve">Planta 1                                          </v>
          </cell>
          <cell r="O934">
            <v>548</v>
          </cell>
          <cell r="P934" t="str">
            <v xml:space="preserve">REGIS                                             </v>
          </cell>
          <cell r="Q934" t="str">
            <v xml:space="preserve">9161-AA  INS Y  COMPL                             </v>
          </cell>
          <cell r="R934" t="str">
            <v>AIRE-INS.ML</v>
          </cell>
          <cell r="S934" t="str">
            <v xml:space="preserve">MOD       </v>
          </cell>
        </row>
        <row r="935">
          <cell r="A935" t="str">
            <v>NS802</v>
          </cell>
          <cell r="B935" t="str">
            <v>17/02/2012</v>
          </cell>
          <cell r="D935" t="str">
            <v>LEAL, DAVID NORBERTO</v>
          </cell>
          <cell r="F935" t="str">
            <v>NS</v>
          </cell>
          <cell r="G935">
            <v>802</v>
          </cell>
          <cell r="I935">
            <v>540</v>
          </cell>
          <cell r="J935">
            <v>563</v>
          </cell>
          <cell r="K935" t="str">
            <v>Producción Mañana</v>
          </cell>
          <cell r="M935" t="str">
            <v xml:space="preserve">Planta 1                                          </v>
          </cell>
          <cell r="N935" t="str">
            <v xml:space="preserve">Planta 1                                          </v>
          </cell>
          <cell r="O935">
            <v>563</v>
          </cell>
          <cell r="P935" t="str">
            <v xml:space="preserve">REGIS                                             </v>
          </cell>
          <cell r="Q935" t="str">
            <v xml:space="preserve">9160-AA U EXTERIOR                                </v>
          </cell>
          <cell r="S935" t="str">
            <v xml:space="preserve">MOD       </v>
          </cell>
        </row>
        <row r="936">
          <cell r="A936" t="str">
            <v>NS849</v>
          </cell>
          <cell r="B936" t="str">
            <v>17/02/2012</v>
          </cell>
          <cell r="D936" t="str">
            <v>SILVA, ERNESTO RAMON</v>
          </cell>
          <cell r="F936" t="str">
            <v>NS</v>
          </cell>
          <cell r="G936">
            <v>849</v>
          </cell>
          <cell r="I936">
            <v>540</v>
          </cell>
          <cell r="J936">
            <v>540</v>
          </cell>
          <cell r="K936" t="str">
            <v>Producción Mañana</v>
          </cell>
          <cell r="M936" t="str">
            <v xml:space="preserve">Planta 1                                          </v>
          </cell>
          <cell r="N936" t="str">
            <v xml:space="preserve">General                                           </v>
          </cell>
          <cell r="O936">
            <v>1440</v>
          </cell>
          <cell r="P936" t="str">
            <v xml:space="preserve">(3) Vacaciones HT                                 </v>
          </cell>
          <cell r="Q936" t="str">
            <v xml:space="preserve">9163-AA SOLDADURA Y DOBLADORA                     </v>
          </cell>
          <cell r="S936" t="str">
            <v xml:space="preserve">MOD       </v>
          </cell>
        </row>
        <row r="937">
          <cell r="A937" t="str">
            <v>NS850</v>
          </cell>
          <cell r="B937" t="str">
            <v>17/02/2012</v>
          </cell>
          <cell r="D937" t="str">
            <v>LARES, ADELA MARIANA</v>
          </cell>
          <cell r="F937" t="str">
            <v>NS</v>
          </cell>
          <cell r="G937">
            <v>850</v>
          </cell>
          <cell r="I937">
            <v>540</v>
          </cell>
          <cell r="J937">
            <v>565</v>
          </cell>
          <cell r="K937" t="str">
            <v>Producción Mañana</v>
          </cell>
          <cell r="M937" t="str">
            <v xml:space="preserve">Planta 1                                          </v>
          </cell>
          <cell r="N937" t="str">
            <v xml:space="preserve">Planta 1                                          </v>
          </cell>
          <cell r="O937">
            <v>565</v>
          </cell>
          <cell r="P937" t="str">
            <v xml:space="preserve">REGIS                                             </v>
          </cell>
          <cell r="Q937" t="str">
            <v xml:space="preserve">9160-AA U EXTERIOR                                </v>
          </cell>
          <cell r="R937" t="str">
            <v>AIRE-UNID.EXTERIOR</v>
          </cell>
          <cell r="S937" t="str">
            <v xml:space="preserve">MOD       </v>
          </cell>
        </row>
        <row r="938">
          <cell r="A938" t="str">
            <v>NS870</v>
          </cell>
          <cell r="B938" t="str">
            <v>17/02/2012</v>
          </cell>
          <cell r="D938" t="str">
            <v>JONES,  JOSE OMAR</v>
          </cell>
          <cell r="F938" t="str">
            <v>NS</v>
          </cell>
          <cell r="G938">
            <v>870</v>
          </cell>
          <cell r="I938">
            <v>540</v>
          </cell>
          <cell r="J938">
            <v>540</v>
          </cell>
          <cell r="K938" t="str">
            <v>***Nuevo Produccion Tarde</v>
          </cell>
          <cell r="M938" t="str">
            <v xml:space="preserve">Planta 1                                          </v>
          </cell>
          <cell r="N938" t="str">
            <v xml:space="preserve">General                                           </v>
          </cell>
          <cell r="O938">
            <v>1200</v>
          </cell>
          <cell r="P938" t="str">
            <v xml:space="preserve">(3) Vacaciones HT                                 </v>
          </cell>
          <cell r="Q938" t="str">
            <v xml:space="preserve">9165- AA VENTANA                                  </v>
          </cell>
          <cell r="S938" t="str">
            <v xml:space="preserve">MOI       </v>
          </cell>
        </row>
        <row r="939">
          <cell r="A939" t="str">
            <v>NS873</v>
          </cell>
          <cell r="B939" t="str">
            <v>17/02/2012</v>
          </cell>
          <cell r="D939" t="str">
            <v>ALVAREZ, GUSTAVO ALEJANDRO</v>
          </cell>
          <cell r="F939" t="str">
            <v>NS</v>
          </cell>
          <cell r="G939">
            <v>873</v>
          </cell>
          <cell r="I939">
            <v>540</v>
          </cell>
          <cell r="J939">
            <v>540</v>
          </cell>
          <cell r="K939" t="str">
            <v>Producción Mañana</v>
          </cell>
          <cell r="M939" t="str">
            <v xml:space="preserve">Planta 1                                          </v>
          </cell>
          <cell r="N939" t="str">
            <v xml:space="preserve">General                                           </v>
          </cell>
          <cell r="O939">
            <v>1440</v>
          </cell>
          <cell r="P939" t="str">
            <v xml:space="preserve">(3) Vacaciones HT                                 </v>
          </cell>
          <cell r="S939" t="str">
            <v xml:space="preserve">MOI       </v>
          </cell>
        </row>
        <row r="940">
          <cell r="A940" t="str">
            <v>NS876</v>
          </cell>
          <cell r="B940" t="str">
            <v>17/02/2012</v>
          </cell>
          <cell r="D940" t="str">
            <v>CHERVO, WALTER MIGUEL</v>
          </cell>
          <cell r="F940" t="str">
            <v>NS</v>
          </cell>
          <cell r="G940">
            <v>876</v>
          </cell>
          <cell r="I940">
            <v>0</v>
          </cell>
          <cell r="J940">
            <v>0</v>
          </cell>
          <cell r="K940" t="str">
            <v>***Nuevo Do Ju 22hs a 7hs DOMINGO</v>
          </cell>
          <cell r="M940" t="str">
            <v xml:space="preserve">Planta 1                                          </v>
          </cell>
          <cell r="N940" t="str">
            <v xml:space="preserve">General                                           </v>
          </cell>
          <cell r="O940">
            <v>1440</v>
          </cell>
          <cell r="P940" t="str">
            <v xml:space="preserve">(3) Vacaciones HT                                 </v>
          </cell>
          <cell r="Q940" t="str">
            <v xml:space="preserve">9163-AA SOLDADURA Y DOBLADORA                     </v>
          </cell>
          <cell r="S940" t="str">
            <v xml:space="preserve">MOD       </v>
          </cell>
        </row>
        <row r="941">
          <cell r="A941" t="str">
            <v>NS889</v>
          </cell>
          <cell r="B941" t="str">
            <v>17/02/2012</v>
          </cell>
          <cell r="D941" t="str">
            <v>GIBSON, PABLO ANDRES</v>
          </cell>
          <cell r="F941" t="str">
            <v>NS</v>
          </cell>
          <cell r="G941">
            <v>889</v>
          </cell>
          <cell r="I941">
            <v>540</v>
          </cell>
          <cell r="J941">
            <v>554</v>
          </cell>
          <cell r="K941" t="str">
            <v>Producción Mañana</v>
          </cell>
          <cell r="M941" t="str">
            <v xml:space="preserve">Planta 1                                          </v>
          </cell>
          <cell r="N941" t="str">
            <v xml:space="preserve">Planta 1                                          </v>
          </cell>
          <cell r="O941">
            <v>554</v>
          </cell>
          <cell r="P941" t="str">
            <v xml:space="preserve">REGIS                                             </v>
          </cell>
          <cell r="Q941" t="str">
            <v xml:space="preserve">9159-AA U  INTERIOR                               </v>
          </cell>
          <cell r="R941" t="str">
            <v>AIRE-UNID.INTERIOR</v>
          </cell>
          <cell r="S941" t="str">
            <v xml:space="preserve">MOD       </v>
          </cell>
        </row>
        <row r="942">
          <cell r="A942" t="str">
            <v>NS902</v>
          </cell>
          <cell r="B942" t="str">
            <v>17/02/2012</v>
          </cell>
          <cell r="D942" t="str">
            <v>SOSA, JULIO OSCAR</v>
          </cell>
          <cell r="F942" t="str">
            <v>NS</v>
          </cell>
          <cell r="G942">
            <v>902</v>
          </cell>
          <cell r="I942">
            <v>0</v>
          </cell>
          <cell r="J942">
            <v>372</v>
          </cell>
          <cell r="K942" t="str">
            <v>***Nuevo Do Ju 21hs a 6hs DOMINGO</v>
          </cell>
          <cell r="M942" t="str">
            <v xml:space="preserve">Planta 1                                          </v>
          </cell>
          <cell r="N942" t="str">
            <v xml:space="preserve">Planta 1                                          </v>
          </cell>
          <cell r="O942">
            <v>372</v>
          </cell>
          <cell r="P942" t="str">
            <v xml:space="preserve">REGIS                                             </v>
          </cell>
          <cell r="S942" t="str">
            <v xml:space="preserve">MOI       </v>
          </cell>
        </row>
        <row r="943">
          <cell r="A943" t="str">
            <v>NS918</v>
          </cell>
          <cell r="B943" t="str">
            <v>17/02/2012</v>
          </cell>
          <cell r="D943" t="str">
            <v>BRANDAN, SERGIO GUSTAVO</v>
          </cell>
          <cell r="F943" t="str">
            <v>NS</v>
          </cell>
          <cell r="G943">
            <v>918</v>
          </cell>
          <cell r="I943">
            <v>540</v>
          </cell>
          <cell r="J943">
            <v>540</v>
          </cell>
          <cell r="K943" t="str">
            <v>Producción Mañana</v>
          </cell>
          <cell r="M943" t="str">
            <v xml:space="preserve">Planta 1                                          </v>
          </cell>
          <cell r="N943" t="str">
            <v xml:space="preserve">General                                           </v>
          </cell>
          <cell r="O943">
            <v>1440</v>
          </cell>
          <cell r="P943" t="str">
            <v xml:space="preserve">(3) Vacaciones HT                                 </v>
          </cell>
          <cell r="Q943" t="str">
            <v xml:space="preserve">9163-AA SOLDADURA Y DOBLADORA                     </v>
          </cell>
          <cell r="S943" t="str">
            <v xml:space="preserve">MOD       </v>
          </cell>
        </row>
        <row r="944">
          <cell r="A944" t="str">
            <v>NS930</v>
          </cell>
          <cell r="B944" t="str">
            <v>17/02/2012</v>
          </cell>
          <cell r="D944" t="str">
            <v>GODOY, RENE FLORENCIO</v>
          </cell>
          <cell r="F944" t="str">
            <v>NS</v>
          </cell>
          <cell r="G944">
            <v>930</v>
          </cell>
          <cell r="I944">
            <v>540</v>
          </cell>
          <cell r="J944">
            <v>508</v>
          </cell>
          <cell r="K944" t="str">
            <v>Producción Mañana</v>
          </cell>
          <cell r="M944" t="str">
            <v xml:space="preserve">Planta 1                                          </v>
          </cell>
          <cell r="N944" t="str">
            <v xml:space="preserve">Planta 1                                          </v>
          </cell>
          <cell r="O944">
            <v>508</v>
          </cell>
          <cell r="P944" t="str">
            <v xml:space="preserve">REGIS                                             </v>
          </cell>
          <cell r="S944" t="str">
            <v xml:space="preserve">MOI       </v>
          </cell>
        </row>
        <row r="945">
          <cell r="A945" t="str">
            <v>NS962</v>
          </cell>
          <cell r="B945" t="str">
            <v>17/02/2012</v>
          </cell>
          <cell r="D945" t="str">
            <v>TORRES, VARGAS PEDRO MANUEL ALEJANDRO</v>
          </cell>
          <cell r="F945" t="str">
            <v>NS</v>
          </cell>
          <cell r="G945">
            <v>962</v>
          </cell>
          <cell r="I945">
            <v>540</v>
          </cell>
          <cell r="J945">
            <v>569</v>
          </cell>
          <cell r="K945" t="str">
            <v>Producción Mañana</v>
          </cell>
          <cell r="M945" t="str">
            <v xml:space="preserve">Planta 1                                          </v>
          </cell>
          <cell r="N945" t="str">
            <v xml:space="preserve">Planta 1                                          </v>
          </cell>
          <cell r="O945">
            <v>569</v>
          </cell>
          <cell r="P945" t="str">
            <v xml:space="preserve">REGIS                                             </v>
          </cell>
          <cell r="Q945" t="str">
            <v xml:space="preserve">9160-AA U EXTERIOR                                </v>
          </cell>
          <cell r="S945" t="str">
            <v xml:space="preserve">MOD       </v>
          </cell>
        </row>
      </sheetData>
      <sheetData sheetId="2" refreshError="1"/>
      <sheetData sheetId="3"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J-1 JJ-2"/>
      <sheetName val="conciliacion consolid."/>
      <sheetName val="MUNDIAL"/>
      <sheetName val="J-CF-1"/>
      <sheetName val="partidas conc"/>
      <sheetName val="comisiones del ext."/>
      <sheetName val="J-1 D E T A L L E 2"/>
      <sheetName val="J-1 D E T A L L E -1"/>
      <sheetName val="J-1-DETALLE"/>
      <sheetName val="cuenta t"/>
      <sheetName val="patrimonio"/>
      <sheetName val="ACCIONES"/>
      <sheetName val="J-2"/>
      <sheetName val="J-IAE"/>
      <sheetName val="J-IAE-1"/>
      <sheetName val="ip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9">
          <cell r="A9">
            <v>18264</v>
          </cell>
          <cell r="B9">
            <v>0.21790000000000001</v>
          </cell>
        </row>
        <row r="10">
          <cell r="A10">
            <v>18295</v>
          </cell>
          <cell r="B10">
            <v>0.21690000000000001</v>
          </cell>
        </row>
        <row r="11">
          <cell r="A11">
            <v>18323</v>
          </cell>
          <cell r="B11">
            <v>0.214</v>
          </cell>
        </row>
        <row r="12">
          <cell r="A12">
            <v>18354</v>
          </cell>
          <cell r="B12">
            <v>0.214</v>
          </cell>
        </row>
        <row r="13">
          <cell r="A13">
            <v>18384</v>
          </cell>
          <cell r="B13">
            <v>0.215</v>
          </cell>
        </row>
        <row r="14">
          <cell r="A14">
            <v>18415</v>
          </cell>
          <cell r="B14">
            <v>0.21690000000000001</v>
          </cell>
        </row>
        <row r="15">
          <cell r="A15">
            <v>18445</v>
          </cell>
          <cell r="B15">
            <v>0.21790000000000001</v>
          </cell>
        </row>
        <row r="16">
          <cell r="A16">
            <v>18476</v>
          </cell>
          <cell r="B16">
            <v>0.22189999999999999</v>
          </cell>
        </row>
        <row r="17">
          <cell r="A17">
            <v>18507</v>
          </cell>
          <cell r="B17">
            <v>0.22389999999999999</v>
          </cell>
        </row>
        <row r="18">
          <cell r="A18">
            <v>18537</v>
          </cell>
          <cell r="B18">
            <v>0.22389999999999999</v>
          </cell>
        </row>
        <row r="19">
          <cell r="A19">
            <v>18568</v>
          </cell>
          <cell r="B19">
            <v>0.22589999999999999</v>
          </cell>
        </row>
        <row r="20">
          <cell r="A20">
            <v>18598</v>
          </cell>
          <cell r="B20">
            <v>0.22889999999999999</v>
          </cell>
        </row>
        <row r="21">
          <cell r="A21">
            <v>18629</v>
          </cell>
          <cell r="B21">
            <v>0.2319</v>
          </cell>
        </row>
        <row r="22">
          <cell r="A22">
            <v>18660</v>
          </cell>
          <cell r="B22">
            <v>0.2319</v>
          </cell>
        </row>
        <row r="23">
          <cell r="A23">
            <v>18688</v>
          </cell>
          <cell r="B23">
            <v>0.2329</v>
          </cell>
        </row>
        <row r="24">
          <cell r="A24">
            <v>18719</v>
          </cell>
          <cell r="B24">
            <v>0.2339</v>
          </cell>
        </row>
        <row r="25">
          <cell r="A25">
            <v>18749</v>
          </cell>
          <cell r="B25">
            <v>0.2369</v>
          </cell>
        </row>
        <row r="26">
          <cell r="A26">
            <v>18780</v>
          </cell>
          <cell r="B26">
            <v>0.2329</v>
          </cell>
        </row>
        <row r="27">
          <cell r="A27">
            <v>18810</v>
          </cell>
          <cell r="B27">
            <v>0.23780000000000001</v>
          </cell>
        </row>
        <row r="28">
          <cell r="A28">
            <v>18841</v>
          </cell>
          <cell r="B28">
            <v>0.23780000000000001</v>
          </cell>
        </row>
        <row r="29">
          <cell r="A29">
            <v>18872</v>
          </cell>
          <cell r="B29">
            <v>0.23780000000000001</v>
          </cell>
        </row>
        <row r="30">
          <cell r="A30">
            <v>18902</v>
          </cell>
          <cell r="B30">
            <v>0.23780000000000001</v>
          </cell>
        </row>
        <row r="31">
          <cell r="A31">
            <v>18933</v>
          </cell>
          <cell r="B31">
            <v>0.2349</v>
          </cell>
        </row>
        <row r="32">
          <cell r="A32">
            <v>18963</v>
          </cell>
          <cell r="B32">
            <v>0.23780000000000001</v>
          </cell>
        </row>
        <row r="33">
          <cell r="A33">
            <v>18994</v>
          </cell>
          <cell r="B33">
            <v>0.2369</v>
          </cell>
        </row>
        <row r="34">
          <cell r="A34">
            <v>19025</v>
          </cell>
          <cell r="B34">
            <v>0.2359</v>
          </cell>
        </row>
        <row r="35">
          <cell r="A35">
            <v>19054</v>
          </cell>
          <cell r="B35">
            <v>0.2369</v>
          </cell>
        </row>
        <row r="36">
          <cell r="A36">
            <v>19085</v>
          </cell>
          <cell r="B36">
            <v>0.23880000000000001</v>
          </cell>
        </row>
        <row r="37">
          <cell r="A37">
            <v>19115</v>
          </cell>
          <cell r="B37">
            <v>0.2369</v>
          </cell>
        </row>
        <row r="38">
          <cell r="A38">
            <v>19146</v>
          </cell>
          <cell r="B38">
            <v>0.23780000000000001</v>
          </cell>
        </row>
        <row r="39">
          <cell r="A39">
            <v>19176</v>
          </cell>
          <cell r="B39">
            <v>0.23880000000000001</v>
          </cell>
        </row>
        <row r="40">
          <cell r="A40">
            <v>19207</v>
          </cell>
          <cell r="B40">
            <v>0.24079999999999999</v>
          </cell>
        </row>
        <row r="41">
          <cell r="A41">
            <v>19238</v>
          </cell>
          <cell r="B41">
            <v>0.23980000000000001</v>
          </cell>
        </row>
        <row r="42">
          <cell r="A42">
            <v>19268</v>
          </cell>
          <cell r="B42">
            <v>0.23880000000000001</v>
          </cell>
        </row>
        <row r="43">
          <cell r="A43">
            <v>19299</v>
          </cell>
          <cell r="B43">
            <v>0.23880000000000001</v>
          </cell>
        </row>
        <row r="44">
          <cell r="A44">
            <v>19329</v>
          </cell>
          <cell r="B44">
            <v>0.23880000000000001</v>
          </cell>
        </row>
        <row r="45">
          <cell r="A45">
            <v>19360</v>
          </cell>
          <cell r="B45">
            <v>0.2369</v>
          </cell>
        </row>
        <row r="46">
          <cell r="A46">
            <v>19391</v>
          </cell>
          <cell r="B46">
            <v>0.2339</v>
          </cell>
        </row>
        <row r="47">
          <cell r="A47">
            <v>19419</v>
          </cell>
          <cell r="B47">
            <v>0.2339</v>
          </cell>
        </row>
        <row r="48">
          <cell r="A48">
            <v>19450</v>
          </cell>
          <cell r="B48">
            <v>0.2349</v>
          </cell>
        </row>
        <row r="49">
          <cell r="A49">
            <v>19480</v>
          </cell>
          <cell r="B49">
            <v>0.2359</v>
          </cell>
        </row>
        <row r="50">
          <cell r="A50">
            <v>19511</v>
          </cell>
          <cell r="B50">
            <v>0.2359</v>
          </cell>
        </row>
        <row r="51">
          <cell r="A51">
            <v>19541</v>
          </cell>
          <cell r="B51">
            <v>0.2349</v>
          </cell>
        </row>
        <row r="52">
          <cell r="A52">
            <v>19572</v>
          </cell>
          <cell r="B52">
            <v>0.2349</v>
          </cell>
        </row>
        <row r="53">
          <cell r="A53">
            <v>19603</v>
          </cell>
          <cell r="B53">
            <v>0.2349</v>
          </cell>
        </row>
        <row r="54">
          <cell r="A54">
            <v>19633</v>
          </cell>
          <cell r="B54">
            <v>0.2349</v>
          </cell>
        </row>
        <row r="55">
          <cell r="A55">
            <v>19664</v>
          </cell>
          <cell r="B55">
            <v>0.2349</v>
          </cell>
        </row>
        <row r="56">
          <cell r="A56">
            <v>19694</v>
          </cell>
          <cell r="B56">
            <v>0.2349</v>
          </cell>
        </row>
        <row r="57">
          <cell r="A57">
            <v>19725</v>
          </cell>
          <cell r="B57">
            <v>0.2349</v>
          </cell>
        </row>
        <row r="58">
          <cell r="A58">
            <v>19756</v>
          </cell>
          <cell r="B58">
            <v>0.2319</v>
          </cell>
        </row>
        <row r="59">
          <cell r="A59">
            <v>19784</v>
          </cell>
          <cell r="B59">
            <v>0.22989999999999999</v>
          </cell>
        </row>
        <row r="60">
          <cell r="A60">
            <v>19815</v>
          </cell>
          <cell r="B60">
            <v>0.2329</v>
          </cell>
        </row>
        <row r="61">
          <cell r="A61">
            <v>19845</v>
          </cell>
          <cell r="B61">
            <v>0.2329</v>
          </cell>
        </row>
        <row r="62">
          <cell r="A62">
            <v>19876</v>
          </cell>
          <cell r="B62">
            <v>0.2339</v>
          </cell>
        </row>
        <row r="63">
          <cell r="A63">
            <v>19906</v>
          </cell>
          <cell r="B63">
            <v>0.2369</v>
          </cell>
        </row>
        <row r="64">
          <cell r="A64">
            <v>19937</v>
          </cell>
          <cell r="B64">
            <v>0.2369</v>
          </cell>
        </row>
        <row r="65">
          <cell r="A65">
            <v>19968</v>
          </cell>
          <cell r="B65">
            <v>0.23880000000000001</v>
          </cell>
        </row>
        <row r="66">
          <cell r="A66">
            <v>19998</v>
          </cell>
          <cell r="B66">
            <v>0.23780000000000001</v>
          </cell>
        </row>
        <row r="67">
          <cell r="A67">
            <v>20029</v>
          </cell>
          <cell r="B67">
            <v>0.23780000000000001</v>
          </cell>
        </row>
        <row r="68">
          <cell r="A68">
            <v>20059</v>
          </cell>
          <cell r="B68">
            <v>0.23780000000000001</v>
          </cell>
        </row>
        <row r="69">
          <cell r="A69">
            <v>20090</v>
          </cell>
          <cell r="B69">
            <v>0.23880000000000001</v>
          </cell>
        </row>
        <row r="70">
          <cell r="A70">
            <v>20121</v>
          </cell>
          <cell r="B70">
            <v>0.2319</v>
          </cell>
        </row>
        <row r="71">
          <cell r="A71">
            <v>20149</v>
          </cell>
          <cell r="B71">
            <v>0.2319</v>
          </cell>
        </row>
        <row r="72">
          <cell r="A72">
            <v>20180</v>
          </cell>
          <cell r="B72">
            <v>0.2329</v>
          </cell>
        </row>
        <row r="73">
          <cell r="A73">
            <v>20210</v>
          </cell>
          <cell r="B73">
            <v>0.2339</v>
          </cell>
        </row>
        <row r="74">
          <cell r="A74">
            <v>20241</v>
          </cell>
          <cell r="B74">
            <v>0.2359</v>
          </cell>
        </row>
        <row r="75">
          <cell r="A75">
            <v>20271</v>
          </cell>
          <cell r="B75">
            <v>0.2359</v>
          </cell>
        </row>
        <row r="76">
          <cell r="A76">
            <v>20302</v>
          </cell>
          <cell r="B76">
            <v>0.2349</v>
          </cell>
        </row>
        <row r="77">
          <cell r="A77">
            <v>20333</v>
          </cell>
          <cell r="B77">
            <v>0.2339</v>
          </cell>
        </row>
        <row r="78">
          <cell r="A78">
            <v>20363</v>
          </cell>
          <cell r="B78">
            <v>0.2339</v>
          </cell>
        </row>
        <row r="79">
          <cell r="A79">
            <v>20394</v>
          </cell>
          <cell r="B79">
            <v>0.2349</v>
          </cell>
        </row>
        <row r="80">
          <cell r="A80">
            <v>20424</v>
          </cell>
          <cell r="B80">
            <v>0.2359</v>
          </cell>
        </row>
        <row r="81">
          <cell r="A81">
            <v>20455</v>
          </cell>
          <cell r="B81">
            <v>0.2359</v>
          </cell>
        </row>
        <row r="82">
          <cell r="A82">
            <v>20486</v>
          </cell>
          <cell r="B82">
            <v>0.2349</v>
          </cell>
        </row>
        <row r="83">
          <cell r="A83">
            <v>20515</v>
          </cell>
          <cell r="B83">
            <v>0.2349</v>
          </cell>
        </row>
        <row r="84">
          <cell r="A84">
            <v>20546</v>
          </cell>
          <cell r="B84">
            <v>0.2369</v>
          </cell>
        </row>
        <row r="85">
          <cell r="A85">
            <v>20576</v>
          </cell>
          <cell r="B85">
            <v>0.23780000000000001</v>
          </cell>
        </row>
        <row r="86">
          <cell r="A86">
            <v>20607</v>
          </cell>
          <cell r="B86">
            <v>0.2349</v>
          </cell>
        </row>
        <row r="87">
          <cell r="A87">
            <v>20637</v>
          </cell>
          <cell r="B87">
            <v>0.2369</v>
          </cell>
        </row>
        <row r="88">
          <cell r="A88">
            <v>20668</v>
          </cell>
          <cell r="B88">
            <v>0.2369</v>
          </cell>
        </row>
        <row r="89">
          <cell r="A89">
            <v>20699</v>
          </cell>
          <cell r="B89">
            <v>0.2369</v>
          </cell>
        </row>
        <row r="90">
          <cell r="A90">
            <v>20729</v>
          </cell>
          <cell r="B90">
            <v>0.2369</v>
          </cell>
        </row>
        <row r="91">
          <cell r="A91">
            <v>20760</v>
          </cell>
          <cell r="B91">
            <v>0.23880000000000001</v>
          </cell>
        </row>
        <row r="92">
          <cell r="A92">
            <v>20790</v>
          </cell>
          <cell r="B92">
            <v>0.23780000000000001</v>
          </cell>
        </row>
        <row r="93">
          <cell r="A93">
            <v>20821</v>
          </cell>
          <cell r="B93">
            <v>0.22889999999999999</v>
          </cell>
        </row>
        <row r="94">
          <cell r="A94">
            <v>20852</v>
          </cell>
          <cell r="B94">
            <v>0.22889999999999999</v>
          </cell>
        </row>
        <row r="95">
          <cell r="A95">
            <v>20880</v>
          </cell>
          <cell r="B95">
            <v>0.22789999999999999</v>
          </cell>
        </row>
        <row r="96">
          <cell r="A96">
            <v>20911</v>
          </cell>
          <cell r="B96">
            <v>0.2319</v>
          </cell>
        </row>
        <row r="97">
          <cell r="A97">
            <v>20941</v>
          </cell>
          <cell r="B97">
            <v>0.22989999999999999</v>
          </cell>
        </row>
        <row r="98">
          <cell r="A98">
            <v>20972</v>
          </cell>
          <cell r="B98">
            <v>0.23089999999999999</v>
          </cell>
        </row>
        <row r="99">
          <cell r="A99">
            <v>21002</v>
          </cell>
          <cell r="B99">
            <v>0.22889999999999999</v>
          </cell>
        </row>
        <row r="100">
          <cell r="A100">
            <v>21033</v>
          </cell>
          <cell r="B100">
            <v>0.22989999999999999</v>
          </cell>
        </row>
        <row r="101">
          <cell r="A101">
            <v>21064</v>
          </cell>
          <cell r="B101">
            <v>0.22989999999999999</v>
          </cell>
        </row>
        <row r="102">
          <cell r="A102">
            <v>21094</v>
          </cell>
          <cell r="B102">
            <v>0.2329</v>
          </cell>
        </row>
        <row r="103">
          <cell r="A103">
            <v>21125</v>
          </cell>
          <cell r="B103">
            <v>0.23880000000000001</v>
          </cell>
        </row>
        <row r="104">
          <cell r="A104">
            <v>21155</v>
          </cell>
          <cell r="B104">
            <v>0.24079999999999999</v>
          </cell>
        </row>
        <row r="105">
          <cell r="A105">
            <v>21186</v>
          </cell>
          <cell r="B105">
            <v>0.24079999999999999</v>
          </cell>
        </row>
        <row r="106">
          <cell r="A106">
            <v>21217</v>
          </cell>
          <cell r="B106">
            <v>0.2349</v>
          </cell>
        </row>
        <row r="107">
          <cell r="A107">
            <v>21245</v>
          </cell>
          <cell r="B107">
            <v>0.2369</v>
          </cell>
        </row>
        <row r="108">
          <cell r="A108">
            <v>21276</v>
          </cell>
          <cell r="B108">
            <v>0.23980000000000001</v>
          </cell>
        </row>
        <row r="109">
          <cell r="A109">
            <v>21306</v>
          </cell>
          <cell r="B109">
            <v>0.23880000000000001</v>
          </cell>
        </row>
        <row r="110">
          <cell r="A110">
            <v>21337</v>
          </cell>
          <cell r="B110">
            <v>0.24479999999999999</v>
          </cell>
        </row>
        <row r="111">
          <cell r="A111">
            <v>21367</v>
          </cell>
          <cell r="B111">
            <v>0.24579999999999999</v>
          </cell>
        </row>
        <row r="112">
          <cell r="A112">
            <v>21398</v>
          </cell>
          <cell r="B112">
            <v>0.24579999999999999</v>
          </cell>
        </row>
        <row r="113">
          <cell r="A113">
            <v>21429</v>
          </cell>
          <cell r="B113">
            <v>0.24679999999999999</v>
          </cell>
        </row>
        <row r="114">
          <cell r="A114">
            <v>21459</v>
          </cell>
          <cell r="B114">
            <v>0.24779999999999999</v>
          </cell>
        </row>
        <row r="115">
          <cell r="A115">
            <v>21490</v>
          </cell>
          <cell r="B115">
            <v>0.24279999999999999</v>
          </cell>
        </row>
        <row r="116">
          <cell r="A116">
            <v>21520</v>
          </cell>
          <cell r="B116">
            <v>0.24579999999999999</v>
          </cell>
        </row>
        <row r="117">
          <cell r="A117">
            <v>21551</v>
          </cell>
          <cell r="B117">
            <v>0.24779999999999999</v>
          </cell>
        </row>
        <row r="118">
          <cell r="A118">
            <v>21582</v>
          </cell>
          <cell r="B118">
            <v>0.24979999999999999</v>
          </cell>
        </row>
        <row r="119">
          <cell r="A119">
            <v>21610</v>
          </cell>
          <cell r="B119">
            <v>0.25280000000000002</v>
          </cell>
        </row>
        <row r="120">
          <cell r="A120">
            <v>21641</v>
          </cell>
          <cell r="B120">
            <v>0.25969999999999999</v>
          </cell>
        </row>
        <row r="121">
          <cell r="A121">
            <v>21671</v>
          </cell>
          <cell r="B121">
            <v>0.24779999999999999</v>
          </cell>
        </row>
        <row r="122">
          <cell r="A122">
            <v>21702</v>
          </cell>
          <cell r="B122">
            <v>0.25180000000000002</v>
          </cell>
        </row>
        <row r="123">
          <cell r="A123">
            <v>21732</v>
          </cell>
          <cell r="B123">
            <v>0.25180000000000002</v>
          </cell>
        </row>
        <row r="124">
          <cell r="A124">
            <v>21763</v>
          </cell>
          <cell r="B124">
            <v>0.25080000000000002</v>
          </cell>
        </row>
        <row r="125">
          <cell r="A125">
            <v>21794</v>
          </cell>
          <cell r="B125">
            <v>0.25869999999999999</v>
          </cell>
        </row>
        <row r="126">
          <cell r="A126">
            <v>21824</v>
          </cell>
          <cell r="B126">
            <v>0.26469999999999999</v>
          </cell>
        </row>
        <row r="127">
          <cell r="A127">
            <v>21855</v>
          </cell>
          <cell r="B127">
            <v>0.2707</v>
          </cell>
        </row>
        <row r="128">
          <cell r="A128">
            <v>21885</v>
          </cell>
          <cell r="B128">
            <v>0.25480000000000003</v>
          </cell>
        </row>
        <row r="129">
          <cell r="A129">
            <v>21916</v>
          </cell>
          <cell r="B129">
            <v>0.26169999999999999</v>
          </cell>
        </row>
        <row r="130">
          <cell r="A130">
            <v>21947</v>
          </cell>
          <cell r="B130">
            <v>0.24879999999999999</v>
          </cell>
        </row>
        <row r="131">
          <cell r="A131">
            <v>21976</v>
          </cell>
          <cell r="B131">
            <v>0.26669999999999999</v>
          </cell>
        </row>
        <row r="132">
          <cell r="A132">
            <v>22007</v>
          </cell>
          <cell r="B132">
            <v>0.2747</v>
          </cell>
        </row>
        <row r="133">
          <cell r="A133">
            <v>22037</v>
          </cell>
          <cell r="B133">
            <v>0.26469999999999999</v>
          </cell>
        </row>
        <row r="134">
          <cell r="A134">
            <v>22068</v>
          </cell>
          <cell r="B134">
            <v>0.26469999999999999</v>
          </cell>
        </row>
        <row r="135">
          <cell r="A135">
            <v>22098</v>
          </cell>
          <cell r="B135">
            <v>0.26569999999999999</v>
          </cell>
        </row>
        <row r="136">
          <cell r="A136">
            <v>22129</v>
          </cell>
          <cell r="B136">
            <v>0.26569999999999999</v>
          </cell>
        </row>
        <row r="137">
          <cell r="A137">
            <v>22160</v>
          </cell>
          <cell r="B137">
            <v>0.26469999999999999</v>
          </cell>
        </row>
        <row r="138">
          <cell r="A138">
            <v>22190</v>
          </cell>
          <cell r="B138">
            <v>0.26669999999999999</v>
          </cell>
        </row>
        <row r="139">
          <cell r="A139">
            <v>22221</v>
          </cell>
          <cell r="B139">
            <v>0.26469999999999999</v>
          </cell>
        </row>
        <row r="140">
          <cell r="A140">
            <v>22251</v>
          </cell>
          <cell r="B140">
            <v>0.25769999999999998</v>
          </cell>
        </row>
        <row r="141">
          <cell r="A141">
            <v>22282</v>
          </cell>
          <cell r="B141">
            <v>0.24979999999999999</v>
          </cell>
        </row>
        <row r="142">
          <cell r="A142">
            <v>22313</v>
          </cell>
          <cell r="B142">
            <v>0.25180000000000002</v>
          </cell>
        </row>
        <row r="143">
          <cell r="A143">
            <v>22341</v>
          </cell>
          <cell r="B143">
            <v>0.25080000000000002</v>
          </cell>
        </row>
        <row r="144">
          <cell r="A144">
            <v>22372</v>
          </cell>
          <cell r="B144">
            <v>0.25280000000000002</v>
          </cell>
        </row>
        <row r="145">
          <cell r="A145">
            <v>22402</v>
          </cell>
          <cell r="B145">
            <v>0.25380000000000003</v>
          </cell>
        </row>
        <row r="146">
          <cell r="A146">
            <v>22433</v>
          </cell>
          <cell r="B146">
            <v>0.25480000000000003</v>
          </cell>
        </row>
        <row r="147">
          <cell r="A147">
            <v>22463</v>
          </cell>
          <cell r="B147">
            <v>0.25969999999999999</v>
          </cell>
        </row>
        <row r="148">
          <cell r="A148">
            <v>22494</v>
          </cell>
          <cell r="B148">
            <v>0.25869999999999999</v>
          </cell>
        </row>
        <row r="149">
          <cell r="A149">
            <v>22525</v>
          </cell>
          <cell r="B149">
            <v>0.26069999999999999</v>
          </cell>
        </row>
        <row r="150">
          <cell r="A150">
            <v>22555</v>
          </cell>
          <cell r="B150">
            <v>0.26069999999999999</v>
          </cell>
        </row>
        <row r="151">
          <cell r="A151">
            <v>22586</v>
          </cell>
          <cell r="B151">
            <v>0.26069999999999999</v>
          </cell>
        </row>
        <row r="152">
          <cell r="A152">
            <v>22616</v>
          </cell>
          <cell r="B152">
            <v>0.26269999999999999</v>
          </cell>
        </row>
        <row r="153">
          <cell r="A153">
            <v>22647</v>
          </cell>
          <cell r="B153">
            <v>0.25969999999999999</v>
          </cell>
        </row>
        <row r="154">
          <cell r="A154">
            <v>22678</v>
          </cell>
          <cell r="B154">
            <v>0.25869999999999999</v>
          </cell>
        </row>
        <row r="155">
          <cell r="A155">
            <v>22706</v>
          </cell>
          <cell r="B155">
            <v>0.25769999999999998</v>
          </cell>
        </row>
        <row r="156">
          <cell r="A156">
            <v>22737</v>
          </cell>
          <cell r="B156">
            <v>0.25769999999999998</v>
          </cell>
        </row>
        <row r="157">
          <cell r="A157">
            <v>22767</v>
          </cell>
          <cell r="B157">
            <v>0.25769999999999998</v>
          </cell>
        </row>
        <row r="158">
          <cell r="A158">
            <v>22798</v>
          </cell>
          <cell r="B158">
            <v>0.25869999999999999</v>
          </cell>
        </row>
        <row r="159">
          <cell r="A159">
            <v>22828</v>
          </cell>
          <cell r="B159">
            <v>0.25869999999999999</v>
          </cell>
        </row>
        <row r="160">
          <cell r="A160">
            <v>22859</v>
          </cell>
          <cell r="B160">
            <v>0.25969999999999999</v>
          </cell>
        </row>
        <row r="161">
          <cell r="A161">
            <v>22890</v>
          </cell>
          <cell r="B161">
            <v>0.25969999999999999</v>
          </cell>
        </row>
        <row r="162">
          <cell r="A162">
            <v>22920</v>
          </cell>
          <cell r="B162">
            <v>0.25869999999999999</v>
          </cell>
        </row>
        <row r="163">
          <cell r="A163">
            <v>22951</v>
          </cell>
          <cell r="B163">
            <v>0.25969999999999999</v>
          </cell>
        </row>
        <row r="164">
          <cell r="A164">
            <v>22981</v>
          </cell>
          <cell r="B164">
            <v>0.26069999999999999</v>
          </cell>
        </row>
        <row r="165">
          <cell r="A165">
            <v>23012</v>
          </cell>
          <cell r="B165">
            <v>0.26069999999999999</v>
          </cell>
        </row>
        <row r="166">
          <cell r="A166">
            <v>23043</v>
          </cell>
          <cell r="B166">
            <v>0.25969999999999999</v>
          </cell>
        </row>
        <row r="167">
          <cell r="A167">
            <v>23071</v>
          </cell>
          <cell r="B167">
            <v>0.25969999999999999</v>
          </cell>
        </row>
        <row r="168">
          <cell r="A168">
            <v>23102</v>
          </cell>
          <cell r="B168">
            <v>0.25969999999999999</v>
          </cell>
        </row>
        <row r="169">
          <cell r="A169">
            <v>23132</v>
          </cell>
          <cell r="B169">
            <v>0.26069999999999999</v>
          </cell>
        </row>
        <row r="170">
          <cell r="A170">
            <v>23163</v>
          </cell>
          <cell r="B170">
            <v>0.26169999999999999</v>
          </cell>
        </row>
        <row r="171">
          <cell r="A171">
            <v>23193</v>
          </cell>
          <cell r="B171">
            <v>0.26269999999999999</v>
          </cell>
        </row>
        <row r="172">
          <cell r="A172">
            <v>23224</v>
          </cell>
          <cell r="B172">
            <v>0.26169999999999999</v>
          </cell>
        </row>
        <row r="173">
          <cell r="A173">
            <v>23255</v>
          </cell>
          <cell r="B173">
            <v>0.26269999999999999</v>
          </cell>
        </row>
        <row r="174">
          <cell r="A174">
            <v>23285</v>
          </cell>
          <cell r="B174">
            <v>0.26369999999999999</v>
          </cell>
        </row>
        <row r="175">
          <cell r="A175">
            <v>23316</v>
          </cell>
          <cell r="B175">
            <v>0.26369999999999999</v>
          </cell>
        </row>
        <row r="176">
          <cell r="A176">
            <v>23346</v>
          </cell>
          <cell r="B176">
            <v>0.26469999999999999</v>
          </cell>
        </row>
        <row r="177">
          <cell r="A177">
            <v>23377</v>
          </cell>
          <cell r="B177">
            <v>0.26569999999999999</v>
          </cell>
        </row>
        <row r="178">
          <cell r="A178">
            <v>23408</v>
          </cell>
          <cell r="B178">
            <v>0.26569999999999999</v>
          </cell>
        </row>
        <row r="179">
          <cell r="A179">
            <v>23437</v>
          </cell>
          <cell r="B179">
            <v>0.26569999999999999</v>
          </cell>
        </row>
        <row r="180">
          <cell r="A180">
            <v>23468</v>
          </cell>
          <cell r="B180">
            <v>0.26669999999999999</v>
          </cell>
        </row>
        <row r="181">
          <cell r="A181">
            <v>23498</v>
          </cell>
          <cell r="B181">
            <v>0.26669999999999999</v>
          </cell>
        </row>
        <row r="182">
          <cell r="A182">
            <v>23529</v>
          </cell>
          <cell r="B182">
            <v>0.26769999999999999</v>
          </cell>
        </row>
        <row r="183">
          <cell r="A183">
            <v>23559</v>
          </cell>
          <cell r="B183">
            <v>0.26669999999999999</v>
          </cell>
        </row>
        <row r="184">
          <cell r="A184">
            <v>23590</v>
          </cell>
          <cell r="B184">
            <v>0.26569999999999999</v>
          </cell>
        </row>
        <row r="185">
          <cell r="A185">
            <v>23621</v>
          </cell>
          <cell r="B185">
            <v>0.26869999999999999</v>
          </cell>
        </row>
        <row r="186">
          <cell r="A186">
            <v>23651</v>
          </cell>
          <cell r="B186">
            <v>0.2707</v>
          </cell>
        </row>
        <row r="187">
          <cell r="A187">
            <v>23682</v>
          </cell>
          <cell r="B187">
            <v>0.2697</v>
          </cell>
        </row>
        <row r="188">
          <cell r="A188">
            <v>23712</v>
          </cell>
          <cell r="B188">
            <v>0.26869999999999999</v>
          </cell>
        </row>
        <row r="189">
          <cell r="A189">
            <v>23743</v>
          </cell>
          <cell r="B189">
            <v>0.26869999999999999</v>
          </cell>
        </row>
        <row r="190">
          <cell r="A190">
            <v>23774</v>
          </cell>
          <cell r="B190">
            <v>0.2697</v>
          </cell>
        </row>
        <row r="191">
          <cell r="A191">
            <v>23802</v>
          </cell>
          <cell r="B191">
            <v>0.2707</v>
          </cell>
        </row>
        <row r="192">
          <cell r="A192">
            <v>23833</v>
          </cell>
          <cell r="B192">
            <v>0.2707</v>
          </cell>
        </row>
        <row r="193">
          <cell r="A193">
            <v>23863</v>
          </cell>
          <cell r="B193">
            <v>0.2717</v>
          </cell>
        </row>
        <row r="194">
          <cell r="A194">
            <v>23894</v>
          </cell>
          <cell r="B194">
            <v>0.2707</v>
          </cell>
        </row>
        <row r="195">
          <cell r="A195">
            <v>23924</v>
          </cell>
          <cell r="B195">
            <v>0.2707</v>
          </cell>
        </row>
        <row r="196">
          <cell r="A196">
            <v>23955</v>
          </cell>
          <cell r="B196">
            <v>0.2717</v>
          </cell>
        </row>
        <row r="197">
          <cell r="A197">
            <v>23986</v>
          </cell>
          <cell r="B197">
            <v>0.2747</v>
          </cell>
        </row>
        <row r="198">
          <cell r="A198">
            <v>24016</v>
          </cell>
          <cell r="B198">
            <v>0.2747</v>
          </cell>
        </row>
        <row r="199">
          <cell r="A199">
            <v>24047</v>
          </cell>
          <cell r="B199">
            <v>0.2757</v>
          </cell>
        </row>
        <row r="200">
          <cell r="A200">
            <v>24077</v>
          </cell>
          <cell r="B200">
            <v>0.2757</v>
          </cell>
        </row>
        <row r="201">
          <cell r="A201">
            <v>24108</v>
          </cell>
          <cell r="B201">
            <v>0.2767</v>
          </cell>
        </row>
        <row r="202">
          <cell r="A202">
            <v>24139</v>
          </cell>
          <cell r="B202">
            <v>0.2767</v>
          </cell>
        </row>
        <row r="203">
          <cell r="A203">
            <v>24167</v>
          </cell>
          <cell r="B203">
            <v>0.2757</v>
          </cell>
        </row>
        <row r="204">
          <cell r="A204">
            <v>24198</v>
          </cell>
          <cell r="B204">
            <v>0.2757</v>
          </cell>
        </row>
        <row r="205">
          <cell r="A205">
            <v>24228</v>
          </cell>
          <cell r="B205">
            <v>0.2767</v>
          </cell>
        </row>
        <row r="206">
          <cell r="A206">
            <v>24259</v>
          </cell>
          <cell r="B206">
            <v>0.2767</v>
          </cell>
        </row>
        <row r="207">
          <cell r="A207">
            <v>24289</v>
          </cell>
          <cell r="B207">
            <v>0.2777</v>
          </cell>
        </row>
        <row r="208">
          <cell r="A208">
            <v>24320</v>
          </cell>
          <cell r="B208">
            <v>0.2767</v>
          </cell>
        </row>
        <row r="209">
          <cell r="A209">
            <v>24351</v>
          </cell>
          <cell r="B209">
            <v>0.2767</v>
          </cell>
        </row>
        <row r="210">
          <cell r="A210">
            <v>24381</v>
          </cell>
          <cell r="B210">
            <v>0.2777</v>
          </cell>
        </row>
        <row r="211">
          <cell r="A211">
            <v>24412</v>
          </cell>
          <cell r="B211">
            <v>0.2777</v>
          </cell>
        </row>
        <row r="212">
          <cell r="A212">
            <v>24442</v>
          </cell>
          <cell r="B212">
            <v>0.2777</v>
          </cell>
        </row>
        <row r="213">
          <cell r="A213">
            <v>24473</v>
          </cell>
          <cell r="B213">
            <v>0.2777</v>
          </cell>
        </row>
        <row r="214">
          <cell r="A214">
            <v>24504</v>
          </cell>
          <cell r="B214">
            <v>0.2767</v>
          </cell>
        </row>
        <row r="215">
          <cell r="A215">
            <v>24532</v>
          </cell>
          <cell r="B215">
            <v>0.2767</v>
          </cell>
        </row>
        <row r="216">
          <cell r="A216">
            <v>24563</v>
          </cell>
          <cell r="B216">
            <v>0.2767</v>
          </cell>
        </row>
        <row r="217">
          <cell r="A217">
            <v>24593</v>
          </cell>
          <cell r="B217">
            <v>0.2757</v>
          </cell>
        </row>
        <row r="218">
          <cell r="A218">
            <v>24624</v>
          </cell>
          <cell r="B218">
            <v>0.2767</v>
          </cell>
        </row>
        <row r="219">
          <cell r="A219">
            <v>24654</v>
          </cell>
          <cell r="B219">
            <v>0.2757</v>
          </cell>
        </row>
        <row r="220">
          <cell r="A220">
            <v>24685</v>
          </cell>
          <cell r="B220">
            <v>0.2757</v>
          </cell>
        </row>
        <row r="221">
          <cell r="A221">
            <v>24716</v>
          </cell>
          <cell r="B221">
            <v>0.2767</v>
          </cell>
        </row>
        <row r="222">
          <cell r="A222">
            <v>24746</v>
          </cell>
          <cell r="B222">
            <v>0.2777</v>
          </cell>
        </row>
        <row r="223">
          <cell r="A223">
            <v>24777</v>
          </cell>
          <cell r="B223">
            <v>0.2777</v>
          </cell>
        </row>
        <row r="224">
          <cell r="A224">
            <v>24807</v>
          </cell>
          <cell r="B224">
            <v>0.2777</v>
          </cell>
        </row>
        <row r="225">
          <cell r="A225">
            <v>24838</v>
          </cell>
          <cell r="B225">
            <v>0.2767</v>
          </cell>
        </row>
        <row r="226">
          <cell r="A226">
            <v>24869</v>
          </cell>
          <cell r="B226">
            <v>0.2777</v>
          </cell>
        </row>
        <row r="227">
          <cell r="A227">
            <v>24898</v>
          </cell>
          <cell r="B227">
            <v>0.2767</v>
          </cell>
        </row>
        <row r="228">
          <cell r="A228">
            <v>24929</v>
          </cell>
          <cell r="B228">
            <v>0.2767</v>
          </cell>
        </row>
        <row r="229">
          <cell r="A229">
            <v>24959</v>
          </cell>
          <cell r="B229">
            <v>0.2777</v>
          </cell>
        </row>
        <row r="230">
          <cell r="A230">
            <v>24990</v>
          </cell>
          <cell r="B230">
            <v>0.2777</v>
          </cell>
        </row>
        <row r="231">
          <cell r="A231">
            <v>25020</v>
          </cell>
          <cell r="B231">
            <v>0.27960000000000002</v>
          </cell>
        </row>
        <row r="232">
          <cell r="A232">
            <v>25051</v>
          </cell>
          <cell r="B232">
            <v>0.28260000000000002</v>
          </cell>
        </row>
        <row r="233">
          <cell r="A233">
            <v>25082</v>
          </cell>
          <cell r="B233">
            <v>0.28460000000000002</v>
          </cell>
        </row>
        <row r="234">
          <cell r="A234">
            <v>25112</v>
          </cell>
          <cell r="B234">
            <v>0.28560000000000002</v>
          </cell>
        </row>
        <row r="235">
          <cell r="A235">
            <v>25143</v>
          </cell>
          <cell r="B235">
            <v>0.28460000000000002</v>
          </cell>
        </row>
        <row r="236">
          <cell r="A236">
            <v>25173</v>
          </cell>
          <cell r="B236">
            <v>0.28460000000000002</v>
          </cell>
        </row>
        <row r="237">
          <cell r="A237">
            <v>25204</v>
          </cell>
          <cell r="B237">
            <v>0.28360000000000002</v>
          </cell>
        </row>
        <row r="238">
          <cell r="A238">
            <v>25235</v>
          </cell>
          <cell r="B238">
            <v>0.28460000000000002</v>
          </cell>
        </row>
        <row r="239">
          <cell r="A239">
            <v>25263</v>
          </cell>
          <cell r="B239">
            <v>0.28460000000000002</v>
          </cell>
        </row>
        <row r="240">
          <cell r="A240">
            <v>25294</v>
          </cell>
          <cell r="B240">
            <v>0.28560000000000002</v>
          </cell>
        </row>
        <row r="241">
          <cell r="A241">
            <v>25324</v>
          </cell>
          <cell r="B241">
            <v>0.28660000000000002</v>
          </cell>
        </row>
        <row r="242">
          <cell r="A242">
            <v>25355</v>
          </cell>
          <cell r="B242">
            <v>0.28760000000000002</v>
          </cell>
        </row>
        <row r="243">
          <cell r="A243">
            <v>25385</v>
          </cell>
          <cell r="B243">
            <v>0.28860000000000002</v>
          </cell>
        </row>
        <row r="244">
          <cell r="A244">
            <v>25416</v>
          </cell>
          <cell r="B244">
            <v>0.28760000000000002</v>
          </cell>
        </row>
        <row r="245">
          <cell r="A245">
            <v>25447</v>
          </cell>
          <cell r="B245">
            <v>0.28860000000000002</v>
          </cell>
        </row>
        <row r="246">
          <cell r="A246">
            <v>25477</v>
          </cell>
          <cell r="B246">
            <v>0.28860000000000002</v>
          </cell>
        </row>
        <row r="247">
          <cell r="A247">
            <v>25508</v>
          </cell>
          <cell r="B247">
            <v>0.28960000000000002</v>
          </cell>
        </row>
        <row r="248">
          <cell r="A248">
            <v>25538</v>
          </cell>
          <cell r="B248">
            <v>0.29060000000000002</v>
          </cell>
        </row>
        <row r="249">
          <cell r="A249">
            <v>25569</v>
          </cell>
          <cell r="B249">
            <v>0.29060000000000002</v>
          </cell>
        </row>
        <row r="250">
          <cell r="A250">
            <v>25600</v>
          </cell>
          <cell r="B250">
            <v>0.29060000000000002</v>
          </cell>
        </row>
        <row r="251">
          <cell r="A251">
            <v>25628</v>
          </cell>
          <cell r="B251">
            <v>0.29060000000000002</v>
          </cell>
        </row>
        <row r="252">
          <cell r="A252">
            <v>25659</v>
          </cell>
          <cell r="B252">
            <v>0.29160000000000003</v>
          </cell>
        </row>
        <row r="253">
          <cell r="A253">
            <v>25689</v>
          </cell>
          <cell r="B253">
            <v>0.29060000000000002</v>
          </cell>
        </row>
        <row r="254">
          <cell r="A254">
            <v>25720</v>
          </cell>
          <cell r="B254">
            <v>0.29160000000000003</v>
          </cell>
        </row>
        <row r="255">
          <cell r="A255">
            <v>25750</v>
          </cell>
          <cell r="B255">
            <v>0.29459999999999997</v>
          </cell>
        </row>
        <row r="256">
          <cell r="A256">
            <v>25781</v>
          </cell>
          <cell r="B256">
            <v>0.29659999999999997</v>
          </cell>
        </row>
        <row r="257">
          <cell r="A257">
            <v>25812</v>
          </cell>
          <cell r="B257">
            <v>0.29759999999999998</v>
          </cell>
        </row>
        <row r="258">
          <cell r="A258">
            <v>25842</v>
          </cell>
          <cell r="B258">
            <v>0.29859999999999998</v>
          </cell>
        </row>
        <row r="259">
          <cell r="A259">
            <v>25873</v>
          </cell>
          <cell r="B259">
            <v>0.29859999999999998</v>
          </cell>
        </row>
        <row r="260">
          <cell r="A260">
            <v>25903</v>
          </cell>
          <cell r="B260">
            <v>0.30149999999999999</v>
          </cell>
        </row>
        <row r="261">
          <cell r="A261">
            <v>25934</v>
          </cell>
          <cell r="B261">
            <v>0.29949999999999999</v>
          </cell>
        </row>
        <row r="262">
          <cell r="A262">
            <v>25965</v>
          </cell>
          <cell r="B262">
            <v>0.30049999999999999</v>
          </cell>
        </row>
        <row r="263">
          <cell r="A263">
            <v>25993</v>
          </cell>
          <cell r="B263">
            <v>0.30249999999999999</v>
          </cell>
        </row>
        <row r="264">
          <cell r="A264">
            <v>26024</v>
          </cell>
          <cell r="B264">
            <v>0.30249999999999999</v>
          </cell>
        </row>
        <row r="265">
          <cell r="A265">
            <v>26054</v>
          </cell>
          <cell r="B265">
            <v>0.30149999999999999</v>
          </cell>
        </row>
        <row r="266">
          <cell r="A266">
            <v>26085</v>
          </cell>
          <cell r="B266">
            <v>0.30349999999999999</v>
          </cell>
        </row>
        <row r="267">
          <cell r="A267">
            <v>26115</v>
          </cell>
          <cell r="B267">
            <v>0.30449999999999999</v>
          </cell>
        </row>
        <row r="268">
          <cell r="A268">
            <v>26146</v>
          </cell>
          <cell r="B268">
            <v>0.30449999999999999</v>
          </cell>
        </row>
        <row r="269">
          <cell r="A269">
            <v>26177</v>
          </cell>
          <cell r="B269">
            <v>0.30549999999999999</v>
          </cell>
        </row>
        <row r="270">
          <cell r="A270">
            <v>26207</v>
          </cell>
          <cell r="B270">
            <v>0.30549999999999999</v>
          </cell>
        </row>
        <row r="271">
          <cell r="A271">
            <v>26238</v>
          </cell>
          <cell r="B271">
            <v>0.3075</v>
          </cell>
        </row>
        <row r="272">
          <cell r="A272">
            <v>26268</v>
          </cell>
          <cell r="B272">
            <v>0.3095</v>
          </cell>
        </row>
        <row r="273">
          <cell r="A273">
            <v>26299</v>
          </cell>
          <cell r="B273">
            <v>0.3095</v>
          </cell>
        </row>
        <row r="274">
          <cell r="A274">
            <v>26330</v>
          </cell>
          <cell r="B274">
            <v>0.3095</v>
          </cell>
        </row>
        <row r="275">
          <cell r="A275">
            <v>26359</v>
          </cell>
          <cell r="B275">
            <v>0.3095</v>
          </cell>
        </row>
        <row r="276">
          <cell r="A276">
            <v>26390</v>
          </cell>
          <cell r="B276">
            <v>0.3095</v>
          </cell>
        </row>
        <row r="277">
          <cell r="A277">
            <v>26420</v>
          </cell>
          <cell r="B277">
            <v>0.3105</v>
          </cell>
        </row>
        <row r="278">
          <cell r="A278">
            <v>26451</v>
          </cell>
          <cell r="B278">
            <v>0.3115</v>
          </cell>
        </row>
        <row r="279">
          <cell r="A279">
            <v>26481</v>
          </cell>
          <cell r="B279">
            <v>0.3115</v>
          </cell>
        </row>
        <row r="280">
          <cell r="A280">
            <v>26512</v>
          </cell>
          <cell r="B280">
            <v>0.3115</v>
          </cell>
        </row>
        <row r="281">
          <cell r="A281">
            <v>26543</v>
          </cell>
          <cell r="B281">
            <v>0.3155</v>
          </cell>
        </row>
        <row r="282">
          <cell r="A282">
            <v>26573</v>
          </cell>
          <cell r="B282">
            <v>0.3165</v>
          </cell>
        </row>
        <row r="283">
          <cell r="A283">
            <v>26604</v>
          </cell>
          <cell r="B283">
            <v>0.3165</v>
          </cell>
        </row>
        <row r="284">
          <cell r="A284">
            <v>26634</v>
          </cell>
          <cell r="B284">
            <v>0.31850000000000001</v>
          </cell>
        </row>
        <row r="285">
          <cell r="A285">
            <v>26665</v>
          </cell>
          <cell r="B285">
            <v>0.31940000000000002</v>
          </cell>
        </row>
        <row r="286">
          <cell r="A286">
            <v>26696</v>
          </cell>
          <cell r="B286">
            <v>0.31940000000000002</v>
          </cell>
        </row>
        <row r="287">
          <cell r="A287">
            <v>26724</v>
          </cell>
          <cell r="B287">
            <v>0.32040000000000002</v>
          </cell>
        </row>
        <row r="288">
          <cell r="A288">
            <v>26755</v>
          </cell>
          <cell r="B288">
            <v>0.32140000000000002</v>
          </cell>
        </row>
        <row r="289">
          <cell r="A289">
            <v>26785</v>
          </cell>
          <cell r="B289">
            <v>0.32140000000000002</v>
          </cell>
        </row>
        <row r="290">
          <cell r="A290">
            <v>26816</v>
          </cell>
          <cell r="B290">
            <v>0.32340000000000002</v>
          </cell>
        </row>
        <row r="291">
          <cell r="A291">
            <v>26846</v>
          </cell>
          <cell r="B291">
            <v>0.32340000000000002</v>
          </cell>
        </row>
        <row r="292">
          <cell r="A292">
            <v>26877</v>
          </cell>
          <cell r="B292">
            <v>0.32440000000000002</v>
          </cell>
        </row>
        <row r="293">
          <cell r="A293">
            <v>26908</v>
          </cell>
          <cell r="B293">
            <v>0.32940000000000003</v>
          </cell>
        </row>
        <row r="294">
          <cell r="A294">
            <v>26938</v>
          </cell>
          <cell r="B294">
            <v>0.33139999999999997</v>
          </cell>
        </row>
        <row r="295">
          <cell r="A295">
            <v>26969</v>
          </cell>
          <cell r="B295">
            <v>0.33339999999999997</v>
          </cell>
        </row>
        <row r="296">
          <cell r="A296">
            <v>26999</v>
          </cell>
          <cell r="B296">
            <v>0.33639999999999998</v>
          </cell>
        </row>
        <row r="297">
          <cell r="A297">
            <v>27030</v>
          </cell>
          <cell r="B297">
            <v>0.33539999999999998</v>
          </cell>
        </row>
        <row r="298">
          <cell r="A298">
            <v>27061</v>
          </cell>
          <cell r="B298">
            <v>0.33739999999999998</v>
          </cell>
        </row>
        <row r="299">
          <cell r="A299">
            <v>27089</v>
          </cell>
          <cell r="B299">
            <v>0.33839999999999998</v>
          </cell>
        </row>
        <row r="300">
          <cell r="A300">
            <v>27120</v>
          </cell>
          <cell r="B300">
            <v>0.33839999999999998</v>
          </cell>
        </row>
        <row r="301">
          <cell r="A301">
            <v>27150</v>
          </cell>
          <cell r="B301">
            <v>0.33839999999999998</v>
          </cell>
        </row>
        <row r="302">
          <cell r="A302">
            <v>27181</v>
          </cell>
          <cell r="B302">
            <v>0.34229999999999999</v>
          </cell>
        </row>
        <row r="303">
          <cell r="A303">
            <v>27211</v>
          </cell>
          <cell r="B303">
            <v>0.35630000000000001</v>
          </cell>
        </row>
        <row r="304">
          <cell r="A304">
            <v>27242</v>
          </cell>
          <cell r="B304">
            <v>0.36120000000000002</v>
          </cell>
        </row>
        <row r="305">
          <cell r="A305">
            <v>27273</v>
          </cell>
          <cell r="B305">
            <v>0.36520000000000002</v>
          </cell>
        </row>
        <row r="306">
          <cell r="A306">
            <v>27303</v>
          </cell>
          <cell r="B306">
            <v>0.36820000000000003</v>
          </cell>
        </row>
        <row r="307">
          <cell r="A307">
            <v>27334</v>
          </cell>
          <cell r="B307">
            <v>0.37019999999999997</v>
          </cell>
        </row>
        <row r="308">
          <cell r="A308">
            <v>27364</v>
          </cell>
          <cell r="B308">
            <v>0.37619999999999998</v>
          </cell>
        </row>
        <row r="309">
          <cell r="A309">
            <v>27395</v>
          </cell>
          <cell r="B309">
            <v>0.37619999999999998</v>
          </cell>
        </row>
        <row r="310">
          <cell r="A310">
            <v>27426</v>
          </cell>
          <cell r="B310">
            <v>0.37819999999999998</v>
          </cell>
        </row>
        <row r="311">
          <cell r="A311">
            <v>27454</v>
          </cell>
          <cell r="B311">
            <v>0.38109999999999999</v>
          </cell>
        </row>
        <row r="312">
          <cell r="A312">
            <v>27485</v>
          </cell>
          <cell r="B312">
            <v>0.3831</v>
          </cell>
        </row>
        <row r="313">
          <cell r="A313">
            <v>27515</v>
          </cell>
          <cell r="B313">
            <v>0.3841</v>
          </cell>
        </row>
        <row r="314">
          <cell r="A314">
            <v>27546</v>
          </cell>
          <cell r="B314">
            <v>0.3871</v>
          </cell>
        </row>
        <row r="315">
          <cell r="A315">
            <v>27576</v>
          </cell>
          <cell r="B315">
            <v>0.3881</v>
          </cell>
        </row>
        <row r="316">
          <cell r="A316">
            <v>27607</v>
          </cell>
          <cell r="B316">
            <v>0.3911</v>
          </cell>
        </row>
        <row r="317">
          <cell r="A317">
            <v>27638</v>
          </cell>
          <cell r="B317">
            <v>0.3921</v>
          </cell>
        </row>
        <row r="318">
          <cell r="A318">
            <v>27668</v>
          </cell>
          <cell r="B318">
            <v>0.39610000000000001</v>
          </cell>
        </row>
        <row r="319">
          <cell r="A319">
            <v>27699</v>
          </cell>
          <cell r="B319">
            <v>0.39910000000000001</v>
          </cell>
        </row>
        <row r="320">
          <cell r="A320">
            <v>27729</v>
          </cell>
          <cell r="B320">
            <v>0.40600000000000003</v>
          </cell>
        </row>
        <row r="321">
          <cell r="A321">
            <v>27760</v>
          </cell>
          <cell r="B321">
            <v>0.40110000000000001</v>
          </cell>
        </row>
        <row r="322">
          <cell r="A322">
            <v>27791</v>
          </cell>
          <cell r="B322">
            <v>0.40600000000000003</v>
          </cell>
        </row>
        <row r="323">
          <cell r="A323">
            <v>27820</v>
          </cell>
          <cell r="B323">
            <v>0.40699999999999997</v>
          </cell>
        </row>
        <row r="324">
          <cell r="A324">
            <v>27851</v>
          </cell>
          <cell r="B324">
            <v>0.40899999999999997</v>
          </cell>
        </row>
        <row r="325">
          <cell r="A325">
            <v>27881</v>
          </cell>
          <cell r="B325">
            <v>0.41499999999999998</v>
          </cell>
        </row>
        <row r="326">
          <cell r="A326">
            <v>27912</v>
          </cell>
          <cell r="B326">
            <v>0.41799999999999998</v>
          </cell>
        </row>
        <row r="327">
          <cell r="A327">
            <v>27942</v>
          </cell>
          <cell r="B327">
            <v>0.41899999999999998</v>
          </cell>
        </row>
        <row r="328">
          <cell r="A328">
            <v>27973</v>
          </cell>
          <cell r="B328">
            <v>0.42199999999999999</v>
          </cell>
        </row>
        <row r="329">
          <cell r="A329">
            <v>28004</v>
          </cell>
          <cell r="B329">
            <v>0.4269</v>
          </cell>
        </row>
        <row r="330">
          <cell r="A330">
            <v>28034</v>
          </cell>
          <cell r="B330">
            <v>0.4279</v>
          </cell>
        </row>
        <row r="331">
          <cell r="A331">
            <v>28065</v>
          </cell>
          <cell r="B331">
            <v>0.4299</v>
          </cell>
        </row>
        <row r="332">
          <cell r="A332">
            <v>28095</v>
          </cell>
          <cell r="B332">
            <v>0.43390000000000001</v>
          </cell>
        </row>
        <row r="333">
          <cell r="A333">
            <v>28126</v>
          </cell>
          <cell r="B333">
            <v>0.43590000000000001</v>
          </cell>
        </row>
        <row r="334">
          <cell r="A334">
            <v>28157</v>
          </cell>
          <cell r="B334">
            <v>0.43890000000000001</v>
          </cell>
        </row>
        <row r="335">
          <cell r="A335">
            <v>28185</v>
          </cell>
          <cell r="B335">
            <v>0.43990000000000001</v>
          </cell>
        </row>
        <row r="336">
          <cell r="A336">
            <v>28216</v>
          </cell>
          <cell r="B336">
            <v>0.44280000000000003</v>
          </cell>
        </row>
        <row r="337">
          <cell r="A337">
            <v>28246</v>
          </cell>
          <cell r="B337">
            <v>0.44579999999999997</v>
          </cell>
        </row>
        <row r="338">
          <cell r="A338">
            <v>28277</v>
          </cell>
          <cell r="B338">
            <v>0.44979999999999998</v>
          </cell>
        </row>
        <row r="339">
          <cell r="A339">
            <v>28307</v>
          </cell>
          <cell r="B339">
            <v>0.45179999999999998</v>
          </cell>
        </row>
        <row r="340">
          <cell r="A340">
            <v>28338</v>
          </cell>
          <cell r="B340">
            <v>0.45379999999999998</v>
          </cell>
        </row>
        <row r="341">
          <cell r="A341">
            <v>28369</v>
          </cell>
          <cell r="B341">
            <v>0.45679999999999998</v>
          </cell>
        </row>
        <row r="342">
          <cell r="A342">
            <v>28399</v>
          </cell>
          <cell r="B342">
            <v>0.45879999999999999</v>
          </cell>
        </row>
        <row r="343">
          <cell r="A343">
            <v>28430</v>
          </cell>
          <cell r="B343">
            <v>0.46179999999999999</v>
          </cell>
        </row>
        <row r="344">
          <cell r="A344">
            <v>28460</v>
          </cell>
          <cell r="B344">
            <v>0.46870000000000001</v>
          </cell>
        </row>
        <row r="345">
          <cell r="A345">
            <v>28491</v>
          </cell>
          <cell r="B345">
            <v>0.47070000000000001</v>
          </cell>
        </row>
        <row r="346">
          <cell r="A346">
            <v>28522</v>
          </cell>
          <cell r="B346">
            <v>0.47170000000000001</v>
          </cell>
        </row>
        <row r="347">
          <cell r="A347">
            <v>28550</v>
          </cell>
          <cell r="B347">
            <v>0.47270000000000001</v>
          </cell>
        </row>
        <row r="348">
          <cell r="A348">
            <v>28581</v>
          </cell>
          <cell r="B348">
            <v>0.47370000000000001</v>
          </cell>
        </row>
        <row r="349">
          <cell r="A349">
            <v>28611</v>
          </cell>
          <cell r="B349">
            <v>0.47570000000000001</v>
          </cell>
        </row>
        <row r="350">
          <cell r="A350">
            <v>28642</v>
          </cell>
          <cell r="B350">
            <v>0.47870000000000001</v>
          </cell>
        </row>
        <row r="351">
          <cell r="A351">
            <v>28672</v>
          </cell>
          <cell r="B351">
            <v>0.48270000000000002</v>
          </cell>
        </row>
        <row r="352">
          <cell r="A352">
            <v>28703</v>
          </cell>
          <cell r="B352">
            <v>0.48559999999999998</v>
          </cell>
        </row>
        <row r="353">
          <cell r="A353">
            <v>28734</v>
          </cell>
          <cell r="B353">
            <v>0.49159999999999998</v>
          </cell>
        </row>
        <row r="354">
          <cell r="A354">
            <v>28764</v>
          </cell>
          <cell r="B354">
            <v>0.49259999999999998</v>
          </cell>
        </row>
        <row r="355">
          <cell r="A355">
            <v>28795</v>
          </cell>
          <cell r="B355">
            <v>0.49459999999999998</v>
          </cell>
        </row>
        <row r="356">
          <cell r="A356">
            <v>28825</v>
          </cell>
          <cell r="B356">
            <v>0.50260000000000005</v>
          </cell>
        </row>
        <row r="357">
          <cell r="A357">
            <v>28856</v>
          </cell>
          <cell r="B357">
            <v>0.50360000000000005</v>
          </cell>
        </row>
        <row r="358">
          <cell r="A358">
            <v>28887</v>
          </cell>
          <cell r="B358">
            <v>0.50649999999999995</v>
          </cell>
        </row>
        <row r="359">
          <cell r="A359">
            <v>28915</v>
          </cell>
          <cell r="B359">
            <v>0.51149999999999995</v>
          </cell>
        </row>
        <row r="360">
          <cell r="A360">
            <v>28946</v>
          </cell>
          <cell r="B360">
            <v>0.51849999999999996</v>
          </cell>
        </row>
        <row r="361">
          <cell r="A361">
            <v>28976</v>
          </cell>
          <cell r="B361">
            <v>0.52349999999999997</v>
          </cell>
        </row>
        <row r="362">
          <cell r="A362">
            <v>29007</v>
          </cell>
          <cell r="B362">
            <v>0.52939999999999998</v>
          </cell>
        </row>
        <row r="363">
          <cell r="A363">
            <v>29037</v>
          </cell>
          <cell r="B363">
            <v>0.53539999999999999</v>
          </cell>
        </row>
        <row r="364">
          <cell r="A364">
            <v>29068</v>
          </cell>
          <cell r="B364">
            <v>0.5444</v>
          </cell>
        </row>
        <row r="365">
          <cell r="A365">
            <v>29099</v>
          </cell>
          <cell r="B365">
            <v>0.56230000000000002</v>
          </cell>
        </row>
        <row r="366">
          <cell r="A366">
            <v>29129</v>
          </cell>
          <cell r="B366">
            <v>0.57820000000000005</v>
          </cell>
        </row>
        <row r="367">
          <cell r="A367">
            <v>29160</v>
          </cell>
          <cell r="B367">
            <v>0.58909999999999996</v>
          </cell>
        </row>
        <row r="368">
          <cell r="A368">
            <v>29190</v>
          </cell>
          <cell r="B368">
            <v>0.60509999999999997</v>
          </cell>
        </row>
        <row r="369">
          <cell r="A369">
            <v>29221</v>
          </cell>
          <cell r="B369">
            <v>0.60899999999999999</v>
          </cell>
        </row>
        <row r="370">
          <cell r="A370">
            <v>29252</v>
          </cell>
          <cell r="B370">
            <v>0.61899999999999999</v>
          </cell>
        </row>
        <row r="371">
          <cell r="A371">
            <v>29281</v>
          </cell>
          <cell r="B371">
            <v>0.625</v>
          </cell>
        </row>
        <row r="372">
          <cell r="A372">
            <v>29312</v>
          </cell>
          <cell r="B372">
            <v>0.63490000000000002</v>
          </cell>
        </row>
        <row r="373">
          <cell r="A373">
            <v>29342</v>
          </cell>
          <cell r="B373">
            <v>0.64190000000000003</v>
          </cell>
        </row>
        <row r="374">
          <cell r="A374">
            <v>29373</v>
          </cell>
          <cell r="B374">
            <v>0.64980000000000004</v>
          </cell>
        </row>
        <row r="375">
          <cell r="A375">
            <v>29403</v>
          </cell>
          <cell r="B375">
            <v>0.65780000000000005</v>
          </cell>
        </row>
        <row r="376">
          <cell r="A376">
            <v>29434</v>
          </cell>
          <cell r="B376">
            <v>0.66479999999999995</v>
          </cell>
        </row>
        <row r="377">
          <cell r="A377">
            <v>29465</v>
          </cell>
          <cell r="B377">
            <v>0.67669999999999997</v>
          </cell>
        </row>
        <row r="378">
          <cell r="A378">
            <v>29495</v>
          </cell>
          <cell r="B378">
            <v>0.6996</v>
          </cell>
        </row>
        <row r="379">
          <cell r="A379">
            <v>29526</v>
          </cell>
          <cell r="B379">
            <v>0.70950000000000002</v>
          </cell>
        </row>
        <row r="380">
          <cell r="A380">
            <v>29556</v>
          </cell>
          <cell r="B380">
            <v>0.72450000000000003</v>
          </cell>
        </row>
        <row r="381">
          <cell r="A381">
            <v>29587</v>
          </cell>
          <cell r="B381">
            <v>0.73440000000000005</v>
          </cell>
        </row>
        <row r="382">
          <cell r="A382">
            <v>29618</v>
          </cell>
          <cell r="B382">
            <v>0.73740000000000006</v>
          </cell>
        </row>
        <row r="383">
          <cell r="A383">
            <v>29646</v>
          </cell>
          <cell r="B383">
            <v>0.74039999999999995</v>
          </cell>
        </row>
        <row r="384">
          <cell r="A384">
            <v>29677</v>
          </cell>
          <cell r="B384">
            <v>0.74339999999999995</v>
          </cell>
        </row>
        <row r="385">
          <cell r="A385">
            <v>29707</v>
          </cell>
          <cell r="B385">
            <v>0.75329999999999997</v>
          </cell>
        </row>
        <row r="386">
          <cell r="A386">
            <v>29738</v>
          </cell>
          <cell r="B386">
            <v>0.76129999999999998</v>
          </cell>
        </row>
        <row r="387">
          <cell r="A387">
            <v>29768</v>
          </cell>
          <cell r="B387">
            <v>0.77029999999999998</v>
          </cell>
        </row>
        <row r="388">
          <cell r="A388">
            <v>29799</v>
          </cell>
          <cell r="B388">
            <v>0.7752</v>
          </cell>
        </row>
        <row r="389">
          <cell r="A389">
            <v>29830</v>
          </cell>
          <cell r="B389">
            <v>0.78420000000000001</v>
          </cell>
        </row>
        <row r="390">
          <cell r="A390">
            <v>29860</v>
          </cell>
          <cell r="B390">
            <v>0.78520000000000001</v>
          </cell>
        </row>
        <row r="391">
          <cell r="A391">
            <v>29891</v>
          </cell>
          <cell r="B391">
            <v>0.79310000000000003</v>
          </cell>
        </row>
        <row r="392">
          <cell r="A392">
            <v>29921</v>
          </cell>
          <cell r="B392">
            <v>0.80010000000000003</v>
          </cell>
        </row>
        <row r="393">
          <cell r="A393">
            <v>29952</v>
          </cell>
          <cell r="B393">
            <v>0.80910000000000004</v>
          </cell>
        </row>
        <row r="394">
          <cell r="A394">
            <v>29983</v>
          </cell>
          <cell r="B394">
            <v>0.81210000000000004</v>
          </cell>
        </row>
        <row r="395">
          <cell r="A395">
            <v>30011</v>
          </cell>
          <cell r="B395">
            <v>0.81399999999999995</v>
          </cell>
        </row>
        <row r="396">
          <cell r="A396">
            <v>30042</v>
          </cell>
          <cell r="B396">
            <v>0.81599999999999995</v>
          </cell>
        </row>
        <row r="397">
          <cell r="A397">
            <v>30072</v>
          </cell>
          <cell r="B397">
            <v>0.83989999999999998</v>
          </cell>
        </row>
        <row r="398">
          <cell r="A398">
            <v>30103</v>
          </cell>
          <cell r="B398">
            <v>0.84289999999999998</v>
          </cell>
        </row>
        <row r="399">
          <cell r="A399">
            <v>30133</v>
          </cell>
          <cell r="B399">
            <v>0.84689999999999999</v>
          </cell>
        </row>
        <row r="400">
          <cell r="A400">
            <v>30164</v>
          </cell>
          <cell r="B400">
            <v>0.84989999999999999</v>
          </cell>
        </row>
        <row r="401">
          <cell r="A401">
            <v>30195</v>
          </cell>
          <cell r="B401">
            <v>0.8548</v>
          </cell>
        </row>
        <row r="402">
          <cell r="A402">
            <v>30225</v>
          </cell>
          <cell r="B402">
            <v>0.85680000000000001</v>
          </cell>
        </row>
        <row r="403">
          <cell r="A403">
            <v>30256</v>
          </cell>
          <cell r="B403">
            <v>0.86080000000000001</v>
          </cell>
        </row>
        <row r="404">
          <cell r="A404">
            <v>30286</v>
          </cell>
          <cell r="B404">
            <v>0.86280000000000001</v>
          </cell>
        </row>
        <row r="405">
          <cell r="A405">
            <v>30317</v>
          </cell>
          <cell r="B405">
            <v>0.86280000000000001</v>
          </cell>
        </row>
        <row r="406">
          <cell r="A406">
            <v>30348</v>
          </cell>
          <cell r="B406">
            <v>0.86480000000000001</v>
          </cell>
        </row>
        <row r="407">
          <cell r="A407">
            <v>30376</v>
          </cell>
          <cell r="B407">
            <v>0.87280000000000002</v>
          </cell>
        </row>
        <row r="408">
          <cell r="A408">
            <v>30407</v>
          </cell>
          <cell r="B408">
            <v>0.87870000000000004</v>
          </cell>
        </row>
        <row r="409">
          <cell r="A409">
            <v>30437</v>
          </cell>
          <cell r="B409">
            <v>0.88270000000000004</v>
          </cell>
        </row>
        <row r="410">
          <cell r="A410">
            <v>30468</v>
          </cell>
          <cell r="B410">
            <v>0.88770000000000004</v>
          </cell>
        </row>
        <row r="411">
          <cell r="A411">
            <v>30498</v>
          </cell>
          <cell r="B411">
            <v>0.89270000000000005</v>
          </cell>
        </row>
        <row r="412">
          <cell r="A412">
            <v>30529</v>
          </cell>
          <cell r="B412">
            <v>0.89659999999999995</v>
          </cell>
        </row>
        <row r="413">
          <cell r="A413">
            <v>30560</v>
          </cell>
          <cell r="B413">
            <v>0.90759999999999996</v>
          </cell>
        </row>
        <row r="414">
          <cell r="A414">
            <v>30590</v>
          </cell>
          <cell r="B414">
            <v>0.91549999999999998</v>
          </cell>
        </row>
        <row r="415">
          <cell r="A415">
            <v>30621</v>
          </cell>
          <cell r="B415">
            <v>0.91749999999999998</v>
          </cell>
        </row>
        <row r="416">
          <cell r="A416">
            <v>30651</v>
          </cell>
          <cell r="B416">
            <v>0.92349999999999999</v>
          </cell>
        </row>
        <row r="417">
          <cell r="A417">
            <v>30682</v>
          </cell>
          <cell r="B417">
            <v>0.92249999999999999</v>
          </cell>
        </row>
        <row r="418">
          <cell r="A418">
            <v>30713</v>
          </cell>
          <cell r="B418">
            <v>0.92949999999999999</v>
          </cell>
        </row>
        <row r="419">
          <cell r="A419">
            <v>30742</v>
          </cell>
          <cell r="B419">
            <v>0.94040000000000001</v>
          </cell>
        </row>
        <row r="420">
          <cell r="A420">
            <v>30773</v>
          </cell>
          <cell r="B420">
            <v>0.96030000000000004</v>
          </cell>
        </row>
        <row r="421">
          <cell r="A421">
            <v>30803</v>
          </cell>
          <cell r="B421">
            <v>0.98019999999999996</v>
          </cell>
        </row>
        <row r="422">
          <cell r="A422">
            <v>30834</v>
          </cell>
          <cell r="B422">
            <v>0.99019999999999997</v>
          </cell>
        </row>
        <row r="423">
          <cell r="A423">
            <v>30864</v>
          </cell>
          <cell r="B423">
            <v>1.0031000000000001</v>
          </cell>
        </row>
        <row r="424">
          <cell r="A424">
            <v>30895</v>
          </cell>
          <cell r="B424">
            <v>1.0121</v>
          </cell>
        </row>
        <row r="425">
          <cell r="A425">
            <v>30926</v>
          </cell>
          <cell r="B425">
            <v>1.0309999999999999</v>
          </cell>
        </row>
        <row r="426">
          <cell r="A426">
            <v>30956</v>
          </cell>
          <cell r="B426">
            <v>1.0448999999999999</v>
          </cell>
        </row>
        <row r="427">
          <cell r="A427">
            <v>30987</v>
          </cell>
          <cell r="B427">
            <v>1.0598000000000001</v>
          </cell>
        </row>
        <row r="428">
          <cell r="A428">
            <v>31017</v>
          </cell>
          <cell r="B428">
            <v>1.0688</v>
          </cell>
        </row>
        <row r="429">
          <cell r="A429">
            <v>31048</v>
          </cell>
          <cell r="B429">
            <v>1.0797000000000001</v>
          </cell>
        </row>
        <row r="430">
          <cell r="A430">
            <v>31079</v>
          </cell>
          <cell r="B430">
            <v>1.0758000000000001</v>
          </cell>
        </row>
        <row r="431">
          <cell r="A431">
            <v>31107</v>
          </cell>
          <cell r="B431">
            <v>1.0797000000000001</v>
          </cell>
        </row>
        <row r="432">
          <cell r="A432">
            <v>31138</v>
          </cell>
          <cell r="B432">
            <v>1.0947</v>
          </cell>
        </row>
        <row r="433">
          <cell r="A433">
            <v>31168</v>
          </cell>
          <cell r="B433">
            <v>1.0927</v>
          </cell>
        </row>
        <row r="434">
          <cell r="A434">
            <v>31199</v>
          </cell>
          <cell r="B434">
            <v>1.0987</v>
          </cell>
        </row>
        <row r="435">
          <cell r="A435">
            <v>31229</v>
          </cell>
          <cell r="B435">
            <v>1.1066</v>
          </cell>
        </row>
        <row r="436">
          <cell r="A436">
            <v>31260</v>
          </cell>
          <cell r="B436">
            <v>1.1086</v>
          </cell>
        </row>
        <row r="437">
          <cell r="A437">
            <v>31291</v>
          </cell>
          <cell r="B437">
            <v>1.1175999999999999</v>
          </cell>
        </row>
        <row r="438">
          <cell r="A438">
            <v>31321</v>
          </cell>
          <cell r="B438">
            <v>1.1315</v>
          </cell>
        </row>
        <row r="439">
          <cell r="A439">
            <v>31352</v>
          </cell>
          <cell r="B439">
            <v>1.1504000000000001</v>
          </cell>
        </row>
        <row r="440">
          <cell r="A440">
            <v>31382</v>
          </cell>
          <cell r="B440">
            <v>1.1662999999999999</v>
          </cell>
        </row>
        <row r="441">
          <cell r="A441">
            <v>31413</v>
          </cell>
          <cell r="B441">
            <v>1.1872</v>
          </cell>
        </row>
        <row r="442">
          <cell r="A442">
            <v>31444</v>
          </cell>
          <cell r="B442">
            <v>1.1981999999999999</v>
          </cell>
        </row>
        <row r="443">
          <cell r="A443">
            <v>31472</v>
          </cell>
          <cell r="B443">
            <v>1.1892</v>
          </cell>
        </row>
        <row r="444">
          <cell r="A444">
            <v>31503</v>
          </cell>
          <cell r="B444">
            <v>1.1901999999999999</v>
          </cell>
        </row>
        <row r="445">
          <cell r="A445">
            <v>31533</v>
          </cell>
          <cell r="B445">
            <v>1.2060999999999999</v>
          </cell>
        </row>
        <row r="446">
          <cell r="A446">
            <v>31564</v>
          </cell>
          <cell r="B446">
            <v>1.226</v>
          </cell>
        </row>
        <row r="447">
          <cell r="A447">
            <v>31594</v>
          </cell>
          <cell r="B447">
            <v>1.238</v>
          </cell>
        </row>
        <row r="448">
          <cell r="A448">
            <v>31625</v>
          </cell>
          <cell r="B448">
            <v>1.2488999999999999</v>
          </cell>
        </row>
        <row r="449">
          <cell r="A449">
            <v>31656</v>
          </cell>
          <cell r="B449">
            <v>1.2559</v>
          </cell>
        </row>
        <row r="450">
          <cell r="A450">
            <v>31686</v>
          </cell>
          <cell r="B450">
            <v>1.2827999999999999</v>
          </cell>
        </row>
        <row r="451">
          <cell r="A451">
            <v>31717</v>
          </cell>
          <cell r="B451">
            <v>1.3007</v>
          </cell>
        </row>
        <row r="452">
          <cell r="A452">
            <v>31747</v>
          </cell>
          <cell r="B452">
            <v>1.3146</v>
          </cell>
        </row>
        <row r="453">
          <cell r="A453">
            <v>31778</v>
          </cell>
          <cell r="B453">
            <v>1.3394999999999999</v>
          </cell>
        </row>
        <row r="454">
          <cell r="A454">
            <v>31809</v>
          </cell>
          <cell r="B454">
            <v>1.3733</v>
          </cell>
        </row>
        <row r="455">
          <cell r="A455">
            <v>31837</v>
          </cell>
          <cell r="B455">
            <v>1.4052</v>
          </cell>
        </row>
        <row r="456">
          <cell r="A456">
            <v>31868</v>
          </cell>
          <cell r="B456">
            <v>1.4450000000000001</v>
          </cell>
        </row>
        <row r="457">
          <cell r="A457">
            <v>31898</v>
          </cell>
          <cell r="B457">
            <v>1.5066999999999999</v>
          </cell>
        </row>
        <row r="458">
          <cell r="A458">
            <v>31929</v>
          </cell>
          <cell r="B458">
            <v>1.5713999999999999</v>
          </cell>
        </row>
        <row r="459">
          <cell r="A459">
            <v>31959</v>
          </cell>
          <cell r="B459">
            <v>1.6549</v>
          </cell>
        </row>
        <row r="460">
          <cell r="A460">
            <v>31990</v>
          </cell>
          <cell r="B460">
            <v>1.6669</v>
          </cell>
        </row>
        <row r="461">
          <cell r="A461">
            <v>32021</v>
          </cell>
          <cell r="B461">
            <v>1.6908000000000001</v>
          </cell>
        </row>
        <row r="462">
          <cell r="A462">
            <v>32051</v>
          </cell>
          <cell r="B462">
            <v>1.7325999999999999</v>
          </cell>
        </row>
        <row r="463">
          <cell r="A463">
            <v>32082</v>
          </cell>
          <cell r="B463">
            <v>1.7823</v>
          </cell>
        </row>
        <row r="464">
          <cell r="A464">
            <v>32112</v>
          </cell>
          <cell r="B464">
            <v>1.8440000000000001</v>
          </cell>
        </row>
        <row r="465">
          <cell r="A465">
            <v>32143</v>
          </cell>
          <cell r="B465">
            <v>1.8520000000000001</v>
          </cell>
        </row>
        <row r="466">
          <cell r="A466">
            <v>32174</v>
          </cell>
          <cell r="B466">
            <v>1.8162</v>
          </cell>
        </row>
        <row r="467">
          <cell r="A467">
            <v>32203</v>
          </cell>
          <cell r="B467">
            <v>1.8142</v>
          </cell>
        </row>
        <row r="468">
          <cell r="A468">
            <v>32234</v>
          </cell>
          <cell r="B468">
            <v>1.851</v>
          </cell>
        </row>
        <row r="469">
          <cell r="A469">
            <v>32264</v>
          </cell>
          <cell r="B469">
            <v>1.8769</v>
          </cell>
        </row>
        <row r="470">
          <cell r="A470">
            <v>32295</v>
          </cell>
          <cell r="B470">
            <v>1.9703999999999999</v>
          </cell>
        </row>
        <row r="471">
          <cell r="A471">
            <v>32325</v>
          </cell>
          <cell r="B471">
            <v>2.0709</v>
          </cell>
        </row>
        <row r="472">
          <cell r="A472">
            <v>32356</v>
          </cell>
          <cell r="B472">
            <v>2.1196999999999999</v>
          </cell>
        </row>
        <row r="473">
          <cell r="A473">
            <v>32387</v>
          </cell>
          <cell r="B473">
            <v>2.1555</v>
          </cell>
        </row>
        <row r="474">
          <cell r="A474">
            <v>32417</v>
          </cell>
          <cell r="B474">
            <v>2.25</v>
          </cell>
        </row>
        <row r="475">
          <cell r="A475">
            <v>32448</v>
          </cell>
          <cell r="B475">
            <v>2.3395999999999999</v>
          </cell>
        </row>
        <row r="476">
          <cell r="A476">
            <v>32478</v>
          </cell>
          <cell r="B476">
            <v>2.4988000000000001</v>
          </cell>
        </row>
        <row r="477">
          <cell r="A477">
            <v>32509</v>
          </cell>
          <cell r="B477">
            <v>2.5266999999999999</v>
          </cell>
        </row>
        <row r="478">
          <cell r="A478">
            <v>32540</v>
          </cell>
          <cell r="B478">
            <v>2.6063000000000001</v>
          </cell>
        </row>
        <row r="479">
          <cell r="A479">
            <v>32568</v>
          </cell>
          <cell r="B479">
            <v>3.1606000000000001</v>
          </cell>
        </row>
        <row r="480">
          <cell r="A480">
            <v>32599</v>
          </cell>
          <cell r="B480">
            <v>3.5874999999999999</v>
          </cell>
        </row>
        <row r="481">
          <cell r="A481">
            <v>32629</v>
          </cell>
          <cell r="B481">
            <v>3.8153999999999999</v>
          </cell>
        </row>
        <row r="482">
          <cell r="A482">
            <v>32660</v>
          </cell>
          <cell r="B482">
            <v>3.9378000000000002</v>
          </cell>
        </row>
        <row r="483">
          <cell r="A483">
            <v>32690</v>
          </cell>
          <cell r="B483">
            <v>4.0354000000000001</v>
          </cell>
        </row>
        <row r="484">
          <cell r="A484">
            <v>32721</v>
          </cell>
          <cell r="B484">
            <v>4.1228999999999996</v>
          </cell>
        </row>
        <row r="485">
          <cell r="A485">
            <v>32752</v>
          </cell>
          <cell r="B485">
            <v>4.2583000000000002</v>
          </cell>
        </row>
        <row r="486">
          <cell r="A486">
            <v>32782</v>
          </cell>
          <cell r="B486">
            <v>4.3865999999999996</v>
          </cell>
        </row>
        <row r="487">
          <cell r="A487">
            <v>32813</v>
          </cell>
          <cell r="B487">
            <v>4.4454000000000002</v>
          </cell>
        </row>
        <row r="488">
          <cell r="A488">
            <v>32843</v>
          </cell>
          <cell r="B488">
            <v>4.5229999999999997</v>
          </cell>
        </row>
        <row r="489">
          <cell r="A489">
            <v>32874</v>
          </cell>
          <cell r="B489">
            <v>4.6295000000000002</v>
          </cell>
        </row>
        <row r="490">
          <cell r="A490">
            <v>32905</v>
          </cell>
          <cell r="B490">
            <v>4.7190000000000003</v>
          </cell>
        </row>
        <row r="491">
          <cell r="A491">
            <v>32933</v>
          </cell>
          <cell r="B491">
            <v>4.8026</v>
          </cell>
        </row>
        <row r="492">
          <cell r="A492">
            <v>32964</v>
          </cell>
          <cell r="B492">
            <v>4.9279999999999999</v>
          </cell>
        </row>
        <row r="493">
          <cell r="A493">
            <v>32994</v>
          </cell>
          <cell r="B493">
            <v>5.0503999999999998</v>
          </cell>
        </row>
        <row r="494">
          <cell r="A494">
            <v>33025</v>
          </cell>
          <cell r="B494">
            <v>5.1917</v>
          </cell>
        </row>
        <row r="495">
          <cell r="A495">
            <v>33055</v>
          </cell>
          <cell r="B495">
            <v>5.3936999999999999</v>
          </cell>
        </row>
        <row r="496">
          <cell r="A496">
            <v>33086</v>
          </cell>
          <cell r="B496">
            <v>5.5639000000000003</v>
          </cell>
        </row>
        <row r="497">
          <cell r="A497">
            <v>33117</v>
          </cell>
          <cell r="B497">
            <v>5.6494999999999997</v>
          </cell>
        </row>
        <row r="498">
          <cell r="A498">
            <v>33147</v>
          </cell>
          <cell r="B498">
            <v>5.7988</v>
          </cell>
        </row>
        <row r="499">
          <cell r="A499">
            <v>33178</v>
          </cell>
          <cell r="B499">
            <v>5.9660000000000002</v>
          </cell>
        </row>
        <row r="500">
          <cell r="A500">
            <v>33208</v>
          </cell>
          <cell r="B500">
            <v>6.1729000000000003</v>
          </cell>
        </row>
        <row r="501">
          <cell r="A501">
            <v>33239</v>
          </cell>
          <cell r="B501">
            <v>6.3162000000000003</v>
          </cell>
        </row>
        <row r="502">
          <cell r="A502">
            <v>33270</v>
          </cell>
          <cell r="B502">
            <v>6.4257</v>
          </cell>
        </row>
        <row r="503">
          <cell r="A503">
            <v>33298</v>
          </cell>
          <cell r="B503">
            <v>6.5362</v>
          </cell>
        </row>
        <row r="504">
          <cell r="A504">
            <v>33329</v>
          </cell>
          <cell r="B504">
            <v>6.7183000000000002</v>
          </cell>
        </row>
        <row r="505">
          <cell r="A505">
            <v>33359</v>
          </cell>
          <cell r="B505">
            <v>6.8775000000000004</v>
          </cell>
        </row>
        <row r="506">
          <cell r="A506">
            <v>33390</v>
          </cell>
          <cell r="B506">
            <v>7.0058999999999996</v>
          </cell>
        </row>
        <row r="507">
          <cell r="A507">
            <v>33420</v>
          </cell>
          <cell r="B507">
            <v>7.2257999999999996</v>
          </cell>
        </row>
        <row r="508">
          <cell r="A508">
            <v>33451</v>
          </cell>
          <cell r="B508">
            <v>7.3940000000000001</v>
          </cell>
        </row>
        <row r="509">
          <cell r="A509">
            <v>33482</v>
          </cell>
          <cell r="B509">
            <v>7.5323000000000002</v>
          </cell>
        </row>
        <row r="510">
          <cell r="A510">
            <v>33512</v>
          </cell>
          <cell r="B510">
            <v>7.6974999999999998</v>
          </cell>
        </row>
        <row r="511">
          <cell r="A511">
            <v>33543</v>
          </cell>
          <cell r="B511">
            <v>7.8945999999999996</v>
          </cell>
        </row>
        <row r="512">
          <cell r="A512">
            <v>33573</v>
          </cell>
          <cell r="B512">
            <v>8.0876000000000001</v>
          </cell>
        </row>
        <row r="513">
          <cell r="A513">
            <v>33604</v>
          </cell>
          <cell r="B513">
            <v>8.1911000000000005</v>
          </cell>
        </row>
        <row r="514">
          <cell r="A514">
            <v>33635</v>
          </cell>
          <cell r="B514">
            <v>8.4061000000000003</v>
          </cell>
        </row>
        <row r="515">
          <cell r="A515">
            <v>33664</v>
          </cell>
          <cell r="B515">
            <v>8.5922000000000001</v>
          </cell>
        </row>
        <row r="516">
          <cell r="A516">
            <v>33695</v>
          </cell>
          <cell r="B516">
            <v>8.7812000000000001</v>
          </cell>
        </row>
        <row r="517">
          <cell r="A517">
            <v>33725</v>
          </cell>
          <cell r="B517">
            <v>9.0042000000000009</v>
          </cell>
        </row>
        <row r="518">
          <cell r="A518">
            <v>33756</v>
          </cell>
          <cell r="B518">
            <v>9.2449999999999992</v>
          </cell>
        </row>
        <row r="519">
          <cell r="A519">
            <v>33786</v>
          </cell>
          <cell r="B519">
            <v>9.5127000000000006</v>
          </cell>
        </row>
        <row r="520">
          <cell r="A520">
            <v>33817</v>
          </cell>
          <cell r="B520">
            <v>9.7295999999999996</v>
          </cell>
        </row>
        <row r="521">
          <cell r="A521">
            <v>33848</v>
          </cell>
          <cell r="B521">
            <v>9.9296000000000006</v>
          </cell>
        </row>
        <row r="522">
          <cell r="A522">
            <v>33878</v>
          </cell>
          <cell r="B522">
            <v>10.166499999999999</v>
          </cell>
        </row>
        <row r="523">
          <cell r="A523">
            <v>33909</v>
          </cell>
          <cell r="B523">
            <v>10.4222</v>
          </cell>
        </row>
        <row r="524">
          <cell r="A524">
            <v>33939</v>
          </cell>
          <cell r="B524">
            <v>10.664099999999999</v>
          </cell>
        </row>
        <row r="525">
          <cell r="A525">
            <v>33970</v>
          </cell>
          <cell r="B525">
            <v>10.980499999999999</v>
          </cell>
        </row>
        <row r="526">
          <cell r="A526">
            <v>34001</v>
          </cell>
          <cell r="B526">
            <v>11.2681</v>
          </cell>
        </row>
        <row r="527">
          <cell r="A527">
            <v>34029</v>
          </cell>
          <cell r="B527">
            <v>11.526899999999999</v>
          </cell>
        </row>
        <row r="528">
          <cell r="A528">
            <v>34060</v>
          </cell>
          <cell r="B528">
            <v>11.8543</v>
          </cell>
        </row>
        <row r="529">
          <cell r="A529">
            <v>34090</v>
          </cell>
          <cell r="B529">
            <v>12.182700000000001</v>
          </cell>
        </row>
        <row r="530">
          <cell r="A530">
            <v>34121</v>
          </cell>
          <cell r="B530">
            <v>12.566800000000001</v>
          </cell>
        </row>
        <row r="531">
          <cell r="A531">
            <v>34151</v>
          </cell>
          <cell r="B531">
            <v>12.9579</v>
          </cell>
        </row>
        <row r="532">
          <cell r="A532">
            <v>34182</v>
          </cell>
          <cell r="B532">
            <v>13.363899999999999</v>
          </cell>
        </row>
        <row r="533">
          <cell r="A533">
            <v>34213</v>
          </cell>
          <cell r="B533">
            <v>13.806800000000001</v>
          </cell>
        </row>
        <row r="534">
          <cell r="A534">
            <v>34243</v>
          </cell>
          <cell r="B534">
            <v>14.493399999999999</v>
          </cell>
        </row>
        <row r="535">
          <cell r="A535">
            <v>34274</v>
          </cell>
          <cell r="B535">
            <v>15.021800000000001</v>
          </cell>
        </row>
        <row r="536">
          <cell r="A536">
            <v>34304</v>
          </cell>
          <cell r="B536">
            <v>15.5632</v>
          </cell>
        </row>
        <row r="537">
          <cell r="A537">
            <v>34335</v>
          </cell>
          <cell r="B537">
            <v>16.231999999999999</v>
          </cell>
        </row>
        <row r="538">
          <cell r="A538">
            <v>34366</v>
          </cell>
          <cell r="B538">
            <v>16.537500000000001</v>
          </cell>
        </row>
        <row r="539">
          <cell r="A539">
            <v>34394</v>
          </cell>
          <cell r="B539">
            <v>17.0032</v>
          </cell>
        </row>
        <row r="540">
          <cell r="A540">
            <v>34425</v>
          </cell>
          <cell r="B540">
            <v>17.5595</v>
          </cell>
        </row>
        <row r="541">
          <cell r="A541">
            <v>34455</v>
          </cell>
          <cell r="B541">
            <v>18.469100000000001</v>
          </cell>
        </row>
        <row r="542">
          <cell r="A542">
            <v>34486</v>
          </cell>
          <cell r="B542">
            <v>20.1389</v>
          </cell>
        </row>
        <row r="543">
          <cell r="A543">
            <v>34516</v>
          </cell>
          <cell r="B543">
            <v>21.413699999999999</v>
          </cell>
        </row>
        <row r="544">
          <cell r="A544">
            <v>34547</v>
          </cell>
          <cell r="B544">
            <v>22.5303</v>
          </cell>
        </row>
        <row r="545">
          <cell r="A545">
            <v>34578</v>
          </cell>
          <cell r="B545">
            <v>23.428899999999999</v>
          </cell>
        </row>
        <row r="546">
          <cell r="A546">
            <v>34608</v>
          </cell>
          <cell r="B546">
            <v>24.6281</v>
          </cell>
        </row>
        <row r="547">
          <cell r="A547">
            <v>34639</v>
          </cell>
          <cell r="B547">
            <v>25.680900000000001</v>
          </cell>
        </row>
        <row r="548">
          <cell r="A548">
            <v>34669</v>
          </cell>
          <cell r="B548">
            <v>26.587499999999999</v>
          </cell>
        </row>
        <row r="549">
          <cell r="A549">
            <v>34700</v>
          </cell>
          <cell r="B549">
            <v>27.422499999999999</v>
          </cell>
        </row>
        <row r="550">
          <cell r="A550">
            <v>34731</v>
          </cell>
          <cell r="B550">
            <v>28.0703</v>
          </cell>
        </row>
        <row r="551">
          <cell r="A551">
            <v>34759</v>
          </cell>
          <cell r="B551">
            <v>28.975899999999999</v>
          </cell>
        </row>
        <row r="552">
          <cell r="A552">
            <v>34790</v>
          </cell>
          <cell r="B552">
            <v>30.150200000000002</v>
          </cell>
        </row>
        <row r="553">
          <cell r="A553">
            <v>34820</v>
          </cell>
          <cell r="B553">
            <v>31.614000000000001</v>
          </cell>
        </row>
        <row r="554">
          <cell r="A554">
            <v>34851</v>
          </cell>
          <cell r="B554">
            <v>32.465899999999998</v>
          </cell>
        </row>
        <row r="555">
          <cell r="A555">
            <v>34881</v>
          </cell>
          <cell r="B555">
            <v>33.362499999999997</v>
          </cell>
        </row>
        <row r="556">
          <cell r="A556">
            <v>34912</v>
          </cell>
          <cell r="B556">
            <v>34.404499999999999</v>
          </cell>
        </row>
        <row r="557">
          <cell r="A557">
            <v>34943</v>
          </cell>
          <cell r="B557">
            <v>35.555799999999998</v>
          </cell>
        </row>
        <row r="558">
          <cell r="A558">
            <v>34973</v>
          </cell>
          <cell r="B558">
            <v>37.201799999999999</v>
          </cell>
        </row>
        <row r="559">
          <cell r="A559">
            <v>35004</v>
          </cell>
          <cell r="B559">
            <v>39.278700000000001</v>
          </cell>
        </row>
        <row r="560">
          <cell r="A560">
            <v>35034</v>
          </cell>
          <cell r="B560">
            <v>41.6402</v>
          </cell>
        </row>
        <row r="561">
          <cell r="A561">
            <v>35065</v>
          </cell>
          <cell r="B561">
            <v>45.018799999999999</v>
          </cell>
        </row>
        <row r="562">
          <cell r="A562">
            <v>35096</v>
          </cell>
          <cell r="B562">
            <v>48.6083</v>
          </cell>
        </row>
        <row r="563">
          <cell r="A563">
            <v>35125</v>
          </cell>
          <cell r="B563">
            <v>51.608699999999999</v>
          </cell>
        </row>
        <row r="564">
          <cell r="A564">
            <v>35156</v>
          </cell>
          <cell r="B564">
            <v>56.022199999999998</v>
          </cell>
        </row>
        <row r="565">
          <cell r="A565">
            <v>35186</v>
          </cell>
          <cell r="B565">
            <v>63.075800000000001</v>
          </cell>
        </row>
        <row r="566">
          <cell r="A566">
            <v>35217</v>
          </cell>
          <cell r="B566">
            <v>67.570899999999995</v>
          </cell>
        </row>
        <row r="567">
          <cell r="A567">
            <v>35247</v>
          </cell>
          <cell r="B567">
            <v>70.939499999999995</v>
          </cell>
        </row>
        <row r="568">
          <cell r="A568">
            <v>35278</v>
          </cell>
          <cell r="B568">
            <v>73.859300000000005</v>
          </cell>
        </row>
        <row r="569">
          <cell r="A569">
            <v>35309</v>
          </cell>
          <cell r="B569">
            <v>76.508399999999995</v>
          </cell>
        </row>
        <row r="570">
          <cell r="A570">
            <v>35339</v>
          </cell>
          <cell r="B570">
            <v>79.755600000000001</v>
          </cell>
        </row>
        <row r="571">
          <cell r="A571">
            <v>35370</v>
          </cell>
          <cell r="B571">
            <v>82.188699999999997</v>
          </cell>
        </row>
        <row r="572">
          <cell r="A572">
            <v>35400</v>
          </cell>
          <cell r="B572">
            <v>84.630899999999997</v>
          </cell>
        </row>
        <row r="573">
          <cell r="A573">
            <v>35431</v>
          </cell>
          <cell r="B573">
            <v>86.85</v>
          </cell>
        </row>
        <row r="574">
          <cell r="A574">
            <v>35462</v>
          </cell>
          <cell r="B574">
            <v>88.841300000000004</v>
          </cell>
        </row>
        <row r="575">
          <cell r="A575">
            <v>35490</v>
          </cell>
          <cell r="B575">
            <v>90.218599999999995</v>
          </cell>
        </row>
        <row r="576">
          <cell r="A576">
            <v>35521</v>
          </cell>
          <cell r="B576">
            <v>92.358199999999997</v>
          </cell>
        </row>
        <row r="577">
          <cell r="A577">
            <v>35551</v>
          </cell>
          <cell r="B577">
            <v>95.244200000000006</v>
          </cell>
        </row>
        <row r="578">
          <cell r="A578">
            <v>35582</v>
          </cell>
          <cell r="B578">
            <v>96.993600000000001</v>
          </cell>
        </row>
        <row r="579">
          <cell r="A579">
            <v>35612</v>
          </cell>
          <cell r="B579">
            <v>99.682599999999994</v>
          </cell>
        </row>
        <row r="580">
          <cell r="A580">
            <v>35643</v>
          </cell>
          <cell r="B580">
            <v>102.9496</v>
          </cell>
        </row>
        <row r="581">
          <cell r="A581">
            <v>35674</v>
          </cell>
          <cell r="B581">
            <v>106.4237</v>
          </cell>
        </row>
        <row r="582">
          <cell r="A582">
            <v>35704</v>
          </cell>
          <cell r="B582">
            <v>110.43519999999999</v>
          </cell>
        </row>
        <row r="583">
          <cell r="A583">
            <v>35735</v>
          </cell>
          <cell r="B583">
            <v>113.545</v>
          </cell>
        </row>
        <row r="584">
          <cell r="A584">
            <v>35765</v>
          </cell>
          <cell r="B584">
            <v>116.4598</v>
          </cell>
        </row>
        <row r="585">
          <cell r="A585">
            <v>35796</v>
          </cell>
          <cell r="B585">
            <v>118.8004</v>
          </cell>
        </row>
        <row r="586">
          <cell r="A586">
            <v>35827</v>
          </cell>
          <cell r="B586">
            <v>121.4396</v>
          </cell>
        </row>
        <row r="587">
          <cell r="A587">
            <v>35855</v>
          </cell>
          <cell r="B587">
            <v>124.7316</v>
          </cell>
        </row>
        <row r="588">
          <cell r="A588">
            <v>35886</v>
          </cell>
          <cell r="B588">
            <v>128.92410000000001</v>
          </cell>
        </row>
        <row r="589">
          <cell r="A589">
            <v>35916</v>
          </cell>
          <cell r="B589">
            <v>133.09180000000001</v>
          </cell>
        </row>
        <row r="590">
          <cell r="A590">
            <v>35947</v>
          </cell>
          <cell r="B590">
            <v>134.82939999999999</v>
          </cell>
        </row>
        <row r="591">
          <cell r="A591">
            <v>35977</v>
          </cell>
          <cell r="B591">
            <v>137.6148</v>
          </cell>
        </row>
        <row r="592">
          <cell r="A592">
            <v>36008</v>
          </cell>
          <cell r="B592">
            <v>140.46789999999999</v>
          </cell>
        </row>
        <row r="593">
          <cell r="A593">
            <v>36039</v>
          </cell>
          <cell r="B593">
            <v>142.96780000000001</v>
          </cell>
        </row>
        <row r="594">
          <cell r="A594">
            <v>36069</v>
          </cell>
          <cell r="B594">
            <v>146.4796</v>
          </cell>
        </row>
        <row r="595">
          <cell r="A595">
            <v>36100</v>
          </cell>
          <cell r="B595">
            <v>148.7516</v>
          </cell>
        </row>
        <row r="596">
          <cell r="A596">
            <v>36130</v>
          </cell>
          <cell r="B596">
            <v>151.28819999999999</v>
          </cell>
        </row>
        <row r="597">
          <cell r="A597">
            <v>36161</v>
          </cell>
          <cell r="B597">
            <v>154.65190000000001</v>
          </cell>
        </row>
        <row r="598">
          <cell r="A598">
            <v>36192</v>
          </cell>
          <cell r="B598">
            <v>157.21039999999999</v>
          </cell>
        </row>
        <row r="599">
          <cell r="A599">
            <v>36220</v>
          </cell>
          <cell r="B599">
            <v>159.16980000000001</v>
          </cell>
        </row>
        <row r="600">
          <cell r="A600">
            <v>36251</v>
          </cell>
          <cell r="B600">
            <v>160.99889999999999</v>
          </cell>
        </row>
        <row r="601">
          <cell r="A601">
            <v>36281</v>
          </cell>
          <cell r="B601">
            <v>164.2013</v>
          </cell>
        </row>
        <row r="602">
          <cell r="A602">
            <v>36312</v>
          </cell>
          <cell r="B602">
            <v>166.63849999999999</v>
          </cell>
        </row>
        <row r="603">
          <cell r="A603">
            <v>36342</v>
          </cell>
          <cell r="B603">
            <v>169.32140000000001</v>
          </cell>
        </row>
        <row r="604">
          <cell r="A604">
            <v>36373</v>
          </cell>
          <cell r="B604">
            <v>171.7834</v>
          </cell>
        </row>
        <row r="605">
          <cell r="A605">
            <v>36404</v>
          </cell>
          <cell r="B605">
            <v>173.25530000000001</v>
          </cell>
        </row>
        <row r="606">
          <cell r="A606">
            <v>36434</v>
          </cell>
          <cell r="B606">
            <v>176.0078</v>
          </cell>
        </row>
        <row r="607">
          <cell r="A607">
            <v>36465</v>
          </cell>
          <cell r="B607">
            <v>178.60419999999999</v>
          </cell>
        </row>
        <row r="608">
          <cell r="A608">
            <v>36495</v>
          </cell>
          <cell r="B608">
            <v>181.58869999999999</v>
          </cell>
        </row>
        <row r="609">
          <cell r="A609">
            <v>36526</v>
          </cell>
          <cell r="B609">
            <v>184.65389999999999</v>
          </cell>
        </row>
        <row r="610">
          <cell r="A610">
            <v>36557</v>
          </cell>
          <cell r="B610">
            <v>185.387</v>
          </cell>
        </row>
        <row r="611">
          <cell r="A611">
            <v>36586</v>
          </cell>
          <cell r="B611">
            <v>187.08699999999999</v>
          </cell>
        </row>
        <row r="612">
          <cell r="A612">
            <v>36617</v>
          </cell>
          <cell r="B612">
            <v>189.9718</v>
          </cell>
        </row>
        <row r="613">
          <cell r="A613">
            <v>36647</v>
          </cell>
          <cell r="B613">
            <v>191.87350000000001</v>
          </cell>
        </row>
        <row r="614">
          <cell r="A614">
            <v>36678</v>
          </cell>
          <cell r="B614">
            <v>193.97829999999999</v>
          </cell>
        </row>
        <row r="615">
          <cell r="A615">
            <v>36708</v>
          </cell>
          <cell r="B615">
            <v>195.97819999999999</v>
          </cell>
        </row>
        <row r="616">
          <cell r="A616">
            <v>36739</v>
          </cell>
          <cell r="B616">
            <v>197.47749999999999</v>
          </cell>
        </row>
        <row r="617">
          <cell r="A617">
            <v>36770</v>
          </cell>
          <cell r="B617">
            <v>200.87799999999999</v>
          </cell>
        </row>
        <row r="618">
          <cell r="A618">
            <v>36800</v>
          </cell>
          <cell r="B618">
            <v>202.57740000000001</v>
          </cell>
        </row>
        <row r="619">
          <cell r="A619">
            <v>36831</v>
          </cell>
          <cell r="B619">
            <v>203.87790000000001</v>
          </cell>
        </row>
        <row r="620">
          <cell r="A620">
            <v>36861</v>
          </cell>
          <cell r="B620">
            <v>205.97790000000001</v>
          </cell>
        </row>
        <row r="621">
          <cell r="A621">
            <v>36892</v>
          </cell>
          <cell r="B621">
            <v>207.87710000000001</v>
          </cell>
        </row>
        <row r="622">
          <cell r="A622">
            <v>36923</v>
          </cell>
          <cell r="B622">
            <v>208.9</v>
          </cell>
        </row>
        <row r="623">
          <cell r="A623">
            <v>36951</v>
          </cell>
          <cell r="B623">
            <v>210.5</v>
          </cell>
        </row>
        <row r="624">
          <cell r="A624">
            <v>36982</v>
          </cell>
          <cell r="B624">
            <v>212.9</v>
          </cell>
        </row>
        <row r="625">
          <cell r="A625">
            <v>37012</v>
          </cell>
          <cell r="B625">
            <v>216.1</v>
          </cell>
        </row>
        <row r="626">
          <cell r="A626">
            <v>37043</v>
          </cell>
          <cell r="B626">
            <v>218.2</v>
          </cell>
        </row>
        <row r="627">
          <cell r="A627">
            <v>37073</v>
          </cell>
          <cell r="B627">
            <v>221.5</v>
          </cell>
        </row>
        <row r="628">
          <cell r="A628">
            <v>37104</v>
          </cell>
          <cell r="B628">
            <v>222.9</v>
          </cell>
        </row>
        <row r="629">
          <cell r="A629">
            <v>37135</v>
          </cell>
          <cell r="B629">
            <v>225.6</v>
          </cell>
        </row>
        <row r="630">
          <cell r="A630">
            <v>37165</v>
          </cell>
          <cell r="B630">
            <v>227.6</v>
          </cell>
        </row>
        <row r="631">
          <cell r="A631">
            <v>37196</v>
          </cell>
          <cell r="B631">
            <v>229.8</v>
          </cell>
        </row>
        <row r="632">
          <cell r="A632">
            <v>37226</v>
          </cell>
          <cell r="B632">
            <v>231.3</v>
          </cell>
        </row>
      </sheetData>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dule of Prices"/>
      <sheetName val="BACKUP"/>
      <sheetName val="Summary"/>
      <sheetName val="P&amp;L"/>
      <sheetName val="Sensitivity"/>
      <sheetName val="Engineering"/>
      <sheetName val="Equipment"/>
      <sheetName val="Installation"/>
      <sheetName val="Lindsay"/>
      <sheetName val="Piping"/>
      <sheetName val="Transportation"/>
      <sheetName val="Ancillary"/>
      <sheetName val="Links"/>
      <sheetName val="Open"/>
    </sheetNames>
    <sheetDataSet>
      <sheetData sheetId="0" refreshError="1"/>
      <sheetData sheetId="1" refreshError="1"/>
      <sheetData sheetId="2" refreshError="1">
        <row r="2">
          <cell r="N2" t="str">
            <v>EPC Estimation Model   Version 3.1 April 1, 2004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7_QUERY VENTAS orig"/>
      <sheetName val="Rev C02 Garb+Comp LCD 42+47"/>
      <sheetName val="Rev C10"/>
      <sheetName val="Prev Tv C02"/>
      <sheetName val="Rev.NC02 LCD"/>
      <sheetName val="Rev.NC02 TV"/>
      <sheetName val="07_QUERY VENTAS sin corp pesc"/>
      <sheetName val="Drivers"/>
      <sheetName val="Marcas"/>
      <sheetName val="Para tasa falla"/>
      <sheetName val="EECC"/>
      <sheetName val="07-10 Full"/>
    </sheetNames>
    <sheetDataSet>
      <sheetData sheetId="0"/>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eco"/>
      <sheetName val="Resumen"/>
      <sheetName val="Mes"/>
      <sheetName val="Acumulado"/>
      <sheetName val="Agrp cuentas"/>
      <sheetName val="Tabla Real"/>
      <sheetName val="Tabla Voz"/>
      <sheetName val="Base contable"/>
    </sheetNames>
    <sheetDataSet>
      <sheetData sheetId="0">
        <row r="2">
          <cell r="A2" t="str">
            <v>AR0CRAL101</v>
          </cell>
          <cell r="B2" t="str">
            <v>CRV YPF</v>
          </cell>
          <cell r="C2" t="str">
            <v>BOMBEO MECANICO</v>
          </cell>
          <cell r="D2" t="str">
            <v>GOLFO SAN JORGE</v>
          </cell>
          <cell r="E2" t="str">
            <v>COMODORO RIVADAVIA</v>
          </cell>
          <cell r="F2" t="str">
            <v>Cosentino Leandro</v>
          </cell>
        </row>
        <row r="3">
          <cell r="A3" t="str">
            <v>AR0CRAL102</v>
          </cell>
          <cell r="B3" t="str">
            <v>CRV PAE</v>
          </cell>
          <cell r="C3" t="str">
            <v>BOMBEO MECANICO</v>
          </cell>
          <cell r="D3" t="str">
            <v>GOLFO SAN JORGE</v>
          </cell>
          <cell r="E3" t="str">
            <v>COMODORO RIVADAVIA</v>
          </cell>
          <cell r="F3" t="str">
            <v>Cosentino Leandro</v>
          </cell>
        </row>
        <row r="4">
          <cell r="A4" t="str">
            <v>AR0CRAL103</v>
          </cell>
          <cell r="B4" t="str">
            <v>CRV Tecpetrol</v>
          </cell>
          <cell r="C4" t="str">
            <v>BOMBEO MECANICO</v>
          </cell>
          <cell r="D4" t="str">
            <v>GOLFO SAN JORGE</v>
          </cell>
          <cell r="E4" t="str">
            <v>COMODORO RIVADAVIA</v>
          </cell>
          <cell r="F4" t="str">
            <v>Cosentino Leandro</v>
          </cell>
        </row>
        <row r="5">
          <cell r="A5" t="str">
            <v>AR0CRAL104</v>
          </cell>
          <cell r="B5" t="str">
            <v>CRV Otros</v>
          </cell>
          <cell r="C5" t="str">
            <v>BOMBEO MECANICO</v>
          </cell>
          <cell r="D5" t="str">
            <v>GOLFO SAN JORGE</v>
          </cell>
          <cell r="E5" t="str">
            <v>COMODORO RIVADAVIA</v>
          </cell>
          <cell r="F5" t="str">
            <v>Cosentino Leandro</v>
          </cell>
        </row>
        <row r="6">
          <cell r="A6" t="str">
            <v>AR0CSAL101</v>
          </cell>
          <cell r="B6" t="str">
            <v>CSC YPF</v>
          </cell>
          <cell r="C6" t="str">
            <v>BOMBEO MECANICO</v>
          </cell>
          <cell r="D6" t="str">
            <v>GOLFO SAN JORGE</v>
          </cell>
          <cell r="E6" t="str">
            <v>SANTA CRUZ ESTE</v>
          </cell>
          <cell r="F6" t="str">
            <v>Bertaina Fabricio</v>
          </cell>
        </row>
        <row r="7">
          <cell r="A7" t="str">
            <v>AR0CSAL102</v>
          </cell>
          <cell r="B7" t="str">
            <v>CSC Sinopec</v>
          </cell>
          <cell r="C7" t="str">
            <v>BOMBEO MECANICO</v>
          </cell>
          <cell r="D7" t="str">
            <v>GOLFO SAN JORGE</v>
          </cell>
          <cell r="E7" t="str">
            <v>SANTA CRUZ ESTE</v>
          </cell>
          <cell r="F7" t="str">
            <v>Bertaina Fabricio</v>
          </cell>
        </row>
        <row r="8">
          <cell r="A8" t="str">
            <v>AR0PTAL101</v>
          </cell>
          <cell r="B8" t="str">
            <v>PTC YPF</v>
          </cell>
          <cell r="C8" t="str">
            <v>BOMBEO MECANICO</v>
          </cell>
          <cell r="D8" t="str">
            <v>GOLFO SAN JORGE</v>
          </cell>
          <cell r="E8" t="str">
            <v>SANTA CRUZ ESTE</v>
          </cell>
          <cell r="F8" t="str">
            <v>Bertaina Fabricio</v>
          </cell>
        </row>
        <row r="9">
          <cell r="A9" t="str">
            <v>AR0PTAL102</v>
          </cell>
          <cell r="B9" t="str">
            <v>PTC Sinopec</v>
          </cell>
          <cell r="C9" t="str">
            <v>BOMBEO MECANICO</v>
          </cell>
          <cell r="D9" t="str">
            <v>GOLFO SAN JORGE</v>
          </cell>
          <cell r="E9" t="str">
            <v>SANTA CRUZ ESTE</v>
          </cell>
          <cell r="F9" t="str">
            <v>Bertaina Fabricio</v>
          </cell>
        </row>
        <row r="10">
          <cell r="A10" t="str">
            <v>AR0PTAL103</v>
          </cell>
          <cell r="B10" t="str">
            <v>PTC PAE</v>
          </cell>
          <cell r="C10" t="str">
            <v>BOMBEO MECANICO</v>
          </cell>
          <cell r="D10" t="str">
            <v>GOLFO SAN JORGE</v>
          </cell>
          <cell r="E10" t="str">
            <v>SANTA CRUZ ESTE</v>
          </cell>
          <cell r="F10" t="str">
            <v>Bertaina Fabricio</v>
          </cell>
        </row>
        <row r="11">
          <cell r="A11" t="str">
            <v>AR0LHAL101</v>
          </cell>
          <cell r="B11" t="str">
            <v>LHR YPF</v>
          </cell>
          <cell r="C11" t="str">
            <v>BOMBEO MECANICO</v>
          </cell>
          <cell r="D11" t="str">
            <v>GOLFO SAN JORGE</v>
          </cell>
          <cell r="E11" t="str">
            <v>SANTA CRUZ OESTE</v>
          </cell>
          <cell r="F11" t="str">
            <v>Bertaina Fabricio</v>
          </cell>
        </row>
        <row r="12">
          <cell r="A12" t="str">
            <v>AR0LHAL102</v>
          </cell>
          <cell r="B12" t="str">
            <v>LHR Sinopec</v>
          </cell>
          <cell r="C12" t="str">
            <v>BOMBEO MECANICO</v>
          </cell>
          <cell r="D12" t="str">
            <v>GOLFO SAN JORGE</v>
          </cell>
          <cell r="E12" t="str">
            <v>SANTA CRUZ OESTE</v>
          </cell>
          <cell r="F12" t="str">
            <v>Bertaina Fabricio</v>
          </cell>
        </row>
        <row r="13">
          <cell r="A13" t="str">
            <v>AR0LHAL103</v>
          </cell>
          <cell r="B13"/>
          <cell r="C13" t="str">
            <v>BOMBEO MECANICO</v>
          </cell>
          <cell r="D13" t="str">
            <v>GOLFO SAN JORGE</v>
          </cell>
          <cell r="E13" t="str">
            <v>SANTA CRUZ OESTE</v>
          </cell>
          <cell r="F13" t="str">
            <v>Bertaina Fabricio</v>
          </cell>
        </row>
        <row r="14">
          <cell r="A14" t="str">
            <v>AR0CRAL001</v>
          </cell>
          <cell r="B14" t="str">
            <v>Est. Bombeo Mec CR</v>
          </cell>
          <cell r="C14" t="str">
            <v>BOMBEO MECANICO</v>
          </cell>
          <cell r="D14" t="str">
            <v>GOLFO SAN JORGE</v>
          </cell>
          <cell r="E14" t="str">
            <v>ESTRUCTURA</v>
          </cell>
          <cell r="F14" t="str">
            <v>Cosentino Leandro</v>
          </cell>
        </row>
        <row r="15">
          <cell r="A15" t="str">
            <v>AR0CAAL101</v>
          </cell>
          <cell r="B15" t="str">
            <v>Catriel YPF</v>
          </cell>
          <cell r="C15" t="str">
            <v>BOMBEO MECANICO</v>
          </cell>
          <cell r="D15" t="str">
            <v>NEUQUEN</v>
          </cell>
          <cell r="E15" t="str">
            <v>CATRIEL</v>
          </cell>
          <cell r="F15" t="str">
            <v>Nahim Jorge</v>
          </cell>
        </row>
        <row r="16">
          <cell r="A16" t="str">
            <v>AR0CAAL102</v>
          </cell>
          <cell r="B16" t="str">
            <v>Catriel Vista O&amp;G</v>
          </cell>
          <cell r="C16" t="str">
            <v>BOMBEO MECANICO</v>
          </cell>
          <cell r="D16" t="str">
            <v>NEUQUEN</v>
          </cell>
          <cell r="E16" t="str">
            <v>CATRIEL</v>
          </cell>
          <cell r="F16" t="str">
            <v>Nahim Jorge</v>
          </cell>
        </row>
        <row r="17">
          <cell r="A17" t="str">
            <v>AR0CAAL103</v>
          </cell>
          <cell r="B17" t="str">
            <v>Catriel Otros</v>
          </cell>
          <cell r="C17" t="str">
            <v>BOMBEO MECANICO</v>
          </cell>
          <cell r="D17" t="str">
            <v>NEUQUEN</v>
          </cell>
          <cell r="E17" t="str">
            <v>CATRIEL</v>
          </cell>
          <cell r="F17" t="str">
            <v>Nahim Jorge</v>
          </cell>
        </row>
        <row r="18">
          <cell r="A18" t="str">
            <v>AR0RSAL101</v>
          </cell>
          <cell r="B18" t="str">
            <v>Rincon YPF</v>
          </cell>
          <cell r="C18" t="str">
            <v>BOMBEO MECANICO</v>
          </cell>
          <cell r="D18" t="str">
            <v>NEUQUEN</v>
          </cell>
          <cell r="E18" t="str">
            <v>RINCON DE LOS SAUCES</v>
          </cell>
          <cell r="F18" t="str">
            <v>Nahim Jorge</v>
          </cell>
        </row>
        <row r="19">
          <cell r="A19" t="str">
            <v>AR0RSAL102</v>
          </cell>
          <cell r="B19" t="str">
            <v>Rincon Otros</v>
          </cell>
          <cell r="C19" t="str">
            <v>BOMBEO MECANICO</v>
          </cell>
          <cell r="D19" t="str">
            <v>NEUQUEN</v>
          </cell>
          <cell r="E19" t="str">
            <v>RINCON DE LOS SAUCES</v>
          </cell>
          <cell r="F19" t="str">
            <v>Nahim Jorge</v>
          </cell>
        </row>
        <row r="20">
          <cell r="A20" t="str">
            <v>AR0NQAL001</v>
          </cell>
          <cell r="B20" t="str">
            <v xml:space="preserve">Est. Bombeo Mec NQ </v>
          </cell>
          <cell r="C20" t="str">
            <v>BOMBEO MECANICO</v>
          </cell>
          <cell r="D20" t="str">
            <v>NEUQUEN</v>
          </cell>
          <cell r="E20" t="str">
            <v>ESTRUCTURA</v>
          </cell>
          <cell r="F20" t="str">
            <v>Nahim Jorge</v>
          </cell>
        </row>
        <row r="21">
          <cell r="A21" t="str">
            <v>AR0RSAL001</v>
          </cell>
          <cell r="B21" t="str">
            <v>Est. Bombeo Mec RS</v>
          </cell>
          <cell r="C21" t="str">
            <v>BOMBEO MECANICO</v>
          </cell>
          <cell r="D21" t="str">
            <v>NEUQUEN</v>
          </cell>
          <cell r="E21" t="str">
            <v>ESTRUCTURA</v>
          </cell>
          <cell r="F21" t="str">
            <v>Nahim Jorge</v>
          </cell>
        </row>
        <row r="22">
          <cell r="A22" t="str">
            <v>AR0LCAL101</v>
          </cell>
          <cell r="B22" t="str">
            <v>Lujan de Cuyo YPF</v>
          </cell>
          <cell r="C22" t="str">
            <v>BOMBEO MECANICO</v>
          </cell>
          <cell r="D22" t="str">
            <v>MENDOZA</v>
          </cell>
          <cell r="E22" t="str">
            <v>LUJAN DE CUYO</v>
          </cell>
          <cell r="F22" t="str">
            <v>Ingles Carlos</v>
          </cell>
        </row>
        <row r="23">
          <cell r="A23" t="str">
            <v>AR0LCAL102</v>
          </cell>
          <cell r="B23" t="str">
            <v>MZA Otros clientes</v>
          </cell>
          <cell r="C23" t="str">
            <v>BOMBEO MECANICO</v>
          </cell>
          <cell r="D23" t="str">
            <v>MENDOZA</v>
          </cell>
          <cell r="E23" t="str">
            <v>LUJAN DE CUYO</v>
          </cell>
          <cell r="F23" t="str">
            <v>Ingles Carlos</v>
          </cell>
        </row>
        <row r="24">
          <cell r="A24" t="str">
            <v>AR0MLAL101</v>
          </cell>
          <cell r="B24" t="str">
            <v>Malargue YPF</v>
          </cell>
          <cell r="C24" t="str">
            <v>BOMBEO MECANICO</v>
          </cell>
          <cell r="D24" t="str">
            <v>MENDOZA</v>
          </cell>
          <cell r="E24" t="str">
            <v>MALARGUE</v>
          </cell>
          <cell r="F24" t="str">
            <v>Ingles Carlos</v>
          </cell>
        </row>
        <row r="25">
          <cell r="A25" t="str">
            <v>AR0MLAL102</v>
          </cell>
          <cell r="B25" t="str">
            <v>Malargue Otros</v>
          </cell>
          <cell r="C25" t="str">
            <v>BOMBEO MECANICO</v>
          </cell>
          <cell r="D25" t="str">
            <v>MENDOZA</v>
          </cell>
          <cell r="E25" t="str">
            <v>MALARGUE</v>
          </cell>
          <cell r="F25" t="str">
            <v>Ingles Carlos</v>
          </cell>
        </row>
        <row r="26">
          <cell r="A26" t="str">
            <v>AR0LCAL001</v>
          </cell>
          <cell r="B26" t="str">
            <v>Est. Bombeo Mec LC</v>
          </cell>
          <cell r="C26" t="str">
            <v>BOMBEO MECANICO</v>
          </cell>
          <cell r="D26" t="str">
            <v>MENDOZA</v>
          </cell>
          <cell r="E26" t="str">
            <v>ESTRUCTURA</v>
          </cell>
          <cell r="F26" t="str">
            <v>Ingles Carlos</v>
          </cell>
        </row>
        <row r="27">
          <cell r="A27" t="str">
            <v>AR0CFAL101</v>
          </cell>
          <cell r="B27" t="str">
            <v>AL Expor a Terceros</v>
          </cell>
          <cell r="C27" t="str">
            <v>BOMBEO MECANICO</v>
          </cell>
          <cell r="D27" t="str">
            <v>EXPO MADERO</v>
          </cell>
          <cell r="F27" t="str">
            <v>Cosentino Leandro</v>
          </cell>
        </row>
        <row r="28">
          <cell r="A28" t="str">
            <v>AR0CFAL102</v>
          </cell>
          <cell r="B28" t="str">
            <v>AL Expo BR Intercomp</v>
          </cell>
          <cell r="C28" t="str">
            <v>BOMBEO MECANICO</v>
          </cell>
          <cell r="D28" t="str">
            <v>EXPO MADERO</v>
          </cell>
          <cell r="F28" t="str">
            <v>Cosentino Leandro</v>
          </cell>
        </row>
        <row r="29">
          <cell r="A29" t="str">
            <v>AR0CFAL103</v>
          </cell>
          <cell r="B29" t="str">
            <v>AL Expo CO Intercomp</v>
          </cell>
          <cell r="C29" t="str">
            <v>BOMBEO MECANICO</v>
          </cell>
          <cell r="D29" t="str">
            <v>EXPO MADERO</v>
          </cell>
          <cell r="F29" t="str">
            <v>Cosentino Leandro</v>
          </cell>
        </row>
        <row r="30">
          <cell r="A30" t="str">
            <v>AR0CRAL950</v>
          </cell>
          <cell r="B30" t="str">
            <v>Prod. Mecaniz. 3ros</v>
          </cell>
          <cell r="C30" t="str">
            <v>BOMBEO MECANICO</v>
          </cell>
          <cell r="D30" t="str">
            <v>PLANTA</v>
          </cell>
          <cell r="F30" t="str">
            <v>Bocero Ricardo</v>
          </cell>
        </row>
        <row r="31">
          <cell r="A31" t="str">
            <v>AR0CRAL900</v>
          </cell>
          <cell r="B31" t="str">
            <v>Planta AL</v>
          </cell>
          <cell r="C31" t="str">
            <v>BOMBEO MECANICO</v>
          </cell>
          <cell r="D31" t="str">
            <v>PLANTA</v>
          </cell>
          <cell r="F31" t="str">
            <v>Bocero Ricardo</v>
          </cell>
        </row>
        <row r="32">
          <cell r="A32" t="str">
            <v>AR0CRAL201</v>
          </cell>
          <cell r="B32" t="str">
            <v>Controladores YPF</v>
          </cell>
          <cell r="C32" t="str">
            <v>CONTROLADORES</v>
          </cell>
          <cell r="D32" t="str">
            <v>GOLFO SAN JORGE</v>
          </cell>
          <cell r="F32" t="str">
            <v>Rocabado Fernando</v>
          </cell>
        </row>
        <row r="33">
          <cell r="A33" t="str">
            <v>AR0NQAL201</v>
          </cell>
          <cell r="B33" t="str">
            <v>Controladores-Varios</v>
          </cell>
          <cell r="C33" t="str">
            <v>CONTROLADORES</v>
          </cell>
          <cell r="D33" t="str">
            <v>NEUQUEN</v>
          </cell>
          <cell r="F33" t="str">
            <v>Heras Leandro</v>
          </cell>
        </row>
        <row r="34">
          <cell r="A34" t="str">
            <v>AR0NQAL002</v>
          </cell>
          <cell r="B34" t="str">
            <v xml:space="preserve">Est. C.d.Pzs NQ </v>
          </cell>
          <cell r="C34" t="str">
            <v>CONTROLADORES</v>
          </cell>
          <cell r="D34" t="str">
            <v>NEUQUEN</v>
          </cell>
          <cell r="E34" t="str">
            <v>ESTRUCTURA</v>
          </cell>
          <cell r="F34" t="str">
            <v>Heras Leandro</v>
          </cell>
        </row>
        <row r="35">
          <cell r="A35" t="str">
            <v>AR0LCAL201</v>
          </cell>
          <cell r="B35" t="str">
            <v>MZA Controladores</v>
          </cell>
          <cell r="C35" t="str">
            <v>CONTROLADORES</v>
          </cell>
          <cell r="D35" t="str">
            <v>MENDOZA</v>
          </cell>
          <cell r="F35" t="str">
            <v>Rocabado Fernando</v>
          </cell>
        </row>
        <row r="36">
          <cell r="A36" t="str">
            <v>AR0CRAL301</v>
          </cell>
          <cell r="B36" t="str">
            <v>PCP SUR Sinopec</v>
          </cell>
          <cell r="C36" t="str">
            <v>PCP</v>
          </cell>
          <cell r="D36" t="str">
            <v>GOLFO SAN JORGE</v>
          </cell>
          <cell r="F36" t="str">
            <v>Rodriguez Eduardo</v>
          </cell>
        </row>
        <row r="37">
          <cell r="A37" t="str">
            <v>AR0CRAL302</v>
          </cell>
          <cell r="B37" t="str">
            <v>PCP SUR Varios</v>
          </cell>
          <cell r="C37" t="str">
            <v>PCP</v>
          </cell>
          <cell r="D37" t="str">
            <v>GOLFO SAN JORGE</v>
          </cell>
          <cell r="F37" t="str">
            <v>Rodriguez Eduardo</v>
          </cell>
        </row>
        <row r="38">
          <cell r="A38" t="str">
            <v>AR0CRAL003</v>
          </cell>
          <cell r="B38" t="str">
            <v>Est. PCP CR</v>
          </cell>
          <cell r="C38" t="str">
            <v>PCP</v>
          </cell>
          <cell r="D38" t="str">
            <v>GOLFO SAN JORGE</v>
          </cell>
          <cell r="E38" t="str">
            <v>ESTRUCTURA</v>
          </cell>
          <cell r="F38" t="str">
            <v>Rodriguez Eduardo</v>
          </cell>
        </row>
        <row r="39">
          <cell r="A39" t="str">
            <v>AR0NQAL301</v>
          </cell>
          <cell r="B39" t="str">
            <v>PCP NQN Varios</v>
          </cell>
          <cell r="C39" t="str">
            <v>PCP</v>
          </cell>
          <cell r="D39" t="str">
            <v>NEUQUEN</v>
          </cell>
          <cell r="F39" t="str">
            <v>Rodriguez Eduardo</v>
          </cell>
        </row>
        <row r="40">
          <cell r="A40" t="str">
            <v>AR0NQAL003</v>
          </cell>
          <cell r="B40" t="str">
            <v>Est. PCP NQ</v>
          </cell>
          <cell r="C40" t="str">
            <v>PCP</v>
          </cell>
          <cell r="D40" t="str">
            <v>NEUQUEN</v>
          </cell>
          <cell r="E40" t="str">
            <v>ESTRUCTURA</v>
          </cell>
          <cell r="F40" t="str">
            <v>Rodriguez Eduardo</v>
          </cell>
        </row>
        <row r="41">
          <cell r="A41" t="str">
            <v>AR0LCAL301</v>
          </cell>
          <cell r="B41" t="str">
            <v>PCP MZA Varios</v>
          </cell>
          <cell r="C41" t="str">
            <v>PCP</v>
          </cell>
          <cell r="D41" t="str">
            <v>MENDOZA</v>
          </cell>
          <cell r="F41" t="str">
            <v>Rodriguez Eduardo</v>
          </cell>
        </row>
        <row r="42">
          <cell r="A42" t="str">
            <v>AR0CFAL000</v>
          </cell>
          <cell r="B42" t="str">
            <v>Est. AL Centralizada</v>
          </cell>
          <cell r="C42" t="str">
            <v>ESTRUCTURA CENTRAL</v>
          </cell>
          <cell r="F42" t="str">
            <v>Neme Ignacio</v>
          </cell>
        </row>
        <row r="43">
          <cell r="A43" t="str">
            <v>AR0CRAL005</v>
          </cell>
          <cell r="B43"/>
          <cell r="C43" t="str">
            <v>ESTRUCTURA CENTRAL</v>
          </cell>
          <cell r="F43" t="str">
            <v>Neme Ignacio</v>
          </cell>
        </row>
        <row r="44">
          <cell r="A44" t="str">
            <v>AR0CRAL002</v>
          </cell>
          <cell r="B44"/>
          <cell r="C44" t="str">
            <v>ESTRUCTURA CENTRAL</v>
          </cell>
          <cell r="F44" t="str">
            <v>Neme Ignacio</v>
          </cell>
        </row>
        <row r="45">
          <cell r="A45" t="str">
            <v>AR0CRAL006</v>
          </cell>
          <cell r="B45" t="str">
            <v>Com&amp;Estim AL CR</v>
          </cell>
          <cell r="C45" t="str">
            <v>ESTRUCTURA CENTRAL</v>
          </cell>
          <cell r="F45" t="str">
            <v>Neme Ignacio</v>
          </cell>
        </row>
        <row r="46">
          <cell r="A46" t="str">
            <v>AR0NQAL006</v>
          </cell>
          <cell r="B46" t="str">
            <v>Com&amp;Estim AL NQ</v>
          </cell>
          <cell r="C46" t="str">
            <v>ESTRUCTURA CENTRAL</v>
          </cell>
          <cell r="F46" t="str">
            <v>Neme Ignacio</v>
          </cell>
        </row>
        <row r="47">
          <cell r="A47" t="str">
            <v>BR0GGAL101</v>
          </cell>
          <cell r="C47" t="str">
            <v>BRASIL</v>
          </cell>
          <cell r="F47" t="str">
            <v>Fernandez Martinez Gustavo</v>
          </cell>
        </row>
        <row r="48">
          <cell r="A48" t="str">
            <v>BR0GGAL102</v>
          </cell>
          <cell r="C48" t="str">
            <v>BRASIL</v>
          </cell>
          <cell r="F48" t="str">
            <v>Fernandez Martinez Gustavo</v>
          </cell>
        </row>
      </sheetData>
      <sheetData sheetId="1"/>
      <sheetData sheetId="2"/>
      <sheetData sheetId="3"/>
      <sheetData sheetId="4">
        <row r="2">
          <cell r="A2">
            <v>32100001</v>
          </cell>
          <cell r="B2" t="str">
            <v>VENTA BIENES CAMBIO</v>
          </cell>
          <cell r="C2">
            <v>2</v>
          </cell>
          <cell r="F2">
            <v>1</v>
          </cell>
          <cell r="G2" t="str">
            <v>01 - Venta Contractual</v>
          </cell>
          <cell r="H2" t="str">
            <v>Venta</v>
          </cell>
        </row>
        <row r="3">
          <cell r="A3">
            <v>31200010</v>
          </cell>
          <cell r="B3" t="str">
            <v>VTA NO APR CONT TERC</v>
          </cell>
          <cell r="C3">
            <v>3</v>
          </cell>
          <cell r="F3">
            <v>2</v>
          </cell>
          <cell r="G3" t="str">
            <v>02 - Venta de Bienes</v>
          </cell>
          <cell r="H3" t="str">
            <v>Venta</v>
          </cell>
        </row>
        <row r="4">
          <cell r="A4">
            <v>32200001</v>
          </cell>
          <cell r="B4" t="str">
            <v>VENTA B CAMBIO NO AP</v>
          </cell>
          <cell r="C4">
            <v>4</v>
          </cell>
          <cell r="F4">
            <v>3</v>
          </cell>
          <cell r="G4" t="str">
            <v>03 - Venta Contratos Sin Aprobar</v>
          </cell>
          <cell r="H4" t="str">
            <v>Venta</v>
          </cell>
        </row>
        <row r="5">
          <cell r="A5">
            <v>32100004</v>
          </cell>
          <cell r="B5" t="str">
            <v>VENTA DE BIENES DE CAMBIO EXPORTACION</v>
          </cell>
          <cell r="C5">
            <v>2</v>
          </cell>
          <cell r="F5">
            <v>4</v>
          </cell>
          <cell r="G5" t="str">
            <v>04 - Venta de Bienes Sin Aprobar</v>
          </cell>
          <cell r="H5" t="str">
            <v>Venta</v>
          </cell>
        </row>
        <row r="6">
          <cell r="A6">
            <v>31100001</v>
          </cell>
          <cell r="B6" t="str">
            <v xml:space="preserve">  31100001  VENTA CONTRACTUAL A TERCEROS</v>
          </cell>
          <cell r="C6">
            <v>1</v>
          </cell>
          <cell r="G6"/>
        </row>
        <row r="7">
          <cell r="A7">
            <v>31100002</v>
          </cell>
          <cell r="B7" t="str">
            <v xml:space="preserve">  31100002  VENTA ADICIONAL A TERCEROS</v>
          </cell>
          <cell r="C7">
            <v>1</v>
          </cell>
          <cell r="F7">
            <v>5</v>
          </cell>
          <cell r="G7" t="str">
            <v>05 - Mano de Obra</v>
          </cell>
          <cell r="H7" t="str">
            <v>Costo</v>
          </cell>
        </row>
        <row r="8">
          <cell r="A8">
            <v>32100020</v>
          </cell>
          <cell r="B8" t="str">
            <v>VENTA DE BIENES DE CAMBIO INTERCOMPANY</v>
          </cell>
          <cell r="C8">
            <v>2</v>
          </cell>
          <cell r="G8"/>
        </row>
        <row r="9">
          <cell r="A9">
            <v>31100006</v>
          </cell>
          <cell r="B9" t="str">
            <v>UAH incoming checks</v>
          </cell>
          <cell r="C9">
            <v>1</v>
          </cell>
          <cell r="G9"/>
        </row>
        <row r="10">
          <cell r="A10">
            <v>31100007</v>
          </cell>
          <cell r="B10" t="str">
            <v>VENTA SIN MARGEN</v>
          </cell>
          <cell r="C10">
            <v>1</v>
          </cell>
          <cell r="F10">
            <v>6</v>
          </cell>
          <cell r="G10" t="str">
            <v>06 - Servicios Contratados</v>
          </cell>
          <cell r="H10" t="str">
            <v>Costo</v>
          </cell>
        </row>
        <row r="11">
          <cell r="A11">
            <v>31200001</v>
          </cell>
          <cell r="B11" t="str">
            <v xml:space="preserve">  31200001  VENTA NO APROBADA A TERCEROS</v>
          </cell>
          <cell r="C11">
            <v>1</v>
          </cell>
          <cell r="F11">
            <v>7</v>
          </cell>
          <cell r="G11" t="str">
            <v>07 - Materiales y herramientas</v>
          </cell>
          <cell r="H11" t="str">
            <v>Costo</v>
          </cell>
        </row>
        <row r="12">
          <cell r="A12">
            <v>31100020</v>
          </cell>
          <cell r="B12" t="str">
            <v>VENTA CONTRACTUAL INTERCOMPANY</v>
          </cell>
          <cell r="C12">
            <v>1</v>
          </cell>
          <cell r="F12">
            <v>8</v>
          </cell>
          <cell r="G12" t="str">
            <v>08 - Combustible</v>
          </cell>
          <cell r="H12" t="str">
            <v>Costo</v>
          </cell>
        </row>
        <row r="13">
          <cell r="A13">
            <v>32200004</v>
          </cell>
          <cell r="B13" t="str">
            <v>VENTA BIENES DE CAMBIO EXPORTACION NO APROBADA</v>
          </cell>
          <cell r="C13">
            <v>4</v>
          </cell>
          <cell r="F13">
            <v>9</v>
          </cell>
          <cell r="G13" t="str">
            <v xml:space="preserve">09 -Transporte del personal </v>
          </cell>
          <cell r="H13" t="str">
            <v>Costo</v>
          </cell>
        </row>
        <row r="14">
          <cell r="A14">
            <v>32200020</v>
          </cell>
          <cell r="B14" t="str">
            <v>VENTA DE BIENES DE CAMBIO INTERCOMPANY NO APROBADA</v>
          </cell>
          <cell r="C14">
            <v>4</v>
          </cell>
          <cell r="F14">
            <v>10</v>
          </cell>
          <cell r="G14" t="str">
            <v>10 - Alimentación del Personal</v>
          </cell>
          <cell r="H14" t="str">
            <v>Costo</v>
          </cell>
        </row>
        <row r="15">
          <cell r="A15">
            <v>38000001</v>
          </cell>
          <cell r="B15" t="str">
            <v xml:space="preserve">  38000001  INGRESOS BRUTOS PAGADO</v>
          </cell>
          <cell r="C15">
            <v>21</v>
          </cell>
          <cell r="F15">
            <v>11</v>
          </cell>
          <cell r="G15" t="str">
            <v xml:space="preserve">11 - Equipos </v>
          </cell>
          <cell r="H15" t="str">
            <v>Costo</v>
          </cell>
        </row>
        <row r="16">
          <cell r="A16">
            <v>38000050</v>
          </cell>
          <cell r="B16" t="str">
            <v>DERECHOS DE EXPORTACION</v>
          </cell>
          <cell r="C16">
            <v>21</v>
          </cell>
          <cell r="F16">
            <v>12</v>
          </cell>
          <cell r="G16" t="str">
            <v>12 - Honorarios</v>
          </cell>
          <cell r="H16" t="str">
            <v>Costo</v>
          </cell>
        </row>
        <row r="17">
          <cell r="A17">
            <v>41000001</v>
          </cell>
          <cell r="B17" t="str">
            <v>COSTO MERCADERIA NAC</v>
          </cell>
          <cell r="C17">
            <v>23</v>
          </cell>
          <cell r="F17">
            <v>13</v>
          </cell>
          <cell r="G17" t="str">
            <v>13 - Mantenimiento y vigilancia</v>
          </cell>
          <cell r="H17" t="str">
            <v>Costo</v>
          </cell>
        </row>
        <row r="18">
          <cell r="A18">
            <v>41000002</v>
          </cell>
          <cell r="B18" t="str">
            <v>COSTO DE MERCADERIAS VENDIDAS EXPORTACION</v>
          </cell>
          <cell r="C18">
            <v>23</v>
          </cell>
          <cell r="F18">
            <v>14</v>
          </cell>
          <cell r="G18" t="str">
            <v>14 - Servicios Públicos</v>
          </cell>
          <cell r="H18" t="str">
            <v>Costo</v>
          </cell>
        </row>
        <row r="19">
          <cell r="A19">
            <v>41000004</v>
          </cell>
          <cell r="B19" t="str">
            <v>INSUMOS DESCARGADOS DE STOCK</v>
          </cell>
          <cell r="C19">
            <v>23</v>
          </cell>
          <cell r="F19">
            <v>15</v>
          </cell>
          <cell r="G19" t="str">
            <v>15 - Alquileres</v>
          </cell>
          <cell r="H19" t="str">
            <v>Costo</v>
          </cell>
        </row>
        <row r="20">
          <cell r="A20">
            <v>41000005</v>
          </cell>
          <cell r="B20" t="str">
            <v>INSUMOS DESCARGADOS DE STOCK AJUSTE</v>
          </cell>
          <cell r="C20">
            <v>23</v>
          </cell>
          <cell r="F20">
            <v>16</v>
          </cell>
          <cell r="G20" t="str">
            <v>16 - Seguros</v>
          </cell>
          <cell r="H20" t="str">
            <v>Costo</v>
          </cell>
        </row>
        <row r="21">
          <cell r="A21">
            <v>41001004</v>
          </cell>
          <cell r="B21" t="str">
            <v>AJUSTE DE PRECIOS INVENTARIOS</v>
          </cell>
          <cell r="C21">
            <v>23</v>
          </cell>
          <cell r="F21">
            <v>17</v>
          </cell>
          <cell r="G21" t="str">
            <v>17 - Otros Costos</v>
          </cell>
          <cell r="H21" t="str">
            <v>Costo</v>
          </cell>
        </row>
        <row r="22">
          <cell r="A22">
            <v>41001005</v>
          </cell>
          <cell r="B22" t="str">
            <v>VARIACION EFICIENCIA MAT PRIMAS</v>
          </cell>
          <cell r="C22">
            <v>23</v>
          </cell>
          <cell r="F22">
            <v>18</v>
          </cell>
          <cell r="G22" t="str">
            <v>18 - Penalidades</v>
          </cell>
          <cell r="H22" t="str">
            <v>Costo</v>
          </cell>
        </row>
        <row r="23">
          <cell r="A23">
            <v>41001006</v>
          </cell>
          <cell r="B23" t="str">
            <v>VARIACION CAPACIDAD</v>
          </cell>
          <cell r="C23">
            <v>23</v>
          </cell>
          <cell r="F23">
            <v>19</v>
          </cell>
          <cell r="G23" t="str">
            <v>19 - Garantías y Causiones Operativas</v>
          </cell>
          <cell r="H23" t="str">
            <v>Costo</v>
          </cell>
        </row>
        <row r="24">
          <cell r="A24">
            <v>41001007</v>
          </cell>
          <cell r="B24" t="str">
            <v>VARIACION TARIFA</v>
          </cell>
          <cell r="C24">
            <v>23</v>
          </cell>
          <cell r="F24">
            <v>20</v>
          </cell>
          <cell r="G24" t="str">
            <v>20 - Sellados</v>
          </cell>
          <cell r="H24" t="str">
            <v>Costo</v>
          </cell>
        </row>
        <row r="25">
          <cell r="A25">
            <v>41001008</v>
          </cell>
          <cell r="B25" t="str">
            <v>VARIACION EFICIENCIA</v>
          </cell>
          <cell r="C25">
            <v>23</v>
          </cell>
          <cell r="F25">
            <v>21</v>
          </cell>
          <cell r="G25" t="str">
            <v>21 - Impuestos</v>
          </cell>
          <cell r="H25" t="str">
            <v>Costo</v>
          </cell>
        </row>
        <row r="26">
          <cell r="A26">
            <v>41001010</v>
          </cell>
          <cell r="B26" t="str">
            <v>VARIACION TÃ‰CNICA</v>
          </cell>
          <cell r="C26">
            <v>23</v>
          </cell>
          <cell r="F26">
            <v>22</v>
          </cell>
          <cell r="G26" t="str">
            <v>22 - Transferencias internas</v>
          </cell>
          <cell r="H26" t="str">
            <v>Costo</v>
          </cell>
        </row>
        <row r="27">
          <cell r="A27">
            <v>41001011</v>
          </cell>
          <cell r="B27" t="str">
            <v>VARIACION INEFICIENCIA</v>
          </cell>
          <cell r="C27">
            <v>23</v>
          </cell>
          <cell r="G27"/>
        </row>
        <row r="28">
          <cell r="A28">
            <v>43010001</v>
          </cell>
          <cell r="B28" t="str">
            <v xml:space="preserve">  43010001  SUELDOS MENSUALES</v>
          </cell>
          <cell r="C28">
            <v>5</v>
          </cell>
          <cell r="F28">
            <v>23</v>
          </cell>
          <cell r="G28" t="str">
            <v>23 - Costo del Producto</v>
          </cell>
          <cell r="H28" t="str">
            <v>Costo</v>
          </cell>
        </row>
        <row r="29">
          <cell r="A29">
            <v>41002001</v>
          </cell>
          <cell r="B29" t="str">
            <v>CONSUMO ORDENES DE FABRICACION</v>
          </cell>
          <cell r="C29">
            <v>23</v>
          </cell>
        </row>
        <row r="30">
          <cell r="A30">
            <v>43010002</v>
          </cell>
          <cell r="B30" t="str">
            <v xml:space="preserve">  43010002  SUELDOS PETROLEROS</v>
          </cell>
          <cell r="C30">
            <v>5</v>
          </cell>
        </row>
        <row r="31">
          <cell r="A31">
            <v>43010003</v>
          </cell>
          <cell r="B31" t="str">
            <v>SUELDOS JORNALES</v>
          </cell>
          <cell r="C31">
            <v>5</v>
          </cell>
        </row>
        <row r="32">
          <cell r="A32">
            <v>43010004</v>
          </cell>
          <cell r="B32" t="str">
            <v xml:space="preserve">  43010004  INDEMNIZACIONES</v>
          </cell>
          <cell r="C32">
            <v>5</v>
          </cell>
        </row>
        <row r="33">
          <cell r="A33">
            <v>43010005</v>
          </cell>
          <cell r="B33" t="str">
            <v xml:space="preserve">  43010005  GRATIFIC ESP MENSUAL</v>
          </cell>
          <cell r="C33">
            <v>5</v>
          </cell>
        </row>
        <row r="34">
          <cell r="A34">
            <v>43010007</v>
          </cell>
          <cell r="B34" t="str">
            <v>GRATIFICACIONES SIP MENSUALES</v>
          </cell>
          <cell r="C34">
            <v>5</v>
          </cell>
        </row>
        <row r="35">
          <cell r="A35">
            <v>43010011</v>
          </cell>
          <cell r="B35" t="str">
            <v>PROVISION VACACIONES MENSUALES</v>
          </cell>
          <cell r="C35">
            <v>5</v>
          </cell>
        </row>
        <row r="36">
          <cell r="A36">
            <v>43010014</v>
          </cell>
          <cell r="B36" t="str">
            <v xml:space="preserve">  43010014  HORAS EXTRAS PETROLEROS</v>
          </cell>
          <cell r="C36">
            <v>5</v>
          </cell>
        </row>
        <row r="37">
          <cell r="A37">
            <v>43010015</v>
          </cell>
          <cell r="B37" t="str">
            <v>HORAS EXTRAS JORNALES</v>
          </cell>
          <cell r="C37">
            <v>5</v>
          </cell>
        </row>
        <row r="38">
          <cell r="A38">
            <v>43010018</v>
          </cell>
          <cell r="B38" t="str">
            <v xml:space="preserve">  43010018  VACACIONES MENSUALES</v>
          </cell>
          <cell r="C38">
            <v>5</v>
          </cell>
        </row>
        <row r="39">
          <cell r="A39">
            <v>43010019</v>
          </cell>
          <cell r="B39" t="str">
            <v xml:space="preserve">  43010019  VACACIONES PETROLEROS</v>
          </cell>
          <cell r="C39">
            <v>5</v>
          </cell>
        </row>
        <row r="40">
          <cell r="A40">
            <v>43010020</v>
          </cell>
          <cell r="B40" t="str">
            <v>VACACIONES JORNALES</v>
          </cell>
          <cell r="C40">
            <v>5</v>
          </cell>
        </row>
        <row r="41">
          <cell r="A41">
            <v>43010021</v>
          </cell>
          <cell r="B41" t="str">
            <v xml:space="preserve">  43010021  13er SALARIO MENSUALES</v>
          </cell>
          <cell r="C41">
            <v>5</v>
          </cell>
        </row>
        <row r="42">
          <cell r="A42">
            <v>43010022</v>
          </cell>
          <cell r="B42" t="str">
            <v xml:space="preserve">  43010022  13er SALARIO PETROLEROS</v>
          </cell>
          <cell r="C42">
            <v>5</v>
          </cell>
        </row>
        <row r="43">
          <cell r="A43">
            <v>43010023</v>
          </cell>
          <cell r="B43" t="str">
            <v>13er SALARIO JORNALES</v>
          </cell>
          <cell r="C43">
            <v>5</v>
          </cell>
        </row>
        <row r="44">
          <cell r="A44">
            <v>43010029</v>
          </cell>
          <cell r="B44" t="str">
            <v xml:space="preserve">  43010029  CONC NO REMUNE MENS</v>
          </cell>
          <cell r="C44">
            <v>5</v>
          </cell>
        </row>
        <row r="45">
          <cell r="A45">
            <v>43010030</v>
          </cell>
          <cell r="B45" t="str">
            <v xml:space="preserve">  43010030  CONC NO REMUNE PETRO</v>
          </cell>
          <cell r="C45">
            <v>5</v>
          </cell>
        </row>
        <row r="46">
          <cell r="A46">
            <v>43010031</v>
          </cell>
          <cell r="B46" t="str">
            <v>CONCEPTOS NO REMUNERATIVOS JORNALIZADOS</v>
          </cell>
          <cell r="C46">
            <v>5</v>
          </cell>
        </row>
        <row r="47">
          <cell r="A47">
            <v>43010045</v>
          </cell>
          <cell r="B47" t="str">
            <v xml:space="preserve">  43010045  VACACIONES PENDIENTES DE GOCE</v>
          </cell>
          <cell r="C47">
            <v>5</v>
          </cell>
        </row>
        <row r="48">
          <cell r="A48">
            <v>43010060</v>
          </cell>
          <cell r="B48" t="str">
            <v>SUELDOS METALURGICOS</v>
          </cell>
          <cell r="C48">
            <v>5</v>
          </cell>
        </row>
        <row r="49">
          <cell r="A49">
            <v>43010061</v>
          </cell>
          <cell r="B49" t="str">
            <v xml:space="preserve">  43010061  SUELDOS JERARQUICOS</v>
          </cell>
          <cell r="C49">
            <v>5</v>
          </cell>
        </row>
        <row r="50">
          <cell r="A50">
            <v>43010064</v>
          </cell>
          <cell r="B50" t="str">
            <v>VACACIONES METALURGICOS</v>
          </cell>
          <cell r="C50">
            <v>5</v>
          </cell>
        </row>
        <row r="51">
          <cell r="A51">
            <v>43010065</v>
          </cell>
          <cell r="B51" t="str">
            <v xml:space="preserve">  43010065  VACACIONES JERARQUICOS</v>
          </cell>
          <cell r="C51">
            <v>5</v>
          </cell>
        </row>
        <row r="52">
          <cell r="A52">
            <v>43010067</v>
          </cell>
          <cell r="B52" t="str">
            <v>13er SALARIO METALURGICOS</v>
          </cell>
          <cell r="C52">
            <v>5</v>
          </cell>
        </row>
        <row r="53">
          <cell r="A53">
            <v>43010068</v>
          </cell>
          <cell r="B53" t="str">
            <v xml:space="preserve">  43010068  13er SALARIO JERARQUICOS</v>
          </cell>
          <cell r="C53">
            <v>5</v>
          </cell>
        </row>
        <row r="54">
          <cell r="A54">
            <v>43010069</v>
          </cell>
          <cell r="B54" t="str">
            <v>CONCEPTOS NO REMUNERATIVOS METALURGICOS</v>
          </cell>
          <cell r="C54">
            <v>5</v>
          </cell>
        </row>
        <row r="55">
          <cell r="A55">
            <v>43010070</v>
          </cell>
          <cell r="B55" t="str">
            <v xml:space="preserve">  43010070  CONCEPTOS NO REMUNER</v>
          </cell>
          <cell r="C55">
            <v>5</v>
          </cell>
        </row>
        <row r="56">
          <cell r="A56">
            <v>43020001</v>
          </cell>
          <cell r="B56" t="str">
            <v xml:space="preserve">  43020001  APORTES PATRONALES MENSUALES</v>
          </cell>
          <cell r="C56">
            <v>5</v>
          </cell>
        </row>
        <row r="57">
          <cell r="A57">
            <v>43020002</v>
          </cell>
          <cell r="B57" t="str">
            <v xml:space="preserve">  43020002  APORTE PATRONAL PETR</v>
          </cell>
          <cell r="C57">
            <v>5</v>
          </cell>
        </row>
        <row r="58">
          <cell r="A58">
            <v>43020004</v>
          </cell>
          <cell r="B58" t="str">
            <v xml:space="preserve">  43020004  AP. PATRON.PEND GOCE</v>
          </cell>
          <cell r="C58">
            <v>5</v>
          </cell>
        </row>
        <row r="59">
          <cell r="A59">
            <v>43020003</v>
          </cell>
          <cell r="B59" t="str">
            <v>APORTES PATRONALES JORNALES</v>
          </cell>
          <cell r="C59">
            <v>5</v>
          </cell>
        </row>
        <row r="60">
          <cell r="A60">
            <v>43020005</v>
          </cell>
          <cell r="B60" t="str">
            <v>APORTES PATRONALES UECARA</v>
          </cell>
          <cell r="C60">
            <v>5</v>
          </cell>
        </row>
        <row r="61">
          <cell r="A61">
            <v>43020026</v>
          </cell>
          <cell r="B61" t="str">
            <v xml:space="preserve">  43020026  RECUPERO ART</v>
          </cell>
          <cell r="C61">
            <v>5</v>
          </cell>
        </row>
        <row r="62">
          <cell r="A62">
            <v>43070001</v>
          </cell>
          <cell r="B62" t="str">
            <v>RECUPERO DE GASTOS DE MO</v>
          </cell>
          <cell r="C62">
            <v>5</v>
          </cell>
        </row>
        <row r="63">
          <cell r="A63">
            <v>43020047</v>
          </cell>
          <cell r="B63" t="str">
            <v>APORTES PATRONALES METALURGICOS</v>
          </cell>
          <cell r="C63">
            <v>5</v>
          </cell>
        </row>
        <row r="64">
          <cell r="A64">
            <v>43020048</v>
          </cell>
          <cell r="B64" t="str">
            <v xml:space="preserve">  43020048  APORTES PATRONALES J</v>
          </cell>
          <cell r="C64">
            <v>5</v>
          </cell>
        </row>
        <row r="65">
          <cell r="A65">
            <v>43030001</v>
          </cell>
          <cell r="B65" t="str">
            <v xml:space="preserve">  43030001  CAPACITACION</v>
          </cell>
          <cell r="C65">
            <v>5</v>
          </cell>
        </row>
        <row r="66">
          <cell r="A66">
            <v>43030005</v>
          </cell>
          <cell r="B66" t="str">
            <v>GAMELA</v>
          </cell>
          <cell r="C66">
            <v>10</v>
          </cell>
        </row>
        <row r="67">
          <cell r="A67">
            <v>43030006</v>
          </cell>
          <cell r="B67" t="str">
            <v xml:space="preserve">  43030006  TRANSPORTE DE MENSUALES</v>
          </cell>
          <cell r="C67">
            <v>9</v>
          </cell>
        </row>
        <row r="68">
          <cell r="A68">
            <v>43030007</v>
          </cell>
          <cell r="B68" t="str">
            <v>TRANSPORTE DE JORNALES</v>
          </cell>
          <cell r="C68">
            <v>9</v>
          </cell>
        </row>
        <row r="69">
          <cell r="A69">
            <v>43030008</v>
          </cell>
          <cell r="B69" t="str">
            <v xml:space="preserve">  43030008  OTROS BENEFICIOS MENSUALES</v>
          </cell>
          <cell r="C69">
            <v>5</v>
          </cell>
        </row>
        <row r="70">
          <cell r="A70">
            <v>43030013</v>
          </cell>
          <cell r="B70" t="str">
            <v xml:space="preserve">  43030013  ASISTENCIA MEDICA</v>
          </cell>
          <cell r="C70">
            <v>5</v>
          </cell>
        </row>
        <row r="71">
          <cell r="A71">
            <v>43030014</v>
          </cell>
          <cell r="B71" t="str">
            <v xml:space="preserve">  43030014  EXAMENES MEDICOS</v>
          </cell>
          <cell r="C71">
            <v>5</v>
          </cell>
        </row>
        <row r="72">
          <cell r="A72">
            <v>43030015</v>
          </cell>
          <cell r="B72" t="str">
            <v xml:space="preserve">  43030015  SEGUROS DE VIDA</v>
          </cell>
          <cell r="C72">
            <v>5</v>
          </cell>
        </row>
        <row r="73">
          <cell r="A73">
            <v>43040001</v>
          </cell>
          <cell r="B73" t="str">
            <v xml:space="preserve">  43040001  ROPA-ELEM SEGUR MENS</v>
          </cell>
          <cell r="C73">
            <v>5</v>
          </cell>
        </row>
        <row r="74">
          <cell r="A74">
            <v>43040002</v>
          </cell>
          <cell r="B74" t="str">
            <v xml:space="preserve">  43040002  ROPA-ELEM SEGUR JORN</v>
          </cell>
          <cell r="C74">
            <v>5</v>
          </cell>
        </row>
        <row r="75">
          <cell r="A75">
            <v>43040003</v>
          </cell>
          <cell r="B75" t="str">
            <v>ALOJAMIENTO / ALQUILER - DEPTOS Y CASAS</v>
          </cell>
          <cell r="C75">
            <v>5</v>
          </cell>
        </row>
        <row r="76">
          <cell r="A76">
            <v>43040008</v>
          </cell>
          <cell r="B76" t="str">
            <v xml:space="preserve">  40304008 OTROS COSTOS MENSUALES</v>
          </cell>
          <cell r="C76">
            <v>5</v>
          </cell>
        </row>
        <row r="77">
          <cell r="A77">
            <v>43040009</v>
          </cell>
          <cell r="B77" t="str">
            <v>OTRO COSTO PETROLERO</v>
          </cell>
          <cell r="C77">
            <v>5</v>
          </cell>
        </row>
        <row r="78">
          <cell r="A78">
            <v>43040011</v>
          </cell>
          <cell r="B78" t="str">
            <v>MEDICAMENTOS Y GASTOS MEDICOS</v>
          </cell>
          <cell r="C78">
            <v>5</v>
          </cell>
        </row>
        <row r="79">
          <cell r="A79">
            <v>43050001</v>
          </cell>
          <cell r="B79" t="str">
            <v>TASA SEGURIDAD E HIGIENE</v>
          </cell>
          <cell r="C79">
            <v>21</v>
          </cell>
        </row>
        <row r="80">
          <cell r="A80">
            <v>43050002</v>
          </cell>
          <cell r="B80" t="str">
            <v xml:space="preserve">  43050002  TASAS</v>
          </cell>
          <cell r="C80">
            <v>21</v>
          </cell>
        </row>
        <row r="81">
          <cell r="A81">
            <v>43050007</v>
          </cell>
          <cell r="B81" t="str">
            <v>IVA NO UTILIZABLE</v>
          </cell>
          <cell r="C81">
            <v>21</v>
          </cell>
        </row>
        <row r="82">
          <cell r="A82">
            <v>43050006</v>
          </cell>
          <cell r="B82" t="str">
            <v xml:space="preserve">  43050006  IMPUESTOS DE SELLOS</v>
          </cell>
          <cell r="C82">
            <v>20</v>
          </cell>
        </row>
        <row r="83">
          <cell r="A83">
            <v>43070000</v>
          </cell>
          <cell r="B83" t="str">
            <v xml:space="preserve">  43070000  RECLASIFICACION MANO DE OBRA</v>
          </cell>
          <cell r="C83">
            <v>22</v>
          </cell>
        </row>
        <row r="84">
          <cell r="A84">
            <v>43070002</v>
          </cell>
          <cell r="B84" t="str">
            <v>RECUPERO DE GASTOS EQUIPOS</v>
          </cell>
          <cell r="C84">
            <v>11</v>
          </cell>
        </row>
        <row r="85">
          <cell r="A85">
            <v>43070003</v>
          </cell>
          <cell r="B85" t="str">
            <v xml:space="preserve">  43070003  RECUPERO DE GASTOS VARIOS</v>
          </cell>
          <cell r="C85">
            <v>22</v>
          </cell>
        </row>
        <row r="86">
          <cell r="A86">
            <v>43070004</v>
          </cell>
          <cell r="B86" t="str">
            <v xml:space="preserve">  43070004 COMPENSACIONES CO</v>
          </cell>
          <cell r="C86">
            <v>22</v>
          </cell>
        </row>
        <row r="87">
          <cell r="A87">
            <v>43070005</v>
          </cell>
          <cell r="B87" t="str">
            <v xml:space="preserve">  43070005  TRANSF INT VARIOS</v>
          </cell>
          <cell r="C87">
            <v>22</v>
          </cell>
        </row>
        <row r="88">
          <cell r="A88">
            <v>43070008</v>
          </cell>
          <cell r="B88" t="str">
            <v xml:space="preserve">  43070008  TRANSF INT SISTEMAS</v>
          </cell>
          <cell r="C88">
            <v>22</v>
          </cell>
        </row>
        <row r="89">
          <cell r="A89">
            <v>43070011</v>
          </cell>
          <cell r="B89" t="str">
            <v xml:space="preserve">  43070011 RECONCILIACION FI PS</v>
          </cell>
          <cell r="C89">
            <v>22</v>
          </cell>
        </row>
        <row r="90">
          <cell r="A90">
            <v>43080001</v>
          </cell>
          <cell r="B90" t="str">
            <v xml:space="preserve">  43080001    MANT EDIFICIO-MUEBLE</v>
          </cell>
          <cell r="C90">
            <v>13</v>
          </cell>
        </row>
        <row r="91">
          <cell r="A91">
            <v>43080002</v>
          </cell>
          <cell r="B91" t="str">
            <v xml:space="preserve">  43080002  MANT EQ CONSTRUC PRO</v>
          </cell>
          <cell r="C91">
            <v>11</v>
          </cell>
        </row>
        <row r="92">
          <cell r="A92">
            <v>43080005</v>
          </cell>
          <cell r="B92" t="str">
            <v xml:space="preserve">  43080005  MANT Y REPAR VEHÍCUL</v>
          </cell>
          <cell r="C92">
            <v>11</v>
          </cell>
        </row>
        <row r="93">
          <cell r="A93">
            <v>43080006</v>
          </cell>
          <cell r="B93" t="str">
            <v xml:space="preserve">  43080006  MANT Y REPAR INSTRUMENTOS</v>
          </cell>
          <cell r="C93">
            <v>11</v>
          </cell>
        </row>
        <row r="94">
          <cell r="A94">
            <v>43080007</v>
          </cell>
          <cell r="B94" t="str">
            <v>REPUESTOS EQUIPOS CLIENTE</v>
          </cell>
          <cell r="C94">
            <v>11</v>
          </cell>
        </row>
        <row r="95">
          <cell r="A95">
            <v>43080008</v>
          </cell>
          <cell r="B95" t="str">
            <v xml:space="preserve">  43080008  REPUESTOS EQUIPOS PROPIOS</v>
          </cell>
          <cell r="C95">
            <v>11</v>
          </cell>
        </row>
        <row r="96">
          <cell r="A96">
            <v>43080010</v>
          </cell>
          <cell r="B96" t="str">
            <v xml:space="preserve">  43080010  LIQ OT EQ PROPIO</v>
          </cell>
          <cell r="C96">
            <v>11</v>
          </cell>
        </row>
        <row r="97">
          <cell r="A97">
            <v>43080012</v>
          </cell>
          <cell r="B97" t="str">
            <v>LIQUIDACION ORDEN DE TRABAJO BOMBAS RESP</v>
          </cell>
          <cell r="C97">
            <v>11</v>
          </cell>
        </row>
        <row r="98">
          <cell r="A98">
            <v>43090001</v>
          </cell>
          <cell r="B98" t="str">
            <v xml:space="preserve">  43090001  FLETES DE MATERIALES</v>
          </cell>
          <cell r="C98">
            <v>6</v>
          </cell>
        </row>
        <row r="99">
          <cell r="A99">
            <v>43090002</v>
          </cell>
          <cell r="B99" t="str">
            <v>FLETES DE EQUIPOS</v>
          </cell>
          <cell r="C99">
            <v>6</v>
          </cell>
        </row>
        <row r="100">
          <cell r="A100">
            <v>43090004</v>
          </cell>
          <cell r="B100" t="str">
            <v>GASTOS DE ADUANA E IMPORTACION</v>
          </cell>
          <cell r="C100">
            <v>21</v>
          </cell>
        </row>
        <row r="101">
          <cell r="A101">
            <v>43100001</v>
          </cell>
          <cell r="B101" t="str">
            <v>COMBUSTIBLES Y LUBRICANTES EQUIPOS CONST</v>
          </cell>
          <cell r="C101">
            <v>8</v>
          </cell>
        </row>
        <row r="102">
          <cell r="A102">
            <v>43100002</v>
          </cell>
          <cell r="B102" t="str">
            <v xml:space="preserve">  43100002  COMBUSTIBLE EQ CLIEN</v>
          </cell>
          <cell r="C102">
            <v>8</v>
          </cell>
        </row>
        <row r="103">
          <cell r="A103">
            <v>43100003</v>
          </cell>
          <cell r="B103" t="str">
            <v xml:space="preserve">  43100003  COMBUSTIBLE VEHÍCULO</v>
          </cell>
          <cell r="C103">
            <v>8</v>
          </cell>
        </row>
        <row r="104">
          <cell r="A104">
            <v>43110001</v>
          </cell>
          <cell r="B104" t="str">
            <v xml:space="preserve">  43110001  OBRADOR</v>
          </cell>
          <cell r="C104">
            <v>7</v>
          </cell>
        </row>
        <row r="105">
          <cell r="A105">
            <v>43110002</v>
          </cell>
          <cell r="B105" t="str">
            <v xml:space="preserve">  43110002  CONSUMIBLES</v>
          </cell>
          <cell r="C105">
            <v>7</v>
          </cell>
        </row>
        <row r="106">
          <cell r="A106">
            <v>43110003</v>
          </cell>
          <cell r="B106" t="str">
            <v xml:space="preserve">  43110003  HERRAMIENTAS</v>
          </cell>
          <cell r="C106">
            <v>7</v>
          </cell>
        </row>
        <row r="107">
          <cell r="A107">
            <v>43110007</v>
          </cell>
          <cell r="B107" t="str">
            <v>HERRAMIENTAS Y EQUIPOS MENORES</v>
          </cell>
          <cell r="C107">
            <v>7</v>
          </cell>
        </row>
        <row r="108">
          <cell r="A108">
            <v>43120001</v>
          </cell>
          <cell r="B108" t="str">
            <v>MULTAS POR NO CUMPLIENTO DE CONTRATO</v>
          </cell>
          <cell r="C108">
            <v>21</v>
          </cell>
        </row>
        <row r="109">
          <cell r="A109">
            <v>43130001</v>
          </cell>
          <cell r="B109" t="str">
            <v xml:space="preserve">  43130001  MATERIALES NACIONALES</v>
          </cell>
          <cell r="C109">
            <v>7</v>
          </cell>
        </row>
        <row r="110">
          <cell r="A110">
            <v>43130003</v>
          </cell>
          <cell r="B110" t="str">
            <v>AJUSTE DE INVENTARIO</v>
          </cell>
          <cell r="C110">
            <v>7</v>
          </cell>
        </row>
        <row r="111">
          <cell r="A111">
            <v>43130002</v>
          </cell>
          <cell r="B111" t="str">
            <v>MATERIALES IMPORTADOS</v>
          </cell>
          <cell r="C111">
            <v>7</v>
          </cell>
        </row>
        <row r="112">
          <cell r="A112">
            <v>43130005</v>
          </cell>
          <cell r="B112" t="str">
            <v xml:space="preserve">  43130005  MATERIAL AL PROYECTO</v>
          </cell>
          <cell r="C112">
            <v>7</v>
          </cell>
        </row>
        <row r="113">
          <cell r="A113">
            <v>43140001</v>
          </cell>
          <cell r="B113" t="str">
            <v xml:space="preserve">  43140001  SEGUROS</v>
          </cell>
          <cell r="C113">
            <v>16</v>
          </cell>
        </row>
        <row r="114">
          <cell r="A114">
            <v>43140004</v>
          </cell>
          <cell r="B114" t="str">
            <v>Cauciones</v>
          </cell>
          <cell r="C114">
            <v>16</v>
          </cell>
        </row>
        <row r="115">
          <cell r="A115">
            <v>43150001</v>
          </cell>
          <cell r="B115" t="str">
            <v>ALQUILER INMUEBLES A TERCEROS</v>
          </cell>
          <cell r="C115">
            <v>15</v>
          </cell>
        </row>
        <row r="116">
          <cell r="A116">
            <v>43150002</v>
          </cell>
          <cell r="B116" t="str">
            <v xml:space="preserve">  43150002  ALQUIL A 3° EQ CONST</v>
          </cell>
          <cell r="C116">
            <v>11</v>
          </cell>
        </row>
        <row r="117">
          <cell r="A117">
            <v>43150005</v>
          </cell>
          <cell r="B117" t="str">
            <v xml:space="preserve">  43150005    ALQUIL A 3° OBRADOR</v>
          </cell>
          <cell r="C117">
            <v>11</v>
          </cell>
        </row>
        <row r="118">
          <cell r="A118">
            <v>43150007</v>
          </cell>
          <cell r="B118" t="str">
            <v>LEASING</v>
          </cell>
          <cell r="C118">
            <v>11</v>
          </cell>
        </row>
        <row r="119">
          <cell r="A119">
            <v>43150008</v>
          </cell>
          <cell r="B119" t="str">
            <v xml:space="preserve">  43150008  ALQUIL INTERNO CONST</v>
          </cell>
          <cell r="C119">
            <v>11</v>
          </cell>
        </row>
        <row r="120">
          <cell r="A120">
            <v>43150012</v>
          </cell>
          <cell r="B120" t="str">
            <v xml:space="preserve">  43150012  ALQUIL INTERNO VEHÍC</v>
          </cell>
          <cell r="C120">
            <v>11</v>
          </cell>
        </row>
        <row r="121">
          <cell r="A121">
            <v>43150013</v>
          </cell>
          <cell r="B121" t="str">
            <v>LIQUIDACION ORDEN DE TRABAJO POR ALQ EQ DE TERCERO</v>
          </cell>
          <cell r="C121">
            <v>11</v>
          </cell>
        </row>
        <row r="122">
          <cell r="A122">
            <v>43160001</v>
          </cell>
          <cell r="B122" t="str">
            <v xml:space="preserve">  43160001  SUBCONTRATO DE CONSTRUCCIÓN</v>
          </cell>
          <cell r="C122">
            <v>6</v>
          </cell>
        </row>
        <row r="123">
          <cell r="A123">
            <v>43160002</v>
          </cell>
          <cell r="B123" t="str">
            <v xml:space="preserve">  43160002    SUBCONT MANO DE OBRA</v>
          </cell>
          <cell r="C123">
            <v>6</v>
          </cell>
        </row>
        <row r="124">
          <cell r="A124">
            <v>43160003</v>
          </cell>
          <cell r="B124" t="str">
            <v xml:space="preserve">  43160003    SUBCONT INGENIERIA</v>
          </cell>
          <cell r="C124">
            <v>6</v>
          </cell>
        </row>
        <row r="125">
          <cell r="A125">
            <v>43160004</v>
          </cell>
          <cell r="B125" t="str">
            <v xml:space="preserve">  43160004  OTROS SUBCONTRATOS</v>
          </cell>
          <cell r="C125">
            <v>6</v>
          </cell>
        </row>
        <row r="126">
          <cell r="A126">
            <v>43160005</v>
          </cell>
          <cell r="B126" t="str">
            <v xml:space="preserve">  43160005  OTROS SERVICIOS DE TERCEROS</v>
          </cell>
          <cell r="C126">
            <v>6</v>
          </cell>
        </row>
        <row r="127">
          <cell r="A127">
            <v>43160006</v>
          </cell>
          <cell r="B127" t="str">
            <v>SERV.DE VIGILANCIA</v>
          </cell>
          <cell r="C127">
            <v>6</v>
          </cell>
        </row>
        <row r="128">
          <cell r="A128">
            <v>43160007</v>
          </cell>
          <cell r="B128" t="str">
            <v xml:space="preserve">  43160007  SERV.DE LIMPIEZA</v>
          </cell>
          <cell r="C128">
            <v>6</v>
          </cell>
        </row>
        <row r="129">
          <cell r="A129">
            <v>43170001</v>
          </cell>
          <cell r="B129" t="str">
            <v>TELEFONÍA FIJA</v>
          </cell>
          <cell r="C129">
            <v>14</v>
          </cell>
        </row>
        <row r="130">
          <cell r="A130">
            <v>43170002</v>
          </cell>
          <cell r="B130" t="str">
            <v xml:space="preserve">  43170002  TELEFONÍA MOVIL</v>
          </cell>
          <cell r="C130">
            <v>14</v>
          </cell>
        </row>
        <row r="131">
          <cell r="A131">
            <v>43170003</v>
          </cell>
          <cell r="B131" t="str">
            <v xml:space="preserve">  43170003  CONEXIÓN INTERNET</v>
          </cell>
          <cell r="C131">
            <v>14</v>
          </cell>
        </row>
        <row r="132">
          <cell r="A132">
            <v>43190001</v>
          </cell>
          <cell r="B132" t="str">
            <v>LUZ, GAS Y AGUA OFIC</v>
          </cell>
          <cell r="C132">
            <v>14</v>
          </cell>
        </row>
        <row r="133">
          <cell r="A133">
            <v>43190002</v>
          </cell>
          <cell r="B133" t="str">
            <v>LUZ, GAS, AGUA Y EXPENSAS DE VIVIENDAS</v>
          </cell>
          <cell r="C133">
            <v>14</v>
          </cell>
        </row>
        <row r="134">
          <cell r="A134">
            <v>43200001</v>
          </cell>
          <cell r="B134" t="str">
            <v xml:space="preserve">  43200001  GASTOS DIVERSOS DE VIAJE</v>
          </cell>
          <cell r="C134">
            <v>17</v>
          </cell>
        </row>
        <row r="135">
          <cell r="A135">
            <v>43200002</v>
          </cell>
          <cell r="B135" t="str">
            <v xml:space="preserve">  43200002 PASAJES AERREOS</v>
          </cell>
          <cell r="C135">
            <v>17</v>
          </cell>
        </row>
        <row r="136">
          <cell r="A136">
            <v>43200003</v>
          </cell>
          <cell r="B136" t="str">
            <v xml:space="preserve">  43200003  HOSPEDAJES</v>
          </cell>
          <cell r="C136">
            <v>17</v>
          </cell>
        </row>
        <row r="137">
          <cell r="A137">
            <v>43200004</v>
          </cell>
          <cell r="B137" t="str">
            <v>GASTOS DE COMIDAS Y TRANSPORTES DE VIAJES</v>
          </cell>
          <cell r="C137">
            <v>17</v>
          </cell>
        </row>
        <row r="138">
          <cell r="A138">
            <v>43210001</v>
          </cell>
          <cell r="B138" t="str">
            <v xml:space="preserve">  43210001  PAPELERIA Y UTILES</v>
          </cell>
          <cell r="C138">
            <v>17</v>
          </cell>
        </row>
        <row r="139">
          <cell r="A139">
            <v>43210002</v>
          </cell>
          <cell r="B139" t="str">
            <v xml:space="preserve">  43210002  COMPUTACION Y SISTEMAS</v>
          </cell>
          <cell r="C139">
            <v>17</v>
          </cell>
        </row>
        <row r="140">
          <cell r="A140">
            <v>43210005</v>
          </cell>
          <cell r="B140" t="str">
            <v>SUSCRIPCIONES</v>
          </cell>
          <cell r="C140">
            <v>17</v>
          </cell>
        </row>
        <row r="141">
          <cell r="A141">
            <v>43210006</v>
          </cell>
          <cell r="B141" t="str">
            <v xml:space="preserve">  43210006  GASTOS DIVERSOS</v>
          </cell>
          <cell r="C141">
            <v>17</v>
          </cell>
        </row>
        <row r="142">
          <cell r="A142">
            <v>43210007</v>
          </cell>
          <cell r="B142" t="str">
            <v xml:space="preserve">  43210007  ALMUERZOS Y REFRIGERIOS</v>
          </cell>
          <cell r="C142">
            <v>10</v>
          </cell>
        </row>
        <row r="143">
          <cell r="A143">
            <v>43210008</v>
          </cell>
          <cell r="B143" t="str">
            <v>GASTOS DE REPRESENTACION</v>
          </cell>
          <cell r="C143">
            <v>17</v>
          </cell>
        </row>
        <row r="144">
          <cell r="A144">
            <v>43210009</v>
          </cell>
          <cell r="B144" t="str">
            <v xml:space="preserve">  43210009    TAXI / ESTACIONAMIEN</v>
          </cell>
          <cell r="C144">
            <v>17</v>
          </cell>
        </row>
        <row r="145">
          <cell r="A145">
            <v>43210010</v>
          </cell>
          <cell r="B145" t="str">
            <v xml:space="preserve">  43210010  MATERIAL DE LIMPIEZA</v>
          </cell>
          <cell r="C145">
            <v>17</v>
          </cell>
        </row>
        <row r="146">
          <cell r="A146">
            <v>43210012</v>
          </cell>
          <cell r="B146" t="str">
            <v xml:space="preserve">  43210012  GASTOS CAFETERÍA</v>
          </cell>
          <cell r="C146">
            <v>10</v>
          </cell>
        </row>
        <row r="147">
          <cell r="A147">
            <v>43210013</v>
          </cell>
          <cell r="B147" t="str">
            <v xml:space="preserve">  43210013 CORREO Y BOLSIN</v>
          </cell>
          <cell r="C147">
            <v>17</v>
          </cell>
        </row>
        <row r="148">
          <cell r="A148">
            <v>43210015</v>
          </cell>
          <cell r="B148" t="str">
            <v xml:space="preserve">  43210015  BS PEQUEÑO VAL OFICI</v>
          </cell>
          <cell r="C148">
            <v>17</v>
          </cell>
        </row>
        <row r="149">
          <cell r="A149">
            <v>43220005</v>
          </cell>
          <cell r="B149" t="str">
            <v xml:space="preserve">  43220005  OTROS HONORARIOS</v>
          </cell>
          <cell r="C149">
            <v>12</v>
          </cell>
        </row>
        <row r="150">
          <cell r="A150">
            <v>43220001</v>
          </cell>
          <cell r="B150" t="str">
            <v>HONORARIOS ABOGADOS</v>
          </cell>
          <cell r="C150">
            <v>12</v>
          </cell>
        </row>
        <row r="151">
          <cell r="A151">
            <v>43250002</v>
          </cell>
          <cell r="B151" t="str">
            <v>MULTAS POR INFRACCIONES FISCALES</v>
          </cell>
          <cell r="C151">
            <v>21</v>
          </cell>
        </row>
        <row r="152">
          <cell r="A152">
            <v>43250004</v>
          </cell>
          <cell r="B152" t="str">
            <v>OTROS GASTOS NO DEDUCIBLES</v>
          </cell>
          <cell r="C152">
            <v>21</v>
          </cell>
        </row>
        <row r="153">
          <cell r="A153">
            <v>43250007</v>
          </cell>
          <cell r="B153" t="str">
            <v>COSTO PREVISION PARA DESPIDOS</v>
          </cell>
          <cell r="C153">
            <v>5</v>
          </cell>
        </row>
        <row r="154">
          <cell r="A154">
            <v>43190003</v>
          </cell>
          <cell r="B154" t="str">
            <v>EXPENSAS DE OFICINA</v>
          </cell>
          <cell r="C154">
            <v>17</v>
          </cell>
        </row>
        <row r="155">
          <cell r="A155">
            <v>49999999</v>
          </cell>
          <cell r="B155" t="str">
            <v>COSTOS Y GASTOS VALOR CERO</v>
          </cell>
          <cell r="C155">
            <v>22</v>
          </cell>
        </row>
        <row r="156">
          <cell r="A156">
            <v>61000002</v>
          </cell>
          <cell r="B156" t="str">
            <v>0061000002 IMPUESTO A DEBITOS Y CREDITOS BANCARIOS</v>
          </cell>
          <cell r="C156">
            <v>21</v>
          </cell>
        </row>
      </sheetData>
      <sheetData sheetId="5"/>
      <sheetData sheetId="6"/>
      <sheetData sheetId="7"/>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rizon, Javier Dario" refreshedDate="45387.435896180556" createdVersion="8" refreshedVersion="8" minRefreshableVersion="3" recordCount="747" xr:uid="{86110158-29BF-4B1A-A12D-DA85ECD08491}">
  <cacheSource type="worksheet">
    <worksheetSource ref="A1:AN748" sheet="Base contable"/>
  </cacheSource>
  <cacheFields count="40">
    <cacheField name="Sociedad" numFmtId="0">
      <sharedItems/>
    </cacheField>
    <cacheField name="Nombre sociedad" numFmtId="0">
      <sharedItems/>
    </cacheField>
    <cacheField name="Estructura de balance" numFmtId="0">
      <sharedItems/>
    </cacheField>
    <cacheField name="Estructura de balance2" numFmtId="0">
      <sharedItems/>
    </cacheField>
    <cacheField name="Estructura de balance3" numFmtId="0">
      <sharedItems/>
    </cacheField>
    <cacheField name="Estructura de balance4" numFmtId="0">
      <sharedItems/>
    </cacheField>
    <cacheField name="Estructura de balance5" numFmtId="0">
      <sharedItems/>
    </cacheField>
    <cacheField name="Estructura de balance6" numFmtId="0">
      <sharedItems/>
    </cacheField>
    <cacheField name="Estructura de balance7" numFmtId="0">
      <sharedItems/>
    </cacheField>
    <cacheField name="Nº cuenta" numFmtId="0">
      <sharedItems/>
    </cacheField>
    <cacheField name="Descripción Cta" numFmtId="0">
      <sharedItems count="77">
        <s v="UAH cash in bank,payments"/>
        <s v="VENTA NO APROBADA CONTRACTUAL A TERCEROS"/>
        <s v="VENTA DE BIENES DE CAMBIO"/>
        <s v="VENTA DE BIENES DE CAMBIO EXPORTACION"/>
        <s v="VENTA DE BIENES DE CAMBIO GRUPO PECOM"/>
        <s v="VENTA DE BIENES DE CAMBIO NO APROBADA"/>
        <s v="INGRESOS BRUTOS PAGADO"/>
        <s v="DERECHOS DE EXPORTACION"/>
        <s v="COSTO DE MERCADERIAS VENDIDAS NACIONAL"/>
        <s v="COSTO DE MERCADERIAS VENDIDAS EXPORTACION"/>
        <s v="INSUMOS DESCARGADOS DE STOCK"/>
        <s v="VARIACION EFICIENCIA"/>
        <s v="CONSUMO ORDENES DE FABRICACION"/>
        <s v="SUELDOS PETROLEROS"/>
        <s v="HORAS EXTRAS PETROLEROS"/>
        <s v="PLUS VACACIONAL PETROLEROS"/>
        <s v="13er SALARIO PETROLEROS"/>
        <s v="CONCEPTOS NO REMUNERATIVOS PETROLEROS"/>
        <s v="SUELDOS JERARQUICOS"/>
        <s v="PLUS VACACIONAL JERARQUICOS"/>
        <s v="13er SALARIO JERARQUICOS"/>
        <s v="CONCEPTOS NO REMUNERATIVOS JERARQUICOS"/>
        <s v="APORTES PATRONALES PETROLEROS"/>
        <s v="APORTES PATRONALES JERARQUICOS"/>
        <s v="TRANSPORTE DE MENSUALES"/>
        <s v="OTROS BENEFICIOS MENSUALES"/>
        <s v="ASISTENCIA MEDICA"/>
        <s v="EXAMENES MEDICOS"/>
        <s v="SEGUROS DE VIDA"/>
        <s v="ROPA Y ELEMENTOS DE SEGURIDAD MENSUALES"/>
        <s v="OTROS COSTOS PETROLEROS"/>
        <s v="TASA SEGURIDAD E HIGIENE"/>
        <s v="TASAS"/>
        <s v="RECUPERO DE GASTOS MANO DE OBRA"/>
        <s v="COMPENSACION CO"/>
        <s v="RECONCILIACION FI PS"/>
        <s v="MANTENIMIENTO EDIFICIO Y MUEBLES OFICINA"/>
        <s v="MANTENIMIENTO Y REPARACION VEHÍCULOS"/>
        <s v="MANTENIMIENTO Y CALIBRACIÓN DE INSTRUMENTOS"/>
        <s v="REPUESTOS EQUIPOS PROPIOS"/>
        <s v="LIQUIDACION ORDEN DE TRABJO EQUIPO PROPIO"/>
        <s v="FLETES DE MATERIALES"/>
        <s v="FLETES DE EQUIPOS"/>
        <s v="COMBUSTIBLES Y LUBRICANTE VEHÍCULOS"/>
        <s v="CONSUMIBLES"/>
        <s v="HERRAMIENTAS"/>
        <s v="HERRAMIENTAS Y EQUIPOS MENORES"/>
        <s v="MATERIALES NACIONALES"/>
        <s v="MATERIALES IMPORTADOS"/>
        <s v="SEGUROS"/>
        <s v="CAUCIONES"/>
        <s v="ALQUILER INMUEBLES A TERCEROS"/>
        <s v="ALQUILER A TERCEROS OBRADOR E INSTALACIONES"/>
        <s v="LEASING"/>
        <s v="LIQUIDACION ORDEN DE TRABAJO POR ALQ EQ DE TERCERO"/>
        <s v="SUBCONTRATO DE MANO DE OBRA"/>
        <s v="OTROS SERVICIOS DE TERCEROS"/>
        <s v="SERV.DE VIGILANCIA"/>
        <s v="SERV.DE LIMPIEZA"/>
        <s v="TELEFONÍA FIJA"/>
        <s v="TELEFONÍA MOVIL"/>
        <s v="CONEXIÓN INTERNET"/>
        <s v="LUZ, GAS Y AGUA DE OFICINA Y OBRADOR"/>
        <s v="LUZ, GAS, AGUA Y EXPENSAS DE VIVIENDAS"/>
        <s v="PASAJES AEREOS"/>
        <s v="GASTOS DE COMIDAS Y TRANSPORTES DE VIAJES"/>
        <s v="PAPELERIA Y UTILES"/>
        <s v="COMPUTACION Y SISTEMAS"/>
        <s v="SUSCRIPCIONES"/>
        <s v="GASTOS DIVERSOS"/>
        <s v="ALMUERZOS Y REFRIGERIOS"/>
        <s v="GASTOS DE MOVILIDAD"/>
        <s v="MATERIAL DE LIMPIEZA"/>
        <s v="CORREOS Y BOLSIN INTERNO"/>
        <s v="BIENES DE PEQUEÑO VALOR P/ OFICINA-OBRA"/>
        <s v="HONORARIOS ABOGADOS"/>
        <s v="OTROS HONORARIOS"/>
      </sharedItems>
    </cacheField>
    <cacheField name="CeBe" numFmtId="0">
      <sharedItems count="28">
        <s v="AR0RSAL102"/>
        <s v="AR0RSAL101"/>
        <s v="AR0PTAL103"/>
        <s v="AR0PTAL102"/>
        <s v="AR0PTAL101"/>
        <s v="AR0MLAL102"/>
        <s v="AR0MLAL101"/>
        <s v="AR0LHAL102"/>
        <s v="AR0LHAL101"/>
        <s v="AR0LCAL201"/>
        <s v="AR0LCAL102"/>
        <s v="AR0LCAL101"/>
        <s v="AR0CRAL301"/>
        <s v="AR0CRAL201"/>
        <s v="AR0CRAL103"/>
        <s v="AR0CRAL102"/>
        <s v="AR0CRAL101"/>
        <s v="AR0CAAL103"/>
        <s v="AR0CAAL101"/>
        <s v="AR0NQAL301"/>
        <s v="AR0CRAL302"/>
        <s v="AR0CRAL104"/>
        <s v="AR0CAAL102"/>
        <s v="AR0CFAL101"/>
        <s v="AR0CFAL103"/>
        <s v="AR0CFAL102"/>
        <s v="AR0LHAL103"/>
        <s v="AR0CSAL101"/>
      </sharedItems>
    </cacheField>
    <cacheField name="Soc.GL Asociada" numFmtId="0">
      <sharedItems/>
    </cacheField>
    <cacheField name="Segmento" numFmtId="0">
      <sharedItems/>
    </cacheField>
    <cacheField name="Moneda" numFmtId="0">
      <sharedItems/>
    </cacheField>
    <cacheField name="Tipo de moneda" numFmtId="0">
      <sharedItems/>
    </cacheField>
    <cacheField name="Año" numFmtId="0">
      <sharedItems/>
    </cacheField>
    <cacheField name="Arrastre de Saldo" numFmtId="4">
      <sharedItems containsSemiMixedTypes="0" containsString="0" containsNumber="1" containsInteger="1" minValue="0" maxValue="0"/>
    </cacheField>
    <cacheField name="Enero" numFmtId="4">
      <sharedItems containsSemiMixedTypes="0" containsString="0" containsNumber="1" minValue="-1233989" maxValue="583794.39"/>
    </cacheField>
    <cacheField name="Febrero" numFmtId="4">
      <sharedItems containsSemiMixedTypes="0" containsString="0" containsNumber="1" minValue="-193088.99" maxValue="86458.9"/>
    </cacheField>
    <cacheField name="Marzo" numFmtId="4">
      <sharedItems containsSemiMixedTypes="0" containsString="0" containsNumber="1" minValue="-476614" maxValue="268100.83"/>
    </cacheField>
    <cacheField name="Abril" numFmtId="4">
      <sharedItems containsSemiMixedTypes="0" containsString="0" containsNumber="1" containsInteger="1" minValue="0" maxValue="0"/>
    </cacheField>
    <cacheField name="Mayo" numFmtId="4">
      <sharedItems containsSemiMixedTypes="0" containsString="0" containsNumber="1" containsInteger="1" minValue="0" maxValue="0"/>
    </cacheField>
    <cacheField name="Junio" numFmtId="4">
      <sharedItems containsSemiMixedTypes="0" containsString="0" containsNumber="1" containsInteger="1" minValue="0" maxValue="0"/>
    </cacheField>
    <cacheField name="Julio" numFmtId="4">
      <sharedItems containsSemiMixedTypes="0" containsString="0" containsNumber="1" containsInteger="1" minValue="0" maxValue="0"/>
    </cacheField>
    <cacheField name="Agosto" numFmtId="4">
      <sharedItems containsSemiMixedTypes="0" containsString="0" containsNumber="1" containsInteger="1" minValue="0" maxValue="0"/>
    </cacheField>
    <cacheField name="Septiembre" numFmtId="4">
      <sharedItems containsSemiMixedTypes="0" containsString="0" containsNumber="1" containsInteger="1" minValue="0" maxValue="0"/>
    </cacheField>
    <cacheField name="Octubre" numFmtId="4">
      <sharedItems containsSemiMixedTypes="0" containsString="0" containsNumber="1" containsInteger="1" minValue="0" maxValue="0"/>
    </cacheField>
    <cacheField name="Noviembre" numFmtId="4">
      <sharedItems containsSemiMixedTypes="0" containsString="0" containsNumber="1" containsInteger="1" minValue="0" maxValue="0"/>
    </cacheField>
    <cacheField name="Diciembre" numFmtId="4">
      <sharedItems containsSemiMixedTypes="0" containsString="0" containsNumber="1" containsInteger="1" minValue="0" maxValue="0"/>
    </cacheField>
    <cacheField name="TOTAL" numFmtId="4">
      <sharedItems containsSemiMixedTypes="0" containsString="0" containsNumber="1" minValue="-1845253" maxValue="917839.24"/>
    </cacheField>
    <cacheField name="cuenta" numFmtId="0">
      <sharedItems containsSemiMixedTypes="0" containsString="0" containsNumber="1" containsInteger="1" minValue="31100001" maxValue="43220005"/>
    </cacheField>
    <cacheField name="Linea" numFmtId="0">
      <sharedItems count="3">
        <s v="BOMBEO MECANICO"/>
        <s v="CONTROLADORES"/>
        <s v="PCP"/>
      </sharedItems>
    </cacheField>
    <cacheField name="Región" numFmtId="0">
      <sharedItems count="4">
        <s v="NEUQUEN"/>
        <s v="GOLFO SAN JORGE"/>
        <s v="MENDOZA"/>
        <s v="EXPO MADERO"/>
      </sharedItems>
    </cacheField>
    <cacheField name="Subregion" numFmtId="0">
      <sharedItems containsMixedTypes="1" containsNumber="1" containsInteger="1" minValue="0" maxValue="0" count="8">
        <s v="RINCON DE LOS SAUCES"/>
        <s v="SANTA CRUZ ESTE"/>
        <s v="MALARGUE"/>
        <s v="SANTA CRUZ OESTE"/>
        <n v="0"/>
        <s v="LUJAN DE CUYO"/>
        <s v="COMODORO RIVADAVIA"/>
        <s v="CATRIEL"/>
      </sharedItems>
    </cacheField>
    <cacheField name="Responsable" numFmtId="0">
      <sharedItems count="6">
        <s v="Nahim Jorge"/>
        <s v="Bertaina Fabricio"/>
        <s v="Ingles Carlos"/>
        <s v="Rocabado Fernando"/>
        <s v="Rodriguez Eduardo"/>
        <s v="Cosentino Leandro"/>
      </sharedItems>
    </cacheField>
    <cacheField name="Voz" numFmtId="0">
      <sharedItems containsSemiMixedTypes="0" containsString="0" containsNumber="1" containsInteger="1" minValue="1" maxValue="23"/>
    </cacheField>
    <cacheField name="Descr Voz" numFmtId="0">
      <sharedItems count="20">
        <s v="01 - Venta Contractual"/>
        <s v="03 - Venta Contratos Sin Aprobar"/>
        <s v="02 - Venta de Bienes"/>
        <s v="04 - Venta de Bienes Sin Aprobar"/>
        <s v="21 - Impuestos"/>
        <s v="23 - Costo del Producto"/>
        <s v="05 - Mano de Obra"/>
        <s v="09 -Transporte del personal "/>
        <s v="22 - Transferencias internas"/>
        <s v="13 - Mantenimiento y vigilancia"/>
        <s v="11 - Equipos "/>
        <s v="06 - Servicios Contratados"/>
        <s v="08 - Combustible"/>
        <s v="07 - Materiales y herramientas"/>
        <s v="16 - Seguros"/>
        <s v="15 - Alquileres"/>
        <s v="14 - Servicios Públicos"/>
        <s v="17 - Otros Costos"/>
        <s v="10 - Alimentación del Personal"/>
        <s v="12 - Honorarios"/>
      </sharedItems>
    </cacheField>
    <cacheField name="costo / venta" numFmtId="0">
      <sharedItems count="2">
        <s v="Venta"/>
        <s v="Costo"/>
      </sharedItems>
    </cacheField>
    <cacheField name="TIPO"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rizon, Javier Dario" refreshedDate="45387.436327777781" createdVersion="8" refreshedVersion="8" minRefreshableVersion="3" recordCount="747" xr:uid="{04D291A0-568B-4940-9606-33D0560DD3F0}">
  <cacheSource type="worksheet">
    <worksheetSource ref="A1:AM748" sheet="Base contable"/>
  </cacheSource>
  <cacheFields count="39">
    <cacheField name="Sociedad" numFmtId="0">
      <sharedItems/>
    </cacheField>
    <cacheField name="Nombre sociedad" numFmtId="0">
      <sharedItems/>
    </cacheField>
    <cacheField name="Estructura de balance" numFmtId="0">
      <sharedItems/>
    </cacheField>
    <cacheField name="Estructura de balance2" numFmtId="0">
      <sharedItems/>
    </cacheField>
    <cacheField name="Estructura de balance3" numFmtId="0">
      <sharedItems/>
    </cacheField>
    <cacheField name="Estructura de balance4" numFmtId="0">
      <sharedItems/>
    </cacheField>
    <cacheField name="Estructura de balance5" numFmtId="0">
      <sharedItems/>
    </cacheField>
    <cacheField name="Estructura de balance6" numFmtId="0">
      <sharedItems/>
    </cacheField>
    <cacheField name="Estructura de balance7" numFmtId="0">
      <sharedItems/>
    </cacheField>
    <cacheField name="Nº cuenta" numFmtId="0">
      <sharedItems/>
    </cacheField>
    <cacheField name="Descripción Cta" numFmtId="0">
      <sharedItems/>
    </cacheField>
    <cacheField name="CeBe" numFmtId="0">
      <sharedItems count="28">
        <s v="AR0RSAL102"/>
        <s v="AR0RSAL101"/>
        <s v="AR0PTAL103"/>
        <s v="AR0PTAL102"/>
        <s v="AR0PTAL101"/>
        <s v="AR0MLAL102"/>
        <s v="AR0MLAL101"/>
        <s v="AR0LHAL102"/>
        <s v="AR0LHAL101"/>
        <s v="AR0LCAL201"/>
        <s v="AR0LCAL102"/>
        <s v="AR0LCAL101"/>
        <s v="AR0CRAL301"/>
        <s v="AR0CRAL201"/>
        <s v="AR0CRAL103"/>
        <s v="AR0CRAL102"/>
        <s v="AR0CRAL101"/>
        <s v="AR0CAAL103"/>
        <s v="AR0CAAL101"/>
        <s v="AR0NQAL301"/>
        <s v="AR0CRAL302"/>
        <s v="AR0CRAL104"/>
        <s v="AR0CAAL102"/>
        <s v="AR0CFAL101"/>
        <s v="AR0CFAL103"/>
        <s v="AR0CFAL102"/>
        <s v="AR0LHAL103"/>
        <s v="AR0CSAL101"/>
      </sharedItems>
    </cacheField>
    <cacheField name="Soc.GL Asociada" numFmtId="0">
      <sharedItems/>
    </cacheField>
    <cacheField name="Segmento" numFmtId="0">
      <sharedItems/>
    </cacheField>
    <cacheField name="Moneda" numFmtId="0">
      <sharedItems/>
    </cacheField>
    <cacheField name="Tipo de moneda" numFmtId="0">
      <sharedItems/>
    </cacheField>
    <cacheField name="Año" numFmtId="0">
      <sharedItems/>
    </cacheField>
    <cacheField name="Arrastre de Saldo" numFmtId="4">
      <sharedItems containsSemiMixedTypes="0" containsString="0" containsNumber="1" containsInteger="1" minValue="0" maxValue="0"/>
    </cacheField>
    <cacheField name="Enero" numFmtId="4">
      <sharedItems containsSemiMixedTypes="0" containsString="0" containsNumber="1" minValue="-1233989" maxValue="583794.39"/>
    </cacheField>
    <cacheField name="Febrero" numFmtId="4">
      <sharedItems containsSemiMixedTypes="0" containsString="0" containsNumber="1" minValue="-193088.99" maxValue="86458.9"/>
    </cacheField>
    <cacheField name="Marzo" numFmtId="4">
      <sharedItems containsSemiMixedTypes="0" containsString="0" containsNumber="1" minValue="-476614" maxValue="268100.83"/>
    </cacheField>
    <cacheField name="Abril" numFmtId="4">
      <sharedItems containsSemiMixedTypes="0" containsString="0" containsNumber="1" containsInteger="1" minValue="0" maxValue="0"/>
    </cacheField>
    <cacheField name="Mayo" numFmtId="4">
      <sharedItems containsSemiMixedTypes="0" containsString="0" containsNumber="1" containsInteger="1" minValue="0" maxValue="0"/>
    </cacheField>
    <cacheField name="Junio" numFmtId="4">
      <sharedItems containsSemiMixedTypes="0" containsString="0" containsNumber="1" containsInteger="1" minValue="0" maxValue="0"/>
    </cacheField>
    <cacheField name="Julio" numFmtId="4">
      <sharedItems containsSemiMixedTypes="0" containsString="0" containsNumber="1" containsInteger="1" minValue="0" maxValue="0"/>
    </cacheField>
    <cacheField name="Agosto" numFmtId="4">
      <sharedItems containsSemiMixedTypes="0" containsString="0" containsNumber="1" containsInteger="1" minValue="0" maxValue="0"/>
    </cacheField>
    <cacheField name="Septiembre" numFmtId="4">
      <sharedItems containsSemiMixedTypes="0" containsString="0" containsNumber="1" containsInteger="1" minValue="0" maxValue="0"/>
    </cacheField>
    <cacheField name="Octubre" numFmtId="4">
      <sharedItems containsSemiMixedTypes="0" containsString="0" containsNumber="1" containsInteger="1" minValue="0" maxValue="0"/>
    </cacheField>
    <cacheField name="Noviembre" numFmtId="4">
      <sharedItems containsSemiMixedTypes="0" containsString="0" containsNumber="1" containsInteger="1" minValue="0" maxValue="0"/>
    </cacheField>
    <cacheField name="Diciembre" numFmtId="4">
      <sharedItems containsSemiMixedTypes="0" containsString="0" containsNumber="1" containsInteger="1" minValue="0" maxValue="0"/>
    </cacheField>
    <cacheField name="TOTAL" numFmtId="4">
      <sharedItems containsSemiMixedTypes="0" containsString="0" containsNumber="1" minValue="-1845253" maxValue="917839.24"/>
    </cacheField>
    <cacheField name="cuenta" numFmtId="0">
      <sharedItems containsSemiMixedTypes="0" containsString="0" containsNumber="1" containsInteger="1" minValue="31100001" maxValue="43220005"/>
    </cacheField>
    <cacheField name="Linea" numFmtId="0">
      <sharedItems count="3">
        <s v="BOMBEO MECANICO"/>
        <s v="CONTROLADORES"/>
        <s v="PCP"/>
      </sharedItems>
    </cacheField>
    <cacheField name="Región" numFmtId="0">
      <sharedItems count="4">
        <s v="NEUQUEN"/>
        <s v="GOLFO SAN JORGE"/>
        <s v="MENDOZA"/>
        <s v="EXPO MADERO"/>
      </sharedItems>
    </cacheField>
    <cacheField name="Subregion" numFmtId="0">
      <sharedItems containsMixedTypes="1" containsNumber="1" containsInteger="1" minValue="0" maxValue="0" count="8">
        <s v="RINCON DE LOS SAUCES"/>
        <s v="SANTA CRUZ ESTE"/>
        <s v="MALARGUE"/>
        <s v="SANTA CRUZ OESTE"/>
        <n v="0"/>
        <s v="LUJAN DE CUYO"/>
        <s v="COMODORO RIVADAVIA"/>
        <s v="CATRIEL"/>
      </sharedItems>
    </cacheField>
    <cacheField name="Responsable" numFmtId="0">
      <sharedItems count="6">
        <s v="Nahim Jorge"/>
        <s v="Bertaina Fabricio"/>
        <s v="Ingles Carlos"/>
        <s v="Rocabado Fernando"/>
        <s v="Rodriguez Eduardo"/>
        <s v="Cosentino Leandro"/>
      </sharedItems>
    </cacheField>
    <cacheField name="Voz" numFmtId="0">
      <sharedItems containsSemiMixedTypes="0" containsString="0" containsNumber="1" containsInteger="1" minValue="1" maxValue="23"/>
    </cacheField>
    <cacheField name="Descr Voz" numFmtId="0">
      <sharedItems/>
    </cacheField>
    <cacheField name="costo / venta" numFmtId="0">
      <sharedItems count="2">
        <s v="Venta"/>
        <s v="Costo"/>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7">
  <r>
    <s v="AR20"/>
    <s v="PECOM Servicios Energia"/>
    <s v="ESTADO DE RESULTADOS"/>
    <s v="VENTAS"/>
    <s v="FACTURADA"/>
    <s v="TERCEROS"/>
    <s v=""/>
    <s v=""/>
    <s v=""/>
    <s v="0031100001"/>
    <x v="0"/>
    <x v="0"/>
    <s v=""/>
    <s v="ARTIFLIFT"/>
    <s v="USD"/>
    <s v="Moneda fuerte"/>
    <s v="2024"/>
    <n v="0"/>
    <n v="0"/>
    <n v="-7175.53"/>
    <n v="-1066.24"/>
    <n v="0"/>
    <n v="0"/>
    <n v="0"/>
    <n v="0"/>
    <n v="0"/>
    <n v="0"/>
    <n v="0"/>
    <n v="0"/>
    <n v="0"/>
    <n v="-8241.77"/>
    <n v="31100001"/>
    <x v="0"/>
    <x v="0"/>
    <x v="0"/>
    <x v="0"/>
    <n v="1"/>
    <x v="0"/>
    <x v="0"/>
    <s v="Contrato"/>
  </r>
  <r>
    <s v="AR20"/>
    <s v="PECOM Servicios Energia"/>
    <s v="ESTADO DE RESULTADOS"/>
    <s v="VENTAS"/>
    <s v="FACTURADA"/>
    <s v="TERCEROS"/>
    <s v=""/>
    <s v=""/>
    <s v=""/>
    <s v="0031100001"/>
    <x v="0"/>
    <x v="1"/>
    <s v=""/>
    <s v="ARTIFLIFT"/>
    <s v="USD"/>
    <s v="Moneda fuerte"/>
    <s v="2024"/>
    <n v="0"/>
    <n v="-6749.76"/>
    <n v="-41128.47"/>
    <n v="-21784.42"/>
    <n v="0"/>
    <n v="0"/>
    <n v="0"/>
    <n v="0"/>
    <n v="0"/>
    <n v="0"/>
    <n v="0"/>
    <n v="0"/>
    <n v="0"/>
    <n v="-69662.649999999994"/>
    <n v="31100001"/>
    <x v="0"/>
    <x v="0"/>
    <x v="0"/>
    <x v="0"/>
    <n v="1"/>
    <x v="0"/>
    <x v="0"/>
    <s v="Contrato"/>
  </r>
  <r>
    <s v="AR20"/>
    <s v="PECOM Servicios Energia"/>
    <s v="ESTADO DE RESULTADOS"/>
    <s v="VENTAS"/>
    <s v="FACTURADA"/>
    <s v="TERCEROS"/>
    <s v=""/>
    <s v=""/>
    <s v=""/>
    <s v="0031100001"/>
    <x v="0"/>
    <x v="2"/>
    <s v=""/>
    <s v="ARTIFLIFT"/>
    <s v="USD"/>
    <s v="Moneda fuerte"/>
    <s v="2024"/>
    <n v="0"/>
    <n v="-2330.02"/>
    <n v="-2587.61"/>
    <n v="0"/>
    <n v="0"/>
    <n v="0"/>
    <n v="0"/>
    <n v="0"/>
    <n v="0"/>
    <n v="0"/>
    <n v="0"/>
    <n v="0"/>
    <n v="0"/>
    <n v="-4917.63"/>
    <n v="31100001"/>
    <x v="0"/>
    <x v="1"/>
    <x v="1"/>
    <x v="1"/>
    <n v="1"/>
    <x v="0"/>
    <x v="0"/>
    <s v="Contrato"/>
  </r>
  <r>
    <s v="AR20"/>
    <s v="PECOM Servicios Energia"/>
    <s v="ESTADO DE RESULTADOS"/>
    <s v="VENTAS"/>
    <s v="FACTURADA"/>
    <s v="TERCEROS"/>
    <s v=""/>
    <s v=""/>
    <s v=""/>
    <s v="0031100001"/>
    <x v="0"/>
    <x v="3"/>
    <s v=""/>
    <s v="ARTIFLIFT"/>
    <s v="USD"/>
    <s v="Moneda fuerte"/>
    <s v="2024"/>
    <n v="0"/>
    <n v="-3489.42"/>
    <n v="-2356.4299999999998"/>
    <n v="-569.57000000000005"/>
    <n v="0"/>
    <n v="0"/>
    <n v="0"/>
    <n v="0"/>
    <n v="0"/>
    <n v="0"/>
    <n v="0"/>
    <n v="0"/>
    <n v="0"/>
    <n v="-6415.42"/>
    <n v="31100001"/>
    <x v="0"/>
    <x v="1"/>
    <x v="1"/>
    <x v="1"/>
    <n v="1"/>
    <x v="0"/>
    <x v="0"/>
    <s v="Contrato"/>
  </r>
  <r>
    <s v="AR20"/>
    <s v="PECOM Servicios Energia"/>
    <s v="ESTADO DE RESULTADOS"/>
    <s v="VENTAS"/>
    <s v="FACTURADA"/>
    <s v="TERCEROS"/>
    <s v=""/>
    <s v=""/>
    <s v=""/>
    <s v="0031100001"/>
    <x v="0"/>
    <x v="4"/>
    <s v=""/>
    <s v="ARTIFLIFT"/>
    <s v="USD"/>
    <s v="Moneda fuerte"/>
    <s v="2024"/>
    <n v="0"/>
    <n v="-22649.59"/>
    <n v="-11777.75"/>
    <n v="-30983.02"/>
    <n v="0"/>
    <n v="0"/>
    <n v="0"/>
    <n v="0"/>
    <n v="0"/>
    <n v="0"/>
    <n v="0"/>
    <n v="0"/>
    <n v="0"/>
    <n v="-65410.36"/>
    <n v="31100001"/>
    <x v="0"/>
    <x v="1"/>
    <x v="1"/>
    <x v="1"/>
    <n v="1"/>
    <x v="0"/>
    <x v="0"/>
    <s v="Contrato"/>
  </r>
  <r>
    <s v="AR20"/>
    <s v="PECOM Servicios Energia"/>
    <s v="ESTADO DE RESULTADOS"/>
    <s v="VENTAS"/>
    <s v="FACTURADA"/>
    <s v="TERCEROS"/>
    <s v=""/>
    <s v=""/>
    <s v=""/>
    <s v="0031100001"/>
    <x v="0"/>
    <x v="5"/>
    <s v=""/>
    <s v="ARTIFLIFT"/>
    <s v="USD"/>
    <s v="Moneda fuerte"/>
    <s v="2024"/>
    <n v="0"/>
    <n v="-6080.84"/>
    <n v="-4057.6"/>
    <n v="0"/>
    <n v="0"/>
    <n v="0"/>
    <n v="0"/>
    <n v="0"/>
    <n v="0"/>
    <n v="0"/>
    <n v="0"/>
    <n v="0"/>
    <n v="0"/>
    <n v="-10138.44"/>
    <n v="31100001"/>
    <x v="0"/>
    <x v="2"/>
    <x v="2"/>
    <x v="2"/>
    <n v="1"/>
    <x v="0"/>
    <x v="0"/>
    <s v="Contrato"/>
  </r>
  <r>
    <s v="AR20"/>
    <s v="PECOM Servicios Energia"/>
    <s v="ESTADO DE RESULTADOS"/>
    <s v="VENTAS"/>
    <s v="FACTURADA"/>
    <s v="TERCEROS"/>
    <s v=""/>
    <s v=""/>
    <s v=""/>
    <s v="0031100001"/>
    <x v="0"/>
    <x v="6"/>
    <s v=""/>
    <s v="ARTIFLIFT"/>
    <s v="USD"/>
    <s v="Moneda fuerte"/>
    <s v="2024"/>
    <n v="0"/>
    <n v="-17076.439999999999"/>
    <n v="-32009.73"/>
    <n v="-30297.919999999998"/>
    <n v="0"/>
    <n v="0"/>
    <n v="0"/>
    <n v="0"/>
    <n v="0"/>
    <n v="0"/>
    <n v="0"/>
    <n v="0"/>
    <n v="0"/>
    <n v="-79384.09"/>
    <n v="31100001"/>
    <x v="0"/>
    <x v="2"/>
    <x v="2"/>
    <x v="2"/>
    <n v="1"/>
    <x v="0"/>
    <x v="0"/>
    <s v="Contrato"/>
  </r>
  <r>
    <s v="AR20"/>
    <s v="PECOM Servicios Energia"/>
    <s v="ESTADO DE RESULTADOS"/>
    <s v="VENTAS"/>
    <s v="FACTURADA"/>
    <s v="TERCEROS"/>
    <s v=""/>
    <s v=""/>
    <s v=""/>
    <s v="0031100001"/>
    <x v="0"/>
    <x v="7"/>
    <s v=""/>
    <s v="ARTIFLIFT"/>
    <s v="USD"/>
    <s v="Moneda fuerte"/>
    <s v="2024"/>
    <n v="0"/>
    <n v="-994.43"/>
    <n v="-192.93"/>
    <n v="-680.49"/>
    <n v="0"/>
    <n v="0"/>
    <n v="0"/>
    <n v="0"/>
    <n v="0"/>
    <n v="0"/>
    <n v="0"/>
    <n v="0"/>
    <n v="0"/>
    <n v="-1867.85"/>
    <n v="31100001"/>
    <x v="0"/>
    <x v="1"/>
    <x v="3"/>
    <x v="1"/>
    <n v="1"/>
    <x v="0"/>
    <x v="0"/>
    <s v="Contrato"/>
  </r>
  <r>
    <s v="AR20"/>
    <s v="PECOM Servicios Energia"/>
    <s v="ESTADO DE RESULTADOS"/>
    <s v="VENTAS"/>
    <s v="FACTURADA"/>
    <s v="TERCEROS"/>
    <s v=""/>
    <s v=""/>
    <s v=""/>
    <s v="0031100001"/>
    <x v="0"/>
    <x v="8"/>
    <s v=""/>
    <s v="ARTIFLIFT"/>
    <s v="USD"/>
    <s v="Moneda fuerte"/>
    <s v="2024"/>
    <n v="0"/>
    <n v="-43860.55"/>
    <n v="-144229"/>
    <n v="-80177.95"/>
    <n v="0"/>
    <n v="0"/>
    <n v="0"/>
    <n v="0"/>
    <n v="0"/>
    <n v="0"/>
    <n v="0"/>
    <n v="0"/>
    <n v="0"/>
    <n v="-268267.5"/>
    <n v="31100001"/>
    <x v="0"/>
    <x v="1"/>
    <x v="3"/>
    <x v="1"/>
    <n v="1"/>
    <x v="0"/>
    <x v="0"/>
    <s v="Contrato"/>
  </r>
  <r>
    <s v="AR20"/>
    <s v="PECOM Servicios Energia"/>
    <s v="ESTADO DE RESULTADOS"/>
    <s v="VENTAS"/>
    <s v="FACTURADA"/>
    <s v="TERCEROS"/>
    <s v=""/>
    <s v=""/>
    <s v=""/>
    <s v="0031100001"/>
    <x v="0"/>
    <x v="9"/>
    <s v=""/>
    <s v="ARTIFLIFT"/>
    <s v="USD"/>
    <s v="Moneda fuerte"/>
    <s v="2024"/>
    <n v="0"/>
    <n v="-5353.7"/>
    <n v="0"/>
    <n v="0"/>
    <n v="0"/>
    <n v="0"/>
    <n v="0"/>
    <n v="0"/>
    <n v="0"/>
    <n v="0"/>
    <n v="0"/>
    <n v="0"/>
    <n v="0"/>
    <n v="-5353.7"/>
    <n v="31100001"/>
    <x v="1"/>
    <x v="2"/>
    <x v="4"/>
    <x v="3"/>
    <n v="1"/>
    <x v="0"/>
    <x v="0"/>
    <s v="Contrato"/>
  </r>
  <r>
    <s v="AR20"/>
    <s v="PECOM Servicios Energia"/>
    <s v="ESTADO DE RESULTADOS"/>
    <s v="VENTAS"/>
    <s v="FACTURADA"/>
    <s v="TERCEROS"/>
    <s v=""/>
    <s v=""/>
    <s v=""/>
    <s v="0031100001"/>
    <x v="0"/>
    <x v="10"/>
    <s v=""/>
    <s v="ARTIFLIFT"/>
    <s v="USD"/>
    <s v="Moneda fuerte"/>
    <s v="2024"/>
    <n v="0"/>
    <n v="-386.26"/>
    <n v="-2303.2800000000002"/>
    <n v="-1698.75"/>
    <n v="0"/>
    <n v="0"/>
    <n v="0"/>
    <n v="0"/>
    <n v="0"/>
    <n v="0"/>
    <n v="0"/>
    <n v="0"/>
    <n v="0"/>
    <n v="-4388.29"/>
    <n v="31100001"/>
    <x v="0"/>
    <x v="2"/>
    <x v="5"/>
    <x v="2"/>
    <n v="1"/>
    <x v="0"/>
    <x v="0"/>
    <s v="Contrato"/>
  </r>
  <r>
    <s v="AR20"/>
    <s v="PECOM Servicios Energia"/>
    <s v="ESTADO DE RESULTADOS"/>
    <s v="VENTAS"/>
    <s v="FACTURADA"/>
    <s v="TERCEROS"/>
    <s v=""/>
    <s v=""/>
    <s v=""/>
    <s v="0031100001"/>
    <x v="0"/>
    <x v="11"/>
    <s v=""/>
    <s v="ARTIFLIFT"/>
    <s v="USD"/>
    <s v="Moneda fuerte"/>
    <s v="2024"/>
    <n v="0"/>
    <n v="-13989.14"/>
    <n v="-11048.61"/>
    <n v="-175363.14"/>
    <n v="0"/>
    <n v="0"/>
    <n v="0"/>
    <n v="0"/>
    <n v="0"/>
    <n v="0"/>
    <n v="0"/>
    <n v="0"/>
    <n v="0"/>
    <n v="-200400.89"/>
    <n v="31100001"/>
    <x v="0"/>
    <x v="2"/>
    <x v="5"/>
    <x v="2"/>
    <n v="1"/>
    <x v="0"/>
    <x v="0"/>
    <s v="Contrato"/>
  </r>
  <r>
    <s v="AR20"/>
    <s v="PECOM Servicios Energia"/>
    <s v="ESTADO DE RESULTADOS"/>
    <s v="VENTAS"/>
    <s v="FACTURADA"/>
    <s v="TERCEROS"/>
    <s v=""/>
    <s v=""/>
    <s v=""/>
    <s v="0031100001"/>
    <x v="0"/>
    <x v="12"/>
    <s v=""/>
    <s v="ARTIFLIFT"/>
    <s v="USD"/>
    <s v="Moneda fuerte"/>
    <s v="2024"/>
    <n v="0"/>
    <n v="-12821.17"/>
    <n v="-25583.78"/>
    <n v="-21630.55"/>
    <n v="0"/>
    <n v="0"/>
    <n v="0"/>
    <n v="0"/>
    <n v="0"/>
    <n v="0"/>
    <n v="0"/>
    <n v="0"/>
    <n v="0"/>
    <n v="-60035.5"/>
    <n v="31100001"/>
    <x v="2"/>
    <x v="1"/>
    <x v="4"/>
    <x v="4"/>
    <n v="1"/>
    <x v="0"/>
    <x v="0"/>
    <s v="Contrato"/>
  </r>
  <r>
    <s v="AR20"/>
    <s v="PECOM Servicios Energia"/>
    <s v="ESTADO DE RESULTADOS"/>
    <s v="VENTAS"/>
    <s v="FACTURADA"/>
    <s v="TERCEROS"/>
    <s v=""/>
    <s v=""/>
    <s v=""/>
    <s v="0031100001"/>
    <x v="0"/>
    <x v="13"/>
    <s v=""/>
    <s v="ARTIFLIFT"/>
    <s v="USD"/>
    <s v="Moneda fuerte"/>
    <s v="2024"/>
    <n v="0"/>
    <n v="-6580.19"/>
    <n v="-12322.75"/>
    <n v="-9979.9599999999991"/>
    <n v="0"/>
    <n v="0"/>
    <n v="0"/>
    <n v="0"/>
    <n v="0"/>
    <n v="0"/>
    <n v="0"/>
    <n v="0"/>
    <n v="0"/>
    <n v="-28882.899999999998"/>
    <n v="31100001"/>
    <x v="1"/>
    <x v="1"/>
    <x v="4"/>
    <x v="3"/>
    <n v="1"/>
    <x v="0"/>
    <x v="0"/>
    <s v="Contrato"/>
  </r>
  <r>
    <s v="AR20"/>
    <s v="PECOM Servicios Energia"/>
    <s v="ESTADO DE RESULTADOS"/>
    <s v="VENTAS"/>
    <s v="FACTURADA"/>
    <s v="TERCEROS"/>
    <s v=""/>
    <s v=""/>
    <s v=""/>
    <s v="0031100001"/>
    <x v="0"/>
    <x v="14"/>
    <s v=""/>
    <s v="ARTIFLIFT"/>
    <s v="USD"/>
    <s v="Moneda fuerte"/>
    <s v="2024"/>
    <n v="0"/>
    <n v="-13987.3"/>
    <n v="-5730.42"/>
    <n v="-14833.68"/>
    <n v="0"/>
    <n v="0"/>
    <n v="0"/>
    <n v="0"/>
    <n v="0"/>
    <n v="0"/>
    <n v="0"/>
    <n v="0"/>
    <n v="0"/>
    <n v="-34551.4"/>
    <n v="31100001"/>
    <x v="0"/>
    <x v="1"/>
    <x v="6"/>
    <x v="5"/>
    <n v="1"/>
    <x v="0"/>
    <x v="0"/>
    <s v="Contrato"/>
  </r>
  <r>
    <s v="AR20"/>
    <s v="PECOM Servicios Energia"/>
    <s v="ESTADO DE RESULTADOS"/>
    <s v="VENTAS"/>
    <s v="FACTURADA"/>
    <s v="TERCEROS"/>
    <s v=""/>
    <s v=""/>
    <s v=""/>
    <s v="0031100001"/>
    <x v="0"/>
    <x v="15"/>
    <s v=""/>
    <s v="ARTIFLIFT"/>
    <s v="USD"/>
    <s v="Moneda fuerte"/>
    <s v="2024"/>
    <n v="0"/>
    <n v="-10644.72"/>
    <n v="-14742.37"/>
    <n v="-7877.6"/>
    <n v="0"/>
    <n v="0"/>
    <n v="0"/>
    <n v="0"/>
    <n v="0"/>
    <n v="0"/>
    <n v="0"/>
    <n v="0"/>
    <n v="0"/>
    <n v="-33264.69"/>
    <n v="31100001"/>
    <x v="0"/>
    <x v="1"/>
    <x v="6"/>
    <x v="5"/>
    <n v="1"/>
    <x v="0"/>
    <x v="0"/>
    <s v="Contrato"/>
  </r>
  <r>
    <s v="AR20"/>
    <s v="PECOM Servicios Energia"/>
    <s v="ESTADO DE RESULTADOS"/>
    <s v="VENTAS"/>
    <s v="FACTURADA"/>
    <s v="TERCEROS"/>
    <s v=""/>
    <s v=""/>
    <s v=""/>
    <s v="0031100001"/>
    <x v="0"/>
    <x v="16"/>
    <s v=""/>
    <s v="ARTIFLIFT"/>
    <s v="USD"/>
    <s v="Moneda fuerte"/>
    <s v="2024"/>
    <n v="0"/>
    <n v="-16211.13"/>
    <n v="-29020.02"/>
    <n v="-57763.85"/>
    <n v="0"/>
    <n v="0"/>
    <n v="0"/>
    <n v="0"/>
    <n v="0"/>
    <n v="0"/>
    <n v="0"/>
    <n v="0"/>
    <n v="0"/>
    <n v="-102995"/>
    <n v="31100001"/>
    <x v="0"/>
    <x v="1"/>
    <x v="6"/>
    <x v="5"/>
    <n v="1"/>
    <x v="0"/>
    <x v="0"/>
    <s v="Contrato"/>
  </r>
  <r>
    <s v="AR20"/>
    <s v="PECOM Servicios Energia"/>
    <s v="ESTADO DE RESULTADOS"/>
    <s v="VENTAS"/>
    <s v="FACTURADA"/>
    <s v="TERCEROS"/>
    <s v=""/>
    <s v=""/>
    <s v=""/>
    <s v="0031100001"/>
    <x v="0"/>
    <x v="17"/>
    <s v=""/>
    <s v="ARTIFLIFT"/>
    <s v="USD"/>
    <s v="Moneda fuerte"/>
    <s v="2024"/>
    <n v="0"/>
    <n v="-11017.8"/>
    <n v="-3308"/>
    <n v="-3695.6"/>
    <n v="0"/>
    <n v="0"/>
    <n v="0"/>
    <n v="0"/>
    <n v="0"/>
    <n v="0"/>
    <n v="0"/>
    <n v="0"/>
    <n v="0"/>
    <n v="-18021.399999999998"/>
    <n v="31100001"/>
    <x v="0"/>
    <x v="0"/>
    <x v="7"/>
    <x v="0"/>
    <n v="1"/>
    <x v="0"/>
    <x v="0"/>
    <s v="Contrato"/>
  </r>
  <r>
    <s v="AR20"/>
    <s v="PECOM Servicios Energia"/>
    <s v="ESTADO DE RESULTADOS"/>
    <s v="VENTAS"/>
    <s v="FACTURADA"/>
    <s v="TERCEROS"/>
    <s v=""/>
    <s v=""/>
    <s v=""/>
    <s v="0031100001"/>
    <x v="0"/>
    <x v="18"/>
    <s v=""/>
    <s v="ARTIFLIFT"/>
    <s v="USD"/>
    <s v="Moneda fuerte"/>
    <s v="2024"/>
    <n v="0"/>
    <n v="-20583.990000000002"/>
    <n v="-720.28"/>
    <n v="-2617.1799999999998"/>
    <n v="0"/>
    <n v="0"/>
    <n v="0"/>
    <n v="0"/>
    <n v="0"/>
    <n v="0"/>
    <n v="0"/>
    <n v="0"/>
    <n v="0"/>
    <n v="-23921.45"/>
    <n v="31100001"/>
    <x v="0"/>
    <x v="0"/>
    <x v="7"/>
    <x v="0"/>
    <n v="1"/>
    <x v="0"/>
    <x v="0"/>
    <s v="Contrato"/>
  </r>
  <r>
    <s v="AR20"/>
    <s v="PECOM Servicios Energia"/>
    <s v="ESTADO DE RESULTADOS"/>
    <s v="VENTAS"/>
    <s v="VSA"/>
    <s v="TERCEROS"/>
    <s v=""/>
    <s v=""/>
    <s v=""/>
    <s v="0031200010"/>
    <x v="1"/>
    <x v="0"/>
    <s v=""/>
    <s v="ARTIFLIFT"/>
    <s v="USD"/>
    <s v="Moneda fuerte"/>
    <s v="2024"/>
    <n v="0"/>
    <n v="-3304.94"/>
    <n v="3173.02"/>
    <n v="-1750.1"/>
    <n v="0"/>
    <n v="0"/>
    <n v="0"/>
    <n v="0"/>
    <n v="0"/>
    <n v="0"/>
    <n v="0"/>
    <n v="0"/>
    <n v="0"/>
    <n v="-1882.02"/>
    <n v="31200010"/>
    <x v="0"/>
    <x v="0"/>
    <x v="0"/>
    <x v="0"/>
    <n v="3"/>
    <x v="1"/>
    <x v="0"/>
    <s v="Contrato"/>
  </r>
  <r>
    <s v="AR20"/>
    <s v="PECOM Servicios Energia"/>
    <s v="ESTADO DE RESULTADOS"/>
    <s v="VENTAS"/>
    <s v="VSA"/>
    <s v="TERCEROS"/>
    <s v=""/>
    <s v=""/>
    <s v=""/>
    <s v="0031200010"/>
    <x v="1"/>
    <x v="1"/>
    <s v=""/>
    <s v="ARTIFLIFT"/>
    <s v="USD"/>
    <s v="Moneda fuerte"/>
    <s v="2024"/>
    <n v="0"/>
    <n v="-22158.04"/>
    <n v="23402.12"/>
    <n v="-23601.13"/>
    <n v="0"/>
    <n v="0"/>
    <n v="0"/>
    <n v="0"/>
    <n v="0"/>
    <n v="0"/>
    <n v="0"/>
    <n v="0"/>
    <n v="0"/>
    <n v="-22357.050000000003"/>
    <n v="31200010"/>
    <x v="0"/>
    <x v="0"/>
    <x v="0"/>
    <x v="0"/>
    <n v="3"/>
    <x v="1"/>
    <x v="0"/>
    <s v="Contrato"/>
  </r>
  <r>
    <s v="AR20"/>
    <s v="PECOM Servicios Energia"/>
    <s v="ESTADO DE RESULTADOS"/>
    <s v="VENTAS"/>
    <s v="VSA"/>
    <s v="TERCEROS"/>
    <s v=""/>
    <s v=""/>
    <s v=""/>
    <s v="0031200010"/>
    <x v="1"/>
    <x v="2"/>
    <s v=""/>
    <s v="ARTIFLIFT"/>
    <s v="USD"/>
    <s v="Moneda fuerte"/>
    <s v="2024"/>
    <n v="0"/>
    <n v="-1225.75"/>
    <n v="148.52000000000001"/>
    <n v="-3362.71"/>
    <n v="0"/>
    <n v="0"/>
    <n v="0"/>
    <n v="0"/>
    <n v="0"/>
    <n v="0"/>
    <n v="0"/>
    <n v="0"/>
    <n v="0"/>
    <n v="-4439.9400000000005"/>
    <n v="31200010"/>
    <x v="0"/>
    <x v="1"/>
    <x v="1"/>
    <x v="1"/>
    <n v="3"/>
    <x v="1"/>
    <x v="0"/>
    <s v="Contrato"/>
  </r>
  <r>
    <s v="AR20"/>
    <s v="PECOM Servicios Energia"/>
    <s v="ESTADO DE RESULTADOS"/>
    <s v="VENTAS"/>
    <s v="VSA"/>
    <s v="TERCEROS"/>
    <s v=""/>
    <s v=""/>
    <s v=""/>
    <s v="0031200010"/>
    <x v="1"/>
    <x v="3"/>
    <s v=""/>
    <s v="ARTIFLIFT"/>
    <s v="USD"/>
    <s v="Moneda fuerte"/>
    <s v="2024"/>
    <n v="0"/>
    <n v="1368.15"/>
    <n v="798.27"/>
    <n v="-655.73"/>
    <n v="0"/>
    <n v="0"/>
    <n v="0"/>
    <n v="0"/>
    <n v="0"/>
    <n v="0"/>
    <n v="0"/>
    <n v="0"/>
    <n v="0"/>
    <n v="1510.69"/>
    <n v="31200010"/>
    <x v="0"/>
    <x v="1"/>
    <x v="1"/>
    <x v="1"/>
    <n v="3"/>
    <x v="1"/>
    <x v="0"/>
    <s v="Contrato"/>
  </r>
  <r>
    <s v="AR20"/>
    <s v="PECOM Servicios Energia"/>
    <s v="ESTADO DE RESULTADOS"/>
    <s v="VENTAS"/>
    <s v="VSA"/>
    <s v="TERCEROS"/>
    <s v=""/>
    <s v=""/>
    <s v=""/>
    <s v="0031200010"/>
    <x v="1"/>
    <x v="4"/>
    <s v=""/>
    <s v="ARTIFLIFT"/>
    <s v="USD"/>
    <s v="Moneda fuerte"/>
    <s v="2024"/>
    <n v="0"/>
    <n v="4065.95"/>
    <n v="-17193.66"/>
    <n v="-52233.96"/>
    <n v="0"/>
    <n v="0"/>
    <n v="0"/>
    <n v="0"/>
    <n v="0"/>
    <n v="0"/>
    <n v="0"/>
    <n v="0"/>
    <n v="0"/>
    <n v="-65361.67"/>
    <n v="31200010"/>
    <x v="0"/>
    <x v="1"/>
    <x v="1"/>
    <x v="1"/>
    <n v="3"/>
    <x v="1"/>
    <x v="0"/>
    <s v="Contrato"/>
  </r>
  <r>
    <s v="AR20"/>
    <s v="PECOM Servicios Energia"/>
    <s v="ESTADO DE RESULTADOS"/>
    <s v="VENTAS"/>
    <s v="VSA"/>
    <s v="TERCEROS"/>
    <s v=""/>
    <s v=""/>
    <s v=""/>
    <s v="0031200010"/>
    <x v="1"/>
    <x v="5"/>
    <s v=""/>
    <s v="ARTIFLIFT"/>
    <s v="USD"/>
    <s v="Moneda fuerte"/>
    <s v="2024"/>
    <n v="0"/>
    <n v="881.12"/>
    <n v="2692.34"/>
    <n v="-5460.72"/>
    <n v="0"/>
    <n v="0"/>
    <n v="0"/>
    <n v="0"/>
    <n v="0"/>
    <n v="0"/>
    <n v="0"/>
    <n v="0"/>
    <n v="0"/>
    <n v="-1887.2600000000002"/>
    <n v="31200010"/>
    <x v="0"/>
    <x v="2"/>
    <x v="2"/>
    <x v="2"/>
    <n v="3"/>
    <x v="1"/>
    <x v="0"/>
    <s v="Contrato"/>
  </r>
  <r>
    <s v="AR20"/>
    <s v="PECOM Servicios Energia"/>
    <s v="ESTADO DE RESULTADOS"/>
    <s v="VENTAS"/>
    <s v="VSA"/>
    <s v="TERCEROS"/>
    <s v=""/>
    <s v=""/>
    <s v=""/>
    <s v="0031200010"/>
    <x v="1"/>
    <x v="6"/>
    <s v=""/>
    <s v="ARTIFLIFT"/>
    <s v="USD"/>
    <s v="Moneda fuerte"/>
    <s v="2024"/>
    <n v="0"/>
    <n v="-16651.88"/>
    <n v="-6404.42"/>
    <n v="9782.15"/>
    <n v="0"/>
    <n v="0"/>
    <n v="0"/>
    <n v="0"/>
    <n v="0"/>
    <n v="0"/>
    <n v="0"/>
    <n v="0"/>
    <n v="0"/>
    <n v="-13274.150000000003"/>
    <n v="31200010"/>
    <x v="0"/>
    <x v="2"/>
    <x v="2"/>
    <x v="2"/>
    <n v="3"/>
    <x v="1"/>
    <x v="0"/>
    <s v="Contrato"/>
  </r>
  <r>
    <s v="AR20"/>
    <s v="PECOM Servicios Energia"/>
    <s v="ESTADO DE RESULTADOS"/>
    <s v="VENTAS"/>
    <s v="VSA"/>
    <s v="TERCEROS"/>
    <s v=""/>
    <s v=""/>
    <s v=""/>
    <s v="0031200010"/>
    <x v="1"/>
    <x v="7"/>
    <s v=""/>
    <s v="ARTIFLIFT"/>
    <s v="USD"/>
    <s v="Moneda fuerte"/>
    <s v="2024"/>
    <n v="0"/>
    <n v="1033.73"/>
    <n v="274.99"/>
    <n v="680.49"/>
    <n v="0"/>
    <n v="0"/>
    <n v="0"/>
    <n v="0"/>
    <n v="0"/>
    <n v="0"/>
    <n v="0"/>
    <n v="0"/>
    <n v="0"/>
    <n v="1989.21"/>
    <n v="31200010"/>
    <x v="0"/>
    <x v="1"/>
    <x v="3"/>
    <x v="1"/>
    <n v="3"/>
    <x v="1"/>
    <x v="0"/>
    <s v="Contrato"/>
  </r>
  <r>
    <s v="AR20"/>
    <s v="PECOM Servicios Energia"/>
    <s v="ESTADO DE RESULTADOS"/>
    <s v="VENTAS"/>
    <s v="VSA"/>
    <s v="TERCEROS"/>
    <s v=""/>
    <s v=""/>
    <s v=""/>
    <s v="0031200010"/>
    <x v="1"/>
    <x v="8"/>
    <s v=""/>
    <s v="ARTIFLIFT"/>
    <s v="USD"/>
    <s v="Moneda fuerte"/>
    <s v="2024"/>
    <n v="0"/>
    <n v="-11609.66"/>
    <n v="43198.93"/>
    <n v="-58194.1"/>
    <n v="0"/>
    <n v="0"/>
    <n v="0"/>
    <n v="0"/>
    <n v="0"/>
    <n v="0"/>
    <n v="0"/>
    <n v="0"/>
    <n v="0"/>
    <n v="-26604.829999999998"/>
    <n v="31200010"/>
    <x v="0"/>
    <x v="1"/>
    <x v="3"/>
    <x v="1"/>
    <n v="3"/>
    <x v="1"/>
    <x v="0"/>
    <s v="Contrato"/>
  </r>
  <r>
    <s v="AR20"/>
    <s v="PECOM Servicios Energia"/>
    <s v="ESTADO DE RESULTADOS"/>
    <s v="VENTAS"/>
    <s v="VSA"/>
    <s v="TERCEROS"/>
    <s v=""/>
    <s v=""/>
    <s v=""/>
    <s v="0031200010"/>
    <x v="1"/>
    <x v="10"/>
    <s v=""/>
    <s v="ARTIFLIFT"/>
    <s v="USD"/>
    <s v="Moneda fuerte"/>
    <s v="2024"/>
    <n v="0"/>
    <n v="-3065.04"/>
    <n v="418.66"/>
    <n v="-51.62"/>
    <n v="0"/>
    <n v="0"/>
    <n v="0"/>
    <n v="0"/>
    <n v="0"/>
    <n v="0"/>
    <n v="0"/>
    <n v="0"/>
    <n v="0"/>
    <n v="-2698"/>
    <n v="31200010"/>
    <x v="0"/>
    <x v="2"/>
    <x v="5"/>
    <x v="2"/>
    <n v="3"/>
    <x v="1"/>
    <x v="0"/>
    <s v="Contrato"/>
  </r>
  <r>
    <s v="AR20"/>
    <s v="PECOM Servicios Energia"/>
    <s v="ESTADO DE RESULTADOS"/>
    <s v="VENTAS"/>
    <s v="VSA"/>
    <s v="TERCEROS"/>
    <s v=""/>
    <s v=""/>
    <s v=""/>
    <s v="0031200010"/>
    <x v="1"/>
    <x v="11"/>
    <s v=""/>
    <s v="ARTIFLIFT"/>
    <s v="USD"/>
    <s v="Moneda fuerte"/>
    <s v="2024"/>
    <n v="0"/>
    <n v="-13951.99"/>
    <n v="-89409.63"/>
    <n v="161420.21"/>
    <n v="0"/>
    <n v="0"/>
    <n v="0"/>
    <n v="0"/>
    <n v="0"/>
    <n v="0"/>
    <n v="0"/>
    <n v="0"/>
    <n v="0"/>
    <n v="58058.589999999982"/>
    <n v="31200010"/>
    <x v="0"/>
    <x v="2"/>
    <x v="5"/>
    <x v="2"/>
    <n v="3"/>
    <x v="1"/>
    <x v="0"/>
    <s v="Contrato"/>
  </r>
  <r>
    <s v="AR20"/>
    <s v="PECOM Servicios Energia"/>
    <s v="ESTADO DE RESULTADOS"/>
    <s v="VENTAS"/>
    <s v="VSA"/>
    <s v="TERCEROS"/>
    <s v=""/>
    <s v=""/>
    <s v=""/>
    <s v="0031200010"/>
    <x v="1"/>
    <x v="12"/>
    <s v=""/>
    <s v="ARTIFLIFT"/>
    <s v="USD"/>
    <s v="Moneda fuerte"/>
    <s v="2024"/>
    <n v="0"/>
    <n v="993.57"/>
    <n v="1598.66"/>
    <n v="14179.17"/>
    <n v="0"/>
    <n v="0"/>
    <n v="0"/>
    <n v="0"/>
    <n v="0"/>
    <n v="0"/>
    <n v="0"/>
    <n v="0"/>
    <n v="0"/>
    <n v="16771.400000000001"/>
    <n v="31200010"/>
    <x v="2"/>
    <x v="1"/>
    <x v="4"/>
    <x v="4"/>
    <n v="3"/>
    <x v="1"/>
    <x v="0"/>
    <s v="Contrato"/>
  </r>
  <r>
    <s v="AR20"/>
    <s v="PECOM Servicios Energia"/>
    <s v="ESTADO DE RESULTADOS"/>
    <s v="VENTAS"/>
    <s v="VSA"/>
    <s v="TERCEROS"/>
    <s v=""/>
    <s v=""/>
    <s v=""/>
    <s v="0031200010"/>
    <x v="1"/>
    <x v="13"/>
    <s v=""/>
    <s v="ARTIFLIFT"/>
    <s v="USD"/>
    <s v="Moneda fuerte"/>
    <s v="2024"/>
    <n v="0"/>
    <n v="3503.39"/>
    <n v="27.23"/>
    <n v="-4681.34"/>
    <n v="0"/>
    <n v="0"/>
    <n v="0"/>
    <n v="0"/>
    <n v="0"/>
    <n v="0"/>
    <n v="0"/>
    <n v="0"/>
    <n v="0"/>
    <n v="-1150.7200000000003"/>
    <n v="31200010"/>
    <x v="1"/>
    <x v="1"/>
    <x v="4"/>
    <x v="3"/>
    <n v="3"/>
    <x v="1"/>
    <x v="0"/>
    <s v="Contrato"/>
  </r>
  <r>
    <s v="AR20"/>
    <s v="PECOM Servicios Energia"/>
    <s v="ESTADO DE RESULTADOS"/>
    <s v="VENTAS"/>
    <s v="VSA"/>
    <s v="TERCEROS"/>
    <s v=""/>
    <s v=""/>
    <s v=""/>
    <s v="0031200010"/>
    <x v="1"/>
    <x v="14"/>
    <s v=""/>
    <s v="ARTIFLIFT"/>
    <s v="USD"/>
    <s v="Moneda fuerte"/>
    <s v="2024"/>
    <n v="0"/>
    <n v="-2180.06"/>
    <n v="2180.06"/>
    <n v="0"/>
    <n v="0"/>
    <n v="0"/>
    <n v="0"/>
    <n v="0"/>
    <n v="0"/>
    <n v="0"/>
    <n v="0"/>
    <n v="0"/>
    <n v="0"/>
    <n v="0"/>
    <n v="31200010"/>
    <x v="0"/>
    <x v="1"/>
    <x v="6"/>
    <x v="5"/>
    <n v="3"/>
    <x v="1"/>
    <x v="0"/>
    <s v="Contrato"/>
  </r>
  <r>
    <s v="AR20"/>
    <s v="PECOM Servicios Energia"/>
    <s v="ESTADO DE RESULTADOS"/>
    <s v="VENTAS"/>
    <s v="VSA"/>
    <s v="TERCEROS"/>
    <s v=""/>
    <s v=""/>
    <s v=""/>
    <s v="0031200010"/>
    <x v="1"/>
    <x v="16"/>
    <s v=""/>
    <s v="ARTIFLIFT"/>
    <s v="USD"/>
    <s v="Moneda fuerte"/>
    <s v="2024"/>
    <n v="0"/>
    <n v="-19042.43"/>
    <n v="-3148.35"/>
    <n v="98198.15"/>
    <n v="0"/>
    <n v="0"/>
    <n v="0"/>
    <n v="0"/>
    <n v="0"/>
    <n v="0"/>
    <n v="0"/>
    <n v="0"/>
    <n v="0"/>
    <n v="76007.37"/>
    <n v="31200010"/>
    <x v="0"/>
    <x v="1"/>
    <x v="6"/>
    <x v="5"/>
    <n v="3"/>
    <x v="1"/>
    <x v="0"/>
    <s v="Contrato"/>
  </r>
  <r>
    <s v="AR20"/>
    <s v="PECOM Servicios Energia"/>
    <s v="ESTADO DE RESULTADOS"/>
    <s v="VENTAS"/>
    <s v="VSA"/>
    <s v="TERCEROS"/>
    <s v=""/>
    <s v=""/>
    <s v=""/>
    <s v="0031200010"/>
    <x v="1"/>
    <x v="17"/>
    <s v=""/>
    <s v="ARTIFLIFT"/>
    <s v="USD"/>
    <s v="Moneda fuerte"/>
    <s v="2024"/>
    <n v="0"/>
    <n v="5783.25"/>
    <n v="795.6"/>
    <n v="1414.8"/>
    <n v="0"/>
    <n v="0"/>
    <n v="0"/>
    <n v="0"/>
    <n v="0"/>
    <n v="0"/>
    <n v="0"/>
    <n v="0"/>
    <n v="0"/>
    <n v="7993.6500000000005"/>
    <n v="31200010"/>
    <x v="0"/>
    <x v="0"/>
    <x v="7"/>
    <x v="0"/>
    <n v="3"/>
    <x v="1"/>
    <x v="0"/>
    <s v="Contrato"/>
  </r>
  <r>
    <s v="AR20"/>
    <s v="PECOM Servicios Energia"/>
    <s v="ESTADO DE RESULTADOS"/>
    <s v="VENTAS"/>
    <s v="VSA"/>
    <s v="TERCEROS"/>
    <s v=""/>
    <s v=""/>
    <s v=""/>
    <s v="0031200010"/>
    <x v="1"/>
    <x v="18"/>
    <s v=""/>
    <s v="ARTIFLIFT"/>
    <s v="USD"/>
    <s v="Moneda fuerte"/>
    <s v="2024"/>
    <n v="0"/>
    <n v="13952.74"/>
    <n v="-3008.01"/>
    <n v="-1061.45"/>
    <n v="0"/>
    <n v="0"/>
    <n v="0"/>
    <n v="0"/>
    <n v="0"/>
    <n v="0"/>
    <n v="0"/>
    <n v="0"/>
    <n v="0"/>
    <n v="9883.2799999999988"/>
    <n v="31200010"/>
    <x v="0"/>
    <x v="0"/>
    <x v="7"/>
    <x v="0"/>
    <n v="3"/>
    <x v="1"/>
    <x v="0"/>
    <s v="Contrato"/>
  </r>
  <r>
    <s v="AR20"/>
    <s v="PECOM Servicios Energia"/>
    <s v="ESTADO DE RESULTADOS"/>
    <s v="VENTAS"/>
    <s v="FACTURADA"/>
    <s v="TERCEROS"/>
    <s v=""/>
    <s v=""/>
    <s v=""/>
    <s v="0032100001"/>
    <x v="2"/>
    <x v="0"/>
    <s v=""/>
    <s v="ARTIFLIFT"/>
    <s v="USD"/>
    <s v="Moneda fuerte"/>
    <s v="2024"/>
    <n v="0"/>
    <n v="-16089.65"/>
    <n v="-86775.41"/>
    <n v="-20836.34"/>
    <n v="0"/>
    <n v="0"/>
    <n v="0"/>
    <n v="0"/>
    <n v="0"/>
    <n v="0"/>
    <n v="0"/>
    <n v="0"/>
    <n v="0"/>
    <n v="-123701.4"/>
    <n v="32100001"/>
    <x v="0"/>
    <x v="0"/>
    <x v="0"/>
    <x v="0"/>
    <n v="2"/>
    <x v="2"/>
    <x v="0"/>
    <s v="Contrato"/>
  </r>
  <r>
    <s v="AR20"/>
    <s v="PECOM Servicios Energia"/>
    <s v="ESTADO DE RESULTADOS"/>
    <s v="VENTAS"/>
    <s v="FACTURADA"/>
    <s v="TERCEROS"/>
    <s v=""/>
    <s v=""/>
    <s v=""/>
    <s v="0032100001"/>
    <x v="2"/>
    <x v="1"/>
    <s v=""/>
    <s v="ARTIFLIFT"/>
    <s v="USD"/>
    <s v="Moneda fuerte"/>
    <s v="2024"/>
    <n v="0"/>
    <n v="-36237.949999999997"/>
    <n v="-145811.38"/>
    <n v="-54080.43"/>
    <n v="0"/>
    <n v="0"/>
    <n v="0"/>
    <n v="0"/>
    <n v="0"/>
    <n v="0"/>
    <n v="0"/>
    <n v="0"/>
    <n v="0"/>
    <n v="-236129.76"/>
    <n v="32100001"/>
    <x v="0"/>
    <x v="0"/>
    <x v="0"/>
    <x v="0"/>
    <n v="2"/>
    <x v="2"/>
    <x v="0"/>
    <s v="Contrato"/>
  </r>
  <r>
    <s v="AR20"/>
    <s v="PECOM Servicios Energia"/>
    <s v="ESTADO DE RESULTADOS"/>
    <s v="VENTAS"/>
    <s v="FACTURADA"/>
    <s v="TERCEROS"/>
    <s v=""/>
    <s v=""/>
    <s v=""/>
    <s v="0032100001"/>
    <x v="2"/>
    <x v="2"/>
    <s v=""/>
    <s v="ARTIFLIFT"/>
    <s v="USD"/>
    <s v="Moneda fuerte"/>
    <s v="2024"/>
    <n v="0"/>
    <n v="-15551.2"/>
    <n v="-31919.63"/>
    <n v="0"/>
    <n v="0"/>
    <n v="0"/>
    <n v="0"/>
    <n v="0"/>
    <n v="0"/>
    <n v="0"/>
    <n v="0"/>
    <n v="0"/>
    <n v="0"/>
    <n v="-47470.83"/>
    <n v="32100001"/>
    <x v="0"/>
    <x v="1"/>
    <x v="1"/>
    <x v="1"/>
    <n v="2"/>
    <x v="2"/>
    <x v="0"/>
    <s v="Contrato"/>
  </r>
  <r>
    <s v="AR20"/>
    <s v="PECOM Servicios Energia"/>
    <s v="ESTADO DE RESULTADOS"/>
    <s v="VENTAS"/>
    <s v="FACTURADA"/>
    <s v="TERCEROS"/>
    <s v=""/>
    <s v=""/>
    <s v=""/>
    <s v="0032100001"/>
    <x v="2"/>
    <x v="3"/>
    <s v=""/>
    <s v="ARTIFLIFT"/>
    <s v="USD"/>
    <s v="Moneda fuerte"/>
    <s v="2024"/>
    <n v="0"/>
    <n v="-145009.76999999999"/>
    <n v="-60894.5"/>
    <n v="-64804.6"/>
    <n v="0"/>
    <n v="0"/>
    <n v="0"/>
    <n v="0"/>
    <n v="0"/>
    <n v="0"/>
    <n v="0"/>
    <n v="0"/>
    <n v="0"/>
    <n v="-270708.87"/>
    <n v="32100001"/>
    <x v="0"/>
    <x v="1"/>
    <x v="1"/>
    <x v="1"/>
    <n v="2"/>
    <x v="2"/>
    <x v="0"/>
    <s v="Contrato"/>
  </r>
  <r>
    <s v="AR20"/>
    <s v="PECOM Servicios Energia"/>
    <s v="ESTADO DE RESULTADOS"/>
    <s v="VENTAS"/>
    <s v="FACTURADA"/>
    <s v="TERCEROS"/>
    <s v=""/>
    <s v=""/>
    <s v=""/>
    <s v="0032100001"/>
    <x v="2"/>
    <x v="4"/>
    <s v=""/>
    <s v="ARTIFLIFT"/>
    <s v="USD"/>
    <s v="Moneda fuerte"/>
    <s v="2024"/>
    <n v="0"/>
    <n v="-58239.23"/>
    <n v="-33255.03"/>
    <n v="-49899.05"/>
    <n v="0"/>
    <n v="0"/>
    <n v="0"/>
    <n v="0"/>
    <n v="0"/>
    <n v="0"/>
    <n v="0"/>
    <n v="0"/>
    <n v="0"/>
    <n v="-141393.31"/>
    <n v="32100001"/>
    <x v="0"/>
    <x v="1"/>
    <x v="1"/>
    <x v="1"/>
    <n v="2"/>
    <x v="2"/>
    <x v="0"/>
    <s v="Contrato"/>
  </r>
  <r>
    <s v="AR20"/>
    <s v="PECOM Servicios Energia"/>
    <s v="ESTADO DE RESULTADOS"/>
    <s v="VENTAS"/>
    <s v="FACTURADA"/>
    <s v="TERCEROS"/>
    <s v=""/>
    <s v=""/>
    <s v=""/>
    <s v="0032100001"/>
    <x v="2"/>
    <x v="19"/>
    <s v=""/>
    <s v="ARTIFLIFT"/>
    <s v="USD"/>
    <s v="Moneda fuerte"/>
    <s v="2024"/>
    <n v="0"/>
    <n v="-26526.53"/>
    <n v="0"/>
    <n v="-40677.019999999997"/>
    <n v="0"/>
    <n v="0"/>
    <n v="0"/>
    <n v="0"/>
    <n v="0"/>
    <n v="0"/>
    <n v="0"/>
    <n v="0"/>
    <n v="0"/>
    <n v="-67203.549999999988"/>
    <n v="32100001"/>
    <x v="2"/>
    <x v="0"/>
    <x v="4"/>
    <x v="4"/>
    <n v="2"/>
    <x v="2"/>
    <x v="0"/>
    <s v="Contrato"/>
  </r>
  <r>
    <s v="AR20"/>
    <s v="PECOM Servicios Energia"/>
    <s v="ESTADO DE RESULTADOS"/>
    <s v="VENTAS"/>
    <s v="FACTURADA"/>
    <s v="TERCEROS"/>
    <s v=""/>
    <s v=""/>
    <s v=""/>
    <s v="0032100001"/>
    <x v="2"/>
    <x v="5"/>
    <s v=""/>
    <s v="ARTIFLIFT"/>
    <s v="USD"/>
    <s v="Moneda fuerte"/>
    <s v="2024"/>
    <n v="0"/>
    <n v="-30365.38"/>
    <n v="-7493.34"/>
    <n v="0"/>
    <n v="0"/>
    <n v="0"/>
    <n v="0"/>
    <n v="0"/>
    <n v="0"/>
    <n v="0"/>
    <n v="0"/>
    <n v="0"/>
    <n v="0"/>
    <n v="-37858.720000000001"/>
    <n v="32100001"/>
    <x v="0"/>
    <x v="2"/>
    <x v="2"/>
    <x v="2"/>
    <n v="2"/>
    <x v="2"/>
    <x v="0"/>
    <s v="Contrato"/>
  </r>
  <r>
    <s v="AR20"/>
    <s v="PECOM Servicios Energia"/>
    <s v="ESTADO DE RESULTADOS"/>
    <s v="VENTAS"/>
    <s v="FACTURADA"/>
    <s v="TERCEROS"/>
    <s v=""/>
    <s v=""/>
    <s v=""/>
    <s v="0032100001"/>
    <x v="2"/>
    <x v="6"/>
    <s v=""/>
    <s v="ARTIFLIFT"/>
    <s v="USD"/>
    <s v="Moneda fuerte"/>
    <s v="2024"/>
    <n v="0"/>
    <n v="-4351.8900000000003"/>
    <n v="-4902.8599999999997"/>
    <n v="-11619.36"/>
    <n v="0"/>
    <n v="0"/>
    <n v="0"/>
    <n v="0"/>
    <n v="0"/>
    <n v="0"/>
    <n v="0"/>
    <n v="0"/>
    <n v="0"/>
    <n v="-20874.11"/>
    <n v="32100001"/>
    <x v="0"/>
    <x v="2"/>
    <x v="2"/>
    <x v="2"/>
    <n v="2"/>
    <x v="2"/>
    <x v="0"/>
    <s v="Contrato"/>
  </r>
  <r>
    <s v="AR20"/>
    <s v="PECOM Servicios Energia"/>
    <s v="ESTADO DE RESULTADOS"/>
    <s v="VENTAS"/>
    <s v="FACTURADA"/>
    <s v="TERCEROS"/>
    <s v=""/>
    <s v=""/>
    <s v=""/>
    <s v="0032100001"/>
    <x v="2"/>
    <x v="7"/>
    <s v=""/>
    <s v="ARTIFLIFT"/>
    <s v="USD"/>
    <s v="Moneda fuerte"/>
    <s v="2024"/>
    <n v="0"/>
    <n v="-20051.29"/>
    <n v="-3299.57"/>
    <n v="-15932.15"/>
    <n v="0"/>
    <n v="0"/>
    <n v="0"/>
    <n v="0"/>
    <n v="0"/>
    <n v="0"/>
    <n v="0"/>
    <n v="0"/>
    <n v="0"/>
    <n v="-39283.01"/>
    <n v="32100001"/>
    <x v="0"/>
    <x v="1"/>
    <x v="3"/>
    <x v="1"/>
    <n v="2"/>
    <x v="2"/>
    <x v="0"/>
    <s v="Contrato"/>
  </r>
  <r>
    <s v="AR20"/>
    <s v="PECOM Servicios Energia"/>
    <s v="ESTADO DE RESULTADOS"/>
    <s v="VENTAS"/>
    <s v="FACTURADA"/>
    <s v="TERCEROS"/>
    <s v=""/>
    <s v=""/>
    <s v=""/>
    <s v="0032100001"/>
    <x v="2"/>
    <x v="8"/>
    <s v=""/>
    <s v="ARTIFLIFT"/>
    <s v="USD"/>
    <s v="Moneda fuerte"/>
    <s v="2024"/>
    <n v="0"/>
    <n v="-83214.45"/>
    <n v="-143612.63"/>
    <n v="-34544.879999999997"/>
    <n v="0"/>
    <n v="0"/>
    <n v="0"/>
    <n v="0"/>
    <n v="0"/>
    <n v="0"/>
    <n v="0"/>
    <n v="0"/>
    <n v="0"/>
    <n v="-261371.96000000002"/>
    <n v="32100001"/>
    <x v="0"/>
    <x v="1"/>
    <x v="3"/>
    <x v="1"/>
    <n v="2"/>
    <x v="2"/>
    <x v="0"/>
    <s v="Contrato"/>
  </r>
  <r>
    <s v="AR20"/>
    <s v="PECOM Servicios Energia"/>
    <s v="ESTADO DE RESULTADOS"/>
    <s v="VENTAS"/>
    <s v="FACTURADA"/>
    <s v="TERCEROS"/>
    <s v=""/>
    <s v=""/>
    <s v=""/>
    <s v="0032100001"/>
    <x v="2"/>
    <x v="10"/>
    <s v=""/>
    <s v="ARTIFLIFT"/>
    <s v="USD"/>
    <s v="Moneda fuerte"/>
    <s v="2024"/>
    <n v="0"/>
    <n v="-11815.72"/>
    <n v="-50541.55"/>
    <n v="-21146.6"/>
    <n v="0"/>
    <n v="0"/>
    <n v="0"/>
    <n v="0"/>
    <n v="0"/>
    <n v="0"/>
    <n v="0"/>
    <n v="0"/>
    <n v="0"/>
    <n v="-83503.87"/>
    <n v="32100001"/>
    <x v="0"/>
    <x v="2"/>
    <x v="5"/>
    <x v="2"/>
    <n v="2"/>
    <x v="2"/>
    <x v="0"/>
    <s v="Contrato"/>
  </r>
  <r>
    <s v="AR20"/>
    <s v="PECOM Servicios Energia"/>
    <s v="ESTADO DE RESULTADOS"/>
    <s v="VENTAS"/>
    <s v="FACTURADA"/>
    <s v="TERCEROS"/>
    <s v=""/>
    <s v=""/>
    <s v=""/>
    <s v="0032100001"/>
    <x v="2"/>
    <x v="11"/>
    <s v=""/>
    <s v="ARTIFLIFT"/>
    <s v="USD"/>
    <s v="Moneda fuerte"/>
    <s v="2024"/>
    <n v="0"/>
    <n v="-8694.51"/>
    <n v="-4432.9399999999996"/>
    <n v="-3247.13"/>
    <n v="0"/>
    <n v="0"/>
    <n v="0"/>
    <n v="0"/>
    <n v="0"/>
    <n v="0"/>
    <n v="0"/>
    <n v="0"/>
    <n v="0"/>
    <n v="-16374.580000000002"/>
    <n v="32100001"/>
    <x v="0"/>
    <x v="2"/>
    <x v="5"/>
    <x v="2"/>
    <n v="2"/>
    <x v="2"/>
    <x v="0"/>
    <s v="Contrato"/>
  </r>
  <r>
    <s v="AR20"/>
    <s v="PECOM Servicios Energia"/>
    <s v="ESTADO DE RESULTADOS"/>
    <s v="VENTAS"/>
    <s v="FACTURADA"/>
    <s v="TERCEROS"/>
    <s v=""/>
    <s v=""/>
    <s v=""/>
    <s v="0032100001"/>
    <x v="2"/>
    <x v="20"/>
    <s v=""/>
    <s v="ARTIFLIFT"/>
    <s v="USD"/>
    <s v="Moneda fuerte"/>
    <s v="2024"/>
    <n v="0"/>
    <n v="0"/>
    <n v="-51451.56"/>
    <n v="0"/>
    <n v="0"/>
    <n v="0"/>
    <n v="0"/>
    <n v="0"/>
    <n v="0"/>
    <n v="0"/>
    <n v="0"/>
    <n v="0"/>
    <n v="0"/>
    <n v="-51451.56"/>
    <n v="32100001"/>
    <x v="2"/>
    <x v="1"/>
    <x v="4"/>
    <x v="4"/>
    <n v="2"/>
    <x v="2"/>
    <x v="0"/>
    <s v="Contrato"/>
  </r>
  <r>
    <s v="AR20"/>
    <s v="PECOM Servicios Energia"/>
    <s v="ESTADO DE RESULTADOS"/>
    <s v="VENTAS"/>
    <s v="FACTURADA"/>
    <s v="TERCEROS"/>
    <s v=""/>
    <s v=""/>
    <s v=""/>
    <s v="0032100001"/>
    <x v="2"/>
    <x v="12"/>
    <s v=""/>
    <s v="ARTIFLIFT"/>
    <s v="USD"/>
    <s v="Moneda fuerte"/>
    <s v="2024"/>
    <n v="0"/>
    <n v="-52072.89"/>
    <n v="-55845.48"/>
    <n v="-151746.89000000001"/>
    <n v="0"/>
    <n v="0"/>
    <n v="0"/>
    <n v="0"/>
    <n v="0"/>
    <n v="0"/>
    <n v="0"/>
    <n v="0"/>
    <n v="0"/>
    <n v="-259665.26"/>
    <n v="32100001"/>
    <x v="2"/>
    <x v="1"/>
    <x v="4"/>
    <x v="4"/>
    <n v="2"/>
    <x v="2"/>
    <x v="0"/>
    <s v="Contrato"/>
  </r>
  <r>
    <s v="AR20"/>
    <s v="PECOM Servicios Energia"/>
    <s v="ESTADO DE RESULTADOS"/>
    <s v="VENTAS"/>
    <s v="FACTURADA"/>
    <s v="TERCEROS"/>
    <s v=""/>
    <s v=""/>
    <s v=""/>
    <s v="0032100001"/>
    <x v="2"/>
    <x v="21"/>
    <s v=""/>
    <s v="ARTIFLIFT"/>
    <s v="USD"/>
    <s v="Moneda fuerte"/>
    <s v="2024"/>
    <n v="0"/>
    <n v="-1218.8"/>
    <n v="-8948.6"/>
    <n v="-4570.5"/>
    <n v="0"/>
    <n v="0"/>
    <n v="0"/>
    <n v="0"/>
    <n v="0"/>
    <n v="0"/>
    <n v="0"/>
    <n v="0"/>
    <n v="0"/>
    <n v="-14737.9"/>
    <n v="32100001"/>
    <x v="0"/>
    <x v="1"/>
    <x v="6"/>
    <x v="5"/>
    <n v="2"/>
    <x v="2"/>
    <x v="0"/>
    <s v="Contrato"/>
  </r>
  <r>
    <s v="AR20"/>
    <s v="PECOM Servicios Energia"/>
    <s v="ESTADO DE RESULTADOS"/>
    <s v="VENTAS"/>
    <s v="FACTURADA"/>
    <s v="TERCEROS"/>
    <s v=""/>
    <s v=""/>
    <s v=""/>
    <s v="0032100001"/>
    <x v="2"/>
    <x v="14"/>
    <s v=""/>
    <s v="ARTIFLIFT"/>
    <s v="USD"/>
    <s v="Moneda fuerte"/>
    <s v="2024"/>
    <n v="0"/>
    <n v="-30853.09"/>
    <n v="-38379.370000000003"/>
    <n v="-30732.86"/>
    <n v="0"/>
    <n v="0"/>
    <n v="0"/>
    <n v="0"/>
    <n v="0"/>
    <n v="0"/>
    <n v="0"/>
    <n v="0"/>
    <n v="0"/>
    <n v="-99965.32"/>
    <n v="32100001"/>
    <x v="0"/>
    <x v="1"/>
    <x v="6"/>
    <x v="5"/>
    <n v="2"/>
    <x v="2"/>
    <x v="0"/>
    <s v="Contrato"/>
  </r>
  <r>
    <s v="AR20"/>
    <s v="PECOM Servicios Energia"/>
    <s v="ESTADO DE RESULTADOS"/>
    <s v="VENTAS"/>
    <s v="FACTURADA"/>
    <s v="TERCEROS"/>
    <s v=""/>
    <s v=""/>
    <s v=""/>
    <s v="0032100001"/>
    <x v="2"/>
    <x v="15"/>
    <s v=""/>
    <s v="ARTIFLIFT"/>
    <s v="USD"/>
    <s v="Moneda fuerte"/>
    <s v="2024"/>
    <n v="0"/>
    <n v="-175455.95"/>
    <n v="-193088.99"/>
    <n v="-138983.54"/>
    <n v="0"/>
    <n v="0"/>
    <n v="0"/>
    <n v="0"/>
    <n v="0"/>
    <n v="0"/>
    <n v="0"/>
    <n v="0"/>
    <n v="0"/>
    <n v="-507528.48"/>
    <n v="32100001"/>
    <x v="0"/>
    <x v="1"/>
    <x v="6"/>
    <x v="5"/>
    <n v="2"/>
    <x v="2"/>
    <x v="0"/>
    <s v="Contrato"/>
  </r>
  <r>
    <s v="AR20"/>
    <s v="PECOM Servicios Energia"/>
    <s v="ESTADO DE RESULTADOS"/>
    <s v="VENTAS"/>
    <s v="FACTURADA"/>
    <s v="TERCEROS"/>
    <s v=""/>
    <s v=""/>
    <s v=""/>
    <s v="0032100001"/>
    <x v="2"/>
    <x v="16"/>
    <s v=""/>
    <s v="ARTIFLIFT"/>
    <s v="USD"/>
    <s v="Moneda fuerte"/>
    <s v="2024"/>
    <n v="0"/>
    <n v="-26050.31"/>
    <n v="-47933.3"/>
    <n v="-110096.6"/>
    <n v="0"/>
    <n v="0"/>
    <n v="0"/>
    <n v="0"/>
    <n v="0"/>
    <n v="0"/>
    <n v="0"/>
    <n v="0"/>
    <n v="0"/>
    <n v="-184080.21000000002"/>
    <n v="32100001"/>
    <x v="0"/>
    <x v="1"/>
    <x v="6"/>
    <x v="5"/>
    <n v="2"/>
    <x v="2"/>
    <x v="0"/>
    <s v="Contrato"/>
  </r>
  <r>
    <s v="AR20"/>
    <s v="PECOM Servicios Energia"/>
    <s v="ESTADO DE RESULTADOS"/>
    <s v="VENTAS"/>
    <s v="FACTURADA"/>
    <s v="TERCEROS"/>
    <s v=""/>
    <s v=""/>
    <s v=""/>
    <s v="0032100001"/>
    <x v="2"/>
    <x v="17"/>
    <s v=""/>
    <s v="ARTIFLIFT"/>
    <s v="USD"/>
    <s v="Moneda fuerte"/>
    <s v="2024"/>
    <n v="0"/>
    <n v="-262079.66"/>
    <n v="-102288.19"/>
    <n v="-166135.45000000001"/>
    <n v="0"/>
    <n v="0"/>
    <n v="0"/>
    <n v="0"/>
    <n v="0"/>
    <n v="0"/>
    <n v="0"/>
    <n v="0"/>
    <n v="0"/>
    <n v="-530503.30000000005"/>
    <n v="32100001"/>
    <x v="0"/>
    <x v="0"/>
    <x v="7"/>
    <x v="0"/>
    <n v="2"/>
    <x v="2"/>
    <x v="0"/>
    <s v="Contrato"/>
  </r>
  <r>
    <s v="AR20"/>
    <s v="PECOM Servicios Energia"/>
    <s v="ESTADO DE RESULTADOS"/>
    <s v="VENTAS"/>
    <s v="FACTURADA"/>
    <s v="TERCEROS"/>
    <s v=""/>
    <s v=""/>
    <s v=""/>
    <s v="0032100001"/>
    <x v="2"/>
    <x v="22"/>
    <s v=""/>
    <s v="ARTIFLIFT"/>
    <s v="USD"/>
    <s v="Moneda fuerte"/>
    <s v="2024"/>
    <n v="0"/>
    <n v="0"/>
    <n v="-10245.4"/>
    <n v="0"/>
    <n v="0"/>
    <n v="0"/>
    <n v="0"/>
    <n v="0"/>
    <n v="0"/>
    <n v="0"/>
    <n v="0"/>
    <n v="0"/>
    <n v="0"/>
    <n v="-10245.4"/>
    <n v="32100001"/>
    <x v="0"/>
    <x v="0"/>
    <x v="7"/>
    <x v="0"/>
    <n v="2"/>
    <x v="2"/>
    <x v="0"/>
    <s v="Contrato"/>
  </r>
  <r>
    <s v="AR20"/>
    <s v="PECOM Servicios Energia"/>
    <s v="ESTADO DE RESULTADOS"/>
    <s v="VENTAS"/>
    <s v="FACTURADA"/>
    <s v="TERCEROS"/>
    <s v=""/>
    <s v=""/>
    <s v=""/>
    <s v="0032100001"/>
    <x v="2"/>
    <x v="18"/>
    <s v=""/>
    <s v="ARTIFLIFT"/>
    <s v="USD"/>
    <s v="Moneda fuerte"/>
    <s v="2024"/>
    <n v="0"/>
    <n v="-33936.99"/>
    <n v="-8547.5499999999993"/>
    <n v="-3177.74"/>
    <n v="0"/>
    <n v="0"/>
    <n v="0"/>
    <n v="0"/>
    <n v="0"/>
    <n v="0"/>
    <n v="0"/>
    <n v="0"/>
    <n v="0"/>
    <n v="-45662.279999999992"/>
    <n v="32100001"/>
    <x v="0"/>
    <x v="0"/>
    <x v="7"/>
    <x v="0"/>
    <n v="2"/>
    <x v="2"/>
    <x v="0"/>
    <s v="Contrato"/>
  </r>
  <r>
    <s v="AR20"/>
    <s v="PECOM Servicios Energia"/>
    <s v="ESTADO DE RESULTADOS"/>
    <s v="VENTAS"/>
    <s v="FACTURADA"/>
    <s v="TERCEROS"/>
    <s v=""/>
    <s v=""/>
    <s v=""/>
    <s v="0032100004"/>
    <x v="3"/>
    <x v="23"/>
    <s v=""/>
    <s v="ARTIFLIFT"/>
    <s v="USD"/>
    <s v="Moneda fuerte"/>
    <s v="2024"/>
    <n v="0"/>
    <n v="0"/>
    <n v="-14926"/>
    <n v="0"/>
    <n v="0"/>
    <n v="0"/>
    <n v="0"/>
    <n v="0"/>
    <n v="0"/>
    <n v="0"/>
    <n v="0"/>
    <n v="0"/>
    <n v="0"/>
    <n v="-14926"/>
    <n v="32100004"/>
    <x v="0"/>
    <x v="3"/>
    <x v="4"/>
    <x v="5"/>
    <n v="2"/>
    <x v="2"/>
    <x v="0"/>
    <s v="Contrato"/>
  </r>
  <r>
    <s v="AR20"/>
    <s v="PECOM Servicios Energia"/>
    <s v="ESTADO DE RESULTADOS"/>
    <s v="VENTAS"/>
    <s v="FACTURADA"/>
    <s v="GRUPO PECOM"/>
    <s v=""/>
    <s v=""/>
    <s v=""/>
    <s v="0032100020"/>
    <x v="4"/>
    <x v="24"/>
    <s v="CO02"/>
    <s v="ARTIFLIFT"/>
    <s v="USD"/>
    <s v="Moneda fuerte"/>
    <s v="2024"/>
    <n v="0"/>
    <n v="0"/>
    <n v="0"/>
    <n v="-192227.16"/>
    <n v="0"/>
    <n v="0"/>
    <n v="0"/>
    <n v="0"/>
    <n v="0"/>
    <n v="0"/>
    <n v="0"/>
    <n v="0"/>
    <n v="0"/>
    <n v="-192227.16"/>
    <n v="32100020"/>
    <x v="0"/>
    <x v="3"/>
    <x v="4"/>
    <x v="5"/>
    <n v="2"/>
    <x v="2"/>
    <x v="0"/>
    <s v="Contrato"/>
  </r>
  <r>
    <s v="AR20"/>
    <s v="PECOM Servicios Energia"/>
    <s v="ESTADO DE RESULTADOS"/>
    <s v="VENTAS"/>
    <s v="FACTURADA"/>
    <s v="GRUPO PECOM"/>
    <s v=""/>
    <s v=""/>
    <s v=""/>
    <s v="0032100020"/>
    <x v="4"/>
    <x v="25"/>
    <s v="BR13"/>
    <s v="ARTIFLIFT"/>
    <s v="USD"/>
    <s v="Moneda fuerte"/>
    <s v="2024"/>
    <n v="0"/>
    <n v="-1233989"/>
    <n v="-134650"/>
    <n v="-476614"/>
    <n v="0"/>
    <n v="0"/>
    <n v="0"/>
    <n v="0"/>
    <n v="0"/>
    <n v="0"/>
    <n v="0"/>
    <n v="0"/>
    <n v="0"/>
    <n v="-1845253"/>
    <n v="32100020"/>
    <x v="0"/>
    <x v="3"/>
    <x v="4"/>
    <x v="5"/>
    <n v="2"/>
    <x v="2"/>
    <x v="0"/>
    <s v="Contrato"/>
  </r>
  <r>
    <s v="AR20"/>
    <s v="PECOM Servicios Energia"/>
    <s v="ESTADO DE RESULTADOS"/>
    <s v="VENTAS"/>
    <s v="VSA"/>
    <s v="TERCEROS"/>
    <s v=""/>
    <s v=""/>
    <s v=""/>
    <s v="0032200001"/>
    <x v="5"/>
    <x v="0"/>
    <s v=""/>
    <s v="ARTIFLIFT"/>
    <s v="USD"/>
    <s v="Moneda fuerte"/>
    <s v="2024"/>
    <n v="0"/>
    <n v="-45205.39"/>
    <n v="29120.84"/>
    <n v="-52558.66"/>
    <n v="0"/>
    <n v="0"/>
    <n v="0"/>
    <n v="0"/>
    <n v="0"/>
    <n v="0"/>
    <n v="0"/>
    <n v="0"/>
    <n v="0"/>
    <n v="-68643.210000000006"/>
    <n v="32200001"/>
    <x v="0"/>
    <x v="0"/>
    <x v="0"/>
    <x v="0"/>
    <n v="4"/>
    <x v="3"/>
    <x v="0"/>
    <s v="Contrato"/>
  </r>
  <r>
    <s v="AR20"/>
    <s v="PECOM Servicios Energia"/>
    <s v="ESTADO DE RESULTADOS"/>
    <s v="VENTAS"/>
    <s v="VSA"/>
    <s v="TERCEROS"/>
    <s v=""/>
    <s v=""/>
    <s v=""/>
    <s v="0032200001"/>
    <x v="5"/>
    <x v="1"/>
    <s v=""/>
    <s v="ARTIFLIFT"/>
    <s v="USD"/>
    <s v="Moneda fuerte"/>
    <s v="2024"/>
    <n v="0"/>
    <n v="-69789.7"/>
    <n v="42705.89"/>
    <n v="-85216.88"/>
    <n v="0"/>
    <n v="0"/>
    <n v="0"/>
    <n v="0"/>
    <n v="0"/>
    <n v="0"/>
    <n v="0"/>
    <n v="0"/>
    <n v="0"/>
    <n v="-112300.69"/>
    <n v="32200001"/>
    <x v="0"/>
    <x v="0"/>
    <x v="0"/>
    <x v="0"/>
    <n v="4"/>
    <x v="3"/>
    <x v="0"/>
    <s v="Contrato"/>
  </r>
  <r>
    <s v="AR20"/>
    <s v="PECOM Servicios Energia"/>
    <s v="ESTADO DE RESULTADOS"/>
    <s v="VENTAS"/>
    <s v="VSA"/>
    <s v="TERCEROS"/>
    <s v=""/>
    <s v=""/>
    <s v=""/>
    <s v="0032200001"/>
    <x v="5"/>
    <x v="2"/>
    <s v=""/>
    <s v="ARTIFLIFT"/>
    <s v="USD"/>
    <s v="Moneda fuerte"/>
    <s v="2024"/>
    <n v="0"/>
    <n v="-15222.62"/>
    <n v="11529.93"/>
    <n v="-37437"/>
    <n v="0"/>
    <n v="0"/>
    <n v="0"/>
    <n v="0"/>
    <n v="0"/>
    <n v="0"/>
    <n v="0"/>
    <n v="0"/>
    <n v="0"/>
    <n v="-41129.69"/>
    <n v="32200001"/>
    <x v="0"/>
    <x v="1"/>
    <x v="1"/>
    <x v="1"/>
    <n v="4"/>
    <x v="3"/>
    <x v="0"/>
    <s v="Contrato"/>
  </r>
  <r>
    <s v="AR20"/>
    <s v="PECOM Servicios Energia"/>
    <s v="ESTADO DE RESULTADOS"/>
    <s v="VENTAS"/>
    <s v="VSA"/>
    <s v="TERCEROS"/>
    <s v=""/>
    <s v=""/>
    <s v=""/>
    <s v="0032200001"/>
    <x v="5"/>
    <x v="3"/>
    <s v=""/>
    <s v="ARTIFLIFT"/>
    <s v="USD"/>
    <s v="Moneda fuerte"/>
    <s v="2024"/>
    <n v="0"/>
    <n v="105664.4"/>
    <n v="-51746.07"/>
    <n v="9197.56"/>
    <n v="0"/>
    <n v="0"/>
    <n v="0"/>
    <n v="0"/>
    <n v="0"/>
    <n v="0"/>
    <n v="0"/>
    <n v="0"/>
    <n v="0"/>
    <n v="63115.889999999992"/>
    <n v="32200001"/>
    <x v="0"/>
    <x v="1"/>
    <x v="1"/>
    <x v="1"/>
    <n v="4"/>
    <x v="3"/>
    <x v="0"/>
    <s v="Contrato"/>
  </r>
  <r>
    <s v="AR20"/>
    <s v="PECOM Servicios Energia"/>
    <s v="ESTADO DE RESULTADOS"/>
    <s v="VENTAS"/>
    <s v="VSA"/>
    <s v="TERCEROS"/>
    <s v=""/>
    <s v=""/>
    <s v=""/>
    <s v="0032200001"/>
    <x v="5"/>
    <x v="4"/>
    <s v=""/>
    <s v="ARTIFLIFT"/>
    <s v="USD"/>
    <s v="Moneda fuerte"/>
    <s v="2024"/>
    <n v="0"/>
    <n v="11509.69"/>
    <n v="-16643.169999999998"/>
    <n v="42815.07"/>
    <n v="0"/>
    <n v="0"/>
    <n v="0"/>
    <n v="0"/>
    <n v="0"/>
    <n v="0"/>
    <n v="0"/>
    <n v="0"/>
    <n v="0"/>
    <n v="37681.590000000004"/>
    <n v="32200001"/>
    <x v="0"/>
    <x v="1"/>
    <x v="1"/>
    <x v="1"/>
    <n v="4"/>
    <x v="3"/>
    <x v="0"/>
    <s v="Contrato"/>
  </r>
  <r>
    <s v="AR20"/>
    <s v="PECOM Servicios Energia"/>
    <s v="ESTADO DE RESULTADOS"/>
    <s v="VENTAS"/>
    <s v="VSA"/>
    <s v="TERCEROS"/>
    <s v=""/>
    <s v=""/>
    <s v=""/>
    <s v="0032200001"/>
    <x v="5"/>
    <x v="19"/>
    <s v=""/>
    <s v="ARTIFLIFT"/>
    <s v="USD"/>
    <s v="Moneda fuerte"/>
    <s v="2024"/>
    <n v="0"/>
    <n v="26526.53"/>
    <n v="-5782.48"/>
    <n v="5782.48"/>
    <n v="0"/>
    <n v="0"/>
    <n v="0"/>
    <n v="0"/>
    <n v="0"/>
    <n v="0"/>
    <n v="0"/>
    <n v="0"/>
    <n v="0"/>
    <n v="26526.53"/>
    <n v="32200001"/>
    <x v="2"/>
    <x v="0"/>
    <x v="4"/>
    <x v="4"/>
    <n v="4"/>
    <x v="3"/>
    <x v="0"/>
    <s v="Contrato"/>
  </r>
  <r>
    <s v="AR20"/>
    <s v="PECOM Servicios Energia"/>
    <s v="ESTADO DE RESULTADOS"/>
    <s v="VENTAS"/>
    <s v="VSA"/>
    <s v="TERCEROS"/>
    <s v=""/>
    <s v=""/>
    <s v=""/>
    <s v="0032200001"/>
    <x v="5"/>
    <x v="5"/>
    <s v=""/>
    <s v="ARTIFLIFT"/>
    <s v="USD"/>
    <s v="Moneda fuerte"/>
    <s v="2024"/>
    <n v="0"/>
    <n v="4953.13"/>
    <n v="1619.72"/>
    <n v="-21528.73"/>
    <n v="0"/>
    <n v="0"/>
    <n v="0"/>
    <n v="0"/>
    <n v="0"/>
    <n v="0"/>
    <n v="0"/>
    <n v="0"/>
    <n v="0"/>
    <n v="-14955.88"/>
    <n v="32200001"/>
    <x v="0"/>
    <x v="2"/>
    <x v="2"/>
    <x v="2"/>
    <n v="4"/>
    <x v="3"/>
    <x v="0"/>
    <s v="Contrato"/>
  </r>
  <r>
    <s v="AR20"/>
    <s v="PECOM Servicios Energia"/>
    <s v="ESTADO DE RESULTADOS"/>
    <s v="VENTAS"/>
    <s v="VSA"/>
    <s v="TERCEROS"/>
    <s v=""/>
    <s v=""/>
    <s v=""/>
    <s v="0032200001"/>
    <x v="5"/>
    <x v="6"/>
    <s v=""/>
    <s v="ARTIFLIFT"/>
    <s v="USD"/>
    <s v="Moneda fuerte"/>
    <s v="2024"/>
    <n v="0"/>
    <n v="-550.97"/>
    <n v="-7093.74"/>
    <n v="9489.6200000000008"/>
    <n v="0"/>
    <n v="0"/>
    <n v="0"/>
    <n v="0"/>
    <n v="0"/>
    <n v="0"/>
    <n v="0"/>
    <n v="0"/>
    <n v="0"/>
    <n v="1844.9100000000008"/>
    <n v="32200001"/>
    <x v="0"/>
    <x v="2"/>
    <x v="2"/>
    <x v="2"/>
    <n v="4"/>
    <x v="3"/>
    <x v="0"/>
    <s v="Contrato"/>
  </r>
  <r>
    <s v="AR20"/>
    <s v="PECOM Servicios Energia"/>
    <s v="ESTADO DE RESULTADOS"/>
    <s v="VENTAS"/>
    <s v="VSA"/>
    <s v="TERCEROS"/>
    <s v=""/>
    <s v=""/>
    <s v=""/>
    <s v="0032200001"/>
    <x v="5"/>
    <x v="7"/>
    <s v=""/>
    <s v="ARTIFLIFT"/>
    <s v="USD"/>
    <s v="Moneda fuerte"/>
    <s v="2024"/>
    <n v="0"/>
    <n v="21186.48"/>
    <n v="-5426.46"/>
    <n v="15681.44"/>
    <n v="0"/>
    <n v="0"/>
    <n v="0"/>
    <n v="0"/>
    <n v="0"/>
    <n v="0"/>
    <n v="0"/>
    <n v="0"/>
    <n v="0"/>
    <n v="31441.46"/>
    <n v="32200001"/>
    <x v="0"/>
    <x v="1"/>
    <x v="3"/>
    <x v="1"/>
    <n v="4"/>
    <x v="3"/>
    <x v="0"/>
    <s v="Contrato"/>
  </r>
  <r>
    <s v="AR20"/>
    <s v="PECOM Servicios Energia"/>
    <s v="ESTADO DE RESULTADOS"/>
    <s v="VENTAS"/>
    <s v="VSA"/>
    <s v="TERCEROS"/>
    <s v=""/>
    <s v=""/>
    <s v=""/>
    <s v="0032200001"/>
    <x v="5"/>
    <x v="8"/>
    <s v=""/>
    <s v="ARTIFLIFT"/>
    <s v="USD"/>
    <s v="Moneda fuerte"/>
    <s v="2024"/>
    <n v="0"/>
    <n v="10401.73"/>
    <n v="59273.35"/>
    <n v="-30284.82"/>
    <n v="0"/>
    <n v="0"/>
    <n v="0"/>
    <n v="0"/>
    <n v="0"/>
    <n v="0"/>
    <n v="0"/>
    <n v="0"/>
    <n v="0"/>
    <n v="39390.26"/>
    <n v="32200001"/>
    <x v="0"/>
    <x v="1"/>
    <x v="3"/>
    <x v="1"/>
    <n v="4"/>
    <x v="3"/>
    <x v="0"/>
    <s v="Contrato"/>
  </r>
  <r>
    <s v="AR20"/>
    <s v="PECOM Servicios Energia"/>
    <s v="ESTADO DE RESULTADOS"/>
    <s v="VENTAS"/>
    <s v="VSA"/>
    <s v="TERCEROS"/>
    <s v=""/>
    <s v=""/>
    <s v=""/>
    <s v="0032200001"/>
    <x v="5"/>
    <x v="10"/>
    <s v=""/>
    <s v="ARTIFLIFT"/>
    <s v="USD"/>
    <s v="Moneda fuerte"/>
    <s v="2024"/>
    <n v="0"/>
    <n v="-34876.61"/>
    <n v="-37591.870000000003"/>
    <n v="-6411.85"/>
    <n v="0"/>
    <n v="0"/>
    <n v="0"/>
    <n v="0"/>
    <n v="0"/>
    <n v="0"/>
    <n v="0"/>
    <n v="0"/>
    <n v="0"/>
    <n v="-78880.330000000016"/>
    <n v="32200001"/>
    <x v="0"/>
    <x v="2"/>
    <x v="5"/>
    <x v="2"/>
    <n v="4"/>
    <x v="3"/>
    <x v="0"/>
    <s v="Contrato"/>
  </r>
  <r>
    <s v="AR20"/>
    <s v="PECOM Servicios Energia"/>
    <s v="ESTADO DE RESULTADOS"/>
    <s v="VENTAS"/>
    <s v="VSA"/>
    <s v="TERCEROS"/>
    <s v=""/>
    <s v=""/>
    <s v=""/>
    <s v="0032200001"/>
    <x v="5"/>
    <x v="11"/>
    <s v=""/>
    <s v="ARTIFLIFT"/>
    <s v="USD"/>
    <s v="Moneda fuerte"/>
    <s v="2024"/>
    <n v="0"/>
    <n v="2406.02"/>
    <n v="-3192.29"/>
    <n v="2319.63"/>
    <n v="0"/>
    <n v="0"/>
    <n v="0"/>
    <n v="0"/>
    <n v="0"/>
    <n v="0"/>
    <n v="0"/>
    <n v="0"/>
    <n v="0"/>
    <n v="1533.3600000000001"/>
    <n v="32200001"/>
    <x v="0"/>
    <x v="2"/>
    <x v="5"/>
    <x v="2"/>
    <n v="4"/>
    <x v="3"/>
    <x v="0"/>
    <s v="Contrato"/>
  </r>
  <r>
    <s v="AR20"/>
    <s v="PECOM Servicios Energia"/>
    <s v="ESTADO DE RESULTADOS"/>
    <s v="VENTAS"/>
    <s v="VSA"/>
    <s v="TERCEROS"/>
    <s v=""/>
    <s v=""/>
    <s v=""/>
    <s v="0032200001"/>
    <x v="5"/>
    <x v="12"/>
    <s v=""/>
    <s v="ARTIFLIFT"/>
    <s v="USD"/>
    <s v="Moneda fuerte"/>
    <s v="2024"/>
    <n v="0"/>
    <n v="-52174.11"/>
    <n v="12850.69"/>
    <n v="91891.33"/>
    <n v="0"/>
    <n v="0"/>
    <n v="0"/>
    <n v="0"/>
    <n v="0"/>
    <n v="0"/>
    <n v="0"/>
    <n v="0"/>
    <n v="0"/>
    <n v="52567.91"/>
    <n v="32200001"/>
    <x v="2"/>
    <x v="1"/>
    <x v="4"/>
    <x v="4"/>
    <n v="4"/>
    <x v="3"/>
    <x v="0"/>
    <s v="Contrato"/>
  </r>
  <r>
    <s v="AR20"/>
    <s v="PECOM Servicios Energia"/>
    <s v="ESTADO DE RESULTADOS"/>
    <s v="VENTAS"/>
    <s v="VSA"/>
    <s v="TERCEROS"/>
    <s v=""/>
    <s v=""/>
    <s v=""/>
    <s v="0032200001"/>
    <x v="5"/>
    <x v="21"/>
    <s v=""/>
    <s v="ARTIFLIFT"/>
    <s v="USD"/>
    <s v="Moneda fuerte"/>
    <s v="2024"/>
    <n v="0"/>
    <n v="1218.8"/>
    <n v="0"/>
    <n v="0"/>
    <n v="0"/>
    <n v="0"/>
    <n v="0"/>
    <n v="0"/>
    <n v="0"/>
    <n v="0"/>
    <n v="0"/>
    <n v="0"/>
    <n v="0"/>
    <n v="1218.8"/>
    <n v="32200001"/>
    <x v="0"/>
    <x v="1"/>
    <x v="6"/>
    <x v="5"/>
    <n v="4"/>
    <x v="3"/>
    <x v="0"/>
    <s v="Contrato"/>
  </r>
  <r>
    <s v="AR20"/>
    <s v="PECOM Servicios Energia"/>
    <s v="ESTADO DE RESULTADOS"/>
    <s v="VENTAS"/>
    <s v="VSA"/>
    <s v="TERCEROS"/>
    <s v=""/>
    <s v=""/>
    <s v=""/>
    <s v="0032200001"/>
    <x v="5"/>
    <x v="14"/>
    <s v=""/>
    <s v="ARTIFLIFT"/>
    <s v="USD"/>
    <s v="Moneda fuerte"/>
    <s v="2024"/>
    <n v="0"/>
    <n v="-7477.91"/>
    <n v="-20834.240000000002"/>
    <n v="15789.76"/>
    <n v="0"/>
    <n v="0"/>
    <n v="0"/>
    <n v="0"/>
    <n v="0"/>
    <n v="0"/>
    <n v="0"/>
    <n v="0"/>
    <n v="0"/>
    <n v="-12522.390000000001"/>
    <n v="32200001"/>
    <x v="0"/>
    <x v="1"/>
    <x v="6"/>
    <x v="5"/>
    <n v="4"/>
    <x v="3"/>
    <x v="0"/>
    <s v="Contrato"/>
  </r>
  <r>
    <s v="AR20"/>
    <s v="PECOM Servicios Energia"/>
    <s v="ESTADO DE RESULTADOS"/>
    <s v="VENTAS"/>
    <s v="VSA"/>
    <s v="TERCEROS"/>
    <s v=""/>
    <s v=""/>
    <s v=""/>
    <s v="0032200001"/>
    <x v="5"/>
    <x v="15"/>
    <s v=""/>
    <s v="ARTIFLIFT"/>
    <s v="USD"/>
    <s v="Moneda fuerte"/>
    <s v="2024"/>
    <n v="0"/>
    <n v="-26768.7"/>
    <n v="55451.71"/>
    <n v="-22449.08"/>
    <n v="0"/>
    <n v="0"/>
    <n v="0"/>
    <n v="0"/>
    <n v="0"/>
    <n v="0"/>
    <n v="0"/>
    <n v="0"/>
    <n v="0"/>
    <n v="6233.9299999999967"/>
    <n v="32200001"/>
    <x v="0"/>
    <x v="1"/>
    <x v="6"/>
    <x v="5"/>
    <n v="4"/>
    <x v="3"/>
    <x v="0"/>
    <s v="Contrato"/>
  </r>
  <r>
    <s v="AR20"/>
    <s v="PECOM Servicios Energia"/>
    <s v="ESTADO DE RESULTADOS"/>
    <s v="VENTAS"/>
    <s v="VSA"/>
    <s v="TERCEROS"/>
    <s v=""/>
    <s v=""/>
    <s v=""/>
    <s v="0032200001"/>
    <x v="5"/>
    <x v="16"/>
    <s v=""/>
    <s v="ARTIFLIFT"/>
    <s v="USD"/>
    <s v="Moneda fuerte"/>
    <s v="2024"/>
    <n v="0"/>
    <n v="-39104.57"/>
    <n v="2659.14"/>
    <n v="21019.1"/>
    <n v="0"/>
    <n v="0"/>
    <n v="0"/>
    <n v="0"/>
    <n v="0"/>
    <n v="0"/>
    <n v="0"/>
    <n v="0"/>
    <n v="0"/>
    <n v="-15426.330000000002"/>
    <n v="32200001"/>
    <x v="0"/>
    <x v="1"/>
    <x v="6"/>
    <x v="5"/>
    <n v="4"/>
    <x v="3"/>
    <x v="0"/>
    <s v="Contrato"/>
  </r>
  <r>
    <s v="AR20"/>
    <s v="PECOM Servicios Energia"/>
    <s v="ESTADO DE RESULTADOS"/>
    <s v="VENTAS"/>
    <s v="VSA"/>
    <s v="TERCEROS"/>
    <s v=""/>
    <s v=""/>
    <s v=""/>
    <s v="0032200001"/>
    <x v="5"/>
    <x v="17"/>
    <s v=""/>
    <s v="ARTIFLIFT"/>
    <s v="USD"/>
    <s v="Moneda fuerte"/>
    <s v="2024"/>
    <n v="0"/>
    <n v="143171.91"/>
    <n v="-18116.2"/>
    <n v="28158.01"/>
    <n v="0"/>
    <n v="0"/>
    <n v="0"/>
    <n v="0"/>
    <n v="0"/>
    <n v="0"/>
    <n v="0"/>
    <n v="0"/>
    <n v="0"/>
    <n v="153213.72"/>
    <n v="32200001"/>
    <x v="0"/>
    <x v="0"/>
    <x v="7"/>
    <x v="0"/>
    <n v="4"/>
    <x v="3"/>
    <x v="0"/>
    <s v="Contrato"/>
  </r>
  <r>
    <s v="AR20"/>
    <s v="PECOM Servicios Energia"/>
    <s v="ESTADO DE RESULTADOS"/>
    <s v="VENTAS"/>
    <s v="VSA"/>
    <s v="TERCEROS"/>
    <s v=""/>
    <s v=""/>
    <s v=""/>
    <s v="0032200001"/>
    <x v="5"/>
    <x v="22"/>
    <s v=""/>
    <s v="ARTIFLIFT"/>
    <s v="USD"/>
    <s v="Moneda fuerte"/>
    <s v="2024"/>
    <n v="0"/>
    <n v="-48246.1"/>
    <n v="-70190.17"/>
    <n v="-65211.68"/>
    <n v="0"/>
    <n v="0"/>
    <n v="0"/>
    <n v="0"/>
    <n v="0"/>
    <n v="0"/>
    <n v="0"/>
    <n v="0"/>
    <n v="0"/>
    <n v="-183647.94999999998"/>
    <n v="32200001"/>
    <x v="0"/>
    <x v="0"/>
    <x v="7"/>
    <x v="0"/>
    <n v="4"/>
    <x v="3"/>
    <x v="0"/>
    <s v="Contrato"/>
  </r>
  <r>
    <s v="AR20"/>
    <s v="PECOM Servicios Energia"/>
    <s v="ESTADO DE RESULTADOS"/>
    <s v="VENTAS"/>
    <s v="VSA"/>
    <s v="TERCEROS"/>
    <s v=""/>
    <s v=""/>
    <s v=""/>
    <s v="0032200001"/>
    <x v="5"/>
    <x v="18"/>
    <s v=""/>
    <s v="ARTIFLIFT"/>
    <s v="USD"/>
    <s v="Moneda fuerte"/>
    <s v="2024"/>
    <n v="0"/>
    <n v="29329.38"/>
    <n v="-13370.51"/>
    <n v="-9626.1"/>
    <n v="0"/>
    <n v="0"/>
    <n v="0"/>
    <n v="0"/>
    <n v="0"/>
    <n v="0"/>
    <n v="0"/>
    <n v="0"/>
    <n v="0"/>
    <n v="6332.77"/>
    <n v="32200001"/>
    <x v="0"/>
    <x v="0"/>
    <x v="7"/>
    <x v="0"/>
    <n v="4"/>
    <x v="3"/>
    <x v="0"/>
    <s v="Contrato"/>
  </r>
  <r>
    <s v="AR20"/>
    <s v="PECOM Servicios Energia"/>
    <s v="ESTADO DE RESULTADOS"/>
    <s v="COSTOS OPERATIVOS"/>
    <s v="IMPUESTOS"/>
    <s v="INGRESOS BRUTOS"/>
    <s v=""/>
    <s v=""/>
    <s v=""/>
    <s v="0038000001"/>
    <x v="6"/>
    <x v="10"/>
    <s v=""/>
    <s v="ARTIFLIFT"/>
    <s v="USD"/>
    <s v="Moneda fuerte"/>
    <s v="2024"/>
    <n v="0"/>
    <n v="1127.83"/>
    <n v="1624.97"/>
    <n v="551.4"/>
    <n v="0"/>
    <n v="0"/>
    <n v="0"/>
    <n v="0"/>
    <n v="0"/>
    <n v="0"/>
    <n v="0"/>
    <n v="0"/>
    <n v="0"/>
    <n v="3304.2000000000003"/>
    <n v="38000001"/>
    <x v="0"/>
    <x v="2"/>
    <x v="5"/>
    <x v="2"/>
    <n v="21"/>
    <x v="4"/>
    <x v="1"/>
    <s v="Contrato"/>
  </r>
  <r>
    <s v="AR20"/>
    <s v="PECOM Servicios Energia"/>
    <s v="ESTADO DE RESULTADOS"/>
    <s v="COSTOS OPERATIVOS"/>
    <s v="IMPUESTOS"/>
    <s v="INGRESOS BRUTOS"/>
    <s v=""/>
    <s v=""/>
    <s v=""/>
    <s v="0038000001"/>
    <x v="6"/>
    <x v="9"/>
    <s v=""/>
    <s v="ARTIFLIFT"/>
    <s v="USD"/>
    <s v="Moneda fuerte"/>
    <s v="2024"/>
    <n v="0"/>
    <n v="243.34"/>
    <n v="0"/>
    <n v="0"/>
    <n v="0"/>
    <n v="0"/>
    <n v="0"/>
    <n v="0"/>
    <n v="0"/>
    <n v="0"/>
    <n v="0"/>
    <n v="0"/>
    <n v="0"/>
    <n v="243.34"/>
    <n v="38000001"/>
    <x v="1"/>
    <x v="2"/>
    <x v="4"/>
    <x v="3"/>
    <n v="21"/>
    <x v="4"/>
    <x v="1"/>
    <s v="Contrato"/>
  </r>
  <r>
    <s v="AR20"/>
    <s v="PECOM Servicios Energia"/>
    <s v="ESTADO DE RESULTADOS"/>
    <s v="COSTOS OPERATIVOS"/>
    <s v="IMPUESTOS"/>
    <s v="INGRESOS BRUTOS"/>
    <s v=""/>
    <s v=""/>
    <s v=""/>
    <s v="0038000001"/>
    <x v="6"/>
    <x v="8"/>
    <s v=""/>
    <s v="ARTIFLIFT"/>
    <s v="USD"/>
    <s v="Moneda fuerte"/>
    <s v="2024"/>
    <n v="0"/>
    <n v="1883.29"/>
    <n v="2745.55"/>
    <n v="2920.12"/>
    <n v="0"/>
    <n v="0"/>
    <n v="0"/>
    <n v="0"/>
    <n v="0"/>
    <n v="0"/>
    <n v="0"/>
    <n v="0"/>
    <n v="0"/>
    <n v="7548.96"/>
    <n v="38000001"/>
    <x v="0"/>
    <x v="1"/>
    <x v="3"/>
    <x v="1"/>
    <n v="21"/>
    <x v="4"/>
    <x v="1"/>
    <s v="Contrato"/>
  </r>
  <r>
    <s v="AR20"/>
    <s v="PECOM Servicios Energia"/>
    <s v="ESTADO DE RESULTADOS"/>
    <s v="COSTOS OPERATIVOS"/>
    <s v="IMPUESTOS"/>
    <s v="INGRESOS BRUTOS"/>
    <s v=""/>
    <s v=""/>
    <s v=""/>
    <s v="0038000001"/>
    <x v="6"/>
    <x v="7"/>
    <s v=""/>
    <s v="ARTIFLIFT"/>
    <s v="USD"/>
    <s v="Moneda fuerte"/>
    <s v="2024"/>
    <n v="0"/>
    <n v="156.65"/>
    <n v="165.69"/>
    <n v="3.61"/>
    <n v="0"/>
    <n v="0"/>
    <n v="0"/>
    <n v="0"/>
    <n v="0"/>
    <n v="0"/>
    <n v="0"/>
    <n v="0"/>
    <n v="0"/>
    <n v="325.95000000000005"/>
    <n v="38000001"/>
    <x v="0"/>
    <x v="1"/>
    <x v="3"/>
    <x v="1"/>
    <n v="21"/>
    <x v="4"/>
    <x v="1"/>
    <s v="Contrato"/>
  </r>
  <r>
    <s v="AR20"/>
    <s v="PECOM Servicios Energia"/>
    <s v="ESTADO DE RESULTADOS"/>
    <s v="COSTOS OPERATIVOS"/>
    <s v="IMPUESTOS"/>
    <s v="INGRESOS BRUTOS"/>
    <s v=""/>
    <s v=""/>
    <s v=""/>
    <s v="0038000001"/>
    <x v="6"/>
    <x v="6"/>
    <s v=""/>
    <s v="ARTIFLIFT"/>
    <s v="USD"/>
    <s v="Moneda fuerte"/>
    <s v="2024"/>
    <n v="0"/>
    <n v="1480.85"/>
    <n v="1886.74"/>
    <n v="1245.94"/>
    <n v="0"/>
    <n v="0"/>
    <n v="0"/>
    <n v="0"/>
    <n v="0"/>
    <n v="0"/>
    <n v="0"/>
    <n v="0"/>
    <n v="0"/>
    <n v="4613.5300000000007"/>
    <n v="38000001"/>
    <x v="0"/>
    <x v="2"/>
    <x v="2"/>
    <x v="2"/>
    <n v="21"/>
    <x v="4"/>
    <x v="1"/>
    <s v="Contrato"/>
  </r>
  <r>
    <s v="AR20"/>
    <s v="PECOM Servicios Energia"/>
    <s v="ESTADO DE RESULTADOS"/>
    <s v="COSTOS OPERATIVOS"/>
    <s v="IMPUESTOS"/>
    <s v="INGRESOS BRUTOS"/>
    <s v=""/>
    <s v=""/>
    <s v=""/>
    <s v="0038000001"/>
    <x v="6"/>
    <x v="5"/>
    <s v=""/>
    <s v="ARTIFLIFT"/>
    <s v="USD"/>
    <s v="Moneda fuerte"/>
    <s v="2024"/>
    <n v="0"/>
    <n v="1093.47"/>
    <n v="334.53"/>
    <n v="592.44000000000005"/>
    <n v="0"/>
    <n v="0"/>
    <n v="0"/>
    <n v="0"/>
    <n v="0"/>
    <n v="0"/>
    <n v="0"/>
    <n v="0"/>
    <n v="0"/>
    <n v="2020.44"/>
    <n v="38000001"/>
    <x v="0"/>
    <x v="2"/>
    <x v="2"/>
    <x v="2"/>
    <n v="21"/>
    <x v="4"/>
    <x v="1"/>
    <s v="Contrato"/>
  </r>
  <r>
    <s v="AR20"/>
    <s v="PECOM Servicios Energia"/>
    <s v="ESTADO DE RESULTADOS"/>
    <s v="COSTOS OPERATIVOS"/>
    <s v="IMPUESTOS"/>
    <s v="INGRESOS BRUTOS"/>
    <s v=""/>
    <s v=""/>
    <s v=""/>
    <s v="0038000001"/>
    <x v="6"/>
    <x v="19"/>
    <s v=""/>
    <s v="ARTIFLIFT"/>
    <s v="USD"/>
    <s v="Moneda fuerte"/>
    <s v="2024"/>
    <n v="0"/>
    <n v="1948.53"/>
    <n v="445.46"/>
    <n v="1355.74"/>
    <n v="0"/>
    <n v="0"/>
    <n v="0"/>
    <n v="0"/>
    <n v="0"/>
    <n v="0"/>
    <n v="0"/>
    <n v="0"/>
    <n v="0"/>
    <n v="3749.7299999999996"/>
    <n v="38000001"/>
    <x v="2"/>
    <x v="0"/>
    <x v="4"/>
    <x v="4"/>
    <n v="21"/>
    <x v="4"/>
    <x v="1"/>
    <s v="Contrato"/>
  </r>
  <r>
    <s v="AR20"/>
    <s v="PECOM Servicios Energia"/>
    <s v="ESTADO DE RESULTADOS"/>
    <s v="COSTOS OPERATIVOS"/>
    <s v="IMPUESTOS"/>
    <s v="INGRESOS BRUTOS"/>
    <s v=""/>
    <s v=""/>
    <s v=""/>
    <s v="0038000001"/>
    <x v="6"/>
    <x v="4"/>
    <s v=""/>
    <s v="ARTIFLIFT"/>
    <s v="USD"/>
    <s v="Moneda fuerte"/>
    <s v="2024"/>
    <n v="0"/>
    <n v="957.84"/>
    <n v="1170.6400000000001"/>
    <n v="1330.48"/>
    <n v="0"/>
    <n v="0"/>
    <n v="0"/>
    <n v="0"/>
    <n v="0"/>
    <n v="0"/>
    <n v="0"/>
    <n v="0"/>
    <n v="0"/>
    <n v="3458.96"/>
    <n v="38000001"/>
    <x v="0"/>
    <x v="1"/>
    <x v="1"/>
    <x v="1"/>
    <n v="21"/>
    <x v="4"/>
    <x v="1"/>
    <s v="Contrato"/>
  </r>
  <r>
    <s v="AR20"/>
    <s v="PECOM Servicios Energia"/>
    <s v="ESTADO DE RESULTADOS"/>
    <s v="COSTOS OPERATIVOS"/>
    <s v="IMPUESTOS"/>
    <s v="INGRESOS BRUTOS"/>
    <s v=""/>
    <s v=""/>
    <s v=""/>
    <s v="0038000001"/>
    <x v="6"/>
    <x v="3"/>
    <s v=""/>
    <s v="ARTIFLIFT"/>
    <s v="USD"/>
    <s v="Moneda fuerte"/>
    <s v="2024"/>
    <n v="0"/>
    <n v="1755.5"/>
    <n v="1761.5"/>
    <n v="848.12"/>
    <n v="0"/>
    <n v="0"/>
    <n v="0"/>
    <n v="0"/>
    <n v="0"/>
    <n v="0"/>
    <n v="0"/>
    <n v="0"/>
    <n v="0"/>
    <n v="4365.12"/>
    <n v="38000001"/>
    <x v="0"/>
    <x v="1"/>
    <x v="1"/>
    <x v="1"/>
    <n v="21"/>
    <x v="4"/>
    <x v="1"/>
    <s v="Contrato"/>
  </r>
  <r>
    <s v="AR20"/>
    <s v="PECOM Servicios Energia"/>
    <s v="ESTADO DE RESULTADOS"/>
    <s v="COSTOS OPERATIVOS"/>
    <s v="IMPUESTOS"/>
    <s v="INGRESOS BRUTOS"/>
    <s v=""/>
    <s v=""/>
    <s v=""/>
    <s v="0038000001"/>
    <x v="6"/>
    <x v="2"/>
    <s v=""/>
    <s v="ARTIFLIFT"/>
    <s v="USD"/>
    <s v="Moneda fuerte"/>
    <s v="2024"/>
    <n v="0"/>
    <n v="505.51"/>
    <n v="343.69"/>
    <n v="604.71"/>
    <n v="0"/>
    <n v="0"/>
    <n v="0"/>
    <n v="0"/>
    <n v="0"/>
    <n v="0"/>
    <n v="0"/>
    <n v="0"/>
    <n v="0"/>
    <n v="1453.91"/>
    <n v="38000001"/>
    <x v="0"/>
    <x v="1"/>
    <x v="1"/>
    <x v="1"/>
    <n v="21"/>
    <x v="4"/>
    <x v="1"/>
    <s v="Contrato"/>
  </r>
  <r>
    <s v="AR20"/>
    <s v="PECOM Servicios Energia"/>
    <s v="ESTADO DE RESULTADOS"/>
    <s v="COSTOS OPERATIVOS"/>
    <s v="IMPUESTOS"/>
    <s v="INGRESOS BRUTOS"/>
    <s v=""/>
    <s v=""/>
    <s v=""/>
    <s v="0038000001"/>
    <x v="6"/>
    <x v="1"/>
    <s v=""/>
    <s v="ARTIFLIFT"/>
    <s v="USD"/>
    <s v="Moneda fuerte"/>
    <s v="2024"/>
    <n v="0"/>
    <n v="5562.11"/>
    <n v="5896.41"/>
    <n v="7547"/>
    <n v="0"/>
    <n v="0"/>
    <n v="0"/>
    <n v="0"/>
    <n v="0"/>
    <n v="0"/>
    <n v="0"/>
    <n v="0"/>
    <n v="0"/>
    <n v="19005.52"/>
    <n v="38000001"/>
    <x v="0"/>
    <x v="0"/>
    <x v="0"/>
    <x v="0"/>
    <n v="21"/>
    <x v="4"/>
    <x v="1"/>
    <s v="Contrato"/>
  </r>
  <r>
    <s v="AR20"/>
    <s v="PECOM Servicios Energia"/>
    <s v="ESTADO DE RESULTADOS"/>
    <s v="COSTOS OPERATIVOS"/>
    <s v="IMPUESTOS"/>
    <s v="INGRESOS BRUTOS"/>
    <s v=""/>
    <s v=""/>
    <s v=""/>
    <s v="0038000001"/>
    <x v="6"/>
    <x v="0"/>
    <s v=""/>
    <s v="ARTIFLIFT"/>
    <s v="USD"/>
    <s v="Moneda fuerte"/>
    <s v="2024"/>
    <n v="0"/>
    <n v="2291.59"/>
    <n v="3102.5"/>
    <n v="3061.58"/>
    <n v="0"/>
    <n v="0"/>
    <n v="0"/>
    <n v="0"/>
    <n v="0"/>
    <n v="0"/>
    <n v="0"/>
    <n v="0"/>
    <n v="0"/>
    <n v="8455.67"/>
    <n v="38000001"/>
    <x v="0"/>
    <x v="0"/>
    <x v="0"/>
    <x v="0"/>
    <n v="21"/>
    <x v="4"/>
    <x v="1"/>
    <s v="Contrato"/>
  </r>
  <r>
    <s v="AR20"/>
    <s v="PECOM Servicios Energia"/>
    <s v="ESTADO DE RESULTADOS"/>
    <s v="COSTOS OPERATIVOS"/>
    <s v="IMPUESTOS"/>
    <s v="INGRESOS BRUTOS"/>
    <s v=""/>
    <s v=""/>
    <s v=""/>
    <s v="0038000001"/>
    <x v="6"/>
    <x v="11"/>
    <s v=""/>
    <s v="ARTIFLIFT"/>
    <s v="USD"/>
    <s v="Moneda fuerte"/>
    <s v="2024"/>
    <n v="0"/>
    <n v="1397.77"/>
    <n v="2982.77"/>
    <n v="970.57"/>
    <n v="0"/>
    <n v="0"/>
    <n v="0"/>
    <n v="0"/>
    <n v="0"/>
    <n v="0"/>
    <n v="0"/>
    <n v="0"/>
    <n v="0"/>
    <n v="5351.11"/>
    <n v="38000001"/>
    <x v="0"/>
    <x v="2"/>
    <x v="5"/>
    <x v="2"/>
    <n v="21"/>
    <x v="4"/>
    <x v="1"/>
    <s v="Contrato"/>
  </r>
  <r>
    <s v="AR20"/>
    <s v="PECOM Servicios Energia"/>
    <s v="ESTADO DE RESULTADOS"/>
    <s v="COSTOS OPERATIVOS"/>
    <s v="IMPUESTOS"/>
    <s v="INGRESOS BRUTOS"/>
    <s v=""/>
    <s v=""/>
    <s v=""/>
    <s v="0038000001"/>
    <x v="6"/>
    <x v="20"/>
    <s v=""/>
    <s v="ARTIFLIFT"/>
    <s v="USD"/>
    <s v="Moneda fuerte"/>
    <s v="2024"/>
    <n v="0"/>
    <n v="0"/>
    <n v="2516.02"/>
    <n v="0"/>
    <n v="0"/>
    <n v="0"/>
    <n v="0"/>
    <n v="0"/>
    <n v="0"/>
    <n v="0"/>
    <n v="0"/>
    <n v="0"/>
    <n v="0"/>
    <n v="2516.02"/>
    <n v="38000001"/>
    <x v="2"/>
    <x v="1"/>
    <x v="4"/>
    <x v="4"/>
    <n v="21"/>
    <x v="4"/>
    <x v="1"/>
    <s v="Contrato"/>
  </r>
  <r>
    <s v="AR20"/>
    <s v="PECOM Servicios Energia"/>
    <s v="ESTADO DE RESULTADOS"/>
    <s v="COSTOS OPERATIVOS"/>
    <s v="IMPUESTOS"/>
    <s v="INGRESOS BRUTOS"/>
    <s v=""/>
    <s v=""/>
    <s v=""/>
    <s v="0038000001"/>
    <x v="6"/>
    <x v="12"/>
    <s v=""/>
    <s v="ARTIFLIFT"/>
    <s v="USD"/>
    <s v="Moneda fuerte"/>
    <s v="2024"/>
    <n v="0"/>
    <n v="3279.77"/>
    <n v="1600.98"/>
    <n v="1914.3"/>
    <n v="0"/>
    <n v="0"/>
    <n v="0"/>
    <n v="0"/>
    <n v="0"/>
    <n v="0"/>
    <n v="0"/>
    <n v="0"/>
    <n v="0"/>
    <n v="6795.05"/>
    <n v="38000001"/>
    <x v="2"/>
    <x v="1"/>
    <x v="4"/>
    <x v="4"/>
    <n v="21"/>
    <x v="4"/>
    <x v="1"/>
    <s v="Contrato"/>
  </r>
  <r>
    <s v="AR20"/>
    <s v="PECOM Servicios Energia"/>
    <s v="ESTADO DE RESULTADOS"/>
    <s v="COSTOS OPERATIVOS"/>
    <s v="IMPUESTOS"/>
    <s v="INGRESOS BRUTOS"/>
    <s v=""/>
    <s v=""/>
    <s v=""/>
    <s v="0038000001"/>
    <x v="6"/>
    <x v="13"/>
    <s v=""/>
    <s v="ARTIFLIFT"/>
    <s v="USD"/>
    <s v="Moneda fuerte"/>
    <s v="2024"/>
    <n v="0"/>
    <n v="147.21"/>
    <n v="235.38"/>
    <n v="214.29"/>
    <n v="0"/>
    <n v="0"/>
    <n v="0"/>
    <n v="0"/>
    <n v="0"/>
    <n v="0"/>
    <n v="0"/>
    <n v="0"/>
    <n v="0"/>
    <n v="596.88"/>
    <n v="38000001"/>
    <x v="1"/>
    <x v="1"/>
    <x v="4"/>
    <x v="3"/>
    <n v="21"/>
    <x v="4"/>
    <x v="1"/>
    <s v="Contrato"/>
  </r>
  <r>
    <s v="AR20"/>
    <s v="PECOM Servicios Energia"/>
    <s v="ESTADO DE RESULTADOS"/>
    <s v="COSTOS OPERATIVOS"/>
    <s v="IMPUESTOS"/>
    <s v="INGRESOS BRUTOS"/>
    <s v=""/>
    <s v=""/>
    <s v=""/>
    <s v="0038000001"/>
    <x v="6"/>
    <x v="21"/>
    <s v=""/>
    <s v="ARTIFLIFT"/>
    <s v="USD"/>
    <s v="Moneda fuerte"/>
    <s v="2024"/>
    <n v="0"/>
    <n v="6.33"/>
    <n v="134.36000000000001"/>
    <n v="66.84"/>
    <n v="0"/>
    <n v="0"/>
    <n v="0"/>
    <n v="0"/>
    <n v="0"/>
    <n v="0"/>
    <n v="0"/>
    <n v="0"/>
    <n v="0"/>
    <n v="207.53000000000003"/>
    <n v="38000001"/>
    <x v="0"/>
    <x v="1"/>
    <x v="6"/>
    <x v="5"/>
    <n v="21"/>
    <x v="4"/>
    <x v="1"/>
    <s v="Contrato"/>
  </r>
  <r>
    <s v="AR20"/>
    <s v="PECOM Servicios Energia"/>
    <s v="ESTADO DE RESULTADOS"/>
    <s v="COSTOS OPERATIVOS"/>
    <s v="IMPUESTOS"/>
    <s v="INGRESOS BRUTOS"/>
    <s v=""/>
    <s v=""/>
    <s v=""/>
    <s v="0038000001"/>
    <x v="6"/>
    <x v="14"/>
    <s v=""/>
    <s v="ARTIFLIFT"/>
    <s v="USD"/>
    <s v="Moneda fuerte"/>
    <s v="2024"/>
    <n v="0"/>
    <n v="1409.34"/>
    <n v="1434.75"/>
    <n v="959.99"/>
    <n v="0"/>
    <n v="0"/>
    <n v="0"/>
    <n v="0"/>
    <n v="0"/>
    <n v="0"/>
    <n v="0"/>
    <n v="0"/>
    <n v="0"/>
    <n v="3804.08"/>
    <n v="38000001"/>
    <x v="0"/>
    <x v="1"/>
    <x v="6"/>
    <x v="5"/>
    <n v="21"/>
    <x v="4"/>
    <x v="1"/>
    <s v="Contrato"/>
  </r>
  <r>
    <s v="AR20"/>
    <s v="PECOM Servicios Energia"/>
    <s v="ESTADO DE RESULTADOS"/>
    <s v="COSTOS OPERATIVOS"/>
    <s v="IMPUESTOS"/>
    <s v="INGRESOS BRUTOS"/>
    <s v=""/>
    <s v=""/>
    <s v=""/>
    <s v="0038000001"/>
    <x v="6"/>
    <x v="15"/>
    <s v=""/>
    <s v="ARTIFLIFT"/>
    <s v="USD"/>
    <s v="Moneda fuerte"/>
    <s v="2024"/>
    <n v="0"/>
    <n v="3367.56"/>
    <n v="2556.2199999999998"/>
    <n v="2667.56"/>
    <n v="0"/>
    <n v="0"/>
    <n v="0"/>
    <n v="0"/>
    <n v="0"/>
    <n v="0"/>
    <n v="0"/>
    <n v="0"/>
    <n v="0"/>
    <n v="8591.34"/>
    <n v="38000001"/>
    <x v="0"/>
    <x v="1"/>
    <x v="6"/>
    <x v="5"/>
    <n v="21"/>
    <x v="4"/>
    <x v="1"/>
    <s v="Contrato"/>
  </r>
  <r>
    <s v="AR20"/>
    <s v="PECOM Servicios Energia"/>
    <s v="ESTADO DE RESULTADOS"/>
    <s v="COSTOS OPERATIVOS"/>
    <s v="IMPUESTOS"/>
    <s v="INGRESOS BRUTOS"/>
    <s v=""/>
    <s v=""/>
    <s v=""/>
    <s v="0038000001"/>
    <x v="6"/>
    <x v="16"/>
    <s v=""/>
    <s v="ARTIFLIFT"/>
    <s v="USD"/>
    <s v="Moneda fuerte"/>
    <s v="2024"/>
    <n v="0"/>
    <n v="1987.3"/>
    <n v="1633.99"/>
    <n v="1605.81"/>
    <n v="0"/>
    <n v="0"/>
    <n v="0"/>
    <n v="0"/>
    <n v="0"/>
    <n v="0"/>
    <n v="0"/>
    <n v="0"/>
    <n v="0"/>
    <n v="5227.1000000000004"/>
    <n v="38000001"/>
    <x v="0"/>
    <x v="1"/>
    <x v="6"/>
    <x v="5"/>
    <n v="21"/>
    <x v="4"/>
    <x v="1"/>
    <s v="Contrato"/>
  </r>
  <r>
    <s v="AR20"/>
    <s v="PECOM Servicios Energia"/>
    <s v="ESTADO DE RESULTADOS"/>
    <s v="COSTOS OPERATIVOS"/>
    <s v="IMPUESTOS"/>
    <s v="INGRESOS BRUTOS"/>
    <s v=""/>
    <s v=""/>
    <s v=""/>
    <s v="0038000001"/>
    <x v="6"/>
    <x v="17"/>
    <s v=""/>
    <s v="ARTIFLIFT"/>
    <s v="USD"/>
    <s v="Moneda fuerte"/>
    <s v="2024"/>
    <n v="0"/>
    <n v="3068.63"/>
    <n v="2624.32"/>
    <n v="3095.16"/>
    <n v="0"/>
    <n v="0"/>
    <n v="0"/>
    <n v="0"/>
    <n v="0"/>
    <n v="0"/>
    <n v="0"/>
    <n v="0"/>
    <n v="0"/>
    <n v="8788.11"/>
    <n v="38000001"/>
    <x v="0"/>
    <x v="0"/>
    <x v="7"/>
    <x v="0"/>
    <n v="21"/>
    <x v="4"/>
    <x v="1"/>
    <s v="Contrato"/>
  </r>
  <r>
    <s v="AR20"/>
    <s v="PECOM Servicios Energia"/>
    <s v="ESTADO DE RESULTADOS"/>
    <s v="COSTOS OPERATIVOS"/>
    <s v="IMPUESTOS"/>
    <s v="INGRESOS BRUTOS"/>
    <s v=""/>
    <s v=""/>
    <s v=""/>
    <s v="0038000001"/>
    <x v="6"/>
    <x v="22"/>
    <s v=""/>
    <s v="ARTIFLIFT"/>
    <s v="USD"/>
    <s v="Moneda fuerte"/>
    <s v="2024"/>
    <n v="0"/>
    <n v="687.7"/>
    <n v="1203.21"/>
    <n v="819.97"/>
    <n v="0"/>
    <n v="0"/>
    <n v="0"/>
    <n v="0"/>
    <n v="0"/>
    <n v="0"/>
    <n v="0"/>
    <n v="0"/>
    <n v="0"/>
    <n v="2710.88"/>
    <n v="38000001"/>
    <x v="0"/>
    <x v="0"/>
    <x v="7"/>
    <x v="0"/>
    <n v="21"/>
    <x v="4"/>
    <x v="1"/>
    <s v="Contrato"/>
  </r>
  <r>
    <s v="AR20"/>
    <s v="PECOM Servicios Energia"/>
    <s v="ESTADO DE RESULTADOS"/>
    <s v="COSTOS OPERATIVOS"/>
    <s v="IMPUESTOS"/>
    <s v="INGRESOS BRUTOS"/>
    <s v=""/>
    <s v=""/>
    <s v=""/>
    <s v="0038000001"/>
    <x v="6"/>
    <x v="18"/>
    <s v=""/>
    <s v="ARTIFLIFT"/>
    <s v="USD"/>
    <s v="Moneda fuerte"/>
    <s v="2024"/>
    <n v="0"/>
    <n v="504.45"/>
    <n v="501.38"/>
    <n v="511.49"/>
    <n v="0"/>
    <n v="0"/>
    <n v="0"/>
    <n v="0"/>
    <n v="0"/>
    <n v="0"/>
    <n v="0"/>
    <n v="0"/>
    <n v="0"/>
    <n v="1517.32"/>
    <n v="38000001"/>
    <x v="0"/>
    <x v="0"/>
    <x v="7"/>
    <x v="0"/>
    <n v="21"/>
    <x v="4"/>
    <x v="1"/>
    <s v="Contrato"/>
  </r>
  <r>
    <s v="AR20"/>
    <s v="PECOM Servicios Energia"/>
    <s v="ESTADO DE RESULTADOS"/>
    <s v="COSTOS OPERATIVOS"/>
    <s v="IMPUESTOS"/>
    <s v="OTROS IMPUESTOS DIRECTOS SOBRE VENTAS"/>
    <s v=""/>
    <s v=""/>
    <s v=""/>
    <s v="0038000050"/>
    <x v="7"/>
    <x v="25"/>
    <s v=""/>
    <s v="ARTIFLIFT"/>
    <s v="USD"/>
    <s v="Moneda fuerte"/>
    <s v="2024"/>
    <n v="0"/>
    <n v="0"/>
    <n v="765.75"/>
    <n v="0"/>
    <n v="0"/>
    <n v="0"/>
    <n v="0"/>
    <n v="0"/>
    <n v="0"/>
    <n v="0"/>
    <n v="0"/>
    <n v="0"/>
    <n v="0"/>
    <n v="765.75"/>
    <n v="38000050"/>
    <x v="0"/>
    <x v="3"/>
    <x v="4"/>
    <x v="5"/>
    <n v="21"/>
    <x v="4"/>
    <x v="1"/>
    <s v="Contrato"/>
  </r>
  <r>
    <s v="AR20"/>
    <s v="PECOM Servicios Energia"/>
    <s v="ESTADO DE RESULTADOS"/>
    <s v="COSTOS OPERATIVOS"/>
    <s v="COSTOS DE PRODUCTOS VENDIDOS (PROC PROD.)"/>
    <s v=""/>
    <s v=""/>
    <s v=""/>
    <s v=""/>
    <s v="0041000001"/>
    <x v="8"/>
    <x v="0"/>
    <s v=""/>
    <s v="ARTIFLIFT"/>
    <s v="USD"/>
    <s v="Moneda fuerte"/>
    <s v="2024"/>
    <n v="0"/>
    <n v="0"/>
    <n v="2450.39"/>
    <n v="3743.89"/>
    <n v="0"/>
    <n v="0"/>
    <n v="0"/>
    <n v="0"/>
    <n v="0"/>
    <n v="0"/>
    <n v="0"/>
    <n v="0"/>
    <n v="0"/>
    <n v="6194.28"/>
    <n v="41000001"/>
    <x v="0"/>
    <x v="0"/>
    <x v="0"/>
    <x v="0"/>
    <n v="23"/>
    <x v="5"/>
    <x v="1"/>
    <s v="Contrato"/>
  </r>
  <r>
    <s v="AR20"/>
    <s v="PECOM Servicios Energia"/>
    <s v="ESTADO DE RESULTADOS"/>
    <s v="COSTOS OPERATIVOS"/>
    <s v="COSTOS DE PRODUCTOS VENDIDOS (PROC PROD.)"/>
    <s v=""/>
    <s v=""/>
    <s v=""/>
    <s v=""/>
    <s v="0041000001"/>
    <x v="8"/>
    <x v="3"/>
    <s v=""/>
    <s v="ARTIFLIFT"/>
    <s v="USD"/>
    <s v="Moneda fuerte"/>
    <s v="2024"/>
    <n v="0"/>
    <n v="47017.96"/>
    <n v="30884.959999999999"/>
    <n v="3871.96"/>
    <n v="0"/>
    <n v="0"/>
    <n v="0"/>
    <n v="0"/>
    <n v="0"/>
    <n v="0"/>
    <n v="0"/>
    <n v="0"/>
    <n v="0"/>
    <n v="81774.880000000005"/>
    <n v="41000001"/>
    <x v="0"/>
    <x v="1"/>
    <x v="1"/>
    <x v="1"/>
    <n v="23"/>
    <x v="5"/>
    <x v="1"/>
    <s v="Contrato"/>
  </r>
  <r>
    <s v="AR20"/>
    <s v="PECOM Servicios Energia"/>
    <s v="ESTADO DE RESULTADOS"/>
    <s v="COSTOS OPERATIVOS"/>
    <s v="COSTOS DE PRODUCTOS VENDIDOS (PROC PROD.)"/>
    <s v=""/>
    <s v=""/>
    <s v=""/>
    <s v=""/>
    <s v="0041000001"/>
    <x v="8"/>
    <x v="19"/>
    <s v=""/>
    <s v="ARTIFLIFT"/>
    <s v="USD"/>
    <s v="Moneda fuerte"/>
    <s v="2024"/>
    <n v="0"/>
    <n v="0"/>
    <n v="2699.91"/>
    <n v="21295.18"/>
    <n v="0"/>
    <n v="0"/>
    <n v="0"/>
    <n v="0"/>
    <n v="0"/>
    <n v="0"/>
    <n v="0"/>
    <n v="0"/>
    <n v="0"/>
    <n v="23995.09"/>
    <n v="41000001"/>
    <x v="2"/>
    <x v="0"/>
    <x v="4"/>
    <x v="4"/>
    <n v="23"/>
    <x v="5"/>
    <x v="1"/>
    <s v="Contrato"/>
  </r>
  <r>
    <s v="AR20"/>
    <s v="PECOM Servicios Energia"/>
    <s v="ESTADO DE RESULTADOS"/>
    <s v="COSTOS OPERATIVOS"/>
    <s v="COSTOS DE PRODUCTOS VENDIDOS (PROC PROD.)"/>
    <s v=""/>
    <s v=""/>
    <s v=""/>
    <s v=""/>
    <s v="0041000001"/>
    <x v="8"/>
    <x v="20"/>
    <s v=""/>
    <s v="ARTIFLIFT"/>
    <s v="USD"/>
    <s v="Moneda fuerte"/>
    <s v="2024"/>
    <n v="0"/>
    <n v="0"/>
    <n v="46207.38"/>
    <n v="0"/>
    <n v="0"/>
    <n v="0"/>
    <n v="0"/>
    <n v="0"/>
    <n v="0"/>
    <n v="0"/>
    <n v="0"/>
    <n v="0"/>
    <n v="0"/>
    <n v="46207.38"/>
    <n v="41000001"/>
    <x v="2"/>
    <x v="1"/>
    <x v="4"/>
    <x v="4"/>
    <n v="23"/>
    <x v="5"/>
    <x v="1"/>
    <s v="Contrato"/>
  </r>
  <r>
    <s v="AR20"/>
    <s v="PECOM Servicios Energia"/>
    <s v="ESTADO DE RESULTADOS"/>
    <s v="COSTOS OPERATIVOS"/>
    <s v="COSTOS DE PRODUCTOS VENDIDOS (PROC PROD.)"/>
    <s v=""/>
    <s v=""/>
    <s v=""/>
    <s v=""/>
    <s v="0041000001"/>
    <x v="8"/>
    <x v="12"/>
    <s v=""/>
    <s v="ARTIFLIFT"/>
    <s v="USD"/>
    <s v="Moneda fuerte"/>
    <s v="2024"/>
    <n v="0"/>
    <n v="55565.62"/>
    <n v="18561.669999999998"/>
    <n v="28500.91"/>
    <n v="0"/>
    <n v="0"/>
    <n v="0"/>
    <n v="0"/>
    <n v="0"/>
    <n v="0"/>
    <n v="0"/>
    <n v="0"/>
    <n v="0"/>
    <n v="102628.20000000001"/>
    <n v="41000001"/>
    <x v="2"/>
    <x v="1"/>
    <x v="4"/>
    <x v="4"/>
    <n v="23"/>
    <x v="5"/>
    <x v="1"/>
    <s v="Contrato"/>
  </r>
  <r>
    <s v="AR20"/>
    <s v="PECOM Servicios Energia"/>
    <s v="ESTADO DE RESULTADOS"/>
    <s v="COSTOS OPERATIVOS"/>
    <s v="COSTOS DE PRODUCTOS VENDIDOS (PROC PROD.)"/>
    <s v=""/>
    <s v=""/>
    <s v=""/>
    <s v=""/>
    <s v="0041000001"/>
    <x v="8"/>
    <x v="21"/>
    <s v=""/>
    <s v="ARTIFLIFT"/>
    <s v="USD"/>
    <s v="Moneda fuerte"/>
    <s v="2024"/>
    <n v="0"/>
    <n v="0"/>
    <n v="4172.93"/>
    <n v="1997.35"/>
    <n v="0"/>
    <n v="0"/>
    <n v="0"/>
    <n v="0"/>
    <n v="0"/>
    <n v="0"/>
    <n v="0"/>
    <n v="0"/>
    <n v="0"/>
    <n v="6170.2800000000007"/>
    <n v="41000001"/>
    <x v="0"/>
    <x v="1"/>
    <x v="6"/>
    <x v="5"/>
    <n v="23"/>
    <x v="5"/>
    <x v="1"/>
    <s v="Contrato"/>
  </r>
  <r>
    <s v="AR20"/>
    <s v="PECOM Servicios Energia"/>
    <s v="ESTADO DE RESULTADOS"/>
    <s v="COSTOS OPERATIVOS"/>
    <s v="COSTOS DE PRODUCTOS VENDIDOS (PROC PROD.)"/>
    <s v=""/>
    <s v=""/>
    <s v=""/>
    <s v=""/>
    <s v="0041000001"/>
    <x v="8"/>
    <x v="15"/>
    <s v=""/>
    <s v="ARTIFLIFT"/>
    <s v="USD"/>
    <s v="Moneda fuerte"/>
    <s v="2024"/>
    <n v="0"/>
    <n v="11862.06"/>
    <n v="766.46"/>
    <n v="15093.24"/>
    <n v="0"/>
    <n v="0"/>
    <n v="0"/>
    <n v="0"/>
    <n v="0"/>
    <n v="0"/>
    <n v="0"/>
    <n v="0"/>
    <n v="0"/>
    <n v="27721.760000000002"/>
    <n v="41000001"/>
    <x v="0"/>
    <x v="1"/>
    <x v="6"/>
    <x v="5"/>
    <n v="23"/>
    <x v="5"/>
    <x v="1"/>
    <s v="Contrato"/>
  </r>
  <r>
    <s v="AR20"/>
    <s v="PECOM Servicios Energia"/>
    <s v="ESTADO DE RESULTADOS"/>
    <s v="COSTOS OPERATIVOS"/>
    <s v="COSTOS DE PRODUCTOS VENDIDOS (PROC PROD.)"/>
    <s v=""/>
    <s v=""/>
    <s v=""/>
    <s v=""/>
    <s v="0041000001"/>
    <x v="8"/>
    <x v="16"/>
    <s v=""/>
    <s v="ARTIFLIFT"/>
    <s v="USD"/>
    <s v="Moneda fuerte"/>
    <s v="2024"/>
    <n v="0"/>
    <n v="0"/>
    <n v="0"/>
    <n v="665.78"/>
    <n v="0"/>
    <n v="0"/>
    <n v="0"/>
    <n v="0"/>
    <n v="0"/>
    <n v="0"/>
    <n v="0"/>
    <n v="0"/>
    <n v="0"/>
    <n v="665.78"/>
    <n v="41000001"/>
    <x v="0"/>
    <x v="1"/>
    <x v="6"/>
    <x v="5"/>
    <n v="23"/>
    <x v="5"/>
    <x v="1"/>
    <s v="Contrato"/>
  </r>
  <r>
    <s v="AR20"/>
    <s v="PECOM Servicios Energia"/>
    <s v="ESTADO DE RESULTADOS"/>
    <s v="COSTOS OPERATIVOS"/>
    <s v="COSTOS DE PRODUCTOS VENDIDOS (PROC PROD.)"/>
    <s v=""/>
    <s v=""/>
    <s v=""/>
    <s v=""/>
    <s v="0041000001"/>
    <x v="8"/>
    <x v="17"/>
    <s v=""/>
    <s v="ARTIFLIFT"/>
    <s v="USD"/>
    <s v="Moneda fuerte"/>
    <s v="2024"/>
    <n v="0"/>
    <n v="3943.6"/>
    <n v="0"/>
    <n v="4000.18"/>
    <n v="0"/>
    <n v="0"/>
    <n v="0"/>
    <n v="0"/>
    <n v="0"/>
    <n v="0"/>
    <n v="0"/>
    <n v="0"/>
    <n v="0"/>
    <n v="7943.78"/>
    <n v="41000001"/>
    <x v="0"/>
    <x v="0"/>
    <x v="7"/>
    <x v="0"/>
    <n v="23"/>
    <x v="5"/>
    <x v="1"/>
    <s v="Contrato"/>
  </r>
  <r>
    <s v="AR20"/>
    <s v="PECOM Servicios Energia"/>
    <s v="ESTADO DE RESULTADOS"/>
    <s v="COSTOS OPERATIVOS"/>
    <s v="COSTOS DE PRODUCTOS VENDIDOS (PROC PROD.)"/>
    <s v=""/>
    <s v=""/>
    <s v=""/>
    <s v=""/>
    <s v="0041000002"/>
    <x v="9"/>
    <x v="23"/>
    <s v=""/>
    <s v="ARTIFLIFT"/>
    <s v="USD"/>
    <s v="Moneda fuerte"/>
    <s v="2024"/>
    <n v="0"/>
    <n v="0"/>
    <n v="4813.01"/>
    <n v="0"/>
    <n v="0"/>
    <n v="0"/>
    <n v="0"/>
    <n v="0"/>
    <n v="0"/>
    <n v="0"/>
    <n v="0"/>
    <n v="0"/>
    <n v="0"/>
    <n v="4813.01"/>
    <n v="41000002"/>
    <x v="0"/>
    <x v="3"/>
    <x v="4"/>
    <x v="5"/>
    <n v="23"/>
    <x v="5"/>
    <x v="1"/>
    <s v="Contrato"/>
  </r>
  <r>
    <s v="AR20"/>
    <s v="PECOM Servicios Energia"/>
    <s v="ESTADO DE RESULTADOS"/>
    <s v="COSTOS OPERATIVOS"/>
    <s v="COSTOS DE PRODUCTOS VENDIDOS (PROC PROD.)"/>
    <s v=""/>
    <s v=""/>
    <s v=""/>
    <s v=""/>
    <s v="0041000002"/>
    <x v="9"/>
    <x v="25"/>
    <s v="BR13"/>
    <s v="ARTIFLIFT"/>
    <s v="USD"/>
    <s v="Moneda fuerte"/>
    <s v="2024"/>
    <n v="0"/>
    <n v="583794.39"/>
    <n v="65944.02"/>
    <n v="268100.83"/>
    <n v="0"/>
    <n v="0"/>
    <n v="0"/>
    <n v="0"/>
    <n v="0"/>
    <n v="0"/>
    <n v="0"/>
    <n v="0"/>
    <n v="0"/>
    <n v="917839.24"/>
    <n v="41000002"/>
    <x v="0"/>
    <x v="3"/>
    <x v="4"/>
    <x v="5"/>
    <n v="23"/>
    <x v="5"/>
    <x v="1"/>
    <s v="Contrato"/>
  </r>
  <r>
    <s v="AR20"/>
    <s v="PECOM Servicios Energia"/>
    <s v="ESTADO DE RESULTADOS"/>
    <s v="COSTOS OPERATIVOS"/>
    <s v="COSTOS DE PRODUCTOS VENDIDOS (PROC PROD.)"/>
    <s v=""/>
    <s v=""/>
    <s v=""/>
    <s v=""/>
    <s v="0041000002"/>
    <x v="9"/>
    <x v="24"/>
    <s v="CO02"/>
    <s v="ARTIFLIFT"/>
    <s v="USD"/>
    <s v="Moneda fuerte"/>
    <s v="2024"/>
    <n v="0"/>
    <n v="0"/>
    <n v="0"/>
    <n v="131833.22"/>
    <n v="0"/>
    <n v="0"/>
    <n v="0"/>
    <n v="0"/>
    <n v="0"/>
    <n v="0"/>
    <n v="0"/>
    <n v="0"/>
    <n v="0"/>
    <n v="131833.22"/>
    <n v="41000002"/>
    <x v="0"/>
    <x v="3"/>
    <x v="4"/>
    <x v="5"/>
    <n v="23"/>
    <x v="5"/>
    <x v="1"/>
    <s v="Contrato"/>
  </r>
  <r>
    <s v="AR20"/>
    <s v="PECOM Servicios Energia"/>
    <s v="ESTADO DE RESULTADOS"/>
    <s v="COSTOS OPERATIVOS"/>
    <s v="COSTOS DE PRODUCTOS VENDIDOS (PROC PROD.)"/>
    <s v=""/>
    <s v=""/>
    <s v=""/>
    <s v=""/>
    <s v="0041000004"/>
    <x v="10"/>
    <x v="0"/>
    <s v=""/>
    <s v="ARTIFLIFT"/>
    <s v="USD"/>
    <s v="Moneda fuerte"/>
    <s v="2024"/>
    <n v="0"/>
    <n v="24760.42"/>
    <n v="19011.669999999998"/>
    <n v="29404.5"/>
    <n v="0"/>
    <n v="0"/>
    <n v="0"/>
    <n v="0"/>
    <n v="0"/>
    <n v="0"/>
    <n v="0"/>
    <n v="0"/>
    <n v="0"/>
    <n v="73176.59"/>
    <n v="41000004"/>
    <x v="0"/>
    <x v="0"/>
    <x v="0"/>
    <x v="0"/>
    <n v="23"/>
    <x v="5"/>
    <x v="1"/>
    <s v="Contrato"/>
  </r>
  <r>
    <s v="AR20"/>
    <s v="PECOM Servicios Energia"/>
    <s v="ESTADO DE RESULTADOS"/>
    <s v="COSTOS OPERATIVOS"/>
    <s v="COSTOS DE PRODUCTOS VENDIDOS (PROC PROD.)"/>
    <s v=""/>
    <s v=""/>
    <s v=""/>
    <s v=""/>
    <s v="0041000004"/>
    <x v="10"/>
    <x v="1"/>
    <s v=""/>
    <s v="ARTIFLIFT"/>
    <s v="USD"/>
    <s v="Moneda fuerte"/>
    <s v="2024"/>
    <n v="0"/>
    <n v="91316.94"/>
    <n v="83281.850000000006"/>
    <n v="99806.47"/>
    <n v="0"/>
    <n v="0"/>
    <n v="0"/>
    <n v="0"/>
    <n v="0"/>
    <n v="0"/>
    <n v="0"/>
    <n v="0"/>
    <n v="0"/>
    <n v="274405.26"/>
    <n v="41000004"/>
    <x v="0"/>
    <x v="0"/>
    <x v="0"/>
    <x v="0"/>
    <n v="23"/>
    <x v="5"/>
    <x v="1"/>
    <s v="Contrato"/>
  </r>
  <r>
    <s v="AR20"/>
    <s v="PECOM Servicios Energia"/>
    <s v="ESTADO DE RESULTADOS"/>
    <s v="COSTOS OPERATIVOS"/>
    <s v="COSTOS DE PRODUCTOS VENDIDOS (PROC PROD.)"/>
    <s v=""/>
    <s v=""/>
    <s v=""/>
    <s v=""/>
    <s v="0041000004"/>
    <x v="10"/>
    <x v="2"/>
    <s v=""/>
    <s v="ARTIFLIFT"/>
    <s v="USD"/>
    <s v="Moneda fuerte"/>
    <s v="2024"/>
    <n v="0"/>
    <n v="11982.58"/>
    <n v="11785.03"/>
    <n v="13833.5"/>
    <n v="0"/>
    <n v="0"/>
    <n v="0"/>
    <n v="0"/>
    <n v="0"/>
    <n v="0"/>
    <n v="0"/>
    <n v="0"/>
    <n v="0"/>
    <n v="37601.11"/>
    <n v="41000004"/>
    <x v="0"/>
    <x v="1"/>
    <x v="1"/>
    <x v="1"/>
    <n v="23"/>
    <x v="5"/>
    <x v="1"/>
    <s v="Contrato"/>
  </r>
  <r>
    <s v="AR20"/>
    <s v="PECOM Servicios Energia"/>
    <s v="ESTADO DE RESULTADOS"/>
    <s v="COSTOS OPERATIVOS"/>
    <s v="COSTOS DE PRODUCTOS VENDIDOS (PROC PROD.)"/>
    <s v=""/>
    <s v=""/>
    <s v=""/>
    <s v=""/>
    <s v="0041000004"/>
    <x v="10"/>
    <x v="3"/>
    <s v=""/>
    <s v="ARTIFLIFT"/>
    <s v="USD"/>
    <s v="Moneda fuerte"/>
    <s v="2024"/>
    <n v="0"/>
    <n v="22645.26"/>
    <n v="36296.400000000001"/>
    <n v="16925.66"/>
    <n v="0"/>
    <n v="0"/>
    <n v="0"/>
    <n v="0"/>
    <n v="0"/>
    <n v="0"/>
    <n v="0"/>
    <n v="0"/>
    <n v="0"/>
    <n v="75867.320000000007"/>
    <n v="41000004"/>
    <x v="0"/>
    <x v="1"/>
    <x v="1"/>
    <x v="1"/>
    <n v="23"/>
    <x v="5"/>
    <x v="1"/>
    <s v="Contrato"/>
  </r>
  <r>
    <s v="AR20"/>
    <s v="PECOM Servicios Energia"/>
    <s v="ESTADO DE RESULTADOS"/>
    <s v="COSTOS OPERATIVOS"/>
    <s v="COSTOS DE PRODUCTOS VENDIDOS (PROC PROD.)"/>
    <s v=""/>
    <s v=""/>
    <s v=""/>
    <s v=""/>
    <s v="0041000004"/>
    <x v="10"/>
    <x v="4"/>
    <s v=""/>
    <s v="ARTIFLIFT"/>
    <s v="USD"/>
    <s v="Moneda fuerte"/>
    <s v="2024"/>
    <n v="0"/>
    <n v="28434.39"/>
    <n v="45394.07"/>
    <n v="16162.47"/>
    <n v="0"/>
    <n v="0"/>
    <n v="0"/>
    <n v="0"/>
    <n v="0"/>
    <n v="0"/>
    <n v="0"/>
    <n v="0"/>
    <n v="0"/>
    <n v="89990.93"/>
    <n v="41000004"/>
    <x v="0"/>
    <x v="1"/>
    <x v="1"/>
    <x v="1"/>
    <n v="23"/>
    <x v="5"/>
    <x v="1"/>
    <s v="Contrato"/>
  </r>
  <r>
    <s v="AR20"/>
    <s v="PECOM Servicios Energia"/>
    <s v="ESTADO DE RESULTADOS"/>
    <s v="COSTOS OPERATIVOS"/>
    <s v="COSTOS DE PRODUCTOS VENDIDOS (PROC PROD.)"/>
    <s v=""/>
    <s v=""/>
    <s v=""/>
    <s v=""/>
    <s v="0041000004"/>
    <x v="10"/>
    <x v="19"/>
    <s v=""/>
    <s v="ARTIFLIFT"/>
    <s v="USD"/>
    <s v="Moneda fuerte"/>
    <s v="2024"/>
    <n v="0"/>
    <n v="-21.32"/>
    <n v="0"/>
    <n v="0"/>
    <n v="0"/>
    <n v="0"/>
    <n v="0"/>
    <n v="0"/>
    <n v="0"/>
    <n v="0"/>
    <n v="0"/>
    <n v="0"/>
    <n v="0"/>
    <n v="-21.32"/>
    <n v="41000004"/>
    <x v="2"/>
    <x v="0"/>
    <x v="4"/>
    <x v="4"/>
    <n v="23"/>
    <x v="5"/>
    <x v="1"/>
    <s v="Contrato"/>
  </r>
  <r>
    <s v="AR20"/>
    <s v="PECOM Servicios Energia"/>
    <s v="ESTADO DE RESULTADOS"/>
    <s v="COSTOS OPERATIVOS"/>
    <s v="COSTOS DE PRODUCTOS VENDIDOS (PROC PROD.)"/>
    <s v=""/>
    <s v=""/>
    <s v=""/>
    <s v=""/>
    <s v="0041000004"/>
    <x v="10"/>
    <x v="5"/>
    <s v=""/>
    <s v="ARTIFLIFT"/>
    <s v="USD"/>
    <s v="Moneda fuerte"/>
    <s v="2024"/>
    <n v="0"/>
    <n v="9452.85"/>
    <n v="2458.27"/>
    <n v="7973.48"/>
    <n v="0"/>
    <n v="0"/>
    <n v="0"/>
    <n v="0"/>
    <n v="0"/>
    <n v="0"/>
    <n v="0"/>
    <n v="0"/>
    <n v="0"/>
    <n v="19884.599999999999"/>
    <n v="41000004"/>
    <x v="0"/>
    <x v="2"/>
    <x v="2"/>
    <x v="2"/>
    <n v="23"/>
    <x v="5"/>
    <x v="1"/>
    <s v="Contrato"/>
  </r>
  <r>
    <s v="AR20"/>
    <s v="PECOM Servicios Energia"/>
    <s v="ESTADO DE RESULTADOS"/>
    <s v="COSTOS OPERATIVOS"/>
    <s v="COSTOS DE PRODUCTOS VENDIDOS (PROC PROD.)"/>
    <s v=""/>
    <s v=""/>
    <s v=""/>
    <s v=""/>
    <s v="0041000004"/>
    <x v="10"/>
    <x v="6"/>
    <s v=""/>
    <s v="ARTIFLIFT"/>
    <s v="USD"/>
    <s v="Moneda fuerte"/>
    <s v="2024"/>
    <n v="0"/>
    <n v="16663.87"/>
    <n v="25316.76"/>
    <n v="7915.61"/>
    <n v="0"/>
    <n v="0"/>
    <n v="0"/>
    <n v="0"/>
    <n v="0"/>
    <n v="0"/>
    <n v="0"/>
    <n v="0"/>
    <n v="0"/>
    <n v="49896.24"/>
    <n v="41000004"/>
    <x v="0"/>
    <x v="2"/>
    <x v="2"/>
    <x v="2"/>
    <n v="23"/>
    <x v="5"/>
    <x v="1"/>
    <s v="Contrato"/>
  </r>
  <r>
    <s v="AR20"/>
    <s v="PECOM Servicios Energia"/>
    <s v="ESTADO DE RESULTADOS"/>
    <s v="COSTOS OPERATIVOS"/>
    <s v="COSTOS DE PRODUCTOS VENDIDOS (PROC PROD.)"/>
    <s v=""/>
    <s v=""/>
    <s v=""/>
    <s v=""/>
    <s v="0041000004"/>
    <x v="10"/>
    <x v="26"/>
    <s v=""/>
    <s v="ARTIFLIFT"/>
    <s v="USD"/>
    <s v="Moneda fuerte"/>
    <s v="2024"/>
    <n v="0"/>
    <n v="0"/>
    <n v="0"/>
    <n v="1640.56"/>
    <n v="0"/>
    <n v="0"/>
    <n v="0"/>
    <n v="0"/>
    <n v="0"/>
    <n v="0"/>
    <n v="0"/>
    <n v="0"/>
    <n v="0"/>
    <n v="1640.56"/>
    <n v="41000004"/>
    <x v="0"/>
    <x v="1"/>
    <x v="3"/>
    <x v="1"/>
    <n v="23"/>
    <x v="5"/>
    <x v="1"/>
    <s v="Contrato"/>
  </r>
  <r>
    <s v="AR20"/>
    <s v="PECOM Servicios Energia"/>
    <s v="ESTADO DE RESULTADOS"/>
    <s v="COSTOS OPERATIVOS"/>
    <s v="COSTOS DE PRODUCTOS VENDIDOS (PROC PROD.)"/>
    <s v=""/>
    <s v=""/>
    <s v=""/>
    <s v=""/>
    <s v="0041000004"/>
    <x v="10"/>
    <x v="7"/>
    <s v=""/>
    <s v="ARTIFLIFT"/>
    <s v="USD"/>
    <s v="Moneda fuerte"/>
    <s v="2024"/>
    <n v="0"/>
    <n v="7677.7"/>
    <n v="3669.01"/>
    <n v="5141.8500000000004"/>
    <n v="0"/>
    <n v="0"/>
    <n v="0"/>
    <n v="0"/>
    <n v="0"/>
    <n v="0"/>
    <n v="0"/>
    <n v="0"/>
    <n v="0"/>
    <n v="16488.559999999998"/>
    <n v="41000004"/>
    <x v="0"/>
    <x v="1"/>
    <x v="3"/>
    <x v="1"/>
    <n v="23"/>
    <x v="5"/>
    <x v="1"/>
    <s v="Contrato"/>
  </r>
  <r>
    <s v="AR20"/>
    <s v="PECOM Servicios Energia"/>
    <s v="ESTADO DE RESULTADOS"/>
    <s v="COSTOS OPERATIVOS"/>
    <s v="COSTOS DE PRODUCTOS VENDIDOS (PROC PROD.)"/>
    <s v=""/>
    <s v=""/>
    <s v=""/>
    <s v=""/>
    <s v="0041000004"/>
    <x v="10"/>
    <x v="8"/>
    <s v=""/>
    <s v="ARTIFLIFT"/>
    <s v="USD"/>
    <s v="Moneda fuerte"/>
    <s v="2024"/>
    <n v="0"/>
    <n v="83171.509999999995"/>
    <n v="86458.9"/>
    <n v="47984.24"/>
    <n v="0"/>
    <n v="0"/>
    <n v="0"/>
    <n v="0"/>
    <n v="0"/>
    <n v="0"/>
    <n v="0"/>
    <n v="0"/>
    <n v="0"/>
    <n v="217614.64999999997"/>
    <n v="41000004"/>
    <x v="0"/>
    <x v="1"/>
    <x v="3"/>
    <x v="1"/>
    <n v="23"/>
    <x v="5"/>
    <x v="1"/>
    <s v="Contrato"/>
  </r>
  <r>
    <s v="AR20"/>
    <s v="PECOM Servicios Energia"/>
    <s v="ESTADO DE RESULTADOS"/>
    <s v="COSTOS OPERATIVOS"/>
    <s v="COSTOS DE PRODUCTOS VENDIDOS (PROC PROD.)"/>
    <s v=""/>
    <s v=""/>
    <s v=""/>
    <s v=""/>
    <s v="0041000004"/>
    <x v="10"/>
    <x v="10"/>
    <s v=""/>
    <s v="ARTIFLIFT"/>
    <s v="USD"/>
    <s v="Moneda fuerte"/>
    <s v="2024"/>
    <n v="0"/>
    <n v="23288.02"/>
    <n v="33052.93"/>
    <n v="9834.7099999999991"/>
    <n v="0"/>
    <n v="0"/>
    <n v="0"/>
    <n v="0"/>
    <n v="0"/>
    <n v="0"/>
    <n v="0"/>
    <n v="0"/>
    <n v="0"/>
    <n v="66175.66"/>
    <n v="41000004"/>
    <x v="0"/>
    <x v="2"/>
    <x v="5"/>
    <x v="2"/>
    <n v="23"/>
    <x v="5"/>
    <x v="1"/>
    <s v="Contrato"/>
  </r>
  <r>
    <s v="AR20"/>
    <s v="PECOM Servicios Energia"/>
    <s v="ESTADO DE RESULTADOS"/>
    <s v="COSTOS OPERATIVOS"/>
    <s v="COSTOS DE PRODUCTOS VENDIDOS (PROC PROD.)"/>
    <s v=""/>
    <s v=""/>
    <s v=""/>
    <s v=""/>
    <s v="0041000004"/>
    <x v="10"/>
    <x v="11"/>
    <s v=""/>
    <s v="ARTIFLIFT"/>
    <s v="USD"/>
    <s v="Moneda fuerte"/>
    <s v="2024"/>
    <n v="0"/>
    <n v="16650.759999999998"/>
    <n v="16548.34"/>
    <n v="7053.13"/>
    <n v="0"/>
    <n v="0"/>
    <n v="0"/>
    <n v="0"/>
    <n v="0"/>
    <n v="0"/>
    <n v="0"/>
    <n v="0"/>
    <n v="0"/>
    <n v="40252.229999999996"/>
    <n v="41000004"/>
    <x v="0"/>
    <x v="2"/>
    <x v="5"/>
    <x v="2"/>
    <n v="23"/>
    <x v="5"/>
    <x v="1"/>
    <s v="Contrato"/>
  </r>
  <r>
    <s v="AR20"/>
    <s v="PECOM Servicios Energia"/>
    <s v="ESTADO DE RESULTADOS"/>
    <s v="COSTOS OPERATIVOS"/>
    <s v="COSTOS DE PRODUCTOS VENDIDOS (PROC PROD.)"/>
    <s v=""/>
    <s v=""/>
    <s v=""/>
    <s v=""/>
    <s v="0041000004"/>
    <x v="10"/>
    <x v="14"/>
    <s v=""/>
    <s v="ARTIFLIFT"/>
    <s v="USD"/>
    <s v="Moneda fuerte"/>
    <s v="2024"/>
    <n v="0"/>
    <n v="24681.77"/>
    <n v="19652.66"/>
    <n v="11428.1"/>
    <n v="0"/>
    <n v="0"/>
    <n v="0"/>
    <n v="0"/>
    <n v="0"/>
    <n v="0"/>
    <n v="0"/>
    <n v="0"/>
    <n v="0"/>
    <n v="55762.53"/>
    <n v="41000004"/>
    <x v="0"/>
    <x v="1"/>
    <x v="6"/>
    <x v="5"/>
    <n v="23"/>
    <x v="5"/>
    <x v="1"/>
    <s v="Contrato"/>
  </r>
  <r>
    <s v="AR20"/>
    <s v="PECOM Servicios Energia"/>
    <s v="ESTADO DE RESULTADOS"/>
    <s v="COSTOS OPERATIVOS"/>
    <s v="COSTOS DE PRODUCTOS VENDIDOS (PROC PROD.)"/>
    <s v=""/>
    <s v=""/>
    <s v=""/>
    <s v=""/>
    <s v="0041000004"/>
    <x v="10"/>
    <x v="15"/>
    <s v=""/>
    <s v="ARTIFLIFT"/>
    <s v="USD"/>
    <s v="Moneda fuerte"/>
    <s v="2024"/>
    <n v="0"/>
    <n v="68436.28"/>
    <n v="54235.4"/>
    <n v="47815.4"/>
    <n v="0"/>
    <n v="0"/>
    <n v="0"/>
    <n v="0"/>
    <n v="0"/>
    <n v="0"/>
    <n v="0"/>
    <n v="0"/>
    <n v="0"/>
    <n v="170487.08"/>
    <n v="41000004"/>
    <x v="0"/>
    <x v="1"/>
    <x v="6"/>
    <x v="5"/>
    <n v="23"/>
    <x v="5"/>
    <x v="1"/>
    <s v="Contrato"/>
  </r>
  <r>
    <s v="AR20"/>
    <s v="PECOM Servicios Energia"/>
    <s v="ESTADO DE RESULTADOS"/>
    <s v="COSTOS OPERATIVOS"/>
    <s v="COSTOS DE PRODUCTOS VENDIDOS (PROC PROD.)"/>
    <s v=""/>
    <s v=""/>
    <s v=""/>
    <s v=""/>
    <s v="0041000004"/>
    <x v="10"/>
    <x v="16"/>
    <s v=""/>
    <s v="ARTIFLIFT"/>
    <s v="USD"/>
    <s v="Moneda fuerte"/>
    <s v="2024"/>
    <n v="0"/>
    <n v="47731.8"/>
    <n v="49018.6"/>
    <n v="51873.39"/>
    <n v="0"/>
    <n v="0"/>
    <n v="0"/>
    <n v="0"/>
    <n v="0"/>
    <n v="0"/>
    <n v="0"/>
    <n v="0"/>
    <n v="0"/>
    <n v="148623.78999999998"/>
    <n v="41000004"/>
    <x v="0"/>
    <x v="1"/>
    <x v="6"/>
    <x v="5"/>
    <n v="23"/>
    <x v="5"/>
    <x v="1"/>
    <s v="Contrato"/>
  </r>
  <r>
    <s v="AR20"/>
    <s v="PECOM Servicios Energia"/>
    <s v="ESTADO DE RESULTADOS"/>
    <s v="COSTOS OPERATIVOS"/>
    <s v="COSTOS DE PRODUCTOS VENDIDOS (PROC PROD.)"/>
    <s v=""/>
    <s v=""/>
    <s v=""/>
    <s v=""/>
    <s v="0041000004"/>
    <x v="10"/>
    <x v="17"/>
    <s v=""/>
    <s v="ARTIFLIFT"/>
    <s v="USD"/>
    <s v="Moneda fuerte"/>
    <s v="2024"/>
    <n v="0"/>
    <n v="57467.68"/>
    <n v="34241.11"/>
    <n v="63380.83"/>
    <n v="0"/>
    <n v="0"/>
    <n v="0"/>
    <n v="0"/>
    <n v="0"/>
    <n v="0"/>
    <n v="0"/>
    <n v="0"/>
    <n v="0"/>
    <n v="155089.62"/>
    <n v="41000004"/>
    <x v="0"/>
    <x v="0"/>
    <x v="7"/>
    <x v="0"/>
    <n v="23"/>
    <x v="5"/>
    <x v="1"/>
    <s v="Contrato"/>
  </r>
  <r>
    <s v="AR20"/>
    <s v="PECOM Servicios Energia"/>
    <s v="ESTADO DE RESULTADOS"/>
    <s v="COSTOS OPERATIVOS"/>
    <s v="COSTOS DE PRODUCTOS VENDIDOS (PROC PROD.)"/>
    <s v=""/>
    <s v=""/>
    <s v=""/>
    <s v=""/>
    <s v="0041000004"/>
    <x v="10"/>
    <x v="22"/>
    <s v=""/>
    <s v="ARTIFLIFT"/>
    <s v="USD"/>
    <s v="Moneda fuerte"/>
    <s v="2024"/>
    <n v="0"/>
    <n v="22941.02"/>
    <n v="37242.19"/>
    <n v="29153.040000000001"/>
    <n v="0"/>
    <n v="0"/>
    <n v="0"/>
    <n v="0"/>
    <n v="0"/>
    <n v="0"/>
    <n v="0"/>
    <n v="0"/>
    <n v="0"/>
    <n v="89336.25"/>
    <n v="41000004"/>
    <x v="0"/>
    <x v="0"/>
    <x v="7"/>
    <x v="0"/>
    <n v="23"/>
    <x v="5"/>
    <x v="1"/>
    <s v="Contrato"/>
  </r>
  <r>
    <s v="AR20"/>
    <s v="PECOM Servicios Energia"/>
    <s v="ESTADO DE RESULTADOS"/>
    <s v="COSTOS OPERATIVOS"/>
    <s v="COSTOS DE PRODUCTOS VENDIDOS (PROC PROD.)"/>
    <s v=""/>
    <s v=""/>
    <s v=""/>
    <s v=""/>
    <s v="0041000004"/>
    <x v="10"/>
    <x v="18"/>
    <s v=""/>
    <s v="ARTIFLIFT"/>
    <s v="USD"/>
    <s v="Moneda fuerte"/>
    <s v="2024"/>
    <n v="0"/>
    <n v="4008.36"/>
    <n v="4161.7299999999996"/>
    <n v="9187.16"/>
    <n v="0"/>
    <n v="0"/>
    <n v="0"/>
    <n v="0"/>
    <n v="0"/>
    <n v="0"/>
    <n v="0"/>
    <n v="0"/>
    <n v="0"/>
    <n v="17357.25"/>
    <n v="41000004"/>
    <x v="0"/>
    <x v="0"/>
    <x v="7"/>
    <x v="0"/>
    <n v="23"/>
    <x v="5"/>
    <x v="1"/>
    <s v="Contrato"/>
  </r>
  <r>
    <s v="AR20"/>
    <s v="PECOM Servicios Energia"/>
    <s v="ESTADO DE RESULTADOS"/>
    <s v="COSTOS OPERATIVOS"/>
    <s v="COSTOS DE PRODUCTOS VENDIDOS (PROC PROD.)"/>
    <s v=""/>
    <s v=""/>
    <s v=""/>
    <s v=""/>
    <s v="0041001008"/>
    <x v="11"/>
    <x v="0"/>
    <s v=""/>
    <s v="ARTIFLIFT"/>
    <s v="USD"/>
    <s v="Moneda fuerte"/>
    <s v="2024"/>
    <n v="0"/>
    <n v="0"/>
    <n v="162.9"/>
    <n v="0"/>
    <n v="0"/>
    <n v="0"/>
    <n v="0"/>
    <n v="0"/>
    <n v="0"/>
    <n v="0"/>
    <n v="0"/>
    <n v="0"/>
    <n v="0"/>
    <n v="162.9"/>
    <n v="41001008"/>
    <x v="0"/>
    <x v="0"/>
    <x v="0"/>
    <x v="0"/>
    <n v="23"/>
    <x v="5"/>
    <x v="1"/>
    <s v="Contrato"/>
  </r>
  <r>
    <s v="AR20"/>
    <s v="PECOM Servicios Energia"/>
    <s v="ESTADO DE RESULTADOS"/>
    <s v="COSTOS OPERATIVOS"/>
    <s v="COSTOS DE PRODUCTOS VENDIDOS (PROC PROD.)"/>
    <s v=""/>
    <s v=""/>
    <s v=""/>
    <s v=""/>
    <s v="0041001008"/>
    <x v="11"/>
    <x v="1"/>
    <s v=""/>
    <s v="ARTIFLIFT"/>
    <s v="USD"/>
    <s v="Moneda fuerte"/>
    <s v="2024"/>
    <n v="0"/>
    <n v="0"/>
    <n v="319.24"/>
    <n v="0"/>
    <n v="0"/>
    <n v="0"/>
    <n v="0"/>
    <n v="0"/>
    <n v="0"/>
    <n v="0"/>
    <n v="0"/>
    <n v="0"/>
    <n v="0"/>
    <n v="319.24"/>
    <n v="41001008"/>
    <x v="0"/>
    <x v="0"/>
    <x v="0"/>
    <x v="0"/>
    <n v="23"/>
    <x v="5"/>
    <x v="1"/>
    <s v="Contrato"/>
  </r>
  <r>
    <s v="AR20"/>
    <s v="PECOM Servicios Energia"/>
    <s v="ESTADO DE RESULTADOS"/>
    <s v="COSTOS OPERATIVOS"/>
    <s v="COSTOS DE PRODUCTOS VENDIDOS (PROC PROD.)"/>
    <s v=""/>
    <s v=""/>
    <s v=""/>
    <s v=""/>
    <s v="0041001008"/>
    <x v="11"/>
    <x v="2"/>
    <s v=""/>
    <s v="ARTIFLIFT"/>
    <s v="USD"/>
    <s v="Moneda fuerte"/>
    <s v="2024"/>
    <n v="0"/>
    <n v="0"/>
    <n v="60.3"/>
    <n v="0"/>
    <n v="0"/>
    <n v="0"/>
    <n v="0"/>
    <n v="0"/>
    <n v="0"/>
    <n v="0"/>
    <n v="0"/>
    <n v="0"/>
    <n v="0"/>
    <n v="60.3"/>
    <n v="41001008"/>
    <x v="0"/>
    <x v="1"/>
    <x v="1"/>
    <x v="1"/>
    <n v="23"/>
    <x v="5"/>
    <x v="1"/>
    <s v="Contrato"/>
  </r>
  <r>
    <s v="AR20"/>
    <s v="PECOM Servicios Energia"/>
    <s v="ESTADO DE RESULTADOS"/>
    <s v="COSTOS OPERATIVOS"/>
    <s v="COSTOS DE PRODUCTOS VENDIDOS (PROC PROD.)"/>
    <s v=""/>
    <s v=""/>
    <s v=""/>
    <s v=""/>
    <s v="0041001008"/>
    <x v="11"/>
    <x v="3"/>
    <s v=""/>
    <s v="ARTIFLIFT"/>
    <s v="USD"/>
    <s v="Moneda fuerte"/>
    <s v="2024"/>
    <n v="0"/>
    <n v="0"/>
    <n v="301.72000000000003"/>
    <n v="0"/>
    <n v="0"/>
    <n v="0"/>
    <n v="0"/>
    <n v="0"/>
    <n v="0"/>
    <n v="0"/>
    <n v="0"/>
    <n v="0"/>
    <n v="0"/>
    <n v="301.72000000000003"/>
    <n v="41001008"/>
    <x v="0"/>
    <x v="1"/>
    <x v="1"/>
    <x v="1"/>
    <n v="23"/>
    <x v="5"/>
    <x v="1"/>
    <s v="Contrato"/>
  </r>
  <r>
    <s v="AR20"/>
    <s v="PECOM Servicios Energia"/>
    <s v="ESTADO DE RESULTADOS"/>
    <s v="COSTOS OPERATIVOS"/>
    <s v="COSTOS DE PRODUCTOS VENDIDOS (PROC PROD.)"/>
    <s v=""/>
    <s v=""/>
    <s v=""/>
    <s v=""/>
    <s v="0041001008"/>
    <x v="11"/>
    <x v="4"/>
    <s v=""/>
    <s v="ARTIFLIFT"/>
    <s v="USD"/>
    <s v="Moneda fuerte"/>
    <s v="2024"/>
    <n v="0"/>
    <n v="0"/>
    <n v="208.38"/>
    <n v="0"/>
    <n v="0"/>
    <n v="0"/>
    <n v="0"/>
    <n v="0"/>
    <n v="0"/>
    <n v="0"/>
    <n v="0"/>
    <n v="0"/>
    <n v="0"/>
    <n v="208.38"/>
    <n v="41001008"/>
    <x v="0"/>
    <x v="1"/>
    <x v="1"/>
    <x v="1"/>
    <n v="23"/>
    <x v="5"/>
    <x v="1"/>
    <s v="Contrato"/>
  </r>
  <r>
    <s v="AR20"/>
    <s v="PECOM Servicios Energia"/>
    <s v="ESTADO DE RESULTADOS"/>
    <s v="COSTOS OPERATIVOS"/>
    <s v="COSTOS DE PRODUCTOS VENDIDOS (PROC PROD.)"/>
    <s v=""/>
    <s v=""/>
    <s v=""/>
    <s v=""/>
    <s v="0041001008"/>
    <x v="11"/>
    <x v="5"/>
    <s v=""/>
    <s v="ARTIFLIFT"/>
    <s v="USD"/>
    <s v="Moneda fuerte"/>
    <s v="2024"/>
    <n v="0"/>
    <n v="0"/>
    <n v="19.12"/>
    <n v="0"/>
    <n v="0"/>
    <n v="0"/>
    <n v="0"/>
    <n v="0"/>
    <n v="0"/>
    <n v="0"/>
    <n v="0"/>
    <n v="0"/>
    <n v="0"/>
    <n v="19.12"/>
    <n v="41001008"/>
    <x v="0"/>
    <x v="2"/>
    <x v="2"/>
    <x v="2"/>
    <n v="23"/>
    <x v="5"/>
    <x v="1"/>
    <s v="Contrato"/>
  </r>
  <r>
    <s v="AR20"/>
    <s v="PECOM Servicios Energia"/>
    <s v="ESTADO DE RESULTADOS"/>
    <s v="COSTOS OPERATIVOS"/>
    <s v="COSTOS DE PRODUCTOS VENDIDOS (PROC PROD.)"/>
    <s v=""/>
    <s v=""/>
    <s v=""/>
    <s v=""/>
    <s v="0041001008"/>
    <x v="11"/>
    <x v="6"/>
    <s v=""/>
    <s v="ARTIFLIFT"/>
    <s v="USD"/>
    <s v="Moneda fuerte"/>
    <s v="2024"/>
    <n v="0"/>
    <n v="0"/>
    <n v="133.18"/>
    <n v="0"/>
    <n v="0"/>
    <n v="0"/>
    <n v="0"/>
    <n v="0"/>
    <n v="0"/>
    <n v="0"/>
    <n v="0"/>
    <n v="0"/>
    <n v="0"/>
    <n v="133.18"/>
    <n v="41001008"/>
    <x v="0"/>
    <x v="2"/>
    <x v="2"/>
    <x v="2"/>
    <n v="23"/>
    <x v="5"/>
    <x v="1"/>
    <s v="Contrato"/>
  </r>
  <r>
    <s v="AR20"/>
    <s v="PECOM Servicios Energia"/>
    <s v="ESTADO DE RESULTADOS"/>
    <s v="COSTOS OPERATIVOS"/>
    <s v="COSTOS DE PRODUCTOS VENDIDOS (PROC PROD.)"/>
    <s v=""/>
    <s v=""/>
    <s v=""/>
    <s v=""/>
    <s v="0041001008"/>
    <x v="11"/>
    <x v="7"/>
    <s v=""/>
    <s v="ARTIFLIFT"/>
    <s v="USD"/>
    <s v="Moneda fuerte"/>
    <s v="2024"/>
    <n v="0"/>
    <n v="0"/>
    <n v="22.82"/>
    <n v="0"/>
    <n v="0"/>
    <n v="0"/>
    <n v="0"/>
    <n v="0"/>
    <n v="0"/>
    <n v="0"/>
    <n v="0"/>
    <n v="0"/>
    <n v="0"/>
    <n v="22.82"/>
    <n v="41001008"/>
    <x v="0"/>
    <x v="1"/>
    <x v="3"/>
    <x v="1"/>
    <n v="23"/>
    <x v="5"/>
    <x v="1"/>
    <s v="Contrato"/>
  </r>
  <r>
    <s v="AR20"/>
    <s v="PECOM Servicios Energia"/>
    <s v="ESTADO DE RESULTADOS"/>
    <s v="COSTOS OPERATIVOS"/>
    <s v="COSTOS DE PRODUCTOS VENDIDOS (PROC PROD.)"/>
    <s v=""/>
    <s v=""/>
    <s v=""/>
    <s v=""/>
    <s v="0041001008"/>
    <x v="11"/>
    <x v="8"/>
    <s v=""/>
    <s v="ARTIFLIFT"/>
    <s v="USD"/>
    <s v="Moneda fuerte"/>
    <s v="2024"/>
    <n v="0"/>
    <n v="0"/>
    <n v="489.76"/>
    <n v="0"/>
    <n v="0"/>
    <n v="0"/>
    <n v="0"/>
    <n v="0"/>
    <n v="0"/>
    <n v="0"/>
    <n v="0"/>
    <n v="0"/>
    <n v="0"/>
    <n v="489.76"/>
    <n v="41001008"/>
    <x v="0"/>
    <x v="1"/>
    <x v="3"/>
    <x v="1"/>
    <n v="23"/>
    <x v="5"/>
    <x v="1"/>
    <s v="Contrato"/>
  </r>
  <r>
    <s v="AR20"/>
    <s v="PECOM Servicios Energia"/>
    <s v="ESTADO DE RESULTADOS"/>
    <s v="COSTOS OPERATIVOS"/>
    <s v="COSTOS DE PRODUCTOS VENDIDOS (PROC PROD.)"/>
    <s v=""/>
    <s v=""/>
    <s v=""/>
    <s v=""/>
    <s v="0041001008"/>
    <x v="11"/>
    <x v="10"/>
    <s v=""/>
    <s v="ARTIFLIFT"/>
    <s v="USD"/>
    <s v="Moneda fuerte"/>
    <s v="2024"/>
    <n v="0"/>
    <n v="0"/>
    <n v="237.82"/>
    <n v="0"/>
    <n v="0"/>
    <n v="0"/>
    <n v="0"/>
    <n v="0"/>
    <n v="0"/>
    <n v="0"/>
    <n v="0"/>
    <n v="0"/>
    <n v="0"/>
    <n v="237.82"/>
    <n v="41001008"/>
    <x v="0"/>
    <x v="2"/>
    <x v="5"/>
    <x v="2"/>
    <n v="23"/>
    <x v="5"/>
    <x v="1"/>
    <s v="Contrato"/>
  </r>
  <r>
    <s v="AR20"/>
    <s v="PECOM Servicios Energia"/>
    <s v="ESTADO DE RESULTADOS"/>
    <s v="COSTOS OPERATIVOS"/>
    <s v="COSTOS DE PRODUCTOS VENDIDOS (PROC PROD.)"/>
    <s v=""/>
    <s v=""/>
    <s v=""/>
    <s v=""/>
    <s v="0041001008"/>
    <x v="11"/>
    <x v="11"/>
    <s v=""/>
    <s v="ARTIFLIFT"/>
    <s v="USD"/>
    <s v="Moneda fuerte"/>
    <s v="2024"/>
    <n v="0"/>
    <n v="0"/>
    <n v="285.56"/>
    <n v="0"/>
    <n v="0"/>
    <n v="0"/>
    <n v="0"/>
    <n v="0"/>
    <n v="0"/>
    <n v="0"/>
    <n v="0"/>
    <n v="0"/>
    <n v="0"/>
    <n v="285.56"/>
    <n v="41001008"/>
    <x v="0"/>
    <x v="2"/>
    <x v="5"/>
    <x v="2"/>
    <n v="23"/>
    <x v="5"/>
    <x v="1"/>
    <s v="Contrato"/>
  </r>
  <r>
    <s v="AR20"/>
    <s v="PECOM Servicios Energia"/>
    <s v="ESTADO DE RESULTADOS"/>
    <s v="COSTOS OPERATIVOS"/>
    <s v="COSTOS DE PRODUCTOS VENDIDOS (PROC PROD.)"/>
    <s v=""/>
    <s v=""/>
    <s v=""/>
    <s v=""/>
    <s v="0041001008"/>
    <x v="11"/>
    <x v="21"/>
    <s v=""/>
    <s v="ARTIFLIFT"/>
    <s v="USD"/>
    <s v="Moneda fuerte"/>
    <s v="2024"/>
    <n v="0"/>
    <n v="0"/>
    <n v="23.64"/>
    <n v="0"/>
    <n v="0"/>
    <n v="0"/>
    <n v="0"/>
    <n v="0"/>
    <n v="0"/>
    <n v="0"/>
    <n v="0"/>
    <n v="0"/>
    <n v="0"/>
    <n v="23.64"/>
    <n v="41001008"/>
    <x v="0"/>
    <x v="1"/>
    <x v="6"/>
    <x v="5"/>
    <n v="23"/>
    <x v="5"/>
    <x v="1"/>
    <s v="Contrato"/>
  </r>
  <r>
    <s v="AR20"/>
    <s v="PECOM Servicios Energia"/>
    <s v="ESTADO DE RESULTADOS"/>
    <s v="COSTOS OPERATIVOS"/>
    <s v="COSTOS DE PRODUCTOS VENDIDOS (PROC PROD.)"/>
    <s v=""/>
    <s v=""/>
    <s v=""/>
    <s v=""/>
    <s v="0041001008"/>
    <x v="11"/>
    <x v="14"/>
    <s v=""/>
    <s v="ARTIFLIFT"/>
    <s v="USD"/>
    <s v="Moneda fuerte"/>
    <s v="2024"/>
    <n v="0"/>
    <n v="0"/>
    <n v="165.82"/>
    <n v="0"/>
    <n v="0"/>
    <n v="0"/>
    <n v="0"/>
    <n v="0"/>
    <n v="0"/>
    <n v="0"/>
    <n v="0"/>
    <n v="0"/>
    <n v="0"/>
    <n v="165.82"/>
    <n v="41001008"/>
    <x v="0"/>
    <x v="1"/>
    <x v="6"/>
    <x v="5"/>
    <n v="23"/>
    <x v="5"/>
    <x v="1"/>
    <s v="Contrato"/>
  </r>
  <r>
    <s v="AR20"/>
    <s v="PECOM Servicios Energia"/>
    <s v="ESTADO DE RESULTADOS"/>
    <s v="COSTOS OPERATIVOS"/>
    <s v="COSTOS DE PRODUCTOS VENDIDOS (PROC PROD.)"/>
    <s v=""/>
    <s v=""/>
    <s v=""/>
    <s v=""/>
    <s v="0041001008"/>
    <x v="11"/>
    <x v="15"/>
    <s v=""/>
    <s v="ARTIFLIFT"/>
    <s v="USD"/>
    <s v="Moneda fuerte"/>
    <s v="2024"/>
    <n v="0"/>
    <n v="0"/>
    <n v="402.6"/>
    <n v="0"/>
    <n v="0"/>
    <n v="0"/>
    <n v="0"/>
    <n v="0"/>
    <n v="0"/>
    <n v="0"/>
    <n v="0"/>
    <n v="0"/>
    <n v="0"/>
    <n v="402.6"/>
    <n v="41001008"/>
    <x v="0"/>
    <x v="1"/>
    <x v="6"/>
    <x v="5"/>
    <n v="23"/>
    <x v="5"/>
    <x v="1"/>
    <s v="Contrato"/>
  </r>
  <r>
    <s v="AR20"/>
    <s v="PECOM Servicios Energia"/>
    <s v="ESTADO DE RESULTADOS"/>
    <s v="COSTOS OPERATIVOS"/>
    <s v="COSTOS DE PRODUCTOS VENDIDOS (PROC PROD.)"/>
    <s v=""/>
    <s v=""/>
    <s v=""/>
    <s v=""/>
    <s v="0041001008"/>
    <x v="11"/>
    <x v="16"/>
    <s v=""/>
    <s v="ARTIFLIFT"/>
    <s v="USD"/>
    <s v="Moneda fuerte"/>
    <s v="2024"/>
    <n v="0"/>
    <n v="0"/>
    <n v="204.6"/>
    <n v="0"/>
    <n v="0"/>
    <n v="0"/>
    <n v="0"/>
    <n v="0"/>
    <n v="0"/>
    <n v="0"/>
    <n v="0"/>
    <n v="0"/>
    <n v="0"/>
    <n v="204.6"/>
    <n v="41001008"/>
    <x v="0"/>
    <x v="1"/>
    <x v="6"/>
    <x v="5"/>
    <n v="23"/>
    <x v="5"/>
    <x v="1"/>
    <s v="Contrato"/>
  </r>
  <r>
    <s v="AR20"/>
    <s v="PECOM Servicios Energia"/>
    <s v="ESTADO DE RESULTADOS"/>
    <s v="COSTOS OPERATIVOS"/>
    <s v="COSTOS DE PRODUCTOS VENDIDOS (PROC PROD.)"/>
    <s v=""/>
    <s v=""/>
    <s v=""/>
    <s v=""/>
    <s v="0041001008"/>
    <x v="11"/>
    <x v="25"/>
    <s v=""/>
    <s v="ARTIFLIFT"/>
    <s v="USD"/>
    <s v="Moneda fuerte"/>
    <s v="2024"/>
    <n v="0"/>
    <n v="0"/>
    <n v="355.74"/>
    <n v="0"/>
    <n v="0"/>
    <n v="0"/>
    <n v="0"/>
    <n v="0"/>
    <n v="0"/>
    <n v="0"/>
    <n v="0"/>
    <n v="0"/>
    <n v="0"/>
    <n v="355.74"/>
    <n v="41001008"/>
    <x v="0"/>
    <x v="3"/>
    <x v="4"/>
    <x v="5"/>
    <n v="23"/>
    <x v="5"/>
    <x v="1"/>
    <s v="Contrato"/>
  </r>
  <r>
    <s v="AR20"/>
    <s v="PECOM Servicios Energia"/>
    <s v="ESTADO DE RESULTADOS"/>
    <s v="COSTOS OPERATIVOS"/>
    <s v="COSTOS DE PRODUCTOS VENDIDOS (PROC PROD.)"/>
    <s v=""/>
    <s v=""/>
    <s v=""/>
    <s v=""/>
    <s v="0041001008"/>
    <x v="11"/>
    <x v="23"/>
    <s v=""/>
    <s v="ARTIFLIFT"/>
    <s v="USD"/>
    <s v="Moneda fuerte"/>
    <s v="2024"/>
    <n v="0"/>
    <n v="0"/>
    <n v="39.42"/>
    <n v="0"/>
    <n v="0"/>
    <n v="0"/>
    <n v="0"/>
    <n v="0"/>
    <n v="0"/>
    <n v="0"/>
    <n v="0"/>
    <n v="0"/>
    <n v="0"/>
    <n v="39.42"/>
    <n v="41001008"/>
    <x v="0"/>
    <x v="3"/>
    <x v="4"/>
    <x v="5"/>
    <n v="23"/>
    <x v="5"/>
    <x v="1"/>
    <s v="Contrato"/>
  </r>
  <r>
    <s v="AR20"/>
    <s v="PECOM Servicios Energia"/>
    <s v="ESTADO DE RESULTADOS"/>
    <s v="COSTOS OPERATIVOS"/>
    <s v="COSTOS DE PRODUCTOS VENDIDOS (PROC PROD.)"/>
    <s v=""/>
    <s v=""/>
    <s v=""/>
    <s v=""/>
    <s v="0041001008"/>
    <x v="11"/>
    <x v="17"/>
    <s v=""/>
    <s v="ARTIFLIFT"/>
    <s v="USD"/>
    <s v="Moneda fuerte"/>
    <s v="2024"/>
    <n v="0"/>
    <n v="0"/>
    <n v="324.74"/>
    <n v="0"/>
    <n v="0"/>
    <n v="0"/>
    <n v="0"/>
    <n v="0"/>
    <n v="0"/>
    <n v="0"/>
    <n v="0"/>
    <n v="0"/>
    <n v="0"/>
    <n v="324.74"/>
    <n v="41001008"/>
    <x v="0"/>
    <x v="0"/>
    <x v="7"/>
    <x v="0"/>
    <n v="23"/>
    <x v="5"/>
    <x v="1"/>
    <s v="Contrato"/>
  </r>
  <r>
    <s v="AR20"/>
    <s v="PECOM Servicios Energia"/>
    <s v="ESTADO DE RESULTADOS"/>
    <s v="COSTOS OPERATIVOS"/>
    <s v="COSTOS DE PRODUCTOS VENDIDOS (PROC PROD.)"/>
    <s v=""/>
    <s v=""/>
    <s v=""/>
    <s v=""/>
    <s v="0041001008"/>
    <x v="11"/>
    <x v="22"/>
    <s v=""/>
    <s v="ARTIFLIFT"/>
    <s v="USD"/>
    <s v="Moneda fuerte"/>
    <s v="2024"/>
    <n v="0"/>
    <n v="0"/>
    <n v="212.5"/>
    <n v="0"/>
    <n v="0"/>
    <n v="0"/>
    <n v="0"/>
    <n v="0"/>
    <n v="0"/>
    <n v="0"/>
    <n v="0"/>
    <n v="0"/>
    <n v="0"/>
    <n v="212.5"/>
    <n v="41001008"/>
    <x v="0"/>
    <x v="0"/>
    <x v="7"/>
    <x v="0"/>
    <n v="23"/>
    <x v="5"/>
    <x v="1"/>
    <s v="Contrato"/>
  </r>
  <r>
    <s v="AR20"/>
    <s v="PECOM Servicios Energia"/>
    <s v="ESTADO DE RESULTADOS"/>
    <s v="COSTOS OPERATIVOS"/>
    <s v="COSTOS DE PRODUCTOS VENDIDOS (PROC PROD.)"/>
    <s v=""/>
    <s v=""/>
    <s v=""/>
    <s v=""/>
    <s v="0041001008"/>
    <x v="11"/>
    <x v="18"/>
    <s v=""/>
    <s v="ARTIFLIFT"/>
    <s v="USD"/>
    <s v="Moneda fuerte"/>
    <s v="2024"/>
    <n v="0"/>
    <n v="0"/>
    <n v="67.760000000000005"/>
    <n v="0"/>
    <n v="0"/>
    <n v="0"/>
    <n v="0"/>
    <n v="0"/>
    <n v="0"/>
    <n v="0"/>
    <n v="0"/>
    <n v="0"/>
    <n v="0"/>
    <n v="67.760000000000005"/>
    <n v="41001008"/>
    <x v="0"/>
    <x v="0"/>
    <x v="7"/>
    <x v="0"/>
    <n v="23"/>
    <x v="5"/>
    <x v="1"/>
    <s v="Contrato"/>
  </r>
  <r>
    <s v="AR20"/>
    <s v="PECOM Servicios Energia"/>
    <s v="ESTADO DE RESULTADOS"/>
    <s v="COSTOS OPERATIVOS"/>
    <s v="COSTOS DE PRODUCTOS VENDIDOS (PROC PROD.)"/>
    <s v=""/>
    <s v=""/>
    <s v=""/>
    <s v=""/>
    <s v="0041002001"/>
    <x v="12"/>
    <x v="0"/>
    <s v=""/>
    <s v="ARTIFLIFT"/>
    <s v="USD"/>
    <s v="Moneda fuerte"/>
    <s v="2024"/>
    <n v="0"/>
    <n v="0"/>
    <n v="0"/>
    <n v="185.49"/>
    <n v="0"/>
    <n v="0"/>
    <n v="0"/>
    <n v="0"/>
    <n v="0"/>
    <n v="0"/>
    <n v="0"/>
    <n v="0"/>
    <n v="0"/>
    <n v="185.49"/>
    <n v="41002001"/>
    <x v="0"/>
    <x v="0"/>
    <x v="0"/>
    <x v="0"/>
    <n v="23"/>
    <x v="5"/>
    <x v="1"/>
    <s v="Contrato"/>
  </r>
  <r>
    <s v="AR20"/>
    <s v="PECOM Servicios Energia"/>
    <s v="ESTADO DE RESULTADOS"/>
    <s v="COSTOS OPERATIVOS"/>
    <s v="COSTOS DE PRODUCTOS VENDIDOS (PROC PROD.)"/>
    <s v=""/>
    <s v=""/>
    <s v=""/>
    <s v=""/>
    <s v="0041002001"/>
    <x v="12"/>
    <x v="4"/>
    <s v=""/>
    <s v="ARTIFLIFT"/>
    <s v="USD"/>
    <s v="Moneda fuerte"/>
    <s v="2024"/>
    <n v="0"/>
    <n v="0"/>
    <n v="0"/>
    <n v="-1462.43"/>
    <n v="0"/>
    <n v="0"/>
    <n v="0"/>
    <n v="0"/>
    <n v="0"/>
    <n v="0"/>
    <n v="0"/>
    <n v="0"/>
    <n v="0"/>
    <n v="-1462.43"/>
    <n v="41002001"/>
    <x v="0"/>
    <x v="1"/>
    <x v="1"/>
    <x v="1"/>
    <n v="23"/>
    <x v="5"/>
    <x v="1"/>
    <s v="Contrato"/>
  </r>
  <r>
    <s v="AR20"/>
    <s v="PECOM Servicios Energia"/>
    <s v="ESTADO DE RESULTADOS"/>
    <s v="COSTOS OPERATIVOS"/>
    <s v="COSTOS DE PRODUCTOS VENDIDOS (PROC PROD.)"/>
    <s v=""/>
    <s v=""/>
    <s v=""/>
    <s v=""/>
    <s v="0041002001"/>
    <x v="12"/>
    <x v="8"/>
    <s v=""/>
    <s v="ARTIFLIFT"/>
    <s v="USD"/>
    <s v="Moneda fuerte"/>
    <s v="2024"/>
    <n v="0"/>
    <n v="0"/>
    <n v="0"/>
    <n v="1893.36"/>
    <n v="0"/>
    <n v="0"/>
    <n v="0"/>
    <n v="0"/>
    <n v="0"/>
    <n v="0"/>
    <n v="0"/>
    <n v="0"/>
    <n v="0"/>
    <n v="1893.36"/>
    <n v="41002001"/>
    <x v="0"/>
    <x v="1"/>
    <x v="3"/>
    <x v="1"/>
    <n v="23"/>
    <x v="5"/>
    <x v="1"/>
    <s v="Contrato"/>
  </r>
  <r>
    <s v="AR20"/>
    <s v="PECOM Servicios Energia"/>
    <s v="ESTADO DE RESULTADOS"/>
    <s v="COSTOS OPERATIVOS"/>
    <s v="COSTOS DE PRODUCTOS VENDIDOS (PROC PROD.)"/>
    <s v=""/>
    <s v=""/>
    <s v=""/>
    <s v=""/>
    <s v="0041002001"/>
    <x v="12"/>
    <x v="11"/>
    <s v=""/>
    <s v="ARTIFLIFT"/>
    <s v="USD"/>
    <s v="Moneda fuerte"/>
    <s v="2024"/>
    <n v="0"/>
    <n v="0"/>
    <n v="0"/>
    <n v="131.68"/>
    <n v="0"/>
    <n v="0"/>
    <n v="0"/>
    <n v="0"/>
    <n v="0"/>
    <n v="0"/>
    <n v="0"/>
    <n v="0"/>
    <n v="0"/>
    <n v="131.68"/>
    <n v="41002001"/>
    <x v="0"/>
    <x v="2"/>
    <x v="5"/>
    <x v="2"/>
    <n v="23"/>
    <x v="5"/>
    <x v="1"/>
    <s v="Contrato"/>
  </r>
  <r>
    <s v="AR20"/>
    <s v="PECOM Servicios Energia"/>
    <s v="ESTADO DE RESULTADOS"/>
    <s v="COSTOS OPERATIVOS"/>
    <s v="COSTOS DE PRODUCTOS VENDIDOS (PROC PROD.)"/>
    <s v=""/>
    <s v=""/>
    <s v=""/>
    <s v=""/>
    <s v="0041002001"/>
    <x v="12"/>
    <x v="14"/>
    <s v=""/>
    <s v="ARTIFLIFT"/>
    <s v="USD"/>
    <s v="Moneda fuerte"/>
    <s v="2024"/>
    <n v="0"/>
    <n v="0"/>
    <n v="0"/>
    <n v="675.88"/>
    <n v="0"/>
    <n v="0"/>
    <n v="0"/>
    <n v="0"/>
    <n v="0"/>
    <n v="0"/>
    <n v="0"/>
    <n v="0"/>
    <n v="0"/>
    <n v="675.88"/>
    <n v="41002001"/>
    <x v="0"/>
    <x v="1"/>
    <x v="6"/>
    <x v="5"/>
    <n v="23"/>
    <x v="5"/>
    <x v="1"/>
    <s v="Contrato"/>
  </r>
  <r>
    <s v="AR20"/>
    <s v="PECOM Servicios Energia"/>
    <s v="ESTADO DE RESULTADOS"/>
    <s v="COSTOS OPERATIVOS"/>
    <s v="COSTOS DE PRODUCTOS VENDIDOS (PROC PROD.)"/>
    <s v=""/>
    <s v=""/>
    <s v=""/>
    <s v=""/>
    <s v="0041002001"/>
    <x v="12"/>
    <x v="15"/>
    <s v=""/>
    <s v="ARTIFLIFT"/>
    <s v="USD"/>
    <s v="Moneda fuerte"/>
    <s v="2024"/>
    <n v="0"/>
    <n v="0"/>
    <n v="0"/>
    <n v="676.2"/>
    <n v="0"/>
    <n v="0"/>
    <n v="0"/>
    <n v="0"/>
    <n v="0"/>
    <n v="0"/>
    <n v="0"/>
    <n v="0"/>
    <n v="0"/>
    <n v="676.2"/>
    <n v="41002001"/>
    <x v="0"/>
    <x v="1"/>
    <x v="6"/>
    <x v="5"/>
    <n v="23"/>
    <x v="5"/>
    <x v="1"/>
    <s v="Contrato"/>
  </r>
  <r>
    <s v="AR20"/>
    <s v="PECOM Servicios Energia"/>
    <s v="ESTADO DE RESULTADOS"/>
    <s v="COSTOS OPERATIVOS"/>
    <s v="COSTOS DE PRODUCTOS VENDIDOS (PROC PROD.)"/>
    <s v=""/>
    <s v=""/>
    <s v=""/>
    <s v=""/>
    <s v="0041002001"/>
    <x v="12"/>
    <x v="16"/>
    <s v=""/>
    <s v="ARTIFLIFT"/>
    <s v="USD"/>
    <s v="Moneda fuerte"/>
    <s v="2024"/>
    <n v="0"/>
    <n v="0"/>
    <n v="0"/>
    <n v="1165.82"/>
    <n v="0"/>
    <n v="0"/>
    <n v="0"/>
    <n v="0"/>
    <n v="0"/>
    <n v="0"/>
    <n v="0"/>
    <n v="0"/>
    <n v="0"/>
    <n v="1165.82"/>
    <n v="41002001"/>
    <x v="0"/>
    <x v="1"/>
    <x v="6"/>
    <x v="5"/>
    <n v="23"/>
    <x v="5"/>
    <x v="1"/>
    <s v="Contrato"/>
  </r>
  <r>
    <s v="AR20"/>
    <s v="PECOM Servicios Energia"/>
    <s v="ESTADO DE RESULTADOS"/>
    <s v="COSTOS OPERATIVOS"/>
    <s v="MANO DE OBRA"/>
    <s v="COSTOS DE PERSONAL"/>
    <s v="SUELDOS Y JORNALES"/>
    <s v="PETROLEROS"/>
    <s v=""/>
    <s v="0043010002"/>
    <x v="13"/>
    <x v="0"/>
    <s v=""/>
    <s v="ARTIFLIFT"/>
    <s v="USD"/>
    <s v="Moneda fuerte"/>
    <s v="2024"/>
    <n v="0"/>
    <n v="1076.33"/>
    <n v="1022.06"/>
    <n v="840.89"/>
    <n v="0"/>
    <n v="0"/>
    <n v="0"/>
    <n v="0"/>
    <n v="0"/>
    <n v="0"/>
    <n v="0"/>
    <n v="0"/>
    <n v="0"/>
    <n v="2939.2799999999997"/>
    <n v="43010002"/>
    <x v="0"/>
    <x v="0"/>
    <x v="0"/>
    <x v="0"/>
    <n v="5"/>
    <x v="6"/>
    <x v="1"/>
    <s v="Contrato"/>
  </r>
  <r>
    <s v="AR20"/>
    <s v="PECOM Servicios Energia"/>
    <s v="ESTADO DE RESULTADOS"/>
    <s v="COSTOS OPERATIVOS"/>
    <s v="MANO DE OBRA"/>
    <s v="COSTOS DE PERSONAL"/>
    <s v="SUELDOS Y JORNALES"/>
    <s v="PETROLEROS"/>
    <s v=""/>
    <s v="0043010002"/>
    <x v="13"/>
    <x v="1"/>
    <s v=""/>
    <s v="ARTIFLIFT"/>
    <s v="USD"/>
    <s v="Moneda fuerte"/>
    <s v="2024"/>
    <n v="0"/>
    <n v="4231.63"/>
    <n v="3859.16"/>
    <n v="3585.2"/>
    <n v="0"/>
    <n v="0"/>
    <n v="0"/>
    <n v="0"/>
    <n v="0"/>
    <n v="0"/>
    <n v="0"/>
    <n v="0"/>
    <n v="0"/>
    <n v="11675.99"/>
    <n v="43010002"/>
    <x v="0"/>
    <x v="0"/>
    <x v="0"/>
    <x v="0"/>
    <n v="5"/>
    <x v="6"/>
    <x v="1"/>
    <s v="Contrato"/>
  </r>
  <r>
    <s v="AR20"/>
    <s v="PECOM Servicios Energia"/>
    <s v="ESTADO DE RESULTADOS"/>
    <s v="COSTOS OPERATIVOS"/>
    <s v="MANO DE OBRA"/>
    <s v="COSTOS DE PERSONAL"/>
    <s v="SUELDOS Y JORNALES"/>
    <s v="PETROLEROS"/>
    <s v=""/>
    <s v="0043010002"/>
    <x v="13"/>
    <x v="2"/>
    <s v=""/>
    <s v="ARTIFLIFT"/>
    <s v="USD"/>
    <s v="Moneda fuerte"/>
    <s v="2024"/>
    <n v="0"/>
    <n v="1137.44"/>
    <n v="1059.5"/>
    <n v="1044.98"/>
    <n v="0"/>
    <n v="0"/>
    <n v="0"/>
    <n v="0"/>
    <n v="0"/>
    <n v="0"/>
    <n v="0"/>
    <n v="0"/>
    <n v="0"/>
    <n v="3241.92"/>
    <n v="43010002"/>
    <x v="0"/>
    <x v="1"/>
    <x v="1"/>
    <x v="1"/>
    <n v="5"/>
    <x v="6"/>
    <x v="1"/>
    <s v="Contrato"/>
  </r>
  <r>
    <s v="AR20"/>
    <s v="PECOM Servicios Energia"/>
    <s v="ESTADO DE RESULTADOS"/>
    <s v="COSTOS OPERATIVOS"/>
    <s v="MANO DE OBRA"/>
    <s v="COSTOS DE PERSONAL"/>
    <s v="SUELDOS Y JORNALES"/>
    <s v="PETROLEROS"/>
    <s v=""/>
    <s v="0043010002"/>
    <x v="13"/>
    <x v="3"/>
    <s v=""/>
    <s v="ARTIFLIFT"/>
    <s v="USD"/>
    <s v="Moneda fuerte"/>
    <s v="2024"/>
    <n v="0"/>
    <n v="1141.3699999999999"/>
    <n v="1084.5899999999999"/>
    <n v="1057.18"/>
    <n v="0"/>
    <n v="0"/>
    <n v="0"/>
    <n v="0"/>
    <n v="0"/>
    <n v="0"/>
    <n v="0"/>
    <n v="0"/>
    <n v="0"/>
    <n v="3283.1400000000003"/>
    <n v="43010002"/>
    <x v="0"/>
    <x v="1"/>
    <x v="1"/>
    <x v="1"/>
    <n v="5"/>
    <x v="6"/>
    <x v="1"/>
    <s v="Contrato"/>
  </r>
  <r>
    <s v="AR20"/>
    <s v="PECOM Servicios Energia"/>
    <s v="ESTADO DE RESULTADOS"/>
    <s v="COSTOS OPERATIVOS"/>
    <s v="MANO DE OBRA"/>
    <s v="COSTOS DE PERSONAL"/>
    <s v="SUELDOS Y JORNALES"/>
    <s v="PETROLEROS"/>
    <s v=""/>
    <s v="0043010002"/>
    <x v="13"/>
    <x v="4"/>
    <s v=""/>
    <s v="ARTIFLIFT"/>
    <s v="USD"/>
    <s v="Moneda fuerte"/>
    <s v="2024"/>
    <n v="0"/>
    <n v="2928.02"/>
    <n v="2734.19"/>
    <n v="2849.35"/>
    <n v="0"/>
    <n v="0"/>
    <n v="0"/>
    <n v="0"/>
    <n v="0"/>
    <n v="0"/>
    <n v="0"/>
    <n v="0"/>
    <n v="0"/>
    <n v="8511.56"/>
    <n v="43010002"/>
    <x v="0"/>
    <x v="1"/>
    <x v="1"/>
    <x v="1"/>
    <n v="5"/>
    <x v="6"/>
    <x v="1"/>
    <s v="Contrato"/>
  </r>
  <r>
    <s v="AR20"/>
    <s v="PECOM Servicios Energia"/>
    <s v="ESTADO DE RESULTADOS"/>
    <s v="COSTOS OPERATIVOS"/>
    <s v="MANO DE OBRA"/>
    <s v="COSTOS DE PERSONAL"/>
    <s v="SUELDOS Y JORNALES"/>
    <s v="PETROLEROS"/>
    <s v=""/>
    <s v="0043010002"/>
    <x v="13"/>
    <x v="5"/>
    <s v=""/>
    <s v="ARTIFLIFT"/>
    <s v="USD"/>
    <s v="Moneda fuerte"/>
    <s v="2024"/>
    <n v="0"/>
    <n v="1191.1199999999999"/>
    <n v="886.71"/>
    <n v="972.69"/>
    <n v="0"/>
    <n v="0"/>
    <n v="0"/>
    <n v="0"/>
    <n v="0"/>
    <n v="0"/>
    <n v="0"/>
    <n v="0"/>
    <n v="0"/>
    <n v="3050.52"/>
    <n v="43010002"/>
    <x v="0"/>
    <x v="2"/>
    <x v="2"/>
    <x v="2"/>
    <n v="5"/>
    <x v="6"/>
    <x v="1"/>
    <s v="Contrato"/>
  </r>
  <r>
    <s v="AR20"/>
    <s v="PECOM Servicios Energia"/>
    <s v="ESTADO DE RESULTADOS"/>
    <s v="COSTOS OPERATIVOS"/>
    <s v="MANO DE OBRA"/>
    <s v="COSTOS DE PERSONAL"/>
    <s v="SUELDOS Y JORNALES"/>
    <s v="PETROLEROS"/>
    <s v=""/>
    <s v="0043010002"/>
    <x v="13"/>
    <x v="6"/>
    <s v=""/>
    <s v="ARTIFLIFT"/>
    <s v="USD"/>
    <s v="Moneda fuerte"/>
    <s v="2024"/>
    <n v="0"/>
    <n v="1157.99"/>
    <n v="808.99"/>
    <n v="1046.6300000000001"/>
    <n v="0"/>
    <n v="0"/>
    <n v="0"/>
    <n v="0"/>
    <n v="0"/>
    <n v="0"/>
    <n v="0"/>
    <n v="0"/>
    <n v="0"/>
    <n v="3013.61"/>
    <n v="43010002"/>
    <x v="0"/>
    <x v="2"/>
    <x v="2"/>
    <x v="2"/>
    <n v="5"/>
    <x v="6"/>
    <x v="1"/>
    <s v="Contrato"/>
  </r>
  <r>
    <s v="AR20"/>
    <s v="PECOM Servicios Energia"/>
    <s v="ESTADO DE RESULTADOS"/>
    <s v="COSTOS OPERATIVOS"/>
    <s v="MANO DE OBRA"/>
    <s v="COSTOS DE PERSONAL"/>
    <s v="SUELDOS Y JORNALES"/>
    <s v="PETROLEROS"/>
    <s v=""/>
    <s v="0043010002"/>
    <x v="13"/>
    <x v="8"/>
    <s v=""/>
    <s v="ARTIFLIFT"/>
    <s v="USD"/>
    <s v="Moneda fuerte"/>
    <s v="2024"/>
    <n v="0"/>
    <n v="6599.21"/>
    <n v="6023.31"/>
    <n v="5900.09"/>
    <n v="0"/>
    <n v="0"/>
    <n v="0"/>
    <n v="0"/>
    <n v="0"/>
    <n v="0"/>
    <n v="0"/>
    <n v="0"/>
    <n v="0"/>
    <n v="18522.61"/>
    <n v="43010002"/>
    <x v="0"/>
    <x v="1"/>
    <x v="3"/>
    <x v="1"/>
    <n v="5"/>
    <x v="6"/>
    <x v="1"/>
    <s v="Contrato"/>
  </r>
  <r>
    <s v="AR20"/>
    <s v="PECOM Servicios Energia"/>
    <s v="ESTADO DE RESULTADOS"/>
    <s v="COSTOS OPERATIVOS"/>
    <s v="MANO DE OBRA"/>
    <s v="COSTOS DE PERSONAL"/>
    <s v="SUELDOS Y JORNALES"/>
    <s v="PETROLEROS"/>
    <s v=""/>
    <s v="0043010002"/>
    <x v="13"/>
    <x v="10"/>
    <s v=""/>
    <s v="ARTIFLIFT"/>
    <s v="USD"/>
    <s v="Moneda fuerte"/>
    <s v="2024"/>
    <n v="0"/>
    <n v="960.42"/>
    <n v="755.69"/>
    <n v="823.2"/>
    <n v="0"/>
    <n v="0"/>
    <n v="0"/>
    <n v="0"/>
    <n v="0"/>
    <n v="0"/>
    <n v="0"/>
    <n v="0"/>
    <n v="0"/>
    <n v="2539.3100000000004"/>
    <n v="43010002"/>
    <x v="0"/>
    <x v="2"/>
    <x v="5"/>
    <x v="2"/>
    <n v="5"/>
    <x v="6"/>
    <x v="1"/>
    <s v="Contrato"/>
  </r>
  <r>
    <s v="AR20"/>
    <s v="PECOM Servicios Energia"/>
    <s v="ESTADO DE RESULTADOS"/>
    <s v="COSTOS OPERATIVOS"/>
    <s v="MANO DE OBRA"/>
    <s v="COSTOS DE PERSONAL"/>
    <s v="SUELDOS Y JORNALES"/>
    <s v="PETROLEROS"/>
    <s v=""/>
    <s v="0043010002"/>
    <x v="13"/>
    <x v="11"/>
    <s v=""/>
    <s v="ARTIFLIFT"/>
    <s v="USD"/>
    <s v="Moneda fuerte"/>
    <s v="2024"/>
    <n v="0"/>
    <n v="2831.24"/>
    <n v="2515.0100000000002"/>
    <n v="2323.83"/>
    <n v="0"/>
    <n v="0"/>
    <n v="0"/>
    <n v="0"/>
    <n v="0"/>
    <n v="0"/>
    <n v="0"/>
    <n v="0"/>
    <n v="0"/>
    <n v="7670.08"/>
    <n v="43010002"/>
    <x v="0"/>
    <x v="2"/>
    <x v="5"/>
    <x v="2"/>
    <n v="5"/>
    <x v="6"/>
    <x v="1"/>
    <s v="Contrato"/>
  </r>
  <r>
    <s v="AR20"/>
    <s v="PECOM Servicios Energia"/>
    <s v="ESTADO DE RESULTADOS"/>
    <s v="COSTOS OPERATIVOS"/>
    <s v="MANO DE OBRA"/>
    <s v="COSTOS DE PERSONAL"/>
    <s v="SUELDOS Y JORNALES"/>
    <s v="PETROLEROS"/>
    <s v=""/>
    <s v="0043010002"/>
    <x v="13"/>
    <x v="12"/>
    <s v=""/>
    <s v="ARTIFLIFT"/>
    <s v="USD"/>
    <s v="Moneda fuerte"/>
    <s v="2024"/>
    <n v="0"/>
    <n v="2732.97"/>
    <n v="2455.5100000000002"/>
    <n v="2452.12"/>
    <n v="0"/>
    <n v="0"/>
    <n v="0"/>
    <n v="0"/>
    <n v="0"/>
    <n v="0"/>
    <n v="0"/>
    <n v="0"/>
    <n v="0"/>
    <n v="7640.5999999999995"/>
    <n v="43010002"/>
    <x v="2"/>
    <x v="1"/>
    <x v="4"/>
    <x v="4"/>
    <n v="5"/>
    <x v="6"/>
    <x v="1"/>
    <s v="Contrato"/>
  </r>
  <r>
    <s v="AR20"/>
    <s v="PECOM Servicios Energia"/>
    <s v="ESTADO DE RESULTADOS"/>
    <s v="COSTOS OPERATIVOS"/>
    <s v="MANO DE OBRA"/>
    <s v="COSTOS DE PERSONAL"/>
    <s v="SUELDOS Y JORNALES"/>
    <s v="PETROLEROS"/>
    <s v=""/>
    <s v="0043010002"/>
    <x v="13"/>
    <x v="13"/>
    <s v=""/>
    <s v="ARTIFLIFT"/>
    <s v="USD"/>
    <s v="Moneda fuerte"/>
    <s v="2024"/>
    <n v="0"/>
    <n v="1930.43"/>
    <n v="1649.89"/>
    <n v="1689.59"/>
    <n v="0"/>
    <n v="0"/>
    <n v="0"/>
    <n v="0"/>
    <n v="0"/>
    <n v="0"/>
    <n v="0"/>
    <n v="0"/>
    <n v="0"/>
    <n v="5269.91"/>
    <n v="43010002"/>
    <x v="1"/>
    <x v="1"/>
    <x v="4"/>
    <x v="3"/>
    <n v="5"/>
    <x v="6"/>
    <x v="1"/>
    <s v="Contrato"/>
  </r>
  <r>
    <s v="AR20"/>
    <s v="PECOM Servicios Energia"/>
    <s v="ESTADO DE RESULTADOS"/>
    <s v="COSTOS OPERATIVOS"/>
    <s v="MANO DE OBRA"/>
    <s v="COSTOS DE PERSONAL"/>
    <s v="SUELDOS Y JORNALES"/>
    <s v="PETROLEROS"/>
    <s v=""/>
    <s v="0043010002"/>
    <x v="13"/>
    <x v="21"/>
    <s v=""/>
    <s v="ARTIFLIFT"/>
    <s v="USD"/>
    <s v="Moneda fuerte"/>
    <s v="2024"/>
    <n v="0"/>
    <n v="902.16"/>
    <n v="783.17"/>
    <n v="778.6"/>
    <n v="0"/>
    <n v="0"/>
    <n v="0"/>
    <n v="0"/>
    <n v="0"/>
    <n v="0"/>
    <n v="0"/>
    <n v="0"/>
    <n v="0"/>
    <n v="2463.9299999999998"/>
    <n v="43010002"/>
    <x v="0"/>
    <x v="1"/>
    <x v="6"/>
    <x v="5"/>
    <n v="5"/>
    <x v="6"/>
    <x v="1"/>
    <s v="Contrato"/>
  </r>
  <r>
    <s v="AR20"/>
    <s v="PECOM Servicios Energia"/>
    <s v="ESTADO DE RESULTADOS"/>
    <s v="COSTOS OPERATIVOS"/>
    <s v="MANO DE OBRA"/>
    <s v="COSTOS DE PERSONAL"/>
    <s v="SUELDOS Y JORNALES"/>
    <s v="PETROLEROS"/>
    <s v=""/>
    <s v="0043010002"/>
    <x v="13"/>
    <x v="14"/>
    <s v=""/>
    <s v="ARTIFLIFT"/>
    <s v="USD"/>
    <s v="Moneda fuerte"/>
    <s v="2024"/>
    <n v="0"/>
    <n v="1097.68"/>
    <n v="1002.56"/>
    <n v="1006.21"/>
    <n v="0"/>
    <n v="0"/>
    <n v="0"/>
    <n v="0"/>
    <n v="0"/>
    <n v="0"/>
    <n v="0"/>
    <n v="0"/>
    <n v="0"/>
    <n v="3106.45"/>
    <n v="43010002"/>
    <x v="0"/>
    <x v="1"/>
    <x v="6"/>
    <x v="5"/>
    <n v="5"/>
    <x v="6"/>
    <x v="1"/>
    <s v="Contrato"/>
  </r>
  <r>
    <s v="AR20"/>
    <s v="PECOM Servicios Energia"/>
    <s v="ESTADO DE RESULTADOS"/>
    <s v="COSTOS OPERATIVOS"/>
    <s v="MANO DE OBRA"/>
    <s v="COSTOS DE PERSONAL"/>
    <s v="SUELDOS Y JORNALES"/>
    <s v="PETROLEROS"/>
    <s v=""/>
    <s v="0043010002"/>
    <x v="13"/>
    <x v="15"/>
    <s v=""/>
    <s v="ARTIFLIFT"/>
    <s v="USD"/>
    <s v="Moneda fuerte"/>
    <s v="2024"/>
    <n v="0"/>
    <n v="3099.17"/>
    <n v="2687.52"/>
    <n v="2622.75"/>
    <n v="0"/>
    <n v="0"/>
    <n v="0"/>
    <n v="0"/>
    <n v="0"/>
    <n v="0"/>
    <n v="0"/>
    <n v="0"/>
    <n v="0"/>
    <n v="8409.44"/>
    <n v="43010002"/>
    <x v="0"/>
    <x v="1"/>
    <x v="6"/>
    <x v="5"/>
    <n v="5"/>
    <x v="6"/>
    <x v="1"/>
    <s v="Contrato"/>
  </r>
  <r>
    <s v="AR20"/>
    <s v="PECOM Servicios Energia"/>
    <s v="ESTADO DE RESULTADOS"/>
    <s v="COSTOS OPERATIVOS"/>
    <s v="MANO DE OBRA"/>
    <s v="COSTOS DE PERSONAL"/>
    <s v="SUELDOS Y JORNALES"/>
    <s v="PETROLEROS"/>
    <s v=""/>
    <s v="0043010002"/>
    <x v="13"/>
    <x v="16"/>
    <s v=""/>
    <s v="ARTIFLIFT"/>
    <s v="USD"/>
    <s v="Moneda fuerte"/>
    <s v="2024"/>
    <n v="0"/>
    <n v="1697.49"/>
    <n v="2359.5100000000002"/>
    <n v="3547.15"/>
    <n v="0"/>
    <n v="0"/>
    <n v="0"/>
    <n v="0"/>
    <n v="0"/>
    <n v="0"/>
    <n v="0"/>
    <n v="0"/>
    <n v="0"/>
    <n v="7604.15"/>
    <n v="43010002"/>
    <x v="0"/>
    <x v="1"/>
    <x v="6"/>
    <x v="5"/>
    <n v="5"/>
    <x v="6"/>
    <x v="1"/>
    <s v="Contrato"/>
  </r>
  <r>
    <s v="AR20"/>
    <s v="PECOM Servicios Energia"/>
    <s v="ESTADO DE RESULTADOS"/>
    <s v="COSTOS OPERATIVOS"/>
    <s v="MANO DE OBRA"/>
    <s v="COSTOS DE PERSONAL"/>
    <s v="SUELDOS Y JORNALES"/>
    <s v="PETROLEROS"/>
    <s v=""/>
    <s v="0043010002"/>
    <x v="13"/>
    <x v="17"/>
    <s v=""/>
    <s v="ARTIFLIFT"/>
    <s v="USD"/>
    <s v="Moneda fuerte"/>
    <s v="2024"/>
    <n v="0"/>
    <n v="2936.52"/>
    <n v="2578.35"/>
    <n v="2448.31"/>
    <n v="0"/>
    <n v="0"/>
    <n v="0"/>
    <n v="0"/>
    <n v="0"/>
    <n v="0"/>
    <n v="0"/>
    <n v="0"/>
    <n v="0"/>
    <n v="7963.18"/>
    <n v="43010002"/>
    <x v="0"/>
    <x v="0"/>
    <x v="7"/>
    <x v="0"/>
    <n v="5"/>
    <x v="6"/>
    <x v="1"/>
    <s v="Contrato"/>
  </r>
  <r>
    <s v="AR20"/>
    <s v="PECOM Servicios Energia"/>
    <s v="ESTADO DE RESULTADOS"/>
    <s v="COSTOS OPERATIVOS"/>
    <s v="MANO DE OBRA"/>
    <s v="COSTOS DE PERSONAL"/>
    <s v="SUELDOS Y JORNALES"/>
    <s v="PETROLEROS"/>
    <s v=""/>
    <s v="0043010002"/>
    <x v="13"/>
    <x v="22"/>
    <s v=""/>
    <s v="ARTIFLIFT"/>
    <s v="USD"/>
    <s v="Moneda fuerte"/>
    <s v="2024"/>
    <n v="0"/>
    <n v="2219.96"/>
    <n v="1878.18"/>
    <n v="2151.81"/>
    <n v="0"/>
    <n v="0"/>
    <n v="0"/>
    <n v="0"/>
    <n v="0"/>
    <n v="0"/>
    <n v="0"/>
    <n v="0"/>
    <n v="0"/>
    <n v="6249.9500000000007"/>
    <n v="43010002"/>
    <x v="0"/>
    <x v="0"/>
    <x v="7"/>
    <x v="0"/>
    <n v="5"/>
    <x v="6"/>
    <x v="1"/>
    <s v="Contrato"/>
  </r>
  <r>
    <s v="AR20"/>
    <s v="PECOM Servicios Energia"/>
    <s v="ESTADO DE RESULTADOS"/>
    <s v="COSTOS OPERATIVOS"/>
    <s v="MANO DE OBRA"/>
    <s v="COSTOS DE PERSONAL"/>
    <s v="SUELDOS Y JORNALES"/>
    <s v="PETROLEROS"/>
    <s v=""/>
    <s v="0043010002"/>
    <x v="13"/>
    <x v="18"/>
    <s v=""/>
    <s v="ARTIFLIFT"/>
    <s v="USD"/>
    <s v="Moneda fuerte"/>
    <s v="2024"/>
    <n v="0"/>
    <n v="1072.28"/>
    <n v="936.95"/>
    <n v="920.59"/>
    <n v="0"/>
    <n v="0"/>
    <n v="0"/>
    <n v="0"/>
    <n v="0"/>
    <n v="0"/>
    <n v="0"/>
    <n v="0"/>
    <n v="0"/>
    <n v="2929.82"/>
    <n v="43010002"/>
    <x v="0"/>
    <x v="0"/>
    <x v="7"/>
    <x v="0"/>
    <n v="5"/>
    <x v="6"/>
    <x v="1"/>
    <s v="Contrato"/>
  </r>
  <r>
    <s v="AR20"/>
    <s v="PECOM Servicios Energia"/>
    <s v="ESTADO DE RESULTADOS"/>
    <s v="COSTOS OPERATIVOS"/>
    <s v="MANO DE OBRA"/>
    <s v="COSTOS DE PERSONAL"/>
    <s v="SUELDOS Y JORNALES"/>
    <s v="PETROLEROS"/>
    <s v=""/>
    <s v="0043010014"/>
    <x v="14"/>
    <x v="0"/>
    <s v=""/>
    <s v="ARTIFLIFT"/>
    <s v="USD"/>
    <s v="Moneda fuerte"/>
    <s v="2024"/>
    <n v="0"/>
    <n v="306.3"/>
    <n v="328.37"/>
    <n v="271.79000000000002"/>
    <n v="0"/>
    <n v="0"/>
    <n v="0"/>
    <n v="0"/>
    <n v="0"/>
    <n v="0"/>
    <n v="0"/>
    <n v="0"/>
    <n v="0"/>
    <n v="906.46"/>
    <n v="43010014"/>
    <x v="0"/>
    <x v="0"/>
    <x v="0"/>
    <x v="0"/>
    <n v="5"/>
    <x v="6"/>
    <x v="1"/>
    <s v="Contrato"/>
  </r>
  <r>
    <s v="AR20"/>
    <s v="PECOM Servicios Energia"/>
    <s v="ESTADO DE RESULTADOS"/>
    <s v="COSTOS OPERATIVOS"/>
    <s v="MANO DE OBRA"/>
    <s v="COSTOS DE PERSONAL"/>
    <s v="SUELDOS Y JORNALES"/>
    <s v="PETROLEROS"/>
    <s v=""/>
    <s v="0043010014"/>
    <x v="14"/>
    <x v="1"/>
    <s v=""/>
    <s v="ARTIFLIFT"/>
    <s v="USD"/>
    <s v="Moneda fuerte"/>
    <s v="2024"/>
    <n v="0"/>
    <n v="1157.83"/>
    <n v="1373.14"/>
    <n v="1191.4100000000001"/>
    <n v="0"/>
    <n v="0"/>
    <n v="0"/>
    <n v="0"/>
    <n v="0"/>
    <n v="0"/>
    <n v="0"/>
    <n v="0"/>
    <n v="0"/>
    <n v="3722.38"/>
    <n v="43010014"/>
    <x v="0"/>
    <x v="0"/>
    <x v="0"/>
    <x v="0"/>
    <n v="5"/>
    <x v="6"/>
    <x v="1"/>
    <s v="Contrato"/>
  </r>
  <r>
    <s v="AR20"/>
    <s v="PECOM Servicios Energia"/>
    <s v="ESTADO DE RESULTADOS"/>
    <s v="COSTOS OPERATIVOS"/>
    <s v="MANO DE OBRA"/>
    <s v="COSTOS DE PERSONAL"/>
    <s v="SUELDOS Y JORNALES"/>
    <s v="PETROLEROS"/>
    <s v=""/>
    <s v="0043010014"/>
    <x v="14"/>
    <x v="2"/>
    <s v=""/>
    <s v="ARTIFLIFT"/>
    <s v="USD"/>
    <s v="Moneda fuerte"/>
    <s v="2024"/>
    <n v="0"/>
    <n v="236.77"/>
    <n v="75.41"/>
    <n v="164.56"/>
    <n v="0"/>
    <n v="0"/>
    <n v="0"/>
    <n v="0"/>
    <n v="0"/>
    <n v="0"/>
    <n v="0"/>
    <n v="0"/>
    <n v="0"/>
    <n v="476.74"/>
    <n v="43010014"/>
    <x v="0"/>
    <x v="1"/>
    <x v="1"/>
    <x v="1"/>
    <n v="5"/>
    <x v="6"/>
    <x v="1"/>
    <s v="Contrato"/>
  </r>
  <r>
    <s v="AR20"/>
    <s v="PECOM Servicios Energia"/>
    <s v="ESTADO DE RESULTADOS"/>
    <s v="COSTOS OPERATIVOS"/>
    <s v="MANO DE OBRA"/>
    <s v="COSTOS DE PERSONAL"/>
    <s v="SUELDOS Y JORNALES"/>
    <s v="PETROLEROS"/>
    <s v=""/>
    <s v="0043010014"/>
    <x v="14"/>
    <x v="3"/>
    <s v=""/>
    <s v="ARTIFLIFT"/>
    <s v="USD"/>
    <s v="Moneda fuerte"/>
    <s v="2024"/>
    <n v="0"/>
    <n v="17.28"/>
    <n v="330.59"/>
    <n v="166.49"/>
    <n v="0"/>
    <n v="0"/>
    <n v="0"/>
    <n v="0"/>
    <n v="0"/>
    <n v="0"/>
    <n v="0"/>
    <n v="0"/>
    <n v="0"/>
    <n v="514.36"/>
    <n v="43010014"/>
    <x v="0"/>
    <x v="1"/>
    <x v="1"/>
    <x v="1"/>
    <n v="5"/>
    <x v="6"/>
    <x v="1"/>
    <s v="Contrato"/>
  </r>
  <r>
    <s v="AR20"/>
    <s v="PECOM Servicios Energia"/>
    <s v="ESTADO DE RESULTADOS"/>
    <s v="COSTOS OPERATIVOS"/>
    <s v="MANO DE OBRA"/>
    <s v="COSTOS DE PERSONAL"/>
    <s v="SUELDOS Y JORNALES"/>
    <s v="PETROLEROS"/>
    <s v=""/>
    <s v="0043010014"/>
    <x v="14"/>
    <x v="4"/>
    <s v=""/>
    <s v="ARTIFLIFT"/>
    <s v="USD"/>
    <s v="Moneda fuerte"/>
    <s v="2024"/>
    <n v="0"/>
    <n v="780.39"/>
    <n v="1180.47"/>
    <n v="1327.3"/>
    <n v="0"/>
    <n v="0"/>
    <n v="0"/>
    <n v="0"/>
    <n v="0"/>
    <n v="0"/>
    <n v="0"/>
    <n v="0"/>
    <n v="0"/>
    <n v="3288.16"/>
    <n v="43010014"/>
    <x v="0"/>
    <x v="1"/>
    <x v="1"/>
    <x v="1"/>
    <n v="5"/>
    <x v="6"/>
    <x v="1"/>
    <s v="Contrato"/>
  </r>
  <r>
    <s v="AR20"/>
    <s v="PECOM Servicios Energia"/>
    <s v="ESTADO DE RESULTADOS"/>
    <s v="COSTOS OPERATIVOS"/>
    <s v="MANO DE OBRA"/>
    <s v="COSTOS DE PERSONAL"/>
    <s v="SUELDOS Y JORNALES"/>
    <s v="PETROLEROS"/>
    <s v=""/>
    <s v="0043010014"/>
    <x v="14"/>
    <x v="5"/>
    <s v=""/>
    <s v="ARTIFLIFT"/>
    <s v="USD"/>
    <s v="Moneda fuerte"/>
    <s v="2024"/>
    <n v="0"/>
    <n v="143.07"/>
    <n v="55.56"/>
    <n v="121.43"/>
    <n v="0"/>
    <n v="0"/>
    <n v="0"/>
    <n v="0"/>
    <n v="0"/>
    <n v="0"/>
    <n v="0"/>
    <n v="0"/>
    <n v="0"/>
    <n v="320.06"/>
    <n v="43010014"/>
    <x v="0"/>
    <x v="2"/>
    <x v="2"/>
    <x v="2"/>
    <n v="5"/>
    <x v="6"/>
    <x v="1"/>
    <s v="Contrato"/>
  </r>
  <r>
    <s v="AR20"/>
    <s v="PECOM Servicios Energia"/>
    <s v="ESTADO DE RESULTADOS"/>
    <s v="COSTOS OPERATIVOS"/>
    <s v="MANO DE OBRA"/>
    <s v="COSTOS DE PERSONAL"/>
    <s v="SUELDOS Y JORNALES"/>
    <s v="PETROLEROS"/>
    <s v=""/>
    <s v="0043010014"/>
    <x v="14"/>
    <x v="6"/>
    <s v=""/>
    <s v="ARTIFLIFT"/>
    <s v="USD"/>
    <s v="Moneda fuerte"/>
    <s v="2024"/>
    <n v="0"/>
    <n v="209.73"/>
    <n v="63.3"/>
    <n v="111.66"/>
    <n v="0"/>
    <n v="0"/>
    <n v="0"/>
    <n v="0"/>
    <n v="0"/>
    <n v="0"/>
    <n v="0"/>
    <n v="0"/>
    <n v="0"/>
    <n v="384.68999999999994"/>
    <n v="43010014"/>
    <x v="0"/>
    <x v="2"/>
    <x v="2"/>
    <x v="2"/>
    <n v="5"/>
    <x v="6"/>
    <x v="1"/>
    <s v="Contrato"/>
  </r>
  <r>
    <s v="AR20"/>
    <s v="PECOM Servicios Energia"/>
    <s v="ESTADO DE RESULTADOS"/>
    <s v="COSTOS OPERATIVOS"/>
    <s v="MANO DE OBRA"/>
    <s v="COSTOS DE PERSONAL"/>
    <s v="SUELDOS Y JORNALES"/>
    <s v="PETROLEROS"/>
    <s v=""/>
    <s v="0043010014"/>
    <x v="14"/>
    <x v="8"/>
    <s v=""/>
    <s v="ARTIFLIFT"/>
    <s v="USD"/>
    <s v="Moneda fuerte"/>
    <s v="2024"/>
    <n v="0"/>
    <n v="1593.41"/>
    <n v="2146.2199999999998"/>
    <n v="1751.73"/>
    <n v="0"/>
    <n v="0"/>
    <n v="0"/>
    <n v="0"/>
    <n v="0"/>
    <n v="0"/>
    <n v="0"/>
    <n v="0"/>
    <n v="0"/>
    <n v="5491.3600000000006"/>
    <n v="43010014"/>
    <x v="0"/>
    <x v="1"/>
    <x v="3"/>
    <x v="1"/>
    <n v="5"/>
    <x v="6"/>
    <x v="1"/>
    <s v="Contrato"/>
  </r>
  <r>
    <s v="AR20"/>
    <s v="PECOM Servicios Energia"/>
    <s v="ESTADO DE RESULTADOS"/>
    <s v="COSTOS OPERATIVOS"/>
    <s v="MANO DE OBRA"/>
    <s v="COSTOS DE PERSONAL"/>
    <s v="SUELDOS Y JORNALES"/>
    <s v="PETROLEROS"/>
    <s v=""/>
    <s v="0043010014"/>
    <x v="14"/>
    <x v="10"/>
    <s v=""/>
    <s v="ARTIFLIFT"/>
    <s v="USD"/>
    <s v="Moneda fuerte"/>
    <s v="2024"/>
    <n v="0"/>
    <n v="122.13"/>
    <n v="47.35"/>
    <n v="123.24"/>
    <n v="0"/>
    <n v="0"/>
    <n v="0"/>
    <n v="0"/>
    <n v="0"/>
    <n v="0"/>
    <n v="0"/>
    <n v="0"/>
    <n v="0"/>
    <n v="292.71999999999997"/>
    <n v="43010014"/>
    <x v="0"/>
    <x v="2"/>
    <x v="5"/>
    <x v="2"/>
    <n v="5"/>
    <x v="6"/>
    <x v="1"/>
    <s v="Contrato"/>
  </r>
  <r>
    <s v="AR20"/>
    <s v="PECOM Servicios Energia"/>
    <s v="ESTADO DE RESULTADOS"/>
    <s v="COSTOS OPERATIVOS"/>
    <s v="MANO DE OBRA"/>
    <s v="COSTOS DE PERSONAL"/>
    <s v="SUELDOS Y JORNALES"/>
    <s v="PETROLEROS"/>
    <s v=""/>
    <s v="0043010014"/>
    <x v="14"/>
    <x v="11"/>
    <s v=""/>
    <s v="ARTIFLIFT"/>
    <s v="USD"/>
    <s v="Moneda fuerte"/>
    <s v="2024"/>
    <n v="0"/>
    <n v="514.19000000000005"/>
    <n v="559.83000000000004"/>
    <n v="248.79"/>
    <n v="0"/>
    <n v="0"/>
    <n v="0"/>
    <n v="0"/>
    <n v="0"/>
    <n v="0"/>
    <n v="0"/>
    <n v="0"/>
    <n v="0"/>
    <n v="1322.81"/>
    <n v="43010014"/>
    <x v="0"/>
    <x v="2"/>
    <x v="5"/>
    <x v="2"/>
    <n v="5"/>
    <x v="6"/>
    <x v="1"/>
    <s v="Contrato"/>
  </r>
  <r>
    <s v="AR20"/>
    <s v="PECOM Servicios Energia"/>
    <s v="ESTADO DE RESULTADOS"/>
    <s v="COSTOS OPERATIVOS"/>
    <s v="MANO DE OBRA"/>
    <s v="COSTOS DE PERSONAL"/>
    <s v="SUELDOS Y JORNALES"/>
    <s v="PETROLEROS"/>
    <s v=""/>
    <s v="0043010014"/>
    <x v="14"/>
    <x v="12"/>
    <s v=""/>
    <s v="ARTIFLIFT"/>
    <s v="USD"/>
    <s v="Moneda fuerte"/>
    <s v="2024"/>
    <n v="0"/>
    <n v="1692.49"/>
    <n v="1153.72"/>
    <n v="1181.6199999999999"/>
    <n v="0"/>
    <n v="0"/>
    <n v="0"/>
    <n v="0"/>
    <n v="0"/>
    <n v="0"/>
    <n v="0"/>
    <n v="0"/>
    <n v="0"/>
    <n v="4027.83"/>
    <n v="43010014"/>
    <x v="2"/>
    <x v="1"/>
    <x v="4"/>
    <x v="4"/>
    <n v="5"/>
    <x v="6"/>
    <x v="1"/>
    <s v="Contrato"/>
  </r>
  <r>
    <s v="AR20"/>
    <s v="PECOM Servicios Energia"/>
    <s v="ESTADO DE RESULTADOS"/>
    <s v="COSTOS OPERATIVOS"/>
    <s v="MANO DE OBRA"/>
    <s v="COSTOS DE PERSONAL"/>
    <s v="SUELDOS Y JORNALES"/>
    <s v="PETROLEROS"/>
    <s v=""/>
    <s v="0043010014"/>
    <x v="14"/>
    <x v="13"/>
    <s v=""/>
    <s v="ARTIFLIFT"/>
    <s v="USD"/>
    <s v="Moneda fuerte"/>
    <s v="2024"/>
    <n v="0"/>
    <n v="651.67999999999995"/>
    <n v="106.47"/>
    <n v="596.04999999999995"/>
    <n v="0"/>
    <n v="0"/>
    <n v="0"/>
    <n v="0"/>
    <n v="0"/>
    <n v="0"/>
    <n v="0"/>
    <n v="0"/>
    <n v="0"/>
    <n v="1354.1999999999998"/>
    <n v="43010014"/>
    <x v="1"/>
    <x v="1"/>
    <x v="4"/>
    <x v="3"/>
    <n v="5"/>
    <x v="6"/>
    <x v="1"/>
    <s v="Contrato"/>
  </r>
  <r>
    <s v="AR20"/>
    <s v="PECOM Servicios Energia"/>
    <s v="ESTADO DE RESULTADOS"/>
    <s v="COSTOS OPERATIVOS"/>
    <s v="MANO DE OBRA"/>
    <s v="COSTOS DE PERSONAL"/>
    <s v="SUELDOS Y JORNALES"/>
    <s v="PETROLEROS"/>
    <s v=""/>
    <s v="0043010014"/>
    <x v="14"/>
    <x v="14"/>
    <s v=""/>
    <s v="ARTIFLIFT"/>
    <s v="USD"/>
    <s v="Moneda fuerte"/>
    <s v="2024"/>
    <n v="0"/>
    <n v="644.02"/>
    <n v="189.16"/>
    <n v="619.21"/>
    <n v="0"/>
    <n v="0"/>
    <n v="0"/>
    <n v="0"/>
    <n v="0"/>
    <n v="0"/>
    <n v="0"/>
    <n v="0"/>
    <n v="0"/>
    <n v="1452.3899999999999"/>
    <n v="43010014"/>
    <x v="0"/>
    <x v="1"/>
    <x v="6"/>
    <x v="5"/>
    <n v="5"/>
    <x v="6"/>
    <x v="1"/>
    <s v="Contrato"/>
  </r>
  <r>
    <s v="AR20"/>
    <s v="PECOM Servicios Energia"/>
    <s v="ESTADO DE RESULTADOS"/>
    <s v="COSTOS OPERATIVOS"/>
    <s v="MANO DE OBRA"/>
    <s v="COSTOS DE PERSONAL"/>
    <s v="SUELDOS Y JORNALES"/>
    <s v="PETROLEROS"/>
    <s v=""/>
    <s v="0043010014"/>
    <x v="14"/>
    <x v="15"/>
    <s v=""/>
    <s v="ARTIFLIFT"/>
    <s v="USD"/>
    <s v="Moneda fuerte"/>
    <s v="2024"/>
    <n v="0"/>
    <n v="706.95"/>
    <n v="846.34"/>
    <n v="688.36"/>
    <n v="0"/>
    <n v="0"/>
    <n v="0"/>
    <n v="0"/>
    <n v="0"/>
    <n v="0"/>
    <n v="0"/>
    <n v="0"/>
    <n v="0"/>
    <n v="2241.65"/>
    <n v="43010014"/>
    <x v="0"/>
    <x v="1"/>
    <x v="6"/>
    <x v="5"/>
    <n v="5"/>
    <x v="6"/>
    <x v="1"/>
    <s v="Contrato"/>
  </r>
  <r>
    <s v="AR20"/>
    <s v="PECOM Servicios Energia"/>
    <s v="ESTADO DE RESULTADOS"/>
    <s v="COSTOS OPERATIVOS"/>
    <s v="MANO DE OBRA"/>
    <s v="COSTOS DE PERSONAL"/>
    <s v="SUELDOS Y JORNALES"/>
    <s v="PETROLEROS"/>
    <s v=""/>
    <s v="0043010014"/>
    <x v="14"/>
    <x v="16"/>
    <s v=""/>
    <s v="ARTIFLIFT"/>
    <s v="USD"/>
    <s v="Moneda fuerte"/>
    <s v="2024"/>
    <n v="0"/>
    <n v="639.22"/>
    <n v="625.85"/>
    <n v="664.29"/>
    <n v="0"/>
    <n v="0"/>
    <n v="0"/>
    <n v="0"/>
    <n v="0"/>
    <n v="0"/>
    <n v="0"/>
    <n v="0"/>
    <n v="0"/>
    <n v="1929.3600000000001"/>
    <n v="43010014"/>
    <x v="0"/>
    <x v="1"/>
    <x v="6"/>
    <x v="5"/>
    <n v="5"/>
    <x v="6"/>
    <x v="1"/>
    <s v="Contrato"/>
  </r>
  <r>
    <s v="AR20"/>
    <s v="PECOM Servicios Energia"/>
    <s v="ESTADO DE RESULTADOS"/>
    <s v="COSTOS OPERATIVOS"/>
    <s v="MANO DE OBRA"/>
    <s v="COSTOS DE PERSONAL"/>
    <s v="SUELDOS Y JORNALES"/>
    <s v="PETROLEROS"/>
    <s v=""/>
    <s v="0043010014"/>
    <x v="14"/>
    <x v="17"/>
    <s v=""/>
    <s v="ARTIFLIFT"/>
    <s v="USD"/>
    <s v="Moneda fuerte"/>
    <s v="2024"/>
    <n v="0"/>
    <n v="1159.45"/>
    <n v="1421.2"/>
    <n v="1150.18"/>
    <n v="0"/>
    <n v="0"/>
    <n v="0"/>
    <n v="0"/>
    <n v="0"/>
    <n v="0"/>
    <n v="0"/>
    <n v="0"/>
    <n v="0"/>
    <n v="3730.83"/>
    <n v="43010014"/>
    <x v="0"/>
    <x v="0"/>
    <x v="7"/>
    <x v="0"/>
    <n v="5"/>
    <x v="6"/>
    <x v="1"/>
    <s v="Contrato"/>
  </r>
  <r>
    <s v="AR20"/>
    <s v="PECOM Servicios Energia"/>
    <s v="ESTADO DE RESULTADOS"/>
    <s v="COSTOS OPERATIVOS"/>
    <s v="MANO DE OBRA"/>
    <s v="COSTOS DE PERSONAL"/>
    <s v="SUELDOS Y JORNALES"/>
    <s v="PETROLEROS"/>
    <s v=""/>
    <s v="0043010014"/>
    <x v="14"/>
    <x v="22"/>
    <s v=""/>
    <s v="ARTIFLIFT"/>
    <s v="USD"/>
    <s v="Moneda fuerte"/>
    <s v="2024"/>
    <n v="0"/>
    <n v="1148.8800000000001"/>
    <n v="876.28"/>
    <n v="1285.6099999999999"/>
    <n v="0"/>
    <n v="0"/>
    <n v="0"/>
    <n v="0"/>
    <n v="0"/>
    <n v="0"/>
    <n v="0"/>
    <n v="0"/>
    <n v="0"/>
    <n v="3310.77"/>
    <n v="43010014"/>
    <x v="0"/>
    <x v="0"/>
    <x v="7"/>
    <x v="0"/>
    <n v="5"/>
    <x v="6"/>
    <x v="1"/>
    <s v="Contrato"/>
  </r>
  <r>
    <s v="AR20"/>
    <s v="PECOM Servicios Energia"/>
    <s v="ESTADO DE RESULTADOS"/>
    <s v="COSTOS OPERATIVOS"/>
    <s v="MANO DE OBRA"/>
    <s v="COSTOS DE PERSONAL"/>
    <s v="SUELDOS Y JORNALES"/>
    <s v="PETROLEROS"/>
    <s v=""/>
    <s v="0043010014"/>
    <x v="14"/>
    <x v="18"/>
    <s v=""/>
    <s v="ARTIFLIFT"/>
    <s v="USD"/>
    <s v="Moneda fuerte"/>
    <s v="2024"/>
    <n v="0"/>
    <n v="312.06"/>
    <n v="371.59"/>
    <n v="373.02"/>
    <n v="0"/>
    <n v="0"/>
    <n v="0"/>
    <n v="0"/>
    <n v="0"/>
    <n v="0"/>
    <n v="0"/>
    <n v="0"/>
    <n v="0"/>
    <n v="1056.67"/>
    <n v="43010014"/>
    <x v="0"/>
    <x v="0"/>
    <x v="7"/>
    <x v="0"/>
    <n v="5"/>
    <x v="6"/>
    <x v="1"/>
    <s v="Contrato"/>
  </r>
  <r>
    <s v="AR20"/>
    <s v="PECOM Servicios Energia"/>
    <s v="ESTADO DE RESULTADOS"/>
    <s v="COSTOS OPERATIVOS"/>
    <s v="MANO DE OBRA"/>
    <s v="COSTOS DE PERSONAL"/>
    <s v="PLUS VACACIONAL"/>
    <s v="PETROLEROS"/>
    <s v=""/>
    <s v="0043010019"/>
    <x v="15"/>
    <x v="0"/>
    <s v=""/>
    <s v="ARTIFLIFT"/>
    <s v="USD"/>
    <s v="Moneda fuerte"/>
    <s v="2024"/>
    <n v="0"/>
    <n v="18.23"/>
    <n v="18.440000000000001"/>
    <n v="10.42"/>
    <n v="0"/>
    <n v="0"/>
    <n v="0"/>
    <n v="0"/>
    <n v="0"/>
    <n v="0"/>
    <n v="0"/>
    <n v="0"/>
    <n v="0"/>
    <n v="47.09"/>
    <n v="43010019"/>
    <x v="0"/>
    <x v="0"/>
    <x v="0"/>
    <x v="0"/>
    <n v="5"/>
    <x v="6"/>
    <x v="1"/>
    <s v="Contrato"/>
  </r>
  <r>
    <s v="AR20"/>
    <s v="PECOM Servicios Energia"/>
    <s v="ESTADO DE RESULTADOS"/>
    <s v="COSTOS OPERATIVOS"/>
    <s v="MANO DE OBRA"/>
    <s v="COSTOS DE PERSONAL"/>
    <s v="PLUS VACACIONAL"/>
    <s v="PETROLEROS"/>
    <s v=""/>
    <s v="0043010019"/>
    <x v="15"/>
    <x v="1"/>
    <s v=""/>
    <s v="ARTIFLIFT"/>
    <s v="USD"/>
    <s v="Moneda fuerte"/>
    <s v="2024"/>
    <n v="0"/>
    <n v="85.25"/>
    <n v="68.78"/>
    <n v="45.78"/>
    <n v="0"/>
    <n v="0"/>
    <n v="0"/>
    <n v="0"/>
    <n v="0"/>
    <n v="0"/>
    <n v="0"/>
    <n v="0"/>
    <n v="0"/>
    <n v="199.81"/>
    <n v="43010019"/>
    <x v="0"/>
    <x v="0"/>
    <x v="0"/>
    <x v="0"/>
    <n v="5"/>
    <x v="6"/>
    <x v="1"/>
    <s v="Contrato"/>
  </r>
  <r>
    <s v="AR20"/>
    <s v="PECOM Servicios Energia"/>
    <s v="ESTADO DE RESULTADOS"/>
    <s v="COSTOS OPERATIVOS"/>
    <s v="MANO DE OBRA"/>
    <s v="COSTOS DE PERSONAL"/>
    <s v="PLUS VACACIONAL"/>
    <s v="PETROLEROS"/>
    <s v=""/>
    <s v="0043010019"/>
    <x v="15"/>
    <x v="2"/>
    <s v=""/>
    <s v="ARTIFLIFT"/>
    <s v="USD"/>
    <s v="Moneda fuerte"/>
    <s v="2024"/>
    <n v="0"/>
    <n v="37.89"/>
    <n v="88.53"/>
    <n v="17.72"/>
    <n v="0"/>
    <n v="0"/>
    <n v="0"/>
    <n v="0"/>
    <n v="0"/>
    <n v="0"/>
    <n v="0"/>
    <n v="0"/>
    <n v="0"/>
    <n v="144.13999999999999"/>
    <n v="43010019"/>
    <x v="0"/>
    <x v="1"/>
    <x v="1"/>
    <x v="1"/>
    <n v="5"/>
    <x v="6"/>
    <x v="1"/>
    <s v="Contrato"/>
  </r>
  <r>
    <s v="AR20"/>
    <s v="PECOM Servicios Energia"/>
    <s v="ESTADO DE RESULTADOS"/>
    <s v="COSTOS OPERATIVOS"/>
    <s v="MANO DE OBRA"/>
    <s v="COSTOS DE PERSONAL"/>
    <s v="PLUS VACACIONAL"/>
    <s v="PETROLEROS"/>
    <s v=""/>
    <s v="0043010019"/>
    <x v="15"/>
    <x v="3"/>
    <s v=""/>
    <s v="ARTIFLIFT"/>
    <s v="USD"/>
    <s v="Moneda fuerte"/>
    <s v="2024"/>
    <n v="0"/>
    <n v="36.909999999999997"/>
    <n v="23.03"/>
    <n v="22.49"/>
    <n v="0"/>
    <n v="0"/>
    <n v="0"/>
    <n v="0"/>
    <n v="0"/>
    <n v="0"/>
    <n v="0"/>
    <n v="0"/>
    <n v="0"/>
    <n v="82.429999999999993"/>
    <n v="43010019"/>
    <x v="0"/>
    <x v="1"/>
    <x v="1"/>
    <x v="1"/>
    <n v="5"/>
    <x v="6"/>
    <x v="1"/>
    <s v="Contrato"/>
  </r>
  <r>
    <s v="AR20"/>
    <s v="PECOM Servicios Energia"/>
    <s v="ESTADO DE RESULTADOS"/>
    <s v="COSTOS OPERATIVOS"/>
    <s v="MANO DE OBRA"/>
    <s v="COSTOS DE PERSONAL"/>
    <s v="PLUS VACACIONAL"/>
    <s v="PETROLEROS"/>
    <s v=""/>
    <s v="0043010019"/>
    <x v="15"/>
    <x v="4"/>
    <s v=""/>
    <s v="ARTIFLIFT"/>
    <s v="USD"/>
    <s v="Moneda fuerte"/>
    <s v="2024"/>
    <n v="0"/>
    <n v="99.54"/>
    <n v="194"/>
    <n v="43.67"/>
    <n v="0"/>
    <n v="0"/>
    <n v="0"/>
    <n v="0"/>
    <n v="0"/>
    <n v="0"/>
    <n v="0"/>
    <n v="0"/>
    <n v="0"/>
    <n v="337.21000000000004"/>
    <n v="43010019"/>
    <x v="0"/>
    <x v="1"/>
    <x v="1"/>
    <x v="1"/>
    <n v="5"/>
    <x v="6"/>
    <x v="1"/>
    <s v="Contrato"/>
  </r>
  <r>
    <s v="AR20"/>
    <s v="PECOM Servicios Energia"/>
    <s v="ESTADO DE RESULTADOS"/>
    <s v="COSTOS OPERATIVOS"/>
    <s v="MANO DE OBRA"/>
    <s v="COSTOS DE PERSONAL"/>
    <s v="PLUS VACACIONAL"/>
    <s v="PETROLEROS"/>
    <s v=""/>
    <s v="0043010019"/>
    <x v="15"/>
    <x v="5"/>
    <s v=""/>
    <s v="ARTIFLIFT"/>
    <s v="USD"/>
    <s v="Moneda fuerte"/>
    <s v="2024"/>
    <n v="0"/>
    <n v="25.39"/>
    <n v="52.12"/>
    <n v="14.5"/>
    <n v="0"/>
    <n v="0"/>
    <n v="0"/>
    <n v="0"/>
    <n v="0"/>
    <n v="0"/>
    <n v="0"/>
    <n v="0"/>
    <n v="0"/>
    <n v="92.009999999999991"/>
    <n v="43010019"/>
    <x v="0"/>
    <x v="2"/>
    <x v="2"/>
    <x v="2"/>
    <n v="5"/>
    <x v="6"/>
    <x v="1"/>
    <s v="Contrato"/>
  </r>
  <r>
    <s v="AR20"/>
    <s v="PECOM Servicios Energia"/>
    <s v="ESTADO DE RESULTADOS"/>
    <s v="COSTOS OPERATIVOS"/>
    <s v="MANO DE OBRA"/>
    <s v="COSTOS DE PERSONAL"/>
    <s v="PLUS VACACIONAL"/>
    <s v="PETROLEROS"/>
    <s v=""/>
    <s v="0043010019"/>
    <x v="15"/>
    <x v="6"/>
    <s v=""/>
    <s v="ARTIFLIFT"/>
    <s v="USD"/>
    <s v="Moneda fuerte"/>
    <s v="2024"/>
    <n v="0"/>
    <n v="25.78"/>
    <n v="52.94"/>
    <n v="14.72"/>
    <n v="0"/>
    <n v="0"/>
    <n v="0"/>
    <n v="0"/>
    <n v="0"/>
    <n v="0"/>
    <n v="0"/>
    <n v="0"/>
    <n v="0"/>
    <n v="93.44"/>
    <n v="43010019"/>
    <x v="0"/>
    <x v="2"/>
    <x v="2"/>
    <x v="2"/>
    <n v="5"/>
    <x v="6"/>
    <x v="1"/>
    <s v="Contrato"/>
  </r>
  <r>
    <s v="AR20"/>
    <s v="PECOM Servicios Energia"/>
    <s v="ESTADO DE RESULTADOS"/>
    <s v="COSTOS OPERATIVOS"/>
    <s v="MANO DE OBRA"/>
    <s v="COSTOS DE PERSONAL"/>
    <s v="PLUS VACACIONAL"/>
    <s v="PETROLEROS"/>
    <s v=""/>
    <s v="0043010019"/>
    <x v="15"/>
    <x v="8"/>
    <s v=""/>
    <s v="ARTIFLIFT"/>
    <s v="USD"/>
    <s v="Moneda fuerte"/>
    <s v="2024"/>
    <n v="0"/>
    <n v="116.02"/>
    <n v="126.41"/>
    <n v="83.57"/>
    <n v="0"/>
    <n v="0"/>
    <n v="0"/>
    <n v="0"/>
    <n v="0"/>
    <n v="0"/>
    <n v="0"/>
    <n v="0"/>
    <n v="0"/>
    <n v="326"/>
    <n v="43010019"/>
    <x v="0"/>
    <x v="1"/>
    <x v="3"/>
    <x v="1"/>
    <n v="5"/>
    <x v="6"/>
    <x v="1"/>
    <s v="Contrato"/>
  </r>
  <r>
    <s v="AR20"/>
    <s v="PECOM Servicios Energia"/>
    <s v="ESTADO DE RESULTADOS"/>
    <s v="COSTOS OPERATIVOS"/>
    <s v="MANO DE OBRA"/>
    <s v="COSTOS DE PERSONAL"/>
    <s v="PLUS VACACIONAL"/>
    <s v="PETROLEROS"/>
    <s v=""/>
    <s v="0043010019"/>
    <x v="15"/>
    <x v="10"/>
    <s v=""/>
    <s v="ARTIFLIFT"/>
    <s v="USD"/>
    <s v="Moneda fuerte"/>
    <s v="2024"/>
    <n v="0"/>
    <n v="36.46"/>
    <n v="96.46"/>
    <n v="12.94"/>
    <n v="0"/>
    <n v="0"/>
    <n v="0"/>
    <n v="0"/>
    <n v="0"/>
    <n v="0"/>
    <n v="0"/>
    <n v="0"/>
    <n v="0"/>
    <n v="145.85999999999999"/>
    <n v="43010019"/>
    <x v="0"/>
    <x v="2"/>
    <x v="5"/>
    <x v="2"/>
    <n v="5"/>
    <x v="6"/>
    <x v="1"/>
    <s v="Contrato"/>
  </r>
  <r>
    <s v="AR20"/>
    <s v="PECOM Servicios Energia"/>
    <s v="ESTADO DE RESULTADOS"/>
    <s v="COSTOS OPERATIVOS"/>
    <s v="MANO DE OBRA"/>
    <s v="COSTOS DE PERSONAL"/>
    <s v="PLUS VACACIONAL"/>
    <s v="PETROLEROS"/>
    <s v=""/>
    <s v="0043010019"/>
    <x v="15"/>
    <x v="11"/>
    <s v=""/>
    <s v="ARTIFLIFT"/>
    <s v="USD"/>
    <s v="Moneda fuerte"/>
    <s v="2024"/>
    <n v="0"/>
    <n v="94.71"/>
    <n v="229.81"/>
    <n v="41.14"/>
    <n v="0"/>
    <n v="0"/>
    <n v="0"/>
    <n v="0"/>
    <n v="0"/>
    <n v="0"/>
    <n v="0"/>
    <n v="0"/>
    <n v="0"/>
    <n v="365.65999999999997"/>
    <n v="43010019"/>
    <x v="0"/>
    <x v="2"/>
    <x v="5"/>
    <x v="2"/>
    <n v="5"/>
    <x v="6"/>
    <x v="1"/>
    <s v="Contrato"/>
  </r>
  <r>
    <s v="AR20"/>
    <s v="PECOM Servicios Energia"/>
    <s v="ESTADO DE RESULTADOS"/>
    <s v="COSTOS OPERATIVOS"/>
    <s v="MANO DE OBRA"/>
    <s v="COSTOS DE PERSONAL"/>
    <s v="PLUS VACACIONAL"/>
    <s v="PETROLEROS"/>
    <s v=""/>
    <s v="0043010019"/>
    <x v="15"/>
    <x v="12"/>
    <s v=""/>
    <s v="ARTIFLIFT"/>
    <s v="USD"/>
    <s v="Moneda fuerte"/>
    <s v="2024"/>
    <n v="0"/>
    <n v="73.52"/>
    <n v="23.53"/>
    <n v="23.73"/>
    <n v="0"/>
    <n v="0"/>
    <n v="0"/>
    <n v="0"/>
    <n v="0"/>
    <n v="0"/>
    <n v="0"/>
    <n v="0"/>
    <n v="0"/>
    <n v="120.78"/>
    <n v="43010019"/>
    <x v="2"/>
    <x v="1"/>
    <x v="4"/>
    <x v="4"/>
    <n v="5"/>
    <x v="6"/>
    <x v="1"/>
    <s v="Contrato"/>
  </r>
  <r>
    <s v="AR20"/>
    <s v="PECOM Servicios Energia"/>
    <s v="ESTADO DE RESULTADOS"/>
    <s v="COSTOS OPERATIVOS"/>
    <s v="MANO DE OBRA"/>
    <s v="COSTOS DE PERSONAL"/>
    <s v="PLUS VACACIONAL"/>
    <s v="PETROLEROS"/>
    <s v=""/>
    <s v="0043010019"/>
    <x v="15"/>
    <x v="13"/>
    <s v=""/>
    <s v="ARTIFLIFT"/>
    <s v="USD"/>
    <s v="Moneda fuerte"/>
    <s v="2024"/>
    <n v="0"/>
    <n v="47.95"/>
    <n v="24.31"/>
    <n v="23.81"/>
    <n v="0"/>
    <n v="0"/>
    <n v="0"/>
    <n v="0"/>
    <n v="0"/>
    <n v="0"/>
    <n v="0"/>
    <n v="0"/>
    <n v="0"/>
    <n v="96.070000000000007"/>
    <n v="43010019"/>
    <x v="1"/>
    <x v="1"/>
    <x v="4"/>
    <x v="3"/>
    <n v="5"/>
    <x v="6"/>
    <x v="1"/>
    <s v="Contrato"/>
  </r>
  <r>
    <s v="AR20"/>
    <s v="PECOM Servicios Energia"/>
    <s v="ESTADO DE RESULTADOS"/>
    <s v="COSTOS OPERATIVOS"/>
    <s v="MANO DE OBRA"/>
    <s v="COSTOS DE PERSONAL"/>
    <s v="PLUS VACACIONAL"/>
    <s v="PETROLEROS"/>
    <s v=""/>
    <s v="0043010019"/>
    <x v="15"/>
    <x v="21"/>
    <s v=""/>
    <s v="ARTIFLIFT"/>
    <s v="USD"/>
    <s v="Moneda fuerte"/>
    <s v="2024"/>
    <n v="0"/>
    <n v="14.43"/>
    <n v="9.7100000000000009"/>
    <n v="9.5299999999999994"/>
    <n v="0"/>
    <n v="0"/>
    <n v="0"/>
    <n v="0"/>
    <n v="0"/>
    <n v="0"/>
    <n v="0"/>
    <n v="0"/>
    <n v="0"/>
    <n v="33.67"/>
    <n v="43010019"/>
    <x v="0"/>
    <x v="1"/>
    <x v="6"/>
    <x v="5"/>
    <n v="5"/>
    <x v="6"/>
    <x v="1"/>
    <s v="Contrato"/>
  </r>
  <r>
    <s v="AR20"/>
    <s v="PECOM Servicios Energia"/>
    <s v="ESTADO DE RESULTADOS"/>
    <s v="COSTOS OPERATIVOS"/>
    <s v="MANO DE OBRA"/>
    <s v="COSTOS DE PERSONAL"/>
    <s v="PLUS VACACIONAL"/>
    <s v="PETROLEROS"/>
    <s v=""/>
    <s v="0043010019"/>
    <x v="15"/>
    <x v="14"/>
    <s v=""/>
    <s v="ARTIFLIFT"/>
    <s v="USD"/>
    <s v="Moneda fuerte"/>
    <s v="2024"/>
    <n v="0"/>
    <n v="36.32"/>
    <n v="21.07"/>
    <n v="20.76"/>
    <n v="0"/>
    <n v="0"/>
    <n v="0"/>
    <n v="0"/>
    <n v="0"/>
    <n v="0"/>
    <n v="0"/>
    <n v="0"/>
    <n v="0"/>
    <n v="78.150000000000006"/>
    <n v="43010019"/>
    <x v="0"/>
    <x v="1"/>
    <x v="6"/>
    <x v="5"/>
    <n v="5"/>
    <x v="6"/>
    <x v="1"/>
    <s v="Contrato"/>
  </r>
  <r>
    <s v="AR20"/>
    <s v="PECOM Servicios Energia"/>
    <s v="ESTADO DE RESULTADOS"/>
    <s v="COSTOS OPERATIVOS"/>
    <s v="MANO DE OBRA"/>
    <s v="COSTOS DE PERSONAL"/>
    <s v="PLUS VACACIONAL"/>
    <s v="PETROLEROS"/>
    <s v=""/>
    <s v="0043010019"/>
    <x v="15"/>
    <x v="15"/>
    <s v=""/>
    <s v="ARTIFLIFT"/>
    <s v="USD"/>
    <s v="Moneda fuerte"/>
    <s v="2024"/>
    <n v="0"/>
    <n v="70.349999999999994"/>
    <n v="61.69"/>
    <n v="44.34"/>
    <n v="0"/>
    <n v="0"/>
    <n v="0"/>
    <n v="0"/>
    <n v="0"/>
    <n v="0"/>
    <n v="0"/>
    <n v="0"/>
    <n v="0"/>
    <n v="176.38"/>
    <n v="43010019"/>
    <x v="0"/>
    <x v="1"/>
    <x v="6"/>
    <x v="5"/>
    <n v="5"/>
    <x v="6"/>
    <x v="1"/>
    <s v="Contrato"/>
  </r>
  <r>
    <s v="AR20"/>
    <s v="PECOM Servicios Energia"/>
    <s v="ESTADO DE RESULTADOS"/>
    <s v="COSTOS OPERATIVOS"/>
    <s v="MANO DE OBRA"/>
    <s v="COSTOS DE PERSONAL"/>
    <s v="PLUS VACACIONAL"/>
    <s v="PETROLEROS"/>
    <s v=""/>
    <s v="0043010019"/>
    <x v="15"/>
    <x v="16"/>
    <s v=""/>
    <s v="ARTIFLIFT"/>
    <s v="USD"/>
    <s v="Moneda fuerte"/>
    <s v="2024"/>
    <n v="0"/>
    <n v="60.67"/>
    <n v="71.180000000000007"/>
    <n v="34.92"/>
    <n v="0"/>
    <n v="0"/>
    <n v="0"/>
    <n v="0"/>
    <n v="0"/>
    <n v="0"/>
    <n v="0"/>
    <n v="0"/>
    <n v="0"/>
    <n v="166.77000000000004"/>
    <n v="43010019"/>
    <x v="0"/>
    <x v="1"/>
    <x v="6"/>
    <x v="5"/>
    <n v="5"/>
    <x v="6"/>
    <x v="1"/>
    <s v="Contrato"/>
  </r>
  <r>
    <s v="AR20"/>
    <s v="PECOM Servicios Energia"/>
    <s v="ESTADO DE RESULTADOS"/>
    <s v="COSTOS OPERATIVOS"/>
    <s v="MANO DE OBRA"/>
    <s v="COSTOS DE PERSONAL"/>
    <s v="PLUS VACACIONAL"/>
    <s v="PETROLEROS"/>
    <s v=""/>
    <s v="0043010019"/>
    <x v="15"/>
    <x v="17"/>
    <s v=""/>
    <s v="ARTIFLIFT"/>
    <s v="USD"/>
    <s v="Moneda fuerte"/>
    <s v="2024"/>
    <n v="0"/>
    <n v="62.03"/>
    <n v="48.96"/>
    <n v="34.979999999999997"/>
    <n v="0"/>
    <n v="0"/>
    <n v="0"/>
    <n v="0"/>
    <n v="0"/>
    <n v="0"/>
    <n v="0"/>
    <n v="0"/>
    <n v="0"/>
    <n v="145.97"/>
    <n v="43010019"/>
    <x v="0"/>
    <x v="0"/>
    <x v="7"/>
    <x v="0"/>
    <n v="5"/>
    <x v="6"/>
    <x v="1"/>
    <s v="Contrato"/>
  </r>
  <r>
    <s v="AR20"/>
    <s v="PECOM Servicios Energia"/>
    <s v="ESTADO DE RESULTADOS"/>
    <s v="COSTOS OPERATIVOS"/>
    <s v="MANO DE OBRA"/>
    <s v="COSTOS DE PERSONAL"/>
    <s v="PLUS VACACIONAL"/>
    <s v="PETROLEROS"/>
    <s v=""/>
    <s v="0043010019"/>
    <x v="15"/>
    <x v="22"/>
    <s v=""/>
    <s v="ARTIFLIFT"/>
    <s v="USD"/>
    <s v="Moneda fuerte"/>
    <s v="2024"/>
    <n v="0"/>
    <n v="83.54"/>
    <n v="38.03"/>
    <n v="37.47"/>
    <n v="0"/>
    <n v="0"/>
    <n v="0"/>
    <n v="0"/>
    <n v="0"/>
    <n v="0"/>
    <n v="0"/>
    <n v="0"/>
    <n v="0"/>
    <n v="159.04000000000002"/>
    <n v="43010019"/>
    <x v="0"/>
    <x v="0"/>
    <x v="7"/>
    <x v="0"/>
    <n v="5"/>
    <x v="6"/>
    <x v="1"/>
    <s v="Contrato"/>
  </r>
  <r>
    <s v="AR20"/>
    <s v="PECOM Servicios Energia"/>
    <s v="ESTADO DE RESULTADOS"/>
    <s v="COSTOS OPERATIVOS"/>
    <s v="MANO DE OBRA"/>
    <s v="COSTOS DE PERSONAL"/>
    <s v="PLUS VACACIONAL"/>
    <s v="PETROLEROS"/>
    <s v=""/>
    <s v="0043010019"/>
    <x v="15"/>
    <x v="18"/>
    <s v=""/>
    <s v="ARTIFLIFT"/>
    <s v="USD"/>
    <s v="Moneda fuerte"/>
    <s v="2024"/>
    <n v="0"/>
    <n v="17.54"/>
    <n v="14.73"/>
    <n v="14.4"/>
    <n v="0"/>
    <n v="0"/>
    <n v="0"/>
    <n v="0"/>
    <n v="0"/>
    <n v="0"/>
    <n v="0"/>
    <n v="0"/>
    <n v="0"/>
    <n v="46.669999999999995"/>
    <n v="43010019"/>
    <x v="0"/>
    <x v="0"/>
    <x v="7"/>
    <x v="0"/>
    <n v="5"/>
    <x v="6"/>
    <x v="1"/>
    <s v="Contrato"/>
  </r>
  <r>
    <s v="AR20"/>
    <s v="PECOM Servicios Energia"/>
    <s v="ESTADO DE RESULTADOS"/>
    <s v="COSTOS OPERATIVOS"/>
    <s v="MANO DE OBRA"/>
    <s v="COSTOS DE PERSONAL"/>
    <s v="SAC"/>
    <s v="PETROLEROS"/>
    <s v=""/>
    <s v="0043010022"/>
    <x v="16"/>
    <x v="0"/>
    <s v=""/>
    <s v="ARTIFLIFT"/>
    <s v="USD"/>
    <s v="Moneda fuerte"/>
    <s v="2024"/>
    <n v="0"/>
    <n v="149.53"/>
    <n v="195.6"/>
    <n v="167.98"/>
    <n v="0"/>
    <n v="0"/>
    <n v="0"/>
    <n v="0"/>
    <n v="0"/>
    <n v="0"/>
    <n v="0"/>
    <n v="0"/>
    <n v="0"/>
    <n v="513.11"/>
    <n v="43010022"/>
    <x v="0"/>
    <x v="0"/>
    <x v="0"/>
    <x v="0"/>
    <n v="5"/>
    <x v="6"/>
    <x v="1"/>
    <s v="Contrato"/>
  </r>
  <r>
    <s v="AR20"/>
    <s v="PECOM Servicios Energia"/>
    <s v="ESTADO DE RESULTADOS"/>
    <s v="COSTOS OPERATIVOS"/>
    <s v="MANO DE OBRA"/>
    <s v="COSTOS DE PERSONAL"/>
    <s v="SAC"/>
    <s v="PETROLEROS"/>
    <s v=""/>
    <s v="0043010022"/>
    <x v="16"/>
    <x v="1"/>
    <s v=""/>
    <s v="ARTIFLIFT"/>
    <s v="USD"/>
    <s v="Moneda fuerte"/>
    <s v="2024"/>
    <n v="0"/>
    <n v="711.68"/>
    <n v="814.11"/>
    <n v="715.96"/>
    <n v="0"/>
    <n v="0"/>
    <n v="0"/>
    <n v="0"/>
    <n v="0"/>
    <n v="0"/>
    <n v="0"/>
    <n v="0"/>
    <n v="0"/>
    <n v="2241.75"/>
    <n v="43010022"/>
    <x v="0"/>
    <x v="0"/>
    <x v="0"/>
    <x v="0"/>
    <n v="5"/>
    <x v="6"/>
    <x v="1"/>
    <s v="Contrato"/>
  </r>
  <r>
    <s v="AR20"/>
    <s v="PECOM Servicios Energia"/>
    <s v="ESTADO DE RESULTADOS"/>
    <s v="COSTOS OPERATIVOS"/>
    <s v="MANO DE OBRA"/>
    <s v="COSTOS DE PERSONAL"/>
    <s v="SAC"/>
    <s v="PETROLEROS"/>
    <s v=""/>
    <s v="0043010022"/>
    <x v="16"/>
    <x v="2"/>
    <s v=""/>
    <s v="ARTIFLIFT"/>
    <s v="USD"/>
    <s v="Moneda fuerte"/>
    <s v="2024"/>
    <n v="0"/>
    <n v="149.65"/>
    <n v="172.21"/>
    <n v="170.11"/>
    <n v="0"/>
    <n v="0"/>
    <n v="0"/>
    <n v="0"/>
    <n v="0"/>
    <n v="0"/>
    <n v="0"/>
    <n v="0"/>
    <n v="0"/>
    <n v="491.97"/>
    <n v="43010022"/>
    <x v="0"/>
    <x v="1"/>
    <x v="1"/>
    <x v="1"/>
    <n v="5"/>
    <x v="6"/>
    <x v="1"/>
    <s v="Contrato"/>
  </r>
  <r>
    <s v="AR20"/>
    <s v="PECOM Servicios Energia"/>
    <s v="ESTADO DE RESULTADOS"/>
    <s v="COSTOS OPERATIVOS"/>
    <s v="MANO DE OBRA"/>
    <s v="COSTOS DE PERSONAL"/>
    <s v="SAC"/>
    <s v="PETROLEROS"/>
    <s v=""/>
    <s v="0043010022"/>
    <x v="16"/>
    <x v="3"/>
    <s v=""/>
    <s v="ARTIFLIFT"/>
    <s v="USD"/>
    <s v="Moneda fuerte"/>
    <s v="2024"/>
    <n v="0"/>
    <n v="144.54"/>
    <n v="217.16"/>
    <n v="176.16"/>
    <n v="0"/>
    <n v="0"/>
    <n v="0"/>
    <n v="0"/>
    <n v="0"/>
    <n v="0"/>
    <n v="0"/>
    <n v="0"/>
    <n v="0"/>
    <n v="537.86"/>
    <n v="43010022"/>
    <x v="0"/>
    <x v="1"/>
    <x v="1"/>
    <x v="1"/>
    <n v="5"/>
    <x v="6"/>
    <x v="1"/>
    <s v="Contrato"/>
  </r>
  <r>
    <s v="AR20"/>
    <s v="PECOM Servicios Energia"/>
    <s v="ESTADO DE RESULTADOS"/>
    <s v="COSTOS OPERATIVOS"/>
    <s v="MANO DE OBRA"/>
    <s v="COSTOS DE PERSONAL"/>
    <s v="SAC"/>
    <s v="PETROLEROS"/>
    <s v=""/>
    <s v="0043010022"/>
    <x v="16"/>
    <x v="4"/>
    <s v=""/>
    <s v="ARTIFLIFT"/>
    <s v="USD"/>
    <s v="Moneda fuerte"/>
    <s v="2024"/>
    <n v="0"/>
    <n v="416.43"/>
    <n v="598.59"/>
    <n v="663.53"/>
    <n v="0"/>
    <n v="0"/>
    <n v="0"/>
    <n v="0"/>
    <n v="0"/>
    <n v="0"/>
    <n v="0"/>
    <n v="0"/>
    <n v="0"/>
    <n v="1678.55"/>
    <n v="43010022"/>
    <x v="0"/>
    <x v="1"/>
    <x v="1"/>
    <x v="1"/>
    <n v="5"/>
    <x v="6"/>
    <x v="1"/>
    <s v="Contrato"/>
  </r>
  <r>
    <s v="AR20"/>
    <s v="PECOM Servicios Energia"/>
    <s v="ESTADO DE RESULTADOS"/>
    <s v="COSTOS OPERATIVOS"/>
    <s v="MANO DE OBRA"/>
    <s v="COSTOS DE PERSONAL"/>
    <s v="SAC"/>
    <s v="PETROLEROS"/>
    <s v=""/>
    <s v="0043010022"/>
    <x v="16"/>
    <x v="5"/>
    <s v=""/>
    <s v="ARTIFLIFT"/>
    <s v="USD"/>
    <s v="Moneda fuerte"/>
    <s v="2024"/>
    <n v="0"/>
    <n v="165.17"/>
    <n v="161.62"/>
    <n v="158.81"/>
    <n v="0"/>
    <n v="0"/>
    <n v="0"/>
    <n v="0"/>
    <n v="0"/>
    <n v="0"/>
    <n v="0"/>
    <n v="0"/>
    <n v="0"/>
    <n v="485.59999999999997"/>
    <n v="43010022"/>
    <x v="0"/>
    <x v="2"/>
    <x v="2"/>
    <x v="2"/>
    <n v="5"/>
    <x v="6"/>
    <x v="1"/>
    <s v="Contrato"/>
  </r>
  <r>
    <s v="AR20"/>
    <s v="PECOM Servicios Energia"/>
    <s v="ESTADO DE RESULTADOS"/>
    <s v="COSTOS OPERATIVOS"/>
    <s v="MANO DE OBRA"/>
    <s v="COSTOS DE PERSONAL"/>
    <s v="SAC"/>
    <s v="PETROLEROS"/>
    <s v=""/>
    <s v="0043010022"/>
    <x v="16"/>
    <x v="6"/>
    <s v=""/>
    <s v="ARTIFLIFT"/>
    <s v="USD"/>
    <s v="Moneda fuerte"/>
    <s v="2024"/>
    <n v="0"/>
    <n v="144.88999999999999"/>
    <n v="141.77000000000001"/>
    <n v="168.41"/>
    <n v="0"/>
    <n v="0"/>
    <n v="0"/>
    <n v="0"/>
    <n v="0"/>
    <n v="0"/>
    <n v="0"/>
    <n v="0"/>
    <n v="0"/>
    <n v="455.06999999999994"/>
    <n v="43010022"/>
    <x v="0"/>
    <x v="2"/>
    <x v="2"/>
    <x v="2"/>
    <n v="5"/>
    <x v="6"/>
    <x v="1"/>
    <s v="Contrato"/>
  </r>
  <r>
    <s v="AR20"/>
    <s v="PECOM Servicios Energia"/>
    <s v="ESTADO DE RESULTADOS"/>
    <s v="COSTOS OPERATIVOS"/>
    <s v="MANO DE OBRA"/>
    <s v="COSTOS DE PERSONAL"/>
    <s v="SAC"/>
    <s v="PETROLEROS"/>
    <s v=""/>
    <s v="0043010022"/>
    <x v="16"/>
    <x v="8"/>
    <s v=""/>
    <s v="ARTIFLIFT"/>
    <s v="USD"/>
    <s v="Moneda fuerte"/>
    <s v="2024"/>
    <n v="0"/>
    <n v="922.85"/>
    <n v="1314.34"/>
    <n v="1142.98"/>
    <n v="0"/>
    <n v="0"/>
    <n v="0"/>
    <n v="0"/>
    <n v="0"/>
    <n v="0"/>
    <n v="0"/>
    <n v="0"/>
    <n v="0"/>
    <n v="3380.17"/>
    <n v="43010022"/>
    <x v="0"/>
    <x v="1"/>
    <x v="3"/>
    <x v="1"/>
    <n v="5"/>
    <x v="6"/>
    <x v="1"/>
    <s v="Contrato"/>
  </r>
  <r>
    <s v="AR20"/>
    <s v="PECOM Servicios Energia"/>
    <s v="ESTADO DE RESULTADOS"/>
    <s v="COSTOS OPERATIVOS"/>
    <s v="MANO DE OBRA"/>
    <s v="COSTOS DE PERSONAL"/>
    <s v="SAC"/>
    <s v="PETROLEROS"/>
    <s v=""/>
    <s v="0043010022"/>
    <x v="16"/>
    <x v="10"/>
    <s v=""/>
    <s v="ARTIFLIFT"/>
    <s v="USD"/>
    <s v="Moneda fuerte"/>
    <s v="2024"/>
    <n v="0"/>
    <n v="114.69"/>
    <n v="117.84"/>
    <n v="148.82"/>
    <n v="0"/>
    <n v="0"/>
    <n v="0"/>
    <n v="0"/>
    <n v="0"/>
    <n v="0"/>
    <n v="0"/>
    <n v="0"/>
    <n v="0"/>
    <n v="381.35"/>
    <n v="43010022"/>
    <x v="0"/>
    <x v="2"/>
    <x v="5"/>
    <x v="2"/>
    <n v="5"/>
    <x v="6"/>
    <x v="1"/>
    <s v="Contrato"/>
  </r>
  <r>
    <s v="AR20"/>
    <s v="PECOM Servicios Energia"/>
    <s v="ESTADO DE RESULTADOS"/>
    <s v="COSTOS OPERATIVOS"/>
    <s v="MANO DE OBRA"/>
    <s v="COSTOS DE PERSONAL"/>
    <s v="SAC"/>
    <s v="PETROLEROS"/>
    <s v=""/>
    <s v="0043010022"/>
    <x v="16"/>
    <x v="11"/>
    <s v=""/>
    <s v="ARTIFLIFT"/>
    <s v="USD"/>
    <s v="Moneda fuerte"/>
    <s v="2024"/>
    <n v="0"/>
    <n v="394.32"/>
    <n v="457.73"/>
    <n v="406.97"/>
    <n v="0"/>
    <n v="0"/>
    <n v="0"/>
    <n v="0"/>
    <n v="0"/>
    <n v="0"/>
    <n v="0"/>
    <n v="0"/>
    <n v="0"/>
    <n v="1259.02"/>
    <n v="43010022"/>
    <x v="0"/>
    <x v="2"/>
    <x v="5"/>
    <x v="2"/>
    <n v="5"/>
    <x v="6"/>
    <x v="1"/>
    <s v="Contrato"/>
  </r>
  <r>
    <s v="AR20"/>
    <s v="PECOM Servicios Energia"/>
    <s v="ESTADO DE RESULTADOS"/>
    <s v="COSTOS OPERATIVOS"/>
    <s v="MANO DE OBRA"/>
    <s v="COSTOS DE PERSONAL"/>
    <s v="SAC"/>
    <s v="PETROLEROS"/>
    <s v=""/>
    <s v="0043010022"/>
    <x v="16"/>
    <x v="12"/>
    <s v=""/>
    <s v="ARTIFLIFT"/>
    <s v="USD"/>
    <s v="Moneda fuerte"/>
    <s v="2024"/>
    <n v="0"/>
    <n v="462.86"/>
    <n v="505.41"/>
    <n v="486.98"/>
    <n v="0"/>
    <n v="0"/>
    <n v="0"/>
    <n v="0"/>
    <n v="0"/>
    <n v="0"/>
    <n v="0"/>
    <n v="0"/>
    <n v="0"/>
    <n v="1455.25"/>
    <n v="43010022"/>
    <x v="2"/>
    <x v="1"/>
    <x v="4"/>
    <x v="4"/>
    <n v="5"/>
    <x v="6"/>
    <x v="1"/>
    <s v="Contrato"/>
  </r>
  <r>
    <s v="AR20"/>
    <s v="PECOM Servicios Energia"/>
    <s v="ESTADO DE RESULTADOS"/>
    <s v="COSTOS OPERATIVOS"/>
    <s v="MANO DE OBRA"/>
    <s v="COSTOS DE PERSONAL"/>
    <s v="SAC"/>
    <s v="PETROLEROS"/>
    <s v=""/>
    <s v="0043010022"/>
    <x v="16"/>
    <x v="13"/>
    <s v=""/>
    <s v="ARTIFLIFT"/>
    <s v="USD"/>
    <s v="Moneda fuerte"/>
    <s v="2024"/>
    <n v="0"/>
    <n v="277.89999999999998"/>
    <n v="271.92"/>
    <n v="374.15"/>
    <n v="0"/>
    <n v="0"/>
    <n v="0"/>
    <n v="0"/>
    <n v="0"/>
    <n v="0"/>
    <n v="0"/>
    <n v="0"/>
    <n v="0"/>
    <n v="923.96999999999991"/>
    <n v="43010022"/>
    <x v="1"/>
    <x v="1"/>
    <x v="4"/>
    <x v="3"/>
    <n v="5"/>
    <x v="6"/>
    <x v="1"/>
    <s v="Contrato"/>
  </r>
  <r>
    <s v="AR20"/>
    <s v="PECOM Servicios Energia"/>
    <s v="ESTADO DE RESULTADOS"/>
    <s v="COSTOS OPERATIVOS"/>
    <s v="MANO DE OBRA"/>
    <s v="COSTOS DE PERSONAL"/>
    <s v="SAC"/>
    <s v="PETROLEROS"/>
    <s v=""/>
    <s v="0043010022"/>
    <x v="16"/>
    <x v="21"/>
    <s v=""/>
    <s v="ARTIFLIFT"/>
    <s v="USD"/>
    <s v="Moneda fuerte"/>
    <s v="2024"/>
    <n v="0"/>
    <n v="106.49"/>
    <n v="104.2"/>
    <n v="102.72"/>
    <n v="0"/>
    <n v="0"/>
    <n v="0"/>
    <n v="0"/>
    <n v="0"/>
    <n v="0"/>
    <n v="0"/>
    <n v="0"/>
    <n v="0"/>
    <n v="313.40999999999997"/>
    <n v="43010022"/>
    <x v="0"/>
    <x v="1"/>
    <x v="6"/>
    <x v="5"/>
    <n v="5"/>
    <x v="6"/>
    <x v="1"/>
    <s v="Contrato"/>
  </r>
  <r>
    <s v="AR20"/>
    <s v="PECOM Servicios Energia"/>
    <s v="ESTADO DE RESULTADOS"/>
    <s v="COSTOS OPERATIVOS"/>
    <s v="MANO DE OBRA"/>
    <s v="COSTOS DE PERSONAL"/>
    <s v="SAC"/>
    <s v="PETROLEROS"/>
    <s v=""/>
    <s v="0043010022"/>
    <x v="16"/>
    <x v="14"/>
    <s v=""/>
    <s v="ARTIFLIFT"/>
    <s v="USD"/>
    <s v="Moneda fuerte"/>
    <s v="2024"/>
    <n v="0"/>
    <n v="201.98"/>
    <n v="197.64"/>
    <n v="244.65"/>
    <n v="0"/>
    <n v="0"/>
    <n v="0"/>
    <n v="0"/>
    <n v="0"/>
    <n v="0"/>
    <n v="0"/>
    <n v="0"/>
    <n v="0"/>
    <n v="644.27"/>
    <n v="43010022"/>
    <x v="0"/>
    <x v="1"/>
    <x v="6"/>
    <x v="5"/>
    <n v="5"/>
    <x v="6"/>
    <x v="1"/>
    <s v="Contrato"/>
  </r>
  <r>
    <s v="AR20"/>
    <s v="PECOM Servicios Energia"/>
    <s v="ESTADO DE RESULTADOS"/>
    <s v="COSTOS OPERATIVOS"/>
    <s v="MANO DE OBRA"/>
    <s v="COSTOS DE PERSONAL"/>
    <s v="SAC"/>
    <s v="PETROLEROS"/>
    <s v=""/>
    <s v="0043010022"/>
    <x v="16"/>
    <x v="15"/>
    <s v=""/>
    <s v="ARTIFLIFT"/>
    <s v="USD"/>
    <s v="Moneda fuerte"/>
    <s v="2024"/>
    <n v="0"/>
    <n v="431.67"/>
    <n v="551.55999999999995"/>
    <n v="499.05"/>
    <n v="0"/>
    <n v="0"/>
    <n v="0"/>
    <n v="0"/>
    <n v="0"/>
    <n v="0"/>
    <n v="0"/>
    <n v="0"/>
    <n v="0"/>
    <n v="1482.28"/>
    <n v="43010022"/>
    <x v="0"/>
    <x v="1"/>
    <x v="6"/>
    <x v="5"/>
    <n v="5"/>
    <x v="6"/>
    <x v="1"/>
    <s v="Contrato"/>
  </r>
  <r>
    <s v="AR20"/>
    <s v="PECOM Servicios Energia"/>
    <s v="ESTADO DE RESULTADOS"/>
    <s v="COSTOS OPERATIVOS"/>
    <s v="MANO DE OBRA"/>
    <s v="COSTOS DE PERSONAL"/>
    <s v="SAC"/>
    <s v="PETROLEROS"/>
    <s v=""/>
    <s v="0043010022"/>
    <x v="16"/>
    <x v="16"/>
    <s v=""/>
    <s v="ARTIFLIFT"/>
    <s v="USD"/>
    <s v="Moneda fuerte"/>
    <s v="2024"/>
    <n v="0"/>
    <n v="222.62"/>
    <n v="420.12"/>
    <n v="566.73"/>
    <n v="0"/>
    <n v="0"/>
    <n v="0"/>
    <n v="0"/>
    <n v="0"/>
    <n v="0"/>
    <n v="0"/>
    <n v="0"/>
    <n v="0"/>
    <n v="1209.47"/>
    <n v="43010022"/>
    <x v="0"/>
    <x v="1"/>
    <x v="6"/>
    <x v="5"/>
    <n v="5"/>
    <x v="6"/>
    <x v="1"/>
    <s v="Contrato"/>
  </r>
  <r>
    <s v="AR20"/>
    <s v="PECOM Servicios Energia"/>
    <s v="ESTADO DE RESULTADOS"/>
    <s v="COSTOS OPERATIVOS"/>
    <s v="MANO DE OBRA"/>
    <s v="COSTOS DE PERSONAL"/>
    <s v="SAC"/>
    <s v="PETROLEROS"/>
    <s v=""/>
    <s v="0043010022"/>
    <x v="16"/>
    <x v="17"/>
    <s v=""/>
    <s v="ARTIFLIFT"/>
    <s v="USD"/>
    <s v="Moneda fuerte"/>
    <s v="2024"/>
    <n v="0"/>
    <n v="469.84"/>
    <n v="641.29999999999995"/>
    <n v="562.02"/>
    <n v="0"/>
    <n v="0"/>
    <n v="0"/>
    <n v="0"/>
    <n v="0"/>
    <n v="0"/>
    <n v="0"/>
    <n v="0"/>
    <n v="0"/>
    <n v="1673.1599999999999"/>
    <n v="43010022"/>
    <x v="0"/>
    <x v="0"/>
    <x v="7"/>
    <x v="0"/>
    <n v="5"/>
    <x v="6"/>
    <x v="1"/>
    <s v="Contrato"/>
  </r>
  <r>
    <s v="AR20"/>
    <s v="PECOM Servicios Energia"/>
    <s v="ESTADO DE RESULTADOS"/>
    <s v="COSTOS OPERATIVOS"/>
    <s v="MANO DE OBRA"/>
    <s v="COSTOS DE PERSONAL"/>
    <s v="SAC"/>
    <s v="PETROLEROS"/>
    <s v=""/>
    <s v="0043010022"/>
    <x v="16"/>
    <x v="22"/>
    <s v=""/>
    <s v="ARTIFLIFT"/>
    <s v="USD"/>
    <s v="Moneda fuerte"/>
    <s v="2024"/>
    <n v="0"/>
    <n v="406.72"/>
    <n v="439.16"/>
    <n v="545.5"/>
    <n v="0"/>
    <n v="0"/>
    <n v="0"/>
    <n v="0"/>
    <n v="0"/>
    <n v="0"/>
    <n v="0"/>
    <n v="0"/>
    <n v="0"/>
    <n v="1391.38"/>
    <n v="43010022"/>
    <x v="0"/>
    <x v="0"/>
    <x v="7"/>
    <x v="0"/>
    <n v="5"/>
    <x v="6"/>
    <x v="1"/>
    <s v="Contrato"/>
  </r>
  <r>
    <s v="AR20"/>
    <s v="PECOM Servicios Energia"/>
    <s v="ESTADO DE RESULTADOS"/>
    <s v="COSTOS OPERATIVOS"/>
    <s v="MANO DE OBRA"/>
    <s v="COSTOS DE PERSONAL"/>
    <s v="SAC"/>
    <s v="PETROLEROS"/>
    <s v=""/>
    <s v="0043010022"/>
    <x v="16"/>
    <x v="18"/>
    <s v=""/>
    <s v="ARTIFLIFT"/>
    <s v="USD"/>
    <s v="Moneda fuerte"/>
    <s v="2024"/>
    <n v="0"/>
    <n v="160.36000000000001"/>
    <n v="180.01"/>
    <n v="188.33"/>
    <n v="0"/>
    <n v="0"/>
    <n v="0"/>
    <n v="0"/>
    <n v="0"/>
    <n v="0"/>
    <n v="0"/>
    <n v="0"/>
    <n v="0"/>
    <n v="528.70000000000005"/>
    <n v="43010022"/>
    <x v="0"/>
    <x v="0"/>
    <x v="7"/>
    <x v="0"/>
    <n v="5"/>
    <x v="6"/>
    <x v="1"/>
    <s v="Contrato"/>
  </r>
  <r>
    <s v="AR20"/>
    <s v="PECOM Servicios Energia"/>
    <s v="ESTADO DE RESULTADOS"/>
    <s v="COSTOS OPERATIVOS"/>
    <s v="MANO DE OBRA"/>
    <s v="COSTOS DE PERSONAL"/>
    <s v="SUELDOS Y JORNALES"/>
    <s v="PETROLEROS"/>
    <s v=""/>
    <s v="0043010030"/>
    <x v="17"/>
    <x v="0"/>
    <s v=""/>
    <s v="ARTIFLIFT"/>
    <s v="USD"/>
    <s v="Moneda fuerte"/>
    <s v="2024"/>
    <n v="0"/>
    <n v="827.39"/>
    <n v="1320.66"/>
    <n v="1026.3800000000001"/>
    <n v="0"/>
    <n v="0"/>
    <n v="0"/>
    <n v="0"/>
    <n v="0"/>
    <n v="0"/>
    <n v="0"/>
    <n v="0"/>
    <n v="0"/>
    <n v="3174.4300000000003"/>
    <n v="43010030"/>
    <x v="0"/>
    <x v="0"/>
    <x v="0"/>
    <x v="0"/>
    <n v="5"/>
    <x v="6"/>
    <x v="1"/>
    <s v="Contrato"/>
  </r>
  <r>
    <s v="AR20"/>
    <s v="PECOM Servicios Energia"/>
    <s v="ESTADO DE RESULTADOS"/>
    <s v="COSTOS OPERATIVOS"/>
    <s v="MANO DE OBRA"/>
    <s v="COSTOS DE PERSONAL"/>
    <s v="SUELDOS Y JORNALES"/>
    <s v="PETROLEROS"/>
    <s v=""/>
    <s v="0043010030"/>
    <x v="17"/>
    <x v="1"/>
    <s v=""/>
    <s v="ARTIFLIFT"/>
    <s v="USD"/>
    <s v="Moneda fuerte"/>
    <s v="2024"/>
    <n v="0"/>
    <n v="3058.24"/>
    <n v="4801.3100000000004"/>
    <n v="4868.68"/>
    <n v="0"/>
    <n v="0"/>
    <n v="0"/>
    <n v="0"/>
    <n v="0"/>
    <n v="0"/>
    <n v="0"/>
    <n v="0"/>
    <n v="0"/>
    <n v="12728.23"/>
    <n v="43010030"/>
    <x v="0"/>
    <x v="0"/>
    <x v="0"/>
    <x v="0"/>
    <n v="5"/>
    <x v="6"/>
    <x v="1"/>
    <s v="Contrato"/>
  </r>
  <r>
    <s v="AR20"/>
    <s v="PECOM Servicios Energia"/>
    <s v="ESTADO DE RESULTADOS"/>
    <s v="COSTOS OPERATIVOS"/>
    <s v="MANO DE OBRA"/>
    <s v="COSTOS DE PERSONAL"/>
    <s v="SUELDOS Y JORNALES"/>
    <s v="PETROLEROS"/>
    <s v=""/>
    <s v="0043010030"/>
    <x v="17"/>
    <x v="2"/>
    <s v=""/>
    <s v="ARTIFLIFT"/>
    <s v="USD"/>
    <s v="Moneda fuerte"/>
    <s v="2024"/>
    <n v="0"/>
    <n v="611.49"/>
    <n v="840.96"/>
    <n v="1139.5"/>
    <n v="0"/>
    <n v="0"/>
    <n v="0"/>
    <n v="0"/>
    <n v="0"/>
    <n v="0"/>
    <n v="0"/>
    <n v="0"/>
    <n v="0"/>
    <n v="2591.9499999999998"/>
    <n v="43010030"/>
    <x v="0"/>
    <x v="1"/>
    <x v="1"/>
    <x v="1"/>
    <n v="5"/>
    <x v="6"/>
    <x v="1"/>
    <s v="Contrato"/>
  </r>
  <r>
    <s v="AR20"/>
    <s v="PECOM Servicios Energia"/>
    <s v="ESTADO DE RESULTADOS"/>
    <s v="COSTOS OPERATIVOS"/>
    <s v="MANO DE OBRA"/>
    <s v="COSTOS DE PERSONAL"/>
    <s v="SUELDOS Y JORNALES"/>
    <s v="PETROLEROS"/>
    <s v=""/>
    <s v="0043010030"/>
    <x v="17"/>
    <x v="3"/>
    <s v=""/>
    <s v="ARTIFLIFT"/>
    <s v="USD"/>
    <s v="Moneda fuerte"/>
    <s v="2024"/>
    <n v="0"/>
    <n v="465.81"/>
    <n v="1038.96"/>
    <n v="1147.0899999999999"/>
    <n v="0"/>
    <n v="0"/>
    <n v="0"/>
    <n v="0"/>
    <n v="0"/>
    <n v="0"/>
    <n v="0"/>
    <n v="0"/>
    <n v="0"/>
    <n v="2651.8599999999997"/>
    <n v="43010030"/>
    <x v="0"/>
    <x v="1"/>
    <x v="1"/>
    <x v="1"/>
    <n v="5"/>
    <x v="6"/>
    <x v="1"/>
    <s v="Contrato"/>
  </r>
  <r>
    <s v="AR20"/>
    <s v="PECOM Servicios Energia"/>
    <s v="ESTADO DE RESULTADOS"/>
    <s v="COSTOS OPERATIVOS"/>
    <s v="MANO DE OBRA"/>
    <s v="COSTOS DE PERSONAL"/>
    <s v="SUELDOS Y JORNALES"/>
    <s v="PETROLEROS"/>
    <s v=""/>
    <s v="0043010030"/>
    <x v="17"/>
    <x v="4"/>
    <s v=""/>
    <s v="ARTIFLIFT"/>
    <s v="USD"/>
    <s v="Moneda fuerte"/>
    <s v="2024"/>
    <n v="0"/>
    <n v="1883"/>
    <n v="3424.41"/>
    <n v="3926.14"/>
    <n v="0"/>
    <n v="0"/>
    <n v="0"/>
    <n v="0"/>
    <n v="0"/>
    <n v="0"/>
    <n v="0"/>
    <n v="0"/>
    <n v="0"/>
    <n v="9233.5499999999993"/>
    <n v="43010030"/>
    <x v="0"/>
    <x v="1"/>
    <x v="1"/>
    <x v="1"/>
    <n v="5"/>
    <x v="6"/>
    <x v="1"/>
    <s v="Contrato"/>
  </r>
  <r>
    <s v="AR20"/>
    <s v="PECOM Servicios Energia"/>
    <s v="ESTADO DE RESULTADOS"/>
    <s v="COSTOS OPERATIVOS"/>
    <s v="MANO DE OBRA"/>
    <s v="COSTOS DE PERSONAL"/>
    <s v="SUELDOS Y JORNALES"/>
    <s v="PETROLEROS"/>
    <s v=""/>
    <s v="0043010030"/>
    <x v="17"/>
    <x v="5"/>
    <s v=""/>
    <s v="ARTIFLIFT"/>
    <s v="USD"/>
    <s v="Moneda fuerte"/>
    <s v="2024"/>
    <n v="0"/>
    <n v="578.98"/>
    <n v="723.56"/>
    <n v="906.58"/>
    <n v="0"/>
    <n v="0"/>
    <n v="0"/>
    <n v="0"/>
    <n v="0"/>
    <n v="0"/>
    <n v="0"/>
    <n v="0"/>
    <n v="0"/>
    <n v="2209.12"/>
    <n v="43010030"/>
    <x v="0"/>
    <x v="2"/>
    <x v="2"/>
    <x v="2"/>
    <n v="5"/>
    <x v="6"/>
    <x v="1"/>
    <s v="Contrato"/>
  </r>
  <r>
    <s v="AR20"/>
    <s v="PECOM Servicios Energia"/>
    <s v="ESTADO DE RESULTADOS"/>
    <s v="COSTOS OPERATIVOS"/>
    <s v="MANO DE OBRA"/>
    <s v="COSTOS DE PERSONAL"/>
    <s v="SUELDOS Y JORNALES"/>
    <s v="PETROLEROS"/>
    <s v=""/>
    <s v="0043010030"/>
    <x v="17"/>
    <x v="6"/>
    <s v=""/>
    <s v="ARTIFLIFT"/>
    <s v="USD"/>
    <s v="Moneda fuerte"/>
    <s v="2024"/>
    <n v="0"/>
    <n v="623.16"/>
    <n v="700.61"/>
    <n v="924.73"/>
    <n v="0"/>
    <n v="0"/>
    <n v="0"/>
    <n v="0"/>
    <n v="0"/>
    <n v="0"/>
    <n v="0"/>
    <n v="0"/>
    <n v="0"/>
    <n v="2248.5"/>
    <n v="43010030"/>
    <x v="0"/>
    <x v="2"/>
    <x v="2"/>
    <x v="2"/>
    <n v="5"/>
    <x v="6"/>
    <x v="1"/>
    <s v="Contrato"/>
  </r>
  <r>
    <s v="AR20"/>
    <s v="PECOM Servicios Energia"/>
    <s v="ESTADO DE RESULTADOS"/>
    <s v="COSTOS OPERATIVOS"/>
    <s v="MANO DE OBRA"/>
    <s v="COSTOS DE PERSONAL"/>
    <s v="SUELDOS Y JORNALES"/>
    <s v="PETROLEROS"/>
    <s v=""/>
    <s v="0043010030"/>
    <x v="17"/>
    <x v="8"/>
    <s v=""/>
    <s v="ARTIFLIFT"/>
    <s v="USD"/>
    <s v="Moneda fuerte"/>
    <s v="2024"/>
    <n v="0"/>
    <n v="3673.71"/>
    <n v="6316.13"/>
    <n v="6460.39"/>
    <n v="0"/>
    <n v="0"/>
    <n v="0"/>
    <n v="0"/>
    <n v="0"/>
    <n v="0"/>
    <n v="0"/>
    <n v="0"/>
    <n v="0"/>
    <n v="16450.23"/>
    <n v="43010030"/>
    <x v="0"/>
    <x v="1"/>
    <x v="3"/>
    <x v="1"/>
    <n v="5"/>
    <x v="6"/>
    <x v="1"/>
    <s v="Contrato"/>
  </r>
  <r>
    <s v="AR20"/>
    <s v="PECOM Servicios Energia"/>
    <s v="ESTADO DE RESULTADOS"/>
    <s v="COSTOS OPERATIVOS"/>
    <s v="MANO DE OBRA"/>
    <s v="COSTOS DE PERSONAL"/>
    <s v="SUELDOS Y JORNALES"/>
    <s v="PETROLEROS"/>
    <s v=""/>
    <s v="0043010030"/>
    <x v="17"/>
    <x v="10"/>
    <s v=""/>
    <s v="ARTIFLIFT"/>
    <s v="USD"/>
    <s v="Moneda fuerte"/>
    <s v="2024"/>
    <n v="0"/>
    <n v="494.04"/>
    <n v="645.67999999999995"/>
    <n v="805.24"/>
    <n v="0"/>
    <n v="0"/>
    <n v="0"/>
    <n v="0"/>
    <n v="0"/>
    <n v="0"/>
    <n v="0"/>
    <n v="0"/>
    <n v="0"/>
    <n v="1944.96"/>
    <n v="43010030"/>
    <x v="0"/>
    <x v="2"/>
    <x v="5"/>
    <x v="2"/>
    <n v="5"/>
    <x v="6"/>
    <x v="1"/>
    <s v="Contrato"/>
  </r>
  <r>
    <s v="AR20"/>
    <s v="PECOM Servicios Energia"/>
    <s v="ESTADO DE RESULTADOS"/>
    <s v="COSTOS OPERATIVOS"/>
    <s v="MANO DE OBRA"/>
    <s v="COSTOS DE PERSONAL"/>
    <s v="SUELDOS Y JORNALES"/>
    <s v="PETROLEROS"/>
    <s v=""/>
    <s v="0043010030"/>
    <x v="17"/>
    <x v="11"/>
    <s v=""/>
    <s v="ARTIFLIFT"/>
    <s v="USD"/>
    <s v="Moneda fuerte"/>
    <s v="2024"/>
    <n v="0"/>
    <n v="1536.54"/>
    <n v="2351.19"/>
    <n v="2195.48"/>
    <n v="0"/>
    <n v="0"/>
    <n v="0"/>
    <n v="0"/>
    <n v="0"/>
    <n v="0"/>
    <n v="0"/>
    <n v="0"/>
    <n v="0"/>
    <n v="6083.21"/>
    <n v="43010030"/>
    <x v="0"/>
    <x v="2"/>
    <x v="5"/>
    <x v="2"/>
    <n v="5"/>
    <x v="6"/>
    <x v="1"/>
    <s v="Contrato"/>
  </r>
  <r>
    <s v="AR20"/>
    <s v="PECOM Servicios Energia"/>
    <s v="ESTADO DE RESULTADOS"/>
    <s v="COSTOS OPERATIVOS"/>
    <s v="MANO DE OBRA"/>
    <s v="COSTOS DE PERSONAL"/>
    <s v="SUELDOS Y JORNALES"/>
    <s v="PETROLEROS"/>
    <s v=""/>
    <s v="0043010030"/>
    <x v="17"/>
    <x v="12"/>
    <s v=""/>
    <s v="ARTIFLIFT"/>
    <s v="USD"/>
    <s v="Moneda fuerte"/>
    <s v="2024"/>
    <n v="0"/>
    <n v="1633.23"/>
    <n v="2343.31"/>
    <n v="2678.44"/>
    <n v="0"/>
    <n v="0"/>
    <n v="0"/>
    <n v="0"/>
    <n v="0"/>
    <n v="0"/>
    <n v="0"/>
    <n v="0"/>
    <n v="0"/>
    <n v="6654.98"/>
    <n v="43010030"/>
    <x v="2"/>
    <x v="1"/>
    <x v="4"/>
    <x v="4"/>
    <n v="5"/>
    <x v="6"/>
    <x v="1"/>
    <s v="Contrato"/>
  </r>
  <r>
    <s v="AR20"/>
    <s v="PECOM Servicios Energia"/>
    <s v="ESTADO DE RESULTADOS"/>
    <s v="COSTOS OPERATIVOS"/>
    <s v="MANO DE OBRA"/>
    <s v="COSTOS DE PERSONAL"/>
    <s v="SUELDOS Y JORNALES"/>
    <s v="PETROLEROS"/>
    <s v=""/>
    <s v="0043010030"/>
    <x v="17"/>
    <x v="13"/>
    <s v=""/>
    <s v="ARTIFLIFT"/>
    <s v="USD"/>
    <s v="Moneda fuerte"/>
    <s v="2024"/>
    <n v="0"/>
    <n v="1231.77"/>
    <n v="1364.12"/>
    <n v="2030.77"/>
    <n v="0"/>
    <n v="0"/>
    <n v="0"/>
    <n v="0"/>
    <n v="0"/>
    <n v="0"/>
    <n v="0"/>
    <n v="0"/>
    <n v="0"/>
    <n v="4626.66"/>
    <n v="43010030"/>
    <x v="1"/>
    <x v="1"/>
    <x v="4"/>
    <x v="3"/>
    <n v="5"/>
    <x v="6"/>
    <x v="1"/>
    <s v="Contrato"/>
  </r>
  <r>
    <s v="AR20"/>
    <s v="PECOM Servicios Energia"/>
    <s v="ESTADO DE RESULTADOS"/>
    <s v="COSTOS OPERATIVOS"/>
    <s v="MANO DE OBRA"/>
    <s v="COSTOS DE PERSONAL"/>
    <s v="SUELDOS Y JORNALES"/>
    <s v="PETROLEROS"/>
    <s v=""/>
    <s v="0043010030"/>
    <x v="17"/>
    <x v="21"/>
    <s v=""/>
    <s v="ARTIFLIFT"/>
    <s v="USD"/>
    <s v="Moneda fuerte"/>
    <s v="2024"/>
    <n v="0"/>
    <n v="379.76"/>
    <n v="592.99"/>
    <n v="638.14"/>
    <n v="0"/>
    <n v="0"/>
    <n v="0"/>
    <n v="0"/>
    <n v="0"/>
    <n v="0"/>
    <n v="0"/>
    <n v="0"/>
    <n v="0"/>
    <n v="1610.8899999999999"/>
    <n v="43010030"/>
    <x v="0"/>
    <x v="1"/>
    <x v="6"/>
    <x v="5"/>
    <n v="5"/>
    <x v="6"/>
    <x v="1"/>
    <s v="Contrato"/>
  </r>
  <r>
    <s v="AR20"/>
    <s v="PECOM Servicios Energia"/>
    <s v="ESTADO DE RESULTADOS"/>
    <s v="COSTOS OPERATIVOS"/>
    <s v="MANO DE OBRA"/>
    <s v="COSTOS DE PERSONAL"/>
    <s v="SUELDOS Y JORNALES"/>
    <s v="PETROLEROS"/>
    <s v=""/>
    <s v="0043010030"/>
    <x v="17"/>
    <x v="14"/>
    <s v=""/>
    <s v="ARTIFLIFT"/>
    <s v="USD"/>
    <s v="Moneda fuerte"/>
    <s v="2024"/>
    <n v="0"/>
    <n v="571.76"/>
    <n v="789.87"/>
    <n v="1093.31"/>
    <n v="0"/>
    <n v="0"/>
    <n v="0"/>
    <n v="0"/>
    <n v="0"/>
    <n v="0"/>
    <n v="0"/>
    <n v="0"/>
    <n v="0"/>
    <n v="2454.94"/>
    <n v="43010030"/>
    <x v="0"/>
    <x v="1"/>
    <x v="6"/>
    <x v="5"/>
    <n v="5"/>
    <x v="6"/>
    <x v="1"/>
    <s v="Contrato"/>
  </r>
  <r>
    <s v="AR20"/>
    <s v="PECOM Servicios Energia"/>
    <s v="ESTADO DE RESULTADOS"/>
    <s v="COSTOS OPERATIVOS"/>
    <s v="MANO DE OBRA"/>
    <s v="COSTOS DE PERSONAL"/>
    <s v="SUELDOS Y JORNALES"/>
    <s v="PETROLEROS"/>
    <s v=""/>
    <s v="0043010030"/>
    <x v="17"/>
    <x v="15"/>
    <s v=""/>
    <s v="ARTIFLIFT"/>
    <s v="USD"/>
    <s v="Moneda fuerte"/>
    <s v="2024"/>
    <n v="0"/>
    <n v="1393.76"/>
    <n v="2358.09"/>
    <n v="2438.67"/>
    <n v="0"/>
    <n v="0"/>
    <n v="0"/>
    <n v="0"/>
    <n v="0"/>
    <n v="0"/>
    <n v="0"/>
    <n v="0"/>
    <n v="0"/>
    <n v="6190.52"/>
    <n v="43010030"/>
    <x v="0"/>
    <x v="1"/>
    <x v="6"/>
    <x v="5"/>
    <n v="5"/>
    <x v="6"/>
    <x v="1"/>
    <s v="Contrato"/>
  </r>
  <r>
    <s v="AR20"/>
    <s v="PECOM Servicios Energia"/>
    <s v="ESTADO DE RESULTADOS"/>
    <s v="COSTOS OPERATIVOS"/>
    <s v="MANO DE OBRA"/>
    <s v="COSTOS DE PERSONAL"/>
    <s v="SUELDOS Y JORNALES"/>
    <s v="PETROLEROS"/>
    <s v=""/>
    <s v="0043010030"/>
    <x v="17"/>
    <x v="16"/>
    <s v=""/>
    <s v="ARTIFLIFT"/>
    <s v="USD"/>
    <s v="Moneda fuerte"/>
    <s v="2024"/>
    <n v="0"/>
    <n v="1314.36"/>
    <n v="2081.86"/>
    <n v="2150.08"/>
    <n v="0"/>
    <n v="0"/>
    <n v="0"/>
    <n v="0"/>
    <n v="0"/>
    <n v="0"/>
    <n v="0"/>
    <n v="0"/>
    <n v="0"/>
    <n v="5546.3"/>
    <n v="43010030"/>
    <x v="0"/>
    <x v="1"/>
    <x v="6"/>
    <x v="5"/>
    <n v="5"/>
    <x v="6"/>
    <x v="1"/>
    <s v="Contrato"/>
  </r>
  <r>
    <s v="AR20"/>
    <s v="PECOM Servicios Energia"/>
    <s v="ESTADO DE RESULTADOS"/>
    <s v="COSTOS OPERATIVOS"/>
    <s v="MANO DE OBRA"/>
    <s v="COSTOS DE PERSONAL"/>
    <s v="SUELDOS Y JORNALES"/>
    <s v="PETROLEROS"/>
    <s v=""/>
    <s v="0043010030"/>
    <x v="17"/>
    <x v="17"/>
    <s v=""/>
    <s v="ARTIFLIFT"/>
    <s v="USD"/>
    <s v="Moneda fuerte"/>
    <s v="2024"/>
    <n v="0"/>
    <n v="2223.84"/>
    <n v="3535.3"/>
    <n v="3449.75"/>
    <n v="0"/>
    <n v="0"/>
    <n v="0"/>
    <n v="0"/>
    <n v="0"/>
    <n v="0"/>
    <n v="0"/>
    <n v="0"/>
    <n v="0"/>
    <n v="9208.89"/>
    <n v="43010030"/>
    <x v="0"/>
    <x v="0"/>
    <x v="7"/>
    <x v="0"/>
    <n v="5"/>
    <x v="6"/>
    <x v="1"/>
    <s v="Contrato"/>
  </r>
  <r>
    <s v="AR20"/>
    <s v="PECOM Servicios Energia"/>
    <s v="ESTADO DE RESULTADOS"/>
    <s v="COSTOS OPERATIVOS"/>
    <s v="MANO DE OBRA"/>
    <s v="COSTOS DE PERSONAL"/>
    <s v="SUELDOS Y JORNALES"/>
    <s v="PETROLEROS"/>
    <s v=""/>
    <s v="0043010030"/>
    <x v="17"/>
    <x v="22"/>
    <s v=""/>
    <s v="ARTIFLIFT"/>
    <s v="USD"/>
    <s v="Moneda fuerte"/>
    <s v="2024"/>
    <n v="0"/>
    <n v="1692.42"/>
    <n v="2157.37"/>
    <n v="3099.61"/>
    <n v="0"/>
    <n v="0"/>
    <n v="0"/>
    <n v="0"/>
    <n v="0"/>
    <n v="0"/>
    <n v="0"/>
    <n v="0"/>
    <n v="0"/>
    <n v="6949.4"/>
    <n v="43010030"/>
    <x v="0"/>
    <x v="0"/>
    <x v="7"/>
    <x v="0"/>
    <n v="5"/>
    <x v="6"/>
    <x v="1"/>
    <s v="Contrato"/>
  </r>
  <r>
    <s v="AR20"/>
    <s v="PECOM Servicios Energia"/>
    <s v="ESTADO DE RESULTADOS"/>
    <s v="COSTOS OPERATIVOS"/>
    <s v="MANO DE OBRA"/>
    <s v="COSTOS DE PERSONAL"/>
    <s v="SUELDOS Y JORNALES"/>
    <s v="PETROLEROS"/>
    <s v=""/>
    <s v="0043010030"/>
    <x v="17"/>
    <x v="18"/>
    <s v=""/>
    <s v="ARTIFLIFT"/>
    <s v="USD"/>
    <s v="Moneda fuerte"/>
    <s v="2024"/>
    <n v="0"/>
    <n v="791.27"/>
    <n v="1169.54"/>
    <n v="1288.3599999999999"/>
    <n v="0"/>
    <n v="0"/>
    <n v="0"/>
    <n v="0"/>
    <n v="0"/>
    <n v="0"/>
    <n v="0"/>
    <n v="0"/>
    <n v="0"/>
    <n v="3249.17"/>
    <n v="43010030"/>
    <x v="0"/>
    <x v="0"/>
    <x v="7"/>
    <x v="0"/>
    <n v="5"/>
    <x v="6"/>
    <x v="1"/>
    <s v="Contrato"/>
  </r>
  <r>
    <s v="AR20"/>
    <s v="PECOM Servicios Energia"/>
    <s v="ESTADO DE RESULTADOS"/>
    <s v="COSTOS OPERATIVOS"/>
    <s v="MANO DE OBRA"/>
    <s v="COSTOS DE PERSONAL"/>
    <s v="SUELDOS Y JORNALES"/>
    <s v="JERARQUICOS"/>
    <s v=""/>
    <s v="0043010061"/>
    <x v="18"/>
    <x v="0"/>
    <s v=""/>
    <s v="ARTIFLIFT"/>
    <s v="USD"/>
    <s v="Moneda fuerte"/>
    <s v="2024"/>
    <n v="0"/>
    <n v="431.67"/>
    <n v="466.6"/>
    <n v="465"/>
    <n v="0"/>
    <n v="0"/>
    <n v="0"/>
    <n v="0"/>
    <n v="0"/>
    <n v="0"/>
    <n v="0"/>
    <n v="0"/>
    <n v="0"/>
    <n v="1363.27"/>
    <n v="43010061"/>
    <x v="0"/>
    <x v="0"/>
    <x v="0"/>
    <x v="0"/>
    <n v="5"/>
    <x v="6"/>
    <x v="1"/>
    <s v="Contrato"/>
  </r>
  <r>
    <s v="AR20"/>
    <s v="PECOM Servicios Energia"/>
    <s v="ESTADO DE RESULTADOS"/>
    <s v="COSTOS OPERATIVOS"/>
    <s v="MANO DE OBRA"/>
    <s v="COSTOS DE PERSONAL"/>
    <s v="SUELDOS Y JORNALES"/>
    <s v="JERARQUICOS"/>
    <s v=""/>
    <s v="0043010061"/>
    <x v="18"/>
    <x v="1"/>
    <s v=""/>
    <s v="ARTIFLIFT"/>
    <s v="USD"/>
    <s v="Moneda fuerte"/>
    <s v="2024"/>
    <n v="0"/>
    <n v="1968.2"/>
    <n v="2094.65"/>
    <n v="2084.15"/>
    <n v="0"/>
    <n v="0"/>
    <n v="0"/>
    <n v="0"/>
    <n v="0"/>
    <n v="0"/>
    <n v="0"/>
    <n v="0"/>
    <n v="0"/>
    <n v="6147"/>
    <n v="43010061"/>
    <x v="0"/>
    <x v="0"/>
    <x v="0"/>
    <x v="0"/>
    <n v="5"/>
    <x v="6"/>
    <x v="1"/>
    <s v="Contrato"/>
  </r>
  <r>
    <s v="AR20"/>
    <s v="PECOM Servicios Energia"/>
    <s v="ESTADO DE RESULTADOS"/>
    <s v="COSTOS OPERATIVOS"/>
    <s v="MANO DE OBRA"/>
    <s v="COSTOS DE PERSONAL"/>
    <s v="SUELDOS Y JORNALES"/>
    <s v="JERARQUICOS"/>
    <s v=""/>
    <s v="0043010061"/>
    <x v="18"/>
    <x v="2"/>
    <s v=""/>
    <s v="ARTIFLIFT"/>
    <s v="USD"/>
    <s v="Moneda fuerte"/>
    <s v="2024"/>
    <n v="0"/>
    <n v="1655.05"/>
    <n v="1933.94"/>
    <n v="1521.11"/>
    <n v="0"/>
    <n v="0"/>
    <n v="0"/>
    <n v="0"/>
    <n v="0"/>
    <n v="0"/>
    <n v="0"/>
    <n v="0"/>
    <n v="0"/>
    <n v="5110.0999999999995"/>
    <n v="43010061"/>
    <x v="0"/>
    <x v="1"/>
    <x v="1"/>
    <x v="1"/>
    <n v="5"/>
    <x v="6"/>
    <x v="1"/>
    <s v="Contrato"/>
  </r>
  <r>
    <s v="AR20"/>
    <s v="PECOM Servicios Energia"/>
    <s v="ESTADO DE RESULTADOS"/>
    <s v="COSTOS OPERATIVOS"/>
    <s v="MANO DE OBRA"/>
    <s v="COSTOS DE PERSONAL"/>
    <s v="SUELDOS Y JORNALES"/>
    <s v="JERARQUICOS"/>
    <s v=""/>
    <s v="0043010061"/>
    <x v="18"/>
    <x v="3"/>
    <s v=""/>
    <s v="ARTIFLIFT"/>
    <s v="USD"/>
    <s v="Moneda fuerte"/>
    <s v="2024"/>
    <n v="0"/>
    <n v="1606.37"/>
    <n v="1877.06"/>
    <n v="1476.37"/>
    <n v="0"/>
    <n v="0"/>
    <n v="0"/>
    <n v="0"/>
    <n v="0"/>
    <n v="0"/>
    <n v="0"/>
    <n v="0"/>
    <n v="0"/>
    <n v="4959.7999999999993"/>
    <n v="43010061"/>
    <x v="0"/>
    <x v="1"/>
    <x v="1"/>
    <x v="1"/>
    <n v="5"/>
    <x v="6"/>
    <x v="1"/>
    <s v="Contrato"/>
  </r>
  <r>
    <s v="AR20"/>
    <s v="PECOM Servicios Energia"/>
    <s v="ESTADO DE RESULTADOS"/>
    <s v="COSTOS OPERATIVOS"/>
    <s v="MANO DE OBRA"/>
    <s v="COSTOS DE PERSONAL"/>
    <s v="SUELDOS Y JORNALES"/>
    <s v="JERARQUICOS"/>
    <s v=""/>
    <s v="0043010061"/>
    <x v="18"/>
    <x v="4"/>
    <s v=""/>
    <s v="ARTIFLIFT"/>
    <s v="USD"/>
    <s v="Moneda fuerte"/>
    <s v="2024"/>
    <n v="0"/>
    <n v="3602.94"/>
    <n v="3998.19"/>
    <n v="3446.26"/>
    <n v="0"/>
    <n v="0"/>
    <n v="0"/>
    <n v="0"/>
    <n v="0"/>
    <n v="0"/>
    <n v="0"/>
    <n v="0"/>
    <n v="0"/>
    <n v="11047.39"/>
    <n v="43010061"/>
    <x v="0"/>
    <x v="1"/>
    <x v="1"/>
    <x v="1"/>
    <n v="5"/>
    <x v="6"/>
    <x v="1"/>
    <s v="Contrato"/>
  </r>
  <r>
    <s v="AR20"/>
    <s v="PECOM Servicios Energia"/>
    <s v="ESTADO DE RESULTADOS"/>
    <s v="COSTOS OPERATIVOS"/>
    <s v="MANO DE OBRA"/>
    <s v="COSTOS DE PERSONAL"/>
    <s v="SUELDOS Y JORNALES"/>
    <s v="JERARQUICOS"/>
    <s v=""/>
    <s v="0043010061"/>
    <x v="18"/>
    <x v="6"/>
    <s v=""/>
    <s v="ARTIFLIFT"/>
    <s v="USD"/>
    <s v="Moneda fuerte"/>
    <s v="2024"/>
    <n v="0"/>
    <n v="1508.12"/>
    <n v="1475.38"/>
    <n v="1375.08"/>
    <n v="0"/>
    <n v="0"/>
    <n v="0"/>
    <n v="0"/>
    <n v="0"/>
    <n v="0"/>
    <n v="0"/>
    <n v="0"/>
    <n v="0"/>
    <n v="4358.58"/>
    <n v="43010061"/>
    <x v="0"/>
    <x v="2"/>
    <x v="2"/>
    <x v="2"/>
    <n v="5"/>
    <x v="6"/>
    <x v="1"/>
    <s v="Contrato"/>
  </r>
  <r>
    <s v="AR20"/>
    <s v="PECOM Servicios Energia"/>
    <s v="ESTADO DE RESULTADOS"/>
    <s v="COSTOS OPERATIVOS"/>
    <s v="MANO DE OBRA"/>
    <s v="COSTOS DE PERSONAL"/>
    <s v="SUELDOS Y JORNALES"/>
    <s v="JERARQUICOS"/>
    <s v=""/>
    <s v="0043010061"/>
    <x v="18"/>
    <x v="7"/>
    <s v=""/>
    <s v="ARTIFLIFT"/>
    <s v="USD"/>
    <s v="Moneda fuerte"/>
    <s v="2024"/>
    <n v="0"/>
    <n v="716.09"/>
    <n v="775.71"/>
    <n v="581.32000000000005"/>
    <n v="0"/>
    <n v="0"/>
    <n v="0"/>
    <n v="0"/>
    <n v="0"/>
    <n v="0"/>
    <n v="0"/>
    <n v="0"/>
    <n v="0"/>
    <n v="2073.1200000000003"/>
    <n v="43010061"/>
    <x v="0"/>
    <x v="1"/>
    <x v="3"/>
    <x v="1"/>
    <n v="5"/>
    <x v="6"/>
    <x v="1"/>
    <s v="Contrato"/>
  </r>
  <r>
    <s v="AR20"/>
    <s v="PECOM Servicios Energia"/>
    <s v="ESTADO DE RESULTADOS"/>
    <s v="COSTOS OPERATIVOS"/>
    <s v="MANO DE OBRA"/>
    <s v="COSTOS DE PERSONAL"/>
    <s v="SUELDOS Y JORNALES"/>
    <s v="JERARQUICOS"/>
    <s v=""/>
    <s v="0043010061"/>
    <x v="18"/>
    <x v="8"/>
    <s v=""/>
    <s v="ARTIFLIFT"/>
    <s v="USD"/>
    <s v="Moneda fuerte"/>
    <s v="2024"/>
    <n v="0"/>
    <n v="5959.33"/>
    <n v="5887.05"/>
    <n v="4929.2700000000004"/>
    <n v="0"/>
    <n v="0"/>
    <n v="0"/>
    <n v="0"/>
    <n v="0"/>
    <n v="0"/>
    <n v="0"/>
    <n v="0"/>
    <n v="0"/>
    <n v="16775.650000000001"/>
    <n v="43010061"/>
    <x v="0"/>
    <x v="1"/>
    <x v="3"/>
    <x v="1"/>
    <n v="5"/>
    <x v="6"/>
    <x v="1"/>
    <s v="Contrato"/>
  </r>
  <r>
    <s v="AR20"/>
    <s v="PECOM Servicios Energia"/>
    <s v="ESTADO DE RESULTADOS"/>
    <s v="COSTOS OPERATIVOS"/>
    <s v="MANO DE OBRA"/>
    <s v="COSTOS DE PERSONAL"/>
    <s v="SUELDOS Y JORNALES"/>
    <s v="JERARQUICOS"/>
    <s v=""/>
    <s v="0043010061"/>
    <x v="18"/>
    <x v="10"/>
    <s v=""/>
    <s v="ARTIFLIFT"/>
    <s v="USD"/>
    <s v="Moneda fuerte"/>
    <s v="2024"/>
    <n v="0"/>
    <n v="369.85"/>
    <n v="352.41"/>
    <n v="552.07000000000005"/>
    <n v="0"/>
    <n v="0"/>
    <n v="0"/>
    <n v="0"/>
    <n v="0"/>
    <n v="0"/>
    <n v="0"/>
    <n v="0"/>
    <n v="0"/>
    <n v="1274.33"/>
    <n v="43010061"/>
    <x v="0"/>
    <x v="2"/>
    <x v="5"/>
    <x v="2"/>
    <n v="5"/>
    <x v="6"/>
    <x v="1"/>
    <s v="Contrato"/>
  </r>
  <r>
    <s v="AR20"/>
    <s v="PECOM Servicios Energia"/>
    <s v="ESTADO DE RESULTADOS"/>
    <s v="COSTOS OPERATIVOS"/>
    <s v="MANO DE OBRA"/>
    <s v="COSTOS DE PERSONAL"/>
    <s v="SUELDOS Y JORNALES"/>
    <s v="JERARQUICOS"/>
    <s v=""/>
    <s v="0043010061"/>
    <x v="18"/>
    <x v="11"/>
    <s v=""/>
    <s v="ARTIFLIFT"/>
    <s v="USD"/>
    <s v="Moneda fuerte"/>
    <s v="2024"/>
    <n v="0"/>
    <n v="1415.51"/>
    <n v="1295.2"/>
    <n v="1911.86"/>
    <n v="0"/>
    <n v="0"/>
    <n v="0"/>
    <n v="0"/>
    <n v="0"/>
    <n v="0"/>
    <n v="0"/>
    <n v="0"/>
    <n v="0"/>
    <n v="4622.57"/>
    <n v="43010061"/>
    <x v="0"/>
    <x v="2"/>
    <x v="5"/>
    <x v="2"/>
    <n v="5"/>
    <x v="6"/>
    <x v="1"/>
    <s v="Contrato"/>
  </r>
  <r>
    <s v="AR20"/>
    <s v="PECOM Servicios Energia"/>
    <s v="ESTADO DE RESULTADOS"/>
    <s v="COSTOS OPERATIVOS"/>
    <s v="MANO DE OBRA"/>
    <s v="COSTOS DE PERSONAL"/>
    <s v="SUELDOS Y JORNALES"/>
    <s v="JERARQUICOS"/>
    <s v=""/>
    <s v="0043010061"/>
    <x v="18"/>
    <x v="12"/>
    <s v=""/>
    <s v="ARTIFLIFT"/>
    <s v="USD"/>
    <s v="Moneda fuerte"/>
    <s v="2024"/>
    <n v="0"/>
    <n v="1467.07"/>
    <n v="3315.22"/>
    <n v="2660.3"/>
    <n v="0"/>
    <n v="0"/>
    <n v="0"/>
    <n v="0"/>
    <n v="0"/>
    <n v="0"/>
    <n v="0"/>
    <n v="0"/>
    <n v="0"/>
    <n v="7442.59"/>
    <n v="43010061"/>
    <x v="2"/>
    <x v="1"/>
    <x v="4"/>
    <x v="4"/>
    <n v="5"/>
    <x v="6"/>
    <x v="1"/>
    <s v="Contrato"/>
  </r>
  <r>
    <s v="AR20"/>
    <s v="PECOM Servicios Energia"/>
    <s v="ESTADO DE RESULTADOS"/>
    <s v="COSTOS OPERATIVOS"/>
    <s v="MANO DE OBRA"/>
    <s v="COSTOS DE PERSONAL"/>
    <s v="SUELDOS Y JORNALES"/>
    <s v="JERARQUICOS"/>
    <s v=""/>
    <s v="0043010061"/>
    <x v="18"/>
    <x v="21"/>
    <s v=""/>
    <s v="ARTIFLIFT"/>
    <s v="USD"/>
    <s v="Moneda fuerte"/>
    <s v="2024"/>
    <n v="0"/>
    <n v="577"/>
    <n v="520.71"/>
    <n v="530.23"/>
    <n v="0"/>
    <n v="0"/>
    <n v="0"/>
    <n v="0"/>
    <n v="0"/>
    <n v="0"/>
    <n v="0"/>
    <n v="0"/>
    <n v="0"/>
    <n v="1627.94"/>
    <n v="43010061"/>
    <x v="0"/>
    <x v="1"/>
    <x v="6"/>
    <x v="5"/>
    <n v="5"/>
    <x v="6"/>
    <x v="1"/>
    <s v="Contrato"/>
  </r>
  <r>
    <s v="AR20"/>
    <s v="PECOM Servicios Energia"/>
    <s v="ESTADO DE RESULTADOS"/>
    <s v="COSTOS OPERATIVOS"/>
    <s v="MANO DE OBRA"/>
    <s v="COSTOS DE PERSONAL"/>
    <s v="SUELDOS Y JORNALES"/>
    <s v="JERARQUICOS"/>
    <s v=""/>
    <s v="0043010061"/>
    <x v="18"/>
    <x v="14"/>
    <s v=""/>
    <s v="ARTIFLIFT"/>
    <s v="USD"/>
    <s v="Moneda fuerte"/>
    <s v="2024"/>
    <n v="0"/>
    <n v="835.28"/>
    <n v="747.42"/>
    <n v="759.92"/>
    <n v="0"/>
    <n v="0"/>
    <n v="0"/>
    <n v="0"/>
    <n v="0"/>
    <n v="0"/>
    <n v="0"/>
    <n v="0"/>
    <n v="0"/>
    <n v="2342.62"/>
    <n v="43010061"/>
    <x v="0"/>
    <x v="1"/>
    <x v="6"/>
    <x v="5"/>
    <n v="5"/>
    <x v="6"/>
    <x v="1"/>
    <s v="Contrato"/>
  </r>
  <r>
    <s v="AR20"/>
    <s v="PECOM Servicios Energia"/>
    <s v="ESTADO DE RESULTADOS"/>
    <s v="COSTOS OPERATIVOS"/>
    <s v="MANO DE OBRA"/>
    <s v="COSTOS DE PERSONAL"/>
    <s v="SUELDOS Y JORNALES"/>
    <s v="JERARQUICOS"/>
    <s v=""/>
    <s v="0043010061"/>
    <x v="18"/>
    <x v="15"/>
    <s v=""/>
    <s v="ARTIFLIFT"/>
    <s v="USD"/>
    <s v="Moneda fuerte"/>
    <s v="2024"/>
    <n v="0"/>
    <n v="2771.69"/>
    <n v="2533.31"/>
    <n v="2474.92"/>
    <n v="0"/>
    <n v="0"/>
    <n v="0"/>
    <n v="0"/>
    <n v="0"/>
    <n v="0"/>
    <n v="0"/>
    <n v="0"/>
    <n v="0"/>
    <n v="7779.92"/>
    <n v="43010061"/>
    <x v="0"/>
    <x v="1"/>
    <x v="6"/>
    <x v="5"/>
    <n v="5"/>
    <x v="6"/>
    <x v="1"/>
    <s v="Contrato"/>
  </r>
  <r>
    <s v="AR20"/>
    <s v="PECOM Servicios Energia"/>
    <s v="ESTADO DE RESULTADOS"/>
    <s v="COSTOS OPERATIVOS"/>
    <s v="MANO DE OBRA"/>
    <s v="COSTOS DE PERSONAL"/>
    <s v="SUELDOS Y JORNALES"/>
    <s v="JERARQUICOS"/>
    <s v=""/>
    <s v="0043010061"/>
    <x v="18"/>
    <x v="16"/>
    <s v=""/>
    <s v="ARTIFLIFT"/>
    <s v="USD"/>
    <s v="Moneda fuerte"/>
    <s v="2024"/>
    <n v="0"/>
    <n v="2576.7600000000002"/>
    <n v="2562.83"/>
    <n v="2438.11"/>
    <n v="0"/>
    <n v="0"/>
    <n v="0"/>
    <n v="0"/>
    <n v="0"/>
    <n v="0"/>
    <n v="0"/>
    <n v="0"/>
    <n v="0"/>
    <n v="7577.7000000000007"/>
    <n v="43010061"/>
    <x v="0"/>
    <x v="1"/>
    <x v="6"/>
    <x v="5"/>
    <n v="5"/>
    <x v="6"/>
    <x v="1"/>
    <s v="Contrato"/>
  </r>
  <r>
    <s v="AR20"/>
    <s v="PECOM Servicios Energia"/>
    <s v="ESTADO DE RESULTADOS"/>
    <s v="COSTOS OPERATIVOS"/>
    <s v="MANO DE OBRA"/>
    <s v="COSTOS DE PERSONAL"/>
    <s v="SUELDOS Y JORNALES"/>
    <s v="JERARQUICOS"/>
    <s v=""/>
    <s v="0043010061"/>
    <x v="18"/>
    <x v="17"/>
    <s v=""/>
    <s v="ARTIFLIFT"/>
    <s v="USD"/>
    <s v="Moneda fuerte"/>
    <s v="2024"/>
    <n v="0"/>
    <n v="837.45"/>
    <n v="836.67"/>
    <n v="820.25"/>
    <n v="0"/>
    <n v="0"/>
    <n v="0"/>
    <n v="0"/>
    <n v="0"/>
    <n v="0"/>
    <n v="0"/>
    <n v="0"/>
    <n v="0"/>
    <n v="2494.37"/>
    <n v="43010061"/>
    <x v="0"/>
    <x v="0"/>
    <x v="7"/>
    <x v="0"/>
    <n v="5"/>
    <x v="6"/>
    <x v="1"/>
    <s v="Contrato"/>
  </r>
  <r>
    <s v="AR20"/>
    <s v="PECOM Servicios Energia"/>
    <s v="ESTADO DE RESULTADOS"/>
    <s v="COSTOS OPERATIVOS"/>
    <s v="MANO DE OBRA"/>
    <s v="COSTOS DE PERSONAL"/>
    <s v="SUELDOS Y JORNALES"/>
    <s v="JERARQUICOS"/>
    <s v=""/>
    <s v="0043010061"/>
    <x v="18"/>
    <x v="22"/>
    <s v=""/>
    <s v="ARTIFLIFT"/>
    <s v="USD"/>
    <s v="Moneda fuerte"/>
    <s v="2024"/>
    <n v="0"/>
    <n v="812.82"/>
    <n v="812.06"/>
    <n v="796.12"/>
    <n v="0"/>
    <n v="0"/>
    <n v="0"/>
    <n v="0"/>
    <n v="0"/>
    <n v="0"/>
    <n v="0"/>
    <n v="0"/>
    <n v="0"/>
    <n v="2421"/>
    <n v="43010061"/>
    <x v="0"/>
    <x v="0"/>
    <x v="7"/>
    <x v="0"/>
    <n v="5"/>
    <x v="6"/>
    <x v="1"/>
    <s v="Contrato"/>
  </r>
  <r>
    <s v="AR20"/>
    <s v="PECOM Servicios Energia"/>
    <s v="ESTADO DE RESULTADOS"/>
    <s v="COSTOS OPERATIVOS"/>
    <s v="MANO DE OBRA"/>
    <s v="COSTOS DE PERSONAL"/>
    <s v="SUELDOS Y JORNALES"/>
    <s v="JERARQUICOS"/>
    <s v=""/>
    <s v="0043010061"/>
    <x v="18"/>
    <x v="18"/>
    <s v=""/>
    <s v="ARTIFLIFT"/>
    <s v="USD"/>
    <s v="Moneda fuerte"/>
    <s v="2024"/>
    <n v="0"/>
    <n v="1054.3399999999999"/>
    <n v="1040.32"/>
    <n v="1020.28"/>
    <n v="0"/>
    <n v="0"/>
    <n v="0"/>
    <n v="0"/>
    <n v="0"/>
    <n v="0"/>
    <n v="0"/>
    <n v="0"/>
    <n v="0"/>
    <n v="3114.9399999999996"/>
    <n v="43010061"/>
    <x v="0"/>
    <x v="0"/>
    <x v="7"/>
    <x v="0"/>
    <n v="5"/>
    <x v="6"/>
    <x v="1"/>
    <s v="Contrato"/>
  </r>
  <r>
    <s v="AR20"/>
    <s v="PECOM Servicios Energia"/>
    <s v="ESTADO DE RESULTADOS"/>
    <s v="COSTOS OPERATIVOS"/>
    <s v="MANO DE OBRA"/>
    <s v="COSTOS DE PERSONAL"/>
    <s v="PLUS VACACIONAL"/>
    <s v="JERARQUICOS"/>
    <s v=""/>
    <s v="0043010065"/>
    <x v="19"/>
    <x v="0"/>
    <s v=""/>
    <s v="ARTIFLIFT"/>
    <s v="USD"/>
    <s v="Moneda fuerte"/>
    <s v="2024"/>
    <n v="0"/>
    <n v="18.100000000000001"/>
    <n v="8.01"/>
    <n v="7.9"/>
    <n v="0"/>
    <n v="0"/>
    <n v="0"/>
    <n v="0"/>
    <n v="0"/>
    <n v="0"/>
    <n v="0"/>
    <n v="0"/>
    <n v="0"/>
    <n v="34.01"/>
    <n v="43010065"/>
    <x v="0"/>
    <x v="0"/>
    <x v="0"/>
    <x v="0"/>
    <n v="5"/>
    <x v="6"/>
    <x v="1"/>
    <s v="Contrato"/>
  </r>
  <r>
    <s v="AR20"/>
    <s v="PECOM Servicios Energia"/>
    <s v="ESTADO DE RESULTADOS"/>
    <s v="COSTOS OPERATIVOS"/>
    <s v="MANO DE OBRA"/>
    <s v="COSTOS DE PERSONAL"/>
    <s v="PLUS VACACIONAL"/>
    <s v="JERARQUICOS"/>
    <s v=""/>
    <s v="0043010065"/>
    <x v="19"/>
    <x v="1"/>
    <s v=""/>
    <s v="ARTIFLIFT"/>
    <s v="USD"/>
    <s v="Moneda fuerte"/>
    <s v="2024"/>
    <n v="0"/>
    <n v="81.400000000000006"/>
    <n v="36.31"/>
    <n v="35.54"/>
    <n v="0"/>
    <n v="0"/>
    <n v="0"/>
    <n v="0"/>
    <n v="0"/>
    <n v="0"/>
    <n v="0"/>
    <n v="0"/>
    <n v="0"/>
    <n v="153.25"/>
    <n v="43010065"/>
    <x v="0"/>
    <x v="0"/>
    <x v="0"/>
    <x v="0"/>
    <n v="5"/>
    <x v="6"/>
    <x v="1"/>
    <s v="Contrato"/>
  </r>
  <r>
    <s v="AR20"/>
    <s v="PECOM Servicios Energia"/>
    <s v="ESTADO DE RESULTADOS"/>
    <s v="COSTOS OPERATIVOS"/>
    <s v="MANO DE OBRA"/>
    <s v="COSTOS DE PERSONAL"/>
    <s v="PLUS VACACIONAL"/>
    <s v="JERARQUICOS"/>
    <s v=""/>
    <s v="0043010065"/>
    <x v="19"/>
    <x v="2"/>
    <s v=""/>
    <s v="ARTIFLIFT"/>
    <s v="USD"/>
    <s v="Moneda fuerte"/>
    <s v="2024"/>
    <n v="0"/>
    <n v="71.459999999999994"/>
    <n v="122.83"/>
    <n v="8.68"/>
    <n v="0"/>
    <n v="0"/>
    <n v="0"/>
    <n v="0"/>
    <n v="0"/>
    <n v="0"/>
    <n v="0"/>
    <n v="0"/>
    <n v="0"/>
    <n v="202.97"/>
    <n v="43010065"/>
    <x v="0"/>
    <x v="1"/>
    <x v="1"/>
    <x v="1"/>
    <n v="5"/>
    <x v="6"/>
    <x v="1"/>
    <s v="Contrato"/>
  </r>
  <r>
    <s v="AR20"/>
    <s v="PECOM Servicios Energia"/>
    <s v="ESTADO DE RESULTADOS"/>
    <s v="COSTOS OPERATIVOS"/>
    <s v="MANO DE OBRA"/>
    <s v="COSTOS DE PERSONAL"/>
    <s v="PLUS VACACIONAL"/>
    <s v="JERARQUICOS"/>
    <s v=""/>
    <s v="0043010065"/>
    <x v="19"/>
    <x v="3"/>
    <s v=""/>
    <s v="ARTIFLIFT"/>
    <s v="USD"/>
    <s v="Moneda fuerte"/>
    <s v="2024"/>
    <n v="0"/>
    <n v="69.349999999999994"/>
    <n v="119.22"/>
    <n v="8.42"/>
    <n v="0"/>
    <n v="0"/>
    <n v="0"/>
    <n v="0"/>
    <n v="0"/>
    <n v="0"/>
    <n v="0"/>
    <n v="0"/>
    <n v="0"/>
    <n v="196.98999999999998"/>
    <n v="43010065"/>
    <x v="0"/>
    <x v="1"/>
    <x v="1"/>
    <x v="1"/>
    <n v="5"/>
    <x v="6"/>
    <x v="1"/>
    <s v="Contrato"/>
  </r>
  <r>
    <s v="AR20"/>
    <s v="PECOM Servicios Energia"/>
    <s v="ESTADO DE RESULTADOS"/>
    <s v="COSTOS OPERATIVOS"/>
    <s v="MANO DE OBRA"/>
    <s v="COSTOS DE PERSONAL"/>
    <s v="PLUS VACACIONAL"/>
    <s v="JERARQUICOS"/>
    <s v=""/>
    <s v="0043010065"/>
    <x v="19"/>
    <x v="4"/>
    <s v=""/>
    <s v="ARTIFLIFT"/>
    <s v="USD"/>
    <s v="Moneda fuerte"/>
    <s v="2024"/>
    <n v="0"/>
    <n v="116.6"/>
    <n v="230.22"/>
    <n v="30.42"/>
    <n v="0"/>
    <n v="0"/>
    <n v="0"/>
    <n v="0"/>
    <n v="0"/>
    <n v="0"/>
    <n v="0"/>
    <n v="0"/>
    <n v="0"/>
    <n v="377.24"/>
    <n v="43010065"/>
    <x v="0"/>
    <x v="1"/>
    <x v="1"/>
    <x v="1"/>
    <n v="5"/>
    <x v="6"/>
    <x v="1"/>
    <s v="Contrato"/>
  </r>
  <r>
    <s v="AR20"/>
    <s v="PECOM Servicios Energia"/>
    <s v="ESTADO DE RESULTADOS"/>
    <s v="COSTOS OPERATIVOS"/>
    <s v="MANO DE OBRA"/>
    <s v="COSTOS DE PERSONAL"/>
    <s v="PLUS VACACIONAL"/>
    <s v="JERARQUICOS"/>
    <s v=""/>
    <s v="0043010065"/>
    <x v="19"/>
    <x v="6"/>
    <s v=""/>
    <s v="ARTIFLIFT"/>
    <s v="USD"/>
    <s v="Moneda fuerte"/>
    <s v="2024"/>
    <n v="0"/>
    <n v="39.28"/>
    <n v="22.98"/>
    <n v="22.47"/>
    <n v="0"/>
    <n v="0"/>
    <n v="0"/>
    <n v="0"/>
    <n v="0"/>
    <n v="0"/>
    <n v="0"/>
    <n v="0"/>
    <n v="0"/>
    <n v="84.73"/>
    <n v="43010065"/>
    <x v="0"/>
    <x v="2"/>
    <x v="2"/>
    <x v="2"/>
    <n v="5"/>
    <x v="6"/>
    <x v="1"/>
    <s v="Contrato"/>
  </r>
  <r>
    <s v="AR20"/>
    <s v="PECOM Servicios Energia"/>
    <s v="ESTADO DE RESULTADOS"/>
    <s v="COSTOS OPERATIVOS"/>
    <s v="MANO DE OBRA"/>
    <s v="COSTOS DE PERSONAL"/>
    <s v="PLUS VACACIONAL"/>
    <s v="JERARQUICOS"/>
    <s v=""/>
    <s v="0043010065"/>
    <x v="19"/>
    <x v="7"/>
    <s v=""/>
    <s v="ARTIFLIFT"/>
    <s v="USD"/>
    <s v="Moneda fuerte"/>
    <s v="2024"/>
    <n v="0"/>
    <n v="22.26"/>
    <n v="45.67"/>
    <n v="12.75"/>
    <n v="0"/>
    <n v="0"/>
    <n v="0"/>
    <n v="0"/>
    <n v="0"/>
    <n v="0"/>
    <n v="0"/>
    <n v="0"/>
    <n v="0"/>
    <n v="80.680000000000007"/>
    <n v="43010065"/>
    <x v="0"/>
    <x v="1"/>
    <x v="3"/>
    <x v="1"/>
    <n v="5"/>
    <x v="6"/>
    <x v="1"/>
    <s v="Contrato"/>
  </r>
  <r>
    <s v="AR20"/>
    <s v="PECOM Servicios Energia"/>
    <s v="ESTADO DE RESULTADOS"/>
    <s v="COSTOS OPERATIVOS"/>
    <s v="MANO DE OBRA"/>
    <s v="COSTOS DE PERSONAL"/>
    <s v="PLUS VACACIONAL"/>
    <s v="JERARQUICOS"/>
    <s v=""/>
    <s v="0043010065"/>
    <x v="19"/>
    <x v="8"/>
    <s v=""/>
    <s v="ARTIFLIFT"/>
    <s v="USD"/>
    <s v="Moneda fuerte"/>
    <s v="2024"/>
    <n v="0"/>
    <n v="161.57"/>
    <n v="192.29"/>
    <n v="92.52"/>
    <n v="0"/>
    <n v="0"/>
    <n v="0"/>
    <n v="0"/>
    <n v="0"/>
    <n v="0"/>
    <n v="0"/>
    <n v="0"/>
    <n v="0"/>
    <n v="446.38"/>
    <n v="43010065"/>
    <x v="0"/>
    <x v="1"/>
    <x v="3"/>
    <x v="1"/>
    <n v="5"/>
    <x v="6"/>
    <x v="1"/>
    <s v="Contrato"/>
  </r>
  <r>
    <s v="AR20"/>
    <s v="PECOM Servicios Energia"/>
    <s v="ESTADO DE RESULTADOS"/>
    <s v="COSTOS OPERATIVOS"/>
    <s v="MANO DE OBRA"/>
    <s v="COSTOS DE PERSONAL"/>
    <s v="PLUS VACACIONAL"/>
    <s v="JERARQUICOS"/>
    <s v=""/>
    <s v="0043010065"/>
    <x v="19"/>
    <x v="10"/>
    <s v=""/>
    <s v="ARTIFLIFT"/>
    <s v="USD"/>
    <s v="Moneda fuerte"/>
    <s v="2024"/>
    <n v="0"/>
    <n v="16.36"/>
    <n v="5.79"/>
    <n v="75.459999999999994"/>
    <n v="0"/>
    <n v="0"/>
    <n v="0"/>
    <n v="0"/>
    <n v="0"/>
    <n v="0"/>
    <n v="0"/>
    <n v="0"/>
    <n v="0"/>
    <n v="97.609999999999985"/>
    <n v="43010065"/>
    <x v="0"/>
    <x v="2"/>
    <x v="5"/>
    <x v="2"/>
    <n v="5"/>
    <x v="6"/>
    <x v="1"/>
    <s v="Contrato"/>
  </r>
  <r>
    <s v="AR20"/>
    <s v="PECOM Servicios Energia"/>
    <s v="ESTADO DE RESULTADOS"/>
    <s v="COSTOS OPERATIVOS"/>
    <s v="MANO DE OBRA"/>
    <s v="COSTOS DE PERSONAL"/>
    <s v="PLUS VACACIONAL"/>
    <s v="JERARQUICOS"/>
    <s v=""/>
    <s v="0043010065"/>
    <x v="19"/>
    <x v="11"/>
    <s v=""/>
    <s v="ARTIFLIFT"/>
    <s v="USD"/>
    <s v="Moneda fuerte"/>
    <s v="2024"/>
    <n v="0"/>
    <n v="56.28"/>
    <n v="32.19"/>
    <n v="230.5"/>
    <n v="0"/>
    <n v="0"/>
    <n v="0"/>
    <n v="0"/>
    <n v="0"/>
    <n v="0"/>
    <n v="0"/>
    <n v="0"/>
    <n v="0"/>
    <n v="318.97000000000003"/>
    <n v="43010065"/>
    <x v="0"/>
    <x v="2"/>
    <x v="5"/>
    <x v="2"/>
    <n v="5"/>
    <x v="6"/>
    <x v="1"/>
    <s v="Contrato"/>
  </r>
  <r>
    <s v="AR20"/>
    <s v="PECOM Servicios Energia"/>
    <s v="ESTADO DE RESULTADOS"/>
    <s v="COSTOS OPERATIVOS"/>
    <s v="MANO DE OBRA"/>
    <s v="COSTOS DE PERSONAL"/>
    <s v="PLUS VACACIONAL"/>
    <s v="JERARQUICOS"/>
    <s v=""/>
    <s v="0043010065"/>
    <x v="19"/>
    <x v="17"/>
    <s v=""/>
    <s v="ARTIFLIFT"/>
    <s v="USD"/>
    <s v="Moneda fuerte"/>
    <s v="2024"/>
    <n v="0"/>
    <n v="24.69"/>
    <n v="52.36"/>
    <n v="13.51"/>
    <n v="0"/>
    <n v="0"/>
    <n v="0"/>
    <n v="0"/>
    <n v="0"/>
    <n v="0"/>
    <n v="0"/>
    <n v="0"/>
    <n v="0"/>
    <n v="90.56"/>
    <n v="43010065"/>
    <x v="0"/>
    <x v="0"/>
    <x v="7"/>
    <x v="0"/>
    <n v="5"/>
    <x v="6"/>
    <x v="1"/>
    <s v="Contrato"/>
  </r>
  <r>
    <s v="AR20"/>
    <s v="PECOM Servicios Energia"/>
    <s v="ESTADO DE RESULTADOS"/>
    <s v="COSTOS OPERATIVOS"/>
    <s v="MANO DE OBRA"/>
    <s v="COSTOS DE PERSONAL"/>
    <s v="PLUS VACACIONAL"/>
    <s v="JERARQUICOS"/>
    <s v=""/>
    <s v="0043010065"/>
    <x v="19"/>
    <x v="22"/>
    <s v=""/>
    <s v="ARTIFLIFT"/>
    <s v="USD"/>
    <s v="Moneda fuerte"/>
    <s v="2024"/>
    <n v="0"/>
    <n v="23.96"/>
    <n v="50.82"/>
    <n v="13.12"/>
    <n v="0"/>
    <n v="0"/>
    <n v="0"/>
    <n v="0"/>
    <n v="0"/>
    <n v="0"/>
    <n v="0"/>
    <n v="0"/>
    <n v="0"/>
    <n v="87.9"/>
    <n v="43010065"/>
    <x v="0"/>
    <x v="0"/>
    <x v="7"/>
    <x v="0"/>
    <n v="5"/>
    <x v="6"/>
    <x v="1"/>
    <s v="Contrato"/>
  </r>
  <r>
    <s v="AR20"/>
    <s v="PECOM Servicios Energia"/>
    <s v="ESTADO DE RESULTADOS"/>
    <s v="COSTOS OPERATIVOS"/>
    <s v="MANO DE OBRA"/>
    <s v="COSTOS DE PERSONAL"/>
    <s v="PLUS VACACIONAL"/>
    <s v="JERARQUICOS"/>
    <s v=""/>
    <s v="0043010065"/>
    <x v="19"/>
    <x v="18"/>
    <s v=""/>
    <s v="ARTIFLIFT"/>
    <s v="USD"/>
    <s v="Moneda fuerte"/>
    <s v="2024"/>
    <n v="0"/>
    <n v="32.96"/>
    <n v="55.07"/>
    <n v="17.07"/>
    <n v="0"/>
    <n v="0"/>
    <n v="0"/>
    <n v="0"/>
    <n v="0"/>
    <n v="0"/>
    <n v="0"/>
    <n v="0"/>
    <n v="0"/>
    <n v="105.1"/>
    <n v="43010065"/>
    <x v="0"/>
    <x v="0"/>
    <x v="7"/>
    <x v="0"/>
    <n v="5"/>
    <x v="6"/>
    <x v="1"/>
    <s v="Contrato"/>
  </r>
  <r>
    <s v="AR20"/>
    <s v="PECOM Servicios Energia"/>
    <s v="ESTADO DE RESULTADOS"/>
    <s v="COSTOS OPERATIVOS"/>
    <s v="MANO DE OBRA"/>
    <s v="COSTOS DE PERSONAL"/>
    <s v="PLUS VACACIONAL"/>
    <s v="JERARQUICOS"/>
    <s v=""/>
    <s v="0043010065"/>
    <x v="19"/>
    <x v="16"/>
    <s v=""/>
    <s v="ARTIFLIFT"/>
    <s v="USD"/>
    <s v="Moneda fuerte"/>
    <s v="2024"/>
    <n v="0"/>
    <n v="75.12"/>
    <n v="79.05"/>
    <n v="42.99"/>
    <n v="0"/>
    <n v="0"/>
    <n v="0"/>
    <n v="0"/>
    <n v="0"/>
    <n v="0"/>
    <n v="0"/>
    <n v="0"/>
    <n v="0"/>
    <n v="197.16000000000003"/>
    <n v="43010065"/>
    <x v="0"/>
    <x v="1"/>
    <x v="6"/>
    <x v="5"/>
    <n v="5"/>
    <x v="6"/>
    <x v="1"/>
    <s v="Contrato"/>
  </r>
  <r>
    <s v="AR20"/>
    <s v="PECOM Servicios Energia"/>
    <s v="ESTADO DE RESULTADOS"/>
    <s v="COSTOS OPERATIVOS"/>
    <s v="MANO DE OBRA"/>
    <s v="COSTOS DE PERSONAL"/>
    <s v="PLUS VACACIONAL"/>
    <s v="JERARQUICOS"/>
    <s v=""/>
    <s v="0043010065"/>
    <x v="19"/>
    <x v="15"/>
    <s v=""/>
    <s v="ARTIFLIFT"/>
    <s v="USD"/>
    <s v="Moneda fuerte"/>
    <s v="2024"/>
    <n v="0"/>
    <n v="70.72"/>
    <n v="90.87"/>
    <n v="43.12"/>
    <n v="0"/>
    <n v="0"/>
    <n v="0"/>
    <n v="0"/>
    <n v="0"/>
    <n v="0"/>
    <n v="0"/>
    <n v="0"/>
    <n v="0"/>
    <n v="204.71"/>
    <n v="43010065"/>
    <x v="0"/>
    <x v="1"/>
    <x v="6"/>
    <x v="5"/>
    <n v="5"/>
    <x v="6"/>
    <x v="1"/>
    <s v="Contrato"/>
  </r>
  <r>
    <s v="AR20"/>
    <s v="PECOM Servicios Energia"/>
    <s v="ESTADO DE RESULTADOS"/>
    <s v="COSTOS OPERATIVOS"/>
    <s v="MANO DE OBRA"/>
    <s v="COSTOS DE PERSONAL"/>
    <s v="PLUS VACACIONAL"/>
    <s v="JERARQUICOS"/>
    <s v=""/>
    <s v="0043010065"/>
    <x v="19"/>
    <x v="14"/>
    <s v=""/>
    <s v="ARTIFLIFT"/>
    <s v="USD"/>
    <s v="Moneda fuerte"/>
    <s v="2024"/>
    <n v="0"/>
    <n v="24.02"/>
    <n v="37.450000000000003"/>
    <n v="13.75"/>
    <n v="0"/>
    <n v="0"/>
    <n v="0"/>
    <n v="0"/>
    <n v="0"/>
    <n v="0"/>
    <n v="0"/>
    <n v="0"/>
    <n v="0"/>
    <n v="75.22"/>
    <n v="43010065"/>
    <x v="0"/>
    <x v="1"/>
    <x v="6"/>
    <x v="5"/>
    <n v="5"/>
    <x v="6"/>
    <x v="1"/>
    <s v="Contrato"/>
  </r>
  <r>
    <s v="AR20"/>
    <s v="PECOM Servicios Energia"/>
    <s v="ESTADO DE RESULTADOS"/>
    <s v="COSTOS OPERATIVOS"/>
    <s v="MANO DE OBRA"/>
    <s v="COSTOS DE PERSONAL"/>
    <s v="PLUS VACACIONAL"/>
    <s v="JERARQUICOS"/>
    <s v=""/>
    <s v="0043010065"/>
    <x v="19"/>
    <x v="21"/>
    <s v=""/>
    <s v="ARTIFLIFT"/>
    <s v="USD"/>
    <s v="Moneda fuerte"/>
    <s v="2024"/>
    <n v="0"/>
    <n v="16.04"/>
    <n v="21.09"/>
    <n v="9.18"/>
    <n v="0"/>
    <n v="0"/>
    <n v="0"/>
    <n v="0"/>
    <n v="0"/>
    <n v="0"/>
    <n v="0"/>
    <n v="0"/>
    <n v="0"/>
    <n v="46.309999999999995"/>
    <n v="43010065"/>
    <x v="0"/>
    <x v="1"/>
    <x v="6"/>
    <x v="5"/>
    <n v="5"/>
    <x v="6"/>
    <x v="1"/>
    <s v="Contrato"/>
  </r>
  <r>
    <s v="AR20"/>
    <s v="PECOM Servicios Energia"/>
    <s v="ESTADO DE RESULTADOS"/>
    <s v="COSTOS OPERATIVOS"/>
    <s v="MANO DE OBRA"/>
    <s v="COSTOS DE PERSONAL"/>
    <s v="PLUS VACACIONAL"/>
    <s v="JERARQUICOS"/>
    <s v=""/>
    <s v="0043010065"/>
    <x v="19"/>
    <x v="12"/>
    <s v=""/>
    <s v="ARTIFLIFT"/>
    <s v="USD"/>
    <s v="Moneda fuerte"/>
    <s v="2024"/>
    <n v="0"/>
    <n v="21.66"/>
    <n v="21.07"/>
    <n v="20.87"/>
    <n v="0"/>
    <n v="0"/>
    <n v="0"/>
    <n v="0"/>
    <n v="0"/>
    <n v="0"/>
    <n v="0"/>
    <n v="0"/>
    <n v="0"/>
    <n v="63.600000000000009"/>
    <n v="43010065"/>
    <x v="2"/>
    <x v="1"/>
    <x v="4"/>
    <x v="4"/>
    <n v="5"/>
    <x v="6"/>
    <x v="1"/>
    <s v="Contrato"/>
  </r>
  <r>
    <s v="AR20"/>
    <s v="PECOM Servicios Energia"/>
    <s v="ESTADO DE RESULTADOS"/>
    <s v="COSTOS OPERATIVOS"/>
    <s v="MANO DE OBRA"/>
    <s v="COSTOS DE PERSONAL"/>
    <s v="SAC"/>
    <s v="JERARQUICOS"/>
    <s v=""/>
    <s v="0043010068"/>
    <x v="20"/>
    <x v="0"/>
    <s v=""/>
    <s v="ARTIFLIFT"/>
    <s v="USD"/>
    <s v="Moneda fuerte"/>
    <s v="2024"/>
    <n v="0"/>
    <n v="44.56"/>
    <n v="72.66"/>
    <n v="66.069999999999993"/>
    <n v="0"/>
    <n v="0"/>
    <n v="0"/>
    <n v="0"/>
    <n v="0"/>
    <n v="0"/>
    <n v="0"/>
    <n v="0"/>
    <n v="0"/>
    <n v="183.29"/>
    <n v="43010068"/>
    <x v="0"/>
    <x v="0"/>
    <x v="0"/>
    <x v="0"/>
    <n v="5"/>
    <x v="6"/>
    <x v="1"/>
    <s v="Contrato"/>
  </r>
  <r>
    <s v="AR20"/>
    <s v="PECOM Servicios Energia"/>
    <s v="ESTADO DE RESULTADOS"/>
    <s v="COSTOS OPERATIVOS"/>
    <s v="MANO DE OBRA"/>
    <s v="COSTOS DE PERSONAL"/>
    <s v="SAC"/>
    <s v="JERARQUICOS"/>
    <s v=""/>
    <s v="0043010068"/>
    <x v="20"/>
    <x v="1"/>
    <s v=""/>
    <s v="ARTIFLIFT"/>
    <s v="USD"/>
    <s v="Moneda fuerte"/>
    <s v="2024"/>
    <n v="0"/>
    <n v="207.23"/>
    <n v="319.66000000000003"/>
    <n v="295.72000000000003"/>
    <n v="0"/>
    <n v="0"/>
    <n v="0"/>
    <n v="0"/>
    <n v="0"/>
    <n v="0"/>
    <n v="0"/>
    <n v="0"/>
    <n v="0"/>
    <n v="822.61"/>
    <n v="43010068"/>
    <x v="0"/>
    <x v="0"/>
    <x v="0"/>
    <x v="0"/>
    <n v="5"/>
    <x v="6"/>
    <x v="1"/>
    <s v="Contrato"/>
  </r>
  <r>
    <s v="AR20"/>
    <s v="PECOM Servicios Energia"/>
    <s v="ESTADO DE RESULTADOS"/>
    <s v="COSTOS OPERATIVOS"/>
    <s v="MANO DE OBRA"/>
    <s v="COSTOS DE PERSONAL"/>
    <s v="SAC"/>
    <s v="JERARQUICOS"/>
    <s v=""/>
    <s v="0043010068"/>
    <x v="20"/>
    <x v="2"/>
    <s v=""/>
    <s v="ARTIFLIFT"/>
    <s v="USD"/>
    <s v="Moneda fuerte"/>
    <s v="2024"/>
    <n v="0"/>
    <n v="184.51"/>
    <n v="334.87"/>
    <n v="233.17"/>
    <n v="0"/>
    <n v="0"/>
    <n v="0"/>
    <n v="0"/>
    <n v="0"/>
    <n v="0"/>
    <n v="0"/>
    <n v="0"/>
    <n v="0"/>
    <n v="752.55"/>
    <n v="43010068"/>
    <x v="0"/>
    <x v="1"/>
    <x v="1"/>
    <x v="1"/>
    <n v="5"/>
    <x v="6"/>
    <x v="1"/>
    <s v="Contrato"/>
  </r>
  <r>
    <s v="AR20"/>
    <s v="PECOM Servicios Energia"/>
    <s v="ESTADO DE RESULTADOS"/>
    <s v="COSTOS OPERATIVOS"/>
    <s v="MANO DE OBRA"/>
    <s v="COSTOS DE PERSONAL"/>
    <s v="SAC"/>
    <s v="JERARQUICOS"/>
    <s v=""/>
    <s v="0043010068"/>
    <x v="20"/>
    <x v="3"/>
    <s v=""/>
    <s v="ARTIFLIFT"/>
    <s v="USD"/>
    <s v="Moneda fuerte"/>
    <s v="2024"/>
    <n v="0"/>
    <n v="179.08"/>
    <n v="325.02"/>
    <n v="226.31"/>
    <n v="0"/>
    <n v="0"/>
    <n v="0"/>
    <n v="0"/>
    <n v="0"/>
    <n v="0"/>
    <n v="0"/>
    <n v="0"/>
    <n v="0"/>
    <n v="730.41000000000008"/>
    <n v="43010068"/>
    <x v="0"/>
    <x v="1"/>
    <x v="1"/>
    <x v="1"/>
    <n v="5"/>
    <x v="6"/>
    <x v="1"/>
    <s v="Contrato"/>
  </r>
  <r>
    <s v="AR20"/>
    <s v="PECOM Servicios Energia"/>
    <s v="ESTADO DE RESULTADOS"/>
    <s v="COSTOS OPERATIVOS"/>
    <s v="MANO DE OBRA"/>
    <s v="COSTOS DE PERSONAL"/>
    <s v="SAC"/>
    <s v="JERARQUICOS"/>
    <s v=""/>
    <s v="0043010068"/>
    <x v="20"/>
    <x v="4"/>
    <s v=""/>
    <s v="ARTIFLIFT"/>
    <s v="USD"/>
    <s v="Moneda fuerte"/>
    <s v="2024"/>
    <n v="0"/>
    <n v="381.07"/>
    <n v="661.49"/>
    <n v="488.9"/>
    <n v="0"/>
    <n v="0"/>
    <n v="0"/>
    <n v="0"/>
    <n v="0"/>
    <n v="0"/>
    <n v="0"/>
    <n v="0"/>
    <n v="0"/>
    <n v="1531.46"/>
    <n v="43010068"/>
    <x v="0"/>
    <x v="1"/>
    <x v="1"/>
    <x v="1"/>
    <n v="5"/>
    <x v="6"/>
    <x v="1"/>
    <s v="Contrato"/>
  </r>
  <r>
    <s v="AR20"/>
    <s v="PECOM Servicios Energia"/>
    <s v="ESTADO DE RESULTADOS"/>
    <s v="COSTOS OPERATIVOS"/>
    <s v="MANO DE OBRA"/>
    <s v="COSTOS DE PERSONAL"/>
    <s v="SAC"/>
    <s v="JERARQUICOS"/>
    <s v=""/>
    <s v="0043010068"/>
    <x v="20"/>
    <x v="6"/>
    <s v=""/>
    <s v="ARTIFLIFT"/>
    <s v="USD"/>
    <s v="Moneda fuerte"/>
    <s v="2024"/>
    <n v="0"/>
    <n v="173.19"/>
    <n v="193.39"/>
    <n v="178.44"/>
    <n v="0"/>
    <n v="0"/>
    <n v="0"/>
    <n v="0"/>
    <n v="0"/>
    <n v="0"/>
    <n v="0"/>
    <n v="0"/>
    <n v="0"/>
    <n v="545.02"/>
    <n v="43010068"/>
    <x v="0"/>
    <x v="2"/>
    <x v="2"/>
    <x v="2"/>
    <n v="5"/>
    <x v="6"/>
    <x v="1"/>
    <s v="Contrato"/>
  </r>
  <r>
    <s v="AR20"/>
    <s v="PECOM Servicios Energia"/>
    <s v="ESTADO DE RESULTADOS"/>
    <s v="COSTOS OPERATIVOS"/>
    <s v="MANO DE OBRA"/>
    <s v="COSTOS DE PERSONAL"/>
    <s v="SAC"/>
    <s v="JERARQUICOS"/>
    <s v=""/>
    <s v="0043010068"/>
    <x v="20"/>
    <x v="7"/>
    <s v=""/>
    <s v="ARTIFLIFT"/>
    <s v="USD"/>
    <s v="Moneda fuerte"/>
    <s v="2024"/>
    <n v="0"/>
    <n v="74.180000000000007"/>
    <n v="121.07"/>
    <n v="95.21"/>
    <n v="0"/>
    <n v="0"/>
    <n v="0"/>
    <n v="0"/>
    <n v="0"/>
    <n v="0"/>
    <n v="0"/>
    <n v="0"/>
    <n v="0"/>
    <n v="290.45999999999998"/>
    <n v="43010068"/>
    <x v="0"/>
    <x v="1"/>
    <x v="3"/>
    <x v="1"/>
    <n v="5"/>
    <x v="6"/>
    <x v="1"/>
    <s v="Contrato"/>
  </r>
  <r>
    <s v="AR20"/>
    <s v="PECOM Servicios Energia"/>
    <s v="ESTADO DE RESULTADOS"/>
    <s v="COSTOS OPERATIVOS"/>
    <s v="MANO DE OBRA"/>
    <s v="COSTOS DE PERSONAL"/>
    <s v="SAC"/>
    <s v="JERARQUICOS"/>
    <s v=""/>
    <s v="0043010068"/>
    <x v="20"/>
    <x v="8"/>
    <s v=""/>
    <s v="ARTIFLIFT"/>
    <s v="USD"/>
    <s v="Moneda fuerte"/>
    <s v="2024"/>
    <n v="0"/>
    <n v="659.92"/>
    <n v="847.37"/>
    <n v="728.12"/>
    <n v="0"/>
    <n v="0"/>
    <n v="0"/>
    <n v="0"/>
    <n v="0"/>
    <n v="0"/>
    <n v="0"/>
    <n v="0"/>
    <n v="0"/>
    <n v="2235.41"/>
    <n v="43010068"/>
    <x v="0"/>
    <x v="1"/>
    <x v="3"/>
    <x v="1"/>
    <n v="5"/>
    <x v="6"/>
    <x v="1"/>
    <s v="Contrato"/>
  </r>
  <r>
    <s v="AR20"/>
    <s v="PECOM Servicios Energia"/>
    <s v="ESTADO DE RESULTADOS"/>
    <s v="COSTOS OPERATIVOS"/>
    <s v="MANO DE OBRA"/>
    <s v="COSTOS DE PERSONAL"/>
    <s v="SAC"/>
    <s v="JERARQUICOS"/>
    <s v=""/>
    <s v="0043010068"/>
    <x v="20"/>
    <x v="10"/>
    <s v=""/>
    <s v="ARTIFLIFT"/>
    <s v="USD"/>
    <s v="Moneda fuerte"/>
    <s v="2024"/>
    <n v="0"/>
    <n v="38.200000000000003"/>
    <n v="49.29"/>
    <n v="94.24"/>
    <n v="0"/>
    <n v="0"/>
    <n v="0"/>
    <n v="0"/>
    <n v="0"/>
    <n v="0"/>
    <n v="0"/>
    <n v="0"/>
    <n v="0"/>
    <n v="181.73000000000002"/>
    <n v="43010068"/>
    <x v="0"/>
    <x v="2"/>
    <x v="5"/>
    <x v="2"/>
    <n v="5"/>
    <x v="6"/>
    <x v="1"/>
    <s v="Contrato"/>
  </r>
  <r>
    <s v="AR20"/>
    <s v="PECOM Servicios Energia"/>
    <s v="ESTADO DE RESULTADOS"/>
    <s v="COSTOS OPERATIVOS"/>
    <s v="MANO DE OBRA"/>
    <s v="COSTOS DE PERSONAL"/>
    <s v="SAC"/>
    <s v="JERARQUICOS"/>
    <s v=""/>
    <s v="0043010068"/>
    <x v="20"/>
    <x v="11"/>
    <s v=""/>
    <s v="ARTIFLIFT"/>
    <s v="USD"/>
    <s v="Moneda fuerte"/>
    <s v="2024"/>
    <n v="0"/>
    <n v="146.51"/>
    <n v="182.07"/>
    <n v="318.77999999999997"/>
    <n v="0"/>
    <n v="0"/>
    <n v="0"/>
    <n v="0"/>
    <n v="0"/>
    <n v="0"/>
    <n v="0"/>
    <n v="0"/>
    <n v="0"/>
    <n v="647.3599999999999"/>
    <n v="43010068"/>
    <x v="0"/>
    <x v="2"/>
    <x v="5"/>
    <x v="2"/>
    <n v="5"/>
    <x v="6"/>
    <x v="1"/>
    <s v="Contrato"/>
  </r>
  <r>
    <s v="AR20"/>
    <s v="PECOM Servicios Energia"/>
    <s v="ESTADO DE RESULTADOS"/>
    <s v="COSTOS OPERATIVOS"/>
    <s v="MANO DE OBRA"/>
    <s v="COSTOS DE PERSONAL"/>
    <s v="SAC"/>
    <s v="JERARQUICOS"/>
    <s v=""/>
    <s v="0043010068"/>
    <x v="20"/>
    <x v="18"/>
    <s v=""/>
    <s v="ARTIFLIFT"/>
    <s v="USD"/>
    <s v="Moneda fuerte"/>
    <s v="2024"/>
    <n v="0"/>
    <n v="112.31"/>
    <n v="148.5"/>
    <n v="137.32"/>
    <n v="0"/>
    <n v="0"/>
    <n v="0"/>
    <n v="0"/>
    <n v="0"/>
    <n v="0"/>
    <n v="0"/>
    <n v="0"/>
    <n v="0"/>
    <n v="398.13"/>
    <n v="43010068"/>
    <x v="0"/>
    <x v="0"/>
    <x v="7"/>
    <x v="0"/>
    <n v="5"/>
    <x v="6"/>
    <x v="1"/>
    <s v="Contrato"/>
  </r>
  <r>
    <s v="AR20"/>
    <s v="PECOM Servicios Energia"/>
    <s v="ESTADO DE RESULTADOS"/>
    <s v="COSTOS OPERATIVOS"/>
    <s v="MANO DE OBRA"/>
    <s v="COSTOS DE PERSONAL"/>
    <s v="SAC"/>
    <s v="JERARQUICOS"/>
    <s v=""/>
    <s v="0043010068"/>
    <x v="20"/>
    <x v="22"/>
    <s v=""/>
    <s v="ARTIFLIFT"/>
    <s v="USD"/>
    <s v="Moneda fuerte"/>
    <s v="2024"/>
    <n v="0"/>
    <n v="83.32"/>
    <n v="119.47"/>
    <n v="105.89"/>
    <n v="0"/>
    <n v="0"/>
    <n v="0"/>
    <n v="0"/>
    <n v="0"/>
    <n v="0"/>
    <n v="0"/>
    <n v="0"/>
    <n v="0"/>
    <n v="308.68"/>
    <n v="43010068"/>
    <x v="0"/>
    <x v="0"/>
    <x v="7"/>
    <x v="0"/>
    <n v="5"/>
    <x v="6"/>
    <x v="1"/>
    <s v="Contrato"/>
  </r>
  <r>
    <s v="AR20"/>
    <s v="PECOM Servicios Energia"/>
    <s v="ESTADO DE RESULTADOS"/>
    <s v="COSTOS OPERATIVOS"/>
    <s v="MANO DE OBRA"/>
    <s v="COSTOS DE PERSONAL"/>
    <s v="SAC"/>
    <s v="JERARQUICOS"/>
    <s v=""/>
    <s v="0043010068"/>
    <x v="20"/>
    <x v="17"/>
    <s v=""/>
    <s v="ARTIFLIFT"/>
    <s v="USD"/>
    <s v="Moneda fuerte"/>
    <s v="2024"/>
    <n v="0"/>
    <n v="85.84"/>
    <n v="123.09"/>
    <n v="109.1"/>
    <n v="0"/>
    <n v="0"/>
    <n v="0"/>
    <n v="0"/>
    <n v="0"/>
    <n v="0"/>
    <n v="0"/>
    <n v="0"/>
    <n v="0"/>
    <n v="318.02999999999997"/>
    <n v="43010068"/>
    <x v="0"/>
    <x v="0"/>
    <x v="7"/>
    <x v="0"/>
    <n v="5"/>
    <x v="6"/>
    <x v="1"/>
    <s v="Contrato"/>
  </r>
  <r>
    <s v="AR20"/>
    <s v="PECOM Servicios Energia"/>
    <s v="ESTADO DE RESULTADOS"/>
    <s v="COSTOS OPERATIVOS"/>
    <s v="MANO DE OBRA"/>
    <s v="COSTOS DE PERSONAL"/>
    <s v="SAC"/>
    <s v="JERARQUICOS"/>
    <s v=""/>
    <s v="0043010068"/>
    <x v="20"/>
    <x v="16"/>
    <s v=""/>
    <s v="ARTIFLIFT"/>
    <s v="USD"/>
    <s v="Moneda fuerte"/>
    <s v="2024"/>
    <n v="0"/>
    <n v="278.89999999999998"/>
    <n v="411.64"/>
    <n v="355.34"/>
    <n v="0"/>
    <n v="0"/>
    <n v="0"/>
    <n v="0"/>
    <n v="0"/>
    <n v="0"/>
    <n v="0"/>
    <n v="0"/>
    <n v="0"/>
    <n v="1045.8799999999999"/>
    <n v="43010068"/>
    <x v="0"/>
    <x v="1"/>
    <x v="6"/>
    <x v="5"/>
    <n v="5"/>
    <x v="6"/>
    <x v="1"/>
    <s v="Contrato"/>
  </r>
  <r>
    <s v="AR20"/>
    <s v="PECOM Servicios Energia"/>
    <s v="ESTADO DE RESULTADOS"/>
    <s v="COSTOS OPERATIVOS"/>
    <s v="MANO DE OBRA"/>
    <s v="COSTOS DE PERSONAL"/>
    <s v="SAC"/>
    <s v="JERARQUICOS"/>
    <s v=""/>
    <s v="0043010068"/>
    <x v="20"/>
    <x v="15"/>
    <s v=""/>
    <s v="ARTIFLIFT"/>
    <s v="USD"/>
    <s v="Moneda fuerte"/>
    <s v="2024"/>
    <n v="0"/>
    <n v="304.43"/>
    <n v="346.09"/>
    <n v="352.54"/>
    <n v="0"/>
    <n v="0"/>
    <n v="0"/>
    <n v="0"/>
    <n v="0"/>
    <n v="0"/>
    <n v="0"/>
    <n v="0"/>
    <n v="0"/>
    <n v="1003.06"/>
    <n v="43010068"/>
    <x v="0"/>
    <x v="1"/>
    <x v="6"/>
    <x v="5"/>
    <n v="5"/>
    <x v="6"/>
    <x v="1"/>
    <s v="Contrato"/>
  </r>
  <r>
    <s v="AR20"/>
    <s v="PECOM Servicios Energia"/>
    <s v="ESTADO DE RESULTADOS"/>
    <s v="COSTOS OPERATIVOS"/>
    <s v="MANO DE OBRA"/>
    <s v="COSTOS DE PERSONAL"/>
    <s v="SAC"/>
    <s v="JERARQUICOS"/>
    <s v=""/>
    <s v="0043010068"/>
    <x v="20"/>
    <x v="14"/>
    <s v=""/>
    <s v="ARTIFLIFT"/>
    <s v="USD"/>
    <s v="Moneda fuerte"/>
    <s v="2024"/>
    <n v="0"/>
    <n v="95.31"/>
    <n v="96.83"/>
    <n v="108.86"/>
    <n v="0"/>
    <n v="0"/>
    <n v="0"/>
    <n v="0"/>
    <n v="0"/>
    <n v="0"/>
    <n v="0"/>
    <n v="0"/>
    <n v="0"/>
    <n v="301"/>
    <n v="43010068"/>
    <x v="0"/>
    <x v="1"/>
    <x v="6"/>
    <x v="5"/>
    <n v="5"/>
    <x v="6"/>
    <x v="1"/>
    <s v="Contrato"/>
  </r>
  <r>
    <s v="AR20"/>
    <s v="PECOM Servicios Energia"/>
    <s v="ESTADO DE RESULTADOS"/>
    <s v="COSTOS OPERATIVOS"/>
    <s v="MANO DE OBRA"/>
    <s v="COSTOS DE PERSONAL"/>
    <s v="SAC"/>
    <s v="JERARQUICOS"/>
    <s v=""/>
    <s v="0043010068"/>
    <x v="20"/>
    <x v="21"/>
    <s v=""/>
    <s v="ARTIFLIFT"/>
    <s v="USD"/>
    <s v="Moneda fuerte"/>
    <s v="2024"/>
    <n v="0"/>
    <n v="66.31"/>
    <n v="67.11"/>
    <n v="76.88"/>
    <n v="0"/>
    <n v="0"/>
    <n v="0"/>
    <n v="0"/>
    <n v="0"/>
    <n v="0"/>
    <n v="0"/>
    <n v="0"/>
    <n v="0"/>
    <n v="210.3"/>
    <n v="43010068"/>
    <x v="0"/>
    <x v="1"/>
    <x v="6"/>
    <x v="5"/>
    <n v="5"/>
    <x v="6"/>
    <x v="1"/>
    <s v="Contrato"/>
  </r>
  <r>
    <s v="AR20"/>
    <s v="PECOM Servicios Energia"/>
    <s v="ESTADO DE RESULTADOS"/>
    <s v="COSTOS OPERATIVOS"/>
    <s v="MANO DE OBRA"/>
    <s v="COSTOS DE PERSONAL"/>
    <s v="SAC"/>
    <s v="JERARQUICOS"/>
    <s v=""/>
    <s v="0043010068"/>
    <x v="20"/>
    <x v="12"/>
    <s v=""/>
    <s v="ARTIFLIFT"/>
    <s v="USD"/>
    <s v="Moneda fuerte"/>
    <s v="2024"/>
    <n v="0"/>
    <n v="86.68"/>
    <n v="561.75"/>
    <n v="405.53"/>
    <n v="0"/>
    <n v="0"/>
    <n v="0"/>
    <n v="0"/>
    <n v="0"/>
    <n v="0"/>
    <n v="0"/>
    <n v="0"/>
    <n v="0"/>
    <n v="1053.96"/>
    <n v="43010068"/>
    <x v="2"/>
    <x v="1"/>
    <x v="4"/>
    <x v="4"/>
    <n v="5"/>
    <x v="6"/>
    <x v="1"/>
    <s v="Contrato"/>
  </r>
  <r>
    <s v="AR20"/>
    <s v="PECOM Servicios Energia"/>
    <s v="ESTADO DE RESULTADOS"/>
    <s v="COSTOS OPERATIVOS"/>
    <s v="MANO DE OBRA"/>
    <s v="COSTOS DE PERSONAL"/>
    <s v="SUELDOS Y JORNALES"/>
    <s v="JERARQUICOS"/>
    <s v=""/>
    <s v="0043010070"/>
    <x v="21"/>
    <x v="0"/>
    <s v=""/>
    <s v="ARTIFLIFT"/>
    <s v="USD"/>
    <s v="Moneda fuerte"/>
    <s v="2024"/>
    <n v="0"/>
    <n v="143.57"/>
    <n v="326.8"/>
    <n v="359.24"/>
    <n v="0"/>
    <n v="0"/>
    <n v="0"/>
    <n v="0"/>
    <n v="0"/>
    <n v="0"/>
    <n v="0"/>
    <n v="0"/>
    <n v="0"/>
    <n v="829.61"/>
    <n v="43010070"/>
    <x v="0"/>
    <x v="0"/>
    <x v="0"/>
    <x v="0"/>
    <n v="5"/>
    <x v="6"/>
    <x v="1"/>
    <s v="Contrato"/>
  </r>
  <r>
    <s v="AR20"/>
    <s v="PECOM Servicios Energia"/>
    <s v="ESTADO DE RESULTADOS"/>
    <s v="COSTOS OPERATIVOS"/>
    <s v="MANO DE OBRA"/>
    <s v="COSTOS DE PERSONAL"/>
    <s v="SUELDOS Y JORNALES"/>
    <s v="JERARQUICOS"/>
    <s v=""/>
    <s v="0043010070"/>
    <x v="21"/>
    <x v="1"/>
    <s v=""/>
    <s v="ARTIFLIFT"/>
    <s v="USD"/>
    <s v="Moneda fuerte"/>
    <s v="2024"/>
    <n v="0"/>
    <n v="665.94"/>
    <n v="1460.31"/>
    <n v="1603.57"/>
    <n v="0"/>
    <n v="0"/>
    <n v="0"/>
    <n v="0"/>
    <n v="0"/>
    <n v="0"/>
    <n v="0"/>
    <n v="0"/>
    <n v="0"/>
    <n v="3729.8199999999997"/>
    <n v="43010070"/>
    <x v="0"/>
    <x v="0"/>
    <x v="0"/>
    <x v="0"/>
    <n v="5"/>
    <x v="6"/>
    <x v="1"/>
    <s v="Contrato"/>
  </r>
  <r>
    <s v="AR20"/>
    <s v="PECOM Servicios Energia"/>
    <s v="ESTADO DE RESULTADOS"/>
    <s v="COSTOS OPERATIVOS"/>
    <s v="MANO DE OBRA"/>
    <s v="COSTOS DE PERSONAL"/>
    <s v="SUELDOS Y JORNALES"/>
    <s v="JERARQUICOS"/>
    <s v=""/>
    <s v="0043010070"/>
    <x v="21"/>
    <x v="2"/>
    <s v=""/>
    <s v="ARTIFLIFT"/>
    <s v="USD"/>
    <s v="Moneda fuerte"/>
    <s v="2024"/>
    <n v="0"/>
    <n v="640.51"/>
    <n v="1148.75"/>
    <n v="1140.95"/>
    <n v="0"/>
    <n v="0"/>
    <n v="0"/>
    <n v="0"/>
    <n v="0"/>
    <n v="0"/>
    <n v="0"/>
    <n v="0"/>
    <n v="0"/>
    <n v="2930.21"/>
    <n v="43010070"/>
    <x v="0"/>
    <x v="1"/>
    <x v="1"/>
    <x v="1"/>
    <n v="5"/>
    <x v="6"/>
    <x v="1"/>
    <s v="Contrato"/>
  </r>
  <r>
    <s v="AR20"/>
    <s v="PECOM Servicios Energia"/>
    <s v="ESTADO DE RESULTADOS"/>
    <s v="COSTOS OPERATIVOS"/>
    <s v="MANO DE OBRA"/>
    <s v="COSTOS DE PERSONAL"/>
    <s v="SUELDOS Y JORNALES"/>
    <s v="JERARQUICOS"/>
    <s v=""/>
    <s v="0043010070"/>
    <x v="21"/>
    <x v="3"/>
    <s v=""/>
    <s v="ARTIFLIFT"/>
    <s v="USD"/>
    <s v="Moneda fuerte"/>
    <s v="2024"/>
    <n v="0"/>
    <n v="621.66999999999996"/>
    <n v="1114.96"/>
    <n v="1107.3900000000001"/>
    <n v="0"/>
    <n v="0"/>
    <n v="0"/>
    <n v="0"/>
    <n v="0"/>
    <n v="0"/>
    <n v="0"/>
    <n v="0"/>
    <n v="0"/>
    <n v="2844.0200000000004"/>
    <n v="43010070"/>
    <x v="0"/>
    <x v="1"/>
    <x v="1"/>
    <x v="1"/>
    <n v="5"/>
    <x v="6"/>
    <x v="1"/>
    <s v="Contrato"/>
  </r>
  <r>
    <s v="AR20"/>
    <s v="PECOM Servicios Energia"/>
    <s v="ESTADO DE RESULTADOS"/>
    <s v="COSTOS OPERATIVOS"/>
    <s v="MANO DE OBRA"/>
    <s v="COSTOS DE PERSONAL"/>
    <s v="SUELDOS Y JORNALES"/>
    <s v="JERARQUICOS"/>
    <s v=""/>
    <s v="0043010070"/>
    <x v="21"/>
    <x v="4"/>
    <s v=""/>
    <s v="ARTIFLIFT"/>
    <s v="USD"/>
    <s v="Moneda fuerte"/>
    <s v="2024"/>
    <n v="0"/>
    <n v="1413.93"/>
    <n v="2557.5100000000002"/>
    <n v="2638.45"/>
    <n v="0"/>
    <n v="0"/>
    <n v="0"/>
    <n v="0"/>
    <n v="0"/>
    <n v="0"/>
    <n v="0"/>
    <n v="0"/>
    <n v="0"/>
    <n v="6609.89"/>
    <n v="43010070"/>
    <x v="0"/>
    <x v="1"/>
    <x v="1"/>
    <x v="1"/>
    <n v="5"/>
    <x v="6"/>
    <x v="1"/>
    <s v="Contrato"/>
  </r>
  <r>
    <s v="AR20"/>
    <s v="PECOM Servicios Energia"/>
    <s v="ESTADO DE RESULTADOS"/>
    <s v="COSTOS OPERATIVOS"/>
    <s v="MANO DE OBRA"/>
    <s v="COSTOS DE PERSONAL"/>
    <s v="SUELDOS Y JORNALES"/>
    <s v="JERARQUICOS"/>
    <s v=""/>
    <s v="0043010070"/>
    <x v="21"/>
    <x v="6"/>
    <s v=""/>
    <s v="ARTIFLIFT"/>
    <s v="USD"/>
    <s v="Moneda fuerte"/>
    <s v="2024"/>
    <n v="0"/>
    <n v="552.69000000000005"/>
    <n v="896.09"/>
    <n v="924.55"/>
    <n v="0"/>
    <n v="0"/>
    <n v="0"/>
    <n v="0"/>
    <n v="0"/>
    <n v="0"/>
    <n v="0"/>
    <n v="0"/>
    <n v="0"/>
    <n v="2373.33"/>
    <n v="43010070"/>
    <x v="0"/>
    <x v="2"/>
    <x v="2"/>
    <x v="2"/>
    <n v="5"/>
    <x v="6"/>
    <x v="1"/>
    <s v="Contrato"/>
  </r>
  <r>
    <s v="AR20"/>
    <s v="PECOM Servicios Energia"/>
    <s v="ESTADO DE RESULTADOS"/>
    <s v="COSTOS OPERATIVOS"/>
    <s v="MANO DE OBRA"/>
    <s v="COSTOS DE PERSONAL"/>
    <s v="SUELDOS Y JORNALES"/>
    <s v="JERARQUICOS"/>
    <s v=""/>
    <s v="0043010070"/>
    <x v="21"/>
    <x v="7"/>
    <s v=""/>
    <s v="ARTIFLIFT"/>
    <s v="USD"/>
    <s v="Moneda fuerte"/>
    <s v="2024"/>
    <n v="0"/>
    <n v="218.43"/>
    <n v="462.74"/>
    <n v="367.37"/>
    <n v="0"/>
    <n v="0"/>
    <n v="0"/>
    <n v="0"/>
    <n v="0"/>
    <n v="0"/>
    <n v="0"/>
    <n v="0"/>
    <n v="0"/>
    <n v="1048.54"/>
    <n v="43010070"/>
    <x v="0"/>
    <x v="1"/>
    <x v="3"/>
    <x v="1"/>
    <n v="5"/>
    <x v="6"/>
    <x v="1"/>
    <s v="Contrato"/>
  </r>
  <r>
    <s v="AR20"/>
    <s v="PECOM Servicios Energia"/>
    <s v="ESTADO DE RESULTADOS"/>
    <s v="COSTOS OPERATIVOS"/>
    <s v="MANO DE OBRA"/>
    <s v="COSTOS DE PERSONAL"/>
    <s v="SUELDOS Y JORNALES"/>
    <s v="JERARQUICOS"/>
    <s v=""/>
    <s v="0043010070"/>
    <x v="21"/>
    <x v="8"/>
    <s v=""/>
    <s v="ARTIFLIFT"/>
    <s v="USD"/>
    <s v="Moneda fuerte"/>
    <s v="2024"/>
    <n v="0"/>
    <n v="2082.5500000000002"/>
    <n v="3739.71"/>
    <n v="3378.16"/>
    <n v="0"/>
    <n v="0"/>
    <n v="0"/>
    <n v="0"/>
    <n v="0"/>
    <n v="0"/>
    <n v="0"/>
    <n v="0"/>
    <n v="0"/>
    <n v="9200.42"/>
    <n v="43010070"/>
    <x v="0"/>
    <x v="1"/>
    <x v="3"/>
    <x v="1"/>
    <n v="5"/>
    <x v="6"/>
    <x v="1"/>
    <s v="Contrato"/>
  </r>
  <r>
    <s v="AR20"/>
    <s v="PECOM Servicios Energia"/>
    <s v="ESTADO DE RESULTADOS"/>
    <s v="COSTOS OPERATIVOS"/>
    <s v="MANO DE OBRA"/>
    <s v="COSTOS DE PERSONAL"/>
    <s v="SUELDOS Y JORNALES"/>
    <s v="JERARQUICOS"/>
    <s v=""/>
    <s v="0043010070"/>
    <x v="21"/>
    <x v="10"/>
    <s v=""/>
    <s v="ARTIFLIFT"/>
    <s v="USD"/>
    <s v="Moneda fuerte"/>
    <s v="2024"/>
    <n v="0"/>
    <n v="127.42"/>
    <n v="216.11"/>
    <n v="337.37"/>
    <n v="0"/>
    <n v="0"/>
    <n v="0"/>
    <n v="0"/>
    <n v="0"/>
    <n v="0"/>
    <n v="0"/>
    <n v="0"/>
    <n v="0"/>
    <n v="680.90000000000009"/>
    <n v="43010070"/>
    <x v="0"/>
    <x v="2"/>
    <x v="5"/>
    <x v="2"/>
    <n v="5"/>
    <x v="6"/>
    <x v="1"/>
    <s v="Contrato"/>
  </r>
  <r>
    <s v="AR20"/>
    <s v="PECOM Servicios Energia"/>
    <s v="ESTADO DE RESULTADOS"/>
    <s v="COSTOS OPERATIVOS"/>
    <s v="MANO DE OBRA"/>
    <s v="COSTOS DE PERSONAL"/>
    <s v="SUELDOS Y JORNALES"/>
    <s v="JERARQUICOS"/>
    <s v=""/>
    <s v="0043010070"/>
    <x v="21"/>
    <x v="11"/>
    <s v=""/>
    <s v="ARTIFLIFT"/>
    <s v="USD"/>
    <s v="Moneda fuerte"/>
    <s v="2024"/>
    <n v="0"/>
    <n v="488.68"/>
    <n v="806.1"/>
    <n v="1206.9000000000001"/>
    <n v="0"/>
    <n v="0"/>
    <n v="0"/>
    <n v="0"/>
    <n v="0"/>
    <n v="0"/>
    <n v="0"/>
    <n v="0"/>
    <n v="0"/>
    <n v="2501.6800000000003"/>
    <n v="43010070"/>
    <x v="0"/>
    <x v="2"/>
    <x v="5"/>
    <x v="2"/>
    <n v="5"/>
    <x v="6"/>
    <x v="1"/>
    <s v="Contrato"/>
  </r>
  <r>
    <s v="AR20"/>
    <s v="PECOM Servicios Energia"/>
    <s v="ESTADO DE RESULTADOS"/>
    <s v="COSTOS OPERATIVOS"/>
    <s v="MANO DE OBRA"/>
    <s v="COSTOS DE PERSONAL"/>
    <s v="SUELDOS Y JORNALES"/>
    <s v="JERARQUICOS"/>
    <s v=""/>
    <s v="0043010070"/>
    <x v="21"/>
    <x v="12"/>
    <s v=""/>
    <s v="ARTIFLIFT"/>
    <s v="USD"/>
    <s v="Moneda fuerte"/>
    <s v="2024"/>
    <n v="0"/>
    <n v="517.71"/>
    <n v="1867.08"/>
    <n v="1693.49"/>
    <n v="0"/>
    <n v="0"/>
    <n v="0"/>
    <n v="0"/>
    <n v="0"/>
    <n v="0"/>
    <n v="0"/>
    <n v="0"/>
    <n v="0"/>
    <n v="4078.2799999999997"/>
    <n v="43010070"/>
    <x v="2"/>
    <x v="1"/>
    <x v="4"/>
    <x v="4"/>
    <n v="5"/>
    <x v="6"/>
    <x v="1"/>
    <s v="Contrato"/>
  </r>
  <r>
    <s v="AR20"/>
    <s v="PECOM Servicios Energia"/>
    <s v="ESTADO DE RESULTADOS"/>
    <s v="COSTOS OPERATIVOS"/>
    <s v="MANO DE OBRA"/>
    <s v="COSTOS DE PERSONAL"/>
    <s v="SUELDOS Y JORNALES"/>
    <s v="JERARQUICOS"/>
    <s v=""/>
    <s v="0043010070"/>
    <x v="21"/>
    <x v="21"/>
    <s v=""/>
    <s v="ARTIFLIFT"/>
    <s v="USD"/>
    <s v="Moneda fuerte"/>
    <s v="2024"/>
    <n v="0"/>
    <n v="192.54"/>
    <n v="326.38"/>
    <n v="361.87"/>
    <n v="0"/>
    <n v="0"/>
    <n v="0"/>
    <n v="0"/>
    <n v="0"/>
    <n v="0"/>
    <n v="0"/>
    <n v="0"/>
    <n v="0"/>
    <n v="880.79"/>
    <n v="43010070"/>
    <x v="0"/>
    <x v="1"/>
    <x v="6"/>
    <x v="5"/>
    <n v="5"/>
    <x v="6"/>
    <x v="1"/>
    <s v="Contrato"/>
  </r>
  <r>
    <s v="AR20"/>
    <s v="PECOM Servicios Energia"/>
    <s v="ESTADO DE RESULTADOS"/>
    <s v="COSTOS OPERATIVOS"/>
    <s v="MANO DE OBRA"/>
    <s v="COSTOS DE PERSONAL"/>
    <s v="SUELDOS Y JORNALES"/>
    <s v="JERARQUICOS"/>
    <s v=""/>
    <s v="0043010070"/>
    <x v="21"/>
    <x v="14"/>
    <s v=""/>
    <s v="ARTIFLIFT"/>
    <s v="USD"/>
    <s v="Moneda fuerte"/>
    <s v="2024"/>
    <n v="0"/>
    <n v="268.92"/>
    <n v="457.19"/>
    <n v="507.3"/>
    <n v="0"/>
    <n v="0"/>
    <n v="0"/>
    <n v="0"/>
    <n v="0"/>
    <n v="0"/>
    <n v="0"/>
    <n v="0"/>
    <n v="0"/>
    <n v="1233.4100000000001"/>
    <n v="43010070"/>
    <x v="0"/>
    <x v="1"/>
    <x v="6"/>
    <x v="5"/>
    <n v="5"/>
    <x v="6"/>
    <x v="1"/>
    <s v="Contrato"/>
  </r>
  <r>
    <s v="AR20"/>
    <s v="PECOM Servicios Energia"/>
    <s v="ESTADO DE RESULTADOS"/>
    <s v="COSTOS OPERATIVOS"/>
    <s v="MANO DE OBRA"/>
    <s v="COSTOS DE PERSONAL"/>
    <s v="SUELDOS Y JORNALES"/>
    <s v="JERARQUICOS"/>
    <s v=""/>
    <s v="0043010070"/>
    <x v="21"/>
    <x v="15"/>
    <s v=""/>
    <s v="ARTIFLIFT"/>
    <s v="USD"/>
    <s v="Moneda fuerte"/>
    <s v="2024"/>
    <n v="0"/>
    <n v="920.18"/>
    <n v="1576.51"/>
    <n v="1692.69"/>
    <n v="0"/>
    <n v="0"/>
    <n v="0"/>
    <n v="0"/>
    <n v="0"/>
    <n v="0"/>
    <n v="0"/>
    <n v="0"/>
    <n v="0"/>
    <n v="4189.38"/>
    <n v="43010070"/>
    <x v="0"/>
    <x v="1"/>
    <x v="6"/>
    <x v="5"/>
    <n v="5"/>
    <x v="6"/>
    <x v="1"/>
    <s v="Contrato"/>
  </r>
  <r>
    <s v="AR20"/>
    <s v="PECOM Servicios Energia"/>
    <s v="ESTADO DE RESULTADOS"/>
    <s v="COSTOS OPERATIVOS"/>
    <s v="MANO DE OBRA"/>
    <s v="COSTOS DE PERSONAL"/>
    <s v="SUELDOS Y JORNALES"/>
    <s v="JERARQUICOS"/>
    <s v=""/>
    <s v="0043010070"/>
    <x v="21"/>
    <x v="16"/>
    <s v=""/>
    <s v="ARTIFLIFT"/>
    <s v="USD"/>
    <s v="Moneda fuerte"/>
    <s v="2024"/>
    <n v="0"/>
    <n v="857.58"/>
    <n v="1569.18"/>
    <n v="1650.93"/>
    <n v="0"/>
    <n v="0"/>
    <n v="0"/>
    <n v="0"/>
    <n v="0"/>
    <n v="0"/>
    <n v="0"/>
    <n v="0"/>
    <n v="0"/>
    <n v="4077.6900000000005"/>
    <n v="43010070"/>
    <x v="0"/>
    <x v="1"/>
    <x v="6"/>
    <x v="5"/>
    <n v="5"/>
    <x v="6"/>
    <x v="1"/>
    <s v="Contrato"/>
  </r>
  <r>
    <s v="AR20"/>
    <s v="PECOM Servicios Energia"/>
    <s v="ESTADO DE RESULTADOS"/>
    <s v="COSTOS OPERATIVOS"/>
    <s v="MANO DE OBRA"/>
    <s v="COSTOS DE PERSONAL"/>
    <s v="SUELDOS Y JORNALES"/>
    <s v="JERARQUICOS"/>
    <s v=""/>
    <s v="0043010070"/>
    <x v="21"/>
    <x v="17"/>
    <s v=""/>
    <s v="ARTIFLIFT"/>
    <s v="USD"/>
    <s v="Moneda fuerte"/>
    <s v="2024"/>
    <n v="0"/>
    <n v="312.42"/>
    <n v="520.75"/>
    <n v="554.38"/>
    <n v="0"/>
    <n v="0"/>
    <n v="0"/>
    <n v="0"/>
    <n v="0"/>
    <n v="0"/>
    <n v="0"/>
    <n v="0"/>
    <n v="0"/>
    <n v="1387.5500000000002"/>
    <n v="43010070"/>
    <x v="0"/>
    <x v="0"/>
    <x v="7"/>
    <x v="0"/>
    <n v="5"/>
    <x v="6"/>
    <x v="1"/>
    <s v="Contrato"/>
  </r>
  <r>
    <s v="AR20"/>
    <s v="PECOM Servicios Energia"/>
    <s v="ESTADO DE RESULTADOS"/>
    <s v="COSTOS OPERATIVOS"/>
    <s v="MANO DE OBRA"/>
    <s v="COSTOS DE PERSONAL"/>
    <s v="SUELDOS Y JORNALES"/>
    <s v="JERARQUICOS"/>
    <s v=""/>
    <s v="0043010070"/>
    <x v="21"/>
    <x v="22"/>
    <s v=""/>
    <s v="ARTIFLIFT"/>
    <s v="USD"/>
    <s v="Moneda fuerte"/>
    <s v="2024"/>
    <n v="0"/>
    <n v="303.23"/>
    <n v="505.44"/>
    <n v="538.08000000000004"/>
    <n v="0"/>
    <n v="0"/>
    <n v="0"/>
    <n v="0"/>
    <n v="0"/>
    <n v="0"/>
    <n v="0"/>
    <n v="0"/>
    <n v="0"/>
    <n v="1346.75"/>
    <n v="43010070"/>
    <x v="0"/>
    <x v="0"/>
    <x v="7"/>
    <x v="0"/>
    <n v="5"/>
    <x v="6"/>
    <x v="1"/>
    <s v="Contrato"/>
  </r>
  <r>
    <s v="AR20"/>
    <s v="PECOM Servicios Energia"/>
    <s v="ESTADO DE RESULTADOS"/>
    <s v="COSTOS OPERATIVOS"/>
    <s v="MANO DE OBRA"/>
    <s v="COSTOS DE PERSONAL"/>
    <s v="SUELDOS Y JORNALES"/>
    <s v="JERARQUICOS"/>
    <s v=""/>
    <s v="0043010070"/>
    <x v="21"/>
    <x v="18"/>
    <s v=""/>
    <s v="ARTIFLIFT"/>
    <s v="USD"/>
    <s v="Moneda fuerte"/>
    <s v="2024"/>
    <n v="0"/>
    <n v="394.9"/>
    <n v="658.55"/>
    <n v="704.69"/>
    <n v="0"/>
    <n v="0"/>
    <n v="0"/>
    <n v="0"/>
    <n v="0"/>
    <n v="0"/>
    <n v="0"/>
    <n v="0"/>
    <n v="0"/>
    <n v="1758.1399999999999"/>
    <n v="43010070"/>
    <x v="0"/>
    <x v="0"/>
    <x v="7"/>
    <x v="0"/>
    <n v="5"/>
    <x v="6"/>
    <x v="1"/>
    <s v="Contrato"/>
  </r>
  <r>
    <s v="AR20"/>
    <s v="PECOM Servicios Energia"/>
    <s v="ESTADO DE RESULTADOS"/>
    <s v="COSTOS OPERATIVOS"/>
    <s v="MANO DE OBRA"/>
    <s v="COSTOS DE PERSONAL"/>
    <s v="CARGAS SOCIALES"/>
    <s v="APORTES PATRONALES"/>
    <s v="PETROLEROS"/>
    <s v="0043020002"/>
    <x v="22"/>
    <x v="0"/>
    <s v=""/>
    <s v="ARTIFLIFT"/>
    <s v="USD"/>
    <s v="Moneda fuerte"/>
    <s v="2024"/>
    <n v="0"/>
    <n v="619.66"/>
    <n v="633"/>
    <n v="524.29999999999995"/>
    <n v="0"/>
    <n v="0"/>
    <n v="0"/>
    <n v="0"/>
    <n v="0"/>
    <n v="0"/>
    <n v="0"/>
    <n v="0"/>
    <n v="0"/>
    <n v="1776.9599999999998"/>
    <n v="43020002"/>
    <x v="0"/>
    <x v="0"/>
    <x v="0"/>
    <x v="0"/>
    <n v="5"/>
    <x v="6"/>
    <x v="1"/>
    <s v="Contrato"/>
  </r>
  <r>
    <s v="AR20"/>
    <s v="PECOM Servicios Energia"/>
    <s v="ESTADO DE RESULTADOS"/>
    <s v="COSTOS OPERATIVOS"/>
    <s v="MANO DE OBRA"/>
    <s v="COSTOS DE PERSONAL"/>
    <s v="CARGAS SOCIALES"/>
    <s v="APORTES PATRONALES"/>
    <s v="PETROLEROS"/>
    <s v="0043020002"/>
    <x v="22"/>
    <x v="1"/>
    <s v=""/>
    <s v="ARTIFLIFT"/>
    <s v="USD"/>
    <s v="Moneda fuerte"/>
    <s v="2024"/>
    <n v="0"/>
    <n v="2581.14"/>
    <n v="2561.63"/>
    <n v="2210.62"/>
    <n v="0"/>
    <n v="0"/>
    <n v="0"/>
    <n v="0"/>
    <n v="0"/>
    <n v="0"/>
    <n v="0"/>
    <n v="0"/>
    <n v="0"/>
    <n v="7353.39"/>
    <n v="43020002"/>
    <x v="0"/>
    <x v="0"/>
    <x v="0"/>
    <x v="0"/>
    <n v="5"/>
    <x v="6"/>
    <x v="1"/>
    <s v="Contrato"/>
  </r>
  <r>
    <s v="AR20"/>
    <s v="PECOM Servicios Energia"/>
    <s v="ESTADO DE RESULTADOS"/>
    <s v="COSTOS OPERATIVOS"/>
    <s v="MANO DE OBRA"/>
    <s v="COSTOS DE PERSONAL"/>
    <s v="CARGAS SOCIALES"/>
    <s v="APORTES PATRONALES"/>
    <s v="PETROLEROS"/>
    <s v="0043020002"/>
    <x v="22"/>
    <x v="2"/>
    <s v=""/>
    <s v="ARTIFLIFT"/>
    <s v="USD"/>
    <s v="Moneda fuerte"/>
    <s v="2024"/>
    <n v="0"/>
    <n v="557.41999999999996"/>
    <n v="531.51"/>
    <n v="503.08"/>
    <n v="0"/>
    <n v="0"/>
    <n v="0"/>
    <n v="0"/>
    <n v="0"/>
    <n v="0"/>
    <n v="0"/>
    <n v="0"/>
    <n v="0"/>
    <n v="1592.0099999999998"/>
    <n v="43020002"/>
    <x v="0"/>
    <x v="1"/>
    <x v="1"/>
    <x v="1"/>
    <n v="5"/>
    <x v="6"/>
    <x v="1"/>
    <s v="Contrato"/>
  </r>
  <r>
    <s v="AR20"/>
    <s v="PECOM Servicios Energia"/>
    <s v="ESTADO DE RESULTADOS"/>
    <s v="COSTOS OPERATIVOS"/>
    <s v="MANO DE OBRA"/>
    <s v="COSTOS DE PERSONAL"/>
    <s v="CARGAS SOCIALES"/>
    <s v="APORTES PATRONALES"/>
    <s v="PETROLEROS"/>
    <s v="0043020002"/>
    <x v="22"/>
    <x v="3"/>
    <s v=""/>
    <s v="ARTIFLIFT"/>
    <s v="USD"/>
    <s v="Moneda fuerte"/>
    <s v="2024"/>
    <n v="0"/>
    <n v="548.71"/>
    <n v="578.91999999999996"/>
    <n v="508.48"/>
    <n v="0"/>
    <n v="0"/>
    <n v="0"/>
    <n v="0"/>
    <n v="0"/>
    <n v="0"/>
    <n v="0"/>
    <n v="0"/>
    <n v="0"/>
    <n v="1636.1100000000001"/>
    <n v="43020002"/>
    <x v="0"/>
    <x v="1"/>
    <x v="1"/>
    <x v="1"/>
    <n v="5"/>
    <x v="6"/>
    <x v="1"/>
    <s v="Contrato"/>
  </r>
  <r>
    <s v="AR20"/>
    <s v="PECOM Servicios Energia"/>
    <s v="ESTADO DE RESULTADOS"/>
    <s v="COSTOS OPERATIVOS"/>
    <s v="MANO DE OBRA"/>
    <s v="COSTOS DE PERSONAL"/>
    <s v="CARGAS SOCIALES"/>
    <s v="APORTES PATRONALES"/>
    <s v="PETROLEROS"/>
    <s v="0043020002"/>
    <x v="22"/>
    <x v="4"/>
    <s v=""/>
    <s v="ARTIFLIFT"/>
    <s v="USD"/>
    <s v="Moneda fuerte"/>
    <s v="2024"/>
    <n v="0"/>
    <n v="1598.68"/>
    <n v="1661.87"/>
    <n v="1712.68"/>
    <n v="0"/>
    <n v="0"/>
    <n v="0"/>
    <n v="0"/>
    <n v="0"/>
    <n v="0"/>
    <n v="0"/>
    <n v="0"/>
    <n v="0"/>
    <n v="4973.2300000000005"/>
    <n v="43020002"/>
    <x v="0"/>
    <x v="1"/>
    <x v="1"/>
    <x v="1"/>
    <n v="5"/>
    <x v="6"/>
    <x v="1"/>
    <s v="Contrato"/>
  </r>
  <r>
    <s v="AR20"/>
    <s v="PECOM Servicios Energia"/>
    <s v="ESTADO DE RESULTADOS"/>
    <s v="COSTOS OPERATIVOS"/>
    <s v="MANO DE OBRA"/>
    <s v="COSTOS DE PERSONAL"/>
    <s v="CARGAS SOCIALES"/>
    <s v="APORTES PATRONALES"/>
    <s v="PETROLEROS"/>
    <s v="0043020002"/>
    <x v="22"/>
    <x v="5"/>
    <s v=""/>
    <s v="ARTIFLIFT"/>
    <s v="USD"/>
    <s v="Moneda fuerte"/>
    <s v="2024"/>
    <n v="0"/>
    <n v="655.88"/>
    <n v="486.39"/>
    <n v="498.48"/>
    <n v="0"/>
    <n v="0"/>
    <n v="0"/>
    <n v="0"/>
    <n v="0"/>
    <n v="0"/>
    <n v="0"/>
    <n v="0"/>
    <n v="0"/>
    <n v="1640.75"/>
    <n v="43020002"/>
    <x v="0"/>
    <x v="2"/>
    <x v="2"/>
    <x v="2"/>
    <n v="5"/>
    <x v="6"/>
    <x v="1"/>
    <s v="Contrato"/>
  </r>
  <r>
    <s v="AR20"/>
    <s v="PECOM Servicios Energia"/>
    <s v="ESTADO DE RESULTADOS"/>
    <s v="COSTOS OPERATIVOS"/>
    <s v="MANO DE OBRA"/>
    <s v="COSTOS DE PERSONAL"/>
    <s v="CARGAS SOCIALES"/>
    <s v="APORTES PATRONALES"/>
    <s v="PETROLEROS"/>
    <s v="0043020002"/>
    <x v="22"/>
    <x v="6"/>
    <s v=""/>
    <s v="ARTIFLIFT"/>
    <s v="USD"/>
    <s v="Moneda fuerte"/>
    <s v="2024"/>
    <n v="0"/>
    <n v="591.89"/>
    <n v="529.52"/>
    <n v="519.36"/>
    <n v="0"/>
    <n v="0"/>
    <n v="0"/>
    <n v="0"/>
    <n v="0"/>
    <n v="0"/>
    <n v="0"/>
    <n v="0"/>
    <n v="0"/>
    <n v="1640.77"/>
    <n v="43020002"/>
    <x v="0"/>
    <x v="2"/>
    <x v="2"/>
    <x v="2"/>
    <n v="5"/>
    <x v="6"/>
    <x v="1"/>
    <s v="Contrato"/>
  </r>
  <r>
    <s v="AR20"/>
    <s v="PECOM Servicios Energia"/>
    <s v="ESTADO DE RESULTADOS"/>
    <s v="COSTOS OPERATIVOS"/>
    <s v="MANO DE OBRA"/>
    <s v="COSTOS DE PERSONAL"/>
    <s v="CARGAS SOCIALES"/>
    <s v="APORTES PATRONALES"/>
    <s v="PETROLEROS"/>
    <s v="0043020002"/>
    <x v="22"/>
    <x v="8"/>
    <s v=""/>
    <s v="ARTIFLIFT"/>
    <s v="USD"/>
    <s v="Moneda fuerte"/>
    <s v="2024"/>
    <n v="0"/>
    <n v="3574.32"/>
    <n v="3662.81"/>
    <n v="3251.84"/>
    <n v="0"/>
    <n v="0"/>
    <n v="0"/>
    <n v="0"/>
    <n v="0"/>
    <n v="0"/>
    <n v="0"/>
    <n v="0"/>
    <n v="0"/>
    <n v="10488.970000000001"/>
    <n v="43020002"/>
    <x v="0"/>
    <x v="1"/>
    <x v="3"/>
    <x v="1"/>
    <n v="5"/>
    <x v="6"/>
    <x v="1"/>
    <s v="Contrato"/>
  </r>
  <r>
    <s v="AR20"/>
    <s v="PECOM Servicios Energia"/>
    <s v="ESTADO DE RESULTADOS"/>
    <s v="COSTOS OPERATIVOS"/>
    <s v="MANO DE OBRA"/>
    <s v="COSTOS DE PERSONAL"/>
    <s v="CARGAS SOCIALES"/>
    <s v="APORTES PATRONALES"/>
    <s v="PETROLEROS"/>
    <s v="0043020002"/>
    <x v="22"/>
    <x v="10"/>
    <s v=""/>
    <s v="ARTIFLIFT"/>
    <s v="USD"/>
    <s v="Moneda fuerte"/>
    <s v="2024"/>
    <n v="0"/>
    <n v="503.1"/>
    <n v="455.56"/>
    <n v="450.15"/>
    <n v="0"/>
    <n v="0"/>
    <n v="0"/>
    <n v="0"/>
    <n v="0"/>
    <n v="0"/>
    <n v="0"/>
    <n v="0"/>
    <n v="0"/>
    <n v="1408.81"/>
    <n v="43020002"/>
    <x v="0"/>
    <x v="2"/>
    <x v="5"/>
    <x v="2"/>
    <n v="5"/>
    <x v="6"/>
    <x v="1"/>
    <s v="Contrato"/>
  </r>
  <r>
    <s v="AR20"/>
    <s v="PECOM Servicios Energia"/>
    <s v="ESTADO DE RESULTADOS"/>
    <s v="COSTOS OPERATIVOS"/>
    <s v="MANO DE OBRA"/>
    <s v="COSTOS DE PERSONAL"/>
    <s v="CARGAS SOCIALES"/>
    <s v="APORTES PATRONALES"/>
    <s v="PETROLEROS"/>
    <s v="0043020002"/>
    <x v="22"/>
    <x v="11"/>
    <s v=""/>
    <s v="ARTIFLIFT"/>
    <s v="USD"/>
    <s v="Moneda fuerte"/>
    <s v="2024"/>
    <n v="0"/>
    <n v="1637.81"/>
    <n v="1515.65"/>
    <n v="1313.56"/>
    <n v="0"/>
    <n v="0"/>
    <n v="0"/>
    <n v="0"/>
    <n v="0"/>
    <n v="0"/>
    <n v="0"/>
    <n v="0"/>
    <n v="0"/>
    <n v="4467.0200000000004"/>
    <n v="43020002"/>
    <x v="0"/>
    <x v="2"/>
    <x v="5"/>
    <x v="2"/>
    <n v="5"/>
    <x v="6"/>
    <x v="1"/>
    <s v="Contrato"/>
  </r>
  <r>
    <s v="AR20"/>
    <s v="PECOM Servicios Energia"/>
    <s v="ESTADO DE RESULTADOS"/>
    <s v="COSTOS OPERATIVOS"/>
    <s v="MANO DE OBRA"/>
    <s v="COSTOS DE PERSONAL"/>
    <s v="CARGAS SOCIALES"/>
    <s v="APORTES PATRONALES"/>
    <s v="PETROLEROS"/>
    <s v="0043020002"/>
    <x v="22"/>
    <x v="12"/>
    <s v=""/>
    <s v="ARTIFLIFT"/>
    <s v="USD"/>
    <s v="Moneda fuerte"/>
    <s v="2024"/>
    <n v="0"/>
    <n v="1594.45"/>
    <n v="1431.67"/>
    <n v="1424.04"/>
    <n v="0"/>
    <n v="0"/>
    <n v="0"/>
    <n v="0"/>
    <n v="0"/>
    <n v="0"/>
    <n v="0"/>
    <n v="0"/>
    <n v="0"/>
    <n v="4450.16"/>
    <n v="43020002"/>
    <x v="2"/>
    <x v="1"/>
    <x v="4"/>
    <x v="4"/>
    <n v="5"/>
    <x v="6"/>
    <x v="1"/>
    <s v="Contrato"/>
  </r>
  <r>
    <s v="AR20"/>
    <s v="PECOM Servicios Energia"/>
    <s v="ESTADO DE RESULTADOS"/>
    <s v="COSTOS OPERATIVOS"/>
    <s v="MANO DE OBRA"/>
    <s v="COSTOS DE PERSONAL"/>
    <s v="CARGAS SOCIALES"/>
    <s v="APORTES PATRONALES"/>
    <s v="PETROLEROS"/>
    <s v="0043020002"/>
    <x v="22"/>
    <x v="13"/>
    <s v=""/>
    <s v="ARTIFLIFT"/>
    <s v="USD"/>
    <s v="Moneda fuerte"/>
    <s v="2024"/>
    <n v="0"/>
    <n v="1132.6199999999999"/>
    <n v="919.11"/>
    <n v="1016.41"/>
    <n v="0"/>
    <n v="0"/>
    <n v="0"/>
    <n v="0"/>
    <n v="0"/>
    <n v="0"/>
    <n v="0"/>
    <n v="0"/>
    <n v="0"/>
    <n v="3068.14"/>
    <n v="43020002"/>
    <x v="1"/>
    <x v="1"/>
    <x v="4"/>
    <x v="3"/>
    <n v="5"/>
    <x v="6"/>
    <x v="1"/>
    <s v="Contrato"/>
  </r>
  <r>
    <s v="AR20"/>
    <s v="PECOM Servicios Energia"/>
    <s v="ESTADO DE RESULTADOS"/>
    <s v="COSTOS OPERATIVOS"/>
    <s v="MANO DE OBRA"/>
    <s v="COSTOS DE PERSONAL"/>
    <s v="CARGAS SOCIALES"/>
    <s v="APORTES PATRONALES"/>
    <s v="PETROLEROS"/>
    <s v="0043020002"/>
    <x v="22"/>
    <x v="21"/>
    <s v=""/>
    <s v="ARTIFLIFT"/>
    <s v="USD"/>
    <s v="Moneda fuerte"/>
    <s v="2024"/>
    <n v="0"/>
    <n v="455.28"/>
    <n v="383.14"/>
    <n v="362.34"/>
    <n v="0"/>
    <n v="0"/>
    <n v="0"/>
    <n v="0"/>
    <n v="0"/>
    <n v="0"/>
    <n v="0"/>
    <n v="0"/>
    <n v="0"/>
    <n v="1200.76"/>
    <n v="43020002"/>
    <x v="0"/>
    <x v="1"/>
    <x v="6"/>
    <x v="5"/>
    <n v="5"/>
    <x v="6"/>
    <x v="1"/>
    <s v="Contrato"/>
  </r>
  <r>
    <s v="AR20"/>
    <s v="PECOM Servicios Energia"/>
    <s v="ESTADO DE RESULTADOS"/>
    <s v="COSTOS OPERATIVOS"/>
    <s v="MANO DE OBRA"/>
    <s v="COSTOS DE PERSONAL"/>
    <s v="CARGAS SOCIALES"/>
    <s v="APORTES PATRONALES"/>
    <s v="PETROLEROS"/>
    <s v="0043020002"/>
    <x v="22"/>
    <x v="14"/>
    <s v=""/>
    <s v="ARTIFLIFT"/>
    <s v="USD"/>
    <s v="Moneda fuerte"/>
    <s v="2024"/>
    <n v="0"/>
    <n v="701.92"/>
    <n v="577.69000000000005"/>
    <n v="633.02"/>
    <n v="0"/>
    <n v="0"/>
    <n v="0"/>
    <n v="0"/>
    <n v="0"/>
    <n v="0"/>
    <n v="0"/>
    <n v="0"/>
    <n v="0"/>
    <n v="1912.63"/>
    <n v="43020002"/>
    <x v="0"/>
    <x v="1"/>
    <x v="6"/>
    <x v="5"/>
    <n v="5"/>
    <x v="6"/>
    <x v="1"/>
    <s v="Contrato"/>
  </r>
  <r>
    <s v="AR20"/>
    <s v="PECOM Servicios Energia"/>
    <s v="ESTADO DE RESULTADOS"/>
    <s v="COSTOS OPERATIVOS"/>
    <s v="MANO DE OBRA"/>
    <s v="COSTOS DE PERSONAL"/>
    <s v="CARGAS SOCIALES"/>
    <s v="APORTES PATRONALES"/>
    <s v="PETROLEROS"/>
    <s v="0043020002"/>
    <x v="22"/>
    <x v="15"/>
    <s v=""/>
    <s v="ARTIFLIFT"/>
    <s v="USD"/>
    <s v="Moneda fuerte"/>
    <s v="2024"/>
    <n v="0"/>
    <n v="1622.34"/>
    <n v="1620.16"/>
    <n v="1436.21"/>
    <n v="0"/>
    <n v="0"/>
    <n v="0"/>
    <n v="0"/>
    <n v="0"/>
    <n v="0"/>
    <n v="0"/>
    <n v="0"/>
    <n v="0"/>
    <n v="4678.71"/>
    <n v="43020002"/>
    <x v="0"/>
    <x v="1"/>
    <x v="6"/>
    <x v="5"/>
    <n v="5"/>
    <x v="6"/>
    <x v="1"/>
    <s v="Contrato"/>
  </r>
  <r>
    <s v="AR20"/>
    <s v="PECOM Servicios Energia"/>
    <s v="ESTADO DE RESULTADOS"/>
    <s v="COSTOS OPERATIVOS"/>
    <s v="MANO DE OBRA"/>
    <s v="COSTOS DE PERSONAL"/>
    <s v="CARGAS SOCIALES"/>
    <s v="APORTES PATRONALES"/>
    <s v="PETROLEROS"/>
    <s v="0043020002"/>
    <x v="22"/>
    <x v="16"/>
    <s v=""/>
    <s v="ARTIFLIFT"/>
    <s v="USD"/>
    <s v="Moneda fuerte"/>
    <s v="2024"/>
    <n v="0"/>
    <n v="1261.53"/>
    <n v="1275.3599999999999"/>
    <n v="1591.26"/>
    <n v="0"/>
    <n v="0"/>
    <n v="0"/>
    <n v="0"/>
    <n v="0"/>
    <n v="0"/>
    <n v="0"/>
    <n v="0"/>
    <n v="0"/>
    <n v="4128.1499999999996"/>
    <n v="43020002"/>
    <x v="0"/>
    <x v="1"/>
    <x v="6"/>
    <x v="5"/>
    <n v="5"/>
    <x v="6"/>
    <x v="1"/>
    <s v="Contrato"/>
  </r>
  <r>
    <s v="AR20"/>
    <s v="PECOM Servicios Energia"/>
    <s v="ESTADO DE RESULTADOS"/>
    <s v="COSTOS OPERATIVOS"/>
    <s v="MANO DE OBRA"/>
    <s v="COSTOS DE PERSONAL"/>
    <s v="CARGAS SOCIALES"/>
    <s v="APORTES PATRONALES"/>
    <s v="PETROLEROS"/>
    <s v="0043020002"/>
    <x v="22"/>
    <x v="17"/>
    <s v=""/>
    <s v="ARTIFLIFT"/>
    <s v="USD"/>
    <s v="Moneda fuerte"/>
    <s v="2024"/>
    <n v="0"/>
    <n v="1877.81"/>
    <n v="1891.41"/>
    <n v="1661.19"/>
    <n v="0"/>
    <n v="0"/>
    <n v="0"/>
    <n v="0"/>
    <n v="0"/>
    <n v="0"/>
    <n v="0"/>
    <n v="0"/>
    <n v="0"/>
    <n v="5430.41"/>
    <n v="43020002"/>
    <x v="0"/>
    <x v="0"/>
    <x v="7"/>
    <x v="0"/>
    <n v="5"/>
    <x v="6"/>
    <x v="1"/>
    <s v="Contrato"/>
  </r>
  <r>
    <s v="AR20"/>
    <s v="PECOM Servicios Energia"/>
    <s v="ESTADO DE RESULTADOS"/>
    <s v="COSTOS OPERATIVOS"/>
    <s v="MANO DE OBRA"/>
    <s v="COSTOS DE PERSONAL"/>
    <s v="CARGAS SOCIALES"/>
    <s v="APORTES PATRONALES"/>
    <s v="PETROLEROS"/>
    <s v="0043020002"/>
    <x v="22"/>
    <x v="22"/>
    <s v=""/>
    <s v="ARTIFLIFT"/>
    <s v="USD"/>
    <s v="Moneda fuerte"/>
    <s v="2024"/>
    <n v="0"/>
    <n v="1522.24"/>
    <n v="1336.6"/>
    <n v="1464.76"/>
    <n v="0"/>
    <n v="0"/>
    <n v="0"/>
    <n v="0"/>
    <n v="0"/>
    <n v="0"/>
    <n v="0"/>
    <n v="0"/>
    <n v="0"/>
    <n v="4323.6000000000004"/>
    <n v="43020002"/>
    <x v="0"/>
    <x v="0"/>
    <x v="7"/>
    <x v="0"/>
    <n v="5"/>
    <x v="6"/>
    <x v="1"/>
    <s v="Contrato"/>
  </r>
  <r>
    <s v="AR20"/>
    <s v="PECOM Servicios Energia"/>
    <s v="ESTADO DE RESULTADOS"/>
    <s v="COSTOS OPERATIVOS"/>
    <s v="MANO DE OBRA"/>
    <s v="COSTOS DE PERSONAL"/>
    <s v="CARGAS SOCIALES"/>
    <s v="APORTES PATRONALES"/>
    <s v="PETROLEROS"/>
    <s v="0043020002"/>
    <x v="22"/>
    <x v="18"/>
    <s v=""/>
    <s v="ARTIFLIFT"/>
    <s v="USD"/>
    <s v="Moneda fuerte"/>
    <s v="2024"/>
    <n v="0"/>
    <n v="639.22"/>
    <n v="596.42999999999995"/>
    <n v="580.73"/>
    <n v="0"/>
    <n v="0"/>
    <n v="0"/>
    <n v="0"/>
    <n v="0"/>
    <n v="0"/>
    <n v="0"/>
    <n v="0"/>
    <n v="0"/>
    <n v="1816.38"/>
    <n v="43020002"/>
    <x v="0"/>
    <x v="0"/>
    <x v="7"/>
    <x v="0"/>
    <n v="5"/>
    <x v="6"/>
    <x v="1"/>
    <s v="Contrato"/>
  </r>
  <r>
    <s v="AR20"/>
    <s v="PECOM Servicios Energia"/>
    <s v="ESTADO DE RESULTADOS"/>
    <s v="COSTOS OPERATIVOS"/>
    <s v="MANO DE OBRA"/>
    <s v="COSTOS DE PERSONAL"/>
    <s v="CARGAS SOCIALES"/>
    <s v="APORTES PATRONALES"/>
    <s v="JERARQUICOS"/>
    <s v="0043020048"/>
    <x v="23"/>
    <x v="0"/>
    <s v=""/>
    <s v="ARTIFLIFT"/>
    <s v="USD"/>
    <s v="Moneda fuerte"/>
    <s v="2024"/>
    <n v="0"/>
    <n v="161.75"/>
    <n v="173.47"/>
    <n v="194.3"/>
    <n v="0"/>
    <n v="0"/>
    <n v="0"/>
    <n v="0"/>
    <n v="0"/>
    <n v="0"/>
    <n v="0"/>
    <n v="0"/>
    <n v="0"/>
    <n v="529.52"/>
    <n v="43020048"/>
    <x v="0"/>
    <x v="0"/>
    <x v="0"/>
    <x v="0"/>
    <n v="5"/>
    <x v="6"/>
    <x v="1"/>
    <s v="Contrato"/>
  </r>
  <r>
    <s v="AR20"/>
    <s v="PECOM Servicios Energia"/>
    <s v="ESTADO DE RESULTADOS"/>
    <s v="COSTOS OPERATIVOS"/>
    <s v="MANO DE OBRA"/>
    <s v="COSTOS DE PERSONAL"/>
    <s v="CARGAS SOCIALES"/>
    <s v="APORTES PATRONALES"/>
    <s v="JERARQUICOS"/>
    <s v="0043020048"/>
    <x v="23"/>
    <x v="1"/>
    <s v=""/>
    <s v="ARTIFLIFT"/>
    <s v="USD"/>
    <s v="Moneda fuerte"/>
    <s v="2024"/>
    <n v="0"/>
    <n v="768.86"/>
    <n v="788.05"/>
    <n v="890.98"/>
    <n v="0"/>
    <n v="0"/>
    <n v="0"/>
    <n v="0"/>
    <n v="0"/>
    <n v="0"/>
    <n v="0"/>
    <n v="0"/>
    <n v="0"/>
    <n v="2447.89"/>
    <n v="43020048"/>
    <x v="0"/>
    <x v="0"/>
    <x v="0"/>
    <x v="0"/>
    <n v="5"/>
    <x v="6"/>
    <x v="1"/>
    <s v="Contrato"/>
  </r>
  <r>
    <s v="AR20"/>
    <s v="PECOM Servicios Energia"/>
    <s v="ESTADO DE RESULTADOS"/>
    <s v="COSTOS OPERATIVOS"/>
    <s v="MANO DE OBRA"/>
    <s v="COSTOS DE PERSONAL"/>
    <s v="CARGAS SOCIALES"/>
    <s v="APORTES PATRONALES"/>
    <s v="JERARQUICOS"/>
    <s v="0043020048"/>
    <x v="23"/>
    <x v="2"/>
    <s v=""/>
    <s v="ARTIFLIFT"/>
    <s v="USD"/>
    <s v="Moneda fuerte"/>
    <s v="2024"/>
    <n v="0"/>
    <n v="583.73"/>
    <n v="679.74"/>
    <n v="641.82000000000005"/>
    <n v="0"/>
    <n v="0"/>
    <n v="0"/>
    <n v="0"/>
    <n v="0"/>
    <n v="0"/>
    <n v="0"/>
    <n v="0"/>
    <n v="0"/>
    <n v="1905.29"/>
    <n v="43020048"/>
    <x v="0"/>
    <x v="1"/>
    <x v="1"/>
    <x v="1"/>
    <n v="5"/>
    <x v="6"/>
    <x v="1"/>
    <s v="Contrato"/>
  </r>
  <r>
    <s v="AR20"/>
    <s v="PECOM Servicios Energia"/>
    <s v="ESTADO DE RESULTADOS"/>
    <s v="COSTOS OPERATIVOS"/>
    <s v="MANO DE OBRA"/>
    <s v="COSTOS DE PERSONAL"/>
    <s v="CARGAS SOCIALES"/>
    <s v="APORTES PATRONALES"/>
    <s v="JERARQUICOS"/>
    <s v="0043020048"/>
    <x v="23"/>
    <x v="3"/>
    <s v=""/>
    <s v="ARTIFLIFT"/>
    <s v="USD"/>
    <s v="Moneda fuerte"/>
    <s v="2024"/>
    <n v="0"/>
    <n v="566.55999999999995"/>
    <n v="659.75"/>
    <n v="622.94000000000005"/>
    <n v="0"/>
    <n v="0"/>
    <n v="0"/>
    <n v="0"/>
    <n v="0"/>
    <n v="0"/>
    <n v="0"/>
    <n v="0"/>
    <n v="0"/>
    <n v="1849.25"/>
    <n v="43020048"/>
    <x v="0"/>
    <x v="1"/>
    <x v="1"/>
    <x v="1"/>
    <n v="5"/>
    <x v="6"/>
    <x v="1"/>
    <s v="Contrato"/>
  </r>
  <r>
    <s v="AR20"/>
    <s v="PECOM Servicios Energia"/>
    <s v="ESTADO DE RESULTADOS"/>
    <s v="COSTOS OPERATIVOS"/>
    <s v="MANO DE OBRA"/>
    <s v="COSTOS DE PERSONAL"/>
    <s v="CARGAS SOCIALES"/>
    <s v="APORTES PATRONALES"/>
    <s v="JERARQUICOS"/>
    <s v="0043020048"/>
    <x v="23"/>
    <x v="4"/>
    <s v=""/>
    <s v="ARTIFLIFT"/>
    <s v="USD"/>
    <s v="Moneda fuerte"/>
    <s v="2024"/>
    <n v="0"/>
    <n v="1263.5899999999999"/>
    <n v="1385.01"/>
    <n v="1405.98"/>
    <n v="0"/>
    <n v="0"/>
    <n v="0"/>
    <n v="0"/>
    <n v="0"/>
    <n v="0"/>
    <n v="0"/>
    <n v="0"/>
    <n v="0"/>
    <n v="4054.58"/>
    <n v="43020048"/>
    <x v="0"/>
    <x v="1"/>
    <x v="1"/>
    <x v="1"/>
    <n v="5"/>
    <x v="6"/>
    <x v="1"/>
    <s v="Contrato"/>
  </r>
  <r>
    <s v="AR20"/>
    <s v="PECOM Servicios Energia"/>
    <s v="ESTADO DE RESULTADOS"/>
    <s v="COSTOS OPERATIVOS"/>
    <s v="MANO DE OBRA"/>
    <s v="COSTOS DE PERSONAL"/>
    <s v="CARGAS SOCIALES"/>
    <s v="APORTES PATRONALES"/>
    <s v="JERARQUICOS"/>
    <s v="0043020048"/>
    <x v="23"/>
    <x v="6"/>
    <s v=""/>
    <s v="ARTIFLIFT"/>
    <s v="USD"/>
    <s v="Moneda fuerte"/>
    <s v="2024"/>
    <n v="0"/>
    <n v="677.27"/>
    <n v="568.63"/>
    <n v="638.20000000000005"/>
    <n v="0"/>
    <n v="0"/>
    <n v="0"/>
    <n v="0"/>
    <n v="0"/>
    <n v="0"/>
    <n v="0"/>
    <n v="0"/>
    <n v="0"/>
    <n v="1884.1000000000001"/>
    <n v="43020048"/>
    <x v="0"/>
    <x v="2"/>
    <x v="2"/>
    <x v="2"/>
    <n v="5"/>
    <x v="6"/>
    <x v="1"/>
    <s v="Contrato"/>
  </r>
  <r>
    <s v="AR20"/>
    <s v="PECOM Servicios Energia"/>
    <s v="ESTADO DE RESULTADOS"/>
    <s v="COSTOS OPERATIVOS"/>
    <s v="MANO DE OBRA"/>
    <s v="COSTOS DE PERSONAL"/>
    <s v="CARGAS SOCIALES"/>
    <s v="APORTES PATRONALES"/>
    <s v="JERARQUICOS"/>
    <s v="0043020048"/>
    <x v="23"/>
    <x v="7"/>
    <s v=""/>
    <s v="ARTIFLIFT"/>
    <s v="USD"/>
    <s v="Moneda fuerte"/>
    <s v="2024"/>
    <n v="0"/>
    <n v="227.17"/>
    <n v="249.72"/>
    <n v="222.39"/>
    <n v="0"/>
    <n v="0"/>
    <n v="0"/>
    <n v="0"/>
    <n v="0"/>
    <n v="0"/>
    <n v="0"/>
    <n v="0"/>
    <n v="0"/>
    <n v="699.28"/>
    <n v="43020048"/>
    <x v="0"/>
    <x v="1"/>
    <x v="3"/>
    <x v="1"/>
    <n v="5"/>
    <x v="6"/>
    <x v="1"/>
    <s v="Contrato"/>
  </r>
  <r>
    <s v="AR20"/>
    <s v="PECOM Servicios Energia"/>
    <s v="ESTADO DE RESULTADOS"/>
    <s v="COSTOS OPERATIVOS"/>
    <s v="MANO DE OBRA"/>
    <s v="COSTOS DE PERSONAL"/>
    <s v="CARGAS SOCIALES"/>
    <s v="APORTES PATRONALES"/>
    <s v="JERARQUICOS"/>
    <s v="0043020048"/>
    <x v="23"/>
    <x v="8"/>
    <s v=""/>
    <s v="ARTIFLIFT"/>
    <s v="USD"/>
    <s v="Moneda fuerte"/>
    <s v="2024"/>
    <n v="0"/>
    <n v="2134.04"/>
    <n v="1994.74"/>
    <n v="1995.8"/>
    <n v="0"/>
    <n v="0"/>
    <n v="0"/>
    <n v="0"/>
    <n v="0"/>
    <n v="0"/>
    <n v="0"/>
    <n v="0"/>
    <n v="0"/>
    <n v="6124.58"/>
    <n v="43020048"/>
    <x v="0"/>
    <x v="1"/>
    <x v="3"/>
    <x v="1"/>
    <n v="5"/>
    <x v="6"/>
    <x v="1"/>
    <s v="Contrato"/>
  </r>
  <r>
    <s v="AR20"/>
    <s v="PECOM Servicios Energia"/>
    <s v="ESTADO DE RESULTADOS"/>
    <s v="COSTOS OPERATIVOS"/>
    <s v="MANO DE OBRA"/>
    <s v="COSTOS DE PERSONAL"/>
    <s v="CARGAS SOCIALES"/>
    <s v="APORTES PATRONALES"/>
    <s v="JERARQUICOS"/>
    <s v="0043020048"/>
    <x v="23"/>
    <x v="10"/>
    <s v=""/>
    <s v="ARTIFLIFT"/>
    <s v="USD"/>
    <s v="Moneda fuerte"/>
    <s v="2024"/>
    <n v="0"/>
    <n v="153.97"/>
    <n v="137.87"/>
    <n v="239.76"/>
    <n v="0"/>
    <n v="0"/>
    <n v="0"/>
    <n v="0"/>
    <n v="0"/>
    <n v="0"/>
    <n v="0"/>
    <n v="0"/>
    <n v="0"/>
    <n v="531.6"/>
    <n v="43020048"/>
    <x v="0"/>
    <x v="2"/>
    <x v="5"/>
    <x v="2"/>
    <n v="5"/>
    <x v="6"/>
    <x v="1"/>
    <s v="Contrato"/>
  </r>
  <r>
    <s v="AR20"/>
    <s v="PECOM Servicios Energia"/>
    <s v="ESTADO DE RESULTADOS"/>
    <s v="COSTOS OPERATIVOS"/>
    <s v="MANO DE OBRA"/>
    <s v="COSTOS DE PERSONAL"/>
    <s v="CARGAS SOCIALES"/>
    <s v="APORTES PATRONALES"/>
    <s v="JERARQUICOS"/>
    <s v="0043020048"/>
    <x v="23"/>
    <x v="11"/>
    <s v=""/>
    <s v="ARTIFLIFT"/>
    <s v="USD"/>
    <s v="Moneda fuerte"/>
    <s v="2024"/>
    <n v="0"/>
    <n v="588.29999999999995"/>
    <n v="520.99"/>
    <n v="842.58"/>
    <n v="0"/>
    <n v="0"/>
    <n v="0"/>
    <n v="0"/>
    <n v="0"/>
    <n v="0"/>
    <n v="0"/>
    <n v="0"/>
    <n v="0"/>
    <n v="1951.87"/>
    <n v="43020048"/>
    <x v="0"/>
    <x v="2"/>
    <x v="5"/>
    <x v="2"/>
    <n v="5"/>
    <x v="6"/>
    <x v="1"/>
    <s v="Contrato"/>
  </r>
  <r>
    <s v="AR20"/>
    <s v="PECOM Servicios Energia"/>
    <s v="ESTADO DE RESULTADOS"/>
    <s v="COSTOS OPERATIVOS"/>
    <s v="MANO DE OBRA"/>
    <s v="COSTOS DE PERSONAL"/>
    <s v="CARGAS SOCIALES"/>
    <s v="APORTES PATRONALES"/>
    <s v="JERARQUICOS"/>
    <s v="0043020048"/>
    <x v="23"/>
    <x v="18"/>
    <s v=""/>
    <s v="ARTIFLIFT"/>
    <s v="USD"/>
    <s v="Moneda fuerte"/>
    <s v="2024"/>
    <n v="0"/>
    <n v="417.83"/>
    <n v="395.07"/>
    <n v="457.42"/>
    <n v="0"/>
    <n v="0"/>
    <n v="0"/>
    <n v="0"/>
    <n v="0"/>
    <n v="0"/>
    <n v="0"/>
    <n v="0"/>
    <n v="0"/>
    <n v="1270.32"/>
    <n v="43020048"/>
    <x v="0"/>
    <x v="0"/>
    <x v="7"/>
    <x v="0"/>
    <n v="5"/>
    <x v="6"/>
    <x v="1"/>
    <s v="Contrato"/>
  </r>
  <r>
    <s v="AR20"/>
    <s v="PECOM Servicios Energia"/>
    <s v="ESTADO DE RESULTADOS"/>
    <s v="COSTOS OPERATIVOS"/>
    <s v="MANO DE OBRA"/>
    <s v="COSTOS DE PERSONAL"/>
    <s v="CARGAS SOCIALES"/>
    <s v="APORTES PATRONALES"/>
    <s v="JERARQUICOS"/>
    <s v="0043020048"/>
    <x v="23"/>
    <x v="22"/>
    <s v=""/>
    <s v="ARTIFLIFT"/>
    <s v="USD"/>
    <s v="Moneda fuerte"/>
    <s v="2024"/>
    <n v="0"/>
    <n v="295.98"/>
    <n v="300.89999999999998"/>
    <n v="343.66"/>
    <n v="0"/>
    <n v="0"/>
    <n v="0"/>
    <n v="0"/>
    <n v="0"/>
    <n v="0"/>
    <n v="0"/>
    <n v="0"/>
    <n v="0"/>
    <n v="940.54"/>
    <n v="43020048"/>
    <x v="0"/>
    <x v="0"/>
    <x v="7"/>
    <x v="0"/>
    <n v="5"/>
    <x v="6"/>
    <x v="1"/>
    <s v="Contrato"/>
  </r>
  <r>
    <s v="AR20"/>
    <s v="PECOM Servicios Energia"/>
    <s v="ESTADO DE RESULTADOS"/>
    <s v="COSTOS OPERATIVOS"/>
    <s v="MANO DE OBRA"/>
    <s v="COSTOS DE PERSONAL"/>
    <s v="CARGAS SOCIALES"/>
    <s v="APORTES PATRONALES"/>
    <s v="JERARQUICOS"/>
    <s v="0043020048"/>
    <x v="23"/>
    <x v="17"/>
    <s v=""/>
    <s v="ARTIFLIFT"/>
    <s v="USD"/>
    <s v="Moneda fuerte"/>
    <s v="2024"/>
    <n v="0"/>
    <n v="304.95"/>
    <n v="310.01"/>
    <n v="354.08"/>
    <n v="0"/>
    <n v="0"/>
    <n v="0"/>
    <n v="0"/>
    <n v="0"/>
    <n v="0"/>
    <n v="0"/>
    <n v="0"/>
    <n v="0"/>
    <n v="969.04"/>
    <n v="43020048"/>
    <x v="0"/>
    <x v="0"/>
    <x v="7"/>
    <x v="0"/>
    <n v="5"/>
    <x v="6"/>
    <x v="1"/>
    <s v="Contrato"/>
  </r>
  <r>
    <s v="AR20"/>
    <s v="PECOM Servicios Energia"/>
    <s v="ESTADO DE RESULTADOS"/>
    <s v="COSTOS OPERATIVOS"/>
    <s v="MANO DE OBRA"/>
    <s v="COSTOS DE PERSONAL"/>
    <s v="CARGAS SOCIALES"/>
    <s v="APORTES PATRONALES"/>
    <s v="JERARQUICOS"/>
    <s v="0043020048"/>
    <x v="23"/>
    <x v="16"/>
    <s v=""/>
    <s v="ARTIFLIFT"/>
    <s v="USD"/>
    <s v="Moneda fuerte"/>
    <s v="2024"/>
    <n v="0"/>
    <n v="997.02"/>
    <n v="976.99"/>
    <n v="1039.44"/>
    <n v="0"/>
    <n v="0"/>
    <n v="0"/>
    <n v="0"/>
    <n v="0"/>
    <n v="0"/>
    <n v="0"/>
    <n v="0"/>
    <n v="0"/>
    <n v="3013.45"/>
    <n v="43020048"/>
    <x v="0"/>
    <x v="1"/>
    <x v="6"/>
    <x v="5"/>
    <n v="5"/>
    <x v="6"/>
    <x v="1"/>
    <s v="Contrato"/>
  </r>
  <r>
    <s v="AR20"/>
    <s v="PECOM Servicios Energia"/>
    <s v="ESTADO DE RESULTADOS"/>
    <s v="COSTOS OPERATIVOS"/>
    <s v="MANO DE OBRA"/>
    <s v="COSTOS DE PERSONAL"/>
    <s v="CARGAS SOCIALES"/>
    <s v="APORTES PATRONALES"/>
    <s v="JERARQUICOS"/>
    <s v="0043020048"/>
    <x v="23"/>
    <x v="15"/>
    <s v=""/>
    <s v="ARTIFLIFT"/>
    <s v="USD"/>
    <s v="Moneda fuerte"/>
    <s v="2024"/>
    <n v="0"/>
    <n v="1073.6300000000001"/>
    <n v="916.31"/>
    <n v="1081.3699999999999"/>
    <n v="0"/>
    <n v="0"/>
    <n v="0"/>
    <n v="0"/>
    <n v="0"/>
    <n v="0"/>
    <n v="0"/>
    <n v="0"/>
    <n v="0"/>
    <n v="3071.31"/>
    <n v="43020048"/>
    <x v="0"/>
    <x v="1"/>
    <x v="6"/>
    <x v="5"/>
    <n v="5"/>
    <x v="6"/>
    <x v="1"/>
    <s v="Contrato"/>
  </r>
  <r>
    <s v="AR20"/>
    <s v="PECOM Servicios Energia"/>
    <s v="ESTADO DE RESULTADOS"/>
    <s v="COSTOS OPERATIVOS"/>
    <s v="MANO DE OBRA"/>
    <s v="COSTOS DE PERSONAL"/>
    <s v="CARGAS SOCIALES"/>
    <s v="APORTES PATRONALES"/>
    <s v="JERARQUICOS"/>
    <s v="0043020048"/>
    <x v="23"/>
    <x v="14"/>
    <s v=""/>
    <s v="ARTIFLIFT"/>
    <s v="USD"/>
    <s v="Moneda fuerte"/>
    <s v="2024"/>
    <n v="0"/>
    <n v="326.42"/>
    <n v="265.99"/>
    <n v="316.29000000000002"/>
    <n v="0"/>
    <n v="0"/>
    <n v="0"/>
    <n v="0"/>
    <n v="0"/>
    <n v="0"/>
    <n v="0"/>
    <n v="0"/>
    <n v="0"/>
    <n v="908.7"/>
    <n v="43020048"/>
    <x v="0"/>
    <x v="1"/>
    <x v="6"/>
    <x v="5"/>
    <n v="5"/>
    <x v="6"/>
    <x v="1"/>
    <s v="Contrato"/>
  </r>
  <r>
    <s v="AR20"/>
    <s v="PECOM Servicios Energia"/>
    <s v="ESTADO DE RESULTADOS"/>
    <s v="COSTOS OPERATIVOS"/>
    <s v="MANO DE OBRA"/>
    <s v="COSTOS DE PERSONAL"/>
    <s v="CARGAS SOCIALES"/>
    <s v="APORTES PATRONALES"/>
    <s v="JERARQUICOS"/>
    <s v="0043020048"/>
    <x v="23"/>
    <x v="21"/>
    <s v=""/>
    <s v="ARTIFLIFT"/>
    <s v="USD"/>
    <s v="Moneda fuerte"/>
    <s v="2024"/>
    <n v="0"/>
    <n v="234.37"/>
    <n v="188.21"/>
    <n v="227.86"/>
    <n v="0"/>
    <n v="0"/>
    <n v="0"/>
    <n v="0"/>
    <n v="0"/>
    <n v="0"/>
    <n v="0"/>
    <n v="0"/>
    <n v="0"/>
    <n v="650.44000000000005"/>
    <n v="43020048"/>
    <x v="0"/>
    <x v="1"/>
    <x v="6"/>
    <x v="5"/>
    <n v="5"/>
    <x v="6"/>
    <x v="1"/>
    <s v="Contrato"/>
  </r>
  <r>
    <s v="AR20"/>
    <s v="PECOM Servicios Energia"/>
    <s v="ESTADO DE RESULTADOS"/>
    <s v="COSTOS OPERATIVOS"/>
    <s v="MANO DE OBRA"/>
    <s v="COSTOS DE PERSONAL"/>
    <s v="CARGAS SOCIALES"/>
    <s v="APORTES PATRONALES"/>
    <s v="JERARQUICOS"/>
    <s v="0043020048"/>
    <x v="23"/>
    <x v="12"/>
    <s v=""/>
    <s v="ARTIFLIFT"/>
    <s v="USD"/>
    <s v="Moneda fuerte"/>
    <s v="2024"/>
    <n v="0"/>
    <n v="575.04"/>
    <n v="1133.05"/>
    <n v="1034.21"/>
    <n v="0"/>
    <n v="0"/>
    <n v="0"/>
    <n v="0"/>
    <n v="0"/>
    <n v="0"/>
    <n v="0"/>
    <n v="0"/>
    <n v="0"/>
    <n v="2742.3"/>
    <n v="43020048"/>
    <x v="2"/>
    <x v="1"/>
    <x v="4"/>
    <x v="4"/>
    <n v="5"/>
    <x v="6"/>
    <x v="1"/>
    <s v="Contrato"/>
  </r>
  <r>
    <s v="AR20"/>
    <s v="PECOM Servicios Energia"/>
    <s v="ESTADO DE RESULTADOS"/>
    <s v="COSTOS OPERATIVOS"/>
    <s v="TRANSPORTE DEL PERSONAL"/>
    <s v=""/>
    <s v=""/>
    <s v=""/>
    <s v=""/>
    <s v="0043030006"/>
    <x v="24"/>
    <x v="15"/>
    <s v=""/>
    <s v="ARTIFLIFT"/>
    <s v="USD"/>
    <s v="Moneda fuerte"/>
    <s v="2024"/>
    <n v="0"/>
    <n v="185.44"/>
    <n v="181.93"/>
    <n v="0"/>
    <n v="0"/>
    <n v="0"/>
    <n v="0"/>
    <n v="0"/>
    <n v="0"/>
    <n v="0"/>
    <n v="0"/>
    <n v="0"/>
    <n v="0"/>
    <n v="367.37"/>
    <n v="43030006"/>
    <x v="0"/>
    <x v="1"/>
    <x v="6"/>
    <x v="5"/>
    <n v="9"/>
    <x v="7"/>
    <x v="1"/>
    <s v="Contrato"/>
  </r>
  <r>
    <s v="AR20"/>
    <s v="PECOM Servicios Energia"/>
    <s v="ESTADO DE RESULTADOS"/>
    <s v="COSTOS OPERATIVOS"/>
    <s v="TRANSPORTE DEL PERSONAL"/>
    <s v=""/>
    <s v=""/>
    <s v=""/>
    <s v=""/>
    <s v="0043030006"/>
    <x v="24"/>
    <x v="16"/>
    <s v=""/>
    <s v="ARTIFLIFT"/>
    <s v="USD"/>
    <s v="Moneda fuerte"/>
    <s v="2024"/>
    <n v="0"/>
    <n v="356.61"/>
    <n v="349.87"/>
    <n v="0"/>
    <n v="0"/>
    <n v="0"/>
    <n v="0"/>
    <n v="0"/>
    <n v="0"/>
    <n v="0"/>
    <n v="0"/>
    <n v="0"/>
    <n v="0"/>
    <n v="706.48"/>
    <n v="43030006"/>
    <x v="0"/>
    <x v="1"/>
    <x v="6"/>
    <x v="5"/>
    <n v="9"/>
    <x v="7"/>
    <x v="1"/>
    <s v="Contrato"/>
  </r>
  <r>
    <s v="AR20"/>
    <s v="PECOM Servicios Energia"/>
    <s v="ESTADO DE RESULTADOS"/>
    <s v="COSTOS OPERATIVOS"/>
    <s v="MANO DE OBRA"/>
    <s v="BENEFICIOS AL PERSONAL"/>
    <s v=""/>
    <s v=""/>
    <s v=""/>
    <s v="0043030008"/>
    <x v="25"/>
    <x v="0"/>
    <s v=""/>
    <s v="ARTIFLIFT"/>
    <s v="USD"/>
    <s v="Moneda fuerte"/>
    <s v="2024"/>
    <n v="0"/>
    <n v="0.01"/>
    <n v="0.01"/>
    <n v="0.01"/>
    <n v="0"/>
    <n v="0"/>
    <n v="0"/>
    <n v="0"/>
    <n v="0"/>
    <n v="0"/>
    <n v="0"/>
    <n v="0"/>
    <n v="0"/>
    <n v="0.03"/>
    <n v="43030008"/>
    <x v="0"/>
    <x v="0"/>
    <x v="0"/>
    <x v="0"/>
    <n v="5"/>
    <x v="6"/>
    <x v="1"/>
    <s v="Contrato"/>
  </r>
  <r>
    <s v="AR20"/>
    <s v="PECOM Servicios Energia"/>
    <s v="ESTADO DE RESULTADOS"/>
    <s v="COSTOS OPERATIVOS"/>
    <s v="MANO DE OBRA"/>
    <s v="BENEFICIOS AL PERSONAL"/>
    <s v=""/>
    <s v=""/>
    <s v=""/>
    <s v="0043030008"/>
    <x v="25"/>
    <x v="1"/>
    <s v=""/>
    <s v="ARTIFLIFT"/>
    <s v="USD"/>
    <s v="Moneda fuerte"/>
    <s v="2024"/>
    <n v="0"/>
    <n v="0.04"/>
    <n v="0.04"/>
    <n v="0.04"/>
    <n v="0"/>
    <n v="0"/>
    <n v="0"/>
    <n v="0"/>
    <n v="0"/>
    <n v="0"/>
    <n v="0"/>
    <n v="0"/>
    <n v="0"/>
    <n v="0.12"/>
    <n v="43030008"/>
    <x v="0"/>
    <x v="0"/>
    <x v="0"/>
    <x v="0"/>
    <n v="5"/>
    <x v="6"/>
    <x v="1"/>
    <s v="Contrato"/>
  </r>
  <r>
    <s v="AR20"/>
    <s v="PECOM Servicios Energia"/>
    <s v="ESTADO DE RESULTADOS"/>
    <s v="COSTOS OPERATIVOS"/>
    <s v="MANO DE OBRA"/>
    <s v="BENEFICIOS AL PERSONAL"/>
    <s v=""/>
    <s v=""/>
    <s v=""/>
    <s v="0043030008"/>
    <x v="25"/>
    <x v="2"/>
    <s v=""/>
    <s v="ARTIFLIFT"/>
    <s v="USD"/>
    <s v="Moneda fuerte"/>
    <s v="2024"/>
    <n v="0"/>
    <n v="0.04"/>
    <n v="0.04"/>
    <n v="0.04"/>
    <n v="0"/>
    <n v="0"/>
    <n v="0"/>
    <n v="0"/>
    <n v="0"/>
    <n v="0"/>
    <n v="0"/>
    <n v="0"/>
    <n v="0"/>
    <n v="0.12"/>
    <n v="43030008"/>
    <x v="0"/>
    <x v="1"/>
    <x v="1"/>
    <x v="1"/>
    <n v="5"/>
    <x v="6"/>
    <x v="1"/>
    <s v="Contrato"/>
  </r>
  <r>
    <s v="AR20"/>
    <s v="PECOM Servicios Energia"/>
    <s v="ESTADO DE RESULTADOS"/>
    <s v="COSTOS OPERATIVOS"/>
    <s v="MANO DE OBRA"/>
    <s v="BENEFICIOS AL PERSONAL"/>
    <s v=""/>
    <s v=""/>
    <s v=""/>
    <s v="0043030008"/>
    <x v="25"/>
    <x v="3"/>
    <s v=""/>
    <s v="ARTIFLIFT"/>
    <s v="USD"/>
    <s v="Moneda fuerte"/>
    <s v="2024"/>
    <n v="0"/>
    <n v="0.04"/>
    <n v="0.04"/>
    <n v="0.04"/>
    <n v="0"/>
    <n v="0"/>
    <n v="0"/>
    <n v="0"/>
    <n v="0"/>
    <n v="0"/>
    <n v="0"/>
    <n v="0"/>
    <n v="0"/>
    <n v="0.12"/>
    <n v="43030008"/>
    <x v="0"/>
    <x v="1"/>
    <x v="1"/>
    <x v="1"/>
    <n v="5"/>
    <x v="6"/>
    <x v="1"/>
    <s v="Contrato"/>
  </r>
  <r>
    <s v="AR20"/>
    <s v="PECOM Servicios Energia"/>
    <s v="ESTADO DE RESULTADOS"/>
    <s v="COSTOS OPERATIVOS"/>
    <s v="MANO DE OBRA"/>
    <s v="BENEFICIOS AL PERSONAL"/>
    <s v=""/>
    <s v=""/>
    <s v=""/>
    <s v="0043030008"/>
    <x v="25"/>
    <x v="4"/>
    <s v=""/>
    <s v="ARTIFLIFT"/>
    <s v="USD"/>
    <s v="Moneda fuerte"/>
    <s v="2024"/>
    <n v="0"/>
    <n v="0.04"/>
    <n v="7.0000000000000007E-2"/>
    <n v="0.05"/>
    <n v="0"/>
    <n v="0"/>
    <n v="0"/>
    <n v="0"/>
    <n v="0"/>
    <n v="0"/>
    <n v="0"/>
    <n v="0"/>
    <n v="0"/>
    <n v="0.16000000000000003"/>
    <n v="43030008"/>
    <x v="0"/>
    <x v="1"/>
    <x v="1"/>
    <x v="1"/>
    <n v="5"/>
    <x v="6"/>
    <x v="1"/>
    <s v="Contrato"/>
  </r>
  <r>
    <s v="AR20"/>
    <s v="PECOM Servicios Energia"/>
    <s v="ESTADO DE RESULTADOS"/>
    <s v="COSTOS OPERATIVOS"/>
    <s v="MANO DE OBRA"/>
    <s v="BENEFICIOS AL PERSONAL"/>
    <s v=""/>
    <s v=""/>
    <s v=""/>
    <s v="0043030008"/>
    <x v="25"/>
    <x v="6"/>
    <s v=""/>
    <s v="ARTIFLIFT"/>
    <s v="USD"/>
    <s v="Moneda fuerte"/>
    <s v="2024"/>
    <n v="0"/>
    <n v="0.04"/>
    <n v="0.04"/>
    <n v="0.04"/>
    <n v="0"/>
    <n v="0"/>
    <n v="0"/>
    <n v="0"/>
    <n v="0"/>
    <n v="0"/>
    <n v="0"/>
    <n v="0"/>
    <n v="0"/>
    <n v="0.12"/>
    <n v="43030008"/>
    <x v="0"/>
    <x v="2"/>
    <x v="2"/>
    <x v="2"/>
    <n v="5"/>
    <x v="6"/>
    <x v="1"/>
    <s v="Contrato"/>
  </r>
  <r>
    <s v="AR20"/>
    <s v="PECOM Servicios Energia"/>
    <s v="ESTADO DE RESULTADOS"/>
    <s v="COSTOS OPERATIVOS"/>
    <s v="MANO DE OBRA"/>
    <s v="BENEFICIOS AL PERSONAL"/>
    <s v=""/>
    <s v=""/>
    <s v=""/>
    <s v="0043030008"/>
    <x v="25"/>
    <x v="7"/>
    <s v=""/>
    <s v="ARTIFLIFT"/>
    <s v="USD"/>
    <s v="Moneda fuerte"/>
    <s v="2024"/>
    <n v="0"/>
    <n v="0.01"/>
    <n v="0.01"/>
    <n v="0.01"/>
    <n v="0"/>
    <n v="0"/>
    <n v="0"/>
    <n v="0"/>
    <n v="0"/>
    <n v="0"/>
    <n v="0"/>
    <n v="0"/>
    <n v="0"/>
    <n v="0.03"/>
    <n v="43030008"/>
    <x v="0"/>
    <x v="1"/>
    <x v="3"/>
    <x v="1"/>
    <n v="5"/>
    <x v="6"/>
    <x v="1"/>
    <s v="Contrato"/>
  </r>
  <r>
    <s v="AR20"/>
    <s v="PECOM Servicios Energia"/>
    <s v="ESTADO DE RESULTADOS"/>
    <s v="COSTOS OPERATIVOS"/>
    <s v="MANO DE OBRA"/>
    <s v="BENEFICIOS AL PERSONAL"/>
    <s v=""/>
    <s v=""/>
    <s v=""/>
    <s v="0043030008"/>
    <x v="25"/>
    <x v="8"/>
    <s v=""/>
    <s v="ARTIFLIFT"/>
    <s v="USD"/>
    <s v="Moneda fuerte"/>
    <s v="2024"/>
    <n v="0"/>
    <n v="0.13"/>
    <n v="0.13"/>
    <n v="0.13"/>
    <n v="0"/>
    <n v="0"/>
    <n v="0"/>
    <n v="0"/>
    <n v="0"/>
    <n v="0"/>
    <n v="0"/>
    <n v="0"/>
    <n v="0"/>
    <n v="0.39"/>
    <n v="43030008"/>
    <x v="0"/>
    <x v="1"/>
    <x v="3"/>
    <x v="1"/>
    <n v="5"/>
    <x v="6"/>
    <x v="1"/>
    <s v="Contrato"/>
  </r>
  <r>
    <s v="AR20"/>
    <s v="PECOM Servicios Energia"/>
    <s v="ESTADO DE RESULTADOS"/>
    <s v="COSTOS OPERATIVOS"/>
    <s v="MANO DE OBRA"/>
    <s v="BENEFICIOS AL PERSONAL"/>
    <s v=""/>
    <s v=""/>
    <s v=""/>
    <s v="0043030008"/>
    <x v="25"/>
    <x v="10"/>
    <s v=""/>
    <s v="ARTIFLIFT"/>
    <s v="USD"/>
    <s v="Moneda fuerte"/>
    <s v="2024"/>
    <n v="0"/>
    <n v="0.01"/>
    <n v="0.01"/>
    <n v="0.01"/>
    <n v="0"/>
    <n v="0"/>
    <n v="0"/>
    <n v="0"/>
    <n v="0"/>
    <n v="0"/>
    <n v="0"/>
    <n v="0"/>
    <n v="0"/>
    <n v="0.03"/>
    <n v="43030008"/>
    <x v="0"/>
    <x v="2"/>
    <x v="5"/>
    <x v="2"/>
    <n v="5"/>
    <x v="6"/>
    <x v="1"/>
    <s v="Contrato"/>
  </r>
  <r>
    <s v="AR20"/>
    <s v="PECOM Servicios Energia"/>
    <s v="ESTADO DE RESULTADOS"/>
    <s v="COSTOS OPERATIVOS"/>
    <s v="MANO DE OBRA"/>
    <s v="BENEFICIOS AL PERSONAL"/>
    <s v=""/>
    <s v=""/>
    <s v=""/>
    <s v="0043030008"/>
    <x v="25"/>
    <x v="11"/>
    <s v=""/>
    <s v="ARTIFLIFT"/>
    <s v="USD"/>
    <s v="Moneda fuerte"/>
    <s v="2024"/>
    <n v="0"/>
    <n v="0.06"/>
    <n v="0.05"/>
    <n v="0.05"/>
    <n v="0"/>
    <n v="0"/>
    <n v="0"/>
    <n v="0"/>
    <n v="0"/>
    <n v="0"/>
    <n v="0"/>
    <n v="0"/>
    <n v="0"/>
    <n v="0.16"/>
    <n v="43030008"/>
    <x v="0"/>
    <x v="2"/>
    <x v="5"/>
    <x v="2"/>
    <n v="5"/>
    <x v="6"/>
    <x v="1"/>
    <s v="Contrato"/>
  </r>
  <r>
    <s v="AR20"/>
    <s v="PECOM Servicios Energia"/>
    <s v="ESTADO DE RESULTADOS"/>
    <s v="COSTOS OPERATIVOS"/>
    <s v="MANO DE OBRA"/>
    <s v="BENEFICIOS AL PERSONAL"/>
    <s v=""/>
    <s v=""/>
    <s v=""/>
    <s v="0043030008"/>
    <x v="25"/>
    <x v="18"/>
    <s v=""/>
    <s v="ARTIFLIFT"/>
    <s v="USD"/>
    <s v="Moneda fuerte"/>
    <s v="2024"/>
    <n v="0"/>
    <n v="0.01"/>
    <n v="0.01"/>
    <n v="0.01"/>
    <n v="0"/>
    <n v="0"/>
    <n v="0"/>
    <n v="0"/>
    <n v="0"/>
    <n v="0"/>
    <n v="0"/>
    <n v="0"/>
    <n v="0"/>
    <n v="0.03"/>
    <n v="43030008"/>
    <x v="0"/>
    <x v="0"/>
    <x v="7"/>
    <x v="0"/>
    <n v="5"/>
    <x v="6"/>
    <x v="1"/>
    <s v="Contrato"/>
  </r>
  <r>
    <s v="AR20"/>
    <s v="PECOM Servicios Energia"/>
    <s v="ESTADO DE RESULTADOS"/>
    <s v="COSTOS OPERATIVOS"/>
    <s v="MANO DE OBRA"/>
    <s v="BENEFICIOS AL PERSONAL"/>
    <s v=""/>
    <s v=""/>
    <s v=""/>
    <s v="0043030008"/>
    <x v="25"/>
    <x v="22"/>
    <s v=""/>
    <s v="ARTIFLIFT"/>
    <s v="USD"/>
    <s v="Moneda fuerte"/>
    <s v="2024"/>
    <n v="0"/>
    <n v="0.01"/>
    <n v="0.01"/>
    <n v="0.01"/>
    <n v="0"/>
    <n v="0"/>
    <n v="0"/>
    <n v="0"/>
    <n v="0"/>
    <n v="0"/>
    <n v="0"/>
    <n v="0"/>
    <n v="0"/>
    <n v="0.03"/>
    <n v="43030008"/>
    <x v="0"/>
    <x v="0"/>
    <x v="7"/>
    <x v="0"/>
    <n v="5"/>
    <x v="6"/>
    <x v="1"/>
    <s v="Contrato"/>
  </r>
  <r>
    <s v="AR20"/>
    <s v="PECOM Servicios Energia"/>
    <s v="ESTADO DE RESULTADOS"/>
    <s v="COSTOS OPERATIVOS"/>
    <s v="MANO DE OBRA"/>
    <s v="BENEFICIOS AL PERSONAL"/>
    <s v=""/>
    <s v=""/>
    <s v=""/>
    <s v="0043030008"/>
    <x v="25"/>
    <x v="17"/>
    <s v=""/>
    <s v="ARTIFLIFT"/>
    <s v="USD"/>
    <s v="Moneda fuerte"/>
    <s v="2024"/>
    <n v="0"/>
    <n v="0.01"/>
    <n v="0.01"/>
    <n v="0.01"/>
    <n v="0"/>
    <n v="0"/>
    <n v="0"/>
    <n v="0"/>
    <n v="0"/>
    <n v="0"/>
    <n v="0"/>
    <n v="0"/>
    <n v="0"/>
    <n v="0.03"/>
    <n v="43030008"/>
    <x v="0"/>
    <x v="0"/>
    <x v="7"/>
    <x v="0"/>
    <n v="5"/>
    <x v="6"/>
    <x v="1"/>
    <s v="Contrato"/>
  </r>
  <r>
    <s v="AR20"/>
    <s v="PECOM Servicios Energia"/>
    <s v="ESTADO DE RESULTADOS"/>
    <s v="COSTOS OPERATIVOS"/>
    <s v="MANO DE OBRA"/>
    <s v="BENEFICIOS AL PERSONAL"/>
    <s v=""/>
    <s v=""/>
    <s v=""/>
    <s v="0043030008"/>
    <x v="25"/>
    <x v="16"/>
    <s v=""/>
    <s v="ARTIFLIFT"/>
    <s v="USD"/>
    <s v="Moneda fuerte"/>
    <s v="2024"/>
    <n v="0"/>
    <n v="7.0000000000000007E-2"/>
    <n v="7.0000000000000007E-2"/>
    <n v="7.0000000000000007E-2"/>
    <n v="0"/>
    <n v="0"/>
    <n v="0"/>
    <n v="0"/>
    <n v="0"/>
    <n v="0"/>
    <n v="0"/>
    <n v="0"/>
    <n v="0"/>
    <n v="0.21000000000000002"/>
    <n v="43030008"/>
    <x v="0"/>
    <x v="1"/>
    <x v="6"/>
    <x v="5"/>
    <n v="5"/>
    <x v="6"/>
    <x v="1"/>
    <s v="Contrato"/>
  </r>
  <r>
    <s v="AR20"/>
    <s v="PECOM Servicios Energia"/>
    <s v="ESTADO DE RESULTADOS"/>
    <s v="COSTOS OPERATIVOS"/>
    <s v="MANO DE OBRA"/>
    <s v="BENEFICIOS AL PERSONAL"/>
    <s v=""/>
    <s v=""/>
    <s v=""/>
    <s v="0043030008"/>
    <x v="25"/>
    <x v="15"/>
    <s v=""/>
    <s v="ARTIFLIFT"/>
    <s v="USD"/>
    <s v="Moneda fuerte"/>
    <s v="2024"/>
    <n v="0"/>
    <n v="7.0000000000000007E-2"/>
    <n v="7.0000000000000007E-2"/>
    <n v="7.0000000000000007E-2"/>
    <n v="0"/>
    <n v="0"/>
    <n v="0"/>
    <n v="0"/>
    <n v="0"/>
    <n v="0"/>
    <n v="0"/>
    <n v="0"/>
    <n v="0"/>
    <n v="0.21000000000000002"/>
    <n v="43030008"/>
    <x v="0"/>
    <x v="1"/>
    <x v="6"/>
    <x v="5"/>
    <n v="5"/>
    <x v="6"/>
    <x v="1"/>
    <s v="Contrato"/>
  </r>
  <r>
    <s v="AR20"/>
    <s v="PECOM Servicios Energia"/>
    <s v="ESTADO DE RESULTADOS"/>
    <s v="COSTOS OPERATIVOS"/>
    <s v="MANO DE OBRA"/>
    <s v="BENEFICIOS AL PERSONAL"/>
    <s v=""/>
    <s v=""/>
    <s v=""/>
    <s v="0043030008"/>
    <x v="25"/>
    <x v="14"/>
    <s v=""/>
    <s v="ARTIFLIFT"/>
    <s v="USD"/>
    <s v="Moneda fuerte"/>
    <s v="2024"/>
    <n v="0"/>
    <n v="0.03"/>
    <n v="0.02"/>
    <n v="0.02"/>
    <n v="0"/>
    <n v="0"/>
    <n v="0"/>
    <n v="0"/>
    <n v="0"/>
    <n v="0"/>
    <n v="0"/>
    <n v="0"/>
    <n v="0"/>
    <n v="7.0000000000000007E-2"/>
    <n v="43030008"/>
    <x v="0"/>
    <x v="1"/>
    <x v="6"/>
    <x v="5"/>
    <n v="5"/>
    <x v="6"/>
    <x v="1"/>
    <s v="Contrato"/>
  </r>
  <r>
    <s v="AR20"/>
    <s v="PECOM Servicios Energia"/>
    <s v="ESTADO DE RESULTADOS"/>
    <s v="COSTOS OPERATIVOS"/>
    <s v="MANO DE OBRA"/>
    <s v="BENEFICIOS AL PERSONAL"/>
    <s v=""/>
    <s v=""/>
    <s v=""/>
    <s v="0043030008"/>
    <x v="25"/>
    <x v="21"/>
    <s v=""/>
    <s v="ARTIFLIFT"/>
    <s v="USD"/>
    <s v="Moneda fuerte"/>
    <s v="2024"/>
    <n v="0"/>
    <n v="0.02"/>
    <n v="0.02"/>
    <n v="0.02"/>
    <n v="0"/>
    <n v="0"/>
    <n v="0"/>
    <n v="0"/>
    <n v="0"/>
    <n v="0"/>
    <n v="0"/>
    <n v="0"/>
    <n v="0"/>
    <n v="0.06"/>
    <n v="43030008"/>
    <x v="0"/>
    <x v="1"/>
    <x v="6"/>
    <x v="5"/>
    <n v="5"/>
    <x v="6"/>
    <x v="1"/>
    <s v="Contrato"/>
  </r>
  <r>
    <s v="AR20"/>
    <s v="PECOM Servicios Energia"/>
    <s v="ESTADO DE RESULTADOS"/>
    <s v="COSTOS OPERATIVOS"/>
    <s v="MANO DE OBRA"/>
    <s v="BENEFICIOS AL PERSONAL"/>
    <s v=""/>
    <s v=""/>
    <s v=""/>
    <s v="0043030008"/>
    <x v="25"/>
    <x v="12"/>
    <s v=""/>
    <s v="ARTIFLIFT"/>
    <s v="USD"/>
    <s v="Moneda fuerte"/>
    <s v="2024"/>
    <n v="0"/>
    <n v="0.06"/>
    <n v="0.06"/>
    <n v="0.06"/>
    <n v="0"/>
    <n v="0"/>
    <n v="0"/>
    <n v="0"/>
    <n v="0"/>
    <n v="0"/>
    <n v="0"/>
    <n v="0"/>
    <n v="0"/>
    <n v="0.18"/>
    <n v="43030008"/>
    <x v="2"/>
    <x v="1"/>
    <x v="4"/>
    <x v="4"/>
    <n v="5"/>
    <x v="6"/>
    <x v="1"/>
    <s v="Contrato"/>
  </r>
  <r>
    <s v="AR20"/>
    <s v="PECOM Servicios Energia"/>
    <s v="ESTADO DE RESULTADOS"/>
    <s v="COSTOS OPERATIVOS"/>
    <s v="MANO DE OBRA"/>
    <s v="BENEFICIOS AL PERSONAL"/>
    <s v=""/>
    <s v=""/>
    <s v=""/>
    <s v="0043030013"/>
    <x v="26"/>
    <x v="0"/>
    <s v=""/>
    <s v="ARTIFLIFT"/>
    <s v="USD"/>
    <s v="Moneda fuerte"/>
    <s v="2024"/>
    <n v="0"/>
    <n v="0"/>
    <n v="10.07"/>
    <n v="26.05"/>
    <n v="0"/>
    <n v="0"/>
    <n v="0"/>
    <n v="0"/>
    <n v="0"/>
    <n v="0"/>
    <n v="0"/>
    <n v="0"/>
    <n v="0"/>
    <n v="36.120000000000005"/>
    <n v="43030013"/>
    <x v="0"/>
    <x v="0"/>
    <x v="0"/>
    <x v="0"/>
    <n v="5"/>
    <x v="6"/>
    <x v="1"/>
    <s v="Contrato"/>
  </r>
  <r>
    <s v="AR20"/>
    <s v="PECOM Servicios Energia"/>
    <s v="ESTADO DE RESULTADOS"/>
    <s v="COSTOS OPERATIVOS"/>
    <s v="MANO DE OBRA"/>
    <s v="BENEFICIOS AL PERSONAL"/>
    <s v=""/>
    <s v=""/>
    <s v=""/>
    <s v="0043030013"/>
    <x v="26"/>
    <x v="1"/>
    <s v=""/>
    <s v="ARTIFLIFT"/>
    <s v="USD"/>
    <s v="Moneda fuerte"/>
    <s v="2024"/>
    <n v="0"/>
    <n v="0.01"/>
    <n v="13.51"/>
    <n v="98.86"/>
    <n v="0"/>
    <n v="0"/>
    <n v="0"/>
    <n v="0"/>
    <n v="0"/>
    <n v="0"/>
    <n v="0"/>
    <n v="0"/>
    <n v="0"/>
    <n v="112.38"/>
    <n v="43030013"/>
    <x v="0"/>
    <x v="0"/>
    <x v="0"/>
    <x v="0"/>
    <n v="5"/>
    <x v="6"/>
    <x v="1"/>
    <s v="Contrato"/>
  </r>
  <r>
    <s v="AR20"/>
    <s v="PECOM Servicios Energia"/>
    <s v="ESTADO DE RESULTADOS"/>
    <s v="COSTOS OPERATIVOS"/>
    <s v="MANO DE OBRA"/>
    <s v="BENEFICIOS AL PERSONAL"/>
    <s v=""/>
    <s v=""/>
    <s v=""/>
    <s v="0043030013"/>
    <x v="26"/>
    <x v="2"/>
    <s v=""/>
    <s v="ARTIFLIFT"/>
    <s v="USD"/>
    <s v="Moneda fuerte"/>
    <s v="2024"/>
    <n v="0"/>
    <n v="0.01"/>
    <n v="130.62"/>
    <n v="130.44999999999999"/>
    <n v="0"/>
    <n v="0"/>
    <n v="0"/>
    <n v="0"/>
    <n v="0"/>
    <n v="0"/>
    <n v="0"/>
    <n v="0"/>
    <n v="0"/>
    <n v="261.08"/>
    <n v="43030013"/>
    <x v="0"/>
    <x v="1"/>
    <x v="1"/>
    <x v="1"/>
    <n v="5"/>
    <x v="6"/>
    <x v="1"/>
    <s v="Contrato"/>
  </r>
  <r>
    <s v="AR20"/>
    <s v="PECOM Servicios Energia"/>
    <s v="ESTADO DE RESULTADOS"/>
    <s v="COSTOS OPERATIVOS"/>
    <s v="MANO DE OBRA"/>
    <s v="BENEFICIOS AL PERSONAL"/>
    <s v=""/>
    <s v=""/>
    <s v=""/>
    <s v="0043030013"/>
    <x v="26"/>
    <x v="3"/>
    <s v=""/>
    <s v="ARTIFLIFT"/>
    <s v="USD"/>
    <s v="Moneda fuerte"/>
    <s v="2024"/>
    <n v="0"/>
    <n v="0.01"/>
    <n v="126.78"/>
    <n v="126.61"/>
    <n v="0"/>
    <n v="0"/>
    <n v="0"/>
    <n v="0"/>
    <n v="0"/>
    <n v="0"/>
    <n v="0"/>
    <n v="0"/>
    <n v="0"/>
    <n v="253.4"/>
    <n v="43030013"/>
    <x v="0"/>
    <x v="1"/>
    <x v="1"/>
    <x v="1"/>
    <n v="5"/>
    <x v="6"/>
    <x v="1"/>
    <s v="Contrato"/>
  </r>
  <r>
    <s v="AR20"/>
    <s v="PECOM Servicios Energia"/>
    <s v="ESTADO DE RESULTADOS"/>
    <s v="COSTOS OPERATIVOS"/>
    <s v="MANO DE OBRA"/>
    <s v="BENEFICIOS AL PERSONAL"/>
    <s v=""/>
    <s v=""/>
    <s v=""/>
    <s v="0043030013"/>
    <x v="26"/>
    <x v="4"/>
    <s v=""/>
    <s v="ARTIFLIFT"/>
    <s v="USD"/>
    <s v="Moneda fuerte"/>
    <s v="2024"/>
    <n v="0"/>
    <n v="0.01"/>
    <n v="126.78"/>
    <n v="126.61"/>
    <n v="0"/>
    <n v="0"/>
    <n v="0"/>
    <n v="0"/>
    <n v="0"/>
    <n v="0"/>
    <n v="0"/>
    <n v="0"/>
    <n v="0"/>
    <n v="253.4"/>
    <n v="43030013"/>
    <x v="0"/>
    <x v="1"/>
    <x v="1"/>
    <x v="1"/>
    <n v="5"/>
    <x v="6"/>
    <x v="1"/>
    <s v="Contrato"/>
  </r>
  <r>
    <s v="AR20"/>
    <s v="PECOM Servicios Energia"/>
    <s v="ESTADO DE RESULTADOS"/>
    <s v="COSTOS OPERATIVOS"/>
    <s v="MANO DE OBRA"/>
    <s v="BENEFICIOS AL PERSONAL"/>
    <s v=""/>
    <s v=""/>
    <s v=""/>
    <s v="0043030013"/>
    <x v="26"/>
    <x v="6"/>
    <s v=""/>
    <s v="ARTIFLIFT"/>
    <s v="USD"/>
    <s v="Moneda fuerte"/>
    <s v="2024"/>
    <n v="0"/>
    <n v="0.01"/>
    <n v="255.95"/>
    <n v="249.25"/>
    <n v="0"/>
    <n v="0"/>
    <n v="0"/>
    <n v="0"/>
    <n v="0"/>
    <n v="0"/>
    <n v="0"/>
    <n v="0"/>
    <n v="0"/>
    <n v="505.21"/>
    <n v="43030013"/>
    <x v="0"/>
    <x v="2"/>
    <x v="2"/>
    <x v="2"/>
    <n v="5"/>
    <x v="6"/>
    <x v="1"/>
    <s v="Contrato"/>
  </r>
  <r>
    <s v="AR20"/>
    <s v="PECOM Servicios Energia"/>
    <s v="ESTADO DE RESULTADOS"/>
    <s v="COSTOS OPERATIVOS"/>
    <s v="MANO DE OBRA"/>
    <s v="BENEFICIOS AL PERSONAL"/>
    <s v=""/>
    <s v=""/>
    <s v=""/>
    <s v="0043030013"/>
    <x v="26"/>
    <x v="7"/>
    <s v=""/>
    <s v="ARTIFLIFT"/>
    <s v="USD"/>
    <s v="Moneda fuerte"/>
    <s v="2024"/>
    <n v="0"/>
    <n v="0"/>
    <n v="-9.25"/>
    <n v="13"/>
    <n v="0"/>
    <n v="0"/>
    <n v="0"/>
    <n v="0"/>
    <n v="0"/>
    <n v="0"/>
    <n v="0"/>
    <n v="0"/>
    <n v="0"/>
    <n v="3.75"/>
    <n v="43030013"/>
    <x v="0"/>
    <x v="1"/>
    <x v="3"/>
    <x v="1"/>
    <n v="5"/>
    <x v="6"/>
    <x v="1"/>
    <s v="Contrato"/>
  </r>
  <r>
    <s v="AR20"/>
    <s v="PECOM Servicios Energia"/>
    <s v="ESTADO DE RESULTADOS"/>
    <s v="COSTOS OPERATIVOS"/>
    <s v="MANO DE OBRA"/>
    <s v="BENEFICIOS AL PERSONAL"/>
    <s v=""/>
    <s v=""/>
    <s v=""/>
    <s v="0043030013"/>
    <x v="26"/>
    <x v="8"/>
    <s v=""/>
    <s v="ARTIFLIFT"/>
    <s v="USD"/>
    <s v="Moneda fuerte"/>
    <s v="2024"/>
    <n v="0"/>
    <n v="0.02"/>
    <n v="127.44"/>
    <n v="320.98"/>
    <n v="0"/>
    <n v="0"/>
    <n v="0"/>
    <n v="0"/>
    <n v="0"/>
    <n v="0"/>
    <n v="0"/>
    <n v="0"/>
    <n v="0"/>
    <n v="448.44"/>
    <n v="43030013"/>
    <x v="0"/>
    <x v="1"/>
    <x v="3"/>
    <x v="1"/>
    <n v="5"/>
    <x v="6"/>
    <x v="1"/>
    <s v="Contrato"/>
  </r>
  <r>
    <s v="AR20"/>
    <s v="PECOM Servicios Energia"/>
    <s v="ESTADO DE RESULTADOS"/>
    <s v="COSTOS OPERATIVOS"/>
    <s v="MANO DE OBRA"/>
    <s v="BENEFICIOS AL PERSONAL"/>
    <s v=""/>
    <s v=""/>
    <s v=""/>
    <s v="0043030013"/>
    <x v="26"/>
    <x v="10"/>
    <s v=""/>
    <s v="ARTIFLIFT"/>
    <s v="USD"/>
    <s v="Moneda fuerte"/>
    <s v="2024"/>
    <n v="0"/>
    <n v="0"/>
    <n v="68.45"/>
    <n v="63.24"/>
    <n v="0"/>
    <n v="0"/>
    <n v="0"/>
    <n v="0"/>
    <n v="0"/>
    <n v="0"/>
    <n v="0"/>
    <n v="0"/>
    <n v="0"/>
    <n v="131.69"/>
    <n v="43030013"/>
    <x v="0"/>
    <x v="2"/>
    <x v="5"/>
    <x v="2"/>
    <n v="5"/>
    <x v="6"/>
    <x v="1"/>
    <s v="Contrato"/>
  </r>
  <r>
    <s v="AR20"/>
    <s v="PECOM Servicios Energia"/>
    <s v="ESTADO DE RESULTADOS"/>
    <s v="COSTOS OPERATIVOS"/>
    <s v="MANO DE OBRA"/>
    <s v="BENEFICIOS AL PERSONAL"/>
    <s v=""/>
    <s v=""/>
    <s v=""/>
    <s v="0043030013"/>
    <x v="26"/>
    <x v="11"/>
    <s v=""/>
    <s v="ARTIFLIFT"/>
    <s v="USD"/>
    <s v="Moneda fuerte"/>
    <s v="2024"/>
    <n v="0"/>
    <n v="0.01"/>
    <n v="239.3"/>
    <n v="224.95"/>
    <n v="0"/>
    <n v="0"/>
    <n v="0"/>
    <n v="0"/>
    <n v="0"/>
    <n v="0"/>
    <n v="0"/>
    <n v="0"/>
    <n v="0"/>
    <n v="464.26"/>
    <n v="43030013"/>
    <x v="0"/>
    <x v="2"/>
    <x v="5"/>
    <x v="2"/>
    <n v="5"/>
    <x v="6"/>
    <x v="1"/>
    <s v="Contrato"/>
  </r>
  <r>
    <s v="AR20"/>
    <s v="PECOM Servicios Energia"/>
    <s v="ESTADO DE RESULTADOS"/>
    <s v="COSTOS OPERATIVOS"/>
    <s v="MANO DE OBRA"/>
    <s v="BENEFICIOS AL PERSONAL"/>
    <s v=""/>
    <s v=""/>
    <s v=""/>
    <s v="0043030013"/>
    <x v="26"/>
    <x v="12"/>
    <s v=""/>
    <s v="ARTIFLIFT"/>
    <s v="USD"/>
    <s v="Moneda fuerte"/>
    <s v="2024"/>
    <n v="0"/>
    <n v="0"/>
    <n v="-112.71"/>
    <n v="124.87"/>
    <n v="0"/>
    <n v="0"/>
    <n v="0"/>
    <n v="0"/>
    <n v="0"/>
    <n v="0"/>
    <n v="0"/>
    <n v="0"/>
    <n v="0"/>
    <n v="12.160000000000011"/>
    <n v="43030013"/>
    <x v="2"/>
    <x v="1"/>
    <x v="4"/>
    <x v="4"/>
    <n v="5"/>
    <x v="6"/>
    <x v="1"/>
    <s v="Contrato"/>
  </r>
  <r>
    <s v="AR20"/>
    <s v="PECOM Servicios Energia"/>
    <s v="ESTADO DE RESULTADOS"/>
    <s v="COSTOS OPERATIVOS"/>
    <s v="MANO DE OBRA"/>
    <s v="BENEFICIOS AL PERSONAL"/>
    <s v=""/>
    <s v=""/>
    <s v=""/>
    <s v="0043030013"/>
    <x v="26"/>
    <x v="21"/>
    <s v=""/>
    <s v="ARTIFLIFT"/>
    <s v="USD"/>
    <s v="Moneda fuerte"/>
    <s v="2024"/>
    <n v="0"/>
    <n v="0"/>
    <n v="31.7"/>
    <n v="48.24"/>
    <n v="0"/>
    <n v="0"/>
    <n v="0"/>
    <n v="0"/>
    <n v="0"/>
    <n v="0"/>
    <n v="0"/>
    <n v="0"/>
    <n v="0"/>
    <n v="79.94"/>
    <n v="43030013"/>
    <x v="0"/>
    <x v="1"/>
    <x v="6"/>
    <x v="5"/>
    <n v="5"/>
    <x v="6"/>
    <x v="1"/>
    <s v="Contrato"/>
  </r>
  <r>
    <s v="AR20"/>
    <s v="PECOM Servicios Energia"/>
    <s v="ESTADO DE RESULTADOS"/>
    <s v="COSTOS OPERATIVOS"/>
    <s v="MANO DE OBRA"/>
    <s v="BENEFICIOS AL PERSONAL"/>
    <s v=""/>
    <s v=""/>
    <s v=""/>
    <s v="0043030013"/>
    <x v="26"/>
    <x v="14"/>
    <s v=""/>
    <s v="ARTIFLIFT"/>
    <s v="USD"/>
    <s v="Moneda fuerte"/>
    <s v="2024"/>
    <n v="0"/>
    <n v="0"/>
    <n v="44.76"/>
    <n v="67.790000000000006"/>
    <n v="0"/>
    <n v="0"/>
    <n v="0"/>
    <n v="0"/>
    <n v="0"/>
    <n v="0"/>
    <n v="0"/>
    <n v="0"/>
    <n v="0"/>
    <n v="112.55000000000001"/>
    <n v="43030013"/>
    <x v="0"/>
    <x v="1"/>
    <x v="6"/>
    <x v="5"/>
    <n v="5"/>
    <x v="6"/>
    <x v="1"/>
    <s v="Contrato"/>
  </r>
  <r>
    <s v="AR20"/>
    <s v="PECOM Servicios Energia"/>
    <s v="ESTADO DE RESULTADOS"/>
    <s v="COSTOS OPERATIVOS"/>
    <s v="MANO DE OBRA"/>
    <s v="BENEFICIOS AL PERSONAL"/>
    <s v=""/>
    <s v=""/>
    <s v=""/>
    <s v="0043030013"/>
    <x v="26"/>
    <x v="15"/>
    <s v=""/>
    <s v="ARTIFLIFT"/>
    <s v="USD"/>
    <s v="Moneda fuerte"/>
    <s v="2024"/>
    <n v="0"/>
    <n v="0.01"/>
    <n v="89.9"/>
    <n v="179.08"/>
    <n v="0"/>
    <n v="0"/>
    <n v="0"/>
    <n v="0"/>
    <n v="0"/>
    <n v="0"/>
    <n v="0"/>
    <n v="0"/>
    <n v="0"/>
    <n v="268.99"/>
    <n v="43030013"/>
    <x v="0"/>
    <x v="1"/>
    <x v="6"/>
    <x v="5"/>
    <n v="5"/>
    <x v="6"/>
    <x v="1"/>
    <s v="Contrato"/>
  </r>
  <r>
    <s v="AR20"/>
    <s v="PECOM Servicios Energia"/>
    <s v="ESTADO DE RESULTADOS"/>
    <s v="COSTOS OPERATIVOS"/>
    <s v="MANO DE OBRA"/>
    <s v="BENEFICIOS AL PERSONAL"/>
    <s v=""/>
    <s v=""/>
    <s v=""/>
    <s v="0043030013"/>
    <x v="26"/>
    <x v="16"/>
    <s v=""/>
    <s v="ARTIFLIFT"/>
    <s v="USD"/>
    <s v="Moneda fuerte"/>
    <s v="2024"/>
    <n v="0"/>
    <n v="0.01"/>
    <n v="185.17"/>
    <n v="225.07"/>
    <n v="0"/>
    <n v="0"/>
    <n v="0"/>
    <n v="0"/>
    <n v="0"/>
    <n v="0"/>
    <n v="0"/>
    <n v="0"/>
    <n v="0"/>
    <n v="410.25"/>
    <n v="43030013"/>
    <x v="0"/>
    <x v="1"/>
    <x v="6"/>
    <x v="5"/>
    <n v="5"/>
    <x v="6"/>
    <x v="1"/>
    <s v="Contrato"/>
  </r>
  <r>
    <s v="AR20"/>
    <s v="PECOM Servicios Energia"/>
    <s v="ESTADO DE RESULTADOS"/>
    <s v="COSTOS OPERATIVOS"/>
    <s v="MANO DE OBRA"/>
    <s v="BENEFICIOS AL PERSONAL"/>
    <s v=""/>
    <s v=""/>
    <s v=""/>
    <s v="0043030013"/>
    <x v="26"/>
    <x v="17"/>
    <s v=""/>
    <s v="ARTIFLIFT"/>
    <s v="USD"/>
    <s v="Moneda fuerte"/>
    <s v="2024"/>
    <n v="0"/>
    <n v="0"/>
    <n v="-35.590000000000003"/>
    <n v="10.56"/>
    <n v="0"/>
    <n v="0"/>
    <n v="0"/>
    <n v="0"/>
    <n v="0"/>
    <n v="0"/>
    <n v="0"/>
    <n v="0"/>
    <n v="0"/>
    <n v="-25.03"/>
    <n v="43030013"/>
    <x v="0"/>
    <x v="0"/>
    <x v="7"/>
    <x v="0"/>
    <n v="5"/>
    <x v="6"/>
    <x v="1"/>
    <s v="Contrato"/>
  </r>
  <r>
    <s v="AR20"/>
    <s v="PECOM Servicios Energia"/>
    <s v="ESTADO DE RESULTADOS"/>
    <s v="COSTOS OPERATIVOS"/>
    <s v="MANO DE OBRA"/>
    <s v="BENEFICIOS AL PERSONAL"/>
    <s v=""/>
    <s v=""/>
    <s v=""/>
    <s v="0043030013"/>
    <x v="26"/>
    <x v="22"/>
    <s v=""/>
    <s v="ARTIFLIFT"/>
    <s v="USD"/>
    <s v="Moneda fuerte"/>
    <s v="2024"/>
    <n v="0"/>
    <n v="0"/>
    <n v="-34.549999999999997"/>
    <n v="10.25"/>
    <n v="0"/>
    <n v="0"/>
    <n v="0"/>
    <n v="0"/>
    <n v="0"/>
    <n v="0"/>
    <n v="0"/>
    <n v="0"/>
    <n v="0"/>
    <n v="-24.299999999999997"/>
    <n v="43030013"/>
    <x v="0"/>
    <x v="0"/>
    <x v="7"/>
    <x v="0"/>
    <n v="5"/>
    <x v="6"/>
    <x v="1"/>
    <s v="Contrato"/>
  </r>
  <r>
    <s v="AR20"/>
    <s v="PECOM Servicios Energia"/>
    <s v="ESTADO DE RESULTADOS"/>
    <s v="COSTOS OPERATIVOS"/>
    <s v="MANO DE OBRA"/>
    <s v="BENEFICIOS AL PERSONAL"/>
    <s v=""/>
    <s v=""/>
    <s v=""/>
    <s v="0043030013"/>
    <x v="26"/>
    <x v="18"/>
    <s v=""/>
    <s v="ARTIFLIFT"/>
    <s v="USD"/>
    <s v="Moneda fuerte"/>
    <s v="2024"/>
    <n v="0"/>
    <n v="0"/>
    <n v="-61.3"/>
    <n v="4.9400000000000004"/>
    <n v="0"/>
    <n v="0"/>
    <n v="0"/>
    <n v="0"/>
    <n v="0"/>
    <n v="0"/>
    <n v="0"/>
    <n v="0"/>
    <n v="0"/>
    <n v="-56.36"/>
    <n v="43030013"/>
    <x v="0"/>
    <x v="0"/>
    <x v="7"/>
    <x v="0"/>
    <n v="5"/>
    <x v="6"/>
    <x v="1"/>
    <s v="Contrato"/>
  </r>
  <r>
    <s v="AR20"/>
    <s v="PECOM Servicios Energia"/>
    <s v="ESTADO DE RESULTADOS"/>
    <s v="COSTOS OPERATIVOS"/>
    <s v="SERVICIOS CONTRATADOS"/>
    <s v=""/>
    <s v=""/>
    <s v=""/>
    <s v=""/>
    <s v="0043030014"/>
    <x v="27"/>
    <x v="4"/>
    <s v=""/>
    <s v="ARTIFLIFT"/>
    <s v="USD"/>
    <s v="Moneda fuerte"/>
    <s v="2024"/>
    <n v="0"/>
    <n v="29.88"/>
    <n v="0"/>
    <n v="0"/>
    <n v="0"/>
    <n v="0"/>
    <n v="0"/>
    <n v="0"/>
    <n v="0"/>
    <n v="0"/>
    <n v="0"/>
    <n v="0"/>
    <n v="0"/>
    <n v="29.88"/>
    <n v="43030014"/>
    <x v="0"/>
    <x v="1"/>
    <x v="1"/>
    <x v="1"/>
    <n v="5"/>
    <x v="6"/>
    <x v="1"/>
    <s v="Contrato"/>
  </r>
  <r>
    <s v="AR20"/>
    <s v="PECOM Servicios Energia"/>
    <s v="ESTADO DE RESULTADOS"/>
    <s v="COSTOS OPERATIVOS"/>
    <s v="SERVICIOS CONTRATADOS"/>
    <s v=""/>
    <s v=""/>
    <s v=""/>
    <s v=""/>
    <s v="0043030014"/>
    <x v="27"/>
    <x v="8"/>
    <s v=""/>
    <s v="ARTIFLIFT"/>
    <s v="USD"/>
    <s v="Moneda fuerte"/>
    <s v="2024"/>
    <n v="0"/>
    <n v="246.05"/>
    <n v="0"/>
    <n v="0"/>
    <n v="0"/>
    <n v="0"/>
    <n v="0"/>
    <n v="0"/>
    <n v="0"/>
    <n v="0"/>
    <n v="0"/>
    <n v="0"/>
    <n v="0"/>
    <n v="246.05"/>
    <n v="43030014"/>
    <x v="0"/>
    <x v="1"/>
    <x v="3"/>
    <x v="1"/>
    <n v="5"/>
    <x v="6"/>
    <x v="1"/>
    <s v="Contrato"/>
  </r>
  <r>
    <s v="AR20"/>
    <s v="PECOM Servicios Energia"/>
    <s v="ESTADO DE RESULTADOS"/>
    <s v="COSTOS OPERATIVOS"/>
    <s v="SERVICIOS CONTRATADOS"/>
    <s v=""/>
    <s v=""/>
    <s v=""/>
    <s v=""/>
    <s v="0043030014"/>
    <x v="27"/>
    <x v="11"/>
    <s v=""/>
    <s v="ARTIFLIFT"/>
    <s v="USD"/>
    <s v="Moneda fuerte"/>
    <s v="2024"/>
    <n v="0"/>
    <n v="0"/>
    <n v="0"/>
    <n v="118.18"/>
    <n v="0"/>
    <n v="0"/>
    <n v="0"/>
    <n v="0"/>
    <n v="0"/>
    <n v="0"/>
    <n v="0"/>
    <n v="0"/>
    <n v="0"/>
    <n v="118.18"/>
    <n v="43030014"/>
    <x v="0"/>
    <x v="2"/>
    <x v="5"/>
    <x v="2"/>
    <n v="5"/>
    <x v="6"/>
    <x v="1"/>
    <s v="Contrato"/>
  </r>
  <r>
    <s v="AR20"/>
    <s v="PECOM Servicios Energia"/>
    <s v="ESTADO DE RESULTADOS"/>
    <s v="COSTOS OPERATIVOS"/>
    <s v="SERVICIOS CONTRATADOS"/>
    <s v=""/>
    <s v=""/>
    <s v=""/>
    <s v=""/>
    <s v="0043030014"/>
    <x v="27"/>
    <x v="12"/>
    <s v=""/>
    <s v="ARTIFLIFT"/>
    <s v="USD"/>
    <s v="Moneda fuerte"/>
    <s v="2024"/>
    <n v="0"/>
    <n v="0"/>
    <n v="268.91000000000003"/>
    <n v="0"/>
    <n v="0"/>
    <n v="0"/>
    <n v="0"/>
    <n v="0"/>
    <n v="0"/>
    <n v="0"/>
    <n v="0"/>
    <n v="0"/>
    <n v="0"/>
    <n v="268.91000000000003"/>
    <n v="43030014"/>
    <x v="2"/>
    <x v="1"/>
    <x v="4"/>
    <x v="4"/>
    <n v="5"/>
    <x v="6"/>
    <x v="1"/>
    <s v="Contrato"/>
  </r>
  <r>
    <s v="AR20"/>
    <s v="PECOM Servicios Energia"/>
    <s v="ESTADO DE RESULTADOS"/>
    <s v="COSTOS OPERATIVOS"/>
    <s v="SERVICIOS CONTRATADOS"/>
    <s v=""/>
    <s v=""/>
    <s v=""/>
    <s v=""/>
    <s v="0043030014"/>
    <x v="27"/>
    <x v="16"/>
    <s v=""/>
    <s v="ARTIFLIFT"/>
    <s v="USD"/>
    <s v="Moneda fuerte"/>
    <s v="2024"/>
    <n v="0"/>
    <n v="0"/>
    <n v="0"/>
    <n v="35.03"/>
    <n v="0"/>
    <n v="0"/>
    <n v="0"/>
    <n v="0"/>
    <n v="0"/>
    <n v="0"/>
    <n v="0"/>
    <n v="0"/>
    <n v="0"/>
    <n v="35.03"/>
    <n v="43030014"/>
    <x v="0"/>
    <x v="1"/>
    <x v="6"/>
    <x v="5"/>
    <n v="5"/>
    <x v="6"/>
    <x v="1"/>
    <s v="Contrato"/>
  </r>
  <r>
    <s v="AR20"/>
    <s v="PECOM Servicios Energia"/>
    <s v="ESTADO DE RESULTADOS"/>
    <s v="COSTOS OPERATIVOS"/>
    <s v="SERVICIOS CONTRATADOS"/>
    <s v=""/>
    <s v=""/>
    <s v=""/>
    <s v=""/>
    <s v="0043030014"/>
    <x v="27"/>
    <x v="15"/>
    <s v=""/>
    <s v="ARTIFLIFT"/>
    <s v="USD"/>
    <s v="Moneda fuerte"/>
    <s v="2024"/>
    <n v="0"/>
    <n v="0"/>
    <n v="0"/>
    <n v="27.21"/>
    <n v="0"/>
    <n v="0"/>
    <n v="0"/>
    <n v="0"/>
    <n v="0"/>
    <n v="0"/>
    <n v="0"/>
    <n v="0"/>
    <n v="0"/>
    <n v="27.21"/>
    <n v="43030014"/>
    <x v="0"/>
    <x v="1"/>
    <x v="6"/>
    <x v="5"/>
    <n v="5"/>
    <x v="6"/>
    <x v="1"/>
    <s v="Contrato"/>
  </r>
  <r>
    <s v="AR20"/>
    <s v="PECOM Servicios Energia"/>
    <s v="ESTADO DE RESULTADOS"/>
    <s v="COSTOS OPERATIVOS"/>
    <s v="SERVICIOS CONTRATADOS"/>
    <s v=""/>
    <s v=""/>
    <s v=""/>
    <s v=""/>
    <s v="0043030014"/>
    <x v="27"/>
    <x v="14"/>
    <s v=""/>
    <s v="ARTIFLIFT"/>
    <s v="USD"/>
    <s v="Moneda fuerte"/>
    <s v="2024"/>
    <n v="0"/>
    <n v="0"/>
    <n v="0"/>
    <n v="3.91"/>
    <n v="0"/>
    <n v="0"/>
    <n v="0"/>
    <n v="0"/>
    <n v="0"/>
    <n v="0"/>
    <n v="0"/>
    <n v="0"/>
    <n v="0"/>
    <n v="3.91"/>
    <n v="43030014"/>
    <x v="0"/>
    <x v="1"/>
    <x v="6"/>
    <x v="5"/>
    <n v="5"/>
    <x v="6"/>
    <x v="1"/>
    <s v="Contrato"/>
  </r>
  <r>
    <s v="AR20"/>
    <s v="PECOM Servicios Energia"/>
    <s v="ESTADO DE RESULTADOS"/>
    <s v="COSTOS OPERATIVOS"/>
    <s v="SERVICIOS CONTRATADOS"/>
    <s v=""/>
    <s v=""/>
    <s v=""/>
    <s v=""/>
    <s v="0043030014"/>
    <x v="27"/>
    <x v="13"/>
    <s v=""/>
    <s v="ARTIFLIFT"/>
    <s v="USD"/>
    <s v="Moneda fuerte"/>
    <s v="2024"/>
    <n v="0"/>
    <n v="93.04"/>
    <n v="0"/>
    <n v="407.62"/>
    <n v="0"/>
    <n v="0"/>
    <n v="0"/>
    <n v="0"/>
    <n v="0"/>
    <n v="0"/>
    <n v="0"/>
    <n v="0"/>
    <n v="0"/>
    <n v="500.66"/>
    <n v="43030014"/>
    <x v="1"/>
    <x v="1"/>
    <x v="4"/>
    <x v="3"/>
    <n v="5"/>
    <x v="6"/>
    <x v="1"/>
    <s v="Contrato"/>
  </r>
  <r>
    <s v="AR20"/>
    <s v="PECOM Servicios Energia"/>
    <s v="ESTADO DE RESULTADOS"/>
    <s v="COSTOS OPERATIVOS"/>
    <s v="SERVICIOS CONTRATADOS"/>
    <s v=""/>
    <s v=""/>
    <s v=""/>
    <s v=""/>
    <s v="0043030014"/>
    <x v="27"/>
    <x v="21"/>
    <s v=""/>
    <s v="ARTIFLIFT"/>
    <s v="USD"/>
    <s v="Moneda fuerte"/>
    <s v="2024"/>
    <n v="0"/>
    <n v="0"/>
    <n v="0"/>
    <n v="11.68"/>
    <n v="0"/>
    <n v="0"/>
    <n v="0"/>
    <n v="0"/>
    <n v="0"/>
    <n v="0"/>
    <n v="0"/>
    <n v="0"/>
    <n v="0"/>
    <n v="11.68"/>
    <n v="43030014"/>
    <x v="0"/>
    <x v="1"/>
    <x v="6"/>
    <x v="5"/>
    <n v="5"/>
    <x v="6"/>
    <x v="1"/>
    <s v="Contrato"/>
  </r>
  <r>
    <s v="AR20"/>
    <s v="PECOM Servicios Energia"/>
    <s v="ESTADO DE RESULTADOS"/>
    <s v="COSTOS OPERATIVOS"/>
    <s v="MANO DE OBRA"/>
    <s v="BENEFICIOS AL PERSONAL"/>
    <s v=""/>
    <s v=""/>
    <s v=""/>
    <s v="0043030015"/>
    <x v="28"/>
    <x v="7"/>
    <s v=""/>
    <s v="ARTIFLIFT"/>
    <s v="USD"/>
    <s v="Moneda fuerte"/>
    <s v="2024"/>
    <n v="0"/>
    <n v="7.83"/>
    <n v="0.02"/>
    <n v="4.83"/>
    <n v="0"/>
    <n v="0"/>
    <n v="0"/>
    <n v="0"/>
    <n v="0"/>
    <n v="0"/>
    <n v="0"/>
    <n v="0"/>
    <n v="0"/>
    <n v="12.68"/>
    <n v="43030015"/>
    <x v="0"/>
    <x v="1"/>
    <x v="3"/>
    <x v="1"/>
    <n v="5"/>
    <x v="6"/>
    <x v="1"/>
    <s v="Contrato"/>
  </r>
  <r>
    <s v="AR20"/>
    <s v="PECOM Servicios Energia"/>
    <s v="ESTADO DE RESULTADOS"/>
    <s v="COSTOS OPERATIVOS"/>
    <s v="MANO DE OBRA"/>
    <s v="BENEFICIOS AL PERSONAL"/>
    <s v=""/>
    <s v=""/>
    <s v=""/>
    <s v="0043030015"/>
    <x v="28"/>
    <x v="6"/>
    <s v=""/>
    <s v="ARTIFLIFT"/>
    <s v="USD"/>
    <s v="Moneda fuerte"/>
    <s v="2024"/>
    <n v="0"/>
    <n v="11.81"/>
    <n v="0.18"/>
    <n v="7.87"/>
    <n v="0"/>
    <n v="0"/>
    <n v="0"/>
    <n v="0"/>
    <n v="0"/>
    <n v="0"/>
    <n v="0"/>
    <n v="0"/>
    <n v="0"/>
    <n v="19.86"/>
    <n v="43030015"/>
    <x v="0"/>
    <x v="2"/>
    <x v="2"/>
    <x v="2"/>
    <n v="5"/>
    <x v="6"/>
    <x v="1"/>
    <s v="Contrato"/>
  </r>
  <r>
    <s v="AR20"/>
    <s v="PECOM Servicios Energia"/>
    <s v="ESTADO DE RESULTADOS"/>
    <s v="COSTOS OPERATIVOS"/>
    <s v="MANO DE OBRA"/>
    <s v="BENEFICIOS AL PERSONAL"/>
    <s v=""/>
    <s v=""/>
    <s v=""/>
    <s v="0043030015"/>
    <x v="28"/>
    <x v="5"/>
    <s v=""/>
    <s v="ARTIFLIFT"/>
    <s v="USD"/>
    <s v="Moneda fuerte"/>
    <s v="2024"/>
    <n v="0"/>
    <n v="0.1"/>
    <n v="0.09"/>
    <n v="0.09"/>
    <n v="0"/>
    <n v="0"/>
    <n v="0"/>
    <n v="0"/>
    <n v="0"/>
    <n v="0"/>
    <n v="0"/>
    <n v="0"/>
    <n v="0"/>
    <n v="0.28000000000000003"/>
    <n v="43030015"/>
    <x v="0"/>
    <x v="2"/>
    <x v="2"/>
    <x v="2"/>
    <n v="5"/>
    <x v="6"/>
    <x v="1"/>
    <s v="Contrato"/>
  </r>
  <r>
    <s v="AR20"/>
    <s v="PECOM Servicios Energia"/>
    <s v="ESTADO DE RESULTADOS"/>
    <s v="COSTOS OPERATIVOS"/>
    <s v="MANO DE OBRA"/>
    <s v="BENEFICIOS AL PERSONAL"/>
    <s v=""/>
    <s v=""/>
    <s v=""/>
    <s v="0043030015"/>
    <x v="28"/>
    <x v="8"/>
    <s v=""/>
    <s v="ARTIFLIFT"/>
    <s v="USD"/>
    <s v="Moneda fuerte"/>
    <s v="2024"/>
    <n v="0"/>
    <n v="73.77"/>
    <n v="17.239999999999998"/>
    <n v="47.95"/>
    <n v="0"/>
    <n v="0"/>
    <n v="0"/>
    <n v="0"/>
    <n v="0"/>
    <n v="0"/>
    <n v="0"/>
    <n v="0"/>
    <n v="0"/>
    <n v="138.95999999999998"/>
    <n v="43030015"/>
    <x v="0"/>
    <x v="1"/>
    <x v="3"/>
    <x v="1"/>
    <n v="5"/>
    <x v="6"/>
    <x v="1"/>
    <s v="Contrato"/>
  </r>
  <r>
    <s v="AR20"/>
    <s v="PECOM Servicios Energia"/>
    <s v="ESTADO DE RESULTADOS"/>
    <s v="COSTOS OPERATIVOS"/>
    <s v="MANO DE OBRA"/>
    <s v="BENEFICIOS AL PERSONAL"/>
    <s v=""/>
    <s v=""/>
    <s v=""/>
    <s v="0043030015"/>
    <x v="28"/>
    <x v="10"/>
    <s v=""/>
    <s v="ARTIFLIFT"/>
    <s v="USD"/>
    <s v="Moneda fuerte"/>
    <s v="2024"/>
    <n v="0"/>
    <n v="3.04"/>
    <n v="0.11"/>
    <n v="2.0499999999999998"/>
    <n v="0"/>
    <n v="0"/>
    <n v="0"/>
    <n v="0"/>
    <n v="0"/>
    <n v="0"/>
    <n v="0"/>
    <n v="0"/>
    <n v="0"/>
    <n v="5.1999999999999993"/>
    <n v="43030015"/>
    <x v="0"/>
    <x v="2"/>
    <x v="5"/>
    <x v="2"/>
    <n v="5"/>
    <x v="6"/>
    <x v="1"/>
    <s v="Contrato"/>
  </r>
  <r>
    <s v="AR20"/>
    <s v="PECOM Servicios Energia"/>
    <s v="ESTADO DE RESULTADOS"/>
    <s v="COSTOS OPERATIVOS"/>
    <s v="MANO DE OBRA"/>
    <s v="BENEFICIOS AL PERSONAL"/>
    <s v=""/>
    <s v=""/>
    <s v=""/>
    <s v="0043030015"/>
    <x v="28"/>
    <x v="11"/>
    <s v=""/>
    <s v="ARTIFLIFT"/>
    <s v="USD"/>
    <s v="Moneda fuerte"/>
    <s v="2024"/>
    <n v="0"/>
    <n v="29.72"/>
    <n v="11.36"/>
    <n v="20.13"/>
    <n v="0"/>
    <n v="0"/>
    <n v="0"/>
    <n v="0"/>
    <n v="0"/>
    <n v="0"/>
    <n v="0"/>
    <n v="0"/>
    <n v="0"/>
    <n v="61.209999999999994"/>
    <n v="43030015"/>
    <x v="0"/>
    <x v="2"/>
    <x v="5"/>
    <x v="2"/>
    <n v="5"/>
    <x v="6"/>
    <x v="1"/>
    <s v="Contrato"/>
  </r>
  <r>
    <s v="AR20"/>
    <s v="PECOM Servicios Energia"/>
    <s v="ESTADO DE RESULTADOS"/>
    <s v="COSTOS OPERATIVOS"/>
    <s v="MANO DE OBRA"/>
    <s v="BENEFICIOS AL PERSONAL"/>
    <s v=""/>
    <s v=""/>
    <s v=""/>
    <s v="0043030015"/>
    <x v="28"/>
    <x v="4"/>
    <s v=""/>
    <s v="ARTIFLIFT"/>
    <s v="USD"/>
    <s v="Moneda fuerte"/>
    <s v="2024"/>
    <n v="0"/>
    <n v="30.5"/>
    <n v="9.85"/>
    <n v="27.77"/>
    <n v="0"/>
    <n v="0"/>
    <n v="0"/>
    <n v="0"/>
    <n v="0"/>
    <n v="0"/>
    <n v="0"/>
    <n v="0"/>
    <n v="0"/>
    <n v="68.12"/>
    <n v="43030015"/>
    <x v="0"/>
    <x v="1"/>
    <x v="1"/>
    <x v="1"/>
    <n v="5"/>
    <x v="6"/>
    <x v="1"/>
    <s v="Contrato"/>
  </r>
  <r>
    <s v="AR20"/>
    <s v="PECOM Servicios Energia"/>
    <s v="ESTADO DE RESULTADOS"/>
    <s v="COSTOS OPERATIVOS"/>
    <s v="MANO DE OBRA"/>
    <s v="BENEFICIOS AL PERSONAL"/>
    <s v=""/>
    <s v=""/>
    <s v=""/>
    <s v="0043030015"/>
    <x v="28"/>
    <x v="3"/>
    <s v=""/>
    <s v="ARTIFLIFT"/>
    <s v="USD"/>
    <s v="Moneda fuerte"/>
    <s v="2024"/>
    <n v="0"/>
    <n v="29.8"/>
    <n v="9.3000000000000007"/>
    <n v="19.690000000000001"/>
    <n v="0"/>
    <n v="0"/>
    <n v="0"/>
    <n v="0"/>
    <n v="0"/>
    <n v="0"/>
    <n v="0"/>
    <n v="0"/>
    <n v="0"/>
    <n v="58.790000000000006"/>
    <n v="43030015"/>
    <x v="0"/>
    <x v="1"/>
    <x v="1"/>
    <x v="1"/>
    <n v="5"/>
    <x v="6"/>
    <x v="1"/>
    <s v="Contrato"/>
  </r>
  <r>
    <s v="AR20"/>
    <s v="PECOM Servicios Energia"/>
    <s v="ESTADO DE RESULTADOS"/>
    <s v="COSTOS OPERATIVOS"/>
    <s v="MANO DE OBRA"/>
    <s v="BENEFICIOS AL PERSONAL"/>
    <s v=""/>
    <s v=""/>
    <s v=""/>
    <s v="0043030015"/>
    <x v="28"/>
    <x v="2"/>
    <s v=""/>
    <s v="ARTIFLIFT"/>
    <s v="USD"/>
    <s v="Moneda fuerte"/>
    <s v="2024"/>
    <n v="0"/>
    <n v="25.7"/>
    <n v="6.18"/>
    <n v="16.95"/>
    <n v="0"/>
    <n v="0"/>
    <n v="0"/>
    <n v="0"/>
    <n v="0"/>
    <n v="0"/>
    <n v="0"/>
    <n v="0"/>
    <n v="0"/>
    <n v="48.83"/>
    <n v="43030015"/>
    <x v="0"/>
    <x v="1"/>
    <x v="1"/>
    <x v="1"/>
    <n v="5"/>
    <x v="6"/>
    <x v="1"/>
    <s v="Contrato"/>
  </r>
  <r>
    <s v="AR20"/>
    <s v="PECOM Servicios Energia"/>
    <s v="ESTADO DE RESULTADOS"/>
    <s v="COSTOS OPERATIVOS"/>
    <s v="MANO DE OBRA"/>
    <s v="BENEFICIOS AL PERSONAL"/>
    <s v=""/>
    <s v=""/>
    <s v=""/>
    <s v="0043030015"/>
    <x v="28"/>
    <x v="1"/>
    <s v=""/>
    <s v="ARTIFLIFT"/>
    <s v="USD"/>
    <s v="Moneda fuerte"/>
    <s v="2024"/>
    <n v="0"/>
    <n v="29.63"/>
    <n v="5.65"/>
    <n v="19.71"/>
    <n v="0"/>
    <n v="0"/>
    <n v="0"/>
    <n v="0"/>
    <n v="0"/>
    <n v="0"/>
    <n v="0"/>
    <n v="0"/>
    <n v="0"/>
    <n v="54.99"/>
    <n v="43030015"/>
    <x v="0"/>
    <x v="0"/>
    <x v="0"/>
    <x v="0"/>
    <n v="5"/>
    <x v="6"/>
    <x v="1"/>
    <s v="Contrato"/>
  </r>
  <r>
    <s v="AR20"/>
    <s v="PECOM Servicios Energia"/>
    <s v="ESTADO DE RESULTADOS"/>
    <s v="COSTOS OPERATIVOS"/>
    <s v="MANO DE OBRA"/>
    <s v="BENEFICIOS AL PERSONAL"/>
    <s v=""/>
    <s v=""/>
    <s v=""/>
    <s v="0043030015"/>
    <x v="28"/>
    <x v="0"/>
    <s v=""/>
    <s v="ARTIFLIFT"/>
    <s v="USD"/>
    <s v="Moneda fuerte"/>
    <s v="2024"/>
    <n v="0"/>
    <n v="4.97"/>
    <n v="0.11"/>
    <n v="3.31"/>
    <n v="0"/>
    <n v="0"/>
    <n v="0"/>
    <n v="0"/>
    <n v="0"/>
    <n v="0"/>
    <n v="0"/>
    <n v="0"/>
    <n v="0"/>
    <n v="8.39"/>
    <n v="43030015"/>
    <x v="0"/>
    <x v="0"/>
    <x v="0"/>
    <x v="0"/>
    <n v="5"/>
    <x v="6"/>
    <x v="1"/>
    <s v="Contrato"/>
  </r>
  <r>
    <s v="AR20"/>
    <s v="PECOM Servicios Energia"/>
    <s v="ESTADO DE RESULTADOS"/>
    <s v="COSTOS OPERATIVOS"/>
    <s v="MANO DE OBRA"/>
    <s v="BENEFICIOS AL PERSONAL"/>
    <s v=""/>
    <s v=""/>
    <s v=""/>
    <s v="0043030015"/>
    <x v="28"/>
    <x v="12"/>
    <s v=""/>
    <s v="ARTIFLIFT"/>
    <s v="USD"/>
    <s v="Moneda fuerte"/>
    <s v="2024"/>
    <n v="0"/>
    <n v="8.23"/>
    <n v="5.59"/>
    <n v="13.39"/>
    <n v="0"/>
    <n v="0"/>
    <n v="0"/>
    <n v="0"/>
    <n v="0"/>
    <n v="0"/>
    <n v="0"/>
    <n v="0"/>
    <n v="0"/>
    <n v="27.21"/>
    <n v="43030015"/>
    <x v="2"/>
    <x v="1"/>
    <x v="4"/>
    <x v="4"/>
    <n v="5"/>
    <x v="6"/>
    <x v="1"/>
    <s v="Contrato"/>
  </r>
  <r>
    <s v="AR20"/>
    <s v="PECOM Servicios Energia"/>
    <s v="ESTADO DE RESULTADOS"/>
    <s v="COSTOS OPERATIVOS"/>
    <s v="MANO DE OBRA"/>
    <s v="BENEFICIOS AL PERSONAL"/>
    <s v=""/>
    <s v=""/>
    <s v=""/>
    <s v="0043030015"/>
    <x v="28"/>
    <x v="13"/>
    <s v=""/>
    <s v="ARTIFLIFT"/>
    <s v="USD"/>
    <s v="Moneda fuerte"/>
    <s v="2024"/>
    <n v="0"/>
    <n v="0.19"/>
    <n v="0.19"/>
    <n v="0.18"/>
    <n v="0"/>
    <n v="0"/>
    <n v="0"/>
    <n v="0"/>
    <n v="0"/>
    <n v="0"/>
    <n v="0"/>
    <n v="0"/>
    <n v="0"/>
    <n v="0.56000000000000005"/>
    <n v="43030015"/>
    <x v="1"/>
    <x v="1"/>
    <x v="4"/>
    <x v="3"/>
    <n v="5"/>
    <x v="6"/>
    <x v="1"/>
    <s v="Contrato"/>
  </r>
  <r>
    <s v="AR20"/>
    <s v="PECOM Servicios Energia"/>
    <s v="ESTADO DE RESULTADOS"/>
    <s v="COSTOS OPERATIVOS"/>
    <s v="MANO DE OBRA"/>
    <s v="BENEFICIOS AL PERSONAL"/>
    <s v=""/>
    <s v=""/>
    <s v=""/>
    <s v="0043030015"/>
    <x v="28"/>
    <x v="21"/>
    <s v=""/>
    <s v="ARTIFLIFT"/>
    <s v="USD"/>
    <s v="Moneda fuerte"/>
    <s v="2024"/>
    <n v="0"/>
    <n v="4.4000000000000004"/>
    <n v="0.12"/>
    <n v="2.94"/>
    <n v="0"/>
    <n v="0"/>
    <n v="0"/>
    <n v="0"/>
    <n v="0"/>
    <n v="0"/>
    <n v="0"/>
    <n v="0"/>
    <n v="0"/>
    <n v="7.4600000000000009"/>
    <n v="43030015"/>
    <x v="0"/>
    <x v="1"/>
    <x v="6"/>
    <x v="5"/>
    <n v="5"/>
    <x v="6"/>
    <x v="1"/>
    <s v="Contrato"/>
  </r>
  <r>
    <s v="AR20"/>
    <s v="PECOM Servicios Energia"/>
    <s v="ESTADO DE RESULTADOS"/>
    <s v="COSTOS OPERATIVOS"/>
    <s v="MANO DE OBRA"/>
    <s v="BENEFICIOS AL PERSONAL"/>
    <s v=""/>
    <s v=""/>
    <s v=""/>
    <s v="0043030015"/>
    <x v="28"/>
    <x v="14"/>
    <s v=""/>
    <s v="ARTIFLIFT"/>
    <s v="USD"/>
    <s v="Moneda fuerte"/>
    <s v="2024"/>
    <n v="0"/>
    <n v="14.71"/>
    <n v="5.77"/>
    <n v="9.74"/>
    <n v="0"/>
    <n v="0"/>
    <n v="0"/>
    <n v="0"/>
    <n v="0"/>
    <n v="0"/>
    <n v="0"/>
    <n v="0"/>
    <n v="0"/>
    <n v="30.22"/>
    <n v="43030015"/>
    <x v="0"/>
    <x v="1"/>
    <x v="6"/>
    <x v="5"/>
    <n v="5"/>
    <x v="6"/>
    <x v="1"/>
    <s v="Contrato"/>
  </r>
  <r>
    <s v="AR20"/>
    <s v="PECOM Servicios Energia"/>
    <s v="ESTADO DE RESULTADOS"/>
    <s v="COSTOS OPERATIVOS"/>
    <s v="MANO DE OBRA"/>
    <s v="BENEFICIOS AL PERSONAL"/>
    <s v=""/>
    <s v=""/>
    <s v=""/>
    <s v="0043030015"/>
    <x v="28"/>
    <x v="15"/>
    <s v=""/>
    <s v="ARTIFLIFT"/>
    <s v="USD"/>
    <s v="Moneda fuerte"/>
    <s v="2024"/>
    <n v="0"/>
    <n v="20.81"/>
    <n v="0.43"/>
    <n v="13.89"/>
    <n v="0"/>
    <n v="0"/>
    <n v="0"/>
    <n v="0"/>
    <n v="0"/>
    <n v="0"/>
    <n v="0"/>
    <n v="0"/>
    <n v="0"/>
    <n v="35.129999999999995"/>
    <n v="43030015"/>
    <x v="0"/>
    <x v="1"/>
    <x v="6"/>
    <x v="5"/>
    <n v="5"/>
    <x v="6"/>
    <x v="1"/>
    <s v="Contrato"/>
  </r>
  <r>
    <s v="AR20"/>
    <s v="PECOM Servicios Energia"/>
    <s v="ESTADO DE RESULTADOS"/>
    <s v="COSTOS OPERATIVOS"/>
    <s v="MANO DE OBRA"/>
    <s v="BENEFICIOS AL PERSONAL"/>
    <s v=""/>
    <s v=""/>
    <s v=""/>
    <s v="0043030015"/>
    <x v="28"/>
    <x v="16"/>
    <s v=""/>
    <s v="ARTIFLIFT"/>
    <s v="USD"/>
    <s v="Moneda fuerte"/>
    <s v="2024"/>
    <n v="0"/>
    <n v="21.19"/>
    <n v="0.42"/>
    <n v="14.14"/>
    <n v="0"/>
    <n v="0"/>
    <n v="0"/>
    <n v="0"/>
    <n v="0"/>
    <n v="0"/>
    <n v="0"/>
    <n v="0"/>
    <n v="0"/>
    <n v="35.75"/>
    <n v="43030015"/>
    <x v="0"/>
    <x v="1"/>
    <x v="6"/>
    <x v="5"/>
    <n v="5"/>
    <x v="6"/>
    <x v="1"/>
    <s v="Contrato"/>
  </r>
  <r>
    <s v="AR20"/>
    <s v="PECOM Servicios Energia"/>
    <s v="ESTADO DE RESULTADOS"/>
    <s v="COSTOS OPERATIVOS"/>
    <s v="MANO DE OBRA"/>
    <s v="BENEFICIOS AL PERSONAL"/>
    <s v=""/>
    <s v=""/>
    <s v=""/>
    <s v="0043030015"/>
    <x v="28"/>
    <x v="17"/>
    <s v=""/>
    <s v="ARTIFLIFT"/>
    <s v="USD"/>
    <s v="Moneda fuerte"/>
    <s v="2024"/>
    <n v="0"/>
    <n v="5.87"/>
    <n v="0.31"/>
    <n v="3.97"/>
    <n v="0"/>
    <n v="0"/>
    <n v="0"/>
    <n v="0"/>
    <n v="0"/>
    <n v="0"/>
    <n v="0"/>
    <n v="0"/>
    <n v="0"/>
    <n v="10.15"/>
    <n v="43030015"/>
    <x v="0"/>
    <x v="0"/>
    <x v="7"/>
    <x v="0"/>
    <n v="5"/>
    <x v="6"/>
    <x v="1"/>
    <s v="Contrato"/>
  </r>
  <r>
    <s v="AR20"/>
    <s v="PECOM Servicios Energia"/>
    <s v="ESTADO DE RESULTADOS"/>
    <s v="COSTOS OPERATIVOS"/>
    <s v="MANO DE OBRA"/>
    <s v="BENEFICIOS AL PERSONAL"/>
    <s v=""/>
    <s v=""/>
    <s v=""/>
    <s v="0043030015"/>
    <x v="28"/>
    <x v="22"/>
    <s v=""/>
    <s v="ARTIFLIFT"/>
    <s v="USD"/>
    <s v="Moneda fuerte"/>
    <s v="2024"/>
    <n v="0"/>
    <n v="13.18"/>
    <n v="5.3"/>
    <n v="8.77"/>
    <n v="0"/>
    <n v="0"/>
    <n v="0"/>
    <n v="0"/>
    <n v="0"/>
    <n v="0"/>
    <n v="0"/>
    <n v="0"/>
    <n v="0"/>
    <n v="27.25"/>
    <n v="43030015"/>
    <x v="0"/>
    <x v="0"/>
    <x v="7"/>
    <x v="0"/>
    <n v="5"/>
    <x v="6"/>
    <x v="1"/>
    <s v="Contrato"/>
  </r>
  <r>
    <s v="AR20"/>
    <s v="PECOM Servicios Energia"/>
    <s v="ESTADO DE RESULTADOS"/>
    <s v="COSTOS OPERATIVOS"/>
    <s v="MANO DE OBRA"/>
    <s v="BENEFICIOS AL PERSONAL"/>
    <s v=""/>
    <s v=""/>
    <s v=""/>
    <s v="0043030015"/>
    <x v="28"/>
    <x v="18"/>
    <s v=""/>
    <s v="ARTIFLIFT"/>
    <s v="USD"/>
    <s v="Moneda fuerte"/>
    <s v="2024"/>
    <n v="0"/>
    <n v="7.58"/>
    <n v="0.14000000000000001"/>
    <n v="5.05"/>
    <n v="0"/>
    <n v="0"/>
    <n v="0"/>
    <n v="0"/>
    <n v="0"/>
    <n v="0"/>
    <n v="0"/>
    <n v="0"/>
    <n v="0"/>
    <n v="12.77"/>
    <n v="43030015"/>
    <x v="0"/>
    <x v="0"/>
    <x v="7"/>
    <x v="0"/>
    <n v="5"/>
    <x v="6"/>
    <x v="1"/>
    <s v="Contrato"/>
  </r>
  <r>
    <s v="AR20"/>
    <s v="PECOM Servicios Energia"/>
    <s v="ESTADO DE RESULTADOS"/>
    <s v="COSTOS OPERATIVOS"/>
    <s v="MANO DE OBRA"/>
    <s v="BENEFICIOS AL PERSONAL"/>
    <s v=""/>
    <s v=""/>
    <s v=""/>
    <s v="0043040001"/>
    <x v="29"/>
    <x v="1"/>
    <s v=""/>
    <s v="ARTIFLIFT"/>
    <s v="USD"/>
    <s v="Moneda fuerte"/>
    <s v="2024"/>
    <n v="0"/>
    <n v="688.27"/>
    <n v="530.25"/>
    <n v="669.28"/>
    <n v="0"/>
    <n v="0"/>
    <n v="0"/>
    <n v="0"/>
    <n v="0"/>
    <n v="0"/>
    <n v="0"/>
    <n v="0"/>
    <n v="0"/>
    <n v="1887.8"/>
    <n v="43040001"/>
    <x v="0"/>
    <x v="0"/>
    <x v="0"/>
    <x v="0"/>
    <n v="5"/>
    <x v="6"/>
    <x v="1"/>
    <s v="Contrato"/>
  </r>
  <r>
    <s v="AR20"/>
    <s v="PECOM Servicios Energia"/>
    <s v="ESTADO DE RESULTADOS"/>
    <s v="COSTOS OPERATIVOS"/>
    <s v="MANO DE OBRA"/>
    <s v="BENEFICIOS AL PERSONAL"/>
    <s v=""/>
    <s v=""/>
    <s v=""/>
    <s v="0043040001"/>
    <x v="29"/>
    <x v="4"/>
    <s v=""/>
    <s v="ARTIFLIFT"/>
    <s v="USD"/>
    <s v="Moneda fuerte"/>
    <s v="2024"/>
    <n v="0"/>
    <n v="604.36"/>
    <n v="693.8"/>
    <n v="6294.83"/>
    <n v="0"/>
    <n v="0"/>
    <n v="0"/>
    <n v="0"/>
    <n v="0"/>
    <n v="0"/>
    <n v="0"/>
    <n v="0"/>
    <n v="0"/>
    <n v="7592.99"/>
    <n v="43040001"/>
    <x v="0"/>
    <x v="1"/>
    <x v="1"/>
    <x v="1"/>
    <n v="5"/>
    <x v="6"/>
    <x v="1"/>
    <s v="Contrato"/>
  </r>
  <r>
    <s v="AR20"/>
    <s v="PECOM Servicios Energia"/>
    <s v="ESTADO DE RESULTADOS"/>
    <s v="COSTOS OPERATIVOS"/>
    <s v="MANO DE OBRA"/>
    <s v="BENEFICIOS AL PERSONAL"/>
    <s v=""/>
    <s v=""/>
    <s v=""/>
    <s v="0043040001"/>
    <x v="29"/>
    <x v="6"/>
    <s v=""/>
    <s v="ARTIFLIFT"/>
    <s v="USD"/>
    <s v="Moneda fuerte"/>
    <s v="2024"/>
    <n v="0"/>
    <n v="0"/>
    <n v="0"/>
    <n v="65.599999999999994"/>
    <n v="0"/>
    <n v="0"/>
    <n v="0"/>
    <n v="0"/>
    <n v="0"/>
    <n v="0"/>
    <n v="0"/>
    <n v="0"/>
    <n v="0"/>
    <n v="65.599999999999994"/>
    <n v="43040001"/>
    <x v="0"/>
    <x v="2"/>
    <x v="2"/>
    <x v="2"/>
    <n v="5"/>
    <x v="6"/>
    <x v="1"/>
    <s v="Contrato"/>
  </r>
  <r>
    <s v="AR20"/>
    <s v="PECOM Servicios Energia"/>
    <s v="ESTADO DE RESULTADOS"/>
    <s v="COSTOS OPERATIVOS"/>
    <s v="MANO DE OBRA"/>
    <s v="BENEFICIOS AL PERSONAL"/>
    <s v=""/>
    <s v=""/>
    <s v=""/>
    <s v="0043040001"/>
    <x v="29"/>
    <x v="8"/>
    <s v=""/>
    <s v="ARTIFLIFT"/>
    <s v="USD"/>
    <s v="Moneda fuerte"/>
    <s v="2024"/>
    <n v="0"/>
    <n v="1726.57"/>
    <n v="2661.54"/>
    <n v="196.28"/>
    <n v="0"/>
    <n v="0"/>
    <n v="0"/>
    <n v="0"/>
    <n v="0"/>
    <n v="0"/>
    <n v="0"/>
    <n v="0"/>
    <n v="0"/>
    <n v="4584.3899999999994"/>
    <n v="43040001"/>
    <x v="0"/>
    <x v="1"/>
    <x v="3"/>
    <x v="1"/>
    <n v="5"/>
    <x v="6"/>
    <x v="1"/>
    <s v="Contrato"/>
  </r>
  <r>
    <s v="AR20"/>
    <s v="PECOM Servicios Energia"/>
    <s v="ESTADO DE RESULTADOS"/>
    <s v="COSTOS OPERATIVOS"/>
    <s v="MANO DE OBRA"/>
    <s v="BENEFICIOS AL PERSONAL"/>
    <s v=""/>
    <s v=""/>
    <s v=""/>
    <s v="0043040001"/>
    <x v="29"/>
    <x v="11"/>
    <s v=""/>
    <s v="ARTIFLIFT"/>
    <s v="USD"/>
    <s v="Moneda fuerte"/>
    <s v="2024"/>
    <n v="0"/>
    <n v="0"/>
    <n v="349.39"/>
    <n v="0"/>
    <n v="0"/>
    <n v="0"/>
    <n v="0"/>
    <n v="0"/>
    <n v="0"/>
    <n v="0"/>
    <n v="0"/>
    <n v="0"/>
    <n v="0"/>
    <n v="349.39"/>
    <n v="43040001"/>
    <x v="0"/>
    <x v="2"/>
    <x v="5"/>
    <x v="2"/>
    <n v="5"/>
    <x v="6"/>
    <x v="1"/>
    <s v="Contrato"/>
  </r>
  <r>
    <s v="AR20"/>
    <s v="PECOM Servicios Energia"/>
    <s v="ESTADO DE RESULTADOS"/>
    <s v="COSTOS OPERATIVOS"/>
    <s v="MANO DE OBRA"/>
    <s v="BENEFICIOS AL PERSONAL"/>
    <s v=""/>
    <s v=""/>
    <s v=""/>
    <s v="0043040001"/>
    <x v="29"/>
    <x v="12"/>
    <s v=""/>
    <s v="ARTIFLIFT"/>
    <s v="USD"/>
    <s v="Moneda fuerte"/>
    <s v="2024"/>
    <n v="0"/>
    <n v="1836.74"/>
    <n v="816.07"/>
    <n v="1500.19"/>
    <n v="0"/>
    <n v="0"/>
    <n v="0"/>
    <n v="0"/>
    <n v="0"/>
    <n v="0"/>
    <n v="0"/>
    <n v="0"/>
    <n v="0"/>
    <n v="4153"/>
    <n v="43040001"/>
    <x v="2"/>
    <x v="1"/>
    <x v="4"/>
    <x v="4"/>
    <n v="5"/>
    <x v="6"/>
    <x v="1"/>
    <s v="Contrato"/>
  </r>
  <r>
    <s v="AR20"/>
    <s v="PECOM Servicios Energia"/>
    <s v="ESTADO DE RESULTADOS"/>
    <s v="COSTOS OPERATIVOS"/>
    <s v="MANO DE OBRA"/>
    <s v="BENEFICIOS AL PERSONAL"/>
    <s v=""/>
    <s v=""/>
    <s v=""/>
    <s v="0043040001"/>
    <x v="29"/>
    <x v="13"/>
    <s v=""/>
    <s v="ARTIFLIFT"/>
    <s v="USD"/>
    <s v="Moneda fuerte"/>
    <s v="2024"/>
    <n v="0"/>
    <n v="416.19"/>
    <n v="215.81"/>
    <n v="45.21"/>
    <n v="0"/>
    <n v="0"/>
    <n v="0"/>
    <n v="0"/>
    <n v="0"/>
    <n v="0"/>
    <n v="0"/>
    <n v="0"/>
    <n v="0"/>
    <n v="677.21"/>
    <n v="43040001"/>
    <x v="1"/>
    <x v="1"/>
    <x v="4"/>
    <x v="3"/>
    <n v="5"/>
    <x v="6"/>
    <x v="1"/>
    <s v="Contrato"/>
  </r>
  <r>
    <s v="AR20"/>
    <s v="PECOM Servicios Energia"/>
    <s v="ESTADO DE RESULTADOS"/>
    <s v="COSTOS OPERATIVOS"/>
    <s v="MANO DE OBRA"/>
    <s v="BENEFICIOS AL PERSONAL"/>
    <s v=""/>
    <s v=""/>
    <s v=""/>
    <s v="0043040001"/>
    <x v="29"/>
    <x v="15"/>
    <s v=""/>
    <s v="ARTIFLIFT"/>
    <s v="USD"/>
    <s v="Moneda fuerte"/>
    <s v="2024"/>
    <n v="0"/>
    <n v="-336.8"/>
    <n v="0"/>
    <n v="673.8"/>
    <n v="0"/>
    <n v="0"/>
    <n v="0"/>
    <n v="0"/>
    <n v="0"/>
    <n v="0"/>
    <n v="0"/>
    <n v="0"/>
    <n v="0"/>
    <n v="336.99999999999994"/>
    <n v="43040001"/>
    <x v="0"/>
    <x v="1"/>
    <x v="6"/>
    <x v="5"/>
    <n v="5"/>
    <x v="6"/>
    <x v="1"/>
    <s v="Contrato"/>
  </r>
  <r>
    <s v="AR20"/>
    <s v="PECOM Servicios Energia"/>
    <s v="ESTADO DE RESULTADOS"/>
    <s v="COSTOS OPERATIVOS"/>
    <s v="MANO DE OBRA"/>
    <s v="BENEFICIOS AL PERSONAL"/>
    <s v=""/>
    <s v=""/>
    <s v=""/>
    <s v="0043040001"/>
    <x v="29"/>
    <x v="16"/>
    <s v=""/>
    <s v="ARTIFLIFT"/>
    <s v="USD"/>
    <s v="Moneda fuerte"/>
    <s v="2024"/>
    <n v="0"/>
    <n v="2204.8200000000002"/>
    <n v="43.29"/>
    <n v="2202.6799999999998"/>
    <n v="0"/>
    <n v="0"/>
    <n v="0"/>
    <n v="0"/>
    <n v="0"/>
    <n v="0"/>
    <n v="0"/>
    <n v="0"/>
    <n v="0"/>
    <n v="4450.79"/>
    <n v="43040001"/>
    <x v="0"/>
    <x v="1"/>
    <x v="6"/>
    <x v="5"/>
    <n v="5"/>
    <x v="6"/>
    <x v="1"/>
    <s v="Contrato"/>
  </r>
  <r>
    <s v="AR20"/>
    <s v="PECOM Servicios Energia"/>
    <s v="ESTADO DE RESULTADOS"/>
    <s v="COSTOS OPERATIVOS"/>
    <s v="MANO DE OBRA"/>
    <s v="BENEFICIOS AL PERSONAL"/>
    <s v=""/>
    <s v=""/>
    <s v=""/>
    <s v="0043040001"/>
    <x v="29"/>
    <x v="17"/>
    <s v=""/>
    <s v="ARTIFLIFT"/>
    <s v="USD"/>
    <s v="Moneda fuerte"/>
    <s v="2024"/>
    <n v="0"/>
    <n v="591.32000000000005"/>
    <n v="13.63"/>
    <n v="2399.91"/>
    <n v="0"/>
    <n v="0"/>
    <n v="0"/>
    <n v="0"/>
    <n v="0"/>
    <n v="0"/>
    <n v="0"/>
    <n v="0"/>
    <n v="0"/>
    <n v="3004.8599999999997"/>
    <n v="43040001"/>
    <x v="0"/>
    <x v="0"/>
    <x v="7"/>
    <x v="0"/>
    <n v="5"/>
    <x v="6"/>
    <x v="1"/>
    <s v="Contrato"/>
  </r>
  <r>
    <s v="AR20"/>
    <s v="PECOM Servicios Energia"/>
    <s v="ESTADO DE RESULTADOS"/>
    <s v="COSTOS OPERATIVOS"/>
    <s v="MANO DE OBRA"/>
    <s v="COSTOS DE PERSONAL"/>
    <s v="SUELDOS Y JORNALES"/>
    <s v="PETROLEROS"/>
    <s v=""/>
    <s v="0043040009"/>
    <x v="30"/>
    <x v="21"/>
    <s v=""/>
    <s v="ARTIFLIFT"/>
    <s v="USD"/>
    <s v="Moneda fuerte"/>
    <s v="2024"/>
    <n v="0"/>
    <n v="13.53"/>
    <n v="10.51"/>
    <n v="10.47"/>
    <n v="0"/>
    <n v="0"/>
    <n v="0"/>
    <n v="0"/>
    <n v="0"/>
    <n v="0"/>
    <n v="0"/>
    <n v="0"/>
    <n v="0"/>
    <n v="34.51"/>
    <n v="43040009"/>
    <x v="0"/>
    <x v="1"/>
    <x v="6"/>
    <x v="5"/>
    <n v="5"/>
    <x v="6"/>
    <x v="1"/>
    <s v="Contrato"/>
  </r>
  <r>
    <s v="AR20"/>
    <s v="PECOM Servicios Energia"/>
    <s v="ESTADO DE RESULTADOS"/>
    <s v="COSTOS OPERATIVOS"/>
    <s v="MANO DE OBRA"/>
    <s v="COSTOS DE PERSONAL"/>
    <s v="SUELDOS Y JORNALES"/>
    <s v="PETROLEROS"/>
    <s v=""/>
    <s v="0043040009"/>
    <x v="30"/>
    <x v="14"/>
    <s v=""/>
    <s v="ARTIFLIFT"/>
    <s v="USD"/>
    <s v="Moneda fuerte"/>
    <s v="2024"/>
    <n v="0"/>
    <n v="23.44"/>
    <n v="17.84"/>
    <n v="19.079999999999998"/>
    <n v="0"/>
    <n v="0"/>
    <n v="0"/>
    <n v="0"/>
    <n v="0"/>
    <n v="0"/>
    <n v="0"/>
    <n v="0"/>
    <n v="0"/>
    <n v="60.36"/>
    <n v="43040009"/>
    <x v="0"/>
    <x v="1"/>
    <x v="6"/>
    <x v="5"/>
    <n v="5"/>
    <x v="6"/>
    <x v="1"/>
    <s v="Contrato"/>
  </r>
  <r>
    <s v="AR20"/>
    <s v="PECOM Servicios Energia"/>
    <s v="ESTADO DE RESULTADOS"/>
    <s v="COSTOS OPERATIVOS"/>
    <s v="MANO DE OBRA"/>
    <s v="COSTOS DE PERSONAL"/>
    <s v="SUELDOS Y JORNALES"/>
    <s v="PETROLEROS"/>
    <s v=""/>
    <s v="0043040009"/>
    <x v="30"/>
    <x v="15"/>
    <s v=""/>
    <s v="ARTIFLIFT"/>
    <s v="USD"/>
    <s v="Moneda fuerte"/>
    <s v="2024"/>
    <n v="0"/>
    <n v="56.05"/>
    <n v="52.32"/>
    <n v="47.91"/>
    <n v="0"/>
    <n v="0"/>
    <n v="0"/>
    <n v="0"/>
    <n v="0"/>
    <n v="0"/>
    <n v="0"/>
    <n v="0"/>
    <n v="0"/>
    <n v="156.28"/>
    <n v="43040009"/>
    <x v="0"/>
    <x v="1"/>
    <x v="6"/>
    <x v="5"/>
    <n v="5"/>
    <x v="6"/>
    <x v="1"/>
    <s v="Contrato"/>
  </r>
  <r>
    <s v="AR20"/>
    <s v="PECOM Servicios Energia"/>
    <s v="ESTADO DE RESULTADOS"/>
    <s v="COSTOS OPERATIVOS"/>
    <s v="MANO DE OBRA"/>
    <s v="COSTOS DE PERSONAL"/>
    <s v="SUELDOS Y JORNALES"/>
    <s v="PETROLEROS"/>
    <s v=""/>
    <s v="0043040009"/>
    <x v="30"/>
    <x v="16"/>
    <s v=""/>
    <s v="ARTIFLIFT"/>
    <s v="USD"/>
    <s v="Moneda fuerte"/>
    <s v="2024"/>
    <n v="0"/>
    <n v="39.97"/>
    <n v="46.49"/>
    <n v="54.03"/>
    <n v="0"/>
    <n v="0"/>
    <n v="0"/>
    <n v="0"/>
    <n v="0"/>
    <n v="0"/>
    <n v="0"/>
    <n v="0"/>
    <n v="0"/>
    <n v="140.49"/>
    <n v="43040009"/>
    <x v="0"/>
    <x v="1"/>
    <x v="6"/>
    <x v="5"/>
    <n v="5"/>
    <x v="6"/>
    <x v="1"/>
    <s v="Contrato"/>
  </r>
  <r>
    <s v="AR20"/>
    <s v="PECOM Servicios Energia"/>
    <s v="ESTADO DE RESULTADOS"/>
    <s v="COSTOS OPERATIVOS"/>
    <s v="IMPUESTOS"/>
    <s v="OTROS IMPUESTOS - DETALLE POR IMPUESTO"/>
    <s v=""/>
    <s v=""/>
    <s v=""/>
    <s v="0043050001"/>
    <x v="31"/>
    <x v="4"/>
    <s v=""/>
    <s v="ARTIFLIFT"/>
    <s v="USD"/>
    <s v="Moneda fuerte"/>
    <s v="2024"/>
    <n v="0"/>
    <n v="0"/>
    <n v="0"/>
    <n v="1.64"/>
    <n v="0"/>
    <n v="0"/>
    <n v="0"/>
    <n v="0"/>
    <n v="0"/>
    <n v="0"/>
    <n v="0"/>
    <n v="0"/>
    <n v="0"/>
    <n v="1.64"/>
    <n v="43050001"/>
    <x v="0"/>
    <x v="1"/>
    <x v="1"/>
    <x v="1"/>
    <n v="21"/>
    <x v="4"/>
    <x v="1"/>
    <s v="Contrato"/>
  </r>
  <r>
    <s v="AR20"/>
    <s v="PECOM Servicios Energia"/>
    <s v="ESTADO DE RESULTADOS"/>
    <s v="COSTOS OPERATIVOS"/>
    <s v="IMPUESTOS"/>
    <s v="OTROS IMPUESTOS - DETALLE POR IMPUESTO"/>
    <s v=""/>
    <s v=""/>
    <s v=""/>
    <s v="0043050001"/>
    <x v="31"/>
    <x v="21"/>
    <s v=""/>
    <s v="ARTIFLIFT"/>
    <s v="USD"/>
    <s v="Moneda fuerte"/>
    <s v="2024"/>
    <n v="0"/>
    <n v="0"/>
    <n v="0.13"/>
    <n v="0.38"/>
    <n v="0"/>
    <n v="0"/>
    <n v="0"/>
    <n v="0"/>
    <n v="0"/>
    <n v="0"/>
    <n v="0"/>
    <n v="0"/>
    <n v="0"/>
    <n v="0.51"/>
    <n v="43050001"/>
    <x v="0"/>
    <x v="1"/>
    <x v="6"/>
    <x v="5"/>
    <n v="21"/>
    <x v="4"/>
    <x v="1"/>
    <s v="Contrato"/>
  </r>
  <r>
    <s v="AR20"/>
    <s v="PECOM Servicios Energia"/>
    <s v="ESTADO DE RESULTADOS"/>
    <s v="COSTOS OPERATIVOS"/>
    <s v="IMPUESTOS"/>
    <s v="OTROS IMPUESTOS - DETALLE POR IMPUESTO"/>
    <s v=""/>
    <s v=""/>
    <s v=""/>
    <s v="0043050001"/>
    <x v="31"/>
    <x v="14"/>
    <s v=""/>
    <s v="ARTIFLIFT"/>
    <s v="USD"/>
    <s v="Moneda fuerte"/>
    <s v="2024"/>
    <n v="0"/>
    <n v="0"/>
    <n v="16.77"/>
    <n v="48.54"/>
    <n v="0"/>
    <n v="0"/>
    <n v="0"/>
    <n v="0"/>
    <n v="0"/>
    <n v="0"/>
    <n v="0"/>
    <n v="0"/>
    <n v="0"/>
    <n v="65.31"/>
    <n v="43050001"/>
    <x v="0"/>
    <x v="1"/>
    <x v="6"/>
    <x v="5"/>
    <n v="21"/>
    <x v="4"/>
    <x v="1"/>
    <s v="Contrato"/>
  </r>
  <r>
    <s v="AR20"/>
    <s v="PECOM Servicios Energia"/>
    <s v="ESTADO DE RESULTADOS"/>
    <s v="COSTOS OPERATIVOS"/>
    <s v="IMPUESTOS"/>
    <s v="OTROS IMPUESTOS - DETALLE POR IMPUESTO"/>
    <s v=""/>
    <s v=""/>
    <s v=""/>
    <s v="0043050001"/>
    <x v="31"/>
    <x v="15"/>
    <s v=""/>
    <s v="ARTIFLIFT"/>
    <s v="USD"/>
    <s v="Moneda fuerte"/>
    <s v="2024"/>
    <n v="0"/>
    <n v="0"/>
    <n v="64.42"/>
    <n v="186.48"/>
    <n v="0"/>
    <n v="0"/>
    <n v="0"/>
    <n v="0"/>
    <n v="0"/>
    <n v="0"/>
    <n v="0"/>
    <n v="0"/>
    <n v="0"/>
    <n v="250.89999999999998"/>
    <n v="43050001"/>
    <x v="0"/>
    <x v="1"/>
    <x v="6"/>
    <x v="5"/>
    <n v="21"/>
    <x v="4"/>
    <x v="1"/>
    <s v="Contrato"/>
  </r>
  <r>
    <s v="AR20"/>
    <s v="PECOM Servicios Energia"/>
    <s v="ESTADO DE RESULTADOS"/>
    <s v="COSTOS OPERATIVOS"/>
    <s v="IMPUESTOS"/>
    <s v="OTROS IMPUESTOS - DETALLE POR IMPUESTO"/>
    <s v=""/>
    <s v=""/>
    <s v=""/>
    <s v="0043050001"/>
    <x v="31"/>
    <x v="16"/>
    <s v=""/>
    <s v="ARTIFLIFT"/>
    <s v="USD"/>
    <s v="Moneda fuerte"/>
    <s v="2024"/>
    <n v="0"/>
    <n v="0"/>
    <n v="31.53"/>
    <n v="87.29"/>
    <n v="0"/>
    <n v="0"/>
    <n v="0"/>
    <n v="0"/>
    <n v="0"/>
    <n v="0"/>
    <n v="0"/>
    <n v="0"/>
    <n v="0"/>
    <n v="118.82000000000001"/>
    <n v="43050001"/>
    <x v="0"/>
    <x v="1"/>
    <x v="6"/>
    <x v="5"/>
    <n v="21"/>
    <x v="4"/>
    <x v="1"/>
    <s v="Contrato"/>
  </r>
  <r>
    <s v="AR20"/>
    <s v="PECOM Servicios Energia"/>
    <s v="ESTADO DE RESULTADOS"/>
    <s v="COSTOS OPERATIVOS"/>
    <s v="IMPUESTOS"/>
    <s v="OTROS IMPUESTOS - DETALLE POR IMPUESTO"/>
    <s v=""/>
    <s v=""/>
    <s v=""/>
    <s v="0043050002"/>
    <x v="32"/>
    <x v="1"/>
    <s v=""/>
    <s v="ARTIFLIFT"/>
    <s v="USD"/>
    <s v="Moneda fuerte"/>
    <s v="2024"/>
    <n v="0"/>
    <n v="75.959999999999994"/>
    <n v="63.28"/>
    <n v="188.5"/>
    <n v="0"/>
    <n v="0"/>
    <n v="0"/>
    <n v="0"/>
    <n v="0"/>
    <n v="0"/>
    <n v="0"/>
    <n v="0"/>
    <n v="0"/>
    <n v="327.74"/>
    <n v="43050002"/>
    <x v="0"/>
    <x v="0"/>
    <x v="0"/>
    <x v="0"/>
    <n v="21"/>
    <x v="4"/>
    <x v="1"/>
    <s v="Contrato"/>
  </r>
  <r>
    <s v="AR20"/>
    <s v="PECOM Servicios Energia"/>
    <s v="ESTADO DE RESULTADOS"/>
    <s v="COSTOS OPERATIVOS"/>
    <s v="IMPUESTOS"/>
    <s v="OTROS IMPUESTOS - DETALLE POR IMPUESTO"/>
    <s v=""/>
    <s v=""/>
    <s v=""/>
    <s v="0043050002"/>
    <x v="32"/>
    <x v="2"/>
    <s v=""/>
    <s v="ARTIFLIFT"/>
    <s v="USD"/>
    <s v="Moneda fuerte"/>
    <s v="2024"/>
    <n v="0"/>
    <n v="0"/>
    <n v="0"/>
    <n v="73.95"/>
    <n v="0"/>
    <n v="0"/>
    <n v="0"/>
    <n v="0"/>
    <n v="0"/>
    <n v="0"/>
    <n v="0"/>
    <n v="0"/>
    <n v="0"/>
    <n v="73.95"/>
    <n v="43050002"/>
    <x v="0"/>
    <x v="1"/>
    <x v="1"/>
    <x v="1"/>
    <n v="21"/>
    <x v="4"/>
    <x v="1"/>
    <s v="Contrato"/>
  </r>
  <r>
    <s v="AR20"/>
    <s v="PECOM Servicios Energia"/>
    <s v="ESTADO DE RESULTADOS"/>
    <s v="COSTOS OPERATIVOS"/>
    <s v="IMPUESTOS"/>
    <s v="OTROS IMPUESTOS - DETALLE POR IMPUESTO"/>
    <s v=""/>
    <s v=""/>
    <s v=""/>
    <s v="0043050002"/>
    <x v="32"/>
    <x v="3"/>
    <s v=""/>
    <s v="ARTIFLIFT"/>
    <s v="USD"/>
    <s v="Moneda fuerte"/>
    <s v="2024"/>
    <n v="0"/>
    <n v="0"/>
    <n v="0"/>
    <n v="65.72"/>
    <n v="0"/>
    <n v="0"/>
    <n v="0"/>
    <n v="0"/>
    <n v="0"/>
    <n v="0"/>
    <n v="0"/>
    <n v="0"/>
    <n v="0"/>
    <n v="65.72"/>
    <n v="43050002"/>
    <x v="0"/>
    <x v="1"/>
    <x v="1"/>
    <x v="1"/>
    <n v="21"/>
    <x v="4"/>
    <x v="1"/>
    <s v="Contrato"/>
  </r>
  <r>
    <s v="AR20"/>
    <s v="PECOM Servicios Energia"/>
    <s v="ESTADO DE RESULTADOS"/>
    <s v="COSTOS OPERATIVOS"/>
    <s v="IMPUESTOS"/>
    <s v="OTROS IMPUESTOS - DETALLE POR IMPUESTO"/>
    <s v=""/>
    <s v=""/>
    <s v=""/>
    <s v="0043050002"/>
    <x v="32"/>
    <x v="4"/>
    <s v=""/>
    <s v="ARTIFLIFT"/>
    <s v="USD"/>
    <s v="Moneda fuerte"/>
    <s v="2024"/>
    <n v="0"/>
    <n v="25.32"/>
    <n v="21.93"/>
    <n v="164.05"/>
    <n v="0"/>
    <n v="0"/>
    <n v="0"/>
    <n v="0"/>
    <n v="0"/>
    <n v="0"/>
    <n v="0"/>
    <n v="0"/>
    <n v="0"/>
    <n v="211.3"/>
    <n v="43050002"/>
    <x v="0"/>
    <x v="1"/>
    <x v="1"/>
    <x v="1"/>
    <n v="21"/>
    <x v="4"/>
    <x v="1"/>
    <s v="Contrato"/>
  </r>
  <r>
    <s v="AR20"/>
    <s v="PECOM Servicios Energia"/>
    <s v="ESTADO DE RESULTADOS"/>
    <s v="COSTOS OPERATIVOS"/>
    <s v="IMPUESTOS"/>
    <s v="OTROS IMPUESTOS - DETALLE POR IMPUESTO"/>
    <s v=""/>
    <s v=""/>
    <s v=""/>
    <s v="0043050002"/>
    <x v="32"/>
    <x v="19"/>
    <s v=""/>
    <s v="ARTIFLIFT"/>
    <s v="USD"/>
    <s v="Moneda fuerte"/>
    <s v="2024"/>
    <n v="0"/>
    <n v="12.66"/>
    <n v="9.7100000000000009"/>
    <n v="31.42"/>
    <n v="0"/>
    <n v="0"/>
    <n v="0"/>
    <n v="0"/>
    <n v="0"/>
    <n v="0"/>
    <n v="0"/>
    <n v="0"/>
    <n v="0"/>
    <n v="53.790000000000006"/>
    <n v="43050002"/>
    <x v="2"/>
    <x v="0"/>
    <x v="4"/>
    <x v="4"/>
    <n v="21"/>
    <x v="4"/>
    <x v="1"/>
    <s v="Contrato"/>
  </r>
  <r>
    <s v="AR20"/>
    <s v="PECOM Servicios Energia"/>
    <s v="ESTADO DE RESULTADOS"/>
    <s v="COSTOS OPERATIVOS"/>
    <s v="IMPUESTOS"/>
    <s v="OTROS IMPUESTOS - DETALLE POR IMPUESTO"/>
    <s v=""/>
    <s v=""/>
    <s v=""/>
    <s v="0043050002"/>
    <x v="32"/>
    <x v="6"/>
    <s v=""/>
    <s v="ARTIFLIFT"/>
    <s v="USD"/>
    <s v="Moneda fuerte"/>
    <s v="2024"/>
    <n v="0"/>
    <n v="55.16"/>
    <n v="71.510000000000005"/>
    <n v="107.64"/>
    <n v="0"/>
    <n v="0"/>
    <n v="0"/>
    <n v="0"/>
    <n v="0"/>
    <n v="0"/>
    <n v="0"/>
    <n v="0"/>
    <n v="0"/>
    <n v="234.31"/>
    <n v="43050002"/>
    <x v="0"/>
    <x v="2"/>
    <x v="2"/>
    <x v="2"/>
    <n v="21"/>
    <x v="4"/>
    <x v="1"/>
    <s v="Contrato"/>
  </r>
  <r>
    <s v="AR20"/>
    <s v="PECOM Servicios Energia"/>
    <s v="ESTADO DE RESULTADOS"/>
    <s v="COSTOS OPERATIVOS"/>
    <s v="IMPUESTOS"/>
    <s v="OTROS IMPUESTOS - DETALLE POR IMPUESTO"/>
    <s v=""/>
    <s v=""/>
    <s v=""/>
    <s v="0043050002"/>
    <x v="32"/>
    <x v="7"/>
    <s v=""/>
    <s v="ARTIFLIFT"/>
    <s v="USD"/>
    <s v="Moneda fuerte"/>
    <s v="2024"/>
    <n v="0"/>
    <n v="0"/>
    <n v="0"/>
    <n v="329.56"/>
    <n v="0"/>
    <n v="0"/>
    <n v="0"/>
    <n v="0"/>
    <n v="0"/>
    <n v="0"/>
    <n v="0"/>
    <n v="0"/>
    <n v="0"/>
    <n v="329.56"/>
    <n v="43050002"/>
    <x v="0"/>
    <x v="1"/>
    <x v="3"/>
    <x v="1"/>
    <n v="21"/>
    <x v="4"/>
    <x v="1"/>
    <s v="Contrato"/>
  </r>
  <r>
    <s v="AR20"/>
    <s v="PECOM Servicios Energia"/>
    <s v="ESTADO DE RESULTADOS"/>
    <s v="COSTOS OPERATIVOS"/>
    <s v="IMPUESTOS"/>
    <s v="OTROS IMPUESTOS - DETALLE POR IMPUESTO"/>
    <s v=""/>
    <s v=""/>
    <s v=""/>
    <s v="0043050002"/>
    <x v="32"/>
    <x v="8"/>
    <s v=""/>
    <s v="ARTIFLIFT"/>
    <s v="USD"/>
    <s v="Moneda fuerte"/>
    <s v="2024"/>
    <n v="0"/>
    <n v="50.64"/>
    <n v="41.35"/>
    <n v="943.5"/>
    <n v="0"/>
    <n v="0"/>
    <n v="0"/>
    <n v="0"/>
    <n v="0"/>
    <n v="0"/>
    <n v="0"/>
    <n v="0"/>
    <n v="0"/>
    <n v="1035.49"/>
    <n v="43050002"/>
    <x v="0"/>
    <x v="1"/>
    <x v="3"/>
    <x v="1"/>
    <n v="21"/>
    <x v="4"/>
    <x v="1"/>
    <s v="Contrato"/>
  </r>
  <r>
    <s v="AR20"/>
    <s v="PECOM Servicios Energia"/>
    <s v="ESTADO DE RESULTADOS"/>
    <s v="COSTOS OPERATIVOS"/>
    <s v="IMPUESTOS"/>
    <s v="OTROS IMPUESTOS - DETALLE POR IMPUESTO"/>
    <s v=""/>
    <s v=""/>
    <s v=""/>
    <s v="0043050002"/>
    <x v="32"/>
    <x v="11"/>
    <s v=""/>
    <s v="ARTIFLIFT"/>
    <s v="USD"/>
    <s v="Moneda fuerte"/>
    <s v="2024"/>
    <n v="0"/>
    <n v="37.979999999999997"/>
    <n v="29.13"/>
    <n v="128.88"/>
    <n v="0"/>
    <n v="0"/>
    <n v="0"/>
    <n v="0"/>
    <n v="0"/>
    <n v="0"/>
    <n v="0"/>
    <n v="0"/>
    <n v="0"/>
    <n v="195.99"/>
    <n v="43050002"/>
    <x v="0"/>
    <x v="2"/>
    <x v="5"/>
    <x v="2"/>
    <n v="21"/>
    <x v="4"/>
    <x v="1"/>
    <s v="Contrato"/>
  </r>
  <r>
    <s v="AR20"/>
    <s v="PECOM Servicios Energia"/>
    <s v="ESTADO DE RESULTADOS"/>
    <s v="COSTOS OPERATIVOS"/>
    <s v="IMPUESTOS"/>
    <s v="OTROS IMPUESTOS - DETALLE POR IMPUESTO"/>
    <s v=""/>
    <s v=""/>
    <s v=""/>
    <s v="0043050002"/>
    <x v="32"/>
    <x v="27"/>
    <s v=""/>
    <s v="ARTIFLIFT"/>
    <s v="USD"/>
    <s v="Moneda fuerte"/>
    <s v="2024"/>
    <n v="0"/>
    <n v="37.979999999999997"/>
    <n v="29.13"/>
    <n v="527.66999999999996"/>
    <n v="0"/>
    <n v="0"/>
    <n v="0"/>
    <n v="0"/>
    <n v="0"/>
    <n v="0"/>
    <n v="0"/>
    <n v="0"/>
    <n v="0"/>
    <n v="594.78"/>
    <n v="43050002"/>
    <x v="0"/>
    <x v="1"/>
    <x v="1"/>
    <x v="1"/>
    <n v="21"/>
    <x v="4"/>
    <x v="1"/>
    <s v="Contrato"/>
  </r>
  <r>
    <s v="AR20"/>
    <s v="PECOM Servicios Energia"/>
    <s v="ESTADO DE RESULTADOS"/>
    <s v="COSTOS OPERATIVOS"/>
    <s v="IMPUESTOS"/>
    <s v="OTROS IMPUESTOS - DETALLE POR IMPUESTO"/>
    <s v=""/>
    <s v=""/>
    <s v=""/>
    <s v="0043050002"/>
    <x v="32"/>
    <x v="12"/>
    <s v=""/>
    <s v="ARTIFLIFT"/>
    <s v="USD"/>
    <s v="Moneda fuerte"/>
    <s v="2024"/>
    <n v="0"/>
    <n v="12.66"/>
    <n v="9.7100000000000009"/>
    <n v="31.42"/>
    <n v="0"/>
    <n v="0"/>
    <n v="0"/>
    <n v="0"/>
    <n v="0"/>
    <n v="0"/>
    <n v="0"/>
    <n v="0"/>
    <n v="0"/>
    <n v="53.790000000000006"/>
    <n v="43050002"/>
    <x v="2"/>
    <x v="1"/>
    <x v="4"/>
    <x v="4"/>
    <n v="21"/>
    <x v="4"/>
    <x v="1"/>
    <s v="Contrato"/>
  </r>
  <r>
    <s v="AR20"/>
    <s v="PECOM Servicios Energia"/>
    <s v="ESTADO DE RESULTADOS"/>
    <s v="COSTOS OPERATIVOS"/>
    <s v="IMPUESTOS"/>
    <s v="OTROS IMPUESTOS - DETALLE POR IMPUESTO"/>
    <s v=""/>
    <s v=""/>
    <s v=""/>
    <s v="0043050002"/>
    <x v="32"/>
    <x v="13"/>
    <s v=""/>
    <s v="ARTIFLIFT"/>
    <s v="USD"/>
    <s v="Moneda fuerte"/>
    <s v="2024"/>
    <n v="0"/>
    <n v="25.32"/>
    <n v="171.87"/>
    <n v="367.19"/>
    <n v="0"/>
    <n v="0"/>
    <n v="0"/>
    <n v="0"/>
    <n v="0"/>
    <n v="0"/>
    <n v="0"/>
    <n v="0"/>
    <n v="0"/>
    <n v="564.38"/>
    <n v="43050002"/>
    <x v="1"/>
    <x v="1"/>
    <x v="4"/>
    <x v="3"/>
    <n v="21"/>
    <x v="4"/>
    <x v="1"/>
    <s v="Contrato"/>
  </r>
  <r>
    <s v="AR20"/>
    <s v="PECOM Servicios Energia"/>
    <s v="ESTADO DE RESULTADOS"/>
    <s v="COSTOS OPERATIVOS"/>
    <s v="IMPUESTOS"/>
    <s v="OTROS IMPUESTOS - DETALLE POR IMPUESTO"/>
    <s v=""/>
    <s v=""/>
    <s v=""/>
    <s v="0043050002"/>
    <x v="32"/>
    <x v="15"/>
    <s v=""/>
    <s v="ARTIFLIFT"/>
    <s v="USD"/>
    <s v="Moneda fuerte"/>
    <s v="2024"/>
    <n v="0"/>
    <n v="82.78"/>
    <n v="16.95"/>
    <n v="0"/>
    <n v="0"/>
    <n v="0"/>
    <n v="0"/>
    <n v="0"/>
    <n v="0"/>
    <n v="0"/>
    <n v="0"/>
    <n v="0"/>
    <n v="0"/>
    <n v="99.73"/>
    <n v="43050002"/>
    <x v="0"/>
    <x v="1"/>
    <x v="6"/>
    <x v="5"/>
    <n v="21"/>
    <x v="4"/>
    <x v="1"/>
    <s v="Contrato"/>
  </r>
  <r>
    <s v="AR20"/>
    <s v="PECOM Servicios Energia"/>
    <s v="ESTADO DE RESULTADOS"/>
    <s v="COSTOS OPERATIVOS"/>
    <s v="IMPUESTOS"/>
    <s v="OTROS IMPUESTOS - DETALLE POR IMPUESTO"/>
    <s v=""/>
    <s v=""/>
    <s v=""/>
    <s v="0043050002"/>
    <x v="32"/>
    <x v="16"/>
    <s v=""/>
    <s v="ARTIFLIFT"/>
    <s v="USD"/>
    <s v="Moneda fuerte"/>
    <s v="2024"/>
    <n v="0"/>
    <n v="181.9"/>
    <n v="60.81"/>
    <n v="383.79"/>
    <n v="0"/>
    <n v="0"/>
    <n v="0"/>
    <n v="0"/>
    <n v="0"/>
    <n v="0"/>
    <n v="0"/>
    <n v="0"/>
    <n v="0"/>
    <n v="626.5"/>
    <n v="43050002"/>
    <x v="0"/>
    <x v="1"/>
    <x v="6"/>
    <x v="5"/>
    <n v="21"/>
    <x v="4"/>
    <x v="1"/>
    <s v="Contrato"/>
  </r>
  <r>
    <s v="AR20"/>
    <s v="PECOM Servicios Energia"/>
    <s v="ESTADO DE RESULTADOS"/>
    <s v="COSTOS OPERATIVOS"/>
    <s v="IMPUESTOS"/>
    <s v="OTROS IMPUESTOS - DETALLE POR IMPUESTO"/>
    <s v=""/>
    <s v=""/>
    <s v=""/>
    <s v="0043050002"/>
    <x v="32"/>
    <x v="17"/>
    <s v=""/>
    <s v="ARTIFLIFT"/>
    <s v="USD"/>
    <s v="Moneda fuerte"/>
    <s v="2024"/>
    <n v="0"/>
    <n v="66.13"/>
    <n v="64.819999999999993"/>
    <n v="63.65"/>
    <n v="0"/>
    <n v="0"/>
    <n v="0"/>
    <n v="0"/>
    <n v="0"/>
    <n v="0"/>
    <n v="0"/>
    <n v="0"/>
    <n v="0"/>
    <n v="194.6"/>
    <n v="43050002"/>
    <x v="0"/>
    <x v="0"/>
    <x v="7"/>
    <x v="0"/>
    <n v="21"/>
    <x v="4"/>
    <x v="1"/>
    <s v="Contrato"/>
  </r>
  <r>
    <s v="AR20"/>
    <s v="PECOM Servicios Energia"/>
    <s v="ESTADO DE RESULTADOS"/>
    <s v="COSTOS OPERATIVOS"/>
    <s v="IMPUESTOS"/>
    <s v="OTROS IMPUESTOS - DETALLE POR IMPUESTO"/>
    <s v=""/>
    <s v=""/>
    <s v=""/>
    <s v="0043050002"/>
    <x v="32"/>
    <x v="18"/>
    <s v=""/>
    <s v="ARTIFLIFT"/>
    <s v="USD"/>
    <s v="Moneda fuerte"/>
    <s v="2024"/>
    <n v="0"/>
    <n v="105.72"/>
    <n v="395.5"/>
    <n v="125.67"/>
    <n v="0"/>
    <n v="0"/>
    <n v="0"/>
    <n v="0"/>
    <n v="0"/>
    <n v="0"/>
    <n v="0"/>
    <n v="0"/>
    <n v="0"/>
    <n v="626.89"/>
    <n v="43050002"/>
    <x v="0"/>
    <x v="0"/>
    <x v="7"/>
    <x v="0"/>
    <n v="21"/>
    <x v="4"/>
    <x v="1"/>
    <s v="Contrato"/>
  </r>
  <r>
    <s v="AR20"/>
    <s v="PECOM Servicios Energia"/>
    <s v="ESTADO DE RESULTADOS"/>
    <s v="COSTOS OPERATIVOS"/>
    <s v="RECUPEROS DE GASTOS"/>
    <s v=""/>
    <s v=""/>
    <s v=""/>
    <s v=""/>
    <s v="0043070001"/>
    <x v="33"/>
    <x v="1"/>
    <s v=""/>
    <s v="ARTIFLIFT"/>
    <s v="USD"/>
    <s v="Moneda fuerte"/>
    <s v="2024"/>
    <n v="0"/>
    <n v="0"/>
    <n v="-19203.990000000002"/>
    <n v="16315.87"/>
    <n v="0"/>
    <n v="0"/>
    <n v="0"/>
    <n v="0"/>
    <n v="0"/>
    <n v="0"/>
    <n v="0"/>
    <n v="0"/>
    <n v="0"/>
    <n v="-2888.1200000000008"/>
    <n v="43070001"/>
    <x v="0"/>
    <x v="0"/>
    <x v="0"/>
    <x v="0"/>
    <n v="5"/>
    <x v="6"/>
    <x v="1"/>
    <s v="Contrato"/>
  </r>
  <r>
    <s v="AR20"/>
    <s v="PECOM Servicios Energia"/>
    <s v="ESTADO DE RESULTADOS"/>
    <s v="COSTOS OPERATIVOS"/>
    <s v="RECUPEROS DE GASTOS"/>
    <s v=""/>
    <s v=""/>
    <s v=""/>
    <s v=""/>
    <s v="0043070001"/>
    <x v="33"/>
    <x v="4"/>
    <s v=""/>
    <s v="ARTIFLIFT"/>
    <s v="USD"/>
    <s v="Moneda fuerte"/>
    <s v="2024"/>
    <n v="0"/>
    <n v="0"/>
    <n v="-141.66"/>
    <n v="-286.5"/>
    <n v="0"/>
    <n v="0"/>
    <n v="0"/>
    <n v="0"/>
    <n v="0"/>
    <n v="0"/>
    <n v="0"/>
    <n v="0"/>
    <n v="0"/>
    <n v="-428.15999999999997"/>
    <n v="43070001"/>
    <x v="0"/>
    <x v="1"/>
    <x v="1"/>
    <x v="1"/>
    <n v="5"/>
    <x v="6"/>
    <x v="1"/>
    <s v="Contrato"/>
  </r>
  <r>
    <s v="AR20"/>
    <s v="PECOM Servicios Energia"/>
    <s v="ESTADO DE RESULTADOS"/>
    <s v="COSTOS OPERATIVOS"/>
    <s v="RECUPEROS DE GASTOS"/>
    <s v=""/>
    <s v=""/>
    <s v=""/>
    <s v=""/>
    <s v="0043070001"/>
    <x v="33"/>
    <x v="6"/>
    <s v=""/>
    <s v="ARTIFLIFT"/>
    <s v="USD"/>
    <s v="Moneda fuerte"/>
    <s v="2024"/>
    <n v="0"/>
    <n v="0"/>
    <n v="-35.229999999999997"/>
    <n v="-7608.84"/>
    <n v="0"/>
    <n v="0"/>
    <n v="0"/>
    <n v="0"/>
    <n v="0"/>
    <n v="0"/>
    <n v="0"/>
    <n v="0"/>
    <n v="0"/>
    <n v="-7644.07"/>
    <n v="43070001"/>
    <x v="0"/>
    <x v="2"/>
    <x v="2"/>
    <x v="2"/>
    <n v="5"/>
    <x v="6"/>
    <x v="1"/>
    <s v="Contrato"/>
  </r>
  <r>
    <s v="AR20"/>
    <s v="PECOM Servicios Energia"/>
    <s v="ESTADO DE RESULTADOS"/>
    <s v="COSTOS OPERATIVOS"/>
    <s v="RECUPEROS DE GASTOS"/>
    <s v=""/>
    <s v=""/>
    <s v=""/>
    <s v=""/>
    <s v="0043070001"/>
    <x v="33"/>
    <x v="8"/>
    <s v=""/>
    <s v="ARTIFLIFT"/>
    <s v="USD"/>
    <s v="Moneda fuerte"/>
    <s v="2024"/>
    <n v="0"/>
    <n v="0"/>
    <n v="0"/>
    <n v="-2060.4899999999998"/>
    <n v="0"/>
    <n v="0"/>
    <n v="0"/>
    <n v="0"/>
    <n v="0"/>
    <n v="0"/>
    <n v="0"/>
    <n v="0"/>
    <n v="0"/>
    <n v="-2060.4899999999998"/>
    <n v="43070001"/>
    <x v="0"/>
    <x v="1"/>
    <x v="3"/>
    <x v="1"/>
    <n v="5"/>
    <x v="6"/>
    <x v="1"/>
    <s v="Contrato"/>
  </r>
  <r>
    <s v="AR20"/>
    <s v="PECOM Servicios Energia"/>
    <s v="ESTADO DE RESULTADOS"/>
    <s v="COSTOS OPERATIVOS"/>
    <s v="RECUPEROS DE GASTOS"/>
    <s v=""/>
    <s v=""/>
    <s v=""/>
    <s v=""/>
    <s v="0043070001"/>
    <x v="33"/>
    <x v="11"/>
    <s v=""/>
    <s v="ARTIFLIFT"/>
    <s v="USD"/>
    <s v="Moneda fuerte"/>
    <s v="2024"/>
    <n v="0"/>
    <n v="0"/>
    <n v="-97.62"/>
    <n v="-6238.2"/>
    <n v="0"/>
    <n v="0"/>
    <n v="0"/>
    <n v="0"/>
    <n v="0"/>
    <n v="0"/>
    <n v="0"/>
    <n v="0"/>
    <n v="0"/>
    <n v="-6335.82"/>
    <n v="43070001"/>
    <x v="0"/>
    <x v="2"/>
    <x v="5"/>
    <x v="2"/>
    <n v="5"/>
    <x v="6"/>
    <x v="1"/>
    <s v="Contrato"/>
  </r>
  <r>
    <s v="AR20"/>
    <s v="PECOM Servicios Energia"/>
    <s v="ESTADO DE RESULTADOS"/>
    <s v="COSTOS OPERATIVOS"/>
    <s v="RECUPEROS DE GASTOS"/>
    <s v=""/>
    <s v=""/>
    <s v=""/>
    <s v=""/>
    <s v="0043070001"/>
    <x v="33"/>
    <x v="16"/>
    <s v=""/>
    <s v="ARTIFLIFT"/>
    <s v="USD"/>
    <s v="Moneda fuerte"/>
    <s v="2024"/>
    <n v="0"/>
    <n v="0"/>
    <n v="-363.44"/>
    <n v="-4637.99"/>
    <n v="0"/>
    <n v="0"/>
    <n v="0"/>
    <n v="0"/>
    <n v="0"/>
    <n v="0"/>
    <n v="0"/>
    <n v="0"/>
    <n v="0"/>
    <n v="-5001.4299999999994"/>
    <n v="43070001"/>
    <x v="0"/>
    <x v="1"/>
    <x v="6"/>
    <x v="5"/>
    <n v="5"/>
    <x v="6"/>
    <x v="1"/>
    <s v="Contrato"/>
  </r>
  <r>
    <s v="AR20"/>
    <s v="PECOM Servicios Energia"/>
    <s v="ESTADO DE RESULTADOS"/>
    <s v="COSTOS OPERATIVOS"/>
    <s v="RECUPEROS DE GASTOS"/>
    <s v=""/>
    <s v=""/>
    <s v=""/>
    <s v=""/>
    <s v="0043070001"/>
    <x v="33"/>
    <x v="18"/>
    <s v=""/>
    <s v="ARTIFLIFT"/>
    <s v="USD"/>
    <s v="Moneda fuerte"/>
    <s v="2024"/>
    <n v="0"/>
    <n v="0"/>
    <n v="-135.80000000000001"/>
    <n v="-275.55"/>
    <n v="0"/>
    <n v="0"/>
    <n v="0"/>
    <n v="0"/>
    <n v="0"/>
    <n v="0"/>
    <n v="0"/>
    <n v="0"/>
    <n v="0"/>
    <n v="-411.35"/>
    <n v="43070001"/>
    <x v="0"/>
    <x v="0"/>
    <x v="7"/>
    <x v="0"/>
    <n v="5"/>
    <x v="6"/>
    <x v="1"/>
    <s v="Contrato"/>
  </r>
  <r>
    <s v="AR20"/>
    <s v="PECOM Servicios Energia"/>
    <s v="ESTADO DE RESULTADOS"/>
    <s v="COSTOS OPERATIVOS"/>
    <s v="TRANSFERENCIAS INTERNAS"/>
    <s v="ESTRUCTURA"/>
    <s v=""/>
    <s v=""/>
    <s v=""/>
    <s v="0043070004"/>
    <x v="34"/>
    <x v="4"/>
    <s v=""/>
    <s v="ARTIFLIFT"/>
    <s v="USD"/>
    <s v="Moneda fuerte"/>
    <s v="2024"/>
    <n v="0"/>
    <n v="0"/>
    <n v="332.8"/>
    <n v="145.6"/>
    <n v="0"/>
    <n v="0"/>
    <n v="0"/>
    <n v="0"/>
    <n v="0"/>
    <n v="0"/>
    <n v="0"/>
    <n v="0"/>
    <n v="0"/>
    <n v="478.4"/>
    <n v="43070004"/>
    <x v="0"/>
    <x v="1"/>
    <x v="1"/>
    <x v="1"/>
    <n v="22"/>
    <x v="8"/>
    <x v="1"/>
    <s v="Contrato"/>
  </r>
  <r>
    <s v="AR20"/>
    <s v="PECOM Servicios Energia"/>
    <s v="ESTADO DE RESULTADOS"/>
    <s v="COSTOS OPERATIVOS"/>
    <s v="TRANSFERENCIAS INTERNAS"/>
    <s v="ESTRUCTURA"/>
    <s v=""/>
    <s v=""/>
    <s v=""/>
    <s v="0043070004"/>
    <x v="34"/>
    <x v="19"/>
    <s v=""/>
    <s v="ARTIFLIFT"/>
    <s v="USD"/>
    <s v="Moneda fuerte"/>
    <s v="2024"/>
    <n v="0"/>
    <n v="0"/>
    <n v="1331.2"/>
    <n v="0"/>
    <n v="0"/>
    <n v="0"/>
    <n v="0"/>
    <n v="0"/>
    <n v="0"/>
    <n v="0"/>
    <n v="0"/>
    <n v="0"/>
    <n v="0"/>
    <n v="1331.2"/>
    <n v="43070004"/>
    <x v="2"/>
    <x v="0"/>
    <x v="4"/>
    <x v="4"/>
    <n v="22"/>
    <x v="8"/>
    <x v="1"/>
    <s v="Contrato"/>
  </r>
  <r>
    <s v="AR20"/>
    <s v="PECOM Servicios Energia"/>
    <s v="ESTADO DE RESULTADOS"/>
    <s v="COSTOS OPERATIVOS"/>
    <s v="TRANSFERENCIAS INTERNAS"/>
    <s v="ESTRUCTURA"/>
    <s v=""/>
    <s v=""/>
    <s v=""/>
    <s v="0043070004"/>
    <x v="34"/>
    <x v="6"/>
    <s v=""/>
    <s v="ARTIFLIFT"/>
    <s v="USD"/>
    <s v="Moneda fuerte"/>
    <s v="2024"/>
    <n v="0"/>
    <n v="790.4"/>
    <n v="83.2"/>
    <n v="83.2"/>
    <n v="0"/>
    <n v="0"/>
    <n v="0"/>
    <n v="0"/>
    <n v="0"/>
    <n v="0"/>
    <n v="0"/>
    <n v="0"/>
    <n v="0"/>
    <n v="956.80000000000007"/>
    <n v="43070004"/>
    <x v="0"/>
    <x v="2"/>
    <x v="2"/>
    <x v="2"/>
    <n v="22"/>
    <x v="8"/>
    <x v="1"/>
    <s v="Contrato"/>
  </r>
  <r>
    <s v="AR20"/>
    <s v="PECOM Servicios Energia"/>
    <s v="ESTADO DE RESULTADOS"/>
    <s v="COSTOS OPERATIVOS"/>
    <s v="TRANSFERENCIAS INTERNAS"/>
    <s v="ESTRUCTURA"/>
    <s v=""/>
    <s v=""/>
    <s v=""/>
    <s v="0043070004"/>
    <x v="34"/>
    <x v="8"/>
    <s v=""/>
    <s v="ARTIFLIFT"/>
    <s v="USD"/>
    <s v="Moneda fuerte"/>
    <s v="2024"/>
    <n v="0"/>
    <n v="249.6"/>
    <n v="166.4"/>
    <n v="873.6"/>
    <n v="0"/>
    <n v="0"/>
    <n v="0"/>
    <n v="0"/>
    <n v="0"/>
    <n v="0"/>
    <n v="0"/>
    <n v="0"/>
    <n v="0"/>
    <n v="1289.5999999999999"/>
    <n v="43070004"/>
    <x v="0"/>
    <x v="1"/>
    <x v="3"/>
    <x v="1"/>
    <n v="22"/>
    <x v="8"/>
    <x v="1"/>
    <s v="Contrato"/>
  </r>
  <r>
    <s v="AR20"/>
    <s v="PECOM Servicios Energia"/>
    <s v="ESTADO DE RESULTADOS"/>
    <s v="COSTOS OPERATIVOS"/>
    <s v="TRANSFERENCIAS INTERNAS"/>
    <s v="ESTRUCTURA"/>
    <s v=""/>
    <s v=""/>
    <s v=""/>
    <s v="0043070004"/>
    <x v="34"/>
    <x v="11"/>
    <s v=""/>
    <s v="ARTIFLIFT"/>
    <s v="USD"/>
    <s v="Moneda fuerte"/>
    <s v="2024"/>
    <n v="0"/>
    <n v="790.4"/>
    <n v="748.8"/>
    <n v="832"/>
    <n v="0"/>
    <n v="0"/>
    <n v="0"/>
    <n v="0"/>
    <n v="0"/>
    <n v="0"/>
    <n v="0"/>
    <n v="0"/>
    <n v="0"/>
    <n v="2371.1999999999998"/>
    <n v="43070004"/>
    <x v="0"/>
    <x v="2"/>
    <x v="5"/>
    <x v="2"/>
    <n v="22"/>
    <x v="8"/>
    <x v="1"/>
    <s v="Contrato"/>
  </r>
  <r>
    <s v="AR20"/>
    <s v="PECOM Servicios Energia"/>
    <s v="ESTADO DE RESULTADOS"/>
    <s v="COSTOS OPERATIVOS"/>
    <s v="TRANSFERENCIAS INTERNAS"/>
    <s v="ESTRUCTURA"/>
    <s v=""/>
    <s v=""/>
    <s v=""/>
    <s v="0043070004"/>
    <x v="34"/>
    <x v="12"/>
    <s v=""/>
    <s v="ARTIFLIFT"/>
    <s v="USD"/>
    <s v="Moneda fuerte"/>
    <s v="2024"/>
    <n v="0"/>
    <n v="0"/>
    <n v="257.14999999999998"/>
    <n v="0"/>
    <n v="0"/>
    <n v="0"/>
    <n v="0"/>
    <n v="0"/>
    <n v="0"/>
    <n v="0"/>
    <n v="0"/>
    <n v="0"/>
    <n v="0"/>
    <n v="257.14999999999998"/>
    <n v="43070004"/>
    <x v="2"/>
    <x v="1"/>
    <x v="4"/>
    <x v="4"/>
    <n v="22"/>
    <x v="8"/>
    <x v="1"/>
    <s v="Contrato"/>
  </r>
  <r>
    <s v="AR20"/>
    <s v="PECOM Servicios Energia"/>
    <s v="ESTADO DE RESULTADOS"/>
    <s v="COSTOS OPERATIVOS"/>
    <s v="TRANSFERENCIAS INTERNAS"/>
    <s v="ESTRUCTURA"/>
    <s v=""/>
    <s v=""/>
    <s v=""/>
    <s v="0043070004"/>
    <x v="34"/>
    <x v="13"/>
    <s v=""/>
    <s v="ARTIFLIFT"/>
    <s v="USD"/>
    <s v="Moneda fuerte"/>
    <s v="2024"/>
    <n v="0"/>
    <n v="306.3"/>
    <n v="0"/>
    <n v="187.2"/>
    <n v="0"/>
    <n v="0"/>
    <n v="0"/>
    <n v="0"/>
    <n v="0"/>
    <n v="0"/>
    <n v="0"/>
    <n v="0"/>
    <n v="0"/>
    <n v="493.5"/>
    <n v="43070004"/>
    <x v="1"/>
    <x v="1"/>
    <x v="4"/>
    <x v="3"/>
    <n v="22"/>
    <x v="8"/>
    <x v="1"/>
    <s v="Contrato"/>
  </r>
  <r>
    <s v="AR20"/>
    <s v="PECOM Servicios Energia"/>
    <s v="ESTADO DE RESULTADOS"/>
    <s v="COSTOS OPERATIVOS"/>
    <s v="TRANSFERENCIAS INTERNAS"/>
    <s v="ESTRUCTURA"/>
    <s v=""/>
    <s v=""/>
    <s v=""/>
    <s v="0043070004"/>
    <x v="34"/>
    <x v="16"/>
    <s v=""/>
    <s v="ARTIFLIFT"/>
    <s v="USD"/>
    <s v="Moneda fuerte"/>
    <s v="2024"/>
    <n v="0"/>
    <n v="499.2"/>
    <n v="0"/>
    <n v="894.4"/>
    <n v="0"/>
    <n v="0"/>
    <n v="0"/>
    <n v="0"/>
    <n v="0"/>
    <n v="0"/>
    <n v="0"/>
    <n v="0"/>
    <n v="0"/>
    <n v="1393.6"/>
    <n v="43070004"/>
    <x v="0"/>
    <x v="1"/>
    <x v="6"/>
    <x v="5"/>
    <n v="22"/>
    <x v="8"/>
    <x v="1"/>
    <s v="Contrato"/>
  </r>
  <r>
    <s v="AR20"/>
    <s v="PECOM Servicios Energia"/>
    <s v="ESTADO DE RESULTADOS"/>
    <s v="COSTOS OPERATIVOS"/>
    <s v="TRANSFERENCIAS INTERNAS"/>
    <s v="ESTRUCTURA"/>
    <s v=""/>
    <s v=""/>
    <s v=""/>
    <s v="0043070004"/>
    <x v="34"/>
    <x v="18"/>
    <s v=""/>
    <s v="ARTIFLIFT"/>
    <s v="USD"/>
    <s v="Moneda fuerte"/>
    <s v="2024"/>
    <n v="0"/>
    <n v="83.2"/>
    <n v="0"/>
    <n v="0"/>
    <n v="0"/>
    <n v="0"/>
    <n v="0"/>
    <n v="0"/>
    <n v="0"/>
    <n v="0"/>
    <n v="0"/>
    <n v="0"/>
    <n v="0"/>
    <n v="83.2"/>
    <n v="43070004"/>
    <x v="0"/>
    <x v="0"/>
    <x v="7"/>
    <x v="0"/>
    <n v="22"/>
    <x v="8"/>
    <x v="1"/>
    <s v="Contrato"/>
  </r>
  <r>
    <s v="AR20"/>
    <s v="PECOM Servicios Energia"/>
    <s v="ESTADO DE RESULTADOS"/>
    <s v="COSTOS OPERATIVOS"/>
    <s v="TRANSFERENCIAS INTERNAS"/>
    <s v="ESTRUCTURA"/>
    <s v=""/>
    <s v=""/>
    <s v=""/>
    <s v="0043070011"/>
    <x v="35"/>
    <x v="18"/>
    <s v=""/>
    <s v="ARTIFLIFT"/>
    <s v="USD"/>
    <s v="Moneda fuerte"/>
    <s v="2024"/>
    <n v="0"/>
    <n v="1090"/>
    <n v="562.5"/>
    <n v="980"/>
    <n v="0"/>
    <n v="0"/>
    <n v="0"/>
    <n v="0"/>
    <n v="0"/>
    <n v="0"/>
    <n v="0"/>
    <n v="0"/>
    <n v="0"/>
    <n v="2632.5"/>
    <n v="43070011"/>
    <x v="0"/>
    <x v="0"/>
    <x v="7"/>
    <x v="0"/>
    <n v="22"/>
    <x v="8"/>
    <x v="1"/>
    <s v="Contrato"/>
  </r>
  <r>
    <s v="AR20"/>
    <s v="PECOM Servicios Energia"/>
    <s v="ESTADO DE RESULTADOS"/>
    <s v="COSTOS OPERATIVOS"/>
    <s v="TRANSFERENCIAS INTERNAS"/>
    <s v="ESTRUCTURA"/>
    <s v=""/>
    <s v=""/>
    <s v=""/>
    <s v="0043070011"/>
    <x v="35"/>
    <x v="17"/>
    <s v=""/>
    <s v="ARTIFLIFT"/>
    <s v="USD"/>
    <s v="Moneda fuerte"/>
    <s v="2024"/>
    <n v="0"/>
    <n v="7595"/>
    <n v="1085"/>
    <n v="1960"/>
    <n v="0"/>
    <n v="0"/>
    <n v="0"/>
    <n v="0"/>
    <n v="0"/>
    <n v="0"/>
    <n v="0"/>
    <n v="0"/>
    <n v="0"/>
    <n v="10640"/>
    <n v="43070011"/>
    <x v="0"/>
    <x v="0"/>
    <x v="7"/>
    <x v="0"/>
    <n v="22"/>
    <x v="8"/>
    <x v="1"/>
    <s v="Contrato"/>
  </r>
  <r>
    <s v="AR20"/>
    <s v="PECOM Servicios Energia"/>
    <s v="ESTADO DE RESULTADOS"/>
    <s v="COSTOS OPERATIVOS"/>
    <s v="TRANSFERENCIAS INTERNAS"/>
    <s v="ESTRUCTURA"/>
    <s v=""/>
    <s v=""/>
    <s v=""/>
    <s v="0043070011"/>
    <x v="35"/>
    <x v="1"/>
    <s v=""/>
    <s v="ARTIFLIFT"/>
    <s v="USD"/>
    <s v="Moneda fuerte"/>
    <s v="2024"/>
    <n v="0"/>
    <n v="3695"/>
    <n v="2870"/>
    <n v="3795"/>
    <n v="0"/>
    <n v="0"/>
    <n v="0"/>
    <n v="0"/>
    <n v="0"/>
    <n v="0"/>
    <n v="0"/>
    <n v="0"/>
    <n v="0"/>
    <n v="10360"/>
    <n v="43070011"/>
    <x v="0"/>
    <x v="0"/>
    <x v="0"/>
    <x v="0"/>
    <n v="22"/>
    <x v="8"/>
    <x v="1"/>
    <s v="Contrato"/>
  </r>
  <r>
    <s v="AR20"/>
    <s v="PECOM Servicios Energia"/>
    <s v="ESTADO DE RESULTADOS"/>
    <s v="COSTOS OPERATIVOS"/>
    <s v="MANTENIMIENTO Y VIGILANCIA"/>
    <s v=""/>
    <s v=""/>
    <s v=""/>
    <s v=""/>
    <s v="0043080001"/>
    <x v="36"/>
    <x v="11"/>
    <s v=""/>
    <s v="ARTIFLIFT"/>
    <s v="USD"/>
    <s v="Moneda fuerte"/>
    <s v="2024"/>
    <n v="0"/>
    <n v="0"/>
    <n v="0"/>
    <n v="80.42"/>
    <n v="0"/>
    <n v="0"/>
    <n v="0"/>
    <n v="0"/>
    <n v="0"/>
    <n v="0"/>
    <n v="0"/>
    <n v="0"/>
    <n v="0"/>
    <n v="80.42"/>
    <n v="43080001"/>
    <x v="0"/>
    <x v="2"/>
    <x v="5"/>
    <x v="2"/>
    <n v="13"/>
    <x v="9"/>
    <x v="1"/>
    <s v="Contrato"/>
  </r>
  <r>
    <s v="AR20"/>
    <s v="PECOM Servicios Energia"/>
    <s v="ESTADO DE RESULTADOS"/>
    <s v="COSTOS OPERATIVOS"/>
    <s v="MANTENIMIENTO Y VIGILANCIA"/>
    <s v=""/>
    <s v=""/>
    <s v=""/>
    <s v=""/>
    <s v="0043080001"/>
    <x v="36"/>
    <x v="1"/>
    <s v=""/>
    <s v="ARTIFLIFT"/>
    <s v="USD"/>
    <s v="Moneda fuerte"/>
    <s v="2024"/>
    <n v="0"/>
    <n v="-1.81"/>
    <n v="-4.3499999999999996"/>
    <n v="1451.14"/>
    <n v="0"/>
    <n v="0"/>
    <n v="0"/>
    <n v="0"/>
    <n v="0"/>
    <n v="0"/>
    <n v="0"/>
    <n v="0"/>
    <n v="0"/>
    <n v="1444.98"/>
    <n v="43080001"/>
    <x v="0"/>
    <x v="0"/>
    <x v="0"/>
    <x v="0"/>
    <n v="13"/>
    <x v="9"/>
    <x v="1"/>
    <s v="Contrato"/>
  </r>
  <r>
    <s v="AR20"/>
    <s v="PECOM Servicios Energia"/>
    <s v="ESTADO DE RESULTADOS"/>
    <s v="COSTOS OPERATIVOS"/>
    <s v="EQUIPOS"/>
    <s v="PROPIOS(COSTO MANTENIMIENTO Y REPARACIONES)"/>
    <s v=""/>
    <s v=""/>
    <s v=""/>
    <s v="0043080005"/>
    <x v="37"/>
    <x v="1"/>
    <s v=""/>
    <s v="ARTIFLIFT"/>
    <s v="USD"/>
    <s v="Moneda fuerte"/>
    <s v="2024"/>
    <n v="0"/>
    <n v="120.82"/>
    <n v="0"/>
    <n v="222.6"/>
    <n v="0"/>
    <n v="0"/>
    <n v="0"/>
    <n v="0"/>
    <n v="0"/>
    <n v="0"/>
    <n v="0"/>
    <n v="0"/>
    <n v="0"/>
    <n v="343.41999999999996"/>
    <n v="43080005"/>
    <x v="0"/>
    <x v="0"/>
    <x v="0"/>
    <x v="0"/>
    <n v="11"/>
    <x v="10"/>
    <x v="1"/>
    <s v="Contrato"/>
  </r>
  <r>
    <s v="AR20"/>
    <s v="PECOM Servicios Energia"/>
    <s v="ESTADO DE RESULTADOS"/>
    <s v="COSTOS OPERATIVOS"/>
    <s v="EQUIPOS"/>
    <s v="PROPIOS(COSTO MANTENIMIENTO Y REPARACIONES)"/>
    <s v=""/>
    <s v=""/>
    <s v=""/>
    <s v="0043080005"/>
    <x v="37"/>
    <x v="4"/>
    <s v=""/>
    <s v="ARTIFLIFT"/>
    <s v="USD"/>
    <s v="Moneda fuerte"/>
    <s v="2024"/>
    <n v="0"/>
    <n v="40.270000000000003"/>
    <n v="0"/>
    <n v="74.2"/>
    <n v="0"/>
    <n v="0"/>
    <n v="0"/>
    <n v="0"/>
    <n v="0"/>
    <n v="0"/>
    <n v="0"/>
    <n v="0"/>
    <n v="0"/>
    <n v="114.47"/>
    <n v="43080005"/>
    <x v="0"/>
    <x v="1"/>
    <x v="1"/>
    <x v="1"/>
    <n v="11"/>
    <x v="10"/>
    <x v="1"/>
    <s v="Contrato"/>
  </r>
  <r>
    <s v="AR20"/>
    <s v="PECOM Servicios Energia"/>
    <s v="ESTADO DE RESULTADOS"/>
    <s v="COSTOS OPERATIVOS"/>
    <s v="EQUIPOS"/>
    <s v="PROPIOS(COSTO MANTENIMIENTO Y REPARACIONES)"/>
    <s v=""/>
    <s v=""/>
    <s v=""/>
    <s v="0043080005"/>
    <x v="37"/>
    <x v="19"/>
    <s v=""/>
    <s v="ARTIFLIFT"/>
    <s v="USD"/>
    <s v="Moneda fuerte"/>
    <s v="2024"/>
    <n v="0"/>
    <n v="20.14"/>
    <n v="0"/>
    <n v="37.1"/>
    <n v="0"/>
    <n v="0"/>
    <n v="0"/>
    <n v="0"/>
    <n v="0"/>
    <n v="0"/>
    <n v="0"/>
    <n v="0"/>
    <n v="0"/>
    <n v="57.24"/>
    <n v="43080005"/>
    <x v="2"/>
    <x v="0"/>
    <x v="4"/>
    <x v="4"/>
    <n v="11"/>
    <x v="10"/>
    <x v="1"/>
    <s v="Contrato"/>
  </r>
  <r>
    <s v="AR20"/>
    <s v="PECOM Servicios Energia"/>
    <s v="ESTADO DE RESULTADOS"/>
    <s v="COSTOS OPERATIVOS"/>
    <s v="EQUIPOS"/>
    <s v="PROPIOS(COSTO MANTENIMIENTO Y REPARACIONES)"/>
    <s v=""/>
    <s v=""/>
    <s v=""/>
    <s v="0043080005"/>
    <x v="37"/>
    <x v="6"/>
    <s v=""/>
    <s v="ARTIFLIFT"/>
    <s v="USD"/>
    <s v="Moneda fuerte"/>
    <s v="2024"/>
    <n v="0"/>
    <n v="60.41"/>
    <n v="0"/>
    <n v="142.30000000000001"/>
    <n v="0"/>
    <n v="0"/>
    <n v="0"/>
    <n v="0"/>
    <n v="0"/>
    <n v="0"/>
    <n v="0"/>
    <n v="0"/>
    <n v="0"/>
    <n v="202.71"/>
    <n v="43080005"/>
    <x v="0"/>
    <x v="2"/>
    <x v="2"/>
    <x v="2"/>
    <n v="11"/>
    <x v="10"/>
    <x v="1"/>
    <s v="Contrato"/>
  </r>
  <r>
    <s v="AR20"/>
    <s v="PECOM Servicios Energia"/>
    <s v="ESTADO DE RESULTADOS"/>
    <s v="COSTOS OPERATIVOS"/>
    <s v="EQUIPOS"/>
    <s v="PROPIOS(COSTO MANTENIMIENTO Y REPARACIONES)"/>
    <s v=""/>
    <s v=""/>
    <s v=""/>
    <s v="0043080005"/>
    <x v="37"/>
    <x v="8"/>
    <s v=""/>
    <s v="ARTIFLIFT"/>
    <s v="USD"/>
    <s v="Moneda fuerte"/>
    <s v="2024"/>
    <n v="0"/>
    <n v="80.55"/>
    <n v="0"/>
    <n v="148.4"/>
    <n v="0"/>
    <n v="0"/>
    <n v="0"/>
    <n v="0"/>
    <n v="0"/>
    <n v="0"/>
    <n v="0"/>
    <n v="0"/>
    <n v="0"/>
    <n v="228.95"/>
    <n v="43080005"/>
    <x v="0"/>
    <x v="1"/>
    <x v="3"/>
    <x v="1"/>
    <n v="11"/>
    <x v="10"/>
    <x v="1"/>
    <s v="Contrato"/>
  </r>
  <r>
    <s v="AR20"/>
    <s v="PECOM Servicios Energia"/>
    <s v="ESTADO DE RESULTADOS"/>
    <s v="COSTOS OPERATIVOS"/>
    <s v="EQUIPOS"/>
    <s v="PROPIOS(COSTO MANTENIMIENTO Y REPARACIONES)"/>
    <s v=""/>
    <s v=""/>
    <s v=""/>
    <s v="0043080005"/>
    <x v="37"/>
    <x v="11"/>
    <s v=""/>
    <s v="ARTIFLIFT"/>
    <s v="USD"/>
    <s v="Moneda fuerte"/>
    <s v="2024"/>
    <n v="0"/>
    <n v="60.41"/>
    <n v="4769.97"/>
    <n v="108.7"/>
    <n v="0"/>
    <n v="0"/>
    <n v="0"/>
    <n v="0"/>
    <n v="0"/>
    <n v="0"/>
    <n v="0"/>
    <n v="0"/>
    <n v="0"/>
    <n v="4939.08"/>
    <n v="43080005"/>
    <x v="0"/>
    <x v="2"/>
    <x v="5"/>
    <x v="2"/>
    <n v="11"/>
    <x v="10"/>
    <x v="1"/>
    <s v="Contrato"/>
  </r>
  <r>
    <s v="AR20"/>
    <s v="PECOM Servicios Energia"/>
    <s v="ESTADO DE RESULTADOS"/>
    <s v="COSTOS OPERATIVOS"/>
    <s v="EQUIPOS"/>
    <s v="PROPIOS(COSTO MANTENIMIENTO Y REPARACIONES)"/>
    <s v=""/>
    <s v=""/>
    <s v=""/>
    <s v="0043080005"/>
    <x v="37"/>
    <x v="27"/>
    <s v=""/>
    <s v="ARTIFLIFT"/>
    <s v="USD"/>
    <s v="Moneda fuerte"/>
    <s v="2024"/>
    <n v="0"/>
    <n v="60.41"/>
    <n v="0"/>
    <n v="111.3"/>
    <n v="0"/>
    <n v="0"/>
    <n v="0"/>
    <n v="0"/>
    <n v="0"/>
    <n v="0"/>
    <n v="0"/>
    <n v="0"/>
    <n v="0"/>
    <n v="171.70999999999998"/>
    <n v="43080005"/>
    <x v="0"/>
    <x v="1"/>
    <x v="1"/>
    <x v="1"/>
    <n v="11"/>
    <x v="10"/>
    <x v="1"/>
    <s v="Contrato"/>
  </r>
  <r>
    <s v="AR20"/>
    <s v="PECOM Servicios Energia"/>
    <s v="ESTADO DE RESULTADOS"/>
    <s v="COSTOS OPERATIVOS"/>
    <s v="EQUIPOS"/>
    <s v="PROPIOS(COSTO MANTENIMIENTO Y REPARACIONES)"/>
    <s v=""/>
    <s v=""/>
    <s v=""/>
    <s v="0043080005"/>
    <x v="37"/>
    <x v="12"/>
    <s v=""/>
    <s v="ARTIFLIFT"/>
    <s v="USD"/>
    <s v="Moneda fuerte"/>
    <s v="2024"/>
    <n v="0"/>
    <n v="20.14"/>
    <n v="0"/>
    <n v="37.1"/>
    <n v="0"/>
    <n v="0"/>
    <n v="0"/>
    <n v="0"/>
    <n v="0"/>
    <n v="0"/>
    <n v="0"/>
    <n v="0"/>
    <n v="0"/>
    <n v="57.24"/>
    <n v="43080005"/>
    <x v="2"/>
    <x v="1"/>
    <x v="4"/>
    <x v="4"/>
    <n v="11"/>
    <x v="10"/>
    <x v="1"/>
    <s v="Contrato"/>
  </r>
  <r>
    <s v="AR20"/>
    <s v="PECOM Servicios Energia"/>
    <s v="ESTADO DE RESULTADOS"/>
    <s v="COSTOS OPERATIVOS"/>
    <s v="EQUIPOS"/>
    <s v="PROPIOS(COSTO MANTENIMIENTO Y REPARACIONES)"/>
    <s v=""/>
    <s v=""/>
    <s v=""/>
    <s v="0043080005"/>
    <x v="37"/>
    <x v="13"/>
    <s v=""/>
    <s v="ARTIFLIFT"/>
    <s v="USD"/>
    <s v="Moneda fuerte"/>
    <s v="2024"/>
    <n v="0"/>
    <n v="40.270000000000003"/>
    <n v="0"/>
    <n v="74.2"/>
    <n v="0"/>
    <n v="0"/>
    <n v="0"/>
    <n v="0"/>
    <n v="0"/>
    <n v="0"/>
    <n v="0"/>
    <n v="0"/>
    <n v="0"/>
    <n v="114.47"/>
    <n v="43080005"/>
    <x v="1"/>
    <x v="1"/>
    <x v="4"/>
    <x v="3"/>
    <n v="11"/>
    <x v="10"/>
    <x v="1"/>
    <s v="Contrato"/>
  </r>
  <r>
    <s v="AR20"/>
    <s v="PECOM Servicios Energia"/>
    <s v="ESTADO DE RESULTADOS"/>
    <s v="COSTOS OPERATIVOS"/>
    <s v="EQUIPOS"/>
    <s v="PROPIOS(COSTO MANTENIMIENTO Y REPARACIONES)"/>
    <s v=""/>
    <s v=""/>
    <s v=""/>
    <s v="0043080005"/>
    <x v="37"/>
    <x v="16"/>
    <s v=""/>
    <s v="ARTIFLIFT"/>
    <s v="USD"/>
    <s v="Moneda fuerte"/>
    <s v="2024"/>
    <n v="0"/>
    <n v="80.55"/>
    <n v="0"/>
    <n v="148.4"/>
    <n v="0"/>
    <n v="0"/>
    <n v="0"/>
    <n v="0"/>
    <n v="0"/>
    <n v="0"/>
    <n v="0"/>
    <n v="0"/>
    <n v="0"/>
    <n v="228.95"/>
    <n v="43080005"/>
    <x v="0"/>
    <x v="1"/>
    <x v="6"/>
    <x v="5"/>
    <n v="11"/>
    <x v="10"/>
    <x v="1"/>
    <s v="Contrato"/>
  </r>
  <r>
    <s v="AR20"/>
    <s v="PECOM Servicios Energia"/>
    <s v="ESTADO DE RESULTADOS"/>
    <s v="COSTOS OPERATIVOS"/>
    <s v="EQUIPOS"/>
    <s v="PROPIOS(COSTO MANTENIMIENTO Y REPARACIONES)"/>
    <s v=""/>
    <s v=""/>
    <s v=""/>
    <s v="0043080005"/>
    <x v="37"/>
    <x v="18"/>
    <s v=""/>
    <s v="ARTIFLIFT"/>
    <s v="USD"/>
    <s v="Moneda fuerte"/>
    <s v="2024"/>
    <n v="0"/>
    <n v="80.55"/>
    <n v="0"/>
    <n v="148.4"/>
    <n v="0"/>
    <n v="0"/>
    <n v="0"/>
    <n v="0"/>
    <n v="0"/>
    <n v="0"/>
    <n v="0"/>
    <n v="0"/>
    <n v="0"/>
    <n v="228.95"/>
    <n v="43080005"/>
    <x v="0"/>
    <x v="0"/>
    <x v="7"/>
    <x v="0"/>
    <n v="11"/>
    <x v="10"/>
    <x v="1"/>
    <s v="Contrato"/>
  </r>
  <r>
    <s v="AR20"/>
    <s v="PECOM Servicios Energia"/>
    <s v="ESTADO DE RESULTADOS"/>
    <s v="COSTOS OPERATIVOS"/>
    <s v="EQUIPOS"/>
    <s v="PROPIOS(COSTO MANTENIMIENTO Y REPARACIONES)"/>
    <s v=""/>
    <s v=""/>
    <s v=""/>
    <s v="0043080006"/>
    <x v="38"/>
    <x v="11"/>
    <s v=""/>
    <s v="ARTIFLIFT"/>
    <s v="USD"/>
    <s v="Moneda fuerte"/>
    <s v="2024"/>
    <n v="0"/>
    <n v="0"/>
    <n v="109"/>
    <n v="550"/>
    <n v="0"/>
    <n v="0"/>
    <n v="0"/>
    <n v="0"/>
    <n v="0"/>
    <n v="0"/>
    <n v="0"/>
    <n v="0"/>
    <n v="0"/>
    <n v="659"/>
    <n v="43080006"/>
    <x v="0"/>
    <x v="2"/>
    <x v="5"/>
    <x v="2"/>
    <n v="11"/>
    <x v="10"/>
    <x v="1"/>
    <s v="Contrato"/>
  </r>
  <r>
    <s v="AR20"/>
    <s v="PECOM Servicios Energia"/>
    <s v="ESTADO DE RESULTADOS"/>
    <s v="COSTOS OPERATIVOS"/>
    <s v="EQUIPOS"/>
    <s v="PROPIOS(COSTO MANTENIMIENTO Y REPARACIONES)"/>
    <s v=""/>
    <s v=""/>
    <s v=""/>
    <s v="0043080006"/>
    <x v="38"/>
    <x v="8"/>
    <s v=""/>
    <s v="ARTIFLIFT"/>
    <s v="USD"/>
    <s v="Moneda fuerte"/>
    <s v="2024"/>
    <n v="0"/>
    <n v="0"/>
    <n v="0"/>
    <n v="81.95"/>
    <n v="0"/>
    <n v="0"/>
    <n v="0"/>
    <n v="0"/>
    <n v="0"/>
    <n v="0"/>
    <n v="0"/>
    <n v="0"/>
    <n v="0"/>
    <n v="81.95"/>
    <n v="43080006"/>
    <x v="0"/>
    <x v="1"/>
    <x v="3"/>
    <x v="1"/>
    <n v="11"/>
    <x v="10"/>
    <x v="1"/>
    <s v="Contrato"/>
  </r>
  <r>
    <s v="AR20"/>
    <s v="PECOM Servicios Energia"/>
    <s v="ESTADO DE RESULTADOS"/>
    <s v="COSTOS OPERATIVOS"/>
    <s v="EQUIPOS"/>
    <s v="PROPIOS(COSTO MANTENIMIENTO Y REPARACIONES)"/>
    <s v=""/>
    <s v=""/>
    <s v=""/>
    <s v="0043080006"/>
    <x v="38"/>
    <x v="4"/>
    <s v=""/>
    <s v="ARTIFLIFT"/>
    <s v="USD"/>
    <s v="Moneda fuerte"/>
    <s v="2024"/>
    <n v="0"/>
    <n v="-459.66"/>
    <n v="0"/>
    <n v="0"/>
    <n v="0"/>
    <n v="0"/>
    <n v="0"/>
    <n v="0"/>
    <n v="0"/>
    <n v="0"/>
    <n v="0"/>
    <n v="0"/>
    <n v="0"/>
    <n v="-459.66"/>
    <n v="43080006"/>
    <x v="0"/>
    <x v="1"/>
    <x v="1"/>
    <x v="1"/>
    <n v="11"/>
    <x v="10"/>
    <x v="1"/>
    <s v="Contrato"/>
  </r>
  <r>
    <s v="AR20"/>
    <s v="PECOM Servicios Energia"/>
    <s v="ESTADO DE RESULTADOS"/>
    <s v="COSTOS OPERATIVOS"/>
    <s v="EQUIPOS"/>
    <s v="PROPIOS(COSTO MANTENIMIENTO Y REPARACIONES)"/>
    <s v=""/>
    <s v=""/>
    <s v=""/>
    <s v="0043080008"/>
    <x v="39"/>
    <x v="1"/>
    <s v=""/>
    <s v="ARTIFLIFT"/>
    <s v="USD"/>
    <s v="Moneda fuerte"/>
    <s v="2024"/>
    <n v="0"/>
    <n v="142.32"/>
    <n v="0"/>
    <n v="0"/>
    <n v="0"/>
    <n v="0"/>
    <n v="0"/>
    <n v="0"/>
    <n v="0"/>
    <n v="0"/>
    <n v="0"/>
    <n v="0"/>
    <n v="0"/>
    <n v="142.32"/>
    <n v="43080008"/>
    <x v="0"/>
    <x v="0"/>
    <x v="0"/>
    <x v="0"/>
    <n v="11"/>
    <x v="10"/>
    <x v="1"/>
    <s v="Contrato"/>
  </r>
  <r>
    <s v="AR20"/>
    <s v="PECOM Servicios Energia"/>
    <s v="ESTADO DE RESULTADOS"/>
    <s v="COSTOS OPERATIVOS"/>
    <s v="EQUIPOS"/>
    <s v="PROPIOS(COSTO MANTENIMIENTO Y REPARACIONES)"/>
    <s v=""/>
    <s v=""/>
    <s v=""/>
    <s v="0043080008"/>
    <x v="39"/>
    <x v="4"/>
    <s v=""/>
    <s v="ARTIFLIFT"/>
    <s v="USD"/>
    <s v="Moneda fuerte"/>
    <s v="2024"/>
    <n v="0"/>
    <n v="0"/>
    <n v="427.22"/>
    <n v="2113.59"/>
    <n v="0"/>
    <n v="0"/>
    <n v="0"/>
    <n v="0"/>
    <n v="0"/>
    <n v="0"/>
    <n v="0"/>
    <n v="0"/>
    <n v="0"/>
    <n v="2540.8100000000004"/>
    <n v="43080008"/>
    <x v="0"/>
    <x v="1"/>
    <x v="1"/>
    <x v="1"/>
    <n v="11"/>
    <x v="10"/>
    <x v="1"/>
    <s v="Contrato"/>
  </r>
  <r>
    <s v="AR20"/>
    <s v="PECOM Servicios Energia"/>
    <s v="ESTADO DE RESULTADOS"/>
    <s v="COSTOS OPERATIVOS"/>
    <s v="EQUIPOS"/>
    <s v="PROPIOS(COSTO MANTENIMIENTO Y REPARACIONES)"/>
    <s v=""/>
    <s v=""/>
    <s v=""/>
    <s v="0043080008"/>
    <x v="39"/>
    <x v="8"/>
    <s v=""/>
    <s v="ARTIFLIFT"/>
    <s v="USD"/>
    <s v="Moneda fuerte"/>
    <s v="2024"/>
    <n v="0"/>
    <n v="0"/>
    <n v="26.13"/>
    <n v="-0.28000000000000003"/>
    <n v="0"/>
    <n v="0"/>
    <n v="0"/>
    <n v="0"/>
    <n v="0"/>
    <n v="0"/>
    <n v="0"/>
    <n v="0"/>
    <n v="0"/>
    <n v="25.849999999999998"/>
    <n v="43080008"/>
    <x v="0"/>
    <x v="1"/>
    <x v="3"/>
    <x v="1"/>
    <n v="11"/>
    <x v="10"/>
    <x v="1"/>
    <s v="Contrato"/>
  </r>
  <r>
    <s v="AR20"/>
    <s v="PECOM Servicios Energia"/>
    <s v="ESTADO DE RESULTADOS"/>
    <s v="COSTOS OPERATIVOS"/>
    <s v="EQUIPOS"/>
    <s v="PROPIOS(COSTO MANTENIMIENTO Y REPARACIONES)"/>
    <s v=""/>
    <s v=""/>
    <s v=""/>
    <s v="0043080008"/>
    <x v="39"/>
    <x v="11"/>
    <s v=""/>
    <s v="ARTIFLIFT"/>
    <s v="USD"/>
    <s v="Moneda fuerte"/>
    <s v="2024"/>
    <n v="0"/>
    <n v="0"/>
    <n v="427.22"/>
    <n v="0"/>
    <n v="0"/>
    <n v="0"/>
    <n v="0"/>
    <n v="0"/>
    <n v="0"/>
    <n v="0"/>
    <n v="0"/>
    <n v="0"/>
    <n v="0"/>
    <n v="427.22"/>
    <n v="43080008"/>
    <x v="0"/>
    <x v="2"/>
    <x v="5"/>
    <x v="2"/>
    <n v="11"/>
    <x v="10"/>
    <x v="1"/>
    <s v="Contrato"/>
  </r>
  <r>
    <s v="AR20"/>
    <s v="PECOM Servicios Energia"/>
    <s v="ESTADO DE RESULTADOS"/>
    <s v="COSTOS OPERATIVOS"/>
    <s v="EQUIPOS"/>
    <s v="PROPIOS(COSTO MANTENIMIENTO Y REPARACIONES)"/>
    <s v=""/>
    <s v=""/>
    <s v=""/>
    <s v="0043080008"/>
    <x v="39"/>
    <x v="17"/>
    <s v=""/>
    <s v="ARTIFLIFT"/>
    <s v="USD"/>
    <s v="Moneda fuerte"/>
    <s v="2024"/>
    <n v="0"/>
    <n v="88.63"/>
    <n v="0"/>
    <n v="0"/>
    <n v="0"/>
    <n v="0"/>
    <n v="0"/>
    <n v="0"/>
    <n v="0"/>
    <n v="0"/>
    <n v="0"/>
    <n v="0"/>
    <n v="0"/>
    <n v="88.63"/>
    <n v="43080008"/>
    <x v="0"/>
    <x v="0"/>
    <x v="7"/>
    <x v="0"/>
    <n v="11"/>
    <x v="10"/>
    <x v="1"/>
    <s v="Contrato"/>
  </r>
  <r>
    <s v="AR20"/>
    <s v="PECOM Servicios Energia"/>
    <s v="ESTADO DE RESULTADOS"/>
    <s v="COSTOS OPERATIVOS"/>
    <s v="EQUIPOS"/>
    <s v="PROPIOS(COSTO MANTENIMIENTO Y REPARACIONES)"/>
    <s v=""/>
    <s v=""/>
    <s v=""/>
    <s v="0043080010"/>
    <x v="40"/>
    <x v="1"/>
    <s v=""/>
    <s v="ARTIFLIFT"/>
    <s v="USD"/>
    <s v="Moneda fuerte"/>
    <s v="2024"/>
    <n v="0"/>
    <n v="29.91"/>
    <n v="51.77"/>
    <n v="47.28"/>
    <n v="0"/>
    <n v="0"/>
    <n v="0"/>
    <n v="0"/>
    <n v="0"/>
    <n v="0"/>
    <n v="0"/>
    <n v="0"/>
    <n v="0"/>
    <n v="128.96"/>
    <n v="43080010"/>
    <x v="0"/>
    <x v="0"/>
    <x v="0"/>
    <x v="0"/>
    <n v="11"/>
    <x v="10"/>
    <x v="1"/>
    <s v="Contrato"/>
  </r>
  <r>
    <s v="AR20"/>
    <s v="PECOM Servicios Energia"/>
    <s v="ESTADO DE RESULTADOS"/>
    <s v="COSTOS OPERATIVOS"/>
    <s v="EQUIPOS"/>
    <s v="PROPIOS(COSTO MANTENIMIENTO Y REPARACIONES)"/>
    <s v=""/>
    <s v=""/>
    <s v=""/>
    <s v="0043080010"/>
    <x v="40"/>
    <x v="4"/>
    <s v=""/>
    <s v="ARTIFLIFT"/>
    <s v="USD"/>
    <s v="Moneda fuerte"/>
    <s v="2024"/>
    <n v="0"/>
    <n v="990.18"/>
    <n v="1732.9"/>
    <n v="1717.03"/>
    <n v="0"/>
    <n v="0"/>
    <n v="0"/>
    <n v="0"/>
    <n v="0"/>
    <n v="0"/>
    <n v="0"/>
    <n v="0"/>
    <n v="0"/>
    <n v="4440.1099999999997"/>
    <n v="43080010"/>
    <x v="0"/>
    <x v="1"/>
    <x v="1"/>
    <x v="1"/>
    <n v="11"/>
    <x v="10"/>
    <x v="1"/>
    <s v="Contrato"/>
  </r>
  <r>
    <s v="AR20"/>
    <s v="PECOM Servicios Energia"/>
    <s v="ESTADO DE RESULTADOS"/>
    <s v="COSTOS OPERATIVOS"/>
    <s v="EQUIPOS"/>
    <s v="PROPIOS(COSTO MANTENIMIENTO Y REPARACIONES)"/>
    <s v=""/>
    <s v=""/>
    <s v=""/>
    <s v="0043080010"/>
    <x v="40"/>
    <x v="19"/>
    <s v=""/>
    <s v="ARTIFLIFT"/>
    <s v="USD"/>
    <s v="Moneda fuerte"/>
    <s v="2024"/>
    <n v="0"/>
    <n v="-0.75"/>
    <n v="232.03"/>
    <n v="0"/>
    <n v="0"/>
    <n v="0"/>
    <n v="0"/>
    <n v="0"/>
    <n v="0"/>
    <n v="0"/>
    <n v="0"/>
    <n v="0"/>
    <n v="0"/>
    <n v="231.28"/>
    <n v="43080010"/>
    <x v="2"/>
    <x v="0"/>
    <x v="4"/>
    <x v="4"/>
    <n v="11"/>
    <x v="10"/>
    <x v="1"/>
    <s v="Contrato"/>
  </r>
  <r>
    <s v="AR20"/>
    <s v="PECOM Servicios Energia"/>
    <s v="ESTADO DE RESULTADOS"/>
    <s v="COSTOS OPERATIVOS"/>
    <s v="EQUIPOS"/>
    <s v="PROPIOS(COSTO MANTENIMIENTO Y REPARACIONES)"/>
    <s v=""/>
    <s v=""/>
    <s v=""/>
    <s v="0043080010"/>
    <x v="40"/>
    <x v="6"/>
    <s v=""/>
    <s v="ARTIFLIFT"/>
    <s v="USD"/>
    <s v="Moneda fuerte"/>
    <s v="2024"/>
    <n v="0"/>
    <n v="456.84"/>
    <n v="-35.82"/>
    <n v="40.369999999999997"/>
    <n v="0"/>
    <n v="0"/>
    <n v="0"/>
    <n v="0"/>
    <n v="0"/>
    <n v="0"/>
    <n v="0"/>
    <n v="0"/>
    <n v="0"/>
    <n v="461.39"/>
    <n v="43080010"/>
    <x v="0"/>
    <x v="2"/>
    <x v="2"/>
    <x v="2"/>
    <n v="11"/>
    <x v="10"/>
    <x v="1"/>
    <s v="Contrato"/>
  </r>
  <r>
    <s v="AR20"/>
    <s v="PECOM Servicios Energia"/>
    <s v="ESTADO DE RESULTADOS"/>
    <s v="COSTOS OPERATIVOS"/>
    <s v="EQUIPOS"/>
    <s v="PROPIOS(COSTO MANTENIMIENTO Y REPARACIONES)"/>
    <s v=""/>
    <s v=""/>
    <s v=""/>
    <s v="0043080010"/>
    <x v="40"/>
    <x v="8"/>
    <s v=""/>
    <s v="ARTIFLIFT"/>
    <s v="USD"/>
    <s v="Moneda fuerte"/>
    <s v="2024"/>
    <n v="0"/>
    <n v="1174.31"/>
    <n v="1744.78"/>
    <n v="1343.41"/>
    <n v="0"/>
    <n v="0"/>
    <n v="0"/>
    <n v="0"/>
    <n v="0"/>
    <n v="0"/>
    <n v="0"/>
    <n v="0"/>
    <n v="0"/>
    <n v="4262.5"/>
    <n v="43080010"/>
    <x v="0"/>
    <x v="1"/>
    <x v="3"/>
    <x v="1"/>
    <n v="11"/>
    <x v="10"/>
    <x v="1"/>
    <s v="Contrato"/>
  </r>
  <r>
    <s v="AR20"/>
    <s v="PECOM Servicios Energia"/>
    <s v="ESTADO DE RESULTADOS"/>
    <s v="COSTOS OPERATIVOS"/>
    <s v="EQUIPOS"/>
    <s v="PROPIOS(COSTO MANTENIMIENTO Y REPARACIONES)"/>
    <s v=""/>
    <s v=""/>
    <s v=""/>
    <s v="0043080010"/>
    <x v="40"/>
    <x v="11"/>
    <s v=""/>
    <s v="ARTIFLIFT"/>
    <s v="USD"/>
    <s v="Moneda fuerte"/>
    <s v="2024"/>
    <n v="0"/>
    <n v="206.27"/>
    <n v="469.16"/>
    <n v="299.17"/>
    <n v="0"/>
    <n v="0"/>
    <n v="0"/>
    <n v="0"/>
    <n v="0"/>
    <n v="0"/>
    <n v="0"/>
    <n v="0"/>
    <n v="0"/>
    <n v="974.60000000000014"/>
    <n v="43080010"/>
    <x v="0"/>
    <x v="2"/>
    <x v="5"/>
    <x v="2"/>
    <n v="11"/>
    <x v="10"/>
    <x v="1"/>
    <s v="Contrato"/>
  </r>
  <r>
    <s v="AR20"/>
    <s v="PECOM Servicios Energia"/>
    <s v="ESTADO DE RESULTADOS"/>
    <s v="COSTOS OPERATIVOS"/>
    <s v="EQUIPOS"/>
    <s v="PROPIOS(COSTO MANTENIMIENTO Y REPARACIONES)"/>
    <s v=""/>
    <s v=""/>
    <s v=""/>
    <s v="0043080010"/>
    <x v="40"/>
    <x v="27"/>
    <s v=""/>
    <s v="ARTIFLIFT"/>
    <s v="USD"/>
    <s v="Moneda fuerte"/>
    <s v="2024"/>
    <n v="0"/>
    <n v="0"/>
    <n v="0"/>
    <n v="406.12"/>
    <n v="0"/>
    <n v="0"/>
    <n v="0"/>
    <n v="0"/>
    <n v="0"/>
    <n v="0"/>
    <n v="0"/>
    <n v="0"/>
    <n v="0"/>
    <n v="406.12"/>
    <n v="43080010"/>
    <x v="0"/>
    <x v="1"/>
    <x v="1"/>
    <x v="1"/>
    <n v="11"/>
    <x v="10"/>
    <x v="1"/>
    <s v="Contrato"/>
  </r>
  <r>
    <s v="AR20"/>
    <s v="PECOM Servicios Energia"/>
    <s v="ESTADO DE RESULTADOS"/>
    <s v="COSTOS OPERATIVOS"/>
    <s v="EQUIPOS"/>
    <s v="PROPIOS(COSTO MANTENIMIENTO Y REPARACIONES)"/>
    <s v=""/>
    <s v=""/>
    <s v=""/>
    <s v="0043080010"/>
    <x v="40"/>
    <x v="12"/>
    <s v=""/>
    <s v="ARTIFLIFT"/>
    <s v="USD"/>
    <s v="Moneda fuerte"/>
    <s v="2024"/>
    <n v="0"/>
    <n v="990.18"/>
    <n v="1712.08"/>
    <n v="0"/>
    <n v="0"/>
    <n v="0"/>
    <n v="0"/>
    <n v="0"/>
    <n v="0"/>
    <n v="0"/>
    <n v="0"/>
    <n v="0"/>
    <n v="0"/>
    <n v="2702.2599999999998"/>
    <n v="43080010"/>
    <x v="2"/>
    <x v="1"/>
    <x v="4"/>
    <x v="4"/>
    <n v="11"/>
    <x v="10"/>
    <x v="1"/>
    <s v="Contrato"/>
  </r>
  <r>
    <s v="AR20"/>
    <s v="PECOM Servicios Energia"/>
    <s v="ESTADO DE RESULTADOS"/>
    <s v="COSTOS OPERATIVOS"/>
    <s v="EQUIPOS"/>
    <s v="PROPIOS(COSTO MANTENIMIENTO Y REPARACIONES)"/>
    <s v=""/>
    <s v=""/>
    <s v=""/>
    <s v="0043080010"/>
    <x v="40"/>
    <x v="13"/>
    <s v=""/>
    <s v="ARTIFLIFT"/>
    <s v="USD"/>
    <s v="Moneda fuerte"/>
    <s v="2024"/>
    <n v="0"/>
    <n v="0"/>
    <n v="118.88"/>
    <n v="1931.62"/>
    <n v="0"/>
    <n v="0"/>
    <n v="0"/>
    <n v="0"/>
    <n v="0"/>
    <n v="0"/>
    <n v="0"/>
    <n v="0"/>
    <n v="0"/>
    <n v="2050.5"/>
    <n v="43080010"/>
    <x v="1"/>
    <x v="1"/>
    <x v="4"/>
    <x v="3"/>
    <n v="11"/>
    <x v="10"/>
    <x v="1"/>
    <s v="Contrato"/>
  </r>
  <r>
    <s v="AR20"/>
    <s v="PECOM Servicios Energia"/>
    <s v="ESTADO DE RESULTADOS"/>
    <s v="COSTOS OPERATIVOS"/>
    <s v="EQUIPOS"/>
    <s v="PROPIOS(COSTO MANTENIMIENTO Y REPARACIONES)"/>
    <s v=""/>
    <s v=""/>
    <s v=""/>
    <s v="0043080010"/>
    <x v="40"/>
    <x v="16"/>
    <s v=""/>
    <s v="ARTIFLIFT"/>
    <s v="USD"/>
    <s v="Moneda fuerte"/>
    <s v="2024"/>
    <n v="0"/>
    <n v="1325.66"/>
    <n v="1643.47"/>
    <n v="1254.25"/>
    <n v="0"/>
    <n v="0"/>
    <n v="0"/>
    <n v="0"/>
    <n v="0"/>
    <n v="0"/>
    <n v="0"/>
    <n v="0"/>
    <n v="0"/>
    <n v="4223.38"/>
    <n v="43080010"/>
    <x v="0"/>
    <x v="1"/>
    <x v="6"/>
    <x v="5"/>
    <n v="11"/>
    <x v="10"/>
    <x v="1"/>
    <s v="Contrato"/>
  </r>
  <r>
    <s v="AR20"/>
    <s v="PECOM Servicios Energia"/>
    <s v="ESTADO DE RESULTADOS"/>
    <s v="COSTOS OPERATIVOS"/>
    <s v="EQUIPOS"/>
    <s v="PROPIOS(COSTO MANTENIMIENTO Y REPARACIONES)"/>
    <s v=""/>
    <s v=""/>
    <s v=""/>
    <s v="0043080010"/>
    <x v="40"/>
    <x v="18"/>
    <s v=""/>
    <s v="ARTIFLIFT"/>
    <s v="USD"/>
    <s v="Moneda fuerte"/>
    <s v="2024"/>
    <n v="0"/>
    <n v="33.61"/>
    <n v="0.23"/>
    <n v="0"/>
    <n v="0"/>
    <n v="0"/>
    <n v="0"/>
    <n v="0"/>
    <n v="0"/>
    <n v="0"/>
    <n v="0"/>
    <n v="0"/>
    <n v="0"/>
    <n v="33.839999999999996"/>
    <n v="43080010"/>
    <x v="0"/>
    <x v="0"/>
    <x v="7"/>
    <x v="0"/>
    <n v="11"/>
    <x v="10"/>
    <x v="1"/>
    <s v="Contrato"/>
  </r>
  <r>
    <s v="AR20"/>
    <s v="PECOM Servicios Energia"/>
    <s v="ESTADO DE RESULTADOS"/>
    <s v="COSTOS OPERATIVOS"/>
    <s v="SERVICIOS CONTRATADOS"/>
    <s v=""/>
    <s v=""/>
    <s v=""/>
    <s v=""/>
    <s v="0043090001"/>
    <x v="41"/>
    <x v="1"/>
    <s v=""/>
    <s v="ARTIFLIFT"/>
    <s v="USD"/>
    <s v="Moneda fuerte"/>
    <s v="2024"/>
    <n v="0"/>
    <n v="30.88"/>
    <n v="1004.39"/>
    <n v="-4.63"/>
    <n v="0"/>
    <n v="0"/>
    <n v="0"/>
    <n v="0"/>
    <n v="0"/>
    <n v="0"/>
    <n v="0"/>
    <n v="0"/>
    <n v="0"/>
    <n v="1030.6399999999999"/>
    <n v="43090001"/>
    <x v="0"/>
    <x v="0"/>
    <x v="0"/>
    <x v="0"/>
    <n v="6"/>
    <x v="11"/>
    <x v="1"/>
    <s v="Contrato"/>
  </r>
  <r>
    <s v="AR20"/>
    <s v="PECOM Servicios Energia"/>
    <s v="ESTADO DE RESULTADOS"/>
    <s v="COSTOS OPERATIVOS"/>
    <s v="SERVICIOS CONTRATADOS"/>
    <s v=""/>
    <s v=""/>
    <s v=""/>
    <s v=""/>
    <s v="0043090001"/>
    <x v="41"/>
    <x v="4"/>
    <s v=""/>
    <s v="ARTIFLIFT"/>
    <s v="USD"/>
    <s v="Moneda fuerte"/>
    <s v="2024"/>
    <n v="0"/>
    <n v="0.22"/>
    <n v="0"/>
    <n v="0.33"/>
    <n v="0"/>
    <n v="0"/>
    <n v="0"/>
    <n v="0"/>
    <n v="0"/>
    <n v="0"/>
    <n v="0"/>
    <n v="0"/>
    <n v="0"/>
    <n v="0.55000000000000004"/>
    <n v="43090001"/>
    <x v="0"/>
    <x v="1"/>
    <x v="1"/>
    <x v="1"/>
    <n v="6"/>
    <x v="11"/>
    <x v="1"/>
    <s v="Contrato"/>
  </r>
  <r>
    <s v="AR20"/>
    <s v="PECOM Servicios Energia"/>
    <s v="ESTADO DE RESULTADOS"/>
    <s v="COSTOS OPERATIVOS"/>
    <s v="SERVICIOS CONTRATADOS"/>
    <s v=""/>
    <s v=""/>
    <s v=""/>
    <s v=""/>
    <s v="0043090001"/>
    <x v="41"/>
    <x v="19"/>
    <s v=""/>
    <s v="ARTIFLIFT"/>
    <s v="USD"/>
    <s v="Moneda fuerte"/>
    <s v="2024"/>
    <n v="0"/>
    <n v="0.11"/>
    <n v="0"/>
    <n v="338.51"/>
    <n v="0"/>
    <n v="0"/>
    <n v="0"/>
    <n v="0"/>
    <n v="0"/>
    <n v="0"/>
    <n v="0"/>
    <n v="0"/>
    <n v="0"/>
    <n v="338.62"/>
    <n v="43090001"/>
    <x v="2"/>
    <x v="0"/>
    <x v="4"/>
    <x v="4"/>
    <n v="6"/>
    <x v="11"/>
    <x v="1"/>
    <s v="Contrato"/>
  </r>
  <r>
    <s v="AR20"/>
    <s v="PECOM Servicios Energia"/>
    <s v="ESTADO DE RESULTADOS"/>
    <s v="COSTOS OPERATIVOS"/>
    <s v="SERVICIOS CONTRATADOS"/>
    <s v=""/>
    <s v=""/>
    <s v=""/>
    <s v=""/>
    <s v="0043090001"/>
    <x v="41"/>
    <x v="6"/>
    <s v=""/>
    <s v="ARTIFLIFT"/>
    <s v="USD"/>
    <s v="Moneda fuerte"/>
    <s v="2024"/>
    <n v="0"/>
    <n v="2008.32"/>
    <n v="2903.25"/>
    <n v="3884.55"/>
    <n v="0"/>
    <n v="0"/>
    <n v="0"/>
    <n v="0"/>
    <n v="0"/>
    <n v="0"/>
    <n v="0"/>
    <n v="0"/>
    <n v="0"/>
    <n v="8796.119999999999"/>
    <n v="43090001"/>
    <x v="0"/>
    <x v="2"/>
    <x v="2"/>
    <x v="2"/>
    <n v="6"/>
    <x v="11"/>
    <x v="1"/>
    <s v="Contrato"/>
  </r>
  <r>
    <s v="AR20"/>
    <s v="PECOM Servicios Energia"/>
    <s v="ESTADO DE RESULTADOS"/>
    <s v="COSTOS OPERATIVOS"/>
    <s v="SERVICIOS CONTRATADOS"/>
    <s v=""/>
    <s v=""/>
    <s v=""/>
    <s v=""/>
    <s v="0043090001"/>
    <x v="41"/>
    <x v="8"/>
    <s v=""/>
    <s v="ARTIFLIFT"/>
    <s v="USD"/>
    <s v="Moneda fuerte"/>
    <s v="2024"/>
    <n v="0"/>
    <n v="0.44"/>
    <n v="0"/>
    <n v="0.66"/>
    <n v="0"/>
    <n v="0"/>
    <n v="0"/>
    <n v="0"/>
    <n v="0"/>
    <n v="0"/>
    <n v="0"/>
    <n v="0"/>
    <n v="0"/>
    <n v="1.1000000000000001"/>
    <n v="43090001"/>
    <x v="0"/>
    <x v="1"/>
    <x v="3"/>
    <x v="1"/>
    <n v="6"/>
    <x v="11"/>
    <x v="1"/>
    <s v="Contrato"/>
  </r>
  <r>
    <s v="AR20"/>
    <s v="PECOM Servicios Energia"/>
    <s v="ESTADO DE RESULTADOS"/>
    <s v="COSTOS OPERATIVOS"/>
    <s v="SERVICIOS CONTRATADOS"/>
    <s v=""/>
    <s v=""/>
    <s v=""/>
    <s v=""/>
    <s v="0043090001"/>
    <x v="41"/>
    <x v="11"/>
    <s v=""/>
    <s v="ARTIFLIFT"/>
    <s v="USD"/>
    <s v="Moneda fuerte"/>
    <s v="2024"/>
    <n v="0"/>
    <n v="11.67"/>
    <n v="0"/>
    <n v="19.41"/>
    <n v="0"/>
    <n v="0"/>
    <n v="0"/>
    <n v="0"/>
    <n v="0"/>
    <n v="0"/>
    <n v="0"/>
    <n v="0"/>
    <n v="0"/>
    <n v="31.08"/>
    <n v="43090001"/>
    <x v="0"/>
    <x v="2"/>
    <x v="5"/>
    <x v="2"/>
    <n v="6"/>
    <x v="11"/>
    <x v="1"/>
    <s v="Contrato"/>
  </r>
  <r>
    <s v="AR20"/>
    <s v="PECOM Servicios Energia"/>
    <s v="ESTADO DE RESULTADOS"/>
    <s v="COSTOS OPERATIVOS"/>
    <s v="SERVICIOS CONTRATADOS"/>
    <s v=""/>
    <s v=""/>
    <s v=""/>
    <s v=""/>
    <s v="0043090001"/>
    <x v="41"/>
    <x v="27"/>
    <s v=""/>
    <s v="ARTIFLIFT"/>
    <s v="USD"/>
    <s v="Moneda fuerte"/>
    <s v="2024"/>
    <n v="0"/>
    <n v="0.33"/>
    <n v="0"/>
    <n v="0.5"/>
    <n v="0"/>
    <n v="0"/>
    <n v="0"/>
    <n v="0"/>
    <n v="0"/>
    <n v="0"/>
    <n v="0"/>
    <n v="0"/>
    <n v="0"/>
    <n v="0.83000000000000007"/>
    <n v="43090001"/>
    <x v="0"/>
    <x v="1"/>
    <x v="1"/>
    <x v="1"/>
    <n v="6"/>
    <x v="11"/>
    <x v="1"/>
    <s v="Contrato"/>
  </r>
  <r>
    <s v="AR20"/>
    <s v="PECOM Servicios Energia"/>
    <s v="ESTADO DE RESULTADOS"/>
    <s v="COSTOS OPERATIVOS"/>
    <s v="SERVICIOS CONTRATADOS"/>
    <s v=""/>
    <s v=""/>
    <s v=""/>
    <s v=""/>
    <s v="0043090001"/>
    <x v="41"/>
    <x v="12"/>
    <s v=""/>
    <s v="ARTIFLIFT"/>
    <s v="USD"/>
    <s v="Moneda fuerte"/>
    <s v="2024"/>
    <n v="0"/>
    <n v="0.11"/>
    <n v="0"/>
    <n v="0.17"/>
    <n v="0"/>
    <n v="0"/>
    <n v="0"/>
    <n v="0"/>
    <n v="0"/>
    <n v="0"/>
    <n v="0"/>
    <n v="0"/>
    <n v="0"/>
    <n v="0.28000000000000003"/>
    <n v="43090001"/>
    <x v="2"/>
    <x v="1"/>
    <x v="4"/>
    <x v="4"/>
    <n v="6"/>
    <x v="11"/>
    <x v="1"/>
    <s v="Contrato"/>
  </r>
  <r>
    <s v="AR20"/>
    <s v="PECOM Servicios Energia"/>
    <s v="ESTADO DE RESULTADOS"/>
    <s v="COSTOS OPERATIVOS"/>
    <s v="SERVICIOS CONTRATADOS"/>
    <s v=""/>
    <s v=""/>
    <s v=""/>
    <s v=""/>
    <s v="0043090001"/>
    <x v="41"/>
    <x v="13"/>
    <s v=""/>
    <s v="ARTIFLIFT"/>
    <s v="USD"/>
    <s v="Moneda fuerte"/>
    <s v="2024"/>
    <n v="0"/>
    <n v="0.22"/>
    <n v="0"/>
    <n v="0.33"/>
    <n v="0"/>
    <n v="0"/>
    <n v="0"/>
    <n v="0"/>
    <n v="0"/>
    <n v="0"/>
    <n v="0"/>
    <n v="0"/>
    <n v="0"/>
    <n v="0.55000000000000004"/>
    <n v="43090001"/>
    <x v="1"/>
    <x v="1"/>
    <x v="4"/>
    <x v="3"/>
    <n v="6"/>
    <x v="11"/>
    <x v="1"/>
    <s v="Contrato"/>
  </r>
  <r>
    <s v="AR20"/>
    <s v="PECOM Servicios Energia"/>
    <s v="ESTADO DE RESULTADOS"/>
    <s v="COSTOS OPERATIVOS"/>
    <s v="SERVICIOS CONTRATADOS"/>
    <s v=""/>
    <s v=""/>
    <s v=""/>
    <s v=""/>
    <s v="0043090001"/>
    <x v="41"/>
    <x v="14"/>
    <s v=""/>
    <s v="ARTIFLIFT"/>
    <s v="USD"/>
    <s v="Moneda fuerte"/>
    <s v="2024"/>
    <n v="0"/>
    <n v="0"/>
    <n v="8.09"/>
    <n v="0"/>
    <n v="0"/>
    <n v="0"/>
    <n v="0"/>
    <n v="0"/>
    <n v="0"/>
    <n v="0"/>
    <n v="0"/>
    <n v="0"/>
    <n v="0"/>
    <n v="8.09"/>
    <n v="43090001"/>
    <x v="0"/>
    <x v="1"/>
    <x v="6"/>
    <x v="5"/>
    <n v="6"/>
    <x v="11"/>
    <x v="1"/>
    <s v="Contrato"/>
  </r>
  <r>
    <s v="AR20"/>
    <s v="PECOM Servicios Energia"/>
    <s v="ESTADO DE RESULTADOS"/>
    <s v="COSTOS OPERATIVOS"/>
    <s v="SERVICIOS CONTRATADOS"/>
    <s v=""/>
    <s v=""/>
    <s v=""/>
    <s v=""/>
    <s v="0043090001"/>
    <x v="41"/>
    <x v="16"/>
    <s v=""/>
    <s v="ARTIFLIFT"/>
    <s v="USD"/>
    <s v="Moneda fuerte"/>
    <s v="2024"/>
    <n v="0"/>
    <n v="0.44"/>
    <n v="0"/>
    <n v="0.66"/>
    <n v="0"/>
    <n v="0"/>
    <n v="0"/>
    <n v="0"/>
    <n v="0"/>
    <n v="0"/>
    <n v="0"/>
    <n v="0"/>
    <n v="0"/>
    <n v="1.1000000000000001"/>
    <n v="43090001"/>
    <x v="0"/>
    <x v="1"/>
    <x v="6"/>
    <x v="5"/>
    <n v="6"/>
    <x v="11"/>
    <x v="1"/>
    <s v="Contrato"/>
  </r>
  <r>
    <s v="AR20"/>
    <s v="PECOM Servicios Energia"/>
    <s v="ESTADO DE RESULTADOS"/>
    <s v="COSTOS OPERATIVOS"/>
    <s v="SERVICIOS CONTRATADOS"/>
    <s v=""/>
    <s v=""/>
    <s v=""/>
    <s v=""/>
    <s v="0043090001"/>
    <x v="41"/>
    <x v="24"/>
    <s v=""/>
    <s v="ARTIFLIFT"/>
    <s v="USD"/>
    <s v="Moneda fuerte"/>
    <s v="2024"/>
    <n v="0"/>
    <n v="132.58000000000001"/>
    <n v="19.28"/>
    <n v="0"/>
    <n v="0"/>
    <n v="0"/>
    <n v="0"/>
    <n v="0"/>
    <n v="0"/>
    <n v="0"/>
    <n v="0"/>
    <n v="0"/>
    <n v="0"/>
    <n v="151.86000000000001"/>
    <n v="43090001"/>
    <x v="0"/>
    <x v="3"/>
    <x v="4"/>
    <x v="5"/>
    <n v="6"/>
    <x v="11"/>
    <x v="1"/>
    <s v="Contrato"/>
  </r>
  <r>
    <s v="AR20"/>
    <s v="PECOM Servicios Energia"/>
    <s v="ESTADO DE RESULTADOS"/>
    <s v="COSTOS OPERATIVOS"/>
    <s v="SERVICIOS CONTRATADOS"/>
    <s v=""/>
    <s v=""/>
    <s v=""/>
    <s v=""/>
    <s v="0043090001"/>
    <x v="41"/>
    <x v="25"/>
    <s v=""/>
    <s v="ARTIFLIFT"/>
    <s v="USD"/>
    <s v="Moneda fuerte"/>
    <s v="2024"/>
    <n v="0"/>
    <n v="-11.16"/>
    <n v="204.1"/>
    <n v="2680.49"/>
    <n v="0"/>
    <n v="0"/>
    <n v="0"/>
    <n v="0"/>
    <n v="0"/>
    <n v="0"/>
    <n v="0"/>
    <n v="0"/>
    <n v="0"/>
    <n v="2873.43"/>
    <n v="43090001"/>
    <x v="0"/>
    <x v="3"/>
    <x v="4"/>
    <x v="5"/>
    <n v="6"/>
    <x v="11"/>
    <x v="1"/>
    <s v="Contrato"/>
  </r>
  <r>
    <s v="AR20"/>
    <s v="PECOM Servicios Energia"/>
    <s v="ESTADO DE RESULTADOS"/>
    <s v="COSTOS OPERATIVOS"/>
    <s v="SERVICIOS CONTRATADOS"/>
    <s v=""/>
    <s v=""/>
    <s v=""/>
    <s v=""/>
    <s v="0043090001"/>
    <x v="41"/>
    <x v="17"/>
    <s v=""/>
    <s v="ARTIFLIFT"/>
    <s v="USD"/>
    <s v="Moneda fuerte"/>
    <s v="2024"/>
    <n v="0"/>
    <n v="-3.51"/>
    <n v="1733.49"/>
    <n v="-13.68"/>
    <n v="0"/>
    <n v="0"/>
    <n v="0"/>
    <n v="0"/>
    <n v="0"/>
    <n v="0"/>
    <n v="0"/>
    <n v="0"/>
    <n v="0"/>
    <n v="1716.3"/>
    <n v="43090001"/>
    <x v="0"/>
    <x v="0"/>
    <x v="7"/>
    <x v="0"/>
    <n v="6"/>
    <x v="11"/>
    <x v="1"/>
    <s v="Contrato"/>
  </r>
  <r>
    <s v="AR20"/>
    <s v="PECOM Servicios Energia"/>
    <s v="ESTADO DE RESULTADOS"/>
    <s v="COSTOS OPERATIVOS"/>
    <s v="SERVICIOS CONTRATADOS"/>
    <s v=""/>
    <s v=""/>
    <s v=""/>
    <s v=""/>
    <s v="0043090001"/>
    <x v="41"/>
    <x v="18"/>
    <s v=""/>
    <s v="ARTIFLIFT"/>
    <s v="USD"/>
    <s v="Moneda fuerte"/>
    <s v="2024"/>
    <n v="0"/>
    <n v="0.44"/>
    <n v="0"/>
    <n v="0.66"/>
    <n v="0"/>
    <n v="0"/>
    <n v="0"/>
    <n v="0"/>
    <n v="0"/>
    <n v="0"/>
    <n v="0"/>
    <n v="0"/>
    <n v="0"/>
    <n v="1.1000000000000001"/>
    <n v="43090001"/>
    <x v="0"/>
    <x v="0"/>
    <x v="7"/>
    <x v="0"/>
    <n v="6"/>
    <x v="11"/>
    <x v="1"/>
    <s v="Contrato"/>
  </r>
  <r>
    <s v="AR20"/>
    <s v="PECOM Servicios Energia"/>
    <s v="ESTADO DE RESULTADOS"/>
    <s v="COSTOS OPERATIVOS"/>
    <s v="SERVICIOS CONTRATADOS"/>
    <s v=""/>
    <s v=""/>
    <s v=""/>
    <s v=""/>
    <s v="0043090002"/>
    <x v="42"/>
    <x v="11"/>
    <s v=""/>
    <s v="ARTIFLIFT"/>
    <s v="USD"/>
    <s v="Moneda fuerte"/>
    <s v="2024"/>
    <n v="0"/>
    <n v="-8.09"/>
    <n v="629.69000000000005"/>
    <n v="0"/>
    <n v="0"/>
    <n v="0"/>
    <n v="0"/>
    <n v="0"/>
    <n v="0"/>
    <n v="0"/>
    <n v="0"/>
    <n v="0"/>
    <n v="0"/>
    <n v="621.6"/>
    <n v="43090002"/>
    <x v="0"/>
    <x v="2"/>
    <x v="5"/>
    <x v="2"/>
    <n v="6"/>
    <x v="11"/>
    <x v="1"/>
    <s v="Contrato"/>
  </r>
  <r>
    <s v="AR20"/>
    <s v="PECOM Servicios Energia"/>
    <s v="ESTADO DE RESULTADOS"/>
    <s v="COSTOS OPERATIVOS"/>
    <s v="COMBUSTIBLES"/>
    <s v=""/>
    <s v=""/>
    <s v=""/>
    <s v=""/>
    <s v="0043100003"/>
    <x v="43"/>
    <x v="1"/>
    <s v=""/>
    <s v="ARTIFLIFT"/>
    <s v="USD"/>
    <s v="Moneda fuerte"/>
    <s v="2024"/>
    <n v="0"/>
    <n v="336.65"/>
    <n v="221.94"/>
    <n v="225.27"/>
    <n v="0"/>
    <n v="0"/>
    <n v="0"/>
    <n v="0"/>
    <n v="0"/>
    <n v="0"/>
    <n v="0"/>
    <n v="0"/>
    <n v="0"/>
    <n v="783.8599999999999"/>
    <n v="43100003"/>
    <x v="0"/>
    <x v="0"/>
    <x v="0"/>
    <x v="0"/>
    <n v="8"/>
    <x v="12"/>
    <x v="1"/>
    <s v="Contrato"/>
  </r>
  <r>
    <s v="AR20"/>
    <s v="PECOM Servicios Energia"/>
    <s v="ESTADO DE RESULTADOS"/>
    <s v="COSTOS OPERATIVOS"/>
    <s v="COMBUSTIBLES"/>
    <s v=""/>
    <s v=""/>
    <s v=""/>
    <s v=""/>
    <s v="0043100003"/>
    <x v="43"/>
    <x v="4"/>
    <s v=""/>
    <s v="ARTIFLIFT"/>
    <s v="USD"/>
    <s v="Moneda fuerte"/>
    <s v="2024"/>
    <n v="0"/>
    <n v="201"/>
    <n v="313.47000000000003"/>
    <n v="249.92"/>
    <n v="0"/>
    <n v="0"/>
    <n v="0"/>
    <n v="0"/>
    <n v="0"/>
    <n v="0"/>
    <n v="0"/>
    <n v="0"/>
    <n v="0"/>
    <n v="764.39"/>
    <n v="43100003"/>
    <x v="0"/>
    <x v="1"/>
    <x v="1"/>
    <x v="1"/>
    <n v="8"/>
    <x v="12"/>
    <x v="1"/>
    <s v="Contrato"/>
  </r>
  <r>
    <s v="AR20"/>
    <s v="PECOM Servicios Energia"/>
    <s v="ESTADO DE RESULTADOS"/>
    <s v="COSTOS OPERATIVOS"/>
    <s v="COMBUSTIBLES"/>
    <s v=""/>
    <s v=""/>
    <s v=""/>
    <s v=""/>
    <s v="0043100003"/>
    <x v="43"/>
    <x v="19"/>
    <s v=""/>
    <s v="ARTIFLIFT"/>
    <s v="USD"/>
    <s v="Moneda fuerte"/>
    <s v="2024"/>
    <n v="0"/>
    <n v="0"/>
    <n v="0"/>
    <n v="57.84"/>
    <n v="0"/>
    <n v="0"/>
    <n v="0"/>
    <n v="0"/>
    <n v="0"/>
    <n v="0"/>
    <n v="0"/>
    <n v="0"/>
    <n v="0"/>
    <n v="57.84"/>
    <n v="43100003"/>
    <x v="2"/>
    <x v="0"/>
    <x v="4"/>
    <x v="4"/>
    <n v="8"/>
    <x v="12"/>
    <x v="1"/>
    <s v="Contrato"/>
  </r>
  <r>
    <s v="AR20"/>
    <s v="PECOM Servicios Energia"/>
    <s v="ESTADO DE RESULTADOS"/>
    <s v="COSTOS OPERATIVOS"/>
    <s v="COMBUSTIBLES"/>
    <s v=""/>
    <s v=""/>
    <s v=""/>
    <s v=""/>
    <s v="0043100003"/>
    <x v="43"/>
    <x v="6"/>
    <s v=""/>
    <s v="ARTIFLIFT"/>
    <s v="USD"/>
    <s v="Moneda fuerte"/>
    <s v="2024"/>
    <n v="0"/>
    <n v="48.63"/>
    <n v="122.07"/>
    <n v="0"/>
    <n v="0"/>
    <n v="0"/>
    <n v="0"/>
    <n v="0"/>
    <n v="0"/>
    <n v="0"/>
    <n v="0"/>
    <n v="0"/>
    <n v="0"/>
    <n v="170.7"/>
    <n v="43100003"/>
    <x v="0"/>
    <x v="2"/>
    <x v="2"/>
    <x v="2"/>
    <n v="8"/>
    <x v="12"/>
    <x v="1"/>
    <s v="Contrato"/>
  </r>
  <r>
    <s v="AR20"/>
    <s v="PECOM Servicios Energia"/>
    <s v="ESTADO DE RESULTADOS"/>
    <s v="COSTOS OPERATIVOS"/>
    <s v="COMBUSTIBLES"/>
    <s v=""/>
    <s v=""/>
    <s v=""/>
    <s v=""/>
    <s v="0043100003"/>
    <x v="43"/>
    <x v="8"/>
    <s v=""/>
    <s v="ARTIFLIFT"/>
    <s v="USD"/>
    <s v="Moneda fuerte"/>
    <s v="2024"/>
    <n v="0"/>
    <n v="245.34"/>
    <n v="130.07"/>
    <n v="46.52"/>
    <n v="0"/>
    <n v="0"/>
    <n v="0"/>
    <n v="0"/>
    <n v="0"/>
    <n v="0"/>
    <n v="0"/>
    <n v="0"/>
    <n v="0"/>
    <n v="421.92999999999995"/>
    <n v="43100003"/>
    <x v="0"/>
    <x v="1"/>
    <x v="3"/>
    <x v="1"/>
    <n v="8"/>
    <x v="12"/>
    <x v="1"/>
    <s v="Contrato"/>
  </r>
  <r>
    <s v="AR20"/>
    <s v="PECOM Servicios Energia"/>
    <s v="ESTADO DE RESULTADOS"/>
    <s v="COSTOS OPERATIVOS"/>
    <s v="COMBUSTIBLES"/>
    <s v=""/>
    <s v=""/>
    <s v=""/>
    <s v=""/>
    <s v="0043100003"/>
    <x v="43"/>
    <x v="11"/>
    <s v=""/>
    <s v="ARTIFLIFT"/>
    <s v="USD"/>
    <s v="Moneda fuerte"/>
    <s v="2024"/>
    <n v="0"/>
    <n v="593.75"/>
    <n v="451.02"/>
    <n v="122.79"/>
    <n v="0"/>
    <n v="0"/>
    <n v="0"/>
    <n v="0"/>
    <n v="0"/>
    <n v="0"/>
    <n v="0"/>
    <n v="0"/>
    <n v="0"/>
    <n v="1167.56"/>
    <n v="43100003"/>
    <x v="0"/>
    <x v="2"/>
    <x v="5"/>
    <x v="2"/>
    <n v="8"/>
    <x v="12"/>
    <x v="1"/>
    <s v="Contrato"/>
  </r>
  <r>
    <s v="AR20"/>
    <s v="PECOM Servicios Energia"/>
    <s v="ESTADO DE RESULTADOS"/>
    <s v="COSTOS OPERATIVOS"/>
    <s v="COMBUSTIBLES"/>
    <s v=""/>
    <s v=""/>
    <s v=""/>
    <s v=""/>
    <s v="0043100003"/>
    <x v="43"/>
    <x v="27"/>
    <s v=""/>
    <s v="ARTIFLIFT"/>
    <s v="USD"/>
    <s v="Moneda fuerte"/>
    <s v="2024"/>
    <n v="0"/>
    <n v="411.33"/>
    <n v="603.23"/>
    <n v="210.22"/>
    <n v="0"/>
    <n v="0"/>
    <n v="0"/>
    <n v="0"/>
    <n v="0"/>
    <n v="0"/>
    <n v="0"/>
    <n v="0"/>
    <n v="0"/>
    <n v="1224.78"/>
    <n v="43100003"/>
    <x v="0"/>
    <x v="1"/>
    <x v="1"/>
    <x v="1"/>
    <n v="8"/>
    <x v="12"/>
    <x v="1"/>
    <s v="Contrato"/>
  </r>
  <r>
    <s v="AR20"/>
    <s v="PECOM Servicios Energia"/>
    <s v="ESTADO DE RESULTADOS"/>
    <s v="COSTOS OPERATIVOS"/>
    <s v="COMBUSTIBLES"/>
    <s v=""/>
    <s v=""/>
    <s v=""/>
    <s v=""/>
    <s v="0043100003"/>
    <x v="43"/>
    <x v="12"/>
    <s v=""/>
    <s v="ARTIFLIFT"/>
    <s v="USD"/>
    <s v="Moneda fuerte"/>
    <s v="2024"/>
    <n v="0"/>
    <n v="117.63"/>
    <n v="80.180000000000007"/>
    <n v="180.59"/>
    <n v="0"/>
    <n v="0"/>
    <n v="0"/>
    <n v="0"/>
    <n v="0"/>
    <n v="0"/>
    <n v="0"/>
    <n v="0"/>
    <n v="0"/>
    <n v="378.4"/>
    <n v="43100003"/>
    <x v="2"/>
    <x v="1"/>
    <x v="4"/>
    <x v="4"/>
    <n v="8"/>
    <x v="12"/>
    <x v="1"/>
    <s v="Contrato"/>
  </r>
  <r>
    <s v="AR20"/>
    <s v="PECOM Servicios Energia"/>
    <s v="ESTADO DE RESULTADOS"/>
    <s v="COSTOS OPERATIVOS"/>
    <s v="COMBUSTIBLES"/>
    <s v=""/>
    <s v=""/>
    <s v=""/>
    <s v=""/>
    <s v="0043100003"/>
    <x v="43"/>
    <x v="13"/>
    <s v=""/>
    <s v="ARTIFLIFT"/>
    <s v="USD"/>
    <s v="Moneda fuerte"/>
    <s v="2024"/>
    <n v="0"/>
    <n v="432.91"/>
    <n v="203.43"/>
    <n v="196.14"/>
    <n v="0"/>
    <n v="0"/>
    <n v="0"/>
    <n v="0"/>
    <n v="0"/>
    <n v="0"/>
    <n v="0"/>
    <n v="0"/>
    <n v="0"/>
    <n v="832.48"/>
    <n v="43100003"/>
    <x v="1"/>
    <x v="1"/>
    <x v="4"/>
    <x v="3"/>
    <n v="8"/>
    <x v="12"/>
    <x v="1"/>
    <s v="Contrato"/>
  </r>
  <r>
    <s v="AR20"/>
    <s v="PECOM Servicios Energia"/>
    <s v="ESTADO DE RESULTADOS"/>
    <s v="COSTOS OPERATIVOS"/>
    <s v="COMBUSTIBLES"/>
    <s v=""/>
    <s v=""/>
    <s v=""/>
    <s v=""/>
    <s v="0043100003"/>
    <x v="43"/>
    <x v="16"/>
    <s v=""/>
    <s v="ARTIFLIFT"/>
    <s v="USD"/>
    <s v="Moneda fuerte"/>
    <s v="2024"/>
    <n v="0"/>
    <n v="265.29000000000002"/>
    <n v="142.26"/>
    <n v="80.5"/>
    <n v="0"/>
    <n v="0"/>
    <n v="0"/>
    <n v="0"/>
    <n v="0"/>
    <n v="0"/>
    <n v="0"/>
    <n v="0"/>
    <n v="0"/>
    <n v="488.05"/>
    <n v="43100003"/>
    <x v="0"/>
    <x v="1"/>
    <x v="6"/>
    <x v="5"/>
    <n v="8"/>
    <x v="12"/>
    <x v="1"/>
    <s v="Contrato"/>
  </r>
  <r>
    <s v="AR20"/>
    <s v="PECOM Servicios Energia"/>
    <s v="ESTADO DE RESULTADOS"/>
    <s v="COSTOS OPERATIVOS"/>
    <s v="COMBUSTIBLES"/>
    <s v=""/>
    <s v=""/>
    <s v=""/>
    <s v=""/>
    <s v="0043100003"/>
    <x v="43"/>
    <x v="18"/>
    <s v=""/>
    <s v="ARTIFLIFT"/>
    <s v="USD"/>
    <s v="Moneda fuerte"/>
    <s v="2024"/>
    <n v="0"/>
    <n v="202.75"/>
    <n v="127.51"/>
    <n v="102.42"/>
    <n v="0"/>
    <n v="0"/>
    <n v="0"/>
    <n v="0"/>
    <n v="0"/>
    <n v="0"/>
    <n v="0"/>
    <n v="0"/>
    <n v="0"/>
    <n v="432.68"/>
    <n v="43100003"/>
    <x v="0"/>
    <x v="0"/>
    <x v="7"/>
    <x v="0"/>
    <n v="8"/>
    <x v="12"/>
    <x v="1"/>
    <s v="Contrato"/>
  </r>
  <r>
    <s v="AR20"/>
    <s v="PECOM Servicios Energia"/>
    <s v="ESTADO DE RESULTADOS"/>
    <s v="COSTOS OPERATIVOS"/>
    <s v="MATERIALES Y HERRAMIENTAS"/>
    <s v="MATERIALES"/>
    <s v=""/>
    <s v=""/>
    <s v=""/>
    <s v="0043110002"/>
    <x v="44"/>
    <x v="1"/>
    <s v=""/>
    <s v="ARTIFLIFT"/>
    <s v="USD"/>
    <s v="Moneda fuerte"/>
    <s v="2024"/>
    <n v="0"/>
    <n v="0"/>
    <n v="189.64"/>
    <n v="0"/>
    <n v="0"/>
    <n v="0"/>
    <n v="0"/>
    <n v="0"/>
    <n v="0"/>
    <n v="0"/>
    <n v="0"/>
    <n v="0"/>
    <n v="0"/>
    <n v="189.64"/>
    <n v="43110002"/>
    <x v="0"/>
    <x v="0"/>
    <x v="0"/>
    <x v="0"/>
    <n v="7"/>
    <x v="13"/>
    <x v="1"/>
    <s v="Contrato"/>
  </r>
  <r>
    <s v="AR20"/>
    <s v="PECOM Servicios Energia"/>
    <s v="ESTADO DE RESULTADOS"/>
    <s v="COSTOS OPERATIVOS"/>
    <s v="MATERIALES Y HERRAMIENTAS"/>
    <s v="MATERIALES"/>
    <s v=""/>
    <s v=""/>
    <s v=""/>
    <s v="0043110002"/>
    <x v="44"/>
    <x v="3"/>
    <s v=""/>
    <s v="ARTIFLIFT"/>
    <s v="USD"/>
    <s v="Moneda fuerte"/>
    <s v="2024"/>
    <n v="0"/>
    <n v="837.89"/>
    <n v="29.71"/>
    <n v="-0.75"/>
    <n v="0"/>
    <n v="0"/>
    <n v="0"/>
    <n v="0"/>
    <n v="0"/>
    <n v="0"/>
    <n v="0"/>
    <n v="0"/>
    <n v="0"/>
    <n v="866.85"/>
    <n v="43110002"/>
    <x v="0"/>
    <x v="1"/>
    <x v="1"/>
    <x v="1"/>
    <n v="7"/>
    <x v="13"/>
    <x v="1"/>
    <s v="Contrato"/>
  </r>
  <r>
    <s v="AR20"/>
    <s v="PECOM Servicios Energia"/>
    <s v="ESTADO DE RESULTADOS"/>
    <s v="COSTOS OPERATIVOS"/>
    <s v="MATERIALES Y HERRAMIENTAS"/>
    <s v="MATERIALES"/>
    <s v=""/>
    <s v=""/>
    <s v=""/>
    <s v="0043110002"/>
    <x v="44"/>
    <x v="4"/>
    <s v=""/>
    <s v="ARTIFLIFT"/>
    <s v="USD"/>
    <s v="Moneda fuerte"/>
    <s v="2024"/>
    <n v="0"/>
    <n v="1166.8900000000001"/>
    <n v="3456.12"/>
    <n v="2178.04"/>
    <n v="0"/>
    <n v="0"/>
    <n v="0"/>
    <n v="0"/>
    <n v="0"/>
    <n v="0"/>
    <n v="0"/>
    <n v="0"/>
    <n v="0"/>
    <n v="6801.05"/>
    <n v="43110002"/>
    <x v="0"/>
    <x v="1"/>
    <x v="1"/>
    <x v="1"/>
    <n v="7"/>
    <x v="13"/>
    <x v="1"/>
    <s v="Contrato"/>
  </r>
  <r>
    <s v="AR20"/>
    <s v="PECOM Servicios Energia"/>
    <s v="ESTADO DE RESULTADOS"/>
    <s v="COSTOS OPERATIVOS"/>
    <s v="MATERIALES Y HERRAMIENTAS"/>
    <s v="MATERIALES"/>
    <s v=""/>
    <s v=""/>
    <s v=""/>
    <s v="0043110002"/>
    <x v="44"/>
    <x v="6"/>
    <s v=""/>
    <s v="ARTIFLIFT"/>
    <s v="USD"/>
    <s v="Moneda fuerte"/>
    <s v="2024"/>
    <n v="0"/>
    <n v="0"/>
    <n v="0"/>
    <n v="36.93"/>
    <n v="0"/>
    <n v="0"/>
    <n v="0"/>
    <n v="0"/>
    <n v="0"/>
    <n v="0"/>
    <n v="0"/>
    <n v="0"/>
    <n v="0"/>
    <n v="36.93"/>
    <n v="43110002"/>
    <x v="0"/>
    <x v="2"/>
    <x v="2"/>
    <x v="2"/>
    <n v="7"/>
    <x v="13"/>
    <x v="1"/>
    <s v="Contrato"/>
  </r>
  <r>
    <s v="AR20"/>
    <s v="PECOM Servicios Energia"/>
    <s v="ESTADO DE RESULTADOS"/>
    <s v="COSTOS OPERATIVOS"/>
    <s v="MATERIALES Y HERRAMIENTAS"/>
    <s v="MATERIALES"/>
    <s v=""/>
    <s v=""/>
    <s v=""/>
    <s v="0043110002"/>
    <x v="44"/>
    <x v="8"/>
    <s v=""/>
    <s v="ARTIFLIFT"/>
    <s v="USD"/>
    <s v="Moneda fuerte"/>
    <s v="2024"/>
    <n v="0"/>
    <n v="1814.73"/>
    <n v="7574.05"/>
    <n v="683.55"/>
    <n v="0"/>
    <n v="0"/>
    <n v="0"/>
    <n v="0"/>
    <n v="0"/>
    <n v="0"/>
    <n v="0"/>
    <n v="0"/>
    <n v="0"/>
    <n v="10072.33"/>
    <n v="43110002"/>
    <x v="0"/>
    <x v="1"/>
    <x v="3"/>
    <x v="1"/>
    <n v="7"/>
    <x v="13"/>
    <x v="1"/>
    <s v="Contrato"/>
  </r>
  <r>
    <s v="AR20"/>
    <s v="PECOM Servicios Energia"/>
    <s v="ESTADO DE RESULTADOS"/>
    <s v="COSTOS OPERATIVOS"/>
    <s v="MATERIALES Y HERRAMIENTAS"/>
    <s v="MATERIALES"/>
    <s v=""/>
    <s v=""/>
    <s v=""/>
    <s v="0043110002"/>
    <x v="44"/>
    <x v="11"/>
    <s v=""/>
    <s v="ARTIFLIFT"/>
    <s v="USD"/>
    <s v="Moneda fuerte"/>
    <s v="2024"/>
    <n v="0"/>
    <n v="376.55"/>
    <n v="-1.93"/>
    <n v="0"/>
    <n v="0"/>
    <n v="0"/>
    <n v="0"/>
    <n v="0"/>
    <n v="0"/>
    <n v="0"/>
    <n v="0"/>
    <n v="0"/>
    <n v="0"/>
    <n v="374.62"/>
    <n v="43110002"/>
    <x v="0"/>
    <x v="2"/>
    <x v="5"/>
    <x v="2"/>
    <n v="7"/>
    <x v="13"/>
    <x v="1"/>
    <s v="Contrato"/>
  </r>
  <r>
    <s v="AR20"/>
    <s v="PECOM Servicios Energia"/>
    <s v="ESTADO DE RESULTADOS"/>
    <s v="COSTOS OPERATIVOS"/>
    <s v="MATERIALES Y HERRAMIENTAS"/>
    <s v="MATERIALES"/>
    <s v=""/>
    <s v=""/>
    <s v=""/>
    <s v="0043110002"/>
    <x v="44"/>
    <x v="12"/>
    <s v=""/>
    <s v="ARTIFLIFT"/>
    <s v="USD"/>
    <s v="Moneda fuerte"/>
    <s v="2024"/>
    <n v="0"/>
    <n v="1228.96"/>
    <n v="1344.82"/>
    <n v="-5.75"/>
    <n v="0"/>
    <n v="0"/>
    <n v="0"/>
    <n v="0"/>
    <n v="0"/>
    <n v="0"/>
    <n v="0"/>
    <n v="0"/>
    <n v="0"/>
    <n v="2568.0299999999997"/>
    <n v="43110002"/>
    <x v="2"/>
    <x v="1"/>
    <x v="4"/>
    <x v="4"/>
    <n v="7"/>
    <x v="13"/>
    <x v="1"/>
    <s v="Contrato"/>
  </r>
  <r>
    <s v="AR20"/>
    <s v="PECOM Servicios Energia"/>
    <s v="ESTADO DE RESULTADOS"/>
    <s v="COSTOS OPERATIVOS"/>
    <s v="MATERIALES Y HERRAMIENTAS"/>
    <s v="MATERIALES"/>
    <s v=""/>
    <s v=""/>
    <s v=""/>
    <s v="0043110002"/>
    <x v="44"/>
    <x v="13"/>
    <s v=""/>
    <s v="ARTIFLIFT"/>
    <s v="USD"/>
    <s v="Moneda fuerte"/>
    <s v="2024"/>
    <n v="0"/>
    <n v="68.16"/>
    <n v="0"/>
    <n v="0"/>
    <n v="0"/>
    <n v="0"/>
    <n v="0"/>
    <n v="0"/>
    <n v="0"/>
    <n v="0"/>
    <n v="0"/>
    <n v="0"/>
    <n v="0"/>
    <n v="68.16"/>
    <n v="43110002"/>
    <x v="1"/>
    <x v="1"/>
    <x v="4"/>
    <x v="3"/>
    <n v="7"/>
    <x v="13"/>
    <x v="1"/>
    <s v="Contrato"/>
  </r>
  <r>
    <s v="AR20"/>
    <s v="PECOM Servicios Energia"/>
    <s v="ESTADO DE RESULTADOS"/>
    <s v="COSTOS OPERATIVOS"/>
    <s v="MATERIALES Y HERRAMIENTAS"/>
    <s v="MATERIALES"/>
    <s v=""/>
    <s v=""/>
    <s v=""/>
    <s v="0043110002"/>
    <x v="44"/>
    <x v="15"/>
    <s v=""/>
    <s v="ARTIFLIFT"/>
    <s v="USD"/>
    <s v="Moneda fuerte"/>
    <s v="2024"/>
    <n v="0"/>
    <n v="0"/>
    <n v="0"/>
    <n v="213.87"/>
    <n v="0"/>
    <n v="0"/>
    <n v="0"/>
    <n v="0"/>
    <n v="0"/>
    <n v="0"/>
    <n v="0"/>
    <n v="0"/>
    <n v="0"/>
    <n v="213.87"/>
    <n v="43110002"/>
    <x v="0"/>
    <x v="1"/>
    <x v="6"/>
    <x v="5"/>
    <n v="7"/>
    <x v="13"/>
    <x v="1"/>
    <s v="Contrato"/>
  </r>
  <r>
    <s v="AR20"/>
    <s v="PECOM Servicios Energia"/>
    <s v="ESTADO DE RESULTADOS"/>
    <s v="COSTOS OPERATIVOS"/>
    <s v="MATERIALES Y HERRAMIENTAS"/>
    <s v="MATERIALES"/>
    <s v=""/>
    <s v=""/>
    <s v=""/>
    <s v="0043110002"/>
    <x v="44"/>
    <x v="16"/>
    <s v=""/>
    <s v="ARTIFLIFT"/>
    <s v="USD"/>
    <s v="Moneda fuerte"/>
    <s v="2024"/>
    <n v="0"/>
    <n v="399.31"/>
    <n v="0"/>
    <n v="0"/>
    <n v="0"/>
    <n v="0"/>
    <n v="0"/>
    <n v="0"/>
    <n v="0"/>
    <n v="0"/>
    <n v="0"/>
    <n v="0"/>
    <n v="0"/>
    <n v="399.31"/>
    <n v="43110002"/>
    <x v="0"/>
    <x v="1"/>
    <x v="6"/>
    <x v="5"/>
    <n v="7"/>
    <x v="13"/>
    <x v="1"/>
    <s v="Contrato"/>
  </r>
  <r>
    <s v="AR20"/>
    <s v="PECOM Servicios Energia"/>
    <s v="ESTADO DE RESULTADOS"/>
    <s v="COSTOS OPERATIVOS"/>
    <s v="MATERIALES Y HERRAMIENTAS"/>
    <s v="MATERIALES"/>
    <s v=""/>
    <s v=""/>
    <s v=""/>
    <s v="0043110002"/>
    <x v="44"/>
    <x v="25"/>
    <s v=""/>
    <s v="ARTIFLIFT"/>
    <s v="USD"/>
    <s v="Moneda fuerte"/>
    <s v="2024"/>
    <n v="0"/>
    <n v="928.59"/>
    <n v="2351.9"/>
    <n v="7179.07"/>
    <n v="0"/>
    <n v="0"/>
    <n v="0"/>
    <n v="0"/>
    <n v="0"/>
    <n v="0"/>
    <n v="0"/>
    <n v="0"/>
    <n v="0"/>
    <n v="10459.56"/>
    <n v="43110002"/>
    <x v="0"/>
    <x v="3"/>
    <x v="4"/>
    <x v="5"/>
    <n v="7"/>
    <x v="13"/>
    <x v="1"/>
    <s v="Contrato"/>
  </r>
  <r>
    <s v="AR20"/>
    <s v="PECOM Servicios Energia"/>
    <s v="ESTADO DE RESULTADOS"/>
    <s v="COSTOS OPERATIVOS"/>
    <s v="MATERIALES Y HERRAMIENTAS"/>
    <s v="MATERIALES"/>
    <s v=""/>
    <s v=""/>
    <s v=""/>
    <s v="0043110002"/>
    <x v="44"/>
    <x v="17"/>
    <s v=""/>
    <s v="ARTIFLIFT"/>
    <s v="USD"/>
    <s v="Moneda fuerte"/>
    <s v="2024"/>
    <n v="0"/>
    <n v="31.64"/>
    <n v="0"/>
    <n v="66.55"/>
    <n v="0"/>
    <n v="0"/>
    <n v="0"/>
    <n v="0"/>
    <n v="0"/>
    <n v="0"/>
    <n v="0"/>
    <n v="0"/>
    <n v="0"/>
    <n v="98.19"/>
    <n v="43110002"/>
    <x v="0"/>
    <x v="0"/>
    <x v="7"/>
    <x v="0"/>
    <n v="7"/>
    <x v="13"/>
    <x v="1"/>
    <s v="Contrato"/>
  </r>
  <r>
    <s v="AR20"/>
    <s v="PECOM Servicios Energia"/>
    <s v="ESTADO DE RESULTADOS"/>
    <s v="COSTOS OPERATIVOS"/>
    <s v="MATERIALES Y HERRAMIENTAS"/>
    <s v="MATERIALES"/>
    <s v=""/>
    <s v=""/>
    <s v=""/>
    <s v="0043110002"/>
    <x v="44"/>
    <x v="22"/>
    <s v=""/>
    <s v="ARTIFLIFT"/>
    <s v="USD"/>
    <s v="Moneda fuerte"/>
    <s v="2024"/>
    <n v="0"/>
    <n v="27.14"/>
    <n v="0"/>
    <n v="0"/>
    <n v="0"/>
    <n v="0"/>
    <n v="0"/>
    <n v="0"/>
    <n v="0"/>
    <n v="0"/>
    <n v="0"/>
    <n v="0"/>
    <n v="0"/>
    <n v="27.14"/>
    <n v="43110002"/>
    <x v="0"/>
    <x v="0"/>
    <x v="7"/>
    <x v="0"/>
    <n v="7"/>
    <x v="13"/>
    <x v="1"/>
    <s v="Contrato"/>
  </r>
  <r>
    <s v="AR20"/>
    <s v="PECOM Servicios Energia"/>
    <s v="ESTADO DE RESULTADOS"/>
    <s v="COSTOS OPERATIVOS"/>
    <s v="MATERIALES Y HERRAMIENTAS"/>
    <s v="MATERIALES"/>
    <s v=""/>
    <s v=""/>
    <s v=""/>
    <s v="0043110002"/>
    <x v="44"/>
    <x v="18"/>
    <s v=""/>
    <s v="ARTIFLIFT"/>
    <s v="USD"/>
    <s v="Moneda fuerte"/>
    <s v="2024"/>
    <n v="0"/>
    <n v="27.14"/>
    <n v="0"/>
    <n v="0"/>
    <n v="0"/>
    <n v="0"/>
    <n v="0"/>
    <n v="0"/>
    <n v="0"/>
    <n v="0"/>
    <n v="0"/>
    <n v="0"/>
    <n v="0"/>
    <n v="27.14"/>
    <n v="43110002"/>
    <x v="0"/>
    <x v="0"/>
    <x v="7"/>
    <x v="0"/>
    <n v="7"/>
    <x v="13"/>
    <x v="1"/>
    <s v="Contrato"/>
  </r>
  <r>
    <s v="AR20"/>
    <s v="PECOM Servicios Energia"/>
    <s v="ESTADO DE RESULTADOS"/>
    <s v="COSTOS OPERATIVOS"/>
    <s v="MATERIALES Y HERRAMIENTAS"/>
    <s v="HERRAMIENTAS"/>
    <s v=""/>
    <s v=""/>
    <s v=""/>
    <s v="0043110003"/>
    <x v="45"/>
    <x v="17"/>
    <s v=""/>
    <s v="ARTIFLIFT"/>
    <s v="USD"/>
    <s v="Moneda fuerte"/>
    <s v="2024"/>
    <n v="0"/>
    <n v="1975.54"/>
    <n v="0"/>
    <n v="10.82"/>
    <n v="0"/>
    <n v="0"/>
    <n v="0"/>
    <n v="0"/>
    <n v="0"/>
    <n v="0"/>
    <n v="0"/>
    <n v="0"/>
    <n v="0"/>
    <n v="1986.36"/>
    <n v="43110003"/>
    <x v="0"/>
    <x v="0"/>
    <x v="7"/>
    <x v="0"/>
    <n v="7"/>
    <x v="13"/>
    <x v="1"/>
    <s v="Contrato"/>
  </r>
  <r>
    <s v="AR20"/>
    <s v="PECOM Servicios Energia"/>
    <s v="ESTADO DE RESULTADOS"/>
    <s v="COSTOS OPERATIVOS"/>
    <s v="MATERIALES Y HERRAMIENTAS"/>
    <s v="HERRAMIENTAS"/>
    <s v=""/>
    <s v=""/>
    <s v=""/>
    <s v="0043110003"/>
    <x v="45"/>
    <x v="15"/>
    <s v=""/>
    <s v="ARTIFLIFT"/>
    <s v="USD"/>
    <s v="Moneda fuerte"/>
    <s v="2024"/>
    <n v="0"/>
    <n v="0"/>
    <n v="17.79"/>
    <n v="0"/>
    <n v="0"/>
    <n v="0"/>
    <n v="0"/>
    <n v="0"/>
    <n v="0"/>
    <n v="0"/>
    <n v="0"/>
    <n v="0"/>
    <n v="0"/>
    <n v="17.79"/>
    <n v="43110003"/>
    <x v="0"/>
    <x v="1"/>
    <x v="6"/>
    <x v="5"/>
    <n v="7"/>
    <x v="13"/>
    <x v="1"/>
    <s v="Contrato"/>
  </r>
  <r>
    <s v="AR20"/>
    <s v="PECOM Servicios Energia"/>
    <s v="ESTADO DE RESULTADOS"/>
    <s v="COSTOS OPERATIVOS"/>
    <s v="MATERIALES Y HERRAMIENTAS"/>
    <s v="HERRAMIENTAS"/>
    <s v=""/>
    <s v=""/>
    <s v=""/>
    <s v="0043110003"/>
    <x v="45"/>
    <x v="13"/>
    <s v=""/>
    <s v="ARTIFLIFT"/>
    <s v="USD"/>
    <s v="Moneda fuerte"/>
    <s v="2024"/>
    <n v="0"/>
    <n v="0"/>
    <n v="50.96"/>
    <n v="650.58000000000004"/>
    <n v="0"/>
    <n v="0"/>
    <n v="0"/>
    <n v="0"/>
    <n v="0"/>
    <n v="0"/>
    <n v="0"/>
    <n v="0"/>
    <n v="0"/>
    <n v="701.54000000000008"/>
    <n v="43110003"/>
    <x v="1"/>
    <x v="1"/>
    <x v="4"/>
    <x v="3"/>
    <n v="7"/>
    <x v="13"/>
    <x v="1"/>
    <s v="Contrato"/>
  </r>
  <r>
    <s v="AR20"/>
    <s v="PECOM Servicios Energia"/>
    <s v="ESTADO DE RESULTADOS"/>
    <s v="COSTOS OPERATIVOS"/>
    <s v="MATERIALES Y HERRAMIENTAS"/>
    <s v="HERRAMIENTAS"/>
    <s v=""/>
    <s v=""/>
    <s v=""/>
    <s v="0043110003"/>
    <x v="45"/>
    <x v="12"/>
    <s v=""/>
    <s v="ARTIFLIFT"/>
    <s v="USD"/>
    <s v="Moneda fuerte"/>
    <s v="2024"/>
    <n v="0"/>
    <n v="0"/>
    <n v="0"/>
    <n v="23.91"/>
    <n v="0"/>
    <n v="0"/>
    <n v="0"/>
    <n v="0"/>
    <n v="0"/>
    <n v="0"/>
    <n v="0"/>
    <n v="0"/>
    <n v="0"/>
    <n v="23.91"/>
    <n v="43110003"/>
    <x v="2"/>
    <x v="1"/>
    <x v="4"/>
    <x v="4"/>
    <n v="7"/>
    <x v="13"/>
    <x v="1"/>
    <s v="Contrato"/>
  </r>
  <r>
    <s v="AR20"/>
    <s v="PECOM Servicios Energia"/>
    <s v="ESTADO DE RESULTADOS"/>
    <s v="COSTOS OPERATIVOS"/>
    <s v="MATERIALES Y HERRAMIENTAS"/>
    <s v="HERRAMIENTAS"/>
    <s v=""/>
    <s v=""/>
    <s v=""/>
    <s v="0043110003"/>
    <x v="45"/>
    <x v="11"/>
    <s v=""/>
    <s v="ARTIFLIFT"/>
    <s v="USD"/>
    <s v="Moneda fuerte"/>
    <s v="2024"/>
    <n v="0"/>
    <n v="7939.92"/>
    <n v="-0.02"/>
    <n v="0"/>
    <n v="0"/>
    <n v="0"/>
    <n v="0"/>
    <n v="0"/>
    <n v="0"/>
    <n v="0"/>
    <n v="0"/>
    <n v="0"/>
    <n v="0"/>
    <n v="7939.9"/>
    <n v="43110003"/>
    <x v="0"/>
    <x v="2"/>
    <x v="5"/>
    <x v="2"/>
    <n v="7"/>
    <x v="13"/>
    <x v="1"/>
    <s v="Contrato"/>
  </r>
  <r>
    <s v="AR20"/>
    <s v="PECOM Servicios Energia"/>
    <s v="ESTADO DE RESULTADOS"/>
    <s v="COSTOS OPERATIVOS"/>
    <s v="MATERIALES Y HERRAMIENTAS"/>
    <s v="HERRAMIENTAS"/>
    <s v=""/>
    <s v=""/>
    <s v=""/>
    <s v="0043110003"/>
    <x v="45"/>
    <x v="8"/>
    <s v=""/>
    <s v="ARTIFLIFT"/>
    <s v="USD"/>
    <s v="Moneda fuerte"/>
    <s v="2024"/>
    <n v="0"/>
    <n v="0"/>
    <n v="38.22"/>
    <n v="-0.06"/>
    <n v="0"/>
    <n v="0"/>
    <n v="0"/>
    <n v="0"/>
    <n v="0"/>
    <n v="0"/>
    <n v="0"/>
    <n v="0"/>
    <n v="0"/>
    <n v="38.159999999999997"/>
    <n v="43110003"/>
    <x v="0"/>
    <x v="1"/>
    <x v="3"/>
    <x v="1"/>
    <n v="7"/>
    <x v="13"/>
    <x v="1"/>
    <s v="Contrato"/>
  </r>
  <r>
    <s v="AR20"/>
    <s v="PECOM Servicios Energia"/>
    <s v="ESTADO DE RESULTADOS"/>
    <s v="COSTOS OPERATIVOS"/>
    <s v="MATERIALES Y HERRAMIENTAS"/>
    <s v="HERRAMIENTAS"/>
    <s v=""/>
    <s v=""/>
    <s v=""/>
    <s v="0043110003"/>
    <x v="45"/>
    <x v="19"/>
    <s v=""/>
    <s v="ARTIFLIFT"/>
    <s v="USD"/>
    <s v="Moneda fuerte"/>
    <s v="2024"/>
    <n v="0"/>
    <n v="-187.82"/>
    <n v="0"/>
    <n v="0"/>
    <n v="0"/>
    <n v="0"/>
    <n v="0"/>
    <n v="0"/>
    <n v="0"/>
    <n v="0"/>
    <n v="0"/>
    <n v="0"/>
    <n v="0"/>
    <n v="-187.82"/>
    <n v="43110003"/>
    <x v="2"/>
    <x v="0"/>
    <x v="4"/>
    <x v="4"/>
    <n v="7"/>
    <x v="13"/>
    <x v="1"/>
    <s v="Contrato"/>
  </r>
  <r>
    <s v="AR20"/>
    <s v="PECOM Servicios Energia"/>
    <s v="ESTADO DE RESULTADOS"/>
    <s v="COSTOS OPERATIVOS"/>
    <s v="MATERIALES Y HERRAMIENTAS"/>
    <s v="HERRAMIENTAS"/>
    <s v=""/>
    <s v=""/>
    <s v=""/>
    <s v="0043110003"/>
    <x v="45"/>
    <x v="4"/>
    <s v=""/>
    <s v="ARTIFLIFT"/>
    <s v="USD"/>
    <s v="Moneda fuerte"/>
    <s v="2024"/>
    <n v="0"/>
    <n v="0"/>
    <n v="905.47"/>
    <n v="-0.13"/>
    <n v="0"/>
    <n v="0"/>
    <n v="0"/>
    <n v="0"/>
    <n v="0"/>
    <n v="0"/>
    <n v="0"/>
    <n v="0"/>
    <n v="0"/>
    <n v="905.34"/>
    <n v="43110003"/>
    <x v="0"/>
    <x v="1"/>
    <x v="1"/>
    <x v="1"/>
    <n v="7"/>
    <x v="13"/>
    <x v="1"/>
    <s v="Contrato"/>
  </r>
  <r>
    <s v="AR20"/>
    <s v="PECOM Servicios Energia"/>
    <s v="ESTADO DE RESULTADOS"/>
    <s v="COSTOS OPERATIVOS"/>
    <s v="MATERIALES Y HERRAMIENTAS"/>
    <s v="HERRAMIENTAS"/>
    <s v=""/>
    <s v=""/>
    <s v=""/>
    <s v="0043110007"/>
    <x v="46"/>
    <x v="1"/>
    <s v=""/>
    <s v="ARTIFLIFT"/>
    <s v="USD"/>
    <s v="Moneda fuerte"/>
    <s v="2024"/>
    <n v="0"/>
    <n v="1146.05"/>
    <n v="0"/>
    <n v="0"/>
    <n v="0"/>
    <n v="0"/>
    <n v="0"/>
    <n v="0"/>
    <n v="0"/>
    <n v="0"/>
    <n v="0"/>
    <n v="0"/>
    <n v="0"/>
    <n v="1146.05"/>
    <n v="43110007"/>
    <x v="0"/>
    <x v="0"/>
    <x v="0"/>
    <x v="0"/>
    <n v="7"/>
    <x v="13"/>
    <x v="1"/>
    <s v="Contrato"/>
  </r>
  <r>
    <s v="AR20"/>
    <s v="PECOM Servicios Energia"/>
    <s v="ESTADO DE RESULTADOS"/>
    <s v="COSTOS OPERATIVOS"/>
    <s v="MATERIALES Y HERRAMIENTAS"/>
    <s v="HERRAMIENTAS"/>
    <s v=""/>
    <s v=""/>
    <s v=""/>
    <s v="0043110007"/>
    <x v="46"/>
    <x v="8"/>
    <s v=""/>
    <s v="ARTIFLIFT"/>
    <s v="USD"/>
    <s v="Moneda fuerte"/>
    <s v="2024"/>
    <n v="0"/>
    <n v="0"/>
    <n v="41.68"/>
    <n v="0"/>
    <n v="0"/>
    <n v="0"/>
    <n v="0"/>
    <n v="0"/>
    <n v="0"/>
    <n v="0"/>
    <n v="0"/>
    <n v="0"/>
    <n v="0"/>
    <n v="41.68"/>
    <n v="43110007"/>
    <x v="0"/>
    <x v="1"/>
    <x v="3"/>
    <x v="1"/>
    <n v="7"/>
    <x v="13"/>
    <x v="1"/>
    <s v="Contrato"/>
  </r>
  <r>
    <s v="AR20"/>
    <s v="PECOM Servicios Energia"/>
    <s v="ESTADO DE RESULTADOS"/>
    <s v="COSTOS OPERATIVOS"/>
    <s v="MATERIALES Y HERRAMIENTAS"/>
    <s v="HERRAMIENTAS"/>
    <s v=""/>
    <s v=""/>
    <s v=""/>
    <s v="0043110007"/>
    <x v="46"/>
    <x v="12"/>
    <s v=""/>
    <s v="ARTIFLIFT"/>
    <s v="USD"/>
    <s v="Moneda fuerte"/>
    <s v="2024"/>
    <n v="0"/>
    <n v="0"/>
    <n v="2671.08"/>
    <n v="0"/>
    <n v="0"/>
    <n v="0"/>
    <n v="0"/>
    <n v="0"/>
    <n v="0"/>
    <n v="0"/>
    <n v="0"/>
    <n v="0"/>
    <n v="0"/>
    <n v="2671.08"/>
    <n v="43110007"/>
    <x v="2"/>
    <x v="1"/>
    <x v="4"/>
    <x v="4"/>
    <n v="7"/>
    <x v="13"/>
    <x v="1"/>
    <s v="Contrato"/>
  </r>
  <r>
    <s v="AR20"/>
    <s v="PECOM Servicios Energia"/>
    <s v="ESTADO DE RESULTADOS"/>
    <s v="COSTOS OPERATIVOS"/>
    <s v="MATERIALES Y HERRAMIENTAS"/>
    <s v="MATERIALES"/>
    <s v=""/>
    <s v=""/>
    <s v=""/>
    <s v="0043130001"/>
    <x v="47"/>
    <x v="18"/>
    <s v=""/>
    <s v="ARTIFLIFT"/>
    <s v="USD"/>
    <s v="Moneda fuerte"/>
    <s v="2024"/>
    <n v="0"/>
    <n v="0"/>
    <n v="0"/>
    <n v="12.8"/>
    <n v="0"/>
    <n v="0"/>
    <n v="0"/>
    <n v="0"/>
    <n v="0"/>
    <n v="0"/>
    <n v="0"/>
    <n v="0"/>
    <n v="0"/>
    <n v="12.8"/>
    <n v="43130001"/>
    <x v="0"/>
    <x v="0"/>
    <x v="7"/>
    <x v="0"/>
    <n v="7"/>
    <x v="13"/>
    <x v="1"/>
    <s v="Contrato"/>
  </r>
  <r>
    <s v="AR20"/>
    <s v="PECOM Servicios Energia"/>
    <s v="ESTADO DE RESULTADOS"/>
    <s v="COSTOS OPERATIVOS"/>
    <s v="MATERIALES Y HERRAMIENTAS"/>
    <s v="MATERIALES"/>
    <s v=""/>
    <s v=""/>
    <s v=""/>
    <s v="0043130001"/>
    <x v="47"/>
    <x v="17"/>
    <s v=""/>
    <s v="ARTIFLIFT"/>
    <s v="USD"/>
    <s v="Moneda fuerte"/>
    <s v="2024"/>
    <n v="0"/>
    <n v="2198.1799999999998"/>
    <n v="52.64"/>
    <n v="156.82"/>
    <n v="0"/>
    <n v="0"/>
    <n v="0"/>
    <n v="0"/>
    <n v="0"/>
    <n v="0"/>
    <n v="0"/>
    <n v="0"/>
    <n v="0"/>
    <n v="2407.64"/>
    <n v="43130001"/>
    <x v="0"/>
    <x v="0"/>
    <x v="7"/>
    <x v="0"/>
    <n v="7"/>
    <x v="13"/>
    <x v="1"/>
    <s v="Contrato"/>
  </r>
  <r>
    <s v="AR20"/>
    <s v="PECOM Servicios Energia"/>
    <s v="ESTADO DE RESULTADOS"/>
    <s v="COSTOS OPERATIVOS"/>
    <s v="MATERIALES Y HERRAMIENTAS"/>
    <s v="MATERIALES"/>
    <s v=""/>
    <s v=""/>
    <s v=""/>
    <s v="0043130001"/>
    <x v="47"/>
    <x v="16"/>
    <s v=""/>
    <s v="ARTIFLIFT"/>
    <s v="USD"/>
    <s v="Moneda fuerte"/>
    <s v="2024"/>
    <n v="0"/>
    <n v="0"/>
    <n v="0"/>
    <n v="130.19"/>
    <n v="0"/>
    <n v="0"/>
    <n v="0"/>
    <n v="0"/>
    <n v="0"/>
    <n v="0"/>
    <n v="0"/>
    <n v="0"/>
    <n v="0"/>
    <n v="130.19"/>
    <n v="43130001"/>
    <x v="0"/>
    <x v="1"/>
    <x v="6"/>
    <x v="5"/>
    <n v="7"/>
    <x v="13"/>
    <x v="1"/>
    <s v="Contrato"/>
  </r>
  <r>
    <s v="AR20"/>
    <s v="PECOM Servicios Energia"/>
    <s v="ESTADO DE RESULTADOS"/>
    <s v="COSTOS OPERATIVOS"/>
    <s v="MATERIALES Y HERRAMIENTAS"/>
    <s v="MATERIALES"/>
    <s v=""/>
    <s v=""/>
    <s v=""/>
    <s v="0043130001"/>
    <x v="47"/>
    <x v="15"/>
    <s v=""/>
    <s v="ARTIFLIFT"/>
    <s v="USD"/>
    <s v="Moneda fuerte"/>
    <s v="2024"/>
    <n v="0"/>
    <n v="0"/>
    <n v="0"/>
    <n v="298.58"/>
    <n v="0"/>
    <n v="0"/>
    <n v="0"/>
    <n v="0"/>
    <n v="0"/>
    <n v="0"/>
    <n v="0"/>
    <n v="0"/>
    <n v="0"/>
    <n v="298.58"/>
    <n v="43130001"/>
    <x v="0"/>
    <x v="1"/>
    <x v="6"/>
    <x v="5"/>
    <n v="7"/>
    <x v="13"/>
    <x v="1"/>
    <s v="Contrato"/>
  </r>
  <r>
    <s v="AR20"/>
    <s v="PECOM Servicios Energia"/>
    <s v="ESTADO DE RESULTADOS"/>
    <s v="COSTOS OPERATIVOS"/>
    <s v="MATERIALES Y HERRAMIENTAS"/>
    <s v="MATERIALES"/>
    <s v=""/>
    <s v=""/>
    <s v=""/>
    <s v="0043130001"/>
    <x v="47"/>
    <x v="13"/>
    <s v=""/>
    <s v="ARTIFLIFT"/>
    <s v="USD"/>
    <s v="Moneda fuerte"/>
    <s v="2024"/>
    <n v="0"/>
    <n v="66.900000000000006"/>
    <n v="0"/>
    <n v="0"/>
    <n v="0"/>
    <n v="0"/>
    <n v="0"/>
    <n v="0"/>
    <n v="0"/>
    <n v="0"/>
    <n v="0"/>
    <n v="0"/>
    <n v="0"/>
    <n v="66.900000000000006"/>
    <n v="43130001"/>
    <x v="1"/>
    <x v="1"/>
    <x v="4"/>
    <x v="3"/>
    <n v="7"/>
    <x v="13"/>
    <x v="1"/>
    <s v="Contrato"/>
  </r>
  <r>
    <s v="AR20"/>
    <s v="PECOM Servicios Energia"/>
    <s v="ESTADO DE RESULTADOS"/>
    <s v="COSTOS OPERATIVOS"/>
    <s v="MATERIALES Y HERRAMIENTAS"/>
    <s v="MATERIALES"/>
    <s v=""/>
    <s v=""/>
    <s v=""/>
    <s v="0043130001"/>
    <x v="47"/>
    <x v="11"/>
    <s v=""/>
    <s v="ARTIFLIFT"/>
    <s v="USD"/>
    <s v="Moneda fuerte"/>
    <s v="2024"/>
    <n v="0"/>
    <n v="0"/>
    <n v="0"/>
    <n v="39.200000000000003"/>
    <n v="0"/>
    <n v="0"/>
    <n v="0"/>
    <n v="0"/>
    <n v="0"/>
    <n v="0"/>
    <n v="0"/>
    <n v="0"/>
    <n v="0"/>
    <n v="39.200000000000003"/>
    <n v="43130001"/>
    <x v="0"/>
    <x v="2"/>
    <x v="5"/>
    <x v="2"/>
    <n v="7"/>
    <x v="13"/>
    <x v="1"/>
    <s v="Contrato"/>
  </r>
  <r>
    <s v="AR20"/>
    <s v="PECOM Servicios Energia"/>
    <s v="ESTADO DE RESULTADOS"/>
    <s v="COSTOS OPERATIVOS"/>
    <s v="MATERIALES Y HERRAMIENTAS"/>
    <s v="MATERIALES"/>
    <s v=""/>
    <s v=""/>
    <s v=""/>
    <s v="0043130001"/>
    <x v="47"/>
    <x v="8"/>
    <s v=""/>
    <s v="ARTIFLIFT"/>
    <s v="USD"/>
    <s v="Moneda fuerte"/>
    <s v="2024"/>
    <n v="0"/>
    <n v="45.27"/>
    <n v="47.98"/>
    <n v="123.73"/>
    <n v="0"/>
    <n v="0"/>
    <n v="0"/>
    <n v="0"/>
    <n v="0"/>
    <n v="0"/>
    <n v="0"/>
    <n v="0"/>
    <n v="0"/>
    <n v="216.98000000000002"/>
    <n v="43130001"/>
    <x v="0"/>
    <x v="1"/>
    <x v="3"/>
    <x v="1"/>
    <n v="7"/>
    <x v="13"/>
    <x v="1"/>
    <s v="Contrato"/>
  </r>
  <r>
    <s v="AR20"/>
    <s v="PECOM Servicios Energia"/>
    <s v="ESTADO DE RESULTADOS"/>
    <s v="COSTOS OPERATIVOS"/>
    <s v="MATERIALES Y HERRAMIENTAS"/>
    <s v="MATERIALES"/>
    <s v=""/>
    <s v=""/>
    <s v=""/>
    <s v="0043130001"/>
    <x v="47"/>
    <x v="6"/>
    <s v=""/>
    <s v="ARTIFLIFT"/>
    <s v="USD"/>
    <s v="Moneda fuerte"/>
    <s v="2024"/>
    <n v="0"/>
    <n v="114"/>
    <n v="0"/>
    <n v="53.19"/>
    <n v="0"/>
    <n v="0"/>
    <n v="0"/>
    <n v="0"/>
    <n v="0"/>
    <n v="0"/>
    <n v="0"/>
    <n v="0"/>
    <n v="0"/>
    <n v="167.19"/>
    <n v="43130001"/>
    <x v="0"/>
    <x v="2"/>
    <x v="2"/>
    <x v="2"/>
    <n v="7"/>
    <x v="13"/>
    <x v="1"/>
    <s v="Contrato"/>
  </r>
  <r>
    <s v="AR20"/>
    <s v="PECOM Servicios Energia"/>
    <s v="ESTADO DE RESULTADOS"/>
    <s v="COSTOS OPERATIVOS"/>
    <s v="MATERIALES Y HERRAMIENTAS"/>
    <s v="MATERIALES"/>
    <s v=""/>
    <s v=""/>
    <s v=""/>
    <s v="0043130001"/>
    <x v="47"/>
    <x v="4"/>
    <s v=""/>
    <s v="ARTIFLIFT"/>
    <s v="USD"/>
    <s v="Moneda fuerte"/>
    <s v="2024"/>
    <n v="0"/>
    <n v="0"/>
    <n v="90.55"/>
    <n v="0"/>
    <n v="0"/>
    <n v="0"/>
    <n v="0"/>
    <n v="0"/>
    <n v="0"/>
    <n v="0"/>
    <n v="0"/>
    <n v="0"/>
    <n v="0"/>
    <n v="90.55"/>
    <n v="43130001"/>
    <x v="0"/>
    <x v="1"/>
    <x v="1"/>
    <x v="1"/>
    <n v="7"/>
    <x v="13"/>
    <x v="1"/>
    <s v="Contrato"/>
  </r>
  <r>
    <s v="AR20"/>
    <s v="PECOM Servicios Energia"/>
    <s v="ESTADO DE RESULTADOS"/>
    <s v="COSTOS OPERATIVOS"/>
    <s v="MATERIALES Y HERRAMIENTAS"/>
    <s v="MATERIALES"/>
    <s v=""/>
    <s v=""/>
    <s v=""/>
    <s v="0043130002"/>
    <x v="48"/>
    <x v="19"/>
    <s v=""/>
    <s v="ARTIFLIFT"/>
    <s v="USD"/>
    <s v="Moneda fuerte"/>
    <s v="2024"/>
    <n v="0"/>
    <n v="18.32"/>
    <n v="0"/>
    <n v="0"/>
    <n v="0"/>
    <n v="0"/>
    <n v="0"/>
    <n v="0"/>
    <n v="0"/>
    <n v="0"/>
    <n v="0"/>
    <n v="0"/>
    <n v="0"/>
    <n v="18.32"/>
    <n v="43130002"/>
    <x v="2"/>
    <x v="0"/>
    <x v="4"/>
    <x v="4"/>
    <n v="7"/>
    <x v="13"/>
    <x v="1"/>
    <s v="Contrato"/>
  </r>
  <r>
    <s v="AR20"/>
    <s v="PECOM Servicios Energia"/>
    <s v="ESTADO DE RESULTADOS"/>
    <s v="COSTOS OPERATIVOS"/>
    <s v="MATERIALES Y HERRAMIENTAS"/>
    <s v="MATERIALES"/>
    <s v=""/>
    <s v=""/>
    <s v=""/>
    <s v="0043130002"/>
    <x v="48"/>
    <x v="24"/>
    <s v=""/>
    <s v="ARTIFLIFT"/>
    <s v="USD"/>
    <s v="Moneda fuerte"/>
    <s v="2024"/>
    <n v="0"/>
    <n v="0"/>
    <n v="177.36"/>
    <n v="0"/>
    <n v="0"/>
    <n v="0"/>
    <n v="0"/>
    <n v="0"/>
    <n v="0"/>
    <n v="0"/>
    <n v="0"/>
    <n v="0"/>
    <n v="0"/>
    <n v="177.36"/>
    <n v="43130002"/>
    <x v="0"/>
    <x v="3"/>
    <x v="4"/>
    <x v="5"/>
    <n v="7"/>
    <x v="13"/>
    <x v="1"/>
    <s v="Contrato"/>
  </r>
  <r>
    <s v="AR20"/>
    <s v="PECOM Servicios Energia"/>
    <s v="ESTADO DE RESULTADOS"/>
    <s v="COSTOS OPERATIVOS"/>
    <s v="MATERIALES Y HERRAMIENTAS"/>
    <s v="MATERIALES"/>
    <s v=""/>
    <s v=""/>
    <s v=""/>
    <s v="0043130002"/>
    <x v="48"/>
    <x v="25"/>
    <s v=""/>
    <s v="ARTIFLIFT"/>
    <s v="USD"/>
    <s v="Moneda fuerte"/>
    <s v="2024"/>
    <n v="0"/>
    <n v="1598.21"/>
    <n v="1345.47"/>
    <n v="1989.79"/>
    <n v="0"/>
    <n v="0"/>
    <n v="0"/>
    <n v="0"/>
    <n v="0"/>
    <n v="0"/>
    <n v="0"/>
    <n v="0"/>
    <n v="0"/>
    <n v="4933.47"/>
    <n v="43130002"/>
    <x v="0"/>
    <x v="3"/>
    <x v="4"/>
    <x v="5"/>
    <n v="7"/>
    <x v="13"/>
    <x v="1"/>
    <s v="Contrato"/>
  </r>
  <r>
    <s v="AR20"/>
    <s v="PECOM Servicios Energia"/>
    <s v="ESTADO DE RESULTADOS"/>
    <s v="COSTOS OPERATIVOS"/>
    <s v="MATERIALES Y HERRAMIENTAS"/>
    <s v="MATERIALES"/>
    <s v=""/>
    <s v=""/>
    <s v=""/>
    <s v="0043130002"/>
    <x v="48"/>
    <x v="23"/>
    <s v=""/>
    <s v="ARTIFLIFT"/>
    <s v="USD"/>
    <s v="Moneda fuerte"/>
    <s v="2024"/>
    <n v="0"/>
    <n v="0"/>
    <n v="-299.64999999999998"/>
    <n v="170.1"/>
    <n v="0"/>
    <n v="0"/>
    <n v="0"/>
    <n v="0"/>
    <n v="0"/>
    <n v="0"/>
    <n v="0"/>
    <n v="0"/>
    <n v="0"/>
    <n v="-129.54999999999998"/>
    <n v="43130002"/>
    <x v="0"/>
    <x v="3"/>
    <x v="4"/>
    <x v="5"/>
    <n v="7"/>
    <x v="13"/>
    <x v="1"/>
    <s v="Contrato"/>
  </r>
  <r>
    <s v="AR20"/>
    <s v="PECOM Servicios Energia"/>
    <s v="ESTADO DE RESULTADOS"/>
    <s v="COSTOS OPERATIVOS"/>
    <s v="SEGUROS"/>
    <s v=""/>
    <s v=""/>
    <s v=""/>
    <s v=""/>
    <s v="0043140001"/>
    <x v="49"/>
    <x v="1"/>
    <s v=""/>
    <s v="ARTIFLIFT"/>
    <s v="USD"/>
    <s v="Moneda fuerte"/>
    <s v="2024"/>
    <n v="0"/>
    <n v="91.1"/>
    <n v="93"/>
    <n v="91.99"/>
    <n v="0"/>
    <n v="0"/>
    <n v="0"/>
    <n v="0"/>
    <n v="0"/>
    <n v="0"/>
    <n v="0"/>
    <n v="0"/>
    <n v="0"/>
    <n v="276.08999999999997"/>
    <n v="43140001"/>
    <x v="0"/>
    <x v="0"/>
    <x v="0"/>
    <x v="0"/>
    <n v="16"/>
    <x v="14"/>
    <x v="1"/>
    <s v="Contrato"/>
  </r>
  <r>
    <s v="AR20"/>
    <s v="PECOM Servicios Energia"/>
    <s v="ESTADO DE RESULTADOS"/>
    <s v="COSTOS OPERATIVOS"/>
    <s v="SEGUROS"/>
    <s v=""/>
    <s v=""/>
    <s v=""/>
    <s v=""/>
    <s v="0043140001"/>
    <x v="49"/>
    <x v="4"/>
    <s v=""/>
    <s v="ARTIFLIFT"/>
    <s v="USD"/>
    <s v="Moneda fuerte"/>
    <s v="2024"/>
    <n v="0"/>
    <n v="30.37"/>
    <n v="31"/>
    <n v="30.66"/>
    <n v="0"/>
    <n v="0"/>
    <n v="0"/>
    <n v="0"/>
    <n v="0"/>
    <n v="0"/>
    <n v="0"/>
    <n v="0"/>
    <n v="0"/>
    <n v="92.03"/>
    <n v="43140001"/>
    <x v="0"/>
    <x v="1"/>
    <x v="1"/>
    <x v="1"/>
    <n v="16"/>
    <x v="14"/>
    <x v="1"/>
    <s v="Contrato"/>
  </r>
  <r>
    <s v="AR20"/>
    <s v="PECOM Servicios Energia"/>
    <s v="ESTADO DE RESULTADOS"/>
    <s v="COSTOS OPERATIVOS"/>
    <s v="SEGUROS"/>
    <s v=""/>
    <s v=""/>
    <s v=""/>
    <s v=""/>
    <s v="0043140001"/>
    <x v="49"/>
    <x v="19"/>
    <s v=""/>
    <s v="ARTIFLIFT"/>
    <s v="USD"/>
    <s v="Moneda fuerte"/>
    <s v="2024"/>
    <n v="0"/>
    <n v="15.18"/>
    <n v="15.5"/>
    <n v="15.33"/>
    <n v="0"/>
    <n v="0"/>
    <n v="0"/>
    <n v="0"/>
    <n v="0"/>
    <n v="0"/>
    <n v="0"/>
    <n v="0"/>
    <n v="0"/>
    <n v="46.01"/>
    <n v="43140001"/>
    <x v="2"/>
    <x v="0"/>
    <x v="4"/>
    <x v="4"/>
    <n v="16"/>
    <x v="14"/>
    <x v="1"/>
    <s v="Contrato"/>
  </r>
  <r>
    <s v="AR20"/>
    <s v="PECOM Servicios Energia"/>
    <s v="ESTADO DE RESULTADOS"/>
    <s v="COSTOS OPERATIVOS"/>
    <s v="SEGUROS"/>
    <s v=""/>
    <s v=""/>
    <s v=""/>
    <s v=""/>
    <s v="0043140001"/>
    <x v="49"/>
    <x v="6"/>
    <s v=""/>
    <s v="ARTIFLIFT"/>
    <s v="USD"/>
    <s v="Moneda fuerte"/>
    <s v="2024"/>
    <n v="0"/>
    <n v="45.55"/>
    <n v="46.5"/>
    <n v="46"/>
    <n v="0"/>
    <n v="0"/>
    <n v="0"/>
    <n v="0"/>
    <n v="0"/>
    <n v="0"/>
    <n v="0"/>
    <n v="0"/>
    <n v="0"/>
    <n v="138.05000000000001"/>
    <n v="43140001"/>
    <x v="0"/>
    <x v="2"/>
    <x v="2"/>
    <x v="2"/>
    <n v="16"/>
    <x v="14"/>
    <x v="1"/>
    <s v="Contrato"/>
  </r>
  <r>
    <s v="AR20"/>
    <s v="PECOM Servicios Energia"/>
    <s v="ESTADO DE RESULTADOS"/>
    <s v="COSTOS OPERATIVOS"/>
    <s v="SEGUROS"/>
    <s v=""/>
    <s v=""/>
    <s v=""/>
    <s v=""/>
    <s v="0043140001"/>
    <x v="49"/>
    <x v="8"/>
    <s v=""/>
    <s v="ARTIFLIFT"/>
    <s v="USD"/>
    <s v="Moneda fuerte"/>
    <s v="2024"/>
    <n v="0"/>
    <n v="60.73"/>
    <n v="62"/>
    <n v="61.33"/>
    <n v="0"/>
    <n v="0"/>
    <n v="0"/>
    <n v="0"/>
    <n v="0"/>
    <n v="0"/>
    <n v="0"/>
    <n v="0"/>
    <n v="0"/>
    <n v="184.06"/>
    <n v="43140001"/>
    <x v="0"/>
    <x v="1"/>
    <x v="3"/>
    <x v="1"/>
    <n v="16"/>
    <x v="14"/>
    <x v="1"/>
    <s v="Contrato"/>
  </r>
  <r>
    <s v="AR20"/>
    <s v="PECOM Servicios Energia"/>
    <s v="ESTADO DE RESULTADOS"/>
    <s v="COSTOS OPERATIVOS"/>
    <s v="SEGUROS"/>
    <s v=""/>
    <s v=""/>
    <s v=""/>
    <s v=""/>
    <s v="0043140001"/>
    <x v="49"/>
    <x v="11"/>
    <s v=""/>
    <s v="ARTIFLIFT"/>
    <s v="USD"/>
    <s v="Moneda fuerte"/>
    <s v="2024"/>
    <n v="0"/>
    <n v="45.55"/>
    <n v="46.5"/>
    <n v="46"/>
    <n v="0"/>
    <n v="0"/>
    <n v="0"/>
    <n v="0"/>
    <n v="0"/>
    <n v="0"/>
    <n v="0"/>
    <n v="0"/>
    <n v="0"/>
    <n v="138.05000000000001"/>
    <n v="43140001"/>
    <x v="0"/>
    <x v="2"/>
    <x v="5"/>
    <x v="2"/>
    <n v="16"/>
    <x v="14"/>
    <x v="1"/>
    <s v="Contrato"/>
  </r>
  <r>
    <s v="AR20"/>
    <s v="PECOM Servicios Energia"/>
    <s v="ESTADO DE RESULTADOS"/>
    <s v="COSTOS OPERATIVOS"/>
    <s v="SEGUROS"/>
    <s v=""/>
    <s v=""/>
    <s v=""/>
    <s v=""/>
    <s v="0043140001"/>
    <x v="49"/>
    <x v="27"/>
    <s v=""/>
    <s v="ARTIFLIFT"/>
    <s v="USD"/>
    <s v="Moneda fuerte"/>
    <s v="2024"/>
    <n v="0"/>
    <n v="45.55"/>
    <n v="46.5"/>
    <n v="46"/>
    <n v="0"/>
    <n v="0"/>
    <n v="0"/>
    <n v="0"/>
    <n v="0"/>
    <n v="0"/>
    <n v="0"/>
    <n v="0"/>
    <n v="0"/>
    <n v="138.05000000000001"/>
    <n v="43140001"/>
    <x v="0"/>
    <x v="1"/>
    <x v="1"/>
    <x v="1"/>
    <n v="16"/>
    <x v="14"/>
    <x v="1"/>
    <s v="Contrato"/>
  </r>
  <r>
    <s v="AR20"/>
    <s v="PECOM Servicios Energia"/>
    <s v="ESTADO DE RESULTADOS"/>
    <s v="COSTOS OPERATIVOS"/>
    <s v="SEGUROS"/>
    <s v=""/>
    <s v=""/>
    <s v=""/>
    <s v=""/>
    <s v="0043140001"/>
    <x v="49"/>
    <x v="12"/>
    <s v=""/>
    <s v="ARTIFLIFT"/>
    <s v="USD"/>
    <s v="Moneda fuerte"/>
    <s v="2024"/>
    <n v="0"/>
    <n v="15.18"/>
    <n v="15.5"/>
    <n v="15.33"/>
    <n v="0"/>
    <n v="0"/>
    <n v="0"/>
    <n v="0"/>
    <n v="0"/>
    <n v="0"/>
    <n v="0"/>
    <n v="0"/>
    <n v="0"/>
    <n v="46.01"/>
    <n v="43140001"/>
    <x v="2"/>
    <x v="1"/>
    <x v="4"/>
    <x v="4"/>
    <n v="16"/>
    <x v="14"/>
    <x v="1"/>
    <s v="Contrato"/>
  </r>
  <r>
    <s v="AR20"/>
    <s v="PECOM Servicios Energia"/>
    <s v="ESTADO DE RESULTADOS"/>
    <s v="COSTOS OPERATIVOS"/>
    <s v="SEGUROS"/>
    <s v=""/>
    <s v=""/>
    <s v=""/>
    <s v=""/>
    <s v="0043140001"/>
    <x v="49"/>
    <x v="13"/>
    <s v=""/>
    <s v="ARTIFLIFT"/>
    <s v="USD"/>
    <s v="Moneda fuerte"/>
    <s v="2024"/>
    <n v="0"/>
    <n v="30.37"/>
    <n v="31"/>
    <n v="30.66"/>
    <n v="0"/>
    <n v="0"/>
    <n v="0"/>
    <n v="0"/>
    <n v="0"/>
    <n v="0"/>
    <n v="0"/>
    <n v="0"/>
    <n v="0"/>
    <n v="92.03"/>
    <n v="43140001"/>
    <x v="1"/>
    <x v="1"/>
    <x v="4"/>
    <x v="3"/>
    <n v="16"/>
    <x v="14"/>
    <x v="1"/>
    <s v="Contrato"/>
  </r>
  <r>
    <s v="AR20"/>
    <s v="PECOM Servicios Energia"/>
    <s v="ESTADO DE RESULTADOS"/>
    <s v="COSTOS OPERATIVOS"/>
    <s v="SEGUROS"/>
    <s v=""/>
    <s v=""/>
    <s v=""/>
    <s v=""/>
    <s v="0043140001"/>
    <x v="49"/>
    <x v="16"/>
    <s v=""/>
    <s v="ARTIFLIFT"/>
    <s v="USD"/>
    <s v="Moneda fuerte"/>
    <s v="2024"/>
    <n v="0"/>
    <n v="60.73"/>
    <n v="62"/>
    <n v="61.33"/>
    <n v="0"/>
    <n v="0"/>
    <n v="0"/>
    <n v="0"/>
    <n v="0"/>
    <n v="0"/>
    <n v="0"/>
    <n v="0"/>
    <n v="0"/>
    <n v="184.06"/>
    <n v="43140001"/>
    <x v="0"/>
    <x v="1"/>
    <x v="6"/>
    <x v="5"/>
    <n v="16"/>
    <x v="14"/>
    <x v="1"/>
    <s v="Contrato"/>
  </r>
  <r>
    <s v="AR20"/>
    <s v="PECOM Servicios Energia"/>
    <s v="ESTADO DE RESULTADOS"/>
    <s v="COSTOS OPERATIVOS"/>
    <s v="SEGUROS"/>
    <s v=""/>
    <s v=""/>
    <s v=""/>
    <s v=""/>
    <s v="0043140001"/>
    <x v="49"/>
    <x v="18"/>
    <s v=""/>
    <s v="ARTIFLIFT"/>
    <s v="USD"/>
    <s v="Moneda fuerte"/>
    <s v="2024"/>
    <n v="0"/>
    <n v="60.73"/>
    <n v="62"/>
    <n v="61.33"/>
    <n v="0"/>
    <n v="0"/>
    <n v="0"/>
    <n v="0"/>
    <n v="0"/>
    <n v="0"/>
    <n v="0"/>
    <n v="0"/>
    <n v="0"/>
    <n v="184.06"/>
    <n v="43140001"/>
    <x v="0"/>
    <x v="0"/>
    <x v="7"/>
    <x v="0"/>
    <n v="16"/>
    <x v="14"/>
    <x v="1"/>
    <s v="Contrato"/>
  </r>
  <r>
    <s v="AR20"/>
    <s v="PECOM Servicios Energia"/>
    <s v="ESTADO DE RESULTADOS"/>
    <s v="COSTOS OPERATIVOS"/>
    <s v="GARANTIAS Y CAUCIONES OPERATIVAS"/>
    <s v=""/>
    <s v=""/>
    <s v=""/>
    <s v=""/>
    <s v="0043140004"/>
    <x v="50"/>
    <x v="1"/>
    <s v=""/>
    <s v="ARTIFLIFT"/>
    <s v="USD"/>
    <s v="Moneda fuerte"/>
    <s v="2024"/>
    <n v="0"/>
    <n v="0"/>
    <n v="259.99"/>
    <n v="0"/>
    <n v="0"/>
    <n v="0"/>
    <n v="0"/>
    <n v="0"/>
    <n v="0"/>
    <n v="0"/>
    <n v="0"/>
    <n v="0"/>
    <n v="0"/>
    <n v="259.99"/>
    <n v="43140004"/>
    <x v="0"/>
    <x v="0"/>
    <x v="0"/>
    <x v="0"/>
    <n v="16"/>
    <x v="14"/>
    <x v="1"/>
    <s v="Contrato"/>
  </r>
  <r>
    <s v="AR20"/>
    <s v="PECOM Servicios Energia"/>
    <s v="ESTADO DE RESULTADOS"/>
    <s v="COSTOS OPERATIVOS"/>
    <s v="ALQUILERES"/>
    <s v=""/>
    <s v=""/>
    <s v=""/>
    <s v=""/>
    <s v="0043150001"/>
    <x v="51"/>
    <x v="8"/>
    <s v=""/>
    <s v="ARTIFLIFT"/>
    <s v="USD"/>
    <s v="Moneda fuerte"/>
    <s v="2024"/>
    <n v="0"/>
    <n v="0"/>
    <n v="0"/>
    <n v="-1840.16"/>
    <n v="0"/>
    <n v="0"/>
    <n v="0"/>
    <n v="0"/>
    <n v="0"/>
    <n v="0"/>
    <n v="0"/>
    <n v="0"/>
    <n v="0"/>
    <n v="-1840.16"/>
    <n v="43150001"/>
    <x v="0"/>
    <x v="1"/>
    <x v="3"/>
    <x v="1"/>
    <n v="15"/>
    <x v="15"/>
    <x v="1"/>
    <s v="Contrato"/>
  </r>
  <r>
    <s v="AR20"/>
    <s v="PECOM Servicios Energia"/>
    <s v="ESTADO DE RESULTADOS"/>
    <s v="COSTOS OPERATIVOS"/>
    <s v="EQUIPOS"/>
    <s v="ALQUILADOS"/>
    <s v=""/>
    <s v=""/>
    <s v=""/>
    <s v="0043150005"/>
    <x v="52"/>
    <x v="8"/>
    <s v=""/>
    <s v="ARTIFLIFT"/>
    <s v="USD"/>
    <s v="Moneda fuerte"/>
    <s v="2024"/>
    <n v="0"/>
    <n v="1166.06"/>
    <n v="1034.28"/>
    <n v="525.66999999999996"/>
    <n v="0"/>
    <n v="0"/>
    <n v="0"/>
    <n v="0"/>
    <n v="0"/>
    <n v="0"/>
    <n v="0"/>
    <n v="0"/>
    <n v="0"/>
    <n v="2726.01"/>
    <n v="43150005"/>
    <x v="0"/>
    <x v="1"/>
    <x v="3"/>
    <x v="1"/>
    <n v="11"/>
    <x v="10"/>
    <x v="1"/>
    <s v="Contrato"/>
  </r>
  <r>
    <s v="AR20"/>
    <s v="PECOM Servicios Energia"/>
    <s v="ESTADO DE RESULTADOS"/>
    <s v="COSTOS OPERATIVOS"/>
    <s v="EQUIPOS"/>
    <s v="ALQUILADOS"/>
    <s v=""/>
    <s v=""/>
    <s v=""/>
    <s v="0043150007"/>
    <x v="53"/>
    <x v="1"/>
    <s v=""/>
    <s v="ARTIFLIFT"/>
    <s v="USD"/>
    <s v="Moneda fuerte"/>
    <s v="2024"/>
    <n v="0"/>
    <n v="0.01"/>
    <n v="0.01"/>
    <n v="-0.01"/>
    <n v="0"/>
    <n v="0"/>
    <n v="0"/>
    <n v="0"/>
    <n v="0"/>
    <n v="0"/>
    <n v="0"/>
    <n v="0"/>
    <n v="0"/>
    <n v="0.01"/>
    <n v="43150007"/>
    <x v="0"/>
    <x v="0"/>
    <x v="0"/>
    <x v="0"/>
    <n v="11"/>
    <x v="10"/>
    <x v="1"/>
    <s v="Contrato"/>
  </r>
  <r>
    <s v="AR20"/>
    <s v="PECOM Servicios Energia"/>
    <s v="ESTADO DE RESULTADOS"/>
    <s v="COSTOS OPERATIVOS"/>
    <s v="EQUIPOS"/>
    <s v="ALQUILADOS"/>
    <s v=""/>
    <s v=""/>
    <s v=""/>
    <s v="0043150007"/>
    <x v="53"/>
    <x v="6"/>
    <s v=""/>
    <s v="ARTIFLIFT"/>
    <s v="USD"/>
    <s v="Moneda fuerte"/>
    <s v="2024"/>
    <n v="0"/>
    <n v="0.01"/>
    <n v="0"/>
    <n v="-0.01"/>
    <n v="0"/>
    <n v="0"/>
    <n v="0"/>
    <n v="0"/>
    <n v="0"/>
    <n v="0"/>
    <n v="0"/>
    <n v="0"/>
    <n v="0"/>
    <n v="0"/>
    <n v="43150007"/>
    <x v="0"/>
    <x v="2"/>
    <x v="2"/>
    <x v="2"/>
    <n v="11"/>
    <x v="10"/>
    <x v="1"/>
    <s v="Contrato"/>
  </r>
  <r>
    <s v="AR20"/>
    <s v="PECOM Servicios Energia"/>
    <s v="ESTADO DE RESULTADOS"/>
    <s v="COSTOS OPERATIVOS"/>
    <s v="EQUIPOS"/>
    <s v="ALQUILADOS"/>
    <s v=""/>
    <s v=""/>
    <s v=""/>
    <s v="0043150007"/>
    <x v="53"/>
    <x v="8"/>
    <s v=""/>
    <s v="ARTIFLIFT"/>
    <s v="USD"/>
    <s v="Moneda fuerte"/>
    <s v="2024"/>
    <n v="0"/>
    <n v="0.01"/>
    <n v="0.01"/>
    <n v="-0.01"/>
    <n v="0"/>
    <n v="0"/>
    <n v="0"/>
    <n v="0"/>
    <n v="0"/>
    <n v="0"/>
    <n v="0"/>
    <n v="0"/>
    <n v="0"/>
    <n v="0.01"/>
    <n v="43150007"/>
    <x v="0"/>
    <x v="1"/>
    <x v="3"/>
    <x v="1"/>
    <n v="11"/>
    <x v="10"/>
    <x v="1"/>
    <s v="Contrato"/>
  </r>
  <r>
    <s v="AR20"/>
    <s v="PECOM Servicios Energia"/>
    <s v="ESTADO DE RESULTADOS"/>
    <s v="COSTOS OPERATIVOS"/>
    <s v="EQUIPOS"/>
    <s v="ALQUILADOS"/>
    <s v=""/>
    <s v=""/>
    <s v=""/>
    <s v="0043150007"/>
    <x v="53"/>
    <x v="11"/>
    <s v=""/>
    <s v="ARTIFLIFT"/>
    <s v="USD"/>
    <s v="Moneda fuerte"/>
    <s v="2024"/>
    <n v="0"/>
    <n v="0.01"/>
    <n v="0"/>
    <n v="-0.01"/>
    <n v="0"/>
    <n v="0"/>
    <n v="0"/>
    <n v="0"/>
    <n v="0"/>
    <n v="0"/>
    <n v="0"/>
    <n v="0"/>
    <n v="0"/>
    <n v="0"/>
    <n v="43150007"/>
    <x v="0"/>
    <x v="2"/>
    <x v="5"/>
    <x v="2"/>
    <n v="11"/>
    <x v="10"/>
    <x v="1"/>
    <s v="Contrato"/>
  </r>
  <r>
    <s v="AR20"/>
    <s v="PECOM Servicios Energia"/>
    <s v="ESTADO DE RESULTADOS"/>
    <s v="COSTOS OPERATIVOS"/>
    <s v="EQUIPOS"/>
    <s v="ALQUILADOS"/>
    <s v=""/>
    <s v=""/>
    <s v=""/>
    <s v="0043150007"/>
    <x v="53"/>
    <x v="27"/>
    <s v=""/>
    <s v="ARTIFLIFT"/>
    <s v="USD"/>
    <s v="Moneda fuerte"/>
    <s v="2024"/>
    <n v="0"/>
    <n v="0.01"/>
    <n v="0"/>
    <n v="-0.01"/>
    <n v="0"/>
    <n v="0"/>
    <n v="0"/>
    <n v="0"/>
    <n v="0"/>
    <n v="0"/>
    <n v="0"/>
    <n v="0"/>
    <n v="0"/>
    <n v="0"/>
    <n v="43150007"/>
    <x v="0"/>
    <x v="1"/>
    <x v="1"/>
    <x v="1"/>
    <n v="11"/>
    <x v="10"/>
    <x v="1"/>
    <s v="Contrato"/>
  </r>
  <r>
    <s v="AR20"/>
    <s v="PECOM Servicios Energia"/>
    <s v="ESTADO DE RESULTADOS"/>
    <s v="COSTOS OPERATIVOS"/>
    <s v="EQUIPOS"/>
    <s v="ALQUILADOS"/>
    <s v=""/>
    <s v=""/>
    <s v=""/>
    <s v="0043150007"/>
    <x v="53"/>
    <x v="16"/>
    <s v=""/>
    <s v="ARTIFLIFT"/>
    <s v="USD"/>
    <s v="Moneda fuerte"/>
    <s v="2024"/>
    <n v="0"/>
    <n v="0.01"/>
    <n v="0.01"/>
    <n v="-0.01"/>
    <n v="0"/>
    <n v="0"/>
    <n v="0"/>
    <n v="0"/>
    <n v="0"/>
    <n v="0"/>
    <n v="0"/>
    <n v="0"/>
    <n v="0"/>
    <n v="0.01"/>
    <n v="43150007"/>
    <x v="0"/>
    <x v="1"/>
    <x v="6"/>
    <x v="5"/>
    <n v="11"/>
    <x v="10"/>
    <x v="1"/>
    <s v="Contrato"/>
  </r>
  <r>
    <s v="AR20"/>
    <s v="PECOM Servicios Energia"/>
    <s v="ESTADO DE RESULTADOS"/>
    <s v="COSTOS OPERATIVOS"/>
    <s v="EQUIPOS"/>
    <s v="ALQUILADOS"/>
    <s v=""/>
    <s v=""/>
    <s v=""/>
    <s v="0043150007"/>
    <x v="53"/>
    <x v="18"/>
    <s v=""/>
    <s v="ARTIFLIFT"/>
    <s v="USD"/>
    <s v="Moneda fuerte"/>
    <s v="2024"/>
    <n v="0"/>
    <n v="0.01"/>
    <n v="0.01"/>
    <n v="-0.01"/>
    <n v="0"/>
    <n v="0"/>
    <n v="0"/>
    <n v="0"/>
    <n v="0"/>
    <n v="0"/>
    <n v="0"/>
    <n v="0"/>
    <n v="0"/>
    <n v="0.01"/>
    <n v="43150007"/>
    <x v="0"/>
    <x v="0"/>
    <x v="7"/>
    <x v="0"/>
    <n v="11"/>
    <x v="10"/>
    <x v="1"/>
    <s v="Contrato"/>
  </r>
  <r>
    <s v="AR20"/>
    <s v="PECOM Servicios Energia"/>
    <s v="ESTADO DE RESULTADOS"/>
    <s v="COSTOS OPERATIVOS"/>
    <s v="EQUIPOS"/>
    <s v="ALQUILADOS"/>
    <s v=""/>
    <s v=""/>
    <s v=""/>
    <s v="0043150013"/>
    <x v="54"/>
    <x v="16"/>
    <s v=""/>
    <s v="ARTIFLIFT"/>
    <s v="USD"/>
    <s v="Moneda fuerte"/>
    <s v="2024"/>
    <n v="0"/>
    <n v="1599"/>
    <n v="1818.74"/>
    <n v="1764"/>
    <n v="0"/>
    <n v="0"/>
    <n v="0"/>
    <n v="0"/>
    <n v="0"/>
    <n v="0"/>
    <n v="0"/>
    <n v="0"/>
    <n v="0"/>
    <n v="5181.74"/>
    <n v="43150013"/>
    <x v="0"/>
    <x v="1"/>
    <x v="6"/>
    <x v="5"/>
    <n v="11"/>
    <x v="10"/>
    <x v="1"/>
    <s v="Contrato"/>
  </r>
  <r>
    <s v="AR20"/>
    <s v="PECOM Servicios Energia"/>
    <s v="ESTADO DE RESULTADOS"/>
    <s v="COSTOS OPERATIVOS"/>
    <s v="EQUIPOS"/>
    <s v="ALQUILADOS"/>
    <s v=""/>
    <s v=""/>
    <s v=""/>
    <s v="0043150013"/>
    <x v="54"/>
    <x v="12"/>
    <s v=""/>
    <s v="ARTIFLIFT"/>
    <s v="USD"/>
    <s v="Moneda fuerte"/>
    <s v="2024"/>
    <n v="0"/>
    <n v="1404.26"/>
    <n v="1818.74"/>
    <n v="1764"/>
    <n v="0"/>
    <n v="0"/>
    <n v="0"/>
    <n v="0"/>
    <n v="0"/>
    <n v="0"/>
    <n v="0"/>
    <n v="0"/>
    <n v="0"/>
    <n v="4987"/>
    <n v="43150013"/>
    <x v="2"/>
    <x v="1"/>
    <x v="4"/>
    <x v="4"/>
    <n v="11"/>
    <x v="10"/>
    <x v="1"/>
    <s v="Contrato"/>
  </r>
  <r>
    <s v="AR20"/>
    <s v="PECOM Servicios Energia"/>
    <s v="ESTADO DE RESULTADOS"/>
    <s v="COSTOS OPERATIVOS"/>
    <s v="EQUIPOS"/>
    <s v="ALQUILADOS"/>
    <s v=""/>
    <s v=""/>
    <s v=""/>
    <s v="0043150013"/>
    <x v="54"/>
    <x v="8"/>
    <s v=""/>
    <s v="ARTIFLIFT"/>
    <s v="USD"/>
    <s v="Moneda fuerte"/>
    <s v="2024"/>
    <n v="0"/>
    <n v="1501.63"/>
    <n v="1818.74"/>
    <n v="1764"/>
    <n v="0"/>
    <n v="0"/>
    <n v="0"/>
    <n v="0"/>
    <n v="0"/>
    <n v="0"/>
    <n v="0"/>
    <n v="0"/>
    <n v="0"/>
    <n v="5084.37"/>
    <n v="43150013"/>
    <x v="0"/>
    <x v="1"/>
    <x v="3"/>
    <x v="1"/>
    <n v="11"/>
    <x v="10"/>
    <x v="1"/>
    <s v="Contrato"/>
  </r>
  <r>
    <s v="AR20"/>
    <s v="PECOM Servicios Energia"/>
    <s v="ESTADO DE RESULTADOS"/>
    <s v="COSTOS OPERATIVOS"/>
    <s v="EQUIPOS"/>
    <s v="ALQUILADOS"/>
    <s v=""/>
    <s v=""/>
    <s v=""/>
    <s v="0043150013"/>
    <x v="54"/>
    <x v="4"/>
    <s v=""/>
    <s v="ARTIFLIFT"/>
    <s v="USD"/>
    <s v="Moneda fuerte"/>
    <s v="2024"/>
    <n v="0"/>
    <n v="1404.26"/>
    <n v="1818.74"/>
    <n v="1764"/>
    <n v="0"/>
    <n v="0"/>
    <n v="0"/>
    <n v="0"/>
    <n v="0"/>
    <n v="0"/>
    <n v="0"/>
    <n v="0"/>
    <n v="0"/>
    <n v="4987"/>
    <n v="43150013"/>
    <x v="0"/>
    <x v="1"/>
    <x v="1"/>
    <x v="1"/>
    <n v="11"/>
    <x v="10"/>
    <x v="1"/>
    <s v="Contrato"/>
  </r>
  <r>
    <s v="AR20"/>
    <s v="PECOM Servicios Energia"/>
    <s v="ESTADO DE RESULTADOS"/>
    <s v="COSTOS OPERATIVOS"/>
    <s v="SERVICIOS CONTRATADOS"/>
    <s v=""/>
    <s v=""/>
    <s v=""/>
    <s v=""/>
    <s v="0043160002"/>
    <x v="55"/>
    <x v="1"/>
    <s v=""/>
    <s v="ARTIFLIFT"/>
    <s v="USD"/>
    <s v="Moneda fuerte"/>
    <s v="2024"/>
    <n v="0"/>
    <n v="-0.15"/>
    <n v="-0.55000000000000004"/>
    <n v="0"/>
    <n v="0"/>
    <n v="0"/>
    <n v="0"/>
    <n v="0"/>
    <n v="0"/>
    <n v="0"/>
    <n v="0"/>
    <n v="0"/>
    <n v="0"/>
    <n v="-0.70000000000000007"/>
    <n v="43160002"/>
    <x v="0"/>
    <x v="0"/>
    <x v="0"/>
    <x v="0"/>
    <n v="6"/>
    <x v="11"/>
    <x v="1"/>
    <s v="Contrato"/>
  </r>
  <r>
    <s v="AR20"/>
    <s v="PECOM Servicios Energia"/>
    <s v="ESTADO DE RESULTADOS"/>
    <s v="COSTOS OPERATIVOS"/>
    <s v="SERVICIOS CONTRATADOS"/>
    <s v=""/>
    <s v=""/>
    <s v=""/>
    <s v=""/>
    <s v="0043160005"/>
    <x v="56"/>
    <x v="1"/>
    <s v=""/>
    <s v="ARTIFLIFT"/>
    <s v="USD"/>
    <s v="Moneda fuerte"/>
    <s v="2024"/>
    <n v="0"/>
    <n v="1935.11"/>
    <n v="989.49"/>
    <n v="1537.61"/>
    <n v="0"/>
    <n v="0"/>
    <n v="0"/>
    <n v="0"/>
    <n v="0"/>
    <n v="0"/>
    <n v="0"/>
    <n v="0"/>
    <n v="0"/>
    <n v="4462.21"/>
    <n v="43160005"/>
    <x v="0"/>
    <x v="0"/>
    <x v="0"/>
    <x v="0"/>
    <n v="6"/>
    <x v="11"/>
    <x v="1"/>
    <s v="Contrato"/>
  </r>
  <r>
    <s v="AR20"/>
    <s v="PECOM Servicios Energia"/>
    <s v="ESTADO DE RESULTADOS"/>
    <s v="COSTOS OPERATIVOS"/>
    <s v="SERVICIOS CONTRATADOS"/>
    <s v=""/>
    <s v=""/>
    <s v=""/>
    <s v=""/>
    <s v="0043160005"/>
    <x v="56"/>
    <x v="2"/>
    <s v=""/>
    <s v="ARTIFLIFT"/>
    <s v="USD"/>
    <s v="Moneda fuerte"/>
    <s v="2024"/>
    <n v="0"/>
    <n v="233.7"/>
    <n v="0"/>
    <n v="0"/>
    <n v="0"/>
    <n v="0"/>
    <n v="0"/>
    <n v="0"/>
    <n v="0"/>
    <n v="0"/>
    <n v="0"/>
    <n v="0"/>
    <n v="0"/>
    <n v="233.7"/>
    <n v="43160005"/>
    <x v="0"/>
    <x v="1"/>
    <x v="1"/>
    <x v="1"/>
    <n v="6"/>
    <x v="11"/>
    <x v="1"/>
    <s v="Contrato"/>
  </r>
  <r>
    <s v="AR20"/>
    <s v="PECOM Servicios Energia"/>
    <s v="ESTADO DE RESULTADOS"/>
    <s v="COSTOS OPERATIVOS"/>
    <s v="SERVICIOS CONTRATADOS"/>
    <s v=""/>
    <s v=""/>
    <s v=""/>
    <s v=""/>
    <s v="0043160005"/>
    <x v="56"/>
    <x v="4"/>
    <s v=""/>
    <s v="ARTIFLIFT"/>
    <s v="USD"/>
    <s v="Moneda fuerte"/>
    <s v="2024"/>
    <n v="0"/>
    <n v="2634.06"/>
    <n v="5.34"/>
    <n v="130.65"/>
    <n v="0"/>
    <n v="0"/>
    <n v="0"/>
    <n v="0"/>
    <n v="0"/>
    <n v="0"/>
    <n v="0"/>
    <n v="0"/>
    <n v="0"/>
    <n v="2770.05"/>
    <n v="43160005"/>
    <x v="0"/>
    <x v="1"/>
    <x v="1"/>
    <x v="1"/>
    <n v="6"/>
    <x v="11"/>
    <x v="1"/>
    <s v="Contrato"/>
  </r>
  <r>
    <s v="AR20"/>
    <s v="PECOM Servicios Energia"/>
    <s v="ESTADO DE RESULTADOS"/>
    <s v="COSTOS OPERATIVOS"/>
    <s v="SERVICIOS CONTRATADOS"/>
    <s v=""/>
    <s v=""/>
    <s v=""/>
    <s v=""/>
    <s v="0043160005"/>
    <x v="56"/>
    <x v="6"/>
    <s v=""/>
    <s v="ARTIFLIFT"/>
    <s v="USD"/>
    <s v="Moneda fuerte"/>
    <s v="2024"/>
    <n v="0"/>
    <n v="1345.11"/>
    <n v="800.08"/>
    <n v="1060.5899999999999"/>
    <n v="0"/>
    <n v="0"/>
    <n v="0"/>
    <n v="0"/>
    <n v="0"/>
    <n v="0"/>
    <n v="0"/>
    <n v="0"/>
    <n v="0"/>
    <n v="3205.7799999999997"/>
    <n v="43160005"/>
    <x v="0"/>
    <x v="2"/>
    <x v="2"/>
    <x v="2"/>
    <n v="6"/>
    <x v="11"/>
    <x v="1"/>
    <s v="Contrato"/>
  </r>
  <r>
    <s v="AR20"/>
    <s v="PECOM Servicios Energia"/>
    <s v="ESTADO DE RESULTADOS"/>
    <s v="COSTOS OPERATIVOS"/>
    <s v="SERVICIOS CONTRATADOS"/>
    <s v=""/>
    <s v=""/>
    <s v=""/>
    <s v=""/>
    <s v="0043160005"/>
    <x v="56"/>
    <x v="8"/>
    <s v=""/>
    <s v="ARTIFLIFT"/>
    <s v="USD"/>
    <s v="Moneda fuerte"/>
    <s v="2024"/>
    <n v="0"/>
    <n v="603.82000000000005"/>
    <n v="0"/>
    <n v="130.65"/>
    <n v="0"/>
    <n v="0"/>
    <n v="0"/>
    <n v="0"/>
    <n v="0"/>
    <n v="0"/>
    <n v="0"/>
    <n v="0"/>
    <n v="0"/>
    <n v="734.47"/>
    <n v="43160005"/>
    <x v="0"/>
    <x v="1"/>
    <x v="3"/>
    <x v="1"/>
    <n v="6"/>
    <x v="11"/>
    <x v="1"/>
    <s v="Contrato"/>
  </r>
  <r>
    <s v="AR20"/>
    <s v="PECOM Servicios Energia"/>
    <s v="ESTADO DE RESULTADOS"/>
    <s v="COSTOS OPERATIVOS"/>
    <s v="SERVICIOS CONTRATADOS"/>
    <s v=""/>
    <s v=""/>
    <s v=""/>
    <s v=""/>
    <s v="0043160005"/>
    <x v="56"/>
    <x v="11"/>
    <s v=""/>
    <s v="ARTIFLIFT"/>
    <s v="USD"/>
    <s v="Moneda fuerte"/>
    <s v="2024"/>
    <n v="0"/>
    <n v="1071.1500000000001"/>
    <n v="2203.29"/>
    <n v="387.66"/>
    <n v="0"/>
    <n v="0"/>
    <n v="0"/>
    <n v="0"/>
    <n v="0"/>
    <n v="0"/>
    <n v="0"/>
    <n v="0"/>
    <n v="0"/>
    <n v="3662.1"/>
    <n v="43160005"/>
    <x v="0"/>
    <x v="2"/>
    <x v="5"/>
    <x v="2"/>
    <n v="6"/>
    <x v="11"/>
    <x v="1"/>
    <s v="Contrato"/>
  </r>
  <r>
    <s v="AR20"/>
    <s v="PECOM Servicios Energia"/>
    <s v="ESTADO DE RESULTADOS"/>
    <s v="COSTOS OPERATIVOS"/>
    <s v="SERVICIOS CONTRATADOS"/>
    <s v=""/>
    <s v=""/>
    <s v=""/>
    <s v=""/>
    <s v="0043160005"/>
    <x v="56"/>
    <x v="12"/>
    <s v=""/>
    <s v="ARTIFLIFT"/>
    <s v="USD"/>
    <s v="Moneda fuerte"/>
    <s v="2024"/>
    <n v="0"/>
    <n v="94.08"/>
    <n v="120.99"/>
    <n v="106.17"/>
    <n v="0"/>
    <n v="0"/>
    <n v="0"/>
    <n v="0"/>
    <n v="0"/>
    <n v="0"/>
    <n v="0"/>
    <n v="0"/>
    <n v="0"/>
    <n v="321.24"/>
    <n v="43160005"/>
    <x v="2"/>
    <x v="1"/>
    <x v="4"/>
    <x v="4"/>
    <n v="6"/>
    <x v="11"/>
    <x v="1"/>
    <s v="Contrato"/>
  </r>
  <r>
    <s v="AR20"/>
    <s v="PECOM Servicios Energia"/>
    <s v="ESTADO DE RESULTADOS"/>
    <s v="COSTOS OPERATIVOS"/>
    <s v="SERVICIOS CONTRATADOS"/>
    <s v=""/>
    <s v=""/>
    <s v=""/>
    <s v=""/>
    <s v="0043160005"/>
    <x v="56"/>
    <x v="13"/>
    <s v=""/>
    <s v="ARTIFLIFT"/>
    <s v="USD"/>
    <s v="Moneda fuerte"/>
    <s v="2024"/>
    <n v="0"/>
    <n v="-24.95"/>
    <n v="323.77"/>
    <n v="143.63999999999999"/>
    <n v="0"/>
    <n v="0"/>
    <n v="0"/>
    <n v="0"/>
    <n v="0"/>
    <n v="0"/>
    <n v="0"/>
    <n v="0"/>
    <n v="0"/>
    <n v="442.46"/>
    <n v="43160005"/>
    <x v="1"/>
    <x v="1"/>
    <x v="4"/>
    <x v="3"/>
    <n v="6"/>
    <x v="11"/>
    <x v="1"/>
    <s v="Contrato"/>
  </r>
  <r>
    <s v="AR20"/>
    <s v="PECOM Servicios Energia"/>
    <s v="ESTADO DE RESULTADOS"/>
    <s v="COSTOS OPERATIVOS"/>
    <s v="SERVICIOS CONTRATADOS"/>
    <s v=""/>
    <s v=""/>
    <s v=""/>
    <s v=""/>
    <s v="0043160005"/>
    <x v="56"/>
    <x v="21"/>
    <s v=""/>
    <s v="ARTIFLIFT"/>
    <s v="USD"/>
    <s v="Moneda fuerte"/>
    <s v="2024"/>
    <n v="0"/>
    <n v="68.89"/>
    <n v="53.44"/>
    <n v="0"/>
    <n v="0"/>
    <n v="0"/>
    <n v="0"/>
    <n v="0"/>
    <n v="0"/>
    <n v="0"/>
    <n v="0"/>
    <n v="0"/>
    <n v="0"/>
    <n v="122.33"/>
    <n v="43160005"/>
    <x v="0"/>
    <x v="1"/>
    <x v="6"/>
    <x v="5"/>
    <n v="6"/>
    <x v="11"/>
    <x v="1"/>
    <s v="Contrato"/>
  </r>
  <r>
    <s v="AR20"/>
    <s v="PECOM Servicios Energia"/>
    <s v="ESTADO DE RESULTADOS"/>
    <s v="COSTOS OPERATIVOS"/>
    <s v="SERVICIOS CONTRATADOS"/>
    <s v=""/>
    <s v=""/>
    <s v=""/>
    <s v=""/>
    <s v="0043160005"/>
    <x v="56"/>
    <x v="14"/>
    <s v=""/>
    <s v="ARTIFLIFT"/>
    <s v="USD"/>
    <s v="Moneda fuerte"/>
    <s v="2024"/>
    <n v="0"/>
    <n v="72.61"/>
    <n v="26.72"/>
    <n v="0"/>
    <n v="0"/>
    <n v="0"/>
    <n v="0"/>
    <n v="0"/>
    <n v="0"/>
    <n v="0"/>
    <n v="0"/>
    <n v="0"/>
    <n v="0"/>
    <n v="99.33"/>
    <n v="43160005"/>
    <x v="0"/>
    <x v="1"/>
    <x v="6"/>
    <x v="5"/>
    <n v="6"/>
    <x v="11"/>
    <x v="1"/>
    <s v="Contrato"/>
  </r>
  <r>
    <s v="AR20"/>
    <s v="PECOM Servicios Energia"/>
    <s v="ESTADO DE RESULTADOS"/>
    <s v="COSTOS OPERATIVOS"/>
    <s v="SERVICIOS CONTRATADOS"/>
    <s v=""/>
    <s v=""/>
    <s v=""/>
    <s v=""/>
    <s v="0043160005"/>
    <x v="56"/>
    <x v="15"/>
    <s v=""/>
    <s v="ARTIFLIFT"/>
    <s v="USD"/>
    <s v="Moneda fuerte"/>
    <s v="2024"/>
    <n v="0"/>
    <n v="2909.21"/>
    <n v="306.66000000000003"/>
    <n v="5638.36"/>
    <n v="0"/>
    <n v="0"/>
    <n v="0"/>
    <n v="0"/>
    <n v="0"/>
    <n v="0"/>
    <n v="0"/>
    <n v="0"/>
    <n v="0"/>
    <n v="8854.23"/>
    <n v="43160005"/>
    <x v="0"/>
    <x v="1"/>
    <x v="6"/>
    <x v="5"/>
    <n v="6"/>
    <x v="11"/>
    <x v="1"/>
    <s v="Contrato"/>
  </r>
  <r>
    <s v="AR20"/>
    <s v="PECOM Servicios Energia"/>
    <s v="ESTADO DE RESULTADOS"/>
    <s v="COSTOS OPERATIVOS"/>
    <s v="SERVICIOS CONTRATADOS"/>
    <s v=""/>
    <s v=""/>
    <s v=""/>
    <s v=""/>
    <s v="0043160005"/>
    <x v="56"/>
    <x v="16"/>
    <s v=""/>
    <s v="ARTIFLIFT"/>
    <s v="USD"/>
    <s v="Moneda fuerte"/>
    <s v="2024"/>
    <n v="0"/>
    <n v="395.13"/>
    <n v="37.299999999999997"/>
    <n v="224.37"/>
    <n v="0"/>
    <n v="0"/>
    <n v="0"/>
    <n v="0"/>
    <n v="0"/>
    <n v="0"/>
    <n v="0"/>
    <n v="0"/>
    <n v="0"/>
    <n v="656.8"/>
    <n v="43160005"/>
    <x v="0"/>
    <x v="1"/>
    <x v="6"/>
    <x v="5"/>
    <n v="6"/>
    <x v="11"/>
    <x v="1"/>
    <s v="Contrato"/>
  </r>
  <r>
    <s v="AR20"/>
    <s v="PECOM Servicios Energia"/>
    <s v="ESTADO DE RESULTADOS"/>
    <s v="COSTOS OPERATIVOS"/>
    <s v="SERVICIOS CONTRATADOS"/>
    <s v=""/>
    <s v=""/>
    <s v=""/>
    <s v=""/>
    <s v="0043160005"/>
    <x v="56"/>
    <x v="17"/>
    <s v=""/>
    <s v="ARTIFLIFT"/>
    <s v="USD"/>
    <s v="Moneda fuerte"/>
    <s v="2024"/>
    <n v="0"/>
    <n v="1453.21"/>
    <n v="2389.27"/>
    <n v="2505.4499999999998"/>
    <n v="0"/>
    <n v="0"/>
    <n v="0"/>
    <n v="0"/>
    <n v="0"/>
    <n v="0"/>
    <n v="0"/>
    <n v="0"/>
    <n v="0"/>
    <n v="6347.93"/>
    <n v="43160005"/>
    <x v="0"/>
    <x v="0"/>
    <x v="7"/>
    <x v="0"/>
    <n v="6"/>
    <x v="11"/>
    <x v="1"/>
    <s v="Contrato"/>
  </r>
  <r>
    <s v="AR20"/>
    <s v="PECOM Servicios Energia"/>
    <s v="ESTADO DE RESULTADOS"/>
    <s v="COSTOS OPERATIVOS"/>
    <s v="SERVICIOS CONTRATADOS"/>
    <s v=""/>
    <s v=""/>
    <s v=""/>
    <s v=""/>
    <s v="0043160005"/>
    <x v="56"/>
    <x v="22"/>
    <s v=""/>
    <s v="ARTIFLIFT"/>
    <s v="USD"/>
    <s v="Moneda fuerte"/>
    <s v="2024"/>
    <n v="0"/>
    <n v="1322.78"/>
    <n v="1024.72"/>
    <n v="2517.65"/>
    <n v="0"/>
    <n v="0"/>
    <n v="0"/>
    <n v="0"/>
    <n v="0"/>
    <n v="0"/>
    <n v="0"/>
    <n v="0"/>
    <n v="0"/>
    <n v="4865.1499999999996"/>
    <n v="43160005"/>
    <x v="0"/>
    <x v="0"/>
    <x v="7"/>
    <x v="0"/>
    <n v="6"/>
    <x v="11"/>
    <x v="1"/>
    <s v="Contrato"/>
  </r>
  <r>
    <s v="AR20"/>
    <s v="PECOM Servicios Energia"/>
    <s v="ESTADO DE RESULTADOS"/>
    <s v="COSTOS OPERATIVOS"/>
    <s v="SERVICIOS CONTRATADOS"/>
    <s v=""/>
    <s v=""/>
    <s v=""/>
    <s v=""/>
    <s v="0043160005"/>
    <x v="56"/>
    <x v="18"/>
    <s v=""/>
    <s v="ARTIFLIFT"/>
    <s v="USD"/>
    <s v="Moneda fuerte"/>
    <s v="2024"/>
    <n v="0"/>
    <n v="1488.15"/>
    <n v="1616.76"/>
    <n v="2447.08"/>
    <n v="0"/>
    <n v="0"/>
    <n v="0"/>
    <n v="0"/>
    <n v="0"/>
    <n v="0"/>
    <n v="0"/>
    <n v="0"/>
    <n v="0"/>
    <n v="5551.99"/>
    <n v="43160005"/>
    <x v="0"/>
    <x v="0"/>
    <x v="7"/>
    <x v="0"/>
    <n v="6"/>
    <x v="11"/>
    <x v="1"/>
    <s v="Contrato"/>
  </r>
  <r>
    <s v="AR20"/>
    <s v="PECOM Servicios Energia"/>
    <s v="ESTADO DE RESULTADOS"/>
    <s v="COSTOS OPERATIVOS"/>
    <s v="MANTENIMIENTO Y VIGILANCIA"/>
    <s v=""/>
    <s v=""/>
    <s v=""/>
    <s v=""/>
    <s v="0043160006"/>
    <x v="57"/>
    <x v="11"/>
    <s v=""/>
    <s v="ARTIFLIFT"/>
    <s v="USD"/>
    <s v="Moneda fuerte"/>
    <s v="2024"/>
    <n v="0"/>
    <n v="0"/>
    <n v="1237.28"/>
    <n v="1140.5999999999999"/>
    <n v="0"/>
    <n v="0"/>
    <n v="0"/>
    <n v="0"/>
    <n v="0"/>
    <n v="0"/>
    <n v="0"/>
    <n v="0"/>
    <n v="0"/>
    <n v="2377.88"/>
    <n v="43160006"/>
    <x v="0"/>
    <x v="2"/>
    <x v="5"/>
    <x v="2"/>
    <n v="6"/>
    <x v="11"/>
    <x v="1"/>
    <s v="Contrato"/>
  </r>
  <r>
    <s v="AR20"/>
    <s v="PECOM Servicios Energia"/>
    <s v="ESTADO DE RESULTADOS"/>
    <s v="COSTOS OPERATIVOS"/>
    <s v="MANTENIMIENTO Y VIGILANCIA"/>
    <s v=""/>
    <s v=""/>
    <s v=""/>
    <s v=""/>
    <s v="0043160006"/>
    <x v="57"/>
    <x v="6"/>
    <s v=""/>
    <s v="ARTIFLIFT"/>
    <s v="USD"/>
    <s v="Moneda fuerte"/>
    <s v="2024"/>
    <n v="0"/>
    <n v="1738.55"/>
    <n v="2046.44"/>
    <n v="1887.09"/>
    <n v="0"/>
    <n v="0"/>
    <n v="0"/>
    <n v="0"/>
    <n v="0"/>
    <n v="0"/>
    <n v="0"/>
    <n v="0"/>
    <n v="0"/>
    <n v="5672.08"/>
    <n v="43160006"/>
    <x v="0"/>
    <x v="2"/>
    <x v="2"/>
    <x v="2"/>
    <n v="6"/>
    <x v="11"/>
    <x v="1"/>
    <s v="Contrato"/>
  </r>
  <r>
    <s v="AR20"/>
    <s v="PECOM Servicios Energia"/>
    <s v="ESTADO DE RESULTADOS"/>
    <s v="COSTOS OPERATIVOS"/>
    <s v="SERVICIOS CONTRATADOS"/>
    <s v=""/>
    <s v=""/>
    <s v=""/>
    <s v=""/>
    <s v="0043160007"/>
    <x v="58"/>
    <x v="6"/>
    <s v=""/>
    <s v="ARTIFLIFT"/>
    <s v="USD"/>
    <s v="Moneda fuerte"/>
    <s v="2024"/>
    <n v="0"/>
    <n v="-62.64"/>
    <n v="433.65"/>
    <n v="635.65"/>
    <n v="0"/>
    <n v="0"/>
    <n v="0"/>
    <n v="0"/>
    <n v="0"/>
    <n v="0"/>
    <n v="0"/>
    <n v="0"/>
    <n v="0"/>
    <n v="1006.66"/>
    <n v="43160007"/>
    <x v="0"/>
    <x v="2"/>
    <x v="2"/>
    <x v="2"/>
    <n v="6"/>
    <x v="11"/>
    <x v="1"/>
    <s v="Contrato"/>
  </r>
  <r>
    <s v="AR20"/>
    <s v="PECOM Servicios Energia"/>
    <s v="ESTADO DE RESULTADOS"/>
    <s v="COSTOS OPERATIVOS"/>
    <s v="SERVICIOS CONTRATADOS"/>
    <s v=""/>
    <s v=""/>
    <s v=""/>
    <s v=""/>
    <s v="0043160007"/>
    <x v="58"/>
    <x v="11"/>
    <s v=""/>
    <s v="ARTIFLIFT"/>
    <s v="USD"/>
    <s v="Moneda fuerte"/>
    <s v="2024"/>
    <n v="0"/>
    <n v="0"/>
    <n v="813.91"/>
    <n v="378.9"/>
    <n v="0"/>
    <n v="0"/>
    <n v="0"/>
    <n v="0"/>
    <n v="0"/>
    <n v="0"/>
    <n v="0"/>
    <n v="0"/>
    <n v="0"/>
    <n v="1192.81"/>
    <n v="43160007"/>
    <x v="0"/>
    <x v="2"/>
    <x v="5"/>
    <x v="2"/>
    <n v="6"/>
    <x v="11"/>
    <x v="1"/>
    <s v="Contrato"/>
  </r>
  <r>
    <s v="AR20"/>
    <s v="PECOM Servicios Energia"/>
    <s v="ESTADO DE RESULTADOS"/>
    <s v="COSTOS OPERATIVOS"/>
    <s v="SERVICIOS PUBLICOS"/>
    <s v=""/>
    <s v=""/>
    <s v=""/>
    <s v=""/>
    <s v="0043170001"/>
    <x v="59"/>
    <x v="18"/>
    <s v=""/>
    <s v="ARTIFLIFT"/>
    <s v="USD"/>
    <s v="Moneda fuerte"/>
    <s v="2024"/>
    <n v="0"/>
    <n v="0"/>
    <n v="341.33"/>
    <n v="45.61"/>
    <n v="0"/>
    <n v="0"/>
    <n v="0"/>
    <n v="0"/>
    <n v="0"/>
    <n v="0"/>
    <n v="0"/>
    <n v="0"/>
    <n v="0"/>
    <n v="386.94"/>
    <n v="43170001"/>
    <x v="0"/>
    <x v="0"/>
    <x v="7"/>
    <x v="0"/>
    <n v="14"/>
    <x v="16"/>
    <x v="1"/>
    <s v="Contrato"/>
  </r>
  <r>
    <s v="AR20"/>
    <s v="PECOM Servicios Energia"/>
    <s v="ESTADO DE RESULTADOS"/>
    <s v="COSTOS OPERATIVOS"/>
    <s v="SERVICIOS PUBLICOS"/>
    <s v=""/>
    <s v=""/>
    <s v=""/>
    <s v=""/>
    <s v="0043170001"/>
    <x v="59"/>
    <x v="22"/>
    <s v=""/>
    <s v="ARTIFLIFT"/>
    <s v="USD"/>
    <s v="Moneda fuerte"/>
    <s v="2024"/>
    <n v="0"/>
    <n v="0"/>
    <n v="333.3"/>
    <n v="45.61"/>
    <n v="0"/>
    <n v="0"/>
    <n v="0"/>
    <n v="0"/>
    <n v="0"/>
    <n v="0"/>
    <n v="0"/>
    <n v="0"/>
    <n v="0"/>
    <n v="378.91"/>
    <n v="43170001"/>
    <x v="0"/>
    <x v="0"/>
    <x v="7"/>
    <x v="0"/>
    <n v="14"/>
    <x v="16"/>
    <x v="1"/>
    <s v="Contrato"/>
  </r>
  <r>
    <s v="AR20"/>
    <s v="PECOM Servicios Energia"/>
    <s v="ESTADO DE RESULTADOS"/>
    <s v="COSTOS OPERATIVOS"/>
    <s v="SERVICIOS PUBLICOS"/>
    <s v=""/>
    <s v=""/>
    <s v=""/>
    <s v=""/>
    <s v="0043170001"/>
    <x v="59"/>
    <x v="17"/>
    <s v=""/>
    <s v="ARTIFLIFT"/>
    <s v="USD"/>
    <s v="Moneda fuerte"/>
    <s v="2024"/>
    <n v="0"/>
    <n v="0"/>
    <n v="252.15"/>
    <n v="46.99"/>
    <n v="0"/>
    <n v="0"/>
    <n v="0"/>
    <n v="0"/>
    <n v="0"/>
    <n v="0"/>
    <n v="0"/>
    <n v="0"/>
    <n v="0"/>
    <n v="299.14"/>
    <n v="43170001"/>
    <x v="0"/>
    <x v="0"/>
    <x v="7"/>
    <x v="0"/>
    <n v="14"/>
    <x v="16"/>
    <x v="1"/>
    <s v="Contrato"/>
  </r>
  <r>
    <s v="AR20"/>
    <s v="PECOM Servicios Energia"/>
    <s v="ESTADO DE RESULTADOS"/>
    <s v="COSTOS OPERATIVOS"/>
    <s v="SERVICIOS PUBLICOS"/>
    <s v=""/>
    <s v=""/>
    <s v=""/>
    <s v=""/>
    <s v="0043170001"/>
    <x v="59"/>
    <x v="8"/>
    <s v=""/>
    <s v="ARTIFLIFT"/>
    <s v="USD"/>
    <s v="Moneda fuerte"/>
    <s v="2024"/>
    <n v="0"/>
    <n v="0"/>
    <n v="0"/>
    <n v="269.7"/>
    <n v="0"/>
    <n v="0"/>
    <n v="0"/>
    <n v="0"/>
    <n v="0"/>
    <n v="0"/>
    <n v="0"/>
    <n v="0"/>
    <n v="0"/>
    <n v="269.7"/>
    <n v="43170001"/>
    <x v="0"/>
    <x v="1"/>
    <x v="3"/>
    <x v="1"/>
    <n v="14"/>
    <x v="16"/>
    <x v="1"/>
    <s v="Contrato"/>
  </r>
  <r>
    <s v="AR20"/>
    <s v="PECOM Servicios Energia"/>
    <s v="ESTADO DE RESULTADOS"/>
    <s v="COSTOS OPERATIVOS"/>
    <s v="SERVICIOS PUBLICOS"/>
    <s v=""/>
    <s v=""/>
    <s v=""/>
    <s v=""/>
    <s v="0043170001"/>
    <x v="59"/>
    <x v="4"/>
    <s v=""/>
    <s v="ARTIFLIFT"/>
    <s v="USD"/>
    <s v="Moneda fuerte"/>
    <s v="2024"/>
    <n v="0"/>
    <n v="0.09"/>
    <n v="0"/>
    <n v="2.52"/>
    <n v="0"/>
    <n v="0"/>
    <n v="0"/>
    <n v="0"/>
    <n v="0"/>
    <n v="0"/>
    <n v="0"/>
    <n v="0"/>
    <n v="0"/>
    <n v="2.61"/>
    <n v="43170001"/>
    <x v="0"/>
    <x v="1"/>
    <x v="1"/>
    <x v="1"/>
    <n v="14"/>
    <x v="16"/>
    <x v="1"/>
    <s v="Contrato"/>
  </r>
  <r>
    <s v="AR20"/>
    <s v="PECOM Servicios Energia"/>
    <s v="ESTADO DE RESULTADOS"/>
    <s v="COSTOS OPERATIVOS"/>
    <s v="SERVICIOS PUBLICOS"/>
    <s v=""/>
    <s v=""/>
    <s v=""/>
    <s v=""/>
    <s v="0043170001"/>
    <x v="59"/>
    <x v="3"/>
    <s v=""/>
    <s v="ARTIFLIFT"/>
    <s v="USD"/>
    <s v="Moneda fuerte"/>
    <s v="2024"/>
    <n v="0"/>
    <n v="0.09"/>
    <n v="0"/>
    <n v="2.52"/>
    <n v="0"/>
    <n v="0"/>
    <n v="0"/>
    <n v="0"/>
    <n v="0"/>
    <n v="0"/>
    <n v="0"/>
    <n v="0"/>
    <n v="0"/>
    <n v="2.61"/>
    <n v="43170001"/>
    <x v="0"/>
    <x v="1"/>
    <x v="1"/>
    <x v="1"/>
    <n v="14"/>
    <x v="16"/>
    <x v="1"/>
    <s v="Contrato"/>
  </r>
  <r>
    <s v="AR20"/>
    <s v="PECOM Servicios Energia"/>
    <s v="ESTADO DE RESULTADOS"/>
    <s v="COSTOS OPERATIVOS"/>
    <s v="SERVICIOS PUBLICOS"/>
    <s v=""/>
    <s v=""/>
    <s v=""/>
    <s v=""/>
    <s v="0043170001"/>
    <x v="59"/>
    <x v="2"/>
    <s v=""/>
    <s v="ARTIFLIFT"/>
    <s v="USD"/>
    <s v="Moneda fuerte"/>
    <s v="2024"/>
    <n v="0"/>
    <n v="0.09"/>
    <n v="0"/>
    <n v="2.85"/>
    <n v="0"/>
    <n v="0"/>
    <n v="0"/>
    <n v="0"/>
    <n v="0"/>
    <n v="0"/>
    <n v="0"/>
    <n v="0"/>
    <n v="0"/>
    <n v="2.94"/>
    <n v="43170001"/>
    <x v="0"/>
    <x v="1"/>
    <x v="1"/>
    <x v="1"/>
    <n v="14"/>
    <x v="16"/>
    <x v="1"/>
    <s v="Contrato"/>
  </r>
  <r>
    <s v="AR20"/>
    <s v="PECOM Servicios Energia"/>
    <s v="ESTADO DE RESULTADOS"/>
    <s v="COSTOS OPERATIVOS"/>
    <s v="SERVICIOS PUBLICOS"/>
    <s v=""/>
    <s v=""/>
    <s v=""/>
    <s v=""/>
    <s v="0043170002"/>
    <x v="60"/>
    <x v="15"/>
    <s v=""/>
    <s v="ARTIFLIFT"/>
    <s v="USD"/>
    <s v="Moneda fuerte"/>
    <s v="2024"/>
    <n v="0"/>
    <n v="0"/>
    <n v="1.59"/>
    <n v="0"/>
    <n v="0"/>
    <n v="0"/>
    <n v="0"/>
    <n v="0"/>
    <n v="0"/>
    <n v="0"/>
    <n v="0"/>
    <n v="0"/>
    <n v="0"/>
    <n v="1.59"/>
    <n v="43170002"/>
    <x v="0"/>
    <x v="1"/>
    <x v="6"/>
    <x v="5"/>
    <n v="14"/>
    <x v="16"/>
    <x v="1"/>
    <s v="Contrato"/>
  </r>
  <r>
    <s v="AR20"/>
    <s v="PECOM Servicios Energia"/>
    <s v="ESTADO DE RESULTADOS"/>
    <s v="COSTOS OPERATIVOS"/>
    <s v="SERVICIOS PUBLICOS"/>
    <s v=""/>
    <s v=""/>
    <s v=""/>
    <s v=""/>
    <s v="0043170002"/>
    <x v="60"/>
    <x v="12"/>
    <s v=""/>
    <s v="ARTIFLIFT"/>
    <s v="USD"/>
    <s v="Moneda fuerte"/>
    <s v="2024"/>
    <n v="0"/>
    <n v="261.60000000000002"/>
    <n v="294.95"/>
    <n v="0"/>
    <n v="0"/>
    <n v="0"/>
    <n v="0"/>
    <n v="0"/>
    <n v="0"/>
    <n v="0"/>
    <n v="0"/>
    <n v="0"/>
    <n v="0"/>
    <n v="556.54999999999995"/>
    <n v="43170002"/>
    <x v="2"/>
    <x v="1"/>
    <x v="4"/>
    <x v="4"/>
    <n v="14"/>
    <x v="16"/>
    <x v="1"/>
    <s v="Contrato"/>
  </r>
  <r>
    <s v="AR20"/>
    <s v="PECOM Servicios Energia"/>
    <s v="ESTADO DE RESULTADOS"/>
    <s v="COSTOS OPERATIVOS"/>
    <s v="SERVICIOS PUBLICOS"/>
    <s v=""/>
    <s v=""/>
    <s v=""/>
    <s v=""/>
    <s v="0043170003"/>
    <x v="61"/>
    <x v="5"/>
    <s v=""/>
    <s v="ARTIFLIFT"/>
    <s v="USD"/>
    <s v="Moneda fuerte"/>
    <s v="2024"/>
    <n v="0"/>
    <n v="358.33"/>
    <n v="358.33"/>
    <n v="183.33"/>
    <n v="0"/>
    <n v="0"/>
    <n v="0"/>
    <n v="0"/>
    <n v="0"/>
    <n v="0"/>
    <n v="0"/>
    <n v="0"/>
    <n v="0"/>
    <n v="899.99"/>
    <n v="43170003"/>
    <x v="0"/>
    <x v="2"/>
    <x v="2"/>
    <x v="2"/>
    <n v="14"/>
    <x v="16"/>
    <x v="1"/>
    <s v="Contrato"/>
  </r>
  <r>
    <s v="AR20"/>
    <s v="PECOM Servicios Energia"/>
    <s v="ESTADO DE RESULTADOS"/>
    <s v="COSTOS OPERATIVOS"/>
    <s v="SERVICIOS PUBLICOS"/>
    <s v=""/>
    <s v=""/>
    <s v=""/>
    <s v=""/>
    <s v="0043190001"/>
    <x v="62"/>
    <x v="1"/>
    <s v=""/>
    <s v="ARTIFLIFT"/>
    <s v="USD"/>
    <s v="Moneda fuerte"/>
    <s v="2024"/>
    <n v="0"/>
    <n v="0"/>
    <n v="0"/>
    <n v="374.01"/>
    <n v="0"/>
    <n v="0"/>
    <n v="0"/>
    <n v="0"/>
    <n v="0"/>
    <n v="0"/>
    <n v="0"/>
    <n v="0"/>
    <n v="0"/>
    <n v="374.01"/>
    <n v="43190001"/>
    <x v="0"/>
    <x v="0"/>
    <x v="0"/>
    <x v="0"/>
    <n v="14"/>
    <x v="16"/>
    <x v="1"/>
    <s v="Contrato"/>
  </r>
  <r>
    <s v="AR20"/>
    <s v="PECOM Servicios Energia"/>
    <s v="ESTADO DE RESULTADOS"/>
    <s v="COSTOS OPERATIVOS"/>
    <s v="SERVICIOS PUBLICOS"/>
    <s v=""/>
    <s v=""/>
    <s v=""/>
    <s v=""/>
    <s v="0043190001"/>
    <x v="62"/>
    <x v="4"/>
    <s v=""/>
    <s v="ARTIFLIFT"/>
    <s v="USD"/>
    <s v="Moneda fuerte"/>
    <s v="2024"/>
    <n v="0"/>
    <n v="5.39"/>
    <n v="0"/>
    <n v="0"/>
    <n v="0"/>
    <n v="0"/>
    <n v="0"/>
    <n v="0"/>
    <n v="0"/>
    <n v="0"/>
    <n v="0"/>
    <n v="0"/>
    <n v="0"/>
    <n v="5.39"/>
    <n v="43190001"/>
    <x v="0"/>
    <x v="1"/>
    <x v="1"/>
    <x v="1"/>
    <n v="14"/>
    <x v="16"/>
    <x v="1"/>
    <s v="Contrato"/>
  </r>
  <r>
    <s v="AR20"/>
    <s v="PECOM Servicios Energia"/>
    <s v="ESTADO DE RESULTADOS"/>
    <s v="COSTOS OPERATIVOS"/>
    <s v="SERVICIOS PUBLICOS"/>
    <s v=""/>
    <s v=""/>
    <s v=""/>
    <s v=""/>
    <s v="0043190001"/>
    <x v="62"/>
    <x v="6"/>
    <s v=""/>
    <s v="ARTIFLIFT"/>
    <s v="USD"/>
    <s v="Moneda fuerte"/>
    <s v="2024"/>
    <n v="0"/>
    <n v="203.36"/>
    <n v="2.52"/>
    <n v="415.09"/>
    <n v="0"/>
    <n v="0"/>
    <n v="0"/>
    <n v="0"/>
    <n v="0"/>
    <n v="0"/>
    <n v="0"/>
    <n v="0"/>
    <n v="0"/>
    <n v="620.97"/>
    <n v="43190001"/>
    <x v="0"/>
    <x v="2"/>
    <x v="2"/>
    <x v="2"/>
    <n v="14"/>
    <x v="16"/>
    <x v="1"/>
    <s v="Contrato"/>
  </r>
  <r>
    <s v="AR20"/>
    <s v="PECOM Servicios Energia"/>
    <s v="ESTADO DE RESULTADOS"/>
    <s v="COSTOS OPERATIVOS"/>
    <s v="SERVICIOS PUBLICOS"/>
    <s v=""/>
    <s v=""/>
    <s v=""/>
    <s v=""/>
    <s v="0043190001"/>
    <x v="62"/>
    <x v="11"/>
    <s v=""/>
    <s v="ARTIFLIFT"/>
    <s v="USD"/>
    <s v="Moneda fuerte"/>
    <s v="2024"/>
    <n v="0"/>
    <n v="182.05"/>
    <n v="156.31"/>
    <n v="447.28"/>
    <n v="0"/>
    <n v="0"/>
    <n v="0"/>
    <n v="0"/>
    <n v="0"/>
    <n v="0"/>
    <n v="0"/>
    <n v="0"/>
    <n v="0"/>
    <n v="785.64"/>
    <n v="43190001"/>
    <x v="0"/>
    <x v="2"/>
    <x v="5"/>
    <x v="2"/>
    <n v="14"/>
    <x v="16"/>
    <x v="1"/>
    <s v="Contrato"/>
  </r>
  <r>
    <s v="AR20"/>
    <s v="PECOM Servicios Energia"/>
    <s v="ESTADO DE RESULTADOS"/>
    <s v="COSTOS OPERATIVOS"/>
    <s v="SERVICIOS PUBLICOS"/>
    <s v=""/>
    <s v=""/>
    <s v=""/>
    <s v=""/>
    <s v="0043190001"/>
    <x v="62"/>
    <x v="17"/>
    <s v=""/>
    <s v="ARTIFLIFT"/>
    <s v="USD"/>
    <s v="Moneda fuerte"/>
    <s v="2024"/>
    <n v="0"/>
    <n v="0"/>
    <n v="0"/>
    <n v="180.75"/>
    <n v="0"/>
    <n v="0"/>
    <n v="0"/>
    <n v="0"/>
    <n v="0"/>
    <n v="0"/>
    <n v="0"/>
    <n v="0"/>
    <n v="0"/>
    <n v="180.75"/>
    <n v="43190001"/>
    <x v="0"/>
    <x v="0"/>
    <x v="7"/>
    <x v="0"/>
    <n v="14"/>
    <x v="16"/>
    <x v="1"/>
    <s v="Contrato"/>
  </r>
  <r>
    <s v="AR20"/>
    <s v="PECOM Servicios Energia"/>
    <s v="ESTADO DE RESULTADOS"/>
    <s v="COSTOS OPERATIVOS"/>
    <s v="SERVICIOS PUBLICOS"/>
    <s v=""/>
    <s v=""/>
    <s v=""/>
    <s v=""/>
    <s v="0043190001"/>
    <x v="62"/>
    <x v="22"/>
    <s v=""/>
    <s v="ARTIFLIFT"/>
    <s v="USD"/>
    <s v="Moneda fuerte"/>
    <s v="2024"/>
    <n v="0"/>
    <n v="0"/>
    <n v="0"/>
    <n v="180.77"/>
    <n v="0"/>
    <n v="0"/>
    <n v="0"/>
    <n v="0"/>
    <n v="0"/>
    <n v="0"/>
    <n v="0"/>
    <n v="0"/>
    <n v="0"/>
    <n v="180.77"/>
    <n v="43190001"/>
    <x v="0"/>
    <x v="0"/>
    <x v="7"/>
    <x v="0"/>
    <n v="14"/>
    <x v="16"/>
    <x v="1"/>
    <s v="Contrato"/>
  </r>
  <r>
    <s v="AR20"/>
    <s v="PECOM Servicios Energia"/>
    <s v="ESTADO DE RESULTADOS"/>
    <s v="COSTOS OPERATIVOS"/>
    <s v="SERVICIOS PUBLICOS"/>
    <s v=""/>
    <s v=""/>
    <s v=""/>
    <s v=""/>
    <s v="0043190001"/>
    <x v="62"/>
    <x v="18"/>
    <s v=""/>
    <s v="ARTIFLIFT"/>
    <s v="USD"/>
    <s v="Moneda fuerte"/>
    <s v="2024"/>
    <n v="0"/>
    <n v="113.78"/>
    <n v="1.1399999999999999"/>
    <n v="180.77"/>
    <n v="0"/>
    <n v="0"/>
    <n v="0"/>
    <n v="0"/>
    <n v="0"/>
    <n v="0"/>
    <n v="0"/>
    <n v="0"/>
    <n v="0"/>
    <n v="295.69"/>
    <n v="43190001"/>
    <x v="0"/>
    <x v="0"/>
    <x v="7"/>
    <x v="0"/>
    <n v="14"/>
    <x v="16"/>
    <x v="1"/>
    <s v="Contrato"/>
  </r>
  <r>
    <s v="AR20"/>
    <s v="PECOM Servicios Energia"/>
    <s v="ESTADO DE RESULTADOS"/>
    <s v="COSTOS OPERATIVOS"/>
    <s v="SERVICIOS PUBLICOS"/>
    <s v=""/>
    <s v=""/>
    <s v=""/>
    <s v=""/>
    <s v="0043190002"/>
    <x v="63"/>
    <x v="25"/>
    <s v=""/>
    <s v="ARTIFLIFT"/>
    <s v="USD"/>
    <s v="Moneda fuerte"/>
    <s v="2024"/>
    <n v="0"/>
    <n v="0"/>
    <n v="530.59"/>
    <n v="0"/>
    <n v="0"/>
    <n v="0"/>
    <n v="0"/>
    <n v="0"/>
    <n v="0"/>
    <n v="0"/>
    <n v="0"/>
    <n v="0"/>
    <n v="0"/>
    <n v="530.59"/>
    <n v="43190002"/>
    <x v="0"/>
    <x v="3"/>
    <x v="4"/>
    <x v="5"/>
    <n v="14"/>
    <x v="16"/>
    <x v="1"/>
    <s v="Contrato"/>
  </r>
  <r>
    <s v="AR20"/>
    <s v="PECOM Servicios Energia"/>
    <s v="ESTADO DE RESULTADOS"/>
    <s v="COSTOS OPERATIVOS"/>
    <s v="SERVICIOS PUBLICOS"/>
    <s v=""/>
    <s v=""/>
    <s v=""/>
    <s v=""/>
    <s v="0043190002"/>
    <x v="63"/>
    <x v="1"/>
    <s v=""/>
    <s v="ARTIFLIFT"/>
    <s v="USD"/>
    <s v="Moneda fuerte"/>
    <s v="2024"/>
    <n v="0"/>
    <n v="3.93"/>
    <n v="1.79"/>
    <n v="0"/>
    <n v="0"/>
    <n v="0"/>
    <n v="0"/>
    <n v="0"/>
    <n v="0"/>
    <n v="0"/>
    <n v="0"/>
    <n v="0"/>
    <n v="0"/>
    <n v="5.7200000000000006"/>
    <n v="43190002"/>
    <x v="0"/>
    <x v="0"/>
    <x v="0"/>
    <x v="0"/>
    <n v="14"/>
    <x v="16"/>
    <x v="1"/>
    <s v="Contrato"/>
  </r>
  <r>
    <s v="AR20"/>
    <s v="PECOM Servicios Energia"/>
    <s v="ESTADO DE RESULTADOS"/>
    <s v="COSTOS OPERATIVOS"/>
    <s v="OTROS (VIAJES, OTROS DETALLAR)"/>
    <s v="VIAJES Y VIATICOS"/>
    <s v=""/>
    <s v=""/>
    <s v=""/>
    <s v="0043200002"/>
    <x v="64"/>
    <x v="6"/>
    <s v=""/>
    <s v="ARTIFLIFT"/>
    <s v="USD"/>
    <s v="Moneda fuerte"/>
    <s v="2024"/>
    <n v="0"/>
    <n v="314.05"/>
    <n v="177.8"/>
    <n v="0"/>
    <n v="0"/>
    <n v="0"/>
    <n v="0"/>
    <n v="0"/>
    <n v="0"/>
    <n v="0"/>
    <n v="0"/>
    <n v="0"/>
    <n v="0"/>
    <n v="491.85"/>
    <n v="43200002"/>
    <x v="0"/>
    <x v="2"/>
    <x v="2"/>
    <x v="2"/>
    <n v="17"/>
    <x v="17"/>
    <x v="1"/>
    <s v="Contrato"/>
  </r>
  <r>
    <s v="AR20"/>
    <s v="PECOM Servicios Energia"/>
    <s v="ESTADO DE RESULTADOS"/>
    <s v="COSTOS OPERATIVOS"/>
    <s v="OTROS (VIAJES, OTROS DETALLAR)"/>
    <s v="VIAJES Y VIATICOS"/>
    <s v=""/>
    <s v=""/>
    <s v=""/>
    <s v="0043200002"/>
    <x v="64"/>
    <x v="8"/>
    <s v=""/>
    <s v="ARTIFLIFT"/>
    <s v="USD"/>
    <s v="Moneda fuerte"/>
    <s v="2024"/>
    <n v="0"/>
    <n v="0"/>
    <n v="28.95"/>
    <n v="0"/>
    <n v="0"/>
    <n v="0"/>
    <n v="0"/>
    <n v="0"/>
    <n v="0"/>
    <n v="0"/>
    <n v="0"/>
    <n v="0"/>
    <n v="0"/>
    <n v="28.95"/>
    <n v="43200002"/>
    <x v="0"/>
    <x v="1"/>
    <x v="3"/>
    <x v="1"/>
    <n v="17"/>
    <x v="17"/>
    <x v="1"/>
    <s v="Contrato"/>
  </r>
  <r>
    <s v="AR20"/>
    <s v="PECOM Servicios Energia"/>
    <s v="ESTADO DE RESULTADOS"/>
    <s v="COSTOS OPERATIVOS"/>
    <s v="OTROS (VIAJES, OTROS DETALLAR)"/>
    <s v="VIAJES Y VIATICOS"/>
    <s v=""/>
    <s v=""/>
    <s v=""/>
    <s v="0043200002"/>
    <x v="64"/>
    <x v="9"/>
    <s v=""/>
    <s v="ARTIFLIFT"/>
    <s v="USD"/>
    <s v="Moneda fuerte"/>
    <s v="2024"/>
    <n v="0"/>
    <n v="103.51"/>
    <n v="0"/>
    <n v="0"/>
    <n v="0"/>
    <n v="0"/>
    <n v="0"/>
    <n v="0"/>
    <n v="0"/>
    <n v="0"/>
    <n v="0"/>
    <n v="0"/>
    <n v="0"/>
    <n v="103.51"/>
    <n v="43200002"/>
    <x v="1"/>
    <x v="2"/>
    <x v="4"/>
    <x v="3"/>
    <n v="17"/>
    <x v="17"/>
    <x v="1"/>
    <s v="Contrato"/>
  </r>
  <r>
    <s v="AR20"/>
    <s v="PECOM Servicios Energia"/>
    <s v="ESTADO DE RESULTADOS"/>
    <s v="COSTOS OPERATIVOS"/>
    <s v="OTROS (VIAJES, OTROS DETALLAR)"/>
    <s v="VIAJES Y VIATICOS"/>
    <s v=""/>
    <s v=""/>
    <s v=""/>
    <s v="0043200002"/>
    <x v="64"/>
    <x v="11"/>
    <s v=""/>
    <s v="ARTIFLIFT"/>
    <s v="USD"/>
    <s v="Moneda fuerte"/>
    <s v="2024"/>
    <n v="0"/>
    <n v="0"/>
    <n v="274.06"/>
    <n v="0"/>
    <n v="0"/>
    <n v="0"/>
    <n v="0"/>
    <n v="0"/>
    <n v="0"/>
    <n v="0"/>
    <n v="0"/>
    <n v="0"/>
    <n v="0"/>
    <n v="274.06"/>
    <n v="43200002"/>
    <x v="0"/>
    <x v="2"/>
    <x v="5"/>
    <x v="2"/>
    <n v="17"/>
    <x v="17"/>
    <x v="1"/>
    <s v="Contrato"/>
  </r>
  <r>
    <s v="AR20"/>
    <s v="PECOM Servicios Energia"/>
    <s v="ESTADO DE RESULTADOS"/>
    <s v="COSTOS OPERATIVOS"/>
    <s v="OTROS (VIAJES, OTROS DETALLAR)"/>
    <s v="VIAJES Y VIATICOS"/>
    <s v=""/>
    <s v=""/>
    <s v=""/>
    <s v="0043200002"/>
    <x v="64"/>
    <x v="25"/>
    <s v=""/>
    <s v="ARTIFLIFT"/>
    <s v="USD"/>
    <s v="Moneda fuerte"/>
    <s v="2024"/>
    <n v="0"/>
    <n v="243.19"/>
    <n v="0"/>
    <n v="0"/>
    <n v="0"/>
    <n v="0"/>
    <n v="0"/>
    <n v="0"/>
    <n v="0"/>
    <n v="0"/>
    <n v="0"/>
    <n v="0"/>
    <n v="0"/>
    <n v="243.19"/>
    <n v="43200002"/>
    <x v="0"/>
    <x v="3"/>
    <x v="4"/>
    <x v="5"/>
    <n v="17"/>
    <x v="17"/>
    <x v="1"/>
    <s v="Contrato"/>
  </r>
  <r>
    <s v="AR20"/>
    <s v="PECOM Servicios Energia"/>
    <s v="ESTADO DE RESULTADOS"/>
    <s v="COSTOS OPERATIVOS"/>
    <s v="ALIMENTACION DEL PERSONAL"/>
    <s v=""/>
    <s v=""/>
    <s v=""/>
    <s v=""/>
    <s v="0043200004"/>
    <x v="65"/>
    <x v="1"/>
    <s v=""/>
    <s v="ARTIFLIFT"/>
    <s v="USD"/>
    <s v="Moneda fuerte"/>
    <s v="2024"/>
    <n v="0"/>
    <n v="0.5"/>
    <n v="0.27"/>
    <n v="1.22"/>
    <n v="0"/>
    <n v="0"/>
    <n v="0"/>
    <n v="0"/>
    <n v="0"/>
    <n v="0"/>
    <n v="0"/>
    <n v="0"/>
    <n v="0"/>
    <n v="1.99"/>
    <n v="43200004"/>
    <x v="0"/>
    <x v="0"/>
    <x v="0"/>
    <x v="0"/>
    <n v="17"/>
    <x v="17"/>
    <x v="1"/>
    <s v="Contrato"/>
  </r>
  <r>
    <s v="AR20"/>
    <s v="PECOM Servicios Energia"/>
    <s v="ESTADO DE RESULTADOS"/>
    <s v="COSTOS OPERATIVOS"/>
    <s v="ALIMENTACION DEL PERSONAL"/>
    <s v=""/>
    <s v=""/>
    <s v=""/>
    <s v=""/>
    <s v="0043200004"/>
    <x v="65"/>
    <x v="4"/>
    <s v=""/>
    <s v="ARTIFLIFT"/>
    <s v="USD"/>
    <s v="Moneda fuerte"/>
    <s v="2024"/>
    <n v="0"/>
    <n v="0.17"/>
    <n v="0.09"/>
    <n v="0.41"/>
    <n v="0"/>
    <n v="0"/>
    <n v="0"/>
    <n v="0"/>
    <n v="0"/>
    <n v="0"/>
    <n v="0"/>
    <n v="0"/>
    <n v="0"/>
    <n v="0.66999999999999993"/>
    <n v="43200004"/>
    <x v="0"/>
    <x v="1"/>
    <x v="1"/>
    <x v="1"/>
    <n v="17"/>
    <x v="17"/>
    <x v="1"/>
    <s v="Contrato"/>
  </r>
  <r>
    <s v="AR20"/>
    <s v="PECOM Servicios Energia"/>
    <s v="ESTADO DE RESULTADOS"/>
    <s v="COSTOS OPERATIVOS"/>
    <s v="ALIMENTACION DEL PERSONAL"/>
    <s v=""/>
    <s v=""/>
    <s v=""/>
    <s v=""/>
    <s v="0043200004"/>
    <x v="65"/>
    <x v="19"/>
    <s v=""/>
    <s v="ARTIFLIFT"/>
    <s v="USD"/>
    <s v="Moneda fuerte"/>
    <s v="2024"/>
    <n v="0"/>
    <n v="0.08"/>
    <n v="0.04"/>
    <n v="0.2"/>
    <n v="0"/>
    <n v="0"/>
    <n v="0"/>
    <n v="0"/>
    <n v="0"/>
    <n v="0"/>
    <n v="0"/>
    <n v="0"/>
    <n v="0"/>
    <n v="0.32"/>
    <n v="43200004"/>
    <x v="2"/>
    <x v="0"/>
    <x v="4"/>
    <x v="4"/>
    <n v="17"/>
    <x v="17"/>
    <x v="1"/>
    <s v="Contrato"/>
  </r>
  <r>
    <s v="AR20"/>
    <s v="PECOM Servicios Energia"/>
    <s v="ESTADO DE RESULTADOS"/>
    <s v="COSTOS OPERATIVOS"/>
    <s v="ALIMENTACION DEL PERSONAL"/>
    <s v=""/>
    <s v=""/>
    <s v=""/>
    <s v=""/>
    <s v="0043200004"/>
    <x v="65"/>
    <x v="6"/>
    <s v=""/>
    <s v="ARTIFLIFT"/>
    <s v="USD"/>
    <s v="Moneda fuerte"/>
    <s v="2024"/>
    <n v="0"/>
    <n v="0.25"/>
    <n v="0.13"/>
    <n v="0.61"/>
    <n v="0"/>
    <n v="0"/>
    <n v="0"/>
    <n v="0"/>
    <n v="0"/>
    <n v="0"/>
    <n v="0"/>
    <n v="0"/>
    <n v="0"/>
    <n v="0.99"/>
    <n v="43200004"/>
    <x v="0"/>
    <x v="2"/>
    <x v="2"/>
    <x v="2"/>
    <n v="17"/>
    <x v="17"/>
    <x v="1"/>
    <s v="Contrato"/>
  </r>
  <r>
    <s v="AR20"/>
    <s v="PECOM Servicios Energia"/>
    <s v="ESTADO DE RESULTADOS"/>
    <s v="COSTOS OPERATIVOS"/>
    <s v="ALIMENTACION DEL PERSONAL"/>
    <s v=""/>
    <s v=""/>
    <s v=""/>
    <s v=""/>
    <s v="0043200004"/>
    <x v="65"/>
    <x v="8"/>
    <s v=""/>
    <s v="ARTIFLIFT"/>
    <s v="USD"/>
    <s v="Moneda fuerte"/>
    <s v="2024"/>
    <n v="0"/>
    <n v="0.34"/>
    <n v="0.18"/>
    <n v="0.82"/>
    <n v="0"/>
    <n v="0"/>
    <n v="0"/>
    <n v="0"/>
    <n v="0"/>
    <n v="0"/>
    <n v="0"/>
    <n v="0"/>
    <n v="0"/>
    <n v="1.3399999999999999"/>
    <n v="43200004"/>
    <x v="0"/>
    <x v="1"/>
    <x v="3"/>
    <x v="1"/>
    <n v="17"/>
    <x v="17"/>
    <x v="1"/>
    <s v="Contrato"/>
  </r>
  <r>
    <s v="AR20"/>
    <s v="PECOM Servicios Energia"/>
    <s v="ESTADO DE RESULTADOS"/>
    <s v="COSTOS OPERATIVOS"/>
    <s v="ALIMENTACION DEL PERSONAL"/>
    <s v=""/>
    <s v=""/>
    <s v=""/>
    <s v=""/>
    <s v="0043200004"/>
    <x v="65"/>
    <x v="11"/>
    <s v=""/>
    <s v="ARTIFLIFT"/>
    <s v="USD"/>
    <s v="Moneda fuerte"/>
    <s v="2024"/>
    <n v="0"/>
    <n v="0.25"/>
    <n v="0.13"/>
    <n v="0.61"/>
    <n v="0"/>
    <n v="0"/>
    <n v="0"/>
    <n v="0"/>
    <n v="0"/>
    <n v="0"/>
    <n v="0"/>
    <n v="0"/>
    <n v="0"/>
    <n v="0.99"/>
    <n v="43200004"/>
    <x v="0"/>
    <x v="2"/>
    <x v="5"/>
    <x v="2"/>
    <n v="17"/>
    <x v="17"/>
    <x v="1"/>
    <s v="Contrato"/>
  </r>
  <r>
    <s v="AR20"/>
    <s v="PECOM Servicios Energia"/>
    <s v="ESTADO DE RESULTADOS"/>
    <s v="COSTOS OPERATIVOS"/>
    <s v="ALIMENTACION DEL PERSONAL"/>
    <s v=""/>
    <s v=""/>
    <s v=""/>
    <s v=""/>
    <s v="0043200004"/>
    <x v="65"/>
    <x v="27"/>
    <s v=""/>
    <s v="ARTIFLIFT"/>
    <s v="USD"/>
    <s v="Moneda fuerte"/>
    <s v="2024"/>
    <n v="0"/>
    <n v="0.25"/>
    <n v="0.13"/>
    <n v="0.61"/>
    <n v="0"/>
    <n v="0"/>
    <n v="0"/>
    <n v="0"/>
    <n v="0"/>
    <n v="0"/>
    <n v="0"/>
    <n v="0"/>
    <n v="0"/>
    <n v="0.99"/>
    <n v="43200004"/>
    <x v="0"/>
    <x v="1"/>
    <x v="1"/>
    <x v="1"/>
    <n v="17"/>
    <x v="17"/>
    <x v="1"/>
    <s v="Contrato"/>
  </r>
  <r>
    <s v="AR20"/>
    <s v="PECOM Servicios Energia"/>
    <s v="ESTADO DE RESULTADOS"/>
    <s v="COSTOS OPERATIVOS"/>
    <s v="ALIMENTACION DEL PERSONAL"/>
    <s v=""/>
    <s v=""/>
    <s v=""/>
    <s v=""/>
    <s v="0043200004"/>
    <x v="65"/>
    <x v="12"/>
    <s v=""/>
    <s v="ARTIFLIFT"/>
    <s v="USD"/>
    <s v="Moneda fuerte"/>
    <s v="2024"/>
    <n v="0"/>
    <n v="0.08"/>
    <n v="0.04"/>
    <n v="0.2"/>
    <n v="0"/>
    <n v="0"/>
    <n v="0"/>
    <n v="0"/>
    <n v="0"/>
    <n v="0"/>
    <n v="0"/>
    <n v="0"/>
    <n v="0"/>
    <n v="0.32"/>
    <n v="43200004"/>
    <x v="2"/>
    <x v="1"/>
    <x v="4"/>
    <x v="4"/>
    <n v="17"/>
    <x v="17"/>
    <x v="1"/>
    <s v="Contrato"/>
  </r>
  <r>
    <s v="AR20"/>
    <s v="PECOM Servicios Energia"/>
    <s v="ESTADO DE RESULTADOS"/>
    <s v="COSTOS OPERATIVOS"/>
    <s v="ALIMENTACION DEL PERSONAL"/>
    <s v=""/>
    <s v=""/>
    <s v=""/>
    <s v=""/>
    <s v="0043200004"/>
    <x v="65"/>
    <x v="13"/>
    <s v=""/>
    <s v="ARTIFLIFT"/>
    <s v="USD"/>
    <s v="Moneda fuerte"/>
    <s v="2024"/>
    <n v="0"/>
    <n v="0.17"/>
    <n v="0.09"/>
    <n v="0.41"/>
    <n v="0"/>
    <n v="0"/>
    <n v="0"/>
    <n v="0"/>
    <n v="0"/>
    <n v="0"/>
    <n v="0"/>
    <n v="0"/>
    <n v="0"/>
    <n v="0.66999999999999993"/>
    <n v="43200004"/>
    <x v="1"/>
    <x v="1"/>
    <x v="4"/>
    <x v="3"/>
    <n v="17"/>
    <x v="17"/>
    <x v="1"/>
    <s v="Contrato"/>
  </r>
  <r>
    <s v="AR20"/>
    <s v="PECOM Servicios Energia"/>
    <s v="ESTADO DE RESULTADOS"/>
    <s v="COSTOS OPERATIVOS"/>
    <s v="ALIMENTACION DEL PERSONAL"/>
    <s v=""/>
    <s v=""/>
    <s v=""/>
    <s v=""/>
    <s v="0043200004"/>
    <x v="65"/>
    <x v="21"/>
    <s v=""/>
    <s v="ARTIFLIFT"/>
    <s v="USD"/>
    <s v="Moneda fuerte"/>
    <s v="2024"/>
    <n v="0"/>
    <n v="0"/>
    <n v="0"/>
    <n v="16.89"/>
    <n v="0"/>
    <n v="0"/>
    <n v="0"/>
    <n v="0"/>
    <n v="0"/>
    <n v="0"/>
    <n v="0"/>
    <n v="0"/>
    <n v="0"/>
    <n v="16.89"/>
    <n v="43200004"/>
    <x v="0"/>
    <x v="1"/>
    <x v="6"/>
    <x v="5"/>
    <n v="17"/>
    <x v="17"/>
    <x v="1"/>
    <s v="Contrato"/>
  </r>
  <r>
    <s v="AR20"/>
    <s v="PECOM Servicios Energia"/>
    <s v="ESTADO DE RESULTADOS"/>
    <s v="COSTOS OPERATIVOS"/>
    <s v="ALIMENTACION DEL PERSONAL"/>
    <s v=""/>
    <s v=""/>
    <s v=""/>
    <s v=""/>
    <s v="0043200004"/>
    <x v="65"/>
    <x v="14"/>
    <s v=""/>
    <s v="ARTIFLIFT"/>
    <s v="USD"/>
    <s v="Moneda fuerte"/>
    <s v="2024"/>
    <n v="0"/>
    <n v="0"/>
    <n v="0"/>
    <n v="9.52"/>
    <n v="0"/>
    <n v="0"/>
    <n v="0"/>
    <n v="0"/>
    <n v="0"/>
    <n v="0"/>
    <n v="0"/>
    <n v="0"/>
    <n v="0"/>
    <n v="9.52"/>
    <n v="43200004"/>
    <x v="0"/>
    <x v="1"/>
    <x v="6"/>
    <x v="5"/>
    <n v="17"/>
    <x v="17"/>
    <x v="1"/>
    <s v="Contrato"/>
  </r>
  <r>
    <s v="AR20"/>
    <s v="PECOM Servicios Energia"/>
    <s v="ESTADO DE RESULTADOS"/>
    <s v="COSTOS OPERATIVOS"/>
    <s v="ALIMENTACION DEL PERSONAL"/>
    <s v=""/>
    <s v=""/>
    <s v=""/>
    <s v=""/>
    <s v="0043200004"/>
    <x v="65"/>
    <x v="15"/>
    <s v=""/>
    <s v="ARTIFLIFT"/>
    <s v="USD"/>
    <s v="Moneda fuerte"/>
    <s v="2024"/>
    <n v="0"/>
    <n v="0"/>
    <n v="23.6"/>
    <n v="39.21"/>
    <n v="0"/>
    <n v="0"/>
    <n v="0"/>
    <n v="0"/>
    <n v="0"/>
    <n v="0"/>
    <n v="0"/>
    <n v="0"/>
    <n v="0"/>
    <n v="62.81"/>
    <n v="43200004"/>
    <x v="0"/>
    <x v="1"/>
    <x v="6"/>
    <x v="5"/>
    <n v="17"/>
    <x v="17"/>
    <x v="1"/>
    <s v="Contrato"/>
  </r>
  <r>
    <s v="AR20"/>
    <s v="PECOM Servicios Energia"/>
    <s v="ESTADO DE RESULTADOS"/>
    <s v="COSTOS OPERATIVOS"/>
    <s v="ALIMENTACION DEL PERSONAL"/>
    <s v=""/>
    <s v=""/>
    <s v=""/>
    <s v=""/>
    <s v="0043200004"/>
    <x v="65"/>
    <x v="16"/>
    <s v=""/>
    <s v="ARTIFLIFT"/>
    <s v="USD"/>
    <s v="Moneda fuerte"/>
    <s v="2024"/>
    <n v="0"/>
    <n v="0.34"/>
    <n v="104.72"/>
    <n v="37"/>
    <n v="0"/>
    <n v="0"/>
    <n v="0"/>
    <n v="0"/>
    <n v="0"/>
    <n v="0"/>
    <n v="0"/>
    <n v="0"/>
    <n v="0"/>
    <n v="142.06"/>
    <n v="43200004"/>
    <x v="0"/>
    <x v="1"/>
    <x v="6"/>
    <x v="5"/>
    <n v="17"/>
    <x v="17"/>
    <x v="1"/>
    <s v="Contrato"/>
  </r>
  <r>
    <s v="AR20"/>
    <s v="PECOM Servicios Energia"/>
    <s v="ESTADO DE RESULTADOS"/>
    <s v="COSTOS OPERATIVOS"/>
    <s v="ALIMENTACION DEL PERSONAL"/>
    <s v=""/>
    <s v=""/>
    <s v=""/>
    <s v=""/>
    <s v="0043200004"/>
    <x v="65"/>
    <x v="23"/>
    <s v=""/>
    <s v="ARTIFLIFT"/>
    <s v="USD"/>
    <s v="Moneda fuerte"/>
    <s v="2024"/>
    <n v="0"/>
    <n v="35.6"/>
    <n v="0"/>
    <n v="0"/>
    <n v="0"/>
    <n v="0"/>
    <n v="0"/>
    <n v="0"/>
    <n v="0"/>
    <n v="0"/>
    <n v="0"/>
    <n v="0"/>
    <n v="0"/>
    <n v="35.6"/>
    <n v="43200004"/>
    <x v="0"/>
    <x v="3"/>
    <x v="4"/>
    <x v="5"/>
    <n v="17"/>
    <x v="17"/>
    <x v="1"/>
    <s v="Contrato"/>
  </r>
  <r>
    <s v="AR20"/>
    <s v="PECOM Servicios Energia"/>
    <s v="ESTADO DE RESULTADOS"/>
    <s v="COSTOS OPERATIVOS"/>
    <s v="ALIMENTACION DEL PERSONAL"/>
    <s v=""/>
    <s v=""/>
    <s v=""/>
    <s v=""/>
    <s v="0043200004"/>
    <x v="65"/>
    <x v="18"/>
    <s v=""/>
    <s v="ARTIFLIFT"/>
    <s v="USD"/>
    <s v="Moneda fuerte"/>
    <s v="2024"/>
    <n v="0"/>
    <n v="0.34"/>
    <n v="0.18"/>
    <n v="0.82"/>
    <n v="0"/>
    <n v="0"/>
    <n v="0"/>
    <n v="0"/>
    <n v="0"/>
    <n v="0"/>
    <n v="0"/>
    <n v="0"/>
    <n v="0"/>
    <n v="1.3399999999999999"/>
    <n v="43200004"/>
    <x v="0"/>
    <x v="0"/>
    <x v="7"/>
    <x v="0"/>
    <n v="17"/>
    <x v="17"/>
    <x v="1"/>
    <s v="Contrato"/>
  </r>
  <r>
    <s v="AR20"/>
    <s v="PECOM Servicios Energia"/>
    <s v="ESTADO DE RESULTADOS"/>
    <s v="COSTOS OPERATIVOS"/>
    <s v="OTROS (VIAJES, OTROS DETALLAR)"/>
    <s v="GASTOS VARIOS DE OFICINA"/>
    <s v=""/>
    <s v=""/>
    <s v=""/>
    <s v="0043210001"/>
    <x v="66"/>
    <x v="1"/>
    <s v=""/>
    <s v="ARTIFLIFT"/>
    <s v="USD"/>
    <s v="Moneda fuerte"/>
    <s v="2024"/>
    <n v="0"/>
    <n v="198.81"/>
    <n v="412.11"/>
    <n v="658.75"/>
    <n v="0"/>
    <n v="0"/>
    <n v="0"/>
    <n v="0"/>
    <n v="0"/>
    <n v="0"/>
    <n v="0"/>
    <n v="0"/>
    <n v="0"/>
    <n v="1269.67"/>
    <n v="43210001"/>
    <x v="0"/>
    <x v="0"/>
    <x v="0"/>
    <x v="0"/>
    <n v="17"/>
    <x v="17"/>
    <x v="1"/>
    <s v="Contrato"/>
  </r>
  <r>
    <s v="AR20"/>
    <s v="PECOM Servicios Energia"/>
    <s v="ESTADO DE RESULTADOS"/>
    <s v="COSTOS OPERATIVOS"/>
    <s v="OTROS (VIAJES, OTROS DETALLAR)"/>
    <s v="GASTOS VARIOS DE OFICINA"/>
    <s v=""/>
    <s v=""/>
    <s v=""/>
    <s v="0043210001"/>
    <x v="66"/>
    <x v="4"/>
    <s v=""/>
    <s v="ARTIFLIFT"/>
    <s v="USD"/>
    <s v="Moneda fuerte"/>
    <s v="2024"/>
    <n v="0"/>
    <n v="101.45"/>
    <n v="380.59"/>
    <n v="0"/>
    <n v="0"/>
    <n v="0"/>
    <n v="0"/>
    <n v="0"/>
    <n v="0"/>
    <n v="0"/>
    <n v="0"/>
    <n v="0"/>
    <n v="0"/>
    <n v="482.03999999999996"/>
    <n v="43210001"/>
    <x v="0"/>
    <x v="1"/>
    <x v="1"/>
    <x v="1"/>
    <n v="17"/>
    <x v="17"/>
    <x v="1"/>
    <s v="Contrato"/>
  </r>
  <r>
    <s v="AR20"/>
    <s v="PECOM Servicios Energia"/>
    <s v="ESTADO DE RESULTADOS"/>
    <s v="COSTOS OPERATIVOS"/>
    <s v="OTROS (VIAJES, OTROS DETALLAR)"/>
    <s v="GASTOS VARIOS DE OFICINA"/>
    <s v=""/>
    <s v=""/>
    <s v=""/>
    <s v="0043210001"/>
    <x v="66"/>
    <x v="6"/>
    <s v=""/>
    <s v="ARTIFLIFT"/>
    <s v="USD"/>
    <s v="Moneda fuerte"/>
    <s v="2024"/>
    <n v="0"/>
    <n v="0"/>
    <n v="128.44999999999999"/>
    <n v="174.17"/>
    <n v="0"/>
    <n v="0"/>
    <n v="0"/>
    <n v="0"/>
    <n v="0"/>
    <n v="0"/>
    <n v="0"/>
    <n v="0"/>
    <n v="0"/>
    <n v="302.62"/>
    <n v="43210001"/>
    <x v="0"/>
    <x v="2"/>
    <x v="2"/>
    <x v="2"/>
    <n v="17"/>
    <x v="17"/>
    <x v="1"/>
    <s v="Contrato"/>
  </r>
  <r>
    <s v="AR20"/>
    <s v="PECOM Servicios Energia"/>
    <s v="ESTADO DE RESULTADOS"/>
    <s v="COSTOS OPERATIVOS"/>
    <s v="OTROS (VIAJES, OTROS DETALLAR)"/>
    <s v="GASTOS VARIOS DE OFICINA"/>
    <s v=""/>
    <s v=""/>
    <s v=""/>
    <s v="0043210001"/>
    <x v="66"/>
    <x v="8"/>
    <s v=""/>
    <s v="ARTIFLIFT"/>
    <s v="USD"/>
    <s v="Moneda fuerte"/>
    <s v="2024"/>
    <n v="0"/>
    <n v="103.41"/>
    <n v="397.78"/>
    <n v="256.32"/>
    <n v="0"/>
    <n v="0"/>
    <n v="0"/>
    <n v="0"/>
    <n v="0"/>
    <n v="0"/>
    <n v="0"/>
    <n v="0"/>
    <n v="0"/>
    <n v="757.51"/>
    <n v="43210001"/>
    <x v="0"/>
    <x v="1"/>
    <x v="3"/>
    <x v="1"/>
    <n v="17"/>
    <x v="17"/>
    <x v="1"/>
    <s v="Contrato"/>
  </r>
  <r>
    <s v="AR20"/>
    <s v="PECOM Servicios Energia"/>
    <s v="ESTADO DE RESULTADOS"/>
    <s v="COSTOS OPERATIVOS"/>
    <s v="OTROS (VIAJES, OTROS DETALLAR)"/>
    <s v="GASTOS VARIOS DE OFICINA"/>
    <s v=""/>
    <s v=""/>
    <s v=""/>
    <s v="0043210001"/>
    <x v="66"/>
    <x v="11"/>
    <s v=""/>
    <s v="ARTIFLIFT"/>
    <s v="USD"/>
    <s v="Moneda fuerte"/>
    <s v="2024"/>
    <n v="0"/>
    <n v="212.54"/>
    <n v="0"/>
    <n v="91.54"/>
    <n v="0"/>
    <n v="0"/>
    <n v="0"/>
    <n v="0"/>
    <n v="0"/>
    <n v="0"/>
    <n v="0"/>
    <n v="0"/>
    <n v="0"/>
    <n v="304.08"/>
    <n v="43210001"/>
    <x v="0"/>
    <x v="2"/>
    <x v="5"/>
    <x v="2"/>
    <n v="17"/>
    <x v="17"/>
    <x v="1"/>
    <s v="Contrato"/>
  </r>
  <r>
    <s v="AR20"/>
    <s v="PECOM Servicios Energia"/>
    <s v="ESTADO DE RESULTADOS"/>
    <s v="COSTOS OPERATIVOS"/>
    <s v="OTROS (VIAJES, OTROS DETALLAR)"/>
    <s v="GASTOS VARIOS DE OFICINA"/>
    <s v=""/>
    <s v=""/>
    <s v=""/>
    <s v="0043210001"/>
    <x v="66"/>
    <x v="15"/>
    <s v=""/>
    <s v="ARTIFLIFT"/>
    <s v="USD"/>
    <s v="Moneda fuerte"/>
    <s v="2024"/>
    <n v="0"/>
    <n v="0"/>
    <n v="54.92"/>
    <n v="171.04"/>
    <n v="0"/>
    <n v="0"/>
    <n v="0"/>
    <n v="0"/>
    <n v="0"/>
    <n v="0"/>
    <n v="0"/>
    <n v="0"/>
    <n v="0"/>
    <n v="225.95999999999998"/>
    <n v="43210001"/>
    <x v="0"/>
    <x v="1"/>
    <x v="6"/>
    <x v="5"/>
    <n v="17"/>
    <x v="17"/>
    <x v="1"/>
    <s v="Contrato"/>
  </r>
  <r>
    <s v="AR20"/>
    <s v="PECOM Servicios Energia"/>
    <s v="ESTADO DE RESULTADOS"/>
    <s v="COSTOS OPERATIVOS"/>
    <s v="OTROS (VIAJES, OTROS DETALLAR)"/>
    <s v="GASTOS VARIOS DE OFICINA"/>
    <s v=""/>
    <s v=""/>
    <s v=""/>
    <s v="0043210001"/>
    <x v="66"/>
    <x v="16"/>
    <s v=""/>
    <s v="ARTIFLIFT"/>
    <s v="USD"/>
    <s v="Moneda fuerte"/>
    <s v="2024"/>
    <n v="0"/>
    <n v="120.72"/>
    <n v="201.21"/>
    <n v="0"/>
    <n v="0"/>
    <n v="0"/>
    <n v="0"/>
    <n v="0"/>
    <n v="0"/>
    <n v="0"/>
    <n v="0"/>
    <n v="0"/>
    <n v="0"/>
    <n v="321.93"/>
    <n v="43210001"/>
    <x v="0"/>
    <x v="1"/>
    <x v="6"/>
    <x v="5"/>
    <n v="17"/>
    <x v="17"/>
    <x v="1"/>
    <s v="Contrato"/>
  </r>
  <r>
    <s v="AR20"/>
    <s v="PECOM Servicios Energia"/>
    <s v="ESTADO DE RESULTADOS"/>
    <s v="COSTOS OPERATIVOS"/>
    <s v="OTROS (VIAJES, OTROS DETALLAR)"/>
    <s v="GASTOS VARIOS DE OFICINA"/>
    <s v=""/>
    <s v=""/>
    <s v=""/>
    <s v="0043210001"/>
    <x v="66"/>
    <x v="17"/>
    <s v=""/>
    <s v="ARTIFLIFT"/>
    <s v="USD"/>
    <s v="Moneda fuerte"/>
    <s v="2024"/>
    <n v="0"/>
    <n v="0"/>
    <n v="85"/>
    <n v="461.2"/>
    <n v="0"/>
    <n v="0"/>
    <n v="0"/>
    <n v="0"/>
    <n v="0"/>
    <n v="0"/>
    <n v="0"/>
    <n v="0"/>
    <n v="0"/>
    <n v="546.20000000000005"/>
    <n v="43210001"/>
    <x v="0"/>
    <x v="0"/>
    <x v="7"/>
    <x v="0"/>
    <n v="17"/>
    <x v="17"/>
    <x v="1"/>
    <s v="Contrato"/>
  </r>
  <r>
    <s v="AR20"/>
    <s v="PECOM Servicios Energia"/>
    <s v="ESTADO DE RESULTADOS"/>
    <s v="COSTOS OPERATIVOS"/>
    <s v="OTROS (VIAJES, OTROS DETALLAR)"/>
    <s v="GASTOS VARIOS DE OFICINA"/>
    <s v=""/>
    <s v=""/>
    <s v=""/>
    <s v="0043210001"/>
    <x v="66"/>
    <x v="18"/>
    <s v=""/>
    <s v="ARTIFLIFT"/>
    <s v="USD"/>
    <s v="Moneda fuerte"/>
    <s v="2024"/>
    <n v="0"/>
    <n v="0"/>
    <n v="0"/>
    <n v="59.6"/>
    <n v="0"/>
    <n v="0"/>
    <n v="0"/>
    <n v="0"/>
    <n v="0"/>
    <n v="0"/>
    <n v="0"/>
    <n v="0"/>
    <n v="0"/>
    <n v="59.6"/>
    <n v="43210001"/>
    <x v="0"/>
    <x v="0"/>
    <x v="7"/>
    <x v="0"/>
    <n v="17"/>
    <x v="17"/>
    <x v="1"/>
    <s v="Contrato"/>
  </r>
  <r>
    <s v="AR20"/>
    <s v="PECOM Servicios Energia"/>
    <s v="ESTADO DE RESULTADOS"/>
    <s v="COSTOS OPERATIVOS"/>
    <s v="OTROS (VIAJES, OTROS DETALLAR)"/>
    <s v="GASTOS VARIOS DE OFICINA"/>
    <s v=""/>
    <s v=""/>
    <s v=""/>
    <s v="0043210002"/>
    <x v="67"/>
    <x v="1"/>
    <s v=""/>
    <s v="ARTIFLIFT"/>
    <s v="USD"/>
    <s v="Moneda fuerte"/>
    <s v="2024"/>
    <n v="0"/>
    <n v="23.44"/>
    <n v="9.89"/>
    <n v="12.33"/>
    <n v="0"/>
    <n v="0"/>
    <n v="0"/>
    <n v="0"/>
    <n v="0"/>
    <n v="0"/>
    <n v="0"/>
    <n v="0"/>
    <n v="0"/>
    <n v="45.66"/>
    <n v="43210002"/>
    <x v="0"/>
    <x v="0"/>
    <x v="0"/>
    <x v="0"/>
    <n v="17"/>
    <x v="17"/>
    <x v="1"/>
    <s v="Contrato"/>
  </r>
  <r>
    <s v="AR20"/>
    <s v="PECOM Servicios Energia"/>
    <s v="ESTADO DE RESULTADOS"/>
    <s v="COSTOS OPERATIVOS"/>
    <s v="OTROS (VIAJES, OTROS DETALLAR)"/>
    <s v="GASTOS VARIOS DE OFICINA"/>
    <s v=""/>
    <s v=""/>
    <s v=""/>
    <s v="0043210002"/>
    <x v="67"/>
    <x v="4"/>
    <s v=""/>
    <s v="ARTIFLIFT"/>
    <s v="USD"/>
    <s v="Moneda fuerte"/>
    <s v="2024"/>
    <n v="0"/>
    <n v="-2.64"/>
    <n v="0"/>
    <n v="0"/>
    <n v="0"/>
    <n v="0"/>
    <n v="0"/>
    <n v="0"/>
    <n v="0"/>
    <n v="0"/>
    <n v="0"/>
    <n v="0"/>
    <n v="0"/>
    <n v="-2.64"/>
    <n v="43210002"/>
    <x v="0"/>
    <x v="1"/>
    <x v="1"/>
    <x v="1"/>
    <n v="17"/>
    <x v="17"/>
    <x v="1"/>
    <s v="Contrato"/>
  </r>
  <r>
    <s v="AR20"/>
    <s v="PECOM Servicios Energia"/>
    <s v="ESTADO DE RESULTADOS"/>
    <s v="COSTOS OPERATIVOS"/>
    <s v="OTROS (VIAJES, OTROS DETALLAR)"/>
    <s v="GASTOS VARIOS DE OFICINA"/>
    <s v=""/>
    <s v=""/>
    <s v=""/>
    <s v="0043210002"/>
    <x v="67"/>
    <x v="19"/>
    <s v=""/>
    <s v="ARTIFLIFT"/>
    <s v="USD"/>
    <s v="Moneda fuerte"/>
    <s v="2024"/>
    <n v="0"/>
    <n v="-1.32"/>
    <n v="0"/>
    <n v="0"/>
    <n v="0"/>
    <n v="0"/>
    <n v="0"/>
    <n v="0"/>
    <n v="0"/>
    <n v="0"/>
    <n v="0"/>
    <n v="0"/>
    <n v="0"/>
    <n v="-1.32"/>
    <n v="43210002"/>
    <x v="2"/>
    <x v="0"/>
    <x v="4"/>
    <x v="4"/>
    <n v="17"/>
    <x v="17"/>
    <x v="1"/>
    <s v="Contrato"/>
  </r>
  <r>
    <s v="AR20"/>
    <s v="PECOM Servicios Energia"/>
    <s v="ESTADO DE RESULTADOS"/>
    <s v="COSTOS OPERATIVOS"/>
    <s v="OTROS (VIAJES, OTROS DETALLAR)"/>
    <s v="GASTOS VARIOS DE OFICINA"/>
    <s v=""/>
    <s v=""/>
    <s v=""/>
    <s v="0043210002"/>
    <x v="67"/>
    <x v="5"/>
    <s v=""/>
    <s v="ARTIFLIFT"/>
    <s v="USD"/>
    <s v="Moneda fuerte"/>
    <s v="2024"/>
    <n v="0"/>
    <n v="24.43"/>
    <n v="0"/>
    <n v="0"/>
    <n v="0"/>
    <n v="0"/>
    <n v="0"/>
    <n v="0"/>
    <n v="0"/>
    <n v="0"/>
    <n v="0"/>
    <n v="0"/>
    <n v="0"/>
    <n v="24.43"/>
    <n v="43210002"/>
    <x v="0"/>
    <x v="2"/>
    <x v="2"/>
    <x v="2"/>
    <n v="17"/>
    <x v="17"/>
    <x v="1"/>
    <s v="Contrato"/>
  </r>
  <r>
    <s v="AR20"/>
    <s v="PECOM Servicios Energia"/>
    <s v="ESTADO DE RESULTADOS"/>
    <s v="COSTOS OPERATIVOS"/>
    <s v="OTROS (VIAJES, OTROS DETALLAR)"/>
    <s v="GASTOS VARIOS DE OFICINA"/>
    <s v=""/>
    <s v=""/>
    <s v=""/>
    <s v="0043210002"/>
    <x v="67"/>
    <x v="6"/>
    <s v=""/>
    <s v="ARTIFLIFT"/>
    <s v="USD"/>
    <s v="Moneda fuerte"/>
    <s v="2024"/>
    <n v="0"/>
    <n v="20.47"/>
    <n v="0"/>
    <n v="0"/>
    <n v="0"/>
    <n v="0"/>
    <n v="0"/>
    <n v="0"/>
    <n v="0"/>
    <n v="0"/>
    <n v="0"/>
    <n v="0"/>
    <n v="0"/>
    <n v="20.47"/>
    <n v="43210002"/>
    <x v="0"/>
    <x v="2"/>
    <x v="2"/>
    <x v="2"/>
    <n v="17"/>
    <x v="17"/>
    <x v="1"/>
    <s v="Contrato"/>
  </r>
  <r>
    <s v="AR20"/>
    <s v="PECOM Servicios Energia"/>
    <s v="ESTADO DE RESULTADOS"/>
    <s v="COSTOS OPERATIVOS"/>
    <s v="OTROS (VIAJES, OTROS DETALLAR)"/>
    <s v="GASTOS VARIOS DE OFICINA"/>
    <s v=""/>
    <s v=""/>
    <s v=""/>
    <s v="0043210002"/>
    <x v="67"/>
    <x v="8"/>
    <s v=""/>
    <s v="ARTIFLIFT"/>
    <s v="USD"/>
    <s v="Moneda fuerte"/>
    <s v="2024"/>
    <n v="0"/>
    <n v="2152.42"/>
    <n v="0"/>
    <n v="0"/>
    <n v="0"/>
    <n v="0"/>
    <n v="0"/>
    <n v="0"/>
    <n v="0"/>
    <n v="0"/>
    <n v="0"/>
    <n v="0"/>
    <n v="0"/>
    <n v="2152.42"/>
    <n v="43210002"/>
    <x v="0"/>
    <x v="1"/>
    <x v="3"/>
    <x v="1"/>
    <n v="17"/>
    <x v="17"/>
    <x v="1"/>
    <s v="Contrato"/>
  </r>
  <r>
    <s v="AR20"/>
    <s v="PECOM Servicios Energia"/>
    <s v="ESTADO DE RESULTADOS"/>
    <s v="COSTOS OPERATIVOS"/>
    <s v="OTROS (VIAJES, OTROS DETALLAR)"/>
    <s v="GASTOS VARIOS DE OFICINA"/>
    <s v=""/>
    <s v=""/>
    <s v=""/>
    <s v="0043210002"/>
    <x v="67"/>
    <x v="11"/>
    <s v=""/>
    <s v="ARTIFLIFT"/>
    <s v="USD"/>
    <s v="Moneda fuerte"/>
    <s v="2024"/>
    <n v="0"/>
    <n v="-3.96"/>
    <n v="0"/>
    <n v="0"/>
    <n v="0"/>
    <n v="0"/>
    <n v="0"/>
    <n v="0"/>
    <n v="0"/>
    <n v="0"/>
    <n v="0"/>
    <n v="0"/>
    <n v="0"/>
    <n v="-3.96"/>
    <n v="43210002"/>
    <x v="0"/>
    <x v="2"/>
    <x v="5"/>
    <x v="2"/>
    <n v="17"/>
    <x v="17"/>
    <x v="1"/>
    <s v="Contrato"/>
  </r>
  <r>
    <s v="AR20"/>
    <s v="PECOM Servicios Energia"/>
    <s v="ESTADO DE RESULTADOS"/>
    <s v="COSTOS OPERATIVOS"/>
    <s v="OTROS (VIAJES, OTROS DETALLAR)"/>
    <s v="GASTOS VARIOS DE OFICINA"/>
    <s v=""/>
    <s v=""/>
    <s v=""/>
    <s v="0043210002"/>
    <x v="67"/>
    <x v="27"/>
    <s v=""/>
    <s v="ARTIFLIFT"/>
    <s v="USD"/>
    <s v="Moneda fuerte"/>
    <s v="2024"/>
    <n v="0"/>
    <n v="-3.96"/>
    <n v="0"/>
    <n v="0"/>
    <n v="0"/>
    <n v="0"/>
    <n v="0"/>
    <n v="0"/>
    <n v="0"/>
    <n v="0"/>
    <n v="0"/>
    <n v="0"/>
    <n v="0"/>
    <n v="-3.96"/>
    <n v="43210002"/>
    <x v="0"/>
    <x v="1"/>
    <x v="1"/>
    <x v="1"/>
    <n v="17"/>
    <x v="17"/>
    <x v="1"/>
    <s v="Contrato"/>
  </r>
  <r>
    <s v="AR20"/>
    <s v="PECOM Servicios Energia"/>
    <s v="ESTADO DE RESULTADOS"/>
    <s v="COSTOS OPERATIVOS"/>
    <s v="OTROS (VIAJES, OTROS DETALLAR)"/>
    <s v="GASTOS VARIOS DE OFICINA"/>
    <s v=""/>
    <s v=""/>
    <s v=""/>
    <s v="0043210002"/>
    <x v="67"/>
    <x v="12"/>
    <s v=""/>
    <s v="ARTIFLIFT"/>
    <s v="USD"/>
    <s v="Moneda fuerte"/>
    <s v="2024"/>
    <n v="0"/>
    <n v="-1.32"/>
    <n v="0"/>
    <n v="0"/>
    <n v="0"/>
    <n v="0"/>
    <n v="0"/>
    <n v="0"/>
    <n v="0"/>
    <n v="0"/>
    <n v="0"/>
    <n v="0"/>
    <n v="0"/>
    <n v="-1.32"/>
    <n v="43210002"/>
    <x v="2"/>
    <x v="1"/>
    <x v="4"/>
    <x v="4"/>
    <n v="17"/>
    <x v="17"/>
    <x v="1"/>
    <s v="Contrato"/>
  </r>
  <r>
    <s v="AR20"/>
    <s v="PECOM Servicios Energia"/>
    <s v="ESTADO DE RESULTADOS"/>
    <s v="COSTOS OPERATIVOS"/>
    <s v="OTROS (VIAJES, OTROS DETALLAR)"/>
    <s v="GASTOS VARIOS DE OFICINA"/>
    <s v=""/>
    <s v=""/>
    <s v=""/>
    <s v="0043210002"/>
    <x v="67"/>
    <x v="13"/>
    <s v=""/>
    <s v="ARTIFLIFT"/>
    <s v="USD"/>
    <s v="Moneda fuerte"/>
    <s v="2024"/>
    <n v="0"/>
    <n v="-2.64"/>
    <n v="0"/>
    <n v="0"/>
    <n v="0"/>
    <n v="0"/>
    <n v="0"/>
    <n v="0"/>
    <n v="0"/>
    <n v="0"/>
    <n v="0"/>
    <n v="0"/>
    <n v="0"/>
    <n v="-2.64"/>
    <n v="43210002"/>
    <x v="1"/>
    <x v="1"/>
    <x v="4"/>
    <x v="3"/>
    <n v="17"/>
    <x v="17"/>
    <x v="1"/>
    <s v="Contrato"/>
  </r>
  <r>
    <s v="AR20"/>
    <s v="PECOM Servicios Energia"/>
    <s v="ESTADO DE RESULTADOS"/>
    <s v="COSTOS OPERATIVOS"/>
    <s v="OTROS (VIAJES, OTROS DETALLAR)"/>
    <s v="GASTOS VARIOS DE OFICINA"/>
    <s v=""/>
    <s v=""/>
    <s v=""/>
    <s v="0043210002"/>
    <x v="67"/>
    <x v="15"/>
    <s v=""/>
    <s v="ARTIFLIFT"/>
    <s v="USD"/>
    <s v="Moneda fuerte"/>
    <s v="2024"/>
    <n v="0"/>
    <n v="159"/>
    <n v="0"/>
    <n v="0"/>
    <n v="0"/>
    <n v="0"/>
    <n v="0"/>
    <n v="0"/>
    <n v="0"/>
    <n v="0"/>
    <n v="0"/>
    <n v="0"/>
    <n v="0"/>
    <n v="159"/>
    <n v="43210002"/>
    <x v="0"/>
    <x v="1"/>
    <x v="6"/>
    <x v="5"/>
    <n v="17"/>
    <x v="17"/>
    <x v="1"/>
    <s v="Contrato"/>
  </r>
  <r>
    <s v="AR20"/>
    <s v="PECOM Servicios Energia"/>
    <s v="ESTADO DE RESULTADOS"/>
    <s v="COSTOS OPERATIVOS"/>
    <s v="OTROS (VIAJES, OTROS DETALLAR)"/>
    <s v="GASTOS VARIOS DE OFICINA"/>
    <s v=""/>
    <s v=""/>
    <s v=""/>
    <s v="0043210002"/>
    <x v="67"/>
    <x v="16"/>
    <s v=""/>
    <s v="ARTIFLIFT"/>
    <s v="USD"/>
    <s v="Moneda fuerte"/>
    <s v="2024"/>
    <n v="0"/>
    <n v="-5.28"/>
    <n v="0"/>
    <n v="0"/>
    <n v="0"/>
    <n v="0"/>
    <n v="0"/>
    <n v="0"/>
    <n v="0"/>
    <n v="0"/>
    <n v="0"/>
    <n v="0"/>
    <n v="0"/>
    <n v="-5.28"/>
    <n v="43210002"/>
    <x v="0"/>
    <x v="1"/>
    <x v="6"/>
    <x v="5"/>
    <n v="17"/>
    <x v="17"/>
    <x v="1"/>
    <s v="Contrato"/>
  </r>
  <r>
    <s v="AR20"/>
    <s v="PECOM Servicios Energia"/>
    <s v="ESTADO DE RESULTADOS"/>
    <s v="COSTOS OPERATIVOS"/>
    <s v="OTROS (VIAJES, OTROS DETALLAR)"/>
    <s v="GASTOS VARIOS DE OFICINA"/>
    <s v=""/>
    <s v=""/>
    <s v=""/>
    <s v="0043210002"/>
    <x v="67"/>
    <x v="17"/>
    <s v=""/>
    <s v="ARTIFLIFT"/>
    <s v="USD"/>
    <s v="Moneda fuerte"/>
    <s v="2024"/>
    <n v="0"/>
    <n v="98.35"/>
    <n v="77.23"/>
    <n v="387.35"/>
    <n v="0"/>
    <n v="0"/>
    <n v="0"/>
    <n v="0"/>
    <n v="0"/>
    <n v="0"/>
    <n v="0"/>
    <n v="0"/>
    <n v="0"/>
    <n v="562.93000000000006"/>
    <n v="43210002"/>
    <x v="0"/>
    <x v="0"/>
    <x v="7"/>
    <x v="0"/>
    <n v="17"/>
    <x v="17"/>
    <x v="1"/>
    <s v="Contrato"/>
  </r>
  <r>
    <s v="AR20"/>
    <s v="PECOM Servicios Energia"/>
    <s v="ESTADO DE RESULTADOS"/>
    <s v="COSTOS OPERATIVOS"/>
    <s v="OTROS (VIAJES, OTROS DETALLAR)"/>
    <s v="GASTOS VARIOS DE OFICINA"/>
    <s v=""/>
    <s v=""/>
    <s v=""/>
    <s v="0043210002"/>
    <x v="67"/>
    <x v="18"/>
    <s v=""/>
    <s v="ARTIFLIFT"/>
    <s v="USD"/>
    <s v="Moneda fuerte"/>
    <s v="2024"/>
    <n v="0"/>
    <n v="-5.28"/>
    <n v="0"/>
    <n v="0"/>
    <n v="0"/>
    <n v="0"/>
    <n v="0"/>
    <n v="0"/>
    <n v="0"/>
    <n v="0"/>
    <n v="0"/>
    <n v="0"/>
    <n v="0"/>
    <n v="-5.28"/>
    <n v="43210002"/>
    <x v="0"/>
    <x v="0"/>
    <x v="7"/>
    <x v="0"/>
    <n v="17"/>
    <x v="17"/>
    <x v="1"/>
    <s v="Contrato"/>
  </r>
  <r>
    <s v="AR20"/>
    <s v="PECOM Servicios Energia"/>
    <s v="ESTADO DE RESULTADOS"/>
    <s v="COSTOS OPERATIVOS"/>
    <s v="OTROS (VIAJES, OTROS DETALLAR)"/>
    <s v="GASTOS VARIOS DE OFICINA"/>
    <s v=""/>
    <s v=""/>
    <s v=""/>
    <s v="0043210005"/>
    <x v="68"/>
    <x v="11"/>
    <s v=""/>
    <s v="ARTIFLIFT"/>
    <s v="USD"/>
    <s v="Moneda fuerte"/>
    <s v="2024"/>
    <n v="0"/>
    <n v="0"/>
    <n v="63.99"/>
    <n v="0"/>
    <n v="0"/>
    <n v="0"/>
    <n v="0"/>
    <n v="0"/>
    <n v="0"/>
    <n v="0"/>
    <n v="0"/>
    <n v="0"/>
    <n v="0"/>
    <n v="63.99"/>
    <n v="43210005"/>
    <x v="0"/>
    <x v="2"/>
    <x v="5"/>
    <x v="2"/>
    <n v="17"/>
    <x v="17"/>
    <x v="1"/>
    <s v="Contrato"/>
  </r>
  <r>
    <s v="AR20"/>
    <s v="PECOM Servicios Energia"/>
    <s v="ESTADO DE RESULTADOS"/>
    <s v="COSTOS OPERATIVOS"/>
    <s v="OTROS (VIAJES, OTROS DETALLAR)"/>
    <s v="GASTOS VARIOS DE OFICINA"/>
    <s v=""/>
    <s v=""/>
    <s v=""/>
    <s v="0043210005"/>
    <x v="68"/>
    <x v="6"/>
    <s v=""/>
    <s v="ARTIFLIFT"/>
    <s v="USD"/>
    <s v="Moneda fuerte"/>
    <s v="2024"/>
    <n v="0"/>
    <n v="0"/>
    <n v="63.99"/>
    <n v="0"/>
    <n v="0"/>
    <n v="0"/>
    <n v="0"/>
    <n v="0"/>
    <n v="0"/>
    <n v="0"/>
    <n v="0"/>
    <n v="0"/>
    <n v="0"/>
    <n v="63.99"/>
    <n v="43210005"/>
    <x v="0"/>
    <x v="2"/>
    <x v="2"/>
    <x v="2"/>
    <n v="17"/>
    <x v="17"/>
    <x v="1"/>
    <s v="Contrato"/>
  </r>
  <r>
    <s v="AR20"/>
    <s v="PECOM Servicios Energia"/>
    <s v="ESTADO DE RESULTADOS"/>
    <s v="COSTOS OPERATIVOS"/>
    <s v="OTROS (VIAJES, OTROS DETALLAR)"/>
    <s v="DIVERSOS"/>
    <s v=""/>
    <s v=""/>
    <s v=""/>
    <s v="0043210006"/>
    <x v="69"/>
    <x v="15"/>
    <s v=""/>
    <s v="ARTIFLIFT"/>
    <s v="USD"/>
    <s v="Moneda fuerte"/>
    <s v="2024"/>
    <n v="0"/>
    <n v="40.78"/>
    <n v="15.99"/>
    <n v="0"/>
    <n v="0"/>
    <n v="0"/>
    <n v="0"/>
    <n v="0"/>
    <n v="0"/>
    <n v="0"/>
    <n v="0"/>
    <n v="0"/>
    <n v="0"/>
    <n v="56.77"/>
    <n v="43210006"/>
    <x v="0"/>
    <x v="1"/>
    <x v="6"/>
    <x v="5"/>
    <n v="17"/>
    <x v="17"/>
    <x v="1"/>
    <s v="Contrato"/>
  </r>
  <r>
    <s v="AR20"/>
    <s v="PECOM Servicios Energia"/>
    <s v="ESTADO DE RESULTADOS"/>
    <s v="COSTOS OPERATIVOS"/>
    <s v="ALIMENTACION DEL PERSONAL"/>
    <s v=""/>
    <s v=""/>
    <s v=""/>
    <s v=""/>
    <s v="0043210007"/>
    <x v="70"/>
    <x v="16"/>
    <s v=""/>
    <s v="ARTIFLIFT"/>
    <s v="USD"/>
    <s v="Moneda fuerte"/>
    <s v="2024"/>
    <n v="0"/>
    <n v="185.21"/>
    <n v="209.76"/>
    <n v="574.97"/>
    <n v="0"/>
    <n v="0"/>
    <n v="0"/>
    <n v="0"/>
    <n v="0"/>
    <n v="0"/>
    <n v="0"/>
    <n v="0"/>
    <n v="0"/>
    <n v="969.94"/>
    <n v="43210007"/>
    <x v="0"/>
    <x v="1"/>
    <x v="6"/>
    <x v="5"/>
    <n v="10"/>
    <x v="18"/>
    <x v="1"/>
    <s v="Contrato"/>
  </r>
  <r>
    <s v="AR20"/>
    <s v="PECOM Servicios Energia"/>
    <s v="ESTADO DE RESULTADOS"/>
    <s v="COSTOS OPERATIVOS"/>
    <s v="ALIMENTACION DEL PERSONAL"/>
    <s v=""/>
    <s v=""/>
    <s v=""/>
    <s v=""/>
    <s v="0043210007"/>
    <x v="70"/>
    <x v="15"/>
    <s v=""/>
    <s v="ARTIFLIFT"/>
    <s v="USD"/>
    <s v="Moneda fuerte"/>
    <s v="2024"/>
    <n v="0"/>
    <n v="246"/>
    <n v="224.31"/>
    <n v="382.8"/>
    <n v="0"/>
    <n v="0"/>
    <n v="0"/>
    <n v="0"/>
    <n v="0"/>
    <n v="0"/>
    <n v="0"/>
    <n v="0"/>
    <n v="0"/>
    <n v="853.11"/>
    <n v="43210007"/>
    <x v="0"/>
    <x v="1"/>
    <x v="6"/>
    <x v="5"/>
    <n v="10"/>
    <x v="18"/>
    <x v="1"/>
    <s v="Contrato"/>
  </r>
  <r>
    <s v="AR20"/>
    <s v="PECOM Servicios Energia"/>
    <s v="ESTADO DE RESULTADOS"/>
    <s v="COSTOS OPERATIVOS"/>
    <s v="ALIMENTACION DEL PERSONAL"/>
    <s v=""/>
    <s v=""/>
    <s v=""/>
    <s v=""/>
    <s v="0043210007"/>
    <x v="70"/>
    <x v="14"/>
    <s v=""/>
    <s v="ARTIFLIFT"/>
    <s v="USD"/>
    <s v="Moneda fuerte"/>
    <s v="2024"/>
    <n v="0"/>
    <n v="94"/>
    <n v="23.61"/>
    <n v="170.86"/>
    <n v="0"/>
    <n v="0"/>
    <n v="0"/>
    <n v="0"/>
    <n v="0"/>
    <n v="0"/>
    <n v="0"/>
    <n v="0"/>
    <n v="0"/>
    <n v="288.47000000000003"/>
    <n v="43210007"/>
    <x v="0"/>
    <x v="1"/>
    <x v="6"/>
    <x v="5"/>
    <n v="10"/>
    <x v="18"/>
    <x v="1"/>
    <s v="Contrato"/>
  </r>
  <r>
    <s v="AR20"/>
    <s v="PECOM Servicios Energia"/>
    <s v="ESTADO DE RESULTADOS"/>
    <s v="COSTOS OPERATIVOS"/>
    <s v="ALIMENTACION DEL PERSONAL"/>
    <s v=""/>
    <s v=""/>
    <s v=""/>
    <s v=""/>
    <s v="0043210007"/>
    <x v="70"/>
    <x v="21"/>
    <s v=""/>
    <s v="ARTIFLIFT"/>
    <s v="USD"/>
    <s v="Moneda fuerte"/>
    <s v="2024"/>
    <n v="0"/>
    <n v="88.87"/>
    <n v="47.22"/>
    <n v="146.15"/>
    <n v="0"/>
    <n v="0"/>
    <n v="0"/>
    <n v="0"/>
    <n v="0"/>
    <n v="0"/>
    <n v="0"/>
    <n v="0"/>
    <n v="0"/>
    <n v="282.24"/>
    <n v="43210007"/>
    <x v="0"/>
    <x v="1"/>
    <x v="6"/>
    <x v="5"/>
    <n v="10"/>
    <x v="18"/>
    <x v="1"/>
    <s v="Contrato"/>
  </r>
  <r>
    <s v="AR20"/>
    <s v="PECOM Servicios Energia"/>
    <s v="ESTADO DE RESULTADOS"/>
    <s v="COSTOS OPERATIVOS"/>
    <s v="ALIMENTACION DEL PERSONAL"/>
    <s v=""/>
    <s v=""/>
    <s v=""/>
    <s v=""/>
    <s v="0043210007"/>
    <x v="70"/>
    <x v="12"/>
    <s v=""/>
    <s v="ARTIFLIFT"/>
    <s v="USD"/>
    <s v="Moneda fuerte"/>
    <s v="2024"/>
    <n v="0"/>
    <n v="0"/>
    <n v="0"/>
    <n v="4.5"/>
    <n v="0"/>
    <n v="0"/>
    <n v="0"/>
    <n v="0"/>
    <n v="0"/>
    <n v="0"/>
    <n v="0"/>
    <n v="0"/>
    <n v="0"/>
    <n v="4.5"/>
    <n v="43210007"/>
    <x v="2"/>
    <x v="1"/>
    <x v="4"/>
    <x v="4"/>
    <n v="10"/>
    <x v="18"/>
    <x v="1"/>
    <s v="Contrato"/>
  </r>
  <r>
    <s v="AR20"/>
    <s v="PECOM Servicios Energia"/>
    <s v="ESTADO DE RESULTADOS"/>
    <s v="COSTOS OPERATIVOS"/>
    <s v="ALIMENTACION DEL PERSONAL"/>
    <s v=""/>
    <s v=""/>
    <s v=""/>
    <s v=""/>
    <s v="0043210007"/>
    <x v="70"/>
    <x v="11"/>
    <s v=""/>
    <s v="ARTIFLIFT"/>
    <s v="USD"/>
    <s v="Moneda fuerte"/>
    <s v="2024"/>
    <n v="0"/>
    <n v="0"/>
    <n v="781.08"/>
    <n v="321.43"/>
    <n v="0"/>
    <n v="0"/>
    <n v="0"/>
    <n v="0"/>
    <n v="0"/>
    <n v="0"/>
    <n v="0"/>
    <n v="0"/>
    <n v="0"/>
    <n v="1102.51"/>
    <n v="43210007"/>
    <x v="0"/>
    <x v="2"/>
    <x v="5"/>
    <x v="2"/>
    <n v="10"/>
    <x v="18"/>
    <x v="1"/>
    <s v="Contrato"/>
  </r>
  <r>
    <s v="AR20"/>
    <s v="PECOM Servicios Energia"/>
    <s v="ESTADO DE RESULTADOS"/>
    <s v="COSTOS OPERATIVOS"/>
    <s v="ALIMENTACION DEL PERSONAL"/>
    <s v=""/>
    <s v=""/>
    <s v=""/>
    <s v=""/>
    <s v="0043210007"/>
    <x v="70"/>
    <x v="8"/>
    <s v=""/>
    <s v="ARTIFLIFT"/>
    <s v="USD"/>
    <s v="Moneda fuerte"/>
    <s v="2024"/>
    <n v="0"/>
    <n v="9.2899999999999991"/>
    <n v="78.33"/>
    <n v="134.53"/>
    <n v="0"/>
    <n v="0"/>
    <n v="0"/>
    <n v="0"/>
    <n v="0"/>
    <n v="0"/>
    <n v="0"/>
    <n v="0"/>
    <n v="0"/>
    <n v="222.15"/>
    <n v="43210007"/>
    <x v="0"/>
    <x v="1"/>
    <x v="3"/>
    <x v="1"/>
    <n v="10"/>
    <x v="18"/>
    <x v="1"/>
    <s v="Contrato"/>
  </r>
  <r>
    <s v="AR20"/>
    <s v="PECOM Servicios Energia"/>
    <s v="ESTADO DE RESULTADOS"/>
    <s v="COSTOS OPERATIVOS"/>
    <s v="ALIMENTACION DEL PERSONAL"/>
    <s v=""/>
    <s v=""/>
    <s v=""/>
    <s v=""/>
    <s v="0043210007"/>
    <x v="70"/>
    <x v="4"/>
    <s v=""/>
    <s v="ARTIFLIFT"/>
    <s v="USD"/>
    <s v="Moneda fuerte"/>
    <s v="2024"/>
    <n v="0"/>
    <n v="13.04"/>
    <n v="54.08"/>
    <n v="60.65"/>
    <n v="0"/>
    <n v="0"/>
    <n v="0"/>
    <n v="0"/>
    <n v="0"/>
    <n v="0"/>
    <n v="0"/>
    <n v="0"/>
    <n v="0"/>
    <n v="127.77000000000001"/>
    <n v="43210007"/>
    <x v="0"/>
    <x v="1"/>
    <x v="1"/>
    <x v="1"/>
    <n v="10"/>
    <x v="18"/>
    <x v="1"/>
    <s v="Contrato"/>
  </r>
  <r>
    <s v="AR20"/>
    <s v="PECOM Servicios Energia"/>
    <s v="ESTADO DE RESULTADOS"/>
    <s v="COSTOS OPERATIVOS"/>
    <s v="OTROS (VIAJES, OTROS DETALLAR)"/>
    <s v="VIAJES Y VIATICOS"/>
    <s v=""/>
    <s v=""/>
    <s v=""/>
    <s v="0043210009"/>
    <x v="71"/>
    <x v="11"/>
    <s v=""/>
    <s v="ARTIFLIFT"/>
    <s v="USD"/>
    <s v="Moneda fuerte"/>
    <s v="2024"/>
    <n v="0"/>
    <n v="0"/>
    <n v="0"/>
    <n v="1.41"/>
    <n v="0"/>
    <n v="0"/>
    <n v="0"/>
    <n v="0"/>
    <n v="0"/>
    <n v="0"/>
    <n v="0"/>
    <n v="0"/>
    <n v="0"/>
    <n v="1.41"/>
    <n v="43210009"/>
    <x v="0"/>
    <x v="2"/>
    <x v="5"/>
    <x v="2"/>
    <n v="17"/>
    <x v="17"/>
    <x v="1"/>
    <s v="Contrato"/>
  </r>
  <r>
    <s v="AR20"/>
    <s v="PECOM Servicios Energia"/>
    <s v="ESTADO DE RESULTADOS"/>
    <s v="COSTOS OPERATIVOS"/>
    <s v="OTROS (VIAJES, OTROS DETALLAR)"/>
    <s v="GASTOS VARIOS DE OFICINA"/>
    <s v=""/>
    <s v=""/>
    <s v=""/>
    <s v="0043210010"/>
    <x v="72"/>
    <x v="18"/>
    <s v=""/>
    <s v="ARTIFLIFT"/>
    <s v="USD"/>
    <s v="Moneda fuerte"/>
    <s v="2024"/>
    <n v="0"/>
    <n v="0"/>
    <n v="8.2200000000000006"/>
    <n v="0"/>
    <n v="0"/>
    <n v="0"/>
    <n v="0"/>
    <n v="0"/>
    <n v="0"/>
    <n v="0"/>
    <n v="0"/>
    <n v="0"/>
    <n v="0"/>
    <n v="8.2200000000000006"/>
    <n v="43210010"/>
    <x v="0"/>
    <x v="0"/>
    <x v="7"/>
    <x v="0"/>
    <n v="17"/>
    <x v="17"/>
    <x v="1"/>
    <s v="Contrato"/>
  </r>
  <r>
    <s v="AR20"/>
    <s v="PECOM Servicios Energia"/>
    <s v="ESTADO DE RESULTADOS"/>
    <s v="COSTOS OPERATIVOS"/>
    <s v="OTROS (VIAJES, OTROS DETALLAR)"/>
    <s v="GASTOS VARIOS DE OFICINA"/>
    <s v=""/>
    <s v=""/>
    <s v=""/>
    <s v="0043210010"/>
    <x v="72"/>
    <x v="17"/>
    <s v=""/>
    <s v="ARTIFLIFT"/>
    <s v="USD"/>
    <s v="Moneda fuerte"/>
    <s v="2024"/>
    <n v="0"/>
    <n v="186.3"/>
    <n v="134"/>
    <n v="233.37"/>
    <n v="0"/>
    <n v="0"/>
    <n v="0"/>
    <n v="0"/>
    <n v="0"/>
    <n v="0"/>
    <n v="0"/>
    <n v="0"/>
    <n v="0"/>
    <n v="553.67000000000007"/>
    <n v="43210010"/>
    <x v="0"/>
    <x v="0"/>
    <x v="7"/>
    <x v="0"/>
    <n v="17"/>
    <x v="17"/>
    <x v="1"/>
    <s v="Contrato"/>
  </r>
  <r>
    <s v="AR20"/>
    <s v="PECOM Servicios Energia"/>
    <s v="ESTADO DE RESULTADOS"/>
    <s v="COSTOS OPERATIVOS"/>
    <s v="OTROS (VIAJES, OTROS DETALLAR)"/>
    <s v="GASTOS VARIOS DE OFICINA"/>
    <s v=""/>
    <s v=""/>
    <s v=""/>
    <s v="0043210010"/>
    <x v="72"/>
    <x v="11"/>
    <s v=""/>
    <s v="ARTIFLIFT"/>
    <s v="USD"/>
    <s v="Moneda fuerte"/>
    <s v="2024"/>
    <n v="0"/>
    <n v="414"/>
    <n v="0"/>
    <n v="991.34"/>
    <n v="0"/>
    <n v="0"/>
    <n v="0"/>
    <n v="0"/>
    <n v="0"/>
    <n v="0"/>
    <n v="0"/>
    <n v="0"/>
    <n v="0"/>
    <n v="1405.3400000000001"/>
    <n v="43210010"/>
    <x v="0"/>
    <x v="2"/>
    <x v="5"/>
    <x v="2"/>
    <n v="17"/>
    <x v="17"/>
    <x v="1"/>
    <s v="Contrato"/>
  </r>
  <r>
    <s v="AR20"/>
    <s v="PECOM Servicios Energia"/>
    <s v="ESTADO DE RESULTADOS"/>
    <s v="COSTOS OPERATIVOS"/>
    <s v="OTROS (VIAJES, OTROS DETALLAR)"/>
    <s v="GASTOS VARIOS DE OFICINA"/>
    <s v=""/>
    <s v=""/>
    <s v=""/>
    <s v="0043210010"/>
    <x v="72"/>
    <x v="8"/>
    <s v=""/>
    <s v="ARTIFLIFT"/>
    <s v="USD"/>
    <s v="Moneda fuerte"/>
    <s v="2024"/>
    <n v="0"/>
    <n v="0"/>
    <n v="74.650000000000006"/>
    <n v="61.91"/>
    <n v="0"/>
    <n v="0"/>
    <n v="0"/>
    <n v="0"/>
    <n v="0"/>
    <n v="0"/>
    <n v="0"/>
    <n v="0"/>
    <n v="0"/>
    <n v="136.56"/>
    <n v="43210010"/>
    <x v="0"/>
    <x v="1"/>
    <x v="3"/>
    <x v="1"/>
    <n v="17"/>
    <x v="17"/>
    <x v="1"/>
    <s v="Contrato"/>
  </r>
  <r>
    <s v="AR20"/>
    <s v="PECOM Servicios Energia"/>
    <s v="ESTADO DE RESULTADOS"/>
    <s v="COSTOS OPERATIVOS"/>
    <s v="OTROS (VIAJES, OTROS DETALLAR)"/>
    <s v="GASTOS VARIOS DE OFICINA"/>
    <s v=""/>
    <s v=""/>
    <s v=""/>
    <s v="0043210010"/>
    <x v="72"/>
    <x v="6"/>
    <s v=""/>
    <s v="ARTIFLIFT"/>
    <s v="USD"/>
    <s v="Moneda fuerte"/>
    <s v="2024"/>
    <n v="0"/>
    <n v="0"/>
    <n v="0"/>
    <n v="181.1"/>
    <n v="0"/>
    <n v="0"/>
    <n v="0"/>
    <n v="0"/>
    <n v="0"/>
    <n v="0"/>
    <n v="0"/>
    <n v="0"/>
    <n v="0"/>
    <n v="181.1"/>
    <n v="43210010"/>
    <x v="0"/>
    <x v="2"/>
    <x v="2"/>
    <x v="2"/>
    <n v="17"/>
    <x v="17"/>
    <x v="1"/>
    <s v="Contrato"/>
  </r>
  <r>
    <s v="AR20"/>
    <s v="PECOM Servicios Energia"/>
    <s v="ESTADO DE RESULTADOS"/>
    <s v="COSTOS OPERATIVOS"/>
    <s v="OTROS (VIAJES, OTROS DETALLAR)"/>
    <s v="GASTOS VARIOS DE OFICINA"/>
    <s v=""/>
    <s v=""/>
    <s v=""/>
    <s v="0043210010"/>
    <x v="72"/>
    <x v="1"/>
    <s v=""/>
    <s v="ARTIFLIFT"/>
    <s v="USD"/>
    <s v="Moneda fuerte"/>
    <s v="2024"/>
    <n v="0"/>
    <n v="67.33"/>
    <n v="191.17"/>
    <n v="152.56"/>
    <n v="0"/>
    <n v="0"/>
    <n v="0"/>
    <n v="0"/>
    <n v="0"/>
    <n v="0"/>
    <n v="0"/>
    <n v="0"/>
    <n v="0"/>
    <n v="411.06"/>
    <n v="43210010"/>
    <x v="0"/>
    <x v="0"/>
    <x v="0"/>
    <x v="0"/>
    <n v="17"/>
    <x v="17"/>
    <x v="1"/>
    <s v="Contrato"/>
  </r>
  <r>
    <s v="AR20"/>
    <s v="PECOM Servicios Energia"/>
    <s v="ESTADO DE RESULTADOS"/>
    <s v="COSTOS OPERATIVOS"/>
    <s v="OTROS (VIAJES, OTROS DETALLAR)"/>
    <s v="GASTOS VARIOS DE OFICINA"/>
    <s v=""/>
    <s v=""/>
    <s v=""/>
    <s v="0043210013"/>
    <x v="73"/>
    <x v="1"/>
    <s v=""/>
    <s v="ARTIFLIFT"/>
    <s v="USD"/>
    <s v="Moneda fuerte"/>
    <s v="2024"/>
    <n v="0"/>
    <n v="0.1"/>
    <n v="0.1"/>
    <n v="0.1"/>
    <n v="0"/>
    <n v="0"/>
    <n v="0"/>
    <n v="0"/>
    <n v="0"/>
    <n v="0"/>
    <n v="0"/>
    <n v="0"/>
    <n v="0"/>
    <n v="0.30000000000000004"/>
    <n v="43210013"/>
    <x v="0"/>
    <x v="0"/>
    <x v="0"/>
    <x v="0"/>
    <n v="17"/>
    <x v="17"/>
    <x v="1"/>
    <s v="Contrato"/>
  </r>
  <r>
    <s v="AR20"/>
    <s v="PECOM Servicios Energia"/>
    <s v="ESTADO DE RESULTADOS"/>
    <s v="COSTOS OPERATIVOS"/>
    <s v="OTROS (VIAJES, OTROS DETALLAR)"/>
    <s v="GASTOS VARIOS DE OFICINA"/>
    <s v=""/>
    <s v=""/>
    <s v=""/>
    <s v="0043210013"/>
    <x v="73"/>
    <x v="4"/>
    <s v=""/>
    <s v="ARTIFLIFT"/>
    <s v="USD"/>
    <s v="Moneda fuerte"/>
    <s v="2024"/>
    <n v="0"/>
    <n v="0.03"/>
    <n v="0.03"/>
    <n v="0.03"/>
    <n v="0"/>
    <n v="0"/>
    <n v="0"/>
    <n v="0"/>
    <n v="0"/>
    <n v="0"/>
    <n v="0"/>
    <n v="0"/>
    <n v="0"/>
    <n v="0.09"/>
    <n v="43210013"/>
    <x v="0"/>
    <x v="1"/>
    <x v="1"/>
    <x v="1"/>
    <n v="17"/>
    <x v="17"/>
    <x v="1"/>
    <s v="Contrato"/>
  </r>
  <r>
    <s v="AR20"/>
    <s v="PECOM Servicios Energia"/>
    <s v="ESTADO DE RESULTADOS"/>
    <s v="COSTOS OPERATIVOS"/>
    <s v="OTROS (VIAJES, OTROS DETALLAR)"/>
    <s v="GASTOS VARIOS DE OFICINA"/>
    <s v=""/>
    <s v=""/>
    <s v=""/>
    <s v="0043210013"/>
    <x v="73"/>
    <x v="19"/>
    <s v=""/>
    <s v="ARTIFLIFT"/>
    <s v="USD"/>
    <s v="Moneda fuerte"/>
    <s v="2024"/>
    <n v="0"/>
    <n v="0.02"/>
    <n v="0.02"/>
    <n v="0.02"/>
    <n v="0"/>
    <n v="0"/>
    <n v="0"/>
    <n v="0"/>
    <n v="0"/>
    <n v="0"/>
    <n v="0"/>
    <n v="0"/>
    <n v="0"/>
    <n v="0.06"/>
    <n v="43210013"/>
    <x v="2"/>
    <x v="0"/>
    <x v="4"/>
    <x v="4"/>
    <n v="17"/>
    <x v="17"/>
    <x v="1"/>
    <s v="Contrato"/>
  </r>
  <r>
    <s v="AR20"/>
    <s v="PECOM Servicios Energia"/>
    <s v="ESTADO DE RESULTADOS"/>
    <s v="COSTOS OPERATIVOS"/>
    <s v="OTROS (VIAJES, OTROS DETALLAR)"/>
    <s v="GASTOS VARIOS DE OFICINA"/>
    <s v=""/>
    <s v=""/>
    <s v=""/>
    <s v="0043210013"/>
    <x v="73"/>
    <x v="6"/>
    <s v=""/>
    <s v="ARTIFLIFT"/>
    <s v="USD"/>
    <s v="Moneda fuerte"/>
    <s v="2024"/>
    <n v="0"/>
    <n v="0.05"/>
    <n v="0.05"/>
    <n v="0.05"/>
    <n v="0"/>
    <n v="0"/>
    <n v="0"/>
    <n v="0"/>
    <n v="0"/>
    <n v="0"/>
    <n v="0"/>
    <n v="0"/>
    <n v="0"/>
    <n v="0.15000000000000002"/>
    <n v="43210013"/>
    <x v="0"/>
    <x v="2"/>
    <x v="2"/>
    <x v="2"/>
    <n v="17"/>
    <x v="17"/>
    <x v="1"/>
    <s v="Contrato"/>
  </r>
  <r>
    <s v="AR20"/>
    <s v="PECOM Servicios Energia"/>
    <s v="ESTADO DE RESULTADOS"/>
    <s v="COSTOS OPERATIVOS"/>
    <s v="OTROS (VIAJES, OTROS DETALLAR)"/>
    <s v="GASTOS VARIOS DE OFICINA"/>
    <s v=""/>
    <s v=""/>
    <s v=""/>
    <s v="0043210013"/>
    <x v="73"/>
    <x v="8"/>
    <s v=""/>
    <s v="ARTIFLIFT"/>
    <s v="USD"/>
    <s v="Moneda fuerte"/>
    <s v="2024"/>
    <n v="0"/>
    <n v="7.0000000000000007E-2"/>
    <n v="0.06"/>
    <n v="0.06"/>
    <n v="0"/>
    <n v="0"/>
    <n v="0"/>
    <n v="0"/>
    <n v="0"/>
    <n v="0"/>
    <n v="0"/>
    <n v="0"/>
    <n v="0"/>
    <n v="0.19"/>
    <n v="43210013"/>
    <x v="0"/>
    <x v="1"/>
    <x v="3"/>
    <x v="1"/>
    <n v="17"/>
    <x v="17"/>
    <x v="1"/>
    <s v="Contrato"/>
  </r>
  <r>
    <s v="AR20"/>
    <s v="PECOM Servicios Energia"/>
    <s v="ESTADO DE RESULTADOS"/>
    <s v="COSTOS OPERATIVOS"/>
    <s v="OTROS (VIAJES, OTROS DETALLAR)"/>
    <s v="GASTOS VARIOS DE OFICINA"/>
    <s v=""/>
    <s v=""/>
    <s v=""/>
    <s v="0043210013"/>
    <x v="73"/>
    <x v="11"/>
    <s v=""/>
    <s v="ARTIFLIFT"/>
    <s v="USD"/>
    <s v="Moneda fuerte"/>
    <s v="2024"/>
    <n v="0"/>
    <n v="0.05"/>
    <n v="0.05"/>
    <n v="0.05"/>
    <n v="0"/>
    <n v="0"/>
    <n v="0"/>
    <n v="0"/>
    <n v="0"/>
    <n v="0"/>
    <n v="0"/>
    <n v="0"/>
    <n v="0"/>
    <n v="0.15000000000000002"/>
    <n v="43210013"/>
    <x v="0"/>
    <x v="2"/>
    <x v="5"/>
    <x v="2"/>
    <n v="17"/>
    <x v="17"/>
    <x v="1"/>
    <s v="Contrato"/>
  </r>
  <r>
    <s v="AR20"/>
    <s v="PECOM Servicios Energia"/>
    <s v="ESTADO DE RESULTADOS"/>
    <s v="COSTOS OPERATIVOS"/>
    <s v="OTROS (VIAJES, OTROS DETALLAR)"/>
    <s v="GASTOS VARIOS DE OFICINA"/>
    <s v=""/>
    <s v=""/>
    <s v=""/>
    <s v="0043210013"/>
    <x v="73"/>
    <x v="27"/>
    <s v=""/>
    <s v="ARTIFLIFT"/>
    <s v="USD"/>
    <s v="Moneda fuerte"/>
    <s v="2024"/>
    <n v="0"/>
    <n v="0.05"/>
    <n v="0.05"/>
    <n v="0.05"/>
    <n v="0"/>
    <n v="0"/>
    <n v="0"/>
    <n v="0"/>
    <n v="0"/>
    <n v="0"/>
    <n v="0"/>
    <n v="0"/>
    <n v="0"/>
    <n v="0.15000000000000002"/>
    <n v="43210013"/>
    <x v="0"/>
    <x v="1"/>
    <x v="1"/>
    <x v="1"/>
    <n v="17"/>
    <x v="17"/>
    <x v="1"/>
    <s v="Contrato"/>
  </r>
  <r>
    <s v="AR20"/>
    <s v="PECOM Servicios Energia"/>
    <s v="ESTADO DE RESULTADOS"/>
    <s v="COSTOS OPERATIVOS"/>
    <s v="OTROS (VIAJES, OTROS DETALLAR)"/>
    <s v="GASTOS VARIOS DE OFICINA"/>
    <s v=""/>
    <s v=""/>
    <s v=""/>
    <s v="0043210013"/>
    <x v="73"/>
    <x v="12"/>
    <s v=""/>
    <s v="ARTIFLIFT"/>
    <s v="USD"/>
    <s v="Moneda fuerte"/>
    <s v="2024"/>
    <n v="0"/>
    <n v="0.02"/>
    <n v="0.02"/>
    <n v="0.02"/>
    <n v="0"/>
    <n v="0"/>
    <n v="0"/>
    <n v="0"/>
    <n v="0"/>
    <n v="0"/>
    <n v="0"/>
    <n v="0"/>
    <n v="0"/>
    <n v="0.06"/>
    <n v="43210013"/>
    <x v="2"/>
    <x v="1"/>
    <x v="4"/>
    <x v="4"/>
    <n v="17"/>
    <x v="17"/>
    <x v="1"/>
    <s v="Contrato"/>
  </r>
  <r>
    <s v="AR20"/>
    <s v="PECOM Servicios Energia"/>
    <s v="ESTADO DE RESULTADOS"/>
    <s v="COSTOS OPERATIVOS"/>
    <s v="OTROS (VIAJES, OTROS DETALLAR)"/>
    <s v="GASTOS VARIOS DE OFICINA"/>
    <s v=""/>
    <s v=""/>
    <s v=""/>
    <s v="0043210013"/>
    <x v="73"/>
    <x v="13"/>
    <s v=""/>
    <s v="ARTIFLIFT"/>
    <s v="USD"/>
    <s v="Moneda fuerte"/>
    <s v="2024"/>
    <n v="0"/>
    <n v="0.03"/>
    <n v="0.03"/>
    <n v="0.03"/>
    <n v="0"/>
    <n v="0"/>
    <n v="0"/>
    <n v="0"/>
    <n v="0"/>
    <n v="0"/>
    <n v="0"/>
    <n v="0"/>
    <n v="0"/>
    <n v="0.09"/>
    <n v="43210013"/>
    <x v="1"/>
    <x v="1"/>
    <x v="4"/>
    <x v="3"/>
    <n v="17"/>
    <x v="17"/>
    <x v="1"/>
    <s v="Contrato"/>
  </r>
  <r>
    <s v="AR20"/>
    <s v="PECOM Servicios Energia"/>
    <s v="ESTADO DE RESULTADOS"/>
    <s v="COSTOS OPERATIVOS"/>
    <s v="OTROS (VIAJES, OTROS DETALLAR)"/>
    <s v="GASTOS VARIOS DE OFICINA"/>
    <s v=""/>
    <s v=""/>
    <s v=""/>
    <s v="0043210013"/>
    <x v="73"/>
    <x v="16"/>
    <s v=""/>
    <s v="ARTIFLIFT"/>
    <s v="USD"/>
    <s v="Moneda fuerte"/>
    <s v="2024"/>
    <n v="0"/>
    <n v="7.0000000000000007E-2"/>
    <n v="0.06"/>
    <n v="0.06"/>
    <n v="0"/>
    <n v="0"/>
    <n v="0"/>
    <n v="0"/>
    <n v="0"/>
    <n v="0"/>
    <n v="0"/>
    <n v="0"/>
    <n v="0"/>
    <n v="0.19"/>
    <n v="43210013"/>
    <x v="0"/>
    <x v="1"/>
    <x v="6"/>
    <x v="5"/>
    <n v="17"/>
    <x v="17"/>
    <x v="1"/>
    <s v="Contrato"/>
  </r>
  <r>
    <s v="AR20"/>
    <s v="PECOM Servicios Energia"/>
    <s v="ESTADO DE RESULTADOS"/>
    <s v="COSTOS OPERATIVOS"/>
    <s v="OTROS (VIAJES, OTROS DETALLAR)"/>
    <s v="GASTOS VARIOS DE OFICINA"/>
    <s v=""/>
    <s v=""/>
    <s v=""/>
    <s v="0043210013"/>
    <x v="73"/>
    <x v="18"/>
    <s v=""/>
    <s v="ARTIFLIFT"/>
    <s v="USD"/>
    <s v="Moneda fuerte"/>
    <s v="2024"/>
    <n v="0"/>
    <n v="7.0000000000000007E-2"/>
    <n v="0.06"/>
    <n v="0.06"/>
    <n v="0"/>
    <n v="0"/>
    <n v="0"/>
    <n v="0"/>
    <n v="0"/>
    <n v="0"/>
    <n v="0"/>
    <n v="0"/>
    <n v="0"/>
    <n v="0.19"/>
    <n v="43210013"/>
    <x v="0"/>
    <x v="0"/>
    <x v="7"/>
    <x v="0"/>
    <n v="17"/>
    <x v="17"/>
    <x v="1"/>
    <s v="Contrato"/>
  </r>
  <r>
    <s v="AR20"/>
    <s v="PECOM Servicios Energia"/>
    <s v="ESTADO DE RESULTADOS"/>
    <s v="COSTOS OPERATIVOS"/>
    <s v="OTROS (VIAJES, OTROS DETALLAR)"/>
    <s v="DIVERSOS"/>
    <s v=""/>
    <s v=""/>
    <s v=""/>
    <s v="0043210015"/>
    <x v="74"/>
    <x v="17"/>
    <s v=""/>
    <s v="ARTIFLIFT"/>
    <s v="USD"/>
    <s v="Moneda fuerte"/>
    <s v="2024"/>
    <n v="0"/>
    <n v="841.77"/>
    <n v="1422.42"/>
    <n v="0"/>
    <n v="0"/>
    <n v="0"/>
    <n v="0"/>
    <n v="0"/>
    <n v="0"/>
    <n v="0"/>
    <n v="0"/>
    <n v="0"/>
    <n v="0"/>
    <n v="2264.19"/>
    <n v="43210015"/>
    <x v="0"/>
    <x v="0"/>
    <x v="7"/>
    <x v="0"/>
    <n v="17"/>
    <x v="17"/>
    <x v="1"/>
    <s v="Contrato"/>
  </r>
  <r>
    <s v="AR20"/>
    <s v="PECOM Servicios Energia"/>
    <s v="ESTADO DE RESULTADOS"/>
    <s v="COSTOS OPERATIVOS"/>
    <s v="OTROS (VIAJES, OTROS DETALLAR)"/>
    <s v="DIVERSOS"/>
    <s v=""/>
    <s v=""/>
    <s v=""/>
    <s v="0043210015"/>
    <x v="74"/>
    <x v="15"/>
    <s v=""/>
    <s v="ARTIFLIFT"/>
    <s v="USD"/>
    <s v="Moneda fuerte"/>
    <s v="2024"/>
    <n v="0"/>
    <n v="29.28"/>
    <n v="0"/>
    <n v="344.46"/>
    <n v="0"/>
    <n v="0"/>
    <n v="0"/>
    <n v="0"/>
    <n v="0"/>
    <n v="0"/>
    <n v="0"/>
    <n v="0"/>
    <n v="0"/>
    <n v="373.74"/>
    <n v="43210015"/>
    <x v="0"/>
    <x v="1"/>
    <x v="6"/>
    <x v="5"/>
    <n v="17"/>
    <x v="17"/>
    <x v="1"/>
    <s v="Contrato"/>
  </r>
  <r>
    <s v="AR20"/>
    <s v="PECOM Servicios Energia"/>
    <s v="ESTADO DE RESULTADOS"/>
    <s v="COSTOS OPERATIVOS"/>
    <s v="OTROS (VIAJES, OTROS DETALLAR)"/>
    <s v="DIVERSOS"/>
    <s v=""/>
    <s v=""/>
    <s v=""/>
    <s v="0043210015"/>
    <x v="74"/>
    <x v="11"/>
    <s v=""/>
    <s v="ARTIFLIFT"/>
    <s v="USD"/>
    <s v="Moneda fuerte"/>
    <s v="2024"/>
    <n v="0"/>
    <n v="0"/>
    <n v="0"/>
    <n v="191"/>
    <n v="0"/>
    <n v="0"/>
    <n v="0"/>
    <n v="0"/>
    <n v="0"/>
    <n v="0"/>
    <n v="0"/>
    <n v="0"/>
    <n v="0"/>
    <n v="191"/>
    <n v="43210015"/>
    <x v="0"/>
    <x v="2"/>
    <x v="5"/>
    <x v="2"/>
    <n v="17"/>
    <x v="17"/>
    <x v="1"/>
    <s v="Contrato"/>
  </r>
  <r>
    <s v="AR20"/>
    <s v="PECOM Servicios Energia"/>
    <s v="ESTADO DE RESULTADOS"/>
    <s v="COSTOS OPERATIVOS"/>
    <s v="OTROS (VIAJES, OTROS DETALLAR)"/>
    <s v="DIVERSOS"/>
    <s v=""/>
    <s v=""/>
    <s v=""/>
    <s v="0043210015"/>
    <x v="74"/>
    <x v="6"/>
    <s v=""/>
    <s v="ARTIFLIFT"/>
    <s v="USD"/>
    <s v="Moneda fuerte"/>
    <s v="2024"/>
    <n v="0"/>
    <n v="0"/>
    <n v="0"/>
    <n v="12.73"/>
    <n v="0"/>
    <n v="0"/>
    <n v="0"/>
    <n v="0"/>
    <n v="0"/>
    <n v="0"/>
    <n v="0"/>
    <n v="0"/>
    <n v="0"/>
    <n v="12.73"/>
    <n v="43210015"/>
    <x v="0"/>
    <x v="2"/>
    <x v="2"/>
    <x v="2"/>
    <n v="17"/>
    <x v="17"/>
    <x v="1"/>
    <s v="Contrato"/>
  </r>
  <r>
    <s v="AR20"/>
    <s v="PECOM Servicios Energia"/>
    <s v="ESTADO DE RESULTADOS"/>
    <s v="COSTOS OPERATIVOS"/>
    <s v="HONORARIOS"/>
    <s v=""/>
    <s v=""/>
    <s v=""/>
    <s v=""/>
    <s v="0043220001"/>
    <x v="75"/>
    <x v="1"/>
    <s v=""/>
    <s v="ARTIFLIFT"/>
    <s v="USD"/>
    <s v="Moneda fuerte"/>
    <s v="2024"/>
    <n v="0"/>
    <n v="0"/>
    <n v="0.18"/>
    <n v="0"/>
    <n v="0"/>
    <n v="0"/>
    <n v="0"/>
    <n v="0"/>
    <n v="0"/>
    <n v="0"/>
    <n v="0"/>
    <n v="0"/>
    <n v="0"/>
    <n v="0.18"/>
    <n v="43220001"/>
    <x v="0"/>
    <x v="0"/>
    <x v="0"/>
    <x v="0"/>
    <n v="12"/>
    <x v="19"/>
    <x v="1"/>
    <s v="Contrato"/>
  </r>
  <r>
    <s v="AR20"/>
    <s v="PECOM Servicios Energia"/>
    <s v="ESTADO DE RESULTADOS"/>
    <s v="COSTOS OPERATIVOS"/>
    <s v="HONORARIOS"/>
    <s v=""/>
    <s v=""/>
    <s v=""/>
    <s v=""/>
    <s v="0043220001"/>
    <x v="75"/>
    <x v="4"/>
    <s v=""/>
    <s v="ARTIFLIFT"/>
    <s v="USD"/>
    <s v="Moneda fuerte"/>
    <s v="2024"/>
    <n v="0"/>
    <n v="0"/>
    <n v="0.06"/>
    <n v="0"/>
    <n v="0"/>
    <n v="0"/>
    <n v="0"/>
    <n v="0"/>
    <n v="0"/>
    <n v="0"/>
    <n v="0"/>
    <n v="0"/>
    <n v="0"/>
    <n v="0.06"/>
    <n v="43220001"/>
    <x v="0"/>
    <x v="1"/>
    <x v="1"/>
    <x v="1"/>
    <n v="12"/>
    <x v="19"/>
    <x v="1"/>
    <s v="Contrato"/>
  </r>
  <r>
    <s v="AR20"/>
    <s v="PECOM Servicios Energia"/>
    <s v="ESTADO DE RESULTADOS"/>
    <s v="COSTOS OPERATIVOS"/>
    <s v="HONORARIOS"/>
    <s v=""/>
    <s v=""/>
    <s v=""/>
    <s v=""/>
    <s v="0043220001"/>
    <x v="75"/>
    <x v="19"/>
    <s v=""/>
    <s v="ARTIFLIFT"/>
    <s v="USD"/>
    <s v="Moneda fuerte"/>
    <s v="2024"/>
    <n v="0"/>
    <n v="0"/>
    <n v="0.03"/>
    <n v="0"/>
    <n v="0"/>
    <n v="0"/>
    <n v="0"/>
    <n v="0"/>
    <n v="0"/>
    <n v="0"/>
    <n v="0"/>
    <n v="0"/>
    <n v="0"/>
    <n v="0.03"/>
    <n v="43220001"/>
    <x v="2"/>
    <x v="0"/>
    <x v="4"/>
    <x v="4"/>
    <n v="12"/>
    <x v="19"/>
    <x v="1"/>
    <s v="Contrato"/>
  </r>
  <r>
    <s v="AR20"/>
    <s v="PECOM Servicios Energia"/>
    <s v="ESTADO DE RESULTADOS"/>
    <s v="COSTOS OPERATIVOS"/>
    <s v="HONORARIOS"/>
    <s v=""/>
    <s v=""/>
    <s v=""/>
    <s v=""/>
    <s v="0043220001"/>
    <x v="75"/>
    <x v="6"/>
    <s v=""/>
    <s v="ARTIFLIFT"/>
    <s v="USD"/>
    <s v="Moneda fuerte"/>
    <s v="2024"/>
    <n v="0"/>
    <n v="0"/>
    <n v="0.09"/>
    <n v="0"/>
    <n v="0"/>
    <n v="0"/>
    <n v="0"/>
    <n v="0"/>
    <n v="0"/>
    <n v="0"/>
    <n v="0"/>
    <n v="0"/>
    <n v="0"/>
    <n v="0.09"/>
    <n v="43220001"/>
    <x v="0"/>
    <x v="2"/>
    <x v="2"/>
    <x v="2"/>
    <n v="12"/>
    <x v="19"/>
    <x v="1"/>
    <s v="Contrato"/>
  </r>
  <r>
    <s v="AR20"/>
    <s v="PECOM Servicios Energia"/>
    <s v="ESTADO DE RESULTADOS"/>
    <s v="COSTOS OPERATIVOS"/>
    <s v="HONORARIOS"/>
    <s v=""/>
    <s v=""/>
    <s v=""/>
    <s v=""/>
    <s v="0043220001"/>
    <x v="75"/>
    <x v="8"/>
    <s v=""/>
    <s v="ARTIFLIFT"/>
    <s v="USD"/>
    <s v="Moneda fuerte"/>
    <s v="2024"/>
    <n v="0"/>
    <n v="0"/>
    <n v="0.12"/>
    <n v="0"/>
    <n v="0"/>
    <n v="0"/>
    <n v="0"/>
    <n v="0"/>
    <n v="0"/>
    <n v="0"/>
    <n v="0"/>
    <n v="0"/>
    <n v="0"/>
    <n v="0.12"/>
    <n v="43220001"/>
    <x v="0"/>
    <x v="1"/>
    <x v="3"/>
    <x v="1"/>
    <n v="12"/>
    <x v="19"/>
    <x v="1"/>
    <s v="Contrato"/>
  </r>
  <r>
    <s v="AR20"/>
    <s v="PECOM Servicios Energia"/>
    <s v="ESTADO DE RESULTADOS"/>
    <s v="COSTOS OPERATIVOS"/>
    <s v="HONORARIOS"/>
    <s v=""/>
    <s v=""/>
    <s v=""/>
    <s v=""/>
    <s v="0043220001"/>
    <x v="75"/>
    <x v="11"/>
    <s v=""/>
    <s v="ARTIFLIFT"/>
    <s v="USD"/>
    <s v="Moneda fuerte"/>
    <s v="2024"/>
    <n v="0"/>
    <n v="0"/>
    <n v="0.09"/>
    <n v="0"/>
    <n v="0"/>
    <n v="0"/>
    <n v="0"/>
    <n v="0"/>
    <n v="0"/>
    <n v="0"/>
    <n v="0"/>
    <n v="0"/>
    <n v="0"/>
    <n v="0.09"/>
    <n v="43220001"/>
    <x v="0"/>
    <x v="2"/>
    <x v="5"/>
    <x v="2"/>
    <n v="12"/>
    <x v="19"/>
    <x v="1"/>
    <s v="Contrato"/>
  </r>
  <r>
    <s v="AR20"/>
    <s v="PECOM Servicios Energia"/>
    <s v="ESTADO DE RESULTADOS"/>
    <s v="COSTOS OPERATIVOS"/>
    <s v="HONORARIOS"/>
    <s v=""/>
    <s v=""/>
    <s v=""/>
    <s v=""/>
    <s v="0043220001"/>
    <x v="75"/>
    <x v="27"/>
    <s v=""/>
    <s v="ARTIFLIFT"/>
    <s v="USD"/>
    <s v="Moneda fuerte"/>
    <s v="2024"/>
    <n v="0"/>
    <n v="0"/>
    <n v="0.09"/>
    <n v="0"/>
    <n v="0"/>
    <n v="0"/>
    <n v="0"/>
    <n v="0"/>
    <n v="0"/>
    <n v="0"/>
    <n v="0"/>
    <n v="0"/>
    <n v="0"/>
    <n v="0.09"/>
    <n v="43220001"/>
    <x v="0"/>
    <x v="1"/>
    <x v="1"/>
    <x v="1"/>
    <n v="12"/>
    <x v="19"/>
    <x v="1"/>
    <s v="Contrato"/>
  </r>
  <r>
    <s v="AR20"/>
    <s v="PECOM Servicios Energia"/>
    <s v="ESTADO DE RESULTADOS"/>
    <s v="COSTOS OPERATIVOS"/>
    <s v="HONORARIOS"/>
    <s v=""/>
    <s v=""/>
    <s v=""/>
    <s v=""/>
    <s v="0043220001"/>
    <x v="75"/>
    <x v="12"/>
    <s v=""/>
    <s v="ARTIFLIFT"/>
    <s v="USD"/>
    <s v="Moneda fuerte"/>
    <s v="2024"/>
    <n v="0"/>
    <n v="0"/>
    <n v="0.03"/>
    <n v="0"/>
    <n v="0"/>
    <n v="0"/>
    <n v="0"/>
    <n v="0"/>
    <n v="0"/>
    <n v="0"/>
    <n v="0"/>
    <n v="0"/>
    <n v="0"/>
    <n v="0.03"/>
    <n v="43220001"/>
    <x v="2"/>
    <x v="1"/>
    <x v="4"/>
    <x v="4"/>
    <n v="12"/>
    <x v="19"/>
    <x v="1"/>
    <s v="Contrato"/>
  </r>
  <r>
    <s v="AR20"/>
    <s v="PECOM Servicios Energia"/>
    <s v="ESTADO DE RESULTADOS"/>
    <s v="COSTOS OPERATIVOS"/>
    <s v="HONORARIOS"/>
    <s v=""/>
    <s v=""/>
    <s v=""/>
    <s v=""/>
    <s v="0043220001"/>
    <x v="75"/>
    <x v="13"/>
    <s v=""/>
    <s v="ARTIFLIFT"/>
    <s v="USD"/>
    <s v="Moneda fuerte"/>
    <s v="2024"/>
    <n v="0"/>
    <n v="0"/>
    <n v="0.06"/>
    <n v="0"/>
    <n v="0"/>
    <n v="0"/>
    <n v="0"/>
    <n v="0"/>
    <n v="0"/>
    <n v="0"/>
    <n v="0"/>
    <n v="0"/>
    <n v="0"/>
    <n v="0.06"/>
    <n v="43220001"/>
    <x v="1"/>
    <x v="1"/>
    <x v="4"/>
    <x v="3"/>
    <n v="12"/>
    <x v="19"/>
    <x v="1"/>
    <s v="Contrato"/>
  </r>
  <r>
    <s v="AR20"/>
    <s v="PECOM Servicios Energia"/>
    <s v="ESTADO DE RESULTADOS"/>
    <s v="COSTOS OPERATIVOS"/>
    <s v="HONORARIOS"/>
    <s v=""/>
    <s v=""/>
    <s v=""/>
    <s v=""/>
    <s v="0043220001"/>
    <x v="75"/>
    <x v="16"/>
    <s v=""/>
    <s v="ARTIFLIFT"/>
    <s v="USD"/>
    <s v="Moneda fuerte"/>
    <s v="2024"/>
    <n v="0"/>
    <n v="0"/>
    <n v="0.12"/>
    <n v="0"/>
    <n v="0"/>
    <n v="0"/>
    <n v="0"/>
    <n v="0"/>
    <n v="0"/>
    <n v="0"/>
    <n v="0"/>
    <n v="0"/>
    <n v="0"/>
    <n v="0.12"/>
    <n v="43220001"/>
    <x v="0"/>
    <x v="1"/>
    <x v="6"/>
    <x v="5"/>
    <n v="12"/>
    <x v="19"/>
    <x v="1"/>
    <s v="Contrato"/>
  </r>
  <r>
    <s v="AR20"/>
    <s v="PECOM Servicios Energia"/>
    <s v="ESTADO DE RESULTADOS"/>
    <s v="COSTOS OPERATIVOS"/>
    <s v="HONORARIOS"/>
    <s v=""/>
    <s v=""/>
    <s v=""/>
    <s v=""/>
    <s v="0043220001"/>
    <x v="75"/>
    <x v="18"/>
    <s v=""/>
    <s v="ARTIFLIFT"/>
    <s v="USD"/>
    <s v="Moneda fuerte"/>
    <s v="2024"/>
    <n v="0"/>
    <n v="0"/>
    <n v="0.12"/>
    <n v="0"/>
    <n v="0"/>
    <n v="0"/>
    <n v="0"/>
    <n v="0"/>
    <n v="0"/>
    <n v="0"/>
    <n v="0"/>
    <n v="0"/>
    <n v="0"/>
    <n v="0.12"/>
    <n v="43220001"/>
    <x v="0"/>
    <x v="0"/>
    <x v="7"/>
    <x v="0"/>
    <n v="12"/>
    <x v="19"/>
    <x v="1"/>
    <s v="Contrato"/>
  </r>
  <r>
    <s v="AR20"/>
    <s v="PECOM Servicios Energia"/>
    <s v="ESTADO DE RESULTADOS"/>
    <s v="COSTOS OPERATIVOS"/>
    <s v="HONORARIOS"/>
    <s v=""/>
    <s v=""/>
    <s v=""/>
    <s v=""/>
    <s v="0043220005"/>
    <x v="76"/>
    <x v="1"/>
    <s v=""/>
    <s v="ARTIFLIFT"/>
    <s v="USD"/>
    <s v="Moneda fuerte"/>
    <s v="2024"/>
    <n v="0"/>
    <n v="-0.06"/>
    <n v="0.41"/>
    <n v="-112.41"/>
    <n v="0"/>
    <n v="0"/>
    <n v="0"/>
    <n v="0"/>
    <n v="0"/>
    <n v="0"/>
    <n v="0"/>
    <n v="0"/>
    <n v="0"/>
    <n v="-112.06"/>
    <n v="43220005"/>
    <x v="0"/>
    <x v="0"/>
    <x v="0"/>
    <x v="0"/>
    <n v="12"/>
    <x v="19"/>
    <x v="1"/>
    <s v="Contrato"/>
  </r>
  <r>
    <s v="AR20"/>
    <s v="PECOM Servicios Energia"/>
    <s v="ESTADO DE RESULTADOS"/>
    <s v="COSTOS OPERATIVOS"/>
    <s v="HONORARIOS"/>
    <s v=""/>
    <s v=""/>
    <s v=""/>
    <s v=""/>
    <s v="0043220005"/>
    <x v="76"/>
    <x v="4"/>
    <s v=""/>
    <s v="ARTIFLIFT"/>
    <s v="USD"/>
    <s v="Moneda fuerte"/>
    <s v="2024"/>
    <n v="0"/>
    <n v="-0.02"/>
    <n v="0.14000000000000001"/>
    <n v="0"/>
    <n v="0"/>
    <n v="0"/>
    <n v="0"/>
    <n v="0"/>
    <n v="0"/>
    <n v="0"/>
    <n v="0"/>
    <n v="0"/>
    <n v="0"/>
    <n v="0.12000000000000001"/>
    <n v="43220005"/>
    <x v="0"/>
    <x v="1"/>
    <x v="1"/>
    <x v="1"/>
    <n v="12"/>
    <x v="19"/>
    <x v="1"/>
    <s v="Contrato"/>
  </r>
  <r>
    <s v="AR20"/>
    <s v="PECOM Servicios Energia"/>
    <s v="ESTADO DE RESULTADOS"/>
    <s v="COSTOS OPERATIVOS"/>
    <s v="HONORARIOS"/>
    <s v=""/>
    <s v=""/>
    <s v=""/>
    <s v=""/>
    <s v="0043220005"/>
    <x v="76"/>
    <x v="19"/>
    <s v=""/>
    <s v="ARTIFLIFT"/>
    <s v="USD"/>
    <s v="Moneda fuerte"/>
    <s v="2024"/>
    <n v="0"/>
    <n v="-0.01"/>
    <n v="7.0000000000000007E-2"/>
    <n v="0"/>
    <n v="0"/>
    <n v="0"/>
    <n v="0"/>
    <n v="0"/>
    <n v="0"/>
    <n v="0"/>
    <n v="0"/>
    <n v="0"/>
    <n v="0"/>
    <n v="6.0000000000000005E-2"/>
    <n v="43220005"/>
    <x v="2"/>
    <x v="0"/>
    <x v="4"/>
    <x v="4"/>
    <n v="12"/>
    <x v="19"/>
    <x v="1"/>
    <s v="Contrato"/>
  </r>
  <r>
    <s v="AR20"/>
    <s v="PECOM Servicios Energia"/>
    <s v="ESTADO DE RESULTADOS"/>
    <s v="COSTOS OPERATIVOS"/>
    <s v="HONORARIOS"/>
    <s v=""/>
    <s v=""/>
    <s v=""/>
    <s v=""/>
    <s v="0043220005"/>
    <x v="76"/>
    <x v="6"/>
    <s v=""/>
    <s v="ARTIFLIFT"/>
    <s v="USD"/>
    <s v="Moneda fuerte"/>
    <s v="2024"/>
    <n v="0"/>
    <n v="6.1"/>
    <n v="6.2"/>
    <n v="0"/>
    <n v="0"/>
    <n v="0"/>
    <n v="0"/>
    <n v="0"/>
    <n v="0"/>
    <n v="0"/>
    <n v="0"/>
    <n v="0"/>
    <n v="0"/>
    <n v="12.3"/>
    <n v="43220005"/>
    <x v="0"/>
    <x v="2"/>
    <x v="2"/>
    <x v="2"/>
    <n v="12"/>
    <x v="19"/>
    <x v="1"/>
    <s v="Contrato"/>
  </r>
  <r>
    <s v="AR20"/>
    <s v="PECOM Servicios Energia"/>
    <s v="ESTADO DE RESULTADOS"/>
    <s v="COSTOS OPERATIVOS"/>
    <s v="HONORARIOS"/>
    <s v=""/>
    <s v=""/>
    <s v=""/>
    <s v=""/>
    <s v="0043220005"/>
    <x v="76"/>
    <x v="8"/>
    <s v=""/>
    <s v="ARTIFLIFT"/>
    <s v="USD"/>
    <s v="Moneda fuerte"/>
    <s v="2024"/>
    <n v="0"/>
    <n v="-0.04"/>
    <n v="0.28000000000000003"/>
    <n v="0"/>
    <n v="0"/>
    <n v="0"/>
    <n v="0"/>
    <n v="0"/>
    <n v="0"/>
    <n v="0"/>
    <n v="0"/>
    <n v="0"/>
    <n v="0"/>
    <n v="0.24000000000000002"/>
    <n v="43220005"/>
    <x v="0"/>
    <x v="1"/>
    <x v="3"/>
    <x v="1"/>
    <n v="12"/>
    <x v="19"/>
    <x v="1"/>
    <s v="Contrato"/>
  </r>
  <r>
    <s v="AR20"/>
    <s v="PECOM Servicios Energia"/>
    <s v="ESTADO DE RESULTADOS"/>
    <s v="COSTOS OPERATIVOS"/>
    <s v="HONORARIOS"/>
    <s v=""/>
    <s v=""/>
    <s v=""/>
    <s v=""/>
    <s v="0043220005"/>
    <x v="76"/>
    <x v="11"/>
    <s v=""/>
    <s v="ARTIFLIFT"/>
    <s v="USD"/>
    <s v="Moneda fuerte"/>
    <s v="2024"/>
    <n v="0"/>
    <n v="6.1"/>
    <n v="6.2"/>
    <n v="0"/>
    <n v="0"/>
    <n v="0"/>
    <n v="0"/>
    <n v="0"/>
    <n v="0"/>
    <n v="0"/>
    <n v="0"/>
    <n v="0"/>
    <n v="0"/>
    <n v="12.3"/>
    <n v="43220005"/>
    <x v="0"/>
    <x v="2"/>
    <x v="5"/>
    <x v="2"/>
    <n v="12"/>
    <x v="19"/>
    <x v="1"/>
    <s v="Contrato"/>
  </r>
  <r>
    <s v="AR20"/>
    <s v="PECOM Servicios Energia"/>
    <s v="ESTADO DE RESULTADOS"/>
    <s v="COSTOS OPERATIVOS"/>
    <s v="HONORARIOS"/>
    <s v=""/>
    <s v=""/>
    <s v=""/>
    <s v=""/>
    <s v="0043220005"/>
    <x v="76"/>
    <x v="27"/>
    <s v=""/>
    <s v="ARTIFLIFT"/>
    <s v="USD"/>
    <s v="Moneda fuerte"/>
    <s v="2024"/>
    <n v="0"/>
    <n v="-0.03"/>
    <n v="0.21"/>
    <n v="0"/>
    <n v="0"/>
    <n v="0"/>
    <n v="0"/>
    <n v="0"/>
    <n v="0"/>
    <n v="0"/>
    <n v="0"/>
    <n v="0"/>
    <n v="0"/>
    <n v="0.18"/>
    <n v="43220005"/>
    <x v="0"/>
    <x v="1"/>
    <x v="1"/>
    <x v="1"/>
    <n v="12"/>
    <x v="19"/>
    <x v="1"/>
    <s v="Contrato"/>
  </r>
  <r>
    <s v="AR20"/>
    <s v="PECOM Servicios Energia"/>
    <s v="ESTADO DE RESULTADOS"/>
    <s v="COSTOS OPERATIVOS"/>
    <s v="HONORARIOS"/>
    <s v=""/>
    <s v=""/>
    <s v=""/>
    <s v=""/>
    <s v="0043220005"/>
    <x v="76"/>
    <x v="12"/>
    <s v=""/>
    <s v="ARTIFLIFT"/>
    <s v="USD"/>
    <s v="Moneda fuerte"/>
    <s v="2024"/>
    <n v="0"/>
    <n v="-0.01"/>
    <n v="7.0000000000000007E-2"/>
    <n v="0"/>
    <n v="0"/>
    <n v="0"/>
    <n v="0"/>
    <n v="0"/>
    <n v="0"/>
    <n v="0"/>
    <n v="0"/>
    <n v="0"/>
    <n v="0"/>
    <n v="6.0000000000000005E-2"/>
    <n v="43220005"/>
    <x v="2"/>
    <x v="1"/>
    <x v="4"/>
    <x v="4"/>
    <n v="12"/>
    <x v="19"/>
    <x v="1"/>
    <s v="Contrato"/>
  </r>
  <r>
    <s v="AR20"/>
    <s v="PECOM Servicios Energia"/>
    <s v="ESTADO DE RESULTADOS"/>
    <s v="COSTOS OPERATIVOS"/>
    <s v="HONORARIOS"/>
    <s v=""/>
    <s v=""/>
    <s v=""/>
    <s v=""/>
    <s v="0043220005"/>
    <x v="76"/>
    <x v="13"/>
    <s v=""/>
    <s v="ARTIFLIFT"/>
    <s v="USD"/>
    <s v="Moneda fuerte"/>
    <s v="2024"/>
    <n v="0"/>
    <n v="-0.02"/>
    <n v="0.14000000000000001"/>
    <n v="0"/>
    <n v="0"/>
    <n v="0"/>
    <n v="0"/>
    <n v="0"/>
    <n v="0"/>
    <n v="0"/>
    <n v="0"/>
    <n v="0"/>
    <n v="0"/>
    <n v="0.12000000000000001"/>
    <n v="43220005"/>
    <x v="1"/>
    <x v="1"/>
    <x v="4"/>
    <x v="3"/>
    <n v="12"/>
    <x v="19"/>
    <x v="1"/>
    <s v="Contrato"/>
  </r>
  <r>
    <s v="AR20"/>
    <s v="PECOM Servicios Energia"/>
    <s v="ESTADO DE RESULTADOS"/>
    <s v="COSTOS OPERATIVOS"/>
    <s v="HONORARIOS"/>
    <s v=""/>
    <s v=""/>
    <s v=""/>
    <s v=""/>
    <s v="0043220005"/>
    <x v="76"/>
    <x v="16"/>
    <s v=""/>
    <s v="ARTIFLIFT"/>
    <s v="USD"/>
    <s v="Moneda fuerte"/>
    <s v="2024"/>
    <n v="0"/>
    <n v="-0.04"/>
    <n v="0.28000000000000003"/>
    <n v="659.99"/>
    <n v="0"/>
    <n v="0"/>
    <n v="0"/>
    <n v="0"/>
    <n v="0"/>
    <n v="0"/>
    <n v="0"/>
    <n v="0"/>
    <n v="0"/>
    <n v="660.23"/>
    <n v="43220005"/>
    <x v="0"/>
    <x v="1"/>
    <x v="6"/>
    <x v="5"/>
    <n v="12"/>
    <x v="19"/>
    <x v="1"/>
    <s v="Contrato"/>
  </r>
  <r>
    <s v="AR20"/>
    <s v="PECOM Servicios Energia"/>
    <s v="ESTADO DE RESULTADOS"/>
    <s v="COSTOS OPERATIVOS"/>
    <s v="HONORARIOS"/>
    <s v=""/>
    <s v=""/>
    <s v=""/>
    <s v=""/>
    <s v="0043220005"/>
    <x v="76"/>
    <x v="25"/>
    <s v=""/>
    <s v="ARTIFLIFT"/>
    <s v="USD"/>
    <s v="Moneda fuerte"/>
    <s v="2024"/>
    <n v="0"/>
    <n v="0"/>
    <n v="1532.71"/>
    <n v="4132.2"/>
    <n v="0"/>
    <n v="0"/>
    <n v="0"/>
    <n v="0"/>
    <n v="0"/>
    <n v="0"/>
    <n v="0"/>
    <n v="0"/>
    <n v="0"/>
    <n v="5664.91"/>
    <n v="43220005"/>
    <x v="0"/>
    <x v="3"/>
    <x v="4"/>
    <x v="5"/>
    <n v="12"/>
    <x v="19"/>
    <x v="1"/>
    <s v="Contrato"/>
  </r>
  <r>
    <s v="AR20"/>
    <s v="PECOM Servicios Energia"/>
    <s v="ESTADO DE RESULTADOS"/>
    <s v="COSTOS OPERATIVOS"/>
    <s v="HONORARIOS"/>
    <s v=""/>
    <s v=""/>
    <s v=""/>
    <s v=""/>
    <s v="0043220005"/>
    <x v="76"/>
    <x v="23"/>
    <s v=""/>
    <s v="ARTIFLIFT"/>
    <s v="USD"/>
    <s v="Moneda fuerte"/>
    <s v="2024"/>
    <n v="0"/>
    <n v="0"/>
    <n v="0"/>
    <n v="261.56"/>
    <n v="0"/>
    <n v="0"/>
    <n v="0"/>
    <n v="0"/>
    <n v="0"/>
    <n v="0"/>
    <n v="0"/>
    <n v="0"/>
    <n v="0"/>
    <n v="261.56"/>
    <n v="43220005"/>
    <x v="0"/>
    <x v="3"/>
    <x v="4"/>
    <x v="5"/>
    <n v="12"/>
    <x v="19"/>
    <x v="1"/>
    <s v="Contrato"/>
  </r>
  <r>
    <s v="AR20"/>
    <s v="PECOM Servicios Energia"/>
    <s v="ESTADO DE RESULTADOS"/>
    <s v="COSTOS OPERATIVOS"/>
    <s v="HONORARIOS"/>
    <s v=""/>
    <s v=""/>
    <s v=""/>
    <s v=""/>
    <s v="0043220005"/>
    <x v="76"/>
    <x v="18"/>
    <s v=""/>
    <s v="ARTIFLIFT"/>
    <s v="USD"/>
    <s v="Moneda fuerte"/>
    <s v="2024"/>
    <n v="0"/>
    <n v="-0.04"/>
    <n v="0.28000000000000003"/>
    <n v="0"/>
    <n v="0"/>
    <n v="0"/>
    <n v="0"/>
    <n v="0"/>
    <n v="0"/>
    <n v="0"/>
    <n v="0"/>
    <n v="0"/>
    <n v="0"/>
    <n v="0.24000000000000002"/>
    <n v="43220005"/>
    <x v="0"/>
    <x v="0"/>
    <x v="7"/>
    <x v="0"/>
    <n v="12"/>
    <x v="19"/>
    <x v="1"/>
    <s v="Contrato"/>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7">
  <r>
    <s v="AR20"/>
    <s v="PECOM Servicios Energia"/>
    <s v="ESTADO DE RESULTADOS"/>
    <s v="VENTAS"/>
    <s v="FACTURADA"/>
    <s v="TERCEROS"/>
    <s v=""/>
    <s v=""/>
    <s v=""/>
    <s v="0031100001"/>
    <s v="UAH cash in bank,payments"/>
    <x v="0"/>
    <s v=""/>
    <s v="ARTIFLIFT"/>
    <s v="USD"/>
    <s v="Moneda fuerte"/>
    <s v="2024"/>
    <n v="0"/>
    <n v="0"/>
    <n v="-7175.53"/>
    <n v="-1066.24"/>
    <n v="0"/>
    <n v="0"/>
    <n v="0"/>
    <n v="0"/>
    <n v="0"/>
    <n v="0"/>
    <n v="0"/>
    <n v="0"/>
    <n v="0"/>
    <n v="-8241.77"/>
    <n v="31100001"/>
    <x v="0"/>
    <x v="0"/>
    <x v="0"/>
    <x v="0"/>
    <n v="1"/>
    <s v="01 - Venta Contractual"/>
    <x v="0"/>
  </r>
  <r>
    <s v="AR20"/>
    <s v="PECOM Servicios Energia"/>
    <s v="ESTADO DE RESULTADOS"/>
    <s v="VENTAS"/>
    <s v="FACTURADA"/>
    <s v="TERCEROS"/>
    <s v=""/>
    <s v=""/>
    <s v=""/>
    <s v="0031100001"/>
    <s v="UAH cash in bank,payments"/>
    <x v="1"/>
    <s v=""/>
    <s v="ARTIFLIFT"/>
    <s v="USD"/>
    <s v="Moneda fuerte"/>
    <s v="2024"/>
    <n v="0"/>
    <n v="-6749.76"/>
    <n v="-41128.47"/>
    <n v="-21784.42"/>
    <n v="0"/>
    <n v="0"/>
    <n v="0"/>
    <n v="0"/>
    <n v="0"/>
    <n v="0"/>
    <n v="0"/>
    <n v="0"/>
    <n v="0"/>
    <n v="-69662.649999999994"/>
    <n v="31100001"/>
    <x v="0"/>
    <x v="0"/>
    <x v="0"/>
    <x v="0"/>
    <n v="1"/>
    <s v="01 - Venta Contractual"/>
    <x v="0"/>
  </r>
  <r>
    <s v="AR20"/>
    <s v="PECOM Servicios Energia"/>
    <s v="ESTADO DE RESULTADOS"/>
    <s v="VENTAS"/>
    <s v="FACTURADA"/>
    <s v="TERCEROS"/>
    <s v=""/>
    <s v=""/>
    <s v=""/>
    <s v="0031100001"/>
    <s v="UAH cash in bank,payments"/>
    <x v="2"/>
    <s v=""/>
    <s v="ARTIFLIFT"/>
    <s v="USD"/>
    <s v="Moneda fuerte"/>
    <s v="2024"/>
    <n v="0"/>
    <n v="-2330.02"/>
    <n v="-2587.61"/>
    <n v="0"/>
    <n v="0"/>
    <n v="0"/>
    <n v="0"/>
    <n v="0"/>
    <n v="0"/>
    <n v="0"/>
    <n v="0"/>
    <n v="0"/>
    <n v="0"/>
    <n v="-4917.63"/>
    <n v="31100001"/>
    <x v="0"/>
    <x v="1"/>
    <x v="1"/>
    <x v="1"/>
    <n v="1"/>
    <s v="01 - Venta Contractual"/>
    <x v="0"/>
  </r>
  <r>
    <s v="AR20"/>
    <s v="PECOM Servicios Energia"/>
    <s v="ESTADO DE RESULTADOS"/>
    <s v="VENTAS"/>
    <s v="FACTURADA"/>
    <s v="TERCEROS"/>
    <s v=""/>
    <s v=""/>
    <s v=""/>
    <s v="0031100001"/>
    <s v="UAH cash in bank,payments"/>
    <x v="3"/>
    <s v=""/>
    <s v="ARTIFLIFT"/>
    <s v="USD"/>
    <s v="Moneda fuerte"/>
    <s v="2024"/>
    <n v="0"/>
    <n v="-3489.42"/>
    <n v="-2356.4299999999998"/>
    <n v="-569.57000000000005"/>
    <n v="0"/>
    <n v="0"/>
    <n v="0"/>
    <n v="0"/>
    <n v="0"/>
    <n v="0"/>
    <n v="0"/>
    <n v="0"/>
    <n v="0"/>
    <n v="-6415.42"/>
    <n v="31100001"/>
    <x v="0"/>
    <x v="1"/>
    <x v="1"/>
    <x v="1"/>
    <n v="1"/>
    <s v="01 - Venta Contractual"/>
    <x v="0"/>
  </r>
  <r>
    <s v="AR20"/>
    <s v="PECOM Servicios Energia"/>
    <s v="ESTADO DE RESULTADOS"/>
    <s v="VENTAS"/>
    <s v="FACTURADA"/>
    <s v="TERCEROS"/>
    <s v=""/>
    <s v=""/>
    <s v=""/>
    <s v="0031100001"/>
    <s v="UAH cash in bank,payments"/>
    <x v="4"/>
    <s v=""/>
    <s v="ARTIFLIFT"/>
    <s v="USD"/>
    <s v="Moneda fuerte"/>
    <s v="2024"/>
    <n v="0"/>
    <n v="-22649.59"/>
    <n v="-11777.75"/>
    <n v="-30983.02"/>
    <n v="0"/>
    <n v="0"/>
    <n v="0"/>
    <n v="0"/>
    <n v="0"/>
    <n v="0"/>
    <n v="0"/>
    <n v="0"/>
    <n v="0"/>
    <n v="-65410.36"/>
    <n v="31100001"/>
    <x v="0"/>
    <x v="1"/>
    <x v="1"/>
    <x v="1"/>
    <n v="1"/>
    <s v="01 - Venta Contractual"/>
    <x v="0"/>
  </r>
  <r>
    <s v="AR20"/>
    <s v="PECOM Servicios Energia"/>
    <s v="ESTADO DE RESULTADOS"/>
    <s v="VENTAS"/>
    <s v="FACTURADA"/>
    <s v="TERCEROS"/>
    <s v=""/>
    <s v=""/>
    <s v=""/>
    <s v="0031100001"/>
    <s v="UAH cash in bank,payments"/>
    <x v="5"/>
    <s v=""/>
    <s v="ARTIFLIFT"/>
    <s v="USD"/>
    <s v="Moneda fuerte"/>
    <s v="2024"/>
    <n v="0"/>
    <n v="-6080.84"/>
    <n v="-4057.6"/>
    <n v="0"/>
    <n v="0"/>
    <n v="0"/>
    <n v="0"/>
    <n v="0"/>
    <n v="0"/>
    <n v="0"/>
    <n v="0"/>
    <n v="0"/>
    <n v="0"/>
    <n v="-10138.44"/>
    <n v="31100001"/>
    <x v="0"/>
    <x v="2"/>
    <x v="2"/>
    <x v="2"/>
    <n v="1"/>
    <s v="01 - Venta Contractual"/>
    <x v="0"/>
  </r>
  <r>
    <s v="AR20"/>
    <s v="PECOM Servicios Energia"/>
    <s v="ESTADO DE RESULTADOS"/>
    <s v="VENTAS"/>
    <s v="FACTURADA"/>
    <s v="TERCEROS"/>
    <s v=""/>
    <s v=""/>
    <s v=""/>
    <s v="0031100001"/>
    <s v="UAH cash in bank,payments"/>
    <x v="6"/>
    <s v=""/>
    <s v="ARTIFLIFT"/>
    <s v="USD"/>
    <s v="Moneda fuerte"/>
    <s v="2024"/>
    <n v="0"/>
    <n v="-17076.439999999999"/>
    <n v="-32009.73"/>
    <n v="-30297.919999999998"/>
    <n v="0"/>
    <n v="0"/>
    <n v="0"/>
    <n v="0"/>
    <n v="0"/>
    <n v="0"/>
    <n v="0"/>
    <n v="0"/>
    <n v="0"/>
    <n v="-79384.09"/>
    <n v="31100001"/>
    <x v="0"/>
    <x v="2"/>
    <x v="2"/>
    <x v="2"/>
    <n v="1"/>
    <s v="01 - Venta Contractual"/>
    <x v="0"/>
  </r>
  <r>
    <s v="AR20"/>
    <s v="PECOM Servicios Energia"/>
    <s v="ESTADO DE RESULTADOS"/>
    <s v="VENTAS"/>
    <s v="FACTURADA"/>
    <s v="TERCEROS"/>
    <s v=""/>
    <s v=""/>
    <s v=""/>
    <s v="0031100001"/>
    <s v="UAH cash in bank,payments"/>
    <x v="7"/>
    <s v=""/>
    <s v="ARTIFLIFT"/>
    <s v="USD"/>
    <s v="Moneda fuerte"/>
    <s v="2024"/>
    <n v="0"/>
    <n v="-994.43"/>
    <n v="-192.93"/>
    <n v="-680.49"/>
    <n v="0"/>
    <n v="0"/>
    <n v="0"/>
    <n v="0"/>
    <n v="0"/>
    <n v="0"/>
    <n v="0"/>
    <n v="0"/>
    <n v="0"/>
    <n v="-1867.85"/>
    <n v="31100001"/>
    <x v="0"/>
    <x v="1"/>
    <x v="3"/>
    <x v="1"/>
    <n v="1"/>
    <s v="01 - Venta Contractual"/>
    <x v="0"/>
  </r>
  <r>
    <s v="AR20"/>
    <s v="PECOM Servicios Energia"/>
    <s v="ESTADO DE RESULTADOS"/>
    <s v="VENTAS"/>
    <s v="FACTURADA"/>
    <s v="TERCEROS"/>
    <s v=""/>
    <s v=""/>
    <s v=""/>
    <s v="0031100001"/>
    <s v="UAH cash in bank,payments"/>
    <x v="8"/>
    <s v=""/>
    <s v="ARTIFLIFT"/>
    <s v="USD"/>
    <s v="Moneda fuerte"/>
    <s v="2024"/>
    <n v="0"/>
    <n v="-43860.55"/>
    <n v="-144229"/>
    <n v="-80177.95"/>
    <n v="0"/>
    <n v="0"/>
    <n v="0"/>
    <n v="0"/>
    <n v="0"/>
    <n v="0"/>
    <n v="0"/>
    <n v="0"/>
    <n v="0"/>
    <n v="-268267.5"/>
    <n v="31100001"/>
    <x v="0"/>
    <x v="1"/>
    <x v="3"/>
    <x v="1"/>
    <n v="1"/>
    <s v="01 - Venta Contractual"/>
    <x v="0"/>
  </r>
  <r>
    <s v="AR20"/>
    <s v="PECOM Servicios Energia"/>
    <s v="ESTADO DE RESULTADOS"/>
    <s v="VENTAS"/>
    <s v="FACTURADA"/>
    <s v="TERCEROS"/>
    <s v=""/>
    <s v=""/>
    <s v=""/>
    <s v="0031100001"/>
    <s v="UAH cash in bank,payments"/>
    <x v="9"/>
    <s v=""/>
    <s v="ARTIFLIFT"/>
    <s v="USD"/>
    <s v="Moneda fuerte"/>
    <s v="2024"/>
    <n v="0"/>
    <n v="-5353.7"/>
    <n v="0"/>
    <n v="0"/>
    <n v="0"/>
    <n v="0"/>
    <n v="0"/>
    <n v="0"/>
    <n v="0"/>
    <n v="0"/>
    <n v="0"/>
    <n v="0"/>
    <n v="0"/>
    <n v="-5353.7"/>
    <n v="31100001"/>
    <x v="1"/>
    <x v="2"/>
    <x v="4"/>
    <x v="3"/>
    <n v="1"/>
    <s v="01 - Venta Contractual"/>
    <x v="0"/>
  </r>
  <r>
    <s v="AR20"/>
    <s v="PECOM Servicios Energia"/>
    <s v="ESTADO DE RESULTADOS"/>
    <s v="VENTAS"/>
    <s v="FACTURADA"/>
    <s v="TERCEROS"/>
    <s v=""/>
    <s v=""/>
    <s v=""/>
    <s v="0031100001"/>
    <s v="UAH cash in bank,payments"/>
    <x v="10"/>
    <s v=""/>
    <s v="ARTIFLIFT"/>
    <s v="USD"/>
    <s v="Moneda fuerte"/>
    <s v="2024"/>
    <n v="0"/>
    <n v="-386.26"/>
    <n v="-2303.2800000000002"/>
    <n v="-1698.75"/>
    <n v="0"/>
    <n v="0"/>
    <n v="0"/>
    <n v="0"/>
    <n v="0"/>
    <n v="0"/>
    <n v="0"/>
    <n v="0"/>
    <n v="0"/>
    <n v="-4388.29"/>
    <n v="31100001"/>
    <x v="0"/>
    <x v="2"/>
    <x v="5"/>
    <x v="2"/>
    <n v="1"/>
    <s v="01 - Venta Contractual"/>
    <x v="0"/>
  </r>
  <r>
    <s v="AR20"/>
    <s v="PECOM Servicios Energia"/>
    <s v="ESTADO DE RESULTADOS"/>
    <s v="VENTAS"/>
    <s v="FACTURADA"/>
    <s v="TERCEROS"/>
    <s v=""/>
    <s v=""/>
    <s v=""/>
    <s v="0031100001"/>
    <s v="UAH cash in bank,payments"/>
    <x v="11"/>
    <s v=""/>
    <s v="ARTIFLIFT"/>
    <s v="USD"/>
    <s v="Moneda fuerte"/>
    <s v="2024"/>
    <n v="0"/>
    <n v="-13989.14"/>
    <n v="-11048.61"/>
    <n v="-175363.14"/>
    <n v="0"/>
    <n v="0"/>
    <n v="0"/>
    <n v="0"/>
    <n v="0"/>
    <n v="0"/>
    <n v="0"/>
    <n v="0"/>
    <n v="0"/>
    <n v="-200400.89"/>
    <n v="31100001"/>
    <x v="0"/>
    <x v="2"/>
    <x v="5"/>
    <x v="2"/>
    <n v="1"/>
    <s v="01 - Venta Contractual"/>
    <x v="0"/>
  </r>
  <r>
    <s v="AR20"/>
    <s v="PECOM Servicios Energia"/>
    <s v="ESTADO DE RESULTADOS"/>
    <s v="VENTAS"/>
    <s v="FACTURADA"/>
    <s v="TERCEROS"/>
    <s v=""/>
    <s v=""/>
    <s v=""/>
    <s v="0031100001"/>
    <s v="UAH cash in bank,payments"/>
    <x v="12"/>
    <s v=""/>
    <s v="ARTIFLIFT"/>
    <s v="USD"/>
    <s v="Moneda fuerte"/>
    <s v="2024"/>
    <n v="0"/>
    <n v="-12821.17"/>
    <n v="-25583.78"/>
    <n v="-21630.55"/>
    <n v="0"/>
    <n v="0"/>
    <n v="0"/>
    <n v="0"/>
    <n v="0"/>
    <n v="0"/>
    <n v="0"/>
    <n v="0"/>
    <n v="0"/>
    <n v="-60035.5"/>
    <n v="31100001"/>
    <x v="2"/>
    <x v="1"/>
    <x v="4"/>
    <x v="4"/>
    <n v="1"/>
    <s v="01 - Venta Contractual"/>
    <x v="0"/>
  </r>
  <r>
    <s v="AR20"/>
    <s v="PECOM Servicios Energia"/>
    <s v="ESTADO DE RESULTADOS"/>
    <s v="VENTAS"/>
    <s v="FACTURADA"/>
    <s v="TERCEROS"/>
    <s v=""/>
    <s v=""/>
    <s v=""/>
    <s v="0031100001"/>
    <s v="UAH cash in bank,payments"/>
    <x v="13"/>
    <s v=""/>
    <s v="ARTIFLIFT"/>
    <s v="USD"/>
    <s v="Moneda fuerte"/>
    <s v="2024"/>
    <n v="0"/>
    <n v="-6580.19"/>
    <n v="-12322.75"/>
    <n v="-9979.9599999999991"/>
    <n v="0"/>
    <n v="0"/>
    <n v="0"/>
    <n v="0"/>
    <n v="0"/>
    <n v="0"/>
    <n v="0"/>
    <n v="0"/>
    <n v="0"/>
    <n v="-28882.899999999998"/>
    <n v="31100001"/>
    <x v="1"/>
    <x v="1"/>
    <x v="4"/>
    <x v="3"/>
    <n v="1"/>
    <s v="01 - Venta Contractual"/>
    <x v="0"/>
  </r>
  <r>
    <s v="AR20"/>
    <s v="PECOM Servicios Energia"/>
    <s v="ESTADO DE RESULTADOS"/>
    <s v="VENTAS"/>
    <s v="FACTURADA"/>
    <s v="TERCEROS"/>
    <s v=""/>
    <s v=""/>
    <s v=""/>
    <s v="0031100001"/>
    <s v="UAH cash in bank,payments"/>
    <x v="14"/>
    <s v=""/>
    <s v="ARTIFLIFT"/>
    <s v="USD"/>
    <s v="Moneda fuerte"/>
    <s v="2024"/>
    <n v="0"/>
    <n v="-13987.3"/>
    <n v="-5730.42"/>
    <n v="-14833.68"/>
    <n v="0"/>
    <n v="0"/>
    <n v="0"/>
    <n v="0"/>
    <n v="0"/>
    <n v="0"/>
    <n v="0"/>
    <n v="0"/>
    <n v="0"/>
    <n v="-34551.4"/>
    <n v="31100001"/>
    <x v="0"/>
    <x v="1"/>
    <x v="6"/>
    <x v="5"/>
    <n v="1"/>
    <s v="01 - Venta Contractual"/>
    <x v="0"/>
  </r>
  <r>
    <s v="AR20"/>
    <s v="PECOM Servicios Energia"/>
    <s v="ESTADO DE RESULTADOS"/>
    <s v="VENTAS"/>
    <s v="FACTURADA"/>
    <s v="TERCEROS"/>
    <s v=""/>
    <s v=""/>
    <s v=""/>
    <s v="0031100001"/>
    <s v="UAH cash in bank,payments"/>
    <x v="15"/>
    <s v=""/>
    <s v="ARTIFLIFT"/>
    <s v="USD"/>
    <s v="Moneda fuerte"/>
    <s v="2024"/>
    <n v="0"/>
    <n v="-10644.72"/>
    <n v="-14742.37"/>
    <n v="-7877.6"/>
    <n v="0"/>
    <n v="0"/>
    <n v="0"/>
    <n v="0"/>
    <n v="0"/>
    <n v="0"/>
    <n v="0"/>
    <n v="0"/>
    <n v="0"/>
    <n v="-33264.69"/>
    <n v="31100001"/>
    <x v="0"/>
    <x v="1"/>
    <x v="6"/>
    <x v="5"/>
    <n v="1"/>
    <s v="01 - Venta Contractual"/>
    <x v="0"/>
  </r>
  <r>
    <s v="AR20"/>
    <s v="PECOM Servicios Energia"/>
    <s v="ESTADO DE RESULTADOS"/>
    <s v="VENTAS"/>
    <s v="FACTURADA"/>
    <s v="TERCEROS"/>
    <s v=""/>
    <s v=""/>
    <s v=""/>
    <s v="0031100001"/>
    <s v="UAH cash in bank,payments"/>
    <x v="16"/>
    <s v=""/>
    <s v="ARTIFLIFT"/>
    <s v="USD"/>
    <s v="Moneda fuerte"/>
    <s v="2024"/>
    <n v="0"/>
    <n v="-16211.13"/>
    <n v="-29020.02"/>
    <n v="-57763.85"/>
    <n v="0"/>
    <n v="0"/>
    <n v="0"/>
    <n v="0"/>
    <n v="0"/>
    <n v="0"/>
    <n v="0"/>
    <n v="0"/>
    <n v="0"/>
    <n v="-102995"/>
    <n v="31100001"/>
    <x v="0"/>
    <x v="1"/>
    <x v="6"/>
    <x v="5"/>
    <n v="1"/>
    <s v="01 - Venta Contractual"/>
    <x v="0"/>
  </r>
  <r>
    <s v="AR20"/>
    <s v="PECOM Servicios Energia"/>
    <s v="ESTADO DE RESULTADOS"/>
    <s v="VENTAS"/>
    <s v="FACTURADA"/>
    <s v="TERCEROS"/>
    <s v=""/>
    <s v=""/>
    <s v=""/>
    <s v="0031100001"/>
    <s v="UAH cash in bank,payments"/>
    <x v="17"/>
    <s v=""/>
    <s v="ARTIFLIFT"/>
    <s v="USD"/>
    <s v="Moneda fuerte"/>
    <s v="2024"/>
    <n v="0"/>
    <n v="-11017.8"/>
    <n v="-3308"/>
    <n v="-3695.6"/>
    <n v="0"/>
    <n v="0"/>
    <n v="0"/>
    <n v="0"/>
    <n v="0"/>
    <n v="0"/>
    <n v="0"/>
    <n v="0"/>
    <n v="0"/>
    <n v="-18021.399999999998"/>
    <n v="31100001"/>
    <x v="0"/>
    <x v="0"/>
    <x v="7"/>
    <x v="0"/>
    <n v="1"/>
    <s v="01 - Venta Contractual"/>
    <x v="0"/>
  </r>
  <r>
    <s v="AR20"/>
    <s v="PECOM Servicios Energia"/>
    <s v="ESTADO DE RESULTADOS"/>
    <s v="VENTAS"/>
    <s v="FACTURADA"/>
    <s v="TERCEROS"/>
    <s v=""/>
    <s v=""/>
    <s v=""/>
    <s v="0031100001"/>
    <s v="UAH cash in bank,payments"/>
    <x v="18"/>
    <s v=""/>
    <s v="ARTIFLIFT"/>
    <s v="USD"/>
    <s v="Moneda fuerte"/>
    <s v="2024"/>
    <n v="0"/>
    <n v="-20583.990000000002"/>
    <n v="-720.28"/>
    <n v="-2617.1799999999998"/>
    <n v="0"/>
    <n v="0"/>
    <n v="0"/>
    <n v="0"/>
    <n v="0"/>
    <n v="0"/>
    <n v="0"/>
    <n v="0"/>
    <n v="0"/>
    <n v="-23921.45"/>
    <n v="31100001"/>
    <x v="0"/>
    <x v="0"/>
    <x v="7"/>
    <x v="0"/>
    <n v="1"/>
    <s v="01 - Venta Contractual"/>
    <x v="0"/>
  </r>
  <r>
    <s v="AR20"/>
    <s v="PECOM Servicios Energia"/>
    <s v="ESTADO DE RESULTADOS"/>
    <s v="VENTAS"/>
    <s v="VSA"/>
    <s v="TERCEROS"/>
    <s v=""/>
    <s v=""/>
    <s v=""/>
    <s v="0031200010"/>
    <s v="VENTA NO APROBADA CONTRACTUAL A TERCEROS"/>
    <x v="0"/>
    <s v=""/>
    <s v="ARTIFLIFT"/>
    <s v="USD"/>
    <s v="Moneda fuerte"/>
    <s v="2024"/>
    <n v="0"/>
    <n v="-3304.94"/>
    <n v="3173.02"/>
    <n v="-1750.1"/>
    <n v="0"/>
    <n v="0"/>
    <n v="0"/>
    <n v="0"/>
    <n v="0"/>
    <n v="0"/>
    <n v="0"/>
    <n v="0"/>
    <n v="0"/>
    <n v="-1882.02"/>
    <n v="31200010"/>
    <x v="0"/>
    <x v="0"/>
    <x v="0"/>
    <x v="0"/>
    <n v="3"/>
    <s v="03 - Venta Contratos Sin Aprobar"/>
    <x v="0"/>
  </r>
  <r>
    <s v="AR20"/>
    <s v="PECOM Servicios Energia"/>
    <s v="ESTADO DE RESULTADOS"/>
    <s v="VENTAS"/>
    <s v="VSA"/>
    <s v="TERCEROS"/>
    <s v=""/>
    <s v=""/>
    <s v=""/>
    <s v="0031200010"/>
    <s v="VENTA NO APROBADA CONTRACTUAL A TERCEROS"/>
    <x v="1"/>
    <s v=""/>
    <s v="ARTIFLIFT"/>
    <s v="USD"/>
    <s v="Moneda fuerte"/>
    <s v="2024"/>
    <n v="0"/>
    <n v="-22158.04"/>
    <n v="23402.12"/>
    <n v="-23601.13"/>
    <n v="0"/>
    <n v="0"/>
    <n v="0"/>
    <n v="0"/>
    <n v="0"/>
    <n v="0"/>
    <n v="0"/>
    <n v="0"/>
    <n v="0"/>
    <n v="-22357.050000000003"/>
    <n v="31200010"/>
    <x v="0"/>
    <x v="0"/>
    <x v="0"/>
    <x v="0"/>
    <n v="3"/>
    <s v="03 - Venta Contratos Sin Aprobar"/>
    <x v="0"/>
  </r>
  <r>
    <s v="AR20"/>
    <s v="PECOM Servicios Energia"/>
    <s v="ESTADO DE RESULTADOS"/>
    <s v="VENTAS"/>
    <s v="VSA"/>
    <s v="TERCEROS"/>
    <s v=""/>
    <s v=""/>
    <s v=""/>
    <s v="0031200010"/>
    <s v="VENTA NO APROBADA CONTRACTUAL A TERCEROS"/>
    <x v="2"/>
    <s v=""/>
    <s v="ARTIFLIFT"/>
    <s v="USD"/>
    <s v="Moneda fuerte"/>
    <s v="2024"/>
    <n v="0"/>
    <n v="-1225.75"/>
    <n v="148.52000000000001"/>
    <n v="-3362.71"/>
    <n v="0"/>
    <n v="0"/>
    <n v="0"/>
    <n v="0"/>
    <n v="0"/>
    <n v="0"/>
    <n v="0"/>
    <n v="0"/>
    <n v="0"/>
    <n v="-4439.9400000000005"/>
    <n v="31200010"/>
    <x v="0"/>
    <x v="1"/>
    <x v="1"/>
    <x v="1"/>
    <n v="3"/>
    <s v="03 - Venta Contratos Sin Aprobar"/>
    <x v="0"/>
  </r>
  <r>
    <s v="AR20"/>
    <s v="PECOM Servicios Energia"/>
    <s v="ESTADO DE RESULTADOS"/>
    <s v="VENTAS"/>
    <s v="VSA"/>
    <s v="TERCEROS"/>
    <s v=""/>
    <s v=""/>
    <s v=""/>
    <s v="0031200010"/>
    <s v="VENTA NO APROBADA CONTRACTUAL A TERCEROS"/>
    <x v="3"/>
    <s v=""/>
    <s v="ARTIFLIFT"/>
    <s v="USD"/>
    <s v="Moneda fuerte"/>
    <s v="2024"/>
    <n v="0"/>
    <n v="1368.15"/>
    <n v="798.27"/>
    <n v="-655.73"/>
    <n v="0"/>
    <n v="0"/>
    <n v="0"/>
    <n v="0"/>
    <n v="0"/>
    <n v="0"/>
    <n v="0"/>
    <n v="0"/>
    <n v="0"/>
    <n v="1510.69"/>
    <n v="31200010"/>
    <x v="0"/>
    <x v="1"/>
    <x v="1"/>
    <x v="1"/>
    <n v="3"/>
    <s v="03 - Venta Contratos Sin Aprobar"/>
    <x v="0"/>
  </r>
  <r>
    <s v="AR20"/>
    <s v="PECOM Servicios Energia"/>
    <s v="ESTADO DE RESULTADOS"/>
    <s v="VENTAS"/>
    <s v="VSA"/>
    <s v="TERCEROS"/>
    <s v=""/>
    <s v=""/>
    <s v=""/>
    <s v="0031200010"/>
    <s v="VENTA NO APROBADA CONTRACTUAL A TERCEROS"/>
    <x v="4"/>
    <s v=""/>
    <s v="ARTIFLIFT"/>
    <s v="USD"/>
    <s v="Moneda fuerte"/>
    <s v="2024"/>
    <n v="0"/>
    <n v="4065.95"/>
    <n v="-17193.66"/>
    <n v="-52233.96"/>
    <n v="0"/>
    <n v="0"/>
    <n v="0"/>
    <n v="0"/>
    <n v="0"/>
    <n v="0"/>
    <n v="0"/>
    <n v="0"/>
    <n v="0"/>
    <n v="-65361.67"/>
    <n v="31200010"/>
    <x v="0"/>
    <x v="1"/>
    <x v="1"/>
    <x v="1"/>
    <n v="3"/>
    <s v="03 - Venta Contratos Sin Aprobar"/>
    <x v="0"/>
  </r>
  <r>
    <s v="AR20"/>
    <s v="PECOM Servicios Energia"/>
    <s v="ESTADO DE RESULTADOS"/>
    <s v="VENTAS"/>
    <s v="VSA"/>
    <s v="TERCEROS"/>
    <s v=""/>
    <s v=""/>
    <s v=""/>
    <s v="0031200010"/>
    <s v="VENTA NO APROBADA CONTRACTUAL A TERCEROS"/>
    <x v="5"/>
    <s v=""/>
    <s v="ARTIFLIFT"/>
    <s v="USD"/>
    <s v="Moneda fuerte"/>
    <s v="2024"/>
    <n v="0"/>
    <n v="881.12"/>
    <n v="2692.34"/>
    <n v="-5460.72"/>
    <n v="0"/>
    <n v="0"/>
    <n v="0"/>
    <n v="0"/>
    <n v="0"/>
    <n v="0"/>
    <n v="0"/>
    <n v="0"/>
    <n v="0"/>
    <n v="-1887.2600000000002"/>
    <n v="31200010"/>
    <x v="0"/>
    <x v="2"/>
    <x v="2"/>
    <x v="2"/>
    <n v="3"/>
    <s v="03 - Venta Contratos Sin Aprobar"/>
    <x v="0"/>
  </r>
  <r>
    <s v="AR20"/>
    <s v="PECOM Servicios Energia"/>
    <s v="ESTADO DE RESULTADOS"/>
    <s v="VENTAS"/>
    <s v="VSA"/>
    <s v="TERCEROS"/>
    <s v=""/>
    <s v=""/>
    <s v=""/>
    <s v="0031200010"/>
    <s v="VENTA NO APROBADA CONTRACTUAL A TERCEROS"/>
    <x v="6"/>
    <s v=""/>
    <s v="ARTIFLIFT"/>
    <s v="USD"/>
    <s v="Moneda fuerte"/>
    <s v="2024"/>
    <n v="0"/>
    <n v="-16651.88"/>
    <n v="-6404.42"/>
    <n v="9782.15"/>
    <n v="0"/>
    <n v="0"/>
    <n v="0"/>
    <n v="0"/>
    <n v="0"/>
    <n v="0"/>
    <n v="0"/>
    <n v="0"/>
    <n v="0"/>
    <n v="-13274.150000000003"/>
    <n v="31200010"/>
    <x v="0"/>
    <x v="2"/>
    <x v="2"/>
    <x v="2"/>
    <n v="3"/>
    <s v="03 - Venta Contratos Sin Aprobar"/>
    <x v="0"/>
  </r>
  <r>
    <s v="AR20"/>
    <s v="PECOM Servicios Energia"/>
    <s v="ESTADO DE RESULTADOS"/>
    <s v="VENTAS"/>
    <s v="VSA"/>
    <s v="TERCEROS"/>
    <s v=""/>
    <s v=""/>
    <s v=""/>
    <s v="0031200010"/>
    <s v="VENTA NO APROBADA CONTRACTUAL A TERCEROS"/>
    <x v="7"/>
    <s v=""/>
    <s v="ARTIFLIFT"/>
    <s v="USD"/>
    <s v="Moneda fuerte"/>
    <s v="2024"/>
    <n v="0"/>
    <n v="1033.73"/>
    <n v="274.99"/>
    <n v="680.49"/>
    <n v="0"/>
    <n v="0"/>
    <n v="0"/>
    <n v="0"/>
    <n v="0"/>
    <n v="0"/>
    <n v="0"/>
    <n v="0"/>
    <n v="0"/>
    <n v="1989.21"/>
    <n v="31200010"/>
    <x v="0"/>
    <x v="1"/>
    <x v="3"/>
    <x v="1"/>
    <n v="3"/>
    <s v="03 - Venta Contratos Sin Aprobar"/>
    <x v="0"/>
  </r>
  <r>
    <s v="AR20"/>
    <s v="PECOM Servicios Energia"/>
    <s v="ESTADO DE RESULTADOS"/>
    <s v="VENTAS"/>
    <s v="VSA"/>
    <s v="TERCEROS"/>
    <s v=""/>
    <s v=""/>
    <s v=""/>
    <s v="0031200010"/>
    <s v="VENTA NO APROBADA CONTRACTUAL A TERCEROS"/>
    <x v="8"/>
    <s v=""/>
    <s v="ARTIFLIFT"/>
    <s v="USD"/>
    <s v="Moneda fuerte"/>
    <s v="2024"/>
    <n v="0"/>
    <n v="-11609.66"/>
    <n v="43198.93"/>
    <n v="-58194.1"/>
    <n v="0"/>
    <n v="0"/>
    <n v="0"/>
    <n v="0"/>
    <n v="0"/>
    <n v="0"/>
    <n v="0"/>
    <n v="0"/>
    <n v="0"/>
    <n v="-26604.829999999998"/>
    <n v="31200010"/>
    <x v="0"/>
    <x v="1"/>
    <x v="3"/>
    <x v="1"/>
    <n v="3"/>
    <s v="03 - Venta Contratos Sin Aprobar"/>
    <x v="0"/>
  </r>
  <r>
    <s v="AR20"/>
    <s v="PECOM Servicios Energia"/>
    <s v="ESTADO DE RESULTADOS"/>
    <s v="VENTAS"/>
    <s v="VSA"/>
    <s v="TERCEROS"/>
    <s v=""/>
    <s v=""/>
    <s v=""/>
    <s v="0031200010"/>
    <s v="VENTA NO APROBADA CONTRACTUAL A TERCEROS"/>
    <x v="10"/>
    <s v=""/>
    <s v="ARTIFLIFT"/>
    <s v="USD"/>
    <s v="Moneda fuerte"/>
    <s v="2024"/>
    <n v="0"/>
    <n v="-3065.04"/>
    <n v="418.66"/>
    <n v="-51.62"/>
    <n v="0"/>
    <n v="0"/>
    <n v="0"/>
    <n v="0"/>
    <n v="0"/>
    <n v="0"/>
    <n v="0"/>
    <n v="0"/>
    <n v="0"/>
    <n v="-2698"/>
    <n v="31200010"/>
    <x v="0"/>
    <x v="2"/>
    <x v="5"/>
    <x v="2"/>
    <n v="3"/>
    <s v="03 - Venta Contratos Sin Aprobar"/>
    <x v="0"/>
  </r>
  <r>
    <s v="AR20"/>
    <s v="PECOM Servicios Energia"/>
    <s v="ESTADO DE RESULTADOS"/>
    <s v="VENTAS"/>
    <s v="VSA"/>
    <s v="TERCEROS"/>
    <s v=""/>
    <s v=""/>
    <s v=""/>
    <s v="0031200010"/>
    <s v="VENTA NO APROBADA CONTRACTUAL A TERCEROS"/>
    <x v="11"/>
    <s v=""/>
    <s v="ARTIFLIFT"/>
    <s v="USD"/>
    <s v="Moneda fuerte"/>
    <s v="2024"/>
    <n v="0"/>
    <n v="-13951.99"/>
    <n v="-89409.63"/>
    <n v="161420.21"/>
    <n v="0"/>
    <n v="0"/>
    <n v="0"/>
    <n v="0"/>
    <n v="0"/>
    <n v="0"/>
    <n v="0"/>
    <n v="0"/>
    <n v="0"/>
    <n v="58058.589999999982"/>
    <n v="31200010"/>
    <x v="0"/>
    <x v="2"/>
    <x v="5"/>
    <x v="2"/>
    <n v="3"/>
    <s v="03 - Venta Contratos Sin Aprobar"/>
    <x v="0"/>
  </r>
  <r>
    <s v="AR20"/>
    <s v="PECOM Servicios Energia"/>
    <s v="ESTADO DE RESULTADOS"/>
    <s v="VENTAS"/>
    <s v="VSA"/>
    <s v="TERCEROS"/>
    <s v=""/>
    <s v=""/>
    <s v=""/>
    <s v="0031200010"/>
    <s v="VENTA NO APROBADA CONTRACTUAL A TERCEROS"/>
    <x v="12"/>
    <s v=""/>
    <s v="ARTIFLIFT"/>
    <s v="USD"/>
    <s v="Moneda fuerte"/>
    <s v="2024"/>
    <n v="0"/>
    <n v="993.57"/>
    <n v="1598.66"/>
    <n v="14179.17"/>
    <n v="0"/>
    <n v="0"/>
    <n v="0"/>
    <n v="0"/>
    <n v="0"/>
    <n v="0"/>
    <n v="0"/>
    <n v="0"/>
    <n v="0"/>
    <n v="16771.400000000001"/>
    <n v="31200010"/>
    <x v="2"/>
    <x v="1"/>
    <x v="4"/>
    <x v="4"/>
    <n v="3"/>
    <s v="03 - Venta Contratos Sin Aprobar"/>
    <x v="0"/>
  </r>
  <r>
    <s v="AR20"/>
    <s v="PECOM Servicios Energia"/>
    <s v="ESTADO DE RESULTADOS"/>
    <s v="VENTAS"/>
    <s v="VSA"/>
    <s v="TERCEROS"/>
    <s v=""/>
    <s v=""/>
    <s v=""/>
    <s v="0031200010"/>
    <s v="VENTA NO APROBADA CONTRACTUAL A TERCEROS"/>
    <x v="13"/>
    <s v=""/>
    <s v="ARTIFLIFT"/>
    <s v="USD"/>
    <s v="Moneda fuerte"/>
    <s v="2024"/>
    <n v="0"/>
    <n v="3503.39"/>
    <n v="27.23"/>
    <n v="-4681.34"/>
    <n v="0"/>
    <n v="0"/>
    <n v="0"/>
    <n v="0"/>
    <n v="0"/>
    <n v="0"/>
    <n v="0"/>
    <n v="0"/>
    <n v="0"/>
    <n v="-1150.7200000000003"/>
    <n v="31200010"/>
    <x v="1"/>
    <x v="1"/>
    <x v="4"/>
    <x v="3"/>
    <n v="3"/>
    <s v="03 - Venta Contratos Sin Aprobar"/>
    <x v="0"/>
  </r>
  <r>
    <s v="AR20"/>
    <s v="PECOM Servicios Energia"/>
    <s v="ESTADO DE RESULTADOS"/>
    <s v="VENTAS"/>
    <s v="VSA"/>
    <s v="TERCEROS"/>
    <s v=""/>
    <s v=""/>
    <s v=""/>
    <s v="0031200010"/>
    <s v="VENTA NO APROBADA CONTRACTUAL A TERCEROS"/>
    <x v="14"/>
    <s v=""/>
    <s v="ARTIFLIFT"/>
    <s v="USD"/>
    <s v="Moneda fuerte"/>
    <s v="2024"/>
    <n v="0"/>
    <n v="-2180.06"/>
    <n v="2180.06"/>
    <n v="0"/>
    <n v="0"/>
    <n v="0"/>
    <n v="0"/>
    <n v="0"/>
    <n v="0"/>
    <n v="0"/>
    <n v="0"/>
    <n v="0"/>
    <n v="0"/>
    <n v="0"/>
    <n v="31200010"/>
    <x v="0"/>
    <x v="1"/>
    <x v="6"/>
    <x v="5"/>
    <n v="3"/>
    <s v="03 - Venta Contratos Sin Aprobar"/>
    <x v="0"/>
  </r>
  <r>
    <s v="AR20"/>
    <s v="PECOM Servicios Energia"/>
    <s v="ESTADO DE RESULTADOS"/>
    <s v="VENTAS"/>
    <s v="VSA"/>
    <s v="TERCEROS"/>
    <s v=""/>
    <s v=""/>
    <s v=""/>
    <s v="0031200010"/>
    <s v="VENTA NO APROBADA CONTRACTUAL A TERCEROS"/>
    <x v="16"/>
    <s v=""/>
    <s v="ARTIFLIFT"/>
    <s v="USD"/>
    <s v="Moneda fuerte"/>
    <s v="2024"/>
    <n v="0"/>
    <n v="-19042.43"/>
    <n v="-3148.35"/>
    <n v="98198.15"/>
    <n v="0"/>
    <n v="0"/>
    <n v="0"/>
    <n v="0"/>
    <n v="0"/>
    <n v="0"/>
    <n v="0"/>
    <n v="0"/>
    <n v="0"/>
    <n v="76007.37"/>
    <n v="31200010"/>
    <x v="0"/>
    <x v="1"/>
    <x v="6"/>
    <x v="5"/>
    <n v="3"/>
    <s v="03 - Venta Contratos Sin Aprobar"/>
    <x v="0"/>
  </r>
  <r>
    <s v="AR20"/>
    <s v="PECOM Servicios Energia"/>
    <s v="ESTADO DE RESULTADOS"/>
    <s v="VENTAS"/>
    <s v="VSA"/>
    <s v="TERCEROS"/>
    <s v=""/>
    <s v=""/>
    <s v=""/>
    <s v="0031200010"/>
    <s v="VENTA NO APROBADA CONTRACTUAL A TERCEROS"/>
    <x v="17"/>
    <s v=""/>
    <s v="ARTIFLIFT"/>
    <s v="USD"/>
    <s v="Moneda fuerte"/>
    <s v="2024"/>
    <n v="0"/>
    <n v="5783.25"/>
    <n v="795.6"/>
    <n v="1414.8"/>
    <n v="0"/>
    <n v="0"/>
    <n v="0"/>
    <n v="0"/>
    <n v="0"/>
    <n v="0"/>
    <n v="0"/>
    <n v="0"/>
    <n v="0"/>
    <n v="7993.6500000000005"/>
    <n v="31200010"/>
    <x v="0"/>
    <x v="0"/>
    <x v="7"/>
    <x v="0"/>
    <n v="3"/>
    <s v="03 - Venta Contratos Sin Aprobar"/>
    <x v="0"/>
  </r>
  <r>
    <s v="AR20"/>
    <s v="PECOM Servicios Energia"/>
    <s v="ESTADO DE RESULTADOS"/>
    <s v="VENTAS"/>
    <s v="VSA"/>
    <s v="TERCEROS"/>
    <s v=""/>
    <s v=""/>
    <s v=""/>
    <s v="0031200010"/>
    <s v="VENTA NO APROBADA CONTRACTUAL A TERCEROS"/>
    <x v="18"/>
    <s v=""/>
    <s v="ARTIFLIFT"/>
    <s v="USD"/>
    <s v="Moneda fuerte"/>
    <s v="2024"/>
    <n v="0"/>
    <n v="13952.74"/>
    <n v="-3008.01"/>
    <n v="-1061.45"/>
    <n v="0"/>
    <n v="0"/>
    <n v="0"/>
    <n v="0"/>
    <n v="0"/>
    <n v="0"/>
    <n v="0"/>
    <n v="0"/>
    <n v="0"/>
    <n v="9883.2799999999988"/>
    <n v="31200010"/>
    <x v="0"/>
    <x v="0"/>
    <x v="7"/>
    <x v="0"/>
    <n v="3"/>
    <s v="03 - Venta Contratos Sin Aprobar"/>
    <x v="0"/>
  </r>
  <r>
    <s v="AR20"/>
    <s v="PECOM Servicios Energia"/>
    <s v="ESTADO DE RESULTADOS"/>
    <s v="VENTAS"/>
    <s v="FACTURADA"/>
    <s v="TERCEROS"/>
    <s v=""/>
    <s v=""/>
    <s v=""/>
    <s v="0032100001"/>
    <s v="VENTA DE BIENES DE CAMBIO"/>
    <x v="0"/>
    <s v=""/>
    <s v="ARTIFLIFT"/>
    <s v="USD"/>
    <s v="Moneda fuerte"/>
    <s v="2024"/>
    <n v="0"/>
    <n v="-16089.65"/>
    <n v="-86775.41"/>
    <n v="-20836.34"/>
    <n v="0"/>
    <n v="0"/>
    <n v="0"/>
    <n v="0"/>
    <n v="0"/>
    <n v="0"/>
    <n v="0"/>
    <n v="0"/>
    <n v="0"/>
    <n v="-123701.4"/>
    <n v="32100001"/>
    <x v="0"/>
    <x v="0"/>
    <x v="0"/>
    <x v="0"/>
    <n v="2"/>
    <s v="02 - Venta de Bienes"/>
    <x v="0"/>
  </r>
  <r>
    <s v="AR20"/>
    <s v="PECOM Servicios Energia"/>
    <s v="ESTADO DE RESULTADOS"/>
    <s v="VENTAS"/>
    <s v="FACTURADA"/>
    <s v="TERCEROS"/>
    <s v=""/>
    <s v=""/>
    <s v=""/>
    <s v="0032100001"/>
    <s v="VENTA DE BIENES DE CAMBIO"/>
    <x v="1"/>
    <s v=""/>
    <s v="ARTIFLIFT"/>
    <s v="USD"/>
    <s v="Moneda fuerte"/>
    <s v="2024"/>
    <n v="0"/>
    <n v="-36237.949999999997"/>
    <n v="-145811.38"/>
    <n v="-54080.43"/>
    <n v="0"/>
    <n v="0"/>
    <n v="0"/>
    <n v="0"/>
    <n v="0"/>
    <n v="0"/>
    <n v="0"/>
    <n v="0"/>
    <n v="0"/>
    <n v="-236129.76"/>
    <n v="32100001"/>
    <x v="0"/>
    <x v="0"/>
    <x v="0"/>
    <x v="0"/>
    <n v="2"/>
    <s v="02 - Venta de Bienes"/>
    <x v="0"/>
  </r>
  <r>
    <s v="AR20"/>
    <s v="PECOM Servicios Energia"/>
    <s v="ESTADO DE RESULTADOS"/>
    <s v="VENTAS"/>
    <s v="FACTURADA"/>
    <s v="TERCEROS"/>
    <s v=""/>
    <s v=""/>
    <s v=""/>
    <s v="0032100001"/>
    <s v="VENTA DE BIENES DE CAMBIO"/>
    <x v="2"/>
    <s v=""/>
    <s v="ARTIFLIFT"/>
    <s v="USD"/>
    <s v="Moneda fuerte"/>
    <s v="2024"/>
    <n v="0"/>
    <n v="-15551.2"/>
    <n v="-31919.63"/>
    <n v="0"/>
    <n v="0"/>
    <n v="0"/>
    <n v="0"/>
    <n v="0"/>
    <n v="0"/>
    <n v="0"/>
    <n v="0"/>
    <n v="0"/>
    <n v="0"/>
    <n v="-47470.83"/>
    <n v="32100001"/>
    <x v="0"/>
    <x v="1"/>
    <x v="1"/>
    <x v="1"/>
    <n v="2"/>
    <s v="02 - Venta de Bienes"/>
    <x v="0"/>
  </r>
  <r>
    <s v="AR20"/>
    <s v="PECOM Servicios Energia"/>
    <s v="ESTADO DE RESULTADOS"/>
    <s v="VENTAS"/>
    <s v="FACTURADA"/>
    <s v="TERCEROS"/>
    <s v=""/>
    <s v=""/>
    <s v=""/>
    <s v="0032100001"/>
    <s v="VENTA DE BIENES DE CAMBIO"/>
    <x v="3"/>
    <s v=""/>
    <s v="ARTIFLIFT"/>
    <s v="USD"/>
    <s v="Moneda fuerte"/>
    <s v="2024"/>
    <n v="0"/>
    <n v="-145009.76999999999"/>
    <n v="-60894.5"/>
    <n v="-64804.6"/>
    <n v="0"/>
    <n v="0"/>
    <n v="0"/>
    <n v="0"/>
    <n v="0"/>
    <n v="0"/>
    <n v="0"/>
    <n v="0"/>
    <n v="0"/>
    <n v="-270708.87"/>
    <n v="32100001"/>
    <x v="0"/>
    <x v="1"/>
    <x v="1"/>
    <x v="1"/>
    <n v="2"/>
    <s v="02 - Venta de Bienes"/>
    <x v="0"/>
  </r>
  <r>
    <s v="AR20"/>
    <s v="PECOM Servicios Energia"/>
    <s v="ESTADO DE RESULTADOS"/>
    <s v="VENTAS"/>
    <s v="FACTURADA"/>
    <s v="TERCEROS"/>
    <s v=""/>
    <s v=""/>
    <s v=""/>
    <s v="0032100001"/>
    <s v="VENTA DE BIENES DE CAMBIO"/>
    <x v="4"/>
    <s v=""/>
    <s v="ARTIFLIFT"/>
    <s v="USD"/>
    <s v="Moneda fuerte"/>
    <s v="2024"/>
    <n v="0"/>
    <n v="-58239.23"/>
    <n v="-33255.03"/>
    <n v="-49899.05"/>
    <n v="0"/>
    <n v="0"/>
    <n v="0"/>
    <n v="0"/>
    <n v="0"/>
    <n v="0"/>
    <n v="0"/>
    <n v="0"/>
    <n v="0"/>
    <n v="-141393.31"/>
    <n v="32100001"/>
    <x v="0"/>
    <x v="1"/>
    <x v="1"/>
    <x v="1"/>
    <n v="2"/>
    <s v="02 - Venta de Bienes"/>
    <x v="0"/>
  </r>
  <r>
    <s v="AR20"/>
    <s v="PECOM Servicios Energia"/>
    <s v="ESTADO DE RESULTADOS"/>
    <s v="VENTAS"/>
    <s v="FACTURADA"/>
    <s v="TERCEROS"/>
    <s v=""/>
    <s v=""/>
    <s v=""/>
    <s v="0032100001"/>
    <s v="VENTA DE BIENES DE CAMBIO"/>
    <x v="19"/>
    <s v=""/>
    <s v="ARTIFLIFT"/>
    <s v="USD"/>
    <s v="Moneda fuerte"/>
    <s v="2024"/>
    <n v="0"/>
    <n v="-26526.53"/>
    <n v="0"/>
    <n v="-40677.019999999997"/>
    <n v="0"/>
    <n v="0"/>
    <n v="0"/>
    <n v="0"/>
    <n v="0"/>
    <n v="0"/>
    <n v="0"/>
    <n v="0"/>
    <n v="0"/>
    <n v="-67203.549999999988"/>
    <n v="32100001"/>
    <x v="2"/>
    <x v="0"/>
    <x v="4"/>
    <x v="4"/>
    <n v="2"/>
    <s v="02 - Venta de Bienes"/>
    <x v="0"/>
  </r>
  <r>
    <s v="AR20"/>
    <s v="PECOM Servicios Energia"/>
    <s v="ESTADO DE RESULTADOS"/>
    <s v="VENTAS"/>
    <s v="FACTURADA"/>
    <s v="TERCEROS"/>
    <s v=""/>
    <s v=""/>
    <s v=""/>
    <s v="0032100001"/>
    <s v="VENTA DE BIENES DE CAMBIO"/>
    <x v="5"/>
    <s v=""/>
    <s v="ARTIFLIFT"/>
    <s v="USD"/>
    <s v="Moneda fuerte"/>
    <s v="2024"/>
    <n v="0"/>
    <n v="-30365.38"/>
    <n v="-7493.34"/>
    <n v="0"/>
    <n v="0"/>
    <n v="0"/>
    <n v="0"/>
    <n v="0"/>
    <n v="0"/>
    <n v="0"/>
    <n v="0"/>
    <n v="0"/>
    <n v="0"/>
    <n v="-37858.720000000001"/>
    <n v="32100001"/>
    <x v="0"/>
    <x v="2"/>
    <x v="2"/>
    <x v="2"/>
    <n v="2"/>
    <s v="02 - Venta de Bienes"/>
    <x v="0"/>
  </r>
  <r>
    <s v="AR20"/>
    <s v="PECOM Servicios Energia"/>
    <s v="ESTADO DE RESULTADOS"/>
    <s v="VENTAS"/>
    <s v="FACTURADA"/>
    <s v="TERCEROS"/>
    <s v=""/>
    <s v=""/>
    <s v=""/>
    <s v="0032100001"/>
    <s v="VENTA DE BIENES DE CAMBIO"/>
    <x v="6"/>
    <s v=""/>
    <s v="ARTIFLIFT"/>
    <s v="USD"/>
    <s v="Moneda fuerte"/>
    <s v="2024"/>
    <n v="0"/>
    <n v="-4351.8900000000003"/>
    <n v="-4902.8599999999997"/>
    <n v="-11619.36"/>
    <n v="0"/>
    <n v="0"/>
    <n v="0"/>
    <n v="0"/>
    <n v="0"/>
    <n v="0"/>
    <n v="0"/>
    <n v="0"/>
    <n v="0"/>
    <n v="-20874.11"/>
    <n v="32100001"/>
    <x v="0"/>
    <x v="2"/>
    <x v="2"/>
    <x v="2"/>
    <n v="2"/>
    <s v="02 - Venta de Bienes"/>
    <x v="0"/>
  </r>
  <r>
    <s v="AR20"/>
    <s v="PECOM Servicios Energia"/>
    <s v="ESTADO DE RESULTADOS"/>
    <s v="VENTAS"/>
    <s v="FACTURADA"/>
    <s v="TERCEROS"/>
    <s v=""/>
    <s v=""/>
    <s v=""/>
    <s v="0032100001"/>
    <s v="VENTA DE BIENES DE CAMBIO"/>
    <x v="7"/>
    <s v=""/>
    <s v="ARTIFLIFT"/>
    <s v="USD"/>
    <s v="Moneda fuerte"/>
    <s v="2024"/>
    <n v="0"/>
    <n v="-20051.29"/>
    <n v="-3299.57"/>
    <n v="-15932.15"/>
    <n v="0"/>
    <n v="0"/>
    <n v="0"/>
    <n v="0"/>
    <n v="0"/>
    <n v="0"/>
    <n v="0"/>
    <n v="0"/>
    <n v="0"/>
    <n v="-39283.01"/>
    <n v="32100001"/>
    <x v="0"/>
    <x v="1"/>
    <x v="3"/>
    <x v="1"/>
    <n v="2"/>
    <s v="02 - Venta de Bienes"/>
    <x v="0"/>
  </r>
  <r>
    <s v="AR20"/>
    <s v="PECOM Servicios Energia"/>
    <s v="ESTADO DE RESULTADOS"/>
    <s v="VENTAS"/>
    <s v="FACTURADA"/>
    <s v="TERCEROS"/>
    <s v=""/>
    <s v=""/>
    <s v=""/>
    <s v="0032100001"/>
    <s v="VENTA DE BIENES DE CAMBIO"/>
    <x v="8"/>
    <s v=""/>
    <s v="ARTIFLIFT"/>
    <s v="USD"/>
    <s v="Moneda fuerte"/>
    <s v="2024"/>
    <n v="0"/>
    <n v="-83214.45"/>
    <n v="-143612.63"/>
    <n v="-34544.879999999997"/>
    <n v="0"/>
    <n v="0"/>
    <n v="0"/>
    <n v="0"/>
    <n v="0"/>
    <n v="0"/>
    <n v="0"/>
    <n v="0"/>
    <n v="0"/>
    <n v="-261371.96000000002"/>
    <n v="32100001"/>
    <x v="0"/>
    <x v="1"/>
    <x v="3"/>
    <x v="1"/>
    <n v="2"/>
    <s v="02 - Venta de Bienes"/>
    <x v="0"/>
  </r>
  <r>
    <s v="AR20"/>
    <s v="PECOM Servicios Energia"/>
    <s v="ESTADO DE RESULTADOS"/>
    <s v="VENTAS"/>
    <s v="FACTURADA"/>
    <s v="TERCEROS"/>
    <s v=""/>
    <s v=""/>
    <s v=""/>
    <s v="0032100001"/>
    <s v="VENTA DE BIENES DE CAMBIO"/>
    <x v="10"/>
    <s v=""/>
    <s v="ARTIFLIFT"/>
    <s v="USD"/>
    <s v="Moneda fuerte"/>
    <s v="2024"/>
    <n v="0"/>
    <n v="-11815.72"/>
    <n v="-50541.55"/>
    <n v="-21146.6"/>
    <n v="0"/>
    <n v="0"/>
    <n v="0"/>
    <n v="0"/>
    <n v="0"/>
    <n v="0"/>
    <n v="0"/>
    <n v="0"/>
    <n v="0"/>
    <n v="-83503.87"/>
    <n v="32100001"/>
    <x v="0"/>
    <x v="2"/>
    <x v="5"/>
    <x v="2"/>
    <n v="2"/>
    <s v="02 - Venta de Bienes"/>
    <x v="0"/>
  </r>
  <r>
    <s v="AR20"/>
    <s v="PECOM Servicios Energia"/>
    <s v="ESTADO DE RESULTADOS"/>
    <s v="VENTAS"/>
    <s v="FACTURADA"/>
    <s v="TERCEROS"/>
    <s v=""/>
    <s v=""/>
    <s v=""/>
    <s v="0032100001"/>
    <s v="VENTA DE BIENES DE CAMBIO"/>
    <x v="11"/>
    <s v=""/>
    <s v="ARTIFLIFT"/>
    <s v="USD"/>
    <s v="Moneda fuerte"/>
    <s v="2024"/>
    <n v="0"/>
    <n v="-8694.51"/>
    <n v="-4432.9399999999996"/>
    <n v="-3247.13"/>
    <n v="0"/>
    <n v="0"/>
    <n v="0"/>
    <n v="0"/>
    <n v="0"/>
    <n v="0"/>
    <n v="0"/>
    <n v="0"/>
    <n v="0"/>
    <n v="-16374.580000000002"/>
    <n v="32100001"/>
    <x v="0"/>
    <x v="2"/>
    <x v="5"/>
    <x v="2"/>
    <n v="2"/>
    <s v="02 - Venta de Bienes"/>
    <x v="0"/>
  </r>
  <r>
    <s v="AR20"/>
    <s v="PECOM Servicios Energia"/>
    <s v="ESTADO DE RESULTADOS"/>
    <s v="VENTAS"/>
    <s v="FACTURADA"/>
    <s v="TERCEROS"/>
    <s v=""/>
    <s v=""/>
    <s v=""/>
    <s v="0032100001"/>
    <s v="VENTA DE BIENES DE CAMBIO"/>
    <x v="20"/>
    <s v=""/>
    <s v="ARTIFLIFT"/>
    <s v="USD"/>
    <s v="Moneda fuerte"/>
    <s v="2024"/>
    <n v="0"/>
    <n v="0"/>
    <n v="-51451.56"/>
    <n v="0"/>
    <n v="0"/>
    <n v="0"/>
    <n v="0"/>
    <n v="0"/>
    <n v="0"/>
    <n v="0"/>
    <n v="0"/>
    <n v="0"/>
    <n v="0"/>
    <n v="-51451.56"/>
    <n v="32100001"/>
    <x v="2"/>
    <x v="1"/>
    <x v="4"/>
    <x v="4"/>
    <n v="2"/>
    <s v="02 - Venta de Bienes"/>
    <x v="0"/>
  </r>
  <r>
    <s v="AR20"/>
    <s v="PECOM Servicios Energia"/>
    <s v="ESTADO DE RESULTADOS"/>
    <s v="VENTAS"/>
    <s v="FACTURADA"/>
    <s v="TERCEROS"/>
    <s v=""/>
    <s v=""/>
    <s v=""/>
    <s v="0032100001"/>
    <s v="VENTA DE BIENES DE CAMBIO"/>
    <x v="12"/>
    <s v=""/>
    <s v="ARTIFLIFT"/>
    <s v="USD"/>
    <s v="Moneda fuerte"/>
    <s v="2024"/>
    <n v="0"/>
    <n v="-52072.89"/>
    <n v="-55845.48"/>
    <n v="-151746.89000000001"/>
    <n v="0"/>
    <n v="0"/>
    <n v="0"/>
    <n v="0"/>
    <n v="0"/>
    <n v="0"/>
    <n v="0"/>
    <n v="0"/>
    <n v="0"/>
    <n v="-259665.26"/>
    <n v="32100001"/>
    <x v="2"/>
    <x v="1"/>
    <x v="4"/>
    <x v="4"/>
    <n v="2"/>
    <s v="02 - Venta de Bienes"/>
    <x v="0"/>
  </r>
  <r>
    <s v="AR20"/>
    <s v="PECOM Servicios Energia"/>
    <s v="ESTADO DE RESULTADOS"/>
    <s v="VENTAS"/>
    <s v="FACTURADA"/>
    <s v="TERCEROS"/>
    <s v=""/>
    <s v=""/>
    <s v=""/>
    <s v="0032100001"/>
    <s v="VENTA DE BIENES DE CAMBIO"/>
    <x v="21"/>
    <s v=""/>
    <s v="ARTIFLIFT"/>
    <s v="USD"/>
    <s v="Moneda fuerte"/>
    <s v="2024"/>
    <n v="0"/>
    <n v="-1218.8"/>
    <n v="-8948.6"/>
    <n v="-4570.5"/>
    <n v="0"/>
    <n v="0"/>
    <n v="0"/>
    <n v="0"/>
    <n v="0"/>
    <n v="0"/>
    <n v="0"/>
    <n v="0"/>
    <n v="0"/>
    <n v="-14737.9"/>
    <n v="32100001"/>
    <x v="0"/>
    <x v="1"/>
    <x v="6"/>
    <x v="5"/>
    <n v="2"/>
    <s v="02 - Venta de Bienes"/>
    <x v="0"/>
  </r>
  <r>
    <s v="AR20"/>
    <s v="PECOM Servicios Energia"/>
    <s v="ESTADO DE RESULTADOS"/>
    <s v="VENTAS"/>
    <s v="FACTURADA"/>
    <s v="TERCEROS"/>
    <s v=""/>
    <s v=""/>
    <s v=""/>
    <s v="0032100001"/>
    <s v="VENTA DE BIENES DE CAMBIO"/>
    <x v="14"/>
    <s v=""/>
    <s v="ARTIFLIFT"/>
    <s v="USD"/>
    <s v="Moneda fuerte"/>
    <s v="2024"/>
    <n v="0"/>
    <n v="-30853.09"/>
    <n v="-38379.370000000003"/>
    <n v="-30732.86"/>
    <n v="0"/>
    <n v="0"/>
    <n v="0"/>
    <n v="0"/>
    <n v="0"/>
    <n v="0"/>
    <n v="0"/>
    <n v="0"/>
    <n v="0"/>
    <n v="-99965.32"/>
    <n v="32100001"/>
    <x v="0"/>
    <x v="1"/>
    <x v="6"/>
    <x v="5"/>
    <n v="2"/>
    <s v="02 - Venta de Bienes"/>
    <x v="0"/>
  </r>
  <r>
    <s v="AR20"/>
    <s v="PECOM Servicios Energia"/>
    <s v="ESTADO DE RESULTADOS"/>
    <s v="VENTAS"/>
    <s v="FACTURADA"/>
    <s v="TERCEROS"/>
    <s v=""/>
    <s v=""/>
    <s v=""/>
    <s v="0032100001"/>
    <s v="VENTA DE BIENES DE CAMBIO"/>
    <x v="15"/>
    <s v=""/>
    <s v="ARTIFLIFT"/>
    <s v="USD"/>
    <s v="Moneda fuerte"/>
    <s v="2024"/>
    <n v="0"/>
    <n v="-175455.95"/>
    <n v="-193088.99"/>
    <n v="-138983.54"/>
    <n v="0"/>
    <n v="0"/>
    <n v="0"/>
    <n v="0"/>
    <n v="0"/>
    <n v="0"/>
    <n v="0"/>
    <n v="0"/>
    <n v="0"/>
    <n v="-507528.48"/>
    <n v="32100001"/>
    <x v="0"/>
    <x v="1"/>
    <x v="6"/>
    <x v="5"/>
    <n v="2"/>
    <s v="02 - Venta de Bienes"/>
    <x v="0"/>
  </r>
  <r>
    <s v="AR20"/>
    <s v="PECOM Servicios Energia"/>
    <s v="ESTADO DE RESULTADOS"/>
    <s v="VENTAS"/>
    <s v="FACTURADA"/>
    <s v="TERCEROS"/>
    <s v=""/>
    <s v=""/>
    <s v=""/>
    <s v="0032100001"/>
    <s v="VENTA DE BIENES DE CAMBIO"/>
    <x v="16"/>
    <s v=""/>
    <s v="ARTIFLIFT"/>
    <s v="USD"/>
    <s v="Moneda fuerte"/>
    <s v="2024"/>
    <n v="0"/>
    <n v="-26050.31"/>
    <n v="-47933.3"/>
    <n v="-110096.6"/>
    <n v="0"/>
    <n v="0"/>
    <n v="0"/>
    <n v="0"/>
    <n v="0"/>
    <n v="0"/>
    <n v="0"/>
    <n v="0"/>
    <n v="0"/>
    <n v="-184080.21000000002"/>
    <n v="32100001"/>
    <x v="0"/>
    <x v="1"/>
    <x v="6"/>
    <x v="5"/>
    <n v="2"/>
    <s v="02 - Venta de Bienes"/>
    <x v="0"/>
  </r>
  <r>
    <s v="AR20"/>
    <s v="PECOM Servicios Energia"/>
    <s v="ESTADO DE RESULTADOS"/>
    <s v="VENTAS"/>
    <s v="FACTURADA"/>
    <s v="TERCEROS"/>
    <s v=""/>
    <s v=""/>
    <s v=""/>
    <s v="0032100001"/>
    <s v="VENTA DE BIENES DE CAMBIO"/>
    <x v="17"/>
    <s v=""/>
    <s v="ARTIFLIFT"/>
    <s v="USD"/>
    <s v="Moneda fuerte"/>
    <s v="2024"/>
    <n v="0"/>
    <n v="-262079.66"/>
    <n v="-102288.19"/>
    <n v="-166135.45000000001"/>
    <n v="0"/>
    <n v="0"/>
    <n v="0"/>
    <n v="0"/>
    <n v="0"/>
    <n v="0"/>
    <n v="0"/>
    <n v="0"/>
    <n v="0"/>
    <n v="-530503.30000000005"/>
    <n v="32100001"/>
    <x v="0"/>
    <x v="0"/>
    <x v="7"/>
    <x v="0"/>
    <n v="2"/>
    <s v="02 - Venta de Bienes"/>
    <x v="0"/>
  </r>
  <r>
    <s v="AR20"/>
    <s v="PECOM Servicios Energia"/>
    <s v="ESTADO DE RESULTADOS"/>
    <s v="VENTAS"/>
    <s v="FACTURADA"/>
    <s v="TERCEROS"/>
    <s v=""/>
    <s v=""/>
    <s v=""/>
    <s v="0032100001"/>
    <s v="VENTA DE BIENES DE CAMBIO"/>
    <x v="22"/>
    <s v=""/>
    <s v="ARTIFLIFT"/>
    <s v="USD"/>
    <s v="Moneda fuerte"/>
    <s v="2024"/>
    <n v="0"/>
    <n v="0"/>
    <n v="-10245.4"/>
    <n v="0"/>
    <n v="0"/>
    <n v="0"/>
    <n v="0"/>
    <n v="0"/>
    <n v="0"/>
    <n v="0"/>
    <n v="0"/>
    <n v="0"/>
    <n v="0"/>
    <n v="-10245.4"/>
    <n v="32100001"/>
    <x v="0"/>
    <x v="0"/>
    <x v="7"/>
    <x v="0"/>
    <n v="2"/>
    <s v="02 - Venta de Bienes"/>
    <x v="0"/>
  </r>
  <r>
    <s v="AR20"/>
    <s v="PECOM Servicios Energia"/>
    <s v="ESTADO DE RESULTADOS"/>
    <s v="VENTAS"/>
    <s v="FACTURADA"/>
    <s v="TERCEROS"/>
    <s v=""/>
    <s v=""/>
    <s v=""/>
    <s v="0032100001"/>
    <s v="VENTA DE BIENES DE CAMBIO"/>
    <x v="18"/>
    <s v=""/>
    <s v="ARTIFLIFT"/>
    <s v="USD"/>
    <s v="Moneda fuerte"/>
    <s v="2024"/>
    <n v="0"/>
    <n v="-33936.99"/>
    <n v="-8547.5499999999993"/>
    <n v="-3177.74"/>
    <n v="0"/>
    <n v="0"/>
    <n v="0"/>
    <n v="0"/>
    <n v="0"/>
    <n v="0"/>
    <n v="0"/>
    <n v="0"/>
    <n v="0"/>
    <n v="-45662.279999999992"/>
    <n v="32100001"/>
    <x v="0"/>
    <x v="0"/>
    <x v="7"/>
    <x v="0"/>
    <n v="2"/>
    <s v="02 - Venta de Bienes"/>
    <x v="0"/>
  </r>
  <r>
    <s v="AR20"/>
    <s v="PECOM Servicios Energia"/>
    <s v="ESTADO DE RESULTADOS"/>
    <s v="VENTAS"/>
    <s v="FACTURADA"/>
    <s v="TERCEROS"/>
    <s v=""/>
    <s v=""/>
    <s v=""/>
    <s v="0032100004"/>
    <s v="VENTA DE BIENES DE CAMBIO EXPORTACION"/>
    <x v="23"/>
    <s v=""/>
    <s v="ARTIFLIFT"/>
    <s v="USD"/>
    <s v="Moneda fuerte"/>
    <s v="2024"/>
    <n v="0"/>
    <n v="0"/>
    <n v="-14926"/>
    <n v="0"/>
    <n v="0"/>
    <n v="0"/>
    <n v="0"/>
    <n v="0"/>
    <n v="0"/>
    <n v="0"/>
    <n v="0"/>
    <n v="0"/>
    <n v="0"/>
    <n v="-14926"/>
    <n v="32100004"/>
    <x v="0"/>
    <x v="3"/>
    <x v="4"/>
    <x v="5"/>
    <n v="2"/>
    <s v="02 - Venta de Bienes"/>
    <x v="0"/>
  </r>
  <r>
    <s v="AR20"/>
    <s v="PECOM Servicios Energia"/>
    <s v="ESTADO DE RESULTADOS"/>
    <s v="VENTAS"/>
    <s v="FACTURADA"/>
    <s v="GRUPO PECOM"/>
    <s v=""/>
    <s v=""/>
    <s v=""/>
    <s v="0032100020"/>
    <s v="VENTA DE BIENES DE CAMBIO GRUPO PECOM"/>
    <x v="24"/>
    <s v="CO02"/>
    <s v="ARTIFLIFT"/>
    <s v="USD"/>
    <s v="Moneda fuerte"/>
    <s v="2024"/>
    <n v="0"/>
    <n v="0"/>
    <n v="0"/>
    <n v="-192227.16"/>
    <n v="0"/>
    <n v="0"/>
    <n v="0"/>
    <n v="0"/>
    <n v="0"/>
    <n v="0"/>
    <n v="0"/>
    <n v="0"/>
    <n v="0"/>
    <n v="-192227.16"/>
    <n v="32100020"/>
    <x v="0"/>
    <x v="3"/>
    <x v="4"/>
    <x v="5"/>
    <n v="2"/>
    <s v="02 - Venta de Bienes"/>
    <x v="0"/>
  </r>
  <r>
    <s v="AR20"/>
    <s v="PECOM Servicios Energia"/>
    <s v="ESTADO DE RESULTADOS"/>
    <s v="VENTAS"/>
    <s v="FACTURADA"/>
    <s v="GRUPO PECOM"/>
    <s v=""/>
    <s v=""/>
    <s v=""/>
    <s v="0032100020"/>
    <s v="VENTA DE BIENES DE CAMBIO GRUPO PECOM"/>
    <x v="25"/>
    <s v="BR13"/>
    <s v="ARTIFLIFT"/>
    <s v="USD"/>
    <s v="Moneda fuerte"/>
    <s v="2024"/>
    <n v="0"/>
    <n v="-1233989"/>
    <n v="-134650"/>
    <n v="-476614"/>
    <n v="0"/>
    <n v="0"/>
    <n v="0"/>
    <n v="0"/>
    <n v="0"/>
    <n v="0"/>
    <n v="0"/>
    <n v="0"/>
    <n v="0"/>
    <n v="-1845253"/>
    <n v="32100020"/>
    <x v="0"/>
    <x v="3"/>
    <x v="4"/>
    <x v="5"/>
    <n v="2"/>
    <s v="02 - Venta de Bienes"/>
    <x v="0"/>
  </r>
  <r>
    <s v="AR20"/>
    <s v="PECOM Servicios Energia"/>
    <s v="ESTADO DE RESULTADOS"/>
    <s v="VENTAS"/>
    <s v="VSA"/>
    <s v="TERCEROS"/>
    <s v=""/>
    <s v=""/>
    <s v=""/>
    <s v="0032200001"/>
    <s v="VENTA DE BIENES DE CAMBIO NO APROBADA"/>
    <x v="0"/>
    <s v=""/>
    <s v="ARTIFLIFT"/>
    <s v="USD"/>
    <s v="Moneda fuerte"/>
    <s v="2024"/>
    <n v="0"/>
    <n v="-45205.39"/>
    <n v="29120.84"/>
    <n v="-52558.66"/>
    <n v="0"/>
    <n v="0"/>
    <n v="0"/>
    <n v="0"/>
    <n v="0"/>
    <n v="0"/>
    <n v="0"/>
    <n v="0"/>
    <n v="0"/>
    <n v="-68643.210000000006"/>
    <n v="32200001"/>
    <x v="0"/>
    <x v="0"/>
    <x v="0"/>
    <x v="0"/>
    <n v="4"/>
    <s v="04 - Venta de Bienes Sin Aprobar"/>
    <x v="0"/>
  </r>
  <r>
    <s v="AR20"/>
    <s v="PECOM Servicios Energia"/>
    <s v="ESTADO DE RESULTADOS"/>
    <s v="VENTAS"/>
    <s v="VSA"/>
    <s v="TERCEROS"/>
    <s v=""/>
    <s v=""/>
    <s v=""/>
    <s v="0032200001"/>
    <s v="VENTA DE BIENES DE CAMBIO NO APROBADA"/>
    <x v="1"/>
    <s v=""/>
    <s v="ARTIFLIFT"/>
    <s v="USD"/>
    <s v="Moneda fuerte"/>
    <s v="2024"/>
    <n v="0"/>
    <n v="-69789.7"/>
    <n v="42705.89"/>
    <n v="-85216.88"/>
    <n v="0"/>
    <n v="0"/>
    <n v="0"/>
    <n v="0"/>
    <n v="0"/>
    <n v="0"/>
    <n v="0"/>
    <n v="0"/>
    <n v="0"/>
    <n v="-112300.69"/>
    <n v="32200001"/>
    <x v="0"/>
    <x v="0"/>
    <x v="0"/>
    <x v="0"/>
    <n v="4"/>
    <s v="04 - Venta de Bienes Sin Aprobar"/>
    <x v="0"/>
  </r>
  <r>
    <s v="AR20"/>
    <s v="PECOM Servicios Energia"/>
    <s v="ESTADO DE RESULTADOS"/>
    <s v="VENTAS"/>
    <s v="VSA"/>
    <s v="TERCEROS"/>
    <s v=""/>
    <s v=""/>
    <s v=""/>
    <s v="0032200001"/>
    <s v="VENTA DE BIENES DE CAMBIO NO APROBADA"/>
    <x v="2"/>
    <s v=""/>
    <s v="ARTIFLIFT"/>
    <s v="USD"/>
    <s v="Moneda fuerte"/>
    <s v="2024"/>
    <n v="0"/>
    <n v="-15222.62"/>
    <n v="11529.93"/>
    <n v="-37437"/>
    <n v="0"/>
    <n v="0"/>
    <n v="0"/>
    <n v="0"/>
    <n v="0"/>
    <n v="0"/>
    <n v="0"/>
    <n v="0"/>
    <n v="0"/>
    <n v="-41129.69"/>
    <n v="32200001"/>
    <x v="0"/>
    <x v="1"/>
    <x v="1"/>
    <x v="1"/>
    <n v="4"/>
    <s v="04 - Venta de Bienes Sin Aprobar"/>
    <x v="0"/>
  </r>
  <r>
    <s v="AR20"/>
    <s v="PECOM Servicios Energia"/>
    <s v="ESTADO DE RESULTADOS"/>
    <s v="VENTAS"/>
    <s v="VSA"/>
    <s v="TERCEROS"/>
    <s v=""/>
    <s v=""/>
    <s v=""/>
    <s v="0032200001"/>
    <s v="VENTA DE BIENES DE CAMBIO NO APROBADA"/>
    <x v="3"/>
    <s v=""/>
    <s v="ARTIFLIFT"/>
    <s v="USD"/>
    <s v="Moneda fuerte"/>
    <s v="2024"/>
    <n v="0"/>
    <n v="105664.4"/>
    <n v="-51746.07"/>
    <n v="9197.56"/>
    <n v="0"/>
    <n v="0"/>
    <n v="0"/>
    <n v="0"/>
    <n v="0"/>
    <n v="0"/>
    <n v="0"/>
    <n v="0"/>
    <n v="0"/>
    <n v="63115.889999999992"/>
    <n v="32200001"/>
    <x v="0"/>
    <x v="1"/>
    <x v="1"/>
    <x v="1"/>
    <n v="4"/>
    <s v="04 - Venta de Bienes Sin Aprobar"/>
    <x v="0"/>
  </r>
  <r>
    <s v="AR20"/>
    <s v="PECOM Servicios Energia"/>
    <s v="ESTADO DE RESULTADOS"/>
    <s v="VENTAS"/>
    <s v="VSA"/>
    <s v="TERCEROS"/>
    <s v=""/>
    <s v=""/>
    <s v=""/>
    <s v="0032200001"/>
    <s v="VENTA DE BIENES DE CAMBIO NO APROBADA"/>
    <x v="4"/>
    <s v=""/>
    <s v="ARTIFLIFT"/>
    <s v="USD"/>
    <s v="Moneda fuerte"/>
    <s v="2024"/>
    <n v="0"/>
    <n v="11509.69"/>
    <n v="-16643.169999999998"/>
    <n v="42815.07"/>
    <n v="0"/>
    <n v="0"/>
    <n v="0"/>
    <n v="0"/>
    <n v="0"/>
    <n v="0"/>
    <n v="0"/>
    <n v="0"/>
    <n v="0"/>
    <n v="37681.590000000004"/>
    <n v="32200001"/>
    <x v="0"/>
    <x v="1"/>
    <x v="1"/>
    <x v="1"/>
    <n v="4"/>
    <s v="04 - Venta de Bienes Sin Aprobar"/>
    <x v="0"/>
  </r>
  <r>
    <s v="AR20"/>
    <s v="PECOM Servicios Energia"/>
    <s v="ESTADO DE RESULTADOS"/>
    <s v="VENTAS"/>
    <s v="VSA"/>
    <s v="TERCEROS"/>
    <s v=""/>
    <s v=""/>
    <s v=""/>
    <s v="0032200001"/>
    <s v="VENTA DE BIENES DE CAMBIO NO APROBADA"/>
    <x v="19"/>
    <s v=""/>
    <s v="ARTIFLIFT"/>
    <s v="USD"/>
    <s v="Moneda fuerte"/>
    <s v="2024"/>
    <n v="0"/>
    <n v="26526.53"/>
    <n v="-5782.48"/>
    <n v="5782.48"/>
    <n v="0"/>
    <n v="0"/>
    <n v="0"/>
    <n v="0"/>
    <n v="0"/>
    <n v="0"/>
    <n v="0"/>
    <n v="0"/>
    <n v="0"/>
    <n v="26526.53"/>
    <n v="32200001"/>
    <x v="2"/>
    <x v="0"/>
    <x v="4"/>
    <x v="4"/>
    <n v="4"/>
    <s v="04 - Venta de Bienes Sin Aprobar"/>
    <x v="0"/>
  </r>
  <r>
    <s v="AR20"/>
    <s v="PECOM Servicios Energia"/>
    <s v="ESTADO DE RESULTADOS"/>
    <s v="VENTAS"/>
    <s v="VSA"/>
    <s v="TERCEROS"/>
    <s v=""/>
    <s v=""/>
    <s v=""/>
    <s v="0032200001"/>
    <s v="VENTA DE BIENES DE CAMBIO NO APROBADA"/>
    <x v="5"/>
    <s v=""/>
    <s v="ARTIFLIFT"/>
    <s v="USD"/>
    <s v="Moneda fuerte"/>
    <s v="2024"/>
    <n v="0"/>
    <n v="4953.13"/>
    <n v="1619.72"/>
    <n v="-21528.73"/>
    <n v="0"/>
    <n v="0"/>
    <n v="0"/>
    <n v="0"/>
    <n v="0"/>
    <n v="0"/>
    <n v="0"/>
    <n v="0"/>
    <n v="0"/>
    <n v="-14955.88"/>
    <n v="32200001"/>
    <x v="0"/>
    <x v="2"/>
    <x v="2"/>
    <x v="2"/>
    <n v="4"/>
    <s v="04 - Venta de Bienes Sin Aprobar"/>
    <x v="0"/>
  </r>
  <r>
    <s v="AR20"/>
    <s v="PECOM Servicios Energia"/>
    <s v="ESTADO DE RESULTADOS"/>
    <s v="VENTAS"/>
    <s v="VSA"/>
    <s v="TERCEROS"/>
    <s v=""/>
    <s v=""/>
    <s v=""/>
    <s v="0032200001"/>
    <s v="VENTA DE BIENES DE CAMBIO NO APROBADA"/>
    <x v="6"/>
    <s v=""/>
    <s v="ARTIFLIFT"/>
    <s v="USD"/>
    <s v="Moneda fuerte"/>
    <s v="2024"/>
    <n v="0"/>
    <n v="-550.97"/>
    <n v="-7093.74"/>
    <n v="9489.6200000000008"/>
    <n v="0"/>
    <n v="0"/>
    <n v="0"/>
    <n v="0"/>
    <n v="0"/>
    <n v="0"/>
    <n v="0"/>
    <n v="0"/>
    <n v="0"/>
    <n v="1844.9100000000008"/>
    <n v="32200001"/>
    <x v="0"/>
    <x v="2"/>
    <x v="2"/>
    <x v="2"/>
    <n v="4"/>
    <s v="04 - Venta de Bienes Sin Aprobar"/>
    <x v="0"/>
  </r>
  <r>
    <s v="AR20"/>
    <s v="PECOM Servicios Energia"/>
    <s v="ESTADO DE RESULTADOS"/>
    <s v="VENTAS"/>
    <s v="VSA"/>
    <s v="TERCEROS"/>
    <s v=""/>
    <s v=""/>
    <s v=""/>
    <s v="0032200001"/>
    <s v="VENTA DE BIENES DE CAMBIO NO APROBADA"/>
    <x v="7"/>
    <s v=""/>
    <s v="ARTIFLIFT"/>
    <s v="USD"/>
    <s v="Moneda fuerte"/>
    <s v="2024"/>
    <n v="0"/>
    <n v="21186.48"/>
    <n v="-5426.46"/>
    <n v="15681.44"/>
    <n v="0"/>
    <n v="0"/>
    <n v="0"/>
    <n v="0"/>
    <n v="0"/>
    <n v="0"/>
    <n v="0"/>
    <n v="0"/>
    <n v="0"/>
    <n v="31441.46"/>
    <n v="32200001"/>
    <x v="0"/>
    <x v="1"/>
    <x v="3"/>
    <x v="1"/>
    <n v="4"/>
    <s v="04 - Venta de Bienes Sin Aprobar"/>
    <x v="0"/>
  </r>
  <r>
    <s v="AR20"/>
    <s v="PECOM Servicios Energia"/>
    <s v="ESTADO DE RESULTADOS"/>
    <s v="VENTAS"/>
    <s v="VSA"/>
    <s v="TERCEROS"/>
    <s v=""/>
    <s v=""/>
    <s v=""/>
    <s v="0032200001"/>
    <s v="VENTA DE BIENES DE CAMBIO NO APROBADA"/>
    <x v="8"/>
    <s v=""/>
    <s v="ARTIFLIFT"/>
    <s v="USD"/>
    <s v="Moneda fuerte"/>
    <s v="2024"/>
    <n v="0"/>
    <n v="10401.73"/>
    <n v="59273.35"/>
    <n v="-30284.82"/>
    <n v="0"/>
    <n v="0"/>
    <n v="0"/>
    <n v="0"/>
    <n v="0"/>
    <n v="0"/>
    <n v="0"/>
    <n v="0"/>
    <n v="0"/>
    <n v="39390.26"/>
    <n v="32200001"/>
    <x v="0"/>
    <x v="1"/>
    <x v="3"/>
    <x v="1"/>
    <n v="4"/>
    <s v="04 - Venta de Bienes Sin Aprobar"/>
    <x v="0"/>
  </r>
  <r>
    <s v="AR20"/>
    <s v="PECOM Servicios Energia"/>
    <s v="ESTADO DE RESULTADOS"/>
    <s v="VENTAS"/>
    <s v="VSA"/>
    <s v="TERCEROS"/>
    <s v=""/>
    <s v=""/>
    <s v=""/>
    <s v="0032200001"/>
    <s v="VENTA DE BIENES DE CAMBIO NO APROBADA"/>
    <x v="10"/>
    <s v=""/>
    <s v="ARTIFLIFT"/>
    <s v="USD"/>
    <s v="Moneda fuerte"/>
    <s v="2024"/>
    <n v="0"/>
    <n v="-34876.61"/>
    <n v="-37591.870000000003"/>
    <n v="-6411.85"/>
    <n v="0"/>
    <n v="0"/>
    <n v="0"/>
    <n v="0"/>
    <n v="0"/>
    <n v="0"/>
    <n v="0"/>
    <n v="0"/>
    <n v="0"/>
    <n v="-78880.330000000016"/>
    <n v="32200001"/>
    <x v="0"/>
    <x v="2"/>
    <x v="5"/>
    <x v="2"/>
    <n v="4"/>
    <s v="04 - Venta de Bienes Sin Aprobar"/>
    <x v="0"/>
  </r>
  <r>
    <s v="AR20"/>
    <s v="PECOM Servicios Energia"/>
    <s v="ESTADO DE RESULTADOS"/>
    <s v="VENTAS"/>
    <s v="VSA"/>
    <s v="TERCEROS"/>
    <s v=""/>
    <s v=""/>
    <s v=""/>
    <s v="0032200001"/>
    <s v="VENTA DE BIENES DE CAMBIO NO APROBADA"/>
    <x v="11"/>
    <s v=""/>
    <s v="ARTIFLIFT"/>
    <s v="USD"/>
    <s v="Moneda fuerte"/>
    <s v="2024"/>
    <n v="0"/>
    <n v="2406.02"/>
    <n v="-3192.29"/>
    <n v="2319.63"/>
    <n v="0"/>
    <n v="0"/>
    <n v="0"/>
    <n v="0"/>
    <n v="0"/>
    <n v="0"/>
    <n v="0"/>
    <n v="0"/>
    <n v="0"/>
    <n v="1533.3600000000001"/>
    <n v="32200001"/>
    <x v="0"/>
    <x v="2"/>
    <x v="5"/>
    <x v="2"/>
    <n v="4"/>
    <s v="04 - Venta de Bienes Sin Aprobar"/>
    <x v="0"/>
  </r>
  <r>
    <s v="AR20"/>
    <s v="PECOM Servicios Energia"/>
    <s v="ESTADO DE RESULTADOS"/>
    <s v="VENTAS"/>
    <s v="VSA"/>
    <s v="TERCEROS"/>
    <s v=""/>
    <s v=""/>
    <s v=""/>
    <s v="0032200001"/>
    <s v="VENTA DE BIENES DE CAMBIO NO APROBADA"/>
    <x v="12"/>
    <s v=""/>
    <s v="ARTIFLIFT"/>
    <s v="USD"/>
    <s v="Moneda fuerte"/>
    <s v="2024"/>
    <n v="0"/>
    <n v="-52174.11"/>
    <n v="12850.69"/>
    <n v="91891.33"/>
    <n v="0"/>
    <n v="0"/>
    <n v="0"/>
    <n v="0"/>
    <n v="0"/>
    <n v="0"/>
    <n v="0"/>
    <n v="0"/>
    <n v="0"/>
    <n v="52567.91"/>
    <n v="32200001"/>
    <x v="2"/>
    <x v="1"/>
    <x v="4"/>
    <x v="4"/>
    <n v="4"/>
    <s v="04 - Venta de Bienes Sin Aprobar"/>
    <x v="0"/>
  </r>
  <r>
    <s v="AR20"/>
    <s v="PECOM Servicios Energia"/>
    <s v="ESTADO DE RESULTADOS"/>
    <s v="VENTAS"/>
    <s v="VSA"/>
    <s v="TERCEROS"/>
    <s v=""/>
    <s v=""/>
    <s v=""/>
    <s v="0032200001"/>
    <s v="VENTA DE BIENES DE CAMBIO NO APROBADA"/>
    <x v="21"/>
    <s v=""/>
    <s v="ARTIFLIFT"/>
    <s v="USD"/>
    <s v="Moneda fuerte"/>
    <s v="2024"/>
    <n v="0"/>
    <n v="1218.8"/>
    <n v="0"/>
    <n v="0"/>
    <n v="0"/>
    <n v="0"/>
    <n v="0"/>
    <n v="0"/>
    <n v="0"/>
    <n v="0"/>
    <n v="0"/>
    <n v="0"/>
    <n v="0"/>
    <n v="1218.8"/>
    <n v="32200001"/>
    <x v="0"/>
    <x v="1"/>
    <x v="6"/>
    <x v="5"/>
    <n v="4"/>
    <s v="04 - Venta de Bienes Sin Aprobar"/>
    <x v="0"/>
  </r>
  <r>
    <s v="AR20"/>
    <s v="PECOM Servicios Energia"/>
    <s v="ESTADO DE RESULTADOS"/>
    <s v="VENTAS"/>
    <s v="VSA"/>
    <s v="TERCEROS"/>
    <s v=""/>
    <s v=""/>
    <s v=""/>
    <s v="0032200001"/>
    <s v="VENTA DE BIENES DE CAMBIO NO APROBADA"/>
    <x v="14"/>
    <s v=""/>
    <s v="ARTIFLIFT"/>
    <s v="USD"/>
    <s v="Moneda fuerte"/>
    <s v="2024"/>
    <n v="0"/>
    <n v="-7477.91"/>
    <n v="-20834.240000000002"/>
    <n v="15789.76"/>
    <n v="0"/>
    <n v="0"/>
    <n v="0"/>
    <n v="0"/>
    <n v="0"/>
    <n v="0"/>
    <n v="0"/>
    <n v="0"/>
    <n v="0"/>
    <n v="-12522.390000000001"/>
    <n v="32200001"/>
    <x v="0"/>
    <x v="1"/>
    <x v="6"/>
    <x v="5"/>
    <n v="4"/>
    <s v="04 - Venta de Bienes Sin Aprobar"/>
    <x v="0"/>
  </r>
  <r>
    <s v="AR20"/>
    <s v="PECOM Servicios Energia"/>
    <s v="ESTADO DE RESULTADOS"/>
    <s v="VENTAS"/>
    <s v="VSA"/>
    <s v="TERCEROS"/>
    <s v=""/>
    <s v=""/>
    <s v=""/>
    <s v="0032200001"/>
    <s v="VENTA DE BIENES DE CAMBIO NO APROBADA"/>
    <x v="15"/>
    <s v=""/>
    <s v="ARTIFLIFT"/>
    <s v="USD"/>
    <s v="Moneda fuerte"/>
    <s v="2024"/>
    <n v="0"/>
    <n v="-26768.7"/>
    <n v="55451.71"/>
    <n v="-22449.08"/>
    <n v="0"/>
    <n v="0"/>
    <n v="0"/>
    <n v="0"/>
    <n v="0"/>
    <n v="0"/>
    <n v="0"/>
    <n v="0"/>
    <n v="0"/>
    <n v="6233.9299999999967"/>
    <n v="32200001"/>
    <x v="0"/>
    <x v="1"/>
    <x v="6"/>
    <x v="5"/>
    <n v="4"/>
    <s v="04 - Venta de Bienes Sin Aprobar"/>
    <x v="0"/>
  </r>
  <r>
    <s v="AR20"/>
    <s v="PECOM Servicios Energia"/>
    <s v="ESTADO DE RESULTADOS"/>
    <s v="VENTAS"/>
    <s v="VSA"/>
    <s v="TERCEROS"/>
    <s v=""/>
    <s v=""/>
    <s v=""/>
    <s v="0032200001"/>
    <s v="VENTA DE BIENES DE CAMBIO NO APROBADA"/>
    <x v="16"/>
    <s v=""/>
    <s v="ARTIFLIFT"/>
    <s v="USD"/>
    <s v="Moneda fuerte"/>
    <s v="2024"/>
    <n v="0"/>
    <n v="-39104.57"/>
    <n v="2659.14"/>
    <n v="21019.1"/>
    <n v="0"/>
    <n v="0"/>
    <n v="0"/>
    <n v="0"/>
    <n v="0"/>
    <n v="0"/>
    <n v="0"/>
    <n v="0"/>
    <n v="0"/>
    <n v="-15426.330000000002"/>
    <n v="32200001"/>
    <x v="0"/>
    <x v="1"/>
    <x v="6"/>
    <x v="5"/>
    <n v="4"/>
    <s v="04 - Venta de Bienes Sin Aprobar"/>
    <x v="0"/>
  </r>
  <r>
    <s v="AR20"/>
    <s v="PECOM Servicios Energia"/>
    <s v="ESTADO DE RESULTADOS"/>
    <s v="VENTAS"/>
    <s v="VSA"/>
    <s v="TERCEROS"/>
    <s v=""/>
    <s v=""/>
    <s v=""/>
    <s v="0032200001"/>
    <s v="VENTA DE BIENES DE CAMBIO NO APROBADA"/>
    <x v="17"/>
    <s v=""/>
    <s v="ARTIFLIFT"/>
    <s v="USD"/>
    <s v="Moneda fuerte"/>
    <s v="2024"/>
    <n v="0"/>
    <n v="143171.91"/>
    <n v="-18116.2"/>
    <n v="28158.01"/>
    <n v="0"/>
    <n v="0"/>
    <n v="0"/>
    <n v="0"/>
    <n v="0"/>
    <n v="0"/>
    <n v="0"/>
    <n v="0"/>
    <n v="0"/>
    <n v="153213.72"/>
    <n v="32200001"/>
    <x v="0"/>
    <x v="0"/>
    <x v="7"/>
    <x v="0"/>
    <n v="4"/>
    <s v="04 - Venta de Bienes Sin Aprobar"/>
    <x v="0"/>
  </r>
  <r>
    <s v="AR20"/>
    <s v="PECOM Servicios Energia"/>
    <s v="ESTADO DE RESULTADOS"/>
    <s v="VENTAS"/>
    <s v="VSA"/>
    <s v="TERCEROS"/>
    <s v=""/>
    <s v=""/>
    <s v=""/>
    <s v="0032200001"/>
    <s v="VENTA DE BIENES DE CAMBIO NO APROBADA"/>
    <x v="22"/>
    <s v=""/>
    <s v="ARTIFLIFT"/>
    <s v="USD"/>
    <s v="Moneda fuerte"/>
    <s v="2024"/>
    <n v="0"/>
    <n v="-48246.1"/>
    <n v="-70190.17"/>
    <n v="-65211.68"/>
    <n v="0"/>
    <n v="0"/>
    <n v="0"/>
    <n v="0"/>
    <n v="0"/>
    <n v="0"/>
    <n v="0"/>
    <n v="0"/>
    <n v="0"/>
    <n v="-183647.94999999998"/>
    <n v="32200001"/>
    <x v="0"/>
    <x v="0"/>
    <x v="7"/>
    <x v="0"/>
    <n v="4"/>
    <s v="04 - Venta de Bienes Sin Aprobar"/>
    <x v="0"/>
  </r>
  <r>
    <s v="AR20"/>
    <s v="PECOM Servicios Energia"/>
    <s v="ESTADO DE RESULTADOS"/>
    <s v="VENTAS"/>
    <s v="VSA"/>
    <s v="TERCEROS"/>
    <s v=""/>
    <s v=""/>
    <s v=""/>
    <s v="0032200001"/>
    <s v="VENTA DE BIENES DE CAMBIO NO APROBADA"/>
    <x v="18"/>
    <s v=""/>
    <s v="ARTIFLIFT"/>
    <s v="USD"/>
    <s v="Moneda fuerte"/>
    <s v="2024"/>
    <n v="0"/>
    <n v="29329.38"/>
    <n v="-13370.51"/>
    <n v="-9626.1"/>
    <n v="0"/>
    <n v="0"/>
    <n v="0"/>
    <n v="0"/>
    <n v="0"/>
    <n v="0"/>
    <n v="0"/>
    <n v="0"/>
    <n v="0"/>
    <n v="6332.77"/>
    <n v="32200001"/>
    <x v="0"/>
    <x v="0"/>
    <x v="7"/>
    <x v="0"/>
    <n v="4"/>
    <s v="04 - Venta de Bienes Sin Aprobar"/>
    <x v="0"/>
  </r>
  <r>
    <s v="AR20"/>
    <s v="PECOM Servicios Energia"/>
    <s v="ESTADO DE RESULTADOS"/>
    <s v="COSTOS OPERATIVOS"/>
    <s v="IMPUESTOS"/>
    <s v="INGRESOS BRUTOS"/>
    <s v=""/>
    <s v=""/>
    <s v=""/>
    <s v="0038000001"/>
    <s v="INGRESOS BRUTOS PAGADO"/>
    <x v="10"/>
    <s v=""/>
    <s v="ARTIFLIFT"/>
    <s v="USD"/>
    <s v="Moneda fuerte"/>
    <s v="2024"/>
    <n v="0"/>
    <n v="1127.83"/>
    <n v="1624.97"/>
    <n v="551.4"/>
    <n v="0"/>
    <n v="0"/>
    <n v="0"/>
    <n v="0"/>
    <n v="0"/>
    <n v="0"/>
    <n v="0"/>
    <n v="0"/>
    <n v="0"/>
    <n v="3304.2000000000003"/>
    <n v="38000001"/>
    <x v="0"/>
    <x v="2"/>
    <x v="5"/>
    <x v="2"/>
    <n v="21"/>
    <s v="21 - Impuestos"/>
    <x v="1"/>
  </r>
  <r>
    <s v="AR20"/>
    <s v="PECOM Servicios Energia"/>
    <s v="ESTADO DE RESULTADOS"/>
    <s v="COSTOS OPERATIVOS"/>
    <s v="IMPUESTOS"/>
    <s v="INGRESOS BRUTOS"/>
    <s v=""/>
    <s v=""/>
    <s v=""/>
    <s v="0038000001"/>
    <s v="INGRESOS BRUTOS PAGADO"/>
    <x v="9"/>
    <s v=""/>
    <s v="ARTIFLIFT"/>
    <s v="USD"/>
    <s v="Moneda fuerte"/>
    <s v="2024"/>
    <n v="0"/>
    <n v="243.34"/>
    <n v="0"/>
    <n v="0"/>
    <n v="0"/>
    <n v="0"/>
    <n v="0"/>
    <n v="0"/>
    <n v="0"/>
    <n v="0"/>
    <n v="0"/>
    <n v="0"/>
    <n v="0"/>
    <n v="243.34"/>
    <n v="38000001"/>
    <x v="1"/>
    <x v="2"/>
    <x v="4"/>
    <x v="3"/>
    <n v="21"/>
    <s v="21 - Impuestos"/>
    <x v="1"/>
  </r>
  <r>
    <s v="AR20"/>
    <s v="PECOM Servicios Energia"/>
    <s v="ESTADO DE RESULTADOS"/>
    <s v="COSTOS OPERATIVOS"/>
    <s v="IMPUESTOS"/>
    <s v="INGRESOS BRUTOS"/>
    <s v=""/>
    <s v=""/>
    <s v=""/>
    <s v="0038000001"/>
    <s v="INGRESOS BRUTOS PAGADO"/>
    <x v="8"/>
    <s v=""/>
    <s v="ARTIFLIFT"/>
    <s v="USD"/>
    <s v="Moneda fuerte"/>
    <s v="2024"/>
    <n v="0"/>
    <n v="1883.29"/>
    <n v="2745.55"/>
    <n v="2920.12"/>
    <n v="0"/>
    <n v="0"/>
    <n v="0"/>
    <n v="0"/>
    <n v="0"/>
    <n v="0"/>
    <n v="0"/>
    <n v="0"/>
    <n v="0"/>
    <n v="7548.96"/>
    <n v="38000001"/>
    <x v="0"/>
    <x v="1"/>
    <x v="3"/>
    <x v="1"/>
    <n v="21"/>
    <s v="21 - Impuestos"/>
    <x v="1"/>
  </r>
  <r>
    <s v="AR20"/>
    <s v="PECOM Servicios Energia"/>
    <s v="ESTADO DE RESULTADOS"/>
    <s v="COSTOS OPERATIVOS"/>
    <s v="IMPUESTOS"/>
    <s v="INGRESOS BRUTOS"/>
    <s v=""/>
    <s v=""/>
    <s v=""/>
    <s v="0038000001"/>
    <s v="INGRESOS BRUTOS PAGADO"/>
    <x v="7"/>
    <s v=""/>
    <s v="ARTIFLIFT"/>
    <s v="USD"/>
    <s v="Moneda fuerte"/>
    <s v="2024"/>
    <n v="0"/>
    <n v="156.65"/>
    <n v="165.69"/>
    <n v="3.61"/>
    <n v="0"/>
    <n v="0"/>
    <n v="0"/>
    <n v="0"/>
    <n v="0"/>
    <n v="0"/>
    <n v="0"/>
    <n v="0"/>
    <n v="0"/>
    <n v="325.95000000000005"/>
    <n v="38000001"/>
    <x v="0"/>
    <x v="1"/>
    <x v="3"/>
    <x v="1"/>
    <n v="21"/>
    <s v="21 - Impuestos"/>
    <x v="1"/>
  </r>
  <r>
    <s v="AR20"/>
    <s v="PECOM Servicios Energia"/>
    <s v="ESTADO DE RESULTADOS"/>
    <s v="COSTOS OPERATIVOS"/>
    <s v="IMPUESTOS"/>
    <s v="INGRESOS BRUTOS"/>
    <s v=""/>
    <s v=""/>
    <s v=""/>
    <s v="0038000001"/>
    <s v="INGRESOS BRUTOS PAGADO"/>
    <x v="6"/>
    <s v=""/>
    <s v="ARTIFLIFT"/>
    <s v="USD"/>
    <s v="Moneda fuerte"/>
    <s v="2024"/>
    <n v="0"/>
    <n v="1480.85"/>
    <n v="1886.74"/>
    <n v="1245.94"/>
    <n v="0"/>
    <n v="0"/>
    <n v="0"/>
    <n v="0"/>
    <n v="0"/>
    <n v="0"/>
    <n v="0"/>
    <n v="0"/>
    <n v="0"/>
    <n v="4613.5300000000007"/>
    <n v="38000001"/>
    <x v="0"/>
    <x v="2"/>
    <x v="2"/>
    <x v="2"/>
    <n v="21"/>
    <s v="21 - Impuestos"/>
    <x v="1"/>
  </r>
  <r>
    <s v="AR20"/>
    <s v="PECOM Servicios Energia"/>
    <s v="ESTADO DE RESULTADOS"/>
    <s v="COSTOS OPERATIVOS"/>
    <s v="IMPUESTOS"/>
    <s v="INGRESOS BRUTOS"/>
    <s v=""/>
    <s v=""/>
    <s v=""/>
    <s v="0038000001"/>
    <s v="INGRESOS BRUTOS PAGADO"/>
    <x v="5"/>
    <s v=""/>
    <s v="ARTIFLIFT"/>
    <s v="USD"/>
    <s v="Moneda fuerte"/>
    <s v="2024"/>
    <n v="0"/>
    <n v="1093.47"/>
    <n v="334.53"/>
    <n v="592.44000000000005"/>
    <n v="0"/>
    <n v="0"/>
    <n v="0"/>
    <n v="0"/>
    <n v="0"/>
    <n v="0"/>
    <n v="0"/>
    <n v="0"/>
    <n v="0"/>
    <n v="2020.44"/>
    <n v="38000001"/>
    <x v="0"/>
    <x v="2"/>
    <x v="2"/>
    <x v="2"/>
    <n v="21"/>
    <s v="21 - Impuestos"/>
    <x v="1"/>
  </r>
  <r>
    <s v="AR20"/>
    <s v="PECOM Servicios Energia"/>
    <s v="ESTADO DE RESULTADOS"/>
    <s v="COSTOS OPERATIVOS"/>
    <s v="IMPUESTOS"/>
    <s v="INGRESOS BRUTOS"/>
    <s v=""/>
    <s v=""/>
    <s v=""/>
    <s v="0038000001"/>
    <s v="INGRESOS BRUTOS PAGADO"/>
    <x v="19"/>
    <s v=""/>
    <s v="ARTIFLIFT"/>
    <s v="USD"/>
    <s v="Moneda fuerte"/>
    <s v="2024"/>
    <n v="0"/>
    <n v="1948.53"/>
    <n v="445.46"/>
    <n v="1355.74"/>
    <n v="0"/>
    <n v="0"/>
    <n v="0"/>
    <n v="0"/>
    <n v="0"/>
    <n v="0"/>
    <n v="0"/>
    <n v="0"/>
    <n v="0"/>
    <n v="3749.7299999999996"/>
    <n v="38000001"/>
    <x v="2"/>
    <x v="0"/>
    <x v="4"/>
    <x v="4"/>
    <n v="21"/>
    <s v="21 - Impuestos"/>
    <x v="1"/>
  </r>
  <r>
    <s v="AR20"/>
    <s v="PECOM Servicios Energia"/>
    <s v="ESTADO DE RESULTADOS"/>
    <s v="COSTOS OPERATIVOS"/>
    <s v="IMPUESTOS"/>
    <s v="INGRESOS BRUTOS"/>
    <s v=""/>
    <s v=""/>
    <s v=""/>
    <s v="0038000001"/>
    <s v="INGRESOS BRUTOS PAGADO"/>
    <x v="4"/>
    <s v=""/>
    <s v="ARTIFLIFT"/>
    <s v="USD"/>
    <s v="Moneda fuerte"/>
    <s v="2024"/>
    <n v="0"/>
    <n v="957.84"/>
    <n v="1170.6400000000001"/>
    <n v="1330.48"/>
    <n v="0"/>
    <n v="0"/>
    <n v="0"/>
    <n v="0"/>
    <n v="0"/>
    <n v="0"/>
    <n v="0"/>
    <n v="0"/>
    <n v="0"/>
    <n v="3458.96"/>
    <n v="38000001"/>
    <x v="0"/>
    <x v="1"/>
    <x v="1"/>
    <x v="1"/>
    <n v="21"/>
    <s v="21 - Impuestos"/>
    <x v="1"/>
  </r>
  <r>
    <s v="AR20"/>
    <s v="PECOM Servicios Energia"/>
    <s v="ESTADO DE RESULTADOS"/>
    <s v="COSTOS OPERATIVOS"/>
    <s v="IMPUESTOS"/>
    <s v="INGRESOS BRUTOS"/>
    <s v=""/>
    <s v=""/>
    <s v=""/>
    <s v="0038000001"/>
    <s v="INGRESOS BRUTOS PAGADO"/>
    <x v="3"/>
    <s v=""/>
    <s v="ARTIFLIFT"/>
    <s v="USD"/>
    <s v="Moneda fuerte"/>
    <s v="2024"/>
    <n v="0"/>
    <n v="1755.5"/>
    <n v="1761.5"/>
    <n v="848.12"/>
    <n v="0"/>
    <n v="0"/>
    <n v="0"/>
    <n v="0"/>
    <n v="0"/>
    <n v="0"/>
    <n v="0"/>
    <n v="0"/>
    <n v="0"/>
    <n v="4365.12"/>
    <n v="38000001"/>
    <x v="0"/>
    <x v="1"/>
    <x v="1"/>
    <x v="1"/>
    <n v="21"/>
    <s v="21 - Impuestos"/>
    <x v="1"/>
  </r>
  <r>
    <s v="AR20"/>
    <s v="PECOM Servicios Energia"/>
    <s v="ESTADO DE RESULTADOS"/>
    <s v="COSTOS OPERATIVOS"/>
    <s v="IMPUESTOS"/>
    <s v="INGRESOS BRUTOS"/>
    <s v=""/>
    <s v=""/>
    <s v=""/>
    <s v="0038000001"/>
    <s v="INGRESOS BRUTOS PAGADO"/>
    <x v="2"/>
    <s v=""/>
    <s v="ARTIFLIFT"/>
    <s v="USD"/>
    <s v="Moneda fuerte"/>
    <s v="2024"/>
    <n v="0"/>
    <n v="505.51"/>
    <n v="343.69"/>
    <n v="604.71"/>
    <n v="0"/>
    <n v="0"/>
    <n v="0"/>
    <n v="0"/>
    <n v="0"/>
    <n v="0"/>
    <n v="0"/>
    <n v="0"/>
    <n v="0"/>
    <n v="1453.91"/>
    <n v="38000001"/>
    <x v="0"/>
    <x v="1"/>
    <x v="1"/>
    <x v="1"/>
    <n v="21"/>
    <s v="21 - Impuestos"/>
    <x v="1"/>
  </r>
  <r>
    <s v="AR20"/>
    <s v="PECOM Servicios Energia"/>
    <s v="ESTADO DE RESULTADOS"/>
    <s v="COSTOS OPERATIVOS"/>
    <s v="IMPUESTOS"/>
    <s v="INGRESOS BRUTOS"/>
    <s v=""/>
    <s v=""/>
    <s v=""/>
    <s v="0038000001"/>
    <s v="INGRESOS BRUTOS PAGADO"/>
    <x v="1"/>
    <s v=""/>
    <s v="ARTIFLIFT"/>
    <s v="USD"/>
    <s v="Moneda fuerte"/>
    <s v="2024"/>
    <n v="0"/>
    <n v="5562.11"/>
    <n v="5896.41"/>
    <n v="7547"/>
    <n v="0"/>
    <n v="0"/>
    <n v="0"/>
    <n v="0"/>
    <n v="0"/>
    <n v="0"/>
    <n v="0"/>
    <n v="0"/>
    <n v="0"/>
    <n v="19005.52"/>
    <n v="38000001"/>
    <x v="0"/>
    <x v="0"/>
    <x v="0"/>
    <x v="0"/>
    <n v="21"/>
    <s v="21 - Impuestos"/>
    <x v="1"/>
  </r>
  <r>
    <s v="AR20"/>
    <s v="PECOM Servicios Energia"/>
    <s v="ESTADO DE RESULTADOS"/>
    <s v="COSTOS OPERATIVOS"/>
    <s v="IMPUESTOS"/>
    <s v="INGRESOS BRUTOS"/>
    <s v=""/>
    <s v=""/>
    <s v=""/>
    <s v="0038000001"/>
    <s v="INGRESOS BRUTOS PAGADO"/>
    <x v="0"/>
    <s v=""/>
    <s v="ARTIFLIFT"/>
    <s v="USD"/>
    <s v="Moneda fuerte"/>
    <s v="2024"/>
    <n v="0"/>
    <n v="2291.59"/>
    <n v="3102.5"/>
    <n v="3061.58"/>
    <n v="0"/>
    <n v="0"/>
    <n v="0"/>
    <n v="0"/>
    <n v="0"/>
    <n v="0"/>
    <n v="0"/>
    <n v="0"/>
    <n v="0"/>
    <n v="8455.67"/>
    <n v="38000001"/>
    <x v="0"/>
    <x v="0"/>
    <x v="0"/>
    <x v="0"/>
    <n v="21"/>
    <s v="21 - Impuestos"/>
    <x v="1"/>
  </r>
  <r>
    <s v="AR20"/>
    <s v="PECOM Servicios Energia"/>
    <s v="ESTADO DE RESULTADOS"/>
    <s v="COSTOS OPERATIVOS"/>
    <s v="IMPUESTOS"/>
    <s v="INGRESOS BRUTOS"/>
    <s v=""/>
    <s v=""/>
    <s v=""/>
    <s v="0038000001"/>
    <s v="INGRESOS BRUTOS PAGADO"/>
    <x v="11"/>
    <s v=""/>
    <s v="ARTIFLIFT"/>
    <s v="USD"/>
    <s v="Moneda fuerte"/>
    <s v="2024"/>
    <n v="0"/>
    <n v="1397.77"/>
    <n v="2982.77"/>
    <n v="970.57"/>
    <n v="0"/>
    <n v="0"/>
    <n v="0"/>
    <n v="0"/>
    <n v="0"/>
    <n v="0"/>
    <n v="0"/>
    <n v="0"/>
    <n v="0"/>
    <n v="5351.11"/>
    <n v="38000001"/>
    <x v="0"/>
    <x v="2"/>
    <x v="5"/>
    <x v="2"/>
    <n v="21"/>
    <s v="21 - Impuestos"/>
    <x v="1"/>
  </r>
  <r>
    <s v="AR20"/>
    <s v="PECOM Servicios Energia"/>
    <s v="ESTADO DE RESULTADOS"/>
    <s v="COSTOS OPERATIVOS"/>
    <s v="IMPUESTOS"/>
    <s v="INGRESOS BRUTOS"/>
    <s v=""/>
    <s v=""/>
    <s v=""/>
    <s v="0038000001"/>
    <s v="INGRESOS BRUTOS PAGADO"/>
    <x v="20"/>
    <s v=""/>
    <s v="ARTIFLIFT"/>
    <s v="USD"/>
    <s v="Moneda fuerte"/>
    <s v="2024"/>
    <n v="0"/>
    <n v="0"/>
    <n v="2516.02"/>
    <n v="0"/>
    <n v="0"/>
    <n v="0"/>
    <n v="0"/>
    <n v="0"/>
    <n v="0"/>
    <n v="0"/>
    <n v="0"/>
    <n v="0"/>
    <n v="0"/>
    <n v="2516.02"/>
    <n v="38000001"/>
    <x v="2"/>
    <x v="1"/>
    <x v="4"/>
    <x v="4"/>
    <n v="21"/>
    <s v="21 - Impuestos"/>
    <x v="1"/>
  </r>
  <r>
    <s v="AR20"/>
    <s v="PECOM Servicios Energia"/>
    <s v="ESTADO DE RESULTADOS"/>
    <s v="COSTOS OPERATIVOS"/>
    <s v="IMPUESTOS"/>
    <s v="INGRESOS BRUTOS"/>
    <s v=""/>
    <s v=""/>
    <s v=""/>
    <s v="0038000001"/>
    <s v="INGRESOS BRUTOS PAGADO"/>
    <x v="12"/>
    <s v=""/>
    <s v="ARTIFLIFT"/>
    <s v="USD"/>
    <s v="Moneda fuerte"/>
    <s v="2024"/>
    <n v="0"/>
    <n v="3279.77"/>
    <n v="1600.98"/>
    <n v="1914.3"/>
    <n v="0"/>
    <n v="0"/>
    <n v="0"/>
    <n v="0"/>
    <n v="0"/>
    <n v="0"/>
    <n v="0"/>
    <n v="0"/>
    <n v="0"/>
    <n v="6795.05"/>
    <n v="38000001"/>
    <x v="2"/>
    <x v="1"/>
    <x v="4"/>
    <x v="4"/>
    <n v="21"/>
    <s v="21 - Impuestos"/>
    <x v="1"/>
  </r>
  <r>
    <s v="AR20"/>
    <s v="PECOM Servicios Energia"/>
    <s v="ESTADO DE RESULTADOS"/>
    <s v="COSTOS OPERATIVOS"/>
    <s v="IMPUESTOS"/>
    <s v="INGRESOS BRUTOS"/>
    <s v=""/>
    <s v=""/>
    <s v=""/>
    <s v="0038000001"/>
    <s v="INGRESOS BRUTOS PAGADO"/>
    <x v="13"/>
    <s v=""/>
    <s v="ARTIFLIFT"/>
    <s v="USD"/>
    <s v="Moneda fuerte"/>
    <s v="2024"/>
    <n v="0"/>
    <n v="147.21"/>
    <n v="235.38"/>
    <n v="214.29"/>
    <n v="0"/>
    <n v="0"/>
    <n v="0"/>
    <n v="0"/>
    <n v="0"/>
    <n v="0"/>
    <n v="0"/>
    <n v="0"/>
    <n v="0"/>
    <n v="596.88"/>
    <n v="38000001"/>
    <x v="1"/>
    <x v="1"/>
    <x v="4"/>
    <x v="3"/>
    <n v="21"/>
    <s v="21 - Impuestos"/>
    <x v="1"/>
  </r>
  <r>
    <s v="AR20"/>
    <s v="PECOM Servicios Energia"/>
    <s v="ESTADO DE RESULTADOS"/>
    <s v="COSTOS OPERATIVOS"/>
    <s v="IMPUESTOS"/>
    <s v="INGRESOS BRUTOS"/>
    <s v=""/>
    <s v=""/>
    <s v=""/>
    <s v="0038000001"/>
    <s v="INGRESOS BRUTOS PAGADO"/>
    <x v="21"/>
    <s v=""/>
    <s v="ARTIFLIFT"/>
    <s v="USD"/>
    <s v="Moneda fuerte"/>
    <s v="2024"/>
    <n v="0"/>
    <n v="6.33"/>
    <n v="134.36000000000001"/>
    <n v="66.84"/>
    <n v="0"/>
    <n v="0"/>
    <n v="0"/>
    <n v="0"/>
    <n v="0"/>
    <n v="0"/>
    <n v="0"/>
    <n v="0"/>
    <n v="0"/>
    <n v="207.53000000000003"/>
    <n v="38000001"/>
    <x v="0"/>
    <x v="1"/>
    <x v="6"/>
    <x v="5"/>
    <n v="21"/>
    <s v="21 - Impuestos"/>
    <x v="1"/>
  </r>
  <r>
    <s v="AR20"/>
    <s v="PECOM Servicios Energia"/>
    <s v="ESTADO DE RESULTADOS"/>
    <s v="COSTOS OPERATIVOS"/>
    <s v="IMPUESTOS"/>
    <s v="INGRESOS BRUTOS"/>
    <s v=""/>
    <s v=""/>
    <s v=""/>
    <s v="0038000001"/>
    <s v="INGRESOS BRUTOS PAGADO"/>
    <x v="14"/>
    <s v=""/>
    <s v="ARTIFLIFT"/>
    <s v="USD"/>
    <s v="Moneda fuerte"/>
    <s v="2024"/>
    <n v="0"/>
    <n v="1409.34"/>
    <n v="1434.75"/>
    <n v="959.99"/>
    <n v="0"/>
    <n v="0"/>
    <n v="0"/>
    <n v="0"/>
    <n v="0"/>
    <n v="0"/>
    <n v="0"/>
    <n v="0"/>
    <n v="0"/>
    <n v="3804.08"/>
    <n v="38000001"/>
    <x v="0"/>
    <x v="1"/>
    <x v="6"/>
    <x v="5"/>
    <n v="21"/>
    <s v="21 - Impuestos"/>
    <x v="1"/>
  </r>
  <r>
    <s v="AR20"/>
    <s v="PECOM Servicios Energia"/>
    <s v="ESTADO DE RESULTADOS"/>
    <s v="COSTOS OPERATIVOS"/>
    <s v="IMPUESTOS"/>
    <s v="INGRESOS BRUTOS"/>
    <s v=""/>
    <s v=""/>
    <s v=""/>
    <s v="0038000001"/>
    <s v="INGRESOS BRUTOS PAGADO"/>
    <x v="15"/>
    <s v=""/>
    <s v="ARTIFLIFT"/>
    <s v="USD"/>
    <s v="Moneda fuerte"/>
    <s v="2024"/>
    <n v="0"/>
    <n v="3367.56"/>
    <n v="2556.2199999999998"/>
    <n v="2667.56"/>
    <n v="0"/>
    <n v="0"/>
    <n v="0"/>
    <n v="0"/>
    <n v="0"/>
    <n v="0"/>
    <n v="0"/>
    <n v="0"/>
    <n v="0"/>
    <n v="8591.34"/>
    <n v="38000001"/>
    <x v="0"/>
    <x v="1"/>
    <x v="6"/>
    <x v="5"/>
    <n v="21"/>
    <s v="21 - Impuestos"/>
    <x v="1"/>
  </r>
  <r>
    <s v="AR20"/>
    <s v="PECOM Servicios Energia"/>
    <s v="ESTADO DE RESULTADOS"/>
    <s v="COSTOS OPERATIVOS"/>
    <s v="IMPUESTOS"/>
    <s v="INGRESOS BRUTOS"/>
    <s v=""/>
    <s v=""/>
    <s v=""/>
    <s v="0038000001"/>
    <s v="INGRESOS BRUTOS PAGADO"/>
    <x v="16"/>
    <s v=""/>
    <s v="ARTIFLIFT"/>
    <s v="USD"/>
    <s v="Moneda fuerte"/>
    <s v="2024"/>
    <n v="0"/>
    <n v="1987.3"/>
    <n v="1633.99"/>
    <n v="1605.81"/>
    <n v="0"/>
    <n v="0"/>
    <n v="0"/>
    <n v="0"/>
    <n v="0"/>
    <n v="0"/>
    <n v="0"/>
    <n v="0"/>
    <n v="0"/>
    <n v="5227.1000000000004"/>
    <n v="38000001"/>
    <x v="0"/>
    <x v="1"/>
    <x v="6"/>
    <x v="5"/>
    <n v="21"/>
    <s v="21 - Impuestos"/>
    <x v="1"/>
  </r>
  <r>
    <s v="AR20"/>
    <s v="PECOM Servicios Energia"/>
    <s v="ESTADO DE RESULTADOS"/>
    <s v="COSTOS OPERATIVOS"/>
    <s v="IMPUESTOS"/>
    <s v="INGRESOS BRUTOS"/>
    <s v=""/>
    <s v=""/>
    <s v=""/>
    <s v="0038000001"/>
    <s v="INGRESOS BRUTOS PAGADO"/>
    <x v="17"/>
    <s v=""/>
    <s v="ARTIFLIFT"/>
    <s v="USD"/>
    <s v="Moneda fuerte"/>
    <s v="2024"/>
    <n v="0"/>
    <n v="3068.63"/>
    <n v="2624.32"/>
    <n v="3095.16"/>
    <n v="0"/>
    <n v="0"/>
    <n v="0"/>
    <n v="0"/>
    <n v="0"/>
    <n v="0"/>
    <n v="0"/>
    <n v="0"/>
    <n v="0"/>
    <n v="8788.11"/>
    <n v="38000001"/>
    <x v="0"/>
    <x v="0"/>
    <x v="7"/>
    <x v="0"/>
    <n v="21"/>
    <s v="21 - Impuestos"/>
    <x v="1"/>
  </r>
  <r>
    <s v="AR20"/>
    <s v="PECOM Servicios Energia"/>
    <s v="ESTADO DE RESULTADOS"/>
    <s v="COSTOS OPERATIVOS"/>
    <s v="IMPUESTOS"/>
    <s v="INGRESOS BRUTOS"/>
    <s v=""/>
    <s v=""/>
    <s v=""/>
    <s v="0038000001"/>
    <s v="INGRESOS BRUTOS PAGADO"/>
    <x v="22"/>
    <s v=""/>
    <s v="ARTIFLIFT"/>
    <s v="USD"/>
    <s v="Moneda fuerte"/>
    <s v="2024"/>
    <n v="0"/>
    <n v="687.7"/>
    <n v="1203.21"/>
    <n v="819.97"/>
    <n v="0"/>
    <n v="0"/>
    <n v="0"/>
    <n v="0"/>
    <n v="0"/>
    <n v="0"/>
    <n v="0"/>
    <n v="0"/>
    <n v="0"/>
    <n v="2710.88"/>
    <n v="38000001"/>
    <x v="0"/>
    <x v="0"/>
    <x v="7"/>
    <x v="0"/>
    <n v="21"/>
    <s v="21 - Impuestos"/>
    <x v="1"/>
  </r>
  <r>
    <s v="AR20"/>
    <s v="PECOM Servicios Energia"/>
    <s v="ESTADO DE RESULTADOS"/>
    <s v="COSTOS OPERATIVOS"/>
    <s v="IMPUESTOS"/>
    <s v="INGRESOS BRUTOS"/>
    <s v=""/>
    <s v=""/>
    <s v=""/>
    <s v="0038000001"/>
    <s v="INGRESOS BRUTOS PAGADO"/>
    <x v="18"/>
    <s v=""/>
    <s v="ARTIFLIFT"/>
    <s v="USD"/>
    <s v="Moneda fuerte"/>
    <s v="2024"/>
    <n v="0"/>
    <n v="504.45"/>
    <n v="501.38"/>
    <n v="511.49"/>
    <n v="0"/>
    <n v="0"/>
    <n v="0"/>
    <n v="0"/>
    <n v="0"/>
    <n v="0"/>
    <n v="0"/>
    <n v="0"/>
    <n v="0"/>
    <n v="1517.32"/>
    <n v="38000001"/>
    <x v="0"/>
    <x v="0"/>
    <x v="7"/>
    <x v="0"/>
    <n v="21"/>
    <s v="21 - Impuestos"/>
    <x v="1"/>
  </r>
  <r>
    <s v="AR20"/>
    <s v="PECOM Servicios Energia"/>
    <s v="ESTADO DE RESULTADOS"/>
    <s v="COSTOS OPERATIVOS"/>
    <s v="IMPUESTOS"/>
    <s v="OTROS IMPUESTOS DIRECTOS SOBRE VENTAS"/>
    <s v=""/>
    <s v=""/>
    <s v=""/>
    <s v="0038000050"/>
    <s v="DERECHOS DE EXPORTACION"/>
    <x v="25"/>
    <s v=""/>
    <s v="ARTIFLIFT"/>
    <s v="USD"/>
    <s v="Moneda fuerte"/>
    <s v="2024"/>
    <n v="0"/>
    <n v="0"/>
    <n v="765.75"/>
    <n v="0"/>
    <n v="0"/>
    <n v="0"/>
    <n v="0"/>
    <n v="0"/>
    <n v="0"/>
    <n v="0"/>
    <n v="0"/>
    <n v="0"/>
    <n v="0"/>
    <n v="765.75"/>
    <n v="38000050"/>
    <x v="0"/>
    <x v="3"/>
    <x v="4"/>
    <x v="5"/>
    <n v="21"/>
    <s v="21 - Impuestos"/>
    <x v="1"/>
  </r>
  <r>
    <s v="AR20"/>
    <s v="PECOM Servicios Energia"/>
    <s v="ESTADO DE RESULTADOS"/>
    <s v="COSTOS OPERATIVOS"/>
    <s v="COSTOS DE PRODUCTOS VENDIDOS (PROC PROD.)"/>
    <s v=""/>
    <s v=""/>
    <s v=""/>
    <s v=""/>
    <s v="0041000001"/>
    <s v="COSTO DE MERCADERIAS VENDIDAS NACIONAL"/>
    <x v="0"/>
    <s v=""/>
    <s v="ARTIFLIFT"/>
    <s v="USD"/>
    <s v="Moneda fuerte"/>
    <s v="2024"/>
    <n v="0"/>
    <n v="0"/>
    <n v="2450.39"/>
    <n v="3743.89"/>
    <n v="0"/>
    <n v="0"/>
    <n v="0"/>
    <n v="0"/>
    <n v="0"/>
    <n v="0"/>
    <n v="0"/>
    <n v="0"/>
    <n v="0"/>
    <n v="6194.28"/>
    <n v="41000001"/>
    <x v="0"/>
    <x v="0"/>
    <x v="0"/>
    <x v="0"/>
    <n v="23"/>
    <s v="23 - Costo del Producto"/>
    <x v="1"/>
  </r>
  <r>
    <s v="AR20"/>
    <s v="PECOM Servicios Energia"/>
    <s v="ESTADO DE RESULTADOS"/>
    <s v="COSTOS OPERATIVOS"/>
    <s v="COSTOS DE PRODUCTOS VENDIDOS (PROC PROD.)"/>
    <s v=""/>
    <s v=""/>
    <s v=""/>
    <s v=""/>
    <s v="0041000001"/>
    <s v="COSTO DE MERCADERIAS VENDIDAS NACIONAL"/>
    <x v="3"/>
    <s v=""/>
    <s v="ARTIFLIFT"/>
    <s v="USD"/>
    <s v="Moneda fuerte"/>
    <s v="2024"/>
    <n v="0"/>
    <n v="47017.96"/>
    <n v="30884.959999999999"/>
    <n v="3871.96"/>
    <n v="0"/>
    <n v="0"/>
    <n v="0"/>
    <n v="0"/>
    <n v="0"/>
    <n v="0"/>
    <n v="0"/>
    <n v="0"/>
    <n v="0"/>
    <n v="81774.880000000005"/>
    <n v="41000001"/>
    <x v="0"/>
    <x v="1"/>
    <x v="1"/>
    <x v="1"/>
    <n v="23"/>
    <s v="23 - Costo del Producto"/>
    <x v="1"/>
  </r>
  <r>
    <s v="AR20"/>
    <s v="PECOM Servicios Energia"/>
    <s v="ESTADO DE RESULTADOS"/>
    <s v="COSTOS OPERATIVOS"/>
    <s v="COSTOS DE PRODUCTOS VENDIDOS (PROC PROD.)"/>
    <s v=""/>
    <s v=""/>
    <s v=""/>
    <s v=""/>
    <s v="0041000001"/>
    <s v="COSTO DE MERCADERIAS VENDIDAS NACIONAL"/>
    <x v="19"/>
    <s v=""/>
    <s v="ARTIFLIFT"/>
    <s v="USD"/>
    <s v="Moneda fuerte"/>
    <s v="2024"/>
    <n v="0"/>
    <n v="0"/>
    <n v="2699.91"/>
    <n v="21295.18"/>
    <n v="0"/>
    <n v="0"/>
    <n v="0"/>
    <n v="0"/>
    <n v="0"/>
    <n v="0"/>
    <n v="0"/>
    <n v="0"/>
    <n v="0"/>
    <n v="23995.09"/>
    <n v="41000001"/>
    <x v="2"/>
    <x v="0"/>
    <x v="4"/>
    <x v="4"/>
    <n v="23"/>
    <s v="23 - Costo del Producto"/>
    <x v="1"/>
  </r>
  <r>
    <s v="AR20"/>
    <s v="PECOM Servicios Energia"/>
    <s v="ESTADO DE RESULTADOS"/>
    <s v="COSTOS OPERATIVOS"/>
    <s v="COSTOS DE PRODUCTOS VENDIDOS (PROC PROD.)"/>
    <s v=""/>
    <s v=""/>
    <s v=""/>
    <s v=""/>
    <s v="0041000001"/>
    <s v="COSTO DE MERCADERIAS VENDIDAS NACIONAL"/>
    <x v="20"/>
    <s v=""/>
    <s v="ARTIFLIFT"/>
    <s v="USD"/>
    <s v="Moneda fuerte"/>
    <s v="2024"/>
    <n v="0"/>
    <n v="0"/>
    <n v="46207.38"/>
    <n v="0"/>
    <n v="0"/>
    <n v="0"/>
    <n v="0"/>
    <n v="0"/>
    <n v="0"/>
    <n v="0"/>
    <n v="0"/>
    <n v="0"/>
    <n v="0"/>
    <n v="46207.38"/>
    <n v="41000001"/>
    <x v="2"/>
    <x v="1"/>
    <x v="4"/>
    <x v="4"/>
    <n v="23"/>
    <s v="23 - Costo del Producto"/>
    <x v="1"/>
  </r>
  <r>
    <s v="AR20"/>
    <s v="PECOM Servicios Energia"/>
    <s v="ESTADO DE RESULTADOS"/>
    <s v="COSTOS OPERATIVOS"/>
    <s v="COSTOS DE PRODUCTOS VENDIDOS (PROC PROD.)"/>
    <s v=""/>
    <s v=""/>
    <s v=""/>
    <s v=""/>
    <s v="0041000001"/>
    <s v="COSTO DE MERCADERIAS VENDIDAS NACIONAL"/>
    <x v="12"/>
    <s v=""/>
    <s v="ARTIFLIFT"/>
    <s v="USD"/>
    <s v="Moneda fuerte"/>
    <s v="2024"/>
    <n v="0"/>
    <n v="55565.62"/>
    <n v="18561.669999999998"/>
    <n v="28500.91"/>
    <n v="0"/>
    <n v="0"/>
    <n v="0"/>
    <n v="0"/>
    <n v="0"/>
    <n v="0"/>
    <n v="0"/>
    <n v="0"/>
    <n v="0"/>
    <n v="102628.20000000001"/>
    <n v="41000001"/>
    <x v="2"/>
    <x v="1"/>
    <x v="4"/>
    <x v="4"/>
    <n v="23"/>
    <s v="23 - Costo del Producto"/>
    <x v="1"/>
  </r>
  <r>
    <s v="AR20"/>
    <s v="PECOM Servicios Energia"/>
    <s v="ESTADO DE RESULTADOS"/>
    <s v="COSTOS OPERATIVOS"/>
    <s v="COSTOS DE PRODUCTOS VENDIDOS (PROC PROD.)"/>
    <s v=""/>
    <s v=""/>
    <s v=""/>
    <s v=""/>
    <s v="0041000001"/>
    <s v="COSTO DE MERCADERIAS VENDIDAS NACIONAL"/>
    <x v="21"/>
    <s v=""/>
    <s v="ARTIFLIFT"/>
    <s v="USD"/>
    <s v="Moneda fuerte"/>
    <s v="2024"/>
    <n v="0"/>
    <n v="0"/>
    <n v="4172.93"/>
    <n v="1997.35"/>
    <n v="0"/>
    <n v="0"/>
    <n v="0"/>
    <n v="0"/>
    <n v="0"/>
    <n v="0"/>
    <n v="0"/>
    <n v="0"/>
    <n v="0"/>
    <n v="6170.2800000000007"/>
    <n v="41000001"/>
    <x v="0"/>
    <x v="1"/>
    <x v="6"/>
    <x v="5"/>
    <n v="23"/>
    <s v="23 - Costo del Producto"/>
    <x v="1"/>
  </r>
  <r>
    <s v="AR20"/>
    <s v="PECOM Servicios Energia"/>
    <s v="ESTADO DE RESULTADOS"/>
    <s v="COSTOS OPERATIVOS"/>
    <s v="COSTOS DE PRODUCTOS VENDIDOS (PROC PROD.)"/>
    <s v=""/>
    <s v=""/>
    <s v=""/>
    <s v=""/>
    <s v="0041000001"/>
    <s v="COSTO DE MERCADERIAS VENDIDAS NACIONAL"/>
    <x v="15"/>
    <s v=""/>
    <s v="ARTIFLIFT"/>
    <s v="USD"/>
    <s v="Moneda fuerte"/>
    <s v="2024"/>
    <n v="0"/>
    <n v="11862.06"/>
    <n v="766.46"/>
    <n v="15093.24"/>
    <n v="0"/>
    <n v="0"/>
    <n v="0"/>
    <n v="0"/>
    <n v="0"/>
    <n v="0"/>
    <n v="0"/>
    <n v="0"/>
    <n v="0"/>
    <n v="27721.760000000002"/>
    <n v="41000001"/>
    <x v="0"/>
    <x v="1"/>
    <x v="6"/>
    <x v="5"/>
    <n v="23"/>
    <s v="23 - Costo del Producto"/>
    <x v="1"/>
  </r>
  <r>
    <s v="AR20"/>
    <s v="PECOM Servicios Energia"/>
    <s v="ESTADO DE RESULTADOS"/>
    <s v="COSTOS OPERATIVOS"/>
    <s v="COSTOS DE PRODUCTOS VENDIDOS (PROC PROD.)"/>
    <s v=""/>
    <s v=""/>
    <s v=""/>
    <s v=""/>
    <s v="0041000001"/>
    <s v="COSTO DE MERCADERIAS VENDIDAS NACIONAL"/>
    <x v="16"/>
    <s v=""/>
    <s v="ARTIFLIFT"/>
    <s v="USD"/>
    <s v="Moneda fuerte"/>
    <s v="2024"/>
    <n v="0"/>
    <n v="0"/>
    <n v="0"/>
    <n v="665.78"/>
    <n v="0"/>
    <n v="0"/>
    <n v="0"/>
    <n v="0"/>
    <n v="0"/>
    <n v="0"/>
    <n v="0"/>
    <n v="0"/>
    <n v="0"/>
    <n v="665.78"/>
    <n v="41000001"/>
    <x v="0"/>
    <x v="1"/>
    <x v="6"/>
    <x v="5"/>
    <n v="23"/>
    <s v="23 - Costo del Producto"/>
    <x v="1"/>
  </r>
  <r>
    <s v="AR20"/>
    <s v="PECOM Servicios Energia"/>
    <s v="ESTADO DE RESULTADOS"/>
    <s v="COSTOS OPERATIVOS"/>
    <s v="COSTOS DE PRODUCTOS VENDIDOS (PROC PROD.)"/>
    <s v=""/>
    <s v=""/>
    <s v=""/>
    <s v=""/>
    <s v="0041000001"/>
    <s v="COSTO DE MERCADERIAS VENDIDAS NACIONAL"/>
    <x v="17"/>
    <s v=""/>
    <s v="ARTIFLIFT"/>
    <s v="USD"/>
    <s v="Moneda fuerte"/>
    <s v="2024"/>
    <n v="0"/>
    <n v="3943.6"/>
    <n v="0"/>
    <n v="4000.18"/>
    <n v="0"/>
    <n v="0"/>
    <n v="0"/>
    <n v="0"/>
    <n v="0"/>
    <n v="0"/>
    <n v="0"/>
    <n v="0"/>
    <n v="0"/>
    <n v="7943.78"/>
    <n v="41000001"/>
    <x v="0"/>
    <x v="0"/>
    <x v="7"/>
    <x v="0"/>
    <n v="23"/>
    <s v="23 - Costo del Producto"/>
    <x v="1"/>
  </r>
  <r>
    <s v="AR20"/>
    <s v="PECOM Servicios Energia"/>
    <s v="ESTADO DE RESULTADOS"/>
    <s v="COSTOS OPERATIVOS"/>
    <s v="COSTOS DE PRODUCTOS VENDIDOS (PROC PROD.)"/>
    <s v=""/>
    <s v=""/>
    <s v=""/>
    <s v=""/>
    <s v="0041000002"/>
    <s v="COSTO DE MERCADERIAS VENDIDAS EXPORTACION"/>
    <x v="23"/>
    <s v=""/>
    <s v="ARTIFLIFT"/>
    <s v="USD"/>
    <s v="Moneda fuerte"/>
    <s v="2024"/>
    <n v="0"/>
    <n v="0"/>
    <n v="4813.01"/>
    <n v="0"/>
    <n v="0"/>
    <n v="0"/>
    <n v="0"/>
    <n v="0"/>
    <n v="0"/>
    <n v="0"/>
    <n v="0"/>
    <n v="0"/>
    <n v="0"/>
    <n v="4813.01"/>
    <n v="41000002"/>
    <x v="0"/>
    <x v="3"/>
    <x v="4"/>
    <x v="5"/>
    <n v="23"/>
    <s v="23 - Costo del Producto"/>
    <x v="1"/>
  </r>
  <r>
    <s v="AR20"/>
    <s v="PECOM Servicios Energia"/>
    <s v="ESTADO DE RESULTADOS"/>
    <s v="COSTOS OPERATIVOS"/>
    <s v="COSTOS DE PRODUCTOS VENDIDOS (PROC PROD.)"/>
    <s v=""/>
    <s v=""/>
    <s v=""/>
    <s v=""/>
    <s v="0041000002"/>
    <s v="COSTO DE MERCADERIAS VENDIDAS EXPORTACION"/>
    <x v="25"/>
    <s v="BR13"/>
    <s v="ARTIFLIFT"/>
    <s v="USD"/>
    <s v="Moneda fuerte"/>
    <s v="2024"/>
    <n v="0"/>
    <n v="583794.39"/>
    <n v="65944.02"/>
    <n v="268100.83"/>
    <n v="0"/>
    <n v="0"/>
    <n v="0"/>
    <n v="0"/>
    <n v="0"/>
    <n v="0"/>
    <n v="0"/>
    <n v="0"/>
    <n v="0"/>
    <n v="917839.24"/>
    <n v="41000002"/>
    <x v="0"/>
    <x v="3"/>
    <x v="4"/>
    <x v="5"/>
    <n v="23"/>
    <s v="23 - Costo del Producto"/>
    <x v="1"/>
  </r>
  <r>
    <s v="AR20"/>
    <s v="PECOM Servicios Energia"/>
    <s v="ESTADO DE RESULTADOS"/>
    <s v="COSTOS OPERATIVOS"/>
    <s v="COSTOS DE PRODUCTOS VENDIDOS (PROC PROD.)"/>
    <s v=""/>
    <s v=""/>
    <s v=""/>
    <s v=""/>
    <s v="0041000002"/>
    <s v="COSTO DE MERCADERIAS VENDIDAS EXPORTACION"/>
    <x v="24"/>
    <s v="CO02"/>
    <s v="ARTIFLIFT"/>
    <s v="USD"/>
    <s v="Moneda fuerte"/>
    <s v="2024"/>
    <n v="0"/>
    <n v="0"/>
    <n v="0"/>
    <n v="131833.22"/>
    <n v="0"/>
    <n v="0"/>
    <n v="0"/>
    <n v="0"/>
    <n v="0"/>
    <n v="0"/>
    <n v="0"/>
    <n v="0"/>
    <n v="0"/>
    <n v="131833.22"/>
    <n v="41000002"/>
    <x v="0"/>
    <x v="3"/>
    <x v="4"/>
    <x v="5"/>
    <n v="23"/>
    <s v="23 - Costo del Producto"/>
    <x v="1"/>
  </r>
  <r>
    <s v="AR20"/>
    <s v="PECOM Servicios Energia"/>
    <s v="ESTADO DE RESULTADOS"/>
    <s v="COSTOS OPERATIVOS"/>
    <s v="COSTOS DE PRODUCTOS VENDIDOS (PROC PROD.)"/>
    <s v=""/>
    <s v=""/>
    <s v=""/>
    <s v=""/>
    <s v="0041000004"/>
    <s v="INSUMOS DESCARGADOS DE STOCK"/>
    <x v="0"/>
    <s v=""/>
    <s v="ARTIFLIFT"/>
    <s v="USD"/>
    <s v="Moneda fuerte"/>
    <s v="2024"/>
    <n v="0"/>
    <n v="24760.42"/>
    <n v="19011.669999999998"/>
    <n v="29404.5"/>
    <n v="0"/>
    <n v="0"/>
    <n v="0"/>
    <n v="0"/>
    <n v="0"/>
    <n v="0"/>
    <n v="0"/>
    <n v="0"/>
    <n v="0"/>
    <n v="73176.59"/>
    <n v="41000004"/>
    <x v="0"/>
    <x v="0"/>
    <x v="0"/>
    <x v="0"/>
    <n v="23"/>
    <s v="23 - Costo del Producto"/>
    <x v="1"/>
  </r>
  <r>
    <s v="AR20"/>
    <s v="PECOM Servicios Energia"/>
    <s v="ESTADO DE RESULTADOS"/>
    <s v="COSTOS OPERATIVOS"/>
    <s v="COSTOS DE PRODUCTOS VENDIDOS (PROC PROD.)"/>
    <s v=""/>
    <s v=""/>
    <s v=""/>
    <s v=""/>
    <s v="0041000004"/>
    <s v="INSUMOS DESCARGADOS DE STOCK"/>
    <x v="1"/>
    <s v=""/>
    <s v="ARTIFLIFT"/>
    <s v="USD"/>
    <s v="Moneda fuerte"/>
    <s v="2024"/>
    <n v="0"/>
    <n v="91316.94"/>
    <n v="83281.850000000006"/>
    <n v="99806.47"/>
    <n v="0"/>
    <n v="0"/>
    <n v="0"/>
    <n v="0"/>
    <n v="0"/>
    <n v="0"/>
    <n v="0"/>
    <n v="0"/>
    <n v="0"/>
    <n v="274405.26"/>
    <n v="41000004"/>
    <x v="0"/>
    <x v="0"/>
    <x v="0"/>
    <x v="0"/>
    <n v="23"/>
    <s v="23 - Costo del Producto"/>
    <x v="1"/>
  </r>
  <r>
    <s v="AR20"/>
    <s v="PECOM Servicios Energia"/>
    <s v="ESTADO DE RESULTADOS"/>
    <s v="COSTOS OPERATIVOS"/>
    <s v="COSTOS DE PRODUCTOS VENDIDOS (PROC PROD.)"/>
    <s v=""/>
    <s v=""/>
    <s v=""/>
    <s v=""/>
    <s v="0041000004"/>
    <s v="INSUMOS DESCARGADOS DE STOCK"/>
    <x v="2"/>
    <s v=""/>
    <s v="ARTIFLIFT"/>
    <s v="USD"/>
    <s v="Moneda fuerte"/>
    <s v="2024"/>
    <n v="0"/>
    <n v="11982.58"/>
    <n v="11785.03"/>
    <n v="13833.5"/>
    <n v="0"/>
    <n v="0"/>
    <n v="0"/>
    <n v="0"/>
    <n v="0"/>
    <n v="0"/>
    <n v="0"/>
    <n v="0"/>
    <n v="0"/>
    <n v="37601.11"/>
    <n v="41000004"/>
    <x v="0"/>
    <x v="1"/>
    <x v="1"/>
    <x v="1"/>
    <n v="23"/>
    <s v="23 - Costo del Producto"/>
    <x v="1"/>
  </r>
  <r>
    <s v="AR20"/>
    <s v="PECOM Servicios Energia"/>
    <s v="ESTADO DE RESULTADOS"/>
    <s v="COSTOS OPERATIVOS"/>
    <s v="COSTOS DE PRODUCTOS VENDIDOS (PROC PROD.)"/>
    <s v=""/>
    <s v=""/>
    <s v=""/>
    <s v=""/>
    <s v="0041000004"/>
    <s v="INSUMOS DESCARGADOS DE STOCK"/>
    <x v="3"/>
    <s v=""/>
    <s v="ARTIFLIFT"/>
    <s v="USD"/>
    <s v="Moneda fuerte"/>
    <s v="2024"/>
    <n v="0"/>
    <n v="22645.26"/>
    <n v="36296.400000000001"/>
    <n v="16925.66"/>
    <n v="0"/>
    <n v="0"/>
    <n v="0"/>
    <n v="0"/>
    <n v="0"/>
    <n v="0"/>
    <n v="0"/>
    <n v="0"/>
    <n v="0"/>
    <n v="75867.320000000007"/>
    <n v="41000004"/>
    <x v="0"/>
    <x v="1"/>
    <x v="1"/>
    <x v="1"/>
    <n v="23"/>
    <s v="23 - Costo del Producto"/>
    <x v="1"/>
  </r>
  <r>
    <s v="AR20"/>
    <s v="PECOM Servicios Energia"/>
    <s v="ESTADO DE RESULTADOS"/>
    <s v="COSTOS OPERATIVOS"/>
    <s v="COSTOS DE PRODUCTOS VENDIDOS (PROC PROD.)"/>
    <s v=""/>
    <s v=""/>
    <s v=""/>
    <s v=""/>
    <s v="0041000004"/>
    <s v="INSUMOS DESCARGADOS DE STOCK"/>
    <x v="4"/>
    <s v=""/>
    <s v="ARTIFLIFT"/>
    <s v="USD"/>
    <s v="Moneda fuerte"/>
    <s v="2024"/>
    <n v="0"/>
    <n v="28434.39"/>
    <n v="45394.07"/>
    <n v="16162.47"/>
    <n v="0"/>
    <n v="0"/>
    <n v="0"/>
    <n v="0"/>
    <n v="0"/>
    <n v="0"/>
    <n v="0"/>
    <n v="0"/>
    <n v="0"/>
    <n v="89990.93"/>
    <n v="41000004"/>
    <x v="0"/>
    <x v="1"/>
    <x v="1"/>
    <x v="1"/>
    <n v="23"/>
    <s v="23 - Costo del Producto"/>
    <x v="1"/>
  </r>
  <r>
    <s v="AR20"/>
    <s v="PECOM Servicios Energia"/>
    <s v="ESTADO DE RESULTADOS"/>
    <s v="COSTOS OPERATIVOS"/>
    <s v="COSTOS DE PRODUCTOS VENDIDOS (PROC PROD.)"/>
    <s v=""/>
    <s v=""/>
    <s v=""/>
    <s v=""/>
    <s v="0041000004"/>
    <s v="INSUMOS DESCARGADOS DE STOCK"/>
    <x v="19"/>
    <s v=""/>
    <s v="ARTIFLIFT"/>
    <s v="USD"/>
    <s v="Moneda fuerte"/>
    <s v="2024"/>
    <n v="0"/>
    <n v="-21.32"/>
    <n v="0"/>
    <n v="0"/>
    <n v="0"/>
    <n v="0"/>
    <n v="0"/>
    <n v="0"/>
    <n v="0"/>
    <n v="0"/>
    <n v="0"/>
    <n v="0"/>
    <n v="0"/>
    <n v="-21.32"/>
    <n v="41000004"/>
    <x v="2"/>
    <x v="0"/>
    <x v="4"/>
    <x v="4"/>
    <n v="23"/>
    <s v="23 - Costo del Producto"/>
    <x v="1"/>
  </r>
  <r>
    <s v="AR20"/>
    <s v="PECOM Servicios Energia"/>
    <s v="ESTADO DE RESULTADOS"/>
    <s v="COSTOS OPERATIVOS"/>
    <s v="COSTOS DE PRODUCTOS VENDIDOS (PROC PROD.)"/>
    <s v=""/>
    <s v=""/>
    <s v=""/>
    <s v=""/>
    <s v="0041000004"/>
    <s v="INSUMOS DESCARGADOS DE STOCK"/>
    <x v="5"/>
    <s v=""/>
    <s v="ARTIFLIFT"/>
    <s v="USD"/>
    <s v="Moneda fuerte"/>
    <s v="2024"/>
    <n v="0"/>
    <n v="9452.85"/>
    <n v="2458.27"/>
    <n v="7973.48"/>
    <n v="0"/>
    <n v="0"/>
    <n v="0"/>
    <n v="0"/>
    <n v="0"/>
    <n v="0"/>
    <n v="0"/>
    <n v="0"/>
    <n v="0"/>
    <n v="19884.599999999999"/>
    <n v="41000004"/>
    <x v="0"/>
    <x v="2"/>
    <x v="2"/>
    <x v="2"/>
    <n v="23"/>
    <s v="23 - Costo del Producto"/>
    <x v="1"/>
  </r>
  <r>
    <s v="AR20"/>
    <s v="PECOM Servicios Energia"/>
    <s v="ESTADO DE RESULTADOS"/>
    <s v="COSTOS OPERATIVOS"/>
    <s v="COSTOS DE PRODUCTOS VENDIDOS (PROC PROD.)"/>
    <s v=""/>
    <s v=""/>
    <s v=""/>
    <s v=""/>
    <s v="0041000004"/>
    <s v="INSUMOS DESCARGADOS DE STOCK"/>
    <x v="6"/>
    <s v=""/>
    <s v="ARTIFLIFT"/>
    <s v="USD"/>
    <s v="Moneda fuerte"/>
    <s v="2024"/>
    <n v="0"/>
    <n v="16663.87"/>
    <n v="25316.76"/>
    <n v="7915.61"/>
    <n v="0"/>
    <n v="0"/>
    <n v="0"/>
    <n v="0"/>
    <n v="0"/>
    <n v="0"/>
    <n v="0"/>
    <n v="0"/>
    <n v="0"/>
    <n v="49896.24"/>
    <n v="41000004"/>
    <x v="0"/>
    <x v="2"/>
    <x v="2"/>
    <x v="2"/>
    <n v="23"/>
    <s v="23 - Costo del Producto"/>
    <x v="1"/>
  </r>
  <r>
    <s v="AR20"/>
    <s v="PECOM Servicios Energia"/>
    <s v="ESTADO DE RESULTADOS"/>
    <s v="COSTOS OPERATIVOS"/>
    <s v="COSTOS DE PRODUCTOS VENDIDOS (PROC PROD.)"/>
    <s v=""/>
    <s v=""/>
    <s v=""/>
    <s v=""/>
    <s v="0041000004"/>
    <s v="INSUMOS DESCARGADOS DE STOCK"/>
    <x v="26"/>
    <s v=""/>
    <s v="ARTIFLIFT"/>
    <s v="USD"/>
    <s v="Moneda fuerte"/>
    <s v="2024"/>
    <n v="0"/>
    <n v="0"/>
    <n v="0"/>
    <n v="1640.56"/>
    <n v="0"/>
    <n v="0"/>
    <n v="0"/>
    <n v="0"/>
    <n v="0"/>
    <n v="0"/>
    <n v="0"/>
    <n v="0"/>
    <n v="0"/>
    <n v="1640.56"/>
    <n v="41000004"/>
    <x v="0"/>
    <x v="1"/>
    <x v="3"/>
    <x v="1"/>
    <n v="23"/>
    <s v="23 - Costo del Producto"/>
    <x v="1"/>
  </r>
  <r>
    <s v="AR20"/>
    <s v="PECOM Servicios Energia"/>
    <s v="ESTADO DE RESULTADOS"/>
    <s v="COSTOS OPERATIVOS"/>
    <s v="COSTOS DE PRODUCTOS VENDIDOS (PROC PROD.)"/>
    <s v=""/>
    <s v=""/>
    <s v=""/>
    <s v=""/>
    <s v="0041000004"/>
    <s v="INSUMOS DESCARGADOS DE STOCK"/>
    <x v="7"/>
    <s v=""/>
    <s v="ARTIFLIFT"/>
    <s v="USD"/>
    <s v="Moneda fuerte"/>
    <s v="2024"/>
    <n v="0"/>
    <n v="7677.7"/>
    <n v="3669.01"/>
    <n v="5141.8500000000004"/>
    <n v="0"/>
    <n v="0"/>
    <n v="0"/>
    <n v="0"/>
    <n v="0"/>
    <n v="0"/>
    <n v="0"/>
    <n v="0"/>
    <n v="0"/>
    <n v="16488.559999999998"/>
    <n v="41000004"/>
    <x v="0"/>
    <x v="1"/>
    <x v="3"/>
    <x v="1"/>
    <n v="23"/>
    <s v="23 - Costo del Producto"/>
    <x v="1"/>
  </r>
  <r>
    <s v="AR20"/>
    <s v="PECOM Servicios Energia"/>
    <s v="ESTADO DE RESULTADOS"/>
    <s v="COSTOS OPERATIVOS"/>
    <s v="COSTOS DE PRODUCTOS VENDIDOS (PROC PROD.)"/>
    <s v=""/>
    <s v=""/>
    <s v=""/>
    <s v=""/>
    <s v="0041000004"/>
    <s v="INSUMOS DESCARGADOS DE STOCK"/>
    <x v="8"/>
    <s v=""/>
    <s v="ARTIFLIFT"/>
    <s v="USD"/>
    <s v="Moneda fuerte"/>
    <s v="2024"/>
    <n v="0"/>
    <n v="83171.509999999995"/>
    <n v="86458.9"/>
    <n v="47984.24"/>
    <n v="0"/>
    <n v="0"/>
    <n v="0"/>
    <n v="0"/>
    <n v="0"/>
    <n v="0"/>
    <n v="0"/>
    <n v="0"/>
    <n v="0"/>
    <n v="217614.64999999997"/>
    <n v="41000004"/>
    <x v="0"/>
    <x v="1"/>
    <x v="3"/>
    <x v="1"/>
    <n v="23"/>
    <s v="23 - Costo del Producto"/>
    <x v="1"/>
  </r>
  <r>
    <s v="AR20"/>
    <s v="PECOM Servicios Energia"/>
    <s v="ESTADO DE RESULTADOS"/>
    <s v="COSTOS OPERATIVOS"/>
    <s v="COSTOS DE PRODUCTOS VENDIDOS (PROC PROD.)"/>
    <s v=""/>
    <s v=""/>
    <s v=""/>
    <s v=""/>
    <s v="0041000004"/>
    <s v="INSUMOS DESCARGADOS DE STOCK"/>
    <x v="10"/>
    <s v=""/>
    <s v="ARTIFLIFT"/>
    <s v="USD"/>
    <s v="Moneda fuerte"/>
    <s v="2024"/>
    <n v="0"/>
    <n v="23288.02"/>
    <n v="33052.93"/>
    <n v="9834.7099999999991"/>
    <n v="0"/>
    <n v="0"/>
    <n v="0"/>
    <n v="0"/>
    <n v="0"/>
    <n v="0"/>
    <n v="0"/>
    <n v="0"/>
    <n v="0"/>
    <n v="66175.66"/>
    <n v="41000004"/>
    <x v="0"/>
    <x v="2"/>
    <x v="5"/>
    <x v="2"/>
    <n v="23"/>
    <s v="23 - Costo del Producto"/>
    <x v="1"/>
  </r>
  <r>
    <s v="AR20"/>
    <s v="PECOM Servicios Energia"/>
    <s v="ESTADO DE RESULTADOS"/>
    <s v="COSTOS OPERATIVOS"/>
    <s v="COSTOS DE PRODUCTOS VENDIDOS (PROC PROD.)"/>
    <s v=""/>
    <s v=""/>
    <s v=""/>
    <s v=""/>
    <s v="0041000004"/>
    <s v="INSUMOS DESCARGADOS DE STOCK"/>
    <x v="11"/>
    <s v=""/>
    <s v="ARTIFLIFT"/>
    <s v="USD"/>
    <s v="Moneda fuerte"/>
    <s v="2024"/>
    <n v="0"/>
    <n v="16650.759999999998"/>
    <n v="16548.34"/>
    <n v="7053.13"/>
    <n v="0"/>
    <n v="0"/>
    <n v="0"/>
    <n v="0"/>
    <n v="0"/>
    <n v="0"/>
    <n v="0"/>
    <n v="0"/>
    <n v="0"/>
    <n v="40252.229999999996"/>
    <n v="41000004"/>
    <x v="0"/>
    <x v="2"/>
    <x v="5"/>
    <x v="2"/>
    <n v="23"/>
    <s v="23 - Costo del Producto"/>
    <x v="1"/>
  </r>
  <r>
    <s v="AR20"/>
    <s v="PECOM Servicios Energia"/>
    <s v="ESTADO DE RESULTADOS"/>
    <s v="COSTOS OPERATIVOS"/>
    <s v="COSTOS DE PRODUCTOS VENDIDOS (PROC PROD.)"/>
    <s v=""/>
    <s v=""/>
    <s v=""/>
    <s v=""/>
    <s v="0041000004"/>
    <s v="INSUMOS DESCARGADOS DE STOCK"/>
    <x v="14"/>
    <s v=""/>
    <s v="ARTIFLIFT"/>
    <s v="USD"/>
    <s v="Moneda fuerte"/>
    <s v="2024"/>
    <n v="0"/>
    <n v="24681.77"/>
    <n v="19652.66"/>
    <n v="11428.1"/>
    <n v="0"/>
    <n v="0"/>
    <n v="0"/>
    <n v="0"/>
    <n v="0"/>
    <n v="0"/>
    <n v="0"/>
    <n v="0"/>
    <n v="0"/>
    <n v="55762.53"/>
    <n v="41000004"/>
    <x v="0"/>
    <x v="1"/>
    <x v="6"/>
    <x v="5"/>
    <n v="23"/>
    <s v="23 - Costo del Producto"/>
    <x v="1"/>
  </r>
  <r>
    <s v="AR20"/>
    <s v="PECOM Servicios Energia"/>
    <s v="ESTADO DE RESULTADOS"/>
    <s v="COSTOS OPERATIVOS"/>
    <s v="COSTOS DE PRODUCTOS VENDIDOS (PROC PROD.)"/>
    <s v=""/>
    <s v=""/>
    <s v=""/>
    <s v=""/>
    <s v="0041000004"/>
    <s v="INSUMOS DESCARGADOS DE STOCK"/>
    <x v="15"/>
    <s v=""/>
    <s v="ARTIFLIFT"/>
    <s v="USD"/>
    <s v="Moneda fuerte"/>
    <s v="2024"/>
    <n v="0"/>
    <n v="68436.28"/>
    <n v="54235.4"/>
    <n v="47815.4"/>
    <n v="0"/>
    <n v="0"/>
    <n v="0"/>
    <n v="0"/>
    <n v="0"/>
    <n v="0"/>
    <n v="0"/>
    <n v="0"/>
    <n v="0"/>
    <n v="170487.08"/>
    <n v="41000004"/>
    <x v="0"/>
    <x v="1"/>
    <x v="6"/>
    <x v="5"/>
    <n v="23"/>
    <s v="23 - Costo del Producto"/>
    <x v="1"/>
  </r>
  <r>
    <s v="AR20"/>
    <s v="PECOM Servicios Energia"/>
    <s v="ESTADO DE RESULTADOS"/>
    <s v="COSTOS OPERATIVOS"/>
    <s v="COSTOS DE PRODUCTOS VENDIDOS (PROC PROD.)"/>
    <s v=""/>
    <s v=""/>
    <s v=""/>
    <s v=""/>
    <s v="0041000004"/>
    <s v="INSUMOS DESCARGADOS DE STOCK"/>
    <x v="16"/>
    <s v=""/>
    <s v="ARTIFLIFT"/>
    <s v="USD"/>
    <s v="Moneda fuerte"/>
    <s v="2024"/>
    <n v="0"/>
    <n v="47731.8"/>
    <n v="49018.6"/>
    <n v="51873.39"/>
    <n v="0"/>
    <n v="0"/>
    <n v="0"/>
    <n v="0"/>
    <n v="0"/>
    <n v="0"/>
    <n v="0"/>
    <n v="0"/>
    <n v="0"/>
    <n v="148623.78999999998"/>
    <n v="41000004"/>
    <x v="0"/>
    <x v="1"/>
    <x v="6"/>
    <x v="5"/>
    <n v="23"/>
    <s v="23 - Costo del Producto"/>
    <x v="1"/>
  </r>
  <r>
    <s v="AR20"/>
    <s v="PECOM Servicios Energia"/>
    <s v="ESTADO DE RESULTADOS"/>
    <s v="COSTOS OPERATIVOS"/>
    <s v="COSTOS DE PRODUCTOS VENDIDOS (PROC PROD.)"/>
    <s v=""/>
    <s v=""/>
    <s v=""/>
    <s v=""/>
    <s v="0041000004"/>
    <s v="INSUMOS DESCARGADOS DE STOCK"/>
    <x v="17"/>
    <s v=""/>
    <s v="ARTIFLIFT"/>
    <s v="USD"/>
    <s v="Moneda fuerte"/>
    <s v="2024"/>
    <n v="0"/>
    <n v="57467.68"/>
    <n v="34241.11"/>
    <n v="63380.83"/>
    <n v="0"/>
    <n v="0"/>
    <n v="0"/>
    <n v="0"/>
    <n v="0"/>
    <n v="0"/>
    <n v="0"/>
    <n v="0"/>
    <n v="0"/>
    <n v="155089.62"/>
    <n v="41000004"/>
    <x v="0"/>
    <x v="0"/>
    <x v="7"/>
    <x v="0"/>
    <n v="23"/>
    <s v="23 - Costo del Producto"/>
    <x v="1"/>
  </r>
  <r>
    <s v="AR20"/>
    <s v="PECOM Servicios Energia"/>
    <s v="ESTADO DE RESULTADOS"/>
    <s v="COSTOS OPERATIVOS"/>
    <s v="COSTOS DE PRODUCTOS VENDIDOS (PROC PROD.)"/>
    <s v=""/>
    <s v=""/>
    <s v=""/>
    <s v=""/>
    <s v="0041000004"/>
    <s v="INSUMOS DESCARGADOS DE STOCK"/>
    <x v="22"/>
    <s v=""/>
    <s v="ARTIFLIFT"/>
    <s v="USD"/>
    <s v="Moneda fuerte"/>
    <s v="2024"/>
    <n v="0"/>
    <n v="22941.02"/>
    <n v="37242.19"/>
    <n v="29153.040000000001"/>
    <n v="0"/>
    <n v="0"/>
    <n v="0"/>
    <n v="0"/>
    <n v="0"/>
    <n v="0"/>
    <n v="0"/>
    <n v="0"/>
    <n v="0"/>
    <n v="89336.25"/>
    <n v="41000004"/>
    <x v="0"/>
    <x v="0"/>
    <x v="7"/>
    <x v="0"/>
    <n v="23"/>
    <s v="23 - Costo del Producto"/>
    <x v="1"/>
  </r>
  <r>
    <s v="AR20"/>
    <s v="PECOM Servicios Energia"/>
    <s v="ESTADO DE RESULTADOS"/>
    <s v="COSTOS OPERATIVOS"/>
    <s v="COSTOS DE PRODUCTOS VENDIDOS (PROC PROD.)"/>
    <s v=""/>
    <s v=""/>
    <s v=""/>
    <s v=""/>
    <s v="0041000004"/>
    <s v="INSUMOS DESCARGADOS DE STOCK"/>
    <x v="18"/>
    <s v=""/>
    <s v="ARTIFLIFT"/>
    <s v="USD"/>
    <s v="Moneda fuerte"/>
    <s v="2024"/>
    <n v="0"/>
    <n v="4008.36"/>
    <n v="4161.7299999999996"/>
    <n v="9187.16"/>
    <n v="0"/>
    <n v="0"/>
    <n v="0"/>
    <n v="0"/>
    <n v="0"/>
    <n v="0"/>
    <n v="0"/>
    <n v="0"/>
    <n v="0"/>
    <n v="17357.25"/>
    <n v="41000004"/>
    <x v="0"/>
    <x v="0"/>
    <x v="7"/>
    <x v="0"/>
    <n v="23"/>
    <s v="23 - Costo del Producto"/>
    <x v="1"/>
  </r>
  <r>
    <s v="AR20"/>
    <s v="PECOM Servicios Energia"/>
    <s v="ESTADO DE RESULTADOS"/>
    <s v="COSTOS OPERATIVOS"/>
    <s v="COSTOS DE PRODUCTOS VENDIDOS (PROC PROD.)"/>
    <s v=""/>
    <s v=""/>
    <s v=""/>
    <s v=""/>
    <s v="0041001008"/>
    <s v="VARIACION EFICIENCIA"/>
    <x v="0"/>
    <s v=""/>
    <s v="ARTIFLIFT"/>
    <s v="USD"/>
    <s v="Moneda fuerte"/>
    <s v="2024"/>
    <n v="0"/>
    <n v="0"/>
    <n v="162.9"/>
    <n v="0"/>
    <n v="0"/>
    <n v="0"/>
    <n v="0"/>
    <n v="0"/>
    <n v="0"/>
    <n v="0"/>
    <n v="0"/>
    <n v="0"/>
    <n v="0"/>
    <n v="162.9"/>
    <n v="41001008"/>
    <x v="0"/>
    <x v="0"/>
    <x v="0"/>
    <x v="0"/>
    <n v="23"/>
    <s v="23 - Costo del Producto"/>
    <x v="1"/>
  </r>
  <r>
    <s v="AR20"/>
    <s v="PECOM Servicios Energia"/>
    <s v="ESTADO DE RESULTADOS"/>
    <s v="COSTOS OPERATIVOS"/>
    <s v="COSTOS DE PRODUCTOS VENDIDOS (PROC PROD.)"/>
    <s v=""/>
    <s v=""/>
    <s v=""/>
    <s v=""/>
    <s v="0041001008"/>
    <s v="VARIACION EFICIENCIA"/>
    <x v="1"/>
    <s v=""/>
    <s v="ARTIFLIFT"/>
    <s v="USD"/>
    <s v="Moneda fuerte"/>
    <s v="2024"/>
    <n v="0"/>
    <n v="0"/>
    <n v="319.24"/>
    <n v="0"/>
    <n v="0"/>
    <n v="0"/>
    <n v="0"/>
    <n v="0"/>
    <n v="0"/>
    <n v="0"/>
    <n v="0"/>
    <n v="0"/>
    <n v="0"/>
    <n v="319.24"/>
    <n v="41001008"/>
    <x v="0"/>
    <x v="0"/>
    <x v="0"/>
    <x v="0"/>
    <n v="23"/>
    <s v="23 - Costo del Producto"/>
    <x v="1"/>
  </r>
  <r>
    <s v="AR20"/>
    <s v="PECOM Servicios Energia"/>
    <s v="ESTADO DE RESULTADOS"/>
    <s v="COSTOS OPERATIVOS"/>
    <s v="COSTOS DE PRODUCTOS VENDIDOS (PROC PROD.)"/>
    <s v=""/>
    <s v=""/>
    <s v=""/>
    <s v=""/>
    <s v="0041001008"/>
    <s v="VARIACION EFICIENCIA"/>
    <x v="2"/>
    <s v=""/>
    <s v="ARTIFLIFT"/>
    <s v="USD"/>
    <s v="Moneda fuerte"/>
    <s v="2024"/>
    <n v="0"/>
    <n v="0"/>
    <n v="60.3"/>
    <n v="0"/>
    <n v="0"/>
    <n v="0"/>
    <n v="0"/>
    <n v="0"/>
    <n v="0"/>
    <n v="0"/>
    <n v="0"/>
    <n v="0"/>
    <n v="0"/>
    <n v="60.3"/>
    <n v="41001008"/>
    <x v="0"/>
    <x v="1"/>
    <x v="1"/>
    <x v="1"/>
    <n v="23"/>
    <s v="23 - Costo del Producto"/>
    <x v="1"/>
  </r>
  <r>
    <s v="AR20"/>
    <s v="PECOM Servicios Energia"/>
    <s v="ESTADO DE RESULTADOS"/>
    <s v="COSTOS OPERATIVOS"/>
    <s v="COSTOS DE PRODUCTOS VENDIDOS (PROC PROD.)"/>
    <s v=""/>
    <s v=""/>
    <s v=""/>
    <s v=""/>
    <s v="0041001008"/>
    <s v="VARIACION EFICIENCIA"/>
    <x v="3"/>
    <s v=""/>
    <s v="ARTIFLIFT"/>
    <s v="USD"/>
    <s v="Moneda fuerte"/>
    <s v="2024"/>
    <n v="0"/>
    <n v="0"/>
    <n v="301.72000000000003"/>
    <n v="0"/>
    <n v="0"/>
    <n v="0"/>
    <n v="0"/>
    <n v="0"/>
    <n v="0"/>
    <n v="0"/>
    <n v="0"/>
    <n v="0"/>
    <n v="0"/>
    <n v="301.72000000000003"/>
    <n v="41001008"/>
    <x v="0"/>
    <x v="1"/>
    <x v="1"/>
    <x v="1"/>
    <n v="23"/>
    <s v="23 - Costo del Producto"/>
    <x v="1"/>
  </r>
  <r>
    <s v="AR20"/>
    <s v="PECOM Servicios Energia"/>
    <s v="ESTADO DE RESULTADOS"/>
    <s v="COSTOS OPERATIVOS"/>
    <s v="COSTOS DE PRODUCTOS VENDIDOS (PROC PROD.)"/>
    <s v=""/>
    <s v=""/>
    <s v=""/>
    <s v=""/>
    <s v="0041001008"/>
    <s v="VARIACION EFICIENCIA"/>
    <x v="4"/>
    <s v=""/>
    <s v="ARTIFLIFT"/>
    <s v="USD"/>
    <s v="Moneda fuerte"/>
    <s v="2024"/>
    <n v="0"/>
    <n v="0"/>
    <n v="208.38"/>
    <n v="0"/>
    <n v="0"/>
    <n v="0"/>
    <n v="0"/>
    <n v="0"/>
    <n v="0"/>
    <n v="0"/>
    <n v="0"/>
    <n v="0"/>
    <n v="0"/>
    <n v="208.38"/>
    <n v="41001008"/>
    <x v="0"/>
    <x v="1"/>
    <x v="1"/>
    <x v="1"/>
    <n v="23"/>
    <s v="23 - Costo del Producto"/>
    <x v="1"/>
  </r>
  <r>
    <s v="AR20"/>
    <s v="PECOM Servicios Energia"/>
    <s v="ESTADO DE RESULTADOS"/>
    <s v="COSTOS OPERATIVOS"/>
    <s v="COSTOS DE PRODUCTOS VENDIDOS (PROC PROD.)"/>
    <s v=""/>
    <s v=""/>
    <s v=""/>
    <s v=""/>
    <s v="0041001008"/>
    <s v="VARIACION EFICIENCIA"/>
    <x v="5"/>
    <s v=""/>
    <s v="ARTIFLIFT"/>
    <s v="USD"/>
    <s v="Moneda fuerte"/>
    <s v="2024"/>
    <n v="0"/>
    <n v="0"/>
    <n v="19.12"/>
    <n v="0"/>
    <n v="0"/>
    <n v="0"/>
    <n v="0"/>
    <n v="0"/>
    <n v="0"/>
    <n v="0"/>
    <n v="0"/>
    <n v="0"/>
    <n v="0"/>
    <n v="19.12"/>
    <n v="41001008"/>
    <x v="0"/>
    <x v="2"/>
    <x v="2"/>
    <x v="2"/>
    <n v="23"/>
    <s v="23 - Costo del Producto"/>
    <x v="1"/>
  </r>
  <r>
    <s v="AR20"/>
    <s v="PECOM Servicios Energia"/>
    <s v="ESTADO DE RESULTADOS"/>
    <s v="COSTOS OPERATIVOS"/>
    <s v="COSTOS DE PRODUCTOS VENDIDOS (PROC PROD.)"/>
    <s v=""/>
    <s v=""/>
    <s v=""/>
    <s v=""/>
    <s v="0041001008"/>
    <s v="VARIACION EFICIENCIA"/>
    <x v="6"/>
    <s v=""/>
    <s v="ARTIFLIFT"/>
    <s v="USD"/>
    <s v="Moneda fuerte"/>
    <s v="2024"/>
    <n v="0"/>
    <n v="0"/>
    <n v="133.18"/>
    <n v="0"/>
    <n v="0"/>
    <n v="0"/>
    <n v="0"/>
    <n v="0"/>
    <n v="0"/>
    <n v="0"/>
    <n v="0"/>
    <n v="0"/>
    <n v="0"/>
    <n v="133.18"/>
    <n v="41001008"/>
    <x v="0"/>
    <x v="2"/>
    <x v="2"/>
    <x v="2"/>
    <n v="23"/>
    <s v="23 - Costo del Producto"/>
    <x v="1"/>
  </r>
  <r>
    <s v="AR20"/>
    <s v="PECOM Servicios Energia"/>
    <s v="ESTADO DE RESULTADOS"/>
    <s v="COSTOS OPERATIVOS"/>
    <s v="COSTOS DE PRODUCTOS VENDIDOS (PROC PROD.)"/>
    <s v=""/>
    <s v=""/>
    <s v=""/>
    <s v=""/>
    <s v="0041001008"/>
    <s v="VARIACION EFICIENCIA"/>
    <x v="7"/>
    <s v=""/>
    <s v="ARTIFLIFT"/>
    <s v="USD"/>
    <s v="Moneda fuerte"/>
    <s v="2024"/>
    <n v="0"/>
    <n v="0"/>
    <n v="22.82"/>
    <n v="0"/>
    <n v="0"/>
    <n v="0"/>
    <n v="0"/>
    <n v="0"/>
    <n v="0"/>
    <n v="0"/>
    <n v="0"/>
    <n v="0"/>
    <n v="0"/>
    <n v="22.82"/>
    <n v="41001008"/>
    <x v="0"/>
    <x v="1"/>
    <x v="3"/>
    <x v="1"/>
    <n v="23"/>
    <s v="23 - Costo del Producto"/>
    <x v="1"/>
  </r>
  <r>
    <s v="AR20"/>
    <s v="PECOM Servicios Energia"/>
    <s v="ESTADO DE RESULTADOS"/>
    <s v="COSTOS OPERATIVOS"/>
    <s v="COSTOS DE PRODUCTOS VENDIDOS (PROC PROD.)"/>
    <s v=""/>
    <s v=""/>
    <s v=""/>
    <s v=""/>
    <s v="0041001008"/>
    <s v="VARIACION EFICIENCIA"/>
    <x v="8"/>
    <s v=""/>
    <s v="ARTIFLIFT"/>
    <s v="USD"/>
    <s v="Moneda fuerte"/>
    <s v="2024"/>
    <n v="0"/>
    <n v="0"/>
    <n v="489.76"/>
    <n v="0"/>
    <n v="0"/>
    <n v="0"/>
    <n v="0"/>
    <n v="0"/>
    <n v="0"/>
    <n v="0"/>
    <n v="0"/>
    <n v="0"/>
    <n v="0"/>
    <n v="489.76"/>
    <n v="41001008"/>
    <x v="0"/>
    <x v="1"/>
    <x v="3"/>
    <x v="1"/>
    <n v="23"/>
    <s v="23 - Costo del Producto"/>
    <x v="1"/>
  </r>
  <r>
    <s v="AR20"/>
    <s v="PECOM Servicios Energia"/>
    <s v="ESTADO DE RESULTADOS"/>
    <s v="COSTOS OPERATIVOS"/>
    <s v="COSTOS DE PRODUCTOS VENDIDOS (PROC PROD.)"/>
    <s v=""/>
    <s v=""/>
    <s v=""/>
    <s v=""/>
    <s v="0041001008"/>
    <s v="VARIACION EFICIENCIA"/>
    <x v="10"/>
    <s v=""/>
    <s v="ARTIFLIFT"/>
    <s v="USD"/>
    <s v="Moneda fuerte"/>
    <s v="2024"/>
    <n v="0"/>
    <n v="0"/>
    <n v="237.82"/>
    <n v="0"/>
    <n v="0"/>
    <n v="0"/>
    <n v="0"/>
    <n v="0"/>
    <n v="0"/>
    <n v="0"/>
    <n v="0"/>
    <n v="0"/>
    <n v="0"/>
    <n v="237.82"/>
    <n v="41001008"/>
    <x v="0"/>
    <x v="2"/>
    <x v="5"/>
    <x v="2"/>
    <n v="23"/>
    <s v="23 - Costo del Producto"/>
    <x v="1"/>
  </r>
  <r>
    <s v="AR20"/>
    <s v="PECOM Servicios Energia"/>
    <s v="ESTADO DE RESULTADOS"/>
    <s v="COSTOS OPERATIVOS"/>
    <s v="COSTOS DE PRODUCTOS VENDIDOS (PROC PROD.)"/>
    <s v=""/>
    <s v=""/>
    <s v=""/>
    <s v=""/>
    <s v="0041001008"/>
    <s v="VARIACION EFICIENCIA"/>
    <x v="11"/>
    <s v=""/>
    <s v="ARTIFLIFT"/>
    <s v="USD"/>
    <s v="Moneda fuerte"/>
    <s v="2024"/>
    <n v="0"/>
    <n v="0"/>
    <n v="285.56"/>
    <n v="0"/>
    <n v="0"/>
    <n v="0"/>
    <n v="0"/>
    <n v="0"/>
    <n v="0"/>
    <n v="0"/>
    <n v="0"/>
    <n v="0"/>
    <n v="0"/>
    <n v="285.56"/>
    <n v="41001008"/>
    <x v="0"/>
    <x v="2"/>
    <x v="5"/>
    <x v="2"/>
    <n v="23"/>
    <s v="23 - Costo del Producto"/>
    <x v="1"/>
  </r>
  <r>
    <s v="AR20"/>
    <s v="PECOM Servicios Energia"/>
    <s v="ESTADO DE RESULTADOS"/>
    <s v="COSTOS OPERATIVOS"/>
    <s v="COSTOS DE PRODUCTOS VENDIDOS (PROC PROD.)"/>
    <s v=""/>
    <s v=""/>
    <s v=""/>
    <s v=""/>
    <s v="0041001008"/>
    <s v="VARIACION EFICIENCIA"/>
    <x v="21"/>
    <s v=""/>
    <s v="ARTIFLIFT"/>
    <s v="USD"/>
    <s v="Moneda fuerte"/>
    <s v="2024"/>
    <n v="0"/>
    <n v="0"/>
    <n v="23.64"/>
    <n v="0"/>
    <n v="0"/>
    <n v="0"/>
    <n v="0"/>
    <n v="0"/>
    <n v="0"/>
    <n v="0"/>
    <n v="0"/>
    <n v="0"/>
    <n v="0"/>
    <n v="23.64"/>
    <n v="41001008"/>
    <x v="0"/>
    <x v="1"/>
    <x v="6"/>
    <x v="5"/>
    <n v="23"/>
    <s v="23 - Costo del Producto"/>
    <x v="1"/>
  </r>
  <r>
    <s v="AR20"/>
    <s v="PECOM Servicios Energia"/>
    <s v="ESTADO DE RESULTADOS"/>
    <s v="COSTOS OPERATIVOS"/>
    <s v="COSTOS DE PRODUCTOS VENDIDOS (PROC PROD.)"/>
    <s v=""/>
    <s v=""/>
    <s v=""/>
    <s v=""/>
    <s v="0041001008"/>
    <s v="VARIACION EFICIENCIA"/>
    <x v="14"/>
    <s v=""/>
    <s v="ARTIFLIFT"/>
    <s v="USD"/>
    <s v="Moneda fuerte"/>
    <s v="2024"/>
    <n v="0"/>
    <n v="0"/>
    <n v="165.82"/>
    <n v="0"/>
    <n v="0"/>
    <n v="0"/>
    <n v="0"/>
    <n v="0"/>
    <n v="0"/>
    <n v="0"/>
    <n v="0"/>
    <n v="0"/>
    <n v="0"/>
    <n v="165.82"/>
    <n v="41001008"/>
    <x v="0"/>
    <x v="1"/>
    <x v="6"/>
    <x v="5"/>
    <n v="23"/>
    <s v="23 - Costo del Producto"/>
    <x v="1"/>
  </r>
  <r>
    <s v="AR20"/>
    <s v="PECOM Servicios Energia"/>
    <s v="ESTADO DE RESULTADOS"/>
    <s v="COSTOS OPERATIVOS"/>
    <s v="COSTOS DE PRODUCTOS VENDIDOS (PROC PROD.)"/>
    <s v=""/>
    <s v=""/>
    <s v=""/>
    <s v=""/>
    <s v="0041001008"/>
    <s v="VARIACION EFICIENCIA"/>
    <x v="15"/>
    <s v=""/>
    <s v="ARTIFLIFT"/>
    <s v="USD"/>
    <s v="Moneda fuerte"/>
    <s v="2024"/>
    <n v="0"/>
    <n v="0"/>
    <n v="402.6"/>
    <n v="0"/>
    <n v="0"/>
    <n v="0"/>
    <n v="0"/>
    <n v="0"/>
    <n v="0"/>
    <n v="0"/>
    <n v="0"/>
    <n v="0"/>
    <n v="0"/>
    <n v="402.6"/>
    <n v="41001008"/>
    <x v="0"/>
    <x v="1"/>
    <x v="6"/>
    <x v="5"/>
    <n v="23"/>
    <s v="23 - Costo del Producto"/>
    <x v="1"/>
  </r>
  <r>
    <s v="AR20"/>
    <s v="PECOM Servicios Energia"/>
    <s v="ESTADO DE RESULTADOS"/>
    <s v="COSTOS OPERATIVOS"/>
    <s v="COSTOS DE PRODUCTOS VENDIDOS (PROC PROD.)"/>
    <s v=""/>
    <s v=""/>
    <s v=""/>
    <s v=""/>
    <s v="0041001008"/>
    <s v="VARIACION EFICIENCIA"/>
    <x v="16"/>
    <s v=""/>
    <s v="ARTIFLIFT"/>
    <s v="USD"/>
    <s v="Moneda fuerte"/>
    <s v="2024"/>
    <n v="0"/>
    <n v="0"/>
    <n v="204.6"/>
    <n v="0"/>
    <n v="0"/>
    <n v="0"/>
    <n v="0"/>
    <n v="0"/>
    <n v="0"/>
    <n v="0"/>
    <n v="0"/>
    <n v="0"/>
    <n v="0"/>
    <n v="204.6"/>
    <n v="41001008"/>
    <x v="0"/>
    <x v="1"/>
    <x v="6"/>
    <x v="5"/>
    <n v="23"/>
    <s v="23 - Costo del Producto"/>
    <x v="1"/>
  </r>
  <r>
    <s v="AR20"/>
    <s v="PECOM Servicios Energia"/>
    <s v="ESTADO DE RESULTADOS"/>
    <s v="COSTOS OPERATIVOS"/>
    <s v="COSTOS DE PRODUCTOS VENDIDOS (PROC PROD.)"/>
    <s v=""/>
    <s v=""/>
    <s v=""/>
    <s v=""/>
    <s v="0041001008"/>
    <s v="VARIACION EFICIENCIA"/>
    <x v="25"/>
    <s v=""/>
    <s v="ARTIFLIFT"/>
    <s v="USD"/>
    <s v="Moneda fuerte"/>
    <s v="2024"/>
    <n v="0"/>
    <n v="0"/>
    <n v="355.74"/>
    <n v="0"/>
    <n v="0"/>
    <n v="0"/>
    <n v="0"/>
    <n v="0"/>
    <n v="0"/>
    <n v="0"/>
    <n v="0"/>
    <n v="0"/>
    <n v="0"/>
    <n v="355.74"/>
    <n v="41001008"/>
    <x v="0"/>
    <x v="3"/>
    <x v="4"/>
    <x v="5"/>
    <n v="23"/>
    <s v="23 - Costo del Producto"/>
    <x v="1"/>
  </r>
  <r>
    <s v="AR20"/>
    <s v="PECOM Servicios Energia"/>
    <s v="ESTADO DE RESULTADOS"/>
    <s v="COSTOS OPERATIVOS"/>
    <s v="COSTOS DE PRODUCTOS VENDIDOS (PROC PROD.)"/>
    <s v=""/>
    <s v=""/>
    <s v=""/>
    <s v=""/>
    <s v="0041001008"/>
    <s v="VARIACION EFICIENCIA"/>
    <x v="23"/>
    <s v=""/>
    <s v="ARTIFLIFT"/>
    <s v="USD"/>
    <s v="Moneda fuerte"/>
    <s v="2024"/>
    <n v="0"/>
    <n v="0"/>
    <n v="39.42"/>
    <n v="0"/>
    <n v="0"/>
    <n v="0"/>
    <n v="0"/>
    <n v="0"/>
    <n v="0"/>
    <n v="0"/>
    <n v="0"/>
    <n v="0"/>
    <n v="0"/>
    <n v="39.42"/>
    <n v="41001008"/>
    <x v="0"/>
    <x v="3"/>
    <x v="4"/>
    <x v="5"/>
    <n v="23"/>
    <s v="23 - Costo del Producto"/>
    <x v="1"/>
  </r>
  <r>
    <s v="AR20"/>
    <s v="PECOM Servicios Energia"/>
    <s v="ESTADO DE RESULTADOS"/>
    <s v="COSTOS OPERATIVOS"/>
    <s v="COSTOS DE PRODUCTOS VENDIDOS (PROC PROD.)"/>
    <s v=""/>
    <s v=""/>
    <s v=""/>
    <s v=""/>
    <s v="0041001008"/>
    <s v="VARIACION EFICIENCIA"/>
    <x v="17"/>
    <s v=""/>
    <s v="ARTIFLIFT"/>
    <s v="USD"/>
    <s v="Moneda fuerte"/>
    <s v="2024"/>
    <n v="0"/>
    <n v="0"/>
    <n v="324.74"/>
    <n v="0"/>
    <n v="0"/>
    <n v="0"/>
    <n v="0"/>
    <n v="0"/>
    <n v="0"/>
    <n v="0"/>
    <n v="0"/>
    <n v="0"/>
    <n v="0"/>
    <n v="324.74"/>
    <n v="41001008"/>
    <x v="0"/>
    <x v="0"/>
    <x v="7"/>
    <x v="0"/>
    <n v="23"/>
    <s v="23 - Costo del Producto"/>
    <x v="1"/>
  </r>
  <r>
    <s v="AR20"/>
    <s v="PECOM Servicios Energia"/>
    <s v="ESTADO DE RESULTADOS"/>
    <s v="COSTOS OPERATIVOS"/>
    <s v="COSTOS DE PRODUCTOS VENDIDOS (PROC PROD.)"/>
    <s v=""/>
    <s v=""/>
    <s v=""/>
    <s v=""/>
    <s v="0041001008"/>
    <s v="VARIACION EFICIENCIA"/>
    <x v="22"/>
    <s v=""/>
    <s v="ARTIFLIFT"/>
    <s v="USD"/>
    <s v="Moneda fuerte"/>
    <s v="2024"/>
    <n v="0"/>
    <n v="0"/>
    <n v="212.5"/>
    <n v="0"/>
    <n v="0"/>
    <n v="0"/>
    <n v="0"/>
    <n v="0"/>
    <n v="0"/>
    <n v="0"/>
    <n v="0"/>
    <n v="0"/>
    <n v="0"/>
    <n v="212.5"/>
    <n v="41001008"/>
    <x v="0"/>
    <x v="0"/>
    <x v="7"/>
    <x v="0"/>
    <n v="23"/>
    <s v="23 - Costo del Producto"/>
    <x v="1"/>
  </r>
  <r>
    <s v="AR20"/>
    <s v="PECOM Servicios Energia"/>
    <s v="ESTADO DE RESULTADOS"/>
    <s v="COSTOS OPERATIVOS"/>
    <s v="COSTOS DE PRODUCTOS VENDIDOS (PROC PROD.)"/>
    <s v=""/>
    <s v=""/>
    <s v=""/>
    <s v=""/>
    <s v="0041001008"/>
    <s v="VARIACION EFICIENCIA"/>
    <x v="18"/>
    <s v=""/>
    <s v="ARTIFLIFT"/>
    <s v="USD"/>
    <s v="Moneda fuerte"/>
    <s v="2024"/>
    <n v="0"/>
    <n v="0"/>
    <n v="67.760000000000005"/>
    <n v="0"/>
    <n v="0"/>
    <n v="0"/>
    <n v="0"/>
    <n v="0"/>
    <n v="0"/>
    <n v="0"/>
    <n v="0"/>
    <n v="0"/>
    <n v="0"/>
    <n v="67.760000000000005"/>
    <n v="41001008"/>
    <x v="0"/>
    <x v="0"/>
    <x v="7"/>
    <x v="0"/>
    <n v="23"/>
    <s v="23 - Costo del Producto"/>
    <x v="1"/>
  </r>
  <r>
    <s v="AR20"/>
    <s v="PECOM Servicios Energia"/>
    <s v="ESTADO DE RESULTADOS"/>
    <s v="COSTOS OPERATIVOS"/>
    <s v="COSTOS DE PRODUCTOS VENDIDOS (PROC PROD.)"/>
    <s v=""/>
    <s v=""/>
    <s v=""/>
    <s v=""/>
    <s v="0041002001"/>
    <s v="CONSUMO ORDENES DE FABRICACION"/>
    <x v="0"/>
    <s v=""/>
    <s v="ARTIFLIFT"/>
    <s v="USD"/>
    <s v="Moneda fuerte"/>
    <s v="2024"/>
    <n v="0"/>
    <n v="0"/>
    <n v="0"/>
    <n v="185.49"/>
    <n v="0"/>
    <n v="0"/>
    <n v="0"/>
    <n v="0"/>
    <n v="0"/>
    <n v="0"/>
    <n v="0"/>
    <n v="0"/>
    <n v="0"/>
    <n v="185.49"/>
    <n v="41002001"/>
    <x v="0"/>
    <x v="0"/>
    <x v="0"/>
    <x v="0"/>
    <n v="23"/>
    <s v="23 - Costo del Producto"/>
    <x v="1"/>
  </r>
  <r>
    <s v="AR20"/>
    <s v="PECOM Servicios Energia"/>
    <s v="ESTADO DE RESULTADOS"/>
    <s v="COSTOS OPERATIVOS"/>
    <s v="COSTOS DE PRODUCTOS VENDIDOS (PROC PROD.)"/>
    <s v=""/>
    <s v=""/>
    <s v=""/>
    <s v=""/>
    <s v="0041002001"/>
    <s v="CONSUMO ORDENES DE FABRICACION"/>
    <x v="4"/>
    <s v=""/>
    <s v="ARTIFLIFT"/>
    <s v="USD"/>
    <s v="Moneda fuerte"/>
    <s v="2024"/>
    <n v="0"/>
    <n v="0"/>
    <n v="0"/>
    <n v="-1462.43"/>
    <n v="0"/>
    <n v="0"/>
    <n v="0"/>
    <n v="0"/>
    <n v="0"/>
    <n v="0"/>
    <n v="0"/>
    <n v="0"/>
    <n v="0"/>
    <n v="-1462.43"/>
    <n v="41002001"/>
    <x v="0"/>
    <x v="1"/>
    <x v="1"/>
    <x v="1"/>
    <n v="23"/>
    <s v="23 - Costo del Producto"/>
    <x v="1"/>
  </r>
  <r>
    <s v="AR20"/>
    <s v="PECOM Servicios Energia"/>
    <s v="ESTADO DE RESULTADOS"/>
    <s v="COSTOS OPERATIVOS"/>
    <s v="COSTOS DE PRODUCTOS VENDIDOS (PROC PROD.)"/>
    <s v=""/>
    <s v=""/>
    <s v=""/>
    <s v=""/>
    <s v="0041002001"/>
    <s v="CONSUMO ORDENES DE FABRICACION"/>
    <x v="8"/>
    <s v=""/>
    <s v="ARTIFLIFT"/>
    <s v="USD"/>
    <s v="Moneda fuerte"/>
    <s v="2024"/>
    <n v="0"/>
    <n v="0"/>
    <n v="0"/>
    <n v="1893.36"/>
    <n v="0"/>
    <n v="0"/>
    <n v="0"/>
    <n v="0"/>
    <n v="0"/>
    <n v="0"/>
    <n v="0"/>
    <n v="0"/>
    <n v="0"/>
    <n v="1893.36"/>
    <n v="41002001"/>
    <x v="0"/>
    <x v="1"/>
    <x v="3"/>
    <x v="1"/>
    <n v="23"/>
    <s v="23 - Costo del Producto"/>
    <x v="1"/>
  </r>
  <r>
    <s v="AR20"/>
    <s v="PECOM Servicios Energia"/>
    <s v="ESTADO DE RESULTADOS"/>
    <s v="COSTOS OPERATIVOS"/>
    <s v="COSTOS DE PRODUCTOS VENDIDOS (PROC PROD.)"/>
    <s v=""/>
    <s v=""/>
    <s v=""/>
    <s v=""/>
    <s v="0041002001"/>
    <s v="CONSUMO ORDENES DE FABRICACION"/>
    <x v="11"/>
    <s v=""/>
    <s v="ARTIFLIFT"/>
    <s v="USD"/>
    <s v="Moneda fuerte"/>
    <s v="2024"/>
    <n v="0"/>
    <n v="0"/>
    <n v="0"/>
    <n v="131.68"/>
    <n v="0"/>
    <n v="0"/>
    <n v="0"/>
    <n v="0"/>
    <n v="0"/>
    <n v="0"/>
    <n v="0"/>
    <n v="0"/>
    <n v="0"/>
    <n v="131.68"/>
    <n v="41002001"/>
    <x v="0"/>
    <x v="2"/>
    <x v="5"/>
    <x v="2"/>
    <n v="23"/>
    <s v="23 - Costo del Producto"/>
    <x v="1"/>
  </r>
  <r>
    <s v="AR20"/>
    <s v="PECOM Servicios Energia"/>
    <s v="ESTADO DE RESULTADOS"/>
    <s v="COSTOS OPERATIVOS"/>
    <s v="COSTOS DE PRODUCTOS VENDIDOS (PROC PROD.)"/>
    <s v=""/>
    <s v=""/>
    <s v=""/>
    <s v=""/>
    <s v="0041002001"/>
    <s v="CONSUMO ORDENES DE FABRICACION"/>
    <x v="14"/>
    <s v=""/>
    <s v="ARTIFLIFT"/>
    <s v="USD"/>
    <s v="Moneda fuerte"/>
    <s v="2024"/>
    <n v="0"/>
    <n v="0"/>
    <n v="0"/>
    <n v="675.88"/>
    <n v="0"/>
    <n v="0"/>
    <n v="0"/>
    <n v="0"/>
    <n v="0"/>
    <n v="0"/>
    <n v="0"/>
    <n v="0"/>
    <n v="0"/>
    <n v="675.88"/>
    <n v="41002001"/>
    <x v="0"/>
    <x v="1"/>
    <x v="6"/>
    <x v="5"/>
    <n v="23"/>
    <s v="23 - Costo del Producto"/>
    <x v="1"/>
  </r>
  <r>
    <s v="AR20"/>
    <s v="PECOM Servicios Energia"/>
    <s v="ESTADO DE RESULTADOS"/>
    <s v="COSTOS OPERATIVOS"/>
    <s v="COSTOS DE PRODUCTOS VENDIDOS (PROC PROD.)"/>
    <s v=""/>
    <s v=""/>
    <s v=""/>
    <s v=""/>
    <s v="0041002001"/>
    <s v="CONSUMO ORDENES DE FABRICACION"/>
    <x v="15"/>
    <s v=""/>
    <s v="ARTIFLIFT"/>
    <s v="USD"/>
    <s v="Moneda fuerte"/>
    <s v="2024"/>
    <n v="0"/>
    <n v="0"/>
    <n v="0"/>
    <n v="676.2"/>
    <n v="0"/>
    <n v="0"/>
    <n v="0"/>
    <n v="0"/>
    <n v="0"/>
    <n v="0"/>
    <n v="0"/>
    <n v="0"/>
    <n v="0"/>
    <n v="676.2"/>
    <n v="41002001"/>
    <x v="0"/>
    <x v="1"/>
    <x v="6"/>
    <x v="5"/>
    <n v="23"/>
    <s v="23 - Costo del Producto"/>
    <x v="1"/>
  </r>
  <r>
    <s v="AR20"/>
    <s v="PECOM Servicios Energia"/>
    <s v="ESTADO DE RESULTADOS"/>
    <s v="COSTOS OPERATIVOS"/>
    <s v="COSTOS DE PRODUCTOS VENDIDOS (PROC PROD.)"/>
    <s v=""/>
    <s v=""/>
    <s v=""/>
    <s v=""/>
    <s v="0041002001"/>
    <s v="CONSUMO ORDENES DE FABRICACION"/>
    <x v="16"/>
    <s v=""/>
    <s v="ARTIFLIFT"/>
    <s v="USD"/>
    <s v="Moneda fuerte"/>
    <s v="2024"/>
    <n v="0"/>
    <n v="0"/>
    <n v="0"/>
    <n v="1165.82"/>
    <n v="0"/>
    <n v="0"/>
    <n v="0"/>
    <n v="0"/>
    <n v="0"/>
    <n v="0"/>
    <n v="0"/>
    <n v="0"/>
    <n v="0"/>
    <n v="1165.82"/>
    <n v="41002001"/>
    <x v="0"/>
    <x v="1"/>
    <x v="6"/>
    <x v="5"/>
    <n v="23"/>
    <s v="23 - Costo del Producto"/>
    <x v="1"/>
  </r>
  <r>
    <s v="AR20"/>
    <s v="PECOM Servicios Energia"/>
    <s v="ESTADO DE RESULTADOS"/>
    <s v="COSTOS OPERATIVOS"/>
    <s v="MANO DE OBRA"/>
    <s v="COSTOS DE PERSONAL"/>
    <s v="SUELDOS Y JORNALES"/>
    <s v="PETROLEROS"/>
    <s v=""/>
    <s v="0043010002"/>
    <s v="SUELDOS PETROLEROS"/>
    <x v="0"/>
    <s v=""/>
    <s v="ARTIFLIFT"/>
    <s v="USD"/>
    <s v="Moneda fuerte"/>
    <s v="2024"/>
    <n v="0"/>
    <n v="1076.33"/>
    <n v="1022.06"/>
    <n v="840.89"/>
    <n v="0"/>
    <n v="0"/>
    <n v="0"/>
    <n v="0"/>
    <n v="0"/>
    <n v="0"/>
    <n v="0"/>
    <n v="0"/>
    <n v="0"/>
    <n v="2939.2799999999997"/>
    <n v="43010002"/>
    <x v="0"/>
    <x v="0"/>
    <x v="0"/>
    <x v="0"/>
    <n v="5"/>
    <s v="05 - Mano de Obra"/>
    <x v="1"/>
  </r>
  <r>
    <s v="AR20"/>
    <s v="PECOM Servicios Energia"/>
    <s v="ESTADO DE RESULTADOS"/>
    <s v="COSTOS OPERATIVOS"/>
    <s v="MANO DE OBRA"/>
    <s v="COSTOS DE PERSONAL"/>
    <s v="SUELDOS Y JORNALES"/>
    <s v="PETROLEROS"/>
    <s v=""/>
    <s v="0043010002"/>
    <s v="SUELDOS PETROLEROS"/>
    <x v="1"/>
    <s v=""/>
    <s v="ARTIFLIFT"/>
    <s v="USD"/>
    <s v="Moneda fuerte"/>
    <s v="2024"/>
    <n v="0"/>
    <n v="4231.63"/>
    <n v="3859.16"/>
    <n v="3585.2"/>
    <n v="0"/>
    <n v="0"/>
    <n v="0"/>
    <n v="0"/>
    <n v="0"/>
    <n v="0"/>
    <n v="0"/>
    <n v="0"/>
    <n v="0"/>
    <n v="11675.99"/>
    <n v="43010002"/>
    <x v="0"/>
    <x v="0"/>
    <x v="0"/>
    <x v="0"/>
    <n v="5"/>
    <s v="05 - Mano de Obra"/>
    <x v="1"/>
  </r>
  <r>
    <s v="AR20"/>
    <s v="PECOM Servicios Energia"/>
    <s v="ESTADO DE RESULTADOS"/>
    <s v="COSTOS OPERATIVOS"/>
    <s v="MANO DE OBRA"/>
    <s v="COSTOS DE PERSONAL"/>
    <s v="SUELDOS Y JORNALES"/>
    <s v="PETROLEROS"/>
    <s v=""/>
    <s v="0043010002"/>
    <s v="SUELDOS PETROLEROS"/>
    <x v="2"/>
    <s v=""/>
    <s v="ARTIFLIFT"/>
    <s v="USD"/>
    <s v="Moneda fuerte"/>
    <s v="2024"/>
    <n v="0"/>
    <n v="1137.44"/>
    <n v="1059.5"/>
    <n v="1044.98"/>
    <n v="0"/>
    <n v="0"/>
    <n v="0"/>
    <n v="0"/>
    <n v="0"/>
    <n v="0"/>
    <n v="0"/>
    <n v="0"/>
    <n v="0"/>
    <n v="3241.92"/>
    <n v="43010002"/>
    <x v="0"/>
    <x v="1"/>
    <x v="1"/>
    <x v="1"/>
    <n v="5"/>
    <s v="05 - Mano de Obra"/>
    <x v="1"/>
  </r>
  <r>
    <s v="AR20"/>
    <s v="PECOM Servicios Energia"/>
    <s v="ESTADO DE RESULTADOS"/>
    <s v="COSTOS OPERATIVOS"/>
    <s v="MANO DE OBRA"/>
    <s v="COSTOS DE PERSONAL"/>
    <s v="SUELDOS Y JORNALES"/>
    <s v="PETROLEROS"/>
    <s v=""/>
    <s v="0043010002"/>
    <s v="SUELDOS PETROLEROS"/>
    <x v="3"/>
    <s v=""/>
    <s v="ARTIFLIFT"/>
    <s v="USD"/>
    <s v="Moneda fuerte"/>
    <s v="2024"/>
    <n v="0"/>
    <n v="1141.3699999999999"/>
    <n v="1084.5899999999999"/>
    <n v="1057.18"/>
    <n v="0"/>
    <n v="0"/>
    <n v="0"/>
    <n v="0"/>
    <n v="0"/>
    <n v="0"/>
    <n v="0"/>
    <n v="0"/>
    <n v="0"/>
    <n v="3283.1400000000003"/>
    <n v="43010002"/>
    <x v="0"/>
    <x v="1"/>
    <x v="1"/>
    <x v="1"/>
    <n v="5"/>
    <s v="05 - Mano de Obra"/>
    <x v="1"/>
  </r>
  <r>
    <s v="AR20"/>
    <s v="PECOM Servicios Energia"/>
    <s v="ESTADO DE RESULTADOS"/>
    <s v="COSTOS OPERATIVOS"/>
    <s v="MANO DE OBRA"/>
    <s v="COSTOS DE PERSONAL"/>
    <s v="SUELDOS Y JORNALES"/>
    <s v="PETROLEROS"/>
    <s v=""/>
    <s v="0043010002"/>
    <s v="SUELDOS PETROLEROS"/>
    <x v="4"/>
    <s v=""/>
    <s v="ARTIFLIFT"/>
    <s v="USD"/>
    <s v="Moneda fuerte"/>
    <s v="2024"/>
    <n v="0"/>
    <n v="2928.02"/>
    <n v="2734.19"/>
    <n v="2849.35"/>
    <n v="0"/>
    <n v="0"/>
    <n v="0"/>
    <n v="0"/>
    <n v="0"/>
    <n v="0"/>
    <n v="0"/>
    <n v="0"/>
    <n v="0"/>
    <n v="8511.56"/>
    <n v="43010002"/>
    <x v="0"/>
    <x v="1"/>
    <x v="1"/>
    <x v="1"/>
    <n v="5"/>
    <s v="05 - Mano de Obra"/>
    <x v="1"/>
  </r>
  <r>
    <s v="AR20"/>
    <s v="PECOM Servicios Energia"/>
    <s v="ESTADO DE RESULTADOS"/>
    <s v="COSTOS OPERATIVOS"/>
    <s v="MANO DE OBRA"/>
    <s v="COSTOS DE PERSONAL"/>
    <s v="SUELDOS Y JORNALES"/>
    <s v="PETROLEROS"/>
    <s v=""/>
    <s v="0043010002"/>
    <s v="SUELDOS PETROLEROS"/>
    <x v="5"/>
    <s v=""/>
    <s v="ARTIFLIFT"/>
    <s v="USD"/>
    <s v="Moneda fuerte"/>
    <s v="2024"/>
    <n v="0"/>
    <n v="1191.1199999999999"/>
    <n v="886.71"/>
    <n v="972.69"/>
    <n v="0"/>
    <n v="0"/>
    <n v="0"/>
    <n v="0"/>
    <n v="0"/>
    <n v="0"/>
    <n v="0"/>
    <n v="0"/>
    <n v="0"/>
    <n v="3050.52"/>
    <n v="43010002"/>
    <x v="0"/>
    <x v="2"/>
    <x v="2"/>
    <x v="2"/>
    <n v="5"/>
    <s v="05 - Mano de Obra"/>
    <x v="1"/>
  </r>
  <r>
    <s v="AR20"/>
    <s v="PECOM Servicios Energia"/>
    <s v="ESTADO DE RESULTADOS"/>
    <s v="COSTOS OPERATIVOS"/>
    <s v="MANO DE OBRA"/>
    <s v="COSTOS DE PERSONAL"/>
    <s v="SUELDOS Y JORNALES"/>
    <s v="PETROLEROS"/>
    <s v=""/>
    <s v="0043010002"/>
    <s v="SUELDOS PETROLEROS"/>
    <x v="6"/>
    <s v=""/>
    <s v="ARTIFLIFT"/>
    <s v="USD"/>
    <s v="Moneda fuerte"/>
    <s v="2024"/>
    <n v="0"/>
    <n v="1157.99"/>
    <n v="808.99"/>
    <n v="1046.6300000000001"/>
    <n v="0"/>
    <n v="0"/>
    <n v="0"/>
    <n v="0"/>
    <n v="0"/>
    <n v="0"/>
    <n v="0"/>
    <n v="0"/>
    <n v="0"/>
    <n v="3013.61"/>
    <n v="43010002"/>
    <x v="0"/>
    <x v="2"/>
    <x v="2"/>
    <x v="2"/>
    <n v="5"/>
    <s v="05 - Mano de Obra"/>
    <x v="1"/>
  </r>
  <r>
    <s v="AR20"/>
    <s v="PECOM Servicios Energia"/>
    <s v="ESTADO DE RESULTADOS"/>
    <s v="COSTOS OPERATIVOS"/>
    <s v="MANO DE OBRA"/>
    <s v="COSTOS DE PERSONAL"/>
    <s v="SUELDOS Y JORNALES"/>
    <s v="PETROLEROS"/>
    <s v=""/>
    <s v="0043010002"/>
    <s v="SUELDOS PETROLEROS"/>
    <x v="8"/>
    <s v=""/>
    <s v="ARTIFLIFT"/>
    <s v="USD"/>
    <s v="Moneda fuerte"/>
    <s v="2024"/>
    <n v="0"/>
    <n v="6599.21"/>
    <n v="6023.31"/>
    <n v="5900.09"/>
    <n v="0"/>
    <n v="0"/>
    <n v="0"/>
    <n v="0"/>
    <n v="0"/>
    <n v="0"/>
    <n v="0"/>
    <n v="0"/>
    <n v="0"/>
    <n v="18522.61"/>
    <n v="43010002"/>
    <x v="0"/>
    <x v="1"/>
    <x v="3"/>
    <x v="1"/>
    <n v="5"/>
    <s v="05 - Mano de Obra"/>
    <x v="1"/>
  </r>
  <r>
    <s v="AR20"/>
    <s v="PECOM Servicios Energia"/>
    <s v="ESTADO DE RESULTADOS"/>
    <s v="COSTOS OPERATIVOS"/>
    <s v="MANO DE OBRA"/>
    <s v="COSTOS DE PERSONAL"/>
    <s v="SUELDOS Y JORNALES"/>
    <s v="PETROLEROS"/>
    <s v=""/>
    <s v="0043010002"/>
    <s v="SUELDOS PETROLEROS"/>
    <x v="10"/>
    <s v=""/>
    <s v="ARTIFLIFT"/>
    <s v="USD"/>
    <s v="Moneda fuerte"/>
    <s v="2024"/>
    <n v="0"/>
    <n v="960.42"/>
    <n v="755.69"/>
    <n v="823.2"/>
    <n v="0"/>
    <n v="0"/>
    <n v="0"/>
    <n v="0"/>
    <n v="0"/>
    <n v="0"/>
    <n v="0"/>
    <n v="0"/>
    <n v="0"/>
    <n v="2539.3100000000004"/>
    <n v="43010002"/>
    <x v="0"/>
    <x v="2"/>
    <x v="5"/>
    <x v="2"/>
    <n v="5"/>
    <s v="05 - Mano de Obra"/>
    <x v="1"/>
  </r>
  <r>
    <s v="AR20"/>
    <s v="PECOM Servicios Energia"/>
    <s v="ESTADO DE RESULTADOS"/>
    <s v="COSTOS OPERATIVOS"/>
    <s v="MANO DE OBRA"/>
    <s v="COSTOS DE PERSONAL"/>
    <s v="SUELDOS Y JORNALES"/>
    <s v="PETROLEROS"/>
    <s v=""/>
    <s v="0043010002"/>
    <s v="SUELDOS PETROLEROS"/>
    <x v="11"/>
    <s v=""/>
    <s v="ARTIFLIFT"/>
    <s v="USD"/>
    <s v="Moneda fuerte"/>
    <s v="2024"/>
    <n v="0"/>
    <n v="2831.24"/>
    <n v="2515.0100000000002"/>
    <n v="2323.83"/>
    <n v="0"/>
    <n v="0"/>
    <n v="0"/>
    <n v="0"/>
    <n v="0"/>
    <n v="0"/>
    <n v="0"/>
    <n v="0"/>
    <n v="0"/>
    <n v="7670.08"/>
    <n v="43010002"/>
    <x v="0"/>
    <x v="2"/>
    <x v="5"/>
    <x v="2"/>
    <n v="5"/>
    <s v="05 - Mano de Obra"/>
    <x v="1"/>
  </r>
  <r>
    <s v="AR20"/>
    <s v="PECOM Servicios Energia"/>
    <s v="ESTADO DE RESULTADOS"/>
    <s v="COSTOS OPERATIVOS"/>
    <s v="MANO DE OBRA"/>
    <s v="COSTOS DE PERSONAL"/>
    <s v="SUELDOS Y JORNALES"/>
    <s v="PETROLEROS"/>
    <s v=""/>
    <s v="0043010002"/>
    <s v="SUELDOS PETROLEROS"/>
    <x v="12"/>
    <s v=""/>
    <s v="ARTIFLIFT"/>
    <s v="USD"/>
    <s v="Moneda fuerte"/>
    <s v="2024"/>
    <n v="0"/>
    <n v="2732.97"/>
    <n v="2455.5100000000002"/>
    <n v="2452.12"/>
    <n v="0"/>
    <n v="0"/>
    <n v="0"/>
    <n v="0"/>
    <n v="0"/>
    <n v="0"/>
    <n v="0"/>
    <n v="0"/>
    <n v="0"/>
    <n v="7640.5999999999995"/>
    <n v="43010002"/>
    <x v="2"/>
    <x v="1"/>
    <x v="4"/>
    <x v="4"/>
    <n v="5"/>
    <s v="05 - Mano de Obra"/>
    <x v="1"/>
  </r>
  <r>
    <s v="AR20"/>
    <s v="PECOM Servicios Energia"/>
    <s v="ESTADO DE RESULTADOS"/>
    <s v="COSTOS OPERATIVOS"/>
    <s v="MANO DE OBRA"/>
    <s v="COSTOS DE PERSONAL"/>
    <s v="SUELDOS Y JORNALES"/>
    <s v="PETROLEROS"/>
    <s v=""/>
    <s v="0043010002"/>
    <s v="SUELDOS PETROLEROS"/>
    <x v="13"/>
    <s v=""/>
    <s v="ARTIFLIFT"/>
    <s v="USD"/>
    <s v="Moneda fuerte"/>
    <s v="2024"/>
    <n v="0"/>
    <n v="1930.43"/>
    <n v="1649.89"/>
    <n v="1689.59"/>
    <n v="0"/>
    <n v="0"/>
    <n v="0"/>
    <n v="0"/>
    <n v="0"/>
    <n v="0"/>
    <n v="0"/>
    <n v="0"/>
    <n v="0"/>
    <n v="5269.91"/>
    <n v="43010002"/>
    <x v="1"/>
    <x v="1"/>
    <x v="4"/>
    <x v="3"/>
    <n v="5"/>
    <s v="05 - Mano de Obra"/>
    <x v="1"/>
  </r>
  <r>
    <s v="AR20"/>
    <s v="PECOM Servicios Energia"/>
    <s v="ESTADO DE RESULTADOS"/>
    <s v="COSTOS OPERATIVOS"/>
    <s v="MANO DE OBRA"/>
    <s v="COSTOS DE PERSONAL"/>
    <s v="SUELDOS Y JORNALES"/>
    <s v="PETROLEROS"/>
    <s v=""/>
    <s v="0043010002"/>
    <s v="SUELDOS PETROLEROS"/>
    <x v="21"/>
    <s v=""/>
    <s v="ARTIFLIFT"/>
    <s v="USD"/>
    <s v="Moneda fuerte"/>
    <s v="2024"/>
    <n v="0"/>
    <n v="902.16"/>
    <n v="783.17"/>
    <n v="778.6"/>
    <n v="0"/>
    <n v="0"/>
    <n v="0"/>
    <n v="0"/>
    <n v="0"/>
    <n v="0"/>
    <n v="0"/>
    <n v="0"/>
    <n v="0"/>
    <n v="2463.9299999999998"/>
    <n v="43010002"/>
    <x v="0"/>
    <x v="1"/>
    <x v="6"/>
    <x v="5"/>
    <n v="5"/>
    <s v="05 - Mano de Obra"/>
    <x v="1"/>
  </r>
  <r>
    <s v="AR20"/>
    <s v="PECOM Servicios Energia"/>
    <s v="ESTADO DE RESULTADOS"/>
    <s v="COSTOS OPERATIVOS"/>
    <s v="MANO DE OBRA"/>
    <s v="COSTOS DE PERSONAL"/>
    <s v="SUELDOS Y JORNALES"/>
    <s v="PETROLEROS"/>
    <s v=""/>
    <s v="0043010002"/>
    <s v="SUELDOS PETROLEROS"/>
    <x v="14"/>
    <s v=""/>
    <s v="ARTIFLIFT"/>
    <s v="USD"/>
    <s v="Moneda fuerte"/>
    <s v="2024"/>
    <n v="0"/>
    <n v="1097.68"/>
    <n v="1002.56"/>
    <n v="1006.21"/>
    <n v="0"/>
    <n v="0"/>
    <n v="0"/>
    <n v="0"/>
    <n v="0"/>
    <n v="0"/>
    <n v="0"/>
    <n v="0"/>
    <n v="0"/>
    <n v="3106.45"/>
    <n v="43010002"/>
    <x v="0"/>
    <x v="1"/>
    <x v="6"/>
    <x v="5"/>
    <n v="5"/>
    <s v="05 - Mano de Obra"/>
    <x v="1"/>
  </r>
  <r>
    <s v="AR20"/>
    <s v="PECOM Servicios Energia"/>
    <s v="ESTADO DE RESULTADOS"/>
    <s v="COSTOS OPERATIVOS"/>
    <s v="MANO DE OBRA"/>
    <s v="COSTOS DE PERSONAL"/>
    <s v="SUELDOS Y JORNALES"/>
    <s v="PETROLEROS"/>
    <s v=""/>
    <s v="0043010002"/>
    <s v="SUELDOS PETROLEROS"/>
    <x v="15"/>
    <s v=""/>
    <s v="ARTIFLIFT"/>
    <s v="USD"/>
    <s v="Moneda fuerte"/>
    <s v="2024"/>
    <n v="0"/>
    <n v="3099.17"/>
    <n v="2687.52"/>
    <n v="2622.75"/>
    <n v="0"/>
    <n v="0"/>
    <n v="0"/>
    <n v="0"/>
    <n v="0"/>
    <n v="0"/>
    <n v="0"/>
    <n v="0"/>
    <n v="0"/>
    <n v="8409.44"/>
    <n v="43010002"/>
    <x v="0"/>
    <x v="1"/>
    <x v="6"/>
    <x v="5"/>
    <n v="5"/>
    <s v="05 - Mano de Obra"/>
    <x v="1"/>
  </r>
  <r>
    <s v="AR20"/>
    <s v="PECOM Servicios Energia"/>
    <s v="ESTADO DE RESULTADOS"/>
    <s v="COSTOS OPERATIVOS"/>
    <s v="MANO DE OBRA"/>
    <s v="COSTOS DE PERSONAL"/>
    <s v="SUELDOS Y JORNALES"/>
    <s v="PETROLEROS"/>
    <s v=""/>
    <s v="0043010002"/>
    <s v="SUELDOS PETROLEROS"/>
    <x v="16"/>
    <s v=""/>
    <s v="ARTIFLIFT"/>
    <s v="USD"/>
    <s v="Moneda fuerte"/>
    <s v="2024"/>
    <n v="0"/>
    <n v="1697.49"/>
    <n v="2359.5100000000002"/>
    <n v="3547.15"/>
    <n v="0"/>
    <n v="0"/>
    <n v="0"/>
    <n v="0"/>
    <n v="0"/>
    <n v="0"/>
    <n v="0"/>
    <n v="0"/>
    <n v="0"/>
    <n v="7604.15"/>
    <n v="43010002"/>
    <x v="0"/>
    <x v="1"/>
    <x v="6"/>
    <x v="5"/>
    <n v="5"/>
    <s v="05 - Mano de Obra"/>
    <x v="1"/>
  </r>
  <r>
    <s v="AR20"/>
    <s v="PECOM Servicios Energia"/>
    <s v="ESTADO DE RESULTADOS"/>
    <s v="COSTOS OPERATIVOS"/>
    <s v="MANO DE OBRA"/>
    <s v="COSTOS DE PERSONAL"/>
    <s v="SUELDOS Y JORNALES"/>
    <s v="PETROLEROS"/>
    <s v=""/>
    <s v="0043010002"/>
    <s v="SUELDOS PETROLEROS"/>
    <x v="17"/>
    <s v=""/>
    <s v="ARTIFLIFT"/>
    <s v="USD"/>
    <s v="Moneda fuerte"/>
    <s v="2024"/>
    <n v="0"/>
    <n v="2936.52"/>
    <n v="2578.35"/>
    <n v="2448.31"/>
    <n v="0"/>
    <n v="0"/>
    <n v="0"/>
    <n v="0"/>
    <n v="0"/>
    <n v="0"/>
    <n v="0"/>
    <n v="0"/>
    <n v="0"/>
    <n v="7963.18"/>
    <n v="43010002"/>
    <x v="0"/>
    <x v="0"/>
    <x v="7"/>
    <x v="0"/>
    <n v="5"/>
    <s v="05 - Mano de Obra"/>
    <x v="1"/>
  </r>
  <r>
    <s v="AR20"/>
    <s v="PECOM Servicios Energia"/>
    <s v="ESTADO DE RESULTADOS"/>
    <s v="COSTOS OPERATIVOS"/>
    <s v="MANO DE OBRA"/>
    <s v="COSTOS DE PERSONAL"/>
    <s v="SUELDOS Y JORNALES"/>
    <s v="PETROLEROS"/>
    <s v=""/>
    <s v="0043010002"/>
    <s v="SUELDOS PETROLEROS"/>
    <x v="22"/>
    <s v=""/>
    <s v="ARTIFLIFT"/>
    <s v="USD"/>
    <s v="Moneda fuerte"/>
    <s v="2024"/>
    <n v="0"/>
    <n v="2219.96"/>
    <n v="1878.18"/>
    <n v="2151.81"/>
    <n v="0"/>
    <n v="0"/>
    <n v="0"/>
    <n v="0"/>
    <n v="0"/>
    <n v="0"/>
    <n v="0"/>
    <n v="0"/>
    <n v="0"/>
    <n v="6249.9500000000007"/>
    <n v="43010002"/>
    <x v="0"/>
    <x v="0"/>
    <x v="7"/>
    <x v="0"/>
    <n v="5"/>
    <s v="05 - Mano de Obra"/>
    <x v="1"/>
  </r>
  <r>
    <s v="AR20"/>
    <s v="PECOM Servicios Energia"/>
    <s v="ESTADO DE RESULTADOS"/>
    <s v="COSTOS OPERATIVOS"/>
    <s v="MANO DE OBRA"/>
    <s v="COSTOS DE PERSONAL"/>
    <s v="SUELDOS Y JORNALES"/>
    <s v="PETROLEROS"/>
    <s v=""/>
    <s v="0043010002"/>
    <s v="SUELDOS PETROLEROS"/>
    <x v="18"/>
    <s v=""/>
    <s v="ARTIFLIFT"/>
    <s v="USD"/>
    <s v="Moneda fuerte"/>
    <s v="2024"/>
    <n v="0"/>
    <n v="1072.28"/>
    <n v="936.95"/>
    <n v="920.59"/>
    <n v="0"/>
    <n v="0"/>
    <n v="0"/>
    <n v="0"/>
    <n v="0"/>
    <n v="0"/>
    <n v="0"/>
    <n v="0"/>
    <n v="0"/>
    <n v="2929.82"/>
    <n v="43010002"/>
    <x v="0"/>
    <x v="0"/>
    <x v="7"/>
    <x v="0"/>
    <n v="5"/>
    <s v="05 - Mano de Obra"/>
    <x v="1"/>
  </r>
  <r>
    <s v="AR20"/>
    <s v="PECOM Servicios Energia"/>
    <s v="ESTADO DE RESULTADOS"/>
    <s v="COSTOS OPERATIVOS"/>
    <s v="MANO DE OBRA"/>
    <s v="COSTOS DE PERSONAL"/>
    <s v="SUELDOS Y JORNALES"/>
    <s v="PETROLEROS"/>
    <s v=""/>
    <s v="0043010014"/>
    <s v="HORAS EXTRAS PETROLEROS"/>
    <x v="0"/>
    <s v=""/>
    <s v="ARTIFLIFT"/>
    <s v="USD"/>
    <s v="Moneda fuerte"/>
    <s v="2024"/>
    <n v="0"/>
    <n v="306.3"/>
    <n v="328.37"/>
    <n v="271.79000000000002"/>
    <n v="0"/>
    <n v="0"/>
    <n v="0"/>
    <n v="0"/>
    <n v="0"/>
    <n v="0"/>
    <n v="0"/>
    <n v="0"/>
    <n v="0"/>
    <n v="906.46"/>
    <n v="43010014"/>
    <x v="0"/>
    <x v="0"/>
    <x v="0"/>
    <x v="0"/>
    <n v="5"/>
    <s v="05 - Mano de Obra"/>
    <x v="1"/>
  </r>
  <r>
    <s v="AR20"/>
    <s v="PECOM Servicios Energia"/>
    <s v="ESTADO DE RESULTADOS"/>
    <s v="COSTOS OPERATIVOS"/>
    <s v="MANO DE OBRA"/>
    <s v="COSTOS DE PERSONAL"/>
    <s v="SUELDOS Y JORNALES"/>
    <s v="PETROLEROS"/>
    <s v=""/>
    <s v="0043010014"/>
    <s v="HORAS EXTRAS PETROLEROS"/>
    <x v="1"/>
    <s v=""/>
    <s v="ARTIFLIFT"/>
    <s v="USD"/>
    <s v="Moneda fuerte"/>
    <s v="2024"/>
    <n v="0"/>
    <n v="1157.83"/>
    <n v="1373.14"/>
    <n v="1191.4100000000001"/>
    <n v="0"/>
    <n v="0"/>
    <n v="0"/>
    <n v="0"/>
    <n v="0"/>
    <n v="0"/>
    <n v="0"/>
    <n v="0"/>
    <n v="0"/>
    <n v="3722.38"/>
    <n v="43010014"/>
    <x v="0"/>
    <x v="0"/>
    <x v="0"/>
    <x v="0"/>
    <n v="5"/>
    <s v="05 - Mano de Obra"/>
    <x v="1"/>
  </r>
  <r>
    <s v="AR20"/>
    <s v="PECOM Servicios Energia"/>
    <s v="ESTADO DE RESULTADOS"/>
    <s v="COSTOS OPERATIVOS"/>
    <s v="MANO DE OBRA"/>
    <s v="COSTOS DE PERSONAL"/>
    <s v="SUELDOS Y JORNALES"/>
    <s v="PETROLEROS"/>
    <s v=""/>
    <s v="0043010014"/>
    <s v="HORAS EXTRAS PETROLEROS"/>
    <x v="2"/>
    <s v=""/>
    <s v="ARTIFLIFT"/>
    <s v="USD"/>
    <s v="Moneda fuerte"/>
    <s v="2024"/>
    <n v="0"/>
    <n v="236.77"/>
    <n v="75.41"/>
    <n v="164.56"/>
    <n v="0"/>
    <n v="0"/>
    <n v="0"/>
    <n v="0"/>
    <n v="0"/>
    <n v="0"/>
    <n v="0"/>
    <n v="0"/>
    <n v="0"/>
    <n v="476.74"/>
    <n v="43010014"/>
    <x v="0"/>
    <x v="1"/>
    <x v="1"/>
    <x v="1"/>
    <n v="5"/>
    <s v="05 - Mano de Obra"/>
    <x v="1"/>
  </r>
  <r>
    <s v="AR20"/>
    <s v="PECOM Servicios Energia"/>
    <s v="ESTADO DE RESULTADOS"/>
    <s v="COSTOS OPERATIVOS"/>
    <s v="MANO DE OBRA"/>
    <s v="COSTOS DE PERSONAL"/>
    <s v="SUELDOS Y JORNALES"/>
    <s v="PETROLEROS"/>
    <s v=""/>
    <s v="0043010014"/>
    <s v="HORAS EXTRAS PETROLEROS"/>
    <x v="3"/>
    <s v=""/>
    <s v="ARTIFLIFT"/>
    <s v="USD"/>
    <s v="Moneda fuerte"/>
    <s v="2024"/>
    <n v="0"/>
    <n v="17.28"/>
    <n v="330.59"/>
    <n v="166.49"/>
    <n v="0"/>
    <n v="0"/>
    <n v="0"/>
    <n v="0"/>
    <n v="0"/>
    <n v="0"/>
    <n v="0"/>
    <n v="0"/>
    <n v="0"/>
    <n v="514.36"/>
    <n v="43010014"/>
    <x v="0"/>
    <x v="1"/>
    <x v="1"/>
    <x v="1"/>
    <n v="5"/>
    <s v="05 - Mano de Obra"/>
    <x v="1"/>
  </r>
  <r>
    <s v="AR20"/>
    <s v="PECOM Servicios Energia"/>
    <s v="ESTADO DE RESULTADOS"/>
    <s v="COSTOS OPERATIVOS"/>
    <s v="MANO DE OBRA"/>
    <s v="COSTOS DE PERSONAL"/>
    <s v="SUELDOS Y JORNALES"/>
    <s v="PETROLEROS"/>
    <s v=""/>
    <s v="0043010014"/>
    <s v="HORAS EXTRAS PETROLEROS"/>
    <x v="4"/>
    <s v=""/>
    <s v="ARTIFLIFT"/>
    <s v="USD"/>
    <s v="Moneda fuerte"/>
    <s v="2024"/>
    <n v="0"/>
    <n v="780.39"/>
    <n v="1180.47"/>
    <n v="1327.3"/>
    <n v="0"/>
    <n v="0"/>
    <n v="0"/>
    <n v="0"/>
    <n v="0"/>
    <n v="0"/>
    <n v="0"/>
    <n v="0"/>
    <n v="0"/>
    <n v="3288.16"/>
    <n v="43010014"/>
    <x v="0"/>
    <x v="1"/>
    <x v="1"/>
    <x v="1"/>
    <n v="5"/>
    <s v="05 - Mano de Obra"/>
    <x v="1"/>
  </r>
  <r>
    <s v="AR20"/>
    <s v="PECOM Servicios Energia"/>
    <s v="ESTADO DE RESULTADOS"/>
    <s v="COSTOS OPERATIVOS"/>
    <s v="MANO DE OBRA"/>
    <s v="COSTOS DE PERSONAL"/>
    <s v="SUELDOS Y JORNALES"/>
    <s v="PETROLEROS"/>
    <s v=""/>
    <s v="0043010014"/>
    <s v="HORAS EXTRAS PETROLEROS"/>
    <x v="5"/>
    <s v=""/>
    <s v="ARTIFLIFT"/>
    <s v="USD"/>
    <s v="Moneda fuerte"/>
    <s v="2024"/>
    <n v="0"/>
    <n v="143.07"/>
    <n v="55.56"/>
    <n v="121.43"/>
    <n v="0"/>
    <n v="0"/>
    <n v="0"/>
    <n v="0"/>
    <n v="0"/>
    <n v="0"/>
    <n v="0"/>
    <n v="0"/>
    <n v="0"/>
    <n v="320.06"/>
    <n v="43010014"/>
    <x v="0"/>
    <x v="2"/>
    <x v="2"/>
    <x v="2"/>
    <n v="5"/>
    <s v="05 - Mano de Obra"/>
    <x v="1"/>
  </r>
  <r>
    <s v="AR20"/>
    <s v="PECOM Servicios Energia"/>
    <s v="ESTADO DE RESULTADOS"/>
    <s v="COSTOS OPERATIVOS"/>
    <s v="MANO DE OBRA"/>
    <s v="COSTOS DE PERSONAL"/>
    <s v="SUELDOS Y JORNALES"/>
    <s v="PETROLEROS"/>
    <s v=""/>
    <s v="0043010014"/>
    <s v="HORAS EXTRAS PETROLEROS"/>
    <x v="6"/>
    <s v=""/>
    <s v="ARTIFLIFT"/>
    <s v="USD"/>
    <s v="Moneda fuerte"/>
    <s v="2024"/>
    <n v="0"/>
    <n v="209.73"/>
    <n v="63.3"/>
    <n v="111.66"/>
    <n v="0"/>
    <n v="0"/>
    <n v="0"/>
    <n v="0"/>
    <n v="0"/>
    <n v="0"/>
    <n v="0"/>
    <n v="0"/>
    <n v="0"/>
    <n v="384.68999999999994"/>
    <n v="43010014"/>
    <x v="0"/>
    <x v="2"/>
    <x v="2"/>
    <x v="2"/>
    <n v="5"/>
    <s v="05 - Mano de Obra"/>
    <x v="1"/>
  </r>
  <r>
    <s v="AR20"/>
    <s v="PECOM Servicios Energia"/>
    <s v="ESTADO DE RESULTADOS"/>
    <s v="COSTOS OPERATIVOS"/>
    <s v="MANO DE OBRA"/>
    <s v="COSTOS DE PERSONAL"/>
    <s v="SUELDOS Y JORNALES"/>
    <s v="PETROLEROS"/>
    <s v=""/>
    <s v="0043010014"/>
    <s v="HORAS EXTRAS PETROLEROS"/>
    <x v="8"/>
    <s v=""/>
    <s v="ARTIFLIFT"/>
    <s v="USD"/>
    <s v="Moneda fuerte"/>
    <s v="2024"/>
    <n v="0"/>
    <n v="1593.41"/>
    <n v="2146.2199999999998"/>
    <n v="1751.73"/>
    <n v="0"/>
    <n v="0"/>
    <n v="0"/>
    <n v="0"/>
    <n v="0"/>
    <n v="0"/>
    <n v="0"/>
    <n v="0"/>
    <n v="0"/>
    <n v="5491.3600000000006"/>
    <n v="43010014"/>
    <x v="0"/>
    <x v="1"/>
    <x v="3"/>
    <x v="1"/>
    <n v="5"/>
    <s v="05 - Mano de Obra"/>
    <x v="1"/>
  </r>
  <r>
    <s v="AR20"/>
    <s v="PECOM Servicios Energia"/>
    <s v="ESTADO DE RESULTADOS"/>
    <s v="COSTOS OPERATIVOS"/>
    <s v="MANO DE OBRA"/>
    <s v="COSTOS DE PERSONAL"/>
    <s v="SUELDOS Y JORNALES"/>
    <s v="PETROLEROS"/>
    <s v=""/>
    <s v="0043010014"/>
    <s v="HORAS EXTRAS PETROLEROS"/>
    <x v="10"/>
    <s v=""/>
    <s v="ARTIFLIFT"/>
    <s v="USD"/>
    <s v="Moneda fuerte"/>
    <s v="2024"/>
    <n v="0"/>
    <n v="122.13"/>
    <n v="47.35"/>
    <n v="123.24"/>
    <n v="0"/>
    <n v="0"/>
    <n v="0"/>
    <n v="0"/>
    <n v="0"/>
    <n v="0"/>
    <n v="0"/>
    <n v="0"/>
    <n v="0"/>
    <n v="292.71999999999997"/>
    <n v="43010014"/>
    <x v="0"/>
    <x v="2"/>
    <x v="5"/>
    <x v="2"/>
    <n v="5"/>
    <s v="05 - Mano de Obra"/>
    <x v="1"/>
  </r>
  <r>
    <s v="AR20"/>
    <s v="PECOM Servicios Energia"/>
    <s v="ESTADO DE RESULTADOS"/>
    <s v="COSTOS OPERATIVOS"/>
    <s v="MANO DE OBRA"/>
    <s v="COSTOS DE PERSONAL"/>
    <s v="SUELDOS Y JORNALES"/>
    <s v="PETROLEROS"/>
    <s v=""/>
    <s v="0043010014"/>
    <s v="HORAS EXTRAS PETROLEROS"/>
    <x v="11"/>
    <s v=""/>
    <s v="ARTIFLIFT"/>
    <s v="USD"/>
    <s v="Moneda fuerte"/>
    <s v="2024"/>
    <n v="0"/>
    <n v="514.19000000000005"/>
    <n v="559.83000000000004"/>
    <n v="248.79"/>
    <n v="0"/>
    <n v="0"/>
    <n v="0"/>
    <n v="0"/>
    <n v="0"/>
    <n v="0"/>
    <n v="0"/>
    <n v="0"/>
    <n v="0"/>
    <n v="1322.81"/>
    <n v="43010014"/>
    <x v="0"/>
    <x v="2"/>
    <x v="5"/>
    <x v="2"/>
    <n v="5"/>
    <s v="05 - Mano de Obra"/>
    <x v="1"/>
  </r>
  <r>
    <s v="AR20"/>
    <s v="PECOM Servicios Energia"/>
    <s v="ESTADO DE RESULTADOS"/>
    <s v="COSTOS OPERATIVOS"/>
    <s v="MANO DE OBRA"/>
    <s v="COSTOS DE PERSONAL"/>
    <s v="SUELDOS Y JORNALES"/>
    <s v="PETROLEROS"/>
    <s v=""/>
    <s v="0043010014"/>
    <s v="HORAS EXTRAS PETROLEROS"/>
    <x v="12"/>
    <s v=""/>
    <s v="ARTIFLIFT"/>
    <s v="USD"/>
    <s v="Moneda fuerte"/>
    <s v="2024"/>
    <n v="0"/>
    <n v="1692.49"/>
    <n v="1153.72"/>
    <n v="1181.6199999999999"/>
    <n v="0"/>
    <n v="0"/>
    <n v="0"/>
    <n v="0"/>
    <n v="0"/>
    <n v="0"/>
    <n v="0"/>
    <n v="0"/>
    <n v="0"/>
    <n v="4027.83"/>
    <n v="43010014"/>
    <x v="2"/>
    <x v="1"/>
    <x v="4"/>
    <x v="4"/>
    <n v="5"/>
    <s v="05 - Mano de Obra"/>
    <x v="1"/>
  </r>
  <r>
    <s v="AR20"/>
    <s v="PECOM Servicios Energia"/>
    <s v="ESTADO DE RESULTADOS"/>
    <s v="COSTOS OPERATIVOS"/>
    <s v="MANO DE OBRA"/>
    <s v="COSTOS DE PERSONAL"/>
    <s v="SUELDOS Y JORNALES"/>
    <s v="PETROLEROS"/>
    <s v=""/>
    <s v="0043010014"/>
    <s v="HORAS EXTRAS PETROLEROS"/>
    <x v="13"/>
    <s v=""/>
    <s v="ARTIFLIFT"/>
    <s v="USD"/>
    <s v="Moneda fuerte"/>
    <s v="2024"/>
    <n v="0"/>
    <n v="651.67999999999995"/>
    <n v="106.47"/>
    <n v="596.04999999999995"/>
    <n v="0"/>
    <n v="0"/>
    <n v="0"/>
    <n v="0"/>
    <n v="0"/>
    <n v="0"/>
    <n v="0"/>
    <n v="0"/>
    <n v="0"/>
    <n v="1354.1999999999998"/>
    <n v="43010014"/>
    <x v="1"/>
    <x v="1"/>
    <x v="4"/>
    <x v="3"/>
    <n v="5"/>
    <s v="05 - Mano de Obra"/>
    <x v="1"/>
  </r>
  <r>
    <s v="AR20"/>
    <s v="PECOM Servicios Energia"/>
    <s v="ESTADO DE RESULTADOS"/>
    <s v="COSTOS OPERATIVOS"/>
    <s v="MANO DE OBRA"/>
    <s v="COSTOS DE PERSONAL"/>
    <s v="SUELDOS Y JORNALES"/>
    <s v="PETROLEROS"/>
    <s v=""/>
    <s v="0043010014"/>
    <s v="HORAS EXTRAS PETROLEROS"/>
    <x v="14"/>
    <s v=""/>
    <s v="ARTIFLIFT"/>
    <s v="USD"/>
    <s v="Moneda fuerte"/>
    <s v="2024"/>
    <n v="0"/>
    <n v="644.02"/>
    <n v="189.16"/>
    <n v="619.21"/>
    <n v="0"/>
    <n v="0"/>
    <n v="0"/>
    <n v="0"/>
    <n v="0"/>
    <n v="0"/>
    <n v="0"/>
    <n v="0"/>
    <n v="0"/>
    <n v="1452.3899999999999"/>
    <n v="43010014"/>
    <x v="0"/>
    <x v="1"/>
    <x v="6"/>
    <x v="5"/>
    <n v="5"/>
    <s v="05 - Mano de Obra"/>
    <x v="1"/>
  </r>
  <r>
    <s v="AR20"/>
    <s v="PECOM Servicios Energia"/>
    <s v="ESTADO DE RESULTADOS"/>
    <s v="COSTOS OPERATIVOS"/>
    <s v="MANO DE OBRA"/>
    <s v="COSTOS DE PERSONAL"/>
    <s v="SUELDOS Y JORNALES"/>
    <s v="PETROLEROS"/>
    <s v=""/>
    <s v="0043010014"/>
    <s v="HORAS EXTRAS PETROLEROS"/>
    <x v="15"/>
    <s v=""/>
    <s v="ARTIFLIFT"/>
    <s v="USD"/>
    <s v="Moneda fuerte"/>
    <s v="2024"/>
    <n v="0"/>
    <n v="706.95"/>
    <n v="846.34"/>
    <n v="688.36"/>
    <n v="0"/>
    <n v="0"/>
    <n v="0"/>
    <n v="0"/>
    <n v="0"/>
    <n v="0"/>
    <n v="0"/>
    <n v="0"/>
    <n v="0"/>
    <n v="2241.65"/>
    <n v="43010014"/>
    <x v="0"/>
    <x v="1"/>
    <x v="6"/>
    <x v="5"/>
    <n v="5"/>
    <s v="05 - Mano de Obra"/>
    <x v="1"/>
  </r>
  <r>
    <s v="AR20"/>
    <s v="PECOM Servicios Energia"/>
    <s v="ESTADO DE RESULTADOS"/>
    <s v="COSTOS OPERATIVOS"/>
    <s v="MANO DE OBRA"/>
    <s v="COSTOS DE PERSONAL"/>
    <s v="SUELDOS Y JORNALES"/>
    <s v="PETROLEROS"/>
    <s v=""/>
    <s v="0043010014"/>
    <s v="HORAS EXTRAS PETROLEROS"/>
    <x v="16"/>
    <s v=""/>
    <s v="ARTIFLIFT"/>
    <s v="USD"/>
    <s v="Moneda fuerte"/>
    <s v="2024"/>
    <n v="0"/>
    <n v="639.22"/>
    <n v="625.85"/>
    <n v="664.29"/>
    <n v="0"/>
    <n v="0"/>
    <n v="0"/>
    <n v="0"/>
    <n v="0"/>
    <n v="0"/>
    <n v="0"/>
    <n v="0"/>
    <n v="0"/>
    <n v="1929.3600000000001"/>
    <n v="43010014"/>
    <x v="0"/>
    <x v="1"/>
    <x v="6"/>
    <x v="5"/>
    <n v="5"/>
    <s v="05 - Mano de Obra"/>
    <x v="1"/>
  </r>
  <r>
    <s v="AR20"/>
    <s v="PECOM Servicios Energia"/>
    <s v="ESTADO DE RESULTADOS"/>
    <s v="COSTOS OPERATIVOS"/>
    <s v="MANO DE OBRA"/>
    <s v="COSTOS DE PERSONAL"/>
    <s v="SUELDOS Y JORNALES"/>
    <s v="PETROLEROS"/>
    <s v=""/>
    <s v="0043010014"/>
    <s v="HORAS EXTRAS PETROLEROS"/>
    <x v="17"/>
    <s v=""/>
    <s v="ARTIFLIFT"/>
    <s v="USD"/>
    <s v="Moneda fuerte"/>
    <s v="2024"/>
    <n v="0"/>
    <n v="1159.45"/>
    <n v="1421.2"/>
    <n v="1150.18"/>
    <n v="0"/>
    <n v="0"/>
    <n v="0"/>
    <n v="0"/>
    <n v="0"/>
    <n v="0"/>
    <n v="0"/>
    <n v="0"/>
    <n v="0"/>
    <n v="3730.83"/>
    <n v="43010014"/>
    <x v="0"/>
    <x v="0"/>
    <x v="7"/>
    <x v="0"/>
    <n v="5"/>
    <s v="05 - Mano de Obra"/>
    <x v="1"/>
  </r>
  <r>
    <s v="AR20"/>
    <s v="PECOM Servicios Energia"/>
    <s v="ESTADO DE RESULTADOS"/>
    <s v="COSTOS OPERATIVOS"/>
    <s v="MANO DE OBRA"/>
    <s v="COSTOS DE PERSONAL"/>
    <s v="SUELDOS Y JORNALES"/>
    <s v="PETROLEROS"/>
    <s v=""/>
    <s v="0043010014"/>
    <s v="HORAS EXTRAS PETROLEROS"/>
    <x v="22"/>
    <s v=""/>
    <s v="ARTIFLIFT"/>
    <s v="USD"/>
    <s v="Moneda fuerte"/>
    <s v="2024"/>
    <n v="0"/>
    <n v="1148.8800000000001"/>
    <n v="876.28"/>
    <n v="1285.6099999999999"/>
    <n v="0"/>
    <n v="0"/>
    <n v="0"/>
    <n v="0"/>
    <n v="0"/>
    <n v="0"/>
    <n v="0"/>
    <n v="0"/>
    <n v="0"/>
    <n v="3310.77"/>
    <n v="43010014"/>
    <x v="0"/>
    <x v="0"/>
    <x v="7"/>
    <x v="0"/>
    <n v="5"/>
    <s v="05 - Mano de Obra"/>
    <x v="1"/>
  </r>
  <r>
    <s v="AR20"/>
    <s v="PECOM Servicios Energia"/>
    <s v="ESTADO DE RESULTADOS"/>
    <s v="COSTOS OPERATIVOS"/>
    <s v="MANO DE OBRA"/>
    <s v="COSTOS DE PERSONAL"/>
    <s v="SUELDOS Y JORNALES"/>
    <s v="PETROLEROS"/>
    <s v=""/>
    <s v="0043010014"/>
    <s v="HORAS EXTRAS PETROLEROS"/>
    <x v="18"/>
    <s v=""/>
    <s v="ARTIFLIFT"/>
    <s v="USD"/>
    <s v="Moneda fuerte"/>
    <s v="2024"/>
    <n v="0"/>
    <n v="312.06"/>
    <n v="371.59"/>
    <n v="373.02"/>
    <n v="0"/>
    <n v="0"/>
    <n v="0"/>
    <n v="0"/>
    <n v="0"/>
    <n v="0"/>
    <n v="0"/>
    <n v="0"/>
    <n v="0"/>
    <n v="1056.67"/>
    <n v="43010014"/>
    <x v="0"/>
    <x v="0"/>
    <x v="7"/>
    <x v="0"/>
    <n v="5"/>
    <s v="05 - Mano de Obra"/>
    <x v="1"/>
  </r>
  <r>
    <s v="AR20"/>
    <s v="PECOM Servicios Energia"/>
    <s v="ESTADO DE RESULTADOS"/>
    <s v="COSTOS OPERATIVOS"/>
    <s v="MANO DE OBRA"/>
    <s v="COSTOS DE PERSONAL"/>
    <s v="PLUS VACACIONAL"/>
    <s v="PETROLEROS"/>
    <s v=""/>
    <s v="0043010019"/>
    <s v="PLUS VACACIONAL PETROLEROS"/>
    <x v="0"/>
    <s v=""/>
    <s v="ARTIFLIFT"/>
    <s v="USD"/>
    <s v="Moneda fuerte"/>
    <s v="2024"/>
    <n v="0"/>
    <n v="18.23"/>
    <n v="18.440000000000001"/>
    <n v="10.42"/>
    <n v="0"/>
    <n v="0"/>
    <n v="0"/>
    <n v="0"/>
    <n v="0"/>
    <n v="0"/>
    <n v="0"/>
    <n v="0"/>
    <n v="0"/>
    <n v="47.09"/>
    <n v="43010019"/>
    <x v="0"/>
    <x v="0"/>
    <x v="0"/>
    <x v="0"/>
    <n v="5"/>
    <s v="05 - Mano de Obra"/>
    <x v="1"/>
  </r>
  <r>
    <s v="AR20"/>
    <s v="PECOM Servicios Energia"/>
    <s v="ESTADO DE RESULTADOS"/>
    <s v="COSTOS OPERATIVOS"/>
    <s v="MANO DE OBRA"/>
    <s v="COSTOS DE PERSONAL"/>
    <s v="PLUS VACACIONAL"/>
    <s v="PETROLEROS"/>
    <s v=""/>
    <s v="0043010019"/>
    <s v="PLUS VACACIONAL PETROLEROS"/>
    <x v="1"/>
    <s v=""/>
    <s v="ARTIFLIFT"/>
    <s v="USD"/>
    <s v="Moneda fuerte"/>
    <s v="2024"/>
    <n v="0"/>
    <n v="85.25"/>
    <n v="68.78"/>
    <n v="45.78"/>
    <n v="0"/>
    <n v="0"/>
    <n v="0"/>
    <n v="0"/>
    <n v="0"/>
    <n v="0"/>
    <n v="0"/>
    <n v="0"/>
    <n v="0"/>
    <n v="199.81"/>
    <n v="43010019"/>
    <x v="0"/>
    <x v="0"/>
    <x v="0"/>
    <x v="0"/>
    <n v="5"/>
    <s v="05 - Mano de Obra"/>
    <x v="1"/>
  </r>
  <r>
    <s v="AR20"/>
    <s v="PECOM Servicios Energia"/>
    <s v="ESTADO DE RESULTADOS"/>
    <s v="COSTOS OPERATIVOS"/>
    <s v="MANO DE OBRA"/>
    <s v="COSTOS DE PERSONAL"/>
    <s v="PLUS VACACIONAL"/>
    <s v="PETROLEROS"/>
    <s v=""/>
    <s v="0043010019"/>
    <s v="PLUS VACACIONAL PETROLEROS"/>
    <x v="2"/>
    <s v=""/>
    <s v="ARTIFLIFT"/>
    <s v="USD"/>
    <s v="Moneda fuerte"/>
    <s v="2024"/>
    <n v="0"/>
    <n v="37.89"/>
    <n v="88.53"/>
    <n v="17.72"/>
    <n v="0"/>
    <n v="0"/>
    <n v="0"/>
    <n v="0"/>
    <n v="0"/>
    <n v="0"/>
    <n v="0"/>
    <n v="0"/>
    <n v="0"/>
    <n v="144.13999999999999"/>
    <n v="43010019"/>
    <x v="0"/>
    <x v="1"/>
    <x v="1"/>
    <x v="1"/>
    <n v="5"/>
    <s v="05 - Mano de Obra"/>
    <x v="1"/>
  </r>
  <r>
    <s v="AR20"/>
    <s v="PECOM Servicios Energia"/>
    <s v="ESTADO DE RESULTADOS"/>
    <s v="COSTOS OPERATIVOS"/>
    <s v="MANO DE OBRA"/>
    <s v="COSTOS DE PERSONAL"/>
    <s v="PLUS VACACIONAL"/>
    <s v="PETROLEROS"/>
    <s v=""/>
    <s v="0043010019"/>
    <s v="PLUS VACACIONAL PETROLEROS"/>
    <x v="3"/>
    <s v=""/>
    <s v="ARTIFLIFT"/>
    <s v="USD"/>
    <s v="Moneda fuerte"/>
    <s v="2024"/>
    <n v="0"/>
    <n v="36.909999999999997"/>
    <n v="23.03"/>
    <n v="22.49"/>
    <n v="0"/>
    <n v="0"/>
    <n v="0"/>
    <n v="0"/>
    <n v="0"/>
    <n v="0"/>
    <n v="0"/>
    <n v="0"/>
    <n v="0"/>
    <n v="82.429999999999993"/>
    <n v="43010019"/>
    <x v="0"/>
    <x v="1"/>
    <x v="1"/>
    <x v="1"/>
    <n v="5"/>
    <s v="05 - Mano de Obra"/>
    <x v="1"/>
  </r>
  <r>
    <s v="AR20"/>
    <s v="PECOM Servicios Energia"/>
    <s v="ESTADO DE RESULTADOS"/>
    <s v="COSTOS OPERATIVOS"/>
    <s v="MANO DE OBRA"/>
    <s v="COSTOS DE PERSONAL"/>
    <s v="PLUS VACACIONAL"/>
    <s v="PETROLEROS"/>
    <s v=""/>
    <s v="0043010019"/>
    <s v="PLUS VACACIONAL PETROLEROS"/>
    <x v="4"/>
    <s v=""/>
    <s v="ARTIFLIFT"/>
    <s v="USD"/>
    <s v="Moneda fuerte"/>
    <s v="2024"/>
    <n v="0"/>
    <n v="99.54"/>
    <n v="194"/>
    <n v="43.67"/>
    <n v="0"/>
    <n v="0"/>
    <n v="0"/>
    <n v="0"/>
    <n v="0"/>
    <n v="0"/>
    <n v="0"/>
    <n v="0"/>
    <n v="0"/>
    <n v="337.21000000000004"/>
    <n v="43010019"/>
    <x v="0"/>
    <x v="1"/>
    <x v="1"/>
    <x v="1"/>
    <n v="5"/>
    <s v="05 - Mano de Obra"/>
    <x v="1"/>
  </r>
  <r>
    <s v="AR20"/>
    <s v="PECOM Servicios Energia"/>
    <s v="ESTADO DE RESULTADOS"/>
    <s v="COSTOS OPERATIVOS"/>
    <s v="MANO DE OBRA"/>
    <s v="COSTOS DE PERSONAL"/>
    <s v="PLUS VACACIONAL"/>
    <s v="PETROLEROS"/>
    <s v=""/>
    <s v="0043010019"/>
    <s v="PLUS VACACIONAL PETROLEROS"/>
    <x v="5"/>
    <s v=""/>
    <s v="ARTIFLIFT"/>
    <s v="USD"/>
    <s v="Moneda fuerte"/>
    <s v="2024"/>
    <n v="0"/>
    <n v="25.39"/>
    <n v="52.12"/>
    <n v="14.5"/>
    <n v="0"/>
    <n v="0"/>
    <n v="0"/>
    <n v="0"/>
    <n v="0"/>
    <n v="0"/>
    <n v="0"/>
    <n v="0"/>
    <n v="0"/>
    <n v="92.009999999999991"/>
    <n v="43010019"/>
    <x v="0"/>
    <x v="2"/>
    <x v="2"/>
    <x v="2"/>
    <n v="5"/>
    <s v="05 - Mano de Obra"/>
    <x v="1"/>
  </r>
  <r>
    <s v="AR20"/>
    <s v="PECOM Servicios Energia"/>
    <s v="ESTADO DE RESULTADOS"/>
    <s v="COSTOS OPERATIVOS"/>
    <s v="MANO DE OBRA"/>
    <s v="COSTOS DE PERSONAL"/>
    <s v="PLUS VACACIONAL"/>
    <s v="PETROLEROS"/>
    <s v=""/>
    <s v="0043010019"/>
    <s v="PLUS VACACIONAL PETROLEROS"/>
    <x v="6"/>
    <s v=""/>
    <s v="ARTIFLIFT"/>
    <s v="USD"/>
    <s v="Moneda fuerte"/>
    <s v="2024"/>
    <n v="0"/>
    <n v="25.78"/>
    <n v="52.94"/>
    <n v="14.72"/>
    <n v="0"/>
    <n v="0"/>
    <n v="0"/>
    <n v="0"/>
    <n v="0"/>
    <n v="0"/>
    <n v="0"/>
    <n v="0"/>
    <n v="0"/>
    <n v="93.44"/>
    <n v="43010019"/>
    <x v="0"/>
    <x v="2"/>
    <x v="2"/>
    <x v="2"/>
    <n v="5"/>
    <s v="05 - Mano de Obra"/>
    <x v="1"/>
  </r>
  <r>
    <s v="AR20"/>
    <s v="PECOM Servicios Energia"/>
    <s v="ESTADO DE RESULTADOS"/>
    <s v="COSTOS OPERATIVOS"/>
    <s v="MANO DE OBRA"/>
    <s v="COSTOS DE PERSONAL"/>
    <s v="PLUS VACACIONAL"/>
    <s v="PETROLEROS"/>
    <s v=""/>
    <s v="0043010019"/>
    <s v="PLUS VACACIONAL PETROLEROS"/>
    <x v="8"/>
    <s v=""/>
    <s v="ARTIFLIFT"/>
    <s v="USD"/>
    <s v="Moneda fuerte"/>
    <s v="2024"/>
    <n v="0"/>
    <n v="116.02"/>
    <n v="126.41"/>
    <n v="83.57"/>
    <n v="0"/>
    <n v="0"/>
    <n v="0"/>
    <n v="0"/>
    <n v="0"/>
    <n v="0"/>
    <n v="0"/>
    <n v="0"/>
    <n v="0"/>
    <n v="326"/>
    <n v="43010019"/>
    <x v="0"/>
    <x v="1"/>
    <x v="3"/>
    <x v="1"/>
    <n v="5"/>
    <s v="05 - Mano de Obra"/>
    <x v="1"/>
  </r>
  <r>
    <s v="AR20"/>
    <s v="PECOM Servicios Energia"/>
    <s v="ESTADO DE RESULTADOS"/>
    <s v="COSTOS OPERATIVOS"/>
    <s v="MANO DE OBRA"/>
    <s v="COSTOS DE PERSONAL"/>
    <s v="PLUS VACACIONAL"/>
    <s v="PETROLEROS"/>
    <s v=""/>
    <s v="0043010019"/>
    <s v="PLUS VACACIONAL PETROLEROS"/>
    <x v="10"/>
    <s v=""/>
    <s v="ARTIFLIFT"/>
    <s v="USD"/>
    <s v="Moneda fuerte"/>
    <s v="2024"/>
    <n v="0"/>
    <n v="36.46"/>
    <n v="96.46"/>
    <n v="12.94"/>
    <n v="0"/>
    <n v="0"/>
    <n v="0"/>
    <n v="0"/>
    <n v="0"/>
    <n v="0"/>
    <n v="0"/>
    <n v="0"/>
    <n v="0"/>
    <n v="145.85999999999999"/>
    <n v="43010019"/>
    <x v="0"/>
    <x v="2"/>
    <x v="5"/>
    <x v="2"/>
    <n v="5"/>
    <s v="05 - Mano de Obra"/>
    <x v="1"/>
  </r>
  <r>
    <s v="AR20"/>
    <s v="PECOM Servicios Energia"/>
    <s v="ESTADO DE RESULTADOS"/>
    <s v="COSTOS OPERATIVOS"/>
    <s v="MANO DE OBRA"/>
    <s v="COSTOS DE PERSONAL"/>
    <s v="PLUS VACACIONAL"/>
    <s v="PETROLEROS"/>
    <s v=""/>
    <s v="0043010019"/>
    <s v="PLUS VACACIONAL PETROLEROS"/>
    <x v="11"/>
    <s v=""/>
    <s v="ARTIFLIFT"/>
    <s v="USD"/>
    <s v="Moneda fuerte"/>
    <s v="2024"/>
    <n v="0"/>
    <n v="94.71"/>
    <n v="229.81"/>
    <n v="41.14"/>
    <n v="0"/>
    <n v="0"/>
    <n v="0"/>
    <n v="0"/>
    <n v="0"/>
    <n v="0"/>
    <n v="0"/>
    <n v="0"/>
    <n v="0"/>
    <n v="365.65999999999997"/>
    <n v="43010019"/>
    <x v="0"/>
    <x v="2"/>
    <x v="5"/>
    <x v="2"/>
    <n v="5"/>
    <s v="05 - Mano de Obra"/>
    <x v="1"/>
  </r>
  <r>
    <s v="AR20"/>
    <s v="PECOM Servicios Energia"/>
    <s v="ESTADO DE RESULTADOS"/>
    <s v="COSTOS OPERATIVOS"/>
    <s v="MANO DE OBRA"/>
    <s v="COSTOS DE PERSONAL"/>
    <s v="PLUS VACACIONAL"/>
    <s v="PETROLEROS"/>
    <s v=""/>
    <s v="0043010019"/>
    <s v="PLUS VACACIONAL PETROLEROS"/>
    <x v="12"/>
    <s v=""/>
    <s v="ARTIFLIFT"/>
    <s v="USD"/>
    <s v="Moneda fuerte"/>
    <s v="2024"/>
    <n v="0"/>
    <n v="73.52"/>
    <n v="23.53"/>
    <n v="23.73"/>
    <n v="0"/>
    <n v="0"/>
    <n v="0"/>
    <n v="0"/>
    <n v="0"/>
    <n v="0"/>
    <n v="0"/>
    <n v="0"/>
    <n v="0"/>
    <n v="120.78"/>
    <n v="43010019"/>
    <x v="2"/>
    <x v="1"/>
    <x v="4"/>
    <x v="4"/>
    <n v="5"/>
    <s v="05 - Mano de Obra"/>
    <x v="1"/>
  </r>
  <r>
    <s v="AR20"/>
    <s v="PECOM Servicios Energia"/>
    <s v="ESTADO DE RESULTADOS"/>
    <s v="COSTOS OPERATIVOS"/>
    <s v="MANO DE OBRA"/>
    <s v="COSTOS DE PERSONAL"/>
    <s v="PLUS VACACIONAL"/>
    <s v="PETROLEROS"/>
    <s v=""/>
    <s v="0043010019"/>
    <s v="PLUS VACACIONAL PETROLEROS"/>
    <x v="13"/>
    <s v=""/>
    <s v="ARTIFLIFT"/>
    <s v="USD"/>
    <s v="Moneda fuerte"/>
    <s v="2024"/>
    <n v="0"/>
    <n v="47.95"/>
    <n v="24.31"/>
    <n v="23.81"/>
    <n v="0"/>
    <n v="0"/>
    <n v="0"/>
    <n v="0"/>
    <n v="0"/>
    <n v="0"/>
    <n v="0"/>
    <n v="0"/>
    <n v="0"/>
    <n v="96.070000000000007"/>
    <n v="43010019"/>
    <x v="1"/>
    <x v="1"/>
    <x v="4"/>
    <x v="3"/>
    <n v="5"/>
    <s v="05 - Mano de Obra"/>
    <x v="1"/>
  </r>
  <r>
    <s v="AR20"/>
    <s v="PECOM Servicios Energia"/>
    <s v="ESTADO DE RESULTADOS"/>
    <s v="COSTOS OPERATIVOS"/>
    <s v="MANO DE OBRA"/>
    <s v="COSTOS DE PERSONAL"/>
    <s v="PLUS VACACIONAL"/>
    <s v="PETROLEROS"/>
    <s v=""/>
    <s v="0043010019"/>
    <s v="PLUS VACACIONAL PETROLEROS"/>
    <x v="21"/>
    <s v=""/>
    <s v="ARTIFLIFT"/>
    <s v="USD"/>
    <s v="Moneda fuerte"/>
    <s v="2024"/>
    <n v="0"/>
    <n v="14.43"/>
    <n v="9.7100000000000009"/>
    <n v="9.5299999999999994"/>
    <n v="0"/>
    <n v="0"/>
    <n v="0"/>
    <n v="0"/>
    <n v="0"/>
    <n v="0"/>
    <n v="0"/>
    <n v="0"/>
    <n v="0"/>
    <n v="33.67"/>
    <n v="43010019"/>
    <x v="0"/>
    <x v="1"/>
    <x v="6"/>
    <x v="5"/>
    <n v="5"/>
    <s v="05 - Mano de Obra"/>
    <x v="1"/>
  </r>
  <r>
    <s v="AR20"/>
    <s v="PECOM Servicios Energia"/>
    <s v="ESTADO DE RESULTADOS"/>
    <s v="COSTOS OPERATIVOS"/>
    <s v="MANO DE OBRA"/>
    <s v="COSTOS DE PERSONAL"/>
    <s v="PLUS VACACIONAL"/>
    <s v="PETROLEROS"/>
    <s v=""/>
    <s v="0043010019"/>
    <s v="PLUS VACACIONAL PETROLEROS"/>
    <x v="14"/>
    <s v=""/>
    <s v="ARTIFLIFT"/>
    <s v="USD"/>
    <s v="Moneda fuerte"/>
    <s v="2024"/>
    <n v="0"/>
    <n v="36.32"/>
    <n v="21.07"/>
    <n v="20.76"/>
    <n v="0"/>
    <n v="0"/>
    <n v="0"/>
    <n v="0"/>
    <n v="0"/>
    <n v="0"/>
    <n v="0"/>
    <n v="0"/>
    <n v="0"/>
    <n v="78.150000000000006"/>
    <n v="43010019"/>
    <x v="0"/>
    <x v="1"/>
    <x v="6"/>
    <x v="5"/>
    <n v="5"/>
    <s v="05 - Mano de Obra"/>
    <x v="1"/>
  </r>
  <r>
    <s v="AR20"/>
    <s v="PECOM Servicios Energia"/>
    <s v="ESTADO DE RESULTADOS"/>
    <s v="COSTOS OPERATIVOS"/>
    <s v="MANO DE OBRA"/>
    <s v="COSTOS DE PERSONAL"/>
    <s v="PLUS VACACIONAL"/>
    <s v="PETROLEROS"/>
    <s v=""/>
    <s v="0043010019"/>
    <s v="PLUS VACACIONAL PETROLEROS"/>
    <x v="15"/>
    <s v=""/>
    <s v="ARTIFLIFT"/>
    <s v="USD"/>
    <s v="Moneda fuerte"/>
    <s v="2024"/>
    <n v="0"/>
    <n v="70.349999999999994"/>
    <n v="61.69"/>
    <n v="44.34"/>
    <n v="0"/>
    <n v="0"/>
    <n v="0"/>
    <n v="0"/>
    <n v="0"/>
    <n v="0"/>
    <n v="0"/>
    <n v="0"/>
    <n v="0"/>
    <n v="176.38"/>
    <n v="43010019"/>
    <x v="0"/>
    <x v="1"/>
    <x v="6"/>
    <x v="5"/>
    <n v="5"/>
    <s v="05 - Mano de Obra"/>
    <x v="1"/>
  </r>
  <r>
    <s v="AR20"/>
    <s v="PECOM Servicios Energia"/>
    <s v="ESTADO DE RESULTADOS"/>
    <s v="COSTOS OPERATIVOS"/>
    <s v="MANO DE OBRA"/>
    <s v="COSTOS DE PERSONAL"/>
    <s v="PLUS VACACIONAL"/>
    <s v="PETROLEROS"/>
    <s v=""/>
    <s v="0043010019"/>
    <s v="PLUS VACACIONAL PETROLEROS"/>
    <x v="16"/>
    <s v=""/>
    <s v="ARTIFLIFT"/>
    <s v="USD"/>
    <s v="Moneda fuerte"/>
    <s v="2024"/>
    <n v="0"/>
    <n v="60.67"/>
    <n v="71.180000000000007"/>
    <n v="34.92"/>
    <n v="0"/>
    <n v="0"/>
    <n v="0"/>
    <n v="0"/>
    <n v="0"/>
    <n v="0"/>
    <n v="0"/>
    <n v="0"/>
    <n v="0"/>
    <n v="166.77000000000004"/>
    <n v="43010019"/>
    <x v="0"/>
    <x v="1"/>
    <x v="6"/>
    <x v="5"/>
    <n v="5"/>
    <s v="05 - Mano de Obra"/>
    <x v="1"/>
  </r>
  <r>
    <s v="AR20"/>
    <s v="PECOM Servicios Energia"/>
    <s v="ESTADO DE RESULTADOS"/>
    <s v="COSTOS OPERATIVOS"/>
    <s v="MANO DE OBRA"/>
    <s v="COSTOS DE PERSONAL"/>
    <s v="PLUS VACACIONAL"/>
    <s v="PETROLEROS"/>
    <s v=""/>
    <s v="0043010019"/>
    <s v="PLUS VACACIONAL PETROLEROS"/>
    <x v="17"/>
    <s v=""/>
    <s v="ARTIFLIFT"/>
    <s v="USD"/>
    <s v="Moneda fuerte"/>
    <s v="2024"/>
    <n v="0"/>
    <n v="62.03"/>
    <n v="48.96"/>
    <n v="34.979999999999997"/>
    <n v="0"/>
    <n v="0"/>
    <n v="0"/>
    <n v="0"/>
    <n v="0"/>
    <n v="0"/>
    <n v="0"/>
    <n v="0"/>
    <n v="0"/>
    <n v="145.97"/>
    <n v="43010019"/>
    <x v="0"/>
    <x v="0"/>
    <x v="7"/>
    <x v="0"/>
    <n v="5"/>
    <s v="05 - Mano de Obra"/>
    <x v="1"/>
  </r>
  <r>
    <s v="AR20"/>
    <s v="PECOM Servicios Energia"/>
    <s v="ESTADO DE RESULTADOS"/>
    <s v="COSTOS OPERATIVOS"/>
    <s v="MANO DE OBRA"/>
    <s v="COSTOS DE PERSONAL"/>
    <s v="PLUS VACACIONAL"/>
    <s v="PETROLEROS"/>
    <s v=""/>
    <s v="0043010019"/>
    <s v="PLUS VACACIONAL PETROLEROS"/>
    <x v="22"/>
    <s v=""/>
    <s v="ARTIFLIFT"/>
    <s v="USD"/>
    <s v="Moneda fuerte"/>
    <s v="2024"/>
    <n v="0"/>
    <n v="83.54"/>
    <n v="38.03"/>
    <n v="37.47"/>
    <n v="0"/>
    <n v="0"/>
    <n v="0"/>
    <n v="0"/>
    <n v="0"/>
    <n v="0"/>
    <n v="0"/>
    <n v="0"/>
    <n v="0"/>
    <n v="159.04000000000002"/>
    <n v="43010019"/>
    <x v="0"/>
    <x v="0"/>
    <x v="7"/>
    <x v="0"/>
    <n v="5"/>
    <s v="05 - Mano de Obra"/>
    <x v="1"/>
  </r>
  <r>
    <s v="AR20"/>
    <s v="PECOM Servicios Energia"/>
    <s v="ESTADO DE RESULTADOS"/>
    <s v="COSTOS OPERATIVOS"/>
    <s v="MANO DE OBRA"/>
    <s v="COSTOS DE PERSONAL"/>
    <s v="PLUS VACACIONAL"/>
    <s v="PETROLEROS"/>
    <s v=""/>
    <s v="0043010019"/>
    <s v="PLUS VACACIONAL PETROLEROS"/>
    <x v="18"/>
    <s v=""/>
    <s v="ARTIFLIFT"/>
    <s v="USD"/>
    <s v="Moneda fuerte"/>
    <s v="2024"/>
    <n v="0"/>
    <n v="17.54"/>
    <n v="14.73"/>
    <n v="14.4"/>
    <n v="0"/>
    <n v="0"/>
    <n v="0"/>
    <n v="0"/>
    <n v="0"/>
    <n v="0"/>
    <n v="0"/>
    <n v="0"/>
    <n v="0"/>
    <n v="46.669999999999995"/>
    <n v="43010019"/>
    <x v="0"/>
    <x v="0"/>
    <x v="7"/>
    <x v="0"/>
    <n v="5"/>
    <s v="05 - Mano de Obra"/>
    <x v="1"/>
  </r>
  <r>
    <s v="AR20"/>
    <s v="PECOM Servicios Energia"/>
    <s v="ESTADO DE RESULTADOS"/>
    <s v="COSTOS OPERATIVOS"/>
    <s v="MANO DE OBRA"/>
    <s v="COSTOS DE PERSONAL"/>
    <s v="SAC"/>
    <s v="PETROLEROS"/>
    <s v=""/>
    <s v="0043010022"/>
    <s v="13er SALARIO PETROLEROS"/>
    <x v="0"/>
    <s v=""/>
    <s v="ARTIFLIFT"/>
    <s v="USD"/>
    <s v="Moneda fuerte"/>
    <s v="2024"/>
    <n v="0"/>
    <n v="149.53"/>
    <n v="195.6"/>
    <n v="167.98"/>
    <n v="0"/>
    <n v="0"/>
    <n v="0"/>
    <n v="0"/>
    <n v="0"/>
    <n v="0"/>
    <n v="0"/>
    <n v="0"/>
    <n v="0"/>
    <n v="513.11"/>
    <n v="43010022"/>
    <x v="0"/>
    <x v="0"/>
    <x v="0"/>
    <x v="0"/>
    <n v="5"/>
    <s v="05 - Mano de Obra"/>
    <x v="1"/>
  </r>
  <r>
    <s v="AR20"/>
    <s v="PECOM Servicios Energia"/>
    <s v="ESTADO DE RESULTADOS"/>
    <s v="COSTOS OPERATIVOS"/>
    <s v="MANO DE OBRA"/>
    <s v="COSTOS DE PERSONAL"/>
    <s v="SAC"/>
    <s v="PETROLEROS"/>
    <s v=""/>
    <s v="0043010022"/>
    <s v="13er SALARIO PETROLEROS"/>
    <x v="1"/>
    <s v=""/>
    <s v="ARTIFLIFT"/>
    <s v="USD"/>
    <s v="Moneda fuerte"/>
    <s v="2024"/>
    <n v="0"/>
    <n v="711.68"/>
    <n v="814.11"/>
    <n v="715.96"/>
    <n v="0"/>
    <n v="0"/>
    <n v="0"/>
    <n v="0"/>
    <n v="0"/>
    <n v="0"/>
    <n v="0"/>
    <n v="0"/>
    <n v="0"/>
    <n v="2241.75"/>
    <n v="43010022"/>
    <x v="0"/>
    <x v="0"/>
    <x v="0"/>
    <x v="0"/>
    <n v="5"/>
    <s v="05 - Mano de Obra"/>
    <x v="1"/>
  </r>
  <r>
    <s v="AR20"/>
    <s v="PECOM Servicios Energia"/>
    <s v="ESTADO DE RESULTADOS"/>
    <s v="COSTOS OPERATIVOS"/>
    <s v="MANO DE OBRA"/>
    <s v="COSTOS DE PERSONAL"/>
    <s v="SAC"/>
    <s v="PETROLEROS"/>
    <s v=""/>
    <s v="0043010022"/>
    <s v="13er SALARIO PETROLEROS"/>
    <x v="2"/>
    <s v=""/>
    <s v="ARTIFLIFT"/>
    <s v="USD"/>
    <s v="Moneda fuerte"/>
    <s v="2024"/>
    <n v="0"/>
    <n v="149.65"/>
    <n v="172.21"/>
    <n v="170.11"/>
    <n v="0"/>
    <n v="0"/>
    <n v="0"/>
    <n v="0"/>
    <n v="0"/>
    <n v="0"/>
    <n v="0"/>
    <n v="0"/>
    <n v="0"/>
    <n v="491.97"/>
    <n v="43010022"/>
    <x v="0"/>
    <x v="1"/>
    <x v="1"/>
    <x v="1"/>
    <n v="5"/>
    <s v="05 - Mano de Obra"/>
    <x v="1"/>
  </r>
  <r>
    <s v="AR20"/>
    <s v="PECOM Servicios Energia"/>
    <s v="ESTADO DE RESULTADOS"/>
    <s v="COSTOS OPERATIVOS"/>
    <s v="MANO DE OBRA"/>
    <s v="COSTOS DE PERSONAL"/>
    <s v="SAC"/>
    <s v="PETROLEROS"/>
    <s v=""/>
    <s v="0043010022"/>
    <s v="13er SALARIO PETROLEROS"/>
    <x v="3"/>
    <s v=""/>
    <s v="ARTIFLIFT"/>
    <s v="USD"/>
    <s v="Moneda fuerte"/>
    <s v="2024"/>
    <n v="0"/>
    <n v="144.54"/>
    <n v="217.16"/>
    <n v="176.16"/>
    <n v="0"/>
    <n v="0"/>
    <n v="0"/>
    <n v="0"/>
    <n v="0"/>
    <n v="0"/>
    <n v="0"/>
    <n v="0"/>
    <n v="0"/>
    <n v="537.86"/>
    <n v="43010022"/>
    <x v="0"/>
    <x v="1"/>
    <x v="1"/>
    <x v="1"/>
    <n v="5"/>
    <s v="05 - Mano de Obra"/>
    <x v="1"/>
  </r>
  <r>
    <s v="AR20"/>
    <s v="PECOM Servicios Energia"/>
    <s v="ESTADO DE RESULTADOS"/>
    <s v="COSTOS OPERATIVOS"/>
    <s v="MANO DE OBRA"/>
    <s v="COSTOS DE PERSONAL"/>
    <s v="SAC"/>
    <s v="PETROLEROS"/>
    <s v=""/>
    <s v="0043010022"/>
    <s v="13er SALARIO PETROLEROS"/>
    <x v="4"/>
    <s v=""/>
    <s v="ARTIFLIFT"/>
    <s v="USD"/>
    <s v="Moneda fuerte"/>
    <s v="2024"/>
    <n v="0"/>
    <n v="416.43"/>
    <n v="598.59"/>
    <n v="663.53"/>
    <n v="0"/>
    <n v="0"/>
    <n v="0"/>
    <n v="0"/>
    <n v="0"/>
    <n v="0"/>
    <n v="0"/>
    <n v="0"/>
    <n v="0"/>
    <n v="1678.55"/>
    <n v="43010022"/>
    <x v="0"/>
    <x v="1"/>
    <x v="1"/>
    <x v="1"/>
    <n v="5"/>
    <s v="05 - Mano de Obra"/>
    <x v="1"/>
  </r>
  <r>
    <s v="AR20"/>
    <s v="PECOM Servicios Energia"/>
    <s v="ESTADO DE RESULTADOS"/>
    <s v="COSTOS OPERATIVOS"/>
    <s v="MANO DE OBRA"/>
    <s v="COSTOS DE PERSONAL"/>
    <s v="SAC"/>
    <s v="PETROLEROS"/>
    <s v=""/>
    <s v="0043010022"/>
    <s v="13er SALARIO PETROLEROS"/>
    <x v="5"/>
    <s v=""/>
    <s v="ARTIFLIFT"/>
    <s v="USD"/>
    <s v="Moneda fuerte"/>
    <s v="2024"/>
    <n v="0"/>
    <n v="165.17"/>
    <n v="161.62"/>
    <n v="158.81"/>
    <n v="0"/>
    <n v="0"/>
    <n v="0"/>
    <n v="0"/>
    <n v="0"/>
    <n v="0"/>
    <n v="0"/>
    <n v="0"/>
    <n v="0"/>
    <n v="485.59999999999997"/>
    <n v="43010022"/>
    <x v="0"/>
    <x v="2"/>
    <x v="2"/>
    <x v="2"/>
    <n v="5"/>
    <s v="05 - Mano de Obra"/>
    <x v="1"/>
  </r>
  <r>
    <s v="AR20"/>
    <s v="PECOM Servicios Energia"/>
    <s v="ESTADO DE RESULTADOS"/>
    <s v="COSTOS OPERATIVOS"/>
    <s v="MANO DE OBRA"/>
    <s v="COSTOS DE PERSONAL"/>
    <s v="SAC"/>
    <s v="PETROLEROS"/>
    <s v=""/>
    <s v="0043010022"/>
    <s v="13er SALARIO PETROLEROS"/>
    <x v="6"/>
    <s v=""/>
    <s v="ARTIFLIFT"/>
    <s v="USD"/>
    <s v="Moneda fuerte"/>
    <s v="2024"/>
    <n v="0"/>
    <n v="144.88999999999999"/>
    <n v="141.77000000000001"/>
    <n v="168.41"/>
    <n v="0"/>
    <n v="0"/>
    <n v="0"/>
    <n v="0"/>
    <n v="0"/>
    <n v="0"/>
    <n v="0"/>
    <n v="0"/>
    <n v="0"/>
    <n v="455.06999999999994"/>
    <n v="43010022"/>
    <x v="0"/>
    <x v="2"/>
    <x v="2"/>
    <x v="2"/>
    <n v="5"/>
    <s v="05 - Mano de Obra"/>
    <x v="1"/>
  </r>
  <r>
    <s v="AR20"/>
    <s v="PECOM Servicios Energia"/>
    <s v="ESTADO DE RESULTADOS"/>
    <s v="COSTOS OPERATIVOS"/>
    <s v="MANO DE OBRA"/>
    <s v="COSTOS DE PERSONAL"/>
    <s v="SAC"/>
    <s v="PETROLEROS"/>
    <s v=""/>
    <s v="0043010022"/>
    <s v="13er SALARIO PETROLEROS"/>
    <x v="8"/>
    <s v=""/>
    <s v="ARTIFLIFT"/>
    <s v="USD"/>
    <s v="Moneda fuerte"/>
    <s v="2024"/>
    <n v="0"/>
    <n v="922.85"/>
    <n v="1314.34"/>
    <n v="1142.98"/>
    <n v="0"/>
    <n v="0"/>
    <n v="0"/>
    <n v="0"/>
    <n v="0"/>
    <n v="0"/>
    <n v="0"/>
    <n v="0"/>
    <n v="0"/>
    <n v="3380.17"/>
    <n v="43010022"/>
    <x v="0"/>
    <x v="1"/>
    <x v="3"/>
    <x v="1"/>
    <n v="5"/>
    <s v="05 - Mano de Obra"/>
    <x v="1"/>
  </r>
  <r>
    <s v="AR20"/>
    <s v="PECOM Servicios Energia"/>
    <s v="ESTADO DE RESULTADOS"/>
    <s v="COSTOS OPERATIVOS"/>
    <s v="MANO DE OBRA"/>
    <s v="COSTOS DE PERSONAL"/>
    <s v="SAC"/>
    <s v="PETROLEROS"/>
    <s v=""/>
    <s v="0043010022"/>
    <s v="13er SALARIO PETROLEROS"/>
    <x v="10"/>
    <s v=""/>
    <s v="ARTIFLIFT"/>
    <s v="USD"/>
    <s v="Moneda fuerte"/>
    <s v="2024"/>
    <n v="0"/>
    <n v="114.69"/>
    <n v="117.84"/>
    <n v="148.82"/>
    <n v="0"/>
    <n v="0"/>
    <n v="0"/>
    <n v="0"/>
    <n v="0"/>
    <n v="0"/>
    <n v="0"/>
    <n v="0"/>
    <n v="0"/>
    <n v="381.35"/>
    <n v="43010022"/>
    <x v="0"/>
    <x v="2"/>
    <x v="5"/>
    <x v="2"/>
    <n v="5"/>
    <s v="05 - Mano de Obra"/>
    <x v="1"/>
  </r>
  <r>
    <s v="AR20"/>
    <s v="PECOM Servicios Energia"/>
    <s v="ESTADO DE RESULTADOS"/>
    <s v="COSTOS OPERATIVOS"/>
    <s v="MANO DE OBRA"/>
    <s v="COSTOS DE PERSONAL"/>
    <s v="SAC"/>
    <s v="PETROLEROS"/>
    <s v=""/>
    <s v="0043010022"/>
    <s v="13er SALARIO PETROLEROS"/>
    <x v="11"/>
    <s v=""/>
    <s v="ARTIFLIFT"/>
    <s v="USD"/>
    <s v="Moneda fuerte"/>
    <s v="2024"/>
    <n v="0"/>
    <n v="394.32"/>
    <n v="457.73"/>
    <n v="406.97"/>
    <n v="0"/>
    <n v="0"/>
    <n v="0"/>
    <n v="0"/>
    <n v="0"/>
    <n v="0"/>
    <n v="0"/>
    <n v="0"/>
    <n v="0"/>
    <n v="1259.02"/>
    <n v="43010022"/>
    <x v="0"/>
    <x v="2"/>
    <x v="5"/>
    <x v="2"/>
    <n v="5"/>
    <s v="05 - Mano de Obra"/>
    <x v="1"/>
  </r>
  <r>
    <s v="AR20"/>
    <s v="PECOM Servicios Energia"/>
    <s v="ESTADO DE RESULTADOS"/>
    <s v="COSTOS OPERATIVOS"/>
    <s v="MANO DE OBRA"/>
    <s v="COSTOS DE PERSONAL"/>
    <s v="SAC"/>
    <s v="PETROLEROS"/>
    <s v=""/>
    <s v="0043010022"/>
    <s v="13er SALARIO PETROLEROS"/>
    <x v="12"/>
    <s v=""/>
    <s v="ARTIFLIFT"/>
    <s v="USD"/>
    <s v="Moneda fuerte"/>
    <s v="2024"/>
    <n v="0"/>
    <n v="462.86"/>
    <n v="505.41"/>
    <n v="486.98"/>
    <n v="0"/>
    <n v="0"/>
    <n v="0"/>
    <n v="0"/>
    <n v="0"/>
    <n v="0"/>
    <n v="0"/>
    <n v="0"/>
    <n v="0"/>
    <n v="1455.25"/>
    <n v="43010022"/>
    <x v="2"/>
    <x v="1"/>
    <x v="4"/>
    <x v="4"/>
    <n v="5"/>
    <s v="05 - Mano de Obra"/>
    <x v="1"/>
  </r>
  <r>
    <s v="AR20"/>
    <s v="PECOM Servicios Energia"/>
    <s v="ESTADO DE RESULTADOS"/>
    <s v="COSTOS OPERATIVOS"/>
    <s v="MANO DE OBRA"/>
    <s v="COSTOS DE PERSONAL"/>
    <s v="SAC"/>
    <s v="PETROLEROS"/>
    <s v=""/>
    <s v="0043010022"/>
    <s v="13er SALARIO PETROLEROS"/>
    <x v="13"/>
    <s v=""/>
    <s v="ARTIFLIFT"/>
    <s v="USD"/>
    <s v="Moneda fuerte"/>
    <s v="2024"/>
    <n v="0"/>
    <n v="277.89999999999998"/>
    <n v="271.92"/>
    <n v="374.15"/>
    <n v="0"/>
    <n v="0"/>
    <n v="0"/>
    <n v="0"/>
    <n v="0"/>
    <n v="0"/>
    <n v="0"/>
    <n v="0"/>
    <n v="0"/>
    <n v="923.96999999999991"/>
    <n v="43010022"/>
    <x v="1"/>
    <x v="1"/>
    <x v="4"/>
    <x v="3"/>
    <n v="5"/>
    <s v="05 - Mano de Obra"/>
    <x v="1"/>
  </r>
  <r>
    <s v="AR20"/>
    <s v="PECOM Servicios Energia"/>
    <s v="ESTADO DE RESULTADOS"/>
    <s v="COSTOS OPERATIVOS"/>
    <s v="MANO DE OBRA"/>
    <s v="COSTOS DE PERSONAL"/>
    <s v="SAC"/>
    <s v="PETROLEROS"/>
    <s v=""/>
    <s v="0043010022"/>
    <s v="13er SALARIO PETROLEROS"/>
    <x v="21"/>
    <s v=""/>
    <s v="ARTIFLIFT"/>
    <s v="USD"/>
    <s v="Moneda fuerte"/>
    <s v="2024"/>
    <n v="0"/>
    <n v="106.49"/>
    <n v="104.2"/>
    <n v="102.72"/>
    <n v="0"/>
    <n v="0"/>
    <n v="0"/>
    <n v="0"/>
    <n v="0"/>
    <n v="0"/>
    <n v="0"/>
    <n v="0"/>
    <n v="0"/>
    <n v="313.40999999999997"/>
    <n v="43010022"/>
    <x v="0"/>
    <x v="1"/>
    <x v="6"/>
    <x v="5"/>
    <n v="5"/>
    <s v="05 - Mano de Obra"/>
    <x v="1"/>
  </r>
  <r>
    <s v="AR20"/>
    <s v="PECOM Servicios Energia"/>
    <s v="ESTADO DE RESULTADOS"/>
    <s v="COSTOS OPERATIVOS"/>
    <s v="MANO DE OBRA"/>
    <s v="COSTOS DE PERSONAL"/>
    <s v="SAC"/>
    <s v="PETROLEROS"/>
    <s v=""/>
    <s v="0043010022"/>
    <s v="13er SALARIO PETROLEROS"/>
    <x v="14"/>
    <s v=""/>
    <s v="ARTIFLIFT"/>
    <s v="USD"/>
    <s v="Moneda fuerte"/>
    <s v="2024"/>
    <n v="0"/>
    <n v="201.98"/>
    <n v="197.64"/>
    <n v="244.65"/>
    <n v="0"/>
    <n v="0"/>
    <n v="0"/>
    <n v="0"/>
    <n v="0"/>
    <n v="0"/>
    <n v="0"/>
    <n v="0"/>
    <n v="0"/>
    <n v="644.27"/>
    <n v="43010022"/>
    <x v="0"/>
    <x v="1"/>
    <x v="6"/>
    <x v="5"/>
    <n v="5"/>
    <s v="05 - Mano de Obra"/>
    <x v="1"/>
  </r>
  <r>
    <s v="AR20"/>
    <s v="PECOM Servicios Energia"/>
    <s v="ESTADO DE RESULTADOS"/>
    <s v="COSTOS OPERATIVOS"/>
    <s v="MANO DE OBRA"/>
    <s v="COSTOS DE PERSONAL"/>
    <s v="SAC"/>
    <s v="PETROLEROS"/>
    <s v=""/>
    <s v="0043010022"/>
    <s v="13er SALARIO PETROLEROS"/>
    <x v="15"/>
    <s v=""/>
    <s v="ARTIFLIFT"/>
    <s v="USD"/>
    <s v="Moneda fuerte"/>
    <s v="2024"/>
    <n v="0"/>
    <n v="431.67"/>
    <n v="551.55999999999995"/>
    <n v="499.05"/>
    <n v="0"/>
    <n v="0"/>
    <n v="0"/>
    <n v="0"/>
    <n v="0"/>
    <n v="0"/>
    <n v="0"/>
    <n v="0"/>
    <n v="0"/>
    <n v="1482.28"/>
    <n v="43010022"/>
    <x v="0"/>
    <x v="1"/>
    <x v="6"/>
    <x v="5"/>
    <n v="5"/>
    <s v="05 - Mano de Obra"/>
    <x v="1"/>
  </r>
  <r>
    <s v="AR20"/>
    <s v="PECOM Servicios Energia"/>
    <s v="ESTADO DE RESULTADOS"/>
    <s v="COSTOS OPERATIVOS"/>
    <s v="MANO DE OBRA"/>
    <s v="COSTOS DE PERSONAL"/>
    <s v="SAC"/>
    <s v="PETROLEROS"/>
    <s v=""/>
    <s v="0043010022"/>
    <s v="13er SALARIO PETROLEROS"/>
    <x v="16"/>
    <s v=""/>
    <s v="ARTIFLIFT"/>
    <s v="USD"/>
    <s v="Moneda fuerte"/>
    <s v="2024"/>
    <n v="0"/>
    <n v="222.62"/>
    <n v="420.12"/>
    <n v="566.73"/>
    <n v="0"/>
    <n v="0"/>
    <n v="0"/>
    <n v="0"/>
    <n v="0"/>
    <n v="0"/>
    <n v="0"/>
    <n v="0"/>
    <n v="0"/>
    <n v="1209.47"/>
    <n v="43010022"/>
    <x v="0"/>
    <x v="1"/>
    <x v="6"/>
    <x v="5"/>
    <n v="5"/>
    <s v="05 - Mano de Obra"/>
    <x v="1"/>
  </r>
  <r>
    <s v="AR20"/>
    <s v="PECOM Servicios Energia"/>
    <s v="ESTADO DE RESULTADOS"/>
    <s v="COSTOS OPERATIVOS"/>
    <s v="MANO DE OBRA"/>
    <s v="COSTOS DE PERSONAL"/>
    <s v="SAC"/>
    <s v="PETROLEROS"/>
    <s v=""/>
    <s v="0043010022"/>
    <s v="13er SALARIO PETROLEROS"/>
    <x v="17"/>
    <s v=""/>
    <s v="ARTIFLIFT"/>
    <s v="USD"/>
    <s v="Moneda fuerte"/>
    <s v="2024"/>
    <n v="0"/>
    <n v="469.84"/>
    <n v="641.29999999999995"/>
    <n v="562.02"/>
    <n v="0"/>
    <n v="0"/>
    <n v="0"/>
    <n v="0"/>
    <n v="0"/>
    <n v="0"/>
    <n v="0"/>
    <n v="0"/>
    <n v="0"/>
    <n v="1673.1599999999999"/>
    <n v="43010022"/>
    <x v="0"/>
    <x v="0"/>
    <x v="7"/>
    <x v="0"/>
    <n v="5"/>
    <s v="05 - Mano de Obra"/>
    <x v="1"/>
  </r>
  <r>
    <s v="AR20"/>
    <s v="PECOM Servicios Energia"/>
    <s v="ESTADO DE RESULTADOS"/>
    <s v="COSTOS OPERATIVOS"/>
    <s v="MANO DE OBRA"/>
    <s v="COSTOS DE PERSONAL"/>
    <s v="SAC"/>
    <s v="PETROLEROS"/>
    <s v=""/>
    <s v="0043010022"/>
    <s v="13er SALARIO PETROLEROS"/>
    <x v="22"/>
    <s v=""/>
    <s v="ARTIFLIFT"/>
    <s v="USD"/>
    <s v="Moneda fuerte"/>
    <s v="2024"/>
    <n v="0"/>
    <n v="406.72"/>
    <n v="439.16"/>
    <n v="545.5"/>
    <n v="0"/>
    <n v="0"/>
    <n v="0"/>
    <n v="0"/>
    <n v="0"/>
    <n v="0"/>
    <n v="0"/>
    <n v="0"/>
    <n v="0"/>
    <n v="1391.38"/>
    <n v="43010022"/>
    <x v="0"/>
    <x v="0"/>
    <x v="7"/>
    <x v="0"/>
    <n v="5"/>
    <s v="05 - Mano de Obra"/>
    <x v="1"/>
  </r>
  <r>
    <s v="AR20"/>
    <s v="PECOM Servicios Energia"/>
    <s v="ESTADO DE RESULTADOS"/>
    <s v="COSTOS OPERATIVOS"/>
    <s v="MANO DE OBRA"/>
    <s v="COSTOS DE PERSONAL"/>
    <s v="SAC"/>
    <s v="PETROLEROS"/>
    <s v=""/>
    <s v="0043010022"/>
    <s v="13er SALARIO PETROLEROS"/>
    <x v="18"/>
    <s v=""/>
    <s v="ARTIFLIFT"/>
    <s v="USD"/>
    <s v="Moneda fuerte"/>
    <s v="2024"/>
    <n v="0"/>
    <n v="160.36000000000001"/>
    <n v="180.01"/>
    <n v="188.33"/>
    <n v="0"/>
    <n v="0"/>
    <n v="0"/>
    <n v="0"/>
    <n v="0"/>
    <n v="0"/>
    <n v="0"/>
    <n v="0"/>
    <n v="0"/>
    <n v="528.70000000000005"/>
    <n v="43010022"/>
    <x v="0"/>
    <x v="0"/>
    <x v="7"/>
    <x v="0"/>
    <n v="5"/>
    <s v="05 - Mano de Obra"/>
    <x v="1"/>
  </r>
  <r>
    <s v="AR20"/>
    <s v="PECOM Servicios Energia"/>
    <s v="ESTADO DE RESULTADOS"/>
    <s v="COSTOS OPERATIVOS"/>
    <s v="MANO DE OBRA"/>
    <s v="COSTOS DE PERSONAL"/>
    <s v="SUELDOS Y JORNALES"/>
    <s v="PETROLEROS"/>
    <s v=""/>
    <s v="0043010030"/>
    <s v="CONCEPTOS NO REMUNERATIVOS PETROLEROS"/>
    <x v="0"/>
    <s v=""/>
    <s v="ARTIFLIFT"/>
    <s v="USD"/>
    <s v="Moneda fuerte"/>
    <s v="2024"/>
    <n v="0"/>
    <n v="827.39"/>
    <n v="1320.66"/>
    <n v="1026.3800000000001"/>
    <n v="0"/>
    <n v="0"/>
    <n v="0"/>
    <n v="0"/>
    <n v="0"/>
    <n v="0"/>
    <n v="0"/>
    <n v="0"/>
    <n v="0"/>
    <n v="3174.4300000000003"/>
    <n v="43010030"/>
    <x v="0"/>
    <x v="0"/>
    <x v="0"/>
    <x v="0"/>
    <n v="5"/>
    <s v="05 - Mano de Obra"/>
    <x v="1"/>
  </r>
  <r>
    <s v="AR20"/>
    <s v="PECOM Servicios Energia"/>
    <s v="ESTADO DE RESULTADOS"/>
    <s v="COSTOS OPERATIVOS"/>
    <s v="MANO DE OBRA"/>
    <s v="COSTOS DE PERSONAL"/>
    <s v="SUELDOS Y JORNALES"/>
    <s v="PETROLEROS"/>
    <s v=""/>
    <s v="0043010030"/>
    <s v="CONCEPTOS NO REMUNERATIVOS PETROLEROS"/>
    <x v="1"/>
    <s v=""/>
    <s v="ARTIFLIFT"/>
    <s v="USD"/>
    <s v="Moneda fuerte"/>
    <s v="2024"/>
    <n v="0"/>
    <n v="3058.24"/>
    <n v="4801.3100000000004"/>
    <n v="4868.68"/>
    <n v="0"/>
    <n v="0"/>
    <n v="0"/>
    <n v="0"/>
    <n v="0"/>
    <n v="0"/>
    <n v="0"/>
    <n v="0"/>
    <n v="0"/>
    <n v="12728.23"/>
    <n v="43010030"/>
    <x v="0"/>
    <x v="0"/>
    <x v="0"/>
    <x v="0"/>
    <n v="5"/>
    <s v="05 - Mano de Obra"/>
    <x v="1"/>
  </r>
  <r>
    <s v="AR20"/>
    <s v="PECOM Servicios Energia"/>
    <s v="ESTADO DE RESULTADOS"/>
    <s v="COSTOS OPERATIVOS"/>
    <s v="MANO DE OBRA"/>
    <s v="COSTOS DE PERSONAL"/>
    <s v="SUELDOS Y JORNALES"/>
    <s v="PETROLEROS"/>
    <s v=""/>
    <s v="0043010030"/>
    <s v="CONCEPTOS NO REMUNERATIVOS PETROLEROS"/>
    <x v="2"/>
    <s v=""/>
    <s v="ARTIFLIFT"/>
    <s v="USD"/>
    <s v="Moneda fuerte"/>
    <s v="2024"/>
    <n v="0"/>
    <n v="611.49"/>
    <n v="840.96"/>
    <n v="1139.5"/>
    <n v="0"/>
    <n v="0"/>
    <n v="0"/>
    <n v="0"/>
    <n v="0"/>
    <n v="0"/>
    <n v="0"/>
    <n v="0"/>
    <n v="0"/>
    <n v="2591.9499999999998"/>
    <n v="43010030"/>
    <x v="0"/>
    <x v="1"/>
    <x v="1"/>
    <x v="1"/>
    <n v="5"/>
    <s v="05 - Mano de Obra"/>
    <x v="1"/>
  </r>
  <r>
    <s v="AR20"/>
    <s v="PECOM Servicios Energia"/>
    <s v="ESTADO DE RESULTADOS"/>
    <s v="COSTOS OPERATIVOS"/>
    <s v="MANO DE OBRA"/>
    <s v="COSTOS DE PERSONAL"/>
    <s v="SUELDOS Y JORNALES"/>
    <s v="PETROLEROS"/>
    <s v=""/>
    <s v="0043010030"/>
    <s v="CONCEPTOS NO REMUNERATIVOS PETROLEROS"/>
    <x v="3"/>
    <s v=""/>
    <s v="ARTIFLIFT"/>
    <s v="USD"/>
    <s v="Moneda fuerte"/>
    <s v="2024"/>
    <n v="0"/>
    <n v="465.81"/>
    <n v="1038.96"/>
    <n v="1147.0899999999999"/>
    <n v="0"/>
    <n v="0"/>
    <n v="0"/>
    <n v="0"/>
    <n v="0"/>
    <n v="0"/>
    <n v="0"/>
    <n v="0"/>
    <n v="0"/>
    <n v="2651.8599999999997"/>
    <n v="43010030"/>
    <x v="0"/>
    <x v="1"/>
    <x v="1"/>
    <x v="1"/>
    <n v="5"/>
    <s v="05 - Mano de Obra"/>
    <x v="1"/>
  </r>
  <r>
    <s v="AR20"/>
    <s v="PECOM Servicios Energia"/>
    <s v="ESTADO DE RESULTADOS"/>
    <s v="COSTOS OPERATIVOS"/>
    <s v="MANO DE OBRA"/>
    <s v="COSTOS DE PERSONAL"/>
    <s v="SUELDOS Y JORNALES"/>
    <s v="PETROLEROS"/>
    <s v=""/>
    <s v="0043010030"/>
    <s v="CONCEPTOS NO REMUNERATIVOS PETROLEROS"/>
    <x v="4"/>
    <s v=""/>
    <s v="ARTIFLIFT"/>
    <s v="USD"/>
    <s v="Moneda fuerte"/>
    <s v="2024"/>
    <n v="0"/>
    <n v="1883"/>
    <n v="3424.41"/>
    <n v="3926.14"/>
    <n v="0"/>
    <n v="0"/>
    <n v="0"/>
    <n v="0"/>
    <n v="0"/>
    <n v="0"/>
    <n v="0"/>
    <n v="0"/>
    <n v="0"/>
    <n v="9233.5499999999993"/>
    <n v="43010030"/>
    <x v="0"/>
    <x v="1"/>
    <x v="1"/>
    <x v="1"/>
    <n v="5"/>
    <s v="05 - Mano de Obra"/>
    <x v="1"/>
  </r>
  <r>
    <s v="AR20"/>
    <s v="PECOM Servicios Energia"/>
    <s v="ESTADO DE RESULTADOS"/>
    <s v="COSTOS OPERATIVOS"/>
    <s v="MANO DE OBRA"/>
    <s v="COSTOS DE PERSONAL"/>
    <s v="SUELDOS Y JORNALES"/>
    <s v="PETROLEROS"/>
    <s v=""/>
    <s v="0043010030"/>
    <s v="CONCEPTOS NO REMUNERATIVOS PETROLEROS"/>
    <x v="5"/>
    <s v=""/>
    <s v="ARTIFLIFT"/>
    <s v="USD"/>
    <s v="Moneda fuerte"/>
    <s v="2024"/>
    <n v="0"/>
    <n v="578.98"/>
    <n v="723.56"/>
    <n v="906.58"/>
    <n v="0"/>
    <n v="0"/>
    <n v="0"/>
    <n v="0"/>
    <n v="0"/>
    <n v="0"/>
    <n v="0"/>
    <n v="0"/>
    <n v="0"/>
    <n v="2209.12"/>
    <n v="43010030"/>
    <x v="0"/>
    <x v="2"/>
    <x v="2"/>
    <x v="2"/>
    <n v="5"/>
    <s v="05 - Mano de Obra"/>
    <x v="1"/>
  </r>
  <r>
    <s v="AR20"/>
    <s v="PECOM Servicios Energia"/>
    <s v="ESTADO DE RESULTADOS"/>
    <s v="COSTOS OPERATIVOS"/>
    <s v="MANO DE OBRA"/>
    <s v="COSTOS DE PERSONAL"/>
    <s v="SUELDOS Y JORNALES"/>
    <s v="PETROLEROS"/>
    <s v=""/>
    <s v="0043010030"/>
    <s v="CONCEPTOS NO REMUNERATIVOS PETROLEROS"/>
    <x v="6"/>
    <s v=""/>
    <s v="ARTIFLIFT"/>
    <s v="USD"/>
    <s v="Moneda fuerte"/>
    <s v="2024"/>
    <n v="0"/>
    <n v="623.16"/>
    <n v="700.61"/>
    <n v="924.73"/>
    <n v="0"/>
    <n v="0"/>
    <n v="0"/>
    <n v="0"/>
    <n v="0"/>
    <n v="0"/>
    <n v="0"/>
    <n v="0"/>
    <n v="0"/>
    <n v="2248.5"/>
    <n v="43010030"/>
    <x v="0"/>
    <x v="2"/>
    <x v="2"/>
    <x v="2"/>
    <n v="5"/>
    <s v="05 - Mano de Obra"/>
    <x v="1"/>
  </r>
  <r>
    <s v="AR20"/>
    <s v="PECOM Servicios Energia"/>
    <s v="ESTADO DE RESULTADOS"/>
    <s v="COSTOS OPERATIVOS"/>
    <s v="MANO DE OBRA"/>
    <s v="COSTOS DE PERSONAL"/>
    <s v="SUELDOS Y JORNALES"/>
    <s v="PETROLEROS"/>
    <s v=""/>
    <s v="0043010030"/>
    <s v="CONCEPTOS NO REMUNERATIVOS PETROLEROS"/>
    <x v="8"/>
    <s v=""/>
    <s v="ARTIFLIFT"/>
    <s v="USD"/>
    <s v="Moneda fuerte"/>
    <s v="2024"/>
    <n v="0"/>
    <n v="3673.71"/>
    <n v="6316.13"/>
    <n v="6460.39"/>
    <n v="0"/>
    <n v="0"/>
    <n v="0"/>
    <n v="0"/>
    <n v="0"/>
    <n v="0"/>
    <n v="0"/>
    <n v="0"/>
    <n v="0"/>
    <n v="16450.23"/>
    <n v="43010030"/>
    <x v="0"/>
    <x v="1"/>
    <x v="3"/>
    <x v="1"/>
    <n v="5"/>
    <s v="05 - Mano de Obra"/>
    <x v="1"/>
  </r>
  <r>
    <s v="AR20"/>
    <s v="PECOM Servicios Energia"/>
    <s v="ESTADO DE RESULTADOS"/>
    <s v="COSTOS OPERATIVOS"/>
    <s v="MANO DE OBRA"/>
    <s v="COSTOS DE PERSONAL"/>
    <s v="SUELDOS Y JORNALES"/>
    <s v="PETROLEROS"/>
    <s v=""/>
    <s v="0043010030"/>
    <s v="CONCEPTOS NO REMUNERATIVOS PETROLEROS"/>
    <x v="10"/>
    <s v=""/>
    <s v="ARTIFLIFT"/>
    <s v="USD"/>
    <s v="Moneda fuerte"/>
    <s v="2024"/>
    <n v="0"/>
    <n v="494.04"/>
    <n v="645.67999999999995"/>
    <n v="805.24"/>
    <n v="0"/>
    <n v="0"/>
    <n v="0"/>
    <n v="0"/>
    <n v="0"/>
    <n v="0"/>
    <n v="0"/>
    <n v="0"/>
    <n v="0"/>
    <n v="1944.96"/>
    <n v="43010030"/>
    <x v="0"/>
    <x v="2"/>
    <x v="5"/>
    <x v="2"/>
    <n v="5"/>
    <s v="05 - Mano de Obra"/>
    <x v="1"/>
  </r>
  <r>
    <s v="AR20"/>
    <s v="PECOM Servicios Energia"/>
    <s v="ESTADO DE RESULTADOS"/>
    <s v="COSTOS OPERATIVOS"/>
    <s v="MANO DE OBRA"/>
    <s v="COSTOS DE PERSONAL"/>
    <s v="SUELDOS Y JORNALES"/>
    <s v="PETROLEROS"/>
    <s v=""/>
    <s v="0043010030"/>
    <s v="CONCEPTOS NO REMUNERATIVOS PETROLEROS"/>
    <x v="11"/>
    <s v=""/>
    <s v="ARTIFLIFT"/>
    <s v="USD"/>
    <s v="Moneda fuerte"/>
    <s v="2024"/>
    <n v="0"/>
    <n v="1536.54"/>
    <n v="2351.19"/>
    <n v="2195.48"/>
    <n v="0"/>
    <n v="0"/>
    <n v="0"/>
    <n v="0"/>
    <n v="0"/>
    <n v="0"/>
    <n v="0"/>
    <n v="0"/>
    <n v="0"/>
    <n v="6083.21"/>
    <n v="43010030"/>
    <x v="0"/>
    <x v="2"/>
    <x v="5"/>
    <x v="2"/>
    <n v="5"/>
    <s v="05 - Mano de Obra"/>
    <x v="1"/>
  </r>
  <r>
    <s v="AR20"/>
    <s v="PECOM Servicios Energia"/>
    <s v="ESTADO DE RESULTADOS"/>
    <s v="COSTOS OPERATIVOS"/>
    <s v="MANO DE OBRA"/>
    <s v="COSTOS DE PERSONAL"/>
    <s v="SUELDOS Y JORNALES"/>
    <s v="PETROLEROS"/>
    <s v=""/>
    <s v="0043010030"/>
    <s v="CONCEPTOS NO REMUNERATIVOS PETROLEROS"/>
    <x v="12"/>
    <s v=""/>
    <s v="ARTIFLIFT"/>
    <s v="USD"/>
    <s v="Moneda fuerte"/>
    <s v="2024"/>
    <n v="0"/>
    <n v="1633.23"/>
    <n v="2343.31"/>
    <n v="2678.44"/>
    <n v="0"/>
    <n v="0"/>
    <n v="0"/>
    <n v="0"/>
    <n v="0"/>
    <n v="0"/>
    <n v="0"/>
    <n v="0"/>
    <n v="0"/>
    <n v="6654.98"/>
    <n v="43010030"/>
    <x v="2"/>
    <x v="1"/>
    <x v="4"/>
    <x v="4"/>
    <n v="5"/>
    <s v="05 - Mano de Obra"/>
    <x v="1"/>
  </r>
  <r>
    <s v="AR20"/>
    <s v="PECOM Servicios Energia"/>
    <s v="ESTADO DE RESULTADOS"/>
    <s v="COSTOS OPERATIVOS"/>
    <s v="MANO DE OBRA"/>
    <s v="COSTOS DE PERSONAL"/>
    <s v="SUELDOS Y JORNALES"/>
    <s v="PETROLEROS"/>
    <s v=""/>
    <s v="0043010030"/>
    <s v="CONCEPTOS NO REMUNERATIVOS PETROLEROS"/>
    <x v="13"/>
    <s v=""/>
    <s v="ARTIFLIFT"/>
    <s v="USD"/>
    <s v="Moneda fuerte"/>
    <s v="2024"/>
    <n v="0"/>
    <n v="1231.77"/>
    <n v="1364.12"/>
    <n v="2030.77"/>
    <n v="0"/>
    <n v="0"/>
    <n v="0"/>
    <n v="0"/>
    <n v="0"/>
    <n v="0"/>
    <n v="0"/>
    <n v="0"/>
    <n v="0"/>
    <n v="4626.66"/>
    <n v="43010030"/>
    <x v="1"/>
    <x v="1"/>
    <x v="4"/>
    <x v="3"/>
    <n v="5"/>
    <s v="05 - Mano de Obra"/>
    <x v="1"/>
  </r>
  <r>
    <s v="AR20"/>
    <s v="PECOM Servicios Energia"/>
    <s v="ESTADO DE RESULTADOS"/>
    <s v="COSTOS OPERATIVOS"/>
    <s v="MANO DE OBRA"/>
    <s v="COSTOS DE PERSONAL"/>
    <s v="SUELDOS Y JORNALES"/>
    <s v="PETROLEROS"/>
    <s v=""/>
    <s v="0043010030"/>
    <s v="CONCEPTOS NO REMUNERATIVOS PETROLEROS"/>
    <x v="21"/>
    <s v=""/>
    <s v="ARTIFLIFT"/>
    <s v="USD"/>
    <s v="Moneda fuerte"/>
    <s v="2024"/>
    <n v="0"/>
    <n v="379.76"/>
    <n v="592.99"/>
    <n v="638.14"/>
    <n v="0"/>
    <n v="0"/>
    <n v="0"/>
    <n v="0"/>
    <n v="0"/>
    <n v="0"/>
    <n v="0"/>
    <n v="0"/>
    <n v="0"/>
    <n v="1610.8899999999999"/>
    <n v="43010030"/>
    <x v="0"/>
    <x v="1"/>
    <x v="6"/>
    <x v="5"/>
    <n v="5"/>
    <s v="05 - Mano de Obra"/>
    <x v="1"/>
  </r>
  <r>
    <s v="AR20"/>
    <s v="PECOM Servicios Energia"/>
    <s v="ESTADO DE RESULTADOS"/>
    <s v="COSTOS OPERATIVOS"/>
    <s v="MANO DE OBRA"/>
    <s v="COSTOS DE PERSONAL"/>
    <s v="SUELDOS Y JORNALES"/>
    <s v="PETROLEROS"/>
    <s v=""/>
    <s v="0043010030"/>
    <s v="CONCEPTOS NO REMUNERATIVOS PETROLEROS"/>
    <x v="14"/>
    <s v=""/>
    <s v="ARTIFLIFT"/>
    <s v="USD"/>
    <s v="Moneda fuerte"/>
    <s v="2024"/>
    <n v="0"/>
    <n v="571.76"/>
    <n v="789.87"/>
    <n v="1093.31"/>
    <n v="0"/>
    <n v="0"/>
    <n v="0"/>
    <n v="0"/>
    <n v="0"/>
    <n v="0"/>
    <n v="0"/>
    <n v="0"/>
    <n v="0"/>
    <n v="2454.94"/>
    <n v="43010030"/>
    <x v="0"/>
    <x v="1"/>
    <x v="6"/>
    <x v="5"/>
    <n v="5"/>
    <s v="05 - Mano de Obra"/>
    <x v="1"/>
  </r>
  <r>
    <s v="AR20"/>
    <s v="PECOM Servicios Energia"/>
    <s v="ESTADO DE RESULTADOS"/>
    <s v="COSTOS OPERATIVOS"/>
    <s v="MANO DE OBRA"/>
    <s v="COSTOS DE PERSONAL"/>
    <s v="SUELDOS Y JORNALES"/>
    <s v="PETROLEROS"/>
    <s v=""/>
    <s v="0043010030"/>
    <s v="CONCEPTOS NO REMUNERATIVOS PETROLEROS"/>
    <x v="15"/>
    <s v=""/>
    <s v="ARTIFLIFT"/>
    <s v="USD"/>
    <s v="Moneda fuerte"/>
    <s v="2024"/>
    <n v="0"/>
    <n v="1393.76"/>
    <n v="2358.09"/>
    <n v="2438.67"/>
    <n v="0"/>
    <n v="0"/>
    <n v="0"/>
    <n v="0"/>
    <n v="0"/>
    <n v="0"/>
    <n v="0"/>
    <n v="0"/>
    <n v="0"/>
    <n v="6190.52"/>
    <n v="43010030"/>
    <x v="0"/>
    <x v="1"/>
    <x v="6"/>
    <x v="5"/>
    <n v="5"/>
    <s v="05 - Mano de Obra"/>
    <x v="1"/>
  </r>
  <r>
    <s v="AR20"/>
    <s v="PECOM Servicios Energia"/>
    <s v="ESTADO DE RESULTADOS"/>
    <s v="COSTOS OPERATIVOS"/>
    <s v="MANO DE OBRA"/>
    <s v="COSTOS DE PERSONAL"/>
    <s v="SUELDOS Y JORNALES"/>
    <s v="PETROLEROS"/>
    <s v=""/>
    <s v="0043010030"/>
    <s v="CONCEPTOS NO REMUNERATIVOS PETROLEROS"/>
    <x v="16"/>
    <s v=""/>
    <s v="ARTIFLIFT"/>
    <s v="USD"/>
    <s v="Moneda fuerte"/>
    <s v="2024"/>
    <n v="0"/>
    <n v="1314.36"/>
    <n v="2081.86"/>
    <n v="2150.08"/>
    <n v="0"/>
    <n v="0"/>
    <n v="0"/>
    <n v="0"/>
    <n v="0"/>
    <n v="0"/>
    <n v="0"/>
    <n v="0"/>
    <n v="0"/>
    <n v="5546.3"/>
    <n v="43010030"/>
    <x v="0"/>
    <x v="1"/>
    <x v="6"/>
    <x v="5"/>
    <n v="5"/>
    <s v="05 - Mano de Obra"/>
    <x v="1"/>
  </r>
  <r>
    <s v="AR20"/>
    <s v="PECOM Servicios Energia"/>
    <s v="ESTADO DE RESULTADOS"/>
    <s v="COSTOS OPERATIVOS"/>
    <s v="MANO DE OBRA"/>
    <s v="COSTOS DE PERSONAL"/>
    <s v="SUELDOS Y JORNALES"/>
    <s v="PETROLEROS"/>
    <s v=""/>
    <s v="0043010030"/>
    <s v="CONCEPTOS NO REMUNERATIVOS PETROLEROS"/>
    <x v="17"/>
    <s v=""/>
    <s v="ARTIFLIFT"/>
    <s v="USD"/>
    <s v="Moneda fuerte"/>
    <s v="2024"/>
    <n v="0"/>
    <n v="2223.84"/>
    <n v="3535.3"/>
    <n v="3449.75"/>
    <n v="0"/>
    <n v="0"/>
    <n v="0"/>
    <n v="0"/>
    <n v="0"/>
    <n v="0"/>
    <n v="0"/>
    <n v="0"/>
    <n v="0"/>
    <n v="9208.89"/>
    <n v="43010030"/>
    <x v="0"/>
    <x v="0"/>
    <x v="7"/>
    <x v="0"/>
    <n v="5"/>
    <s v="05 - Mano de Obra"/>
    <x v="1"/>
  </r>
  <r>
    <s v="AR20"/>
    <s v="PECOM Servicios Energia"/>
    <s v="ESTADO DE RESULTADOS"/>
    <s v="COSTOS OPERATIVOS"/>
    <s v="MANO DE OBRA"/>
    <s v="COSTOS DE PERSONAL"/>
    <s v="SUELDOS Y JORNALES"/>
    <s v="PETROLEROS"/>
    <s v=""/>
    <s v="0043010030"/>
    <s v="CONCEPTOS NO REMUNERATIVOS PETROLEROS"/>
    <x v="22"/>
    <s v=""/>
    <s v="ARTIFLIFT"/>
    <s v="USD"/>
    <s v="Moneda fuerte"/>
    <s v="2024"/>
    <n v="0"/>
    <n v="1692.42"/>
    <n v="2157.37"/>
    <n v="3099.61"/>
    <n v="0"/>
    <n v="0"/>
    <n v="0"/>
    <n v="0"/>
    <n v="0"/>
    <n v="0"/>
    <n v="0"/>
    <n v="0"/>
    <n v="0"/>
    <n v="6949.4"/>
    <n v="43010030"/>
    <x v="0"/>
    <x v="0"/>
    <x v="7"/>
    <x v="0"/>
    <n v="5"/>
    <s v="05 - Mano de Obra"/>
    <x v="1"/>
  </r>
  <r>
    <s v="AR20"/>
    <s v="PECOM Servicios Energia"/>
    <s v="ESTADO DE RESULTADOS"/>
    <s v="COSTOS OPERATIVOS"/>
    <s v="MANO DE OBRA"/>
    <s v="COSTOS DE PERSONAL"/>
    <s v="SUELDOS Y JORNALES"/>
    <s v="PETROLEROS"/>
    <s v=""/>
    <s v="0043010030"/>
    <s v="CONCEPTOS NO REMUNERATIVOS PETROLEROS"/>
    <x v="18"/>
    <s v=""/>
    <s v="ARTIFLIFT"/>
    <s v="USD"/>
    <s v="Moneda fuerte"/>
    <s v="2024"/>
    <n v="0"/>
    <n v="791.27"/>
    <n v="1169.54"/>
    <n v="1288.3599999999999"/>
    <n v="0"/>
    <n v="0"/>
    <n v="0"/>
    <n v="0"/>
    <n v="0"/>
    <n v="0"/>
    <n v="0"/>
    <n v="0"/>
    <n v="0"/>
    <n v="3249.17"/>
    <n v="43010030"/>
    <x v="0"/>
    <x v="0"/>
    <x v="7"/>
    <x v="0"/>
    <n v="5"/>
    <s v="05 - Mano de Obra"/>
    <x v="1"/>
  </r>
  <r>
    <s v="AR20"/>
    <s v="PECOM Servicios Energia"/>
    <s v="ESTADO DE RESULTADOS"/>
    <s v="COSTOS OPERATIVOS"/>
    <s v="MANO DE OBRA"/>
    <s v="COSTOS DE PERSONAL"/>
    <s v="SUELDOS Y JORNALES"/>
    <s v="JERARQUICOS"/>
    <s v=""/>
    <s v="0043010061"/>
    <s v="SUELDOS JERARQUICOS"/>
    <x v="0"/>
    <s v=""/>
    <s v="ARTIFLIFT"/>
    <s v="USD"/>
    <s v="Moneda fuerte"/>
    <s v="2024"/>
    <n v="0"/>
    <n v="431.67"/>
    <n v="466.6"/>
    <n v="465"/>
    <n v="0"/>
    <n v="0"/>
    <n v="0"/>
    <n v="0"/>
    <n v="0"/>
    <n v="0"/>
    <n v="0"/>
    <n v="0"/>
    <n v="0"/>
    <n v="1363.27"/>
    <n v="43010061"/>
    <x v="0"/>
    <x v="0"/>
    <x v="0"/>
    <x v="0"/>
    <n v="5"/>
    <s v="05 - Mano de Obra"/>
    <x v="1"/>
  </r>
  <r>
    <s v="AR20"/>
    <s v="PECOM Servicios Energia"/>
    <s v="ESTADO DE RESULTADOS"/>
    <s v="COSTOS OPERATIVOS"/>
    <s v="MANO DE OBRA"/>
    <s v="COSTOS DE PERSONAL"/>
    <s v="SUELDOS Y JORNALES"/>
    <s v="JERARQUICOS"/>
    <s v=""/>
    <s v="0043010061"/>
    <s v="SUELDOS JERARQUICOS"/>
    <x v="1"/>
    <s v=""/>
    <s v="ARTIFLIFT"/>
    <s v="USD"/>
    <s v="Moneda fuerte"/>
    <s v="2024"/>
    <n v="0"/>
    <n v="1968.2"/>
    <n v="2094.65"/>
    <n v="2084.15"/>
    <n v="0"/>
    <n v="0"/>
    <n v="0"/>
    <n v="0"/>
    <n v="0"/>
    <n v="0"/>
    <n v="0"/>
    <n v="0"/>
    <n v="0"/>
    <n v="6147"/>
    <n v="43010061"/>
    <x v="0"/>
    <x v="0"/>
    <x v="0"/>
    <x v="0"/>
    <n v="5"/>
    <s v="05 - Mano de Obra"/>
    <x v="1"/>
  </r>
  <r>
    <s v="AR20"/>
    <s v="PECOM Servicios Energia"/>
    <s v="ESTADO DE RESULTADOS"/>
    <s v="COSTOS OPERATIVOS"/>
    <s v="MANO DE OBRA"/>
    <s v="COSTOS DE PERSONAL"/>
    <s v="SUELDOS Y JORNALES"/>
    <s v="JERARQUICOS"/>
    <s v=""/>
    <s v="0043010061"/>
    <s v="SUELDOS JERARQUICOS"/>
    <x v="2"/>
    <s v=""/>
    <s v="ARTIFLIFT"/>
    <s v="USD"/>
    <s v="Moneda fuerte"/>
    <s v="2024"/>
    <n v="0"/>
    <n v="1655.05"/>
    <n v="1933.94"/>
    <n v="1521.11"/>
    <n v="0"/>
    <n v="0"/>
    <n v="0"/>
    <n v="0"/>
    <n v="0"/>
    <n v="0"/>
    <n v="0"/>
    <n v="0"/>
    <n v="0"/>
    <n v="5110.0999999999995"/>
    <n v="43010061"/>
    <x v="0"/>
    <x v="1"/>
    <x v="1"/>
    <x v="1"/>
    <n v="5"/>
    <s v="05 - Mano de Obra"/>
    <x v="1"/>
  </r>
  <r>
    <s v="AR20"/>
    <s v="PECOM Servicios Energia"/>
    <s v="ESTADO DE RESULTADOS"/>
    <s v="COSTOS OPERATIVOS"/>
    <s v="MANO DE OBRA"/>
    <s v="COSTOS DE PERSONAL"/>
    <s v="SUELDOS Y JORNALES"/>
    <s v="JERARQUICOS"/>
    <s v=""/>
    <s v="0043010061"/>
    <s v="SUELDOS JERARQUICOS"/>
    <x v="3"/>
    <s v=""/>
    <s v="ARTIFLIFT"/>
    <s v="USD"/>
    <s v="Moneda fuerte"/>
    <s v="2024"/>
    <n v="0"/>
    <n v="1606.37"/>
    <n v="1877.06"/>
    <n v="1476.37"/>
    <n v="0"/>
    <n v="0"/>
    <n v="0"/>
    <n v="0"/>
    <n v="0"/>
    <n v="0"/>
    <n v="0"/>
    <n v="0"/>
    <n v="0"/>
    <n v="4959.7999999999993"/>
    <n v="43010061"/>
    <x v="0"/>
    <x v="1"/>
    <x v="1"/>
    <x v="1"/>
    <n v="5"/>
    <s v="05 - Mano de Obra"/>
    <x v="1"/>
  </r>
  <r>
    <s v="AR20"/>
    <s v="PECOM Servicios Energia"/>
    <s v="ESTADO DE RESULTADOS"/>
    <s v="COSTOS OPERATIVOS"/>
    <s v="MANO DE OBRA"/>
    <s v="COSTOS DE PERSONAL"/>
    <s v="SUELDOS Y JORNALES"/>
    <s v="JERARQUICOS"/>
    <s v=""/>
    <s v="0043010061"/>
    <s v="SUELDOS JERARQUICOS"/>
    <x v="4"/>
    <s v=""/>
    <s v="ARTIFLIFT"/>
    <s v="USD"/>
    <s v="Moneda fuerte"/>
    <s v="2024"/>
    <n v="0"/>
    <n v="3602.94"/>
    <n v="3998.19"/>
    <n v="3446.26"/>
    <n v="0"/>
    <n v="0"/>
    <n v="0"/>
    <n v="0"/>
    <n v="0"/>
    <n v="0"/>
    <n v="0"/>
    <n v="0"/>
    <n v="0"/>
    <n v="11047.39"/>
    <n v="43010061"/>
    <x v="0"/>
    <x v="1"/>
    <x v="1"/>
    <x v="1"/>
    <n v="5"/>
    <s v="05 - Mano de Obra"/>
    <x v="1"/>
  </r>
  <r>
    <s v="AR20"/>
    <s v="PECOM Servicios Energia"/>
    <s v="ESTADO DE RESULTADOS"/>
    <s v="COSTOS OPERATIVOS"/>
    <s v="MANO DE OBRA"/>
    <s v="COSTOS DE PERSONAL"/>
    <s v="SUELDOS Y JORNALES"/>
    <s v="JERARQUICOS"/>
    <s v=""/>
    <s v="0043010061"/>
    <s v="SUELDOS JERARQUICOS"/>
    <x v="6"/>
    <s v=""/>
    <s v="ARTIFLIFT"/>
    <s v="USD"/>
    <s v="Moneda fuerte"/>
    <s v="2024"/>
    <n v="0"/>
    <n v="1508.12"/>
    <n v="1475.38"/>
    <n v="1375.08"/>
    <n v="0"/>
    <n v="0"/>
    <n v="0"/>
    <n v="0"/>
    <n v="0"/>
    <n v="0"/>
    <n v="0"/>
    <n v="0"/>
    <n v="0"/>
    <n v="4358.58"/>
    <n v="43010061"/>
    <x v="0"/>
    <x v="2"/>
    <x v="2"/>
    <x v="2"/>
    <n v="5"/>
    <s v="05 - Mano de Obra"/>
    <x v="1"/>
  </r>
  <r>
    <s v="AR20"/>
    <s v="PECOM Servicios Energia"/>
    <s v="ESTADO DE RESULTADOS"/>
    <s v="COSTOS OPERATIVOS"/>
    <s v="MANO DE OBRA"/>
    <s v="COSTOS DE PERSONAL"/>
    <s v="SUELDOS Y JORNALES"/>
    <s v="JERARQUICOS"/>
    <s v=""/>
    <s v="0043010061"/>
    <s v="SUELDOS JERARQUICOS"/>
    <x v="7"/>
    <s v=""/>
    <s v="ARTIFLIFT"/>
    <s v="USD"/>
    <s v="Moneda fuerte"/>
    <s v="2024"/>
    <n v="0"/>
    <n v="716.09"/>
    <n v="775.71"/>
    <n v="581.32000000000005"/>
    <n v="0"/>
    <n v="0"/>
    <n v="0"/>
    <n v="0"/>
    <n v="0"/>
    <n v="0"/>
    <n v="0"/>
    <n v="0"/>
    <n v="0"/>
    <n v="2073.1200000000003"/>
    <n v="43010061"/>
    <x v="0"/>
    <x v="1"/>
    <x v="3"/>
    <x v="1"/>
    <n v="5"/>
    <s v="05 - Mano de Obra"/>
    <x v="1"/>
  </r>
  <r>
    <s v="AR20"/>
    <s v="PECOM Servicios Energia"/>
    <s v="ESTADO DE RESULTADOS"/>
    <s v="COSTOS OPERATIVOS"/>
    <s v="MANO DE OBRA"/>
    <s v="COSTOS DE PERSONAL"/>
    <s v="SUELDOS Y JORNALES"/>
    <s v="JERARQUICOS"/>
    <s v=""/>
    <s v="0043010061"/>
    <s v="SUELDOS JERARQUICOS"/>
    <x v="8"/>
    <s v=""/>
    <s v="ARTIFLIFT"/>
    <s v="USD"/>
    <s v="Moneda fuerte"/>
    <s v="2024"/>
    <n v="0"/>
    <n v="5959.33"/>
    <n v="5887.05"/>
    <n v="4929.2700000000004"/>
    <n v="0"/>
    <n v="0"/>
    <n v="0"/>
    <n v="0"/>
    <n v="0"/>
    <n v="0"/>
    <n v="0"/>
    <n v="0"/>
    <n v="0"/>
    <n v="16775.650000000001"/>
    <n v="43010061"/>
    <x v="0"/>
    <x v="1"/>
    <x v="3"/>
    <x v="1"/>
    <n v="5"/>
    <s v="05 - Mano de Obra"/>
    <x v="1"/>
  </r>
  <r>
    <s v="AR20"/>
    <s v="PECOM Servicios Energia"/>
    <s v="ESTADO DE RESULTADOS"/>
    <s v="COSTOS OPERATIVOS"/>
    <s v="MANO DE OBRA"/>
    <s v="COSTOS DE PERSONAL"/>
    <s v="SUELDOS Y JORNALES"/>
    <s v="JERARQUICOS"/>
    <s v=""/>
    <s v="0043010061"/>
    <s v="SUELDOS JERARQUICOS"/>
    <x v="10"/>
    <s v=""/>
    <s v="ARTIFLIFT"/>
    <s v="USD"/>
    <s v="Moneda fuerte"/>
    <s v="2024"/>
    <n v="0"/>
    <n v="369.85"/>
    <n v="352.41"/>
    <n v="552.07000000000005"/>
    <n v="0"/>
    <n v="0"/>
    <n v="0"/>
    <n v="0"/>
    <n v="0"/>
    <n v="0"/>
    <n v="0"/>
    <n v="0"/>
    <n v="0"/>
    <n v="1274.33"/>
    <n v="43010061"/>
    <x v="0"/>
    <x v="2"/>
    <x v="5"/>
    <x v="2"/>
    <n v="5"/>
    <s v="05 - Mano de Obra"/>
    <x v="1"/>
  </r>
  <r>
    <s v="AR20"/>
    <s v="PECOM Servicios Energia"/>
    <s v="ESTADO DE RESULTADOS"/>
    <s v="COSTOS OPERATIVOS"/>
    <s v="MANO DE OBRA"/>
    <s v="COSTOS DE PERSONAL"/>
    <s v="SUELDOS Y JORNALES"/>
    <s v="JERARQUICOS"/>
    <s v=""/>
    <s v="0043010061"/>
    <s v="SUELDOS JERARQUICOS"/>
    <x v="11"/>
    <s v=""/>
    <s v="ARTIFLIFT"/>
    <s v="USD"/>
    <s v="Moneda fuerte"/>
    <s v="2024"/>
    <n v="0"/>
    <n v="1415.51"/>
    <n v="1295.2"/>
    <n v="1911.86"/>
    <n v="0"/>
    <n v="0"/>
    <n v="0"/>
    <n v="0"/>
    <n v="0"/>
    <n v="0"/>
    <n v="0"/>
    <n v="0"/>
    <n v="0"/>
    <n v="4622.57"/>
    <n v="43010061"/>
    <x v="0"/>
    <x v="2"/>
    <x v="5"/>
    <x v="2"/>
    <n v="5"/>
    <s v="05 - Mano de Obra"/>
    <x v="1"/>
  </r>
  <r>
    <s v="AR20"/>
    <s v="PECOM Servicios Energia"/>
    <s v="ESTADO DE RESULTADOS"/>
    <s v="COSTOS OPERATIVOS"/>
    <s v="MANO DE OBRA"/>
    <s v="COSTOS DE PERSONAL"/>
    <s v="SUELDOS Y JORNALES"/>
    <s v="JERARQUICOS"/>
    <s v=""/>
    <s v="0043010061"/>
    <s v="SUELDOS JERARQUICOS"/>
    <x v="12"/>
    <s v=""/>
    <s v="ARTIFLIFT"/>
    <s v="USD"/>
    <s v="Moneda fuerte"/>
    <s v="2024"/>
    <n v="0"/>
    <n v="1467.07"/>
    <n v="3315.22"/>
    <n v="2660.3"/>
    <n v="0"/>
    <n v="0"/>
    <n v="0"/>
    <n v="0"/>
    <n v="0"/>
    <n v="0"/>
    <n v="0"/>
    <n v="0"/>
    <n v="0"/>
    <n v="7442.59"/>
    <n v="43010061"/>
    <x v="2"/>
    <x v="1"/>
    <x v="4"/>
    <x v="4"/>
    <n v="5"/>
    <s v="05 - Mano de Obra"/>
    <x v="1"/>
  </r>
  <r>
    <s v="AR20"/>
    <s v="PECOM Servicios Energia"/>
    <s v="ESTADO DE RESULTADOS"/>
    <s v="COSTOS OPERATIVOS"/>
    <s v="MANO DE OBRA"/>
    <s v="COSTOS DE PERSONAL"/>
    <s v="SUELDOS Y JORNALES"/>
    <s v="JERARQUICOS"/>
    <s v=""/>
    <s v="0043010061"/>
    <s v="SUELDOS JERARQUICOS"/>
    <x v="21"/>
    <s v=""/>
    <s v="ARTIFLIFT"/>
    <s v="USD"/>
    <s v="Moneda fuerte"/>
    <s v="2024"/>
    <n v="0"/>
    <n v="577"/>
    <n v="520.71"/>
    <n v="530.23"/>
    <n v="0"/>
    <n v="0"/>
    <n v="0"/>
    <n v="0"/>
    <n v="0"/>
    <n v="0"/>
    <n v="0"/>
    <n v="0"/>
    <n v="0"/>
    <n v="1627.94"/>
    <n v="43010061"/>
    <x v="0"/>
    <x v="1"/>
    <x v="6"/>
    <x v="5"/>
    <n v="5"/>
    <s v="05 - Mano de Obra"/>
    <x v="1"/>
  </r>
  <r>
    <s v="AR20"/>
    <s v="PECOM Servicios Energia"/>
    <s v="ESTADO DE RESULTADOS"/>
    <s v="COSTOS OPERATIVOS"/>
    <s v="MANO DE OBRA"/>
    <s v="COSTOS DE PERSONAL"/>
    <s v="SUELDOS Y JORNALES"/>
    <s v="JERARQUICOS"/>
    <s v=""/>
    <s v="0043010061"/>
    <s v="SUELDOS JERARQUICOS"/>
    <x v="14"/>
    <s v=""/>
    <s v="ARTIFLIFT"/>
    <s v="USD"/>
    <s v="Moneda fuerte"/>
    <s v="2024"/>
    <n v="0"/>
    <n v="835.28"/>
    <n v="747.42"/>
    <n v="759.92"/>
    <n v="0"/>
    <n v="0"/>
    <n v="0"/>
    <n v="0"/>
    <n v="0"/>
    <n v="0"/>
    <n v="0"/>
    <n v="0"/>
    <n v="0"/>
    <n v="2342.62"/>
    <n v="43010061"/>
    <x v="0"/>
    <x v="1"/>
    <x v="6"/>
    <x v="5"/>
    <n v="5"/>
    <s v="05 - Mano de Obra"/>
    <x v="1"/>
  </r>
  <r>
    <s v="AR20"/>
    <s v="PECOM Servicios Energia"/>
    <s v="ESTADO DE RESULTADOS"/>
    <s v="COSTOS OPERATIVOS"/>
    <s v="MANO DE OBRA"/>
    <s v="COSTOS DE PERSONAL"/>
    <s v="SUELDOS Y JORNALES"/>
    <s v="JERARQUICOS"/>
    <s v=""/>
    <s v="0043010061"/>
    <s v="SUELDOS JERARQUICOS"/>
    <x v="15"/>
    <s v=""/>
    <s v="ARTIFLIFT"/>
    <s v="USD"/>
    <s v="Moneda fuerte"/>
    <s v="2024"/>
    <n v="0"/>
    <n v="2771.69"/>
    <n v="2533.31"/>
    <n v="2474.92"/>
    <n v="0"/>
    <n v="0"/>
    <n v="0"/>
    <n v="0"/>
    <n v="0"/>
    <n v="0"/>
    <n v="0"/>
    <n v="0"/>
    <n v="0"/>
    <n v="7779.92"/>
    <n v="43010061"/>
    <x v="0"/>
    <x v="1"/>
    <x v="6"/>
    <x v="5"/>
    <n v="5"/>
    <s v="05 - Mano de Obra"/>
    <x v="1"/>
  </r>
  <r>
    <s v="AR20"/>
    <s v="PECOM Servicios Energia"/>
    <s v="ESTADO DE RESULTADOS"/>
    <s v="COSTOS OPERATIVOS"/>
    <s v="MANO DE OBRA"/>
    <s v="COSTOS DE PERSONAL"/>
    <s v="SUELDOS Y JORNALES"/>
    <s v="JERARQUICOS"/>
    <s v=""/>
    <s v="0043010061"/>
    <s v="SUELDOS JERARQUICOS"/>
    <x v="16"/>
    <s v=""/>
    <s v="ARTIFLIFT"/>
    <s v="USD"/>
    <s v="Moneda fuerte"/>
    <s v="2024"/>
    <n v="0"/>
    <n v="2576.7600000000002"/>
    <n v="2562.83"/>
    <n v="2438.11"/>
    <n v="0"/>
    <n v="0"/>
    <n v="0"/>
    <n v="0"/>
    <n v="0"/>
    <n v="0"/>
    <n v="0"/>
    <n v="0"/>
    <n v="0"/>
    <n v="7577.7000000000007"/>
    <n v="43010061"/>
    <x v="0"/>
    <x v="1"/>
    <x v="6"/>
    <x v="5"/>
    <n v="5"/>
    <s v="05 - Mano de Obra"/>
    <x v="1"/>
  </r>
  <r>
    <s v="AR20"/>
    <s v="PECOM Servicios Energia"/>
    <s v="ESTADO DE RESULTADOS"/>
    <s v="COSTOS OPERATIVOS"/>
    <s v="MANO DE OBRA"/>
    <s v="COSTOS DE PERSONAL"/>
    <s v="SUELDOS Y JORNALES"/>
    <s v="JERARQUICOS"/>
    <s v=""/>
    <s v="0043010061"/>
    <s v="SUELDOS JERARQUICOS"/>
    <x v="17"/>
    <s v=""/>
    <s v="ARTIFLIFT"/>
    <s v="USD"/>
    <s v="Moneda fuerte"/>
    <s v="2024"/>
    <n v="0"/>
    <n v="837.45"/>
    <n v="836.67"/>
    <n v="820.25"/>
    <n v="0"/>
    <n v="0"/>
    <n v="0"/>
    <n v="0"/>
    <n v="0"/>
    <n v="0"/>
    <n v="0"/>
    <n v="0"/>
    <n v="0"/>
    <n v="2494.37"/>
    <n v="43010061"/>
    <x v="0"/>
    <x v="0"/>
    <x v="7"/>
    <x v="0"/>
    <n v="5"/>
    <s v="05 - Mano de Obra"/>
    <x v="1"/>
  </r>
  <r>
    <s v="AR20"/>
    <s v="PECOM Servicios Energia"/>
    <s v="ESTADO DE RESULTADOS"/>
    <s v="COSTOS OPERATIVOS"/>
    <s v="MANO DE OBRA"/>
    <s v="COSTOS DE PERSONAL"/>
    <s v="SUELDOS Y JORNALES"/>
    <s v="JERARQUICOS"/>
    <s v=""/>
    <s v="0043010061"/>
    <s v="SUELDOS JERARQUICOS"/>
    <x v="22"/>
    <s v=""/>
    <s v="ARTIFLIFT"/>
    <s v="USD"/>
    <s v="Moneda fuerte"/>
    <s v="2024"/>
    <n v="0"/>
    <n v="812.82"/>
    <n v="812.06"/>
    <n v="796.12"/>
    <n v="0"/>
    <n v="0"/>
    <n v="0"/>
    <n v="0"/>
    <n v="0"/>
    <n v="0"/>
    <n v="0"/>
    <n v="0"/>
    <n v="0"/>
    <n v="2421"/>
    <n v="43010061"/>
    <x v="0"/>
    <x v="0"/>
    <x v="7"/>
    <x v="0"/>
    <n v="5"/>
    <s v="05 - Mano de Obra"/>
    <x v="1"/>
  </r>
  <r>
    <s v="AR20"/>
    <s v="PECOM Servicios Energia"/>
    <s v="ESTADO DE RESULTADOS"/>
    <s v="COSTOS OPERATIVOS"/>
    <s v="MANO DE OBRA"/>
    <s v="COSTOS DE PERSONAL"/>
    <s v="SUELDOS Y JORNALES"/>
    <s v="JERARQUICOS"/>
    <s v=""/>
    <s v="0043010061"/>
    <s v="SUELDOS JERARQUICOS"/>
    <x v="18"/>
    <s v=""/>
    <s v="ARTIFLIFT"/>
    <s v="USD"/>
    <s v="Moneda fuerte"/>
    <s v="2024"/>
    <n v="0"/>
    <n v="1054.3399999999999"/>
    <n v="1040.32"/>
    <n v="1020.28"/>
    <n v="0"/>
    <n v="0"/>
    <n v="0"/>
    <n v="0"/>
    <n v="0"/>
    <n v="0"/>
    <n v="0"/>
    <n v="0"/>
    <n v="0"/>
    <n v="3114.9399999999996"/>
    <n v="43010061"/>
    <x v="0"/>
    <x v="0"/>
    <x v="7"/>
    <x v="0"/>
    <n v="5"/>
    <s v="05 - Mano de Obra"/>
    <x v="1"/>
  </r>
  <r>
    <s v="AR20"/>
    <s v="PECOM Servicios Energia"/>
    <s v="ESTADO DE RESULTADOS"/>
    <s v="COSTOS OPERATIVOS"/>
    <s v="MANO DE OBRA"/>
    <s v="COSTOS DE PERSONAL"/>
    <s v="PLUS VACACIONAL"/>
    <s v="JERARQUICOS"/>
    <s v=""/>
    <s v="0043010065"/>
    <s v="PLUS VACACIONAL JERARQUICOS"/>
    <x v="0"/>
    <s v=""/>
    <s v="ARTIFLIFT"/>
    <s v="USD"/>
    <s v="Moneda fuerte"/>
    <s v="2024"/>
    <n v="0"/>
    <n v="18.100000000000001"/>
    <n v="8.01"/>
    <n v="7.9"/>
    <n v="0"/>
    <n v="0"/>
    <n v="0"/>
    <n v="0"/>
    <n v="0"/>
    <n v="0"/>
    <n v="0"/>
    <n v="0"/>
    <n v="0"/>
    <n v="34.01"/>
    <n v="43010065"/>
    <x v="0"/>
    <x v="0"/>
    <x v="0"/>
    <x v="0"/>
    <n v="5"/>
    <s v="05 - Mano de Obra"/>
    <x v="1"/>
  </r>
  <r>
    <s v="AR20"/>
    <s v="PECOM Servicios Energia"/>
    <s v="ESTADO DE RESULTADOS"/>
    <s v="COSTOS OPERATIVOS"/>
    <s v="MANO DE OBRA"/>
    <s v="COSTOS DE PERSONAL"/>
    <s v="PLUS VACACIONAL"/>
    <s v="JERARQUICOS"/>
    <s v=""/>
    <s v="0043010065"/>
    <s v="PLUS VACACIONAL JERARQUICOS"/>
    <x v="1"/>
    <s v=""/>
    <s v="ARTIFLIFT"/>
    <s v="USD"/>
    <s v="Moneda fuerte"/>
    <s v="2024"/>
    <n v="0"/>
    <n v="81.400000000000006"/>
    <n v="36.31"/>
    <n v="35.54"/>
    <n v="0"/>
    <n v="0"/>
    <n v="0"/>
    <n v="0"/>
    <n v="0"/>
    <n v="0"/>
    <n v="0"/>
    <n v="0"/>
    <n v="0"/>
    <n v="153.25"/>
    <n v="43010065"/>
    <x v="0"/>
    <x v="0"/>
    <x v="0"/>
    <x v="0"/>
    <n v="5"/>
    <s v="05 - Mano de Obra"/>
    <x v="1"/>
  </r>
  <r>
    <s v="AR20"/>
    <s v="PECOM Servicios Energia"/>
    <s v="ESTADO DE RESULTADOS"/>
    <s v="COSTOS OPERATIVOS"/>
    <s v="MANO DE OBRA"/>
    <s v="COSTOS DE PERSONAL"/>
    <s v="PLUS VACACIONAL"/>
    <s v="JERARQUICOS"/>
    <s v=""/>
    <s v="0043010065"/>
    <s v="PLUS VACACIONAL JERARQUICOS"/>
    <x v="2"/>
    <s v=""/>
    <s v="ARTIFLIFT"/>
    <s v="USD"/>
    <s v="Moneda fuerte"/>
    <s v="2024"/>
    <n v="0"/>
    <n v="71.459999999999994"/>
    <n v="122.83"/>
    <n v="8.68"/>
    <n v="0"/>
    <n v="0"/>
    <n v="0"/>
    <n v="0"/>
    <n v="0"/>
    <n v="0"/>
    <n v="0"/>
    <n v="0"/>
    <n v="0"/>
    <n v="202.97"/>
    <n v="43010065"/>
    <x v="0"/>
    <x v="1"/>
    <x v="1"/>
    <x v="1"/>
    <n v="5"/>
    <s v="05 - Mano de Obra"/>
    <x v="1"/>
  </r>
  <r>
    <s v="AR20"/>
    <s v="PECOM Servicios Energia"/>
    <s v="ESTADO DE RESULTADOS"/>
    <s v="COSTOS OPERATIVOS"/>
    <s v="MANO DE OBRA"/>
    <s v="COSTOS DE PERSONAL"/>
    <s v="PLUS VACACIONAL"/>
    <s v="JERARQUICOS"/>
    <s v=""/>
    <s v="0043010065"/>
    <s v="PLUS VACACIONAL JERARQUICOS"/>
    <x v="3"/>
    <s v=""/>
    <s v="ARTIFLIFT"/>
    <s v="USD"/>
    <s v="Moneda fuerte"/>
    <s v="2024"/>
    <n v="0"/>
    <n v="69.349999999999994"/>
    <n v="119.22"/>
    <n v="8.42"/>
    <n v="0"/>
    <n v="0"/>
    <n v="0"/>
    <n v="0"/>
    <n v="0"/>
    <n v="0"/>
    <n v="0"/>
    <n v="0"/>
    <n v="0"/>
    <n v="196.98999999999998"/>
    <n v="43010065"/>
    <x v="0"/>
    <x v="1"/>
    <x v="1"/>
    <x v="1"/>
    <n v="5"/>
    <s v="05 - Mano de Obra"/>
    <x v="1"/>
  </r>
  <r>
    <s v="AR20"/>
    <s v="PECOM Servicios Energia"/>
    <s v="ESTADO DE RESULTADOS"/>
    <s v="COSTOS OPERATIVOS"/>
    <s v="MANO DE OBRA"/>
    <s v="COSTOS DE PERSONAL"/>
    <s v="PLUS VACACIONAL"/>
    <s v="JERARQUICOS"/>
    <s v=""/>
    <s v="0043010065"/>
    <s v="PLUS VACACIONAL JERARQUICOS"/>
    <x v="4"/>
    <s v=""/>
    <s v="ARTIFLIFT"/>
    <s v="USD"/>
    <s v="Moneda fuerte"/>
    <s v="2024"/>
    <n v="0"/>
    <n v="116.6"/>
    <n v="230.22"/>
    <n v="30.42"/>
    <n v="0"/>
    <n v="0"/>
    <n v="0"/>
    <n v="0"/>
    <n v="0"/>
    <n v="0"/>
    <n v="0"/>
    <n v="0"/>
    <n v="0"/>
    <n v="377.24"/>
    <n v="43010065"/>
    <x v="0"/>
    <x v="1"/>
    <x v="1"/>
    <x v="1"/>
    <n v="5"/>
    <s v="05 - Mano de Obra"/>
    <x v="1"/>
  </r>
  <r>
    <s v="AR20"/>
    <s v="PECOM Servicios Energia"/>
    <s v="ESTADO DE RESULTADOS"/>
    <s v="COSTOS OPERATIVOS"/>
    <s v="MANO DE OBRA"/>
    <s v="COSTOS DE PERSONAL"/>
    <s v="PLUS VACACIONAL"/>
    <s v="JERARQUICOS"/>
    <s v=""/>
    <s v="0043010065"/>
    <s v="PLUS VACACIONAL JERARQUICOS"/>
    <x v="6"/>
    <s v=""/>
    <s v="ARTIFLIFT"/>
    <s v="USD"/>
    <s v="Moneda fuerte"/>
    <s v="2024"/>
    <n v="0"/>
    <n v="39.28"/>
    <n v="22.98"/>
    <n v="22.47"/>
    <n v="0"/>
    <n v="0"/>
    <n v="0"/>
    <n v="0"/>
    <n v="0"/>
    <n v="0"/>
    <n v="0"/>
    <n v="0"/>
    <n v="0"/>
    <n v="84.73"/>
    <n v="43010065"/>
    <x v="0"/>
    <x v="2"/>
    <x v="2"/>
    <x v="2"/>
    <n v="5"/>
    <s v="05 - Mano de Obra"/>
    <x v="1"/>
  </r>
  <r>
    <s v="AR20"/>
    <s v="PECOM Servicios Energia"/>
    <s v="ESTADO DE RESULTADOS"/>
    <s v="COSTOS OPERATIVOS"/>
    <s v="MANO DE OBRA"/>
    <s v="COSTOS DE PERSONAL"/>
    <s v="PLUS VACACIONAL"/>
    <s v="JERARQUICOS"/>
    <s v=""/>
    <s v="0043010065"/>
    <s v="PLUS VACACIONAL JERARQUICOS"/>
    <x v="7"/>
    <s v=""/>
    <s v="ARTIFLIFT"/>
    <s v="USD"/>
    <s v="Moneda fuerte"/>
    <s v="2024"/>
    <n v="0"/>
    <n v="22.26"/>
    <n v="45.67"/>
    <n v="12.75"/>
    <n v="0"/>
    <n v="0"/>
    <n v="0"/>
    <n v="0"/>
    <n v="0"/>
    <n v="0"/>
    <n v="0"/>
    <n v="0"/>
    <n v="0"/>
    <n v="80.680000000000007"/>
    <n v="43010065"/>
    <x v="0"/>
    <x v="1"/>
    <x v="3"/>
    <x v="1"/>
    <n v="5"/>
    <s v="05 - Mano de Obra"/>
    <x v="1"/>
  </r>
  <r>
    <s v="AR20"/>
    <s v="PECOM Servicios Energia"/>
    <s v="ESTADO DE RESULTADOS"/>
    <s v="COSTOS OPERATIVOS"/>
    <s v="MANO DE OBRA"/>
    <s v="COSTOS DE PERSONAL"/>
    <s v="PLUS VACACIONAL"/>
    <s v="JERARQUICOS"/>
    <s v=""/>
    <s v="0043010065"/>
    <s v="PLUS VACACIONAL JERARQUICOS"/>
    <x v="8"/>
    <s v=""/>
    <s v="ARTIFLIFT"/>
    <s v="USD"/>
    <s v="Moneda fuerte"/>
    <s v="2024"/>
    <n v="0"/>
    <n v="161.57"/>
    <n v="192.29"/>
    <n v="92.52"/>
    <n v="0"/>
    <n v="0"/>
    <n v="0"/>
    <n v="0"/>
    <n v="0"/>
    <n v="0"/>
    <n v="0"/>
    <n v="0"/>
    <n v="0"/>
    <n v="446.38"/>
    <n v="43010065"/>
    <x v="0"/>
    <x v="1"/>
    <x v="3"/>
    <x v="1"/>
    <n v="5"/>
    <s v="05 - Mano de Obra"/>
    <x v="1"/>
  </r>
  <r>
    <s v="AR20"/>
    <s v="PECOM Servicios Energia"/>
    <s v="ESTADO DE RESULTADOS"/>
    <s v="COSTOS OPERATIVOS"/>
    <s v="MANO DE OBRA"/>
    <s v="COSTOS DE PERSONAL"/>
    <s v="PLUS VACACIONAL"/>
    <s v="JERARQUICOS"/>
    <s v=""/>
    <s v="0043010065"/>
    <s v="PLUS VACACIONAL JERARQUICOS"/>
    <x v="10"/>
    <s v=""/>
    <s v="ARTIFLIFT"/>
    <s v="USD"/>
    <s v="Moneda fuerte"/>
    <s v="2024"/>
    <n v="0"/>
    <n v="16.36"/>
    <n v="5.79"/>
    <n v="75.459999999999994"/>
    <n v="0"/>
    <n v="0"/>
    <n v="0"/>
    <n v="0"/>
    <n v="0"/>
    <n v="0"/>
    <n v="0"/>
    <n v="0"/>
    <n v="0"/>
    <n v="97.609999999999985"/>
    <n v="43010065"/>
    <x v="0"/>
    <x v="2"/>
    <x v="5"/>
    <x v="2"/>
    <n v="5"/>
    <s v="05 - Mano de Obra"/>
    <x v="1"/>
  </r>
  <r>
    <s v="AR20"/>
    <s v="PECOM Servicios Energia"/>
    <s v="ESTADO DE RESULTADOS"/>
    <s v="COSTOS OPERATIVOS"/>
    <s v="MANO DE OBRA"/>
    <s v="COSTOS DE PERSONAL"/>
    <s v="PLUS VACACIONAL"/>
    <s v="JERARQUICOS"/>
    <s v=""/>
    <s v="0043010065"/>
    <s v="PLUS VACACIONAL JERARQUICOS"/>
    <x v="11"/>
    <s v=""/>
    <s v="ARTIFLIFT"/>
    <s v="USD"/>
    <s v="Moneda fuerte"/>
    <s v="2024"/>
    <n v="0"/>
    <n v="56.28"/>
    <n v="32.19"/>
    <n v="230.5"/>
    <n v="0"/>
    <n v="0"/>
    <n v="0"/>
    <n v="0"/>
    <n v="0"/>
    <n v="0"/>
    <n v="0"/>
    <n v="0"/>
    <n v="0"/>
    <n v="318.97000000000003"/>
    <n v="43010065"/>
    <x v="0"/>
    <x v="2"/>
    <x v="5"/>
    <x v="2"/>
    <n v="5"/>
    <s v="05 - Mano de Obra"/>
    <x v="1"/>
  </r>
  <r>
    <s v="AR20"/>
    <s v="PECOM Servicios Energia"/>
    <s v="ESTADO DE RESULTADOS"/>
    <s v="COSTOS OPERATIVOS"/>
    <s v="MANO DE OBRA"/>
    <s v="COSTOS DE PERSONAL"/>
    <s v="PLUS VACACIONAL"/>
    <s v="JERARQUICOS"/>
    <s v=""/>
    <s v="0043010065"/>
    <s v="PLUS VACACIONAL JERARQUICOS"/>
    <x v="17"/>
    <s v=""/>
    <s v="ARTIFLIFT"/>
    <s v="USD"/>
    <s v="Moneda fuerte"/>
    <s v="2024"/>
    <n v="0"/>
    <n v="24.69"/>
    <n v="52.36"/>
    <n v="13.51"/>
    <n v="0"/>
    <n v="0"/>
    <n v="0"/>
    <n v="0"/>
    <n v="0"/>
    <n v="0"/>
    <n v="0"/>
    <n v="0"/>
    <n v="0"/>
    <n v="90.56"/>
    <n v="43010065"/>
    <x v="0"/>
    <x v="0"/>
    <x v="7"/>
    <x v="0"/>
    <n v="5"/>
    <s v="05 - Mano de Obra"/>
    <x v="1"/>
  </r>
  <r>
    <s v="AR20"/>
    <s v="PECOM Servicios Energia"/>
    <s v="ESTADO DE RESULTADOS"/>
    <s v="COSTOS OPERATIVOS"/>
    <s v="MANO DE OBRA"/>
    <s v="COSTOS DE PERSONAL"/>
    <s v="PLUS VACACIONAL"/>
    <s v="JERARQUICOS"/>
    <s v=""/>
    <s v="0043010065"/>
    <s v="PLUS VACACIONAL JERARQUICOS"/>
    <x v="22"/>
    <s v=""/>
    <s v="ARTIFLIFT"/>
    <s v="USD"/>
    <s v="Moneda fuerte"/>
    <s v="2024"/>
    <n v="0"/>
    <n v="23.96"/>
    <n v="50.82"/>
    <n v="13.12"/>
    <n v="0"/>
    <n v="0"/>
    <n v="0"/>
    <n v="0"/>
    <n v="0"/>
    <n v="0"/>
    <n v="0"/>
    <n v="0"/>
    <n v="0"/>
    <n v="87.9"/>
    <n v="43010065"/>
    <x v="0"/>
    <x v="0"/>
    <x v="7"/>
    <x v="0"/>
    <n v="5"/>
    <s v="05 - Mano de Obra"/>
    <x v="1"/>
  </r>
  <r>
    <s v="AR20"/>
    <s v="PECOM Servicios Energia"/>
    <s v="ESTADO DE RESULTADOS"/>
    <s v="COSTOS OPERATIVOS"/>
    <s v="MANO DE OBRA"/>
    <s v="COSTOS DE PERSONAL"/>
    <s v="PLUS VACACIONAL"/>
    <s v="JERARQUICOS"/>
    <s v=""/>
    <s v="0043010065"/>
    <s v="PLUS VACACIONAL JERARQUICOS"/>
    <x v="18"/>
    <s v=""/>
    <s v="ARTIFLIFT"/>
    <s v="USD"/>
    <s v="Moneda fuerte"/>
    <s v="2024"/>
    <n v="0"/>
    <n v="32.96"/>
    <n v="55.07"/>
    <n v="17.07"/>
    <n v="0"/>
    <n v="0"/>
    <n v="0"/>
    <n v="0"/>
    <n v="0"/>
    <n v="0"/>
    <n v="0"/>
    <n v="0"/>
    <n v="0"/>
    <n v="105.1"/>
    <n v="43010065"/>
    <x v="0"/>
    <x v="0"/>
    <x v="7"/>
    <x v="0"/>
    <n v="5"/>
    <s v="05 - Mano de Obra"/>
    <x v="1"/>
  </r>
  <r>
    <s v="AR20"/>
    <s v="PECOM Servicios Energia"/>
    <s v="ESTADO DE RESULTADOS"/>
    <s v="COSTOS OPERATIVOS"/>
    <s v="MANO DE OBRA"/>
    <s v="COSTOS DE PERSONAL"/>
    <s v="PLUS VACACIONAL"/>
    <s v="JERARQUICOS"/>
    <s v=""/>
    <s v="0043010065"/>
    <s v="PLUS VACACIONAL JERARQUICOS"/>
    <x v="16"/>
    <s v=""/>
    <s v="ARTIFLIFT"/>
    <s v="USD"/>
    <s v="Moneda fuerte"/>
    <s v="2024"/>
    <n v="0"/>
    <n v="75.12"/>
    <n v="79.05"/>
    <n v="42.99"/>
    <n v="0"/>
    <n v="0"/>
    <n v="0"/>
    <n v="0"/>
    <n v="0"/>
    <n v="0"/>
    <n v="0"/>
    <n v="0"/>
    <n v="0"/>
    <n v="197.16000000000003"/>
    <n v="43010065"/>
    <x v="0"/>
    <x v="1"/>
    <x v="6"/>
    <x v="5"/>
    <n v="5"/>
    <s v="05 - Mano de Obra"/>
    <x v="1"/>
  </r>
  <r>
    <s v="AR20"/>
    <s v="PECOM Servicios Energia"/>
    <s v="ESTADO DE RESULTADOS"/>
    <s v="COSTOS OPERATIVOS"/>
    <s v="MANO DE OBRA"/>
    <s v="COSTOS DE PERSONAL"/>
    <s v="PLUS VACACIONAL"/>
    <s v="JERARQUICOS"/>
    <s v=""/>
    <s v="0043010065"/>
    <s v="PLUS VACACIONAL JERARQUICOS"/>
    <x v="15"/>
    <s v=""/>
    <s v="ARTIFLIFT"/>
    <s v="USD"/>
    <s v="Moneda fuerte"/>
    <s v="2024"/>
    <n v="0"/>
    <n v="70.72"/>
    <n v="90.87"/>
    <n v="43.12"/>
    <n v="0"/>
    <n v="0"/>
    <n v="0"/>
    <n v="0"/>
    <n v="0"/>
    <n v="0"/>
    <n v="0"/>
    <n v="0"/>
    <n v="0"/>
    <n v="204.71"/>
    <n v="43010065"/>
    <x v="0"/>
    <x v="1"/>
    <x v="6"/>
    <x v="5"/>
    <n v="5"/>
    <s v="05 - Mano de Obra"/>
    <x v="1"/>
  </r>
  <r>
    <s v="AR20"/>
    <s v="PECOM Servicios Energia"/>
    <s v="ESTADO DE RESULTADOS"/>
    <s v="COSTOS OPERATIVOS"/>
    <s v="MANO DE OBRA"/>
    <s v="COSTOS DE PERSONAL"/>
    <s v="PLUS VACACIONAL"/>
    <s v="JERARQUICOS"/>
    <s v=""/>
    <s v="0043010065"/>
    <s v="PLUS VACACIONAL JERARQUICOS"/>
    <x v="14"/>
    <s v=""/>
    <s v="ARTIFLIFT"/>
    <s v="USD"/>
    <s v="Moneda fuerte"/>
    <s v="2024"/>
    <n v="0"/>
    <n v="24.02"/>
    <n v="37.450000000000003"/>
    <n v="13.75"/>
    <n v="0"/>
    <n v="0"/>
    <n v="0"/>
    <n v="0"/>
    <n v="0"/>
    <n v="0"/>
    <n v="0"/>
    <n v="0"/>
    <n v="0"/>
    <n v="75.22"/>
    <n v="43010065"/>
    <x v="0"/>
    <x v="1"/>
    <x v="6"/>
    <x v="5"/>
    <n v="5"/>
    <s v="05 - Mano de Obra"/>
    <x v="1"/>
  </r>
  <r>
    <s v="AR20"/>
    <s v="PECOM Servicios Energia"/>
    <s v="ESTADO DE RESULTADOS"/>
    <s v="COSTOS OPERATIVOS"/>
    <s v="MANO DE OBRA"/>
    <s v="COSTOS DE PERSONAL"/>
    <s v="PLUS VACACIONAL"/>
    <s v="JERARQUICOS"/>
    <s v=""/>
    <s v="0043010065"/>
    <s v="PLUS VACACIONAL JERARQUICOS"/>
    <x v="21"/>
    <s v=""/>
    <s v="ARTIFLIFT"/>
    <s v="USD"/>
    <s v="Moneda fuerte"/>
    <s v="2024"/>
    <n v="0"/>
    <n v="16.04"/>
    <n v="21.09"/>
    <n v="9.18"/>
    <n v="0"/>
    <n v="0"/>
    <n v="0"/>
    <n v="0"/>
    <n v="0"/>
    <n v="0"/>
    <n v="0"/>
    <n v="0"/>
    <n v="0"/>
    <n v="46.309999999999995"/>
    <n v="43010065"/>
    <x v="0"/>
    <x v="1"/>
    <x v="6"/>
    <x v="5"/>
    <n v="5"/>
    <s v="05 - Mano de Obra"/>
    <x v="1"/>
  </r>
  <r>
    <s v="AR20"/>
    <s v="PECOM Servicios Energia"/>
    <s v="ESTADO DE RESULTADOS"/>
    <s v="COSTOS OPERATIVOS"/>
    <s v="MANO DE OBRA"/>
    <s v="COSTOS DE PERSONAL"/>
    <s v="PLUS VACACIONAL"/>
    <s v="JERARQUICOS"/>
    <s v=""/>
    <s v="0043010065"/>
    <s v="PLUS VACACIONAL JERARQUICOS"/>
    <x v="12"/>
    <s v=""/>
    <s v="ARTIFLIFT"/>
    <s v="USD"/>
    <s v="Moneda fuerte"/>
    <s v="2024"/>
    <n v="0"/>
    <n v="21.66"/>
    <n v="21.07"/>
    <n v="20.87"/>
    <n v="0"/>
    <n v="0"/>
    <n v="0"/>
    <n v="0"/>
    <n v="0"/>
    <n v="0"/>
    <n v="0"/>
    <n v="0"/>
    <n v="0"/>
    <n v="63.600000000000009"/>
    <n v="43010065"/>
    <x v="2"/>
    <x v="1"/>
    <x v="4"/>
    <x v="4"/>
    <n v="5"/>
    <s v="05 - Mano de Obra"/>
    <x v="1"/>
  </r>
  <r>
    <s v="AR20"/>
    <s v="PECOM Servicios Energia"/>
    <s v="ESTADO DE RESULTADOS"/>
    <s v="COSTOS OPERATIVOS"/>
    <s v="MANO DE OBRA"/>
    <s v="COSTOS DE PERSONAL"/>
    <s v="SAC"/>
    <s v="JERARQUICOS"/>
    <s v=""/>
    <s v="0043010068"/>
    <s v="13er SALARIO JERARQUICOS"/>
    <x v="0"/>
    <s v=""/>
    <s v="ARTIFLIFT"/>
    <s v="USD"/>
    <s v="Moneda fuerte"/>
    <s v="2024"/>
    <n v="0"/>
    <n v="44.56"/>
    <n v="72.66"/>
    <n v="66.069999999999993"/>
    <n v="0"/>
    <n v="0"/>
    <n v="0"/>
    <n v="0"/>
    <n v="0"/>
    <n v="0"/>
    <n v="0"/>
    <n v="0"/>
    <n v="0"/>
    <n v="183.29"/>
    <n v="43010068"/>
    <x v="0"/>
    <x v="0"/>
    <x v="0"/>
    <x v="0"/>
    <n v="5"/>
    <s v="05 - Mano de Obra"/>
    <x v="1"/>
  </r>
  <r>
    <s v="AR20"/>
    <s v="PECOM Servicios Energia"/>
    <s v="ESTADO DE RESULTADOS"/>
    <s v="COSTOS OPERATIVOS"/>
    <s v="MANO DE OBRA"/>
    <s v="COSTOS DE PERSONAL"/>
    <s v="SAC"/>
    <s v="JERARQUICOS"/>
    <s v=""/>
    <s v="0043010068"/>
    <s v="13er SALARIO JERARQUICOS"/>
    <x v="1"/>
    <s v=""/>
    <s v="ARTIFLIFT"/>
    <s v="USD"/>
    <s v="Moneda fuerte"/>
    <s v="2024"/>
    <n v="0"/>
    <n v="207.23"/>
    <n v="319.66000000000003"/>
    <n v="295.72000000000003"/>
    <n v="0"/>
    <n v="0"/>
    <n v="0"/>
    <n v="0"/>
    <n v="0"/>
    <n v="0"/>
    <n v="0"/>
    <n v="0"/>
    <n v="0"/>
    <n v="822.61"/>
    <n v="43010068"/>
    <x v="0"/>
    <x v="0"/>
    <x v="0"/>
    <x v="0"/>
    <n v="5"/>
    <s v="05 - Mano de Obra"/>
    <x v="1"/>
  </r>
  <r>
    <s v="AR20"/>
    <s v="PECOM Servicios Energia"/>
    <s v="ESTADO DE RESULTADOS"/>
    <s v="COSTOS OPERATIVOS"/>
    <s v="MANO DE OBRA"/>
    <s v="COSTOS DE PERSONAL"/>
    <s v="SAC"/>
    <s v="JERARQUICOS"/>
    <s v=""/>
    <s v="0043010068"/>
    <s v="13er SALARIO JERARQUICOS"/>
    <x v="2"/>
    <s v=""/>
    <s v="ARTIFLIFT"/>
    <s v="USD"/>
    <s v="Moneda fuerte"/>
    <s v="2024"/>
    <n v="0"/>
    <n v="184.51"/>
    <n v="334.87"/>
    <n v="233.17"/>
    <n v="0"/>
    <n v="0"/>
    <n v="0"/>
    <n v="0"/>
    <n v="0"/>
    <n v="0"/>
    <n v="0"/>
    <n v="0"/>
    <n v="0"/>
    <n v="752.55"/>
    <n v="43010068"/>
    <x v="0"/>
    <x v="1"/>
    <x v="1"/>
    <x v="1"/>
    <n v="5"/>
    <s v="05 - Mano de Obra"/>
    <x v="1"/>
  </r>
  <r>
    <s v="AR20"/>
    <s v="PECOM Servicios Energia"/>
    <s v="ESTADO DE RESULTADOS"/>
    <s v="COSTOS OPERATIVOS"/>
    <s v="MANO DE OBRA"/>
    <s v="COSTOS DE PERSONAL"/>
    <s v="SAC"/>
    <s v="JERARQUICOS"/>
    <s v=""/>
    <s v="0043010068"/>
    <s v="13er SALARIO JERARQUICOS"/>
    <x v="3"/>
    <s v=""/>
    <s v="ARTIFLIFT"/>
    <s v="USD"/>
    <s v="Moneda fuerte"/>
    <s v="2024"/>
    <n v="0"/>
    <n v="179.08"/>
    <n v="325.02"/>
    <n v="226.31"/>
    <n v="0"/>
    <n v="0"/>
    <n v="0"/>
    <n v="0"/>
    <n v="0"/>
    <n v="0"/>
    <n v="0"/>
    <n v="0"/>
    <n v="0"/>
    <n v="730.41000000000008"/>
    <n v="43010068"/>
    <x v="0"/>
    <x v="1"/>
    <x v="1"/>
    <x v="1"/>
    <n v="5"/>
    <s v="05 - Mano de Obra"/>
    <x v="1"/>
  </r>
  <r>
    <s v="AR20"/>
    <s v="PECOM Servicios Energia"/>
    <s v="ESTADO DE RESULTADOS"/>
    <s v="COSTOS OPERATIVOS"/>
    <s v="MANO DE OBRA"/>
    <s v="COSTOS DE PERSONAL"/>
    <s v="SAC"/>
    <s v="JERARQUICOS"/>
    <s v=""/>
    <s v="0043010068"/>
    <s v="13er SALARIO JERARQUICOS"/>
    <x v="4"/>
    <s v=""/>
    <s v="ARTIFLIFT"/>
    <s v="USD"/>
    <s v="Moneda fuerte"/>
    <s v="2024"/>
    <n v="0"/>
    <n v="381.07"/>
    <n v="661.49"/>
    <n v="488.9"/>
    <n v="0"/>
    <n v="0"/>
    <n v="0"/>
    <n v="0"/>
    <n v="0"/>
    <n v="0"/>
    <n v="0"/>
    <n v="0"/>
    <n v="0"/>
    <n v="1531.46"/>
    <n v="43010068"/>
    <x v="0"/>
    <x v="1"/>
    <x v="1"/>
    <x v="1"/>
    <n v="5"/>
    <s v="05 - Mano de Obra"/>
    <x v="1"/>
  </r>
  <r>
    <s v="AR20"/>
    <s v="PECOM Servicios Energia"/>
    <s v="ESTADO DE RESULTADOS"/>
    <s v="COSTOS OPERATIVOS"/>
    <s v="MANO DE OBRA"/>
    <s v="COSTOS DE PERSONAL"/>
    <s v="SAC"/>
    <s v="JERARQUICOS"/>
    <s v=""/>
    <s v="0043010068"/>
    <s v="13er SALARIO JERARQUICOS"/>
    <x v="6"/>
    <s v=""/>
    <s v="ARTIFLIFT"/>
    <s v="USD"/>
    <s v="Moneda fuerte"/>
    <s v="2024"/>
    <n v="0"/>
    <n v="173.19"/>
    <n v="193.39"/>
    <n v="178.44"/>
    <n v="0"/>
    <n v="0"/>
    <n v="0"/>
    <n v="0"/>
    <n v="0"/>
    <n v="0"/>
    <n v="0"/>
    <n v="0"/>
    <n v="0"/>
    <n v="545.02"/>
    <n v="43010068"/>
    <x v="0"/>
    <x v="2"/>
    <x v="2"/>
    <x v="2"/>
    <n v="5"/>
    <s v="05 - Mano de Obra"/>
    <x v="1"/>
  </r>
  <r>
    <s v="AR20"/>
    <s v="PECOM Servicios Energia"/>
    <s v="ESTADO DE RESULTADOS"/>
    <s v="COSTOS OPERATIVOS"/>
    <s v="MANO DE OBRA"/>
    <s v="COSTOS DE PERSONAL"/>
    <s v="SAC"/>
    <s v="JERARQUICOS"/>
    <s v=""/>
    <s v="0043010068"/>
    <s v="13er SALARIO JERARQUICOS"/>
    <x v="7"/>
    <s v=""/>
    <s v="ARTIFLIFT"/>
    <s v="USD"/>
    <s v="Moneda fuerte"/>
    <s v="2024"/>
    <n v="0"/>
    <n v="74.180000000000007"/>
    <n v="121.07"/>
    <n v="95.21"/>
    <n v="0"/>
    <n v="0"/>
    <n v="0"/>
    <n v="0"/>
    <n v="0"/>
    <n v="0"/>
    <n v="0"/>
    <n v="0"/>
    <n v="0"/>
    <n v="290.45999999999998"/>
    <n v="43010068"/>
    <x v="0"/>
    <x v="1"/>
    <x v="3"/>
    <x v="1"/>
    <n v="5"/>
    <s v="05 - Mano de Obra"/>
    <x v="1"/>
  </r>
  <r>
    <s v="AR20"/>
    <s v="PECOM Servicios Energia"/>
    <s v="ESTADO DE RESULTADOS"/>
    <s v="COSTOS OPERATIVOS"/>
    <s v="MANO DE OBRA"/>
    <s v="COSTOS DE PERSONAL"/>
    <s v="SAC"/>
    <s v="JERARQUICOS"/>
    <s v=""/>
    <s v="0043010068"/>
    <s v="13er SALARIO JERARQUICOS"/>
    <x v="8"/>
    <s v=""/>
    <s v="ARTIFLIFT"/>
    <s v="USD"/>
    <s v="Moneda fuerte"/>
    <s v="2024"/>
    <n v="0"/>
    <n v="659.92"/>
    <n v="847.37"/>
    <n v="728.12"/>
    <n v="0"/>
    <n v="0"/>
    <n v="0"/>
    <n v="0"/>
    <n v="0"/>
    <n v="0"/>
    <n v="0"/>
    <n v="0"/>
    <n v="0"/>
    <n v="2235.41"/>
    <n v="43010068"/>
    <x v="0"/>
    <x v="1"/>
    <x v="3"/>
    <x v="1"/>
    <n v="5"/>
    <s v="05 - Mano de Obra"/>
    <x v="1"/>
  </r>
  <r>
    <s v="AR20"/>
    <s v="PECOM Servicios Energia"/>
    <s v="ESTADO DE RESULTADOS"/>
    <s v="COSTOS OPERATIVOS"/>
    <s v="MANO DE OBRA"/>
    <s v="COSTOS DE PERSONAL"/>
    <s v="SAC"/>
    <s v="JERARQUICOS"/>
    <s v=""/>
    <s v="0043010068"/>
    <s v="13er SALARIO JERARQUICOS"/>
    <x v="10"/>
    <s v=""/>
    <s v="ARTIFLIFT"/>
    <s v="USD"/>
    <s v="Moneda fuerte"/>
    <s v="2024"/>
    <n v="0"/>
    <n v="38.200000000000003"/>
    <n v="49.29"/>
    <n v="94.24"/>
    <n v="0"/>
    <n v="0"/>
    <n v="0"/>
    <n v="0"/>
    <n v="0"/>
    <n v="0"/>
    <n v="0"/>
    <n v="0"/>
    <n v="0"/>
    <n v="181.73000000000002"/>
    <n v="43010068"/>
    <x v="0"/>
    <x v="2"/>
    <x v="5"/>
    <x v="2"/>
    <n v="5"/>
    <s v="05 - Mano de Obra"/>
    <x v="1"/>
  </r>
  <r>
    <s v="AR20"/>
    <s v="PECOM Servicios Energia"/>
    <s v="ESTADO DE RESULTADOS"/>
    <s v="COSTOS OPERATIVOS"/>
    <s v="MANO DE OBRA"/>
    <s v="COSTOS DE PERSONAL"/>
    <s v="SAC"/>
    <s v="JERARQUICOS"/>
    <s v=""/>
    <s v="0043010068"/>
    <s v="13er SALARIO JERARQUICOS"/>
    <x v="11"/>
    <s v=""/>
    <s v="ARTIFLIFT"/>
    <s v="USD"/>
    <s v="Moneda fuerte"/>
    <s v="2024"/>
    <n v="0"/>
    <n v="146.51"/>
    <n v="182.07"/>
    <n v="318.77999999999997"/>
    <n v="0"/>
    <n v="0"/>
    <n v="0"/>
    <n v="0"/>
    <n v="0"/>
    <n v="0"/>
    <n v="0"/>
    <n v="0"/>
    <n v="0"/>
    <n v="647.3599999999999"/>
    <n v="43010068"/>
    <x v="0"/>
    <x v="2"/>
    <x v="5"/>
    <x v="2"/>
    <n v="5"/>
    <s v="05 - Mano de Obra"/>
    <x v="1"/>
  </r>
  <r>
    <s v="AR20"/>
    <s v="PECOM Servicios Energia"/>
    <s v="ESTADO DE RESULTADOS"/>
    <s v="COSTOS OPERATIVOS"/>
    <s v="MANO DE OBRA"/>
    <s v="COSTOS DE PERSONAL"/>
    <s v="SAC"/>
    <s v="JERARQUICOS"/>
    <s v=""/>
    <s v="0043010068"/>
    <s v="13er SALARIO JERARQUICOS"/>
    <x v="18"/>
    <s v=""/>
    <s v="ARTIFLIFT"/>
    <s v="USD"/>
    <s v="Moneda fuerte"/>
    <s v="2024"/>
    <n v="0"/>
    <n v="112.31"/>
    <n v="148.5"/>
    <n v="137.32"/>
    <n v="0"/>
    <n v="0"/>
    <n v="0"/>
    <n v="0"/>
    <n v="0"/>
    <n v="0"/>
    <n v="0"/>
    <n v="0"/>
    <n v="0"/>
    <n v="398.13"/>
    <n v="43010068"/>
    <x v="0"/>
    <x v="0"/>
    <x v="7"/>
    <x v="0"/>
    <n v="5"/>
    <s v="05 - Mano de Obra"/>
    <x v="1"/>
  </r>
  <r>
    <s v="AR20"/>
    <s v="PECOM Servicios Energia"/>
    <s v="ESTADO DE RESULTADOS"/>
    <s v="COSTOS OPERATIVOS"/>
    <s v="MANO DE OBRA"/>
    <s v="COSTOS DE PERSONAL"/>
    <s v="SAC"/>
    <s v="JERARQUICOS"/>
    <s v=""/>
    <s v="0043010068"/>
    <s v="13er SALARIO JERARQUICOS"/>
    <x v="22"/>
    <s v=""/>
    <s v="ARTIFLIFT"/>
    <s v="USD"/>
    <s v="Moneda fuerte"/>
    <s v="2024"/>
    <n v="0"/>
    <n v="83.32"/>
    <n v="119.47"/>
    <n v="105.89"/>
    <n v="0"/>
    <n v="0"/>
    <n v="0"/>
    <n v="0"/>
    <n v="0"/>
    <n v="0"/>
    <n v="0"/>
    <n v="0"/>
    <n v="0"/>
    <n v="308.68"/>
    <n v="43010068"/>
    <x v="0"/>
    <x v="0"/>
    <x v="7"/>
    <x v="0"/>
    <n v="5"/>
    <s v="05 - Mano de Obra"/>
    <x v="1"/>
  </r>
  <r>
    <s v="AR20"/>
    <s v="PECOM Servicios Energia"/>
    <s v="ESTADO DE RESULTADOS"/>
    <s v="COSTOS OPERATIVOS"/>
    <s v="MANO DE OBRA"/>
    <s v="COSTOS DE PERSONAL"/>
    <s v="SAC"/>
    <s v="JERARQUICOS"/>
    <s v=""/>
    <s v="0043010068"/>
    <s v="13er SALARIO JERARQUICOS"/>
    <x v="17"/>
    <s v=""/>
    <s v="ARTIFLIFT"/>
    <s v="USD"/>
    <s v="Moneda fuerte"/>
    <s v="2024"/>
    <n v="0"/>
    <n v="85.84"/>
    <n v="123.09"/>
    <n v="109.1"/>
    <n v="0"/>
    <n v="0"/>
    <n v="0"/>
    <n v="0"/>
    <n v="0"/>
    <n v="0"/>
    <n v="0"/>
    <n v="0"/>
    <n v="0"/>
    <n v="318.02999999999997"/>
    <n v="43010068"/>
    <x v="0"/>
    <x v="0"/>
    <x v="7"/>
    <x v="0"/>
    <n v="5"/>
    <s v="05 - Mano de Obra"/>
    <x v="1"/>
  </r>
  <r>
    <s v="AR20"/>
    <s v="PECOM Servicios Energia"/>
    <s v="ESTADO DE RESULTADOS"/>
    <s v="COSTOS OPERATIVOS"/>
    <s v="MANO DE OBRA"/>
    <s v="COSTOS DE PERSONAL"/>
    <s v="SAC"/>
    <s v="JERARQUICOS"/>
    <s v=""/>
    <s v="0043010068"/>
    <s v="13er SALARIO JERARQUICOS"/>
    <x v="16"/>
    <s v=""/>
    <s v="ARTIFLIFT"/>
    <s v="USD"/>
    <s v="Moneda fuerte"/>
    <s v="2024"/>
    <n v="0"/>
    <n v="278.89999999999998"/>
    <n v="411.64"/>
    <n v="355.34"/>
    <n v="0"/>
    <n v="0"/>
    <n v="0"/>
    <n v="0"/>
    <n v="0"/>
    <n v="0"/>
    <n v="0"/>
    <n v="0"/>
    <n v="0"/>
    <n v="1045.8799999999999"/>
    <n v="43010068"/>
    <x v="0"/>
    <x v="1"/>
    <x v="6"/>
    <x v="5"/>
    <n v="5"/>
    <s v="05 - Mano de Obra"/>
    <x v="1"/>
  </r>
  <r>
    <s v="AR20"/>
    <s v="PECOM Servicios Energia"/>
    <s v="ESTADO DE RESULTADOS"/>
    <s v="COSTOS OPERATIVOS"/>
    <s v="MANO DE OBRA"/>
    <s v="COSTOS DE PERSONAL"/>
    <s v="SAC"/>
    <s v="JERARQUICOS"/>
    <s v=""/>
    <s v="0043010068"/>
    <s v="13er SALARIO JERARQUICOS"/>
    <x v="15"/>
    <s v=""/>
    <s v="ARTIFLIFT"/>
    <s v="USD"/>
    <s v="Moneda fuerte"/>
    <s v="2024"/>
    <n v="0"/>
    <n v="304.43"/>
    <n v="346.09"/>
    <n v="352.54"/>
    <n v="0"/>
    <n v="0"/>
    <n v="0"/>
    <n v="0"/>
    <n v="0"/>
    <n v="0"/>
    <n v="0"/>
    <n v="0"/>
    <n v="0"/>
    <n v="1003.06"/>
    <n v="43010068"/>
    <x v="0"/>
    <x v="1"/>
    <x v="6"/>
    <x v="5"/>
    <n v="5"/>
    <s v="05 - Mano de Obra"/>
    <x v="1"/>
  </r>
  <r>
    <s v="AR20"/>
    <s v="PECOM Servicios Energia"/>
    <s v="ESTADO DE RESULTADOS"/>
    <s v="COSTOS OPERATIVOS"/>
    <s v="MANO DE OBRA"/>
    <s v="COSTOS DE PERSONAL"/>
    <s v="SAC"/>
    <s v="JERARQUICOS"/>
    <s v=""/>
    <s v="0043010068"/>
    <s v="13er SALARIO JERARQUICOS"/>
    <x v="14"/>
    <s v=""/>
    <s v="ARTIFLIFT"/>
    <s v="USD"/>
    <s v="Moneda fuerte"/>
    <s v="2024"/>
    <n v="0"/>
    <n v="95.31"/>
    <n v="96.83"/>
    <n v="108.86"/>
    <n v="0"/>
    <n v="0"/>
    <n v="0"/>
    <n v="0"/>
    <n v="0"/>
    <n v="0"/>
    <n v="0"/>
    <n v="0"/>
    <n v="0"/>
    <n v="301"/>
    <n v="43010068"/>
    <x v="0"/>
    <x v="1"/>
    <x v="6"/>
    <x v="5"/>
    <n v="5"/>
    <s v="05 - Mano de Obra"/>
    <x v="1"/>
  </r>
  <r>
    <s v="AR20"/>
    <s v="PECOM Servicios Energia"/>
    <s v="ESTADO DE RESULTADOS"/>
    <s v="COSTOS OPERATIVOS"/>
    <s v="MANO DE OBRA"/>
    <s v="COSTOS DE PERSONAL"/>
    <s v="SAC"/>
    <s v="JERARQUICOS"/>
    <s v=""/>
    <s v="0043010068"/>
    <s v="13er SALARIO JERARQUICOS"/>
    <x v="21"/>
    <s v=""/>
    <s v="ARTIFLIFT"/>
    <s v="USD"/>
    <s v="Moneda fuerte"/>
    <s v="2024"/>
    <n v="0"/>
    <n v="66.31"/>
    <n v="67.11"/>
    <n v="76.88"/>
    <n v="0"/>
    <n v="0"/>
    <n v="0"/>
    <n v="0"/>
    <n v="0"/>
    <n v="0"/>
    <n v="0"/>
    <n v="0"/>
    <n v="0"/>
    <n v="210.3"/>
    <n v="43010068"/>
    <x v="0"/>
    <x v="1"/>
    <x v="6"/>
    <x v="5"/>
    <n v="5"/>
    <s v="05 - Mano de Obra"/>
    <x v="1"/>
  </r>
  <r>
    <s v="AR20"/>
    <s v="PECOM Servicios Energia"/>
    <s v="ESTADO DE RESULTADOS"/>
    <s v="COSTOS OPERATIVOS"/>
    <s v="MANO DE OBRA"/>
    <s v="COSTOS DE PERSONAL"/>
    <s v="SAC"/>
    <s v="JERARQUICOS"/>
    <s v=""/>
    <s v="0043010068"/>
    <s v="13er SALARIO JERARQUICOS"/>
    <x v="12"/>
    <s v=""/>
    <s v="ARTIFLIFT"/>
    <s v="USD"/>
    <s v="Moneda fuerte"/>
    <s v="2024"/>
    <n v="0"/>
    <n v="86.68"/>
    <n v="561.75"/>
    <n v="405.53"/>
    <n v="0"/>
    <n v="0"/>
    <n v="0"/>
    <n v="0"/>
    <n v="0"/>
    <n v="0"/>
    <n v="0"/>
    <n v="0"/>
    <n v="0"/>
    <n v="1053.96"/>
    <n v="43010068"/>
    <x v="2"/>
    <x v="1"/>
    <x v="4"/>
    <x v="4"/>
    <n v="5"/>
    <s v="05 - Mano de Obra"/>
    <x v="1"/>
  </r>
  <r>
    <s v="AR20"/>
    <s v="PECOM Servicios Energia"/>
    <s v="ESTADO DE RESULTADOS"/>
    <s v="COSTOS OPERATIVOS"/>
    <s v="MANO DE OBRA"/>
    <s v="COSTOS DE PERSONAL"/>
    <s v="SUELDOS Y JORNALES"/>
    <s v="JERARQUICOS"/>
    <s v=""/>
    <s v="0043010070"/>
    <s v="CONCEPTOS NO REMUNERATIVOS JERARQUICOS"/>
    <x v="0"/>
    <s v=""/>
    <s v="ARTIFLIFT"/>
    <s v="USD"/>
    <s v="Moneda fuerte"/>
    <s v="2024"/>
    <n v="0"/>
    <n v="143.57"/>
    <n v="326.8"/>
    <n v="359.24"/>
    <n v="0"/>
    <n v="0"/>
    <n v="0"/>
    <n v="0"/>
    <n v="0"/>
    <n v="0"/>
    <n v="0"/>
    <n v="0"/>
    <n v="0"/>
    <n v="829.61"/>
    <n v="43010070"/>
    <x v="0"/>
    <x v="0"/>
    <x v="0"/>
    <x v="0"/>
    <n v="5"/>
    <s v="05 - Mano de Obra"/>
    <x v="1"/>
  </r>
  <r>
    <s v="AR20"/>
    <s v="PECOM Servicios Energia"/>
    <s v="ESTADO DE RESULTADOS"/>
    <s v="COSTOS OPERATIVOS"/>
    <s v="MANO DE OBRA"/>
    <s v="COSTOS DE PERSONAL"/>
    <s v="SUELDOS Y JORNALES"/>
    <s v="JERARQUICOS"/>
    <s v=""/>
    <s v="0043010070"/>
    <s v="CONCEPTOS NO REMUNERATIVOS JERARQUICOS"/>
    <x v="1"/>
    <s v=""/>
    <s v="ARTIFLIFT"/>
    <s v="USD"/>
    <s v="Moneda fuerte"/>
    <s v="2024"/>
    <n v="0"/>
    <n v="665.94"/>
    <n v="1460.31"/>
    <n v="1603.57"/>
    <n v="0"/>
    <n v="0"/>
    <n v="0"/>
    <n v="0"/>
    <n v="0"/>
    <n v="0"/>
    <n v="0"/>
    <n v="0"/>
    <n v="0"/>
    <n v="3729.8199999999997"/>
    <n v="43010070"/>
    <x v="0"/>
    <x v="0"/>
    <x v="0"/>
    <x v="0"/>
    <n v="5"/>
    <s v="05 - Mano de Obra"/>
    <x v="1"/>
  </r>
  <r>
    <s v="AR20"/>
    <s v="PECOM Servicios Energia"/>
    <s v="ESTADO DE RESULTADOS"/>
    <s v="COSTOS OPERATIVOS"/>
    <s v="MANO DE OBRA"/>
    <s v="COSTOS DE PERSONAL"/>
    <s v="SUELDOS Y JORNALES"/>
    <s v="JERARQUICOS"/>
    <s v=""/>
    <s v="0043010070"/>
    <s v="CONCEPTOS NO REMUNERATIVOS JERARQUICOS"/>
    <x v="2"/>
    <s v=""/>
    <s v="ARTIFLIFT"/>
    <s v="USD"/>
    <s v="Moneda fuerte"/>
    <s v="2024"/>
    <n v="0"/>
    <n v="640.51"/>
    <n v="1148.75"/>
    <n v="1140.95"/>
    <n v="0"/>
    <n v="0"/>
    <n v="0"/>
    <n v="0"/>
    <n v="0"/>
    <n v="0"/>
    <n v="0"/>
    <n v="0"/>
    <n v="0"/>
    <n v="2930.21"/>
    <n v="43010070"/>
    <x v="0"/>
    <x v="1"/>
    <x v="1"/>
    <x v="1"/>
    <n v="5"/>
    <s v="05 - Mano de Obra"/>
    <x v="1"/>
  </r>
  <r>
    <s v="AR20"/>
    <s v="PECOM Servicios Energia"/>
    <s v="ESTADO DE RESULTADOS"/>
    <s v="COSTOS OPERATIVOS"/>
    <s v="MANO DE OBRA"/>
    <s v="COSTOS DE PERSONAL"/>
    <s v="SUELDOS Y JORNALES"/>
    <s v="JERARQUICOS"/>
    <s v=""/>
    <s v="0043010070"/>
    <s v="CONCEPTOS NO REMUNERATIVOS JERARQUICOS"/>
    <x v="3"/>
    <s v=""/>
    <s v="ARTIFLIFT"/>
    <s v="USD"/>
    <s v="Moneda fuerte"/>
    <s v="2024"/>
    <n v="0"/>
    <n v="621.66999999999996"/>
    <n v="1114.96"/>
    <n v="1107.3900000000001"/>
    <n v="0"/>
    <n v="0"/>
    <n v="0"/>
    <n v="0"/>
    <n v="0"/>
    <n v="0"/>
    <n v="0"/>
    <n v="0"/>
    <n v="0"/>
    <n v="2844.0200000000004"/>
    <n v="43010070"/>
    <x v="0"/>
    <x v="1"/>
    <x v="1"/>
    <x v="1"/>
    <n v="5"/>
    <s v="05 - Mano de Obra"/>
    <x v="1"/>
  </r>
  <r>
    <s v="AR20"/>
    <s v="PECOM Servicios Energia"/>
    <s v="ESTADO DE RESULTADOS"/>
    <s v="COSTOS OPERATIVOS"/>
    <s v="MANO DE OBRA"/>
    <s v="COSTOS DE PERSONAL"/>
    <s v="SUELDOS Y JORNALES"/>
    <s v="JERARQUICOS"/>
    <s v=""/>
    <s v="0043010070"/>
    <s v="CONCEPTOS NO REMUNERATIVOS JERARQUICOS"/>
    <x v="4"/>
    <s v=""/>
    <s v="ARTIFLIFT"/>
    <s v="USD"/>
    <s v="Moneda fuerte"/>
    <s v="2024"/>
    <n v="0"/>
    <n v="1413.93"/>
    <n v="2557.5100000000002"/>
    <n v="2638.45"/>
    <n v="0"/>
    <n v="0"/>
    <n v="0"/>
    <n v="0"/>
    <n v="0"/>
    <n v="0"/>
    <n v="0"/>
    <n v="0"/>
    <n v="0"/>
    <n v="6609.89"/>
    <n v="43010070"/>
    <x v="0"/>
    <x v="1"/>
    <x v="1"/>
    <x v="1"/>
    <n v="5"/>
    <s v="05 - Mano de Obra"/>
    <x v="1"/>
  </r>
  <r>
    <s v="AR20"/>
    <s v="PECOM Servicios Energia"/>
    <s v="ESTADO DE RESULTADOS"/>
    <s v="COSTOS OPERATIVOS"/>
    <s v="MANO DE OBRA"/>
    <s v="COSTOS DE PERSONAL"/>
    <s v="SUELDOS Y JORNALES"/>
    <s v="JERARQUICOS"/>
    <s v=""/>
    <s v="0043010070"/>
    <s v="CONCEPTOS NO REMUNERATIVOS JERARQUICOS"/>
    <x v="6"/>
    <s v=""/>
    <s v="ARTIFLIFT"/>
    <s v="USD"/>
    <s v="Moneda fuerte"/>
    <s v="2024"/>
    <n v="0"/>
    <n v="552.69000000000005"/>
    <n v="896.09"/>
    <n v="924.55"/>
    <n v="0"/>
    <n v="0"/>
    <n v="0"/>
    <n v="0"/>
    <n v="0"/>
    <n v="0"/>
    <n v="0"/>
    <n v="0"/>
    <n v="0"/>
    <n v="2373.33"/>
    <n v="43010070"/>
    <x v="0"/>
    <x v="2"/>
    <x v="2"/>
    <x v="2"/>
    <n v="5"/>
    <s v="05 - Mano de Obra"/>
    <x v="1"/>
  </r>
  <r>
    <s v="AR20"/>
    <s v="PECOM Servicios Energia"/>
    <s v="ESTADO DE RESULTADOS"/>
    <s v="COSTOS OPERATIVOS"/>
    <s v="MANO DE OBRA"/>
    <s v="COSTOS DE PERSONAL"/>
    <s v="SUELDOS Y JORNALES"/>
    <s v="JERARQUICOS"/>
    <s v=""/>
    <s v="0043010070"/>
    <s v="CONCEPTOS NO REMUNERATIVOS JERARQUICOS"/>
    <x v="7"/>
    <s v=""/>
    <s v="ARTIFLIFT"/>
    <s v="USD"/>
    <s v="Moneda fuerte"/>
    <s v="2024"/>
    <n v="0"/>
    <n v="218.43"/>
    <n v="462.74"/>
    <n v="367.37"/>
    <n v="0"/>
    <n v="0"/>
    <n v="0"/>
    <n v="0"/>
    <n v="0"/>
    <n v="0"/>
    <n v="0"/>
    <n v="0"/>
    <n v="0"/>
    <n v="1048.54"/>
    <n v="43010070"/>
    <x v="0"/>
    <x v="1"/>
    <x v="3"/>
    <x v="1"/>
    <n v="5"/>
    <s v="05 - Mano de Obra"/>
    <x v="1"/>
  </r>
  <r>
    <s v="AR20"/>
    <s v="PECOM Servicios Energia"/>
    <s v="ESTADO DE RESULTADOS"/>
    <s v="COSTOS OPERATIVOS"/>
    <s v="MANO DE OBRA"/>
    <s v="COSTOS DE PERSONAL"/>
    <s v="SUELDOS Y JORNALES"/>
    <s v="JERARQUICOS"/>
    <s v=""/>
    <s v="0043010070"/>
    <s v="CONCEPTOS NO REMUNERATIVOS JERARQUICOS"/>
    <x v="8"/>
    <s v=""/>
    <s v="ARTIFLIFT"/>
    <s v="USD"/>
    <s v="Moneda fuerte"/>
    <s v="2024"/>
    <n v="0"/>
    <n v="2082.5500000000002"/>
    <n v="3739.71"/>
    <n v="3378.16"/>
    <n v="0"/>
    <n v="0"/>
    <n v="0"/>
    <n v="0"/>
    <n v="0"/>
    <n v="0"/>
    <n v="0"/>
    <n v="0"/>
    <n v="0"/>
    <n v="9200.42"/>
    <n v="43010070"/>
    <x v="0"/>
    <x v="1"/>
    <x v="3"/>
    <x v="1"/>
    <n v="5"/>
    <s v="05 - Mano de Obra"/>
    <x v="1"/>
  </r>
  <r>
    <s v="AR20"/>
    <s v="PECOM Servicios Energia"/>
    <s v="ESTADO DE RESULTADOS"/>
    <s v="COSTOS OPERATIVOS"/>
    <s v="MANO DE OBRA"/>
    <s v="COSTOS DE PERSONAL"/>
    <s v="SUELDOS Y JORNALES"/>
    <s v="JERARQUICOS"/>
    <s v=""/>
    <s v="0043010070"/>
    <s v="CONCEPTOS NO REMUNERATIVOS JERARQUICOS"/>
    <x v="10"/>
    <s v=""/>
    <s v="ARTIFLIFT"/>
    <s v="USD"/>
    <s v="Moneda fuerte"/>
    <s v="2024"/>
    <n v="0"/>
    <n v="127.42"/>
    <n v="216.11"/>
    <n v="337.37"/>
    <n v="0"/>
    <n v="0"/>
    <n v="0"/>
    <n v="0"/>
    <n v="0"/>
    <n v="0"/>
    <n v="0"/>
    <n v="0"/>
    <n v="0"/>
    <n v="680.90000000000009"/>
    <n v="43010070"/>
    <x v="0"/>
    <x v="2"/>
    <x v="5"/>
    <x v="2"/>
    <n v="5"/>
    <s v="05 - Mano de Obra"/>
    <x v="1"/>
  </r>
  <r>
    <s v="AR20"/>
    <s v="PECOM Servicios Energia"/>
    <s v="ESTADO DE RESULTADOS"/>
    <s v="COSTOS OPERATIVOS"/>
    <s v="MANO DE OBRA"/>
    <s v="COSTOS DE PERSONAL"/>
    <s v="SUELDOS Y JORNALES"/>
    <s v="JERARQUICOS"/>
    <s v=""/>
    <s v="0043010070"/>
    <s v="CONCEPTOS NO REMUNERATIVOS JERARQUICOS"/>
    <x v="11"/>
    <s v=""/>
    <s v="ARTIFLIFT"/>
    <s v="USD"/>
    <s v="Moneda fuerte"/>
    <s v="2024"/>
    <n v="0"/>
    <n v="488.68"/>
    <n v="806.1"/>
    <n v="1206.9000000000001"/>
    <n v="0"/>
    <n v="0"/>
    <n v="0"/>
    <n v="0"/>
    <n v="0"/>
    <n v="0"/>
    <n v="0"/>
    <n v="0"/>
    <n v="0"/>
    <n v="2501.6800000000003"/>
    <n v="43010070"/>
    <x v="0"/>
    <x v="2"/>
    <x v="5"/>
    <x v="2"/>
    <n v="5"/>
    <s v="05 - Mano de Obra"/>
    <x v="1"/>
  </r>
  <r>
    <s v="AR20"/>
    <s v="PECOM Servicios Energia"/>
    <s v="ESTADO DE RESULTADOS"/>
    <s v="COSTOS OPERATIVOS"/>
    <s v="MANO DE OBRA"/>
    <s v="COSTOS DE PERSONAL"/>
    <s v="SUELDOS Y JORNALES"/>
    <s v="JERARQUICOS"/>
    <s v=""/>
    <s v="0043010070"/>
    <s v="CONCEPTOS NO REMUNERATIVOS JERARQUICOS"/>
    <x v="12"/>
    <s v=""/>
    <s v="ARTIFLIFT"/>
    <s v="USD"/>
    <s v="Moneda fuerte"/>
    <s v="2024"/>
    <n v="0"/>
    <n v="517.71"/>
    <n v="1867.08"/>
    <n v="1693.49"/>
    <n v="0"/>
    <n v="0"/>
    <n v="0"/>
    <n v="0"/>
    <n v="0"/>
    <n v="0"/>
    <n v="0"/>
    <n v="0"/>
    <n v="0"/>
    <n v="4078.2799999999997"/>
    <n v="43010070"/>
    <x v="2"/>
    <x v="1"/>
    <x v="4"/>
    <x v="4"/>
    <n v="5"/>
    <s v="05 - Mano de Obra"/>
    <x v="1"/>
  </r>
  <r>
    <s v="AR20"/>
    <s v="PECOM Servicios Energia"/>
    <s v="ESTADO DE RESULTADOS"/>
    <s v="COSTOS OPERATIVOS"/>
    <s v="MANO DE OBRA"/>
    <s v="COSTOS DE PERSONAL"/>
    <s v="SUELDOS Y JORNALES"/>
    <s v="JERARQUICOS"/>
    <s v=""/>
    <s v="0043010070"/>
    <s v="CONCEPTOS NO REMUNERATIVOS JERARQUICOS"/>
    <x v="21"/>
    <s v=""/>
    <s v="ARTIFLIFT"/>
    <s v="USD"/>
    <s v="Moneda fuerte"/>
    <s v="2024"/>
    <n v="0"/>
    <n v="192.54"/>
    <n v="326.38"/>
    <n v="361.87"/>
    <n v="0"/>
    <n v="0"/>
    <n v="0"/>
    <n v="0"/>
    <n v="0"/>
    <n v="0"/>
    <n v="0"/>
    <n v="0"/>
    <n v="0"/>
    <n v="880.79"/>
    <n v="43010070"/>
    <x v="0"/>
    <x v="1"/>
    <x v="6"/>
    <x v="5"/>
    <n v="5"/>
    <s v="05 - Mano de Obra"/>
    <x v="1"/>
  </r>
  <r>
    <s v="AR20"/>
    <s v="PECOM Servicios Energia"/>
    <s v="ESTADO DE RESULTADOS"/>
    <s v="COSTOS OPERATIVOS"/>
    <s v="MANO DE OBRA"/>
    <s v="COSTOS DE PERSONAL"/>
    <s v="SUELDOS Y JORNALES"/>
    <s v="JERARQUICOS"/>
    <s v=""/>
    <s v="0043010070"/>
    <s v="CONCEPTOS NO REMUNERATIVOS JERARQUICOS"/>
    <x v="14"/>
    <s v=""/>
    <s v="ARTIFLIFT"/>
    <s v="USD"/>
    <s v="Moneda fuerte"/>
    <s v="2024"/>
    <n v="0"/>
    <n v="268.92"/>
    <n v="457.19"/>
    <n v="507.3"/>
    <n v="0"/>
    <n v="0"/>
    <n v="0"/>
    <n v="0"/>
    <n v="0"/>
    <n v="0"/>
    <n v="0"/>
    <n v="0"/>
    <n v="0"/>
    <n v="1233.4100000000001"/>
    <n v="43010070"/>
    <x v="0"/>
    <x v="1"/>
    <x v="6"/>
    <x v="5"/>
    <n v="5"/>
    <s v="05 - Mano de Obra"/>
    <x v="1"/>
  </r>
  <r>
    <s v="AR20"/>
    <s v="PECOM Servicios Energia"/>
    <s v="ESTADO DE RESULTADOS"/>
    <s v="COSTOS OPERATIVOS"/>
    <s v="MANO DE OBRA"/>
    <s v="COSTOS DE PERSONAL"/>
    <s v="SUELDOS Y JORNALES"/>
    <s v="JERARQUICOS"/>
    <s v=""/>
    <s v="0043010070"/>
    <s v="CONCEPTOS NO REMUNERATIVOS JERARQUICOS"/>
    <x v="15"/>
    <s v=""/>
    <s v="ARTIFLIFT"/>
    <s v="USD"/>
    <s v="Moneda fuerte"/>
    <s v="2024"/>
    <n v="0"/>
    <n v="920.18"/>
    <n v="1576.51"/>
    <n v="1692.69"/>
    <n v="0"/>
    <n v="0"/>
    <n v="0"/>
    <n v="0"/>
    <n v="0"/>
    <n v="0"/>
    <n v="0"/>
    <n v="0"/>
    <n v="0"/>
    <n v="4189.38"/>
    <n v="43010070"/>
    <x v="0"/>
    <x v="1"/>
    <x v="6"/>
    <x v="5"/>
    <n v="5"/>
    <s v="05 - Mano de Obra"/>
    <x v="1"/>
  </r>
  <r>
    <s v="AR20"/>
    <s v="PECOM Servicios Energia"/>
    <s v="ESTADO DE RESULTADOS"/>
    <s v="COSTOS OPERATIVOS"/>
    <s v="MANO DE OBRA"/>
    <s v="COSTOS DE PERSONAL"/>
    <s v="SUELDOS Y JORNALES"/>
    <s v="JERARQUICOS"/>
    <s v=""/>
    <s v="0043010070"/>
    <s v="CONCEPTOS NO REMUNERATIVOS JERARQUICOS"/>
    <x v="16"/>
    <s v=""/>
    <s v="ARTIFLIFT"/>
    <s v="USD"/>
    <s v="Moneda fuerte"/>
    <s v="2024"/>
    <n v="0"/>
    <n v="857.58"/>
    <n v="1569.18"/>
    <n v="1650.93"/>
    <n v="0"/>
    <n v="0"/>
    <n v="0"/>
    <n v="0"/>
    <n v="0"/>
    <n v="0"/>
    <n v="0"/>
    <n v="0"/>
    <n v="0"/>
    <n v="4077.6900000000005"/>
    <n v="43010070"/>
    <x v="0"/>
    <x v="1"/>
    <x v="6"/>
    <x v="5"/>
    <n v="5"/>
    <s v="05 - Mano de Obra"/>
    <x v="1"/>
  </r>
  <r>
    <s v="AR20"/>
    <s v="PECOM Servicios Energia"/>
    <s v="ESTADO DE RESULTADOS"/>
    <s v="COSTOS OPERATIVOS"/>
    <s v="MANO DE OBRA"/>
    <s v="COSTOS DE PERSONAL"/>
    <s v="SUELDOS Y JORNALES"/>
    <s v="JERARQUICOS"/>
    <s v=""/>
    <s v="0043010070"/>
    <s v="CONCEPTOS NO REMUNERATIVOS JERARQUICOS"/>
    <x v="17"/>
    <s v=""/>
    <s v="ARTIFLIFT"/>
    <s v="USD"/>
    <s v="Moneda fuerte"/>
    <s v="2024"/>
    <n v="0"/>
    <n v="312.42"/>
    <n v="520.75"/>
    <n v="554.38"/>
    <n v="0"/>
    <n v="0"/>
    <n v="0"/>
    <n v="0"/>
    <n v="0"/>
    <n v="0"/>
    <n v="0"/>
    <n v="0"/>
    <n v="0"/>
    <n v="1387.5500000000002"/>
    <n v="43010070"/>
    <x v="0"/>
    <x v="0"/>
    <x v="7"/>
    <x v="0"/>
    <n v="5"/>
    <s v="05 - Mano de Obra"/>
    <x v="1"/>
  </r>
  <r>
    <s v="AR20"/>
    <s v="PECOM Servicios Energia"/>
    <s v="ESTADO DE RESULTADOS"/>
    <s v="COSTOS OPERATIVOS"/>
    <s v="MANO DE OBRA"/>
    <s v="COSTOS DE PERSONAL"/>
    <s v="SUELDOS Y JORNALES"/>
    <s v="JERARQUICOS"/>
    <s v=""/>
    <s v="0043010070"/>
    <s v="CONCEPTOS NO REMUNERATIVOS JERARQUICOS"/>
    <x v="22"/>
    <s v=""/>
    <s v="ARTIFLIFT"/>
    <s v="USD"/>
    <s v="Moneda fuerte"/>
    <s v="2024"/>
    <n v="0"/>
    <n v="303.23"/>
    <n v="505.44"/>
    <n v="538.08000000000004"/>
    <n v="0"/>
    <n v="0"/>
    <n v="0"/>
    <n v="0"/>
    <n v="0"/>
    <n v="0"/>
    <n v="0"/>
    <n v="0"/>
    <n v="0"/>
    <n v="1346.75"/>
    <n v="43010070"/>
    <x v="0"/>
    <x v="0"/>
    <x v="7"/>
    <x v="0"/>
    <n v="5"/>
    <s v="05 - Mano de Obra"/>
    <x v="1"/>
  </r>
  <r>
    <s v="AR20"/>
    <s v="PECOM Servicios Energia"/>
    <s v="ESTADO DE RESULTADOS"/>
    <s v="COSTOS OPERATIVOS"/>
    <s v="MANO DE OBRA"/>
    <s v="COSTOS DE PERSONAL"/>
    <s v="SUELDOS Y JORNALES"/>
    <s v="JERARQUICOS"/>
    <s v=""/>
    <s v="0043010070"/>
    <s v="CONCEPTOS NO REMUNERATIVOS JERARQUICOS"/>
    <x v="18"/>
    <s v=""/>
    <s v="ARTIFLIFT"/>
    <s v="USD"/>
    <s v="Moneda fuerte"/>
    <s v="2024"/>
    <n v="0"/>
    <n v="394.9"/>
    <n v="658.55"/>
    <n v="704.69"/>
    <n v="0"/>
    <n v="0"/>
    <n v="0"/>
    <n v="0"/>
    <n v="0"/>
    <n v="0"/>
    <n v="0"/>
    <n v="0"/>
    <n v="0"/>
    <n v="1758.1399999999999"/>
    <n v="43010070"/>
    <x v="0"/>
    <x v="0"/>
    <x v="7"/>
    <x v="0"/>
    <n v="5"/>
    <s v="05 - Mano de Obra"/>
    <x v="1"/>
  </r>
  <r>
    <s v="AR20"/>
    <s v="PECOM Servicios Energia"/>
    <s v="ESTADO DE RESULTADOS"/>
    <s v="COSTOS OPERATIVOS"/>
    <s v="MANO DE OBRA"/>
    <s v="COSTOS DE PERSONAL"/>
    <s v="CARGAS SOCIALES"/>
    <s v="APORTES PATRONALES"/>
    <s v="PETROLEROS"/>
    <s v="0043020002"/>
    <s v="APORTES PATRONALES PETROLEROS"/>
    <x v="0"/>
    <s v=""/>
    <s v="ARTIFLIFT"/>
    <s v="USD"/>
    <s v="Moneda fuerte"/>
    <s v="2024"/>
    <n v="0"/>
    <n v="619.66"/>
    <n v="633"/>
    <n v="524.29999999999995"/>
    <n v="0"/>
    <n v="0"/>
    <n v="0"/>
    <n v="0"/>
    <n v="0"/>
    <n v="0"/>
    <n v="0"/>
    <n v="0"/>
    <n v="0"/>
    <n v="1776.9599999999998"/>
    <n v="43020002"/>
    <x v="0"/>
    <x v="0"/>
    <x v="0"/>
    <x v="0"/>
    <n v="5"/>
    <s v="05 - Mano de Obra"/>
    <x v="1"/>
  </r>
  <r>
    <s v="AR20"/>
    <s v="PECOM Servicios Energia"/>
    <s v="ESTADO DE RESULTADOS"/>
    <s v="COSTOS OPERATIVOS"/>
    <s v="MANO DE OBRA"/>
    <s v="COSTOS DE PERSONAL"/>
    <s v="CARGAS SOCIALES"/>
    <s v="APORTES PATRONALES"/>
    <s v="PETROLEROS"/>
    <s v="0043020002"/>
    <s v="APORTES PATRONALES PETROLEROS"/>
    <x v="1"/>
    <s v=""/>
    <s v="ARTIFLIFT"/>
    <s v="USD"/>
    <s v="Moneda fuerte"/>
    <s v="2024"/>
    <n v="0"/>
    <n v="2581.14"/>
    <n v="2561.63"/>
    <n v="2210.62"/>
    <n v="0"/>
    <n v="0"/>
    <n v="0"/>
    <n v="0"/>
    <n v="0"/>
    <n v="0"/>
    <n v="0"/>
    <n v="0"/>
    <n v="0"/>
    <n v="7353.39"/>
    <n v="43020002"/>
    <x v="0"/>
    <x v="0"/>
    <x v="0"/>
    <x v="0"/>
    <n v="5"/>
    <s v="05 - Mano de Obra"/>
    <x v="1"/>
  </r>
  <r>
    <s v="AR20"/>
    <s v="PECOM Servicios Energia"/>
    <s v="ESTADO DE RESULTADOS"/>
    <s v="COSTOS OPERATIVOS"/>
    <s v="MANO DE OBRA"/>
    <s v="COSTOS DE PERSONAL"/>
    <s v="CARGAS SOCIALES"/>
    <s v="APORTES PATRONALES"/>
    <s v="PETROLEROS"/>
    <s v="0043020002"/>
    <s v="APORTES PATRONALES PETROLEROS"/>
    <x v="2"/>
    <s v=""/>
    <s v="ARTIFLIFT"/>
    <s v="USD"/>
    <s v="Moneda fuerte"/>
    <s v="2024"/>
    <n v="0"/>
    <n v="557.41999999999996"/>
    <n v="531.51"/>
    <n v="503.08"/>
    <n v="0"/>
    <n v="0"/>
    <n v="0"/>
    <n v="0"/>
    <n v="0"/>
    <n v="0"/>
    <n v="0"/>
    <n v="0"/>
    <n v="0"/>
    <n v="1592.0099999999998"/>
    <n v="43020002"/>
    <x v="0"/>
    <x v="1"/>
    <x v="1"/>
    <x v="1"/>
    <n v="5"/>
    <s v="05 - Mano de Obra"/>
    <x v="1"/>
  </r>
  <r>
    <s v="AR20"/>
    <s v="PECOM Servicios Energia"/>
    <s v="ESTADO DE RESULTADOS"/>
    <s v="COSTOS OPERATIVOS"/>
    <s v="MANO DE OBRA"/>
    <s v="COSTOS DE PERSONAL"/>
    <s v="CARGAS SOCIALES"/>
    <s v="APORTES PATRONALES"/>
    <s v="PETROLEROS"/>
    <s v="0043020002"/>
    <s v="APORTES PATRONALES PETROLEROS"/>
    <x v="3"/>
    <s v=""/>
    <s v="ARTIFLIFT"/>
    <s v="USD"/>
    <s v="Moneda fuerte"/>
    <s v="2024"/>
    <n v="0"/>
    <n v="548.71"/>
    <n v="578.91999999999996"/>
    <n v="508.48"/>
    <n v="0"/>
    <n v="0"/>
    <n v="0"/>
    <n v="0"/>
    <n v="0"/>
    <n v="0"/>
    <n v="0"/>
    <n v="0"/>
    <n v="0"/>
    <n v="1636.1100000000001"/>
    <n v="43020002"/>
    <x v="0"/>
    <x v="1"/>
    <x v="1"/>
    <x v="1"/>
    <n v="5"/>
    <s v="05 - Mano de Obra"/>
    <x v="1"/>
  </r>
  <r>
    <s v="AR20"/>
    <s v="PECOM Servicios Energia"/>
    <s v="ESTADO DE RESULTADOS"/>
    <s v="COSTOS OPERATIVOS"/>
    <s v="MANO DE OBRA"/>
    <s v="COSTOS DE PERSONAL"/>
    <s v="CARGAS SOCIALES"/>
    <s v="APORTES PATRONALES"/>
    <s v="PETROLEROS"/>
    <s v="0043020002"/>
    <s v="APORTES PATRONALES PETROLEROS"/>
    <x v="4"/>
    <s v=""/>
    <s v="ARTIFLIFT"/>
    <s v="USD"/>
    <s v="Moneda fuerte"/>
    <s v="2024"/>
    <n v="0"/>
    <n v="1598.68"/>
    <n v="1661.87"/>
    <n v="1712.68"/>
    <n v="0"/>
    <n v="0"/>
    <n v="0"/>
    <n v="0"/>
    <n v="0"/>
    <n v="0"/>
    <n v="0"/>
    <n v="0"/>
    <n v="0"/>
    <n v="4973.2300000000005"/>
    <n v="43020002"/>
    <x v="0"/>
    <x v="1"/>
    <x v="1"/>
    <x v="1"/>
    <n v="5"/>
    <s v="05 - Mano de Obra"/>
    <x v="1"/>
  </r>
  <r>
    <s v="AR20"/>
    <s v="PECOM Servicios Energia"/>
    <s v="ESTADO DE RESULTADOS"/>
    <s v="COSTOS OPERATIVOS"/>
    <s v="MANO DE OBRA"/>
    <s v="COSTOS DE PERSONAL"/>
    <s v="CARGAS SOCIALES"/>
    <s v="APORTES PATRONALES"/>
    <s v="PETROLEROS"/>
    <s v="0043020002"/>
    <s v="APORTES PATRONALES PETROLEROS"/>
    <x v="5"/>
    <s v=""/>
    <s v="ARTIFLIFT"/>
    <s v="USD"/>
    <s v="Moneda fuerte"/>
    <s v="2024"/>
    <n v="0"/>
    <n v="655.88"/>
    <n v="486.39"/>
    <n v="498.48"/>
    <n v="0"/>
    <n v="0"/>
    <n v="0"/>
    <n v="0"/>
    <n v="0"/>
    <n v="0"/>
    <n v="0"/>
    <n v="0"/>
    <n v="0"/>
    <n v="1640.75"/>
    <n v="43020002"/>
    <x v="0"/>
    <x v="2"/>
    <x v="2"/>
    <x v="2"/>
    <n v="5"/>
    <s v="05 - Mano de Obra"/>
    <x v="1"/>
  </r>
  <r>
    <s v="AR20"/>
    <s v="PECOM Servicios Energia"/>
    <s v="ESTADO DE RESULTADOS"/>
    <s v="COSTOS OPERATIVOS"/>
    <s v="MANO DE OBRA"/>
    <s v="COSTOS DE PERSONAL"/>
    <s v="CARGAS SOCIALES"/>
    <s v="APORTES PATRONALES"/>
    <s v="PETROLEROS"/>
    <s v="0043020002"/>
    <s v="APORTES PATRONALES PETROLEROS"/>
    <x v="6"/>
    <s v=""/>
    <s v="ARTIFLIFT"/>
    <s v="USD"/>
    <s v="Moneda fuerte"/>
    <s v="2024"/>
    <n v="0"/>
    <n v="591.89"/>
    <n v="529.52"/>
    <n v="519.36"/>
    <n v="0"/>
    <n v="0"/>
    <n v="0"/>
    <n v="0"/>
    <n v="0"/>
    <n v="0"/>
    <n v="0"/>
    <n v="0"/>
    <n v="0"/>
    <n v="1640.77"/>
    <n v="43020002"/>
    <x v="0"/>
    <x v="2"/>
    <x v="2"/>
    <x v="2"/>
    <n v="5"/>
    <s v="05 - Mano de Obra"/>
    <x v="1"/>
  </r>
  <r>
    <s v="AR20"/>
    <s v="PECOM Servicios Energia"/>
    <s v="ESTADO DE RESULTADOS"/>
    <s v="COSTOS OPERATIVOS"/>
    <s v="MANO DE OBRA"/>
    <s v="COSTOS DE PERSONAL"/>
    <s v="CARGAS SOCIALES"/>
    <s v="APORTES PATRONALES"/>
    <s v="PETROLEROS"/>
    <s v="0043020002"/>
    <s v="APORTES PATRONALES PETROLEROS"/>
    <x v="8"/>
    <s v=""/>
    <s v="ARTIFLIFT"/>
    <s v="USD"/>
    <s v="Moneda fuerte"/>
    <s v="2024"/>
    <n v="0"/>
    <n v="3574.32"/>
    <n v="3662.81"/>
    <n v="3251.84"/>
    <n v="0"/>
    <n v="0"/>
    <n v="0"/>
    <n v="0"/>
    <n v="0"/>
    <n v="0"/>
    <n v="0"/>
    <n v="0"/>
    <n v="0"/>
    <n v="10488.970000000001"/>
    <n v="43020002"/>
    <x v="0"/>
    <x v="1"/>
    <x v="3"/>
    <x v="1"/>
    <n v="5"/>
    <s v="05 - Mano de Obra"/>
    <x v="1"/>
  </r>
  <r>
    <s v="AR20"/>
    <s v="PECOM Servicios Energia"/>
    <s v="ESTADO DE RESULTADOS"/>
    <s v="COSTOS OPERATIVOS"/>
    <s v="MANO DE OBRA"/>
    <s v="COSTOS DE PERSONAL"/>
    <s v="CARGAS SOCIALES"/>
    <s v="APORTES PATRONALES"/>
    <s v="PETROLEROS"/>
    <s v="0043020002"/>
    <s v="APORTES PATRONALES PETROLEROS"/>
    <x v="10"/>
    <s v=""/>
    <s v="ARTIFLIFT"/>
    <s v="USD"/>
    <s v="Moneda fuerte"/>
    <s v="2024"/>
    <n v="0"/>
    <n v="503.1"/>
    <n v="455.56"/>
    <n v="450.15"/>
    <n v="0"/>
    <n v="0"/>
    <n v="0"/>
    <n v="0"/>
    <n v="0"/>
    <n v="0"/>
    <n v="0"/>
    <n v="0"/>
    <n v="0"/>
    <n v="1408.81"/>
    <n v="43020002"/>
    <x v="0"/>
    <x v="2"/>
    <x v="5"/>
    <x v="2"/>
    <n v="5"/>
    <s v="05 - Mano de Obra"/>
    <x v="1"/>
  </r>
  <r>
    <s v="AR20"/>
    <s v="PECOM Servicios Energia"/>
    <s v="ESTADO DE RESULTADOS"/>
    <s v="COSTOS OPERATIVOS"/>
    <s v="MANO DE OBRA"/>
    <s v="COSTOS DE PERSONAL"/>
    <s v="CARGAS SOCIALES"/>
    <s v="APORTES PATRONALES"/>
    <s v="PETROLEROS"/>
    <s v="0043020002"/>
    <s v="APORTES PATRONALES PETROLEROS"/>
    <x v="11"/>
    <s v=""/>
    <s v="ARTIFLIFT"/>
    <s v="USD"/>
    <s v="Moneda fuerte"/>
    <s v="2024"/>
    <n v="0"/>
    <n v="1637.81"/>
    <n v="1515.65"/>
    <n v="1313.56"/>
    <n v="0"/>
    <n v="0"/>
    <n v="0"/>
    <n v="0"/>
    <n v="0"/>
    <n v="0"/>
    <n v="0"/>
    <n v="0"/>
    <n v="0"/>
    <n v="4467.0200000000004"/>
    <n v="43020002"/>
    <x v="0"/>
    <x v="2"/>
    <x v="5"/>
    <x v="2"/>
    <n v="5"/>
    <s v="05 - Mano de Obra"/>
    <x v="1"/>
  </r>
  <r>
    <s v="AR20"/>
    <s v="PECOM Servicios Energia"/>
    <s v="ESTADO DE RESULTADOS"/>
    <s v="COSTOS OPERATIVOS"/>
    <s v="MANO DE OBRA"/>
    <s v="COSTOS DE PERSONAL"/>
    <s v="CARGAS SOCIALES"/>
    <s v="APORTES PATRONALES"/>
    <s v="PETROLEROS"/>
    <s v="0043020002"/>
    <s v="APORTES PATRONALES PETROLEROS"/>
    <x v="12"/>
    <s v=""/>
    <s v="ARTIFLIFT"/>
    <s v="USD"/>
    <s v="Moneda fuerte"/>
    <s v="2024"/>
    <n v="0"/>
    <n v="1594.45"/>
    <n v="1431.67"/>
    <n v="1424.04"/>
    <n v="0"/>
    <n v="0"/>
    <n v="0"/>
    <n v="0"/>
    <n v="0"/>
    <n v="0"/>
    <n v="0"/>
    <n v="0"/>
    <n v="0"/>
    <n v="4450.16"/>
    <n v="43020002"/>
    <x v="2"/>
    <x v="1"/>
    <x v="4"/>
    <x v="4"/>
    <n v="5"/>
    <s v="05 - Mano de Obra"/>
    <x v="1"/>
  </r>
  <r>
    <s v="AR20"/>
    <s v="PECOM Servicios Energia"/>
    <s v="ESTADO DE RESULTADOS"/>
    <s v="COSTOS OPERATIVOS"/>
    <s v="MANO DE OBRA"/>
    <s v="COSTOS DE PERSONAL"/>
    <s v="CARGAS SOCIALES"/>
    <s v="APORTES PATRONALES"/>
    <s v="PETROLEROS"/>
    <s v="0043020002"/>
    <s v="APORTES PATRONALES PETROLEROS"/>
    <x v="13"/>
    <s v=""/>
    <s v="ARTIFLIFT"/>
    <s v="USD"/>
    <s v="Moneda fuerte"/>
    <s v="2024"/>
    <n v="0"/>
    <n v="1132.6199999999999"/>
    <n v="919.11"/>
    <n v="1016.41"/>
    <n v="0"/>
    <n v="0"/>
    <n v="0"/>
    <n v="0"/>
    <n v="0"/>
    <n v="0"/>
    <n v="0"/>
    <n v="0"/>
    <n v="0"/>
    <n v="3068.14"/>
    <n v="43020002"/>
    <x v="1"/>
    <x v="1"/>
    <x v="4"/>
    <x v="3"/>
    <n v="5"/>
    <s v="05 - Mano de Obra"/>
    <x v="1"/>
  </r>
  <r>
    <s v="AR20"/>
    <s v="PECOM Servicios Energia"/>
    <s v="ESTADO DE RESULTADOS"/>
    <s v="COSTOS OPERATIVOS"/>
    <s v="MANO DE OBRA"/>
    <s v="COSTOS DE PERSONAL"/>
    <s v="CARGAS SOCIALES"/>
    <s v="APORTES PATRONALES"/>
    <s v="PETROLEROS"/>
    <s v="0043020002"/>
    <s v="APORTES PATRONALES PETROLEROS"/>
    <x v="21"/>
    <s v=""/>
    <s v="ARTIFLIFT"/>
    <s v="USD"/>
    <s v="Moneda fuerte"/>
    <s v="2024"/>
    <n v="0"/>
    <n v="455.28"/>
    <n v="383.14"/>
    <n v="362.34"/>
    <n v="0"/>
    <n v="0"/>
    <n v="0"/>
    <n v="0"/>
    <n v="0"/>
    <n v="0"/>
    <n v="0"/>
    <n v="0"/>
    <n v="0"/>
    <n v="1200.76"/>
    <n v="43020002"/>
    <x v="0"/>
    <x v="1"/>
    <x v="6"/>
    <x v="5"/>
    <n v="5"/>
    <s v="05 - Mano de Obra"/>
    <x v="1"/>
  </r>
  <r>
    <s v="AR20"/>
    <s v="PECOM Servicios Energia"/>
    <s v="ESTADO DE RESULTADOS"/>
    <s v="COSTOS OPERATIVOS"/>
    <s v="MANO DE OBRA"/>
    <s v="COSTOS DE PERSONAL"/>
    <s v="CARGAS SOCIALES"/>
    <s v="APORTES PATRONALES"/>
    <s v="PETROLEROS"/>
    <s v="0043020002"/>
    <s v="APORTES PATRONALES PETROLEROS"/>
    <x v="14"/>
    <s v=""/>
    <s v="ARTIFLIFT"/>
    <s v="USD"/>
    <s v="Moneda fuerte"/>
    <s v="2024"/>
    <n v="0"/>
    <n v="701.92"/>
    <n v="577.69000000000005"/>
    <n v="633.02"/>
    <n v="0"/>
    <n v="0"/>
    <n v="0"/>
    <n v="0"/>
    <n v="0"/>
    <n v="0"/>
    <n v="0"/>
    <n v="0"/>
    <n v="0"/>
    <n v="1912.63"/>
    <n v="43020002"/>
    <x v="0"/>
    <x v="1"/>
    <x v="6"/>
    <x v="5"/>
    <n v="5"/>
    <s v="05 - Mano de Obra"/>
    <x v="1"/>
  </r>
  <r>
    <s v="AR20"/>
    <s v="PECOM Servicios Energia"/>
    <s v="ESTADO DE RESULTADOS"/>
    <s v="COSTOS OPERATIVOS"/>
    <s v="MANO DE OBRA"/>
    <s v="COSTOS DE PERSONAL"/>
    <s v="CARGAS SOCIALES"/>
    <s v="APORTES PATRONALES"/>
    <s v="PETROLEROS"/>
    <s v="0043020002"/>
    <s v="APORTES PATRONALES PETROLEROS"/>
    <x v="15"/>
    <s v=""/>
    <s v="ARTIFLIFT"/>
    <s v="USD"/>
    <s v="Moneda fuerte"/>
    <s v="2024"/>
    <n v="0"/>
    <n v="1622.34"/>
    <n v="1620.16"/>
    <n v="1436.21"/>
    <n v="0"/>
    <n v="0"/>
    <n v="0"/>
    <n v="0"/>
    <n v="0"/>
    <n v="0"/>
    <n v="0"/>
    <n v="0"/>
    <n v="0"/>
    <n v="4678.71"/>
    <n v="43020002"/>
    <x v="0"/>
    <x v="1"/>
    <x v="6"/>
    <x v="5"/>
    <n v="5"/>
    <s v="05 - Mano de Obra"/>
    <x v="1"/>
  </r>
  <r>
    <s v="AR20"/>
    <s v="PECOM Servicios Energia"/>
    <s v="ESTADO DE RESULTADOS"/>
    <s v="COSTOS OPERATIVOS"/>
    <s v="MANO DE OBRA"/>
    <s v="COSTOS DE PERSONAL"/>
    <s v="CARGAS SOCIALES"/>
    <s v="APORTES PATRONALES"/>
    <s v="PETROLEROS"/>
    <s v="0043020002"/>
    <s v="APORTES PATRONALES PETROLEROS"/>
    <x v="16"/>
    <s v=""/>
    <s v="ARTIFLIFT"/>
    <s v="USD"/>
    <s v="Moneda fuerte"/>
    <s v="2024"/>
    <n v="0"/>
    <n v="1261.53"/>
    <n v="1275.3599999999999"/>
    <n v="1591.26"/>
    <n v="0"/>
    <n v="0"/>
    <n v="0"/>
    <n v="0"/>
    <n v="0"/>
    <n v="0"/>
    <n v="0"/>
    <n v="0"/>
    <n v="0"/>
    <n v="4128.1499999999996"/>
    <n v="43020002"/>
    <x v="0"/>
    <x v="1"/>
    <x v="6"/>
    <x v="5"/>
    <n v="5"/>
    <s v="05 - Mano de Obra"/>
    <x v="1"/>
  </r>
  <r>
    <s v="AR20"/>
    <s v="PECOM Servicios Energia"/>
    <s v="ESTADO DE RESULTADOS"/>
    <s v="COSTOS OPERATIVOS"/>
    <s v="MANO DE OBRA"/>
    <s v="COSTOS DE PERSONAL"/>
    <s v="CARGAS SOCIALES"/>
    <s v="APORTES PATRONALES"/>
    <s v="PETROLEROS"/>
    <s v="0043020002"/>
    <s v="APORTES PATRONALES PETROLEROS"/>
    <x v="17"/>
    <s v=""/>
    <s v="ARTIFLIFT"/>
    <s v="USD"/>
    <s v="Moneda fuerte"/>
    <s v="2024"/>
    <n v="0"/>
    <n v="1877.81"/>
    <n v="1891.41"/>
    <n v="1661.19"/>
    <n v="0"/>
    <n v="0"/>
    <n v="0"/>
    <n v="0"/>
    <n v="0"/>
    <n v="0"/>
    <n v="0"/>
    <n v="0"/>
    <n v="0"/>
    <n v="5430.41"/>
    <n v="43020002"/>
    <x v="0"/>
    <x v="0"/>
    <x v="7"/>
    <x v="0"/>
    <n v="5"/>
    <s v="05 - Mano de Obra"/>
    <x v="1"/>
  </r>
  <r>
    <s v="AR20"/>
    <s v="PECOM Servicios Energia"/>
    <s v="ESTADO DE RESULTADOS"/>
    <s v="COSTOS OPERATIVOS"/>
    <s v="MANO DE OBRA"/>
    <s v="COSTOS DE PERSONAL"/>
    <s v="CARGAS SOCIALES"/>
    <s v="APORTES PATRONALES"/>
    <s v="PETROLEROS"/>
    <s v="0043020002"/>
    <s v="APORTES PATRONALES PETROLEROS"/>
    <x v="22"/>
    <s v=""/>
    <s v="ARTIFLIFT"/>
    <s v="USD"/>
    <s v="Moneda fuerte"/>
    <s v="2024"/>
    <n v="0"/>
    <n v="1522.24"/>
    <n v="1336.6"/>
    <n v="1464.76"/>
    <n v="0"/>
    <n v="0"/>
    <n v="0"/>
    <n v="0"/>
    <n v="0"/>
    <n v="0"/>
    <n v="0"/>
    <n v="0"/>
    <n v="0"/>
    <n v="4323.6000000000004"/>
    <n v="43020002"/>
    <x v="0"/>
    <x v="0"/>
    <x v="7"/>
    <x v="0"/>
    <n v="5"/>
    <s v="05 - Mano de Obra"/>
    <x v="1"/>
  </r>
  <r>
    <s v="AR20"/>
    <s v="PECOM Servicios Energia"/>
    <s v="ESTADO DE RESULTADOS"/>
    <s v="COSTOS OPERATIVOS"/>
    <s v="MANO DE OBRA"/>
    <s v="COSTOS DE PERSONAL"/>
    <s v="CARGAS SOCIALES"/>
    <s v="APORTES PATRONALES"/>
    <s v="PETROLEROS"/>
    <s v="0043020002"/>
    <s v="APORTES PATRONALES PETROLEROS"/>
    <x v="18"/>
    <s v=""/>
    <s v="ARTIFLIFT"/>
    <s v="USD"/>
    <s v="Moneda fuerte"/>
    <s v="2024"/>
    <n v="0"/>
    <n v="639.22"/>
    <n v="596.42999999999995"/>
    <n v="580.73"/>
    <n v="0"/>
    <n v="0"/>
    <n v="0"/>
    <n v="0"/>
    <n v="0"/>
    <n v="0"/>
    <n v="0"/>
    <n v="0"/>
    <n v="0"/>
    <n v="1816.38"/>
    <n v="43020002"/>
    <x v="0"/>
    <x v="0"/>
    <x v="7"/>
    <x v="0"/>
    <n v="5"/>
    <s v="05 - Mano de Obra"/>
    <x v="1"/>
  </r>
  <r>
    <s v="AR20"/>
    <s v="PECOM Servicios Energia"/>
    <s v="ESTADO DE RESULTADOS"/>
    <s v="COSTOS OPERATIVOS"/>
    <s v="MANO DE OBRA"/>
    <s v="COSTOS DE PERSONAL"/>
    <s v="CARGAS SOCIALES"/>
    <s v="APORTES PATRONALES"/>
    <s v="JERARQUICOS"/>
    <s v="0043020048"/>
    <s v="APORTES PATRONALES JERARQUICOS"/>
    <x v="0"/>
    <s v=""/>
    <s v="ARTIFLIFT"/>
    <s v="USD"/>
    <s v="Moneda fuerte"/>
    <s v="2024"/>
    <n v="0"/>
    <n v="161.75"/>
    <n v="173.47"/>
    <n v="194.3"/>
    <n v="0"/>
    <n v="0"/>
    <n v="0"/>
    <n v="0"/>
    <n v="0"/>
    <n v="0"/>
    <n v="0"/>
    <n v="0"/>
    <n v="0"/>
    <n v="529.52"/>
    <n v="43020048"/>
    <x v="0"/>
    <x v="0"/>
    <x v="0"/>
    <x v="0"/>
    <n v="5"/>
    <s v="05 - Mano de Obra"/>
    <x v="1"/>
  </r>
  <r>
    <s v="AR20"/>
    <s v="PECOM Servicios Energia"/>
    <s v="ESTADO DE RESULTADOS"/>
    <s v="COSTOS OPERATIVOS"/>
    <s v="MANO DE OBRA"/>
    <s v="COSTOS DE PERSONAL"/>
    <s v="CARGAS SOCIALES"/>
    <s v="APORTES PATRONALES"/>
    <s v="JERARQUICOS"/>
    <s v="0043020048"/>
    <s v="APORTES PATRONALES JERARQUICOS"/>
    <x v="1"/>
    <s v=""/>
    <s v="ARTIFLIFT"/>
    <s v="USD"/>
    <s v="Moneda fuerte"/>
    <s v="2024"/>
    <n v="0"/>
    <n v="768.86"/>
    <n v="788.05"/>
    <n v="890.98"/>
    <n v="0"/>
    <n v="0"/>
    <n v="0"/>
    <n v="0"/>
    <n v="0"/>
    <n v="0"/>
    <n v="0"/>
    <n v="0"/>
    <n v="0"/>
    <n v="2447.89"/>
    <n v="43020048"/>
    <x v="0"/>
    <x v="0"/>
    <x v="0"/>
    <x v="0"/>
    <n v="5"/>
    <s v="05 - Mano de Obra"/>
    <x v="1"/>
  </r>
  <r>
    <s v="AR20"/>
    <s v="PECOM Servicios Energia"/>
    <s v="ESTADO DE RESULTADOS"/>
    <s v="COSTOS OPERATIVOS"/>
    <s v="MANO DE OBRA"/>
    <s v="COSTOS DE PERSONAL"/>
    <s v="CARGAS SOCIALES"/>
    <s v="APORTES PATRONALES"/>
    <s v="JERARQUICOS"/>
    <s v="0043020048"/>
    <s v="APORTES PATRONALES JERARQUICOS"/>
    <x v="2"/>
    <s v=""/>
    <s v="ARTIFLIFT"/>
    <s v="USD"/>
    <s v="Moneda fuerte"/>
    <s v="2024"/>
    <n v="0"/>
    <n v="583.73"/>
    <n v="679.74"/>
    <n v="641.82000000000005"/>
    <n v="0"/>
    <n v="0"/>
    <n v="0"/>
    <n v="0"/>
    <n v="0"/>
    <n v="0"/>
    <n v="0"/>
    <n v="0"/>
    <n v="0"/>
    <n v="1905.29"/>
    <n v="43020048"/>
    <x v="0"/>
    <x v="1"/>
    <x v="1"/>
    <x v="1"/>
    <n v="5"/>
    <s v="05 - Mano de Obra"/>
    <x v="1"/>
  </r>
  <r>
    <s v="AR20"/>
    <s v="PECOM Servicios Energia"/>
    <s v="ESTADO DE RESULTADOS"/>
    <s v="COSTOS OPERATIVOS"/>
    <s v="MANO DE OBRA"/>
    <s v="COSTOS DE PERSONAL"/>
    <s v="CARGAS SOCIALES"/>
    <s v="APORTES PATRONALES"/>
    <s v="JERARQUICOS"/>
    <s v="0043020048"/>
    <s v="APORTES PATRONALES JERARQUICOS"/>
    <x v="3"/>
    <s v=""/>
    <s v="ARTIFLIFT"/>
    <s v="USD"/>
    <s v="Moneda fuerte"/>
    <s v="2024"/>
    <n v="0"/>
    <n v="566.55999999999995"/>
    <n v="659.75"/>
    <n v="622.94000000000005"/>
    <n v="0"/>
    <n v="0"/>
    <n v="0"/>
    <n v="0"/>
    <n v="0"/>
    <n v="0"/>
    <n v="0"/>
    <n v="0"/>
    <n v="0"/>
    <n v="1849.25"/>
    <n v="43020048"/>
    <x v="0"/>
    <x v="1"/>
    <x v="1"/>
    <x v="1"/>
    <n v="5"/>
    <s v="05 - Mano de Obra"/>
    <x v="1"/>
  </r>
  <r>
    <s v="AR20"/>
    <s v="PECOM Servicios Energia"/>
    <s v="ESTADO DE RESULTADOS"/>
    <s v="COSTOS OPERATIVOS"/>
    <s v="MANO DE OBRA"/>
    <s v="COSTOS DE PERSONAL"/>
    <s v="CARGAS SOCIALES"/>
    <s v="APORTES PATRONALES"/>
    <s v="JERARQUICOS"/>
    <s v="0043020048"/>
    <s v="APORTES PATRONALES JERARQUICOS"/>
    <x v="4"/>
    <s v=""/>
    <s v="ARTIFLIFT"/>
    <s v="USD"/>
    <s v="Moneda fuerte"/>
    <s v="2024"/>
    <n v="0"/>
    <n v="1263.5899999999999"/>
    <n v="1385.01"/>
    <n v="1405.98"/>
    <n v="0"/>
    <n v="0"/>
    <n v="0"/>
    <n v="0"/>
    <n v="0"/>
    <n v="0"/>
    <n v="0"/>
    <n v="0"/>
    <n v="0"/>
    <n v="4054.58"/>
    <n v="43020048"/>
    <x v="0"/>
    <x v="1"/>
    <x v="1"/>
    <x v="1"/>
    <n v="5"/>
    <s v="05 - Mano de Obra"/>
    <x v="1"/>
  </r>
  <r>
    <s v="AR20"/>
    <s v="PECOM Servicios Energia"/>
    <s v="ESTADO DE RESULTADOS"/>
    <s v="COSTOS OPERATIVOS"/>
    <s v="MANO DE OBRA"/>
    <s v="COSTOS DE PERSONAL"/>
    <s v="CARGAS SOCIALES"/>
    <s v="APORTES PATRONALES"/>
    <s v="JERARQUICOS"/>
    <s v="0043020048"/>
    <s v="APORTES PATRONALES JERARQUICOS"/>
    <x v="6"/>
    <s v=""/>
    <s v="ARTIFLIFT"/>
    <s v="USD"/>
    <s v="Moneda fuerte"/>
    <s v="2024"/>
    <n v="0"/>
    <n v="677.27"/>
    <n v="568.63"/>
    <n v="638.20000000000005"/>
    <n v="0"/>
    <n v="0"/>
    <n v="0"/>
    <n v="0"/>
    <n v="0"/>
    <n v="0"/>
    <n v="0"/>
    <n v="0"/>
    <n v="0"/>
    <n v="1884.1000000000001"/>
    <n v="43020048"/>
    <x v="0"/>
    <x v="2"/>
    <x v="2"/>
    <x v="2"/>
    <n v="5"/>
    <s v="05 - Mano de Obra"/>
    <x v="1"/>
  </r>
  <r>
    <s v="AR20"/>
    <s v="PECOM Servicios Energia"/>
    <s v="ESTADO DE RESULTADOS"/>
    <s v="COSTOS OPERATIVOS"/>
    <s v="MANO DE OBRA"/>
    <s v="COSTOS DE PERSONAL"/>
    <s v="CARGAS SOCIALES"/>
    <s v="APORTES PATRONALES"/>
    <s v="JERARQUICOS"/>
    <s v="0043020048"/>
    <s v="APORTES PATRONALES JERARQUICOS"/>
    <x v="7"/>
    <s v=""/>
    <s v="ARTIFLIFT"/>
    <s v="USD"/>
    <s v="Moneda fuerte"/>
    <s v="2024"/>
    <n v="0"/>
    <n v="227.17"/>
    <n v="249.72"/>
    <n v="222.39"/>
    <n v="0"/>
    <n v="0"/>
    <n v="0"/>
    <n v="0"/>
    <n v="0"/>
    <n v="0"/>
    <n v="0"/>
    <n v="0"/>
    <n v="0"/>
    <n v="699.28"/>
    <n v="43020048"/>
    <x v="0"/>
    <x v="1"/>
    <x v="3"/>
    <x v="1"/>
    <n v="5"/>
    <s v="05 - Mano de Obra"/>
    <x v="1"/>
  </r>
  <r>
    <s v="AR20"/>
    <s v="PECOM Servicios Energia"/>
    <s v="ESTADO DE RESULTADOS"/>
    <s v="COSTOS OPERATIVOS"/>
    <s v="MANO DE OBRA"/>
    <s v="COSTOS DE PERSONAL"/>
    <s v="CARGAS SOCIALES"/>
    <s v="APORTES PATRONALES"/>
    <s v="JERARQUICOS"/>
    <s v="0043020048"/>
    <s v="APORTES PATRONALES JERARQUICOS"/>
    <x v="8"/>
    <s v=""/>
    <s v="ARTIFLIFT"/>
    <s v="USD"/>
    <s v="Moneda fuerte"/>
    <s v="2024"/>
    <n v="0"/>
    <n v="2134.04"/>
    <n v="1994.74"/>
    <n v="1995.8"/>
    <n v="0"/>
    <n v="0"/>
    <n v="0"/>
    <n v="0"/>
    <n v="0"/>
    <n v="0"/>
    <n v="0"/>
    <n v="0"/>
    <n v="0"/>
    <n v="6124.58"/>
    <n v="43020048"/>
    <x v="0"/>
    <x v="1"/>
    <x v="3"/>
    <x v="1"/>
    <n v="5"/>
    <s v="05 - Mano de Obra"/>
    <x v="1"/>
  </r>
  <r>
    <s v="AR20"/>
    <s v="PECOM Servicios Energia"/>
    <s v="ESTADO DE RESULTADOS"/>
    <s v="COSTOS OPERATIVOS"/>
    <s v="MANO DE OBRA"/>
    <s v="COSTOS DE PERSONAL"/>
    <s v="CARGAS SOCIALES"/>
    <s v="APORTES PATRONALES"/>
    <s v="JERARQUICOS"/>
    <s v="0043020048"/>
    <s v="APORTES PATRONALES JERARQUICOS"/>
    <x v="10"/>
    <s v=""/>
    <s v="ARTIFLIFT"/>
    <s v="USD"/>
    <s v="Moneda fuerte"/>
    <s v="2024"/>
    <n v="0"/>
    <n v="153.97"/>
    <n v="137.87"/>
    <n v="239.76"/>
    <n v="0"/>
    <n v="0"/>
    <n v="0"/>
    <n v="0"/>
    <n v="0"/>
    <n v="0"/>
    <n v="0"/>
    <n v="0"/>
    <n v="0"/>
    <n v="531.6"/>
    <n v="43020048"/>
    <x v="0"/>
    <x v="2"/>
    <x v="5"/>
    <x v="2"/>
    <n v="5"/>
    <s v="05 - Mano de Obra"/>
    <x v="1"/>
  </r>
  <r>
    <s v="AR20"/>
    <s v="PECOM Servicios Energia"/>
    <s v="ESTADO DE RESULTADOS"/>
    <s v="COSTOS OPERATIVOS"/>
    <s v="MANO DE OBRA"/>
    <s v="COSTOS DE PERSONAL"/>
    <s v="CARGAS SOCIALES"/>
    <s v="APORTES PATRONALES"/>
    <s v="JERARQUICOS"/>
    <s v="0043020048"/>
    <s v="APORTES PATRONALES JERARQUICOS"/>
    <x v="11"/>
    <s v=""/>
    <s v="ARTIFLIFT"/>
    <s v="USD"/>
    <s v="Moneda fuerte"/>
    <s v="2024"/>
    <n v="0"/>
    <n v="588.29999999999995"/>
    <n v="520.99"/>
    <n v="842.58"/>
    <n v="0"/>
    <n v="0"/>
    <n v="0"/>
    <n v="0"/>
    <n v="0"/>
    <n v="0"/>
    <n v="0"/>
    <n v="0"/>
    <n v="0"/>
    <n v="1951.87"/>
    <n v="43020048"/>
    <x v="0"/>
    <x v="2"/>
    <x v="5"/>
    <x v="2"/>
    <n v="5"/>
    <s v="05 - Mano de Obra"/>
    <x v="1"/>
  </r>
  <r>
    <s v="AR20"/>
    <s v="PECOM Servicios Energia"/>
    <s v="ESTADO DE RESULTADOS"/>
    <s v="COSTOS OPERATIVOS"/>
    <s v="MANO DE OBRA"/>
    <s v="COSTOS DE PERSONAL"/>
    <s v="CARGAS SOCIALES"/>
    <s v="APORTES PATRONALES"/>
    <s v="JERARQUICOS"/>
    <s v="0043020048"/>
    <s v="APORTES PATRONALES JERARQUICOS"/>
    <x v="18"/>
    <s v=""/>
    <s v="ARTIFLIFT"/>
    <s v="USD"/>
    <s v="Moneda fuerte"/>
    <s v="2024"/>
    <n v="0"/>
    <n v="417.83"/>
    <n v="395.07"/>
    <n v="457.42"/>
    <n v="0"/>
    <n v="0"/>
    <n v="0"/>
    <n v="0"/>
    <n v="0"/>
    <n v="0"/>
    <n v="0"/>
    <n v="0"/>
    <n v="0"/>
    <n v="1270.32"/>
    <n v="43020048"/>
    <x v="0"/>
    <x v="0"/>
    <x v="7"/>
    <x v="0"/>
    <n v="5"/>
    <s v="05 - Mano de Obra"/>
    <x v="1"/>
  </r>
  <r>
    <s v="AR20"/>
    <s v="PECOM Servicios Energia"/>
    <s v="ESTADO DE RESULTADOS"/>
    <s v="COSTOS OPERATIVOS"/>
    <s v="MANO DE OBRA"/>
    <s v="COSTOS DE PERSONAL"/>
    <s v="CARGAS SOCIALES"/>
    <s v="APORTES PATRONALES"/>
    <s v="JERARQUICOS"/>
    <s v="0043020048"/>
    <s v="APORTES PATRONALES JERARQUICOS"/>
    <x v="22"/>
    <s v=""/>
    <s v="ARTIFLIFT"/>
    <s v="USD"/>
    <s v="Moneda fuerte"/>
    <s v="2024"/>
    <n v="0"/>
    <n v="295.98"/>
    <n v="300.89999999999998"/>
    <n v="343.66"/>
    <n v="0"/>
    <n v="0"/>
    <n v="0"/>
    <n v="0"/>
    <n v="0"/>
    <n v="0"/>
    <n v="0"/>
    <n v="0"/>
    <n v="0"/>
    <n v="940.54"/>
    <n v="43020048"/>
    <x v="0"/>
    <x v="0"/>
    <x v="7"/>
    <x v="0"/>
    <n v="5"/>
    <s v="05 - Mano de Obra"/>
    <x v="1"/>
  </r>
  <r>
    <s v="AR20"/>
    <s v="PECOM Servicios Energia"/>
    <s v="ESTADO DE RESULTADOS"/>
    <s v="COSTOS OPERATIVOS"/>
    <s v="MANO DE OBRA"/>
    <s v="COSTOS DE PERSONAL"/>
    <s v="CARGAS SOCIALES"/>
    <s v="APORTES PATRONALES"/>
    <s v="JERARQUICOS"/>
    <s v="0043020048"/>
    <s v="APORTES PATRONALES JERARQUICOS"/>
    <x v="17"/>
    <s v=""/>
    <s v="ARTIFLIFT"/>
    <s v="USD"/>
    <s v="Moneda fuerte"/>
    <s v="2024"/>
    <n v="0"/>
    <n v="304.95"/>
    <n v="310.01"/>
    <n v="354.08"/>
    <n v="0"/>
    <n v="0"/>
    <n v="0"/>
    <n v="0"/>
    <n v="0"/>
    <n v="0"/>
    <n v="0"/>
    <n v="0"/>
    <n v="0"/>
    <n v="969.04"/>
    <n v="43020048"/>
    <x v="0"/>
    <x v="0"/>
    <x v="7"/>
    <x v="0"/>
    <n v="5"/>
    <s v="05 - Mano de Obra"/>
    <x v="1"/>
  </r>
  <r>
    <s v="AR20"/>
    <s v="PECOM Servicios Energia"/>
    <s v="ESTADO DE RESULTADOS"/>
    <s v="COSTOS OPERATIVOS"/>
    <s v="MANO DE OBRA"/>
    <s v="COSTOS DE PERSONAL"/>
    <s v="CARGAS SOCIALES"/>
    <s v="APORTES PATRONALES"/>
    <s v="JERARQUICOS"/>
    <s v="0043020048"/>
    <s v="APORTES PATRONALES JERARQUICOS"/>
    <x v="16"/>
    <s v=""/>
    <s v="ARTIFLIFT"/>
    <s v="USD"/>
    <s v="Moneda fuerte"/>
    <s v="2024"/>
    <n v="0"/>
    <n v="997.02"/>
    <n v="976.99"/>
    <n v="1039.44"/>
    <n v="0"/>
    <n v="0"/>
    <n v="0"/>
    <n v="0"/>
    <n v="0"/>
    <n v="0"/>
    <n v="0"/>
    <n v="0"/>
    <n v="0"/>
    <n v="3013.45"/>
    <n v="43020048"/>
    <x v="0"/>
    <x v="1"/>
    <x v="6"/>
    <x v="5"/>
    <n v="5"/>
    <s v="05 - Mano de Obra"/>
    <x v="1"/>
  </r>
  <r>
    <s v="AR20"/>
    <s v="PECOM Servicios Energia"/>
    <s v="ESTADO DE RESULTADOS"/>
    <s v="COSTOS OPERATIVOS"/>
    <s v="MANO DE OBRA"/>
    <s v="COSTOS DE PERSONAL"/>
    <s v="CARGAS SOCIALES"/>
    <s v="APORTES PATRONALES"/>
    <s v="JERARQUICOS"/>
    <s v="0043020048"/>
    <s v="APORTES PATRONALES JERARQUICOS"/>
    <x v="15"/>
    <s v=""/>
    <s v="ARTIFLIFT"/>
    <s v="USD"/>
    <s v="Moneda fuerte"/>
    <s v="2024"/>
    <n v="0"/>
    <n v="1073.6300000000001"/>
    <n v="916.31"/>
    <n v="1081.3699999999999"/>
    <n v="0"/>
    <n v="0"/>
    <n v="0"/>
    <n v="0"/>
    <n v="0"/>
    <n v="0"/>
    <n v="0"/>
    <n v="0"/>
    <n v="0"/>
    <n v="3071.31"/>
    <n v="43020048"/>
    <x v="0"/>
    <x v="1"/>
    <x v="6"/>
    <x v="5"/>
    <n v="5"/>
    <s v="05 - Mano de Obra"/>
    <x v="1"/>
  </r>
  <r>
    <s v="AR20"/>
    <s v="PECOM Servicios Energia"/>
    <s v="ESTADO DE RESULTADOS"/>
    <s v="COSTOS OPERATIVOS"/>
    <s v="MANO DE OBRA"/>
    <s v="COSTOS DE PERSONAL"/>
    <s v="CARGAS SOCIALES"/>
    <s v="APORTES PATRONALES"/>
    <s v="JERARQUICOS"/>
    <s v="0043020048"/>
    <s v="APORTES PATRONALES JERARQUICOS"/>
    <x v="14"/>
    <s v=""/>
    <s v="ARTIFLIFT"/>
    <s v="USD"/>
    <s v="Moneda fuerte"/>
    <s v="2024"/>
    <n v="0"/>
    <n v="326.42"/>
    <n v="265.99"/>
    <n v="316.29000000000002"/>
    <n v="0"/>
    <n v="0"/>
    <n v="0"/>
    <n v="0"/>
    <n v="0"/>
    <n v="0"/>
    <n v="0"/>
    <n v="0"/>
    <n v="0"/>
    <n v="908.7"/>
    <n v="43020048"/>
    <x v="0"/>
    <x v="1"/>
    <x v="6"/>
    <x v="5"/>
    <n v="5"/>
    <s v="05 - Mano de Obra"/>
    <x v="1"/>
  </r>
  <r>
    <s v="AR20"/>
    <s v="PECOM Servicios Energia"/>
    <s v="ESTADO DE RESULTADOS"/>
    <s v="COSTOS OPERATIVOS"/>
    <s v="MANO DE OBRA"/>
    <s v="COSTOS DE PERSONAL"/>
    <s v="CARGAS SOCIALES"/>
    <s v="APORTES PATRONALES"/>
    <s v="JERARQUICOS"/>
    <s v="0043020048"/>
    <s v="APORTES PATRONALES JERARQUICOS"/>
    <x v="21"/>
    <s v=""/>
    <s v="ARTIFLIFT"/>
    <s v="USD"/>
    <s v="Moneda fuerte"/>
    <s v="2024"/>
    <n v="0"/>
    <n v="234.37"/>
    <n v="188.21"/>
    <n v="227.86"/>
    <n v="0"/>
    <n v="0"/>
    <n v="0"/>
    <n v="0"/>
    <n v="0"/>
    <n v="0"/>
    <n v="0"/>
    <n v="0"/>
    <n v="0"/>
    <n v="650.44000000000005"/>
    <n v="43020048"/>
    <x v="0"/>
    <x v="1"/>
    <x v="6"/>
    <x v="5"/>
    <n v="5"/>
    <s v="05 - Mano de Obra"/>
    <x v="1"/>
  </r>
  <r>
    <s v="AR20"/>
    <s v="PECOM Servicios Energia"/>
    <s v="ESTADO DE RESULTADOS"/>
    <s v="COSTOS OPERATIVOS"/>
    <s v="MANO DE OBRA"/>
    <s v="COSTOS DE PERSONAL"/>
    <s v="CARGAS SOCIALES"/>
    <s v="APORTES PATRONALES"/>
    <s v="JERARQUICOS"/>
    <s v="0043020048"/>
    <s v="APORTES PATRONALES JERARQUICOS"/>
    <x v="12"/>
    <s v=""/>
    <s v="ARTIFLIFT"/>
    <s v="USD"/>
    <s v="Moneda fuerte"/>
    <s v="2024"/>
    <n v="0"/>
    <n v="575.04"/>
    <n v="1133.05"/>
    <n v="1034.21"/>
    <n v="0"/>
    <n v="0"/>
    <n v="0"/>
    <n v="0"/>
    <n v="0"/>
    <n v="0"/>
    <n v="0"/>
    <n v="0"/>
    <n v="0"/>
    <n v="2742.3"/>
    <n v="43020048"/>
    <x v="2"/>
    <x v="1"/>
    <x v="4"/>
    <x v="4"/>
    <n v="5"/>
    <s v="05 - Mano de Obra"/>
    <x v="1"/>
  </r>
  <r>
    <s v="AR20"/>
    <s v="PECOM Servicios Energia"/>
    <s v="ESTADO DE RESULTADOS"/>
    <s v="COSTOS OPERATIVOS"/>
    <s v="TRANSPORTE DEL PERSONAL"/>
    <s v=""/>
    <s v=""/>
    <s v=""/>
    <s v=""/>
    <s v="0043030006"/>
    <s v="TRANSPORTE DE MENSUALES"/>
    <x v="15"/>
    <s v=""/>
    <s v="ARTIFLIFT"/>
    <s v="USD"/>
    <s v="Moneda fuerte"/>
    <s v="2024"/>
    <n v="0"/>
    <n v="185.44"/>
    <n v="181.93"/>
    <n v="0"/>
    <n v="0"/>
    <n v="0"/>
    <n v="0"/>
    <n v="0"/>
    <n v="0"/>
    <n v="0"/>
    <n v="0"/>
    <n v="0"/>
    <n v="0"/>
    <n v="367.37"/>
    <n v="43030006"/>
    <x v="0"/>
    <x v="1"/>
    <x v="6"/>
    <x v="5"/>
    <n v="9"/>
    <s v="09 -Transporte del personal "/>
    <x v="1"/>
  </r>
  <r>
    <s v="AR20"/>
    <s v="PECOM Servicios Energia"/>
    <s v="ESTADO DE RESULTADOS"/>
    <s v="COSTOS OPERATIVOS"/>
    <s v="TRANSPORTE DEL PERSONAL"/>
    <s v=""/>
    <s v=""/>
    <s v=""/>
    <s v=""/>
    <s v="0043030006"/>
    <s v="TRANSPORTE DE MENSUALES"/>
    <x v="16"/>
    <s v=""/>
    <s v="ARTIFLIFT"/>
    <s v="USD"/>
    <s v="Moneda fuerte"/>
    <s v="2024"/>
    <n v="0"/>
    <n v="356.61"/>
    <n v="349.87"/>
    <n v="0"/>
    <n v="0"/>
    <n v="0"/>
    <n v="0"/>
    <n v="0"/>
    <n v="0"/>
    <n v="0"/>
    <n v="0"/>
    <n v="0"/>
    <n v="0"/>
    <n v="706.48"/>
    <n v="43030006"/>
    <x v="0"/>
    <x v="1"/>
    <x v="6"/>
    <x v="5"/>
    <n v="9"/>
    <s v="09 -Transporte del personal "/>
    <x v="1"/>
  </r>
  <r>
    <s v="AR20"/>
    <s v="PECOM Servicios Energia"/>
    <s v="ESTADO DE RESULTADOS"/>
    <s v="COSTOS OPERATIVOS"/>
    <s v="MANO DE OBRA"/>
    <s v="BENEFICIOS AL PERSONAL"/>
    <s v=""/>
    <s v=""/>
    <s v=""/>
    <s v="0043030008"/>
    <s v="OTROS BENEFICIOS MENSUALES"/>
    <x v="0"/>
    <s v=""/>
    <s v="ARTIFLIFT"/>
    <s v="USD"/>
    <s v="Moneda fuerte"/>
    <s v="2024"/>
    <n v="0"/>
    <n v="0.01"/>
    <n v="0.01"/>
    <n v="0.01"/>
    <n v="0"/>
    <n v="0"/>
    <n v="0"/>
    <n v="0"/>
    <n v="0"/>
    <n v="0"/>
    <n v="0"/>
    <n v="0"/>
    <n v="0"/>
    <n v="0.03"/>
    <n v="43030008"/>
    <x v="0"/>
    <x v="0"/>
    <x v="0"/>
    <x v="0"/>
    <n v="5"/>
    <s v="05 - Mano de Obra"/>
    <x v="1"/>
  </r>
  <r>
    <s v="AR20"/>
    <s v="PECOM Servicios Energia"/>
    <s v="ESTADO DE RESULTADOS"/>
    <s v="COSTOS OPERATIVOS"/>
    <s v="MANO DE OBRA"/>
    <s v="BENEFICIOS AL PERSONAL"/>
    <s v=""/>
    <s v=""/>
    <s v=""/>
    <s v="0043030008"/>
    <s v="OTROS BENEFICIOS MENSUALES"/>
    <x v="1"/>
    <s v=""/>
    <s v="ARTIFLIFT"/>
    <s v="USD"/>
    <s v="Moneda fuerte"/>
    <s v="2024"/>
    <n v="0"/>
    <n v="0.04"/>
    <n v="0.04"/>
    <n v="0.04"/>
    <n v="0"/>
    <n v="0"/>
    <n v="0"/>
    <n v="0"/>
    <n v="0"/>
    <n v="0"/>
    <n v="0"/>
    <n v="0"/>
    <n v="0"/>
    <n v="0.12"/>
    <n v="43030008"/>
    <x v="0"/>
    <x v="0"/>
    <x v="0"/>
    <x v="0"/>
    <n v="5"/>
    <s v="05 - Mano de Obra"/>
    <x v="1"/>
  </r>
  <r>
    <s v="AR20"/>
    <s v="PECOM Servicios Energia"/>
    <s v="ESTADO DE RESULTADOS"/>
    <s v="COSTOS OPERATIVOS"/>
    <s v="MANO DE OBRA"/>
    <s v="BENEFICIOS AL PERSONAL"/>
    <s v=""/>
    <s v=""/>
    <s v=""/>
    <s v="0043030008"/>
    <s v="OTROS BENEFICIOS MENSUALES"/>
    <x v="2"/>
    <s v=""/>
    <s v="ARTIFLIFT"/>
    <s v="USD"/>
    <s v="Moneda fuerte"/>
    <s v="2024"/>
    <n v="0"/>
    <n v="0.04"/>
    <n v="0.04"/>
    <n v="0.04"/>
    <n v="0"/>
    <n v="0"/>
    <n v="0"/>
    <n v="0"/>
    <n v="0"/>
    <n v="0"/>
    <n v="0"/>
    <n v="0"/>
    <n v="0"/>
    <n v="0.12"/>
    <n v="43030008"/>
    <x v="0"/>
    <x v="1"/>
    <x v="1"/>
    <x v="1"/>
    <n v="5"/>
    <s v="05 - Mano de Obra"/>
    <x v="1"/>
  </r>
  <r>
    <s v="AR20"/>
    <s v="PECOM Servicios Energia"/>
    <s v="ESTADO DE RESULTADOS"/>
    <s v="COSTOS OPERATIVOS"/>
    <s v="MANO DE OBRA"/>
    <s v="BENEFICIOS AL PERSONAL"/>
    <s v=""/>
    <s v=""/>
    <s v=""/>
    <s v="0043030008"/>
    <s v="OTROS BENEFICIOS MENSUALES"/>
    <x v="3"/>
    <s v=""/>
    <s v="ARTIFLIFT"/>
    <s v="USD"/>
    <s v="Moneda fuerte"/>
    <s v="2024"/>
    <n v="0"/>
    <n v="0.04"/>
    <n v="0.04"/>
    <n v="0.04"/>
    <n v="0"/>
    <n v="0"/>
    <n v="0"/>
    <n v="0"/>
    <n v="0"/>
    <n v="0"/>
    <n v="0"/>
    <n v="0"/>
    <n v="0"/>
    <n v="0.12"/>
    <n v="43030008"/>
    <x v="0"/>
    <x v="1"/>
    <x v="1"/>
    <x v="1"/>
    <n v="5"/>
    <s v="05 - Mano de Obra"/>
    <x v="1"/>
  </r>
  <r>
    <s v="AR20"/>
    <s v="PECOM Servicios Energia"/>
    <s v="ESTADO DE RESULTADOS"/>
    <s v="COSTOS OPERATIVOS"/>
    <s v="MANO DE OBRA"/>
    <s v="BENEFICIOS AL PERSONAL"/>
    <s v=""/>
    <s v=""/>
    <s v=""/>
    <s v="0043030008"/>
    <s v="OTROS BENEFICIOS MENSUALES"/>
    <x v="4"/>
    <s v=""/>
    <s v="ARTIFLIFT"/>
    <s v="USD"/>
    <s v="Moneda fuerte"/>
    <s v="2024"/>
    <n v="0"/>
    <n v="0.04"/>
    <n v="7.0000000000000007E-2"/>
    <n v="0.05"/>
    <n v="0"/>
    <n v="0"/>
    <n v="0"/>
    <n v="0"/>
    <n v="0"/>
    <n v="0"/>
    <n v="0"/>
    <n v="0"/>
    <n v="0"/>
    <n v="0.16000000000000003"/>
    <n v="43030008"/>
    <x v="0"/>
    <x v="1"/>
    <x v="1"/>
    <x v="1"/>
    <n v="5"/>
    <s v="05 - Mano de Obra"/>
    <x v="1"/>
  </r>
  <r>
    <s v="AR20"/>
    <s v="PECOM Servicios Energia"/>
    <s v="ESTADO DE RESULTADOS"/>
    <s v="COSTOS OPERATIVOS"/>
    <s v="MANO DE OBRA"/>
    <s v="BENEFICIOS AL PERSONAL"/>
    <s v=""/>
    <s v=""/>
    <s v=""/>
    <s v="0043030008"/>
    <s v="OTROS BENEFICIOS MENSUALES"/>
    <x v="6"/>
    <s v=""/>
    <s v="ARTIFLIFT"/>
    <s v="USD"/>
    <s v="Moneda fuerte"/>
    <s v="2024"/>
    <n v="0"/>
    <n v="0.04"/>
    <n v="0.04"/>
    <n v="0.04"/>
    <n v="0"/>
    <n v="0"/>
    <n v="0"/>
    <n v="0"/>
    <n v="0"/>
    <n v="0"/>
    <n v="0"/>
    <n v="0"/>
    <n v="0"/>
    <n v="0.12"/>
    <n v="43030008"/>
    <x v="0"/>
    <x v="2"/>
    <x v="2"/>
    <x v="2"/>
    <n v="5"/>
    <s v="05 - Mano de Obra"/>
    <x v="1"/>
  </r>
  <r>
    <s v="AR20"/>
    <s v="PECOM Servicios Energia"/>
    <s v="ESTADO DE RESULTADOS"/>
    <s v="COSTOS OPERATIVOS"/>
    <s v="MANO DE OBRA"/>
    <s v="BENEFICIOS AL PERSONAL"/>
    <s v=""/>
    <s v=""/>
    <s v=""/>
    <s v="0043030008"/>
    <s v="OTROS BENEFICIOS MENSUALES"/>
    <x v="7"/>
    <s v=""/>
    <s v="ARTIFLIFT"/>
    <s v="USD"/>
    <s v="Moneda fuerte"/>
    <s v="2024"/>
    <n v="0"/>
    <n v="0.01"/>
    <n v="0.01"/>
    <n v="0.01"/>
    <n v="0"/>
    <n v="0"/>
    <n v="0"/>
    <n v="0"/>
    <n v="0"/>
    <n v="0"/>
    <n v="0"/>
    <n v="0"/>
    <n v="0"/>
    <n v="0.03"/>
    <n v="43030008"/>
    <x v="0"/>
    <x v="1"/>
    <x v="3"/>
    <x v="1"/>
    <n v="5"/>
    <s v="05 - Mano de Obra"/>
    <x v="1"/>
  </r>
  <r>
    <s v="AR20"/>
    <s v="PECOM Servicios Energia"/>
    <s v="ESTADO DE RESULTADOS"/>
    <s v="COSTOS OPERATIVOS"/>
    <s v="MANO DE OBRA"/>
    <s v="BENEFICIOS AL PERSONAL"/>
    <s v=""/>
    <s v=""/>
    <s v=""/>
    <s v="0043030008"/>
    <s v="OTROS BENEFICIOS MENSUALES"/>
    <x v="8"/>
    <s v=""/>
    <s v="ARTIFLIFT"/>
    <s v="USD"/>
    <s v="Moneda fuerte"/>
    <s v="2024"/>
    <n v="0"/>
    <n v="0.13"/>
    <n v="0.13"/>
    <n v="0.13"/>
    <n v="0"/>
    <n v="0"/>
    <n v="0"/>
    <n v="0"/>
    <n v="0"/>
    <n v="0"/>
    <n v="0"/>
    <n v="0"/>
    <n v="0"/>
    <n v="0.39"/>
    <n v="43030008"/>
    <x v="0"/>
    <x v="1"/>
    <x v="3"/>
    <x v="1"/>
    <n v="5"/>
    <s v="05 - Mano de Obra"/>
    <x v="1"/>
  </r>
  <r>
    <s v="AR20"/>
    <s v="PECOM Servicios Energia"/>
    <s v="ESTADO DE RESULTADOS"/>
    <s v="COSTOS OPERATIVOS"/>
    <s v="MANO DE OBRA"/>
    <s v="BENEFICIOS AL PERSONAL"/>
    <s v=""/>
    <s v=""/>
    <s v=""/>
    <s v="0043030008"/>
    <s v="OTROS BENEFICIOS MENSUALES"/>
    <x v="10"/>
    <s v=""/>
    <s v="ARTIFLIFT"/>
    <s v="USD"/>
    <s v="Moneda fuerte"/>
    <s v="2024"/>
    <n v="0"/>
    <n v="0.01"/>
    <n v="0.01"/>
    <n v="0.01"/>
    <n v="0"/>
    <n v="0"/>
    <n v="0"/>
    <n v="0"/>
    <n v="0"/>
    <n v="0"/>
    <n v="0"/>
    <n v="0"/>
    <n v="0"/>
    <n v="0.03"/>
    <n v="43030008"/>
    <x v="0"/>
    <x v="2"/>
    <x v="5"/>
    <x v="2"/>
    <n v="5"/>
    <s v="05 - Mano de Obra"/>
    <x v="1"/>
  </r>
  <r>
    <s v="AR20"/>
    <s v="PECOM Servicios Energia"/>
    <s v="ESTADO DE RESULTADOS"/>
    <s v="COSTOS OPERATIVOS"/>
    <s v="MANO DE OBRA"/>
    <s v="BENEFICIOS AL PERSONAL"/>
    <s v=""/>
    <s v=""/>
    <s v=""/>
    <s v="0043030008"/>
    <s v="OTROS BENEFICIOS MENSUALES"/>
    <x v="11"/>
    <s v=""/>
    <s v="ARTIFLIFT"/>
    <s v="USD"/>
    <s v="Moneda fuerte"/>
    <s v="2024"/>
    <n v="0"/>
    <n v="0.06"/>
    <n v="0.05"/>
    <n v="0.05"/>
    <n v="0"/>
    <n v="0"/>
    <n v="0"/>
    <n v="0"/>
    <n v="0"/>
    <n v="0"/>
    <n v="0"/>
    <n v="0"/>
    <n v="0"/>
    <n v="0.16"/>
    <n v="43030008"/>
    <x v="0"/>
    <x v="2"/>
    <x v="5"/>
    <x v="2"/>
    <n v="5"/>
    <s v="05 - Mano de Obra"/>
    <x v="1"/>
  </r>
  <r>
    <s v="AR20"/>
    <s v="PECOM Servicios Energia"/>
    <s v="ESTADO DE RESULTADOS"/>
    <s v="COSTOS OPERATIVOS"/>
    <s v="MANO DE OBRA"/>
    <s v="BENEFICIOS AL PERSONAL"/>
    <s v=""/>
    <s v=""/>
    <s v=""/>
    <s v="0043030008"/>
    <s v="OTROS BENEFICIOS MENSUALES"/>
    <x v="18"/>
    <s v=""/>
    <s v="ARTIFLIFT"/>
    <s v="USD"/>
    <s v="Moneda fuerte"/>
    <s v="2024"/>
    <n v="0"/>
    <n v="0.01"/>
    <n v="0.01"/>
    <n v="0.01"/>
    <n v="0"/>
    <n v="0"/>
    <n v="0"/>
    <n v="0"/>
    <n v="0"/>
    <n v="0"/>
    <n v="0"/>
    <n v="0"/>
    <n v="0"/>
    <n v="0.03"/>
    <n v="43030008"/>
    <x v="0"/>
    <x v="0"/>
    <x v="7"/>
    <x v="0"/>
    <n v="5"/>
    <s v="05 - Mano de Obra"/>
    <x v="1"/>
  </r>
  <r>
    <s v="AR20"/>
    <s v="PECOM Servicios Energia"/>
    <s v="ESTADO DE RESULTADOS"/>
    <s v="COSTOS OPERATIVOS"/>
    <s v="MANO DE OBRA"/>
    <s v="BENEFICIOS AL PERSONAL"/>
    <s v=""/>
    <s v=""/>
    <s v=""/>
    <s v="0043030008"/>
    <s v="OTROS BENEFICIOS MENSUALES"/>
    <x v="22"/>
    <s v=""/>
    <s v="ARTIFLIFT"/>
    <s v="USD"/>
    <s v="Moneda fuerte"/>
    <s v="2024"/>
    <n v="0"/>
    <n v="0.01"/>
    <n v="0.01"/>
    <n v="0.01"/>
    <n v="0"/>
    <n v="0"/>
    <n v="0"/>
    <n v="0"/>
    <n v="0"/>
    <n v="0"/>
    <n v="0"/>
    <n v="0"/>
    <n v="0"/>
    <n v="0.03"/>
    <n v="43030008"/>
    <x v="0"/>
    <x v="0"/>
    <x v="7"/>
    <x v="0"/>
    <n v="5"/>
    <s v="05 - Mano de Obra"/>
    <x v="1"/>
  </r>
  <r>
    <s v="AR20"/>
    <s v="PECOM Servicios Energia"/>
    <s v="ESTADO DE RESULTADOS"/>
    <s v="COSTOS OPERATIVOS"/>
    <s v="MANO DE OBRA"/>
    <s v="BENEFICIOS AL PERSONAL"/>
    <s v=""/>
    <s v=""/>
    <s v=""/>
    <s v="0043030008"/>
    <s v="OTROS BENEFICIOS MENSUALES"/>
    <x v="17"/>
    <s v=""/>
    <s v="ARTIFLIFT"/>
    <s v="USD"/>
    <s v="Moneda fuerte"/>
    <s v="2024"/>
    <n v="0"/>
    <n v="0.01"/>
    <n v="0.01"/>
    <n v="0.01"/>
    <n v="0"/>
    <n v="0"/>
    <n v="0"/>
    <n v="0"/>
    <n v="0"/>
    <n v="0"/>
    <n v="0"/>
    <n v="0"/>
    <n v="0"/>
    <n v="0.03"/>
    <n v="43030008"/>
    <x v="0"/>
    <x v="0"/>
    <x v="7"/>
    <x v="0"/>
    <n v="5"/>
    <s v="05 - Mano de Obra"/>
    <x v="1"/>
  </r>
  <r>
    <s v="AR20"/>
    <s v="PECOM Servicios Energia"/>
    <s v="ESTADO DE RESULTADOS"/>
    <s v="COSTOS OPERATIVOS"/>
    <s v="MANO DE OBRA"/>
    <s v="BENEFICIOS AL PERSONAL"/>
    <s v=""/>
    <s v=""/>
    <s v=""/>
    <s v="0043030008"/>
    <s v="OTROS BENEFICIOS MENSUALES"/>
    <x v="16"/>
    <s v=""/>
    <s v="ARTIFLIFT"/>
    <s v="USD"/>
    <s v="Moneda fuerte"/>
    <s v="2024"/>
    <n v="0"/>
    <n v="7.0000000000000007E-2"/>
    <n v="7.0000000000000007E-2"/>
    <n v="7.0000000000000007E-2"/>
    <n v="0"/>
    <n v="0"/>
    <n v="0"/>
    <n v="0"/>
    <n v="0"/>
    <n v="0"/>
    <n v="0"/>
    <n v="0"/>
    <n v="0"/>
    <n v="0.21000000000000002"/>
    <n v="43030008"/>
    <x v="0"/>
    <x v="1"/>
    <x v="6"/>
    <x v="5"/>
    <n v="5"/>
    <s v="05 - Mano de Obra"/>
    <x v="1"/>
  </r>
  <r>
    <s v="AR20"/>
    <s v="PECOM Servicios Energia"/>
    <s v="ESTADO DE RESULTADOS"/>
    <s v="COSTOS OPERATIVOS"/>
    <s v="MANO DE OBRA"/>
    <s v="BENEFICIOS AL PERSONAL"/>
    <s v=""/>
    <s v=""/>
    <s v=""/>
    <s v="0043030008"/>
    <s v="OTROS BENEFICIOS MENSUALES"/>
    <x v="15"/>
    <s v=""/>
    <s v="ARTIFLIFT"/>
    <s v="USD"/>
    <s v="Moneda fuerte"/>
    <s v="2024"/>
    <n v="0"/>
    <n v="7.0000000000000007E-2"/>
    <n v="7.0000000000000007E-2"/>
    <n v="7.0000000000000007E-2"/>
    <n v="0"/>
    <n v="0"/>
    <n v="0"/>
    <n v="0"/>
    <n v="0"/>
    <n v="0"/>
    <n v="0"/>
    <n v="0"/>
    <n v="0"/>
    <n v="0.21000000000000002"/>
    <n v="43030008"/>
    <x v="0"/>
    <x v="1"/>
    <x v="6"/>
    <x v="5"/>
    <n v="5"/>
    <s v="05 - Mano de Obra"/>
    <x v="1"/>
  </r>
  <r>
    <s v="AR20"/>
    <s v="PECOM Servicios Energia"/>
    <s v="ESTADO DE RESULTADOS"/>
    <s v="COSTOS OPERATIVOS"/>
    <s v="MANO DE OBRA"/>
    <s v="BENEFICIOS AL PERSONAL"/>
    <s v=""/>
    <s v=""/>
    <s v=""/>
    <s v="0043030008"/>
    <s v="OTROS BENEFICIOS MENSUALES"/>
    <x v="14"/>
    <s v=""/>
    <s v="ARTIFLIFT"/>
    <s v="USD"/>
    <s v="Moneda fuerte"/>
    <s v="2024"/>
    <n v="0"/>
    <n v="0.03"/>
    <n v="0.02"/>
    <n v="0.02"/>
    <n v="0"/>
    <n v="0"/>
    <n v="0"/>
    <n v="0"/>
    <n v="0"/>
    <n v="0"/>
    <n v="0"/>
    <n v="0"/>
    <n v="0"/>
    <n v="7.0000000000000007E-2"/>
    <n v="43030008"/>
    <x v="0"/>
    <x v="1"/>
    <x v="6"/>
    <x v="5"/>
    <n v="5"/>
    <s v="05 - Mano de Obra"/>
    <x v="1"/>
  </r>
  <r>
    <s v="AR20"/>
    <s v="PECOM Servicios Energia"/>
    <s v="ESTADO DE RESULTADOS"/>
    <s v="COSTOS OPERATIVOS"/>
    <s v="MANO DE OBRA"/>
    <s v="BENEFICIOS AL PERSONAL"/>
    <s v=""/>
    <s v=""/>
    <s v=""/>
    <s v="0043030008"/>
    <s v="OTROS BENEFICIOS MENSUALES"/>
    <x v="21"/>
    <s v=""/>
    <s v="ARTIFLIFT"/>
    <s v="USD"/>
    <s v="Moneda fuerte"/>
    <s v="2024"/>
    <n v="0"/>
    <n v="0.02"/>
    <n v="0.02"/>
    <n v="0.02"/>
    <n v="0"/>
    <n v="0"/>
    <n v="0"/>
    <n v="0"/>
    <n v="0"/>
    <n v="0"/>
    <n v="0"/>
    <n v="0"/>
    <n v="0"/>
    <n v="0.06"/>
    <n v="43030008"/>
    <x v="0"/>
    <x v="1"/>
    <x v="6"/>
    <x v="5"/>
    <n v="5"/>
    <s v="05 - Mano de Obra"/>
    <x v="1"/>
  </r>
  <r>
    <s v="AR20"/>
    <s v="PECOM Servicios Energia"/>
    <s v="ESTADO DE RESULTADOS"/>
    <s v="COSTOS OPERATIVOS"/>
    <s v="MANO DE OBRA"/>
    <s v="BENEFICIOS AL PERSONAL"/>
    <s v=""/>
    <s v=""/>
    <s v=""/>
    <s v="0043030008"/>
    <s v="OTROS BENEFICIOS MENSUALES"/>
    <x v="12"/>
    <s v=""/>
    <s v="ARTIFLIFT"/>
    <s v="USD"/>
    <s v="Moneda fuerte"/>
    <s v="2024"/>
    <n v="0"/>
    <n v="0.06"/>
    <n v="0.06"/>
    <n v="0.06"/>
    <n v="0"/>
    <n v="0"/>
    <n v="0"/>
    <n v="0"/>
    <n v="0"/>
    <n v="0"/>
    <n v="0"/>
    <n v="0"/>
    <n v="0"/>
    <n v="0.18"/>
    <n v="43030008"/>
    <x v="2"/>
    <x v="1"/>
    <x v="4"/>
    <x v="4"/>
    <n v="5"/>
    <s v="05 - Mano de Obra"/>
    <x v="1"/>
  </r>
  <r>
    <s v="AR20"/>
    <s v="PECOM Servicios Energia"/>
    <s v="ESTADO DE RESULTADOS"/>
    <s v="COSTOS OPERATIVOS"/>
    <s v="MANO DE OBRA"/>
    <s v="BENEFICIOS AL PERSONAL"/>
    <s v=""/>
    <s v=""/>
    <s v=""/>
    <s v="0043030013"/>
    <s v="ASISTENCIA MEDICA"/>
    <x v="0"/>
    <s v=""/>
    <s v="ARTIFLIFT"/>
    <s v="USD"/>
    <s v="Moneda fuerte"/>
    <s v="2024"/>
    <n v="0"/>
    <n v="0"/>
    <n v="10.07"/>
    <n v="26.05"/>
    <n v="0"/>
    <n v="0"/>
    <n v="0"/>
    <n v="0"/>
    <n v="0"/>
    <n v="0"/>
    <n v="0"/>
    <n v="0"/>
    <n v="0"/>
    <n v="36.120000000000005"/>
    <n v="43030013"/>
    <x v="0"/>
    <x v="0"/>
    <x v="0"/>
    <x v="0"/>
    <n v="5"/>
    <s v="05 - Mano de Obra"/>
    <x v="1"/>
  </r>
  <r>
    <s v="AR20"/>
    <s v="PECOM Servicios Energia"/>
    <s v="ESTADO DE RESULTADOS"/>
    <s v="COSTOS OPERATIVOS"/>
    <s v="MANO DE OBRA"/>
    <s v="BENEFICIOS AL PERSONAL"/>
    <s v=""/>
    <s v=""/>
    <s v=""/>
    <s v="0043030013"/>
    <s v="ASISTENCIA MEDICA"/>
    <x v="1"/>
    <s v=""/>
    <s v="ARTIFLIFT"/>
    <s v="USD"/>
    <s v="Moneda fuerte"/>
    <s v="2024"/>
    <n v="0"/>
    <n v="0.01"/>
    <n v="13.51"/>
    <n v="98.86"/>
    <n v="0"/>
    <n v="0"/>
    <n v="0"/>
    <n v="0"/>
    <n v="0"/>
    <n v="0"/>
    <n v="0"/>
    <n v="0"/>
    <n v="0"/>
    <n v="112.38"/>
    <n v="43030013"/>
    <x v="0"/>
    <x v="0"/>
    <x v="0"/>
    <x v="0"/>
    <n v="5"/>
    <s v="05 - Mano de Obra"/>
    <x v="1"/>
  </r>
  <r>
    <s v="AR20"/>
    <s v="PECOM Servicios Energia"/>
    <s v="ESTADO DE RESULTADOS"/>
    <s v="COSTOS OPERATIVOS"/>
    <s v="MANO DE OBRA"/>
    <s v="BENEFICIOS AL PERSONAL"/>
    <s v=""/>
    <s v=""/>
    <s v=""/>
    <s v="0043030013"/>
    <s v="ASISTENCIA MEDICA"/>
    <x v="2"/>
    <s v=""/>
    <s v="ARTIFLIFT"/>
    <s v="USD"/>
    <s v="Moneda fuerte"/>
    <s v="2024"/>
    <n v="0"/>
    <n v="0.01"/>
    <n v="130.62"/>
    <n v="130.44999999999999"/>
    <n v="0"/>
    <n v="0"/>
    <n v="0"/>
    <n v="0"/>
    <n v="0"/>
    <n v="0"/>
    <n v="0"/>
    <n v="0"/>
    <n v="0"/>
    <n v="261.08"/>
    <n v="43030013"/>
    <x v="0"/>
    <x v="1"/>
    <x v="1"/>
    <x v="1"/>
    <n v="5"/>
    <s v="05 - Mano de Obra"/>
    <x v="1"/>
  </r>
  <r>
    <s v="AR20"/>
    <s v="PECOM Servicios Energia"/>
    <s v="ESTADO DE RESULTADOS"/>
    <s v="COSTOS OPERATIVOS"/>
    <s v="MANO DE OBRA"/>
    <s v="BENEFICIOS AL PERSONAL"/>
    <s v=""/>
    <s v=""/>
    <s v=""/>
    <s v="0043030013"/>
    <s v="ASISTENCIA MEDICA"/>
    <x v="3"/>
    <s v=""/>
    <s v="ARTIFLIFT"/>
    <s v="USD"/>
    <s v="Moneda fuerte"/>
    <s v="2024"/>
    <n v="0"/>
    <n v="0.01"/>
    <n v="126.78"/>
    <n v="126.61"/>
    <n v="0"/>
    <n v="0"/>
    <n v="0"/>
    <n v="0"/>
    <n v="0"/>
    <n v="0"/>
    <n v="0"/>
    <n v="0"/>
    <n v="0"/>
    <n v="253.4"/>
    <n v="43030013"/>
    <x v="0"/>
    <x v="1"/>
    <x v="1"/>
    <x v="1"/>
    <n v="5"/>
    <s v="05 - Mano de Obra"/>
    <x v="1"/>
  </r>
  <r>
    <s v="AR20"/>
    <s v="PECOM Servicios Energia"/>
    <s v="ESTADO DE RESULTADOS"/>
    <s v="COSTOS OPERATIVOS"/>
    <s v="MANO DE OBRA"/>
    <s v="BENEFICIOS AL PERSONAL"/>
    <s v=""/>
    <s v=""/>
    <s v=""/>
    <s v="0043030013"/>
    <s v="ASISTENCIA MEDICA"/>
    <x v="4"/>
    <s v=""/>
    <s v="ARTIFLIFT"/>
    <s v="USD"/>
    <s v="Moneda fuerte"/>
    <s v="2024"/>
    <n v="0"/>
    <n v="0.01"/>
    <n v="126.78"/>
    <n v="126.61"/>
    <n v="0"/>
    <n v="0"/>
    <n v="0"/>
    <n v="0"/>
    <n v="0"/>
    <n v="0"/>
    <n v="0"/>
    <n v="0"/>
    <n v="0"/>
    <n v="253.4"/>
    <n v="43030013"/>
    <x v="0"/>
    <x v="1"/>
    <x v="1"/>
    <x v="1"/>
    <n v="5"/>
    <s v="05 - Mano de Obra"/>
    <x v="1"/>
  </r>
  <r>
    <s v="AR20"/>
    <s v="PECOM Servicios Energia"/>
    <s v="ESTADO DE RESULTADOS"/>
    <s v="COSTOS OPERATIVOS"/>
    <s v="MANO DE OBRA"/>
    <s v="BENEFICIOS AL PERSONAL"/>
    <s v=""/>
    <s v=""/>
    <s v=""/>
    <s v="0043030013"/>
    <s v="ASISTENCIA MEDICA"/>
    <x v="6"/>
    <s v=""/>
    <s v="ARTIFLIFT"/>
    <s v="USD"/>
    <s v="Moneda fuerte"/>
    <s v="2024"/>
    <n v="0"/>
    <n v="0.01"/>
    <n v="255.95"/>
    <n v="249.25"/>
    <n v="0"/>
    <n v="0"/>
    <n v="0"/>
    <n v="0"/>
    <n v="0"/>
    <n v="0"/>
    <n v="0"/>
    <n v="0"/>
    <n v="0"/>
    <n v="505.21"/>
    <n v="43030013"/>
    <x v="0"/>
    <x v="2"/>
    <x v="2"/>
    <x v="2"/>
    <n v="5"/>
    <s v="05 - Mano de Obra"/>
    <x v="1"/>
  </r>
  <r>
    <s v="AR20"/>
    <s v="PECOM Servicios Energia"/>
    <s v="ESTADO DE RESULTADOS"/>
    <s v="COSTOS OPERATIVOS"/>
    <s v="MANO DE OBRA"/>
    <s v="BENEFICIOS AL PERSONAL"/>
    <s v=""/>
    <s v=""/>
    <s v=""/>
    <s v="0043030013"/>
    <s v="ASISTENCIA MEDICA"/>
    <x v="7"/>
    <s v=""/>
    <s v="ARTIFLIFT"/>
    <s v="USD"/>
    <s v="Moneda fuerte"/>
    <s v="2024"/>
    <n v="0"/>
    <n v="0"/>
    <n v="-9.25"/>
    <n v="13"/>
    <n v="0"/>
    <n v="0"/>
    <n v="0"/>
    <n v="0"/>
    <n v="0"/>
    <n v="0"/>
    <n v="0"/>
    <n v="0"/>
    <n v="0"/>
    <n v="3.75"/>
    <n v="43030013"/>
    <x v="0"/>
    <x v="1"/>
    <x v="3"/>
    <x v="1"/>
    <n v="5"/>
    <s v="05 - Mano de Obra"/>
    <x v="1"/>
  </r>
  <r>
    <s v="AR20"/>
    <s v="PECOM Servicios Energia"/>
    <s v="ESTADO DE RESULTADOS"/>
    <s v="COSTOS OPERATIVOS"/>
    <s v="MANO DE OBRA"/>
    <s v="BENEFICIOS AL PERSONAL"/>
    <s v=""/>
    <s v=""/>
    <s v=""/>
    <s v="0043030013"/>
    <s v="ASISTENCIA MEDICA"/>
    <x v="8"/>
    <s v=""/>
    <s v="ARTIFLIFT"/>
    <s v="USD"/>
    <s v="Moneda fuerte"/>
    <s v="2024"/>
    <n v="0"/>
    <n v="0.02"/>
    <n v="127.44"/>
    <n v="320.98"/>
    <n v="0"/>
    <n v="0"/>
    <n v="0"/>
    <n v="0"/>
    <n v="0"/>
    <n v="0"/>
    <n v="0"/>
    <n v="0"/>
    <n v="0"/>
    <n v="448.44"/>
    <n v="43030013"/>
    <x v="0"/>
    <x v="1"/>
    <x v="3"/>
    <x v="1"/>
    <n v="5"/>
    <s v="05 - Mano de Obra"/>
    <x v="1"/>
  </r>
  <r>
    <s v="AR20"/>
    <s v="PECOM Servicios Energia"/>
    <s v="ESTADO DE RESULTADOS"/>
    <s v="COSTOS OPERATIVOS"/>
    <s v="MANO DE OBRA"/>
    <s v="BENEFICIOS AL PERSONAL"/>
    <s v=""/>
    <s v=""/>
    <s v=""/>
    <s v="0043030013"/>
    <s v="ASISTENCIA MEDICA"/>
    <x v="10"/>
    <s v=""/>
    <s v="ARTIFLIFT"/>
    <s v="USD"/>
    <s v="Moneda fuerte"/>
    <s v="2024"/>
    <n v="0"/>
    <n v="0"/>
    <n v="68.45"/>
    <n v="63.24"/>
    <n v="0"/>
    <n v="0"/>
    <n v="0"/>
    <n v="0"/>
    <n v="0"/>
    <n v="0"/>
    <n v="0"/>
    <n v="0"/>
    <n v="0"/>
    <n v="131.69"/>
    <n v="43030013"/>
    <x v="0"/>
    <x v="2"/>
    <x v="5"/>
    <x v="2"/>
    <n v="5"/>
    <s v="05 - Mano de Obra"/>
    <x v="1"/>
  </r>
  <r>
    <s v="AR20"/>
    <s v="PECOM Servicios Energia"/>
    <s v="ESTADO DE RESULTADOS"/>
    <s v="COSTOS OPERATIVOS"/>
    <s v="MANO DE OBRA"/>
    <s v="BENEFICIOS AL PERSONAL"/>
    <s v=""/>
    <s v=""/>
    <s v=""/>
    <s v="0043030013"/>
    <s v="ASISTENCIA MEDICA"/>
    <x v="11"/>
    <s v=""/>
    <s v="ARTIFLIFT"/>
    <s v="USD"/>
    <s v="Moneda fuerte"/>
    <s v="2024"/>
    <n v="0"/>
    <n v="0.01"/>
    <n v="239.3"/>
    <n v="224.95"/>
    <n v="0"/>
    <n v="0"/>
    <n v="0"/>
    <n v="0"/>
    <n v="0"/>
    <n v="0"/>
    <n v="0"/>
    <n v="0"/>
    <n v="0"/>
    <n v="464.26"/>
    <n v="43030013"/>
    <x v="0"/>
    <x v="2"/>
    <x v="5"/>
    <x v="2"/>
    <n v="5"/>
    <s v="05 - Mano de Obra"/>
    <x v="1"/>
  </r>
  <r>
    <s v="AR20"/>
    <s v="PECOM Servicios Energia"/>
    <s v="ESTADO DE RESULTADOS"/>
    <s v="COSTOS OPERATIVOS"/>
    <s v="MANO DE OBRA"/>
    <s v="BENEFICIOS AL PERSONAL"/>
    <s v=""/>
    <s v=""/>
    <s v=""/>
    <s v="0043030013"/>
    <s v="ASISTENCIA MEDICA"/>
    <x v="12"/>
    <s v=""/>
    <s v="ARTIFLIFT"/>
    <s v="USD"/>
    <s v="Moneda fuerte"/>
    <s v="2024"/>
    <n v="0"/>
    <n v="0"/>
    <n v="-112.71"/>
    <n v="124.87"/>
    <n v="0"/>
    <n v="0"/>
    <n v="0"/>
    <n v="0"/>
    <n v="0"/>
    <n v="0"/>
    <n v="0"/>
    <n v="0"/>
    <n v="0"/>
    <n v="12.160000000000011"/>
    <n v="43030013"/>
    <x v="2"/>
    <x v="1"/>
    <x v="4"/>
    <x v="4"/>
    <n v="5"/>
    <s v="05 - Mano de Obra"/>
    <x v="1"/>
  </r>
  <r>
    <s v="AR20"/>
    <s v="PECOM Servicios Energia"/>
    <s v="ESTADO DE RESULTADOS"/>
    <s v="COSTOS OPERATIVOS"/>
    <s v="MANO DE OBRA"/>
    <s v="BENEFICIOS AL PERSONAL"/>
    <s v=""/>
    <s v=""/>
    <s v=""/>
    <s v="0043030013"/>
    <s v="ASISTENCIA MEDICA"/>
    <x v="21"/>
    <s v=""/>
    <s v="ARTIFLIFT"/>
    <s v="USD"/>
    <s v="Moneda fuerte"/>
    <s v="2024"/>
    <n v="0"/>
    <n v="0"/>
    <n v="31.7"/>
    <n v="48.24"/>
    <n v="0"/>
    <n v="0"/>
    <n v="0"/>
    <n v="0"/>
    <n v="0"/>
    <n v="0"/>
    <n v="0"/>
    <n v="0"/>
    <n v="0"/>
    <n v="79.94"/>
    <n v="43030013"/>
    <x v="0"/>
    <x v="1"/>
    <x v="6"/>
    <x v="5"/>
    <n v="5"/>
    <s v="05 - Mano de Obra"/>
    <x v="1"/>
  </r>
  <r>
    <s v="AR20"/>
    <s v="PECOM Servicios Energia"/>
    <s v="ESTADO DE RESULTADOS"/>
    <s v="COSTOS OPERATIVOS"/>
    <s v="MANO DE OBRA"/>
    <s v="BENEFICIOS AL PERSONAL"/>
    <s v=""/>
    <s v=""/>
    <s v=""/>
    <s v="0043030013"/>
    <s v="ASISTENCIA MEDICA"/>
    <x v="14"/>
    <s v=""/>
    <s v="ARTIFLIFT"/>
    <s v="USD"/>
    <s v="Moneda fuerte"/>
    <s v="2024"/>
    <n v="0"/>
    <n v="0"/>
    <n v="44.76"/>
    <n v="67.790000000000006"/>
    <n v="0"/>
    <n v="0"/>
    <n v="0"/>
    <n v="0"/>
    <n v="0"/>
    <n v="0"/>
    <n v="0"/>
    <n v="0"/>
    <n v="0"/>
    <n v="112.55000000000001"/>
    <n v="43030013"/>
    <x v="0"/>
    <x v="1"/>
    <x v="6"/>
    <x v="5"/>
    <n v="5"/>
    <s v="05 - Mano de Obra"/>
    <x v="1"/>
  </r>
  <r>
    <s v="AR20"/>
    <s v="PECOM Servicios Energia"/>
    <s v="ESTADO DE RESULTADOS"/>
    <s v="COSTOS OPERATIVOS"/>
    <s v="MANO DE OBRA"/>
    <s v="BENEFICIOS AL PERSONAL"/>
    <s v=""/>
    <s v=""/>
    <s v=""/>
    <s v="0043030013"/>
    <s v="ASISTENCIA MEDICA"/>
    <x v="15"/>
    <s v=""/>
    <s v="ARTIFLIFT"/>
    <s v="USD"/>
    <s v="Moneda fuerte"/>
    <s v="2024"/>
    <n v="0"/>
    <n v="0.01"/>
    <n v="89.9"/>
    <n v="179.08"/>
    <n v="0"/>
    <n v="0"/>
    <n v="0"/>
    <n v="0"/>
    <n v="0"/>
    <n v="0"/>
    <n v="0"/>
    <n v="0"/>
    <n v="0"/>
    <n v="268.99"/>
    <n v="43030013"/>
    <x v="0"/>
    <x v="1"/>
    <x v="6"/>
    <x v="5"/>
    <n v="5"/>
    <s v="05 - Mano de Obra"/>
    <x v="1"/>
  </r>
  <r>
    <s v="AR20"/>
    <s v="PECOM Servicios Energia"/>
    <s v="ESTADO DE RESULTADOS"/>
    <s v="COSTOS OPERATIVOS"/>
    <s v="MANO DE OBRA"/>
    <s v="BENEFICIOS AL PERSONAL"/>
    <s v=""/>
    <s v=""/>
    <s v=""/>
    <s v="0043030013"/>
    <s v="ASISTENCIA MEDICA"/>
    <x v="16"/>
    <s v=""/>
    <s v="ARTIFLIFT"/>
    <s v="USD"/>
    <s v="Moneda fuerte"/>
    <s v="2024"/>
    <n v="0"/>
    <n v="0.01"/>
    <n v="185.17"/>
    <n v="225.07"/>
    <n v="0"/>
    <n v="0"/>
    <n v="0"/>
    <n v="0"/>
    <n v="0"/>
    <n v="0"/>
    <n v="0"/>
    <n v="0"/>
    <n v="0"/>
    <n v="410.25"/>
    <n v="43030013"/>
    <x v="0"/>
    <x v="1"/>
    <x v="6"/>
    <x v="5"/>
    <n v="5"/>
    <s v="05 - Mano de Obra"/>
    <x v="1"/>
  </r>
  <r>
    <s v="AR20"/>
    <s v="PECOM Servicios Energia"/>
    <s v="ESTADO DE RESULTADOS"/>
    <s v="COSTOS OPERATIVOS"/>
    <s v="MANO DE OBRA"/>
    <s v="BENEFICIOS AL PERSONAL"/>
    <s v=""/>
    <s v=""/>
    <s v=""/>
    <s v="0043030013"/>
    <s v="ASISTENCIA MEDICA"/>
    <x v="17"/>
    <s v=""/>
    <s v="ARTIFLIFT"/>
    <s v="USD"/>
    <s v="Moneda fuerte"/>
    <s v="2024"/>
    <n v="0"/>
    <n v="0"/>
    <n v="-35.590000000000003"/>
    <n v="10.56"/>
    <n v="0"/>
    <n v="0"/>
    <n v="0"/>
    <n v="0"/>
    <n v="0"/>
    <n v="0"/>
    <n v="0"/>
    <n v="0"/>
    <n v="0"/>
    <n v="-25.03"/>
    <n v="43030013"/>
    <x v="0"/>
    <x v="0"/>
    <x v="7"/>
    <x v="0"/>
    <n v="5"/>
    <s v="05 - Mano de Obra"/>
    <x v="1"/>
  </r>
  <r>
    <s v="AR20"/>
    <s v="PECOM Servicios Energia"/>
    <s v="ESTADO DE RESULTADOS"/>
    <s v="COSTOS OPERATIVOS"/>
    <s v="MANO DE OBRA"/>
    <s v="BENEFICIOS AL PERSONAL"/>
    <s v=""/>
    <s v=""/>
    <s v=""/>
    <s v="0043030013"/>
    <s v="ASISTENCIA MEDICA"/>
    <x v="22"/>
    <s v=""/>
    <s v="ARTIFLIFT"/>
    <s v="USD"/>
    <s v="Moneda fuerte"/>
    <s v="2024"/>
    <n v="0"/>
    <n v="0"/>
    <n v="-34.549999999999997"/>
    <n v="10.25"/>
    <n v="0"/>
    <n v="0"/>
    <n v="0"/>
    <n v="0"/>
    <n v="0"/>
    <n v="0"/>
    <n v="0"/>
    <n v="0"/>
    <n v="0"/>
    <n v="-24.299999999999997"/>
    <n v="43030013"/>
    <x v="0"/>
    <x v="0"/>
    <x v="7"/>
    <x v="0"/>
    <n v="5"/>
    <s v="05 - Mano de Obra"/>
    <x v="1"/>
  </r>
  <r>
    <s v="AR20"/>
    <s v="PECOM Servicios Energia"/>
    <s v="ESTADO DE RESULTADOS"/>
    <s v="COSTOS OPERATIVOS"/>
    <s v="MANO DE OBRA"/>
    <s v="BENEFICIOS AL PERSONAL"/>
    <s v=""/>
    <s v=""/>
    <s v=""/>
    <s v="0043030013"/>
    <s v="ASISTENCIA MEDICA"/>
    <x v="18"/>
    <s v=""/>
    <s v="ARTIFLIFT"/>
    <s v="USD"/>
    <s v="Moneda fuerte"/>
    <s v="2024"/>
    <n v="0"/>
    <n v="0"/>
    <n v="-61.3"/>
    <n v="4.9400000000000004"/>
    <n v="0"/>
    <n v="0"/>
    <n v="0"/>
    <n v="0"/>
    <n v="0"/>
    <n v="0"/>
    <n v="0"/>
    <n v="0"/>
    <n v="0"/>
    <n v="-56.36"/>
    <n v="43030013"/>
    <x v="0"/>
    <x v="0"/>
    <x v="7"/>
    <x v="0"/>
    <n v="5"/>
    <s v="05 - Mano de Obra"/>
    <x v="1"/>
  </r>
  <r>
    <s v="AR20"/>
    <s v="PECOM Servicios Energia"/>
    <s v="ESTADO DE RESULTADOS"/>
    <s v="COSTOS OPERATIVOS"/>
    <s v="SERVICIOS CONTRATADOS"/>
    <s v=""/>
    <s v=""/>
    <s v=""/>
    <s v=""/>
    <s v="0043030014"/>
    <s v="EXAMENES MEDICOS"/>
    <x v="4"/>
    <s v=""/>
    <s v="ARTIFLIFT"/>
    <s v="USD"/>
    <s v="Moneda fuerte"/>
    <s v="2024"/>
    <n v="0"/>
    <n v="29.88"/>
    <n v="0"/>
    <n v="0"/>
    <n v="0"/>
    <n v="0"/>
    <n v="0"/>
    <n v="0"/>
    <n v="0"/>
    <n v="0"/>
    <n v="0"/>
    <n v="0"/>
    <n v="0"/>
    <n v="29.88"/>
    <n v="43030014"/>
    <x v="0"/>
    <x v="1"/>
    <x v="1"/>
    <x v="1"/>
    <n v="5"/>
    <s v="05 - Mano de Obra"/>
    <x v="1"/>
  </r>
  <r>
    <s v="AR20"/>
    <s v="PECOM Servicios Energia"/>
    <s v="ESTADO DE RESULTADOS"/>
    <s v="COSTOS OPERATIVOS"/>
    <s v="SERVICIOS CONTRATADOS"/>
    <s v=""/>
    <s v=""/>
    <s v=""/>
    <s v=""/>
    <s v="0043030014"/>
    <s v="EXAMENES MEDICOS"/>
    <x v="8"/>
    <s v=""/>
    <s v="ARTIFLIFT"/>
    <s v="USD"/>
    <s v="Moneda fuerte"/>
    <s v="2024"/>
    <n v="0"/>
    <n v="246.05"/>
    <n v="0"/>
    <n v="0"/>
    <n v="0"/>
    <n v="0"/>
    <n v="0"/>
    <n v="0"/>
    <n v="0"/>
    <n v="0"/>
    <n v="0"/>
    <n v="0"/>
    <n v="0"/>
    <n v="246.05"/>
    <n v="43030014"/>
    <x v="0"/>
    <x v="1"/>
    <x v="3"/>
    <x v="1"/>
    <n v="5"/>
    <s v="05 - Mano de Obra"/>
    <x v="1"/>
  </r>
  <r>
    <s v="AR20"/>
    <s v="PECOM Servicios Energia"/>
    <s v="ESTADO DE RESULTADOS"/>
    <s v="COSTOS OPERATIVOS"/>
    <s v="SERVICIOS CONTRATADOS"/>
    <s v=""/>
    <s v=""/>
    <s v=""/>
    <s v=""/>
    <s v="0043030014"/>
    <s v="EXAMENES MEDICOS"/>
    <x v="11"/>
    <s v=""/>
    <s v="ARTIFLIFT"/>
    <s v="USD"/>
    <s v="Moneda fuerte"/>
    <s v="2024"/>
    <n v="0"/>
    <n v="0"/>
    <n v="0"/>
    <n v="118.18"/>
    <n v="0"/>
    <n v="0"/>
    <n v="0"/>
    <n v="0"/>
    <n v="0"/>
    <n v="0"/>
    <n v="0"/>
    <n v="0"/>
    <n v="0"/>
    <n v="118.18"/>
    <n v="43030014"/>
    <x v="0"/>
    <x v="2"/>
    <x v="5"/>
    <x v="2"/>
    <n v="5"/>
    <s v="05 - Mano de Obra"/>
    <x v="1"/>
  </r>
  <r>
    <s v="AR20"/>
    <s v="PECOM Servicios Energia"/>
    <s v="ESTADO DE RESULTADOS"/>
    <s v="COSTOS OPERATIVOS"/>
    <s v="SERVICIOS CONTRATADOS"/>
    <s v=""/>
    <s v=""/>
    <s v=""/>
    <s v=""/>
    <s v="0043030014"/>
    <s v="EXAMENES MEDICOS"/>
    <x v="12"/>
    <s v=""/>
    <s v="ARTIFLIFT"/>
    <s v="USD"/>
    <s v="Moneda fuerte"/>
    <s v="2024"/>
    <n v="0"/>
    <n v="0"/>
    <n v="268.91000000000003"/>
    <n v="0"/>
    <n v="0"/>
    <n v="0"/>
    <n v="0"/>
    <n v="0"/>
    <n v="0"/>
    <n v="0"/>
    <n v="0"/>
    <n v="0"/>
    <n v="0"/>
    <n v="268.91000000000003"/>
    <n v="43030014"/>
    <x v="2"/>
    <x v="1"/>
    <x v="4"/>
    <x v="4"/>
    <n v="5"/>
    <s v="05 - Mano de Obra"/>
    <x v="1"/>
  </r>
  <r>
    <s v="AR20"/>
    <s v="PECOM Servicios Energia"/>
    <s v="ESTADO DE RESULTADOS"/>
    <s v="COSTOS OPERATIVOS"/>
    <s v="SERVICIOS CONTRATADOS"/>
    <s v=""/>
    <s v=""/>
    <s v=""/>
    <s v=""/>
    <s v="0043030014"/>
    <s v="EXAMENES MEDICOS"/>
    <x v="16"/>
    <s v=""/>
    <s v="ARTIFLIFT"/>
    <s v="USD"/>
    <s v="Moneda fuerte"/>
    <s v="2024"/>
    <n v="0"/>
    <n v="0"/>
    <n v="0"/>
    <n v="35.03"/>
    <n v="0"/>
    <n v="0"/>
    <n v="0"/>
    <n v="0"/>
    <n v="0"/>
    <n v="0"/>
    <n v="0"/>
    <n v="0"/>
    <n v="0"/>
    <n v="35.03"/>
    <n v="43030014"/>
    <x v="0"/>
    <x v="1"/>
    <x v="6"/>
    <x v="5"/>
    <n v="5"/>
    <s v="05 - Mano de Obra"/>
    <x v="1"/>
  </r>
  <r>
    <s v="AR20"/>
    <s v="PECOM Servicios Energia"/>
    <s v="ESTADO DE RESULTADOS"/>
    <s v="COSTOS OPERATIVOS"/>
    <s v="SERVICIOS CONTRATADOS"/>
    <s v=""/>
    <s v=""/>
    <s v=""/>
    <s v=""/>
    <s v="0043030014"/>
    <s v="EXAMENES MEDICOS"/>
    <x v="15"/>
    <s v=""/>
    <s v="ARTIFLIFT"/>
    <s v="USD"/>
    <s v="Moneda fuerte"/>
    <s v="2024"/>
    <n v="0"/>
    <n v="0"/>
    <n v="0"/>
    <n v="27.21"/>
    <n v="0"/>
    <n v="0"/>
    <n v="0"/>
    <n v="0"/>
    <n v="0"/>
    <n v="0"/>
    <n v="0"/>
    <n v="0"/>
    <n v="0"/>
    <n v="27.21"/>
    <n v="43030014"/>
    <x v="0"/>
    <x v="1"/>
    <x v="6"/>
    <x v="5"/>
    <n v="5"/>
    <s v="05 - Mano de Obra"/>
    <x v="1"/>
  </r>
  <r>
    <s v="AR20"/>
    <s v="PECOM Servicios Energia"/>
    <s v="ESTADO DE RESULTADOS"/>
    <s v="COSTOS OPERATIVOS"/>
    <s v="SERVICIOS CONTRATADOS"/>
    <s v=""/>
    <s v=""/>
    <s v=""/>
    <s v=""/>
    <s v="0043030014"/>
    <s v="EXAMENES MEDICOS"/>
    <x v="14"/>
    <s v=""/>
    <s v="ARTIFLIFT"/>
    <s v="USD"/>
    <s v="Moneda fuerte"/>
    <s v="2024"/>
    <n v="0"/>
    <n v="0"/>
    <n v="0"/>
    <n v="3.91"/>
    <n v="0"/>
    <n v="0"/>
    <n v="0"/>
    <n v="0"/>
    <n v="0"/>
    <n v="0"/>
    <n v="0"/>
    <n v="0"/>
    <n v="0"/>
    <n v="3.91"/>
    <n v="43030014"/>
    <x v="0"/>
    <x v="1"/>
    <x v="6"/>
    <x v="5"/>
    <n v="5"/>
    <s v="05 - Mano de Obra"/>
    <x v="1"/>
  </r>
  <r>
    <s v="AR20"/>
    <s v="PECOM Servicios Energia"/>
    <s v="ESTADO DE RESULTADOS"/>
    <s v="COSTOS OPERATIVOS"/>
    <s v="SERVICIOS CONTRATADOS"/>
    <s v=""/>
    <s v=""/>
    <s v=""/>
    <s v=""/>
    <s v="0043030014"/>
    <s v="EXAMENES MEDICOS"/>
    <x v="13"/>
    <s v=""/>
    <s v="ARTIFLIFT"/>
    <s v="USD"/>
    <s v="Moneda fuerte"/>
    <s v="2024"/>
    <n v="0"/>
    <n v="93.04"/>
    <n v="0"/>
    <n v="407.62"/>
    <n v="0"/>
    <n v="0"/>
    <n v="0"/>
    <n v="0"/>
    <n v="0"/>
    <n v="0"/>
    <n v="0"/>
    <n v="0"/>
    <n v="0"/>
    <n v="500.66"/>
    <n v="43030014"/>
    <x v="1"/>
    <x v="1"/>
    <x v="4"/>
    <x v="3"/>
    <n v="5"/>
    <s v="05 - Mano de Obra"/>
    <x v="1"/>
  </r>
  <r>
    <s v="AR20"/>
    <s v="PECOM Servicios Energia"/>
    <s v="ESTADO DE RESULTADOS"/>
    <s v="COSTOS OPERATIVOS"/>
    <s v="SERVICIOS CONTRATADOS"/>
    <s v=""/>
    <s v=""/>
    <s v=""/>
    <s v=""/>
    <s v="0043030014"/>
    <s v="EXAMENES MEDICOS"/>
    <x v="21"/>
    <s v=""/>
    <s v="ARTIFLIFT"/>
    <s v="USD"/>
    <s v="Moneda fuerte"/>
    <s v="2024"/>
    <n v="0"/>
    <n v="0"/>
    <n v="0"/>
    <n v="11.68"/>
    <n v="0"/>
    <n v="0"/>
    <n v="0"/>
    <n v="0"/>
    <n v="0"/>
    <n v="0"/>
    <n v="0"/>
    <n v="0"/>
    <n v="0"/>
    <n v="11.68"/>
    <n v="43030014"/>
    <x v="0"/>
    <x v="1"/>
    <x v="6"/>
    <x v="5"/>
    <n v="5"/>
    <s v="05 - Mano de Obra"/>
    <x v="1"/>
  </r>
  <r>
    <s v="AR20"/>
    <s v="PECOM Servicios Energia"/>
    <s v="ESTADO DE RESULTADOS"/>
    <s v="COSTOS OPERATIVOS"/>
    <s v="MANO DE OBRA"/>
    <s v="BENEFICIOS AL PERSONAL"/>
    <s v=""/>
    <s v=""/>
    <s v=""/>
    <s v="0043030015"/>
    <s v="SEGUROS DE VIDA"/>
    <x v="7"/>
    <s v=""/>
    <s v="ARTIFLIFT"/>
    <s v="USD"/>
    <s v="Moneda fuerte"/>
    <s v="2024"/>
    <n v="0"/>
    <n v="7.83"/>
    <n v="0.02"/>
    <n v="4.83"/>
    <n v="0"/>
    <n v="0"/>
    <n v="0"/>
    <n v="0"/>
    <n v="0"/>
    <n v="0"/>
    <n v="0"/>
    <n v="0"/>
    <n v="0"/>
    <n v="12.68"/>
    <n v="43030015"/>
    <x v="0"/>
    <x v="1"/>
    <x v="3"/>
    <x v="1"/>
    <n v="5"/>
    <s v="05 - Mano de Obra"/>
    <x v="1"/>
  </r>
  <r>
    <s v="AR20"/>
    <s v="PECOM Servicios Energia"/>
    <s v="ESTADO DE RESULTADOS"/>
    <s v="COSTOS OPERATIVOS"/>
    <s v="MANO DE OBRA"/>
    <s v="BENEFICIOS AL PERSONAL"/>
    <s v=""/>
    <s v=""/>
    <s v=""/>
    <s v="0043030015"/>
    <s v="SEGUROS DE VIDA"/>
    <x v="6"/>
    <s v=""/>
    <s v="ARTIFLIFT"/>
    <s v="USD"/>
    <s v="Moneda fuerte"/>
    <s v="2024"/>
    <n v="0"/>
    <n v="11.81"/>
    <n v="0.18"/>
    <n v="7.87"/>
    <n v="0"/>
    <n v="0"/>
    <n v="0"/>
    <n v="0"/>
    <n v="0"/>
    <n v="0"/>
    <n v="0"/>
    <n v="0"/>
    <n v="0"/>
    <n v="19.86"/>
    <n v="43030015"/>
    <x v="0"/>
    <x v="2"/>
    <x v="2"/>
    <x v="2"/>
    <n v="5"/>
    <s v="05 - Mano de Obra"/>
    <x v="1"/>
  </r>
  <r>
    <s v="AR20"/>
    <s v="PECOM Servicios Energia"/>
    <s v="ESTADO DE RESULTADOS"/>
    <s v="COSTOS OPERATIVOS"/>
    <s v="MANO DE OBRA"/>
    <s v="BENEFICIOS AL PERSONAL"/>
    <s v=""/>
    <s v=""/>
    <s v=""/>
    <s v="0043030015"/>
    <s v="SEGUROS DE VIDA"/>
    <x v="5"/>
    <s v=""/>
    <s v="ARTIFLIFT"/>
    <s v="USD"/>
    <s v="Moneda fuerte"/>
    <s v="2024"/>
    <n v="0"/>
    <n v="0.1"/>
    <n v="0.09"/>
    <n v="0.09"/>
    <n v="0"/>
    <n v="0"/>
    <n v="0"/>
    <n v="0"/>
    <n v="0"/>
    <n v="0"/>
    <n v="0"/>
    <n v="0"/>
    <n v="0"/>
    <n v="0.28000000000000003"/>
    <n v="43030015"/>
    <x v="0"/>
    <x v="2"/>
    <x v="2"/>
    <x v="2"/>
    <n v="5"/>
    <s v="05 - Mano de Obra"/>
    <x v="1"/>
  </r>
  <r>
    <s v="AR20"/>
    <s v="PECOM Servicios Energia"/>
    <s v="ESTADO DE RESULTADOS"/>
    <s v="COSTOS OPERATIVOS"/>
    <s v="MANO DE OBRA"/>
    <s v="BENEFICIOS AL PERSONAL"/>
    <s v=""/>
    <s v=""/>
    <s v=""/>
    <s v="0043030015"/>
    <s v="SEGUROS DE VIDA"/>
    <x v="8"/>
    <s v=""/>
    <s v="ARTIFLIFT"/>
    <s v="USD"/>
    <s v="Moneda fuerte"/>
    <s v="2024"/>
    <n v="0"/>
    <n v="73.77"/>
    <n v="17.239999999999998"/>
    <n v="47.95"/>
    <n v="0"/>
    <n v="0"/>
    <n v="0"/>
    <n v="0"/>
    <n v="0"/>
    <n v="0"/>
    <n v="0"/>
    <n v="0"/>
    <n v="0"/>
    <n v="138.95999999999998"/>
    <n v="43030015"/>
    <x v="0"/>
    <x v="1"/>
    <x v="3"/>
    <x v="1"/>
    <n v="5"/>
    <s v="05 - Mano de Obra"/>
    <x v="1"/>
  </r>
  <r>
    <s v="AR20"/>
    <s v="PECOM Servicios Energia"/>
    <s v="ESTADO DE RESULTADOS"/>
    <s v="COSTOS OPERATIVOS"/>
    <s v="MANO DE OBRA"/>
    <s v="BENEFICIOS AL PERSONAL"/>
    <s v=""/>
    <s v=""/>
    <s v=""/>
    <s v="0043030015"/>
    <s v="SEGUROS DE VIDA"/>
    <x v="10"/>
    <s v=""/>
    <s v="ARTIFLIFT"/>
    <s v="USD"/>
    <s v="Moneda fuerte"/>
    <s v="2024"/>
    <n v="0"/>
    <n v="3.04"/>
    <n v="0.11"/>
    <n v="2.0499999999999998"/>
    <n v="0"/>
    <n v="0"/>
    <n v="0"/>
    <n v="0"/>
    <n v="0"/>
    <n v="0"/>
    <n v="0"/>
    <n v="0"/>
    <n v="0"/>
    <n v="5.1999999999999993"/>
    <n v="43030015"/>
    <x v="0"/>
    <x v="2"/>
    <x v="5"/>
    <x v="2"/>
    <n v="5"/>
    <s v="05 - Mano de Obra"/>
    <x v="1"/>
  </r>
  <r>
    <s v="AR20"/>
    <s v="PECOM Servicios Energia"/>
    <s v="ESTADO DE RESULTADOS"/>
    <s v="COSTOS OPERATIVOS"/>
    <s v="MANO DE OBRA"/>
    <s v="BENEFICIOS AL PERSONAL"/>
    <s v=""/>
    <s v=""/>
    <s v=""/>
    <s v="0043030015"/>
    <s v="SEGUROS DE VIDA"/>
    <x v="11"/>
    <s v=""/>
    <s v="ARTIFLIFT"/>
    <s v="USD"/>
    <s v="Moneda fuerte"/>
    <s v="2024"/>
    <n v="0"/>
    <n v="29.72"/>
    <n v="11.36"/>
    <n v="20.13"/>
    <n v="0"/>
    <n v="0"/>
    <n v="0"/>
    <n v="0"/>
    <n v="0"/>
    <n v="0"/>
    <n v="0"/>
    <n v="0"/>
    <n v="0"/>
    <n v="61.209999999999994"/>
    <n v="43030015"/>
    <x v="0"/>
    <x v="2"/>
    <x v="5"/>
    <x v="2"/>
    <n v="5"/>
    <s v="05 - Mano de Obra"/>
    <x v="1"/>
  </r>
  <r>
    <s v="AR20"/>
    <s v="PECOM Servicios Energia"/>
    <s v="ESTADO DE RESULTADOS"/>
    <s v="COSTOS OPERATIVOS"/>
    <s v="MANO DE OBRA"/>
    <s v="BENEFICIOS AL PERSONAL"/>
    <s v=""/>
    <s v=""/>
    <s v=""/>
    <s v="0043030015"/>
    <s v="SEGUROS DE VIDA"/>
    <x v="4"/>
    <s v=""/>
    <s v="ARTIFLIFT"/>
    <s v="USD"/>
    <s v="Moneda fuerte"/>
    <s v="2024"/>
    <n v="0"/>
    <n v="30.5"/>
    <n v="9.85"/>
    <n v="27.77"/>
    <n v="0"/>
    <n v="0"/>
    <n v="0"/>
    <n v="0"/>
    <n v="0"/>
    <n v="0"/>
    <n v="0"/>
    <n v="0"/>
    <n v="0"/>
    <n v="68.12"/>
    <n v="43030015"/>
    <x v="0"/>
    <x v="1"/>
    <x v="1"/>
    <x v="1"/>
    <n v="5"/>
    <s v="05 - Mano de Obra"/>
    <x v="1"/>
  </r>
  <r>
    <s v="AR20"/>
    <s v="PECOM Servicios Energia"/>
    <s v="ESTADO DE RESULTADOS"/>
    <s v="COSTOS OPERATIVOS"/>
    <s v="MANO DE OBRA"/>
    <s v="BENEFICIOS AL PERSONAL"/>
    <s v=""/>
    <s v=""/>
    <s v=""/>
    <s v="0043030015"/>
    <s v="SEGUROS DE VIDA"/>
    <x v="3"/>
    <s v=""/>
    <s v="ARTIFLIFT"/>
    <s v="USD"/>
    <s v="Moneda fuerte"/>
    <s v="2024"/>
    <n v="0"/>
    <n v="29.8"/>
    <n v="9.3000000000000007"/>
    <n v="19.690000000000001"/>
    <n v="0"/>
    <n v="0"/>
    <n v="0"/>
    <n v="0"/>
    <n v="0"/>
    <n v="0"/>
    <n v="0"/>
    <n v="0"/>
    <n v="0"/>
    <n v="58.790000000000006"/>
    <n v="43030015"/>
    <x v="0"/>
    <x v="1"/>
    <x v="1"/>
    <x v="1"/>
    <n v="5"/>
    <s v="05 - Mano de Obra"/>
    <x v="1"/>
  </r>
  <r>
    <s v="AR20"/>
    <s v="PECOM Servicios Energia"/>
    <s v="ESTADO DE RESULTADOS"/>
    <s v="COSTOS OPERATIVOS"/>
    <s v="MANO DE OBRA"/>
    <s v="BENEFICIOS AL PERSONAL"/>
    <s v=""/>
    <s v=""/>
    <s v=""/>
    <s v="0043030015"/>
    <s v="SEGUROS DE VIDA"/>
    <x v="2"/>
    <s v=""/>
    <s v="ARTIFLIFT"/>
    <s v="USD"/>
    <s v="Moneda fuerte"/>
    <s v="2024"/>
    <n v="0"/>
    <n v="25.7"/>
    <n v="6.18"/>
    <n v="16.95"/>
    <n v="0"/>
    <n v="0"/>
    <n v="0"/>
    <n v="0"/>
    <n v="0"/>
    <n v="0"/>
    <n v="0"/>
    <n v="0"/>
    <n v="0"/>
    <n v="48.83"/>
    <n v="43030015"/>
    <x v="0"/>
    <x v="1"/>
    <x v="1"/>
    <x v="1"/>
    <n v="5"/>
    <s v="05 - Mano de Obra"/>
    <x v="1"/>
  </r>
  <r>
    <s v="AR20"/>
    <s v="PECOM Servicios Energia"/>
    <s v="ESTADO DE RESULTADOS"/>
    <s v="COSTOS OPERATIVOS"/>
    <s v="MANO DE OBRA"/>
    <s v="BENEFICIOS AL PERSONAL"/>
    <s v=""/>
    <s v=""/>
    <s v=""/>
    <s v="0043030015"/>
    <s v="SEGUROS DE VIDA"/>
    <x v="1"/>
    <s v=""/>
    <s v="ARTIFLIFT"/>
    <s v="USD"/>
    <s v="Moneda fuerte"/>
    <s v="2024"/>
    <n v="0"/>
    <n v="29.63"/>
    <n v="5.65"/>
    <n v="19.71"/>
    <n v="0"/>
    <n v="0"/>
    <n v="0"/>
    <n v="0"/>
    <n v="0"/>
    <n v="0"/>
    <n v="0"/>
    <n v="0"/>
    <n v="0"/>
    <n v="54.99"/>
    <n v="43030015"/>
    <x v="0"/>
    <x v="0"/>
    <x v="0"/>
    <x v="0"/>
    <n v="5"/>
    <s v="05 - Mano de Obra"/>
    <x v="1"/>
  </r>
  <r>
    <s v="AR20"/>
    <s v="PECOM Servicios Energia"/>
    <s v="ESTADO DE RESULTADOS"/>
    <s v="COSTOS OPERATIVOS"/>
    <s v="MANO DE OBRA"/>
    <s v="BENEFICIOS AL PERSONAL"/>
    <s v=""/>
    <s v=""/>
    <s v=""/>
    <s v="0043030015"/>
    <s v="SEGUROS DE VIDA"/>
    <x v="0"/>
    <s v=""/>
    <s v="ARTIFLIFT"/>
    <s v="USD"/>
    <s v="Moneda fuerte"/>
    <s v="2024"/>
    <n v="0"/>
    <n v="4.97"/>
    <n v="0.11"/>
    <n v="3.31"/>
    <n v="0"/>
    <n v="0"/>
    <n v="0"/>
    <n v="0"/>
    <n v="0"/>
    <n v="0"/>
    <n v="0"/>
    <n v="0"/>
    <n v="0"/>
    <n v="8.39"/>
    <n v="43030015"/>
    <x v="0"/>
    <x v="0"/>
    <x v="0"/>
    <x v="0"/>
    <n v="5"/>
    <s v="05 - Mano de Obra"/>
    <x v="1"/>
  </r>
  <r>
    <s v="AR20"/>
    <s v="PECOM Servicios Energia"/>
    <s v="ESTADO DE RESULTADOS"/>
    <s v="COSTOS OPERATIVOS"/>
    <s v="MANO DE OBRA"/>
    <s v="BENEFICIOS AL PERSONAL"/>
    <s v=""/>
    <s v=""/>
    <s v=""/>
    <s v="0043030015"/>
    <s v="SEGUROS DE VIDA"/>
    <x v="12"/>
    <s v=""/>
    <s v="ARTIFLIFT"/>
    <s v="USD"/>
    <s v="Moneda fuerte"/>
    <s v="2024"/>
    <n v="0"/>
    <n v="8.23"/>
    <n v="5.59"/>
    <n v="13.39"/>
    <n v="0"/>
    <n v="0"/>
    <n v="0"/>
    <n v="0"/>
    <n v="0"/>
    <n v="0"/>
    <n v="0"/>
    <n v="0"/>
    <n v="0"/>
    <n v="27.21"/>
    <n v="43030015"/>
    <x v="2"/>
    <x v="1"/>
    <x v="4"/>
    <x v="4"/>
    <n v="5"/>
    <s v="05 - Mano de Obra"/>
    <x v="1"/>
  </r>
  <r>
    <s v="AR20"/>
    <s v="PECOM Servicios Energia"/>
    <s v="ESTADO DE RESULTADOS"/>
    <s v="COSTOS OPERATIVOS"/>
    <s v="MANO DE OBRA"/>
    <s v="BENEFICIOS AL PERSONAL"/>
    <s v=""/>
    <s v=""/>
    <s v=""/>
    <s v="0043030015"/>
    <s v="SEGUROS DE VIDA"/>
    <x v="13"/>
    <s v=""/>
    <s v="ARTIFLIFT"/>
    <s v="USD"/>
    <s v="Moneda fuerte"/>
    <s v="2024"/>
    <n v="0"/>
    <n v="0.19"/>
    <n v="0.19"/>
    <n v="0.18"/>
    <n v="0"/>
    <n v="0"/>
    <n v="0"/>
    <n v="0"/>
    <n v="0"/>
    <n v="0"/>
    <n v="0"/>
    <n v="0"/>
    <n v="0"/>
    <n v="0.56000000000000005"/>
    <n v="43030015"/>
    <x v="1"/>
    <x v="1"/>
    <x v="4"/>
    <x v="3"/>
    <n v="5"/>
    <s v="05 - Mano de Obra"/>
    <x v="1"/>
  </r>
  <r>
    <s v="AR20"/>
    <s v="PECOM Servicios Energia"/>
    <s v="ESTADO DE RESULTADOS"/>
    <s v="COSTOS OPERATIVOS"/>
    <s v="MANO DE OBRA"/>
    <s v="BENEFICIOS AL PERSONAL"/>
    <s v=""/>
    <s v=""/>
    <s v=""/>
    <s v="0043030015"/>
    <s v="SEGUROS DE VIDA"/>
    <x v="21"/>
    <s v=""/>
    <s v="ARTIFLIFT"/>
    <s v="USD"/>
    <s v="Moneda fuerte"/>
    <s v="2024"/>
    <n v="0"/>
    <n v="4.4000000000000004"/>
    <n v="0.12"/>
    <n v="2.94"/>
    <n v="0"/>
    <n v="0"/>
    <n v="0"/>
    <n v="0"/>
    <n v="0"/>
    <n v="0"/>
    <n v="0"/>
    <n v="0"/>
    <n v="0"/>
    <n v="7.4600000000000009"/>
    <n v="43030015"/>
    <x v="0"/>
    <x v="1"/>
    <x v="6"/>
    <x v="5"/>
    <n v="5"/>
    <s v="05 - Mano de Obra"/>
    <x v="1"/>
  </r>
  <r>
    <s v="AR20"/>
    <s v="PECOM Servicios Energia"/>
    <s v="ESTADO DE RESULTADOS"/>
    <s v="COSTOS OPERATIVOS"/>
    <s v="MANO DE OBRA"/>
    <s v="BENEFICIOS AL PERSONAL"/>
    <s v=""/>
    <s v=""/>
    <s v=""/>
    <s v="0043030015"/>
    <s v="SEGUROS DE VIDA"/>
    <x v="14"/>
    <s v=""/>
    <s v="ARTIFLIFT"/>
    <s v="USD"/>
    <s v="Moneda fuerte"/>
    <s v="2024"/>
    <n v="0"/>
    <n v="14.71"/>
    <n v="5.77"/>
    <n v="9.74"/>
    <n v="0"/>
    <n v="0"/>
    <n v="0"/>
    <n v="0"/>
    <n v="0"/>
    <n v="0"/>
    <n v="0"/>
    <n v="0"/>
    <n v="0"/>
    <n v="30.22"/>
    <n v="43030015"/>
    <x v="0"/>
    <x v="1"/>
    <x v="6"/>
    <x v="5"/>
    <n v="5"/>
    <s v="05 - Mano de Obra"/>
    <x v="1"/>
  </r>
  <r>
    <s v="AR20"/>
    <s v="PECOM Servicios Energia"/>
    <s v="ESTADO DE RESULTADOS"/>
    <s v="COSTOS OPERATIVOS"/>
    <s v="MANO DE OBRA"/>
    <s v="BENEFICIOS AL PERSONAL"/>
    <s v=""/>
    <s v=""/>
    <s v=""/>
    <s v="0043030015"/>
    <s v="SEGUROS DE VIDA"/>
    <x v="15"/>
    <s v=""/>
    <s v="ARTIFLIFT"/>
    <s v="USD"/>
    <s v="Moneda fuerte"/>
    <s v="2024"/>
    <n v="0"/>
    <n v="20.81"/>
    <n v="0.43"/>
    <n v="13.89"/>
    <n v="0"/>
    <n v="0"/>
    <n v="0"/>
    <n v="0"/>
    <n v="0"/>
    <n v="0"/>
    <n v="0"/>
    <n v="0"/>
    <n v="0"/>
    <n v="35.129999999999995"/>
    <n v="43030015"/>
    <x v="0"/>
    <x v="1"/>
    <x v="6"/>
    <x v="5"/>
    <n v="5"/>
    <s v="05 - Mano de Obra"/>
    <x v="1"/>
  </r>
  <r>
    <s v="AR20"/>
    <s v="PECOM Servicios Energia"/>
    <s v="ESTADO DE RESULTADOS"/>
    <s v="COSTOS OPERATIVOS"/>
    <s v="MANO DE OBRA"/>
    <s v="BENEFICIOS AL PERSONAL"/>
    <s v=""/>
    <s v=""/>
    <s v=""/>
    <s v="0043030015"/>
    <s v="SEGUROS DE VIDA"/>
    <x v="16"/>
    <s v=""/>
    <s v="ARTIFLIFT"/>
    <s v="USD"/>
    <s v="Moneda fuerte"/>
    <s v="2024"/>
    <n v="0"/>
    <n v="21.19"/>
    <n v="0.42"/>
    <n v="14.14"/>
    <n v="0"/>
    <n v="0"/>
    <n v="0"/>
    <n v="0"/>
    <n v="0"/>
    <n v="0"/>
    <n v="0"/>
    <n v="0"/>
    <n v="0"/>
    <n v="35.75"/>
    <n v="43030015"/>
    <x v="0"/>
    <x v="1"/>
    <x v="6"/>
    <x v="5"/>
    <n v="5"/>
    <s v="05 - Mano de Obra"/>
    <x v="1"/>
  </r>
  <r>
    <s v="AR20"/>
    <s v="PECOM Servicios Energia"/>
    <s v="ESTADO DE RESULTADOS"/>
    <s v="COSTOS OPERATIVOS"/>
    <s v="MANO DE OBRA"/>
    <s v="BENEFICIOS AL PERSONAL"/>
    <s v=""/>
    <s v=""/>
    <s v=""/>
    <s v="0043030015"/>
    <s v="SEGUROS DE VIDA"/>
    <x v="17"/>
    <s v=""/>
    <s v="ARTIFLIFT"/>
    <s v="USD"/>
    <s v="Moneda fuerte"/>
    <s v="2024"/>
    <n v="0"/>
    <n v="5.87"/>
    <n v="0.31"/>
    <n v="3.97"/>
    <n v="0"/>
    <n v="0"/>
    <n v="0"/>
    <n v="0"/>
    <n v="0"/>
    <n v="0"/>
    <n v="0"/>
    <n v="0"/>
    <n v="0"/>
    <n v="10.15"/>
    <n v="43030015"/>
    <x v="0"/>
    <x v="0"/>
    <x v="7"/>
    <x v="0"/>
    <n v="5"/>
    <s v="05 - Mano de Obra"/>
    <x v="1"/>
  </r>
  <r>
    <s v="AR20"/>
    <s v="PECOM Servicios Energia"/>
    <s v="ESTADO DE RESULTADOS"/>
    <s v="COSTOS OPERATIVOS"/>
    <s v="MANO DE OBRA"/>
    <s v="BENEFICIOS AL PERSONAL"/>
    <s v=""/>
    <s v=""/>
    <s v=""/>
    <s v="0043030015"/>
    <s v="SEGUROS DE VIDA"/>
    <x v="22"/>
    <s v=""/>
    <s v="ARTIFLIFT"/>
    <s v="USD"/>
    <s v="Moneda fuerte"/>
    <s v="2024"/>
    <n v="0"/>
    <n v="13.18"/>
    <n v="5.3"/>
    <n v="8.77"/>
    <n v="0"/>
    <n v="0"/>
    <n v="0"/>
    <n v="0"/>
    <n v="0"/>
    <n v="0"/>
    <n v="0"/>
    <n v="0"/>
    <n v="0"/>
    <n v="27.25"/>
    <n v="43030015"/>
    <x v="0"/>
    <x v="0"/>
    <x v="7"/>
    <x v="0"/>
    <n v="5"/>
    <s v="05 - Mano de Obra"/>
    <x v="1"/>
  </r>
  <r>
    <s v="AR20"/>
    <s v="PECOM Servicios Energia"/>
    <s v="ESTADO DE RESULTADOS"/>
    <s v="COSTOS OPERATIVOS"/>
    <s v="MANO DE OBRA"/>
    <s v="BENEFICIOS AL PERSONAL"/>
    <s v=""/>
    <s v=""/>
    <s v=""/>
    <s v="0043030015"/>
    <s v="SEGUROS DE VIDA"/>
    <x v="18"/>
    <s v=""/>
    <s v="ARTIFLIFT"/>
    <s v="USD"/>
    <s v="Moneda fuerte"/>
    <s v="2024"/>
    <n v="0"/>
    <n v="7.58"/>
    <n v="0.14000000000000001"/>
    <n v="5.05"/>
    <n v="0"/>
    <n v="0"/>
    <n v="0"/>
    <n v="0"/>
    <n v="0"/>
    <n v="0"/>
    <n v="0"/>
    <n v="0"/>
    <n v="0"/>
    <n v="12.77"/>
    <n v="43030015"/>
    <x v="0"/>
    <x v="0"/>
    <x v="7"/>
    <x v="0"/>
    <n v="5"/>
    <s v="05 - Mano de Obra"/>
    <x v="1"/>
  </r>
  <r>
    <s v="AR20"/>
    <s v="PECOM Servicios Energia"/>
    <s v="ESTADO DE RESULTADOS"/>
    <s v="COSTOS OPERATIVOS"/>
    <s v="MANO DE OBRA"/>
    <s v="BENEFICIOS AL PERSONAL"/>
    <s v=""/>
    <s v=""/>
    <s v=""/>
    <s v="0043040001"/>
    <s v="ROPA Y ELEMENTOS DE SEGURIDAD MENSUALES"/>
    <x v="1"/>
    <s v=""/>
    <s v="ARTIFLIFT"/>
    <s v="USD"/>
    <s v="Moneda fuerte"/>
    <s v="2024"/>
    <n v="0"/>
    <n v="688.27"/>
    <n v="530.25"/>
    <n v="669.28"/>
    <n v="0"/>
    <n v="0"/>
    <n v="0"/>
    <n v="0"/>
    <n v="0"/>
    <n v="0"/>
    <n v="0"/>
    <n v="0"/>
    <n v="0"/>
    <n v="1887.8"/>
    <n v="43040001"/>
    <x v="0"/>
    <x v="0"/>
    <x v="0"/>
    <x v="0"/>
    <n v="5"/>
    <s v="05 - Mano de Obra"/>
    <x v="1"/>
  </r>
  <r>
    <s v="AR20"/>
    <s v="PECOM Servicios Energia"/>
    <s v="ESTADO DE RESULTADOS"/>
    <s v="COSTOS OPERATIVOS"/>
    <s v="MANO DE OBRA"/>
    <s v="BENEFICIOS AL PERSONAL"/>
    <s v=""/>
    <s v=""/>
    <s v=""/>
    <s v="0043040001"/>
    <s v="ROPA Y ELEMENTOS DE SEGURIDAD MENSUALES"/>
    <x v="4"/>
    <s v=""/>
    <s v="ARTIFLIFT"/>
    <s v="USD"/>
    <s v="Moneda fuerte"/>
    <s v="2024"/>
    <n v="0"/>
    <n v="604.36"/>
    <n v="693.8"/>
    <n v="6294.83"/>
    <n v="0"/>
    <n v="0"/>
    <n v="0"/>
    <n v="0"/>
    <n v="0"/>
    <n v="0"/>
    <n v="0"/>
    <n v="0"/>
    <n v="0"/>
    <n v="7592.99"/>
    <n v="43040001"/>
    <x v="0"/>
    <x v="1"/>
    <x v="1"/>
    <x v="1"/>
    <n v="5"/>
    <s v="05 - Mano de Obra"/>
    <x v="1"/>
  </r>
  <r>
    <s v="AR20"/>
    <s v="PECOM Servicios Energia"/>
    <s v="ESTADO DE RESULTADOS"/>
    <s v="COSTOS OPERATIVOS"/>
    <s v="MANO DE OBRA"/>
    <s v="BENEFICIOS AL PERSONAL"/>
    <s v=""/>
    <s v=""/>
    <s v=""/>
    <s v="0043040001"/>
    <s v="ROPA Y ELEMENTOS DE SEGURIDAD MENSUALES"/>
    <x v="6"/>
    <s v=""/>
    <s v="ARTIFLIFT"/>
    <s v="USD"/>
    <s v="Moneda fuerte"/>
    <s v="2024"/>
    <n v="0"/>
    <n v="0"/>
    <n v="0"/>
    <n v="65.599999999999994"/>
    <n v="0"/>
    <n v="0"/>
    <n v="0"/>
    <n v="0"/>
    <n v="0"/>
    <n v="0"/>
    <n v="0"/>
    <n v="0"/>
    <n v="0"/>
    <n v="65.599999999999994"/>
    <n v="43040001"/>
    <x v="0"/>
    <x v="2"/>
    <x v="2"/>
    <x v="2"/>
    <n v="5"/>
    <s v="05 - Mano de Obra"/>
    <x v="1"/>
  </r>
  <r>
    <s v="AR20"/>
    <s v="PECOM Servicios Energia"/>
    <s v="ESTADO DE RESULTADOS"/>
    <s v="COSTOS OPERATIVOS"/>
    <s v="MANO DE OBRA"/>
    <s v="BENEFICIOS AL PERSONAL"/>
    <s v=""/>
    <s v=""/>
    <s v=""/>
    <s v="0043040001"/>
    <s v="ROPA Y ELEMENTOS DE SEGURIDAD MENSUALES"/>
    <x v="8"/>
    <s v=""/>
    <s v="ARTIFLIFT"/>
    <s v="USD"/>
    <s v="Moneda fuerte"/>
    <s v="2024"/>
    <n v="0"/>
    <n v="1726.57"/>
    <n v="2661.54"/>
    <n v="196.28"/>
    <n v="0"/>
    <n v="0"/>
    <n v="0"/>
    <n v="0"/>
    <n v="0"/>
    <n v="0"/>
    <n v="0"/>
    <n v="0"/>
    <n v="0"/>
    <n v="4584.3899999999994"/>
    <n v="43040001"/>
    <x v="0"/>
    <x v="1"/>
    <x v="3"/>
    <x v="1"/>
    <n v="5"/>
    <s v="05 - Mano de Obra"/>
    <x v="1"/>
  </r>
  <r>
    <s v="AR20"/>
    <s v="PECOM Servicios Energia"/>
    <s v="ESTADO DE RESULTADOS"/>
    <s v="COSTOS OPERATIVOS"/>
    <s v="MANO DE OBRA"/>
    <s v="BENEFICIOS AL PERSONAL"/>
    <s v=""/>
    <s v=""/>
    <s v=""/>
    <s v="0043040001"/>
    <s v="ROPA Y ELEMENTOS DE SEGURIDAD MENSUALES"/>
    <x v="11"/>
    <s v=""/>
    <s v="ARTIFLIFT"/>
    <s v="USD"/>
    <s v="Moneda fuerte"/>
    <s v="2024"/>
    <n v="0"/>
    <n v="0"/>
    <n v="349.39"/>
    <n v="0"/>
    <n v="0"/>
    <n v="0"/>
    <n v="0"/>
    <n v="0"/>
    <n v="0"/>
    <n v="0"/>
    <n v="0"/>
    <n v="0"/>
    <n v="0"/>
    <n v="349.39"/>
    <n v="43040001"/>
    <x v="0"/>
    <x v="2"/>
    <x v="5"/>
    <x v="2"/>
    <n v="5"/>
    <s v="05 - Mano de Obra"/>
    <x v="1"/>
  </r>
  <r>
    <s v="AR20"/>
    <s v="PECOM Servicios Energia"/>
    <s v="ESTADO DE RESULTADOS"/>
    <s v="COSTOS OPERATIVOS"/>
    <s v="MANO DE OBRA"/>
    <s v="BENEFICIOS AL PERSONAL"/>
    <s v=""/>
    <s v=""/>
    <s v=""/>
    <s v="0043040001"/>
    <s v="ROPA Y ELEMENTOS DE SEGURIDAD MENSUALES"/>
    <x v="12"/>
    <s v=""/>
    <s v="ARTIFLIFT"/>
    <s v="USD"/>
    <s v="Moneda fuerte"/>
    <s v="2024"/>
    <n v="0"/>
    <n v="1836.74"/>
    <n v="816.07"/>
    <n v="1500.19"/>
    <n v="0"/>
    <n v="0"/>
    <n v="0"/>
    <n v="0"/>
    <n v="0"/>
    <n v="0"/>
    <n v="0"/>
    <n v="0"/>
    <n v="0"/>
    <n v="4153"/>
    <n v="43040001"/>
    <x v="2"/>
    <x v="1"/>
    <x v="4"/>
    <x v="4"/>
    <n v="5"/>
    <s v="05 - Mano de Obra"/>
    <x v="1"/>
  </r>
  <r>
    <s v="AR20"/>
    <s v="PECOM Servicios Energia"/>
    <s v="ESTADO DE RESULTADOS"/>
    <s v="COSTOS OPERATIVOS"/>
    <s v="MANO DE OBRA"/>
    <s v="BENEFICIOS AL PERSONAL"/>
    <s v=""/>
    <s v=""/>
    <s v=""/>
    <s v="0043040001"/>
    <s v="ROPA Y ELEMENTOS DE SEGURIDAD MENSUALES"/>
    <x v="13"/>
    <s v=""/>
    <s v="ARTIFLIFT"/>
    <s v="USD"/>
    <s v="Moneda fuerte"/>
    <s v="2024"/>
    <n v="0"/>
    <n v="416.19"/>
    <n v="215.81"/>
    <n v="45.21"/>
    <n v="0"/>
    <n v="0"/>
    <n v="0"/>
    <n v="0"/>
    <n v="0"/>
    <n v="0"/>
    <n v="0"/>
    <n v="0"/>
    <n v="0"/>
    <n v="677.21"/>
    <n v="43040001"/>
    <x v="1"/>
    <x v="1"/>
    <x v="4"/>
    <x v="3"/>
    <n v="5"/>
    <s v="05 - Mano de Obra"/>
    <x v="1"/>
  </r>
  <r>
    <s v="AR20"/>
    <s v="PECOM Servicios Energia"/>
    <s v="ESTADO DE RESULTADOS"/>
    <s v="COSTOS OPERATIVOS"/>
    <s v="MANO DE OBRA"/>
    <s v="BENEFICIOS AL PERSONAL"/>
    <s v=""/>
    <s v=""/>
    <s v=""/>
    <s v="0043040001"/>
    <s v="ROPA Y ELEMENTOS DE SEGURIDAD MENSUALES"/>
    <x v="15"/>
    <s v=""/>
    <s v="ARTIFLIFT"/>
    <s v="USD"/>
    <s v="Moneda fuerte"/>
    <s v="2024"/>
    <n v="0"/>
    <n v="-336.8"/>
    <n v="0"/>
    <n v="673.8"/>
    <n v="0"/>
    <n v="0"/>
    <n v="0"/>
    <n v="0"/>
    <n v="0"/>
    <n v="0"/>
    <n v="0"/>
    <n v="0"/>
    <n v="0"/>
    <n v="336.99999999999994"/>
    <n v="43040001"/>
    <x v="0"/>
    <x v="1"/>
    <x v="6"/>
    <x v="5"/>
    <n v="5"/>
    <s v="05 - Mano de Obra"/>
    <x v="1"/>
  </r>
  <r>
    <s v="AR20"/>
    <s v="PECOM Servicios Energia"/>
    <s v="ESTADO DE RESULTADOS"/>
    <s v="COSTOS OPERATIVOS"/>
    <s v="MANO DE OBRA"/>
    <s v="BENEFICIOS AL PERSONAL"/>
    <s v=""/>
    <s v=""/>
    <s v=""/>
    <s v="0043040001"/>
    <s v="ROPA Y ELEMENTOS DE SEGURIDAD MENSUALES"/>
    <x v="16"/>
    <s v=""/>
    <s v="ARTIFLIFT"/>
    <s v="USD"/>
    <s v="Moneda fuerte"/>
    <s v="2024"/>
    <n v="0"/>
    <n v="2204.8200000000002"/>
    <n v="43.29"/>
    <n v="2202.6799999999998"/>
    <n v="0"/>
    <n v="0"/>
    <n v="0"/>
    <n v="0"/>
    <n v="0"/>
    <n v="0"/>
    <n v="0"/>
    <n v="0"/>
    <n v="0"/>
    <n v="4450.79"/>
    <n v="43040001"/>
    <x v="0"/>
    <x v="1"/>
    <x v="6"/>
    <x v="5"/>
    <n v="5"/>
    <s v="05 - Mano de Obra"/>
    <x v="1"/>
  </r>
  <r>
    <s v="AR20"/>
    <s v="PECOM Servicios Energia"/>
    <s v="ESTADO DE RESULTADOS"/>
    <s v="COSTOS OPERATIVOS"/>
    <s v="MANO DE OBRA"/>
    <s v="BENEFICIOS AL PERSONAL"/>
    <s v=""/>
    <s v=""/>
    <s v=""/>
    <s v="0043040001"/>
    <s v="ROPA Y ELEMENTOS DE SEGURIDAD MENSUALES"/>
    <x v="17"/>
    <s v=""/>
    <s v="ARTIFLIFT"/>
    <s v="USD"/>
    <s v="Moneda fuerte"/>
    <s v="2024"/>
    <n v="0"/>
    <n v="591.32000000000005"/>
    <n v="13.63"/>
    <n v="2399.91"/>
    <n v="0"/>
    <n v="0"/>
    <n v="0"/>
    <n v="0"/>
    <n v="0"/>
    <n v="0"/>
    <n v="0"/>
    <n v="0"/>
    <n v="0"/>
    <n v="3004.8599999999997"/>
    <n v="43040001"/>
    <x v="0"/>
    <x v="0"/>
    <x v="7"/>
    <x v="0"/>
    <n v="5"/>
    <s v="05 - Mano de Obra"/>
    <x v="1"/>
  </r>
  <r>
    <s v="AR20"/>
    <s v="PECOM Servicios Energia"/>
    <s v="ESTADO DE RESULTADOS"/>
    <s v="COSTOS OPERATIVOS"/>
    <s v="MANO DE OBRA"/>
    <s v="COSTOS DE PERSONAL"/>
    <s v="SUELDOS Y JORNALES"/>
    <s v="PETROLEROS"/>
    <s v=""/>
    <s v="0043040009"/>
    <s v="OTROS COSTOS PETROLEROS"/>
    <x v="21"/>
    <s v=""/>
    <s v="ARTIFLIFT"/>
    <s v="USD"/>
    <s v="Moneda fuerte"/>
    <s v="2024"/>
    <n v="0"/>
    <n v="13.53"/>
    <n v="10.51"/>
    <n v="10.47"/>
    <n v="0"/>
    <n v="0"/>
    <n v="0"/>
    <n v="0"/>
    <n v="0"/>
    <n v="0"/>
    <n v="0"/>
    <n v="0"/>
    <n v="0"/>
    <n v="34.51"/>
    <n v="43040009"/>
    <x v="0"/>
    <x v="1"/>
    <x v="6"/>
    <x v="5"/>
    <n v="5"/>
    <s v="05 - Mano de Obra"/>
    <x v="1"/>
  </r>
  <r>
    <s v="AR20"/>
    <s v="PECOM Servicios Energia"/>
    <s v="ESTADO DE RESULTADOS"/>
    <s v="COSTOS OPERATIVOS"/>
    <s v="MANO DE OBRA"/>
    <s v="COSTOS DE PERSONAL"/>
    <s v="SUELDOS Y JORNALES"/>
    <s v="PETROLEROS"/>
    <s v=""/>
    <s v="0043040009"/>
    <s v="OTROS COSTOS PETROLEROS"/>
    <x v="14"/>
    <s v=""/>
    <s v="ARTIFLIFT"/>
    <s v="USD"/>
    <s v="Moneda fuerte"/>
    <s v="2024"/>
    <n v="0"/>
    <n v="23.44"/>
    <n v="17.84"/>
    <n v="19.079999999999998"/>
    <n v="0"/>
    <n v="0"/>
    <n v="0"/>
    <n v="0"/>
    <n v="0"/>
    <n v="0"/>
    <n v="0"/>
    <n v="0"/>
    <n v="0"/>
    <n v="60.36"/>
    <n v="43040009"/>
    <x v="0"/>
    <x v="1"/>
    <x v="6"/>
    <x v="5"/>
    <n v="5"/>
    <s v="05 - Mano de Obra"/>
    <x v="1"/>
  </r>
  <r>
    <s v="AR20"/>
    <s v="PECOM Servicios Energia"/>
    <s v="ESTADO DE RESULTADOS"/>
    <s v="COSTOS OPERATIVOS"/>
    <s v="MANO DE OBRA"/>
    <s v="COSTOS DE PERSONAL"/>
    <s v="SUELDOS Y JORNALES"/>
    <s v="PETROLEROS"/>
    <s v=""/>
    <s v="0043040009"/>
    <s v="OTROS COSTOS PETROLEROS"/>
    <x v="15"/>
    <s v=""/>
    <s v="ARTIFLIFT"/>
    <s v="USD"/>
    <s v="Moneda fuerte"/>
    <s v="2024"/>
    <n v="0"/>
    <n v="56.05"/>
    <n v="52.32"/>
    <n v="47.91"/>
    <n v="0"/>
    <n v="0"/>
    <n v="0"/>
    <n v="0"/>
    <n v="0"/>
    <n v="0"/>
    <n v="0"/>
    <n v="0"/>
    <n v="0"/>
    <n v="156.28"/>
    <n v="43040009"/>
    <x v="0"/>
    <x v="1"/>
    <x v="6"/>
    <x v="5"/>
    <n v="5"/>
    <s v="05 - Mano de Obra"/>
    <x v="1"/>
  </r>
  <r>
    <s v="AR20"/>
    <s v="PECOM Servicios Energia"/>
    <s v="ESTADO DE RESULTADOS"/>
    <s v="COSTOS OPERATIVOS"/>
    <s v="MANO DE OBRA"/>
    <s v="COSTOS DE PERSONAL"/>
    <s v="SUELDOS Y JORNALES"/>
    <s v="PETROLEROS"/>
    <s v=""/>
    <s v="0043040009"/>
    <s v="OTROS COSTOS PETROLEROS"/>
    <x v="16"/>
    <s v=""/>
    <s v="ARTIFLIFT"/>
    <s v="USD"/>
    <s v="Moneda fuerte"/>
    <s v="2024"/>
    <n v="0"/>
    <n v="39.97"/>
    <n v="46.49"/>
    <n v="54.03"/>
    <n v="0"/>
    <n v="0"/>
    <n v="0"/>
    <n v="0"/>
    <n v="0"/>
    <n v="0"/>
    <n v="0"/>
    <n v="0"/>
    <n v="0"/>
    <n v="140.49"/>
    <n v="43040009"/>
    <x v="0"/>
    <x v="1"/>
    <x v="6"/>
    <x v="5"/>
    <n v="5"/>
    <s v="05 - Mano de Obra"/>
    <x v="1"/>
  </r>
  <r>
    <s v="AR20"/>
    <s v="PECOM Servicios Energia"/>
    <s v="ESTADO DE RESULTADOS"/>
    <s v="COSTOS OPERATIVOS"/>
    <s v="IMPUESTOS"/>
    <s v="OTROS IMPUESTOS - DETALLE POR IMPUESTO"/>
    <s v=""/>
    <s v=""/>
    <s v=""/>
    <s v="0043050001"/>
    <s v="TASA SEGURIDAD E HIGIENE"/>
    <x v="4"/>
    <s v=""/>
    <s v="ARTIFLIFT"/>
    <s v="USD"/>
    <s v="Moneda fuerte"/>
    <s v="2024"/>
    <n v="0"/>
    <n v="0"/>
    <n v="0"/>
    <n v="1.64"/>
    <n v="0"/>
    <n v="0"/>
    <n v="0"/>
    <n v="0"/>
    <n v="0"/>
    <n v="0"/>
    <n v="0"/>
    <n v="0"/>
    <n v="0"/>
    <n v="1.64"/>
    <n v="43050001"/>
    <x v="0"/>
    <x v="1"/>
    <x v="1"/>
    <x v="1"/>
    <n v="21"/>
    <s v="21 - Impuestos"/>
    <x v="1"/>
  </r>
  <r>
    <s v="AR20"/>
    <s v="PECOM Servicios Energia"/>
    <s v="ESTADO DE RESULTADOS"/>
    <s v="COSTOS OPERATIVOS"/>
    <s v="IMPUESTOS"/>
    <s v="OTROS IMPUESTOS - DETALLE POR IMPUESTO"/>
    <s v=""/>
    <s v=""/>
    <s v=""/>
    <s v="0043050001"/>
    <s v="TASA SEGURIDAD E HIGIENE"/>
    <x v="21"/>
    <s v=""/>
    <s v="ARTIFLIFT"/>
    <s v="USD"/>
    <s v="Moneda fuerte"/>
    <s v="2024"/>
    <n v="0"/>
    <n v="0"/>
    <n v="0.13"/>
    <n v="0.38"/>
    <n v="0"/>
    <n v="0"/>
    <n v="0"/>
    <n v="0"/>
    <n v="0"/>
    <n v="0"/>
    <n v="0"/>
    <n v="0"/>
    <n v="0"/>
    <n v="0.51"/>
    <n v="43050001"/>
    <x v="0"/>
    <x v="1"/>
    <x v="6"/>
    <x v="5"/>
    <n v="21"/>
    <s v="21 - Impuestos"/>
    <x v="1"/>
  </r>
  <r>
    <s v="AR20"/>
    <s v="PECOM Servicios Energia"/>
    <s v="ESTADO DE RESULTADOS"/>
    <s v="COSTOS OPERATIVOS"/>
    <s v="IMPUESTOS"/>
    <s v="OTROS IMPUESTOS - DETALLE POR IMPUESTO"/>
    <s v=""/>
    <s v=""/>
    <s v=""/>
    <s v="0043050001"/>
    <s v="TASA SEGURIDAD E HIGIENE"/>
    <x v="14"/>
    <s v=""/>
    <s v="ARTIFLIFT"/>
    <s v="USD"/>
    <s v="Moneda fuerte"/>
    <s v="2024"/>
    <n v="0"/>
    <n v="0"/>
    <n v="16.77"/>
    <n v="48.54"/>
    <n v="0"/>
    <n v="0"/>
    <n v="0"/>
    <n v="0"/>
    <n v="0"/>
    <n v="0"/>
    <n v="0"/>
    <n v="0"/>
    <n v="0"/>
    <n v="65.31"/>
    <n v="43050001"/>
    <x v="0"/>
    <x v="1"/>
    <x v="6"/>
    <x v="5"/>
    <n v="21"/>
    <s v="21 - Impuestos"/>
    <x v="1"/>
  </r>
  <r>
    <s v="AR20"/>
    <s v="PECOM Servicios Energia"/>
    <s v="ESTADO DE RESULTADOS"/>
    <s v="COSTOS OPERATIVOS"/>
    <s v="IMPUESTOS"/>
    <s v="OTROS IMPUESTOS - DETALLE POR IMPUESTO"/>
    <s v=""/>
    <s v=""/>
    <s v=""/>
    <s v="0043050001"/>
    <s v="TASA SEGURIDAD E HIGIENE"/>
    <x v="15"/>
    <s v=""/>
    <s v="ARTIFLIFT"/>
    <s v="USD"/>
    <s v="Moneda fuerte"/>
    <s v="2024"/>
    <n v="0"/>
    <n v="0"/>
    <n v="64.42"/>
    <n v="186.48"/>
    <n v="0"/>
    <n v="0"/>
    <n v="0"/>
    <n v="0"/>
    <n v="0"/>
    <n v="0"/>
    <n v="0"/>
    <n v="0"/>
    <n v="0"/>
    <n v="250.89999999999998"/>
    <n v="43050001"/>
    <x v="0"/>
    <x v="1"/>
    <x v="6"/>
    <x v="5"/>
    <n v="21"/>
    <s v="21 - Impuestos"/>
    <x v="1"/>
  </r>
  <r>
    <s v="AR20"/>
    <s v="PECOM Servicios Energia"/>
    <s v="ESTADO DE RESULTADOS"/>
    <s v="COSTOS OPERATIVOS"/>
    <s v="IMPUESTOS"/>
    <s v="OTROS IMPUESTOS - DETALLE POR IMPUESTO"/>
    <s v=""/>
    <s v=""/>
    <s v=""/>
    <s v="0043050001"/>
    <s v="TASA SEGURIDAD E HIGIENE"/>
    <x v="16"/>
    <s v=""/>
    <s v="ARTIFLIFT"/>
    <s v="USD"/>
    <s v="Moneda fuerte"/>
    <s v="2024"/>
    <n v="0"/>
    <n v="0"/>
    <n v="31.53"/>
    <n v="87.29"/>
    <n v="0"/>
    <n v="0"/>
    <n v="0"/>
    <n v="0"/>
    <n v="0"/>
    <n v="0"/>
    <n v="0"/>
    <n v="0"/>
    <n v="0"/>
    <n v="118.82000000000001"/>
    <n v="43050001"/>
    <x v="0"/>
    <x v="1"/>
    <x v="6"/>
    <x v="5"/>
    <n v="21"/>
    <s v="21 - Impuestos"/>
    <x v="1"/>
  </r>
  <r>
    <s v="AR20"/>
    <s v="PECOM Servicios Energia"/>
    <s v="ESTADO DE RESULTADOS"/>
    <s v="COSTOS OPERATIVOS"/>
    <s v="IMPUESTOS"/>
    <s v="OTROS IMPUESTOS - DETALLE POR IMPUESTO"/>
    <s v=""/>
    <s v=""/>
    <s v=""/>
    <s v="0043050002"/>
    <s v="TASAS"/>
    <x v="1"/>
    <s v=""/>
    <s v="ARTIFLIFT"/>
    <s v="USD"/>
    <s v="Moneda fuerte"/>
    <s v="2024"/>
    <n v="0"/>
    <n v="75.959999999999994"/>
    <n v="63.28"/>
    <n v="188.5"/>
    <n v="0"/>
    <n v="0"/>
    <n v="0"/>
    <n v="0"/>
    <n v="0"/>
    <n v="0"/>
    <n v="0"/>
    <n v="0"/>
    <n v="0"/>
    <n v="327.74"/>
    <n v="43050002"/>
    <x v="0"/>
    <x v="0"/>
    <x v="0"/>
    <x v="0"/>
    <n v="21"/>
    <s v="21 - Impuestos"/>
    <x v="1"/>
  </r>
  <r>
    <s v="AR20"/>
    <s v="PECOM Servicios Energia"/>
    <s v="ESTADO DE RESULTADOS"/>
    <s v="COSTOS OPERATIVOS"/>
    <s v="IMPUESTOS"/>
    <s v="OTROS IMPUESTOS - DETALLE POR IMPUESTO"/>
    <s v=""/>
    <s v=""/>
    <s v=""/>
    <s v="0043050002"/>
    <s v="TASAS"/>
    <x v="2"/>
    <s v=""/>
    <s v="ARTIFLIFT"/>
    <s v="USD"/>
    <s v="Moneda fuerte"/>
    <s v="2024"/>
    <n v="0"/>
    <n v="0"/>
    <n v="0"/>
    <n v="73.95"/>
    <n v="0"/>
    <n v="0"/>
    <n v="0"/>
    <n v="0"/>
    <n v="0"/>
    <n v="0"/>
    <n v="0"/>
    <n v="0"/>
    <n v="0"/>
    <n v="73.95"/>
    <n v="43050002"/>
    <x v="0"/>
    <x v="1"/>
    <x v="1"/>
    <x v="1"/>
    <n v="21"/>
    <s v="21 - Impuestos"/>
    <x v="1"/>
  </r>
  <r>
    <s v="AR20"/>
    <s v="PECOM Servicios Energia"/>
    <s v="ESTADO DE RESULTADOS"/>
    <s v="COSTOS OPERATIVOS"/>
    <s v="IMPUESTOS"/>
    <s v="OTROS IMPUESTOS - DETALLE POR IMPUESTO"/>
    <s v=""/>
    <s v=""/>
    <s v=""/>
    <s v="0043050002"/>
    <s v="TASAS"/>
    <x v="3"/>
    <s v=""/>
    <s v="ARTIFLIFT"/>
    <s v="USD"/>
    <s v="Moneda fuerte"/>
    <s v="2024"/>
    <n v="0"/>
    <n v="0"/>
    <n v="0"/>
    <n v="65.72"/>
    <n v="0"/>
    <n v="0"/>
    <n v="0"/>
    <n v="0"/>
    <n v="0"/>
    <n v="0"/>
    <n v="0"/>
    <n v="0"/>
    <n v="0"/>
    <n v="65.72"/>
    <n v="43050002"/>
    <x v="0"/>
    <x v="1"/>
    <x v="1"/>
    <x v="1"/>
    <n v="21"/>
    <s v="21 - Impuestos"/>
    <x v="1"/>
  </r>
  <r>
    <s v="AR20"/>
    <s v="PECOM Servicios Energia"/>
    <s v="ESTADO DE RESULTADOS"/>
    <s v="COSTOS OPERATIVOS"/>
    <s v="IMPUESTOS"/>
    <s v="OTROS IMPUESTOS - DETALLE POR IMPUESTO"/>
    <s v=""/>
    <s v=""/>
    <s v=""/>
    <s v="0043050002"/>
    <s v="TASAS"/>
    <x v="4"/>
    <s v=""/>
    <s v="ARTIFLIFT"/>
    <s v="USD"/>
    <s v="Moneda fuerte"/>
    <s v="2024"/>
    <n v="0"/>
    <n v="25.32"/>
    <n v="21.93"/>
    <n v="164.05"/>
    <n v="0"/>
    <n v="0"/>
    <n v="0"/>
    <n v="0"/>
    <n v="0"/>
    <n v="0"/>
    <n v="0"/>
    <n v="0"/>
    <n v="0"/>
    <n v="211.3"/>
    <n v="43050002"/>
    <x v="0"/>
    <x v="1"/>
    <x v="1"/>
    <x v="1"/>
    <n v="21"/>
    <s v="21 - Impuestos"/>
    <x v="1"/>
  </r>
  <r>
    <s v="AR20"/>
    <s v="PECOM Servicios Energia"/>
    <s v="ESTADO DE RESULTADOS"/>
    <s v="COSTOS OPERATIVOS"/>
    <s v="IMPUESTOS"/>
    <s v="OTROS IMPUESTOS - DETALLE POR IMPUESTO"/>
    <s v=""/>
    <s v=""/>
    <s v=""/>
    <s v="0043050002"/>
    <s v="TASAS"/>
    <x v="19"/>
    <s v=""/>
    <s v="ARTIFLIFT"/>
    <s v="USD"/>
    <s v="Moneda fuerte"/>
    <s v="2024"/>
    <n v="0"/>
    <n v="12.66"/>
    <n v="9.7100000000000009"/>
    <n v="31.42"/>
    <n v="0"/>
    <n v="0"/>
    <n v="0"/>
    <n v="0"/>
    <n v="0"/>
    <n v="0"/>
    <n v="0"/>
    <n v="0"/>
    <n v="0"/>
    <n v="53.790000000000006"/>
    <n v="43050002"/>
    <x v="2"/>
    <x v="0"/>
    <x v="4"/>
    <x v="4"/>
    <n v="21"/>
    <s v="21 - Impuestos"/>
    <x v="1"/>
  </r>
  <r>
    <s v="AR20"/>
    <s v="PECOM Servicios Energia"/>
    <s v="ESTADO DE RESULTADOS"/>
    <s v="COSTOS OPERATIVOS"/>
    <s v="IMPUESTOS"/>
    <s v="OTROS IMPUESTOS - DETALLE POR IMPUESTO"/>
    <s v=""/>
    <s v=""/>
    <s v=""/>
    <s v="0043050002"/>
    <s v="TASAS"/>
    <x v="6"/>
    <s v=""/>
    <s v="ARTIFLIFT"/>
    <s v="USD"/>
    <s v="Moneda fuerte"/>
    <s v="2024"/>
    <n v="0"/>
    <n v="55.16"/>
    <n v="71.510000000000005"/>
    <n v="107.64"/>
    <n v="0"/>
    <n v="0"/>
    <n v="0"/>
    <n v="0"/>
    <n v="0"/>
    <n v="0"/>
    <n v="0"/>
    <n v="0"/>
    <n v="0"/>
    <n v="234.31"/>
    <n v="43050002"/>
    <x v="0"/>
    <x v="2"/>
    <x v="2"/>
    <x v="2"/>
    <n v="21"/>
    <s v="21 - Impuestos"/>
    <x v="1"/>
  </r>
  <r>
    <s v="AR20"/>
    <s v="PECOM Servicios Energia"/>
    <s v="ESTADO DE RESULTADOS"/>
    <s v="COSTOS OPERATIVOS"/>
    <s v="IMPUESTOS"/>
    <s v="OTROS IMPUESTOS - DETALLE POR IMPUESTO"/>
    <s v=""/>
    <s v=""/>
    <s v=""/>
    <s v="0043050002"/>
    <s v="TASAS"/>
    <x v="7"/>
    <s v=""/>
    <s v="ARTIFLIFT"/>
    <s v="USD"/>
    <s v="Moneda fuerte"/>
    <s v="2024"/>
    <n v="0"/>
    <n v="0"/>
    <n v="0"/>
    <n v="329.56"/>
    <n v="0"/>
    <n v="0"/>
    <n v="0"/>
    <n v="0"/>
    <n v="0"/>
    <n v="0"/>
    <n v="0"/>
    <n v="0"/>
    <n v="0"/>
    <n v="329.56"/>
    <n v="43050002"/>
    <x v="0"/>
    <x v="1"/>
    <x v="3"/>
    <x v="1"/>
    <n v="21"/>
    <s v="21 - Impuestos"/>
    <x v="1"/>
  </r>
  <r>
    <s v="AR20"/>
    <s v="PECOM Servicios Energia"/>
    <s v="ESTADO DE RESULTADOS"/>
    <s v="COSTOS OPERATIVOS"/>
    <s v="IMPUESTOS"/>
    <s v="OTROS IMPUESTOS - DETALLE POR IMPUESTO"/>
    <s v=""/>
    <s v=""/>
    <s v=""/>
    <s v="0043050002"/>
    <s v="TASAS"/>
    <x v="8"/>
    <s v=""/>
    <s v="ARTIFLIFT"/>
    <s v="USD"/>
    <s v="Moneda fuerte"/>
    <s v="2024"/>
    <n v="0"/>
    <n v="50.64"/>
    <n v="41.35"/>
    <n v="943.5"/>
    <n v="0"/>
    <n v="0"/>
    <n v="0"/>
    <n v="0"/>
    <n v="0"/>
    <n v="0"/>
    <n v="0"/>
    <n v="0"/>
    <n v="0"/>
    <n v="1035.49"/>
    <n v="43050002"/>
    <x v="0"/>
    <x v="1"/>
    <x v="3"/>
    <x v="1"/>
    <n v="21"/>
    <s v="21 - Impuestos"/>
    <x v="1"/>
  </r>
  <r>
    <s v="AR20"/>
    <s v="PECOM Servicios Energia"/>
    <s v="ESTADO DE RESULTADOS"/>
    <s v="COSTOS OPERATIVOS"/>
    <s v="IMPUESTOS"/>
    <s v="OTROS IMPUESTOS - DETALLE POR IMPUESTO"/>
    <s v=""/>
    <s v=""/>
    <s v=""/>
    <s v="0043050002"/>
    <s v="TASAS"/>
    <x v="11"/>
    <s v=""/>
    <s v="ARTIFLIFT"/>
    <s v="USD"/>
    <s v="Moneda fuerte"/>
    <s v="2024"/>
    <n v="0"/>
    <n v="37.979999999999997"/>
    <n v="29.13"/>
    <n v="128.88"/>
    <n v="0"/>
    <n v="0"/>
    <n v="0"/>
    <n v="0"/>
    <n v="0"/>
    <n v="0"/>
    <n v="0"/>
    <n v="0"/>
    <n v="0"/>
    <n v="195.99"/>
    <n v="43050002"/>
    <x v="0"/>
    <x v="2"/>
    <x v="5"/>
    <x v="2"/>
    <n v="21"/>
    <s v="21 - Impuestos"/>
    <x v="1"/>
  </r>
  <r>
    <s v="AR20"/>
    <s v="PECOM Servicios Energia"/>
    <s v="ESTADO DE RESULTADOS"/>
    <s v="COSTOS OPERATIVOS"/>
    <s v="IMPUESTOS"/>
    <s v="OTROS IMPUESTOS - DETALLE POR IMPUESTO"/>
    <s v=""/>
    <s v=""/>
    <s v=""/>
    <s v="0043050002"/>
    <s v="TASAS"/>
    <x v="27"/>
    <s v=""/>
    <s v="ARTIFLIFT"/>
    <s v="USD"/>
    <s v="Moneda fuerte"/>
    <s v="2024"/>
    <n v="0"/>
    <n v="37.979999999999997"/>
    <n v="29.13"/>
    <n v="527.66999999999996"/>
    <n v="0"/>
    <n v="0"/>
    <n v="0"/>
    <n v="0"/>
    <n v="0"/>
    <n v="0"/>
    <n v="0"/>
    <n v="0"/>
    <n v="0"/>
    <n v="594.78"/>
    <n v="43050002"/>
    <x v="0"/>
    <x v="1"/>
    <x v="1"/>
    <x v="1"/>
    <n v="21"/>
    <s v="21 - Impuestos"/>
    <x v="1"/>
  </r>
  <r>
    <s v="AR20"/>
    <s v="PECOM Servicios Energia"/>
    <s v="ESTADO DE RESULTADOS"/>
    <s v="COSTOS OPERATIVOS"/>
    <s v="IMPUESTOS"/>
    <s v="OTROS IMPUESTOS - DETALLE POR IMPUESTO"/>
    <s v=""/>
    <s v=""/>
    <s v=""/>
    <s v="0043050002"/>
    <s v="TASAS"/>
    <x v="12"/>
    <s v=""/>
    <s v="ARTIFLIFT"/>
    <s v="USD"/>
    <s v="Moneda fuerte"/>
    <s v="2024"/>
    <n v="0"/>
    <n v="12.66"/>
    <n v="9.7100000000000009"/>
    <n v="31.42"/>
    <n v="0"/>
    <n v="0"/>
    <n v="0"/>
    <n v="0"/>
    <n v="0"/>
    <n v="0"/>
    <n v="0"/>
    <n v="0"/>
    <n v="0"/>
    <n v="53.790000000000006"/>
    <n v="43050002"/>
    <x v="2"/>
    <x v="1"/>
    <x v="4"/>
    <x v="4"/>
    <n v="21"/>
    <s v="21 - Impuestos"/>
    <x v="1"/>
  </r>
  <r>
    <s v="AR20"/>
    <s v="PECOM Servicios Energia"/>
    <s v="ESTADO DE RESULTADOS"/>
    <s v="COSTOS OPERATIVOS"/>
    <s v="IMPUESTOS"/>
    <s v="OTROS IMPUESTOS - DETALLE POR IMPUESTO"/>
    <s v=""/>
    <s v=""/>
    <s v=""/>
    <s v="0043050002"/>
    <s v="TASAS"/>
    <x v="13"/>
    <s v=""/>
    <s v="ARTIFLIFT"/>
    <s v="USD"/>
    <s v="Moneda fuerte"/>
    <s v="2024"/>
    <n v="0"/>
    <n v="25.32"/>
    <n v="171.87"/>
    <n v="367.19"/>
    <n v="0"/>
    <n v="0"/>
    <n v="0"/>
    <n v="0"/>
    <n v="0"/>
    <n v="0"/>
    <n v="0"/>
    <n v="0"/>
    <n v="0"/>
    <n v="564.38"/>
    <n v="43050002"/>
    <x v="1"/>
    <x v="1"/>
    <x v="4"/>
    <x v="3"/>
    <n v="21"/>
    <s v="21 - Impuestos"/>
    <x v="1"/>
  </r>
  <r>
    <s v="AR20"/>
    <s v="PECOM Servicios Energia"/>
    <s v="ESTADO DE RESULTADOS"/>
    <s v="COSTOS OPERATIVOS"/>
    <s v="IMPUESTOS"/>
    <s v="OTROS IMPUESTOS - DETALLE POR IMPUESTO"/>
    <s v=""/>
    <s v=""/>
    <s v=""/>
    <s v="0043050002"/>
    <s v="TASAS"/>
    <x v="15"/>
    <s v=""/>
    <s v="ARTIFLIFT"/>
    <s v="USD"/>
    <s v="Moneda fuerte"/>
    <s v="2024"/>
    <n v="0"/>
    <n v="82.78"/>
    <n v="16.95"/>
    <n v="0"/>
    <n v="0"/>
    <n v="0"/>
    <n v="0"/>
    <n v="0"/>
    <n v="0"/>
    <n v="0"/>
    <n v="0"/>
    <n v="0"/>
    <n v="0"/>
    <n v="99.73"/>
    <n v="43050002"/>
    <x v="0"/>
    <x v="1"/>
    <x v="6"/>
    <x v="5"/>
    <n v="21"/>
    <s v="21 - Impuestos"/>
    <x v="1"/>
  </r>
  <r>
    <s v="AR20"/>
    <s v="PECOM Servicios Energia"/>
    <s v="ESTADO DE RESULTADOS"/>
    <s v="COSTOS OPERATIVOS"/>
    <s v="IMPUESTOS"/>
    <s v="OTROS IMPUESTOS - DETALLE POR IMPUESTO"/>
    <s v=""/>
    <s v=""/>
    <s v=""/>
    <s v="0043050002"/>
    <s v="TASAS"/>
    <x v="16"/>
    <s v=""/>
    <s v="ARTIFLIFT"/>
    <s v="USD"/>
    <s v="Moneda fuerte"/>
    <s v="2024"/>
    <n v="0"/>
    <n v="181.9"/>
    <n v="60.81"/>
    <n v="383.79"/>
    <n v="0"/>
    <n v="0"/>
    <n v="0"/>
    <n v="0"/>
    <n v="0"/>
    <n v="0"/>
    <n v="0"/>
    <n v="0"/>
    <n v="0"/>
    <n v="626.5"/>
    <n v="43050002"/>
    <x v="0"/>
    <x v="1"/>
    <x v="6"/>
    <x v="5"/>
    <n v="21"/>
    <s v="21 - Impuestos"/>
    <x v="1"/>
  </r>
  <r>
    <s v="AR20"/>
    <s v="PECOM Servicios Energia"/>
    <s v="ESTADO DE RESULTADOS"/>
    <s v="COSTOS OPERATIVOS"/>
    <s v="IMPUESTOS"/>
    <s v="OTROS IMPUESTOS - DETALLE POR IMPUESTO"/>
    <s v=""/>
    <s v=""/>
    <s v=""/>
    <s v="0043050002"/>
    <s v="TASAS"/>
    <x v="17"/>
    <s v=""/>
    <s v="ARTIFLIFT"/>
    <s v="USD"/>
    <s v="Moneda fuerte"/>
    <s v="2024"/>
    <n v="0"/>
    <n v="66.13"/>
    <n v="64.819999999999993"/>
    <n v="63.65"/>
    <n v="0"/>
    <n v="0"/>
    <n v="0"/>
    <n v="0"/>
    <n v="0"/>
    <n v="0"/>
    <n v="0"/>
    <n v="0"/>
    <n v="0"/>
    <n v="194.6"/>
    <n v="43050002"/>
    <x v="0"/>
    <x v="0"/>
    <x v="7"/>
    <x v="0"/>
    <n v="21"/>
    <s v="21 - Impuestos"/>
    <x v="1"/>
  </r>
  <r>
    <s v="AR20"/>
    <s v="PECOM Servicios Energia"/>
    <s v="ESTADO DE RESULTADOS"/>
    <s v="COSTOS OPERATIVOS"/>
    <s v="IMPUESTOS"/>
    <s v="OTROS IMPUESTOS - DETALLE POR IMPUESTO"/>
    <s v=""/>
    <s v=""/>
    <s v=""/>
    <s v="0043050002"/>
    <s v="TASAS"/>
    <x v="18"/>
    <s v=""/>
    <s v="ARTIFLIFT"/>
    <s v="USD"/>
    <s v="Moneda fuerte"/>
    <s v="2024"/>
    <n v="0"/>
    <n v="105.72"/>
    <n v="395.5"/>
    <n v="125.67"/>
    <n v="0"/>
    <n v="0"/>
    <n v="0"/>
    <n v="0"/>
    <n v="0"/>
    <n v="0"/>
    <n v="0"/>
    <n v="0"/>
    <n v="0"/>
    <n v="626.89"/>
    <n v="43050002"/>
    <x v="0"/>
    <x v="0"/>
    <x v="7"/>
    <x v="0"/>
    <n v="21"/>
    <s v="21 - Impuestos"/>
    <x v="1"/>
  </r>
  <r>
    <s v="AR20"/>
    <s v="PECOM Servicios Energia"/>
    <s v="ESTADO DE RESULTADOS"/>
    <s v="COSTOS OPERATIVOS"/>
    <s v="RECUPEROS DE GASTOS"/>
    <s v=""/>
    <s v=""/>
    <s v=""/>
    <s v=""/>
    <s v="0043070001"/>
    <s v="RECUPERO DE GASTOS MANO DE OBRA"/>
    <x v="1"/>
    <s v=""/>
    <s v="ARTIFLIFT"/>
    <s v="USD"/>
    <s v="Moneda fuerte"/>
    <s v="2024"/>
    <n v="0"/>
    <n v="0"/>
    <n v="-19203.990000000002"/>
    <n v="16315.87"/>
    <n v="0"/>
    <n v="0"/>
    <n v="0"/>
    <n v="0"/>
    <n v="0"/>
    <n v="0"/>
    <n v="0"/>
    <n v="0"/>
    <n v="0"/>
    <n v="-2888.1200000000008"/>
    <n v="43070001"/>
    <x v="0"/>
    <x v="0"/>
    <x v="0"/>
    <x v="0"/>
    <n v="5"/>
    <s v="05 - Mano de Obra"/>
    <x v="1"/>
  </r>
  <r>
    <s v="AR20"/>
    <s v="PECOM Servicios Energia"/>
    <s v="ESTADO DE RESULTADOS"/>
    <s v="COSTOS OPERATIVOS"/>
    <s v="RECUPEROS DE GASTOS"/>
    <s v=""/>
    <s v=""/>
    <s v=""/>
    <s v=""/>
    <s v="0043070001"/>
    <s v="RECUPERO DE GASTOS MANO DE OBRA"/>
    <x v="4"/>
    <s v=""/>
    <s v="ARTIFLIFT"/>
    <s v="USD"/>
    <s v="Moneda fuerte"/>
    <s v="2024"/>
    <n v="0"/>
    <n v="0"/>
    <n v="-141.66"/>
    <n v="-286.5"/>
    <n v="0"/>
    <n v="0"/>
    <n v="0"/>
    <n v="0"/>
    <n v="0"/>
    <n v="0"/>
    <n v="0"/>
    <n v="0"/>
    <n v="0"/>
    <n v="-428.15999999999997"/>
    <n v="43070001"/>
    <x v="0"/>
    <x v="1"/>
    <x v="1"/>
    <x v="1"/>
    <n v="5"/>
    <s v="05 - Mano de Obra"/>
    <x v="1"/>
  </r>
  <r>
    <s v="AR20"/>
    <s v="PECOM Servicios Energia"/>
    <s v="ESTADO DE RESULTADOS"/>
    <s v="COSTOS OPERATIVOS"/>
    <s v="RECUPEROS DE GASTOS"/>
    <s v=""/>
    <s v=""/>
    <s v=""/>
    <s v=""/>
    <s v="0043070001"/>
    <s v="RECUPERO DE GASTOS MANO DE OBRA"/>
    <x v="6"/>
    <s v=""/>
    <s v="ARTIFLIFT"/>
    <s v="USD"/>
    <s v="Moneda fuerte"/>
    <s v="2024"/>
    <n v="0"/>
    <n v="0"/>
    <n v="-35.229999999999997"/>
    <n v="-7608.84"/>
    <n v="0"/>
    <n v="0"/>
    <n v="0"/>
    <n v="0"/>
    <n v="0"/>
    <n v="0"/>
    <n v="0"/>
    <n v="0"/>
    <n v="0"/>
    <n v="-7644.07"/>
    <n v="43070001"/>
    <x v="0"/>
    <x v="2"/>
    <x v="2"/>
    <x v="2"/>
    <n v="5"/>
    <s v="05 - Mano de Obra"/>
    <x v="1"/>
  </r>
  <r>
    <s v="AR20"/>
    <s v="PECOM Servicios Energia"/>
    <s v="ESTADO DE RESULTADOS"/>
    <s v="COSTOS OPERATIVOS"/>
    <s v="RECUPEROS DE GASTOS"/>
    <s v=""/>
    <s v=""/>
    <s v=""/>
    <s v=""/>
    <s v="0043070001"/>
    <s v="RECUPERO DE GASTOS MANO DE OBRA"/>
    <x v="8"/>
    <s v=""/>
    <s v="ARTIFLIFT"/>
    <s v="USD"/>
    <s v="Moneda fuerte"/>
    <s v="2024"/>
    <n v="0"/>
    <n v="0"/>
    <n v="0"/>
    <n v="-2060.4899999999998"/>
    <n v="0"/>
    <n v="0"/>
    <n v="0"/>
    <n v="0"/>
    <n v="0"/>
    <n v="0"/>
    <n v="0"/>
    <n v="0"/>
    <n v="0"/>
    <n v="-2060.4899999999998"/>
    <n v="43070001"/>
    <x v="0"/>
    <x v="1"/>
    <x v="3"/>
    <x v="1"/>
    <n v="5"/>
    <s v="05 - Mano de Obra"/>
    <x v="1"/>
  </r>
  <r>
    <s v="AR20"/>
    <s v="PECOM Servicios Energia"/>
    <s v="ESTADO DE RESULTADOS"/>
    <s v="COSTOS OPERATIVOS"/>
    <s v="RECUPEROS DE GASTOS"/>
    <s v=""/>
    <s v=""/>
    <s v=""/>
    <s v=""/>
    <s v="0043070001"/>
    <s v="RECUPERO DE GASTOS MANO DE OBRA"/>
    <x v="11"/>
    <s v=""/>
    <s v="ARTIFLIFT"/>
    <s v="USD"/>
    <s v="Moneda fuerte"/>
    <s v="2024"/>
    <n v="0"/>
    <n v="0"/>
    <n v="-97.62"/>
    <n v="-6238.2"/>
    <n v="0"/>
    <n v="0"/>
    <n v="0"/>
    <n v="0"/>
    <n v="0"/>
    <n v="0"/>
    <n v="0"/>
    <n v="0"/>
    <n v="0"/>
    <n v="-6335.82"/>
    <n v="43070001"/>
    <x v="0"/>
    <x v="2"/>
    <x v="5"/>
    <x v="2"/>
    <n v="5"/>
    <s v="05 - Mano de Obra"/>
    <x v="1"/>
  </r>
  <r>
    <s v="AR20"/>
    <s v="PECOM Servicios Energia"/>
    <s v="ESTADO DE RESULTADOS"/>
    <s v="COSTOS OPERATIVOS"/>
    <s v="RECUPEROS DE GASTOS"/>
    <s v=""/>
    <s v=""/>
    <s v=""/>
    <s v=""/>
    <s v="0043070001"/>
    <s v="RECUPERO DE GASTOS MANO DE OBRA"/>
    <x v="16"/>
    <s v=""/>
    <s v="ARTIFLIFT"/>
    <s v="USD"/>
    <s v="Moneda fuerte"/>
    <s v="2024"/>
    <n v="0"/>
    <n v="0"/>
    <n v="-363.44"/>
    <n v="-4637.99"/>
    <n v="0"/>
    <n v="0"/>
    <n v="0"/>
    <n v="0"/>
    <n v="0"/>
    <n v="0"/>
    <n v="0"/>
    <n v="0"/>
    <n v="0"/>
    <n v="-5001.4299999999994"/>
    <n v="43070001"/>
    <x v="0"/>
    <x v="1"/>
    <x v="6"/>
    <x v="5"/>
    <n v="5"/>
    <s v="05 - Mano de Obra"/>
    <x v="1"/>
  </r>
  <r>
    <s v="AR20"/>
    <s v="PECOM Servicios Energia"/>
    <s v="ESTADO DE RESULTADOS"/>
    <s v="COSTOS OPERATIVOS"/>
    <s v="RECUPEROS DE GASTOS"/>
    <s v=""/>
    <s v=""/>
    <s v=""/>
    <s v=""/>
    <s v="0043070001"/>
    <s v="RECUPERO DE GASTOS MANO DE OBRA"/>
    <x v="18"/>
    <s v=""/>
    <s v="ARTIFLIFT"/>
    <s v="USD"/>
    <s v="Moneda fuerte"/>
    <s v="2024"/>
    <n v="0"/>
    <n v="0"/>
    <n v="-135.80000000000001"/>
    <n v="-275.55"/>
    <n v="0"/>
    <n v="0"/>
    <n v="0"/>
    <n v="0"/>
    <n v="0"/>
    <n v="0"/>
    <n v="0"/>
    <n v="0"/>
    <n v="0"/>
    <n v="-411.35"/>
    <n v="43070001"/>
    <x v="0"/>
    <x v="0"/>
    <x v="7"/>
    <x v="0"/>
    <n v="5"/>
    <s v="05 - Mano de Obra"/>
    <x v="1"/>
  </r>
  <r>
    <s v="AR20"/>
    <s v="PECOM Servicios Energia"/>
    <s v="ESTADO DE RESULTADOS"/>
    <s v="COSTOS OPERATIVOS"/>
    <s v="TRANSFERENCIAS INTERNAS"/>
    <s v="ESTRUCTURA"/>
    <s v=""/>
    <s v=""/>
    <s v=""/>
    <s v="0043070004"/>
    <s v="COMPENSACION CO"/>
    <x v="4"/>
    <s v=""/>
    <s v="ARTIFLIFT"/>
    <s v="USD"/>
    <s v="Moneda fuerte"/>
    <s v="2024"/>
    <n v="0"/>
    <n v="0"/>
    <n v="332.8"/>
    <n v="145.6"/>
    <n v="0"/>
    <n v="0"/>
    <n v="0"/>
    <n v="0"/>
    <n v="0"/>
    <n v="0"/>
    <n v="0"/>
    <n v="0"/>
    <n v="0"/>
    <n v="478.4"/>
    <n v="43070004"/>
    <x v="0"/>
    <x v="1"/>
    <x v="1"/>
    <x v="1"/>
    <n v="22"/>
    <s v="22 - Transferencias internas"/>
    <x v="1"/>
  </r>
  <r>
    <s v="AR20"/>
    <s v="PECOM Servicios Energia"/>
    <s v="ESTADO DE RESULTADOS"/>
    <s v="COSTOS OPERATIVOS"/>
    <s v="TRANSFERENCIAS INTERNAS"/>
    <s v="ESTRUCTURA"/>
    <s v=""/>
    <s v=""/>
    <s v=""/>
    <s v="0043070004"/>
    <s v="COMPENSACION CO"/>
    <x v="19"/>
    <s v=""/>
    <s v="ARTIFLIFT"/>
    <s v="USD"/>
    <s v="Moneda fuerte"/>
    <s v="2024"/>
    <n v="0"/>
    <n v="0"/>
    <n v="1331.2"/>
    <n v="0"/>
    <n v="0"/>
    <n v="0"/>
    <n v="0"/>
    <n v="0"/>
    <n v="0"/>
    <n v="0"/>
    <n v="0"/>
    <n v="0"/>
    <n v="0"/>
    <n v="1331.2"/>
    <n v="43070004"/>
    <x v="2"/>
    <x v="0"/>
    <x v="4"/>
    <x v="4"/>
    <n v="22"/>
    <s v="22 - Transferencias internas"/>
    <x v="1"/>
  </r>
  <r>
    <s v="AR20"/>
    <s v="PECOM Servicios Energia"/>
    <s v="ESTADO DE RESULTADOS"/>
    <s v="COSTOS OPERATIVOS"/>
    <s v="TRANSFERENCIAS INTERNAS"/>
    <s v="ESTRUCTURA"/>
    <s v=""/>
    <s v=""/>
    <s v=""/>
    <s v="0043070004"/>
    <s v="COMPENSACION CO"/>
    <x v="6"/>
    <s v=""/>
    <s v="ARTIFLIFT"/>
    <s v="USD"/>
    <s v="Moneda fuerte"/>
    <s v="2024"/>
    <n v="0"/>
    <n v="790.4"/>
    <n v="83.2"/>
    <n v="83.2"/>
    <n v="0"/>
    <n v="0"/>
    <n v="0"/>
    <n v="0"/>
    <n v="0"/>
    <n v="0"/>
    <n v="0"/>
    <n v="0"/>
    <n v="0"/>
    <n v="956.80000000000007"/>
    <n v="43070004"/>
    <x v="0"/>
    <x v="2"/>
    <x v="2"/>
    <x v="2"/>
    <n v="22"/>
    <s v="22 - Transferencias internas"/>
    <x v="1"/>
  </r>
  <r>
    <s v="AR20"/>
    <s v="PECOM Servicios Energia"/>
    <s v="ESTADO DE RESULTADOS"/>
    <s v="COSTOS OPERATIVOS"/>
    <s v="TRANSFERENCIAS INTERNAS"/>
    <s v="ESTRUCTURA"/>
    <s v=""/>
    <s v=""/>
    <s v=""/>
    <s v="0043070004"/>
    <s v="COMPENSACION CO"/>
    <x v="8"/>
    <s v=""/>
    <s v="ARTIFLIFT"/>
    <s v="USD"/>
    <s v="Moneda fuerte"/>
    <s v="2024"/>
    <n v="0"/>
    <n v="249.6"/>
    <n v="166.4"/>
    <n v="873.6"/>
    <n v="0"/>
    <n v="0"/>
    <n v="0"/>
    <n v="0"/>
    <n v="0"/>
    <n v="0"/>
    <n v="0"/>
    <n v="0"/>
    <n v="0"/>
    <n v="1289.5999999999999"/>
    <n v="43070004"/>
    <x v="0"/>
    <x v="1"/>
    <x v="3"/>
    <x v="1"/>
    <n v="22"/>
    <s v="22 - Transferencias internas"/>
    <x v="1"/>
  </r>
  <r>
    <s v="AR20"/>
    <s v="PECOM Servicios Energia"/>
    <s v="ESTADO DE RESULTADOS"/>
    <s v="COSTOS OPERATIVOS"/>
    <s v="TRANSFERENCIAS INTERNAS"/>
    <s v="ESTRUCTURA"/>
    <s v=""/>
    <s v=""/>
    <s v=""/>
    <s v="0043070004"/>
    <s v="COMPENSACION CO"/>
    <x v="11"/>
    <s v=""/>
    <s v="ARTIFLIFT"/>
    <s v="USD"/>
    <s v="Moneda fuerte"/>
    <s v="2024"/>
    <n v="0"/>
    <n v="790.4"/>
    <n v="748.8"/>
    <n v="832"/>
    <n v="0"/>
    <n v="0"/>
    <n v="0"/>
    <n v="0"/>
    <n v="0"/>
    <n v="0"/>
    <n v="0"/>
    <n v="0"/>
    <n v="0"/>
    <n v="2371.1999999999998"/>
    <n v="43070004"/>
    <x v="0"/>
    <x v="2"/>
    <x v="5"/>
    <x v="2"/>
    <n v="22"/>
    <s v="22 - Transferencias internas"/>
    <x v="1"/>
  </r>
  <r>
    <s v="AR20"/>
    <s v="PECOM Servicios Energia"/>
    <s v="ESTADO DE RESULTADOS"/>
    <s v="COSTOS OPERATIVOS"/>
    <s v="TRANSFERENCIAS INTERNAS"/>
    <s v="ESTRUCTURA"/>
    <s v=""/>
    <s v=""/>
    <s v=""/>
    <s v="0043070004"/>
    <s v="COMPENSACION CO"/>
    <x v="12"/>
    <s v=""/>
    <s v="ARTIFLIFT"/>
    <s v="USD"/>
    <s v="Moneda fuerte"/>
    <s v="2024"/>
    <n v="0"/>
    <n v="0"/>
    <n v="257.14999999999998"/>
    <n v="0"/>
    <n v="0"/>
    <n v="0"/>
    <n v="0"/>
    <n v="0"/>
    <n v="0"/>
    <n v="0"/>
    <n v="0"/>
    <n v="0"/>
    <n v="0"/>
    <n v="257.14999999999998"/>
    <n v="43070004"/>
    <x v="2"/>
    <x v="1"/>
    <x v="4"/>
    <x v="4"/>
    <n v="22"/>
    <s v="22 - Transferencias internas"/>
    <x v="1"/>
  </r>
  <r>
    <s v="AR20"/>
    <s v="PECOM Servicios Energia"/>
    <s v="ESTADO DE RESULTADOS"/>
    <s v="COSTOS OPERATIVOS"/>
    <s v="TRANSFERENCIAS INTERNAS"/>
    <s v="ESTRUCTURA"/>
    <s v=""/>
    <s v=""/>
    <s v=""/>
    <s v="0043070004"/>
    <s v="COMPENSACION CO"/>
    <x v="13"/>
    <s v=""/>
    <s v="ARTIFLIFT"/>
    <s v="USD"/>
    <s v="Moneda fuerte"/>
    <s v="2024"/>
    <n v="0"/>
    <n v="306.3"/>
    <n v="0"/>
    <n v="187.2"/>
    <n v="0"/>
    <n v="0"/>
    <n v="0"/>
    <n v="0"/>
    <n v="0"/>
    <n v="0"/>
    <n v="0"/>
    <n v="0"/>
    <n v="0"/>
    <n v="493.5"/>
    <n v="43070004"/>
    <x v="1"/>
    <x v="1"/>
    <x v="4"/>
    <x v="3"/>
    <n v="22"/>
    <s v="22 - Transferencias internas"/>
    <x v="1"/>
  </r>
  <r>
    <s v="AR20"/>
    <s v="PECOM Servicios Energia"/>
    <s v="ESTADO DE RESULTADOS"/>
    <s v="COSTOS OPERATIVOS"/>
    <s v="TRANSFERENCIAS INTERNAS"/>
    <s v="ESTRUCTURA"/>
    <s v=""/>
    <s v=""/>
    <s v=""/>
    <s v="0043070004"/>
    <s v="COMPENSACION CO"/>
    <x v="16"/>
    <s v=""/>
    <s v="ARTIFLIFT"/>
    <s v="USD"/>
    <s v="Moneda fuerte"/>
    <s v="2024"/>
    <n v="0"/>
    <n v="499.2"/>
    <n v="0"/>
    <n v="894.4"/>
    <n v="0"/>
    <n v="0"/>
    <n v="0"/>
    <n v="0"/>
    <n v="0"/>
    <n v="0"/>
    <n v="0"/>
    <n v="0"/>
    <n v="0"/>
    <n v="1393.6"/>
    <n v="43070004"/>
    <x v="0"/>
    <x v="1"/>
    <x v="6"/>
    <x v="5"/>
    <n v="22"/>
    <s v="22 - Transferencias internas"/>
    <x v="1"/>
  </r>
  <r>
    <s v="AR20"/>
    <s v="PECOM Servicios Energia"/>
    <s v="ESTADO DE RESULTADOS"/>
    <s v="COSTOS OPERATIVOS"/>
    <s v="TRANSFERENCIAS INTERNAS"/>
    <s v="ESTRUCTURA"/>
    <s v=""/>
    <s v=""/>
    <s v=""/>
    <s v="0043070004"/>
    <s v="COMPENSACION CO"/>
    <x v="18"/>
    <s v=""/>
    <s v="ARTIFLIFT"/>
    <s v="USD"/>
    <s v="Moneda fuerte"/>
    <s v="2024"/>
    <n v="0"/>
    <n v="83.2"/>
    <n v="0"/>
    <n v="0"/>
    <n v="0"/>
    <n v="0"/>
    <n v="0"/>
    <n v="0"/>
    <n v="0"/>
    <n v="0"/>
    <n v="0"/>
    <n v="0"/>
    <n v="0"/>
    <n v="83.2"/>
    <n v="43070004"/>
    <x v="0"/>
    <x v="0"/>
    <x v="7"/>
    <x v="0"/>
    <n v="22"/>
    <s v="22 - Transferencias internas"/>
    <x v="1"/>
  </r>
  <r>
    <s v="AR20"/>
    <s v="PECOM Servicios Energia"/>
    <s v="ESTADO DE RESULTADOS"/>
    <s v="COSTOS OPERATIVOS"/>
    <s v="TRANSFERENCIAS INTERNAS"/>
    <s v="ESTRUCTURA"/>
    <s v=""/>
    <s v=""/>
    <s v=""/>
    <s v="0043070011"/>
    <s v="RECONCILIACION FI PS"/>
    <x v="18"/>
    <s v=""/>
    <s v="ARTIFLIFT"/>
    <s v="USD"/>
    <s v="Moneda fuerte"/>
    <s v="2024"/>
    <n v="0"/>
    <n v="1090"/>
    <n v="562.5"/>
    <n v="980"/>
    <n v="0"/>
    <n v="0"/>
    <n v="0"/>
    <n v="0"/>
    <n v="0"/>
    <n v="0"/>
    <n v="0"/>
    <n v="0"/>
    <n v="0"/>
    <n v="2632.5"/>
    <n v="43070011"/>
    <x v="0"/>
    <x v="0"/>
    <x v="7"/>
    <x v="0"/>
    <n v="22"/>
    <s v="22 - Transferencias internas"/>
    <x v="1"/>
  </r>
  <r>
    <s v="AR20"/>
    <s v="PECOM Servicios Energia"/>
    <s v="ESTADO DE RESULTADOS"/>
    <s v="COSTOS OPERATIVOS"/>
    <s v="TRANSFERENCIAS INTERNAS"/>
    <s v="ESTRUCTURA"/>
    <s v=""/>
    <s v=""/>
    <s v=""/>
    <s v="0043070011"/>
    <s v="RECONCILIACION FI PS"/>
    <x v="17"/>
    <s v=""/>
    <s v="ARTIFLIFT"/>
    <s v="USD"/>
    <s v="Moneda fuerte"/>
    <s v="2024"/>
    <n v="0"/>
    <n v="7595"/>
    <n v="1085"/>
    <n v="1960"/>
    <n v="0"/>
    <n v="0"/>
    <n v="0"/>
    <n v="0"/>
    <n v="0"/>
    <n v="0"/>
    <n v="0"/>
    <n v="0"/>
    <n v="0"/>
    <n v="10640"/>
    <n v="43070011"/>
    <x v="0"/>
    <x v="0"/>
    <x v="7"/>
    <x v="0"/>
    <n v="22"/>
    <s v="22 - Transferencias internas"/>
    <x v="1"/>
  </r>
  <r>
    <s v="AR20"/>
    <s v="PECOM Servicios Energia"/>
    <s v="ESTADO DE RESULTADOS"/>
    <s v="COSTOS OPERATIVOS"/>
    <s v="TRANSFERENCIAS INTERNAS"/>
    <s v="ESTRUCTURA"/>
    <s v=""/>
    <s v=""/>
    <s v=""/>
    <s v="0043070011"/>
    <s v="RECONCILIACION FI PS"/>
    <x v="1"/>
    <s v=""/>
    <s v="ARTIFLIFT"/>
    <s v="USD"/>
    <s v="Moneda fuerte"/>
    <s v="2024"/>
    <n v="0"/>
    <n v="3695"/>
    <n v="2870"/>
    <n v="3795"/>
    <n v="0"/>
    <n v="0"/>
    <n v="0"/>
    <n v="0"/>
    <n v="0"/>
    <n v="0"/>
    <n v="0"/>
    <n v="0"/>
    <n v="0"/>
    <n v="10360"/>
    <n v="43070011"/>
    <x v="0"/>
    <x v="0"/>
    <x v="0"/>
    <x v="0"/>
    <n v="22"/>
    <s v="22 - Transferencias internas"/>
    <x v="1"/>
  </r>
  <r>
    <s v="AR20"/>
    <s v="PECOM Servicios Energia"/>
    <s v="ESTADO DE RESULTADOS"/>
    <s v="COSTOS OPERATIVOS"/>
    <s v="MANTENIMIENTO Y VIGILANCIA"/>
    <s v=""/>
    <s v=""/>
    <s v=""/>
    <s v=""/>
    <s v="0043080001"/>
    <s v="MANTENIMIENTO EDIFICIO Y MUEBLES OFICINA"/>
    <x v="11"/>
    <s v=""/>
    <s v="ARTIFLIFT"/>
    <s v="USD"/>
    <s v="Moneda fuerte"/>
    <s v="2024"/>
    <n v="0"/>
    <n v="0"/>
    <n v="0"/>
    <n v="80.42"/>
    <n v="0"/>
    <n v="0"/>
    <n v="0"/>
    <n v="0"/>
    <n v="0"/>
    <n v="0"/>
    <n v="0"/>
    <n v="0"/>
    <n v="0"/>
    <n v="80.42"/>
    <n v="43080001"/>
    <x v="0"/>
    <x v="2"/>
    <x v="5"/>
    <x v="2"/>
    <n v="13"/>
    <s v="13 - Mantenimiento y vigilancia"/>
    <x v="1"/>
  </r>
  <r>
    <s v="AR20"/>
    <s v="PECOM Servicios Energia"/>
    <s v="ESTADO DE RESULTADOS"/>
    <s v="COSTOS OPERATIVOS"/>
    <s v="MANTENIMIENTO Y VIGILANCIA"/>
    <s v=""/>
    <s v=""/>
    <s v=""/>
    <s v=""/>
    <s v="0043080001"/>
    <s v="MANTENIMIENTO EDIFICIO Y MUEBLES OFICINA"/>
    <x v="1"/>
    <s v=""/>
    <s v="ARTIFLIFT"/>
    <s v="USD"/>
    <s v="Moneda fuerte"/>
    <s v="2024"/>
    <n v="0"/>
    <n v="-1.81"/>
    <n v="-4.3499999999999996"/>
    <n v="1451.14"/>
    <n v="0"/>
    <n v="0"/>
    <n v="0"/>
    <n v="0"/>
    <n v="0"/>
    <n v="0"/>
    <n v="0"/>
    <n v="0"/>
    <n v="0"/>
    <n v="1444.98"/>
    <n v="43080001"/>
    <x v="0"/>
    <x v="0"/>
    <x v="0"/>
    <x v="0"/>
    <n v="13"/>
    <s v="13 - Mantenimiento y vigilancia"/>
    <x v="1"/>
  </r>
  <r>
    <s v="AR20"/>
    <s v="PECOM Servicios Energia"/>
    <s v="ESTADO DE RESULTADOS"/>
    <s v="COSTOS OPERATIVOS"/>
    <s v="EQUIPOS"/>
    <s v="PROPIOS(COSTO MANTENIMIENTO Y REPARACIONES)"/>
    <s v=""/>
    <s v=""/>
    <s v=""/>
    <s v="0043080005"/>
    <s v="MANTENIMIENTO Y REPARACION VEHÍCULOS"/>
    <x v="1"/>
    <s v=""/>
    <s v="ARTIFLIFT"/>
    <s v="USD"/>
    <s v="Moneda fuerte"/>
    <s v="2024"/>
    <n v="0"/>
    <n v="120.82"/>
    <n v="0"/>
    <n v="222.6"/>
    <n v="0"/>
    <n v="0"/>
    <n v="0"/>
    <n v="0"/>
    <n v="0"/>
    <n v="0"/>
    <n v="0"/>
    <n v="0"/>
    <n v="0"/>
    <n v="343.41999999999996"/>
    <n v="43080005"/>
    <x v="0"/>
    <x v="0"/>
    <x v="0"/>
    <x v="0"/>
    <n v="11"/>
    <s v="11 - Equipos "/>
    <x v="1"/>
  </r>
  <r>
    <s v="AR20"/>
    <s v="PECOM Servicios Energia"/>
    <s v="ESTADO DE RESULTADOS"/>
    <s v="COSTOS OPERATIVOS"/>
    <s v="EQUIPOS"/>
    <s v="PROPIOS(COSTO MANTENIMIENTO Y REPARACIONES)"/>
    <s v=""/>
    <s v=""/>
    <s v=""/>
    <s v="0043080005"/>
    <s v="MANTENIMIENTO Y REPARACION VEHÍCULOS"/>
    <x v="4"/>
    <s v=""/>
    <s v="ARTIFLIFT"/>
    <s v="USD"/>
    <s v="Moneda fuerte"/>
    <s v="2024"/>
    <n v="0"/>
    <n v="40.270000000000003"/>
    <n v="0"/>
    <n v="74.2"/>
    <n v="0"/>
    <n v="0"/>
    <n v="0"/>
    <n v="0"/>
    <n v="0"/>
    <n v="0"/>
    <n v="0"/>
    <n v="0"/>
    <n v="0"/>
    <n v="114.47"/>
    <n v="43080005"/>
    <x v="0"/>
    <x v="1"/>
    <x v="1"/>
    <x v="1"/>
    <n v="11"/>
    <s v="11 - Equipos "/>
    <x v="1"/>
  </r>
  <r>
    <s v="AR20"/>
    <s v="PECOM Servicios Energia"/>
    <s v="ESTADO DE RESULTADOS"/>
    <s v="COSTOS OPERATIVOS"/>
    <s v="EQUIPOS"/>
    <s v="PROPIOS(COSTO MANTENIMIENTO Y REPARACIONES)"/>
    <s v=""/>
    <s v=""/>
    <s v=""/>
    <s v="0043080005"/>
    <s v="MANTENIMIENTO Y REPARACION VEHÍCULOS"/>
    <x v="19"/>
    <s v=""/>
    <s v="ARTIFLIFT"/>
    <s v="USD"/>
    <s v="Moneda fuerte"/>
    <s v="2024"/>
    <n v="0"/>
    <n v="20.14"/>
    <n v="0"/>
    <n v="37.1"/>
    <n v="0"/>
    <n v="0"/>
    <n v="0"/>
    <n v="0"/>
    <n v="0"/>
    <n v="0"/>
    <n v="0"/>
    <n v="0"/>
    <n v="0"/>
    <n v="57.24"/>
    <n v="43080005"/>
    <x v="2"/>
    <x v="0"/>
    <x v="4"/>
    <x v="4"/>
    <n v="11"/>
    <s v="11 - Equipos "/>
    <x v="1"/>
  </r>
  <r>
    <s v="AR20"/>
    <s v="PECOM Servicios Energia"/>
    <s v="ESTADO DE RESULTADOS"/>
    <s v="COSTOS OPERATIVOS"/>
    <s v="EQUIPOS"/>
    <s v="PROPIOS(COSTO MANTENIMIENTO Y REPARACIONES)"/>
    <s v=""/>
    <s v=""/>
    <s v=""/>
    <s v="0043080005"/>
    <s v="MANTENIMIENTO Y REPARACION VEHÍCULOS"/>
    <x v="6"/>
    <s v=""/>
    <s v="ARTIFLIFT"/>
    <s v="USD"/>
    <s v="Moneda fuerte"/>
    <s v="2024"/>
    <n v="0"/>
    <n v="60.41"/>
    <n v="0"/>
    <n v="142.30000000000001"/>
    <n v="0"/>
    <n v="0"/>
    <n v="0"/>
    <n v="0"/>
    <n v="0"/>
    <n v="0"/>
    <n v="0"/>
    <n v="0"/>
    <n v="0"/>
    <n v="202.71"/>
    <n v="43080005"/>
    <x v="0"/>
    <x v="2"/>
    <x v="2"/>
    <x v="2"/>
    <n v="11"/>
    <s v="11 - Equipos "/>
    <x v="1"/>
  </r>
  <r>
    <s v="AR20"/>
    <s v="PECOM Servicios Energia"/>
    <s v="ESTADO DE RESULTADOS"/>
    <s v="COSTOS OPERATIVOS"/>
    <s v="EQUIPOS"/>
    <s v="PROPIOS(COSTO MANTENIMIENTO Y REPARACIONES)"/>
    <s v=""/>
    <s v=""/>
    <s v=""/>
    <s v="0043080005"/>
    <s v="MANTENIMIENTO Y REPARACION VEHÍCULOS"/>
    <x v="8"/>
    <s v=""/>
    <s v="ARTIFLIFT"/>
    <s v="USD"/>
    <s v="Moneda fuerte"/>
    <s v="2024"/>
    <n v="0"/>
    <n v="80.55"/>
    <n v="0"/>
    <n v="148.4"/>
    <n v="0"/>
    <n v="0"/>
    <n v="0"/>
    <n v="0"/>
    <n v="0"/>
    <n v="0"/>
    <n v="0"/>
    <n v="0"/>
    <n v="0"/>
    <n v="228.95"/>
    <n v="43080005"/>
    <x v="0"/>
    <x v="1"/>
    <x v="3"/>
    <x v="1"/>
    <n v="11"/>
    <s v="11 - Equipos "/>
    <x v="1"/>
  </r>
  <r>
    <s v="AR20"/>
    <s v="PECOM Servicios Energia"/>
    <s v="ESTADO DE RESULTADOS"/>
    <s v="COSTOS OPERATIVOS"/>
    <s v="EQUIPOS"/>
    <s v="PROPIOS(COSTO MANTENIMIENTO Y REPARACIONES)"/>
    <s v=""/>
    <s v=""/>
    <s v=""/>
    <s v="0043080005"/>
    <s v="MANTENIMIENTO Y REPARACION VEHÍCULOS"/>
    <x v="11"/>
    <s v=""/>
    <s v="ARTIFLIFT"/>
    <s v="USD"/>
    <s v="Moneda fuerte"/>
    <s v="2024"/>
    <n v="0"/>
    <n v="60.41"/>
    <n v="4769.97"/>
    <n v="108.7"/>
    <n v="0"/>
    <n v="0"/>
    <n v="0"/>
    <n v="0"/>
    <n v="0"/>
    <n v="0"/>
    <n v="0"/>
    <n v="0"/>
    <n v="0"/>
    <n v="4939.08"/>
    <n v="43080005"/>
    <x v="0"/>
    <x v="2"/>
    <x v="5"/>
    <x v="2"/>
    <n v="11"/>
    <s v="11 - Equipos "/>
    <x v="1"/>
  </r>
  <r>
    <s v="AR20"/>
    <s v="PECOM Servicios Energia"/>
    <s v="ESTADO DE RESULTADOS"/>
    <s v="COSTOS OPERATIVOS"/>
    <s v="EQUIPOS"/>
    <s v="PROPIOS(COSTO MANTENIMIENTO Y REPARACIONES)"/>
    <s v=""/>
    <s v=""/>
    <s v=""/>
    <s v="0043080005"/>
    <s v="MANTENIMIENTO Y REPARACION VEHÍCULOS"/>
    <x v="27"/>
    <s v=""/>
    <s v="ARTIFLIFT"/>
    <s v="USD"/>
    <s v="Moneda fuerte"/>
    <s v="2024"/>
    <n v="0"/>
    <n v="60.41"/>
    <n v="0"/>
    <n v="111.3"/>
    <n v="0"/>
    <n v="0"/>
    <n v="0"/>
    <n v="0"/>
    <n v="0"/>
    <n v="0"/>
    <n v="0"/>
    <n v="0"/>
    <n v="0"/>
    <n v="171.70999999999998"/>
    <n v="43080005"/>
    <x v="0"/>
    <x v="1"/>
    <x v="1"/>
    <x v="1"/>
    <n v="11"/>
    <s v="11 - Equipos "/>
    <x v="1"/>
  </r>
  <r>
    <s v="AR20"/>
    <s v="PECOM Servicios Energia"/>
    <s v="ESTADO DE RESULTADOS"/>
    <s v="COSTOS OPERATIVOS"/>
    <s v="EQUIPOS"/>
    <s v="PROPIOS(COSTO MANTENIMIENTO Y REPARACIONES)"/>
    <s v=""/>
    <s v=""/>
    <s v=""/>
    <s v="0043080005"/>
    <s v="MANTENIMIENTO Y REPARACION VEHÍCULOS"/>
    <x v="12"/>
    <s v=""/>
    <s v="ARTIFLIFT"/>
    <s v="USD"/>
    <s v="Moneda fuerte"/>
    <s v="2024"/>
    <n v="0"/>
    <n v="20.14"/>
    <n v="0"/>
    <n v="37.1"/>
    <n v="0"/>
    <n v="0"/>
    <n v="0"/>
    <n v="0"/>
    <n v="0"/>
    <n v="0"/>
    <n v="0"/>
    <n v="0"/>
    <n v="0"/>
    <n v="57.24"/>
    <n v="43080005"/>
    <x v="2"/>
    <x v="1"/>
    <x v="4"/>
    <x v="4"/>
    <n v="11"/>
    <s v="11 - Equipos "/>
    <x v="1"/>
  </r>
  <r>
    <s v="AR20"/>
    <s v="PECOM Servicios Energia"/>
    <s v="ESTADO DE RESULTADOS"/>
    <s v="COSTOS OPERATIVOS"/>
    <s v="EQUIPOS"/>
    <s v="PROPIOS(COSTO MANTENIMIENTO Y REPARACIONES)"/>
    <s v=""/>
    <s v=""/>
    <s v=""/>
    <s v="0043080005"/>
    <s v="MANTENIMIENTO Y REPARACION VEHÍCULOS"/>
    <x v="13"/>
    <s v=""/>
    <s v="ARTIFLIFT"/>
    <s v="USD"/>
    <s v="Moneda fuerte"/>
    <s v="2024"/>
    <n v="0"/>
    <n v="40.270000000000003"/>
    <n v="0"/>
    <n v="74.2"/>
    <n v="0"/>
    <n v="0"/>
    <n v="0"/>
    <n v="0"/>
    <n v="0"/>
    <n v="0"/>
    <n v="0"/>
    <n v="0"/>
    <n v="0"/>
    <n v="114.47"/>
    <n v="43080005"/>
    <x v="1"/>
    <x v="1"/>
    <x v="4"/>
    <x v="3"/>
    <n v="11"/>
    <s v="11 - Equipos "/>
    <x v="1"/>
  </r>
  <r>
    <s v="AR20"/>
    <s v="PECOM Servicios Energia"/>
    <s v="ESTADO DE RESULTADOS"/>
    <s v="COSTOS OPERATIVOS"/>
    <s v="EQUIPOS"/>
    <s v="PROPIOS(COSTO MANTENIMIENTO Y REPARACIONES)"/>
    <s v=""/>
    <s v=""/>
    <s v=""/>
    <s v="0043080005"/>
    <s v="MANTENIMIENTO Y REPARACION VEHÍCULOS"/>
    <x v="16"/>
    <s v=""/>
    <s v="ARTIFLIFT"/>
    <s v="USD"/>
    <s v="Moneda fuerte"/>
    <s v="2024"/>
    <n v="0"/>
    <n v="80.55"/>
    <n v="0"/>
    <n v="148.4"/>
    <n v="0"/>
    <n v="0"/>
    <n v="0"/>
    <n v="0"/>
    <n v="0"/>
    <n v="0"/>
    <n v="0"/>
    <n v="0"/>
    <n v="0"/>
    <n v="228.95"/>
    <n v="43080005"/>
    <x v="0"/>
    <x v="1"/>
    <x v="6"/>
    <x v="5"/>
    <n v="11"/>
    <s v="11 - Equipos "/>
    <x v="1"/>
  </r>
  <r>
    <s v="AR20"/>
    <s v="PECOM Servicios Energia"/>
    <s v="ESTADO DE RESULTADOS"/>
    <s v="COSTOS OPERATIVOS"/>
    <s v="EQUIPOS"/>
    <s v="PROPIOS(COSTO MANTENIMIENTO Y REPARACIONES)"/>
    <s v=""/>
    <s v=""/>
    <s v=""/>
    <s v="0043080005"/>
    <s v="MANTENIMIENTO Y REPARACION VEHÍCULOS"/>
    <x v="18"/>
    <s v=""/>
    <s v="ARTIFLIFT"/>
    <s v="USD"/>
    <s v="Moneda fuerte"/>
    <s v="2024"/>
    <n v="0"/>
    <n v="80.55"/>
    <n v="0"/>
    <n v="148.4"/>
    <n v="0"/>
    <n v="0"/>
    <n v="0"/>
    <n v="0"/>
    <n v="0"/>
    <n v="0"/>
    <n v="0"/>
    <n v="0"/>
    <n v="0"/>
    <n v="228.95"/>
    <n v="43080005"/>
    <x v="0"/>
    <x v="0"/>
    <x v="7"/>
    <x v="0"/>
    <n v="11"/>
    <s v="11 - Equipos "/>
    <x v="1"/>
  </r>
  <r>
    <s v="AR20"/>
    <s v="PECOM Servicios Energia"/>
    <s v="ESTADO DE RESULTADOS"/>
    <s v="COSTOS OPERATIVOS"/>
    <s v="EQUIPOS"/>
    <s v="PROPIOS(COSTO MANTENIMIENTO Y REPARACIONES)"/>
    <s v=""/>
    <s v=""/>
    <s v=""/>
    <s v="0043080006"/>
    <s v="MANTENIMIENTO Y CALIBRACIÓN DE INSTRUMENTOS"/>
    <x v="11"/>
    <s v=""/>
    <s v="ARTIFLIFT"/>
    <s v="USD"/>
    <s v="Moneda fuerte"/>
    <s v="2024"/>
    <n v="0"/>
    <n v="0"/>
    <n v="109"/>
    <n v="550"/>
    <n v="0"/>
    <n v="0"/>
    <n v="0"/>
    <n v="0"/>
    <n v="0"/>
    <n v="0"/>
    <n v="0"/>
    <n v="0"/>
    <n v="0"/>
    <n v="659"/>
    <n v="43080006"/>
    <x v="0"/>
    <x v="2"/>
    <x v="5"/>
    <x v="2"/>
    <n v="11"/>
    <s v="11 - Equipos "/>
    <x v="1"/>
  </r>
  <r>
    <s v="AR20"/>
    <s v="PECOM Servicios Energia"/>
    <s v="ESTADO DE RESULTADOS"/>
    <s v="COSTOS OPERATIVOS"/>
    <s v="EQUIPOS"/>
    <s v="PROPIOS(COSTO MANTENIMIENTO Y REPARACIONES)"/>
    <s v=""/>
    <s v=""/>
    <s v=""/>
    <s v="0043080006"/>
    <s v="MANTENIMIENTO Y CALIBRACIÓN DE INSTRUMENTOS"/>
    <x v="8"/>
    <s v=""/>
    <s v="ARTIFLIFT"/>
    <s v="USD"/>
    <s v="Moneda fuerte"/>
    <s v="2024"/>
    <n v="0"/>
    <n v="0"/>
    <n v="0"/>
    <n v="81.95"/>
    <n v="0"/>
    <n v="0"/>
    <n v="0"/>
    <n v="0"/>
    <n v="0"/>
    <n v="0"/>
    <n v="0"/>
    <n v="0"/>
    <n v="0"/>
    <n v="81.95"/>
    <n v="43080006"/>
    <x v="0"/>
    <x v="1"/>
    <x v="3"/>
    <x v="1"/>
    <n v="11"/>
    <s v="11 - Equipos "/>
    <x v="1"/>
  </r>
  <r>
    <s v="AR20"/>
    <s v="PECOM Servicios Energia"/>
    <s v="ESTADO DE RESULTADOS"/>
    <s v="COSTOS OPERATIVOS"/>
    <s v="EQUIPOS"/>
    <s v="PROPIOS(COSTO MANTENIMIENTO Y REPARACIONES)"/>
    <s v=""/>
    <s v=""/>
    <s v=""/>
    <s v="0043080006"/>
    <s v="MANTENIMIENTO Y CALIBRACIÓN DE INSTRUMENTOS"/>
    <x v="4"/>
    <s v=""/>
    <s v="ARTIFLIFT"/>
    <s v="USD"/>
    <s v="Moneda fuerte"/>
    <s v="2024"/>
    <n v="0"/>
    <n v="-459.66"/>
    <n v="0"/>
    <n v="0"/>
    <n v="0"/>
    <n v="0"/>
    <n v="0"/>
    <n v="0"/>
    <n v="0"/>
    <n v="0"/>
    <n v="0"/>
    <n v="0"/>
    <n v="0"/>
    <n v="-459.66"/>
    <n v="43080006"/>
    <x v="0"/>
    <x v="1"/>
    <x v="1"/>
    <x v="1"/>
    <n v="11"/>
    <s v="11 - Equipos "/>
    <x v="1"/>
  </r>
  <r>
    <s v="AR20"/>
    <s v="PECOM Servicios Energia"/>
    <s v="ESTADO DE RESULTADOS"/>
    <s v="COSTOS OPERATIVOS"/>
    <s v="EQUIPOS"/>
    <s v="PROPIOS(COSTO MANTENIMIENTO Y REPARACIONES)"/>
    <s v=""/>
    <s v=""/>
    <s v=""/>
    <s v="0043080008"/>
    <s v="REPUESTOS EQUIPOS PROPIOS"/>
    <x v="1"/>
    <s v=""/>
    <s v="ARTIFLIFT"/>
    <s v="USD"/>
    <s v="Moneda fuerte"/>
    <s v="2024"/>
    <n v="0"/>
    <n v="142.32"/>
    <n v="0"/>
    <n v="0"/>
    <n v="0"/>
    <n v="0"/>
    <n v="0"/>
    <n v="0"/>
    <n v="0"/>
    <n v="0"/>
    <n v="0"/>
    <n v="0"/>
    <n v="0"/>
    <n v="142.32"/>
    <n v="43080008"/>
    <x v="0"/>
    <x v="0"/>
    <x v="0"/>
    <x v="0"/>
    <n v="11"/>
    <s v="11 - Equipos "/>
    <x v="1"/>
  </r>
  <r>
    <s v="AR20"/>
    <s v="PECOM Servicios Energia"/>
    <s v="ESTADO DE RESULTADOS"/>
    <s v="COSTOS OPERATIVOS"/>
    <s v="EQUIPOS"/>
    <s v="PROPIOS(COSTO MANTENIMIENTO Y REPARACIONES)"/>
    <s v=""/>
    <s v=""/>
    <s v=""/>
    <s v="0043080008"/>
    <s v="REPUESTOS EQUIPOS PROPIOS"/>
    <x v="4"/>
    <s v=""/>
    <s v="ARTIFLIFT"/>
    <s v="USD"/>
    <s v="Moneda fuerte"/>
    <s v="2024"/>
    <n v="0"/>
    <n v="0"/>
    <n v="427.22"/>
    <n v="2113.59"/>
    <n v="0"/>
    <n v="0"/>
    <n v="0"/>
    <n v="0"/>
    <n v="0"/>
    <n v="0"/>
    <n v="0"/>
    <n v="0"/>
    <n v="0"/>
    <n v="2540.8100000000004"/>
    <n v="43080008"/>
    <x v="0"/>
    <x v="1"/>
    <x v="1"/>
    <x v="1"/>
    <n v="11"/>
    <s v="11 - Equipos "/>
    <x v="1"/>
  </r>
  <r>
    <s v="AR20"/>
    <s v="PECOM Servicios Energia"/>
    <s v="ESTADO DE RESULTADOS"/>
    <s v="COSTOS OPERATIVOS"/>
    <s v="EQUIPOS"/>
    <s v="PROPIOS(COSTO MANTENIMIENTO Y REPARACIONES)"/>
    <s v=""/>
    <s v=""/>
    <s v=""/>
    <s v="0043080008"/>
    <s v="REPUESTOS EQUIPOS PROPIOS"/>
    <x v="8"/>
    <s v=""/>
    <s v="ARTIFLIFT"/>
    <s v="USD"/>
    <s v="Moneda fuerte"/>
    <s v="2024"/>
    <n v="0"/>
    <n v="0"/>
    <n v="26.13"/>
    <n v="-0.28000000000000003"/>
    <n v="0"/>
    <n v="0"/>
    <n v="0"/>
    <n v="0"/>
    <n v="0"/>
    <n v="0"/>
    <n v="0"/>
    <n v="0"/>
    <n v="0"/>
    <n v="25.849999999999998"/>
    <n v="43080008"/>
    <x v="0"/>
    <x v="1"/>
    <x v="3"/>
    <x v="1"/>
    <n v="11"/>
    <s v="11 - Equipos "/>
    <x v="1"/>
  </r>
  <r>
    <s v="AR20"/>
    <s v="PECOM Servicios Energia"/>
    <s v="ESTADO DE RESULTADOS"/>
    <s v="COSTOS OPERATIVOS"/>
    <s v="EQUIPOS"/>
    <s v="PROPIOS(COSTO MANTENIMIENTO Y REPARACIONES)"/>
    <s v=""/>
    <s v=""/>
    <s v=""/>
    <s v="0043080008"/>
    <s v="REPUESTOS EQUIPOS PROPIOS"/>
    <x v="11"/>
    <s v=""/>
    <s v="ARTIFLIFT"/>
    <s v="USD"/>
    <s v="Moneda fuerte"/>
    <s v="2024"/>
    <n v="0"/>
    <n v="0"/>
    <n v="427.22"/>
    <n v="0"/>
    <n v="0"/>
    <n v="0"/>
    <n v="0"/>
    <n v="0"/>
    <n v="0"/>
    <n v="0"/>
    <n v="0"/>
    <n v="0"/>
    <n v="0"/>
    <n v="427.22"/>
    <n v="43080008"/>
    <x v="0"/>
    <x v="2"/>
    <x v="5"/>
    <x v="2"/>
    <n v="11"/>
    <s v="11 - Equipos "/>
    <x v="1"/>
  </r>
  <r>
    <s v="AR20"/>
    <s v="PECOM Servicios Energia"/>
    <s v="ESTADO DE RESULTADOS"/>
    <s v="COSTOS OPERATIVOS"/>
    <s v="EQUIPOS"/>
    <s v="PROPIOS(COSTO MANTENIMIENTO Y REPARACIONES)"/>
    <s v=""/>
    <s v=""/>
    <s v=""/>
    <s v="0043080008"/>
    <s v="REPUESTOS EQUIPOS PROPIOS"/>
    <x v="17"/>
    <s v=""/>
    <s v="ARTIFLIFT"/>
    <s v="USD"/>
    <s v="Moneda fuerte"/>
    <s v="2024"/>
    <n v="0"/>
    <n v="88.63"/>
    <n v="0"/>
    <n v="0"/>
    <n v="0"/>
    <n v="0"/>
    <n v="0"/>
    <n v="0"/>
    <n v="0"/>
    <n v="0"/>
    <n v="0"/>
    <n v="0"/>
    <n v="0"/>
    <n v="88.63"/>
    <n v="43080008"/>
    <x v="0"/>
    <x v="0"/>
    <x v="7"/>
    <x v="0"/>
    <n v="11"/>
    <s v="11 - Equipos "/>
    <x v="1"/>
  </r>
  <r>
    <s v="AR20"/>
    <s v="PECOM Servicios Energia"/>
    <s v="ESTADO DE RESULTADOS"/>
    <s v="COSTOS OPERATIVOS"/>
    <s v="EQUIPOS"/>
    <s v="PROPIOS(COSTO MANTENIMIENTO Y REPARACIONES)"/>
    <s v=""/>
    <s v=""/>
    <s v=""/>
    <s v="0043080010"/>
    <s v="LIQUIDACION ORDEN DE TRABJO EQUIPO PROPIO"/>
    <x v="1"/>
    <s v=""/>
    <s v="ARTIFLIFT"/>
    <s v="USD"/>
    <s v="Moneda fuerte"/>
    <s v="2024"/>
    <n v="0"/>
    <n v="29.91"/>
    <n v="51.77"/>
    <n v="47.28"/>
    <n v="0"/>
    <n v="0"/>
    <n v="0"/>
    <n v="0"/>
    <n v="0"/>
    <n v="0"/>
    <n v="0"/>
    <n v="0"/>
    <n v="0"/>
    <n v="128.96"/>
    <n v="43080010"/>
    <x v="0"/>
    <x v="0"/>
    <x v="0"/>
    <x v="0"/>
    <n v="11"/>
    <s v="11 - Equipos "/>
    <x v="1"/>
  </r>
  <r>
    <s v="AR20"/>
    <s v="PECOM Servicios Energia"/>
    <s v="ESTADO DE RESULTADOS"/>
    <s v="COSTOS OPERATIVOS"/>
    <s v="EQUIPOS"/>
    <s v="PROPIOS(COSTO MANTENIMIENTO Y REPARACIONES)"/>
    <s v=""/>
    <s v=""/>
    <s v=""/>
    <s v="0043080010"/>
    <s v="LIQUIDACION ORDEN DE TRABJO EQUIPO PROPIO"/>
    <x v="4"/>
    <s v=""/>
    <s v="ARTIFLIFT"/>
    <s v="USD"/>
    <s v="Moneda fuerte"/>
    <s v="2024"/>
    <n v="0"/>
    <n v="990.18"/>
    <n v="1732.9"/>
    <n v="1717.03"/>
    <n v="0"/>
    <n v="0"/>
    <n v="0"/>
    <n v="0"/>
    <n v="0"/>
    <n v="0"/>
    <n v="0"/>
    <n v="0"/>
    <n v="0"/>
    <n v="4440.1099999999997"/>
    <n v="43080010"/>
    <x v="0"/>
    <x v="1"/>
    <x v="1"/>
    <x v="1"/>
    <n v="11"/>
    <s v="11 - Equipos "/>
    <x v="1"/>
  </r>
  <r>
    <s v="AR20"/>
    <s v="PECOM Servicios Energia"/>
    <s v="ESTADO DE RESULTADOS"/>
    <s v="COSTOS OPERATIVOS"/>
    <s v="EQUIPOS"/>
    <s v="PROPIOS(COSTO MANTENIMIENTO Y REPARACIONES)"/>
    <s v=""/>
    <s v=""/>
    <s v=""/>
    <s v="0043080010"/>
    <s v="LIQUIDACION ORDEN DE TRABJO EQUIPO PROPIO"/>
    <x v="19"/>
    <s v=""/>
    <s v="ARTIFLIFT"/>
    <s v="USD"/>
    <s v="Moneda fuerte"/>
    <s v="2024"/>
    <n v="0"/>
    <n v="-0.75"/>
    <n v="232.03"/>
    <n v="0"/>
    <n v="0"/>
    <n v="0"/>
    <n v="0"/>
    <n v="0"/>
    <n v="0"/>
    <n v="0"/>
    <n v="0"/>
    <n v="0"/>
    <n v="0"/>
    <n v="231.28"/>
    <n v="43080010"/>
    <x v="2"/>
    <x v="0"/>
    <x v="4"/>
    <x v="4"/>
    <n v="11"/>
    <s v="11 - Equipos "/>
    <x v="1"/>
  </r>
  <r>
    <s v="AR20"/>
    <s v="PECOM Servicios Energia"/>
    <s v="ESTADO DE RESULTADOS"/>
    <s v="COSTOS OPERATIVOS"/>
    <s v="EQUIPOS"/>
    <s v="PROPIOS(COSTO MANTENIMIENTO Y REPARACIONES)"/>
    <s v=""/>
    <s v=""/>
    <s v=""/>
    <s v="0043080010"/>
    <s v="LIQUIDACION ORDEN DE TRABJO EQUIPO PROPIO"/>
    <x v="6"/>
    <s v=""/>
    <s v="ARTIFLIFT"/>
    <s v="USD"/>
    <s v="Moneda fuerte"/>
    <s v="2024"/>
    <n v="0"/>
    <n v="456.84"/>
    <n v="-35.82"/>
    <n v="40.369999999999997"/>
    <n v="0"/>
    <n v="0"/>
    <n v="0"/>
    <n v="0"/>
    <n v="0"/>
    <n v="0"/>
    <n v="0"/>
    <n v="0"/>
    <n v="0"/>
    <n v="461.39"/>
    <n v="43080010"/>
    <x v="0"/>
    <x v="2"/>
    <x v="2"/>
    <x v="2"/>
    <n v="11"/>
    <s v="11 - Equipos "/>
    <x v="1"/>
  </r>
  <r>
    <s v="AR20"/>
    <s v="PECOM Servicios Energia"/>
    <s v="ESTADO DE RESULTADOS"/>
    <s v="COSTOS OPERATIVOS"/>
    <s v="EQUIPOS"/>
    <s v="PROPIOS(COSTO MANTENIMIENTO Y REPARACIONES)"/>
    <s v=""/>
    <s v=""/>
    <s v=""/>
    <s v="0043080010"/>
    <s v="LIQUIDACION ORDEN DE TRABJO EQUIPO PROPIO"/>
    <x v="8"/>
    <s v=""/>
    <s v="ARTIFLIFT"/>
    <s v="USD"/>
    <s v="Moneda fuerte"/>
    <s v="2024"/>
    <n v="0"/>
    <n v="1174.31"/>
    <n v="1744.78"/>
    <n v="1343.41"/>
    <n v="0"/>
    <n v="0"/>
    <n v="0"/>
    <n v="0"/>
    <n v="0"/>
    <n v="0"/>
    <n v="0"/>
    <n v="0"/>
    <n v="0"/>
    <n v="4262.5"/>
    <n v="43080010"/>
    <x v="0"/>
    <x v="1"/>
    <x v="3"/>
    <x v="1"/>
    <n v="11"/>
    <s v="11 - Equipos "/>
    <x v="1"/>
  </r>
  <r>
    <s v="AR20"/>
    <s v="PECOM Servicios Energia"/>
    <s v="ESTADO DE RESULTADOS"/>
    <s v="COSTOS OPERATIVOS"/>
    <s v="EQUIPOS"/>
    <s v="PROPIOS(COSTO MANTENIMIENTO Y REPARACIONES)"/>
    <s v=""/>
    <s v=""/>
    <s v=""/>
    <s v="0043080010"/>
    <s v="LIQUIDACION ORDEN DE TRABJO EQUIPO PROPIO"/>
    <x v="11"/>
    <s v=""/>
    <s v="ARTIFLIFT"/>
    <s v="USD"/>
    <s v="Moneda fuerte"/>
    <s v="2024"/>
    <n v="0"/>
    <n v="206.27"/>
    <n v="469.16"/>
    <n v="299.17"/>
    <n v="0"/>
    <n v="0"/>
    <n v="0"/>
    <n v="0"/>
    <n v="0"/>
    <n v="0"/>
    <n v="0"/>
    <n v="0"/>
    <n v="0"/>
    <n v="974.60000000000014"/>
    <n v="43080010"/>
    <x v="0"/>
    <x v="2"/>
    <x v="5"/>
    <x v="2"/>
    <n v="11"/>
    <s v="11 - Equipos "/>
    <x v="1"/>
  </r>
  <r>
    <s v="AR20"/>
    <s v="PECOM Servicios Energia"/>
    <s v="ESTADO DE RESULTADOS"/>
    <s v="COSTOS OPERATIVOS"/>
    <s v="EQUIPOS"/>
    <s v="PROPIOS(COSTO MANTENIMIENTO Y REPARACIONES)"/>
    <s v=""/>
    <s v=""/>
    <s v=""/>
    <s v="0043080010"/>
    <s v="LIQUIDACION ORDEN DE TRABJO EQUIPO PROPIO"/>
    <x v="27"/>
    <s v=""/>
    <s v="ARTIFLIFT"/>
    <s v="USD"/>
    <s v="Moneda fuerte"/>
    <s v="2024"/>
    <n v="0"/>
    <n v="0"/>
    <n v="0"/>
    <n v="406.12"/>
    <n v="0"/>
    <n v="0"/>
    <n v="0"/>
    <n v="0"/>
    <n v="0"/>
    <n v="0"/>
    <n v="0"/>
    <n v="0"/>
    <n v="0"/>
    <n v="406.12"/>
    <n v="43080010"/>
    <x v="0"/>
    <x v="1"/>
    <x v="1"/>
    <x v="1"/>
    <n v="11"/>
    <s v="11 - Equipos "/>
    <x v="1"/>
  </r>
  <r>
    <s v="AR20"/>
    <s v="PECOM Servicios Energia"/>
    <s v="ESTADO DE RESULTADOS"/>
    <s v="COSTOS OPERATIVOS"/>
    <s v="EQUIPOS"/>
    <s v="PROPIOS(COSTO MANTENIMIENTO Y REPARACIONES)"/>
    <s v=""/>
    <s v=""/>
    <s v=""/>
    <s v="0043080010"/>
    <s v="LIQUIDACION ORDEN DE TRABJO EQUIPO PROPIO"/>
    <x v="12"/>
    <s v=""/>
    <s v="ARTIFLIFT"/>
    <s v="USD"/>
    <s v="Moneda fuerte"/>
    <s v="2024"/>
    <n v="0"/>
    <n v="990.18"/>
    <n v="1712.08"/>
    <n v="0"/>
    <n v="0"/>
    <n v="0"/>
    <n v="0"/>
    <n v="0"/>
    <n v="0"/>
    <n v="0"/>
    <n v="0"/>
    <n v="0"/>
    <n v="0"/>
    <n v="2702.2599999999998"/>
    <n v="43080010"/>
    <x v="2"/>
    <x v="1"/>
    <x v="4"/>
    <x v="4"/>
    <n v="11"/>
    <s v="11 - Equipos "/>
    <x v="1"/>
  </r>
  <r>
    <s v="AR20"/>
    <s v="PECOM Servicios Energia"/>
    <s v="ESTADO DE RESULTADOS"/>
    <s v="COSTOS OPERATIVOS"/>
    <s v="EQUIPOS"/>
    <s v="PROPIOS(COSTO MANTENIMIENTO Y REPARACIONES)"/>
    <s v=""/>
    <s v=""/>
    <s v=""/>
    <s v="0043080010"/>
    <s v="LIQUIDACION ORDEN DE TRABJO EQUIPO PROPIO"/>
    <x v="13"/>
    <s v=""/>
    <s v="ARTIFLIFT"/>
    <s v="USD"/>
    <s v="Moneda fuerte"/>
    <s v="2024"/>
    <n v="0"/>
    <n v="0"/>
    <n v="118.88"/>
    <n v="1931.62"/>
    <n v="0"/>
    <n v="0"/>
    <n v="0"/>
    <n v="0"/>
    <n v="0"/>
    <n v="0"/>
    <n v="0"/>
    <n v="0"/>
    <n v="0"/>
    <n v="2050.5"/>
    <n v="43080010"/>
    <x v="1"/>
    <x v="1"/>
    <x v="4"/>
    <x v="3"/>
    <n v="11"/>
    <s v="11 - Equipos "/>
    <x v="1"/>
  </r>
  <r>
    <s v="AR20"/>
    <s v="PECOM Servicios Energia"/>
    <s v="ESTADO DE RESULTADOS"/>
    <s v="COSTOS OPERATIVOS"/>
    <s v="EQUIPOS"/>
    <s v="PROPIOS(COSTO MANTENIMIENTO Y REPARACIONES)"/>
    <s v=""/>
    <s v=""/>
    <s v=""/>
    <s v="0043080010"/>
    <s v="LIQUIDACION ORDEN DE TRABJO EQUIPO PROPIO"/>
    <x v="16"/>
    <s v=""/>
    <s v="ARTIFLIFT"/>
    <s v="USD"/>
    <s v="Moneda fuerte"/>
    <s v="2024"/>
    <n v="0"/>
    <n v="1325.66"/>
    <n v="1643.47"/>
    <n v="1254.25"/>
    <n v="0"/>
    <n v="0"/>
    <n v="0"/>
    <n v="0"/>
    <n v="0"/>
    <n v="0"/>
    <n v="0"/>
    <n v="0"/>
    <n v="0"/>
    <n v="4223.38"/>
    <n v="43080010"/>
    <x v="0"/>
    <x v="1"/>
    <x v="6"/>
    <x v="5"/>
    <n v="11"/>
    <s v="11 - Equipos "/>
    <x v="1"/>
  </r>
  <r>
    <s v="AR20"/>
    <s v="PECOM Servicios Energia"/>
    <s v="ESTADO DE RESULTADOS"/>
    <s v="COSTOS OPERATIVOS"/>
    <s v="EQUIPOS"/>
    <s v="PROPIOS(COSTO MANTENIMIENTO Y REPARACIONES)"/>
    <s v=""/>
    <s v=""/>
    <s v=""/>
    <s v="0043080010"/>
    <s v="LIQUIDACION ORDEN DE TRABJO EQUIPO PROPIO"/>
    <x v="18"/>
    <s v=""/>
    <s v="ARTIFLIFT"/>
    <s v="USD"/>
    <s v="Moneda fuerte"/>
    <s v="2024"/>
    <n v="0"/>
    <n v="33.61"/>
    <n v="0.23"/>
    <n v="0"/>
    <n v="0"/>
    <n v="0"/>
    <n v="0"/>
    <n v="0"/>
    <n v="0"/>
    <n v="0"/>
    <n v="0"/>
    <n v="0"/>
    <n v="0"/>
    <n v="33.839999999999996"/>
    <n v="43080010"/>
    <x v="0"/>
    <x v="0"/>
    <x v="7"/>
    <x v="0"/>
    <n v="11"/>
    <s v="11 - Equipos "/>
    <x v="1"/>
  </r>
  <r>
    <s v="AR20"/>
    <s v="PECOM Servicios Energia"/>
    <s v="ESTADO DE RESULTADOS"/>
    <s v="COSTOS OPERATIVOS"/>
    <s v="SERVICIOS CONTRATADOS"/>
    <s v=""/>
    <s v=""/>
    <s v=""/>
    <s v=""/>
    <s v="0043090001"/>
    <s v="FLETES DE MATERIALES"/>
    <x v="1"/>
    <s v=""/>
    <s v="ARTIFLIFT"/>
    <s v="USD"/>
    <s v="Moneda fuerte"/>
    <s v="2024"/>
    <n v="0"/>
    <n v="30.88"/>
    <n v="1004.39"/>
    <n v="-4.63"/>
    <n v="0"/>
    <n v="0"/>
    <n v="0"/>
    <n v="0"/>
    <n v="0"/>
    <n v="0"/>
    <n v="0"/>
    <n v="0"/>
    <n v="0"/>
    <n v="1030.6399999999999"/>
    <n v="43090001"/>
    <x v="0"/>
    <x v="0"/>
    <x v="0"/>
    <x v="0"/>
    <n v="6"/>
    <s v="06 - Servicios Contratados"/>
    <x v="1"/>
  </r>
  <r>
    <s v="AR20"/>
    <s v="PECOM Servicios Energia"/>
    <s v="ESTADO DE RESULTADOS"/>
    <s v="COSTOS OPERATIVOS"/>
    <s v="SERVICIOS CONTRATADOS"/>
    <s v=""/>
    <s v=""/>
    <s v=""/>
    <s v=""/>
    <s v="0043090001"/>
    <s v="FLETES DE MATERIALES"/>
    <x v="4"/>
    <s v=""/>
    <s v="ARTIFLIFT"/>
    <s v="USD"/>
    <s v="Moneda fuerte"/>
    <s v="2024"/>
    <n v="0"/>
    <n v="0.22"/>
    <n v="0"/>
    <n v="0.33"/>
    <n v="0"/>
    <n v="0"/>
    <n v="0"/>
    <n v="0"/>
    <n v="0"/>
    <n v="0"/>
    <n v="0"/>
    <n v="0"/>
    <n v="0"/>
    <n v="0.55000000000000004"/>
    <n v="43090001"/>
    <x v="0"/>
    <x v="1"/>
    <x v="1"/>
    <x v="1"/>
    <n v="6"/>
    <s v="06 - Servicios Contratados"/>
    <x v="1"/>
  </r>
  <r>
    <s v="AR20"/>
    <s v="PECOM Servicios Energia"/>
    <s v="ESTADO DE RESULTADOS"/>
    <s v="COSTOS OPERATIVOS"/>
    <s v="SERVICIOS CONTRATADOS"/>
    <s v=""/>
    <s v=""/>
    <s v=""/>
    <s v=""/>
    <s v="0043090001"/>
    <s v="FLETES DE MATERIALES"/>
    <x v="19"/>
    <s v=""/>
    <s v="ARTIFLIFT"/>
    <s v="USD"/>
    <s v="Moneda fuerte"/>
    <s v="2024"/>
    <n v="0"/>
    <n v="0.11"/>
    <n v="0"/>
    <n v="338.51"/>
    <n v="0"/>
    <n v="0"/>
    <n v="0"/>
    <n v="0"/>
    <n v="0"/>
    <n v="0"/>
    <n v="0"/>
    <n v="0"/>
    <n v="0"/>
    <n v="338.62"/>
    <n v="43090001"/>
    <x v="2"/>
    <x v="0"/>
    <x v="4"/>
    <x v="4"/>
    <n v="6"/>
    <s v="06 - Servicios Contratados"/>
    <x v="1"/>
  </r>
  <r>
    <s v="AR20"/>
    <s v="PECOM Servicios Energia"/>
    <s v="ESTADO DE RESULTADOS"/>
    <s v="COSTOS OPERATIVOS"/>
    <s v="SERVICIOS CONTRATADOS"/>
    <s v=""/>
    <s v=""/>
    <s v=""/>
    <s v=""/>
    <s v="0043090001"/>
    <s v="FLETES DE MATERIALES"/>
    <x v="6"/>
    <s v=""/>
    <s v="ARTIFLIFT"/>
    <s v="USD"/>
    <s v="Moneda fuerte"/>
    <s v="2024"/>
    <n v="0"/>
    <n v="2008.32"/>
    <n v="2903.25"/>
    <n v="3884.55"/>
    <n v="0"/>
    <n v="0"/>
    <n v="0"/>
    <n v="0"/>
    <n v="0"/>
    <n v="0"/>
    <n v="0"/>
    <n v="0"/>
    <n v="0"/>
    <n v="8796.119999999999"/>
    <n v="43090001"/>
    <x v="0"/>
    <x v="2"/>
    <x v="2"/>
    <x v="2"/>
    <n v="6"/>
    <s v="06 - Servicios Contratados"/>
    <x v="1"/>
  </r>
  <r>
    <s v="AR20"/>
    <s v="PECOM Servicios Energia"/>
    <s v="ESTADO DE RESULTADOS"/>
    <s v="COSTOS OPERATIVOS"/>
    <s v="SERVICIOS CONTRATADOS"/>
    <s v=""/>
    <s v=""/>
    <s v=""/>
    <s v=""/>
    <s v="0043090001"/>
    <s v="FLETES DE MATERIALES"/>
    <x v="8"/>
    <s v=""/>
    <s v="ARTIFLIFT"/>
    <s v="USD"/>
    <s v="Moneda fuerte"/>
    <s v="2024"/>
    <n v="0"/>
    <n v="0.44"/>
    <n v="0"/>
    <n v="0.66"/>
    <n v="0"/>
    <n v="0"/>
    <n v="0"/>
    <n v="0"/>
    <n v="0"/>
    <n v="0"/>
    <n v="0"/>
    <n v="0"/>
    <n v="0"/>
    <n v="1.1000000000000001"/>
    <n v="43090001"/>
    <x v="0"/>
    <x v="1"/>
    <x v="3"/>
    <x v="1"/>
    <n v="6"/>
    <s v="06 - Servicios Contratados"/>
    <x v="1"/>
  </r>
  <r>
    <s v="AR20"/>
    <s v="PECOM Servicios Energia"/>
    <s v="ESTADO DE RESULTADOS"/>
    <s v="COSTOS OPERATIVOS"/>
    <s v="SERVICIOS CONTRATADOS"/>
    <s v=""/>
    <s v=""/>
    <s v=""/>
    <s v=""/>
    <s v="0043090001"/>
    <s v="FLETES DE MATERIALES"/>
    <x v="11"/>
    <s v=""/>
    <s v="ARTIFLIFT"/>
    <s v="USD"/>
    <s v="Moneda fuerte"/>
    <s v="2024"/>
    <n v="0"/>
    <n v="11.67"/>
    <n v="0"/>
    <n v="19.41"/>
    <n v="0"/>
    <n v="0"/>
    <n v="0"/>
    <n v="0"/>
    <n v="0"/>
    <n v="0"/>
    <n v="0"/>
    <n v="0"/>
    <n v="0"/>
    <n v="31.08"/>
    <n v="43090001"/>
    <x v="0"/>
    <x v="2"/>
    <x v="5"/>
    <x v="2"/>
    <n v="6"/>
    <s v="06 - Servicios Contratados"/>
    <x v="1"/>
  </r>
  <r>
    <s v="AR20"/>
    <s v="PECOM Servicios Energia"/>
    <s v="ESTADO DE RESULTADOS"/>
    <s v="COSTOS OPERATIVOS"/>
    <s v="SERVICIOS CONTRATADOS"/>
    <s v=""/>
    <s v=""/>
    <s v=""/>
    <s v=""/>
    <s v="0043090001"/>
    <s v="FLETES DE MATERIALES"/>
    <x v="27"/>
    <s v=""/>
    <s v="ARTIFLIFT"/>
    <s v="USD"/>
    <s v="Moneda fuerte"/>
    <s v="2024"/>
    <n v="0"/>
    <n v="0.33"/>
    <n v="0"/>
    <n v="0.5"/>
    <n v="0"/>
    <n v="0"/>
    <n v="0"/>
    <n v="0"/>
    <n v="0"/>
    <n v="0"/>
    <n v="0"/>
    <n v="0"/>
    <n v="0"/>
    <n v="0.83000000000000007"/>
    <n v="43090001"/>
    <x v="0"/>
    <x v="1"/>
    <x v="1"/>
    <x v="1"/>
    <n v="6"/>
    <s v="06 - Servicios Contratados"/>
    <x v="1"/>
  </r>
  <r>
    <s v="AR20"/>
    <s v="PECOM Servicios Energia"/>
    <s v="ESTADO DE RESULTADOS"/>
    <s v="COSTOS OPERATIVOS"/>
    <s v="SERVICIOS CONTRATADOS"/>
    <s v=""/>
    <s v=""/>
    <s v=""/>
    <s v=""/>
    <s v="0043090001"/>
    <s v="FLETES DE MATERIALES"/>
    <x v="12"/>
    <s v=""/>
    <s v="ARTIFLIFT"/>
    <s v="USD"/>
    <s v="Moneda fuerte"/>
    <s v="2024"/>
    <n v="0"/>
    <n v="0.11"/>
    <n v="0"/>
    <n v="0.17"/>
    <n v="0"/>
    <n v="0"/>
    <n v="0"/>
    <n v="0"/>
    <n v="0"/>
    <n v="0"/>
    <n v="0"/>
    <n v="0"/>
    <n v="0"/>
    <n v="0.28000000000000003"/>
    <n v="43090001"/>
    <x v="2"/>
    <x v="1"/>
    <x v="4"/>
    <x v="4"/>
    <n v="6"/>
    <s v="06 - Servicios Contratados"/>
    <x v="1"/>
  </r>
  <r>
    <s v="AR20"/>
    <s v="PECOM Servicios Energia"/>
    <s v="ESTADO DE RESULTADOS"/>
    <s v="COSTOS OPERATIVOS"/>
    <s v="SERVICIOS CONTRATADOS"/>
    <s v=""/>
    <s v=""/>
    <s v=""/>
    <s v=""/>
    <s v="0043090001"/>
    <s v="FLETES DE MATERIALES"/>
    <x v="13"/>
    <s v=""/>
    <s v="ARTIFLIFT"/>
    <s v="USD"/>
    <s v="Moneda fuerte"/>
    <s v="2024"/>
    <n v="0"/>
    <n v="0.22"/>
    <n v="0"/>
    <n v="0.33"/>
    <n v="0"/>
    <n v="0"/>
    <n v="0"/>
    <n v="0"/>
    <n v="0"/>
    <n v="0"/>
    <n v="0"/>
    <n v="0"/>
    <n v="0"/>
    <n v="0.55000000000000004"/>
    <n v="43090001"/>
    <x v="1"/>
    <x v="1"/>
    <x v="4"/>
    <x v="3"/>
    <n v="6"/>
    <s v="06 - Servicios Contratados"/>
    <x v="1"/>
  </r>
  <r>
    <s v="AR20"/>
    <s v="PECOM Servicios Energia"/>
    <s v="ESTADO DE RESULTADOS"/>
    <s v="COSTOS OPERATIVOS"/>
    <s v="SERVICIOS CONTRATADOS"/>
    <s v=""/>
    <s v=""/>
    <s v=""/>
    <s v=""/>
    <s v="0043090001"/>
    <s v="FLETES DE MATERIALES"/>
    <x v="14"/>
    <s v=""/>
    <s v="ARTIFLIFT"/>
    <s v="USD"/>
    <s v="Moneda fuerte"/>
    <s v="2024"/>
    <n v="0"/>
    <n v="0"/>
    <n v="8.09"/>
    <n v="0"/>
    <n v="0"/>
    <n v="0"/>
    <n v="0"/>
    <n v="0"/>
    <n v="0"/>
    <n v="0"/>
    <n v="0"/>
    <n v="0"/>
    <n v="0"/>
    <n v="8.09"/>
    <n v="43090001"/>
    <x v="0"/>
    <x v="1"/>
    <x v="6"/>
    <x v="5"/>
    <n v="6"/>
    <s v="06 - Servicios Contratados"/>
    <x v="1"/>
  </r>
  <r>
    <s v="AR20"/>
    <s v="PECOM Servicios Energia"/>
    <s v="ESTADO DE RESULTADOS"/>
    <s v="COSTOS OPERATIVOS"/>
    <s v="SERVICIOS CONTRATADOS"/>
    <s v=""/>
    <s v=""/>
    <s v=""/>
    <s v=""/>
    <s v="0043090001"/>
    <s v="FLETES DE MATERIALES"/>
    <x v="16"/>
    <s v=""/>
    <s v="ARTIFLIFT"/>
    <s v="USD"/>
    <s v="Moneda fuerte"/>
    <s v="2024"/>
    <n v="0"/>
    <n v="0.44"/>
    <n v="0"/>
    <n v="0.66"/>
    <n v="0"/>
    <n v="0"/>
    <n v="0"/>
    <n v="0"/>
    <n v="0"/>
    <n v="0"/>
    <n v="0"/>
    <n v="0"/>
    <n v="0"/>
    <n v="1.1000000000000001"/>
    <n v="43090001"/>
    <x v="0"/>
    <x v="1"/>
    <x v="6"/>
    <x v="5"/>
    <n v="6"/>
    <s v="06 - Servicios Contratados"/>
    <x v="1"/>
  </r>
  <r>
    <s v="AR20"/>
    <s v="PECOM Servicios Energia"/>
    <s v="ESTADO DE RESULTADOS"/>
    <s v="COSTOS OPERATIVOS"/>
    <s v="SERVICIOS CONTRATADOS"/>
    <s v=""/>
    <s v=""/>
    <s v=""/>
    <s v=""/>
    <s v="0043090001"/>
    <s v="FLETES DE MATERIALES"/>
    <x v="24"/>
    <s v=""/>
    <s v="ARTIFLIFT"/>
    <s v="USD"/>
    <s v="Moneda fuerte"/>
    <s v="2024"/>
    <n v="0"/>
    <n v="132.58000000000001"/>
    <n v="19.28"/>
    <n v="0"/>
    <n v="0"/>
    <n v="0"/>
    <n v="0"/>
    <n v="0"/>
    <n v="0"/>
    <n v="0"/>
    <n v="0"/>
    <n v="0"/>
    <n v="0"/>
    <n v="151.86000000000001"/>
    <n v="43090001"/>
    <x v="0"/>
    <x v="3"/>
    <x v="4"/>
    <x v="5"/>
    <n v="6"/>
    <s v="06 - Servicios Contratados"/>
    <x v="1"/>
  </r>
  <r>
    <s v="AR20"/>
    <s v="PECOM Servicios Energia"/>
    <s v="ESTADO DE RESULTADOS"/>
    <s v="COSTOS OPERATIVOS"/>
    <s v="SERVICIOS CONTRATADOS"/>
    <s v=""/>
    <s v=""/>
    <s v=""/>
    <s v=""/>
    <s v="0043090001"/>
    <s v="FLETES DE MATERIALES"/>
    <x v="25"/>
    <s v=""/>
    <s v="ARTIFLIFT"/>
    <s v="USD"/>
    <s v="Moneda fuerte"/>
    <s v="2024"/>
    <n v="0"/>
    <n v="-11.16"/>
    <n v="204.1"/>
    <n v="2680.49"/>
    <n v="0"/>
    <n v="0"/>
    <n v="0"/>
    <n v="0"/>
    <n v="0"/>
    <n v="0"/>
    <n v="0"/>
    <n v="0"/>
    <n v="0"/>
    <n v="2873.43"/>
    <n v="43090001"/>
    <x v="0"/>
    <x v="3"/>
    <x v="4"/>
    <x v="5"/>
    <n v="6"/>
    <s v="06 - Servicios Contratados"/>
    <x v="1"/>
  </r>
  <r>
    <s v="AR20"/>
    <s v="PECOM Servicios Energia"/>
    <s v="ESTADO DE RESULTADOS"/>
    <s v="COSTOS OPERATIVOS"/>
    <s v="SERVICIOS CONTRATADOS"/>
    <s v=""/>
    <s v=""/>
    <s v=""/>
    <s v=""/>
    <s v="0043090001"/>
    <s v="FLETES DE MATERIALES"/>
    <x v="17"/>
    <s v=""/>
    <s v="ARTIFLIFT"/>
    <s v="USD"/>
    <s v="Moneda fuerte"/>
    <s v="2024"/>
    <n v="0"/>
    <n v="-3.51"/>
    <n v="1733.49"/>
    <n v="-13.68"/>
    <n v="0"/>
    <n v="0"/>
    <n v="0"/>
    <n v="0"/>
    <n v="0"/>
    <n v="0"/>
    <n v="0"/>
    <n v="0"/>
    <n v="0"/>
    <n v="1716.3"/>
    <n v="43090001"/>
    <x v="0"/>
    <x v="0"/>
    <x v="7"/>
    <x v="0"/>
    <n v="6"/>
    <s v="06 - Servicios Contratados"/>
    <x v="1"/>
  </r>
  <r>
    <s v="AR20"/>
    <s v="PECOM Servicios Energia"/>
    <s v="ESTADO DE RESULTADOS"/>
    <s v="COSTOS OPERATIVOS"/>
    <s v="SERVICIOS CONTRATADOS"/>
    <s v=""/>
    <s v=""/>
    <s v=""/>
    <s v=""/>
    <s v="0043090001"/>
    <s v="FLETES DE MATERIALES"/>
    <x v="18"/>
    <s v=""/>
    <s v="ARTIFLIFT"/>
    <s v="USD"/>
    <s v="Moneda fuerte"/>
    <s v="2024"/>
    <n v="0"/>
    <n v="0.44"/>
    <n v="0"/>
    <n v="0.66"/>
    <n v="0"/>
    <n v="0"/>
    <n v="0"/>
    <n v="0"/>
    <n v="0"/>
    <n v="0"/>
    <n v="0"/>
    <n v="0"/>
    <n v="0"/>
    <n v="1.1000000000000001"/>
    <n v="43090001"/>
    <x v="0"/>
    <x v="0"/>
    <x v="7"/>
    <x v="0"/>
    <n v="6"/>
    <s v="06 - Servicios Contratados"/>
    <x v="1"/>
  </r>
  <r>
    <s v="AR20"/>
    <s v="PECOM Servicios Energia"/>
    <s v="ESTADO DE RESULTADOS"/>
    <s v="COSTOS OPERATIVOS"/>
    <s v="SERVICIOS CONTRATADOS"/>
    <s v=""/>
    <s v=""/>
    <s v=""/>
    <s v=""/>
    <s v="0043090002"/>
    <s v="FLETES DE EQUIPOS"/>
    <x v="11"/>
    <s v=""/>
    <s v="ARTIFLIFT"/>
    <s v="USD"/>
    <s v="Moneda fuerte"/>
    <s v="2024"/>
    <n v="0"/>
    <n v="-8.09"/>
    <n v="629.69000000000005"/>
    <n v="0"/>
    <n v="0"/>
    <n v="0"/>
    <n v="0"/>
    <n v="0"/>
    <n v="0"/>
    <n v="0"/>
    <n v="0"/>
    <n v="0"/>
    <n v="0"/>
    <n v="621.6"/>
    <n v="43090002"/>
    <x v="0"/>
    <x v="2"/>
    <x v="5"/>
    <x v="2"/>
    <n v="6"/>
    <s v="06 - Servicios Contratados"/>
    <x v="1"/>
  </r>
  <r>
    <s v="AR20"/>
    <s v="PECOM Servicios Energia"/>
    <s v="ESTADO DE RESULTADOS"/>
    <s v="COSTOS OPERATIVOS"/>
    <s v="COMBUSTIBLES"/>
    <s v=""/>
    <s v=""/>
    <s v=""/>
    <s v=""/>
    <s v="0043100003"/>
    <s v="COMBUSTIBLES Y LUBRICANTE VEHÍCULOS"/>
    <x v="1"/>
    <s v=""/>
    <s v="ARTIFLIFT"/>
    <s v="USD"/>
    <s v="Moneda fuerte"/>
    <s v="2024"/>
    <n v="0"/>
    <n v="336.65"/>
    <n v="221.94"/>
    <n v="225.27"/>
    <n v="0"/>
    <n v="0"/>
    <n v="0"/>
    <n v="0"/>
    <n v="0"/>
    <n v="0"/>
    <n v="0"/>
    <n v="0"/>
    <n v="0"/>
    <n v="783.8599999999999"/>
    <n v="43100003"/>
    <x v="0"/>
    <x v="0"/>
    <x v="0"/>
    <x v="0"/>
    <n v="8"/>
    <s v="08 - Combustible"/>
    <x v="1"/>
  </r>
  <r>
    <s v="AR20"/>
    <s v="PECOM Servicios Energia"/>
    <s v="ESTADO DE RESULTADOS"/>
    <s v="COSTOS OPERATIVOS"/>
    <s v="COMBUSTIBLES"/>
    <s v=""/>
    <s v=""/>
    <s v=""/>
    <s v=""/>
    <s v="0043100003"/>
    <s v="COMBUSTIBLES Y LUBRICANTE VEHÍCULOS"/>
    <x v="4"/>
    <s v=""/>
    <s v="ARTIFLIFT"/>
    <s v="USD"/>
    <s v="Moneda fuerte"/>
    <s v="2024"/>
    <n v="0"/>
    <n v="201"/>
    <n v="313.47000000000003"/>
    <n v="249.92"/>
    <n v="0"/>
    <n v="0"/>
    <n v="0"/>
    <n v="0"/>
    <n v="0"/>
    <n v="0"/>
    <n v="0"/>
    <n v="0"/>
    <n v="0"/>
    <n v="764.39"/>
    <n v="43100003"/>
    <x v="0"/>
    <x v="1"/>
    <x v="1"/>
    <x v="1"/>
    <n v="8"/>
    <s v="08 - Combustible"/>
    <x v="1"/>
  </r>
  <r>
    <s v="AR20"/>
    <s v="PECOM Servicios Energia"/>
    <s v="ESTADO DE RESULTADOS"/>
    <s v="COSTOS OPERATIVOS"/>
    <s v="COMBUSTIBLES"/>
    <s v=""/>
    <s v=""/>
    <s v=""/>
    <s v=""/>
    <s v="0043100003"/>
    <s v="COMBUSTIBLES Y LUBRICANTE VEHÍCULOS"/>
    <x v="19"/>
    <s v=""/>
    <s v="ARTIFLIFT"/>
    <s v="USD"/>
    <s v="Moneda fuerte"/>
    <s v="2024"/>
    <n v="0"/>
    <n v="0"/>
    <n v="0"/>
    <n v="57.84"/>
    <n v="0"/>
    <n v="0"/>
    <n v="0"/>
    <n v="0"/>
    <n v="0"/>
    <n v="0"/>
    <n v="0"/>
    <n v="0"/>
    <n v="0"/>
    <n v="57.84"/>
    <n v="43100003"/>
    <x v="2"/>
    <x v="0"/>
    <x v="4"/>
    <x v="4"/>
    <n v="8"/>
    <s v="08 - Combustible"/>
    <x v="1"/>
  </r>
  <r>
    <s v="AR20"/>
    <s v="PECOM Servicios Energia"/>
    <s v="ESTADO DE RESULTADOS"/>
    <s v="COSTOS OPERATIVOS"/>
    <s v="COMBUSTIBLES"/>
    <s v=""/>
    <s v=""/>
    <s v=""/>
    <s v=""/>
    <s v="0043100003"/>
    <s v="COMBUSTIBLES Y LUBRICANTE VEHÍCULOS"/>
    <x v="6"/>
    <s v=""/>
    <s v="ARTIFLIFT"/>
    <s v="USD"/>
    <s v="Moneda fuerte"/>
    <s v="2024"/>
    <n v="0"/>
    <n v="48.63"/>
    <n v="122.07"/>
    <n v="0"/>
    <n v="0"/>
    <n v="0"/>
    <n v="0"/>
    <n v="0"/>
    <n v="0"/>
    <n v="0"/>
    <n v="0"/>
    <n v="0"/>
    <n v="0"/>
    <n v="170.7"/>
    <n v="43100003"/>
    <x v="0"/>
    <x v="2"/>
    <x v="2"/>
    <x v="2"/>
    <n v="8"/>
    <s v="08 - Combustible"/>
    <x v="1"/>
  </r>
  <r>
    <s v="AR20"/>
    <s v="PECOM Servicios Energia"/>
    <s v="ESTADO DE RESULTADOS"/>
    <s v="COSTOS OPERATIVOS"/>
    <s v="COMBUSTIBLES"/>
    <s v=""/>
    <s v=""/>
    <s v=""/>
    <s v=""/>
    <s v="0043100003"/>
    <s v="COMBUSTIBLES Y LUBRICANTE VEHÍCULOS"/>
    <x v="8"/>
    <s v=""/>
    <s v="ARTIFLIFT"/>
    <s v="USD"/>
    <s v="Moneda fuerte"/>
    <s v="2024"/>
    <n v="0"/>
    <n v="245.34"/>
    <n v="130.07"/>
    <n v="46.52"/>
    <n v="0"/>
    <n v="0"/>
    <n v="0"/>
    <n v="0"/>
    <n v="0"/>
    <n v="0"/>
    <n v="0"/>
    <n v="0"/>
    <n v="0"/>
    <n v="421.92999999999995"/>
    <n v="43100003"/>
    <x v="0"/>
    <x v="1"/>
    <x v="3"/>
    <x v="1"/>
    <n v="8"/>
    <s v="08 - Combustible"/>
    <x v="1"/>
  </r>
  <r>
    <s v="AR20"/>
    <s v="PECOM Servicios Energia"/>
    <s v="ESTADO DE RESULTADOS"/>
    <s v="COSTOS OPERATIVOS"/>
    <s v="COMBUSTIBLES"/>
    <s v=""/>
    <s v=""/>
    <s v=""/>
    <s v=""/>
    <s v="0043100003"/>
    <s v="COMBUSTIBLES Y LUBRICANTE VEHÍCULOS"/>
    <x v="11"/>
    <s v=""/>
    <s v="ARTIFLIFT"/>
    <s v="USD"/>
    <s v="Moneda fuerte"/>
    <s v="2024"/>
    <n v="0"/>
    <n v="593.75"/>
    <n v="451.02"/>
    <n v="122.79"/>
    <n v="0"/>
    <n v="0"/>
    <n v="0"/>
    <n v="0"/>
    <n v="0"/>
    <n v="0"/>
    <n v="0"/>
    <n v="0"/>
    <n v="0"/>
    <n v="1167.56"/>
    <n v="43100003"/>
    <x v="0"/>
    <x v="2"/>
    <x v="5"/>
    <x v="2"/>
    <n v="8"/>
    <s v="08 - Combustible"/>
    <x v="1"/>
  </r>
  <r>
    <s v="AR20"/>
    <s v="PECOM Servicios Energia"/>
    <s v="ESTADO DE RESULTADOS"/>
    <s v="COSTOS OPERATIVOS"/>
    <s v="COMBUSTIBLES"/>
    <s v=""/>
    <s v=""/>
    <s v=""/>
    <s v=""/>
    <s v="0043100003"/>
    <s v="COMBUSTIBLES Y LUBRICANTE VEHÍCULOS"/>
    <x v="27"/>
    <s v=""/>
    <s v="ARTIFLIFT"/>
    <s v="USD"/>
    <s v="Moneda fuerte"/>
    <s v="2024"/>
    <n v="0"/>
    <n v="411.33"/>
    <n v="603.23"/>
    <n v="210.22"/>
    <n v="0"/>
    <n v="0"/>
    <n v="0"/>
    <n v="0"/>
    <n v="0"/>
    <n v="0"/>
    <n v="0"/>
    <n v="0"/>
    <n v="0"/>
    <n v="1224.78"/>
    <n v="43100003"/>
    <x v="0"/>
    <x v="1"/>
    <x v="1"/>
    <x v="1"/>
    <n v="8"/>
    <s v="08 - Combustible"/>
    <x v="1"/>
  </r>
  <r>
    <s v="AR20"/>
    <s v="PECOM Servicios Energia"/>
    <s v="ESTADO DE RESULTADOS"/>
    <s v="COSTOS OPERATIVOS"/>
    <s v="COMBUSTIBLES"/>
    <s v=""/>
    <s v=""/>
    <s v=""/>
    <s v=""/>
    <s v="0043100003"/>
    <s v="COMBUSTIBLES Y LUBRICANTE VEHÍCULOS"/>
    <x v="12"/>
    <s v=""/>
    <s v="ARTIFLIFT"/>
    <s v="USD"/>
    <s v="Moneda fuerte"/>
    <s v="2024"/>
    <n v="0"/>
    <n v="117.63"/>
    <n v="80.180000000000007"/>
    <n v="180.59"/>
    <n v="0"/>
    <n v="0"/>
    <n v="0"/>
    <n v="0"/>
    <n v="0"/>
    <n v="0"/>
    <n v="0"/>
    <n v="0"/>
    <n v="0"/>
    <n v="378.4"/>
    <n v="43100003"/>
    <x v="2"/>
    <x v="1"/>
    <x v="4"/>
    <x v="4"/>
    <n v="8"/>
    <s v="08 - Combustible"/>
    <x v="1"/>
  </r>
  <r>
    <s v="AR20"/>
    <s v="PECOM Servicios Energia"/>
    <s v="ESTADO DE RESULTADOS"/>
    <s v="COSTOS OPERATIVOS"/>
    <s v="COMBUSTIBLES"/>
    <s v=""/>
    <s v=""/>
    <s v=""/>
    <s v=""/>
    <s v="0043100003"/>
    <s v="COMBUSTIBLES Y LUBRICANTE VEHÍCULOS"/>
    <x v="13"/>
    <s v=""/>
    <s v="ARTIFLIFT"/>
    <s v="USD"/>
    <s v="Moneda fuerte"/>
    <s v="2024"/>
    <n v="0"/>
    <n v="432.91"/>
    <n v="203.43"/>
    <n v="196.14"/>
    <n v="0"/>
    <n v="0"/>
    <n v="0"/>
    <n v="0"/>
    <n v="0"/>
    <n v="0"/>
    <n v="0"/>
    <n v="0"/>
    <n v="0"/>
    <n v="832.48"/>
    <n v="43100003"/>
    <x v="1"/>
    <x v="1"/>
    <x v="4"/>
    <x v="3"/>
    <n v="8"/>
    <s v="08 - Combustible"/>
    <x v="1"/>
  </r>
  <r>
    <s v="AR20"/>
    <s v="PECOM Servicios Energia"/>
    <s v="ESTADO DE RESULTADOS"/>
    <s v="COSTOS OPERATIVOS"/>
    <s v="COMBUSTIBLES"/>
    <s v=""/>
    <s v=""/>
    <s v=""/>
    <s v=""/>
    <s v="0043100003"/>
    <s v="COMBUSTIBLES Y LUBRICANTE VEHÍCULOS"/>
    <x v="16"/>
    <s v=""/>
    <s v="ARTIFLIFT"/>
    <s v="USD"/>
    <s v="Moneda fuerte"/>
    <s v="2024"/>
    <n v="0"/>
    <n v="265.29000000000002"/>
    <n v="142.26"/>
    <n v="80.5"/>
    <n v="0"/>
    <n v="0"/>
    <n v="0"/>
    <n v="0"/>
    <n v="0"/>
    <n v="0"/>
    <n v="0"/>
    <n v="0"/>
    <n v="0"/>
    <n v="488.05"/>
    <n v="43100003"/>
    <x v="0"/>
    <x v="1"/>
    <x v="6"/>
    <x v="5"/>
    <n v="8"/>
    <s v="08 - Combustible"/>
    <x v="1"/>
  </r>
  <r>
    <s v="AR20"/>
    <s v="PECOM Servicios Energia"/>
    <s v="ESTADO DE RESULTADOS"/>
    <s v="COSTOS OPERATIVOS"/>
    <s v="COMBUSTIBLES"/>
    <s v=""/>
    <s v=""/>
    <s v=""/>
    <s v=""/>
    <s v="0043100003"/>
    <s v="COMBUSTIBLES Y LUBRICANTE VEHÍCULOS"/>
    <x v="18"/>
    <s v=""/>
    <s v="ARTIFLIFT"/>
    <s v="USD"/>
    <s v="Moneda fuerte"/>
    <s v="2024"/>
    <n v="0"/>
    <n v="202.75"/>
    <n v="127.51"/>
    <n v="102.42"/>
    <n v="0"/>
    <n v="0"/>
    <n v="0"/>
    <n v="0"/>
    <n v="0"/>
    <n v="0"/>
    <n v="0"/>
    <n v="0"/>
    <n v="0"/>
    <n v="432.68"/>
    <n v="43100003"/>
    <x v="0"/>
    <x v="0"/>
    <x v="7"/>
    <x v="0"/>
    <n v="8"/>
    <s v="08 - Combustible"/>
    <x v="1"/>
  </r>
  <r>
    <s v="AR20"/>
    <s v="PECOM Servicios Energia"/>
    <s v="ESTADO DE RESULTADOS"/>
    <s v="COSTOS OPERATIVOS"/>
    <s v="MATERIALES Y HERRAMIENTAS"/>
    <s v="MATERIALES"/>
    <s v=""/>
    <s v=""/>
    <s v=""/>
    <s v="0043110002"/>
    <s v="CONSUMIBLES"/>
    <x v="1"/>
    <s v=""/>
    <s v="ARTIFLIFT"/>
    <s v="USD"/>
    <s v="Moneda fuerte"/>
    <s v="2024"/>
    <n v="0"/>
    <n v="0"/>
    <n v="189.64"/>
    <n v="0"/>
    <n v="0"/>
    <n v="0"/>
    <n v="0"/>
    <n v="0"/>
    <n v="0"/>
    <n v="0"/>
    <n v="0"/>
    <n v="0"/>
    <n v="0"/>
    <n v="189.64"/>
    <n v="43110002"/>
    <x v="0"/>
    <x v="0"/>
    <x v="0"/>
    <x v="0"/>
    <n v="7"/>
    <s v="07 - Materiales y herramientas"/>
    <x v="1"/>
  </r>
  <r>
    <s v="AR20"/>
    <s v="PECOM Servicios Energia"/>
    <s v="ESTADO DE RESULTADOS"/>
    <s v="COSTOS OPERATIVOS"/>
    <s v="MATERIALES Y HERRAMIENTAS"/>
    <s v="MATERIALES"/>
    <s v=""/>
    <s v=""/>
    <s v=""/>
    <s v="0043110002"/>
    <s v="CONSUMIBLES"/>
    <x v="3"/>
    <s v=""/>
    <s v="ARTIFLIFT"/>
    <s v="USD"/>
    <s v="Moneda fuerte"/>
    <s v="2024"/>
    <n v="0"/>
    <n v="837.89"/>
    <n v="29.71"/>
    <n v="-0.75"/>
    <n v="0"/>
    <n v="0"/>
    <n v="0"/>
    <n v="0"/>
    <n v="0"/>
    <n v="0"/>
    <n v="0"/>
    <n v="0"/>
    <n v="0"/>
    <n v="866.85"/>
    <n v="43110002"/>
    <x v="0"/>
    <x v="1"/>
    <x v="1"/>
    <x v="1"/>
    <n v="7"/>
    <s v="07 - Materiales y herramientas"/>
    <x v="1"/>
  </r>
  <r>
    <s v="AR20"/>
    <s v="PECOM Servicios Energia"/>
    <s v="ESTADO DE RESULTADOS"/>
    <s v="COSTOS OPERATIVOS"/>
    <s v="MATERIALES Y HERRAMIENTAS"/>
    <s v="MATERIALES"/>
    <s v=""/>
    <s v=""/>
    <s v=""/>
    <s v="0043110002"/>
    <s v="CONSUMIBLES"/>
    <x v="4"/>
    <s v=""/>
    <s v="ARTIFLIFT"/>
    <s v="USD"/>
    <s v="Moneda fuerte"/>
    <s v="2024"/>
    <n v="0"/>
    <n v="1166.8900000000001"/>
    <n v="3456.12"/>
    <n v="2178.04"/>
    <n v="0"/>
    <n v="0"/>
    <n v="0"/>
    <n v="0"/>
    <n v="0"/>
    <n v="0"/>
    <n v="0"/>
    <n v="0"/>
    <n v="0"/>
    <n v="6801.05"/>
    <n v="43110002"/>
    <x v="0"/>
    <x v="1"/>
    <x v="1"/>
    <x v="1"/>
    <n v="7"/>
    <s v="07 - Materiales y herramientas"/>
    <x v="1"/>
  </r>
  <r>
    <s v="AR20"/>
    <s v="PECOM Servicios Energia"/>
    <s v="ESTADO DE RESULTADOS"/>
    <s v="COSTOS OPERATIVOS"/>
    <s v="MATERIALES Y HERRAMIENTAS"/>
    <s v="MATERIALES"/>
    <s v=""/>
    <s v=""/>
    <s v=""/>
    <s v="0043110002"/>
    <s v="CONSUMIBLES"/>
    <x v="6"/>
    <s v=""/>
    <s v="ARTIFLIFT"/>
    <s v="USD"/>
    <s v="Moneda fuerte"/>
    <s v="2024"/>
    <n v="0"/>
    <n v="0"/>
    <n v="0"/>
    <n v="36.93"/>
    <n v="0"/>
    <n v="0"/>
    <n v="0"/>
    <n v="0"/>
    <n v="0"/>
    <n v="0"/>
    <n v="0"/>
    <n v="0"/>
    <n v="0"/>
    <n v="36.93"/>
    <n v="43110002"/>
    <x v="0"/>
    <x v="2"/>
    <x v="2"/>
    <x v="2"/>
    <n v="7"/>
    <s v="07 - Materiales y herramientas"/>
    <x v="1"/>
  </r>
  <r>
    <s v="AR20"/>
    <s v="PECOM Servicios Energia"/>
    <s v="ESTADO DE RESULTADOS"/>
    <s v="COSTOS OPERATIVOS"/>
    <s v="MATERIALES Y HERRAMIENTAS"/>
    <s v="MATERIALES"/>
    <s v=""/>
    <s v=""/>
    <s v=""/>
    <s v="0043110002"/>
    <s v="CONSUMIBLES"/>
    <x v="8"/>
    <s v=""/>
    <s v="ARTIFLIFT"/>
    <s v="USD"/>
    <s v="Moneda fuerte"/>
    <s v="2024"/>
    <n v="0"/>
    <n v="1814.73"/>
    <n v="7574.05"/>
    <n v="683.55"/>
    <n v="0"/>
    <n v="0"/>
    <n v="0"/>
    <n v="0"/>
    <n v="0"/>
    <n v="0"/>
    <n v="0"/>
    <n v="0"/>
    <n v="0"/>
    <n v="10072.33"/>
    <n v="43110002"/>
    <x v="0"/>
    <x v="1"/>
    <x v="3"/>
    <x v="1"/>
    <n v="7"/>
    <s v="07 - Materiales y herramientas"/>
    <x v="1"/>
  </r>
  <r>
    <s v="AR20"/>
    <s v="PECOM Servicios Energia"/>
    <s v="ESTADO DE RESULTADOS"/>
    <s v="COSTOS OPERATIVOS"/>
    <s v="MATERIALES Y HERRAMIENTAS"/>
    <s v="MATERIALES"/>
    <s v=""/>
    <s v=""/>
    <s v=""/>
    <s v="0043110002"/>
    <s v="CONSUMIBLES"/>
    <x v="11"/>
    <s v=""/>
    <s v="ARTIFLIFT"/>
    <s v="USD"/>
    <s v="Moneda fuerte"/>
    <s v="2024"/>
    <n v="0"/>
    <n v="376.55"/>
    <n v="-1.93"/>
    <n v="0"/>
    <n v="0"/>
    <n v="0"/>
    <n v="0"/>
    <n v="0"/>
    <n v="0"/>
    <n v="0"/>
    <n v="0"/>
    <n v="0"/>
    <n v="0"/>
    <n v="374.62"/>
    <n v="43110002"/>
    <x v="0"/>
    <x v="2"/>
    <x v="5"/>
    <x v="2"/>
    <n v="7"/>
    <s v="07 - Materiales y herramientas"/>
    <x v="1"/>
  </r>
  <r>
    <s v="AR20"/>
    <s v="PECOM Servicios Energia"/>
    <s v="ESTADO DE RESULTADOS"/>
    <s v="COSTOS OPERATIVOS"/>
    <s v="MATERIALES Y HERRAMIENTAS"/>
    <s v="MATERIALES"/>
    <s v=""/>
    <s v=""/>
    <s v=""/>
    <s v="0043110002"/>
    <s v="CONSUMIBLES"/>
    <x v="12"/>
    <s v=""/>
    <s v="ARTIFLIFT"/>
    <s v="USD"/>
    <s v="Moneda fuerte"/>
    <s v="2024"/>
    <n v="0"/>
    <n v="1228.96"/>
    <n v="1344.82"/>
    <n v="-5.75"/>
    <n v="0"/>
    <n v="0"/>
    <n v="0"/>
    <n v="0"/>
    <n v="0"/>
    <n v="0"/>
    <n v="0"/>
    <n v="0"/>
    <n v="0"/>
    <n v="2568.0299999999997"/>
    <n v="43110002"/>
    <x v="2"/>
    <x v="1"/>
    <x v="4"/>
    <x v="4"/>
    <n v="7"/>
    <s v="07 - Materiales y herramientas"/>
    <x v="1"/>
  </r>
  <r>
    <s v="AR20"/>
    <s v="PECOM Servicios Energia"/>
    <s v="ESTADO DE RESULTADOS"/>
    <s v="COSTOS OPERATIVOS"/>
    <s v="MATERIALES Y HERRAMIENTAS"/>
    <s v="MATERIALES"/>
    <s v=""/>
    <s v=""/>
    <s v=""/>
    <s v="0043110002"/>
    <s v="CONSUMIBLES"/>
    <x v="13"/>
    <s v=""/>
    <s v="ARTIFLIFT"/>
    <s v="USD"/>
    <s v="Moneda fuerte"/>
    <s v="2024"/>
    <n v="0"/>
    <n v="68.16"/>
    <n v="0"/>
    <n v="0"/>
    <n v="0"/>
    <n v="0"/>
    <n v="0"/>
    <n v="0"/>
    <n v="0"/>
    <n v="0"/>
    <n v="0"/>
    <n v="0"/>
    <n v="0"/>
    <n v="68.16"/>
    <n v="43110002"/>
    <x v="1"/>
    <x v="1"/>
    <x v="4"/>
    <x v="3"/>
    <n v="7"/>
    <s v="07 - Materiales y herramientas"/>
    <x v="1"/>
  </r>
  <r>
    <s v="AR20"/>
    <s v="PECOM Servicios Energia"/>
    <s v="ESTADO DE RESULTADOS"/>
    <s v="COSTOS OPERATIVOS"/>
    <s v="MATERIALES Y HERRAMIENTAS"/>
    <s v="MATERIALES"/>
    <s v=""/>
    <s v=""/>
    <s v=""/>
    <s v="0043110002"/>
    <s v="CONSUMIBLES"/>
    <x v="15"/>
    <s v=""/>
    <s v="ARTIFLIFT"/>
    <s v="USD"/>
    <s v="Moneda fuerte"/>
    <s v="2024"/>
    <n v="0"/>
    <n v="0"/>
    <n v="0"/>
    <n v="213.87"/>
    <n v="0"/>
    <n v="0"/>
    <n v="0"/>
    <n v="0"/>
    <n v="0"/>
    <n v="0"/>
    <n v="0"/>
    <n v="0"/>
    <n v="0"/>
    <n v="213.87"/>
    <n v="43110002"/>
    <x v="0"/>
    <x v="1"/>
    <x v="6"/>
    <x v="5"/>
    <n v="7"/>
    <s v="07 - Materiales y herramientas"/>
    <x v="1"/>
  </r>
  <r>
    <s v="AR20"/>
    <s v="PECOM Servicios Energia"/>
    <s v="ESTADO DE RESULTADOS"/>
    <s v="COSTOS OPERATIVOS"/>
    <s v="MATERIALES Y HERRAMIENTAS"/>
    <s v="MATERIALES"/>
    <s v=""/>
    <s v=""/>
    <s v=""/>
    <s v="0043110002"/>
    <s v="CONSUMIBLES"/>
    <x v="16"/>
    <s v=""/>
    <s v="ARTIFLIFT"/>
    <s v="USD"/>
    <s v="Moneda fuerte"/>
    <s v="2024"/>
    <n v="0"/>
    <n v="399.31"/>
    <n v="0"/>
    <n v="0"/>
    <n v="0"/>
    <n v="0"/>
    <n v="0"/>
    <n v="0"/>
    <n v="0"/>
    <n v="0"/>
    <n v="0"/>
    <n v="0"/>
    <n v="0"/>
    <n v="399.31"/>
    <n v="43110002"/>
    <x v="0"/>
    <x v="1"/>
    <x v="6"/>
    <x v="5"/>
    <n v="7"/>
    <s v="07 - Materiales y herramientas"/>
    <x v="1"/>
  </r>
  <r>
    <s v="AR20"/>
    <s v="PECOM Servicios Energia"/>
    <s v="ESTADO DE RESULTADOS"/>
    <s v="COSTOS OPERATIVOS"/>
    <s v="MATERIALES Y HERRAMIENTAS"/>
    <s v="MATERIALES"/>
    <s v=""/>
    <s v=""/>
    <s v=""/>
    <s v="0043110002"/>
    <s v="CONSUMIBLES"/>
    <x v="25"/>
    <s v=""/>
    <s v="ARTIFLIFT"/>
    <s v="USD"/>
    <s v="Moneda fuerte"/>
    <s v="2024"/>
    <n v="0"/>
    <n v="928.59"/>
    <n v="2351.9"/>
    <n v="7179.07"/>
    <n v="0"/>
    <n v="0"/>
    <n v="0"/>
    <n v="0"/>
    <n v="0"/>
    <n v="0"/>
    <n v="0"/>
    <n v="0"/>
    <n v="0"/>
    <n v="10459.56"/>
    <n v="43110002"/>
    <x v="0"/>
    <x v="3"/>
    <x v="4"/>
    <x v="5"/>
    <n v="7"/>
    <s v="07 - Materiales y herramientas"/>
    <x v="1"/>
  </r>
  <r>
    <s v="AR20"/>
    <s v="PECOM Servicios Energia"/>
    <s v="ESTADO DE RESULTADOS"/>
    <s v="COSTOS OPERATIVOS"/>
    <s v="MATERIALES Y HERRAMIENTAS"/>
    <s v="MATERIALES"/>
    <s v=""/>
    <s v=""/>
    <s v=""/>
    <s v="0043110002"/>
    <s v="CONSUMIBLES"/>
    <x v="17"/>
    <s v=""/>
    <s v="ARTIFLIFT"/>
    <s v="USD"/>
    <s v="Moneda fuerte"/>
    <s v="2024"/>
    <n v="0"/>
    <n v="31.64"/>
    <n v="0"/>
    <n v="66.55"/>
    <n v="0"/>
    <n v="0"/>
    <n v="0"/>
    <n v="0"/>
    <n v="0"/>
    <n v="0"/>
    <n v="0"/>
    <n v="0"/>
    <n v="0"/>
    <n v="98.19"/>
    <n v="43110002"/>
    <x v="0"/>
    <x v="0"/>
    <x v="7"/>
    <x v="0"/>
    <n v="7"/>
    <s v="07 - Materiales y herramientas"/>
    <x v="1"/>
  </r>
  <r>
    <s v="AR20"/>
    <s v="PECOM Servicios Energia"/>
    <s v="ESTADO DE RESULTADOS"/>
    <s v="COSTOS OPERATIVOS"/>
    <s v="MATERIALES Y HERRAMIENTAS"/>
    <s v="MATERIALES"/>
    <s v=""/>
    <s v=""/>
    <s v=""/>
    <s v="0043110002"/>
    <s v="CONSUMIBLES"/>
    <x v="22"/>
    <s v=""/>
    <s v="ARTIFLIFT"/>
    <s v="USD"/>
    <s v="Moneda fuerte"/>
    <s v="2024"/>
    <n v="0"/>
    <n v="27.14"/>
    <n v="0"/>
    <n v="0"/>
    <n v="0"/>
    <n v="0"/>
    <n v="0"/>
    <n v="0"/>
    <n v="0"/>
    <n v="0"/>
    <n v="0"/>
    <n v="0"/>
    <n v="0"/>
    <n v="27.14"/>
    <n v="43110002"/>
    <x v="0"/>
    <x v="0"/>
    <x v="7"/>
    <x v="0"/>
    <n v="7"/>
    <s v="07 - Materiales y herramientas"/>
    <x v="1"/>
  </r>
  <r>
    <s v="AR20"/>
    <s v="PECOM Servicios Energia"/>
    <s v="ESTADO DE RESULTADOS"/>
    <s v="COSTOS OPERATIVOS"/>
    <s v="MATERIALES Y HERRAMIENTAS"/>
    <s v="MATERIALES"/>
    <s v=""/>
    <s v=""/>
    <s v=""/>
    <s v="0043110002"/>
    <s v="CONSUMIBLES"/>
    <x v="18"/>
    <s v=""/>
    <s v="ARTIFLIFT"/>
    <s v="USD"/>
    <s v="Moneda fuerte"/>
    <s v="2024"/>
    <n v="0"/>
    <n v="27.14"/>
    <n v="0"/>
    <n v="0"/>
    <n v="0"/>
    <n v="0"/>
    <n v="0"/>
    <n v="0"/>
    <n v="0"/>
    <n v="0"/>
    <n v="0"/>
    <n v="0"/>
    <n v="0"/>
    <n v="27.14"/>
    <n v="43110002"/>
    <x v="0"/>
    <x v="0"/>
    <x v="7"/>
    <x v="0"/>
    <n v="7"/>
    <s v="07 - Materiales y herramientas"/>
    <x v="1"/>
  </r>
  <r>
    <s v="AR20"/>
    <s v="PECOM Servicios Energia"/>
    <s v="ESTADO DE RESULTADOS"/>
    <s v="COSTOS OPERATIVOS"/>
    <s v="MATERIALES Y HERRAMIENTAS"/>
    <s v="HERRAMIENTAS"/>
    <s v=""/>
    <s v=""/>
    <s v=""/>
    <s v="0043110003"/>
    <s v="HERRAMIENTAS"/>
    <x v="17"/>
    <s v=""/>
    <s v="ARTIFLIFT"/>
    <s v="USD"/>
    <s v="Moneda fuerte"/>
    <s v="2024"/>
    <n v="0"/>
    <n v="1975.54"/>
    <n v="0"/>
    <n v="10.82"/>
    <n v="0"/>
    <n v="0"/>
    <n v="0"/>
    <n v="0"/>
    <n v="0"/>
    <n v="0"/>
    <n v="0"/>
    <n v="0"/>
    <n v="0"/>
    <n v="1986.36"/>
    <n v="43110003"/>
    <x v="0"/>
    <x v="0"/>
    <x v="7"/>
    <x v="0"/>
    <n v="7"/>
    <s v="07 - Materiales y herramientas"/>
    <x v="1"/>
  </r>
  <r>
    <s v="AR20"/>
    <s v="PECOM Servicios Energia"/>
    <s v="ESTADO DE RESULTADOS"/>
    <s v="COSTOS OPERATIVOS"/>
    <s v="MATERIALES Y HERRAMIENTAS"/>
    <s v="HERRAMIENTAS"/>
    <s v=""/>
    <s v=""/>
    <s v=""/>
    <s v="0043110003"/>
    <s v="HERRAMIENTAS"/>
    <x v="15"/>
    <s v=""/>
    <s v="ARTIFLIFT"/>
    <s v="USD"/>
    <s v="Moneda fuerte"/>
    <s v="2024"/>
    <n v="0"/>
    <n v="0"/>
    <n v="17.79"/>
    <n v="0"/>
    <n v="0"/>
    <n v="0"/>
    <n v="0"/>
    <n v="0"/>
    <n v="0"/>
    <n v="0"/>
    <n v="0"/>
    <n v="0"/>
    <n v="0"/>
    <n v="17.79"/>
    <n v="43110003"/>
    <x v="0"/>
    <x v="1"/>
    <x v="6"/>
    <x v="5"/>
    <n v="7"/>
    <s v="07 - Materiales y herramientas"/>
    <x v="1"/>
  </r>
  <r>
    <s v="AR20"/>
    <s v="PECOM Servicios Energia"/>
    <s v="ESTADO DE RESULTADOS"/>
    <s v="COSTOS OPERATIVOS"/>
    <s v="MATERIALES Y HERRAMIENTAS"/>
    <s v="HERRAMIENTAS"/>
    <s v=""/>
    <s v=""/>
    <s v=""/>
    <s v="0043110003"/>
    <s v="HERRAMIENTAS"/>
    <x v="13"/>
    <s v=""/>
    <s v="ARTIFLIFT"/>
    <s v="USD"/>
    <s v="Moneda fuerte"/>
    <s v="2024"/>
    <n v="0"/>
    <n v="0"/>
    <n v="50.96"/>
    <n v="650.58000000000004"/>
    <n v="0"/>
    <n v="0"/>
    <n v="0"/>
    <n v="0"/>
    <n v="0"/>
    <n v="0"/>
    <n v="0"/>
    <n v="0"/>
    <n v="0"/>
    <n v="701.54000000000008"/>
    <n v="43110003"/>
    <x v="1"/>
    <x v="1"/>
    <x v="4"/>
    <x v="3"/>
    <n v="7"/>
    <s v="07 - Materiales y herramientas"/>
    <x v="1"/>
  </r>
  <r>
    <s v="AR20"/>
    <s v="PECOM Servicios Energia"/>
    <s v="ESTADO DE RESULTADOS"/>
    <s v="COSTOS OPERATIVOS"/>
    <s v="MATERIALES Y HERRAMIENTAS"/>
    <s v="HERRAMIENTAS"/>
    <s v=""/>
    <s v=""/>
    <s v=""/>
    <s v="0043110003"/>
    <s v="HERRAMIENTAS"/>
    <x v="12"/>
    <s v=""/>
    <s v="ARTIFLIFT"/>
    <s v="USD"/>
    <s v="Moneda fuerte"/>
    <s v="2024"/>
    <n v="0"/>
    <n v="0"/>
    <n v="0"/>
    <n v="23.91"/>
    <n v="0"/>
    <n v="0"/>
    <n v="0"/>
    <n v="0"/>
    <n v="0"/>
    <n v="0"/>
    <n v="0"/>
    <n v="0"/>
    <n v="0"/>
    <n v="23.91"/>
    <n v="43110003"/>
    <x v="2"/>
    <x v="1"/>
    <x v="4"/>
    <x v="4"/>
    <n v="7"/>
    <s v="07 - Materiales y herramientas"/>
    <x v="1"/>
  </r>
  <r>
    <s v="AR20"/>
    <s v="PECOM Servicios Energia"/>
    <s v="ESTADO DE RESULTADOS"/>
    <s v="COSTOS OPERATIVOS"/>
    <s v="MATERIALES Y HERRAMIENTAS"/>
    <s v="HERRAMIENTAS"/>
    <s v=""/>
    <s v=""/>
    <s v=""/>
    <s v="0043110003"/>
    <s v="HERRAMIENTAS"/>
    <x v="11"/>
    <s v=""/>
    <s v="ARTIFLIFT"/>
    <s v="USD"/>
    <s v="Moneda fuerte"/>
    <s v="2024"/>
    <n v="0"/>
    <n v="7939.92"/>
    <n v="-0.02"/>
    <n v="0"/>
    <n v="0"/>
    <n v="0"/>
    <n v="0"/>
    <n v="0"/>
    <n v="0"/>
    <n v="0"/>
    <n v="0"/>
    <n v="0"/>
    <n v="0"/>
    <n v="7939.9"/>
    <n v="43110003"/>
    <x v="0"/>
    <x v="2"/>
    <x v="5"/>
    <x v="2"/>
    <n v="7"/>
    <s v="07 - Materiales y herramientas"/>
    <x v="1"/>
  </r>
  <r>
    <s v="AR20"/>
    <s v="PECOM Servicios Energia"/>
    <s v="ESTADO DE RESULTADOS"/>
    <s v="COSTOS OPERATIVOS"/>
    <s v="MATERIALES Y HERRAMIENTAS"/>
    <s v="HERRAMIENTAS"/>
    <s v=""/>
    <s v=""/>
    <s v=""/>
    <s v="0043110003"/>
    <s v="HERRAMIENTAS"/>
    <x v="8"/>
    <s v=""/>
    <s v="ARTIFLIFT"/>
    <s v="USD"/>
    <s v="Moneda fuerte"/>
    <s v="2024"/>
    <n v="0"/>
    <n v="0"/>
    <n v="38.22"/>
    <n v="-0.06"/>
    <n v="0"/>
    <n v="0"/>
    <n v="0"/>
    <n v="0"/>
    <n v="0"/>
    <n v="0"/>
    <n v="0"/>
    <n v="0"/>
    <n v="0"/>
    <n v="38.159999999999997"/>
    <n v="43110003"/>
    <x v="0"/>
    <x v="1"/>
    <x v="3"/>
    <x v="1"/>
    <n v="7"/>
    <s v="07 - Materiales y herramientas"/>
    <x v="1"/>
  </r>
  <r>
    <s v="AR20"/>
    <s v="PECOM Servicios Energia"/>
    <s v="ESTADO DE RESULTADOS"/>
    <s v="COSTOS OPERATIVOS"/>
    <s v="MATERIALES Y HERRAMIENTAS"/>
    <s v="HERRAMIENTAS"/>
    <s v=""/>
    <s v=""/>
    <s v=""/>
    <s v="0043110003"/>
    <s v="HERRAMIENTAS"/>
    <x v="19"/>
    <s v=""/>
    <s v="ARTIFLIFT"/>
    <s v="USD"/>
    <s v="Moneda fuerte"/>
    <s v="2024"/>
    <n v="0"/>
    <n v="-187.82"/>
    <n v="0"/>
    <n v="0"/>
    <n v="0"/>
    <n v="0"/>
    <n v="0"/>
    <n v="0"/>
    <n v="0"/>
    <n v="0"/>
    <n v="0"/>
    <n v="0"/>
    <n v="0"/>
    <n v="-187.82"/>
    <n v="43110003"/>
    <x v="2"/>
    <x v="0"/>
    <x v="4"/>
    <x v="4"/>
    <n v="7"/>
    <s v="07 - Materiales y herramientas"/>
    <x v="1"/>
  </r>
  <r>
    <s v="AR20"/>
    <s v="PECOM Servicios Energia"/>
    <s v="ESTADO DE RESULTADOS"/>
    <s v="COSTOS OPERATIVOS"/>
    <s v="MATERIALES Y HERRAMIENTAS"/>
    <s v="HERRAMIENTAS"/>
    <s v=""/>
    <s v=""/>
    <s v=""/>
    <s v="0043110003"/>
    <s v="HERRAMIENTAS"/>
    <x v="4"/>
    <s v=""/>
    <s v="ARTIFLIFT"/>
    <s v="USD"/>
    <s v="Moneda fuerte"/>
    <s v="2024"/>
    <n v="0"/>
    <n v="0"/>
    <n v="905.47"/>
    <n v="-0.13"/>
    <n v="0"/>
    <n v="0"/>
    <n v="0"/>
    <n v="0"/>
    <n v="0"/>
    <n v="0"/>
    <n v="0"/>
    <n v="0"/>
    <n v="0"/>
    <n v="905.34"/>
    <n v="43110003"/>
    <x v="0"/>
    <x v="1"/>
    <x v="1"/>
    <x v="1"/>
    <n v="7"/>
    <s v="07 - Materiales y herramientas"/>
    <x v="1"/>
  </r>
  <r>
    <s v="AR20"/>
    <s v="PECOM Servicios Energia"/>
    <s v="ESTADO DE RESULTADOS"/>
    <s v="COSTOS OPERATIVOS"/>
    <s v="MATERIALES Y HERRAMIENTAS"/>
    <s v="HERRAMIENTAS"/>
    <s v=""/>
    <s v=""/>
    <s v=""/>
    <s v="0043110007"/>
    <s v="HERRAMIENTAS Y EQUIPOS MENORES"/>
    <x v="1"/>
    <s v=""/>
    <s v="ARTIFLIFT"/>
    <s v="USD"/>
    <s v="Moneda fuerte"/>
    <s v="2024"/>
    <n v="0"/>
    <n v="1146.05"/>
    <n v="0"/>
    <n v="0"/>
    <n v="0"/>
    <n v="0"/>
    <n v="0"/>
    <n v="0"/>
    <n v="0"/>
    <n v="0"/>
    <n v="0"/>
    <n v="0"/>
    <n v="0"/>
    <n v="1146.05"/>
    <n v="43110007"/>
    <x v="0"/>
    <x v="0"/>
    <x v="0"/>
    <x v="0"/>
    <n v="7"/>
    <s v="07 - Materiales y herramientas"/>
    <x v="1"/>
  </r>
  <r>
    <s v="AR20"/>
    <s v="PECOM Servicios Energia"/>
    <s v="ESTADO DE RESULTADOS"/>
    <s v="COSTOS OPERATIVOS"/>
    <s v="MATERIALES Y HERRAMIENTAS"/>
    <s v="HERRAMIENTAS"/>
    <s v=""/>
    <s v=""/>
    <s v=""/>
    <s v="0043110007"/>
    <s v="HERRAMIENTAS Y EQUIPOS MENORES"/>
    <x v="8"/>
    <s v=""/>
    <s v="ARTIFLIFT"/>
    <s v="USD"/>
    <s v="Moneda fuerte"/>
    <s v="2024"/>
    <n v="0"/>
    <n v="0"/>
    <n v="41.68"/>
    <n v="0"/>
    <n v="0"/>
    <n v="0"/>
    <n v="0"/>
    <n v="0"/>
    <n v="0"/>
    <n v="0"/>
    <n v="0"/>
    <n v="0"/>
    <n v="0"/>
    <n v="41.68"/>
    <n v="43110007"/>
    <x v="0"/>
    <x v="1"/>
    <x v="3"/>
    <x v="1"/>
    <n v="7"/>
    <s v="07 - Materiales y herramientas"/>
    <x v="1"/>
  </r>
  <r>
    <s v="AR20"/>
    <s v="PECOM Servicios Energia"/>
    <s v="ESTADO DE RESULTADOS"/>
    <s v="COSTOS OPERATIVOS"/>
    <s v="MATERIALES Y HERRAMIENTAS"/>
    <s v="HERRAMIENTAS"/>
    <s v=""/>
    <s v=""/>
    <s v=""/>
    <s v="0043110007"/>
    <s v="HERRAMIENTAS Y EQUIPOS MENORES"/>
    <x v="12"/>
    <s v=""/>
    <s v="ARTIFLIFT"/>
    <s v="USD"/>
    <s v="Moneda fuerte"/>
    <s v="2024"/>
    <n v="0"/>
    <n v="0"/>
    <n v="2671.08"/>
    <n v="0"/>
    <n v="0"/>
    <n v="0"/>
    <n v="0"/>
    <n v="0"/>
    <n v="0"/>
    <n v="0"/>
    <n v="0"/>
    <n v="0"/>
    <n v="0"/>
    <n v="2671.08"/>
    <n v="43110007"/>
    <x v="2"/>
    <x v="1"/>
    <x v="4"/>
    <x v="4"/>
    <n v="7"/>
    <s v="07 - Materiales y herramientas"/>
    <x v="1"/>
  </r>
  <r>
    <s v="AR20"/>
    <s v="PECOM Servicios Energia"/>
    <s v="ESTADO DE RESULTADOS"/>
    <s v="COSTOS OPERATIVOS"/>
    <s v="MATERIALES Y HERRAMIENTAS"/>
    <s v="MATERIALES"/>
    <s v=""/>
    <s v=""/>
    <s v=""/>
    <s v="0043130001"/>
    <s v="MATERIALES NACIONALES"/>
    <x v="18"/>
    <s v=""/>
    <s v="ARTIFLIFT"/>
    <s v="USD"/>
    <s v="Moneda fuerte"/>
    <s v="2024"/>
    <n v="0"/>
    <n v="0"/>
    <n v="0"/>
    <n v="12.8"/>
    <n v="0"/>
    <n v="0"/>
    <n v="0"/>
    <n v="0"/>
    <n v="0"/>
    <n v="0"/>
    <n v="0"/>
    <n v="0"/>
    <n v="0"/>
    <n v="12.8"/>
    <n v="43130001"/>
    <x v="0"/>
    <x v="0"/>
    <x v="7"/>
    <x v="0"/>
    <n v="7"/>
    <s v="07 - Materiales y herramientas"/>
    <x v="1"/>
  </r>
  <r>
    <s v="AR20"/>
    <s v="PECOM Servicios Energia"/>
    <s v="ESTADO DE RESULTADOS"/>
    <s v="COSTOS OPERATIVOS"/>
    <s v="MATERIALES Y HERRAMIENTAS"/>
    <s v="MATERIALES"/>
    <s v=""/>
    <s v=""/>
    <s v=""/>
    <s v="0043130001"/>
    <s v="MATERIALES NACIONALES"/>
    <x v="17"/>
    <s v=""/>
    <s v="ARTIFLIFT"/>
    <s v="USD"/>
    <s v="Moneda fuerte"/>
    <s v="2024"/>
    <n v="0"/>
    <n v="2198.1799999999998"/>
    <n v="52.64"/>
    <n v="156.82"/>
    <n v="0"/>
    <n v="0"/>
    <n v="0"/>
    <n v="0"/>
    <n v="0"/>
    <n v="0"/>
    <n v="0"/>
    <n v="0"/>
    <n v="0"/>
    <n v="2407.64"/>
    <n v="43130001"/>
    <x v="0"/>
    <x v="0"/>
    <x v="7"/>
    <x v="0"/>
    <n v="7"/>
    <s v="07 - Materiales y herramientas"/>
    <x v="1"/>
  </r>
  <r>
    <s v="AR20"/>
    <s v="PECOM Servicios Energia"/>
    <s v="ESTADO DE RESULTADOS"/>
    <s v="COSTOS OPERATIVOS"/>
    <s v="MATERIALES Y HERRAMIENTAS"/>
    <s v="MATERIALES"/>
    <s v=""/>
    <s v=""/>
    <s v=""/>
    <s v="0043130001"/>
    <s v="MATERIALES NACIONALES"/>
    <x v="16"/>
    <s v=""/>
    <s v="ARTIFLIFT"/>
    <s v="USD"/>
    <s v="Moneda fuerte"/>
    <s v="2024"/>
    <n v="0"/>
    <n v="0"/>
    <n v="0"/>
    <n v="130.19"/>
    <n v="0"/>
    <n v="0"/>
    <n v="0"/>
    <n v="0"/>
    <n v="0"/>
    <n v="0"/>
    <n v="0"/>
    <n v="0"/>
    <n v="0"/>
    <n v="130.19"/>
    <n v="43130001"/>
    <x v="0"/>
    <x v="1"/>
    <x v="6"/>
    <x v="5"/>
    <n v="7"/>
    <s v="07 - Materiales y herramientas"/>
    <x v="1"/>
  </r>
  <r>
    <s v="AR20"/>
    <s v="PECOM Servicios Energia"/>
    <s v="ESTADO DE RESULTADOS"/>
    <s v="COSTOS OPERATIVOS"/>
    <s v="MATERIALES Y HERRAMIENTAS"/>
    <s v="MATERIALES"/>
    <s v=""/>
    <s v=""/>
    <s v=""/>
    <s v="0043130001"/>
    <s v="MATERIALES NACIONALES"/>
    <x v="15"/>
    <s v=""/>
    <s v="ARTIFLIFT"/>
    <s v="USD"/>
    <s v="Moneda fuerte"/>
    <s v="2024"/>
    <n v="0"/>
    <n v="0"/>
    <n v="0"/>
    <n v="298.58"/>
    <n v="0"/>
    <n v="0"/>
    <n v="0"/>
    <n v="0"/>
    <n v="0"/>
    <n v="0"/>
    <n v="0"/>
    <n v="0"/>
    <n v="0"/>
    <n v="298.58"/>
    <n v="43130001"/>
    <x v="0"/>
    <x v="1"/>
    <x v="6"/>
    <x v="5"/>
    <n v="7"/>
    <s v="07 - Materiales y herramientas"/>
    <x v="1"/>
  </r>
  <r>
    <s v="AR20"/>
    <s v="PECOM Servicios Energia"/>
    <s v="ESTADO DE RESULTADOS"/>
    <s v="COSTOS OPERATIVOS"/>
    <s v="MATERIALES Y HERRAMIENTAS"/>
    <s v="MATERIALES"/>
    <s v=""/>
    <s v=""/>
    <s v=""/>
    <s v="0043130001"/>
    <s v="MATERIALES NACIONALES"/>
    <x v="13"/>
    <s v=""/>
    <s v="ARTIFLIFT"/>
    <s v="USD"/>
    <s v="Moneda fuerte"/>
    <s v="2024"/>
    <n v="0"/>
    <n v="66.900000000000006"/>
    <n v="0"/>
    <n v="0"/>
    <n v="0"/>
    <n v="0"/>
    <n v="0"/>
    <n v="0"/>
    <n v="0"/>
    <n v="0"/>
    <n v="0"/>
    <n v="0"/>
    <n v="0"/>
    <n v="66.900000000000006"/>
    <n v="43130001"/>
    <x v="1"/>
    <x v="1"/>
    <x v="4"/>
    <x v="3"/>
    <n v="7"/>
    <s v="07 - Materiales y herramientas"/>
    <x v="1"/>
  </r>
  <r>
    <s v="AR20"/>
    <s v="PECOM Servicios Energia"/>
    <s v="ESTADO DE RESULTADOS"/>
    <s v="COSTOS OPERATIVOS"/>
    <s v="MATERIALES Y HERRAMIENTAS"/>
    <s v="MATERIALES"/>
    <s v=""/>
    <s v=""/>
    <s v=""/>
    <s v="0043130001"/>
    <s v="MATERIALES NACIONALES"/>
    <x v="11"/>
    <s v=""/>
    <s v="ARTIFLIFT"/>
    <s v="USD"/>
    <s v="Moneda fuerte"/>
    <s v="2024"/>
    <n v="0"/>
    <n v="0"/>
    <n v="0"/>
    <n v="39.200000000000003"/>
    <n v="0"/>
    <n v="0"/>
    <n v="0"/>
    <n v="0"/>
    <n v="0"/>
    <n v="0"/>
    <n v="0"/>
    <n v="0"/>
    <n v="0"/>
    <n v="39.200000000000003"/>
    <n v="43130001"/>
    <x v="0"/>
    <x v="2"/>
    <x v="5"/>
    <x v="2"/>
    <n v="7"/>
    <s v="07 - Materiales y herramientas"/>
    <x v="1"/>
  </r>
  <r>
    <s v="AR20"/>
    <s v="PECOM Servicios Energia"/>
    <s v="ESTADO DE RESULTADOS"/>
    <s v="COSTOS OPERATIVOS"/>
    <s v="MATERIALES Y HERRAMIENTAS"/>
    <s v="MATERIALES"/>
    <s v=""/>
    <s v=""/>
    <s v=""/>
    <s v="0043130001"/>
    <s v="MATERIALES NACIONALES"/>
    <x v="8"/>
    <s v=""/>
    <s v="ARTIFLIFT"/>
    <s v="USD"/>
    <s v="Moneda fuerte"/>
    <s v="2024"/>
    <n v="0"/>
    <n v="45.27"/>
    <n v="47.98"/>
    <n v="123.73"/>
    <n v="0"/>
    <n v="0"/>
    <n v="0"/>
    <n v="0"/>
    <n v="0"/>
    <n v="0"/>
    <n v="0"/>
    <n v="0"/>
    <n v="0"/>
    <n v="216.98000000000002"/>
    <n v="43130001"/>
    <x v="0"/>
    <x v="1"/>
    <x v="3"/>
    <x v="1"/>
    <n v="7"/>
    <s v="07 - Materiales y herramientas"/>
    <x v="1"/>
  </r>
  <r>
    <s v="AR20"/>
    <s v="PECOM Servicios Energia"/>
    <s v="ESTADO DE RESULTADOS"/>
    <s v="COSTOS OPERATIVOS"/>
    <s v="MATERIALES Y HERRAMIENTAS"/>
    <s v="MATERIALES"/>
    <s v=""/>
    <s v=""/>
    <s v=""/>
    <s v="0043130001"/>
    <s v="MATERIALES NACIONALES"/>
    <x v="6"/>
    <s v=""/>
    <s v="ARTIFLIFT"/>
    <s v="USD"/>
    <s v="Moneda fuerte"/>
    <s v="2024"/>
    <n v="0"/>
    <n v="114"/>
    <n v="0"/>
    <n v="53.19"/>
    <n v="0"/>
    <n v="0"/>
    <n v="0"/>
    <n v="0"/>
    <n v="0"/>
    <n v="0"/>
    <n v="0"/>
    <n v="0"/>
    <n v="0"/>
    <n v="167.19"/>
    <n v="43130001"/>
    <x v="0"/>
    <x v="2"/>
    <x v="2"/>
    <x v="2"/>
    <n v="7"/>
    <s v="07 - Materiales y herramientas"/>
    <x v="1"/>
  </r>
  <r>
    <s v="AR20"/>
    <s v="PECOM Servicios Energia"/>
    <s v="ESTADO DE RESULTADOS"/>
    <s v="COSTOS OPERATIVOS"/>
    <s v="MATERIALES Y HERRAMIENTAS"/>
    <s v="MATERIALES"/>
    <s v=""/>
    <s v=""/>
    <s v=""/>
    <s v="0043130001"/>
    <s v="MATERIALES NACIONALES"/>
    <x v="4"/>
    <s v=""/>
    <s v="ARTIFLIFT"/>
    <s v="USD"/>
    <s v="Moneda fuerte"/>
    <s v="2024"/>
    <n v="0"/>
    <n v="0"/>
    <n v="90.55"/>
    <n v="0"/>
    <n v="0"/>
    <n v="0"/>
    <n v="0"/>
    <n v="0"/>
    <n v="0"/>
    <n v="0"/>
    <n v="0"/>
    <n v="0"/>
    <n v="0"/>
    <n v="90.55"/>
    <n v="43130001"/>
    <x v="0"/>
    <x v="1"/>
    <x v="1"/>
    <x v="1"/>
    <n v="7"/>
    <s v="07 - Materiales y herramientas"/>
    <x v="1"/>
  </r>
  <r>
    <s v="AR20"/>
    <s v="PECOM Servicios Energia"/>
    <s v="ESTADO DE RESULTADOS"/>
    <s v="COSTOS OPERATIVOS"/>
    <s v="MATERIALES Y HERRAMIENTAS"/>
    <s v="MATERIALES"/>
    <s v=""/>
    <s v=""/>
    <s v=""/>
    <s v="0043130002"/>
    <s v="MATERIALES IMPORTADOS"/>
    <x v="19"/>
    <s v=""/>
    <s v="ARTIFLIFT"/>
    <s v="USD"/>
    <s v="Moneda fuerte"/>
    <s v="2024"/>
    <n v="0"/>
    <n v="18.32"/>
    <n v="0"/>
    <n v="0"/>
    <n v="0"/>
    <n v="0"/>
    <n v="0"/>
    <n v="0"/>
    <n v="0"/>
    <n v="0"/>
    <n v="0"/>
    <n v="0"/>
    <n v="0"/>
    <n v="18.32"/>
    <n v="43130002"/>
    <x v="2"/>
    <x v="0"/>
    <x v="4"/>
    <x v="4"/>
    <n v="7"/>
    <s v="07 - Materiales y herramientas"/>
    <x v="1"/>
  </r>
  <r>
    <s v="AR20"/>
    <s v="PECOM Servicios Energia"/>
    <s v="ESTADO DE RESULTADOS"/>
    <s v="COSTOS OPERATIVOS"/>
    <s v="MATERIALES Y HERRAMIENTAS"/>
    <s v="MATERIALES"/>
    <s v=""/>
    <s v=""/>
    <s v=""/>
    <s v="0043130002"/>
    <s v="MATERIALES IMPORTADOS"/>
    <x v="24"/>
    <s v=""/>
    <s v="ARTIFLIFT"/>
    <s v="USD"/>
    <s v="Moneda fuerte"/>
    <s v="2024"/>
    <n v="0"/>
    <n v="0"/>
    <n v="177.36"/>
    <n v="0"/>
    <n v="0"/>
    <n v="0"/>
    <n v="0"/>
    <n v="0"/>
    <n v="0"/>
    <n v="0"/>
    <n v="0"/>
    <n v="0"/>
    <n v="0"/>
    <n v="177.36"/>
    <n v="43130002"/>
    <x v="0"/>
    <x v="3"/>
    <x v="4"/>
    <x v="5"/>
    <n v="7"/>
    <s v="07 - Materiales y herramientas"/>
    <x v="1"/>
  </r>
  <r>
    <s v="AR20"/>
    <s v="PECOM Servicios Energia"/>
    <s v="ESTADO DE RESULTADOS"/>
    <s v="COSTOS OPERATIVOS"/>
    <s v="MATERIALES Y HERRAMIENTAS"/>
    <s v="MATERIALES"/>
    <s v=""/>
    <s v=""/>
    <s v=""/>
    <s v="0043130002"/>
    <s v="MATERIALES IMPORTADOS"/>
    <x v="25"/>
    <s v=""/>
    <s v="ARTIFLIFT"/>
    <s v="USD"/>
    <s v="Moneda fuerte"/>
    <s v="2024"/>
    <n v="0"/>
    <n v="1598.21"/>
    <n v="1345.47"/>
    <n v="1989.79"/>
    <n v="0"/>
    <n v="0"/>
    <n v="0"/>
    <n v="0"/>
    <n v="0"/>
    <n v="0"/>
    <n v="0"/>
    <n v="0"/>
    <n v="0"/>
    <n v="4933.47"/>
    <n v="43130002"/>
    <x v="0"/>
    <x v="3"/>
    <x v="4"/>
    <x v="5"/>
    <n v="7"/>
    <s v="07 - Materiales y herramientas"/>
    <x v="1"/>
  </r>
  <r>
    <s v="AR20"/>
    <s v="PECOM Servicios Energia"/>
    <s v="ESTADO DE RESULTADOS"/>
    <s v="COSTOS OPERATIVOS"/>
    <s v="MATERIALES Y HERRAMIENTAS"/>
    <s v="MATERIALES"/>
    <s v=""/>
    <s v=""/>
    <s v=""/>
    <s v="0043130002"/>
    <s v="MATERIALES IMPORTADOS"/>
    <x v="23"/>
    <s v=""/>
    <s v="ARTIFLIFT"/>
    <s v="USD"/>
    <s v="Moneda fuerte"/>
    <s v="2024"/>
    <n v="0"/>
    <n v="0"/>
    <n v="-299.64999999999998"/>
    <n v="170.1"/>
    <n v="0"/>
    <n v="0"/>
    <n v="0"/>
    <n v="0"/>
    <n v="0"/>
    <n v="0"/>
    <n v="0"/>
    <n v="0"/>
    <n v="0"/>
    <n v="-129.54999999999998"/>
    <n v="43130002"/>
    <x v="0"/>
    <x v="3"/>
    <x v="4"/>
    <x v="5"/>
    <n v="7"/>
    <s v="07 - Materiales y herramientas"/>
    <x v="1"/>
  </r>
  <r>
    <s v="AR20"/>
    <s v="PECOM Servicios Energia"/>
    <s v="ESTADO DE RESULTADOS"/>
    <s v="COSTOS OPERATIVOS"/>
    <s v="SEGUROS"/>
    <s v=""/>
    <s v=""/>
    <s v=""/>
    <s v=""/>
    <s v="0043140001"/>
    <s v="SEGUROS"/>
    <x v="1"/>
    <s v=""/>
    <s v="ARTIFLIFT"/>
    <s v="USD"/>
    <s v="Moneda fuerte"/>
    <s v="2024"/>
    <n v="0"/>
    <n v="91.1"/>
    <n v="93"/>
    <n v="91.99"/>
    <n v="0"/>
    <n v="0"/>
    <n v="0"/>
    <n v="0"/>
    <n v="0"/>
    <n v="0"/>
    <n v="0"/>
    <n v="0"/>
    <n v="0"/>
    <n v="276.08999999999997"/>
    <n v="43140001"/>
    <x v="0"/>
    <x v="0"/>
    <x v="0"/>
    <x v="0"/>
    <n v="16"/>
    <s v="16 - Seguros"/>
    <x v="1"/>
  </r>
  <r>
    <s v="AR20"/>
    <s v="PECOM Servicios Energia"/>
    <s v="ESTADO DE RESULTADOS"/>
    <s v="COSTOS OPERATIVOS"/>
    <s v="SEGUROS"/>
    <s v=""/>
    <s v=""/>
    <s v=""/>
    <s v=""/>
    <s v="0043140001"/>
    <s v="SEGUROS"/>
    <x v="4"/>
    <s v=""/>
    <s v="ARTIFLIFT"/>
    <s v="USD"/>
    <s v="Moneda fuerte"/>
    <s v="2024"/>
    <n v="0"/>
    <n v="30.37"/>
    <n v="31"/>
    <n v="30.66"/>
    <n v="0"/>
    <n v="0"/>
    <n v="0"/>
    <n v="0"/>
    <n v="0"/>
    <n v="0"/>
    <n v="0"/>
    <n v="0"/>
    <n v="0"/>
    <n v="92.03"/>
    <n v="43140001"/>
    <x v="0"/>
    <x v="1"/>
    <x v="1"/>
    <x v="1"/>
    <n v="16"/>
    <s v="16 - Seguros"/>
    <x v="1"/>
  </r>
  <r>
    <s v="AR20"/>
    <s v="PECOM Servicios Energia"/>
    <s v="ESTADO DE RESULTADOS"/>
    <s v="COSTOS OPERATIVOS"/>
    <s v="SEGUROS"/>
    <s v=""/>
    <s v=""/>
    <s v=""/>
    <s v=""/>
    <s v="0043140001"/>
    <s v="SEGUROS"/>
    <x v="19"/>
    <s v=""/>
    <s v="ARTIFLIFT"/>
    <s v="USD"/>
    <s v="Moneda fuerte"/>
    <s v="2024"/>
    <n v="0"/>
    <n v="15.18"/>
    <n v="15.5"/>
    <n v="15.33"/>
    <n v="0"/>
    <n v="0"/>
    <n v="0"/>
    <n v="0"/>
    <n v="0"/>
    <n v="0"/>
    <n v="0"/>
    <n v="0"/>
    <n v="0"/>
    <n v="46.01"/>
    <n v="43140001"/>
    <x v="2"/>
    <x v="0"/>
    <x v="4"/>
    <x v="4"/>
    <n v="16"/>
    <s v="16 - Seguros"/>
    <x v="1"/>
  </r>
  <r>
    <s v="AR20"/>
    <s v="PECOM Servicios Energia"/>
    <s v="ESTADO DE RESULTADOS"/>
    <s v="COSTOS OPERATIVOS"/>
    <s v="SEGUROS"/>
    <s v=""/>
    <s v=""/>
    <s v=""/>
    <s v=""/>
    <s v="0043140001"/>
    <s v="SEGUROS"/>
    <x v="6"/>
    <s v=""/>
    <s v="ARTIFLIFT"/>
    <s v="USD"/>
    <s v="Moneda fuerte"/>
    <s v="2024"/>
    <n v="0"/>
    <n v="45.55"/>
    <n v="46.5"/>
    <n v="46"/>
    <n v="0"/>
    <n v="0"/>
    <n v="0"/>
    <n v="0"/>
    <n v="0"/>
    <n v="0"/>
    <n v="0"/>
    <n v="0"/>
    <n v="0"/>
    <n v="138.05000000000001"/>
    <n v="43140001"/>
    <x v="0"/>
    <x v="2"/>
    <x v="2"/>
    <x v="2"/>
    <n v="16"/>
    <s v="16 - Seguros"/>
    <x v="1"/>
  </r>
  <r>
    <s v="AR20"/>
    <s v="PECOM Servicios Energia"/>
    <s v="ESTADO DE RESULTADOS"/>
    <s v="COSTOS OPERATIVOS"/>
    <s v="SEGUROS"/>
    <s v=""/>
    <s v=""/>
    <s v=""/>
    <s v=""/>
    <s v="0043140001"/>
    <s v="SEGUROS"/>
    <x v="8"/>
    <s v=""/>
    <s v="ARTIFLIFT"/>
    <s v="USD"/>
    <s v="Moneda fuerte"/>
    <s v="2024"/>
    <n v="0"/>
    <n v="60.73"/>
    <n v="62"/>
    <n v="61.33"/>
    <n v="0"/>
    <n v="0"/>
    <n v="0"/>
    <n v="0"/>
    <n v="0"/>
    <n v="0"/>
    <n v="0"/>
    <n v="0"/>
    <n v="0"/>
    <n v="184.06"/>
    <n v="43140001"/>
    <x v="0"/>
    <x v="1"/>
    <x v="3"/>
    <x v="1"/>
    <n v="16"/>
    <s v="16 - Seguros"/>
    <x v="1"/>
  </r>
  <r>
    <s v="AR20"/>
    <s v="PECOM Servicios Energia"/>
    <s v="ESTADO DE RESULTADOS"/>
    <s v="COSTOS OPERATIVOS"/>
    <s v="SEGUROS"/>
    <s v=""/>
    <s v=""/>
    <s v=""/>
    <s v=""/>
    <s v="0043140001"/>
    <s v="SEGUROS"/>
    <x v="11"/>
    <s v=""/>
    <s v="ARTIFLIFT"/>
    <s v="USD"/>
    <s v="Moneda fuerte"/>
    <s v="2024"/>
    <n v="0"/>
    <n v="45.55"/>
    <n v="46.5"/>
    <n v="46"/>
    <n v="0"/>
    <n v="0"/>
    <n v="0"/>
    <n v="0"/>
    <n v="0"/>
    <n v="0"/>
    <n v="0"/>
    <n v="0"/>
    <n v="0"/>
    <n v="138.05000000000001"/>
    <n v="43140001"/>
    <x v="0"/>
    <x v="2"/>
    <x v="5"/>
    <x v="2"/>
    <n v="16"/>
    <s v="16 - Seguros"/>
    <x v="1"/>
  </r>
  <r>
    <s v="AR20"/>
    <s v="PECOM Servicios Energia"/>
    <s v="ESTADO DE RESULTADOS"/>
    <s v="COSTOS OPERATIVOS"/>
    <s v="SEGUROS"/>
    <s v=""/>
    <s v=""/>
    <s v=""/>
    <s v=""/>
    <s v="0043140001"/>
    <s v="SEGUROS"/>
    <x v="27"/>
    <s v=""/>
    <s v="ARTIFLIFT"/>
    <s v="USD"/>
    <s v="Moneda fuerte"/>
    <s v="2024"/>
    <n v="0"/>
    <n v="45.55"/>
    <n v="46.5"/>
    <n v="46"/>
    <n v="0"/>
    <n v="0"/>
    <n v="0"/>
    <n v="0"/>
    <n v="0"/>
    <n v="0"/>
    <n v="0"/>
    <n v="0"/>
    <n v="0"/>
    <n v="138.05000000000001"/>
    <n v="43140001"/>
    <x v="0"/>
    <x v="1"/>
    <x v="1"/>
    <x v="1"/>
    <n v="16"/>
    <s v="16 - Seguros"/>
    <x v="1"/>
  </r>
  <r>
    <s v="AR20"/>
    <s v="PECOM Servicios Energia"/>
    <s v="ESTADO DE RESULTADOS"/>
    <s v="COSTOS OPERATIVOS"/>
    <s v="SEGUROS"/>
    <s v=""/>
    <s v=""/>
    <s v=""/>
    <s v=""/>
    <s v="0043140001"/>
    <s v="SEGUROS"/>
    <x v="12"/>
    <s v=""/>
    <s v="ARTIFLIFT"/>
    <s v="USD"/>
    <s v="Moneda fuerte"/>
    <s v="2024"/>
    <n v="0"/>
    <n v="15.18"/>
    <n v="15.5"/>
    <n v="15.33"/>
    <n v="0"/>
    <n v="0"/>
    <n v="0"/>
    <n v="0"/>
    <n v="0"/>
    <n v="0"/>
    <n v="0"/>
    <n v="0"/>
    <n v="0"/>
    <n v="46.01"/>
    <n v="43140001"/>
    <x v="2"/>
    <x v="1"/>
    <x v="4"/>
    <x v="4"/>
    <n v="16"/>
    <s v="16 - Seguros"/>
    <x v="1"/>
  </r>
  <r>
    <s v="AR20"/>
    <s v="PECOM Servicios Energia"/>
    <s v="ESTADO DE RESULTADOS"/>
    <s v="COSTOS OPERATIVOS"/>
    <s v="SEGUROS"/>
    <s v=""/>
    <s v=""/>
    <s v=""/>
    <s v=""/>
    <s v="0043140001"/>
    <s v="SEGUROS"/>
    <x v="13"/>
    <s v=""/>
    <s v="ARTIFLIFT"/>
    <s v="USD"/>
    <s v="Moneda fuerte"/>
    <s v="2024"/>
    <n v="0"/>
    <n v="30.37"/>
    <n v="31"/>
    <n v="30.66"/>
    <n v="0"/>
    <n v="0"/>
    <n v="0"/>
    <n v="0"/>
    <n v="0"/>
    <n v="0"/>
    <n v="0"/>
    <n v="0"/>
    <n v="0"/>
    <n v="92.03"/>
    <n v="43140001"/>
    <x v="1"/>
    <x v="1"/>
    <x v="4"/>
    <x v="3"/>
    <n v="16"/>
    <s v="16 - Seguros"/>
    <x v="1"/>
  </r>
  <r>
    <s v="AR20"/>
    <s v="PECOM Servicios Energia"/>
    <s v="ESTADO DE RESULTADOS"/>
    <s v="COSTOS OPERATIVOS"/>
    <s v="SEGUROS"/>
    <s v=""/>
    <s v=""/>
    <s v=""/>
    <s v=""/>
    <s v="0043140001"/>
    <s v="SEGUROS"/>
    <x v="16"/>
    <s v=""/>
    <s v="ARTIFLIFT"/>
    <s v="USD"/>
    <s v="Moneda fuerte"/>
    <s v="2024"/>
    <n v="0"/>
    <n v="60.73"/>
    <n v="62"/>
    <n v="61.33"/>
    <n v="0"/>
    <n v="0"/>
    <n v="0"/>
    <n v="0"/>
    <n v="0"/>
    <n v="0"/>
    <n v="0"/>
    <n v="0"/>
    <n v="0"/>
    <n v="184.06"/>
    <n v="43140001"/>
    <x v="0"/>
    <x v="1"/>
    <x v="6"/>
    <x v="5"/>
    <n v="16"/>
    <s v="16 - Seguros"/>
    <x v="1"/>
  </r>
  <r>
    <s v="AR20"/>
    <s v="PECOM Servicios Energia"/>
    <s v="ESTADO DE RESULTADOS"/>
    <s v="COSTOS OPERATIVOS"/>
    <s v="SEGUROS"/>
    <s v=""/>
    <s v=""/>
    <s v=""/>
    <s v=""/>
    <s v="0043140001"/>
    <s v="SEGUROS"/>
    <x v="18"/>
    <s v=""/>
    <s v="ARTIFLIFT"/>
    <s v="USD"/>
    <s v="Moneda fuerte"/>
    <s v="2024"/>
    <n v="0"/>
    <n v="60.73"/>
    <n v="62"/>
    <n v="61.33"/>
    <n v="0"/>
    <n v="0"/>
    <n v="0"/>
    <n v="0"/>
    <n v="0"/>
    <n v="0"/>
    <n v="0"/>
    <n v="0"/>
    <n v="0"/>
    <n v="184.06"/>
    <n v="43140001"/>
    <x v="0"/>
    <x v="0"/>
    <x v="7"/>
    <x v="0"/>
    <n v="16"/>
    <s v="16 - Seguros"/>
    <x v="1"/>
  </r>
  <r>
    <s v="AR20"/>
    <s v="PECOM Servicios Energia"/>
    <s v="ESTADO DE RESULTADOS"/>
    <s v="COSTOS OPERATIVOS"/>
    <s v="GARANTIAS Y CAUCIONES OPERATIVAS"/>
    <s v=""/>
    <s v=""/>
    <s v=""/>
    <s v=""/>
    <s v="0043140004"/>
    <s v="CAUCIONES"/>
    <x v="1"/>
    <s v=""/>
    <s v="ARTIFLIFT"/>
    <s v="USD"/>
    <s v="Moneda fuerte"/>
    <s v="2024"/>
    <n v="0"/>
    <n v="0"/>
    <n v="259.99"/>
    <n v="0"/>
    <n v="0"/>
    <n v="0"/>
    <n v="0"/>
    <n v="0"/>
    <n v="0"/>
    <n v="0"/>
    <n v="0"/>
    <n v="0"/>
    <n v="0"/>
    <n v="259.99"/>
    <n v="43140004"/>
    <x v="0"/>
    <x v="0"/>
    <x v="0"/>
    <x v="0"/>
    <n v="16"/>
    <s v="16 - Seguros"/>
    <x v="1"/>
  </r>
  <r>
    <s v="AR20"/>
    <s v="PECOM Servicios Energia"/>
    <s v="ESTADO DE RESULTADOS"/>
    <s v="COSTOS OPERATIVOS"/>
    <s v="ALQUILERES"/>
    <s v=""/>
    <s v=""/>
    <s v=""/>
    <s v=""/>
    <s v="0043150001"/>
    <s v="ALQUILER INMUEBLES A TERCEROS"/>
    <x v="8"/>
    <s v=""/>
    <s v="ARTIFLIFT"/>
    <s v="USD"/>
    <s v="Moneda fuerte"/>
    <s v="2024"/>
    <n v="0"/>
    <n v="0"/>
    <n v="0"/>
    <n v="-1840.16"/>
    <n v="0"/>
    <n v="0"/>
    <n v="0"/>
    <n v="0"/>
    <n v="0"/>
    <n v="0"/>
    <n v="0"/>
    <n v="0"/>
    <n v="0"/>
    <n v="-1840.16"/>
    <n v="43150001"/>
    <x v="0"/>
    <x v="1"/>
    <x v="3"/>
    <x v="1"/>
    <n v="15"/>
    <s v="15 - Alquileres"/>
    <x v="1"/>
  </r>
  <r>
    <s v="AR20"/>
    <s v="PECOM Servicios Energia"/>
    <s v="ESTADO DE RESULTADOS"/>
    <s v="COSTOS OPERATIVOS"/>
    <s v="EQUIPOS"/>
    <s v="ALQUILADOS"/>
    <s v=""/>
    <s v=""/>
    <s v=""/>
    <s v="0043150005"/>
    <s v="ALQUILER A TERCEROS OBRADOR E INSTALACIONES"/>
    <x v="8"/>
    <s v=""/>
    <s v="ARTIFLIFT"/>
    <s v="USD"/>
    <s v="Moneda fuerte"/>
    <s v="2024"/>
    <n v="0"/>
    <n v="1166.06"/>
    <n v="1034.28"/>
    <n v="525.66999999999996"/>
    <n v="0"/>
    <n v="0"/>
    <n v="0"/>
    <n v="0"/>
    <n v="0"/>
    <n v="0"/>
    <n v="0"/>
    <n v="0"/>
    <n v="0"/>
    <n v="2726.01"/>
    <n v="43150005"/>
    <x v="0"/>
    <x v="1"/>
    <x v="3"/>
    <x v="1"/>
    <n v="11"/>
    <s v="11 - Equipos "/>
    <x v="1"/>
  </r>
  <r>
    <s v="AR20"/>
    <s v="PECOM Servicios Energia"/>
    <s v="ESTADO DE RESULTADOS"/>
    <s v="COSTOS OPERATIVOS"/>
    <s v="EQUIPOS"/>
    <s v="ALQUILADOS"/>
    <s v=""/>
    <s v=""/>
    <s v=""/>
    <s v="0043150007"/>
    <s v="LEASING"/>
    <x v="1"/>
    <s v=""/>
    <s v="ARTIFLIFT"/>
    <s v="USD"/>
    <s v="Moneda fuerte"/>
    <s v="2024"/>
    <n v="0"/>
    <n v="0.01"/>
    <n v="0.01"/>
    <n v="-0.01"/>
    <n v="0"/>
    <n v="0"/>
    <n v="0"/>
    <n v="0"/>
    <n v="0"/>
    <n v="0"/>
    <n v="0"/>
    <n v="0"/>
    <n v="0"/>
    <n v="0.01"/>
    <n v="43150007"/>
    <x v="0"/>
    <x v="0"/>
    <x v="0"/>
    <x v="0"/>
    <n v="11"/>
    <s v="11 - Equipos "/>
    <x v="1"/>
  </r>
  <r>
    <s v="AR20"/>
    <s v="PECOM Servicios Energia"/>
    <s v="ESTADO DE RESULTADOS"/>
    <s v="COSTOS OPERATIVOS"/>
    <s v="EQUIPOS"/>
    <s v="ALQUILADOS"/>
    <s v=""/>
    <s v=""/>
    <s v=""/>
    <s v="0043150007"/>
    <s v="LEASING"/>
    <x v="6"/>
    <s v=""/>
    <s v="ARTIFLIFT"/>
    <s v="USD"/>
    <s v="Moneda fuerte"/>
    <s v="2024"/>
    <n v="0"/>
    <n v="0.01"/>
    <n v="0"/>
    <n v="-0.01"/>
    <n v="0"/>
    <n v="0"/>
    <n v="0"/>
    <n v="0"/>
    <n v="0"/>
    <n v="0"/>
    <n v="0"/>
    <n v="0"/>
    <n v="0"/>
    <n v="0"/>
    <n v="43150007"/>
    <x v="0"/>
    <x v="2"/>
    <x v="2"/>
    <x v="2"/>
    <n v="11"/>
    <s v="11 - Equipos "/>
    <x v="1"/>
  </r>
  <r>
    <s v="AR20"/>
    <s v="PECOM Servicios Energia"/>
    <s v="ESTADO DE RESULTADOS"/>
    <s v="COSTOS OPERATIVOS"/>
    <s v="EQUIPOS"/>
    <s v="ALQUILADOS"/>
    <s v=""/>
    <s v=""/>
    <s v=""/>
    <s v="0043150007"/>
    <s v="LEASING"/>
    <x v="8"/>
    <s v=""/>
    <s v="ARTIFLIFT"/>
    <s v="USD"/>
    <s v="Moneda fuerte"/>
    <s v="2024"/>
    <n v="0"/>
    <n v="0.01"/>
    <n v="0.01"/>
    <n v="-0.01"/>
    <n v="0"/>
    <n v="0"/>
    <n v="0"/>
    <n v="0"/>
    <n v="0"/>
    <n v="0"/>
    <n v="0"/>
    <n v="0"/>
    <n v="0"/>
    <n v="0.01"/>
    <n v="43150007"/>
    <x v="0"/>
    <x v="1"/>
    <x v="3"/>
    <x v="1"/>
    <n v="11"/>
    <s v="11 - Equipos "/>
    <x v="1"/>
  </r>
  <r>
    <s v="AR20"/>
    <s v="PECOM Servicios Energia"/>
    <s v="ESTADO DE RESULTADOS"/>
    <s v="COSTOS OPERATIVOS"/>
    <s v="EQUIPOS"/>
    <s v="ALQUILADOS"/>
    <s v=""/>
    <s v=""/>
    <s v=""/>
    <s v="0043150007"/>
    <s v="LEASING"/>
    <x v="11"/>
    <s v=""/>
    <s v="ARTIFLIFT"/>
    <s v="USD"/>
    <s v="Moneda fuerte"/>
    <s v="2024"/>
    <n v="0"/>
    <n v="0.01"/>
    <n v="0"/>
    <n v="-0.01"/>
    <n v="0"/>
    <n v="0"/>
    <n v="0"/>
    <n v="0"/>
    <n v="0"/>
    <n v="0"/>
    <n v="0"/>
    <n v="0"/>
    <n v="0"/>
    <n v="0"/>
    <n v="43150007"/>
    <x v="0"/>
    <x v="2"/>
    <x v="5"/>
    <x v="2"/>
    <n v="11"/>
    <s v="11 - Equipos "/>
    <x v="1"/>
  </r>
  <r>
    <s v="AR20"/>
    <s v="PECOM Servicios Energia"/>
    <s v="ESTADO DE RESULTADOS"/>
    <s v="COSTOS OPERATIVOS"/>
    <s v="EQUIPOS"/>
    <s v="ALQUILADOS"/>
    <s v=""/>
    <s v=""/>
    <s v=""/>
    <s v="0043150007"/>
    <s v="LEASING"/>
    <x v="27"/>
    <s v=""/>
    <s v="ARTIFLIFT"/>
    <s v="USD"/>
    <s v="Moneda fuerte"/>
    <s v="2024"/>
    <n v="0"/>
    <n v="0.01"/>
    <n v="0"/>
    <n v="-0.01"/>
    <n v="0"/>
    <n v="0"/>
    <n v="0"/>
    <n v="0"/>
    <n v="0"/>
    <n v="0"/>
    <n v="0"/>
    <n v="0"/>
    <n v="0"/>
    <n v="0"/>
    <n v="43150007"/>
    <x v="0"/>
    <x v="1"/>
    <x v="1"/>
    <x v="1"/>
    <n v="11"/>
    <s v="11 - Equipos "/>
    <x v="1"/>
  </r>
  <r>
    <s v="AR20"/>
    <s v="PECOM Servicios Energia"/>
    <s v="ESTADO DE RESULTADOS"/>
    <s v="COSTOS OPERATIVOS"/>
    <s v="EQUIPOS"/>
    <s v="ALQUILADOS"/>
    <s v=""/>
    <s v=""/>
    <s v=""/>
    <s v="0043150007"/>
    <s v="LEASING"/>
    <x v="16"/>
    <s v=""/>
    <s v="ARTIFLIFT"/>
    <s v="USD"/>
    <s v="Moneda fuerte"/>
    <s v="2024"/>
    <n v="0"/>
    <n v="0.01"/>
    <n v="0.01"/>
    <n v="-0.01"/>
    <n v="0"/>
    <n v="0"/>
    <n v="0"/>
    <n v="0"/>
    <n v="0"/>
    <n v="0"/>
    <n v="0"/>
    <n v="0"/>
    <n v="0"/>
    <n v="0.01"/>
    <n v="43150007"/>
    <x v="0"/>
    <x v="1"/>
    <x v="6"/>
    <x v="5"/>
    <n v="11"/>
    <s v="11 - Equipos "/>
    <x v="1"/>
  </r>
  <r>
    <s v="AR20"/>
    <s v="PECOM Servicios Energia"/>
    <s v="ESTADO DE RESULTADOS"/>
    <s v="COSTOS OPERATIVOS"/>
    <s v="EQUIPOS"/>
    <s v="ALQUILADOS"/>
    <s v=""/>
    <s v=""/>
    <s v=""/>
    <s v="0043150007"/>
    <s v="LEASING"/>
    <x v="18"/>
    <s v=""/>
    <s v="ARTIFLIFT"/>
    <s v="USD"/>
    <s v="Moneda fuerte"/>
    <s v="2024"/>
    <n v="0"/>
    <n v="0.01"/>
    <n v="0.01"/>
    <n v="-0.01"/>
    <n v="0"/>
    <n v="0"/>
    <n v="0"/>
    <n v="0"/>
    <n v="0"/>
    <n v="0"/>
    <n v="0"/>
    <n v="0"/>
    <n v="0"/>
    <n v="0.01"/>
    <n v="43150007"/>
    <x v="0"/>
    <x v="0"/>
    <x v="7"/>
    <x v="0"/>
    <n v="11"/>
    <s v="11 - Equipos "/>
    <x v="1"/>
  </r>
  <r>
    <s v="AR20"/>
    <s v="PECOM Servicios Energia"/>
    <s v="ESTADO DE RESULTADOS"/>
    <s v="COSTOS OPERATIVOS"/>
    <s v="EQUIPOS"/>
    <s v="ALQUILADOS"/>
    <s v=""/>
    <s v=""/>
    <s v=""/>
    <s v="0043150013"/>
    <s v="LIQUIDACION ORDEN DE TRABAJO POR ALQ EQ DE TERCERO"/>
    <x v="16"/>
    <s v=""/>
    <s v="ARTIFLIFT"/>
    <s v="USD"/>
    <s v="Moneda fuerte"/>
    <s v="2024"/>
    <n v="0"/>
    <n v="1599"/>
    <n v="1818.74"/>
    <n v="1764"/>
    <n v="0"/>
    <n v="0"/>
    <n v="0"/>
    <n v="0"/>
    <n v="0"/>
    <n v="0"/>
    <n v="0"/>
    <n v="0"/>
    <n v="0"/>
    <n v="5181.74"/>
    <n v="43150013"/>
    <x v="0"/>
    <x v="1"/>
    <x v="6"/>
    <x v="5"/>
    <n v="11"/>
    <s v="11 - Equipos "/>
    <x v="1"/>
  </r>
  <r>
    <s v="AR20"/>
    <s v="PECOM Servicios Energia"/>
    <s v="ESTADO DE RESULTADOS"/>
    <s v="COSTOS OPERATIVOS"/>
    <s v="EQUIPOS"/>
    <s v="ALQUILADOS"/>
    <s v=""/>
    <s v=""/>
    <s v=""/>
    <s v="0043150013"/>
    <s v="LIQUIDACION ORDEN DE TRABAJO POR ALQ EQ DE TERCERO"/>
    <x v="12"/>
    <s v=""/>
    <s v="ARTIFLIFT"/>
    <s v="USD"/>
    <s v="Moneda fuerte"/>
    <s v="2024"/>
    <n v="0"/>
    <n v="1404.26"/>
    <n v="1818.74"/>
    <n v="1764"/>
    <n v="0"/>
    <n v="0"/>
    <n v="0"/>
    <n v="0"/>
    <n v="0"/>
    <n v="0"/>
    <n v="0"/>
    <n v="0"/>
    <n v="0"/>
    <n v="4987"/>
    <n v="43150013"/>
    <x v="2"/>
    <x v="1"/>
    <x v="4"/>
    <x v="4"/>
    <n v="11"/>
    <s v="11 - Equipos "/>
    <x v="1"/>
  </r>
  <r>
    <s v="AR20"/>
    <s v="PECOM Servicios Energia"/>
    <s v="ESTADO DE RESULTADOS"/>
    <s v="COSTOS OPERATIVOS"/>
    <s v="EQUIPOS"/>
    <s v="ALQUILADOS"/>
    <s v=""/>
    <s v=""/>
    <s v=""/>
    <s v="0043150013"/>
    <s v="LIQUIDACION ORDEN DE TRABAJO POR ALQ EQ DE TERCERO"/>
    <x v="8"/>
    <s v=""/>
    <s v="ARTIFLIFT"/>
    <s v="USD"/>
    <s v="Moneda fuerte"/>
    <s v="2024"/>
    <n v="0"/>
    <n v="1501.63"/>
    <n v="1818.74"/>
    <n v="1764"/>
    <n v="0"/>
    <n v="0"/>
    <n v="0"/>
    <n v="0"/>
    <n v="0"/>
    <n v="0"/>
    <n v="0"/>
    <n v="0"/>
    <n v="0"/>
    <n v="5084.37"/>
    <n v="43150013"/>
    <x v="0"/>
    <x v="1"/>
    <x v="3"/>
    <x v="1"/>
    <n v="11"/>
    <s v="11 - Equipos "/>
    <x v="1"/>
  </r>
  <r>
    <s v="AR20"/>
    <s v="PECOM Servicios Energia"/>
    <s v="ESTADO DE RESULTADOS"/>
    <s v="COSTOS OPERATIVOS"/>
    <s v="EQUIPOS"/>
    <s v="ALQUILADOS"/>
    <s v=""/>
    <s v=""/>
    <s v=""/>
    <s v="0043150013"/>
    <s v="LIQUIDACION ORDEN DE TRABAJO POR ALQ EQ DE TERCERO"/>
    <x v="4"/>
    <s v=""/>
    <s v="ARTIFLIFT"/>
    <s v="USD"/>
    <s v="Moneda fuerte"/>
    <s v="2024"/>
    <n v="0"/>
    <n v="1404.26"/>
    <n v="1818.74"/>
    <n v="1764"/>
    <n v="0"/>
    <n v="0"/>
    <n v="0"/>
    <n v="0"/>
    <n v="0"/>
    <n v="0"/>
    <n v="0"/>
    <n v="0"/>
    <n v="0"/>
    <n v="4987"/>
    <n v="43150013"/>
    <x v="0"/>
    <x v="1"/>
    <x v="1"/>
    <x v="1"/>
    <n v="11"/>
    <s v="11 - Equipos "/>
    <x v="1"/>
  </r>
  <r>
    <s v="AR20"/>
    <s v="PECOM Servicios Energia"/>
    <s v="ESTADO DE RESULTADOS"/>
    <s v="COSTOS OPERATIVOS"/>
    <s v="SERVICIOS CONTRATADOS"/>
    <s v=""/>
    <s v=""/>
    <s v=""/>
    <s v=""/>
    <s v="0043160002"/>
    <s v="SUBCONTRATO DE MANO DE OBRA"/>
    <x v="1"/>
    <s v=""/>
    <s v="ARTIFLIFT"/>
    <s v="USD"/>
    <s v="Moneda fuerte"/>
    <s v="2024"/>
    <n v="0"/>
    <n v="-0.15"/>
    <n v="-0.55000000000000004"/>
    <n v="0"/>
    <n v="0"/>
    <n v="0"/>
    <n v="0"/>
    <n v="0"/>
    <n v="0"/>
    <n v="0"/>
    <n v="0"/>
    <n v="0"/>
    <n v="0"/>
    <n v="-0.70000000000000007"/>
    <n v="43160002"/>
    <x v="0"/>
    <x v="0"/>
    <x v="0"/>
    <x v="0"/>
    <n v="6"/>
    <s v="06 - Servicios Contratados"/>
    <x v="1"/>
  </r>
  <r>
    <s v="AR20"/>
    <s v="PECOM Servicios Energia"/>
    <s v="ESTADO DE RESULTADOS"/>
    <s v="COSTOS OPERATIVOS"/>
    <s v="SERVICIOS CONTRATADOS"/>
    <s v=""/>
    <s v=""/>
    <s v=""/>
    <s v=""/>
    <s v="0043160005"/>
    <s v="OTROS SERVICIOS DE TERCEROS"/>
    <x v="1"/>
    <s v=""/>
    <s v="ARTIFLIFT"/>
    <s v="USD"/>
    <s v="Moneda fuerte"/>
    <s v="2024"/>
    <n v="0"/>
    <n v="1935.11"/>
    <n v="989.49"/>
    <n v="1537.61"/>
    <n v="0"/>
    <n v="0"/>
    <n v="0"/>
    <n v="0"/>
    <n v="0"/>
    <n v="0"/>
    <n v="0"/>
    <n v="0"/>
    <n v="0"/>
    <n v="4462.21"/>
    <n v="43160005"/>
    <x v="0"/>
    <x v="0"/>
    <x v="0"/>
    <x v="0"/>
    <n v="6"/>
    <s v="06 - Servicios Contratados"/>
    <x v="1"/>
  </r>
  <r>
    <s v="AR20"/>
    <s v="PECOM Servicios Energia"/>
    <s v="ESTADO DE RESULTADOS"/>
    <s v="COSTOS OPERATIVOS"/>
    <s v="SERVICIOS CONTRATADOS"/>
    <s v=""/>
    <s v=""/>
    <s v=""/>
    <s v=""/>
    <s v="0043160005"/>
    <s v="OTROS SERVICIOS DE TERCEROS"/>
    <x v="2"/>
    <s v=""/>
    <s v="ARTIFLIFT"/>
    <s v="USD"/>
    <s v="Moneda fuerte"/>
    <s v="2024"/>
    <n v="0"/>
    <n v="233.7"/>
    <n v="0"/>
    <n v="0"/>
    <n v="0"/>
    <n v="0"/>
    <n v="0"/>
    <n v="0"/>
    <n v="0"/>
    <n v="0"/>
    <n v="0"/>
    <n v="0"/>
    <n v="0"/>
    <n v="233.7"/>
    <n v="43160005"/>
    <x v="0"/>
    <x v="1"/>
    <x v="1"/>
    <x v="1"/>
    <n v="6"/>
    <s v="06 - Servicios Contratados"/>
    <x v="1"/>
  </r>
  <r>
    <s v="AR20"/>
    <s v="PECOM Servicios Energia"/>
    <s v="ESTADO DE RESULTADOS"/>
    <s v="COSTOS OPERATIVOS"/>
    <s v="SERVICIOS CONTRATADOS"/>
    <s v=""/>
    <s v=""/>
    <s v=""/>
    <s v=""/>
    <s v="0043160005"/>
    <s v="OTROS SERVICIOS DE TERCEROS"/>
    <x v="4"/>
    <s v=""/>
    <s v="ARTIFLIFT"/>
    <s v="USD"/>
    <s v="Moneda fuerte"/>
    <s v="2024"/>
    <n v="0"/>
    <n v="2634.06"/>
    <n v="5.34"/>
    <n v="130.65"/>
    <n v="0"/>
    <n v="0"/>
    <n v="0"/>
    <n v="0"/>
    <n v="0"/>
    <n v="0"/>
    <n v="0"/>
    <n v="0"/>
    <n v="0"/>
    <n v="2770.05"/>
    <n v="43160005"/>
    <x v="0"/>
    <x v="1"/>
    <x v="1"/>
    <x v="1"/>
    <n v="6"/>
    <s v="06 - Servicios Contratados"/>
    <x v="1"/>
  </r>
  <r>
    <s v="AR20"/>
    <s v="PECOM Servicios Energia"/>
    <s v="ESTADO DE RESULTADOS"/>
    <s v="COSTOS OPERATIVOS"/>
    <s v="SERVICIOS CONTRATADOS"/>
    <s v=""/>
    <s v=""/>
    <s v=""/>
    <s v=""/>
    <s v="0043160005"/>
    <s v="OTROS SERVICIOS DE TERCEROS"/>
    <x v="6"/>
    <s v=""/>
    <s v="ARTIFLIFT"/>
    <s v="USD"/>
    <s v="Moneda fuerte"/>
    <s v="2024"/>
    <n v="0"/>
    <n v="1345.11"/>
    <n v="800.08"/>
    <n v="1060.5899999999999"/>
    <n v="0"/>
    <n v="0"/>
    <n v="0"/>
    <n v="0"/>
    <n v="0"/>
    <n v="0"/>
    <n v="0"/>
    <n v="0"/>
    <n v="0"/>
    <n v="3205.7799999999997"/>
    <n v="43160005"/>
    <x v="0"/>
    <x v="2"/>
    <x v="2"/>
    <x v="2"/>
    <n v="6"/>
    <s v="06 - Servicios Contratados"/>
    <x v="1"/>
  </r>
  <r>
    <s v="AR20"/>
    <s v="PECOM Servicios Energia"/>
    <s v="ESTADO DE RESULTADOS"/>
    <s v="COSTOS OPERATIVOS"/>
    <s v="SERVICIOS CONTRATADOS"/>
    <s v=""/>
    <s v=""/>
    <s v=""/>
    <s v=""/>
    <s v="0043160005"/>
    <s v="OTROS SERVICIOS DE TERCEROS"/>
    <x v="8"/>
    <s v=""/>
    <s v="ARTIFLIFT"/>
    <s v="USD"/>
    <s v="Moneda fuerte"/>
    <s v="2024"/>
    <n v="0"/>
    <n v="603.82000000000005"/>
    <n v="0"/>
    <n v="130.65"/>
    <n v="0"/>
    <n v="0"/>
    <n v="0"/>
    <n v="0"/>
    <n v="0"/>
    <n v="0"/>
    <n v="0"/>
    <n v="0"/>
    <n v="0"/>
    <n v="734.47"/>
    <n v="43160005"/>
    <x v="0"/>
    <x v="1"/>
    <x v="3"/>
    <x v="1"/>
    <n v="6"/>
    <s v="06 - Servicios Contratados"/>
    <x v="1"/>
  </r>
  <r>
    <s v="AR20"/>
    <s v="PECOM Servicios Energia"/>
    <s v="ESTADO DE RESULTADOS"/>
    <s v="COSTOS OPERATIVOS"/>
    <s v="SERVICIOS CONTRATADOS"/>
    <s v=""/>
    <s v=""/>
    <s v=""/>
    <s v=""/>
    <s v="0043160005"/>
    <s v="OTROS SERVICIOS DE TERCEROS"/>
    <x v="11"/>
    <s v=""/>
    <s v="ARTIFLIFT"/>
    <s v="USD"/>
    <s v="Moneda fuerte"/>
    <s v="2024"/>
    <n v="0"/>
    <n v="1071.1500000000001"/>
    <n v="2203.29"/>
    <n v="387.66"/>
    <n v="0"/>
    <n v="0"/>
    <n v="0"/>
    <n v="0"/>
    <n v="0"/>
    <n v="0"/>
    <n v="0"/>
    <n v="0"/>
    <n v="0"/>
    <n v="3662.1"/>
    <n v="43160005"/>
    <x v="0"/>
    <x v="2"/>
    <x v="5"/>
    <x v="2"/>
    <n v="6"/>
    <s v="06 - Servicios Contratados"/>
    <x v="1"/>
  </r>
  <r>
    <s v="AR20"/>
    <s v="PECOM Servicios Energia"/>
    <s v="ESTADO DE RESULTADOS"/>
    <s v="COSTOS OPERATIVOS"/>
    <s v="SERVICIOS CONTRATADOS"/>
    <s v=""/>
    <s v=""/>
    <s v=""/>
    <s v=""/>
    <s v="0043160005"/>
    <s v="OTROS SERVICIOS DE TERCEROS"/>
    <x v="12"/>
    <s v=""/>
    <s v="ARTIFLIFT"/>
    <s v="USD"/>
    <s v="Moneda fuerte"/>
    <s v="2024"/>
    <n v="0"/>
    <n v="94.08"/>
    <n v="120.99"/>
    <n v="106.17"/>
    <n v="0"/>
    <n v="0"/>
    <n v="0"/>
    <n v="0"/>
    <n v="0"/>
    <n v="0"/>
    <n v="0"/>
    <n v="0"/>
    <n v="0"/>
    <n v="321.24"/>
    <n v="43160005"/>
    <x v="2"/>
    <x v="1"/>
    <x v="4"/>
    <x v="4"/>
    <n v="6"/>
    <s v="06 - Servicios Contratados"/>
    <x v="1"/>
  </r>
  <r>
    <s v="AR20"/>
    <s v="PECOM Servicios Energia"/>
    <s v="ESTADO DE RESULTADOS"/>
    <s v="COSTOS OPERATIVOS"/>
    <s v="SERVICIOS CONTRATADOS"/>
    <s v=""/>
    <s v=""/>
    <s v=""/>
    <s v=""/>
    <s v="0043160005"/>
    <s v="OTROS SERVICIOS DE TERCEROS"/>
    <x v="13"/>
    <s v=""/>
    <s v="ARTIFLIFT"/>
    <s v="USD"/>
    <s v="Moneda fuerte"/>
    <s v="2024"/>
    <n v="0"/>
    <n v="-24.95"/>
    <n v="323.77"/>
    <n v="143.63999999999999"/>
    <n v="0"/>
    <n v="0"/>
    <n v="0"/>
    <n v="0"/>
    <n v="0"/>
    <n v="0"/>
    <n v="0"/>
    <n v="0"/>
    <n v="0"/>
    <n v="442.46"/>
    <n v="43160005"/>
    <x v="1"/>
    <x v="1"/>
    <x v="4"/>
    <x v="3"/>
    <n v="6"/>
    <s v="06 - Servicios Contratados"/>
    <x v="1"/>
  </r>
  <r>
    <s v="AR20"/>
    <s v="PECOM Servicios Energia"/>
    <s v="ESTADO DE RESULTADOS"/>
    <s v="COSTOS OPERATIVOS"/>
    <s v="SERVICIOS CONTRATADOS"/>
    <s v=""/>
    <s v=""/>
    <s v=""/>
    <s v=""/>
    <s v="0043160005"/>
    <s v="OTROS SERVICIOS DE TERCEROS"/>
    <x v="21"/>
    <s v=""/>
    <s v="ARTIFLIFT"/>
    <s v="USD"/>
    <s v="Moneda fuerte"/>
    <s v="2024"/>
    <n v="0"/>
    <n v="68.89"/>
    <n v="53.44"/>
    <n v="0"/>
    <n v="0"/>
    <n v="0"/>
    <n v="0"/>
    <n v="0"/>
    <n v="0"/>
    <n v="0"/>
    <n v="0"/>
    <n v="0"/>
    <n v="0"/>
    <n v="122.33"/>
    <n v="43160005"/>
    <x v="0"/>
    <x v="1"/>
    <x v="6"/>
    <x v="5"/>
    <n v="6"/>
    <s v="06 - Servicios Contratados"/>
    <x v="1"/>
  </r>
  <r>
    <s v="AR20"/>
    <s v="PECOM Servicios Energia"/>
    <s v="ESTADO DE RESULTADOS"/>
    <s v="COSTOS OPERATIVOS"/>
    <s v="SERVICIOS CONTRATADOS"/>
    <s v=""/>
    <s v=""/>
    <s v=""/>
    <s v=""/>
    <s v="0043160005"/>
    <s v="OTROS SERVICIOS DE TERCEROS"/>
    <x v="14"/>
    <s v=""/>
    <s v="ARTIFLIFT"/>
    <s v="USD"/>
    <s v="Moneda fuerte"/>
    <s v="2024"/>
    <n v="0"/>
    <n v="72.61"/>
    <n v="26.72"/>
    <n v="0"/>
    <n v="0"/>
    <n v="0"/>
    <n v="0"/>
    <n v="0"/>
    <n v="0"/>
    <n v="0"/>
    <n v="0"/>
    <n v="0"/>
    <n v="0"/>
    <n v="99.33"/>
    <n v="43160005"/>
    <x v="0"/>
    <x v="1"/>
    <x v="6"/>
    <x v="5"/>
    <n v="6"/>
    <s v="06 - Servicios Contratados"/>
    <x v="1"/>
  </r>
  <r>
    <s v="AR20"/>
    <s v="PECOM Servicios Energia"/>
    <s v="ESTADO DE RESULTADOS"/>
    <s v="COSTOS OPERATIVOS"/>
    <s v="SERVICIOS CONTRATADOS"/>
    <s v=""/>
    <s v=""/>
    <s v=""/>
    <s v=""/>
    <s v="0043160005"/>
    <s v="OTROS SERVICIOS DE TERCEROS"/>
    <x v="15"/>
    <s v=""/>
    <s v="ARTIFLIFT"/>
    <s v="USD"/>
    <s v="Moneda fuerte"/>
    <s v="2024"/>
    <n v="0"/>
    <n v="2909.21"/>
    <n v="306.66000000000003"/>
    <n v="5638.36"/>
    <n v="0"/>
    <n v="0"/>
    <n v="0"/>
    <n v="0"/>
    <n v="0"/>
    <n v="0"/>
    <n v="0"/>
    <n v="0"/>
    <n v="0"/>
    <n v="8854.23"/>
    <n v="43160005"/>
    <x v="0"/>
    <x v="1"/>
    <x v="6"/>
    <x v="5"/>
    <n v="6"/>
    <s v="06 - Servicios Contratados"/>
    <x v="1"/>
  </r>
  <r>
    <s v="AR20"/>
    <s v="PECOM Servicios Energia"/>
    <s v="ESTADO DE RESULTADOS"/>
    <s v="COSTOS OPERATIVOS"/>
    <s v="SERVICIOS CONTRATADOS"/>
    <s v=""/>
    <s v=""/>
    <s v=""/>
    <s v=""/>
    <s v="0043160005"/>
    <s v="OTROS SERVICIOS DE TERCEROS"/>
    <x v="16"/>
    <s v=""/>
    <s v="ARTIFLIFT"/>
    <s v="USD"/>
    <s v="Moneda fuerte"/>
    <s v="2024"/>
    <n v="0"/>
    <n v="395.13"/>
    <n v="37.299999999999997"/>
    <n v="224.37"/>
    <n v="0"/>
    <n v="0"/>
    <n v="0"/>
    <n v="0"/>
    <n v="0"/>
    <n v="0"/>
    <n v="0"/>
    <n v="0"/>
    <n v="0"/>
    <n v="656.8"/>
    <n v="43160005"/>
    <x v="0"/>
    <x v="1"/>
    <x v="6"/>
    <x v="5"/>
    <n v="6"/>
    <s v="06 - Servicios Contratados"/>
    <x v="1"/>
  </r>
  <r>
    <s v="AR20"/>
    <s v="PECOM Servicios Energia"/>
    <s v="ESTADO DE RESULTADOS"/>
    <s v="COSTOS OPERATIVOS"/>
    <s v="SERVICIOS CONTRATADOS"/>
    <s v=""/>
    <s v=""/>
    <s v=""/>
    <s v=""/>
    <s v="0043160005"/>
    <s v="OTROS SERVICIOS DE TERCEROS"/>
    <x v="17"/>
    <s v=""/>
    <s v="ARTIFLIFT"/>
    <s v="USD"/>
    <s v="Moneda fuerte"/>
    <s v="2024"/>
    <n v="0"/>
    <n v="1453.21"/>
    <n v="2389.27"/>
    <n v="2505.4499999999998"/>
    <n v="0"/>
    <n v="0"/>
    <n v="0"/>
    <n v="0"/>
    <n v="0"/>
    <n v="0"/>
    <n v="0"/>
    <n v="0"/>
    <n v="0"/>
    <n v="6347.93"/>
    <n v="43160005"/>
    <x v="0"/>
    <x v="0"/>
    <x v="7"/>
    <x v="0"/>
    <n v="6"/>
    <s v="06 - Servicios Contratados"/>
    <x v="1"/>
  </r>
  <r>
    <s v="AR20"/>
    <s v="PECOM Servicios Energia"/>
    <s v="ESTADO DE RESULTADOS"/>
    <s v="COSTOS OPERATIVOS"/>
    <s v="SERVICIOS CONTRATADOS"/>
    <s v=""/>
    <s v=""/>
    <s v=""/>
    <s v=""/>
    <s v="0043160005"/>
    <s v="OTROS SERVICIOS DE TERCEROS"/>
    <x v="22"/>
    <s v=""/>
    <s v="ARTIFLIFT"/>
    <s v="USD"/>
    <s v="Moneda fuerte"/>
    <s v="2024"/>
    <n v="0"/>
    <n v="1322.78"/>
    <n v="1024.72"/>
    <n v="2517.65"/>
    <n v="0"/>
    <n v="0"/>
    <n v="0"/>
    <n v="0"/>
    <n v="0"/>
    <n v="0"/>
    <n v="0"/>
    <n v="0"/>
    <n v="0"/>
    <n v="4865.1499999999996"/>
    <n v="43160005"/>
    <x v="0"/>
    <x v="0"/>
    <x v="7"/>
    <x v="0"/>
    <n v="6"/>
    <s v="06 - Servicios Contratados"/>
    <x v="1"/>
  </r>
  <r>
    <s v="AR20"/>
    <s v="PECOM Servicios Energia"/>
    <s v="ESTADO DE RESULTADOS"/>
    <s v="COSTOS OPERATIVOS"/>
    <s v="SERVICIOS CONTRATADOS"/>
    <s v=""/>
    <s v=""/>
    <s v=""/>
    <s v=""/>
    <s v="0043160005"/>
    <s v="OTROS SERVICIOS DE TERCEROS"/>
    <x v="18"/>
    <s v=""/>
    <s v="ARTIFLIFT"/>
    <s v="USD"/>
    <s v="Moneda fuerte"/>
    <s v="2024"/>
    <n v="0"/>
    <n v="1488.15"/>
    <n v="1616.76"/>
    <n v="2447.08"/>
    <n v="0"/>
    <n v="0"/>
    <n v="0"/>
    <n v="0"/>
    <n v="0"/>
    <n v="0"/>
    <n v="0"/>
    <n v="0"/>
    <n v="0"/>
    <n v="5551.99"/>
    <n v="43160005"/>
    <x v="0"/>
    <x v="0"/>
    <x v="7"/>
    <x v="0"/>
    <n v="6"/>
    <s v="06 - Servicios Contratados"/>
    <x v="1"/>
  </r>
  <r>
    <s v="AR20"/>
    <s v="PECOM Servicios Energia"/>
    <s v="ESTADO DE RESULTADOS"/>
    <s v="COSTOS OPERATIVOS"/>
    <s v="MANTENIMIENTO Y VIGILANCIA"/>
    <s v=""/>
    <s v=""/>
    <s v=""/>
    <s v=""/>
    <s v="0043160006"/>
    <s v="SERV.DE VIGILANCIA"/>
    <x v="11"/>
    <s v=""/>
    <s v="ARTIFLIFT"/>
    <s v="USD"/>
    <s v="Moneda fuerte"/>
    <s v="2024"/>
    <n v="0"/>
    <n v="0"/>
    <n v="1237.28"/>
    <n v="1140.5999999999999"/>
    <n v="0"/>
    <n v="0"/>
    <n v="0"/>
    <n v="0"/>
    <n v="0"/>
    <n v="0"/>
    <n v="0"/>
    <n v="0"/>
    <n v="0"/>
    <n v="2377.88"/>
    <n v="43160006"/>
    <x v="0"/>
    <x v="2"/>
    <x v="5"/>
    <x v="2"/>
    <n v="6"/>
    <s v="06 - Servicios Contratados"/>
    <x v="1"/>
  </r>
  <r>
    <s v="AR20"/>
    <s v="PECOM Servicios Energia"/>
    <s v="ESTADO DE RESULTADOS"/>
    <s v="COSTOS OPERATIVOS"/>
    <s v="MANTENIMIENTO Y VIGILANCIA"/>
    <s v=""/>
    <s v=""/>
    <s v=""/>
    <s v=""/>
    <s v="0043160006"/>
    <s v="SERV.DE VIGILANCIA"/>
    <x v="6"/>
    <s v=""/>
    <s v="ARTIFLIFT"/>
    <s v="USD"/>
    <s v="Moneda fuerte"/>
    <s v="2024"/>
    <n v="0"/>
    <n v="1738.55"/>
    <n v="2046.44"/>
    <n v="1887.09"/>
    <n v="0"/>
    <n v="0"/>
    <n v="0"/>
    <n v="0"/>
    <n v="0"/>
    <n v="0"/>
    <n v="0"/>
    <n v="0"/>
    <n v="0"/>
    <n v="5672.08"/>
    <n v="43160006"/>
    <x v="0"/>
    <x v="2"/>
    <x v="2"/>
    <x v="2"/>
    <n v="6"/>
    <s v="06 - Servicios Contratados"/>
    <x v="1"/>
  </r>
  <r>
    <s v="AR20"/>
    <s v="PECOM Servicios Energia"/>
    <s v="ESTADO DE RESULTADOS"/>
    <s v="COSTOS OPERATIVOS"/>
    <s v="SERVICIOS CONTRATADOS"/>
    <s v=""/>
    <s v=""/>
    <s v=""/>
    <s v=""/>
    <s v="0043160007"/>
    <s v="SERV.DE LIMPIEZA"/>
    <x v="6"/>
    <s v=""/>
    <s v="ARTIFLIFT"/>
    <s v="USD"/>
    <s v="Moneda fuerte"/>
    <s v="2024"/>
    <n v="0"/>
    <n v="-62.64"/>
    <n v="433.65"/>
    <n v="635.65"/>
    <n v="0"/>
    <n v="0"/>
    <n v="0"/>
    <n v="0"/>
    <n v="0"/>
    <n v="0"/>
    <n v="0"/>
    <n v="0"/>
    <n v="0"/>
    <n v="1006.66"/>
    <n v="43160007"/>
    <x v="0"/>
    <x v="2"/>
    <x v="2"/>
    <x v="2"/>
    <n v="6"/>
    <s v="06 - Servicios Contratados"/>
    <x v="1"/>
  </r>
  <r>
    <s v="AR20"/>
    <s v="PECOM Servicios Energia"/>
    <s v="ESTADO DE RESULTADOS"/>
    <s v="COSTOS OPERATIVOS"/>
    <s v="SERVICIOS CONTRATADOS"/>
    <s v=""/>
    <s v=""/>
    <s v=""/>
    <s v=""/>
    <s v="0043160007"/>
    <s v="SERV.DE LIMPIEZA"/>
    <x v="11"/>
    <s v=""/>
    <s v="ARTIFLIFT"/>
    <s v="USD"/>
    <s v="Moneda fuerte"/>
    <s v="2024"/>
    <n v="0"/>
    <n v="0"/>
    <n v="813.91"/>
    <n v="378.9"/>
    <n v="0"/>
    <n v="0"/>
    <n v="0"/>
    <n v="0"/>
    <n v="0"/>
    <n v="0"/>
    <n v="0"/>
    <n v="0"/>
    <n v="0"/>
    <n v="1192.81"/>
    <n v="43160007"/>
    <x v="0"/>
    <x v="2"/>
    <x v="5"/>
    <x v="2"/>
    <n v="6"/>
    <s v="06 - Servicios Contratados"/>
    <x v="1"/>
  </r>
  <r>
    <s v="AR20"/>
    <s v="PECOM Servicios Energia"/>
    <s v="ESTADO DE RESULTADOS"/>
    <s v="COSTOS OPERATIVOS"/>
    <s v="SERVICIOS PUBLICOS"/>
    <s v=""/>
    <s v=""/>
    <s v=""/>
    <s v=""/>
    <s v="0043170001"/>
    <s v="TELEFONÍA FIJA"/>
    <x v="18"/>
    <s v=""/>
    <s v="ARTIFLIFT"/>
    <s v="USD"/>
    <s v="Moneda fuerte"/>
    <s v="2024"/>
    <n v="0"/>
    <n v="0"/>
    <n v="341.33"/>
    <n v="45.61"/>
    <n v="0"/>
    <n v="0"/>
    <n v="0"/>
    <n v="0"/>
    <n v="0"/>
    <n v="0"/>
    <n v="0"/>
    <n v="0"/>
    <n v="0"/>
    <n v="386.94"/>
    <n v="43170001"/>
    <x v="0"/>
    <x v="0"/>
    <x v="7"/>
    <x v="0"/>
    <n v="14"/>
    <s v="14 - Servicios Públicos"/>
    <x v="1"/>
  </r>
  <r>
    <s v="AR20"/>
    <s v="PECOM Servicios Energia"/>
    <s v="ESTADO DE RESULTADOS"/>
    <s v="COSTOS OPERATIVOS"/>
    <s v="SERVICIOS PUBLICOS"/>
    <s v=""/>
    <s v=""/>
    <s v=""/>
    <s v=""/>
    <s v="0043170001"/>
    <s v="TELEFONÍA FIJA"/>
    <x v="22"/>
    <s v=""/>
    <s v="ARTIFLIFT"/>
    <s v="USD"/>
    <s v="Moneda fuerte"/>
    <s v="2024"/>
    <n v="0"/>
    <n v="0"/>
    <n v="333.3"/>
    <n v="45.61"/>
    <n v="0"/>
    <n v="0"/>
    <n v="0"/>
    <n v="0"/>
    <n v="0"/>
    <n v="0"/>
    <n v="0"/>
    <n v="0"/>
    <n v="0"/>
    <n v="378.91"/>
    <n v="43170001"/>
    <x v="0"/>
    <x v="0"/>
    <x v="7"/>
    <x v="0"/>
    <n v="14"/>
    <s v="14 - Servicios Públicos"/>
    <x v="1"/>
  </r>
  <r>
    <s v="AR20"/>
    <s v="PECOM Servicios Energia"/>
    <s v="ESTADO DE RESULTADOS"/>
    <s v="COSTOS OPERATIVOS"/>
    <s v="SERVICIOS PUBLICOS"/>
    <s v=""/>
    <s v=""/>
    <s v=""/>
    <s v=""/>
    <s v="0043170001"/>
    <s v="TELEFONÍA FIJA"/>
    <x v="17"/>
    <s v=""/>
    <s v="ARTIFLIFT"/>
    <s v="USD"/>
    <s v="Moneda fuerte"/>
    <s v="2024"/>
    <n v="0"/>
    <n v="0"/>
    <n v="252.15"/>
    <n v="46.99"/>
    <n v="0"/>
    <n v="0"/>
    <n v="0"/>
    <n v="0"/>
    <n v="0"/>
    <n v="0"/>
    <n v="0"/>
    <n v="0"/>
    <n v="0"/>
    <n v="299.14"/>
    <n v="43170001"/>
    <x v="0"/>
    <x v="0"/>
    <x v="7"/>
    <x v="0"/>
    <n v="14"/>
    <s v="14 - Servicios Públicos"/>
    <x v="1"/>
  </r>
  <r>
    <s v="AR20"/>
    <s v="PECOM Servicios Energia"/>
    <s v="ESTADO DE RESULTADOS"/>
    <s v="COSTOS OPERATIVOS"/>
    <s v="SERVICIOS PUBLICOS"/>
    <s v=""/>
    <s v=""/>
    <s v=""/>
    <s v=""/>
    <s v="0043170001"/>
    <s v="TELEFONÍA FIJA"/>
    <x v="8"/>
    <s v=""/>
    <s v="ARTIFLIFT"/>
    <s v="USD"/>
    <s v="Moneda fuerte"/>
    <s v="2024"/>
    <n v="0"/>
    <n v="0"/>
    <n v="0"/>
    <n v="269.7"/>
    <n v="0"/>
    <n v="0"/>
    <n v="0"/>
    <n v="0"/>
    <n v="0"/>
    <n v="0"/>
    <n v="0"/>
    <n v="0"/>
    <n v="0"/>
    <n v="269.7"/>
    <n v="43170001"/>
    <x v="0"/>
    <x v="1"/>
    <x v="3"/>
    <x v="1"/>
    <n v="14"/>
    <s v="14 - Servicios Públicos"/>
    <x v="1"/>
  </r>
  <r>
    <s v="AR20"/>
    <s v="PECOM Servicios Energia"/>
    <s v="ESTADO DE RESULTADOS"/>
    <s v="COSTOS OPERATIVOS"/>
    <s v="SERVICIOS PUBLICOS"/>
    <s v=""/>
    <s v=""/>
    <s v=""/>
    <s v=""/>
    <s v="0043170001"/>
    <s v="TELEFONÍA FIJA"/>
    <x v="4"/>
    <s v=""/>
    <s v="ARTIFLIFT"/>
    <s v="USD"/>
    <s v="Moneda fuerte"/>
    <s v="2024"/>
    <n v="0"/>
    <n v="0.09"/>
    <n v="0"/>
    <n v="2.52"/>
    <n v="0"/>
    <n v="0"/>
    <n v="0"/>
    <n v="0"/>
    <n v="0"/>
    <n v="0"/>
    <n v="0"/>
    <n v="0"/>
    <n v="0"/>
    <n v="2.61"/>
    <n v="43170001"/>
    <x v="0"/>
    <x v="1"/>
    <x v="1"/>
    <x v="1"/>
    <n v="14"/>
    <s v="14 - Servicios Públicos"/>
    <x v="1"/>
  </r>
  <r>
    <s v="AR20"/>
    <s v="PECOM Servicios Energia"/>
    <s v="ESTADO DE RESULTADOS"/>
    <s v="COSTOS OPERATIVOS"/>
    <s v="SERVICIOS PUBLICOS"/>
    <s v=""/>
    <s v=""/>
    <s v=""/>
    <s v=""/>
    <s v="0043170001"/>
    <s v="TELEFONÍA FIJA"/>
    <x v="3"/>
    <s v=""/>
    <s v="ARTIFLIFT"/>
    <s v="USD"/>
    <s v="Moneda fuerte"/>
    <s v="2024"/>
    <n v="0"/>
    <n v="0.09"/>
    <n v="0"/>
    <n v="2.52"/>
    <n v="0"/>
    <n v="0"/>
    <n v="0"/>
    <n v="0"/>
    <n v="0"/>
    <n v="0"/>
    <n v="0"/>
    <n v="0"/>
    <n v="0"/>
    <n v="2.61"/>
    <n v="43170001"/>
    <x v="0"/>
    <x v="1"/>
    <x v="1"/>
    <x v="1"/>
    <n v="14"/>
    <s v="14 - Servicios Públicos"/>
    <x v="1"/>
  </r>
  <r>
    <s v="AR20"/>
    <s v="PECOM Servicios Energia"/>
    <s v="ESTADO DE RESULTADOS"/>
    <s v="COSTOS OPERATIVOS"/>
    <s v="SERVICIOS PUBLICOS"/>
    <s v=""/>
    <s v=""/>
    <s v=""/>
    <s v=""/>
    <s v="0043170001"/>
    <s v="TELEFONÍA FIJA"/>
    <x v="2"/>
    <s v=""/>
    <s v="ARTIFLIFT"/>
    <s v="USD"/>
    <s v="Moneda fuerte"/>
    <s v="2024"/>
    <n v="0"/>
    <n v="0.09"/>
    <n v="0"/>
    <n v="2.85"/>
    <n v="0"/>
    <n v="0"/>
    <n v="0"/>
    <n v="0"/>
    <n v="0"/>
    <n v="0"/>
    <n v="0"/>
    <n v="0"/>
    <n v="0"/>
    <n v="2.94"/>
    <n v="43170001"/>
    <x v="0"/>
    <x v="1"/>
    <x v="1"/>
    <x v="1"/>
    <n v="14"/>
    <s v="14 - Servicios Públicos"/>
    <x v="1"/>
  </r>
  <r>
    <s v="AR20"/>
    <s v="PECOM Servicios Energia"/>
    <s v="ESTADO DE RESULTADOS"/>
    <s v="COSTOS OPERATIVOS"/>
    <s v="SERVICIOS PUBLICOS"/>
    <s v=""/>
    <s v=""/>
    <s v=""/>
    <s v=""/>
    <s v="0043170002"/>
    <s v="TELEFONÍA MOVIL"/>
    <x v="15"/>
    <s v=""/>
    <s v="ARTIFLIFT"/>
    <s v="USD"/>
    <s v="Moneda fuerte"/>
    <s v="2024"/>
    <n v="0"/>
    <n v="0"/>
    <n v="1.59"/>
    <n v="0"/>
    <n v="0"/>
    <n v="0"/>
    <n v="0"/>
    <n v="0"/>
    <n v="0"/>
    <n v="0"/>
    <n v="0"/>
    <n v="0"/>
    <n v="0"/>
    <n v="1.59"/>
    <n v="43170002"/>
    <x v="0"/>
    <x v="1"/>
    <x v="6"/>
    <x v="5"/>
    <n v="14"/>
    <s v="14 - Servicios Públicos"/>
    <x v="1"/>
  </r>
  <r>
    <s v="AR20"/>
    <s v="PECOM Servicios Energia"/>
    <s v="ESTADO DE RESULTADOS"/>
    <s v="COSTOS OPERATIVOS"/>
    <s v="SERVICIOS PUBLICOS"/>
    <s v=""/>
    <s v=""/>
    <s v=""/>
    <s v=""/>
    <s v="0043170002"/>
    <s v="TELEFONÍA MOVIL"/>
    <x v="12"/>
    <s v=""/>
    <s v="ARTIFLIFT"/>
    <s v="USD"/>
    <s v="Moneda fuerte"/>
    <s v="2024"/>
    <n v="0"/>
    <n v="261.60000000000002"/>
    <n v="294.95"/>
    <n v="0"/>
    <n v="0"/>
    <n v="0"/>
    <n v="0"/>
    <n v="0"/>
    <n v="0"/>
    <n v="0"/>
    <n v="0"/>
    <n v="0"/>
    <n v="0"/>
    <n v="556.54999999999995"/>
    <n v="43170002"/>
    <x v="2"/>
    <x v="1"/>
    <x v="4"/>
    <x v="4"/>
    <n v="14"/>
    <s v="14 - Servicios Públicos"/>
    <x v="1"/>
  </r>
  <r>
    <s v="AR20"/>
    <s v="PECOM Servicios Energia"/>
    <s v="ESTADO DE RESULTADOS"/>
    <s v="COSTOS OPERATIVOS"/>
    <s v="SERVICIOS PUBLICOS"/>
    <s v=""/>
    <s v=""/>
    <s v=""/>
    <s v=""/>
    <s v="0043170003"/>
    <s v="CONEXIÓN INTERNET"/>
    <x v="5"/>
    <s v=""/>
    <s v="ARTIFLIFT"/>
    <s v="USD"/>
    <s v="Moneda fuerte"/>
    <s v="2024"/>
    <n v="0"/>
    <n v="358.33"/>
    <n v="358.33"/>
    <n v="183.33"/>
    <n v="0"/>
    <n v="0"/>
    <n v="0"/>
    <n v="0"/>
    <n v="0"/>
    <n v="0"/>
    <n v="0"/>
    <n v="0"/>
    <n v="0"/>
    <n v="899.99"/>
    <n v="43170003"/>
    <x v="0"/>
    <x v="2"/>
    <x v="2"/>
    <x v="2"/>
    <n v="14"/>
    <s v="14 - Servicios Públicos"/>
    <x v="1"/>
  </r>
  <r>
    <s v="AR20"/>
    <s v="PECOM Servicios Energia"/>
    <s v="ESTADO DE RESULTADOS"/>
    <s v="COSTOS OPERATIVOS"/>
    <s v="SERVICIOS PUBLICOS"/>
    <s v=""/>
    <s v=""/>
    <s v=""/>
    <s v=""/>
    <s v="0043190001"/>
    <s v="LUZ, GAS Y AGUA DE OFICINA Y OBRADOR"/>
    <x v="1"/>
    <s v=""/>
    <s v="ARTIFLIFT"/>
    <s v="USD"/>
    <s v="Moneda fuerte"/>
    <s v="2024"/>
    <n v="0"/>
    <n v="0"/>
    <n v="0"/>
    <n v="374.01"/>
    <n v="0"/>
    <n v="0"/>
    <n v="0"/>
    <n v="0"/>
    <n v="0"/>
    <n v="0"/>
    <n v="0"/>
    <n v="0"/>
    <n v="0"/>
    <n v="374.01"/>
    <n v="43190001"/>
    <x v="0"/>
    <x v="0"/>
    <x v="0"/>
    <x v="0"/>
    <n v="14"/>
    <s v="14 - Servicios Públicos"/>
    <x v="1"/>
  </r>
  <r>
    <s v="AR20"/>
    <s v="PECOM Servicios Energia"/>
    <s v="ESTADO DE RESULTADOS"/>
    <s v="COSTOS OPERATIVOS"/>
    <s v="SERVICIOS PUBLICOS"/>
    <s v=""/>
    <s v=""/>
    <s v=""/>
    <s v=""/>
    <s v="0043190001"/>
    <s v="LUZ, GAS Y AGUA DE OFICINA Y OBRADOR"/>
    <x v="4"/>
    <s v=""/>
    <s v="ARTIFLIFT"/>
    <s v="USD"/>
    <s v="Moneda fuerte"/>
    <s v="2024"/>
    <n v="0"/>
    <n v="5.39"/>
    <n v="0"/>
    <n v="0"/>
    <n v="0"/>
    <n v="0"/>
    <n v="0"/>
    <n v="0"/>
    <n v="0"/>
    <n v="0"/>
    <n v="0"/>
    <n v="0"/>
    <n v="0"/>
    <n v="5.39"/>
    <n v="43190001"/>
    <x v="0"/>
    <x v="1"/>
    <x v="1"/>
    <x v="1"/>
    <n v="14"/>
    <s v="14 - Servicios Públicos"/>
    <x v="1"/>
  </r>
  <r>
    <s v="AR20"/>
    <s v="PECOM Servicios Energia"/>
    <s v="ESTADO DE RESULTADOS"/>
    <s v="COSTOS OPERATIVOS"/>
    <s v="SERVICIOS PUBLICOS"/>
    <s v=""/>
    <s v=""/>
    <s v=""/>
    <s v=""/>
    <s v="0043190001"/>
    <s v="LUZ, GAS Y AGUA DE OFICINA Y OBRADOR"/>
    <x v="6"/>
    <s v=""/>
    <s v="ARTIFLIFT"/>
    <s v="USD"/>
    <s v="Moneda fuerte"/>
    <s v="2024"/>
    <n v="0"/>
    <n v="203.36"/>
    <n v="2.52"/>
    <n v="415.09"/>
    <n v="0"/>
    <n v="0"/>
    <n v="0"/>
    <n v="0"/>
    <n v="0"/>
    <n v="0"/>
    <n v="0"/>
    <n v="0"/>
    <n v="0"/>
    <n v="620.97"/>
    <n v="43190001"/>
    <x v="0"/>
    <x v="2"/>
    <x v="2"/>
    <x v="2"/>
    <n v="14"/>
    <s v="14 - Servicios Públicos"/>
    <x v="1"/>
  </r>
  <r>
    <s v="AR20"/>
    <s v="PECOM Servicios Energia"/>
    <s v="ESTADO DE RESULTADOS"/>
    <s v="COSTOS OPERATIVOS"/>
    <s v="SERVICIOS PUBLICOS"/>
    <s v=""/>
    <s v=""/>
    <s v=""/>
    <s v=""/>
    <s v="0043190001"/>
    <s v="LUZ, GAS Y AGUA DE OFICINA Y OBRADOR"/>
    <x v="11"/>
    <s v=""/>
    <s v="ARTIFLIFT"/>
    <s v="USD"/>
    <s v="Moneda fuerte"/>
    <s v="2024"/>
    <n v="0"/>
    <n v="182.05"/>
    <n v="156.31"/>
    <n v="447.28"/>
    <n v="0"/>
    <n v="0"/>
    <n v="0"/>
    <n v="0"/>
    <n v="0"/>
    <n v="0"/>
    <n v="0"/>
    <n v="0"/>
    <n v="0"/>
    <n v="785.64"/>
    <n v="43190001"/>
    <x v="0"/>
    <x v="2"/>
    <x v="5"/>
    <x v="2"/>
    <n v="14"/>
    <s v="14 - Servicios Públicos"/>
    <x v="1"/>
  </r>
  <r>
    <s v="AR20"/>
    <s v="PECOM Servicios Energia"/>
    <s v="ESTADO DE RESULTADOS"/>
    <s v="COSTOS OPERATIVOS"/>
    <s v="SERVICIOS PUBLICOS"/>
    <s v=""/>
    <s v=""/>
    <s v=""/>
    <s v=""/>
    <s v="0043190001"/>
    <s v="LUZ, GAS Y AGUA DE OFICINA Y OBRADOR"/>
    <x v="17"/>
    <s v=""/>
    <s v="ARTIFLIFT"/>
    <s v="USD"/>
    <s v="Moneda fuerte"/>
    <s v="2024"/>
    <n v="0"/>
    <n v="0"/>
    <n v="0"/>
    <n v="180.75"/>
    <n v="0"/>
    <n v="0"/>
    <n v="0"/>
    <n v="0"/>
    <n v="0"/>
    <n v="0"/>
    <n v="0"/>
    <n v="0"/>
    <n v="0"/>
    <n v="180.75"/>
    <n v="43190001"/>
    <x v="0"/>
    <x v="0"/>
    <x v="7"/>
    <x v="0"/>
    <n v="14"/>
    <s v="14 - Servicios Públicos"/>
    <x v="1"/>
  </r>
  <r>
    <s v="AR20"/>
    <s v="PECOM Servicios Energia"/>
    <s v="ESTADO DE RESULTADOS"/>
    <s v="COSTOS OPERATIVOS"/>
    <s v="SERVICIOS PUBLICOS"/>
    <s v=""/>
    <s v=""/>
    <s v=""/>
    <s v=""/>
    <s v="0043190001"/>
    <s v="LUZ, GAS Y AGUA DE OFICINA Y OBRADOR"/>
    <x v="22"/>
    <s v=""/>
    <s v="ARTIFLIFT"/>
    <s v="USD"/>
    <s v="Moneda fuerte"/>
    <s v="2024"/>
    <n v="0"/>
    <n v="0"/>
    <n v="0"/>
    <n v="180.77"/>
    <n v="0"/>
    <n v="0"/>
    <n v="0"/>
    <n v="0"/>
    <n v="0"/>
    <n v="0"/>
    <n v="0"/>
    <n v="0"/>
    <n v="0"/>
    <n v="180.77"/>
    <n v="43190001"/>
    <x v="0"/>
    <x v="0"/>
    <x v="7"/>
    <x v="0"/>
    <n v="14"/>
    <s v="14 - Servicios Públicos"/>
    <x v="1"/>
  </r>
  <r>
    <s v="AR20"/>
    <s v="PECOM Servicios Energia"/>
    <s v="ESTADO DE RESULTADOS"/>
    <s v="COSTOS OPERATIVOS"/>
    <s v="SERVICIOS PUBLICOS"/>
    <s v=""/>
    <s v=""/>
    <s v=""/>
    <s v=""/>
    <s v="0043190001"/>
    <s v="LUZ, GAS Y AGUA DE OFICINA Y OBRADOR"/>
    <x v="18"/>
    <s v=""/>
    <s v="ARTIFLIFT"/>
    <s v="USD"/>
    <s v="Moneda fuerte"/>
    <s v="2024"/>
    <n v="0"/>
    <n v="113.78"/>
    <n v="1.1399999999999999"/>
    <n v="180.77"/>
    <n v="0"/>
    <n v="0"/>
    <n v="0"/>
    <n v="0"/>
    <n v="0"/>
    <n v="0"/>
    <n v="0"/>
    <n v="0"/>
    <n v="0"/>
    <n v="295.69"/>
    <n v="43190001"/>
    <x v="0"/>
    <x v="0"/>
    <x v="7"/>
    <x v="0"/>
    <n v="14"/>
    <s v="14 - Servicios Públicos"/>
    <x v="1"/>
  </r>
  <r>
    <s v="AR20"/>
    <s v="PECOM Servicios Energia"/>
    <s v="ESTADO DE RESULTADOS"/>
    <s v="COSTOS OPERATIVOS"/>
    <s v="SERVICIOS PUBLICOS"/>
    <s v=""/>
    <s v=""/>
    <s v=""/>
    <s v=""/>
    <s v="0043190002"/>
    <s v="LUZ, GAS, AGUA Y EXPENSAS DE VIVIENDAS"/>
    <x v="25"/>
    <s v=""/>
    <s v="ARTIFLIFT"/>
    <s v="USD"/>
    <s v="Moneda fuerte"/>
    <s v="2024"/>
    <n v="0"/>
    <n v="0"/>
    <n v="530.59"/>
    <n v="0"/>
    <n v="0"/>
    <n v="0"/>
    <n v="0"/>
    <n v="0"/>
    <n v="0"/>
    <n v="0"/>
    <n v="0"/>
    <n v="0"/>
    <n v="0"/>
    <n v="530.59"/>
    <n v="43190002"/>
    <x v="0"/>
    <x v="3"/>
    <x v="4"/>
    <x v="5"/>
    <n v="14"/>
    <s v="14 - Servicios Públicos"/>
    <x v="1"/>
  </r>
  <r>
    <s v="AR20"/>
    <s v="PECOM Servicios Energia"/>
    <s v="ESTADO DE RESULTADOS"/>
    <s v="COSTOS OPERATIVOS"/>
    <s v="SERVICIOS PUBLICOS"/>
    <s v=""/>
    <s v=""/>
    <s v=""/>
    <s v=""/>
    <s v="0043190002"/>
    <s v="LUZ, GAS, AGUA Y EXPENSAS DE VIVIENDAS"/>
    <x v="1"/>
    <s v=""/>
    <s v="ARTIFLIFT"/>
    <s v="USD"/>
    <s v="Moneda fuerte"/>
    <s v="2024"/>
    <n v="0"/>
    <n v="3.93"/>
    <n v="1.79"/>
    <n v="0"/>
    <n v="0"/>
    <n v="0"/>
    <n v="0"/>
    <n v="0"/>
    <n v="0"/>
    <n v="0"/>
    <n v="0"/>
    <n v="0"/>
    <n v="0"/>
    <n v="5.7200000000000006"/>
    <n v="43190002"/>
    <x v="0"/>
    <x v="0"/>
    <x v="0"/>
    <x v="0"/>
    <n v="14"/>
    <s v="14 - Servicios Públicos"/>
    <x v="1"/>
  </r>
  <r>
    <s v="AR20"/>
    <s v="PECOM Servicios Energia"/>
    <s v="ESTADO DE RESULTADOS"/>
    <s v="COSTOS OPERATIVOS"/>
    <s v="OTROS (VIAJES, OTROS DETALLAR)"/>
    <s v="VIAJES Y VIATICOS"/>
    <s v=""/>
    <s v=""/>
    <s v=""/>
    <s v="0043200002"/>
    <s v="PASAJES AEREOS"/>
    <x v="6"/>
    <s v=""/>
    <s v="ARTIFLIFT"/>
    <s v="USD"/>
    <s v="Moneda fuerte"/>
    <s v="2024"/>
    <n v="0"/>
    <n v="314.05"/>
    <n v="177.8"/>
    <n v="0"/>
    <n v="0"/>
    <n v="0"/>
    <n v="0"/>
    <n v="0"/>
    <n v="0"/>
    <n v="0"/>
    <n v="0"/>
    <n v="0"/>
    <n v="0"/>
    <n v="491.85"/>
    <n v="43200002"/>
    <x v="0"/>
    <x v="2"/>
    <x v="2"/>
    <x v="2"/>
    <n v="17"/>
    <s v="17 - Otros Costos"/>
    <x v="1"/>
  </r>
  <r>
    <s v="AR20"/>
    <s v="PECOM Servicios Energia"/>
    <s v="ESTADO DE RESULTADOS"/>
    <s v="COSTOS OPERATIVOS"/>
    <s v="OTROS (VIAJES, OTROS DETALLAR)"/>
    <s v="VIAJES Y VIATICOS"/>
    <s v=""/>
    <s v=""/>
    <s v=""/>
    <s v="0043200002"/>
    <s v="PASAJES AEREOS"/>
    <x v="8"/>
    <s v=""/>
    <s v="ARTIFLIFT"/>
    <s v="USD"/>
    <s v="Moneda fuerte"/>
    <s v="2024"/>
    <n v="0"/>
    <n v="0"/>
    <n v="28.95"/>
    <n v="0"/>
    <n v="0"/>
    <n v="0"/>
    <n v="0"/>
    <n v="0"/>
    <n v="0"/>
    <n v="0"/>
    <n v="0"/>
    <n v="0"/>
    <n v="0"/>
    <n v="28.95"/>
    <n v="43200002"/>
    <x v="0"/>
    <x v="1"/>
    <x v="3"/>
    <x v="1"/>
    <n v="17"/>
    <s v="17 - Otros Costos"/>
    <x v="1"/>
  </r>
  <r>
    <s v="AR20"/>
    <s v="PECOM Servicios Energia"/>
    <s v="ESTADO DE RESULTADOS"/>
    <s v="COSTOS OPERATIVOS"/>
    <s v="OTROS (VIAJES, OTROS DETALLAR)"/>
    <s v="VIAJES Y VIATICOS"/>
    <s v=""/>
    <s v=""/>
    <s v=""/>
    <s v="0043200002"/>
    <s v="PASAJES AEREOS"/>
    <x v="9"/>
    <s v=""/>
    <s v="ARTIFLIFT"/>
    <s v="USD"/>
    <s v="Moneda fuerte"/>
    <s v="2024"/>
    <n v="0"/>
    <n v="103.51"/>
    <n v="0"/>
    <n v="0"/>
    <n v="0"/>
    <n v="0"/>
    <n v="0"/>
    <n v="0"/>
    <n v="0"/>
    <n v="0"/>
    <n v="0"/>
    <n v="0"/>
    <n v="0"/>
    <n v="103.51"/>
    <n v="43200002"/>
    <x v="1"/>
    <x v="2"/>
    <x v="4"/>
    <x v="3"/>
    <n v="17"/>
    <s v="17 - Otros Costos"/>
    <x v="1"/>
  </r>
  <r>
    <s v="AR20"/>
    <s v="PECOM Servicios Energia"/>
    <s v="ESTADO DE RESULTADOS"/>
    <s v="COSTOS OPERATIVOS"/>
    <s v="OTROS (VIAJES, OTROS DETALLAR)"/>
    <s v="VIAJES Y VIATICOS"/>
    <s v=""/>
    <s v=""/>
    <s v=""/>
    <s v="0043200002"/>
    <s v="PASAJES AEREOS"/>
    <x v="11"/>
    <s v=""/>
    <s v="ARTIFLIFT"/>
    <s v="USD"/>
    <s v="Moneda fuerte"/>
    <s v="2024"/>
    <n v="0"/>
    <n v="0"/>
    <n v="274.06"/>
    <n v="0"/>
    <n v="0"/>
    <n v="0"/>
    <n v="0"/>
    <n v="0"/>
    <n v="0"/>
    <n v="0"/>
    <n v="0"/>
    <n v="0"/>
    <n v="0"/>
    <n v="274.06"/>
    <n v="43200002"/>
    <x v="0"/>
    <x v="2"/>
    <x v="5"/>
    <x v="2"/>
    <n v="17"/>
    <s v="17 - Otros Costos"/>
    <x v="1"/>
  </r>
  <r>
    <s v="AR20"/>
    <s v="PECOM Servicios Energia"/>
    <s v="ESTADO DE RESULTADOS"/>
    <s v="COSTOS OPERATIVOS"/>
    <s v="OTROS (VIAJES, OTROS DETALLAR)"/>
    <s v="VIAJES Y VIATICOS"/>
    <s v=""/>
    <s v=""/>
    <s v=""/>
    <s v="0043200002"/>
    <s v="PASAJES AEREOS"/>
    <x v="25"/>
    <s v=""/>
    <s v="ARTIFLIFT"/>
    <s v="USD"/>
    <s v="Moneda fuerte"/>
    <s v="2024"/>
    <n v="0"/>
    <n v="243.19"/>
    <n v="0"/>
    <n v="0"/>
    <n v="0"/>
    <n v="0"/>
    <n v="0"/>
    <n v="0"/>
    <n v="0"/>
    <n v="0"/>
    <n v="0"/>
    <n v="0"/>
    <n v="0"/>
    <n v="243.19"/>
    <n v="43200002"/>
    <x v="0"/>
    <x v="3"/>
    <x v="4"/>
    <x v="5"/>
    <n v="17"/>
    <s v="17 - Otros Costos"/>
    <x v="1"/>
  </r>
  <r>
    <s v="AR20"/>
    <s v="PECOM Servicios Energia"/>
    <s v="ESTADO DE RESULTADOS"/>
    <s v="COSTOS OPERATIVOS"/>
    <s v="ALIMENTACION DEL PERSONAL"/>
    <s v=""/>
    <s v=""/>
    <s v=""/>
    <s v=""/>
    <s v="0043200004"/>
    <s v="GASTOS DE COMIDAS Y TRANSPORTES DE VIAJES"/>
    <x v="1"/>
    <s v=""/>
    <s v="ARTIFLIFT"/>
    <s v="USD"/>
    <s v="Moneda fuerte"/>
    <s v="2024"/>
    <n v="0"/>
    <n v="0.5"/>
    <n v="0.27"/>
    <n v="1.22"/>
    <n v="0"/>
    <n v="0"/>
    <n v="0"/>
    <n v="0"/>
    <n v="0"/>
    <n v="0"/>
    <n v="0"/>
    <n v="0"/>
    <n v="0"/>
    <n v="1.99"/>
    <n v="43200004"/>
    <x v="0"/>
    <x v="0"/>
    <x v="0"/>
    <x v="0"/>
    <n v="17"/>
    <s v="17 - Otros Costos"/>
    <x v="1"/>
  </r>
  <r>
    <s v="AR20"/>
    <s v="PECOM Servicios Energia"/>
    <s v="ESTADO DE RESULTADOS"/>
    <s v="COSTOS OPERATIVOS"/>
    <s v="ALIMENTACION DEL PERSONAL"/>
    <s v=""/>
    <s v=""/>
    <s v=""/>
    <s v=""/>
    <s v="0043200004"/>
    <s v="GASTOS DE COMIDAS Y TRANSPORTES DE VIAJES"/>
    <x v="4"/>
    <s v=""/>
    <s v="ARTIFLIFT"/>
    <s v="USD"/>
    <s v="Moneda fuerte"/>
    <s v="2024"/>
    <n v="0"/>
    <n v="0.17"/>
    <n v="0.09"/>
    <n v="0.41"/>
    <n v="0"/>
    <n v="0"/>
    <n v="0"/>
    <n v="0"/>
    <n v="0"/>
    <n v="0"/>
    <n v="0"/>
    <n v="0"/>
    <n v="0"/>
    <n v="0.66999999999999993"/>
    <n v="43200004"/>
    <x v="0"/>
    <x v="1"/>
    <x v="1"/>
    <x v="1"/>
    <n v="17"/>
    <s v="17 - Otros Costos"/>
    <x v="1"/>
  </r>
  <r>
    <s v="AR20"/>
    <s v="PECOM Servicios Energia"/>
    <s v="ESTADO DE RESULTADOS"/>
    <s v="COSTOS OPERATIVOS"/>
    <s v="ALIMENTACION DEL PERSONAL"/>
    <s v=""/>
    <s v=""/>
    <s v=""/>
    <s v=""/>
    <s v="0043200004"/>
    <s v="GASTOS DE COMIDAS Y TRANSPORTES DE VIAJES"/>
    <x v="19"/>
    <s v=""/>
    <s v="ARTIFLIFT"/>
    <s v="USD"/>
    <s v="Moneda fuerte"/>
    <s v="2024"/>
    <n v="0"/>
    <n v="0.08"/>
    <n v="0.04"/>
    <n v="0.2"/>
    <n v="0"/>
    <n v="0"/>
    <n v="0"/>
    <n v="0"/>
    <n v="0"/>
    <n v="0"/>
    <n v="0"/>
    <n v="0"/>
    <n v="0"/>
    <n v="0.32"/>
    <n v="43200004"/>
    <x v="2"/>
    <x v="0"/>
    <x v="4"/>
    <x v="4"/>
    <n v="17"/>
    <s v="17 - Otros Costos"/>
    <x v="1"/>
  </r>
  <r>
    <s v="AR20"/>
    <s v="PECOM Servicios Energia"/>
    <s v="ESTADO DE RESULTADOS"/>
    <s v="COSTOS OPERATIVOS"/>
    <s v="ALIMENTACION DEL PERSONAL"/>
    <s v=""/>
    <s v=""/>
    <s v=""/>
    <s v=""/>
    <s v="0043200004"/>
    <s v="GASTOS DE COMIDAS Y TRANSPORTES DE VIAJES"/>
    <x v="6"/>
    <s v=""/>
    <s v="ARTIFLIFT"/>
    <s v="USD"/>
    <s v="Moneda fuerte"/>
    <s v="2024"/>
    <n v="0"/>
    <n v="0.25"/>
    <n v="0.13"/>
    <n v="0.61"/>
    <n v="0"/>
    <n v="0"/>
    <n v="0"/>
    <n v="0"/>
    <n v="0"/>
    <n v="0"/>
    <n v="0"/>
    <n v="0"/>
    <n v="0"/>
    <n v="0.99"/>
    <n v="43200004"/>
    <x v="0"/>
    <x v="2"/>
    <x v="2"/>
    <x v="2"/>
    <n v="17"/>
    <s v="17 - Otros Costos"/>
    <x v="1"/>
  </r>
  <r>
    <s v="AR20"/>
    <s v="PECOM Servicios Energia"/>
    <s v="ESTADO DE RESULTADOS"/>
    <s v="COSTOS OPERATIVOS"/>
    <s v="ALIMENTACION DEL PERSONAL"/>
    <s v=""/>
    <s v=""/>
    <s v=""/>
    <s v=""/>
    <s v="0043200004"/>
    <s v="GASTOS DE COMIDAS Y TRANSPORTES DE VIAJES"/>
    <x v="8"/>
    <s v=""/>
    <s v="ARTIFLIFT"/>
    <s v="USD"/>
    <s v="Moneda fuerte"/>
    <s v="2024"/>
    <n v="0"/>
    <n v="0.34"/>
    <n v="0.18"/>
    <n v="0.82"/>
    <n v="0"/>
    <n v="0"/>
    <n v="0"/>
    <n v="0"/>
    <n v="0"/>
    <n v="0"/>
    <n v="0"/>
    <n v="0"/>
    <n v="0"/>
    <n v="1.3399999999999999"/>
    <n v="43200004"/>
    <x v="0"/>
    <x v="1"/>
    <x v="3"/>
    <x v="1"/>
    <n v="17"/>
    <s v="17 - Otros Costos"/>
    <x v="1"/>
  </r>
  <r>
    <s v="AR20"/>
    <s v="PECOM Servicios Energia"/>
    <s v="ESTADO DE RESULTADOS"/>
    <s v="COSTOS OPERATIVOS"/>
    <s v="ALIMENTACION DEL PERSONAL"/>
    <s v=""/>
    <s v=""/>
    <s v=""/>
    <s v=""/>
    <s v="0043200004"/>
    <s v="GASTOS DE COMIDAS Y TRANSPORTES DE VIAJES"/>
    <x v="11"/>
    <s v=""/>
    <s v="ARTIFLIFT"/>
    <s v="USD"/>
    <s v="Moneda fuerte"/>
    <s v="2024"/>
    <n v="0"/>
    <n v="0.25"/>
    <n v="0.13"/>
    <n v="0.61"/>
    <n v="0"/>
    <n v="0"/>
    <n v="0"/>
    <n v="0"/>
    <n v="0"/>
    <n v="0"/>
    <n v="0"/>
    <n v="0"/>
    <n v="0"/>
    <n v="0.99"/>
    <n v="43200004"/>
    <x v="0"/>
    <x v="2"/>
    <x v="5"/>
    <x v="2"/>
    <n v="17"/>
    <s v="17 - Otros Costos"/>
    <x v="1"/>
  </r>
  <r>
    <s v="AR20"/>
    <s v="PECOM Servicios Energia"/>
    <s v="ESTADO DE RESULTADOS"/>
    <s v="COSTOS OPERATIVOS"/>
    <s v="ALIMENTACION DEL PERSONAL"/>
    <s v=""/>
    <s v=""/>
    <s v=""/>
    <s v=""/>
    <s v="0043200004"/>
    <s v="GASTOS DE COMIDAS Y TRANSPORTES DE VIAJES"/>
    <x v="27"/>
    <s v=""/>
    <s v="ARTIFLIFT"/>
    <s v="USD"/>
    <s v="Moneda fuerte"/>
    <s v="2024"/>
    <n v="0"/>
    <n v="0.25"/>
    <n v="0.13"/>
    <n v="0.61"/>
    <n v="0"/>
    <n v="0"/>
    <n v="0"/>
    <n v="0"/>
    <n v="0"/>
    <n v="0"/>
    <n v="0"/>
    <n v="0"/>
    <n v="0"/>
    <n v="0.99"/>
    <n v="43200004"/>
    <x v="0"/>
    <x v="1"/>
    <x v="1"/>
    <x v="1"/>
    <n v="17"/>
    <s v="17 - Otros Costos"/>
    <x v="1"/>
  </r>
  <r>
    <s v="AR20"/>
    <s v="PECOM Servicios Energia"/>
    <s v="ESTADO DE RESULTADOS"/>
    <s v="COSTOS OPERATIVOS"/>
    <s v="ALIMENTACION DEL PERSONAL"/>
    <s v=""/>
    <s v=""/>
    <s v=""/>
    <s v=""/>
    <s v="0043200004"/>
    <s v="GASTOS DE COMIDAS Y TRANSPORTES DE VIAJES"/>
    <x v="12"/>
    <s v=""/>
    <s v="ARTIFLIFT"/>
    <s v="USD"/>
    <s v="Moneda fuerte"/>
    <s v="2024"/>
    <n v="0"/>
    <n v="0.08"/>
    <n v="0.04"/>
    <n v="0.2"/>
    <n v="0"/>
    <n v="0"/>
    <n v="0"/>
    <n v="0"/>
    <n v="0"/>
    <n v="0"/>
    <n v="0"/>
    <n v="0"/>
    <n v="0"/>
    <n v="0.32"/>
    <n v="43200004"/>
    <x v="2"/>
    <x v="1"/>
    <x v="4"/>
    <x v="4"/>
    <n v="17"/>
    <s v="17 - Otros Costos"/>
    <x v="1"/>
  </r>
  <r>
    <s v="AR20"/>
    <s v="PECOM Servicios Energia"/>
    <s v="ESTADO DE RESULTADOS"/>
    <s v="COSTOS OPERATIVOS"/>
    <s v="ALIMENTACION DEL PERSONAL"/>
    <s v=""/>
    <s v=""/>
    <s v=""/>
    <s v=""/>
    <s v="0043200004"/>
    <s v="GASTOS DE COMIDAS Y TRANSPORTES DE VIAJES"/>
    <x v="13"/>
    <s v=""/>
    <s v="ARTIFLIFT"/>
    <s v="USD"/>
    <s v="Moneda fuerte"/>
    <s v="2024"/>
    <n v="0"/>
    <n v="0.17"/>
    <n v="0.09"/>
    <n v="0.41"/>
    <n v="0"/>
    <n v="0"/>
    <n v="0"/>
    <n v="0"/>
    <n v="0"/>
    <n v="0"/>
    <n v="0"/>
    <n v="0"/>
    <n v="0"/>
    <n v="0.66999999999999993"/>
    <n v="43200004"/>
    <x v="1"/>
    <x v="1"/>
    <x v="4"/>
    <x v="3"/>
    <n v="17"/>
    <s v="17 - Otros Costos"/>
    <x v="1"/>
  </r>
  <r>
    <s v="AR20"/>
    <s v="PECOM Servicios Energia"/>
    <s v="ESTADO DE RESULTADOS"/>
    <s v="COSTOS OPERATIVOS"/>
    <s v="ALIMENTACION DEL PERSONAL"/>
    <s v=""/>
    <s v=""/>
    <s v=""/>
    <s v=""/>
    <s v="0043200004"/>
    <s v="GASTOS DE COMIDAS Y TRANSPORTES DE VIAJES"/>
    <x v="21"/>
    <s v=""/>
    <s v="ARTIFLIFT"/>
    <s v="USD"/>
    <s v="Moneda fuerte"/>
    <s v="2024"/>
    <n v="0"/>
    <n v="0"/>
    <n v="0"/>
    <n v="16.89"/>
    <n v="0"/>
    <n v="0"/>
    <n v="0"/>
    <n v="0"/>
    <n v="0"/>
    <n v="0"/>
    <n v="0"/>
    <n v="0"/>
    <n v="0"/>
    <n v="16.89"/>
    <n v="43200004"/>
    <x v="0"/>
    <x v="1"/>
    <x v="6"/>
    <x v="5"/>
    <n v="17"/>
    <s v="17 - Otros Costos"/>
    <x v="1"/>
  </r>
  <r>
    <s v="AR20"/>
    <s v="PECOM Servicios Energia"/>
    <s v="ESTADO DE RESULTADOS"/>
    <s v="COSTOS OPERATIVOS"/>
    <s v="ALIMENTACION DEL PERSONAL"/>
    <s v=""/>
    <s v=""/>
    <s v=""/>
    <s v=""/>
    <s v="0043200004"/>
    <s v="GASTOS DE COMIDAS Y TRANSPORTES DE VIAJES"/>
    <x v="14"/>
    <s v=""/>
    <s v="ARTIFLIFT"/>
    <s v="USD"/>
    <s v="Moneda fuerte"/>
    <s v="2024"/>
    <n v="0"/>
    <n v="0"/>
    <n v="0"/>
    <n v="9.52"/>
    <n v="0"/>
    <n v="0"/>
    <n v="0"/>
    <n v="0"/>
    <n v="0"/>
    <n v="0"/>
    <n v="0"/>
    <n v="0"/>
    <n v="0"/>
    <n v="9.52"/>
    <n v="43200004"/>
    <x v="0"/>
    <x v="1"/>
    <x v="6"/>
    <x v="5"/>
    <n v="17"/>
    <s v="17 - Otros Costos"/>
    <x v="1"/>
  </r>
  <r>
    <s v="AR20"/>
    <s v="PECOM Servicios Energia"/>
    <s v="ESTADO DE RESULTADOS"/>
    <s v="COSTOS OPERATIVOS"/>
    <s v="ALIMENTACION DEL PERSONAL"/>
    <s v=""/>
    <s v=""/>
    <s v=""/>
    <s v=""/>
    <s v="0043200004"/>
    <s v="GASTOS DE COMIDAS Y TRANSPORTES DE VIAJES"/>
    <x v="15"/>
    <s v=""/>
    <s v="ARTIFLIFT"/>
    <s v="USD"/>
    <s v="Moneda fuerte"/>
    <s v="2024"/>
    <n v="0"/>
    <n v="0"/>
    <n v="23.6"/>
    <n v="39.21"/>
    <n v="0"/>
    <n v="0"/>
    <n v="0"/>
    <n v="0"/>
    <n v="0"/>
    <n v="0"/>
    <n v="0"/>
    <n v="0"/>
    <n v="0"/>
    <n v="62.81"/>
    <n v="43200004"/>
    <x v="0"/>
    <x v="1"/>
    <x v="6"/>
    <x v="5"/>
    <n v="17"/>
    <s v="17 - Otros Costos"/>
    <x v="1"/>
  </r>
  <r>
    <s v="AR20"/>
    <s v="PECOM Servicios Energia"/>
    <s v="ESTADO DE RESULTADOS"/>
    <s v="COSTOS OPERATIVOS"/>
    <s v="ALIMENTACION DEL PERSONAL"/>
    <s v=""/>
    <s v=""/>
    <s v=""/>
    <s v=""/>
    <s v="0043200004"/>
    <s v="GASTOS DE COMIDAS Y TRANSPORTES DE VIAJES"/>
    <x v="16"/>
    <s v=""/>
    <s v="ARTIFLIFT"/>
    <s v="USD"/>
    <s v="Moneda fuerte"/>
    <s v="2024"/>
    <n v="0"/>
    <n v="0.34"/>
    <n v="104.72"/>
    <n v="37"/>
    <n v="0"/>
    <n v="0"/>
    <n v="0"/>
    <n v="0"/>
    <n v="0"/>
    <n v="0"/>
    <n v="0"/>
    <n v="0"/>
    <n v="0"/>
    <n v="142.06"/>
    <n v="43200004"/>
    <x v="0"/>
    <x v="1"/>
    <x v="6"/>
    <x v="5"/>
    <n v="17"/>
    <s v="17 - Otros Costos"/>
    <x v="1"/>
  </r>
  <r>
    <s v="AR20"/>
    <s v="PECOM Servicios Energia"/>
    <s v="ESTADO DE RESULTADOS"/>
    <s v="COSTOS OPERATIVOS"/>
    <s v="ALIMENTACION DEL PERSONAL"/>
    <s v=""/>
    <s v=""/>
    <s v=""/>
    <s v=""/>
    <s v="0043200004"/>
    <s v="GASTOS DE COMIDAS Y TRANSPORTES DE VIAJES"/>
    <x v="23"/>
    <s v=""/>
    <s v="ARTIFLIFT"/>
    <s v="USD"/>
    <s v="Moneda fuerte"/>
    <s v="2024"/>
    <n v="0"/>
    <n v="35.6"/>
    <n v="0"/>
    <n v="0"/>
    <n v="0"/>
    <n v="0"/>
    <n v="0"/>
    <n v="0"/>
    <n v="0"/>
    <n v="0"/>
    <n v="0"/>
    <n v="0"/>
    <n v="0"/>
    <n v="35.6"/>
    <n v="43200004"/>
    <x v="0"/>
    <x v="3"/>
    <x v="4"/>
    <x v="5"/>
    <n v="17"/>
    <s v="17 - Otros Costos"/>
    <x v="1"/>
  </r>
  <r>
    <s v="AR20"/>
    <s v="PECOM Servicios Energia"/>
    <s v="ESTADO DE RESULTADOS"/>
    <s v="COSTOS OPERATIVOS"/>
    <s v="ALIMENTACION DEL PERSONAL"/>
    <s v=""/>
    <s v=""/>
    <s v=""/>
    <s v=""/>
    <s v="0043200004"/>
    <s v="GASTOS DE COMIDAS Y TRANSPORTES DE VIAJES"/>
    <x v="18"/>
    <s v=""/>
    <s v="ARTIFLIFT"/>
    <s v="USD"/>
    <s v="Moneda fuerte"/>
    <s v="2024"/>
    <n v="0"/>
    <n v="0.34"/>
    <n v="0.18"/>
    <n v="0.82"/>
    <n v="0"/>
    <n v="0"/>
    <n v="0"/>
    <n v="0"/>
    <n v="0"/>
    <n v="0"/>
    <n v="0"/>
    <n v="0"/>
    <n v="0"/>
    <n v="1.3399999999999999"/>
    <n v="43200004"/>
    <x v="0"/>
    <x v="0"/>
    <x v="7"/>
    <x v="0"/>
    <n v="17"/>
    <s v="17 - Otros Costos"/>
    <x v="1"/>
  </r>
  <r>
    <s v="AR20"/>
    <s v="PECOM Servicios Energia"/>
    <s v="ESTADO DE RESULTADOS"/>
    <s v="COSTOS OPERATIVOS"/>
    <s v="OTROS (VIAJES, OTROS DETALLAR)"/>
    <s v="GASTOS VARIOS DE OFICINA"/>
    <s v=""/>
    <s v=""/>
    <s v=""/>
    <s v="0043210001"/>
    <s v="PAPELERIA Y UTILES"/>
    <x v="1"/>
    <s v=""/>
    <s v="ARTIFLIFT"/>
    <s v="USD"/>
    <s v="Moneda fuerte"/>
    <s v="2024"/>
    <n v="0"/>
    <n v="198.81"/>
    <n v="412.11"/>
    <n v="658.75"/>
    <n v="0"/>
    <n v="0"/>
    <n v="0"/>
    <n v="0"/>
    <n v="0"/>
    <n v="0"/>
    <n v="0"/>
    <n v="0"/>
    <n v="0"/>
    <n v="1269.67"/>
    <n v="43210001"/>
    <x v="0"/>
    <x v="0"/>
    <x v="0"/>
    <x v="0"/>
    <n v="17"/>
    <s v="17 - Otros Costos"/>
    <x v="1"/>
  </r>
  <r>
    <s v="AR20"/>
    <s v="PECOM Servicios Energia"/>
    <s v="ESTADO DE RESULTADOS"/>
    <s v="COSTOS OPERATIVOS"/>
    <s v="OTROS (VIAJES, OTROS DETALLAR)"/>
    <s v="GASTOS VARIOS DE OFICINA"/>
    <s v=""/>
    <s v=""/>
    <s v=""/>
    <s v="0043210001"/>
    <s v="PAPELERIA Y UTILES"/>
    <x v="4"/>
    <s v=""/>
    <s v="ARTIFLIFT"/>
    <s v="USD"/>
    <s v="Moneda fuerte"/>
    <s v="2024"/>
    <n v="0"/>
    <n v="101.45"/>
    <n v="380.59"/>
    <n v="0"/>
    <n v="0"/>
    <n v="0"/>
    <n v="0"/>
    <n v="0"/>
    <n v="0"/>
    <n v="0"/>
    <n v="0"/>
    <n v="0"/>
    <n v="0"/>
    <n v="482.03999999999996"/>
    <n v="43210001"/>
    <x v="0"/>
    <x v="1"/>
    <x v="1"/>
    <x v="1"/>
    <n v="17"/>
    <s v="17 - Otros Costos"/>
    <x v="1"/>
  </r>
  <r>
    <s v="AR20"/>
    <s v="PECOM Servicios Energia"/>
    <s v="ESTADO DE RESULTADOS"/>
    <s v="COSTOS OPERATIVOS"/>
    <s v="OTROS (VIAJES, OTROS DETALLAR)"/>
    <s v="GASTOS VARIOS DE OFICINA"/>
    <s v=""/>
    <s v=""/>
    <s v=""/>
    <s v="0043210001"/>
    <s v="PAPELERIA Y UTILES"/>
    <x v="6"/>
    <s v=""/>
    <s v="ARTIFLIFT"/>
    <s v="USD"/>
    <s v="Moneda fuerte"/>
    <s v="2024"/>
    <n v="0"/>
    <n v="0"/>
    <n v="128.44999999999999"/>
    <n v="174.17"/>
    <n v="0"/>
    <n v="0"/>
    <n v="0"/>
    <n v="0"/>
    <n v="0"/>
    <n v="0"/>
    <n v="0"/>
    <n v="0"/>
    <n v="0"/>
    <n v="302.62"/>
    <n v="43210001"/>
    <x v="0"/>
    <x v="2"/>
    <x v="2"/>
    <x v="2"/>
    <n v="17"/>
    <s v="17 - Otros Costos"/>
    <x v="1"/>
  </r>
  <r>
    <s v="AR20"/>
    <s v="PECOM Servicios Energia"/>
    <s v="ESTADO DE RESULTADOS"/>
    <s v="COSTOS OPERATIVOS"/>
    <s v="OTROS (VIAJES, OTROS DETALLAR)"/>
    <s v="GASTOS VARIOS DE OFICINA"/>
    <s v=""/>
    <s v=""/>
    <s v=""/>
    <s v="0043210001"/>
    <s v="PAPELERIA Y UTILES"/>
    <x v="8"/>
    <s v=""/>
    <s v="ARTIFLIFT"/>
    <s v="USD"/>
    <s v="Moneda fuerte"/>
    <s v="2024"/>
    <n v="0"/>
    <n v="103.41"/>
    <n v="397.78"/>
    <n v="256.32"/>
    <n v="0"/>
    <n v="0"/>
    <n v="0"/>
    <n v="0"/>
    <n v="0"/>
    <n v="0"/>
    <n v="0"/>
    <n v="0"/>
    <n v="0"/>
    <n v="757.51"/>
    <n v="43210001"/>
    <x v="0"/>
    <x v="1"/>
    <x v="3"/>
    <x v="1"/>
    <n v="17"/>
    <s v="17 - Otros Costos"/>
    <x v="1"/>
  </r>
  <r>
    <s v="AR20"/>
    <s v="PECOM Servicios Energia"/>
    <s v="ESTADO DE RESULTADOS"/>
    <s v="COSTOS OPERATIVOS"/>
    <s v="OTROS (VIAJES, OTROS DETALLAR)"/>
    <s v="GASTOS VARIOS DE OFICINA"/>
    <s v=""/>
    <s v=""/>
    <s v=""/>
    <s v="0043210001"/>
    <s v="PAPELERIA Y UTILES"/>
    <x v="11"/>
    <s v=""/>
    <s v="ARTIFLIFT"/>
    <s v="USD"/>
    <s v="Moneda fuerte"/>
    <s v="2024"/>
    <n v="0"/>
    <n v="212.54"/>
    <n v="0"/>
    <n v="91.54"/>
    <n v="0"/>
    <n v="0"/>
    <n v="0"/>
    <n v="0"/>
    <n v="0"/>
    <n v="0"/>
    <n v="0"/>
    <n v="0"/>
    <n v="0"/>
    <n v="304.08"/>
    <n v="43210001"/>
    <x v="0"/>
    <x v="2"/>
    <x v="5"/>
    <x v="2"/>
    <n v="17"/>
    <s v="17 - Otros Costos"/>
    <x v="1"/>
  </r>
  <r>
    <s v="AR20"/>
    <s v="PECOM Servicios Energia"/>
    <s v="ESTADO DE RESULTADOS"/>
    <s v="COSTOS OPERATIVOS"/>
    <s v="OTROS (VIAJES, OTROS DETALLAR)"/>
    <s v="GASTOS VARIOS DE OFICINA"/>
    <s v=""/>
    <s v=""/>
    <s v=""/>
    <s v="0043210001"/>
    <s v="PAPELERIA Y UTILES"/>
    <x v="15"/>
    <s v=""/>
    <s v="ARTIFLIFT"/>
    <s v="USD"/>
    <s v="Moneda fuerte"/>
    <s v="2024"/>
    <n v="0"/>
    <n v="0"/>
    <n v="54.92"/>
    <n v="171.04"/>
    <n v="0"/>
    <n v="0"/>
    <n v="0"/>
    <n v="0"/>
    <n v="0"/>
    <n v="0"/>
    <n v="0"/>
    <n v="0"/>
    <n v="0"/>
    <n v="225.95999999999998"/>
    <n v="43210001"/>
    <x v="0"/>
    <x v="1"/>
    <x v="6"/>
    <x v="5"/>
    <n v="17"/>
    <s v="17 - Otros Costos"/>
    <x v="1"/>
  </r>
  <r>
    <s v="AR20"/>
    <s v="PECOM Servicios Energia"/>
    <s v="ESTADO DE RESULTADOS"/>
    <s v="COSTOS OPERATIVOS"/>
    <s v="OTROS (VIAJES, OTROS DETALLAR)"/>
    <s v="GASTOS VARIOS DE OFICINA"/>
    <s v=""/>
    <s v=""/>
    <s v=""/>
    <s v="0043210001"/>
    <s v="PAPELERIA Y UTILES"/>
    <x v="16"/>
    <s v=""/>
    <s v="ARTIFLIFT"/>
    <s v="USD"/>
    <s v="Moneda fuerte"/>
    <s v="2024"/>
    <n v="0"/>
    <n v="120.72"/>
    <n v="201.21"/>
    <n v="0"/>
    <n v="0"/>
    <n v="0"/>
    <n v="0"/>
    <n v="0"/>
    <n v="0"/>
    <n v="0"/>
    <n v="0"/>
    <n v="0"/>
    <n v="0"/>
    <n v="321.93"/>
    <n v="43210001"/>
    <x v="0"/>
    <x v="1"/>
    <x v="6"/>
    <x v="5"/>
    <n v="17"/>
    <s v="17 - Otros Costos"/>
    <x v="1"/>
  </r>
  <r>
    <s v="AR20"/>
    <s v="PECOM Servicios Energia"/>
    <s v="ESTADO DE RESULTADOS"/>
    <s v="COSTOS OPERATIVOS"/>
    <s v="OTROS (VIAJES, OTROS DETALLAR)"/>
    <s v="GASTOS VARIOS DE OFICINA"/>
    <s v=""/>
    <s v=""/>
    <s v=""/>
    <s v="0043210001"/>
    <s v="PAPELERIA Y UTILES"/>
    <x v="17"/>
    <s v=""/>
    <s v="ARTIFLIFT"/>
    <s v="USD"/>
    <s v="Moneda fuerte"/>
    <s v="2024"/>
    <n v="0"/>
    <n v="0"/>
    <n v="85"/>
    <n v="461.2"/>
    <n v="0"/>
    <n v="0"/>
    <n v="0"/>
    <n v="0"/>
    <n v="0"/>
    <n v="0"/>
    <n v="0"/>
    <n v="0"/>
    <n v="0"/>
    <n v="546.20000000000005"/>
    <n v="43210001"/>
    <x v="0"/>
    <x v="0"/>
    <x v="7"/>
    <x v="0"/>
    <n v="17"/>
    <s v="17 - Otros Costos"/>
    <x v="1"/>
  </r>
  <r>
    <s v="AR20"/>
    <s v="PECOM Servicios Energia"/>
    <s v="ESTADO DE RESULTADOS"/>
    <s v="COSTOS OPERATIVOS"/>
    <s v="OTROS (VIAJES, OTROS DETALLAR)"/>
    <s v="GASTOS VARIOS DE OFICINA"/>
    <s v=""/>
    <s v=""/>
    <s v=""/>
    <s v="0043210001"/>
    <s v="PAPELERIA Y UTILES"/>
    <x v="18"/>
    <s v=""/>
    <s v="ARTIFLIFT"/>
    <s v="USD"/>
    <s v="Moneda fuerte"/>
    <s v="2024"/>
    <n v="0"/>
    <n v="0"/>
    <n v="0"/>
    <n v="59.6"/>
    <n v="0"/>
    <n v="0"/>
    <n v="0"/>
    <n v="0"/>
    <n v="0"/>
    <n v="0"/>
    <n v="0"/>
    <n v="0"/>
    <n v="0"/>
    <n v="59.6"/>
    <n v="43210001"/>
    <x v="0"/>
    <x v="0"/>
    <x v="7"/>
    <x v="0"/>
    <n v="17"/>
    <s v="17 - Otros Costos"/>
    <x v="1"/>
  </r>
  <r>
    <s v="AR20"/>
    <s v="PECOM Servicios Energia"/>
    <s v="ESTADO DE RESULTADOS"/>
    <s v="COSTOS OPERATIVOS"/>
    <s v="OTROS (VIAJES, OTROS DETALLAR)"/>
    <s v="GASTOS VARIOS DE OFICINA"/>
    <s v=""/>
    <s v=""/>
    <s v=""/>
    <s v="0043210002"/>
    <s v="COMPUTACION Y SISTEMAS"/>
    <x v="1"/>
    <s v=""/>
    <s v="ARTIFLIFT"/>
    <s v="USD"/>
    <s v="Moneda fuerte"/>
    <s v="2024"/>
    <n v="0"/>
    <n v="23.44"/>
    <n v="9.89"/>
    <n v="12.33"/>
    <n v="0"/>
    <n v="0"/>
    <n v="0"/>
    <n v="0"/>
    <n v="0"/>
    <n v="0"/>
    <n v="0"/>
    <n v="0"/>
    <n v="0"/>
    <n v="45.66"/>
    <n v="43210002"/>
    <x v="0"/>
    <x v="0"/>
    <x v="0"/>
    <x v="0"/>
    <n v="17"/>
    <s v="17 - Otros Costos"/>
    <x v="1"/>
  </r>
  <r>
    <s v="AR20"/>
    <s v="PECOM Servicios Energia"/>
    <s v="ESTADO DE RESULTADOS"/>
    <s v="COSTOS OPERATIVOS"/>
    <s v="OTROS (VIAJES, OTROS DETALLAR)"/>
    <s v="GASTOS VARIOS DE OFICINA"/>
    <s v=""/>
    <s v=""/>
    <s v=""/>
    <s v="0043210002"/>
    <s v="COMPUTACION Y SISTEMAS"/>
    <x v="4"/>
    <s v=""/>
    <s v="ARTIFLIFT"/>
    <s v="USD"/>
    <s v="Moneda fuerte"/>
    <s v="2024"/>
    <n v="0"/>
    <n v="-2.64"/>
    <n v="0"/>
    <n v="0"/>
    <n v="0"/>
    <n v="0"/>
    <n v="0"/>
    <n v="0"/>
    <n v="0"/>
    <n v="0"/>
    <n v="0"/>
    <n v="0"/>
    <n v="0"/>
    <n v="-2.64"/>
    <n v="43210002"/>
    <x v="0"/>
    <x v="1"/>
    <x v="1"/>
    <x v="1"/>
    <n v="17"/>
    <s v="17 - Otros Costos"/>
    <x v="1"/>
  </r>
  <r>
    <s v="AR20"/>
    <s v="PECOM Servicios Energia"/>
    <s v="ESTADO DE RESULTADOS"/>
    <s v="COSTOS OPERATIVOS"/>
    <s v="OTROS (VIAJES, OTROS DETALLAR)"/>
    <s v="GASTOS VARIOS DE OFICINA"/>
    <s v=""/>
    <s v=""/>
    <s v=""/>
    <s v="0043210002"/>
    <s v="COMPUTACION Y SISTEMAS"/>
    <x v="19"/>
    <s v=""/>
    <s v="ARTIFLIFT"/>
    <s v="USD"/>
    <s v="Moneda fuerte"/>
    <s v="2024"/>
    <n v="0"/>
    <n v="-1.32"/>
    <n v="0"/>
    <n v="0"/>
    <n v="0"/>
    <n v="0"/>
    <n v="0"/>
    <n v="0"/>
    <n v="0"/>
    <n v="0"/>
    <n v="0"/>
    <n v="0"/>
    <n v="0"/>
    <n v="-1.32"/>
    <n v="43210002"/>
    <x v="2"/>
    <x v="0"/>
    <x v="4"/>
    <x v="4"/>
    <n v="17"/>
    <s v="17 - Otros Costos"/>
    <x v="1"/>
  </r>
  <r>
    <s v="AR20"/>
    <s v="PECOM Servicios Energia"/>
    <s v="ESTADO DE RESULTADOS"/>
    <s v="COSTOS OPERATIVOS"/>
    <s v="OTROS (VIAJES, OTROS DETALLAR)"/>
    <s v="GASTOS VARIOS DE OFICINA"/>
    <s v=""/>
    <s v=""/>
    <s v=""/>
    <s v="0043210002"/>
    <s v="COMPUTACION Y SISTEMAS"/>
    <x v="5"/>
    <s v=""/>
    <s v="ARTIFLIFT"/>
    <s v="USD"/>
    <s v="Moneda fuerte"/>
    <s v="2024"/>
    <n v="0"/>
    <n v="24.43"/>
    <n v="0"/>
    <n v="0"/>
    <n v="0"/>
    <n v="0"/>
    <n v="0"/>
    <n v="0"/>
    <n v="0"/>
    <n v="0"/>
    <n v="0"/>
    <n v="0"/>
    <n v="0"/>
    <n v="24.43"/>
    <n v="43210002"/>
    <x v="0"/>
    <x v="2"/>
    <x v="2"/>
    <x v="2"/>
    <n v="17"/>
    <s v="17 - Otros Costos"/>
    <x v="1"/>
  </r>
  <r>
    <s v="AR20"/>
    <s v="PECOM Servicios Energia"/>
    <s v="ESTADO DE RESULTADOS"/>
    <s v="COSTOS OPERATIVOS"/>
    <s v="OTROS (VIAJES, OTROS DETALLAR)"/>
    <s v="GASTOS VARIOS DE OFICINA"/>
    <s v=""/>
    <s v=""/>
    <s v=""/>
    <s v="0043210002"/>
    <s v="COMPUTACION Y SISTEMAS"/>
    <x v="6"/>
    <s v=""/>
    <s v="ARTIFLIFT"/>
    <s v="USD"/>
    <s v="Moneda fuerte"/>
    <s v="2024"/>
    <n v="0"/>
    <n v="20.47"/>
    <n v="0"/>
    <n v="0"/>
    <n v="0"/>
    <n v="0"/>
    <n v="0"/>
    <n v="0"/>
    <n v="0"/>
    <n v="0"/>
    <n v="0"/>
    <n v="0"/>
    <n v="0"/>
    <n v="20.47"/>
    <n v="43210002"/>
    <x v="0"/>
    <x v="2"/>
    <x v="2"/>
    <x v="2"/>
    <n v="17"/>
    <s v="17 - Otros Costos"/>
    <x v="1"/>
  </r>
  <r>
    <s v="AR20"/>
    <s v="PECOM Servicios Energia"/>
    <s v="ESTADO DE RESULTADOS"/>
    <s v="COSTOS OPERATIVOS"/>
    <s v="OTROS (VIAJES, OTROS DETALLAR)"/>
    <s v="GASTOS VARIOS DE OFICINA"/>
    <s v=""/>
    <s v=""/>
    <s v=""/>
    <s v="0043210002"/>
    <s v="COMPUTACION Y SISTEMAS"/>
    <x v="8"/>
    <s v=""/>
    <s v="ARTIFLIFT"/>
    <s v="USD"/>
    <s v="Moneda fuerte"/>
    <s v="2024"/>
    <n v="0"/>
    <n v="2152.42"/>
    <n v="0"/>
    <n v="0"/>
    <n v="0"/>
    <n v="0"/>
    <n v="0"/>
    <n v="0"/>
    <n v="0"/>
    <n v="0"/>
    <n v="0"/>
    <n v="0"/>
    <n v="0"/>
    <n v="2152.42"/>
    <n v="43210002"/>
    <x v="0"/>
    <x v="1"/>
    <x v="3"/>
    <x v="1"/>
    <n v="17"/>
    <s v="17 - Otros Costos"/>
    <x v="1"/>
  </r>
  <r>
    <s v="AR20"/>
    <s v="PECOM Servicios Energia"/>
    <s v="ESTADO DE RESULTADOS"/>
    <s v="COSTOS OPERATIVOS"/>
    <s v="OTROS (VIAJES, OTROS DETALLAR)"/>
    <s v="GASTOS VARIOS DE OFICINA"/>
    <s v=""/>
    <s v=""/>
    <s v=""/>
    <s v="0043210002"/>
    <s v="COMPUTACION Y SISTEMAS"/>
    <x v="11"/>
    <s v=""/>
    <s v="ARTIFLIFT"/>
    <s v="USD"/>
    <s v="Moneda fuerte"/>
    <s v="2024"/>
    <n v="0"/>
    <n v="-3.96"/>
    <n v="0"/>
    <n v="0"/>
    <n v="0"/>
    <n v="0"/>
    <n v="0"/>
    <n v="0"/>
    <n v="0"/>
    <n v="0"/>
    <n v="0"/>
    <n v="0"/>
    <n v="0"/>
    <n v="-3.96"/>
    <n v="43210002"/>
    <x v="0"/>
    <x v="2"/>
    <x v="5"/>
    <x v="2"/>
    <n v="17"/>
    <s v="17 - Otros Costos"/>
    <x v="1"/>
  </r>
  <r>
    <s v="AR20"/>
    <s v="PECOM Servicios Energia"/>
    <s v="ESTADO DE RESULTADOS"/>
    <s v="COSTOS OPERATIVOS"/>
    <s v="OTROS (VIAJES, OTROS DETALLAR)"/>
    <s v="GASTOS VARIOS DE OFICINA"/>
    <s v=""/>
    <s v=""/>
    <s v=""/>
    <s v="0043210002"/>
    <s v="COMPUTACION Y SISTEMAS"/>
    <x v="27"/>
    <s v=""/>
    <s v="ARTIFLIFT"/>
    <s v="USD"/>
    <s v="Moneda fuerte"/>
    <s v="2024"/>
    <n v="0"/>
    <n v="-3.96"/>
    <n v="0"/>
    <n v="0"/>
    <n v="0"/>
    <n v="0"/>
    <n v="0"/>
    <n v="0"/>
    <n v="0"/>
    <n v="0"/>
    <n v="0"/>
    <n v="0"/>
    <n v="0"/>
    <n v="-3.96"/>
    <n v="43210002"/>
    <x v="0"/>
    <x v="1"/>
    <x v="1"/>
    <x v="1"/>
    <n v="17"/>
    <s v="17 - Otros Costos"/>
    <x v="1"/>
  </r>
  <r>
    <s v="AR20"/>
    <s v="PECOM Servicios Energia"/>
    <s v="ESTADO DE RESULTADOS"/>
    <s v="COSTOS OPERATIVOS"/>
    <s v="OTROS (VIAJES, OTROS DETALLAR)"/>
    <s v="GASTOS VARIOS DE OFICINA"/>
    <s v=""/>
    <s v=""/>
    <s v=""/>
    <s v="0043210002"/>
    <s v="COMPUTACION Y SISTEMAS"/>
    <x v="12"/>
    <s v=""/>
    <s v="ARTIFLIFT"/>
    <s v="USD"/>
    <s v="Moneda fuerte"/>
    <s v="2024"/>
    <n v="0"/>
    <n v="-1.32"/>
    <n v="0"/>
    <n v="0"/>
    <n v="0"/>
    <n v="0"/>
    <n v="0"/>
    <n v="0"/>
    <n v="0"/>
    <n v="0"/>
    <n v="0"/>
    <n v="0"/>
    <n v="0"/>
    <n v="-1.32"/>
    <n v="43210002"/>
    <x v="2"/>
    <x v="1"/>
    <x v="4"/>
    <x v="4"/>
    <n v="17"/>
    <s v="17 - Otros Costos"/>
    <x v="1"/>
  </r>
  <r>
    <s v="AR20"/>
    <s v="PECOM Servicios Energia"/>
    <s v="ESTADO DE RESULTADOS"/>
    <s v="COSTOS OPERATIVOS"/>
    <s v="OTROS (VIAJES, OTROS DETALLAR)"/>
    <s v="GASTOS VARIOS DE OFICINA"/>
    <s v=""/>
    <s v=""/>
    <s v=""/>
    <s v="0043210002"/>
    <s v="COMPUTACION Y SISTEMAS"/>
    <x v="13"/>
    <s v=""/>
    <s v="ARTIFLIFT"/>
    <s v="USD"/>
    <s v="Moneda fuerte"/>
    <s v="2024"/>
    <n v="0"/>
    <n v="-2.64"/>
    <n v="0"/>
    <n v="0"/>
    <n v="0"/>
    <n v="0"/>
    <n v="0"/>
    <n v="0"/>
    <n v="0"/>
    <n v="0"/>
    <n v="0"/>
    <n v="0"/>
    <n v="0"/>
    <n v="-2.64"/>
    <n v="43210002"/>
    <x v="1"/>
    <x v="1"/>
    <x v="4"/>
    <x v="3"/>
    <n v="17"/>
    <s v="17 - Otros Costos"/>
    <x v="1"/>
  </r>
  <r>
    <s v="AR20"/>
    <s v="PECOM Servicios Energia"/>
    <s v="ESTADO DE RESULTADOS"/>
    <s v="COSTOS OPERATIVOS"/>
    <s v="OTROS (VIAJES, OTROS DETALLAR)"/>
    <s v="GASTOS VARIOS DE OFICINA"/>
    <s v=""/>
    <s v=""/>
    <s v=""/>
    <s v="0043210002"/>
    <s v="COMPUTACION Y SISTEMAS"/>
    <x v="15"/>
    <s v=""/>
    <s v="ARTIFLIFT"/>
    <s v="USD"/>
    <s v="Moneda fuerte"/>
    <s v="2024"/>
    <n v="0"/>
    <n v="159"/>
    <n v="0"/>
    <n v="0"/>
    <n v="0"/>
    <n v="0"/>
    <n v="0"/>
    <n v="0"/>
    <n v="0"/>
    <n v="0"/>
    <n v="0"/>
    <n v="0"/>
    <n v="0"/>
    <n v="159"/>
    <n v="43210002"/>
    <x v="0"/>
    <x v="1"/>
    <x v="6"/>
    <x v="5"/>
    <n v="17"/>
    <s v="17 - Otros Costos"/>
    <x v="1"/>
  </r>
  <r>
    <s v="AR20"/>
    <s v="PECOM Servicios Energia"/>
    <s v="ESTADO DE RESULTADOS"/>
    <s v="COSTOS OPERATIVOS"/>
    <s v="OTROS (VIAJES, OTROS DETALLAR)"/>
    <s v="GASTOS VARIOS DE OFICINA"/>
    <s v=""/>
    <s v=""/>
    <s v=""/>
    <s v="0043210002"/>
    <s v="COMPUTACION Y SISTEMAS"/>
    <x v="16"/>
    <s v=""/>
    <s v="ARTIFLIFT"/>
    <s v="USD"/>
    <s v="Moneda fuerte"/>
    <s v="2024"/>
    <n v="0"/>
    <n v="-5.28"/>
    <n v="0"/>
    <n v="0"/>
    <n v="0"/>
    <n v="0"/>
    <n v="0"/>
    <n v="0"/>
    <n v="0"/>
    <n v="0"/>
    <n v="0"/>
    <n v="0"/>
    <n v="0"/>
    <n v="-5.28"/>
    <n v="43210002"/>
    <x v="0"/>
    <x v="1"/>
    <x v="6"/>
    <x v="5"/>
    <n v="17"/>
    <s v="17 - Otros Costos"/>
    <x v="1"/>
  </r>
  <r>
    <s v="AR20"/>
    <s v="PECOM Servicios Energia"/>
    <s v="ESTADO DE RESULTADOS"/>
    <s v="COSTOS OPERATIVOS"/>
    <s v="OTROS (VIAJES, OTROS DETALLAR)"/>
    <s v="GASTOS VARIOS DE OFICINA"/>
    <s v=""/>
    <s v=""/>
    <s v=""/>
    <s v="0043210002"/>
    <s v="COMPUTACION Y SISTEMAS"/>
    <x v="17"/>
    <s v=""/>
    <s v="ARTIFLIFT"/>
    <s v="USD"/>
    <s v="Moneda fuerte"/>
    <s v="2024"/>
    <n v="0"/>
    <n v="98.35"/>
    <n v="77.23"/>
    <n v="387.35"/>
    <n v="0"/>
    <n v="0"/>
    <n v="0"/>
    <n v="0"/>
    <n v="0"/>
    <n v="0"/>
    <n v="0"/>
    <n v="0"/>
    <n v="0"/>
    <n v="562.93000000000006"/>
    <n v="43210002"/>
    <x v="0"/>
    <x v="0"/>
    <x v="7"/>
    <x v="0"/>
    <n v="17"/>
    <s v="17 - Otros Costos"/>
    <x v="1"/>
  </r>
  <r>
    <s v="AR20"/>
    <s v="PECOM Servicios Energia"/>
    <s v="ESTADO DE RESULTADOS"/>
    <s v="COSTOS OPERATIVOS"/>
    <s v="OTROS (VIAJES, OTROS DETALLAR)"/>
    <s v="GASTOS VARIOS DE OFICINA"/>
    <s v=""/>
    <s v=""/>
    <s v=""/>
    <s v="0043210002"/>
    <s v="COMPUTACION Y SISTEMAS"/>
    <x v="18"/>
    <s v=""/>
    <s v="ARTIFLIFT"/>
    <s v="USD"/>
    <s v="Moneda fuerte"/>
    <s v="2024"/>
    <n v="0"/>
    <n v="-5.28"/>
    <n v="0"/>
    <n v="0"/>
    <n v="0"/>
    <n v="0"/>
    <n v="0"/>
    <n v="0"/>
    <n v="0"/>
    <n v="0"/>
    <n v="0"/>
    <n v="0"/>
    <n v="0"/>
    <n v="-5.28"/>
    <n v="43210002"/>
    <x v="0"/>
    <x v="0"/>
    <x v="7"/>
    <x v="0"/>
    <n v="17"/>
    <s v="17 - Otros Costos"/>
    <x v="1"/>
  </r>
  <r>
    <s v="AR20"/>
    <s v="PECOM Servicios Energia"/>
    <s v="ESTADO DE RESULTADOS"/>
    <s v="COSTOS OPERATIVOS"/>
    <s v="OTROS (VIAJES, OTROS DETALLAR)"/>
    <s v="GASTOS VARIOS DE OFICINA"/>
    <s v=""/>
    <s v=""/>
    <s v=""/>
    <s v="0043210005"/>
    <s v="SUSCRIPCIONES"/>
    <x v="11"/>
    <s v=""/>
    <s v="ARTIFLIFT"/>
    <s v="USD"/>
    <s v="Moneda fuerte"/>
    <s v="2024"/>
    <n v="0"/>
    <n v="0"/>
    <n v="63.99"/>
    <n v="0"/>
    <n v="0"/>
    <n v="0"/>
    <n v="0"/>
    <n v="0"/>
    <n v="0"/>
    <n v="0"/>
    <n v="0"/>
    <n v="0"/>
    <n v="0"/>
    <n v="63.99"/>
    <n v="43210005"/>
    <x v="0"/>
    <x v="2"/>
    <x v="5"/>
    <x v="2"/>
    <n v="17"/>
    <s v="17 - Otros Costos"/>
    <x v="1"/>
  </r>
  <r>
    <s v="AR20"/>
    <s v="PECOM Servicios Energia"/>
    <s v="ESTADO DE RESULTADOS"/>
    <s v="COSTOS OPERATIVOS"/>
    <s v="OTROS (VIAJES, OTROS DETALLAR)"/>
    <s v="GASTOS VARIOS DE OFICINA"/>
    <s v=""/>
    <s v=""/>
    <s v=""/>
    <s v="0043210005"/>
    <s v="SUSCRIPCIONES"/>
    <x v="6"/>
    <s v=""/>
    <s v="ARTIFLIFT"/>
    <s v="USD"/>
    <s v="Moneda fuerte"/>
    <s v="2024"/>
    <n v="0"/>
    <n v="0"/>
    <n v="63.99"/>
    <n v="0"/>
    <n v="0"/>
    <n v="0"/>
    <n v="0"/>
    <n v="0"/>
    <n v="0"/>
    <n v="0"/>
    <n v="0"/>
    <n v="0"/>
    <n v="0"/>
    <n v="63.99"/>
    <n v="43210005"/>
    <x v="0"/>
    <x v="2"/>
    <x v="2"/>
    <x v="2"/>
    <n v="17"/>
    <s v="17 - Otros Costos"/>
    <x v="1"/>
  </r>
  <r>
    <s v="AR20"/>
    <s v="PECOM Servicios Energia"/>
    <s v="ESTADO DE RESULTADOS"/>
    <s v="COSTOS OPERATIVOS"/>
    <s v="OTROS (VIAJES, OTROS DETALLAR)"/>
    <s v="DIVERSOS"/>
    <s v=""/>
    <s v=""/>
    <s v=""/>
    <s v="0043210006"/>
    <s v="GASTOS DIVERSOS"/>
    <x v="15"/>
    <s v=""/>
    <s v="ARTIFLIFT"/>
    <s v="USD"/>
    <s v="Moneda fuerte"/>
    <s v="2024"/>
    <n v="0"/>
    <n v="40.78"/>
    <n v="15.99"/>
    <n v="0"/>
    <n v="0"/>
    <n v="0"/>
    <n v="0"/>
    <n v="0"/>
    <n v="0"/>
    <n v="0"/>
    <n v="0"/>
    <n v="0"/>
    <n v="0"/>
    <n v="56.77"/>
    <n v="43210006"/>
    <x v="0"/>
    <x v="1"/>
    <x v="6"/>
    <x v="5"/>
    <n v="17"/>
    <s v="17 - Otros Costos"/>
    <x v="1"/>
  </r>
  <r>
    <s v="AR20"/>
    <s v="PECOM Servicios Energia"/>
    <s v="ESTADO DE RESULTADOS"/>
    <s v="COSTOS OPERATIVOS"/>
    <s v="ALIMENTACION DEL PERSONAL"/>
    <s v=""/>
    <s v=""/>
    <s v=""/>
    <s v=""/>
    <s v="0043210007"/>
    <s v="ALMUERZOS Y REFRIGERIOS"/>
    <x v="16"/>
    <s v=""/>
    <s v="ARTIFLIFT"/>
    <s v="USD"/>
    <s v="Moneda fuerte"/>
    <s v="2024"/>
    <n v="0"/>
    <n v="185.21"/>
    <n v="209.76"/>
    <n v="574.97"/>
    <n v="0"/>
    <n v="0"/>
    <n v="0"/>
    <n v="0"/>
    <n v="0"/>
    <n v="0"/>
    <n v="0"/>
    <n v="0"/>
    <n v="0"/>
    <n v="969.94"/>
    <n v="43210007"/>
    <x v="0"/>
    <x v="1"/>
    <x v="6"/>
    <x v="5"/>
    <n v="10"/>
    <s v="10 - Alimentación del Personal"/>
    <x v="1"/>
  </r>
  <r>
    <s v="AR20"/>
    <s v="PECOM Servicios Energia"/>
    <s v="ESTADO DE RESULTADOS"/>
    <s v="COSTOS OPERATIVOS"/>
    <s v="ALIMENTACION DEL PERSONAL"/>
    <s v=""/>
    <s v=""/>
    <s v=""/>
    <s v=""/>
    <s v="0043210007"/>
    <s v="ALMUERZOS Y REFRIGERIOS"/>
    <x v="15"/>
    <s v=""/>
    <s v="ARTIFLIFT"/>
    <s v="USD"/>
    <s v="Moneda fuerte"/>
    <s v="2024"/>
    <n v="0"/>
    <n v="246"/>
    <n v="224.31"/>
    <n v="382.8"/>
    <n v="0"/>
    <n v="0"/>
    <n v="0"/>
    <n v="0"/>
    <n v="0"/>
    <n v="0"/>
    <n v="0"/>
    <n v="0"/>
    <n v="0"/>
    <n v="853.11"/>
    <n v="43210007"/>
    <x v="0"/>
    <x v="1"/>
    <x v="6"/>
    <x v="5"/>
    <n v="10"/>
    <s v="10 - Alimentación del Personal"/>
    <x v="1"/>
  </r>
  <r>
    <s v="AR20"/>
    <s v="PECOM Servicios Energia"/>
    <s v="ESTADO DE RESULTADOS"/>
    <s v="COSTOS OPERATIVOS"/>
    <s v="ALIMENTACION DEL PERSONAL"/>
    <s v=""/>
    <s v=""/>
    <s v=""/>
    <s v=""/>
    <s v="0043210007"/>
    <s v="ALMUERZOS Y REFRIGERIOS"/>
    <x v="14"/>
    <s v=""/>
    <s v="ARTIFLIFT"/>
    <s v="USD"/>
    <s v="Moneda fuerte"/>
    <s v="2024"/>
    <n v="0"/>
    <n v="94"/>
    <n v="23.61"/>
    <n v="170.86"/>
    <n v="0"/>
    <n v="0"/>
    <n v="0"/>
    <n v="0"/>
    <n v="0"/>
    <n v="0"/>
    <n v="0"/>
    <n v="0"/>
    <n v="0"/>
    <n v="288.47000000000003"/>
    <n v="43210007"/>
    <x v="0"/>
    <x v="1"/>
    <x v="6"/>
    <x v="5"/>
    <n v="10"/>
    <s v="10 - Alimentación del Personal"/>
    <x v="1"/>
  </r>
  <r>
    <s v="AR20"/>
    <s v="PECOM Servicios Energia"/>
    <s v="ESTADO DE RESULTADOS"/>
    <s v="COSTOS OPERATIVOS"/>
    <s v="ALIMENTACION DEL PERSONAL"/>
    <s v=""/>
    <s v=""/>
    <s v=""/>
    <s v=""/>
    <s v="0043210007"/>
    <s v="ALMUERZOS Y REFRIGERIOS"/>
    <x v="21"/>
    <s v=""/>
    <s v="ARTIFLIFT"/>
    <s v="USD"/>
    <s v="Moneda fuerte"/>
    <s v="2024"/>
    <n v="0"/>
    <n v="88.87"/>
    <n v="47.22"/>
    <n v="146.15"/>
    <n v="0"/>
    <n v="0"/>
    <n v="0"/>
    <n v="0"/>
    <n v="0"/>
    <n v="0"/>
    <n v="0"/>
    <n v="0"/>
    <n v="0"/>
    <n v="282.24"/>
    <n v="43210007"/>
    <x v="0"/>
    <x v="1"/>
    <x v="6"/>
    <x v="5"/>
    <n v="10"/>
    <s v="10 - Alimentación del Personal"/>
    <x v="1"/>
  </r>
  <r>
    <s v="AR20"/>
    <s v="PECOM Servicios Energia"/>
    <s v="ESTADO DE RESULTADOS"/>
    <s v="COSTOS OPERATIVOS"/>
    <s v="ALIMENTACION DEL PERSONAL"/>
    <s v=""/>
    <s v=""/>
    <s v=""/>
    <s v=""/>
    <s v="0043210007"/>
    <s v="ALMUERZOS Y REFRIGERIOS"/>
    <x v="12"/>
    <s v=""/>
    <s v="ARTIFLIFT"/>
    <s v="USD"/>
    <s v="Moneda fuerte"/>
    <s v="2024"/>
    <n v="0"/>
    <n v="0"/>
    <n v="0"/>
    <n v="4.5"/>
    <n v="0"/>
    <n v="0"/>
    <n v="0"/>
    <n v="0"/>
    <n v="0"/>
    <n v="0"/>
    <n v="0"/>
    <n v="0"/>
    <n v="0"/>
    <n v="4.5"/>
    <n v="43210007"/>
    <x v="2"/>
    <x v="1"/>
    <x v="4"/>
    <x v="4"/>
    <n v="10"/>
    <s v="10 - Alimentación del Personal"/>
    <x v="1"/>
  </r>
  <r>
    <s v="AR20"/>
    <s v="PECOM Servicios Energia"/>
    <s v="ESTADO DE RESULTADOS"/>
    <s v="COSTOS OPERATIVOS"/>
    <s v="ALIMENTACION DEL PERSONAL"/>
    <s v=""/>
    <s v=""/>
    <s v=""/>
    <s v=""/>
    <s v="0043210007"/>
    <s v="ALMUERZOS Y REFRIGERIOS"/>
    <x v="11"/>
    <s v=""/>
    <s v="ARTIFLIFT"/>
    <s v="USD"/>
    <s v="Moneda fuerte"/>
    <s v="2024"/>
    <n v="0"/>
    <n v="0"/>
    <n v="781.08"/>
    <n v="321.43"/>
    <n v="0"/>
    <n v="0"/>
    <n v="0"/>
    <n v="0"/>
    <n v="0"/>
    <n v="0"/>
    <n v="0"/>
    <n v="0"/>
    <n v="0"/>
    <n v="1102.51"/>
    <n v="43210007"/>
    <x v="0"/>
    <x v="2"/>
    <x v="5"/>
    <x v="2"/>
    <n v="10"/>
    <s v="10 - Alimentación del Personal"/>
    <x v="1"/>
  </r>
  <r>
    <s v="AR20"/>
    <s v="PECOM Servicios Energia"/>
    <s v="ESTADO DE RESULTADOS"/>
    <s v="COSTOS OPERATIVOS"/>
    <s v="ALIMENTACION DEL PERSONAL"/>
    <s v=""/>
    <s v=""/>
    <s v=""/>
    <s v=""/>
    <s v="0043210007"/>
    <s v="ALMUERZOS Y REFRIGERIOS"/>
    <x v="8"/>
    <s v=""/>
    <s v="ARTIFLIFT"/>
    <s v="USD"/>
    <s v="Moneda fuerte"/>
    <s v="2024"/>
    <n v="0"/>
    <n v="9.2899999999999991"/>
    <n v="78.33"/>
    <n v="134.53"/>
    <n v="0"/>
    <n v="0"/>
    <n v="0"/>
    <n v="0"/>
    <n v="0"/>
    <n v="0"/>
    <n v="0"/>
    <n v="0"/>
    <n v="0"/>
    <n v="222.15"/>
    <n v="43210007"/>
    <x v="0"/>
    <x v="1"/>
    <x v="3"/>
    <x v="1"/>
    <n v="10"/>
    <s v="10 - Alimentación del Personal"/>
    <x v="1"/>
  </r>
  <r>
    <s v="AR20"/>
    <s v="PECOM Servicios Energia"/>
    <s v="ESTADO DE RESULTADOS"/>
    <s v="COSTOS OPERATIVOS"/>
    <s v="ALIMENTACION DEL PERSONAL"/>
    <s v=""/>
    <s v=""/>
    <s v=""/>
    <s v=""/>
    <s v="0043210007"/>
    <s v="ALMUERZOS Y REFRIGERIOS"/>
    <x v="4"/>
    <s v=""/>
    <s v="ARTIFLIFT"/>
    <s v="USD"/>
    <s v="Moneda fuerte"/>
    <s v="2024"/>
    <n v="0"/>
    <n v="13.04"/>
    <n v="54.08"/>
    <n v="60.65"/>
    <n v="0"/>
    <n v="0"/>
    <n v="0"/>
    <n v="0"/>
    <n v="0"/>
    <n v="0"/>
    <n v="0"/>
    <n v="0"/>
    <n v="0"/>
    <n v="127.77000000000001"/>
    <n v="43210007"/>
    <x v="0"/>
    <x v="1"/>
    <x v="1"/>
    <x v="1"/>
    <n v="10"/>
    <s v="10 - Alimentación del Personal"/>
    <x v="1"/>
  </r>
  <r>
    <s v="AR20"/>
    <s v="PECOM Servicios Energia"/>
    <s v="ESTADO DE RESULTADOS"/>
    <s v="COSTOS OPERATIVOS"/>
    <s v="OTROS (VIAJES, OTROS DETALLAR)"/>
    <s v="VIAJES Y VIATICOS"/>
    <s v=""/>
    <s v=""/>
    <s v=""/>
    <s v="0043210009"/>
    <s v="GASTOS DE MOVILIDAD"/>
    <x v="11"/>
    <s v=""/>
    <s v="ARTIFLIFT"/>
    <s v="USD"/>
    <s v="Moneda fuerte"/>
    <s v="2024"/>
    <n v="0"/>
    <n v="0"/>
    <n v="0"/>
    <n v="1.41"/>
    <n v="0"/>
    <n v="0"/>
    <n v="0"/>
    <n v="0"/>
    <n v="0"/>
    <n v="0"/>
    <n v="0"/>
    <n v="0"/>
    <n v="0"/>
    <n v="1.41"/>
    <n v="43210009"/>
    <x v="0"/>
    <x v="2"/>
    <x v="5"/>
    <x v="2"/>
    <n v="17"/>
    <s v="17 - Otros Costos"/>
    <x v="1"/>
  </r>
  <r>
    <s v="AR20"/>
    <s v="PECOM Servicios Energia"/>
    <s v="ESTADO DE RESULTADOS"/>
    <s v="COSTOS OPERATIVOS"/>
    <s v="OTROS (VIAJES, OTROS DETALLAR)"/>
    <s v="GASTOS VARIOS DE OFICINA"/>
    <s v=""/>
    <s v=""/>
    <s v=""/>
    <s v="0043210010"/>
    <s v="MATERIAL DE LIMPIEZA"/>
    <x v="18"/>
    <s v=""/>
    <s v="ARTIFLIFT"/>
    <s v="USD"/>
    <s v="Moneda fuerte"/>
    <s v="2024"/>
    <n v="0"/>
    <n v="0"/>
    <n v="8.2200000000000006"/>
    <n v="0"/>
    <n v="0"/>
    <n v="0"/>
    <n v="0"/>
    <n v="0"/>
    <n v="0"/>
    <n v="0"/>
    <n v="0"/>
    <n v="0"/>
    <n v="0"/>
    <n v="8.2200000000000006"/>
    <n v="43210010"/>
    <x v="0"/>
    <x v="0"/>
    <x v="7"/>
    <x v="0"/>
    <n v="17"/>
    <s v="17 - Otros Costos"/>
    <x v="1"/>
  </r>
  <r>
    <s v="AR20"/>
    <s v="PECOM Servicios Energia"/>
    <s v="ESTADO DE RESULTADOS"/>
    <s v="COSTOS OPERATIVOS"/>
    <s v="OTROS (VIAJES, OTROS DETALLAR)"/>
    <s v="GASTOS VARIOS DE OFICINA"/>
    <s v=""/>
    <s v=""/>
    <s v=""/>
    <s v="0043210010"/>
    <s v="MATERIAL DE LIMPIEZA"/>
    <x v="17"/>
    <s v=""/>
    <s v="ARTIFLIFT"/>
    <s v="USD"/>
    <s v="Moneda fuerte"/>
    <s v="2024"/>
    <n v="0"/>
    <n v="186.3"/>
    <n v="134"/>
    <n v="233.37"/>
    <n v="0"/>
    <n v="0"/>
    <n v="0"/>
    <n v="0"/>
    <n v="0"/>
    <n v="0"/>
    <n v="0"/>
    <n v="0"/>
    <n v="0"/>
    <n v="553.67000000000007"/>
    <n v="43210010"/>
    <x v="0"/>
    <x v="0"/>
    <x v="7"/>
    <x v="0"/>
    <n v="17"/>
    <s v="17 - Otros Costos"/>
    <x v="1"/>
  </r>
  <r>
    <s v="AR20"/>
    <s v="PECOM Servicios Energia"/>
    <s v="ESTADO DE RESULTADOS"/>
    <s v="COSTOS OPERATIVOS"/>
    <s v="OTROS (VIAJES, OTROS DETALLAR)"/>
    <s v="GASTOS VARIOS DE OFICINA"/>
    <s v=""/>
    <s v=""/>
    <s v=""/>
    <s v="0043210010"/>
    <s v="MATERIAL DE LIMPIEZA"/>
    <x v="11"/>
    <s v=""/>
    <s v="ARTIFLIFT"/>
    <s v="USD"/>
    <s v="Moneda fuerte"/>
    <s v="2024"/>
    <n v="0"/>
    <n v="414"/>
    <n v="0"/>
    <n v="991.34"/>
    <n v="0"/>
    <n v="0"/>
    <n v="0"/>
    <n v="0"/>
    <n v="0"/>
    <n v="0"/>
    <n v="0"/>
    <n v="0"/>
    <n v="0"/>
    <n v="1405.3400000000001"/>
    <n v="43210010"/>
    <x v="0"/>
    <x v="2"/>
    <x v="5"/>
    <x v="2"/>
    <n v="17"/>
    <s v="17 - Otros Costos"/>
    <x v="1"/>
  </r>
  <r>
    <s v="AR20"/>
    <s v="PECOM Servicios Energia"/>
    <s v="ESTADO DE RESULTADOS"/>
    <s v="COSTOS OPERATIVOS"/>
    <s v="OTROS (VIAJES, OTROS DETALLAR)"/>
    <s v="GASTOS VARIOS DE OFICINA"/>
    <s v=""/>
    <s v=""/>
    <s v=""/>
    <s v="0043210010"/>
    <s v="MATERIAL DE LIMPIEZA"/>
    <x v="8"/>
    <s v=""/>
    <s v="ARTIFLIFT"/>
    <s v="USD"/>
    <s v="Moneda fuerte"/>
    <s v="2024"/>
    <n v="0"/>
    <n v="0"/>
    <n v="74.650000000000006"/>
    <n v="61.91"/>
    <n v="0"/>
    <n v="0"/>
    <n v="0"/>
    <n v="0"/>
    <n v="0"/>
    <n v="0"/>
    <n v="0"/>
    <n v="0"/>
    <n v="0"/>
    <n v="136.56"/>
    <n v="43210010"/>
    <x v="0"/>
    <x v="1"/>
    <x v="3"/>
    <x v="1"/>
    <n v="17"/>
    <s v="17 - Otros Costos"/>
    <x v="1"/>
  </r>
  <r>
    <s v="AR20"/>
    <s v="PECOM Servicios Energia"/>
    <s v="ESTADO DE RESULTADOS"/>
    <s v="COSTOS OPERATIVOS"/>
    <s v="OTROS (VIAJES, OTROS DETALLAR)"/>
    <s v="GASTOS VARIOS DE OFICINA"/>
    <s v=""/>
    <s v=""/>
    <s v=""/>
    <s v="0043210010"/>
    <s v="MATERIAL DE LIMPIEZA"/>
    <x v="6"/>
    <s v=""/>
    <s v="ARTIFLIFT"/>
    <s v="USD"/>
    <s v="Moneda fuerte"/>
    <s v="2024"/>
    <n v="0"/>
    <n v="0"/>
    <n v="0"/>
    <n v="181.1"/>
    <n v="0"/>
    <n v="0"/>
    <n v="0"/>
    <n v="0"/>
    <n v="0"/>
    <n v="0"/>
    <n v="0"/>
    <n v="0"/>
    <n v="0"/>
    <n v="181.1"/>
    <n v="43210010"/>
    <x v="0"/>
    <x v="2"/>
    <x v="2"/>
    <x v="2"/>
    <n v="17"/>
    <s v="17 - Otros Costos"/>
    <x v="1"/>
  </r>
  <r>
    <s v="AR20"/>
    <s v="PECOM Servicios Energia"/>
    <s v="ESTADO DE RESULTADOS"/>
    <s v="COSTOS OPERATIVOS"/>
    <s v="OTROS (VIAJES, OTROS DETALLAR)"/>
    <s v="GASTOS VARIOS DE OFICINA"/>
    <s v=""/>
    <s v=""/>
    <s v=""/>
    <s v="0043210010"/>
    <s v="MATERIAL DE LIMPIEZA"/>
    <x v="1"/>
    <s v=""/>
    <s v="ARTIFLIFT"/>
    <s v="USD"/>
    <s v="Moneda fuerte"/>
    <s v="2024"/>
    <n v="0"/>
    <n v="67.33"/>
    <n v="191.17"/>
    <n v="152.56"/>
    <n v="0"/>
    <n v="0"/>
    <n v="0"/>
    <n v="0"/>
    <n v="0"/>
    <n v="0"/>
    <n v="0"/>
    <n v="0"/>
    <n v="0"/>
    <n v="411.06"/>
    <n v="43210010"/>
    <x v="0"/>
    <x v="0"/>
    <x v="0"/>
    <x v="0"/>
    <n v="17"/>
    <s v="17 - Otros Costos"/>
    <x v="1"/>
  </r>
  <r>
    <s v="AR20"/>
    <s v="PECOM Servicios Energia"/>
    <s v="ESTADO DE RESULTADOS"/>
    <s v="COSTOS OPERATIVOS"/>
    <s v="OTROS (VIAJES, OTROS DETALLAR)"/>
    <s v="GASTOS VARIOS DE OFICINA"/>
    <s v=""/>
    <s v=""/>
    <s v=""/>
    <s v="0043210013"/>
    <s v="CORREOS Y BOLSIN INTERNO"/>
    <x v="1"/>
    <s v=""/>
    <s v="ARTIFLIFT"/>
    <s v="USD"/>
    <s v="Moneda fuerte"/>
    <s v="2024"/>
    <n v="0"/>
    <n v="0.1"/>
    <n v="0.1"/>
    <n v="0.1"/>
    <n v="0"/>
    <n v="0"/>
    <n v="0"/>
    <n v="0"/>
    <n v="0"/>
    <n v="0"/>
    <n v="0"/>
    <n v="0"/>
    <n v="0"/>
    <n v="0.30000000000000004"/>
    <n v="43210013"/>
    <x v="0"/>
    <x v="0"/>
    <x v="0"/>
    <x v="0"/>
    <n v="17"/>
    <s v="17 - Otros Costos"/>
    <x v="1"/>
  </r>
  <r>
    <s v="AR20"/>
    <s v="PECOM Servicios Energia"/>
    <s v="ESTADO DE RESULTADOS"/>
    <s v="COSTOS OPERATIVOS"/>
    <s v="OTROS (VIAJES, OTROS DETALLAR)"/>
    <s v="GASTOS VARIOS DE OFICINA"/>
    <s v=""/>
    <s v=""/>
    <s v=""/>
    <s v="0043210013"/>
    <s v="CORREOS Y BOLSIN INTERNO"/>
    <x v="4"/>
    <s v=""/>
    <s v="ARTIFLIFT"/>
    <s v="USD"/>
    <s v="Moneda fuerte"/>
    <s v="2024"/>
    <n v="0"/>
    <n v="0.03"/>
    <n v="0.03"/>
    <n v="0.03"/>
    <n v="0"/>
    <n v="0"/>
    <n v="0"/>
    <n v="0"/>
    <n v="0"/>
    <n v="0"/>
    <n v="0"/>
    <n v="0"/>
    <n v="0"/>
    <n v="0.09"/>
    <n v="43210013"/>
    <x v="0"/>
    <x v="1"/>
    <x v="1"/>
    <x v="1"/>
    <n v="17"/>
    <s v="17 - Otros Costos"/>
    <x v="1"/>
  </r>
  <r>
    <s v="AR20"/>
    <s v="PECOM Servicios Energia"/>
    <s v="ESTADO DE RESULTADOS"/>
    <s v="COSTOS OPERATIVOS"/>
    <s v="OTROS (VIAJES, OTROS DETALLAR)"/>
    <s v="GASTOS VARIOS DE OFICINA"/>
    <s v=""/>
    <s v=""/>
    <s v=""/>
    <s v="0043210013"/>
    <s v="CORREOS Y BOLSIN INTERNO"/>
    <x v="19"/>
    <s v=""/>
    <s v="ARTIFLIFT"/>
    <s v="USD"/>
    <s v="Moneda fuerte"/>
    <s v="2024"/>
    <n v="0"/>
    <n v="0.02"/>
    <n v="0.02"/>
    <n v="0.02"/>
    <n v="0"/>
    <n v="0"/>
    <n v="0"/>
    <n v="0"/>
    <n v="0"/>
    <n v="0"/>
    <n v="0"/>
    <n v="0"/>
    <n v="0"/>
    <n v="0.06"/>
    <n v="43210013"/>
    <x v="2"/>
    <x v="0"/>
    <x v="4"/>
    <x v="4"/>
    <n v="17"/>
    <s v="17 - Otros Costos"/>
    <x v="1"/>
  </r>
  <r>
    <s v="AR20"/>
    <s v="PECOM Servicios Energia"/>
    <s v="ESTADO DE RESULTADOS"/>
    <s v="COSTOS OPERATIVOS"/>
    <s v="OTROS (VIAJES, OTROS DETALLAR)"/>
    <s v="GASTOS VARIOS DE OFICINA"/>
    <s v=""/>
    <s v=""/>
    <s v=""/>
    <s v="0043210013"/>
    <s v="CORREOS Y BOLSIN INTERNO"/>
    <x v="6"/>
    <s v=""/>
    <s v="ARTIFLIFT"/>
    <s v="USD"/>
    <s v="Moneda fuerte"/>
    <s v="2024"/>
    <n v="0"/>
    <n v="0.05"/>
    <n v="0.05"/>
    <n v="0.05"/>
    <n v="0"/>
    <n v="0"/>
    <n v="0"/>
    <n v="0"/>
    <n v="0"/>
    <n v="0"/>
    <n v="0"/>
    <n v="0"/>
    <n v="0"/>
    <n v="0.15000000000000002"/>
    <n v="43210013"/>
    <x v="0"/>
    <x v="2"/>
    <x v="2"/>
    <x v="2"/>
    <n v="17"/>
    <s v="17 - Otros Costos"/>
    <x v="1"/>
  </r>
  <r>
    <s v="AR20"/>
    <s v="PECOM Servicios Energia"/>
    <s v="ESTADO DE RESULTADOS"/>
    <s v="COSTOS OPERATIVOS"/>
    <s v="OTROS (VIAJES, OTROS DETALLAR)"/>
    <s v="GASTOS VARIOS DE OFICINA"/>
    <s v=""/>
    <s v=""/>
    <s v=""/>
    <s v="0043210013"/>
    <s v="CORREOS Y BOLSIN INTERNO"/>
    <x v="8"/>
    <s v=""/>
    <s v="ARTIFLIFT"/>
    <s v="USD"/>
    <s v="Moneda fuerte"/>
    <s v="2024"/>
    <n v="0"/>
    <n v="7.0000000000000007E-2"/>
    <n v="0.06"/>
    <n v="0.06"/>
    <n v="0"/>
    <n v="0"/>
    <n v="0"/>
    <n v="0"/>
    <n v="0"/>
    <n v="0"/>
    <n v="0"/>
    <n v="0"/>
    <n v="0"/>
    <n v="0.19"/>
    <n v="43210013"/>
    <x v="0"/>
    <x v="1"/>
    <x v="3"/>
    <x v="1"/>
    <n v="17"/>
    <s v="17 - Otros Costos"/>
    <x v="1"/>
  </r>
  <r>
    <s v="AR20"/>
    <s v="PECOM Servicios Energia"/>
    <s v="ESTADO DE RESULTADOS"/>
    <s v="COSTOS OPERATIVOS"/>
    <s v="OTROS (VIAJES, OTROS DETALLAR)"/>
    <s v="GASTOS VARIOS DE OFICINA"/>
    <s v=""/>
    <s v=""/>
    <s v=""/>
    <s v="0043210013"/>
    <s v="CORREOS Y BOLSIN INTERNO"/>
    <x v="11"/>
    <s v=""/>
    <s v="ARTIFLIFT"/>
    <s v="USD"/>
    <s v="Moneda fuerte"/>
    <s v="2024"/>
    <n v="0"/>
    <n v="0.05"/>
    <n v="0.05"/>
    <n v="0.05"/>
    <n v="0"/>
    <n v="0"/>
    <n v="0"/>
    <n v="0"/>
    <n v="0"/>
    <n v="0"/>
    <n v="0"/>
    <n v="0"/>
    <n v="0"/>
    <n v="0.15000000000000002"/>
    <n v="43210013"/>
    <x v="0"/>
    <x v="2"/>
    <x v="5"/>
    <x v="2"/>
    <n v="17"/>
    <s v="17 - Otros Costos"/>
    <x v="1"/>
  </r>
  <r>
    <s v="AR20"/>
    <s v="PECOM Servicios Energia"/>
    <s v="ESTADO DE RESULTADOS"/>
    <s v="COSTOS OPERATIVOS"/>
    <s v="OTROS (VIAJES, OTROS DETALLAR)"/>
    <s v="GASTOS VARIOS DE OFICINA"/>
    <s v=""/>
    <s v=""/>
    <s v=""/>
    <s v="0043210013"/>
    <s v="CORREOS Y BOLSIN INTERNO"/>
    <x v="27"/>
    <s v=""/>
    <s v="ARTIFLIFT"/>
    <s v="USD"/>
    <s v="Moneda fuerte"/>
    <s v="2024"/>
    <n v="0"/>
    <n v="0.05"/>
    <n v="0.05"/>
    <n v="0.05"/>
    <n v="0"/>
    <n v="0"/>
    <n v="0"/>
    <n v="0"/>
    <n v="0"/>
    <n v="0"/>
    <n v="0"/>
    <n v="0"/>
    <n v="0"/>
    <n v="0.15000000000000002"/>
    <n v="43210013"/>
    <x v="0"/>
    <x v="1"/>
    <x v="1"/>
    <x v="1"/>
    <n v="17"/>
    <s v="17 - Otros Costos"/>
    <x v="1"/>
  </r>
  <r>
    <s v="AR20"/>
    <s v="PECOM Servicios Energia"/>
    <s v="ESTADO DE RESULTADOS"/>
    <s v="COSTOS OPERATIVOS"/>
    <s v="OTROS (VIAJES, OTROS DETALLAR)"/>
    <s v="GASTOS VARIOS DE OFICINA"/>
    <s v=""/>
    <s v=""/>
    <s v=""/>
    <s v="0043210013"/>
    <s v="CORREOS Y BOLSIN INTERNO"/>
    <x v="12"/>
    <s v=""/>
    <s v="ARTIFLIFT"/>
    <s v="USD"/>
    <s v="Moneda fuerte"/>
    <s v="2024"/>
    <n v="0"/>
    <n v="0.02"/>
    <n v="0.02"/>
    <n v="0.02"/>
    <n v="0"/>
    <n v="0"/>
    <n v="0"/>
    <n v="0"/>
    <n v="0"/>
    <n v="0"/>
    <n v="0"/>
    <n v="0"/>
    <n v="0"/>
    <n v="0.06"/>
    <n v="43210013"/>
    <x v="2"/>
    <x v="1"/>
    <x v="4"/>
    <x v="4"/>
    <n v="17"/>
    <s v="17 - Otros Costos"/>
    <x v="1"/>
  </r>
  <r>
    <s v="AR20"/>
    <s v="PECOM Servicios Energia"/>
    <s v="ESTADO DE RESULTADOS"/>
    <s v="COSTOS OPERATIVOS"/>
    <s v="OTROS (VIAJES, OTROS DETALLAR)"/>
    <s v="GASTOS VARIOS DE OFICINA"/>
    <s v=""/>
    <s v=""/>
    <s v=""/>
    <s v="0043210013"/>
    <s v="CORREOS Y BOLSIN INTERNO"/>
    <x v="13"/>
    <s v=""/>
    <s v="ARTIFLIFT"/>
    <s v="USD"/>
    <s v="Moneda fuerte"/>
    <s v="2024"/>
    <n v="0"/>
    <n v="0.03"/>
    <n v="0.03"/>
    <n v="0.03"/>
    <n v="0"/>
    <n v="0"/>
    <n v="0"/>
    <n v="0"/>
    <n v="0"/>
    <n v="0"/>
    <n v="0"/>
    <n v="0"/>
    <n v="0"/>
    <n v="0.09"/>
    <n v="43210013"/>
    <x v="1"/>
    <x v="1"/>
    <x v="4"/>
    <x v="3"/>
    <n v="17"/>
    <s v="17 - Otros Costos"/>
    <x v="1"/>
  </r>
  <r>
    <s v="AR20"/>
    <s v="PECOM Servicios Energia"/>
    <s v="ESTADO DE RESULTADOS"/>
    <s v="COSTOS OPERATIVOS"/>
    <s v="OTROS (VIAJES, OTROS DETALLAR)"/>
    <s v="GASTOS VARIOS DE OFICINA"/>
    <s v=""/>
    <s v=""/>
    <s v=""/>
    <s v="0043210013"/>
    <s v="CORREOS Y BOLSIN INTERNO"/>
    <x v="16"/>
    <s v=""/>
    <s v="ARTIFLIFT"/>
    <s v="USD"/>
    <s v="Moneda fuerte"/>
    <s v="2024"/>
    <n v="0"/>
    <n v="7.0000000000000007E-2"/>
    <n v="0.06"/>
    <n v="0.06"/>
    <n v="0"/>
    <n v="0"/>
    <n v="0"/>
    <n v="0"/>
    <n v="0"/>
    <n v="0"/>
    <n v="0"/>
    <n v="0"/>
    <n v="0"/>
    <n v="0.19"/>
    <n v="43210013"/>
    <x v="0"/>
    <x v="1"/>
    <x v="6"/>
    <x v="5"/>
    <n v="17"/>
    <s v="17 - Otros Costos"/>
    <x v="1"/>
  </r>
  <r>
    <s v="AR20"/>
    <s v="PECOM Servicios Energia"/>
    <s v="ESTADO DE RESULTADOS"/>
    <s v="COSTOS OPERATIVOS"/>
    <s v="OTROS (VIAJES, OTROS DETALLAR)"/>
    <s v="GASTOS VARIOS DE OFICINA"/>
    <s v=""/>
    <s v=""/>
    <s v=""/>
    <s v="0043210013"/>
    <s v="CORREOS Y BOLSIN INTERNO"/>
    <x v="18"/>
    <s v=""/>
    <s v="ARTIFLIFT"/>
    <s v="USD"/>
    <s v="Moneda fuerte"/>
    <s v="2024"/>
    <n v="0"/>
    <n v="7.0000000000000007E-2"/>
    <n v="0.06"/>
    <n v="0.06"/>
    <n v="0"/>
    <n v="0"/>
    <n v="0"/>
    <n v="0"/>
    <n v="0"/>
    <n v="0"/>
    <n v="0"/>
    <n v="0"/>
    <n v="0"/>
    <n v="0.19"/>
    <n v="43210013"/>
    <x v="0"/>
    <x v="0"/>
    <x v="7"/>
    <x v="0"/>
    <n v="17"/>
    <s v="17 - Otros Costos"/>
    <x v="1"/>
  </r>
  <r>
    <s v="AR20"/>
    <s v="PECOM Servicios Energia"/>
    <s v="ESTADO DE RESULTADOS"/>
    <s v="COSTOS OPERATIVOS"/>
    <s v="OTROS (VIAJES, OTROS DETALLAR)"/>
    <s v="DIVERSOS"/>
    <s v=""/>
    <s v=""/>
    <s v=""/>
    <s v="0043210015"/>
    <s v="BIENES DE PEQUEÑO VALOR P/ OFICINA-OBRA"/>
    <x v="17"/>
    <s v=""/>
    <s v="ARTIFLIFT"/>
    <s v="USD"/>
    <s v="Moneda fuerte"/>
    <s v="2024"/>
    <n v="0"/>
    <n v="841.77"/>
    <n v="1422.42"/>
    <n v="0"/>
    <n v="0"/>
    <n v="0"/>
    <n v="0"/>
    <n v="0"/>
    <n v="0"/>
    <n v="0"/>
    <n v="0"/>
    <n v="0"/>
    <n v="0"/>
    <n v="2264.19"/>
    <n v="43210015"/>
    <x v="0"/>
    <x v="0"/>
    <x v="7"/>
    <x v="0"/>
    <n v="17"/>
    <s v="17 - Otros Costos"/>
    <x v="1"/>
  </r>
  <r>
    <s v="AR20"/>
    <s v="PECOM Servicios Energia"/>
    <s v="ESTADO DE RESULTADOS"/>
    <s v="COSTOS OPERATIVOS"/>
    <s v="OTROS (VIAJES, OTROS DETALLAR)"/>
    <s v="DIVERSOS"/>
    <s v=""/>
    <s v=""/>
    <s v=""/>
    <s v="0043210015"/>
    <s v="BIENES DE PEQUEÑO VALOR P/ OFICINA-OBRA"/>
    <x v="15"/>
    <s v=""/>
    <s v="ARTIFLIFT"/>
    <s v="USD"/>
    <s v="Moneda fuerte"/>
    <s v="2024"/>
    <n v="0"/>
    <n v="29.28"/>
    <n v="0"/>
    <n v="344.46"/>
    <n v="0"/>
    <n v="0"/>
    <n v="0"/>
    <n v="0"/>
    <n v="0"/>
    <n v="0"/>
    <n v="0"/>
    <n v="0"/>
    <n v="0"/>
    <n v="373.74"/>
    <n v="43210015"/>
    <x v="0"/>
    <x v="1"/>
    <x v="6"/>
    <x v="5"/>
    <n v="17"/>
    <s v="17 - Otros Costos"/>
    <x v="1"/>
  </r>
  <r>
    <s v="AR20"/>
    <s v="PECOM Servicios Energia"/>
    <s v="ESTADO DE RESULTADOS"/>
    <s v="COSTOS OPERATIVOS"/>
    <s v="OTROS (VIAJES, OTROS DETALLAR)"/>
    <s v="DIVERSOS"/>
    <s v=""/>
    <s v=""/>
    <s v=""/>
    <s v="0043210015"/>
    <s v="BIENES DE PEQUEÑO VALOR P/ OFICINA-OBRA"/>
    <x v="11"/>
    <s v=""/>
    <s v="ARTIFLIFT"/>
    <s v="USD"/>
    <s v="Moneda fuerte"/>
    <s v="2024"/>
    <n v="0"/>
    <n v="0"/>
    <n v="0"/>
    <n v="191"/>
    <n v="0"/>
    <n v="0"/>
    <n v="0"/>
    <n v="0"/>
    <n v="0"/>
    <n v="0"/>
    <n v="0"/>
    <n v="0"/>
    <n v="0"/>
    <n v="191"/>
    <n v="43210015"/>
    <x v="0"/>
    <x v="2"/>
    <x v="5"/>
    <x v="2"/>
    <n v="17"/>
    <s v="17 - Otros Costos"/>
    <x v="1"/>
  </r>
  <r>
    <s v="AR20"/>
    <s v="PECOM Servicios Energia"/>
    <s v="ESTADO DE RESULTADOS"/>
    <s v="COSTOS OPERATIVOS"/>
    <s v="OTROS (VIAJES, OTROS DETALLAR)"/>
    <s v="DIVERSOS"/>
    <s v=""/>
    <s v=""/>
    <s v=""/>
    <s v="0043210015"/>
    <s v="BIENES DE PEQUEÑO VALOR P/ OFICINA-OBRA"/>
    <x v="6"/>
    <s v=""/>
    <s v="ARTIFLIFT"/>
    <s v="USD"/>
    <s v="Moneda fuerte"/>
    <s v="2024"/>
    <n v="0"/>
    <n v="0"/>
    <n v="0"/>
    <n v="12.73"/>
    <n v="0"/>
    <n v="0"/>
    <n v="0"/>
    <n v="0"/>
    <n v="0"/>
    <n v="0"/>
    <n v="0"/>
    <n v="0"/>
    <n v="0"/>
    <n v="12.73"/>
    <n v="43210015"/>
    <x v="0"/>
    <x v="2"/>
    <x v="2"/>
    <x v="2"/>
    <n v="17"/>
    <s v="17 - Otros Costos"/>
    <x v="1"/>
  </r>
  <r>
    <s v="AR20"/>
    <s v="PECOM Servicios Energia"/>
    <s v="ESTADO DE RESULTADOS"/>
    <s v="COSTOS OPERATIVOS"/>
    <s v="HONORARIOS"/>
    <s v=""/>
    <s v=""/>
    <s v=""/>
    <s v=""/>
    <s v="0043220001"/>
    <s v="HONORARIOS ABOGADOS"/>
    <x v="1"/>
    <s v=""/>
    <s v="ARTIFLIFT"/>
    <s v="USD"/>
    <s v="Moneda fuerte"/>
    <s v="2024"/>
    <n v="0"/>
    <n v="0"/>
    <n v="0.18"/>
    <n v="0"/>
    <n v="0"/>
    <n v="0"/>
    <n v="0"/>
    <n v="0"/>
    <n v="0"/>
    <n v="0"/>
    <n v="0"/>
    <n v="0"/>
    <n v="0"/>
    <n v="0.18"/>
    <n v="43220001"/>
    <x v="0"/>
    <x v="0"/>
    <x v="0"/>
    <x v="0"/>
    <n v="12"/>
    <s v="12 - Honorarios"/>
    <x v="1"/>
  </r>
  <r>
    <s v="AR20"/>
    <s v="PECOM Servicios Energia"/>
    <s v="ESTADO DE RESULTADOS"/>
    <s v="COSTOS OPERATIVOS"/>
    <s v="HONORARIOS"/>
    <s v=""/>
    <s v=""/>
    <s v=""/>
    <s v=""/>
    <s v="0043220001"/>
    <s v="HONORARIOS ABOGADOS"/>
    <x v="4"/>
    <s v=""/>
    <s v="ARTIFLIFT"/>
    <s v="USD"/>
    <s v="Moneda fuerte"/>
    <s v="2024"/>
    <n v="0"/>
    <n v="0"/>
    <n v="0.06"/>
    <n v="0"/>
    <n v="0"/>
    <n v="0"/>
    <n v="0"/>
    <n v="0"/>
    <n v="0"/>
    <n v="0"/>
    <n v="0"/>
    <n v="0"/>
    <n v="0"/>
    <n v="0.06"/>
    <n v="43220001"/>
    <x v="0"/>
    <x v="1"/>
    <x v="1"/>
    <x v="1"/>
    <n v="12"/>
    <s v="12 - Honorarios"/>
    <x v="1"/>
  </r>
  <r>
    <s v="AR20"/>
    <s v="PECOM Servicios Energia"/>
    <s v="ESTADO DE RESULTADOS"/>
    <s v="COSTOS OPERATIVOS"/>
    <s v="HONORARIOS"/>
    <s v=""/>
    <s v=""/>
    <s v=""/>
    <s v=""/>
    <s v="0043220001"/>
    <s v="HONORARIOS ABOGADOS"/>
    <x v="19"/>
    <s v=""/>
    <s v="ARTIFLIFT"/>
    <s v="USD"/>
    <s v="Moneda fuerte"/>
    <s v="2024"/>
    <n v="0"/>
    <n v="0"/>
    <n v="0.03"/>
    <n v="0"/>
    <n v="0"/>
    <n v="0"/>
    <n v="0"/>
    <n v="0"/>
    <n v="0"/>
    <n v="0"/>
    <n v="0"/>
    <n v="0"/>
    <n v="0"/>
    <n v="0.03"/>
    <n v="43220001"/>
    <x v="2"/>
    <x v="0"/>
    <x v="4"/>
    <x v="4"/>
    <n v="12"/>
    <s v="12 - Honorarios"/>
    <x v="1"/>
  </r>
  <r>
    <s v="AR20"/>
    <s v="PECOM Servicios Energia"/>
    <s v="ESTADO DE RESULTADOS"/>
    <s v="COSTOS OPERATIVOS"/>
    <s v="HONORARIOS"/>
    <s v=""/>
    <s v=""/>
    <s v=""/>
    <s v=""/>
    <s v="0043220001"/>
    <s v="HONORARIOS ABOGADOS"/>
    <x v="6"/>
    <s v=""/>
    <s v="ARTIFLIFT"/>
    <s v="USD"/>
    <s v="Moneda fuerte"/>
    <s v="2024"/>
    <n v="0"/>
    <n v="0"/>
    <n v="0.09"/>
    <n v="0"/>
    <n v="0"/>
    <n v="0"/>
    <n v="0"/>
    <n v="0"/>
    <n v="0"/>
    <n v="0"/>
    <n v="0"/>
    <n v="0"/>
    <n v="0"/>
    <n v="0.09"/>
    <n v="43220001"/>
    <x v="0"/>
    <x v="2"/>
    <x v="2"/>
    <x v="2"/>
    <n v="12"/>
    <s v="12 - Honorarios"/>
    <x v="1"/>
  </r>
  <r>
    <s v="AR20"/>
    <s v="PECOM Servicios Energia"/>
    <s v="ESTADO DE RESULTADOS"/>
    <s v="COSTOS OPERATIVOS"/>
    <s v="HONORARIOS"/>
    <s v=""/>
    <s v=""/>
    <s v=""/>
    <s v=""/>
    <s v="0043220001"/>
    <s v="HONORARIOS ABOGADOS"/>
    <x v="8"/>
    <s v=""/>
    <s v="ARTIFLIFT"/>
    <s v="USD"/>
    <s v="Moneda fuerte"/>
    <s v="2024"/>
    <n v="0"/>
    <n v="0"/>
    <n v="0.12"/>
    <n v="0"/>
    <n v="0"/>
    <n v="0"/>
    <n v="0"/>
    <n v="0"/>
    <n v="0"/>
    <n v="0"/>
    <n v="0"/>
    <n v="0"/>
    <n v="0"/>
    <n v="0.12"/>
    <n v="43220001"/>
    <x v="0"/>
    <x v="1"/>
    <x v="3"/>
    <x v="1"/>
    <n v="12"/>
    <s v="12 - Honorarios"/>
    <x v="1"/>
  </r>
  <r>
    <s v="AR20"/>
    <s v="PECOM Servicios Energia"/>
    <s v="ESTADO DE RESULTADOS"/>
    <s v="COSTOS OPERATIVOS"/>
    <s v="HONORARIOS"/>
    <s v=""/>
    <s v=""/>
    <s v=""/>
    <s v=""/>
    <s v="0043220001"/>
    <s v="HONORARIOS ABOGADOS"/>
    <x v="11"/>
    <s v=""/>
    <s v="ARTIFLIFT"/>
    <s v="USD"/>
    <s v="Moneda fuerte"/>
    <s v="2024"/>
    <n v="0"/>
    <n v="0"/>
    <n v="0.09"/>
    <n v="0"/>
    <n v="0"/>
    <n v="0"/>
    <n v="0"/>
    <n v="0"/>
    <n v="0"/>
    <n v="0"/>
    <n v="0"/>
    <n v="0"/>
    <n v="0"/>
    <n v="0.09"/>
    <n v="43220001"/>
    <x v="0"/>
    <x v="2"/>
    <x v="5"/>
    <x v="2"/>
    <n v="12"/>
    <s v="12 - Honorarios"/>
    <x v="1"/>
  </r>
  <r>
    <s v="AR20"/>
    <s v="PECOM Servicios Energia"/>
    <s v="ESTADO DE RESULTADOS"/>
    <s v="COSTOS OPERATIVOS"/>
    <s v="HONORARIOS"/>
    <s v=""/>
    <s v=""/>
    <s v=""/>
    <s v=""/>
    <s v="0043220001"/>
    <s v="HONORARIOS ABOGADOS"/>
    <x v="27"/>
    <s v=""/>
    <s v="ARTIFLIFT"/>
    <s v="USD"/>
    <s v="Moneda fuerte"/>
    <s v="2024"/>
    <n v="0"/>
    <n v="0"/>
    <n v="0.09"/>
    <n v="0"/>
    <n v="0"/>
    <n v="0"/>
    <n v="0"/>
    <n v="0"/>
    <n v="0"/>
    <n v="0"/>
    <n v="0"/>
    <n v="0"/>
    <n v="0"/>
    <n v="0.09"/>
    <n v="43220001"/>
    <x v="0"/>
    <x v="1"/>
    <x v="1"/>
    <x v="1"/>
    <n v="12"/>
    <s v="12 - Honorarios"/>
    <x v="1"/>
  </r>
  <r>
    <s v="AR20"/>
    <s v="PECOM Servicios Energia"/>
    <s v="ESTADO DE RESULTADOS"/>
    <s v="COSTOS OPERATIVOS"/>
    <s v="HONORARIOS"/>
    <s v=""/>
    <s v=""/>
    <s v=""/>
    <s v=""/>
    <s v="0043220001"/>
    <s v="HONORARIOS ABOGADOS"/>
    <x v="12"/>
    <s v=""/>
    <s v="ARTIFLIFT"/>
    <s v="USD"/>
    <s v="Moneda fuerte"/>
    <s v="2024"/>
    <n v="0"/>
    <n v="0"/>
    <n v="0.03"/>
    <n v="0"/>
    <n v="0"/>
    <n v="0"/>
    <n v="0"/>
    <n v="0"/>
    <n v="0"/>
    <n v="0"/>
    <n v="0"/>
    <n v="0"/>
    <n v="0"/>
    <n v="0.03"/>
    <n v="43220001"/>
    <x v="2"/>
    <x v="1"/>
    <x v="4"/>
    <x v="4"/>
    <n v="12"/>
    <s v="12 - Honorarios"/>
    <x v="1"/>
  </r>
  <r>
    <s v="AR20"/>
    <s v="PECOM Servicios Energia"/>
    <s v="ESTADO DE RESULTADOS"/>
    <s v="COSTOS OPERATIVOS"/>
    <s v="HONORARIOS"/>
    <s v=""/>
    <s v=""/>
    <s v=""/>
    <s v=""/>
    <s v="0043220001"/>
    <s v="HONORARIOS ABOGADOS"/>
    <x v="13"/>
    <s v=""/>
    <s v="ARTIFLIFT"/>
    <s v="USD"/>
    <s v="Moneda fuerte"/>
    <s v="2024"/>
    <n v="0"/>
    <n v="0"/>
    <n v="0.06"/>
    <n v="0"/>
    <n v="0"/>
    <n v="0"/>
    <n v="0"/>
    <n v="0"/>
    <n v="0"/>
    <n v="0"/>
    <n v="0"/>
    <n v="0"/>
    <n v="0"/>
    <n v="0.06"/>
    <n v="43220001"/>
    <x v="1"/>
    <x v="1"/>
    <x v="4"/>
    <x v="3"/>
    <n v="12"/>
    <s v="12 - Honorarios"/>
    <x v="1"/>
  </r>
  <r>
    <s v="AR20"/>
    <s v="PECOM Servicios Energia"/>
    <s v="ESTADO DE RESULTADOS"/>
    <s v="COSTOS OPERATIVOS"/>
    <s v="HONORARIOS"/>
    <s v=""/>
    <s v=""/>
    <s v=""/>
    <s v=""/>
    <s v="0043220001"/>
    <s v="HONORARIOS ABOGADOS"/>
    <x v="16"/>
    <s v=""/>
    <s v="ARTIFLIFT"/>
    <s v="USD"/>
    <s v="Moneda fuerte"/>
    <s v="2024"/>
    <n v="0"/>
    <n v="0"/>
    <n v="0.12"/>
    <n v="0"/>
    <n v="0"/>
    <n v="0"/>
    <n v="0"/>
    <n v="0"/>
    <n v="0"/>
    <n v="0"/>
    <n v="0"/>
    <n v="0"/>
    <n v="0"/>
    <n v="0.12"/>
    <n v="43220001"/>
    <x v="0"/>
    <x v="1"/>
    <x v="6"/>
    <x v="5"/>
    <n v="12"/>
    <s v="12 - Honorarios"/>
    <x v="1"/>
  </r>
  <r>
    <s v="AR20"/>
    <s v="PECOM Servicios Energia"/>
    <s v="ESTADO DE RESULTADOS"/>
    <s v="COSTOS OPERATIVOS"/>
    <s v="HONORARIOS"/>
    <s v=""/>
    <s v=""/>
    <s v=""/>
    <s v=""/>
    <s v="0043220001"/>
    <s v="HONORARIOS ABOGADOS"/>
    <x v="18"/>
    <s v=""/>
    <s v="ARTIFLIFT"/>
    <s v="USD"/>
    <s v="Moneda fuerte"/>
    <s v="2024"/>
    <n v="0"/>
    <n v="0"/>
    <n v="0.12"/>
    <n v="0"/>
    <n v="0"/>
    <n v="0"/>
    <n v="0"/>
    <n v="0"/>
    <n v="0"/>
    <n v="0"/>
    <n v="0"/>
    <n v="0"/>
    <n v="0"/>
    <n v="0.12"/>
    <n v="43220001"/>
    <x v="0"/>
    <x v="0"/>
    <x v="7"/>
    <x v="0"/>
    <n v="12"/>
    <s v="12 - Honorarios"/>
    <x v="1"/>
  </r>
  <r>
    <s v="AR20"/>
    <s v="PECOM Servicios Energia"/>
    <s v="ESTADO DE RESULTADOS"/>
    <s v="COSTOS OPERATIVOS"/>
    <s v="HONORARIOS"/>
    <s v=""/>
    <s v=""/>
    <s v=""/>
    <s v=""/>
    <s v="0043220005"/>
    <s v="OTROS HONORARIOS"/>
    <x v="1"/>
    <s v=""/>
    <s v="ARTIFLIFT"/>
    <s v="USD"/>
    <s v="Moneda fuerte"/>
    <s v="2024"/>
    <n v="0"/>
    <n v="-0.06"/>
    <n v="0.41"/>
    <n v="-112.41"/>
    <n v="0"/>
    <n v="0"/>
    <n v="0"/>
    <n v="0"/>
    <n v="0"/>
    <n v="0"/>
    <n v="0"/>
    <n v="0"/>
    <n v="0"/>
    <n v="-112.06"/>
    <n v="43220005"/>
    <x v="0"/>
    <x v="0"/>
    <x v="0"/>
    <x v="0"/>
    <n v="12"/>
    <s v="12 - Honorarios"/>
    <x v="1"/>
  </r>
  <r>
    <s v="AR20"/>
    <s v="PECOM Servicios Energia"/>
    <s v="ESTADO DE RESULTADOS"/>
    <s v="COSTOS OPERATIVOS"/>
    <s v="HONORARIOS"/>
    <s v=""/>
    <s v=""/>
    <s v=""/>
    <s v=""/>
    <s v="0043220005"/>
    <s v="OTROS HONORARIOS"/>
    <x v="4"/>
    <s v=""/>
    <s v="ARTIFLIFT"/>
    <s v="USD"/>
    <s v="Moneda fuerte"/>
    <s v="2024"/>
    <n v="0"/>
    <n v="-0.02"/>
    <n v="0.14000000000000001"/>
    <n v="0"/>
    <n v="0"/>
    <n v="0"/>
    <n v="0"/>
    <n v="0"/>
    <n v="0"/>
    <n v="0"/>
    <n v="0"/>
    <n v="0"/>
    <n v="0"/>
    <n v="0.12000000000000001"/>
    <n v="43220005"/>
    <x v="0"/>
    <x v="1"/>
    <x v="1"/>
    <x v="1"/>
    <n v="12"/>
    <s v="12 - Honorarios"/>
    <x v="1"/>
  </r>
  <r>
    <s v="AR20"/>
    <s v="PECOM Servicios Energia"/>
    <s v="ESTADO DE RESULTADOS"/>
    <s v="COSTOS OPERATIVOS"/>
    <s v="HONORARIOS"/>
    <s v=""/>
    <s v=""/>
    <s v=""/>
    <s v=""/>
    <s v="0043220005"/>
    <s v="OTROS HONORARIOS"/>
    <x v="19"/>
    <s v=""/>
    <s v="ARTIFLIFT"/>
    <s v="USD"/>
    <s v="Moneda fuerte"/>
    <s v="2024"/>
    <n v="0"/>
    <n v="-0.01"/>
    <n v="7.0000000000000007E-2"/>
    <n v="0"/>
    <n v="0"/>
    <n v="0"/>
    <n v="0"/>
    <n v="0"/>
    <n v="0"/>
    <n v="0"/>
    <n v="0"/>
    <n v="0"/>
    <n v="0"/>
    <n v="6.0000000000000005E-2"/>
    <n v="43220005"/>
    <x v="2"/>
    <x v="0"/>
    <x v="4"/>
    <x v="4"/>
    <n v="12"/>
    <s v="12 - Honorarios"/>
    <x v="1"/>
  </r>
  <r>
    <s v="AR20"/>
    <s v="PECOM Servicios Energia"/>
    <s v="ESTADO DE RESULTADOS"/>
    <s v="COSTOS OPERATIVOS"/>
    <s v="HONORARIOS"/>
    <s v=""/>
    <s v=""/>
    <s v=""/>
    <s v=""/>
    <s v="0043220005"/>
    <s v="OTROS HONORARIOS"/>
    <x v="6"/>
    <s v=""/>
    <s v="ARTIFLIFT"/>
    <s v="USD"/>
    <s v="Moneda fuerte"/>
    <s v="2024"/>
    <n v="0"/>
    <n v="6.1"/>
    <n v="6.2"/>
    <n v="0"/>
    <n v="0"/>
    <n v="0"/>
    <n v="0"/>
    <n v="0"/>
    <n v="0"/>
    <n v="0"/>
    <n v="0"/>
    <n v="0"/>
    <n v="0"/>
    <n v="12.3"/>
    <n v="43220005"/>
    <x v="0"/>
    <x v="2"/>
    <x v="2"/>
    <x v="2"/>
    <n v="12"/>
    <s v="12 - Honorarios"/>
    <x v="1"/>
  </r>
  <r>
    <s v="AR20"/>
    <s v="PECOM Servicios Energia"/>
    <s v="ESTADO DE RESULTADOS"/>
    <s v="COSTOS OPERATIVOS"/>
    <s v="HONORARIOS"/>
    <s v=""/>
    <s v=""/>
    <s v=""/>
    <s v=""/>
    <s v="0043220005"/>
    <s v="OTROS HONORARIOS"/>
    <x v="8"/>
    <s v=""/>
    <s v="ARTIFLIFT"/>
    <s v="USD"/>
    <s v="Moneda fuerte"/>
    <s v="2024"/>
    <n v="0"/>
    <n v="-0.04"/>
    <n v="0.28000000000000003"/>
    <n v="0"/>
    <n v="0"/>
    <n v="0"/>
    <n v="0"/>
    <n v="0"/>
    <n v="0"/>
    <n v="0"/>
    <n v="0"/>
    <n v="0"/>
    <n v="0"/>
    <n v="0.24000000000000002"/>
    <n v="43220005"/>
    <x v="0"/>
    <x v="1"/>
    <x v="3"/>
    <x v="1"/>
    <n v="12"/>
    <s v="12 - Honorarios"/>
    <x v="1"/>
  </r>
  <r>
    <s v="AR20"/>
    <s v="PECOM Servicios Energia"/>
    <s v="ESTADO DE RESULTADOS"/>
    <s v="COSTOS OPERATIVOS"/>
    <s v="HONORARIOS"/>
    <s v=""/>
    <s v=""/>
    <s v=""/>
    <s v=""/>
    <s v="0043220005"/>
    <s v="OTROS HONORARIOS"/>
    <x v="11"/>
    <s v=""/>
    <s v="ARTIFLIFT"/>
    <s v="USD"/>
    <s v="Moneda fuerte"/>
    <s v="2024"/>
    <n v="0"/>
    <n v="6.1"/>
    <n v="6.2"/>
    <n v="0"/>
    <n v="0"/>
    <n v="0"/>
    <n v="0"/>
    <n v="0"/>
    <n v="0"/>
    <n v="0"/>
    <n v="0"/>
    <n v="0"/>
    <n v="0"/>
    <n v="12.3"/>
    <n v="43220005"/>
    <x v="0"/>
    <x v="2"/>
    <x v="5"/>
    <x v="2"/>
    <n v="12"/>
    <s v="12 - Honorarios"/>
    <x v="1"/>
  </r>
  <r>
    <s v="AR20"/>
    <s v="PECOM Servicios Energia"/>
    <s v="ESTADO DE RESULTADOS"/>
    <s v="COSTOS OPERATIVOS"/>
    <s v="HONORARIOS"/>
    <s v=""/>
    <s v=""/>
    <s v=""/>
    <s v=""/>
    <s v="0043220005"/>
    <s v="OTROS HONORARIOS"/>
    <x v="27"/>
    <s v=""/>
    <s v="ARTIFLIFT"/>
    <s v="USD"/>
    <s v="Moneda fuerte"/>
    <s v="2024"/>
    <n v="0"/>
    <n v="-0.03"/>
    <n v="0.21"/>
    <n v="0"/>
    <n v="0"/>
    <n v="0"/>
    <n v="0"/>
    <n v="0"/>
    <n v="0"/>
    <n v="0"/>
    <n v="0"/>
    <n v="0"/>
    <n v="0"/>
    <n v="0.18"/>
    <n v="43220005"/>
    <x v="0"/>
    <x v="1"/>
    <x v="1"/>
    <x v="1"/>
    <n v="12"/>
    <s v="12 - Honorarios"/>
    <x v="1"/>
  </r>
  <r>
    <s v="AR20"/>
    <s v="PECOM Servicios Energia"/>
    <s v="ESTADO DE RESULTADOS"/>
    <s v="COSTOS OPERATIVOS"/>
    <s v="HONORARIOS"/>
    <s v=""/>
    <s v=""/>
    <s v=""/>
    <s v=""/>
    <s v="0043220005"/>
    <s v="OTROS HONORARIOS"/>
    <x v="12"/>
    <s v=""/>
    <s v="ARTIFLIFT"/>
    <s v="USD"/>
    <s v="Moneda fuerte"/>
    <s v="2024"/>
    <n v="0"/>
    <n v="-0.01"/>
    <n v="7.0000000000000007E-2"/>
    <n v="0"/>
    <n v="0"/>
    <n v="0"/>
    <n v="0"/>
    <n v="0"/>
    <n v="0"/>
    <n v="0"/>
    <n v="0"/>
    <n v="0"/>
    <n v="0"/>
    <n v="6.0000000000000005E-2"/>
    <n v="43220005"/>
    <x v="2"/>
    <x v="1"/>
    <x v="4"/>
    <x v="4"/>
    <n v="12"/>
    <s v="12 - Honorarios"/>
    <x v="1"/>
  </r>
  <r>
    <s v="AR20"/>
    <s v="PECOM Servicios Energia"/>
    <s v="ESTADO DE RESULTADOS"/>
    <s v="COSTOS OPERATIVOS"/>
    <s v="HONORARIOS"/>
    <s v=""/>
    <s v=""/>
    <s v=""/>
    <s v=""/>
    <s v="0043220005"/>
    <s v="OTROS HONORARIOS"/>
    <x v="13"/>
    <s v=""/>
    <s v="ARTIFLIFT"/>
    <s v="USD"/>
    <s v="Moneda fuerte"/>
    <s v="2024"/>
    <n v="0"/>
    <n v="-0.02"/>
    <n v="0.14000000000000001"/>
    <n v="0"/>
    <n v="0"/>
    <n v="0"/>
    <n v="0"/>
    <n v="0"/>
    <n v="0"/>
    <n v="0"/>
    <n v="0"/>
    <n v="0"/>
    <n v="0"/>
    <n v="0.12000000000000001"/>
    <n v="43220005"/>
    <x v="1"/>
    <x v="1"/>
    <x v="4"/>
    <x v="3"/>
    <n v="12"/>
    <s v="12 - Honorarios"/>
    <x v="1"/>
  </r>
  <r>
    <s v="AR20"/>
    <s v="PECOM Servicios Energia"/>
    <s v="ESTADO DE RESULTADOS"/>
    <s v="COSTOS OPERATIVOS"/>
    <s v="HONORARIOS"/>
    <s v=""/>
    <s v=""/>
    <s v=""/>
    <s v=""/>
    <s v="0043220005"/>
    <s v="OTROS HONORARIOS"/>
    <x v="16"/>
    <s v=""/>
    <s v="ARTIFLIFT"/>
    <s v="USD"/>
    <s v="Moneda fuerte"/>
    <s v="2024"/>
    <n v="0"/>
    <n v="-0.04"/>
    <n v="0.28000000000000003"/>
    <n v="659.99"/>
    <n v="0"/>
    <n v="0"/>
    <n v="0"/>
    <n v="0"/>
    <n v="0"/>
    <n v="0"/>
    <n v="0"/>
    <n v="0"/>
    <n v="0"/>
    <n v="660.23"/>
    <n v="43220005"/>
    <x v="0"/>
    <x v="1"/>
    <x v="6"/>
    <x v="5"/>
    <n v="12"/>
    <s v="12 - Honorarios"/>
    <x v="1"/>
  </r>
  <r>
    <s v="AR20"/>
    <s v="PECOM Servicios Energia"/>
    <s v="ESTADO DE RESULTADOS"/>
    <s v="COSTOS OPERATIVOS"/>
    <s v="HONORARIOS"/>
    <s v=""/>
    <s v=""/>
    <s v=""/>
    <s v=""/>
    <s v="0043220005"/>
    <s v="OTROS HONORARIOS"/>
    <x v="25"/>
    <s v=""/>
    <s v="ARTIFLIFT"/>
    <s v="USD"/>
    <s v="Moneda fuerte"/>
    <s v="2024"/>
    <n v="0"/>
    <n v="0"/>
    <n v="1532.71"/>
    <n v="4132.2"/>
    <n v="0"/>
    <n v="0"/>
    <n v="0"/>
    <n v="0"/>
    <n v="0"/>
    <n v="0"/>
    <n v="0"/>
    <n v="0"/>
    <n v="0"/>
    <n v="5664.91"/>
    <n v="43220005"/>
    <x v="0"/>
    <x v="3"/>
    <x v="4"/>
    <x v="5"/>
    <n v="12"/>
    <s v="12 - Honorarios"/>
    <x v="1"/>
  </r>
  <r>
    <s v="AR20"/>
    <s v="PECOM Servicios Energia"/>
    <s v="ESTADO DE RESULTADOS"/>
    <s v="COSTOS OPERATIVOS"/>
    <s v="HONORARIOS"/>
    <s v=""/>
    <s v=""/>
    <s v=""/>
    <s v=""/>
    <s v="0043220005"/>
    <s v="OTROS HONORARIOS"/>
    <x v="23"/>
    <s v=""/>
    <s v="ARTIFLIFT"/>
    <s v="USD"/>
    <s v="Moneda fuerte"/>
    <s v="2024"/>
    <n v="0"/>
    <n v="0"/>
    <n v="0"/>
    <n v="261.56"/>
    <n v="0"/>
    <n v="0"/>
    <n v="0"/>
    <n v="0"/>
    <n v="0"/>
    <n v="0"/>
    <n v="0"/>
    <n v="0"/>
    <n v="0"/>
    <n v="261.56"/>
    <n v="43220005"/>
    <x v="0"/>
    <x v="3"/>
    <x v="4"/>
    <x v="5"/>
    <n v="12"/>
    <s v="12 - Honorarios"/>
    <x v="1"/>
  </r>
  <r>
    <s v="AR20"/>
    <s v="PECOM Servicios Energia"/>
    <s v="ESTADO DE RESULTADOS"/>
    <s v="COSTOS OPERATIVOS"/>
    <s v="HONORARIOS"/>
    <s v=""/>
    <s v=""/>
    <s v=""/>
    <s v=""/>
    <s v="0043220005"/>
    <s v="OTROS HONORARIOS"/>
    <x v="18"/>
    <s v=""/>
    <s v="ARTIFLIFT"/>
    <s v="USD"/>
    <s v="Moneda fuerte"/>
    <s v="2024"/>
    <n v="0"/>
    <n v="-0.04"/>
    <n v="0.28000000000000003"/>
    <n v="0"/>
    <n v="0"/>
    <n v="0"/>
    <n v="0"/>
    <n v="0"/>
    <n v="0"/>
    <n v="0"/>
    <n v="0"/>
    <n v="0"/>
    <n v="0"/>
    <n v="0.24000000000000002"/>
    <n v="43220005"/>
    <x v="0"/>
    <x v="0"/>
    <x v="7"/>
    <x v="0"/>
    <n v="12"/>
    <s v="12 - Honorarios"/>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0112734-5A20-4553-967D-3E6421E3EB3E}" name="TablaDinámica1" cacheId="1" applyNumberFormats="0" applyBorderFormats="0" applyFontFormats="0" applyPatternFormats="0" applyAlignmentFormats="0" applyWidthHeightFormats="1" dataCaption="Valores" updatedVersion="8" minRefreshableVersion="3" useAutoFormatting="1" colGrandTotals="0" itemPrintTitles="1" createdVersion="6" indent="0" outline="1" outlineData="1" multipleFieldFilters="0">
  <location ref="A10:E41" firstHeaderRow="1" firstDataRow="3" firstDataCol="1" rowPageCount="4" colPageCount="1"/>
  <pivotFields count="39">
    <pivotField showAll="0"/>
    <pivotField showAll="0"/>
    <pivotField showAll="0"/>
    <pivotField showAll="0"/>
    <pivotField showAll="0"/>
    <pivotField showAll="0"/>
    <pivotField showAll="0"/>
    <pivotField showAll="0"/>
    <pivotField showAll="0"/>
    <pivotField showAll="0"/>
    <pivotField showAll="0"/>
    <pivotField axis="axisRow" showAll="0">
      <items count="29">
        <item x="18"/>
        <item x="22"/>
        <item x="17"/>
        <item x="23"/>
        <item x="25"/>
        <item x="24"/>
        <item x="16"/>
        <item x="15"/>
        <item x="14"/>
        <item x="21"/>
        <item x="13"/>
        <item x="12"/>
        <item x="27"/>
        <item x="11"/>
        <item x="10"/>
        <item x="8"/>
        <item x="7"/>
        <item x="6"/>
        <item x="5"/>
        <item x="19"/>
        <item x="4"/>
        <item x="3"/>
        <item x="2"/>
        <item x="1"/>
        <item x="0"/>
        <item x="20"/>
        <item x="9"/>
        <item x="26"/>
        <item t="default"/>
      </items>
    </pivotField>
    <pivotField showAll="0"/>
    <pivotField showAll="0"/>
    <pivotField showAll="0"/>
    <pivotField showAll="0"/>
    <pivotField showAll="0"/>
    <pivotField numFmtId="4" showAll="0"/>
    <pivotField numFmtId="4" showAll="0"/>
    <pivotField numFmtId="4" showAll="0"/>
    <pivotField dataField="1" numFmtId="4" showAll="0"/>
    <pivotField numFmtId="4" showAll="0"/>
    <pivotField numFmtId="4" showAll="0"/>
    <pivotField numFmtId="4" showAll="0"/>
    <pivotField numFmtId="4" showAll="0"/>
    <pivotField showAll="0"/>
    <pivotField numFmtId="4" showAll="0"/>
    <pivotField numFmtId="4" showAll="0"/>
    <pivotField numFmtId="4" showAll="0"/>
    <pivotField showAll="0"/>
    <pivotField dataField="1" numFmtId="4" showAll="0"/>
    <pivotField showAll="0"/>
    <pivotField axis="axisPage" showAll="0">
      <items count="4">
        <item x="0"/>
        <item x="1"/>
        <item x="2"/>
        <item t="default"/>
      </items>
    </pivotField>
    <pivotField axis="axisPage" showAll="0">
      <items count="5">
        <item x="3"/>
        <item x="1"/>
        <item x="2"/>
        <item x="0"/>
        <item t="default"/>
      </items>
    </pivotField>
    <pivotField axis="axisPage" showAll="0">
      <items count="9">
        <item x="4"/>
        <item x="7"/>
        <item x="6"/>
        <item x="5"/>
        <item x="2"/>
        <item x="0"/>
        <item x="1"/>
        <item x="3"/>
        <item t="default"/>
      </items>
    </pivotField>
    <pivotField axis="axisPage" showAll="0">
      <items count="7">
        <item x="1"/>
        <item x="5"/>
        <item x="2"/>
        <item x="0"/>
        <item x="3"/>
        <item x="4"/>
        <item t="default"/>
      </items>
    </pivotField>
    <pivotField showAll="0"/>
    <pivotField showAll="0"/>
    <pivotField axis="axisCol" showAll="0" sortType="descending">
      <items count="3">
        <item x="0"/>
        <item x="1"/>
        <item t="default"/>
      </items>
    </pivotField>
  </pivotFields>
  <rowFields count="1">
    <field x="11"/>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Fields count="2">
    <field x="38"/>
    <field x="-2"/>
  </colFields>
  <colItems count="4">
    <i>
      <x/>
      <x/>
    </i>
    <i r="1" i="1">
      <x v="1"/>
    </i>
    <i>
      <x v="1"/>
      <x/>
    </i>
    <i r="1" i="1">
      <x v="1"/>
    </i>
  </colItems>
  <pageFields count="4">
    <pageField fld="35" hier="-1"/>
    <pageField fld="32" hier="-1"/>
    <pageField fld="33" hier="-1"/>
    <pageField fld="34" hier="-1"/>
  </pageFields>
  <dataFields count="2">
    <dataField name="Suma de Marzo" fld="20" baseField="0" baseItem="0"/>
    <dataField name="Acumulado" fld="30" baseField="11" baseItem="0"/>
  </dataFields>
  <formats count="3">
    <format dxfId="352">
      <pivotArea outline="0" collapsedLevelsAreSubtotals="1" fieldPosition="0"/>
    </format>
    <format dxfId="351">
      <pivotArea collapsedLevelsAreSubtotals="1" fieldPosition="0">
        <references count="3">
          <reference field="4294967294" count="1" selected="0">
            <x v="1"/>
          </reference>
          <reference field="11" count="4">
            <x v="6"/>
            <x v="7"/>
            <x v="8"/>
            <x v="9"/>
          </reference>
          <reference field="38" count="1" selected="0">
            <x v="0"/>
          </reference>
        </references>
      </pivotArea>
    </format>
    <format dxfId="350">
      <pivotArea collapsedLevelsAreSubtotals="1" fieldPosition="0">
        <references count="2">
          <reference field="11" count="4">
            <x v="6"/>
            <x v="7"/>
            <x v="8"/>
            <x v="9"/>
          </reference>
          <reference field="38"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8FF75C7-F62D-4F42-9866-F2B02393B190}" name="TablaDinámica2" cacheId="0" applyNumberFormats="0" applyBorderFormats="0" applyFontFormats="0" applyPatternFormats="0" applyAlignmentFormats="0" applyWidthHeightFormats="1" dataCaption="Valores" updatedVersion="8" minRefreshableVersion="3" useAutoFormatting="1" colGrandTotals="0" itemPrintTitles="1" createdVersion="6" indent="0" outline="1" outlineData="1" multipleFieldFilters="0">
  <location ref="A10:N20" firstHeaderRow="0" firstDataRow="1" firstDataCol="1" rowPageCount="5" colPageCount="1"/>
  <pivotFields count="40">
    <pivotField showAll="0"/>
    <pivotField showAll="0"/>
    <pivotField showAll="0"/>
    <pivotField showAll="0"/>
    <pivotField showAll="0"/>
    <pivotField showAll="0"/>
    <pivotField showAll="0"/>
    <pivotField showAll="0"/>
    <pivotField showAll="0"/>
    <pivotField showAll="0"/>
    <pivotField axis="axisRow" showAll="0">
      <items count="78">
        <item x="20"/>
        <item x="16"/>
        <item x="23"/>
        <item x="22"/>
        <item x="43"/>
        <item x="67"/>
        <item x="21"/>
        <item x="17"/>
        <item x="44"/>
        <item x="8"/>
        <item x="41"/>
        <item x="69"/>
        <item x="45"/>
        <item x="46"/>
        <item x="14"/>
        <item x="6"/>
        <item x="10"/>
        <item x="40"/>
        <item x="62"/>
        <item x="72"/>
        <item x="47"/>
        <item x="25"/>
        <item x="30"/>
        <item x="76"/>
        <item x="56"/>
        <item x="66"/>
        <item x="39"/>
        <item x="29"/>
        <item x="49"/>
        <item x="28"/>
        <item x="58"/>
        <item x="18"/>
        <item x="13"/>
        <item x="68"/>
        <item x="32"/>
        <item x="24"/>
        <item x="0"/>
        <item x="2"/>
        <item x="5"/>
        <item x="1"/>
        <item x="34"/>
        <item x="36"/>
        <item x="37"/>
        <item x="42"/>
        <item x="55"/>
        <item x="57"/>
        <item x="70"/>
        <item x="74"/>
        <item x="59"/>
        <item x="4"/>
        <item x="48"/>
        <item x="61"/>
        <item x="60"/>
        <item x="15"/>
        <item x="19"/>
        <item x="26"/>
        <item x="33"/>
        <item x="35"/>
        <item x="65"/>
        <item x="3"/>
        <item x="52"/>
        <item x="73"/>
        <item x="27"/>
        <item x="63"/>
        <item x="7"/>
        <item x="31"/>
        <item x="9"/>
        <item x="50"/>
        <item x="38"/>
        <item x="64"/>
        <item x="54"/>
        <item x="53"/>
        <item x="75"/>
        <item x="11"/>
        <item x="12"/>
        <item x="51"/>
        <item x="71"/>
        <item t="default"/>
      </items>
    </pivotField>
    <pivotField axis="axisPage" multipleItemSelectionAllowed="1" showAll="0">
      <items count="29">
        <item h="1" x="18"/>
        <item h="1" sd="0" x="22"/>
        <item h="1" sd="0" x="17"/>
        <item h="1" sd="0" x="23"/>
        <item sd="0" x="25"/>
        <item h="1" sd="0" x="24"/>
        <item h="1" sd="0" x="16"/>
        <item h="1" sd="0" x="15"/>
        <item h="1" sd="0" x="14"/>
        <item h="1" sd="0" x="21"/>
        <item h="1" sd="0" x="13"/>
        <item h="1" sd="0" x="12"/>
        <item h="1" sd="0" x="27"/>
        <item h="1" sd="0" x="11"/>
        <item h="1" sd="0" x="10"/>
        <item h="1" sd="0" x="8"/>
        <item h="1" sd="0" x="7"/>
        <item h="1" sd="0" x="6"/>
        <item h="1" sd="0" x="5"/>
        <item h="1" sd="0" x="19"/>
        <item h="1" sd="0" x="4"/>
        <item h="1" sd="0" x="3"/>
        <item h="1" sd="0" x="2"/>
        <item h="1" sd="0" x="1"/>
        <item h="1" sd="0" x="0"/>
        <item h="1" x="20"/>
        <item h="1" x="9"/>
        <item h="1" x="26"/>
        <item t="default"/>
      </items>
    </pivotField>
    <pivotField showAll="0"/>
    <pivotField showAll="0"/>
    <pivotField showAll="0"/>
    <pivotField showAll="0"/>
    <pivotField showAll="0"/>
    <pivotField numFmtId="4" showAll="0"/>
    <pivotField dataField="1" numFmtId="4" showAll="0"/>
    <pivotField dataField="1" numFmtId="4" showAll="0"/>
    <pivotField dataField="1" numFmtId="4" showAll="0"/>
    <pivotField dataField="1" numFmtId="4" showAll="0"/>
    <pivotField dataField="1" numFmtId="4" showAll="0"/>
    <pivotField dataField="1" numFmtId="4" showAll="0"/>
    <pivotField dataField="1" numFmtId="4" showAll="0"/>
    <pivotField dataField="1" showAll="0"/>
    <pivotField dataField="1" numFmtId="4" showAll="0"/>
    <pivotField dataField="1" numFmtId="4" showAll="0"/>
    <pivotField dataField="1" numFmtId="4" showAll="0"/>
    <pivotField dataField="1" showAll="0"/>
    <pivotField dataField="1" numFmtId="4" showAll="0"/>
    <pivotField showAll="0"/>
    <pivotField axis="axisPage" multipleItemSelectionAllowed="1" showAll="0">
      <items count="4">
        <item x="0"/>
        <item x="1"/>
        <item x="2"/>
        <item t="default"/>
      </items>
    </pivotField>
    <pivotField axis="axisPage" showAll="0">
      <items count="5">
        <item x="3"/>
        <item x="1"/>
        <item x="2"/>
        <item x="0"/>
        <item t="default"/>
      </items>
    </pivotField>
    <pivotField name="Subregión" axis="axisPage" showAll="0">
      <items count="9">
        <item x="4"/>
        <item x="7"/>
        <item x="6"/>
        <item x="5"/>
        <item x="2"/>
        <item x="0"/>
        <item x="1"/>
        <item x="3"/>
        <item t="default"/>
      </items>
    </pivotField>
    <pivotField axis="axisPage" showAll="0">
      <items count="7">
        <item x="1"/>
        <item x="5"/>
        <item x="2"/>
        <item x="0"/>
        <item x="3"/>
        <item x="4"/>
        <item t="default"/>
      </items>
    </pivotField>
    <pivotField showAll="0"/>
    <pivotField axis="axisRow" showAll="0">
      <items count="21">
        <item sd="0" x="0"/>
        <item sd="0" x="2"/>
        <item sd="0" x="1"/>
        <item sd="0" x="3"/>
        <item sd="0" x="6"/>
        <item sd="0" x="11"/>
        <item sd="0" x="12"/>
        <item sd="0" x="7"/>
        <item sd="0" x="18"/>
        <item sd="0" x="10"/>
        <item sd="0" x="4"/>
        <item sd="0" x="8"/>
        <item sd="0" x="5"/>
        <item sd="0" x="9"/>
        <item sd="0" x="13"/>
        <item sd="0" x="14"/>
        <item sd="0" x="16"/>
        <item sd="0" x="17"/>
        <item sd="0" x="19"/>
        <item sd="0" x="15"/>
        <item t="default"/>
      </items>
    </pivotField>
    <pivotField axis="axisRow" showAll="0" sortType="descending">
      <items count="3">
        <item sd="0" x="0"/>
        <item x="1"/>
        <item t="default"/>
      </items>
    </pivotField>
    <pivotField multipleItemSelectionAllowed="1" showAll="0"/>
  </pivotFields>
  <rowFields count="3">
    <field x="38"/>
    <field x="37"/>
    <field x="10"/>
  </rowFields>
  <rowItems count="10">
    <i>
      <x/>
    </i>
    <i>
      <x v="1"/>
    </i>
    <i r="1">
      <x v="5"/>
    </i>
    <i r="1">
      <x v="10"/>
    </i>
    <i r="1">
      <x v="12"/>
    </i>
    <i r="1">
      <x v="14"/>
    </i>
    <i r="1">
      <x v="16"/>
    </i>
    <i r="1">
      <x v="17"/>
    </i>
    <i r="1">
      <x v="18"/>
    </i>
    <i t="grand">
      <x/>
    </i>
  </rowItems>
  <colFields count="1">
    <field x="-2"/>
  </colFields>
  <colItems count="13">
    <i>
      <x/>
    </i>
    <i i="1">
      <x v="1"/>
    </i>
    <i i="2">
      <x v="2"/>
    </i>
    <i i="3">
      <x v="3"/>
    </i>
    <i i="4">
      <x v="4"/>
    </i>
    <i i="5">
      <x v="5"/>
    </i>
    <i i="6">
      <x v="6"/>
    </i>
    <i i="7">
      <x v="7"/>
    </i>
    <i i="8">
      <x v="8"/>
    </i>
    <i i="9">
      <x v="9"/>
    </i>
    <i i="10">
      <x v="10"/>
    </i>
    <i i="11">
      <x v="11"/>
    </i>
    <i i="12">
      <x v="12"/>
    </i>
  </colItems>
  <pageFields count="5">
    <pageField fld="35" hier="-1"/>
    <pageField fld="32" hier="-1"/>
    <pageField fld="33" hier="-1"/>
    <pageField fld="34" hier="-1"/>
    <pageField fld="11" hier="-1"/>
  </pageFields>
  <dataFields count="13">
    <dataField name=" Enero" fld="18" baseField="0" baseItem="0"/>
    <dataField name=" Febrero" fld="19" baseField="0" baseItem="0"/>
    <dataField name=" Marzo" fld="20" baseField="0" baseItem="0"/>
    <dataField name=" Abril" fld="21" baseField="0" baseItem="0"/>
    <dataField name=" Mayo" fld="22" baseField="0" baseItem="0"/>
    <dataField name=" Junio" fld="23" baseField="31" baseItem="0"/>
    <dataField name=" Julio" fld="24" baseField="32" baseItem="0"/>
    <dataField name=" Agosto" fld="25" baseField="33" baseItem="1"/>
    <dataField name=" Septiembre" fld="26" baseField="34" baseItem="1"/>
    <dataField name=" Octubre" fld="27" baseField="35" baseItem="1"/>
    <dataField name=" Noviembre" fld="28" baseField="36" baseItem="1"/>
    <dataField name=" Diciembre" fld="29" baseField="37" baseItem="0"/>
    <dataField name="Acumulado" fld="30" baseField="0" baseItem="0"/>
  </dataFields>
  <formats count="50">
    <format dxfId="349">
      <pivotArea outline="0" collapsedLevelsAreSubtotals="1" fieldPosition="0"/>
    </format>
    <format dxfId="348">
      <pivotArea collapsedLevelsAreSubtotals="1" fieldPosition="0">
        <references count="3">
          <reference field="4294967294" count="1" selected="0">
            <x v="6"/>
          </reference>
          <reference field="37" count="1">
            <x v="9"/>
          </reference>
          <reference field="38" count="1" selected="0">
            <x v="1"/>
          </reference>
        </references>
      </pivotArea>
    </format>
    <format dxfId="347">
      <pivotArea collapsedLevelsAreSubtotals="1" fieldPosition="0">
        <references count="4">
          <reference field="4294967294" count="2" selected="0">
            <x v="6"/>
            <x v="12"/>
          </reference>
          <reference field="10" count="1">
            <x v="26"/>
          </reference>
          <reference field="37" count="1" selected="0">
            <x v="9"/>
          </reference>
          <reference field="38" count="1" selected="0">
            <x v="1"/>
          </reference>
        </references>
      </pivotArea>
    </format>
    <format dxfId="346">
      <pivotArea collapsedLevelsAreSubtotals="1" fieldPosition="0">
        <references count="4">
          <reference field="4294967294" count="1" selected="0">
            <x v="6"/>
          </reference>
          <reference field="10" count="2">
            <x v="15"/>
            <x v="34"/>
          </reference>
          <reference field="37" count="1" selected="0">
            <x v="10"/>
          </reference>
          <reference field="38" count="1" selected="0">
            <x v="1"/>
          </reference>
        </references>
      </pivotArea>
    </format>
    <format dxfId="345">
      <pivotArea collapsedLevelsAreSubtotals="1" fieldPosition="0">
        <references count="3">
          <reference field="4294967294" count="1" selected="0">
            <x v="6"/>
          </reference>
          <reference field="37" count="1">
            <x v="11"/>
          </reference>
          <reference field="38" count="1" selected="0">
            <x v="1"/>
          </reference>
        </references>
      </pivotArea>
    </format>
    <format dxfId="344">
      <pivotArea collapsedLevelsAreSubtotals="1" fieldPosition="0">
        <references count="4">
          <reference field="4294967294" count="1" selected="0">
            <x v="8"/>
          </reference>
          <reference field="10" count="3">
            <x v="10"/>
            <x v="24"/>
            <x v="30"/>
          </reference>
          <reference field="37" count="1" selected="0">
            <x v="5"/>
          </reference>
          <reference field="38" count="1" selected="0">
            <x v="1"/>
          </reference>
        </references>
      </pivotArea>
    </format>
    <format dxfId="343">
      <pivotArea collapsedLevelsAreSubtotals="1" fieldPosition="0">
        <references count="3">
          <reference field="4294967294" count="1" selected="0">
            <x v="8"/>
          </reference>
          <reference field="37" count="1">
            <x v="7"/>
          </reference>
          <reference field="38" count="1" selected="0">
            <x v="1"/>
          </reference>
        </references>
      </pivotArea>
    </format>
    <format dxfId="342">
      <pivotArea collapsedLevelsAreSubtotals="1" fieldPosition="0">
        <references count="4">
          <reference field="4294967294" count="1" selected="0">
            <x v="8"/>
          </reference>
          <reference field="10" count="1">
            <x v="15"/>
          </reference>
          <reference field="37" count="1" selected="0">
            <x v="10"/>
          </reference>
          <reference field="38" count="1" selected="0">
            <x v="1"/>
          </reference>
        </references>
      </pivotArea>
    </format>
    <format dxfId="341">
      <pivotArea collapsedLevelsAreSubtotals="1" fieldPosition="0">
        <references count="3">
          <reference field="4294967294" count="1" selected="0">
            <x v="12"/>
          </reference>
          <reference field="37" count="1">
            <x v="12"/>
          </reference>
          <reference field="38" count="1" selected="0">
            <x v="1"/>
          </reference>
        </references>
      </pivotArea>
    </format>
    <format dxfId="340">
      <pivotArea collapsedLevelsAreSubtotals="1" fieldPosition="0">
        <references count="3">
          <reference field="4294967294" count="1" selected="0">
            <x v="12"/>
          </reference>
          <reference field="37" count="1">
            <x v="11"/>
          </reference>
          <reference field="38" count="1" selected="0">
            <x v="1"/>
          </reference>
        </references>
      </pivotArea>
    </format>
    <format dxfId="339">
      <pivotArea collapsedLevelsAreSubtotals="1" fieldPosition="0">
        <references count="4">
          <reference field="4294967294" count="1" selected="0">
            <x v="10"/>
          </reference>
          <reference field="10" count="7">
            <x v="14"/>
            <x v="21"/>
            <x v="22"/>
            <x v="27"/>
            <x v="29"/>
            <x v="31"/>
            <x v="32"/>
          </reference>
          <reference field="37" count="1" selected="0">
            <x v="4"/>
          </reference>
          <reference field="38" count="1" selected="0">
            <x v="1"/>
          </reference>
        </references>
      </pivotArea>
    </format>
    <format dxfId="338">
      <pivotArea collapsedLevelsAreSubtotals="1" fieldPosition="0">
        <references count="4">
          <reference field="4294967294" count="1" selected="0">
            <x v="10"/>
          </reference>
          <reference field="10" count="2">
            <x v="2"/>
            <x v="3"/>
          </reference>
          <reference field="37" count="1" selected="0">
            <x v="4"/>
          </reference>
          <reference field="38" count="1" selected="0">
            <x v="1"/>
          </reference>
        </references>
      </pivotArea>
    </format>
    <format dxfId="337">
      <pivotArea collapsedLevelsAreSubtotals="1" fieldPosition="0">
        <references count="4">
          <reference field="4294967294" count="1" selected="0">
            <x v="4"/>
          </reference>
          <reference field="10" count="3">
            <x v="8"/>
            <x v="12"/>
            <x v="13"/>
          </reference>
          <reference field="37" count="1" selected="0">
            <x v="14"/>
          </reference>
          <reference field="38" count="1" selected="0">
            <x v="1"/>
          </reference>
        </references>
      </pivotArea>
    </format>
    <format dxfId="336">
      <pivotArea collapsedLevelsAreSubtotals="1" fieldPosition="0">
        <references count="3">
          <reference field="4294967294" count="1" selected="0">
            <x v="4"/>
          </reference>
          <reference field="37" count="1">
            <x v="5"/>
          </reference>
          <reference field="38" count="1" selected="0">
            <x v="1"/>
          </reference>
        </references>
      </pivotArea>
    </format>
    <format dxfId="335">
      <pivotArea collapsedLevelsAreSubtotals="1" fieldPosition="0">
        <references count="3">
          <reference field="4294967294" count="1" selected="0">
            <x v="4"/>
          </reference>
          <reference field="37" count="1">
            <x v="6"/>
          </reference>
          <reference field="38" count="1" selected="0">
            <x v="1"/>
          </reference>
        </references>
      </pivotArea>
    </format>
    <format dxfId="334">
      <pivotArea collapsedLevelsAreSubtotals="1" fieldPosition="0">
        <references count="3">
          <reference field="4294967294" count="1" selected="0">
            <x v="4"/>
          </reference>
          <reference field="37" count="1">
            <x v="7"/>
          </reference>
          <reference field="38" count="1" selected="0">
            <x v="1"/>
          </reference>
        </references>
      </pivotArea>
    </format>
    <format dxfId="333">
      <pivotArea collapsedLevelsAreSubtotals="1" fieldPosition="0">
        <references count="3">
          <reference field="4294967294" count="1" selected="0">
            <x v="4"/>
          </reference>
          <reference field="37" count="1">
            <x v="8"/>
          </reference>
          <reference field="38" count="1" selected="0">
            <x v="1"/>
          </reference>
        </references>
      </pivotArea>
    </format>
    <format dxfId="332">
      <pivotArea collapsedLevelsAreSubtotals="1" fieldPosition="0">
        <references count="3">
          <reference field="4294967294" count="1" selected="0">
            <x v="4"/>
          </reference>
          <reference field="37" count="1">
            <x v="9"/>
          </reference>
          <reference field="38" count="1" selected="0">
            <x v="1"/>
          </reference>
        </references>
      </pivotArea>
    </format>
    <format dxfId="331">
      <pivotArea collapsedLevelsAreSubtotals="1" fieldPosition="0">
        <references count="3">
          <reference field="4294967294" count="1" selected="0">
            <x v="4"/>
          </reference>
          <reference field="37" count="1">
            <x v="10"/>
          </reference>
          <reference field="38" count="1" selected="0">
            <x v="1"/>
          </reference>
        </references>
      </pivotArea>
    </format>
    <format dxfId="330">
      <pivotArea collapsedLevelsAreSubtotals="1" fieldPosition="0">
        <references count="3">
          <reference field="4294967294" count="1" selected="0">
            <x v="4"/>
          </reference>
          <reference field="37" count="1">
            <x v="11"/>
          </reference>
          <reference field="38" count="1" selected="0">
            <x v="1"/>
          </reference>
        </references>
      </pivotArea>
    </format>
    <format dxfId="329">
      <pivotArea collapsedLevelsAreSubtotals="1" fieldPosition="0">
        <references count="3">
          <reference field="4294967294" count="1" selected="0">
            <x v="4"/>
          </reference>
          <reference field="37" count="1">
            <x v="12"/>
          </reference>
          <reference field="38" count="1" selected="0">
            <x v="1"/>
          </reference>
        </references>
      </pivotArea>
    </format>
    <format dxfId="328">
      <pivotArea collapsedLevelsAreSubtotals="1" fieldPosition="0">
        <references count="3">
          <reference field="4294967294" count="1" selected="0">
            <x v="4"/>
          </reference>
          <reference field="37" count="1">
            <x v="13"/>
          </reference>
          <reference field="38" count="1" selected="0">
            <x v="1"/>
          </reference>
        </references>
      </pivotArea>
    </format>
    <format dxfId="327">
      <pivotArea collapsedLevelsAreSubtotals="1" fieldPosition="0">
        <references count="3">
          <reference field="4294967294" count="1" selected="0">
            <x v="4"/>
          </reference>
          <reference field="37" count="1">
            <x v="14"/>
          </reference>
          <reference field="38" count="1" selected="0">
            <x v="1"/>
          </reference>
        </references>
      </pivotArea>
    </format>
    <format dxfId="326">
      <pivotArea collapsedLevelsAreSubtotals="1" fieldPosition="0">
        <references count="3">
          <reference field="4294967294" count="1" selected="0">
            <x v="4"/>
          </reference>
          <reference field="37" count="1">
            <x v="15"/>
          </reference>
          <reference field="38" count="1" selected="0">
            <x v="1"/>
          </reference>
        </references>
      </pivotArea>
    </format>
    <format dxfId="325">
      <pivotArea collapsedLevelsAreSubtotals="1" fieldPosition="0">
        <references count="3">
          <reference field="4294967294" count="1" selected="0">
            <x v="9"/>
          </reference>
          <reference field="37" count="1">
            <x v="13"/>
          </reference>
          <reference field="38" count="1" selected="0">
            <x v="1"/>
          </reference>
        </references>
      </pivotArea>
    </format>
    <format dxfId="324">
      <pivotArea collapsedLevelsAreSubtotals="1" fieldPosition="0">
        <references count="3">
          <reference field="4294967294" count="1" selected="0">
            <x v="9"/>
          </reference>
          <reference field="37" count="1">
            <x v="14"/>
          </reference>
          <reference field="38" count="1" selected="0">
            <x v="1"/>
          </reference>
        </references>
      </pivotArea>
    </format>
    <format dxfId="323">
      <pivotArea collapsedLevelsAreSubtotals="1" fieldPosition="0">
        <references count="3">
          <reference field="4294967294" count="1" selected="0">
            <x v="9"/>
          </reference>
          <reference field="37" count="1">
            <x v="15"/>
          </reference>
          <reference field="38" count="1" selected="0">
            <x v="1"/>
          </reference>
        </references>
      </pivotArea>
    </format>
    <format dxfId="322">
      <pivotArea collapsedLevelsAreSubtotals="1" fieldPosition="0">
        <references count="3">
          <reference field="4294967294" count="2" selected="0">
            <x v="2"/>
            <x v="3"/>
          </reference>
          <reference field="37" count="1">
            <x v="5"/>
          </reference>
          <reference field="38" count="1" selected="0">
            <x v="1"/>
          </reference>
        </references>
      </pivotArea>
    </format>
    <format dxfId="321">
      <pivotArea collapsedLevelsAreSubtotals="1" fieldPosition="0">
        <references count="3">
          <reference field="4294967294" count="2" selected="0">
            <x v="2"/>
            <x v="3"/>
          </reference>
          <reference field="37" count="1">
            <x v="6"/>
          </reference>
          <reference field="38" count="1" selected="0">
            <x v="1"/>
          </reference>
        </references>
      </pivotArea>
    </format>
    <format dxfId="320">
      <pivotArea collapsedLevelsAreSubtotals="1" fieldPosition="0">
        <references count="3">
          <reference field="4294967294" count="2" selected="0">
            <x v="2"/>
            <x v="3"/>
          </reference>
          <reference field="37" count="1">
            <x v="7"/>
          </reference>
          <reference field="38" count="1" selected="0">
            <x v="1"/>
          </reference>
        </references>
      </pivotArea>
    </format>
    <format dxfId="319">
      <pivotArea collapsedLevelsAreSubtotals="1" fieldPosition="0">
        <references count="3">
          <reference field="4294967294" count="2" selected="0">
            <x v="2"/>
            <x v="3"/>
          </reference>
          <reference field="37" count="1">
            <x v="8"/>
          </reference>
          <reference field="38" count="1" selected="0">
            <x v="1"/>
          </reference>
        </references>
      </pivotArea>
    </format>
    <format dxfId="318">
      <pivotArea collapsedLevelsAreSubtotals="1" fieldPosition="0">
        <references count="3">
          <reference field="4294967294" count="2" selected="0">
            <x v="2"/>
            <x v="3"/>
          </reference>
          <reference field="37" count="1">
            <x v="9"/>
          </reference>
          <reference field="38" count="1" selected="0">
            <x v="1"/>
          </reference>
        </references>
      </pivotArea>
    </format>
    <format dxfId="317">
      <pivotArea collapsedLevelsAreSubtotals="1" fieldPosition="0">
        <references count="3">
          <reference field="4294967294" count="2" selected="0">
            <x v="2"/>
            <x v="3"/>
          </reference>
          <reference field="37" count="1">
            <x v="10"/>
          </reference>
          <reference field="38" count="1" selected="0">
            <x v="1"/>
          </reference>
        </references>
      </pivotArea>
    </format>
    <format dxfId="316">
      <pivotArea collapsedLevelsAreSubtotals="1" fieldPosition="0">
        <references count="3">
          <reference field="4294967294" count="2" selected="0">
            <x v="2"/>
            <x v="3"/>
          </reference>
          <reference field="37" count="1">
            <x v="11"/>
          </reference>
          <reference field="38" count="1" selected="0">
            <x v="1"/>
          </reference>
        </references>
      </pivotArea>
    </format>
    <format dxfId="315">
      <pivotArea collapsedLevelsAreSubtotals="1" fieldPosition="0">
        <references count="3">
          <reference field="4294967294" count="2" selected="0">
            <x v="2"/>
            <x v="3"/>
          </reference>
          <reference field="37" count="1">
            <x v="12"/>
          </reference>
          <reference field="38" count="1" selected="0">
            <x v="1"/>
          </reference>
        </references>
      </pivotArea>
    </format>
    <format dxfId="314">
      <pivotArea collapsedLevelsAreSubtotals="1" fieldPosition="0">
        <references count="4">
          <reference field="4294967294" count="2" selected="0">
            <x v="2"/>
            <x v="3"/>
          </reference>
          <reference field="10" count="2">
            <x v="9"/>
            <x v="16"/>
          </reference>
          <reference field="37" count="1" selected="0">
            <x v="12"/>
          </reference>
          <reference field="38" count="1" selected="0">
            <x v="1"/>
          </reference>
        </references>
      </pivotArea>
    </format>
    <format dxfId="313">
      <pivotArea collapsedLevelsAreSubtotals="1" fieldPosition="0">
        <references count="3">
          <reference field="4294967294" count="2" selected="0">
            <x v="2"/>
            <x v="3"/>
          </reference>
          <reference field="37" count="1">
            <x v="13"/>
          </reference>
          <reference field="38" count="1" selected="0">
            <x v="1"/>
          </reference>
        </references>
      </pivotArea>
    </format>
    <format dxfId="312">
      <pivotArea collapsedLevelsAreSubtotals="1" fieldPosition="0">
        <references count="3">
          <reference field="4294967294" count="2" selected="0">
            <x v="2"/>
            <x v="3"/>
          </reference>
          <reference field="37" count="1">
            <x v="14"/>
          </reference>
          <reference field="38" count="1" selected="0">
            <x v="1"/>
          </reference>
        </references>
      </pivotArea>
    </format>
    <format dxfId="311">
      <pivotArea collapsedLevelsAreSubtotals="1" fieldPosition="0">
        <references count="3">
          <reference field="4294967294" count="2" selected="0">
            <x v="2"/>
            <x v="3"/>
          </reference>
          <reference field="37" count="1">
            <x v="15"/>
          </reference>
          <reference field="38" count="1" selected="0">
            <x v="1"/>
          </reference>
        </references>
      </pivotArea>
    </format>
    <format dxfId="310">
      <pivotArea collapsedLevelsAreSubtotals="1" fieldPosition="0">
        <references count="3">
          <reference field="4294967294" count="2" selected="0">
            <x v="2"/>
            <x v="3"/>
          </reference>
          <reference field="37" count="1">
            <x v="16"/>
          </reference>
          <reference field="38" count="1" selected="0">
            <x v="1"/>
          </reference>
        </references>
      </pivotArea>
    </format>
    <format dxfId="309">
      <pivotArea collapsedLevelsAreSubtotals="1" fieldPosition="0">
        <references count="3">
          <reference field="4294967294" count="2" selected="0">
            <x v="2"/>
            <x v="3"/>
          </reference>
          <reference field="37" count="1">
            <x v="17"/>
          </reference>
          <reference field="38" count="1" selected="0">
            <x v="1"/>
          </reference>
        </references>
      </pivotArea>
    </format>
    <format dxfId="308">
      <pivotArea collapsedLevelsAreSubtotals="1" fieldPosition="0">
        <references count="3">
          <reference field="4294967294" count="2" selected="0">
            <x v="10"/>
            <x v="11"/>
          </reference>
          <reference field="37" count="1">
            <x v="4"/>
          </reference>
          <reference field="38" count="1" selected="0">
            <x v="1"/>
          </reference>
        </references>
      </pivotArea>
    </format>
    <format dxfId="307">
      <pivotArea collapsedLevelsAreSubtotals="1" fieldPosition="0">
        <references count="3">
          <reference field="4294967294" count="2" selected="0">
            <x v="10"/>
            <x v="11"/>
          </reference>
          <reference field="37" count="1">
            <x v="5"/>
          </reference>
          <reference field="38" count="1" selected="0">
            <x v="1"/>
          </reference>
        </references>
      </pivotArea>
    </format>
    <format dxfId="306">
      <pivotArea collapsedLevelsAreSubtotals="1" fieldPosition="0">
        <references count="3">
          <reference field="4294967294" count="2" selected="0">
            <x v="10"/>
            <x v="11"/>
          </reference>
          <reference field="37" count="1">
            <x v="6"/>
          </reference>
          <reference field="38" count="1" selected="0">
            <x v="1"/>
          </reference>
        </references>
      </pivotArea>
    </format>
    <format dxfId="305">
      <pivotArea collapsedLevelsAreSubtotals="1" fieldPosition="0">
        <references count="3">
          <reference field="4294967294" count="2" selected="0">
            <x v="10"/>
            <x v="11"/>
          </reference>
          <reference field="37" count="1">
            <x v="7"/>
          </reference>
          <reference field="38" count="1" selected="0">
            <x v="1"/>
          </reference>
        </references>
      </pivotArea>
    </format>
    <format dxfId="304">
      <pivotArea collapsedLevelsAreSubtotals="1" fieldPosition="0">
        <references count="3">
          <reference field="4294967294" count="2" selected="0">
            <x v="10"/>
            <x v="11"/>
          </reference>
          <reference field="37" count="1">
            <x v="8"/>
          </reference>
          <reference field="38" count="1" selected="0">
            <x v="1"/>
          </reference>
        </references>
      </pivotArea>
    </format>
    <format dxfId="303">
      <pivotArea collapsedLevelsAreSubtotals="1" fieldPosition="0">
        <references count="3">
          <reference field="4294967294" count="2" selected="0">
            <x v="10"/>
            <x v="11"/>
          </reference>
          <reference field="37" count="1">
            <x v="9"/>
          </reference>
          <reference field="38" count="1" selected="0">
            <x v="1"/>
          </reference>
        </references>
      </pivotArea>
    </format>
    <format dxfId="302">
      <pivotArea collapsedLevelsAreSubtotals="1" fieldPosition="0">
        <references count="3">
          <reference field="4294967294" count="2" selected="0">
            <x v="10"/>
            <x v="11"/>
          </reference>
          <reference field="37" count="1">
            <x v="10"/>
          </reference>
          <reference field="38" count="1" selected="0">
            <x v="1"/>
          </reference>
        </references>
      </pivotArea>
    </format>
    <format dxfId="301">
      <pivotArea collapsedLevelsAreSubtotals="1" fieldPosition="0">
        <references count="3">
          <reference field="4294967294" count="2" selected="0">
            <x v="10"/>
            <x v="11"/>
          </reference>
          <reference field="37" count="1">
            <x v="11"/>
          </reference>
          <reference field="38" count="1" selected="0">
            <x v="1"/>
          </reference>
        </references>
      </pivotArea>
    </format>
    <format dxfId="300">
      <pivotArea collapsedLevelsAreSubtotals="1" fieldPosition="0">
        <references count="3">
          <reference field="4294967294" count="2" selected="0">
            <x v="10"/>
            <x v="11"/>
          </reference>
          <reference field="37" count="1">
            <x v="12"/>
          </reference>
          <reference field="38"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4F39CA-C36A-4075-8739-0B03D6A7D2DA}">
  <dimension ref="A1:F49"/>
  <sheetViews>
    <sheetView workbookViewId="0">
      <selection activeCell="B13" sqref="B13"/>
    </sheetView>
  </sheetViews>
  <sheetFormatPr baseColWidth="10" defaultColWidth="11.42578125" defaultRowHeight="15"/>
  <cols>
    <col min="1" max="1" width="14" style="60" bestFit="1" customWidth="1"/>
    <col min="2" max="2" width="22.7109375" style="60" bestFit="1" customWidth="1"/>
    <col min="3" max="3" width="20.7109375" style="60" bestFit="1" customWidth="1"/>
    <col min="4" max="4" width="17.28515625" style="60" bestFit="1" customWidth="1"/>
    <col min="5" max="5" width="22.7109375" style="60" bestFit="1" customWidth="1"/>
    <col min="6" max="6" width="12.28515625" style="60" bestFit="1" customWidth="1"/>
    <col min="7" max="16384" width="11.42578125" style="60"/>
  </cols>
  <sheetData>
    <row r="1" spans="1:6">
      <c r="C1" s="60" t="s">
        <v>164</v>
      </c>
      <c r="D1" s="60" t="s">
        <v>165</v>
      </c>
      <c r="E1" s="60" t="s">
        <v>166</v>
      </c>
      <c r="F1" s="60" t="s">
        <v>167</v>
      </c>
    </row>
    <row r="2" spans="1:6">
      <c r="A2" s="61" t="s">
        <v>16</v>
      </c>
      <c r="B2" s="62" t="s">
        <v>193</v>
      </c>
      <c r="C2" s="60" t="s">
        <v>171</v>
      </c>
      <c r="D2" s="60" t="s">
        <v>476</v>
      </c>
      <c r="E2" s="60" t="s">
        <v>477</v>
      </c>
      <c r="F2" s="60" t="s">
        <v>478</v>
      </c>
    </row>
    <row r="3" spans="1:6">
      <c r="A3" s="61" t="s">
        <v>6</v>
      </c>
      <c r="B3" s="62" t="s">
        <v>194</v>
      </c>
      <c r="C3" s="60" t="s">
        <v>171</v>
      </c>
      <c r="D3" s="60" t="s">
        <v>476</v>
      </c>
      <c r="E3" s="60" t="s">
        <v>477</v>
      </c>
      <c r="F3" s="60" t="s">
        <v>478</v>
      </c>
    </row>
    <row r="4" spans="1:6">
      <c r="A4" s="61" t="s">
        <v>17</v>
      </c>
      <c r="B4" s="62" t="s">
        <v>195</v>
      </c>
      <c r="C4" s="60" t="s">
        <v>171</v>
      </c>
      <c r="D4" s="60" t="s">
        <v>476</v>
      </c>
      <c r="E4" s="60" t="s">
        <v>477</v>
      </c>
      <c r="F4" s="60" t="s">
        <v>478</v>
      </c>
    </row>
    <row r="5" spans="1:6">
      <c r="A5" s="61" t="s">
        <v>8</v>
      </c>
      <c r="B5" s="62" t="s">
        <v>196</v>
      </c>
      <c r="C5" s="60" t="s">
        <v>171</v>
      </c>
      <c r="D5" s="60" t="s">
        <v>476</v>
      </c>
      <c r="E5" s="60" t="s">
        <v>477</v>
      </c>
      <c r="F5" s="60" t="s">
        <v>478</v>
      </c>
    </row>
    <row r="6" spans="1:6">
      <c r="A6" s="61" t="s">
        <v>21</v>
      </c>
      <c r="B6" s="62" t="s">
        <v>198</v>
      </c>
      <c r="C6" s="60" t="s">
        <v>171</v>
      </c>
      <c r="D6" s="60" t="s">
        <v>476</v>
      </c>
      <c r="E6" s="60" t="s">
        <v>479</v>
      </c>
      <c r="F6" s="60" t="s">
        <v>480</v>
      </c>
    </row>
    <row r="7" spans="1:6">
      <c r="A7" s="61" t="s">
        <v>22</v>
      </c>
      <c r="B7" s="62" t="s">
        <v>199</v>
      </c>
      <c r="C7" s="60" t="s">
        <v>171</v>
      </c>
      <c r="D7" s="60" t="s">
        <v>476</v>
      </c>
      <c r="E7" s="60" t="s">
        <v>479</v>
      </c>
      <c r="F7" s="60" t="s">
        <v>480</v>
      </c>
    </row>
    <row r="8" spans="1:6">
      <c r="A8" s="61" t="s">
        <v>9</v>
      </c>
      <c r="B8" s="62" t="s">
        <v>200</v>
      </c>
      <c r="C8" s="60" t="s">
        <v>171</v>
      </c>
      <c r="D8" s="60" t="s">
        <v>476</v>
      </c>
      <c r="E8" s="60" t="s">
        <v>479</v>
      </c>
      <c r="F8" s="60" t="s">
        <v>480</v>
      </c>
    </row>
    <row r="9" spans="1:6">
      <c r="A9" s="61" t="s">
        <v>34</v>
      </c>
      <c r="B9" s="62" t="s">
        <v>201</v>
      </c>
      <c r="C9" s="60" t="s">
        <v>171</v>
      </c>
      <c r="D9" s="60" t="s">
        <v>476</v>
      </c>
      <c r="E9" s="60" t="s">
        <v>479</v>
      </c>
      <c r="F9" s="60" t="s">
        <v>480</v>
      </c>
    </row>
    <row r="10" spans="1:6">
      <c r="A10" s="61" t="s">
        <v>10</v>
      </c>
      <c r="B10" s="62" t="s">
        <v>202</v>
      </c>
      <c r="C10" s="60" t="s">
        <v>171</v>
      </c>
      <c r="D10" s="60" t="s">
        <v>476</v>
      </c>
      <c r="E10" s="60" t="s">
        <v>479</v>
      </c>
      <c r="F10" s="60" t="s">
        <v>480</v>
      </c>
    </row>
    <row r="11" spans="1:6">
      <c r="A11" s="61" t="s">
        <v>27</v>
      </c>
      <c r="B11" s="62" t="s">
        <v>204</v>
      </c>
      <c r="C11" s="60" t="s">
        <v>171</v>
      </c>
      <c r="D11" s="60" t="s">
        <v>476</v>
      </c>
      <c r="E11" s="60" t="s">
        <v>481</v>
      </c>
      <c r="F11" s="60" t="s">
        <v>480</v>
      </c>
    </row>
    <row r="12" spans="1:6">
      <c r="A12" s="61" t="s">
        <v>28</v>
      </c>
      <c r="B12" s="62" t="s">
        <v>205</v>
      </c>
      <c r="C12" s="60" t="s">
        <v>171</v>
      </c>
      <c r="D12" s="60" t="s">
        <v>476</v>
      </c>
      <c r="E12" s="60" t="s">
        <v>481</v>
      </c>
      <c r="F12" s="60" t="s">
        <v>480</v>
      </c>
    </row>
    <row r="13" spans="1:6">
      <c r="A13" s="61" t="s">
        <v>457</v>
      </c>
      <c r="B13" s="62"/>
      <c r="C13" s="60" t="s">
        <v>171</v>
      </c>
      <c r="D13" s="60" t="s">
        <v>476</v>
      </c>
      <c r="E13" s="60" t="s">
        <v>481</v>
      </c>
      <c r="F13" s="60" t="s">
        <v>480</v>
      </c>
    </row>
    <row r="14" spans="1:6">
      <c r="A14" s="61" t="s">
        <v>15</v>
      </c>
      <c r="B14" s="62" t="s">
        <v>208</v>
      </c>
      <c r="C14" s="60" t="s">
        <v>171</v>
      </c>
      <c r="D14" s="60" t="s">
        <v>476</v>
      </c>
      <c r="E14" s="60" t="s">
        <v>460</v>
      </c>
      <c r="F14" s="60" t="s">
        <v>478</v>
      </c>
    </row>
    <row r="15" spans="1:6">
      <c r="A15" s="61" t="s">
        <v>11</v>
      </c>
      <c r="B15" s="62" t="s">
        <v>211</v>
      </c>
      <c r="C15" s="60" t="s">
        <v>171</v>
      </c>
      <c r="D15" s="60" t="s">
        <v>482</v>
      </c>
      <c r="E15" s="60" t="s">
        <v>483</v>
      </c>
      <c r="F15" s="60" t="s">
        <v>484</v>
      </c>
    </row>
    <row r="16" spans="1:6">
      <c r="A16" s="61" t="s">
        <v>12</v>
      </c>
      <c r="B16" s="62" t="s">
        <v>212</v>
      </c>
      <c r="C16" s="60" t="s">
        <v>171</v>
      </c>
      <c r="D16" s="60" t="s">
        <v>482</v>
      </c>
      <c r="E16" s="60" t="s">
        <v>483</v>
      </c>
      <c r="F16" s="60" t="s">
        <v>484</v>
      </c>
    </row>
    <row r="17" spans="1:6">
      <c r="A17" s="61" t="s">
        <v>13</v>
      </c>
      <c r="B17" s="62" t="s">
        <v>213</v>
      </c>
      <c r="C17" s="60" t="s">
        <v>171</v>
      </c>
      <c r="D17" s="60" t="s">
        <v>482</v>
      </c>
      <c r="E17" s="60" t="s">
        <v>483</v>
      </c>
      <c r="F17" s="60" t="s">
        <v>484</v>
      </c>
    </row>
    <row r="18" spans="1:6">
      <c r="A18" s="61" t="s">
        <v>35</v>
      </c>
      <c r="B18" s="62" t="s">
        <v>215</v>
      </c>
      <c r="C18" s="60" t="s">
        <v>171</v>
      </c>
      <c r="D18" s="60" t="s">
        <v>482</v>
      </c>
      <c r="E18" s="60" t="s">
        <v>485</v>
      </c>
      <c r="F18" s="60" t="s">
        <v>484</v>
      </c>
    </row>
    <row r="19" spans="1:6">
      <c r="A19" s="63" t="s">
        <v>36</v>
      </c>
      <c r="B19" s="62" t="s">
        <v>216</v>
      </c>
      <c r="C19" s="60" t="s">
        <v>171</v>
      </c>
      <c r="D19" s="60" t="s">
        <v>482</v>
      </c>
      <c r="E19" s="60" t="s">
        <v>485</v>
      </c>
      <c r="F19" s="60" t="s">
        <v>484</v>
      </c>
    </row>
    <row r="20" spans="1:6">
      <c r="A20" s="61" t="s">
        <v>31</v>
      </c>
      <c r="B20" s="62" t="s">
        <v>218</v>
      </c>
      <c r="C20" s="60" t="s">
        <v>171</v>
      </c>
      <c r="D20" s="60" t="s">
        <v>482</v>
      </c>
      <c r="E20" s="60" t="s">
        <v>460</v>
      </c>
      <c r="F20" s="60" t="s">
        <v>484</v>
      </c>
    </row>
    <row r="21" spans="1:6">
      <c r="A21" s="61" t="s">
        <v>46</v>
      </c>
      <c r="B21" s="62" t="s">
        <v>219</v>
      </c>
      <c r="C21" s="60" t="s">
        <v>171</v>
      </c>
      <c r="D21" s="60" t="s">
        <v>482</v>
      </c>
      <c r="E21" s="60" t="s">
        <v>460</v>
      </c>
      <c r="F21" s="60" t="s">
        <v>484</v>
      </c>
    </row>
    <row r="22" spans="1:6">
      <c r="A22" s="61" t="s">
        <v>24</v>
      </c>
      <c r="B22" s="62" t="s">
        <v>222</v>
      </c>
      <c r="C22" s="60" t="s">
        <v>171</v>
      </c>
      <c r="D22" s="60" t="s">
        <v>486</v>
      </c>
      <c r="E22" s="60" t="s">
        <v>487</v>
      </c>
      <c r="F22" s="60" t="s">
        <v>488</v>
      </c>
    </row>
    <row r="23" spans="1:6">
      <c r="A23" s="61" t="s">
        <v>25</v>
      </c>
      <c r="B23" s="62" t="s">
        <v>223</v>
      </c>
      <c r="C23" s="60" t="s">
        <v>171</v>
      </c>
      <c r="D23" s="60" t="s">
        <v>486</v>
      </c>
      <c r="E23" s="60" t="s">
        <v>487</v>
      </c>
      <c r="F23" s="60" t="s">
        <v>488</v>
      </c>
    </row>
    <row r="24" spans="1:6">
      <c r="A24" s="61" t="s">
        <v>29</v>
      </c>
      <c r="B24" s="62" t="s">
        <v>225</v>
      </c>
      <c r="C24" s="60" t="s">
        <v>171</v>
      </c>
      <c r="D24" s="60" t="s">
        <v>486</v>
      </c>
      <c r="E24" s="60" t="s">
        <v>489</v>
      </c>
      <c r="F24" s="60" t="s">
        <v>488</v>
      </c>
    </row>
    <row r="25" spans="1:6">
      <c r="A25" s="61" t="s">
        <v>30</v>
      </c>
      <c r="B25" s="62" t="s">
        <v>226</v>
      </c>
      <c r="C25" s="60" t="s">
        <v>171</v>
      </c>
      <c r="D25" s="60" t="s">
        <v>486</v>
      </c>
      <c r="E25" s="60" t="s">
        <v>489</v>
      </c>
      <c r="F25" s="60" t="s">
        <v>488</v>
      </c>
    </row>
    <row r="26" spans="1:6">
      <c r="A26" s="61" t="s">
        <v>23</v>
      </c>
      <c r="B26" s="62" t="s">
        <v>228</v>
      </c>
      <c r="C26" s="60" t="s">
        <v>171</v>
      </c>
      <c r="D26" s="60" t="s">
        <v>486</v>
      </c>
      <c r="E26" s="60" t="s">
        <v>460</v>
      </c>
      <c r="F26" s="60" t="s">
        <v>488</v>
      </c>
    </row>
    <row r="27" spans="1:6">
      <c r="A27" s="61" t="s">
        <v>14</v>
      </c>
      <c r="B27" s="62" t="s">
        <v>230</v>
      </c>
      <c r="C27" s="60" t="s">
        <v>171</v>
      </c>
      <c r="D27" s="60" t="s">
        <v>490</v>
      </c>
      <c r="F27" s="60" t="s">
        <v>478</v>
      </c>
    </row>
    <row r="28" spans="1:6">
      <c r="A28" s="61" t="s">
        <v>38</v>
      </c>
      <c r="B28" s="62" t="s">
        <v>231</v>
      </c>
      <c r="C28" s="60" t="s">
        <v>171</v>
      </c>
      <c r="D28" s="60" t="s">
        <v>490</v>
      </c>
      <c r="F28" s="60" t="s">
        <v>478</v>
      </c>
    </row>
    <row r="29" spans="1:6">
      <c r="A29" s="61" t="s">
        <v>39</v>
      </c>
      <c r="B29" s="62" t="s">
        <v>232</v>
      </c>
      <c r="C29" s="60" t="s">
        <v>171</v>
      </c>
      <c r="D29" s="60" t="s">
        <v>490</v>
      </c>
      <c r="F29" s="60" t="s">
        <v>478</v>
      </c>
    </row>
    <row r="30" spans="1:6">
      <c r="A30" s="61" t="s">
        <v>20</v>
      </c>
      <c r="B30" s="62" t="s">
        <v>234</v>
      </c>
      <c r="C30" s="60" t="s">
        <v>171</v>
      </c>
      <c r="D30" s="60" t="s">
        <v>491</v>
      </c>
      <c r="F30" s="60" t="s">
        <v>492</v>
      </c>
    </row>
    <row r="31" spans="1:6">
      <c r="A31" s="61" t="s">
        <v>41</v>
      </c>
      <c r="B31" s="62" t="s">
        <v>235</v>
      </c>
      <c r="C31" s="60" t="s">
        <v>171</v>
      </c>
      <c r="D31" s="60" t="s">
        <v>491</v>
      </c>
      <c r="F31" s="60" t="s">
        <v>492</v>
      </c>
    </row>
    <row r="32" spans="1:6">
      <c r="A32" s="61" t="s">
        <v>18</v>
      </c>
      <c r="B32" s="62" t="s">
        <v>237</v>
      </c>
      <c r="C32" s="60" t="s">
        <v>493</v>
      </c>
      <c r="D32" s="60" t="s">
        <v>476</v>
      </c>
      <c r="F32" s="60" t="s">
        <v>494</v>
      </c>
    </row>
    <row r="33" spans="1:6">
      <c r="A33" s="61" t="s">
        <v>32</v>
      </c>
      <c r="B33" s="62" t="s">
        <v>238</v>
      </c>
      <c r="C33" s="60" t="s">
        <v>493</v>
      </c>
      <c r="D33" s="60" t="s">
        <v>482</v>
      </c>
      <c r="F33" s="60" t="s">
        <v>495</v>
      </c>
    </row>
    <row r="34" spans="1:6">
      <c r="A34" s="61" t="s">
        <v>52</v>
      </c>
      <c r="B34" s="62" t="s">
        <v>239</v>
      </c>
      <c r="C34" s="60" t="s">
        <v>493</v>
      </c>
      <c r="D34" s="60" t="s">
        <v>482</v>
      </c>
      <c r="E34" s="60" t="s">
        <v>460</v>
      </c>
      <c r="F34" s="60" t="s">
        <v>495</v>
      </c>
    </row>
    <row r="35" spans="1:6">
      <c r="A35" s="61" t="s">
        <v>26</v>
      </c>
      <c r="B35" s="62" t="s">
        <v>496</v>
      </c>
      <c r="C35" s="60" t="s">
        <v>493</v>
      </c>
      <c r="D35" s="60" t="s">
        <v>486</v>
      </c>
      <c r="F35" s="60" t="s">
        <v>494</v>
      </c>
    </row>
    <row r="36" spans="1:6">
      <c r="A36" s="61" t="s">
        <v>19</v>
      </c>
      <c r="B36" s="62" t="s">
        <v>240</v>
      </c>
      <c r="C36" s="60" t="s">
        <v>172</v>
      </c>
      <c r="D36" s="60" t="s">
        <v>476</v>
      </c>
      <c r="F36" s="60" t="s">
        <v>497</v>
      </c>
    </row>
    <row r="37" spans="1:6">
      <c r="A37" s="63" t="s">
        <v>43</v>
      </c>
      <c r="B37" s="62" t="s">
        <v>241</v>
      </c>
      <c r="C37" s="60" t="s">
        <v>172</v>
      </c>
      <c r="D37" s="60" t="s">
        <v>476</v>
      </c>
      <c r="F37" s="60" t="s">
        <v>497</v>
      </c>
    </row>
    <row r="38" spans="1:6">
      <c r="A38" s="61" t="s">
        <v>48</v>
      </c>
      <c r="B38" s="62" t="s">
        <v>242</v>
      </c>
      <c r="C38" s="60" t="s">
        <v>172</v>
      </c>
      <c r="D38" s="60" t="s">
        <v>476</v>
      </c>
      <c r="E38" s="60" t="s">
        <v>460</v>
      </c>
      <c r="F38" s="60" t="s">
        <v>497</v>
      </c>
    </row>
    <row r="39" spans="1:6">
      <c r="A39" s="61" t="s">
        <v>33</v>
      </c>
      <c r="B39" s="62" t="s">
        <v>243</v>
      </c>
      <c r="C39" s="60" t="s">
        <v>172</v>
      </c>
      <c r="D39" s="60" t="s">
        <v>482</v>
      </c>
      <c r="F39" s="60" t="s">
        <v>497</v>
      </c>
    </row>
    <row r="40" spans="1:6">
      <c r="A40" s="61" t="s">
        <v>45</v>
      </c>
      <c r="B40" s="62" t="s">
        <v>244</v>
      </c>
      <c r="C40" s="60" t="s">
        <v>172</v>
      </c>
      <c r="D40" s="60" t="s">
        <v>482</v>
      </c>
      <c r="E40" s="60" t="s">
        <v>460</v>
      </c>
      <c r="F40" s="60" t="s">
        <v>497</v>
      </c>
    </row>
    <row r="41" spans="1:6">
      <c r="A41" s="61" t="s">
        <v>44</v>
      </c>
      <c r="B41" s="62" t="s">
        <v>498</v>
      </c>
      <c r="C41" s="60" t="s">
        <v>172</v>
      </c>
      <c r="D41" s="60" t="s">
        <v>486</v>
      </c>
      <c r="F41" s="60" t="s">
        <v>497</v>
      </c>
    </row>
    <row r="42" spans="1:6">
      <c r="A42" s="61" t="s">
        <v>42</v>
      </c>
      <c r="B42" s="62" t="s">
        <v>246</v>
      </c>
      <c r="C42" s="60" t="s">
        <v>499</v>
      </c>
      <c r="F42" s="60" t="s">
        <v>500</v>
      </c>
    </row>
    <row r="43" spans="1:6">
      <c r="A43" s="64" t="s">
        <v>501</v>
      </c>
      <c r="B43" s="62"/>
      <c r="C43" s="60" t="s">
        <v>499</v>
      </c>
      <c r="F43" s="60" t="s">
        <v>500</v>
      </c>
    </row>
    <row r="44" spans="1:6">
      <c r="A44" s="64" t="s">
        <v>502</v>
      </c>
      <c r="B44" s="62"/>
      <c r="C44" s="60" t="s">
        <v>499</v>
      </c>
      <c r="F44" s="60" t="s">
        <v>500</v>
      </c>
    </row>
    <row r="45" spans="1:6">
      <c r="A45" s="61" t="s">
        <v>49</v>
      </c>
      <c r="B45" s="62" t="s">
        <v>247</v>
      </c>
      <c r="C45" s="60" t="s">
        <v>499</v>
      </c>
      <c r="F45" s="60" t="s">
        <v>500</v>
      </c>
    </row>
    <row r="46" spans="1:6">
      <c r="A46" s="61" t="s">
        <v>50</v>
      </c>
      <c r="B46" s="62" t="s">
        <v>248</v>
      </c>
      <c r="C46" s="60" t="s">
        <v>499</v>
      </c>
      <c r="F46" s="60" t="s">
        <v>500</v>
      </c>
    </row>
    <row r="47" spans="1:6">
      <c r="A47" s="60" t="s">
        <v>503</v>
      </c>
      <c r="C47" s="60" t="s">
        <v>504</v>
      </c>
      <c r="F47" s="60" t="s">
        <v>505</v>
      </c>
    </row>
    <row r="48" spans="1:6">
      <c r="A48" s="60" t="s">
        <v>506</v>
      </c>
      <c r="C48" s="60" t="s">
        <v>504</v>
      </c>
      <c r="F48" s="60" t="s">
        <v>505</v>
      </c>
    </row>
    <row r="49" spans="1:6">
      <c r="A49" s="60" t="s">
        <v>507</v>
      </c>
      <c r="C49" s="60" t="s">
        <v>508</v>
      </c>
      <c r="F49" s="60" t="s">
        <v>505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30DDCC-2DE5-4655-B8A7-FB1403E31956}">
  <dimension ref="A3:L24"/>
  <sheetViews>
    <sheetView topLeftCell="B1" workbookViewId="0">
      <selection activeCell="E6" sqref="E6"/>
    </sheetView>
  </sheetViews>
  <sheetFormatPr baseColWidth="10" defaultRowHeight="12.75"/>
  <cols>
    <col min="1" max="1" width="4.42578125" customWidth="1"/>
    <col min="2" max="2" width="10.42578125" bestFit="1" customWidth="1"/>
    <col min="3" max="3" width="11.140625" customWidth="1"/>
    <col min="4" max="4" width="19.42578125" bestFit="1" customWidth="1"/>
    <col min="5" max="5" width="14.140625" bestFit="1" customWidth="1"/>
    <col min="6" max="6" width="14.140625" hidden="1" customWidth="1"/>
    <col min="8" max="8" width="13" customWidth="1"/>
    <col min="9" max="9" width="14.140625" bestFit="1" customWidth="1"/>
    <col min="11" max="11" width="13.140625" customWidth="1"/>
    <col min="12" max="12" width="14.28515625" customWidth="1"/>
  </cols>
  <sheetData>
    <row r="3" spans="1:12" ht="15">
      <c r="A3" s="6" t="s">
        <v>182</v>
      </c>
      <c r="B3" s="6"/>
      <c r="C3" s="82" t="s">
        <v>183</v>
      </c>
      <c r="D3" s="83"/>
      <c r="E3" s="83"/>
      <c r="F3" s="84"/>
      <c r="G3" s="82" t="s">
        <v>556</v>
      </c>
      <c r="H3" s="83"/>
      <c r="I3" s="83"/>
      <c r="J3" s="82" t="s">
        <v>557</v>
      </c>
      <c r="K3" s="83"/>
      <c r="L3" s="83"/>
    </row>
    <row r="4" spans="1:12" ht="30">
      <c r="A4" s="42"/>
      <c r="B4" s="11"/>
      <c r="C4" s="12" t="s">
        <v>173</v>
      </c>
      <c r="D4" s="13" t="s">
        <v>186</v>
      </c>
      <c r="E4" s="13" t="s">
        <v>249</v>
      </c>
      <c r="F4" s="13" t="s">
        <v>188</v>
      </c>
      <c r="G4" s="44" t="s">
        <v>173</v>
      </c>
      <c r="H4" s="13" t="s">
        <v>186</v>
      </c>
      <c r="I4" s="13" t="s">
        <v>249</v>
      </c>
      <c r="J4" s="44" t="s">
        <v>173</v>
      </c>
      <c r="K4" s="13" t="s">
        <v>186</v>
      </c>
      <c r="L4" s="13" t="s">
        <v>249</v>
      </c>
    </row>
    <row r="5" spans="1:12">
      <c r="B5" s="45" t="s">
        <v>525</v>
      </c>
      <c r="C5" s="43">
        <f>+Mes!D5</f>
        <v>2006.0509099999999</v>
      </c>
      <c r="D5" s="43">
        <f>+Mes!E5+Mes!F5-50</f>
        <v>-1332.0702900000003</v>
      </c>
      <c r="E5" s="43">
        <f>+C5+D5</f>
        <v>673.98061999999959</v>
      </c>
      <c r="F5" s="43">
        <f>+Mes!K5</f>
        <v>723.98062000000004</v>
      </c>
      <c r="G5" s="43">
        <v>2364</v>
      </c>
      <c r="H5" s="43">
        <v>-1612</v>
      </c>
      <c r="I5" s="43">
        <f>+G5+H5</f>
        <v>752</v>
      </c>
      <c r="J5" s="43">
        <v>2399</v>
      </c>
      <c r="K5" s="43">
        <v>-1797</v>
      </c>
      <c r="L5" s="43">
        <f>+J5+K5</f>
        <v>602</v>
      </c>
    </row>
    <row r="6" spans="1:12">
      <c r="E6" s="79">
        <f>+E5/C5</f>
        <v>0.33597383627716587</v>
      </c>
      <c r="I6" s="30">
        <f>+I5/G5</f>
        <v>0.31810490693739424</v>
      </c>
      <c r="J6" s="76"/>
      <c r="K6" s="76"/>
      <c r="L6" s="30">
        <f>+L5/J5</f>
        <v>0.25093789078782824</v>
      </c>
    </row>
    <row r="7" spans="1:12" s="76" customFormat="1"/>
    <row r="8" spans="1:12" s="76" customFormat="1">
      <c r="B8" s="68"/>
      <c r="C8" s="68"/>
      <c r="D8" s="68"/>
      <c r="E8" s="43"/>
    </row>
    <row r="9" spans="1:12" s="76" customFormat="1">
      <c r="B9" s="68"/>
      <c r="C9" s="68"/>
      <c r="D9" s="68"/>
      <c r="E9" s="43"/>
    </row>
    <row r="10" spans="1:12">
      <c r="E10" s="30"/>
    </row>
    <row r="11" spans="1:12" s="76" customFormat="1">
      <c r="E11" s="30"/>
    </row>
    <row r="12" spans="1:12" ht="15" customHeight="1">
      <c r="A12" s="6" t="s">
        <v>182</v>
      </c>
      <c r="B12" s="6"/>
      <c r="C12" s="82" t="s">
        <v>183</v>
      </c>
      <c r="D12" s="83"/>
      <c r="E12" s="83"/>
      <c r="F12" s="84"/>
      <c r="G12" s="82" t="s">
        <v>556</v>
      </c>
      <c r="H12" s="83"/>
      <c r="I12" s="83"/>
      <c r="J12" s="82" t="s">
        <v>557</v>
      </c>
      <c r="K12" s="83"/>
      <c r="L12" s="83"/>
    </row>
    <row r="13" spans="1:12" ht="30">
      <c r="A13" s="42"/>
      <c r="B13" s="11"/>
      <c r="C13" s="12" t="s">
        <v>173</v>
      </c>
      <c r="D13" s="13" t="s">
        <v>186</v>
      </c>
      <c r="E13" s="13" t="s">
        <v>249</v>
      </c>
      <c r="F13" s="13" t="s">
        <v>188</v>
      </c>
      <c r="G13" s="44" t="s">
        <v>173</v>
      </c>
      <c r="H13" s="13" t="s">
        <v>186</v>
      </c>
      <c r="I13" s="13" t="s">
        <v>249</v>
      </c>
      <c r="J13" s="44" t="s">
        <v>173</v>
      </c>
      <c r="K13" s="13" t="s">
        <v>186</v>
      </c>
      <c r="L13" s="13" t="s">
        <v>249</v>
      </c>
    </row>
    <row r="14" spans="1:12">
      <c r="B14" s="45" t="s">
        <v>181</v>
      </c>
      <c r="C14" s="43">
        <f>+Acumulado!D5</f>
        <v>6202.0875599999999</v>
      </c>
      <c r="D14" s="43">
        <f>+Acumulado!E5+Acumulado!F5</f>
        <v>-3876.0828899999997</v>
      </c>
      <c r="E14" s="43">
        <f>SUM(C14:D14)</f>
        <v>2326.0046700000003</v>
      </c>
      <c r="F14" s="43">
        <f>+Acumulado!K5</f>
        <v>2326.0046700000003</v>
      </c>
      <c r="G14" s="43">
        <v>6583</v>
      </c>
      <c r="H14" s="43">
        <v>-4423</v>
      </c>
      <c r="I14" s="43">
        <f>+G14+H14</f>
        <v>2160</v>
      </c>
      <c r="J14" s="43">
        <v>6481</v>
      </c>
      <c r="K14" s="43">
        <v>-4731</v>
      </c>
      <c r="L14" s="43">
        <f>+J14+K14</f>
        <v>1750</v>
      </c>
    </row>
    <row r="15" spans="1:12">
      <c r="E15" s="30">
        <f>+E14/C14</f>
        <v>0.37503576779557757</v>
      </c>
      <c r="F15" s="76"/>
      <c r="G15" s="76"/>
      <c r="H15" s="76"/>
      <c r="I15" s="30">
        <f>+I14/G14</f>
        <v>0.32811787938629805</v>
      </c>
      <c r="J15" s="76"/>
      <c r="K15" s="76"/>
      <c r="L15" s="30">
        <f>+L14/J14</f>
        <v>0.270020058632927</v>
      </c>
    </row>
    <row r="17" spans="3:6">
      <c r="C17" s="43"/>
    </row>
    <row r="18" spans="3:6" ht="14.25">
      <c r="D18" s="46"/>
      <c r="E18" s="46"/>
      <c r="F18" s="46"/>
    </row>
    <row r="19" spans="3:6" ht="14.25">
      <c r="D19" s="46"/>
      <c r="E19" s="46"/>
      <c r="F19" s="46"/>
    </row>
    <row r="20" spans="3:6" ht="14.25">
      <c r="D20" s="46"/>
      <c r="E20" s="46"/>
      <c r="F20" s="46"/>
    </row>
    <row r="21" spans="3:6" ht="14.25">
      <c r="D21" s="46"/>
      <c r="E21" s="46"/>
      <c r="F21" s="46"/>
    </row>
    <row r="22" spans="3:6" ht="14.25">
      <c r="D22" s="46"/>
      <c r="E22" s="46"/>
      <c r="F22" s="46"/>
    </row>
    <row r="23" spans="3:6" ht="14.25">
      <c r="D23" s="46"/>
      <c r="E23" s="46"/>
      <c r="F23" s="46"/>
    </row>
    <row r="24" spans="3:6" ht="14.25">
      <c r="D24" s="46"/>
      <c r="E24" s="46"/>
      <c r="F24" s="46"/>
    </row>
  </sheetData>
  <mergeCells count="6">
    <mergeCell ref="J3:L3"/>
    <mergeCell ref="J12:L12"/>
    <mergeCell ref="C3:F3"/>
    <mergeCell ref="C12:F12"/>
    <mergeCell ref="G3:I3"/>
    <mergeCell ref="G12:I12"/>
  </mergeCells>
  <pageMargins left="0.7" right="0.7" top="0.75" bottom="0.75" header="0.3" footer="0.3"/>
  <pageSetup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DA318C-8BF1-4D2F-84B8-BD88B16B4A4F}">
  <dimension ref="A1:P98"/>
  <sheetViews>
    <sheetView topLeftCell="B1" workbookViewId="0">
      <selection activeCell="E58" sqref="E58"/>
    </sheetView>
  </sheetViews>
  <sheetFormatPr baseColWidth="10" defaultRowHeight="12.75"/>
  <cols>
    <col min="2" max="2" width="29" bestFit="1" customWidth="1"/>
    <col min="3" max="3" width="22.7109375" bestFit="1" customWidth="1"/>
    <col min="5" max="7" width="12.42578125" customWidth="1"/>
    <col min="8" max="8" width="13.85546875" customWidth="1"/>
    <col min="9" max="11" width="0" hidden="1" customWidth="1"/>
  </cols>
  <sheetData>
    <row r="1" spans="1:13" ht="14.25">
      <c r="A1" s="2"/>
      <c r="B1" s="6"/>
      <c r="C1" s="6"/>
      <c r="D1" s="7"/>
      <c r="E1" s="6"/>
      <c r="F1" s="6"/>
      <c r="G1" s="6"/>
      <c r="H1" s="6"/>
      <c r="I1" s="6"/>
      <c r="J1" s="6"/>
      <c r="K1" s="6"/>
    </row>
    <row r="2" spans="1:13" ht="14.25">
      <c r="A2" s="2"/>
      <c r="B2" s="6"/>
      <c r="C2" s="6"/>
      <c r="D2" s="7"/>
      <c r="E2" s="6"/>
      <c r="F2" s="6"/>
      <c r="G2" s="6"/>
      <c r="H2" s="8"/>
      <c r="I2" s="6"/>
      <c r="J2" s="6"/>
      <c r="K2" s="6"/>
    </row>
    <row r="3" spans="1:13" ht="15">
      <c r="A3" s="2"/>
      <c r="B3" s="6" t="s">
        <v>182</v>
      </c>
      <c r="C3" s="6"/>
      <c r="D3" s="9"/>
      <c r="E3" s="10"/>
      <c r="F3" s="37"/>
      <c r="G3" s="42"/>
      <c r="H3" s="10" t="s">
        <v>183</v>
      </c>
      <c r="I3" s="10"/>
      <c r="J3" s="42"/>
      <c r="K3" s="10"/>
    </row>
    <row r="4" spans="1:13" ht="45">
      <c r="A4" s="2"/>
      <c r="B4" s="10" t="s">
        <v>184</v>
      </c>
      <c r="C4" s="11" t="s">
        <v>185</v>
      </c>
      <c r="D4" s="12" t="s">
        <v>173</v>
      </c>
      <c r="E4" s="13" t="s">
        <v>186</v>
      </c>
      <c r="F4" s="13" t="s">
        <v>260</v>
      </c>
      <c r="G4" s="13" t="s">
        <v>266</v>
      </c>
      <c r="H4" s="13" t="s">
        <v>249</v>
      </c>
      <c r="I4" s="13" t="s">
        <v>187</v>
      </c>
      <c r="J4" s="13" t="s">
        <v>260</v>
      </c>
      <c r="K4" s="13" t="s">
        <v>188</v>
      </c>
      <c r="M4" s="13" t="s">
        <v>250</v>
      </c>
    </row>
    <row r="5" spans="1:13" ht="15" hidden="1">
      <c r="A5" s="2"/>
      <c r="B5" s="14" t="s">
        <v>189</v>
      </c>
      <c r="C5" s="34"/>
      <c r="D5" s="35">
        <f>+D6+D64+D76+D91</f>
        <v>2006.0509099999999</v>
      </c>
      <c r="E5" s="35">
        <f>+E6+E64+E76+E91</f>
        <v>-1282.0702900000003</v>
      </c>
      <c r="F5" s="35">
        <f>+F6</f>
        <v>0</v>
      </c>
      <c r="G5" s="35"/>
      <c r="H5" s="35">
        <f>SUM(D5:G5)</f>
        <v>723.98061999999959</v>
      </c>
      <c r="I5" s="35">
        <f>+I6+I64+I76+I91</f>
        <v>0</v>
      </c>
      <c r="J5" s="35"/>
      <c r="K5" s="35">
        <f>+K6+K64+K76+K91</f>
        <v>723.98062000000004</v>
      </c>
      <c r="M5" s="36">
        <f>IFERROR(H5/D5,0)</f>
        <v>0.36089842804637479</v>
      </c>
    </row>
    <row r="6" spans="1:13" ht="15" hidden="1">
      <c r="A6" s="2"/>
      <c r="B6" s="15" t="s">
        <v>171</v>
      </c>
      <c r="C6" s="15"/>
      <c r="D6" s="16">
        <f>+D7+D29+D42+D54+D59</f>
        <v>1889.18813</v>
      </c>
      <c r="E6" s="16">
        <f t="shared" ref="E6:I6" si="0">+E7+E29+E42+E54+E59</f>
        <v>-1200.6861600000002</v>
      </c>
      <c r="F6" s="16">
        <f t="shared" si="0"/>
        <v>0</v>
      </c>
      <c r="G6" s="16"/>
      <c r="H6" s="16">
        <f>+H7+H29+H42+H54+H59+F6+G6</f>
        <v>688.50197000000003</v>
      </c>
      <c r="I6" s="16">
        <f t="shared" si="0"/>
        <v>0</v>
      </c>
      <c r="J6" s="16"/>
      <c r="K6" s="16">
        <f>+K7+K29+K42+K54+K59+J6</f>
        <v>688.50197000000003</v>
      </c>
      <c r="M6" s="31">
        <f t="shared" ref="M6:M8" si="1">IFERROR(H6/D6,0)</f>
        <v>0.36444330718931628</v>
      </c>
    </row>
    <row r="7" spans="1:13" ht="15" hidden="1">
      <c r="A7" s="2"/>
      <c r="B7" s="17" t="s">
        <v>190</v>
      </c>
      <c r="C7" s="17"/>
      <c r="D7" s="18">
        <f>+D8+D14+D21+D26</f>
        <v>643.68617000000006</v>
      </c>
      <c r="E7" s="18">
        <f t="shared" ref="E7:K7" si="2">+E8+E14+E21+E26</f>
        <v>-379.23183000000006</v>
      </c>
      <c r="F7" s="18">
        <f t="shared" si="2"/>
        <v>0</v>
      </c>
      <c r="G7" s="18"/>
      <c r="H7" s="18">
        <f t="shared" si="2"/>
        <v>264.45434</v>
      </c>
      <c r="I7" s="18">
        <f t="shared" si="2"/>
        <v>0</v>
      </c>
      <c r="J7" s="18"/>
      <c r="K7" s="18">
        <f t="shared" si="2"/>
        <v>264.45434</v>
      </c>
      <c r="M7" s="32">
        <f t="shared" si="1"/>
        <v>0.41084359479092114</v>
      </c>
    </row>
    <row r="8" spans="1:13" ht="15" hidden="1">
      <c r="A8" s="2"/>
      <c r="B8" s="19" t="s">
        <v>191</v>
      </c>
      <c r="C8" s="20" t="s">
        <v>2</v>
      </c>
      <c r="D8" s="21">
        <f t="shared" ref="D8:K8" si="3">SUM(D10:D13)</f>
        <v>252.30070000000006</v>
      </c>
      <c r="E8" s="21">
        <f t="shared" si="3"/>
        <v>-185.54446000000002</v>
      </c>
      <c r="F8" s="21">
        <f t="shared" si="3"/>
        <v>0</v>
      </c>
      <c r="G8" s="21"/>
      <c r="H8" s="21">
        <f t="shared" si="3"/>
        <v>66.756240000000076</v>
      </c>
      <c r="I8" s="21">
        <f t="shared" si="3"/>
        <v>0</v>
      </c>
      <c r="J8" s="21"/>
      <c r="K8" s="21">
        <f t="shared" si="3"/>
        <v>66.756240000000076</v>
      </c>
      <c r="M8" s="33">
        <f t="shared" si="1"/>
        <v>0.26458999122872057</v>
      </c>
    </row>
    <row r="9" spans="1:13" ht="15" hidden="1">
      <c r="A9" s="2" t="s">
        <v>192</v>
      </c>
      <c r="B9" s="22" t="s">
        <v>192</v>
      </c>
      <c r="C9" s="6" t="s">
        <v>2</v>
      </c>
      <c r="D9" s="23"/>
      <c r="E9" s="24"/>
      <c r="F9" s="24"/>
      <c r="G9" s="24"/>
      <c r="H9" s="24"/>
      <c r="I9" s="24"/>
      <c r="J9" s="24"/>
      <c r="K9" s="24"/>
      <c r="L9" s="55"/>
    </row>
    <row r="10" spans="1:13" ht="14.25" hidden="1">
      <c r="A10" s="2" t="s">
        <v>192</v>
      </c>
      <c r="B10" s="25" t="s">
        <v>16</v>
      </c>
      <c r="C10" s="6" t="s">
        <v>193</v>
      </c>
      <c r="D10" s="41">
        <f>VLOOKUP(B10,'Tabla Real'!$A$13:$C$54,2,FALSE)/1000*-1</f>
        <v>48.643200000000022</v>
      </c>
      <c r="E10" s="27">
        <f>VLOOKUP(B10,'Tabla Real'!$A$13:$D$55,4,FALSE)/-1000</f>
        <v>-73.586259999999982</v>
      </c>
      <c r="F10" s="27">
        <f>-(D10/$D$6)*$G$98</f>
        <v>0</v>
      </c>
      <c r="G10" s="27"/>
      <c r="H10" s="27">
        <f>+D10+E10</f>
        <v>-24.94305999999996</v>
      </c>
      <c r="I10" s="27">
        <f>IF($A10="Estructura",VLOOKUP(B10,'Tabla Real'!$A$13:$E$54,4,FALSE)/1000*-1,0)</f>
        <v>0</v>
      </c>
      <c r="J10" s="27"/>
      <c r="K10" s="27">
        <f>+H10+I10</f>
        <v>-24.94305999999996</v>
      </c>
      <c r="L10" s="56"/>
      <c r="M10" s="57">
        <f t="shared" ref="M10:M14" si="4">IFERROR(H10/D10,0)</f>
        <v>-0.5127758864548374</v>
      </c>
    </row>
    <row r="11" spans="1:13" ht="14.25" hidden="1">
      <c r="A11" s="2" t="s">
        <v>192</v>
      </c>
      <c r="B11" s="25" t="s">
        <v>6</v>
      </c>
      <c r="C11" s="6" t="s">
        <v>194</v>
      </c>
      <c r="D11" s="41">
        <f>VLOOKUP(B11,'Tabla Real'!$A$13:$C$54,2,FALSE)/1000*-1</f>
        <v>169.31022000000004</v>
      </c>
      <c r="E11" s="27">
        <f>VLOOKUP(B11,'Tabla Real'!$A$13:$D$55,4,FALSE)/-1000</f>
        <v>-87.843180000000004</v>
      </c>
      <c r="F11" s="27">
        <f>-(D11/$D$6)*$G$98</f>
        <v>0</v>
      </c>
      <c r="G11" s="27"/>
      <c r="H11" s="27">
        <f>+D11+E11</f>
        <v>81.46704000000004</v>
      </c>
      <c r="I11" s="27">
        <f>IF($A11="Estructura",VLOOKUP(B11,'Tabla Real'!$A$13:$E$54,4,FALSE)/1000*-1,0)</f>
        <v>0</v>
      </c>
      <c r="J11" s="27"/>
      <c r="K11" s="27">
        <f>+H11+I11</f>
        <v>81.46704000000004</v>
      </c>
      <c r="L11" s="56"/>
      <c r="M11" s="57">
        <f t="shared" si="4"/>
        <v>0.48117024477317444</v>
      </c>
    </row>
    <row r="12" spans="1:13" ht="14.25" hidden="1">
      <c r="A12" s="2" t="s">
        <v>192</v>
      </c>
      <c r="B12" s="25" t="s">
        <v>17</v>
      </c>
      <c r="C12" s="6" t="s">
        <v>195</v>
      </c>
      <c r="D12" s="41">
        <f>VLOOKUP(B12,'Tabla Real'!$A$13:$C$54,2,FALSE)/1000*-1</f>
        <v>29.776779999999999</v>
      </c>
      <c r="E12" s="27">
        <f>VLOOKUP(B12,'Tabla Real'!$A$13:$D$55,4,FALSE)/-1000</f>
        <v>-18.716710000000006</v>
      </c>
      <c r="F12" s="27">
        <f>-(D12/$D$6)*$G$98</f>
        <v>0</v>
      </c>
      <c r="G12" s="27"/>
      <c r="H12" s="27">
        <f>+D12+E12</f>
        <v>11.060069999999993</v>
      </c>
      <c r="I12" s="27">
        <f>IF($A12="Estructura",VLOOKUP(B12,'Tabla Real'!$A$13:$E$54,4,FALSE)/1000*-1,0)</f>
        <v>0</v>
      </c>
      <c r="J12" s="27"/>
      <c r="K12" s="27">
        <f>+H12+I12</f>
        <v>11.060069999999993</v>
      </c>
      <c r="L12" s="56"/>
      <c r="M12" s="57">
        <f t="shared" si="4"/>
        <v>0.37143270696159869</v>
      </c>
    </row>
    <row r="13" spans="1:13" ht="14.25" hidden="1">
      <c r="A13" s="2" t="s">
        <v>192</v>
      </c>
      <c r="B13" s="25" t="s">
        <v>8</v>
      </c>
      <c r="C13" s="6" t="s">
        <v>196</v>
      </c>
      <c r="D13" s="41">
        <f>VLOOKUP(B13,'Tabla Real'!$A$13:$C$54,2,FALSE)/1000*-1</f>
        <v>4.5705</v>
      </c>
      <c r="E13" s="27">
        <f>VLOOKUP(B13,'Tabla Real'!$A$13:$D$55,4,FALSE)/-1000</f>
        <v>-5.3983100000000004</v>
      </c>
      <c r="F13" s="27">
        <f>-(D13/$D$6)*$G$98</f>
        <v>0</v>
      </c>
      <c r="G13" s="27"/>
      <c r="H13" s="27">
        <f>+D13+E13</f>
        <v>-0.82781000000000038</v>
      </c>
      <c r="I13" s="27">
        <f>IF($A13="Estructura",VLOOKUP(B13,'Tabla Real'!$A$13:$E$54,4,FALSE)/1000*-1,0)</f>
        <v>0</v>
      </c>
      <c r="J13" s="27"/>
      <c r="K13" s="27">
        <f>+H13+I13</f>
        <v>-0.82781000000000038</v>
      </c>
      <c r="L13" s="56"/>
      <c r="M13" s="30">
        <f t="shared" si="4"/>
        <v>-0.1811202275462204</v>
      </c>
    </row>
    <row r="14" spans="1:13" ht="15" hidden="1">
      <c r="A14" s="2"/>
      <c r="B14" s="19" t="s">
        <v>197</v>
      </c>
      <c r="C14" s="20" t="s">
        <v>2</v>
      </c>
      <c r="D14" s="21">
        <f t="shared" ref="D14:K14" si="5">SUM(D16:D20)</f>
        <v>187.93301</v>
      </c>
      <c r="E14" s="21">
        <f t="shared" si="5"/>
        <v>-100.28863</v>
      </c>
      <c r="F14" s="21">
        <f t="shared" si="5"/>
        <v>0</v>
      </c>
      <c r="G14" s="21"/>
      <c r="H14" s="21">
        <f t="shared" si="5"/>
        <v>87.644379999999984</v>
      </c>
      <c r="I14" s="21">
        <f t="shared" si="5"/>
        <v>0</v>
      </c>
      <c r="J14" s="21"/>
      <c r="K14" s="21">
        <f t="shared" si="5"/>
        <v>87.644379999999984</v>
      </c>
      <c r="M14" s="33">
        <f t="shared" si="4"/>
        <v>0.46635968848687087</v>
      </c>
    </row>
    <row r="15" spans="1:13" ht="15" hidden="1">
      <c r="A15" s="2" t="s">
        <v>192</v>
      </c>
      <c r="B15" s="22" t="s">
        <v>192</v>
      </c>
      <c r="C15" s="6" t="s">
        <v>2</v>
      </c>
      <c r="D15" s="28"/>
      <c r="E15" s="29"/>
      <c r="F15" s="29"/>
      <c r="G15" s="29"/>
      <c r="H15" s="29"/>
      <c r="I15" s="29"/>
      <c r="J15" s="29"/>
      <c r="K15" s="29"/>
    </row>
    <row r="16" spans="1:13" ht="14.25" hidden="1">
      <c r="A16" s="2" t="s">
        <v>192</v>
      </c>
      <c r="B16" s="25" t="s">
        <v>21</v>
      </c>
      <c r="C16" s="6" t="s">
        <v>198</v>
      </c>
      <c r="D16" s="41">
        <f>VLOOKUP(B16,'Tabla Real'!$A$13:$C$54,2,FALSE)/1000*-1</f>
        <v>0</v>
      </c>
      <c r="E16" s="27">
        <f>VLOOKUP(B16,'Tabla Real'!$A$13:$D$55,4,FALSE)/-1000</f>
        <v>-1.3024599999999997</v>
      </c>
      <c r="F16" s="27">
        <f>-(D16/$D$6)*$G$98</f>
        <v>0</v>
      </c>
      <c r="G16" s="27"/>
      <c r="H16" s="27">
        <f t="shared" ref="H16:H20" si="6">+D16+E16</f>
        <v>-1.3024599999999997</v>
      </c>
      <c r="I16" s="27">
        <f>IF($A16="Estructura",VLOOKUP(B16,'Tabla Real'!$A$13:$E$54,4,FALSE)/1000*-1,0)</f>
        <v>0</v>
      </c>
      <c r="J16" s="27"/>
      <c r="K16" s="27">
        <f t="shared" ref="K16:K20" si="7">+H16+I16</f>
        <v>-1.3024599999999997</v>
      </c>
      <c r="M16" s="30">
        <f t="shared" ref="M16:M21" si="8">IFERROR(H16/D16,0)</f>
        <v>0</v>
      </c>
    </row>
    <row r="17" spans="1:16" ht="14.25" hidden="1">
      <c r="A17" s="2" t="s">
        <v>192</v>
      </c>
      <c r="B17" s="25" t="s">
        <v>22</v>
      </c>
      <c r="C17" s="6" t="s">
        <v>199</v>
      </c>
      <c r="D17" s="73">
        <v>0</v>
      </c>
      <c r="E17" s="27">
        <v>0</v>
      </c>
      <c r="F17" s="27">
        <f>-(D17/$D$6)*$G$98</f>
        <v>0</v>
      </c>
      <c r="G17" s="27"/>
      <c r="H17" s="27">
        <f t="shared" si="6"/>
        <v>0</v>
      </c>
      <c r="I17" s="27">
        <f>IF($A17="Estructura",VLOOKUP(B17,'Tabla Real'!$A$13:$E$54,4,FALSE)/1000*-1,0)</f>
        <v>0</v>
      </c>
      <c r="J17" s="27"/>
      <c r="K17" s="27">
        <f t="shared" si="7"/>
        <v>0</v>
      </c>
      <c r="M17" s="30">
        <f t="shared" si="8"/>
        <v>0</v>
      </c>
      <c r="P17" s="59"/>
    </row>
    <row r="18" spans="1:16" ht="14.25" hidden="1">
      <c r="A18" s="2" t="s">
        <v>192</v>
      </c>
      <c r="B18" s="25" t="s">
        <v>9</v>
      </c>
      <c r="C18" s="6" t="s">
        <v>200</v>
      </c>
      <c r="D18" s="41">
        <f>VLOOKUP(B18,'Tabla Real'!$A$13:$C$54,2,FALSE)/1000*-1</f>
        <v>90.300959999999989</v>
      </c>
      <c r="E18" s="27">
        <f>VLOOKUP(B18,'Tabla Real'!$A$13:$D$55,4,FALSE)/-1000</f>
        <v>-49.35915</v>
      </c>
      <c r="F18" s="27">
        <f>-(D18/$D$6)*$G$98</f>
        <v>0</v>
      </c>
      <c r="G18" s="27"/>
      <c r="H18" s="27">
        <f t="shared" si="6"/>
        <v>40.94180999999999</v>
      </c>
      <c r="I18" s="27">
        <f>IF($A18="Estructura",VLOOKUP(B18,'Tabla Real'!$A$13:$E$54,4,FALSE)/1000*-1,0)</f>
        <v>0</v>
      </c>
      <c r="J18" s="27"/>
      <c r="K18" s="27">
        <f t="shared" si="7"/>
        <v>40.94180999999999</v>
      </c>
      <c r="M18" s="57">
        <f t="shared" si="8"/>
        <v>0.45339285429523668</v>
      </c>
      <c r="P18" s="59"/>
    </row>
    <row r="19" spans="1:16" ht="14.25" hidden="1">
      <c r="A19" s="2" t="s">
        <v>192</v>
      </c>
      <c r="B19" s="25" t="s">
        <v>34</v>
      </c>
      <c r="C19" s="6" t="s">
        <v>201</v>
      </c>
      <c r="D19" s="41">
        <f>VLOOKUP(B19,'Tabla Real'!$A$13:$C$54,2,FALSE)/1000*-1</f>
        <v>56.832339999999995</v>
      </c>
      <c r="E19" s="27">
        <f>VLOOKUP(B19,'Tabla Real'!$A$13:$D$55,4,FALSE)/-1000</f>
        <v>-28.378889999999998</v>
      </c>
      <c r="F19" s="27">
        <f>-(D19/$D$6)*$G$98</f>
        <v>0</v>
      </c>
      <c r="G19" s="27"/>
      <c r="H19" s="27">
        <f t="shared" si="6"/>
        <v>28.453449999999997</v>
      </c>
      <c r="I19" s="27">
        <f>IF($A19="Estructura",VLOOKUP(B19,'Tabla Real'!$A$13:$E$54,4,FALSE)/1000*-1,0)</f>
        <v>0</v>
      </c>
      <c r="J19" s="27"/>
      <c r="K19" s="27">
        <f t="shared" si="7"/>
        <v>28.453449999999997</v>
      </c>
      <c r="M19" s="57">
        <f t="shared" si="8"/>
        <v>0.50065596454413097</v>
      </c>
      <c r="P19" s="59"/>
    </row>
    <row r="20" spans="1:16" ht="14.25" hidden="1">
      <c r="A20" s="2" t="s">
        <v>192</v>
      </c>
      <c r="B20" s="25" t="s">
        <v>10</v>
      </c>
      <c r="C20" s="6" t="s">
        <v>202</v>
      </c>
      <c r="D20" s="41">
        <f>VLOOKUP(B20,'Tabla Real'!$A$13:$C$54,2,FALSE)/1000*-1</f>
        <v>40.799709999999997</v>
      </c>
      <c r="E20" s="27">
        <f>VLOOKUP(B20,'Tabla Real'!$A$13:$D$55,4,FALSE)/-1000</f>
        <v>-21.24813</v>
      </c>
      <c r="F20" s="27">
        <f>-(D20/$D$6)*$G$98</f>
        <v>0</v>
      </c>
      <c r="G20" s="27"/>
      <c r="H20" s="27">
        <f t="shared" si="6"/>
        <v>19.551579999999998</v>
      </c>
      <c r="I20" s="27">
        <f>IF($A20="Estructura",VLOOKUP(B20,'Tabla Real'!$A$13:$E$54,4,FALSE)/1000*-1,0)</f>
        <v>0</v>
      </c>
      <c r="J20" s="27"/>
      <c r="K20" s="27">
        <f t="shared" si="7"/>
        <v>19.551579999999998</v>
      </c>
      <c r="M20" s="57">
        <f t="shared" si="8"/>
        <v>0.47920879829783103</v>
      </c>
      <c r="P20" s="59"/>
    </row>
    <row r="21" spans="1:16" ht="15" hidden="1">
      <c r="A21" s="2"/>
      <c r="B21" s="19" t="s">
        <v>203</v>
      </c>
      <c r="C21" s="20" t="s">
        <v>2</v>
      </c>
      <c r="D21" s="21">
        <f>SUM(D23:D25)</f>
        <v>203.45246</v>
      </c>
      <c r="E21" s="21">
        <f>SUM(E23:E25)</f>
        <v>-93.398740000000032</v>
      </c>
      <c r="F21" s="21">
        <f>SUM(F23:F25)</f>
        <v>0</v>
      </c>
      <c r="G21" s="21"/>
      <c r="H21" s="21">
        <f>SUM(H23:H25)</f>
        <v>110.05371999999997</v>
      </c>
      <c r="I21" s="21">
        <f>SUM(I23:I25)</f>
        <v>0</v>
      </c>
      <c r="J21" s="21"/>
      <c r="K21" s="21">
        <f>SUM(K23:K25)</f>
        <v>110.05371999999997</v>
      </c>
      <c r="M21" s="33">
        <f t="shared" si="8"/>
        <v>0.54093088871965456</v>
      </c>
    </row>
    <row r="22" spans="1:16" ht="15" hidden="1">
      <c r="A22" s="2" t="s">
        <v>192</v>
      </c>
      <c r="B22" s="22" t="s">
        <v>192</v>
      </c>
      <c r="C22" s="6" t="s">
        <v>2</v>
      </c>
      <c r="D22" s="23"/>
      <c r="E22" s="24"/>
      <c r="F22" s="24"/>
      <c r="G22" s="24"/>
      <c r="H22" s="24"/>
      <c r="I22" s="24"/>
      <c r="J22" s="24"/>
      <c r="K22" s="24"/>
    </row>
    <row r="23" spans="1:16" ht="14.25" hidden="1">
      <c r="A23" s="2" t="s">
        <v>192</v>
      </c>
      <c r="B23" s="25" t="s">
        <v>27</v>
      </c>
      <c r="C23" s="6" t="s">
        <v>204</v>
      </c>
      <c r="D23" s="41">
        <f>VLOOKUP(B23,'Tabla Real'!$A$13:$C$54,2,FALSE)/1000*-1</f>
        <v>203.20175</v>
      </c>
      <c r="E23" s="27">
        <f>VLOOKUP(B23,'Tabla Real'!$A$13:$D$55,4,FALSE)/-1000</f>
        <v>-86.62684000000003</v>
      </c>
      <c r="F23" s="27">
        <f>-(D23/$D$6)*$G$98</f>
        <v>0</v>
      </c>
      <c r="G23" s="27"/>
      <c r="H23" s="27">
        <f t="shared" ref="H23:H24" si="9">+D23+E23</f>
        <v>116.57490999999997</v>
      </c>
      <c r="I23" s="27">
        <f>IF($A23="Estructura",VLOOKUP(B23,'Tabla Real'!$A$13:$E$54,4,FALSE)/1000*-1,0)</f>
        <v>0</v>
      </c>
      <c r="J23" s="27"/>
      <c r="K23" s="27">
        <f t="shared" ref="K23:K24" si="10">+H23+I23</f>
        <v>116.57490999999997</v>
      </c>
      <c r="M23" s="57">
        <f t="shared" ref="M23:M25" si="11">IFERROR(H23/D23,0)</f>
        <v>0.57369048248846266</v>
      </c>
      <c r="P23" s="59"/>
    </row>
    <row r="24" spans="1:16" ht="14.25" hidden="1">
      <c r="A24" s="2" t="s">
        <v>192</v>
      </c>
      <c r="B24" s="25" t="s">
        <v>28</v>
      </c>
      <c r="C24" s="6" t="s">
        <v>205</v>
      </c>
      <c r="D24" s="41">
        <f>VLOOKUP(B24,'Tabla Real'!$A$13:$C$54,2,FALSE)/1000*-1</f>
        <v>0.2507099999999991</v>
      </c>
      <c r="E24" s="27">
        <f>VLOOKUP(B24,'Tabla Real'!$A$13:$D$55,4,FALSE)/-1000</f>
        <v>-6.7719000000000005</v>
      </c>
      <c r="F24" s="27">
        <f>-(D24/$D$6)*$G$98</f>
        <v>0</v>
      </c>
      <c r="G24" s="27"/>
      <c r="H24" s="27">
        <f t="shared" si="9"/>
        <v>-6.5211900000000016</v>
      </c>
      <c r="I24" s="27">
        <f>IF($A24="Estructura",VLOOKUP(B24,'Tabla Real'!$A$13:$E$54,4,FALSE)/1000*-1,0)</f>
        <v>0</v>
      </c>
      <c r="J24" s="27"/>
      <c r="K24" s="27">
        <f t="shared" si="10"/>
        <v>-6.5211900000000016</v>
      </c>
      <c r="M24" s="30">
        <f t="shared" si="11"/>
        <v>-26.010889075027023</v>
      </c>
      <c r="P24" s="59"/>
    </row>
    <row r="25" spans="1:16" ht="14.25" hidden="1">
      <c r="A25" s="2" t="s">
        <v>192</v>
      </c>
      <c r="B25" s="25" t="s">
        <v>457</v>
      </c>
      <c r="C25" s="6"/>
      <c r="D25" s="41">
        <v>0</v>
      </c>
      <c r="E25" s="27">
        <v>0</v>
      </c>
      <c r="F25" s="27">
        <f>-(D25/$D$6)*$G$98</f>
        <v>0</v>
      </c>
      <c r="G25" s="27"/>
      <c r="H25" s="27">
        <f t="shared" ref="H25" si="12">+D25+E25</f>
        <v>0</v>
      </c>
      <c r="I25" s="27">
        <f>IF($A25="Estructura",VLOOKUP(B25,'Tabla Real'!$A$13:$E$54,4,FALSE)/1000*-1,0)</f>
        <v>0</v>
      </c>
      <c r="J25" s="27"/>
      <c r="K25" s="27">
        <f t="shared" ref="K25" si="13">+H25+I25</f>
        <v>0</v>
      </c>
      <c r="M25" s="30">
        <f t="shared" si="11"/>
        <v>0</v>
      </c>
      <c r="P25" s="59"/>
    </row>
    <row r="26" spans="1:16" ht="15" hidden="1">
      <c r="A26" s="2"/>
      <c r="B26" s="19" t="s">
        <v>206</v>
      </c>
      <c r="C26" s="20" t="s">
        <v>2</v>
      </c>
      <c r="D26" s="21">
        <f>SUM(D28)</f>
        <v>0</v>
      </c>
      <c r="E26" s="21">
        <f t="shared" ref="E26:K26" si="14">SUM(E28)</f>
        <v>0</v>
      </c>
      <c r="F26" s="21">
        <f t="shared" si="14"/>
        <v>0</v>
      </c>
      <c r="G26" s="21"/>
      <c r="H26" s="21">
        <f t="shared" si="14"/>
        <v>0</v>
      </c>
      <c r="I26" s="21">
        <f t="shared" si="14"/>
        <v>0</v>
      </c>
      <c r="J26" s="21"/>
      <c r="K26" s="21">
        <f t="shared" si="14"/>
        <v>0</v>
      </c>
    </row>
    <row r="27" spans="1:16" ht="15" hidden="1">
      <c r="A27" s="2" t="s">
        <v>207</v>
      </c>
      <c r="B27" s="22" t="s">
        <v>207</v>
      </c>
      <c r="C27" s="6" t="s">
        <v>2</v>
      </c>
      <c r="D27" s="23"/>
      <c r="E27" s="24"/>
      <c r="F27" s="24"/>
      <c r="G27" s="24"/>
      <c r="H27" s="24"/>
      <c r="I27" s="24"/>
      <c r="J27" s="24"/>
      <c r="K27" s="24"/>
    </row>
    <row r="28" spans="1:16" ht="14.25" hidden="1">
      <c r="A28" s="2" t="s">
        <v>207</v>
      </c>
      <c r="B28" s="25" t="s">
        <v>15</v>
      </c>
      <c r="C28" s="6" t="s">
        <v>208</v>
      </c>
      <c r="D28" s="26">
        <v>0</v>
      </c>
      <c r="E28" s="27"/>
      <c r="F28" s="27"/>
      <c r="G28" s="27"/>
      <c r="H28" s="27">
        <f>+D28+E28</f>
        <v>0</v>
      </c>
      <c r="I28" s="69">
        <v>0</v>
      </c>
      <c r="J28" s="27"/>
      <c r="K28" s="27">
        <f>+H28+I28</f>
        <v>0</v>
      </c>
      <c r="M28" s="30"/>
      <c r="P28" s="59"/>
    </row>
    <row r="29" spans="1:16" ht="15" hidden="1">
      <c r="A29" s="2"/>
      <c r="B29" s="17" t="s">
        <v>209</v>
      </c>
      <c r="C29" s="17"/>
      <c r="D29" s="18">
        <f>+D30+D35+D39</f>
        <v>482.84658999999999</v>
      </c>
      <c r="E29" s="18">
        <f t="shared" ref="E29:K29" si="15">+E30+E35+E39</f>
        <v>-343.51111000000003</v>
      </c>
      <c r="F29" s="18">
        <f t="shared" ref="F29" si="16">+F30+F35+F39</f>
        <v>0</v>
      </c>
      <c r="G29" s="18"/>
      <c r="H29" s="18">
        <f t="shared" si="15"/>
        <v>139.33548000000002</v>
      </c>
      <c r="I29" s="18">
        <f t="shared" si="15"/>
        <v>0</v>
      </c>
      <c r="J29" s="18"/>
      <c r="K29" s="18">
        <f t="shared" si="15"/>
        <v>139.33548000000002</v>
      </c>
      <c r="M29" s="32">
        <f t="shared" ref="M29:M30" si="17">IFERROR(H29/D29,0)</f>
        <v>0.28857091027607756</v>
      </c>
    </row>
    <row r="30" spans="1:16" ht="15" hidden="1">
      <c r="A30" s="2"/>
      <c r="B30" s="19" t="s">
        <v>210</v>
      </c>
      <c r="C30" s="20" t="s">
        <v>2</v>
      </c>
      <c r="D30" s="21">
        <f>+SUM(D31:D34)</f>
        <v>221.95239000000001</v>
      </c>
      <c r="E30" s="21">
        <f t="shared" ref="E30:K30" si="18">+SUM(E31:E34)</f>
        <v>-152.52586000000002</v>
      </c>
      <c r="F30" s="21">
        <f t="shared" ref="F30" si="19">+SUM(F31:F34)</f>
        <v>0</v>
      </c>
      <c r="G30" s="21"/>
      <c r="H30" s="21">
        <f t="shared" si="18"/>
        <v>69.426529999999971</v>
      </c>
      <c r="I30" s="21">
        <f t="shared" si="18"/>
        <v>0</v>
      </c>
      <c r="J30" s="21"/>
      <c r="K30" s="21">
        <f t="shared" si="18"/>
        <v>69.426529999999971</v>
      </c>
      <c r="M30" s="33">
        <f t="shared" si="17"/>
        <v>0.31279919986443927</v>
      </c>
    </row>
    <row r="31" spans="1:16" ht="15" hidden="1">
      <c r="A31" s="2" t="s">
        <v>192</v>
      </c>
      <c r="B31" s="22" t="s">
        <v>192</v>
      </c>
      <c r="C31" s="6" t="s">
        <v>2</v>
      </c>
      <c r="D31" s="23"/>
      <c r="E31" s="24"/>
      <c r="F31" s="24"/>
      <c r="G31" s="24"/>
      <c r="H31" s="24"/>
      <c r="I31" s="24"/>
      <c r="J31" s="24"/>
      <c r="K31" s="24"/>
    </row>
    <row r="32" spans="1:16" ht="14.25" hidden="1">
      <c r="A32" s="2" t="s">
        <v>192</v>
      </c>
      <c r="B32" s="25" t="s">
        <v>11</v>
      </c>
      <c r="C32" s="6" t="s">
        <v>211</v>
      </c>
      <c r="D32" s="41">
        <f>VLOOKUP(B32,'Tabla Real'!$A$13:$C$54,2,FALSE)/1000*-1</f>
        <v>16.482470000000003</v>
      </c>
      <c r="E32" s="27">
        <f>VLOOKUP(B32,'Tabla Real'!$A$13:$D$55,4,FALSE)/-1000</f>
        <v>-19.300520000000002</v>
      </c>
      <c r="F32" s="27">
        <f>-(D32/$D$6)*$G$98</f>
        <v>0</v>
      </c>
      <c r="G32" s="27"/>
      <c r="H32" s="27">
        <f t="shared" ref="H32:H34" si="20">+D32+E32</f>
        <v>-2.8180499999999995</v>
      </c>
      <c r="I32" s="27">
        <f>IF($A32="Estructura",VLOOKUP(B32,'Tabla Real'!$A$13:$E$54,4,FALSE)/1000*-1,0)</f>
        <v>0</v>
      </c>
      <c r="J32" s="27"/>
      <c r="K32" s="27">
        <f t="shared" ref="K32:K34" si="21">+H32+I32</f>
        <v>-2.8180499999999995</v>
      </c>
      <c r="M32" s="57">
        <f t="shared" ref="M32:M35" si="22">IFERROR(H32/D32,0)</f>
        <v>-0.1709725544775752</v>
      </c>
      <c r="P32" s="59"/>
    </row>
    <row r="33" spans="1:16" ht="14.25" hidden="1">
      <c r="A33" s="2" t="s">
        <v>192</v>
      </c>
      <c r="B33" s="25" t="s">
        <v>12</v>
      </c>
      <c r="C33" s="6" t="s">
        <v>212</v>
      </c>
      <c r="D33" s="41">
        <f>VLOOKUP(B33,'Tabla Real'!$A$13:$C$54,2,FALSE)/1000*-1</f>
        <v>65.211680000000001</v>
      </c>
      <c r="E33" s="27">
        <f>VLOOKUP(B33,'Tabla Real'!$A$13:$D$55,4,FALSE)/-1000</f>
        <v>-43.117700000000013</v>
      </c>
      <c r="F33" s="27">
        <f>-(D33/$D$6)*$G$98</f>
        <v>0</v>
      </c>
      <c r="G33" s="27"/>
      <c r="H33" s="27">
        <f t="shared" si="20"/>
        <v>22.093979999999988</v>
      </c>
      <c r="I33" s="27">
        <f>IF($A33="Estructura",VLOOKUP(B33,'Tabla Real'!$A$13:$E$54,4,FALSE)/1000*-1,0)</f>
        <v>0</v>
      </c>
      <c r="J33" s="27"/>
      <c r="K33" s="27">
        <f t="shared" si="21"/>
        <v>22.093979999999988</v>
      </c>
      <c r="M33" s="57">
        <f t="shared" si="22"/>
        <v>0.33880403019827104</v>
      </c>
      <c r="P33" s="59"/>
    </row>
    <row r="34" spans="1:16" ht="14.25" hidden="1">
      <c r="A34" s="2" t="s">
        <v>192</v>
      </c>
      <c r="B34" s="25" t="s">
        <v>13</v>
      </c>
      <c r="C34" s="6" t="s">
        <v>213</v>
      </c>
      <c r="D34" s="41">
        <f>VLOOKUP(B34,'Tabla Real'!$A$13:$C$54,2,FALSE)/1000*-1</f>
        <v>140.25824</v>
      </c>
      <c r="E34" s="27">
        <f>VLOOKUP(B34,'Tabla Real'!$A$13:$D$55,4,FALSE)/-1000</f>
        <v>-90.107640000000018</v>
      </c>
      <c r="F34" s="27">
        <f>-(D34/$D$6)*$G$98</f>
        <v>0</v>
      </c>
      <c r="G34" s="27"/>
      <c r="H34" s="27">
        <f t="shared" si="20"/>
        <v>50.150599999999983</v>
      </c>
      <c r="I34" s="27">
        <f>IF($A34="Estructura",VLOOKUP(B34,'Tabla Real'!$A$13:$E$54,4,FALSE)/1000*-1,0)</f>
        <v>0</v>
      </c>
      <c r="J34" s="27"/>
      <c r="K34" s="27">
        <f t="shared" si="21"/>
        <v>50.150599999999983</v>
      </c>
      <c r="M34" s="30">
        <f t="shared" si="22"/>
        <v>0.35755902826101327</v>
      </c>
      <c r="P34" s="59"/>
    </row>
    <row r="35" spans="1:16" ht="15" hidden="1">
      <c r="A35" s="2"/>
      <c r="B35" s="19" t="s">
        <v>214</v>
      </c>
      <c r="C35" s="20" t="s">
        <v>2</v>
      </c>
      <c r="D35" s="21">
        <f t="shared" ref="D35:K35" si="23">SUM(D37:D38)</f>
        <v>260.89420000000001</v>
      </c>
      <c r="E35" s="21">
        <f t="shared" si="23"/>
        <v>-190.98524999999998</v>
      </c>
      <c r="F35" s="21">
        <f t="shared" si="23"/>
        <v>0</v>
      </c>
      <c r="G35" s="21"/>
      <c r="H35" s="21">
        <f t="shared" si="23"/>
        <v>69.908950000000033</v>
      </c>
      <c r="I35" s="21">
        <f t="shared" si="23"/>
        <v>0</v>
      </c>
      <c r="J35" s="21"/>
      <c r="K35" s="21">
        <f t="shared" si="23"/>
        <v>69.908950000000033</v>
      </c>
      <c r="M35" s="33">
        <f t="shared" si="22"/>
        <v>0.26795900407138229</v>
      </c>
    </row>
    <row r="36" spans="1:16" ht="15" hidden="1">
      <c r="A36" s="2" t="s">
        <v>192</v>
      </c>
      <c r="B36" s="22" t="s">
        <v>192</v>
      </c>
      <c r="C36" s="6" t="s">
        <v>2</v>
      </c>
      <c r="D36" s="23"/>
      <c r="E36" s="24"/>
      <c r="F36" s="24"/>
      <c r="G36" s="24"/>
      <c r="H36" s="24"/>
      <c r="I36" s="24"/>
      <c r="J36" s="24"/>
      <c r="K36" s="24"/>
    </row>
    <row r="37" spans="1:16" ht="14.25" hidden="1">
      <c r="A37" s="2" t="s">
        <v>192</v>
      </c>
      <c r="B37" s="25" t="s">
        <v>35</v>
      </c>
      <c r="C37" s="6" t="s">
        <v>215</v>
      </c>
      <c r="D37" s="41">
        <f>VLOOKUP(B37,'Tabla Real'!$A$13:$C$54,2,FALSE)/1000*-1</f>
        <v>184.68286000000001</v>
      </c>
      <c r="E37" s="27">
        <f>VLOOKUP(B37,'Tabla Real'!$A$13:$D$55,4,FALSE)/-1000</f>
        <v>-150.62614999999997</v>
      </c>
      <c r="F37" s="27">
        <f>-(D37/$D$6)*$G$98</f>
        <v>0</v>
      </c>
      <c r="G37" s="27"/>
      <c r="H37" s="27">
        <f t="shared" ref="H37:H38" si="24">+D37+E37</f>
        <v>34.056710000000038</v>
      </c>
      <c r="I37" s="27">
        <f>IF($A37="Estructura",VLOOKUP(B37,'Tabla Real'!$A$13:$E$54,4,FALSE)/1000*-1,0)</f>
        <v>0</v>
      </c>
      <c r="J37" s="27"/>
      <c r="K37" s="27">
        <f t="shared" ref="K37:K38" si="25">+H37+I37</f>
        <v>34.056710000000038</v>
      </c>
      <c r="M37" s="57">
        <f t="shared" ref="M37:M38" si="26">IFERROR(H37/D37,0)</f>
        <v>0.18440644681374349</v>
      </c>
      <c r="P37" s="59"/>
    </row>
    <row r="38" spans="1:16" ht="14.25" hidden="1">
      <c r="A38" s="2" t="s">
        <v>192</v>
      </c>
      <c r="B38" s="25" t="s">
        <v>36</v>
      </c>
      <c r="C38" s="6" t="s">
        <v>216</v>
      </c>
      <c r="D38" s="41">
        <f>VLOOKUP(B38,'Tabla Real'!$A$13:$C$54,2,FALSE)/1000*-1</f>
        <v>76.211339999999993</v>
      </c>
      <c r="E38" s="27">
        <f>VLOOKUP(B38,'Tabla Real'!$A$13:$D$55,4,FALSE)/-1000</f>
        <v>-40.359100000000005</v>
      </c>
      <c r="F38" s="27">
        <f>-(D38/$D$6)*$G$98</f>
        <v>0</v>
      </c>
      <c r="G38" s="27"/>
      <c r="H38" s="27">
        <f t="shared" si="24"/>
        <v>35.852239999999988</v>
      </c>
      <c r="I38" s="27">
        <f>IF($A38="Estructura",VLOOKUP(B38,'Tabla Real'!$A$13:$E$54,4,FALSE)/1000*-1,0)</f>
        <v>0</v>
      </c>
      <c r="J38" s="27"/>
      <c r="K38" s="27">
        <f t="shared" si="25"/>
        <v>35.852239999999988</v>
      </c>
      <c r="M38" s="57">
        <f t="shared" si="26"/>
        <v>0.47043182812426593</v>
      </c>
      <c r="P38" s="59"/>
    </row>
    <row r="39" spans="1:16" ht="15" hidden="1">
      <c r="A39" s="2"/>
      <c r="B39" s="19" t="s">
        <v>217</v>
      </c>
      <c r="C39" s="20" t="s">
        <v>2</v>
      </c>
      <c r="D39" s="21">
        <f>SUM(D40:D41)</f>
        <v>0</v>
      </c>
      <c r="E39" s="21">
        <f t="shared" ref="E39:K39" si="27">SUM(E40:E41)</f>
        <v>0</v>
      </c>
      <c r="F39" s="21">
        <f t="shared" si="27"/>
        <v>0</v>
      </c>
      <c r="G39" s="21"/>
      <c r="H39" s="21">
        <f t="shared" si="27"/>
        <v>0</v>
      </c>
      <c r="I39" s="21">
        <f t="shared" si="27"/>
        <v>0</v>
      </c>
      <c r="J39" s="21"/>
      <c r="K39" s="21">
        <f t="shared" si="27"/>
        <v>0</v>
      </c>
      <c r="P39" s="59"/>
    </row>
    <row r="40" spans="1:16" ht="14.25" hidden="1">
      <c r="A40" s="2" t="s">
        <v>207</v>
      </c>
      <c r="B40" s="25" t="s">
        <v>31</v>
      </c>
      <c r="C40" s="6" t="s">
        <v>218</v>
      </c>
      <c r="D40" s="26">
        <v>0</v>
      </c>
      <c r="E40" s="27">
        <f>IF(A40="Contrato",VLOOKUP(B40,'Tabla Real'!$A$13:$E$54,4,FALSE)/1000*-1,0)</f>
        <v>0</v>
      </c>
      <c r="F40" s="27"/>
      <c r="G40" s="27"/>
      <c r="H40" s="27">
        <f t="shared" ref="H40:H41" si="28">+D40+E40</f>
        <v>0</v>
      </c>
      <c r="I40" s="69">
        <v>0</v>
      </c>
      <c r="J40" s="27"/>
      <c r="K40" s="27">
        <f t="shared" ref="K40:K41" si="29">+H40+I40</f>
        <v>0</v>
      </c>
      <c r="P40" s="59"/>
    </row>
    <row r="41" spans="1:16" ht="14.25" hidden="1">
      <c r="A41" s="2" t="s">
        <v>207</v>
      </c>
      <c r="B41" s="25" t="s">
        <v>46</v>
      </c>
      <c r="C41" s="6" t="s">
        <v>219</v>
      </c>
      <c r="D41" s="26">
        <v>0</v>
      </c>
      <c r="E41" s="27">
        <f>IF(A41="Contrato",VLOOKUP(B41,'Tabla Real'!$A$13:$E$54,4,FALSE)/1000*-1,0)</f>
        <v>0</v>
      </c>
      <c r="F41" s="27"/>
      <c r="G41" s="27"/>
      <c r="H41" s="27">
        <f t="shared" si="28"/>
        <v>0</v>
      </c>
      <c r="I41" s="72">
        <v>0</v>
      </c>
      <c r="J41" s="27"/>
      <c r="K41" s="27">
        <f t="shared" si="29"/>
        <v>0</v>
      </c>
      <c r="P41" s="59"/>
    </row>
    <row r="42" spans="1:16" ht="15" hidden="1">
      <c r="A42" s="2"/>
      <c r="B42" s="17" t="s">
        <v>220</v>
      </c>
      <c r="C42" s="17"/>
      <c r="D42" s="18">
        <f>+D43+D47+D51</f>
        <v>93.814210000000017</v>
      </c>
      <c r="E42" s="18">
        <f t="shared" ref="E42:K42" si="30">+E43+E47+E51</f>
        <v>-61.595960000000005</v>
      </c>
      <c r="F42" s="18">
        <f t="shared" ref="F42" si="31">+F43+F47+F51</f>
        <v>0</v>
      </c>
      <c r="G42" s="18"/>
      <c r="H42" s="18">
        <f t="shared" si="30"/>
        <v>32.218250000000012</v>
      </c>
      <c r="I42" s="18">
        <f t="shared" si="30"/>
        <v>0</v>
      </c>
      <c r="J42" s="18"/>
      <c r="K42" s="18">
        <f t="shared" si="30"/>
        <v>32.218250000000012</v>
      </c>
      <c r="M42" s="32">
        <f t="shared" ref="M42:M43" si="32">IFERROR(H42/D42,0)</f>
        <v>0.34342611849526855</v>
      </c>
    </row>
    <row r="43" spans="1:16" ht="15" hidden="1">
      <c r="A43" s="2"/>
      <c r="B43" s="19" t="s">
        <v>221</v>
      </c>
      <c r="C43" s="20" t="s">
        <v>2</v>
      </c>
      <c r="D43" s="21">
        <f>SUM(D45:D46)</f>
        <v>44.179250000000025</v>
      </c>
      <c r="E43" s="21">
        <f t="shared" ref="E43:K43" si="33">SUM(E45:E46)</f>
        <v>-33.613160000000008</v>
      </c>
      <c r="F43" s="21">
        <f t="shared" ref="F43" si="34">SUM(F45:F46)</f>
        <v>0</v>
      </c>
      <c r="G43" s="21"/>
      <c r="H43" s="21">
        <f t="shared" si="33"/>
        <v>10.566090000000015</v>
      </c>
      <c r="I43" s="21">
        <f t="shared" si="33"/>
        <v>0</v>
      </c>
      <c r="J43" s="21"/>
      <c r="K43" s="21">
        <f t="shared" si="33"/>
        <v>10.566090000000015</v>
      </c>
      <c r="M43" s="33">
        <f t="shared" si="32"/>
        <v>0.23916408721288862</v>
      </c>
    </row>
    <row r="44" spans="1:16" ht="15" hidden="1">
      <c r="A44" s="2" t="s">
        <v>192</v>
      </c>
      <c r="B44" s="22" t="s">
        <v>192</v>
      </c>
      <c r="C44" s="6" t="s">
        <v>2</v>
      </c>
      <c r="D44" s="23"/>
      <c r="E44" s="24"/>
      <c r="F44" s="24"/>
      <c r="G44" s="24"/>
      <c r="H44" s="24"/>
      <c r="I44" s="24"/>
      <c r="J44" s="24"/>
      <c r="K44" s="24"/>
    </row>
    <row r="45" spans="1:16" ht="14.25" hidden="1">
      <c r="A45" s="2" t="s">
        <v>192</v>
      </c>
      <c r="B45" s="25" t="s">
        <v>24</v>
      </c>
      <c r="C45" s="6" t="s">
        <v>222</v>
      </c>
      <c r="D45" s="41">
        <f>VLOOKUP(B45,'Tabla Real'!$A$13:$C$54,2,FALSE)/1000*-1</f>
        <v>14.870430000000022</v>
      </c>
      <c r="E45" s="27">
        <f>VLOOKUP(B45,'Tabla Real'!$A$13:$D$55,4,FALSE)/-1000</f>
        <v>-19.49926000000001</v>
      </c>
      <c r="F45" s="27">
        <f>-(D45/$D$6)*$G$98</f>
        <v>0</v>
      </c>
      <c r="G45" s="27"/>
      <c r="H45" s="27">
        <f t="shared" ref="H45:H46" si="35">+D45+E45</f>
        <v>-4.6288299999999882</v>
      </c>
      <c r="I45" s="27">
        <f>IF($A45="Estructura",VLOOKUP(B45,'Tabla Real'!$A$13:$E$54,4,FALSE)/1000*-1,0)</f>
        <v>0</v>
      </c>
      <c r="J45" s="27"/>
      <c r="K45" s="27">
        <f t="shared" ref="K45:K46" si="36">+H45+I45</f>
        <v>-4.6288299999999882</v>
      </c>
      <c r="M45" s="57">
        <f t="shared" ref="M45:M47" si="37">IFERROR(H45/D45,0)</f>
        <v>-0.31127748155231433</v>
      </c>
      <c r="P45" s="59"/>
    </row>
    <row r="46" spans="1:16" ht="14.25" hidden="1">
      <c r="A46" s="2" t="s">
        <v>192</v>
      </c>
      <c r="B46" s="25" t="s">
        <v>25</v>
      </c>
      <c r="C46" s="6" t="s">
        <v>223</v>
      </c>
      <c r="D46" s="41">
        <f>VLOOKUP(B46,'Tabla Real'!$A$13:$C$54,2,FALSE)/1000*-1</f>
        <v>29.308820000000001</v>
      </c>
      <c r="E46" s="27">
        <f>VLOOKUP(B46,'Tabla Real'!$A$13:$D$55,4,FALSE)/-1000</f>
        <v>-14.113899999999997</v>
      </c>
      <c r="F46" s="27">
        <f>-(D46/$D$6)*$G$98</f>
        <v>0</v>
      </c>
      <c r="G46" s="27"/>
      <c r="H46" s="27">
        <f t="shared" si="35"/>
        <v>15.194920000000003</v>
      </c>
      <c r="I46" s="27">
        <f>IF($A46="Estructura",VLOOKUP(B46,'Tabla Real'!$A$13:$E$54,4,FALSE)/1000*-1,0)</f>
        <v>0</v>
      </c>
      <c r="J46" s="27"/>
      <c r="K46" s="27">
        <f t="shared" si="36"/>
        <v>15.194920000000003</v>
      </c>
      <c r="M46" s="57">
        <f t="shared" si="37"/>
        <v>0.5184418888239104</v>
      </c>
      <c r="P46" s="59"/>
    </row>
    <row r="47" spans="1:16" ht="15" hidden="1">
      <c r="A47" s="2"/>
      <c r="B47" s="19" t="s">
        <v>224</v>
      </c>
      <c r="C47" s="20" t="s">
        <v>2</v>
      </c>
      <c r="D47" s="21">
        <f>+SUM(D48:D50)</f>
        <v>49.634959999999992</v>
      </c>
      <c r="E47" s="21">
        <f t="shared" ref="E47:K47" si="38">+SUM(E48:E50)</f>
        <v>-27.982800000000001</v>
      </c>
      <c r="F47" s="21">
        <f t="shared" si="38"/>
        <v>0</v>
      </c>
      <c r="G47" s="21"/>
      <c r="H47" s="21">
        <f t="shared" si="38"/>
        <v>21.652159999999995</v>
      </c>
      <c r="I47" s="21">
        <f t="shared" si="38"/>
        <v>0</v>
      </c>
      <c r="J47" s="21"/>
      <c r="K47" s="21">
        <f t="shared" si="38"/>
        <v>21.652159999999995</v>
      </c>
      <c r="M47" s="33">
        <f t="shared" si="37"/>
        <v>0.43622801348082074</v>
      </c>
    </row>
    <row r="48" spans="1:16" ht="15" hidden="1">
      <c r="A48" s="2" t="s">
        <v>192</v>
      </c>
      <c r="B48" s="22" t="s">
        <v>192</v>
      </c>
      <c r="C48" s="6" t="s">
        <v>2</v>
      </c>
      <c r="D48" s="23"/>
      <c r="E48" s="24"/>
      <c r="F48" s="24"/>
      <c r="G48" s="24"/>
      <c r="H48" s="24"/>
      <c r="I48" s="24"/>
      <c r="J48" s="24"/>
      <c r="K48" s="24"/>
    </row>
    <row r="49" spans="1:16" ht="14.25" hidden="1">
      <c r="A49" s="2" t="s">
        <v>192</v>
      </c>
      <c r="B49" s="25" t="s">
        <v>29</v>
      </c>
      <c r="C49" s="6" t="s">
        <v>225</v>
      </c>
      <c r="D49" s="41">
        <f>VLOOKUP(B49,'Tabla Real'!$A$13:$C$54,2,FALSE)/1000*-1</f>
        <v>22.645509999999994</v>
      </c>
      <c r="E49" s="27">
        <f>VLOOKUP(B49,'Tabla Real'!$A$13:$D$55,4,FALSE)/-1000</f>
        <v>-16.560970000000001</v>
      </c>
      <c r="F49" s="27">
        <f>-(D49/$D$6)*$G$98</f>
        <v>0</v>
      </c>
      <c r="G49" s="27"/>
      <c r="H49" s="27">
        <f t="shared" ref="H49:H50" si="39">+D49+E49</f>
        <v>6.0845399999999934</v>
      </c>
      <c r="I49" s="27">
        <f>IF($A49="Estructura",VLOOKUP(B49,'Tabla Real'!$A$13:$E$54,4,FALSE)/1000*-1,0)</f>
        <v>0</v>
      </c>
      <c r="J49" s="27"/>
      <c r="K49" s="27">
        <f t="shared" ref="K49:K50" si="40">+H49+I49</f>
        <v>6.0845399999999934</v>
      </c>
      <c r="M49" s="57">
        <f t="shared" ref="M49:M50" si="41">IFERROR(H49/D49,0)</f>
        <v>0.2686863753565274</v>
      </c>
      <c r="P49" s="59"/>
    </row>
    <row r="50" spans="1:16" ht="14.25" hidden="1">
      <c r="A50" s="2" t="s">
        <v>192</v>
      </c>
      <c r="B50" s="25" t="s">
        <v>30</v>
      </c>
      <c r="C50" s="6" t="s">
        <v>226</v>
      </c>
      <c r="D50" s="41">
        <f>VLOOKUP(B50,'Tabla Real'!$A$13:$C$54,2,FALSE)/1000*-1</f>
        <v>26.989450000000001</v>
      </c>
      <c r="E50" s="27">
        <f>VLOOKUP(B50,'Tabla Real'!$A$13:$D$55,4,FALSE)/-1000</f>
        <v>-11.42183</v>
      </c>
      <c r="F50" s="27">
        <f>-(D50/$D$6)*$G$98</f>
        <v>0</v>
      </c>
      <c r="G50" s="27"/>
      <c r="H50" s="27">
        <f t="shared" si="39"/>
        <v>15.567620000000002</v>
      </c>
      <c r="I50" s="27">
        <f>IF($A50="Estructura",VLOOKUP(B50,'Tabla Real'!$A$13:$E$54,4,FALSE)/1000*-1,0)</f>
        <v>0</v>
      </c>
      <c r="J50" s="27"/>
      <c r="K50" s="27">
        <f t="shared" si="40"/>
        <v>15.567620000000002</v>
      </c>
      <c r="M50" s="30">
        <f t="shared" si="41"/>
        <v>0.57680389930139375</v>
      </c>
      <c r="P50" s="59"/>
    </row>
    <row r="51" spans="1:16" ht="15" hidden="1">
      <c r="A51" s="2"/>
      <c r="B51" s="19" t="s">
        <v>227</v>
      </c>
      <c r="C51" s="20" t="s">
        <v>2</v>
      </c>
      <c r="D51" s="21">
        <f>+SUM(D52:D53)</f>
        <v>0</v>
      </c>
      <c r="E51" s="21">
        <f t="shared" ref="E51:K51" si="42">+SUM(E52:E53)</f>
        <v>0</v>
      </c>
      <c r="F51" s="21">
        <f t="shared" si="42"/>
        <v>0</v>
      </c>
      <c r="G51" s="21"/>
      <c r="H51" s="21">
        <f t="shared" si="42"/>
        <v>0</v>
      </c>
      <c r="I51" s="21">
        <f t="shared" si="42"/>
        <v>0</v>
      </c>
      <c r="J51" s="21"/>
      <c r="K51" s="21">
        <f t="shared" si="42"/>
        <v>0</v>
      </c>
    </row>
    <row r="52" spans="1:16" ht="15" hidden="1">
      <c r="A52" s="2" t="s">
        <v>207</v>
      </c>
      <c r="B52" s="22" t="s">
        <v>207</v>
      </c>
      <c r="C52" s="6"/>
      <c r="D52" s="26"/>
      <c r="E52" s="27"/>
      <c r="F52" s="27"/>
      <c r="G52" s="27"/>
      <c r="H52" s="27"/>
      <c r="I52" s="27"/>
      <c r="J52" s="27"/>
      <c r="K52" s="27"/>
    </row>
    <row r="53" spans="1:16" ht="14.25" hidden="1">
      <c r="A53" s="2" t="s">
        <v>207</v>
      </c>
      <c r="B53" s="25" t="s">
        <v>23</v>
      </c>
      <c r="C53" s="6" t="s">
        <v>228</v>
      </c>
      <c r="D53" s="26">
        <v>0</v>
      </c>
      <c r="E53" s="27">
        <f>IF(A53="Contrato",VLOOKUP(B53,'Tabla Real'!$A$13:$E$54,4,FALSE)/1000*-1,0)</f>
        <v>0</v>
      </c>
      <c r="F53" s="27"/>
      <c r="G53" s="27"/>
      <c r="H53" s="27">
        <f>+D53+E53</f>
        <v>0</v>
      </c>
      <c r="I53" s="69">
        <v>0</v>
      </c>
      <c r="J53" s="27"/>
      <c r="K53" s="27">
        <f>+H53+I53</f>
        <v>0</v>
      </c>
      <c r="P53" s="59"/>
    </row>
    <row r="54" spans="1:16" ht="15">
      <c r="A54" s="2"/>
      <c r="B54" s="17" t="s">
        <v>229</v>
      </c>
      <c r="C54" s="17"/>
      <c r="D54" s="18">
        <f>SUM(D55:D58)</f>
        <v>668.84115999999995</v>
      </c>
      <c r="E54" s="18">
        <f t="shared" ref="E54:K54" si="43">SUM(E55:E58)</f>
        <v>-416.34726000000001</v>
      </c>
      <c r="F54" s="18">
        <f t="shared" si="43"/>
        <v>0</v>
      </c>
      <c r="G54" s="18"/>
      <c r="H54" s="18">
        <f t="shared" si="43"/>
        <v>252.49389999999997</v>
      </c>
      <c r="I54" s="18">
        <f t="shared" si="43"/>
        <v>0</v>
      </c>
      <c r="J54" s="18"/>
      <c r="K54" s="18">
        <f t="shared" si="43"/>
        <v>252.49389999999997</v>
      </c>
      <c r="M54" s="32">
        <f>IFERROR(H54/D54,0)</f>
        <v>0.37750951212392492</v>
      </c>
    </row>
    <row r="55" spans="1:16" ht="15">
      <c r="A55" s="2" t="s">
        <v>192</v>
      </c>
      <c r="B55" s="22" t="s">
        <v>192</v>
      </c>
      <c r="C55" s="6" t="s">
        <v>2</v>
      </c>
      <c r="D55" s="23"/>
      <c r="E55" s="24"/>
      <c r="F55" s="24"/>
      <c r="G55" s="24"/>
      <c r="H55" s="24"/>
      <c r="I55" s="24"/>
      <c r="J55" s="24"/>
      <c r="K55" s="24"/>
    </row>
    <row r="56" spans="1:16" ht="14.25">
      <c r="A56" s="2" t="s">
        <v>192</v>
      </c>
      <c r="B56" s="25" t="s">
        <v>14</v>
      </c>
      <c r="C56" s="6" t="s">
        <v>230</v>
      </c>
      <c r="D56" s="41">
        <f>IFERROR(VLOOKUP(B56,'Tabla Real'!$A$13:$C$54,2,FALSE)/1000*-1,0)</f>
        <v>0</v>
      </c>
      <c r="E56" s="27">
        <f>IFERROR(VLOOKUP(B56,'Tabla Real'!$A$13:$D$55,4,FALSE)/-1000,0)</f>
        <v>-0.43165999999999999</v>
      </c>
      <c r="F56" s="27">
        <f>-(D56/$D$6)*$G$98</f>
        <v>0</v>
      </c>
      <c r="G56" s="27"/>
      <c r="H56" s="27">
        <f t="shared" ref="H56:H58" si="44">+D56+E56</f>
        <v>-0.43165999999999999</v>
      </c>
      <c r="I56" s="27">
        <f>IF($A56="Estructura",VLOOKUP(B56,'Tabla Real'!$A$13:$E$54,4,FALSE)/1000*-1,0)</f>
        <v>0</v>
      </c>
      <c r="J56" s="27"/>
      <c r="K56" s="27">
        <f t="shared" ref="K56:K58" si="45">+H56+I56</f>
        <v>-0.43165999999999999</v>
      </c>
      <c r="M56" s="30">
        <f t="shared" ref="M56:M59" si="46">IFERROR(H56/D56,0)</f>
        <v>0</v>
      </c>
      <c r="P56" s="59"/>
    </row>
    <row r="57" spans="1:16" ht="14.25">
      <c r="A57" s="2" t="s">
        <v>192</v>
      </c>
      <c r="B57" s="25" t="s">
        <v>38</v>
      </c>
      <c r="C57" s="6" t="s">
        <v>231</v>
      </c>
      <c r="D57" s="41">
        <f>VLOOKUP(B57,'Tabla Real'!$A$13:$C$54,2,FALSE)/1000*-1</f>
        <v>476.61399999999998</v>
      </c>
      <c r="E57" s="27">
        <f>VLOOKUP(B57,'Tabla Real'!$A$13:$D$55,4,FALSE)/-1000</f>
        <v>-284.08238</v>
      </c>
      <c r="F57" s="27">
        <f>-(D57/$D$6)*$G$98</f>
        <v>0</v>
      </c>
      <c r="G57" s="27"/>
      <c r="H57" s="27">
        <f t="shared" si="44"/>
        <v>192.53161999999998</v>
      </c>
      <c r="I57" s="27">
        <f>IF($A57="Estructura",VLOOKUP(B57,'Tabla Real'!$A$13:$E$54,4,FALSE)/1000*-1,0)</f>
        <v>0</v>
      </c>
      <c r="J57" s="27"/>
      <c r="K57" s="27">
        <f t="shared" si="45"/>
        <v>192.53161999999998</v>
      </c>
      <c r="M57" s="30">
        <f t="shared" si="46"/>
        <v>0.40395712253521715</v>
      </c>
      <c r="P57" s="59"/>
    </row>
    <row r="58" spans="1:16" ht="14.25">
      <c r="A58" s="2" t="s">
        <v>192</v>
      </c>
      <c r="B58" s="25" t="s">
        <v>39</v>
      </c>
      <c r="C58" s="6" t="s">
        <v>232</v>
      </c>
      <c r="D58" s="41">
        <f>VLOOKUP(B58,'Tabla Real'!$A$13:$C$54,2,FALSE)/1000*-1</f>
        <v>192.22716</v>
      </c>
      <c r="E58" s="27">
        <f>VLOOKUP(B58,'Tabla Real'!$A$13:$D$55,4,FALSE)/-1000</f>
        <v>-131.83322000000001</v>
      </c>
      <c r="F58" s="27">
        <f>-(D58/$D$6)*$G$98</f>
        <v>0</v>
      </c>
      <c r="G58" s="27"/>
      <c r="H58" s="27">
        <f t="shared" si="44"/>
        <v>60.393939999999986</v>
      </c>
      <c r="I58" s="27">
        <f>IF($A58="Estructura",VLOOKUP(B58,'Tabla Real'!$A$13:$E$54,4,FALSE)/1000*-1,0)</f>
        <v>0</v>
      </c>
      <c r="J58" s="27"/>
      <c r="K58" s="27">
        <f t="shared" si="45"/>
        <v>60.393939999999986</v>
      </c>
      <c r="M58" s="30">
        <f t="shared" si="46"/>
        <v>0.31418005655392289</v>
      </c>
      <c r="P58" s="59"/>
    </row>
    <row r="59" spans="1:16" ht="15">
      <c r="A59" s="2"/>
      <c r="B59" s="17" t="s">
        <v>233</v>
      </c>
      <c r="C59" s="17"/>
      <c r="D59" s="18">
        <f>SUM(D60:D63)</f>
        <v>0</v>
      </c>
      <c r="E59" s="18">
        <f t="shared" ref="E59:K59" si="47">SUM(E60:E63)</f>
        <v>0</v>
      </c>
      <c r="F59" s="18">
        <f t="shared" si="47"/>
        <v>0</v>
      </c>
      <c r="G59" s="18"/>
      <c r="H59" s="18">
        <f t="shared" si="47"/>
        <v>0</v>
      </c>
      <c r="I59" s="18">
        <f t="shared" si="47"/>
        <v>0</v>
      </c>
      <c r="J59" s="18"/>
      <c r="K59" s="18">
        <f t="shared" si="47"/>
        <v>0</v>
      </c>
      <c r="M59" s="32">
        <f t="shared" si="46"/>
        <v>0</v>
      </c>
    </row>
    <row r="60" spans="1:16" ht="15">
      <c r="A60" s="2" t="s">
        <v>192</v>
      </c>
      <c r="B60" s="22" t="s">
        <v>192</v>
      </c>
      <c r="C60" s="6" t="s">
        <v>2</v>
      </c>
      <c r="D60" s="23"/>
      <c r="E60" s="24"/>
      <c r="F60" s="24"/>
      <c r="G60" s="24"/>
      <c r="H60" s="24"/>
      <c r="I60" s="24"/>
      <c r="J60" s="24"/>
      <c r="K60" s="24"/>
    </row>
    <row r="61" spans="1:16" ht="14.25">
      <c r="A61" s="2" t="s">
        <v>192</v>
      </c>
      <c r="B61" s="25" t="s">
        <v>20</v>
      </c>
      <c r="C61" s="6" t="s">
        <v>234</v>
      </c>
      <c r="D61" s="41">
        <v>0</v>
      </c>
      <c r="E61" s="27">
        <v>0</v>
      </c>
      <c r="F61" s="27"/>
      <c r="G61" s="27"/>
      <c r="H61" s="27">
        <v>0</v>
      </c>
      <c r="I61" s="27">
        <f>IF($A61="Estructura",VLOOKUP(B61,'Tabla Real'!$A$13:$E$54,4,FALSE)/1000*-1,0)</f>
        <v>0</v>
      </c>
      <c r="J61" s="27"/>
      <c r="K61" s="27">
        <f>+H61+I61</f>
        <v>0</v>
      </c>
      <c r="M61" s="30">
        <f>IFERROR(H61/D61,0)</f>
        <v>0</v>
      </c>
      <c r="P61" s="59"/>
    </row>
    <row r="62" spans="1:16" ht="15">
      <c r="A62" s="2" t="s">
        <v>207</v>
      </c>
      <c r="B62" s="22" t="s">
        <v>207</v>
      </c>
      <c r="C62" s="6" t="s">
        <v>2</v>
      </c>
      <c r="D62" s="23"/>
      <c r="E62" s="24"/>
      <c r="F62" s="24"/>
      <c r="G62" s="24"/>
      <c r="H62" s="24"/>
      <c r="I62" s="24"/>
      <c r="J62" s="24"/>
      <c r="K62" s="24"/>
    </row>
    <row r="63" spans="1:16" ht="14.25">
      <c r="A63" s="2" t="s">
        <v>207</v>
      </c>
      <c r="B63" s="25" t="s">
        <v>41</v>
      </c>
      <c r="C63" s="6" t="s">
        <v>235</v>
      </c>
      <c r="D63" s="26">
        <v>0</v>
      </c>
      <c r="E63" s="27">
        <f>IF(A63="Contrato",VLOOKUP(B63,'Tabla Real'!$A$13:$E$54,4,FALSE)/1000*-1,0)</f>
        <v>0</v>
      </c>
      <c r="F63" s="27"/>
      <c r="G63" s="27"/>
      <c r="H63" s="27">
        <f>+D63+E63</f>
        <v>0</v>
      </c>
      <c r="I63" s="69">
        <v>0</v>
      </c>
      <c r="J63" s="27">
        <f>+G98</f>
        <v>0</v>
      </c>
      <c r="K63" s="27">
        <f>+H63+I63</f>
        <v>0</v>
      </c>
      <c r="P63" s="59"/>
    </row>
    <row r="64" spans="1:16" ht="15">
      <c r="A64" s="2"/>
      <c r="B64" s="15" t="s">
        <v>236</v>
      </c>
      <c r="C64" s="15"/>
      <c r="D64" s="16">
        <f>+D65+D68+D73</f>
        <v>14.661299999999999</v>
      </c>
      <c r="E64" s="16">
        <f t="shared" ref="E64:K64" si="48">+E65+E68+E73</f>
        <v>-9.9800799999999974</v>
      </c>
      <c r="F64" s="16"/>
      <c r="G64" s="16"/>
      <c r="H64" s="16">
        <f t="shared" si="48"/>
        <v>4.6812200000000015</v>
      </c>
      <c r="I64" s="16">
        <f t="shared" si="48"/>
        <v>0</v>
      </c>
      <c r="J64" s="16"/>
      <c r="K64" s="16">
        <f t="shared" si="48"/>
        <v>4.6812200000000015</v>
      </c>
      <c r="M64" s="32">
        <f t="shared" ref="M64:M65" si="49">IFERROR(H64/D64,0)</f>
        <v>0.31929092236022738</v>
      </c>
    </row>
    <row r="65" spans="1:16" ht="15">
      <c r="A65" s="2"/>
      <c r="B65" s="19" t="s">
        <v>190</v>
      </c>
      <c r="C65" s="20" t="s">
        <v>2</v>
      </c>
      <c r="D65" s="21">
        <f>+SUM(D66:D67)</f>
        <v>14.661299999999999</v>
      </c>
      <c r="E65" s="21">
        <f t="shared" ref="E65:K65" si="50">+SUM(E66:E67)</f>
        <v>-9.9800799999999974</v>
      </c>
      <c r="F65" s="21"/>
      <c r="G65" s="21"/>
      <c r="H65" s="21">
        <f t="shared" si="50"/>
        <v>4.6812200000000015</v>
      </c>
      <c r="I65" s="21">
        <f t="shared" si="50"/>
        <v>0</v>
      </c>
      <c r="J65" s="21"/>
      <c r="K65" s="21">
        <f t="shared" si="50"/>
        <v>4.6812200000000015</v>
      </c>
      <c r="M65" s="33">
        <f t="shared" si="49"/>
        <v>0.31929092236022738</v>
      </c>
    </row>
    <row r="66" spans="1:16" ht="15">
      <c r="A66" s="2" t="s">
        <v>192</v>
      </c>
      <c r="B66" s="22" t="s">
        <v>192</v>
      </c>
      <c r="C66" s="6" t="s">
        <v>2</v>
      </c>
      <c r="D66" s="23"/>
      <c r="E66" s="24"/>
      <c r="F66" s="24"/>
      <c r="G66" s="24"/>
      <c r="H66" s="24"/>
      <c r="I66" s="24"/>
      <c r="J66" s="24"/>
      <c r="K66" s="24"/>
    </row>
    <row r="67" spans="1:16" ht="14.25">
      <c r="A67" s="2" t="s">
        <v>192</v>
      </c>
      <c r="B67" s="25" t="s">
        <v>18</v>
      </c>
      <c r="C67" s="6" t="s">
        <v>237</v>
      </c>
      <c r="D67" s="41">
        <f>VLOOKUP(B67,'Tabla Real'!$A$13:$C$54,2,FALSE)/1000*-1</f>
        <v>14.661299999999999</v>
      </c>
      <c r="E67" s="27">
        <f>VLOOKUP(B67,'Tabla Real'!$A$13:$D$55,4,FALSE)/-1000</f>
        <v>-9.9800799999999974</v>
      </c>
      <c r="F67" s="27"/>
      <c r="G67" s="27"/>
      <c r="H67" s="27">
        <f>+D67+E67</f>
        <v>4.6812200000000015</v>
      </c>
      <c r="I67" s="27">
        <f>IF($A67="Estructura",VLOOKUP(B67,'Tabla Real'!$A$13:$E$54,4,FALSE)/1000*-1,0)</f>
        <v>0</v>
      </c>
      <c r="J67" s="27"/>
      <c r="K67" s="27">
        <f>+H67+I67</f>
        <v>4.6812200000000015</v>
      </c>
      <c r="M67" s="30">
        <f>IFERROR(H67/D67,0)</f>
        <v>0.31929092236022738</v>
      </c>
      <c r="P67" s="59"/>
    </row>
    <row r="68" spans="1:16" ht="15">
      <c r="A68" s="2"/>
      <c r="B68" s="19" t="s">
        <v>209</v>
      </c>
      <c r="C68" s="20" t="s">
        <v>2</v>
      </c>
      <c r="D68" s="21">
        <f t="shared" ref="D68:K68" si="51">+SUM(D69:D72)</f>
        <v>0</v>
      </c>
      <c r="E68" s="21">
        <f t="shared" si="51"/>
        <v>0</v>
      </c>
      <c r="F68" s="21"/>
      <c r="G68" s="21"/>
      <c r="H68" s="21">
        <f t="shared" si="51"/>
        <v>0</v>
      </c>
      <c r="I68" s="21">
        <f t="shared" si="51"/>
        <v>0</v>
      </c>
      <c r="J68" s="21"/>
      <c r="K68" s="21">
        <f t="shared" si="51"/>
        <v>0</v>
      </c>
    </row>
    <row r="69" spans="1:16" ht="15">
      <c r="A69" s="2" t="s">
        <v>192</v>
      </c>
      <c r="B69" s="22" t="s">
        <v>192</v>
      </c>
      <c r="C69" s="6" t="s">
        <v>2</v>
      </c>
      <c r="D69" s="23"/>
      <c r="E69" s="24"/>
      <c r="F69" s="24"/>
      <c r="G69" s="24"/>
      <c r="H69" s="24"/>
      <c r="I69" s="24"/>
      <c r="J69" s="24"/>
      <c r="K69" s="24"/>
    </row>
    <row r="70" spans="1:16" ht="14.25">
      <c r="A70" s="2" t="s">
        <v>192</v>
      </c>
      <c r="B70" s="25" t="s">
        <v>32</v>
      </c>
      <c r="C70" s="6" t="s">
        <v>238</v>
      </c>
      <c r="D70" s="41">
        <f>IFERROR(VLOOKUP(B70,'Tabla Real'!$A$13:$C$54,2,FALSE)/1000*-1,0)</f>
        <v>0</v>
      </c>
      <c r="E70" s="27">
        <f>IFERROR(VLOOKUP(B70,'Tabla Real'!$A$13:$D$55,4,FALSE)/-1000,0)</f>
        <v>0</v>
      </c>
      <c r="F70" s="27"/>
      <c r="G70" s="27"/>
      <c r="H70" s="27">
        <f>+D70+E70</f>
        <v>0</v>
      </c>
      <c r="I70" s="27">
        <f>IF($A70="Estructura",VLOOKUP(B70,'Tabla Real'!$A$13:$E$54,4,FALSE)/1000*-1,0)</f>
        <v>0</v>
      </c>
      <c r="J70" s="27"/>
      <c r="K70" s="27">
        <f>+H70+I70</f>
        <v>0</v>
      </c>
      <c r="M70" s="30">
        <f>IFERROR(H70/D70,0)</f>
        <v>0</v>
      </c>
      <c r="P70" s="59"/>
    </row>
    <row r="71" spans="1:16" ht="15">
      <c r="A71" s="2" t="s">
        <v>207</v>
      </c>
      <c r="B71" s="22" t="s">
        <v>207</v>
      </c>
      <c r="C71" s="6" t="s">
        <v>2</v>
      </c>
      <c r="D71" s="23"/>
      <c r="E71" s="24"/>
      <c r="F71" s="24"/>
      <c r="G71" s="24"/>
      <c r="H71" s="24"/>
      <c r="I71" s="24"/>
      <c r="J71" s="24"/>
      <c r="K71" s="24"/>
      <c r="P71" s="59"/>
    </row>
    <row r="72" spans="1:16" ht="14.25">
      <c r="A72" s="2" t="s">
        <v>207</v>
      </c>
      <c r="B72" s="25" t="s">
        <v>52</v>
      </c>
      <c r="C72" s="6" t="s">
        <v>239</v>
      </c>
      <c r="D72" s="26">
        <v>0</v>
      </c>
      <c r="E72" s="27">
        <f>IF(A72="Contrato",VLOOKUP(B72,'Tabla Real'!$A$13:$E$54,4,FALSE)/1000*-1,0)</f>
        <v>0</v>
      </c>
      <c r="F72" s="27"/>
      <c r="G72" s="27"/>
      <c r="H72" s="27">
        <f>+D72+E72</f>
        <v>0</v>
      </c>
      <c r="I72" s="71">
        <v>0</v>
      </c>
      <c r="J72" s="27"/>
      <c r="K72" s="27">
        <f>+H72+I72</f>
        <v>0</v>
      </c>
    </row>
    <row r="73" spans="1:16" ht="15">
      <c r="A73" s="2"/>
      <c r="B73" s="19" t="s">
        <v>220</v>
      </c>
      <c r="C73" s="20" t="s">
        <v>2</v>
      </c>
      <c r="D73" s="21">
        <f>+SUM(D74:D75)</f>
        <v>0</v>
      </c>
      <c r="E73" s="21">
        <f t="shared" ref="E73:K73" si="52">+SUM(E74:E75)</f>
        <v>0</v>
      </c>
      <c r="F73" s="21"/>
      <c r="G73" s="21"/>
      <c r="H73" s="21">
        <f t="shared" si="52"/>
        <v>0</v>
      </c>
      <c r="I73" s="21">
        <f t="shared" si="52"/>
        <v>0</v>
      </c>
      <c r="J73" s="21"/>
      <c r="K73" s="21">
        <f t="shared" si="52"/>
        <v>0</v>
      </c>
    </row>
    <row r="74" spans="1:16" ht="15">
      <c r="A74" s="2" t="s">
        <v>192</v>
      </c>
      <c r="B74" s="22" t="s">
        <v>192</v>
      </c>
      <c r="C74" s="6" t="s">
        <v>2</v>
      </c>
      <c r="D74" s="23"/>
      <c r="E74" s="24"/>
      <c r="F74" s="24"/>
      <c r="G74" s="24"/>
      <c r="H74" s="24"/>
      <c r="I74" s="24"/>
      <c r="J74" s="24"/>
      <c r="K74" s="24"/>
    </row>
    <row r="75" spans="1:16" ht="14.25">
      <c r="A75" s="2" t="s">
        <v>192</v>
      </c>
      <c r="B75" s="25" t="s">
        <v>26</v>
      </c>
      <c r="C75" s="6" t="s">
        <v>496</v>
      </c>
      <c r="D75" s="26">
        <f>IFERROR(VLOOKUP(B75,'Tabla Real'!$A$13:$C$54,2,FALSE)/1000*-1,0)</f>
        <v>0</v>
      </c>
      <c r="E75" s="27">
        <f>IFERROR(VLOOKUP(B75,'Tabla Real'!$A$13:$D$55,4,FALSE)/-1000,0)</f>
        <v>0</v>
      </c>
      <c r="F75" s="27"/>
      <c r="G75" s="27"/>
      <c r="H75" s="27">
        <f>+D75+E75</f>
        <v>0</v>
      </c>
      <c r="I75" s="27">
        <f>IF($A75="Estructura",VLOOKUP(B75,'Tabla Real'!$A$13:$E$54,4,FALSE)/1000*-1,0)</f>
        <v>0</v>
      </c>
      <c r="J75" s="27"/>
      <c r="K75" s="27">
        <f>+H75+I75</f>
        <v>0</v>
      </c>
      <c r="M75" s="30"/>
      <c r="P75" s="59"/>
    </row>
    <row r="76" spans="1:16" ht="15">
      <c r="A76" s="2"/>
      <c r="B76" s="15" t="s">
        <v>172</v>
      </c>
      <c r="C76" s="15"/>
      <c r="D76" s="16">
        <f>+D77+D83+D88</f>
        <v>102.20148</v>
      </c>
      <c r="E76" s="16">
        <f t="shared" ref="E76:K76" si="53">+E77+E83+E88</f>
        <v>-71.404050000000012</v>
      </c>
      <c r="F76" s="16"/>
      <c r="G76" s="16"/>
      <c r="H76" s="16">
        <f t="shared" si="53"/>
        <v>30.797429999999999</v>
      </c>
      <c r="I76" s="16">
        <f t="shared" si="53"/>
        <v>0</v>
      </c>
      <c r="J76" s="16"/>
      <c r="K76" s="16">
        <f t="shared" si="53"/>
        <v>30.797429999999999</v>
      </c>
      <c r="M76" s="32">
        <f t="shared" ref="M76:M77" si="54">IFERROR(H76/D76,0)</f>
        <v>0.30134035240976936</v>
      </c>
    </row>
    <row r="77" spans="1:16" ht="15">
      <c r="A77" s="2"/>
      <c r="B77" s="19" t="s">
        <v>190</v>
      </c>
      <c r="C77" s="20" t="s">
        <v>2</v>
      </c>
      <c r="D77" s="21">
        <f>+SUM(D78:D82)</f>
        <v>67.306940000000012</v>
      </c>
      <c r="E77" s="21">
        <f t="shared" ref="E77:K77" si="55">+SUM(E78:E82)</f>
        <v>-48.272710000000004</v>
      </c>
      <c r="F77" s="21"/>
      <c r="G77" s="21"/>
      <c r="H77" s="21">
        <f t="shared" si="55"/>
        <v>19.034230000000008</v>
      </c>
      <c r="I77" s="21">
        <f t="shared" si="55"/>
        <v>0</v>
      </c>
      <c r="J77" s="21"/>
      <c r="K77" s="21">
        <f t="shared" si="55"/>
        <v>19.034230000000008</v>
      </c>
      <c r="M77" s="33">
        <f t="shared" si="54"/>
        <v>0.28279743515304667</v>
      </c>
    </row>
    <row r="78" spans="1:16" ht="15">
      <c r="A78" s="2" t="s">
        <v>192</v>
      </c>
      <c r="B78" s="22" t="s">
        <v>192</v>
      </c>
      <c r="C78" s="6" t="s">
        <v>2</v>
      </c>
      <c r="D78" s="23"/>
      <c r="E78" s="24"/>
      <c r="F78" s="24"/>
      <c r="G78" s="24"/>
      <c r="H78" s="24"/>
      <c r="I78" s="24"/>
      <c r="J78" s="24"/>
      <c r="K78" s="24"/>
    </row>
    <row r="79" spans="1:16" ht="14.25">
      <c r="A79" s="2" t="s">
        <v>192</v>
      </c>
      <c r="B79" s="25" t="s">
        <v>19</v>
      </c>
      <c r="C79" s="6" t="s">
        <v>240</v>
      </c>
      <c r="D79" s="73">
        <f>VLOOKUP(B79,'Tabla Real'!$A$13:$C$54,2,FALSE)/1000*-1</f>
        <v>67.306940000000012</v>
      </c>
      <c r="E79" s="69">
        <f>VLOOKUP(B79,'Tabla Real'!$A$13:$D$55,4,FALSE)/-1000</f>
        <v>-48.272710000000004</v>
      </c>
      <c r="F79" s="27"/>
      <c r="G79" s="27"/>
      <c r="H79" s="27">
        <f t="shared" ref="H79:H80" si="56">+D79+E79</f>
        <v>19.034230000000008</v>
      </c>
      <c r="I79" s="27">
        <f>IF($A79="Estructura",VLOOKUP(B79,'Tabla Real'!$A$13:$E$54,4,FALSE)/1000*-1,0)</f>
        <v>0</v>
      </c>
      <c r="J79" s="27"/>
      <c r="K79" s="27">
        <f t="shared" ref="K79:K80" si="57">+H79+I79</f>
        <v>19.034230000000008</v>
      </c>
      <c r="M79" s="30">
        <f t="shared" ref="M79:M80" si="58">IFERROR(H79/D79,0)</f>
        <v>0.28279743515304667</v>
      </c>
      <c r="P79" s="59"/>
    </row>
    <row r="80" spans="1:16" ht="14.25">
      <c r="A80" s="2" t="s">
        <v>192</v>
      </c>
      <c r="B80" s="25" t="s">
        <v>43</v>
      </c>
      <c r="C80" s="6" t="s">
        <v>241</v>
      </c>
      <c r="D80" s="26">
        <f>IFERROR(VLOOKUP(B80,'Tabla Real'!$A$13:$C$54,2,FALSE)/1000*-1,0)</f>
        <v>0</v>
      </c>
      <c r="E80" s="69">
        <f>IFERROR(VLOOKUP(B80,'Tabla Real'!$A$13:$D$55,4,FALSE)/-1000,0)</f>
        <v>0</v>
      </c>
      <c r="F80" s="27"/>
      <c r="G80" s="27"/>
      <c r="H80" s="27">
        <f t="shared" si="56"/>
        <v>0</v>
      </c>
      <c r="I80" s="27">
        <f>IF($A80="Estructura",VLOOKUP(B80,'Tabla Real'!$A$13:$E$54,4,FALSE)/1000*-1,0)</f>
        <v>0</v>
      </c>
      <c r="J80" s="27"/>
      <c r="K80" s="27">
        <f t="shared" si="57"/>
        <v>0</v>
      </c>
      <c r="M80" s="30">
        <f t="shared" si="58"/>
        <v>0</v>
      </c>
      <c r="P80" s="59"/>
    </row>
    <row r="81" spans="1:16" ht="15">
      <c r="A81" s="2" t="s">
        <v>207</v>
      </c>
      <c r="B81" s="22" t="s">
        <v>207</v>
      </c>
      <c r="C81" s="6" t="s">
        <v>2</v>
      </c>
      <c r="D81" s="26"/>
      <c r="E81" s="24"/>
      <c r="F81" s="24"/>
      <c r="G81" s="24"/>
      <c r="H81" s="24"/>
      <c r="I81" s="24"/>
      <c r="J81" s="24"/>
      <c r="K81" s="24"/>
    </row>
    <row r="82" spans="1:16" ht="14.25">
      <c r="A82" s="2" t="s">
        <v>207</v>
      </c>
      <c r="B82" s="25" t="s">
        <v>48</v>
      </c>
      <c r="C82" s="6" t="s">
        <v>242</v>
      </c>
      <c r="D82" s="26">
        <f>IFERROR(VLOOKUP(B82,'Tabla Real'!$A$13:$C$54,2,FALSE)/1000*-1,0)</f>
        <v>0</v>
      </c>
      <c r="E82" s="27">
        <f>IF(A82="Contrato",VLOOKUP(B82,'Tabla Real'!$A$13:$E$54,4,FALSE)/1000*-1,0)</f>
        <v>0</v>
      </c>
      <c r="F82" s="27"/>
      <c r="G82" s="27"/>
      <c r="H82" s="27">
        <f>+D82+E82</f>
        <v>0</v>
      </c>
      <c r="I82" s="27">
        <f>IFERROR(IF($A82="Estructura",VLOOKUP(B82,'Tabla Real'!$A$13:$E$54,4,FALSE)/1000*-1,0),0)</f>
        <v>0</v>
      </c>
      <c r="J82" s="27"/>
      <c r="K82" s="27">
        <f>+H82+I82</f>
        <v>0</v>
      </c>
      <c r="P82" s="59"/>
    </row>
    <row r="83" spans="1:16" ht="15">
      <c r="A83" s="2"/>
      <c r="B83" s="19" t="s">
        <v>209</v>
      </c>
      <c r="C83" s="20" t="s">
        <v>2</v>
      </c>
      <c r="D83" s="21">
        <f>+SUM(D84:D87)</f>
        <v>34.894539999999992</v>
      </c>
      <c r="E83" s="21">
        <f t="shared" ref="E83:K83" si="59">+SUM(E84:E87)</f>
        <v>-23.131340000000002</v>
      </c>
      <c r="F83" s="21"/>
      <c r="G83" s="21"/>
      <c r="H83" s="21">
        <f t="shared" si="59"/>
        <v>11.763199999999991</v>
      </c>
      <c r="I83" s="21">
        <f t="shared" si="59"/>
        <v>0</v>
      </c>
      <c r="J83" s="21"/>
      <c r="K83" s="21">
        <f t="shared" si="59"/>
        <v>11.763199999999991</v>
      </c>
      <c r="M83" s="33">
        <f>IFERROR(H83/D83,0)</f>
        <v>0.3371071806649405</v>
      </c>
    </row>
    <row r="84" spans="1:16" ht="15">
      <c r="A84" s="2" t="s">
        <v>192</v>
      </c>
      <c r="B84" s="22" t="s">
        <v>192</v>
      </c>
      <c r="C84" s="6" t="s">
        <v>2</v>
      </c>
      <c r="D84" s="23"/>
      <c r="E84" s="24"/>
      <c r="F84" s="24"/>
      <c r="G84" s="24"/>
      <c r="H84" s="24"/>
      <c r="I84" s="24"/>
      <c r="J84" s="24"/>
      <c r="K84" s="24"/>
    </row>
    <row r="85" spans="1:16" ht="14.25">
      <c r="A85" s="2" t="s">
        <v>192</v>
      </c>
      <c r="B85" s="25" t="s">
        <v>33</v>
      </c>
      <c r="C85" s="6" t="s">
        <v>243</v>
      </c>
      <c r="D85" s="26">
        <f>VLOOKUP(B85,'Tabla Real'!$A$13:$C$54,2,FALSE)/1000*-1</f>
        <v>34.894539999999992</v>
      </c>
      <c r="E85" s="69">
        <f>VLOOKUP(B85,'Tabla Real'!$A$13:$D$55,4,FALSE)/-1000</f>
        <v>-23.131340000000002</v>
      </c>
      <c r="F85" s="27"/>
      <c r="G85" s="27"/>
      <c r="H85" s="27">
        <f>+D85+E85</f>
        <v>11.763199999999991</v>
      </c>
      <c r="I85" s="27">
        <f>IF($A85="Estructura",VLOOKUP(B85,'Tabla Real'!$A$13:$E$54,4,FALSE)/1000*-1,0)</f>
        <v>0</v>
      </c>
      <c r="J85" s="27"/>
      <c r="K85" s="27">
        <f>+H85+I85</f>
        <v>11.763199999999991</v>
      </c>
      <c r="M85" s="30">
        <f>IFERROR(H85/D85,0)</f>
        <v>0.3371071806649405</v>
      </c>
      <c r="P85" s="59"/>
    </row>
    <row r="86" spans="1:16" ht="15">
      <c r="A86" s="2" t="s">
        <v>207</v>
      </c>
      <c r="B86" s="22" t="s">
        <v>207</v>
      </c>
      <c r="C86" s="6" t="s">
        <v>2</v>
      </c>
      <c r="D86" s="23"/>
      <c r="E86" s="24"/>
      <c r="F86" s="24"/>
      <c r="G86" s="24"/>
      <c r="H86" s="24"/>
      <c r="I86" s="24"/>
      <c r="J86" s="24"/>
      <c r="K86" s="24"/>
    </row>
    <row r="87" spans="1:16" ht="14.25">
      <c r="A87" s="2" t="s">
        <v>207</v>
      </c>
      <c r="B87" s="25" t="s">
        <v>45</v>
      </c>
      <c r="C87" s="6" t="s">
        <v>244</v>
      </c>
      <c r="D87" s="26">
        <f>IFERROR(VLOOKUP(B87,'Tabla Real'!$A$13:$C$54,2,FALSE)/1000*-1,0)</f>
        <v>0</v>
      </c>
      <c r="E87" s="27">
        <f>IF(A87="Contrato",VLOOKUP(B87,'Tabla Real'!$A$13:$E$54,4,FALSE)/1000*-1,0)</f>
        <v>0</v>
      </c>
      <c r="F87" s="27"/>
      <c r="G87" s="27"/>
      <c r="H87" s="27">
        <f>+D87+E87</f>
        <v>0</v>
      </c>
      <c r="I87" s="69">
        <f>IFERROR(IF($A87="Estructura",VLOOKUP(B87,'Tabla Real'!$A$13:$E$54,4,FALSE)/1000*-1,0),0)</f>
        <v>0</v>
      </c>
      <c r="J87" s="27"/>
      <c r="K87" s="27">
        <f>+H87+I87</f>
        <v>0</v>
      </c>
      <c r="P87" s="59"/>
    </row>
    <row r="88" spans="1:16" ht="15">
      <c r="A88" s="2"/>
      <c r="B88" s="19" t="s">
        <v>220</v>
      </c>
      <c r="C88" s="20" t="s">
        <v>2</v>
      </c>
      <c r="D88" s="21">
        <f>+SUM(D89:D90)</f>
        <v>0</v>
      </c>
      <c r="E88" s="21">
        <f t="shared" ref="E88:K88" si="60">+SUM(E89:E90)</f>
        <v>0</v>
      </c>
      <c r="F88" s="21"/>
      <c r="G88" s="21"/>
      <c r="H88" s="21">
        <f t="shared" si="60"/>
        <v>0</v>
      </c>
      <c r="I88" s="21">
        <f t="shared" si="60"/>
        <v>0</v>
      </c>
      <c r="J88" s="21"/>
      <c r="K88" s="21">
        <f t="shared" si="60"/>
        <v>0</v>
      </c>
    </row>
    <row r="89" spans="1:16" ht="15">
      <c r="A89" s="2" t="s">
        <v>192</v>
      </c>
      <c r="B89" s="22" t="s">
        <v>192</v>
      </c>
      <c r="C89" s="6" t="s">
        <v>2</v>
      </c>
      <c r="D89" s="23"/>
      <c r="E89" s="24"/>
      <c r="F89" s="24"/>
      <c r="G89" s="24"/>
      <c r="H89" s="24"/>
      <c r="I89" s="24"/>
      <c r="J89" s="24"/>
      <c r="K89" s="24"/>
    </row>
    <row r="90" spans="1:16" ht="14.25">
      <c r="A90" s="2" t="s">
        <v>192</v>
      </c>
      <c r="B90" s="25" t="s">
        <v>44</v>
      </c>
      <c r="C90" s="6" t="s">
        <v>498</v>
      </c>
      <c r="D90" s="26">
        <f>IFERROR(VLOOKUP(B90,'Tabla Real'!$A$13:$C$54,2,FALSE)/1000*-1,0)</f>
        <v>0</v>
      </c>
      <c r="E90" s="27">
        <f>IFERROR(VLOOKUP(B90,'Tabla Real'!$A$13:$D$55,4,FALSE)/-1000,0)</f>
        <v>0</v>
      </c>
      <c r="F90" s="27"/>
      <c r="G90" s="27"/>
      <c r="H90" s="27">
        <f>+D90+E90</f>
        <v>0</v>
      </c>
      <c r="I90" s="27">
        <f>IF($A90="Estructura",VLOOKUP(B90,'Tabla Real'!$A$13:$E$54,4,FALSE)/1000*-1,0)</f>
        <v>0</v>
      </c>
      <c r="J90" s="27"/>
      <c r="K90" s="27">
        <f>+H90+I90</f>
        <v>0</v>
      </c>
      <c r="M90" s="30">
        <f>IFERROR(H90/D90,0)</f>
        <v>0</v>
      </c>
      <c r="P90" s="59"/>
    </row>
    <row r="91" spans="1:16" ht="15">
      <c r="A91" s="2"/>
      <c r="B91" s="15" t="s">
        <v>245</v>
      </c>
      <c r="C91" s="15"/>
      <c r="D91" s="16">
        <f>SUM(D92:D95)</f>
        <v>0</v>
      </c>
      <c r="E91" s="16">
        <f t="shared" ref="E91:K91" si="61">SUM(E92:E95)</f>
        <v>0</v>
      </c>
      <c r="F91" s="16"/>
      <c r="G91" s="16"/>
      <c r="H91" s="16">
        <f t="shared" si="61"/>
        <v>0</v>
      </c>
      <c r="I91" s="16">
        <f t="shared" si="61"/>
        <v>0</v>
      </c>
      <c r="J91" s="16"/>
      <c r="K91" s="16">
        <f t="shared" si="61"/>
        <v>0</v>
      </c>
    </row>
    <row r="92" spans="1:16" ht="15">
      <c r="A92" s="2" t="s">
        <v>207</v>
      </c>
      <c r="B92" s="22" t="s">
        <v>207</v>
      </c>
      <c r="C92" s="6" t="s">
        <v>2</v>
      </c>
      <c r="D92" s="23"/>
      <c r="E92" s="24"/>
      <c r="F92" s="24"/>
      <c r="G92" s="24"/>
      <c r="H92" s="24"/>
      <c r="I92" s="24"/>
      <c r="J92" s="24"/>
      <c r="K92" s="24"/>
    </row>
    <row r="93" spans="1:16" ht="14.25">
      <c r="A93" s="2" t="s">
        <v>207</v>
      </c>
      <c r="B93" s="25" t="s">
        <v>42</v>
      </c>
      <c r="C93" s="6" t="s">
        <v>246</v>
      </c>
      <c r="D93" s="26">
        <v>0</v>
      </c>
      <c r="E93" s="27">
        <f>IF(A93="Contrato",VLOOKUP(B93,'Tabla Real'!$A$13:$E$54,4,FALSE)/1000*-1,0)</f>
        <v>0</v>
      </c>
      <c r="F93" s="27"/>
      <c r="G93" s="27"/>
      <c r="H93" s="27">
        <f t="shared" ref="H93:H95" si="62">+D93+E93</f>
        <v>0</v>
      </c>
      <c r="I93" s="69">
        <v>0</v>
      </c>
      <c r="J93" s="27"/>
      <c r="K93" s="27">
        <f t="shared" ref="K93:K95" si="63">+H93+I93</f>
        <v>0</v>
      </c>
      <c r="P93" s="59"/>
    </row>
    <row r="94" spans="1:16" ht="14.25">
      <c r="A94" s="2" t="s">
        <v>207</v>
      </c>
      <c r="B94" s="25" t="s">
        <v>49</v>
      </c>
      <c r="C94" s="6" t="s">
        <v>247</v>
      </c>
      <c r="D94" s="26">
        <v>0</v>
      </c>
      <c r="E94" s="27">
        <f>IF(A94="Contrato",VLOOKUP(B94,'Tabla Real'!$A$13:$E$54,4,FALSE)/1000*-1,0)</f>
        <v>0</v>
      </c>
      <c r="F94" s="27"/>
      <c r="G94" s="27"/>
      <c r="H94" s="27">
        <f t="shared" si="62"/>
        <v>0</v>
      </c>
      <c r="I94" s="69">
        <v>0</v>
      </c>
      <c r="J94" s="27"/>
      <c r="K94" s="27">
        <f t="shared" si="63"/>
        <v>0</v>
      </c>
      <c r="P94" s="59"/>
    </row>
    <row r="95" spans="1:16" ht="14.25">
      <c r="A95" s="2" t="s">
        <v>207</v>
      </c>
      <c r="B95" s="25" t="s">
        <v>50</v>
      </c>
      <c r="C95" s="6" t="s">
        <v>248</v>
      </c>
      <c r="D95" s="26">
        <v>0</v>
      </c>
      <c r="E95" s="27">
        <f>IF(A95="Contrato",VLOOKUP(B95,'Tabla Real'!$A$13:$E$54,4,FALSE)/1000*-1,0)</f>
        <v>0</v>
      </c>
      <c r="F95" s="27"/>
      <c r="G95" s="27"/>
      <c r="H95" s="27">
        <f t="shared" si="62"/>
        <v>0</v>
      </c>
      <c r="I95" s="70">
        <v>0</v>
      </c>
      <c r="J95" s="27"/>
      <c r="K95" s="27">
        <f t="shared" si="63"/>
        <v>0</v>
      </c>
      <c r="P95" s="59"/>
    </row>
    <row r="97" spans="6:6">
      <c r="F97" s="53" t="s">
        <v>448</v>
      </c>
    </row>
    <row r="98" spans="6:6">
      <c r="F98" s="54">
        <v>0.8</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024129-B644-4039-A490-38EB209F73E2}">
  <dimension ref="A1:M95"/>
  <sheetViews>
    <sheetView topLeftCell="A66" workbookViewId="0">
      <selection activeCell="M76" sqref="M76"/>
    </sheetView>
  </sheetViews>
  <sheetFormatPr baseColWidth="10" defaultRowHeight="12.75"/>
  <cols>
    <col min="2" max="2" width="29" bestFit="1" customWidth="1"/>
    <col min="3" max="3" width="22.7109375" bestFit="1" customWidth="1"/>
    <col min="5" max="7" width="12.42578125" customWidth="1"/>
    <col min="8" max="8" width="13.85546875" customWidth="1"/>
    <col min="9" max="11" width="0" hidden="1" customWidth="1"/>
  </cols>
  <sheetData>
    <row r="1" spans="1:13" ht="14.25">
      <c r="A1" s="2"/>
      <c r="B1" s="6"/>
      <c r="C1" s="6"/>
      <c r="D1" s="7"/>
      <c r="E1" s="6"/>
      <c r="F1" s="6"/>
      <c r="G1" s="6"/>
      <c r="H1" s="6"/>
      <c r="I1" s="6"/>
      <c r="J1" s="6"/>
      <c r="K1" s="6"/>
    </row>
    <row r="2" spans="1:13" ht="14.25">
      <c r="A2" s="2"/>
      <c r="B2" s="6"/>
      <c r="C2" s="6"/>
      <c r="D2" s="7"/>
      <c r="E2" s="6"/>
      <c r="F2" s="6"/>
      <c r="G2" s="6"/>
      <c r="H2" s="8"/>
      <c r="I2" s="6"/>
      <c r="J2" s="6"/>
      <c r="K2" s="6"/>
    </row>
    <row r="3" spans="1:13" ht="15">
      <c r="A3" s="2"/>
      <c r="B3" s="6" t="s">
        <v>182</v>
      </c>
      <c r="C3" s="6"/>
      <c r="D3" s="82" t="s">
        <v>251</v>
      </c>
      <c r="E3" s="83"/>
      <c r="F3" s="83"/>
      <c r="G3" s="83"/>
      <c r="H3" s="83"/>
      <c r="I3" s="83"/>
      <c r="J3" s="83"/>
      <c r="K3" s="83"/>
    </row>
    <row r="4" spans="1:13" ht="45">
      <c r="A4" s="2"/>
      <c r="B4" s="10" t="s">
        <v>184</v>
      </c>
      <c r="C4" s="11" t="s">
        <v>185</v>
      </c>
      <c r="D4" s="12" t="s">
        <v>173</v>
      </c>
      <c r="E4" s="13" t="s">
        <v>186</v>
      </c>
      <c r="F4" s="13" t="s">
        <v>260</v>
      </c>
      <c r="G4" s="13" t="s">
        <v>266</v>
      </c>
      <c r="H4" s="13" t="s">
        <v>249</v>
      </c>
      <c r="I4" s="13" t="s">
        <v>187</v>
      </c>
      <c r="J4" s="13" t="s">
        <v>265</v>
      </c>
      <c r="K4" s="13" t="s">
        <v>188</v>
      </c>
      <c r="M4" s="13" t="s">
        <v>250</v>
      </c>
    </row>
    <row r="5" spans="1:13" ht="15">
      <c r="A5" s="2"/>
      <c r="B5" s="34" t="s">
        <v>189</v>
      </c>
      <c r="C5" s="34"/>
      <c r="D5" s="35">
        <f>+D6+D64+D76+D91</f>
        <v>6202.0875599999999</v>
      </c>
      <c r="E5" s="35">
        <f>+E6+E64+E76+E91</f>
        <v>-3876.0828899999997</v>
      </c>
      <c r="F5" s="35">
        <f>+F6</f>
        <v>0</v>
      </c>
      <c r="G5" s="35">
        <v>0</v>
      </c>
      <c r="H5" s="35">
        <f>SUM(D5:G5)</f>
        <v>2326.0046700000003</v>
      </c>
      <c r="I5" s="35">
        <f>+I6+I64+I76+I91</f>
        <v>0</v>
      </c>
      <c r="J5" s="35">
        <f>+J6</f>
        <v>0</v>
      </c>
      <c r="K5" s="35">
        <f>SUM(H5:J5)</f>
        <v>2326.0046700000003</v>
      </c>
      <c r="M5" s="36">
        <f t="shared" ref="M5:M8" si="0">+IFERROR(H5/D5,0)</f>
        <v>0.37503576779557757</v>
      </c>
    </row>
    <row r="6" spans="1:13" ht="15">
      <c r="A6" s="2"/>
      <c r="B6" s="15" t="s">
        <v>171</v>
      </c>
      <c r="C6" s="15"/>
      <c r="D6" s="16">
        <f>+D7+D29+D42+D54+D59</f>
        <v>5824.2102100000002</v>
      </c>
      <c r="E6" s="16">
        <f t="shared" ref="E6:I6" si="1">+E7+E29+E42+E54+E59</f>
        <v>-3606.5623499999997</v>
      </c>
      <c r="F6" s="16">
        <f t="shared" si="1"/>
        <v>0</v>
      </c>
      <c r="G6" s="16"/>
      <c r="H6" s="16">
        <f>+H7+H29+H42+H54+H59+F6+G6</f>
        <v>2217.6478600000005</v>
      </c>
      <c r="I6" s="16">
        <f t="shared" si="1"/>
        <v>0</v>
      </c>
      <c r="J6" s="16"/>
      <c r="K6" s="16">
        <f>+K7+K29+K42+K54+K59+J6</f>
        <v>2217.6478600000005</v>
      </c>
      <c r="M6" s="31">
        <f t="shared" si="0"/>
        <v>0.38076370529902293</v>
      </c>
    </row>
    <row r="7" spans="1:13" ht="15">
      <c r="A7" s="2"/>
      <c r="B7" s="17" t="s">
        <v>190</v>
      </c>
      <c r="C7" s="17"/>
      <c r="D7" s="18">
        <f>+D8+D14+D21+D26</f>
        <v>1991.1253899999997</v>
      </c>
      <c r="E7" s="18">
        <f t="shared" ref="E7:K7" si="2">+E8+E14+E21+E26</f>
        <v>-1350.5980799999998</v>
      </c>
      <c r="F7" s="18">
        <f t="shared" si="2"/>
        <v>0</v>
      </c>
      <c r="G7" s="18"/>
      <c r="H7" s="18">
        <f t="shared" si="2"/>
        <v>640.52731000000017</v>
      </c>
      <c r="I7" s="18">
        <f t="shared" si="2"/>
        <v>0</v>
      </c>
      <c r="J7" s="18"/>
      <c r="K7" s="18">
        <f t="shared" si="2"/>
        <v>640.52731000000017</v>
      </c>
      <c r="M7" s="32">
        <f t="shared" si="0"/>
        <v>0.32169109651100392</v>
      </c>
    </row>
    <row r="8" spans="1:13" ht="15">
      <c r="A8" s="2"/>
      <c r="B8" s="19" t="s">
        <v>191</v>
      </c>
      <c r="C8" s="20" t="s">
        <v>2</v>
      </c>
      <c r="D8" s="21">
        <f t="shared" ref="D8:K8" si="3">SUM(D10:D13)</f>
        <v>921.6116199999999</v>
      </c>
      <c r="E8" s="21">
        <f t="shared" si="3"/>
        <v>-560.44047999999987</v>
      </c>
      <c r="F8" s="21">
        <f t="shared" si="3"/>
        <v>0</v>
      </c>
      <c r="G8" s="21"/>
      <c r="H8" s="21">
        <f t="shared" si="3"/>
        <v>361.17113999999998</v>
      </c>
      <c r="I8" s="21">
        <f t="shared" si="3"/>
        <v>0</v>
      </c>
      <c r="J8" s="21"/>
      <c r="K8" s="21">
        <f t="shared" si="3"/>
        <v>361.17113999999998</v>
      </c>
      <c r="M8" s="33">
        <f t="shared" si="0"/>
        <v>0.39189082707095207</v>
      </c>
    </row>
    <row r="9" spans="1:13" ht="15">
      <c r="A9" s="2" t="s">
        <v>192</v>
      </c>
      <c r="B9" s="22" t="s">
        <v>192</v>
      </c>
      <c r="C9" s="6" t="s">
        <v>2</v>
      </c>
      <c r="D9" s="23"/>
      <c r="E9" s="24"/>
      <c r="F9" s="24"/>
      <c r="G9" s="24"/>
      <c r="H9" s="24"/>
      <c r="I9" s="24"/>
      <c r="J9" s="24"/>
      <c r="K9" s="24"/>
    </row>
    <row r="10" spans="1:13" ht="14.25">
      <c r="A10" s="2" t="s">
        <v>192</v>
      </c>
      <c r="B10" s="25" t="s">
        <v>16</v>
      </c>
      <c r="C10" s="6" t="s">
        <v>193</v>
      </c>
      <c r="D10" s="26">
        <f>VLOOKUP(B10,'Tabla Real'!$A$13:$D$54,3,FALSE)/1000*-1</f>
        <v>226.49417000000005</v>
      </c>
      <c r="E10" s="27">
        <f>IF($A10="Contrato",VLOOKUP($B10,'Tabla Real'!$A$13:$E$54,5,FALSE)/1000*-1,0)</f>
        <v>-208.88244</v>
      </c>
      <c r="F10" s="27">
        <f>+Mes!F10</f>
        <v>0</v>
      </c>
      <c r="G10" s="27"/>
      <c r="H10" s="27">
        <f>+D10+E10</f>
        <v>17.611730000000051</v>
      </c>
      <c r="I10" s="27">
        <f>IF($A10="Estructura",VLOOKUP($B10,'Tabla Real'!$A$13:$E$54,5,FALSE)/1000*-1,0)</f>
        <v>0</v>
      </c>
      <c r="J10" s="27"/>
      <c r="K10" s="27">
        <f>+H10+I10</f>
        <v>17.611730000000051</v>
      </c>
      <c r="M10" s="30">
        <f>+IFERROR(H10/D10,0)</f>
        <v>7.775798379269562E-2</v>
      </c>
    </row>
    <row r="11" spans="1:13" ht="14.25">
      <c r="A11" s="2" t="s">
        <v>192</v>
      </c>
      <c r="B11" s="25" t="s">
        <v>6</v>
      </c>
      <c r="C11" s="6" t="s">
        <v>194</v>
      </c>
      <c r="D11" s="26">
        <f>VLOOKUP(B11,'Tabla Real'!$A$13:$D$54,3,FALSE)/1000*-1</f>
        <v>534.55923999999982</v>
      </c>
      <c r="E11" s="27">
        <f>IF($A11="Contrato",VLOOKUP($B11,'Tabla Real'!$A$13:$E$54,5,FALSE)/1000*-1,0)</f>
        <v>-259.96660999999995</v>
      </c>
      <c r="F11" s="27">
        <f>+Mes!F11</f>
        <v>0</v>
      </c>
      <c r="G11" s="27"/>
      <c r="H11" s="27">
        <f>+D11+E11</f>
        <v>274.59262999999987</v>
      </c>
      <c r="I11" s="27">
        <f>IF($A11="Estructura",VLOOKUP($B11,'Tabla Real'!$A$13:$E$54,5,FALSE)/1000*-1,0)</f>
        <v>0</v>
      </c>
      <c r="J11" s="27"/>
      <c r="K11" s="27">
        <f>+H11+I11</f>
        <v>274.59262999999987</v>
      </c>
      <c r="M11" s="30">
        <f t="shared" ref="M11:M14" si="4">+IFERROR(H11/D11,0)</f>
        <v>0.51368044821374703</v>
      </c>
    </row>
    <row r="12" spans="1:13" ht="14.25">
      <c r="A12" s="2" t="s">
        <v>192</v>
      </c>
      <c r="B12" s="25" t="s">
        <v>17</v>
      </c>
      <c r="C12" s="6" t="s">
        <v>195</v>
      </c>
      <c r="D12" s="26">
        <f>VLOOKUP(B12,'Tabla Real'!$A$13:$D$54,3,FALSE)/1000*-1</f>
        <v>147.03911000000002</v>
      </c>
      <c r="E12" s="27">
        <f>IF($A12="Contrato",VLOOKUP($B12,'Tabla Real'!$A$13:$E$54,5,FALSE)/1000*-1,0)</f>
        <v>-75.595920000000007</v>
      </c>
      <c r="F12" s="27">
        <f>+Mes!F12</f>
        <v>0</v>
      </c>
      <c r="G12" s="27"/>
      <c r="H12" s="27">
        <f>+D12+E12</f>
        <v>71.443190000000016</v>
      </c>
      <c r="I12" s="27">
        <f>IF($A12="Estructura",VLOOKUP($B12,'Tabla Real'!$A$13:$E$54,5,FALSE)/1000*-1,0)</f>
        <v>0</v>
      </c>
      <c r="J12" s="27"/>
      <c r="K12" s="27">
        <f>+H12+I12</f>
        <v>71.443190000000016</v>
      </c>
      <c r="M12" s="30">
        <f t="shared" si="4"/>
        <v>0.48587882502825269</v>
      </c>
    </row>
    <row r="13" spans="1:13" ht="14.25">
      <c r="A13" s="2" t="s">
        <v>192</v>
      </c>
      <c r="B13" s="25" t="s">
        <v>8</v>
      </c>
      <c r="C13" s="6" t="s">
        <v>196</v>
      </c>
      <c r="D13" s="26">
        <f>VLOOKUP(B13,'Tabla Real'!$A$13:$D$54,3,FALSE)/1000*-1</f>
        <v>13.5191</v>
      </c>
      <c r="E13" s="27">
        <f>IF($A13="Contrato",VLOOKUP($B13,'Tabla Real'!$A$13:$E$54,5,FALSE)/1000*-1,0)</f>
        <v>-15.995509999999998</v>
      </c>
      <c r="F13" s="27">
        <f>+Mes!F13</f>
        <v>0</v>
      </c>
      <c r="G13" s="27"/>
      <c r="H13" s="27">
        <f>+D13+E13</f>
        <v>-2.4764099999999978</v>
      </c>
      <c r="I13" s="27">
        <f>IF($A13="Estructura",VLOOKUP($B13,'Tabla Real'!$A$13:$E$54,5,FALSE)/1000*-1,0)</f>
        <v>0</v>
      </c>
      <c r="J13" s="27"/>
      <c r="K13" s="27">
        <f>+H13+I13</f>
        <v>-2.4764099999999978</v>
      </c>
      <c r="M13" s="30">
        <f t="shared" si="4"/>
        <v>-0.18317861396098836</v>
      </c>
    </row>
    <row r="14" spans="1:13" ht="15">
      <c r="A14" s="2"/>
      <c r="B14" s="19" t="s">
        <v>197</v>
      </c>
      <c r="C14" s="20" t="s">
        <v>2</v>
      </c>
      <c r="D14" s="21">
        <f t="shared" ref="D14:K14" si="5">SUM(D16:D20)</f>
        <v>544.93954999999994</v>
      </c>
      <c r="E14" s="21">
        <f t="shared" si="5"/>
        <v>-420.26145999999983</v>
      </c>
      <c r="F14" s="21">
        <f t="shared" si="5"/>
        <v>0</v>
      </c>
      <c r="G14" s="21"/>
      <c r="H14" s="21">
        <f t="shared" si="5"/>
        <v>124.67809000000007</v>
      </c>
      <c r="I14" s="21">
        <f t="shared" si="5"/>
        <v>0</v>
      </c>
      <c r="J14" s="21"/>
      <c r="K14" s="21">
        <f t="shared" si="5"/>
        <v>124.67809000000007</v>
      </c>
      <c r="M14" s="33">
        <f t="shared" si="4"/>
        <v>0.22879251469268488</v>
      </c>
    </row>
    <row r="15" spans="1:13" ht="15">
      <c r="A15" s="2" t="s">
        <v>192</v>
      </c>
      <c r="B15" s="22" t="s">
        <v>192</v>
      </c>
      <c r="C15" s="6" t="s">
        <v>2</v>
      </c>
      <c r="D15" s="28"/>
      <c r="E15" s="29"/>
      <c r="F15" s="29"/>
      <c r="G15" s="29"/>
      <c r="H15" s="29"/>
      <c r="I15" s="29"/>
      <c r="J15" s="29"/>
      <c r="K15" s="29"/>
    </row>
    <row r="16" spans="1:13" ht="14.25">
      <c r="A16" s="2" t="s">
        <v>192</v>
      </c>
      <c r="B16" s="25" t="s">
        <v>21</v>
      </c>
      <c r="C16" s="6" t="s">
        <v>198</v>
      </c>
      <c r="D16" s="26">
        <f>VLOOKUP(B16,'Tabla Real'!$A$13:$D$54,3,FALSE)/1000*-1</f>
        <v>0</v>
      </c>
      <c r="E16" s="27">
        <f>IF($A16="Contrato",VLOOKUP($B16,'Tabla Real'!$A$13:$E$54,5,FALSE)/1000*-1,0)</f>
        <v>-2.5337200000000002</v>
      </c>
      <c r="F16" s="27">
        <f>+Mes!F16</f>
        <v>0</v>
      </c>
      <c r="G16" s="27"/>
      <c r="H16" s="27">
        <f t="shared" ref="H16:H20" si="6">+D16+E16</f>
        <v>-2.5337200000000002</v>
      </c>
      <c r="I16" s="27">
        <f>IF($A16="Estructura",VLOOKUP($B16,'Tabla Real'!$A$13:$E$54,5,FALSE)/1000*-1,0)</f>
        <v>0</v>
      </c>
      <c r="J16" s="27"/>
      <c r="K16" s="27">
        <f t="shared" ref="K16:K20" si="7">+H16+I16</f>
        <v>-2.5337200000000002</v>
      </c>
      <c r="M16" s="30">
        <f t="shared" ref="M16:M21" si="8">+IFERROR(H16/D16,0)</f>
        <v>0</v>
      </c>
    </row>
    <row r="17" spans="1:13" ht="14.25">
      <c r="A17" s="2" t="s">
        <v>192</v>
      </c>
      <c r="B17" s="25" t="s">
        <v>22</v>
      </c>
      <c r="C17" s="6" t="s">
        <v>199</v>
      </c>
      <c r="D17" s="26">
        <v>0</v>
      </c>
      <c r="E17" s="27">
        <v>0</v>
      </c>
      <c r="F17" s="27">
        <f>+Mes!F17</f>
        <v>0</v>
      </c>
      <c r="G17" s="27"/>
      <c r="H17" s="27">
        <f t="shared" si="6"/>
        <v>0</v>
      </c>
      <c r="I17" s="27">
        <f>IF($A17="Estructura",VLOOKUP($B17,'Tabla Real'!$A$13:$E$54,5,FALSE)/1000*-1,0)</f>
        <v>0</v>
      </c>
      <c r="J17" s="27"/>
      <c r="K17" s="27">
        <f t="shared" si="7"/>
        <v>0</v>
      </c>
      <c r="M17" s="30">
        <f t="shared" si="8"/>
        <v>0</v>
      </c>
    </row>
    <row r="18" spans="1:13" ht="14.25">
      <c r="A18" s="2" t="s">
        <v>192</v>
      </c>
      <c r="B18" s="25" t="s">
        <v>9</v>
      </c>
      <c r="C18" s="6" t="s">
        <v>200</v>
      </c>
      <c r="D18" s="26">
        <f>VLOOKUP(B18,'Tabla Real'!$A$13:$D$54,3,FALSE)/1000*-1</f>
        <v>234.48374999999996</v>
      </c>
      <c r="E18" s="27">
        <f>IF($A18="Contrato",VLOOKUP($B18,'Tabla Real'!$A$13:$E$54,5,FALSE)/1000*-1,0)</f>
        <v>-175.70918999999995</v>
      </c>
      <c r="F18" s="27">
        <f>+Mes!F18</f>
        <v>0</v>
      </c>
      <c r="G18" s="27"/>
      <c r="H18" s="27">
        <f t="shared" si="6"/>
        <v>58.774560000000008</v>
      </c>
      <c r="I18" s="27">
        <f>IF($A18="Estructura",VLOOKUP($B18,'Tabla Real'!$A$13:$E$54,5,FALSE)/1000*-1,0)</f>
        <v>0</v>
      </c>
      <c r="J18" s="27"/>
      <c r="K18" s="27">
        <f t="shared" si="7"/>
        <v>58.774560000000008</v>
      </c>
      <c r="M18" s="30">
        <f t="shared" si="8"/>
        <v>0.2506551520094677</v>
      </c>
    </row>
    <row r="19" spans="1:13" ht="14.25">
      <c r="A19" s="2" t="s">
        <v>192</v>
      </c>
      <c r="B19" s="25" t="s">
        <v>34</v>
      </c>
      <c r="C19" s="6" t="s">
        <v>201</v>
      </c>
      <c r="D19" s="26">
        <f>VLOOKUP(B19,'Tabla Real'!$A$13:$D$54,3,FALSE)/1000*-1</f>
        <v>212.49770999999998</v>
      </c>
      <c r="E19" s="27">
        <f>IF($A19="Contrato",VLOOKUP($B19,'Tabla Real'!$A$13:$E$54,5,FALSE)/1000*-1,0)</f>
        <v>-182.84275999999991</v>
      </c>
      <c r="F19" s="27">
        <f>+Mes!F19</f>
        <v>0</v>
      </c>
      <c r="G19" s="27"/>
      <c r="H19" s="27">
        <f t="shared" si="6"/>
        <v>29.654950000000071</v>
      </c>
      <c r="I19" s="27">
        <f>IF($A19="Estructura",VLOOKUP($B19,'Tabla Real'!$A$13:$E$54,5,FALSE)/1000*-1,0)</f>
        <v>0</v>
      </c>
      <c r="J19" s="27"/>
      <c r="K19" s="27">
        <f t="shared" si="7"/>
        <v>29.654950000000071</v>
      </c>
      <c r="M19" s="30">
        <f t="shared" si="8"/>
        <v>0.13955420978419047</v>
      </c>
    </row>
    <row r="20" spans="1:13" ht="14.25">
      <c r="A20" s="2" t="s">
        <v>192</v>
      </c>
      <c r="B20" s="25" t="s">
        <v>10</v>
      </c>
      <c r="C20" s="6" t="s">
        <v>202</v>
      </c>
      <c r="D20" s="26">
        <f>VLOOKUP(B20,'Tabla Real'!$A$13:$D$54,3,FALSE)/1000*-1</f>
        <v>97.958089999999999</v>
      </c>
      <c r="E20" s="27">
        <f>IF($A20="Contrato",VLOOKUP($B20,'Tabla Real'!$A$13:$E$54,5,FALSE)/1000*-1,0)</f>
        <v>-59.175790000000006</v>
      </c>
      <c r="F20" s="27">
        <f>+Mes!F20</f>
        <v>0</v>
      </c>
      <c r="G20" s="27"/>
      <c r="H20" s="27">
        <f t="shared" si="6"/>
        <v>38.782299999999992</v>
      </c>
      <c r="I20" s="27">
        <f>IF($A20="Estructura",VLOOKUP($B20,'Tabla Real'!$A$13:$E$54,5,FALSE)/1000*-1,0)</f>
        <v>0</v>
      </c>
      <c r="J20" s="27"/>
      <c r="K20" s="27">
        <f t="shared" si="7"/>
        <v>38.782299999999992</v>
      </c>
      <c r="M20" s="30">
        <f t="shared" si="8"/>
        <v>0.39590706597076353</v>
      </c>
    </row>
    <row r="21" spans="1:13" ht="15">
      <c r="A21" s="2"/>
      <c r="B21" s="19" t="s">
        <v>203</v>
      </c>
      <c r="C21" s="20" t="s">
        <v>2</v>
      </c>
      <c r="D21" s="21">
        <f>SUM(D23:D25)</f>
        <v>524.57422000000008</v>
      </c>
      <c r="E21" s="21">
        <f>SUM(E23:E25)</f>
        <v>-369.89613999999995</v>
      </c>
      <c r="F21" s="21">
        <f>SUM(F23:F25)</f>
        <v>0</v>
      </c>
      <c r="G21" s="21"/>
      <c r="H21" s="21">
        <f>SUM(H23:H25)</f>
        <v>154.67808000000014</v>
      </c>
      <c r="I21" s="21">
        <f>SUM(I23:I25)</f>
        <v>0</v>
      </c>
      <c r="J21" s="21"/>
      <c r="K21" s="21">
        <f>SUM(K23:K25)</f>
        <v>154.67808000000014</v>
      </c>
      <c r="M21" s="33">
        <f t="shared" si="8"/>
        <v>0.29486405183998582</v>
      </c>
    </row>
    <row r="22" spans="1:13" ht="15">
      <c r="A22" s="2" t="s">
        <v>192</v>
      </c>
      <c r="B22" s="22" t="s">
        <v>192</v>
      </c>
      <c r="C22" s="6" t="s">
        <v>2</v>
      </c>
      <c r="D22" s="23"/>
      <c r="E22" s="24"/>
      <c r="F22" s="24"/>
      <c r="G22" s="24"/>
      <c r="H22" s="24"/>
      <c r="I22" s="24"/>
      <c r="J22" s="24"/>
      <c r="K22" s="24"/>
    </row>
    <row r="23" spans="1:13" ht="14.25">
      <c r="A23" s="2" t="s">
        <v>192</v>
      </c>
      <c r="B23" s="25" t="s">
        <v>27</v>
      </c>
      <c r="C23" s="6" t="s">
        <v>204</v>
      </c>
      <c r="D23" s="26">
        <f>VLOOKUP(B23,'Tabla Real'!$A$13:$D$54,3,FALSE)/1000*-1</f>
        <v>516.85403000000008</v>
      </c>
      <c r="E23" s="27">
        <f>IF($A23="Contrato",VLOOKUP($B23,'Tabla Real'!$A$13:$E$54,5,FALSE)/1000*-1,0)</f>
        <v>-348.52070999999995</v>
      </c>
      <c r="F23" s="27">
        <f>+Mes!F23</f>
        <v>0</v>
      </c>
      <c r="G23" s="27"/>
      <c r="H23" s="27">
        <f t="shared" ref="H23:H24" si="9">+D23+E23</f>
        <v>168.33332000000013</v>
      </c>
      <c r="I23" s="27">
        <f>IF($A23="Estructura",VLOOKUP($B23,'Tabla Real'!$A$13:$E$54,5,FALSE)/1000*-1,0)</f>
        <v>0</v>
      </c>
      <c r="J23" s="27"/>
      <c r="K23" s="27">
        <f t="shared" ref="K23:K24" si="10">+H23+I23</f>
        <v>168.33332000000013</v>
      </c>
      <c r="M23" s="30">
        <f t="shared" ref="M23:M25" si="11">+IFERROR(H23/D23,0)</f>
        <v>0.32568831861483233</v>
      </c>
    </row>
    <row r="24" spans="1:13" ht="14.25">
      <c r="A24" s="2" t="s">
        <v>192</v>
      </c>
      <c r="B24" s="25" t="s">
        <v>28</v>
      </c>
      <c r="C24" s="6" t="s">
        <v>205</v>
      </c>
      <c r="D24" s="26">
        <f>VLOOKUP(B24,'Tabla Real'!$A$13:$D$54,3,FALSE)/1000*-1</f>
        <v>7.7201900000000023</v>
      </c>
      <c r="E24" s="27">
        <f>IF($A24="Contrato",VLOOKUP($B24,'Tabla Real'!$A$13:$E$54,5,FALSE)/1000*-1,0)</f>
        <v>-21.375429999999998</v>
      </c>
      <c r="F24" s="27">
        <f>+Mes!F24</f>
        <v>0</v>
      </c>
      <c r="G24" s="27"/>
      <c r="H24" s="27">
        <f t="shared" si="9"/>
        <v>-13.655239999999996</v>
      </c>
      <c r="I24" s="27">
        <f>IF($A24="Estructura",VLOOKUP($B24,'Tabla Real'!$A$13:$E$54,5,FALSE)/1000*-1,0)</f>
        <v>0</v>
      </c>
      <c r="J24" s="27"/>
      <c r="K24" s="27">
        <f t="shared" si="10"/>
        <v>-13.655239999999996</v>
      </c>
      <c r="M24" s="30">
        <f t="shared" si="11"/>
        <v>-1.768769939599931</v>
      </c>
    </row>
    <row r="25" spans="1:13" ht="14.25">
      <c r="A25" s="2" t="s">
        <v>192</v>
      </c>
      <c r="B25" s="25" t="s">
        <v>457</v>
      </c>
      <c r="C25" s="6"/>
      <c r="D25" s="26">
        <v>0</v>
      </c>
      <c r="E25" s="27">
        <v>0</v>
      </c>
      <c r="F25" s="27"/>
      <c r="G25" s="27"/>
      <c r="H25" s="27">
        <f t="shared" ref="H25" si="12">+D25+E25</f>
        <v>0</v>
      </c>
      <c r="I25" s="27">
        <f>IF($A25="Estructura",VLOOKUP($B25,'Tabla Real'!$A$13:$E$54,5,FALSE)/1000*-1,0)</f>
        <v>0</v>
      </c>
      <c r="J25" s="27"/>
      <c r="K25" s="27">
        <f t="shared" ref="K25" si="13">+H25+I25</f>
        <v>0</v>
      </c>
      <c r="M25" s="30">
        <f t="shared" si="11"/>
        <v>0</v>
      </c>
    </row>
    <row r="26" spans="1:13" ht="15">
      <c r="A26" s="2"/>
      <c r="B26" s="19" t="s">
        <v>206</v>
      </c>
      <c r="C26" s="20" t="s">
        <v>2</v>
      </c>
      <c r="D26" s="21">
        <f>SUM(D28)</f>
        <v>0</v>
      </c>
      <c r="E26" s="21">
        <f t="shared" ref="E26:K26" si="14">SUM(E28)</f>
        <v>0</v>
      </c>
      <c r="F26" s="21">
        <f t="shared" si="14"/>
        <v>0</v>
      </c>
      <c r="G26" s="21"/>
      <c r="H26" s="21">
        <f t="shared" si="14"/>
        <v>0</v>
      </c>
      <c r="I26" s="21">
        <f t="shared" si="14"/>
        <v>0</v>
      </c>
      <c r="J26" s="21"/>
      <c r="K26" s="21">
        <f t="shared" si="14"/>
        <v>0</v>
      </c>
    </row>
    <row r="27" spans="1:13" ht="15">
      <c r="A27" s="2" t="s">
        <v>207</v>
      </c>
      <c r="B27" s="22" t="s">
        <v>207</v>
      </c>
      <c r="C27" s="6" t="s">
        <v>2</v>
      </c>
      <c r="D27" s="23"/>
      <c r="E27" s="24"/>
      <c r="F27" s="24"/>
      <c r="G27" s="24"/>
      <c r="H27" s="24"/>
      <c r="I27" s="24"/>
      <c r="J27" s="24"/>
      <c r="K27" s="24"/>
    </row>
    <row r="28" spans="1:13" ht="14.25">
      <c r="A28" s="2" t="s">
        <v>207</v>
      </c>
      <c r="B28" s="25" t="s">
        <v>15</v>
      </c>
      <c r="C28" s="6" t="s">
        <v>208</v>
      </c>
      <c r="D28" s="26">
        <v>0</v>
      </c>
      <c r="E28" s="27">
        <f>IF($A28="Contrato",VLOOKUP($B28,'Tabla Real'!$A$13:$E$54,5,FALSE)/1000*-1,0)</f>
        <v>0</v>
      </c>
      <c r="F28" s="27"/>
      <c r="G28" s="27"/>
      <c r="H28" s="27">
        <f>+D28+E28</f>
        <v>0</v>
      </c>
      <c r="I28" s="27">
        <v>0</v>
      </c>
      <c r="J28" s="27"/>
      <c r="K28" s="27">
        <f>+H28+I28</f>
        <v>0</v>
      </c>
      <c r="M28" s="30"/>
    </row>
    <row r="29" spans="1:13" ht="15">
      <c r="A29" s="2"/>
      <c r="B29" s="17" t="s">
        <v>209</v>
      </c>
      <c r="C29" s="17"/>
      <c r="D29" s="18">
        <f>+D30+D35+D39</f>
        <v>1277.4969100000001</v>
      </c>
      <c r="E29" s="18">
        <f t="shared" ref="E29:K29" si="15">+E30+E35+E39</f>
        <v>-874.48959999999988</v>
      </c>
      <c r="F29" s="18">
        <f t="shared" si="15"/>
        <v>0</v>
      </c>
      <c r="G29" s="18"/>
      <c r="H29" s="18">
        <f t="shared" si="15"/>
        <v>403.00731000000019</v>
      </c>
      <c r="I29" s="18">
        <f t="shared" si="15"/>
        <v>0</v>
      </c>
      <c r="J29" s="18"/>
      <c r="K29" s="18">
        <f t="shared" si="15"/>
        <v>403.00731000000019</v>
      </c>
      <c r="M29" s="32">
        <f t="shared" ref="M29:M30" si="16">+IFERROR(H29/D29,0)</f>
        <v>0.31546636774252562</v>
      </c>
    </row>
    <row r="30" spans="1:13" ht="15">
      <c r="A30" s="2"/>
      <c r="B30" s="19" t="s">
        <v>210</v>
      </c>
      <c r="C30" s="20" t="s">
        <v>2</v>
      </c>
      <c r="D30" s="21">
        <f>+SUM(D31:D34)</f>
        <v>634.57835999999998</v>
      </c>
      <c r="E30" s="21">
        <f t="shared" ref="E30:K30" si="17">+SUM(E31:E34)</f>
        <v>-406.96204999999992</v>
      </c>
      <c r="F30" s="21">
        <f t="shared" si="17"/>
        <v>0</v>
      </c>
      <c r="G30" s="21"/>
      <c r="H30" s="21">
        <f t="shared" si="17"/>
        <v>227.61631000000011</v>
      </c>
      <c r="I30" s="21">
        <f t="shared" si="17"/>
        <v>0</v>
      </c>
      <c r="J30" s="21"/>
      <c r="K30" s="21">
        <f t="shared" si="17"/>
        <v>227.61631000000011</v>
      </c>
      <c r="M30" s="33">
        <f t="shared" si="16"/>
        <v>0.35868905141990681</v>
      </c>
    </row>
    <row r="31" spans="1:13" ht="15">
      <c r="A31" s="2" t="s">
        <v>192</v>
      </c>
      <c r="B31" s="22" t="s">
        <v>192</v>
      </c>
      <c r="C31" s="6" t="s">
        <v>2</v>
      </c>
      <c r="D31" s="23"/>
      <c r="E31" s="24"/>
      <c r="F31" s="24"/>
      <c r="G31" s="24"/>
      <c r="H31" s="24"/>
      <c r="I31" s="24"/>
      <c r="J31" s="24"/>
      <c r="K31" s="24"/>
    </row>
    <row r="32" spans="1:13" ht="14.25">
      <c r="A32" s="2" t="s">
        <v>192</v>
      </c>
      <c r="B32" s="25" t="s">
        <v>11</v>
      </c>
      <c r="C32" s="6" t="s">
        <v>211</v>
      </c>
      <c r="D32" s="26">
        <f>VLOOKUP(B32,'Tabla Real'!$A$13:$D$54,3,FALSE)/1000*-1</f>
        <v>53.367679999999993</v>
      </c>
      <c r="E32" s="27">
        <f>IF($A32="Contrato",VLOOKUP($B32,'Tabla Real'!$A$13:$E$54,5,FALSE)/1000*-1,0)</f>
        <v>-45.323679999999989</v>
      </c>
      <c r="F32" s="27">
        <f>+Mes!F32</f>
        <v>0</v>
      </c>
      <c r="G32" s="27"/>
      <c r="H32" s="27">
        <f t="shared" ref="H32:H34" si="18">+D32+E32</f>
        <v>8.044000000000004</v>
      </c>
      <c r="I32" s="27">
        <f>IF($A32="Estructura",VLOOKUP($B32,'Tabla Real'!$A$13:$E$54,5,FALSE)/1000*-1,0)</f>
        <v>0</v>
      </c>
      <c r="J32" s="27"/>
      <c r="K32" s="27">
        <f t="shared" ref="K32:K34" si="19">+H32+I32</f>
        <v>8.044000000000004</v>
      </c>
      <c r="M32" s="30">
        <f t="shared" ref="M32:M35" si="20">+IFERROR(H32/D32,0)</f>
        <v>0.15072793121229938</v>
      </c>
    </row>
    <row r="33" spans="1:13" ht="14.25">
      <c r="A33" s="2" t="s">
        <v>192</v>
      </c>
      <c r="B33" s="25" t="s">
        <v>12</v>
      </c>
      <c r="C33" s="6" t="s">
        <v>212</v>
      </c>
      <c r="D33" s="26">
        <f>VLOOKUP(B33,'Tabla Real'!$A$13:$D$54,3,FALSE)/1000*-1</f>
        <v>193.89334999999997</v>
      </c>
      <c r="E33" s="27">
        <f>IF($A33="Contrato",VLOOKUP($B33,'Tabla Real'!$A$13:$E$54,5,FALSE)/1000*-1,0)</f>
        <v>-125.20358999999998</v>
      </c>
      <c r="F33" s="27">
        <f>+Mes!F33</f>
        <v>0</v>
      </c>
      <c r="G33" s="27"/>
      <c r="H33" s="27">
        <f t="shared" si="18"/>
        <v>68.689759999999993</v>
      </c>
      <c r="I33" s="27">
        <f>IF($A33="Estructura",VLOOKUP($B33,'Tabla Real'!$A$13:$E$54,5,FALSE)/1000*-1,0)</f>
        <v>0</v>
      </c>
      <c r="J33" s="27"/>
      <c r="K33" s="27">
        <f t="shared" si="19"/>
        <v>68.689759999999993</v>
      </c>
      <c r="M33" s="30">
        <f t="shared" si="20"/>
        <v>0.35426568265492347</v>
      </c>
    </row>
    <row r="34" spans="1:13" ht="14.25">
      <c r="A34" s="2" t="s">
        <v>192</v>
      </c>
      <c r="B34" s="25" t="s">
        <v>13</v>
      </c>
      <c r="C34" s="6" t="s">
        <v>213</v>
      </c>
      <c r="D34" s="26">
        <f>VLOOKUP(B34,'Tabla Real'!$A$13:$D$54,3,FALSE)/1000*-1</f>
        <v>387.31733000000008</v>
      </c>
      <c r="E34" s="27">
        <f>IF($A34="Contrato",VLOOKUP($B34,'Tabla Real'!$A$13:$E$54,5,FALSE)/1000*-1,0)</f>
        <v>-236.43477999999996</v>
      </c>
      <c r="F34" s="27">
        <f>+Mes!F34</f>
        <v>0</v>
      </c>
      <c r="G34" s="27"/>
      <c r="H34" s="27">
        <f t="shared" si="18"/>
        <v>150.88255000000012</v>
      </c>
      <c r="I34" s="27">
        <f>IF($A34="Estructura",VLOOKUP($B34,'Tabla Real'!$A$13:$E$54,5,FALSE)/1000*-1,0)</f>
        <v>0</v>
      </c>
      <c r="J34" s="27"/>
      <c r="K34" s="27">
        <f t="shared" si="19"/>
        <v>150.88255000000012</v>
      </c>
      <c r="M34" s="30">
        <f t="shared" si="20"/>
        <v>0.38955796271754761</v>
      </c>
    </row>
    <row r="35" spans="1:13" ht="15">
      <c r="A35" s="2"/>
      <c r="B35" s="19" t="s">
        <v>214</v>
      </c>
      <c r="C35" s="20" t="s">
        <v>2</v>
      </c>
      <c r="D35" s="21">
        <f t="shared" ref="D35:K35" si="21">SUM(D37:D38)</f>
        <v>642.9185500000001</v>
      </c>
      <c r="E35" s="21">
        <f t="shared" si="21"/>
        <v>-467.52754999999991</v>
      </c>
      <c r="F35" s="21">
        <f t="shared" si="21"/>
        <v>0</v>
      </c>
      <c r="G35" s="21"/>
      <c r="H35" s="21">
        <f t="shared" si="21"/>
        <v>175.3910000000001</v>
      </c>
      <c r="I35" s="21">
        <f t="shared" si="21"/>
        <v>0</v>
      </c>
      <c r="J35" s="21"/>
      <c r="K35" s="21">
        <f t="shared" si="21"/>
        <v>175.3910000000001</v>
      </c>
      <c r="M35" s="33">
        <f t="shared" si="20"/>
        <v>0.27280438556330361</v>
      </c>
    </row>
    <row r="36" spans="1:13" ht="15">
      <c r="A36" s="2" t="s">
        <v>192</v>
      </c>
      <c r="B36" s="22" t="s">
        <v>192</v>
      </c>
      <c r="C36" s="6" t="s">
        <v>2</v>
      </c>
      <c r="D36" s="23"/>
      <c r="E36" s="24"/>
      <c r="F36" s="24"/>
      <c r="G36" s="24"/>
      <c r="H36" s="24"/>
      <c r="I36" s="24"/>
      <c r="J36" s="24"/>
      <c r="K36" s="24"/>
    </row>
    <row r="37" spans="1:13" ht="14.25">
      <c r="A37" s="2" t="s">
        <v>192</v>
      </c>
      <c r="B37" s="25" t="s">
        <v>35</v>
      </c>
      <c r="C37" s="6" t="s">
        <v>215</v>
      </c>
      <c r="D37" s="26">
        <f>VLOOKUP(B37,'Tabla Real'!$A$13:$D$54,3,FALSE)/1000*-1</f>
        <v>440.45015000000001</v>
      </c>
      <c r="E37" s="27">
        <f>IF($A37="Contrato",VLOOKUP($B37,'Tabla Real'!$A$13:$E$54,5,FALSE)/1000*-1,0)</f>
        <v>-367.01104999999995</v>
      </c>
      <c r="F37" s="27">
        <f>+Mes!F37</f>
        <v>0</v>
      </c>
      <c r="G37" s="27"/>
      <c r="H37" s="27">
        <f t="shared" ref="H37:H38" si="22">+D37+E37</f>
        <v>73.439100000000053</v>
      </c>
      <c r="I37" s="27">
        <f>IF($A37="Estructura",VLOOKUP($B37,'Tabla Real'!$A$13:$E$54,5,FALSE)/1000*-1,0)</f>
        <v>0</v>
      </c>
      <c r="J37" s="27"/>
      <c r="K37" s="27">
        <f t="shared" ref="K37:K38" si="23">+H37+I37</f>
        <v>73.439100000000053</v>
      </c>
      <c r="M37" s="30">
        <f t="shared" ref="M37:M38" si="24">+IFERROR(H37/D37,0)</f>
        <v>0.16673646268482381</v>
      </c>
    </row>
    <row r="38" spans="1:13" ht="14.25">
      <c r="A38" s="2" t="s">
        <v>192</v>
      </c>
      <c r="B38" s="25" t="s">
        <v>36</v>
      </c>
      <c r="C38" s="6" t="s">
        <v>216</v>
      </c>
      <c r="D38" s="26">
        <f>VLOOKUP(B38,'Tabla Real'!$A$13:$D$54,3,FALSE)/1000*-1</f>
        <v>202.46840000000003</v>
      </c>
      <c r="E38" s="27">
        <f>IF($A38="Contrato",VLOOKUP($B38,'Tabla Real'!$A$13:$E$54,5,FALSE)/1000*-1,0)</f>
        <v>-100.51649999999998</v>
      </c>
      <c r="F38" s="27">
        <f>+Mes!F38</f>
        <v>0</v>
      </c>
      <c r="G38" s="27"/>
      <c r="H38" s="27">
        <f t="shared" si="22"/>
        <v>101.95190000000005</v>
      </c>
      <c r="I38" s="27">
        <f>IF($A38="Estructura",VLOOKUP($B38,'Tabla Real'!$A$13:$E$54,5,FALSE)/1000*-1,0)</f>
        <v>0</v>
      </c>
      <c r="J38" s="27"/>
      <c r="K38" s="27">
        <f t="shared" si="23"/>
        <v>101.95190000000005</v>
      </c>
      <c r="M38" s="30">
        <f t="shared" si="24"/>
        <v>0.50354475068702098</v>
      </c>
    </row>
    <row r="39" spans="1:13" ht="15">
      <c r="A39" s="2"/>
      <c r="B39" s="19" t="s">
        <v>217</v>
      </c>
      <c r="C39" s="20" t="s">
        <v>2</v>
      </c>
      <c r="D39" s="21">
        <f>SUM(D40:D41)</f>
        <v>0</v>
      </c>
      <c r="E39" s="21">
        <f t="shared" ref="E39:K39" si="25">SUM(E40:E41)</f>
        <v>0</v>
      </c>
      <c r="F39" s="21">
        <f t="shared" si="25"/>
        <v>0</v>
      </c>
      <c r="G39" s="21"/>
      <c r="H39" s="21">
        <f t="shared" si="25"/>
        <v>0</v>
      </c>
      <c r="I39" s="21">
        <f t="shared" si="25"/>
        <v>0</v>
      </c>
      <c r="J39" s="21"/>
      <c r="K39" s="21">
        <f t="shared" si="25"/>
        <v>0</v>
      </c>
    </row>
    <row r="40" spans="1:13" ht="14.25">
      <c r="A40" s="2" t="s">
        <v>207</v>
      </c>
      <c r="B40" s="25" t="s">
        <v>31</v>
      </c>
      <c r="C40" s="6" t="s">
        <v>218</v>
      </c>
      <c r="D40" s="26">
        <v>0</v>
      </c>
      <c r="E40" s="27">
        <f>IF($A40="Contrato",VLOOKUP($B40,'Tabla Real'!$A$13:$E$54,5,FALSE)/1000*-1,0)</f>
        <v>0</v>
      </c>
      <c r="F40" s="27"/>
      <c r="G40" s="27"/>
      <c r="H40" s="27">
        <f t="shared" ref="H40:H41" si="26">+D40+E40</f>
        <v>0</v>
      </c>
      <c r="I40" s="27">
        <v>0</v>
      </c>
      <c r="J40" s="27"/>
      <c r="K40" s="27">
        <f t="shared" ref="K40:K41" si="27">+H40+I40</f>
        <v>0</v>
      </c>
    </row>
    <row r="41" spans="1:13" ht="14.25">
      <c r="A41" s="2" t="s">
        <v>207</v>
      </c>
      <c r="B41" s="25" t="s">
        <v>46</v>
      </c>
      <c r="C41" s="6" t="s">
        <v>219</v>
      </c>
      <c r="D41" s="26">
        <v>0</v>
      </c>
      <c r="E41" s="27">
        <f>IF($A41="Contrato",VLOOKUP($B41,'Tabla Real'!$A$13:$E$54,5,FALSE)/1000*-1,0)</f>
        <v>0</v>
      </c>
      <c r="F41" s="27"/>
      <c r="G41" s="27"/>
      <c r="H41" s="27">
        <f t="shared" si="26"/>
        <v>0</v>
      </c>
      <c r="I41" s="27">
        <v>0</v>
      </c>
      <c r="J41" s="27"/>
      <c r="K41" s="27">
        <f t="shared" si="27"/>
        <v>0</v>
      </c>
    </row>
    <row r="42" spans="1:13" ht="15">
      <c r="A42" s="2"/>
      <c r="B42" s="17" t="s">
        <v>220</v>
      </c>
      <c r="C42" s="17"/>
      <c r="D42" s="18">
        <f>+D43+D47+D51</f>
        <v>503.18175000000008</v>
      </c>
      <c r="E42" s="18">
        <f t="shared" ref="E42:K42" si="28">+E43+E47+E51</f>
        <v>-300.6263100000001</v>
      </c>
      <c r="F42" s="18">
        <f t="shared" si="28"/>
        <v>0</v>
      </c>
      <c r="G42" s="18"/>
      <c r="H42" s="18">
        <f t="shared" si="28"/>
        <v>202.55544000000003</v>
      </c>
      <c r="I42" s="18">
        <f t="shared" si="28"/>
        <v>0</v>
      </c>
      <c r="J42" s="18"/>
      <c r="K42" s="18">
        <f t="shared" si="28"/>
        <v>202.55544000000003</v>
      </c>
      <c r="M42" s="32">
        <f t="shared" ref="M42:M43" si="29">+IFERROR(H42/D42,0)</f>
        <v>0.40254925779800244</v>
      </c>
    </row>
    <row r="43" spans="1:13" ht="15">
      <c r="A43" s="2"/>
      <c r="B43" s="19" t="s">
        <v>221</v>
      </c>
      <c r="C43" s="20" t="s">
        <v>2</v>
      </c>
      <c r="D43" s="21">
        <f>SUM(D45:D46)</f>
        <v>326.65401000000008</v>
      </c>
      <c r="E43" s="21">
        <f t="shared" ref="E43:K43" si="30">SUM(E45:E46)</f>
        <v>-182.55190000000005</v>
      </c>
      <c r="F43" s="21">
        <f t="shared" si="30"/>
        <v>0</v>
      </c>
      <c r="G43" s="21"/>
      <c r="H43" s="21">
        <f t="shared" si="30"/>
        <v>144.10211000000004</v>
      </c>
      <c r="I43" s="21">
        <f t="shared" si="30"/>
        <v>0</v>
      </c>
      <c r="J43" s="21"/>
      <c r="K43" s="21">
        <f t="shared" si="30"/>
        <v>144.10211000000004</v>
      </c>
      <c r="M43" s="33">
        <f t="shared" si="29"/>
        <v>0.44114600032003282</v>
      </c>
    </row>
    <row r="44" spans="1:13" ht="15">
      <c r="A44" s="2" t="s">
        <v>192</v>
      </c>
      <c r="B44" s="22" t="s">
        <v>192</v>
      </c>
      <c r="C44" s="6" t="s">
        <v>2</v>
      </c>
      <c r="D44" s="23"/>
      <c r="E44" s="24"/>
      <c r="F44" s="24"/>
      <c r="G44" s="24"/>
      <c r="H44" s="24"/>
      <c r="I44" s="24"/>
      <c r="J44" s="24"/>
      <c r="K44" s="24"/>
    </row>
    <row r="45" spans="1:13" ht="14.25">
      <c r="A45" s="2" t="s">
        <v>192</v>
      </c>
      <c r="B45" s="25" t="s">
        <v>24</v>
      </c>
      <c r="C45" s="6" t="s">
        <v>222</v>
      </c>
      <c r="D45" s="26">
        <f>VLOOKUP(B45,'Tabla Real'!$A$13:$D$54,3,FALSE)/1000*-1</f>
        <v>157.18352000000007</v>
      </c>
      <c r="E45" s="27">
        <f>IF($A45="Contrato",VLOOKUP($B45,'Tabla Real'!$A$13:$E$54,5,FALSE)/1000*-1,0)</f>
        <v>-103.21812000000001</v>
      </c>
      <c r="F45" s="27">
        <f>+Mes!F45</f>
        <v>0</v>
      </c>
      <c r="G45" s="27"/>
      <c r="H45" s="27">
        <f t="shared" ref="H45:H46" si="31">+D45+E45</f>
        <v>53.965400000000059</v>
      </c>
      <c r="I45" s="27">
        <f>IF($A45="Estructura",VLOOKUP($B45,'Tabla Real'!$A$13:$E$54,5,FALSE)/1000*-1,0)</f>
        <v>0</v>
      </c>
      <c r="J45" s="27"/>
      <c r="K45" s="27">
        <f t="shared" ref="K45:K46" si="32">+H45+I45</f>
        <v>53.965400000000059</v>
      </c>
      <c r="M45" s="30">
        <f t="shared" ref="M45:M47" si="33">+IFERROR(H45/D45,0)</f>
        <v>0.34332734118691344</v>
      </c>
    </row>
    <row r="46" spans="1:13" ht="14.25">
      <c r="A46" s="2" t="s">
        <v>192</v>
      </c>
      <c r="B46" s="25" t="s">
        <v>25</v>
      </c>
      <c r="C46" s="6" t="s">
        <v>223</v>
      </c>
      <c r="D46" s="26">
        <f>VLOOKUP(B46,'Tabla Real'!$A$13:$D$54,3,FALSE)/1000*-1</f>
        <v>169.47048999999998</v>
      </c>
      <c r="E46" s="27">
        <f>IF($A46="Contrato",VLOOKUP($B46,'Tabla Real'!$A$13:$E$54,5,FALSE)/1000*-1,0)</f>
        <v>-79.333780000000019</v>
      </c>
      <c r="F46" s="27">
        <f>+Mes!F46</f>
        <v>0</v>
      </c>
      <c r="G46" s="27"/>
      <c r="H46" s="27">
        <f t="shared" si="31"/>
        <v>90.136709999999965</v>
      </c>
      <c r="I46" s="27">
        <f>IF($A46="Estructura",VLOOKUP($B46,'Tabla Real'!$A$13:$E$54,5,FALSE)/1000*-1,0)</f>
        <v>0</v>
      </c>
      <c r="J46" s="27"/>
      <c r="K46" s="27">
        <f t="shared" si="32"/>
        <v>90.136709999999965</v>
      </c>
      <c r="M46" s="30">
        <f t="shared" si="33"/>
        <v>0.53187259917641105</v>
      </c>
    </row>
    <row r="47" spans="1:13" ht="15">
      <c r="A47" s="2"/>
      <c r="B47" s="19" t="s">
        <v>224</v>
      </c>
      <c r="C47" s="20" t="s">
        <v>2</v>
      </c>
      <c r="D47" s="21">
        <f>+SUM(D48:D50)</f>
        <v>176.52773999999999</v>
      </c>
      <c r="E47" s="21">
        <f t="shared" ref="E47:K47" si="34">+SUM(E48:E50)</f>
        <v>-118.07441000000003</v>
      </c>
      <c r="F47" s="21">
        <f t="shared" si="34"/>
        <v>0</v>
      </c>
      <c r="G47" s="21"/>
      <c r="H47" s="21">
        <f t="shared" si="34"/>
        <v>58.45332999999998</v>
      </c>
      <c r="I47" s="21">
        <f t="shared" si="34"/>
        <v>0</v>
      </c>
      <c r="J47" s="21"/>
      <c r="K47" s="21">
        <f t="shared" si="34"/>
        <v>58.45332999999998</v>
      </c>
      <c r="M47" s="33">
        <f t="shared" si="33"/>
        <v>0.33112829745625239</v>
      </c>
    </row>
    <row r="48" spans="1:13" ht="15">
      <c r="A48" s="2" t="s">
        <v>192</v>
      </c>
      <c r="B48" s="22" t="s">
        <v>192</v>
      </c>
      <c r="C48" s="6" t="s">
        <v>2</v>
      </c>
      <c r="D48" s="23"/>
      <c r="E48" s="24"/>
      <c r="F48" s="24"/>
      <c r="G48" s="24"/>
      <c r="H48" s="24"/>
      <c r="I48" s="24"/>
      <c r="J48" s="24"/>
      <c r="K48" s="24"/>
    </row>
    <row r="49" spans="1:13" ht="14.25">
      <c r="A49" s="2" t="s">
        <v>192</v>
      </c>
      <c r="B49" s="25" t="s">
        <v>29</v>
      </c>
      <c r="C49" s="6" t="s">
        <v>225</v>
      </c>
      <c r="D49" s="26">
        <f>VLOOKUP(B49,'Tabla Real'!$A$13:$D$54,3,FALSE)/1000*-1</f>
        <v>111.68744000000001</v>
      </c>
      <c r="E49" s="27">
        <f>IF($A49="Contrato",VLOOKUP($B49,'Tabla Real'!$A$13:$E$54,5,FALSE)/1000*-1,0)</f>
        <v>-87.427490000000034</v>
      </c>
      <c r="F49" s="27">
        <f>+Mes!F49</f>
        <v>0</v>
      </c>
      <c r="G49" s="27"/>
      <c r="H49" s="27">
        <f t="shared" ref="H49:H50" si="35">+D49+E49</f>
        <v>24.259949999999975</v>
      </c>
      <c r="I49" s="27">
        <f>IF($A49="Estructura",VLOOKUP($B49,'Tabla Real'!$A$13:$E$54,5,FALSE)/1000*-1,0)</f>
        <v>0</v>
      </c>
      <c r="J49" s="27"/>
      <c r="K49" s="27">
        <f t="shared" ref="K49:K50" si="36">+H49+I49</f>
        <v>24.259949999999975</v>
      </c>
      <c r="M49" s="30">
        <f t="shared" ref="M49:M50" si="37">+IFERROR(H49/D49,0)</f>
        <v>0.21721287550327928</v>
      </c>
    </row>
    <row r="50" spans="1:13" ht="14.25">
      <c r="A50" s="2" t="s">
        <v>192</v>
      </c>
      <c r="B50" s="25" t="s">
        <v>30</v>
      </c>
      <c r="C50" s="6" t="s">
        <v>226</v>
      </c>
      <c r="D50" s="26">
        <f>VLOOKUP(B50,'Tabla Real'!$A$13:$D$54,3,FALSE)/1000*-1</f>
        <v>64.840299999999999</v>
      </c>
      <c r="E50" s="27">
        <f>IF($A50="Contrato",VLOOKUP($B50,'Tabla Real'!$A$13:$E$54,5,FALSE)/1000*-1,0)</f>
        <v>-30.646919999999994</v>
      </c>
      <c r="F50" s="27">
        <f>+Mes!F50</f>
        <v>0</v>
      </c>
      <c r="G50" s="27"/>
      <c r="H50" s="27">
        <f t="shared" si="35"/>
        <v>34.193380000000005</v>
      </c>
      <c r="I50" s="27">
        <f>IF($A50="Estructura",VLOOKUP($B50,'Tabla Real'!$A$13:$E$54,5,FALSE)/1000*-1,0)</f>
        <v>0</v>
      </c>
      <c r="J50" s="27"/>
      <c r="K50" s="27">
        <f t="shared" si="36"/>
        <v>34.193380000000005</v>
      </c>
      <c r="M50" s="30">
        <f t="shared" si="37"/>
        <v>0.52734765261727667</v>
      </c>
    </row>
    <row r="51" spans="1:13" ht="15">
      <c r="A51" s="2"/>
      <c r="B51" s="19" t="s">
        <v>227</v>
      </c>
      <c r="C51" s="20" t="s">
        <v>2</v>
      </c>
      <c r="D51" s="21">
        <f>+SUM(D52:D53)</f>
        <v>0</v>
      </c>
      <c r="E51" s="21">
        <f t="shared" ref="E51:K51" si="38">+SUM(E52:E53)</f>
        <v>0</v>
      </c>
      <c r="F51" s="21">
        <f t="shared" si="38"/>
        <v>0</v>
      </c>
      <c r="G51" s="21"/>
      <c r="H51" s="21">
        <f t="shared" si="38"/>
        <v>0</v>
      </c>
      <c r="I51" s="21">
        <f t="shared" si="38"/>
        <v>0</v>
      </c>
      <c r="J51" s="21"/>
      <c r="K51" s="21">
        <f t="shared" si="38"/>
        <v>0</v>
      </c>
    </row>
    <row r="52" spans="1:13" ht="15">
      <c r="A52" s="2" t="s">
        <v>207</v>
      </c>
      <c r="B52" s="22" t="s">
        <v>207</v>
      </c>
      <c r="C52" s="6"/>
      <c r="D52" s="26"/>
      <c r="E52" s="27"/>
      <c r="F52" s="27"/>
      <c r="G52" s="27"/>
      <c r="H52" s="27"/>
      <c r="I52" s="27"/>
      <c r="J52" s="27"/>
      <c r="K52" s="27"/>
    </row>
    <row r="53" spans="1:13" ht="14.25">
      <c r="A53" s="2" t="s">
        <v>207</v>
      </c>
      <c r="B53" s="25" t="s">
        <v>23</v>
      </c>
      <c r="C53" s="6" t="s">
        <v>228</v>
      </c>
      <c r="D53" s="26">
        <v>0</v>
      </c>
      <c r="E53" s="27">
        <f>IF($A53="Contrato",VLOOKUP($B53,'Tabla Real'!$A$13:$E$54,5,FALSE)/1000*-1,0)</f>
        <v>0</v>
      </c>
      <c r="F53" s="27"/>
      <c r="G53" s="27"/>
      <c r="H53" s="27">
        <f>+D53+E53</f>
        <v>0</v>
      </c>
      <c r="I53" s="27">
        <v>0</v>
      </c>
      <c r="J53" s="27"/>
      <c r="K53" s="27">
        <f>+H53+I53</f>
        <v>0</v>
      </c>
    </row>
    <row r="54" spans="1:13" ht="15">
      <c r="A54" s="2"/>
      <c r="B54" s="17" t="s">
        <v>229</v>
      </c>
      <c r="C54" s="17"/>
      <c r="D54" s="18">
        <f>SUM(D55:D58)</f>
        <v>2052.40616</v>
      </c>
      <c r="E54" s="18">
        <f t="shared" ref="E54:K54" si="39">SUM(E55:E58)</f>
        <v>-1080.84836</v>
      </c>
      <c r="F54" s="18">
        <f t="shared" si="39"/>
        <v>0</v>
      </c>
      <c r="G54" s="18"/>
      <c r="H54" s="18">
        <f t="shared" si="39"/>
        <v>971.55780000000004</v>
      </c>
      <c r="I54" s="18">
        <f t="shared" si="39"/>
        <v>0</v>
      </c>
      <c r="J54" s="18"/>
      <c r="K54" s="18">
        <f t="shared" si="39"/>
        <v>971.55780000000004</v>
      </c>
      <c r="M54" s="32">
        <f>+IFERROR(H54/D54,0)</f>
        <v>0.47337501657079417</v>
      </c>
    </row>
    <row r="55" spans="1:13" ht="15">
      <c r="A55" s="2" t="s">
        <v>192</v>
      </c>
      <c r="B55" s="22" t="s">
        <v>192</v>
      </c>
      <c r="C55" s="6" t="s">
        <v>2</v>
      </c>
      <c r="D55" s="23"/>
      <c r="E55" s="24"/>
      <c r="F55" s="24"/>
      <c r="G55" s="24"/>
      <c r="H55" s="24"/>
      <c r="I55" s="24"/>
      <c r="J55" s="24"/>
      <c r="K55" s="24"/>
    </row>
    <row r="56" spans="1:13" ht="14.25">
      <c r="A56" s="2" t="s">
        <v>192</v>
      </c>
      <c r="B56" s="25" t="s">
        <v>14</v>
      </c>
      <c r="C56" s="6" t="s">
        <v>230</v>
      </c>
      <c r="D56" s="26">
        <f>VLOOKUP(B56,'Tabla Real'!$A$13:$D$54,3,FALSE)/1000*-1</f>
        <v>14.926</v>
      </c>
      <c r="E56" s="27">
        <f>IF($A56="Contrato",VLOOKUP($B56,'Tabla Real'!$A$13:$E$54,5,FALSE)/1000*-1,0)</f>
        <v>-5.0200400000000007</v>
      </c>
      <c r="F56" s="27"/>
      <c r="G56" s="27"/>
      <c r="H56" s="27">
        <f t="shared" ref="H56:H58" si="40">+D56+E56</f>
        <v>9.9059600000000003</v>
      </c>
      <c r="I56" s="27">
        <f>IF($A56="Estructura",VLOOKUP($B56,'Tabla Real'!$A$13:$E$54,5,FALSE)/1000*-1,0)</f>
        <v>0</v>
      </c>
      <c r="J56" s="27"/>
      <c r="K56" s="27">
        <f t="shared" ref="K56:K58" si="41">+H56+I56</f>
        <v>9.9059600000000003</v>
      </c>
      <c r="M56" s="30"/>
    </row>
    <row r="57" spans="1:13" ht="14.25">
      <c r="A57" s="2" t="s">
        <v>192</v>
      </c>
      <c r="B57" s="25" t="s">
        <v>38</v>
      </c>
      <c r="C57" s="6" t="s">
        <v>231</v>
      </c>
      <c r="D57" s="26">
        <f>VLOOKUP(B57,'Tabla Real'!$A$13:$D$54,3,FALSE)/1000*-1</f>
        <v>1845.2529999999999</v>
      </c>
      <c r="E57" s="27">
        <f>IF($A57="Contrato",VLOOKUP($B57,'Tabla Real'!$A$13:$E$54,5,FALSE)/1000*-1,0)</f>
        <v>-943.66588000000002</v>
      </c>
      <c r="F57" s="27"/>
      <c r="G57" s="27"/>
      <c r="H57" s="27">
        <f t="shared" si="40"/>
        <v>901.58711999999991</v>
      </c>
      <c r="I57" s="27">
        <f>IF($A57="Estructura",VLOOKUP($B57,'Tabla Real'!$A$13:$E$54,5,FALSE)/1000*-1,0)</f>
        <v>0</v>
      </c>
      <c r="J57" s="27"/>
      <c r="K57" s="27">
        <f t="shared" si="41"/>
        <v>901.58711999999991</v>
      </c>
      <c r="M57" s="30"/>
    </row>
    <row r="58" spans="1:13" ht="14.25">
      <c r="A58" s="2" t="s">
        <v>192</v>
      </c>
      <c r="B58" s="25" t="s">
        <v>39</v>
      </c>
      <c r="C58" s="6" t="s">
        <v>232</v>
      </c>
      <c r="D58" s="26">
        <f>VLOOKUP(B58,'Tabla Real'!$A$13:$D$54,3,FALSE)/1000*-1</f>
        <v>192.22716</v>
      </c>
      <c r="E58" s="27">
        <f>IF($A58="Contrato",VLOOKUP($B58,'Tabla Real'!$A$13:$E$54,5,FALSE)/1000*-1,0)</f>
        <v>-132.16243999999998</v>
      </c>
      <c r="F58" s="27"/>
      <c r="G58" s="27"/>
      <c r="H58" s="27">
        <f t="shared" si="40"/>
        <v>60.064720000000023</v>
      </c>
      <c r="I58" s="27">
        <f>IF($A58="Estructura",VLOOKUP($B58,'Tabla Real'!$A$13:$E$54,5,FALSE)/1000*-1,0)</f>
        <v>0</v>
      </c>
      <c r="J58" s="27"/>
      <c r="K58" s="27">
        <f t="shared" si="41"/>
        <v>60.064720000000023</v>
      </c>
      <c r="M58" s="30">
        <f t="shared" ref="M58:M59" si="42">+IFERROR(H58/D58,0)</f>
        <v>0.31246739534621448</v>
      </c>
    </row>
    <row r="59" spans="1:13" ht="15">
      <c r="A59" s="2"/>
      <c r="B59" s="17" t="s">
        <v>233</v>
      </c>
      <c r="C59" s="17"/>
      <c r="D59" s="18">
        <f>SUM(D60:D63)</f>
        <v>0</v>
      </c>
      <c r="E59" s="18">
        <f t="shared" ref="E59:K59" si="43">SUM(E60:E63)</f>
        <v>0</v>
      </c>
      <c r="F59" s="18"/>
      <c r="G59" s="18"/>
      <c r="H59" s="18">
        <f t="shared" si="43"/>
        <v>0</v>
      </c>
      <c r="I59" s="18">
        <f t="shared" si="43"/>
        <v>0</v>
      </c>
      <c r="J59" s="18"/>
      <c r="K59" s="18">
        <f t="shared" si="43"/>
        <v>0</v>
      </c>
      <c r="M59" s="32">
        <f t="shared" si="42"/>
        <v>0</v>
      </c>
    </row>
    <row r="60" spans="1:13" ht="15">
      <c r="A60" s="2" t="s">
        <v>192</v>
      </c>
      <c r="B60" s="22" t="s">
        <v>192</v>
      </c>
      <c r="C60" s="6" t="s">
        <v>2</v>
      </c>
      <c r="D60" s="23"/>
      <c r="E60" s="24"/>
      <c r="F60" s="24"/>
      <c r="G60" s="24"/>
      <c r="H60" s="24"/>
      <c r="I60" s="24"/>
      <c r="J60" s="24"/>
      <c r="K60" s="24"/>
    </row>
    <row r="61" spans="1:13" ht="14.25">
      <c r="A61" s="2" t="s">
        <v>192</v>
      </c>
      <c r="B61" s="25" t="s">
        <v>20</v>
      </c>
      <c r="C61" s="6" t="s">
        <v>234</v>
      </c>
      <c r="D61" s="26">
        <v>0</v>
      </c>
      <c r="E61" s="27">
        <v>0</v>
      </c>
      <c r="F61" s="27"/>
      <c r="G61" s="27"/>
      <c r="H61" s="27">
        <f>+D61+E61</f>
        <v>0</v>
      </c>
      <c r="I61" s="27">
        <f>IF($A61="Estructura",VLOOKUP($B61,'Tabla Real'!$A$13:$E$54,5,FALSE)/1000*-1,0)</f>
        <v>0</v>
      </c>
      <c r="J61" s="27"/>
      <c r="K61" s="27">
        <f>+H61+I61</f>
        <v>0</v>
      </c>
      <c r="M61" s="30">
        <f>+IFERROR(H61/D61,0)</f>
        <v>0</v>
      </c>
    </row>
    <row r="62" spans="1:13" ht="15">
      <c r="A62" s="2" t="s">
        <v>207</v>
      </c>
      <c r="B62" s="22" t="s">
        <v>207</v>
      </c>
      <c r="C62" s="6" t="s">
        <v>2</v>
      </c>
      <c r="D62" s="23"/>
      <c r="E62" s="24"/>
      <c r="F62" s="24"/>
      <c r="G62" s="24"/>
      <c r="H62" s="24"/>
      <c r="I62" s="24"/>
      <c r="J62" s="24"/>
      <c r="K62" s="24"/>
    </row>
    <row r="63" spans="1:13" ht="14.25">
      <c r="A63" s="2" t="s">
        <v>207</v>
      </c>
      <c r="B63" s="25" t="s">
        <v>41</v>
      </c>
      <c r="C63" s="6" t="s">
        <v>235</v>
      </c>
      <c r="D63" s="26">
        <v>0</v>
      </c>
      <c r="E63" s="27">
        <f>IF($A63="Contrato",VLOOKUP($B63,'Tabla Real'!$A$13:$E$54,5,FALSE)/1000*-1,0)</f>
        <v>0</v>
      </c>
      <c r="F63" s="27"/>
      <c r="G63" s="27"/>
      <c r="H63" s="27">
        <f>+D63+E63</f>
        <v>0</v>
      </c>
      <c r="I63" s="27">
        <v>0</v>
      </c>
      <c r="J63" s="27"/>
      <c r="K63" s="27">
        <f>+H63+I63</f>
        <v>0</v>
      </c>
    </row>
    <row r="64" spans="1:13" ht="15">
      <c r="A64" s="2"/>
      <c r="B64" s="15" t="s">
        <v>236</v>
      </c>
      <c r="C64" s="15"/>
      <c r="D64" s="16">
        <f>+D65+D68+D73</f>
        <v>35.387320000000003</v>
      </c>
      <c r="E64" s="16">
        <f t="shared" ref="E64:K64" si="44">+E65+E68+E73</f>
        <v>-22.886379999999999</v>
      </c>
      <c r="F64" s="16"/>
      <c r="G64" s="16"/>
      <c r="H64" s="16">
        <f t="shared" si="44"/>
        <v>12.50094</v>
      </c>
      <c r="I64" s="16">
        <f t="shared" si="44"/>
        <v>0</v>
      </c>
      <c r="J64" s="16"/>
      <c r="K64" s="16">
        <f t="shared" si="44"/>
        <v>12.50094</v>
      </c>
      <c r="M64" s="32">
        <f t="shared" ref="M64:M65" si="45">+IFERROR(H64/D64,0)</f>
        <v>0.35326043339817764</v>
      </c>
    </row>
    <row r="65" spans="1:13" ht="15">
      <c r="A65" s="2"/>
      <c r="B65" s="19" t="s">
        <v>190</v>
      </c>
      <c r="C65" s="20" t="s">
        <v>2</v>
      </c>
      <c r="D65" s="21">
        <f>+SUM(D66:D67)</f>
        <v>30.033619999999999</v>
      </c>
      <c r="E65" s="21">
        <f t="shared" ref="E65:K65" si="46">+SUM(E66:E67)</f>
        <v>-22.539529999999999</v>
      </c>
      <c r="F65" s="21"/>
      <c r="G65" s="21"/>
      <c r="H65" s="21">
        <f t="shared" si="46"/>
        <v>7.4940899999999999</v>
      </c>
      <c r="I65" s="21">
        <f t="shared" si="46"/>
        <v>0</v>
      </c>
      <c r="J65" s="21"/>
      <c r="K65" s="21">
        <f t="shared" si="46"/>
        <v>7.4940899999999999</v>
      </c>
      <c r="M65" s="33">
        <f t="shared" si="45"/>
        <v>0.24952336747951129</v>
      </c>
    </row>
    <row r="66" spans="1:13" ht="15">
      <c r="A66" s="2" t="s">
        <v>192</v>
      </c>
      <c r="B66" s="22" t="s">
        <v>192</v>
      </c>
      <c r="C66" s="6" t="s">
        <v>2</v>
      </c>
      <c r="D66" s="23"/>
      <c r="E66" s="24"/>
      <c r="F66" s="24"/>
      <c r="G66" s="24"/>
      <c r="H66" s="24"/>
      <c r="I66" s="24"/>
      <c r="J66" s="24"/>
      <c r="K66" s="24"/>
    </row>
    <row r="67" spans="1:13" ht="14.25">
      <c r="A67" s="2" t="s">
        <v>192</v>
      </c>
      <c r="B67" s="25" t="s">
        <v>18</v>
      </c>
      <c r="C67" s="6" t="s">
        <v>237</v>
      </c>
      <c r="D67" s="26">
        <f>VLOOKUP(B67,'Tabla Real'!$A$13:$D$54,3,FALSE)/1000*-1</f>
        <v>30.033619999999999</v>
      </c>
      <c r="E67" s="27">
        <f>IF($A67="Contrato",VLOOKUP($B67,'Tabla Real'!$A$13:$E$54,5,FALSE)/1000*-1,0)</f>
        <v>-22.539529999999999</v>
      </c>
      <c r="F67" s="27"/>
      <c r="G67" s="27"/>
      <c r="H67" s="27">
        <f>+D67+E67</f>
        <v>7.4940899999999999</v>
      </c>
      <c r="I67" s="27">
        <f>IF($A67="Estructura",VLOOKUP($B67,'Tabla Real'!$A$13:$E$54,5,FALSE)/1000*-1,0)</f>
        <v>0</v>
      </c>
      <c r="J67" s="27"/>
      <c r="K67" s="27">
        <f>+H67+I67</f>
        <v>7.4940899999999999</v>
      </c>
      <c r="M67" s="30">
        <f>+IFERROR(H67/D67,0)</f>
        <v>0.24952336747951129</v>
      </c>
    </row>
    <row r="68" spans="1:13" ht="15">
      <c r="A68" s="2"/>
      <c r="B68" s="19" t="s">
        <v>209</v>
      </c>
      <c r="C68" s="20" t="s">
        <v>2</v>
      </c>
      <c r="D68" s="21">
        <f t="shared" ref="D68:K68" si="47">+SUM(D69:D72)</f>
        <v>0</v>
      </c>
      <c r="E68" s="21">
        <f t="shared" si="47"/>
        <v>0</v>
      </c>
      <c r="F68" s="21"/>
      <c r="G68" s="21"/>
      <c r="H68" s="21">
        <f t="shared" si="47"/>
        <v>0</v>
      </c>
      <c r="I68" s="21">
        <f t="shared" si="47"/>
        <v>0</v>
      </c>
      <c r="J68" s="21"/>
      <c r="K68" s="21">
        <f t="shared" si="47"/>
        <v>0</v>
      </c>
    </row>
    <row r="69" spans="1:13" ht="15">
      <c r="A69" s="2" t="s">
        <v>192</v>
      </c>
      <c r="B69" s="22" t="s">
        <v>192</v>
      </c>
      <c r="C69" s="6" t="s">
        <v>2</v>
      </c>
      <c r="D69" s="23"/>
      <c r="E69" s="24"/>
      <c r="F69" s="24"/>
      <c r="G69" s="24"/>
      <c r="H69" s="24"/>
      <c r="I69" s="24"/>
      <c r="J69" s="24"/>
      <c r="K69" s="24"/>
    </row>
    <row r="70" spans="1:13" ht="14.25">
      <c r="A70" s="2" t="s">
        <v>192</v>
      </c>
      <c r="B70" s="25" t="s">
        <v>32</v>
      </c>
      <c r="C70" s="6" t="s">
        <v>238</v>
      </c>
      <c r="D70" s="26">
        <f>IFERROR(VLOOKUP(B70,'Tabla Real'!$A$13:$D$54,3,FALSE)/1000*-1,0)</f>
        <v>0</v>
      </c>
      <c r="E70" s="27">
        <f>IFERROR(IF($A70="Contrato",VLOOKUP($B70,'Tabla Real'!$A$13:$E$54,5,FALSE)/1000*-1,0),0)</f>
        <v>0</v>
      </c>
      <c r="F70" s="27"/>
      <c r="G70" s="27"/>
      <c r="H70" s="27">
        <f>+D70+E70</f>
        <v>0</v>
      </c>
      <c r="I70" s="27">
        <f>IF($A70="Estructura",VLOOKUP($B70,'Tabla Real'!$A$13:$E$54,5,FALSE)/1000*-1,0)</f>
        <v>0</v>
      </c>
      <c r="J70" s="27"/>
      <c r="K70" s="27">
        <f>+H70+I70</f>
        <v>0</v>
      </c>
    </row>
    <row r="71" spans="1:13" ht="15">
      <c r="A71" s="2" t="s">
        <v>207</v>
      </c>
      <c r="B71" s="22" t="s">
        <v>207</v>
      </c>
      <c r="C71" s="6" t="s">
        <v>2</v>
      </c>
      <c r="D71" s="23"/>
      <c r="E71" s="24"/>
      <c r="F71" s="24"/>
      <c r="G71" s="24"/>
      <c r="H71" s="24"/>
      <c r="I71" s="24"/>
      <c r="J71" s="24"/>
      <c r="K71" s="24"/>
    </row>
    <row r="72" spans="1:13" ht="14.25">
      <c r="A72" s="2" t="s">
        <v>207</v>
      </c>
      <c r="B72" s="25" t="s">
        <v>52</v>
      </c>
      <c r="C72" s="6" t="s">
        <v>239</v>
      </c>
      <c r="D72" s="26">
        <v>0</v>
      </c>
      <c r="E72" s="27">
        <f>IF($A72="Contrato",VLOOKUP($B72,'Tabla Real'!$A$13:$E$54,5,FALSE)/1000*-1,0)</f>
        <v>0</v>
      </c>
      <c r="F72" s="27"/>
      <c r="G72" s="27"/>
      <c r="H72" s="27">
        <f>+D72+E72</f>
        <v>0</v>
      </c>
      <c r="I72" s="27">
        <v>0</v>
      </c>
      <c r="J72" s="27"/>
      <c r="K72" s="27">
        <f>+H72+I72</f>
        <v>0</v>
      </c>
    </row>
    <row r="73" spans="1:13" ht="15">
      <c r="A73" s="2"/>
      <c r="B73" s="19" t="s">
        <v>220</v>
      </c>
      <c r="C73" s="20" t="s">
        <v>2</v>
      </c>
      <c r="D73" s="21">
        <f>+SUM(D74:D75)</f>
        <v>5.3536999999999999</v>
      </c>
      <c r="E73" s="21">
        <f t="shared" ref="E73:K73" si="48">+SUM(E74:E75)</f>
        <v>-0.34685000000000005</v>
      </c>
      <c r="F73" s="21"/>
      <c r="G73" s="21"/>
      <c r="H73" s="21">
        <f t="shared" si="48"/>
        <v>5.00685</v>
      </c>
      <c r="I73" s="21">
        <f t="shared" si="48"/>
        <v>0</v>
      </c>
      <c r="J73" s="21"/>
      <c r="K73" s="21">
        <f t="shared" si="48"/>
        <v>5.00685</v>
      </c>
    </row>
    <row r="74" spans="1:13" ht="15">
      <c r="A74" s="2" t="s">
        <v>192</v>
      </c>
      <c r="B74" s="22" t="s">
        <v>192</v>
      </c>
      <c r="C74" s="6" t="s">
        <v>2</v>
      </c>
      <c r="D74" s="23"/>
      <c r="E74" s="24"/>
      <c r="F74" s="24"/>
      <c r="G74" s="24"/>
      <c r="H74" s="24"/>
      <c r="I74" s="24"/>
      <c r="J74" s="24"/>
      <c r="K74" s="24"/>
    </row>
    <row r="75" spans="1:13" ht="14.25">
      <c r="A75" s="2" t="s">
        <v>192</v>
      </c>
      <c r="B75" s="25" t="s">
        <v>26</v>
      </c>
      <c r="C75" s="6" t="s">
        <v>496</v>
      </c>
      <c r="D75" s="26">
        <f>IFERROR(VLOOKUP(B75,'Tabla Real'!$A$13:$D$54,3,FALSE)/1000*-1,0)</f>
        <v>5.3536999999999999</v>
      </c>
      <c r="E75" s="27">
        <f>IFERROR(IF($A75="Contrato",VLOOKUP($B75,'Tabla Real'!$A$13:$E$54,5,FALSE)/1000*-1,0),0)</f>
        <v>-0.34685000000000005</v>
      </c>
      <c r="F75" s="27"/>
      <c r="G75" s="27"/>
      <c r="H75" s="27">
        <f>+D75+E75</f>
        <v>5.00685</v>
      </c>
      <c r="I75" s="27">
        <f>IF($A75="Estructura",VLOOKUP($B75,'Tabla Real'!$A$13:$E$54,5,FALSE)/1000*-1,0)</f>
        <v>0</v>
      </c>
      <c r="J75" s="27"/>
      <c r="K75" s="27">
        <f>+H75+I75</f>
        <v>5.00685</v>
      </c>
      <c r="M75" s="30"/>
    </row>
    <row r="76" spans="1:13" ht="15">
      <c r="A76" s="2"/>
      <c r="B76" s="15" t="s">
        <v>172</v>
      </c>
      <c r="C76" s="15"/>
      <c r="D76" s="16">
        <f>+D77+D83+D88</f>
        <v>342.49002999999993</v>
      </c>
      <c r="E76" s="16">
        <f t="shared" ref="E76:K76" si="49">+E77+E83+E88</f>
        <v>-246.63415999999998</v>
      </c>
      <c r="F76" s="16"/>
      <c r="G76" s="16"/>
      <c r="H76" s="16">
        <f t="shared" si="49"/>
        <v>95.855869999999996</v>
      </c>
      <c r="I76" s="16">
        <f t="shared" si="49"/>
        <v>0</v>
      </c>
      <c r="J76" s="16"/>
      <c r="K76" s="16">
        <f t="shared" si="49"/>
        <v>95.855869999999996</v>
      </c>
      <c r="M76" s="32">
        <f t="shared" ref="M76:M77" si="50">+IFERROR(H76/D76,0)</f>
        <v>0.279879300428103</v>
      </c>
    </row>
    <row r="77" spans="1:13" ht="15">
      <c r="A77" s="2"/>
      <c r="B77" s="19" t="s">
        <v>190</v>
      </c>
      <c r="C77" s="20" t="s">
        <v>2</v>
      </c>
      <c r="D77" s="21">
        <f>+SUM(D78:D82)</f>
        <v>301.81300999999996</v>
      </c>
      <c r="E77" s="21">
        <f t="shared" ref="E77:K77" si="51">+SUM(E78:E82)</f>
        <v>-216.96502999999998</v>
      </c>
      <c r="F77" s="21"/>
      <c r="G77" s="21"/>
      <c r="H77" s="21">
        <f t="shared" si="51"/>
        <v>84.847980000000007</v>
      </c>
      <c r="I77" s="21">
        <f t="shared" si="51"/>
        <v>0</v>
      </c>
      <c r="J77" s="21"/>
      <c r="K77" s="21">
        <f t="shared" si="51"/>
        <v>84.847980000000007</v>
      </c>
      <c r="M77" s="33">
        <f t="shared" si="50"/>
        <v>0.28112764257577899</v>
      </c>
    </row>
    <row r="78" spans="1:13" ht="15">
      <c r="A78" s="2" t="s">
        <v>192</v>
      </c>
      <c r="B78" s="22" t="s">
        <v>192</v>
      </c>
      <c r="C78" s="6" t="s">
        <v>2</v>
      </c>
      <c r="D78" s="23"/>
      <c r="E78" s="24"/>
      <c r="F78" s="24"/>
      <c r="G78" s="24"/>
      <c r="H78" s="24"/>
      <c r="I78" s="24"/>
      <c r="J78" s="24"/>
      <c r="K78" s="24"/>
    </row>
    <row r="79" spans="1:13" ht="14.25">
      <c r="A79" s="2" t="s">
        <v>192</v>
      </c>
      <c r="B79" s="25" t="s">
        <v>19</v>
      </c>
      <c r="C79" s="6" t="s">
        <v>240</v>
      </c>
      <c r="D79" s="26">
        <f>VLOOKUP(B79,'Tabla Real'!$A$13:$D$54,3,FALSE)/1000*-1</f>
        <v>250.36144999999999</v>
      </c>
      <c r="E79" s="27">
        <f>IF($A79="Contrato",VLOOKUP($B79,'Tabla Real'!$A$13:$E$54,5,FALSE)/1000*-1,0)</f>
        <v>-168.24162999999999</v>
      </c>
      <c r="F79" s="27"/>
      <c r="G79" s="27"/>
      <c r="H79" s="27">
        <f>+D79+E79</f>
        <v>82.119820000000004</v>
      </c>
      <c r="I79" s="27">
        <f>IF($A79="Estructura",VLOOKUP($B79,'Tabla Real'!$A$13:$E$54,5,FALSE)/1000*-1,0)</f>
        <v>0</v>
      </c>
      <c r="J79" s="27"/>
      <c r="K79" s="27">
        <f t="shared" ref="K79:K80" si="52">+H79+I79</f>
        <v>82.119820000000004</v>
      </c>
      <c r="M79" s="30">
        <f t="shared" ref="M79:M80" si="53">+IFERROR(H79/D79,0)</f>
        <v>0.32800505029827876</v>
      </c>
    </row>
    <row r="80" spans="1:13" ht="14.25">
      <c r="A80" s="2" t="s">
        <v>192</v>
      </c>
      <c r="B80" s="25" t="s">
        <v>43</v>
      </c>
      <c r="C80" s="6" t="s">
        <v>241</v>
      </c>
      <c r="D80" s="26">
        <f>IFERROR(VLOOKUP(B80,'Tabla Real'!$A$13:$D$54,3,FALSE)/1000*-1,0)</f>
        <v>51.451560000000001</v>
      </c>
      <c r="E80" s="27">
        <f>IFERROR(IF($A80="Contrato",VLOOKUP($B80,'Tabla Real'!$A$13:$E$54,5,FALSE)/1000*-1,0),0)</f>
        <v>-48.723399999999991</v>
      </c>
      <c r="F80" s="27"/>
      <c r="G80" s="27"/>
      <c r="H80" s="27">
        <f>+D80+E80</f>
        <v>2.7281600000000097</v>
      </c>
      <c r="I80" s="27">
        <f>IF($A80="Estructura",VLOOKUP($B80,'Tabla Real'!$A$13:$E$54,5,FALSE)/1000*-1,0)</f>
        <v>0</v>
      </c>
      <c r="J80" s="27"/>
      <c r="K80" s="27">
        <f t="shared" si="52"/>
        <v>2.7281600000000097</v>
      </c>
      <c r="M80" s="30">
        <f t="shared" si="53"/>
        <v>5.3023853892865631E-2</v>
      </c>
    </row>
    <row r="81" spans="1:13" ht="15">
      <c r="A81" s="2" t="s">
        <v>207</v>
      </c>
      <c r="B81" s="22" t="s">
        <v>207</v>
      </c>
      <c r="C81" s="6" t="s">
        <v>2</v>
      </c>
      <c r="D81" s="26"/>
      <c r="E81" s="24"/>
      <c r="F81" s="24"/>
      <c r="G81" s="24"/>
      <c r="H81" s="24"/>
      <c r="I81" s="24"/>
      <c r="J81" s="24"/>
      <c r="K81" s="24"/>
    </row>
    <row r="82" spans="1:13" ht="14.25">
      <c r="A82" s="2" t="s">
        <v>207</v>
      </c>
      <c r="B82" s="25" t="s">
        <v>48</v>
      </c>
      <c r="C82" s="6" t="s">
        <v>242</v>
      </c>
      <c r="D82" s="26">
        <f>IFERROR(VLOOKUP(B82,'Tabla Real'!$A$13:$D$54,3,FALSE)/1000*-1,0)</f>
        <v>0</v>
      </c>
      <c r="E82" s="27">
        <f>IF($A82="Contrato",VLOOKUP($B82,'Tabla Real'!$A$13:$E$54,5,FALSE)/1000*-1,0)</f>
        <v>0</v>
      </c>
      <c r="F82" s="27"/>
      <c r="G82" s="27"/>
      <c r="H82" s="27">
        <f>+D82+E82</f>
        <v>0</v>
      </c>
      <c r="I82" s="27">
        <f>IFERROR(IF($A82="Estructura",VLOOKUP($B82,'Tabla Real'!$A$13:$E$54,5,FALSE)/1000*-1,0),0)</f>
        <v>0</v>
      </c>
      <c r="J82" s="27"/>
      <c r="K82" s="27">
        <f>+H82+I82</f>
        <v>0</v>
      </c>
    </row>
    <row r="83" spans="1:13" ht="15">
      <c r="A83" s="2"/>
      <c r="B83" s="19" t="s">
        <v>209</v>
      </c>
      <c r="C83" s="20" t="s">
        <v>2</v>
      </c>
      <c r="D83" s="21">
        <f>+SUM(D84:D87)</f>
        <v>40.677019999999992</v>
      </c>
      <c r="E83" s="21">
        <f t="shared" ref="E83:K83" si="54">+SUM(E84:E87)</f>
        <v>-29.669130000000003</v>
      </c>
      <c r="F83" s="21"/>
      <c r="G83" s="21"/>
      <c r="H83" s="21">
        <f t="shared" si="54"/>
        <v>11.007889999999989</v>
      </c>
      <c r="I83" s="21">
        <f t="shared" si="54"/>
        <v>0</v>
      </c>
      <c r="J83" s="21"/>
      <c r="K83" s="21">
        <f t="shared" si="54"/>
        <v>11.007889999999989</v>
      </c>
      <c r="M83" s="33">
        <f>+IFERROR(H83/D83,0)</f>
        <v>0.27061692326527342</v>
      </c>
    </row>
    <row r="84" spans="1:13" ht="15">
      <c r="A84" s="2" t="s">
        <v>192</v>
      </c>
      <c r="B84" s="22" t="s">
        <v>192</v>
      </c>
      <c r="C84" s="6" t="s">
        <v>2</v>
      </c>
      <c r="D84" s="23"/>
      <c r="E84" s="24"/>
      <c r="F84" s="24"/>
      <c r="G84" s="24"/>
      <c r="H84" s="24"/>
      <c r="I84" s="24"/>
      <c r="J84" s="24"/>
      <c r="K84" s="24"/>
    </row>
    <row r="85" spans="1:13" ht="14.25">
      <c r="A85" s="2" t="s">
        <v>192</v>
      </c>
      <c r="B85" s="25" t="s">
        <v>33</v>
      </c>
      <c r="C85" s="6" t="s">
        <v>243</v>
      </c>
      <c r="D85" s="26">
        <f>VLOOKUP(B85,'Tabla Real'!$A$13:$D$54,3,FALSE)/1000*-1</f>
        <v>40.677019999999992</v>
      </c>
      <c r="E85" s="27">
        <f>IF($A85="Contrato",VLOOKUP($B85,'Tabla Real'!$A$13:$E$54,5,FALSE)/1000*-1,0)</f>
        <v>-29.669130000000003</v>
      </c>
      <c r="F85" s="27"/>
      <c r="G85" s="27"/>
      <c r="H85" s="27">
        <f>+D85+E85</f>
        <v>11.007889999999989</v>
      </c>
      <c r="I85" s="27">
        <f>IF($A85="Estructura",VLOOKUP($B85,'Tabla Real'!$A$13:$E$54,5,FALSE)/1000*-1,0)</f>
        <v>0</v>
      </c>
      <c r="J85" s="27"/>
      <c r="K85" s="27">
        <f>+H85+I85</f>
        <v>11.007889999999989</v>
      </c>
      <c r="M85" s="30">
        <f>+IFERROR(H85/D85,0)</f>
        <v>0.27061692326527342</v>
      </c>
    </row>
    <row r="86" spans="1:13" ht="15">
      <c r="A86" s="2" t="s">
        <v>207</v>
      </c>
      <c r="B86" s="22" t="s">
        <v>207</v>
      </c>
      <c r="C86" s="6" t="s">
        <v>2</v>
      </c>
      <c r="D86" s="23"/>
      <c r="E86" s="24"/>
      <c r="F86" s="24"/>
      <c r="G86" s="24"/>
      <c r="H86" s="24"/>
      <c r="I86" s="24"/>
      <c r="J86" s="24"/>
      <c r="K86" s="24"/>
    </row>
    <row r="87" spans="1:13" ht="14.25">
      <c r="A87" s="2" t="s">
        <v>207</v>
      </c>
      <c r="B87" s="25" t="s">
        <v>45</v>
      </c>
      <c r="C87" s="6" t="s">
        <v>244</v>
      </c>
      <c r="D87" s="26">
        <f>IFERROR(VLOOKUP(B87,'Tabla Real'!$A$13:$D$54,3,FALSE)/1000*-1,0)</f>
        <v>0</v>
      </c>
      <c r="E87" s="27">
        <f>IF($A87="Contrato",VLOOKUP($B87,'Tabla Real'!$A$13:$E$54,5,FALSE)/1000*-1,0)</f>
        <v>0</v>
      </c>
      <c r="F87" s="27"/>
      <c r="G87" s="27"/>
      <c r="H87" s="27">
        <f>+D87+E87</f>
        <v>0</v>
      </c>
      <c r="I87" s="27">
        <f>IFERROR(IF($A87="Estructura",VLOOKUP($B87,'Tabla Real'!$A$13:$E$54,5,FALSE)/1000*-1,0),0)</f>
        <v>0</v>
      </c>
      <c r="J87" s="27"/>
      <c r="K87" s="27">
        <f>+H87+I87</f>
        <v>0</v>
      </c>
    </row>
    <row r="88" spans="1:13" ht="15">
      <c r="A88" s="2"/>
      <c r="B88" s="19" t="s">
        <v>220</v>
      </c>
      <c r="C88" s="20" t="s">
        <v>2</v>
      </c>
      <c r="D88" s="21">
        <f>+SUM(D89:D90)</f>
        <v>0</v>
      </c>
      <c r="E88" s="21">
        <f t="shared" ref="E88:K88" si="55">+SUM(E89:E90)</f>
        <v>0</v>
      </c>
      <c r="F88" s="21"/>
      <c r="G88" s="21"/>
      <c r="H88" s="21">
        <f t="shared" si="55"/>
        <v>0</v>
      </c>
      <c r="I88" s="21">
        <f t="shared" si="55"/>
        <v>0</v>
      </c>
      <c r="J88" s="21"/>
      <c r="K88" s="21">
        <f t="shared" si="55"/>
        <v>0</v>
      </c>
    </row>
    <row r="89" spans="1:13" ht="15">
      <c r="A89" s="2" t="s">
        <v>192</v>
      </c>
      <c r="B89" s="22" t="s">
        <v>192</v>
      </c>
      <c r="C89" s="6" t="s">
        <v>2</v>
      </c>
      <c r="D89" s="23"/>
      <c r="E89" s="24"/>
      <c r="F89" s="24"/>
      <c r="G89" s="24"/>
      <c r="H89" s="24"/>
      <c r="I89" s="24"/>
      <c r="J89" s="24"/>
      <c r="K89" s="24"/>
    </row>
    <row r="90" spans="1:13" ht="14.25">
      <c r="A90" s="2" t="s">
        <v>192</v>
      </c>
      <c r="B90" s="25" t="s">
        <v>44</v>
      </c>
      <c r="C90" s="6" t="s">
        <v>498</v>
      </c>
      <c r="D90" s="26">
        <f>IFERROR(VLOOKUP(B90,'Tabla Real'!$A$13:$D$54,3,FALSE)/1000*-1,0)</f>
        <v>0</v>
      </c>
      <c r="E90" s="27">
        <f>IFERROR(IF($A90="Contrato",VLOOKUP($B90,'Tabla Real'!$A$13:$E$54,5,FALSE)/1000*-1,0),0)</f>
        <v>0</v>
      </c>
      <c r="F90" s="27"/>
      <c r="G90" s="27"/>
      <c r="H90" s="27">
        <f>+D90+E90</f>
        <v>0</v>
      </c>
      <c r="I90" s="27">
        <f>IF($A90="Estructura",VLOOKUP($B90,'Tabla Real'!$A$13:$E$54,5,FALSE)/1000*-1,0)</f>
        <v>0</v>
      </c>
      <c r="J90" s="27"/>
      <c r="K90" s="27">
        <f>+H90+I90</f>
        <v>0</v>
      </c>
    </row>
    <row r="91" spans="1:13" ht="15">
      <c r="A91" s="2"/>
      <c r="B91" s="15" t="s">
        <v>245</v>
      </c>
      <c r="C91" s="15"/>
      <c r="D91" s="16">
        <f>SUM(D92:D95)</f>
        <v>0</v>
      </c>
      <c r="E91" s="16">
        <f t="shared" ref="E91:K91" si="56">SUM(E92:E95)</f>
        <v>0</v>
      </c>
      <c r="F91" s="16"/>
      <c r="G91" s="16"/>
      <c r="H91" s="16">
        <f t="shared" si="56"/>
        <v>0</v>
      </c>
      <c r="I91" s="16">
        <f t="shared" si="56"/>
        <v>0</v>
      </c>
      <c r="J91" s="16"/>
      <c r="K91" s="16">
        <f t="shared" si="56"/>
        <v>0</v>
      </c>
    </row>
    <row r="92" spans="1:13" ht="15">
      <c r="A92" s="2" t="s">
        <v>207</v>
      </c>
      <c r="B92" s="22" t="s">
        <v>207</v>
      </c>
      <c r="C92" s="6" t="s">
        <v>2</v>
      </c>
      <c r="D92" s="23"/>
      <c r="E92" s="24"/>
      <c r="F92" s="24"/>
      <c r="G92" s="24"/>
      <c r="H92" s="24"/>
      <c r="I92" s="24"/>
      <c r="J92" s="24"/>
      <c r="K92" s="24"/>
    </row>
    <row r="93" spans="1:13" ht="14.25">
      <c r="A93" s="2" t="s">
        <v>207</v>
      </c>
      <c r="B93" s="25" t="s">
        <v>42</v>
      </c>
      <c r="C93" s="6" t="s">
        <v>246</v>
      </c>
      <c r="D93" s="26">
        <v>0</v>
      </c>
      <c r="E93" s="27">
        <f>IF($A93="Contrato",VLOOKUP($B93,'Tabla Real'!$A$13:$E$54,5,FALSE)/1000*-1,0)</f>
        <v>0</v>
      </c>
      <c r="F93" s="27"/>
      <c r="G93" s="27"/>
      <c r="H93" s="27">
        <f t="shared" ref="H93:H95" si="57">+D93+E93</f>
        <v>0</v>
      </c>
      <c r="I93" s="27">
        <v>0</v>
      </c>
      <c r="J93" s="27"/>
      <c r="K93" s="27">
        <f t="shared" ref="K93:K95" si="58">+H93+I93</f>
        <v>0</v>
      </c>
    </row>
    <row r="94" spans="1:13" ht="14.25">
      <c r="A94" s="2" t="s">
        <v>207</v>
      </c>
      <c r="B94" s="25" t="s">
        <v>49</v>
      </c>
      <c r="C94" s="6" t="s">
        <v>247</v>
      </c>
      <c r="D94" s="26">
        <v>0</v>
      </c>
      <c r="E94" s="27">
        <f>IF($A94="Contrato",VLOOKUP($B94,'Tabla Real'!$A$13:$E$54,5,FALSE)/1000*-1,0)</f>
        <v>0</v>
      </c>
      <c r="F94" s="27"/>
      <c r="G94" s="27"/>
      <c r="H94" s="27">
        <f t="shared" si="57"/>
        <v>0</v>
      </c>
      <c r="I94" s="27">
        <v>0</v>
      </c>
      <c r="J94" s="27"/>
      <c r="K94" s="27">
        <f t="shared" si="58"/>
        <v>0</v>
      </c>
    </row>
    <row r="95" spans="1:13" ht="14.25">
      <c r="A95" s="2" t="s">
        <v>207</v>
      </c>
      <c r="B95" s="25" t="s">
        <v>50</v>
      </c>
      <c r="C95" s="6" t="s">
        <v>248</v>
      </c>
      <c r="D95" s="26">
        <v>0</v>
      </c>
      <c r="E95" s="27">
        <f>IF($A95="Contrato",VLOOKUP($B95,'Tabla Real'!$A$13:$E$54,5,FALSE)/1000*-1,0)</f>
        <v>0</v>
      </c>
      <c r="F95" s="27"/>
      <c r="G95" s="27"/>
      <c r="H95" s="27">
        <f t="shared" si="57"/>
        <v>0</v>
      </c>
      <c r="I95" s="27">
        <v>0</v>
      </c>
      <c r="J95" s="27"/>
      <c r="K95" s="27">
        <f t="shared" si="58"/>
        <v>0</v>
      </c>
    </row>
  </sheetData>
  <mergeCells count="1">
    <mergeCell ref="D3:K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D2A2FB-DBC3-4518-BBF9-03B90BAFCAF7}">
  <dimension ref="A1:H160"/>
  <sheetViews>
    <sheetView topLeftCell="A19" workbookViewId="0">
      <selection activeCell="B25" sqref="B25"/>
    </sheetView>
  </sheetViews>
  <sheetFormatPr baseColWidth="10" defaultColWidth="11.42578125" defaultRowHeight="15"/>
  <cols>
    <col min="1" max="1" width="11" style="47" bestFit="1" customWidth="1"/>
    <col min="2" max="2" width="52.5703125" style="47" bestFit="1" customWidth="1"/>
    <col min="3" max="3" width="9.85546875" style="47" customWidth="1"/>
    <col min="4" max="6" width="11.42578125" style="47"/>
    <col min="7" max="7" width="34" style="47" bestFit="1" customWidth="1"/>
    <col min="8" max="16384" width="11.42578125" style="47"/>
  </cols>
  <sheetData>
    <row r="1" spans="1:8" ht="15.75" thickBot="1"/>
    <row r="2" spans="1:8">
      <c r="A2" s="48">
        <v>32100001</v>
      </c>
      <c r="B2" s="48" t="s">
        <v>317</v>
      </c>
      <c r="C2" s="47">
        <v>2</v>
      </c>
      <c r="F2" s="47">
        <v>1</v>
      </c>
      <c r="G2" s="49" t="s">
        <v>318</v>
      </c>
      <c r="H2" s="47" t="s">
        <v>173</v>
      </c>
    </row>
    <row r="3" spans="1:8">
      <c r="A3" s="48">
        <v>31200010</v>
      </c>
      <c r="B3" s="48" t="s">
        <v>319</v>
      </c>
      <c r="C3" s="47">
        <v>3</v>
      </c>
      <c r="F3" s="47">
        <v>2</v>
      </c>
      <c r="G3" s="50" t="s">
        <v>320</v>
      </c>
      <c r="H3" s="47" t="s">
        <v>173</v>
      </c>
    </row>
    <row r="4" spans="1:8">
      <c r="A4" s="48">
        <v>32200001</v>
      </c>
      <c r="B4" s="48" t="s">
        <v>321</v>
      </c>
      <c r="C4" s="47">
        <v>4</v>
      </c>
      <c r="F4" s="47">
        <v>3</v>
      </c>
      <c r="G4" s="50" t="s">
        <v>322</v>
      </c>
      <c r="H4" s="47" t="s">
        <v>173</v>
      </c>
    </row>
    <row r="5" spans="1:8">
      <c r="A5" s="48">
        <v>32100004</v>
      </c>
      <c r="B5" s="48" t="s">
        <v>61</v>
      </c>
      <c r="C5" s="47">
        <v>2</v>
      </c>
      <c r="F5" s="47">
        <v>4</v>
      </c>
      <c r="G5" s="50" t="s">
        <v>323</v>
      </c>
      <c r="H5" s="47" t="s">
        <v>173</v>
      </c>
    </row>
    <row r="6" spans="1:8">
      <c r="A6" s="47">
        <v>31100001</v>
      </c>
      <c r="B6" s="47" t="s">
        <v>324</v>
      </c>
      <c r="C6" s="47">
        <v>1</v>
      </c>
      <c r="G6" s="50"/>
    </row>
    <row r="7" spans="1:8">
      <c r="A7" s="47">
        <v>31100002</v>
      </c>
      <c r="B7" s="47" t="s">
        <v>325</v>
      </c>
      <c r="C7" s="47">
        <v>1</v>
      </c>
      <c r="F7" s="47">
        <v>5</v>
      </c>
      <c r="G7" s="50" t="s">
        <v>326</v>
      </c>
      <c r="H7" s="47" t="s">
        <v>174</v>
      </c>
    </row>
    <row r="8" spans="1:8">
      <c r="A8" s="47">
        <v>32100020</v>
      </c>
      <c r="B8" s="47" t="s">
        <v>262</v>
      </c>
      <c r="C8" s="47">
        <v>2</v>
      </c>
      <c r="G8" s="50"/>
    </row>
    <row r="9" spans="1:8">
      <c r="A9" s="47">
        <v>31100006</v>
      </c>
      <c r="B9" s="47" t="s">
        <v>327</v>
      </c>
      <c r="C9" s="47">
        <v>1</v>
      </c>
      <c r="G9" s="50"/>
    </row>
    <row r="10" spans="1:8">
      <c r="A10" s="47">
        <v>31100007</v>
      </c>
      <c r="B10" s="47" t="s">
        <v>328</v>
      </c>
      <c r="C10" s="47">
        <v>1</v>
      </c>
      <c r="F10" s="47">
        <v>6</v>
      </c>
      <c r="G10" s="50" t="s">
        <v>329</v>
      </c>
      <c r="H10" s="47" t="s">
        <v>174</v>
      </c>
    </row>
    <row r="11" spans="1:8">
      <c r="A11" s="47">
        <v>31200001</v>
      </c>
      <c r="B11" s="47" t="s">
        <v>330</v>
      </c>
      <c r="C11" s="47">
        <v>1</v>
      </c>
      <c r="F11" s="47">
        <v>7</v>
      </c>
      <c r="G11" s="50" t="s">
        <v>331</v>
      </c>
      <c r="H11" s="47" t="s">
        <v>174</v>
      </c>
    </row>
    <row r="12" spans="1:8">
      <c r="A12" s="47">
        <v>31100020</v>
      </c>
      <c r="B12" s="47" t="s">
        <v>58</v>
      </c>
      <c r="C12" s="47">
        <v>1</v>
      </c>
      <c r="F12" s="47">
        <v>8</v>
      </c>
      <c r="G12" s="50" t="s">
        <v>332</v>
      </c>
      <c r="H12" s="47" t="s">
        <v>174</v>
      </c>
    </row>
    <row r="13" spans="1:8">
      <c r="A13" s="47">
        <v>32200004</v>
      </c>
      <c r="B13" s="47" t="s">
        <v>63</v>
      </c>
      <c r="C13" s="47">
        <v>4</v>
      </c>
      <c r="F13" s="47">
        <v>9</v>
      </c>
      <c r="G13" s="50" t="s">
        <v>333</v>
      </c>
      <c r="H13" s="47" t="s">
        <v>174</v>
      </c>
    </row>
    <row r="14" spans="1:8">
      <c r="A14" s="47">
        <v>32200020</v>
      </c>
      <c r="B14" s="47" t="s">
        <v>64</v>
      </c>
      <c r="C14" s="47">
        <v>4</v>
      </c>
      <c r="F14" s="47">
        <v>10</v>
      </c>
      <c r="G14" s="50" t="s">
        <v>334</v>
      </c>
      <c r="H14" s="47" t="s">
        <v>174</v>
      </c>
    </row>
    <row r="15" spans="1:8">
      <c r="A15" s="47">
        <v>38000001</v>
      </c>
      <c r="B15" s="47" t="s">
        <v>335</v>
      </c>
      <c r="C15" s="47">
        <v>21</v>
      </c>
      <c r="F15" s="47">
        <v>11</v>
      </c>
      <c r="G15" s="50" t="s">
        <v>175</v>
      </c>
      <c r="H15" s="47" t="s">
        <v>174</v>
      </c>
    </row>
    <row r="16" spans="1:8">
      <c r="A16" s="47">
        <v>38000050</v>
      </c>
      <c r="B16" s="48" t="s">
        <v>69</v>
      </c>
      <c r="C16" s="47">
        <v>21</v>
      </c>
      <c r="F16" s="47">
        <v>12</v>
      </c>
      <c r="G16" s="50" t="s">
        <v>336</v>
      </c>
      <c r="H16" s="47" t="s">
        <v>174</v>
      </c>
    </row>
    <row r="17" spans="1:8">
      <c r="A17" s="47">
        <v>41000001</v>
      </c>
      <c r="B17" s="47" t="s">
        <v>337</v>
      </c>
      <c r="C17" s="47">
        <v>23</v>
      </c>
      <c r="F17" s="47">
        <v>13</v>
      </c>
      <c r="G17" s="50" t="s">
        <v>338</v>
      </c>
      <c r="H17" s="47" t="s">
        <v>174</v>
      </c>
    </row>
    <row r="18" spans="1:8">
      <c r="A18" s="47">
        <v>41000002</v>
      </c>
      <c r="B18" s="47" t="s">
        <v>548</v>
      </c>
      <c r="C18" s="47">
        <v>23</v>
      </c>
      <c r="F18" s="47">
        <v>14</v>
      </c>
      <c r="G18" s="50" t="s">
        <v>339</v>
      </c>
      <c r="H18" s="47" t="s">
        <v>174</v>
      </c>
    </row>
    <row r="19" spans="1:8">
      <c r="A19" s="47">
        <v>41000004</v>
      </c>
      <c r="B19" s="48" t="s">
        <v>72</v>
      </c>
      <c r="C19" s="47">
        <v>23</v>
      </c>
      <c r="F19" s="47">
        <v>15</v>
      </c>
      <c r="G19" s="50" t="s">
        <v>340</v>
      </c>
      <c r="H19" s="47" t="s">
        <v>174</v>
      </c>
    </row>
    <row r="20" spans="1:8">
      <c r="A20" s="47">
        <v>41000005</v>
      </c>
      <c r="B20" s="48" t="s">
        <v>454</v>
      </c>
      <c r="C20" s="47">
        <v>23</v>
      </c>
      <c r="F20" s="47">
        <v>16</v>
      </c>
      <c r="G20" s="50" t="s">
        <v>341</v>
      </c>
      <c r="H20" s="47" t="s">
        <v>174</v>
      </c>
    </row>
    <row r="21" spans="1:8">
      <c r="A21" s="47">
        <v>41001004</v>
      </c>
      <c r="B21" s="47" t="s">
        <v>73</v>
      </c>
      <c r="C21" s="47">
        <v>23</v>
      </c>
      <c r="F21" s="47">
        <v>17</v>
      </c>
      <c r="G21" s="50" t="s">
        <v>342</v>
      </c>
      <c r="H21" s="47" t="s">
        <v>174</v>
      </c>
    </row>
    <row r="22" spans="1:8">
      <c r="A22" s="47">
        <v>41001005</v>
      </c>
      <c r="B22" s="47" t="s">
        <v>74</v>
      </c>
      <c r="C22" s="47">
        <v>23</v>
      </c>
      <c r="F22" s="47">
        <v>18</v>
      </c>
      <c r="G22" s="50" t="s">
        <v>343</v>
      </c>
      <c r="H22" s="47" t="s">
        <v>174</v>
      </c>
    </row>
    <row r="23" spans="1:8">
      <c r="A23" s="47">
        <v>41001006</v>
      </c>
      <c r="B23" s="47" t="s">
        <v>75</v>
      </c>
      <c r="C23" s="47">
        <v>23</v>
      </c>
      <c r="F23" s="47">
        <v>19</v>
      </c>
      <c r="G23" s="50" t="s">
        <v>344</v>
      </c>
      <c r="H23" s="47" t="s">
        <v>174</v>
      </c>
    </row>
    <row r="24" spans="1:8">
      <c r="A24" s="47">
        <v>41001007</v>
      </c>
      <c r="B24" s="47" t="s">
        <v>76</v>
      </c>
      <c r="C24" s="47">
        <v>23</v>
      </c>
      <c r="F24" s="47">
        <v>20</v>
      </c>
      <c r="G24" s="50" t="s">
        <v>345</v>
      </c>
      <c r="H24" s="47" t="s">
        <v>174</v>
      </c>
    </row>
    <row r="25" spans="1:8">
      <c r="A25" s="47">
        <v>41001008</v>
      </c>
      <c r="B25" s="48" t="s">
        <v>77</v>
      </c>
      <c r="C25" s="47">
        <v>23</v>
      </c>
      <c r="F25" s="47">
        <v>21</v>
      </c>
      <c r="G25" s="50" t="s">
        <v>346</v>
      </c>
      <c r="H25" s="47" t="s">
        <v>174</v>
      </c>
    </row>
    <row r="26" spans="1:8">
      <c r="A26" s="47">
        <v>41001010</v>
      </c>
      <c r="B26" s="48" t="s">
        <v>78</v>
      </c>
      <c r="C26" s="47">
        <v>23</v>
      </c>
      <c r="F26" s="47">
        <v>22</v>
      </c>
      <c r="G26" s="50" t="s">
        <v>348</v>
      </c>
      <c r="H26" s="47" t="s">
        <v>174</v>
      </c>
    </row>
    <row r="27" spans="1:8">
      <c r="A27" s="47">
        <v>41001011</v>
      </c>
      <c r="B27" s="48" t="s">
        <v>79</v>
      </c>
      <c r="C27" s="47">
        <v>23</v>
      </c>
      <c r="G27" s="51"/>
    </row>
    <row r="28" spans="1:8">
      <c r="A28" s="47">
        <v>43010001</v>
      </c>
      <c r="B28" s="47" t="s">
        <v>347</v>
      </c>
      <c r="C28" s="47">
        <v>5</v>
      </c>
      <c r="F28" s="47">
        <v>23</v>
      </c>
      <c r="G28" s="51" t="s">
        <v>351</v>
      </c>
      <c r="H28" s="47" t="s">
        <v>174</v>
      </c>
    </row>
    <row r="29" spans="1:8">
      <c r="A29" s="47">
        <v>41002001</v>
      </c>
      <c r="B29" s="47" t="s">
        <v>554</v>
      </c>
      <c r="C29" s="47">
        <v>23</v>
      </c>
      <c r="G29" s="80"/>
    </row>
    <row r="30" spans="1:8">
      <c r="A30" s="47">
        <v>43010002</v>
      </c>
      <c r="B30" s="47" t="s">
        <v>349</v>
      </c>
      <c r="C30" s="47">
        <v>5</v>
      </c>
    </row>
    <row r="31" spans="1:8">
      <c r="A31" s="47">
        <v>43010003</v>
      </c>
      <c r="B31" s="47" t="s">
        <v>350</v>
      </c>
      <c r="C31" s="47">
        <v>5</v>
      </c>
    </row>
    <row r="32" spans="1:8">
      <c r="A32" s="47">
        <v>43010004</v>
      </c>
      <c r="B32" s="47" t="s">
        <v>352</v>
      </c>
      <c r="C32" s="47">
        <v>5</v>
      </c>
    </row>
    <row r="33" spans="1:3">
      <c r="A33" s="47">
        <v>43010005</v>
      </c>
      <c r="B33" s="47" t="s">
        <v>353</v>
      </c>
      <c r="C33" s="47">
        <v>5</v>
      </c>
    </row>
    <row r="34" spans="1:3">
      <c r="A34" s="47">
        <v>43010007</v>
      </c>
      <c r="B34" s="47" t="s">
        <v>354</v>
      </c>
      <c r="C34" s="47">
        <v>5</v>
      </c>
    </row>
    <row r="35" spans="1:3">
      <c r="A35" s="47">
        <v>43010011</v>
      </c>
      <c r="B35" s="47" t="s">
        <v>509</v>
      </c>
      <c r="C35" s="47">
        <v>5</v>
      </c>
    </row>
    <row r="36" spans="1:3">
      <c r="A36" s="47">
        <v>43010014</v>
      </c>
      <c r="B36" s="47" t="s">
        <v>355</v>
      </c>
      <c r="C36" s="47">
        <v>5</v>
      </c>
    </row>
    <row r="37" spans="1:3">
      <c r="A37" s="47">
        <v>43010015</v>
      </c>
      <c r="B37" s="47" t="s">
        <v>356</v>
      </c>
      <c r="C37" s="47">
        <v>5</v>
      </c>
    </row>
    <row r="38" spans="1:3">
      <c r="A38" s="47">
        <v>43010018</v>
      </c>
      <c r="B38" s="47" t="s">
        <v>357</v>
      </c>
      <c r="C38" s="47">
        <v>5</v>
      </c>
    </row>
    <row r="39" spans="1:3">
      <c r="A39" s="47">
        <v>43010019</v>
      </c>
      <c r="B39" s="47" t="s">
        <v>358</v>
      </c>
      <c r="C39" s="47">
        <v>5</v>
      </c>
    </row>
    <row r="40" spans="1:3">
      <c r="A40" s="47">
        <v>43010020</v>
      </c>
      <c r="B40" s="47" t="s">
        <v>359</v>
      </c>
      <c r="C40" s="47">
        <v>5</v>
      </c>
    </row>
    <row r="41" spans="1:3">
      <c r="A41" s="47">
        <v>43010021</v>
      </c>
      <c r="B41" s="47" t="s">
        <v>360</v>
      </c>
      <c r="C41" s="47">
        <v>5</v>
      </c>
    </row>
    <row r="42" spans="1:3">
      <c r="A42" s="47">
        <v>43010022</v>
      </c>
      <c r="B42" s="47" t="s">
        <v>361</v>
      </c>
      <c r="C42" s="47">
        <v>5</v>
      </c>
    </row>
    <row r="43" spans="1:3">
      <c r="A43" s="47">
        <v>43010023</v>
      </c>
      <c r="B43" s="47" t="s">
        <v>362</v>
      </c>
      <c r="C43" s="47">
        <v>5</v>
      </c>
    </row>
    <row r="44" spans="1:3">
      <c r="A44" s="47">
        <v>43010029</v>
      </c>
      <c r="B44" s="47" t="s">
        <v>363</v>
      </c>
      <c r="C44" s="47">
        <v>5</v>
      </c>
    </row>
    <row r="45" spans="1:3">
      <c r="A45" s="47">
        <v>43010030</v>
      </c>
      <c r="B45" s="47" t="s">
        <v>364</v>
      </c>
      <c r="C45" s="47">
        <v>5</v>
      </c>
    </row>
    <row r="46" spans="1:3">
      <c r="A46" s="47">
        <v>43010031</v>
      </c>
      <c r="B46" s="47" t="s">
        <v>365</v>
      </c>
      <c r="C46" s="47">
        <v>5</v>
      </c>
    </row>
    <row r="47" spans="1:3">
      <c r="A47" s="47">
        <v>43010045</v>
      </c>
      <c r="B47" s="47" t="s">
        <v>366</v>
      </c>
      <c r="C47" s="47">
        <v>5</v>
      </c>
    </row>
    <row r="48" spans="1:3">
      <c r="A48" s="47">
        <v>43010060</v>
      </c>
      <c r="B48" s="47" t="s">
        <v>87</v>
      </c>
      <c r="C48" s="47">
        <v>5</v>
      </c>
    </row>
    <row r="49" spans="1:3">
      <c r="A49" s="47">
        <v>43010061</v>
      </c>
      <c r="B49" s="47" t="s">
        <v>367</v>
      </c>
      <c r="C49" s="47">
        <v>5</v>
      </c>
    </row>
    <row r="50" spans="1:3">
      <c r="A50" s="47">
        <v>43010064</v>
      </c>
      <c r="B50" s="47" t="s">
        <v>90</v>
      </c>
      <c r="C50" s="47">
        <v>5</v>
      </c>
    </row>
    <row r="51" spans="1:3">
      <c r="A51" s="47">
        <v>43010065</v>
      </c>
      <c r="B51" s="47" t="s">
        <v>368</v>
      </c>
      <c r="C51" s="47">
        <v>5</v>
      </c>
    </row>
    <row r="52" spans="1:3">
      <c r="A52" s="47">
        <v>43010067</v>
      </c>
      <c r="B52" s="47" t="s">
        <v>91</v>
      </c>
      <c r="C52" s="47">
        <v>5</v>
      </c>
    </row>
    <row r="53" spans="1:3">
      <c r="A53" s="47">
        <v>43010068</v>
      </c>
      <c r="B53" s="47" t="s">
        <v>369</v>
      </c>
      <c r="C53" s="47">
        <v>5</v>
      </c>
    </row>
    <row r="54" spans="1:3">
      <c r="A54" s="47">
        <v>43010069</v>
      </c>
      <c r="B54" s="48" t="s">
        <v>93</v>
      </c>
      <c r="C54" s="47">
        <v>5</v>
      </c>
    </row>
    <row r="55" spans="1:3">
      <c r="A55" s="47">
        <v>43010070</v>
      </c>
      <c r="B55" s="47" t="s">
        <v>370</v>
      </c>
      <c r="C55" s="47">
        <v>5</v>
      </c>
    </row>
    <row r="56" spans="1:3">
      <c r="A56" s="47">
        <v>43020001</v>
      </c>
      <c r="B56" s="47" t="s">
        <v>371</v>
      </c>
      <c r="C56" s="47">
        <v>5</v>
      </c>
    </row>
    <row r="57" spans="1:3">
      <c r="A57" s="47">
        <v>43020002</v>
      </c>
      <c r="B57" s="47" t="s">
        <v>372</v>
      </c>
      <c r="C57" s="47">
        <v>5</v>
      </c>
    </row>
    <row r="58" spans="1:3">
      <c r="A58" s="47">
        <v>43020004</v>
      </c>
      <c r="B58" s="47" t="s">
        <v>373</v>
      </c>
      <c r="C58" s="47">
        <v>5</v>
      </c>
    </row>
    <row r="59" spans="1:3">
      <c r="A59" s="47">
        <v>43020003</v>
      </c>
      <c r="B59" s="47" t="s">
        <v>374</v>
      </c>
      <c r="C59" s="47">
        <v>5</v>
      </c>
    </row>
    <row r="60" spans="1:3">
      <c r="A60" s="40">
        <v>43020005</v>
      </c>
      <c r="B60" s="47" t="s">
        <v>521</v>
      </c>
      <c r="C60" s="47">
        <v>5</v>
      </c>
    </row>
    <row r="61" spans="1:3">
      <c r="A61" s="47">
        <v>43020026</v>
      </c>
      <c r="B61" s="47" t="s">
        <v>375</v>
      </c>
      <c r="C61" s="47">
        <v>5</v>
      </c>
    </row>
    <row r="62" spans="1:3">
      <c r="A62" s="47">
        <v>43070001</v>
      </c>
      <c r="B62" s="47" t="s">
        <v>376</v>
      </c>
      <c r="C62" s="47">
        <v>5</v>
      </c>
    </row>
    <row r="63" spans="1:3">
      <c r="A63" s="47">
        <v>43020047</v>
      </c>
      <c r="B63" s="47" t="s">
        <v>96</v>
      </c>
      <c r="C63" s="47">
        <v>5</v>
      </c>
    </row>
    <row r="64" spans="1:3">
      <c r="A64" s="47">
        <v>43020048</v>
      </c>
      <c r="B64" s="47" t="s">
        <v>377</v>
      </c>
      <c r="C64" s="47">
        <v>5</v>
      </c>
    </row>
    <row r="65" spans="1:3">
      <c r="A65" s="47">
        <v>43030001</v>
      </c>
      <c r="B65" s="47" t="s">
        <v>378</v>
      </c>
      <c r="C65" s="47">
        <v>5</v>
      </c>
    </row>
    <row r="66" spans="1:3">
      <c r="A66" s="47">
        <v>43030005</v>
      </c>
      <c r="B66" s="47" t="s">
        <v>99</v>
      </c>
      <c r="C66" s="47">
        <v>10</v>
      </c>
    </row>
    <row r="67" spans="1:3">
      <c r="A67" s="47">
        <v>43030006</v>
      </c>
      <c r="B67" s="47" t="s">
        <v>379</v>
      </c>
      <c r="C67" s="47">
        <v>9</v>
      </c>
    </row>
    <row r="68" spans="1:3">
      <c r="A68" s="47">
        <v>43030007</v>
      </c>
      <c r="B68" s="47" t="s">
        <v>263</v>
      </c>
      <c r="C68" s="47">
        <v>9</v>
      </c>
    </row>
    <row r="69" spans="1:3">
      <c r="A69" s="47">
        <v>43030008</v>
      </c>
      <c r="B69" s="47" t="s">
        <v>380</v>
      </c>
      <c r="C69" s="47">
        <v>5</v>
      </c>
    </row>
    <row r="70" spans="1:3">
      <c r="A70" s="47">
        <v>43030013</v>
      </c>
      <c r="B70" s="47" t="s">
        <v>381</v>
      </c>
      <c r="C70" s="47">
        <v>5</v>
      </c>
    </row>
    <row r="71" spans="1:3">
      <c r="A71" s="47">
        <v>43030014</v>
      </c>
      <c r="B71" s="47" t="s">
        <v>382</v>
      </c>
      <c r="C71" s="47">
        <v>5</v>
      </c>
    </row>
    <row r="72" spans="1:3">
      <c r="A72" s="47">
        <v>43030015</v>
      </c>
      <c r="B72" s="47" t="s">
        <v>383</v>
      </c>
      <c r="C72" s="47">
        <v>5</v>
      </c>
    </row>
    <row r="73" spans="1:3">
      <c r="A73" s="47">
        <v>43040001</v>
      </c>
      <c r="B73" s="47" t="s">
        <v>384</v>
      </c>
      <c r="C73" s="47">
        <v>5</v>
      </c>
    </row>
    <row r="74" spans="1:3">
      <c r="A74" s="47">
        <v>43040002</v>
      </c>
      <c r="B74" s="47" t="s">
        <v>385</v>
      </c>
      <c r="C74" s="47">
        <v>5</v>
      </c>
    </row>
    <row r="75" spans="1:3">
      <c r="A75" s="47">
        <v>43040003</v>
      </c>
      <c r="B75" s="47" t="s">
        <v>386</v>
      </c>
      <c r="C75" s="47">
        <v>5</v>
      </c>
    </row>
    <row r="76" spans="1:3">
      <c r="A76" s="47">
        <v>43040008</v>
      </c>
      <c r="B76" s="47" t="s">
        <v>387</v>
      </c>
      <c r="C76" s="47">
        <v>5</v>
      </c>
    </row>
    <row r="77" spans="1:3">
      <c r="A77" s="47">
        <v>43040009</v>
      </c>
      <c r="B77" s="47" t="s">
        <v>388</v>
      </c>
      <c r="C77" s="47">
        <v>5</v>
      </c>
    </row>
    <row r="78" spans="1:3">
      <c r="A78" s="47">
        <v>43040011</v>
      </c>
      <c r="B78" s="47" t="s">
        <v>389</v>
      </c>
      <c r="C78" s="47">
        <v>5</v>
      </c>
    </row>
    <row r="79" spans="1:3">
      <c r="A79" s="47">
        <v>43050001</v>
      </c>
      <c r="B79" s="47" t="s">
        <v>390</v>
      </c>
      <c r="C79" s="47">
        <v>21</v>
      </c>
    </row>
    <row r="80" spans="1:3">
      <c r="A80" s="47">
        <v>43050002</v>
      </c>
      <c r="B80" s="47" t="s">
        <v>391</v>
      </c>
      <c r="C80" s="47">
        <v>21</v>
      </c>
    </row>
    <row r="81" spans="1:3">
      <c r="A81" s="47">
        <v>43050007</v>
      </c>
      <c r="B81" s="78" t="s">
        <v>546</v>
      </c>
      <c r="C81" s="47">
        <v>21</v>
      </c>
    </row>
    <row r="82" spans="1:3">
      <c r="A82" s="47">
        <v>43050006</v>
      </c>
      <c r="B82" s="47" t="s">
        <v>392</v>
      </c>
      <c r="C82" s="47">
        <v>20</v>
      </c>
    </row>
    <row r="83" spans="1:3">
      <c r="A83" s="47">
        <v>43070000</v>
      </c>
      <c r="B83" s="47" t="s">
        <v>393</v>
      </c>
      <c r="C83" s="47">
        <v>22</v>
      </c>
    </row>
    <row r="84" spans="1:3">
      <c r="A84" s="52">
        <v>43070002</v>
      </c>
      <c r="B84" s="48" t="s">
        <v>292</v>
      </c>
      <c r="C84" s="47">
        <v>11</v>
      </c>
    </row>
    <row r="85" spans="1:3">
      <c r="A85" s="47">
        <v>43070003</v>
      </c>
      <c r="B85" s="47" t="s">
        <v>394</v>
      </c>
      <c r="C85" s="47">
        <v>22</v>
      </c>
    </row>
    <row r="86" spans="1:3">
      <c r="A86" s="47">
        <v>43070004</v>
      </c>
      <c r="B86" s="47" t="s">
        <v>395</v>
      </c>
      <c r="C86" s="47">
        <v>22</v>
      </c>
    </row>
    <row r="87" spans="1:3">
      <c r="A87" s="47">
        <v>43070005</v>
      </c>
      <c r="B87" s="47" t="s">
        <v>396</v>
      </c>
      <c r="C87" s="47">
        <v>22</v>
      </c>
    </row>
    <row r="88" spans="1:3">
      <c r="A88" s="47">
        <v>43070008</v>
      </c>
      <c r="B88" s="47" t="s">
        <v>397</v>
      </c>
      <c r="C88" s="47">
        <v>22</v>
      </c>
    </row>
    <row r="89" spans="1:3">
      <c r="A89" s="47">
        <v>43070011</v>
      </c>
      <c r="B89" s="47" t="s">
        <v>398</v>
      </c>
      <c r="C89" s="47">
        <v>22</v>
      </c>
    </row>
    <row r="90" spans="1:3">
      <c r="A90" s="47">
        <v>43080001</v>
      </c>
      <c r="B90" s="47" t="s">
        <v>399</v>
      </c>
      <c r="C90" s="47">
        <v>13</v>
      </c>
    </row>
    <row r="91" spans="1:3">
      <c r="A91" s="47">
        <v>43080002</v>
      </c>
      <c r="B91" s="47" t="s">
        <v>400</v>
      </c>
      <c r="C91" s="47">
        <v>11</v>
      </c>
    </row>
    <row r="92" spans="1:3">
      <c r="A92" s="47">
        <v>43080005</v>
      </c>
      <c r="B92" s="47" t="s">
        <v>401</v>
      </c>
      <c r="C92" s="47">
        <v>11</v>
      </c>
    </row>
    <row r="93" spans="1:3">
      <c r="A93" s="47">
        <v>43080006</v>
      </c>
      <c r="B93" s="47" t="s">
        <v>402</v>
      </c>
      <c r="C93" s="47">
        <v>11</v>
      </c>
    </row>
    <row r="94" spans="1:3">
      <c r="A94" s="47">
        <v>43080007</v>
      </c>
      <c r="B94" s="47" t="s">
        <v>110</v>
      </c>
      <c r="C94" s="47">
        <v>11</v>
      </c>
    </row>
    <row r="95" spans="1:3">
      <c r="A95" s="47">
        <v>43080008</v>
      </c>
      <c r="B95" s="47" t="s">
        <v>403</v>
      </c>
      <c r="C95" s="47">
        <v>11</v>
      </c>
    </row>
    <row r="96" spans="1:3">
      <c r="A96" s="47">
        <v>43080010</v>
      </c>
      <c r="B96" s="47" t="s">
        <v>404</v>
      </c>
      <c r="C96" s="47">
        <v>11</v>
      </c>
    </row>
    <row r="97" spans="1:3">
      <c r="A97" s="47">
        <v>43080012</v>
      </c>
      <c r="B97" s="47" t="s">
        <v>405</v>
      </c>
      <c r="C97" s="47">
        <v>11</v>
      </c>
    </row>
    <row r="98" spans="1:3">
      <c r="A98" s="47">
        <v>43090001</v>
      </c>
      <c r="B98" s="47" t="s">
        <v>406</v>
      </c>
      <c r="C98" s="47">
        <v>6</v>
      </c>
    </row>
    <row r="99" spans="1:3">
      <c r="A99" s="47">
        <v>43090002</v>
      </c>
      <c r="B99" s="48" t="s">
        <v>257</v>
      </c>
      <c r="C99" s="47">
        <v>6</v>
      </c>
    </row>
    <row r="100" spans="1:3">
      <c r="A100" s="47">
        <v>43090004</v>
      </c>
      <c r="B100" s="47" t="s">
        <v>117</v>
      </c>
      <c r="C100" s="47">
        <v>21</v>
      </c>
    </row>
    <row r="101" spans="1:3">
      <c r="A101" s="47">
        <v>43100001</v>
      </c>
      <c r="B101" s="48" t="s">
        <v>407</v>
      </c>
      <c r="C101" s="47">
        <v>8</v>
      </c>
    </row>
    <row r="102" spans="1:3">
      <c r="A102" s="47">
        <v>43100002</v>
      </c>
      <c r="B102" s="47" t="s">
        <v>408</v>
      </c>
      <c r="C102" s="47">
        <v>8</v>
      </c>
    </row>
    <row r="103" spans="1:3">
      <c r="A103" s="47">
        <v>43100003</v>
      </c>
      <c r="B103" s="47" t="s">
        <v>409</v>
      </c>
      <c r="C103" s="47">
        <v>8</v>
      </c>
    </row>
    <row r="104" spans="1:3">
      <c r="A104" s="47">
        <v>43110001</v>
      </c>
      <c r="B104" s="47" t="s">
        <v>410</v>
      </c>
      <c r="C104" s="47">
        <v>7</v>
      </c>
    </row>
    <row r="105" spans="1:3">
      <c r="A105" s="47">
        <v>43110002</v>
      </c>
      <c r="B105" s="47" t="s">
        <v>411</v>
      </c>
      <c r="C105" s="47">
        <v>7</v>
      </c>
    </row>
    <row r="106" spans="1:3">
      <c r="A106" s="47">
        <v>43110003</v>
      </c>
      <c r="B106" s="47" t="s">
        <v>412</v>
      </c>
      <c r="C106" s="47">
        <v>7</v>
      </c>
    </row>
    <row r="107" spans="1:3">
      <c r="A107" s="47">
        <v>43110007</v>
      </c>
      <c r="B107" s="48" t="s">
        <v>121</v>
      </c>
      <c r="C107" s="47">
        <v>7</v>
      </c>
    </row>
    <row r="108" spans="1:3">
      <c r="A108" s="47">
        <v>43120001</v>
      </c>
      <c r="B108" s="48" t="s">
        <v>315</v>
      </c>
      <c r="C108" s="47">
        <v>21</v>
      </c>
    </row>
    <row r="109" spans="1:3">
      <c r="A109" s="47">
        <v>43130001</v>
      </c>
      <c r="B109" s="47" t="s">
        <v>413</v>
      </c>
      <c r="C109" s="47">
        <v>7</v>
      </c>
    </row>
    <row r="110" spans="1:3">
      <c r="A110" s="48">
        <v>43130003</v>
      </c>
      <c r="B110" s="47" t="s">
        <v>123</v>
      </c>
      <c r="C110" s="47">
        <v>7</v>
      </c>
    </row>
    <row r="111" spans="1:3">
      <c r="A111" s="48">
        <v>43130002</v>
      </c>
      <c r="B111" s="47" t="s">
        <v>517</v>
      </c>
      <c r="C111" s="47">
        <v>7</v>
      </c>
    </row>
    <row r="112" spans="1:3">
      <c r="A112" s="47">
        <v>43130005</v>
      </c>
      <c r="B112" s="47" t="s">
        <v>414</v>
      </c>
      <c r="C112" s="47">
        <v>7</v>
      </c>
    </row>
    <row r="113" spans="1:3">
      <c r="A113" s="47">
        <v>43140001</v>
      </c>
      <c r="B113" s="47" t="s">
        <v>415</v>
      </c>
      <c r="C113" s="47">
        <v>16</v>
      </c>
    </row>
    <row r="114" spans="1:3">
      <c r="A114" s="47">
        <v>43140004</v>
      </c>
      <c r="B114" s="75" t="s">
        <v>514</v>
      </c>
      <c r="C114" s="47">
        <v>16</v>
      </c>
    </row>
    <row r="115" spans="1:3">
      <c r="A115" s="47">
        <v>43150001</v>
      </c>
      <c r="B115" s="47" t="s">
        <v>125</v>
      </c>
      <c r="C115" s="47">
        <v>15</v>
      </c>
    </row>
    <row r="116" spans="1:3">
      <c r="A116" s="47">
        <v>43150002</v>
      </c>
      <c r="B116" s="47" t="s">
        <v>416</v>
      </c>
      <c r="C116" s="47">
        <v>11</v>
      </c>
    </row>
    <row r="117" spans="1:3">
      <c r="A117" s="47">
        <v>43150005</v>
      </c>
      <c r="B117" s="47" t="s">
        <v>417</v>
      </c>
      <c r="C117" s="47">
        <v>11</v>
      </c>
    </row>
    <row r="118" spans="1:3">
      <c r="A118" s="47">
        <v>43150007</v>
      </c>
      <c r="B118" s="47" t="s">
        <v>314</v>
      </c>
      <c r="C118" s="47">
        <v>11</v>
      </c>
    </row>
    <row r="119" spans="1:3">
      <c r="A119" s="47">
        <v>43150008</v>
      </c>
      <c r="B119" s="47" t="s">
        <v>418</v>
      </c>
      <c r="C119" s="47">
        <v>11</v>
      </c>
    </row>
    <row r="120" spans="1:3">
      <c r="A120" s="47">
        <v>43150012</v>
      </c>
      <c r="B120" s="47" t="s">
        <v>419</v>
      </c>
      <c r="C120" s="47">
        <v>11</v>
      </c>
    </row>
    <row r="121" spans="1:3">
      <c r="A121" s="47">
        <v>43150013</v>
      </c>
      <c r="B121" s="47" t="s">
        <v>518</v>
      </c>
      <c r="C121" s="47">
        <v>11</v>
      </c>
    </row>
    <row r="122" spans="1:3">
      <c r="A122" s="47">
        <v>43160001</v>
      </c>
      <c r="B122" s="47" t="s">
        <v>420</v>
      </c>
      <c r="C122" s="47">
        <v>6</v>
      </c>
    </row>
    <row r="123" spans="1:3">
      <c r="A123" s="47">
        <v>43160002</v>
      </c>
      <c r="B123" s="47" t="s">
        <v>421</v>
      </c>
      <c r="C123" s="47">
        <v>6</v>
      </c>
    </row>
    <row r="124" spans="1:3">
      <c r="A124" s="47">
        <v>43160003</v>
      </c>
      <c r="B124" s="47" t="s">
        <v>422</v>
      </c>
      <c r="C124" s="47">
        <v>6</v>
      </c>
    </row>
    <row r="125" spans="1:3">
      <c r="A125" s="47">
        <v>43160004</v>
      </c>
      <c r="B125" s="47" t="s">
        <v>423</v>
      </c>
      <c r="C125" s="47">
        <v>6</v>
      </c>
    </row>
    <row r="126" spans="1:3">
      <c r="A126" s="47">
        <v>43160005</v>
      </c>
      <c r="B126" s="47" t="s">
        <v>424</v>
      </c>
      <c r="C126" s="47">
        <v>6</v>
      </c>
    </row>
    <row r="127" spans="1:3">
      <c r="A127" s="47">
        <v>43160006</v>
      </c>
      <c r="B127" s="47" t="s">
        <v>127</v>
      </c>
      <c r="C127" s="47">
        <v>6</v>
      </c>
    </row>
    <row r="128" spans="1:3">
      <c r="A128" s="47">
        <v>43160007</v>
      </c>
      <c r="B128" s="47" t="s">
        <v>425</v>
      </c>
      <c r="C128" s="47">
        <v>6</v>
      </c>
    </row>
    <row r="129" spans="1:3">
      <c r="A129" s="48">
        <v>43170001</v>
      </c>
      <c r="B129" s="48" t="s">
        <v>130</v>
      </c>
      <c r="C129" s="47">
        <v>14</v>
      </c>
    </row>
    <row r="130" spans="1:3">
      <c r="A130" s="47">
        <v>43170002</v>
      </c>
      <c r="B130" s="47" t="s">
        <v>426</v>
      </c>
      <c r="C130" s="47">
        <v>14</v>
      </c>
    </row>
    <row r="131" spans="1:3">
      <c r="A131" s="47">
        <v>43170003</v>
      </c>
      <c r="B131" s="47" t="s">
        <v>427</v>
      </c>
      <c r="C131" s="47">
        <v>14</v>
      </c>
    </row>
    <row r="132" spans="1:3">
      <c r="A132" s="47">
        <v>43190001</v>
      </c>
      <c r="B132" s="47" t="s">
        <v>428</v>
      </c>
      <c r="C132" s="47">
        <v>14</v>
      </c>
    </row>
    <row r="133" spans="1:3">
      <c r="A133" s="47">
        <v>43190002</v>
      </c>
      <c r="B133" t="s">
        <v>450</v>
      </c>
      <c r="C133" s="47">
        <v>14</v>
      </c>
    </row>
    <row r="134" spans="1:3">
      <c r="A134" s="47">
        <v>43200001</v>
      </c>
      <c r="B134" s="47" t="s">
        <v>429</v>
      </c>
      <c r="C134" s="47">
        <v>17</v>
      </c>
    </row>
    <row r="135" spans="1:3">
      <c r="A135" s="47">
        <v>43200002</v>
      </c>
      <c r="B135" s="47" t="s">
        <v>430</v>
      </c>
      <c r="C135" s="47">
        <v>17</v>
      </c>
    </row>
    <row r="136" spans="1:3">
      <c r="A136" s="47">
        <v>43200003</v>
      </c>
      <c r="B136" s="47" t="s">
        <v>431</v>
      </c>
      <c r="C136" s="47">
        <v>17</v>
      </c>
    </row>
    <row r="137" spans="1:3">
      <c r="A137" s="47">
        <v>43200004</v>
      </c>
      <c r="B137" s="47" t="s">
        <v>524</v>
      </c>
      <c r="C137" s="47">
        <v>17</v>
      </c>
    </row>
    <row r="138" spans="1:3">
      <c r="A138" s="47">
        <v>43210001</v>
      </c>
      <c r="B138" s="47" t="s">
        <v>432</v>
      </c>
      <c r="C138" s="47">
        <v>17</v>
      </c>
    </row>
    <row r="139" spans="1:3">
      <c r="A139" s="47">
        <v>43210002</v>
      </c>
      <c r="B139" s="47" t="s">
        <v>433</v>
      </c>
      <c r="C139" s="47">
        <v>17</v>
      </c>
    </row>
    <row r="140" spans="1:3">
      <c r="A140" s="47">
        <v>43210005</v>
      </c>
      <c r="B140" s="47" t="s">
        <v>137</v>
      </c>
      <c r="C140" s="47">
        <v>17</v>
      </c>
    </row>
    <row r="141" spans="1:3">
      <c r="A141" s="47">
        <v>43210006</v>
      </c>
      <c r="B141" s="47" t="s">
        <v>434</v>
      </c>
      <c r="C141" s="47">
        <v>17</v>
      </c>
    </row>
    <row r="142" spans="1:3">
      <c r="A142" s="47">
        <v>43210007</v>
      </c>
      <c r="B142" s="47" t="s">
        <v>435</v>
      </c>
      <c r="C142" s="47">
        <v>10</v>
      </c>
    </row>
    <row r="143" spans="1:3">
      <c r="A143" s="47">
        <v>43210008</v>
      </c>
      <c r="B143" s="47" t="s">
        <v>139</v>
      </c>
      <c r="C143" s="47">
        <v>17</v>
      </c>
    </row>
    <row r="144" spans="1:3">
      <c r="A144" s="47">
        <v>43210009</v>
      </c>
      <c r="B144" s="47" t="s">
        <v>436</v>
      </c>
      <c r="C144" s="47">
        <v>17</v>
      </c>
    </row>
    <row r="145" spans="1:3">
      <c r="A145" s="47">
        <v>43210010</v>
      </c>
      <c r="B145" s="47" t="s">
        <v>437</v>
      </c>
      <c r="C145" s="47">
        <v>17</v>
      </c>
    </row>
    <row r="146" spans="1:3">
      <c r="A146" s="47">
        <v>43210012</v>
      </c>
      <c r="B146" s="47" t="s">
        <v>438</v>
      </c>
      <c r="C146" s="47">
        <v>10</v>
      </c>
    </row>
    <row r="147" spans="1:3">
      <c r="A147" s="47">
        <v>43210013</v>
      </c>
      <c r="B147" s="47" t="s">
        <v>439</v>
      </c>
      <c r="C147" s="47">
        <v>17</v>
      </c>
    </row>
    <row r="148" spans="1:3">
      <c r="A148" s="47">
        <v>43210015</v>
      </c>
      <c r="B148" s="47" t="s">
        <v>440</v>
      </c>
      <c r="C148" s="47">
        <v>17</v>
      </c>
    </row>
    <row r="149" spans="1:3">
      <c r="A149" s="47">
        <v>43220005</v>
      </c>
      <c r="B149" s="47" t="s">
        <v>441</v>
      </c>
      <c r="C149" s="47">
        <v>12</v>
      </c>
    </row>
    <row r="150" spans="1:3">
      <c r="A150" s="47">
        <v>43220001</v>
      </c>
      <c r="B150" s="47" t="s">
        <v>312</v>
      </c>
      <c r="C150" s="47">
        <v>12</v>
      </c>
    </row>
    <row r="151" spans="1:3">
      <c r="A151" s="47">
        <v>43250002</v>
      </c>
      <c r="B151" s="47" t="s">
        <v>442</v>
      </c>
      <c r="C151" s="47">
        <v>21</v>
      </c>
    </row>
    <row r="152" spans="1:3">
      <c r="A152" s="47">
        <v>43250004</v>
      </c>
      <c r="B152" s="47" t="s">
        <v>143</v>
      </c>
      <c r="C152" s="47">
        <v>21</v>
      </c>
    </row>
    <row r="153" spans="1:3">
      <c r="A153" s="47">
        <v>43250007</v>
      </c>
      <c r="B153" s="47" t="s">
        <v>144</v>
      </c>
      <c r="C153" s="47">
        <v>5</v>
      </c>
    </row>
    <row r="154" spans="1:3">
      <c r="A154" s="47">
        <v>43190003</v>
      </c>
      <c r="B154" s="47" t="s">
        <v>455</v>
      </c>
      <c r="C154" s="47">
        <v>17</v>
      </c>
    </row>
    <row r="155" spans="1:3">
      <c r="A155" s="47">
        <v>49999999</v>
      </c>
      <c r="B155" s="47" t="s">
        <v>145</v>
      </c>
      <c r="C155" s="47">
        <v>22</v>
      </c>
    </row>
    <row r="156" spans="1:3">
      <c r="A156" s="47">
        <v>61000002</v>
      </c>
      <c r="B156" s="47" t="s">
        <v>443</v>
      </c>
      <c r="C156" s="47">
        <v>21</v>
      </c>
    </row>
    <row r="157" spans="1:3">
      <c r="A157" s="47">
        <v>83000100</v>
      </c>
      <c r="B157" s="47" t="s">
        <v>444</v>
      </c>
      <c r="C157" s="47">
        <v>11</v>
      </c>
    </row>
    <row r="158" spans="1:3">
      <c r="A158" s="47">
        <v>8500000004</v>
      </c>
      <c r="B158" s="47" t="s">
        <v>445</v>
      </c>
      <c r="C158" s="47">
        <v>11</v>
      </c>
    </row>
    <row r="159" spans="1:3">
      <c r="A159" s="47">
        <v>43150007</v>
      </c>
      <c r="B159" s="47" t="s">
        <v>314</v>
      </c>
      <c r="C159" s="47">
        <v>11</v>
      </c>
    </row>
    <row r="160" spans="1:3">
      <c r="A160" s="47">
        <v>85000000</v>
      </c>
      <c r="B160" s="47" t="s">
        <v>446</v>
      </c>
      <c r="C160" s="47">
        <v>11</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C5FD1-CDDD-426A-BC16-E3BF92A884DE}">
  <dimension ref="A5:F44"/>
  <sheetViews>
    <sheetView topLeftCell="A31" workbookViewId="0">
      <selection activeCell="E41" activeCellId="1" sqref="C41 E41"/>
    </sheetView>
  </sheetViews>
  <sheetFormatPr baseColWidth="10" defaultRowHeight="12.75"/>
  <cols>
    <col min="1" max="1" width="17.85546875" bestFit="1" customWidth="1"/>
    <col min="2" max="2" width="23" bestFit="1" customWidth="1"/>
    <col min="3" max="3" width="12.28515625" bestFit="1" customWidth="1"/>
    <col min="4" max="4" width="15.28515625" bestFit="1" customWidth="1"/>
    <col min="5" max="5" width="11.7109375" bestFit="1" customWidth="1"/>
    <col min="6" max="6" width="17" bestFit="1" customWidth="1"/>
    <col min="7" max="7" width="11.7109375" bestFit="1" customWidth="1"/>
    <col min="8" max="10" width="10.7109375" bestFit="1" customWidth="1"/>
    <col min="11" max="18" width="9.7109375" bestFit="1" customWidth="1"/>
    <col min="19" max="20" width="10.7109375" bestFit="1" customWidth="1"/>
    <col min="21" max="23" width="9.7109375" bestFit="1" customWidth="1"/>
    <col min="24" max="24" width="10.7109375" bestFit="1" customWidth="1"/>
    <col min="25" max="37" width="9.7109375" bestFit="1" customWidth="1"/>
    <col min="38" max="38" width="10.7109375" bestFit="1" customWidth="1"/>
    <col min="39" max="41" width="9.7109375" bestFit="1" customWidth="1"/>
    <col min="42" max="42" width="8.7109375" bestFit="1" customWidth="1"/>
    <col min="43" max="43" width="9.7109375" bestFit="1" customWidth="1"/>
    <col min="44" max="44" width="8.7109375" bestFit="1" customWidth="1"/>
    <col min="45" max="45" width="9.140625" bestFit="1" customWidth="1"/>
    <col min="46" max="46" width="8.7109375" bestFit="1" customWidth="1"/>
    <col min="47" max="47" width="9.140625" bestFit="1" customWidth="1"/>
    <col min="48" max="54" width="8.7109375" bestFit="1" customWidth="1"/>
    <col min="55" max="55" width="7.140625" bestFit="1" customWidth="1"/>
    <col min="56" max="56" width="8.140625" bestFit="1" customWidth="1"/>
    <col min="57" max="57" width="8.7109375" bestFit="1" customWidth="1"/>
    <col min="58" max="58" width="7.140625" bestFit="1" customWidth="1"/>
    <col min="59" max="59" width="6.5703125" bestFit="1" customWidth="1"/>
    <col min="60" max="60" width="8.7109375" bestFit="1" customWidth="1"/>
    <col min="61" max="61" width="10.7109375" bestFit="1" customWidth="1"/>
    <col min="62" max="62" width="4.5703125" bestFit="1" customWidth="1"/>
    <col min="63" max="64" width="5.5703125" bestFit="1" customWidth="1"/>
    <col min="65" max="66" width="6.5703125" bestFit="1" customWidth="1"/>
    <col min="67" max="67" width="7.140625" bestFit="1" customWidth="1"/>
    <col min="68" max="70" width="8.140625" bestFit="1" customWidth="1"/>
    <col min="71" max="71" width="9.140625" bestFit="1" customWidth="1"/>
    <col min="72" max="72" width="8.140625" bestFit="1" customWidth="1"/>
    <col min="73" max="78" width="9.140625" bestFit="1" customWidth="1"/>
    <col min="79" max="79" width="10.7109375" bestFit="1" customWidth="1"/>
    <col min="80" max="81" width="12.28515625" bestFit="1" customWidth="1"/>
    <col min="82" max="90" width="10.7109375" bestFit="1" customWidth="1"/>
    <col min="91" max="94" width="9.7109375" bestFit="1" customWidth="1"/>
    <col min="95" max="95" width="10.7109375" bestFit="1" customWidth="1"/>
    <col min="96" max="96" width="9.7109375" bestFit="1" customWidth="1"/>
    <col min="97" max="104" width="10.7109375" bestFit="1" customWidth="1"/>
    <col min="105" max="105" width="9.7109375" bestFit="1" customWidth="1"/>
    <col min="106" max="106" width="10.7109375" bestFit="1" customWidth="1"/>
    <col min="107" max="107" width="9.7109375" bestFit="1" customWidth="1"/>
    <col min="108" max="108" width="10.7109375" bestFit="1" customWidth="1"/>
    <col min="109" max="112" width="9.7109375" bestFit="1" customWidth="1"/>
    <col min="113" max="119" width="10.7109375" bestFit="1" customWidth="1"/>
    <col min="120" max="124" width="9.7109375" bestFit="1" customWidth="1"/>
    <col min="125" max="125" width="9.140625" bestFit="1" customWidth="1"/>
    <col min="126" max="130" width="9.7109375" bestFit="1" customWidth="1"/>
    <col min="131" max="131" width="10.7109375" bestFit="1" customWidth="1"/>
    <col min="132" max="132" width="9.7109375" bestFit="1" customWidth="1"/>
    <col min="133" max="133" width="8.7109375" bestFit="1" customWidth="1"/>
    <col min="134" max="134" width="7.140625" bestFit="1" customWidth="1"/>
    <col min="135" max="135" width="8.7109375" bestFit="1" customWidth="1"/>
    <col min="136" max="136" width="7.140625" bestFit="1" customWidth="1"/>
    <col min="137" max="138" width="6.5703125" bestFit="1" customWidth="1"/>
    <col min="139" max="139" width="12.28515625" bestFit="1" customWidth="1"/>
    <col min="140" max="140" width="5.5703125" bestFit="1" customWidth="1"/>
    <col min="141" max="141" width="8.7109375" bestFit="1" customWidth="1"/>
    <col min="142" max="144" width="8.140625" bestFit="1" customWidth="1"/>
    <col min="145" max="145" width="9.7109375" bestFit="1" customWidth="1"/>
    <col min="146" max="146" width="8.140625" bestFit="1" customWidth="1"/>
    <col min="147" max="149" width="9.140625" bestFit="1" customWidth="1"/>
    <col min="150" max="150" width="8.7109375" bestFit="1" customWidth="1"/>
    <col min="151" max="152" width="9.140625" bestFit="1" customWidth="1"/>
    <col min="153" max="153" width="10.140625" bestFit="1" customWidth="1"/>
    <col min="154" max="154" width="9.140625" bestFit="1" customWidth="1"/>
    <col min="155" max="155" width="10.7109375" bestFit="1" customWidth="1"/>
    <col min="156" max="156" width="10.140625" bestFit="1" customWidth="1"/>
    <col min="157" max="157" width="9.140625" bestFit="1" customWidth="1"/>
    <col min="158" max="158" width="20.140625" bestFit="1" customWidth="1"/>
    <col min="159" max="159" width="17.28515625" bestFit="1" customWidth="1"/>
    <col min="160" max="160" width="14.140625" bestFit="1" customWidth="1"/>
    <col min="161" max="161" width="10.7109375" bestFit="1" customWidth="1"/>
    <col min="162" max="164" width="9.7109375" bestFit="1" customWidth="1"/>
    <col min="165" max="167" width="8.7109375" bestFit="1" customWidth="1"/>
    <col min="168" max="169" width="7.140625" bestFit="1" customWidth="1"/>
    <col min="170" max="170" width="8.140625" bestFit="1" customWidth="1"/>
    <col min="171" max="171" width="7.140625" bestFit="1" customWidth="1"/>
    <col min="172" max="172" width="8.140625" bestFit="1" customWidth="1"/>
    <col min="173" max="173" width="6.140625" bestFit="1" customWidth="1"/>
    <col min="174" max="174" width="6.5703125" bestFit="1" customWidth="1"/>
    <col min="175" max="175" width="6.140625" bestFit="1" customWidth="1"/>
    <col min="176" max="176" width="8.140625" bestFit="1" customWidth="1"/>
    <col min="177" max="183" width="6.140625" bestFit="1" customWidth="1"/>
    <col min="184" max="189" width="5.140625" bestFit="1" customWidth="1"/>
    <col min="190" max="190" width="6.5703125" bestFit="1" customWidth="1"/>
    <col min="191" max="191" width="5.140625" bestFit="1" customWidth="1"/>
    <col min="192" max="194" width="6.5703125" bestFit="1" customWidth="1"/>
    <col min="195" max="195" width="5.5703125" bestFit="1" customWidth="1"/>
    <col min="196" max="196" width="9.7109375" bestFit="1" customWidth="1"/>
    <col min="197" max="197" width="4.5703125" bestFit="1" customWidth="1"/>
    <col min="198" max="198" width="6.5703125" bestFit="1" customWidth="1"/>
    <col min="199" max="212" width="4.5703125" bestFit="1" customWidth="1"/>
    <col min="213" max="213" width="6.5703125" bestFit="1" customWidth="1"/>
    <col min="214" max="231" width="4.5703125" bestFit="1" customWidth="1"/>
    <col min="232" max="232" width="6.5703125" bestFit="1" customWidth="1"/>
    <col min="233" max="233" width="4.5703125" bestFit="1" customWidth="1"/>
    <col min="234" max="234" width="8.140625" bestFit="1" customWidth="1"/>
    <col min="235" max="238" width="4.5703125" bestFit="1" customWidth="1"/>
    <col min="239" max="239" width="5.5703125" bestFit="1" customWidth="1"/>
    <col min="240" max="240" width="4.5703125" bestFit="1" customWidth="1"/>
    <col min="241" max="241" width="5.5703125" bestFit="1" customWidth="1"/>
    <col min="242" max="242" width="8.140625" bestFit="1" customWidth="1"/>
    <col min="243" max="243" width="5.5703125" bestFit="1" customWidth="1"/>
    <col min="244" max="244" width="6.140625" bestFit="1" customWidth="1"/>
    <col min="245" max="245" width="4.5703125" bestFit="1" customWidth="1"/>
    <col min="246" max="247" width="5.5703125" bestFit="1" customWidth="1"/>
    <col min="248" max="248" width="4.5703125" bestFit="1" customWidth="1"/>
    <col min="249" max="249" width="6.5703125" bestFit="1" customWidth="1"/>
    <col min="250" max="251" width="5.5703125" bestFit="1" customWidth="1"/>
    <col min="252" max="253" width="4.5703125" bestFit="1" customWidth="1"/>
    <col min="254" max="254" width="5.5703125" bestFit="1" customWidth="1"/>
    <col min="255" max="255" width="4.5703125" bestFit="1" customWidth="1"/>
    <col min="256" max="256" width="5.5703125" bestFit="1" customWidth="1"/>
    <col min="257" max="259" width="4.5703125" bestFit="1" customWidth="1"/>
    <col min="260" max="260" width="5.5703125" bestFit="1" customWidth="1"/>
    <col min="261" max="262" width="6.5703125" bestFit="1" customWidth="1"/>
    <col min="263" max="267" width="5.5703125" bestFit="1" customWidth="1"/>
    <col min="268" max="268" width="6.5703125" bestFit="1" customWidth="1"/>
    <col min="269" max="273" width="5.5703125" bestFit="1" customWidth="1"/>
    <col min="274" max="274" width="6.5703125" bestFit="1" customWidth="1"/>
    <col min="275" max="275" width="5.5703125" bestFit="1" customWidth="1"/>
    <col min="276" max="276" width="6.5703125" bestFit="1" customWidth="1"/>
    <col min="277" max="287" width="5.5703125" bestFit="1" customWidth="1"/>
    <col min="288" max="288" width="6.5703125" bestFit="1" customWidth="1"/>
    <col min="289" max="293" width="5.5703125" bestFit="1" customWidth="1"/>
    <col min="294" max="294" width="6.5703125" bestFit="1" customWidth="1"/>
    <col min="295" max="298" width="5.5703125" bestFit="1" customWidth="1"/>
    <col min="299" max="300" width="6.5703125" bestFit="1" customWidth="1"/>
    <col min="301" max="305" width="5.5703125" bestFit="1" customWidth="1"/>
    <col min="306" max="306" width="6.5703125" bestFit="1" customWidth="1"/>
    <col min="307" max="309" width="5.5703125" bestFit="1" customWidth="1"/>
    <col min="310" max="310" width="6.5703125" bestFit="1" customWidth="1"/>
    <col min="311" max="312" width="5.5703125" bestFit="1" customWidth="1"/>
    <col min="313" max="313" width="6.5703125" bestFit="1" customWidth="1"/>
    <col min="314" max="315" width="5.5703125" bestFit="1" customWidth="1"/>
    <col min="316" max="318" width="6.5703125" bestFit="1" customWidth="1"/>
    <col min="319" max="320" width="5.5703125" bestFit="1" customWidth="1"/>
    <col min="321" max="321" width="6.5703125" bestFit="1" customWidth="1"/>
    <col min="322" max="322" width="5.5703125" bestFit="1" customWidth="1"/>
    <col min="323" max="323" width="6.5703125" bestFit="1" customWidth="1"/>
    <col min="324" max="329" width="5.5703125" bestFit="1" customWidth="1"/>
    <col min="330" max="330" width="8.140625" bestFit="1" customWidth="1"/>
    <col min="331" max="331" width="6.5703125" bestFit="1" customWidth="1"/>
    <col min="332" max="332" width="5.5703125" bestFit="1" customWidth="1"/>
    <col min="333" max="334" width="6.5703125" bestFit="1" customWidth="1"/>
    <col min="335" max="336" width="5.5703125" bestFit="1" customWidth="1"/>
    <col min="337" max="337" width="6.5703125" bestFit="1" customWidth="1"/>
    <col min="338" max="338" width="8.140625" bestFit="1" customWidth="1"/>
    <col min="339" max="342" width="5.5703125" bestFit="1" customWidth="1"/>
    <col min="343" max="343" width="8.140625" bestFit="1" customWidth="1"/>
    <col min="344" max="344" width="6.5703125" bestFit="1" customWidth="1"/>
    <col min="345" max="345" width="5.5703125" bestFit="1" customWidth="1"/>
    <col min="346" max="347" width="6.5703125" bestFit="1" customWidth="1"/>
    <col min="348" max="348" width="5.5703125" bestFit="1" customWidth="1"/>
    <col min="349" max="349" width="6.5703125" bestFit="1" customWidth="1"/>
    <col min="350" max="353" width="5.5703125" bestFit="1" customWidth="1"/>
    <col min="354" max="384" width="6.5703125" bestFit="1" customWidth="1"/>
    <col min="385" max="385" width="8.140625" bestFit="1" customWidth="1"/>
    <col min="386" max="412" width="6.5703125" bestFit="1" customWidth="1"/>
    <col min="413" max="413" width="8.140625" bestFit="1" customWidth="1"/>
    <col min="414" max="414" width="9.140625" bestFit="1" customWidth="1"/>
    <col min="415" max="488" width="6.5703125" bestFit="1" customWidth="1"/>
    <col min="489" max="489" width="8.140625" bestFit="1" customWidth="1"/>
    <col min="490" max="491" width="6.5703125" bestFit="1" customWidth="1"/>
    <col min="492" max="492" width="8.140625" bestFit="1" customWidth="1"/>
    <col min="493" max="500" width="6.5703125" bestFit="1" customWidth="1"/>
    <col min="501" max="501" width="8.140625" bestFit="1" customWidth="1"/>
    <col min="502" max="502" width="8.7109375" bestFit="1" customWidth="1"/>
    <col min="503" max="517" width="6.5703125" bestFit="1" customWidth="1"/>
    <col min="518" max="518" width="8.140625" bestFit="1" customWidth="1"/>
    <col min="519" max="545" width="6.5703125" bestFit="1" customWidth="1"/>
    <col min="546" max="546" width="8.140625" bestFit="1" customWidth="1"/>
    <col min="547" max="548" width="6.5703125" bestFit="1" customWidth="1"/>
    <col min="549" max="549" width="7.140625" bestFit="1" customWidth="1"/>
    <col min="550" max="576" width="6.5703125" bestFit="1" customWidth="1"/>
    <col min="577" max="577" width="8.140625" bestFit="1" customWidth="1"/>
    <col min="578" max="583" width="6.5703125" bestFit="1" customWidth="1"/>
    <col min="584" max="586" width="8.140625" bestFit="1" customWidth="1"/>
    <col min="587" max="589" width="6.5703125" bestFit="1" customWidth="1"/>
    <col min="590" max="590" width="8.140625" bestFit="1" customWidth="1"/>
    <col min="591" max="592" width="6.5703125" bestFit="1" customWidth="1"/>
    <col min="593" max="593" width="8.140625" bestFit="1" customWidth="1"/>
    <col min="594" max="596" width="6.5703125" bestFit="1" customWidth="1"/>
    <col min="597" max="597" width="8.7109375" bestFit="1" customWidth="1"/>
    <col min="598" max="607" width="6.5703125" bestFit="1" customWidth="1"/>
    <col min="608" max="608" width="8.7109375" bestFit="1" customWidth="1"/>
    <col min="609" max="609" width="6.5703125" bestFit="1" customWidth="1"/>
    <col min="610" max="610" width="8.140625" bestFit="1" customWidth="1"/>
    <col min="611" max="611" width="6.5703125" bestFit="1" customWidth="1"/>
    <col min="612" max="612" width="8.140625" bestFit="1" customWidth="1"/>
    <col min="613" max="615" width="6.5703125" bestFit="1" customWidth="1"/>
    <col min="616" max="616" width="8.140625" bestFit="1" customWidth="1"/>
    <col min="617" max="618" width="6.5703125" bestFit="1" customWidth="1"/>
    <col min="619" max="619" width="8.140625" bestFit="1" customWidth="1"/>
    <col min="620" max="622" width="6.5703125" bestFit="1" customWidth="1"/>
    <col min="623" max="623" width="8.140625" bestFit="1" customWidth="1"/>
    <col min="624" max="624" width="6.5703125" bestFit="1" customWidth="1"/>
    <col min="625" max="626" width="8.140625" bestFit="1" customWidth="1"/>
    <col min="627" max="627" width="6.5703125" bestFit="1" customWidth="1"/>
    <col min="628" max="628" width="8.140625" bestFit="1" customWidth="1"/>
    <col min="629" max="631" width="6.5703125" bestFit="1" customWidth="1"/>
    <col min="632" max="632" width="8.140625" bestFit="1" customWidth="1"/>
    <col min="633" max="633" width="6.5703125" bestFit="1" customWidth="1"/>
    <col min="634" max="636" width="8.140625" bestFit="1" customWidth="1"/>
    <col min="637" max="638" width="6.5703125" bestFit="1" customWidth="1"/>
    <col min="639" max="699" width="8.140625" bestFit="1" customWidth="1"/>
    <col min="700" max="700" width="8.7109375" bestFit="1" customWidth="1"/>
    <col min="701" max="705" width="8.140625" bestFit="1" customWidth="1"/>
    <col min="706" max="706" width="9.140625" bestFit="1" customWidth="1"/>
    <col min="707" max="808" width="8.140625" bestFit="1" customWidth="1"/>
    <col min="809" max="809" width="9.140625" bestFit="1" customWidth="1"/>
    <col min="810" max="810" width="8.140625" bestFit="1" customWidth="1"/>
    <col min="811" max="811" width="9.140625" bestFit="1" customWidth="1"/>
    <col min="812" max="812" width="8.140625" bestFit="1" customWidth="1"/>
    <col min="813" max="819" width="9.140625" bestFit="1" customWidth="1"/>
    <col min="820" max="820" width="9.7109375" bestFit="1" customWidth="1"/>
    <col min="821" max="861" width="9.140625" bestFit="1" customWidth="1"/>
    <col min="862" max="866" width="10.140625" bestFit="1" customWidth="1"/>
    <col min="867" max="867" width="12.28515625" bestFit="1" customWidth="1"/>
    <col min="868" max="868" width="10.7109375" bestFit="1" customWidth="1"/>
    <col min="869" max="872" width="9.7109375" bestFit="1" customWidth="1"/>
    <col min="873" max="873" width="9.140625" bestFit="1" customWidth="1"/>
    <col min="874" max="874" width="8.7109375" bestFit="1" customWidth="1"/>
    <col min="875" max="875" width="8.140625" bestFit="1" customWidth="1"/>
    <col min="876" max="876" width="7.140625" bestFit="1" customWidth="1"/>
    <col min="877" max="877" width="8.140625" bestFit="1" customWidth="1"/>
    <col min="878" max="878" width="7.140625" bestFit="1" customWidth="1"/>
    <col min="879" max="879" width="9.140625" bestFit="1" customWidth="1"/>
    <col min="880" max="880" width="7.140625" bestFit="1" customWidth="1"/>
    <col min="881" max="881" width="8.140625" bestFit="1" customWidth="1"/>
    <col min="882" max="882" width="7.140625" bestFit="1" customWidth="1"/>
    <col min="883" max="883" width="8.140625" bestFit="1" customWidth="1"/>
    <col min="884" max="884" width="7.140625" bestFit="1" customWidth="1"/>
    <col min="885" max="885" width="6.140625" bestFit="1" customWidth="1"/>
    <col min="886" max="886" width="7.140625" bestFit="1" customWidth="1"/>
    <col min="887" max="887" width="6.140625" bestFit="1" customWidth="1"/>
    <col min="888" max="888" width="8.140625" bestFit="1" customWidth="1"/>
    <col min="889" max="889" width="7.140625" bestFit="1" customWidth="1"/>
    <col min="890" max="890" width="8.140625" bestFit="1" customWidth="1"/>
    <col min="891" max="896" width="6.5703125" bestFit="1" customWidth="1"/>
    <col min="897" max="897" width="8.140625" bestFit="1" customWidth="1"/>
    <col min="898" max="902" width="6.5703125" bestFit="1" customWidth="1"/>
    <col min="903" max="903" width="10.140625" bestFit="1" customWidth="1"/>
    <col min="904" max="904" width="4.5703125" bestFit="1" customWidth="1"/>
    <col min="905" max="905" width="8.140625" bestFit="1" customWidth="1"/>
    <col min="906" max="919" width="4.5703125" bestFit="1" customWidth="1"/>
    <col min="920" max="920" width="6.5703125" bestFit="1" customWidth="1"/>
    <col min="921" max="921" width="5.5703125" bestFit="1" customWidth="1"/>
    <col min="922" max="922" width="4.5703125" bestFit="1" customWidth="1"/>
    <col min="923" max="923" width="5.5703125" bestFit="1" customWidth="1"/>
    <col min="924" max="924" width="4.5703125" bestFit="1" customWidth="1"/>
    <col min="925" max="927" width="5.5703125" bestFit="1" customWidth="1"/>
    <col min="928" max="929" width="4.5703125" bestFit="1" customWidth="1"/>
    <col min="930" max="930" width="5.5703125" bestFit="1" customWidth="1"/>
    <col min="931" max="932" width="4.5703125" bestFit="1" customWidth="1"/>
    <col min="933" max="933" width="5.5703125" bestFit="1" customWidth="1"/>
    <col min="934" max="935" width="4.5703125" bestFit="1" customWidth="1"/>
    <col min="936" max="938" width="5.5703125" bestFit="1" customWidth="1"/>
    <col min="939" max="939" width="8.140625" bestFit="1" customWidth="1"/>
    <col min="940" max="940" width="4.5703125" bestFit="1" customWidth="1"/>
    <col min="941" max="941" width="8.140625" bestFit="1" customWidth="1"/>
    <col min="942" max="942" width="4.5703125" bestFit="1" customWidth="1"/>
    <col min="943" max="945" width="5.5703125" bestFit="1" customWidth="1"/>
    <col min="946" max="947" width="8.140625" bestFit="1" customWidth="1"/>
    <col min="948" max="948" width="5.5703125" bestFit="1" customWidth="1"/>
    <col min="949" max="951" width="8.140625" bestFit="1" customWidth="1"/>
    <col min="952" max="953" width="5.5703125" bestFit="1" customWidth="1"/>
    <col min="954" max="956" width="6.5703125" bestFit="1" customWidth="1"/>
    <col min="957" max="957" width="5.5703125" bestFit="1" customWidth="1"/>
    <col min="958" max="959" width="6.5703125" bestFit="1" customWidth="1"/>
    <col min="960" max="960" width="4.5703125" bestFit="1" customWidth="1"/>
    <col min="961" max="962" width="5.5703125" bestFit="1" customWidth="1"/>
    <col min="963" max="963" width="6.5703125" bestFit="1" customWidth="1"/>
    <col min="964" max="964" width="5.5703125" bestFit="1" customWidth="1"/>
    <col min="965" max="965" width="4.5703125" bestFit="1" customWidth="1"/>
    <col min="966" max="966" width="8.140625" bestFit="1" customWidth="1"/>
    <col min="967" max="967" width="5.5703125" bestFit="1" customWidth="1"/>
    <col min="968" max="968" width="8.140625" bestFit="1" customWidth="1"/>
    <col min="969" max="969" width="6.5703125" bestFit="1" customWidth="1"/>
    <col min="970" max="972" width="5.5703125" bestFit="1" customWidth="1"/>
    <col min="973" max="973" width="6.5703125" bestFit="1" customWidth="1"/>
    <col min="974" max="974" width="5.5703125" bestFit="1" customWidth="1"/>
    <col min="975" max="979" width="6.5703125" bestFit="1" customWidth="1"/>
    <col min="980" max="980" width="5.5703125" bestFit="1" customWidth="1"/>
    <col min="981" max="981" width="6.5703125" bestFit="1" customWidth="1"/>
    <col min="982" max="983" width="8.140625" bestFit="1" customWidth="1"/>
    <col min="984" max="984" width="6.5703125" bestFit="1" customWidth="1"/>
    <col min="985" max="986" width="5.5703125" bestFit="1" customWidth="1"/>
    <col min="987" max="989" width="6.5703125" bestFit="1" customWidth="1"/>
    <col min="990" max="990" width="8.140625" bestFit="1" customWidth="1"/>
    <col min="991" max="991" width="5.5703125" bestFit="1" customWidth="1"/>
    <col min="992" max="993" width="6.5703125" bestFit="1" customWidth="1"/>
    <col min="994" max="994" width="8.140625" bestFit="1" customWidth="1"/>
    <col min="995" max="998" width="6.5703125" bestFit="1" customWidth="1"/>
    <col min="999" max="999" width="5.5703125" bestFit="1" customWidth="1"/>
    <col min="1000" max="1006" width="6.5703125" bestFit="1" customWidth="1"/>
    <col min="1007" max="1007" width="8.140625" bestFit="1" customWidth="1"/>
    <col min="1008" max="1008" width="6.5703125" bestFit="1" customWidth="1"/>
    <col min="1009" max="1009" width="5.5703125" bestFit="1" customWidth="1"/>
    <col min="1010" max="1012" width="6.5703125" bestFit="1" customWidth="1"/>
    <col min="1013" max="1013" width="8.140625" bestFit="1" customWidth="1"/>
    <col min="1014" max="1014" width="6.5703125" bestFit="1" customWidth="1"/>
    <col min="1015" max="1015" width="5.5703125" bestFit="1" customWidth="1"/>
    <col min="1016" max="1016" width="6.5703125" bestFit="1" customWidth="1"/>
    <col min="1017" max="1017" width="8.140625" bestFit="1" customWidth="1"/>
    <col min="1018" max="1021" width="6.5703125" bestFit="1" customWidth="1"/>
    <col min="1022" max="1022" width="8.140625" bestFit="1" customWidth="1"/>
    <col min="1023" max="1030" width="6.5703125" bestFit="1" customWidth="1"/>
    <col min="1031" max="1031" width="8.140625" bestFit="1" customWidth="1"/>
    <col min="1032" max="1033" width="6.5703125" bestFit="1" customWidth="1"/>
    <col min="1034" max="1035" width="5.5703125" bestFit="1" customWidth="1"/>
    <col min="1036" max="1037" width="8.140625" bestFit="1" customWidth="1"/>
    <col min="1038" max="1039" width="6.5703125" bestFit="1" customWidth="1"/>
    <col min="1040" max="1041" width="8.140625" bestFit="1" customWidth="1"/>
    <col min="1042" max="1044" width="6.5703125" bestFit="1" customWidth="1"/>
    <col min="1045" max="1045" width="8.140625" bestFit="1" customWidth="1"/>
    <col min="1046" max="1046" width="6.5703125" bestFit="1" customWidth="1"/>
    <col min="1047" max="1047" width="5.5703125" bestFit="1" customWidth="1"/>
    <col min="1048" max="1049" width="6.5703125" bestFit="1" customWidth="1"/>
    <col min="1050" max="1050" width="8.140625" bestFit="1" customWidth="1"/>
    <col min="1051" max="1052" width="6.5703125" bestFit="1" customWidth="1"/>
    <col min="1053" max="1054" width="8.140625" bestFit="1" customWidth="1"/>
    <col min="1055" max="1055" width="6.5703125" bestFit="1" customWidth="1"/>
    <col min="1056" max="1056" width="8.140625" bestFit="1" customWidth="1"/>
    <col min="1057" max="1063" width="6.5703125" bestFit="1" customWidth="1"/>
    <col min="1064" max="1064" width="8.140625" bestFit="1" customWidth="1"/>
    <col min="1065" max="1066" width="6.5703125" bestFit="1" customWidth="1"/>
    <col min="1067" max="1067" width="8.140625" bestFit="1" customWidth="1"/>
    <col min="1068" max="1070" width="6.5703125" bestFit="1" customWidth="1"/>
    <col min="1071" max="1071" width="8.140625" bestFit="1" customWidth="1"/>
    <col min="1072" max="1072" width="6.5703125" bestFit="1" customWidth="1"/>
    <col min="1073" max="1074" width="8.140625" bestFit="1" customWidth="1"/>
    <col min="1075" max="1085" width="6.5703125" bestFit="1" customWidth="1"/>
    <col min="1086" max="1086" width="8.140625" bestFit="1" customWidth="1"/>
    <col min="1087" max="1088" width="6.5703125" bestFit="1" customWidth="1"/>
    <col min="1089" max="1089" width="8.140625" bestFit="1" customWidth="1"/>
    <col min="1090" max="1091" width="6.5703125" bestFit="1" customWidth="1"/>
    <col min="1092" max="1096" width="8.140625" bestFit="1" customWidth="1"/>
    <col min="1097" max="1097" width="6.5703125" bestFit="1" customWidth="1"/>
    <col min="1098" max="1098" width="8.140625" bestFit="1" customWidth="1"/>
    <col min="1099" max="1102" width="6.5703125" bestFit="1" customWidth="1"/>
    <col min="1103" max="1103" width="8.140625" bestFit="1" customWidth="1"/>
    <col min="1104" max="1104" width="6.5703125" bestFit="1" customWidth="1"/>
    <col min="1105" max="1109" width="8.140625" bestFit="1" customWidth="1"/>
    <col min="1110" max="1110" width="6.5703125" bestFit="1" customWidth="1"/>
    <col min="1111" max="1111" width="8.140625" bestFit="1" customWidth="1"/>
    <col min="1112" max="1112" width="6.5703125" bestFit="1" customWidth="1"/>
    <col min="1113" max="1116" width="8.140625" bestFit="1" customWidth="1"/>
    <col min="1117" max="1117" width="6.5703125" bestFit="1" customWidth="1"/>
    <col min="1118" max="1120" width="8.140625" bestFit="1" customWidth="1"/>
    <col min="1121" max="1121" width="9.140625" bestFit="1" customWidth="1"/>
    <col min="1122" max="1126" width="6.5703125" bestFit="1" customWidth="1"/>
    <col min="1127" max="1129" width="8.140625" bestFit="1" customWidth="1"/>
    <col min="1130" max="1130" width="6.5703125" bestFit="1" customWidth="1"/>
    <col min="1131" max="1137" width="8.140625" bestFit="1" customWidth="1"/>
    <col min="1138" max="1139" width="6.5703125" bestFit="1" customWidth="1"/>
    <col min="1140" max="1142" width="8.140625" bestFit="1" customWidth="1"/>
    <col min="1143" max="1143" width="6.5703125" bestFit="1" customWidth="1"/>
    <col min="1144" max="1145" width="8.140625" bestFit="1" customWidth="1"/>
    <col min="1146" max="1146" width="6.5703125" bestFit="1" customWidth="1"/>
    <col min="1147" max="1149" width="8.140625" bestFit="1" customWidth="1"/>
    <col min="1150" max="1150" width="6.5703125" bestFit="1" customWidth="1"/>
    <col min="1151" max="1161" width="8.140625" bestFit="1" customWidth="1"/>
    <col min="1162" max="1164" width="6.5703125" bestFit="1" customWidth="1"/>
    <col min="1165" max="1166" width="8.140625" bestFit="1" customWidth="1"/>
    <col min="1167" max="1167" width="6.5703125" bestFit="1" customWidth="1"/>
    <col min="1168" max="1168" width="8.140625" bestFit="1" customWidth="1"/>
    <col min="1169" max="1169" width="6.5703125" bestFit="1" customWidth="1"/>
    <col min="1170" max="1170" width="8.140625" bestFit="1" customWidth="1"/>
    <col min="1171" max="1171" width="6.5703125" bestFit="1" customWidth="1"/>
    <col min="1172" max="1172" width="8.140625" bestFit="1" customWidth="1"/>
    <col min="1173" max="1173" width="6.5703125" bestFit="1" customWidth="1"/>
    <col min="1174" max="1174" width="8.140625" bestFit="1" customWidth="1"/>
    <col min="1175" max="1175" width="6.5703125" bestFit="1" customWidth="1"/>
    <col min="1176" max="1180" width="8.140625" bestFit="1" customWidth="1"/>
    <col min="1181" max="1181" width="6.5703125" bestFit="1" customWidth="1"/>
    <col min="1182" max="1195" width="8.140625" bestFit="1" customWidth="1"/>
    <col min="1196" max="1196" width="9.140625" bestFit="1" customWidth="1"/>
    <col min="1197" max="1203" width="8.140625" bestFit="1" customWidth="1"/>
    <col min="1204" max="1204" width="6.5703125" bestFit="1" customWidth="1"/>
    <col min="1205" max="1221" width="8.140625" bestFit="1" customWidth="1"/>
    <col min="1222" max="1222" width="6.5703125" bestFit="1" customWidth="1"/>
    <col min="1223" max="1237" width="8.140625" bestFit="1" customWidth="1"/>
    <col min="1238" max="1238" width="6.5703125" bestFit="1" customWidth="1"/>
    <col min="1239" max="1277" width="8.140625" bestFit="1" customWidth="1"/>
    <col min="1278" max="1278" width="6.5703125" bestFit="1" customWidth="1"/>
    <col min="1279" max="1281" width="8.140625" bestFit="1" customWidth="1"/>
    <col min="1282" max="1282" width="6.5703125" bestFit="1" customWidth="1"/>
    <col min="1283" max="1285" width="8.140625" bestFit="1" customWidth="1"/>
    <col min="1286" max="1286" width="6.5703125" bestFit="1" customWidth="1"/>
    <col min="1287" max="1290" width="8.140625" bestFit="1" customWidth="1"/>
    <col min="1291" max="1291" width="9.140625" bestFit="1" customWidth="1"/>
    <col min="1292" max="1303" width="8.140625" bestFit="1" customWidth="1"/>
    <col min="1304" max="1304" width="7.140625" bestFit="1" customWidth="1"/>
    <col min="1305" max="1314" width="8.140625" bestFit="1" customWidth="1"/>
    <col min="1315" max="1315" width="8.7109375" bestFit="1" customWidth="1"/>
    <col min="1316" max="1317" width="8.140625" bestFit="1" customWidth="1"/>
    <col min="1318" max="1318" width="9.140625" bestFit="1" customWidth="1"/>
    <col min="1319" max="1345" width="8.140625" bestFit="1" customWidth="1"/>
    <col min="1346" max="1346" width="9.140625" bestFit="1" customWidth="1"/>
    <col min="1347" max="1373" width="8.140625" bestFit="1" customWidth="1"/>
    <col min="1374" max="1376" width="9.140625" bestFit="1" customWidth="1"/>
    <col min="1377" max="1377" width="8.140625" bestFit="1" customWidth="1"/>
    <col min="1378" max="1378" width="9.140625" bestFit="1" customWidth="1"/>
    <col min="1379" max="1383" width="8.140625" bestFit="1" customWidth="1"/>
    <col min="1384" max="1385" width="9.140625" bestFit="1" customWidth="1"/>
    <col min="1386" max="1394" width="8.140625" bestFit="1" customWidth="1"/>
    <col min="1395" max="1396" width="9.140625" bestFit="1" customWidth="1"/>
    <col min="1397" max="1397" width="8.140625" bestFit="1" customWidth="1"/>
    <col min="1398" max="1398" width="9.140625" bestFit="1" customWidth="1"/>
    <col min="1399" max="1399" width="8.140625" bestFit="1" customWidth="1"/>
    <col min="1400" max="1401" width="9.140625" bestFit="1" customWidth="1"/>
    <col min="1402" max="1402" width="8.140625" bestFit="1" customWidth="1"/>
    <col min="1403" max="1404" width="9.140625" bestFit="1" customWidth="1"/>
    <col min="1405" max="1405" width="8.140625" bestFit="1" customWidth="1"/>
    <col min="1406" max="1406" width="9.140625" bestFit="1" customWidth="1"/>
    <col min="1407" max="1407" width="8.140625" bestFit="1" customWidth="1"/>
    <col min="1408" max="1413" width="9.140625" bestFit="1" customWidth="1"/>
    <col min="1414" max="1417" width="8.140625" bestFit="1" customWidth="1"/>
    <col min="1418" max="1418" width="9.140625" bestFit="1" customWidth="1"/>
    <col min="1419" max="1420" width="8.140625" bestFit="1" customWidth="1"/>
    <col min="1421" max="1423" width="9.140625" bestFit="1" customWidth="1"/>
    <col min="1424" max="1424" width="8.140625" bestFit="1" customWidth="1"/>
    <col min="1425" max="1427" width="9.140625" bestFit="1" customWidth="1"/>
    <col min="1428" max="1428" width="8.7109375" bestFit="1" customWidth="1"/>
    <col min="1429" max="1434" width="9.140625" bestFit="1" customWidth="1"/>
    <col min="1435" max="1435" width="8.140625" bestFit="1" customWidth="1"/>
    <col min="1436" max="1438" width="9.140625" bestFit="1" customWidth="1"/>
    <col min="1439" max="1439" width="8.140625" bestFit="1" customWidth="1"/>
    <col min="1440" max="1456" width="9.140625" bestFit="1" customWidth="1"/>
    <col min="1457" max="1457" width="8.140625" bestFit="1" customWidth="1"/>
    <col min="1458" max="1460" width="9.140625" bestFit="1" customWidth="1"/>
    <col min="1461" max="1461" width="8.140625" bestFit="1" customWidth="1"/>
    <col min="1462" max="1473" width="9.140625" bestFit="1" customWidth="1"/>
    <col min="1474" max="1474" width="8.140625" bestFit="1" customWidth="1"/>
    <col min="1475" max="1479" width="9.140625" bestFit="1" customWidth="1"/>
    <col min="1480" max="1480" width="8.140625" bestFit="1" customWidth="1"/>
    <col min="1481" max="1512" width="9.140625" bestFit="1" customWidth="1"/>
    <col min="1513" max="1513" width="8.140625" bestFit="1" customWidth="1"/>
    <col min="1514" max="1518" width="9.140625" bestFit="1" customWidth="1"/>
    <col min="1519" max="1519" width="8.140625" bestFit="1" customWidth="1"/>
    <col min="1520" max="1520" width="9.140625" bestFit="1" customWidth="1"/>
    <col min="1521" max="1521" width="10.140625" bestFit="1" customWidth="1"/>
    <col min="1522" max="1526" width="9.140625" bestFit="1" customWidth="1"/>
    <col min="1527" max="1527" width="9.7109375" bestFit="1" customWidth="1"/>
    <col min="1528" max="1530" width="9.140625" bestFit="1" customWidth="1"/>
    <col min="1531" max="1531" width="10.140625" bestFit="1" customWidth="1"/>
    <col min="1532" max="1534" width="9.140625" bestFit="1" customWidth="1"/>
    <col min="1535" max="1535" width="10.140625" bestFit="1" customWidth="1"/>
    <col min="1536" max="1539" width="9.140625" bestFit="1" customWidth="1"/>
    <col min="1540" max="1540" width="10.140625" bestFit="1" customWidth="1"/>
    <col min="1541" max="1543" width="9.140625" bestFit="1" customWidth="1"/>
    <col min="1544" max="1544" width="10.140625" bestFit="1" customWidth="1"/>
    <col min="1545" max="1545" width="9.140625" bestFit="1" customWidth="1"/>
    <col min="1546" max="1555" width="10.140625" bestFit="1" customWidth="1"/>
    <col min="1556" max="1556" width="9.140625" bestFit="1" customWidth="1"/>
    <col min="1557" max="1571" width="10.140625" bestFit="1" customWidth="1"/>
    <col min="1572" max="1573" width="11.7109375" bestFit="1" customWidth="1"/>
    <col min="1574" max="1574" width="19.85546875" bestFit="1" customWidth="1"/>
    <col min="1575" max="1575" width="17" bestFit="1" customWidth="1"/>
  </cols>
  <sheetData>
    <row r="5" spans="1:5">
      <c r="A5" s="3" t="s">
        <v>167</v>
      </c>
      <c r="B5" s="76" t="s">
        <v>176</v>
      </c>
    </row>
    <row r="6" spans="1:5">
      <c r="A6" s="3" t="s">
        <v>164</v>
      </c>
      <c r="B6" s="76" t="s">
        <v>176</v>
      </c>
    </row>
    <row r="7" spans="1:5">
      <c r="A7" s="3" t="s">
        <v>165</v>
      </c>
      <c r="B7" s="76" t="s">
        <v>176</v>
      </c>
    </row>
    <row r="8" spans="1:5">
      <c r="A8" s="3" t="s">
        <v>166</v>
      </c>
      <c r="B8" s="76" t="s">
        <v>176</v>
      </c>
    </row>
    <row r="10" spans="1:5">
      <c r="B10" s="3" t="s">
        <v>179</v>
      </c>
    </row>
    <row r="11" spans="1:5">
      <c r="B11" s="76" t="s">
        <v>173</v>
      </c>
      <c r="D11" s="76" t="s">
        <v>174</v>
      </c>
    </row>
    <row r="12" spans="1:5">
      <c r="A12" s="3" t="s">
        <v>177</v>
      </c>
      <c r="B12" s="76" t="s">
        <v>577</v>
      </c>
      <c r="C12" s="76" t="s">
        <v>181</v>
      </c>
      <c r="D12" s="76" t="s">
        <v>577</v>
      </c>
      <c r="E12" s="76" t="s">
        <v>181</v>
      </c>
    </row>
    <row r="13" spans="1:5">
      <c r="A13" s="4" t="s">
        <v>11</v>
      </c>
      <c r="B13" s="5">
        <v>-16482.47</v>
      </c>
      <c r="C13" s="5">
        <v>-53367.679999999993</v>
      </c>
      <c r="D13" s="5">
        <v>19300.520000000004</v>
      </c>
      <c r="E13" s="5">
        <v>45323.679999999986</v>
      </c>
    </row>
    <row r="14" spans="1:5">
      <c r="A14" s="4" t="s">
        <v>12</v>
      </c>
      <c r="B14" s="5">
        <v>-65211.68</v>
      </c>
      <c r="C14" s="5">
        <v>-193893.34999999998</v>
      </c>
      <c r="D14" s="5">
        <v>43117.700000000012</v>
      </c>
      <c r="E14" s="5">
        <v>125203.58999999998</v>
      </c>
    </row>
    <row r="15" spans="1:5">
      <c r="A15" s="4" t="s">
        <v>13</v>
      </c>
      <c r="B15" s="5">
        <v>-140258.23999999999</v>
      </c>
      <c r="C15" s="5">
        <v>-387317.33000000007</v>
      </c>
      <c r="D15" s="5">
        <v>90107.640000000014</v>
      </c>
      <c r="E15" s="5">
        <v>236434.77999999997</v>
      </c>
    </row>
    <row r="16" spans="1:5">
      <c r="A16" s="4" t="s">
        <v>14</v>
      </c>
      <c r="B16" s="5">
        <v>0</v>
      </c>
      <c r="C16" s="5">
        <v>-14926</v>
      </c>
      <c r="D16" s="5">
        <v>431.65999999999997</v>
      </c>
      <c r="E16" s="5">
        <v>5020.0400000000009</v>
      </c>
    </row>
    <row r="17" spans="1:5">
      <c r="A17" s="4" t="s">
        <v>38</v>
      </c>
      <c r="B17" s="5">
        <v>-476614</v>
      </c>
      <c r="C17" s="5">
        <v>-1845253</v>
      </c>
      <c r="D17" s="5">
        <v>284082.38</v>
      </c>
      <c r="E17" s="5">
        <v>943665.88</v>
      </c>
    </row>
    <row r="18" spans="1:5">
      <c r="A18" s="4" t="s">
        <v>39</v>
      </c>
      <c r="B18" s="5">
        <v>-192227.16</v>
      </c>
      <c r="C18" s="5">
        <v>-192227.16</v>
      </c>
      <c r="D18" s="5">
        <v>131833.22</v>
      </c>
      <c r="E18" s="5">
        <v>132162.43999999997</v>
      </c>
    </row>
    <row r="19" spans="1:5">
      <c r="A19" s="4" t="s">
        <v>16</v>
      </c>
      <c r="B19" s="5">
        <v>-48643.200000000019</v>
      </c>
      <c r="C19" s="66">
        <v>-226494.17000000004</v>
      </c>
      <c r="D19" s="66">
        <v>73586.25999999998</v>
      </c>
      <c r="E19" s="66">
        <v>208882.44</v>
      </c>
    </row>
    <row r="20" spans="1:5">
      <c r="A20" s="4" t="s">
        <v>6</v>
      </c>
      <c r="B20" s="5">
        <v>-169310.22000000003</v>
      </c>
      <c r="C20" s="66">
        <v>-534559.23999999987</v>
      </c>
      <c r="D20" s="66">
        <v>87843.180000000008</v>
      </c>
      <c r="E20" s="66">
        <v>259966.60999999993</v>
      </c>
    </row>
    <row r="21" spans="1:5">
      <c r="A21" s="4" t="s">
        <v>17</v>
      </c>
      <c r="B21" s="5">
        <v>-29776.78</v>
      </c>
      <c r="C21" s="66">
        <v>-147039.11000000002</v>
      </c>
      <c r="D21" s="66">
        <v>18716.710000000006</v>
      </c>
      <c r="E21" s="66">
        <v>75595.920000000013</v>
      </c>
    </row>
    <row r="22" spans="1:5">
      <c r="A22" s="4" t="s">
        <v>8</v>
      </c>
      <c r="B22" s="5">
        <v>-4570.5</v>
      </c>
      <c r="C22" s="66">
        <v>-13519.1</v>
      </c>
      <c r="D22" s="66">
        <v>5398.31</v>
      </c>
      <c r="E22" s="66">
        <v>15995.509999999998</v>
      </c>
    </row>
    <row r="23" spans="1:5">
      <c r="A23" s="4" t="s">
        <v>18</v>
      </c>
      <c r="B23" s="5">
        <v>-14661.3</v>
      </c>
      <c r="C23" s="5">
        <v>-30033.62</v>
      </c>
      <c r="D23" s="5">
        <v>9980.0799999999981</v>
      </c>
      <c r="E23" s="5">
        <v>22539.53</v>
      </c>
    </row>
    <row r="24" spans="1:5">
      <c r="A24" s="4" t="s">
        <v>19</v>
      </c>
      <c r="B24" s="5">
        <v>-67306.940000000017</v>
      </c>
      <c r="C24" s="5">
        <v>-250361.44999999998</v>
      </c>
      <c r="D24" s="5">
        <v>48272.710000000006</v>
      </c>
      <c r="E24" s="5">
        <v>168241.62999999998</v>
      </c>
    </row>
    <row r="25" spans="1:5">
      <c r="A25" s="4" t="s">
        <v>21</v>
      </c>
      <c r="B25" s="5"/>
      <c r="C25" s="5"/>
      <c r="D25" s="5">
        <v>1302.4599999999998</v>
      </c>
      <c r="E25" s="5">
        <v>2533.7200000000003</v>
      </c>
    </row>
    <row r="26" spans="1:5">
      <c r="A26" s="4" t="s">
        <v>24</v>
      </c>
      <c r="B26" s="5">
        <v>-14870.430000000022</v>
      </c>
      <c r="C26" s="5">
        <v>-157183.52000000008</v>
      </c>
      <c r="D26" s="5">
        <v>19499.260000000009</v>
      </c>
      <c r="E26" s="5">
        <v>103218.12000000001</v>
      </c>
    </row>
    <row r="27" spans="1:5">
      <c r="A27" s="4" t="s">
        <v>25</v>
      </c>
      <c r="B27" s="5">
        <v>-29308.82</v>
      </c>
      <c r="C27" s="5">
        <v>-169470.49</v>
      </c>
      <c r="D27" s="5">
        <v>14113.899999999998</v>
      </c>
      <c r="E27" s="5">
        <v>79333.780000000013</v>
      </c>
    </row>
    <row r="28" spans="1:5">
      <c r="A28" s="4" t="s">
        <v>27</v>
      </c>
      <c r="B28" s="5">
        <v>-203201.75</v>
      </c>
      <c r="C28" s="5">
        <v>-516854.03</v>
      </c>
      <c r="D28" s="5">
        <v>86626.840000000026</v>
      </c>
      <c r="E28" s="5">
        <v>348520.70999999996</v>
      </c>
    </row>
    <row r="29" spans="1:5">
      <c r="A29" s="4" t="s">
        <v>28</v>
      </c>
      <c r="B29" s="5">
        <v>-250.70999999999913</v>
      </c>
      <c r="C29" s="5">
        <v>-7720.1900000000023</v>
      </c>
      <c r="D29" s="5">
        <v>6771.9000000000005</v>
      </c>
      <c r="E29" s="5">
        <v>21375.429999999997</v>
      </c>
    </row>
    <row r="30" spans="1:5">
      <c r="A30" s="4" t="s">
        <v>29</v>
      </c>
      <c r="B30" s="5">
        <v>-22645.509999999995</v>
      </c>
      <c r="C30" s="5">
        <v>-111687.44</v>
      </c>
      <c r="D30" s="5">
        <v>16560.97</v>
      </c>
      <c r="E30" s="5">
        <v>87427.490000000034</v>
      </c>
    </row>
    <row r="31" spans="1:5">
      <c r="A31" s="4" t="s">
        <v>30</v>
      </c>
      <c r="B31" s="5">
        <v>-26989.45</v>
      </c>
      <c r="C31" s="5">
        <v>-64840.299999999996</v>
      </c>
      <c r="D31" s="5">
        <v>11421.83</v>
      </c>
      <c r="E31" s="5">
        <v>30646.919999999995</v>
      </c>
    </row>
    <row r="32" spans="1:5">
      <c r="A32" s="4" t="s">
        <v>33</v>
      </c>
      <c r="B32" s="5">
        <v>-34894.539999999994</v>
      </c>
      <c r="C32" s="5">
        <v>-40677.01999999999</v>
      </c>
      <c r="D32" s="5">
        <v>23131.34</v>
      </c>
      <c r="E32" s="5">
        <v>29669.13</v>
      </c>
    </row>
    <row r="33" spans="1:6">
      <c r="A33" s="4" t="s">
        <v>9</v>
      </c>
      <c r="B33" s="5">
        <v>-90300.959999999992</v>
      </c>
      <c r="C33" s="5">
        <v>-234483.74999999997</v>
      </c>
      <c r="D33" s="5">
        <v>49359.15</v>
      </c>
      <c r="E33" s="5">
        <v>175709.18999999994</v>
      </c>
    </row>
    <row r="34" spans="1:6">
      <c r="A34" s="4" t="s">
        <v>34</v>
      </c>
      <c r="B34" s="5">
        <v>-56832.34</v>
      </c>
      <c r="C34" s="5">
        <v>-212497.71</v>
      </c>
      <c r="D34" s="5">
        <v>28378.89</v>
      </c>
      <c r="E34" s="5">
        <v>182842.75999999992</v>
      </c>
    </row>
    <row r="35" spans="1:6">
      <c r="A35" s="4" t="s">
        <v>10</v>
      </c>
      <c r="B35" s="5">
        <v>-40799.71</v>
      </c>
      <c r="C35" s="5">
        <v>-97958.09</v>
      </c>
      <c r="D35" s="5">
        <v>21248.13</v>
      </c>
      <c r="E35" s="5">
        <v>59175.790000000008</v>
      </c>
    </row>
    <row r="36" spans="1:6">
      <c r="A36" s="4" t="s">
        <v>35</v>
      </c>
      <c r="B36" s="5">
        <v>-184682.86000000002</v>
      </c>
      <c r="C36" s="5">
        <v>-440450.15</v>
      </c>
      <c r="D36" s="5">
        <v>150626.14999999997</v>
      </c>
      <c r="E36" s="5">
        <v>367011.04999999993</v>
      </c>
    </row>
    <row r="37" spans="1:6">
      <c r="A37" s="4" t="s">
        <v>36</v>
      </c>
      <c r="B37" s="5">
        <v>-76211.34</v>
      </c>
      <c r="C37" s="5">
        <v>-202468.40000000002</v>
      </c>
      <c r="D37" s="5">
        <v>40359.100000000006</v>
      </c>
      <c r="E37" s="5">
        <v>100516.49999999999</v>
      </c>
    </row>
    <row r="38" spans="1:6">
      <c r="A38" s="4" t="s">
        <v>43</v>
      </c>
      <c r="B38" s="5">
        <v>0</v>
      </c>
      <c r="C38" s="5">
        <v>-51451.56</v>
      </c>
      <c r="D38" s="5">
        <v>0</v>
      </c>
      <c r="E38" s="5">
        <v>48723.399999999994</v>
      </c>
    </row>
    <row r="39" spans="1:6">
      <c r="A39" s="4" t="s">
        <v>26</v>
      </c>
      <c r="B39" s="5">
        <v>0</v>
      </c>
      <c r="C39" s="5">
        <v>-5353.7</v>
      </c>
      <c r="D39" s="5">
        <v>0</v>
      </c>
      <c r="E39" s="5">
        <v>346.85</v>
      </c>
    </row>
    <row r="40" spans="1:6">
      <c r="A40" s="4" t="s">
        <v>457</v>
      </c>
      <c r="B40" s="5"/>
      <c r="C40" s="5"/>
      <c r="D40" s="5">
        <v>1640.56</v>
      </c>
      <c r="E40" s="5">
        <v>1640.56</v>
      </c>
    </row>
    <row r="41" spans="1:6">
      <c r="A41" s="4" t="s">
        <v>178</v>
      </c>
      <c r="B41" s="5">
        <v>-2006050.9100000004</v>
      </c>
      <c r="C41" s="5">
        <v>-6202087.5600000015</v>
      </c>
      <c r="D41" s="5">
        <v>1283710.8499999999</v>
      </c>
      <c r="E41" s="5">
        <v>3877723.4499999997</v>
      </c>
    </row>
    <row r="44" spans="1:6">
      <c r="F44" s="5"/>
    </row>
  </sheetData>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333DD-C052-4D31-822D-16AD02457B74}">
  <dimension ref="A4:T38"/>
  <sheetViews>
    <sheetView tabSelected="1" topLeftCell="A4" zoomScale="80" zoomScaleNormal="80" workbookViewId="0">
      <pane xSplit="1" ySplit="7" topLeftCell="B11" activePane="bottomRight" state="frozen"/>
      <selection activeCell="A4" sqref="A4"/>
      <selection pane="topRight" activeCell="B4" sqref="B4"/>
      <selection pane="bottomLeft" activeCell="A11" sqref="A11"/>
      <selection pane="bottomRight" activeCell="A19" sqref="A19"/>
    </sheetView>
  </sheetViews>
  <sheetFormatPr baseColWidth="10" defaultRowHeight="12.75"/>
  <cols>
    <col min="1" max="1" width="35.85546875" bestFit="1" customWidth="1"/>
    <col min="2" max="2" width="15.85546875" bestFit="1" customWidth="1"/>
    <col min="3" max="4" width="11.5703125" bestFit="1" customWidth="1"/>
    <col min="5" max="5" width="6.42578125" bestFit="1" customWidth="1"/>
    <col min="6" max="6" width="7" bestFit="1" customWidth="1"/>
    <col min="7" max="7" width="7.140625" bestFit="1" customWidth="1"/>
    <col min="8" max="8" width="6.42578125" bestFit="1" customWidth="1"/>
    <col min="9" max="9" width="8.85546875" bestFit="1" customWidth="1"/>
    <col min="10" max="10" width="13.42578125" bestFit="1" customWidth="1"/>
    <col min="11" max="11" width="9.5703125" bestFit="1" customWidth="1"/>
    <col min="12" max="12" width="12.42578125" bestFit="1" customWidth="1"/>
    <col min="13" max="13" width="11.7109375" bestFit="1" customWidth="1"/>
    <col min="14" max="14" width="13.140625" bestFit="1" customWidth="1"/>
    <col min="17" max="17" width="12.42578125" style="5" bestFit="1" customWidth="1"/>
  </cols>
  <sheetData>
    <row r="4" spans="1:17">
      <c r="A4" s="3" t="s">
        <v>167</v>
      </c>
      <c r="B4" s="76" t="s">
        <v>176</v>
      </c>
    </row>
    <row r="5" spans="1:17">
      <c r="A5" s="3" t="s">
        <v>164</v>
      </c>
      <c r="B5" s="76" t="s">
        <v>176</v>
      </c>
    </row>
    <row r="6" spans="1:17">
      <c r="A6" s="3" t="s">
        <v>165</v>
      </c>
      <c r="B6" s="76" t="s">
        <v>176</v>
      </c>
    </row>
    <row r="7" spans="1:17">
      <c r="A7" s="3" t="s">
        <v>256</v>
      </c>
      <c r="B7" s="76" t="s">
        <v>176</v>
      </c>
    </row>
    <row r="8" spans="1:17">
      <c r="A8" s="3" t="s">
        <v>151</v>
      </c>
      <c r="B8" s="76" t="s">
        <v>38</v>
      </c>
    </row>
    <row r="10" spans="1:17">
      <c r="A10" s="3" t="s">
        <v>177</v>
      </c>
      <c r="B10" s="76" t="s">
        <v>252</v>
      </c>
      <c r="C10" s="76" t="s">
        <v>253</v>
      </c>
      <c r="D10" s="76" t="s">
        <v>254</v>
      </c>
      <c r="E10" s="76" t="s">
        <v>255</v>
      </c>
      <c r="F10" s="76" t="s">
        <v>180</v>
      </c>
      <c r="G10" s="76" t="s">
        <v>259</v>
      </c>
      <c r="H10" s="76" t="s">
        <v>264</v>
      </c>
      <c r="I10" s="76" t="s">
        <v>310</v>
      </c>
      <c r="J10" s="76" t="s">
        <v>313</v>
      </c>
      <c r="K10" s="76" t="s">
        <v>447</v>
      </c>
      <c r="L10" s="76" t="s">
        <v>451</v>
      </c>
      <c r="M10" s="76" t="s">
        <v>456</v>
      </c>
      <c r="N10" s="76" t="s">
        <v>181</v>
      </c>
      <c r="Q10" s="67"/>
    </row>
    <row r="11" spans="1:17">
      <c r="A11" s="4" t="s">
        <v>173</v>
      </c>
      <c r="B11" s="5">
        <v>-1233989</v>
      </c>
      <c r="C11" s="5">
        <v>-134650</v>
      </c>
      <c r="D11" s="5">
        <v>-476614</v>
      </c>
      <c r="E11" s="5">
        <v>0</v>
      </c>
      <c r="F11" s="5">
        <v>0</v>
      </c>
      <c r="G11" s="5">
        <v>0</v>
      </c>
      <c r="H11" s="5">
        <v>0</v>
      </c>
      <c r="I11" s="5">
        <v>0</v>
      </c>
      <c r="J11" s="5">
        <v>0</v>
      </c>
      <c r="K11" s="5">
        <v>0</v>
      </c>
      <c r="L11" s="5">
        <v>0</v>
      </c>
      <c r="M11" s="5">
        <v>0</v>
      </c>
      <c r="N11" s="5">
        <v>-1845253</v>
      </c>
    </row>
    <row r="12" spans="1:17">
      <c r="A12" s="4" t="s">
        <v>174</v>
      </c>
      <c r="B12" s="5">
        <v>586553.22</v>
      </c>
      <c r="C12" s="5">
        <v>73030.280000000013</v>
      </c>
      <c r="D12" s="5">
        <v>284082.38</v>
      </c>
      <c r="E12" s="5">
        <v>0</v>
      </c>
      <c r="F12" s="5">
        <v>0</v>
      </c>
      <c r="G12" s="5">
        <v>0</v>
      </c>
      <c r="H12" s="5">
        <v>0</v>
      </c>
      <c r="I12" s="5">
        <v>0</v>
      </c>
      <c r="J12" s="5">
        <v>0</v>
      </c>
      <c r="K12" s="5">
        <v>0</v>
      </c>
      <c r="L12" s="5">
        <v>0</v>
      </c>
      <c r="M12" s="5">
        <v>0</v>
      </c>
      <c r="N12" s="5">
        <v>943665.88</v>
      </c>
    </row>
    <row r="13" spans="1:17">
      <c r="A13" s="65" t="s">
        <v>329</v>
      </c>
      <c r="B13" s="5">
        <v>-11.16</v>
      </c>
      <c r="C13" s="5">
        <v>204.1</v>
      </c>
      <c r="D13" s="66">
        <v>2680.49</v>
      </c>
      <c r="E13" s="66">
        <v>0</v>
      </c>
      <c r="F13" s="66">
        <v>0</v>
      </c>
      <c r="G13" s="5">
        <v>0</v>
      </c>
      <c r="H13" s="5">
        <v>0</v>
      </c>
      <c r="I13" s="5">
        <v>0</v>
      </c>
      <c r="J13" s="5">
        <v>0</v>
      </c>
      <c r="K13" s="5">
        <v>0</v>
      </c>
      <c r="L13" s="66">
        <v>0</v>
      </c>
      <c r="M13" s="66">
        <v>0</v>
      </c>
      <c r="N13" s="5">
        <v>2873.43</v>
      </c>
    </row>
    <row r="14" spans="1:17">
      <c r="A14" s="65" t="s">
        <v>346</v>
      </c>
      <c r="B14" s="5">
        <v>0</v>
      </c>
      <c r="C14" s="5">
        <v>765.75</v>
      </c>
      <c r="D14" s="66">
        <v>0</v>
      </c>
      <c r="E14" s="66">
        <v>0</v>
      </c>
      <c r="F14" s="66">
        <v>0</v>
      </c>
      <c r="G14" s="5">
        <v>0</v>
      </c>
      <c r="H14" s="5">
        <v>0</v>
      </c>
      <c r="I14" s="5">
        <v>0</v>
      </c>
      <c r="J14" s="5">
        <v>0</v>
      </c>
      <c r="K14" s="5">
        <v>0</v>
      </c>
      <c r="L14" s="66">
        <v>0</v>
      </c>
      <c r="M14" s="66">
        <v>0</v>
      </c>
      <c r="N14" s="5">
        <v>765.75</v>
      </c>
    </row>
    <row r="15" spans="1:17">
      <c r="A15" s="65" t="s">
        <v>351</v>
      </c>
      <c r="B15" s="5">
        <v>583794.39</v>
      </c>
      <c r="C15" s="5">
        <v>66299.760000000009</v>
      </c>
      <c r="D15" s="66">
        <v>268100.83</v>
      </c>
      <c r="E15" s="66">
        <v>0</v>
      </c>
      <c r="F15" s="66">
        <v>0</v>
      </c>
      <c r="G15" s="5">
        <v>0</v>
      </c>
      <c r="H15" s="5">
        <v>0</v>
      </c>
      <c r="I15" s="5">
        <v>0</v>
      </c>
      <c r="J15" s="5">
        <v>0</v>
      </c>
      <c r="K15" s="5">
        <v>0</v>
      </c>
      <c r="L15" s="66">
        <v>0</v>
      </c>
      <c r="M15" s="66">
        <v>0</v>
      </c>
      <c r="N15" s="66">
        <v>918194.98</v>
      </c>
    </row>
    <row r="16" spans="1:17">
      <c r="A16" s="65" t="s">
        <v>331</v>
      </c>
      <c r="B16" s="5">
        <v>2526.8000000000002</v>
      </c>
      <c r="C16" s="5">
        <v>3697.37</v>
      </c>
      <c r="D16" s="66">
        <v>9168.86</v>
      </c>
      <c r="E16" s="66">
        <v>0</v>
      </c>
      <c r="F16" s="66">
        <v>0</v>
      </c>
      <c r="G16" s="5">
        <v>0</v>
      </c>
      <c r="H16" s="5">
        <v>0</v>
      </c>
      <c r="I16" s="5">
        <v>0</v>
      </c>
      <c r="J16" s="5">
        <v>0</v>
      </c>
      <c r="K16" s="66">
        <v>0</v>
      </c>
      <c r="L16" s="5">
        <v>0</v>
      </c>
      <c r="M16" s="5">
        <v>0</v>
      </c>
      <c r="N16" s="5">
        <v>15393.029999999999</v>
      </c>
    </row>
    <row r="17" spans="1:19">
      <c r="A17" s="65" t="s">
        <v>339</v>
      </c>
      <c r="B17" s="5">
        <v>0</v>
      </c>
      <c r="C17" s="5">
        <v>530.59</v>
      </c>
      <c r="D17" s="66">
        <v>0</v>
      </c>
      <c r="E17" s="66">
        <v>0</v>
      </c>
      <c r="F17" s="5">
        <v>0</v>
      </c>
      <c r="G17" s="5">
        <v>0</v>
      </c>
      <c r="H17" s="5">
        <v>0</v>
      </c>
      <c r="I17" s="5">
        <v>0</v>
      </c>
      <c r="J17" s="5">
        <v>0</v>
      </c>
      <c r="K17" s="5">
        <v>0</v>
      </c>
      <c r="L17" s="5">
        <v>0</v>
      </c>
      <c r="M17" s="5">
        <v>0</v>
      </c>
      <c r="N17" s="5">
        <v>530.59</v>
      </c>
    </row>
    <row r="18" spans="1:19">
      <c r="A18" s="65" t="s">
        <v>342</v>
      </c>
      <c r="B18" s="5">
        <v>243.19</v>
      </c>
      <c r="C18" s="5">
        <v>0</v>
      </c>
      <c r="D18" s="66">
        <v>0</v>
      </c>
      <c r="E18" s="66">
        <v>0</v>
      </c>
      <c r="F18" s="5">
        <v>0</v>
      </c>
      <c r="G18" s="5">
        <v>0</v>
      </c>
      <c r="H18" s="5">
        <v>0</v>
      </c>
      <c r="I18" s="5">
        <v>0</v>
      </c>
      <c r="J18" s="5">
        <v>0</v>
      </c>
      <c r="K18" s="5">
        <v>0</v>
      </c>
      <c r="L18" s="5">
        <v>0</v>
      </c>
      <c r="M18" s="5">
        <v>0</v>
      </c>
      <c r="N18" s="5">
        <v>243.19</v>
      </c>
    </row>
    <row r="19" spans="1:19">
      <c r="A19" s="65" t="s">
        <v>336</v>
      </c>
      <c r="B19" s="5">
        <v>0</v>
      </c>
      <c r="C19" s="5">
        <v>1532.71</v>
      </c>
      <c r="D19" s="5">
        <v>4132.2</v>
      </c>
      <c r="E19" s="5">
        <v>0</v>
      </c>
      <c r="F19" s="5">
        <v>0</v>
      </c>
      <c r="G19" s="5">
        <v>0</v>
      </c>
      <c r="H19" s="5">
        <v>0</v>
      </c>
      <c r="I19" s="5">
        <v>0</v>
      </c>
      <c r="J19" s="5">
        <v>0</v>
      </c>
      <c r="K19" s="5">
        <v>0</v>
      </c>
      <c r="L19" s="5">
        <v>0</v>
      </c>
      <c r="M19" s="5">
        <v>0</v>
      </c>
      <c r="N19" s="5">
        <v>5664.91</v>
      </c>
    </row>
    <row r="20" spans="1:19">
      <c r="A20" s="4" t="s">
        <v>178</v>
      </c>
      <c r="B20" s="5">
        <v>-647435.77999999991</v>
      </c>
      <c r="C20" s="5">
        <v>-61619.719999999987</v>
      </c>
      <c r="D20" s="5">
        <v>-192531.62</v>
      </c>
      <c r="E20" s="5">
        <v>0</v>
      </c>
      <c r="F20" s="5">
        <v>0</v>
      </c>
      <c r="G20" s="5">
        <v>0</v>
      </c>
      <c r="H20" s="5">
        <v>0</v>
      </c>
      <c r="I20" s="5">
        <v>0</v>
      </c>
      <c r="J20" s="5">
        <v>0</v>
      </c>
      <c r="K20" s="5">
        <v>0</v>
      </c>
      <c r="L20" s="5">
        <v>0</v>
      </c>
      <c r="M20" s="5">
        <v>0</v>
      </c>
      <c r="N20" s="5">
        <v>-901587.12000000011</v>
      </c>
      <c r="O20" s="68"/>
      <c r="P20" s="68"/>
      <c r="Q20" s="66"/>
    </row>
    <row r="21" spans="1:19">
      <c r="O21" s="68"/>
      <c r="P21" s="68"/>
      <c r="Q21" s="66"/>
    </row>
    <row r="24" spans="1:19">
      <c r="O24" s="74"/>
      <c r="P24" s="74"/>
      <c r="Q24" s="74"/>
      <c r="R24" s="74"/>
      <c r="S24" s="74"/>
    </row>
    <row r="38" spans="15:20">
      <c r="O38" s="30"/>
      <c r="P38" s="30"/>
      <c r="Q38" s="30"/>
      <c r="R38" s="30"/>
      <c r="S38" s="30"/>
      <c r="T38" s="30"/>
    </row>
  </sheetData>
  <pageMargins left="0.7" right="0.7" top="0.75" bottom="0.75" header="0.3" footer="0.3"/>
  <pageSetup orientation="portrait" horizontalDpi="4294967295" verticalDpi="4294967295"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748"/>
  <sheetViews>
    <sheetView topLeftCell="O722" zoomScale="90" zoomScaleNormal="90" workbookViewId="0">
      <selection activeCell="U2" sqref="U2:U748"/>
    </sheetView>
  </sheetViews>
  <sheetFormatPr baseColWidth="10" defaultColWidth="9.140625" defaultRowHeight="12.75"/>
  <cols>
    <col min="1" max="1" width="10" bestFit="1" customWidth="1"/>
    <col min="2" max="2" width="25" bestFit="1" customWidth="1"/>
    <col min="3" max="3" width="39" bestFit="1" customWidth="1"/>
    <col min="4" max="4" width="44" bestFit="1" customWidth="1"/>
    <col min="5" max="5" width="43" bestFit="1" customWidth="1"/>
    <col min="6" max="6" width="45" bestFit="1" customWidth="1"/>
    <col min="7" max="9" width="23" bestFit="1" customWidth="1"/>
    <col min="10" max="10" width="12" bestFit="1" customWidth="1"/>
    <col min="11" max="11" width="35.7109375" customWidth="1"/>
    <col min="12" max="12" width="15.85546875" customWidth="1"/>
    <col min="13" max="13" width="15.85546875" style="76" customWidth="1"/>
    <col min="14" max="15" width="12" customWidth="1"/>
    <col min="16" max="16" width="8" customWidth="1"/>
    <col min="17" max="17" width="16" customWidth="1"/>
    <col min="18" max="18" width="6" customWidth="1"/>
    <col min="19" max="19" width="11.140625" customWidth="1"/>
    <col min="20" max="20" width="11.5703125" bestFit="1" customWidth="1"/>
    <col min="21" max="26" width="11.140625" customWidth="1"/>
    <col min="27" max="32" width="13" customWidth="1"/>
    <col min="33" max="37" width="12" customWidth="1"/>
    <col min="38" max="39" width="29.140625" customWidth="1"/>
  </cols>
  <sheetData>
    <row r="1" spans="1:40">
      <c r="A1" s="1" t="s">
        <v>146</v>
      </c>
      <c r="B1" s="1" t="s">
        <v>147</v>
      </c>
      <c r="C1" s="1" t="s">
        <v>148</v>
      </c>
      <c r="D1" s="1" t="s">
        <v>148</v>
      </c>
      <c r="E1" s="1" t="s">
        <v>148</v>
      </c>
      <c r="F1" s="1" t="s">
        <v>148</v>
      </c>
      <c r="G1" s="1" t="s">
        <v>148</v>
      </c>
      <c r="H1" s="1" t="s">
        <v>148</v>
      </c>
      <c r="I1" s="1" t="s">
        <v>148</v>
      </c>
      <c r="J1" s="1" t="s">
        <v>149</v>
      </c>
      <c r="K1" s="1" t="s">
        <v>150</v>
      </c>
      <c r="L1" s="1" t="s">
        <v>151</v>
      </c>
      <c r="M1" s="38" t="s">
        <v>515</v>
      </c>
      <c r="N1" s="1" t="s">
        <v>152</v>
      </c>
      <c r="O1" s="1" t="s">
        <v>153</v>
      </c>
      <c r="P1" s="1" t="s">
        <v>154</v>
      </c>
      <c r="Q1" s="1" t="s">
        <v>155</v>
      </c>
      <c r="R1" s="1" t="s">
        <v>156</v>
      </c>
      <c r="S1" s="1" t="s">
        <v>157</v>
      </c>
      <c r="T1" s="1" t="s">
        <v>158</v>
      </c>
      <c r="U1" s="1" t="s">
        <v>159</v>
      </c>
      <c r="V1" s="1" t="s">
        <v>160</v>
      </c>
      <c r="W1" s="1" t="s">
        <v>161</v>
      </c>
      <c r="X1" s="1" t="s">
        <v>162</v>
      </c>
      <c r="Y1" s="1" t="s">
        <v>261</v>
      </c>
      <c r="Z1" s="1" t="s">
        <v>267</v>
      </c>
      <c r="AA1" s="1" t="s">
        <v>311</v>
      </c>
      <c r="AB1" s="1" t="s">
        <v>316</v>
      </c>
      <c r="AC1" s="1" t="s">
        <v>449</v>
      </c>
      <c r="AD1" s="58" t="s">
        <v>453</v>
      </c>
      <c r="AE1" s="1" t="s">
        <v>163</v>
      </c>
      <c r="AF1" s="39" t="s">
        <v>258</v>
      </c>
      <c r="AG1" s="2" t="s">
        <v>164</v>
      </c>
      <c r="AH1" s="2" t="s">
        <v>165</v>
      </c>
      <c r="AI1" s="2" t="s">
        <v>166</v>
      </c>
      <c r="AJ1" s="2" t="s">
        <v>167</v>
      </c>
      <c r="AK1" s="1" t="s">
        <v>168</v>
      </c>
      <c r="AL1" s="1" t="s">
        <v>169</v>
      </c>
      <c r="AM1" s="1" t="s">
        <v>170</v>
      </c>
      <c r="AN1" s="1" t="s">
        <v>452</v>
      </c>
    </row>
    <row r="2" spans="1:40">
      <c r="A2" s="76" t="s">
        <v>0</v>
      </c>
      <c r="B2" s="76" t="s">
        <v>1</v>
      </c>
      <c r="C2" s="76" t="s">
        <v>54</v>
      </c>
      <c r="D2" s="76" t="s">
        <v>55</v>
      </c>
      <c r="E2" s="76" t="s">
        <v>56</v>
      </c>
      <c r="F2" s="76" t="s">
        <v>511</v>
      </c>
      <c r="G2" s="76" t="s">
        <v>2</v>
      </c>
      <c r="H2" s="76" t="s">
        <v>2</v>
      </c>
      <c r="I2" s="76" t="s">
        <v>2</v>
      </c>
      <c r="J2" s="76" t="s">
        <v>268</v>
      </c>
      <c r="K2" s="76" t="s">
        <v>57</v>
      </c>
      <c r="L2" s="76" t="s">
        <v>36</v>
      </c>
      <c r="M2" s="76" t="s">
        <v>2</v>
      </c>
      <c r="N2" s="76" t="s">
        <v>7</v>
      </c>
      <c r="O2" s="76" t="s">
        <v>3</v>
      </c>
      <c r="P2" s="76" t="s">
        <v>4</v>
      </c>
      <c r="Q2" s="76" t="s">
        <v>553</v>
      </c>
      <c r="R2" s="77">
        <v>0</v>
      </c>
      <c r="S2" s="77">
        <v>0</v>
      </c>
      <c r="T2" s="77">
        <v>-7175.53</v>
      </c>
      <c r="U2" s="77">
        <v>-1066.24</v>
      </c>
      <c r="V2" s="77">
        <v>0</v>
      </c>
      <c r="W2" s="77">
        <v>0</v>
      </c>
      <c r="X2" s="77">
        <v>0</v>
      </c>
      <c r="Y2" s="77">
        <v>0</v>
      </c>
      <c r="Z2" s="77">
        <v>0</v>
      </c>
      <c r="AA2" s="77">
        <v>0</v>
      </c>
      <c r="AB2" s="77">
        <v>0</v>
      </c>
      <c r="AC2" s="77">
        <v>0</v>
      </c>
      <c r="AD2" s="77">
        <v>0</v>
      </c>
      <c r="AE2" s="77">
        <f t="shared" ref="AE2:AE65" si="0">SUM(S2:AD2)</f>
        <v>-8241.77</v>
      </c>
      <c r="AF2" s="40">
        <f>VALUE(J2)</f>
        <v>31100001</v>
      </c>
      <c r="AG2" t="str">
        <f>VLOOKUP($L2,Ceco!$A$2:$F$48,3,FALSE)</f>
        <v>BOMBEO MECANICO</v>
      </c>
      <c r="AH2" t="str">
        <f>VLOOKUP($L2,Ceco!$A$2:$F$48,4,FALSE)</f>
        <v>NEUQUEN</v>
      </c>
      <c r="AI2" t="str">
        <f>VLOOKUP($L2,Ceco!$A$2:$F$48,5,FALSE)</f>
        <v>RINCON DE LOS SAUCES</v>
      </c>
      <c r="AJ2" t="str">
        <f>VLOOKUP($L2,Ceco!$A$2:$F$48,6,FALSE)</f>
        <v>Nahim Jorge</v>
      </c>
      <c r="AK2">
        <f>VLOOKUP($AF2,'Agrp cuentas'!$A$2:$C$156,3,FALSE)</f>
        <v>1</v>
      </c>
      <c r="AL2" t="str">
        <f>VLOOKUP($AK2,'Agrp cuentas'!$F$2:$H$28,2,FALSE)</f>
        <v>01 - Venta Contractual</v>
      </c>
      <c r="AM2" t="str">
        <f>VLOOKUP($AK2,'Agrp cuentas'!$F$2:$H$28,3,FALSE)</f>
        <v>Venta</v>
      </c>
      <c r="AN2" t="s">
        <v>192</v>
      </c>
    </row>
    <row r="3" spans="1:40">
      <c r="A3" s="76" t="s">
        <v>0</v>
      </c>
      <c r="B3" s="76" t="s">
        <v>1</v>
      </c>
      <c r="C3" s="76" t="s">
        <v>54</v>
      </c>
      <c r="D3" s="76" t="s">
        <v>55</v>
      </c>
      <c r="E3" s="76" t="s">
        <v>56</v>
      </c>
      <c r="F3" s="76" t="s">
        <v>511</v>
      </c>
      <c r="G3" s="76" t="s">
        <v>2</v>
      </c>
      <c r="H3" s="76" t="s">
        <v>2</v>
      </c>
      <c r="I3" s="76" t="s">
        <v>2</v>
      </c>
      <c r="J3" s="76" t="s">
        <v>268</v>
      </c>
      <c r="K3" s="76" t="s">
        <v>57</v>
      </c>
      <c r="L3" s="76" t="s">
        <v>35</v>
      </c>
      <c r="M3" s="76" t="s">
        <v>2</v>
      </c>
      <c r="N3" s="76" t="s">
        <v>7</v>
      </c>
      <c r="O3" s="76" t="s">
        <v>3</v>
      </c>
      <c r="P3" s="76" t="s">
        <v>4</v>
      </c>
      <c r="Q3" s="76" t="s">
        <v>553</v>
      </c>
      <c r="R3" s="77">
        <v>0</v>
      </c>
      <c r="S3" s="77">
        <v>-6749.76</v>
      </c>
      <c r="T3" s="77">
        <v>-41128.47</v>
      </c>
      <c r="U3" s="77">
        <v>-21784.42</v>
      </c>
      <c r="V3" s="77">
        <v>0</v>
      </c>
      <c r="W3" s="77">
        <v>0</v>
      </c>
      <c r="X3" s="77">
        <v>0</v>
      </c>
      <c r="Y3" s="77">
        <v>0</v>
      </c>
      <c r="Z3" s="77">
        <v>0</v>
      </c>
      <c r="AA3" s="77">
        <v>0</v>
      </c>
      <c r="AB3" s="77">
        <v>0</v>
      </c>
      <c r="AC3" s="77">
        <v>0</v>
      </c>
      <c r="AD3" s="77">
        <v>0</v>
      </c>
      <c r="AE3" s="77">
        <f t="shared" si="0"/>
        <v>-69662.649999999994</v>
      </c>
      <c r="AF3" s="40">
        <f t="shared" ref="AF3:AF66" si="1">VALUE(J3)</f>
        <v>31100001</v>
      </c>
      <c r="AG3" t="str">
        <f>VLOOKUP($L3,Ceco!$A$2:$F$48,3,FALSE)</f>
        <v>BOMBEO MECANICO</v>
      </c>
      <c r="AH3" t="str">
        <f>VLOOKUP($L3,Ceco!$A$2:$F$48,4,FALSE)</f>
        <v>NEUQUEN</v>
      </c>
      <c r="AI3" t="str">
        <f>VLOOKUP($L3,Ceco!$A$2:$F$48,5,FALSE)</f>
        <v>RINCON DE LOS SAUCES</v>
      </c>
      <c r="AJ3" t="str">
        <f>VLOOKUP($L3,Ceco!$A$2:$F$48,6,FALSE)</f>
        <v>Nahim Jorge</v>
      </c>
      <c r="AK3">
        <f>VLOOKUP($AF3,'Agrp cuentas'!$A$2:$C$156,3,FALSE)</f>
        <v>1</v>
      </c>
      <c r="AL3" t="str">
        <f>VLOOKUP($AK3,'Agrp cuentas'!$F$2:$H$28,2,FALSE)</f>
        <v>01 - Venta Contractual</v>
      </c>
      <c r="AM3" t="str">
        <f>VLOOKUP($AK3,'Agrp cuentas'!$F$2:$H$28,3,FALSE)</f>
        <v>Venta</v>
      </c>
      <c r="AN3" t="s">
        <v>192</v>
      </c>
    </row>
    <row r="4" spans="1:40">
      <c r="A4" s="76" t="s">
        <v>0</v>
      </c>
      <c r="B4" s="76" t="s">
        <v>1</v>
      </c>
      <c r="C4" s="76" t="s">
        <v>54</v>
      </c>
      <c r="D4" s="76" t="s">
        <v>55</v>
      </c>
      <c r="E4" s="76" t="s">
        <v>56</v>
      </c>
      <c r="F4" s="76" t="s">
        <v>511</v>
      </c>
      <c r="G4" s="76" t="s">
        <v>2</v>
      </c>
      <c r="H4" s="76" t="s">
        <v>2</v>
      </c>
      <c r="I4" s="76" t="s">
        <v>2</v>
      </c>
      <c r="J4" s="76" t="s">
        <v>268</v>
      </c>
      <c r="K4" s="76" t="s">
        <v>57</v>
      </c>
      <c r="L4" s="76" t="s">
        <v>10</v>
      </c>
      <c r="M4" s="76" t="s">
        <v>2</v>
      </c>
      <c r="N4" s="76" t="s">
        <v>7</v>
      </c>
      <c r="O4" s="76" t="s">
        <v>3</v>
      </c>
      <c r="P4" s="76" t="s">
        <v>4</v>
      </c>
      <c r="Q4" s="76" t="s">
        <v>553</v>
      </c>
      <c r="R4" s="77">
        <v>0</v>
      </c>
      <c r="S4" s="77">
        <v>-2330.02</v>
      </c>
      <c r="T4" s="77">
        <v>-2587.61</v>
      </c>
      <c r="U4" s="77">
        <v>0</v>
      </c>
      <c r="V4" s="77">
        <v>0</v>
      </c>
      <c r="W4" s="77">
        <v>0</v>
      </c>
      <c r="X4" s="77">
        <v>0</v>
      </c>
      <c r="Y4" s="77">
        <v>0</v>
      </c>
      <c r="Z4" s="77">
        <v>0</v>
      </c>
      <c r="AA4" s="77">
        <v>0</v>
      </c>
      <c r="AB4" s="77">
        <v>0</v>
      </c>
      <c r="AC4" s="77">
        <v>0</v>
      </c>
      <c r="AD4" s="77">
        <v>0</v>
      </c>
      <c r="AE4" s="77">
        <f t="shared" si="0"/>
        <v>-4917.63</v>
      </c>
      <c r="AF4" s="40">
        <f t="shared" si="1"/>
        <v>31100001</v>
      </c>
      <c r="AG4" t="str">
        <f>VLOOKUP($L4,Ceco!$A$2:$F$48,3,FALSE)</f>
        <v>BOMBEO MECANICO</v>
      </c>
      <c r="AH4" t="str">
        <f>VLOOKUP($L4,Ceco!$A$2:$F$48,4,FALSE)</f>
        <v>GOLFO SAN JORGE</v>
      </c>
      <c r="AI4" t="str">
        <f>VLOOKUP($L4,Ceco!$A$2:$F$48,5,FALSE)</f>
        <v>SANTA CRUZ ESTE</v>
      </c>
      <c r="AJ4" t="str">
        <f>VLOOKUP($L4,Ceco!$A$2:$F$48,6,FALSE)</f>
        <v>Bertaina Fabricio</v>
      </c>
      <c r="AK4">
        <f>VLOOKUP($AF4,'Agrp cuentas'!$A$2:$C$156,3,FALSE)</f>
        <v>1</v>
      </c>
      <c r="AL4" t="str">
        <f>VLOOKUP($AK4,'Agrp cuentas'!$F$2:$H$28,2,FALSE)</f>
        <v>01 - Venta Contractual</v>
      </c>
      <c r="AM4" t="str">
        <f>VLOOKUP($AK4,'Agrp cuentas'!$F$2:$H$28,3,FALSE)</f>
        <v>Venta</v>
      </c>
      <c r="AN4" t="s">
        <v>192</v>
      </c>
    </row>
    <row r="5" spans="1:40">
      <c r="A5" s="76" t="s">
        <v>0</v>
      </c>
      <c r="B5" s="76" t="s">
        <v>1</v>
      </c>
      <c r="C5" s="76" t="s">
        <v>54</v>
      </c>
      <c r="D5" s="76" t="s">
        <v>55</v>
      </c>
      <c r="E5" s="76" t="s">
        <v>56</v>
      </c>
      <c r="F5" s="76" t="s">
        <v>511</v>
      </c>
      <c r="G5" s="76" t="s">
        <v>2</v>
      </c>
      <c r="H5" s="76" t="s">
        <v>2</v>
      </c>
      <c r="I5" s="76" t="s">
        <v>2</v>
      </c>
      <c r="J5" s="76" t="s">
        <v>268</v>
      </c>
      <c r="K5" s="76" t="s">
        <v>57</v>
      </c>
      <c r="L5" s="76" t="s">
        <v>34</v>
      </c>
      <c r="M5" s="76" t="s">
        <v>2</v>
      </c>
      <c r="N5" s="76" t="s">
        <v>7</v>
      </c>
      <c r="O5" s="76" t="s">
        <v>3</v>
      </c>
      <c r="P5" s="76" t="s">
        <v>4</v>
      </c>
      <c r="Q5" s="76" t="s">
        <v>553</v>
      </c>
      <c r="R5" s="77">
        <v>0</v>
      </c>
      <c r="S5" s="77">
        <v>-3489.42</v>
      </c>
      <c r="T5" s="77">
        <v>-2356.4299999999998</v>
      </c>
      <c r="U5" s="77">
        <v>-569.57000000000005</v>
      </c>
      <c r="V5" s="77">
        <v>0</v>
      </c>
      <c r="W5" s="77">
        <v>0</v>
      </c>
      <c r="X5" s="77">
        <v>0</v>
      </c>
      <c r="Y5" s="77">
        <v>0</v>
      </c>
      <c r="Z5" s="77">
        <v>0</v>
      </c>
      <c r="AA5" s="77">
        <v>0</v>
      </c>
      <c r="AB5" s="77">
        <v>0</v>
      </c>
      <c r="AC5" s="77">
        <v>0</v>
      </c>
      <c r="AD5" s="77">
        <v>0</v>
      </c>
      <c r="AE5" s="77">
        <f t="shared" si="0"/>
        <v>-6415.42</v>
      </c>
      <c r="AF5" s="40">
        <f t="shared" si="1"/>
        <v>31100001</v>
      </c>
      <c r="AG5" t="str">
        <f>VLOOKUP($L5,Ceco!$A$2:$F$48,3,FALSE)</f>
        <v>BOMBEO MECANICO</v>
      </c>
      <c r="AH5" t="str">
        <f>VLOOKUP($L5,Ceco!$A$2:$F$48,4,FALSE)</f>
        <v>GOLFO SAN JORGE</v>
      </c>
      <c r="AI5" t="str">
        <f>VLOOKUP($L5,Ceco!$A$2:$F$48,5,FALSE)</f>
        <v>SANTA CRUZ ESTE</v>
      </c>
      <c r="AJ5" t="str">
        <f>VLOOKUP($L5,Ceco!$A$2:$F$48,6,FALSE)</f>
        <v>Bertaina Fabricio</v>
      </c>
      <c r="AK5">
        <f>VLOOKUP($AF5,'Agrp cuentas'!$A$2:$C$156,3,FALSE)</f>
        <v>1</v>
      </c>
      <c r="AL5" t="str">
        <f>VLOOKUP($AK5,'Agrp cuentas'!$F$2:$H$28,2,FALSE)</f>
        <v>01 - Venta Contractual</v>
      </c>
      <c r="AM5" t="str">
        <f>VLOOKUP($AK5,'Agrp cuentas'!$F$2:$H$28,3,FALSE)</f>
        <v>Venta</v>
      </c>
      <c r="AN5" t="s">
        <v>192</v>
      </c>
    </row>
    <row r="6" spans="1:40">
      <c r="A6" s="76" t="s">
        <v>0</v>
      </c>
      <c r="B6" s="76" t="s">
        <v>1</v>
      </c>
      <c r="C6" s="76" t="s">
        <v>54</v>
      </c>
      <c r="D6" s="76" t="s">
        <v>55</v>
      </c>
      <c r="E6" s="76" t="s">
        <v>56</v>
      </c>
      <c r="F6" s="76" t="s">
        <v>511</v>
      </c>
      <c r="G6" s="76" t="s">
        <v>2</v>
      </c>
      <c r="H6" s="76" t="s">
        <v>2</v>
      </c>
      <c r="I6" s="76" t="s">
        <v>2</v>
      </c>
      <c r="J6" s="76" t="s">
        <v>268</v>
      </c>
      <c r="K6" s="76" t="s">
        <v>57</v>
      </c>
      <c r="L6" s="76" t="s">
        <v>9</v>
      </c>
      <c r="M6" s="76" t="s">
        <v>2</v>
      </c>
      <c r="N6" s="76" t="s">
        <v>7</v>
      </c>
      <c r="O6" s="76" t="s">
        <v>3</v>
      </c>
      <c r="P6" s="76" t="s">
        <v>4</v>
      </c>
      <c r="Q6" s="76" t="s">
        <v>553</v>
      </c>
      <c r="R6" s="77">
        <v>0</v>
      </c>
      <c r="S6" s="77">
        <v>-22649.59</v>
      </c>
      <c r="T6" s="77">
        <v>-11777.75</v>
      </c>
      <c r="U6" s="77">
        <v>-30983.02</v>
      </c>
      <c r="V6" s="77">
        <v>0</v>
      </c>
      <c r="W6" s="77">
        <v>0</v>
      </c>
      <c r="X6" s="77">
        <v>0</v>
      </c>
      <c r="Y6" s="77">
        <v>0</v>
      </c>
      <c r="Z6" s="77">
        <v>0</v>
      </c>
      <c r="AA6" s="77">
        <v>0</v>
      </c>
      <c r="AB6" s="77">
        <v>0</v>
      </c>
      <c r="AC6" s="77">
        <v>0</v>
      </c>
      <c r="AD6" s="77">
        <v>0</v>
      </c>
      <c r="AE6" s="77">
        <f t="shared" si="0"/>
        <v>-65410.36</v>
      </c>
      <c r="AF6" s="40">
        <f t="shared" si="1"/>
        <v>31100001</v>
      </c>
      <c r="AG6" t="str">
        <f>VLOOKUP($L6,Ceco!$A$2:$F$48,3,FALSE)</f>
        <v>BOMBEO MECANICO</v>
      </c>
      <c r="AH6" t="str">
        <f>VLOOKUP($L6,Ceco!$A$2:$F$48,4,FALSE)</f>
        <v>GOLFO SAN JORGE</v>
      </c>
      <c r="AI6" t="str">
        <f>VLOOKUP($L6,Ceco!$A$2:$F$48,5,FALSE)</f>
        <v>SANTA CRUZ ESTE</v>
      </c>
      <c r="AJ6" t="str">
        <f>VLOOKUP($L6,Ceco!$A$2:$F$48,6,FALSE)</f>
        <v>Bertaina Fabricio</v>
      </c>
      <c r="AK6">
        <f>VLOOKUP($AF6,'Agrp cuentas'!$A$2:$C$156,3,FALSE)</f>
        <v>1</v>
      </c>
      <c r="AL6" t="str">
        <f>VLOOKUP($AK6,'Agrp cuentas'!$F$2:$H$28,2,FALSE)</f>
        <v>01 - Venta Contractual</v>
      </c>
      <c r="AM6" t="str">
        <f>VLOOKUP($AK6,'Agrp cuentas'!$F$2:$H$28,3,FALSE)</f>
        <v>Venta</v>
      </c>
      <c r="AN6" t="s">
        <v>192</v>
      </c>
    </row>
    <row r="7" spans="1:40">
      <c r="A7" s="76" t="s">
        <v>0</v>
      </c>
      <c r="B7" s="76" t="s">
        <v>1</v>
      </c>
      <c r="C7" s="76" t="s">
        <v>54</v>
      </c>
      <c r="D7" s="76" t="s">
        <v>55</v>
      </c>
      <c r="E7" s="76" t="s">
        <v>56</v>
      </c>
      <c r="F7" s="76" t="s">
        <v>511</v>
      </c>
      <c r="G7" s="76" t="s">
        <v>2</v>
      </c>
      <c r="H7" s="76" t="s">
        <v>2</v>
      </c>
      <c r="I7" s="76" t="s">
        <v>2</v>
      </c>
      <c r="J7" s="76" t="s">
        <v>268</v>
      </c>
      <c r="K7" s="76" t="s">
        <v>57</v>
      </c>
      <c r="L7" s="76" t="s">
        <v>30</v>
      </c>
      <c r="M7" s="76" t="s">
        <v>2</v>
      </c>
      <c r="N7" s="76" t="s">
        <v>7</v>
      </c>
      <c r="O7" s="76" t="s">
        <v>3</v>
      </c>
      <c r="P7" s="76" t="s">
        <v>4</v>
      </c>
      <c r="Q7" s="76" t="s">
        <v>553</v>
      </c>
      <c r="R7" s="77">
        <v>0</v>
      </c>
      <c r="S7" s="77">
        <v>-6080.84</v>
      </c>
      <c r="T7" s="77">
        <v>-4057.6</v>
      </c>
      <c r="U7" s="77">
        <v>0</v>
      </c>
      <c r="V7" s="77">
        <v>0</v>
      </c>
      <c r="W7" s="77">
        <v>0</v>
      </c>
      <c r="X7" s="77">
        <v>0</v>
      </c>
      <c r="Y7" s="77">
        <v>0</v>
      </c>
      <c r="Z7" s="77">
        <v>0</v>
      </c>
      <c r="AA7" s="77">
        <v>0</v>
      </c>
      <c r="AB7" s="77">
        <v>0</v>
      </c>
      <c r="AC7" s="77">
        <v>0</v>
      </c>
      <c r="AD7" s="77">
        <v>0</v>
      </c>
      <c r="AE7" s="77">
        <f t="shared" si="0"/>
        <v>-10138.44</v>
      </c>
      <c r="AF7" s="40">
        <f t="shared" si="1"/>
        <v>31100001</v>
      </c>
      <c r="AG7" t="str">
        <f>VLOOKUP($L7,Ceco!$A$2:$F$48,3,FALSE)</f>
        <v>BOMBEO MECANICO</v>
      </c>
      <c r="AH7" t="str">
        <f>VLOOKUP($L7,Ceco!$A$2:$F$48,4,FALSE)</f>
        <v>MENDOZA</v>
      </c>
      <c r="AI7" t="str">
        <f>VLOOKUP($L7,Ceco!$A$2:$F$48,5,FALSE)</f>
        <v>MALARGUE</v>
      </c>
      <c r="AJ7" t="str">
        <f>VLOOKUP($L7,Ceco!$A$2:$F$48,6,FALSE)</f>
        <v>Ingles Carlos</v>
      </c>
      <c r="AK7">
        <f>VLOOKUP($AF7,'Agrp cuentas'!$A$2:$C$156,3,FALSE)</f>
        <v>1</v>
      </c>
      <c r="AL7" t="str">
        <f>VLOOKUP($AK7,'Agrp cuentas'!$F$2:$H$28,2,FALSE)</f>
        <v>01 - Venta Contractual</v>
      </c>
      <c r="AM7" t="str">
        <f>VLOOKUP($AK7,'Agrp cuentas'!$F$2:$H$28,3,FALSE)</f>
        <v>Venta</v>
      </c>
      <c r="AN7" t="s">
        <v>192</v>
      </c>
    </row>
    <row r="8" spans="1:40">
      <c r="A8" s="76" t="s">
        <v>0</v>
      </c>
      <c r="B8" s="76" t="s">
        <v>1</v>
      </c>
      <c r="C8" s="76" t="s">
        <v>54</v>
      </c>
      <c r="D8" s="76" t="s">
        <v>55</v>
      </c>
      <c r="E8" s="76" t="s">
        <v>56</v>
      </c>
      <c r="F8" s="76" t="s">
        <v>511</v>
      </c>
      <c r="G8" s="76" t="s">
        <v>2</v>
      </c>
      <c r="H8" s="76" t="s">
        <v>2</v>
      </c>
      <c r="I8" s="76" t="s">
        <v>2</v>
      </c>
      <c r="J8" s="76" t="s">
        <v>268</v>
      </c>
      <c r="K8" s="76" t="s">
        <v>57</v>
      </c>
      <c r="L8" s="76" t="s">
        <v>29</v>
      </c>
      <c r="M8" s="76" t="s">
        <v>2</v>
      </c>
      <c r="N8" s="76" t="s">
        <v>7</v>
      </c>
      <c r="O8" s="76" t="s">
        <v>3</v>
      </c>
      <c r="P8" s="76" t="s">
        <v>4</v>
      </c>
      <c r="Q8" s="76" t="s">
        <v>553</v>
      </c>
      <c r="R8" s="77">
        <v>0</v>
      </c>
      <c r="S8" s="77">
        <v>-17076.439999999999</v>
      </c>
      <c r="T8" s="77">
        <v>-32009.73</v>
      </c>
      <c r="U8" s="77">
        <v>-30297.919999999998</v>
      </c>
      <c r="V8" s="77">
        <v>0</v>
      </c>
      <c r="W8" s="77">
        <v>0</v>
      </c>
      <c r="X8" s="77">
        <v>0</v>
      </c>
      <c r="Y8" s="77">
        <v>0</v>
      </c>
      <c r="Z8" s="77">
        <v>0</v>
      </c>
      <c r="AA8" s="77">
        <v>0</v>
      </c>
      <c r="AB8" s="77">
        <v>0</v>
      </c>
      <c r="AC8" s="77">
        <v>0</v>
      </c>
      <c r="AD8" s="77">
        <v>0</v>
      </c>
      <c r="AE8" s="77">
        <f t="shared" si="0"/>
        <v>-79384.09</v>
      </c>
      <c r="AF8" s="40">
        <f t="shared" si="1"/>
        <v>31100001</v>
      </c>
      <c r="AG8" t="str">
        <f>VLOOKUP($L8,Ceco!$A$2:$F$48,3,FALSE)</f>
        <v>BOMBEO MECANICO</v>
      </c>
      <c r="AH8" t="str">
        <f>VLOOKUP($L8,Ceco!$A$2:$F$48,4,FALSE)</f>
        <v>MENDOZA</v>
      </c>
      <c r="AI8" t="str">
        <f>VLOOKUP($L8,Ceco!$A$2:$F$48,5,FALSE)</f>
        <v>MALARGUE</v>
      </c>
      <c r="AJ8" t="str">
        <f>VLOOKUP($L8,Ceco!$A$2:$F$48,6,FALSE)</f>
        <v>Ingles Carlos</v>
      </c>
      <c r="AK8">
        <f>VLOOKUP($AF8,'Agrp cuentas'!$A$2:$C$156,3,FALSE)</f>
        <v>1</v>
      </c>
      <c r="AL8" t="str">
        <f>VLOOKUP($AK8,'Agrp cuentas'!$F$2:$H$28,2,FALSE)</f>
        <v>01 - Venta Contractual</v>
      </c>
      <c r="AM8" t="str">
        <f>VLOOKUP($AK8,'Agrp cuentas'!$F$2:$H$28,3,FALSE)</f>
        <v>Venta</v>
      </c>
      <c r="AN8" t="s">
        <v>192</v>
      </c>
    </row>
    <row r="9" spans="1:40">
      <c r="A9" s="76" t="s">
        <v>0</v>
      </c>
      <c r="B9" s="76" t="s">
        <v>1</v>
      </c>
      <c r="C9" s="76" t="s">
        <v>54</v>
      </c>
      <c r="D9" s="76" t="s">
        <v>55</v>
      </c>
      <c r="E9" s="76" t="s">
        <v>56</v>
      </c>
      <c r="F9" s="76" t="s">
        <v>511</v>
      </c>
      <c r="G9" s="76" t="s">
        <v>2</v>
      </c>
      <c r="H9" s="76" t="s">
        <v>2</v>
      </c>
      <c r="I9" s="76" t="s">
        <v>2</v>
      </c>
      <c r="J9" s="76" t="s">
        <v>268</v>
      </c>
      <c r="K9" s="76" t="s">
        <v>57</v>
      </c>
      <c r="L9" s="76" t="s">
        <v>28</v>
      </c>
      <c r="M9" s="76" t="s">
        <v>2</v>
      </c>
      <c r="N9" s="76" t="s">
        <v>7</v>
      </c>
      <c r="O9" s="76" t="s">
        <v>3</v>
      </c>
      <c r="P9" s="76" t="s">
        <v>4</v>
      </c>
      <c r="Q9" s="76" t="s">
        <v>553</v>
      </c>
      <c r="R9" s="77">
        <v>0</v>
      </c>
      <c r="S9" s="77">
        <v>-994.43</v>
      </c>
      <c r="T9" s="77">
        <v>-192.93</v>
      </c>
      <c r="U9" s="77">
        <v>-680.49</v>
      </c>
      <c r="V9" s="77">
        <v>0</v>
      </c>
      <c r="W9" s="77">
        <v>0</v>
      </c>
      <c r="X9" s="77">
        <v>0</v>
      </c>
      <c r="Y9" s="77">
        <v>0</v>
      </c>
      <c r="Z9" s="77">
        <v>0</v>
      </c>
      <c r="AA9" s="77">
        <v>0</v>
      </c>
      <c r="AB9" s="77">
        <v>0</v>
      </c>
      <c r="AC9" s="77">
        <v>0</v>
      </c>
      <c r="AD9" s="77">
        <v>0</v>
      </c>
      <c r="AE9" s="77">
        <f t="shared" si="0"/>
        <v>-1867.85</v>
      </c>
      <c r="AF9" s="40">
        <f t="shared" si="1"/>
        <v>31100001</v>
      </c>
      <c r="AG9" t="str">
        <f>VLOOKUP($L9,Ceco!$A$2:$F$48,3,FALSE)</f>
        <v>BOMBEO MECANICO</v>
      </c>
      <c r="AH9" t="str">
        <f>VLOOKUP($L9,Ceco!$A$2:$F$48,4,FALSE)</f>
        <v>GOLFO SAN JORGE</v>
      </c>
      <c r="AI9" t="str">
        <f>VLOOKUP($L9,Ceco!$A$2:$F$48,5,FALSE)</f>
        <v>SANTA CRUZ OESTE</v>
      </c>
      <c r="AJ9" t="str">
        <f>VLOOKUP($L9,Ceco!$A$2:$F$48,6,FALSE)</f>
        <v>Bertaina Fabricio</v>
      </c>
      <c r="AK9">
        <f>VLOOKUP($AF9,'Agrp cuentas'!$A$2:$C$156,3,FALSE)</f>
        <v>1</v>
      </c>
      <c r="AL9" t="str">
        <f>VLOOKUP($AK9,'Agrp cuentas'!$F$2:$H$28,2,FALSE)</f>
        <v>01 - Venta Contractual</v>
      </c>
      <c r="AM9" t="str">
        <f>VLOOKUP($AK9,'Agrp cuentas'!$F$2:$H$28,3,FALSE)</f>
        <v>Venta</v>
      </c>
      <c r="AN9" t="s">
        <v>192</v>
      </c>
    </row>
    <row r="10" spans="1:40">
      <c r="A10" s="76" t="s">
        <v>0</v>
      </c>
      <c r="B10" s="76" t="s">
        <v>1</v>
      </c>
      <c r="C10" s="76" t="s">
        <v>54</v>
      </c>
      <c r="D10" s="76" t="s">
        <v>55</v>
      </c>
      <c r="E10" s="76" t="s">
        <v>56</v>
      </c>
      <c r="F10" s="76" t="s">
        <v>511</v>
      </c>
      <c r="G10" s="76" t="s">
        <v>2</v>
      </c>
      <c r="H10" s="76" t="s">
        <v>2</v>
      </c>
      <c r="I10" s="76" t="s">
        <v>2</v>
      </c>
      <c r="J10" s="76" t="s">
        <v>268</v>
      </c>
      <c r="K10" s="76" t="s">
        <v>57</v>
      </c>
      <c r="L10" s="76" t="s">
        <v>27</v>
      </c>
      <c r="M10" s="76" t="s">
        <v>2</v>
      </c>
      <c r="N10" s="76" t="s">
        <v>7</v>
      </c>
      <c r="O10" s="76" t="s">
        <v>3</v>
      </c>
      <c r="P10" s="76" t="s">
        <v>4</v>
      </c>
      <c r="Q10" s="76" t="s">
        <v>553</v>
      </c>
      <c r="R10" s="77">
        <v>0</v>
      </c>
      <c r="S10" s="77">
        <v>-43860.55</v>
      </c>
      <c r="T10" s="77">
        <v>-144229</v>
      </c>
      <c r="U10" s="77">
        <v>-80177.95</v>
      </c>
      <c r="V10" s="77">
        <v>0</v>
      </c>
      <c r="W10" s="77">
        <v>0</v>
      </c>
      <c r="X10" s="77">
        <v>0</v>
      </c>
      <c r="Y10" s="77">
        <v>0</v>
      </c>
      <c r="Z10" s="77">
        <v>0</v>
      </c>
      <c r="AA10" s="77">
        <v>0</v>
      </c>
      <c r="AB10" s="77">
        <v>0</v>
      </c>
      <c r="AC10" s="77">
        <v>0</v>
      </c>
      <c r="AD10" s="77">
        <v>0</v>
      </c>
      <c r="AE10" s="77">
        <f t="shared" si="0"/>
        <v>-268267.5</v>
      </c>
      <c r="AF10" s="40">
        <f t="shared" si="1"/>
        <v>31100001</v>
      </c>
      <c r="AG10" t="str">
        <f>VLOOKUP($L10,Ceco!$A$2:$F$48,3,FALSE)</f>
        <v>BOMBEO MECANICO</v>
      </c>
      <c r="AH10" t="str">
        <f>VLOOKUP($L10,Ceco!$A$2:$F$48,4,FALSE)</f>
        <v>GOLFO SAN JORGE</v>
      </c>
      <c r="AI10" t="str">
        <f>VLOOKUP($L10,Ceco!$A$2:$F$48,5,FALSE)</f>
        <v>SANTA CRUZ OESTE</v>
      </c>
      <c r="AJ10" t="str">
        <f>VLOOKUP($L10,Ceco!$A$2:$F$48,6,FALSE)</f>
        <v>Bertaina Fabricio</v>
      </c>
      <c r="AK10">
        <f>VLOOKUP($AF10,'Agrp cuentas'!$A$2:$C$156,3,FALSE)</f>
        <v>1</v>
      </c>
      <c r="AL10" t="str">
        <f>VLOOKUP($AK10,'Agrp cuentas'!$F$2:$H$28,2,FALSE)</f>
        <v>01 - Venta Contractual</v>
      </c>
      <c r="AM10" t="str">
        <f>VLOOKUP($AK10,'Agrp cuentas'!$F$2:$H$28,3,FALSE)</f>
        <v>Venta</v>
      </c>
      <c r="AN10" t="s">
        <v>192</v>
      </c>
    </row>
    <row r="11" spans="1:40">
      <c r="A11" s="76" t="s">
        <v>0</v>
      </c>
      <c r="B11" s="76" t="s">
        <v>1</v>
      </c>
      <c r="C11" s="76" t="s">
        <v>54</v>
      </c>
      <c r="D11" s="76" t="s">
        <v>55</v>
      </c>
      <c r="E11" s="76" t="s">
        <v>56</v>
      </c>
      <c r="F11" s="76" t="s">
        <v>511</v>
      </c>
      <c r="G11" s="76" t="s">
        <v>2</v>
      </c>
      <c r="H11" s="76" t="s">
        <v>2</v>
      </c>
      <c r="I11" s="76" t="s">
        <v>2</v>
      </c>
      <c r="J11" s="76" t="s">
        <v>268</v>
      </c>
      <c r="K11" s="76" t="s">
        <v>57</v>
      </c>
      <c r="L11" s="76" t="s">
        <v>26</v>
      </c>
      <c r="M11" s="76" t="s">
        <v>2</v>
      </c>
      <c r="N11" s="76" t="s">
        <v>7</v>
      </c>
      <c r="O11" s="76" t="s">
        <v>3</v>
      </c>
      <c r="P11" s="76" t="s">
        <v>4</v>
      </c>
      <c r="Q11" s="76" t="s">
        <v>553</v>
      </c>
      <c r="R11" s="77">
        <v>0</v>
      </c>
      <c r="S11" s="77">
        <v>-5353.7</v>
      </c>
      <c r="T11" s="77">
        <v>0</v>
      </c>
      <c r="U11" s="77">
        <v>0</v>
      </c>
      <c r="V11" s="77">
        <v>0</v>
      </c>
      <c r="W11" s="77">
        <v>0</v>
      </c>
      <c r="X11" s="77">
        <v>0</v>
      </c>
      <c r="Y11" s="77">
        <v>0</v>
      </c>
      <c r="Z11" s="77">
        <v>0</v>
      </c>
      <c r="AA11" s="77">
        <v>0</v>
      </c>
      <c r="AB11" s="77">
        <v>0</v>
      </c>
      <c r="AC11" s="77">
        <v>0</v>
      </c>
      <c r="AD11" s="77">
        <v>0</v>
      </c>
      <c r="AE11" s="77">
        <f t="shared" si="0"/>
        <v>-5353.7</v>
      </c>
      <c r="AF11" s="40">
        <f t="shared" si="1"/>
        <v>31100001</v>
      </c>
      <c r="AG11" t="str">
        <f>VLOOKUP($L11,Ceco!$A$2:$F$48,3,FALSE)</f>
        <v>CONTROLADORES</v>
      </c>
      <c r="AH11" t="str">
        <f>VLOOKUP($L11,Ceco!$A$2:$F$48,4,FALSE)</f>
        <v>MENDOZA</v>
      </c>
      <c r="AI11">
        <f>VLOOKUP($L11,Ceco!$A$2:$F$48,5,FALSE)</f>
        <v>0</v>
      </c>
      <c r="AJ11" t="str">
        <f>VLOOKUP($L11,Ceco!$A$2:$F$48,6,FALSE)</f>
        <v>Rocabado Fernando</v>
      </c>
      <c r="AK11">
        <f>VLOOKUP($AF11,'Agrp cuentas'!$A$2:$C$156,3,FALSE)</f>
        <v>1</v>
      </c>
      <c r="AL11" t="str">
        <f>VLOOKUP($AK11,'Agrp cuentas'!$F$2:$H$28,2,FALSE)</f>
        <v>01 - Venta Contractual</v>
      </c>
      <c r="AM11" t="str">
        <f>VLOOKUP($AK11,'Agrp cuentas'!$F$2:$H$28,3,FALSE)</f>
        <v>Venta</v>
      </c>
      <c r="AN11" t="s">
        <v>192</v>
      </c>
    </row>
    <row r="12" spans="1:40">
      <c r="A12" s="76" t="s">
        <v>0</v>
      </c>
      <c r="B12" s="76" t="s">
        <v>1</v>
      </c>
      <c r="C12" s="76" t="s">
        <v>54</v>
      </c>
      <c r="D12" s="76" t="s">
        <v>55</v>
      </c>
      <c r="E12" s="76" t="s">
        <v>56</v>
      </c>
      <c r="F12" s="76" t="s">
        <v>511</v>
      </c>
      <c r="G12" s="76" t="s">
        <v>2</v>
      </c>
      <c r="H12" s="76" t="s">
        <v>2</v>
      </c>
      <c r="I12" s="76" t="s">
        <v>2</v>
      </c>
      <c r="J12" s="76" t="s">
        <v>268</v>
      </c>
      <c r="K12" s="76" t="s">
        <v>57</v>
      </c>
      <c r="L12" s="76" t="s">
        <v>25</v>
      </c>
      <c r="M12" s="76" t="s">
        <v>2</v>
      </c>
      <c r="N12" s="76" t="s">
        <v>7</v>
      </c>
      <c r="O12" s="76" t="s">
        <v>3</v>
      </c>
      <c r="P12" s="76" t="s">
        <v>4</v>
      </c>
      <c r="Q12" s="76" t="s">
        <v>553</v>
      </c>
      <c r="R12" s="77">
        <v>0</v>
      </c>
      <c r="S12" s="77">
        <v>-386.26</v>
      </c>
      <c r="T12" s="77">
        <v>-2303.2800000000002</v>
      </c>
      <c r="U12" s="77">
        <v>-1698.75</v>
      </c>
      <c r="V12" s="77">
        <v>0</v>
      </c>
      <c r="W12" s="77">
        <v>0</v>
      </c>
      <c r="X12" s="77">
        <v>0</v>
      </c>
      <c r="Y12" s="77">
        <v>0</v>
      </c>
      <c r="Z12" s="77">
        <v>0</v>
      </c>
      <c r="AA12" s="77">
        <v>0</v>
      </c>
      <c r="AB12" s="77">
        <v>0</v>
      </c>
      <c r="AC12" s="77">
        <v>0</v>
      </c>
      <c r="AD12" s="77">
        <v>0</v>
      </c>
      <c r="AE12" s="77">
        <f t="shared" si="0"/>
        <v>-4388.29</v>
      </c>
      <c r="AF12" s="40">
        <f t="shared" si="1"/>
        <v>31100001</v>
      </c>
      <c r="AG12" t="str">
        <f>VLOOKUP($L12,Ceco!$A$2:$F$48,3,FALSE)</f>
        <v>BOMBEO MECANICO</v>
      </c>
      <c r="AH12" t="str">
        <f>VLOOKUP($L12,Ceco!$A$2:$F$48,4,FALSE)</f>
        <v>MENDOZA</v>
      </c>
      <c r="AI12" t="str">
        <f>VLOOKUP($L12,Ceco!$A$2:$F$48,5,FALSE)</f>
        <v>LUJAN DE CUYO</v>
      </c>
      <c r="AJ12" t="str">
        <f>VLOOKUP($L12,Ceco!$A$2:$F$48,6,FALSE)</f>
        <v>Ingles Carlos</v>
      </c>
      <c r="AK12">
        <f>VLOOKUP($AF12,'Agrp cuentas'!$A$2:$C$156,3,FALSE)</f>
        <v>1</v>
      </c>
      <c r="AL12" t="str">
        <f>VLOOKUP($AK12,'Agrp cuentas'!$F$2:$H$28,2,FALSE)</f>
        <v>01 - Venta Contractual</v>
      </c>
      <c r="AM12" t="str">
        <f>VLOOKUP($AK12,'Agrp cuentas'!$F$2:$H$28,3,FALSE)</f>
        <v>Venta</v>
      </c>
      <c r="AN12" t="s">
        <v>192</v>
      </c>
    </row>
    <row r="13" spans="1:40">
      <c r="A13" s="76" t="s">
        <v>0</v>
      </c>
      <c r="B13" s="76" t="s">
        <v>1</v>
      </c>
      <c r="C13" s="76" t="s">
        <v>54</v>
      </c>
      <c r="D13" s="76" t="s">
        <v>55</v>
      </c>
      <c r="E13" s="76" t="s">
        <v>56</v>
      </c>
      <c r="F13" s="76" t="s">
        <v>511</v>
      </c>
      <c r="G13" s="76" t="s">
        <v>2</v>
      </c>
      <c r="H13" s="76" t="s">
        <v>2</v>
      </c>
      <c r="I13" s="76" t="s">
        <v>2</v>
      </c>
      <c r="J13" s="76" t="s">
        <v>268</v>
      </c>
      <c r="K13" s="76" t="s">
        <v>57</v>
      </c>
      <c r="L13" s="76" t="s">
        <v>24</v>
      </c>
      <c r="M13" s="76" t="s">
        <v>2</v>
      </c>
      <c r="N13" s="76" t="s">
        <v>7</v>
      </c>
      <c r="O13" s="76" t="s">
        <v>3</v>
      </c>
      <c r="P13" s="76" t="s">
        <v>4</v>
      </c>
      <c r="Q13" s="76" t="s">
        <v>553</v>
      </c>
      <c r="R13" s="77">
        <v>0</v>
      </c>
      <c r="S13" s="77">
        <v>-13989.14</v>
      </c>
      <c r="T13" s="77">
        <v>-11048.61</v>
      </c>
      <c r="U13" s="77">
        <v>-175363.14</v>
      </c>
      <c r="V13" s="77">
        <v>0</v>
      </c>
      <c r="W13" s="77">
        <v>0</v>
      </c>
      <c r="X13" s="77">
        <v>0</v>
      </c>
      <c r="Y13" s="77">
        <v>0</v>
      </c>
      <c r="Z13" s="77">
        <v>0</v>
      </c>
      <c r="AA13" s="77">
        <v>0</v>
      </c>
      <c r="AB13" s="77">
        <v>0</v>
      </c>
      <c r="AC13" s="77">
        <v>0</v>
      </c>
      <c r="AD13" s="77">
        <v>0</v>
      </c>
      <c r="AE13" s="77">
        <f t="shared" si="0"/>
        <v>-200400.89</v>
      </c>
      <c r="AF13" s="40">
        <f t="shared" si="1"/>
        <v>31100001</v>
      </c>
      <c r="AG13" t="str">
        <f>VLOOKUP($L13,Ceco!$A$2:$F$48,3,FALSE)</f>
        <v>BOMBEO MECANICO</v>
      </c>
      <c r="AH13" t="str">
        <f>VLOOKUP($L13,Ceco!$A$2:$F$48,4,FALSE)</f>
        <v>MENDOZA</v>
      </c>
      <c r="AI13" t="str">
        <f>VLOOKUP($L13,Ceco!$A$2:$F$48,5,FALSE)</f>
        <v>LUJAN DE CUYO</v>
      </c>
      <c r="AJ13" t="str">
        <f>VLOOKUP($L13,Ceco!$A$2:$F$48,6,FALSE)</f>
        <v>Ingles Carlos</v>
      </c>
      <c r="AK13">
        <f>VLOOKUP($AF13,'Agrp cuentas'!$A$2:$C$156,3,FALSE)</f>
        <v>1</v>
      </c>
      <c r="AL13" t="str">
        <f>VLOOKUP($AK13,'Agrp cuentas'!$F$2:$H$28,2,FALSE)</f>
        <v>01 - Venta Contractual</v>
      </c>
      <c r="AM13" t="str">
        <f>VLOOKUP($AK13,'Agrp cuentas'!$F$2:$H$28,3,FALSE)</f>
        <v>Venta</v>
      </c>
      <c r="AN13" t="s">
        <v>192</v>
      </c>
    </row>
    <row r="14" spans="1:40">
      <c r="A14" s="76" t="s">
        <v>0</v>
      </c>
      <c r="B14" s="76" t="s">
        <v>1</v>
      </c>
      <c r="C14" s="76" t="s">
        <v>54</v>
      </c>
      <c r="D14" s="76" t="s">
        <v>55</v>
      </c>
      <c r="E14" s="76" t="s">
        <v>56</v>
      </c>
      <c r="F14" s="76" t="s">
        <v>511</v>
      </c>
      <c r="G14" s="76" t="s">
        <v>2</v>
      </c>
      <c r="H14" s="76" t="s">
        <v>2</v>
      </c>
      <c r="I14" s="76" t="s">
        <v>2</v>
      </c>
      <c r="J14" s="76" t="s">
        <v>268</v>
      </c>
      <c r="K14" s="76" t="s">
        <v>57</v>
      </c>
      <c r="L14" s="76" t="s">
        <v>19</v>
      </c>
      <c r="M14" s="76" t="s">
        <v>2</v>
      </c>
      <c r="N14" s="76" t="s">
        <v>7</v>
      </c>
      <c r="O14" s="76" t="s">
        <v>3</v>
      </c>
      <c r="P14" s="76" t="s">
        <v>4</v>
      </c>
      <c r="Q14" s="76" t="s">
        <v>553</v>
      </c>
      <c r="R14" s="77">
        <v>0</v>
      </c>
      <c r="S14" s="77">
        <v>-12821.17</v>
      </c>
      <c r="T14" s="77">
        <v>-25583.78</v>
      </c>
      <c r="U14" s="77">
        <v>-21630.55</v>
      </c>
      <c r="V14" s="77">
        <v>0</v>
      </c>
      <c r="W14" s="77">
        <v>0</v>
      </c>
      <c r="X14" s="77">
        <v>0</v>
      </c>
      <c r="Y14" s="77">
        <v>0</v>
      </c>
      <c r="Z14" s="77">
        <v>0</v>
      </c>
      <c r="AA14" s="77">
        <v>0</v>
      </c>
      <c r="AB14" s="77">
        <v>0</v>
      </c>
      <c r="AC14" s="77">
        <v>0</v>
      </c>
      <c r="AD14" s="77">
        <v>0</v>
      </c>
      <c r="AE14" s="77">
        <f t="shared" si="0"/>
        <v>-60035.5</v>
      </c>
      <c r="AF14" s="40">
        <f t="shared" si="1"/>
        <v>31100001</v>
      </c>
      <c r="AG14" t="str">
        <f>VLOOKUP($L14,Ceco!$A$2:$F$48,3,FALSE)</f>
        <v>PCP</v>
      </c>
      <c r="AH14" t="str">
        <f>VLOOKUP($L14,Ceco!$A$2:$F$48,4,FALSE)</f>
        <v>GOLFO SAN JORGE</v>
      </c>
      <c r="AI14">
        <f>VLOOKUP($L14,Ceco!$A$2:$F$48,5,FALSE)</f>
        <v>0</v>
      </c>
      <c r="AJ14" t="str">
        <f>VLOOKUP($L14,Ceco!$A$2:$F$48,6,FALSE)</f>
        <v>Rodriguez Eduardo</v>
      </c>
      <c r="AK14">
        <f>VLOOKUP($AF14,'Agrp cuentas'!$A$2:$C$156,3,FALSE)</f>
        <v>1</v>
      </c>
      <c r="AL14" t="str">
        <f>VLOOKUP($AK14,'Agrp cuentas'!$F$2:$H$28,2,FALSE)</f>
        <v>01 - Venta Contractual</v>
      </c>
      <c r="AM14" t="str">
        <f>VLOOKUP($AK14,'Agrp cuentas'!$F$2:$H$28,3,FALSE)</f>
        <v>Venta</v>
      </c>
      <c r="AN14" t="s">
        <v>192</v>
      </c>
    </row>
    <row r="15" spans="1:40">
      <c r="A15" s="76" t="s">
        <v>0</v>
      </c>
      <c r="B15" s="76" t="s">
        <v>1</v>
      </c>
      <c r="C15" s="76" t="s">
        <v>54</v>
      </c>
      <c r="D15" s="76" t="s">
        <v>55</v>
      </c>
      <c r="E15" s="76" t="s">
        <v>56</v>
      </c>
      <c r="F15" s="76" t="s">
        <v>511</v>
      </c>
      <c r="G15" s="76" t="s">
        <v>2</v>
      </c>
      <c r="H15" s="76" t="s">
        <v>2</v>
      </c>
      <c r="I15" s="76" t="s">
        <v>2</v>
      </c>
      <c r="J15" s="76" t="s">
        <v>268</v>
      </c>
      <c r="K15" s="76" t="s">
        <v>57</v>
      </c>
      <c r="L15" s="76" t="s">
        <v>18</v>
      </c>
      <c r="M15" s="76" t="s">
        <v>2</v>
      </c>
      <c r="N15" s="76" t="s">
        <v>7</v>
      </c>
      <c r="O15" s="76" t="s">
        <v>3</v>
      </c>
      <c r="P15" s="76" t="s">
        <v>4</v>
      </c>
      <c r="Q15" s="76" t="s">
        <v>553</v>
      </c>
      <c r="R15" s="77">
        <v>0</v>
      </c>
      <c r="S15" s="77">
        <v>-6580.19</v>
      </c>
      <c r="T15" s="77">
        <v>-12322.75</v>
      </c>
      <c r="U15" s="77">
        <v>-9979.9599999999991</v>
      </c>
      <c r="V15" s="77">
        <v>0</v>
      </c>
      <c r="W15" s="77">
        <v>0</v>
      </c>
      <c r="X15" s="77">
        <v>0</v>
      </c>
      <c r="Y15" s="77">
        <v>0</v>
      </c>
      <c r="Z15" s="77">
        <v>0</v>
      </c>
      <c r="AA15" s="77">
        <v>0</v>
      </c>
      <c r="AB15" s="77">
        <v>0</v>
      </c>
      <c r="AC15" s="77">
        <v>0</v>
      </c>
      <c r="AD15" s="77">
        <v>0</v>
      </c>
      <c r="AE15" s="77">
        <f t="shared" si="0"/>
        <v>-28882.899999999998</v>
      </c>
      <c r="AF15" s="40">
        <f t="shared" si="1"/>
        <v>31100001</v>
      </c>
      <c r="AG15" t="str">
        <f>VLOOKUP($L15,Ceco!$A$2:$F$48,3,FALSE)</f>
        <v>CONTROLADORES</v>
      </c>
      <c r="AH15" t="str">
        <f>VLOOKUP($L15,Ceco!$A$2:$F$48,4,FALSE)</f>
        <v>GOLFO SAN JORGE</v>
      </c>
      <c r="AI15">
        <f>VLOOKUP($L15,Ceco!$A$2:$F$48,5,FALSE)</f>
        <v>0</v>
      </c>
      <c r="AJ15" t="str">
        <f>VLOOKUP($L15,Ceco!$A$2:$F$48,6,FALSE)</f>
        <v>Rocabado Fernando</v>
      </c>
      <c r="AK15">
        <f>VLOOKUP($AF15,'Agrp cuentas'!$A$2:$C$156,3,FALSE)</f>
        <v>1</v>
      </c>
      <c r="AL15" t="str">
        <f>VLOOKUP($AK15,'Agrp cuentas'!$F$2:$H$28,2,FALSE)</f>
        <v>01 - Venta Contractual</v>
      </c>
      <c r="AM15" t="str">
        <f>VLOOKUP($AK15,'Agrp cuentas'!$F$2:$H$28,3,FALSE)</f>
        <v>Venta</v>
      </c>
      <c r="AN15" t="s">
        <v>192</v>
      </c>
    </row>
    <row r="16" spans="1:40">
      <c r="A16" s="76" t="s">
        <v>0</v>
      </c>
      <c r="B16" s="76" t="s">
        <v>1</v>
      </c>
      <c r="C16" s="76" t="s">
        <v>54</v>
      </c>
      <c r="D16" s="76" t="s">
        <v>55</v>
      </c>
      <c r="E16" s="76" t="s">
        <v>56</v>
      </c>
      <c r="F16" s="76" t="s">
        <v>511</v>
      </c>
      <c r="G16" s="76" t="s">
        <v>2</v>
      </c>
      <c r="H16" s="76" t="s">
        <v>2</v>
      </c>
      <c r="I16" s="76" t="s">
        <v>2</v>
      </c>
      <c r="J16" s="76" t="s">
        <v>268</v>
      </c>
      <c r="K16" s="76" t="s">
        <v>57</v>
      </c>
      <c r="L16" s="76" t="s">
        <v>17</v>
      </c>
      <c r="M16" s="76" t="s">
        <v>2</v>
      </c>
      <c r="N16" s="76" t="s">
        <v>7</v>
      </c>
      <c r="O16" s="76" t="s">
        <v>3</v>
      </c>
      <c r="P16" s="76" t="s">
        <v>4</v>
      </c>
      <c r="Q16" s="76" t="s">
        <v>553</v>
      </c>
      <c r="R16" s="77">
        <v>0</v>
      </c>
      <c r="S16" s="77">
        <v>-13987.3</v>
      </c>
      <c r="T16" s="77">
        <v>-5730.42</v>
      </c>
      <c r="U16" s="77">
        <v>-14833.68</v>
      </c>
      <c r="V16" s="77">
        <v>0</v>
      </c>
      <c r="W16" s="77">
        <v>0</v>
      </c>
      <c r="X16" s="77">
        <v>0</v>
      </c>
      <c r="Y16" s="77">
        <v>0</v>
      </c>
      <c r="Z16" s="77">
        <v>0</v>
      </c>
      <c r="AA16" s="77">
        <v>0</v>
      </c>
      <c r="AB16" s="77">
        <v>0</v>
      </c>
      <c r="AC16" s="77">
        <v>0</v>
      </c>
      <c r="AD16" s="77">
        <v>0</v>
      </c>
      <c r="AE16" s="77">
        <f t="shared" si="0"/>
        <v>-34551.4</v>
      </c>
      <c r="AF16" s="40">
        <f t="shared" si="1"/>
        <v>31100001</v>
      </c>
      <c r="AG16" t="str">
        <f>VLOOKUP($L16,Ceco!$A$2:$F$48,3,FALSE)</f>
        <v>BOMBEO MECANICO</v>
      </c>
      <c r="AH16" t="str">
        <f>VLOOKUP($L16,Ceco!$A$2:$F$48,4,FALSE)</f>
        <v>GOLFO SAN JORGE</v>
      </c>
      <c r="AI16" t="str">
        <f>VLOOKUP($L16,Ceco!$A$2:$F$48,5,FALSE)</f>
        <v>COMODORO RIVADAVIA</v>
      </c>
      <c r="AJ16" t="str">
        <f>VLOOKUP($L16,Ceco!$A$2:$F$48,6,FALSE)</f>
        <v>Cosentino Leandro</v>
      </c>
      <c r="AK16">
        <f>VLOOKUP($AF16,'Agrp cuentas'!$A$2:$C$156,3,FALSE)</f>
        <v>1</v>
      </c>
      <c r="AL16" t="str">
        <f>VLOOKUP($AK16,'Agrp cuentas'!$F$2:$H$28,2,FALSE)</f>
        <v>01 - Venta Contractual</v>
      </c>
      <c r="AM16" t="str">
        <f>VLOOKUP($AK16,'Agrp cuentas'!$F$2:$H$28,3,FALSE)</f>
        <v>Venta</v>
      </c>
      <c r="AN16" t="s">
        <v>192</v>
      </c>
    </row>
    <row r="17" spans="1:40">
      <c r="A17" s="76" t="s">
        <v>0</v>
      </c>
      <c r="B17" s="76" t="s">
        <v>1</v>
      </c>
      <c r="C17" s="76" t="s">
        <v>54</v>
      </c>
      <c r="D17" s="76" t="s">
        <v>55</v>
      </c>
      <c r="E17" s="76" t="s">
        <v>56</v>
      </c>
      <c r="F17" s="76" t="s">
        <v>511</v>
      </c>
      <c r="G17" s="76" t="s">
        <v>2</v>
      </c>
      <c r="H17" s="76" t="s">
        <v>2</v>
      </c>
      <c r="I17" s="76" t="s">
        <v>2</v>
      </c>
      <c r="J17" s="76" t="s">
        <v>268</v>
      </c>
      <c r="K17" s="76" t="s">
        <v>57</v>
      </c>
      <c r="L17" s="76" t="s">
        <v>6</v>
      </c>
      <c r="M17" s="76" t="s">
        <v>2</v>
      </c>
      <c r="N17" s="76" t="s">
        <v>7</v>
      </c>
      <c r="O17" s="76" t="s">
        <v>3</v>
      </c>
      <c r="P17" s="76" t="s">
        <v>4</v>
      </c>
      <c r="Q17" s="76" t="s">
        <v>553</v>
      </c>
      <c r="R17" s="77">
        <v>0</v>
      </c>
      <c r="S17" s="77">
        <v>-10644.72</v>
      </c>
      <c r="T17" s="77">
        <v>-14742.37</v>
      </c>
      <c r="U17" s="77">
        <v>-7877.6</v>
      </c>
      <c r="V17" s="77">
        <v>0</v>
      </c>
      <c r="W17" s="77">
        <v>0</v>
      </c>
      <c r="X17" s="77">
        <v>0</v>
      </c>
      <c r="Y17" s="77">
        <v>0</v>
      </c>
      <c r="Z17" s="77">
        <v>0</v>
      </c>
      <c r="AA17" s="77">
        <v>0</v>
      </c>
      <c r="AB17" s="77">
        <v>0</v>
      </c>
      <c r="AC17" s="77">
        <v>0</v>
      </c>
      <c r="AD17" s="77">
        <v>0</v>
      </c>
      <c r="AE17" s="77">
        <f t="shared" si="0"/>
        <v>-33264.69</v>
      </c>
      <c r="AF17" s="40">
        <f t="shared" si="1"/>
        <v>31100001</v>
      </c>
      <c r="AG17" t="str">
        <f>VLOOKUP($L17,Ceco!$A$2:$F$48,3,FALSE)</f>
        <v>BOMBEO MECANICO</v>
      </c>
      <c r="AH17" t="str">
        <f>VLOOKUP($L17,Ceco!$A$2:$F$48,4,FALSE)</f>
        <v>GOLFO SAN JORGE</v>
      </c>
      <c r="AI17" t="str">
        <f>VLOOKUP($L17,Ceco!$A$2:$F$48,5,FALSE)</f>
        <v>COMODORO RIVADAVIA</v>
      </c>
      <c r="AJ17" t="str">
        <f>VLOOKUP($L17,Ceco!$A$2:$F$48,6,FALSE)</f>
        <v>Cosentino Leandro</v>
      </c>
      <c r="AK17">
        <f>VLOOKUP($AF17,'Agrp cuentas'!$A$2:$C$156,3,FALSE)</f>
        <v>1</v>
      </c>
      <c r="AL17" t="str">
        <f>VLOOKUP($AK17,'Agrp cuentas'!$F$2:$H$28,2,FALSE)</f>
        <v>01 - Venta Contractual</v>
      </c>
      <c r="AM17" t="str">
        <f>VLOOKUP($AK17,'Agrp cuentas'!$F$2:$H$28,3,FALSE)</f>
        <v>Venta</v>
      </c>
      <c r="AN17" t="s">
        <v>192</v>
      </c>
    </row>
    <row r="18" spans="1:40">
      <c r="A18" s="76" t="s">
        <v>0</v>
      </c>
      <c r="B18" s="76" t="s">
        <v>1</v>
      </c>
      <c r="C18" s="76" t="s">
        <v>54</v>
      </c>
      <c r="D18" s="76" t="s">
        <v>55</v>
      </c>
      <c r="E18" s="76" t="s">
        <v>56</v>
      </c>
      <c r="F18" s="76" t="s">
        <v>511</v>
      </c>
      <c r="G18" s="76" t="s">
        <v>2</v>
      </c>
      <c r="H18" s="76" t="s">
        <v>2</v>
      </c>
      <c r="I18" s="76" t="s">
        <v>2</v>
      </c>
      <c r="J18" s="76" t="s">
        <v>268</v>
      </c>
      <c r="K18" s="76" t="s">
        <v>57</v>
      </c>
      <c r="L18" s="76" t="s">
        <v>16</v>
      </c>
      <c r="M18" s="76" t="s">
        <v>2</v>
      </c>
      <c r="N18" s="76" t="s">
        <v>7</v>
      </c>
      <c r="O18" s="76" t="s">
        <v>3</v>
      </c>
      <c r="P18" s="76" t="s">
        <v>4</v>
      </c>
      <c r="Q18" s="76" t="s">
        <v>553</v>
      </c>
      <c r="R18" s="77">
        <v>0</v>
      </c>
      <c r="S18" s="77">
        <v>-16211.13</v>
      </c>
      <c r="T18" s="77">
        <v>-29020.02</v>
      </c>
      <c r="U18" s="77">
        <v>-57763.85</v>
      </c>
      <c r="V18" s="77">
        <v>0</v>
      </c>
      <c r="W18" s="77">
        <v>0</v>
      </c>
      <c r="X18" s="77">
        <v>0</v>
      </c>
      <c r="Y18" s="77">
        <v>0</v>
      </c>
      <c r="Z18" s="77">
        <v>0</v>
      </c>
      <c r="AA18" s="77">
        <v>0</v>
      </c>
      <c r="AB18" s="77">
        <v>0</v>
      </c>
      <c r="AC18" s="77">
        <v>0</v>
      </c>
      <c r="AD18" s="77">
        <v>0</v>
      </c>
      <c r="AE18" s="77">
        <f t="shared" si="0"/>
        <v>-102995</v>
      </c>
      <c r="AF18" s="40">
        <f t="shared" si="1"/>
        <v>31100001</v>
      </c>
      <c r="AG18" t="str">
        <f>VLOOKUP($L18,Ceco!$A$2:$F$48,3,FALSE)</f>
        <v>BOMBEO MECANICO</v>
      </c>
      <c r="AH18" t="str">
        <f>VLOOKUP($L18,Ceco!$A$2:$F$48,4,FALSE)</f>
        <v>GOLFO SAN JORGE</v>
      </c>
      <c r="AI18" t="str">
        <f>VLOOKUP($L18,Ceco!$A$2:$F$48,5,FALSE)</f>
        <v>COMODORO RIVADAVIA</v>
      </c>
      <c r="AJ18" t="str">
        <f>VLOOKUP($L18,Ceco!$A$2:$F$48,6,FALSE)</f>
        <v>Cosentino Leandro</v>
      </c>
      <c r="AK18">
        <f>VLOOKUP($AF18,'Agrp cuentas'!$A$2:$C$156,3,FALSE)</f>
        <v>1</v>
      </c>
      <c r="AL18" t="str">
        <f>VLOOKUP($AK18,'Agrp cuentas'!$F$2:$H$28,2,FALSE)</f>
        <v>01 - Venta Contractual</v>
      </c>
      <c r="AM18" t="str">
        <f>VLOOKUP($AK18,'Agrp cuentas'!$F$2:$H$28,3,FALSE)</f>
        <v>Venta</v>
      </c>
      <c r="AN18" t="s">
        <v>192</v>
      </c>
    </row>
    <row r="19" spans="1:40">
      <c r="A19" s="76" t="s">
        <v>0</v>
      </c>
      <c r="B19" s="76" t="s">
        <v>1</v>
      </c>
      <c r="C19" s="76" t="s">
        <v>54</v>
      </c>
      <c r="D19" s="76" t="s">
        <v>55</v>
      </c>
      <c r="E19" s="76" t="s">
        <v>56</v>
      </c>
      <c r="F19" s="76" t="s">
        <v>511</v>
      </c>
      <c r="G19" s="76" t="s">
        <v>2</v>
      </c>
      <c r="H19" s="76" t="s">
        <v>2</v>
      </c>
      <c r="I19" s="76" t="s">
        <v>2</v>
      </c>
      <c r="J19" s="76" t="s">
        <v>268</v>
      </c>
      <c r="K19" s="76" t="s">
        <v>57</v>
      </c>
      <c r="L19" s="76" t="s">
        <v>13</v>
      </c>
      <c r="M19" s="76" t="s">
        <v>2</v>
      </c>
      <c r="N19" s="76" t="s">
        <v>7</v>
      </c>
      <c r="O19" s="76" t="s">
        <v>3</v>
      </c>
      <c r="P19" s="76" t="s">
        <v>4</v>
      </c>
      <c r="Q19" s="76" t="s">
        <v>553</v>
      </c>
      <c r="R19" s="77">
        <v>0</v>
      </c>
      <c r="S19" s="77">
        <v>-11017.8</v>
      </c>
      <c r="T19" s="77">
        <v>-3308</v>
      </c>
      <c r="U19" s="77">
        <v>-3695.6</v>
      </c>
      <c r="V19" s="77">
        <v>0</v>
      </c>
      <c r="W19" s="77">
        <v>0</v>
      </c>
      <c r="X19" s="77">
        <v>0</v>
      </c>
      <c r="Y19" s="77">
        <v>0</v>
      </c>
      <c r="Z19" s="77">
        <v>0</v>
      </c>
      <c r="AA19" s="77">
        <v>0</v>
      </c>
      <c r="AB19" s="77">
        <v>0</v>
      </c>
      <c r="AC19" s="77">
        <v>0</v>
      </c>
      <c r="AD19" s="77">
        <v>0</v>
      </c>
      <c r="AE19" s="77">
        <f t="shared" si="0"/>
        <v>-18021.399999999998</v>
      </c>
      <c r="AF19" s="40">
        <f t="shared" si="1"/>
        <v>31100001</v>
      </c>
      <c r="AG19" t="str">
        <f>VLOOKUP($L19,Ceco!$A$2:$F$48,3,FALSE)</f>
        <v>BOMBEO MECANICO</v>
      </c>
      <c r="AH19" t="str">
        <f>VLOOKUP($L19,Ceco!$A$2:$F$48,4,FALSE)</f>
        <v>NEUQUEN</v>
      </c>
      <c r="AI19" t="str">
        <f>VLOOKUP($L19,Ceco!$A$2:$F$48,5,FALSE)</f>
        <v>CATRIEL</v>
      </c>
      <c r="AJ19" t="str">
        <f>VLOOKUP($L19,Ceco!$A$2:$F$48,6,FALSE)</f>
        <v>Nahim Jorge</v>
      </c>
      <c r="AK19">
        <f>VLOOKUP($AF19,'Agrp cuentas'!$A$2:$C$156,3,FALSE)</f>
        <v>1</v>
      </c>
      <c r="AL19" t="str">
        <f>VLOOKUP($AK19,'Agrp cuentas'!$F$2:$H$28,2,FALSE)</f>
        <v>01 - Venta Contractual</v>
      </c>
      <c r="AM19" t="str">
        <f>VLOOKUP($AK19,'Agrp cuentas'!$F$2:$H$28,3,FALSE)</f>
        <v>Venta</v>
      </c>
      <c r="AN19" t="s">
        <v>192</v>
      </c>
    </row>
    <row r="20" spans="1:40">
      <c r="A20" s="76" t="s">
        <v>0</v>
      </c>
      <c r="B20" s="76" t="s">
        <v>1</v>
      </c>
      <c r="C20" s="76" t="s">
        <v>54</v>
      </c>
      <c r="D20" s="76" t="s">
        <v>55</v>
      </c>
      <c r="E20" s="76" t="s">
        <v>56</v>
      </c>
      <c r="F20" s="76" t="s">
        <v>511</v>
      </c>
      <c r="G20" s="76" t="s">
        <v>2</v>
      </c>
      <c r="H20" s="76" t="s">
        <v>2</v>
      </c>
      <c r="I20" s="76" t="s">
        <v>2</v>
      </c>
      <c r="J20" s="76" t="s">
        <v>268</v>
      </c>
      <c r="K20" s="76" t="s">
        <v>57</v>
      </c>
      <c r="L20" s="76" t="s">
        <v>11</v>
      </c>
      <c r="M20" s="76" t="s">
        <v>2</v>
      </c>
      <c r="N20" s="76" t="s">
        <v>7</v>
      </c>
      <c r="O20" s="76" t="s">
        <v>3</v>
      </c>
      <c r="P20" s="76" t="s">
        <v>4</v>
      </c>
      <c r="Q20" s="76" t="s">
        <v>553</v>
      </c>
      <c r="R20" s="77">
        <v>0</v>
      </c>
      <c r="S20" s="77">
        <v>-20583.990000000002</v>
      </c>
      <c r="T20" s="77">
        <v>-720.28</v>
      </c>
      <c r="U20" s="77">
        <v>-2617.1799999999998</v>
      </c>
      <c r="V20" s="77">
        <v>0</v>
      </c>
      <c r="W20" s="77">
        <v>0</v>
      </c>
      <c r="X20" s="77">
        <v>0</v>
      </c>
      <c r="Y20" s="77">
        <v>0</v>
      </c>
      <c r="Z20" s="77">
        <v>0</v>
      </c>
      <c r="AA20" s="77">
        <v>0</v>
      </c>
      <c r="AB20" s="77">
        <v>0</v>
      </c>
      <c r="AC20" s="77">
        <v>0</v>
      </c>
      <c r="AD20" s="77">
        <v>0</v>
      </c>
      <c r="AE20" s="77">
        <f t="shared" si="0"/>
        <v>-23921.45</v>
      </c>
      <c r="AF20" s="40">
        <f t="shared" si="1"/>
        <v>31100001</v>
      </c>
      <c r="AG20" t="str">
        <f>VLOOKUP($L20,Ceco!$A$2:$F$48,3,FALSE)</f>
        <v>BOMBEO MECANICO</v>
      </c>
      <c r="AH20" t="str">
        <f>VLOOKUP($L20,Ceco!$A$2:$F$48,4,FALSE)</f>
        <v>NEUQUEN</v>
      </c>
      <c r="AI20" t="str">
        <f>VLOOKUP($L20,Ceco!$A$2:$F$48,5,FALSE)</f>
        <v>CATRIEL</v>
      </c>
      <c r="AJ20" t="str">
        <f>VLOOKUP($L20,Ceco!$A$2:$F$48,6,FALSE)</f>
        <v>Nahim Jorge</v>
      </c>
      <c r="AK20">
        <f>VLOOKUP($AF20,'Agrp cuentas'!$A$2:$C$156,3,FALSE)</f>
        <v>1</v>
      </c>
      <c r="AL20" t="str">
        <f>VLOOKUP($AK20,'Agrp cuentas'!$F$2:$H$28,2,FALSE)</f>
        <v>01 - Venta Contractual</v>
      </c>
      <c r="AM20" t="str">
        <f>VLOOKUP($AK20,'Agrp cuentas'!$F$2:$H$28,3,FALSE)</f>
        <v>Venta</v>
      </c>
      <c r="AN20" t="s">
        <v>192</v>
      </c>
    </row>
    <row r="21" spans="1:40">
      <c r="A21" s="76" t="s">
        <v>0</v>
      </c>
      <c r="B21" s="76" t="s">
        <v>1</v>
      </c>
      <c r="C21" s="76" t="s">
        <v>54</v>
      </c>
      <c r="D21" s="76" t="s">
        <v>55</v>
      </c>
      <c r="E21" s="76" t="s">
        <v>37</v>
      </c>
      <c r="F21" s="76" t="s">
        <v>511</v>
      </c>
      <c r="G21" s="76" t="s">
        <v>2</v>
      </c>
      <c r="H21" s="76" t="s">
        <v>2</v>
      </c>
      <c r="I21" s="76" t="s">
        <v>2</v>
      </c>
      <c r="J21" s="76" t="s">
        <v>269</v>
      </c>
      <c r="K21" s="76" t="s">
        <v>59</v>
      </c>
      <c r="L21" s="76" t="s">
        <v>36</v>
      </c>
      <c r="M21" s="76" t="s">
        <v>2</v>
      </c>
      <c r="N21" s="76" t="s">
        <v>7</v>
      </c>
      <c r="O21" s="76" t="s">
        <v>3</v>
      </c>
      <c r="P21" s="76" t="s">
        <v>4</v>
      </c>
      <c r="Q21" s="76" t="s">
        <v>553</v>
      </c>
      <c r="R21" s="77">
        <v>0</v>
      </c>
      <c r="S21" s="77">
        <v>-3304.94</v>
      </c>
      <c r="T21" s="77">
        <v>3173.02</v>
      </c>
      <c r="U21" s="77">
        <v>-1750.1</v>
      </c>
      <c r="V21" s="77">
        <v>0</v>
      </c>
      <c r="W21" s="77">
        <v>0</v>
      </c>
      <c r="X21" s="77">
        <v>0</v>
      </c>
      <c r="Y21" s="77">
        <v>0</v>
      </c>
      <c r="Z21" s="77">
        <v>0</v>
      </c>
      <c r="AA21" s="77">
        <v>0</v>
      </c>
      <c r="AB21" s="77">
        <v>0</v>
      </c>
      <c r="AC21" s="77">
        <v>0</v>
      </c>
      <c r="AD21" s="77">
        <v>0</v>
      </c>
      <c r="AE21" s="77">
        <f t="shared" si="0"/>
        <v>-1882.02</v>
      </c>
      <c r="AF21" s="40">
        <f t="shared" si="1"/>
        <v>31200010</v>
      </c>
      <c r="AG21" t="str">
        <f>VLOOKUP($L21,Ceco!$A$2:$F$48,3,FALSE)</f>
        <v>BOMBEO MECANICO</v>
      </c>
      <c r="AH21" t="str">
        <f>VLOOKUP($L21,Ceco!$A$2:$F$48,4,FALSE)</f>
        <v>NEUQUEN</v>
      </c>
      <c r="AI21" t="str">
        <f>VLOOKUP($L21,Ceco!$A$2:$F$48,5,FALSE)</f>
        <v>RINCON DE LOS SAUCES</v>
      </c>
      <c r="AJ21" t="str">
        <f>VLOOKUP($L21,Ceco!$A$2:$F$48,6,FALSE)</f>
        <v>Nahim Jorge</v>
      </c>
      <c r="AK21">
        <f>VLOOKUP($AF21,'Agrp cuentas'!$A$2:$C$156,3,FALSE)</f>
        <v>3</v>
      </c>
      <c r="AL21" t="str">
        <f>VLOOKUP($AK21,'Agrp cuentas'!$F$2:$H$28,2,FALSE)</f>
        <v>03 - Venta Contratos Sin Aprobar</v>
      </c>
      <c r="AM21" t="str">
        <f>VLOOKUP($AK21,'Agrp cuentas'!$F$2:$H$28,3,FALSE)</f>
        <v>Venta</v>
      </c>
      <c r="AN21" t="s">
        <v>192</v>
      </c>
    </row>
    <row r="22" spans="1:40">
      <c r="A22" s="76" t="s">
        <v>0</v>
      </c>
      <c r="B22" s="76" t="s">
        <v>1</v>
      </c>
      <c r="C22" s="76" t="s">
        <v>54</v>
      </c>
      <c r="D22" s="76" t="s">
        <v>55</v>
      </c>
      <c r="E22" s="76" t="s">
        <v>37</v>
      </c>
      <c r="F22" s="76" t="s">
        <v>511</v>
      </c>
      <c r="G22" s="76" t="s">
        <v>2</v>
      </c>
      <c r="H22" s="76" t="s">
        <v>2</v>
      </c>
      <c r="I22" s="76" t="s">
        <v>2</v>
      </c>
      <c r="J22" s="76" t="s">
        <v>269</v>
      </c>
      <c r="K22" s="76" t="s">
        <v>59</v>
      </c>
      <c r="L22" s="76" t="s">
        <v>35</v>
      </c>
      <c r="M22" s="76" t="s">
        <v>2</v>
      </c>
      <c r="N22" s="76" t="s">
        <v>7</v>
      </c>
      <c r="O22" s="76" t="s">
        <v>3</v>
      </c>
      <c r="P22" s="76" t="s">
        <v>4</v>
      </c>
      <c r="Q22" s="76" t="s">
        <v>553</v>
      </c>
      <c r="R22" s="77">
        <v>0</v>
      </c>
      <c r="S22" s="77">
        <v>-22158.04</v>
      </c>
      <c r="T22" s="77">
        <v>23402.12</v>
      </c>
      <c r="U22" s="77">
        <v>-23601.13</v>
      </c>
      <c r="V22" s="77">
        <v>0</v>
      </c>
      <c r="W22" s="77">
        <v>0</v>
      </c>
      <c r="X22" s="77">
        <v>0</v>
      </c>
      <c r="Y22" s="77">
        <v>0</v>
      </c>
      <c r="Z22" s="77">
        <v>0</v>
      </c>
      <c r="AA22" s="77">
        <v>0</v>
      </c>
      <c r="AB22" s="77">
        <v>0</v>
      </c>
      <c r="AC22" s="77">
        <v>0</v>
      </c>
      <c r="AD22" s="77">
        <v>0</v>
      </c>
      <c r="AE22" s="77">
        <f t="shared" si="0"/>
        <v>-22357.050000000003</v>
      </c>
      <c r="AF22" s="40">
        <f t="shared" si="1"/>
        <v>31200010</v>
      </c>
      <c r="AG22" t="str">
        <f>VLOOKUP($L22,Ceco!$A$2:$F$48,3,FALSE)</f>
        <v>BOMBEO MECANICO</v>
      </c>
      <c r="AH22" t="str">
        <f>VLOOKUP($L22,Ceco!$A$2:$F$48,4,FALSE)</f>
        <v>NEUQUEN</v>
      </c>
      <c r="AI22" t="str">
        <f>VLOOKUP($L22,Ceco!$A$2:$F$48,5,FALSE)</f>
        <v>RINCON DE LOS SAUCES</v>
      </c>
      <c r="AJ22" t="str">
        <f>VLOOKUP($L22,Ceco!$A$2:$F$48,6,FALSE)</f>
        <v>Nahim Jorge</v>
      </c>
      <c r="AK22">
        <f>VLOOKUP($AF22,'Agrp cuentas'!$A$2:$C$156,3,FALSE)</f>
        <v>3</v>
      </c>
      <c r="AL22" t="str">
        <f>VLOOKUP($AK22,'Agrp cuentas'!$F$2:$H$28,2,FALSE)</f>
        <v>03 - Venta Contratos Sin Aprobar</v>
      </c>
      <c r="AM22" t="str">
        <f>VLOOKUP($AK22,'Agrp cuentas'!$F$2:$H$28,3,FALSE)</f>
        <v>Venta</v>
      </c>
      <c r="AN22" t="s">
        <v>192</v>
      </c>
    </row>
    <row r="23" spans="1:40">
      <c r="A23" s="76" t="s">
        <v>0</v>
      </c>
      <c r="B23" s="76" t="s">
        <v>1</v>
      </c>
      <c r="C23" s="76" t="s">
        <v>54</v>
      </c>
      <c r="D23" s="76" t="s">
        <v>55</v>
      </c>
      <c r="E23" s="76" t="s">
        <v>37</v>
      </c>
      <c r="F23" s="76" t="s">
        <v>511</v>
      </c>
      <c r="G23" s="76" t="s">
        <v>2</v>
      </c>
      <c r="H23" s="76" t="s">
        <v>2</v>
      </c>
      <c r="I23" s="76" t="s">
        <v>2</v>
      </c>
      <c r="J23" s="76" t="s">
        <v>269</v>
      </c>
      <c r="K23" s="76" t="s">
        <v>59</v>
      </c>
      <c r="L23" s="76" t="s">
        <v>10</v>
      </c>
      <c r="M23" s="76" t="s">
        <v>2</v>
      </c>
      <c r="N23" s="76" t="s">
        <v>7</v>
      </c>
      <c r="O23" s="76" t="s">
        <v>3</v>
      </c>
      <c r="P23" s="76" t="s">
        <v>4</v>
      </c>
      <c r="Q23" s="76" t="s">
        <v>553</v>
      </c>
      <c r="R23" s="77">
        <v>0</v>
      </c>
      <c r="S23" s="77">
        <v>-1225.75</v>
      </c>
      <c r="T23" s="77">
        <v>148.52000000000001</v>
      </c>
      <c r="U23" s="77">
        <v>-3362.71</v>
      </c>
      <c r="V23" s="77">
        <v>0</v>
      </c>
      <c r="W23" s="77">
        <v>0</v>
      </c>
      <c r="X23" s="77">
        <v>0</v>
      </c>
      <c r="Y23" s="77">
        <v>0</v>
      </c>
      <c r="Z23" s="77">
        <v>0</v>
      </c>
      <c r="AA23" s="77">
        <v>0</v>
      </c>
      <c r="AB23" s="77">
        <v>0</v>
      </c>
      <c r="AC23" s="77">
        <v>0</v>
      </c>
      <c r="AD23" s="77">
        <v>0</v>
      </c>
      <c r="AE23" s="77">
        <f t="shared" si="0"/>
        <v>-4439.9400000000005</v>
      </c>
      <c r="AF23" s="40">
        <f t="shared" si="1"/>
        <v>31200010</v>
      </c>
      <c r="AG23" t="str">
        <f>VLOOKUP($L23,Ceco!$A$2:$F$48,3,FALSE)</f>
        <v>BOMBEO MECANICO</v>
      </c>
      <c r="AH23" t="str">
        <f>VLOOKUP($L23,Ceco!$A$2:$F$48,4,FALSE)</f>
        <v>GOLFO SAN JORGE</v>
      </c>
      <c r="AI23" t="str">
        <f>VLOOKUP($L23,Ceco!$A$2:$F$48,5,FALSE)</f>
        <v>SANTA CRUZ ESTE</v>
      </c>
      <c r="AJ23" t="str">
        <f>VLOOKUP($L23,Ceco!$A$2:$F$48,6,FALSE)</f>
        <v>Bertaina Fabricio</v>
      </c>
      <c r="AK23">
        <f>VLOOKUP($AF23,'Agrp cuentas'!$A$2:$C$156,3,FALSE)</f>
        <v>3</v>
      </c>
      <c r="AL23" t="str">
        <f>VLOOKUP($AK23,'Agrp cuentas'!$F$2:$H$28,2,FALSE)</f>
        <v>03 - Venta Contratos Sin Aprobar</v>
      </c>
      <c r="AM23" t="str">
        <f>VLOOKUP($AK23,'Agrp cuentas'!$F$2:$H$28,3,FALSE)</f>
        <v>Venta</v>
      </c>
      <c r="AN23" t="s">
        <v>192</v>
      </c>
    </row>
    <row r="24" spans="1:40">
      <c r="A24" s="76" t="s">
        <v>0</v>
      </c>
      <c r="B24" s="76" t="s">
        <v>1</v>
      </c>
      <c r="C24" s="76" t="s">
        <v>54</v>
      </c>
      <c r="D24" s="76" t="s">
        <v>55</v>
      </c>
      <c r="E24" s="76" t="s">
        <v>37</v>
      </c>
      <c r="F24" s="76" t="s">
        <v>511</v>
      </c>
      <c r="G24" s="76" t="s">
        <v>2</v>
      </c>
      <c r="H24" s="76" t="s">
        <v>2</v>
      </c>
      <c r="I24" s="76" t="s">
        <v>2</v>
      </c>
      <c r="J24" s="76" t="s">
        <v>269</v>
      </c>
      <c r="K24" s="76" t="s">
        <v>59</v>
      </c>
      <c r="L24" s="76" t="s">
        <v>34</v>
      </c>
      <c r="M24" s="76" t="s">
        <v>2</v>
      </c>
      <c r="N24" s="76" t="s">
        <v>7</v>
      </c>
      <c r="O24" s="76" t="s">
        <v>3</v>
      </c>
      <c r="P24" s="76" t="s">
        <v>4</v>
      </c>
      <c r="Q24" s="76" t="s">
        <v>553</v>
      </c>
      <c r="R24" s="77">
        <v>0</v>
      </c>
      <c r="S24" s="77">
        <v>1368.15</v>
      </c>
      <c r="T24" s="77">
        <v>798.27</v>
      </c>
      <c r="U24" s="77">
        <v>-655.73</v>
      </c>
      <c r="V24" s="77">
        <v>0</v>
      </c>
      <c r="W24" s="77">
        <v>0</v>
      </c>
      <c r="X24" s="77">
        <v>0</v>
      </c>
      <c r="Y24" s="77">
        <v>0</v>
      </c>
      <c r="Z24" s="77">
        <v>0</v>
      </c>
      <c r="AA24" s="77">
        <v>0</v>
      </c>
      <c r="AB24" s="77">
        <v>0</v>
      </c>
      <c r="AC24" s="77">
        <v>0</v>
      </c>
      <c r="AD24" s="77">
        <v>0</v>
      </c>
      <c r="AE24" s="77">
        <f t="shared" si="0"/>
        <v>1510.69</v>
      </c>
      <c r="AF24" s="40">
        <f t="shared" si="1"/>
        <v>31200010</v>
      </c>
      <c r="AG24" t="str">
        <f>VLOOKUP($L24,Ceco!$A$2:$F$48,3,FALSE)</f>
        <v>BOMBEO MECANICO</v>
      </c>
      <c r="AH24" t="str">
        <f>VLOOKUP($L24,Ceco!$A$2:$F$48,4,FALSE)</f>
        <v>GOLFO SAN JORGE</v>
      </c>
      <c r="AI24" t="str">
        <f>VLOOKUP($L24,Ceco!$A$2:$F$48,5,FALSE)</f>
        <v>SANTA CRUZ ESTE</v>
      </c>
      <c r="AJ24" t="str">
        <f>VLOOKUP($L24,Ceco!$A$2:$F$48,6,FALSE)</f>
        <v>Bertaina Fabricio</v>
      </c>
      <c r="AK24">
        <f>VLOOKUP($AF24,'Agrp cuentas'!$A$2:$C$156,3,FALSE)</f>
        <v>3</v>
      </c>
      <c r="AL24" t="str">
        <f>VLOOKUP($AK24,'Agrp cuentas'!$F$2:$H$28,2,FALSE)</f>
        <v>03 - Venta Contratos Sin Aprobar</v>
      </c>
      <c r="AM24" t="str">
        <f>VLOOKUP($AK24,'Agrp cuentas'!$F$2:$H$28,3,FALSE)</f>
        <v>Venta</v>
      </c>
      <c r="AN24" t="s">
        <v>192</v>
      </c>
    </row>
    <row r="25" spans="1:40">
      <c r="A25" s="76" t="s">
        <v>0</v>
      </c>
      <c r="B25" s="76" t="s">
        <v>1</v>
      </c>
      <c r="C25" s="76" t="s">
        <v>54</v>
      </c>
      <c r="D25" s="76" t="s">
        <v>55</v>
      </c>
      <c r="E25" s="76" t="s">
        <v>37</v>
      </c>
      <c r="F25" s="76" t="s">
        <v>511</v>
      </c>
      <c r="G25" s="76" t="s">
        <v>2</v>
      </c>
      <c r="H25" s="76" t="s">
        <v>2</v>
      </c>
      <c r="I25" s="76" t="s">
        <v>2</v>
      </c>
      <c r="J25" s="76" t="s">
        <v>269</v>
      </c>
      <c r="K25" s="76" t="s">
        <v>59</v>
      </c>
      <c r="L25" s="76" t="s">
        <v>9</v>
      </c>
      <c r="M25" s="76" t="s">
        <v>2</v>
      </c>
      <c r="N25" s="76" t="s">
        <v>7</v>
      </c>
      <c r="O25" s="76" t="s">
        <v>3</v>
      </c>
      <c r="P25" s="76" t="s">
        <v>4</v>
      </c>
      <c r="Q25" s="76" t="s">
        <v>553</v>
      </c>
      <c r="R25" s="77">
        <v>0</v>
      </c>
      <c r="S25" s="77">
        <v>4065.95</v>
      </c>
      <c r="T25" s="77">
        <v>-17193.66</v>
      </c>
      <c r="U25" s="77">
        <v>-52233.96</v>
      </c>
      <c r="V25" s="77">
        <v>0</v>
      </c>
      <c r="W25" s="77">
        <v>0</v>
      </c>
      <c r="X25" s="77">
        <v>0</v>
      </c>
      <c r="Y25" s="77">
        <v>0</v>
      </c>
      <c r="Z25" s="77">
        <v>0</v>
      </c>
      <c r="AA25" s="77">
        <v>0</v>
      </c>
      <c r="AB25" s="77">
        <v>0</v>
      </c>
      <c r="AC25" s="77">
        <v>0</v>
      </c>
      <c r="AD25" s="77">
        <v>0</v>
      </c>
      <c r="AE25" s="77">
        <f t="shared" si="0"/>
        <v>-65361.67</v>
      </c>
      <c r="AF25" s="40">
        <f t="shared" si="1"/>
        <v>31200010</v>
      </c>
      <c r="AG25" t="str">
        <f>VLOOKUP($L25,Ceco!$A$2:$F$48,3,FALSE)</f>
        <v>BOMBEO MECANICO</v>
      </c>
      <c r="AH25" t="str">
        <f>VLOOKUP($L25,Ceco!$A$2:$F$48,4,FALSE)</f>
        <v>GOLFO SAN JORGE</v>
      </c>
      <c r="AI25" t="str">
        <f>VLOOKUP($L25,Ceco!$A$2:$F$48,5,FALSE)</f>
        <v>SANTA CRUZ ESTE</v>
      </c>
      <c r="AJ25" t="str">
        <f>VLOOKUP($L25,Ceco!$A$2:$F$48,6,FALSE)</f>
        <v>Bertaina Fabricio</v>
      </c>
      <c r="AK25">
        <f>VLOOKUP($AF25,'Agrp cuentas'!$A$2:$C$156,3,FALSE)</f>
        <v>3</v>
      </c>
      <c r="AL25" t="str">
        <f>VLOOKUP($AK25,'Agrp cuentas'!$F$2:$H$28,2,FALSE)</f>
        <v>03 - Venta Contratos Sin Aprobar</v>
      </c>
      <c r="AM25" t="str">
        <f>VLOOKUP($AK25,'Agrp cuentas'!$F$2:$H$28,3,FALSE)</f>
        <v>Venta</v>
      </c>
      <c r="AN25" t="s">
        <v>192</v>
      </c>
    </row>
    <row r="26" spans="1:40">
      <c r="A26" s="76" t="s">
        <v>0</v>
      </c>
      <c r="B26" s="76" t="s">
        <v>1</v>
      </c>
      <c r="C26" s="76" t="s">
        <v>54</v>
      </c>
      <c r="D26" s="76" t="s">
        <v>55</v>
      </c>
      <c r="E26" s="76" t="s">
        <v>37</v>
      </c>
      <c r="F26" s="76" t="s">
        <v>511</v>
      </c>
      <c r="G26" s="76" t="s">
        <v>2</v>
      </c>
      <c r="H26" s="76" t="s">
        <v>2</v>
      </c>
      <c r="I26" s="76" t="s">
        <v>2</v>
      </c>
      <c r="J26" s="76" t="s">
        <v>269</v>
      </c>
      <c r="K26" s="76" t="s">
        <v>59</v>
      </c>
      <c r="L26" s="76" t="s">
        <v>30</v>
      </c>
      <c r="M26" s="76" t="s">
        <v>2</v>
      </c>
      <c r="N26" s="76" t="s">
        <v>7</v>
      </c>
      <c r="O26" s="76" t="s">
        <v>3</v>
      </c>
      <c r="P26" s="76" t="s">
        <v>4</v>
      </c>
      <c r="Q26" s="76" t="s">
        <v>553</v>
      </c>
      <c r="R26" s="77">
        <v>0</v>
      </c>
      <c r="S26" s="77">
        <v>881.12</v>
      </c>
      <c r="T26" s="77">
        <v>2692.34</v>
      </c>
      <c r="U26" s="77">
        <v>-5460.72</v>
      </c>
      <c r="V26" s="77">
        <v>0</v>
      </c>
      <c r="W26" s="77">
        <v>0</v>
      </c>
      <c r="X26" s="77">
        <v>0</v>
      </c>
      <c r="Y26" s="77">
        <v>0</v>
      </c>
      <c r="Z26" s="77">
        <v>0</v>
      </c>
      <c r="AA26" s="77">
        <v>0</v>
      </c>
      <c r="AB26" s="77">
        <v>0</v>
      </c>
      <c r="AC26" s="77">
        <v>0</v>
      </c>
      <c r="AD26" s="77">
        <v>0</v>
      </c>
      <c r="AE26" s="77">
        <f t="shared" si="0"/>
        <v>-1887.2600000000002</v>
      </c>
      <c r="AF26" s="40">
        <f t="shared" si="1"/>
        <v>31200010</v>
      </c>
      <c r="AG26" t="str">
        <f>VLOOKUP($L26,Ceco!$A$2:$F$48,3,FALSE)</f>
        <v>BOMBEO MECANICO</v>
      </c>
      <c r="AH26" t="str">
        <f>VLOOKUP($L26,Ceco!$A$2:$F$48,4,FALSE)</f>
        <v>MENDOZA</v>
      </c>
      <c r="AI26" t="str">
        <f>VLOOKUP($L26,Ceco!$A$2:$F$48,5,FALSE)</f>
        <v>MALARGUE</v>
      </c>
      <c r="AJ26" t="str">
        <f>VLOOKUP($L26,Ceco!$A$2:$F$48,6,FALSE)</f>
        <v>Ingles Carlos</v>
      </c>
      <c r="AK26">
        <f>VLOOKUP($AF26,'Agrp cuentas'!$A$2:$C$156,3,FALSE)</f>
        <v>3</v>
      </c>
      <c r="AL26" t="str">
        <f>VLOOKUP($AK26,'Agrp cuentas'!$F$2:$H$28,2,FALSE)</f>
        <v>03 - Venta Contratos Sin Aprobar</v>
      </c>
      <c r="AM26" t="str">
        <f>VLOOKUP($AK26,'Agrp cuentas'!$F$2:$H$28,3,FALSE)</f>
        <v>Venta</v>
      </c>
      <c r="AN26" t="s">
        <v>192</v>
      </c>
    </row>
    <row r="27" spans="1:40">
      <c r="A27" s="76" t="s">
        <v>0</v>
      </c>
      <c r="B27" s="76" t="s">
        <v>1</v>
      </c>
      <c r="C27" s="76" t="s">
        <v>54</v>
      </c>
      <c r="D27" s="76" t="s">
        <v>55</v>
      </c>
      <c r="E27" s="76" t="s">
        <v>37</v>
      </c>
      <c r="F27" s="76" t="s">
        <v>511</v>
      </c>
      <c r="G27" s="76" t="s">
        <v>2</v>
      </c>
      <c r="H27" s="76" t="s">
        <v>2</v>
      </c>
      <c r="I27" s="76" t="s">
        <v>2</v>
      </c>
      <c r="J27" s="76" t="s">
        <v>269</v>
      </c>
      <c r="K27" s="76" t="s">
        <v>59</v>
      </c>
      <c r="L27" s="76" t="s">
        <v>29</v>
      </c>
      <c r="M27" s="76" t="s">
        <v>2</v>
      </c>
      <c r="N27" s="76" t="s">
        <v>7</v>
      </c>
      <c r="O27" s="76" t="s">
        <v>3</v>
      </c>
      <c r="P27" s="76" t="s">
        <v>4</v>
      </c>
      <c r="Q27" s="76" t="s">
        <v>553</v>
      </c>
      <c r="R27" s="77">
        <v>0</v>
      </c>
      <c r="S27" s="77">
        <v>-16651.88</v>
      </c>
      <c r="T27" s="77">
        <v>-6404.42</v>
      </c>
      <c r="U27" s="77">
        <v>9782.15</v>
      </c>
      <c r="V27" s="77">
        <v>0</v>
      </c>
      <c r="W27" s="77">
        <v>0</v>
      </c>
      <c r="X27" s="77">
        <v>0</v>
      </c>
      <c r="Y27" s="77">
        <v>0</v>
      </c>
      <c r="Z27" s="77">
        <v>0</v>
      </c>
      <c r="AA27" s="77">
        <v>0</v>
      </c>
      <c r="AB27" s="77">
        <v>0</v>
      </c>
      <c r="AC27" s="77">
        <v>0</v>
      </c>
      <c r="AD27" s="77">
        <v>0</v>
      </c>
      <c r="AE27" s="77">
        <f t="shared" si="0"/>
        <v>-13274.150000000003</v>
      </c>
      <c r="AF27" s="40">
        <f t="shared" si="1"/>
        <v>31200010</v>
      </c>
      <c r="AG27" t="str">
        <f>VLOOKUP($L27,Ceco!$A$2:$F$48,3,FALSE)</f>
        <v>BOMBEO MECANICO</v>
      </c>
      <c r="AH27" t="str">
        <f>VLOOKUP($L27,Ceco!$A$2:$F$48,4,FALSE)</f>
        <v>MENDOZA</v>
      </c>
      <c r="AI27" t="str">
        <f>VLOOKUP($L27,Ceco!$A$2:$F$48,5,FALSE)</f>
        <v>MALARGUE</v>
      </c>
      <c r="AJ27" t="str">
        <f>VLOOKUP($L27,Ceco!$A$2:$F$48,6,FALSE)</f>
        <v>Ingles Carlos</v>
      </c>
      <c r="AK27">
        <f>VLOOKUP($AF27,'Agrp cuentas'!$A$2:$C$156,3,FALSE)</f>
        <v>3</v>
      </c>
      <c r="AL27" t="str">
        <f>VLOOKUP($AK27,'Agrp cuentas'!$F$2:$H$28,2,FALSE)</f>
        <v>03 - Venta Contratos Sin Aprobar</v>
      </c>
      <c r="AM27" t="str">
        <f>VLOOKUP($AK27,'Agrp cuentas'!$F$2:$H$28,3,FALSE)</f>
        <v>Venta</v>
      </c>
      <c r="AN27" t="s">
        <v>192</v>
      </c>
    </row>
    <row r="28" spans="1:40">
      <c r="A28" s="76" t="s">
        <v>0</v>
      </c>
      <c r="B28" s="76" t="s">
        <v>1</v>
      </c>
      <c r="C28" s="76" t="s">
        <v>54</v>
      </c>
      <c r="D28" s="76" t="s">
        <v>55</v>
      </c>
      <c r="E28" s="76" t="s">
        <v>37</v>
      </c>
      <c r="F28" s="76" t="s">
        <v>511</v>
      </c>
      <c r="G28" s="76" t="s">
        <v>2</v>
      </c>
      <c r="H28" s="76" t="s">
        <v>2</v>
      </c>
      <c r="I28" s="76" t="s">
        <v>2</v>
      </c>
      <c r="J28" s="76" t="s">
        <v>269</v>
      </c>
      <c r="K28" s="76" t="s">
        <v>59</v>
      </c>
      <c r="L28" s="76" t="s">
        <v>28</v>
      </c>
      <c r="M28" s="76" t="s">
        <v>2</v>
      </c>
      <c r="N28" s="76" t="s">
        <v>7</v>
      </c>
      <c r="O28" s="76" t="s">
        <v>3</v>
      </c>
      <c r="P28" s="76" t="s">
        <v>4</v>
      </c>
      <c r="Q28" s="76" t="s">
        <v>553</v>
      </c>
      <c r="R28" s="77">
        <v>0</v>
      </c>
      <c r="S28" s="77">
        <v>1033.73</v>
      </c>
      <c r="T28" s="77">
        <v>274.99</v>
      </c>
      <c r="U28" s="77">
        <v>680.49</v>
      </c>
      <c r="V28" s="77">
        <v>0</v>
      </c>
      <c r="W28" s="77">
        <v>0</v>
      </c>
      <c r="X28" s="77">
        <v>0</v>
      </c>
      <c r="Y28" s="77">
        <v>0</v>
      </c>
      <c r="Z28" s="77">
        <v>0</v>
      </c>
      <c r="AA28" s="77">
        <v>0</v>
      </c>
      <c r="AB28" s="77">
        <v>0</v>
      </c>
      <c r="AC28" s="77">
        <v>0</v>
      </c>
      <c r="AD28" s="77">
        <v>0</v>
      </c>
      <c r="AE28" s="77">
        <f t="shared" si="0"/>
        <v>1989.21</v>
      </c>
      <c r="AF28" s="40">
        <f t="shared" si="1"/>
        <v>31200010</v>
      </c>
      <c r="AG28" t="str">
        <f>VLOOKUP($L28,Ceco!$A$2:$F$48,3,FALSE)</f>
        <v>BOMBEO MECANICO</v>
      </c>
      <c r="AH28" t="str">
        <f>VLOOKUP($L28,Ceco!$A$2:$F$48,4,FALSE)</f>
        <v>GOLFO SAN JORGE</v>
      </c>
      <c r="AI28" t="str">
        <f>VLOOKUP($L28,Ceco!$A$2:$F$48,5,FALSE)</f>
        <v>SANTA CRUZ OESTE</v>
      </c>
      <c r="AJ28" t="str">
        <f>VLOOKUP($L28,Ceco!$A$2:$F$48,6,FALSE)</f>
        <v>Bertaina Fabricio</v>
      </c>
      <c r="AK28">
        <f>VLOOKUP($AF28,'Agrp cuentas'!$A$2:$C$156,3,FALSE)</f>
        <v>3</v>
      </c>
      <c r="AL28" t="str">
        <f>VLOOKUP($AK28,'Agrp cuentas'!$F$2:$H$28,2,FALSE)</f>
        <v>03 - Venta Contratos Sin Aprobar</v>
      </c>
      <c r="AM28" t="str">
        <f>VLOOKUP($AK28,'Agrp cuentas'!$F$2:$H$28,3,FALSE)</f>
        <v>Venta</v>
      </c>
      <c r="AN28" t="s">
        <v>192</v>
      </c>
    </row>
    <row r="29" spans="1:40">
      <c r="A29" s="76" t="s">
        <v>0</v>
      </c>
      <c r="B29" s="76" t="s">
        <v>1</v>
      </c>
      <c r="C29" s="76" t="s">
        <v>54</v>
      </c>
      <c r="D29" s="76" t="s">
        <v>55</v>
      </c>
      <c r="E29" s="76" t="s">
        <v>37</v>
      </c>
      <c r="F29" s="76" t="s">
        <v>511</v>
      </c>
      <c r="G29" s="76" t="s">
        <v>2</v>
      </c>
      <c r="H29" s="76" t="s">
        <v>2</v>
      </c>
      <c r="I29" s="76" t="s">
        <v>2</v>
      </c>
      <c r="J29" s="76" t="s">
        <v>269</v>
      </c>
      <c r="K29" s="76" t="s">
        <v>59</v>
      </c>
      <c r="L29" s="76" t="s">
        <v>27</v>
      </c>
      <c r="M29" s="76" t="s">
        <v>2</v>
      </c>
      <c r="N29" s="76" t="s">
        <v>7</v>
      </c>
      <c r="O29" s="76" t="s">
        <v>3</v>
      </c>
      <c r="P29" s="76" t="s">
        <v>4</v>
      </c>
      <c r="Q29" s="76" t="s">
        <v>553</v>
      </c>
      <c r="R29" s="77">
        <v>0</v>
      </c>
      <c r="S29" s="77">
        <v>-11609.66</v>
      </c>
      <c r="T29" s="77">
        <v>43198.93</v>
      </c>
      <c r="U29" s="77">
        <v>-58194.1</v>
      </c>
      <c r="V29" s="77">
        <v>0</v>
      </c>
      <c r="W29" s="77">
        <v>0</v>
      </c>
      <c r="X29" s="77">
        <v>0</v>
      </c>
      <c r="Y29" s="77">
        <v>0</v>
      </c>
      <c r="Z29" s="77">
        <v>0</v>
      </c>
      <c r="AA29" s="77">
        <v>0</v>
      </c>
      <c r="AB29" s="77">
        <v>0</v>
      </c>
      <c r="AC29" s="77">
        <v>0</v>
      </c>
      <c r="AD29" s="77">
        <v>0</v>
      </c>
      <c r="AE29" s="77">
        <f t="shared" si="0"/>
        <v>-26604.829999999998</v>
      </c>
      <c r="AF29" s="40">
        <f t="shared" si="1"/>
        <v>31200010</v>
      </c>
      <c r="AG29" t="str">
        <f>VLOOKUP($L29,Ceco!$A$2:$F$48,3,FALSE)</f>
        <v>BOMBEO MECANICO</v>
      </c>
      <c r="AH29" t="str">
        <f>VLOOKUP($L29,Ceco!$A$2:$F$48,4,FALSE)</f>
        <v>GOLFO SAN JORGE</v>
      </c>
      <c r="AI29" t="str">
        <f>VLOOKUP($L29,Ceco!$A$2:$F$48,5,FALSE)</f>
        <v>SANTA CRUZ OESTE</v>
      </c>
      <c r="AJ29" t="str">
        <f>VLOOKUP($L29,Ceco!$A$2:$F$48,6,FALSE)</f>
        <v>Bertaina Fabricio</v>
      </c>
      <c r="AK29">
        <f>VLOOKUP($AF29,'Agrp cuentas'!$A$2:$C$156,3,FALSE)</f>
        <v>3</v>
      </c>
      <c r="AL29" t="str">
        <f>VLOOKUP($AK29,'Agrp cuentas'!$F$2:$H$28,2,FALSE)</f>
        <v>03 - Venta Contratos Sin Aprobar</v>
      </c>
      <c r="AM29" t="str">
        <f>VLOOKUP($AK29,'Agrp cuentas'!$F$2:$H$28,3,FALSE)</f>
        <v>Venta</v>
      </c>
      <c r="AN29" t="s">
        <v>192</v>
      </c>
    </row>
    <row r="30" spans="1:40">
      <c r="A30" s="76" t="s">
        <v>0</v>
      </c>
      <c r="B30" s="76" t="s">
        <v>1</v>
      </c>
      <c r="C30" s="76" t="s">
        <v>54</v>
      </c>
      <c r="D30" s="76" t="s">
        <v>55</v>
      </c>
      <c r="E30" s="76" t="s">
        <v>37</v>
      </c>
      <c r="F30" s="76" t="s">
        <v>511</v>
      </c>
      <c r="G30" s="76" t="s">
        <v>2</v>
      </c>
      <c r="H30" s="76" t="s">
        <v>2</v>
      </c>
      <c r="I30" s="76" t="s">
        <v>2</v>
      </c>
      <c r="J30" s="76" t="s">
        <v>269</v>
      </c>
      <c r="K30" s="76" t="s">
        <v>59</v>
      </c>
      <c r="L30" s="76" t="s">
        <v>25</v>
      </c>
      <c r="M30" s="76" t="s">
        <v>2</v>
      </c>
      <c r="N30" s="76" t="s">
        <v>7</v>
      </c>
      <c r="O30" s="76" t="s">
        <v>3</v>
      </c>
      <c r="P30" s="76" t="s">
        <v>4</v>
      </c>
      <c r="Q30" s="76" t="s">
        <v>553</v>
      </c>
      <c r="R30" s="77">
        <v>0</v>
      </c>
      <c r="S30" s="77">
        <v>-3065.04</v>
      </c>
      <c r="T30" s="77">
        <v>418.66</v>
      </c>
      <c r="U30" s="77">
        <v>-51.62</v>
      </c>
      <c r="V30" s="77">
        <v>0</v>
      </c>
      <c r="W30" s="77">
        <v>0</v>
      </c>
      <c r="X30" s="77">
        <v>0</v>
      </c>
      <c r="Y30" s="77">
        <v>0</v>
      </c>
      <c r="Z30" s="77">
        <v>0</v>
      </c>
      <c r="AA30" s="77">
        <v>0</v>
      </c>
      <c r="AB30" s="77">
        <v>0</v>
      </c>
      <c r="AC30" s="77">
        <v>0</v>
      </c>
      <c r="AD30" s="77">
        <v>0</v>
      </c>
      <c r="AE30" s="77">
        <f t="shared" si="0"/>
        <v>-2698</v>
      </c>
      <c r="AF30" s="40">
        <f t="shared" si="1"/>
        <v>31200010</v>
      </c>
      <c r="AG30" t="str">
        <f>VLOOKUP($L30,Ceco!$A$2:$F$48,3,FALSE)</f>
        <v>BOMBEO MECANICO</v>
      </c>
      <c r="AH30" t="str">
        <f>VLOOKUP($L30,Ceco!$A$2:$F$48,4,FALSE)</f>
        <v>MENDOZA</v>
      </c>
      <c r="AI30" t="str">
        <f>VLOOKUP($L30,Ceco!$A$2:$F$48,5,FALSE)</f>
        <v>LUJAN DE CUYO</v>
      </c>
      <c r="AJ30" t="str">
        <f>VLOOKUP($L30,Ceco!$A$2:$F$48,6,FALSE)</f>
        <v>Ingles Carlos</v>
      </c>
      <c r="AK30">
        <f>VLOOKUP($AF30,'Agrp cuentas'!$A$2:$C$156,3,FALSE)</f>
        <v>3</v>
      </c>
      <c r="AL30" t="str">
        <f>VLOOKUP($AK30,'Agrp cuentas'!$F$2:$H$28,2,FALSE)</f>
        <v>03 - Venta Contratos Sin Aprobar</v>
      </c>
      <c r="AM30" t="str">
        <f>VLOOKUP($AK30,'Agrp cuentas'!$F$2:$H$28,3,FALSE)</f>
        <v>Venta</v>
      </c>
      <c r="AN30" t="s">
        <v>192</v>
      </c>
    </row>
    <row r="31" spans="1:40">
      <c r="A31" s="76" t="s">
        <v>0</v>
      </c>
      <c r="B31" s="76" t="s">
        <v>1</v>
      </c>
      <c r="C31" s="76" t="s">
        <v>54</v>
      </c>
      <c r="D31" s="76" t="s">
        <v>55</v>
      </c>
      <c r="E31" s="76" t="s">
        <v>37</v>
      </c>
      <c r="F31" s="76" t="s">
        <v>511</v>
      </c>
      <c r="G31" s="76" t="s">
        <v>2</v>
      </c>
      <c r="H31" s="76" t="s">
        <v>2</v>
      </c>
      <c r="I31" s="76" t="s">
        <v>2</v>
      </c>
      <c r="J31" s="76" t="s">
        <v>269</v>
      </c>
      <c r="K31" s="76" t="s">
        <v>59</v>
      </c>
      <c r="L31" s="76" t="s">
        <v>24</v>
      </c>
      <c r="M31" s="76" t="s">
        <v>2</v>
      </c>
      <c r="N31" s="76" t="s">
        <v>7</v>
      </c>
      <c r="O31" s="76" t="s">
        <v>3</v>
      </c>
      <c r="P31" s="76" t="s">
        <v>4</v>
      </c>
      <c r="Q31" s="76" t="s">
        <v>553</v>
      </c>
      <c r="R31" s="77">
        <v>0</v>
      </c>
      <c r="S31" s="77">
        <v>-13951.99</v>
      </c>
      <c r="T31" s="77">
        <v>-89409.63</v>
      </c>
      <c r="U31" s="77">
        <v>161420.21</v>
      </c>
      <c r="V31" s="77">
        <v>0</v>
      </c>
      <c r="W31" s="77">
        <v>0</v>
      </c>
      <c r="X31" s="77">
        <v>0</v>
      </c>
      <c r="Y31" s="77">
        <v>0</v>
      </c>
      <c r="Z31" s="77">
        <v>0</v>
      </c>
      <c r="AA31" s="77">
        <v>0</v>
      </c>
      <c r="AB31" s="77">
        <v>0</v>
      </c>
      <c r="AC31" s="77">
        <v>0</v>
      </c>
      <c r="AD31" s="77">
        <v>0</v>
      </c>
      <c r="AE31" s="77">
        <f t="shared" si="0"/>
        <v>58058.589999999982</v>
      </c>
      <c r="AF31" s="40">
        <f t="shared" si="1"/>
        <v>31200010</v>
      </c>
      <c r="AG31" t="str">
        <f>VLOOKUP($L31,Ceco!$A$2:$F$48,3,FALSE)</f>
        <v>BOMBEO MECANICO</v>
      </c>
      <c r="AH31" t="str">
        <f>VLOOKUP($L31,Ceco!$A$2:$F$48,4,FALSE)</f>
        <v>MENDOZA</v>
      </c>
      <c r="AI31" t="str">
        <f>VLOOKUP($L31,Ceco!$A$2:$F$48,5,FALSE)</f>
        <v>LUJAN DE CUYO</v>
      </c>
      <c r="AJ31" t="str">
        <f>VLOOKUP($L31,Ceco!$A$2:$F$48,6,FALSE)</f>
        <v>Ingles Carlos</v>
      </c>
      <c r="AK31">
        <f>VLOOKUP($AF31,'Agrp cuentas'!$A$2:$C$156,3,FALSE)</f>
        <v>3</v>
      </c>
      <c r="AL31" t="str">
        <f>VLOOKUP($AK31,'Agrp cuentas'!$F$2:$H$28,2,FALSE)</f>
        <v>03 - Venta Contratos Sin Aprobar</v>
      </c>
      <c r="AM31" t="str">
        <f>VLOOKUP($AK31,'Agrp cuentas'!$F$2:$H$28,3,FALSE)</f>
        <v>Venta</v>
      </c>
      <c r="AN31" t="s">
        <v>192</v>
      </c>
    </row>
    <row r="32" spans="1:40">
      <c r="A32" s="76" t="s">
        <v>0</v>
      </c>
      <c r="B32" s="76" t="s">
        <v>1</v>
      </c>
      <c r="C32" s="76" t="s">
        <v>54</v>
      </c>
      <c r="D32" s="76" t="s">
        <v>55</v>
      </c>
      <c r="E32" s="76" t="s">
        <v>37</v>
      </c>
      <c r="F32" s="76" t="s">
        <v>511</v>
      </c>
      <c r="G32" s="76" t="s">
        <v>2</v>
      </c>
      <c r="H32" s="76" t="s">
        <v>2</v>
      </c>
      <c r="I32" s="76" t="s">
        <v>2</v>
      </c>
      <c r="J32" s="76" t="s">
        <v>269</v>
      </c>
      <c r="K32" s="76" t="s">
        <v>59</v>
      </c>
      <c r="L32" s="76" t="s">
        <v>19</v>
      </c>
      <c r="M32" s="76" t="s">
        <v>2</v>
      </c>
      <c r="N32" s="76" t="s">
        <v>7</v>
      </c>
      <c r="O32" s="76" t="s">
        <v>3</v>
      </c>
      <c r="P32" s="76" t="s">
        <v>4</v>
      </c>
      <c r="Q32" s="76" t="s">
        <v>553</v>
      </c>
      <c r="R32" s="77">
        <v>0</v>
      </c>
      <c r="S32" s="77">
        <v>993.57</v>
      </c>
      <c r="T32" s="77">
        <v>1598.66</v>
      </c>
      <c r="U32" s="77">
        <v>14179.17</v>
      </c>
      <c r="V32" s="77">
        <v>0</v>
      </c>
      <c r="W32" s="77">
        <v>0</v>
      </c>
      <c r="X32" s="77">
        <v>0</v>
      </c>
      <c r="Y32" s="77">
        <v>0</v>
      </c>
      <c r="Z32" s="77">
        <v>0</v>
      </c>
      <c r="AA32" s="77">
        <v>0</v>
      </c>
      <c r="AB32" s="77">
        <v>0</v>
      </c>
      <c r="AC32" s="77">
        <v>0</v>
      </c>
      <c r="AD32" s="77">
        <v>0</v>
      </c>
      <c r="AE32" s="77">
        <f t="shared" si="0"/>
        <v>16771.400000000001</v>
      </c>
      <c r="AF32" s="40">
        <f t="shared" si="1"/>
        <v>31200010</v>
      </c>
      <c r="AG32" t="str">
        <f>VLOOKUP($L32,Ceco!$A$2:$F$48,3,FALSE)</f>
        <v>PCP</v>
      </c>
      <c r="AH32" t="str">
        <f>VLOOKUP($L32,Ceco!$A$2:$F$48,4,FALSE)</f>
        <v>GOLFO SAN JORGE</v>
      </c>
      <c r="AI32">
        <f>VLOOKUP($L32,Ceco!$A$2:$F$48,5,FALSE)</f>
        <v>0</v>
      </c>
      <c r="AJ32" t="str">
        <f>VLOOKUP($L32,Ceco!$A$2:$F$48,6,FALSE)</f>
        <v>Rodriguez Eduardo</v>
      </c>
      <c r="AK32">
        <f>VLOOKUP($AF32,'Agrp cuentas'!$A$2:$C$156,3,FALSE)</f>
        <v>3</v>
      </c>
      <c r="AL32" t="str">
        <f>VLOOKUP($AK32,'Agrp cuentas'!$F$2:$H$28,2,FALSE)</f>
        <v>03 - Venta Contratos Sin Aprobar</v>
      </c>
      <c r="AM32" t="str">
        <f>VLOOKUP($AK32,'Agrp cuentas'!$F$2:$H$28,3,FALSE)</f>
        <v>Venta</v>
      </c>
      <c r="AN32" t="s">
        <v>192</v>
      </c>
    </row>
    <row r="33" spans="1:40">
      <c r="A33" s="76" t="s">
        <v>0</v>
      </c>
      <c r="B33" s="76" t="s">
        <v>1</v>
      </c>
      <c r="C33" s="76" t="s">
        <v>54</v>
      </c>
      <c r="D33" s="76" t="s">
        <v>55</v>
      </c>
      <c r="E33" s="76" t="s">
        <v>37</v>
      </c>
      <c r="F33" s="76" t="s">
        <v>511</v>
      </c>
      <c r="G33" s="76" t="s">
        <v>2</v>
      </c>
      <c r="H33" s="76" t="s">
        <v>2</v>
      </c>
      <c r="I33" s="76" t="s">
        <v>2</v>
      </c>
      <c r="J33" s="76" t="s">
        <v>269</v>
      </c>
      <c r="K33" s="76" t="s">
        <v>59</v>
      </c>
      <c r="L33" s="76" t="s">
        <v>18</v>
      </c>
      <c r="M33" s="76" t="s">
        <v>2</v>
      </c>
      <c r="N33" s="76" t="s">
        <v>7</v>
      </c>
      <c r="O33" s="76" t="s">
        <v>3</v>
      </c>
      <c r="P33" s="76" t="s">
        <v>4</v>
      </c>
      <c r="Q33" s="76" t="s">
        <v>553</v>
      </c>
      <c r="R33" s="77">
        <v>0</v>
      </c>
      <c r="S33" s="77">
        <v>3503.39</v>
      </c>
      <c r="T33" s="77">
        <v>27.23</v>
      </c>
      <c r="U33" s="77">
        <v>-4681.34</v>
      </c>
      <c r="V33" s="77">
        <v>0</v>
      </c>
      <c r="W33" s="77">
        <v>0</v>
      </c>
      <c r="X33" s="77">
        <v>0</v>
      </c>
      <c r="Y33" s="77">
        <v>0</v>
      </c>
      <c r="Z33" s="77">
        <v>0</v>
      </c>
      <c r="AA33" s="77">
        <v>0</v>
      </c>
      <c r="AB33" s="77">
        <v>0</v>
      </c>
      <c r="AC33" s="77">
        <v>0</v>
      </c>
      <c r="AD33" s="77">
        <v>0</v>
      </c>
      <c r="AE33" s="77">
        <f t="shared" si="0"/>
        <v>-1150.7200000000003</v>
      </c>
      <c r="AF33" s="40">
        <f t="shared" si="1"/>
        <v>31200010</v>
      </c>
      <c r="AG33" t="str">
        <f>VLOOKUP($L33,Ceco!$A$2:$F$48,3,FALSE)</f>
        <v>CONTROLADORES</v>
      </c>
      <c r="AH33" t="str">
        <f>VLOOKUP($L33,Ceco!$A$2:$F$48,4,FALSE)</f>
        <v>GOLFO SAN JORGE</v>
      </c>
      <c r="AI33">
        <f>VLOOKUP($L33,Ceco!$A$2:$F$48,5,FALSE)</f>
        <v>0</v>
      </c>
      <c r="AJ33" t="str">
        <f>VLOOKUP($L33,Ceco!$A$2:$F$48,6,FALSE)</f>
        <v>Rocabado Fernando</v>
      </c>
      <c r="AK33">
        <f>VLOOKUP($AF33,'Agrp cuentas'!$A$2:$C$156,3,FALSE)</f>
        <v>3</v>
      </c>
      <c r="AL33" t="str">
        <f>VLOOKUP($AK33,'Agrp cuentas'!$F$2:$H$28,2,FALSE)</f>
        <v>03 - Venta Contratos Sin Aprobar</v>
      </c>
      <c r="AM33" t="str">
        <f>VLOOKUP($AK33,'Agrp cuentas'!$F$2:$H$28,3,FALSE)</f>
        <v>Venta</v>
      </c>
      <c r="AN33" t="s">
        <v>192</v>
      </c>
    </row>
    <row r="34" spans="1:40">
      <c r="A34" s="76" t="s">
        <v>0</v>
      </c>
      <c r="B34" s="76" t="s">
        <v>1</v>
      </c>
      <c r="C34" s="76" t="s">
        <v>54</v>
      </c>
      <c r="D34" s="76" t="s">
        <v>55</v>
      </c>
      <c r="E34" s="76" t="s">
        <v>37</v>
      </c>
      <c r="F34" s="76" t="s">
        <v>511</v>
      </c>
      <c r="G34" s="76" t="s">
        <v>2</v>
      </c>
      <c r="H34" s="76" t="s">
        <v>2</v>
      </c>
      <c r="I34" s="76" t="s">
        <v>2</v>
      </c>
      <c r="J34" s="76" t="s">
        <v>269</v>
      </c>
      <c r="K34" s="76" t="s">
        <v>59</v>
      </c>
      <c r="L34" s="76" t="s">
        <v>17</v>
      </c>
      <c r="M34" s="76" t="s">
        <v>2</v>
      </c>
      <c r="N34" s="76" t="s">
        <v>7</v>
      </c>
      <c r="O34" s="76" t="s">
        <v>3</v>
      </c>
      <c r="P34" s="76" t="s">
        <v>4</v>
      </c>
      <c r="Q34" s="76" t="s">
        <v>553</v>
      </c>
      <c r="R34" s="77">
        <v>0</v>
      </c>
      <c r="S34" s="77">
        <v>-2180.06</v>
      </c>
      <c r="T34" s="77">
        <v>2180.06</v>
      </c>
      <c r="U34" s="77">
        <v>0</v>
      </c>
      <c r="V34" s="77">
        <v>0</v>
      </c>
      <c r="W34" s="77">
        <v>0</v>
      </c>
      <c r="X34" s="77">
        <v>0</v>
      </c>
      <c r="Y34" s="77">
        <v>0</v>
      </c>
      <c r="Z34" s="77">
        <v>0</v>
      </c>
      <c r="AA34" s="77">
        <v>0</v>
      </c>
      <c r="AB34" s="77">
        <v>0</v>
      </c>
      <c r="AC34" s="77">
        <v>0</v>
      </c>
      <c r="AD34" s="77">
        <v>0</v>
      </c>
      <c r="AE34" s="77">
        <f t="shared" si="0"/>
        <v>0</v>
      </c>
      <c r="AF34" s="40">
        <f t="shared" si="1"/>
        <v>31200010</v>
      </c>
      <c r="AG34" t="str">
        <f>VLOOKUP($L34,Ceco!$A$2:$F$48,3,FALSE)</f>
        <v>BOMBEO MECANICO</v>
      </c>
      <c r="AH34" t="str">
        <f>VLOOKUP($L34,Ceco!$A$2:$F$48,4,FALSE)</f>
        <v>GOLFO SAN JORGE</v>
      </c>
      <c r="AI34" t="str">
        <f>VLOOKUP($L34,Ceco!$A$2:$F$48,5,FALSE)</f>
        <v>COMODORO RIVADAVIA</v>
      </c>
      <c r="AJ34" t="str">
        <f>VLOOKUP($L34,Ceco!$A$2:$F$48,6,FALSE)</f>
        <v>Cosentino Leandro</v>
      </c>
      <c r="AK34">
        <f>VLOOKUP($AF34,'Agrp cuentas'!$A$2:$C$156,3,FALSE)</f>
        <v>3</v>
      </c>
      <c r="AL34" t="str">
        <f>VLOOKUP($AK34,'Agrp cuentas'!$F$2:$H$28,2,FALSE)</f>
        <v>03 - Venta Contratos Sin Aprobar</v>
      </c>
      <c r="AM34" t="str">
        <f>VLOOKUP($AK34,'Agrp cuentas'!$F$2:$H$28,3,FALSE)</f>
        <v>Venta</v>
      </c>
      <c r="AN34" t="s">
        <v>192</v>
      </c>
    </row>
    <row r="35" spans="1:40">
      <c r="A35" s="76" t="s">
        <v>0</v>
      </c>
      <c r="B35" s="76" t="s">
        <v>1</v>
      </c>
      <c r="C35" s="76" t="s">
        <v>54</v>
      </c>
      <c r="D35" s="76" t="s">
        <v>55</v>
      </c>
      <c r="E35" s="76" t="s">
        <v>37</v>
      </c>
      <c r="F35" s="76" t="s">
        <v>511</v>
      </c>
      <c r="G35" s="76" t="s">
        <v>2</v>
      </c>
      <c r="H35" s="76" t="s">
        <v>2</v>
      </c>
      <c r="I35" s="76" t="s">
        <v>2</v>
      </c>
      <c r="J35" s="76" t="s">
        <v>269</v>
      </c>
      <c r="K35" s="76" t="s">
        <v>59</v>
      </c>
      <c r="L35" s="76" t="s">
        <v>16</v>
      </c>
      <c r="M35" s="76" t="s">
        <v>2</v>
      </c>
      <c r="N35" s="76" t="s">
        <v>7</v>
      </c>
      <c r="O35" s="76" t="s">
        <v>3</v>
      </c>
      <c r="P35" s="76" t="s">
        <v>4</v>
      </c>
      <c r="Q35" s="76" t="s">
        <v>553</v>
      </c>
      <c r="R35" s="77">
        <v>0</v>
      </c>
      <c r="S35" s="77">
        <v>-19042.43</v>
      </c>
      <c r="T35" s="77">
        <v>-3148.35</v>
      </c>
      <c r="U35" s="77">
        <v>98198.15</v>
      </c>
      <c r="V35" s="77">
        <v>0</v>
      </c>
      <c r="W35" s="77">
        <v>0</v>
      </c>
      <c r="X35" s="77">
        <v>0</v>
      </c>
      <c r="Y35" s="77">
        <v>0</v>
      </c>
      <c r="Z35" s="77">
        <v>0</v>
      </c>
      <c r="AA35" s="77">
        <v>0</v>
      </c>
      <c r="AB35" s="77">
        <v>0</v>
      </c>
      <c r="AC35" s="77">
        <v>0</v>
      </c>
      <c r="AD35" s="77">
        <v>0</v>
      </c>
      <c r="AE35" s="77">
        <f t="shared" si="0"/>
        <v>76007.37</v>
      </c>
      <c r="AF35" s="40">
        <f t="shared" si="1"/>
        <v>31200010</v>
      </c>
      <c r="AG35" t="str">
        <f>VLOOKUP($L35,Ceco!$A$2:$F$48,3,FALSE)</f>
        <v>BOMBEO MECANICO</v>
      </c>
      <c r="AH35" t="str">
        <f>VLOOKUP($L35,Ceco!$A$2:$F$48,4,FALSE)</f>
        <v>GOLFO SAN JORGE</v>
      </c>
      <c r="AI35" t="str">
        <f>VLOOKUP($L35,Ceco!$A$2:$F$48,5,FALSE)</f>
        <v>COMODORO RIVADAVIA</v>
      </c>
      <c r="AJ35" t="str">
        <f>VLOOKUP($L35,Ceco!$A$2:$F$48,6,FALSE)</f>
        <v>Cosentino Leandro</v>
      </c>
      <c r="AK35">
        <f>VLOOKUP($AF35,'Agrp cuentas'!$A$2:$C$156,3,FALSE)</f>
        <v>3</v>
      </c>
      <c r="AL35" t="str">
        <f>VLOOKUP($AK35,'Agrp cuentas'!$F$2:$H$28,2,FALSE)</f>
        <v>03 - Venta Contratos Sin Aprobar</v>
      </c>
      <c r="AM35" t="str">
        <f>VLOOKUP($AK35,'Agrp cuentas'!$F$2:$H$28,3,FALSE)</f>
        <v>Venta</v>
      </c>
      <c r="AN35" t="s">
        <v>192</v>
      </c>
    </row>
    <row r="36" spans="1:40">
      <c r="A36" s="76" t="s">
        <v>0</v>
      </c>
      <c r="B36" s="76" t="s">
        <v>1</v>
      </c>
      <c r="C36" s="76" t="s">
        <v>54</v>
      </c>
      <c r="D36" s="76" t="s">
        <v>55</v>
      </c>
      <c r="E36" s="76" t="s">
        <v>37</v>
      </c>
      <c r="F36" s="76" t="s">
        <v>511</v>
      </c>
      <c r="G36" s="76" t="s">
        <v>2</v>
      </c>
      <c r="H36" s="76" t="s">
        <v>2</v>
      </c>
      <c r="I36" s="76" t="s">
        <v>2</v>
      </c>
      <c r="J36" s="76" t="s">
        <v>269</v>
      </c>
      <c r="K36" s="76" t="s">
        <v>59</v>
      </c>
      <c r="L36" s="76" t="s">
        <v>13</v>
      </c>
      <c r="M36" s="76" t="s">
        <v>2</v>
      </c>
      <c r="N36" s="76" t="s">
        <v>7</v>
      </c>
      <c r="O36" s="76" t="s">
        <v>3</v>
      </c>
      <c r="P36" s="76" t="s">
        <v>4</v>
      </c>
      <c r="Q36" s="76" t="s">
        <v>553</v>
      </c>
      <c r="R36" s="77">
        <v>0</v>
      </c>
      <c r="S36" s="77">
        <v>5783.25</v>
      </c>
      <c r="T36" s="77">
        <v>795.6</v>
      </c>
      <c r="U36" s="77">
        <v>1414.8</v>
      </c>
      <c r="V36" s="77">
        <v>0</v>
      </c>
      <c r="W36" s="77">
        <v>0</v>
      </c>
      <c r="X36" s="77">
        <v>0</v>
      </c>
      <c r="Y36" s="77">
        <v>0</v>
      </c>
      <c r="Z36" s="77">
        <v>0</v>
      </c>
      <c r="AA36" s="77">
        <v>0</v>
      </c>
      <c r="AB36" s="77">
        <v>0</v>
      </c>
      <c r="AC36" s="77">
        <v>0</v>
      </c>
      <c r="AD36" s="77">
        <v>0</v>
      </c>
      <c r="AE36" s="77">
        <f t="shared" si="0"/>
        <v>7993.6500000000005</v>
      </c>
      <c r="AF36" s="40">
        <f t="shared" si="1"/>
        <v>31200010</v>
      </c>
      <c r="AG36" t="str">
        <f>VLOOKUP($L36,Ceco!$A$2:$F$48,3,FALSE)</f>
        <v>BOMBEO MECANICO</v>
      </c>
      <c r="AH36" t="str">
        <f>VLOOKUP($L36,Ceco!$A$2:$F$48,4,FALSE)</f>
        <v>NEUQUEN</v>
      </c>
      <c r="AI36" t="str">
        <f>VLOOKUP($L36,Ceco!$A$2:$F$48,5,FALSE)</f>
        <v>CATRIEL</v>
      </c>
      <c r="AJ36" t="str">
        <f>VLOOKUP($L36,Ceco!$A$2:$F$48,6,FALSE)</f>
        <v>Nahim Jorge</v>
      </c>
      <c r="AK36">
        <f>VLOOKUP($AF36,'Agrp cuentas'!$A$2:$C$156,3,FALSE)</f>
        <v>3</v>
      </c>
      <c r="AL36" t="str">
        <f>VLOOKUP($AK36,'Agrp cuentas'!$F$2:$H$28,2,FALSE)</f>
        <v>03 - Venta Contratos Sin Aprobar</v>
      </c>
      <c r="AM36" t="str">
        <f>VLOOKUP($AK36,'Agrp cuentas'!$F$2:$H$28,3,FALSE)</f>
        <v>Venta</v>
      </c>
      <c r="AN36" t="s">
        <v>192</v>
      </c>
    </row>
    <row r="37" spans="1:40">
      <c r="A37" s="76" t="s">
        <v>0</v>
      </c>
      <c r="B37" s="76" t="s">
        <v>1</v>
      </c>
      <c r="C37" s="76" t="s">
        <v>54</v>
      </c>
      <c r="D37" s="76" t="s">
        <v>55</v>
      </c>
      <c r="E37" s="76" t="s">
        <v>37</v>
      </c>
      <c r="F37" s="76" t="s">
        <v>511</v>
      </c>
      <c r="G37" s="76" t="s">
        <v>2</v>
      </c>
      <c r="H37" s="76" t="s">
        <v>2</v>
      </c>
      <c r="I37" s="76" t="s">
        <v>2</v>
      </c>
      <c r="J37" s="76" t="s">
        <v>269</v>
      </c>
      <c r="K37" s="76" t="s">
        <v>59</v>
      </c>
      <c r="L37" s="76" t="s">
        <v>11</v>
      </c>
      <c r="M37" s="76" t="s">
        <v>2</v>
      </c>
      <c r="N37" s="76" t="s">
        <v>7</v>
      </c>
      <c r="O37" s="76" t="s">
        <v>3</v>
      </c>
      <c r="P37" s="76" t="s">
        <v>4</v>
      </c>
      <c r="Q37" s="76" t="s">
        <v>553</v>
      </c>
      <c r="R37" s="77">
        <v>0</v>
      </c>
      <c r="S37" s="77">
        <v>13952.74</v>
      </c>
      <c r="T37" s="77">
        <v>-3008.01</v>
      </c>
      <c r="U37" s="77">
        <v>-1061.45</v>
      </c>
      <c r="V37" s="77">
        <v>0</v>
      </c>
      <c r="W37" s="77">
        <v>0</v>
      </c>
      <c r="X37" s="77">
        <v>0</v>
      </c>
      <c r="Y37" s="77">
        <v>0</v>
      </c>
      <c r="Z37" s="77">
        <v>0</v>
      </c>
      <c r="AA37" s="77">
        <v>0</v>
      </c>
      <c r="AB37" s="77">
        <v>0</v>
      </c>
      <c r="AC37" s="77">
        <v>0</v>
      </c>
      <c r="AD37" s="77">
        <v>0</v>
      </c>
      <c r="AE37" s="77">
        <f t="shared" si="0"/>
        <v>9883.2799999999988</v>
      </c>
      <c r="AF37" s="40">
        <f t="shared" si="1"/>
        <v>31200010</v>
      </c>
      <c r="AG37" t="str">
        <f>VLOOKUP($L37,Ceco!$A$2:$F$48,3,FALSE)</f>
        <v>BOMBEO MECANICO</v>
      </c>
      <c r="AH37" t="str">
        <f>VLOOKUP($L37,Ceco!$A$2:$F$48,4,FALSE)</f>
        <v>NEUQUEN</v>
      </c>
      <c r="AI37" t="str">
        <f>VLOOKUP($L37,Ceco!$A$2:$F$48,5,FALSE)</f>
        <v>CATRIEL</v>
      </c>
      <c r="AJ37" t="str">
        <f>VLOOKUP($L37,Ceco!$A$2:$F$48,6,FALSE)</f>
        <v>Nahim Jorge</v>
      </c>
      <c r="AK37">
        <f>VLOOKUP($AF37,'Agrp cuentas'!$A$2:$C$156,3,FALSE)</f>
        <v>3</v>
      </c>
      <c r="AL37" t="str">
        <f>VLOOKUP($AK37,'Agrp cuentas'!$F$2:$H$28,2,FALSE)</f>
        <v>03 - Venta Contratos Sin Aprobar</v>
      </c>
      <c r="AM37" t="str">
        <f>VLOOKUP($AK37,'Agrp cuentas'!$F$2:$H$28,3,FALSE)</f>
        <v>Venta</v>
      </c>
      <c r="AN37" t="s">
        <v>192</v>
      </c>
    </row>
    <row r="38" spans="1:40">
      <c r="A38" s="76" t="s">
        <v>0</v>
      </c>
      <c r="B38" s="76" t="s">
        <v>1</v>
      </c>
      <c r="C38" s="76" t="s">
        <v>54</v>
      </c>
      <c r="D38" s="76" t="s">
        <v>55</v>
      </c>
      <c r="E38" s="76" t="s">
        <v>56</v>
      </c>
      <c r="F38" s="76" t="s">
        <v>511</v>
      </c>
      <c r="G38" s="76" t="s">
        <v>2</v>
      </c>
      <c r="H38" s="76" t="s">
        <v>2</v>
      </c>
      <c r="I38" s="76" t="s">
        <v>2</v>
      </c>
      <c r="J38" s="76" t="s">
        <v>270</v>
      </c>
      <c r="K38" s="76" t="s">
        <v>60</v>
      </c>
      <c r="L38" s="76" t="s">
        <v>36</v>
      </c>
      <c r="M38" s="76" t="s">
        <v>2</v>
      </c>
      <c r="N38" s="76" t="s">
        <v>7</v>
      </c>
      <c r="O38" s="76" t="s">
        <v>3</v>
      </c>
      <c r="P38" s="76" t="s">
        <v>4</v>
      </c>
      <c r="Q38" s="76" t="s">
        <v>553</v>
      </c>
      <c r="R38" s="77">
        <v>0</v>
      </c>
      <c r="S38" s="77">
        <v>-16089.65</v>
      </c>
      <c r="T38" s="77">
        <v>-86775.41</v>
      </c>
      <c r="U38" s="77">
        <v>-20836.34</v>
      </c>
      <c r="V38" s="77">
        <v>0</v>
      </c>
      <c r="W38" s="77">
        <v>0</v>
      </c>
      <c r="X38" s="77">
        <v>0</v>
      </c>
      <c r="Y38" s="77">
        <v>0</v>
      </c>
      <c r="Z38" s="77">
        <v>0</v>
      </c>
      <c r="AA38" s="77">
        <v>0</v>
      </c>
      <c r="AB38" s="77">
        <v>0</v>
      </c>
      <c r="AC38" s="77">
        <v>0</v>
      </c>
      <c r="AD38" s="77">
        <v>0</v>
      </c>
      <c r="AE38" s="77">
        <f t="shared" si="0"/>
        <v>-123701.4</v>
      </c>
      <c r="AF38" s="40">
        <f t="shared" si="1"/>
        <v>32100001</v>
      </c>
      <c r="AG38" t="str">
        <f>VLOOKUP($L38,Ceco!$A$2:$F$48,3,FALSE)</f>
        <v>BOMBEO MECANICO</v>
      </c>
      <c r="AH38" t="str">
        <f>VLOOKUP($L38,Ceco!$A$2:$F$48,4,FALSE)</f>
        <v>NEUQUEN</v>
      </c>
      <c r="AI38" t="str">
        <f>VLOOKUP($L38,Ceco!$A$2:$F$48,5,FALSE)</f>
        <v>RINCON DE LOS SAUCES</v>
      </c>
      <c r="AJ38" t="str">
        <f>VLOOKUP($L38,Ceco!$A$2:$F$48,6,FALSE)</f>
        <v>Nahim Jorge</v>
      </c>
      <c r="AK38">
        <f>VLOOKUP($AF38,'Agrp cuentas'!$A$2:$C$156,3,FALSE)</f>
        <v>2</v>
      </c>
      <c r="AL38" t="str">
        <f>VLOOKUP($AK38,'Agrp cuentas'!$F$2:$H$28,2,FALSE)</f>
        <v>02 - Venta de Bienes</v>
      </c>
      <c r="AM38" t="str">
        <f>VLOOKUP($AK38,'Agrp cuentas'!$F$2:$H$28,3,FALSE)</f>
        <v>Venta</v>
      </c>
      <c r="AN38" t="s">
        <v>192</v>
      </c>
    </row>
    <row r="39" spans="1:40">
      <c r="A39" s="76" t="s">
        <v>0</v>
      </c>
      <c r="B39" s="76" t="s">
        <v>1</v>
      </c>
      <c r="C39" s="76" t="s">
        <v>54</v>
      </c>
      <c r="D39" s="76" t="s">
        <v>55</v>
      </c>
      <c r="E39" s="76" t="s">
        <v>56</v>
      </c>
      <c r="F39" s="76" t="s">
        <v>511</v>
      </c>
      <c r="G39" s="76" t="s">
        <v>2</v>
      </c>
      <c r="H39" s="76" t="s">
        <v>2</v>
      </c>
      <c r="I39" s="76" t="s">
        <v>2</v>
      </c>
      <c r="J39" s="76" t="s">
        <v>270</v>
      </c>
      <c r="K39" s="76" t="s">
        <v>60</v>
      </c>
      <c r="L39" s="76" t="s">
        <v>35</v>
      </c>
      <c r="M39" s="76" t="s">
        <v>2</v>
      </c>
      <c r="N39" s="76" t="s">
        <v>7</v>
      </c>
      <c r="O39" s="76" t="s">
        <v>3</v>
      </c>
      <c r="P39" s="76" t="s">
        <v>4</v>
      </c>
      <c r="Q39" s="76" t="s">
        <v>553</v>
      </c>
      <c r="R39" s="77">
        <v>0</v>
      </c>
      <c r="S39" s="77">
        <v>-36237.949999999997</v>
      </c>
      <c r="T39" s="77">
        <v>-145811.38</v>
      </c>
      <c r="U39" s="77">
        <v>-54080.43</v>
      </c>
      <c r="V39" s="77">
        <v>0</v>
      </c>
      <c r="W39" s="77">
        <v>0</v>
      </c>
      <c r="X39" s="77">
        <v>0</v>
      </c>
      <c r="Y39" s="77">
        <v>0</v>
      </c>
      <c r="Z39" s="77">
        <v>0</v>
      </c>
      <c r="AA39" s="77">
        <v>0</v>
      </c>
      <c r="AB39" s="77">
        <v>0</v>
      </c>
      <c r="AC39" s="77">
        <v>0</v>
      </c>
      <c r="AD39" s="77">
        <v>0</v>
      </c>
      <c r="AE39" s="77">
        <f t="shared" si="0"/>
        <v>-236129.76</v>
      </c>
      <c r="AF39" s="40">
        <f t="shared" si="1"/>
        <v>32100001</v>
      </c>
      <c r="AG39" t="str">
        <f>VLOOKUP($L39,Ceco!$A$2:$F$48,3,FALSE)</f>
        <v>BOMBEO MECANICO</v>
      </c>
      <c r="AH39" t="str">
        <f>VLOOKUP($L39,Ceco!$A$2:$F$48,4,FALSE)</f>
        <v>NEUQUEN</v>
      </c>
      <c r="AI39" t="str">
        <f>VLOOKUP($L39,Ceco!$A$2:$F$48,5,FALSE)</f>
        <v>RINCON DE LOS SAUCES</v>
      </c>
      <c r="AJ39" t="str">
        <f>VLOOKUP($L39,Ceco!$A$2:$F$48,6,FALSE)</f>
        <v>Nahim Jorge</v>
      </c>
      <c r="AK39">
        <f>VLOOKUP($AF39,'Agrp cuentas'!$A$2:$C$156,3,FALSE)</f>
        <v>2</v>
      </c>
      <c r="AL39" t="str">
        <f>VLOOKUP($AK39,'Agrp cuentas'!$F$2:$H$28,2,FALSE)</f>
        <v>02 - Venta de Bienes</v>
      </c>
      <c r="AM39" t="str">
        <f>VLOOKUP($AK39,'Agrp cuentas'!$F$2:$H$28,3,FALSE)</f>
        <v>Venta</v>
      </c>
      <c r="AN39" t="s">
        <v>192</v>
      </c>
    </row>
    <row r="40" spans="1:40">
      <c r="A40" s="76" t="s">
        <v>0</v>
      </c>
      <c r="B40" s="76" t="s">
        <v>1</v>
      </c>
      <c r="C40" s="76" t="s">
        <v>54</v>
      </c>
      <c r="D40" s="76" t="s">
        <v>55</v>
      </c>
      <c r="E40" s="76" t="s">
        <v>56</v>
      </c>
      <c r="F40" s="76" t="s">
        <v>511</v>
      </c>
      <c r="G40" s="76" t="s">
        <v>2</v>
      </c>
      <c r="H40" s="76" t="s">
        <v>2</v>
      </c>
      <c r="I40" s="76" t="s">
        <v>2</v>
      </c>
      <c r="J40" s="76" t="s">
        <v>270</v>
      </c>
      <c r="K40" s="76" t="s">
        <v>60</v>
      </c>
      <c r="L40" s="76" t="s">
        <v>10</v>
      </c>
      <c r="M40" s="76" t="s">
        <v>2</v>
      </c>
      <c r="N40" s="76" t="s">
        <v>7</v>
      </c>
      <c r="O40" s="76" t="s">
        <v>3</v>
      </c>
      <c r="P40" s="76" t="s">
        <v>4</v>
      </c>
      <c r="Q40" s="76" t="s">
        <v>553</v>
      </c>
      <c r="R40" s="77">
        <v>0</v>
      </c>
      <c r="S40" s="77">
        <v>-15551.2</v>
      </c>
      <c r="T40" s="77">
        <v>-31919.63</v>
      </c>
      <c r="U40" s="77">
        <v>0</v>
      </c>
      <c r="V40" s="77">
        <v>0</v>
      </c>
      <c r="W40" s="77">
        <v>0</v>
      </c>
      <c r="X40" s="77">
        <v>0</v>
      </c>
      <c r="Y40" s="77">
        <v>0</v>
      </c>
      <c r="Z40" s="77">
        <v>0</v>
      </c>
      <c r="AA40" s="77">
        <v>0</v>
      </c>
      <c r="AB40" s="77">
        <v>0</v>
      </c>
      <c r="AC40" s="77">
        <v>0</v>
      </c>
      <c r="AD40" s="77">
        <v>0</v>
      </c>
      <c r="AE40" s="77">
        <f t="shared" si="0"/>
        <v>-47470.83</v>
      </c>
      <c r="AF40" s="40">
        <f t="shared" si="1"/>
        <v>32100001</v>
      </c>
      <c r="AG40" t="str">
        <f>VLOOKUP($L40,Ceco!$A$2:$F$48,3,FALSE)</f>
        <v>BOMBEO MECANICO</v>
      </c>
      <c r="AH40" t="str">
        <f>VLOOKUP($L40,Ceco!$A$2:$F$48,4,FALSE)</f>
        <v>GOLFO SAN JORGE</v>
      </c>
      <c r="AI40" t="str">
        <f>VLOOKUP($L40,Ceco!$A$2:$F$48,5,FALSE)</f>
        <v>SANTA CRUZ ESTE</v>
      </c>
      <c r="AJ40" t="str">
        <f>VLOOKUP($L40,Ceco!$A$2:$F$48,6,FALSE)</f>
        <v>Bertaina Fabricio</v>
      </c>
      <c r="AK40">
        <f>VLOOKUP($AF40,'Agrp cuentas'!$A$2:$C$156,3,FALSE)</f>
        <v>2</v>
      </c>
      <c r="AL40" t="str">
        <f>VLOOKUP($AK40,'Agrp cuentas'!$F$2:$H$28,2,FALSE)</f>
        <v>02 - Venta de Bienes</v>
      </c>
      <c r="AM40" t="str">
        <f>VLOOKUP($AK40,'Agrp cuentas'!$F$2:$H$28,3,FALSE)</f>
        <v>Venta</v>
      </c>
      <c r="AN40" t="s">
        <v>192</v>
      </c>
    </row>
    <row r="41" spans="1:40">
      <c r="A41" s="76" t="s">
        <v>0</v>
      </c>
      <c r="B41" s="76" t="s">
        <v>1</v>
      </c>
      <c r="C41" s="76" t="s">
        <v>54</v>
      </c>
      <c r="D41" s="76" t="s">
        <v>55</v>
      </c>
      <c r="E41" s="76" t="s">
        <v>56</v>
      </c>
      <c r="F41" s="76" t="s">
        <v>511</v>
      </c>
      <c r="G41" s="76" t="s">
        <v>2</v>
      </c>
      <c r="H41" s="76" t="s">
        <v>2</v>
      </c>
      <c r="I41" s="76" t="s">
        <v>2</v>
      </c>
      <c r="J41" s="76" t="s">
        <v>270</v>
      </c>
      <c r="K41" s="76" t="s">
        <v>60</v>
      </c>
      <c r="L41" s="76" t="s">
        <v>34</v>
      </c>
      <c r="M41" s="76" t="s">
        <v>2</v>
      </c>
      <c r="N41" s="76" t="s">
        <v>7</v>
      </c>
      <c r="O41" s="76" t="s">
        <v>3</v>
      </c>
      <c r="P41" s="76" t="s">
        <v>4</v>
      </c>
      <c r="Q41" s="76" t="s">
        <v>553</v>
      </c>
      <c r="R41" s="77">
        <v>0</v>
      </c>
      <c r="S41" s="77">
        <v>-145009.76999999999</v>
      </c>
      <c r="T41" s="77">
        <v>-60894.5</v>
      </c>
      <c r="U41" s="77">
        <v>-64804.6</v>
      </c>
      <c r="V41" s="77">
        <v>0</v>
      </c>
      <c r="W41" s="77">
        <v>0</v>
      </c>
      <c r="X41" s="77">
        <v>0</v>
      </c>
      <c r="Y41" s="77">
        <v>0</v>
      </c>
      <c r="Z41" s="77">
        <v>0</v>
      </c>
      <c r="AA41" s="77">
        <v>0</v>
      </c>
      <c r="AB41" s="77">
        <v>0</v>
      </c>
      <c r="AC41" s="77">
        <v>0</v>
      </c>
      <c r="AD41" s="77">
        <v>0</v>
      </c>
      <c r="AE41" s="77">
        <f t="shared" si="0"/>
        <v>-270708.87</v>
      </c>
      <c r="AF41" s="40">
        <f t="shared" si="1"/>
        <v>32100001</v>
      </c>
      <c r="AG41" t="str">
        <f>VLOOKUP($L41,Ceco!$A$2:$F$48,3,FALSE)</f>
        <v>BOMBEO MECANICO</v>
      </c>
      <c r="AH41" t="str">
        <f>VLOOKUP($L41,Ceco!$A$2:$F$48,4,FALSE)</f>
        <v>GOLFO SAN JORGE</v>
      </c>
      <c r="AI41" t="str">
        <f>VLOOKUP($L41,Ceco!$A$2:$F$48,5,FALSE)</f>
        <v>SANTA CRUZ ESTE</v>
      </c>
      <c r="AJ41" t="str">
        <f>VLOOKUP($L41,Ceco!$A$2:$F$48,6,FALSE)</f>
        <v>Bertaina Fabricio</v>
      </c>
      <c r="AK41">
        <f>VLOOKUP($AF41,'Agrp cuentas'!$A$2:$C$156,3,FALSE)</f>
        <v>2</v>
      </c>
      <c r="AL41" t="str">
        <f>VLOOKUP($AK41,'Agrp cuentas'!$F$2:$H$28,2,FALSE)</f>
        <v>02 - Venta de Bienes</v>
      </c>
      <c r="AM41" t="str">
        <f>VLOOKUP($AK41,'Agrp cuentas'!$F$2:$H$28,3,FALSE)</f>
        <v>Venta</v>
      </c>
      <c r="AN41" t="s">
        <v>192</v>
      </c>
    </row>
    <row r="42" spans="1:40">
      <c r="A42" s="76" t="s">
        <v>0</v>
      </c>
      <c r="B42" s="76" t="s">
        <v>1</v>
      </c>
      <c r="C42" s="76" t="s">
        <v>54</v>
      </c>
      <c r="D42" s="76" t="s">
        <v>55</v>
      </c>
      <c r="E42" s="76" t="s">
        <v>56</v>
      </c>
      <c r="F42" s="76" t="s">
        <v>511</v>
      </c>
      <c r="G42" s="76" t="s">
        <v>2</v>
      </c>
      <c r="H42" s="76" t="s">
        <v>2</v>
      </c>
      <c r="I42" s="76" t="s">
        <v>2</v>
      </c>
      <c r="J42" s="76" t="s">
        <v>270</v>
      </c>
      <c r="K42" s="76" t="s">
        <v>60</v>
      </c>
      <c r="L42" s="76" t="s">
        <v>9</v>
      </c>
      <c r="M42" s="76" t="s">
        <v>2</v>
      </c>
      <c r="N42" s="76" t="s">
        <v>7</v>
      </c>
      <c r="O42" s="76" t="s">
        <v>3</v>
      </c>
      <c r="P42" s="76" t="s">
        <v>4</v>
      </c>
      <c r="Q42" s="76" t="s">
        <v>553</v>
      </c>
      <c r="R42" s="77">
        <v>0</v>
      </c>
      <c r="S42" s="77">
        <v>-58239.23</v>
      </c>
      <c r="T42" s="77">
        <v>-33255.03</v>
      </c>
      <c r="U42" s="77">
        <v>-49899.05</v>
      </c>
      <c r="V42" s="77">
        <v>0</v>
      </c>
      <c r="W42" s="77">
        <v>0</v>
      </c>
      <c r="X42" s="77">
        <v>0</v>
      </c>
      <c r="Y42" s="77">
        <v>0</v>
      </c>
      <c r="Z42" s="77">
        <v>0</v>
      </c>
      <c r="AA42" s="77">
        <v>0</v>
      </c>
      <c r="AB42" s="77">
        <v>0</v>
      </c>
      <c r="AC42" s="77">
        <v>0</v>
      </c>
      <c r="AD42" s="77">
        <v>0</v>
      </c>
      <c r="AE42" s="77">
        <f t="shared" si="0"/>
        <v>-141393.31</v>
      </c>
      <c r="AF42" s="40">
        <f t="shared" si="1"/>
        <v>32100001</v>
      </c>
      <c r="AG42" t="str">
        <f>VLOOKUP($L42,Ceco!$A$2:$F$48,3,FALSE)</f>
        <v>BOMBEO MECANICO</v>
      </c>
      <c r="AH42" t="str">
        <f>VLOOKUP($L42,Ceco!$A$2:$F$48,4,FALSE)</f>
        <v>GOLFO SAN JORGE</v>
      </c>
      <c r="AI42" t="str">
        <f>VLOOKUP($L42,Ceco!$A$2:$F$48,5,FALSE)</f>
        <v>SANTA CRUZ ESTE</v>
      </c>
      <c r="AJ42" t="str">
        <f>VLOOKUP($L42,Ceco!$A$2:$F$48,6,FALSE)</f>
        <v>Bertaina Fabricio</v>
      </c>
      <c r="AK42">
        <f>VLOOKUP($AF42,'Agrp cuentas'!$A$2:$C$156,3,FALSE)</f>
        <v>2</v>
      </c>
      <c r="AL42" t="str">
        <f>VLOOKUP($AK42,'Agrp cuentas'!$F$2:$H$28,2,FALSE)</f>
        <v>02 - Venta de Bienes</v>
      </c>
      <c r="AM42" t="str">
        <f>VLOOKUP($AK42,'Agrp cuentas'!$F$2:$H$28,3,FALSE)</f>
        <v>Venta</v>
      </c>
      <c r="AN42" t="s">
        <v>192</v>
      </c>
    </row>
    <row r="43" spans="1:40">
      <c r="A43" s="76" t="s">
        <v>0</v>
      </c>
      <c r="B43" s="76" t="s">
        <v>1</v>
      </c>
      <c r="C43" s="76" t="s">
        <v>54</v>
      </c>
      <c r="D43" s="76" t="s">
        <v>55</v>
      </c>
      <c r="E43" s="76" t="s">
        <v>56</v>
      </c>
      <c r="F43" s="76" t="s">
        <v>511</v>
      </c>
      <c r="G43" s="76" t="s">
        <v>2</v>
      </c>
      <c r="H43" s="76" t="s">
        <v>2</v>
      </c>
      <c r="I43" s="76" t="s">
        <v>2</v>
      </c>
      <c r="J43" s="76" t="s">
        <v>270</v>
      </c>
      <c r="K43" s="76" t="s">
        <v>60</v>
      </c>
      <c r="L43" s="76" t="s">
        <v>33</v>
      </c>
      <c r="M43" s="76" t="s">
        <v>2</v>
      </c>
      <c r="N43" s="76" t="s">
        <v>7</v>
      </c>
      <c r="O43" s="76" t="s">
        <v>3</v>
      </c>
      <c r="P43" s="76" t="s">
        <v>4</v>
      </c>
      <c r="Q43" s="76" t="s">
        <v>553</v>
      </c>
      <c r="R43" s="77">
        <v>0</v>
      </c>
      <c r="S43" s="77">
        <v>-26526.53</v>
      </c>
      <c r="T43" s="77">
        <v>0</v>
      </c>
      <c r="U43" s="77">
        <v>-40677.019999999997</v>
      </c>
      <c r="V43" s="77">
        <v>0</v>
      </c>
      <c r="W43" s="77">
        <v>0</v>
      </c>
      <c r="X43" s="77">
        <v>0</v>
      </c>
      <c r="Y43" s="77">
        <v>0</v>
      </c>
      <c r="Z43" s="77">
        <v>0</v>
      </c>
      <c r="AA43" s="77">
        <v>0</v>
      </c>
      <c r="AB43" s="77">
        <v>0</v>
      </c>
      <c r="AC43" s="77">
        <v>0</v>
      </c>
      <c r="AD43" s="77">
        <v>0</v>
      </c>
      <c r="AE43" s="77">
        <f t="shared" si="0"/>
        <v>-67203.549999999988</v>
      </c>
      <c r="AF43" s="40">
        <f t="shared" si="1"/>
        <v>32100001</v>
      </c>
      <c r="AG43" t="str">
        <f>VLOOKUP($L43,Ceco!$A$2:$F$48,3,FALSE)</f>
        <v>PCP</v>
      </c>
      <c r="AH43" t="str">
        <f>VLOOKUP($L43,Ceco!$A$2:$F$48,4,FALSE)</f>
        <v>NEUQUEN</v>
      </c>
      <c r="AI43">
        <f>VLOOKUP($L43,Ceco!$A$2:$F$48,5,FALSE)</f>
        <v>0</v>
      </c>
      <c r="AJ43" t="str">
        <f>VLOOKUP($L43,Ceco!$A$2:$F$48,6,FALSE)</f>
        <v>Rodriguez Eduardo</v>
      </c>
      <c r="AK43">
        <f>VLOOKUP($AF43,'Agrp cuentas'!$A$2:$C$156,3,FALSE)</f>
        <v>2</v>
      </c>
      <c r="AL43" t="str">
        <f>VLOOKUP($AK43,'Agrp cuentas'!$F$2:$H$28,2,FALSE)</f>
        <v>02 - Venta de Bienes</v>
      </c>
      <c r="AM43" t="str">
        <f>VLOOKUP($AK43,'Agrp cuentas'!$F$2:$H$28,3,FALSE)</f>
        <v>Venta</v>
      </c>
      <c r="AN43" t="s">
        <v>192</v>
      </c>
    </row>
    <row r="44" spans="1:40">
      <c r="A44" s="76" t="s">
        <v>0</v>
      </c>
      <c r="B44" s="76" t="s">
        <v>1</v>
      </c>
      <c r="C44" s="76" t="s">
        <v>54</v>
      </c>
      <c r="D44" s="76" t="s">
        <v>55</v>
      </c>
      <c r="E44" s="76" t="s">
        <v>56</v>
      </c>
      <c r="F44" s="76" t="s">
        <v>511</v>
      </c>
      <c r="G44" s="76" t="s">
        <v>2</v>
      </c>
      <c r="H44" s="76" t="s">
        <v>2</v>
      </c>
      <c r="I44" s="76" t="s">
        <v>2</v>
      </c>
      <c r="J44" s="76" t="s">
        <v>270</v>
      </c>
      <c r="K44" s="76" t="s">
        <v>60</v>
      </c>
      <c r="L44" s="76" t="s">
        <v>30</v>
      </c>
      <c r="M44" s="76" t="s">
        <v>2</v>
      </c>
      <c r="N44" s="76" t="s">
        <v>7</v>
      </c>
      <c r="O44" s="76" t="s">
        <v>3</v>
      </c>
      <c r="P44" s="76" t="s">
        <v>4</v>
      </c>
      <c r="Q44" s="76" t="s">
        <v>553</v>
      </c>
      <c r="R44" s="77">
        <v>0</v>
      </c>
      <c r="S44" s="77">
        <v>-30365.38</v>
      </c>
      <c r="T44" s="77">
        <v>-7493.34</v>
      </c>
      <c r="U44" s="77">
        <v>0</v>
      </c>
      <c r="V44" s="77">
        <v>0</v>
      </c>
      <c r="W44" s="77">
        <v>0</v>
      </c>
      <c r="X44" s="77">
        <v>0</v>
      </c>
      <c r="Y44" s="77">
        <v>0</v>
      </c>
      <c r="Z44" s="77">
        <v>0</v>
      </c>
      <c r="AA44" s="77">
        <v>0</v>
      </c>
      <c r="AB44" s="77">
        <v>0</v>
      </c>
      <c r="AC44" s="77">
        <v>0</v>
      </c>
      <c r="AD44" s="77">
        <v>0</v>
      </c>
      <c r="AE44" s="77">
        <f t="shared" si="0"/>
        <v>-37858.720000000001</v>
      </c>
      <c r="AF44" s="40">
        <f t="shared" si="1"/>
        <v>32100001</v>
      </c>
      <c r="AG44" t="str">
        <f>VLOOKUP($L44,Ceco!$A$2:$F$48,3,FALSE)</f>
        <v>BOMBEO MECANICO</v>
      </c>
      <c r="AH44" t="str">
        <f>VLOOKUP($L44,Ceco!$A$2:$F$48,4,FALSE)</f>
        <v>MENDOZA</v>
      </c>
      <c r="AI44" t="str">
        <f>VLOOKUP($L44,Ceco!$A$2:$F$48,5,FALSE)</f>
        <v>MALARGUE</v>
      </c>
      <c r="AJ44" t="str">
        <f>VLOOKUP($L44,Ceco!$A$2:$F$48,6,FALSE)</f>
        <v>Ingles Carlos</v>
      </c>
      <c r="AK44">
        <f>VLOOKUP($AF44,'Agrp cuentas'!$A$2:$C$156,3,FALSE)</f>
        <v>2</v>
      </c>
      <c r="AL44" t="str">
        <f>VLOOKUP($AK44,'Agrp cuentas'!$F$2:$H$28,2,FALSE)</f>
        <v>02 - Venta de Bienes</v>
      </c>
      <c r="AM44" t="str">
        <f>VLOOKUP($AK44,'Agrp cuentas'!$F$2:$H$28,3,FALSE)</f>
        <v>Venta</v>
      </c>
      <c r="AN44" t="s">
        <v>192</v>
      </c>
    </row>
    <row r="45" spans="1:40">
      <c r="A45" s="76" t="s">
        <v>0</v>
      </c>
      <c r="B45" s="76" t="s">
        <v>1</v>
      </c>
      <c r="C45" s="76" t="s">
        <v>54</v>
      </c>
      <c r="D45" s="76" t="s">
        <v>55</v>
      </c>
      <c r="E45" s="76" t="s">
        <v>56</v>
      </c>
      <c r="F45" s="76" t="s">
        <v>511</v>
      </c>
      <c r="G45" s="76" t="s">
        <v>2</v>
      </c>
      <c r="H45" s="76" t="s">
        <v>2</v>
      </c>
      <c r="I45" s="76" t="s">
        <v>2</v>
      </c>
      <c r="J45" s="76" t="s">
        <v>270</v>
      </c>
      <c r="K45" s="76" t="s">
        <v>60</v>
      </c>
      <c r="L45" s="76" t="s">
        <v>29</v>
      </c>
      <c r="M45" s="76" t="s">
        <v>2</v>
      </c>
      <c r="N45" s="76" t="s">
        <v>7</v>
      </c>
      <c r="O45" s="76" t="s">
        <v>3</v>
      </c>
      <c r="P45" s="76" t="s">
        <v>4</v>
      </c>
      <c r="Q45" s="76" t="s">
        <v>553</v>
      </c>
      <c r="R45" s="77">
        <v>0</v>
      </c>
      <c r="S45" s="77">
        <v>-4351.8900000000003</v>
      </c>
      <c r="T45" s="77">
        <v>-4902.8599999999997</v>
      </c>
      <c r="U45" s="77">
        <v>-11619.36</v>
      </c>
      <c r="V45" s="77">
        <v>0</v>
      </c>
      <c r="W45" s="77">
        <v>0</v>
      </c>
      <c r="X45" s="77">
        <v>0</v>
      </c>
      <c r="Y45" s="77">
        <v>0</v>
      </c>
      <c r="Z45" s="77">
        <v>0</v>
      </c>
      <c r="AA45" s="77">
        <v>0</v>
      </c>
      <c r="AB45" s="77">
        <v>0</v>
      </c>
      <c r="AC45" s="77">
        <v>0</v>
      </c>
      <c r="AD45" s="77">
        <v>0</v>
      </c>
      <c r="AE45" s="77">
        <f t="shared" si="0"/>
        <v>-20874.11</v>
      </c>
      <c r="AF45" s="40">
        <f t="shared" si="1"/>
        <v>32100001</v>
      </c>
      <c r="AG45" t="str">
        <f>VLOOKUP($L45,Ceco!$A$2:$F$48,3,FALSE)</f>
        <v>BOMBEO MECANICO</v>
      </c>
      <c r="AH45" t="str">
        <f>VLOOKUP($L45,Ceco!$A$2:$F$48,4,FALSE)</f>
        <v>MENDOZA</v>
      </c>
      <c r="AI45" t="str">
        <f>VLOOKUP($L45,Ceco!$A$2:$F$48,5,FALSE)</f>
        <v>MALARGUE</v>
      </c>
      <c r="AJ45" t="str">
        <f>VLOOKUP($L45,Ceco!$A$2:$F$48,6,FALSE)</f>
        <v>Ingles Carlos</v>
      </c>
      <c r="AK45">
        <f>VLOOKUP($AF45,'Agrp cuentas'!$A$2:$C$156,3,FALSE)</f>
        <v>2</v>
      </c>
      <c r="AL45" t="str">
        <f>VLOOKUP($AK45,'Agrp cuentas'!$F$2:$H$28,2,FALSE)</f>
        <v>02 - Venta de Bienes</v>
      </c>
      <c r="AM45" t="str">
        <f>VLOOKUP($AK45,'Agrp cuentas'!$F$2:$H$28,3,FALSE)</f>
        <v>Venta</v>
      </c>
      <c r="AN45" t="s">
        <v>192</v>
      </c>
    </row>
    <row r="46" spans="1:40">
      <c r="A46" s="76" t="s">
        <v>0</v>
      </c>
      <c r="B46" s="76" t="s">
        <v>1</v>
      </c>
      <c r="C46" s="76" t="s">
        <v>54</v>
      </c>
      <c r="D46" s="76" t="s">
        <v>55</v>
      </c>
      <c r="E46" s="76" t="s">
        <v>56</v>
      </c>
      <c r="F46" s="76" t="s">
        <v>511</v>
      </c>
      <c r="G46" s="76" t="s">
        <v>2</v>
      </c>
      <c r="H46" s="76" t="s">
        <v>2</v>
      </c>
      <c r="I46" s="76" t="s">
        <v>2</v>
      </c>
      <c r="J46" s="76" t="s">
        <v>270</v>
      </c>
      <c r="K46" s="76" t="s">
        <v>60</v>
      </c>
      <c r="L46" s="76" t="s">
        <v>28</v>
      </c>
      <c r="M46" s="76" t="s">
        <v>2</v>
      </c>
      <c r="N46" s="76" t="s">
        <v>7</v>
      </c>
      <c r="O46" s="76" t="s">
        <v>3</v>
      </c>
      <c r="P46" s="76" t="s">
        <v>4</v>
      </c>
      <c r="Q46" s="76" t="s">
        <v>553</v>
      </c>
      <c r="R46" s="77">
        <v>0</v>
      </c>
      <c r="S46" s="77">
        <v>-20051.29</v>
      </c>
      <c r="T46" s="77">
        <v>-3299.57</v>
      </c>
      <c r="U46" s="77">
        <v>-15932.15</v>
      </c>
      <c r="V46" s="77">
        <v>0</v>
      </c>
      <c r="W46" s="77">
        <v>0</v>
      </c>
      <c r="X46" s="77">
        <v>0</v>
      </c>
      <c r="Y46" s="77">
        <v>0</v>
      </c>
      <c r="Z46" s="77">
        <v>0</v>
      </c>
      <c r="AA46" s="77">
        <v>0</v>
      </c>
      <c r="AB46" s="77">
        <v>0</v>
      </c>
      <c r="AC46" s="77">
        <v>0</v>
      </c>
      <c r="AD46" s="77">
        <v>0</v>
      </c>
      <c r="AE46" s="77">
        <f t="shared" si="0"/>
        <v>-39283.01</v>
      </c>
      <c r="AF46" s="40">
        <f t="shared" si="1"/>
        <v>32100001</v>
      </c>
      <c r="AG46" t="str">
        <f>VLOOKUP($L46,Ceco!$A$2:$F$48,3,FALSE)</f>
        <v>BOMBEO MECANICO</v>
      </c>
      <c r="AH46" t="str">
        <f>VLOOKUP($L46,Ceco!$A$2:$F$48,4,FALSE)</f>
        <v>GOLFO SAN JORGE</v>
      </c>
      <c r="AI46" t="str">
        <f>VLOOKUP($L46,Ceco!$A$2:$F$48,5,FALSE)</f>
        <v>SANTA CRUZ OESTE</v>
      </c>
      <c r="AJ46" t="str">
        <f>VLOOKUP($L46,Ceco!$A$2:$F$48,6,FALSE)</f>
        <v>Bertaina Fabricio</v>
      </c>
      <c r="AK46">
        <f>VLOOKUP($AF46,'Agrp cuentas'!$A$2:$C$156,3,FALSE)</f>
        <v>2</v>
      </c>
      <c r="AL46" t="str">
        <f>VLOOKUP($AK46,'Agrp cuentas'!$F$2:$H$28,2,FALSE)</f>
        <v>02 - Venta de Bienes</v>
      </c>
      <c r="AM46" t="str">
        <f>VLOOKUP($AK46,'Agrp cuentas'!$F$2:$H$28,3,FALSE)</f>
        <v>Venta</v>
      </c>
      <c r="AN46" t="s">
        <v>192</v>
      </c>
    </row>
    <row r="47" spans="1:40">
      <c r="A47" s="76" t="s">
        <v>0</v>
      </c>
      <c r="B47" s="76" t="s">
        <v>1</v>
      </c>
      <c r="C47" s="76" t="s">
        <v>54</v>
      </c>
      <c r="D47" s="76" t="s">
        <v>55</v>
      </c>
      <c r="E47" s="76" t="s">
        <v>56</v>
      </c>
      <c r="F47" s="76" t="s">
        <v>511</v>
      </c>
      <c r="G47" s="76" t="s">
        <v>2</v>
      </c>
      <c r="H47" s="76" t="s">
        <v>2</v>
      </c>
      <c r="I47" s="76" t="s">
        <v>2</v>
      </c>
      <c r="J47" s="76" t="s">
        <v>270</v>
      </c>
      <c r="K47" s="76" t="s">
        <v>60</v>
      </c>
      <c r="L47" s="76" t="s">
        <v>27</v>
      </c>
      <c r="M47" s="76" t="s">
        <v>2</v>
      </c>
      <c r="N47" s="76" t="s">
        <v>7</v>
      </c>
      <c r="O47" s="76" t="s">
        <v>3</v>
      </c>
      <c r="P47" s="76" t="s">
        <v>4</v>
      </c>
      <c r="Q47" s="76" t="s">
        <v>553</v>
      </c>
      <c r="R47" s="77">
        <v>0</v>
      </c>
      <c r="S47" s="77">
        <v>-83214.45</v>
      </c>
      <c r="T47" s="77">
        <v>-143612.63</v>
      </c>
      <c r="U47" s="77">
        <v>-34544.879999999997</v>
      </c>
      <c r="V47" s="77">
        <v>0</v>
      </c>
      <c r="W47" s="77">
        <v>0</v>
      </c>
      <c r="X47" s="77">
        <v>0</v>
      </c>
      <c r="Y47" s="77">
        <v>0</v>
      </c>
      <c r="Z47" s="77">
        <v>0</v>
      </c>
      <c r="AA47" s="77">
        <v>0</v>
      </c>
      <c r="AB47" s="77">
        <v>0</v>
      </c>
      <c r="AC47" s="77">
        <v>0</v>
      </c>
      <c r="AD47" s="77">
        <v>0</v>
      </c>
      <c r="AE47" s="77">
        <f t="shared" si="0"/>
        <v>-261371.96000000002</v>
      </c>
      <c r="AF47" s="40">
        <f t="shared" si="1"/>
        <v>32100001</v>
      </c>
      <c r="AG47" t="str">
        <f>VLOOKUP($L47,Ceco!$A$2:$F$48,3,FALSE)</f>
        <v>BOMBEO MECANICO</v>
      </c>
      <c r="AH47" t="str">
        <f>VLOOKUP($L47,Ceco!$A$2:$F$48,4,FALSE)</f>
        <v>GOLFO SAN JORGE</v>
      </c>
      <c r="AI47" t="str">
        <f>VLOOKUP($L47,Ceco!$A$2:$F$48,5,FALSE)</f>
        <v>SANTA CRUZ OESTE</v>
      </c>
      <c r="AJ47" t="str">
        <f>VLOOKUP($L47,Ceco!$A$2:$F$48,6,FALSE)</f>
        <v>Bertaina Fabricio</v>
      </c>
      <c r="AK47">
        <f>VLOOKUP($AF47,'Agrp cuentas'!$A$2:$C$156,3,FALSE)</f>
        <v>2</v>
      </c>
      <c r="AL47" t="str">
        <f>VLOOKUP($AK47,'Agrp cuentas'!$F$2:$H$28,2,FALSE)</f>
        <v>02 - Venta de Bienes</v>
      </c>
      <c r="AM47" t="str">
        <f>VLOOKUP($AK47,'Agrp cuentas'!$F$2:$H$28,3,FALSE)</f>
        <v>Venta</v>
      </c>
      <c r="AN47" t="s">
        <v>192</v>
      </c>
    </row>
    <row r="48" spans="1:40">
      <c r="A48" s="76" t="s">
        <v>0</v>
      </c>
      <c r="B48" s="76" t="s">
        <v>1</v>
      </c>
      <c r="C48" s="76" t="s">
        <v>54</v>
      </c>
      <c r="D48" s="76" t="s">
        <v>55</v>
      </c>
      <c r="E48" s="76" t="s">
        <v>56</v>
      </c>
      <c r="F48" s="76" t="s">
        <v>511</v>
      </c>
      <c r="G48" s="76" t="s">
        <v>2</v>
      </c>
      <c r="H48" s="76" t="s">
        <v>2</v>
      </c>
      <c r="I48" s="76" t="s">
        <v>2</v>
      </c>
      <c r="J48" s="76" t="s">
        <v>270</v>
      </c>
      <c r="K48" s="76" t="s">
        <v>60</v>
      </c>
      <c r="L48" s="76" t="s">
        <v>25</v>
      </c>
      <c r="M48" s="76" t="s">
        <v>2</v>
      </c>
      <c r="N48" s="76" t="s">
        <v>7</v>
      </c>
      <c r="O48" s="76" t="s">
        <v>3</v>
      </c>
      <c r="P48" s="76" t="s">
        <v>4</v>
      </c>
      <c r="Q48" s="76" t="s">
        <v>553</v>
      </c>
      <c r="R48" s="77">
        <v>0</v>
      </c>
      <c r="S48" s="77">
        <v>-11815.72</v>
      </c>
      <c r="T48" s="77">
        <v>-50541.55</v>
      </c>
      <c r="U48" s="77">
        <v>-21146.6</v>
      </c>
      <c r="V48" s="77">
        <v>0</v>
      </c>
      <c r="W48" s="77">
        <v>0</v>
      </c>
      <c r="X48" s="77">
        <v>0</v>
      </c>
      <c r="Y48" s="77">
        <v>0</v>
      </c>
      <c r="Z48" s="77">
        <v>0</v>
      </c>
      <c r="AA48" s="77">
        <v>0</v>
      </c>
      <c r="AB48" s="77">
        <v>0</v>
      </c>
      <c r="AC48" s="77">
        <v>0</v>
      </c>
      <c r="AD48" s="77">
        <v>0</v>
      </c>
      <c r="AE48" s="77">
        <f t="shared" si="0"/>
        <v>-83503.87</v>
      </c>
      <c r="AF48" s="40">
        <f t="shared" si="1"/>
        <v>32100001</v>
      </c>
      <c r="AG48" t="str">
        <f>VLOOKUP($L48,Ceco!$A$2:$F$48,3,FALSE)</f>
        <v>BOMBEO MECANICO</v>
      </c>
      <c r="AH48" t="str">
        <f>VLOOKUP($L48,Ceco!$A$2:$F$48,4,FALSE)</f>
        <v>MENDOZA</v>
      </c>
      <c r="AI48" t="str">
        <f>VLOOKUP($L48,Ceco!$A$2:$F$48,5,FALSE)</f>
        <v>LUJAN DE CUYO</v>
      </c>
      <c r="AJ48" t="str">
        <f>VLOOKUP($L48,Ceco!$A$2:$F$48,6,FALSE)</f>
        <v>Ingles Carlos</v>
      </c>
      <c r="AK48">
        <f>VLOOKUP($AF48,'Agrp cuentas'!$A$2:$C$156,3,FALSE)</f>
        <v>2</v>
      </c>
      <c r="AL48" t="str">
        <f>VLOOKUP($AK48,'Agrp cuentas'!$F$2:$H$28,2,FALSE)</f>
        <v>02 - Venta de Bienes</v>
      </c>
      <c r="AM48" t="str">
        <f>VLOOKUP($AK48,'Agrp cuentas'!$F$2:$H$28,3,FALSE)</f>
        <v>Venta</v>
      </c>
      <c r="AN48" t="s">
        <v>192</v>
      </c>
    </row>
    <row r="49" spans="1:40">
      <c r="A49" s="76" t="s">
        <v>0</v>
      </c>
      <c r="B49" s="76" t="s">
        <v>1</v>
      </c>
      <c r="C49" s="76" t="s">
        <v>54</v>
      </c>
      <c r="D49" s="76" t="s">
        <v>55</v>
      </c>
      <c r="E49" s="76" t="s">
        <v>56</v>
      </c>
      <c r="F49" s="76" t="s">
        <v>511</v>
      </c>
      <c r="G49" s="76" t="s">
        <v>2</v>
      </c>
      <c r="H49" s="76" t="s">
        <v>2</v>
      </c>
      <c r="I49" s="76" t="s">
        <v>2</v>
      </c>
      <c r="J49" s="76" t="s">
        <v>270</v>
      </c>
      <c r="K49" s="76" t="s">
        <v>60</v>
      </c>
      <c r="L49" s="76" t="s">
        <v>24</v>
      </c>
      <c r="M49" s="76" t="s">
        <v>2</v>
      </c>
      <c r="N49" s="76" t="s">
        <v>7</v>
      </c>
      <c r="O49" s="76" t="s">
        <v>3</v>
      </c>
      <c r="P49" s="76" t="s">
        <v>4</v>
      </c>
      <c r="Q49" s="76" t="s">
        <v>553</v>
      </c>
      <c r="R49" s="77">
        <v>0</v>
      </c>
      <c r="S49" s="77">
        <v>-8694.51</v>
      </c>
      <c r="T49" s="77">
        <v>-4432.9399999999996</v>
      </c>
      <c r="U49" s="77">
        <v>-3247.13</v>
      </c>
      <c r="V49" s="77">
        <v>0</v>
      </c>
      <c r="W49" s="77">
        <v>0</v>
      </c>
      <c r="X49" s="77">
        <v>0</v>
      </c>
      <c r="Y49" s="77">
        <v>0</v>
      </c>
      <c r="Z49" s="77">
        <v>0</v>
      </c>
      <c r="AA49" s="77">
        <v>0</v>
      </c>
      <c r="AB49" s="77">
        <v>0</v>
      </c>
      <c r="AC49" s="77">
        <v>0</v>
      </c>
      <c r="AD49" s="77">
        <v>0</v>
      </c>
      <c r="AE49" s="77">
        <f t="shared" si="0"/>
        <v>-16374.580000000002</v>
      </c>
      <c r="AF49" s="40">
        <f t="shared" si="1"/>
        <v>32100001</v>
      </c>
      <c r="AG49" t="str">
        <f>VLOOKUP($L49,Ceco!$A$2:$F$48,3,FALSE)</f>
        <v>BOMBEO MECANICO</v>
      </c>
      <c r="AH49" t="str">
        <f>VLOOKUP($L49,Ceco!$A$2:$F$48,4,FALSE)</f>
        <v>MENDOZA</v>
      </c>
      <c r="AI49" t="str">
        <f>VLOOKUP($L49,Ceco!$A$2:$F$48,5,FALSE)</f>
        <v>LUJAN DE CUYO</v>
      </c>
      <c r="AJ49" t="str">
        <f>VLOOKUP($L49,Ceco!$A$2:$F$48,6,FALSE)</f>
        <v>Ingles Carlos</v>
      </c>
      <c r="AK49">
        <f>VLOOKUP($AF49,'Agrp cuentas'!$A$2:$C$156,3,FALSE)</f>
        <v>2</v>
      </c>
      <c r="AL49" t="str">
        <f>VLOOKUP($AK49,'Agrp cuentas'!$F$2:$H$28,2,FALSE)</f>
        <v>02 - Venta de Bienes</v>
      </c>
      <c r="AM49" t="str">
        <f>VLOOKUP($AK49,'Agrp cuentas'!$F$2:$H$28,3,FALSE)</f>
        <v>Venta</v>
      </c>
      <c r="AN49" t="s">
        <v>192</v>
      </c>
    </row>
    <row r="50" spans="1:40">
      <c r="A50" s="76" t="s">
        <v>0</v>
      </c>
      <c r="B50" s="76" t="s">
        <v>1</v>
      </c>
      <c r="C50" s="76" t="s">
        <v>54</v>
      </c>
      <c r="D50" s="76" t="s">
        <v>55</v>
      </c>
      <c r="E50" s="76" t="s">
        <v>56</v>
      </c>
      <c r="F50" s="76" t="s">
        <v>511</v>
      </c>
      <c r="G50" s="76" t="s">
        <v>2</v>
      </c>
      <c r="H50" s="76" t="s">
        <v>2</v>
      </c>
      <c r="I50" s="76" t="s">
        <v>2</v>
      </c>
      <c r="J50" s="76" t="s">
        <v>270</v>
      </c>
      <c r="K50" s="76" t="s">
        <v>60</v>
      </c>
      <c r="L50" s="76" t="s">
        <v>43</v>
      </c>
      <c r="M50" s="76" t="s">
        <v>2</v>
      </c>
      <c r="N50" s="76" t="s">
        <v>7</v>
      </c>
      <c r="O50" s="76" t="s">
        <v>3</v>
      </c>
      <c r="P50" s="76" t="s">
        <v>4</v>
      </c>
      <c r="Q50" s="76" t="s">
        <v>553</v>
      </c>
      <c r="R50" s="77">
        <v>0</v>
      </c>
      <c r="S50" s="77">
        <v>0</v>
      </c>
      <c r="T50" s="77">
        <v>-51451.56</v>
      </c>
      <c r="U50" s="77">
        <v>0</v>
      </c>
      <c r="V50" s="77">
        <v>0</v>
      </c>
      <c r="W50" s="77">
        <v>0</v>
      </c>
      <c r="X50" s="77">
        <v>0</v>
      </c>
      <c r="Y50" s="77">
        <v>0</v>
      </c>
      <c r="Z50" s="77">
        <v>0</v>
      </c>
      <c r="AA50" s="77">
        <v>0</v>
      </c>
      <c r="AB50" s="77">
        <v>0</v>
      </c>
      <c r="AC50" s="77">
        <v>0</v>
      </c>
      <c r="AD50" s="77">
        <v>0</v>
      </c>
      <c r="AE50" s="77">
        <f t="shared" si="0"/>
        <v>-51451.56</v>
      </c>
      <c r="AF50" s="40">
        <f t="shared" si="1"/>
        <v>32100001</v>
      </c>
      <c r="AG50" t="str">
        <f>VLOOKUP($L50,Ceco!$A$2:$F$48,3,FALSE)</f>
        <v>PCP</v>
      </c>
      <c r="AH50" t="str">
        <f>VLOOKUP($L50,Ceco!$A$2:$F$48,4,FALSE)</f>
        <v>GOLFO SAN JORGE</v>
      </c>
      <c r="AI50">
        <f>VLOOKUP($L50,Ceco!$A$2:$F$48,5,FALSE)</f>
        <v>0</v>
      </c>
      <c r="AJ50" t="str">
        <f>VLOOKUP($L50,Ceco!$A$2:$F$48,6,FALSE)</f>
        <v>Rodriguez Eduardo</v>
      </c>
      <c r="AK50">
        <f>VLOOKUP($AF50,'Agrp cuentas'!$A$2:$C$156,3,FALSE)</f>
        <v>2</v>
      </c>
      <c r="AL50" t="str">
        <f>VLOOKUP($AK50,'Agrp cuentas'!$F$2:$H$28,2,FALSE)</f>
        <v>02 - Venta de Bienes</v>
      </c>
      <c r="AM50" t="str">
        <f>VLOOKUP($AK50,'Agrp cuentas'!$F$2:$H$28,3,FALSE)</f>
        <v>Venta</v>
      </c>
      <c r="AN50" t="s">
        <v>192</v>
      </c>
    </row>
    <row r="51" spans="1:40">
      <c r="A51" s="76" t="s">
        <v>0</v>
      </c>
      <c r="B51" s="76" t="s">
        <v>1</v>
      </c>
      <c r="C51" s="76" t="s">
        <v>54</v>
      </c>
      <c r="D51" s="76" t="s">
        <v>55</v>
      </c>
      <c r="E51" s="76" t="s">
        <v>56</v>
      </c>
      <c r="F51" s="76" t="s">
        <v>511</v>
      </c>
      <c r="G51" s="76" t="s">
        <v>2</v>
      </c>
      <c r="H51" s="76" t="s">
        <v>2</v>
      </c>
      <c r="I51" s="76" t="s">
        <v>2</v>
      </c>
      <c r="J51" s="76" t="s">
        <v>270</v>
      </c>
      <c r="K51" s="76" t="s">
        <v>60</v>
      </c>
      <c r="L51" s="76" t="s">
        <v>19</v>
      </c>
      <c r="M51" s="76" t="s">
        <v>2</v>
      </c>
      <c r="N51" s="76" t="s">
        <v>7</v>
      </c>
      <c r="O51" s="76" t="s">
        <v>3</v>
      </c>
      <c r="P51" s="76" t="s">
        <v>4</v>
      </c>
      <c r="Q51" s="76" t="s">
        <v>553</v>
      </c>
      <c r="R51" s="77">
        <v>0</v>
      </c>
      <c r="S51" s="77">
        <v>-52072.89</v>
      </c>
      <c r="T51" s="77">
        <v>-55845.48</v>
      </c>
      <c r="U51" s="77">
        <v>-151746.89000000001</v>
      </c>
      <c r="V51" s="77">
        <v>0</v>
      </c>
      <c r="W51" s="77">
        <v>0</v>
      </c>
      <c r="X51" s="77">
        <v>0</v>
      </c>
      <c r="Y51" s="77">
        <v>0</v>
      </c>
      <c r="Z51" s="77">
        <v>0</v>
      </c>
      <c r="AA51" s="77">
        <v>0</v>
      </c>
      <c r="AB51" s="77">
        <v>0</v>
      </c>
      <c r="AC51" s="77">
        <v>0</v>
      </c>
      <c r="AD51" s="77">
        <v>0</v>
      </c>
      <c r="AE51" s="77">
        <f t="shared" si="0"/>
        <v>-259665.26</v>
      </c>
      <c r="AF51" s="40">
        <f t="shared" si="1"/>
        <v>32100001</v>
      </c>
      <c r="AG51" t="str">
        <f>VLOOKUP($L51,Ceco!$A$2:$F$48,3,FALSE)</f>
        <v>PCP</v>
      </c>
      <c r="AH51" t="str">
        <f>VLOOKUP($L51,Ceco!$A$2:$F$48,4,FALSE)</f>
        <v>GOLFO SAN JORGE</v>
      </c>
      <c r="AI51">
        <f>VLOOKUP($L51,Ceco!$A$2:$F$48,5,FALSE)</f>
        <v>0</v>
      </c>
      <c r="AJ51" t="str">
        <f>VLOOKUP($L51,Ceco!$A$2:$F$48,6,FALSE)</f>
        <v>Rodriguez Eduardo</v>
      </c>
      <c r="AK51">
        <f>VLOOKUP($AF51,'Agrp cuentas'!$A$2:$C$156,3,FALSE)</f>
        <v>2</v>
      </c>
      <c r="AL51" t="str">
        <f>VLOOKUP($AK51,'Agrp cuentas'!$F$2:$H$28,2,FALSE)</f>
        <v>02 - Venta de Bienes</v>
      </c>
      <c r="AM51" t="str">
        <f>VLOOKUP($AK51,'Agrp cuentas'!$F$2:$H$28,3,FALSE)</f>
        <v>Venta</v>
      </c>
      <c r="AN51" t="s">
        <v>192</v>
      </c>
    </row>
    <row r="52" spans="1:40">
      <c r="A52" s="76" t="s">
        <v>0</v>
      </c>
      <c r="B52" s="76" t="s">
        <v>1</v>
      </c>
      <c r="C52" s="76" t="s">
        <v>54</v>
      </c>
      <c r="D52" s="76" t="s">
        <v>55</v>
      </c>
      <c r="E52" s="76" t="s">
        <v>56</v>
      </c>
      <c r="F52" s="76" t="s">
        <v>511</v>
      </c>
      <c r="G52" s="76" t="s">
        <v>2</v>
      </c>
      <c r="H52" s="76" t="s">
        <v>2</v>
      </c>
      <c r="I52" s="76" t="s">
        <v>2</v>
      </c>
      <c r="J52" s="76" t="s">
        <v>270</v>
      </c>
      <c r="K52" s="76" t="s">
        <v>60</v>
      </c>
      <c r="L52" s="76" t="s">
        <v>8</v>
      </c>
      <c r="M52" s="76" t="s">
        <v>2</v>
      </c>
      <c r="N52" s="76" t="s">
        <v>7</v>
      </c>
      <c r="O52" s="76" t="s">
        <v>3</v>
      </c>
      <c r="P52" s="76" t="s">
        <v>4</v>
      </c>
      <c r="Q52" s="76" t="s">
        <v>553</v>
      </c>
      <c r="R52" s="77">
        <v>0</v>
      </c>
      <c r="S52" s="77">
        <v>-1218.8</v>
      </c>
      <c r="T52" s="77">
        <v>-8948.6</v>
      </c>
      <c r="U52" s="77">
        <v>-4570.5</v>
      </c>
      <c r="V52" s="77">
        <v>0</v>
      </c>
      <c r="W52" s="77">
        <v>0</v>
      </c>
      <c r="X52" s="77">
        <v>0</v>
      </c>
      <c r="Y52" s="77">
        <v>0</v>
      </c>
      <c r="Z52" s="77">
        <v>0</v>
      </c>
      <c r="AA52" s="77">
        <v>0</v>
      </c>
      <c r="AB52" s="77">
        <v>0</v>
      </c>
      <c r="AC52" s="77">
        <v>0</v>
      </c>
      <c r="AD52" s="77">
        <v>0</v>
      </c>
      <c r="AE52" s="77">
        <f t="shared" si="0"/>
        <v>-14737.9</v>
      </c>
      <c r="AF52" s="40">
        <f t="shared" si="1"/>
        <v>32100001</v>
      </c>
      <c r="AG52" t="str">
        <f>VLOOKUP($L52,Ceco!$A$2:$F$48,3,FALSE)</f>
        <v>BOMBEO MECANICO</v>
      </c>
      <c r="AH52" t="str">
        <f>VLOOKUP($L52,Ceco!$A$2:$F$48,4,FALSE)</f>
        <v>GOLFO SAN JORGE</v>
      </c>
      <c r="AI52" t="str">
        <f>VLOOKUP($L52,Ceco!$A$2:$F$48,5,FALSE)</f>
        <v>COMODORO RIVADAVIA</v>
      </c>
      <c r="AJ52" t="str">
        <f>VLOOKUP($L52,Ceco!$A$2:$F$48,6,FALSE)</f>
        <v>Cosentino Leandro</v>
      </c>
      <c r="AK52">
        <f>VLOOKUP($AF52,'Agrp cuentas'!$A$2:$C$156,3,FALSE)</f>
        <v>2</v>
      </c>
      <c r="AL52" t="str">
        <f>VLOOKUP($AK52,'Agrp cuentas'!$F$2:$H$28,2,FALSE)</f>
        <v>02 - Venta de Bienes</v>
      </c>
      <c r="AM52" t="str">
        <f>VLOOKUP($AK52,'Agrp cuentas'!$F$2:$H$28,3,FALSE)</f>
        <v>Venta</v>
      </c>
      <c r="AN52" t="s">
        <v>192</v>
      </c>
    </row>
    <row r="53" spans="1:40">
      <c r="A53" s="76" t="s">
        <v>0</v>
      </c>
      <c r="B53" s="76" t="s">
        <v>1</v>
      </c>
      <c r="C53" s="76" t="s">
        <v>54</v>
      </c>
      <c r="D53" s="76" t="s">
        <v>55</v>
      </c>
      <c r="E53" s="76" t="s">
        <v>56</v>
      </c>
      <c r="F53" s="76" t="s">
        <v>511</v>
      </c>
      <c r="G53" s="76" t="s">
        <v>2</v>
      </c>
      <c r="H53" s="76" t="s">
        <v>2</v>
      </c>
      <c r="I53" s="76" t="s">
        <v>2</v>
      </c>
      <c r="J53" s="76" t="s">
        <v>270</v>
      </c>
      <c r="K53" s="76" t="s">
        <v>60</v>
      </c>
      <c r="L53" s="76" t="s">
        <v>17</v>
      </c>
      <c r="M53" s="76" t="s">
        <v>2</v>
      </c>
      <c r="N53" s="76" t="s">
        <v>7</v>
      </c>
      <c r="O53" s="76" t="s">
        <v>3</v>
      </c>
      <c r="P53" s="76" t="s">
        <v>4</v>
      </c>
      <c r="Q53" s="76" t="s">
        <v>553</v>
      </c>
      <c r="R53" s="77">
        <v>0</v>
      </c>
      <c r="S53" s="77">
        <v>-30853.09</v>
      </c>
      <c r="T53" s="77">
        <v>-38379.370000000003</v>
      </c>
      <c r="U53" s="77">
        <v>-30732.86</v>
      </c>
      <c r="V53" s="77">
        <v>0</v>
      </c>
      <c r="W53" s="77">
        <v>0</v>
      </c>
      <c r="X53" s="77">
        <v>0</v>
      </c>
      <c r="Y53" s="77">
        <v>0</v>
      </c>
      <c r="Z53" s="77">
        <v>0</v>
      </c>
      <c r="AA53" s="77">
        <v>0</v>
      </c>
      <c r="AB53" s="77">
        <v>0</v>
      </c>
      <c r="AC53" s="77">
        <v>0</v>
      </c>
      <c r="AD53" s="77">
        <v>0</v>
      </c>
      <c r="AE53" s="77">
        <f t="shared" si="0"/>
        <v>-99965.32</v>
      </c>
      <c r="AF53" s="40">
        <f t="shared" si="1"/>
        <v>32100001</v>
      </c>
      <c r="AG53" t="str">
        <f>VLOOKUP($L53,Ceco!$A$2:$F$48,3,FALSE)</f>
        <v>BOMBEO MECANICO</v>
      </c>
      <c r="AH53" t="str">
        <f>VLOOKUP($L53,Ceco!$A$2:$F$48,4,FALSE)</f>
        <v>GOLFO SAN JORGE</v>
      </c>
      <c r="AI53" t="str">
        <f>VLOOKUP($L53,Ceco!$A$2:$F$48,5,FALSE)</f>
        <v>COMODORO RIVADAVIA</v>
      </c>
      <c r="AJ53" t="str">
        <f>VLOOKUP($L53,Ceco!$A$2:$F$48,6,FALSE)</f>
        <v>Cosentino Leandro</v>
      </c>
      <c r="AK53">
        <f>VLOOKUP($AF53,'Agrp cuentas'!$A$2:$C$156,3,FALSE)</f>
        <v>2</v>
      </c>
      <c r="AL53" t="str">
        <f>VLOOKUP($AK53,'Agrp cuentas'!$F$2:$H$28,2,FALSE)</f>
        <v>02 - Venta de Bienes</v>
      </c>
      <c r="AM53" t="str">
        <f>VLOOKUP($AK53,'Agrp cuentas'!$F$2:$H$28,3,FALSE)</f>
        <v>Venta</v>
      </c>
      <c r="AN53" t="s">
        <v>192</v>
      </c>
    </row>
    <row r="54" spans="1:40">
      <c r="A54" s="76" t="s">
        <v>0</v>
      </c>
      <c r="B54" s="76" t="s">
        <v>1</v>
      </c>
      <c r="C54" s="76" t="s">
        <v>54</v>
      </c>
      <c r="D54" s="76" t="s">
        <v>55</v>
      </c>
      <c r="E54" s="76" t="s">
        <v>56</v>
      </c>
      <c r="F54" s="76" t="s">
        <v>511</v>
      </c>
      <c r="G54" s="76" t="s">
        <v>2</v>
      </c>
      <c r="H54" s="76" t="s">
        <v>2</v>
      </c>
      <c r="I54" s="76" t="s">
        <v>2</v>
      </c>
      <c r="J54" s="76" t="s">
        <v>270</v>
      </c>
      <c r="K54" s="76" t="s">
        <v>60</v>
      </c>
      <c r="L54" s="76" t="s">
        <v>6</v>
      </c>
      <c r="M54" s="76" t="s">
        <v>2</v>
      </c>
      <c r="N54" s="76" t="s">
        <v>7</v>
      </c>
      <c r="O54" s="76" t="s">
        <v>3</v>
      </c>
      <c r="P54" s="76" t="s">
        <v>4</v>
      </c>
      <c r="Q54" s="76" t="s">
        <v>553</v>
      </c>
      <c r="R54" s="77">
        <v>0</v>
      </c>
      <c r="S54" s="77">
        <v>-175455.95</v>
      </c>
      <c r="T54" s="77">
        <v>-193088.99</v>
      </c>
      <c r="U54" s="77">
        <v>-138983.54</v>
      </c>
      <c r="V54" s="77">
        <v>0</v>
      </c>
      <c r="W54" s="77">
        <v>0</v>
      </c>
      <c r="X54" s="77">
        <v>0</v>
      </c>
      <c r="Y54" s="77">
        <v>0</v>
      </c>
      <c r="Z54" s="77">
        <v>0</v>
      </c>
      <c r="AA54" s="77">
        <v>0</v>
      </c>
      <c r="AB54" s="77">
        <v>0</v>
      </c>
      <c r="AC54" s="77">
        <v>0</v>
      </c>
      <c r="AD54" s="77">
        <v>0</v>
      </c>
      <c r="AE54" s="77">
        <f t="shared" si="0"/>
        <v>-507528.48</v>
      </c>
      <c r="AF54" s="40">
        <f t="shared" si="1"/>
        <v>32100001</v>
      </c>
      <c r="AG54" t="str">
        <f>VLOOKUP($L54,Ceco!$A$2:$F$48,3,FALSE)</f>
        <v>BOMBEO MECANICO</v>
      </c>
      <c r="AH54" t="str">
        <f>VLOOKUP($L54,Ceco!$A$2:$F$48,4,FALSE)</f>
        <v>GOLFO SAN JORGE</v>
      </c>
      <c r="AI54" t="str">
        <f>VLOOKUP($L54,Ceco!$A$2:$F$48,5,FALSE)</f>
        <v>COMODORO RIVADAVIA</v>
      </c>
      <c r="AJ54" t="str">
        <f>VLOOKUP($L54,Ceco!$A$2:$F$48,6,FALSE)</f>
        <v>Cosentino Leandro</v>
      </c>
      <c r="AK54">
        <f>VLOOKUP($AF54,'Agrp cuentas'!$A$2:$C$156,3,FALSE)</f>
        <v>2</v>
      </c>
      <c r="AL54" t="str">
        <f>VLOOKUP($AK54,'Agrp cuentas'!$F$2:$H$28,2,FALSE)</f>
        <v>02 - Venta de Bienes</v>
      </c>
      <c r="AM54" t="str">
        <f>VLOOKUP($AK54,'Agrp cuentas'!$F$2:$H$28,3,FALSE)</f>
        <v>Venta</v>
      </c>
      <c r="AN54" t="s">
        <v>192</v>
      </c>
    </row>
    <row r="55" spans="1:40">
      <c r="A55" s="76" t="s">
        <v>0</v>
      </c>
      <c r="B55" s="76" t="s">
        <v>1</v>
      </c>
      <c r="C55" s="76" t="s">
        <v>54</v>
      </c>
      <c r="D55" s="76" t="s">
        <v>55</v>
      </c>
      <c r="E55" s="76" t="s">
        <v>56</v>
      </c>
      <c r="F55" s="76" t="s">
        <v>511</v>
      </c>
      <c r="G55" s="76" t="s">
        <v>2</v>
      </c>
      <c r="H55" s="76" t="s">
        <v>2</v>
      </c>
      <c r="I55" s="76" t="s">
        <v>2</v>
      </c>
      <c r="J55" s="76" t="s">
        <v>270</v>
      </c>
      <c r="K55" s="76" t="s">
        <v>60</v>
      </c>
      <c r="L55" s="76" t="s">
        <v>16</v>
      </c>
      <c r="M55" s="76" t="s">
        <v>2</v>
      </c>
      <c r="N55" s="76" t="s">
        <v>7</v>
      </c>
      <c r="O55" s="76" t="s">
        <v>3</v>
      </c>
      <c r="P55" s="76" t="s">
        <v>4</v>
      </c>
      <c r="Q55" s="76" t="s">
        <v>553</v>
      </c>
      <c r="R55" s="77">
        <v>0</v>
      </c>
      <c r="S55" s="77">
        <v>-26050.31</v>
      </c>
      <c r="T55" s="77">
        <v>-47933.3</v>
      </c>
      <c r="U55" s="77">
        <v>-110096.6</v>
      </c>
      <c r="V55" s="77">
        <v>0</v>
      </c>
      <c r="W55" s="77">
        <v>0</v>
      </c>
      <c r="X55" s="77">
        <v>0</v>
      </c>
      <c r="Y55" s="77">
        <v>0</v>
      </c>
      <c r="Z55" s="77">
        <v>0</v>
      </c>
      <c r="AA55" s="77">
        <v>0</v>
      </c>
      <c r="AB55" s="77">
        <v>0</v>
      </c>
      <c r="AC55" s="77">
        <v>0</v>
      </c>
      <c r="AD55" s="77">
        <v>0</v>
      </c>
      <c r="AE55" s="77">
        <f t="shared" si="0"/>
        <v>-184080.21000000002</v>
      </c>
      <c r="AF55" s="40">
        <f t="shared" si="1"/>
        <v>32100001</v>
      </c>
      <c r="AG55" t="str">
        <f>VLOOKUP($L55,Ceco!$A$2:$F$48,3,FALSE)</f>
        <v>BOMBEO MECANICO</v>
      </c>
      <c r="AH55" t="str">
        <f>VLOOKUP($L55,Ceco!$A$2:$F$48,4,FALSE)</f>
        <v>GOLFO SAN JORGE</v>
      </c>
      <c r="AI55" t="str">
        <f>VLOOKUP($L55,Ceco!$A$2:$F$48,5,FALSE)</f>
        <v>COMODORO RIVADAVIA</v>
      </c>
      <c r="AJ55" t="str">
        <f>VLOOKUP($L55,Ceco!$A$2:$F$48,6,FALSE)</f>
        <v>Cosentino Leandro</v>
      </c>
      <c r="AK55">
        <f>VLOOKUP($AF55,'Agrp cuentas'!$A$2:$C$156,3,FALSE)</f>
        <v>2</v>
      </c>
      <c r="AL55" t="str">
        <f>VLOOKUP($AK55,'Agrp cuentas'!$F$2:$H$28,2,FALSE)</f>
        <v>02 - Venta de Bienes</v>
      </c>
      <c r="AM55" t="str">
        <f>VLOOKUP($AK55,'Agrp cuentas'!$F$2:$H$28,3,FALSE)</f>
        <v>Venta</v>
      </c>
      <c r="AN55" t="s">
        <v>192</v>
      </c>
    </row>
    <row r="56" spans="1:40">
      <c r="A56" s="76" t="s">
        <v>0</v>
      </c>
      <c r="B56" s="76" t="s">
        <v>1</v>
      </c>
      <c r="C56" s="76" t="s">
        <v>54</v>
      </c>
      <c r="D56" s="76" t="s">
        <v>55</v>
      </c>
      <c r="E56" s="76" t="s">
        <v>56</v>
      </c>
      <c r="F56" s="76" t="s">
        <v>511</v>
      </c>
      <c r="G56" s="76" t="s">
        <v>2</v>
      </c>
      <c r="H56" s="76" t="s">
        <v>2</v>
      </c>
      <c r="I56" s="76" t="s">
        <v>2</v>
      </c>
      <c r="J56" s="76" t="s">
        <v>270</v>
      </c>
      <c r="K56" s="76" t="s">
        <v>60</v>
      </c>
      <c r="L56" s="76" t="s">
        <v>13</v>
      </c>
      <c r="M56" s="76" t="s">
        <v>2</v>
      </c>
      <c r="N56" s="76" t="s">
        <v>7</v>
      </c>
      <c r="O56" s="76" t="s">
        <v>3</v>
      </c>
      <c r="P56" s="76" t="s">
        <v>4</v>
      </c>
      <c r="Q56" s="76" t="s">
        <v>553</v>
      </c>
      <c r="R56" s="77">
        <v>0</v>
      </c>
      <c r="S56" s="77">
        <v>-262079.66</v>
      </c>
      <c r="T56" s="77">
        <v>-102288.19</v>
      </c>
      <c r="U56" s="77">
        <v>-166135.45000000001</v>
      </c>
      <c r="V56" s="77">
        <v>0</v>
      </c>
      <c r="W56" s="77">
        <v>0</v>
      </c>
      <c r="X56" s="77">
        <v>0</v>
      </c>
      <c r="Y56" s="77">
        <v>0</v>
      </c>
      <c r="Z56" s="77">
        <v>0</v>
      </c>
      <c r="AA56" s="77">
        <v>0</v>
      </c>
      <c r="AB56" s="77">
        <v>0</v>
      </c>
      <c r="AC56" s="77">
        <v>0</v>
      </c>
      <c r="AD56" s="77">
        <v>0</v>
      </c>
      <c r="AE56" s="77">
        <f t="shared" si="0"/>
        <v>-530503.30000000005</v>
      </c>
      <c r="AF56" s="40">
        <f t="shared" si="1"/>
        <v>32100001</v>
      </c>
      <c r="AG56" t="str">
        <f>VLOOKUP($L56,Ceco!$A$2:$F$48,3,FALSE)</f>
        <v>BOMBEO MECANICO</v>
      </c>
      <c r="AH56" t="str">
        <f>VLOOKUP($L56,Ceco!$A$2:$F$48,4,FALSE)</f>
        <v>NEUQUEN</v>
      </c>
      <c r="AI56" t="str">
        <f>VLOOKUP($L56,Ceco!$A$2:$F$48,5,FALSE)</f>
        <v>CATRIEL</v>
      </c>
      <c r="AJ56" t="str">
        <f>VLOOKUP($L56,Ceco!$A$2:$F$48,6,FALSE)</f>
        <v>Nahim Jorge</v>
      </c>
      <c r="AK56">
        <f>VLOOKUP($AF56,'Agrp cuentas'!$A$2:$C$156,3,FALSE)</f>
        <v>2</v>
      </c>
      <c r="AL56" t="str">
        <f>VLOOKUP($AK56,'Agrp cuentas'!$F$2:$H$28,2,FALSE)</f>
        <v>02 - Venta de Bienes</v>
      </c>
      <c r="AM56" t="str">
        <f>VLOOKUP($AK56,'Agrp cuentas'!$F$2:$H$28,3,FALSE)</f>
        <v>Venta</v>
      </c>
      <c r="AN56" t="s">
        <v>192</v>
      </c>
    </row>
    <row r="57" spans="1:40">
      <c r="A57" s="76" t="s">
        <v>0</v>
      </c>
      <c r="B57" s="76" t="s">
        <v>1</v>
      </c>
      <c r="C57" s="76" t="s">
        <v>54</v>
      </c>
      <c r="D57" s="76" t="s">
        <v>55</v>
      </c>
      <c r="E57" s="76" t="s">
        <v>56</v>
      </c>
      <c r="F57" s="76" t="s">
        <v>511</v>
      </c>
      <c r="G57" s="76" t="s">
        <v>2</v>
      </c>
      <c r="H57" s="76" t="s">
        <v>2</v>
      </c>
      <c r="I57" s="76" t="s">
        <v>2</v>
      </c>
      <c r="J57" s="76" t="s">
        <v>270</v>
      </c>
      <c r="K57" s="76" t="s">
        <v>60</v>
      </c>
      <c r="L57" s="76" t="s">
        <v>12</v>
      </c>
      <c r="M57" s="76" t="s">
        <v>2</v>
      </c>
      <c r="N57" s="76" t="s">
        <v>7</v>
      </c>
      <c r="O57" s="76" t="s">
        <v>3</v>
      </c>
      <c r="P57" s="76" t="s">
        <v>4</v>
      </c>
      <c r="Q57" s="76" t="s">
        <v>553</v>
      </c>
      <c r="R57" s="77">
        <v>0</v>
      </c>
      <c r="S57" s="77">
        <v>0</v>
      </c>
      <c r="T57" s="77">
        <v>-10245.4</v>
      </c>
      <c r="U57" s="77">
        <v>0</v>
      </c>
      <c r="V57" s="77">
        <v>0</v>
      </c>
      <c r="W57" s="77">
        <v>0</v>
      </c>
      <c r="X57" s="77">
        <v>0</v>
      </c>
      <c r="Y57" s="77">
        <v>0</v>
      </c>
      <c r="Z57" s="77">
        <v>0</v>
      </c>
      <c r="AA57" s="77">
        <v>0</v>
      </c>
      <c r="AB57" s="77">
        <v>0</v>
      </c>
      <c r="AC57" s="77">
        <v>0</v>
      </c>
      <c r="AD57" s="77">
        <v>0</v>
      </c>
      <c r="AE57" s="77">
        <f t="shared" si="0"/>
        <v>-10245.4</v>
      </c>
      <c r="AF57" s="40">
        <f t="shared" si="1"/>
        <v>32100001</v>
      </c>
      <c r="AG57" t="str">
        <f>VLOOKUP($L57,Ceco!$A$2:$F$48,3,FALSE)</f>
        <v>BOMBEO MECANICO</v>
      </c>
      <c r="AH57" t="str">
        <f>VLOOKUP($L57,Ceco!$A$2:$F$48,4,FALSE)</f>
        <v>NEUQUEN</v>
      </c>
      <c r="AI57" t="str">
        <f>VLOOKUP($L57,Ceco!$A$2:$F$48,5,FALSE)</f>
        <v>CATRIEL</v>
      </c>
      <c r="AJ57" t="str">
        <f>VLOOKUP($L57,Ceco!$A$2:$F$48,6,FALSE)</f>
        <v>Nahim Jorge</v>
      </c>
      <c r="AK57">
        <f>VLOOKUP($AF57,'Agrp cuentas'!$A$2:$C$156,3,FALSE)</f>
        <v>2</v>
      </c>
      <c r="AL57" t="str">
        <f>VLOOKUP($AK57,'Agrp cuentas'!$F$2:$H$28,2,FALSE)</f>
        <v>02 - Venta de Bienes</v>
      </c>
      <c r="AM57" t="str">
        <f>VLOOKUP($AK57,'Agrp cuentas'!$F$2:$H$28,3,FALSE)</f>
        <v>Venta</v>
      </c>
      <c r="AN57" t="s">
        <v>192</v>
      </c>
    </row>
    <row r="58" spans="1:40">
      <c r="A58" s="76" t="s">
        <v>0</v>
      </c>
      <c r="B58" s="76" t="s">
        <v>1</v>
      </c>
      <c r="C58" s="76" t="s">
        <v>54</v>
      </c>
      <c r="D58" s="76" t="s">
        <v>55</v>
      </c>
      <c r="E58" s="76" t="s">
        <v>56</v>
      </c>
      <c r="F58" s="76" t="s">
        <v>511</v>
      </c>
      <c r="G58" s="76" t="s">
        <v>2</v>
      </c>
      <c r="H58" s="76" t="s">
        <v>2</v>
      </c>
      <c r="I58" s="76" t="s">
        <v>2</v>
      </c>
      <c r="J58" s="76" t="s">
        <v>270</v>
      </c>
      <c r="K58" s="76" t="s">
        <v>60</v>
      </c>
      <c r="L58" s="76" t="s">
        <v>11</v>
      </c>
      <c r="M58" s="76" t="s">
        <v>2</v>
      </c>
      <c r="N58" s="76" t="s">
        <v>7</v>
      </c>
      <c r="O58" s="76" t="s">
        <v>3</v>
      </c>
      <c r="P58" s="76" t="s">
        <v>4</v>
      </c>
      <c r="Q58" s="76" t="s">
        <v>553</v>
      </c>
      <c r="R58" s="77">
        <v>0</v>
      </c>
      <c r="S58" s="77">
        <v>-33936.99</v>
      </c>
      <c r="T58" s="77">
        <v>-8547.5499999999993</v>
      </c>
      <c r="U58" s="77">
        <v>-3177.74</v>
      </c>
      <c r="V58" s="77">
        <v>0</v>
      </c>
      <c r="W58" s="77">
        <v>0</v>
      </c>
      <c r="X58" s="77">
        <v>0</v>
      </c>
      <c r="Y58" s="77">
        <v>0</v>
      </c>
      <c r="Z58" s="77">
        <v>0</v>
      </c>
      <c r="AA58" s="77">
        <v>0</v>
      </c>
      <c r="AB58" s="77">
        <v>0</v>
      </c>
      <c r="AC58" s="77">
        <v>0</v>
      </c>
      <c r="AD58" s="77">
        <v>0</v>
      </c>
      <c r="AE58" s="77">
        <f t="shared" si="0"/>
        <v>-45662.279999999992</v>
      </c>
      <c r="AF58" s="40">
        <f t="shared" si="1"/>
        <v>32100001</v>
      </c>
      <c r="AG58" t="str">
        <f>VLOOKUP($L58,Ceco!$A$2:$F$48,3,FALSE)</f>
        <v>BOMBEO MECANICO</v>
      </c>
      <c r="AH58" t="str">
        <f>VLOOKUP($L58,Ceco!$A$2:$F$48,4,FALSE)</f>
        <v>NEUQUEN</v>
      </c>
      <c r="AI58" t="str">
        <f>VLOOKUP($L58,Ceco!$A$2:$F$48,5,FALSE)</f>
        <v>CATRIEL</v>
      </c>
      <c r="AJ58" t="str">
        <f>VLOOKUP($L58,Ceco!$A$2:$F$48,6,FALSE)</f>
        <v>Nahim Jorge</v>
      </c>
      <c r="AK58">
        <f>VLOOKUP($AF58,'Agrp cuentas'!$A$2:$C$156,3,FALSE)</f>
        <v>2</v>
      </c>
      <c r="AL58" t="str">
        <f>VLOOKUP($AK58,'Agrp cuentas'!$F$2:$H$28,2,FALSE)</f>
        <v>02 - Venta de Bienes</v>
      </c>
      <c r="AM58" t="str">
        <f>VLOOKUP($AK58,'Agrp cuentas'!$F$2:$H$28,3,FALSE)</f>
        <v>Venta</v>
      </c>
      <c r="AN58" t="s">
        <v>192</v>
      </c>
    </row>
    <row r="59" spans="1:40">
      <c r="A59" s="76" t="s">
        <v>0</v>
      </c>
      <c r="B59" s="76" t="s">
        <v>1</v>
      </c>
      <c r="C59" s="76" t="s">
        <v>54</v>
      </c>
      <c r="D59" s="76" t="s">
        <v>55</v>
      </c>
      <c r="E59" s="76" t="s">
        <v>56</v>
      </c>
      <c r="F59" s="76" t="s">
        <v>511</v>
      </c>
      <c r="G59" s="76" t="s">
        <v>2</v>
      </c>
      <c r="H59" s="76" t="s">
        <v>2</v>
      </c>
      <c r="I59" s="76" t="s">
        <v>2</v>
      </c>
      <c r="J59" s="76" t="s">
        <v>559</v>
      </c>
      <c r="K59" s="76" t="s">
        <v>61</v>
      </c>
      <c r="L59" s="76" t="s">
        <v>14</v>
      </c>
      <c r="M59" s="76" t="s">
        <v>2</v>
      </c>
      <c r="N59" s="76" t="s">
        <v>7</v>
      </c>
      <c r="O59" s="76" t="s">
        <v>3</v>
      </c>
      <c r="P59" s="76" t="s">
        <v>4</v>
      </c>
      <c r="Q59" s="76" t="s">
        <v>553</v>
      </c>
      <c r="R59" s="77">
        <v>0</v>
      </c>
      <c r="S59" s="77">
        <v>0</v>
      </c>
      <c r="T59" s="77">
        <v>-14926</v>
      </c>
      <c r="U59" s="77">
        <v>0</v>
      </c>
      <c r="V59" s="77">
        <v>0</v>
      </c>
      <c r="W59" s="77">
        <v>0</v>
      </c>
      <c r="X59" s="77">
        <v>0</v>
      </c>
      <c r="Y59" s="77">
        <v>0</v>
      </c>
      <c r="Z59" s="77">
        <v>0</v>
      </c>
      <c r="AA59" s="77">
        <v>0</v>
      </c>
      <c r="AB59" s="77">
        <v>0</v>
      </c>
      <c r="AC59" s="77">
        <v>0</v>
      </c>
      <c r="AD59" s="77">
        <v>0</v>
      </c>
      <c r="AE59" s="77">
        <f t="shared" si="0"/>
        <v>-14926</v>
      </c>
      <c r="AF59" s="40">
        <f t="shared" si="1"/>
        <v>32100004</v>
      </c>
      <c r="AG59" t="str">
        <f>VLOOKUP($L59,Ceco!$A$2:$F$48,3,FALSE)</f>
        <v>BOMBEO MECANICO</v>
      </c>
      <c r="AH59" t="str">
        <f>VLOOKUP($L59,Ceco!$A$2:$F$48,4,FALSE)</f>
        <v>EXPO MADERO</v>
      </c>
      <c r="AI59">
        <f>VLOOKUP($L59,Ceco!$A$2:$F$48,5,FALSE)</f>
        <v>0</v>
      </c>
      <c r="AJ59" t="str">
        <f>VLOOKUP($L59,Ceco!$A$2:$F$48,6,FALSE)</f>
        <v>Cosentino Leandro</v>
      </c>
      <c r="AK59">
        <f>VLOOKUP($AF59,'Agrp cuentas'!$A$2:$C$156,3,FALSE)</f>
        <v>2</v>
      </c>
      <c r="AL59" t="str">
        <f>VLOOKUP($AK59,'Agrp cuentas'!$F$2:$H$28,2,FALSE)</f>
        <v>02 - Venta de Bienes</v>
      </c>
      <c r="AM59" t="str">
        <f>VLOOKUP($AK59,'Agrp cuentas'!$F$2:$H$28,3,FALSE)</f>
        <v>Venta</v>
      </c>
      <c r="AN59" t="s">
        <v>192</v>
      </c>
    </row>
    <row r="60" spans="1:40">
      <c r="A60" s="76" t="s">
        <v>0</v>
      </c>
      <c r="B60" s="76" t="s">
        <v>1</v>
      </c>
      <c r="C60" s="76" t="s">
        <v>54</v>
      </c>
      <c r="D60" s="76" t="s">
        <v>55</v>
      </c>
      <c r="E60" s="76" t="s">
        <v>56</v>
      </c>
      <c r="F60" s="76" t="s">
        <v>512</v>
      </c>
      <c r="G60" s="76" t="s">
        <v>2</v>
      </c>
      <c r="H60" s="76" t="s">
        <v>2</v>
      </c>
      <c r="I60" s="76" t="s">
        <v>2</v>
      </c>
      <c r="J60" s="76" t="s">
        <v>458</v>
      </c>
      <c r="K60" s="76" t="s">
        <v>513</v>
      </c>
      <c r="L60" s="76" t="s">
        <v>39</v>
      </c>
      <c r="M60" s="76" t="s">
        <v>571</v>
      </c>
      <c r="N60" s="76" t="s">
        <v>7</v>
      </c>
      <c r="O60" s="76" t="s">
        <v>3</v>
      </c>
      <c r="P60" s="76" t="s">
        <v>4</v>
      </c>
      <c r="Q60" s="76" t="s">
        <v>553</v>
      </c>
      <c r="R60" s="77">
        <v>0</v>
      </c>
      <c r="S60" s="77">
        <v>0</v>
      </c>
      <c r="T60" s="77">
        <v>0</v>
      </c>
      <c r="U60" s="77">
        <v>-192227.16</v>
      </c>
      <c r="V60" s="77">
        <v>0</v>
      </c>
      <c r="W60" s="77">
        <v>0</v>
      </c>
      <c r="X60" s="77">
        <v>0</v>
      </c>
      <c r="Y60" s="77">
        <v>0</v>
      </c>
      <c r="Z60" s="77">
        <v>0</v>
      </c>
      <c r="AA60" s="77">
        <v>0</v>
      </c>
      <c r="AB60" s="77">
        <v>0</v>
      </c>
      <c r="AC60" s="77">
        <v>0</v>
      </c>
      <c r="AD60" s="77">
        <v>0</v>
      </c>
      <c r="AE60" s="77">
        <f t="shared" si="0"/>
        <v>-192227.16</v>
      </c>
      <c r="AF60" s="40">
        <f t="shared" si="1"/>
        <v>32100020</v>
      </c>
      <c r="AG60" t="str">
        <f>VLOOKUP($L60,Ceco!$A$2:$F$48,3,FALSE)</f>
        <v>BOMBEO MECANICO</v>
      </c>
      <c r="AH60" t="str">
        <f>VLOOKUP($L60,Ceco!$A$2:$F$48,4,FALSE)</f>
        <v>EXPO MADERO</v>
      </c>
      <c r="AI60">
        <f>VLOOKUP($L60,Ceco!$A$2:$F$48,5,FALSE)</f>
        <v>0</v>
      </c>
      <c r="AJ60" t="str">
        <f>VLOOKUP($L60,Ceco!$A$2:$F$48,6,FALSE)</f>
        <v>Cosentino Leandro</v>
      </c>
      <c r="AK60">
        <f>VLOOKUP($AF60,'Agrp cuentas'!$A$2:$C$156,3,FALSE)</f>
        <v>2</v>
      </c>
      <c r="AL60" t="str">
        <f>VLOOKUP($AK60,'Agrp cuentas'!$F$2:$H$28,2,FALSE)</f>
        <v>02 - Venta de Bienes</v>
      </c>
      <c r="AM60" t="str">
        <f>VLOOKUP($AK60,'Agrp cuentas'!$F$2:$H$28,3,FALSE)</f>
        <v>Venta</v>
      </c>
      <c r="AN60" t="s">
        <v>192</v>
      </c>
    </row>
    <row r="61" spans="1:40">
      <c r="A61" s="76" t="s">
        <v>0</v>
      </c>
      <c r="B61" s="76" t="s">
        <v>1</v>
      </c>
      <c r="C61" s="76" t="s">
        <v>54</v>
      </c>
      <c r="D61" s="76" t="s">
        <v>55</v>
      </c>
      <c r="E61" s="76" t="s">
        <v>56</v>
      </c>
      <c r="F61" s="76" t="s">
        <v>512</v>
      </c>
      <c r="G61" s="76" t="s">
        <v>2</v>
      </c>
      <c r="H61" s="76" t="s">
        <v>2</v>
      </c>
      <c r="I61" s="76" t="s">
        <v>2</v>
      </c>
      <c r="J61" s="76" t="s">
        <v>458</v>
      </c>
      <c r="K61" s="76" t="s">
        <v>513</v>
      </c>
      <c r="L61" s="76" t="s">
        <v>38</v>
      </c>
      <c r="M61" s="76" t="s">
        <v>537</v>
      </c>
      <c r="N61" s="76" t="s">
        <v>7</v>
      </c>
      <c r="O61" s="76" t="s">
        <v>3</v>
      </c>
      <c r="P61" s="76" t="s">
        <v>4</v>
      </c>
      <c r="Q61" s="76" t="s">
        <v>553</v>
      </c>
      <c r="R61" s="77">
        <v>0</v>
      </c>
      <c r="S61" s="77">
        <v>-1233989</v>
      </c>
      <c r="T61" s="77">
        <v>-134650</v>
      </c>
      <c r="U61" s="77">
        <v>-476614</v>
      </c>
      <c r="V61" s="77">
        <v>0</v>
      </c>
      <c r="W61" s="77">
        <v>0</v>
      </c>
      <c r="X61" s="77">
        <v>0</v>
      </c>
      <c r="Y61" s="77">
        <v>0</v>
      </c>
      <c r="Z61" s="77">
        <v>0</v>
      </c>
      <c r="AA61" s="77">
        <v>0</v>
      </c>
      <c r="AB61" s="77">
        <v>0</v>
      </c>
      <c r="AC61" s="77">
        <v>0</v>
      </c>
      <c r="AD61" s="77">
        <v>0</v>
      </c>
      <c r="AE61" s="77">
        <f t="shared" si="0"/>
        <v>-1845253</v>
      </c>
      <c r="AF61" s="40">
        <f t="shared" si="1"/>
        <v>32100020</v>
      </c>
      <c r="AG61" t="str">
        <f>VLOOKUP($L61,Ceco!$A$2:$F$48,3,FALSE)</f>
        <v>BOMBEO MECANICO</v>
      </c>
      <c r="AH61" t="str">
        <f>VLOOKUP($L61,Ceco!$A$2:$F$48,4,FALSE)</f>
        <v>EXPO MADERO</v>
      </c>
      <c r="AI61">
        <f>VLOOKUP($L61,Ceco!$A$2:$F$48,5,FALSE)</f>
        <v>0</v>
      </c>
      <c r="AJ61" t="str">
        <f>VLOOKUP($L61,Ceco!$A$2:$F$48,6,FALSE)</f>
        <v>Cosentino Leandro</v>
      </c>
      <c r="AK61">
        <f>VLOOKUP($AF61,'Agrp cuentas'!$A$2:$C$156,3,FALSE)</f>
        <v>2</v>
      </c>
      <c r="AL61" t="str">
        <f>VLOOKUP($AK61,'Agrp cuentas'!$F$2:$H$28,2,FALSE)</f>
        <v>02 - Venta de Bienes</v>
      </c>
      <c r="AM61" t="str">
        <f>VLOOKUP($AK61,'Agrp cuentas'!$F$2:$H$28,3,FALSE)</f>
        <v>Venta</v>
      </c>
      <c r="AN61" t="s">
        <v>192</v>
      </c>
    </row>
    <row r="62" spans="1:40">
      <c r="A62" s="76" t="s">
        <v>0</v>
      </c>
      <c r="B62" s="76" t="s">
        <v>1</v>
      </c>
      <c r="C62" s="76" t="s">
        <v>54</v>
      </c>
      <c r="D62" s="76" t="s">
        <v>55</v>
      </c>
      <c r="E62" s="76" t="s">
        <v>37</v>
      </c>
      <c r="F62" s="76" t="s">
        <v>511</v>
      </c>
      <c r="G62" s="76" t="s">
        <v>2</v>
      </c>
      <c r="H62" s="76" t="s">
        <v>2</v>
      </c>
      <c r="I62" s="76" t="s">
        <v>2</v>
      </c>
      <c r="J62" s="76" t="s">
        <v>271</v>
      </c>
      <c r="K62" s="76" t="s">
        <v>62</v>
      </c>
      <c r="L62" s="76" t="s">
        <v>36</v>
      </c>
      <c r="M62" s="76" t="s">
        <v>2</v>
      </c>
      <c r="N62" s="76" t="s">
        <v>7</v>
      </c>
      <c r="O62" s="76" t="s">
        <v>3</v>
      </c>
      <c r="P62" s="76" t="s">
        <v>4</v>
      </c>
      <c r="Q62" s="76" t="s">
        <v>553</v>
      </c>
      <c r="R62" s="77">
        <v>0</v>
      </c>
      <c r="S62" s="77">
        <v>-45205.39</v>
      </c>
      <c r="T62" s="77">
        <v>29120.84</v>
      </c>
      <c r="U62" s="77">
        <v>-52558.66</v>
      </c>
      <c r="V62" s="77">
        <v>0</v>
      </c>
      <c r="W62" s="77">
        <v>0</v>
      </c>
      <c r="X62" s="77">
        <v>0</v>
      </c>
      <c r="Y62" s="77">
        <v>0</v>
      </c>
      <c r="Z62" s="77">
        <v>0</v>
      </c>
      <c r="AA62" s="77">
        <v>0</v>
      </c>
      <c r="AB62" s="77">
        <v>0</v>
      </c>
      <c r="AC62" s="77">
        <v>0</v>
      </c>
      <c r="AD62" s="77">
        <v>0</v>
      </c>
      <c r="AE62" s="77">
        <f t="shared" si="0"/>
        <v>-68643.210000000006</v>
      </c>
      <c r="AF62" s="40">
        <f t="shared" si="1"/>
        <v>32200001</v>
      </c>
      <c r="AG62" t="str">
        <f>VLOOKUP($L62,Ceco!$A$2:$F$48,3,FALSE)</f>
        <v>BOMBEO MECANICO</v>
      </c>
      <c r="AH62" t="str">
        <f>VLOOKUP($L62,Ceco!$A$2:$F$48,4,FALSE)</f>
        <v>NEUQUEN</v>
      </c>
      <c r="AI62" t="str">
        <f>VLOOKUP($L62,Ceco!$A$2:$F$48,5,FALSE)</f>
        <v>RINCON DE LOS SAUCES</v>
      </c>
      <c r="AJ62" t="str">
        <f>VLOOKUP($L62,Ceco!$A$2:$F$48,6,FALSE)</f>
        <v>Nahim Jorge</v>
      </c>
      <c r="AK62">
        <f>VLOOKUP($AF62,'Agrp cuentas'!$A$2:$C$156,3,FALSE)</f>
        <v>4</v>
      </c>
      <c r="AL62" t="str">
        <f>VLOOKUP($AK62,'Agrp cuentas'!$F$2:$H$28,2,FALSE)</f>
        <v>04 - Venta de Bienes Sin Aprobar</v>
      </c>
      <c r="AM62" t="str">
        <f>VLOOKUP($AK62,'Agrp cuentas'!$F$2:$H$28,3,FALSE)</f>
        <v>Venta</v>
      </c>
      <c r="AN62" t="s">
        <v>192</v>
      </c>
    </row>
    <row r="63" spans="1:40">
      <c r="A63" s="76" t="s">
        <v>0</v>
      </c>
      <c r="B63" s="76" t="s">
        <v>1</v>
      </c>
      <c r="C63" s="76" t="s">
        <v>54</v>
      </c>
      <c r="D63" s="76" t="s">
        <v>55</v>
      </c>
      <c r="E63" s="76" t="s">
        <v>37</v>
      </c>
      <c r="F63" s="76" t="s">
        <v>511</v>
      </c>
      <c r="G63" s="76" t="s">
        <v>2</v>
      </c>
      <c r="H63" s="76" t="s">
        <v>2</v>
      </c>
      <c r="I63" s="76" t="s">
        <v>2</v>
      </c>
      <c r="J63" s="76" t="s">
        <v>271</v>
      </c>
      <c r="K63" s="76" t="s">
        <v>62</v>
      </c>
      <c r="L63" s="76" t="s">
        <v>35</v>
      </c>
      <c r="M63" s="76" t="s">
        <v>2</v>
      </c>
      <c r="N63" s="76" t="s">
        <v>7</v>
      </c>
      <c r="O63" s="76" t="s">
        <v>3</v>
      </c>
      <c r="P63" s="76" t="s">
        <v>4</v>
      </c>
      <c r="Q63" s="76" t="s">
        <v>553</v>
      </c>
      <c r="R63" s="77">
        <v>0</v>
      </c>
      <c r="S63" s="77">
        <v>-69789.7</v>
      </c>
      <c r="T63" s="77">
        <v>42705.89</v>
      </c>
      <c r="U63" s="77">
        <v>-85216.88</v>
      </c>
      <c r="V63" s="77">
        <v>0</v>
      </c>
      <c r="W63" s="77">
        <v>0</v>
      </c>
      <c r="X63" s="77">
        <v>0</v>
      </c>
      <c r="Y63" s="77">
        <v>0</v>
      </c>
      <c r="Z63" s="77">
        <v>0</v>
      </c>
      <c r="AA63" s="77">
        <v>0</v>
      </c>
      <c r="AB63" s="77">
        <v>0</v>
      </c>
      <c r="AC63" s="77">
        <v>0</v>
      </c>
      <c r="AD63" s="77">
        <v>0</v>
      </c>
      <c r="AE63" s="77">
        <f t="shared" si="0"/>
        <v>-112300.69</v>
      </c>
      <c r="AF63" s="40">
        <f t="shared" si="1"/>
        <v>32200001</v>
      </c>
      <c r="AG63" t="str">
        <f>VLOOKUP($L63,Ceco!$A$2:$F$48,3,FALSE)</f>
        <v>BOMBEO MECANICO</v>
      </c>
      <c r="AH63" t="str">
        <f>VLOOKUP($L63,Ceco!$A$2:$F$48,4,FALSE)</f>
        <v>NEUQUEN</v>
      </c>
      <c r="AI63" t="str">
        <f>VLOOKUP($L63,Ceco!$A$2:$F$48,5,FALSE)</f>
        <v>RINCON DE LOS SAUCES</v>
      </c>
      <c r="AJ63" t="str">
        <f>VLOOKUP($L63,Ceco!$A$2:$F$48,6,FALSE)</f>
        <v>Nahim Jorge</v>
      </c>
      <c r="AK63">
        <f>VLOOKUP($AF63,'Agrp cuentas'!$A$2:$C$156,3,FALSE)</f>
        <v>4</v>
      </c>
      <c r="AL63" t="str">
        <f>VLOOKUP($AK63,'Agrp cuentas'!$F$2:$H$28,2,FALSE)</f>
        <v>04 - Venta de Bienes Sin Aprobar</v>
      </c>
      <c r="AM63" t="str">
        <f>VLOOKUP($AK63,'Agrp cuentas'!$F$2:$H$28,3,FALSE)</f>
        <v>Venta</v>
      </c>
      <c r="AN63" t="s">
        <v>192</v>
      </c>
    </row>
    <row r="64" spans="1:40">
      <c r="A64" s="76" t="s">
        <v>0</v>
      </c>
      <c r="B64" s="76" t="s">
        <v>1</v>
      </c>
      <c r="C64" s="76" t="s">
        <v>54</v>
      </c>
      <c r="D64" s="76" t="s">
        <v>55</v>
      </c>
      <c r="E64" s="76" t="s">
        <v>37</v>
      </c>
      <c r="F64" s="76" t="s">
        <v>511</v>
      </c>
      <c r="G64" s="76" t="s">
        <v>2</v>
      </c>
      <c r="H64" s="76" t="s">
        <v>2</v>
      </c>
      <c r="I64" s="76" t="s">
        <v>2</v>
      </c>
      <c r="J64" s="76" t="s">
        <v>271</v>
      </c>
      <c r="K64" s="76" t="s">
        <v>62</v>
      </c>
      <c r="L64" s="76" t="s">
        <v>10</v>
      </c>
      <c r="M64" s="76" t="s">
        <v>2</v>
      </c>
      <c r="N64" s="76" t="s">
        <v>7</v>
      </c>
      <c r="O64" s="76" t="s">
        <v>3</v>
      </c>
      <c r="P64" s="76" t="s">
        <v>4</v>
      </c>
      <c r="Q64" s="76" t="s">
        <v>553</v>
      </c>
      <c r="R64" s="77">
        <v>0</v>
      </c>
      <c r="S64" s="77">
        <v>-15222.62</v>
      </c>
      <c r="T64" s="77">
        <v>11529.93</v>
      </c>
      <c r="U64" s="77">
        <v>-37437</v>
      </c>
      <c r="V64" s="77">
        <v>0</v>
      </c>
      <c r="W64" s="77">
        <v>0</v>
      </c>
      <c r="X64" s="77">
        <v>0</v>
      </c>
      <c r="Y64" s="77">
        <v>0</v>
      </c>
      <c r="Z64" s="77">
        <v>0</v>
      </c>
      <c r="AA64" s="77">
        <v>0</v>
      </c>
      <c r="AB64" s="77">
        <v>0</v>
      </c>
      <c r="AC64" s="77">
        <v>0</v>
      </c>
      <c r="AD64" s="77">
        <v>0</v>
      </c>
      <c r="AE64" s="77">
        <f t="shared" si="0"/>
        <v>-41129.69</v>
      </c>
      <c r="AF64" s="40">
        <f t="shared" si="1"/>
        <v>32200001</v>
      </c>
      <c r="AG64" t="str">
        <f>VLOOKUP($L64,Ceco!$A$2:$F$48,3,FALSE)</f>
        <v>BOMBEO MECANICO</v>
      </c>
      <c r="AH64" t="str">
        <f>VLOOKUP($L64,Ceco!$A$2:$F$48,4,FALSE)</f>
        <v>GOLFO SAN JORGE</v>
      </c>
      <c r="AI64" t="str">
        <f>VLOOKUP($L64,Ceco!$A$2:$F$48,5,FALSE)</f>
        <v>SANTA CRUZ ESTE</v>
      </c>
      <c r="AJ64" t="str">
        <f>VLOOKUP($L64,Ceco!$A$2:$F$48,6,FALSE)</f>
        <v>Bertaina Fabricio</v>
      </c>
      <c r="AK64">
        <f>VLOOKUP($AF64,'Agrp cuentas'!$A$2:$C$156,3,FALSE)</f>
        <v>4</v>
      </c>
      <c r="AL64" t="str">
        <f>VLOOKUP($AK64,'Agrp cuentas'!$F$2:$H$28,2,FALSE)</f>
        <v>04 - Venta de Bienes Sin Aprobar</v>
      </c>
      <c r="AM64" t="str">
        <f>VLOOKUP($AK64,'Agrp cuentas'!$F$2:$H$28,3,FALSE)</f>
        <v>Venta</v>
      </c>
      <c r="AN64" t="s">
        <v>192</v>
      </c>
    </row>
    <row r="65" spans="1:40">
      <c r="A65" s="76" t="s">
        <v>0</v>
      </c>
      <c r="B65" s="76" t="s">
        <v>1</v>
      </c>
      <c r="C65" s="76" t="s">
        <v>54</v>
      </c>
      <c r="D65" s="76" t="s">
        <v>55</v>
      </c>
      <c r="E65" s="76" t="s">
        <v>37</v>
      </c>
      <c r="F65" s="76" t="s">
        <v>511</v>
      </c>
      <c r="G65" s="76" t="s">
        <v>2</v>
      </c>
      <c r="H65" s="76" t="s">
        <v>2</v>
      </c>
      <c r="I65" s="76" t="s">
        <v>2</v>
      </c>
      <c r="J65" s="76" t="s">
        <v>271</v>
      </c>
      <c r="K65" s="76" t="s">
        <v>62</v>
      </c>
      <c r="L65" s="76" t="s">
        <v>34</v>
      </c>
      <c r="M65" s="76" t="s">
        <v>2</v>
      </c>
      <c r="N65" s="76" t="s">
        <v>7</v>
      </c>
      <c r="O65" s="76" t="s">
        <v>3</v>
      </c>
      <c r="P65" s="76" t="s">
        <v>4</v>
      </c>
      <c r="Q65" s="76" t="s">
        <v>553</v>
      </c>
      <c r="R65" s="77">
        <v>0</v>
      </c>
      <c r="S65" s="77">
        <v>105664.4</v>
      </c>
      <c r="T65" s="77">
        <v>-51746.07</v>
      </c>
      <c r="U65" s="77">
        <v>9197.56</v>
      </c>
      <c r="V65" s="77">
        <v>0</v>
      </c>
      <c r="W65" s="77">
        <v>0</v>
      </c>
      <c r="X65" s="77">
        <v>0</v>
      </c>
      <c r="Y65" s="77">
        <v>0</v>
      </c>
      <c r="Z65" s="77">
        <v>0</v>
      </c>
      <c r="AA65" s="77">
        <v>0</v>
      </c>
      <c r="AB65" s="77">
        <v>0</v>
      </c>
      <c r="AC65" s="77">
        <v>0</v>
      </c>
      <c r="AD65" s="77">
        <v>0</v>
      </c>
      <c r="AE65" s="77">
        <f t="shared" si="0"/>
        <v>63115.889999999992</v>
      </c>
      <c r="AF65" s="40">
        <f t="shared" si="1"/>
        <v>32200001</v>
      </c>
      <c r="AG65" t="str">
        <f>VLOOKUP($L65,Ceco!$A$2:$F$48,3,FALSE)</f>
        <v>BOMBEO MECANICO</v>
      </c>
      <c r="AH65" t="str">
        <f>VLOOKUP($L65,Ceco!$A$2:$F$48,4,FALSE)</f>
        <v>GOLFO SAN JORGE</v>
      </c>
      <c r="AI65" t="str">
        <f>VLOOKUP($L65,Ceco!$A$2:$F$48,5,FALSE)</f>
        <v>SANTA CRUZ ESTE</v>
      </c>
      <c r="AJ65" t="str">
        <f>VLOOKUP($L65,Ceco!$A$2:$F$48,6,FALSE)</f>
        <v>Bertaina Fabricio</v>
      </c>
      <c r="AK65">
        <f>VLOOKUP($AF65,'Agrp cuentas'!$A$2:$C$156,3,FALSE)</f>
        <v>4</v>
      </c>
      <c r="AL65" t="str">
        <f>VLOOKUP($AK65,'Agrp cuentas'!$F$2:$H$28,2,FALSE)</f>
        <v>04 - Venta de Bienes Sin Aprobar</v>
      </c>
      <c r="AM65" t="str">
        <f>VLOOKUP($AK65,'Agrp cuentas'!$F$2:$H$28,3,FALSE)</f>
        <v>Venta</v>
      </c>
      <c r="AN65" t="s">
        <v>192</v>
      </c>
    </row>
    <row r="66" spans="1:40">
      <c r="A66" s="76" t="s">
        <v>0</v>
      </c>
      <c r="B66" s="76" t="s">
        <v>1</v>
      </c>
      <c r="C66" s="76" t="s">
        <v>54</v>
      </c>
      <c r="D66" s="76" t="s">
        <v>55</v>
      </c>
      <c r="E66" s="76" t="s">
        <v>37</v>
      </c>
      <c r="F66" s="76" t="s">
        <v>511</v>
      </c>
      <c r="G66" s="76" t="s">
        <v>2</v>
      </c>
      <c r="H66" s="76" t="s">
        <v>2</v>
      </c>
      <c r="I66" s="76" t="s">
        <v>2</v>
      </c>
      <c r="J66" s="76" t="s">
        <v>271</v>
      </c>
      <c r="K66" s="76" t="s">
        <v>62</v>
      </c>
      <c r="L66" s="76" t="s">
        <v>9</v>
      </c>
      <c r="M66" s="76" t="s">
        <v>2</v>
      </c>
      <c r="N66" s="76" t="s">
        <v>7</v>
      </c>
      <c r="O66" s="76" t="s">
        <v>3</v>
      </c>
      <c r="P66" s="76" t="s">
        <v>4</v>
      </c>
      <c r="Q66" s="76" t="s">
        <v>553</v>
      </c>
      <c r="R66" s="77">
        <v>0</v>
      </c>
      <c r="S66" s="77">
        <v>11509.69</v>
      </c>
      <c r="T66" s="77">
        <v>-16643.169999999998</v>
      </c>
      <c r="U66" s="77">
        <v>42815.07</v>
      </c>
      <c r="V66" s="77">
        <v>0</v>
      </c>
      <c r="W66" s="77">
        <v>0</v>
      </c>
      <c r="X66" s="77">
        <v>0</v>
      </c>
      <c r="Y66" s="77">
        <v>0</v>
      </c>
      <c r="Z66" s="77">
        <v>0</v>
      </c>
      <c r="AA66" s="77">
        <v>0</v>
      </c>
      <c r="AB66" s="77">
        <v>0</v>
      </c>
      <c r="AC66" s="77">
        <v>0</v>
      </c>
      <c r="AD66" s="77">
        <v>0</v>
      </c>
      <c r="AE66" s="77">
        <f t="shared" ref="AE66:AE129" si="2">SUM(S66:AD66)</f>
        <v>37681.590000000004</v>
      </c>
      <c r="AF66" s="40">
        <f t="shared" si="1"/>
        <v>32200001</v>
      </c>
      <c r="AG66" t="str">
        <f>VLOOKUP($L66,Ceco!$A$2:$F$48,3,FALSE)</f>
        <v>BOMBEO MECANICO</v>
      </c>
      <c r="AH66" t="str">
        <f>VLOOKUP($L66,Ceco!$A$2:$F$48,4,FALSE)</f>
        <v>GOLFO SAN JORGE</v>
      </c>
      <c r="AI66" t="str">
        <f>VLOOKUP($L66,Ceco!$A$2:$F$48,5,FALSE)</f>
        <v>SANTA CRUZ ESTE</v>
      </c>
      <c r="AJ66" t="str">
        <f>VLOOKUP($L66,Ceco!$A$2:$F$48,6,FALSE)</f>
        <v>Bertaina Fabricio</v>
      </c>
      <c r="AK66">
        <f>VLOOKUP($AF66,'Agrp cuentas'!$A$2:$C$156,3,FALSE)</f>
        <v>4</v>
      </c>
      <c r="AL66" t="str">
        <f>VLOOKUP($AK66,'Agrp cuentas'!$F$2:$H$28,2,FALSE)</f>
        <v>04 - Venta de Bienes Sin Aprobar</v>
      </c>
      <c r="AM66" t="str">
        <f>VLOOKUP($AK66,'Agrp cuentas'!$F$2:$H$28,3,FALSE)</f>
        <v>Venta</v>
      </c>
      <c r="AN66" t="s">
        <v>192</v>
      </c>
    </row>
    <row r="67" spans="1:40">
      <c r="A67" s="76" t="s">
        <v>0</v>
      </c>
      <c r="B67" s="76" t="s">
        <v>1</v>
      </c>
      <c r="C67" s="76" t="s">
        <v>54</v>
      </c>
      <c r="D67" s="76" t="s">
        <v>55</v>
      </c>
      <c r="E67" s="76" t="s">
        <v>37</v>
      </c>
      <c r="F67" s="76" t="s">
        <v>511</v>
      </c>
      <c r="G67" s="76" t="s">
        <v>2</v>
      </c>
      <c r="H67" s="76" t="s">
        <v>2</v>
      </c>
      <c r="I67" s="76" t="s">
        <v>2</v>
      </c>
      <c r="J67" s="76" t="s">
        <v>271</v>
      </c>
      <c r="K67" s="76" t="s">
        <v>62</v>
      </c>
      <c r="L67" s="76" t="s">
        <v>33</v>
      </c>
      <c r="M67" s="76" t="s">
        <v>2</v>
      </c>
      <c r="N67" s="76" t="s">
        <v>7</v>
      </c>
      <c r="O67" s="76" t="s">
        <v>3</v>
      </c>
      <c r="P67" s="76" t="s">
        <v>4</v>
      </c>
      <c r="Q67" s="76" t="s">
        <v>553</v>
      </c>
      <c r="R67" s="77">
        <v>0</v>
      </c>
      <c r="S67" s="77">
        <v>26526.53</v>
      </c>
      <c r="T67" s="77">
        <v>-5782.48</v>
      </c>
      <c r="U67" s="77">
        <v>5782.48</v>
      </c>
      <c r="V67" s="77">
        <v>0</v>
      </c>
      <c r="W67" s="77">
        <v>0</v>
      </c>
      <c r="X67" s="77">
        <v>0</v>
      </c>
      <c r="Y67" s="77">
        <v>0</v>
      </c>
      <c r="Z67" s="77">
        <v>0</v>
      </c>
      <c r="AA67" s="77">
        <v>0</v>
      </c>
      <c r="AB67" s="77">
        <v>0</v>
      </c>
      <c r="AC67" s="77">
        <v>0</v>
      </c>
      <c r="AD67" s="77">
        <v>0</v>
      </c>
      <c r="AE67" s="77">
        <f t="shared" si="2"/>
        <v>26526.53</v>
      </c>
      <c r="AF67" s="40">
        <f t="shared" ref="AF67:AF157" si="3">VALUE(J67)</f>
        <v>32200001</v>
      </c>
      <c r="AG67" t="str">
        <f>VLOOKUP($L67,Ceco!$A$2:$F$48,3,FALSE)</f>
        <v>PCP</v>
      </c>
      <c r="AH67" t="str">
        <f>VLOOKUP($L67,Ceco!$A$2:$F$48,4,FALSE)</f>
        <v>NEUQUEN</v>
      </c>
      <c r="AI67">
        <f>VLOOKUP($L67,Ceco!$A$2:$F$48,5,FALSE)</f>
        <v>0</v>
      </c>
      <c r="AJ67" t="str">
        <f>VLOOKUP($L67,Ceco!$A$2:$F$48,6,FALSE)</f>
        <v>Rodriguez Eduardo</v>
      </c>
      <c r="AK67">
        <f>VLOOKUP($AF67,'Agrp cuentas'!$A$2:$C$156,3,FALSE)</f>
        <v>4</v>
      </c>
      <c r="AL67" t="str">
        <f>VLOOKUP($AK67,'Agrp cuentas'!$F$2:$H$28,2,FALSE)</f>
        <v>04 - Venta de Bienes Sin Aprobar</v>
      </c>
      <c r="AM67" t="str">
        <f>VLOOKUP($AK67,'Agrp cuentas'!$F$2:$H$28,3,FALSE)</f>
        <v>Venta</v>
      </c>
      <c r="AN67" t="s">
        <v>192</v>
      </c>
    </row>
    <row r="68" spans="1:40">
      <c r="A68" s="76" t="s">
        <v>0</v>
      </c>
      <c r="B68" s="76" t="s">
        <v>1</v>
      </c>
      <c r="C68" s="76" t="s">
        <v>54</v>
      </c>
      <c r="D68" s="76" t="s">
        <v>55</v>
      </c>
      <c r="E68" s="76" t="s">
        <v>37</v>
      </c>
      <c r="F68" s="76" t="s">
        <v>511</v>
      </c>
      <c r="G68" s="76" t="s">
        <v>2</v>
      </c>
      <c r="H68" s="76" t="s">
        <v>2</v>
      </c>
      <c r="I68" s="76" t="s">
        <v>2</v>
      </c>
      <c r="J68" s="76" t="s">
        <v>271</v>
      </c>
      <c r="K68" s="76" t="s">
        <v>62</v>
      </c>
      <c r="L68" s="76" t="s">
        <v>30</v>
      </c>
      <c r="M68" s="76" t="s">
        <v>2</v>
      </c>
      <c r="N68" s="76" t="s">
        <v>7</v>
      </c>
      <c r="O68" s="76" t="s">
        <v>3</v>
      </c>
      <c r="P68" s="76" t="s">
        <v>4</v>
      </c>
      <c r="Q68" s="76" t="s">
        <v>553</v>
      </c>
      <c r="R68" s="77">
        <v>0</v>
      </c>
      <c r="S68" s="77">
        <v>4953.13</v>
      </c>
      <c r="T68" s="77">
        <v>1619.72</v>
      </c>
      <c r="U68" s="77">
        <v>-21528.73</v>
      </c>
      <c r="V68" s="77">
        <v>0</v>
      </c>
      <c r="W68" s="77">
        <v>0</v>
      </c>
      <c r="X68" s="77">
        <v>0</v>
      </c>
      <c r="Y68" s="77">
        <v>0</v>
      </c>
      <c r="Z68" s="77">
        <v>0</v>
      </c>
      <c r="AA68" s="77">
        <v>0</v>
      </c>
      <c r="AB68" s="77">
        <v>0</v>
      </c>
      <c r="AC68" s="77">
        <v>0</v>
      </c>
      <c r="AD68" s="77">
        <v>0</v>
      </c>
      <c r="AE68" s="77">
        <f t="shared" si="2"/>
        <v>-14955.88</v>
      </c>
      <c r="AF68" s="40">
        <f t="shared" si="3"/>
        <v>32200001</v>
      </c>
      <c r="AG68" t="str">
        <f>VLOOKUP($L68,Ceco!$A$2:$F$48,3,FALSE)</f>
        <v>BOMBEO MECANICO</v>
      </c>
      <c r="AH68" t="str">
        <f>VLOOKUP($L68,Ceco!$A$2:$F$48,4,FALSE)</f>
        <v>MENDOZA</v>
      </c>
      <c r="AI68" t="str">
        <f>VLOOKUP($L68,Ceco!$A$2:$F$48,5,FALSE)</f>
        <v>MALARGUE</v>
      </c>
      <c r="AJ68" t="str">
        <f>VLOOKUP($L68,Ceco!$A$2:$F$48,6,FALSE)</f>
        <v>Ingles Carlos</v>
      </c>
      <c r="AK68">
        <f>VLOOKUP($AF68,'Agrp cuentas'!$A$2:$C$156,3,FALSE)</f>
        <v>4</v>
      </c>
      <c r="AL68" t="str">
        <f>VLOOKUP($AK68,'Agrp cuentas'!$F$2:$H$28,2,FALSE)</f>
        <v>04 - Venta de Bienes Sin Aprobar</v>
      </c>
      <c r="AM68" t="str">
        <f>VLOOKUP($AK68,'Agrp cuentas'!$F$2:$H$28,3,FALSE)</f>
        <v>Venta</v>
      </c>
      <c r="AN68" t="s">
        <v>192</v>
      </c>
    </row>
    <row r="69" spans="1:40">
      <c r="A69" s="76" t="s">
        <v>0</v>
      </c>
      <c r="B69" s="76" t="s">
        <v>1</v>
      </c>
      <c r="C69" s="76" t="s">
        <v>54</v>
      </c>
      <c r="D69" s="76" t="s">
        <v>55</v>
      </c>
      <c r="E69" s="76" t="s">
        <v>37</v>
      </c>
      <c r="F69" s="76" t="s">
        <v>511</v>
      </c>
      <c r="G69" s="76" t="s">
        <v>2</v>
      </c>
      <c r="H69" s="76" t="s">
        <v>2</v>
      </c>
      <c r="I69" s="76" t="s">
        <v>2</v>
      </c>
      <c r="J69" s="76" t="s">
        <v>271</v>
      </c>
      <c r="K69" s="76" t="s">
        <v>62</v>
      </c>
      <c r="L69" s="76" t="s">
        <v>29</v>
      </c>
      <c r="M69" s="76" t="s">
        <v>2</v>
      </c>
      <c r="N69" s="76" t="s">
        <v>7</v>
      </c>
      <c r="O69" s="76" t="s">
        <v>3</v>
      </c>
      <c r="P69" s="76" t="s">
        <v>4</v>
      </c>
      <c r="Q69" s="76" t="s">
        <v>553</v>
      </c>
      <c r="R69" s="77">
        <v>0</v>
      </c>
      <c r="S69" s="77">
        <v>-550.97</v>
      </c>
      <c r="T69" s="77">
        <v>-7093.74</v>
      </c>
      <c r="U69" s="77">
        <v>9489.6200000000008</v>
      </c>
      <c r="V69" s="77">
        <v>0</v>
      </c>
      <c r="W69" s="77">
        <v>0</v>
      </c>
      <c r="X69" s="77">
        <v>0</v>
      </c>
      <c r="Y69" s="77">
        <v>0</v>
      </c>
      <c r="Z69" s="77">
        <v>0</v>
      </c>
      <c r="AA69" s="77">
        <v>0</v>
      </c>
      <c r="AB69" s="77">
        <v>0</v>
      </c>
      <c r="AC69" s="77">
        <v>0</v>
      </c>
      <c r="AD69" s="77">
        <v>0</v>
      </c>
      <c r="AE69" s="77">
        <f t="shared" si="2"/>
        <v>1844.9100000000008</v>
      </c>
      <c r="AF69" s="40">
        <f t="shared" si="3"/>
        <v>32200001</v>
      </c>
      <c r="AG69" t="str">
        <f>VLOOKUP($L69,Ceco!$A$2:$F$48,3,FALSE)</f>
        <v>BOMBEO MECANICO</v>
      </c>
      <c r="AH69" t="str">
        <f>VLOOKUP($L69,Ceco!$A$2:$F$48,4,FALSE)</f>
        <v>MENDOZA</v>
      </c>
      <c r="AI69" t="str">
        <f>VLOOKUP($L69,Ceco!$A$2:$F$48,5,FALSE)</f>
        <v>MALARGUE</v>
      </c>
      <c r="AJ69" t="str">
        <f>VLOOKUP($L69,Ceco!$A$2:$F$48,6,FALSE)</f>
        <v>Ingles Carlos</v>
      </c>
      <c r="AK69">
        <f>VLOOKUP($AF69,'Agrp cuentas'!$A$2:$C$156,3,FALSE)</f>
        <v>4</v>
      </c>
      <c r="AL69" t="str">
        <f>VLOOKUP($AK69,'Agrp cuentas'!$F$2:$H$28,2,FALSE)</f>
        <v>04 - Venta de Bienes Sin Aprobar</v>
      </c>
      <c r="AM69" t="str">
        <f>VLOOKUP($AK69,'Agrp cuentas'!$F$2:$H$28,3,FALSE)</f>
        <v>Venta</v>
      </c>
      <c r="AN69" t="s">
        <v>192</v>
      </c>
    </row>
    <row r="70" spans="1:40">
      <c r="A70" s="76" t="s">
        <v>0</v>
      </c>
      <c r="B70" s="76" t="s">
        <v>1</v>
      </c>
      <c r="C70" s="76" t="s">
        <v>54</v>
      </c>
      <c r="D70" s="76" t="s">
        <v>55</v>
      </c>
      <c r="E70" s="76" t="s">
        <v>37</v>
      </c>
      <c r="F70" s="76" t="s">
        <v>511</v>
      </c>
      <c r="G70" s="76" t="s">
        <v>2</v>
      </c>
      <c r="H70" s="76" t="s">
        <v>2</v>
      </c>
      <c r="I70" s="76" t="s">
        <v>2</v>
      </c>
      <c r="J70" s="76" t="s">
        <v>271</v>
      </c>
      <c r="K70" s="76" t="s">
        <v>62</v>
      </c>
      <c r="L70" s="76" t="s">
        <v>28</v>
      </c>
      <c r="M70" s="76" t="s">
        <v>2</v>
      </c>
      <c r="N70" s="76" t="s">
        <v>7</v>
      </c>
      <c r="O70" s="76" t="s">
        <v>3</v>
      </c>
      <c r="P70" s="76" t="s">
        <v>4</v>
      </c>
      <c r="Q70" s="76" t="s">
        <v>553</v>
      </c>
      <c r="R70" s="77">
        <v>0</v>
      </c>
      <c r="S70" s="77">
        <v>21186.48</v>
      </c>
      <c r="T70" s="77">
        <v>-5426.46</v>
      </c>
      <c r="U70" s="77">
        <v>15681.44</v>
      </c>
      <c r="V70" s="77">
        <v>0</v>
      </c>
      <c r="W70" s="77">
        <v>0</v>
      </c>
      <c r="X70" s="77">
        <v>0</v>
      </c>
      <c r="Y70" s="77">
        <v>0</v>
      </c>
      <c r="Z70" s="77">
        <v>0</v>
      </c>
      <c r="AA70" s="77">
        <v>0</v>
      </c>
      <c r="AB70" s="77">
        <v>0</v>
      </c>
      <c r="AC70" s="77">
        <v>0</v>
      </c>
      <c r="AD70" s="77">
        <v>0</v>
      </c>
      <c r="AE70" s="77">
        <f t="shared" si="2"/>
        <v>31441.46</v>
      </c>
      <c r="AF70" s="40">
        <f t="shared" si="3"/>
        <v>32200001</v>
      </c>
      <c r="AG70" t="str">
        <f>VLOOKUP($L70,Ceco!$A$2:$F$48,3,FALSE)</f>
        <v>BOMBEO MECANICO</v>
      </c>
      <c r="AH70" t="str">
        <f>VLOOKUP($L70,Ceco!$A$2:$F$48,4,FALSE)</f>
        <v>GOLFO SAN JORGE</v>
      </c>
      <c r="AI70" t="str">
        <f>VLOOKUP($L70,Ceco!$A$2:$F$48,5,FALSE)</f>
        <v>SANTA CRUZ OESTE</v>
      </c>
      <c r="AJ70" t="str">
        <f>VLOOKUP($L70,Ceco!$A$2:$F$48,6,FALSE)</f>
        <v>Bertaina Fabricio</v>
      </c>
      <c r="AK70">
        <f>VLOOKUP($AF70,'Agrp cuentas'!$A$2:$C$156,3,FALSE)</f>
        <v>4</v>
      </c>
      <c r="AL70" t="str">
        <f>VLOOKUP($AK70,'Agrp cuentas'!$F$2:$H$28,2,FALSE)</f>
        <v>04 - Venta de Bienes Sin Aprobar</v>
      </c>
      <c r="AM70" t="str">
        <f>VLOOKUP($AK70,'Agrp cuentas'!$F$2:$H$28,3,FALSE)</f>
        <v>Venta</v>
      </c>
      <c r="AN70" t="s">
        <v>192</v>
      </c>
    </row>
    <row r="71" spans="1:40">
      <c r="A71" s="76" t="s">
        <v>0</v>
      </c>
      <c r="B71" s="76" t="s">
        <v>1</v>
      </c>
      <c r="C71" s="76" t="s">
        <v>54</v>
      </c>
      <c r="D71" s="76" t="s">
        <v>55</v>
      </c>
      <c r="E71" s="76" t="s">
        <v>37</v>
      </c>
      <c r="F71" s="76" t="s">
        <v>511</v>
      </c>
      <c r="G71" s="76" t="s">
        <v>2</v>
      </c>
      <c r="H71" s="76" t="s">
        <v>2</v>
      </c>
      <c r="I71" s="76" t="s">
        <v>2</v>
      </c>
      <c r="J71" s="76" t="s">
        <v>271</v>
      </c>
      <c r="K71" s="76" t="s">
        <v>62</v>
      </c>
      <c r="L71" s="76" t="s">
        <v>27</v>
      </c>
      <c r="M71" s="76" t="s">
        <v>2</v>
      </c>
      <c r="N71" s="76" t="s">
        <v>7</v>
      </c>
      <c r="O71" s="76" t="s">
        <v>3</v>
      </c>
      <c r="P71" s="76" t="s">
        <v>4</v>
      </c>
      <c r="Q71" s="76" t="s">
        <v>553</v>
      </c>
      <c r="R71" s="77">
        <v>0</v>
      </c>
      <c r="S71" s="77">
        <v>10401.73</v>
      </c>
      <c r="T71" s="77">
        <v>59273.35</v>
      </c>
      <c r="U71" s="77">
        <v>-30284.82</v>
      </c>
      <c r="V71" s="77">
        <v>0</v>
      </c>
      <c r="W71" s="77">
        <v>0</v>
      </c>
      <c r="X71" s="77">
        <v>0</v>
      </c>
      <c r="Y71" s="77">
        <v>0</v>
      </c>
      <c r="Z71" s="77">
        <v>0</v>
      </c>
      <c r="AA71" s="77">
        <v>0</v>
      </c>
      <c r="AB71" s="77">
        <v>0</v>
      </c>
      <c r="AC71" s="77">
        <v>0</v>
      </c>
      <c r="AD71" s="77">
        <v>0</v>
      </c>
      <c r="AE71" s="77">
        <f t="shared" si="2"/>
        <v>39390.26</v>
      </c>
      <c r="AF71" s="40">
        <f t="shared" si="3"/>
        <v>32200001</v>
      </c>
      <c r="AG71" t="str">
        <f>VLOOKUP($L71,Ceco!$A$2:$F$48,3,FALSE)</f>
        <v>BOMBEO MECANICO</v>
      </c>
      <c r="AH71" t="str">
        <f>VLOOKUP($L71,Ceco!$A$2:$F$48,4,FALSE)</f>
        <v>GOLFO SAN JORGE</v>
      </c>
      <c r="AI71" t="str">
        <f>VLOOKUP($L71,Ceco!$A$2:$F$48,5,FALSE)</f>
        <v>SANTA CRUZ OESTE</v>
      </c>
      <c r="AJ71" t="str">
        <f>VLOOKUP($L71,Ceco!$A$2:$F$48,6,FALSE)</f>
        <v>Bertaina Fabricio</v>
      </c>
      <c r="AK71">
        <f>VLOOKUP($AF71,'Agrp cuentas'!$A$2:$C$156,3,FALSE)</f>
        <v>4</v>
      </c>
      <c r="AL71" t="str">
        <f>VLOOKUP($AK71,'Agrp cuentas'!$F$2:$H$28,2,FALSE)</f>
        <v>04 - Venta de Bienes Sin Aprobar</v>
      </c>
      <c r="AM71" t="str">
        <f>VLOOKUP($AK71,'Agrp cuentas'!$F$2:$H$28,3,FALSE)</f>
        <v>Venta</v>
      </c>
      <c r="AN71" t="s">
        <v>192</v>
      </c>
    </row>
    <row r="72" spans="1:40">
      <c r="A72" s="76" t="s">
        <v>0</v>
      </c>
      <c r="B72" s="76" t="s">
        <v>1</v>
      </c>
      <c r="C72" s="76" t="s">
        <v>54</v>
      </c>
      <c r="D72" s="76" t="s">
        <v>55</v>
      </c>
      <c r="E72" s="76" t="s">
        <v>37</v>
      </c>
      <c r="F72" s="76" t="s">
        <v>511</v>
      </c>
      <c r="G72" s="76" t="s">
        <v>2</v>
      </c>
      <c r="H72" s="76" t="s">
        <v>2</v>
      </c>
      <c r="I72" s="76" t="s">
        <v>2</v>
      </c>
      <c r="J72" s="76" t="s">
        <v>271</v>
      </c>
      <c r="K72" s="76" t="s">
        <v>62</v>
      </c>
      <c r="L72" s="76" t="s">
        <v>25</v>
      </c>
      <c r="M72" s="76" t="s">
        <v>2</v>
      </c>
      <c r="N72" s="76" t="s">
        <v>7</v>
      </c>
      <c r="O72" s="76" t="s">
        <v>3</v>
      </c>
      <c r="P72" s="76" t="s">
        <v>4</v>
      </c>
      <c r="Q72" s="76" t="s">
        <v>553</v>
      </c>
      <c r="R72" s="77">
        <v>0</v>
      </c>
      <c r="S72" s="77">
        <v>-34876.61</v>
      </c>
      <c r="T72" s="77">
        <v>-37591.870000000003</v>
      </c>
      <c r="U72" s="77">
        <v>-6411.85</v>
      </c>
      <c r="V72" s="77">
        <v>0</v>
      </c>
      <c r="W72" s="77">
        <v>0</v>
      </c>
      <c r="X72" s="77">
        <v>0</v>
      </c>
      <c r="Y72" s="77">
        <v>0</v>
      </c>
      <c r="Z72" s="77">
        <v>0</v>
      </c>
      <c r="AA72" s="77">
        <v>0</v>
      </c>
      <c r="AB72" s="77">
        <v>0</v>
      </c>
      <c r="AC72" s="77">
        <v>0</v>
      </c>
      <c r="AD72" s="77">
        <v>0</v>
      </c>
      <c r="AE72" s="77">
        <f t="shared" si="2"/>
        <v>-78880.330000000016</v>
      </c>
      <c r="AF72" s="40">
        <f t="shared" si="3"/>
        <v>32200001</v>
      </c>
      <c r="AG72" t="str">
        <f>VLOOKUP($L72,Ceco!$A$2:$F$48,3,FALSE)</f>
        <v>BOMBEO MECANICO</v>
      </c>
      <c r="AH72" t="str">
        <f>VLOOKUP($L72,Ceco!$A$2:$F$48,4,FALSE)</f>
        <v>MENDOZA</v>
      </c>
      <c r="AI72" t="str">
        <f>VLOOKUP($L72,Ceco!$A$2:$F$48,5,FALSE)</f>
        <v>LUJAN DE CUYO</v>
      </c>
      <c r="AJ72" t="str">
        <f>VLOOKUP($L72,Ceco!$A$2:$F$48,6,FALSE)</f>
        <v>Ingles Carlos</v>
      </c>
      <c r="AK72">
        <f>VLOOKUP($AF72,'Agrp cuentas'!$A$2:$C$156,3,FALSE)</f>
        <v>4</v>
      </c>
      <c r="AL72" t="str">
        <f>VLOOKUP($AK72,'Agrp cuentas'!$F$2:$H$28,2,FALSE)</f>
        <v>04 - Venta de Bienes Sin Aprobar</v>
      </c>
      <c r="AM72" t="str">
        <f>VLOOKUP($AK72,'Agrp cuentas'!$F$2:$H$28,3,FALSE)</f>
        <v>Venta</v>
      </c>
      <c r="AN72" t="s">
        <v>192</v>
      </c>
    </row>
    <row r="73" spans="1:40">
      <c r="A73" s="76" t="s">
        <v>0</v>
      </c>
      <c r="B73" s="76" t="s">
        <v>1</v>
      </c>
      <c r="C73" s="76" t="s">
        <v>54</v>
      </c>
      <c r="D73" s="76" t="s">
        <v>55</v>
      </c>
      <c r="E73" s="76" t="s">
        <v>37</v>
      </c>
      <c r="F73" s="76" t="s">
        <v>511</v>
      </c>
      <c r="G73" s="76" t="s">
        <v>2</v>
      </c>
      <c r="H73" s="76" t="s">
        <v>2</v>
      </c>
      <c r="I73" s="76" t="s">
        <v>2</v>
      </c>
      <c r="J73" s="76" t="s">
        <v>271</v>
      </c>
      <c r="K73" s="76" t="s">
        <v>62</v>
      </c>
      <c r="L73" s="76" t="s">
        <v>24</v>
      </c>
      <c r="M73" s="76" t="s">
        <v>2</v>
      </c>
      <c r="N73" s="76" t="s">
        <v>7</v>
      </c>
      <c r="O73" s="76" t="s">
        <v>3</v>
      </c>
      <c r="P73" s="76" t="s">
        <v>4</v>
      </c>
      <c r="Q73" s="76" t="s">
        <v>553</v>
      </c>
      <c r="R73" s="77">
        <v>0</v>
      </c>
      <c r="S73" s="77">
        <v>2406.02</v>
      </c>
      <c r="T73" s="77">
        <v>-3192.29</v>
      </c>
      <c r="U73" s="77">
        <v>2319.63</v>
      </c>
      <c r="V73" s="77">
        <v>0</v>
      </c>
      <c r="W73" s="77">
        <v>0</v>
      </c>
      <c r="X73" s="77">
        <v>0</v>
      </c>
      <c r="Y73" s="77">
        <v>0</v>
      </c>
      <c r="Z73" s="77">
        <v>0</v>
      </c>
      <c r="AA73" s="77">
        <v>0</v>
      </c>
      <c r="AB73" s="77">
        <v>0</v>
      </c>
      <c r="AC73" s="77">
        <v>0</v>
      </c>
      <c r="AD73" s="77">
        <v>0</v>
      </c>
      <c r="AE73" s="77">
        <f t="shared" si="2"/>
        <v>1533.3600000000001</v>
      </c>
      <c r="AF73" s="40">
        <f t="shared" si="3"/>
        <v>32200001</v>
      </c>
      <c r="AG73" t="str">
        <f>VLOOKUP($L73,Ceco!$A$2:$F$48,3,FALSE)</f>
        <v>BOMBEO MECANICO</v>
      </c>
      <c r="AH73" t="str">
        <f>VLOOKUP($L73,Ceco!$A$2:$F$48,4,FALSE)</f>
        <v>MENDOZA</v>
      </c>
      <c r="AI73" t="str">
        <f>VLOOKUP($L73,Ceco!$A$2:$F$48,5,FALSE)</f>
        <v>LUJAN DE CUYO</v>
      </c>
      <c r="AJ73" t="str">
        <f>VLOOKUP($L73,Ceco!$A$2:$F$48,6,FALSE)</f>
        <v>Ingles Carlos</v>
      </c>
      <c r="AK73">
        <f>VLOOKUP($AF73,'Agrp cuentas'!$A$2:$C$156,3,FALSE)</f>
        <v>4</v>
      </c>
      <c r="AL73" t="str">
        <f>VLOOKUP($AK73,'Agrp cuentas'!$F$2:$H$28,2,FALSE)</f>
        <v>04 - Venta de Bienes Sin Aprobar</v>
      </c>
      <c r="AM73" t="str">
        <f>VLOOKUP($AK73,'Agrp cuentas'!$F$2:$H$28,3,FALSE)</f>
        <v>Venta</v>
      </c>
      <c r="AN73" t="s">
        <v>192</v>
      </c>
    </row>
    <row r="74" spans="1:40">
      <c r="A74" s="76" t="s">
        <v>0</v>
      </c>
      <c r="B74" s="76" t="s">
        <v>1</v>
      </c>
      <c r="C74" s="76" t="s">
        <v>54</v>
      </c>
      <c r="D74" s="76" t="s">
        <v>55</v>
      </c>
      <c r="E74" s="76" t="s">
        <v>37</v>
      </c>
      <c r="F74" s="76" t="s">
        <v>511</v>
      </c>
      <c r="G74" s="76" t="s">
        <v>2</v>
      </c>
      <c r="H74" s="76" t="s">
        <v>2</v>
      </c>
      <c r="I74" s="76" t="s">
        <v>2</v>
      </c>
      <c r="J74" s="76" t="s">
        <v>271</v>
      </c>
      <c r="K74" s="76" t="s">
        <v>62</v>
      </c>
      <c r="L74" s="76" t="s">
        <v>19</v>
      </c>
      <c r="M74" s="76" t="s">
        <v>2</v>
      </c>
      <c r="N74" s="76" t="s">
        <v>7</v>
      </c>
      <c r="O74" s="76" t="s">
        <v>3</v>
      </c>
      <c r="P74" s="76" t="s">
        <v>4</v>
      </c>
      <c r="Q74" s="76" t="s">
        <v>553</v>
      </c>
      <c r="R74" s="77">
        <v>0</v>
      </c>
      <c r="S74" s="77">
        <v>-52174.11</v>
      </c>
      <c r="T74" s="77">
        <v>12850.69</v>
      </c>
      <c r="U74" s="77">
        <v>91891.33</v>
      </c>
      <c r="V74" s="77">
        <v>0</v>
      </c>
      <c r="W74" s="77">
        <v>0</v>
      </c>
      <c r="X74" s="77">
        <v>0</v>
      </c>
      <c r="Y74" s="77">
        <v>0</v>
      </c>
      <c r="Z74" s="77">
        <v>0</v>
      </c>
      <c r="AA74" s="77">
        <v>0</v>
      </c>
      <c r="AB74" s="77">
        <v>0</v>
      </c>
      <c r="AC74" s="77">
        <v>0</v>
      </c>
      <c r="AD74" s="77">
        <v>0</v>
      </c>
      <c r="AE74" s="77">
        <f t="shared" si="2"/>
        <v>52567.91</v>
      </c>
      <c r="AF74" s="40">
        <f t="shared" si="3"/>
        <v>32200001</v>
      </c>
      <c r="AG74" t="str">
        <f>VLOOKUP($L74,Ceco!$A$2:$F$48,3,FALSE)</f>
        <v>PCP</v>
      </c>
      <c r="AH74" t="str">
        <f>VLOOKUP($L74,Ceco!$A$2:$F$48,4,FALSE)</f>
        <v>GOLFO SAN JORGE</v>
      </c>
      <c r="AI74">
        <f>VLOOKUP($L74,Ceco!$A$2:$F$48,5,FALSE)</f>
        <v>0</v>
      </c>
      <c r="AJ74" t="str">
        <f>VLOOKUP($L74,Ceco!$A$2:$F$48,6,FALSE)</f>
        <v>Rodriguez Eduardo</v>
      </c>
      <c r="AK74">
        <f>VLOOKUP($AF74,'Agrp cuentas'!$A$2:$C$156,3,FALSE)</f>
        <v>4</v>
      </c>
      <c r="AL74" t="str">
        <f>VLOOKUP($AK74,'Agrp cuentas'!$F$2:$H$28,2,FALSE)</f>
        <v>04 - Venta de Bienes Sin Aprobar</v>
      </c>
      <c r="AM74" t="str">
        <f>VLOOKUP($AK74,'Agrp cuentas'!$F$2:$H$28,3,FALSE)</f>
        <v>Venta</v>
      </c>
      <c r="AN74" t="s">
        <v>192</v>
      </c>
    </row>
    <row r="75" spans="1:40">
      <c r="A75" s="76" t="s">
        <v>0</v>
      </c>
      <c r="B75" s="76" t="s">
        <v>1</v>
      </c>
      <c r="C75" s="76" t="s">
        <v>54</v>
      </c>
      <c r="D75" s="76" t="s">
        <v>55</v>
      </c>
      <c r="E75" s="76" t="s">
        <v>37</v>
      </c>
      <c r="F75" s="76" t="s">
        <v>511</v>
      </c>
      <c r="G75" s="76" t="s">
        <v>2</v>
      </c>
      <c r="H75" s="76" t="s">
        <v>2</v>
      </c>
      <c r="I75" s="76" t="s">
        <v>2</v>
      </c>
      <c r="J75" s="76" t="s">
        <v>271</v>
      </c>
      <c r="K75" s="76" t="s">
        <v>62</v>
      </c>
      <c r="L75" s="76" t="s">
        <v>8</v>
      </c>
      <c r="M75" s="76" t="s">
        <v>2</v>
      </c>
      <c r="N75" s="76" t="s">
        <v>7</v>
      </c>
      <c r="O75" s="76" t="s">
        <v>3</v>
      </c>
      <c r="P75" s="76" t="s">
        <v>4</v>
      </c>
      <c r="Q75" s="76" t="s">
        <v>553</v>
      </c>
      <c r="R75" s="77">
        <v>0</v>
      </c>
      <c r="S75" s="77">
        <v>1218.8</v>
      </c>
      <c r="T75" s="77">
        <v>0</v>
      </c>
      <c r="U75" s="77">
        <v>0</v>
      </c>
      <c r="V75" s="77">
        <v>0</v>
      </c>
      <c r="W75" s="77">
        <v>0</v>
      </c>
      <c r="X75" s="77">
        <v>0</v>
      </c>
      <c r="Y75" s="77">
        <v>0</v>
      </c>
      <c r="Z75" s="77">
        <v>0</v>
      </c>
      <c r="AA75" s="77">
        <v>0</v>
      </c>
      <c r="AB75" s="77">
        <v>0</v>
      </c>
      <c r="AC75" s="77">
        <v>0</v>
      </c>
      <c r="AD75" s="77">
        <v>0</v>
      </c>
      <c r="AE75" s="77">
        <f t="shared" si="2"/>
        <v>1218.8</v>
      </c>
      <c r="AF75" s="40">
        <f t="shared" si="3"/>
        <v>32200001</v>
      </c>
      <c r="AG75" t="str">
        <f>VLOOKUP($L75,Ceco!$A$2:$F$48,3,FALSE)</f>
        <v>BOMBEO MECANICO</v>
      </c>
      <c r="AH75" t="str">
        <f>VLOOKUP($L75,Ceco!$A$2:$F$48,4,FALSE)</f>
        <v>GOLFO SAN JORGE</v>
      </c>
      <c r="AI75" t="str">
        <f>VLOOKUP($L75,Ceco!$A$2:$F$48,5,FALSE)</f>
        <v>COMODORO RIVADAVIA</v>
      </c>
      <c r="AJ75" t="str">
        <f>VLOOKUP($L75,Ceco!$A$2:$F$48,6,FALSE)</f>
        <v>Cosentino Leandro</v>
      </c>
      <c r="AK75">
        <f>VLOOKUP($AF75,'Agrp cuentas'!$A$2:$C$156,3,FALSE)</f>
        <v>4</v>
      </c>
      <c r="AL75" t="str">
        <f>VLOOKUP($AK75,'Agrp cuentas'!$F$2:$H$28,2,FALSE)</f>
        <v>04 - Venta de Bienes Sin Aprobar</v>
      </c>
      <c r="AM75" t="str">
        <f>VLOOKUP($AK75,'Agrp cuentas'!$F$2:$H$28,3,FALSE)</f>
        <v>Venta</v>
      </c>
      <c r="AN75" t="s">
        <v>192</v>
      </c>
    </row>
    <row r="76" spans="1:40">
      <c r="A76" s="76" t="s">
        <v>0</v>
      </c>
      <c r="B76" s="76" t="s">
        <v>1</v>
      </c>
      <c r="C76" s="76" t="s">
        <v>54</v>
      </c>
      <c r="D76" s="76" t="s">
        <v>55</v>
      </c>
      <c r="E76" s="76" t="s">
        <v>37</v>
      </c>
      <c r="F76" s="76" t="s">
        <v>511</v>
      </c>
      <c r="G76" s="76" t="s">
        <v>2</v>
      </c>
      <c r="H76" s="76" t="s">
        <v>2</v>
      </c>
      <c r="I76" s="76" t="s">
        <v>2</v>
      </c>
      <c r="J76" s="76" t="s">
        <v>271</v>
      </c>
      <c r="K76" s="76" t="s">
        <v>62</v>
      </c>
      <c r="L76" s="76" t="s">
        <v>17</v>
      </c>
      <c r="M76" s="76" t="s">
        <v>2</v>
      </c>
      <c r="N76" s="76" t="s">
        <v>7</v>
      </c>
      <c r="O76" s="76" t="s">
        <v>3</v>
      </c>
      <c r="P76" s="76" t="s">
        <v>4</v>
      </c>
      <c r="Q76" s="76" t="s">
        <v>553</v>
      </c>
      <c r="R76" s="77">
        <v>0</v>
      </c>
      <c r="S76" s="77">
        <v>-7477.91</v>
      </c>
      <c r="T76" s="77">
        <v>-20834.240000000002</v>
      </c>
      <c r="U76" s="77">
        <v>15789.76</v>
      </c>
      <c r="V76" s="77">
        <v>0</v>
      </c>
      <c r="W76" s="77">
        <v>0</v>
      </c>
      <c r="X76" s="77">
        <v>0</v>
      </c>
      <c r="Y76" s="77">
        <v>0</v>
      </c>
      <c r="Z76" s="77">
        <v>0</v>
      </c>
      <c r="AA76" s="77">
        <v>0</v>
      </c>
      <c r="AB76" s="77">
        <v>0</v>
      </c>
      <c r="AC76" s="77">
        <v>0</v>
      </c>
      <c r="AD76" s="77">
        <v>0</v>
      </c>
      <c r="AE76" s="77">
        <f t="shared" si="2"/>
        <v>-12522.390000000001</v>
      </c>
      <c r="AF76" s="40">
        <f t="shared" si="3"/>
        <v>32200001</v>
      </c>
      <c r="AG76" t="str">
        <f>VLOOKUP($L76,Ceco!$A$2:$F$48,3,FALSE)</f>
        <v>BOMBEO MECANICO</v>
      </c>
      <c r="AH76" t="str">
        <f>VLOOKUP($L76,Ceco!$A$2:$F$48,4,FALSE)</f>
        <v>GOLFO SAN JORGE</v>
      </c>
      <c r="AI76" t="str">
        <f>VLOOKUP($L76,Ceco!$A$2:$F$48,5,FALSE)</f>
        <v>COMODORO RIVADAVIA</v>
      </c>
      <c r="AJ76" t="str">
        <f>VLOOKUP($L76,Ceco!$A$2:$F$48,6,FALSE)</f>
        <v>Cosentino Leandro</v>
      </c>
      <c r="AK76">
        <f>VLOOKUP($AF76,'Agrp cuentas'!$A$2:$C$156,3,FALSE)</f>
        <v>4</v>
      </c>
      <c r="AL76" t="str">
        <f>VLOOKUP($AK76,'Agrp cuentas'!$F$2:$H$28,2,FALSE)</f>
        <v>04 - Venta de Bienes Sin Aprobar</v>
      </c>
      <c r="AM76" t="str">
        <f>VLOOKUP($AK76,'Agrp cuentas'!$F$2:$H$28,3,FALSE)</f>
        <v>Venta</v>
      </c>
      <c r="AN76" t="s">
        <v>192</v>
      </c>
    </row>
    <row r="77" spans="1:40" s="76" customFormat="1">
      <c r="A77" s="76" t="s">
        <v>0</v>
      </c>
      <c r="B77" s="76" t="s">
        <v>1</v>
      </c>
      <c r="C77" s="76" t="s">
        <v>54</v>
      </c>
      <c r="D77" s="76" t="s">
        <v>55</v>
      </c>
      <c r="E77" s="76" t="s">
        <v>37</v>
      </c>
      <c r="F77" s="76" t="s">
        <v>511</v>
      </c>
      <c r="G77" s="76" t="s">
        <v>2</v>
      </c>
      <c r="H77" s="76" t="s">
        <v>2</v>
      </c>
      <c r="I77" s="76" t="s">
        <v>2</v>
      </c>
      <c r="J77" s="76" t="s">
        <v>271</v>
      </c>
      <c r="K77" s="76" t="s">
        <v>62</v>
      </c>
      <c r="L77" s="76" t="s">
        <v>6</v>
      </c>
      <c r="M77" s="76" t="s">
        <v>2</v>
      </c>
      <c r="N77" s="76" t="s">
        <v>7</v>
      </c>
      <c r="O77" s="76" t="s">
        <v>3</v>
      </c>
      <c r="P77" s="76" t="s">
        <v>4</v>
      </c>
      <c r="Q77" s="76" t="s">
        <v>553</v>
      </c>
      <c r="R77" s="77">
        <v>0</v>
      </c>
      <c r="S77" s="77">
        <v>-26768.7</v>
      </c>
      <c r="T77" s="77">
        <v>55451.71</v>
      </c>
      <c r="U77" s="77">
        <v>-22449.08</v>
      </c>
      <c r="V77" s="77">
        <v>0</v>
      </c>
      <c r="W77" s="77">
        <v>0</v>
      </c>
      <c r="X77" s="77">
        <v>0</v>
      </c>
      <c r="Y77" s="77">
        <v>0</v>
      </c>
      <c r="Z77" s="77">
        <v>0</v>
      </c>
      <c r="AA77" s="77">
        <v>0</v>
      </c>
      <c r="AB77" s="77">
        <v>0</v>
      </c>
      <c r="AC77" s="77">
        <v>0</v>
      </c>
      <c r="AD77" s="77">
        <v>0</v>
      </c>
      <c r="AE77" s="77">
        <f t="shared" si="2"/>
        <v>6233.9299999999967</v>
      </c>
      <c r="AF77" s="40">
        <f t="shared" ref="AF77:AF103" si="4">VALUE(J77)</f>
        <v>32200001</v>
      </c>
      <c r="AG77" s="76" t="str">
        <f>VLOOKUP($L77,Ceco!$A$2:$F$48,3,FALSE)</f>
        <v>BOMBEO MECANICO</v>
      </c>
      <c r="AH77" s="76" t="str">
        <f>VLOOKUP($L77,Ceco!$A$2:$F$48,4,FALSE)</f>
        <v>GOLFO SAN JORGE</v>
      </c>
      <c r="AI77" s="76" t="str">
        <f>VLOOKUP($L77,Ceco!$A$2:$F$48,5,FALSE)</f>
        <v>COMODORO RIVADAVIA</v>
      </c>
      <c r="AJ77" s="76" t="str">
        <f>VLOOKUP($L77,Ceco!$A$2:$F$48,6,FALSE)</f>
        <v>Cosentino Leandro</v>
      </c>
      <c r="AK77" s="76">
        <f>VLOOKUP($AF77,'Agrp cuentas'!$A$2:$C$156,3,FALSE)</f>
        <v>4</v>
      </c>
      <c r="AL77" s="76" t="str">
        <f>VLOOKUP($AK77,'Agrp cuentas'!$F$2:$H$28,2,FALSE)</f>
        <v>04 - Venta de Bienes Sin Aprobar</v>
      </c>
      <c r="AM77" s="76" t="str">
        <f>VLOOKUP($AK77,'Agrp cuentas'!$F$2:$H$28,3,FALSE)</f>
        <v>Venta</v>
      </c>
      <c r="AN77" s="76" t="s">
        <v>192</v>
      </c>
    </row>
    <row r="78" spans="1:40" s="76" customFormat="1">
      <c r="A78" s="76" t="s">
        <v>0</v>
      </c>
      <c r="B78" s="76" t="s">
        <v>1</v>
      </c>
      <c r="C78" s="76" t="s">
        <v>54</v>
      </c>
      <c r="D78" s="76" t="s">
        <v>55</v>
      </c>
      <c r="E78" s="76" t="s">
        <v>37</v>
      </c>
      <c r="F78" s="76" t="s">
        <v>511</v>
      </c>
      <c r="G78" s="76" t="s">
        <v>2</v>
      </c>
      <c r="H78" s="76" t="s">
        <v>2</v>
      </c>
      <c r="I78" s="76" t="s">
        <v>2</v>
      </c>
      <c r="J78" s="76" t="s">
        <v>271</v>
      </c>
      <c r="K78" s="76" t="s">
        <v>62</v>
      </c>
      <c r="L78" s="76" t="s">
        <v>16</v>
      </c>
      <c r="M78" s="76" t="s">
        <v>2</v>
      </c>
      <c r="N78" s="76" t="s">
        <v>7</v>
      </c>
      <c r="O78" s="76" t="s">
        <v>3</v>
      </c>
      <c r="P78" s="76" t="s">
        <v>4</v>
      </c>
      <c r="Q78" s="76" t="s">
        <v>553</v>
      </c>
      <c r="R78" s="77">
        <v>0</v>
      </c>
      <c r="S78" s="77">
        <v>-39104.57</v>
      </c>
      <c r="T78" s="77">
        <v>2659.14</v>
      </c>
      <c r="U78" s="77">
        <v>21019.1</v>
      </c>
      <c r="V78" s="77">
        <v>0</v>
      </c>
      <c r="W78" s="77">
        <v>0</v>
      </c>
      <c r="X78" s="77">
        <v>0</v>
      </c>
      <c r="Y78" s="77">
        <v>0</v>
      </c>
      <c r="Z78" s="77">
        <v>0</v>
      </c>
      <c r="AA78" s="77">
        <v>0</v>
      </c>
      <c r="AB78" s="77">
        <v>0</v>
      </c>
      <c r="AC78" s="77">
        <v>0</v>
      </c>
      <c r="AD78" s="77">
        <v>0</v>
      </c>
      <c r="AE78" s="77">
        <f t="shared" si="2"/>
        <v>-15426.330000000002</v>
      </c>
      <c r="AF78" s="40">
        <f t="shared" si="4"/>
        <v>32200001</v>
      </c>
      <c r="AG78" s="76" t="str">
        <f>VLOOKUP($L78,Ceco!$A$2:$F$48,3,FALSE)</f>
        <v>BOMBEO MECANICO</v>
      </c>
      <c r="AH78" s="76" t="str">
        <f>VLOOKUP($L78,Ceco!$A$2:$F$48,4,FALSE)</f>
        <v>GOLFO SAN JORGE</v>
      </c>
      <c r="AI78" s="76" t="str">
        <f>VLOOKUP($L78,Ceco!$A$2:$F$48,5,FALSE)</f>
        <v>COMODORO RIVADAVIA</v>
      </c>
      <c r="AJ78" s="76" t="str">
        <f>VLOOKUP($L78,Ceco!$A$2:$F$48,6,FALSE)</f>
        <v>Cosentino Leandro</v>
      </c>
      <c r="AK78" s="76">
        <f>VLOOKUP($AF78,'Agrp cuentas'!$A$2:$C$156,3,FALSE)</f>
        <v>4</v>
      </c>
      <c r="AL78" s="76" t="str">
        <f>VLOOKUP($AK78,'Agrp cuentas'!$F$2:$H$28,2,FALSE)</f>
        <v>04 - Venta de Bienes Sin Aprobar</v>
      </c>
      <c r="AM78" s="76" t="str">
        <f>VLOOKUP($AK78,'Agrp cuentas'!$F$2:$H$28,3,FALSE)</f>
        <v>Venta</v>
      </c>
      <c r="AN78" s="76" t="s">
        <v>192</v>
      </c>
    </row>
    <row r="79" spans="1:40" s="76" customFormat="1">
      <c r="A79" s="76" t="s">
        <v>0</v>
      </c>
      <c r="B79" s="76" t="s">
        <v>1</v>
      </c>
      <c r="C79" s="76" t="s">
        <v>54</v>
      </c>
      <c r="D79" s="76" t="s">
        <v>55</v>
      </c>
      <c r="E79" s="76" t="s">
        <v>37</v>
      </c>
      <c r="F79" s="76" t="s">
        <v>511</v>
      </c>
      <c r="G79" s="76" t="s">
        <v>2</v>
      </c>
      <c r="H79" s="76" t="s">
        <v>2</v>
      </c>
      <c r="I79" s="76" t="s">
        <v>2</v>
      </c>
      <c r="J79" s="76" t="s">
        <v>271</v>
      </c>
      <c r="K79" s="76" t="s">
        <v>62</v>
      </c>
      <c r="L79" s="76" t="s">
        <v>13</v>
      </c>
      <c r="M79" s="76" t="s">
        <v>2</v>
      </c>
      <c r="N79" s="76" t="s">
        <v>7</v>
      </c>
      <c r="O79" s="76" t="s">
        <v>3</v>
      </c>
      <c r="P79" s="76" t="s">
        <v>4</v>
      </c>
      <c r="Q79" s="76" t="s">
        <v>553</v>
      </c>
      <c r="R79" s="77">
        <v>0</v>
      </c>
      <c r="S79" s="77">
        <v>143171.91</v>
      </c>
      <c r="T79" s="77">
        <v>-18116.2</v>
      </c>
      <c r="U79" s="77">
        <v>28158.01</v>
      </c>
      <c r="V79" s="77">
        <v>0</v>
      </c>
      <c r="W79" s="77">
        <v>0</v>
      </c>
      <c r="X79" s="77">
        <v>0</v>
      </c>
      <c r="Y79" s="77">
        <v>0</v>
      </c>
      <c r="Z79" s="77">
        <v>0</v>
      </c>
      <c r="AA79" s="77">
        <v>0</v>
      </c>
      <c r="AB79" s="77">
        <v>0</v>
      </c>
      <c r="AC79" s="77">
        <v>0</v>
      </c>
      <c r="AD79" s="77">
        <v>0</v>
      </c>
      <c r="AE79" s="77">
        <f t="shared" si="2"/>
        <v>153213.72</v>
      </c>
      <c r="AF79" s="40">
        <f t="shared" si="4"/>
        <v>32200001</v>
      </c>
      <c r="AG79" s="76" t="str">
        <f>VLOOKUP($L79,Ceco!$A$2:$F$48,3,FALSE)</f>
        <v>BOMBEO MECANICO</v>
      </c>
      <c r="AH79" s="76" t="str">
        <f>VLOOKUP($L79,Ceco!$A$2:$F$48,4,FALSE)</f>
        <v>NEUQUEN</v>
      </c>
      <c r="AI79" s="76" t="str">
        <f>VLOOKUP($L79,Ceco!$A$2:$F$48,5,FALSE)</f>
        <v>CATRIEL</v>
      </c>
      <c r="AJ79" s="76" t="str">
        <f>VLOOKUP($L79,Ceco!$A$2:$F$48,6,FALSE)</f>
        <v>Nahim Jorge</v>
      </c>
      <c r="AK79" s="76">
        <f>VLOOKUP($AF79,'Agrp cuentas'!$A$2:$C$156,3,FALSE)</f>
        <v>4</v>
      </c>
      <c r="AL79" s="76" t="str">
        <f>VLOOKUP($AK79,'Agrp cuentas'!$F$2:$H$28,2,FALSE)</f>
        <v>04 - Venta de Bienes Sin Aprobar</v>
      </c>
      <c r="AM79" s="76" t="str">
        <f>VLOOKUP($AK79,'Agrp cuentas'!$F$2:$H$28,3,FALSE)</f>
        <v>Venta</v>
      </c>
      <c r="AN79" s="76" t="s">
        <v>192</v>
      </c>
    </row>
    <row r="80" spans="1:40" s="76" customFormat="1">
      <c r="A80" s="76" t="s">
        <v>0</v>
      </c>
      <c r="B80" s="76" t="s">
        <v>1</v>
      </c>
      <c r="C80" s="76" t="s">
        <v>54</v>
      </c>
      <c r="D80" s="76" t="s">
        <v>55</v>
      </c>
      <c r="E80" s="76" t="s">
        <v>37</v>
      </c>
      <c r="F80" s="76" t="s">
        <v>511</v>
      </c>
      <c r="G80" s="76" t="s">
        <v>2</v>
      </c>
      <c r="H80" s="76" t="s">
        <v>2</v>
      </c>
      <c r="I80" s="76" t="s">
        <v>2</v>
      </c>
      <c r="J80" s="76" t="s">
        <v>271</v>
      </c>
      <c r="K80" s="76" t="s">
        <v>62</v>
      </c>
      <c r="L80" s="76" t="s">
        <v>12</v>
      </c>
      <c r="M80" s="76" t="s">
        <v>2</v>
      </c>
      <c r="N80" s="76" t="s">
        <v>7</v>
      </c>
      <c r="O80" s="76" t="s">
        <v>3</v>
      </c>
      <c r="P80" s="76" t="s">
        <v>4</v>
      </c>
      <c r="Q80" s="76" t="s">
        <v>553</v>
      </c>
      <c r="R80" s="77">
        <v>0</v>
      </c>
      <c r="S80" s="77">
        <v>-48246.1</v>
      </c>
      <c r="T80" s="77">
        <v>-70190.17</v>
      </c>
      <c r="U80" s="77">
        <v>-65211.68</v>
      </c>
      <c r="V80" s="77">
        <v>0</v>
      </c>
      <c r="W80" s="77">
        <v>0</v>
      </c>
      <c r="X80" s="77">
        <v>0</v>
      </c>
      <c r="Y80" s="77">
        <v>0</v>
      </c>
      <c r="Z80" s="77">
        <v>0</v>
      </c>
      <c r="AA80" s="77">
        <v>0</v>
      </c>
      <c r="AB80" s="77">
        <v>0</v>
      </c>
      <c r="AC80" s="77">
        <v>0</v>
      </c>
      <c r="AD80" s="77">
        <v>0</v>
      </c>
      <c r="AE80" s="77">
        <f t="shared" si="2"/>
        <v>-183647.94999999998</v>
      </c>
      <c r="AF80" s="40">
        <f t="shared" si="4"/>
        <v>32200001</v>
      </c>
      <c r="AG80" s="76" t="str">
        <f>VLOOKUP($L80,Ceco!$A$2:$F$48,3,FALSE)</f>
        <v>BOMBEO MECANICO</v>
      </c>
      <c r="AH80" s="76" t="str">
        <f>VLOOKUP($L80,Ceco!$A$2:$F$48,4,FALSE)</f>
        <v>NEUQUEN</v>
      </c>
      <c r="AI80" s="76" t="str">
        <f>VLOOKUP($L80,Ceco!$A$2:$F$48,5,FALSE)</f>
        <v>CATRIEL</v>
      </c>
      <c r="AJ80" s="76" t="str">
        <f>VLOOKUP($L80,Ceco!$A$2:$F$48,6,FALSE)</f>
        <v>Nahim Jorge</v>
      </c>
      <c r="AK80" s="76">
        <f>VLOOKUP($AF80,'Agrp cuentas'!$A$2:$C$156,3,FALSE)</f>
        <v>4</v>
      </c>
      <c r="AL80" s="76" t="str">
        <f>VLOOKUP($AK80,'Agrp cuentas'!$F$2:$H$28,2,FALSE)</f>
        <v>04 - Venta de Bienes Sin Aprobar</v>
      </c>
      <c r="AM80" s="76" t="str">
        <f>VLOOKUP($AK80,'Agrp cuentas'!$F$2:$H$28,3,FALSE)</f>
        <v>Venta</v>
      </c>
      <c r="AN80" s="76" t="s">
        <v>192</v>
      </c>
    </row>
    <row r="81" spans="1:40" s="76" customFormat="1">
      <c r="A81" s="76" t="s">
        <v>0</v>
      </c>
      <c r="B81" s="76" t="s">
        <v>1</v>
      </c>
      <c r="C81" s="76" t="s">
        <v>54</v>
      </c>
      <c r="D81" s="76" t="s">
        <v>55</v>
      </c>
      <c r="E81" s="76" t="s">
        <v>37</v>
      </c>
      <c r="F81" s="76" t="s">
        <v>511</v>
      </c>
      <c r="G81" s="76" t="s">
        <v>2</v>
      </c>
      <c r="H81" s="76" t="s">
        <v>2</v>
      </c>
      <c r="I81" s="76" t="s">
        <v>2</v>
      </c>
      <c r="J81" s="76" t="s">
        <v>271</v>
      </c>
      <c r="K81" s="76" t="s">
        <v>62</v>
      </c>
      <c r="L81" s="76" t="s">
        <v>11</v>
      </c>
      <c r="M81" s="76" t="s">
        <v>2</v>
      </c>
      <c r="N81" s="76" t="s">
        <v>7</v>
      </c>
      <c r="O81" s="76" t="s">
        <v>3</v>
      </c>
      <c r="P81" s="76" t="s">
        <v>4</v>
      </c>
      <c r="Q81" s="76" t="s">
        <v>553</v>
      </c>
      <c r="R81" s="77">
        <v>0</v>
      </c>
      <c r="S81" s="77">
        <v>29329.38</v>
      </c>
      <c r="T81" s="77">
        <v>-13370.51</v>
      </c>
      <c r="U81" s="77">
        <v>-9626.1</v>
      </c>
      <c r="V81" s="77">
        <v>0</v>
      </c>
      <c r="W81" s="77">
        <v>0</v>
      </c>
      <c r="X81" s="77">
        <v>0</v>
      </c>
      <c r="Y81" s="77">
        <v>0</v>
      </c>
      <c r="Z81" s="77">
        <v>0</v>
      </c>
      <c r="AA81" s="77">
        <v>0</v>
      </c>
      <c r="AB81" s="77">
        <v>0</v>
      </c>
      <c r="AC81" s="77">
        <v>0</v>
      </c>
      <c r="AD81" s="77">
        <v>0</v>
      </c>
      <c r="AE81" s="77">
        <f t="shared" si="2"/>
        <v>6332.77</v>
      </c>
      <c r="AF81" s="40">
        <f t="shared" si="4"/>
        <v>32200001</v>
      </c>
      <c r="AG81" s="76" t="str">
        <f>VLOOKUP($L81,Ceco!$A$2:$F$48,3,FALSE)</f>
        <v>BOMBEO MECANICO</v>
      </c>
      <c r="AH81" s="76" t="str">
        <f>VLOOKUP($L81,Ceco!$A$2:$F$48,4,FALSE)</f>
        <v>NEUQUEN</v>
      </c>
      <c r="AI81" s="76" t="str">
        <f>VLOOKUP($L81,Ceco!$A$2:$F$48,5,FALSE)</f>
        <v>CATRIEL</v>
      </c>
      <c r="AJ81" s="76" t="str">
        <f>VLOOKUP($L81,Ceco!$A$2:$F$48,6,FALSE)</f>
        <v>Nahim Jorge</v>
      </c>
      <c r="AK81" s="76">
        <f>VLOOKUP($AF81,'Agrp cuentas'!$A$2:$C$156,3,FALSE)</f>
        <v>4</v>
      </c>
      <c r="AL81" s="76" t="str">
        <f>VLOOKUP($AK81,'Agrp cuentas'!$F$2:$H$28,2,FALSE)</f>
        <v>04 - Venta de Bienes Sin Aprobar</v>
      </c>
      <c r="AM81" s="76" t="str">
        <f>VLOOKUP($AK81,'Agrp cuentas'!$F$2:$H$28,3,FALSE)</f>
        <v>Venta</v>
      </c>
      <c r="AN81" s="76" t="s">
        <v>192</v>
      </c>
    </row>
    <row r="82" spans="1:40" s="76" customFormat="1">
      <c r="A82" s="76" t="s">
        <v>0</v>
      </c>
      <c r="B82" s="76" t="s">
        <v>1</v>
      </c>
      <c r="C82" s="76" t="s">
        <v>54</v>
      </c>
      <c r="D82" s="76" t="s">
        <v>65</v>
      </c>
      <c r="E82" s="76" t="s">
        <v>66</v>
      </c>
      <c r="F82" s="76" t="s">
        <v>67</v>
      </c>
      <c r="G82" s="76" t="s">
        <v>2</v>
      </c>
      <c r="H82" s="76" t="s">
        <v>2</v>
      </c>
      <c r="I82" s="76" t="s">
        <v>2</v>
      </c>
      <c r="J82" s="76" t="s">
        <v>272</v>
      </c>
      <c r="K82" s="76" t="s">
        <v>68</v>
      </c>
      <c r="L82" s="76" t="s">
        <v>25</v>
      </c>
      <c r="M82" s="76" t="s">
        <v>2</v>
      </c>
      <c r="N82" s="76" t="s">
        <v>7</v>
      </c>
      <c r="O82" s="76" t="s">
        <v>3</v>
      </c>
      <c r="P82" s="76" t="s">
        <v>4</v>
      </c>
      <c r="Q82" s="76" t="s">
        <v>553</v>
      </c>
      <c r="R82" s="77">
        <v>0</v>
      </c>
      <c r="S82" s="77">
        <v>1127.83</v>
      </c>
      <c r="T82" s="77">
        <v>1624.97</v>
      </c>
      <c r="U82" s="77">
        <v>551.4</v>
      </c>
      <c r="V82" s="77">
        <v>0</v>
      </c>
      <c r="W82" s="77">
        <v>0</v>
      </c>
      <c r="X82" s="77">
        <v>0</v>
      </c>
      <c r="Y82" s="77">
        <v>0</v>
      </c>
      <c r="Z82" s="77">
        <v>0</v>
      </c>
      <c r="AA82" s="77">
        <v>0</v>
      </c>
      <c r="AB82" s="77">
        <v>0</v>
      </c>
      <c r="AC82" s="77">
        <v>0</v>
      </c>
      <c r="AD82" s="77">
        <v>0</v>
      </c>
      <c r="AE82" s="77">
        <f t="shared" si="2"/>
        <v>3304.2000000000003</v>
      </c>
      <c r="AF82" s="40">
        <f t="shared" si="4"/>
        <v>38000001</v>
      </c>
      <c r="AG82" s="76" t="str">
        <f>VLOOKUP($L82,Ceco!$A$2:$F$48,3,FALSE)</f>
        <v>BOMBEO MECANICO</v>
      </c>
      <c r="AH82" s="76" t="str">
        <f>VLOOKUP($L82,Ceco!$A$2:$F$48,4,FALSE)</f>
        <v>MENDOZA</v>
      </c>
      <c r="AI82" s="76" t="str">
        <f>VLOOKUP($L82,Ceco!$A$2:$F$48,5,FALSE)</f>
        <v>LUJAN DE CUYO</v>
      </c>
      <c r="AJ82" s="76" t="str">
        <f>VLOOKUP($L82,Ceco!$A$2:$F$48,6,FALSE)</f>
        <v>Ingles Carlos</v>
      </c>
      <c r="AK82" s="76">
        <f>VLOOKUP($AF82,'Agrp cuentas'!$A$2:$C$156,3,FALSE)</f>
        <v>21</v>
      </c>
      <c r="AL82" s="76" t="str">
        <f>VLOOKUP($AK82,'Agrp cuentas'!$F$2:$H$28,2,FALSE)</f>
        <v>21 - Impuestos</v>
      </c>
      <c r="AM82" s="76" t="str">
        <f>VLOOKUP($AK82,'Agrp cuentas'!$F$2:$H$28,3,FALSE)</f>
        <v>Costo</v>
      </c>
      <c r="AN82" s="76" t="s">
        <v>192</v>
      </c>
    </row>
    <row r="83" spans="1:40" s="76" customFormat="1">
      <c r="A83" s="76" t="s">
        <v>0</v>
      </c>
      <c r="B83" s="76" t="s">
        <v>1</v>
      </c>
      <c r="C83" s="76" t="s">
        <v>54</v>
      </c>
      <c r="D83" s="76" t="s">
        <v>65</v>
      </c>
      <c r="E83" s="76" t="s">
        <v>66</v>
      </c>
      <c r="F83" s="76" t="s">
        <v>67</v>
      </c>
      <c r="G83" s="76" t="s">
        <v>2</v>
      </c>
      <c r="H83" s="76" t="s">
        <v>2</v>
      </c>
      <c r="I83" s="76" t="s">
        <v>2</v>
      </c>
      <c r="J83" s="76" t="s">
        <v>272</v>
      </c>
      <c r="K83" s="76" t="s">
        <v>68</v>
      </c>
      <c r="L83" s="76" t="s">
        <v>26</v>
      </c>
      <c r="M83" s="76" t="s">
        <v>2</v>
      </c>
      <c r="N83" s="76" t="s">
        <v>7</v>
      </c>
      <c r="O83" s="76" t="s">
        <v>3</v>
      </c>
      <c r="P83" s="76" t="s">
        <v>4</v>
      </c>
      <c r="Q83" s="76" t="s">
        <v>553</v>
      </c>
      <c r="R83" s="77">
        <v>0</v>
      </c>
      <c r="S83" s="77">
        <v>243.34</v>
      </c>
      <c r="T83" s="77">
        <v>0</v>
      </c>
      <c r="U83" s="77">
        <v>0</v>
      </c>
      <c r="V83" s="77">
        <v>0</v>
      </c>
      <c r="W83" s="77">
        <v>0</v>
      </c>
      <c r="X83" s="77">
        <v>0</v>
      </c>
      <c r="Y83" s="77">
        <v>0</v>
      </c>
      <c r="Z83" s="77">
        <v>0</v>
      </c>
      <c r="AA83" s="77">
        <v>0</v>
      </c>
      <c r="AB83" s="77">
        <v>0</v>
      </c>
      <c r="AC83" s="77">
        <v>0</v>
      </c>
      <c r="AD83" s="77">
        <v>0</v>
      </c>
      <c r="AE83" s="77">
        <f t="shared" si="2"/>
        <v>243.34</v>
      </c>
      <c r="AF83" s="40">
        <f t="shared" si="4"/>
        <v>38000001</v>
      </c>
      <c r="AG83" s="76" t="str">
        <f>VLOOKUP($L83,Ceco!$A$2:$F$48,3,FALSE)</f>
        <v>CONTROLADORES</v>
      </c>
      <c r="AH83" s="76" t="str">
        <f>VLOOKUP($L83,Ceco!$A$2:$F$48,4,FALSE)</f>
        <v>MENDOZA</v>
      </c>
      <c r="AI83" s="76">
        <f>VLOOKUP($L83,Ceco!$A$2:$F$48,5,FALSE)</f>
        <v>0</v>
      </c>
      <c r="AJ83" s="76" t="str">
        <f>VLOOKUP($L83,Ceco!$A$2:$F$48,6,FALSE)</f>
        <v>Rocabado Fernando</v>
      </c>
      <c r="AK83" s="76">
        <f>VLOOKUP($AF83,'Agrp cuentas'!$A$2:$C$156,3,FALSE)</f>
        <v>21</v>
      </c>
      <c r="AL83" s="76" t="str">
        <f>VLOOKUP($AK83,'Agrp cuentas'!$F$2:$H$28,2,FALSE)</f>
        <v>21 - Impuestos</v>
      </c>
      <c r="AM83" s="76" t="str">
        <f>VLOOKUP($AK83,'Agrp cuentas'!$F$2:$H$28,3,FALSE)</f>
        <v>Costo</v>
      </c>
      <c r="AN83" s="76" t="s">
        <v>192</v>
      </c>
    </row>
    <row r="84" spans="1:40" s="76" customFormat="1">
      <c r="A84" s="76" t="s">
        <v>0</v>
      </c>
      <c r="B84" s="76" t="s">
        <v>1</v>
      </c>
      <c r="C84" s="76" t="s">
        <v>54</v>
      </c>
      <c r="D84" s="76" t="s">
        <v>65</v>
      </c>
      <c r="E84" s="76" t="s">
        <v>66</v>
      </c>
      <c r="F84" s="76" t="s">
        <v>67</v>
      </c>
      <c r="G84" s="76" t="s">
        <v>2</v>
      </c>
      <c r="H84" s="76" t="s">
        <v>2</v>
      </c>
      <c r="I84" s="76" t="s">
        <v>2</v>
      </c>
      <c r="J84" s="76" t="s">
        <v>272</v>
      </c>
      <c r="K84" s="76" t="s">
        <v>68</v>
      </c>
      <c r="L84" s="76" t="s">
        <v>27</v>
      </c>
      <c r="M84" s="76" t="s">
        <v>2</v>
      </c>
      <c r="N84" s="76" t="s">
        <v>7</v>
      </c>
      <c r="O84" s="76" t="s">
        <v>3</v>
      </c>
      <c r="P84" s="76" t="s">
        <v>4</v>
      </c>
      <c r="Q84" s="76" t="s">
        <v>553</v>
      </c>
      <c r="R84" s="77">
        <v>0</v>
      </c>
      <c r="S84" s="77">
        <v>1883.29</v>
      </c>
      <c r="T84" s="77">
        <v>2745.55</v>
      </c>
      <c r="U84" s="77">
        <v>2920.12</v>
      </c>
      <c r="V84" s="77">
        <v>0</v>
      </c>
      <c r="W84" s="77">
        <v>0</v>
      </c>
      <c r="X84" s="77">
        <v>0</v>
      </c>
      <c r="Y84" s="77">
        <v>0</v>
      </c>
      <c r="Z84" s="77">
        <v>0</v>
      </c>
      <c r="AA84" s="77">
        <v>0</v>
      </c>
      <c r="AB84" s="77">
        <v>0</v>
      </c>
      <c r="AC84" s="77">
        <v>0</v>
      </c>
      <c r="AD84" s="77">
        <v>0</v>
      </c>
      <c r="AE84" s="77">
        <f t="shared" si="2"/>
        <v>7548.96</v>
      </c>
      <c r="AF84" s="40">
        <f t="shared" si="4"/>
        <v>38000001</v>
      </c>
      <c r="AG84" s="76" t="str">
        <f>VLOOKUP($L84,Ceco!$A$2:$F$48,3,FALSE)</f>
        <v>BOMBEO MECANICO</v>
      </c>
      <c r="AH84" s="76" t="str">
        <f>VLOOKUP($L84,Ceco!$A$2:$F$48,4,FALSE)</f>
        <v>GOLFO SAN JORGE</v>
      </c>
      <c r="AI84" s="76" t="str">
        <f>VLOOKUP($L84,Ceco!$A$2:$F$48,5,FALSE)</f>
        <v>SANTA CRUZ OESTE</v>
      </c>
      <c r="AJ84" s="76" t="str">
        <f>VLOOKUP($L84,Ceco!$A$2:$F$48,6,FALSE)</f>
        <v>Bertaina Fabricio</v>
      </c>
      <c r="AK84" s="76">
        <f>VLOOKUP($AF84,'Agrp cuentas'!$A$2:$C$156,3,FALSE)</f>
        <v>21</v>
      </c>
      <c r="AL84" s="76" t="str">
        <f>VLOOKUP($AK84,'Agrp cuentas'!$F$2:$H$28,2,FALSE)</f>
        <v>21 - Impuestos</v>
      </c>
      <c r="AM84" s="76" t="str">
        <f>VLOOKUP($AK84,'Agrp cuentas'!$F$2:$H$28,3,FALSE)</f>
        <v>Costo</v>
      </c>
      <c r="AN84" s="76" t="s">
        <v>192</v>
      </c>
    </row>
    <row r="85" spans="1:40" s="76" customFormat="1">
      <c r="A85" s="76" t="s">
        <v>0</v>
      </c>
      <c r="B85" s="76" t="s">
        <v>1</v>
      </c>
      <c r="C85" s="76" t="s">
        <v>54</v>
      </c>
      <c r="D85" s="76" t="s">
        <v>65</v>
      </c>
      <c r="E85" s="76" t="s">
        <v>66</v>
      </c>
      <c r="F85" s="76" t="s">
        <v>67</v>
      </c>
      <c r="G85" s="76" t="s">
        <v>2</v>
      </c>
      <c r="H85" s="76" t="s">
        <v>2</v>
      </c>
      <c r="I85" s="76" t="s">
        <v>2</v>
      </c>
      <c r="J85" s="76" t="s">
        <v>272</v>
      </c>
      <c r="K85" s="76" t="s">
        <v>68</v>
      </c>
      <c r="L85" s="76" t="s">
        <v>28</v>
      </c>
      <c r="M85" s="76" t="s">
        <v>2</v>
      </c>
      <c r="N85" s="76" t="s">
        <v>7</v>
      </c>
      <c r="O85" s="76" t="s">
        <v>3</v>
      </c>
      <c r="P85" s="76" t="s">
        <v>4</v>
      </c>
      <c r="Q85" s="76" t="s">
        <v>553</v>
      </c>
      <c r="R85" s="77">
        <v>0</v>
      </c>
      <c r="S85" s="77">
        <v>156.65</v>
      </c>
      <c r="T85" s="77">
        <v>165.69</v>
      </c>
      <c r="U85" s="77">
        <v>3.61</v>
      </c>
      <c r="V85" s="77">
        <v>0</v>
      </c>
      <c r="W85" s="77">
        <v>0</v>
      </c>
      <c r="X85" s="77">
        <v>0</v>
      </c>
      <c r="Y85" s="77">
        <v>0</v>
      </c>
      <c r="Z85" s="77">
        <v>0</v>
      </c>
      <c r="AA85" s="77">
        <v>0</v>
      </c>
      <c r="AB85" s="77">
        <v>0</v>
      </c>
      <c r="AC85" s="77">
        <v>0</v>
      </c>
      <c r="AD85" s="77">
        <v>0</v>
      </c>
      <c r="AE85" s="77">
        <f t="shared" si="2"/>
        <v>325.95000000000005</v>
      </c>
      <c r="AF85" s="40">
        <f t="shared" si="4"/>
        <v>38000001</v>
      </c>
      <c r="AG85" s="76" t="str">
        <f>VLOOKUP($L85,Ceco!$A$2:$F$48,3,FALSE)</f>
        <v>BOMBEO MECANICO</v>
      </c>
      <c r="AH85" s="76" t="str">
        <f>VLOOKUP($L85,Ceco!$A$2:$F$48,4,FALSE)</f>
        <v>GOLFO SAN JORGE</v>
      </c>
      <c r="AI85" s="76" t="str">
        <f>VLOOKUP($L85,Ceco!$A$2:$F$48,5,FALSE)</f>
        <v>SANTA CRUZ OESTE</v>
      </c>
      <c r="AJ85" s="76" t="str">
        <f>VLOOKUP($L85,Ceco!$A$2:$F$48,6,FALSE)</f>
        <v>Bertaina Fabricio</v>
      </c>
      <c r="AK85" s="76">
        <f>VLOOKUP($AF85,'Agrp cuentas'!$A$2:$C$156,3,FALSE)</f>
        <v>21</v>
      </c>
      <c r="AL85" s="76" t="str">
        <f>VLOOKUP($AK85,'Agrp cuentas'!$F$2:$H$28,2,FALSE)</f>
        <v>21 - Impuestos</v>
      </c>
      <c r="AM85" s="76" t="str">
        <f>VLOOKUP($AK85,'Agrp cuentas'!$F$2:$H$28,3,FALSE)</f>
        <v>Costo</v>
      </c>
      <c r="AN85" s="76" t="s">
        <v>192</v>
      </c>
    </row>
    <row r="86" spans="1:40" s="76" customFormat="1">
      <c r="A86" s="76" t="s">
        <v>0</v>
      </c>
      <c r="B86" s="76" t="s">
        <v>1</v>
      </c>
      <c r="C86" s="76" t="s">
        <v>54</v>
      </c>
      <c r="D86" s="76" t="s">
        <v>65</v>
      </c>
      <c r="E86" s="76" t="s">
        <v>66</v>
      </c>
      <c r="F86" s="76" t="s">
        <v>67</v>
      </c>
      <c r="G86" s="76" t="s">
        <v>2</v>
      </c>
      <c r="H86" s="76" t="s">
        <v>2</v>
      </c>
      <c r="I86" s="76" t="s">
        <v>2</v>
      </c>
      <c r="J86" s="76" t="s">
        <v>272</v>
      </c>
      <c r="K86" s="76" t="s">
        <v>68</v>
      </c>
      <c r="L86" s="76" t="s">
        <v>29</v>
      </c>
      <c r="M86" s="76" t="s">
        <v>2</v>
      </c>
      <c r="N86" s="76" t="s">
        <v>7</v>
      </c>
      <c r="O86" s="76" t="s">
        <v>3</v>
      </c>
      <c r="P86" s="76" t="s">
        <v>4</v>
      </c>
      <c r="Q86" s="76" t="s">
        <v>553</v>
      </c>
      <c r="R86" s="77">
        <v>0</v>
      </c>
      <c r="S86" s="77">
        <v>1480.85</v>
      </c>
      <c r="T86" s="77">
        <v>1886.74</v>
      </c>
      <c r="U86" s="77">
        <v>1245.94</v>
      </c>
      <c r="V86" s="77">
        <v>0</v>
      </c>
      <c r="W86" s="77">
        <v>0</v>
      </c>
      <c r="X86" s="77">
        <v>0</v>
      </c>
      <c r="Y86" s="77">
        <v>0</v>
      </c>
      <c r="Z86" s="77">
        <v>0</v>
      </c>
      <c r="AA86" s="77">
        <v>0</v>
      </c>
      <c r="AB86" s="77">
        <v>0</v>
      </c>
      <c r="AC86" s="77">
        <v>0</v>
      </c>
      <c r="AD86" s="77">
        <v>0</v>
      </c>
      <c r="AE86" s="77">
        <f t="shared" si="2"/>
        <v>4613.5300000000007</v>
      </c>
      <c r="AF86" s="40">
        <f t="shared" si="4"/>
        <v>38000001</v>
      </c>
      <c r="AG86" s="76" t="str">
        <f>VLOOKUP($L86,Ceco!$A$2:$F$48,3,FALSE)</f>
        <v>BOMBEO MECANICO</v>
      </c>
      <c r="AH86" s="76" t="str">
        <f>VLOOKUP($L86,Ceco!$A$2:$F$48,4,FALSE)</f>
        <v>MENDOZA</v>
      </c>
      <c r="AI86" s="76" t="str">
        <f>VLOOKUP($L86,Ceco!$A$2:$F$48,5,FALSE)</f>
        <v>MALARGUE</v>
      </c>
      <c r="AJ86" s="76" t="str">
        <f>VLOOKUP($L86,Ceco!$A$2:$F$48,6,FALSE)</f>
        <v>Ingles Carlos</v>
      </c>
      <c r="AK86" s="76">
        <f>VLOOKUP($AF86,'Agrp cuentas'!$A$2:$C$156,3,FALSE)</f>
        <v>21</v>
      </c>
      <c r="AL86" s="76" t="str">
        <f>VLOOKUP($AK86,'Agrp cuentas'!$F$2:$H$28,2,FALSE)</f>
        <v>21 - Impuestos</v>
      </c>
      <c r="AM86" s="76" t="str">
        <f>VLOOKUP($AK86,'Agrp cuentas'!$F$2:$H$28,3,FALSE)</f>
        <v>Costo</v>
      </c>
      <c r="AN86" s="76" t="s">
        <v>192</v>
      </c>
    </row>
    <row r="87" spans="1:40" s="76" customFormat="1">
      <c r="A87" s="76" t="s">
        <v>0</v>
      </c>
      <c r="B87" s="76" t="s">
        <v>1</v>
      </c>
      <c r="C87" s="76" t="s">
        <v>54</v>
      </c>
      <c r="D87" s="76" t="s">
        <v>65</v>
      </c>
      <c r="E87" s="76" t="s">
        <v>66</v>
      </c>
      <c r="F87" s="76" t="s">
        <v>67</v>
      </c>
      <c r="G87" s="76" t="s">
        <v>2</v>
      </c>
      <c r="H87" s="76" t="s">
        <v>2</v>
      </c>
      <c r="I87" s="76" t="s">
        <v>2</v>
      </c>
      <c r="J87" s="76" t="s">
        <v>272</v>
      </c>
      <c r="K87" s="76" t="s">
        <v>68</v>
      </c>
      <c r="L87" s="76" t="s">
        <v>30</v>
      </c>
      <c r="M87" s="76" t="s">
        <v>2</v>
      </c>
      <c r="N87" s="76" t="s">
        <v>7</v>
      </c>
      <c r="O87" s="76" t="s">
        <v>3</v>
      </c>
      <c r="P87" s="76" t="s">
        <v>4</v>
      </c>
      <c r="Q87" s="76" t="s">
        <v>553</v>
      </c>
      <c r="R87" s="77">
        <v>0</v>
      </c>
      <c r="S87" s="77">
        <v>1093.47</v>
      </c>
      <c r="T87" s="77">
        <v>334.53</v>
      </c>
      <c r="U87" s="77">
        <v>592.44000000000005</v>
      </c>
      <c r="V87" s="77">
        <v>0</v>
      </c>
      <c r="W87" s="77">
        <v>0</v>
      </c>
      <c r="X87" s="77">
        <v>0</v>
      </c>
      <c r="Y87" s="77">
        <v>0</v>
      </c>
      <c r="Z87" s="77">
        <v>0</v>
      </c>
      <c r="AA87" s="77">
        <v>0</v>
      </c>
      <c r="AB87" s="77">
        <v>0</v>
      </c>
      <c r="AC87" s="77">
        <v>0</v>
      </c>
      <c r="AD87" s="77">
        <v>0</v>
      </c>
      <c r="AE87" s="77">
        <f t="shared" si="2"/>
        <v>2020.44</v>
      </c>
      <c r="AF87" s="40">
        <f t="shared" si="4"/>
        <v>38000001</v>
      </c>
      <c r="AG87" s="76" t="str">
        <f>VLOOKUP($L87,Ceco!$A$2:$F$48,3,FALSE)</f>
        <v>BOMBEO MECANICO</v>
      </c>
      <c r="AH87" s="76" t="str">
        <f>VLOOKUP($L87,Ceco!$A$2:$F$48,4,FALSE)</f>
        <v>MENDOZA</v>
      </c>
      <c r="AI87" s="76" t="str">
        <f>VLOOKUP($L87,Ceco!$A$2:$F$48,5,FALSE)</f>
        <v>MALARGUE</v>
      </c>
      <c r="AJ87" s="76" t="str">
        <f>VLOOKUP($L87,Ceco!$A$2:$F$48,6,FALSE)</f>
        <v>Ingles Carlos</v>
      </c>
      <c r="AK87" s="76">
        <f>VLOOKUP($AF87,'Agrp cuentas'!$A$2:$C$156,3,FALSE)</f>
        <v>21</v>
      </c>
      <c r="AL87" s="76" t="str">
        <f>VLOOKUP($AK87,'Agrp cuentas'!$F$2:$H$28,2,FALSE)</f>
        <v>21 - Impuestos</v>
      </c>
      <c r="AM87" s="76" t="str">
        <f>VLOOKUP($AK87,'Agrp cuentas'!$F$2:$H$28,3,FALSE)</f>
        <v>Costo</v>
      </c>
      <c r="AN87" s="76" t="s">
        <v>192</v>
      </c>
    </row>
    <row r="88" spans="1:40" s="76" customFormat="1">
      <c r="A88" s="76" t="s">
        <v>0</v>
      </c>
      <c r="B88" s="76" t="s">
        <v>1</v>
      </c>
      <c r="C88" s="76" t="s">
        <v>54</v>
      </c>
      <c r="D88" s="76" t="s">
        <v>65</v>
      </c>
      <c r="E88" s="76" t="s">
        <v>66</v>
      </c>
      <c r="F88" s="76" t="s">
        <v>67</v>
      </c>
      <c r="G88" s="76" t="s">
        <v>2</v>
      </c>
      <c r="H88" s="76" t="s">
        <v>2</v>
      </c>
      <c r="I88" s="76" t="s">
        <v>2</v>
      </c>
      <c r="J88" s="76" t="s">
        <v>272</v>
      </c>
      <c r="K88" s="76" t="s">
        <v>68</v>
      </c>
      <c r="L88" s="76" t="s">
        <v>33</v>
      </c>
      <c r="M88" s="76" t="s">
        <v>2</v>
      </c>
      <c r="N88" s="76" t="s">
        <v>7</v>
      </c>
      <c r="O88" s="76" t="s">
        <v>3</v>
      </c>
      <c r="P88" s="76" t="s">
        <v>4</v>
      </c>
      <c r="Q88" s="76" t="s">
        <v>553</v>
      </c>
      <c r="R88" s="77">
        <v>0</v>
      </c>
      <c r="S88" s="77">
        <v>1948.53</v>
      </c>
      <c r="T88" s="77">
        <v>445.46</v>
      </c>
      <c r="U88" s="77">
        <v>1355.74</v>
      </c>
      <c r="V88" s="77">
        <v>0</v>
      </c>
      <c r="W88" s="77">
        <v>0</v>
      </c>
      <c r="X88" s="77">
        <v>0</v>
      </c>
      <c r="Y88" s="77">
        <v>0</v>
      </c>
      <c r="Z88" s="77">
        <v>0</v>
      </c>
      <c r="AA88" s="77">
        <v>0</v>
      </c>
      <c r="AB88" s="77">
        <v>0</v>
      </c>
      <c r="AC88" s="77">
        <v>0</v>
      </c>
      <c r="AD88" s="77">
        <v>0</v>
      </c>
      <c r="AE88" s="77">
        <f t="shared" si="2"/>
        <v>3749.7299999999996</v>
      </c>
      <c r="AF88" s="40">
        <f t="shared" si="4"/>
        <v>38000001</v>
      </c>
      <c r="AG88" s="76" t="str">
        <f>VLOOKUP($L88,Ceco!$A$2:$F$48,3,FALSE)</f>
        <v>PCP</v>
      </c>
      <c r="AH88" s="76" t="str">
        <f>VLOOKUP($L88,Ceco!$A$2:$F$48,4,FALSE)</f>
        <v>NEUQUEN</v>
      </c>
      <c r="AI88" s="76">
        <f>VLOOKUP($L88,Ceco!$A$2:$F$48,5,FALSE)</f>
        <v>0</v>
      </c>
      <c r="AJ88" s="76" t="str">
        <f>VLOOKUP($L88,Ceco!$A$2:$F$48,6,FALSE)</f>
        <v>Rodriguez Eduardo</v>
      </c>
      <c r="AK88" s="76">
        <f>VLOOKUP($AF88,'Agrp cuentas'!$A$2:$C$156,3,FALSE)</f>
        <v>21</v>
      </c>
      <c r="AL88" s="76" t="str">
        <f>VLOOKUP($AK88,'Agrp cuentas'!$F$2:$H$28,2,FALSE)</f>
        <v>21 - Impuestos</v>
      </c>
      <c r="AM88" s="76" t="str">
        <f>VLOOKUP($AK88,'Agrp cuentas'!$F$2:$H$28,3,FALSE)</f>
        <v>Costo</v>
      </c>
      <c r="AN88" s="76" t="s">
        <v>192</v>
      </c>
    </row>
    <row r="89" spans="1:40" s="76" customFormat="1">
      <c r="A89" s="76" t="s">
        <v>0</v>
      </c>
      <c r="B89" s="76" t="s">
        <v>1</v>
      </c>
      <c r="C89" s="76" t="s">
        <v>54</v>
      </c>
      <c r="D89" s="76" t="s">
        <v>65</v>
      </c>
      <c r="E89" s="76" t="s">
        <v>66</v>
      </c>
      <c r="F89" s="76" t="s">
        <v>67</v>
      </c>
      <c r="G89" s="76" t="s">
        <v>2</v>
      </c>
      <c r="H89" s="76" t="s">
        <v>2</v>
      </c>
      <c r="I89" s="76" t="s">
        <v>2</v>
      </c>
      <c r="J89" s="76" t="s">
        <v>272</v>
      </c>
      <c r="K89" s="76" t="s">
        <v>68</v>
      </c>
      <c r="L89" s="76" t="s">
        <v>9</v>
      </c>
      <c r="M89" s="76" t="s">
        <v>2</v>
      </c>
      <c r="N89" s="76" t="s">
        <v>7</v>
      </c>
      <c r="O89" s="76" t="s">
        <v>3</v>
      </c>
      <c r="P89" s="76" t="s">
        <v>4</v>
      </c>
      <c r="Q89" s="76" t="s">
        <v>553</v>
      </c>
      <c r="R89" s="77">
        <v>0</v>
      </c>
      <c r="S89" s="77">
        <v>957.84</v>
      </c>
      <c r="T89" s="77">
        <v>1170.6400000000001</v>
      </c>
      <c r="U89" s="77">
        <v>1330.48</v>
      </c>
      <c r="V89" s="77">
        <v>0</v>
      </c>
      <c r="W89" s="77">
        <v>0</v>
      </c>
      <c r="X89" s="77">
        <v>0</v>
      </c>
      <c r="Y89" s="77">
        <v>0</v>
      </c>
      <c r="Z89" s="77">
        <v>0</v>
      </c>
      <c r="AA89" s="77">
        <v>0</v>
      </c>
      <c r="AB89" s="77">
        <v>0</v>
      </c>
      <c r="AC89" s="77">
        <v>0</v>
      </c>
      <c r="AD89" s="77">
        <v>0</v>
      </c>
      <c r="AE89" s="77">
        <f t="shared" si="2"/>
        <v>3458.96</v>
      </c>
      <c r="AF89" s="40">
        <f t="shared" si="4"/>
        <v>38000001</v>
      </c>
      <c r="AG89" s="76" t="str">
        <f>VLOOKUP($L89,Ceco!$A$2:$F$48,3,FALSE)</f>
        <v>BOMBEO MECANICO</v>
      </c>
      <c r="AH89" s="76" t="str">
        <f>VLOOKUP($L89,Ceco!$A$2:$F$48,4,FALSE)</f>
        <v>GOLFO SAN JORGE</v>
      </c>
      <c r="AI89" s="76" t="str">
        <f>VLOOKUP($L89,Ceco!$A$2:$F$48,5,FALSE)</f>
        <v>SANTA CRUZ ESTE</v>
      </c>
      <c r="AJ89" s="76" t="str">
        <f>VLOOKUP($L89,Ceco!$A$2:$F$48,6,FALSE)</f>
        <v>Bertaina Fabricio</v>
      </c>
      <c r="AK89" s="76">
        <f>VLOOKUP($AF89,'Agrp cuentas'!$A$2:$C$156,3,FALSE)</f>
        <v>21</v>
      </c>
      <c r="AL89" s="76" t="str">
        <f>VLOOKUP($AK89,'Agrp cuentas'!$F$2:$H$28,2,FALSE)</f>
        <v>21 - Impuestos</v>
      </c>
      <c r="AM89" s="76" t="str">
        <f>VLOOKUP($AK89,'Agrp cuentas'!$F$2:$H$28,3,FALSE)</f>
        <v>Costo</v>
      </c>
      <c r="AN89" s="76" t="s">
        <v>192</v>
      </c>
    </row>
    <row r="90" spans="1:40" s="76" customFormat="1">
      <c r="A90" s="76" t="s">
        <v>0</v>
      </c>
      <c r="B90" s="76" t="s">
        <v>1</v>
      </c>
      <c r="C90" s="76" t="s">
        <v>54</v>
      </c>
      <c r="D90" s="76" t="s">
        <v>65</v>
      </c>
      <c r="E90" s="76" t="s">
        <v>66</v>
      </c>
      <c r="F90" s="76" t="s">
        <v>67</v>
      </c>
      <c r="G90" s="76" t="s">
        <v>2</v>
      </c>
      <c r="H90" s="76" t="s">
        <v>2</v>
      </c>
      <c r="I90" s="76" t="s">
        <v>2</v>
      </c>
      <c r="J90" s="76" t="s">
        <v>272</v>
      </c>
      <c r="K90" s="76" t="s">
        <v>68</v>
      </c>
      <c r="L90" s="76" t="s">
        <v>34</v>
      </c>
      <c r="M90" s="76" t="s">
        <v>2</v>
      </c>
      <c r="N90" s="76" t="s">
        <v>7</v>
      </c>
      <c r="O90" s="76" t="s">
        <v>3</v>
      </c>
      <c r="P90" s="76" t="s">
        <v>4</v>
      </c>
      <c r="Q90" s="76" t="s">
        <v>553</v>
      </c>
      <c r="R90" s="77">
        <v>0</v>
      </c>
      <c r="S90" s="77">
        <v>1755.5</v>
      </c>
      <c r="T90" s="77">
        <v>1761.5</v>
      </c>
      <c r="U90" s="77">
        <v>848.12</v>
      </c>
      <c r="V90" s="77">
        <v>0</v>
      </c>
      <c r="W90" s="77">
        <v>0</v>
      </c>
      <c r="X90" s="77">
        <v>0</v>
      </c>
      <c r="Y90" s="77">
        <v>0</v>
      </c>
      <c r="Z90" s="77">
        <v>0</v>
      </c>
      <c r="AA90" s="77">
        <v>0</v>
      </c>
      <c r="AB90" s="77">
        <v>0</v>
      </c>
      <c r="AC90" s="77">
        <v>0</v>
      </c>
      <c r="AD90" s="77">
        <v>0</v>
      </c>
      <c r="AE90" s="77">
        <f t="shared" si="2"/>
        <v>4365.12</v>
      </c>
      <c r="AF90" s="40">
        <f t="shared" si="4"/>
        <v>38000001</v>
      </c>
      <c r="AG90" s="76" t="str">
        <f>VLOOKUP($L90,Ceco!$A$2:$F$48,3,FALSE)</f>
        <v>BOMBEO MECANICO</v>
      </c>
      <c r="AH90" s="76" t="str">
        <f>VLOOKUP($L90,Ceco!$A$2:$F$48,4,FALSE)</f>
        <v>GOLFO SAN JORGE</v>
      </c>
      <c r="AI90" s="76" t="str">
        <f>VLOOKUP($L90,Ceco!$A$2:$F$48,5,FALSE)</f>
        <v>SANTA CRUZ ESTE</v>
      </c>
      <c r="AJ90" s="76" t="str">
        <f>VLOOKUP($L90,Ceco!$A$2:$F$48,6,FALSE)</f>
        <v>Bertaina Fabricio</v>
      </c>
      <c r="AK90" s="76">
        <f>VLOOKUP($AF90,'Agrp cuentas'!$A$2:$C$156,3,FALSE)</f>
        <v>21</v>
      </c>
      <c r="AL90" s="76" t="str">
        <f>VLOOKUP($AK90,'Agrp cuentas'!$F$2:$H$28,2,FALSE)</f>
        <v>21 - Impuestos</v>
      </c>
      <c r="AM90" s="76" t="str">
        <f>VLOOKUP($AK90,'Agrp cuentas'!$F$2:$H$28,3,FALSE)</f>
        <v>Costo</v>
      </c>
      <c r="AN90" s="76" t="s">
        <v>192</v>
      </c>
    </row>
    <row r="91" spans="1:40" s="76" customFormat="1">
      <c r="A91" s="76" t="s">
        <v>0</v>
      </c>
      <c r="B91" s="76" t="s">
        <v>1</v>
      </c>
      <c r="C91" s="76" t="s">
        <v>54</v>
      </c>
      <c r="D91" s="76" t="s">
        <v>65</v>
      </c>
      <c r="E91" s="76" t="s">
        <v>66</v>
      </c>
      <c r="F91" s="76" t="s">
        <v>67</v>
      </c>
      <c r="G91" s="76" t="s">
        <v>2</v>
      </c>
      <c r="H91" s="76" t="s">
        <v>2</v>
      </c>
      <c r="I91" s="76" t="s">
        <v>2</v>
      </c>
      <c r="J91" s="76" t="s">
        <v>272</v>
      </c>
      <c r="K91" s="76" t="s">
        <v>68</v>
      </c>
      <c r="L91" s="76" t="s">
        <v>10</v>
      </c>
      <c r="M91" s="76" t="s">
        <v>2</v>
      </c>
      <c r="N91" s="76" t="s">
        <v>7</v>
      </c>
      <c r="O91" s="76" t="s">
        <v>3</v>
      </c>
      <c r="P91" s="76" t="s">
        <v>4</v>
      </c>
      <c r="Q91" s="76" t="s">
        <v>553</v>
      </c>
      <c r="R91" s="77">
        <v>0</v>
      </c>
      <c r="S91" s="77">
        <v>505.51</v>
      </c>
      <c r="T91" s="77">
        <v>343.69</v>
      </c>
      <c r="U91" s="77">
        <v>604.71</v>
      </c>
      <c r="V91" s="77">
        <v>0</v>
      </c>
      <c r="W91" s="77">
        <v>0</v>
      </c>
      <c r="X91" s="77">
        <v>0</v>
      </c>
      <c r="Y91" s="77">
        <v>0</v>
      </c>
      <c r="Z91" s="77">
        <v>0</v>
      </c>
      <c r="AA91" s="77">
        <v>0</v>
      </c>
      <c r="AB91" s="77">
        <v>0</v>
      </c>
      <c r="AC91" s="77">
        <v>0</v>
      </c>
      <c r="AD91" s="77">
        <v>0</v>
      </c>
      <c r="AE91" s="77">
        <f t="shared" si="2"/>
        <v>1453.91</v>
      </c>
      <c r="AF91" s="40">
        <f t="shared" si="4"/>
        <v>38000001</v>
      </c>
      <c r="AG91" s="76" t="str">
        <f>VLOOKUP($L91,Ceco!$A$2:$F$48,3,FALSE)</f>
        <v>BOMBEO MECANICO</v>
      </c>
      <c r="AH91" s="76" t="str">
        <f>VLOOKUP($L91,Ceco!$A$2:$F$48,4,FALSE)</f>
        <v>GOLFO SAN JORGE</v>
      </c>
      <c r="AI91" s="76" t="str">
        <f>VLOOKUP($L91,Ceco!$A$2:$F$48,5,FALSE)</f>
        <v>SANTA CRUZ ESTE</v>
      </c>
      <c r="AJ91" s="76" t="str">
        <f>VLOOKUP($L91,Ceco!$A$2:$F$48,6,FALSE)</f>
        <v>Bertaina Fabricio</v>
      </c>
      <c r="AK91" s="76">
        <f>VLOOKUP($AF91,'Agrp cuentas'!$A$2:$C$156,3,FALSE)</f>
        <v>21</v>
      </c>
      <c r="AL91" s="76" t="str">
        <f>VLOOKUP($AK91,'Agrp cuentas'!$F$2:$H$28,2,FALSE)</f>
        <v>21 - Impuestos</v>
      </c>
      <c r="AM91" s="76" t="str">
        <f>VLOOKUP($AK91,'Agrp cuentas'!$F$2:$H$28,3,FALSE)</f>
        <v>Costo</v>
      </c>
      <c r="AN91" s="76" t="s">
        <v>192</v>
      </c>
    </row>
    <row r="92" spans="1:40" s="76" customFormat="1">
      <c r="A92" s="76" t="s">
        <v>0</v>
      </c>
      <c r="B92" s="76" t="s">
        <v>1</v>
      </c>
      <c r="C92" s="76" t="s">
        <v>54</v>
      </c>
      <c r="D92" s="76" t="s">
        <v>65</v>
      </c>
      <c r="E92" s="76" t="s">
        <v>66</v>
      </c>
      <c r="F92" s="76" t="s">
        <v>67</v>
      </c>
      <c r="G92" s="76" t="s">
        <v>2</v>
      </c>
      <c r="H92" s="76" t="s">
        <v>2</v>
      </c>
      <c r="I92" s="76" t="s">
        <v>2</v>
      </c>
      <c r="J92" s="76" t="s">
        <v>272</v>
      </c>
      <c r="K92" s="76" t="s">
        <v>68</v>
      </c>
      <c r="L92" s="76" t="s">
        <v>35</v>
      </c>
      <c r="M92" s="76" t="s">
        <v>2</v>
      </c>
      <c r="N92" s="76" t="s">
        <v>7</v>
      </c>
      <c r="O92" s="76" t="s">
        <v>3</v>
      </c>
      <c r="P92" s="76" t="s">
        <v>4</v>
      </c>
      <c r="Q92" s="76" t="s">
        <v>553</v>
      </c>
      <c r="R92" s="77">
        <v>0</v>
      </c>
      <c r="S92" s="77">
        <v>5562.11</v>
      </c>
      <c r="T92" s="77">
        <v>5896.41</v>
      </c>
      <c r="U92" s="77">
        <v>7547</v>
      </c>
      <c r="V92" s="77">
        <v>0</v>
      </c>
      <c r="W92" s="77">
        <v>0</v>
      </c>
      <c r="X92" s="77">
        <v>0</v>
      </c>
      <c r="Y92" s="77">
        <v>0</v>
      </c>
      <c r="Z92" s="77">
        <v>0</v>
      </c>
      <c r="AA92" s="77">
        <v>0</v>
      </c>
      <c r="AB92" s="77">
        <v>0</v>
      </c>
      <c r="AC92" s="77">
        <v>0</v>
      </c>
      <c r="AD92" s="77">
        <v>0</v>
      </c>
      <c r="AE92" s="77">
        <f t="shared" si="2"/>
        <v>19005.52</v>
      </c>
      <c r="AF92" s="40">
        <f t="shared" si="4"/>
        <v>38000001</v>
      </c>
      <c r="AG92" s="76" t="str">
        <f>VLOOKUP($L92,Ceco!$A$2:$F$48,3,FALSE)</f>
        <v>BOMBEO MECANICO</v>
      </c>
      <c r="AH92" s="76" t="str">
        <f>VLOOKUP($L92,Ceco!$A$2:$F$48,4,FALSE)</f>
        <v>NEUQUEN</v>
      </c>
      <c r="AI92" s="76" t="str">
        <f>VLOOKUP($L92,Ceco!$A$2:$F$48,5,FALSE)</f>
        <v>RINCON DE LOS SAUCES</v>
      </c>
      <c r="AJ92" s="76" t="str">
        <f>VLOOKUP($L92,Ceco!$A$2:$F$48,6,FALSE)</f>
        <v>Nahim Jorge</v>
      </c>
      <c r="AK92" s="76">
        <f>VLOOKUP($AF92,'Agrp cuentas'!$A$2:$C$156,3,FALSE)</f>
        <v>21</v>
      </c>
      <c r="AL92" s="76" t="str">
        <f>VLOOKUP($AK92,'Agrp cuentas'!$F$2:$H$28,2,FALSE)</f>
        <v>21 - Impuestos</v>
      </c>
      <c r="AM92" s="76" t="str">
        <f>VLOOKUP($AK92,'Agrp cuentas'!$F$2:$H$28,3,FALSE)</f>
        <v>Costo</v>
      </c>
      <c r="AN92" s="76" t="s">
        <v>192</v>
      </c>
    </row>
    <row r="93" spans="1:40" s="76" customFormat="1">
      <c r="A93" s="76" t="s">
        <v>0</v>
      </c>
      <c r="B93" s="76" t="s">
        <v>1</v>
      </c>
      <c r="C93" s="76" t="s">
        <v>54</v>
      </c>
      <c r="D93" s="76" t="s">
        <v>65</v>
      </c>
      <c r="E93" s="76" t="s">
        <v>66</v>
      </c>
      <c r="F93" s="76" t="s">
        <v>67</v>
      </c>
      <c r="G93" s="76" t="s">
        <v>2</v>
      </c>
      <c r="H93" s="76" t="s">
        <v>2</v>
      </c>
      <c r="I93" s="76" t="s">
        <v>2</v>
      </c>
      <c r="J93" s="76" t="s">
        <v>272</v>
      </c>
      <c r="K93" s="76" t="s">
        <v>68</v>
      </c>
      <c r="L93" s="76" t="s">
        <v>36</v>
      </c>
      <c r="M93" s="76" t="s">
        <v>2</v>
      </c>
      <c r="N93" s="76" t="s">
        <v>7</v>
      </c>
      <c r="O93" s="76" t="s">
        <v>3</v>
      </c>
      <c r="P93" s="76" t="s">
        <v>4</v>
      </c>
      <c r="Q93" s="76" t="s">
        <v>553</v>
      </c>
      <c r="R93" s="77">
        <v>0</v>
      </c>
      <c r="S93" s="77">
        <v>2291.59</v>
      </c>
      <c r="T93" s="77">
        <v>3102.5</v>
      </c>
      <c r="U93" s="77">
        <v>3061.58</v>
      </c>
      <c r="V93" s="77">
        <v>0</v>
      </c>
      <c r="W93" s="77">
        <v>0</v>
      </c>
      <c r="X93" s="77">
        <v>0</v>
      </c>
      <c r="Y93" s="77">
        <v>0</v>
      </c>
      <c r="Z93" s="77">
        <v>0</v>
      </c>
      <c r="AA93" s="77">
        <v>0</v>
      </c>
      <c r="AB93" s="77">
        <v>0</v>
      </c>
      <c r="AC93" s="77">
        <v>0</v>
      </c>
      <c r="AD93" s="77">
        <v>0</v>
      </c>
      <c r="AE93" s="77">
        <f t="shared" si="2"/>
        <v>8455.67</v>
      </c>
      <c r="AF93" s="40">
        <f t="shared" si="4"/>
        <v>38000001</v>
      </c>
      <c r="AG93" s="76" t="str">
        <f>VLOOKUP($L93,Ceco!$A$2:$F$48,3,FALSE)</f>
        <v>BOMBEO MECANICO</v>
      </c>
      <c r="AH93" s="76" t="str">
        <f>VLOOKUP($L93,Ceco!$A$2:$F$48,4,FALSE)</f>
        <v>NEUQUEN</v>
      </c>
      <c r="AI93" s="76" t="str">
        <f>VLOOKUP($L93,Ceco!$A$2:$F$48,5,FALSE)</f>
        <v>RINCON DE LOS SAUCES</v>
      </c>
      <c r="AJ93" s="76" t="str">
        <f>VLOOKUP($L93,Ceco!$A$2:$F$48,6,FALSE)</f>
        <v>Nahim Jorge</v>
      </c>
      <c r="AK93" s="76">
        <f>VLOOKUP($AF93,'Agrp cuentas'!$A$2:$C$156,3,FALSE)</f>
        <v>21</v>
      </c>
      <c r="AL93" s="76" t="str">
        <f>VLOOKUP($AK93,'Agrp cuentas'!$F$2:$H$28,2,FALSE)</f>
        <v>21 - Impuestos</v>
      </c>
      <c r="AM93" s="76" t="str">
        <f>VLOOKUP($AK93,'Agrp cuentas'!$F$2:$H$28,3,FALSE)</f>
        <v>Costo</v>
      </c>
      <c r="AN93" s="76" t="s">
        <v>192</v>
      </c>
    </row>
    <row r="94" spans="1:40" s="76" customFormat="1">
      <c r="A94" s="76" t="s">
        <v>0</v>
      </c>
      <c r="B94" s="76" t="s">
        <v>1</v>
      </c>
      <c r="C94" s="76" t="s">
        <v>54</v>
      </c>
      <c r="D94" s="76" t="s">
        <v>65</v>
      </c>
      <c r="E94" s="76" t="s">
        <v>66</v>
      </c>
      <c r="F94" s="76" t="s">
        <v>67</v>
      </c>
      <c r="G94" s="76" t="s">
        <v>2</v>
      </c>
      <c r="H94" s="76" t="s">
        <v>2</v>
      </c>
      <c r="I94" s="76" t="s">
        <v>2</v>
      </c>
      <c r="J94" s="76" t="s">
        <v>272</v>
      </c>
      <c r="K94" s="76" t="s">
        <v>68</v>
      </c>
      <c r="L94" s="76" t="s">
        <v>24</v>
      </c>
      <c r="M94" s="76" t="s">
        <v>2</v>
      </c>
      <c r="N94" s="76" t="s">
        <v>7</v>
      </c>
      <c r="O94" s="76" t="s">
        <v>3</v>
      </c>
      <c r="P94" s="76" t="s">
        <v>4</v>
      </c>
      <c r="Q94" s="76" t="s">
        <v>553</v>
      </c>
      <c r="R94" s="77">
        <v>0</v>
      </c>
      <c r="S94" s="77">
        <v>1397.77</v>
      </c>
      <c r="T94" s="77">
        <v>2982.77</v>
      </c>
      <c r="U94" s="77">
        <v>970.57</v>
      </c>
      <c r="V94" s="77">
        <v>0</v>
      </c>
      <c r="W94" s="77">
        <v>0</v>
      </c>
      <c r="X94" s="77">
        <v>0</v>
      </c>
      <c r="Y94" s="77">
        <v>0</v>
      </c>
      <c r="Z94" s="77">
        <v>0</v>
      </c>
      <c r="AA94" s="77">
        <v>0</v>
      </c>
      <c r="AB94" s="77">
        <v>0</v>
      </c>
      <c r="AC94" s="77">
        <v>0</v>
      </c>
      <c r="AD94" s="77">
        <v>0</v>
      </c>
      <c r="AE94" s="77">
        <f t="shared" si="2"/>
        <v>5351.11</v>
      </c>
      <c r="AF94" s="40">
        <f t="shared" si="4"/>
        <v>38000001</v>
      </c>
      <c r="AG94" s="76" t="str">
        <f>VLOOKUP($L94,Ceco!$A$2:$F$48,3,FALSE)</f>
        <v>BOMBEO MECANICO</v>
      </c>
      <c r="AH94" s="76" t="str">
        <f>VLOOKUP($L94,Ceco!$A$2:$F$48,4,FALSE)</f>
        <v>MENDOZA</v>
      </c>
      <c r="AI94" s="76" t="str">
        <f>VLOOKUP($L94,Ceco!$A$2:$F$48,5,FALSE)</f>
        <v>LUJAN DE CUYO</v>
      </c>
      <c r="AJ94" s="76" t="str">
        <f>VLOOKUP($L94,Ceco!$A$2:$F$48,6,FALSE)</f>
        <v>Ingles Carlos</v>
      </c>
      <c r="AK94" s="76">
        <f>VLOOKUP($AF94,'Agrp cuentas'!$A$2:$C$156,3,FALSE)</f>
        <v>21</v>
      </c>
      <c r="AL94" s="76" t="str">
        <f>VLOOKUP($AK94,'Agrp cuentas'!$F$2:$H$28,2,FALSE)</f>
        <v>21 - Impuestos</v>
      </c>
      <c r="AM94" s="76" t="str">
        <f>VLOOKUP($AK94,'Agrp cuentas'!$F$2:$H$28,3,FALSE)</f>
        <v>Costo</v>
      </c>
      <c r="AN94" s="76" t="s">
        <v>192</v>
      </c>
    </row>
    <row r="95" spans="1:40" s="76" customFormat="1">
      <c r="A95" s="76" t="s">
        <v>0</v>
      </c>
      <c r="B95" s="76" t="s">
        <v>1</v>
      </c>
      <c r="C95" s="76" t="s">
        <v>54</v>
      </c>
      <c r="D95" s="76" t="s">
        <v>65</v>
      </c>
      <c r="E95" s="76" t="s">
        <v>66</v>
      </c>
      <c r="F95" s="76" t="s">
        <v>67</v>
      </c>
      <c r="G95" s="76" t="s">
        <v>2</v>
      </c>
      <c r="H95" s="76" t="s">
        <v>2</v>
      </c>
      <c r="I95" s="76" t="s">
        <v>2</v>
      </c>
      <c r="J95" s="76" t="s">
        <v>272</v>
      </c>
      <c r="K95" s="76" t="s">
        <v>68</v>
      </c>
      <c r="L95" s="76" t="s">
        <v>43</v>
      </c>
      <c r="M95" s="76" t="s">
        <v>2</v>
      </c>
      <c r="N95" s="76" t="s">
        <v>7</v>
      </c>
      <c r="O95" s="76" t="s">
        <v>3</v>
      </c>
      <c r="P95" s="76" t="s">
        <v>4</v>
      </c>
      <c r="Q95" s="76" t="s">
        <v>553</v>
      </c>
      <c r="R95" s="77">
        <v>0</v>
      </c>
      <c r="S95" s="77">
        <v>0</v>
      </c>
      <c r="T95" s="77">
        <v>2516.02</v>
      </c>
      <c r="U95" s="77">
        <v>0</v>
      </c>
      <c r="V95" s="77">
        <v>0</v>
      </c>
      <c r="W95" s="77">
        <v>0</v>
      </c>
      <c r="X95" s="77">
        <v>0</v>
      </c>
      <c r="Y95" s="77">
        <v>0</v>
      </c>
      <c r="Z95" s="77">
        <v>0</v>
      </c>
      <c r="AA95" s="77">
        <v>0</v>
      </c>
      <c r="AB95" s="77">
        <v>0</v>
      </c>
      <c r="AC95" s="77">
        <v>0</v>
      </c>
      <c r="AD95" s="77">
        <v>0</v>
      </c>
      <c r="AE95" s="77">
        <f t="shared" si="2"/>
        <v>2516.02</v>
      </c>
      <c r="AF95" s="40">
        <f t="shared" si="4"/>
        <v>38000001</v>
      </c>
      <c r="AG95" s="76" t="str">
        <f>VLOOKUP($L95,Ceco!$A$2:$F$48,3,FALSE)</f>
        <v>PCP</v>
      </c>
      <c r="AH95" s="76" t="str">
        <f>VLOOKUP($L95,Ceco!$A$2:$F$48,4,FALSE)</f>
        <v>GOLFO SAN JORGE</v>
      </c>
      <c r="AI95" s="76">
        <f>VLOOKUP($L95,Ceco!$A$2:$F$48,5,FALSE)</f>
        <v>0</v>
      </c>
      <c r="AJ95" s="76" t="str">
        <f>VLOOKUP($L95,Ceco!$A$2:$F$48,6,FALSE)</f>
        <v>Rodriguez Eduardo</v>
      </c>
      <c r="AK95" s="76">
        <f>VLOOKUP($AF95,'Agrp cuentas'!$A$2:$C$156,3,FALSE)</f>
        <v>21</v>
      </c>
      <c r="AL95" s="76" t="str">
        <f>VLOOKUP($AK95,'Agrp cuentas'!$F$2:$H$28,2,FALSE)</f>
        <v>21 - Impuestos</v>
      </c>
      <c r="AM95" s="76" t="str">
        <f>VLOOKUP($AK95,'Agrp cuentas'!$F$2:$H$28,3,FALSE)</f>
        <v>Costo</v>
      </c>
      <c r="AN95" s="76" t="s">
        <v>192</v>
      </c>
    </row>
    <row r="96" spans="1:40" s="76" customFormat="1">
      <c r="A96" s="76" t="s">
        <v>0</v>
      </c>
      <c r="B96" s="76" t="s">
        <v>1</v>
      </c>
      <c r="C96" s="76" t="s">
        <v>54</v>
      </c>
      <c r="D96" s="76" t="s">
        <v>65</v>
      </c>
      <c r="E96" s="76" t="s">
        <v>66</v>
      </c>
      <c r="F96" s="76" t="s">
        <v>67</v>
      </c>
      <c r="G96" s="76" t="s">
        <v>2</v>
      </c>
      <c r="H96" s="76" t="s">
        <v>2</v>
      </c>
      <c r="I96" s="76" t="s">
        <v>2</v>
      </c>
      <c r="J96" s="76" t="s">
        <v>272</v>
      </c>
      <c r="K96" s="76" t="s">
        <v>68</v>
      </c>
      <c r="L96" s="76" t="s">
        <v>19</v>
      </c>
      <c r="M96" s="76" t="s">
        <v>2</v>
      </c>
      <c r="N96" s="76" t="s">
        <v>7</v>
      </c>
      <c r="O96" s="76" t="s">
        <v>3</v>
      </c>
      <c r="P96" s="76" t="s">
        <v>4</v>
      </c>
      <c r="Q96" s="76" t="s">
        <v>553</v>
      </c>
      <c r="R96" s="77">
        <v>0</v>
      </c>
      <c r="S96" s="77">
        <v>3279.77</v>
      </c>
      <c r="T96" s="77">
        <v>1600.98</v>
      </c>
      <c r="U96" s="77">
        <v>1914.3</v>
      </c>
      <c r="V96" s="77">
        <v>0</v>
      </c>
      <c r="W96" s="77">
        <v>0</v>
      </c>
      <c r="X96" s="77">
        <v>0</v>
      </c>
      <c r="Y96" s="77">
        <v>0</v>
      </c>
      <c r="Z96" s="77">
        <v>0</v>
      </c>
      <c r="AA96" s="77">
        <v>0</v>
      </c>
      <c r="AB96" s="77">
        <v>0</v>
      </c>
      <c r="AC96" s="77">
        <v>0</v>
      </c>
      <c r="AD96" s="77">
        <v>0</v>
      </c>
      <c r="AE96" s="77">
        <f t="shared" si="2"/>
        <v>6795.05</v>
      </c>
      <c r="AF96" s="40">
        <f t="shared" si="4"/>
        <v>38000001</v>
      </c>
      <c r="AG96" s="76" t="str">
        <f>VLOOKUP($L96,Ceco!$A$2:$F$48,3,FALSE)</f>
        <v>PCP</v>
      </c>
      <c r="AH96" s="76" t="str">
        <f>VLOOKUP($L96,Ceco!$A$2:$F$48,4,FALSE)</f>
        <v>GOLFO SAN JORGE</v>
      </c>
      <c r="AI96" s="76">
        <f>VLOOKUP($L96,Ceco!$A$2:$F$48,5,FALSE)</f>
        <v>0</v>
      </c>
      <c r="AJ96" s="76" t="str">
        <f>VLOOKUP($L96,Ceco!$A$2:$F$48,6,FALSE)</f>
        <v>Rodriguez Eduardo</v>
      </c>
      <c r="AK96" s="76">
        <f>VLOOKUP($AF96,'Agrp cuentas'!$A$2:$C$156,3,FALSE)</f>
        <v>21</v>
      </c>
      <c r="AL96" s="76" t="str">
        <f>VLOOKUP($AK96,'Agrp cuentas'!$F$2:$H$28,2,FALSE)</f>
        <v>21 - Impuestos</v>
      </c>
      <c r="AM96" s="76" t="str">
        <f>VLOOKUP($AK96,'Agrp cuentas'!$F$2:$H$28,3,FALSE)</f>
        <v>Costo</v>
      </c>
      <c r="AN96" s="76" t="s">
        <v>192</v>
      </c>
    </row>
    <row r="97" spans="1:40" s="76" customFormat="1">
      <c r="A97" s="76" t="s">
        <v>0</v>
      </c>
      <c r="B97" s="76" t="s">
        <v>1</v>
      </c>
      <c r="C97" s="76" t="s">
        <v>54</v>
      </c>
      <c r="D97" s="76" t="s">
        <v>65</v>
      </c>
      <c r="E97" s="76" t="s">
        <v>66</v>
      </c>
      <c r="F97" s="76" t="s">
        <v>67</v>
      </c>
      <c r="G97" s="76" t="s">
        <v>2</v>
      </c>
      <c r="H97" s="76" t="s">
        <v>2</v>
      </c>
      <c r="I97" s="76" t="s">
        <v>2</v>
      </c>
      <c r="J97" s="76" t="s">
        <v>272</v>
      </c>
      <c r="K97" s="76" t="s">
        <v>68</v>
      </c>
      <c r="L97" s="76" t="s">
        <v>18</v>
      </c>
      <c r="M97" s="76" t="s">
        <v>2</v>
      </c>
      <c r="N97" s="76" t="s">
        <v>7</v>
      </c>
      <c r="O97" s="76" t="s">
        <v>3</v>
      </c>
      <c r="P97" s="76" t="s">
        <v>4</v>
      </c>
      <c r="Q97" s="76" t="s">
        <v>553</v>
      </c>
      <c r="R97" s="77">
        <v>0</v>
      </c>
      <c r="S97" s="77">
        <v>147.21</v>
      </c>
      <c r="T97" s="77">
        <v>235.38</v>
      </c>
      <c r="U97" s="77">
        <v>214.29</v>
      </c>
      <c r="V97" s="77">
        <v>0</v>
      </c>
      <c r="W97" s="77">
        <v>0</v>
      </c>
      <c r="X97" s="77">
        <v>0</v>
      </c>
      <c r="Y97" s="77">
        <v>0</v>
      </c>
      <c r="Z97" s="77">
        <v>0</v>
      </c>
      <c r="AA97" s="77">
        <v>0</v>
      </c>
      <c r="AB97" s="77">
        <v>0</v>
      </c>
      <c r="AC97" s="77">
        <v>0</v>
      </c>
      <c r="AD97" s="77">
        <v>0</v>
      </c>
      <c r="AE97" s="77">
        <f t="shared" si="2"/>
        <v>596.88</v>
      </c>
      <c r="AF97" s="40">
        <f t="shared" si="4"/>
        <v>38000001</v>
      </c>
      <c r="AG97" s="76" t="str">
        <f>VLOOKUP($L97,Ceco!$A$2:$F$48,3,FALSE)</f>
        <v>CONTROLADORES</v>
      </c>
      <c r="AH97" s="76" t="str">
        <f>VLOOKUP($L97,Ceco!$A$2:$F$48,4,FALSE)</f>
        <v>GOLFO SAN JORGE</v>
      </c>
      <c r="AI97" s="76">
        <f>VLOOKUP($L97,Ceco!$A$2:$F$48,5,FALSE)</f>
        <v>0</v>
      </c>
      <c r="AJ97" s="76" t="str">
        <f>VLOOKUP($L97,Ceco!$A$2:$F$48,6,FALSE)</f>
        <v>Rocabado Fernando</v>
      </c>
      <c r="AK97" s="76">
        <f>VLOOKUP($AF97,'Agrp cuentas'!$A$2:$C$156,3,FALSE)</f>
        <v>21</v>
      </c>
      <c r="AL97" s="76" t="str">
        <f>VLOOKUP($AK97,'Agrp cuentas'!$F$2:$H$28,2,FALSE)</f>
        <v>21 - Impuestos</v>
      </c>
      <c r="AM97" s="76" t="str">
        <f>VLOOKUP($AK97,'Agrp cuentas'!$F$2:$H$28,3,FALSE)</f>
        <v>Costo</v>
      </c>
      <c r="AN97" s="76" t="s">
        <v>192</v>
      </c>
    </row>
    <row r="98" spans="1:40" s="76" customFormat="1">
      <c r="A98" s="76" t="s">
        <v>0</v>
      </c>
      <c r="B98" s="76" t="s">
        <v>1</v>
      </c>
      <c r="C98" s="76" t="s">
        <v>54</v>
      </c>
      <c r="D98" s="76" t="s">
        <v>65</v>
      </c>
      <c r="E98" s="76" t="s">
        <v>66</v>
      </c>
      <c r="F98" s="76" t="s">
        <v>67</v>
      </c>
      <c r="G98" s="76" t="s">
        <v>2</v>
      </c>
      <c r="H98" s="76" t="s">
        <v>2</v>
      </c>
      <c r="I98" s="76" t="s">
        <v>2</v>
      </c>
      <c r="J98" s="76" t="s">
        <v>272</v>
      </c>
      <c r="K98" s="76" t="s">
        <v>68</v>
      </c>
      <c r="L98" s="76" t="s">
        <v>8</v>
      </c>
      <c r="M98" s="76" t="s">
        <v>2</v>
      </c>
      <c r="N98" s="76" t="s">
        <v>7</v>
      </c>
      <c r="O98" s="76" t="s">
        <v>3</v>
      </c>
      <c r="P98" s="76" t="s">
        <v>4</v>
      </c>
      <c r="Q98" s="76" t="s">
        <v>553</v>
      </c>
      <c r="R98" s="77">
        <v>0</v>
      </c>
      <c r="S98" s="77">
        <v>6.33</v>
      </c>
      <c r="T98" s="77">
        <v>134.36000000000001</v>
      </c>
      <c r="U98" s="77">
        <v>66.84</v>
      </c>
      <c r="V98" s="77">
        <v>0</v>
      </c>
      <c r="W98" s="77">
        <v>0</v>
      </c>
      <c r="X98" s="77">
        <v>0</v>
      </c>
      <c r="Y98" s="77">
        <v>0</v>
      </c>
      <c r="Z98" s="77">
        <v>0</v>
      </c>
      <c r="AA98" s="77">
        <v>0</v>
      </c>
      <c r="AB98" s="77">
        <v>0</v>
      </c>
      <c r="AC98" s="77">
        <v>0</v>
      </c>
      <c r="AD98" s="77">
        <v>0</v>
      </c>
      <c r="AE98" s="77">
        <f t="shared" si="2"/>
        <v>207.53000000000003</v>
      </c>
      <c r="AF98" s="40">
        <f t="shared" si="4"/>
        <v>38000001</v>
      </c>
      <c r="AG98" s="76" t="str">
        <f>VLOOKUP($L98,Ceco!$A$2:$F$48,3,FALSE)</f>
        <v>BOMBEO MECANICO</v>
      </c>
      <c r="AH98" s="76" t="str">
        <f>VLOOKUP($L98,Ceco!$A$2:$F$48,4,FALSE)</f>
        <v>GOLFO SAN JORGE</v>
      </c>
      <c r="AI98" s="76" t="str">
        <f>VLOOKUP($L98,Ceco!$A$2:$F$48,5,FALSE)</f>
        <v>COMODORO RIVADAVIA</v>
      </c>
      <c r="AJ98" s="76" t="str">
        <f>VLOOKUP($L98,Ceco!$A$2:$F$48,6,FALSE)</f>
        <v>Cosentino Leandro</v>
      </c>
      <c r="AK98" s="76">
        <f>VLOOKUP($AF98,'Agrp cuentas'!$A$2:$C$156,3,FALSE)</f>
        <v>21</v>
      </c>
      <c r="AL98" s="76" t="str">
        <f>VLOOKUP($AK98,'Agrp cuentas'!$F$2:$H$28,2,FALSE)</f>
        <v>21 - Impuestos</v>
      </c>
      <c r="AM98" s="76" t="str">
        <f>VLOOKUP($AK98,'Agrp cuentas'!$F$2:$H$28,3,FALSE)</f>
        <v>Costo</v>
      </c>
      <c r="AN98" s="76" t="s">
        <v>192</v>
      </c>
    </row>
    <row r="99" spans="1:40" s="76" customFormat="1">
      <c r="A99" s="76" t="s">
        <v>0</v>
      </c>
      <c r="B99" s="76" t="s">
        <v>1</v>
      </c>
      <c r="C99" s="76" t="s">
        <v>54</v>
      </c>
      <c r="D99" s="76" t="s">
        <v>65</v>
      </c>
      <c r="E99" s="76" t="s">
        <v>66</v>
      </c>
      <c r="F99" s="76" t="s">
        <v>67</v>
      </c>
      <c r="G99" s="76" t="s">
        <v>2</v>
      </c>
      <c r="H99" s="76" t="s">
        <v>2</v>
      </c>
      <c r="I99" s="76" t="s">
        <v>2</v>
      </c>
      <c r="J99" s="76" t="s">
        <v>272</v>
      </c>
      <c r="K99" s="76" t="s">
        <v>68</v>
      </c>
      <c r="L99" s="76" t="s">
        <v>17</v>
      </c>
      <c r="M99" s="76" t="s">
        <v>2</v>
      </c>
      <c r="N99" s="76" t="s">
        <v>7</v>
      </c>
      <c r="O99" s="76" t="s">
        <v>3</v>
      </c>
      <c r="P99" s="76" t="s">
        <v>4</v>
      </c>
      <c r="Q99" s="76" t="s">
        <v>553</v>
      </c>
      <c r="R99" s="77">
        <v>0</v>
      </c>
      <c r="S99" s="77">
        <v>1409.34</v>
      </c>
      <c r="T99" s="77">
        <v>1434.75</v>
      </c>
      <c r="U99" s="77">
        <v>959.99</v>
      </c>
      <c r="V99" s="77">
        <v>0</v>
      </c>
      <c r="W99" s="77">
        <v>0</v>
      </c>
      <c r="X99" s="77">
        <v>0</v>
      </c>
      <c r="Y99" s="77">
        <v>0</v>
      </c>
      <c r="Z99" s="77">
        <v>0</v>
      </c>
      <c r="AA99" s="77">
        <v>0</v>
      </c>
      <c r="AB99" s="77">
        <v>0</v>
      </c>
      <c r="AC99" s="77">
        <v>0</v>
      </c>
      <c r="AD99" s="77">
        <v>0</v>
      </c>
      <c r="AE99" s="77">
        <f t="shared" si="2"/>
        <v>3804.08</v>
      </c>
      <c r="AF99" s="40">
        <f t="shared" si="4"/>
        <v>38000001</v>
      </c>
      <c r="AG99" s="76" t="str">
        <f>VLOOKUP($L99,Ceco!$A$2:$F$48,3,FALSE)</f>
        <v>BOMBEO MECANICO</v>
      </c>
      <c r="AH99" s="76" t="str">
        <f>VLOOKUP($L99,Ceco!$A$2:$F$48,4,FALSE)</f>
        <v>GOLFO SAN JORGE</v>
      </c>
      <c r="AI99" s="76" t="str">
        <f>VLOOKUP($L99,Ceco!$A$2:$F$48,5,FALSE)</f>
        <v>COMODORO RIVADAVIA</v>
      </c>
      <c r="AJ99" s="76" t="str">
        <f>VLOOKUP($L99,Ceco!$A$2:$F$48,6,FALSE)</f>
        <v>Cosentino Leandro</v>
      </c>
      <c r="AK99" s="76">
        <f>VLOOKUP($AF99,'Agrp cuentas'!$A$2:$C$156,3,FALSE)</f>
        <v>21</v>
      </c>
      <c r="AL99" s="76" t="str">
        <f>VLOOKUP($AK99,'Agrp cuentas'!$F$2:$H$28,2,FALSE)</f>
        <v>21 - Impuestos</v>
      </c>
      <c r="AM99" s="76" t="str">
        <f>VLOOKUP($AK99,'Agrp cuentas'!$F$2:$H$28,3,FALSE)</f>
        <v>Costo</v>
      </c>
      <c r="AN99" s="76" t="s">
        <v>192</v>
      </c>
    </row>
    <row r="100" spans="1:40" s="76" customFormat="1">
      <c r="A100" s="76" t="s">
        <v>0</v>
      </c>
      <c r="B100" s="76" t="s">
        <v>1</v>
      </c>
      <c r="C100" s="76" t="s">
        <v>54</v>
      </c>
      <c r="D100" s="76" t="s">
        <v>65</v>
      </c>
      <c r="E100" s="76" t="s">
        <v>66</v>
      </c>
      <c r="F100" s="76" t="s">
        <v>67</v>
      </c>
      <c r="G100" s="76" t="s">
        <v>2</v>
      </c>
      <c r="H100" s="76" t="s">
        <v>2</v>
      </c>
      <c r="I100" s="76" t="s">
        <v>2</v>
      </c>
      <c r="J100" s="76" t="s">
        <v>272</v>
      </c>
      <c r="K100" s="76" t="s">
        <v>68</v>
      </c>
      <c r="L100" s="76" t="s">
        <v>6</v>
      </c>
      <c r="M100" s="76" t="s">
        <v>2</v>
      </c>
      <c r="N100" s="76" t="s">
        <v>7</v>
      </c>
      <c r="O100" s="76" t="s">
        <v>3</v>
      </c>
      <c r="P100" s="76" t="s">
        <v>4</v>
      </c>
      <c r="Q100" s="76" t="s">
        <v>553</v>
      </c>
      <c r="R100" s="77">
        <v>0</v>
      </c>
      <c r="S100" s="77">
        <v>3367.56</v>
      </c>
      <c r="T100" s="77">
        <v>2556.2199999999998</v>
      </c>
      <c r="U100" s="77">
        <v>2667.56</v>
      </c>
      <c r="V100" s="77">
        <v>0</v>
      </c>
      <c r="W100" s="77">
        <v>0</v>
      </c>
      <c r="X100" s="77">
        <v>0</v>
      </c>
      <c r="Y100" s="77">
        <v>0</v>
      </c>
      <c r="Z100" s="77">
        <v>0</v>
      </c>
      <c r="AA100" s="77">
        <v>0</v>
      </c>
      <c r="AB100" s="77">
        <v>0</v>
      </c>
      <c r="AC100" s="77">
        <v>0</v>
      </c>
      <c r="AD100" s="77">
        <v>0</v>
      </c>
      <c r="AE100" s="77">
        <f t="shared" si="2"/>
        <v>8591.34</v>
      </c>
      <c r="AF100" s="40">
        <f t="shared" ref="AF100" si="5">VALUE(J100)</f>
        <v>38000001</v>
      </c>
      <c r="AG100" s="76" t="str">
        <f>VLOOKUP($L100,Ceco!$A$2:$F$48,3,FALSE)</f>
        <v>BOMBEO MECANICO</v>
      </c>
      <c r="AH100" s="76" t="str">
        <f>VLOOKUP($L100,Ceco!$A$2:$F$48,4,FALSE)</f>
        <v>GOLFO SAN JORGE</v>
      </c>
      <c r="AI100" s="76" t="str">
        <f>VLOOKUP($L100,Ceco!$A$2:$F$48,5,FALSE)</f>
        <v>COMODORO RIVADAVIA</v>
      </c>
      <c r="AJ100" s="76" t="str">
        <f>VLOOKUP($L100,Ceco!$A$2:$F$48,6,FALSE)</f>
        <v>Cosentino Leandro</v>
      </c>
      <c r="AK100" s="76">
        <f>VLOOKUP($AF100,'Agrp cuentas'!$A$2:$C$156,3,FALSE)</f>
        <v>21</v>
      </c>
      <c r="AL100" s="76" t="str">
        <f>VLOOKUP($AK100,'Agrp cuentas'!$F$2:$H$28,2,FALSE)</f>
        <v>21 - Impuestos</v>
      </c>
      <c r="AM100" s="76" t="str">
        <f>VLOOKUP($AK100,'Agrp cuentas'!$F$2:$H$28,3,FALSE)</f>
        <v>Costo</v>
      </c>
      <c r="AN100" s="76" t="s">
        <v>192</v>
      </c>
    </row>
    <row r="101" spans="1:40" s="76" customFormat="1">
      <c r="A101" s="76" t="s">
        <v>0</v>
      </c>
      <c r="B101" s="76" t="s">
        <v>1</v>
      </c>
      <c r="C101" s="76" t="s">
        <v>54</v>
      </c>
      <c r="D101" s="76" t="s">
        <v>65</v>
      </c>
      <c r="E101" s="76" t="s">
        <v>66</v>
      </c>
      <c r="F101" s="76" t="s">
        <v>67</v>
      </c>
      <c r="G101" s="76" t="s">
        <v>2</v>
      </c>
      <c r="H101" s="76" t="s">
        <v>2</v>
      </c>
      <c r="I101" s="76" t="s">
        <v>2</v>
      </c>
      <c r="J101" s="76" t="s">
        <v>272</v>
      </c>
      <c r="K101" s="76" t="s">
        <v>68</v>
      </c>
      <c r="L101" s="76" t="s">
        <v>16</v>
      </c>
      <c r="M101" s="76" t="s">
        <v>2</v>
      </c>
      <c r="N101" s="76" t="s">
        <v>7</v>
      </c>
      <c r="O101" s="76" t="s">
        <v>3</v>
      </c>
      <c r="P101" s="76" t="s">
        <v>4</v>
      </c>
      <c r="Q101" s="76" t="s">
        <v>553</v>
      </c>
      <c r="R101" s="77">
        <v>0</v>
      </c>
      <c r="S101" s="77">
        <v>1987.3</v>
      </c>
      <c r="T101" s="77">
        <v>1633.99</v>
      </c>
      <c r="U101" s="77">
        <v>1605.81</v>
      </c>
      <c r="V101" s="77">
        <v>0</v>
      </c>
      <c r="W101" s="77">
        <v>0</v>
      </c>
      <c r="X101" s="77">
        <v>0</v>
      </c>
      <c r="Y101" s="77">
        <v>0</v>
      </c>
      <c r="Z101" s="77">
        <v>0</v>
      </c>
      <c r="AA101" s="77">
        <v>0</v>
      </c>
      <c r="AB101" s="77">
        <v>0</v>
      </c>
      <c r="AC101" s="77">
        <v>0</v>
      </c>
      <c r="AD101" s="77">
        <v>0</v>
      </c>
      <c r="AE101" s="77">
        <f t="shared" si="2"/>
        <v>5227.1000000000004</v>
      </c>
      <c r="AF101" s="40">
        <f t="shared" si="4"/>
        <v>38000001</v>
      </c>
      <c r="AG101" s="76" t="str">
        <f>VLOOKUP($L101,Ceco!$A$2:$F$48,3,FALSE)</f>
        <v>BOMBEO MECANICO</v>
      </c>
      <c r="AH101" s="76" t="str">
        <f>VLOOKUP($L101,Ceco!$A$2:$F$48,4,FALSE)</f>
        <v>GOLFO SAN JORGE</v>
      </c>
      <c r="AI101" s="76" t="str">
        <f>VLOOKUP($L101,Ceco!$A$2:$F$48,5,FALSE)</f>
        <v>COMODORO RIVADAVIA</v>
      </c>
      <c r="AJ101" s="76" t="str">
        <f>VLOOKUP($L101,Ceco!$A$2:$F$48,6,FALSE)</f>
        <v>Cosentino Leandro</v>
      </c>
      <c r="AK101" s="76">
        <f>VLOOKUP($AF101,'Agrp cuentas'!$A$2:$C$156,3,FALSE)</f>
        <v>21</v>
      </c>
      <c r="AL101" s="76" t="str">
        <f>VLOOKUP($AK101,'Agrp cuentas'!$F$2:$H$28,2,FALSE)</f>
        <v>21 - Impuestos</v>
      </c>
      <c r="AM101" s="76" t="str">
        <f>VLOOKUP($AK101,'Agrp cuentas'!$F$2:$H$28,3,FALSE)</f>
        <v>Costo</v>
      </c>
      <c r="AN101" s="76" t="s">
        <v>192</v>
      </c>
    </row>
    <row r="102" spans="1:40" s="76" customFormat="1">
      <c r="A102" s="76" t="s">
        <v>0</v>
      </c>
      <c r="B102" s="76" t="s">
        <v>1</v>
      </c>
      <c r="C102" s="76" t="s">
        <v>54</v>
      </c>
      <c r="D102" s="76" t="s">
        <v>65</v>
      </c>
      <c r="E102" s="76" t="s">
        <v>66</v>
      </c>
      <c r="F102" s="76" t="s">
        <v>67</v>
      </c>
      <c r="G102" s="76" t="s">
        <v>2</v>
      </c>
      <c r="H102" s="76" t="s">
        <v>2</v>
      </c>
      <c r="I102" s="76" t="s">
        <v>2</v>
      </c>
      <c r="J102" s="76" t="s">
        <v>272</v>
      </c>
      <c r="K102" s="76" t="s">
        <v>68</v>
      </c>
      <c r="L102" s="76" t="s">
        <v>13</v>
      </c>
      <c r="M102" s="76" t="s">
        <v>2</v>
      </c>
      <c r="N102" s="76" t="s">
        <v>7</v>
      </c>
      <c r="O102" s="76" t="s">
        <v>3</v>
      </c>
      <c r="P102" s="76" t="s">
        <v>4</v>
      </c>
      <c r="Q102" s="76" t="s">
        <v>553</v>
      </c>
      <c r="R102" s="77">
        <v>0</v>
      </c>
      <c r="S102" s="77">
        <v>3068.63</v>
      </c>
      <c r="T102" s="77">
        <v>2624.32</v>
      </c>
      <c r="U102" s="77">
        <v>3095.16</v>
      </c>
      <c r="V102" s="77">
        <v>0</v>
      </c>
      <c r="W102" s="77">
        <v>0</v>
      </c>
      <c r="X102" s="77">
        <v>0</v>
      </c>
      <c r="Y102" s="77">
        <v>0</v>
      </c>
      <c r="Z102" s="77">
        <v>0</v>
      </c>
      <c r="AA102" s="77">
        <v>0</v>
      </c>
      <c r="AB102" s="77">
        <v>0</v>
      </c>
      <c r="AC102" s="77">
        <v>0</v>
      </c>
      <c r="AD102" s="77">
        <v>0</v>
      </c>
      <c r="AE102" s="77">
        <f t="shared" si="2"/>
        <v>8788.11</v>
      </c>
      <c r="AF102" s="40">
        <f t="shared" si="4"/>
        <v>38000001</v>
      </c>
      <c r="AG102" s="76" t="str">
        <f>VLOOKUP($L102,Ceco!$A$2:$F$48,3,FALSE)</f>
        <v>BOMBEO MECANICO</v>
      </c>
      <c r="AH102" s="76" t="str">
        <f>VLOOKUP($L102,Ceco!$A$2:$F$48,4,FALSE)</f>
        <v>NEUQUEN</v>
      </c>
      <c r="AI102" s="76" t="str">
        <f>VLOOKUP($L102,Ceco!$A$2:$F$48,5,FALSE)</f>
        <v>CATRIEL</v>
      </c>
      <c r="AJ102" s="76" t="str">
        <f>VLOOKUP($L102,Ceco!$A$2:$F$48,6,FALSE)</f>
        <v>Nahim Jorge</v>
      </c>
      <c r="AK102" s="76">
        <f>VLOOKUP($AF102,'Agrp cuentas'!$A$2:$C$156,3,FALSE)</f>
        <v>21</v>
      </c>
      <c r="AL102" s="76" t="str">
        <f>VLOOKUP($AK102,'Agrp cuentas'!$F$2:$H$28,2,FALSE)</f>
        <v>21 - Impuestos</v>
      </c>
      <c r="AM102" s="76" t="str">
        <f>VLOOKUP($AK102,'Agrp cuentas'!$F$2:$H$28,3,FALSE)</f>
        <v>Costo</v>
      </c>
      <c r="AN102" s="76" t="s">
        <v>192</v>
      </c>
    </row>
    <row r="103" spans="1:40" s="76" customFormat="1">
      <c r="A103" s="76" t="s">
        <v>0</v>
      </c>
      <c r="B103" s="76" t="s">
        <v>1</v>
      </c>
      <c r="C103" s="76" t="s">
        <v>54</v>
      </c>
      <c r="D103" s="76" t="s">
        <v>65</v>
      </c>
      <c r="E103" s="76" t="s">
        <v>66</v>
      </c>
      <c r="F103" s="76" t="s">
        <v>67</v>
      </c>
      <c r="G103" s="76" t="s">
        <v>2</v>
      </c>
      <c r="H103" s="76" t="s">
        <v>2</v>
      </c>
      <c r="I103" s="76" t="s">
        <v>2</v>
      </c>
      <c r="J103" s="76" t="s">
        <v>272</v>
      </c>
      <c r="K103" s="76" t="s">
        <v>68</v>
      </c>
      <c r="L103" s="76" t="s">
        <v>12</v>
      </c>
      <c r="M103" s="76" t="s">
        <v>2</v>
      </c>
      <c r="N103" s="76" t="s">
        <v>7</v>
      </c>
      <c r="O103" s="76" t="s">
        <v>3</v>
      </c>
      <c r="P103" s="76" t="s">
        <v>4</v>
      </c>
      <c r="Q103" s="76" t="s">
        <v>553</v>
      </c>
      <c r="R103" s="77">
        <v>0</v>
      </c>
      <c r="S103" s="77">
        <v>687.7</v>
      </c>
      <c r="T103" s="77">
        <v>1203.21</v>
      </c>
      <c r="U103" s="77">
        <v>819.97</v>
      </c>
      <c r="V103" s="77">
        <v>0</v>
      </c>
      <c r="W103" s="77">
        <v>0</v>
      </c>
      <c r="X103" s="77">
        <v>0</v>
      </c>
      <c r="Y103" s="77">
        <v>0</v>
      </c>
      <c r="Z103" s="77">
        <v>0</v>
      </c>
      <c r="AA103" s="77">
        <v>0</v>
      </c>
      <c r="AB103" s="77">
        <v>0</v>
      </c>
      <c r="AC103" s="77">
        <v>0</v>
      </c>
      <c r="AD103" s="77">
        <v>0</v>
      </c>
      <c r="AE103" s="77">
        <f t="shared" si="2"/>
        <v>2710.88</v>
      </c>
      <c r="AF103" s="40">
        <f t="shared" si="4"/>
        <v>38000001</v>
      </c>
      <c r="AG103" s="76" t="str">
        <f>VLOOKUP($L103,Ceco!$A$2:$F$48,3,FALSE)</f>
        <v>BOMBEO MECANICO</v>
      </c>
      <c r="AH103" s="76" t="str">
        <f>VLOOKUP($L103,Ceco!$A$2:$F$48,4,FALSE)</f>
        <v>NEUQUEN</v>
      </c>
      <c r="AI103" s="76" t="str">
        <f>VLOOKUP($L103,Ceco!$A$2:$F$48,5,FALSE)</f>
        <v>CATRIEL</v>
      </c>
      <c r="AJ103" s="76" t="str">
        <f>VLOOKUP($L103,Ceco!$A$2:$F$48,6,FALSE)</f>
        <v>Nahim Jorge</v>
      </c>
      <c r="AK103" s="76">
        <f>VLOOKUP($AF103,'Agrp cuentas'!$A$2:$C$156,3,FALSE)</f>
        <v>21</v>
      </c>
      <c r="AL103" s="76" t="str">
        <f>VLOOKUP($AK103,'Agrp cuentas'!$F$2:$H$28,2,FALSE)</f>
        <v>21 - Impuestos</v>
      </c>
      <c r="AM103" s="76" t="str">
        <f>VLOOKUP($AK103,'Agrp cuentas'!$F$2:$H$28,3,FALSE)</f>
        <v>Costo</v>
      </c>
      <c r="AN103" s="76" t="s">
        <v>192</v>
      </c>
    </row>
    <row r="104" spans="1:40">
      <c r="A104" s="76" t="s">
        <v>0</v>
      </c>
      <c r="B104" s="76" t="s">
        <v>1</v>
      </c>
      <c r="C104" s="76" t="s">
        <v>54</v>
      </c>
      <c r="D104" s="76" t="s">
        <v>65</v>
      </c>
      <c r="E104" s="76" t="s">
        <v>66</v>
      </c>
      <c r="F104" s="76" t="s">
        <v>67</v>
      </c>
      <c r="G104" s="76" t="s">
        <v>2</v>
      </c>
      <c r="H104" s="76" t="s">
        <v>2</v>
      </c>
      <c r="I104" s="76" t="s">
        <v>2</v>
      </c>
      <c r="J104" s="76" t="s">
        <v>272</v>
      </c>
      <c r="K104" s="76" t="s">
        <v>68</v>
      </c>
      <c r="L104" s="76" t="s">
        <v>11</v>
      </c>
      <c r="M104" s="76" t="s">
        <v>2</v>
      </c>
      <c r="N104" s="76" t="s">
        <v>7</v>
      </c>
      <c r="O104" s="76" t="s">
        <v>3</v>
      </c>
      <c r="P104" s="76" t="s">
        <v>4</v>
      </c>
      <c r="Q104" s="76" t="s">
        <v>553</v>
      </c>
      <c r="R104" s="77">
        <v>0</v>
      </c>
      <c r="S104" s="77">
        <v>504.45</v>
      </c>
      <c r="T104" s="77">
        <v>501.38</v>
      </c>
      <c r="U104" s="77">
        <v>511.49</v>
      </c>
      <c r="V104" s="77">
        <v>0</v>
      </c>
      <c r="W104" s="77">
        <v>0</v>
      </c>
      <c r="X104" s="77">
        <v>0</v>
      </c>
      <c r="Y104" s="77">
        <v>0</v>
      </c>
      <c r="Z104" s="77">
        <v>0</v>
      </c>
      <c r="AA104" s="77">
        <v>0</v>
      </c>
      <c r="AB104" s="77">
        <v>0</v>
      </c>
      <c r="AC104" s="77">
        <v>0</v>
      </c>
      <c r="AD104" s="77">
        <v>0</v>
      </c>
      <c r="AE104" s="77">
        <f t="shared" si="2"/>
        <v>1517.32</v>
      </c>
      <c r="AF104" s="40">
        <f t="shared" si="3"/>
        <v>38000001</v>
      </c>
      <c r="AG104" t="str">
        <f>VLOOKUP($L104,Ceco!$A$2:$F$48,3,FALSE)</f>
        <v>BOMBEO MECANICO</v>
      </c>
      <c r="AH104" t="str">
        <f>VLOOKUP($L104,Ceco!$A$2:$F$48,4,FALSE)</f>
        <v>NEUQUEN</v>
      </c>
      <c r="AI104" t="str">
        <f>VLOOKUP($L104,Ceco!$A$2:$F$48,5,FALSE)</f>
        <v>CATRIEL</v>
      </c>
      <c r="AJ104" t="str">
        <f>VLOOKUP($L104,Ceco!$A$2:$F$48,6,FALSE)</f>
        <v>Nahim Jorge</v>
      </c>
      <c r="AK104">
        <f>VLOOKUP($AF104,'Agrp cuentas'!$A$2:$C$156,3,FALSE)</f>
        <v>21</v>
      </c>
      <c r="AL104" t="str">
        <f>VLOOKUP($AK104,'Agrp cuentas'!$F$2:$H$28,2,FALSE)</f>
        <v>21 - Impuestos</v>
      </c>
      <c r="AM104" t="str">
        <f>VLOOKUP($AK104,'Agrp cuentas'!$F$2:$H$28,3,FALSE)</f>
        <v>Costo</v>
      </c>
      <c r="AN104" t="s">
        <v>192</v>
      </c>
    </row>
    <row r="105" spans="1:40">
      <c r="A105" s="76" t="s">
        <v>0</v>
      </c>
      <c r="B105" s="76" t="s">
        <v>1</v>
      </c>
      <c r="C105" s="76" t="s">
        <v>54</v>
      </c>
      <c r="D105" s="76" t="s">
        <v>65</v>
      </c>
      <c r="E105" s="76" t="s">
        <v>66</v>
      </c>
      <c r="F105" s="76" t="s">
        <v>560</v>
      </c>
      <c r="G105" s="76" t="s">
        <v>2</v>
      </c>
      <c r="H105" s="76" t="s">
        <v>2</v>
      </c>
      <c r="I105" s="76" t="s">
        <v>2</v>
      </c>
      <c r="J105" s="76" t="s">
        <v>561</v>
      </c>
      <c r="K105" s="76" t="s">
        <v>69</v>
      </c>
      <c r="L105" s="76" t="s">
        <v>38</v>
      </c>
      <c r="M105" s="76" t="s">
        <v>2</v>
      </c>
      <c r="N105" s="76" t="s">
        <v>7</v>
      </c>
      <c r="O105" s="76" t="s">
        <v>3</v>
      </c>
      <c r="P105" s="76" t="s">
        <v>4</v>
      </c>
      <c r="Q105" s="76" t="s">
        <v>553</v>
      </c>
      <c r="R105" s="77">
        <v>0</v>
      </c>
      <c r="S105" s="77">
        <v>0</v>
      </c>
      <c r="T105" s="77">
        <v>765.75</v>
      </c>
      <c r="U105" s="77">
        <v>0</v>
      </c>
      <c r="V105" s="77">
        <v>0</v>
      </c>
      <c r="W105" s="77">
        <v>0</v>
      </c>
      <c r="X105" s="77">
        <v>0</v>
      </c>
      <c r="Y105" s="77">
        <v>0</v>
      </c>
      <c r="Z105" s="77">
        <v>0</v>
      </c>
      <c r="AA105" s="77">
        <v>0</v>
      </c>
      <c r="AB105" s="77">
        <v>0</v>
      </c>
      <c r="AC105" s="77">
        <v>0</v>
      </c>
      <c r="AD105" s="77">
        <v>0</v>
      </c>
      <c r="AE105" s="77">
        <f t="shared" si="2"/>
        <v>765.75</v>
      </c>
      <c r="AF105" s="40">
        <f t="shared" si="3"/>
        <v>38000050</v>
      </c>
      <c r="AG105" t="str">
        <f>VLOOKUP($L105,Ceco!$A$2:$F$48,3,FALSE)</f>
        <v>BOMBEO MECANICO</v>
      </c>
      <c r="AH105" t="str">
        <f>VLOOKUP($L105,Ceco!$A$2:$F$48,4,FALSE)</f>
        <v>EXPO MADERO</v>
      </c>
      <c r="AI105">
        <f>VLOOKUP($L105,Ceco!$A$2:$F$48,5,FALSE)</f>
        <v>0</v>
      </c>
      <c r="AJ105" t="str">
        <f>VLOOKUP($L105,Ceco!$A$2:$F$48,6,FALSE)</f>
        <v>Cosentino Leandro</v>
      </c>
      <c r="AK105">
        <f>VLOOKUP($AF105,'Agrp cuentas'!$A$2:$C$156,3,FALSE)</f>
        <v>21</v>
      </c>
      <c r="AL105" t="str">
        <f>VLOOKUP($AK105,'Agrp cuentas'!$F$2:$H$28,2,FALSE)</f>
        <v>21 - Impuestos</v>
      </c>
      <c r="AM105" t="str">
        <f>VLOOKUP($AK105,'Agrp cuentas'!$F$2:$H$28,3,FALSE)</f>
        <v>Costo</v>
      </c>
      <c r="AN105" t="s">
        <v>192</v>
      </c>
    </row>
    <row r="106" spans="1:40">
      <c r="A106" s="76" t="s">
        <v>0</v>
      </c>
      <c r="B106" s="76" t="s">
        <v>1</v>
      </c>
      <c r="C106" s="76" t="s">
        <v>54</v>
      </c>
      <c r="D106" s="76" t="s">
        <v>65</v>
      </c>
      <c r="E106" s="76" t="s">
        <v>70</v>
      </c>
      <c r="F106" s="76" t="s">
        <v>2</v>
      </c>
      <c r="G106" s="76" t="s">
        <v>2</v>
      </c>
      <c r="H106" s="76" t="s">
        <v>2</v>
      </c>
      <c r="I106" s="76" t="s">
        <v>2</v>
      </c>
      <c r="J106" s="76" t="s">
        <v>273</v>
      </c>
      <c r="K106" s="76" t="s">
        <v>71</v>
      </c>
      <c r="L106" s="76" t="s">
        <v>36</v>
      </c>
      <c r="M106" s="76" t="s">
        <v>2</v>
      </c>
      <c r="N106" s="76" t="s">
        <v>7</v>
      </c>
      <c r="O106" s="76" t="s">
        <v>3</v>
      </c>
      <c r="P106" s="76" t="s">
        <v>4</v>
      </c>
      <c r="Q106" s="76" t="s">
        <v>553</v>
      </c>
      <c r="R106" s="77">
        <v>0</v>
      </c>
      <c r="S106" s="77">
        <v>0</v>
      </c>
      <c r="T106" s="77">
        <v>2450.39</v>
      </c>
      <c r="U106" s="77">
        <v>3743.89</v>
      </c>
      <c r="V106" s="77">
        <v>0</v>
      </c>
      <c r="W106" s="77">
        <v>0</v>
      </c>
      <c r="X106" s="77">
        <v>0</v>
      </c>
      <c r="Y106" s="77">
        <v>0</v>
      </c>
      <c r="Z106" s="77">
        <v>0</v>
      </c>
      <c r="AA106" s="77">
        <v>0</v>
      </c>
      <c r="AB106" s="77">
        <v>0</v>
      </c>
      <c r="AC106" s="77">
        <v>0</v>
      </c>
      <c r="AD106" s="77">
        <v>0</v>
      </c>
      <c r="AE106" s="77">
        <f t="shared" si="2"/>
        <v>6194.28</v>
      </c>
      <c r="AF106" s="40">
        <f t="shared" si="3"/>
        <v>41000001</v>
      </c>
      <c r="AG106" t="str">
        <f>VLOOKUP($L106,Ceco!$A$2:$F$48,3,FALSE)</f>
        <v>BOMBEO MECANICO</v>
      </c>
      <c r="AH106" t="str">
        <f>VLOOKUP($L106,Ceco!$A$2:$F$48,4,FALSE)</f>
        <v>NEUQUEN</v>
      </c>
      <c r="AI106" t="str">
        <f>VLOOKUP($L106,Ceco!$A$2:$F$48,5,FALSE)</f>
        <v>RINCON DE LOS SAUCES</v>
      </c>
      <c r="AJ106" t="str">
        <f>VLOOKUP($L106,Ceco!$A$2:$F$48,6,FALSE)</f>
        <v>Nahim Jorge</v>
      </c>
      <c r="AK106">
        <f>VLOOKUP($AF106,'Agrp cuentas'!$A$2:$C$156,3,FALSE)</f>
        <v>23</v>
      </c>
      <c r="AL106" t="str">
        <f>VLOOKUP($AK106,'Agrp cuentas'!$F$2:$H$28,2,FALSE)</f>
        <v>23 - Costo del Producto</v>
      </c>
      <c r="AM106" t="str">
        <f>VLOOKUP($AK106,'Agrp cuentas'!$F$2:$H$28,3,FALSE)</f>
        <v>Costo</v>
      </c>
      <c r="AN106" t="s">
        <v>192</v>
      </c>
    </row>
    <row r="107" spans="1:40">
      <c r="A107" s="76" t="s">
        <v>0</v>
      </c>
      <c r="B107" s="76" t="s">
        <v>1</v>
      </c>
      <c r="C107" s="76" t="s">
        <v>54</v>
      </c>
      <c r="D107" s="76" t="s">
        <v>65</v>
      </c>
      <c r="E107" s="76" t="s">
        <v>70</v>
      </c>
      <c r="F107" s="76" t="s">
        <v>2</v>
      </c>
      <c r="G107" s="76" t="s">
        <v>2</v>
      </c>
      <c r="H107" s="76" t="s">
        <v>2</v>
      </c>
      <c r="I107" s="76" t="s">
        <v>2</v>
      </c>
      <c r="J107" s="76" t="s">
        <v>273</v>
      </c>
      <c r="K107" s="76" t="s">
        <v>71</v>
      </c>
      <c r="L107" s="76" t="s">
        <v>34</v>
      </c>
      <c r="M107" s="76" t="s">
        <v>2</v>
      </c>
      <c r="N107" s="76" t="s">
        <v>7</v>
      </c>
      <c r="O107" s="76" t="s">
        <v>3</v>
      </c>
      <c r="P107" s="76" t="s">
        <v>4</v>
      </c>
      <c r="Q107" s="76" t="s">
        <v>553</v>
      </c>
      <c r="R107" s="77">
        <v>0</v>
      </c>
      <c r="S107" s="77">
        <v>47017.96</v>
      </c>
      <c r="T107" s="77">
        <v>30884.959999999999</v>
      </c>
      <c r="U107" s="77">
        <v>3871.96</v>
      </c>
      <c r="V107" s="77">
        <v>0</v>
      </c>
      <c r="W107" s="77">
        <v>0</v>
      </c>
      <c r="X107" s="77">
        <v>0</v>
      </c>
      <c r="Y107" s="77">
        <v>0</v>
      </c>
      <c r="Z107" s="77">
        <v>0</v>
      </c>
      <c r="AA107" s="77">
        <v>0</v>
      </c>
      <c r="AB107" s="77">
        <v>0</v>
      </c>
      <c r="AC107" s="77">
        <v>0</v>
      </c>
      <c r="AD107" s="77">
        <v>0</v>
      </c>
      <c r="AE107" s="77">
        <f t="shared" si="2"/>
        <v>81774.880000000005</v>
      </c>
      <c r="AF107" s="40">
        <f t="shared" si="3"/>
        <v>41000001</v>
      </c>
      <c r="AG107" t="str">
        <f>VLOOKUP($L107,Ceco!$A$2:$F$48,3,FALSE)</f>
        <v>BOMBEO MECANICO</v>
      </c>
      <c r="AH107" t="str">
        <f>VLOOKUP($L107,Ceco!$A$2:$F$48,4,FALSE)</f>
        <v>GOLFO SAN JORGE</v>
      </c>
      <c r="AI107" t="str">
        <f>VLOOKUP($L107,Ceco!$A$2:$F$48,5,FALSE)</f>
        <v>SANTA CRUZ ESTE</v>
      </c>
      <c r="AJ107" t="str">
        <f>VLOOKUP($L107,Ceco!$A$2:$F$48,6,FALSE)</f>
        <v>Bertaina Fabricio</v>
      </c>
      <c r="AK107">
        <f>VLOOKUP($AF107,'Agrp cuentas'!$A$2:$C$156,3,FALSE)</f>
        <v>23</v>
      </c>
      <c r="AL107" t="str">
        <f>VLOOKUP($AK107,'Agrp cuentas'!$F$2:$H$28,2,FALSE)</f>
        <v>23 - Costo del Producto</v>
      </c>
      <c r="AM107" t="str">
        <f>VLOOKUP($AK107,'Agrp cuentas'!$F$2:$H$28,3,FALSE)</f>
        <v>Costo</v>
      </c>
      <c r="AN107" t="s">
        <v>192</v>
      </c>
    </row>
    <row r="108" spans="1:40">
      <c r="A108" s="76" t="s">
        <v>0</v>
      </c>
      <c r="B108" s="76" t="s">
        <v>1</v>
      </c>
      <c r="C108" s="76" t="s">
        <v>54</v>
      </c>
      <c r="D108" s="76" t="s">
        <v>65</v>
      </c>
      <c r="E108" s="76" t="s">
        <v>70</v>
      </c>
      <c r="F108" s="76" t="s">
        <v>2</v>
      </c>
      <c r="G108" s="76" t="s">
        <v>2</v>
      </c>
      <c r="H108" s="76" t="s">
        <v>2</v>
      </c>
      <c r="I108" s="76" t="s">
        <v>2</v>
      </c>
      <c r="J108" s="76" t="s">
        <v>273</v>
      </c>
      <c r="K108" s="76" t="s">
        <v>71</v>
      </c>
      <c r="L108" s="76" t="s">
        <v>33</v>
      </c>
      <c r="M108" s="76" t="s">
        <v>2</v>
      </c>
      <c r="N108" s="76" t="s">
        <v>7</v>
      </c>
      <c r="O108" s="76" t="s">
        <v>3</v>
      </c>
      <c r="P108" s="76" t="s">
        <v>4</v>
      </c>
      <c r="Q108" s="76" t="s">
        <v>553</v>
      </c>
      <c r="R108" s="77">
        <v>0</v>
      </c>
      <c r="S108" s="77">
        <v>0</v>
      </c>
      <c r="T108" s="77">
        <v>2699.91</v>
      </c>
      <c r="U108" s="77">
        <v>21295.18</v>
      </c>
      <c r="V108" s="77">
        <v>0</v>
      </c>
      <c r="W108" s="77">
        <v>0</v>
      </c>
      <c r="X108" s="77">
        <v>0</v>
      </c>
      <c r="Y108" s="77">
        <v>0</v>
      </c>
      <c r="Z108" s="77">
        <v>0</v>
      </c>
      <c r="AA108" s="77">
        <v>0</v>
      </c>
      <c r="AB108" s="77">
        <v>0</v>
      </c>
      <c r="AC108" s="77">
        <v>0</v>
      </c>
      <c r="AD108" s="77">
        <v>0</v>
      </c>
      <c r="AE108" s="77">
        <f t="shared" si="2"/>
        <v>23995.09</v>
      </c>
      <c r="AF108" s="40">
        <f t="shared" si="3"/>
        <v>41000001</v>
      </c>
      <c r="AG108" t="str">
        <f>VLOOKUP($L108,Ceco!$A$2:$F$48,3,FALSE)</f>
        <v>PCP</v>
      </c>
      <c r="AH108" t="str">
        <f>VLOOKUP($L108,Ceco!$A$2:$F$48,4,FALSE)</f>
        <v>NEUQUEN</v>
      </c>
      <c r="AI108">
        <f>VLOOKUP($L108,Ceco!$A$2:$F$48,5,FALSE)</f>
        <v>0</v>
      </c>
      <c r="AJ108" t="str">
        <f>VLOOKUP($L108,Ceco!$A$2:$F$48,6,FALSE)</f>
        <v>Rodriguez Eduardo</v>
      </c>
      <c r="AK108">
        <f>VLOOKUP($AF108,'Agrp cuentas'!$A$2:$C$156,3,FALSE)</f>
        <v>23</v>
      </c>
      <c r="AL108" t="str">
        <f>VLOOKUP($AK108,'Agrp cuentas'!$F$2:$H$28,2,FALSE)</f>
        <v>23 - Costo del Producto</v>
      </c>
      <c r="AM108" t="str">
        <f>VLOOKUP($AK108,'Agrp cuentas'!$F$2:$H$28,3,FALSE)</f>
        <v>Costo</v>
      </c>
      <c r="AN108" t="s">
        <v>192</v>
      </c>
    </row>
    <row r="109" spans="1:40">
      <c r="A109" s="76" t="s">
        <v>0</v>
      </c>
      <c r="B109" s="76" t="s">
        <v>1</v>
      </c>
      <c r="C109" s="76" t="s">
        <v>54</v>
      </c>
      <c r="D109" s="76" t="s">
        <v>65</v>
      </c>
      <c r="E109" s="76" t="s">
        <v>70</v>
      </c>
      <c r="F109" s="76" t="s">
        <v>2</v>
      </c>
      <c r="G109" s="76" t="s">
        <v>2</v>
      </c>
      <c r="H109" s="76" t="s">
        <v>2</v>
      </c>
      <c r="I109" s="76" t="s">
        <v>2</v>
      </c>
      <c r="J109" s="76" t="s">
        <v>273</v>
      </c>
      <c r="K109" s="76" t="s">
        <v>71</v>
      </c>
      <c r="L109" s="76" t="s">
        <v>43</v>
      </c>
      <c r="M109" s="76" t="s">
        <v>2</v>
      </c>
      <c r="N109" s="76" t="s">
        <v>7</v>
      </c>
      <c r="O109" s="76" t="s">
        <v>3</v>
      </c>
      <c r="P109" s="76" t="s">
        <v>4</v>
      </c>
      <c r="Q109" s="76" t="s">
        <v>553</v>
      </c>
      <c r="R109" s="77">
        <v>0</v>
      </c>
      <c r="S109" s="77">
        <v>0</v>
      </c>
      <c r="T109" s="77">
        <v>46207.38</v>
      </c>
      <c r="U109" s="77">
        <v>0</v>
      </c>
      <c r="V109" s="77">
        <v>0</v>
      </c>
      <c r="W109" s="77">
        <v>0</v>
      </c>
      <c r="X109" s="77">
        <v>0</v>
      </c>
      <c r="Y109" s="77">
        <v>0</v>
      </c>
      <c r="Z109" s="77">
        <v>0</v>
      </c>
      <c r="AA109" s="77">
        <v>0</v>
      </c>
      <c r="AB109" s="77">
        <v>0</v>
      </c>
      <c r="AC109" s="77">
        <v>0</v>
      </c>
      <c r="AD109" s="77">
        <v>0</v>
      </c>
      <c r="AE109" s="77">
        <f t="shared" si="2"/>
        <v>46207.38</v>
      </c>
      <c r="AF109" s="40">
        <f t="shared" si="3"/>
        <v>41000001</v>
      </c>
      <c r="AG109" t="str">
        <f>VLOOKUP($L109,Ceco!$A$2:$F$48,3,FALSE)</f>
        <v>PCP</v>
      </c>
      <c r="AH109" t="str">
        <f>VLOOKUP($L109,Ceco!$A$2:$F$48,4,FALSE)</f>
        <v>GOLFO SAN JORGE</v>
      </c>
      <c r="AI109">
        <f>VLOOKUP($L109,Ceco!$A$2:$F$48,5,FALSE)</f>
        <v>0</v>
      </c>
      <c r="AJ109" t="str">
        <f>VLOOKUP($L109,Ceco!$A$2:$F$48,6,FALSE)</f>
        <v>Rodriguez Eduardo</v>
      </c>
      <c r="AK109">
        <f>VLOOKUP($AF109,'Agrp cuentas'!$A$2:$C$156,3,FALSE)</f>
        <v>23</v>
      </c>
      <c r="AL109" t="str">
        <f>VLOOKUP($AK109,'Agrp cuentas'!$F$2:$H$28,2,FALSE)</f>
        <v>23 - Costo del Producto</v>
      </c>
      <c r="AM109" t="str">
        <f>VLOOKUP($AK109,'Agrp cuentas'!$F$2:$H$28,3,FALSE)</f>
        <v>Costo</v>
      </c>
      <c r="AN109" t="s">
        <v>192</v>
      </c>
    </row>
    <row r="110" spans="1:40">
      <c r="A110" s="76" t="s">
        <v>0</v>
      </c>
      <c r="B110" s="76" t="s">
        <v>1</v>
      </c>
      <c r="C110" s="76" t="s">
        <v>54</v>
      </c>
      <c r="D110" s="76" t="s">
        <v>65</v>
      </c>
      <c r="E110" s="76" t="s">
        <v>70</v>
      </c>
      <c r="F110" s="76" t="s">
        <v>2</v>
      </c>
      <c r="G110" s="76" t="s">
        <v>2</v>
      </c>
      <c r="H110" s="76" t="s">
        <v>2</v>
      </c>
      <c r="I110" s="76" t="s">
        <v>2</v>
      </c>
      <c r="J110" s="76" t="s">
        <v>273</v>
      </c>
      <c r="K110" s="76" t="s">
        <v>71</v>
      </c>
      <c r="L110" s="76" t="s">
        <v>19</v>
      </c>
      <c r="M110" s="76" t="s">
        <v>2</v>
      </c>
      <c r="N110" s="76" t="s">
        <v>7</v>
      </c>
      <c r="O110" s="76" t="s">
        <v>3</v>
      </c>
      <c r="P110" s="76" t="s">
        <v>4</v>
      </c>
      <c r="Q110" s="76" t="s">
        <v>553</v>
      </c>
      <c r="R110" s="77">
        <v>0</v>
      </c>
      <c r="S110" s="77">
        <v>55565.62</v>
      </c>
      <c r="T110" s="77">
        <v>18561.669999999998</v>
      </c>
      <c r="U110" s="77">
        <v>28500.91</v>
      </c>
      <c r="V110" s="77">
        <v>0</v>
      </c>
      <c r="W110" s="77">
        <v>0</v>
      </c>
      <c r="X110" s="77">
        <v>0</v>
      </c>
      <c r="Y110" s="77">
        <v>0</v>
      </c>
      <c r="Z110" s="77">
        <v>0</v>
      </c>
      <c r="AA110" s="77">
        <v>0</v>
      </c>
      <c r="AB110" s="77">
        <v>0</v>
      </c>
      <c r="AC110" s="77">
        <v>0</v>
      </c>
      <c r="AD110" s="77">
        <v>0</v>
      </c>
      <c r="AE110" s="77">
        <f t="shared" si="2"/>
        <v>102628.20000000001</v>
      </c>
      <c r="AF110" s="40">
        <f t="shared" si="3"/>
        <v>41000001</v>
      </c>
      <c r="AG110" t="str">
        <f>VLOOKUP($L110,Ceco!$A$2:$F$48,3,FALSE)</f>
        <v>PCP</v>
      </c>
      <c r="AH110" t="str">
        <f>VLOOKUP($L110,Ceco!$A$2:$F$48,4,FALSE)</f>
        <v>GOLFO SAN JORGE</v>
      </c>
      <c r="AI110">
        <f>VLOOKUP($L110,Ceco!$A$2:$F$48,5,FALSE)</f>
        <v>0</v>
      </c>
      <c r="AJ110" t="str">
        <f>VLOOKUP($L110,Ceco!$A$2:$F$48,6,FALSE)</f>
        <v>Rodriguez Eduardo</v>
      </c>
      <c r="AK110">
        <f>VLOOKUP($AF110,'Agrp cuentas'!$A$2:$C$156,3,FALSE)</f>
        <v>23</v>
      </c>
      <c r="AL110" t="str">
        <f>VLOOKUP($AK110,'Agrp cuentas'!$F$2:$H$28,2,FALSE)</f>
        <v>23 - Costo del Producto</v>
      </c>
      <c r="AM110" t="str">
        <f>VLOOKUP($AK110,'Agrp cuentas'!$F$2:$H$28,3,FALSE)</f>
        <v>Costo</v>
      </c>
      <c r="AN110" t="s">
        <v>192</v>
      </c>
    </row>
    <row r="111" spans="1:40">
      <c r="A111" s="76" t="s">
        <v>0</v>
      </c>
      <c r="B111" s="76" t="s">
        <v>1</v>
      </c>
      <c r="C111" s="76" t="s">
        <v>54</v>
      </c>
      <c r="D111" s="76" t="s">
        <v>65</v>
      </c>
      <c r="E111" s="76" t="s">
        <v>70</v>
      </c>
      <c r="F111" s="76" t="s">
        <v>2</v>
      </c>
      <c r="G111" s="76" t="s">
        <v>2</v>
      </c>
      <c r="H111" s="76" t="s">
        <v>2</v>
      </c>
      <c r="I111" s="76" t="s">
        <v>2</v>
      </c>
      <c r="J111" s="76" t="s">
        <v>273</v>
      </c>
      <c r="K111" s="76" t="s">
        <v>71</v>
      </c>
      <c r="L111" s="76" t="s">
        <v>8</v>
      </c>
      <c r="M111" s="76" t="s">
        <v>2</v>
      </c>
      <c r="N111" s="76" t="s">
        <v>7</v>
      </c>
      <c r="O111" s="76" t="s">
        <v>3</v>
      </c>
      <c r="P111" s="76" t="s">
        <v>4</v>
      </c>
      <c r="Q111" s="76" t="s">
        <v>553</v>
      </c>
      <c r="R111" s="77">
        <v>0</v>
      </c>
      <c r="S111" s="77">
        <v>0</v>
      </c>
      <c r="T111" s="77">
        <v>4172.93</v>
      </c>
      <c r="U111" s="77">
        <v>1997.35</v>
      </c>
      <c r="V111" s="77">
        <v>0</v>
      </c>
      <c r="W111" s="77">
        <v>0</v>
      </c>
      <c r="X111" s="77">
        <v>0</v>
      </c>
      <c r="Y111" s="77">
        <v>0</v>
      </c>
      <c r="Z111" s="77">
        <v>0</v>
      </c>
      <c r="AA111" s="77">
        <v>0</v>
      </c>
      <c r="AB111" s="77">
        <v>0</v>
      </c>
      <c r="AC111" s="77">
        <v>0</v>
      </c>
      <c r="AD111" s="77">
        <v>0</v>
      </c>
      <c r="AE111" s="77">
        <f t="shared" si="2"/>
        <v>6170.2800000000007</v>
      </c>
      <c r="AF111" s="40">
        <f t="shared" si="3"/>
        <v>41000001</v>
      </c>
      <c r="AG111" t="str">
        <f>VLOOKUP($L111,Ceco!$A$2:$F$48,3,FALSE)</f>
        <v>BOMBEO MECANICO</v>
      </c>
      <c r="AH111" t="str">
        <f>VLOOKUP($L111,Ceco!$A$2:$F$48,4,FALSE)</f>
        <v>GOLFO SAN JORGE</v>
      </c>
      <c r="AI111" t="str">
        <f>VLOOKUP($L111,Ceco!$A$2:$F$48,5,FALSE)</f>
        <v>COMODORO RIVADAVIA</v>
      </c>
      <c r="AJ111" t="str">
        <f>VLOOKUP($L111,Ceco!$A$2:$F$48,6,FALSE)</f>
        <v>Cosentino Leandro</v>
      </c>
      <c r="AK111">
        <f>VLOOKUP($AF111,'Agrp cuentas'!$A$2:$C$156,3,FALSE)</f>
        <v>23</v>
      </c>
      <c r="AL111" t="str">
        <f>VLOOKUP($AK111,'Agrp cuentas'!$F$2:$H$28,2,FALSE)</f>
        <v>23 - Costo del Producto</v>
      </c>
      <c r="AM111" t="str">
        <f>VLOOKUP($AK111,'Agrp cuentas'!$F$2:$H$28,3,FALSE)</f>
        <v>Costo</v>
      </c>
      <c r="AN111" t="s">
        <v>192</v>
      </c>
    </row>
    <row r="112" spans="1:40">
      <c r="A112" s="76" t="s">
        <v>0</v>
      </c>
      <c r="B112" s="76" t="s">
        <v>1</v>
      </c>
      <c r="C112" s="76" t="s">
        <v>54</v>
      </c>
      <c r="D112" s="76" t="s">
        <v>65</v>
      </c>
      <c r="E112" s="76" t="s">
        <v>70</v>
      </c>
      <c r="F112" s="76" t="s">
        <v>2</v>
      </c>
      <c r="G112" s="76" t="s">
        <v>2</v>
      </c>
      <c r="H112" s="76" t="s">
        <v>2</v>
      </c>
      <c r="I112" s="76" t="s">
        <v>2</v>
      </c>
      <c r="J112" s="76" t="s">
        <v>273</v>
      </c>
      <c r="K112" s="76" t="s">
        <v>71</v>
      </c>
      <c r="L112" s="76" t="s">
        <v>6</v>
      </c>
      <c r="M112" s="76" t="s">
        <v>2</v>
      </c>
      <c r="N112" s="76" t="s">
        <v>7</v>
      </c>
      <c r="O112" s="76" t="s">
        <v>3</v>
      </c>
      <c r="P112" s="76" t="s">
        <v>4</v>
      </c>
      <c r="Q112" s="76" t="s">
        <v>553</v>
      </c>
      <c r="R112" s="77">
        <v>0</v>
      </c>
      <c r="S112" s="77">
        <v>11862.06</v>
      </c>
      <c r="T112" s="77">
        <v>766.46</v>
      </c>
      <c r="U112" s="77">
        <v>15093.24</v>
      </c>
      <c r="V112" s="77">
        <v>0</v>
      </c>
      <c r="W112" s="77">
        <v>0</v>
      </c>
      <c r="X112" s="77">
        <v>0</v>
      </c>
      <c r="Y112" s="77">
        <v>0</v>
      </c>
      <c r="Z112" s="77">
        <v>0</v>
      </c>
      <c r="AA112" s="77">
        <v>0</v>
      </c>
      <c r="AB112" s="77">
        <v>0</v>
      </c>
      <c r="AC112" s="77">
        <v>0</v>
      </c>
      <c r="AD112" s="77">
        <v>0</v>
      </c>
      <c r="AE112" s="77">
        <f t="shared" si="2"/>
        <v>27721.760000000002</v>
      </c>
      <c r="AF112" s="40">
        <f t="shared" si="3"/>
        <v>41000001</v>
      </c>
      <c r="AG112" t="str">
        <f>VLOOKUP($L112,Ceco!$A$2:$F$48,3,FALSE)</f>
        <v>BOMBEO MECANICO</v>
      </c>
      <c r="AH112" t="str">
        <f>VLOOKUP($L112,Ceco!$A$2:$F$48,4,FALSE)</f>
        <v>GOLFO SAN JORGE</v>
      </c>
      <c r="AI112" t="str">
        <f>VLOOKUP($L112,Ceco!$A$2:$F$48,5,FALSE)</f>
        <v>COMODORO RIVADAVIA</v>
      </c>
      <c r="AJ112" t="str">
        <f>VLOOKUP($L112,Ceco!$A$2:$F$48,6,FALSE)</f>
        <v>Cosentino Leandro</v>
      </c>
      <c r="AK112">
        <f>VLOOKUP($AF112,'Agrp cuentas'!$A$2:$C$156,3,FALSE)</f>
        <v>23</v>
      </c>
      <c r="AL112" t="str">
        <f>VLOOKUP($AK112,'Agrp cuentas'!$F$2:$H$28,2,FALSE)</f>
        <v>23 - Costo del Producto</v>
      </c>
      <c r="AM112" t="str">
        <f>VLOOKUP($AK112,'Agrp cuentas'!$F$2:$H$28,3,FALSE)</f>
        <v>Costo</v>
      </c>
      <c r="AN112" t="s">
        <v>192</v>
      </c>
    </row>
    <row r="113" spans="1:40">
      <c r="A113" s="76" t="s">
        <v>0</v>
      </c>
      <c r="B113" s="76" t="s">
        <v>1</v>
      </c>
      <c r="C113" s="76" t="s">
        <v>54</v>
      </c>
      <c r="D113" s="76" t="s">
        <v>65</v>
      </c>
      <c r="E113" s="76" t="s">
        <v>70</v>
      </c>
      <c r="F113" s="76" t="s">
        <v>2</v>
      </c>
      <c r="G113" s="76" t="s">
        <v>2</v>
      </c>
      <c r="H113" s="76" t="s">
        <v>2</v>
      </c>
      <c r="I113" s="76" t="s">
        <v>2</v>
      </c>
      <c r="J113" s="76" t="s">
        <v>273</v>
      </c>
      <c r="K113" s="76" t="s">
        <v>71</v>
      </c>
      <c r="L113" s="76" t="s">
        <v>16</v>
      </c>
      <c r="M113" s="76" t="s">
        <v>2</v>
      </c>
      <c r="N113" s="76" t="s">
        <v>7</v>
      </c>
      <c r="O113" s="76" t="s">
        <v>3</v>
      </c>
      <c r="P113" s="76" t="s">
        <v>4</v>
      </c>
      <c r="Q113" s="76" t="s">
        <v>553</v>
      </c>
      <c r="R113" s="77">
        <v>0</v>
      </c>
      <c r="S113" s="77">
        <v>0</v>
      </c>
      <c r="T113" s="77">
        <v>0</v>
      </c>
      <c r="U113" s="77">
        <v>665.78</v>
      </c>
      <c r="V113" s="77">
        <v>0</v>
      </c>
      <c r="W113" s="77">
        <v>0</v>
      </c>
      <c r="X113" s="77">
        <v>0</v>
      </c>
      <c r="Y113" s="77">
        <v>0</v>
      </c>
      <c r="Z113" s="77">
        <v>0</v>
      </c>
      <c r="AA113" s="77">
        <v>0</v>
      </c>
      <c r="AB113" s="77">
        <v>0</v>
      </c>
      <c r="AC113" s="77">
        <v>0</v>
      </c>
      <c r="AD113" s="77">
        <v>0</v>
      </c>
      <c r="AE113" s="77">
        <f t="shared" si="2"/>
        <v>665.78</v>
      </c>
      <c r="AF113" s="40">
        <f t="shared" si="3"/>
        <v>41000001</v>
      </c>
      <c r="AG113" t="str">
        <f>VLOOKUP($L113,Ceco!$A$2:$F$48,3,FALSE)</f>
        <v>BOMBEO MECANICO</v>
      </c>
      <c r="AH113" t="str">
        <f>VLOOKUP($L113,Ceco!$A$2:$F$48,4,FALSE)</f>
        <v>GOLFO SAN JORGE</v>
      </c>
      <c r="AI113" t="str">
        <f>VLOOKUP($L113,Ceco!$A$2:$F$48,5,FALSE)</f>
        <v>COMODORO RIVADAVIA</v>
      </c>
      <c r="AJ113" t="str">
        <f>VLOOKUP($L113,Ceco!$A$2:$F$48,6,FALSE)</f>
        <v>Cosentino Leandro</v>
      </c>
      <c r="AK113">
        <f>VLOOKUP($AF113,'Agrp cuentas'!$A$2:$C$156,3,FALSE)</f>
        <v>23</v>
      </c>
      <c r="AL113" t="str">
        <f>VLOOKUP($AK113,'Agrp cuentas'!$F$2:$H$28,2,FALSE)</f>
        <v>23 - Costo del Producto</v>
      </c>
      <c r="AM113" t="str">
        <f>VLOOKUP($AK113,'Agrp cuentas'!$F$2:$H$28,3,FALSE)</f>
        <v>Costo</v>
      </c>
      <c r="AN113" t="s">
        <v>192</v>
      </c>
    </row>
    <row r="114" spans="1:40">
      <c r="A114" s="76" t="s">
        <v>0</v>
      </c>
      <c r="B114" s="76" t="s">
        <v>1</v>
      </c>
      <c r="C114" s="76" t="s">
        <v>54</v>
      </c>
      <c r="D114" s="76" t="s">
        <v>65</v>
      </c>
      <c r="E114" s="76" t="s">
        <v>70</v>
      </c>
      <c r="F114" s="76" t="s">
        <v>2</v>
      </c>
      <c r="G114" s="76" t="s">
        <v>2</v>
      </c>
      <c r="H114" s="76" t="s">
        <v>2</v>
      </c>
      <c r="I114" s="76" t="s">
        <v>2</v>
      </c>
      <c r="J114" s="76" t="s">
        <v>273</v>
      </c>
      <c r="K114" s="76" t="s">
        <v>71</v>
      </c>
      <c r="L114" s="76" t="s">
        <v>13</v>
      </c>
      <c r="M114" s="76" t="s">
        <v>2</v>
      </c>
      <c r="N114" s="76" t="s">
        <v>7</v>
      </c>
      <c r="O114" s="76" t="s">
        <v>3</v>
      </c>
      <c r="P114" s="76" t="s">
        <v>4</v>
      </c>
      <c r="Q114" s="76" t="s">
        <v>553</v>
      </c>
      <c r="R114" s="77">
        <v>0</v>
      </c>
      <c r="S114" s="77">
        <v>3943.6</v>
      </c>
      <c r="T114" s="77">
        <v>0</v>
      </c>
      <c r="U114" s="77">
        <v>4000.18</v>
      </c>
      <c r="V114" s="77">
        <v>0</v>
      </c>
      <c r="W114" s="77">
        <v>0</v>
      </c>
      <c r="X114" s="77">
        <v>0</v>
      </c>
      <c r="Y114" s="77">
        <v>0</v>
      </c>
      <c r="Z114" s="77">
        <v>0</v>
      </c>
      <c r="AA114" s="77">
        <v>0</v>
      </c>
      <c r="AB114" s="77">
        <v>0</v>
      </c>
      <c r="AC114" s="77">
        <v>0</v>
      </c>
      <c r="AD114" s="77">
        <v>0</v>
      </c>
      <c r="AE114" s="77">
        <f t="shared" si="2"/>
        <v>7943.78</v>
      </c>
      <c r="AF114" s="40">
        <f t="shared" si="3"/>
        <v>41000001</v>
      </c>
      <c r="AG114" t="str">
        <f>VLOOKUP($L114,Ceco!$A$2:$F$48,3,FALSE)</f>
        <v>BOMBEO MECANICO</v>
      </c>
      <c r="AH114" t="str">
        <f>VLOOKUP($L114,Ceco!$A$2:$F$48,4,FALSE)</f>
        <v>NEUQUEN</v>
      </c>
      <c r="AI114" t="str">
        <f>VLOOKUP($L114,Ceco!$A$2:$F$48,5,FALSE)</f>
        <v>CATRIEL</v>
      </c>
      <c r="AJ114" t="str">
        <f>VLOOKUP($L114,Ceco!$A$2:$F$48,6,FALSE)</f>
        <v>Nahim Jorge</v>
      </c>
      <c r="AK114">
        <f>VLOOKUP($AF114,'Agrp cuentas'!$A$2:$C$156,3,FALSE)</f>
        <v>23</v>
      </c>
      <c r="AL114" t="str">
        <f>VLOOKUP($AK114,'Agrp cuentas'!$F$2:$H$28,2,FALSE)</f>
        <v>23 - Costo del Producto</v>
      </c>
      <c r="AM114" t="str">
        <f>VLOOKUP($AK114,'Agrp cuentas'!$F$2:$H$28,3,FALSE)</f>
        <v>Costo</v>
      </c>
      <c r="AN114" t="s">
        <v>192</v>
      </c>
    </row>
    <row r="115" spans="1:40">
      <c r="A115" s="76" t="s">
        <v>0</v>
      </c>
      <c r="B115" s="76" t="s">
        <v>1</v>
      </c>
      <c r="C115" s="76" t="s">
        <v>54</v>
      </c>
      <c r="D115" s="76" t="s">
        <v>65</v>
      </c>
      <c r="E115" s="76" t="s">
        <v>70</v>
      </c>
      <c r="F115" s="76" t="s">
        <v>2</v>
      </c>
      <c r="G115" s="76" t="s">
        <v>2</v>
      </c>
      <c r="H115" s="76" t="s">
        <v>2</v>
      </c>
      <c r="I115" s="76" t="s">
        <v>2</v>
      </c>
      <c r="J115" s="76" t="s">
        <v>547</v>
      </c>
      <c r="K115" s="76" t="s">
        <v>548</v>
      </c>
      <c r="L115" s="76" t="s">
        <v>14</v>
      </c>
      <c r="M115" s="76" t="s">
        <v>2</v>
      </c>
      <c r="N115" s="76" t="s">
        <v>7</v>
      </c>
      <c r="O115" s="76" t="s">
        <v>3</v>
      </c>
      <c r="P115" s="76" t="s">
        <v>4</v>
      </c>
      <c r="Q115" s="76" t="s">
        <v>553</v>
      </c>
      <c r="R115" s="77">
        <v>0</v>
      </c>
      <c r="S115" s="77">
        <v>0</v>
      </c>
      <c r="T115" s="77">
        <v>4813.01</v>
      </c>
      <c r="U115" s="77">
        <v>0</v>
      </c>
      <c r="V115" s="77">
        <v>0</v>
      </c>
      <c r="W115" s="77">
        <v>0</v>
      </c>
      <c r="X115" s="77">
        <v>0</v>
      </c>
      <c r="Y115" s="77">
        <v>0</v>
      </c>
      <c r="Z115" s="77">
        <v>0</v>
      </c>
      <c r="AA115" s="77">
        <v>0</v>
      </c>
      <c r="AB115" s="77">
        <v>0</v>
      </c>
      <c r="AC115" s="77">
        <v>0</v>
      </c>
      <c r="AD115" s="77">
        <v>0</v>
      </c>
      <c r="AE115" s="77">
        <f t="shared" si="2"/>
        <v>4813.01</v>
      </c>
      <c r="AF115" s="40">
        <f t="shared" si="3"/>
        <v>41000002</v>
      </c>
      <c r="AG115" t="str">
        <f>VLOOKUP($L115,Ceco!$A$2:$F$48,3,FALSE)</f>
        <v>BOMBEO MECANICO</v>
      </c>
      <c r="AH115" t="str">
        <f>VLOOKUP($L115,Ceco!$A$2:$F$48,4,FALSE)</f>
        <v>EXPO MADERO</v>
      </c>
      <c r="AI115">
        <f>VLOOKUP($L115,Ceco!$A$2:$F$48,5,FALSE)</f>
        <v>0</v>
      </c>
      <c r="AJ115" t="str">
        <f>VLOOKUP($L115,Ceco!$A$2:$F$48,6,FALSE)</f>
        <v>Cosentino Leandro</v>
      </c>
      <c r="AK115">
        <f>VLOOKUP($AF115,'Agrp cuentas'!$A$2:$C$156,3,FALSE)</f>
        <v>23</v>
      </c>
      <c r="AL115" t="str">
        <f>VLOOKUP($AK115,'Agrp cuentas'!$F$2:$H$28,2,FALSE)</f>
        <v>23 - Costo del Producto</v>
      </c>
      <c r="AM115" t="str">
        <f>VLOOKUP($AK115,'Agrp cuentas'!$F$2:$H$28,3,FALSE)</f>
        <v>Costo</v>
      </c>
      <c r="AN115" t="s">
        <v>192</v>
      </c>
    </row>
    <row r="116" spans="1:40">
      <c r="A116" s="76" t="s">
        <v>0</v>
      </c>
      <c r="B116" s="76" t="s">
        <v>1</v>
      </c>
      <c r="C116" s="76" t="s">
        <v>54</v>
      </c>
      <c r="D116" s="76" t="s">
        <v>65</v>
      </c>
      <c r="E116" s="76" t="s">
        <v>70</v>
      </c>
      <c r="F116" s="76" t="s">
        <v>2</v>
      </c>
      <c r="G116" s="76" t="s">
        <v>2</v>
      </c>
      <c r="H116" s="76" t="s">
        <v>2</v>
      </c>
      <c r="I116" s="76" t="s">
        <v>2</v>
      </c>
      <c r="J116" s="76" t="s">
        <v>547</v>
      </c>
      <c r="K116" s="76" t="s">
        <v>548</v>
      </c>
      <c r="L116" s="76" t="s">
        <v>38</v>
      </c>
      <c r="M116" s="76" t="s">
        <v>537</v>
      </c>
      <c r="N116" s="76" t="s">
        <v>7</v>
      </c>
      <c r="O116" s="76" t="s">
        <v>3</v>
      </c>
      <c r="P116" s="76" t="s">
        <v>4</v>
      </c>
      <c r="Q116" s="76" t="s">
        <v>553</v>
      </c>
      <c r="R116" s="77">
        <v>0</v>
      </c>
      <c r="S116" s="77">
        <v>583794.39</v>
      </c>
      <c r="T116" s="77">
        <v>65944.02</v>
      </c>
      <c r="U116" s="77">
        <v>268100.83</v>
      </c>
      <c r="V116" s="77">
        <v>0</v>
      </c>
      <c r="W116" s="77">
        <v>0</v>
      </c>
      <c r="X116" s="77">
        <v>0</v>
      </c>
      <c r="Y116" s="77">
        <v>0</v>
      </c>
      <c r="Z116" s="77">
        <v>0</v>
      </c>
      <c r="AA116" s="77">
        <v>0</v>
      </c>
      <c r="AB116" s="77">
        <v>0</v>
      </c>
      <c r="AC116" s="77">
        <v>0</v>
      </c>
      <c r="AD116" s="77">
        <v>0</v>
      </c>
      <c r="AE116" s="77">
        <f t="shared" si="2"/>
        <v>917839.24</v>
      </c>
      <c r="AF116" s="40">
        <f t="shared" si="3"/>
        <v>41000002</v>
      </c>
      <c r="AG116" t="str">
        <f>VLOOKUP($L116,Ceco!$A$2:$F$48,3,FALSE)</f>
        <v>BOMBEO MECANICO</v>
      </c>
      <c r="AH116" t="str">
        <f>VLOOKUP($L116,Ceco!$A$2:$F$48,4,FALSE)</f>
        <v>EXPO MADERO</v>
      </c>
      <c r="AI116">
        <f>VLOOKUP($L116,Ceco!$A$2:$F$48,5,FALSE)</f>
        <v>0</v>
      </c>
      <c r="AJ116" t="str">
        <f>VLOOKUP($L116,Ceco!$A$2:$F$48,6,FALSE)</f>
        <v>Cosentino Leandro</v>
      </c>
      <c r="AK116">
        <f>VLOOKUP($AF116,'Agrp cuentas'!$A$2:$C$156,3,FALSE)</f>
        <v>23</v>
      </c>
      <c r="AL116" t="str">
        <f>VLOOKUP($AK116,'Agrp cuentas'!$F$2:$H$28,2,FALSE)</f>
        <v>23 - Costo del Producto</v>
      </c>
      <c r="AM116" t="str">
        <f>VLOOKUP($AK116,'Agrp cuentas'!$F$2:$H$28,3,FALSE)</f>
        <v>Costo</v>
      </c>
      <c r="AN116" t="s">
        <v>192</v>
      </c>
    </row>
    <row r="117" spans="1:40">
      <c r="A117" s="76" t="s">
        <v>0</v>
      </c>
      <c r="B117" s="76" t="s">
        <v>1</v>
      </c>
      <c r="C117" s="76" t="s">
        <v>54</v>
      </c>
      <c r="D117" s="76" t="s">
        <v>65</v>
      </c>
      <c r="E117" s="76" t="s">
        <v>70</v>
      </c>
      <c r="F117" s="76" t="s">
        <v>2</v>
      </c>
      <c r="G117" s="76" t="s">
        <v>2</v>
      </c>
      <c r="H117" s="76" t="s">
        <v>2</v>
      </c>
      <c r="I117" s="76" t="s">
        <v>2</v>
      </c>
      <c r="J117" s="76" t="s">
        <v>547</v>
      </c>
      <c r="K117" s="76" t="s">
        <v>548</v>
      </c>
      <c r="L117" s="76" t="s">
        <v>39</v>
      </c>
      <c r="M117" s="76" t="s">
        <v>571</v>
      </c>
      <c r="N117" s="76" t="s">
        <v>7</v>
      </c>
      <c r="O117" s="76" t="s">
        <v>3</v>
      </c>
      <c r="P117" s="76" t="s">
        <v>4</v>
      </c>
      <c r="Q117" s="76" t="s">
        <v>553</v>
      </c>
      <c r="R117" s="77">
        <v>0</v>
      </c>
      <c r="S117" s="77">
        <v>0</v>
      </c>
      <c r="T117" s="77">
        <v>0</v>
      </c>
      <c r="U117" s="77">
        <v>131833.22</v>
      </c>
      <c r="V117" s="77">
        <v>0</v>
      </c>
      <c r="W117" s="77">
        <v>0</v>
      </c>
      <c r="X117" s="77">
        <v>0</v>
      </c>
      <c r="Y117" s="77">
        <v>0</v>
      </c>
      <c r="Z117" s="77">
        <v>0</v>
      </c>
      <c r="AA117" s="77">
        <v>0</v>
      </c>
      <c r="AB117" s="77">
        <v>0</v>
      </c>
      <c r="AC117" s="77">
        <v>0</v>
      </c>
      <c r="AD117" s="77">
        <v>0</v>
      </c>
      <c r="AE117" s="77">
        <f t="shared" si="2"/>
        <v>131833.22</v>
      </c>
      <c r="AF117" s="40">
        <f t="shared" si="3"/>
        <v>41000002</v>
      </c>
      <c r="AG117" t="str">
        <f>VLOOKUP($L117,Ceco!$A$2:$F$48,3,FALSE)</f>
        <v>BOMBEO MECANICO</v>
      </c>
      <c r="AH117" t="str">
        <f>VLOOKUP($L117,Ceco!$A$2:$F$48,4,FALSE)</f>
        <v>EXPO MADERO</v>
      </c>
      <c r="AI117">
        <f>VLOOKUP($L117,Ceco!$A$2:$F$48,5,FALSE)</f>
        <v>0</v>
      </c>
      <c r="AJ117" t="str">
        <f>VLOOKUP($L117,Ceco!$A$2:$F$48,6,FALSE)</f>
        <v>Cosentino Leandro</v>
      </c>
      <c r="AK117">
        <f>VLOOKUP($AF117,'Agrp cuentas'!$A$2:$C$156,3,FALSE)</f>
        <v>23</v>
      </c>
      <c r="AL117" t="str">
        <f>VLOOKUP($AK117,'Agrp cuentas'!$F$2:$H$28,2,FALSE)</f>
        <v>23 - Costo del Producto</v>
      </c>
      <c r="AM117" t="str">
        <f>VLOOKUP($AK117,'Agrp cuentas'!$F$2:$H$28,3,FALSE)</f>
        <v>Costo</v>
      </c>
      <c r="AN117" t="s">
        <v>192</v>
      </c>
    </row>
    <row r="118" spans="1:40">
      <c r="A118" s="76" t="s">
        <v>0</v>
      </c>
      <c r="B118" s="76" t="s">
        <v>1</v>
      </c>
      <c r="C118" s="76" t="s">
        <v>54</v>
      </c>
      <c r="D118" s="76" t="s">
        <v>65</v>
      </c>
      <c r="E118" s="76" t="s">
        <v>70</v>
      </c>
      <c r="F118" s="76" t="s">
        <v>2</v>
      </c>
      <c r="G118" s="76" t="s">
        <v>2</v>
      </c>
      <c r="H118" s="76" t="s">
        <v>2</v>
      </c>
      <c r="I118" s="76" t="s">
        <v>2</v>
      </c>
      <c r="J118" s="76" t="s">
        <v>274</v>
      </c>
      <c r="K118" s="76" t="s">
        <v>72</v>
      </c>
      <c r="L118" s="76" t="s">
        <v>36</v>
      </c>
      <c r="M118" s="76" t="s">
        <v>2</v>
      </c>
      <c r="N118" s="76" t="s">
        <v>7</v>
      </c>
      <c r="O118" s="76" t="s">
        <v>3</v>
      </c>
      <c r="P118" s="76" t="s">
        <v>4</v>
      </c>
      <c r="Q118" s="76" t="s">
        <v>553</v>
      </c>
      <c r="R118" s="77">
        <v>0</v>
      </c>
      <c r="S118" s="77">
        <v>24760.42</v>
      </c>
      <c r="T118" s="77">
        <v>19011.669999999998</v>
      </c>
      <c r="U118" s="77">
        <v>29404.5</v>
      </c>
      <c r="V118" s="77">
        <v>0</v>
      </c>
      <c r="W118" s="77">
        <v>0</v>
      </c>
      <c r="X118" s="77">
        <v>0</v>
      </c>
      <c r="Y118" s="77">
        <v>0</v>
      </c>
      <c r="Z118" s="77">
        <v>0</v>
      </c>
      <c r="AA118" s="77">
        <v>0</v>
      </c>
      <c r="AB118" s="77">
        <v>0</v>
      </c>
      <c r="AC118" s="77">
        <v>0</v>
      </c>
      <c r="AD118" s="77">
        <v>0</v>
      </c>
      <c r="AE118" s="77">
        <f t="shared" si="2"/>
        <v>73176.59</v>
      </c>
      <c r="AF118" s="40">
        <f t="shared" si="3"/>
        <v>41000004</v>
      </c>
      <c r="AG118" t="str">
        <f>VLOOKUP($L118,Ceco!$A$2:$F$48,3,FALSE)</f>
        <v>BOMBEO MECANICO</v>
      </c>
      <c r="AH118" t="str">
        <f>VLOOKUP($L118,Ceco!$A$2:$F$48,4,FALSE)</f>
        <v>NEUQUEN</v>
      </c>
      <c r="AI118" t="str">
        <f>VLOOKUP($L118,Ceco!$A$2:$F$48,5,FALSE)</f>
        <v>RINCON DE LOS SAUCES</v>
      </c>
      <c r="AJ118" t="str">
        <f>VLOOKUP($L118,Ceco!$A$2:$F$48,6,FALSE)</f>
        <v>Nahim Jorge</v>
      </c>
      <c r="AK118">
        <f>VLOOKUP($AF118,'Agrp cuentas'!$A$2:$C$156,3,FALSE)</f>
        <v>23</v>
      </c>
      <c r="AL118" t="str">
        <f>VLOOKUP($AK118,'Agrp cuentas'!$F$2:$H$28,2,FALSE)</f>
        <v>23 - Costo del Producto</v>
      </c>
      <c r="AM118" t="str">
        <f>VLOOKUP($AK118,'Agrp cuentas'!$F$2:$H$28,3,FALSE)</f>
        <v>Costo</v>
      </c>
      <c r="AN118" t="s">
        <v>192</v>
      </c>
    </row>
    <row r="119" spans="1:40">
      <c r="A119" s="76" t="s">
        <v>0</v>
      </c>
      <c r="B119" s="76" t="s">
        <v>1</v>
      </c>
      <c r="C119" s="76" t="s">
        <v>54</v>
      </c>
      <c r="D119" s="76" t="s">
        <v>65</v>
      </c>
      <c r="E119" s="76" t="s">
        <v>70</v>
      </c>
      <c r="F119" s="76" t="s">
        <v>2</v>
      </c>
      <c r="G119" s="76" t="s">
        <v>2</v>
      </c>
      <c r="H119" s="76" t="s">
        <v>2</v>
      </c>
      <c r="I119" s="76" t="s">
        <v>2</v>
      </c>
      <c r="J119" s="76" t="s">
        <v>274</v>
      </c>
      <c r="K119" s="76" t="s">
        <v>72</v>
      </c>
      <c r="L119" s="76" t="s">
        <v>35</v>
      </c>
      <c r="M119" s="76" t="s">
        <v>2</v>
      </c>
      <c r="N119" s="76" t="s">
        <v>7</v>
      </c>
      <c r="O119" s="76" t="s">
        <v>3</v>
      </c>
      <c r="P119" s="76" t="s">
        <v>4</v>
      </c>
      <c r="Q119" s="76" t="s">
        <v>553</v>
      </c>
      <c r="R119" s="77">
        <v>0</v>
      </c>
      <c r="S119" s="77">
        <v>91316.94</v>
      </c>
      <c r="T119" s="77">
        <v>83281.850000000006</v>
      </c>
      <c r="U119" s="77">
        <v>99806.47</v>
      </c>
      <c r="V119" s="77">
        <v>0</v>
      </c>
      <c r="W119" s="77">
        <v>0</v>
      </c>
      <c r="X119" s="77">
        <v>0</v>
      </c>
      <c r="Y119" s="77">
        <v>0</v>
      </c>
      <c r="Z119" s="77">
        <v>0</v>
      </c>
      <c r="AA119" s="77">
        <v>0</v>
      </c>
      <c r="AB119" s="77">
        <v>0</v>
      </c>
      <c r="AC119" s="77">
        <v>0</v>
      </c>
      <c r="AD119" s="77">
        <v>0</v>
      </c>
      <c r="AE119" s="77">
        <f t="shared" si="2"/>
        <v>274405.26</v>
      </c>
      <c r="AF119" s="40">
        <f t="shared" si="3"/>
        <v>41000004</v>
      </c>
      <c r="AG119" t="str">
        <f>VLOOKUP($L119,Ceco!$A$2:$F$48,3,FALSE)</f>
        <v>BOMBEO MECANICO</v>
      </c>
      <c r="AH119" t="str">
        <f>VLOOKUP($L119,Ceco!$A$2:$F$48,4,FALSE)</f>
        <v>NEUQUEN</v>
      </c>
      <c r="AI119" t="str">
        <f>VLOOKUP($L119,Ceco!$A$2:$F$48,5,FALSE)</f>
        <v>RINCON DE LOS SAUCES</v>
      </c>
      <c r="AJ119" t="str">
        <f>VLOOKUP($L119,Ceco!$A$2:$F$48,6,FALSE)</f>
        <v>Nahim Jorge</v>
      </c>
      <c r="AK119">
        <f>VLOOKUP($AF119,'Agrp cuentas'!$A$2:$C$156,3,FALSE)</f>
        <v>23</v>
      </c>
      <c r="AL119" t="str">
        <f>VLOOKUP($AK119,'Agrp cuentas'!$F$2:$H$28,2,FALSE)</f>
        <v>23 - Costo del Producto</v>
      </c>
      <c r="AM119" t="str">
        <f>VLOOKUP($AK119,'Agrp cuentas'!$F$2:$H$28,3,FALSE)</f>
        <v>Costo</v>
      </c>
      <c r="AN119" t="s">
        <v>192</v>
      </c>
    </row>
    <row r="120" spans="1:40">
      <c r="A120" s="76" t="s">
        <v>0</v>
      </c>
      <c r="B120" s="76" t="s">
        <v>1</v>
      </c>
      <c r="C120" s="76" t="s">
        <v>54</v>
      </c>
      <c r="D120" s="76" t="s">
        <v>65</v>
      </c>
      <c r="E120" s="76" t="s">
        <v>70</v>
      </c>
      <c r="F120" s="76" t="s">
        <v>2</v>
      </c>
      <c r="G120" s="76" t="s">
        <v>2</v>
      </c>
      <c r="H120" s="76" t="s">
        <v>2</v>
      </c>
      <c r="I120" s="76" t="s">
        <v>2</v>
      </c>
      <c r="J120" s="76" t="s">
        <v>274</v>
      </c>
      <c r="K120" s="76" t="s">
        <v>72</v>
      </c>
      <c r="L120" s="76" t="s">
        <v>10</v>
      </c>
      <c r="M120" s="76" t="s">
        <v>2</v>
      </c>
      <c r="N120" s="76" t="s">
        <v>7</v>
      </c>
      <c r="O120" s="76" t="s">
        <v>3</v>
      </c>
      <c r="P120" s="76" t="s">
        <v>4</v>
      </c>
      <c r="Q120" s="76" t="s">
        <v>553</v>
      </c>
      <c r="R120" s="77">
        <v>0</v>
      </c>
      <c r="S120" s="77">
        <v>11982.58</v>
      </c>
      <c r="T120" s="77">
        <v>11785.03</v>
      </c>
      <c r="U120" s="77">
        <v>13833.5</v>
      </c>
      <c r="V120" s="77">
        <v>0</v>
      </c>
      <c r="W120" s="77">
        <v>0</v>
      </c>
      <c r="X120" s="77">
        <v>0</v>
      </c>
      <c r="Y120" s="77">
        <v>0</v>
      </c>
      <c r="Z120" s="77">
        <v>0</v>
      </c>
      <c r="AA120" s="77">
        <v>0</v>
      </c>
      <c r="AB120" s="77">
        <v>0</v>
      </c>
      <c r="AC120" s="77">
        <v>0</v>
      </c>
      <c r="AD120" s="77">
        <v>0</v>
      </c>
      <c r="AE120" s="77">
        <f t="shared" si="2"/>
        <v>37601.11</v>
      </c>
      <c r="AF120" s="40">
        <f t="shared" si="3"/>
        <v>41000004</v>
      </c>
      <c r="AG120" t="str">
        <f>VLOOKUP($L120,Ceco!$A$2:$F$48,3,FALSE)</f>
        <v>BOMBEO MECANICO</v>
      </c>
      <c r="AH120" t="str">
        <f>VLOOKUP($L120,Ceco!$A$2:$F$48,4,FALSE)</f>
        <v>GOLFO SAN JORGE</v>
      </c>
      <c r="AI120" t="str">
        <f>VLOOKUP($L120,Ceco!$A$2:$F$48,5,FALSE)</f>
        <v>SANTA CRUZ ESTE</v>
      </c>
      <c r="AJ120" t="str">
        <f>VLOOKUP($L120,Ceco!$A$2:$F$48,6,FALSE)</f>
        <v>Bertaina Fabricio</v>
      </c>
      <c r="AK120">
        <f>VLOOKUP($AF120,'Agrp cuentas'!$A$2:$C$156,3,FALSE)</f>
        <v>23</v>
      </c>
      <c r="AL120" t="str">
        <f>VLOOKUP($AK120,'Agrp cuentas'!$F$2:$H$28,2,FALSE)</f>
        <v>23 - Costo del Producto</v>
      </c>
      <c r="AM120" t="str">
        <f>VLOOKUP($AK120,'Agrp cuentas'!$F$2:$H$28,3,FALSE)</f>
        <v>Costo</v>
      </c>
      <c r="AN120" t="s">
        <v>192</v>
      </c>
    </row>
    <row r="121" spans="1:40">
      <c r="A121" s="76" t="s">
        <v>0</v>
      </c>
      <c r="B121" s="76" t="s">
        <v>1</v>
      </c>
      <c r="C121" s="76" t="s">
        <v>54</v>
      </c>
      <c r="D121" s="76" t="s">
        <v>65</v>
      </c>
      <c r="E121" s="76" t="s">
        <v>70</v>
      </c>
      <c r="F121" s="76" t="s">
        <v>2</v>
      </c>
      <c r="G121" s="76" t="s">
        <v>2</v>
      </c>
      <c r="H121" s="76" t="s">
        <v>2</v>
      </c>
      <c r="I121" s="76" t="s">
        <v>2</v>
      </c>
      <c r="J121" s="76" t="s">
        <v>274</v>
      </c>
      <c r="K121" s="76" t="s">
        <v>72</v>
      </c>
      <c r="L121" s="76" t="s">
        <v>34</v>
      </c>
      <c r="M121" s="76" t="s">
        <v>2</v>
      </c>
      <c r="N121" s="76" t="s">
        <v>7</v>
      </c>
      <c r="O121" s="76" t="s">
        <v>3</v>
      </c>
      <c r="P121" s="76" t="s">
        <v>4</v>
      </c>
      <c r="Q121" s="76" t="s">
        <v>553</v>
      </c>
      <c r="R121" s="77">
        <v>0</v>
      </c>
      <c r="S121" s="77">
        <v>22645.26</v>
      </c>
      <c r="T121" s="77">
        <v>36296.400000000001</v>
      </c>
      <c r="U121" s="77">
        <v>16925.66</v>
      </c>
      <c r="V121" s="77">
        <v>0</v>
      </c>
      <c r="W121" s="77">
        <v>0</v>
      </c>
      <c r="X121" s="77">
        <v>0</v>
      </c>
      <c r="Y121" s="77">
        <v>0</v>
      </c>
      <c r="Z121" s="77">
        <v>0</v>
      </c>
      <c r="AA121" s="77">
        <v>0</v>
      </c>
      <c r="AB121" s="77">
        <v>0</v>
      </c>
      <c r="AC121" s="77">
        <v>0</v>
      </c>
      <c r="AD121" s="77">
        <v>0</v>
      </c>
      <c r="AE121" s="77">
        <f t="shared" si="2"/>
        <v>75867.320000000007</v>
      </c>
      <c r="AF121" s="40">
        <f t="shared" si="3"/>
        <v>41000004</v>
      </c>
      <c r="AG121" t="str">
        <f>VLOOKUP($L121,Ceco!$A$2:$F$48,3,FALSE)</f>
        <v>BOMBEO MECANICO</v>
      </c>
      <c r="AH121" t="str">
        <f>VLOOKUP($L121,Ceco!$A$2:$F$48,4,FALSE)</f>
        <v>GOLFO SAN JORGE</v>
      </c>
      <c r="AI121" t="str">
        <f>VLOOKUP($L121,Ceco!$A$2:$F$48,5,FALSE)</f>
        <v>SANTA CRUZ ESTE</v>
      </c>
      <c r="AJ121" t="str">
        <f>VLOOKUP($L121,Ceco!$A$2:$F$48,6,FALSE)</f>
        <v>Bertaina Fabricio</v>
      </c>
      <c r="AK121">
        <f>VLOOKUP($AF121,'Agrp cuentas'!$A$2:$C$156,3,FALSE)</f>
        <v>23</v>
      </c>
      <c r="AL121" t="str">
        <f>VLOOKUP($AK121,'Agrp cuentas'!$F$2:$H$28,2,FALSE)</f>
        <v>23 - Costo del Producto</v>
      </c>
      <c r="AM121" t="str">
        <f>VLOOKUP($AK121,'Agrp cuentas'!$F$2:$H$28,3,FALSE)</f>
        <v>Costo</v>
      </c>
      <c r="AN121" t="s">
        <v>192</v>
      </c>
    </row>
    <row r="122" spans="1:40">
      <c r="A122" s="76" t="s">
        <v>0</v>
      </c>
      <c r="B122" s="76" t="s">
        <v>1</v>
      </c>
      <c r="C122" s="76" t="s">
        <v>54</v>
      </c>
      <c r="D122" s="76" t="s">
        <v>65</v>
      </c>
      <c r="E122" s="76" t="s">
        <v>70</v>
      </c>
      <c r="F122" s="76" t="s">
        <v>2</v>
      </c>
      <c r="G122" s="76" t="s">
        <v>2</v>
      </c>
      <c r="H122" s="76" t="s">
        <v>2</v>
      </c>
      <c r="I122" s="76" t="s">
        <v>2</v>
      </c>
      <c r="J122" s="76" t="s">
        <v>274</v>
      </c>
      <c r="K122" s="76" t="s">
        <v>72</v>
      </c>
      <c r="L122" s="76" t="s">
        <v>9</v>
      </c>
      <c r="M122" s="76" t="s">
        <v>2</v>
      </c>
      <c r="N122" s="76" t="s">
        <v>7</v>
      </c>
      <c r="O122" s="76" t="s">
        <v>3</v>
      </c>
      <c r="P122" s="76" t="s">
        <v>4</v>
      </c>
      <c r="Q122" s="76" t="s">
        <v>553</v>
      </c>
      <c r="R122" s="77">
        <v>0</v>
      </c>
      <c r="S122" s="77">
        <v>28434.39</v>
      </c>
      <c r="T122" s="77">
        <v>45394.07</v>
      </c>
      <c r="U122" s="77">
        <v>16162.47</v>
      </c>
      <c r="V122" s="77">
        <v>0</v>
      </c>
      <c r="W122" s="77">
        <v>0</v>
      </c>
      <c r="X122" s="77">
        <v>0</v>
      </c>
      <c r="Y122" s="77">
        <v>0</v>
      </c>
      <c r="Z122" s="77">
        <v>0</v>
      </c>
      <c r="AA122" s="77">
        <v>0</v>
      </c>
      <c r="AB122" s="77">
        <v>0</v>
      </c>
      <c r="AC122" s="77">
        <v>0</v>
      </c>
      <c r="AD122" s="77">
        <v>0</v>
      </c>
      <c r="AE122" s="77">
        <f t="shared" si="2"/>
        <v>89990.93</v>
      </c>
      <c r="AF122" s="40">
        <f t="shared" si="3"/>
        <v>41000004</v>
      </c>
      <c r="AG122" t="str">
        <f>VLOOKUP($L122,Ceco!$A$2:$F$48,3,FALSE)</f>
        <v>BOMBEO MECANICO</v>
      </c>
      <c r="AH122" t="str">
        <f>VLOOKUP($L122,Ceco!$A$2:$F$48,4,FALSE)</f>
        <v>GOLFO SAN JORGE</v>
      </c>
      <c r="AI122" t="str">
        <f>VLOOKUP($L122,Ceco!$A$2:$F$48,5,FALSE)</f>
        <v>SANTA CRUZ ESTE</v>
      </c>
      <c r="AJ122" t="str">
        <f>VLOOKUP($L122,Ceco!$A$2:$F$48,6,FALSE)</f>
        <v>Bertaina Fabricio</v>
      </c>
      <c r="AK122">
        <f>VLOOKUP($AF122,'Agrp cuentas'!$A$2:$C$156,3,FALSE)</f>
        <v>23</v>
      </c>
      <c r="AL122" t="str">
        <f>VLOOKUP($AK122,'Agrp cuentas'!$F$2:$H$28,2,FALSE)</f>
        <v>23 - Costo del Producto</v>
      </c>
      <c r="AM122" t="str">
        <f>VLOOKUP($AK122,'Agrp cuentas'!$F$2:$H$28,3,FALSE)</f>
        <v>Costo</v>
      </c>
      <c r="AN122" t="s">
        <v>192</v>
      </c>
    </row>
    <row r="123" spans="1:40">
      <c r="A123" s="76" t="s">
        <v>0</v>
      </c>
      <c r="B123" s="76" t="s">
        <v>1</v>
      </c>
      <c r="C123" s="76" t="s">
        <v>54</v>
      </c>
      <c r="D123" s="76" t="s">
        <v>65</v>
      </c>
      <c r="E123" s="76" t="s">
        <v>70</v>
      </c>
      <c r="F123" s="76" t="s">
        <v>2</v>
      </c>
      <c r="G123" s="76" t="s">
        <v>2</v>
      </c>
      <c r="H123" s="76" t="s">
        <v>2</v>
      </c>
      <c r="I123" s="76" t="s">
        <v>2</v>
      </c>
      <c r="J123" s="76" t="s">
        <v>274</v>
      </c>
      <c r="K123" s="76" t="s">
        <v>72</v>
      </c>
      <c r="L123" s="76" t="s">
        <v>33</v>
      </c>
      <c r="M123" s="76" t="s">
        <v>2</v>
      </c>
      <c r="N123" s="76" t="s">
        <v>7</v>
      </c>
      <c r="O123" s="76" t="s">
        <v>3</v>
      </c>
      <c r="P123" s="76" t="s">
        <v>4</v>
      </c>
      <c r="Q123" s="76" t="s">
        <v>553</v>
      </c>
      <c r="R123" s="77">
        <v>0</v>
      </c>
      <c r="S123" s="77">
        <v>-21.32</v>
      </c>
      <c r="T123" s="77">
        <v>0</v>
      </c>
      <c r="U123" s="77">
        <v>0</v>
      </c>
      <c r="V123" s="77">
        <v>0</v>
      </c>
      <c r="W123" s="77">
        <v>0</v>
      </c>
      <c r="X123" s="77">
        <v>0</v>
      </c>
      <c r="Y123" s="77">
        <v>0</v>
      </c>
      <c r="Z123" s="77">
        <v>0</v>
      </c>
      <c r="AA123" s="77">
        <v>0</v>
      </c>
      <c r="AB123" s="77">
        <v>0</v>
      </c>
      <c r="AC123" s="77">
        <v>0</v>
      </c>
      <c r="AD123" s="77">
        <v>0</v>
      </c>
      <c r="AE123" s="77">
        <f t="shared" si="2"/>
        <v>-21.32</v>
      </c>
      <c r="AF123" s="40">
        <f t="shared" si="3"/>
        <v>41000004</v>
      </c>
      <c r="AG123" t="str">
        <f>VLOOKUP($L123,Ceco!$A$2:$F$48,3,FALSE)</f>
        <v>PCP</v>
      </c>
      <c r="AH123" t="str">
        <f>VLOOKUP($L123,Ceco!$A$2:$F$48,4,FALSE)</f>
        <v>NEUQUEN</v>
      </c>
      <c r="AI123">
        <f>VLOOKUP($L123,Ceco!$A$2:$F$48,5,FALSE)</f>
        <v>0</v>
      </c>
      <c r="AJ123" t="str">
        <f>VLOOKUP($L123,Ceco!$A$2:$F$48,6,FALSE)</f>
        <v>Rodriguez Eduardo</v>
      </c>
      <c r="AK123">
        <f>VLOOKUP($AF123,'Agrp cuentas'!$A$2:$C$156,3,FALSE)</f>
        <v>23</v>
      </c>
      <c r="AL123" t="str">
        <f>VLOOKUP($AK123,'Agrp cuentas'!$F$2:$H$28,2,FALSE)</f>
        <v>23 - Costo del Producto</v>
      </c>
      <c r="AM123" t="str">
        <f>VLOOKUP($AK123,'Agrp cuentas'!$F$2:$H$28,3,FALSE)</f>
        <v>Costo</v>
      </c>
      <c r="AN123" t="s">
        <v>192</v>
      </c>
    </row>
    <row r="124" spans="1:40">
      <c r="A124" s="76" t="s">
        <v>0</v>
      </c>
      <c r="B124" s="76" t="s">
        <v>1</v>
      </c>
      <c r="C124" s="76" t="s">
        <v>54</v>
      </c>
      <c r="D124" s="76" t="s">
        <v>65</v>
      </c>
      <c r="E124" s="76" t="s">
        <v>70</v>
      </c>
      <c r="F124" s="76" t="s">
        <v>2</v>
      </c>
      <c r="G124" s="76" t="s">
        <v>2</v>
      </c>
      <c r="H124" s="76" t="s">
        <v>2</v>
      </c>
      <c r="I124" s="76" t="s">
        <v>2</v>
      </c>
      <c r="J124" s="76" t="s">
        <v>274</v>
      </c>
      <c r="K124" s="76" t="s">
        <v>72</v>
      </c>
      <c r="L124" s="76" t="s">
        <v>30</v>
      </c>
      <c r="M124" s="76" t="s">
        <v>2</v>
      </c>
      <c r="N124" s="76" t="s">
        <v>7</v>
      </c>
      <c r="O124" s="76" t="s">
        <v>3</v>
      </c>
      <c r="P124" s="76" t="s">
        <v>4</v>
      </c>
      <c r="Q124" s="76" t="s">
        <v>553</v>
      </c>
      <c r="R124" s="77">
        <v>0</v>
      </c>
      <c r="S124" s="77">
        <v>9452.85</v>
      </c>
      <c r="T124" s="77">
        <v>2458.27</v>
      </c>
      <c r="U124" s="77">
        <v>7973.48</v>
      </c>
      <c r="V124" s="77">
        <v>0</v>
      </c>
      <c r="W124" s="77">
        <v>0</v>
      </c>
      <c r="X124" s="77">
        <v>0</v>
      </c>
      <c r="Y124" s="77">
        <v>0</v>
      </c>
      <c r="Z124" s="77">
        <v>0</v>
      </c>
      <c r="AA124" s="77">
        <v>0</v>
      </c>
      <c r="AB124" s="77">
        <v>0</v>
      </c>
      <c r="AC124" s="77">
        <v>0</v>
      </c>
      <c r="AD124" s="77">
        <v>0</v>
      </c>
      <c r="AE124" s="77">
        <f t="shared" si="2"/>
        <v>19884.599999999999</v>
      </c>
      <c r="AF124" s="40">
        <f t="shared" si="3"/>
        <v>41000004</v>
      </c>
      <c r="AG124" t="str">
        <f>VLOOKUP($L124,Ceco!$A$2:$F$48,3,FALSE)</f>
        <v>BOMBEO MECANICO</v>
      </c>
      <c r="AH124" t="str">
        <f>VLOOKUP($L124,Ceco!$A$2:$F$48,4,FALSE)</f>
        <v>MENDOZA</v>
      </c>
      <c r="AI124" t="str">
        <f>VLOOKUP($L124,Ceco!$A$2:$F$48,5,FALSE)</f>
        <v>MALARGUE</v>
      </c>
      <c r="AJ124" t="str">
        <f>VLOOKUP($L124,Ceco!$A$2:$F$48,6,FALSE)</f>
        <v>Ingles Carlos</v>
      </c>
      <c r="AK124">
        <f>VLOOKUP($AF124,'Agrp cuentas'!$A$2:$C$156,3,FALSE)</f>
        <v>23</v>
      </c>
      <c r="AL124" t="str">
        <f>VLOOKUP($AK124,'Agrp cuentas'!$F$2:$H$28,2,FALSE)</f>
        <v>23 - Costo del Producto</v>
      </c>
      <c r="AM124" t="str">
        <f>VLOOKUP($AK124,'Agrp cuentas'!$F$2:$H$28,3,FALSE)</f>
        <v>Costo</v>
      </c>
      <c r="AN124" t="s">
        <v>192</v>
      </c>
    </row>
    <row r="125" spans="1:40">
      <c r="A125" s="76" t="s">
        <v>0</v>
      </c>
      <c r="B125" s="76" t="s">
        <v>1</v>
      </c>
      <c r="C125" s="76" t="s">
        <v>54</v>
      </c>
      <c r="D125" s="76" t="s">
        <v>65</v>
      </c>
      <c r="E125" s="76" t="s">
        <v>70</v>
      </c>
      <c r="F125" s="76" t="s">
        <v>2</v>
      </c>
      <c r="G125" s="76" t="s">
        <v>2</v>
      </c>
      <c r="H125" s="76" t="s">
        <v>2</v>
      </c>
      <c r="I125" s="76" t="s">
        <v>2</v>
      </c>
      <c r="J125" s="76" t="s">
        <v>274</v>
      </c>
      <c r="K125" s="76" t="s">
        <v>72</v>
      </c>
      <c r="L125" s="76" t="s">
        <v>29</v>
      </c>
      <c r="M125" s="76" t="s">
        <v>2</v>
      </c>
      <c r="N125" s="76" t="s">
        <v>7</v>
      </c>
      <c r="O125" s="76" t="s">
        <v>3</v>
      </c>
      <c r="P125" s="76" t="s">
        <v>4</v>
      </c>
      <c r="Q125" s="76" t="s">
        <v>553</v>
      </c>
      <c r="R125" s="77">
        <v>0</v>
      </c>
      <c r="S125" s="77">
        <v>16663.87</v>
      </c>
      <c r="T125" s="77">
        <v>25316.76</v>
      </c>
      <c r="U125" s="77">
        <v>7915.61</v>
      </c>
      <c r="V125" s="77">
        <v>0</v>
      </c>
      <c r="W125" s="77">
        <v>0</v>
      </c>
      <c r="X125" s="77">
        <v>0</v>
      </c>
      <c r="Y125" s="77">
        <v>0</v>
      </c>
      <c r="Z125" s="77">
        <v>0</v>
      </c>
      <c r="AA125" s="77">
        <v>0</v>
      </c>
      <c r="AB125" s="77">
        <v>0</v>
      </c>
      <c r="AC125" s="77">
        <v>0</v>
      </c>
      <c r="AD125" s="77">
        <v>0</v>
      </c>
      <c r="AE125" s="77">
        <f t="shared" si="2"/>
        <v>49896.24</v>
      </c>
      <c r="AF125" s="40">
        <f t="shared" si="3"/>
        <v>41000004</v>
      </c>
      <c r="AG125" t="str">
        <f>VLOOKUP($L125,Ceco!$A$2:$F$48,3,FALSE)</f>
        <v>BOMBEO MECANICO</v>
      </c>
      <c r="AH125" t="str">
        <f>VLOOKUP($L125,Ceco!$A$2:$F$48,4,FALSE)</f>
        <v>MENDOZA</v>
      </c>
      <c r="AI125" t="str">
        <f>VLOOKUP($L125,Ceco!$A$2:$F$48,5,FALSE)</f>
        <v>MALARGUE</v>
      </c>
      <c r="AJ125" t="str">
        <f>VLOOKUP($L125,Ceco!$A$2:$F$48,6,FALSE)</f>
        <v>Ingles Carlos</v>
      </c>
      <c r="AK125">
        <f>VLOOKUP($AF125,'Agrp cuentas'!$A$2:$C$156,3,FALSE)</f>
        <v>23</v>
      </c>
      <c r="AL125" t="str">
        <f>VLOOKUP($AK125,'Agrp cuentas'!$F$2:$H$28,2,FALSE)</f>
        <v>23 - Costo del Producto</v>
      </c>
      <c r="AM125" t="str">
        <f>VLOOKUP($AK125,'Agrp cuentas'!$F$2:$H$28,3,FALSE)</f>
        <v>Costo</v>
      </c>
      <c r="AN125" t="s">
        <v>192</v>
      </c>
    </row>
    <row r="126" spans="1:40">
      <c r="A126" s="76" t="s">
        <v>0</v>
      </c>
      <c r="B126" s="76" t="s">
        <v>1</v>
      </c>
      <c r="C126" s="76" t="s">
        <v>54</v>
      </c>
      <c r="D126" s="76" t="s">
        <v>65</v>
      </c>
      <c r="E126" s="76" t="s">
        <v>70</v>
      </c>
      <c r="F126" s="76" t="s">
        <v>2</v>
      </c>
      <c r="G126" s="76" t="s">
        <v>2</v>
      </c>
      <c r="H126" s="76" t="s">
        <v>2</v>
      </c>
      <c r="I126" s="76" t="s">
        <v>2</v>
      </c>
      <c r="J126" s="76" t="s">
        <v>274</v>
      </c>
      <c r="K126" s="76" t="s">
        <v>72</v>
      </c>
      <c r="L126" s="76" t="s">
        <v>457</v>
      </c>
      <c r="M126" s="76" t="s">
        <v>2</v>
      </c>
      <c r="N126" s="76" t="s">
        <v>7</v>
      </c>
      <c r="O126" s="76" t="s">
        <v>3</v>
      </c>
      <c r="P126" s="76" t="s">
        <v>4</v>
      </c>
      <c r="Q126" s="76" t="s">
        <v>553</v>
      </c>
      <c r="R126" s="77">
        <v>0</v>
      </c>
      <c r="S126" s="77">
        <v>0</v>
      </c>
      <c r="T126" s="77">
        <v>0</v>
      </c>
      <c r="U126" s="77">
        <v>1640.56</v>
      </c>
      <c r="V126" s="77">
        <v>0</v>
      </c>
      <c r="W126" s="77">
        <v>0</v>
      </c>
      <c r="X126" s="77">
        <v>0</v>
      </c>
      <c r="Y126" s="77">
        <v>0</v>
      </c>
      <c r="Z126" s="77">
        <v>0</v>
      </c>
      <c r="AA126" s="77">
        <v>0</v>
      </c>
      <c r="AB126" s="77">
        <v>0</v>
      </c>
      <c r="AC126" s="77">
        <v>0</v>
      </c>
      <c r="AD126" s="77">
        <v>0</v>
      </c>
      <c r="AE126" s="77">
        <f t="shared" si="2"/>
        <v>1640.56</v>
      </c>
      <c r="AF126" s="40">
        <f t="shared" si="3"/>
        <v>41000004</v>
      </c>
      <c r="AG126" t="str">
        <f>VLOOKUP($L126,Ceco!$A$2:$F$48,3,FALSE)</f>
        <v>BOMBEO MECANICO</v>
      </c>
      <c r="AH126" t="str">
        <f>VLOOKUP($L126,Ceco!$A$2:$F$48,4,FALSE)</f>
        <v>GOLFO SAN JORGE</v>
      </c>
      <c r="AI126" t="str">
        <f>VLOOKUP($L126,Ceco!$A$2:$F$48,5,FALSE)</f>
        <v>SANTA CRUZ OESTE</v>
      </c>
      <c r="AJ126" t="str">
        <f>VLOOKUP($L126,Ceco!$A$2:$F$48,6,FALSE)</f>
        <v>Bertaina Fabricio</v>
      </c>
      <c r="AK126">
        <f>VLOOKUP($AF126,'Agrp cuentas'!$A$2:$C$156,3,FALSE)</f>
        <v>23</v>
      </c>
      <c r="AL126" t="str">
        <f>VLOOKUP($AK126,'Agrp cuentas'!$F$2:$H$28,2,FALSE)</f>
        <v>23 - Costo del Producto</v>
      </c>
      <c r="AM126" t="str">
        <f>VLOOKUP($AK126,'Agrp cuentas'!$F$2:$H$28,3,FALSE)</f>
        <v>Costo</v>
      </c>
      <c r="AN126" t="s">
        <v>192</v>
      </c>
    </row>
    <row r="127" spans="1:40">
      <c r="A127" s="76" t="s">
        <v>0</v>
      </c>
      <c r="B127" s="76" t="s">
        <v>1</v>
      </c>
      <c r="C127" s="76" t="s">
        <v>54</v>
      </c>
      <c r="D127" s="76" t="s">
        <v>65</v>
      </c>
      <c r="E127" s="76" t="s">
        <v>70</v>
      </c>
      <c r="F127" s="76" t="s">
        <v>2</v>
      </c>
      <c r="G127" s="76" t="s">
        <v>2</v>
      </c>
      <c r="H127" s="76" t="s">
        <v>2</v>
      </c>
      <c r="I127" s="76" t="s">
        <v>2</v>
      </c>
      <c r="J127" s="76" t="s">
        <v>274</v>
      </c>
      <c r="K127" s="76" t="s">
        <v>72</v>
      </c>
      <c r="L127" s="76" t="s">
        <v>28</v>
      </c>
      <c r="M127" s="76" t="s">
        <v>2</v>
      </c>
      <c r="N127" s="76" t="s">
        <v>7</v>
      </c>
      <c r="O127" s="76" t="s">
        <v>3</v>
      </c>
      <c r="P127" s="76" t="s">
        <v>4</v>
      </c>
      <c r="Q127" s="76" t="s">
        <v>553</v>
      </c>
      <c r="R127" s="77">
        <v>0</v>
      </c>
      <c r="S127" s="77">
        <v>7677.7</v>
      </c>
      <c r="T127" s="77">
        <v>3669.01</v>
      </c>
      <c r="U127" s="77">
        <v>5141.8500000000004</v>
      </c>
      <c r="V127" s="77">
        <v>0</v>
      </c>
      <c r="W127" s="77">
        <v>0</v>
      </c>
      <c r="X127" s="77">
        <v>0</v>
      </c>
      <c r="Y127" s="77">
        <v>0</v>
      </c>
      <c r="Z127" s="77">
        <v>0</v>
      </c>
      <c r="AA127" s="77">
        <v>0</v>
      </c>
      <c r="AB127" s="77">
        <v>0</v>
      </c>
      <c r="AC127" s="77">
        <v>0</v>
      </c>
      <c r="AD127" s="77">
        <v>0</v>
      </c>
      <c r="AE127" s="77">
        <f t="shared" si="2"/>
        <v>16488.559999999998</v>
      </c>
      <c r="AF127" s="40">
        <f t="shared" si="3"/>
        <v>41000004</v>
      </c>
      <c r="AG127" t="str">
        <f>VLOOKUP($L127,Ceco!$A$2:$F$48,3,FALSE)</f>
        <v>BOMBEO MECANICO</v>
      </c>
      <c r="AH127" t="str">
        <f>VLOOKUP($L127,Ceco!$A$2:$F$48,4,FALSE)</f>
        <v>GOLFO SAN JORGE</v>
      </c>
      <c r="AI127" t="str">
        <f>VLOOKUP($L127,Ceco!$A$2:$F$48,5,FALSE)</f>
        <v>SANTA CRUZ OESTE</v>
      </c>
      <c r="AJ127" t="str">
        <f>VLOOKUP($L127,Ceco!$A$2:$F$48,6,FALSE)</f>
        <v>Bertaina Fabricio</v>
      </c>
      <c r="AK127">
        <f>VLOOKUP($AF127,'Agrp cuentas'!$A$2:$C$156,3,FALSE)</f>
        <v>23</v>
      </c>
      <c r="AL127" t="str">
        <f>VLOOKUP($AK127,'Agrp cuentas'!$F$2:$H$28,2,FALSE)</f>
        <v>23 - Costo del Producto</v>
      </c>
      <c r="AM127" t="str">
        <f>VLOOKUP($AK127,'Agrp cuentas'!$F$2:$H$28,3,FALSE)</f>
        <v>Costo</v>
      </c>
      <c r="AN127" t="s">
        <v>192</v>
      </c>
    </row>
    <row r="128" spans="1:40">
      <c r="A128" s="76" t="s">
        <v>0</v>
      </c>
      <c r="B128" s="76" t="s">
        <v>1</v>
      </c>
      <c r="C128" s="76" t="s">
        <v>54</v>
      </c>
      <c r="D128" s="76" t="s">
        <v>65</v>
      </c>
      <c r="E128" s="76" t="s">
        <v>70</v>
      </c>
      <c r="F128" s="76" t="s">
        <v>2</v>
      </c>
      <c r="G128" s="76" t="s">
        <v>2</v>
      </c>
      <c r="H128" s="76" t="s">
        <v>2</v>
      </c>
      <c r="I128" s="76" t="s">
        <v>2</v>
      </c>
      <c r="J128" s="76" t="s">
        <v>274</v>
      </c>
      <c r="K128" s="76" t="s">
        <v>72</v>
      </c>
      <c r="L128" s="76" t="s">
        <v>27</v>
      </c>
      <c r="M128" s="76" t="s">
        <v>2</v>
      </c>
      <c r="N128" s="76" t="s">
        <v>7</v>
      </c>
      <c r="O128" s="76" t="s">
        <v>3</v>
      </c>
      <c r="P128" s="76" t="s">
        <v>4</v>
      </c>
      <c r="Q128" s="76" t="s">
        <v>553</v>
      </c>
      <c r="R128" s="77">
        <v>0</v>
      </c>
      <c r="S128" s="77">
        <v>83171.509999999995</v>
      </c>
      <c r="T128" s="77">
        <v>86458.9</v>
      </c>
      <c r="U128" s="77">
        <v>47984.24</v>
      </c>
      <c r="V128" s="77">
        <v>0</v>
      </c>
      <c r="W128" s="77">
        <v>0</v>
      </c>
      <c r="X128" s="77">
        <v>0</v>
      </c>
      <c r="Y128" s="77">
        <v>0</v>
      </c>
      <c r="Z128" s="77">
        <v>0</v>
      </c>
      <c r="AA128" s="77">
        <v>0</v>
      </c>
      <c r="AB128" s="77">
        <v>0</v>
      </c>
      <c r="AC128" s="77">
        <v>0</v>
      </c>
      <c r="AD128" s="77">
        <v>0</v>
      </c>
      <c r="AE128" s="77">
        <f t="shared" si="2"/>
        <v>217614.64999999997</v>
      </c>
      <c r="AF128" s="40">
        <f t="shared" si="3"/>
        <v>41000004</v>
      </c>
      <c r="AG128" t="str">
        <f>VLOOKUP($L128,Ceco!$A$2:$F$48,3,FALSE)</f>
        <v>BOMBEO MECANICO</v>
      </c>
      <c r="AH128" t="str">
        <f>VLOOKUP($L128,Ceco!$A$2:$F$48,4,FALSE)</f>
        <v>GOLFO SAN JORGE</v>
      </c>
      <c r="AI128" t="str">
        <f>VLOOKUP($L128,Ceco!$A$2:$F$48,5,FALSE)</f>
        <v>SANTA CRUZ OESTE</v>
      </c>
      <c r="AJ128" t="str">
        <f>VLOOKUP($L128,Ceco!$A$2:$F$48,6,FALSE)</f>
        <v>Bertaina Fabricio</v>
      </c>
      <c r="AK128">
        <f>VLOOKUP($AF128,'Agrp cuentas'!$A$2:$C$156,3,FALSE)</f>
        <v>23</v>
      </c>
      <c r="AL128" t="str">
        <f>VLOOKUP($AK128,'Agrp cuentas'!$F$2:$H$28,2,FALSE)</f>
        <v>23 - Costo del Producto</v>
      </c>
      <c r="AM128" t="str">
        <f>VLOOKUP($AK128,'Agrp cuentas'!$F$2:$H$28,3,FALSE)</f>
        <v>Costo</v>
      </c>
      <c r="AN128" t="s">
        <v>192</v>
      </c>
    </row>
    <row r="129" spans="1:40">
      <c r="A129" s="76" t="s">
        <v>0</v>
      </c>
      <c r="B129" s="76" t="s">
        <v>1</v>
      </c>
      <c r="C129" s="76" t="s">
        <v>54</v>
      </c>
      <c r="D129" s="76" t="s">
        <v>65</v>
      </c>
      <c r="E129" s="76" t="s">
        <v>70</v>
      </c>
      <c r="F129" s="76" t="s">
        <v>2</v>
      </c>
      <c r="G129" s="76" t="s">
        <v>2</v>
      </c>
      <c r="H129" s="76" t="s">
        <v>2</v>
      </c>
      <c r="I129" s="76" t="s">
        <v>2</v>
      </c>
      <c r="J129" s="76" t="s">
        <v>274</v>
      </c>
      <c r="K129" s="76" t="s">
        <v>72</v>
      </c>
      <c r="L129" s="76" t="s">
        <v>25</v>
      </c>
      <c r="M129" s="76" t="s">
        <v>2</v>
      </c>
      <c r="N129" s="76" t="s">
        <v>7</v>
      </c>
      <c r="O129" s="76" t="s">
        <v>3</v>
      </c>
      <c r="P129" s="76" t="s">
        <v>4</v>
      </c>
      <c r="Q129" s="76" t="s">
        <v>553</v>
      </c>
      <c r="R129" s="77">
        <v>0</v>
      </c>
      <c r="S129" s="77">
        <v>23288.02</v>
      </c>
      <c r="T129" s="77">
        <v>33052.93</v>
      </c>
      <c r="U129" s="77">
        <v>9834.7099999999991</v>
      </c>
      <c r="V129" s="77">
        <v>0</v>
      </c>
      <c r="W129" s="77">
        <v>0</v>
      </c>
      <c r="X129" s="77">
        <v>0</v>
      </c>
      <c r="Y129" s="77">
        <v>0</v>
      </c>
      <c r="Z129" s="77">
        <v>0</v>
      </c>
      <c r="AA129" s="77">
        <v>0</v>
      </c>
      <c r="AB129" s="77">
        <v>0</v>
      </c>
      <c r="AC129" s="77">
        <v>0</v>
      </c>
      <c r="AD129" s="77">
        <v>0</v>
      </c>
      <c r="AE129" s="77">
        <f t="shared" si="2"/>
        <v>66175.66</v>
      </c>
      <c r="AF129" s="40">
        <f t="shared" si="3"/>
        <v>41000004</v>
      </c>
      <c r="AG129" t="str">
        <f>VLOOKUP($L129,Ceco!$A$2:$F$48,3,FALSE)</f>
        <v>BOMBEO MECANICO</v>
      </c>
      <c r="AH129" t="str">
        <f>VLOOKUP($L129,Ceco!$A$2:$F$48,4,FALSE)</f>
        <v>MENDOZA</v>
      </c>
      <c r="AI129" t="str">
        <f>VLOOKUP($L129,Ceco!$A$2:$F$48,5,FALSE)</f>
        <v>LUJAN DE CUYO</v>
      </c>
      <c r="AJ129" t="str">
        <f>VLOOKUP($L129,Ceco!$A$2:$F$48,6,FALSE)</f>
        <v>Ingles Carlos</v>
      </c>
      <c r="AK129">
        <f>VLOOKUP($AF129,'Agrp cuentas'!$A$2:$C$156,3,FALSE)</f>
        <v>23</v>
      </c>
      <c r="AL129" t="str">
        <f>VLOOKUP($AK129,'Agrp cuentas'!$F$2:$H$28,2,FALSE)</f>
        <v>23 - Costo del Producto</v>
      </c>
      <c r="AM129" t="str">
        <f>VLOOKUP($AK129,'Agrp cuentas'!$F$2:$H$28,3,FALSE)</f>
        <v>Costo</v>
      </c>
      <c r="AN129" t="s">
        <v>192</v>
      </c>
    </row>
    <row r="130" spans="1:40">
      <c r="A130" s="76" t="s">
        <v>0</v>
      </c>
      <c r="B130" s="76" t="s">
        <v>1</v>
      </c>
      <c r="C130" s="76" t="s">
        <v>54</v>
      </c>
      <c r="D130" s="76" t="s">
        <v>65</v>
      </c>
      <c r="E130" s="76" t="s">
        <v>70</v>
      </c>
      <c r="F130" s="76" t="s">
        <v>2</v>
      </c>
      <c r="G130" s="76" t="s">
        <v>2</v>
      </c>
      <c r="H130" s="76" t="s">
        <v>2</v>
      </c>
      <c r="I130" s="76" t="s">
        <v>2</v>
      </c>
      <c r="J130" s="76" t="s">
        <v>274</v>
      </c>
      <c r="K130" s="76" t="s">
        <v>72</v>
      </c>
      <c r="L130" s="76" t="s">
        <v>24</v>
      </c>
      <c r="M130" s="76" t="s">
        <v>2</v>
      </c>
      <c r="N130" s="76" t="s">
        <v>7</v>
      </c>
      <c r="O130" s="76" t="s">
        <v>3</v>
      </c>
      <c r="P130" s="76" t="s">
        <v>4</v>
      </c>
      <c r="Q130" s="76" t="s">
        <v>553</v>
      </c>
      <c r="R130" s="77">
        <v>0</v>
      </c>
      <c r="S130" s="77">
        <v>16650.759999999998</v>
      </c>
      <c r="T130" s="77">
        <v>16548.34</v>
      </c>
      <c r="U130" s="77">
        <v>7053.13</v>
      </c>
      <c r="V130" s="77">
        <v>0</v>
      </c>
      <c r="W130" s="77">
        <v>0</v>
      </c>
      <c r="X130" s="77">
        <v>0</v>
      </c>
      <c r="Y130" s="77">
        <v>0</v>
      </c>
      <c r="Z130" s="77">
        <v>0</v>
      </c>
      <c r="AA130" s="77">
        <v>0</v>
      </c>
      <c r="AB130" s="77">
        <v>0</v>
      </c>
      <c r="AC130" s="77">
        <v>0</v>
      </c>
      <c r="AD130" s="77">
        <v>0</v>
      </c>
      <c r="AE130" s="77">
        <f t="shared" ref="AE130:AE193" si="6">SUM(S130:AD130)</f>
        <v>40252.229999999996</v>
      </c>
      <c r="AF130" s="40">
        <f t="shared" si="3"/>
        <v>41000004</v>
      </c>
      <c r="AG130" t="str">
        <f>VLOOKUP($L130,Ceco!$A$2:$F$48,3,FALSE)</f>
        <v>BOMBEO MECANICO</v>
      </c>
      <c r="AH130" t="str">
        <f>VLOOKUP($L130,Ceco!$A$2:$F$48,4,FALSE)</f>
        <v>MENDOZA</v>
      </c>
      <c r="AI130" t="str">
        <f>VLOOKUP($L130,Ceco!$A$2:$F$48,5,FALSE)</f>
        <v>LUJAN DE CUYO</v>
      </c>
      <c r="AJ130" t="str">
        <f>VLOOKUP($L130,Ceco!$A$2:$F$48,6,FALSE)</f>
        <v>Ingles Carlos</v>
      </c>
      <c r="AK130">
        <f>VLOOKUP($AF130,'Agrp cuentas'!$A$2:$C$156,3,FALSE)</f>
        <v>23</v>
      </c>
      <c r="AL130" t="str">
        <f>VLOOKUP($AK130,'Agrp cuentas'!$F$2:$H$28,2,FALSE)</f>
        <v>23 - Costo del Producto</v>
      </c>
      <c r="AM130" t="str">
        <f>VLOOKUP($AK130,'Agrp cuentas'!$F$2:$H$28,3,FALSE)</f>
        <v>Costo</v>
      </c>
      <c r="AN130" t="s">
        <v>192</v>
      </c>
    </row>
    <row r="131" spans="1:40">
      <c r="A131" s="76" t="s">
        <v>0</v>
      </c>
      <c r="B131" s="76" t="s">
        <v>1</v>
      </c>
      <c r="C131" s="76" t="s">
        <v>54</v>
      </c>
      <c r="D131" s="76" t="s">
        <v>65</v>
      </c>
      <c r="E131" s="76" t="s">
        <v>70</v>
      </c>
      <c r="F131" s="76" t="s">
        <v>2</v>
      </c>
      <c r="G131" s="76" t="s">
        <v>2</v>
      </c>
      <c r="H131" s="76" t="s">
        <v>2</v>
      </c>
      <c r="I131" s="76" t="s">
        <v>2</v>
      </c>
      <c r="J131" s="76" t="s">
        <v>274</v>
      </c>
      <c r="K131" s="76" t="s">
        <v>72</v>
      </c>
      <c r="L131" s="76" t="s">
        <v>17</v>
      </c>
      <c r="M131" s="76" t="s">
        <v>2</v>
      </c>
      <c r="N131" s="76" t="s">
        <v>7</v>
      </c>
      <c r="O131" s="76" t="s">
        <v>3</v>
      </c>
      <c r="P131" s="76" t="s">
        <v>4</v>
      </c>
      <c r="Q131" s="76" t="s">
        <v>553</v>
      </c>
      <c r="R131" s="77">
        <v>0</v>
      </c>
      <c r="S131" s="77">
        <v>24681.77</v>
      </c>
      <c r="T131" s="77">
        <v>19652.66</v>
      </c>
      <c r="U131" s="77">
        <v>11428.1</v>
      </c>
      <c r="V131" s="77">
        <v>0</v>
      </c>
      <c r="W131" s="77">
        <v>0</v>
      </c>
      <c r="X131" s="77">
        <v>0</v>
      </c>
      <c r="Y131" s="77">
        <v>0</v>
      </c>
      <c r="Z131" s="77">
        <v>0</v>
      </c>
      <c r="AA131" s="77">
        <v>0</v>
      </c>
      <c r="AB131" s="77">
        <v>0</v>
      </c>
      <c r="AC131" s="77">
        <v>0</v>
      </c>
      <c r="AD131" s="77">
        <v>0</v>
      </c>
      <c r="AE131" s="77">
        <f t="shared" si="6"/>
        <v>55762.53</v>
      </c>
      <c r="AF131" s="40">
        <f t="shared" si="3"/>
        <v>41000004</v>
      </c>
      <c r="AG131" t="str">
        <f>VLOOKUP($L131,Ceco!$A$2:$F$48,3,FALSE)</f>
        <v>BOMBEO MECANICO</v>
      </c>
      <c r="AH131" t="str">
        <f>VLOOKUP($L131,Ceco!$A$2:$F$48,4,FALSE)</f>
        <v>GOLFO SAN JORGE</v>
      </c>
      <c r="AI131" t="str">
        <f>VLOOKUP($L131,Ceco!$A$2:$F$48,5,FALSE)</f>
        <v>COMODORO RIVADAVIA</v>
      </c>
      <c r="AJ131" t="str">
        <f>VLOOKUP($L131,Ceco!$A$2:$F$48,6,FALSE)</f>
        <v>Cosentino Leandro</v>
      </c>
      <c r="AK131">
        <f>VLOOKUP($AF131,'Agrp cuentas'!$A$2:$C$156,3,FALSE)</f>
        <v>23</v>
      </c>
      <c r="AL131" t="str">
        <f>VLOOKUP($AK131,'Agrp cuentas'!$F$2:$H$28,2,FALSE)</f>
        <v>23 - Costo del Producto</v>
      </c>
      <c r="AM131" t="str">
        <f>VLOOKUP($AK131,'Agrp cuentas'!$F$2:$H$28,3,FALSE)</f>
        <v>Costo</v>
      </c>
      <c r="AN131" t="s">
        <v>192</v>
      </c>
    </row>
    <row r="132" spans="1:40">
      <c r="A132" s="76" t="s">
        <v>0</v>
      </c>
      <c r="B132" s="76" t="s">
        <v>1</v>
      </c>
      <c r="C132" s="76" t="s">
        <v>54</v>
      </c>
      <c r="D132" s="76" t="s">
        <v>65</v>
      </c>
      <c r="E132" s="76" t="s">
        <v>70</v>
      </c>
      <c r="F132" s="76" t="s">
        <v>2</v>
      </c>
      <c r="G132" s="76" t="s">
        <v>2</v>
      </c>
      <c r="H132" s="76" t="s">
        <v>2</v>
      </c>
      <c r="I132" s="76" t="s">
        <v>2</v>
      </c>
      <c r="J132" s="76" t="s">
        <v>274</v>
      </c>
      <c r="K132" s="76" t="s">
        <v>72</v>
      </c>
      <c r="L132" s="76" t="s">
        <v>6</v>
      </c>
      <c r="M132" s="76" t="s">
        <v>2</v>
      </c>
      <c r="N132" s="76" t="s">
        <v>7</v>
      </c>
      <c r="O132" s="76" t="s">
        <v>3</v>
      </c>
      <c r="P132" s="76" t="s">
        <v>4</v>
      </c>
      <c r="Q132" s="76" t="s">
        <v>553</v>
      </c>
      <c r="R132" s="77">
        <v>0</v>
      </c>
      <c r="S132" s="77">
        <v>68436.28</v>
      </c>
      <c r="T132" s="77">
        <v>54235.4</v>
      </c>
      <c r="U132" s="77">
        <v>47815.4</v>
      </c>
      <c r="V132" s="77">
        <v>0</v>
      </c>
      <c r="W132" s="77">
        <v>0</v>
      </c>
      <c r="X132" s="77">
        <v>0</v>
      </c>
      <c r="Y132" s="77">
        <v>0</v>
      </c>
      <c r="Z132" s="77">
        <v>0</v>
      </c>
      <c r="AA132" s="77">
        <v>0</v>
      </c>
      <c r="AB132" s="77">
        <v>0</v>
      </c>
      <c r="AC132" s="77">
        <v>0</v>
      </c>
      <c r="AD132" s="77">
        <v>0</v>
      </c>
      <c r="AE132" s="77">
        <f t="shared" si="6"/>
        <v>170487.08</v>
      </c>
      <c r="AF132" s="40">
        <f t="shared" si="3"/>
        <v>41000004</v>
      </c>
      <c r="AG132" t="str">
        <f>VLOOKUP($L132,Ceco!$A$2:$F$48,3,FALSE)</f>
        <v>BOMBEO MECANICO</v>
      </c>
      <c r="AH132" t="str">
        <f>VLOOKUP($L132,Ceco!$A$2:$F$48,4,FALSE)</f>
        <v>GOLFO SAN JORGE</v>
      </c>
      <c r="AI132" t="str">
        <f>VLOOKUP($L132,Ceco!$A$2:$F$48,5,FALSE)</f>
        <v>COMODORO RIVADAVIA</v>
      </c>
      <c r="AJ132" t="str">
        <f>VLOOKUP($L132,Ceco!$A$2:$F$48,6,FALSE)</f>
        <v>Cosentino Leandro</v>
      </c>
      <c r="AK132">
        <f>VLOOKUP($AF132,'Agrp cuentas'!$A$2:$C$156,3,FALSE)</f>
        <v>23</v>
      </c>
      <c r="AL132" t="str">
        <f>VLOOKUP($AK132,'Agrp cuentas'!$F$2:$H$28,2,FALSE)</f>
        <v>23 - Costo del Producto</v>
      </c>
      <c r="AM132" t="str">
        <f>VLOOKUP($AK132,'Agrp cuentas'!$F$2:$H$28,3,FALSE)</f>
        <v>Costo</v>
      </c>
      <c r="AN132" t="s">
        <v>192</v>
      </c>
    </row>
    <row r="133" spans="1:40">
      <c r="A133" s="76" t="s">
        <v>0</v>
      </c>
      <c r="B133" s="76" t="s">
        <v>1</v>
      </c>
      <c r="C133" s="76" t="s">
        <v>54</v>
      </c>
      <c r="D133" s="76" t="s">
        <v>65</v>
      </c>
      <c r="E133" s="76" t="s">
        <v>70</v>
      </c>
      <c r="F133" s="76" t="s">
        <v>2</v>
      </c>
      <c r="G133" s="76" t="s">
        <v>2</v>
      </c>
      <c r="H133" s="76" t="s">
        <v>2</v>
      </c>
      <c r="I133" s="76" t="s">
        <v>2</v>
      </c>
      <c r="J133" s="76" t="s">
        <v>274</v>
      </c>
      <c r="K133" s="76" t="s">
        <v>72</v>
      </c>
      <c r="L133" s="76" t="s">
        <v>16</v>
      </c>
      <c r="M133" s="76" t="s">
        <v>2</v>
      </c>
      <c r="N133" s="76" t="s">
        <v>7</v>
      </c>
      <c r="O133" s="76" t="s">
        <v>3</v>
      </c>
      <c r="P133" s="76" t="s">
        <v>4</v>
      </c>
      <c r="Q133" s="76" t="s">
        <v>553</v>
      </c>
      <c r="R133" s="77">
        <v>0</v>
      </c>
      <c r="S133" s="77">
        <v>47731.8</v>
      </c>
      <c r="T133" s="77">
        <v>49018.6</v>
      </c>
      <c r="U133" s="77">
        <v>51873.39</v>
      </c>
      <c r="V133" s="77">
        <v>0</v>
      </c>
      <c r="W133" s="77">
        <v>0</v>
      </c>
      <c r="X133" s="77">
        <v>0</v>
      </c>
      <c r="Y133" s="77">
        <v>0</v>
      </c>
      <c r="Z133" s="77">
        <v>0</v>
      </c>
      <c r="AA133" s="77">
        <v>0</v>
      </c>
      <c r="AB133" s="77">
        <v>0</v>
      </c>
      <c r="AC133" s="77">
        <v>0</v>
      </c>
      <c r="AD133" s="77">
        <v>0</v>
      </c>
      <c r="AE133" s="77">
        <f t="shared" si="6"/>
        <v>148623.78999999998</v>
      </c>
      <c r="AF133" s="40">
        <f t="shared" si="3"/>
        <v>41000004</v>
      </c>
      <c r="AG133" t="str">
        <f>VLOOKUP($L133,Ceco!$A$2:$F$48,3,FALSE)</f>
        <v>BOMBEO MECANICO</v>
      </c>
      <c r="AH133" t="str">
        <f>VLOOKUP($L133,Ceco!$A$2:$F$48,4,FALSE)</f>
        <v>GOLFO SAN JORGE</v>
      </c>
      <c r="AI133" t="str">
        <f>VLOOKUP($L133,Ceco!$A$2:$F$48,5,FALSE)</f>
        <v>COMODORO RIVADAVIA</v>
      </c>
      <c r="AJ133" t="str">
        <f>VLOOKUP($L133,Ceco!$A$2:$F$48,6,FALSE)</f>
        <v>Cosentino Leandro</v>
      </c>
      <c r="AK133">
        <f>VLOOKUP($AF133,'Agrp cuentas'!$A$2:$C$156,3,FALSE)</f>
        <v>23</v>
      </c>
      <c r="AL133" t="str">
        <f>VLOOKUP($AK133,'Agrp cuentas'!$F$2:$H$28,2,FALSE)</f>
        <v>23 - Costo del Producto</v>
      </c>
      <c r="AM133" t="str">
        <f>VLOOKUP($AK133,'Agrp cuentas'!$F$2:$H$28,3,FALSE)</f>
        <v>Costo</v>
      </c>
      <c r="AN133" t="s">
        <v>192</v>
      </c>
    </row>
    <row r="134" spans="1:40">
      <c r="A134" s="76" t="s">
        <v>0</v>
      </c>
      <c r="B134" s="76" t="s">
        <v>1</v>
      </c>
      <c r="C134" s="76" t="s">
        <v>54</v>
      </c>
      <c r="D134" s="76" t="s">
        <v>65</v>
      </c>
      <c r="E134" s="76" t="s">
        <v>70</v>
      </c>
      <c r="F134" s="76" t="s">
        <v>2</v>
      </c>
      <c r="G134" s="76" t="s">
        <v>2</v>
      </c>
      <c r="H134" s="76" t="s">
        <v>2</v>
      </c>
      <c r="I134" s="76" t="s">
        <v>2</v>
      </c>
      <c r="J134" s="76" t="s">
        <v>274</v>
      </c>
      <c r="K134" s="76" t="s">
        <v>72</v>
      </c>
      <c r="L134" s="76" t="s">
        <v>13</v>
      </c>
      <c r="M134" s="76" t="s">
        <v>2</v>
      </c>
      <c r="N134" s="76" t="s">
        <v>7</v>
      </c>
      <c r="O134" s="76" t="s">
        <v>3</v>
      </c>
      <c r="P134" s="76" t="s">
        <v>4</v>
      </c>
      <c r="Q134" s="76" t="s">
        <v>553</v>
      </c>
      <c r="R134" s="77">
        <v>0</v>
      </c>
      <c r="S134" s="77">
        <v>57467.68</v>
      </c>
      <c r="T134" s="77">
        <v>34241.11</v>
      </c>
      <c r="U134" s="77">
        <v>63380.83</v>
      </c>
      <c r="V134" s="77">
        <v>0</v>
      </c>
      <c r="W134" s="77">
        <v>0</v>
      </c>
      <c r="X134" s="77">
        <v>0</v>
      </c>
      <c r="Y134" s="77">
        <v>0</v>
      </c>
      <c r="Z134" s="77">
        <v>0</v>
      </c>
      <c r="AA134" s="77">
        <v>0</v>
      </c>
      <c r="AB134" s="77">
        <v>0</v>
      </c>
      <c r="AC134" s="77">
        <v>0</v>
      </c>
      <c r="AD134" s="77">
        <v>0</v>
      </c>
      <c r="AE134" s="77">
        <f t="shared" si="6"/>
        <v>155089.62</v>
      </c>
      <c r="AF134" s="40">
        <f t="shared" si="3"/>
        <v>41000004</v>
      </c>
      <c r="AG134" t="str">
        <f>VLOOKUP($L134,Ceco!$A$2:$F$48,3,FALSE)</f>
        <v>BOMBEO MECANICO</v>
      </c>
      <c r="AH134" t="str">
        <f>VLOOKUP($L134,Ceco!$A$2:$F$48,4,FALSE)</f>
        <v>NEUQUEN</v>
      </c>
      <c r="AI134" t="str">
        <f>VLOOKUP($L134,Ceco!$A$2:$F$48,5,FALSE)</f>
        <v>CATRIEL</v>
      </c>
      <c r="AJ134" t="str">
        <f>VLOOKUP($L134,Ceco!$A$2:$F$48,6,FALSE)</f>
        <v>Nahim Jorge</v>
      </c>
      <c r="AK134">
        <f>VLOOKUP($AF134,'Agrp cuentas'!$A$2:$C$156,3,FALSE)</f>
        <v>23</v>
      </c>
      <c r="AL134" t="str">
        <f>VLOOKUP($AK134,'Agrp cuentas'!$F$2:$H$28,2,FALSE)</f>
        <v>23 - Costo del Producto</v>
      </c>
      <c r="AM134" t="str">
        <f>VLOOKUP($AK134,'Agrp cuentas'!$F$2:$H$28,3,FALSE)</f>
        <v>Costo</v>
      </c>
      <c r="AN134" t="s">
        <v>192</v>
      </c>
    </row>
    <row r="135" spans="1:40">
      <c r="A135" s="76" t="s">
        <v>0</v>
      </c>
      <c r="B135" s="76" t="s">
        <v>1</v>
      </c>
      <c r="C135" s="76" t="s">
        <v>54</v>
      </c>
      <c r="D135" s="76" t="s">
        <v>65</v>
      </c>
      <c r="E135" s="76" t="s">
        <v>70</v>
      </c>
      <c r="F135" s="76" t="s">
        <v>2</v>
      </c>
      <c r="G135" s="76" t="s">
        <v>2</v>
      </c>
      <c r="H135" s="76" t="s">
        <v>2</v>
      </c>
      <c r="I135" s="76" t="s">
        <v>2</v>
      </c>
      <c r="J135" s="76" t="s">
        <v>274</v>
      </c>
      <c r="K135" s="76" t="s">
        <v>72</v>
      </c>
      <c r="L135" s="76" t="s">
        <v>12</v>
      </c>
      <c r="M135" s="76" t="s">
        <v>2</v>
      </c>
      <c r="N135" s="76" t="s">
        <v>7</v>
      </c>
      <c r="O135" s="76" t="s">
        <v>3</v>
      </c>
      <c r="P135" s="76" t="s">
        <v>4</v>
      </c>
      <c r="Q135" s="76" t="s">
        <v>553</v>
      </c>
      <c r="R135" s="77">
        <v>0</v>
      </c>
      <c r="S135" s="77">
        <v>22941.02</v>
      </c>
      <c r="T135" s="77">
        <v>37242.19</v>
      </c>
      <c r="U135" s="77">
        <v>29153.040000000001</v>
      </c>
      <c r="V135" s="77">
        <v>0</v>
      </c>
      <c r="W135" s="77">
        <v>0</v>
      </c>
      <c r="X135" s="77">
        <v>0</v>
      </c>
      <c r="Y135" s="77">
        <v>0</v>
      </c>
      <c r="Z135" s="77">
        <v>0</v>
      </c>
      <c r="AA135" s="77">
        <v>0</v>
      </c>
      <c r="AB135" s="77">
        <v>0</v>
      </c>
      <c r="AC135" s="77">
        <v>0</v>
      </c>
      <c r="AD135" s="77">
        <v>0</v>
      </c>
      <c r="AE135" s="77">
        <f t="shared" si="6"/>
        <v>89336.25</v>
      </c>
      <c r="AF135" s="40">
        <f t="shared" si="3"/>
        <v>41000004</v>
      </c>
      <c r="AG135" t="str">
        <f>VLOOKUP($L135,Ceco!$A$2:$F$48,3,FALSE)</f>
        <v>BOMBEO MECANICO</v>
      </c>
      <c r="AH135" t="str">
        <f>VLOOKUP($L135,Ceco!$A$2:$F$48,4,FALSE)</f>
        <v>NEUQUEN</v>
      </c>
      <c r="AI135" t="str">
        <f>VLOOKUP($L135,Ceco!$A$2:$F$48,5,FALSE)</f>
        <v>CATRIEL</v>
      </c>
      <c r="AJ135" t="str">
        <f>VLOOKUP($L135,Ceco!$A$2:$F$48,6,FALSE)</f>
        <v>Nahim Jorge</v>
      </c>
      <c r="AK135">
        <f>VLOOKUP($AF135,'Agrp cuentas'!$A$2:$C$156,3,FALSE)</f>
        <v>23</v>
      </c>
      <c r="AL135" t="str">
        <f>VLOOKUP($AK135,'Agrp cuentas'!$F$2:$H$28,2,FALSE)</f>
        <v>23 - Costo del Producto</v>
      </c>
      <c r="AM135" t="str">
        <f>VLOOKUP($AK135,'Agrp cuentas'!$F$2:$H$28,3,FALSE)</f>
        <v>Costo</v>
      </c>
      <c r="AN135" t="s">
        <v>192</v>
      </c>
    </row>
    <row r="136" spans="1:40">
      <c r="A136" s="76" t="s">
        <v>0</v>
      </c>
      <c r="B136" s="76" t="s">
        <v>1</v>
      </c>
      <c r="C136" s="76" t="s">
        <v>54</v>
      </c>
      <c r="D136" s="76" t="s">
        <v>65</v>
      </c>
      <c r="E136" s="76" t="s">
        <v>70</v>
      </c>
      <c r="F136" s="76" t="s">
        <v>2</v>
      </c>
      <c r="G136" s="76" t="s">
        <v>2</v>
      </c>
      <c r="H136" s="76" t="s">
        <v>2</v>
      </c>
      <c r="I136" s="76" t="s">
        <v>2</v>
      </c>
      <c r="J136" s="76" t="s">
        <v>274</v>
      </c>
      <c r="K136" s="76" t="s">
        <v>72</v>
      </c>
      <c r="L136" s="76" t="s">
        <v>11</v>
      </c>
      <c r="M136" s="76" t="s">
        <v>2</v>
      </c>
      <c r="N136" s="76" t="s">
        <v>7</v>
      </c>
      <c r="O136" s="76" t="s">
        <v>3</v>
      </c>
      <c r="P136" s="76" t="s">
        <v>4</v>
      </c>
      <c r="Q136" s="76" t="s">
        <v>553</v>
      </c>
      <c r="R136" s="77">
        <v>0</v>
      </c>
      <c r="S136" s="77">
        <v>4008.36</v>
      </c>
      <c r="T136" s="77">
        <v>4161.7299999999996</v>
      </c>
      <c r="U136" s="77">
        <v>9187.16</v>
      </c>
      <c r="V136" s="77">
        <v>0</v>
      </c>
      <c r="W136" s="77">
        <v>0</v>
      </c>
      <c r="X136" s="77">
        <v>0</v>
      </c>
      <c r="Y136" s="77">
        <v>0</v>
      </c>
      <c r="Z136" s="77">
        <v>0</v>
      </c>
      <c r="AA136" s="77">
        <v>0</v>
      </c>
      <c r="AB136" s="77">
        <v>0</v>
      </c>
      <c r="AC136" s="77">
        <v>0</v>
      </c>
      <c r="AD136" s="77">
        <v>0</v>
      </c>
      <c r="AE136" s="77">
        <f t="shared" si="6"/>
        <v>17357.25</v>
      </c>
      <c r="AF136" s="40">
        <f t="shared" si="3"/>
        <v>41000004</v>
      </c>
      <c r="AG136" t="str">
        <f>VLOOKUP($L136,Ceco!$A$2:$F$48,3,FALSE)</f>
        <v>BOMBEO MECANICO</v>
      </c>
      <c r="AH136" t="str">
        <f>VLOOKUP($L136,Ceco!$A$2:$F$48,4,FALSE)</f>
        <v>NEUQUEN</v>
      </c>
      <c r="AI136" t="str">
        <f>VLOOKUP($L136,Ceco!$A$2:$F$48,5,FALSE)</f>
        <v>CATRIEL</v>
      </c>
      <c r="AJ136" t="str">
        <f>VLOOKUP($L136,Ceco!$A$2:$F$48,6,FALSE)</f>
        <v>Nahim Jorge</v>
      </c>
      <c r="AK136">
        <f>VLOOKUP($AF136,'Agrp cuentas'!$A$2:$C$156,3,FALSE)</f>
        <v>23</v>
      </c>
      <c r="AL136" t="str">
        <f>VLOOKUP($AK136,'Agrp cuentas'!$F$2:$H$28,2,FALSE)</f>
        <v>23 - Costo del Producto</v>
      </c>
      <c r="AM136" t="str">
        <f>VLOOKUP($AK136,'Agrp cuentas'!$F$2:$H$28,3,FALSE)</f>
        <v>Costo</v>
      </c>
      <c r="AN136" t="s">
        <v>192</v>
      </c>
    </row>
    <row r="137" spans="1:40">
      <c r="A137" s="76" t="s">
        <v>0</v>
      </c>
      <c r="B137" s="76" t="s">
        <v>1</v>
      </c>
      <c r="C137" s="76" t="s">
        <v>54</v>
      </c>
      <c r="D137" s="76" t="s">
        <v>65</v>
      </c>
      <c r="E137" s="76" t="s">
        <v>70</v>
      </c>
      <c r="F137" s="76" t="s">
        <v>2</v>
      </c>
      <c r="G137" s="76" t="s">
        <v>2</v>
      </c>
      <c r="H137" s="76" t="s">
        <v>2</v>
      </c>
      <c r="I137" s="76" t="s">
        <v>2</v>
      </c>
      <c r="J137" s="76" t="s">
        <v>529</v>
      </c>
      <c r="K137" s="76" t="s">
        <v>77</v>
      </c>
      <c r="L137" s="76" t="s">
        <v>36</v>
      </c>
      <c r="M137" s="76" t="s">
        <v>2</v>
      </c>
      <c r="N137" s="76" t="s">
        <v>7</v>
      </c>
      <c r="O137" s="76" t="s">
        <v>3</v>
      </c>
      <c r="P137" s="76" t="s">
        <v>4</v>
      </c>
      <c r="Q137" s="76" t="s">
        <v>553</v>
      </c>
      <c r="R137" s="77">
        <v>0</v>
      </c>
      <c r="S137" s="77">
        <v>0</v>
      </c>
      <c r="T137" s="77">
        <v>162.9</v>
      </c>
      <c r="U137" s="77">
        <v>0</v>
      </c>
      <c r="V137" s="77">
        <v>0</v>
      </c>
      <c r="W137" s="77">
        <v>0</v>
      </c>
      <c r="X137" s="77">
        <v>0</v>
      </c>
      <c r="Y137" s="77">
        <v>0</v>
      </c>
      <c r="Z137" s="77">
        <v>0</v>
      </c>
      <c r="AA137" s="77">
        <v>0</v>
      </c>
      <c r="AB137" s="77">
        <v>0</v>
      </c>
      <c r="AC137" s="77">
        <v>0</v>
      </c>
      <c r="AD137" s="77">
        <v>0</v>
      </c>
      <c r="AE137" s="77">
        <f t="shared" si="6"/>
        <v>162.9</v>
      </c>
      <c r="AF137" s="40">
        <f t="shared" si="3"/>
        <v>41001008</v>
      </c>
      <c r="AG137" t="str">
        <f>VLOOKUP($L137,Ceco!$A$2:$F$48,3,FALSE)</f>
        <v>BOMBEO MECANICO</v>
      </c>
      <c r="AH137" t="str">
        <f>VLOOKUP($L137,Ceco!$A$2:$F$48,4,FALSE)</f>
        <v>NEUQUEN</v>
      </c>
      <c r="AI137" t="str">
        <f>VLOOKUP($L137,Ceco!$A$2:$F$48,5,FALSE)</f>
        <v>RINCON DE LOS SAUCES</v>
      </c>
      <c r="AJ137" t="str">
        <f>VLOOKUP($L137,Ceco!$A$2:$F$48,6,FALSE)</f>
        <v>Nahim Jorge</v>
      </c>
      <c r="AK137">
        <f>VLOOKUP($AF137,'Agrp cuentas'!$A$2:$C$156,3,FALSE)</f>
        <v>23</v>
      </c>
      <c r="AL137" t="str">
        <f>VLOOKUP($AK137,'Agrp cuentas'!$F$2:$H$28,2,FALSE)</f>
        <v>23 - Costo del Producto</v>
      </c>
      <c r="AM137" t="str">
        <f>VLOOKUP($AK137,'Agrp cuentas'!$F$2:$H$28,3,FALSE)</f>
        <v>Costo</v>
      </c>
      <c r="AN137" t="s">
        <v>192</v>
      </c>
    </row>
    <row r="138" spans="1:40">
      <c r="A138" s="76" t="s">
        <v>0</v>
      </c>
      <c r="B138" s="76" t="s">
        <v>1</v>
      </c>
      <c r="C138" s="76" t="s">
        <v>54</v>
      </c>
      <c r="D138" s="76" t="s">
        <v>65</v>
      </c>
      <c r="E138" s="76" t="s">
        <v>70</v>
      </c>
      <c r="F138" s="76" t="s">
        <v>2</v>
      </c>
      <c r="G138" s="76" t="s">
        <v>2</v>
      </c>
      <c r="H138" s="76" t="s">
        <v>2</v>
      </c>
      <c r="I138" s="76" t="s">
        <v>2</v>
      </c>
      <c r="J138" s="76" t="s">
        <v>529</v>
      </c>
      <c r="K138" s="76" t="s">
        <v>77</v>
      </c>
      <c r="L138" s="76" t="s">
        <v>35</v>
      </c>
      <c r="M138" s="76" t="s">
        <v>2</v>
      </c>
      <c r="N138" s="76" t="s">
        <v>7</v>
      </c>
      <c r="O138" s="76" t="s">
        <v>3</v>
      </c>
      <c r="P138" s="76" t="s">
        <v>4</v>
      </c>
      <c r="Q138" s="76" t="s">
        <v>553</v>
      </c>
      <c r="R138" s="77">
        <v>0</v>
      </c>
      <c r="S138" s="77">
        <v>0</v>
      </c>
      <c r="T138" s="77">
        <v>319.24</v>
      </c>
      <c r="U138" s="77">
        <v>0</v>
      </c>
      <c r="V138" s="77">
        <v>0</v>
      </c>
      <c r="W138" s="77">
        <v>0</v>
      </c>
      <c r="X138" s="77">
        <v>0</v>
      </c>
      <c r="Y138" s="77">
        <v>0</v>
      </c>
      <c r="Z138" s="77">
        <v>0</v>
      </c>
      <c r="AA138" s="77">
        <v>0</v>
      </c>
      <c r="AB138" s="77">
        <v>0</v>
      </c>
      <c r="AC138" s="77">
        <v>0</v>
      </c>
      <c r="AD138" s="77">
        <v>0</v>
      </c>
      <c r="AE138" s="77">
        <f t="shared" si="6"/>
        <v>319.24</v>
      </c>
      <c r="AF138" s="40">
        <f t="shared" si="3"/>
        <v>41001008</v>
      </c>
      <c r="AG138" t="str">
        <f>VLOOKUP($L138,Ceco!$A$2:$F$48,3,FALSE)</f>
        <v>BOMBEO MECANICO</v>
      </c>
      <c r="AH138" t="str">
        <f>VLOOKUP($L138,Ceco!$A$2:$F$48,4,FALSE)</f>
        <v>NEUQUEN</v>
      </c>
      <c r="AI138" t="str">
        <f>VLOOKUP($L138,Ceco!$A$2:$F$48,5,FALSE)</f>
        <v>RINCON DE LOS SAUCES</v>
      </c>
      <c r="AJ138" t="str">
        <f>VLOOKUP($L138,Ceco!$A$2:$F$48,6,FALSE)</f>
        <v>Nahim Jorge</v>
      </c>
      <c r="AK138">
        <f>VLOOKUP($AF138,'Agrp cuentas'!$A$2:$C$156,3,FALSE)</f>
        <v>23</v>
      </c>
      <c r="AL138" t="str">
        <f>VLOOKUP($AK138,'Agrp cuentas'!$F$2:$H$28,2,FALSE)</f>
        <v>23 - Costo del Producto</v>
      </c>
      <c r="AM138" t="str">
        <f>VLOOKUP($AK138,'Agrp cuentas'!$F$2:$H$28,3,FALSE)</f>
        <v>Costo</v>
      </c>
      <c r="AN138" t="s">
        <v>192</v>
      </c>
    </row>
    <row r="139" spans="1:40">
      <c r="A139" s="76" t="s">
        <v>0</v>
      </c>
      <c r="B139" s="76" t="s">
        <v>1</v>
      </c>
      <c r="C139" s="76" t="s">
        <v>54</v>
      </c>
      <c r="D139" s="76" t="s">
        <v>65</v>
      </c>
      <c r="E139" s="76" t="s">
        <v>70</v>
      </c>
      <c r="F139" s="76" t="s">
        <v>2</v>
      </c>
      <c r="G139" s="76" t="s">
        <v>2</v>
      </c>
      <c r="H139" s="76" t="s">
        <v>2</v>
      </c>
      <c r="I139" s="76" t="s">
        <v>2</v>
      </c>
      <c r="J139" s="76" t="s">
        <v>529</v>
      </c>
      <c r="K139" s="76" t="s">
        <v>77</v>
      </c>
      <c r="L139" s="76" t="s">
        <v>10</v>
      </c>
      <c r="M139" s="76" t="s">
        <v>2</v>
      </c>
      <c r="N139" s="76" t="s">
        <v>7</v>
      </c>
      <c r="O139" s="76" t="s">
        <v>3</v>
      </c>
      <c r="P139" s="76" t="s">
        <v>4</v>
      </c>
      <c r="Q139" s="76" t="s">
        <v>553</v>
      </c>
      <c r="R139" s="77">
        <v>0</v>
      </c>
      <c r="S139" s="77">
        <v>0</v>
      </c>
      <c r="T139" s="77">
        <v>60.3</v>
      </c>
      <c r="U139" s="77">
        <v>0</v>
      </c>
      <c r="V139" s="77">
        <v>0</v>
      </c>
      <c r="W139" s="77">
        <v>0</v>
      </c>
      <c r="X139" s="77">
        <v>0</v>
      </c>
      <c r="Y139" s="77">
        <v>0</v>
      </c>
      <c r="Z139" s="77">
        <v>0</v>
      </c>
      <c r="AA139" s="77">
        <v>0</v>
      </c>
      <c r="AB139" s="77">
        <v>0</v>
      </c>
      <c r="AC139" s="77">
        <v>0</v>
      </c>
      <c r="AD139" s="77">
        <v>0</v>
      </c>
      <c r="AE139" s="77">
        <f t="shared" si="6"/>
        <v>60.3</v>
      </c>
      <c r="AF139" s="40">
        <f t="shared" si="3"/>
        <v>41001008</v>
      </c>
      <c r="AG139" t="str">
        <f>VLOOKUP($L139,Ceco!$A$2:$F$48,3,FALSE)</f>
        <v>BOMBEO MECANICO</v>
      </c>
      <c r="AH139" t="str">
        <f>VLOOKUP($L139,Ceco!$A$2:$F$48,4,FALSE)</f>
        <v>GOLFO SAN JORGE</v>
      </c>
      <c r="AI139" t="str">
        <f>VLOOKUP($L139,Ceco!$A$2:$F$48,5,FALSE)</f>
        <v>SANTA CRUZ ESTE</v>
      </c>
      <c r="AJ139" t="str">
        <f>VLOOKUP($L139,Ceco!$A$2:$F$48,6,FALSE)</f>
        <v>Bertaina Fabricio</v>
      </c>
      <c r="AK139">
        <f>VLOOKUP($AF139,'Agrp cuentas'!$A$2:$C$156,3,FALSE)</f>
        <v>23</v>
      </c>
      <c r="AL139" t="str">
        <f>VLOOKUP($AK139,'Agrp cuentas'!$F$2:$H$28,2,FALSE)</f>
        <v>23 - Costo del Producto</v>
      </c>
      <c r="AM139" t="str">
        <f>VLOOKUP($AK139,'Agrp cuentas'!$F$2:$H$28,3,FALSE)</f>
        <v>Costo</v>
      </c>
      <c r="AN139" t="s">
        <v>192</v>
      </c>
    </row>
    <row r="140" spans="1:40">
      <c r="A140" s="76" t="s">
        <v>0</v>
      </c>
      <c r="B140" s="76" t="s">
        <v>1</v>
      </c>
      <c r="C140" s="76" t="s">
        <v>54</v>
      </c>
      <c r="D140" s="76" t="s">
        <v>65</v>
      </c>
      <c r="E140" s="76" t="s">
        <v>70</v>
      </c>
      <c r="F140" s="76" t="s">
        <v>2</v>
      </c>
      <c r="G140" s="76" t="s">
        <v>2</v>
      </c>
      <c r="H140" s="76" t="s">
        <v>2</v>
      </c>
      <c r="I140" s="76" t="s">
        <v>2</v>
      </c>
      <c r="J140" s="76" t="s">
        <v>529</v>
      </c>
      <c r="K140" s="76" t="s">
        <v>77</v>
      </c>
      <c r="L140" s="76" t="s">
        <v>34</v>
      </c>
      <c r="M140" s="76" t="s">
        <v>2</v>
      </c>
      <c r="N140" s="76" t="s">
        <v>7</v>
      </c>
      <c r="O140" s="76" t="s">
        <v>3</v>
      </c>
      <c r="P140" s="76" t="s">
        <v>4</v>
      </c>
      <c r="Q140" s="76" t="s">
        <v>553</v>
      </c>
      <c r="R140" s="77">
        <v>0</v>
      </c>
      <c r="S140" s="77">
        <v>0</v>
      </c>
      <c r="T140" s="77">
        <v>301.72000000000003</v>
      </c>
      <c r="U140" s="77">
        <v>0</v>
      </c>
      <c r="V140" s="77">
        <v>0</v>
      </c>
      <c r="W140" s="77">
        <v>0</v>
      </c>
      <c r="X140" s="77">
        <v>0</v>
      </c>
      <c r="Y140" s="77">
        <v>0</v>
      </c>
      <c r="Z140" s="77">
        <v>0</v>
      </c>
      <c r="AA140" s="77">
        <v>0</v>
      </c>
      <c r="AB140" s="77">
        <v>0</v>
      </c>
      <c r="AC140" s="77">
        <v>0</v>
      </c>
      <c r="AD140" s="77">
        <v>0</v>
      </c>
      <c r="AE140" s="77">
        <f t="shared" si="6"/>
        <v>301.72000000000003</v>
      </c>
      <c r="AF140" s="40">
        <f t="shared" si="3"/>
        <v>41001008</v>
      </c>
      <c r="AG140" t="str">
        <f>VLOOKUP($L140,Ceco!$A$2:$F$48,3,FALSE)</f>
        <v>BOMBEO MECANICO</v>
      </c>
      <c r="AH140" t="str">
        <f>VLOOKUP($L140,Ceco!$A$2:$F$48,4,FALSE)</f>
        <v>GOLFO SAN JORGE</v>
      </c>
      <c r="AI140" t="str">
        <f>VLOOKUP($L140,Ceco!$A$2:$F$48,5,FALSE)</f>
        <v>SANTA CRUZ ESTE</v>
      </c>
      <c r="AJ140" t="str">
        <f>VLOOKUP($L140,Ceco!$A$2:$F$48,6,FALSE)</f>
        <v>Bertaina Fabricio</v>
      </c>
      <c r="AK140">
        <f>VLOOKUP($AF140,'Agrp cuentas'!$A$2:$C$156,3,FALSE)</f>
        <v>23</v>
      </c>
      <c r="AL140" t="str">
        <f>VLOOKUP($AK140,'Agrp cuentas'!$F$2:$H$28,2,FALSE)</f>
        <v>23 - Costo del Producto</v>
      </c>
      <c r="AM140" t="str">
        <f>VLOOKUP($AK140,'Agrp cuentas'!$F$2:$H$28,3,FALSE)</f>
        <v>Costo</v>
      </c>
      <c r="AN140" t="s">
        <v>192</v>
      </c>
    </row>
    <row r="141" spans="1:40">
      <c r="A141" s="76" t="s">
        <v>0</v>
      </c>
      <c r="B141" s="76" t="s">
        <v>1</v>
      </c>
      <c r="C141" s="76" t="s">
        <v>54</v>
      </c>
      <c r="D141" s="76" t="s">
        <v>65</v>
      </c>
      <c r="E141" s="76" t="s">
        <v>70</v>
      </c>
      <c r="F141" s="76" t="s">
        <v>2</v>
      </c>
      <c r="G141" s="76" t="s">
        <v>2</v>
      </c>
      <c r="H141" s="76" t="s">
        <v>2</v>
      </c>
      <c r="I141" s="76" t="s">
        <v>2</v>
      </c>
      <c r="J141" s="76" t="s">
        <v>529</v>
      </c>
      <c r="K141" s="76" t="s">
        <v>77</v>
      </c>
      <c r="L141" s="76" t="s">
        <v>9</v>
      </c>
      <c r="M141" s="76" t="s">
        <v>2</v>
      </c>
      <c r="N141" s="76" t="s">
        <v>7</v>
      </c>
      <c r="O141" s="76" t="s">
        <v>3</v>
      </c>
      <c r="P141" s="76" t="s">
        <v>4</v>
      </c>
      <c r="Q141" s="76" t="s">
        <v>553</v>
      </c>
      <c r="R141" s="77">
        <v>0</v>
      </c>
      <c r="S141" s="77">
        <v>0</v>
      </c>
      <c r="T141" s="77">
        <v>208.38</v>
      </c>
      <c r="U141" s="77">
        <v>0</v>
      </c>
      <c r="V141" s="77">
        <v>0</v>
      </c>
      <c r="W141" s="77">
        <v>0</v>
      </c>
      <c r="X141" s="77">
        <v>0</v>
      </c>
      <c r="Y141" s="77">
        <v>0</v>
      </c>
      <c r="Z141" s="77">
        <v>0</v>
      </c>
      <c r="AA141" s="77">
        <v>0</v>
      </c>
      <c r="AB141" s="77">
        <v>0</v>
      </c>
      <c r="AC141" s="77">
        <v>0</v>
      </c>
      <c r="AD141" s="77">
        <v>0</v>
      </c>
      <c r="AE141" s="77">
        <f t="shared" si="6"/>
        <v>208.38</v>
      </c>
      <c r="AF141" s="40">
        <f t="shared" si="3"/>
        <v>41001008</v>
      </c>
      <c r="AG141" t="str">
        <f>VLOOKUP($L141,Ceco!$A$2:$F$48,3,FALSE)</f>
        <v>BOMBEO MECANICO</v>
      </c>
      <c r="AH141" t="str">
        <f>VLOOKUP($L141,Ceco!$A$2:$F$48,4,FALSE)</f>
        <v>GOLFO SAN JORGE</v>
      </c>
      <c r="AI141" t="str">
        <f>VLOOKUP($L141,Ceco!$A$2:$F$48,5,FALSE)</f>
        <v>SANTA CRUZ ESTE</v>
      </c>
      <c r="AJ141" t="str">
        <f>VLOOKUP($L141,Ceco!$A$2:$F$48,6,FALSE)</f>
        <v>Bertaina Fabricio</v>
      </c>
      <c r="AK141">
        <f>VLOOKUP($AF141,'Agrp cuentas'!$A$2:$C$156,3,FALSE)</f>
        <v>23</v>
      </c>
      <c r="AL141" t="str">
        <f>VLOOKUP($AK141,'Agrp cuentas'!$F$2:$H$28,2,FALSE)</f>
        <v>23 - Costo del Producto</v>
      </c>
      <c r="AM141" t="str">
        <f>VLOOKUP($AK141,'Agrp cuentas'!$F$2:$H$28,3,FALSE)</f>
        <v>Costo</v>
      </c>
      <c r="AN141" t="s">
        <v>192</v>
      </c>
    </row>
    <row r="142" spans="1:40">
      <c r="A142" s="76" t="s">
        <v>0</v>
      </c>
      <c r="B142" s="76" t="s">
        <v>1</v>
      </c>
      <c r="C142" s="76" t="s">
        <v>54</v>
      </c>
      <c r="D142" s="76" t="s">
        <v>65</v>
      </c>
      <c r="E142" s="76" t="s">
        <v>70</v>
      </c>
      <c r="F142" s="76" t="s">
        <v>2</v>
      </c>
      <c r="G142" s="76" t="s">
        <v>2</v>
      </c>
      <c r="H142" s="76" t="s">
        <v>2</v>
      </c>
      <c r="I142" s="76" t="s">
        <v>2</v>
      </c>
      <c r="J142" s="76" t="s">
        <v>529</v>
      </c>
      <c r="K142" s="76" t="s">
        <v>77</v>
      </c>
      <c r="L142" s="76" t="s">
        <v>30</v>
      </c>
      <c r="M142" s="76" t="s">
        <v>2</v>
      </c>
      <c r="N142" s="76" t="s">
        <v>7</v>
      </c>
      <c r="O142" s="76" t="s">
        <v>3</v>
      </c>
      <c r="P142" s="76" t="s">
        <v>4</v>
      </c>
      <c r="Q142" s="76" t="s">
        <v>553</v>
      </c>
      <c r="R142" s="77">
        <v>0</v>
      </c>
      <c r="S142" s="77">
        <v>0</v>
      </c>
      <c r="T142" s="77">
        <v>19.12</v>
      </c>
      <c r="U142" s="77">
        <v>0</v>
      </c>
      <c r="V142" s="77">
        <v>0</v>
      </c>
      <c r="W142" s="77">
        <v>0</v>
      </c>
      <c r="X142" s="77">
        <v>0</v>
      </c>
      <c r="Y142" s="77">
        <v>0</v>
      </c>
      <c r="Z142" s="77">
        <v>0</v>
      </c>
      <c r="AA142" s="77">
        <v>0</v>
      </c>
      <c r="AB142" s="77">
        <v>0</v>
      </c>
      <c r="AC142" s="77">
        <v>0</v>
      </c>
      <c r="AD142" s="77">
        <v>0</v>
      </c>
      <c r="AE142" s="77">
        <f t="shared" si="6"/>
        <v>19.12</v>
      </c>
      <c r="AF142" s="40">
        <f t="shared" si="3"/>
        <v>41001008</v>
      </c>
      <c r="AG142" t="str">
        <f>VLOOKUP($L142,Ceco!$A$2:$F$48,3,FALSE)</f>
        <v>BOMBEO MECANICO</v>
      </c>
      <c r="AH142" t="str">
        <f>VLOOKUP($L142,Ceco!$A$2:$F$48,4,FALSE)</f>
        <v>MENDOZA</v>
      </c>
      <c r="AI142" t="str">
        <f>VLOOKUP($L142,Ceco!$A$2:$F$48,5,FALSE)</f>
        <v>MALARGUE</v>
      </c>
      <c r="AJ142" t="str">
        <f>VLOOKUP($L142,Ceco!$A$2:$F$48,6,FALSE)</f>
        <v>Ingles Carlos</v>
      </c>
      <c r="AK142">
        <f>VLOOKUP($AF142,'Agrp cuentas'!$A$2:$C$156,3,FALSE)</f>
        <v>23</v>
      </c>
      <c r="AL142" t="str">
        <f>VLOOKUP($AK142,'Agrp cuentas'!$F$2:$H$28,2,FALSE)</f>
        <v>23 - Costo del Producto</v>
      </c>
      <c r="AM142" t="str">
        <f>VLOOKUP($AK142,'Agrp cuentas'!$F$2:$H$28,3,FALSE)</f>
        <v>Costo</v>
      </c>
      <c r="AN142" t="s">
        <v>192</v>
      </c>
    </row>
    <row r="143" spans="1:40">
      <c r="A143" s="76" t="s">
        <v>0</v>
      </c>
      <c r="B143" s="76" t="s">
        <v>1</v>
      </c>
      <c r="C143" s="76" t="s">
        <v>54</v>
      </c>
      <c r="D143" s="76" t="s">
        <v>65</v>
      </c>
      <c r="E143" s="76" t="s">
        <v>70</v>
      </c>
      <c r="F143" s="76" t="s">
        <v>2</v>
      </c>
      <c r="G143" s="76" t="s">
        <v>2</v>
      </c>
      <c r="H143" s="76" t="s">
        <v>2</v>
      </c>
      <c r="I143" s="76" t="s">
        <v>2</v>
      </c>
      <c r="J143" s="76" t="s">
        <v>529</v>
      </c>
      <c r="K143" s="76" t="s">
        <v>77</v>
      </c>
      <c r="L143" s="76" t="s">
        <v>29</v>
      </c>
      <c r="M143" s="76" t="s">
        <v>2</v>
      </c>
      <c r="N143" s="76" t="s">
        <v>7</v>
      </c>
      <c r="O143" s="76" t="s">
        <v>3</v>
      </c>
      <c r="P143" s="76" t="s">
        <v>4</v>
      </c>
      <c r="Q143" s="76" t="s">
        <v>553</v>
      </c>
      <c r="R143" s="77">
        <v>0</v>
      </c>
      <c r="S143" s="77">
        <v>0</v>
      </c>
      <c r="T143" s="77">
        <v>133.18</v>
      </c>
      <c r="U143" s="77">
        <v>0</v>
      </c>
      <c r="V143" s="77">
        <v>0</v>
      </c>
      <c r="W143" s="77">
        <v>0</v>
      </c>
      <c r="X143" s="77">
        <v>0</v>
      </c>
      <c r="Y143" s="77">
        <v>0</v>
      </c>
      <c r="Z143" s="77">
        <v>0</v>
      </c>
      <c r="AA143" s="77">
        <v>0</v>
      </c>
      <c r="AB143" s="77">
        <v>0</v>
      </c>
      <c r="AC143" s="77">
        <v>0</v>
      </c>
      <c r="AD143" s="77">
        <v>0</v>
      </c>
      <c r="AE143" s="77">
        <f t="shared" si="6"/>
        <v>133.18</v>
      </c>
      <c r="AF143" s="40">
        <f t="shared" si="3"/>
        <v>41001008</v>
      </c>
      <c r="AG143" t="str">
        <f>VLOOKUP($L143,Ceco!$A$2:$F$48,3,FALSE)</f>
        <v>BOMBEO MECANICO</v>
      </c>
      <c r="AH143" t="str">
        <f>VLOOKUP($L143,Ceco!$A$2:$F$48,4,FALSE)</f>
        <v>MENDOZA</v>
      </c>
      <c r="AI143" t="str">
        <f>VLOOKUP($L143,Ceco!$A$2:$F$48,5,FALSE)</f>
        <v>MALARGUE</v>
      </c>
      <c r="AJ143" t="str">
        <f>VLOOKUP($L143,Ceco!$A$2:$F$48,6,FALSE)</f>
        <v>Ingles Carlos</v>
      </c>
      <c r="AK143">
        <f>VLOOKUP($AF143,'Agrp cuentas'!$A$2:$C$156,3,FALSE)</f>
        <v>23</v>
      </c>
      <c r="AL143" t="str">
        <f>VLOOKUP($AK143,'Agrp cuentas'!$F$2:$H$28,2,FALSE)</f>
        <v>23 - Costo del Producto</v>
      </c>
      <c r="AM143" t="str">
        <f>VLOOKUP($AK143,'Agrp cuentas'!$F$2:$H$28,3,FALSE)</f>
        <v>Costo</v>
      </c>
      <c r="AN143" t="s">
        <v>192</v>
      </c>
    </row>
    <row r="144" spans="1:40">
      <c r="A144" s="76" t="s">
        <v>0</v>
      </c>
      <c r="B144" s="76" t="s">
        <v>1</v>
      </c>
      <c r="C144" s="76" t="s">
        <v>54</v>
      </c>
      <c r="D144" s="76" t="s">
        <v>65</v>
      </c>
      <c r="E144" s="76" t="s">
        <v>70</v>
      </c>
      <c r="F144" s="76" t="s">
        <v>2</v>
      </c>
      <c r="G144" s="76" t="s">
        <v>2</v>
      </c>
      <c r="H144" s="76" t="s">
        <v>2</v>
      </c>
      <c r="I144" s="76" t="s">
        <v>2</v>
      </c>
      <c r="J144" s="76" t="s">
        <v>529</v>
      </c>
      <c r="K144" s="76" t="s">
        <v>77</v>
      </c>
      <c r="L144" s="76" t="s">
        <v>28</v>
      </c>
      <c r="M144" s="76" t="s">
        <v>2</v>
      </c>
      <c r="N144" s="76" t="s">
        <v>7</v>
      </c>
      <c r="O144" s="76" t="s">
        <v>3</v>
      </c>
      <c r="P144" s="76" t="s">
        <v>4</v>
      </c>
      <c r="Q144" s="76" t="s">
        <v>553</v>
      </c>
      <c r="R144" s="77">
        <v>0</v>
      </c>
      <c r="S144" s="77">
        <v>0</v>
      </c>
      <c r="T144" s="77">
        <v>22.82</v>
      </c>
      <c r="U144" s="77">
        <v>0</v>
      </c>
      <c r="V144" s="77">
        <v>0</v>
      </c>
      <c r="W144" s="77">
        <v>0</v>
      </c>
      <c r="X144" s="77">
        <v>0</v>
      </c>
      <c r="Y144" s="77">
        <v>0</v>
      </c>
      <c r="Z144" s="77">
        <v>0</v>
      </c>
      <c r="AA144" s="77">
        <v>0</v>
      </c>
      <c r="AB144" s="77">
        <v>0</v>
      </c>
      <c r="AC144" s="77">
        <v>0</v>
      </c>
      <c r="AD144" s="77">
        <v>0</v>
      </c>
      <c r="AE144" s="77">
        <f t="shared" si="6"/>
        <v>22.82</v>
      </c>
      <c r="AF144" s="40">
        <f t="shared" si="3"/>
        <v>41001008</v>
      </c>
      <c r="AG144" t="str">
        <f>VLOOKUP($L144,Ceco!$A$2:$F$48,3,FALSE)</f>
        <v>BOMBEO MECANICO</v>
      </c>
      <c r="AH144" t="str">
        <f>VLOOKUP($L144,Ceco!$A$2:$F$48,4,FALSE)</f>
        <v>GOLFO SAN JORGE</v>
      </c>
      <c r="AI144" t="str">
        <f>VLOOKUP($L144,Ceco!$A$2:$F$48,5,FALSE)</f>
        <v>SANTA CRUZ OESTE</v>
      </c>
      <c r="AJ144" t="str">
        <f>VLOOKUP($L144,Ceco!$A$2:$F$48,6,FALSE)</f>
        <v>Bertaina Fabricio</v>
      </c>
      <c r="AK144">
        <f>VLOOKUP($AF144,'Agrp cuentas'!$A$2:$C$156,3,FALSE)</f>
        <v>23</v>
      </c>
      <c r="AL144" t="str">
        <f>VLOOKUP($AK144,'Agrp cuentas'!$F$2:$H$28,2,FALSE)</f>
        <v>23 - Costo del Producto</v>
      </c>
      <c r="AM144" t="str">
        <f>VLOOKUP($AK144,'Agrp cuentas'!$F$2:$H$28,3,FALSE)</f>
        <v>Costo</v>
      </c>
      <c r="AN144" t="s">
        <v>192</v>
      </c>
    </row>
    <row r="145" spans="1:40">
      <c r="A145" s="76" t="s">
        <v>0</v>
      </c>
      <c r="B145" s="76" t="s">
        <v>1</v>
      </c>
      <c r="C145" s="76" t="s">
        <v>54</v>
      </c>
      <c r="D145" s="76" t="s">
        <v>65</v>
      </c>
      <c r="E145" s="76" t="s">
        <v>70</v>
      </c>
      <c r="F145" s="76" t="s">
        <v>2</v>
      </c>
      <c r="G145" s="76" t="s">
        <v>2</v>
      </c>
      <c r="H145" s="76" t="s">
        <v>2</v>
      </c>
      <c r="I145" s="76" t="s">
        <v>2</v>
      </c>
      <c r="J145" s="76" t="s">
        <v>529</v>
      </c>
      <c r="K145" s="76" t="s">
        <v>77</v>
      </c>
      <c r="L145" s="76" t="s">
        <v>27</v>
      </c>
      <c r="M145" s="76" t="s">
        <v>2</v>
      </c>
      <c r="N145" s="76" t="s">
        <v>7</v>
      </c>
      <c r="O145" s="76" t="s">
        <v>3</v>
      </c>
      <c r="P145" s="76" t="s">
        <v>4</v>
      </c>
      <c r="Q145" s="76" t="s">
        <v>553</v>
      </c>
      <c r="R145" s="77">
        <v>0</v>
      </c>
      <c r="S145" s="77">
        <v>0</v>
      </c>
      <c r="T145" s="77">
        <v>489.76</v>
      </c>
      <c r="U145" s="77">
        <v>0</v>
      </c>
      <c r="V145" s="77">
        <v>0</v>
      </c>
      <c r="W145" s="77">
        <v>0</v>
      </c>
      <c r="X145" s="77">
        <v>0</v>
      </c>
      <c r="Y145" s="77">
        <v>0</v>
      </c>
      <c r="Z145" s="77">
        <v>0</v>
      </c>
      <c r="AA145" s="77">
        <v>0</v>
      </c>
      <c r="AB145" s="77">
        <v>0</v>
      </c>
      <c r="AC145" s="77">
        <v>0</v>
      </c>
      <c r="AD145" s="77">
        <v>0</v>
      </c>
      <c r="AE145" s="77">
        <f t="shared" si="6"/>
        <v>489.76</v>
      </c>
      <c r="AF145" s="40">
        <f t="shared" si="3"/>
        <v>41001008</v>
      </c>
      <c r="AG145" t="str">
        <f>VLOOKUP($L145,Ceco!$A$2:$F$48,3,FALSE)</f>
        <v>BOMBEO MECANICO</v>
      </c>
      <c r="AH145" t="str">
        <f>VLOOKUP($L145,Ceco!$A$2:$F$48,4,FALSE)</f>
        <v>GOLFO SAN JORGE</v>
      </c>
      <c r="AI145" t="str">
        <f>VLOOKUP($L145,Ceco!$A$2:$F$48,5,FALSE)</f>
        <v>SANTA CRUZ OESTE</v>
      </c>
      <c r="AJ145" t="str">
        <f>VLOOKUP($L145,Ceco!$A$2:$F$48,6,FALSE)</f>
        <v>Bertaina Fabricio</v>
      </c>
      <c r="AK145">
        <f>VLOOKUP($AF145,'Agrp cuentas'!$A$2:$C$156,3,FALSE)</f>
        <v>23</v>
      </c>
      <c r="AL145" t="str">
        <f>VLOOKUP($AK145,'Agrp cuentas'!$F$2:$H$28,2,FALSE)</f>
        <v>23 - Costo del Producto</v>
      </c>
      <c r="AM145" t="str">
        <f>VLOOKUP($AK145,'Agrp cuentas'!$F$2:$H$28,3,FALSE)</f>
        <v>Costo</v>
      </c>
      <c r="AN145" t="s">
        <v>192</v>
      </c>
    </row>
    <row r="146" spans="1:40">
      <c r="A146" s="76" t="s">
        <v>0</v>
      </c>
      <c r="B146" s="76" t="s">
        <v>1</v>
      </c>
      <c r="C146" s="76" t="s">
        <v>54</v>
      </c>
      <c r="D146" s="76" t="s">
        <v>65</v>
      </c>
      <c r="E146" s="76" t="s">
        <v>70</v>
      </c>
      <c r="F146" s="76" t="s">
        <v>2</v>
      </c>
      <c r="G146" s="76" t="s">
        <v>2</v>
      </c>
      <c r="H146" s="76" t="s">
        <v>2</v>
      </c>
      <c r="I146" s="76" t="s">
        <v>2</v>
      </c>
      <c r="J146" s="76" t="s">
        <v>529</v>
      </c>
      <c r="K146" s="76" t="s">
        <v>77</v>
      </c>
      <c r="L146" s="76" t="s">
        <v>25</v>
      </c>
      <c r="M146" s="76" t="s">
        <v>2</v>
      </c>
      <c r="N146" s="76" t="s">
        <v>7</v>
      </c>
      <c r="O146" s="76" t="s">
        <v>3</v>
      </c>
      <c r="P146" s="76" t="s">
        <v>4</v>
      </c>
      <c r="Q146" s="76" t="s">
        <v>553</v>
      </c>
      <c r="R146" s="77">
        <v>0</v>
      </c>
      <c r="S146" s="77">
        <v>0</v>
      </c>
      <c r="T146" s="77">
        <v>237.82</v>
      </c>
      <c r="U146" s="77">
        <v>0</v>
      </c>
      <c r="V146" s="77">
        <v>0</v>
      </c>
      <c r="W146" s="77">
        <v>0</v>
      </c>
      <c r="X146" s="77">
        <v>0</v>
      </c>
      <c r="Y146" s="77">
        <v>0</v>
      </c>
      <c r="Z146" s="77">
        <v>0</v>
      </c>
      <c r="AA146" s="77">
        <v>0</v>
      </c>
      <c r="AB146" s="77">
        <v>0</v>
      </c>
      <c r="AC146" s="77">
        <v>0</v>
      </c>
      <c r="AD146" s="77">
        <v>0</v>
      </c>
      <c r="AE146" s="77">
        <f t="shared" si="6"/>
        <v>237.82</v>
      </c>
      <c r="AF146" s="40">
        <f t="shared" si="3"/>
        <v>41001008</v>
      </c>
      <c r="AG146" t="str">
        <f>VLOOKUP($L146,Ceco!$A$2:$F$48,3,FALSE)</f>
        <v>BOMBEO MECANICO</v>
      </c>
      <c r="AH146" t="str">
        <f>VLOOKUP($L146,Ceco!$A$2:$F$48,4,FALSE)</f>
        <v>MENDOZA</v>
      </c>
      <c r="AI146" t="str">
        <f>VLOOKUP($L146,Ceco!$A$2:$F$48,5,FALSE)</f>
        <v>LUJAN DE CUYO</v>
      </c>
      <c r="AJ146" t="str">
        <f>VLOOKUP($L146,Ceco!$A$2:$F$48,6,FALSE)</f>
        <v>Ingles Carlos</v>
      </c>
      <c r="AK146">
        <f>VLOOKUP($AF146,'Agrp cuentas'!$A$2:$C$156,3,FALSE)</f>
        <v>23</v>
      </c>
      <c r="AL146" t="str">
        <f>VLOOKUP($AK146,'Agrp cuentas'!$F$2:$H$28,2,FALSE)</f>
        <v>23 - Costo del Producto</v>
      </c>
      <c r="AM146" t="str">
        <f>VLOOKUP($AK146,'Agrp cuentas'!$F$2:$H$28,3,FALSE)</f>
        <v>Costo</v>
      </c>
      <c r="AN146" t="s">
        <v>192</v>
      </c>
    </row>
    <row r="147" spans="1:40">
      <c r="A147" s="76" t="s">
        <v>0</v>
      </c>
      <c r="B147" s="76" t="s">
        <v>1</v>
      </c>
      <c r="C147" s="76" t="s">
        <v>54</v>
      </c>
      <c r="D147" s="76" t="s">
        <v>65</v>
      </c>
      <c r="E147" s="76" t="s">
        <v>70</v>
      </c>
      <c r="F147" s="76" t="s">
        <v>2</v>
      </c>
      <c r="G147" s="76" t="s">
        <v>2</v>
      </c>
      <c r="H147" s="76" t="s">
        <v>2</v>
      </c>
      <c r="I147" s="76" t="s">
        <v>2</v>
      </c>
      <c r="J147" s="76" t="s">
        <v>529</v>
      </c>
      <c r="K147" s="76" t="s">
        <v>77</v>
      </c>
      <c r="L147" s="76" t="s">
        <v>24</v>
      </c>
      <c r="M147" s="76" t="s">
        <v>2</v>
      </c>
      <c r="N147" s="76" t="s">
        <v>7</v>
      </c>
      <c r="O147" s="76" t="s">
        <v>3</v>
      </c>
      <c r="P147" s="76" t="s">
        <v>4</v>
      </c>
      <c r="Q147" s="76" t="s">
        <v>553</v>
      </c>
      <c r="R147" s="77">
        <v>0</v>
      </c>
      <c r="S147" s="77">
        <v>0</v>
      </c>
      <c r="T147" s="77">
        <v>285.56</v>
      </c>
      <c r="U147" s="77">
        <v>0</v>
      </c>
      <c r="V147" s="77">
        <v>0</v>
      </c>
      <c r="W147" s="77">
        <v>0</v>
      </c>
      <c r="X147" s="77">
        <v>0</v>
      </c>
      <c r="Y147" s="77">
        <v>0</v>
      </c>
      <c r="Z147" s="77">
        <v>0</v>
      </c>
      <c r="AA147" s="77">
        <v>0</v>
      </c>
      <c r="AB147" s="77">
        <v>0</v>
      </c>
      <c r="AC147" s="77">
        <v>0</v>
      </c>
      <c r="AD147" s="77">
        <v>0</v>
      </c>
      <c r="AE147" s="77">
        <f t="shared" si="6"/>
        <v>285.56</v>
      </c>
      <c r="AF147" s="40">
        <f t="shared" si="3"/>
        <v>41001008</v>
      </c>
      <c r="AG147" t="str">
        <f>VLOOKUP($L147,Ceco!$A$2:$F$48,3,FALSE)</f>
        <v>BOMBEO MECANICO</v>
      </c>
      <c r="AH147" t="str">
        <f>VLOOKUP($L147,Ceco!$A$2:$F$48,4,FALSE)</f>
        <v>MENDOZA</v>
      </c>
      <c r="AI147" t="str">
        <f>VLOOKUP($L147,Ceco!$A$2:$F$48,5,FALSE)</f>
        <v>LUJAN DE CUYO</v>
      </c>
      <c r="AJ147" t="str">
        <f>VLOOKUP($L147,Ceco!$A$2:$F$48,6,FALSE)</f>
        <v>Ingles Carlos</v>
      </c>
      <c r="AK147">
        <f>VLOOKUP($AF147,'Agrp cuentas'!$A$2:$C$156,3,FALSE)</f>
        <v>23</v>
      </c>
      <c r="AL147" t="str">
        <f>VLOOKUP($AK147,'Agrp cuentas'!$F$2:$H$28,2,FALSE)</f>
        <v>23 - Costo del Producto</v>
      </c>
      <c r="AM147" t="str">
        <f>VLOOKUP($AK147,'Agrp cuentas'!$F$2:$H$28,3,FALSE)</f>
        <v>Costo</v>
      </c>
      <c r="AN147" t="s">
        <v>192</v>
      </c>
    </row>
    <row r="148" spans="1:40">
      <c r="A148" s="76" t="s">
        <v>0</v>
      </c>
      <c r="B148" s="76" t="s">
        <v>1</v>
      </c>
      <c r="C148" s="76" t="s">
        <v>54</v>
      </c>
      <c r="D148" s="76" t="s">
        <v>65</v>
      </c>
      <c r="E148" s="76" t="s">
        <v>70</v>
      </c>
      <c r="F148" s="76" t="s">
        <v>2</v>
      </c>
      <c r="G148" s="76" t="s">
        <v>2</v>
      </c>
      <c r="H148" s="76" t="s">
        <v>2</v>
      </c>
      <c r="I148" s="76" t="s">
        <v>2</v>
      </c>
      <c r="J148" s="76" t="s">
        <v>529</v>
      </c>
      <c r="K148" s="76" t="s">
        <v>77</v>
      </c>
      <c r="L148" s="76" t="s">
        <v>8</v>
      </c>
      <c r="M148" s="76" t="s">
        <v>2</v>
      </c>
      <c r="N148" s="76" t="s">
        <v>7</v>
      </c>
      <c r="O148" s="76" t="s">
        <v>3</v>
      </c>
      <c r="P148" s="76" t="s">
        <v>4</v>
      </c>
      <c r="Q148" s="76" t="s">
        <v>553</v>
      </c>
      <c r="R148" s="77">
        <v>0</v>
      </c>
      <c r="S148" s="77">
        <v>0</v>
      </c>
      <c r="T148" s="77">
        <v>23.64</v>
      </c>
      <c r="U148" s="77">
        <v>0</v>
      </c>
      <c r="V148" s="77">
        <v>0</v>
      </c>
      <c r="W148" s="77">
        <v>0</v>
      </c>
      <c r="X148" s="77">
        <v>0</v>
      </c>
      <c r="Y148" s="77">
        <v>0</v>
      </c>
      <c r="Z148" s="77">
        <v>0</v>
      </c>
      <c r="AA148" s="77">
        <v>0</v>
      </c>
      <c r="AB148" s="77">
        <v>0</v>
      </c>
      <c r="AC148" s="77">
        <v>0</v>
      </c>
      <c r="AD148" s="77">
        <v>0</v>
      </c>
      <c r="AE148" s="77">
        <f t="shared" si="6"/>
        <v>23.64</v>
      </c>
      <c r="AF148" s="40">
        <f t="shared" si="3"/>
        <v>41001008</v>
      </c>
      <c r="AG148" t="str">
        <f>VLOOKUP($L148,Ceco!$A$2:$F$48,3,FALSE)</f>
        <v>BOMBEO MECANICO</v>
      </c>
      <c r="AH148" t="str">
        <f>VLOOKUP($L148,Ceco!$A$2:$F$48,4,FALSE)</f>
        <v>GOLFO SAN JORGE</v>
      </c>
      <c r="AI148" t="str">
        <f>VLOOKUP($L148,Ceco!$A$2:$F$48,5,FALSE)</f>
        <v>COMODORO RIVADAVIA</v>
      </c>
      <c r="AJ148" t="str">
        <f>VLOOKUP($L148,Ceco!$A$2:$F$48,6,FALSE)</f>
        <v>Cosentino Leandro</v>
      </c>
      <c r="AK148">
        <f>VLOOKUP($AF148,'Agrp cuentas'!$A$2:$C$156,3,FALSE)</f>
        <v>23</v>
      </c>
      <c r="AL148" t="str">
        <f>VLOOKUP($AK148,'Agrp cuentas'!$F$2:$H$28,2,FALSE)</f>
        <v>23 - Costo del Producto</v>
      </c>
      <c r="AM148" t="str">
        <f>VLOOKUP($AK148,'Agrp cuentas'!$F$2:$H$28,3,FALSE)</f>
        <v>Costo</v>
      </c>
      <c r="AN148" t="s">
        <v>192</v>
      </c>
    </row>
    <row r="149" spans="1:40">
      <c r="A149" s="76" t="s">
        <v>0</v>
      </c>
      <c r="B149" s="76" t="s">
        <v>1</v>
      </c>
      <c r="C149" s="76" t="s">
        <v>54</v>
      </c>
      <c r="D149" s="76" t="s">
        <v>65</v>
      </c>
      <c r="E149" s="76" t="s">
        <v>70</v>
      </c>
      <c r="F149" s="76" t="s">
        <v>2</v>
      </c>
      <c r="G149" s="76" t="s">
        <v>2</v>
      </c>
      <c r="H149" s="76" t="s">
        <v>2</v>
      </c>
      <c r="I149" s="76" t="s">
        <v>2</v>
      </c>
      <c r="J149" s="76" t="s">
        <v>529</v>
      </c>
      <c r="K149" s="76" t="s">
        <v>77</v>
      </c>
      <c r="L149" s="76" t="s">
        <v>17</v>
      </c>
      <c r="M149" s="76" t="s">
        <v>2</v>
      </c>
      <c r="N149" s="76" t="s">
        <v>7</v>
      </c>
      <c r="O149" s="76" t="s">
        <v>3</v>
      </c>
      <c r="P149" s="76" t="s">
        <v>4</v>
      </c>
      <c r="Q149" s="76" t="s">
        <v>553</v>
      </c>
      <c r="R149" s="77">
        <v>0</v>
      </c>
      <c r="S149" s="77">
        <v>0</v>
      </c>
      <c r="T149" s="77">
        <v>165.82</v>
      </c>
      <c r="U149" s="77">
        <v>0</v>
      </c>
      <c r="V149" s="77">
        <v>0</v>
      </c>
      <c r="W149" s="77">
        <v>0</v>
      </c>
      <c r="X149" s="77">
        <v>0</v>
      </c>
      <c r="Y149" s="77">
        <v>0</v>
      </c>
      <c r="Z149" s="77">
        <v>0</v>
      </c>
      <c r="AA149" s="77">
        <v>0</v>
      </c>
      <c r="AB149" s="77">
        <v>0</v>
      </c>
      <c r="AC149" s="77">
        <v>0</v>
      </c>
      <c r="AD149" s="77">
        <v>0</v>
      </c>
      <c r="AE149" s="77">
        <f t="shared" si="6"/>
        <v>165.82</v>
      </c>
      <c r="AF149" s="40">
        <f t="shared" si="3"/>
        <v>41001008</v>
      </c>
      <c r="AG149" t="str">
        <f>VLOOKUP($L149,Ceco!$A$2:$F$48,3,FALSE)</f>
        <v>BOMBEO MECANICO</v>
      </c>
      <c r="AH149" t="str">
        <f>VLOOKUP($L149,Ceco!$A$2:$F$48,4,FALSE)</f>
        <v>GOLFO SAN JORGE</v>
      </c>
      <c r="AI149" t="str">
        <f>VLOOKUP($L149,Ceco!$A$2:$F$48,5,FALSE)</f>
        <v>COMODORO RIVADAVIA</v>
      </c>
      <c r="AJ149" t="str">
        <f>VLOOKUP($L149,Ceco!$A$2:$F$48,6,FALSE)</f>
        <v>Cosentino Leandro</v>
      </c>
      <c r="AK149">
        <f>VLOOKUP($AF149,'Agrp cuentas'!$A$2:$C$156,3,FALSE)</f>
        <v>23</v>
      </c>
      <c r="AL149" t="str">
        <f>VLOOKUP($AK149,'Agrp cuentas'!$F$2:$H$28,2,FALSE)</f>
        <v>23 - Costo del Producto</v>
      </c>
      <c r="AM149" t="str">
        <f>VLOOKUP($AK149,'Agrp cuentas'!$F$2:$H$28,3,FALSE)</f>
        <v>Costo</v>
      </c>
      <c r="AN149" t="s">
        <v>192</v>
      </c>
    </row>
    <row r="150" spans="1:40">
      <c r="A150" s="76" t="s">
        <v>0</v>
      </c>
      <c r="B150" s="76" t="s">
        <v>1</v>
      </c>
      <c r="C150" s="76" t="s">
        <v>54</v>
      </c>
      <c r="D150" s="76" t="s">
        <v>65</v>
      </c>
      <c r="E150" s="76" t="s">
        <v>70</v>
      </c>
      <c r="F150" s="76" t="s">
        <v>2</v>
      </c>
      <c r="G150" s="76" t="s">
        <v>2</v>
      </c>
      <c r="H150" s="76" t="s">
        <v>2</v>
      </c>
      <c r="I150" s="76" t="s">
        <v>2</v>
      </c>
      <c r="J150" s="76" t="s">
        <v>529</v>
      </c>
      <c r="K150" s="76" t="s">
        <v>77</v>
      </c>
      <c r="L150" s="76" t="s">
        <v>6</v>
      </c>
      <c r="M150" s="76" t="s">
        <v>2</v>
      </c>
      <c r="N150" s="76" t="s">
        <v>7</v>
      </c>
      <c r="O150" s="76" t="s">
        <v>3</v>
      </c>
      <c r="P150" s="76" t="s">
        <v>4</v>
      </c>
      <c r="Q150" s="76" t="s">
        <v>553</v>
      </c>
      <c r="R150" s="77">
        <v>0</v>
      </c>
      <c r="S150" s="77">
        <v>0</v>
      </c>
      <c r="T150" s="77">
        <v>402.6</v>
      </c>
      <c r="U150" s="77">
        <v>0</v>
      </c>
      <c r="V150" s="77">
        <v>0</v>
      </c>
      <c r="W150" s="77">
        <v>0</v>
      </c>
      <c r="X150" s="77">
        <v>0</v>
      </c>
      <c r="Y150" s="77">
        <v>0</v>
      </c>
      <c r="Z150" s="77">
        <v>0</v>
      </c>
      <c r="AA150" s="77">
        <v>0</v>
      </c>
      <c r="AB150" s="77">
        <v>0</v>
      </c>
      <c r="AC150" s="77">
        <v>0</v>
      </c>
      <c r="AD150" s="77">
        <v>0</v>
      </c>
      <c r="AE150" s="77">
        <f t="shared" si="6"/>
        <v>402.6</v>
      </c>
      <c r="AF150" s="40">
        <f t="shared" si="3"/>
        <v>41001008</v>
      </c>
      <c r="AG150" t="str">
        <f>VLOOKUP($L150,Ceco!$A$2:$F$48,3,FALSE)</f>
        <v>BOMBEO MECANICO</v>
      </c>
      <c r="AH150" t="str">
        <f>VLOOKUP($L150,Ceco!$A$2:$F$48,4,FALSE)</f>
        <v>GOLFO SAN JORGE</v>
      </c>
      <c r="AI150" t="str">
        <f>VLOOKUP($L150,Ceco!$A$2:$F$48,5,FALSE)</f>
        <v>COMODORO RIVADAVIA</v>
      </c>
      <c r="AJ150" t="str">
        <f>VLOOKUP($L150,Ceco!$A$2:$F$48,6,FALSE)</f>
        <v>Cosentino Leandro</v>
      </c>
      <c r="AK150">
        <f>VLOOKUP($AF150,'Agrp cuentas'!$A$2:$C$156,3,FALSE)</f>
        <v>23</v>
      </c>
      <c r="AL150" t="str">
        <f>VLOOKUP($AK150,'Agrp cuentas'!$F$2:$H$28,2,FALSE)</f>
        <v>23 - Costo del Producto</v>
      </c>
      <c r="AM150" t="str">
        <f>VLOOKUP($AK150,'Agrp cuentas'!$F$2:$H$28,3,FALSE)</f>
        <v>Costo</v>
      </c>
      <c r="AN150" t="s">
        <v>192</v>
      </c>
    </row>
    <row r="151" spans="1:40">
      <c r="A151" s="76" t="s">
        <v>0</v>
      </c>
      <c r="B151" s="76" t="s">
        <v>1</v>
      </c>
      <c r="C151" s="76" t="s">
        <v>54</v>
      </c>
      <c r="D151" s="76" t="s">
        <v>65</v>
      </c>
      <c r="E151" s="76" t="s">
        <v>70</v>
      </c>
      <c r="F151" s="76" t="s">
        <v>2</v>
      </c>
      <c r="G151" s="76" t="s">
        <v>2</v>
      </c>
      <c r="H151" s="76" t="s">
        <v>2</v>
      </c>
      <c r="I151" s="76" t="s">
        <v>2</v>
      </c>
      <c r="J151" s="76" t="s">
        <v>529</v>
      </c>
      <c r="K151" s="76" t="s">
        <v>77</v>
      </c>
      <c r="L151" s="76" t="s">
        <v>16</v>
      </c>
      <c r="M151" s="76" t="s">
        <v>2</v>
      </c>
      <c r="N151" s="76" t="s">
        <v>7</v>
      </c>
      <c r="O151" s="76" t="s">
        <v>3</v>
      </c>
      <c r="P151" s="76" t="s">
        <v>4</v>
      </c>
      <c r="Q151" s="76" t="s">
        <v>553</v>
      </c>
      <c r="R151" s="77">
        <v>0</v>
      </c>
      <c r="S151" s="77">
        <v>0</v>
      </c>
      <c r="T151" s="77">
        <v>204.6</v>
      </c>
      <c r="U151" s="77">
        <v>0</v>
      </c>
      <c r="V151" s="77">
        <v>0</v>
      </c>
      <c r="W151" s="77">
        <v>0</v>
      </c>
      <c r="X151" s="77">
        <v>0</v>
      </c>
      <c r="Y151" s="77">
        <v>0</v>
      </c>
      <c r="Z151" s="77">
        <v>0</v>
      </c>
      <c r="AA151" s="77">
        <v>0</v>
      </c>
      <c r="AB151" s="77">
        <v>0</v>
      </c>
      <c r="AC151" s="77">
        <v>0</v>
      </c>
      <c r="AD151" s="77">
        <v>0</v>
      </c>
      <c r="AE151" s="77">
        <f t="shared" si="6"/>
        <v>204.6</v>
      </c>
      <c r="AF151" s="40">
        <f t="shared" si="3"/>
        <v>41001008</v>
      </c>
      <c r="AG151" t="str">
        <f>VLOOKUP($L151,Ceco!$A$2:$F$48,3,FALSE)</f>
        <v>BOMBEO MECANICO</v>
      </c>
      <c r="AH151" t="str">
        <f>VLOOKUP($L151,Ceco!$A$2:$F$48,4,FALSE)</f>
        <v>GOLFO SAN JORGE</v>
      </c>
      <c r="AI151" t="str">
        <f>VLOOKUP($L151,Ceco!$A$2:$F$48,5,FALSE)</f>
        <v>COMODORO RIVADAVIA</v>
      </c>
      <c r="AJ151" t="str">
        <f>VLOOKUP($L151,Ceco!$A$2:$F$48,6,FALSE)</f>
        <v>Cosentino Leandro</v>
      </c>
      <c r="AK151">
        <f>VLOOKUP($AF151,'Agrp cuentas'!$A$2:$C$156,3,FALSE)</f>
        <v>23</v>
      </c>
      <c r="AL151" t="str">
        <f>VLOOKUP($AK151,'Agrp cuentas'!$F$2:$H$28,2,FALSE)</f>
        <v>23 - Costo del Producto</v>
      </c>
      <c r="AM151" t="str">
        <f>VLOOKUP($AK151,'Agrp cuentas'!$F$2:$H$28,3,FALSE)</f>
        <v>Costo</v>
      </c>
      <c r="AN151" t="s">
        <v>192</v>
      </c>
    </row>
    <row r="152" spans="1:40">
      <c r="A152" s="76" t="s">
        <v>0</v>
      </c>
      <c r="B152" s="76" t="s">
        <v>1</v>
      </c>
      <c r="C152" s="76" t="s">
        <v>54</v>
      </c>
      <c r="D152" s="76" t="s">
        <v>65</v>
      </c>
      <c r="E152" s="76" t="s">
        <v>70</v>
      </c>
      <c r="F152" s="76" t="s">
        <v>2</v>
      </c>
      <c r="G152" s="76" t="s">
        <v>2</v>
      </c>
      <c r="H152" s="76" t="s">
        <v>2</v>
      </c>
      <c r="I152" s="76" t="s">
        <v>2</v>
      </c>
      <c r="J152" s="76" t="s">
        <v>529</v>
      </c>
      <c r="K152" s="76" t="s">
        <v>77</v>
      </c>
      <c r="L152" s="76" t="s">
        <v>38</v>
      </c>
      <c r="M152" s="76" t="s">
        <v>2</v>
      </c>
      <c r="N152" s="76" t="s">
        <v>7</v>
      </c>
      <c r="O152" s="76" t="s">
        <v>3</v>
      </c>
      <c r="P152" s="76" t="s">
        <v>4</v>
      </c>
      <c r="Q152" s="76" t="s">
        <v>553</v>
      </c>
      <c r="R152" s="77">
        <v>0</v>
      </c>
      <c r="S152" s="77">
        <v>0</v>
      </c>
      <c r="T152" s="77">
        <v>355.74</v>
      </c>
      <c r="U152" s="77">
        <v>0</v>
      </c>
      <c r="V152" s="77">
        <v>0</v>
      </c>
      <c r="W152" s="77">
        <v>0</v>
      </c>
      <c r="X152" s="77">
        <v>0</v>
      </c>
      <c r="Y152" s="77">
        <v>0</v>
      </c>
      <c r="Z152" s="77">
        <v>0</v>
      </c>
      <c r="AA152" s="77">
        <v>0</v>
      </c>
      <c r="AB152" s="77">
        <v>0</v>
      </c>
      <c r="AC152" s="77">
        <v>0</v>
      </c>
      <c r="AD152" s="77">
        <v>0</v>
      </c>
      <c r="AE152" s="77">
        <f t="shared" si="6"/>
        <v>355.74</v>
      </c>
      <c r="AF152" s="40">
        <f t="shared" si="3"/>
        <v>41001008</v>
      </c>
      <c r="AG152" t="str">
        <f>VLOOKUP($L152,Ceco!$A$2:$F$48,3,FALSE)</f>
        <v>BOMBEO MECANICO</v>
      </c>
      <c r="AH152" t="str">
        <f>VLOOKUP($L152,Ceco!$A$2:$F$48,4,FALSE)</f>
        <v>EXPO MADERO</v>
      </c>
      <c r="AI152">
        <f>VLOOKUP($L152,Ceco!$A$2:$F$48,5,FALSE)</f>
        <v>0</v>
      </c>
      <c r="AJ152" t="str">
        <f>VLOOKUP($L152,Ceco!$A$2:$F$48,6,FALSE)</f>
        <v>Cosentino Leandro</v>
      </c>
      <c r="AK152">
        <f>VLOOKUP($AF152,'Agrp cuentas'!$A$2:$C$156,3,FALSE)</f>
        <v>23</v>
      </c>
      <c r="AL152" t="str">
        <f>VLOOKUP($AK152,'Agrp cuentas'!$F$2:$H$28,2,FALSE)</f>
        <v>23 - Costo del Producto</v>
      </c>
      <c r="AM152" t="str">
        <f>VLOOKUP($AK152,'Agrp cuentas'!$F$2:$H$28,3,FALSE)</f>
        <v>Costo</v>
      </c>
      <c r="AN152" t="s">
        <v>192</v>
      </c>
    </row>
    <row r="153" spans="1:40">
      <c r="A153" s="76" t="s">
        <v>0</v>
      </c>
      <c r="B153" s="76" t="s">
        <v>1</v>
      </c>
      <c r="C153" s="76" t="s">
        <v>54</v>
      </c>
      <c r="D153" s="76" t="s">
        <v>65</v>
      </c>
      <c r="E153" s="76" t="s">
        <v>70</v>
      </c>
      <c r="F153" s="76" t="s">
        <v>2</v>
      </c>
      <c r="G153" s="76" t="s">
        <v>2</v>
      </c>
      <c r="H153" s="76" t="s">
        <v>2</v>
      </c>
      <c r="I153" s="76" t="s">
        <v>2</v>
      </c>
      <c r="J153" s="76" t="s">
        <v>529</v>
      </c>
      <c r="K153" s="76" t="s">
        <v>77</v>
      </c>
      <c r="L153" s="76" t="s">
        <v>14</v>
      </c>
      <c r="M153" s="76" t="s">
        <v>2</v>
      </c>
      <c r="N153" s="76" t="s">
        <v>7</v>
      </c>
      <c r="O153" s="76" t="s">
        <v>3</v>
      </c>
      <c r="P153" s="76" t="s">
        <v>4</v>
      </c>
      <c r="Q153" s="76" t="s">
        <v>553</v>
      </c>
      <c r="R153" s="77">
        <v>0</v>
      </c>
      <c r="S153" s="77">
        <v>0</v>
      </c>
      <c r="T153" s="77">
        <v>39.42</v>
      </c>
      <c r="U153" s="77">
        <v>0</v>
      </c>
      <c r="V153" s="77">
        <v>0</v>
      </c>
      <c r="W153" s="77">
        <v>0</v>
      </c>
      <c r="X153" s="77">
        <v>0</v>
      </c>
      <c r="Y153" s="77">
        <v>0</v>
      </c>
      <c r="Z153" s="77">
        <v>0</v>
      </c>
      <c r="AA153" s="77">
        <v>0</v>
      </c>
      <c r="AB153" s="77">
        <v>0</v>
      </c>
      <c r="AC153" s="77">
        <v>0</v>
      </c>
      <c r="AD153" s="77">
        <v>0</v>
      </c>
      <c r="AE153" s="77">
        <f t="shared" si="6"/>
        <v>39.42</v>
      </c>
      <c r="AF153" s="40">
        <f t="shared" si="3"/>
        <v>41001008</v>
      </c>
      <c r="AG153" t="str">
        <f>VLOOKUP($L153,Ceco!$A$2:$F$48,3,FALSE)</f>
        <v>BOMBEO MECANICO</v>
      </c>
      <c r="AH153" t="str">
        <f>VLOOKUP($L153,Ceco!$A$2:$F$48,4,FALSE)</f>
        <v>EXPO MADERO</v>
      </c>
      <c r="AI153">
        <f>VLOOKUP($L153,Ceco!$A$2:$F$48,5,FALSE)</f>
        <v>0</v>
      </c>
      <c r="AJ153" t="str">
        <f>VLOOKUP($L153,Ceco!$A$2:$F$48,6,FALSE)</f>
        <v>Cosentino Leandro</v>
      </c>
      <c r="AK153">
        <f>VLOOKUP($AF153,'Agrp cuentas'!$A$2:$C$156,3,FALSE)</f>
        <v>23</v>
      </c>
      <c r="AL153" t="str">
        <f>VLOOKUP($AK153,'Agrp cuentas'!$F$2:$H$28,2,FALSE)</f>
        <v>23 - Costo del Producto</v>
      </c>
      <c r="AM153" t="str">
        <f>VLOOKUP($AK153,'Agrp cuentas'!$F$2:$H$28,3,FALSE)</f>
        <v>Costo</v>
      </c>
      <c r="AN153" t="s">
        <v>192</v>
      </c>
    </row>
    <row r="154" spans="1:40">
      <c r="A154" s="76" t="s">
        <v>0</v>
      </c>
      <c r="B154" s="76" t="s">
        <v>1</v>
      </c>
      <c r="C154" s="76" t="s">
        <v>54</v>
      </c>
      <c r="D154" s="76" t="s">
        <v>65</v>
      </c>
      <c r="E154" s="76" t="s">
        <v>70</v>
      </c>
      <c r="F154" s="76" t="s">
        <v>2</v>
      </c>
      <c r="G154" s="76" t="s">
        <v>2</v>
      </c>
      <c r="H154" s="76" t="s">
        <v>2</v>
      </c>
      <c r="I154" s="76" t="s">
        <v>2</v>
      </c>
      <c r="J154" s="76" t="s">
        <v>529</v>
      </c>
      <c r="K154" s="76" t="s">
        <v>77</v>
      </c>
      <c r="L154" s="76" t="s">
        <v>13</v>
      </c>
      <c r="M154" s="76" t="s">
        <v>2</v>
      </c>
      <c r="N154" s="76" t="s">
        <v>7</v>
      </c>
      <c r="O154" s="76" t="s">
        <v>3</v>
      </c>
      <c r="P154" s="76" t="s">
        <v>4</v>
      </c>
      <c r="Q154" s="76" t="s">
        <v>553</v>
      </c>
      <c r="R154" s="77">
        <v>0</v>
      </c>
      <c r="S154" s="77">
        <v>0</v>
      </c>
      <c r="T154" s="77">
        <v>324.74</v>
      </c>
      <c r="U154" s="77">
        <v>0</v>
      </c>
      <c r="V154" s="77">
        <v>0</v>
      </c>
      <c r="W154" s="77">
        <v>0</v>
      </c>
      <c r="X154" s="77">
        <v>0</v>
      </c>
      <c r="Y154" s="77">
        <v>0</v>
      </c>
      <c r="Z154" s="77">
        <v>0</v>
      </c>
      <c r="AA154" s="77">
        <v>0</v>
      </c>
      <c r="AB154" s="77">
        <v>0</v>
      </c>
      <c r="AC154" s="77">
        <v>0</v>
      </c>
      <c r="AD154" s="77">
        <v>0</v>
      </c>
      <c r="AE154" s="77">
        <f t="shared" si="6"/>
        <v>324.74</v>
      </c>
      <c r="AF154" s="40">
        <f t="shared" si="3"/>
        <v>41001008</v>
      </c>
      <c r="AG154" t="str">
        <f>VLOOKUP($L154,Ceco!$A$2:$F$48,3,FALSE)</f>
        <v>BOMBEO MECANICO</v>
      </c>
      <c r="AH154" t="str">
        <f>VLOOKUP($L154,Ceco!$A$2:$F$48,4,FALSE)</f>
        <v>NEUQUEN</v>
      </c>
      <c r="AI154" t="str">
        <f>VLOOKUP($L154,Ceco!$A$2:$F$48,5,FALSE)</f>
        <v>CATRIEL</v>
      </c>
      <c r="AJ154" t="str">
        <f>VLOOKUP($L154,Ceco!$A$2:$F$48,6,FALSE)</f>
        <v>Nahim Jorge</v>
      </c>
      <c r="AK154">
        <f>VLOOKUP($AF154,'Agrp cuentas'!$A$2:$C$156,3,FALSE)</f>
        <v>23</v>
      </c>
      <c r="AL154" t="str">
        <f>VLOOKUP($AK154,'Agrp cuentas'!$F$2:$H$28,2,FALSE)</f>
        <v>23 - Costo del Producto</v>
      </c>
      <c r="AM154" t="str">
        <f>VLOOKUP($AK154,'Agrp cuentas'!$F$2:$H$28,3,FALSE)</f>
        <v>Costo</v>
      </c>
      <c r="AN154" t="s">
        <v>192</v>
      </c>
    </row>
    <row r="155" spans="1:40">
      <c r="A155" s="76" t="s">
        <v>0</v>
      </c>
      <c r="B155" s="76" t="s">
        <v>1</v>
      </c>
      <c r="C155" s="76" t="s">
        <v>54</v>
      </c>
      <c r="D155" s="76" t="s">
        <v>65</v>
      </c>
      <c r="E155" s="76" t="s">
        <v>70</v>
      </c>
      <c r="F155" s="76" t="s">
        <v>2</v>
      </c>
      <c r="G155" s="76" t="s">
        <v>2</v>
      </c>
      <c r="H155" s="76" t="s">
        <v>2</v>
      </c>
      <c r="I155" s="76" t="s">
        <v>2</v>
      </c>
      <c r="J155" s="76" t="s">
        <v>529</v>
      </c>
      <c r="K155" s="76" t="s">
        <v>77</v>
      </c>
      <c r="L155" s="76" t="s">
        <v>12</v>
      </c>
      <c r="M155" s="76" t="s">
        <v>2</v>
      </c>
      <c r="N155" s="76" t="s">
        <v>7</v>
      </c>
      <c r="O155" s="76" t="s">
        <v>3</v>
      </c>
      <c r="P155" s="76" t="s">
        <v>4</v>
      </c>
      <c r="Q155" s="76" t="s">
        <v>553</v>
      </c>
      <c r="R155" s="77">
        <v>0</v>
      </c>
      <c r="S155" s="77">
        <v>0</v>
      </c>
      <c r="T155" s="77">
        <v>212.5</v>
      </c>
      <c r="U155" s="77">
        <v>0</v>
      </c>
      <c r="V155" s="77">
        <v>0</v>
      </c>
      <c r="W155" s="77">
        <v>0</v>
      </c>
      <c r="X155" s="77">
        <v>0</v>
      </c>
      <c r="Y155" s="77">
        <v>0</v>
      </c>
      <c r="Z155" s="77">
        <v>0</v>
      </c>
      <c r="AA155" s="77">
        <v>0</v>
      </c>
      <c r="AB155" s="77">
        <v>0</v>
      </c>
      <c r="AC155" s="77">
        <v>0</v>
      </c>
      <c r="AD155" s="77">
        <v>0</v>
      </c>
      <c r="AE155" s="77">
        <f t="shared" si="6"/>
        <v>212.5</v>
      </c>
      <c r="AF155" s="40">
        <f t="shared" si="3"/>
        <v>41001008</v>
      </c>
      <c r="AG155" t="str">
        <f>VLOOKUP($L155,Ceco!$A$2:$F$48,3,FALSE)</f>
        <v>BOMBEO MECANICO</v>
      </c>
      <c r="AH155" t="str">
        <f>VLOOKUP($L155,Ceco!$A$2:$F$48,4,FALSE)</f>
        <v>NEUQUEN</v>
      </c>
      <c r="AI155" t="str">
        <f>VLOOKUP($L155,Ceco!$A$2:$F$48,5,FALSE)</f>
        <v>CATRIEL</v>
      </c>
      <c r="AJ155" t="str">
        <f>VLOOKUP($L155,Ceco!$A$2:$F$48,6,FALSE)</f>
        <v>Nahim Jorge</v>
      </c>
      <c r="AK155">
        <f>VLOOKUP($AF155,'Agrp cuentas'!$A$2:$C$156,3,FALSE)</f>
        <v>23</v>
      </c>
      <c r="AL155" t="str">
        <f>VLOOKUP($AK155,'Agrp cuentas'!$F$2:$H$28,2,FALSE)</f>
        <v>23 - Costo del Producto</v>
      </c>
      <c r="AM155" t="str">
        <f>VLOOKUP($AK155,'Agrp cuentas'!$F$2:$H$28,3,FALSE)</f>
        <v>Costo</v>
      </c>
      <c r="AN155" t="s">
        <v>192</v>
      </c>
    </row>
    <row r="156" spans="1:40">
      <c r="A156" s="76" t="s">
        <v>0</v>
      </c>
      <c r="B156" s="76" t="s">
        <v>1</v>
      </c>
      <c r="C156" s="76" t="s">
        <v>54</v>
      </c>
      <c r="D156" s="76" t="s">
        <v>65</v>
      </c>
      <c r="E156" s="76" t="s">
        <v>70</v>
      </c>
      <c r="F156" s="76" t="s">
        <v>2</v>
      </c>
      <c r="G156" s="76" t="s">
        <v>2</v>
      </c>
      <c r="H156" s="76" t="s">
        <v>2</v>
      </c>
      <c r="I156" s="76" t="s">
        <v>2</v>
      </c>
      <c r="J156" s="76" t="s">
        <v>529</v>
      </c>
      <c r="K156" s="76" t="s">
        <v>77</v>
      </c>
      <c r="L156" s="76" t="s">
        <v>11</v>
      </c>
      <c r="M156" s="76" t="s">
        <v>2</v>
      </c>
      <c r="N156" s="76" t="s">
        <v>7</v>
      </c>
      <c r="O156" s="76" t="s">
        <v>3</v>
      </c>
      <c r="P156" s="76" t="s">
        <v>4</v>
      </c>
      <c r="Q156" s="76" t="s">
        <v>553</v>
      </c>
      <c r="R156" s="77">
        <v>0</v>
      </c>
      <c r="S156" s="77">
        <v>0</v>
      </c>
      <c r="T156" s="77">
        <v>67.760000000000005</v>
      </c>
      <c r="U156" s="77">
        <v>0</v>
      </c>
      <c r="V156" s="77">
        <v>0</v>
      </c>
      <c r="W156" s="77">
        <v>0</v>
      </c>
      <c r="X156" s="77">
        <v>0</v>
      </c>
      <c r="Y156" s="77">
        <v>0</v>
      </c>
      <c r="Z156" s="77">
        <v>0</v>
      </c>
      <c r="AA156" s="77">
        <v>0</v>
      </c>
      <c r="AB156" s="77">
        <v>0</v>
      </c>
      <c r="AC156" s="77">
        <v>0</v>
      </c>
      <c r="AD156" s="77">
        <v>0</v>
      </c>
      <c r="AE156" s="77">
        <f t="shared" si="6"/>
        <v>67.760000000000005</v>
      </c>
      <c r="AF156" s="40">
        <f t="shared" si="3"/>
        <v>41001008</v>
      </c>
      <c r="AG156" t="str">
        <f>VLOOKUP($L156,Ceco!$A$2:$F$48,3,FALSE)</f>
        <v>BOMBEO MECANICO</v>
      </c>
      <c r="AH156" t="str">
        <f>VLOOKUP($L156,Ceco!$A$2:$F$48,4,FALSE)</f>
        <v>NEUQUEN</v>
      </c>
      <c r="AI156" t="str">
        <f>VLOOKUP($L156,Ceco!$A$2:$F$48,5,FALSE)</f>
        <v>CATRIEL</v>
      </c>
      <c r="AJ156" t="str">
        <f>VLOOKUP($L156,Ceco!$A$2:$F$48,6,FALSE)</f>
        <v>Nahim Jorge</v>
      </c>
      <c r="AK156">
        <f>VLOOKUP($AF156,'Agrp cuentas'!$A$2:$C$156,3,FALSE)</f>
        <v>23</v>
      </c>
      <c r="AL156" t="str">
        <f>VLOOKUP($AK156,'Agrp cuentas'!$F$2:$H$28,2,FALSE)</f>
        <v>23 - Costo del Producto</v>
      </c>
      <c r="AM156" t="str">
        <f>VLOOKUP($AK156,'Agrp cuentas'!$F$2:$H$28,3,FALSE)</f>
        <v>Costo</v>
      </c>
      <c r="AN156" t="s">
        <v>192</v>
      </c>
    </row>
    <row r="157" spans="1:40">
      <c r="A157" s="76" t="s">
        <v>0</v>
      </c>
      <c r="B157" s="76" t="s">
        <v>1</v>
      </c>
      <c r="C157" s="76" t="s">
        <v>54</v>
      </c>
      <c r="D157" s="76" t="s">
        <v>65</v>
      </c>
      <c r="E157" s="76" t="s">
        <v>70</v>
      </c>
      <c r="F157" s="76" t="s">
        <v>2</v>
      </c>
      <c r="G157" s="76" t="s">
        <v>2</v>
      </c>
      <c r="H157" s="76" t="s">
        <v>2</v>
      </c>
      <c r="I157" s="76" t="s">
        <v>2</v>
      </c>
      <c r="J157" s="76" t="s">
        <v>572</v>
      </c>
      <c r="K157" s="76" t="s">
        <v>554</v>
      </c>
      <c r="L157" s="76" t="s">
        <v>36</v>
      </c>
      <c r="M157" s="76" t="s">
        <v>2</v>
      </c>
      <c r="N157" s="76" t="s">
        <v>7</v>
      </c>
      <c r="O157" s="76" t="s">
        <v>3</v>
      </c>
      <c r="P157" s="76" t="s">
        <v>4</v>
      </c>
      <c r="Q157" s="76" t="s">
        <v>553</v>
      </c>
      <c r="R157" s="77">
        <v>0</v>
      </c>
      <c r="S157" s="77">
        <v>0</v>
      </c>
      <c r="T157" s="77">
        <v>0</v>
      </c>
      <c r="U157" s="77">
        <v>185.49</v>
      </c>
      <c r="V157" s="77">
        <v>0</v>
      </c>
      <c r="W157" s="77">
        <v>0</v>
      </c>
      <c r="X157" s="77">
        <v>0</v>
      </c>
      <c r="Y157" s="77">
        <v>0</v>
      </c>
      <c r="Z157" s="77">
        <v>0</v>
      </c>
      <c r="AA157" s="77">
        <v>0</v>
      </c>
      <c r="AB157" s="77">
        <v>0</v>
      </c>
      <c r="AC157" s="77">
        <v>0</v>
      </c>
      <c r="AD157" s="77">
        <v>0</v>
      </c>
      <c r="AE157" s="77">
        <f t="shared" si="6"/>
        <v>185.49</v>
      </c>
      <c r="AF157" s="40">
        <f t="shared" si="3"/>
        <v>41002001</v>
      </c>
      <c r="AG157" t="str">
        <f>VLOOKUP($L157,Ceco!$A$2:$F$48,3,FALSE)</f>
        <v>BOMBEO MECANICO</v>
      </c>
      <c r="AH157" t="str">
        <f>VLOOKUP($L157,Ceco!$A$2:$F$48,4,FALSE)</f>
        <v>NEUQUEN</v>
      </c>
      <c r="AI157" t="str">
        <f>VLOOKUP($L157,Ceco!$A$2:$F$48,5,FALSE)</f>
        <v>RINCON DE LOS SAUCES</v>
      </c>
      <c r="AJ157" t="str">
        <f>VLOOKUP($L157,Ceco!$A$2:$F$48,6,FALSE)</f>
        <v>Nahim Jorge</v>
      </c>
      <c r="AK157">
        <f>VLOOKUP($AF157,'Agrp cuentas'!$A$2:$C$156,3,FALSE)</f>
        <v>23</v>
      </c>
      <c r="AL157" t="str">
        <f>VLOOKUP($AK157,'Agrp cuentas'!$F$2:$H$28,2,FALSE)</f>
        <v>23 - Costo del Producto</v>
      </c>
      <c r="AM157" t="str">
        <f>VLOOKUP($AK157,'Agrp cuentas'!$F$2:$H$28,3,FALSE)</f>
        <v>Costo</v>
      </c>
      <c r="AN157" t="s">
        <v>192</v>
      </c>
    </row>
    <row r="158" spans="1:40">
      <c r="A158" s="76" t="s">
        <v>0</v>
      </c>
      <c r="B158" s="76" t="s">
        <v>1</v>
      </c>
      <c r="C158" s="76" t="s">
        <v>54</v>
      </c>
      <c r="D158" s="76" t="s">
        <v>65</v>
      </c>
      <c r="E158" s="76" t="s">
        <v>70</v>
      </c>
      <c r="F158" s="76" t="s">
        <v>2</v>
      </c>
      <c r="G158" s="76" t="s">
        <v>2</v>
      </c>
      <c r="H158" s="76" t="s">
        <v>2</v>
      </c>
      <c r="I158" s="76" t="s">
        <v>2</v>
      </c>
      <c r="J158" s="76" t="s">
        <v>572</v>
      </c>
      <c r="K158" s="76" t="s">
        <v>554</v>
      </c>
      <c r="L158" s="76" t="s">
        <v>9</v>
      </c>
      <c r="M158" s="76" t="s">
        <v>2</v>
      </c>
      <c r="N158" s="76" t="s">
        <v>7</v>
      </c>
      <c r="O158" s="76" t="s">
        <v>3</v>
      </c>
      <c r="P158" s="76" t="s">
        <v>4</v>
      </c>
      <c r="Q158" s="76" t="s">
        <v>553</v>
      </c>
      <c r="R158" s="77">
        <v>0</v>
      </c>
      <c r="S158" s="77">
        <v>0</v>
      </c>
      <c r="T158" s="77">
        <v>0</v>
      </c>
      <c r="U158" s="77">
        <v>-1462.43</v>
      </c>
      <c r="V158" s="77">
        <v>0</v>
      </c>
      <c r="W158" s="77">
        <v>0</v>
      </c>
      <c r="X158" s="77">
        <v>0</v>
      </c>
      <c r="Y158" s="77">
        <v>0</v>
      </c>
      <c r="Z158" s="77">
        <v>0</v>
      </c>
      <c r="AA158" s="77">
        <v>0</v>
      </c>
      <c r="AB158" s="77">
        <v>0</v>
      </c>
      <c r="AC158" s="77">
        <v>0</v>
      </c>
      <c r="AD158" s="77">
        <v>0</v>
      </c>
      <c r="AE158" s="77">
        <f t="shared" si="6"/>
        <v>-1462.43</v>
      </c>
      <c r="AF158" s="40">
        <f t="shared" ref="AF158:AF218" si="7">VALUE(J158)</f>
        <v>41002001</v>
      </c>
      <c r="AG158" t="str">
        <f>VLOOKUP($L158,Ceco!$A$2:$F$48,3,FALSE)</f>
        <v>BOMBEO MECANICO</v>
      </c>
      <c r="AH158" t="str">
        <f>VLOOKUP($L158,Ceco!$A$2:$F$48,4,FALSE)</f>
        <v>GOLFO SAN JORGE</v>
      </c>
      <c r="AI158" t="str">
        <f>VLOOKUP($L158,Ceco!$A$2:$F$48,5,FALSE)</f>
        <v>SANTA CRUZ ESTE</v>
      </c>
      <c r="AJ158" t="str">
        <f>VLOOKUP($L158,Ceco!$A$2:$F$48,6,FALSE)</f>
        <v>Bertaina Fabricio</v>
      </c>
      <c r="AK158">
        <f>VLOOKUP($AF158,'Agrp cuentas'!$A$2:$C$156,3,FALSE)</f>
        <v>23</v>
      </c>
      <c r="AL158" t="str">
        <f>VLOOKUP($AK158,'Agrp cuentas'!$F$2:$H$28,2,FALSE)</f>
        <v>23 - Costo del Producto</v>
      </c>
      <c r="AM158" t="str">
        <f>VLOOKUP($AK158,'Agrp cuentas'!$F$2:$H$28,3,FALSE)</f>
        <v>Costo</v>
      </c>
      <c r="AN158" t="s">
        <v>192</v>
      </c>
    </row>
    <row r="159" spans="1:40">
      <c r="A159" s="76" t="s">
        <v>0</v>
      </c>
      <c r="B159" s="76" t="s">
        <v>1</v>
      </c>
      <c r="C159" s="76" t="s">
        <v>54</v>
      </c>
      <c r="D159" s="76" t="s">
        <v>65</v>
      </c>
      <c r="E159" s="76" t="s">
        <v>70</v>
      </c>
      <c r="F159" s="76" t="s">
        <v>2</v>
      </c>
      <c r="G159" s="76" t="s">
        <v>2</v>
      </c>
      <c r="H159" s="76" t="s">
        <v>2</v>
      </c>
      <c r="I159" s="76" t="s">
        <v>2</v>
      </c>
      <c r="J159" s="76" t="s">
        <v>572</v>
      </c>
      <c r="K159" s="76" t="s">
        <v>554</v>
      </c>
      <c r="L159" s="76" t="s">
        <v>27</v>
      </c>
      <c r="M159" s="76" t="s">
        <v>2</v>
      </c>
      <c r="N159" s="76" t="s">
        <v>7</v>
      </c>
      <c r="O159" s="76" t="s">
        <v>3</v>
      </c>
      <c r="P159" s="76" t="s">
        <v>4</v>
      </c>
      <c r="Q159" s="76" t="s">
        <v>553</v>
      </c>
      <c r="R159" s="77">
        <v>0</v>
      </c>
      <c r="S159" s="77">
        <v>0</v>
      </c>
      <c r="T159" s="77">
        <v>0</v>
      </c>
      <c r="U159" s="77">
        <v>1893.36</v>
      </c>
      <c r="V159" s="77">
        <v>0</v>
      </c>
      <c r="W159" s="77">
        <v>0</v>
      </c>
      <c r="X159" s="77">
        <v>0</v>
      </c>
      <c r="Y159" s="77">
        <v>0</v>
      </c>
      <c r="Z159" s="77">
        <v>0</v>
      </c>
      <c r="AA159" s="77">
        <v>0</v>
      </c>
      <c r="AB159" s="77">
        <v>0</v>
      </c>
      <c r="AC159" s="77">
        <v>0</v>
      </c>
      <c r="AD159" s="77">
        <v>0</v>
      </c>
      <c r="AE159" s="77">
        <f t="shared" si="6"/>
        <v>1893.36</v>
      </c>
      <c r="AF159" s="40">
        <f t="shared" si="7"/>
        <v>41002001</v>
      </c>
      <c r="AG159" t="str">
        <f>VLOOKUP($L159,Ceco!$A$2:$F$48,3,FALSE)</f>
        <v>BOMBEO MECANICO</v>
      </c>
      <c r="AH159" t="str">
        <f>VLOOKUP($L159,Ceco!$A$2:$F$48,4,FALSE)</f>
        <v>GOLFO SAN JORGE</v>
      </c>
      <c r="AI159" t="str">
        <f>VLOOKUP($L159,Ceco!$A$2:$F$48,5,FALSE)</f>
        <v>SANTA CRUZ OESTE</v>
      </c>
      <c r="AJ159" t="str">
        <f>VLOOKUP($L159,Ceco!$A$2:$F$48,6,FALSE)</f>
        <v>Bertaina Fabricio</v>
      </c>
      <c r="AK159">
        <f>VLOOKUP($AF159,'Agrp cuentas'!$A$2:$C$156,3,FALSE)</f>
        <v>23</v>
      </c>
      <c r="AL159" t="str">
        <f>VLOOKUP($AK159,'Agrp cuentas'!$F$2:$H$28,2,FALSE)</f>
        <v>23 - Costo del Producto</v>
      </c>
      <c r="AM159" t="str">
        <f>VLOOKUP($AK159,'Agrp cuentas'!$F$2:$H$28,3,FALSE)</f>
        <v>Costo</v>
      </c>
      <c r="AN159" t="s">
        <v>192</v>
      </c>
    </row>
    <row r="160" spans="1:40">
      <c r="A160" s="76" t="s">
        <v>0</v>
      </c>
      <c r="B160" s="76" t="s">
        <v>1</v>
      </c>
      <c r="C160" s="76" t="s">
        <v>54</v>
      </c>
      <c r="D160" s="76" t="s">
        <v>65</v>
      </c>
      <c r="E160" s="76" t="s">
        <v>70</v>
      </c>
      <c r="F160" s="76" t="s">
        <v>2</v>
      </c>
      <c r="G160" s="76" t="s">
        <v>2</v>
      </c>
      <c r="H160" s="76" t="s">
        <v>2</v>
      </c>
      <c r="I160" s="76" t="s">
        <v>2</v>
      </c>
      <c r="J160" s="76" t="s">
        <v>572</v>
      </c>
      <c r="K160" s="76" t="s">
        <v>554</v>
      </c>
      <c r="L160" s="76" t="s">
        <v>24</v>
      </c>
      <c r="M160" s="76" t="s">
        <v>2</v>
      </c>
      <c r="N160" s="76" t="s">
        <v>7</v>
      </c>
      <c r="O160" s="76" t="s">
        <v>3</v>
      </c>
      <c r="P160" s="76" t="s">
        <v>4</v>
      </c>
      <c r="Q160" s="76" t="s">
        <v>553</v>
      </c>
      <c r="R160" s="77">
        <v>0</v>
      </c>
      <c r="S160" s="77">
        <v>0</v>
      </c>
      <c r="T160" s="77">
        <v>0</v>
      </c>
      <c r="U160" s="77">
        <v>131.68</v>
      </c>
      <c r="V160" s="77">
        <v>0</v>
      </c>
      <c r="W160" s="77">
        <v>0</v>
      </c>
      <c r="X160" s="77">
        <v>0</v>
      </c>
      <c r="Y160" s="77">
        <v>0</v>
      </c>
      <c r="Z160" s="77">
        <v>0</v>
      </c>
      <c r="AA160" s="77">
        <v>0</v>
      </c>
      <c r="AB160" s="77">
        <v>0</v>
      </c>
      <c r="AC160" s="77">
        <v>0</v>
      </c>
      <c r="AD160" s="77">
        <v>0</v>
      </c>
      <c r="AE160" s="77">
        <f t="shared" si="6"/>
        <v>131.68</v>
      </c>
      <c r="AF160" s="40">
        <f t="shared" si="7"/>
        <v>41002001</v>
      </c>
      <c r="AG160" t="str">
        <f>VLOOKUP($L160,Ceco!$A$2:$F$48,3,FALSE)</f>
        <v>BOMBEO MECANICO</v>
      </c>
      <c r="AH160" t="str">
        <f>VLOOKUP($L160,Ceco!$A$2:$F$48,4,FALSE)</f>
        <v>MENDOZA</v>
      </c>
      <c r="AI160" t="str">
        <f>VLOOKUP($L160,Ceco!$A$2:$F$48,5,FALSE)</f>
        <v>LUJAN DE CUYO</v>
      </c>
      <c r="AJ160" t="str">
        <f>VLOOKUP($L160,Ceco!$A$2:$F$48,6,FALSE)</f>
        <v>Ingles Carlos</v>
      </c>
      <c r="AK160">
        <f>VLOOKUP($AF160,'Agrp cuentas'!$A$2:$C$156,3,FALSE)</f>
        <v>23</v>
      </c>
      <c r="AL160" t="str">
        <f>VLOOKUP($AK160,'Agrp cuentas'!$F$2:$H$28,2,FALSE)</f>
        <v>23 - Costo del Producto</v>
      </c>
      <c r="AM160" t="str">
        <f>VLOOKUP($AK160,'Agrp cuentas'!$F$2:$H$28,3,FALSE)</f>
        <v>Costo</v>
      </c>
      <c r="AN160" t="s">
        <v>192</v>
      </c>
    </row>
    <row r="161" spans="1:40">
      <c r="A161" s="76" t="s">
        <v>0</v>
      </c>
      <c r="B161" s="76" t="s">
        <v>1</v>
      </c>
      <c r="C161" s="76" t="s">
        <v>54</v>
      </c>
      <c r="D161" s="76" t="s">
        <v>65</v>
      </c>
      <c r="E161" s="76" t="s">
        <v>70</v>
      </c>
      <c r="F161" s="76" t="s">
        <v>2</v>
      </c>
      <c r="G161" s="76" t="s">
        <v>2</v>
      </c>
      <c r="H161" s="76" t="s">
        <v>2</v>
      </c>
      <c r="I161" s="76" t="s">
        <v>2</v>
      </c>
      <c r="J161" s="76" t="s">
        <v>572</v>
      </c>
      <c r="K161" s="76" t="s">
        <v>554</v>
      </c>
      <c r="L161" s="76" t="s">
        <v>17</v>
      </c>
      <c r="M161" s="76" t="s">
        <v>2</v>
      </c>
      <c r="N161" s="76" t="s">
        <v>7</v>
      </c>
      <c r="O161" s="76" t="s">
        <v>3</v>
      </c>
      <c r="P161" s="76" t="s">
        <v>4</v>
      </c>
      <c r="Q161" s="76" t="s">
        <v>553</v>
      </c>
      <c r="R161" s="77">
        <v>0</v>
      </c>
      <c r="S161" s="77">
        <v>0</v>
      </c>
      <c r="T161" s="77">
        <v>0</v>
      </c>
      <c r="U161" s="77">
        <v>675.88</v>
      </c>
      <c r="V161" s="77">
        <v>0</v>
      </c>
      <c r="W161" s="77">
        <v>0</v>
      </c>
      <c r="X161" s="77">
        <v>0</v>
      </c>
      <c r="Y161" s="77">
        <v>0</v>
      </c>
      <c r="Z161" s="77">
        <v>0</v>
      </c>
      <c r="AA161" s="77">
        <v>0</v>
      </c>
      <c r="AB161" s="77">
        <v>0</v>
      </c>
      <c r="AC161" s="77">
        <v>0</v>
      </c>
      <c r="AD161" s="77">
        <v>0</v>
      </c>
      <c r="AE161" s="77">
        <f t="shared" si="6"/>
        <v>675.88</v>
      </c>
      <c r="AF161" s="40">
        <f t="shared" si="7"/>
        <v>41002001</v>
      </c>
      <c r="AG161" t="str">
        <f>VLOOKUP($L161,Ceco!$A$2:$F$48,3,FALSE)</f>
        <v>BOMBEO MECANICO</v>
      </c>
      <c r="AH161" t="str">
        <f>VLOOKUP($L161,Ceco!$A$2:$F$48,4,FALSE)</f>
        <v>GOLFO SAN JORGE</v>
      </c>
      <c r="AI161" t="str">
        <f>VLOOKUP($L161,Ceco!$A$2:$F$48,5,FALSE)</f>
        <v>COMODORO RIVADAVIA</v>
      </c>
      <c r="AJ161" t="str">
        <f>VLOOKUP($L161,Ceco!$A$2:$F$48,6,FALSE)</f>
        <v>Cosentino Leandro</v>
      </c>
      <c r="AK161">
        <f>VLOOKUP($AF161,'Agrp cuentas'!$A$2:$C$156,3,FALSE)</f>
        <v>23</v>
      </c>
      <c r="AL161" t="str">
        <f>VLOOKUP($AK161,'Agrp cuentas'!$F$2:$H$28,2,FALSE)</f>
        <v>23 - Costo del Producto</v>
      </c>
      <c r="AM161" t="str">
        <f>VLOOKUP($AK161,'Agrp cuentas'!$F$2:$H$28,3,FALSE)</f>
        <v>Costo</v>
      </c>
      <c r="AN161" t="s">
        <v>192</v>
      </c>
    </row>
    <row r="162" spans="1:40">
      <c r="A162" s="76" t="s">
        <v>0</v>
      </c>
      <c r="B162" s="76" t="s">
        <v>1</v>
      </c>
      <c r="C162" s="76" t="s">
        <v>54</v>
      </c>
      <c r="D162" s="76" t="s">
        <v>65</v>
      </c>
      <c r="E162" s="76" t="s">
        <v>70</v>
      </c>
      <c r="F162" s="76" t="s">
        <v>2</v>
      </c>
      <c r="G162" s="76" t="s">
        <v>2</v>
      </c>
      <c r="H162" s="76" t="s">
        <v>2</v>
      </c>
      <c r="I162" s="76" t="s">
        <v>2</v>
      </c>
      <c r="J162" s="76" t="s">
        <v>572</v>
      </c>
      <c r="K162" s="76" t="s">
        <v>554</v>
      </c>
      <c r="L162" s="76" t="s">
        <v>6</v>
      </c>
      <c r="M162" s="76" t="s">
        <v>2</v>
      </c>
      <c r="N162" s="76" t="s">
        <v>7</v>
      </c>
      <c r="O162" s="76" t="s">
        <v>3</v>
      </c>
      <c r="P162" s="76" t="s">
        <v>4</v>
      </c>
      <c r="Q162" s="76" t="s">
        <v>553</v>
      </c>
      <c r="R162" s="77">
        <v>0</v>
      </c>
      <c r="S162" s="77">
        <v>0</v>
      </c>
      <c r="T162" s="77">
        <v>0</v>
      </c>
      <c r="U162" s="77">
        <v>676.2</v>
      </c>
      <c r="V162" s="77">
        <v>0</v>
      </c>
      <c r="W162" s="77">
        <v>0</v>
      </c>
      <c r="X162" s="77">
        <v>0</v>
      </c>
      <c r="Y162" s="77">
        <v>0</v>
      </c>
      <c r="Z162" s="77">
        <v>0</v>
      </c>
      <c r="AA162" s="77">
        <v>0</v>
      </c>
      <c r="AB162" s="77">
        <v>0</v>
      </c>
      <c r="AC162" s="77">
        <v>0</v>
      </c>
      <c r="AD162" s="77">
        <v>0</v>
      </c>
      <c r="AE162" s="77">
        <f t="shared" si="6"/>
        <v>676.2</v>
      </c>
      <c r="AF162" s="40">
        <f t="shared" si="7"/>
        <v>41002001</v>
      </c>
      <c r="AG162" t="str">
        <f>VLOOKUP($L162,Ceco!$A$2:$F$48,3,FALSE)</f>
        <v>BOMBEO MECANICO</v>
      </c>
      <c r="AH162" t="str">
        <f>VLOOKUP($L162,Ceco!$A$2:$F$48,4,FALSE)</f>
        <v>GOLFO SAN JORGE</v>
      </c>
      <c r="AI162" t="str">
        <f>VLOOKUP($L162,Ceco!$A$2:$F$48,5,FALSE)</f>
        <v>COMODORO RIVADAVIA</v>
      </c>
      <c r="AJ162" t="str">
        <f>VLOOKUP($L162,Ceco!$A$2:$F$48,6,FALSE)</f>
        <v>Cosentino Leandro</v>
      </c>
      <c r="AK162">
        <f>VLOOKUP($AF162,'Agrp cuentas'!$A$2:$C$156,3,FALSE)</f>
        <v>23</v>
      </c>
      <c r="AL162" t="str">
        <f>VLOOKUP($AK162,'Agrp cuentas'!$F$2:$H$28,2,FALSE)</f>
        <v>23 - Costo del Producto</v>
      </c>
      <c r="AM162" t="str">
        <f>VLOOKUP($AK162,'Agrp cuentas'!$F$2:$H$28,3,FALSE)</f>
        <v>Costo</v>
      </c>
      <c r="AN162" t="s">
        <v>192</v>
      </c>
    </row>
    <row r="163" spans="1:40">
      <c r="A163" s="76" t="s">
        <v>0</v>
      </c>
      <c r="B163" s="76" t="s">
        <v>1</v>
      </c>
      <c r="C163" s="76" t="s">
        <v>54</v>
      </c>
      <c r="D163" s="76" t="s">
        <v>65</v>
      </c>
      <c r="E163" s="76" t="s">
        <v>70</v>
      </c>
      <c r="F163" s="76" t="s">
        <v>2</v>
      </c>
      <c r="G163" s="76" t="s">
        <v>2</v>
      </c>
      <c r="H163" s="76" t="s">
        <v>2</v>
      </c>
      <c r="I163" s="76" t="s">
        <v>2</v>
      </c>
      <c r="J163" s="76" t="s">
        <v>572</v>
      </c>
      <c r="K163" s="76" t="s">
        <v>554</v>
      </c>
      <c r="L163" s="76" t="s">
        <v>16</v>
      </c>
      <c r="M163" s="76" t="s">
        <v>2</v>
      </c>
      <c r="N163" s="76" t="s">
        <v>7</v>
      </c>
      <c r="O163" s="76" t="s">
        <v>3</v>
      </c>
      <c r="P163" s="76" t="s">
        <v>4</v>
      </c>
      <c r="Q163" s="76" t="s">
        <v>553</v>
      </c>
      <c r="R163" s="77">
        <v>0</v>
      </c>
      <c r="S163" s="77">
        <v>0</v>
      </c>
      <c r="T163" s="77">
        <v>0</v>
      </c>
      <c r="U163" s="77">
        <v>1165.82</v>
      </c>
      <c r="V163" s="77">
        <v>0</v>
      </c>
      <c r="W163" s="77">
        <v>0</v>
      </c>
      <c r="X163" s="77">
        <v>0</v>
      </c>
      <c r="Y163" s="77">
        <v>0</v>
      </c>
      <c r="Z163" s="77">
        <v>0</v>
      </c>
      <c r="AA163" s="77">
        <v>0</v>
      </c>
      <c r="AB163" s="77">
        <v>0</v>
      </c>
      <c r="AC163" s="77">
        <v>0</v>
      </c>
      <c r="AD163" s="77">
        <v>0</v>
      </c>
      <c r="AE163" s="77">
        <f t="shared" si="6"/>
        <v>1165.82</v>
      </c>
      <c r="AF163" s="40">
        <f t="shared" si="7"/>
        <v>41002001</v>
      </c>
      <c r="AG163" t="str">
        <f>VLOOKUP($L163,Ceco!$A$2:$F$48,3,FALSE)</f>
        <v>BOMBEO MECANICO</v>
      </c>
      <c r="AH163" t="str">
        <f>VLOOKUP($L163,Ceco!$A$2:$F$48,4,FALSE)</f>
        <v>GOLFO SAN JORGE</v>
      </c>
      <c r="AI163" t="str">
        <f>VLOOKUP($L163,Ceco!$A$2:$F$48,5,FALSE)</f>
        <v>COMODORO RIVADAVIA</v>
      </c>
      <c r="AJ163" t="str">
        <f>VLOOKUP($L163,Ceco!$A$2:$F$48,6,FALSE)</f>
        <v>Cosentino Leandro</v>
      </c>
      <c r="AK163">
        <f>VLOOKUP($AF163,'Agrp cuentas'!$A$2:$C$156,3,FALSE)</f>
        <v>23</v>
      </c>
      <c r="AL163" t="str">
        <f>VLOOKUP($AK163,'Agrp cuentas'!$F$2:$H$28,2,FALSE)</f>
        <v>23 - Costo del Producto</v>
      </c>
      <c r="AM163" t="str">
        <f>VLOOKUP($AK163,'Agrp cuentas'!$F$2:$H$28,3,FALSE)</f>
        <v>Costo</v>
      </c>
      <c r="AN163" t="s">
        <v>192</v>
      </c>
    </row>
    <row r="164" spans="1:40">
      <c r="A164" s="76" t="s">
        <v>0</v>
      </c>
      <c r="B164" s="76" t="s">
        <v>1</v>
      </c>
      <c r="C164" s="76" t="s">
        <v>54</v>
      </c>
      <c r="D164" s="76" t="s">
        <v>65</v>
      </c>
      <c r="E164" s="76" t="s">
        <v>80</v>
      </c>
      <c r="F164" s="76" t="s">
        <v>81</v>
      </c>
      <c r="G164" s="76" t="s">
        <v>82</v>
      </c>
      <c r="H164" s="76" t="s">
        <v>530</v>
      </c>
      <c r="I164" s="76" t="s">
        <v>2</v>
      </c>
      <c r="J164" s="76" t="s">
        <v>275</v>
      </c>
      <c r="K164" s="76" t="s">
        <v>83</v>
      </c>
      <c r="L164" s="76" t="s">
        <v>36</v>
      </c>
      <c r="M164" s="76" t="s">
        <v>2</v>
      </c>
      <c r="N164" s="76" t="s">
        <v>7</v>
      </c>
      <c r="O164" s="76" t="s">
        <v>3</v>
      </c>
      <c r="P164" s="76" t="s">
        <v>4</v>
      </c>
      <c r="Q164" s="76" t="s">
        <v>553</v>
      </c>
      <c r="R164" s="77">
        <v>0</v>
      </c>
      <c r="S164" s="77">
        <v>1076.33</v>
      </c>
      <c r="T164" s="77">
        <v>1022.06</v>
      </c>
      <c r="U164" s="77">
        <v>840.89</v>
      </c>
      <c r="V164" s="77">
        <v>0</v>
      </c>
      <c r="W164" s="77">
        <v>0</v>
      </c>
      <c r="X164" s="77">
        <v>0</v>
      </c>
      <c r="Y164" s="77">
        <v>0</v>
      </c>
      <c r="Z164" s="77">
        <v>0</v>
      </c>
      <c r="AA164" s="77">
        <v>0</v>
      </c>
      <c r="AB164" s="77">
        <v>0</v>
      </c>
      <c r="AC164" s="77">
        <v>0</v>
      </c>
      <c r="AD164" s="77">
        <v>0</v>
      </c>
      <c r="AE164" s="77">
        <f t="shared" si="6"/>
        <v>2939.2799999999997</v>
      </c>
      <c r="AF164" s="40">
        <f t="shared" si="7"/>
        <v>43010002</v>
      </c>
      <c r="AG164" t="str">
        <f>VLOOKUP($L164,Ceco!$A$2:$F$48,3,FALSE)</f>
        <v>BOMBEO MECANICO</v>
      </c>
      <c r="AH164" t="str">
        <f>VLOOKUP($L164,Ceco!$A$2:$F$48,4,FALSE)</f>
        <v>NEUQUEN</v>
      </c>
      <c r="AI164" t="str">
        <f>VLOOKUP($L164,Ceco!$A$2:$F$48,5,FALSE)</f>
        <v>RINCON DE LOS SAUCES</v>
      </c>
      <c r="AJ164" t="str">
        <f>VLOOKUP($L164,Ceco!$A$2:$F$48,6,FALSE)</f>
        <v>Nahim Jorge</v>
      </c>
      <c r="AK164">
        <f>VLOOKUP($AF164,'Agrp cuentas'!$A$2:$C$156,3,FALSE)</f>
        <v>5</v>
      </c>
      <c r="AL164" t="str">
        <f>VLOOKUP($AK164,'Agrp cuentas'!$F$2:$H$28,2,FALSE)</f>
        <v>05 - Mano de Obra</v>
      </c>
      <c r="AM164" t="str">
        <f>VLOOKUP($AK164,'Agrp cuentas'!$F$2:$H$28,3,FALSE)</f>
        <v>Costo</v>
      </c>
      <c r="AN164" t="s">
        <v>192</v>
      </c>
    </row>
    <row r="165" spans="1:40">
      <c r="A165" s="76" t="s">
        <v>0</v>
      </c>
      <c r="B165" s="76" t="s">
        <v>1</v>
      </c>
      <c r="C165" s="76" t="s">
        <v>54</v>
      </c>
      <c r="D165" s="76" t="s">
        <v>65</v>
      </c>
      <c r="E165" s="76" t="s">
        <v>80</v>
      </c>
      <c r="F165" s="76" t="s">
        <v>81</v>
      </c>
      <c r="G165" s="76" t="s">
        <v>82</v>
      </c>
      <c r="H165" s="76" t="s">
        <v>530</v>
      </c>
      <c r="I165" s="76" t="s">
        <v>2</v>
      </c>
      <c r="J165" s="76" t="s">
        <v>275</v>
      </c>
      <c r="K165" s="76" t="s">
        <v>83</v>
      </c>
      <c r="L165" s="76" t="s">
        <v>35</v>
      </c>
      <c r="M165" s="76" t="s">
        <v>2</v>
      </c>
      <c r="N165" s="76" t="s">
        <v>7</v>
      </c>
      <c r="O165" s="76" t="s">
        <v>3</v>
      </c>
      <c r="P165" s="76" t="s">
        <v>4</v>
      </c>
      <c r="Q165" s="76" t="s">
        <v>553</v>
      </c>
      <c r="R165" s="77">
        <v>0</v>
      </c>
      <c r="S165" s="77">
        <v>4231.63</v>
      </c>
      <c r="T165" s="77">
        <v>3859.16</v>
      </c>
      <c r="U165" s="77">
        <v>3585.2</v>
      </c>
      <c r="V165" s="77">
        <v>0</v>
      </c>
      <c r="W165" s="77">
        <v>0</v>
      </c>
      <c r="X165" s="77">
        <v>0</v>
      </c>
      <c r="Y165" s="77">
        <v>0</v>
      </c>
      <c r="Z165" s="77">
        <v>0</v>
      </c>
      <c r="AA165" s="77">
        <v>0</v>
      </c>
      <c r="AB165" s="77">
        <v>0</v>
      </c>
      <c r="AC165" s="77">
        <v>0</v>
      </c>
      <c r="AD165" s="77">
        <v>0</v>
      </c>
      <c r="AE165" s="77">
        <f t="shared" si="6"/>
        <v>11675.99</v>
      </c>
      <c r="AF165" s="40">
        <f t="shared" si="7"/>
        <v>43010002</v>
      </c>
      <c r="AG165" t="str">
        <f>VLOOKUP($L165,Ceco!$A$2:$F$48,3,FALSE)</f>
        <v>BOMBEO MECANICO</v>
      </c>
      <c r="AH165" t="str">
        <f>VLOOKUP($L165,Ceco!$A$2:$F$48,4,FALSE)</f>
        <v>NEUQUEN</v>
      </c>
      <c r="AI165" t="str">
        <f>VLOOKUP($L165,Ceco!$A$2:$F$48,5,FALSE)</f>
        <v>RINCON DE LOS SAUCES</v>
      </c>
      <c r="AJ165" t="str">
        <f>VLOOKUP($L165,Ceco!$A$2:$F$48,6,FALSE)</f>
        <v>Nahim Jorge</v>
      </c>
      <c r="AK165">
        <f>VLOOKUP($AF165,'Agrp cuentas'!$A$2:$C$156,3,FALSE)</f>
        <v>5</v>
      </c>
      <c r="AL165" t="str">
        <f>VLOOKUP($AK165,'Agrp cuentas'!$F$2:$H$28,2,FALSE)</f>
        <v>05 - Mano de Obra</v>
      </c>
      <c r="AM165" t="str">
        <f>VLOOKUP($AK165,'Agrp cuentas'!$F$2:$H$28,3,FALSE)</f>
        <v>Costo</v>
      </c>
      <c r="AN165" t="s">
        <v>192</v>
      </c>
    </row>
    <row r="166" spans="1:40">
      <c r="A166" s="76" t="s">
        <v>0</v>
      </c>
      <c r="B166" s="76" t="s">
        <v>1</v>
      </c>
      <c r="C166" s="76" t="s">
        <v>54</v>
      </c>
      <c r="D166" s="76" t="s">
        <v>65</v>
      </c>
      <c r="E166" s="76" t="s">
        <v>80</v>
      </c>
      <c r="F166" s="76" t="s">
        <v>81</v>
      </c>
      <c r="G166" s="76" t="s">
        <v>82</v>
      </c>
      <c r="H166" s="76" t="s">
        <v>530</v>
      </c>
      <c r="I166" s="76" t="s">
        <v>2</v>
      </c>
      <c r="J166" s="76" t="s">
        <v>275</v>
      </c>
      <c r="K166" s="76" t="s">
        <v>83</v>
      </c>
      <c r="L166" s="76" t="s">
        <v>10</v>
      </c>
      <c r="M166" s="76" t="s">
        <v>2</v>
      </c>
      <c r="N166" s="76" t="s">
        <v>7</v>
      </c>
      <c r="O166" s="76" t="s">
        <v>3</v>
      </c>
      <c r="P166" s="76" t="s">
        <v>4</v>
      </c>
      <c r="Q166" s="76" t="s">
        <v>553</v>
      </c>
      <c r="R166" s="77">
        <v>0</v>
      </c>
      <c r="S166" s="77">
        <v>1137.44</v>
      </c>
      <c r="T166" s="77">
        <v>1059.5</v>
      </c>
      <c r="U166" s="77">
        <v>1044.98</v>
      </c>
      <c r="V166" s="77">
        <v>0</v>
      </c>
      <c r="W166" s="77">
        <v>0</v>
      </c>
      <c r="X166" s="77">
        <v>0</v>
      </c>
      <c r="Y166" s="77">
        <v>0</v>
      </c>
      <c r="Z166" s="77">
        <v>0</v>
      </c>
      <c r="AA166" s="77">
        <v>0</v>
      </c>
      <c r="AB166" s="77">
        <v>0</v>
      </c>
      <c r="AC166" s="77">
        <v>0</v>
      </c>
      <c r="AD166" s="77">
        <v>0</v>
      </c>
      <c r="AE166" s="77">
        <f t="shared" si="6"/>
        <v>3241.92</v>
      </c>
      <c r="AF166" s="40">
        <f t="shared" si="7"/>
        <v>43010002</v>
      </c>
      <c r="AG166" t="str">
        <f>VLOOKUP($L166,Ceco!$A$2:$F$48,3,FALSE)</f>
        <v>BOMBEO MECANICO</v>
      </c>
      <c r="AH166" t="str">
        <f>VLOOKUP($L166,Ceco!$A$2:$F$48,4,FALSE)</f>
        <v>GOLFO SAN JORGE</v>
      </c>
      <c r="AI166" t="str">
        <f>VLOOKUP($L166,Ceco!$A$2:$F$48,5,FALSE)</f>
        <v>SANTA CRUZ ESTE</v>
      </c>
      <c r="AJ166" t="str">
        <f>VLOOKUP($L166,Ceco!$A$2:$F$48,6,FALSE)</f>
        <v>Bertaina Fabricio</v>
      </c>
      <c r="AK166">
        <f>VLOOKUP($AF166,'Agrp cuentas'!$A$2:$C$156,3,FALSE)</f>
        <v>5</v>
      </c>
      <c r="AL166" t="str">
        <f>VLOOKUP($AK166,'Agrp cuentas'!$F$2:$H$28,2,FALSE)</f>
        <v>05 - Mano de Obra</v>
      </c>
      <c r="AM166" t="str">
        <f>VLOOKUP($AK166,'Agrp cuentas'!$F$2:$H$28,3,FALSE)</f>
        <v>Costo</v>
      </c>
      <c r="AN166" t="s">
        <v>192</v>
      </c>
    </row>
    <row r="167" spans="1:40">
      <c r="A167" s="76" t="s">
        <v>0</v>
      </c>
      <c r="B167" s="76" t="s">
        <v>1</v>
      </c>
      <c r="C167" s="76" t="s">
        <v>54</v>
      </c>
      <c r="D167" s="76" t="s">
        <v>65</v>
      </c>
      <c r="E167" s="76" t="s">
        <v>80</v>
      </c>
      <c r="F167" s="76" t="s">
        <v>81</v>
      </c>
      <c r="G167" s="76" t="s">
        <v>82</v>
      </c>
      <c r="H167" s="76" t="s">
        <v>530</v>
      </c>
      <c r="I167" s="76" t="s">
        <v>2</v>
      </c>
      <c r="J167" s="76" t="s">
        <v>275</v>
      </c>
      <c r="K167" s="76" t="s">
        <v>83</v>
      </c>
      <c r="L167" s="76" t="s">
        <v>34</v>
      </c>
      <c r="M167" s="76" t="s">
        <v>2</v>
      </c>
      <c r="N167" s="76" t="s">
        <v>7</v>
      </c>
      <c r="O167" s="76" t="s">
        <v>3</v>
      </c>
      <c r="P167" s="76" t="s">
        <v>4</v>
      </c>
      <c r="Q167" s="76" t="s">
        <v>553</v>
      </c>
      <c r="R167" s="77">
        <v>0</v>
      </c>
      <c r="S167" s="77">
        <v>1141.3699999999999</v>
      </c>
      <c r="T167" s="77">
        <v>1084.5899999999999</v>
      </c>
      <c r="U167" s="77">
        <v>1057.18</v>
      </c>
      <c r="V167" s="77">
        <v>0</v>
      </c>
      <c r="W167" s="77">
        <v>0</v>
      </c>
      <c r="X167" s="77">
        <v>0</v>
      </c>
      <c r="Y167" s="77">
        <v>0</v>
      </c>
      <c r="Z167" s="77">
        <v>0</v>
      </c>
      <c r="AA167" s="77">
        <v>0</v>
      </c>
      <c r="AB167" s="77">
        <v>0</v>
      </c>
      <c r="AC167" s="77">
        <v>0</v>
      </c>
      <c r="AD167" s="77">
        <v>0</v>
      </c>
      <c r="AE167" s="77">
        <f t="shared" si="6"/>
        <v>3283.1400000000003</v>
      </c>
      <c r="AF167" s="40">
        <f t="shared" si="7"/>
        <v>43010002</v>
      </c>
      <c r="AG167" t="str">
        <f>VLOOKUP($L167,Ceco!$A$2:$F$48,3,FALSE)</f>
        <v>BOMBEO MECANICO</v>
      </c>
      <c r="AH167" t="str">
        <f>VLOOKUP($L167,Ceco!$A$2:$F$48,4,FALSE)</f>
        <v>GOLFO SAN JORGE</v>
      </c>
      <c r="AI167" t="str">
        <f>VLOOKUP($L167,Ceco!$A$2:$F$48,5,FALSE)</f>
        <v>SANTA CRUZ ESTE</v>
      </c>
      <c r="AJ167" t="str">
        <f>VLOOKUP($L167,Ceco!$A$2:$F$48,6,FALSE)</f>
        <v>Bertaina Fabricio</v>
      </c>
      <c r="AK167">
        <f>VLOOKUP($AF167,'Agrp cuentas'!$A$2:$C$156,3,FALSE)</f>
        <v>5</v>
      </c>
      <c r="AL167" t="str">
        <f>VLOOKUP($AK167,'Agrp cuentas'!$F$2:$H$28,2,FALSE)</f>
        <v>05 - Mano de Obra</v>
      </c>
      <c r="AM167" t="str">
        <f>VLOOKUP($AK167,'Agrp cuentas'!$F$2:$H$28,3,FALSE)</f>
        <v>Costo</v>
      </c>
      <c r="AN167" t="s">
        <v>192</v>
      </c>
    </row>
    <row r="168" spans="1:40">
      <c r="A168" s="76" t="s">
        <v>0</v>
      </c>
      <c r="B168" s="76" t="s">
        <v>1</v>
      </c>
      <c r="C168" s="76" t="s">
        <v>54</v>
      </c>
      <c r="D168" s="76" t="s">
        <v>65</v>
      </c>
      <c r="E168" s="76" t="s">
        <v>80</v>
      </c>
      <c r="F168" s="76" t="s">
        <v>81</v>
      </c>
      <c r="G168" s="76" t="s">
        <v>82</v>
      </c>
      <c r="H168" s="76" t="s">
        <v>530</v>
      </c>
      <c r="I168" s="76" t="s">
        <v>2</v>
      </c>
      <c r="J168" s="76" t="s">
        <v>275</v>
      </c>
      <c r="K168" s="76" t="s">
        <v>83</v>
      </c>
      <c r="L168" s="76" t="s">
        <v>9</v>
      </c>
      <c r="M168" s="76" t="s">
        <v>2</v>
      </c>
      <c r="N168" s="76" t="s">
        <v>7</v>
      </c>
      <c r="O168" s="76" t="s">
        <v>3</v>
      </c>
      <c r="P168" s="76" t="s">
        <v>4</v>
      </c>
      <c r="Q168" s="76" t="s">
        <v>553</v>
      </c>
      <c r="R168" s="77">
        <v>0</v>
      </c>
      <c r="S168" s="77">
        <v>2928.02</v>
      </c>
      <c r="T168" s="77">
        <v>2734.19</v>
      </c>
      <c r="U168" s="77">
        <v>2849.35</v>
      </c>
      <c r="V168" s="77">
        <v>0</v>
      </c>
      <c r="W168" s="77">
        <v>0</v>
      </c>
      <c r="X168" s="77">
        <v>0</v>
      </c>
      <c r="Y168" s="77">
        <v>0</v>
      </c>
      <c r="Z168" s="77">
        <v>0</v>
      </c>
      <c r="AA168" s="77">
        <v>0</v>
      </c>
      <c r="AB168" s="77">
        <v>0</v>
      </c>
      <c r="AC168" s="77">
        <v>0</v>
      </c>
      <c r="AD168" s="77">
        <v>0</v>
      </c>
      <c r="AE168" s="77">
        <f t="shared" si="6"/>
        <v>8511.56</v>
      </c>
      <c r="AF168" s="40">
        <f t="shared" si="7"/>
        <v>43010002</v>
      </c>
      <c r="AG168" t="str">
        <f>VLOOKUP($L168,Ceco!$A$2:$F$48,3,FALSE)</f>
        <v>BOMBEO MECANICO</v>
      </c>
      <c r="AH168" t="str">
        <f>VLOOKUP($L168,Ceco!$A$2:$F$48,4,FALSE)</f>
        <v>GOLFO SAN JORGE</v>
      </c>
      <c r="AI168" t="str">
        <f>VLOOKUP($L168,Ceco!$A$2:$F$48,5,FALSE)</f>
        <v>SANTA CRUZ ESTE</v>
      </c>
      <c r="AJ168" t="str">
        <f>VLOOKUP($L168,Ceco!$A$2:$F$48,6,FALSE)</f>
        <v>Bertaina Fabricio</v>
      </c>
      <c r="AK168">
        <f>VLOOKUP($AF168,'Agrp cuentas'!$A$2:$C$156,3,FALSE)</f>
        <v>5</v>
      </c>
      <c r="AL168" t="str">
        <f>VLOOKUP($AK168,'Agrp cuentas'!$F$2:$H$28,2,FALSE)</f>
        <v>05 - Mano de Obra</v>
      </c>
      <c r="AM168" t="str">
        <f>VLOOKUP($AK168,'Agrp cuentas'!$F$2:$H$28,3,FALSE)</f>
        <v>Costo</v>
      </c>
      <c r="AN168" t="s">
        <v>192</v>
      </c>
    </row>
    <row r="169" spans="1:40">
      <c r="A169" s="76" t="s">
        <v>0</v>
      </c>
      <c r="B169" s="76" t="s">
        <v>1</v>
      </c>
      <c r="C169" s="76" t="s">
        <v>54</v>
      </c>
      <c r="D169" s="76" t="s">
        <v>65</v>
      </c>
      <c r="E169" s="76" t="s">
        <v>80</v>
      </c>
      <c r="F169" s="76" t="s">
        <v>81</v>
      </c>
      <c r="G169" s="76" t="s">
        <v>82</v>
      </c>
      <c r="H169" s="76" t="s">
        <v>530</v>
      </c>
      <c r="I169" s="76" t="s">
        <v>2</v>
      </c>
      <c r="J169" s="76" t="s">
        <v>275</v>
      </c>
      <c r="K169" s="76" t="s">
        <v>83</v>
      </c>
      <c r="L169" s="76" t="s">
        <v>30</v>
      </c>
      <c r="M169" s="76" t="s">
        <v>2</v>
      </c>
      <c r="N169" s="76" t="s">
        <v>7</v>
      </c>
      <c r="O169" s="76" t="s">
        <v>3</v>
      </c>
      <c r="P169" s="76" t="s">
        <v>4</v>
      </c>
      <c r="Q169" s="76" t="s">
        <v>553</v>
      </c>
      <c r="R169" s="77">
        <v>0</v>
      </c>
      <c r="S169" s="77">
        <v>1191.1199999999999</v>
      </c>
      <c r="T169" s="77">
        <v>886.71</v>
      </c>
      <c r="U169" s="77">
        <v>972.69</v>
      </c>
      <c r="V169" s="77">
        <v>0</v>
      </c>
      <c r="W169" s="77">
        <v>0</v>
      </c>
      <c r="X169" s="77">
        <v>0</v>
      </c>
      <c r="Y169" s="77">
        <v>0</v>
      </c>
      <c r="Z169" s="77">
        <v>0</v>
      </c>
      <c r="AA169" s="77">
        <v>0</v>
      </c>
      <c r="AB169" s="77">
        <v>0</v>
      </c>
      <c r="AC169" s="77">
        <v>0</v>
      </c>
      <c r="AD169" s="77">
        <v>0</v>
      </c>
      <c r="AE169" s="77">
        <f t="shared" si="6"/>
        <v>3050.52</v>
      </c>
      <c r="AF169" s="40">
        <f t="shared" si="7"/>
        <v>43010002</v>
      </c>
      <c r="AG169" t="str">
        <f>VLOOKUP($L169,Ceco!$A$2:$F$48,3,FALSE)</f>
        <v>BOMBEO MECANICO</v>
      </c>
      <c r="AH169" t="str">
        <f>VLOOKUP($L169,Ceco!$A$2:$F$48,4,FALSE)</f>
        <v>MENDOZA</v>
      </c>
      <c r="AI169" t="str">
        <f>VLOOKUP($L169,Ceco!$A$2:$F$48,5,FALSE)</f>
        <v>MALARGUE</v>
      </c>
      <c r="AJ169" t="str">
        <f>VLOOKUP($L169,Ceco!$A$2:$F$48,6,FALSE)</f>
        <v>Ingles Carlos</v>
      </c>
      <c r="AK169">
        <f>VLOOKUP($AF169,'Agrp cuentas'!$A$2:$C$156,3,FALSE)</f>
        <v>5</v>
      </c>
      <c r="AL169" t="str">
        <f>VLOOKUP($AK169,'Agrp cuentas'!$F$2:$H$28,2,FALSE)</f>
        <v>05 - Mano de Obra</v>
      </c>
      <c r="AM169" t="str">
        <f>VLOOKUP($AK169,'Agrp cuentas'!$F$2:$H$28,3,FALSE)</f>
        <v>Costo</v>
      </c>
      <c r="AN169" t="s">
        <v>192</v>
      </c>
    </row>
    <row r="170" spans="1:40">
      <c r="A170" s="76" t="s">
        <v>0</v>
      </c>
      <c r="B170" s="76" t="s">
        <v>1</v>
      </c>
      <c r="C170" s="76" t="s">
        <v>54</v>
      </c>
      <c r="D170" s="76" t="s">
        <v>65</v>
      </c>
      <c r="E170" s="76" t="s">
        <v>80</v>
      </c>
      <c r="F170" s="76" t="s">
        <v>81</v>
      </c>
      <c r="G170" s="76" t="s">
        <v>82</v>
      </c>
      <c r="H170" s="76" t="s">
        <v>530</v>
      </c>
      <c r="I170" s="76" t="s">
        <v>2</v>
      </c>
      <c r="J170" s="76" t="s">
        <v>275</v>
      </c>
      <c r="K170" s="76" t="s">
        <v>83</v>
      </c>
      <c r="L170" s="76" t="s">
        <v>29</v>
      </c>
      <c r="M170" s="76" t="s">
        <v>2</v>
      </c>
      <c r="N170" s="76" t="s">
        <v>7</v>
      </c>
      <c r="O170" s="76" t="s">
        <v>3</v>
      </c>
      <c r="P170" s="76" t="s">
        <v>4</v>
      </c>
      <c r="Q170" s="76" t="s">
        <v>553</v>
      </c>
      <c r="R170" s="77">
        <v>0</v>
      </c>
      <c r="S170" s="77">
        <v>1157.99</v>
      </c>
      <c r="T170" s="77">
        <v>808.99</v>
      </c>
      <c r="U170" s="77">
        <v>1046.6300000000001</v>
      </c>
      <c r="V170" s="77">
        <v>0</v>
      </c>
      <c r="W170" s="77">
        <v>0</v>
      </c>
      <c r="X170" s="77">
        <v>0</v>
      </c>
      <c r="Y170" s="77">
        <v>0</v>
      </c>
      <c r="Z170" s="77">
        <v>0</v>
      </c>
      <c r="AA170" s="77">
        <v>0</v>
      </c>
      <c r="AB170" s="77">
        <v>0</v>
      </c>
      <c r="AC170" s="77">
        <v>0</v>
      </c>
      <c r="AD170" s="77">
        <v>0</v>
      </c>
      <c r="AE170" s="77">
        <f t="shared" si="6"/>
        <v>3013.61</v>
      </c>
      <c r="AF170" s="40">
        <f t="shared" si="7"/>
        <v>43010002</v>
      </c>
      <c r="AG170" t="str">
        <f>VLOOKUP($L170,Ceco!$A$2:$F$48,3,FALSE)</f>
        <v>BOMBEO MECANICO</v>
      </c>
      <c r="AH170" t="str">
        <f>VLOOKUP($L170,Ceco!$A$2:$F$48,4,FALSE)</f>
        <v>MENDOZA</v>
      </c>
      <c r="AI170" t="str">
        <f>VLOOKUP($L170,Ceco!$A$2:$F$48,5,FALSE)</f>
        <v>MALARGUE</v>
      </c>
      <c r="AJ170" t="str">
        <f>VLOOKUP($L170,Ceco!$A$2:$F$48,6,FALSE)</f>
        <v>Ingles Carlos</v>
      </c>
      <c r="AK170">
        <f>VLOOKUP($AF170,'Agrp cuentas'!$A$2:$C$156,3,FALSE)</f>
        <v>5</v>
      </c>
      <c r="AL170" t="str">
        <f>VLOOKUP($AK170,'Agrp cuentas'!$F$2:$H$28,2,FALSE)</f>
        <v>05 - Mano de Obra</v>
      </c>
      <c r="AM170" t="str">
        <f>VLOOKUP($AK170,'Agrp cuentas'!$F$2:$H$28,3,FALSE)</f>
        <v>Costo</v>
      </c>
      <c r="AN170" t="s">
        <v>192</v>
      </c>
    </row>
    <row r="171" spans="1:40">
      <c r="A171" s="76" t="s">
        <v>0</v>
      </c>
      <c r="B171" s="76" t="s">
        <v>1</v>
      </c>
      <c r="C171" s="76" t="s">
        <v>54</v>
      </c>
      <c r="D171" s="76" t="s">
        <v>65</v>
      </c>
      <c r="E171" s="76" t="s">
        <v>80</v>
      </c>
      <c r="F171" s="76" t="s">
        <v>81</v>
      </c>
      <c r="G171" s="76" t="s">
        <v>82</v>
      </c>
      <c r="H171" s="76" t="s">
        <v>530</v>
      </c>
      <c r="I171" s="76" t="s">
        <v>2</v>
      </c>
      <c r="J171" s="76" t="s">
        <v>275</v>
      </c>
      <c r="K171" s="76" t="s">
        <v>83</v>
      </c>
      <c r="L171" s="76" t="s">
        <v>27</v>
      </c>
      <c r="M171" s="76" t="s">
        <v>2</v>
      </c>
      <c r="N171" s="76" t="s">
        <v>7</v>
      </c>
      <c r="O171" s="76" t="s">
        <v>3</v>
      </c>
      <c r="P171" s="76" t="s">
        <v>4</v>
      </c>
      <c r="Q171" s="76" t="s">
        <v>553</v>
      </c>
      <c r="R171" s="77">
        <v>0</v>
      </c>
      <c r="S171" s="77">
        <v>6599.21</v>
      </c>
      <c r="T171" s="77">
        <v>6023.31</v>
      </c>
      <c r="U171" s="77">
        <v>5900.09</v>
      </c>
      <c r="V171" s="77">
        <v>0</v>
      </c>
      <c r="W171" s="77">
        <v>0</v>
      </c>
      <c r="X171" s="77">
        <v>0</v>
      </c>
      <c r="Y171" s="77">
        <v>0</v>
      </c>
      <c r="Z171" s="77">
        <v>0</v>
      </c>
      <c r="AA171" s="77">
        <v>0</v>
      </c>
      <c r="AB171" s="77">
        <v>0</v>
      </c>
      <c r="AC171" s="77">
        <v>0</v>
      </c>
      <c r="AD171" s="77">
        <v>0</v>
      </c>
      <c r="AE171" s="77">
        <f t="shared" si="6"/>
        <v>18522.61</v>
      </c>
      <c r="AF171" s="40">
        <f t="shared" si="7"/>
        <v>43010002</v>
      </c>
      <c r="AG171" t="str">
        <f>VLOOKUP($L171,Ceco!$A$2:$F$48,3,FALSE)</f>
        <v>BOMBEO MECANICO</v>
      </c>
      <c r="AH171" t="str">
        <f>VLOOKUP($L171,Ceco!$A$2:$F$48,4,FALSE)</f>
        <v>GOLFO SAN JORGE</v>
      </c>
      <c r="AI171" t="str">
        <f>VLOOKUP($L171,Ceco!$A$2:$F$48,5,FALSE)</f>
        <v>SANTA CRUZ OESTE</v>
      </c>
      <c r="AJ171" t="str">
        <f>VLOOKUP($L171,Ceco!$A$2:$F$48,6,FALSE)</f>
        <v>Bertaina Fabricio</v>
      </c>
      <c r="AK171">
        <f>VLOOKUP($AF171,'Agrp cuentas'!$A$2:$C$156,3,FALSE)</f>
        <v>5</v>
      </c>
      <c r="AL171" t="str">
        <f>VLOOKUP($AK171,'Agrp cuentas'!$F$2:$H$28,2,FALSE)</f>
        <v>05 - Mano de Obra</v>
      </c>
      <c r="AM171" t="str">
        <f>VLOOKUP($AK171,'Agrp cuentas'!$F$2:$H$28,3,FALSE)</f>
        <v>Costo</v>
      </c>
      <c r="AN171" t="s">
        <v>192</v>
      </c>
    </row>
    <row r="172" spans="1:40">
      <c r="A172" s="76" t="s">
        <v>0</v>
      </c>
      <c r="B172" s="76" t="s">
        <v>1</v>
      </c>
      <c r="C172" s="76" t="s">
        <v>54</v>
      </c>
      <c r="D172" s="76" t="s">
        <v>65</v>
      </c>
      <c r="E172" s="76" t="s">
        <v>80</v>
      </c>
      <c r="F172" s="76" t="s">
        <v>81</v>
      </c>
      <c r="G172" s="76" t="s">
        <v>82</v>
      </c>
      <c r="H172" s="76" t="s">
        <v>530</v>
      </c>
      <c r="I172" s="76" t="s">
        <v>2</v>
      </c>
      <c r="J172" s="76" t="s">
        <v>275</v>
      </c>
      <c r="K172" s="76" t="s">
        <v>83</v>
      </c>
      <c r="L172" s="76" t="s">
        <v>25</v>
      </c>
      <c r="M172" s="76" t="s">
        <v>2</v>
      </c>
      <c r="N172" s="76" t="s">
        <v>7</v>
      </c>
      <c r="O172" s="76" t="s">
        <v>3</v>
      </c>
      <c r="P172" s="76" t="s">
        <v>4</v>
      </c>
      <c r="Q172" s="76" t="s">
        <v>553</v>
      </c>
      <c r="R172" s="77">
        <v>0</v>
      </c>
      <c r="S172" s="77">
        <v>960.42</v>
      </c>
      <c r="T172" s="77">
        <v>755.69</v>
      </c>
      <c r="U172" s="77">
        <v>823.2</v>
      </c>
      <c r="V172" s="77">
        <v>0</v>
      </c>
      <c r="W172" s="77">
        <v>0</v>
      </c>
      <c r="X172" s="77">
        <v>0</v>
      </c>
      <c r="Y172" s="77">
        <v>0</v>
      </c>
      <c r="Z172" s="77">
        <v>0</v>
      </c>
      <c r="AA172" s="77">
        <v>0</v>
      </c>
      <c r="AB172" s="77">
        <v>0</v>
      </c>
      <c r="AC172" s="77">
        <v>0</v>
      </c>
      <c r="AD172" s="77">
        <v>0</v>
      </c>
      <c r="AE172" s="77">
        <f t="shared" si="6"/>
        <v>2539.3100000000004</v>
      </c>
      <c r="AF172" s="40">
        <f t="shared" si="7"/>
        <v>43010002</v>
      </c>
      <c r="AG172" t="str">
        <f>VLOOKUP($L172,Ceco!$A$2:$F$48,3,FALSE)</f>
        <v>BOMBEO MECANICO</v>
      </c>
      <c r="AH172" t="str">
        <f>VLOOKUP($L172,Ceco!$A$2:$F$48,4,FALSE)</f>
        <v>MENDOZA</v>
      </c>
      <c r="AI172" t="str">
        <f>VLOOKUP($L172,Ceco!$A$2:$F$48,5,FALSE)</f>
        <v>LUJAN DE CUYO</v>
      </c>
      <c r="AJ172" t="str">
        <f>VLOOKUP($L172,Ceco!$A$2:$F$48,6,FALSE)</f>
        <v>Ingles Carlos</v>
      </c>
      <c r="AK172">
        <f>VLOOKUP($AF172,'Agrp cuentas'!$A$2:$C$156,3,FALSE)</f>
        <v>5</v>
      </c>
      <c r="AL172" t="str">
        <f>VLOOKUP($AK172,'Agrp cuentas'!$F$2:$H$28,2,FALSE)</f>
        <v>05 - Mano de Obra</v>
      </c>
      <c r="AM172" t="str">
        <f>VLOOKUP($AK172,'Agrp cuentas'!$F$2:$H$28,3,FALSE)</f>
        <v>Costo</v>
      </c>
      <c r="AN172" t="s">
        <v>192</v>
      </c>
    </row>
    <row r="173" spans="1:40">
      <c r="A173" s="76" t="s">
        <v>0</v>
      </c>
      <c r="B173" s="76" t="s">
        <v>1</v>
      </c>
      <c r="C173" s="76" t="s">
        <v>54</v>
      </c>
      <c r="D173" s="76" t="s">
        <v>65</v>
      </c>
      <c r="E173" s="76" t="s">
        <v>80</v>
      </c>
      <c r="F173" s="76" t="s">
        <v>81</v>
      </c>
      <c r="G173" s="76" t="s">
        <v>82</v>
      </c>
      <c r="H173" s="76" t="s">
        <v>530</v>
      </c>
      <c r="I173" s="76" t="s">
        <v>2</v>
      </c>
      <c r="J173" s="76" t="s">
        <v>275</v>
      </c>
      <c r="K173" s="76" t="s">
        <v>83</v>
      </c>
      <c r="L173" s="76" t="s">
        <v>24</v>
      </c>
      <c r="M173" s="76" t="s">
        <v>2</v>
      </c>
      <c r="N173" s="76" t="s">
        <v>7</v>
      </c>
      <c r="O173" s="76" t="s">
        <v>3</v>
      </c>
      <c r="P173" s="76" t="s">
        <v>4</v>
      </c>
      <c r="Q173" s="76" t="s">
        <v>553</v>
      </c>
      <c r="R173" s="77">
        <v>0</v>
      </c>
      <c r="S173" s="77">
        <v>2831.24</v>
      </c>
      <c r="T173" s="77">
        <v>2515.0100000000002</v>
      </c>
      <c r="U173" s="77">
        <v>2323.83</v>
      </c>
      <c r="V173" s="77">
        <v>0</v>
      </c>
      <c r="W173" s="77">
        <v>0</v>
      </c>
      <c r="X173" s="77">
        <v>0</v>
      </c>
      <c r="Y173" s="77">
        <v>0</v>
      </c>
      <c r="Z173" s="77">
        <v>0</v>
      </c>
      <c r="AA173" s="77">
        <v>0</v>
      </c>
      <c r="AB173" s="77">
        <v>0</v>
      </c>
      <c r="AC173" s="77">
        <v>0</v>
      </c>
      <c r="AD173" s="77">
        <v>0</v>
      </c>
      <c r="AE173" s="77">
        <f t="shared" si="6"/>
        <v>7670.08</v>
      </c>
      <c r="AF173" s="40">
        <f t="shared" si="7"/>
        <v>43010002</v>
      </c>
      <c r="AG173" t="str">
        <f>VLOOKUP($L173,Ceco!$A$2:$F$48,3,FALSE)</f>
        <v>BOMBEO MECANICO</v>
      </c>
      <c r="AH173" t="str">
        <f>VLOOKUP($L173,Ceco!$A$2:$F$48,4,FALSE)</f>
        <v>MENDOZA</v>
      </c>
      <c r="AI173" t="str">
        <f>VLOOKUP($L173,Ceco!$A$2:$F$48,5,FALSE)</f>
        <v>LUJAN DE CUYO</v>
      </c>
      <c r="AJ173" t="str">
        <f>VLOOKUP($L173,Ceco!$A$2:$F$48,6,FALSE)</f>
        <v>Ingles Carlos</v>
      </c>
      <c r="AK173">
        <f>VLOOKUP($AF173,'Agrp cuentas'!$A$2:$C$156,3,FALSE)</f>
        <v>5</v>
      </c>
      <c r="AL173" t="str">
        <f>VLOOKUP($AK173,'Agrp cuentas'!$F$2:$H$28,2,FALSE)</f>
        <v>05 - Mano de Obra</v>
      </c>
      <c r="AM173" t="str">
        <f>VLOOKUP($AK173,'Agrp cuentas'!$F$2:$H$28,3,FALSE)</f>
        <v>Costo</v>
      </c>
      <c r="AN173" t="s">
        <v>192</v>
      </c>
    </row>
    <row r="174" spans="1:40">
      <c r="A174" s="76" t="s">
        <v>0</v>
      </c>
      <c r="B174" s="76" t="s">
        <v>1</v>
      </c>
      <c r="C174" s="76" t="s">
        <v>54</v>
      </c>
      <c r="D174" s="76" t="s">
        <v>65</v>
      </c>
      <c r="E174" s="76" t="s">
        <v>80</v>
      </c>
      <c r="F174" s="76" t="s">
        <v>81</v>
      </c>
      <c r="G174" s="76" t="s">
        <v>82</v>
      </c>
      <c r="H174" s="76" t="s">
        <v>530</v>
      </c>
      <c r="I174" s="76" t="s">
        <v>2</v>
      </c>
      <c r="J174" s="76" t="s">
        <v>275</v>
      </c>
      <c r="K174" s="76" t="s">
        <v>83</v>
      </c>
      <c r="L174" s="76" t="s">
        <v>19</v>
      </c>
      <c r="M174" s="76" t="s">
        <v>2</v>
      </c>
      <c r="N174" s="76" t="s">
        <v>7</v>
      </c>
      <c r="O174" s="76" t="s">
        <v>3</v>
      </c>
      <c r="P174" s="76" t="s">
        <v>4</v>
      </c>
      <c r="Q174" s="76" t="s">
        <v>553</v>
      </c>
      <c r="R174" s="77">
        <v>0</v>
      </c>
      <c r="S174" s="77">
        <v>2732.97</v>
      </c>
      <c r="T174" s="77">
        <v>2455.5100000000002</v>
      </c>
      <c r="U174" s="77">
        <v>2452.12</v>
      </c>
      <c r="V174" s="77">
        <v>0</v>
      </c>
      <c r="W174" s="77">
        <v>0</v>
      </c>
      <c r="X174" s="77">
        <v>0</v>
      </c>
      <c r="Y174" s="77">
        <v>0</v>
      </c>
      <c r="Z174" s="77">
        <v>0</v>
      </c>
      <c r="AA174" s="77">
        <v>0</v>
      </c>
      <c r="AB174" s="77">
        <v>0</v>
      </c>
      <c r="AC174" s="77">
        <v>0</v>
      </c>
      <c r="AD174" s="77">
        <v>0</v>
      </c>
      <c r="AE174" s="77">
        <f t="shared" si="6"/>
        <v>7640.5999999999995</v>
      </c>
      <c r="AF174" s="40">
        <f t="shared" si="7"/>
        <v>43010002</v>
      </c>
      <c r="AG174" t="str">
        <f>VLOOKUP($L174,Ceco!$A$2:$F$48,3,FALSE)</f>
        <v>PCP</v>
      </c>
      <c r="AH174" t="str">
        <f>VLOOKUP($L174,Ceco!$A$2:$F$48,4,FALSE)</f>
        <v>GOLFO SAN JORGE</v>
      </c>
      <c r="AI174">
        <f>VLOOKUP($L174,Ceco!$A$2:$F$48,5,FALSE)</f>
        <v>0</v>
      </c>
      <c r="AJ174" t="str">
        <f>VLOOKUP($L174,Ceco!$A$2:$F$48,6,FALSE)</f>
        <v>Rodriguez Eduardo</v>
      </c>
      <c r="AK174">
        <f>VLOOKUP($AF174,'Agrp cuentas'!$A$2:$C$156,3,FALSE)</f>
        <v>5</v>
      </c>
      <c r="AL174" t="str">
        <f>VLOOKUP($AK174,'Agrp cuentas'!$F$2:$H$28,2,FALSE)</f>
        <v>05 - Mano de Obra</v>
      </c>
      <c r="AM174" t="str">
        <f>VLOOKUP($AK174,'Agrp cuentas'!$F$2:$H$28,3,FALSE)</f>
        <v>Costo</v>
      </c>
      <c r="AN174" t="s">
        <v>192</v>
      </c>
    </row>
    <row r="175" spans="1:40">
      <c r="A175" s="76" t="s">
        <v>0</v>
      </c>
      <c r="B175" s="76" t="s">
        <v>1</v>
      </c>
      <c r="C175" s="76" t="s">
        <v>54</v>
      </c>
      <c r="D175" s="76" t="s">
        <v>65</v>
      </c>
      <c r="E175" s="76" t="s">
        <v>80</v>
      </c>
      <c r="F175" s="76" t="s">
        <v>81</v>
      </c>
      <c r="G175" s="76" t="s">
        <v>82</v>
      </c>
      <c r="H175" s="76" t="s">
        <v>530</v>
      </c>
      <c r="I175" s="76" t="s">
        <v>2</v>
      </c>
      <c r="J175" s="76" t="s">
        <v>275</v>
      </c>
      <c r="K175" s="76" t="s">
        <v>83</v>
      </c>
      <c r="L175" s="76" t="s">
        <v>18</v>
      </c>
      <c r="M175" s="76" t="s">
        <v>2</v>
      </c>
      <c r="N175" s="76" t="s">
        <v>7</v>
      </c>
      <c r="O175" s="76" t="s">
        <v>3</v>
      </c>
      <c r="P175" s="76" t="s">
        <v>4</v>
      </c>
      <c r="Q175" s="76" t="s">
        <v>553</v>
      </c>
      <c r="R175" s="77">
        <v>0</v>
      </c>
      <c r="S175" s="77">
        <v>1930.43</v>
      </c>
      <c r="T175" s="77">
        <v>1649.89</v>
      </c>
      <c r="U175" s="77">
        <v>1689.59</v>
      </c>
      <c r="V175" s="77">
        <v>0</v>
      </c>
      <c r="W175" s="77">
        <v>0</v>
      </c>
      <c r="X175" s="77">
        <v>0</v>
      </c>
      <c r="Y175" s="77">
        <v>0</v>
      </c>
      <c r="Z175" s="77">
        <v>0</v>
      </c>
      <c r="AA175" s="77">
        <v>0</v>
      </c>
      <c r="AB175" s="77">
        <v>0</v>
      </c>
      <c r="AC175" s="77">
        <v>0</v>
      </c>
      <c r="AD175" s="77">
        <v>0</v>
      </c>
      <c r="AE175" s="77">
        <f t="shared" si="6"/>
        <v>5269.91</v>
      </c>
      <c r="AF175" s="40">
        <f t="shared" si="7"/>
        <v>43010002</v>
      </c>
      <c r="AG175" t="str">
        <f>VLOOKUP($L175,Ceco!$A$2:$F$48,3,FALSE)</f>
        <v>CONTROLADORES</v>
      </c>
      <c r="AH175" t="str">
        <f>VLOOKUP($L175,Ceco!$A$2:$F$48,4,FALSE)</f>
        <v>GOLFO SAN JORGE</v>
      </c>
      <c r="AI175">
        <f>VLOOKUP($L175,Ceco!$A$2:$F$48,5,FALSE)</f>
        <v>0</v>
      </c>
      <c r="AJ175" t="str">
        <f>VLOOKUP($L175,Ceco!$A$2:$F$48,6,FALSE)</f>
        <v>Rocabado Fernando</v>
      </c>
      <c r="AK175">
        <f>VLOOKUP($AF175,'Agrp cuentas'!$A$2:$C$156,3,FALSE)</f>
        <v>5</v>
      </c>
      <c r="AL175" t="str">
        <f>VLOOKUP($AK175,'Agrp cuentas'!$F$2:$H$28,2,FALSE)</f>
        <v>05 - Mano de Obra</v>
      </c>
      <c r="AM175" t="str">
        <f>VLOOKUP($AK175,'Agrp cuentas'!$F$2:$H$28,3,FALSE)</f>
        <v>Costo</v>
      </c>
      <c r="AN175" t="s">
        <v>192</v>
      </c>
    </row>
    <row r="176" spans="1:40">
      <c r="A176" s="76" t="s">
        <v>0</v>
      </c>
      <c r="B176" s="76" t="s">
        <v>1</v>
      </c>
      <c r="C176" s="76" t="s">
        <v>54</v>
      </c>
      <c r="D176" s="76" t="s">
        <v>65</v>
      </c>
      <c r="E176" s="76" t="s">
        <v>80</v>
      </c>
      <c r="F176" s="76" t="s">
        <v>81</v>
      </c>
      <c r="G176" s="76" t="s">
        <v>82</v>
      </c>
      <c r="H176" s="76" t="s">
        <v>530</v>
      </c>
      <c r="I176" s="76" t="s">
        <v>2</v>
      </c>
      <c r="J176" s="76" t="s">
        <v>275</v>
      </c>
      <c r="K176" s="76" t="s">
        <v>83</v>
      </c>
      <c r="L176" s="76" t="s">
        <v>8</v>
      </c>
      <c r="M176" s="76" t="s">
        <v>2</v>
      </c>
      <c r="N176" s="76" t="s">
        <v>7</v>
      </c>
      <c r="O176" s="76" t="s">
        <v>3</v>
      </c>
      <c r="P176" s="76" t="s">
        <v>4</v>
      </c>
      <c r="Q176" s="76" t="s">
        <v>553</v>
      </c>
      <c r="R176" s="77">
        <v>0</v>
      </c>
      <c r="S176" s="77">
        <v>902.16</v>
      </c>
      <c r="T176" s="77">
        <v>783.17</v>
      </c>
      <c r="U176" s="77">
        <v>778.6</v>
      </c>
      <c r="V176" s="77">
        <v>0</v>
      </c>
      <c r="W176" s="77">
        <v>0</v>
      </c>
      <c r="X176" s="77">
        <v>0</v>
      </c>
      <c r="Y176" s="77">
        <v>0</v>
      </c>
      <c r="Z176" s="77">
        <v>0</v>
      </c>
      <c r="AA176" s="77">
        <v>0</v>
      </c>
      <c r="AB176" s="77">
        <v>0</v>
      </c>
      <c r="AC176" s="77">
        <v>0</v>
      </c>
      <c r="AD176" s="77">
        <v>0</v>
      </c>
      <c r="AE176" s="77">
        <f t="shared" si="6"/>
        <v>2463.9299999999998</v>
      </c>
      <c r="AF176" s="40">
        <f t="shared" si="7"/>
        <v>43010002</v>
      </c>
      <c r="AG176" t="str">
        <f>VLOOKUP($L176,Ceco!$A$2:$F$48,3,FALSE)</f>
        <v>BOMBEO MECANICO</v>
      </c>
      <c r="AH176" t="str">
        <f>VLOOKUP($L176,Ceco!$A$2:$F$48,4,FALSE)</f>
        <v>GOLFO SAN JORGE</v>
      </c>
      <c r="AI176" t="str">
        <f>VLOOKUP($L176,Ceco!$A$2:$F$48,5,FALSE)</f>
        <v>COMODORO RIVADAVIA</v>
      </c>
      <c r="AJ176" t="str">
        <f>VLOOKUP($L176,Ceco!$A$2:$F$48,6,FALSE)</f>
        <v>Cosentino Leandro</v>
      </c>
      <c r="AK176">
        <f>VLOOKUP($AF176,'Agrp cuentas'!$A$2:$C$156,3,FALSE)</f>
        <v>5</v>
      </c>
      <c r="AL176" t="str">
        <f>VLOOKUP($AK176,'Agrp cuentas'!$F$2:$H$28,2,FALSE)</f>
        <v>05 - Mano de Obra</v>
      </c>
      <c r="AM176" t="str">
        <f>VLOOKUP($AK176,'Agrp cuentas'!$F$2:$H$28,3,FALSE)</f>
        <v>Costo</v>
      </c>
      <c r="AN176" t="s">
        <v>192</v>
      </c>
    </row>
    <row r="177" spans="1:40">
      <c r="A177" s="76" t="s">
        <v>0</v>
      </c>
      <c r="B177" s="76" t="s">
        <v>1</v>
      </c>
      <c r="C177" s="76" t="s">
        <v>54</v>
      </c>
      <c r="D177" s="76" t="s">
        <v>65</v>
      </c>
      <c r="E177" s="76" t="s">
        <v>80</v>
      </c>
      <c r="F177" s="76" t="s">
        <v>81</v>
      </c>
      <c r="G177" s="76" t="s">
        <v>82</v>
      </c>
      <c r="H177" s="76" t="s">
        <v>530</v>
      </c>
      <c r="I177" s="76" t="s">
        <v>2</v>
      </c>
      <c r="J177" s="76" t="s">
        <v>275</v>
      </c>
      <c r="K177" s="76" t="s">
        <v>83</v>
      </c>
      <c r="L177" s="76" t="s">
        <v>17</v>
      </c>
      <c r="M177" s="76" t="s">
        <v>2</v>
      </c>
      <c r="N177" s="76" t="s">
        <v>7</v>
      </c>
      <c r="O177" s="76" t="s">
        <v>3</v>
      </c>
      <c r="P177" s="76" t="s">
        <v>4</v>
      </c>
      <c r="Q177" s="76" t="s">
        <v>553</v>
      </c>
      <c r="R177" s="77">
        <v>0</v>
      </c>
      <c r="S177" s="77">
        <v>1097.68</v>
      </c>
      <c r="T177" s="77">
        <v>1002.56</v>
      </c>
      <c r="U177" s="77">
        <v>1006.21</v>
      </c>
      <c r="V177" s="77">
        <v>0</v>
      </c>
      <c r="W177" s="77">
        <v>0</v>
      </c>
      <c r="X177" s="77">
        <v>0</v>
      </c>
      <c r="Y177" s="77">
        <v>0</v>
      </c>
      <c r="Z177" s="77">
        <v>0</v>
      </c>
      <c r="AA177" s="77">
        <v>0</v>
      </c>
      <c r="AB177" s="77">
        <v>0</v>
      </c>
      <c r="AC177" s="77">
        <v>0</v>
      </c>
      <c r="AD177" s="77">
        <v>0</v>
      </c>
      <c r="AE177" s="77">
        <f t="shared" si="6"/>
        <v>3106.45</v>
      </c>
      <c r="AF177" s="40">
        <f t="shared" si="7"/>
        <v>43010002</v>
      </c>
      <c r="AG177" t="str">
        <f>VLOOKUP($L177,Ceco!$A$2:$F$48,3,FALSE)</f>
        <v>BOMBEO MECANICO</v>
      </c>
      <c r="AH177" t="str">
        <f>VLOOKUP($L177,Ceco!$A$2:$F$48,4,FALSE)</f>
        <v>GOLFO SAN JORGE</v>
      </c>
      <c r="AI177" t="str">
        <f>VLOOKUP($L177,Ceco!$A$2:$F$48,5,FALSE)</f>
        <v>COMODORO RIVADAVIA</v>
      </c>
      <c r="AJ177" t="str">
        <f>VLOOKUP($L177,Ceco!$A$2:$F$48,6,FALSE)</f>
        <v>Cosentino Leandro</v>
      </c>
      <c r="AK177">
        <f>VLOOKUP($AF177,'Agrp cuentas'!$A$2:$C$156,3,FALSE)</f>
        <v>5</v>
      </c>
      <c r="AL177" t="str">
        <f>VLOOKUP($AK177,'Agrp cuentas'!$F$2:$H$28,2,FALSE)</f>
        <v>05 - Mano de Obra</v>
      </c>
      <c r="AM177" t="str">
        <f>VLOOKUP($AK177,'Agrp cuentas'!$F$2:$H$28,3,FALSE)</f>
        <v>Costo</v>
      </c>
      <c r="AN177" t="s">
        <v>192</v>
      </c>
    </row>
    <row r="178" spans="1:40">
      <c r="A178" s="76" t="s">
        <v>0</v>
      </c>
      <c r="B178" s="76" t="s">
        <v>1</v>
      </c>
      <c r="C178" s="76" t="s">
        <v>54</v>
      </c>
      <c r="D178" s="76" t="s">
        <v>65</v>
      </c>
      <c r="E178" s="76" t="s">
        <v>80</v>
      </c>
      <c r="F178" s="76" t="s">
        <v>81</v>
      </c>
      <c r="G178" s="76" t="s">
        <v>82</v>
      </c>
      <c r="H178" s="76" t="s">
        <v>530</v>
      </c>
      <c r="I178" s="76" t="s">
        <v>2</v>
      </c>
      <c r="J178" s="76" t="s">
        <v>275</v>
      </c>
      <c r="K178" s="76" t="s">
        <v>83</v>
      </c>
      <c r="L178" s="76" t="s">
        <v>6</v>
      </c>
      <c r="M178" s="76" t="s">
        <v>2</v>
      </c>
      <c r="N178" s="76" t="s">
        <v>7</v>
      </c>
      <c r="O178" s="76" t="s">
        <v>3</v>
      </c>
      <c r="P178" s="76" t="s">
        <v>4</v>
      </c>
      <c r="Q178" s="76" t="s">
        <v>553</v>
      </c>
      <c r="R178" s="77">
        <v>0</v>
      </c>
      <c r="S178" s="77">
        <v>3099.17</v>
      </c>
      <c r="T178" s="77">
        <v>2687.52</v>
      </c>
      <c r="U178" s="77">
        <v>2622.75</v>
      </c>
      <c r="V178" s="77">
        <v>0</v>
      </c>
      <c r="W178" s="77">
        <v>0</v>
      </c>
      <c r="X178" s="77">
        <v>0</v>
      </c>
      <c r="Y178" s="77">
        <v>0</v>
      </c>
      <c r="Z178" s="77">
        <v>0</v>
      </c>
      <c r="AA178" s="77">
        <v>0</v>
      </c>
      <c r="AB178" s="77">
        <v>0</v>
      </c>
      <c r="AC178" s="77">
        <v>0</v>
      </c>
      <c r="AD178" s="77">
        <v>0</v>
      </c>
      <c r="AE178" s="77">
        <f t="shared" si="6"/>
        <v>8409.44</v>
      </c>
      <c r="AF178" s="40">
        <f t="shared" si="7"/>
        <v>43010002</v>
      </c>
      <c r="AG178" t="str">
        <f>VLOOKUP($L178,Ceco!$A$2:$F$48,3,FALSE)</f>
        <v>BOMBEO MECANICO</v>
      </c>
      <c r="AH178" t="str">
        <f>VLOOKUP($L178,Ceco!$A$2:$F$48,4,FALSE)</f>
        <v>GOLFO SAN JORGE</v>
      </c>
      <c r="AI178" t="str">
        <f>VLOOKUP($L178,Ceco!$A$2:$F$48,5,FALSE)</f>
        <v>COMODORO RIVADAVIA</v>
      </c>
      <c r="AJ178" t="str">
        <f>VLOOKUP($L178,Ceco!$A$2:$F$48,6,FALSE)</f>
        <v>Cosentino Leandro</v>
      </c>
      <c r="AK178">
        <f>VLOOKUP($AF178,'Agrp cuentas'!$A$2:$C$156,3,FALSE)</f>
        <v>5</v>
      </c>
      <c r="AL178" t="str">
        <f>VLOOKUP($AK178,'Agrp cuentas'!$F$2:$H$28,2,FALSE)</f>
        <v>05 - Mano de Obra</v>
      </c>
      <c r="AM178" t="str">
        <f>VLOOKUP($AK178,'Agrp cuentas'!$F$2:$H$28,3,FALSE)</f>
        <v>Costo</v>
      </c>
      <c r="AN178" t="s">
        <v>192</v>
      </c>
    </row>
    <row r="179" spans="1:40">
      <c r="A179" s="76" t="s">
        <v>0</v>
      </c>
      <c r="B179" s="76" t="s">
        <v>1</v>
      </c>
      <c r="C179" s="76" t="s">
        <v>54</v>
      </c>
      <c r="D179" s="76" t="s">
        <v>65</v>
      </c>
      <c r="E179" s="76" t="s">
        <v>80</v>
      </c>
      <c r="F179" s="76" t="s">
        <v>81</v>
      </c>
      <c r="G179" s="76" t="s">
        <v>82</v>
      </c>
      <c r="H179" s="76" t="s">
        <v>530</v>
      </c>
      <c r="I179" s="76" t="s">
        <v>2</v>
      </c>
      <c r="J179" s="76" t="s">
        <v>275</v>
      </c>
      <c r="K179" s="76" t="s">
        <v>83</v>
      </c>
      <c r="L179" s="76" t="s">
        <v>16</v>
      </c>
      <c r="M179" s="76" t="s">
        <v>2</v>
      </c>
      <c r="N179" s="76" t="s">
        <v>7</v>
      </c>
      <c r="O179" s="76" t="s">
        <v>3</v>
      </c>
      <c r="P179" s="76" t="s">
        <v>4</v>
      </c>
      <c r="Q179" s="76" t="s">
        <v>553</v>
      </c>
      <c r="R179" s="77">
        <v>0</v>
      </c>
      <c r="S179" s="77">
        <v>1697.49</v>
      </c>
      <c r="T179" s="77">
        <v>2359.5100000000002</v>
      </c>
      <c r="U179" s="77">
        <v>3547.15</v>
      </c>
      <c r="V179" s="77">
        <v>0</v>
      </c>
      <c r="W179" s="77">
        <v>0</v>
      </c>
      <c r="X179" s="77">
        <v>0</v>
      </c>
      <c r="Y179" s="77">
        <v>0</v>
      </c>
      <c r="Z179" s="77">
        <v>0</v>
      </c>
      <c r="AA179" s="77">
        <v>0</v>
      </c>
      <c r="AB179" s="77">
        <v>0</v>
      </c>
      <c r="AC179" s="77">
        <v>0</v>
      </c>
      <c r="AD179" s="77">
        <v>0</v>
      </c>
      <c r="AE179" s="77">
        <f t="shared" si="6"/>
        <v>7604.15</v>
      </c>
      <c r="AF179" s="40">
        <f t="shared" si="7"/>
        <v>43010002</v>
      </c>
      <c r="AG179" t="str">
        <f>VLOOKUP($L179,Ceco!$A$2:$F$48,3,FALSE)</f>
        <v>BOMBEO MECANICO</v>
      </c>
      <c r="AH179" t="str">
        <f>VLOOKUP($L179,Ceco!$A$2:$F$48,4,FALSE)</f>
        <v>GOLFO SAN JORGE</v>
      </c>
      <c r="AI179" t="str">
        <f>VLOOKUP($L179,Ceco!$A$2:$F$48,5,FALSE)</f>
        <v>COMODORO RIVADAVIA</v>
      </c>
      <c r="AJ179" t="str">
        <f>VLOOKUP($L179,Ceco!$A$2:$F$48,6,FALSE)</f>
        <v>Cosentino Leandro</v>
      </c>
      <c r="AK179">
        <f>VLOOKUP($AF179,'Agrp cuentas'!$A$2:$C$156,3,FALSE)</f>
        <v>5</v>
      </c>
      <c r="AL179" t="str">
        <f>VLOOKUP($AK179,'Agrp cuentas'!$F$2:$H$28,2,FALSE)</f>
        <v>05 - Mano de Obra</v>
      </c>
      <c r="AM179" t="str">
        <f>VLOOKUP($AK179,'Agrp cuentas'!$F$2:$H$28,3,FALSE)</f>
        <v>Costo</v>
      </c>
      <c r="AN179" t="s">
        <v>192</v>
      </c>
    </row>
    <row r="180" spans="1:40">
      <c r="A180" s="76" t="s">
        <v>0</v>
      </c>
      <c r="B180" s="76" t="s">
        <v>1</v>
      </c>
      <c r="C180" s="76" t="s">
        <v>54</v>
      </c>
      <c r="D180" s="76" t="s">
        <v>65</v>
      </c>
      <c r="E180" s="76" t="s">
        <v>80</v>
      </c>
      <c r="F180" s="76" t="s">
        <v>81</v>
      </c>
      <c r="G180" s="76" t="s">
        <v>82</v>
      </c>
      <c r="H180" s="76" t="s">
        <v>530</v>
      </c>
      <c r="I180" s="76" t="s">
        <v>2</v>
      </c>
      <c r="J180" s="76" t="s">
        <v>275</v>
      </c>
      <c r="K180" s="76" t="s">
        <v>83</v>
      </c>
      <c r="L180" s="76" t="s">
        <v>13</v>
      </c>
      <c r="M180" s="76" t="s">
        <v>2</v>
      </c>
      <c r="N180" s="76" t="s">
        <v>7</v>
      </c>
      <c r="O180" s="76" t="s">
        <v>3</v>
      </c>
      <c r="P180" s="76" t="s">
        <v>4</v>
      </c>
      <c r="Q180" s="76" t="s">
        <v>553</v>
      </c>
      <c r="R180" s="77">
        <v>0</v>
      </c>
      <c r="S180" s="77">
        <v>2936.52</v>
      </c>
      <c r="T180" s="77">
        <v>2578.35</v>
      </c>
      <c r="U180" s="77">
        <v>2448.31</v>
      </c>
      <c r="V180" s="77">
        <v>0</v>
      </c>
      <c r="W180" s="77">
        <v>0</v>
      </c>
      <c r="X180" s="77">
        <v>0</v>
      </c>
      <c r="Y180" s="77">
        <v>0</v>
      </c>
      <c r="Z180" s="77">
        <v>0</v>
      </c>
      <c r="AA180" s="77">
        <v>0</v>
      </c>
      <c r="AB180" s="77">
        <v>0</v>
      </c>
      <c r="AC180" s="77">
        <v>0</v>
      </c>
      <c r="AD180" s="77">
        <v>0</v>
      </c>
      <c r="AE180" s="77">
        <f t="shared" si="6"/>
        <v>7963.18</v>
      </c>
      <c r="AF180" s="40">
        <f t="shared" si="7"/>
        <v>43010002</v>
      </c>
      <c r="AG180" t="str">
        <f>VLOOKUP($L180,Ceco!$A$2:$F$48,3,FALSE)</f>
        <v>BOMBEO MECANICO</v>
      </c>
      <c r="AH180" t="str">
        <f>VLOOKUP($L180,Ceco!$A$2:$F$48,4,FALSE)</f>
        <v>NEUQUEN</v>
      </c>
      <c r="AI180" t="str">
        <f>VLOOKUP($L180,Ceco!$A$2:$F$48,5,FALSE)</f>
        <v>CATRIEL</v>
      </c>
      <c r="AJ180" t="str">
        <f>VLOOKUP($L180,Ceco!$A$2:$F$48,6,FALSE)</f>
        <v>Nahim Jorge</v>
      </c>
      <c r="AK180">
        <f>VLOOKUP($AF180,'Agrp cuentas'!$A$2:$C$156,3,FALSE)</f>
        <v>5</v>
      </c>
      <c r="AL180" t="str">
        <f>VLOOKUP($AK180,'Agrp cuentas'!$F$2:$H$28,2,FALSE)</f>
        <v>05 - Mano de Obra</v>
      </c>
      <c r="AM180" t="str">
        <f>VLOOKUP($AK180,'Agrp cuentas'!$F$2:$H$28,3,FALSE)</f>
        <v>Costo</v>
      </c>
      <c r="AN180" t="s">
        <v>192</v>
      </c>
    </row>
    <row r="181" spans="1:40">
      <c r="A181" s="76" t="s">
        <v>0</v>
      </c>
      <c r="B181" s="76" t="s">
        <v>1</v>
      </c>
      <c r="C181" s="76" t="s">
        <v>54</v>
      </c>
      <c r="D181" s="76" t="s">
        <v>65</v>
      </c>
      <c r="E181" s="76" t="s">
        <v>80</v>
      </c>
      <c r="F181" s="76" t="s">
        <v>81</v>
      </c>
      <c r="G181" s="76" t="s">
        <v>82</v>
      </c>
      <c r="H181" s="76" t="s">
        <v>530</v>
      </c>
      <c r="I181" s="76" t="s">
        <v>2</v>
      </c>
      <c r="J181" s="76" t="s">
        <v>275</v>
      </c>
      <c r="K181" s="76" t="s">
        <v>83</v>
      </c>
      <c r="L181" s="76" t="s">
        <v>12</v>
      </c>
      <c r="M181" s="76" t="s">
        <v>2</v>
      </c>
      <c r="N181" s="76" t="s">
        <v>7</v>
      </c>
      <c r="O181" s="76" t="s">
        <v>3</v>
      </c>
      <c r="P181" s="76" t="s">
        <v>4</v>
      </c>
      <c r="Q181" s="76" t="s">
        <v>553</v>
      </c>
      <c r="R181" s="77">
        <v>0</v>
      </c>
      <c r="S181" s="77">
        <v>2219.96</v>
      </c>
      <c r="T181" s="77">
        <v>1878.18</v>
      </c>
      <c r="U181" s="77">
        <v>2151.81</v>
      </c>
      <c r="V181" s="77">
        <v>0</v>
      </c>
      <c r="W181" s="77">
        <v>0</v>
      </c>
      <c r="X181" s="77">
        <v>0</v>
      </c>
      <c r="Y181" s="77">
        <v>0</v>
      </c>
      <c r="Z181" s="77">
        <v>0</v>
      </c>
      <c r="AA181" s="77">
        <v>0</v>
      </c>
      <c r="AB181" s="77">
        <v>0</v>
      </c>
      <c r="AC181" s="77">
        <v>0</v>
      </c>
      <c r="AD181" s="77">
        <v>0</v>
      </c>
      <c r="AE181" s="77">
        <f t="shared" si="6"/>
        <v>6249.9500000000007</v>
      </c>
      <c r="AF181" s="40">
        <f t="shared" si="7"/>
        <v>43010002</v>
      </c>
      <c r="AG181" t="str">
        <f>VLOOKUP($L181,Ceco!$A$2:$F$48,3,FALSE)</f>
        <v>BOMBEO MECANICO</v>
      </c>
      <c r="AH181" t="str">
        <f>VLOOKUP($L181,Ceco!$A$2:$F$48,4,FALSE)</f>
        <v>NEUQUEN</v>
      </c>
      <c r="AI181" t="str">
        <f>VLOOKUP($L181,Ceco!$A$2:$F$48,5,FALSE)</f>
        <v>CATRIEL</v>
      </c>
      <c r="AJ181" t="str">
        <f>VLOOKUP($L181,Ceco!$A$2:$F$48,6,FALSE)</f>
        <v>Nahim Jorge</v>
      </c>
      <c r="AK181">
        <f>VLOOKUP($AF181,'Agrp cuentas'!$A$2:$C$156,3,FALSE)</f>
        <v>5</v>
      </c>
      <c r="AL181" t="str">
        <f>VLOOKUP($AK181,'Agrp cuentas'!$F$2:$H$28,2,FALSE)</f>
        <v>05 - Mano de Obra</v>
      </c>
      <c r="AM181" t="str">
        <f>VLOOKUP($AK181,'Agrp cuentas'!$F$2:$H$28,3,FALSE)</f>
        <v>Costo</v>
      </c>
      <c r="AN181" t="s">
        <v>192</v>
      </c>
    </row>
    <row r="182" spans="1:40">
      <c r="A182" s="76" t="s">
        <v>0</v>
      </c>
      <c r="B182" s="76" t="s">
        <v>1</v>
      </c>
      <c r="C182" s="76" t="s">
        <v>54</v>
      </c>
      <c r="D182" s="76" t="s">
        <v>65</v>
      </c>
      <c r="E182" s="76" t="s">
        <v>80</v>
      </c>
      <c r="F182" s="76" t="s">
        <v>81</v>
      </c>
      <c r="G182" s="76" t="s">
        <v>82</v>
      </c>
      <c r="H182" s="76" t="s">
        <v>530</v>
      </c>
      <c r="I182" s="76" t="s">
        <v>2</v>
      </c>
      <c r="J182" s="76" t="s">
        <v>275</v>
      </c>
      <c r="K182" s="76" t="s">
        <v>83</v>
      </c>
      <c r="L182" s="76" t="s">
        <v>11</v>
      </c>
      <c r="M182" s="76" t="s">
        <v>2</v>
      </c>
      <c r="N182" s="76" t="s">
        <v>7</v>
      </c>
      <c r="O182" s="76" t="s">
        <v>3</v>
      </c>
      <c r="P182" s="76" t="s">
        <v>4</v>
      </c>
      <c r="Q182" s="76" t="s">
        <v>553</v>
      </c>
      <c r="R182" s="77">
        <v>0</v>
      </c>
      <c r="S182" s="77">
        <v>1072.28</v>
      </c>
      <c r="T182" s="77">
        <v>936.95</v>
      </c>
      <c r="U182" s="77">
        <v>920.59</v>
      </c>
      <c r="V182" s="77">
        <v>0</v>
      </c>
      <c r="W182" s="77">
        <v>0</v>
      </c>
      <c r="X182" s="77">
        <v>0</v>
      </c>
      <c r="Y182" s="77">
        <v>0</v>
      </c>
      <c r="Z182" s="77">
        <v>0</v>
      </c>
      <c r="AA182" s="77">
        <v>0</v>
      </c>
      <c r="AB182" s="77">
        <v>0</v>
      </c>
      <c r="AC182" s="77">
        <v>0</v>
      </c>
      <c r="AD182" s="77">
        <v>0</v>
      </c>
      <c r="AE182" s="77">
        <f t="shared" si="6"/>
        <v>2929.82</v>
      </c>
      <c r="AF182" s="40">
        <f t="shared" si="7"/>
        <v>43010002</v>
      </c>
      <c r="AG182" t="str">
        <f>VLOOKUP($L182,Ceco!$A$2:$F$48,3,FALSE)</f>
        <v>BOMBEO MECANICO</v>
      </c>
      <c r="AH182" t="str">
        <f>VLOOKUP($L182,Ceco!$A$2:$F$48,4,FALSE)</f>
        <v>NEUQUEN</v>
      </c>
      <c r="AI182" t="str">
        <f>VLOOKUP($L182,Ceco!$A$2:$F$48,5,FALSE)</f>
        <v>CATRIEL</v>
      </c>
      <c r="AJ182" t="str">
        <f>VLOOKUP($L182,Ceco!$A$2:$F$48,6,FALSE)</f>
        <v>Nahim Jorge</v>
      </c>
      <c r="AK182">
        <f>VLOOKUP($AF182,'Agrp cuentas'!$A$2:$C$156,3,FALSE)</f>
        <v>5</v>
      </c>
      <c r="AL182" t="str">
        <f>VLOOKUP($AK182,'Agrp cuentas'!$F$2:$H$28,2,FALSE)</f>
        <v>05 - Mano de Obra</v>
      </c>
      <c r="AM182" t="str">
        <f>VLOOKUP($AK182,'Agrp cuentas'!$F$2:$H$28,3,FALSE)</f>
        <v>Costo</v>
      </c>
      <c r="AN182" t="s">
        <v>192</v>
      </c>
    </row>
    <row r="183" spans="1:40">
      <c r="A183" s="76" t="s">
        <v>0</v>
      </c>
      <c r="B183" s="76" t="s">
        <v>1</v>
      </c>
      <c r="C183" s="76" t="s">
        <v>54</v>
      </c>
      <c r="D183" s="76" t="s">
        <v>65</v>
      </c>
      <c r="E183" s="76" t="s">
        <v>80</v>
      </c>
      <c r="F183" s="76" t="s">
        <v>81</v>
      </c>
      <c r="G183" s="76" t="s">
        <v>82</v>
      </c>
      <c r="H183" s="76" t="s">
        <v>530</v>
      </c>
      <c r="I183" s="76" t="s">
        <v>2</v>
      </c>
      <c r="J183" s="76" t="s">
        <v>276</v>
      </c>
      <c r="K183" s="76" t="s">
        <v>84</v>
      </c>
      <c r="L183" s="76" t="s">
        <v>36</v>
      </c>
      <c r="M183" s="76" t="s">
        <v>2</v>
      </c>
      <c r="N183" s="76" t="s">
        <v>7</v>
      </c>
      <c r="O183" s="76" t="s">
        <v>3</v>
      </c>
      <c r="P183" s="76" t="s">
        <v>4</v>
      </c>
      <c r="Q183" s="76" t="s">
        <v>553</v>
      </c>
      <c r="R183" s="77">
        <v>0</v>
      </c>
      <c r="S183" s="77">
        <v>306.3</v>
      </c>
      <c r="T183" s="77">
        <v>328.37</v>
      </c>
      <c r="U183" s="77">
        <v>271.79000000000002</v>
      </c>
      <c r="V183" s="77">
        <v>0</v>
      </c>
      <c r="W183" s="77">
        <v>0</v>
      </c>
      <c r="X183" s="77">
        <v>0</v>
      </c>
      <c r="Y183" s="77">
        <v>0</v>
      </c>
      <c r="Z183" s="77">
        <v>0</v>
      </c>
      <c r="AA183" s="77">
        <v>0</v>
      </c>
      <c r="AB183" s="77">
        <v>0</v>
      </c>
      <c r="AC183" s="77">
        <v>0</v>
      </c>
      <c r="AD183" s="77">
        <v>0</v>
      </c>
      <c r="AE183" s="77">
        <f t="shared" si="6"/>
        <v>906.46</v>
      </c>
      <c r="AF183" s="40">
        <f t="shared" si="7"/>
        <v>43010014</v>
      </c>
      <c r="AG183" t="str">
        <f>VLOOKUP($L183,Ceco!$A$2:$F$48,3,FALSE)</f>
        <v>BOMBEO MECANICO</v>
      </c>
      <c r="AH183" t="str">
        <f>VLOOKUP($L183,Ceco!$A$2:$F$48,4,FALSE)</f>
        <v>NEUQUEN</v>
      </c>
      <c r="AI183" t="str">
        <f>VLOOKUP($L183,Ceco!$A$2:$F$48,5,FALSE)</f>
        <v>RINCON DE LOS SAUCES</v>
      </c>
      <c r="AJ183" t="str">
        <f>VLOOKUP($L183,Ceco!$A$2:$F$48,6,FALSE)</f>
        <v>Nahim Jorge</v>
      </c>
      <c r="AK183">
        <f>VLOOKUP($AF183,'Agrp cuentas'!$A$2:$C$156,3,FALSE)</f>
        <v>5</v>
      </c>
      <c r="AL183" t="str">
        <f>VLOOKUP($AK183,'Agrp cuentas'!$F$2:$H$28,2,FALSE)</f>
        <v>05 - Mano de Obra</v>
      </c>
      <c r="AM183" t="str">
        <f>VLOOKUP($AK183,'Agrp cuentas'!$F$2:$H$28,3,FALSE)</f>
        <v>Costo</v>
      </c>
      <c r="AN183" t="s">
        <v>192</v>
      </c>
    </row>
    <row r="184" spans="1:40">
      <c r="A184" s="76" t="s">
        <v>0</v>
      </c>
      <c r="B184" s="76" t="s">
        <v>1</v>
      </c>
      <c r="C184" s="76" t="s">
        <v>54</v>
      </c>
      <c r="D184" s="76" t="s">
        <v>65</v>
      </c>
      <c r="E184" s="76" t="s">
        <v>80</v>
      </c>
      <c r="F184" s="76" t="s">
        <v>81</v>
      </c>
      <c r="G184" s="76" t="s">
        <v>82</v>
      </c>
      <c r="H184" s="76" t="s">
        <v>530</v>
      </c>
      <c r="I184" s="76" t="s">
        <v>2</v>
      </c>
      <c r="J184" s="76" t="s">
        <v>276</v>
      </c>
      <c r="K184" s="76" t="s">
        <v>84</v>
      </c>
      <c r="L184" s="76" t="s">
        <v>35</v>
      </c>
      <c r="M184" s="76" t="s">
        <v>2</v>
      </c>
      <c r="N184" s="76" t="s">
        <v>7</v>
      </c>
      <c r="O184" s="76" t="s">
        <v>3</v>
      </c>
      <c r="P184" s="76" t="s">
        <v>4</v>
      </c>
      <c r="Q184" s="76" t="s">
        <v>553</v>
      </c>
      <c r="R184" s="77">
        <v>0</v>
      </c>
      <c r="S184" s="77">
        <v>1157.83</v>
      </c>
      <c r="T184" s="77">
        <v>1373.14</v>
      </c>
      <c r="U184" s="77">
        <v>1191.4100000000001</v>
      </c>
      <c r="V184" s="77">
        <v>0</v>
      </c>
      <c r="W184" s="77">
        <v>0</v>
      </c>
      <c r="X184" s="77">
        <v>0</v>
      </c>
      <c r="Y184" s="77">
        <v>0</v>
      </c>
      <c r="Z184" s="77">
        <v>0</v>
      </c>
      <c r="AA184" s="77">
        <v>0</v>
      </c>
      <c r="AB184" s="77">
        <v>0</v>
      </c>
      <c r="AC184" s="77">
        <v>0</v>
      </c>
      <c r="AD184" s="77">
        <v>0</v>
      </c>
      <c r="AE184" s="77">
        <f t="shared" si="6"/>
        <v>3722.38</v>
      </c>
      <c r="AF184" s="40">
        <f t="shared" si="7"/>
        <v>43010014</v>
      </c>
      <c r="AG184" t="str">
        <f>VLOOKUP($L184,Ceco!$A$2:$F$48,3,FALSE)</f>
        <v>BOMBEO MECANICO</v>
      </c>
      <c r="AH184" t="str">
        <f>VLOOKUP($L184,Ceco!$A$2:$F$48,4,FALSE)</f>
        <v>NEUQUEN</v>
      </c>
      <c r="AI184" t="str">
        <f>VLOOKUP($L184,Ceco!$A$2:$F$48,5,FALSE)</f>
        <v>RINCON DE LOS SAUCES</v>
      </c>
      <c r="AJ184" t="str">
        <f>VLOOKUP($L184,Ceco!$A$2:$F$48,6,FALSE)</f>
        <v>Nahim Jorge</v>
      </c>
      <c r="AK184">
        <f>VLOOKUP($AF184,'Agrp cuentas'!$A$2:$C$156,3,FALSE)</f>
        <v>5</v>
      </c>
      <c r="AL184" t="str">
        <f>VLOOKUP($AK184,'Agrp cuentas'!$F$2:$H$28,2,FALSE)</f>
        <v>05 - Mano de Obra</v>
      </c>
      <c r="AM184" t="str">
        <f>VLOOKUP($AK184,'Agrp cuentas'!$F$2:$H$28,3,FALSE)</f>
        <v>Costo</v>
      </c>
      <c r="AN184" t="s">
        <v>192</v>
      </c>
    </row>
    <row r="185" spans="1:40">
      <c r="A185" s="76" t="s">
        <v>0</v>
      </c>
      <c r="B185" s="76" t="s">
        <v>1</v>
      </c>
      <c r="C185" s="76" t="s">
        <v>54</v>
      </c>
      <c r="D185" s="76" t="s">
        <v>65</v>
      </c>
      <c r="E185" s="76" t="s">
        <v>80</v>
      </c>
      <c r="F185" s="76" t="s">
        <v>81</v>
      </c>
      <c r="G185" s="76" t="s">
        <v>82</v>
      </c>
      <c r="H185" s="76" t="s">
        <v>530</v>
      </c>
      <c r="I185" s="76" t="s">
        <v>2</v>
      </c>
      <c r="J185" s="76" t="s">
        <v>276</v>
      </c>
      <c r="K185" s="76" t="s">
        <v>84</v>
      </c>
      <c r="L185" s="76" t="s">
        <v>10</v>
      </c>
      <c r="M185" s="76" t="s">
        <v>2</v>
      </c>
      <c r="N185" s="76" t="s">
        <v>7</v>
      </c>
      <c r="O185" s="76" t="s">
        <v>3</v>
      </c>
      <c r="P185" s="76" t="s">
        <v>4</v>
      </c>
      <c r="Q185" s="76" t="s">
        <v>553</v>
      </c>
      <c r="R185" s="77">
        <v>0</v>
      </c>
      <c r="S185" s="77">
        <v>236.77</v>
      </c>
      <c r="T185" s="77">
        <v>75.41</v>
      </c>
      <c r="U185" s="77">
        <v>164.56</v>
      </c>
      <c r="V185" s="77">
        <v>0</v>
      </c>
      <c r="W185" s="77">
        <v>0</v>
      </c>
      <c r="X185" s="77">
        <v>0</v>
      </c>
      <c r="Y185" s="77">
        <v>0</v>
      </c>
      <c r="Z185" s="77">
        <v>0</v>
      </c>
      <c r="AA185" s="77">
        <v>0</v>
      </c>
      <c r="AB185" s="77">
        <v>0</v>
      </c>
      <c r="AC185" s="77">
        <v>0</v>
      </c>
      <c r="AD185" s="77">
        <v>0</v>
      </c>
      <c r="AE185" s="77">
        <f t="shared" si="6"/>
        <v>476.74</v>
      </c>
      <c r="AF185" s="40">
        <f t="shared" si="7"/>
        <v>43010014</v>
      </c>
      <c r="AG185" t="str">
        <f>VLOOKUP($L185,Ceco!$A$2:$F$48,3,FALSE)</f>
        <v>BOMBEO MECANICO</v>
      </c>
      <c r="AH185" t="str">
        <f>VLOOKUP($L185,Ceco!$A$2:$F$48,4,FALSE)</f>
        <v>GOLFO SAN JORGE</v>
      </c>
      <c r="AI185" t="str">
        <f>VLOOKUP($L185,Ceco!$A$2:$F$48,5,FALSE)</f>
        <v>SANTA CRUZ ESTE</v>
      </c>
      <c r="AJ185" t="str">
        <f>VLOOKUP($L185,Ceco!$A$2:$F$48,6,FALSE)</f>
        <v>Bertaina Fabricio</v>
      </c>
      <c r="AK185">
        <f>VLOOKUP($AF185,'Agrp cuentas'!$A$2:$C$156,3,FALSE)</f>
        <v>5</v>
      </c>
      <c r="AL185" t="str">
        <f>VLOOKUP($AK185,'Agrp cuentas'!$F$2:$H$28,2,FALSE)</f>
        <v>05 - Mano de Obra</v>
      </c>
      <c r="AM185" t="str">
        <f>VLOOKUP($AK185,'Agrp cuentas'!$F$2:$H$28,3,FALSE)</f>
        <v>Costo</v>
      </c>
      <c r="AN185" t="s">
        <v>192</v>
      </c>
    </row>
    <row r="186" spans="1:40">
      <c r="A186" s="76" t="s">
        <v>0</v>
      </c>
      <c r="B186" s="76" t="s">
        <v>1</v>
      </c>
      <c r="C186" s="76" t="s">
        <v>54</v>
      </c>
      <c r="D186" s="76" t="s">
        <v>65</v>
      </c>
      <c r="E186" s="76" t="s">
        <v>80</v>
      </c>
      <c r="F186" s="76" t="s">
        <v>81</v>
      </c>
      <c r="G186" s="76" t="s">
        <v>82</v>
      </c>
      <c r="H186" s="76" t="s">
        <v>530</v>
      </c>
      <c r="I186" s="76" t="s">
        <v>2</v>
      </c>
      <c r="J186" s="76" t="s">
        <v>276</v>
      </c>
      <c r="K186" s="76" t="s">
        <v>84</v>
      </c>
      <c r="L186" s="76" t="s">
        <v>34</v>
      </c>
      <c r="M186" s="76" t="s">
        <v>2</v>
      </c>
      <c r="N186" s="76" t="s">
        <v>7</v>
      </c>
      <c r="O186" s="76" t="s">
        <v>3</v>
      </c>
      <c r="P186" s="76" t="s">
        <v>4</v>
      </c>
      <c r="Q186" s="76" t="s">
        <v>553</v>
      </c>
      <c r="R186" s="77">
        <v>0</v>
      </c>
      <c r="S186" s="77">
        <v>17.28</v>
      </c>
      <c r="T186" s="77">
        <v>330.59</v>
      </c>
      <c r="U186" s="77">
        <v>166.49</v>
      </c>
      <c r="V186" s="77">
        <v>0</v>
      </c>
      <c r="W186" s="77">
        <v>0</v>
      </c>
      <c r="X186" s="77">
        <v>0</v>
      </c>
      <c r="Y186" s="77">
        <v>0</v>
      </c>
      <c r="Z186" s="77">
        <v>0</v>
      </c>
      <c r="AA186" s="77">
        <v>0</v>
      </c>
      <c r="AB186" s="77">
        <v>0</v>
      </c>
      <c r="AC186" s="77">
        <v>0</v>
      </c>
      <c r="AD186" s="77">
        <v>0</v>
      </c>
      <c r="AE186" s="77">
        <f t="shared" si="6"/>
        <v>514.36</v>
      </c>
      <c r="AF186" s="40">
        <f t="shared" si="7"/>
        <v>43010014</v>
      </c>
      <c r="AG186" t="str">
        <f>VLOOKUP($L186,Ceco!$A$2:$F$48,3,FALSE)</f>
        <v>BOMBEO MECANICO</v>
      </c>
      <c r="AH186" t="str">
        <f>VLOOKUP($L186,Ceco!$A$2:$F$48,4,FALSE)</f>
        <v>GOLFO SAN JORGE</v>
      </c>
      <c r="AI186" t="str">
        <f>VLOOKUP($L186,Ceco!$A$2:$F$48,5,FALSE)</f>
        <v>SANTA CRUZ ESTE</v>
      </c>
      <c r="AJ186" t="str">
        <f>VLOOKUP($L186,Ceco!$A$2:$F$48,6,FALSE)</f>
        <v>Bertaina Fabricio</v>
      </c>
      <c r="AK186">
        <f>VLOOKUP($AF186,'Agrp cuentas'!$A$2:$C$156,3,FALSE)</f>
        <v>5</v>
      </c>
      <c r="AL186" t="str">
        <f>VLOOKUP($AK186,'Agrp cuentas'!$F$2:$H$28,2,FALSE)</f>
        <v>05 - Mano de Obra</v>
      </c>
      <c r="AM186" t="str">
        <f>VLOOKUP($AK186,'Agrp cuentas'!$F$2:$H$28,3,FALSE)</f>
        <v>Costo</v>
      </c>
      <c r="AN186" t="s">
        <v>192</v>
      </c>
    </row>
    <row r="187" spans="1:40">
      <c r="A187" s="76" t="s">
        <v>0</v>
      </c>
      <c r="B187" s="76" t="s">
        <v>1</v>
      </c>
      <c r="C187" s="76" t="s">
        <v>54</v>
      </c>
      <c r="D187" s="76" t="s">
        <v>65</v>
      </c>
      <c r="E187" s="76" t="s">
        <v>80</v>
      </c>
      <c r="F187" s="76" t="s">
        <v>81</v>
      </c>
      <c r="G187" s="76" t="s">
        <v>82</v>
      </c>
      <c r="H187" s="76" t="s">
        <v>530</v>
      </c>
      <c r="I187" s="76" t="s">
        <v>2</v>
      </c>
      <c r="J187" s="76" t="s">
        <v>276</v>
      </c>
      <c r="K187" s="76" t="s">
        <v>84</v>
      </c>
      <c r="L187" s="76" t="s">
        <v>9</v>
      </c>
      <c r="M187" s="76" t="s">
        <v>2</v>
      </c>
      <c r="N187" s="76" t="s">
        <v>7</v>
      </c>
      <c r="O187" s="76" t="s">
        <v>3</v>
      </c>
      <c r="P187" s="76" t="s">
        <v>4</v>
      </c>
      <c r="Q187" s="76" t="s">
        <v>553</v>
      </c>
      <c r="R187" s="77">
        <v>0</v>
      </c>
      <c r="S187" s="77">
        <v>780.39</v>
      </c>
      <c r="T187" s="77">
        <v>1180.47</v>
      </c>
      <c r="U187" s="77">
        <v>1327.3</v>
      </c>
      <c r="V187" s="77">
        <v>0</v>
      </c>
      <c r="W187" s="77">
        <v>0</v>
      </c>
      <c r="X187" s="77">
        <v>0</v>
      </c>
      <c r="Y187" s="77">
        <v>0</v>
      </c>
      <c r="Z187" s="77">
        <v>0</v>
      </c>
      <c r="AA187" s="77">
        <v>0</v>
      </c>
      <c r="AB187" s="77">
        <v>0</v>
      </c>
      <c r="AC187" s="77">
        <v>0</v>
      </c>
      <c r="AD187" s="77">
        <v>0</v>
      </c>
      <c r="AE187" s="77">
        <f t="shared" si="6"/>
        <v>3288.16</v>
      </c>
      <c r="AF187" s="40">
        <f t="shared" si="7"/>
        <v>43010014</v>
      </c>
      <c r="AG187" t="str">
        <f>VLOOKUP($L187,Ceco!$A$2:$F$48,3,FALSE)</f>
        <v>BOMBEO MECANICO</v>
      </c>
      <c r="AH187" t="str">
        <f>VLOOKUP($L187,Ceco!$A$2:$F$48,4,FALSE)</f>
        <v>GOLFO SAN JORGE</v>
      </c>
      <c r="AI187" t="str">
        <f>VLOOKUP($L187,Ceco!$A$2:$F$48,5,FALSE)</f>
        <v>SANTA CRUZ ESTE</v>
      </c>
      <c r="AJ187" t="str">
        <f>VLOOKUP($L187,Ceco!$A$2:$F$48,6,FALSE)</f>
        <v>Bertaina Fabricio</v>
      </c>
      <c r="AK187">
        <f>VLOOKUP($AF187,'Agrp cuentas'!$A$2:$C$156,3,FALSE)</f>
        <v>5</v>
      </c>
      <c r="AL187" t="str">
        <f>VLOOKUP($AK187,'Agrp cuentas'!$F$2:$H$28,2,FALSE)</f>
        <v>05 - Mano de Obra</v>
      </c>
      <c r="AM187" t="str">
        <f>VLOOKUP($AK187,'Agrp cuentas'!$F$2:$H$28,3,FALSE)</f>
        <v>Costo</v>
      </c>
      <c r="AN187" t="s">
        <v>192</v>
      </c>
    </row>
    <row r="188" spans="1:40">
      <c r="A188" s="76" t="s">
        <v>0</v>
      </c>
      <c r="B188" s="76" t="s">
        <v>1</v>
      </c>
      <c r="C188" s="76" t="s">
        <v>54</v>
      </c>
      <c r="D188" s="76" t="s">
        <v>65</v>
      </c>
      <c r="E188" s="76" t="s">
        <v>80</v>
      </c>
      <c r="F188" s="76" t="s">
        <v>81</v>
      </c>
      <c r="G188" s="76" t="s">
        <v>82</v>
      </c>
      <c r="H188" s="76" t="s">
        <v>530</v>
      </c>
      <c r="I188" s="76" t="s">
        <v>2</v>
      </c>
      <c r="J188" s="76" t="s">
        <v>276</v>
      </c>
      <c r="K188" s="76" t="s">
        <v>84</v>
      </c>
      <c r="L188" s="76" t="s">
        <v>30</v>
      </c>
      <c r="M188" s="76" t="s">
        <v>2</v>
      </c>
      <c r="N188" s="76" t="s">
        <v>7</v>
      </c>
      <c r="O188" s="76" t="s">
        <v>3</v>
      </c>
      <c r="P188" s="76" t="s">
        <v>4</v>
      </c>
      <c r="Q188" s="76" t="s">
        <v>553</v>
      </c>
      <c r="R188" s="77">
        <v>0</v>
      </c>
      <c r="S188" s="77">
        <v>143.07</v>
      </c>
      <c r="T188" s="77">
        <v>55.56</v>
      </c>
      <c r="U188" s="77">
        <v>121.43</v>
      </c>
      <c r="V188" s="77">
        <v>0</v>
      </c>
      <c r="W188" s="77">
        <v>0</v>
      </c>
      <c r="X188" s="77">
        <v>0</v>
      </c>
      <c r="Y188" s="77">
        <v>0</v>
      </c>
      <c r="Z188" s="77">
        <v>0</v>
      </c>
      <c r="AA188" s="77">
        <v>0</v>
      </c>
      <c r="AB188" s="77">
        <v>0</v>
      </c>
      <c r="AC188" s="77">
        <v>0</v>
      </c>
      <c r="AD188" s="77">
        <v>0</v>
      </c>
      <c r="AE188" s="77">
        <f t="shared" si="6"/>
        <v>320.06</v>
      </c>
      <c r="AF188" s="40">
        <f t="shared" si="7"/>
        <v>43010014</v>
      </c>
      <c r="AG188" t="str">
        <f>VLOOKUP($L188,Ceco!$A$2:$F$48,3,FALSE)</f>
        <v>BOMBEO MECANICO</v>
      </c>
      <c r="AH188" t="str">
        <f>VLOOKUP($L188,Ceco!$A$2:$F$48,4,FALSE)</f>
        <v>MENDOZA</v>
      </c>
      <c r="AI188" t="str">
        <f>VLOOKUP($L188,Ceco!$A$2:$F$48,5,FALSE)</f>
        <v>MALARGUE</v>
      </c>
      <c r="AJ188" t="str">
        <f>VLOOKUP($L188,Ceco!$A$2:$F$48,6,FALSE)</f>
        <v>Ingles Carlos</v>
      </c>
      <c r="AK188">
        <f>VLOOKUP($AF188,'Agrp cuentas'!$A$2:$C$156,3,FALSE)</f>
        <v>5</v>
      </c>
      <c r="AL188" t="str">
        <f>VLOOKUP($AK188,'Agrp cuentas'!$F$2:$H$28,2,FALSE)</f>
        <v>05 - Mano de Obra</v>
      </c>
      <c r="AM188" t="str">
        <f>VLOOKUP($AK188,'Agrp cuentas'!$F$2:$H$28,3,FALSE)</f>
        <v>Costo</v>
      </c>
      <c r="AN188" t="s">
        <v>192</v>
      </c>
    </row>
    <row r="189" spans="1:40">
      <c r="A189" s="76" t="s">
        <v>0</v>
      </c>
      <c r="B189" s="76" t="s">
        <v>1</v>
      </c>
      <c r="C189" s="76" t="s">
        <v>54</v>
      </c>
      <c r="D189" s="76" t="s">
        <v>65</v>
      </c>
      <c r="E189" s="76" t="s">
        <v>80</v>
      </c>
      <c r="F189" s="76" t="s">
        <v>81</v>
      </c>
      <c r="G189" s="76" t="s">
        <v>82</v>
      </c>
      <c r="H189" s="76" t="s">
        <v>530</v>
      </c>
      <c r="I189" s="76" t="s">
        <v>2</v>
      </c>
      <c r="J189" s="76" t="s">
        <v>276</v>
      </c>
      <c r="K189" s="76" t="s">
        <v>84</v>
      </c>
      <c r="L189" s="76" t="s">
        <v>29</v>
      </c>
      <c r="M189" s="76" t="s">
        <v>2</v>
      </c>
      <c r="N189" s="76" t="s">
        <v>7</v>
      </c>
      <c r="O189" s="76" t="s">
        <v>3</v>
      </c>
      <c r="P189" s="76" t="s">
        <v>4</v>
      </c>
      <c r="Q189" s="76" t="s">
        <v>553</v>
      </c>
      <c r="R189" s="77">
        <v>0</v>
      </c>
      <c r="S189" s="77">
        <v>209.73</v>
      </c>
      <c r="T189" s="77">
        <v>63.3</v>
      </c>
      <c r="U189" s="77">
        <v>111.66</v>
      </c>
      <c r="V189" s="77">
        <v>0</v>
      </c>
      <c r="W189" s="77">
        <v>0</v>
      </c>
      <c r="X189" s="77">
        <v>0</v>
      </c>
      <c r="Y189" s="77">
        <v>0</v>
      </c>
      <c r="Z189" s="77">
        <v>0</v>
      </c>
      <c r="AA189" s="77">
        <v>0</v>
      </c>
      <c r="AB189" s="77">
        <v>0</v>
      </c>
      <c r="AC189" s="77">
        <v>0</v>
      </c>
      <c r="AD189" s="77">
        <v>0</v>
      </c>
      <c r="AE189" s="77">
        <f t="shared" si="6"/>
        <v>384.68999999999994</v>
      </c>
      <c r="AF189" s="40">
        <f t="shared" si="7"/>
        <v>43010014</v>
      </c>
      <c r="AG189" t="str">
        <f>VLOOKUP($L189,Ceco!$A$2:$F$48,3,FALSE)</f>
        <v>BOMBEO MECANICO</v>
      </c>
      <c r="AH189" t="str">
        <f>VLOOKUP($L189,Ceco!$A$2:$F$48,4,FALSE)</f>
        <v>MENDOZA</v>
      </c>
      <c r="AI189" t="str">
        <f>VLOOKUP($L189,Ceco!$A$2:$F$48,5,FALSE)</f>
        <v>MALARGUE</v>
      </c>
      <c r="AJ189" t="str">
        <f>VLOOKUP($L189,Ceco!$A$2:$F$48,6,FALSE)</f>
        <v>Ingles Carlos</v>
      </c>
      <c r="AK189">
        <f>VLOOKUP($AF189,'Agrp cuentas'!$A$2:$C$156,3,FALSE)</f>
        <v>5</v>
      </c>
      <c r="AL189" t="str">
        <f>VLOOKUP($AK189,'Agrp cuentas'!$F$2:$H$28,2,FALSE)</f>
        <v>05 - Mano de Obra</v>
      </c>
      <c r="AM189" t="str">
        <f>VLOOKUP($AK189,'Agrp cuentas'!$F$2:$H$28,3,FALSE)</f>
        <v>Costo</v>
      </c>
      <c r="AN189" t="s">
        <v>192</v>
      </c>
    </row>
    <row r="190" spans="1:40">
      <c r="A190" s="76" t="s">
        <v>0</v>
      </c>
      <c r="B190" s="76" t="s">
        <v>1</v>
      </c>
      <c r="C190" s="76" t="s">
        <v>54</v>
      </c>
      <c r="D190" s="76" t="s">
        <v>65</v>
      </c>
      <c r="E190" s="76" t="s">
        <v>80</v>
      </c>
      <c r="F190" s="76" t="s">
        <v>81</v>
      </c>
      <c r="G190" s="76" t="s">
        <v>82</v>
      </c>
      <c r="H190" s="76" t="s">
        <v>530</v>
      </c>
      <c r="I190" s="76" t="s">
        <v>2</v>
      </c>
      <c r="J190" s="76" t="s">
        <v>276</v>
      </c>
      <c r="K190" s="76" t="s">
        <v>84</v>
      </c>
      <c r="L190" s="76" t="s">
        <v>27</v>
      </c>
      <c r="M190" s="76" t="s">
        <v>2</v>
      </c>
      <c r="N190" s="76" t="s">
        <v>7</v>
      </c>
      <c r="O190" s="76" t="s">
        <v>3</v>
      </c>
      <c r="P190" s="76" t="s">
        <v>4</v>
      </c>
      <c r="Q190" s="76" t="s">
        <v>553</v>
      </c>
      <c r="R190" s="77">
        <v>0</v>
      </c>
      <c r="S190" s="77">
        <v>1593.41</v>
      </c>
      <c r="T190" s="77">
        <v>2146.2199999999998</v>
      </c>
      <c r="U190" s="77">
        <v>1751.73</v>
      </c>
      <c r="V190" s="77">
        <v>0</v>
      </c>
      <c r="W190" s="77">
        <v>0</v>
      </c>
      <c r="X190" s="77">
        <v>0</v>
      </c>
      <c r="Y190" s="77">
        <v>0</v>
      </c>
      <c r="Z190" s="77">
        <v>0</v>
      </c>
      <c r="AA190" s="77">
        <v>0</v>
      </c>
      <c r="AB190" s="77">
        <v>0</v>
      </c>
      <c r="AC190" s="77">
        <v>0</v>
      </c>
      <c r="AD190" s="77">
        <v>0</v>
      </c>
      <c r="AE190" s="77">
        <f t="shared" si="6"/>
        <v>5491.3600000000006</v>
      </c>
      <c r="AF190" s="40">
        <f t="shared" si="7"/>
        <v>43010014</v>
      </c>
      <c r="AG190" t="str">
        <f>VLOOKUP($L190,Ceco!$A$2:$F$48,3,FALSE)</f>
        <v>BOMBEO MECANICO</v>
      </c>
      <c r="AH190" t="str">
        <f>VLOOKUP($L190,Ceco!$A$2:$F$48,4,FALSE)</f>
        <v>GOLFO SAN JORGE</v>
      </c>
      <c r="AI190" t="str">
        <f>VLOOKUP($L190,Ceco!$A$2:$F$48,5,FALSE)</f>
        <v>SANTA CRUZ OESTE</v>
      </c>
      <c r="AJ190" t="str">
        <f>VLOOKUP($L190,Ceco!$A$2:$F$48,6,FALSE)</f>
        <v>Bertaina Fabricio</v>
      </c>
      <c r="AK190">
        <f>VLOOKUP($AF190,'Agrp cuentas'!$A$2:$C$156,3,FALSE)</f>
        <v>5</v>
      </c>
      <c r="AL190" t="str">
        <f>VLOOKUP($AK190,'Agrp cuentas'!$F$2:$H$28,2,FALSE)</f>
        <v>05 - Mano de Obra</v>
      </c>
      <c r="AM190" t="str">
        <f>VLOOKUP($AK190,'Agrp cuentas'!$F$2:$H$28,3,FALSE)</f>
        <v>Costo</v>
      </c>
      <c r="AN190" t="s">
        <v>192</v>
      </c>
    </row>
    <row r="191" spans="1:40">
      <c r="A191" s="76" t="s">
        <v>0</v>
      </c>
      <c r="B191" s="76" t="s">
        <v>1</v>
      </c>
      <c r="C191" s="76" t="s">
        <v>54</v>
      </c>
      <c r="D191" s="76" t="s">
        <v>65</v>
      </c>
      <c r="E191" s="76" t="s">
        <v>80</v>
      </c>
      <c r="F191" s="76" t="s">
        <v>81</v>
      </c>
      <c r="G191" s="76" t="s">
        <v>82</v>
      </c>
      <c r="H191" s="76" t="s">
        <v>530</v>
      </c>
      <c r="I191" s="76" t="s">
        <v>2</v>
      </c>
      <c r="J191" s="76" t="s">
        <v>276</v>
      </c>
      <c r="K191" s="76" t="s">
        <v>84</v>
      </c>
      <c r="L191" s="76" t="s">
        <v>25</v>
      </c>
      <c r="M191" s="76" t="s">
        <v>2</v>
      </c>
      <c r="N191" s="76" t="s">
        <v>7</v>
      </c>
      <c r="O191" s="76" t="s">
        <v>3</v>
      </c>
      <c r="P191" s="76" t="s">
        <v>4</v>
      </c>
      <c r="Q191" s="76" t="s">
        <v>553</v>
      </c>
      <c r="R191" s="77">
        <v>0</v>
      </c>
      <c r="S191" s="77">
        <v>122.13</v>
      </c>
      <c r="T191" s="77">
        <v>47.35</v>
      </c>
      <c r="U191" s="77">
        <v>123.24</v>
      </c>
      <c r="V191" s="77">
        <v>0</v>
      </c>
      <c r="W191" s="77">
        <v>0</v>
      </c>
      <c r="X191" s="77">
        <v>0</v>
      </c>
      <c r="Y191" s="77">
        <v>0</v>
      </c>
      <c r="Z191" s="77">
        <v>0</v>
      </c>
      <c r="AA191" s="77">
        <v>0</v>
      </c>
      <c r="AB191" s="77">
        <v>0</v>
      </c>
      <c r="AC191" s="77">
        <v>0</v>
      </c>
      <c r="AD191" s="77">
        <v>0</v>
      </c>
      <c r="AE191" s="77">
        <f t="shared" si="6"/>
        <v>292.71999999999997</v>
      </c>
      <c r="AF191" s="40">
        <f t="shared" si="7"/>
        <v>43010014</v>
      </c>
      <c r="AG191" t="str">
        <f>VLOOKUP($L191,Ceco!$A$2:$F$48,3,FALSE)</f>
        <v>BOMBEO MECANICO</v>
      </c>
      <c r="AH191" t="str">
        <f>VLOOKUP($L191,Ceco!$A$2:$F$48,4,FALSE)</f>
        <v>MENDOZA</v>
      </c>
      <c r="AI191" t="str">
        <f>VLOOKUP($L191,Ceco!$A$2:$F$48,5,FALSE)</f>
        <v>LUJAN DE CUYO</v>
      </c>
      <c r="AJ191" t="str">
        <f>VLOOKUP($L191,Ceco!$A$2:$F$48,6,FALSE)</f>
        <v>Ingles Carlos</v>
      </c>
      <c r="AK191">
        <f>VLOOKUP($AF191,'Agrp cuentas'!$A$2:$C$156,3,FALSE)</f>
        <v>5</v>
      </c>
      <c r="AL191" t="str">
        <f>VLOOKUP($AK191,'Agrp cuentas'!$F$2:$H$28,2,FALSE)</f>
        <v>05 - Mano de Obra</v>
      </c>
      <c r="AM191" t="str">
        <f>VLOOKUP($AK191,'Agrp cuentas'!$F$2:$H$28,3,FALSE)</f>
        <v>Costo</v>
      </c>
      <c r="AN191" t="s">
        <v>192</v>
      </c>
    </row>
    <row r="192" spans="1:40">
      <c r="A192" s="76" t="s">
        <v>0</v>
      </c>
      <c r="B192" s="76" t="s">
        <v>1</v>
      </c>
      <c r="C192" s="76" t="s">
        <v>54</v>
      </c>
      <c r="D192" s="76" t="s">
        <v>65</v>
      </c>
      <c r="E192" s="76" t="s">
        <v>80</v>
      </c>
      <c r="F192" s="76" t="s">
        <v>81</v>
      </c>
      <c r="G192" s="76" t="s">
        <v>82</v>
      </c>
      <c r="H192" s="76" t="s">
        <v>530</v>
      </c>
      <c r="I192" s="76" t="s">
        <v>2</v>
      </c>
      <c r="J192" s="76" t="s">
        <v>276</v>
      </c>
      <c r="K192" s="76" t="s">
        <v>84</v>
      </c>
      <c r="L192" s="76" t="s">
        <v>24</v>
      </c>
      <c r="M192" s="76" t="s">
        <v>2</v>
      </c>
      <c r="N192" s="76" t="s">
        <v>7</v>
      </c>
      <c r="O192" s="76" t="s">
        <v>3</v>
      </c>
      <c r="P192" s="76" t="s">
        <v>4</v>
      </c>
      <c r="Q192" s="76" t="s">
        <v>553</v>
      </c>
      <c r="R192" s="77">
        <v>0</v>
      </c>
      <c r="S192" s="77">
        <v>514.19000000000005</v>
      </c>
      <c r="T192" s="77">
        <v>559.83000000000004</v>
      </c>
      <c r="U192" s="77">
        <v>248.79</v>
      </c>
      <c r="V192" s="77">
        <v>0</v>
      </c>
      <c r="W192" s="77">
        <v>0</v>
      </c>
      <c r="X192" s="77">
        <v>0</v>
      </c>
      <c r="Y192" s="77">
        <v>0</v>
      </c>
      <c r="Z192" s="77">
        <v>0</v>
      </c>
      <c r="AA192" s="77">
        <v>0</v>
      </c>
      <c r="AB192" s="77">
        <v>0</v>
      </c>
      <c r="AC192" s="77">
        <v>0</v>
      </c>
      <c r="AD192" s="77">
        <v>0</v>
      </c>
      <c r="AE192" s="77">
        <f t="shared" si="6"/>
        <v>1322.81</v>
      </c>
      <c r="AF192" s="40">
        <f t="shared" si="7"/>
        <v>43010014</v>
      </c>
      <c r="AG192" t="str">
        <f>VLOOKUP($L192,Ceco!$A$2:$F$48,3,FALSE)</f>
        <v>BOMBEO MECANICO</v>
      </c>
      <c r="AH192" t="str">
        <f>VLOOKUP($L192,Ceco!$A$2:$F$48,4,FALSE)</f>
        <v>MENDOZA</v>
      </c>
      <c r="AI192" t="str">
        <f>VLOOKUP($L192,Ceco!$A$2:$F$48,5,FALSE)</f>
        <v>LUJAN DE CUYO</v>
      </c>
      <c r="AJ192" t="str">
        <f>VLOOKUP($L192,Ceco!$A$2:$F$48,6,FALSE)</f>
        <v>Ingles Carlos</v>
      </c>
      <c r="AK192">
        <f>VLOOKUP($AF192,'Agrp cuentas'!$A$2:$C$156,3,FALSE)</f>
        <v>5</v>
      </c>
      <c r="AL192" t="str">
        <f>VLOOKUP($AK192,'Agrp cuentas'!$F$2:$H$28,2,FALSE)</f>
        <v>05 - Mano de Obra</v>
      </c>
      <c r="AM192" t="str">
        <f>VLOOKUP($AK192,'Agrp cuentas'!$F$2:$H$28,3,FALSE)</f>
        <v>Costo</v>
      </c>
      <c r="AN192" t="s">
        <v>192</v>
      </c>
    </row>
    <row r="193" spans="1:40">
      <c r="A193" s="76" t="s">
        <v>0</v>
      </c>
      <c r="B193" s="76" t="s">
        <v>1</v>
      </c>
      <c r="C193" s="76" t="s">
        <v>54</v>
      </c>
      <c r="D193" s="76" t="s">
        <v>65</v>
      </c>
      <c r="E193" s="76" t="s">
        <v>80</v>
      </c>
      <c r="F193" s="76" t="s">
        <v>81</v>
      </c>
      <c r="G193" s="76" t="s">
        <v>82</v>
      </c>
      <c r="H193" s="76" t="s">
        <v>530</v>
      </c>
      <c r="I193" s="76" t="s">
        <v>2</v>
      </c>
      <c r="J193" s="76" t="s">
        <v>276</v>
      </c>
      <c r="K193" s="76" t="s">
        <v>84</v>
      </c>
      <c r="L193" s="76" t="s">
        <v>19</v>
      </c>
      <c r="M193" s="76" t="s">
        <v>2</v>
      </c>
      <c r="N193" s="76" t="s">
        <v>7</v>
      </c>
      <c r="O193" s="76" t="s">
        <v>3</v>
      </c>
      <c r="P193" s="76" t="s">
        <v>4</v>
      </c>
      <c r="Q193" s="76" t="s">
        <v>553</v>
      </c>
      <c r="R193" s="77">
        <v>0</v>
      </c>
      <c r="S193" s="77">
        <v>1692.49</v>
      </c>
      <c r="T193" s="77">
        <v>1153.72</v>
      </c>
      <c r="U193" s="77">
        <v>1181.6199999999999</v>
      </c>
      <c r="V193" s="77">
        <v>0</v>
      </c>
      <c r="W193" s="77">
        <v>0</v>
      </c>
      <c r="X193" s="77">
        <v>0</v>
      </c>
      <c r="Y193" s="77">
        <v>0</v>
      </c>
      <c r="Z193" s="77">
        <v>0</v>
      </c>
      <c r="AA193" s="77">
        <v>0</v>
      </c>
      <c r="AB193" s="77">
        <v>0</v>
      </c>
      <c r="AC193" s="77">
        <v>0</v>
      </c>
      <c r="AD193" s="77">
        <v>0</v>
      </c>
      <c r="AE193" s="77">
        <f t="shared" si="6"/>
        <v>4027.83</v>
      </c>
      <c r="AF193" s="40">
        <f t="shared" si="7"/>
        <v>43010014</v>
      </c>
      <c r="AG193" t="str">
        <f>VLOOKUP($L193,Ceco!$A$2:$F$48,3,FALSE)</f>
        <v>PCP</v>
      </c>
      <c r="AH193" t="str">
        <f>VLOOKUP($L193,Ceco!$A$2:$F$48,4,FALSE)</f>
        <v>GOLFO SAN JORGE</v>
      </c>
      <c r="AI193">
        <f>VLOOKUP($L193,Ceco!$A$2:$F$48,5,FALSE)</f>
        <v>0</v>
      </c>
      <c r="AJ193" t="str">
        <f>VLOOKUP($L193,Ceco!$A$2:$F$48,6,FALSE)</f>
        <v>Rodriguez Eduardo</v>
      </c>
      <c r="AK193">
        <f>VLOOKUP($AF193,'Agrp cuentas'!$A$2:$C$156,3,FALSE)</f>
        <v>5</v>
      </c>
      <c r="AL193" t="str">
        <f>VLOOKUP($AK193,'Agrp cuentas'!$F$2:$H$28,2,FALSE)</f>
        <v>05 - Mano de Obra</v>
      </c>
      <c r="AM193" t="str">
        <f>VLOOKUP($AK193,'Agrp cuentas'!$F$2:$H$28,3,FALSE)</f>
        <v>Costo</v>
      </c>
      <c r="AN193" t="s">
        <v>192</v>
      </c>
    </row>
    <row r="194" spans="1:40">
      <c r="A194" s="76" t="s">
        <v>0</v>
      </c>
      <c r="B194" s="76" t="s">
        <v>1</v>
      </c>
      <c r="C194" s="76" t="s">
        <v>54</v>
      </c>
      <c r="D194" s="76" t="s">
        <v>65</v>
      </c>
      <c r="E194" s="76" t="s">
        <v>80</v>
      </c>
      <c r="F194" s="76" t="s">
        <v>81</v>
      </c>
      <c r="G194" s="76" t="s">
        <v>82</v>
      </c>
      <c r="H194" s="76" t="s">
        <v>530</v>
      </c>
      <c r="I194" s="76" t="s">
        <v>2</v>
      </c>
      <c r="J194" s="76" t="s">
        <v>276</v>
      </c>
      <c r="K194" s="76" t="s">
        <v>84</v>
      </c>
      <c r="L194" s="76" t="s">
        <v>18</v>
      </c>
      <c r="M194" s="76" t="s">
        <v>2</v>
      </c>
      <c r="N194" s="76" t="s">
        <v>7</v>
      </c>
      <c r="O194" s="76" t="s">
        <v>3</v>
      </c>
      <c r="P194" s="76" t="s">
        <v>4</v>
      </c>
      <c r="Q194" s="76" t="s">
        <v>553</v>
      </c>
      <c r="R194" s="77">
        <v>0</v>
      </c>
      <c r="S194" s="77">
        <v>651.67999999999995</v>
      </c>
      <c r="T194" s="77">
        <v>106.47</v>
      </c>
      <c r="U194" s="77">
        <v>596.04999999999995</v>
      </c>
      <c r="V194" s="77">
        <v>0</v>
      </c>
      <c r="W194" s="77">
        <v>0</v>
      </c>
      <c r="X194" s="77">
        <v>0</v>
      </c>
      <c r="Y194" s="77">
        <v>0</v>
      </c>
      <c r="Z194" s="77">
        <v>0</v>
      </c>
      <c r="AA194" s="77">
        <v>0</v>
      </c>
      <c r="AB194" s="77">
        <v>0</v>
      </c>
      <c r="AC194" s="77">
        <v>0</v>
      </c>
      <c r="AD194" s="77">
        <v>0</v>
      </c>
      <c r="AE194" s="77">
        <f t="shared" ref="AE194:AE257" si="8">SUM(S194:AD194)</f>
        <v>1354.1999999999998</v>
      </c>
      <c r="AF194" s="40">
        <f t="shared" si="7"/>
        <v>43010014</v>
      </c>
      <c r="AG194" t="str">
        <f>VLOOKUP($L194,Ceco!$A$2:$F$48,3,FALSE)</f>
        <v>CONTROLADORES</v>
      </c>
      <c r="AH194" t="str">
        <f>VLOOKUP($L194,Ceco!$A$2:$F$48,4,FALSE)</f>
        <v>GOLFO SAN JORGE</v>
      </c>
      <c r="AI194">
        <f>VLOOKUP($L194,Ceco!$A$2:$F$48,5,FALSE)</f>
        <v>0</v>
      </c>
      <c r="AJ194" t="str">
        <f>VLOOKUP($L194,Ceco!$A$2:$F$48,6,FALSE)</f>
        <v>Rocabado Fernando</v>
      </c>
      <c r="AK194">
        <f>VLOOKUP($AF194,'Agrp cuentas'!$A$2:$C$156,3,FALSE)</f>
        <v>5</v>
      </c>
      <c r="AL194" t="str">
        <f>VLOOKUP($AK194,'Agrp cuentas'!$F$2:$H$28,2,FALSE)</f>
        <v>05 - Mano de Obra</v>
      </c>
      <c r="AM194" t="str">
        <f>VLOOKUP($AK194,'Agrp cuentas'!$F$2:$H$28,3,FALSE)</f>
        <v>Costo</v>
      </c>
      <c r="AN194" t="s">
        <v>192</v>
      </c>
    </row>
    <row r="195" spans="1:40">
      <c r="A195" s="76" t="s">
        <v>0</v>
      </c>
      <c r="B195" s="76" t="s">
        <v>1</v>
      </c>
      <c r="C195" s="76" t="s">
        <v>54</v>
      </c>
      <c r="D195" s="76" t="s">
        <v>65</v>
      </c>
      <c r="E195" s="76" t="s">
        <v>80</v>
      </c>
      <c r="F195" s="76" t="s">
        <v>81</v>
      </c>
      <c r="G195" s="76" t="s">
        <v>82</v>
      </c>
      <c r="H195" s="76" t="s">
        <v>530</v>
      </c>
      <c r="I195" s="76" t="s">
        <v>2</v>
      </c>
      <c r="J195" s="76" t="s">
        <v>276</v>
      </c>
      <c r="K195" s="76" t="s">
        <v>84</v>
      </c>
      <c r="L195" s="76" t="s">
        <v>17</v>
      </c>
      <c r="M195" s="76" t="s">
        <v>2</v>
      </c>
      <c r="N195" s="76" t="s">
        <v>7</v>
      </c>
      <c r="O195" s="76" t="s">
        <v>3</v>
      </c>
      <c r="P195" s="76" t="s">
        <v>4</v>
      </c>
      <c r="Q195" s="76" t="s">
        <v>553</v>
      </c>
      <c r="R195" s="77">
        <v>0</v>
      </c>
      <c r="S195" s="77">
        <v>644.02</v>
      </c>
      <c r="T195" s="77">
        <v>189.16</v>
      </c>
      <c r="U195" s="77">
        <v>619.21</v>
      </c>
      <c r="V195" s="77">
        <v>0</v>
      </c>
      <c r="W195" s="77">
        <v>0</v>
      </c>
      <c r="X195" s="77">
        <v>0</v>
      </c>
      <c r="Y195" s="77">
        <v>0</v>
      </c>
      <c r="Z195" s="77">
        <v>0</v>
      </c>
      <c r="AA195" s="77">
        <v>0</v>
      </c>
      <c r="AB195" s="77">
        <v>0</v>
      </c>
      <c r="AC195" s="77">
        <v>0</v>
      </c>
      <c r="AD195" s="77">
        <v>0</v>
      </c>
      <c r="AE195" s="77">
        <f t="shared" si="8"/>
        <v>1452.3899999999999</v>
      </c>
      <c r="AF195" s="40">
        <f t="shared" si="7"/>
        <v>43010014</v>
      </c>
      <c r="AG195" t="str">
        <f>VLOOKUP($L195,Ceco!$A$2:$F$48,3,FALSE)</f>
        <v>BOMBEO MECANICO</v>
      </c>
      <c r="AH195" t="str">
        <f>VLOOKUP($L195,Ceco!$A$2:$F$48,4,FALSE)</f>
        <v>GOLFO SAN JORGE</v>
      </c>
      <c r="AI195" t="str">
        <f>VLOOKUP($L195,Ceco!$A$2:$F$48,5,FALSE)</f>
        <v>COMODORO RIVADAVIA</v>
      </c>
      <c r="AJ195" t="str">
        <f>VLOOKUP($L195,Ceco!$A$2:$F$48,6,FALSE)</f>
        <v>Cosentino Leandro</v>
      </c>
      <c r="AK195">
        <f>VLOOKUP($AF195,'Agrp cuentas'!$A$2:$C$156,3,FALSE)</f>
        <v>5</v>
      </c>
      <c r="AL195" t="str">
        <f>VLOOKUP($AK195,'Agrp cuentas'!$F$2:$H$28,2,FALSE)</f>
        <v>05 - Mano de Obra</v>
      </c>
      <c r="AM195" t="str">
        <f>VLOOKUP($AK195,'Agrp cuentas'!$F$2:$H$28,3,FALSE)</f>
        <v>Costo</v>
      </c>
      <c r="AN195" t="s">
        <v>192</v>
      </c>
    </row>
    <row r="196" spans="1:40">
      <c r="A196" s="76" t="s">
        <v>0</v>
      </c>
      <c r="B196" s="76" t="s">
        <v>1</v>
      </c>
      <c r="C196" s="76" t="s">
        <v>54</v>
      </c>
      <c r="D196" s="76" t="s">
        <v>65</v>
      </c>
      <c r="E196" s="76" t="s">
        <v>80</v>
      </c>
      <c r="F196" s="76" t="s">
        <v>81</v>
      </c>
      <c r="G196" s="76" t="s">
        <v>82</v>
      </c>
      <c r="H196" s="76" t="s">
        <v>530</v>
      </c>
      <c r="I196" s="76" t="s">
        <v>2</v>
      </c>
      <c r="J196" s="76" t="s">
        <v>276</v>
      </c>
      <c r="K196" s="76" t="s">
        <v>84</v>
      </c>
      <c r="L196" s="76" t="s">
        <v>6</v>
      </c>
      <c r="M196" s="76" t="s">
        <v>2</v>
      </c>
      <c r="N196" s="76" t="s">
        <v>7</v>
      </c>
      <c r="O196" s="76" t="s">
        <v>3</v>
      </c>
      <c r="P196" s="76" t="s">
        <v>4</v>
      </c>
      <c r="Q196" s="76" t="s">
        <v>553</v>
      </c>
      <c r="R196" s="77">
        <v>0</v>
      </c>
      <c r="S196" s="77">
        <v>706.95</v>
      </c>
      <c r="T196" s="77">
        <v>846.34</v>
      </c>
      <c r="U196" s="77">
        <v>688.36</v>
      </c>
      <c r="V196" s="77">
        <v>0</v>
      </c>
      <c r="W196" s="77">
        <v>0</v>
      </c>
      <c r="X196" s="77">
        <v>0</v>
      </c>
      <c r="Y196" s="77">
        <v>0</v>
      </c>
      <c r="Z196" s="77">
        <v>0</v>
      </c>
      <c r="AA196" s="77">
        <v>0</v>
      </c>
      <c r="AB196" s="77">
        <v>0</v>
      </c>
      <c r="AC196" s="77">
        <v>0</v>
      </c>
      <c r="AD196" s="77">
        <v>0</v>
      </c>
      <c r="AE196" s="77">
        <f t="shared" si="8"/>
        <v>2241.65</v>
      </c>
      <c r="AF196" s="40">
        <f t="shared" si="7"/>
        <v>43010014</v>
      </c>
      <c r="AG196" t="str">
        <f>VLOOKUP($L196,Ceco!$A$2:$F$48,3,FALSE)</f>
        <v>BOMBEO MECANICO</v>
      </c>
      <c r="AH196" t="str">
        <f>VLOOKUP($L196,Ceco!$A$2:$F$48,4,FALSE)</f>
        <v>GOLFO SAN JORGE</v>
      </c>
      <c r="AI196" t="str">
        <f>VLOOKUP($L196,Ceco!$A$2:$F$48,5,FALSE)</f>
        <v>COMODORO RIVADAVIA</v>
      </c>
      <c r="AJ196" t="str">
        <f>VLOOKUP($L196,Ceco!$A$2:$F$48,6,FALSE)</f>
        <v>Cosentino Leandro</v>
      </c>
      <c r="AK196">
        <f>VLOOKUP($AF196,'Agrp cuentas'!$A$2:$C$156,3,FALSE)</f>
        <v>5</v>
      </c>
      <c r="AL196" t="str">
        <f>VLOOKUP($AK196,'Agrp cuentas'!$F$2:$H$28,2,FALSE)</f>
        <v>05 - Mano de Obra</v>
      </c>
      <c r="AM196" t="str">
        <f>VLOOKUP($AK196,'Agrp cuentas'!$F$2:$H$28,3,FALSE)</f>
        <v>Costo</v>
      </c>
      <c r="AN196" t="s">
        <v>192</v>
      </c>
    </row>
    <row r="197" spans="1:40">
      <c r="A197" s="76" t="s">
        <v>0</v>
      </c>
      <c r="B197" s="76" t="s">
        <v>1</v>
      </c>
      <c r="C197" s="76" t="s">
        <v>54</v>
      </c>
      <c r="D197" s="76" t="s">
        <v>65</v>
      </c>
      <c r="E197" s="76" t="s">
        <v>80</v>
      </c>
      <c r="F197" s="76" t="s">
        <v>81</v>
      </c>
      <c r="G197" s="76" t="s">
        <v>82</v>
      </c>
      <c r="H197" s="76" t="s">
        <v>530</v>
      </c>
      <c r="I197" s="76" t="s">
        <v>2</v>
      </c>
      <c r="J197" s="76" t="s">
        <v>276</v>
      </c>
      <c r="K197" s="76" t="s">
        <v>84</v>
      </c>
      <c r="L197" s="76" t="s">
        <v>16</v>
      </c>
      <c r="M197" s="76" t="s">
        <v>2</v>
      </c>
      <c r="N197" s="76" t="s">
        <v>7</v>
      </c>
      <c r="O197" s="76" t="s">
        <v>3</v>
      </c>
      <c r="P197" s="76" t="s">
        <v>4</v>
      </c>
      <c r="Q197" s="76" t="s">
        <v>553</v>
      </c>
      <c r="R197" s="77">
        <v>0</v>
      </c>
      <c r="S197" s="77">
        <v>639.22</v>
      </c>
      <c r="T197" s="77">
        <v>625.85</v>
      </c>
      <c r="U197" s="77">
        <v>664.29</v>
      </c>
      <c r="V197" s="77">
        <v>0</v>
      </c>
      <c r="W197" s="77">
        <v>0</v>
      </c>
      <c r="X197" s="77">
        <v>0</v>
      </c>
      <c r="Y197" s="77">
        <v>0</v>
      </c>
      <c r="Z197" s="77">
        <v>0</v>
      </c>
      <c r="AA197" s="77">
        <v>0</v>
      </c>
      <c r="AB197" s="77">
        <v>0</v>
      </c>
      <c r="AC197" s="77">
        <v>0</v>
      </c>
      <c r="AD197" s="77">
        <v>0</v>
      </c>
      <c r="AE197" s="77">
        <f t="shared" si="8"/>
        <v>1929.3600000000001</v>
      </c>
      <c r="AF197" s="40">
        <f t="shared" si="7"/>
        <v>43010014</v>
      </c>
      <c r="AG197" t="str">
        <f>VLOOKUP($L197,Ceco!$A$2:$F$48,3,FALSE)</f>
        <v>BOMBEO MECANICO</v>
      </c>
      <c r="AH197" t="str">
        <f>VLOOKUP($L197,Ceco!$A$2:$F$48,4,FALSE)</f>
        <v>GOLFO SAN JORGE</v>
      </c>
      <c r="AI197" t="str">
        <f>VLOOKUP($L197,Ceco!$A$2:$F$48,5,FALSE)</f>
        <v>COMODORO RIVADAVIA</v>
      </c>
      <c r="AJ197" t="str">
        <f>VLOOKUP($L197,Ceco!$A$2:$F$48,6,FALSE)</f>
        <v>Cosentino Leandro</v>
      </c>
      <c r="AK197">
        <f>VLOOKUP($AF197,'Agrp cuentas'!$A$2:$C$156,3,FALSE)</f>
        <v>5</v>
      </c>
      <c r="AL197" t="str">
        <f>VLOOKUP($AK197,'Agrp cuentas'!$F$2:$H$28,2,FALSE)</f>
        <v>05 - Mano de Obra</v>
      </c>
      <c r="AM197" t="str">
        <f>VLOOKUP($AK197,'Agrp cuentas'!$F$2:$H$28,3,FALSE)</f>
        <v>Costo</v>
      </c>
      <c r="AN197" t="s">
        <v>192</v>
      </c>
    </row>
    <row r="198" spans="1:40">
      <c r="A198" s="76" t="s">
        <v>0</v>
      </c>
      <c r="B198" s="76" t="s">
        <v>1</v>
      </c>
      <c r="C198" s="76" t="s">
        <v>54</v>
      </c>
      <c r="D198" s="76" t="s">
        <v>65</v>
      </c>
      <c r="E198" s="76" t="s">
        <v>80</v>
      </c>
      <c r="F198" s="76" t="s">
        <v>81</v>
      </c>
      <c r="G198" s="76" t="s">
        <v>82</v>
      </c>
      <c r="H198" s="76" t="s">
        <v>530</v>
      </c>
      <c r="I198" s="76" t="s">
        <v>2</v>
      </c>
      <c r="J198" s="76" t="s">
        <v>276</v>
      </c>
      <c r="K198" s="76" t="s">
        <v>84</v>
      </c>
      <c r="L198" s="76" t="s">
        <v>13</v>
      </c>
      <c r="M198" s="76" t="s">
        <v>2</v>
      </c>
      <c r="N198" s="76" t="s">
        <v>7</v>
      </c>
      <c r="O198" s="76" t="s">
        <v>3</v>
      </c>
      <c r="P198" s="76" t="s">
        <v>4</v>
      </c>
      <c r="Q198" s="76" t="s">
        <v>553</v>
      </c>
      <c r="R198" s="77">
        <v>0</v>
      </c>
      <c r="S198" s="77">
        <v>1159.45</v>
      </c>
      <c r="T198" s="77">
        <v>1421.2</v>
      </c>
      <c r="U198" s="77">
        <v>1150.18</v>
      </c>
      <c r="V198" s="77">
        <v>0</v>
      </c>
      <c r="W198" s="77">
        <v>0</v>
      </c>
      <c r="X198" s="77">
        <v>0</v>
      </c>
      <c r="Y198" s="77">
        <v>0</v>
      </c>
      <c r="Z198" s="77">
        <v>0</v>
      </c>
      <c r="AA198" s="77">
        <v>0</v>
      </c>
      <c r="AB198" s="77">
        <v>0</v>
      </c>
      <c r="AC198" s="77">
        <v>0</v>
      </c>
      <c r="AD198" s="77">
        <v>0</v>
      </c>
      <c r="AE198" s="77">
        <f t="shared" si="8"/>
        <v>3730.83</v>
      </c>
      <c r="AF198" s="40">
        <f t="shared" si="7"/>
        <v>43010014</v>
      </c>
      <c r="AG198" t="str">
        <f>VLOOKUP($L198,Ceco!$A$2:$F$48,3,FALSE)</f>
        <v>BOMBEO MECANICO</v>
      </c>
      <c r="AH198" t="str">
        <f>VLOOKUP($L198,Ceco!$A$2:$F$48,4,FALSE)</f>
        <v>NEUQUEN</v>
      </c>
      <c r="AI198" t="str">
        <f>VLOOKUP($L198,Ceco!$A$2:$F$48,5,FALSE)</f>
        <v>CATRIEL</v>
      </c>
      <c r="AJ198" t="str">
        <f>VLOOKUP($L198,Ceco!$A$2:$F$48,6,FALSE)</f>
        <v>Nahim Jorge</v>
      </c>
      <c r="AK198">
        <f>VLOOKUP($AF198,'Agrp cuentas'!$A$2:$C$156,3,FALSE)</f>
        <v>5</v>
      </c>
      <c r="AL198" t="str">
        <f>VLOOKUP($AK198,'Agrp cuentas'!$F$2:$H$28,2,FALSE)</f>
        <v>05 - Mano de Obra</v>
      </c>
      <c r="AM198" t="str">
        <f>VLOOKUP($AK198,'Agrp cuentas'!$F$2:$H$28,3,FALSE)</f>
        <v>Costo</v>
      </c>
      <c r="AN198" t="s">
        <v>192</v>
      </c>
    </row>
    <row r="199" spans="1:40">
      <c r="A199" s="76" t="s">
        <v>0</v>
      </c>
      <c r="B199" s="76" t="s">
        <v>1</v>
      </c>
      <c r="C199" s="76" t="s">
        <v>54</v>
      </c>
      <c r="D199" s="76" t="s">
        <v>65</v>
      </c>
      <c r="E199" s="76" t="s">
        <v>80</v>
      </c>
      <c r="F199" s="76" t="s">
        <v>81</v>
      </c>
      <c r="G199" s="76" t="s">
        <v>82</v>
      </c>
      <c r="H199" s="76" t="s">
        <v>530</v>
      </c>
      <c r="I199" s="76" t="s">
        <v>2</v>
      </c>
      <c r="J199" s="76" t="s">
        <v>276</v>
      </c>
      <c r="K199" s="76" t="s">
        <v>84</v>
      </c>
      <c r="L199" s="76" t="s">
        <v>12</v>
      </c>
      <c r="M199" s="76" t="s">
        <v>2</v>
      </c>
      <c r="N199" s="76" t="s">
        <v>7</v>
      </c>
      <c r="O199" s="76" t="s">
        <v>3</v>
      </c>
      <c r="P199" s="76" t="s">
        <v>4</v>
      </c>
      <c r="Q199" s="76" t="s">
        <v>553</v>
      </c>
      <c r="R199" s="77">
        <v>0</v>
      </c>
      <c r="S199" s="77">
        <v>1148.8800000000001</v>
      </c>
      <c r="T199" s="77">
        <v>876.28</v>
      </c>
      <c r="U199" s="77">
        <v>1285.6099999999999</v>
      </c>
      <c r="V199" s="77">
        <v>0</v>
      </c>
      <c r="W199" s="77">
        <v>0</v>
      </c>
      <c r="X199" s="77">
        <v>0</v>
      </c>
      <c r="Y199" s="77">
        <v>0</v>
      </c>
      <c r="Z199" s="77">
        <v>0</v>
      </c>
      <c r="AA199" s="77">
        <v>0</v>
      </c>
      <c r="AB199" s="77">
        <v>0</v>
      </c>
      <c r="AC199" s="77">
        <v>0</v>
      </c>
      <c r="AD199" s="77">
        <v>0</v>
      </c>
      <c r="AE199" s="77">
        <f t="shared" si="8"/>
        <v>3310.77</v>
      </c>
      <c r="AF199" s="40">
        <f t="shared" si="7"/>
        <v>43010014</v>
      </c>
      <c r="AG199" t="str">
        <f>VLOOKUP($L199,Ceco!$A$2:$F$48,3,FALSE)</f>
        <v>BOMBEO MECANICO</v>
      </c>
      <c r="AH199" t="str">
        <f>VLOOKUP($L199,Ceco!$A$2:$F$48,4,FALSE)</f>
        <v>NEUQUEN</v>
      </c>
      <c r="AI199" t="str">
        <f>VLOOKUP($L199,Ceco!$A$2:$F$48,5,FALSE)</f>
        <v>CATRIEL</v>
      </c>
      <c r="AJ199" t="str">
        <f>VLOOKUP($L199,Ceco!$A$2:$F$48,6,FALSE)</f>
        <v>Nahim Jorge</v>
      </c>
      <c r="AK199">
        <f>VLOOKUP($AF199,'Agrp cuentas'!$A$2:$C$156,3,FALSE)</f>
        <v>5</v>
      </c>
      <c r="AL199" t="str">
        <f>VLOOKUP($AK199,'Agrp cuentas'!$F$2:$H$28,2,FALSE)</f>
        <v>05 - Mano de Obra</v>
      </c>
      <c r="AM199" t="str">
        <f>VLOOKUP($AK199,'Agrp cuentas'!$F$2:$H$28,3,FALSE)</f>
        <v>Costo</v>
      </c>
      <c r="AN199" t="s">
        <v>192</v>
      </c>
    </row>
    <row r="200" spans="1:40">
      <c r="A200" s="76" t="s">
        <v>0</v>
      </c>
      <c r="B200" s="76" t="s">
        <v>1</v>
      </c>
      <c r="C200" s="76" t="s">
        <v>54</v>
      </c>
      <c r="D200" s="76" t="s">
        <v>65</v>
      </c>
      <c r="E200" s="76" t="s">
        <v>80</v>
      </c>
      <c r="F200" s="76" t="s">
        <v>81</v>
      </c>
      <c r="G200" s="76" t="s">
        <v>82</v>
      </c>
      <c r="H200" s="76" t="s">
        <v>530</v>
      </c>
      <c r="I200" s="76" t="s">
        <v>2</v>
      </c>
      <c r="J200" s="76" t="s">
        <v>276</v>
      </c>
      <c r="K200" s="76" t="s">
        <v>84</v>
      </c>
      <c r="L200" s="76" t="s">
        <v>11</v>
      </c>
      <c r="M200" s="76" t="s">
        <v>2</v>
      </c>
      <c r="N200" s="76" t="s">
        <v>7</v>
      </c>
      <c r="O200" s="76" t="s">
        <v>3</v>
      </c>
      <c r="P200" s="76" t="s">
        <v>4</v>
      </c>
      <c r="Q200" s="76" t="s">
        <v>553</v>
      </c>
      <c r="R200" s="77">
        <v>0</v>
      </c>
      <c r="S200" s="77">
        <v>312.06</v>
      </c>
      <c r="T200" s="77">
        <v>371.59</v>
      </c>
      <c r="U200" s="77">
        <v>373.02</v>
      </c>
      <c r="V200" s="77">
        <v>0</v>
      </c>
      <c r="W200" s="77">
        <v>0</v>
      </c>
      <c r="X200" s="77">
        <v>0</v>
      </c>
      <c r="Y200" s="77">
        <v>0</v>
      </c>
      <c r="Z200" s="77">
        <v>0</v>
      </c>
      <c r="AA200" s="77">
        <v>0</v>
      </c>
      <c r="AB200" s="77">
        <v>0</v>
      </c>
      <c r="AC200" s="77">
        <v>0</v>
      </c>
      <c r="AD200" s="77">
        <v>0</v>
      </c>
      <c r="AE200" s="77">
        <f t="shared" si="8"/>
        <v>1056.67</v>
      </c>
      <c r="AF200" s="40">
        <f t="shared" si="7"/>
        <v>43010014</v>
      </c>
      <c r="AG200" t="str">
        <f>VLOOKUP($L200,Ceco!$A$2:$F$48,3,FALSE)</f>
        <v>BOMBEO MECANICO</v>
      </c>
      <c r="AH200" t="str">
        <f>VLOOKUP($L200,Ceco!$A$2:$F$48,4,FALSE)</f>
        <v>NEUQUEN</v>
      </c>
      <c r="AI200" t="str">
        <f>VLOOKUP($L200,Ceco!$A$2:$F$48,5,FALSE)</f>
        <v>CATRIEL</v>
      </c>
      <c r="AJ200" t="str">
        <f>VLOOKUP($L200,Ceco!$A$2:$F$48,6,FALSE)</f>
        <v>Nahim Jorge</v>
      </c>
      <c r="AK200">
        <f>VLOOKUP($AF200,'Agrp cuentas'!$A$2:$C$156,3,FALSE)</f>
        <v>5</v>
      </c>
      <c r="AL200" t="str">
        <f>VLOOKUP($AK200,'Agrp cuentas'!$F$2:$H$28,2,FALSE)</f>
        <v>05 - Mano de Obra</v>
      </c>
      <c r="AM200" t="str">
        <f>VLOOKUP($AK200,'Agrp cuentas'!$F$2:$H$28,3,FALSE)</f>
        <v>Costo</v>
      </c>
      <c r="AN200" t="s">
        <v>192</v>
      </c>
    </row>
    <row r="201" spans="1:40">
      <c r="A201" s="76" t="s">
        <v>0</v>
      </c>
      <c r="B201" s="76" t="s">
        <v>1</v>
      </c>
      <c r="C201" s="76" t="s">
        <v>54</v>
      </c>
      <c r="D201" s="76" t="s">
        <v>65</v>
      </c>
      <c r="E201" s="76" t="s">
        <v>80</v>
      </c>
      <c r="F201" s="76" t="s">
        <v>81</v>
      </c>
      <c r="G201" s="76" t="s">
        <v>526</v>
      </c>
      <c r="H201" s="76" t="s">
        <v>530</v>
      </c>
      <c r="I201" s="76" t="s">
        <v>2</v>
      </c>
      <c r="J201" s="76" t="s">
        <v>277</v>
      </c>
      <c r="K201" s="76" t="s">
        <v>527</v>
      </c>
      <c r="L201" s="76" t="s">
        <v>36</v>
      </c>
      <c r="M201" s="76" t="s">
        <v>2</v>
      </c>
      <c r="N201" s="76" t="s">
        <v>7</v>
      </c>
      <c r="O201" s="76" t="s">
        <v>3</v>
      </c>
      <c r="P201" s="76" t="s">
        <v>4</v>
      </c>
      <c r="Q201" s="76" t="s">
        <v>553</v>
      </c>
      <c r="R201" s="77">
        <v>0</v>
      </c>
      <c r="S201" s="77">
        <v>18.23</v>
      </c>
      <c r="T201" s="77">
        <v>18.440000000000001</v>
      </c>
      <c r="U201" s="77">
        <v>10.42</v>
      </c>
      <c r="V201" s="77">
        <v>0</v>
      </c>
      <c r="W201" s="77">
        <v>0</v>
      </c>
      <c r="X201" s="77">
        <v>0</v>
      </c>
      <c r="Y201" s="77">
        <v>0</v>
      </c>
      <c r="Z201" s="77">
        <v>0</v>
      </c>
      <c r="AA201" s="77">
        <v>0</v>
      </c>
      <c r="AB201" s="77">
        <v>0</v>
      </c>
      <c r="AC201" s="77">
        <v>0</v>
      </c>
      <c r="AD201" s="77">
        <v>0</v>
      </c>
      <c r="AE201" s="77">
        <f t="shared" si="8"/>
        <v>47.09</v>
      </c>
      <c r="AF201" s="40">
        <f t="shared" si="7"/>
        <v>43010019</v>
      </c>
      <c r="AG201" t="str">
        <f>VLOOKUP($L201,Ceco!$A$2:$F$48,3,FALSE)</f>
        <v>BOMBEO MECANICO</v>
      </c>
      <c r="AH201" t="str">
        <f>VLOOKUP($L201,Ceco!$A$2:$F$48,4,FALSE)</f>
        <v>NEUQUEN</v>
      </c>
      <c r="AI201" t="str">
        <f>VLOOKUP($L201,Ceco!$A$2:$F$48,5,FALSE)</f>
        <v>RINCON DE LOS SAUCES</v>
      </c>
      <c r="AJ201" t="str">
        <f>VLOOKUP($L201,Ceco!$A$2:$F$48,6,FALSE)</f>
        <v>Nahim Jorge</v>
      </c>
      <c r="AK201">
        <f>VLOOKUP($AF201,'Agrp cuentas'!$A$2:$C$156,3,FALSE)</f>
        <v>5</v>
      </c>
      <c r="AL201" t="str">
        <f>VLOOKUP($AK201,'Agrp cuentas'!$F$2:$H$28,2,FALSE)</f>
        <v>05 - Mano de Obra</v>
      </c>
      <c r="AM201" t="str">
        <f>VLOOKUP($AK201,'Agrp cuentas'!$F$2:$H$28,3,FALSE)</f>
        <v>Costo</v>
      </c>
      <c r="AN201" t="s">
        <v>192</v>
      </c>
    </row>
    <row r="202" spans="1:40">
      <c r="A202" s="76" t="s">
        <v>0</v>
      </c>
      <c r="B202" s="76" t="s">
        <v>1</v>
      </c>
      <c r="C202" s="76" t="s">
        <v>54</v>
      </c>
      <c r="D202" s="76" t="s">
        <v>65</v>
      </c>
      <c r="E202" s="76" t="s">
        <v>80</v>
      </c>
      <c r="F202" s="76" t="s">
        <v>81</v>
      </c>
      <c r="G202" s="76" t="s">
        <v>526</v>
      </c>
      <c r="H202" s="76" t="s">
        <v>530</v>
      </c>
      <c r="I202" s="76" t="s">
        <v>2</v>
      </c>
      <c r="J202" s="76" t="s">
        <v>277</v>
      </c>
      <c r="K202" s="76" t="s">
        <v>527</v>
      </c>
      <c r="L202" s="76" t="s">
        <v>35</v>
      </c>
      <c r="M202" s="76" t="s">
        <v>2</v>
      </c>
      <c r="N202" s="76" t="s">
        <v>7</v>
      </c>
      <c r="O202" s="76" t="s">
        <v>3</v>
      </c>
      <c r="P202" s="76" t="s">
        <v>4</v>
      </c>
      <c r="Q202" s="76" t="s">
        <v>553</v>
      </c>
      <c r="R202" s="77">
        <v>0</v>
      </c>
      <c r="S202" s="77">
        <v>85.25</v>
      </c>
      <c r="T202" s="77">
        <v>68.78</v>
      </c>
      <c r="U202" s="77">
        <v>45.78</v>
      </c>
      <c r="V202" s="77">
        <v>0</v>
      </c>
      <c r="W202" s="77">
        <v>0</v>
      </c>
      <c r="X202" s="77">
        <v>0</v>
      </c>
      <c r="Y202" s="77">
        <v>0</v>
      </c>
      <c r="Z202" s="77">
        <v>0</v>
      </c>
      <c r="AA202" s="77">
        <v>0</v>
      </c>
      <c r="AB202" s="77">
        <v>0</v>
      </c>
      <c r="AC202" s="77">
        <v>0</v>
      </c>
      <c r="AD202" s="77">
        <v>0</v>
      </c>
      <c r="AE202" s="77">
        <f t="shared" si="8"/>
        <v>199.81</v>
      </c>
      <c r="AF202" s="40">
        <f t="shared" si="7"/>
        <v>43010019</v>
      </c>
      <c r="AG202" t="str">
        <f>VLOOKUP($L202,Ceco!$A$2:$F$48,3,FALSE)</f>
        <v>BOMBEO MECANICO</v>
      </c>
      <c r="AH202" t="str">
        <f>VLOOKUP($L202,Ceco!$A$2:$F$48,4,FALSE)</f>
        <v>NEUQUEN</v>
      </c>
      <c r="AI202" t="str">
        <f>VLOOKUP($L202,Ceco!$A$2:$F$48,5,FALSE)</f>
        <v>RINCON DE LOS SAUCES</v>
      </c>
      <c r="AJ202" t="str">
        <f>VLOOKUP($L202,Ceco!$A$2:$F$48,6,FALSE)</f>
        <v>Nahim Jorge</v>
      </c>
      <c r="AK202">
        <f>VLOOKUP($AF202,'Agrp cuentas'!$A$2:$C$156,3,FALSE)</f>
        <v>5</v>
      </c>
      <c r="AL202" t="str">
        <f>VLOOKUP($AK202,'Agrp cuentas'!$F$2:$H$28,2,FALSE)</f>
        <v>05 - Mano de Obra</v>
      </c>
      <c r="AM202" t="str">
        <f>VLOOKUP($AK202,'Agrp cuentas'!$F$2:$H$28,3,FALSE)</f>
        <v>Costo</v>
      </c>
      <c r="AN202" t="s">
        <v>192</v>
      </c>
    </row>
    <row r="203" spans="1:40">
      <c r="A203" s="76" t="s">
        <v>0</v>
      </c>
      <c r="B203" s="76" t="s">
        <v>1</v>
      </c>
      <c r="C203" s="76" t="s">
        <v>54</v>
      </c>
      <c r="D203" s="76" t="s">
        <v>65</v>
      </c>
      <c r="E203" s="76" t="s">
        <v>80</v>
      </c>
      <c r="F203" s="76" t="s">
        <v>81</v>
      </c>
      <c r="G203" s="76" t="s">
        <v>526</v>
      </c>
      <c r="H203" s="76" t="s">
        <v>530</v>
      </c>
      <c r="I203" s="76" t="s">
        <v>2</v>
      </c>
      <c r="J203" s="76" t="s">
        <v>277</v>
      </c>
      <c r="K203" s="76" t="s">
        <v>527</v>
      </c>
      <c r="L203" s="76" t="s">
        <v>10</v>
      </c>
      <c r="M203" s="76" t="s">
        <v>2</v>
      </c>
      <c r="N203" s="76" t="s">
        <v>7</v>
      </c>
      <c r="O203" s="76" t="s">
        <v>3</v>
      </c>
      <c r="P203" s="76" t="s">
        <v>4</v>
      </c>
      <c r="Q203" s="76" t="s">
        <v>553</v>
      </c>
      <c r="R203" s="77">
        <v>0</v>
      </c>
      <c r="S203" s="77">
        <v>37.89</v>
      </c>
      <c r="T203" s="77">
        <v>88.53</v>
      </c>
      <c r="U203" s="77">
        <v>17.72</v>
      </c>
      <c r="V203" s="77">
        <v>0</v>
      </c>
      <c r="W203" s="77">
        <v>0</v>
      </c>
      <c r="X203" s="77">
        <v>0</v>
      </c>
      <c r="Y203" s="77">
        <v>0</v>
      </c>
      <c r="Z203" s="77">
        <v>0</v>
      </c>
      <c r="AA203" s="77">
        <v>0</v>
      </c>
      <c r="AB203" s="77">
        <v>0</v>
      </c>
      <c r="AC203" s="77">
        <v>0</v>
      </c>
      <c r="AD203" s="77">
        <v>0</v>
      </c>
      <c r="AE203" s="77">
        <f t="shared" si="8"/>
        <v>144.13999999999999</v>
      </c>
      <c r="AF203" s="40">
        <f t="shared" si="7"/>
        <v>43010019</v>
      </c>
      <c r="AG203" t="str">
        <f>VLOOKUP($L203,Ceco!$A$2:$F$48,3,FALSE)</f>
        <v>BOMBEO MECANICO</v>
      </c>
      <c r="AH203" t="str">
        <f>VLOOKUP($L203,Ceco!$A$2:$F$48,4,FALSE)</f>
        <v>GOLFO SAN JORGE</v>
      </c>
      <c r="AI203" t="str">
        <f>VLOOKUP($L203,Ceco!$A$2:$F$48,5,FALSE)</f>
        <v>SANTA CRUZ ESTE</v>
      </c>
      <c r="AJ203" t="str">
        <f>VLOOKUP($L203,Ceco!$A$2:$F$48,6,FALSE)</f>
        <v>Bertaina Fabricio</v>
      </c>
      <c r="AK203">
        <f>VLOOKUP($AF203,'Agrp cuentas'!$A$2:$C$156,3,FALSE)</f>
        <v>5</v>
      </c>
      <c r="AL203" t="str">
        <f>VLOOKUP($AK203,'Agrp cuentas'!$F$2:$H$28,2,FALSE)</f>
        <v>05 - Mano de Obra</v>
      </c>
      <c r="AM203" t="str">
        <f>VLOOKUP($AK203,'Agrp cuentas'!$F$2:$H$28,3,FALSE)</f>
        <v>Costo</v>
      </c>
      <c r="AN203" t="s">
        <v>192</v>
      </c>
    </row>
    <row r="204" spans="1:40">
      <c r="A204" s="76" t="s">
        <v>0</v>
      </c>
      <c r="B204" s="76" t="s">
        <v>1</v>
      </c>
      <c r="C204" s="76" t="s">
        <v>54</v>
      </c>
      <c r="D204" s="76" t="s">
        <v>65</v>
      </c>
      <c r="E204" s="76" t="s">
        <v>80</v>
      </c>
      <c r="F204" s="76" t="s">
        <v>81</v>
      </c>
      <c r="G204" s="76" t="s">
        <v>526</v>
      </c>
      <c r="H204" s="76" t="s">
        <v>530</v>
      </c>
      <c r="I204" s="76" t="s">
        <v>2</v>
      </c>
      <c r="J204" s="76" t="s">
        <v>277</v>
      </c>
      <c r="K204" s="76" t="s">
        <v>527</v>
      </c>
      <c r="L204" s="76" t="s">
        <v>34</v>
      </c>
      <c r="M204" s="76" t="s">
        <v>2</v>
      </c>
      <c r="N204" s="76" t="s">
        <v>7</v>
      </c>
      <c r="O204" s="76" t="s">
        <v>3</v>
      </c>
      <c r="P204" s="76" t="s">
        <v>4</v>
      </c>
      <c r="Q204" s="76" t="s">
        <v>553</v>
      </c>
      <c r="R204" s="77">
        <v>0</v>
      </c>
      <c r="S204" s="77">
        <v>36.909999999999997</v>
      </c>
      <c r="T204" s="77">
        <v>23.03</v>
      </c>
      <c r="U204" s="77">
        <v>22.49</v>
      </c>
      <c r="V204" s="77">
        <v>0</v>
      </c>
      <c r="W204" s="77">
        <v>0</v>
      </c>
      <c r="X204" s="77">
        <v>0</v>
      </c>
      <c r="Y204" s="77">
        <v>0</v>
      </c>
      <c r="Z204" s="77">
        <v>0</v>
      </c>
      <c r="AA204" s="77">
        <v>0</v>
      </c>
      <c r="AB204" s="77">
        <v>0</v>
      </c>
      <c r="AC204" s="77">
        <v>0</v>
      </c>
      <c r="AD204" s="77">
        <v>0</v>
      </c>
      <c r="AE204" s="77">
        <f t="shared" si="8"/>
        <v>82.429999999999993</v>
      </c>
      <c r="AF204" s="40">
        <f t="shared" si="7"/>
        <v>43010019</v>
      </c>
      <c r="AG204" t="str">
        <f>VLOOKUP($L204,Ceco!$A$2:$F$48,3,FALSE)</f>
        <v>BOMBEO MECANICO</v>
      </c>
      <c r="AH204" t="str">
        <f>VLOOKUP($L204,Ceco!$A$2:$F$48,4,FALSE)</f>
        <v>GOLFO SAN JORGE</v>
      </c>
      <c r="AI204" t="str">
        <f>VLOOKUP($L204,Ceco!$A$2:$F$48,5,FALSE)</f>
        <v>SANTA CRUZ ESTE</v>
      </c>
      <c r="AJ204" t="str">
        <f>VLOOKUP($L204,Ceco!$A$2:$F$48,6,FALSE)</f>
        <v>Bertaina Fabricio</v>
      </c>
      <c r="AK204">
        <f>VLOOKUP($AF204,'Agrp cuentas'!$A$2:$C$156,3,FALSE)</f>
        <v>5</v>
      </c>
      <c r="AL204" t="str">
        <f>VLOOKUP($AK204,'Agrp cuentas'!$F$2:$H$28,2,FALSE)</f>
        <v>05 - Mano de Obra</v>
      </c>
      <c r="AM204" t="str">
        <f>VLOOKUP($AK204,'Agrp cuentas'!$F$2:$H$28,3,FALSE)</f>
        <v>Costo</v>
      </c>
      <c r="AN204" t="s">
        <v>192</v>
      </c>
    </row>
    <row r="205" spans="1:40">
      <c r="A205" s="76" t="s">
        <v>0</v>
      </c>
      <c r="B205" s="76" t="s">
        <v>1</v>
      </c>
      <c r="C205" s="76" t="s">
        <v>54</v>
      </c>
      <c r="D205" s="76" t="s">
        <v>65</v>
      </c>
      <c r="E205" s="76" t="s">
        <v>80</v>
      </c>
      <c r="F205" s="76" t="s">
        <v>81</v>
      </c>
      <c r="G205" s="76" t="s">
        <v>526</v>
      </c>
      <c r="H205" s="76" t="s">
        <v>530</v>
      </c>
      <c r="I205" s="76" t="s">
        <v>2</v>
      </c>
      <c r="J205" s="76" t="s">
        <v>277</v>
      </c>
      <c r="K205" s="76" t="s">
        <v>527</v>
      </c>
      <c r="L205" s="76" t="s">
        <v>9</v>
      </c>
      <c r="M205" s="76" t="s">
        <v>2</v>
      </c>
      <c r="N205" s="76" t="s">
        <v>7</v>
      </c>
      <c r="O205" s="76" t="s">
        <v>3</v>
      </c>
      <c r="P205" s="76" t="s">
        <v>4</v>
      </c>
      <c r="Q205" s="76" t="s">
        <v>553</v>
      </c>
      <c r="R205" s="77">
        <v>0</v>
      </c>
      <c r="S205" s="77">
        <v>99.54</v>
      </c>
      <c r="T205" s="77">
        <v>194</v>
      </c>
      <c r="U205" s="77">
        <v>43.67</v>
      </c>
      <c r="V205" s="77">
        <v>0</v>
      </c>
      <c r="W205" s="77">
        <v>0</v>
      </c>
      <c r="X205" s="77">
        <v>0</v>
      </c>
      <c r="Y205" s="77">
        <v>0</v>
      </c>
      <c r="Z205" s="77">
        <v>0</v>
      </c>
      <c r="AA205" s="77">
        <v>0</v>
      </c>
      <c r="AB205" s="77">
        <v>0</v>
      </c>
      <c r="AC205" s="77">
        <v>0</v>
      </c>
      <c r="AD205" s="77">
        <v>0</v>
      </c>
      <c r="AE205" s="77">
        <f t="shared" si="8"/>
        <v>337.21000000000004</v>
      </c>
      <c r="AF205" s="40">
        <f t="shared" si="7"/>
        <v>43010019</v>
      </c>
      <c r="AG205" t="str">
        <f>VLOOKUP($L205,Ceco!$A$2:$F$48,3,FALSE)</f>
        <v>BOMBEO MECANICO</v>
      </c>
      <c r="AH205" t="str">
        <f>VLOOKUP($L205,Ceco!$A$2:$F$48,4,FALSE)</f>
        <v>GOLFO SAN JORGE</v>
      </c>
      <c r="AI205" t="str">
        <f>VLOOKUP($L205,Ceco!$A$2:$F$48,5,FALSE)</f>
        <v>SANTA CRUZ ESTE</v>
      </c>
      <c r="AJ205" t="str">
        <f>VLOOKUP($L205,Ceco!$A$2:$F$48,6,FALSE)</f>
        <v>Bertaina Fabricio</v>
      </c>
      <c r="AK205">
        <f>VLOOKUP($AF205,'Agrp cuentas'!$A$2:$C$156,3,FALSE)</f>
        <v>5</v>
      </c>
      <c r="AL205" t="str">
        <f>VLOOKUP($AK205,'Agrp cuentas'!$F$2:$H$28,2,FALSE)</f>
        <v>05 - Mano de Obra</v>
      </c>
      <c r="AM205" t="str">
        <f>VLOOKUP($AK205,'Agrp cuentas'!$F$2:$H$28,3,FALSE)</f>
        <v>Costo</v>
      </c>
      <c r="AN205" t="s">
        <v>192</v>
      </c>
    </row>
    <row r="206" spans="1:40">
      <c r="A206" s="76" t="s">
        <v>0</v>
      </c>
      <c r="B206" s="76" t="s">
        <v>1</v>
      </c>
      <c r="C206" s="76" t="s">
        <v>54</v>
      </c>
      <c r="D206" s="76" t="s">
        <v>65</v>
      </c>
      <c r="E206" s="76" t="s">
        <v>80</v>
      </c>
      <c r="F206" s="76" t="s">
        <v>81</v>
      </c>
      <c r="G206" s="76" t="s">
        <v>526</v>
      </c>
      <c r="H206" s="76" t="s">
        <v>530</v>
      </c>
      <c r="I206" s="76" t="s">
        <v>2</v>
      </c>
      <c r="J206" s="76" t="s">
        <v>277</v>
      </c>
      <c r="K206" s="76" t="s">
        <v>527</v>
      </c>
      <c r="L206" s="76" t="s">
        <v>30</v>
      </c>
      <c r="M206" s="76" t="s">
        <v>2</v>
      </c>
      <c r="N206" s="76" t="s">
        <v>7</v>
      </c>
      <c r="O206" s="76" t="s">
        <v>3</v>
      </c>
      <c r="P206" s="76" t="s">
        <v>4</v>
      </c>
      <c r="Q206" s="76" t="s">
        <v>553</v>
      </c>
      <c r="R206" s="77">
        <v>0</v>
      </c>
      <c r="S206" s="77">
        <v>25.39</v>
      </c>
      <c r="T206" s="77">
        <v>52.12</v>
      </c>
      <c r="U206" s="77">
        <v>14.5</v>
      </c>
      <c r="V206" s="77">
        <v>0</v>
      </c>
      <c r="W206" s="77">
        <v>0</v>
      </c>
      <c r="X206" s="77">
        <v>0</v>
      </c>
      <c r="Y206" s="77">
        <v>0</v>
      </c>
      <c r="Z206" s="77">
        <v>0</v>
      </c>
      <c r="AA206" s="77">
        <v>0</v>
      </c>
      <c r="AB206" s="77">
        <v>0</v>
      </c>
      <c r="AC206" s="77">
        <v>0</v>
      </c>
      <c r="AD206" s="77">
        <v>0</v>
      </c>
      <c r="AE206" s="77">
        <f t="shared" si="8"/>
        <v>92.009999999999991</v>
      </c>
      <c r="AF206" s="40">
        <f t="shared" si="7"/>
        <v>43010019</v>
      </c>
      <c r="AG206" t="str">
        <f>VLOOKUP($L206,Ceco!$A$2:$F$48,3,FALSE)</f>
        <v>BOMBEO MECANICO</v>
      </c>
      <c r="AH206" t="str">
        <f>VLOOKUP($L206,Ceco!$A$2:$F$48,4,FALSE)</f>
        <v>MENDOZA</v>
      </c>
      <c r="AI206" t="str">
        <f>VLOOKUP($L206,Ceco!$A$2:$F$48,5,FALSE)</f>
        <v>MALARGUE</v>
      </c>
      <c r="AJ206" t="str">
        <f>VLOOKUP($L206,Ceco!$A$2:$F$48,6,FALSE)</f>
        <v>Ingles Carlos</v>
      </c>
      <c r="AK206">
        <f>VLOOKUP($AF206,'Agrp cuentas'!$A$2:$C$156,3,FALSE)</f>
        <v>5</v>
      </c>
      <c r="AL206" t="str">
        <f>VLOOKUP($AK206,'Agrp cuentas'!$F$2:$H$28,2,FALSE)</f>
        <v>05 - Mano de Obra</v>
      </c>
      <c r="AM206" t="str">
        <f>VLOOKUP($AK206,'Agrp cuentas'!$F$2:$H$28,3,FALSE)</f>
        <v>Costo</v>
      </c>
      <c r="AN206" t="s">
        <v>192</v>
      </c>
    </row>
    <row r="207" spans="1:40">
      <c r="A207" s="76" t="s">
        <v>0</v>
      </c>
      <c r="B207" s="76" t="s">
        <v>1</v>
      </c>
      <c r="C207" s="76" t="s">
        <v>54</v>
      </c>
      <c r="D207" s="76" t="s">
        <v>65</v>
      </c>
      <c r="E207" s="76" t="s">
        <v>80</v>
      </c>
      <c r="F207" s="76" t="s">
        <v>81</v>
      </c>
      <c r="G207" s="76" t="s">
        <v>526</v>
      </c>
      <c r="H207" s="76" t="s">
        <v>530</v>
      </c>
      <c r="I207" s="76" t="s">
        <v>2</v>
      </c>
      <c r="J207" s="76" t="s">
        <v>277</v>
      </c>
      <c r="K207" s="76" t="s">
        <v>527</v>
      </c>
      <c r="L207" s="76" t="s">
        <v>29</v>
      </c>
      <c r="M207" s="76" t="s">
        <v>2</v>
      </c>
      <c r="N207" s="76" t="s">
        <v>7</v>
      </c>
      <c r="O207" s="76" t="s">
        <v>3</v>
      </c>
      <c r="P207" s="76" t="s">
        <v>4</v>
      </c>
      <c r="Q207" s="76" t="s">
        <v>553</v>
      </c>
      <c r="R207" s="77">
        <v>0</v>
      </c>
      <c r="S207" s="77">
        <v>25.78</v>
      </c>
      <c r="T207" s="77">
        <v>52.94</v>
      </c>
      <c r="U207" s="77">
        <v>14.72</v>
      </c>
      <c r="V207" s="77">
        <v>0</v>
      </c>
      <c r="W207" s="77">
        <v>0</v>
      </c>
      <c r="X207" s="77">
        <v>0</v>
      </c>
      <c r="Y207" s="77">
        <v>0</v>
      </c>
      <c r="Z207" s="77">
        <v>0</v>
      </c>
      <c r="AA207" s="77">
        <v>0</v>
      </c>
      <c r="AB207" s="77">
        <v>0</v>
      </c>
      <c r="AC207" s="77">
        <v>0</v>
      </c>
      <c r="AD207" s="77">
        <v>0</v>
      </c>
      <c r="AE207" s="77">
        <f t="shared" si="8"/>
        <v>93.44</v>
      </c>
      <c r="AF207" s="40">
        <f t="shared" si="7"/>
        <v>43010019</v>
      </c>
      <c r="AG207" t="str">
        <f>VLOOKUP($L207,Ceco!$A$2:$F$48,3,FALSE)</f>
        <v>BOMBEO MECANICO</v>
      </c>
      <c r="AH207" t="str">
        <f>VLOOKUP($L207,Ceco!$A$2:$F$48,4,FALSE)</f>
        <v>MENDOZA</v>
      </c>
      <c r="AI207" t="str">
        <f>VLOOKUP($L207,Ceco!$A$2:$F$48,5,FALSE)</f>
        <v>MALARGUE</v>
      </c>
      <c r="AJ207" t="str">
        <f>VLOOKUP($L207,Ceco!$A$2:$F$48,6,FALSE)</f>
        <v>Ingles Carlos</v>
      </c>
      <c r="AK207">
        <f>VLOOKUP($AF207,'Agrp cuentas'!$A$2:$C$156,3,FALSE)</f>
        <v>5</v>
      </c>
      <c r="AL207" t="str">
        <f>VLOOKUP($AK207,'Agrp cuentas'!$F$2:$H$28,2,FALSE)</f>
        <v>05 - Mano de Obra</v>
      </c>
      <c r="AM207" t="str">
        <f>VLOOKUP($AK207,'Agrp cuentas'!$F$2:$H$28,3,FALSE)</f>
        <v>Costo</v>
      </c>
      <c r="AN207" t="s">
        <v>192</v>
      </c>
    </row>
    <row r="208" spans="1:40">
      <c r="A208" s="76" t="s">
        <v>0</v>
      </c>
      <c r="B208" s="76" t="s">
        <v>1</v>
      </c>
      <c r="C208" s="76" t="s">
        <v>54</v>
      </c>
      <c r="D208" s="76" t="s">
        <v>65</v>
      </c>
      <c r="E208" s="76" t="s">
        <v>80</v>
      </c>
      <c r="F208" s="76" t="s">
        <v>81</v>
      </c>
      <c r="G208" s="76" t="s">
        <v>526</v>
      </c>
      <c r="H208" s="76" t="s">
        <v>530</v>
      </c>
      <c r="I208" s="76" t="s">
        <v>2</v>
      </c>
      <c r="J208" s="76" t="s">
        <v>277</v>
      </c>
      <c r="K208" s="76" t="s">
        <v>527</v>
      </c>
      <c r="L208" s="76" t="s">
        <v>27</v>
      </c>
      <c r="M208" s="76" t="s">
        <v>2</v>
      </c>
      <c r="N208" s="76" t="s">
        <v>7</v>
      </c>
      <c r="O208" s="76" t="s">
        <v>3</v>
      </c>
      <c r="P208" s="76" t="s">
        <v>4</v>
      </c>
      <c r="Q208" s="76" t="s">
        <v>553</v>
      </c>
      <c r="R208" s="77">
        <v>0</v>
      </c>
      <c r="S208" s="77">
        <v>116.02</v>
      </c>
      <c r="T208" s="77">
        <v>126.41</v>
      </c>
      <c r="U208" s="77">
        <v>83.57</v>
      </c>
      <c r="V208" s="77">
        <v>0</v>
      </c>
      <c r="W208" s="77">
        <v>0</v>
      </c>
      <c r="X208" s="77">
        <v>0</v>
      </c>
      <c r="Y208" s="77">
        <v>0</v>
      </c>
      <c r="Z208" s="77">
        <v>0</v>
      </c>
      <c r="AA208" s="77">
        <v>0</v>
      </c>
      <c r="AB208" s="77">
        <v>0</v>
      </c>
      <c r="AC208" s="77">
        <v>0</v>
      </c>
      <c r="AD208" s="77">
        <v>0</v>
      </c>
      <c r="AE208" s="77">
        <f t="shared" si="8"/>
        <v>326</v>
      </c>
      <c r="AF208" s="40">
        <f t="shared" si="7"/>
        <v>43010019</v>
      </c>
      <c r="AG208" t="str">
        <f>VLOOKUP($L208,Ceco!$A$2:$F$48,3,FALSE)</f>
        <v>BOMBEO MECANICO</v>
      </c>
      <c r="AH208" t="str">
        <f>VLOOKUP($L208,Ceco!$A$2:$F$48,4,FALSE)</f>
        <v>GOLFO SAN JORGE</v>
      </c>
      <c r="AI208" t="str">
        <f>VLOOKUP($L208,Ceco!$A$2:$F$48,5,FALSE)</f>
        <v>SANTA CRUZ OESTE</v>
      </c>
      <c r="AJ208" t="str">
        <f>VLOOKUP($L208,Ceco!$A$2:$F$48,6,FALSE)</f>
        <v>Bertaina Fabricio</v>
      </c>
      <c r="AK208">
        <f>VLOOKUP($AF208,'Agrp cuentas'!$A$2:$C$156,3,FALSE)</f>
        <v>5</v>
      </c>
      <c r="AL208" t="str">
        <f>VLOOKUP($AK208,'Agrp cuentas'!$F$2:$H$28,2,FALSE)</f>
        <v>05 - Mano de Obra</v>
      </c>
      <c r="AM208" t="str">
        <f>VLOOKUP($AK208,'Agrp cuentas'!$F$2:$H$28,3,FALSE)</f>
        <v>Costo</v>
      </c>
      <c r="AN208" t="s">
        <v>192</v>
      </c>
    </row>
    <row r="209" spans="1:40">
      <c r="A209" s="76" t="s">
        <v>0</v>
      </c>
      <c r="B209" s="76" t="s">
        <v>1</v>
      </c>
      <c r="C209" s="76" t="s">
        <v>54</v>
      </c>
      <c r="D209" s="76" t="s">
        <v>65</v>
      </c>
      <c r="E209" s="76" t="s">
        <v>80</v>
      </c>
      <c r="F209" s="76" t="s">
        <v>81</v>
      </c>
      <c r="G209" s="76" t="s">
        <v>526</v>
      </c>
      <c r="H209" s="76" t="s">
        <v>530</v>
      </c>
      <c r="I209" s="76" t="s">
        <v>2</v>
      </c>
      <c r="J209" s="76" t="s">
        <v>277</v>
      </c>
      <c r="K209" s="76" t="s">
        <v>527</v>
      </c>
      <c r="L209" s="76" t="s">
        <v>25</v>
      </c>
      <c r="M209" s="76" t="s">
        <v>2</v>
      </c>
      <c r="N209" s="76" t="s">
        <v>7</v>
      </c>
      <c r="O209" s="76" t="s">
        <v>3</v>
      </c>
      <c r="P209" s="76" t="s">
        <v>4</v>
      </c>
      <c r="Q209" s="76" t="s">
        <v>553</v>
      </c>
      <c r="R209" s="77">
        <v>0</v>
      </c>
      <c r="S209" s="77">
        <v>36.46</v>
      </c>
      <c r="T209" s="77">
        <v>96.46</v>
      </c>
      <c r="U209" s="77">
        <v>12.94</v>
      </c>
      <c r="V209" s="77">
        <v>0</v>
      </c>
      <c r="W209" s="77">
        <v>0</v>
      </c>
      <c r="X209" s="77">
        <v>0</v>
      </c>
      <c r="Y209" s="77">
        <v>0</v>
      </c>
      <c r="Z209" s="77">
        <v>0</v>
      </c>
      <c r="AA209" s="77">
        <v>0</v>
      </c>
      <c r="AB209" s="77">
        <v>0</v>
      </c>
      <c r="AC209" s="77">
        <v>0</v>
      </c>
      <c r="AD209" s="77">
        <v>0</v>
      </c>
      <c r="AE209" s="77">
        <f t="shared" si="8"/>
        <v>145.85999999999999</v>
      </c>
      <c r="AF209" s="40">
        <f t="shared" si="7"/>
        <v>43010019</v>
      </c>
      <c r="AG209" t="str">
        <f>VLOOKUP($L209,Ceco!$A$2:$F$48,3,FALSE)</f>
        <v>BOMBEO MECANICO</v>
      </c>
      <c r="AH209" t="str">
        <f>VLOOKUP($L209,Ceco!$A$2:$F$48,4,FALSE)</f>
        <v>MENDOZA</v>
      </c>
      <c r="AI209" t="str">
        <f>VLOOKUP($L209,Ceco!$A$2:$F$48,5,FALSE)</f>
        <v>LUJAN DE CUYO</v>
      </c>
      <c r="AJ209" t="str">
        <f>VLOOKUP($L209,Ceco!$A$2:$F$48,6,FALSE)</f>
        <v>Ingles Carlos</v>
      </c>
      <c r="AK209">
        <f>VLOOKUP($AF209,'Agrp cuentas'!$A$2:$C$156,3,FALSE)</f>
        <v>5</v>
      </c>
      <c r="AL209" t="str">
        <f>VLOOKUP($AK209,'Agrp cuentas'!$F$2:$H$28,2,FALSE)</f>
        <v>05 - Mano de Obra</v>
      </c>
      <c r="AM209" t="str">
        <f>VLOOKUP($AK209,'Agrp cuentas'!$F$2:$H$28,3,FALSE)</f>
        <v>Costo</v>
      </c>
      <c r="AN209" t="s">
        <v>192</v>
      </c>
    </row>
    <row r="210" spans="1:40">
      <c r="A210" s="76" t="s">
        <v>0</v>
      </c>
      <c r="B210" s="76" t="s">
        <v>1</v>
      </c>
      <c r="C210" s="76" t="s">
        <v>54</v>
      </c>
      <c r="D210" s="76" t="s">
        <v>65</v>
      </c>
      <c r="E210" s="76" t="s">
        <v>80</v>
      </c>
      <c r="F210" s="76" t="s">
        <v>81</v>
      </c>
      <c r="G210" s="76" t="s">
        <v>526</v>
      </c>
      <c r="H210" s="76" t="s">
        <v>530</v>
      </c>
      <c r="I210" s="76" t="s">
        <v>2</v>
      </c>
      <c r="J210" s="76" t="s">
        <v>277</v>
      </c>
      <c r="K210" s="76" t="s">
        <v>527</v>
      </c>
      <c r="L210" s="76" t="s">
        <v>24</v>
      </c>
      <c r="M210" s="76" t="s">
        <v>2</v>
      </c>
      <c r="N210" s="76" t="s">
        <v>7</v>
      </c>
      <c r="O210" s="76" t="s">
        <v>3</v>
      </c>
      <c r="P210" s="76" t="s">
        <v>4</v>
      </c>
      <c r="Q210" s="76" t="s">
        <v>553</v>
      </c>
      <c r="R210" s="77">
        <v>0</v>
      </c>
      <c r="S210" s="77">
        <v>94.71</v>
      </c>
      <c r="T210" s="77">
        <v>229.81</v>
      </c>
      <c r="U210" s="77">
        <v>41.14</v>
      </c>
      <c r="V210" s="77">
        <v>0</v>
      </c>
      <c r="W210" s="77">
        <v>0</v>
      </c>
      <c r="X210" s="77">
        <v>0</v>
      </c>
      <c r="Y210" s="77">
        <v>0</v>
      </c>
      <c r="Z210" s="77">
        <v>0</v>
      </c>
      <c r="AA210" s="77">
        <v>0</v>
      </c>
      <c r="AB210" s="77">
        <v>0</v>
      </c>
      <c r="AC210" s="77">
        <v>0</v>
      </c>
      <c r="AD210" s="77">
        <v>0</v>
      </c>
      <c r="AE210" s="77">
        <f t="shared" si="8"/>
        <v>365.65999999999997</v>
      </c>
      <c r="AF210" s="40">
        <f t="shared" si="7"/>
        <v>43010019</v>
      </c>
      <c r="AG210" t="str">
        <f>VLOOKUP($L210,Ceco!$A$2:$F$48,3,FALSE)</f>
        <v>BOMBEO MECANICO</v>
      </c>
      <c r="AH210" t="str">
        <f>VLOOKUP($L210,Ceco!$A$2:$F$48,4,FALSE)</f>
        <v>MENDOZA</v>
      </c>
      <c r="AI210" t="str">
        <f>VLOOKUP($L210,Ceco!$A$2:$F$48,5,FALSE)</f>
        <v>LUJAN DE CUYO</v>
      </c>
      <c r="AJ210" t="str">
        <f>VLOOKUP($L210,Ceco!$A$2:$F$48,6,FALSE)</f>
        <v>Ingles Carlos</v>
      </c>
      <c r="AK210">
        <f>VLOOKUP($AF210,'Agrp cuentas'!$A$2:$C$156,3,FALSE)</f>
        <v>5</v>
      </c>
      <c r="AL210" t="str">
        <f>VLOOKUP($AK210,'Agrp cuentas'!$F$2:$H$28,2,FALSE)</f>
        <v>05 - Mano de Obra</v>
      </c>
      <c r="AM210" t="str">
        <f>VLOOKUP($AK210,'Agrp cuentas'!$F$2:$H$28,3,FALSE)</f>
        <v>Costo</v>
      </c>
      <c r="AN210" t="s">
        <v>192</v>
      </c>
    </row>
    <row r="211" spans="1:40">
      <c r="A211" s="76" t="s">
        <v>0</v>
      </c>
      <c r="B211" s="76" t="s">
        <v>1</v>
      </c>
      <c r="C211" s="76" t="s">
        <v>54</v>
      </c>
      <c r="D211" s="76" t="s">
        <v>65</v>
      </c>
      <c r="E211" s="76" t="s">
        <v>80</v>
      </c>
      <c r="F211" s="76" t="s">
        <v>81</v>
      </c>
      <c r="G211" s="76" t="s">
        <v>526</v>
      </c>
      <c r="H211" s="76" t="s">
        <v>530</v>
      </c>
      <c r="I211" s="76" t="s">
        <v>2</v>
      </c>
      <c r="J211" s="76" t="s">
        <v>277</v>
      </c>
      <c r="K211" s="76" t="s">
        <v>527</v>
      </c>
      <c r="L211" s="76" t="s">
        <v>19</v>
      </c>
      <c r="M211" s="76" t="s">
        <v>2</v>
      </c>
      <c r="N211" s="76" t="s">
        <v>7</v>
      </c>
      <c r="O211" s="76" t="s">
        <v>3</v>
      </c>
      <c r="P211" s="76" t="s">
        <v>4</v>
      </c>
      <c r="Q211" s="76" t="s">
        <v>553</v>
      </c>
      <c r="R211" s="77">
        <v>0</v>
      </c>
      <c r="S211" s="77">
        <v>73.52</v>
      </c>
      <c r="T211" s="77">
        <v>23.53</v>
      </c>
      <c r="U211" s="77">
        <v>23.73</v>
      </c>
      <c r="V211" s="77">
        <v>0</v>
      </c>
      <c r="W211" s="77">
        <v>0</v>
      </c>
      <c r="X211" s="77">
        <v>0</v>
      </c>
      <c r="Y211" s="77">
        <v>0</v>
      </c>
      <c r="Z211" s="77">
        <v>0</v>
      </c>
      <c r="AA211" s="77">
        <v>0</v>
      </c>
      <c r="AB211" s="77">
        <v>0</v>
      </c>
      <c r="AC211" s="77">
        <v>0</v>
      </c>
      <c r="AD211" s="77">
        <v>0</v>
      </c>
      <c r="AE211" s="77">
        <f t="shared" si="8"/>
        <v>120.78</v>
      </c>
      <c r="AF211" s="40">
        <f t="shared" si="7"/>
        <v>43010019</v>
      </c>
      <c r="AG211" t="str">
        <f>VLOOKUP($L211,Ceco!$A$2:$F$48,3,FALSE)</f>
        <v>PCP</v>
      </c>
      <c r="AH211" t="str">
        <f>VLOOKUP($L211,Ceco!$A$2:$F$48,4,FALSE)</f>
        <v>GOLFO SAN JORGE</v>
      </c>
      <c r="AI211">
        <f>VLOOKUP($L211,Ceco!$A$2:$F$48,5,FALSE)</f>
        <v>0</v>
      </c>
      <c r="AJ211" t="str">
        <f>VLOOKUP($L211,Ceco!$A$2:$F$48,6,FALSE)</f>
        <v>Rodriguez Eduardo</v>
      </c>
      <c r="AK211">
        <f>VLOOKUP($AF211,'Agrp cuentas'!$A$2:$C$156,3,FALSE)</f>
        <v>5</v>
      </c>
      <c r="AL211" t="str">
        <f>VLOOKUP($AK211,'Agrp cuentas'!$F$2:$H$28,2,FALSE)</f>
        <v>05 - Mano de Obra</v>
      </c>
      <c r="AM211" t="str">
        <f>VLOOKUP($AK211,'Agrp cuentas'!$F$2:$H$28,3,FALSE)</f>
        <v>Costo</v>
      </c>
      <c r="AN211" t="s">
        <v>192</v>
      </c>
    </row>
    <row r="212" spans="1:40">
      <c r="A212" s="76" t="s">
        <v>0</v>
      </c>
      <c r="B212" s="76" t="s">
        <v>1</v>
      </c>
      <c r="C212" s="76" t="s">
        <v>54</v>
      </c>
      <c r="D212" s="76" t="s">
        <v>65</v>
      </c>
      <c r="E212" s="76" t="s">
        <v>80</v>
      </c>
      <c r="F212" s="76" t="s">
        <v>81</v>
      </c>
      <c r="G212" s="76" t="s">
        <v>526</v>
      </c>
      <c r="H212" s="76" t="s">
        <v>530</v>
      </c>
      <c r="I212" s="76" t="s">
        <v>2</v>
      </c>
      <c r="J212" s="76" t="s">
        <v>277</v>
      </c>
      <c r="K212" s="76" t="s">
        <v>527</v>
      </c>
      <c r="L212" s="76" t="s">
        <v>18</v>
      </c>
      <c r="M212" s="76" t="s">
        <v>2</v>
      </c>
      <c r="N212" s="76" t="s">
        <v>7</v>
      </c>
      <c r="O212" s="76" t="s">
        <v>3</v>
      </c>
      <c r="P212" s="76" t="s">
        <v>4</v>
      </c>
      <c r="Q212" s="76" t="s">
        <v>553</v>
      </c>
      <c r="R212" s="77">
        <v>0</v>
      </c>
      <c r="S212" s="77">
        <v>47.95</v>
      </c>
      <c r="T212" s="77">
        <v>24.31</v>
      </c>
      <c r="U212" s="77">
        <v>23.81</v>
      </c>
      <c r="V212" s="77">
        <v>0</v>
      </c>
      <c r="W212" s="77">
        <v>0</v>
      </c>
      <c r="X212" s="77">
        <v>0</v>
      </c>
      <c r="Y212" s="77">
        <v>0</v>
      </c>
      <c r="Z212" s="77">
        <v>0</v>
      </c>
      <c r="AA212" s="77">
        <v>0</v>
      </c>
      <c r="AB212" s="77">
        <v>0</v>
      </c>
      <c r="AC212" s="77">
        <v>0</v>
      </c>
      <c r="AD212" s="77">
        <v>0</v>
      </c>
      <c r="AE212" s="77">
        <f t="shared" si="8"/>
        <v>96.070000000000007</v>
      </c>
      <c r="AF212" s="40">
        <f t="shared" si="7"/>
        <v>43010019</v>
      </c>
      <c r="AG212" t="str">
        <f>VLOOKUP($L212,Ceco!$A$2:$F$48,3,FALSE)</f>
        <v>CONTROLADORES</v>
      </c>
      <c r="AH212" t="str">
        <f>VLOOKUP($L212,Ceco!$A$2:$F$48,4,FALSE)</f>
        <v>GOLFO SAN JORGE</v>
      </c>
      <c r="AI212">
        <f>VLOOKUP($L212,Ceco!$A$2:$F$48,5,FALSE)</f>
        <v>0</v>
      </c>
      <c r="AJ212" t="str">
        <f>VLOOKUP($L212,Ceco!$A$2:$F$48,6,FALSE)</f>
        <v>Rocabado Fernando</v>
      </c>
      <c r="AK212">
        <f>VLOOKUP($AF212,'Agrp cuentas'!$A$2:$C$156,3,FALSE)</f>
        <v>5</v>
      </c>
      <c r="AL212" t="str">
        <f>VLOOKUP($AK212,'Agrp cuentas'!$F$2:$H$28,2,FALSE)</f>
        <v>05 - Mano de Obra</v>
      </c>
      <c r="AM212" t="str">
        <f>VLOOKUP($AK212,'Agrp cuentas'!$F$2:$H$28,3,FALSE)</f>
        <v>Costo</v>
      </c>
      <c r="AN212" t="s">
        <v>192</v>
      </c>
    </row>
    <row r="213" spans="1:40">
      <c r="A213" s="76" t="s">
        <v>0</v>
      </c>
      <c r="B213" s="76" t="s">
        <v>1</v>
      </c>
      <c r="C213" s="76" t="s">
        <v>54</v>
      </c>
      <c r="D213" s="76" t="s">
        <v>65</v>
      </c>
      <c r="E213" s="76" t="s">
        <v>80</v>
      </c>
      <c r="F213" s="76" t="s">
        <v>81</v>
      </c>
      <c r="G213" s="76" t="s">
        <v>526</v>
      </c>
      <c r="H213" s="76" t="s">
        <v>530</v>
      </c>
      <c r="I213" s="76" t="s">
        <v>2</v>
      </c>
      <c r="J213" s="76" t="s">
        <v>277</v>
      </c>
      <c r="K213" s="76" t="s">
        <v>527</v>
      </c>
      <c r="L213" s="76" t="s">
        <v>8</v>
      </c>
      <c r="M213" s="76" t="s">
        <v>2</v>
      </c>
      <c r="N213" s="76" t="s">
        <v>7</v>
      </c>
      <c r="O213" s="76" t="s">
        <v>3</v>
      </c>
      <c r="P213" s="76" t="s">
        <v>4</v>
      </c>
      <c r="Q213" s="76" t="s">
        <v>553</v>
      </c>
      <c r="R213" s="77">
        <v>0</v>
      </c>
      <c r="S213" s="77">
        <v>14.43</v>
      </c>
      <c r="T213" s="77">
        <v>9.7100000000000009</v>
      </c>
      <c r="U213" s="77">
        <v>9.5299999999999994</v>
      </c>
      <c r="V213" s="77">
        <v>0</v>
      </c>
      <c r="W213" s="77">
        <v>0</v>
      </c>
      <c r="X213" s="77">
        <v>0</v>
      </c>
      <c r="Y213" s="77">
        <v>0</v>
      </c>
      <c r="Z213" s="77">
        <v>0</v>
      </c>
      <c r="AA213" s="77">
        <v>0</v>
      </c>
      <c r="AB213" s="77">
        <v>0</v>
      </c>
      <c r="AC213" s="77">
        <v>0</v>
      </c>
      <c r="AD213" s="77">
        <v>0</v>
      </c>
      <c r="AE213" s="77">
        <f t="shared" si="8"/>
        <v>33.67</v>
      </c>
      <c r="AF213" s="40">
        <f t="shared" si="7"/>
        <v>43010019</v>
      </c>
      <c r="AG213" t="str">
        <f>VLOOKUP($L213,Ceco!$A$2:$F$48,3,FALSE)</f>
        <v>BOMBEO MECANICO</v>
      </c>
      <c r="AH213" t="str">
        <f>VLOOKUP($L213,Ceco!$A$2:$F$48,4,FALSE)</f>
        <v>GOLFO SAN JORGE</v>
      </c>
      <c r="AI213" t="str">
        <f>VLOOKUP($L213,Ceco!$A$2:$F$48,5,FALSE)</f>
        <v>COMODORO RIVADAVIA</v>
      </c>
      <c r="AJ213" t="str">
        <f>VLOOKUP($L213,Ceco!$A$2:$F$48,6,FALSE)</f>
        <v>Cosentino Leandro</v>
      </c>
      <c r="AK213">
        <f>VLOOKUP($AF213,'Agrp cuentas'!$A$2:$C$156,3,FALSE)</f>
        <v>5</v>
      </c>
      <c r="AL213" t="str">
        <f>VLOOKUP($AK213,'Agrp cuentas'!$F$2:$H$28,2,FALSE)</f>
        <v>05 - Mano de Obra</v>
      </c>
      <c r="AM213" t="str">
        <f>VLOOKUP($AK213,'Agrp cuentas'!$F$2:$H$28,3,FALSE)</f>
        <v>Costo</v>
      </c>
      <c r="AN213" t="s">
        <v>192</v>
      </c>
    </row>
    <row r="214" spans="1:40">
      <c r="A214" s="76" t="s">
        <v>0</v>
      </c>
      <c r="B214" s="76" t="s">
        <v>1</v>
      </c>
      <c r="C214" s="76" t="s">
        <v>54</v>
      </c>
      <c r="D214" s="76" t="s">
        <v>65</v>
      </c>
      <c r="E214" s="76" t="s">
        <v>80</v>
      </c>
      <c r="F214" s="76" t="s">
        <v>81</v>
      </c>
      <c r="G214" s="76" t="s">
        <v>526</v>
      </c>
      <c r="H214" s="76" t="s">
        <v>530</v>
      </c>
      <c r="I214" s="76" t="s">
        <v>2</v>
      </c>
      <c r="J214" s="76" t="s">
        <v>277</v>
      </c>
      <c r="K214" s="76" t="s">
        <v>527</v>
      </c>
      <c r="L214" s="76" t="s">
        <v>17</v>
      </c>
      <c r="M214" s="76" t="s">
        <v>2</v>
      </c>
      <c r="N214" s="76" t="s">
        <v>7</v>
      </c>
      <c r="O214" s="76" t="s">
        <v>3</v>
      </c>
      <c r="P214" s="76" t="s">
        <v>4</v>
      </c>
      <c r="Q214" s="76" t="s">
        <v>553</v>
      </c>
      <c r="R214" s="77">
        <v>0</v>
      </c>
      <c r="S214" s="77">
        <v>36.32</v>
      </c>
      <c r="T214" s="77">
        <v>21.07</v>
      </c>
      <c r="U214" s="77">
        <v>20.76</v>
      </c>
      <c r="V214" s="77">
        <v>0</v>
      </c>
      <c r="W214" s="77">
        <v>0</v>
      </c>
      <c r="X214" s="77">
        <v>0</v>
      </c>
      <c r="Y214" s="77">
        <v>0</v>
      </c>
      <c r="Z214" s="77">
        <v>0</v>
      </c>
      <c r="AA214" s="77">
        <v>0</v>
      </c>
      <c r="AB214" s="77">
        <v>0</v>
      </c>
      <c r="AC214" s="77">
        <v>0</v>
      </c>
      <c r="AD214" s="77">
        <v>0</v>
      </c>
      <c r="AE214" s="77">
        <f t="shared" si="8"/>
        <v>78.150000000000006</v>
      </c>
      <c r="AF214" s="40">
        <f t="shared" si="7"/>
        <v>43010019</v>
      </c>
      <c r="AG214" t="str">
        <f>VLOOKUP($L214,Ceco!$A$2:$F$48,3,FALSE)</f>
        <v>BOMBEO MECANICO</v>
      </c>
      <c r="AH214" t="str">
        <f>VLOOKUP($L214,Ceco!$A$2:$F$48,4,FALSE)</f>
        <v>GOLFO SAN JORGE</v>
      </c>
      <c r="AI214" t="str">
        <f>VLOOKUP($L214,Ceco!$A$2:$F$48,5,FALSE)</f>
        <v>COMODORO RIVADAVIA</v>
      </c>
      <c r="AJ214" t="str">
        <f>VLOOKUP($L214,Ceco!$A$2:$F$48,6,FALSE)</f>
        <v>Cosentino Leandro</v>
      </c>
      <c r="AK214">
        <f>VLOOKUP($AF214,'Agrp cuentas'!$A$2:$C$156,3,FALSE)</f>
        <v>5</v>
      </c>
      <c r="AL214" t="str">
        <f>VLOOKUP($AK214,'Agrp cuentas'!$F$2:$H$28,2,FALSE)</f>
        <v>05 - Mano de Obra</v>
      </c>
      <c r="AM214" t="str">
        <f>VLOOKUP($AK214,'Agrp cuentas'!$F$2:$H$28,3,FALSE)</f>
        <v>Costo</v>
      </c>
      <c r="AN214" t="s">
        <v>192</v>
      </c>
    </row>
    <row r="215" spans="1:40">
      <c r="A215" s="76" t="s">
        <v>0</v>
      </c>
      <c r="B215" s="76" t="s">
        <v>1</v>
      </c>
      <c r="C215" s="76" t="s">
        <v>54</v>
      </c>
      <c r="D215" s="76" t="s">
        <v>65</v>
      </c>
      <c r="E215" s="76" t="s">
        <v>80</v>
      </c>
      <c r="F215" s="76" t="s">
        <v>81</v>
      </c>
      <c r="G215" s="76" t="s">
        <v>526</v>
      </c>
      <c r="H215" s="76" t="s">
        <v>530</v>
      </c>
      <c r="I215" s="76" t="s">
        <v>2</v>
      </c>
      <c r="J215" s="76" t="s">
        <v>277</v>
      </c>
      <c r="K215" s="76" t="s">
        <v>527</v>
      </c>
      <c r="L215" s="76" t="s">
        <v>6</v>
      </c>
      <c r="M215" s="76" t="s">
        <v>2</v>
      </c>
      <c r="N215" s="76" t="s">
        <v>7</v>
      </c>
      <c r="O215" s="76" t="s">
        <v>3</v>
      </c>
      <c r="P215" s="76" t="s">
        <v>4</v>
      </c>
      <c r="Q215" s="76" t="s">
        <v>553</v>
      </c>
      <c r="R215" s="77">
        <v>0</v>
      </c>
      <c r="S215" s="77">
        <v>70.349999999999994</v>
      </c>
      <c r="T215" s="77">
        <v>61.69</v>
      </c>
      <c r="U215" s="77">
        <v>44.34</v>
      </c>
      <c r="V215" s="77">
        <v>0</v>
      </c>
      <c r="W215" s="77">
        <v>0</v>
      </c>
      <c r="X215" s="77">
        <v>0</v>
      </c>
      <c r="Y215" s="77">
        <v>0</v>
      </c>
      <c r="Z215" s="77">
        <v>0</v>
      </c>
      <c r="AA215" s="77">
        <v>0</v>
      </c>
      <c r="AB215" s="77">
        <v>0</v>
      </c>
      <c r="AC215" s="77">
        <v>0</v>
      </c>
      <c r="AD215" s="77">
        <v>0</v>
      </c>
      <c r="AE215" s="77">
        <f t="shared" si="8"/>
        <v>176.38</v>
      </c>
      <c r="AF215" s="40">
        <f t="shared" si="7"/>
        <v>43010019</v>
      </c>
      <c r="AG215" t="str">
        <f>VLOOKUP($L215,Ceco!$A$2:$F$48,3,FALSE)</f>
        <v>BOMBEO MECANICO</v>
      </c>
      <c r="AH215" t="str">
        <f>VLOOKUP($L215,Ceco!$A$2:$F$48,4,FALSE)</f>
        <v>GOLFO SAN JORGE</v>
      </c>
      <c r="AI215" t="str">
        <f>VLOOKUP($L215,Ceco!$A$2:$F$48,5,FALSE)</f>
        <v>COMODORO RIVADAVIA</v>
      </c>
      <c r="AJ215" t="str">
        <f>VLOOKUP($L215,Ceco!$A$2:$F$48,6,FALSE)</f>
        <v>Cosentino Leandro</v>
      </c>
      <c r="AK215">
        <f>VLOOKUP($AF215,'Agrp cuentas'!$A$2:$C$156,3,FALSE)</f>
        <v>5</v>
      </c>
      <c r="AL215" t="str">
        <f>VLOOKUP($AK215,'Agrp cuentas'!$F$2:$H$28,2,FALSE)</f>
        <v>05 - Mano de Obra</v>
      </c>
      <c r="AM215" t="str">
        <f>VLOOKUP($AK215,'Agrp cuentas'!$F$2:$H$28,3,FALSE)</f>
        <v>Costo</v>
      </c>
      <c r="AN215" t="s">
        <v>192</v>
      </c>
    </row>
    <row r="216" spans="1:40">
      <c r="A216" s="76" t="s">
        <v>0</v>
      </c>
      <c r="B216" s="76" t="s">
        <v>1</v>
      </c>
      <c r="C216" s="76" t="s">
        <v>54</v>
      </c>
      <c r="D216" s="76" t="s">
        <v>65</v>
      </c>
      <c r="E216" s="76" t="s">
        <v>80</v>
      </c>
      <c r="F216" s="76" t="s">
        <v>81</v>
      </c>
      <c r="G216" s="76" t="s">
        <v>526</v>
      </c>
      <c r="H216" s="76" t="s">
        <v>530</v>
      </c>
      <c r="I216" s="76" t="s">
        <v>2</v>
      </c>
      <c r="J216" s="76" t="s">
        <v>277</v>
      </c>
      <c r="K216" s="76" t="s">
        <v>527</v>
      </c>
      <c r="L216" s="76" t="s">
        <v>16</v>
      </c>
      <c r="M216" s="76" t="s">
        <v>2</v>
      </c>
      <c r="N216" s="76" t="s">
        <v>7</v>
      </c>
      <c r="O216" s="76" t="s">
        <v>3</v>
      </c>
      <c r="P216" s="76" t="s">
        <v>4</v>
      </c>
      <c r="Q216" s="76" t="s">
        <v>553</v>
      </c>
      <c r="R216" s="77">
        <v>0</v>
      </c>
      <c r="S216" s="77">
        <v>60.67</v>
      </c>
      <c r="T216" s="77">
        <v>71.180000000000007</v>
      </c>
      <c r="U216" s="77">
        <v>34.92</v>
      </c>
      <c r="V216" s="77">
        <v>0</v>
      </c>
      <c r="W216" s="77">
        <v>0</v>
      </c>
      <c r="X216" s="77">
        <v>0</v>
      </c>
      <c r="Y216" s="77">
        <v>0</v>
      </c>
      <c r="Z216" s="77">
        <v>0</v>
      </c>
      <c r="AA216" s="77">
        <v>0</v>
      </c>
      <c r="AB216" s="77">
        <v>0</v>
      </c>
      <c r="AC216" s="77">
        <v>0</v>
      </c>
      <c r="AD216" s="77">
        <v>0</v>
      </c>
      <c r="AE216" s="77">
        <f t="shared" si="8"/>
        <v>166.77000000000004</v>
      </c>
      <c r="AF216" s="40">
        <f t="shared" si="7"/>
        <v>43010019</v>
      </c>
      <c r="AG216" t="str">
        <f>VLOOKUP($L216,Ceco!$A$2:$F$48,3,FALSE)</f>
        <v>BOMBEO MECANICO</v>
      </c>
      <c r="AH216" t="str">
        <f>VLOOKUP($L216,Ceco!$A$2:$F$48,4,FALSE)</f>
        <v>GOLFO SAN JORGE</v>
      </c>
      <c r="AI216" t="str">
        <f>VLOOKUP($L216,Ceco!$A$2:$F$48,5,FALSE)</f>
        <v>COMODORO RIVADAVIA</v>
      </c>
      <c r="AJ216" t="str">
        <f>VLOOKUP($L216,Ceco!$A$2:$F$48,6,FALSE)</f>
        <v>Cosentino Leandro</v>
      </c>
      <c r="AK216">
        <f>VLOOKUP($AF216,'Agrp cuentas'!$A$2:$C$156,3,FALSE)</f>
        <v>5</v>
      </c>
      <c r="AL216" t="str">
        <f>VLOOKUP($AK216,'Agrp cuentas'!$F$2:$H$28,2,FALSE)</f>
        <v>05 - Mano de Obra</v>
      </c>
      <c r="AM216" t="str">
        <f>VLOOKUP($AK216,'Agrp cuentas'!$F$2:$H$28,3,FALSE)</f>
        <v>Costo</v>
      </c>
      <c r="AN216" t="s">
        <v>192</v>
      </c>
    </row>
    <row r="217" spans="1:40">
      <c r="A217" s="76" t="s">
        <v>0</v>
      </c>
      <c r="B217" s="76" t="s">
        <v>1</v>
      </c>
      <c r="C217" s="76" t="s">
        <v>54</v>
      </c>
      <c r="D217" s="76" t="s">
        <v>65</v>
      </c>
      <c r="E217" s="76" t="s">
        <v>80</v>
      </c>
      <c r="F217" s="76" t="s">
        <v>81</v>
      </c>
      <c r="G217" s="76" t="s">
        <v>526</v>
      </c>
      <c r="H217" s="76" t="s">
        <v>530</v>
      </c>
      <c r="I217" s="76" t="s">
        <v>2</v>
      </c>
      <c r="J217" s="76" t="s">
        <v>277</v>
      </c>
      <c r="K217" s="76" t="s">
        <v>527</v>
      </c>
      <c r="L217" s="76" t="s">
        <v>13</v>
      </c>
      <c r="M217" s="76" t="s">
        <v>2</v>
      </c>
      <c r="N217" s="76" t="s">
        <v>7</v>
      </c>
      <c r="O217" s="76" t="s">
        <v>3</v>
      </c>
      <c r="P217" s="76" t="s">
        <v>4</v>
      </c>
      <c r="Q217" s="76" t="s">
        <v>553</v>
      </c>
      <c r="R217" s="77">
        <v>0</v>
      </c>
      <c r="S217" s="77">
        <v>62.03</v>
      </c>
      <c r="T217" s="77">
        <v>48.96</v>
      </c>
      <c r="U217" s="77">
        <v>34.979999999999997</v>
      </c>
      <c r="V217" s="77">
        <v>0</v>
      </c>
      <c r="W217" s="77">
        <v>0</v>
      </c>
      <c r="X217" s="77">
        <v>0</v>
      </c>
      <c r="Y217" s="77">
        <v>0</v>
      </c>
      <c r="Z217" s="77">
        <v>0</v>
      </c>
      <c r="AA217" s="77">
        <v>0</v>
      </c>
      <c r="AB217" s="77">
        <v>0</v>
      </c>
      <c r="AC217" s="77">
        <v>0</v>
      </c>
      <c r="AD217" s="77">
        <v>0</v>
      </c>
      <c r="AE217" s="77">
        <f t="shared" si="8"/>
        <v>145.97</v>
      </c>
      <c r="AF217" s="40">
        <f t="shared" si="7"/>
        <v>43010019</v>
      </c>
      <c r="AG217" t="str">
        <f>VLOOKUP($L217,Ceco!$A$2:$F$48,3,FALSE)</f>
        <v>BOMBEO MECANICO</v>
      </c>
      <c r="AH217" t="str">
        <f>VLOOKUP($L217,Ceco!$A$2:$F$48,4,FALSE)</f>
        <v>NEUQUEN</v>
      </c>
      <c r="AI217" t="str">
        <f>VLOOKUP($L217,Ceco!$A$2:$F$48,5,FALSE)</f>
        <v>CATRIEL</v>
      </c>
      <c r="AJ217" t="str">
        <f>VLOOKUP($L217,Ceco!$A$2:$F$48,6,FALSE)</f>
        <v>Nahim Jorge</v>
      </c>
      <c r="AK217">
        <f>VLOOKUP($AF217,'Agrp cuentas'!$A$2:$C$156,3,FALSE)</f>
        <v>5</v>
      </c>
      <c r="AL217" t="str">
        <f>VLOOKUP($AK217,'Agrp cuentas'!$F$2:$H$28,2,FALSE)</f>
        <v>05 - Mano de Obra</v>
      </c>
      <c r="AM217" t="str">
        <f>VLOOKUP($AK217,'Agrp cuentas'!$F$2:$H$28,3,FALSE)</f>
        <v>Costo</v>
      </c>
      <c r="AN217" t="s">
        <v>192</v>
      </c>
    </row>
    <row r="218" spans="1:40">
      <c r="A218" s="76" t="s">
        <v>0</v>
      </c>
      <c r="B218" s="76" t="s">
        <v>1</v>
      </c>
      <c r="C218" s="76" t="s">
        <v>54</v>
      </c>
      <c r="D218" s="76" t="s">
        <v>65</v>
      </c>
      <c r="E218" s="76" t="s">
        <v>80</v>
      </c>
      <c r="F218" s="76" t="s">
        <v>81</v>
      </c>
      <c r="G218" s="76" t="s">
        <v>526</v>
      </c>
      <c r="H218" s="76" t="s">
        <v>530</v>
      </c>
      <c r="I218" s="76" t="s">
        <v>2</v>
      </c>
      <c r="J218" s="76" t="s">
        <v>277</v>
      </c>
      <c r="K218" s="76" t="s">
        <v>527</v>
      </c>
      <c r="L218" s="76" t="s">
        <v>12</v>
      </c>
      <c r="M218" s="76" t="s">
        <v>2</v>
      </c>
      <c r="N218" s="76" t="s">
        <v>7</v>
      </c>
      <c r="O218" s="76" t="s">
        <v>3</v>
      </c>
      <c r="P218" s="76" t="s">
        <v>4</v>
      </c>
      <c r="Q218" s="76" t="s">
        <v>553</v>
      </c>
      <c r="R218" s="77">
        <v>0</v>
      </c>
      <c r="S218" s="77">
        <v>83.54</v>
      </c>
      <c r="T218" s="77">
        <v>38.03</v>
      </c>
      <c r="U218" s="77">
        <v>37.47</v>
      </c>
      <c r="V218" s="77">
        <v>0</v>
      </c>
      <c r="W218" s="77">
        <v>0</v>
      </c>
      <c r="X218" s="77">
        <v>0</v>
      </c>
      <c r="Y218" s="77">
        <v>0</v>
      </c>
      <c r="Z218" s="77">
        <v>0</v>
      </c>
      <c r="AA218" s="77">
        <v>0</v>
      </c>
      <c r="AB218" s="77">
        <v>0</v>
      </c>
      <c r="AC218" s="77">
        <v>0</v>
      </c>
      <c r="AD218" s="77">
        <v>0</v>
      </c>
      <c r="AE218" s="77">
        <f t="shared" si="8"/>
        <v>159.04000000000002</v>
      </c>
      <c r="AF218" s="40">
        <f t="shared" si="7"/>
        <v>43010019</v>
      </c>
      <c r="AG218" t="str">
        <f>VLOOKUP($L218,Ceco!$A$2:$F$48,3,FALSE)</f>
        <v>BOMBEO MECANICO</v>
      </c>
      <c r="AH218" t="str">
        <f>VLOOKUP($L218,Ceco!$A$2:$F$48,4,FALSE)</f>
        <v>NEUQUEN</v>
      </c>
      <c r="AI218" t="str">
        <f>VLOOKUP($L218,Ceco!$A$2:$F$48,5,FALSE)</f>
        <v>CATRIEL</v>
      </c>
      <c r="AJ218" t="str">
        <f>VLOOKUP($L218,Ceco!$A$2:$F$48,6,FALSE)</f>
        <v>Nahim Jorge</v>
      </c>
      <c r="AK218">
        <f>VLOOKUP($AF218,'Agrp cuentas'!$A$2:$C$156,3,FALSE)</f>
        <v>5</v>
      </c>
      <c r="AL218" t="str">
        <f>VLOOKUP($AK218,'Agrp cuentas'!$F$2:$H$28,2,FALSE)</f>
        <v>05 - Mano de Obra</v>
      </c>
      <c r="AM218" t="str">
        <f>VLOOKUP($AK218,'Agrp cuentas'!$F$2:$H$28,3,FALSE)</f>
        <v>Costo</v>
      </c>
      <c r="AN218" t="s">
        <v>192</v>
      </c>
    </row>
    <row r="219" spans="1:40">
      <c r="A219" s="76" t="s">
        <v>0</v>
      </c>
      <c r="B219" s="76" t="s">
        <v>1</v>
      </c>
      <c r="C219" s="76" t="s">
        <v>54</v>
      </c>
      <c r="D219" s="76" t="s">
        <v>65</v>
      </c>
      <c r="E219" s="76" t="s">
        <v>80</v>
      </c>
      <c r="F219" s="76" t="s">
        <v>81</v>
      </c>
      <c r="G219" s="76" t="s">
        <v>526</v>
      </c>
      <c r="H219" s="76" t="s">
        <v>530</v>
      </c>
      <c r="I219" s="76" t="s">
        <v>2</v>
      </c>
      <c r="J219" s="76" t="s">
        <v>277</v>
      </c>
      <c r="K219" s="76" t="s">
        <v>527</v>
      </c>
      <c r="L219" s="76" t="s">
        <v>11</v>
      </c>
      <c r="M219" s="76" t="s">
        <v>2</v>
      </c>
      <c r="N219" s="76" t="s">
        <v>7</v>
      </c>
      <c r="O219" s="76" t="s">
        <v>3</v>
      </c>
      <c r="P219" s="76" t="s">
        <v>4</v>
      </c>
      <c r="Q219" s="76" t="s">
        <v>553</v>
      </c>
      <c r="R219" s="77">
        <v>0</v>
      </c>
      <c r="S219" s="77">
        <v>17.54</v>
      </c>
      <c r="T219" s="77">
        <v>14.73</v>
      </c>
      <c r="U219" s="77">
        <v>14.4</v>
      </c>
      <c r="V219" s="77">
        <v>0</v>
      </c>
      <c r="W219" s="77">
        <v>0</v>
      </c>
      <c r="X219" s="77">
        <v>0</v>
      </c>
      <c r="Y219" s="77">
        <v>0</v>
      </c>
      <c r="Z219" s="77">
        <v>0</v>
      </c>
      <c r="AA219" s="77">
        <v>0</v>
      </c>
      <c r="AB219" s="77">
        <v>0</v>
      </c>
      <c r="AC219" s="77">
        <v>0</v>
      </c>
      <c r="AD219" s="77">
        <v>0</v>
      </c>
      <c r="AE219" s="77">
        <f t="shared" si="8"/>
        <v>46.669999999999995</v>
      </c>
      <c r="AF219" s="40">
        <f t="shared" ref="AF219:AF276" si="9">VALUE(J219)</f>
        <v>43010019</v>
      </c>
      <c r="AG219" t="str">
        <f>VLOOKUP($L219,Ceco!$A$2:$F$48,3,FALSE)</f>
        <v>BOMBEO MECANICO</v>
      </c>
      <c r="AH219" t="str">
        <f>VLOOKUP($L219,Ceco!$A$2:$F$48,4,FALSE)</f>
        <v>NEUQUEN</v>
      </c>
      <c r="AI219" t="str">
        <f>VLOOKUP($L219,Ceco!$A$2:$F$48,5,FALSE)</f>
        <v>CATRIEL</v>
      </c>
      <c r="AJ219" t="str">
        <f>VLOOKUP($L219,Ceco!$A$2:$F$48,6,FALSE)</f>
        <v>Nahim Jorge</v>
      </c>
      <c r="AK219">
        <f>VLOOKUP($AF219,'Agrp cuentas'!$A$2:$C$156,3,FALSE)</f>
        <v>5</v>
      </c>
      <c r="AL219" t="str">
        <f>VLOOKUP($AK219,'Agrp cuentas'!$F$2:$H$28,2,FALSE)</f>
        <v>05 - Mano de Obra</v>
      </c>
      <c r="AM219" t="str">
        <f>VLOOKUP($AK219,'Agrp cuentas'!$F$2:$H$28,3,FALSE)</f>
        <v>Costo</v>
      </c>
      <c r="AN219" t="s">
        <v>192</v>
      </c>
    </row>
    <row r="220" spans="1:40">
      <c r="A220" s="76" t="s">
        <v>0</v>
      </c>
      <c r="B220" s="76" t="s">
        <v>1</v>
      </c>
      <c r="C220" s="76" t="s">
        <v>54</v>
      </c>
      <c r="D220" s="76" t="s">
        <v>65</v>
      </c>
      <c r="E220" s="76" t="s">
        <v>80</v>
      </c>
      <c r="F220" s="76" t="s">
        <v>81</v>
      </c>
      <c r="G220" s="76" t="s">
        <v>53</v>
      </c>
      <c r="H220" s="76" t="s">
        <v>530</v>
      </c>
      <c r="I220" s="76" t="s">
        <v>2</v>
      </c>
      <c r="J220" s="76" t="s">
        <v>278</v>
      </c>
      <c r="K220" s="76" t="s">
        <v>85</v>
      </c>
      <c r="L220" s="76" t="s">
        <v>36</v>
      </c>
      <c r="M220" s="76" t="s">
        <v>2</v>
      </c>
      <c r="N220" s="76" t="s">
        <v>7</v>
      </c>
      <c r="O220" s="76" t="s">
        <v>3</v>
      </c>
      <c r="P220" s="76" t="s">
        <v>4</v>
      </c>
      <c r="Q220" s="76" t="s">
        <v>553</v>
      </c>
      <c r="R220" s="77">
        <v>0</v>
      </c>
      <c r="S220" s="77">
        <v>149.53</v>
      </c>
      <c r="T220" s="77">
        <v>195.6</v>
      </c>
      <c r="U220" s="77">
        <v>167.98</v>
      </c>
      <c r="V220" s="77">
        <v>0</v>
      </c>
      <c r="W220" s="77">
        <v>0</v>
      </c>
      <c r="X220" s="77">
        <v>0</v>
      </c>
      <c r="Y220" s="77">
        <v>0</v>
      </c>
      <c r="Z220" s="77">
        <v>0</v>
      </c>
      <c r="AA220" s="77">
        <v>0</v>
      </c>
      <c r="AB220" s="77">
        <v>0</v>
      </c>
      <c r="AC220" s="77">
        <v>0</v>
      </c>
      <c r="AD220" s="77">
        <v>0</v>
      </c>
      <c r="AE220" s="77">
        <f t="shared" si="8"/>
        <v>513.11</v>
      </c>
      <c r="AF220" s="40">
        <f t="shared" si="9"/>
        <v>43010022</v>
      </c>
      <c r="AG220" t="str">
        <f>VLOOKUP($L220,Ceco!$A$2:$F$48,3,FALSE)</f>
        <v>BOMBEO MECANICO</v>
      </c>
      <c r="AH220" t="str">
        <f>VLOOKUP($L220,Ceco!$A$2:$F$48,4,FALSE)</f>
        <v>NEUQUEN</v>
      </c>
      <c r="AI220" t="str">
        <f>VLOOKUP($L220,Ceco!$A$2:$F$48,5,FALSE)</f>
        <v>RINCON DE LOS SAUCES</v>
      </c>
      <c r="AJ220" t="str">
        <f>VLOOKUP($L220,Ceco!$A$2:$F$48,6,FALSE)</f>
        <v>Nahim Jorge</v>
      </c>
      <c r="AK220">
        <f>VLOOKUP($AF220,'Agrp cuentas'!$A$2:$C$156,3,FALSE)</f>
        <v>5</v>
      </c>
      <c r="AL220" t="str">
        <f>VLOOKUP($AK220,'Agrp cuentas'!$F$2:$H$28,2,FALSE)</f>
        <v>05 - Mano de Obra</v>
      </c>
      <c r="AM220" t="str">
        <f>VLOOKUP($AK220,'Agrp cuentas'!$F$2:$H$28,3,FALSE)</f>
        <v>Costo</v>
      </c>
      <c r="AN220" t="s">
        <v>192</v>
      </c>
    </row>
    <row r="221" spans="1:40">
      <c r="A221" s="76" t="s">
        <v>0</v>
      </c>
      <c r="B221" s="76" t="s">
        <v>1</v>
      </c>
      <c r="C221" s="76" t="s">
        <v>54</v>
      </c>
      <c r="D221" s="76" t="s">
        <v>65</v>
      </c>
      <c r="E221" s="76" t="s">
        <v>80</v>
      </c>
      <c r="F221" s="76" t="s">
        <v>81</v>
      </c>
      <c r="G221" s="76" t="s">
        <v>53</v>
      </c>
      <c r="H221" s="76" t="s">
        <v>530</v>
      </c>
      <c r="I221" s="76" t="s">
        <v>2</v>
      </c>
      <c r="J221" s="76" t="s">
        <v>278</v>
      </c>
      <c r="K221" s="76" t="s">
        <v>85</v>
      </c>
      <c r="L221" s="76" t="s">
        <v>35</v>
      </c>
      <c r="M221" s="76" t="s">
        <v>2</v>
      </c>
      <c r="N221" s="76" t="s">
        <v>7</v>
      </c>
      <c r="O221" s="76" t="s">
        <v>3</v>
      </c>
      <c r="P221" s="76" t="s">
        <v>4</v>
      </c>
      <c r="Q221" s="76" t="s">
        <v>553</v>
      </c>
      <c r="R221" s="77">
        <v>0</v>
      </c>
      <c r="S221" s="77">
        <v>711.68</v>
      </c>
      <c r="T221" s="77">
        <v>814.11</v>
      </c>
      <c r="U221" s="77">
        <v>715.96</v>
      </c>
      <c r="V221" s="77">
        <v>0</v>
      </c>
      <c r="W221" s="77">
        <v>0</v>
      </c>
      <c r="X221" s="77">
        <v>0</v>
      </c>
      <c r="Y221" s="77">
        <v>0</v>
      </c>
      <c r="Z221" s="77">
        <v>0</v>
      </c>
      <c r="AA221" s="77">
        <v>0</v>
      </c>
      <c r="AB221" s="77">
        <v>0</v>
      </c>
      <c r="AC221" s="77">
        <v>0</v>
      </c>
      <c r="AD221" s="77">
        <v>0</v>
      </c>
      <c r="AE221" s="77">
        <f t="shared" si="8"/>
        <v>2241.75</v>
      </c>
      <c r="AF221" s="40">
        <f t="shared" si="9"/>
        <v>43010022</v>
      </c>
      <c r="AG221" t="str">
        <f>VLOOKUP($L221,Ceco!$A$2:$F$48,3,FALSE)</f>
        <v>BOMBEO MECANICO</v>
      </c>
      <c r="AH221" t="str">
        <f>VLOOKUP($L221,Ceco!$A$2:$F$48,4,FALSE)</f>
        <v>NEUQUEN</v>
      </c>
      <c r="AI221" t="str">
        <f>VLOOKUP($L221,Ceco!$A$2:$F$48,5,FALSE)</f>
        <v>RINCON DE LOS SAUCES</v>
      </c>
      <c r="AJ221" t="str">
        <f>VLOOKUP($L221,Ceco!$A$2:$F$48,6,FALSE)</f>
        <v>Nahim Jorge</v>
      </c>
      <c r="AK221">
        <f>VLOOKUP($AF221,'Agrp cuentas'!$A$2:$C$156,3,FALSE)</f>
        <v>5</v>
      </c>
      <c r="AL221" t="str">
        <f>VLOOKUP($AK221,'Agrp cuentas'!$F$2:$H$28,2,FALSE)</f>
        <v>05 - Mano de Obra</v>
      </c>
      <c r="AM221" t="str">
        <f>VLOOKUP($AK221,'Agrp cuentas'!$F$2:$H$28,3,FALSE)</f>
        <v>Costo</v>
      </c>
      <c r="AN221" t="s">
        <v>192</v>
      </c>
    </row>
    <row r="222" spans="1:40">
      <c r="A222" s="76" t="s">
        <v>0</v>
      </c>
      <c r="B222" s="76" t="s">
        <v>1</v>
      </c>
      <c r="C222" s="76" t="s">
        <v>54</v>
      </c>
      <c r="D222" s="76" t="s">
        <v>65</v>
      </c>
      <c r="E222" s="76" t="s">
        <v>80</v>
      </c>
      <c r="F222" s="76" t="s">
        <v>81</v>
      </c>
      <c r="G222" s="76" t="s">
        <v>53</v>
      </c>
      <c r="H222" s="76" t="s">
        <v>530</v>
      </c>
      <c r="I222" s="76" t="s">
        <v>2</v>
      </c>
      <c r="J222" s="76" t="s">
        <v>278</v>
      </c>
      <c r="K222" s="76" t="s">
        <v>85</v>
      </c>
      <c r="L222" s="76" t="s">
        <v>10</v>
      </c>
      <c r="M222" s="76" t="s">
        <v>2</v>
      </c>
      <c r="N222" s="76" t="s">
        <v>7</v>
      </c>
      <c r="O222" s="76" t="s">
        <v>3</v>
      </c>
      <c r="P222" s="76" t="s">
        <v>4</v>
      </c>
      <c r="Q222" s="76" t="s">
        <v>553</v>
      </c>
      <c r="R222" s="77">
        <v>0</v>
      </c>
      <c r="S222" s="77">
        <v>149.65</v>
      </c>
      <c r="T222" s="77">
        <v>172.21</v>
      </c>
      <c r="U222" s="77">
        <v>170.11</v>
      </c>
      <c r="V222" s="77">
        <v>0</v>
      </c>
      <c r="W222" s="77">
        <v>0</v>
      </c>
      <c r="X222" s="77">
        <v>0</v>
      </c>
      <c r="Y222" s="77">
        <v>0</v>
      </c>
      <c r="Z222" s="77">
        <v>0</v>
      </c>
      <c r="AA222" s="77">
        <v>0</v>
      </c>
      <c r="AB222" s="77">
        <v>0</v>
      </c>
      <c r="AC222" s="77">
        <v>0</v>
      </c>
      <c r="AD222" s="77">
        <v>0</v>
      </c>
      <c r="AE222" s="77">
        <f t="shared" si="8"/>
        <v>491.97</v>
      </c>
      <c r="AF222" s="40">
        <f t="shared" si="9"/>
        <v>43010022</v>
      </c>
      <c r="AG222" t="str">
        <f>VLOOKUP($L222,Ceco!$A$2:$F$48,3,FALSE)</f>
        <v>BOMBEO MECANICO</v>
      </c>
      <c r="AH222" t="str">
        <f>VLOOKUP($L222,Ceco!$A$2:$F$48,4,FALSE)</f>
        <v>GOLFO SAN JORGE</v>
      </c>
      <c r="AI222" t="str">
        <f>VLOOKUP($L222,Ceco!$A$2:$F$48,5,FALSE)</f>
        <v>SANTA CRUZ ESTE</v>
      </c>
      <c r="AJ222" t="str">
        <f>VLOOKUP($L222,Ceco!$A$2:$F$48,6,FALSE)</f>
        <v>Bertaina Fabricio</v>
      </c>
      <c r="AK222">
        <f>VLOOKUP($AF222,'Agrp cuentas'!$A$2:$C$156,3,FALSE)</f>
        <v>5</v>
      </c>
      <c r="AL222" t="str">
        <f>VLOOKUP($AK222,'Agrp cuentas'!$F$2:$H$28,2,FALSE)</f>
        <v>05 - Mano de Obra</v>
      </c>
      <c r="AM222" t="str">
        <f>VLOOKUP($AK222,'Agrp cuentas'!$F$2:$H$28,3,FALSE)</f>
        <v>Costo</v>
      </c>
      <c r="AN222" t="s">
        <v>192</v>
      </c>
    </row>
    <row r="223" spans="1:40">
      <c r="A223" s="76" t="s">
        <v>0</v>
      </c>
      <c r="B223" s="76" t="s">
        <v>1</v>
      </c>
      <c r="C223" s="76" t="s">
        <v>54</v>
      </c>
      <c r="D223" s="76" t="s">
        <v>65</v>
      </c>
      <c r="E223" s="76" t="s">
        <v>80</v>
      </c>
      <c r="F223" s="76" t="s">
        <v>81</v>
      </c>
      <c r="G223" s="76" t="s">
        <v>53</v>
      </c>
      <c r="H223" s="76" t="s">
        <v>530</v>
      </c>
      <c r="I223" s="76" t="s">
        <v>2</v>
      </c>
      <c r="J223" s="76" t="s">
        <v>278</v>
      </c>
      <c r="K223" s="76" t="s">
        <v>85</v>
      </c>
      <c r="L223" s="76" t="s">
        <v>34</v>
      </c>
      <c r="M223" s="76" t="s">
        <v>2</v>
      </c>
      <c r="N223" s="76" t="s">
        <v>7</v>
      </c>
      <c r="O223" s="76" t="s">
        <v>3</v>
      </c>
      <c r="P223" s="76" t="s">
        <v>4</v>
      </c>
      <c r="Q223" s="76" t="s">
        <v>553</v>
      </c>
      <c r="R223" s="77">
        <v>0</v>
      </c>
      <c r="S223" s="77">
        <v>144.54</v>
      </c>
      <c r="T223" s="77">
        <v>217.16</v>
      </c>
      <c r="U223" s="77">
        <v>176.16</v>
      </c>
      <c r="V223" s="77">
        <v>0</v>
      </c>
      <c r="W223" s="77">
        <v>0</v>
      </c>
      <c r="X223" s="77">
        <v>0</v>
      </c>
      <c r="Y223" s="77">
        <v>0</v>
      </c>
      <c r="Z223" s="77">
        <v>0</v>
      </c>
      <c r="AA223" s="77">
        <v>0</v>
      </c>
      <c r="AB223" s="77">
        <v>0</v>
      </c>
      <c r="AC223" s="77">
        <v>0</v>
      </c>
      <c r="AD223" s="77">
        <v>0</v>
      </c>
      <c r="AE223" s="77">
        <f t="shared" si="8"/>
        <v>537.86</v>
      </c>
      <c r="AF223" s="40">
        <f t="shared" si="9"/>
        <v>43010022</v>
      </c>
      <c r="AG223" t="str">
        <f>VLOOKUP($L223,Ceco!$A$2:$F$48,3,FALSE)</f>
        <v>BOMBEO MECANICO</v>
      </c>
      <c r="AH223" t="str">
        <f>VLOOKUP($L223,Ceco!$A$2:$F$48,4,FALSE)</f>
        <v>GOLFO SAN JORGE</v>
      </c>
      <c r="AI223" t="str">
        <f>VLOOKUP($L223,Ceco!$A$2:$F$48,5,FALSE)</f>
        <v>SANTA CRUZ ESTE</v>
      </c>
      <c r="AJ223" t="str">
        <f>VLOOKUP($L223,Ceco!$A$2:$F$48,6,FALSE)</f>
        <v>Bertaina Fabricio</v>
      </c>
      <c r="AK223">
        <f>VLOOKUP($AF223,'Agrp cuentas'!$A$2:$C$156,3,FALSE)</f>
        <v>5</v>
      </c>
      <c r="AL223" t="str">
        <f>VLOOKUP($AK223,'Agrp cuentas'!$F$2:$H$28,2,FALSE)</f>
        <v>05 - Mano de Obra</v>
      </c>
      <c r="AM223" t="str">
        <f>VLOOKUP($AK223,'Agrp cuentas'!$F$2:$H$28,3,FALSE)</f>
        <v>Costo</v>
      </c>
      <c r="AN223" t="s">
        <v>192</v>
      </c>
    </row>
    <row r="224" spans="1:40">
      <c r="A224" s="76" t="s">
        <v>0</v>
      </c>
      <c r="B224" s="76" t="s">
        <v>1</v>
      </c>
      <c r="C224" s="76" t="s">
        <v>54</v>
      </c>
      <c r="D224" s="76" t="s">
        <v>65</v>
      </c>
      <c r="E224" s="76" t="s">
        <v>80</v>
      </c>
      <c r="F224" s="76" t="s">
        <v>81</v>
      </c>
      <c r="G224" s="76" t="s">
        <v>53</v>
      </c>
      <c r="H224" s="76" t="s">
        <v>530</v>
      </c>
      <c r="I224" s="76" t="s">
        <v>2</v>
      </c>
      <c r="J224" s="76" t="s">
        <v>278</v>
      </c>
      <c r="K224" s="76" t="s">
        <v>85</v>
      </c>
      <c r="L224" s="76" t="s">
        <v>9</v>
      </c>
      <c r="M224" s="76" t="s">
        <v>2</v>
      </c>
      <c r="N224" s="76" t="s">
        <v>7</v>
      </c>
      <c r="O224" s="76" t="s">
        <v>3</v>
      </c>
      <c r="P224" s="76" t="s">
        <v>4</v>
      </c>
      <c r="Q224" s="76" t="s">
        <v>553</v>
      </c>
      <c r="R224" s="77">
        <v>0</v>
      </c>
      <c r="S224" s="77">
        <v>416.43</v>
      </c>
      <c r="T224" s="77">
        <v>598.59</v>
      </c>
      <c r="U224" s="77">
        <v>663.53</v>
      </c>
      <c r="V224" s="77">
        <v>0</v>
      </c>
      <c r="W224" s="77">
        <v>0</v>
      </c>
      <c r="X224" s="77">
        <v>0</v>
      </c>
      <c r="Y224" s="77">
        <v>0</v>
      </c>
      <c r="Z224" s="77">
        <v>0</v>
      </c>
      <c r="AA224" s="77">
        <v>0</v>
      </c>
      <c r="AB224" s="77">
        <v>0</v>
      </c>
      <c r="AC224" s="77">
        <v>0</v>
      </c>
      <c r="AD224" s="77">
        <v>0</v>
      </c>
      <c r="AE224" s="77">
        <f t="shared" si="8"/>
        <v>1678.55</v>
      </c>
      <c r="AF224" s="40">
        <f t="shared" si="9"/>
        <v>43010022</v>
      </c>
      <c r="AG224" t="str">
        <f>VLOOKUP($L224,Ceco!$A$2:$F$48,3,FALSE)</f>
        <v>BOMBEO MECANICO</v>
      </c>
      <c r="AH224" t="str">
        <f>VLOOKUP($L224,Ceco!$A$2:$F$48,4,FALSE)</f>
        <v>GOLFO SAN JORGE</v>
      </c>
      <c r="AI224" t="str">
        <f>VLOOKUP($L224,Ceco!$A$2:$F$48,5,FALSE)</f>
        <v>SANTA CRUZ ESTE</v>
      </c>
      <c r="AJ224" t="str">
        <f>VLOOKUP($L224,Ceco!$A$2:$F$48,6,FALSE)</f>
        <v>Bertaina Fabricio</v>
      </c>
      <c r="AK224">
        <f>VLOOKUP($AF224,'Agrp cuentas'!$A$2:$C$156,3,FALSE)</f>
        <v>5</v>
      </c>
      <c r="AL224" t="str">
        <f>VLOOKUP($AK224,'Agrp cuentas'!$F$2:$H$28,2,FALSE)</f>
        <v>05 - Mano de Obra</v>
      </c>
      <c r="AM224" t="str">
        <f>VLOOKUP($AK224,'Agrp cuentas'!$F$2:$H$28,3,FALSE)</f>
        <v>Costo</v>
      </c>
      <c r="AN224" t="s">
        <v>192</v>
      </c>
    </row>
    <row r="225" spans="1:40">
      <c r="A225" s="76" t="s">
        <v>0</v>
      </c>
      <c r="B225" s="76" t="s">
        <v>1</v>
      </c>
      <c r="C225" s="76" t="s">
        <v>54</v>
      </c>
      <c r="D225" s="76" t="s">
        <v>65</v>
      </c>
      <c r="E225" s="76" t="s">
        <v>80</v>
      </c>
      <c r="F225" s="76" t="s">
        <v>81</v>
      </c>
      <c r="G225" s="76" t="s">
        <v>53</v>
      </c>
      <c r="H225" s="76" t="s">
        <v>530</v>
      </c>
      <c r="I225" s="76" t="s">
        <v>2</v>
      </c>
      <c r="J225" s="76" t="s">
        <v>278</v>
      </c>
      <c r="K225" s="76" t="s">
        <v>85</v>
      </c>
      <c r="L225" s="76" t="s">
        <v>30</v>
      </c>
      <c r="M225" s="76" t="s">
        <v>2</v>
      </c>
      <c r="N225" s="76" t="s">
        <v>7</v>
      </c>
      <c r="O225" s="76" t="s">
        <v>3</v>
      </c>
      <c r="P225" s="76" t="s">
        <v>4</v>
      </c>
      <c r="Q225" s="76" t="s">
        <v>553</v>
      </c>
      <c r="R225" s="77">
        <v>0</v>
      </c>
      <c r="S225" s="77">
        <v>165.17</v>
      </c>
      <c r="T225" s="77">
        <v>161.62</v>
      </c>
      <c r="U225" s="77">
        <v>158.81</v>
      </c>
      <c r="V225" s="77">
        <v>0</v>
      </c>
      <c r="W225" s="77">
        <v>0</v>
      </c>
      <c r="X225" s="77">
        <v>0</v>
      </c>
      <c r="Y225" s="77">
        <v>0</v>
      </c>
      <c r="Z225" s="77">
        <v>0</v>
      </c>
      <c r="AA225" s="77">
        <v>0</v>
      </c>
      <c r="AB225" s="77">
        <v>0</v>
      </c>
      <c r="AC225" s="77">
        <v>0</v>
      </c>
      <c r="AD225" s="77">
        <v>0</v>
      </c>
      <c r="AE225" s="77">
        <f t="shared" si="8"/>
        <v>485.59999999999997</v>
      </c>
      <c r="AF225" s="40">
        <f t="shared" si="9"/>
        <v>43010022</v>
      </c>
      <c r="AG225" t="str">
        <f>VLOOKUP($L225,Ceco!$A$2:$F$48,3,FALSE)</f>
        <v>BOMBEO MECANICO</v>
      </c>
      <c r="AH225" t="str">
        <f>VLOOKUP($L225,Ceco!$A$2:$F$48,4,FALSE)</f>
        <v>MENDOZA</v>
      </c>
      <c r="AI225" t="str">
        <f>VLOOKUP($L225,Ceco!$A$2:$F$48,5,FALSE)</f>
        <v>MALARGUE</v>
      </c>
      <c r="AJ225" t="str">
        <f>VLOOKUP($L225,Ceco!$A$2:$F$48,6,FALSE)</f>
        <v>Ingles Carlos</v>
      </c>
      <c r="AK225">
        <f>VLOOKUP($AF225,'Agrp cuentas'!$A$2:$C$156,3,FALSE)</f>
        <v>5</v>
      </c>
      <c r="AL225" t="str">
        <f>VLOOKUP($AK225,'Agrp cuentas'!$F$2:$H$28,2,FALSE)</f>
        <v>05 - Mano de Obra</v>
      </c>
      <c r="AM225" t="str">
        <f>VLOOKUP($AK225,'Agrp cuentas'!$F$2:$H$28,3,FALSE)</f>
        <v>Costo</v>
      </c>
      <c r="AN225" t="s">
        <v>192</v>
      </c>
    </row>
    <row r="226" spans="1:40">
      <c r="A226" s="76" t="s">
        <v>0</v>
      </c>
      <c r="B226" s="76" t="s">
        <v>1</v>
      </c>
      <c r="C226" s="76" t="s">
        <v>54</v>
      </c>
      <c r="D226" s="76" t="s">
        <v>65</v>
      </c>
      <c r="E226" s="76" t="s">
        <v>80</v>
      </c>
      <c r="F226" s="76" t="s">
        <v>81</v>
      </c>
      <c r="G226" s="76" t="s">
        <v>53</v>
      </c>
      <c r="H226" s="76" t="s">
        <v>530</v>
      </c>
      <c r="I226" s="76" t="s">
        <v>2</v>
      </c>
      <c r="J226" s="76" t="s">
        <v>278</v>
      </c>
      <c r="K226" s="76" t="s">
        <v>85</v>
      </c>
      <c r="L226" s="76" t="s">
        <v>29</v>
      </c>
      <c r="M226" s="76" t="s">
        <v>2</v>
      </c>
      <c r="N226" s="76" t="s">
        <v>7</v>
      </c>
      <c r="O226" s="76" t="s">
        <v>3</v>
      </c>
      <c r="P226" s="76" t="s">
        <v>4</v>
      </c>
      <c r="Q226" s="76" t="s">
        <v>553</v>
      </c>
      <c r="R226" s="77">
        <v>0</v>
      </c>
      <c r="S226" s="77">
        <v>144.88999999999999</v>
      </c>
      <c r="T226" s="77">
        <v>141.77000000000001</v>
      </c>
      <c r="U226" s="77">
        <v>168.41</v>
      </c>
      <c r="V226" s="77">
        <v>0</v>
      </c>
      <c r="W226" s="77">
        <v>0</v>
      </c>
      <c r="X226" s="77">
        <v>0</v>
      </c>
      <c r="Y226" s="77">
        <v>0</v>
      </c>
      <c r="Z226" s="77">
        <v>0</v>
      </c>
      <c r="AA226" s="77">
        <v>0</v>
      </c>
      <c r="AB226" s="77">
        <v>0</v>
      </c>
      <c r="AC226" s="77">
        <v>0</v>
      </c>
      <c r="AD226" s="77">
        <v>0</v>
      </c>
      <c r="AE226" s="77">
        <f t="shared" si="8"/>
        <v>455.06999999999994</v>
      </c>
      <c r="AF226" s="40">
        <f t="shared" si="9"/>
        <v>43010022</v>
      </c>
      <c r="AG226" t="str">
        <f>VLOOKUP($L226,Ceco!$A$2:$F$48,3,FALSE)</f>
        <v>BOMBEO MECANICO</v>
      </c>
      <c r="AH226" t="str">
        <f>VLOOKUP($L226,Ceco!$A$2:$F$48,4,FALSE)</f>
        <v>MENDOZA</v>
      </c>
      <c r="AI226" t="str">
        <f>VLOOKUP($L226,Ceco!$A$2:$F$48,5,FALSE)</f>
        <v>MALARGUE</v>
      </c>
      <c r="AJ226" t="str">
        <f>VLOOKUP($L226,Ceco!$A$2:$F$48,6,FALSE)</f>
        <v>Ingles Carlos</v>
      </c>
      <c r="AK226">
        <f>VLOOKUP($AF226,'Agrp cuentas'!$A$2:$C$156,3,FALSE)</f>
        <v>5</v>
      </c>
      <c r="AL226" t="str">
        <f>VLOOKUP($AK226,'Agrp cuentas'!$F$2:$H$28,2,FALSE)</f>
        <v>05 - Mano de Obra</v>
      </c>
      <c r="AM226" t="str">
        <f>VLOOKUP($AK226,'Agrp cuentas'!$F$2:$H$28,3,FALSE)</f>
        <v>Costo</v>
      </c>
      <c r="AN226" t="s">
        <v>192</v>
      </c>
    </row>
    <row r="227" spans="1:40">
      <c r="A227" s="76" t="s">
        <v>0</v>
      </c>
      <c r="B227" s="76" t="s">
        <v>1</v>
      </c>
      <c r="C227" s="76" t="s">
        <v>54</v>
      </c>
      <c r="D227" s="76" t="s">
        <v>65</v>
      </c>
      <c r="E227" s="76" t="s">
        <v>80</v>
      </c>
      <c r="F227" s="76" t="s">
        <v>81</v>
      </c>
      <c r="G227" s="76" t="s">
        <v>53</v>
      </c>
      <c r="H227" s="76" t="s">
        <v>530</v>
      </c>
      <c r="I227" s="76" t="s">
        <v>2</v>
      </c>
      <c r="J227" s="76" t="s">
        <v>278</v>
      </c>
      <c r="K227" s="76" t="s">
        <v>85</v>
      </c>
      <c r="L227" s="76" t="s">
        <v>27</v>
      </c>
      <c r="M227" s="76" t="s">
        <v>2</v>
      </c>
      <c r="N227" s="76" t="s">
        <v>7</v>
      </c>
      <c r="O227" s="76" t="s">
        <v>3</v>
      </c>
      <c r="P227" s="76" t="s">
        <v>4</v>
      </c>
      <c r="Q227" s="76" t="s">
        <v>553</v>
      </c>
      <c r="R227" s="77">
        <v>0</v>
      </c>
      <c r="S227" s="77">
        <v>922.85</v>
      </c>
      <c r="T227" s="77">
        <v>1314.34</v>
      </c>
      <c r="U227" s="77">
        <v>1142.98</v>
      </c>
      <c r="V227" s="77">
        <v>0</v>
      </c>
      <c r="W227" s="77">
        <v>0</v>
      </c>
      <c r="X227" s="77">
        <v>0</v>
      </c>
      <c r="Y227" s="77">
        <v>0</v>
      </c>
      <c r="Z227" s="77">
        <v>0</v>
      </c>
      <c r="AA227" s="77">
        <v>0</v>
      </c>
      <c r="AB227" s="77">
        <v>0</v>
      </c>
      <c r="AC227" s="77">
        <v>0</v>
      </c>
      <c r="AD227" s="77">
        <v>0</v>
      </c>
      <c r="AE227" s="77">
        <f t="shared" si="8"/>
        <v>3380.17</v>
      </c>
      <c r="AF227" s="40">
        <f t="shared" si="9"/>
        <v>43010022</v>
      </c>
      <c r="AG227" t="str">
        <f>VLOOKUP($L227,Ceco!$A$2:$F$48,3,FALSE)</f>
        <v>BOMBEO MECANICO</v>
      </c>
      <c r="AH227" t="str">
        <f>VLOOKUP($L227,Ceco!$A$2:$F$48,4,FALSE)</f>
        <v>GOLFO SAN JORGE</v>
      </c>
      <c r="AI227" t="str">
        <f>VLOOKUP($L227,Ceco!$A$2:$F$48,5,FALSE)</f>
        <v>SANTA CRUZ OESTE</v>
      </c>
      <c r="AJ227" t="str">
        <f>VLOOKUP($L227,Ceco!$A$2:$F$48,6,FALSE)</f>
        <v>Bertaina Fabricio</v>
      </c>
      <c r="AK227">
        <f>VLOOKUP($AF227,'Agrp cuentas'!$A$2:$C$156,3,FALSE)</f>
        <v>5</v>
      </c>
      <c r="AL227" t="str">
        <f>VLOOKUP($AK227,'Agrp cuentas'!$F$2:$H$28,2,FALSE)</f>
        <v>05 - Mano de Obra</v>
      </c>
      <c r="AM227" t="str">
        <f>VLOOKUP($AK227,'Agrp cuentas'!$F$2:$H$28,3,FALSE)</f>
        <v>Costo</v>
      </c>
      <c r="AN227" t="s">
        <v>192</v>
      </c>
    </row>
    <row r="228" spans="1:40">
      <c r="A228" s="76" t="s">
        <v>0</v>
      </c>
      <c r="B228" s="76" t="s">
        <v>1</v>
      </c>
      <c r="C228" s="76" t="s">
        <v>54</v>
      </c>
      <c r="D228" s="76" t="s">
        <v>65</v>
      </c>
      <c r="E228" s="76" t="s">
        <v>80</v>
      </c>
      <c r="F228" s="76" t="s">
        <v>81</v>
      </c>
      <c r="G228" s="76" t="s">
        <v>53</v>
      </c>
      <c r="H228" s="76" t="s">
        <v>530</v>
      </c>
      <c r="I228" s="76" t="s">
        <v>2</v>
      </c>
      <c r="J228" s="76" t="s">
        <v>278</v>
      </c>
      <c r="K228" s="76" t="s">
        <v>85</v>
      </c>
      <c r="L228" s="76" t="s">
        <v>25</v>
      </c>
      <c r="M228" s="76" t="s">
        <v>2</v>
      </c>
      <c r="N228" s="76" t="s">
        <v>7</v>
      </c>
      <c r="O228" s="76" t="s">
        <v>3</v>
      </c>
      <c r="P228" s="76" t="s">
        <v>4</v>
      </c>
      <c r="Q228" s="76" t="s">
        <v>553</v>
      </c>
      <c r="R228" s="77">
        <v>0</v>
      </c>
      <c r="S228" s="77">
        <v>114.69</v>
      </c>
      <c r="T228" s="77">
        <v>117.84</v>
      </c>
      <c r="U228" s="77">
        <v>148.82</v>
      </c>
      <c r="V228" s="77">
        <v>0</v>
      </c>
      <c r="W228" s="77">
        <v>0</v>
      </c>
      <c r="X228" s="77">
        <v>0</v>
      </c>
      <c r="Y228" s="77">
        <v>0</v>
      </c>
      <c r="Z228" s="77">
        <v>0</v>
      </c>
      <c r="AA228" s="77">
        <v>0</v>
      </c>
      <c r="AB228" s="77">
        <v>0</v>
      </c>
      <c r="AC228" s="77">
        <v>0</v>
      </c>
      <c r="AD228" s="77">
        <v>0</v>
      </c>
      <c r="AE228" s="77">
        <f t="shared" si="8"/>
        <v>381.35</v>
      </c>
      <c r="AF228" s="40">
        <f t="shared" si="9"/>
        <v>43010022</v>
      </c>
      <c r="AG228" t="str">
        <f>VLOOKUP($L228,Ceco!$A$2:$F$48,3,FALSE)</f>
        <v>BOMBEO MECANICO</v>
      </c>
      <c r="AH228" t="str">
        <f>VLOOKUP($L228,Ceco!$A$2:$F$48,4,FALSE)</f>
        <v>MENDOZA</v>
      </c>
      <c r="AI228" t="str">
        <f>VLOOKUP($L228,Ceco!$A$2:$F$48,5,FALSE)</f>
        <v>LUJAN DE CUYO</v>
      </c>
      <c r="AJ228" t="str">
        <f>VLOOKUP($L228,Ceco!$A$2:$F$48,6,FALSE)</f>
        <v>Ingles Carlos</v>
      </c>
      <c r="AK228">
        <f>VLOOKUP($AF228,'Agrp cuentas'!$A$2:$C$156,3,FALSE)</f>
        <v>5</v>
      </c>
      <c r="AL228" t="str">
        <f>VLOOKUP($AK228,'Agrp cuentas'!$F$2:$H$28,2,FALSE)</f>
        <v>05 - Mano de Obra</v>
      </c>
      <c r="AM228" t="str">
        <f>VLOOKUP($AK228,'Agrp cuentas'!$F$2:$H$28,3,FALSE)</f>
        <v>Costo</v>
      </c>
      <c r="AN228" t="s">
        <v>192</v>
      </c>
    </row>
    <row r="229" spans="1:40">
      <c r="A229" s="76" t="s">
        <v>0</v>
      </c>
      <c r="B229" s="76" t="s">
        <v>1</v>
      </c>
      <c r="C229" s="76" t="s">
        <v>54</v>
      </c>
      <c r="D229" s="76" t="s">
        <v>65</v>
      </c>
      <c r="E229" s="76" t="s">
        <v>80</v>
      </c>
      <c r="F229" s="76" t="s">
        <v>81</v>
      </c>
      <c r="G229" s="76" t="s">
        <v>53</v>
      </c>
      <c r="H229" s="76" t="s">
        <v>530</v>
      </c>
      <c r="I229" s="76" t="s">
        <v>2</v>
      </c>
      <c r="J229" s="76" t="s">
        <v>278</v>
      </c>
      <c r="K229" s="76" t="s">
        <v>85</v>
      </c>
      <c r="L229" s="76" t="s">
        <v>24</v>
      </c>
      <c r="M229" s="76" t="s">
        <v>2</v>
      </c>
      <c r="N229" s="76" t="s">
        <v>7</v>
      </c>
      <c r="O229" s="76" t="s">
        <v>3</v>
      </c>
      <c r="P229" s="76" t="s">
        <v>4</v>
      </c>
      <c r="Q229" s="76" t="s">
        <v>553</v>
      </c>
      <c r="R229" s="77">
        <v>0</v>
      </c>
      <c r="S229" s="77">
        <v>394.32</v>
      </c>
      <c r="T229" s="77">
        <v>457.73</v>
      </c>
      <c r="U229" s="77">
        <v>406.97</v>
      </c>
      <c r="V229" s="77">
        <v>0</v>
      </c>
      <c r="W229" s="77">
        <v>0</v>
      </c>
      <c r="X229" s="77">
        <v>0</v>
      </c>
      <c r="Y229" s="77">
        <v>0</v>
      </c>
      <c r="Z229" s="77">
        <v>0</v>
      </c>
      <c r="AA229" s="77">
        <v>0</v>
      </c>
      <c r="AB229" s="77">
        <v>0</v>
      </c>
      <c r="AC229" s="77">
        <v>0</v>
      </c>
      <c r="AD229" s="77">
        <v>0</v>
      </c>
      <c r="AE229" s="77">
        <f t="shared" si="8"/>
        <v>1259.02</v>
      </c>
      <c r="AF229" s="40">
        <f t="shared" si="9"/>
        <v>43010022</v>
      </c>
      <c r="AG229" t="str">
        <f>VLOOKUP($L229,Ceco!$A$2:$F$48,3,FALSE)</f>
        <v>BOMBEO MECANICO</v>
      </c>
      <c r="AH229" t="str">
        <f>VLOOKUP($L229,Ceco!$A$2:$F$48,4,FALSE)</f>
        <v>MENDOZA</v>
      </c>
      <c r="AI229" t="str">
        <f>VLOOKUP($L229,Ceco!$A$2:$F$48,5,FALSE)</f>
        <v>LUJAN DE CUYO</v>
      </c>
      <c r="AJ229" t="str">
        <f>VLOOKUP($L229,Ceco!$A$2:$F$48,6,FALSE)</f>
        <v>Ingles Carlos</v>
      </c>
      <c r="AK229">
        <f>VLOOKUP($AF229,'Agrp cuentas'!$A$2:$C$156,3,FALSE)</f>
        <v>5</v>
      </c>
      <c r="AL229" t="str">
        <f>VLOOKUP($AK229,'Agrp cuentas'!$F$2:$H$28,2,FALSE)</f>
        <v>05 - Mano de Obra</v>
      </c>
      <c r="AM229" t="str">
        <f>VLOOKUP($AK229,'Agrp cuentas'!$F$2:$H$28,3,FALSE)</f>
        <v>Costo</v>
      </c>
      <c r="AN229" t="s">
        <v>192</v>
      </c>
    </row>
    <row r="230" spans="1:40">
      <c r="A230" s="76" t="s">
        <v>0</v>
      </c>
      <c r="B230" s="76" t="s">
        <v>1</v>
      </c>
      <c r="C230" s="76" t="s">
        <v>54</v>
      </c>
      <c r="D230" s="76" t="s">
        <v>65</v>
      </c>
      <c r="E230" s="76" t="s">
        <v>80</v>
      </c>
      <c r="F230" s="76" t="s">
        <v>81</v>
      </c>
      <c r="G230" s="76" t="s">
        <v>53</v>
      </c>
      <c r="H230" s="76" t="s">
        <v>530</v>
      </c>
      <c r="I230" s="76" t="s">
        <v>2</v>
      </c>
      <c r="J230" s="76" t="s">
        <v>278</v>
      </c>
      <c r="K230" s="76" t="s">
        <v>85</v>
      </c>
      <c r="L230" s="76" t="s">
        <v>19</v>
      </c>
      <c r="M230" s="76" t="s">
        <v>2</v>
      </c>
      <c r="N230" s="76" t="s">
        <v>7</v>
      </c>
      <c r="O230" s="76" t="s">
        <v>3</v>
      </c>
      <c r="P230" s="76" t="s">
        <v>4</v>
      </c>
      <c r="Q230" s="76" t="s">
        <v>553</v>
      </c>
      <c r="R230" s="77">
        <v>0</v>
      </c>
      <c r="S230" s="77">
        <v>462.86</v>
      </c>
      <c r="T230" s="77">
        <v>505.41</v>
      </c>
      <c r="U230" s="77">
        <v>486.98</v>
      </c>
      <c r="V230" s="77">
        <v>0</v>
      </c>
      <c r="W230" s="77">
        <v>0</v>
      </c>
      <c r="X230" s="77">
        <v>0</v>
      </c>
      <c r="Y230" s="77">
        <v>0</v>
      </c>
      <c r="Z230" s="77">
        <v>0</v>
      </c>
      <c r="AA230" s="77">
        <v>0</v>
      </c>
      <c r="AB230" s="77">
        <v>0</v>
      </c>
      <c r="AC230" s="77">
        <v>0</v>
      </c>
      <c r="AD230" s="77">
        <v>0</v>
      </c>
      <c r="AE230" s="77">
        <f t="shared" si="8"/>
        <v>1455.25</v>
      </c>
      <c r="AF230" s="40">
        <f t="shared" si="9"/>
        <v>43010022</v>
      </c>
      <c r="AG230" t="str">
        <f>VLOOKUP($L230,Ceco!$A$2:$F$48,3,FALSE)</f>
        <v>PCP</v>
      </c>
      <c r="AH230" t="str">
        <f>VLOOKUP($L230,Ceco!$A$2:$F$48,4,FALSE)</f>
        <v>GOLFO SAN JORGE</v>
      </c>
      <c r="AI230">
        <f>VLOOKUP($L230,Ceco!$A$2:$F$48,5,FALSE)</f>
        <v>0</v>
      </c>
      <c r="AJ230" t="str">
        <f>VLOOKUP($L230,Ceco!$A$2:$F$48,6,FALSE)</f>
        <v>Rodriguez Eduardo</v>
      </c>
      <c r="AK230">
        <f>VLOOKUP($AF230,'Agrp cuentas'!$A$2:$C$156,3,FALSE)</f>
        <v>5</v>
      </c>
      <c r="AL230" t="str">
        <f>VLOOKUP($AK230,'Agrp cuentas'!$F$2:$H$28,2,FALSE)</f>
        <v>05 - Mano de Obra</v>
      </c>
      <c r="AM230" t="str">
        <f>VLOOKUP($AK230,'Agrp cuentas'!$F$2:$H$28,3,FALSE)</f>
        <v>Costo</v>
      </c>
      <c r="AN230" t="s">
        <v>192</v>
      </c>
    </row>
    <row r="231" spans="1:40">
      <c r="A231" s="76" t="s">
        <v>0</v>
      </c>
      <c r="B231" s="76" t="s">
        <v>1</v>
      </c>
      <c r="C231" s="76" t="s">
        <v>54</v>
      </c>
      <c r="D231" s="76" t="s">
        <v>65</v>
      </c>
      <c r="E231" s="76" t="s">
        <v>80</v>
      </c>
      <c r="F231" s="76" t="s">
        <v>81</v>
      </c>
      <c r="G231" s="76" t="s">
        <v>53</v>
      </c>
      <c r="H231" s="76" t="s">
        <v>530</v>
      </c>
      <c r="I231" s="76" t="s">
        <v>2</v>
      </c>
      <c r="J231" s="76" t="s">
        <v>278</v>
      </c>
      <c r="K231" s="76" t="s">
        <v>85</v>
      </c>
      <c r="L231" s="76" t="s">
        <v>18</v>
      </c>
      <c r="M231" s="76" t="s">
        <v>2</v>
      </c>
      <c r="N231" s="76" t="s">
        <v>7</v>
      </c>
      <c r="O231" s="76" t="s">
        <v>3</v>
      </c>
      <c r="P231" s="76" t="s">
        <v>4</v>
      </c>
      <c r="Q231" s="76" t="s">
        <v>553</v>
      </c>
      <c r="R231" s="77">
        <v>0</v>
      </c>
      <c r="S231" s="77">
        <v>277.89999999999998</v>
      </c>
      <c r="T231" s="77">
        <v>271.92</v>
      </c>
      <c r="U231" s="77">
        <v>374.15</v>
      </c>
      <c r="V231" s="77">
        <v>0</v>
      </c>
      <c r="W231" s="77">
        <v>0</v>
      </c>
      <c r="X231" s="77">
        <v>0</v>
      </c>
      <c r="Y231" s="77">
        <v>0</v>
      </c>
      <c r="Z231" s="77">
        <v>0</v>
      </c>
      <c r="AA231" s="77">
        <v>0</v>
      </c>
      <c r="AB231" s="77">
        <v>0</v>
      </c>
      <c r="AC231" s="77">
        <v>0</v>
      </c>
      <c r="AD231" s="77">
        <v>0</v>
      </c>
      <c r="AE231" s="77">
        <f t="shared" si="8"/>
        <v>923.96999999999991</v>
      </c>
      <c r="AF231" s="40">
        <f t="shared" si="9"/>
        <v>43010022</v>
      </c>
      <c r="AG231" t="str">
        <f>VLOOKUP($L231,Ceco!$A$2:$F$48,3,FALSE)</f>
        <v>CONTROLADORES</v>
      </c>
      <c r="AH231" t="str">
        <f>VLOOKUP($L231,Ceco!$A$2:$F$48,4,FALSE)</f>
        <v>GOLFO SAN JORGE</v>
      </c>
      <c r="AI231">
        <f>VLOOKUP($L231,Ceco!$A$2:$F$48,5,FALSE)</f>
        <v>0</v>
      </c>
      <c r="AJ231" t="str">
        <f>VLOOKUP($L231,Ceco!$A$2:$F$48,6,FALSE)</f>
        <v>Rocabado Fernando</v>
      </c>
      <c r="AK231">
        <f>VLOOKUP($AF231,'Agrp cuentas'!$A$2:$C$156,3,FALSE)</f>
        <v>5</v>
      </c>
      <c r="AL231" t="str">
        <f>VLOOKUP($AK231,'Agrp cuentas'!$F$2:$H$28,2,FALSE)</f>
        <v>05 - Mano de Obra</v>
      </c>
      <c r="AM231" t="str">
        <f>VLOOKUP($AK231,'Agrp cuentas'!$F$2:$H$28,3,FALSE)</f>
        <v>Costo</v>
      </c>
      <c r="AN231" t="s">
        <v>192</v>
      </c>
    </row>
    <row r="232" spans="1:40">
      <c r="A232" s="76" t="s">
        <v>0</v>
      </c>
      <c r="B232" s="76" t="s">
        <v>1</v>
      </c>
      <c r="C232" s="76" t="s">
        <v>54</v>
      </c>
      <c r="D232" s="76" t="s">
        <v>65</v>
      </c>
      <c r="E232" s="76" t="s">
        <v>80</v>
      </c>
      <c r="F232" s="76" t="s">
        <v>81</v>
      </c>
      <c r="G232" s="76" t="s">
        <v>53</v>
      </c>
      <c r="H232" s="76" t="s">
        <v>530</v>
      </c>
      <c r="I232" s="76" t="s">
        <v>2</v>
      </c>
      <c r="J232" s="76" t="s">
        <v>278</v>
      </c>
      <c r="K232" s="76" t="s">
        <v>85</v>
      </c>
      <c r="L232" s="76" t="s">
        <v>8</v>
      </c>
      <c r="M232" s="76" t="s">
        <v>2</v>
      </c>
      <c r="N232" s="76" t="s">
        <v>7</v>
      </c>
      <c r="O232" s="76" t="s">
        <v>3</v>
      </c>
      <c r="P232" s="76" t="s">
        <v>4</v>
      </c>
      <c r="Q232" s="76" t="s">
        <v>553</v>
      </c>
      <c r="R232" s="77">
        <v>0</v>
      </c>
      <c r="S232" s="77">
        <v>106.49</v>
      </c>
      <c r="T232" s="77">
        <v>104.2</v>
      </c>
      <c r="U232" s="77">
        <v>102.72</v>
      </c>
      <c r="V232" s="77">
        <v>0</v>
      </c>
      <c r="W232" s="77">
        <v>0</v>
      </c>
      <c r="X232" s="77">
        <v>0</v>
      </c>
      <c r="Y232" s="77">
        <v>0</v>
      </c>
      <c r="Z232" s="77">
        <v>0</v>
      </c>
      <c r="AA232" s="77">
        <v>0</v>
      </c>
      <c r="AB232" s="77">
        <v>0</v>
      </c>
      <c r="AC232" s="77">
        <v>0</v>
      </c>
      <c r="AD232" s="77">
        <v>0</v>
      </c>
      <c r="AE232" s="77">
        <f t="shared" si="8"/>
        <v>313.40999999999997</v>
      </c>
      <c r="AF232" s="40">
        <f t="shared" si="9"/>
        <v>43010022</v>
      </c>
      <c r="AG232" t="str">
        <f>VLOOKUP($L232,Ceco!$A$2:$F$48,3,FALSE)</f>
        <v>BOMBEO MECANICO</v>
      </c>
      <c r="AH232" t="str">
        <f>VLOOKUP($L232,Ceco!$A$2:$F$48,4,FALSE)</f>
        <v>GOLFO SAN JORGE</v>
      </c>
      <c r="AI232" t="str">
        <f>VLOOKUP($L232,Ceco!$A$2:$F$48,5,FALSE)</f>
        <v>COMODORO RIVADAVIA</v>
      </c>
      <c r="AJ232" t="str">
        <f>VLOOKUP($L232,Ceco!$A$2:$F$48,6,FALSE)</f>
        <v>Cosentino Leandro</v>
      </c>
      <c r="AK232">
        <f>VLOOKUP($AF232,'Agrp cuentas'!$A$2:$C$156,3,FALSE)</f>
        <v>5</v>
      </c>
      <c r="AL232" t="str">
        <f>VLOOKUP($AK232,'Agrp cuentas'!$F$2:$H$28,2,FALSE)</f>
        <v>05 - Mano de Obra</v>
      </c>
      <c r="AM232" t="str">
        <f>VLOOKUP($AK232,'Agrp cuentas'!$F$2:$H$28,3,FALSE)</f>
        <v>Costo</v>
      </c>
      <c r="AN232" t="s">
        <v>192</v>
      </c>
    </row>
    <row r="233" spans="1:40">
      <c r="A233" s="76" t="s">
        <v>0</v>
      </c>
      <c r="B233" s="76" t="s">
        <v>1</v>
      </c>
      <c r="C233" s="76" t="s">
        <v>54</v>
      </c>
      <c r="D233" s="76" t="s">
        <v>65</v>
      </c>
      <c r="E233" s="76" t="s">
        <v>80</v>
      </c>
      <c r="F233" s="76" t="s">
        <v>81</v>
      </c>
      <c r="G233" s="76" t="s">
        <v>53</v>
      </c>
      <c r="H233" s="76" t="s">
        <v>530</v>
      </c>
      <c r="I233" s="76" t="s">
        <v>2</v>
      </c>
      <c r="J233" s="76" t="s">
        <v>278</v>
      </c>
      <c r="K233" s="76" t="s">
        <v>85</v>
      </c>
      <c r="L233" s="76" t="s">
        <v>17</v>
      </c>
      <c r="M233" s="76" t="s">
        <v>2</v>
      </c>
      <c r="N233" s="76" t="s">
        <v>7</v>
      </c>
      <c r="O233" s="76" t="s">
        <v>3</v>
      </c>
      <c r="P233" s="76" t="s">
        <v>4</v>
      </c>
      <c r="Q233" s="76" t="s">
        <v>553</v>
      </c>
      <c r="R233" s="77">
        <v>0</v>
      </c>
      <c r="S233" s="77">
        <v>201.98</v>
      </c>
      <c r="T233" s="77">
        <v>197.64</v>
      </c>
      <c r="U233" s="77">
        <v>244.65</v>
      </c>
      <c r="V233" s="77">
        <v>0</v>
      </c>
      <c r="W233" s="77">
        <v>0</v>
      </c>
      <c r="X233" s="77">
        <v>0</v>
      </c>
      <c r="Y233" s="77">
        <v>0</v>
      </c>
      <c r="Z233" s="77">
        <v>0</v>
      </c>
      <c r="AA233" s="77">
        <v>0</v>
      </c>
      <c r="AB233" s="77">
        <v>0</v>
      </c>
      <c r="AC233" s="77">
        <v>0</v>
      </c>
      <c r="AD233" s="77">
        <v>0</v>
      </c>
      <c r="AE233" s="77">
        <f t="shared" si="8"/>
        <v>644.27</v>
      </c>
      <c r="AF233" s="40">
        <f t="shared" si="9"/>
        <v>43010022</v>
      </c>
      <c r="AG233" t="str">
        <f>VLOOKUP($L233,Ceco!$A$2:$F$48,3,FALSE)</f>
        <v>BOMBEO MECANICO</v>
      </c>
      <c r="AH233" t="str">
        <f>VLOOKUP($L233,Ceco!$A$2:$F$48,4,FALSE)</f>
        <v>GOLFO SAN JORGE</v>
      </c>
      <c r="AI233" t="str">
        <f>VLOOKUP($L233,Ceco!$A$2:$F$48,5,FALSE)</f>
        <v>COMODORO RIVADAVIA</v>
      </c>
      <c r="AJ233" t="str">
        <f>VLOOKUP($L233,Ceco!$A$2:$F$48,6,FALSE)</f>
        <v>Cosentino Leandro</v>
      </c>
      <c r="AK233">
        <f>VLOOKUP($AF233,'Agrp cuentas'!$A$2:$C$156,3,FALSE)</f>
        <v>5</v>
      </c>
      <c r="AL233" t="str">
        <f>VLOOKUP($AK233,'Agrp cuentas'!$F$2:$H$28,2,FALSE)</f>
        <v>05 - Mano de Obra</v>
      </c>
      <c r="AM233" t="str">
        <f>VLOOKUP($AK233,'Agrp cuentas'!$F$2:$H$28,3,FALSE)</f>
        <v>Costo</v>
      </c>
      <c r="AN233" t="s">
        <v>192</v>
      </c>
    </row>
    <row r="234" spans="1:40">
      <c r="A234" s="76" t="s">
        <v>0</v>
      </c>
      <c r="B234" s="76" t="s">
        <v>1</v>
      </c>
      <c r="C234" s="76" t="s">
        <v>54</v>
      </c>
      <c r="D234" s="76" t="s">
        <v>65</v>
      </c>
      <c r="E234" s="76" t="s">
        <v>80</v>
      </c>
      <c r="F234" s="76" t="s">
        <v>81</v>
      </c>
      <c r="G234" s="76" t="s">
        <v>53</v>
      </c>
      <c r="H234" s="76" t="s">
        <v>530</v>
      </c>
      <c r="I234" s="76" t="s">
        <v>2</v>
      </c>
      <c r="J234" s="76" t="s">
        <v>278</v>
      </c>
      <c r="K234" s="76" t="s">
        <v>85</v>
      </c>
      <c r="L234" s="76" t="s">
        <v>6</v>
      </c>
      <c r="M234" s="76" t="s">
        <v>2</v>
      </c>
      <c r="N234" s="76" t="s">
        <v>7</v>
      </c>
      <c r="O234" s="76" t="s">
        <v>3</v>
      </c>
      <c r="P234" s="76" t="s">
        <v>4</v>
      </c>
      <c r="Q234" s="76" t="s">
        <v>553</v>
      </c>
      <c r="R234" s="77">
        <v>0</v>
      </c>
      <c r="S234" s="77">
        <v>431.67</v>
      </c>
      <c r="T234" s="77">
        <v>551.55999999999995</v>
      </c>
      <c r="U234" s="77">
        <v>499.05</v>
      </c>
      <c r="V234" s="77">
        <v>0</v>
      </c>
      <c r="W234" s="77">
        <v>0</v>
      </c>
      <c r="X234" s="77">
        <v>0</v>
      </c>
      <c r="Y234" s="77">
        <v>0</v>
      </c>
      <c r="Z234" s="77">
        <v>0</v>
      </c>
      <c r="AA234" s="77">
        <v>0</v>
      </c>
      <c r="AB234" s="77">
        <v>0</v>
      </c>
      <c r="AC234" s="77">
        <v>0</v>
      </c>
      <c r="AD234" s="77">
        <v>0</v>
      </c>
      <c r="AE234" s="77">
        <f t="shared" si="8"/>
        <v>1482.28</v>
      </c>
      <c r="AF234" s="40">
        <f t="shared" si="9"/>
        <v>43010022</v>
      </c>
      <c r="AG234" t="str">
        <f>VLOOKUP($L234,Ceco!$A$2:$F$48,3,FALSE)</f>
        <v>BOMBEO MECANICO</v>
      </c>
      <c r="AH234" t="str">
        <f>VLOOKUP($L234,Ceco!$A$2:$F$48,4,FALSE)</f>
        <v>GOLFO SAN JORGE</v>
      </c>
      <c r="AI234" t="str">
        <f>VLOOKUP($L234,Ceco!$A$2:$F$48,5,FALSE)</f>
        <v>COMODORO RIVADAVIA</v>
      </c>
      <c r="AJ234" t="str">
        <f>VLOOKUP($L234,Ceco!$A$2:$F$48,6,FALSE)</f>
        <v>Cosentino Leandro</v>
      </c>
      <c r="AK234">
        <f>VLOOKUP($AF234,'Agrp cuentas'!$A$2:$C$156,3,FALSE)</f>
        <v>5</v>
      </c>
      <c r="AL234" t="str">
        <f>VLOOKUP($AK234,'Agrp cuentas'!$F$2:$H$28,2,FALSE)</f>
        <v>05 - Mano de Obra</v>
      </c>
      <c r="AM234" t="str">
        <f>VLOOKUP($AK234,'Agrp cuentas'!$F$2:$H$28,3,FALSE)</f>
        <v>Costo</v>
      </c>
      <c r="AN234" t="s">
        <v>192</v>
      </c>
    </row>
    <row r="235" spans="1:40">
      <c r="A235" s="76" t="s">
        <v>0</v>
      </c>
      <c r="B235" s="76" t="s">
        <v>1</v>
      </c>
      <c r="C235" s="76" t="s">
        <v>54</v>
      </c>
      <c r="D235" s="76" t="s">
        <v>65</v>
      </c>
      <c r="E235" s="76" t="s">
        <v>80</v>
      </c>
      <c r="F235" s="76" t="s">
        <v>81</v>
      </c>
      <c r="G235" s="76" t="s">
        <v>53</v>
      </c>
      <c r="H235" s="76" t="s">
        <v>530</v>
      </c>
      <c r="I235" s="76" t="s">
        <v>2</v>
      </c>
      <c r="J235" s="76" t="s">
        <v>278</v>
      </c>
      <c r="K235" s="76" t="s">
        <v>85</v>
      </c>
      <c r="L235" s="76" t="s">
        <v>16</v>
      </c>
      <c r="M235" s="76" t="s">
        <v>2</v>
      </c>
      <c r="N235" s="76" t="s">
        <v>7</v>
      </c>
      <c r="O235" s="76" t="s">
        <v>3</v>
      </c>
      <c r="P235" s="76" t="s">
        <v>4</v>
      </c>
      <c r="Q235" s="76" t="s">
        <v>553</v>
      </c>
      <c r="R235" s="77">
        <v>0</v>
      </c>
      <c r="S235" s="77">
        <v>222.62</v>
      </c>
      <c r="T235" s="77">
        <v>420.12</v>
      </c>
      <c r="U235" s="77">
        <v>566.73</v>
      </c>
      <c r="V235" s="77">
        <v>0</v>
      </c>
      <c r="W235" s="77">
        <v>0</v>
      </c>
      <c r="X235" s="77">
        <v>0</v>
      </c>
      <c r="Y235" s="77">
        <v>0</v>
      </c>
      <c r="Z235" s="77">
        <v>0</v>
      </c>
      <c r="AA235" s="77">
        <v>0</v>
      </c>
      <c r="AB235" s="77">
        <v>0</v>
      </c>
      <c r="AC235" s="77">
        <v>0</v>
      </c>
      <c r="AD235" s="77">
        <v>0</v>
      </c>
      <c r="AE235" s="77">
        <f t="shared" si="8"/>
        <v>1209.47</v>
      </c>
      <c r="AF235" s="40">
        <f t="shared" si="9"/>
        <v>43010022</v>
      </c>
      <c r="AG235" t="str">
        <f>VLOOKUP($L235,Ceco!$A$2:$F$48,3,FALSE)</f>
        <v>BOMBEO MECANICO</v>
      </c>
      <c r="AH235" t="str">
        <f>VLOOKUP($L235,Ceco!$A$2:$F$48,4,FALSE)</f>
        <v>GOLFO SAN JORGE</v>
      </c>
      <c r="AI235" t="str">
        <f>VLOOKUP($L235,Ceco!$A$2:$F$48,5,FALSE)</f>
        <v>COMODORO RIVADAVIA</v>
      </c>
      <c r="AJ235" t="str">
        <f>VLOOKUP($L235,Ceco!$A$2:$F$48,6,FALSE)</f>
        <v>Cosentino Leandro</v>
      </c>
      <c r="AK235">
        <f>VLOOKUP($AF235,'Agrp cuentas'!$A$2:$C$156,3,FALSE)</f>
        <v>5</v>
      </c>
      <c r="AL235" t="str">
        <f>VLOOKUP($AK235,'Agrp cuentas'!$F$2:$H$28,2,FALSE)</f>
        <v>05 - Mano de Obra</v>
      </c>
      <c r="AM235" t="str">
        <f>VLOOKUP($AK235,'Agrp cuentas'!$F$2:$H$28,3,FALSE)</f>
        <v>Costo</v>
      </c>
      <c r="AN235" t="s">
        <v>192</v>
      </c>
    </row>
    <row r="236" spans="1:40">
      <c r="A236" s="76" t="s">
        <v>0</v>
      </c>
      <c r="B236" s="76" t="s">
        <v>1</v>
      </c>
      <c r="C236" s="76" t="s">
        <v>54</v>
      </c>
      <c r="D236" s="76" t="s">
        <v>65</v>
      </c>
      <c r="E236" s="76" t="s">
        <v>80</v>
      </c>
      <c r="F236" s="76" t="s">
        <v>81</v>
      </c>
      <c r="G236" s="76" t="s">
        <v>53</v>
      </c>
      <c r="H236" s="76" t="s">
        <v>530</v>
      </c>
      <c r="I236" s="76" t="s">
        <v>2</v>
      </c>
      <c r="J236" s="76" t="s">
        <v>278</v>
      </c>
      <c r="K236" s="76" t="s">
        <v>85</v>
      </c>
      <c r="L236" s="76" t="s">
        <v>13</v>
      </c>
      <c r="M236" s="76" t="s">
        <v>2</v>
      </c>
      <c r="N236" s="76" t="s">
        <v>7</v>
      </c>
      <c r="O236" s="76" t="s">
        <v>3</v>
      </c>
      <c r="P236" s="76" t="s">
        <v>4</v>
      </c>
      <c r="Q236" s="76" t="s">
        <v>553</v>
      </c>
      <c r="R236" s="77">
        <v>0</v>
      </c>
      <c r="S236" s="77">
        <v>469.84</v>
      </c>
      <c r="T236" s="77">
        <v>641.29999999999995</v>
      </c>
      <c r="U236" s="77">
        <v>562.02</v>
      </c>
      <c r="V236" s="77">
        <v>0</v>
      </c>
      <c r="W236" s="77">
        <v>0</v>
      </c>
      <c r="X236" s="77">
        <v>0</v>
      </c>
      <c r="Y236" s="77">
        <v>0</v>
      </c>
      <c r="Z236" s="77">
        <v>0</v>
      </c>
      <c r="AA236" s="77">
        <v>0</v>
      </c>
      <c r="AB236" s="77">
        <v>0</v>
      </c>
      <c r="AC236" s="77">
        <v>0</v>
      </c>
      <c r="AD236" s="77">
        <v>0</v>
      </c>
      <c r="AE236" s="77">
        <f t="shared" si="8"/>
        <v>1673.1599999999999</v>
      </c>
      <c r="AF236" s="40">
        <f t="shared" si="9"/>
        <v>43010022</v>
      </c>
      <c r="AG236" t="str">
        <f>VLOOKUP($L236,Ceco!$A$2:$F$48,3,FALSE)</f>
        <v>BOMBEO MECANICO</v>
      </c>
      <c r="AH236" t="str">
        <f>VLOOKUP($L236,Ceco!$A$2:$F$48,4,FALSE)</f>
        <v>NEUQUEN</v>
      </c>
      <c r="AI236" t="str">
        <f>VLOOKUP($L236,Ceco!$A$2:$F$48,5,FALSE)</f>
        <v>CATRIEL</v>
      </c>
      <c r="AJ236" t="str">
        <f>VLOOKUP($L236,Ceco!$A$2:$F$48,6,FALSE)</f>
        <v>Nahim Jorge</v>
      </c>
      <c r="AK236">
        <f>VLOOKUP($AF236,'Agrp cuentas'!$A$2:$C$156,3,FALSE)</f>
        <v>5</v>
      </c>
      <c r="AL236" t="str">
        <f>VLOOKUP($AK236,'Agrp cuentas'!$F$2:$H$28,2,FALSE)</f>
        <v>05 - Mano de Obra</v>
      </c>
      <c r="AM236" t="str">
        <f>VLOOKUP($AK236,'Agrp cuentas'!$F$2:$H$28,3,FALSE)</f>
        <v>Costo</v>
      </c>
      <c r="AN236" t="s">
        <v>192</v>
      </c>
    </row>
    <row r="237" spans="1:40">
      <c r="A237" s="76" t="s">
        <v>0</v>
      </c>
      <c r="B237" s="76" t="s">
        <v>1</v>
      </c>
      <c r="C237" s="76" t="s">
        <v>54</v>
      </c>
      <c r="D237" s="76" t="s">
        <v>65</v>
      </c>
      <c r="E237" s="76" t="s">
        <v>80</v>
      </c>
      <c r="F237" s="76" t="s">
        <v>81</v>
      </c>
      <c r="G237" s="76" t="s">
        <v>53</v>
      </c>
      <c r="H237" s="76" t="s">
        <v>530</v>
      </c>
      <c r="I237" s="76" t="s">
        <v>2</v>
      </c>
      <c r="J237" s="76" t="s">
        <v>278</v>
      </c>
      <c r="K237" s="76" t="s">
        <v>85</v>
      </c>
      <c r="L237" s="76" t="s">
        <v>12</v>
      </c>
      <c r="M237" s="76" t="s">
        <v>2</v>
      </c>
      <c r="N237" s="76" t="s">
        <v>7</v>
      </c>
      <c r="O237" s="76" t="s">
        <v>3</v>
      </c>
      <c r="P237" s="76" t="s">
        <v>4</v>
      </c>
      <c r="Q237" s="76" t="s">
        <v>553</v>
      </c>
      <c r="R237" s="77">
        <v>0</v>
      </c>
      <c r="S237" s="77">
        <v>406.72</v>
      </c>
      <c r="T237" s="77">
        <v>439.16</v>
      </c>
      <c r="U237" s="77">
        <v>545.5</v>
      </c>
      <c r="V237" s="77">
        <v>0</v>
      </c>
      <c r="W237" s="77">
        <v>0</v>
      </c>
      <c r="X237" s="77">
        <v>0</v>
      </c>
      <c r="Y237" s="77">
        <v>0</v>
      </c>
      <c r="Z237" s="77">
        <v>0</v>
      </c>
      <c r="AA237" s="77">
        <v>0</v>
      </c>
      <c r="AB237" s="77">
        <v>0</v>
      </c>
      <c r="AC237" s="77">
        <v>0</v>
      </c>
      <c r="AD237" s="77">
        <v>0</v>
      </c>
      <c r="AE237" s="77">
        <f t="shared" si="8"/>
        <v>1391.38</v>
      </c>
      <c r="AF237" s="40">
        <f t="shared" si="9"/>
        <v>43010022</v>
      </c>
      <c r="AG237" t="str">
        <f>VLOOKUP($L237,Ceco!$A$2:$F$48,3,FALSE)</f>
        <v>BOMBEO MECANICO</v>
      </c>
      <c r="AH237" t="str">
        <f>VLOOKUP($L237,Ceco!$A$2:$F$48,4,FALSE)</f>
        <v>NEUQUEN</v>
      </c>
      <c r="AI237" t="str">
        <f>VLOOKUP($L237,Ceco!$A$2:$F$48,5,FALSE)</f>
        <v>CATRIEL</v>
      </c>
      <c r="AJ237" t="str">
        <f>VLOOKUP($L237,Ceco!$A$2:$F$48,6,FALSE)</f>
        <v>Nahim Jorge</v>
      </c>
      <c r="AK237">
        <f>VLOOKUP($AF237,'Agrp cuentas'!$A$2:$C$156,3,FALSE)</f>
        <v>5</v>
      </c>
      <c r="AL237" t="str">
        <f>VLOOKUP($AK237,'Agrp cuentas'!$F$2:$H$28,2,FALSE)</f>
        <v>05 - Mano de Obra</v>
      </c>
      <c r="AM237" t="str">
        <f>VLOOKUP($AK237,'Agrp cuentas'!$F$2:$H$28,3,FALSE)</f>
        <v>Costo</v>
      </c>
      <c r="AN237" t="s">
        <v>192</v>
      </c>
    </row>
    <row r="238" spans="1:40">
      <c r="A238" s="76" t="s">
        <v>0</v>
      </c>
      <c r="B238" s="76" t="s">
        <v>1</v>
      </c>
      <c r="C238" s="76" t="s">
        <v>54</v>
      </c>
      <c r="D238" s="76" t="s">
        <v>65</v>
      </c>
      <c r="E238" s="76" t="s">
        <v>80</v>
      </c>
      <c r="F238" s="76" t="s">
        <v>81</v>
      </c>
      <c r="G238" s="76" t="s">
        <v>53</v>
      </c>
      <c r="H238" s="76" t="s">
        <v>530</v>
      </c>
      <c r="I238" s="76" t="s">
        <v>2</v>
      </c>
      <c r="J238" s="76" t="s">
        <v>278</v>
      </c>
      <c r="K238" s="76" t="s">
        <v>85</v>
      </c>
      <c r="L238" s="76" t="s">
        <v>11</v>
      </c>
      <c r="M238" s="76" t="s">
        <v>2</v>
      </c>
      <c r="N238" s="76" t="s">
        <v>7</v>
      </c>
      <c r="O238" s="76" t="s">
        <v>3</v>
      </c>
      <c r="P238" s="76" t="s">
        <v>4</v>
      </c>
      <c r="Q238" s="76" t="s">
        <v>553</v>
      </c>
      <c r="R238" s="77">
        <v>0</v>
      </c>
      <c r="S238" s="77">
        <v>160.36000000000001</v>
      </c>
      <c r="T238" s="77">
        <v>180.01</v>
      </c>
      <c r="U238" s="77">
        <v>188.33</v>
      </c>
      <c r="V238" s="77">
        <v>0</v>
      </c>
      <c r="W238" s="77">
        <v>0</v>
      </c>
      <c r="X238" s="77">
        <v>0</v>
      </c>
      <c r="Y238" s="77">
        <v>0</v>
      </c>
      <c r="Z238" s="77">
        <v>0</v>
      </c>
      <c r="AA238" s="77">
        <v>0</v>
      </c>
      <c r="AB238" s="77">
        <v>0</v>
      </c>
      <c r="AC238" s="77">
        <v>0</v>
      </c>
      <c r="AD238" s="77">
        <v>0</v>
      </c>
      <c r="AE238" s="77">
        <f t="shared" si="8"/>
        <v>528.70000000000005</v>
      </c>
      <c r="AF238" s="40">
        <f t="shared" si="9"/>
        <v>43010022</v>
      </c>
      <c r="AG238" t="str">
        <f>VLOOKUP($L238,Ceco!$A$2:$F$48,3,FALSE)</f>
        <v>BOMBEO MECANICO</v>
      </c>
      <c r="AH238" t="str">
        <f>VLOOKUP($L238,Ceco!$A$2:$F$48,4,FALSE)</f>
        <v>NEUQUEN</v>
      </c>
      <c r="AI238" t="str">
        <f>VLOOKUP($L238,Ceco!$A$2:$F$48,5,FALSE)</f>
        <v>CATRIEL</v>
      </c>
      <c r="AJ238" t="str">
        <f>VLOOKUP($L238,Ceco!$A$2:$F$48,6,FALSE)</f>
        <v>Nahim Jorge</v>
      </c>
      <c r="AK238">
        <f>VLOOKUP($AF238,'Agrp cuentas'!$A$2:$C$156,3,FALSE)</f>
        <v>5</v>
      </c>
      <c r="AL238" t="str">
        <f>VLOOKUP($AK238,'Agrp cuentas'!$F$2:$H$28,2,FALSE)</f>
        <v>05 - Mano de Obra</v>
      </c>
      <c r="AM238" t="str">
        <f>VLOOKUP($AK238,'Agrp cuentas'!$F$2:$H$28,3,FALSE)</f>
        <v>Costo</v>
      </c>
      <c r="AN238" t="s">
        <v>192</v>
      </c>
    </row>
    <row r="239" spans="1:40">
      <c r="A239" s="76" t="s">
        <v>0</v>
      </c>
      <c r="B239" s="76" t="s">
        <v>1</v>
      </c>
      <c r="C239" s="76" t="s">
        <v>54</v>
      </c>
      <c r="D239" s="76" t="s">
        <v>65</v>
      </c>
      <c r="E239" s="76" t="s">
        <v>80</v>
      </c>
      <c r="F239" s="76" t="s">
        <v>81</v>
      </c>
      <c r="G239" s="76" t="s">
        <v>82</v>
      </c>
      <c r="H239" s="76" t="s">
        <v>530</v>
      </c>
      <c r="I239" s="76" t="s">
        <v>2</v>
      </c>
      <c r="J239" s="76" t="s">
        <v>279</v>
      </c>
      <c r="K239" s="76" t="s">
        <v>86</v>
      </c>
      <c r="L239" s="76" t="s">
        <v>36</v>
      </c>
      <c r="M239" s="76" t="s">
        <v>2</v>
      </c>
      <c r="N239" s="76" t="s">
        <v>7</v>
      </c>
      <c r="O239" s="76" t="s">
        <v>3</v>
      </c>
      <c r="P239" s="76" t="s">
        <v>4</v>
      </c>
      <c r="Q239" s="76" t="s">
        <v>553</v>
      </c>
      <c r="R239" s="77">
        <v>0</v>
      </c>
      <c r="S239" s="77">
        <v>827.39</v>
      </c>
      <c r="T239" s="77">
        <v>1320.66</v>
      </c>
      <c r="U239" s="77">
        <v>1026.3800000000001</v>
      </c>
      <c r="V239" s="77">
        <v>0</v>
      </c>
      <c r="W239" s="77">
        <v>0</v>
      </c>
      <c r="X239" s="77">
        <v>0</v>
      </c>
      <c r="Y239" s="77">
        <v>0</v>
      </c>
      <c r="Z239" s="77">
        <v>0</v>
      </c>
      <c r="AA239" s="77">
        <v>0</v>
      </c>
      <c r="AB239" s="77">
        <v>0</v>
      </c>
      <c r="AC239" s="77">
        <v>0</v>
      </c>
      <c r="AD239" s="77">
        <v>0</v>
      </c>
      <c r="AE239" s="77">
        <f t="shared" si="8"/>
        <v>3174.4300000000003</v>
      </c>
      <c r="AF239" s="40">
        <f t="shared" si="9"/>
        <v>43010030</v>
      </c>
      <c r="AG239" t="str">
        <f>VLOOKUP($L239,Ceco!$A$2:$F$48,3,FALSE)</f>
        <v>BOMBEO MECANICO</v>
      </c>
      <c r="AH239" t="str">
        <f>VLOOKUP($L239,Ceco!$A$2:$F$48,4,FALSE)</f>
        <v>NEUQUEN</v>
      </c>
      <c r="AI239" t="str">
        <f>VLOOKUP($L239,Ceco!$A$2:$F$48,5,FALSE)</f>
        <v>RINCON DE LOS SAUCES</v>
      </c>
      <c r="AJ239" t="str">
        <f>VLOOKUP($L239,Ceco!$A$2:$F$48,6,FALSE)</f>
        <v>Nahim Jorge</v>
      </c>
      <c r="AK239">
        <f>VLOOKUP($AF239,'Agrp cuentas'!$A$2:$C$156,3,FALSE)</f>
        <v>5</v>
      </c>
      <c r="AL239" t="str">
        <f>VLOOKUP($AK239,'Agrp cuentas'!$F$2:$H$28,2,FALSE)</f>
        <v>05 - Mano de Obra</v>
      </c>
      <c r="AM239" t="str">
        <f>VLOOKUP($AK239,'Agrp cuentas'!$F$2:$H$28,3,FALSE)</f>
        <v>Costo</v>
      </c>
      <c r="AN239" t="s">
        <v>192</v>
      </c>
    </row>
    <row r="240" spans="1:40">
      <c r="A240" s="76" t="s">
        <v>0</v>
      </c>
      <c r="B240" s="76" t="s">
        <v>1</v>
      </c>
      <c r="C240" s="76" t="s">
        <v>54</v>
      </c>
      <c r="D240" s="76" t="s">
        <v>65</v>
      </c>
      <c r="E240" s="76" t="s">
        <v>80</v>
      </c>
      <c r="F240" s="76" t="s">
        <v>81</v>
      </c>
      <c r="G240" s="76" t="s">
        <v>82</v>
      </c>
      <c r="H240" s="76" t="s">
        <v>530</v>
      </c>
      <c r="I240" s="76" t="s">
        <v>2</v>
      </c>
      <c r="J240" s="76" t="s">
        <v>279</v>
      </c>
      <c r="K240" s="76" t="s">
        <v>86</v>
      </c>
      <c r="L240" s="76" t="s">
        <v>35</v>
      </c>
      <c r="M240" s="76" t="s">
        <v>2</v>
      </c>
      <c r="N240" s="76" t="s">
        <v>7</v>
      </c>
      <c r="O240" s="76" t="s">
        <v>3</v>
      </c>
      <c r="P240" s="76" t="s">
        <v>4</v>
      </c>
      <c r="Q240" s="76" t="s">
        <v>553</v>
      </c>
      <c r="R240" s="77">
        <v>0</v>
      </c>
      <c r="S240" s="77">
        <v>3058.24</v>
      </c>
      <c r="T240" s="77">
        <v>4801.3100000000004</v>
      </c>
      <c r="U240" s="77">
        <v>4868.68</v>
      </c>
      <c r="V240" s="77">
        <v>0</v>
      </c>
      <c r="W240" s="77">
        <v>0</v>
      </c>
      <c r="X240" s="77">
        <v>0</v>
      </c>
      <c r="Y240" s="77">
        <v>0</v>
      </c>
      <c r="Z240" s="77">
        <v>0</v>
      </c>
      <c r="AA240" s="77">
        <v>0</v>
      </c>
      <c r="AB240" s="77">
        <v>0</v>
      </c>
      <c r="AC240" s="77">
        <v>0</v>
      </c>
      <c r="AD240" s="77">
        <v>0</v>
      </c>
      <c r="AE240" s="77">
        <f t="shared" si="8"/>
        <v>12728.23</v>
      </c>
      <c r="AF240" s="40">
        <f t="shared" si="9"/>
        <v>43010030</v>
      </c>
      <c r="AG240" t="str">
        <f>VLOOKUP($L240,Ceco!$A$2:$F$48,3,FALSE)</f>
        <v>BOMBEO MECANICO</v>
      </c>
      <c r="AH240" t="str">
        <f>VLOOKUP($L240,Ceco!$A$2:$F$48,4,FALSE)</f>
        <v>NEUQUEN</v>
      </c>
      <c r="AI240" t="str">
        <f>VLOOKUP($L240,Ceco!$A$2:$F$48,5,FALSE)</f>
        <v>RINCON DE LOS SAUCES</v>
      </c>
      <c r="AJ240" t="str">
        <f>VLOOKUP($L240,Ceco!$A$2:$F$48,6,FALSE)</f>
        <v>Nahim Jorge</v>
      </c>
      <c r="AK240">
        <f>VLOOKUP($AF240,'Agrp cuentas'!$A$2:$C$156,3,FALSE)</f>
        <v>5</v>
      </c>
      <c r="AL240" t="str">
        <f>VLOOKUP($AK240,'Agrp cuentas'!$F$2:$H$28,2,FALSE)</f>
        <v>05 - Mano de Obra</v>
      </c>
      <c r="AM240" t="str">
        <f>VLOOKUP($AK240,'Agrp cuentas'!$F$2:$H$28,3,FALSE)</f>
        <v>Costo</v>
      </c>
      <c r="AN240" t="s">
        <v>192</v>
      </c>
    </row>
    <row r="241" spans="1:40">
      <c r="A241" s="76" t="s">
        <v>0</v>
      </c>
      <c r="B241" s="76" t="s">
        <v>1</v>
      </c>
      <c r="C241" s="76" t="s">
        <v>54</v>
      </c>
      <c r="D241" s="76" t="s">
        <v>65</v>
      </c>
      <c r="E241" s="76" t="s">
        <v>80</v>
      </c>
      <c r="F241" s="76" t="s">
        <v>81</v>
      </c>
      <c r="G241" s="76" t="s">
        <v>82</v>
      </c>
      <c r="H241" s="76" t="s">
        <v>530</v>
      </c>
      <c r="I241" s="76" t="s">
        <v>2</v>
      </c>
      <c r="J241" s="76" t="s">
        <v>279</v>
      </c>
      <c r="K241" s="76" t="s">
        <v>86</v>
      </c>
      <c r="L241" s="76" t="s">
        <v>10</v>
      </c>
      <c r="M241" s="76" t="s">
        <v>2</v>
      </c>
      <c r="N241" s="76" t="s">
        <v>7</v>
      </c>
      <c r="O241" s="76" t="s">
        <v>3</v>
      </c>
      <c r="P241" s="76" t="s">
        <v>4</v>
      </c>
      <c r="Q241" s="76" t="s">
        <v>553</v>
      </c>
      <c r="R241" s="77">
        <v>0</v>
      </c>
      <c r="S241" s="77">
        <v>611.49</v>
      </c>
      <c r="T241" s="77">
        <v>840.96</v>
      </c>
      <c r="U241" s="77">
        <v>1139.5</v>
      </c>
      <c r="V241" s="77">
        <v>0</v>
      </c>
      <c r="W241" s="77">
        <v>0</v>
      </c>
      <c r="X241" s="77">
        <v>0</v>
      </c>
      <c r="Y241" s="77">
        <v>0</v>
      </c>
      <c r="Z241" s="77">
        <v>0</v>
      </c>
      <c r="AA241" s="77">
        <v>0</v>
      </c>
      <c r="AB241" s="77">
        <v>0</v>
      </c>
      <c r="AC241" s="77">
        <v>0</v>
      </c>
      <c r="AD241" s="77">
        <v>0</v>
      </c>
      <c r="AE241" s="77">
        <f t="shared" si="8"/>
        <v>2591.9499999999998</v>
      </c>
      <c r="AF241" s="40">
        <f t="shared" si="9"/>
        <v>43010030</v>
      </c>
      <c r="AG241" t="str">
        <f>VLOOKUP($L241,Ceco!$A$2:$F$48,3,FALSE)</f>
        <v>BOMBEO MECANICO</v>
      </c>
      <c r="AH241" t="str">
        <f>VLOOKUP($L241,Ceco!$A$2:$F$48,4,FALSE)</f>
        <v>GOLFO SAN JORGE</v>
      </c>
      <c r="AI241" t="str">
        <f>VLOOKUP($L241,Ceco!$A$2:$F$48,5,FALSE)</f>
        <v>SANTA CRUZ ESTE</v>
      </c>
      <c r="AJ241" t="str">
        <f>VLOOKUP($L241,Ceco!$A$2:$F$48,6,FALSE)</f>
        <v>Bertaina Fabricio</v>
      </c>
      <c r="AK241">
        <f>VLOOKUP($AF241,'Agrp cuentas'!$A$2:$C$156,3,FALSE)</f>
        <v>5</v>
      </c>
      <c r="AL241" t="str">
        <f>VLOOKUP($AK241,'Agrp cuentas'!$F$2:$H$28,2,FALSE)</f>
        <v>05 - Mano de Obra</v>
      </c>
      <c r="AM241" t="str">
        <f>VLOOKUP($AK241,'Agrp cuentas'!$F$2:$H$28,3,FALSE)</f>
        <v>Costo</v>
      </c>
      <c r="AN241" t="s">
        <v>192</v>
      </c>
    </row>
    <row r="242" spans="1:40">
      <c r="A242" s="76" t="s">
        <v>0</v>
      </c>
      <c r="B242" s="76" t="s">
        <v>1</v>
      </c>
      <c r="C242" s="76" t="s">
        <v>54</v>
      </c>
      <c r="D242" s="76" t="s">
        <v>65</v>
      </c>
      <c r="E242" s="76" t="s">
        <v>80</v>
      </c>
      <c r="F242" s="76" t="s">
        <v>81</v>
      </c>
      <c r="G242" s="76" t="s">
        <v>82</v>
      </c>
      <c r="H242" s="76" t="s">
        <v>530</v>
      </c>
      <c r="I242" s="76" t="s">
        <v>2</v>
      </c>
      <c r="J242" s="76" t="s">
        <v>279</v>
      </c>
      <c r="K242" s="76" t="s">
        <v>86</v>
      </c>
      <c r="L242" s="76" t="s">
        <v>34</v>
      </c>
      <c r="M242" s="76" t="s">
        <v>2</v>
      </c>
      <c r="N242" s="76" t="s">
        <v>7</v>
      </c>
      <c r="O242" s="76" t="s">
        <v>3</v>
      </c>
      <c r="P242" s="76" t="s">
        <v>4</v>
      </c>
      <c r="Q242" s="76" t="s">
        <v>553</v>
      </c>
      <c r="R242" s="77">
        <v>0</v>
      </c>
      <c r="S242" s="77">
        <v>465.81</v>
      </c>
      <c r="T242" s="77">
        <v>1038.96</v>
      </c>
      <c r="U242" s="77">
        <v>1147.0899999999999</v>
      </c>
      <c r="V242" s="77">
        <v>0</v>
      </c>
      <c r="W242" s="77">
        <v>0</v>
      </c>
      <c r="X242" s="77">
        <v>0</v>
      </c>
      <c r="Y242" s="77">
        <v>0</v>
      </c>
      <c r="Z242" s="77">
        <v>0</v>
      </c>
      <c r="AA242" s="77">
        <v>0</v>
      </c>
      <c r="AB242" s="77">
        <v>0</v>
      </c>
      <c r="AC242" s="77">
        <v>0</v>
      </c>
      <c r="AD242" s="77">
        <v>0</v>
      </c>
      <c r="AE242" s="77">
        <f t="shared" si="8"/>
        <v>2651.8599999999997</v>
      </c>
      <c r="AF242" s="40">
        <f t="shared" si="9"/>
        <v>43010030</v>
      </c>
      <c r="AG242" t="str">
        <f>VLOOKUP($L242,Ceco!$A$2:$F$48,3,FALSE)</f>
        <v>BOMBEO MECANICO</v>
      </c>
      <c r="AH242" t="str">
        <f>VLOOKUP($L242,Ceco!$A$2:$F$48,4,FALSE)</f>
        <v>GOLFO SAN JORGE</v>
      </c>
      <c r="AI242" t="str">
        <f>VLOOKUP($L242,Ceco!$A$2:$F$48,5,FALSE)</f>
        <v>SANTA CRUZ ESTE</v>
      </c>
      <c r="AJ242" t="str">
        <f>VLOOKUP($L242,Ceco!$A$2:$F$48,6,FALSE)</f>
        <v>Bertaina Fabricio</v>
      </c>
      <c r="AK242">
        <f>VLOOKUP($AF242,'Agrp cuentas'!$A$2:$C$156,3,FALSE)</f>
        <v>5</v>
      </c>
      <c r="AL242" t="str">
        <f>VLOOKUP($AK242,'Agrp cuentas'!$F$2:$H$28,2,FALSE)</f>
        <v>05 - Mano de Obra</v>
      </c>
      <c r="AM242" t="str">
        <f>VLOOKUP($AK242,'Agrp cuentas'!$F$2:$H$28,3,FALSE)</f>
        <v>Costo</v>
      </c>
      <c r="AN242" t="s">
        <v>192</v>
      </c>
    </row>
    <row r="243" spans="1:40">
      <c r="A243" s="76" t="s">
        <v>0</v>
      </c>
      <c r="B243" s="76" t="s">
        <v>1</v>
      </c>
      <c r="C243" s="76" t="s">
        <v>54</v>
      </c>
      <c r="D243" s="76" t="s">
        <v>65</v>
      </c>
      <c r="E243" s="76" t="s">
        <v>80</v>
      </c>
      <c r="F243" s="76" t="s">
        <v>81</v>
      </c>
      <c r="G243" s="76" t="s">
        <v>82</v>
      </c>
      <c r="H243" s="76" t="s">
        <v>530</v>
      </c>
      <c r="I243" s="76" t="s">
        <v>2</v>
      </c>
      <c r="J243" s="76" t="s">
        <v>279</v>
      </c>
      <c r="K243" s="76" t="s">
        <v>86</v>
      </c>
      <c r="L243" s="76" t="s">
        <v>9</v>
      </c>
      <c r="M243" s="76" t="s">
        <v>2</v>
      </c>
      <c r="N243" s="76" t="s">
        <v>7</v>
      </c>
      <c r="O243" s="76" t="s">
        <v>3</v>
      </c>
      <c r="P243" s="76" t="s">
        <v>4</v>
      </c>
      <c r="Q243" s="76" t="s">
        <v>553</v>
      </c>
      <c r="R243" s="77">
        <v>0</v>
      </c>
      <c r="S243" s="77">
        <v>1883</v>
      </c>
      <c r="T243" s="77">
        <v>3424.41</v>
      </c>
      <c r="U243" s="77">
        <v>3926.14</v>
      </c>
      <c r="V243" s="77">
        <v>0</v>
      </c>
      <c r="W243" s="77">
        <v>0</v>
      </c>
      <c r="X243" s="77">
        <v>0</v>
      </c>
      <c r="Y243" s="77">
        <v>0</v>
      </c>
      <c r="Z243" s="77">
        <v>0</v>
      </c>
      <c r="AA243" s="77">
        <v>0</v>
      </c>
      <c r="AB243" s="77">
        <v>0</v>
      </c>
      <c r="AC243" s="77">
        <v>0</v>
      </c>
      <c r="AD243" s="77">
        <v>0</v>
      </c>
      <c r="AE243" s="77">
        <f t="shared" si="8"/>
        <v>9233.5499999999993</v>
      </c>
      <c r="AF243" s="40">
        <f t="shared" si="9"/>
        <v>43010030</v>
      </c>
      <c r="AG243" t="str">
        <f>VLOOKUP($L243,Ceco!$A$2:$F$48,3,FALSE)</f>
        <v>BOMBEO MECANICO</v>
      </c>
      <c r="AH243" t="str">
        <f>VLOOKUP($L243,Ceco!$A$2:$F$48,4,FALSE)</f>
        <v>GOLFO SAN JORGE</v>
      </c>
      <c r="AI243" t="str">
        <f>VLOOKUP($L243,Ceco!$A$2:$F$48,5,FALSE)</f>
        <v>SANTA CRUZ ESTE</v>
      </c>
      <c r="AJ243" t="str">
        <f>VLOOKUP($L243,Ceco!$A$2:$F$48,6,FALSE)</f>
        <v>Bertaina Fabricio</v>
      </c>
      <c r="AK243">
        <f>VLOOKUP($AF243,'Agrp cuentas'!$A$2:$C$156,3,FALSE)</f>
        <v>5</v>
      </c>
      <c r="AL243" t="str">
        <f>VLOOKUP($AK243,'Agrp cuentas'!$F$2:$H$28,2,FALSE)</f>
        <v>05 - Mano de Obra</v>
      </c>
      <c r="AM243" t="str">
        <f>VLOOKUP($AK243,'Agrp cuentas'!$F$2:$H$28,3,FALSE)</f>
        <v>Costo</v>
      </c>
      <c r="AN243" t="s">
        <v>192</v>
      </c>
    </row>
    <row r="244" spans="1:40">
      <c r="A244" s="76" t="s">
        <v>0</v>
      </c>
      <c r="B244" s="76" t="s">
        <v>1</v>
      </c>
      <c r="C244" s="76" t="s">
        <v>54</v>
      </c>
      <c r="D244" s="76" t="s">
        <v>65</v>
      </c>
      <c r="E244" s="76" t="s">
        <v>80</v>
      </c>
      <c r="F244" s="76" t="s">
        <v>81</v>
      </c>
      <c r="G244" s="76" t="s">
        <v>82</v>
      </c>
      <c r="H244" s="76" t="s">
        <v>530</v>
      </c>
      <c r="I244" s="76" t="s">
        <v>2</v>
      </c>
      <c r="J244" s="76" t="s">
        <v>279</v>
      </c>
      <c r="K244" s="76" t="s">
        <v>86</v>
      </c>
      <c r="L244" s="76" t="s">
        <v>30</v>
      </c>
      <c r="M244" s="76" t="s">
        <v>2</v>
      </c>
      <c r="N244" s="76" t="s">
        <v>7</v>
      </c>
      <c r="O244" s="76" t="s">
        <v>3</v>
      </c>
      <c r="P244" s="76" t="s">
        <v>4</v>
      </c>
      <c r="Q244" s="76" t="s">
        <v>553</v>
      </c>
      <c r="R244" s="77">
        <v>0</v>
      </c>
      <c r="S244" s="77">
        <v>578.98</v>
      </c>
      <c r="T244" s="77">
        <v>723.56</v>
      </c>
      <c r="U244" s="77">
        <v>906.58</v>
      </c>
      <c r="V244" s="77">
        <v>0</v>
      </c>
      <c r="W244" s="77">
        <v>0</v>
      </c>
      <c r="X244" s="77">
        <v>0</v>
      </c>
      <c r="Y244" s="77">
        <v>0</v>
      </c>
      <c r="Z244" s="77">
        <v>0</v>
      </c>
      <c r="AA244" s="77">
        <v>0</v>
      </c>
      <c r="AB244" s="77">
        <v>0</v>
      </c>
      <c r="AC244" s="77">
        <v>0</v>
      </c>
      <c r="AD244" s="77">
        <v>0</v>
      </c>
      <c r="AE244" s="77">
        <f t="shared" si="8"/>
        <v>2209.12</v>
      </c>
      <c r="AF244" s="40">
        <f t="shared" si="9"/>
        <v>43010030</v>
      </c>
      <c r="AG244" t="str">
        <f>VLOOKUP($L244,Ceco!$A$2:$F$48,3,FALSE)</f>
        <v>BOMBEO MECANICO</v>
      </c>
      <c r="AH244" t="str">
        <f>VLOOKUP($L244,Ceco!$A$2:$F$48,4,FALSE)</f>
        <v>MENDOZA</v>
      </c>
      <c r="AI244" t="str">
        <f>VLOOKUP($L244,Ceco!$A$2:$F$48,5,FALSE)</f>
        <v>MALARGUE</v>
      </c>
      <c r="AJ244" t="str">
        <f>VLOOKUP($L244,Ceco!$A$2:$F$48,6,FALSE)</f>
        <v>Ingles Carlos</v>
      </c>
      <c r="AK244">
        <f>VLOOKUP($AF244,'Agrp cuentas'!$A$2:$C$156,3,FALSE)</f>
        <v>5</v>
      </c>
      <c r="AL244" t="str">
        <f>VLOOKUP($AK244,'Agrp cuentas'!$F$2:$H$28,2,FALSE)</f>
        <v>05 - Mano de Obra</v>
      </c>
      <c r="AM244" t="str">
        <f>VLOOKUP($AK244,'Agrp cuentas'!$F$2:$H$28,3,FALSE)</f>
        <v>Costo</v>
      </c>
      <c r="AN244" t="s">
        <v>192</v>
      </c>
    </row>
    <row r="245" spans="1:40">
      <c r="A245" s="76" t="s">
        <v>0</v>
      </c>
      <c r="B245" s="76" t="s">
        <v>1</v>
      </c>
      <c r="C245" s="76" t="s">
        <v>54</v>
      </c>
      <c r="D245" s="76" t="s">
        <v>65</v>
      </c>
      <c r="E245" s="76" t="s">
        <v>80</v>
      </c>
      <c r="F245" s="76" t="s">
        <v>81</v>
      </c>
      <c r="G245" s="76" t="s">
        <v>82</v>
      </c>
      <c r="H245" s="76" t="s">
        <v>530</v>
      </c>
      <c r="I245" s="76" t="s">
        <v>2</v>
      </c>
      <c r="J245" s="76" t="s">
        <v>279</v>
      </c>
      <c r="K245" s="76" t="s">
        <v>86</v>
      </c>
      <c r="L245" s="76" t="s">
        <v>29</v>
      </c>
      <c r="M245" s="76" t="s">
        <v>2</v>
      </c>
      <c r="N245" s="76" t="s">
        <v>7</v>
      </c>
      <c r="O245" s="76" t="s">
        <v>3</v>
      </c>
      <c r="P245" s="76" t="s">
        <v>4</v>
      </c>
      <c r="Q245" s="76" t="s">
        <v>553</v>
      </c>
      <c r="R245" s="77">
        <v>0</v>
      </c>
      <c r="S245" s="77">
        <v>623.16</v>
      </c>
      <c r="T245" s="77">
        <v>700.61</v>
      </c>
      <c r="U245" s="77">
        <v>924.73</v>
      </c>
      <c r="V245" s="77">
        <v>0</v>
      </c>
      <c r="W245" s="77">
        <v>0</v>
      </c>
      <c r="X245" s="77">
        <v>0</v>
      </c>
      <c r="Y245" s="77">
        <v>0</v>
      </c>
      <c r="Z245" s="77">
        <v>0</v>
      </c>
      <c r="AA245" s="77">
        <v>0</v>
      </c>
      <c r="AB245" s="77">
        <v>0</v>
      </c>
      <c r="AC245" s="77">
        <v>0</v>
      </c>
      <c r="AD245" s="77">
        <v>0</v>
      </c>
      <c r="AE245" s="77">
        <f t="shared" si="8"/>
        <v>2248.5</v>
      </c>
      <c r="AF245" s="40">
        <f t="shared" si="9"/>
        <v>43010030</v>
      </c>
      <c r="AG245" t="str">
        <f>VLOOKUP($L245,Ceco!$A$2:$F$48,3,FALSE)</f>
        <v>BOMBEO MECANICO</v>
      </c>
      <c r="AH245" t="str">
        <f>VLOOKUP($L245,Ceco!$A$2:$F$48,4,FALSE)</f>
        <v>MENDOZA</v>
      </c>
      <c r="AI245" t="str">
        <f>VLOOKUP($L245,Ceco!$A$2:$F$48,5,FALSE)</f>
        <v>MALARGUE</v>
      </c>
      <c r="AJ245" t="str">
        <f>VLOOKUP($L245,Ceco!$A$2:$F$48,6,FALSE)</f>
        <v>Ingles Carlos</v>
      </c>
      <c r="AK245">
        <f>VLOOKUP($AF245,'Agrp cuentas'!$A$2:$C$156,3,FALSE)</f>
        <v>5</v>
      </c>
      <c r="AL245" t="str">
        <f>VLOOKUP($AK245,'Agrp cuentas'!$F$2:$H$28,2,FALSE)</f>
        <v>05 - Mano de Obra</v>
      </c>
      <c r="AM245" t="str">
        <f>VLOOKUP($AK245,'Agrp cuentas'!$F$2:$H$28,3,FALSE)</f>
        <v>Costo</v>
      </c>
      <c r="AN245" t="s">
        <v>192</v>
      </c>
    </row>
    <row r="246" spans="1:40">
      <c r="A246" s="76" t="s">
        <v>0</v>
      </c>
      <c r="B246" s="76" t="s">
        <v>1</v>
      </c>
      <c r="C246" s="76" t="s">
        <v>54</v>
      </c>
      <c r="D246" s="76" t="s">
        <v>65</v>
      </c>
      <c r="E246" s="76" t="s">
        <v>80</v>
      </c>
      <c r="F246" s="76" t="s">
        <v>81</v>
      </c>
      <c r="G246" s="76" t="s">
        <v>82</v>
      </c>
      <c r="H246" s="76" t="s">
        <v>530</v>
      </c>
      <c r="I246" s="76" t="s">
        <v>2</v>
      </c>
      <c r="J246" s="76" t="s">
        <v>279</v>
      </c>
      <c r="K246" s="76" t="s">
        <v>86</v>
      </c>
      <c r="L246" s="76" t="s">
        <v>27</v>
      </c>
      <c r="M246" s="76" t="s">
        <v>2</v>
      </c>
      <c r="N246" s="76" t="s">
        <v>7</v>
      </c>
      <c r="O246" s="76" t="s">
        <v>3</v>
      </c>
      <c r="P246" s="76" t="s">
        <v>4</v>
      </c>
      <c r="Q246" s="76" t="s">
        <v>553</v>
      </c>
      <c r="R246" s="77">
        <v>0</v>
      </c>
      <c r="S246" s="77">
        <v>3673.71</v>
      </c>
      <c r="T246" s="77">
        <v>6316.13</v>
      </c>
      <c r="U246" s="77">
        <v>6460.39</v>
      </c>
      <c r="V246" s="77">
        <v>0</v>
      </c>
      <c r="W246" s="77">
        <v>0</v>
      </c>
      <c r="X246" s="77">
        <v>0</v>
      </c>
      <c r="Y246" s="77">
        <v>0</v>
      </c>
      <c r="Z246" s="77">
        <v>0</v>
      </c>
      <c r="AA246" s="77">
        <v>0</v>
      </c>
      <c r="AB246" s="77">
        <v>0</v>
      </c>
      <c r="AC246" s="77">
        <v>0</v>
      </c>
      <c r="AD246" s="77">
        <v>0</v>
      </c>
      <c r="AE246" s="77">
        <f t="shared" si="8"/>
        <v>16450.23</v>
      </c>
      <c r="AF246" s="40">
        <f t="shared" si="9"/>
        <v>43010030</v>
      </c>
      <c r="AG246" t="str">
        <f>VLOOKUP($L246,Ceco!$A$2:$F$48,3,FALSE)</f>
        <v>BOMBEO MECANICO</v>
      </c>
      <c r="AH246" t="str">
        <f>VLOOKUP($L246,Ceco!$A$2:$F$48,4,FALSE)</f>
        <v>GOLFO SAN JORGE</v>
      </c>
      <c r="AI246" t="str">
        <f>VLOOKUP($L246,Ceco!$A$2:$F$48,5,FALSE)</f>
        <v>SANTA CRUZ OESTE</v>
      </c>
      <c r="AJ246" t="str">
        <f>VLOOKUP($L246,Ceco!$A$2:$F$48,6,FALSE)</f>
        <v>Bertaina Fabricio</v>
      </c>
      <c r="AK246">
        <f>VLOOKUP($AF246,'Agrp cuentas'!$A$2:$C$156,3,FALSE)</f>
        <v>5</v>
      </c>
      <c r="AL246" t="str">
        <f>VLOOKUP($AK246,'Agrp cuentas'!$F$2:$H$28,2,FALSE)</f>
        <v>05 - Mano de Obra</v>
      </c>
      <c r="AM246" t="str">
        <f>VLOOKUP($AK246,'Agrp cuentas'!$F$2:$H$28,3,FALSE)</f>
        <v>Costo</v>
      </c>
      <c r="AN246" t="s">
        <v>192</v>
      </c>
    </row>
    <row r="247" spans="1:40">
      <c r="A247" s="76" t="s">
        <v>0</v>
      </c>
      <c r="B247" s="76" t="s">
        <v>1</v>
      </c>
      <c r="C247" s="76" t="s">
        <v>54</v>
      </c>
      <c r="D247" s="76" t="s">
        <v>65</v>
      </c>
      <c r="E247" s="76" t="s">
        <v>80</v>
      </c>
      <c r="F247" s="76" t="s">
        <v>81</v>
      </c>
      <c r="G247" s="76" t="s">
        <v>82</v>
      </c>
      <c r="H247" s="76" t="s">
        <v>530</v>
      </c>
      <c r="I247" s="76" t="s">
        <v>2</v>
      </c>
      <c r="J247" s="76" t="s">
        <v>279</v>
      </c>
      <c r="K247" s="76" t="s">
        <v>86</v>
      </c>
      <c r="L247" s="76" t="s">
        <v>25</v>
      </c>
      <c r="M247" s="76" t="s">
        <v>2</v>
      </c>
      <c r="N247" s="76" t="s">
        <v>7</v>
      </c>
      <c r="O247" s="76" t="s">
        <v>3</v>
      </c>
      <c r="P247" s="76" t="s">
        <v>4</v>
      </c>
      <c r="Q247" s="76" t="s">
        <v>553</v>
      </c>
      <c r="R247" s="77">
        <v>0</v>
      </c>
      <c r="S247" s="77">
        <v>494.04</v>
      </c>
      <c r="T247" s="77">
        <v>645.67999999999995</v>
      </c>
      <c r="U247" s="77">
        <v>805.24</v>
      </c>
      <c r="V247" s="77">
        <v>0</v>
      </c>
      <c r="W247" s="77">
        <v>0</v>
      </c>
      <c r="X247" s="77">
        <v>0</v>
      </c>
      <c r="Y247" s="77">
        <v>0</v>
      </c>
      <c r="Z247" s="77">
        <v>0</v>
      </c>
      <c r="AA247" s="77">
        <v>0</v>
      </c>
      <c r="AB247" s="77">
        <v>0</v>
      </c>
      <c r="AC247" s="77">
        <v>0</v>
      </c>
      <c r="AD247" s="77">
        <v>0</v>
      </c>
      <c r="AE247" s="77">
        <f t="shared" si="8"/>
        <v>1944.96</v>
      </c>
      <c r="AF247" s="40">
        <f t="shared" si="9"/>
        <v>43010030</v>
      </c>
      <c r="AG247" t="str">
        <f>VLOOKUP($L247,Ceco!$A$2:$F$48,3,FALSE)</f>
        <v>BOMBEO MECANICO</v>
      </c>
      <c r="AH247" t="str">
        <f>VLOOKUP($L247,Ceco!$A$2:$F$48,4,FALSE)</f>
        <v>MENDOZA</v>
      </c>
      <c r="AI247" t="str">
        <f>VLOOKUP($L247,Ceco!$A$2:$F$48,5,FALSE)</f>
        <v>LUJAN DE CUYO</v>
      </c>
      <c r="AJ247" t="str">
        <f>VLOOKUP($L247,Ceco!$A$2:$F$48,6,FALSE)</f>
        <v>Ingles Carlos</v>
      </c>
      <c r="AK247">
        <f>VLOOKUP($AF247,'Agrp cuentas'!$A$2:$C$156,3,FALSE)</f>
        <v>5</v>
      </c>
      <c r="AL247" t="str">
        <f>VLOOKUP($AK247,'Agrp cuentas'!$F$2:$H$28,2,FALSE)</f>
        <v>05 - Mano de Obra</v>
      </c>
      <c r="AM247" t="str">
        <f>VLOOKUP($AK247,'Agrp cuentas'!$F$2:$H$28,3,FALSE)</f>
        <v>Costo</v>
      </c>
      <c r="AN247" t="s">
        <v>192</v>
      </c>
    </row>
    <row r="248" spans="1:40">
      <c r="A248" s="76" t="s">
        <v>0</v>
      </c>
      <c r="B248" s="76" t="s">
        <v>1</v>
      </c>
      <c r="C248" s="76" t="s">
        <v>54</v>
      </c>
      <c r="D248" s="76" t="s">
        <v>65</v>
      </c>
      <c r="E248" s="76" t="s">
        <v>80</v>
      </c>
      <c r="F248" s="76" t="s">
        <v>81</v>
      </c>
      <c r="G248" s="76" t="s">
        <v>82</v>
      </c>
      <c r="H248" s="76" t="s">
        <v>530</v>
      </c>
      <c r="I248" s="76" t="s">
        <v>2</v>
      </c>
      <c r="J248" s="76" t="s">
        <v>279</v>
      </c>
      <c r="K248" s="76" t="s">
        <v>86</v>
      </c>
      <c r="L248" s="76" t="s">
        <v>24</v>
      </c>
      <c r="M248" s="76" t="s">
        <v>2</v>
      </c>
      <c r="N248" s="76" t="s">
        <v>7</v>
      </c>
      <c r="O248" s="76" t="s">
        <v>3</v>
      </c>
      <c r="P248" s="76" t="s">
        <v>4</v>
      </c>
      <c r="Q248" s="76" t="s">
        <v>553</v>
      </c>
      <c r="R248" s="77">
        <v>0</v>
      </c>
      <c r="S248" s="77">
        <v>1536.54</v>
      </c>
      <c r="T248" s="77">
        <v>2351.19</v>
      </c>
      <c r="U248" s="77">
        <v>2195.48</v>
      </c>
      <c r="V248" s="77">
        <v>0</v>
      </c>
      <c r="W248" s="77">
        <v>0</v>
      </c>
      <c r="X248" s="77">
        <v>0</v>
      </c>
      <c r="Y248" s="77">
        <v>0</v>
      </c>
      <c r="Z248" s="77">
        <v>0</v>
      </c>
      <c r="AA248" s="77">
        <v>0</v>
      </c>
      <c r="AB248" s="77">
        <v>0</v>
      </c>
      <c r="AC248" s="77">
        <v>0</v>
      </c>
      <c r="AD248" s="77">
        <v>0</v>
      </c>
      <c r="AE248" s="77">
        <f t="shared" si="8"/>
        <v>6083.21</v>
      </c>
      <c r="AF248" s="40">
        <f t="shared" si="9"/>
        <v>43010030</v>
      </c>
      <c r="AG248" t="str">
        <f>VLOOKUP($L248,Ceco!$A$2:$F$48,3,FALSE)</f>
        <v>BOMBEO MECANICO</v>
      </c>
      <c r="AH248" t="str">
        <f>VLOOKUP($L248,Ceco!$A$2:$F$48,4,FALSE)</f>
        <v>MENDOZA</v>
      </c>
      <c r="AI248" t="str">
        <f>VLOOKUP($L248,Ceco!$A$2:$F$48,5,FALSE)</f>
        <v>LUJAN DE CUYO</v>
      </c>
      <c r="AJ248" t="str">
        <f>VLOOKUP($L248,Ceco!$A$2:$F$48,6,FALSE)</f>
        <v>Ingles Carlos</v>
      </c>
      <c r="AK248">
        <f>VLOOKUP($AF248,'Agrp cuentas'!$A$2:$C$156,3,FALSE)</f>
        <v>5</v>
      </c>
      <c r="AL248" t="str">
        <f>VLOOKUP($AK248,'Agrp cuentas'!$F$2:$H$28,2,FALSE)</f>
        <v>05 - Mano de Obra</v>
      </c>
      <c r="AM248" t="str">
        <f>VLOOKUP($AK248,'Agrp cuentas'!$F$2:$H$28,3,FALSE)</f>
        <v>Costo</v>
      </c>
      <c r="AN248" t="s">
        <v>192</v>
      </c>
    </row>
    <row r="249" spans="1:40">
      <c r="A249" s="76" t="s">
        <v>0</v>
      </c>
      <c r="B249" s="76" t="s">
        <v>1</v>
      </c>
      <c r="C249" s="76" t="s">
        <v>54</v>
      </c>
      <c r="D249" s="76" t="s">
        <v>65</v>
      </c>
      <c r="E249" s="76" t="s">
        <v>80</v>
      </c>
      <c r="F249" s="76" t="s">
        <v>81</v>
      </c>
      <c r="G249" s="76" t="s">
        <v>82</v>
      </c>
      <c r="H249" s="76" t="s">
        <v>530</v>
      </c>
      <c r="I249" s="76" t="s">
        <v>2</v>
      </c>
      <c r="J249" s="76" t="s">
        <v>279</v>
      </c>
      <c r="K249" s="76" t="s">
        <v>86</v>
      </c>
      <c r="L249" s="76" t="s">
        <v>19</v>
      </c>
      <c r="M249" s="76" t="s">
        <v>2</v>
      </c>
      <c r="N249" s="76" t="s">
        <v>7</v>
      </c>
      <c r="O249" s="76" t="s">
        <v>3</v>
      </c>
      <c r="P249" s="76" t="s">
        <v>4</v>
      </c>
      <c r="Q249" s="76" t="s">
        <v>553</v>
      </c>
      <c r="R249" s="77">
        <v>0</v>
      </c>
      <c r="S249" s="77">
        <v>1633.23</v>
      </c>
      <c r="T249" s="77">
        <v>2343.31</v>
      </c>
      <c r="U249" s="77">
        <v>2678.44</v>
      </c>
      <c r="V249" s="77">
        <v>0</v>
      </c>
      <c r="W249" s="77">
        <v>0</v>
      </c>
      <c r="X249" s="77">
        <v>0</v>
      </c>
      <c r="Y249" s="77">
        <v>0</v>
      </c>
      <c r="Z249" s="77">
        <v>0</v>
      </c>
      <c r="AA249" s="77">
        <v>0</v>
      </c>
      <c r="AB249" s="77">
        <v>0</v>
      </c>
      <c r="AC249" s="77">
        <v>0</v>
      </c>
      <c r="AD249" s="77">
        <v>0</v>
      </c>
      <c r="AE249" s="77">
        <f t="shared" si="8"/>
        <v>6654.98</v>
      </c>
      <c r="AF249" s="40">
        <f t="shared" si="9"/>
        <v>43010030</v>
      </c>
      <c r="AG249" t="str">
        <f>VLOOKUP($L249,Ceco!$A$2:$F$48,3,FALSE)</f>
        <v>PCP</v>
      </c>
      <c r="AH249" t="str">
        <f>VLOOKUP($L249,Ceco!$A$2:$F$48,4,FALSE)</f>
        <v>GOLFO SAN JORGE</v>
      </c>
      <c r="AI249">
        <f>VLOOKUP($L249,Ceco!$A$2:$F$48,5,FALSE)</f>
        <v>0</v>
      </c>
      <c r="AJ249" t="str">
        <f>VLOOKUP($L249,Ceco!$A$2:$F$48,6,FALSE)</f>
        <v>Rodriguez Eduardo</v>
      </c>
      <c r="AK249">
        <f>VLOOKUP($AF249,'Agrp cuentas'!$A$2:$C$156,3,FALSE)</f>
        <v>5</v>
      </c>
      <c r="AL249" t="str">
        <f>VLOOKUP($AK249,'Agrp cuentas'!$F$2:$H$28,2,FALSE)</f>
        <v>05 - Mano de Obra</v>
      </c>
      <c r="AM249" t="str">
        <f>VLOOKUP($AK249,'Agrp cuentas'!$F$2:$H$28,3,FALSE)</f>
        <v>Costo</v>
      </c>
      <c r="AN249" t="s">
        <v>192</v>
      </c>
    </row>
    <row r="250" spans="1:40">
      <c r="A250" s="76" t="s">
        <v>0</v>
      </c>
      <c r="B250" s="76" t="s">
        <v>1</v>
      </c>
      <c r="C250" s="76" t="s">
        <v>54</v>
      </c>
      <c r="D250" s="76" t="s">
        <v>65</v>
      </c>
      <c r="E250" s="76" t="s">
        <v>80</v>
      </c>
      <c r="F250" s="76" t="s">
        <v>81</v>
      </c>
      <c r="G250" s="76" t="s">
        <v>82</v>
      </c>
      <c r="H250" s="76" t="s">
        <v>530</v>
      </c>
      <c r="I250" s="76" t="s">
        <v>2</v>
      </c>
      <c r="J250" s="76" t="s">
        <v>279</v>
      </c>
      <c r="K250" s="76" t="s">
        <v>86</v>
      </c>
      <c r="L250" s="76" t="s">
        <v>18</v>
      </c>
      <c r="M250" s="76" t="s">
        <v>2</v>
      </c>
      <c r="N250" s="76" t="s">
        <v>7</v>
      </c>
      <c r="O250" s="76" t="s">
        <v>3</v>
      </c>
      <c r="P250" s="76" t="s">
        <v>4</v>
      </c>
      <c r="Q250" s="76" t="s">
        <v>553</v>
      </c>
      <c r="R250" s="77">
        <v>0</v>
      </c>
      <c r="S250" s="77">
        <v>1231.77</v>
      </c>
      <c r="T250" s="77">
        <v>1364.12</v>
      </c>
      <c r="U250" s="77">
        <v>2030.77</v>
      </c>
      <c r="V250" s="77">
        <v>0</v>
      </c>
      <c r="W250" s="77">
        <v>0</v>
      </c>
      <c r="X250" s="77">
        <v>0</v>
      </c>
      <c r="Y250" s="77">
        <v>0</v>
      </c>
      <c r="Z250" s="77">
        <v>0</v>
      </c>
      <c r="AA250" s="77">
        <v>0</v>
      </c>
      <c r="AB250" s="77">
        <v>0</v>
      </c>
      <c r="AC250" s="77">
        <v>0</v>
      </c>
      <c r="AD250" s="77">
        <v>0</v>
      </c>
      <c r="AE250" s="77">
        <f t="shared" si="8"/>
        <v>4626.66</v>
      </c>
      <c r="AF250" s="40">
        <f t="shared" si="9"/>
        <v>43010030</v>
      </c>
      <c r="AG250" t="str">
        <f>VLOOKUP($L250,Ceco!$A$2:$F$48,3,FALSE)</f>
        <v>CONTROLADORES</v>
      </c>
      <c r="AH250" t="str">
        <f>VLOOKUP($L250,Ceco!$A$2:$F$48,4,FALSE)</f>
        <v>GOLFO SAN JORGE</v>
      </c>
      <c r="AI250">
        <f>VLOOKUP($L250,Ceco!$A$2:$F$48,5,FALSE)</f>
        <v>0</v>
      </c>
      <c r="AJ250" t="str">
        <f>VLOOKUP($L250,Ceco!$A$2:$F$48,6,FALSE)</f>
        <v>Rocabado Fernando</v>
      </c>
      <c r="AK250">
        <f>VLOOKUP($AF250,'Agrp cuentas'!$A$2:$C$156,3,FALSE)</f>
        <v>5</v>
      </c>
      <c r="AL250" t="str">
        <f>VLOOKUP($AK250,'Agrp cuentas'!$F$2:$H$28,2,FALSE)</f>
        <v>05 - Mano de Obra</v>
      </c>
      <c r="AM250" t="str">
        <f>VLOOKUP($AK250,'Agrp cuentas'!$F$2:$H$28,3,FALSE)</f>
        <v>Costo</v>
      </c>
      <c r="AN250" t="s">
        <v>192</v>
      </c>
    </row>
    <row r="251" spans="1:40">
      <c r="A251" s="76" t="s">
        <v>0</v>
      </c>
      <c r="B251" s="76" t="s">
        <v>1</v>
      </c>
      <c r="C251" s="76" t="s">
        <v>54</v>
      </c>
      <c r="D251" s="76" t="s">
        <v>65</v>
      </c>
      <c r="E251" s="76" t="s">
        <v>80</v>
      </c>
      <c r="F251" s="76" t="s">
        <v>81</v>
      </c>
      <c r="G251" s="76" t="s">
        <v>82</v>
      </c>
      <c r="H251" s="76" t="s">
        <v>530</v>
      </c>
      <c r="I251" s="76" t="s">
        <v>2</v>
      </c>
      <c r="J251" s="76" t="s">
        <v>279</v>
      </c>
      <c r="K251" s="76" t="s">
        <v>86</v>
      </c>
      <c r="L251" s="76" t="s">
        <v>8</v>
      </c>
      <c r="M251" s="76" t="s">
        <v>2</v>
      </c>
      <c r="N251" s="76" t="s">
        <v>7</v>
      </c>
      <c r="O251" s="76" t="s">
        <v>3</v>
      </c>
      <c r="P251" s="76" t="s">
        <v>4</v>
      </c>
      <c r="Q251" s="76" t="s">
        <v>553</v>
      </c>
      <c r="R251" s="77">
        <v>0</v>
      </c>
      <c r="S251" s="77">
        <v>379.76</v>
      </c>
      <c r="T251" s="77">
        <v>592.99</v>
      </c>
      <c r="U251" s="77">
        <v>638.14</v>
      </c>
      <c r="V251" s="77">
        <v>0</v>
      </c>
      <c r="W251" s="77">
        <v>0</v>
      </c>
      <c r="X251" s="77">
        <v>0</v>
      </c>
      <c r="Y251" s="77">
        <v>0</v>
      </c>
      <c r="Z251" s="77">
        <v>0</v>
      </c>
      <c r="AA251" s="77">
        <v>0</v>
      </c>
      <c r="AB251" s="77">
        <v>0</v>
      </c>
      <c r="AC251" s="77">
        <v>0</v>
      </c>
      <c r="AD251" s="77">
        <v>0</v>
      </c>
      <c r="AE251" s="77">
        <f t="shared" si="8"/>
        <v>1610.8899999999999</v>
      </c>
      <c r="AF251" s="40">
        <f t="shared" si="9"/>
        <v>43010030</v>
      </c>
      <c r="AG251" t="str">
        <f>VLOOKUP($L251,Ceco!$A$2:$F$48,3,FALSE)</f>
        <v>BOMBEO MECANICO</v>
      </c>
      <c r="AH251" t="str">
        <f>VLOOKUP($L251,Ceco!$A$2:$F$48,4,FALSE)</f>
        <v>GOLFO SAN JORGE</v>
      </c>
      <c r="AI251" t="str">
        <f>VLOOKUP($L251,Ceco!$A$2:$F$48,5,FALSE)</f>
        <v>COMODORO RIVADAVIA</v>
      </c>
      <c r="AJ251" t="str">
        <f>VLOOKUP($L251,Ceco!$A$2:$F$48,6,FALSE)</f>
        <v>Cosentino Leandro</v>
      </c>
      <c r="AK251">
        <f>VLOOKUP($AF251,'Agrp cuentas'!$A$2:$C$156,3,FALSE)</f>
        <v>5</v>
      </c>
      <c r="AL251" t="str">
        <f>VLOOKUP($AK251,'Agrp cuentas'!$F$2:$H$28,2,FALSE)</f>
        <v>05 - Mano de Obra</v>
      </c>
      <c r="AM251" t="str">
        <f>VLOOKUP($AK251,'Agrp cuentas'!$F$2:$H$28,3,FALSE)</f>
        <v>Costo</v>
      </c>
      <c r="AN251" t="s">
        <v>192</v>
      </c>
    </row>
    <row r="252" spans="1:40">
      <c r="A252" s="76" t="s">
        <v>0</v>
      </c>
      <c r="B252" s="76" t="s">
        <v>1</v>
      </c>
      <c r="C252" s="76" t="s">
        <v>54</v>
      </c>
      <c r="D252" s="76" t="s">
        <v>65</v>
      </c>
      <c r="E252" s="76" t="s">
        <v>80</v>
      </c>
      <c r="F252" s="76" t="s">
        <v>81</v>
      </c>
      <c r="G252" s="76" t="s">
        <v>82</v>
      </c>
      <c r="H252" s="76" t="s">
        <v>530</v>
      </c>
      <c r="I252" s="76" t="s">
        <v>2</v>
      </c>
      <c r="J252" s="76" t="s">
        <v>279</v>
      </c>
      <c r="K252" s="76" t="s">
        <v>86</v>
      </c>
      <c r="L252" s="76" t="s">
        <v>17</v>
      </c>
      <c r="M252" s="76" t="s">
        <v>2</v>
      </c>
      <c r="N252" s="76" t="s">
        <v>7</v>
      </c>
      <c r="O252" s="76" t="s">
        <v>3</v>
      </c>
      <c r="P252" s="76" t="s">
        <v>4</v>
      </c>
      <c r="Q252" s="76" t="s">
        <v>553</v>
      </c>
      <c r="R252" s="77">
        <v>0</v>
      </c>
      <c r="S252" s="77">
        <v>571.76</v>
      </c>
      <c r="T252" s="77">
        <v>789.87</v>
      </c>
      <c r="U252" s="77">
        <v>1093.31</v>
      </c>
      <c r="V252" s="77">
        <v>0</v>
      </c>
      <c r="W252" s="77">
        <v>0</v>
      </c>
      <c r="X252" s="77">
        <v>0</v>
      </c>
      <c r="Y252" s="77">
        <v>0</v>
      </c>
      <c r="Z252" s="77">
        <v>0</v>
      </c>
      <c r="AA252" s="77">
        <v>0</v>
      </c>
      <c r="AB252" s="77">
        <v>0</v>
      </c>
      <c r="AC252" s="77">
        <v>0</v>
      </c>
      <c r="AD252" s="77">
        <v>0</v>
      </c>
      <c r="AE252" s="77">
        <f t="shared" si="8"/>
        <v>2454.94</v>
      </c>
      <c r="AF252" s="40">
        <f t="shared" si="9"/>
        <v>43010030</v>
      </c>
      <c r="AG252" t="str">
        <f>VLOOKUP($L252,Ceco!$A$2:$F$48,3,FALSE)</f>
        <v>BOMBEO MECANICO</v>
      </c>
      <c r="AH252" t="str">
        <f>VLOOKUP($L252,Ceco!$A$2:$F$48,4,FALSE)</f>
        <v>GOLFO SAN JORGE</v>
      </c>
      <c r="AI252" t="str">
        <f>VLOOKUP($L252,Ceco!$A$2:$F$48,5,FALSE)</f>
        <v>COMODORO RIVADAVIA</v>
      </c>
      <c r="AJ252" t="str">
        <f>VLOOKUP($L252,Ceco!$A$2:$F$48,6,FALSE)</f>
        <v>Cosentino Leandro</v>
      </c>
      <c r="AK252">
        <f>VLOOKUP($AF252,'Agrp cuentas'!$A$2:$C$156,3,FALSE)</f>
        <v>5</v>
      </c>
      <c r="AL252" t="str">
        <f>VLOOKUP($AK252,'Agrp cuentas'!$F$2:$H$28,2,FALSE)</f>
        <v>05 - Mano de Obra</v>
      </c>
      <c r="AM252" t="str">
        <f>VLOOKUP($AK252,'Agrp cuentas'!$F$2:$H$28,3,FALSE)</f>
        <v>Costo</v>
      </c>
      <c r="AN252" t="s">
        <v>192</v>
      </c>
    </row>
    <row r="253" spans="1:40">
      <c r="A253" s="76" t="s">
        <v>0</v>
      </c>
      <c r="B253" s="76" t="s">
        <v>1</v>
      </c>
      <c r="C253" s="76" t="s">
        <v>54</v>
      </c>
      <c r="D253" s="76" t="s">
        <v>65</v>
      </c>
      <c r="E253" s="76" t="s">
        <v>80</v>
      </c>
      <c r="F253" s="76" t="s">
        <v>81</v>
      </c>
      <c r="G253" s="76" t="s">
        <v>82</v>
      </c>
      <c r="H253" s="76" t="s">
        <v>530</v>
      </c>
      <c r="I253" s="76" t="s">
        <v>2</v>
      </c>
      <c r="J253" s="76" t="s">
        <v>279</v>
      </c>
      <c r="K253" s="76" t="s">
        <v>86</v>
      </c>
      <c r="L253" s="76" t="s">
        <v>6</v>
      </c>
      <c r="M253" s="76" t="s">
        <v>2</v>
      </c>
      <c r="N253" s="76" t="s">
        <v>7</v>
      </c>
      <c r="O253" s="76" t="s">
        <v>3</v>
      </c>
      <c r="P253" s="76" t="s">
        <v>4</v>
      </c>
      <c r="Q253" s="76" t="s">
        <v>553</v>
      </c>
      <c r="R253" s="77">
        <v>0</v>
      </c>
      <c r="S253" s="77">
        <v>1393.76</v>
      </c>
      <c r="T253" s="77">
        <v>2358.09</v>
      </c>
      <c r="U253" s="77">
        <v>2438.67</v>
      </c>
      <c r="V253" s="77">
        <v>0</v>
      </c>
      <c r="W253" s="77">
        <v>0</v>
      </c>
      <c r="X253" s="77">
        <v>0</v>
      </c>
      <c r="Y253" s="77">
        <v>0</v>
      </c>
      <c r="Z253" s="77">
        <v>0</v>
      </c>
      <c r="AA253" s="77">
        <v>0</v>
      </c>
      <c r="AB253" s="77">
        <v>0</v>
      </c>
      <c r="AC253" s="77">
        <v>0</v>
      </c>
      <c r="AD253" s="77">
        <v>0</v>
      </c>
      <c r="AE253" s="77">
        <f t="shared" si="8"/>
        <v>6190.52</v>
      </c>
      <c r="AF253" s="40">
        <f t="shared" si="9"/>
        <v>43010030</v>
      </c>
      <c r="AG253" t="str">
        <f>VLOOKUP($L253,Ceco!$A$2:$F$48,3,FALSE)</f>
        <v>BOMBEO MECANICO</v>
      </c>
      <c r="AH253" t="str">
        <f>VLOOKUP($L253,Ceco!$A$2:$F$48,4,FALSE)</f>
        <v>GOLFO SAN JORGE</v>
      </c>
      <c r="AI253" t="str">
        <f>VLOOKUP($L253,Ceco!$A$2:$F$48,5,FALSE)</f>
        <v>COMODORO RIVADAVIA</v>
      </c>
      <c r="AJ253" t="str">
        <f>VLOOKUP($L253,Ceco!$A$2:$F$48,6,FALSE)</f>
        <v>Cosentino Leandro</v>
      </c>
      <c r="AK253">
        <f>VLOOKUP($AF253,'Agrp cuentas'!$A$2:$C$156,3,FALSE)</f>
        <v>5</v>
      </c>
      <c r="AL253" t="str">
        <f>VLOOKUP($AK253,'Agrp cuentas'!$F$2:$H$28,2,FALSE)</f>
        <v>05 - Mano de Obra</v>
      </c>
      <c r="AM253" t="str">
        <f>VLOOKUP($AK253,'Agrp cuentas'!$F$2:$H$28,3,FALSE)</f>
        <v>Costo</v>
      </c>
      <c r="AN253" t="s">
        <v>192</v>
      </c>
    </row>
    <row r="254" spans="1:40">
      <c r="A254" s="76" t="s">
        <v>0</v>
      </c>
      <c r="B254" s="76" t="s">
        <v>1</v>
      </c>
      <c r="C254" s="76" t="s">
        <v>54</v>
      </c>
      <c r="D254" s="76" t="s">
        <v>65</v>
      </c>
      <c r="E254" s="76" t="s">
        <v>80</v>
      </c>
      <c r="F254" s="76" t="s">
        <v>81</v>
      </c>
      <c r="G254" s="76" t="s">
        <v>82</v>
      </c>
      <c r="H254" s="76" t="s">
        <v>530</v>
      </c>
      <c r="I254" s="76" t="s">
        <v>2</v>
      </c>
      <c r="J254" s="76" t="s">
        <v>279</v>
      </c>
      <c r="K254" s="76" t="s">
        <v>86</v>
      </c>
      <c r="L254" s="76" t="s">
        <v>16</v>
      </c>
      <c r="M254" s="76" t="s">
        <v>2</v>
      </c>
      <c r="N254" s="76" t="s">
        <v>7</v>
      </c>
      <c r="O254" s="76" t="s">
        <v>3</v>
      </c>
      <c r="P254" s="76" t="s">
        <v>4</v>
      </c>
      <c r="Q254" s="76" t="s">
        <v>553</v>
      </c>
      <c r="R254" s="77">
        <v>0</v>
      </c>
      <c r="S254" s="77">
        <v>1314.36</v>
      </c>
      <c r="T254" s="77">
        <v>2081.86</v>
      </c>
      <c r="U254" s="77">
        <v>2150.08</v>
      </c>
      <c r="V254" s="77">
        <v>0</v>
      </c>
      <c r="W254" s="77">
        <v>0</v>
      </c>
      <c r="X254" s="77">
        <v>0</v>
      </c>
      <c r="Y254" s="77">
        <v>0</v>
      </c>
      <c r="Z254" s="77">
        <v>0</v>
      </c>
      <c r="AA254" s="77">
        <v>0</v>
      </c>
      <c r="AB254" s="77">
        <v>0</v>
      </c>
      <c r="AC254" s="77">
        <v>0</v>
      </c>
      <c r="AD254" s="77">
        <v>0</v>
      </c>
      <c r="AE254" s="77">
        <f t="shared" si="8"/>
        <v>5546.3</v>
      </c>
      <c r="AF254" s="40">
        <f t="shared" si="9"/>
        <v>43010030</v>
      </c>
      <c r="AG254" t="str">
        <f>VLOOKUP($L254,Ceco!$A$2:$F$48,3,FALSE)</f>
        <v>BOMBEO MECANICO</v>
      </c>
      <c r="AH254" t="str">
        <f>VLOOKUP($L254,Ceco!$A$2:$F$48,4,FALSE)</f>
        <v>GOLFO SAN JORGE</v>
      </c>
      <c r="AI254" t="str">
        <f>VLOOKUP($L254,Ceco!$A$2:$F$48,5,FALSE)</f>
        <v>COMODORO RIVADAVIA</v>
      </c>
      <c r="AJ254" t="str">
        <f>VLOOKUP($L254,Ceco!$A$2:$F$48,6,FALSE)</f>
        <v>Cosentino Leandro</v>
      </c>
      <c r="AK254">
        <f>VLOOKUP($AF254,'Agrp cuentas'!$A$2:$C$156,3,FALSE)</f>
        <v>5</v>
      </c>
      <c r="AL254" t="str">
        <f>VLOOKUP($AK254,'Agrp cuentas'!$F$2:$H$28,2,FALSE)</f>
        <v>05 - Mano de Obra</v>
      </c>
      <c r="AM254" t="str">
        <f>VLOOKUP($AK254,'Agrp cuentas'!$F$2:$H$28,3,FALSE)</f>
        <v>Costo</v>
      </c>
      <c r="AN254" t="s">
        <v>192</v>
      </c>
    </row>
    <row r="255" spans="1:40">
      <c r="A255" s="76" t="s">
        <v>0</v>
      </c>
      <c r="B255" s="76" t="s">
        <v>1</v>
      </c>
      <c r="C255" s="76" t="s">
        <v>54</v>
      </c>
      <c r="D255" s="76" t="s">
        <v>65</v>
      </c>
      <c r="E255" s="76" t="s">
        <v>80</v>
      </c>
      <c r="F255" s="76" t="s">
        <v>81</v>
      </c>
      <c r="G255" s="76" t="s">
        <v>82</v>
      </c>
      <c r="H255" s="76" t="s">
        <v>530</v>
      </c>
      <c r="I255" s="76" t="s">
        <v>2</v>
      </c>
      <c r="J255" s="76" t="s">
        <v>279</v>
      </c>
      <c r="K255" s="76" t="s">
        <v>86</v>
      </c>
      <c r="L255" s="76" t="s">
        <v>13</v>
      </c>
      <c r="M255" s="76" t="s">
        <v>2</v>
      </c>
      <c r="N255" s="76" t="s">
        <v>7</v>
      </c>
      <c r="O255" s="76" t="s">
        <v>3</v>
      </c>
      <c r="P255" s="76" t="s">
        <v>4</v>
      </c>
      <c r="Q255" s="76" t="s">
        <v>553</v>
      </c>
      <c r="R255" s="77">
        <v>0</v>
      </c>
      <c r="S255" s="77">
        <v>2223.84</v>
      </c>
      <c r="T255" s="77">
        <v>3535.3</v>
      </c>
      <c r="U255" s="77">
        <v>3449.75</v>
      </c>
      <c r="V255" s="77">
        <v>0</v>
      </c>
      <c r="W255" s="77">
        <v>0</v>
      </c>
      <c r="X255" s="77">
        <v>0</v>
      </c>
      <c r="Y255" s="77">
        <v>0</v>
      </c>
      <c r="Z255" s="77">
        <v>0</v>
      </c>
      <c r="AA255" s="77">
        <v>0</v>
      </c>
      <c r="AB255" s="77">
        <v>0</v>
      </c>
      <c r="AC255" s="77">
        <v>0</v>
      </c>
      <c r="AD255" s="77">
        <v>0</v>
      </c>
      <c r="AE255" s="77">
        <f t="shared" si="8"/>
        <v>9208.89</v>
      </c>
      <c r="AF255" s="40">
        <f t="shared" si="9"/>
        <v>43010030</v>
      </c>
      <c r="AG255" t="str">
        <f>VLOOKUP($L255,Ceco!$A$2:$F$48,3,FALSE)</f>
        <v>BOMBEO MECANICO</v>
      </c>
      <c r="AH255" t="str">
        <f>VLOOKUP($L255,Ceco!$A$2:$F$48,4,FALSE)</f>
        <v>NEUQUEN</v>
      </c>
      <c r="AI255" t="str">
        <f>VLOOKUP($L255,Ceco!$A$2:$F$48,5,FALSE)</f>
        <v>CATRIEL</v>
      </c>
      <c r="AJ255" t="str">
        <f>VLOOKUP($L255,Ceco!$A$2:$F$48,6,FALSE)</f>
        <v>Nahim Jorge</v>
      </c>
      <c r="AK255">
        <f>VLOOKUP($AF255,'Agrp cuentas'!$A$2:$C$156,3,FALSE)</f>
        <v>5</v>
      </c>
      <c r="AL255" t="str">
        <f>VLOOKUP($AK255,'Agrp cuentas'!$F$2:$H$28,2,FALSE)</f>
        <v>05 - Mano de Obra</v>
      </c>
      <c r="AM255" t="str">
        <f>VLOOKUP($AK255,'Agrp cuentas'!$F$2:$H$28,3,FALSE)</f>
        <v>Costo</v>
      </c>
      <c r="AN255" t="s">
        <v>192</v>
      </c>
    </row>
    <row r="256" spans="1:40">
      <c r="A256" s="76" t="s">
        <v>0</v>
      </c>
      <c r="B256" s="76" t="s">
        <v>1</v>
      </c>
      <c r="C256" s="76" t="s">
        <v>54</v>
      </c>
      <c r="D256" s="76" t="s">
        <v>65</v>
      </c>
      <c r="E256" s="76" t="s">
        <v>80</v>
      </c>
      <c r="F256" s="76" t="s">
        <v>81</v>
      </c>
      <c r="G256" s="76" t="s">
        <v>82</v>
      </c>
      <c r="H256" s="76" t="s">
        <v>530</v>
      </c>
      <c r="I256" s="76" t="s">
        <v>2</v>
      </c>
      <c r="J256" s="76" t="s">
        <v>279</v>
      </c>
      <c r="K256" s="76" t="s">
        <v>86</v>
      </c>
      <c r="L256" s="76" t="s">
        <v>12</v>
      </c>
      <c r="M256" s="76" t="s">
        <v>2</v>
      </c>
      <c r="N256" s="76" t="s">
        <v>7</v>
      </c>
      <c r="O256" s="76" t="s">
        <v>3</v>
      </c>
      <c r="P256" s="76" t="s">
        <v>4</v>
      </c>
      <c r="Q256" s="76" t="s">
        <v>553</v>
      </c>
      <c r="R256" s="77">
        <v>0</v>
      </c>
      <c r="S256" s="77">
        <v>1692.42</v>
      </c>
      <c r="T256" s="77">
        <v>2157.37</v>
      </c>
      <c r="U256" s="77">
        <v>3099.61</v>
      </c>
      <c r="V256" s="77">
        <v>0</v>
      </c>
      <c r="W256" s="77">
        <v>0</v>
      </c>
      <c r="X256" s="77">
        <v>0</v>
      </c>
      <c r="Y256" s="77">
        <v>0</v>
      </c>
      <c r="Z256" s="77">
        <v>0</v>
      </c>
      <c r="AA256" s="77">
        <v>0</v>
      </c>
      <c r="AB256" s="77">
        <v>0</v>
      </c>
      <c r="AC256" s="77">
        <v>0</v>
      </c>
      <c r="AD256" s="77">
        <v>0</v>
      </c>
      <c r="AE256" s="77">
        <f t="shared" si="8"/>
        <v>6949.4</v>
      </c>
      <c r="AF256" s="40">
        <f t="shared" si="9"/>
        <v>43010030</v>
      </c>
      <c r="AG256" t="str">
        <f>VLOOKUP($L256,Ceco!$A$2:$F$48,3,FALSE)</f>
        <v>BOMBEO MECANICO</v>
      </c>
      <c r="AH256" t="str">
        <f>VLOOKUP($L256,Ceco!$A$2:$F$48,4,FALSE)</f>
        <v>NEUQUEN</v>
      </c>
      <c r="AI256" t="str">
        <f>VLOOKUP($L256,Ceco!$A$2:$F$48,5,FALSE)</f>
        <v>CATRIEL</v>
      </c>
      <c r="AJ256" t="str">
        <f>VLOOKUP($L256,Ceco!$A$2:$F$48,6,FALSE)</f>
        <v>Nahim Jorge</v>
      </c>
      <c r="AK256">
        <f>VLOOKUP($AF256,'Agrp cuentas'!$A$2:$C$156,3,FALSE)</f>
        <v>5</v>
      </c>
      <c r="AL256" t="str">
        <f>VLOOKUP($AK256,'Agrp cuentas'!$F$2:$H$28,2,FALSE)</f>
        <v>05 - Mano de Obra</v>
      </c>
      <c r="AM256" t="str">
        <f>VLOOKUP($AK256,'Agrp cuentas'!$F$2:$H$28,3,FALSE)</f>
        <v>Costo</v>
      </c>
      <c r="AN256" t="s">
        <v>192</v>
      </c>
    </row>
    <row r="257" spans="1:40">
      <c r="A257" s="76" t="s">
        <v>0</v>
      </c>
      <c r="B257" s="76" t="s">
        <v>1</v>
      </c>
      <c r="C257" s="76" t="s">
        <v>54</v>
      </c>
      <c r="D257" s="76" t="s">
        <v>65</v>
      </c>
      <c r="E257" s="76" t="s">
        <v>80</v>
      </c>
      <c r="F257" s="76" t="s">
        <v>81</v>
      </c>
      <c r="G257" s="76" t="s">
        <v>82</v>
      </c>
      <c r="H257" s="76" t="s">
        <v>530</v>
      </c>
      <c r="I257" s="76" t="s">
        <v>2</v>
      </c>
      <c r="J257" s="76" t="s">
        <v>279</v>
      </c>
      <c r="K257" s="76" t="s">
        <v>86</v>
      </c>
      <c r="L257" s="76" t="s">
        <v>11</v>
      </c>
      <c r="M257" s="76" t="s">
        <v>2</v>
      </c>
      <c r="N257" s="76" t="s">
        <v>7</v>
      </c>
      <c r="O257" s="76" t="s">
        <v>3</v>
      </c>
      <c r="P257" s="76" t="s">
        <v>4</v>
      </c>
      <c r="Q257" s="76" t="s">
        <v>553</v>
      </c>
      <c r="R257" s="77">
        <v>0</v>
      </c>
      <c r="S257" s="77">
        <v>791.27</v>
      </c>
      <c r="T257" s="77">
        <v>1169.54</v>
      </c>
      <c r="U257" s="77">
        <v>1288.3599999999999</v>
      </c>
      <c r="V257" s="77">
        <v>0</v>
      </c>
      <c r="W257" s="77">
        <v>0</v>
      </c>
      <c r="X257" s="77">
        <v>0</v>
      </c>
      <c r="Y257" s="77">
        <v>0</v>
      </c>
      <c r="Z257" s="77">
        <v>0</v>
      </c>
      <c r="AA257" s="77">
        <v>0</v>
      </c>
      <c r="AB257" s="77">
        <v>0</v>
      </c>
      <c r="AC257" s="77">
        <v>0</v>
      </c>
      <c r="AD257" s="77">
        <v>0</v>
      </c>
      <c r="AE257" s="77">
        <f t="shared" si="8"/>
        <v>3249.17</v>
      </c>
      <c r="AF257" s="40">
        <f t="shared" si="9"/>
        <v>43010030</v>
      </c>
      <c r="AG257" t="str">
        <f>VLOOKUP($L257,Ceco!$A$2:$F$48,3,FALSE)</f>
        <v>BOMBEO MECANICO</v>
      </c>
      <c r="AH257" t="str">
        <f>VLOOKUP($L257,Ceco!$A$2:$F$48,4,FALSE)</f>
        <v>NEUQUEN</v>
      </c>
      <c r="AI257" t="str">
        <f>VLOOKUP($L257,Ceco!$A$2:$F$48,5,FALSE)</f>
        <v>CATRIEL</v>
      </c>
      <c r="AJ257" t="str">
        <f>VLOOKUP($L257,Ceco!$A$2:$F$48,6,FALSE)</f>
        <v>Nahim Jorge</v>
      </c>
      <c r="AK257">
        <f>VLOOKUP($AF257,'Agrp cuentas'!$A$2:$C$156,3,FALSE)</f>
        <v>5</v>
      </c>
      <c r="AL257" t="str">
        <f>VLOOKUP($AK257,'Agrp cuentas'!$F$2:$H$28,2,FALSE)</f>
        <v>05 - Mano de Obra</v>
      </c>
      <c r="AM257" t="str">
        <f>VLOOKUP($AK257,'Agrp cuentas'!$F$2:$H$28,3,FALSE)</f>
        <v>Costo</v>
      </c>
      <c r="AN257" t="s">
        <v>192</v>
      </c>
    </row>
    <row r="258" spans="1:40">
      <c r="A258" s="76" t="s">
        <v>0</v>
      </c>
      <c r="B258" s="76" t="s">
        <v>1</v>
      </c>
      <c r="C258" s="76" t="s">
        <v>54</v>
      </c>
      <c r="D258" s="76" t="s">
        <v>65</v>
      </c>
      <c r="E258" s="76" t="s">
        <v>80</v>
      </c>
      <c r="F258" s="76" t="s">
        <v>81</v>
      </c>
      <c r="G258" s="76" t="s">
        <v>82</v>
      </c>
      <c r="H258" s="76" t="s">
        <v>88</v>
      </c>
      <c r="I258" s="76" t="s">
        <v>2</v>
      </c>
      <c r="J258" s="76" t="s">
        <v>280</v>
      </c>
      <c r="K258" s="76" t="s">
        <v>89</v>
      </c>
      <c r="L258" s="76" t="s">
        <v>36</v>
      </c>
      <c r="M258" s="76" t="s">
        <v>2</v>
      </c>
      <c r="N258" s="76" t="s">
        <v>7</v>
      </c>
      <c r="O258" s="76" t="s">
        <v>3</v>
      </c>
      <c r="P258" s="76" t="s">
        <v>4</v>
      </c>
      <c r="Q258" s="76" t="s">
        <v>553</v>
      </c>
      <c r="R258" s="77">
        <v>0</v>
      </c>
      <c r="S258" s="77">
        <v>431.67</v>
      </c>
      <c r="T258" s="77">
        <v>466.6</v>
      </c>
      <c r="U258" s="77">
        <v>465</v>
      </c>
      <c r="V258" s="77">
        <v>0</v>
      </c>
      <c r="W258" s="77">
        <v>0</v>
      </c>
      <c r="X258" s="77">
        <v>0</v>
      </c>
      <c r="Y258" s="77">
        <v>0</v>
      </c>
      <c r="Z258" s="77">
        <v>0</v>
      </c>
      <c r="AA258" s="77">
        <v>0</v>
      </c>
      <c r="AB258" s="77">
        <v>0</v>
      </c>
      <c r="AC258" s="77">
        <v>0</v>
      </c>
      <c r="AD258" s="77">
        <v>0</v>
      </c>
      <c r="AE258" s="77">
        <f t="shared" ref="AE258:AE321" si="10">SUM(S258:AD258)</f>
        <v>1363.27</v>
      </c>
      <c r="AF258" s="40">
        <f t="shared" si="9"/>
        <v>43010061</v>
      </c>
      <c r="AG258" t="str">
        <f>VLOOKUP($L258,Ceco!$A$2:$F$48,3,FALSE)</f>
        <v>BOMBEO MECANICO</v>
      </c>
      <c r="AH258" t="str">
        <f>VLOOKUP($L258,Ceco!$A$2:$F$48,4,FALSE)</f>
        <v>NEUQUEN</v>
      </c>
      <c r="AI258" t="str">
        <f>VLOOKUP($L258,Ceco!$A$2:$F$48,5,FALSE)</f>
        <v>RINCON DE LOS SAUCES</v>
      </c>
      <c r="AJ258" t="str">
        <f>VLOOKUP($L258,Ceco!$A$2:$F$48,6,FALSE)</f>
        <v>Nahim Jorge</v>
      </c>
      <c r="AK258">
        <f>VLOOKUP($AF258,'Agrp cuentas'!$A$2:$C$156,3,FALSE)</f>
        <v>5</v>
      </c>
      <c r="AL258" t="str">
        <f>VLOOKUP($AK258,'Agrp cuentas'!$F$2:$H$28,2,FALSE)</f>
        <v>05 - Mano de Obra</v>
      </c>
      <c r="AM258" t="str">
        <f>VLOOKUP($AK258,'Agrp cuentas'!$F$2:$H$28,3,FALSE)</f>
        <v>Costo</v>
      </c>
      <c r="AN258" t="s">
        <v>192</v>
      </c>
    </row>
    <row r="259" spans="1:40">
      <c r="A259" s="76" t="s">
        <v>0</v>
      </c>
      <c r="B259" s="76" t="s">
        <v>1</v>
      </c>
      <c r="C259" s="76" t="s">
        <v>54</v>
      </c>
      <c r="D259" s="76" t="s">
        <v>65</v>
      </c>
      <c r="E259" s="76" t="s">
        <v>80</v>
      </c>
      <c r="F259" s="76" t="s">
        <v>81</v>
      </c>
      <c r="G259" s="76" t="s">
        <v>82</v>
      </c>
      <c r="H259" s="76" t="s">
        <v>88</v>
      </c>
      <c r="I259" s="76" t="s">
        <v>2</v>
      </c>
      <c r="J259" s="76" t="s">
        <v>280</v>
      </c>
      <c r="K259" s="76" t="s">
        <v>89</v>
      </c>
      <c r="L259" s="76" t="s">
        <v>35</v>
      </c>
      <c r="M259" s="76" t="s">
        <v>2</v>
      </c>
      <c r="N259" s="76" t="s">
        <v>7</v>
      </c>
      <c r="O259" s="76" t="s">
        <v>3</v>
      </c>
      <c r="P259" s="76" t="s">
        <v>4</v>
      </c>
      <c r="Q259" s="76" t="s">
        <v>553</v>
      </c>
      <c r="R259" s="77">
        <v>0</v>
      </c>
      <c r="S259" s="77">
        <v>1968.2</v>
      </c>
      <c r="T259" s="77">
        <v>2094.65</v>
      </c>
      <c r="U259" s="77">
        <v>2084.15</v>
      </c>
      <c r="V259" s="77">
        <v>0</v>
      </c>
      <c r="W259" s="77">
        <v>0</v>
      </c>
      <c r="X259" s="77">
        <v>0</v>
      </c>
      <c r="Y259" s="77">
        <v>0</v>
      </c>
      <c r="Z259" s="77">
        <v>0</v>
      </c>
      <c r="AA259" s="77">
        <v>0</v>
      </c>
      <c r="AB259" s="77">
        <v>0</v>
      </c>
      <c r="AC259" s="77">
        <v>0</v>
      </c>
      <c r="AD259" s="77">
        <v>0</v>
      </c>
      <c r="AE259" s="77">
        <f t="shared" si="10"/>
        <v>6147</v>
      </c>
      <c r="AF259" s="40">
        <f t="shared" si="9"/>
        <v>43010061</v>
      </c>
      <c r="AG259" t="str">
        <f>VLOOKUP($L259,Ceco!$A$2:$F$48,3,FALSE)</f>
        <v>BOMBEO MECANICO</v>
      </c>
      <c r="AH259" t="str">
        <f>VLOOKUP($L259,Ceco!$A$2:$F$48,4,FALSE)</f>
        <v>NEUQUEN</v>
      </c>
      <c r="AI259" t="str">
        <f>VLOOKUP($L259,Ceco!$A$2:$F$48,5,FALSE)</f>
        <v>RINCON DE LOS SAUCES</v>
      </c>
      <c r="AJ259" t="str">
        <f>VLOOKUP($L259,Ceco!$A$2:$F$48,6,FALSE)</f>
        <v>Nahim Jorge</v>
      </c>
      <c r="AK259">
        <f>VLOOKUP($AF259,'Agrp cuentas'!$A$2:$C$156,3,FALSE)</f>
        <v>5</v>
      </c>
      <c r="AL259" t="str">
        <f>VLOOKUP($AK259,'Agrp cuentas'!$F$2:$H$28,2,FALSE)</f>
        <v>05 - Mano de Obra</v>
      </c>
      <c r="AM259" t="str">
        <f>VLOOKUP($AK259,'Agrp cuentas'!$F$2:$H$28,3,FALSE)</f>
        <v>Costo</v>
      </c>
      <c r="AN259" t="s">
        <v>192</v>
      </c>
    </row>
    <row r="260" spans="1:40">
      <c r="A260" s="76" t="s">
        <v>0</v>
      </c>
      <c r="B260" s="76" t="s">
        <v>1</v>
      </c>
      <c r="C260" s="76" t="s">
        <v>54</v>
      </c>
      <c r="D260" s="76" t="s">
        <v>65</v>
      </c>
      <c r="E260" s="76" t="s">
        <v>80</v>
      </c>
      <c r="F260" s="76" t="s">
        <v>81</v>
      </c>
      <c r="G260" s="76" t="s">
        <v>82</v>
      </c>
      <c r="H260" s="76" t="s">
        <v>88</v>
      </c>
      <c r="I260" s="76" t="s">
        <v>2</v>
      </c>
      <c r="J260" s="76" t="s">
        <v>280</v>
      </c>
      <c r="K260" s="76" t="s">
        <v>89</v>
      </c>
      <c r="L260" s="76" t="s">
        <v>10</v>
      </c>
      <c r="M260" s="76" t="s">
        <v>2</v>
      </c>
      <c r="N260" s="76" t="s">
        <v>7</v>
      </c>
      <c r="O260" s="76" t="s">
        <v>3</v>
      </c>
      <c r="P260" s="76" t="s">
        <v>4</v>
      </c>
      <c r="Q260" s="76" t="s">
        <v>553</v>
      </c>
      <c r="R260" s="77">
        <v>0</v>
      </c>
      <c r="S260" s="77">
        <v>1655.05</v>
      </c>
      <c r="T260" s="77">
        <v>1933.94</v>
      </c>
      <c r="U260" s="77">
        <v>1521.11</v>
      </c>
      <c r="V260" s="77">
        <v>0</v>
      </c>
      <c r="W260" s="77">
        <v>0</v>
      </c>
      <c r="X260" s="77">
        <v>0</v>
      </c>
      <c r="Y260" s="77">
        <v>0</v>
      </c>
      <c r="Z260" s="77">
        <v>0</v>
      </c>
      <c r="AA260" s="77">
        <v>0</v>
      </c>
      <c r="AB260" s="77">
        <v>0</v>
      </c>
      <c r="AC260" s="77">
        <v>0</v>
      </c>
      <c r="AD260" s="77">
        <v>0</v>
      </c>
      <c r="AE260" s="77">
        <f t="shared" si="10"/>
        <v>5110.0999999999995</v>
      </c>
      <c r="AF260" s="40">
        <f t="shared" si="9"/>
        <v>43010061</v>
      </c>
      <c r="AG260" t="str">
        <f>VLOOKUP($L260,Ceco!$A$2:$F$48,3,FALSE)</f>
        <v>BOMBEO MECANICO</v>
      </c>
      <c r="AH260" t="str">
        <f>VLOOKUP($L260,Ceco!$A$2:$F$48,4,FALSE)</f>
        <v>GOLFO SAN JORGE</v>
      </c>
      <c r="AI260" t="str">
        <f>VLOOKUP($L260,Ceco!$A$2:$F$48,5,FALSE)</f>
        <v>SANTA CRUZ ESTE</v>
      </c>
      <c r="AJ260" t="str">
        <f>VLOOKUP($L260,Ceco!$A$2:$F$48,6,FALSE)</f>
        <v>Bertaina Fabricio</v>
      </c>
      <c r="AK260">
        <f>VLOOKUP($AF260,'Agrp cuentas'!$A$2:$C$156,3,FALSE)</f>
        <v>5</v>
      </c>
      <c r="AL260" t="str">
        <f>VLOOKUP($AK260,'Agrp cuentas'!$F$2:$H$28,2,FALSE)</f>
        <v>05 - Mano de Obra</v>
      </c>
      <c r="AM260" t="str">
        <f>VLOOKUP($AK260,'Agrp cuentas'!$F$2:$H$28,3,FALSE)</f>
        <v>Costo</v>
      </c>
      <c r="AN260" t="s">
        <v>192</v>
      </c>
    </row>
    <row r="261" spans="1:40">
      <c r="A261" s="76" t="s">
        <v>0</v>
      </c>
      <c r="B261" s="76" t="s">
        <v>1</v>
      </c>
      <c r="C261" s="76" t="s">
        <v>54</v>
      </c>
      <c r="D261" s="76" t="s">
        <v>65</v>
      </c>
      <c r="E261" s="76" t="s">
        <v>80</v>
      </c>
      <c r="F261" s="76" t="s">
        <v>81</v>
      </c>
      <c r="G261" s="76" t="s">
        <v>82</v>
      </c>
      <c r="H261" s="76" t="s">
        <v>88</v>
      </c>
      <c r="I261" s="76" t="s">
        <v>2</v>
      </c>
      <c r="J261" s="76" t="s">
        <v>280</v>
      </c>
      <c r="K261" s="76" t="s">
        <v>89</v>
      </c>
      <c r="L261" s="76" t="s">
        <v>34</v>
      </c>
      <c r="M261" s="76" t="s">
        <v>2</v>
      </c>
      <c r="N261" s="76" t="s">
        <v>7</v>
      </c>
      <c r="O261" s="76" t="s">
        <v>3</v>
      </c>
      <c r="P261" s="76" t="s">
        <v>4</v>
      </c>
      <c r="Q261" s="76" t="s">
        <v>553</v>
      </c>
      <c r="R261" s="77">
        <v>0</v>
      </c>
      <c r="S261" s="77">
        <v>1606.37</v>
      </c>
      <c r="T261" s="77">
        <v>1877.06</v>
      </c>
      <c r="U261" s="77">
        <v>1476.37</v>
      </c>
      <c r="V261" s="77">
        <v>0</v>
      </c>
      <c r="W261" s="77">
        <v>0</v>
      </c>
      <c r="X261" s="77">
        <v>0</v>
      </c>
      <c r="Y261" s="77">
        <v>0</v>
      </c>
      <c r="Z261" s="77">
        <v>0</v>
      </c>
      <c r="AA261" s="77">
        <v>0</v>
      </c>
      <c r="AB261" s="77">
        <v>0</v>
      </c>
      <c r="AC261" s="77">
        <v>0</v>
      </c>
      <c r="AD261" s="77">
        <v>0</v>
      </c>
      <c r="AE261" s="77">
        <f t="shared" si="10"/>
        <v>4959.7999999999993</v>
      </c>
      <c r="AF261" s="40">
        <f t="shared" si="9"/>
        <v>43010061</v>
      </c>
      <c r="AG261" t="str">
        <f>VLOOKUP($L261,Ceco!$A$2:$F$48,3,FALSE)</f>
        <v>BOMBEO MECANICO</v>
      </c>
      <c r="AH261" t="str">
        <f>VLOOKUP($L261,Ceco!$A$2:$F$48,4,FALSE)</f>
        <v>GOLFO SAN JORGE</v>
      </c>
      <c r="AI261" t="str">
        <f>VLOOKUP($L261,Ceco!$A$2:$F$48,5,FALSE)</f>
        <v>SANTA CRUZ ESTE</v>
      </c>
      <c r="AJ261" t="str">
        <f>VLOOKUP($L261,Ceco!$A$2:$F$48,6,FALSE)</f>
        <v>Bertaina Fabricio</v>
      </c>
      <c r="AK261">
        <f>VLOOKUP($AF261,'Agrp cuentas'!$A$2:$C$156,3,FALSE)</f>
        <v>5</v>
      </c>
      <c r="AL261" t="str">
        <f>VLOOKUP($AK261,'Agrp cuentas'!$F$2:$H$28,2,FALSE)</f>
        <v>05 - Mano de Obra</v>
      </c>
      <c r="AM261" t="str">
        <f>VLOOKUP($AK261,'Agrp cuentas'!$F$2:$H$28,3,FALSE)</f>
        <v>Costo</v>
      </c>
      <c r="AN261" t="s">
        <v>192</v>
      </c>
    </row>
    <row r="262" spans="1:40">
      <c r="A262" s="76" t="s">
        <v>0</v>
      </c>
      <c r="B262" s="76" t="s">
        <v>1</v>
      </c>
      <c r="C262" s="76" t="s">
        <v>54</v>
      </c>
      <c r="D262" s="76" t="s">
        <v>65</v>
      </c>
      <c r="E262" s="76" t="s">
        <v>80</v>
      </c>
      <c r="F262" s="76" t="s">
        <v>81</v>
      </c>
      <c r="G262" s="76" t="s">
        <v>82</v>
      </c>
      <c r="H262" s="76" t="s">
        <v>88</v>
      </c>
      <c r="I262" s="76" t="s">
        <v>2</v>
      </c>
      <c r="J262" s="76" t="s">
        <v>280</v>
      </c>
      <c r="K262" s="76" t="s">
        <v>89</v>
      </c>
      <c r="L262" s="76" t="s">
        <v>9</v>
      </c>
      <c r="M262" s="76" t="s">
        <v>2</v>
      </c>
      <c r="N262" s="76" t="s">
        <v>7</v>
      </c>
      <c r="O262" s="76" t="s">
        <v>3</v>
      </c>
      <c r="P262" s="76" t="s">
        <v>4</v>
      </c>
      <c r="Q262" s="76" t="s">
        <v>553</v>
      </c>
      <c r="R262" s="77">
        <v>0</v>
      </c>
      <c r="S262" s="77">
        <v>3602.94</v>
      </c>
      <c r="T262" s="77">
        <v>3998.19</v>
      </c>
      <c r="U262" s="77">
        <v>3446.26</v>
      </c>
      <c r="V262" s="77">
        <v>0</v>
      </c>
      <c r="W262" s="77">
        <v>0</v>
      </c>
      <c r="X262" s="77">
        <v>0</v>
      </c>
      <c r="Y262" s="77">
        <v>0</v>
      </c>
      <c r="Z262" s="77">
        <v>0</v>
      </c>
      <c r="AA262" s="77">
        <v>0</v>
      </c>
      <c r="AB262" s="77">
        <v>0</v>
      </c>
      <c r="AC262" s="77">
        <v>0</v>
      </c>
      <c r="AD262" s="77">
        <v>0</v>
      </c>
      <c r="AE262" s="77">
        <f t="shared" si="10"/>
        <v>11047.39</v>
      </c>
      <c r="AF262" s="40">
        <f t="shared" si="9"/>
        <v>43010061</v>
      </c>
      <c r="AG262" t="str">
        <f>VLOOKUP($L262,Ceco!$A$2:$F$48,3,FALSE)</f>
        <v>BOMBEO MECANICO</v>
      </c>
      <c r="AH262" t="str">
        <f>VLOOKUP($L262,Ceco!$A$2:$F$48,4,FALSE)</f>
        <v>GOLFO SAN JORGE</v>
      </c>
      <c r="AI262" t="str">
        <f>VLOOKUP($L262,Ceco!$A$2:$F$48,5,FALSE)</f>
        <v>SANTA CRUZ ESTE</v>
      </c>
      <c r="AJ262" t="str">
        <f>VLOOKUP($L262,Ceco!$A$2:$F$48,6,FALSE)</f>
        <v>Bertaina Fabricio</v>
      </c>
      <c r="AK262">
        <f>VLOOKUP($AF262,'Agrp cuentas'!$A$2:$C$156,3,FALSE)</f>
        <v>5</v>
      </c>
      <c r="AL262" t="str">
        <f>VLOOKUP($AK262,'Agrp cuentas'!$F$2:$H$28,2,FALSE)</f>
        <v>05 - Mano de Obra</v>
      </c>
      <c r="AM262" t="str">
        <f>VLOOKUP($AK262,'Agrp cuentas'!$F$2:$H$28,3,FALSE)</f>
        <v>Costo</v>
      </c>
      <c r="AN262" t="s">
        <v>192</v>
      </c>
    </row>
    <row r="263" spans="1:40">
      <c r="A263" s="76" t="s">
        <v>0</v>
      </c>
      <c r="B263" s="76" t="s">
        <v>1</v>
      </c>
      <c r="C263" s="76" t="s">
        <v>54</v>
      </c>
      <c r="D263" s="76" t="s">
        <v>65</v>
      </c>
      <c r="E263" s="76" t="s">
        <v>80</v>
      </c>
      <c r="F263" s="76" t="s">
        <v>81</v>
      </c>
      <c r="G263" s="76" t="s">
        <v>82</v>
      </c>
      <c r="H263" s="76" t="s">
        <v>88</v>
      </c>
      <c r="I263" s="76" t="s">
        <v>2</v>
      </c>
      <c r="J263" s="76" t="s">
        <v>280</v>
      </c>
      <c r="K263" s="76" t="s">
        <v>89</v>
      </c>
      <c r="L263" s="76" t="s">
        <v>29</v>
      </c>
      <c r="M263" s="76" t="s">
        <v>2</v>
      </c>
      <c r="N263" s="76" t="s">
        <v>7</v>
      </c>
      <c r="O263" s="76" t="s">
        <v>3</v>
      </c>
      <c r="P263" s="76" t="s">
        <v>4</v>
      </c>
      <c r="Q263" s="76" t="s">
        <v>553</v>
      </c>
      <c r="R263" s="77">
        <v>0</v>
      </c>
      <c r="S263" s="77">
        <v>1508.12</v>
      </c>
      <c r="T263" s="77">
        <v>1475.38</v>
      </c>
      <c r="U263" s="77">
        <v>1375.08</v>
      </c>
      <c r="V263" s="77">
        <v>0</v>
      </c>
      <c r="W263" s="77">
        <v>0</v>
      </c>
      <c r="X263" s="77">
        <v>0</v>
      </c>
      <c r="Y263" s="77">
        <v>0</v>
      </c>
      <c r="Z263" s="77">
        <v>0</v>
      </c>
      <c r="AA263" s="77">
        <v>0</v>
      </c>
      <c r="AB263" s="77">
        <v>0</v>
      </c>
      <c r="AC263" s="77">
        <v>0</v>
      </c>
      <c r="AD263" s="77">
        <v>0</v>
      </c>
      <c r="AE263" s="77">
        <f t="shared" si="10"/>
        <v>4358.58</v>
      </c>
      <c r="AF263" s="40">
        <f t="shared" si="9"/>
        <v>43010061</v>
      </c>
      <c r="AG263" t="str">
        <f>VLOOKUP($L263,Ceco!$A$2:$F$48,3,FALSE)</f>
        <v>BOMBEO MECANICO</v>
      </c>
      <c r="AH263" t="str">
        <f>VLOOKUP($L263,Ceco!$A$2:$F$48,4,FALSE)</f>
        <v>MENDOZA</v>
      </c>
      <c r="AI263" t="str">
        <f>VLOOKUP($L263,Ceco!$A$2:$F$48,5,FALSE)</f>
        <v>MALARGUE</v>
      </c>
      <c r="AJ263" t="str">
        <f>VLOOKUP($L263,Ceco!$A$2:$F$48,6,FALSE)</f>
        <v>Ingles Carlos</v>
      </c>
      <c r="AK263">
        <f>VLOOKUP($AF263,'Agrp cuentas'!$A$2:$C$156,3,FALSE)</f>
        <v>5</v>
      </c>
      <c r="AL263" t="str">
        <f>VLOOKUP($AK263,'Agrp cuentas'!$F$2:$H$28,2,FALSE)</f>
        <v>05 - Mano de Obra</v>
      </c>
      <c r="AM263" t="str">
        <f>VLOOKUP($AK263,'Agrp cuentas'!$F$2:$H$28,3,FALSE)</f>
        <v>Costo</v>
      </c>
      <c r="AN263" t="s">
        <v>192</v>
      </c>
    </row>
    <row r="264" spans="1:40">
      <c r="A264" s="76" t="s">
        <v>0</v>
      </c>
      <c r="B264" s="76" t="s">
        <v>1</v>
      </c>
      <c r="C264" s="76" t="s">
        <v>54</v>
      </c>
      <c r="D264" s="76" t="s">
        <v>65</v>
      </c>
      <c r="E264" s="76" t="s">
        <v>80</v>
      </c>
      <c r="F264" s="76" t="s">
        <v>81</v>
      </c>
      <c r="G264" s="76" t="s">
        <v>82</v>
      </c>
      <c r="H264" s="76" t="s">
        <v>88</v>
      </c>
      <c r="I264" s="76" t="s">
        <v>2</v>
      </c>
      <c r="J264" s="76" t="s">
        <v>280</v>
      </c>
      <c r="K264" s="76" t="s">
        <v>89</v>
      </c>
      <c r="L264" s="76" t="s">
        <v>28</v>
      </c>
      <c r="M264" s="76" t="s">
        <v>2</v>
      </c>
      <c r="N264" s="76" t="s">
        <v>7</v>
      </c>
      <c r="O264" s="76" t="s">
        <v>3</v>
      </c>
      <c r="P264" s="76" t="s">
        <v>4</v>
      </c>
      <c r="Q264" s="76" t="s">
        <v>553</v>
      </c>
      <c r="R264" s="77">
        <v>0</v>
      </c>
      <c r="S264" s="77">
        <v>716.09</v>
      </c>
      <c r="T264" s="77">
        <v>775.71</v>
      </c>
      <c r="U264" s="77">
        <v>581.32000000000005</v>
      </c>
      <c r="V264" s="77">
        <v>0</v>
      </c>
      <c r="W264" s="77">
        <v>0</v>
      </c>
      <c r="X264" s="77">
        <v>0</v>
      </c>
      <c r="Y264" s="77">
        <v>0</v>
      </c>
      <c r="Z264" s="77">
        <v>0</v>
      </c>
      <c r="AA264" s="77">
        <v>0</v>
      </c>
      <c r="AB264" s="77">
        <v>0</v>
      </c>
      <c r="AC264" s="77">
        <v>0</v>
      </c>
      <c r="AD264" s="77">
        <v>0</v>
      </c>
      <c r="AE264" s="77">
        <f t="shared" si="10"/>
        <v>2073.1200000000003</v>
      </c>
      <c r="AF264" s="40">
        <f t="shared" si="9"/>
        <v>43010061</v>
      </c>
      <c r="AG264" t="str">
        <f>VLOOKUP($L264,Ceco!$A$2:$F$48,3,FALSE)</f>
        <v>BOMBEO MECANICO</v>
      </c>
      <c r="AH264" t="str">
        <f>VLOOKUP($L264,Ceco!$A$2:$F$48,4,FALSE)</f>
        <v>GOLFO SAN JORGE</v>
      </c>
      <c r="AI264" t="str">
        <f>VLOOKUP($L264,Ceco!$A$2:$F$48,5,FALSE)</f>
        <v>SANTA CRUZ OESTE</v>
      </c>
      <c r="AJ264" t="str">
        <f>VLOOKUP($L264,Ceco!$A$2:$F$48,6,FALSE)</f>
        <v>Bertaina Fabricio</v>
      </c>
      <c r="AK264">
        <f>VLOOKUP($AF264,'Agrp cuentas'!$A$2:$C$156,3,FALSE)</f>
        <v>5</v>
      </c>
      <c r="AL264" t="str">
        <f>VLOOKUP($AK264,'Agrp cuentas'!$F$2:$H$28,2,FALSE)</f>
        <v>05 - Mano de Obra</v>
      </c>
      <c r="AM264" t="str">
        <f>VLOOKUP($AK264,'Agrp cuentas'!$F$2:$H$28,3,FALSE)</f>
        <v>Costo</v>
      </c>
      <c r="AN264" t="s">
        <v>192</v>
      </c>
    </row>
    <row r="265" spans="1:40">
      <c r="A265" s="76" t="s">
        <v>0</v>
      </c>
      <c r="B265" s="76" t="s">
        <v>1</v>
      </c>
      <c r="C265" s="76" t="s">
        <v>54</v>
      </c>
      <c r="D265" s="76" t="s">
        <v>65</v>
      </c>
      <c r="E265" s="76" t="s">
        <v>80</v>
      </c>
      <c r="F265" s="76" t="s">
        <v>81</v>
      </c>
      <c r="G265" s="76" t="s">
        <v>82</v>
      </c>
      <c r="H265" s="76" t="s">
        <v>88</v>
      </c>
      <c r="I265" s="76" t="s">
        <v>2</v>
      </c>
      <c r="J265" s="76" t="s">
        <v>280</v>
      </c>
      <c r="K265" s="76" t="s">
        <v>89</v>
      </c>
      <c r="L265" s="76" t="s">
        <v>27</v>
      </c>
      <c r="M265" s="76" t="s">
        <v>2</v>
      </c>
      <c r="N265" s="76" t="s">
        <v>7</v>
      </c>
      <c r="O265" s="76" t="s">
        <v>3</v>
      </c>
      <c r="P265" s="76" t="s">
        <v>4</v>
      </c>
      <c r="Q265" s="76" t="s">
        <v>553</v>
      </c>
      <c r="R265" s="77">
        <v>0</v>
      </c>
      <c r="S265" s="77">
        <v>5959.33</v>
      </c>
      <c r="T265" s="77">
        <v>5887.05</v>
      </c>
      <c r="U265" s="77">
        <v>4929.2700000000004</v>
      </c>
      <c r="V265" s="77">
        <v>0</v>
      </c>
      <c r="W265" s="77">
        <v>0</v>
      </c>
      <c r="X265" s="77">
        <v>0</v>
      </c>
      <c r="Y265" s="77">
        <v>0</v>
      </c>
      <c r="Z265" s="77">
        <v>0</v>
      </c>
      <c r="AA265" s="77">
        <v>0</v>
      </c>
      <c r="AB265" s="77">
        <v>0</v>
      </c>
      <c r="AC265" s="77">
        <v>0</v>
      </c>
      <c r="AD265" s="77">
        <v>0</v>
      </c>
      <c r="AE265" s="77">
        <f t="shared" si="10"/>
        <v>16775.650000000001</v>
      </c>
      <c r="AF265" s="40">
        <f t="shared" si="9"/>
        <v>43010061</v>
      </c>
      <c r="AG265" t="str">
        <f>VLOOKUP($L265,Ceco!$A$2:$F$48,3,FALSE)</f>
        <v>BOMBEO MECANICO</v>
      </c>
      <c r="AH265" t="str">
        <f>VLOOKUP($L265,Ceco!$A$2:$F$48,4,FALSE)</f>
        <v>GOLFO SAN JORGE</v>
      </c>
      <c r="AI265" t="str">
        <f>VLOOKUP($L265,Ceco!$A$2:$F$48,5,FALSE)</f>
        <v>SANTA CRUZ OESTE</v>
      </c>
      <c r="AJ265" t="str">
        <f>VLOOKUP($L265,Ceco!$A$2:$F$48,6,FALSE)</f>
        <v>Bertaina Fabricio</v>
      </c>
      <c r="AK265">
        <f>VLOOKUP($AF265,'Agrp cuentas'!$A$2:$C$156,3,FALSE)</f>
        <v>5</v>
      </c>
      <c r="AL265" t="str">
        <f>VLOOKUP($AK265,'Agrp cuentas'!$F$2:$H$28,2,FALSE)</f>
        <v>05 - Mano de Obra</v>
      </c>
      <c r="AM265" t="str">
        <f>VLOOKUP($AK265,'Agrp cuentas'!$F$2:$H$28,3,FALSE)</f>
        <v>Costo</v>
      </c>
      <c r="AN265" t="s">
        <v>192</v>
      </c>
    </row>
    <row r="266" spans="1:40">
      <c r="A266" s="76" t="s">
        <v>0</v>
      </c>
      <c r="B266" s="76" t="s">
        <v>1</v>
      </c>
      <c r="C266" s="76" t="s">
        <v>54</v>
      </c>
      <c r="D266" s="76" t="s">
        <v>65</v>
      </c>
      <c r="E266" s="76" t="s">
        <v>80</v>
      </c>
      <c r="F266" s="76" t="s">
        <v>81</v>
      </c>
      <c r="G266" s="76" t="s">
        <v>82</v>
      </c>
      <c r="H266" s="76" t="s">
        <v>88</v>
      </c>
      <c r="I266" s="76" t="s">
        <v>2</v>
      </c>
      <c r="J266" s="76" t="s">
        <v>280</v>
      </c>
      <c r="K266" s="76" t="s">
        <v>89</v>
      </c>
      <c r="L266" s="76" t="s">
        <v>25</v>
      </c>
      <c r="M266" s="76" t="s">
        <v>2</v>
      </c>
      <c r="N266" s="76" t="s">
        <v>7</v>
      </c>
      <c r="O266" s="76" t="s">
        <v>3</v>
      </c>
      <c r="P266" s="76" t="s">
        <v>4</v>
      </c>
      <c r="Q266" s="76" t="s">
        <v>553</v>
      </c>
      <c r="R266" s="77">
        <v>0</v>
      </c>
      <c r="S266" s="77">
        <v>369.85</v>
      </c>
      <c r="T266" s="77">
        <v>352.41</v>
      </c>
      <c r="U266" s="77">
        <v>552.07000000000005</v>
      </c>
      <c r="V266" s="77">
        <v>0</v>
      </c>
      <c r="W266" s="77">
        <v>0</v>
      </c>
      <c r="X266" s="77">
        <v>0</v>
      </c>
      <c r="Y266" s="77">
        <v>0</v>
      </c>
      <c r="Z266" s="77">
        <v>0</v>
      </c>
      <c r="AA266" s="77">
        <v>0</v>
      </c>
      <c r="AB266" s="77">
        <v>0</v>
      </c>
      <c r="AC266" s="77">
        <v>0</v>
      </c>
      <c r="AD266" s="77">
        <v>0</v>
      </c>
      <c r="AE266" s="77">
        <f t="shared" si="10"/>
        <v>1274.33</v>
      </c>
      <c r="AF266" s="40">
        <f t="shared" si="9"/>
        <v>43010061</v>
      </c>
      <c r="AG266" t="str">
        <f>VLOOKUP($L266,Ceco!$A$2:$F$48,3,FALSE)</f>
        <v>BOMBEO MECANICO</v>
      </c>
      <c r="AH266" t="str">
        <f>VLOOKUP($L266,Ceco!$A$2:$F$48,4,FALSE)</f>
        <v>MENDOZA</v>
      </c>
      <c r="AI266" t="str">
        <f>VLOOKUP($L266,Ceco!$A$2:$F$48,5,FALSE)</f>
        <v>LUJAN DE CUYO</v>
      </c>
      <c r="AJ266" t="str">
        <f>VLOOKUP($L266,Ceco!$A$2:$F$48,6,FALSE)</f>
        <v>Ingles Carlos</v>
      </c>
      <c r="AK266">
        <f>VLOOKUP($AF266,'Agrp cuentas'!$A$2:$C$156,3,FALSE)</f>
        <v>5</v>
      </c>
      <c r="AL266" t="str">
        <f>VLOOKUP($AK266,'Agrp cuentas'!$F$2:$H$28,2,FALSE)</f>
        <v>05 - Mano de Obra</v>
      </c>
      <c r="AM266" t="str">
        <f>VLOOKUP($AK266,'Agrp cuentas'!$F$2:$H$28,3,FALSE)</f>
        <v>Costo</v>
      </c>
      <c r="AN266" t="s">
        <v>192</v>
      </c>
    </row>
    <row r="267" spans="1:40">
      <c r="A267" s="76" t="s">
        <v>0</v>
      </c>
      <c r="B267" s="76" t="s">
        <v>1</v>
      </c>
      <c r="C267" s="76" t="s">
        <v>54</v>
      </c>
      <c r="D267" s="76" t="s">
        <v>65</v>
      </c>
      <c r="E267" s="76" t="s">
        <v>80</v>
      </c>
      <c r="F267" s="76" t="s">
        <v>81</v>
      </c>
      <c r="G267" s="76" t="s">
        <v>82</v>
      </c>
      <c r="H267" s="76" t="s">
        <v>88</v>
      </c>
      <c r="I267" s="76" t="s">
        <v>2</v>
      </c>
      <c r="J267" s="76" t="s">
        <v>280</v>
      </c>
      <c r="K267" s="76" t="s">
        <v>89</v>
      </c>
      <c r="L267" s="76" t="s">
        <v>24</v>
      </c>
      <c r="M267" s="76" t="s">
        <v>2</v>
      </c>
      <c r="N267" s="76" t="s">
        <v>7</v>
      </c>
      <c r="O267" s="76" t="s">
        <v>3</v>
      </c>
      <c r="P267" s="76" t="s">
        <v>4</v>
      </c>
      <c r="Q267" s="76" t="s">
        <v>553</v>
      </c>
      <c r="R267" s="77">
        <v>0</v>
      </c>
      <c r="S267" s="77">
        <v>1415.51</v>
      </c>
      <c r="T267" s="77">
        <v>1295.2</v>
      </c>
      <c r="U267" s="77">
        <v>1911.86</v>
      </c>
      <c r="V267" s="77">
        <v>0</v>
      </c>
      <c r="W267" s="77">
        <v>0</v>
      </c>
      <c r="X267" s="77">
        <v>0</v>
      </c>
      <c r="Y267" s="77">
        <v>0</v>
      </c>
      <c r="Z267" s="77">
        <v>0</v>
      </c>
      <c r="AA267" s="77">
        <v>0</v>
      </c>
      <c r="AB267" s="77">
        <v>0</v>
      </c>
      <c r="AC267" s="77">
        <v>0</v>
      </c>
      <c r="AD267" s="77">
        <v>0</v>
      </c>
      <c r="AE267" s="77">
        <f t="shared" si="10"/>
        <v>4622.57</v>
      </c>
      <c r="AF267" s="40">
        <f t="shared" si="9"/>
        <v>43010061</v>
      </c>
      <c r="AG267" t="str">
        <f>VLOOKUP($L267,Ceco!$A$2:$F$48,3,FALSE)</f>
        <v>BOMBEO MECANICO</v>
      </c>
      <c r="AH267" t="str">
        <f>VLOOKUP($L267,Ceco!$A$2:$F$48,4,FALSE)</f>
        <v>MENDOZA</v>
      </c>
      <c r="AI267" t="str">
        <f>VLOOKUP($L267,Ceco!$A$2:$F$48,5,FALSE)</f>
        <v>LUJAN DE CUYO</v>
      </c>
      <c r="AJ267" t="str">
        <f>VLOOKUP($L267,Ceco!$A$2:$F$48,6,FALSE)</f>
        <v>Ingles Carlos</v>
      </c>
      <c r="AK267">
        <f>VLOOKUP($AF267,'Agrp cuentas'!$A$2:$C$156,3,FALSE)</f>
        <v>5</v>
      </c>
      <c r="AL267" t="str">
        <f>VLOOKUP($AK267,'Agrp cuentas'!$F$2:$H$28,2,FALSE)</f>
        <v>05 - Mano de Obra</v>
      </c>
      <c r="AM267" t="str">
        <f>VLOOKUP($AK267,'Agrp cuentas'!$F$2:$H$28,3,FALSE)</f>
        <v>Costo</v>
      </c>
      <c r="AN267" t="s">
        <v>192</v>
      </c>
    </row>
    <row r="268" spans="1:40">
      <c r="A268" s="76" t="s">
        <v>0</v>
      </c>
      <c r="B268" s="76" t="s">
        <v>1</v>
      </c>
      <c r="C268" s="76" t="s">
        <v>54</v>
      </c>
      <c r="D268" s="76" t="s">
        <v>65</v>
      </c>
      <c r="E268" s="76" t="s">
        <v>80</v>
      </c>
      <c r="F268" s="76" t="s">
        <v>81</v>
      </c>
      <c r="G268" s="76" t="s">
        <v>82</v>
      </c>
      <c r="H268" s="76" t="s">
        <v>88</v>
      </c>
      <c r="I268" s="76" t="s">
        <v>2</v>
      </c>
      <c r="J268" s="76" t="s">
        <v>280</v>
      </c>
      <c r="K268" s="76" t="s">
        <v>89</v>
      </c>
      <c r="L268" s="76" t="s">
        <v>19</v>
      </c>
      <c r="M268" s="76" t="s">
        <v>2</v>
      </c>
      <c r="N268" s="76" t="s">
        <v>7</v>
      </c>
      <c r="O268" s="76" t="s">
        <v>3</v>
      </c>
      <c r="P268" s="76" t="s">
        <v>4</v>
      </c>
      <c r="Q268" s="76" t="s">
        <v>553</v>
      </c>
      <c r="R268" s="77">
        <v>0</v>
      </c>
      <c r="S268" s="77">
        <v>1467.07</v>
      </c>
      <c r="T268" s="77">
        <v>3315.22</v>
      </c>
      <c r="U268" s="77">
        <v>2660.3</v>
      </c>
      <c r="V268" s="77">
        <v>0</v>
      </c>
      <c r="W268" s="77">
        <v>0</v>
      </c>
      <c r="X268" s="77">
        <v>0</v>
      </c>
      <c r="Y268" s="77">
        <v>0</v>
      </c>
      <c r="Z268" s="77">
        <v>0</v>
      </c>
      <c r="AA268" s="77">
        <v>0</v>
      </c>
      <c r="AB268" s="77">
        <v>0</v>
      </c>
      <c r="AC268" s="77">
        <v>0</v>
      </c>
      <c r="AD268" s="77">
        <v>0</v>
      </c>
      <c r="AE268" s="77">
        <f t="shared" si="10"/>
        <v>7442.59</v>
      </c>
      <c r="AF268" s="40">
        <f t="shared" si="9"/>
        <v>43010061</v>
      </c>
      <c r="AG268" t="str">
        <f>VLOOKUP($L268,Ceco!$A$2:$F$48,3,FALSE)</f>
        <v>PCP</v>
      </c>
      <c r="AH268" t="str">
        <f>VLOOKUP($L268,Ceco!$A$2:$F$48,4,FALSE)</f>
        <v>GOLFO SAN JORGE</v>
      </c>
      <c r="AI268">
        <f>VLOOKUP($L268,Ceco!$A$2:$F$48,5,FALSE)</f>
        <v>0</v>
      </c>
      <c r="AJ268" t="str">
        <f>VLOOKUP($L268,Ceco!$A$2:$F$48,6,FALSE)</f>
        <v>Rodriguez Eduardo</v>
      </c>
      <c r="AK268">
        <f>VLOOKUP($AF268,'Agrp cuentas'!$A$2:$C$156,3,FALSE)</f>
        <v>5</v>
      </c>
      <c r="AL268" t="str">
        <f>VLOOKUP($AK268,'Agrp cuentas'!$F$2:$H$28,2,FALSE)</f>
        <v>05 - Mano de Obra</v>
      </c>
      <c r="AM268" t="str">
        <f>VLOOKUP($AK268,'Agrp cuentas'!$F$2:$H$28,3,FALSE)</f>
        <v>Costo</v>
      </c>
      <c r="AN268" t="s">
        <v>192</v>
      </c>
    </row>
    <row r="269" spans="1:40">
      <c r="A269" s="76" t="s">
        <v>0</v>
      </c>
      <c r="B269" s="76" t="s">
        <v>1</v>
      </c>
      <c r="C269" s="76" t="s">
        <v>54</v>
      </c>
      <c r="D269" s="76" t="s">
        <v>65</v>
      </c>
      <c r="E269" s="76" t="s">
        <v>80</v>
      </c>
      <c r="F269" s="76" t="s">
        <v>81</v>
      </c>
      <c r="G269" s="76" t="s">
        <v>82</v>
      </c>
      <c r="H269" s="76" t="s">
        <v>88</v>
      </c>
      <c r="I269" s="76" t="s">
        <v>2</v>
      </c>
      <c r="J269" s="76" t="s">
        <v>280</v>
      </c>
      <c r="K269" s="76" t="s">
        <v>89</v>
      </c>
      <c r="L269" s="76" t="s">
        <v>8</v>
      </c>
      <c r="M269" s="76" t="s">
        <v>2</v>
      </c>
      <c r="N269" s="76" t="s">
        <v>7</v>
      </c>
      <c r="O269" s="76" t="s">
        <v>3</v>
      </c>
      <c r="P269" s="76" t="s">
        <v>4</v>
      </c>
      <c r="Q269" s="76" t="s">
        <v>553</v>
      </c>
      <c r="R269" s="77">
        <v>0</v>
      </c>
      <c r="S269" s="77">
        <v>577</v>
      </c>
      <c r="T269" s="77">
        <v>520.71</v>
      </c>
      <c r="U269" s="77">
        <v>530.23</v>
      </c>
      <c r="V269" s="77">
        <v>0</v>
      </c>
      <c r="W269" s="77">
        <v>0</v>
      </c>
      <c r="X269" s="77">
        <v>0</v>
      </c>
      <c r="Y269" s="77">
        <v>0</v>
      </c>
      <c r="Z269" s="77">
        <v>0</v>
      </c>
      <c r="AA269" s="77">
        <v>0</v>
      </c>
      <c r="AB269" s="77">
        <v>0</v>
      </c>
      <c r="AC269" s="77">
        <v>0</v>
      </c>
      <c r="AD269" s="77">
        <v>0</v>
      </c>
      <c r="AE269" s="77">
        <f t="shared" si="10"/>
        <v>1627.94</v>
      </c>
      <c r="AF269" s="40">
        <f t="shared" si="9"/>
        <v>43010061</v>
      </c>
      <c r="AG269" t="str">
        <f>VLOOKUP($L269,Ceco!$A$2:$F$48,3,FALSE)</f>
        <v>BOMBEO MECANICO</v>
      </c>
      <c r="AH269" t="str">
        <f>VLOOKUP($L269,Ceco!$A$2:$F$48,4,FALSE)</f>
        <v>GOLFO SAN JORGE</v>
      </c>
      <c r="AI269" t="str">
        <f>VLOOKUP($L269,Ceco!$A$2:$F$48,5,FALSE)</f>
        <v>COMODORO RIVADAVIA</v>
      </c>
      <c r="AJ269" t="str">
        <f>VLOOKUP($L269,Ceco!$A$2:$F$48,6,FALSE)</f>
        <v>Cosentino Leandro</v>
      </c>
      <c r="AK269">
        <f>VLOOKUP($AF269,'Agrp cuentas'!$A$2:$C$156,3,FALSE)</f>
        <v>5</v>
      </c>
      <c r="AL269" t="str">
        <f>VLOOKUP($AK269,'Agrp cuentas'!$F$2:$H$28,2,FALSE)</f>
        <v>05 - Mano de Obra</v>
      </c>
      <c r="AM269" t="str">
        <f>VLOOKUP($AK269,'Agrp cuentas'!$F$2:$H$28,3,FALSE)</f>
        <v>Costo</v>
      </c>
      <c r="AN269" t="s">
        <v>192</v>
      </c>
    </row>
    <row r="270" spans="1:40">
      <c r="A270" s="76" t="s">
        <v>0</v>
      </c>
      <c r="B270" s="76" t="s">
        <v>1</v>
      </c>
      <c r="C270" s="76" t="s">
        <v>54</v>
      </c>
      <c r="D270" s="76" t="s">
        <v>65</v>
      </c>
      <c r="E270" s="76" t="s">
        <v>80</v>
      </c>
      <c r="F270" s="76" t="s">
        <v>81</v>
      </c>
      <c r="G270" s="76" t="s">
        <v>82</v>
      </c>
      <c r="H270" s="76" t="s">
        <v>88</v>
      </c>
      <c r="I270" s="76" t="s">
        <v>2</v>
      </c>
      <c r="J270" s="76" t="s">
        <v>280</v>
      </c>
      <c r="K270" s="76" t="s">
        <v>89</v>
      </c>
      <c r="L270" s="76" t="s">
        <v>17</v>
      </c>
      <c r="M270" s="76" t="s">
        <v>2</v>
      </c>
      <c r="N270" s="76" t="s">
        <v>7</v>
      </c>
      <c r="O270" s="76" t="s">
        <v>3</v>
      </c>
      <c r="P270" s="76" t="s">
        <v>4</v>
      </c>
      <c r="Q270" s="76" t="s">
        <v>553</v>
      </c>
      <c r="R270" s="77">
        <v>0</v>
      </c>
      <c r="S270" s="77">
        <v>835.28</v>
      </c>
      <c r="T270" s="77">
        <v>747.42</v>
      </c>
      <c r="U270" s="77">
        <v>759.92</v>
      </c>
      <c r="V270" s="77">
        <v>0</v>
      </c>
      <c r="W270" s="77">
        <v>0</v>
      </c>
      <c r="X270" s="77">
        <v>0</v>
      </c>
      <c r="Y270" s="77">
        <v>0</v>
      </c>
      <c r="Z270" s="77">
        <v>0</v>
      </c>
      <c r="AA270" s="77">
        <v>0</v>
      </c>
      <c r="AB270" s="77">
        <v>0</v>
      </c>
      <c r="AC270" s="77">
        <v>0</v>
      </c>
      <c r="AD270" s="77">
        <v>0</v>
      </c>
      <c r="AE270" s="77">
        <f t="shared" si="10"/>
        <v>2342.62</v>
      </c>
      <c r="AF270" s="40">
        <f t="shared" si="9"/>
        <v>43010061</v>
      </c>
      <c r="AG270" t="str">
        <f>VLOOKUP($L270,Ceco!$A$2:$F$48,3,FALSE)</f>
        <v>BOMBEO MECANICO</v>
      </c>
      <c r="AH270" t="str">
        <f>VLOOKUP($L270,Ceco!$A$2:$F$48,4,FALSE)</f>
        <v>GOLFO SAN JORGE</v>
      </c>
      <c r="AI270" t="str">
        <f>VLOOKUP($L270,Ceco!$A$2:$F$48,5,FALSE)</f>
        <v>COMODORO RIVADAVIA</v>
      </c>
      <c r="AJ270" t="str">
        <f>VLOOKUP($L270,Ceco!$A$2:$F$48,6,FALSE)</f>
        <v>Cosentino Leandro</v>
      </c>
      <c r="AK270">
        <f>VLOOKUP($AF270,'Agrp cuentas'!$A$2:$C$156,3,FALSE)</f>
        <v>5</v>
      </c>
      <c r="AL270" t="str">
        <f>VLOOKUP($AK270,'Agrp cuentas'!$F$2:$H$28,2,FALSE)</f>
        <v>05 - Mano de Obra</v>
      </c>
      <c r="AM270" t="str">
        <f>VLOOKUP($AK270,'Agrp cuentas'!$F$2:$H$28,3,FALSE)</f>
        <v>Costo</v>
      </c>
      <c r="AN270" t="s">
        <v>192</v>
      </c>
    </row>
    <row r="271" spans="1:40">
      <c r="A271" s="76" t="s">
        <v>0</v>
      </c>
      <c r="B271" s="76" t="s">
        <v>1</v>
      </c>
      <c r="C271" s="76" t="s">
        <v>54</v>
      </c>
      <c r="D271" s="76" t="s">
        <v>65</v>
      </c>
      <c r="E271" s="76" t="s">
        <v>80</v>
      </c>
      <c r="F271" s="76" t="s">
        <v>81</v>
      </c>
      <c r="G271" s="76" t="s">
        <v>82</v>
      </c>
      <c r="H271" s="76" t="s">
        <v>88</v>
      </c>
      <c r="I271" s="76" t="s">
        <v>2</v>
      </c>
      <c r="J271" s="76" t="s">
        <v>280</v>
      </c>
      <c r="K271" s="76" t="s">
        <v>89</v>
      </c>
      <c r="L271" s="76" t="s">
        <v>6</v>
      </c>
      <c r="M271" s="76" t="s">
        <v>2</v>
      </c>
      <c r="N271" s="76" t="s">
        <v>7</v>
      </c>
      <c r="O271" s="76" t="s">
        <v>3</v>
      </c>
      <c r="P271" s="76" t="s">
        <v>4</v>
      </c>
      <c r="Q271" s="76" t="s">
        <v>553</v>
      </c>
      <c r="R271" s="77">
        <v>0</v>
      </c>
      <c r="S271" s="77">
        <v>2771.69</v>
      </c>
      <c r="T271" s="77">
        <v>2533.31</v>
      </c>
      <c r="U271" s="77">
        <v>2474.92</v>
      </c>
      <c r="V271" s="77">
        <v>0</v>
      </c>
      <c r="W271" s="77">
        <v>0</v>
      </c>
      <c r="X271" s="77">
        <v>0</v>
      </c>
      <c r="Y271" s="77">
        <v>0</v>
      </c>
      <c r="Z271" s="77">
        <v>0</v>
      </c>
      <c r="AA271" s="77">
        <v>0</v>
      </c>
      <c r="AB271" s="77">
        <v>0</v>
      </c>
      <c r="AC271" s="77">
        <v>0</v>
      </c>
      <c r="AD271" s="77">
        <v>0</v>
      </c>
      <c r="AE271" s="77">
        <f t="shared" si="10"/>
        <v>7779.92</v>
      </c>
      <c r="AF271" s="40">
        <f t="shared" si="9"/>
        <v>43010061</v>
      </c>
      <c r="AG271" t="str">
        <f>VLOOKUP($L271,Ceco!$A$2:$F$48,3,FALSE)</f>
        <v>BOMBEO MECANICO</v>
      </c>
      <c r="AH271" t="str">
        <f>VLOOKUP($L271,Ceco!$A$2:$F$48,4,FALSE)</f>
        <v>GOLFO SAN JORGE</v>
      </c>
      <c r="AI271" t="str">
        <f>VLOOKUP($L271,Ceco!$A$2:$F$48,5,FALSE)</f>
        <v>COMODORO RIVADAVIA</v>
      </c>
      <c r="AJ271" t="str">
        <f>VLOOKUP($L271,Ceco!$A$2:$F$48,6,FALSE)</f>
        <v>Cosentino Leandro</v>
      </c>
      <c r="AK271">
        <f>VLOOKUP($AF271,'Agrp cuentas'!$A$2:$C$156,3,FALSE)</f>
        <v>5</v>
      </c>
      <c r="AL271" t="str">
        <f>VLOOKUP($AK271,'Agrp cuentas'!$F$2:$H$28,2,FALSE)</f>
        <v>05 - Mano de Obra</v>
      </c>
      <c r="AM271" t="str">
        <f>VLOOKUP($AK271,'Agrp cuentas'!$F$2:$H$28,3,FALSE)</f>
        <v>Costo</v>
      </c>
      <c r="AN271" t="s">
        <v>192</v>
      </c>
    </row>
    <row r="272" spans="1:40">
      <c r="A272" s="76" t="s">
        <v>0</v>
      </c>
      <c r="B272" s="76" t="s">
        <v>1</v>
      </c>
      <c r="C272" s="76" t="s">
        <v>54</v>
      </c>
      <c r="D272" s="76" t="s">
        <v>65</v>
      </c>
      <c r="E272" s="76" t="s">
        <v>80</v>
      </c>
      <c r="F272" s="76" t="s">
        <v>81</v>
      </c>
      <c r="G272" s="76" t="s">
        <v>82</v>
      </c>
      <c r="H272" s="76" t="s">
        <v>88</v>
      </c>
      <c r="I272" s="76" t="s">
        <v>2</v>
      </c>
      <c r="J272" s="76" t="s">
        <v>280</v>
      </c>
      <c r="K272" s="76" t="s">
        <v>89</v>
      </c>
      <c r="L272" s="76" t="s">
        <v>16</v>
      </c>
      <c r="M272" s="76" t="s">
        <v>2</v>
      </c>
      <c r="N272" s="76" t="s">
        <v>7</v>
      </c>
      <c r="O272" s="76" t="s">
        <v>3</v>
      </c>
      <c r="P272" s="76" t="s">
        <v>4</v>
      </c>
      <c r="Q272" s="76" t="s">
        <v>553</v>
      </c>
      <c r="R272" s="77">
        <v>0</v>
      </c>
      <c r="S272" s="77">
        <v>2576.7600000000002</v>
      </c>
      <c r="T272" s="77">
        <v>2562.83</v>
      </c>
      <c r="U272" s="77">
        <v>2438.11</v>
      </c>
      <c r="V272" s="77">
        <v>0</v>
      </c>
      <c r="W272" s="77">
        <v>0</v>
      </c>
      <c r="X272" s="77">
        <v>0</v>
      </c>
      <c r="Y272" s="77">
        <v>0</v>
      </c>
      <c r="Z272" s="77">
        <v>0</v>
      </c>
      <c r="AA272" s="77">
        <v>0</v>
      </c>
      <c r="AB272" s="77">
        <v>0</v>
      </c>
      <c r="AC272" s="77">
        <v>0</v>
      </c>
      <c r="AD272" s="77">
        <v>0</v>
      </c>
      <c r="AE272" s="77">
        <f t="shared" si="10"/>
        <v>7577.7000000000007</v>
      </c>
      <c r="AF272" s="40">
        <f t="shared" si="9"/>
        <v>43010061</v>
      </c>
      <c r="AG272" t="str">
        <f>VLOOKUP($L272,Ceco!$A$2:$F$48,3,FALSE)</f>
        <v>BOMBEO MECANICO</v>
      </c>
      <c r="AH272" t="str">
        <f>VLOOKUP($L272,Ceco!$A$2:$F$48,4,FALSE)</f>
        <v>GOLFO SAN JORGE</v>
      </c>
      <c r="AI272" t="str">
        <f>VLOOKUP($L272,Ceco!$A$2:$F$48,5,FALSE)</f>
        <v>COMODORO RIVADAVIA</v>
      </c>
      <c r="AJ272" t="str">
        <f>VLOOKUP($L272,Ceco!$A$2:$F$48,6,FALSE)</f>
        <v>Cosentino Leandro</v>
      </c>
      <c r="AK272">
        <f>VLOOKUP($AF272,'Agrp cuentas'!$A$2:$C$156,3,FALSE)</f>
        <v>5</v>
      </c>
      <c r="AL272" t="str">
        <f>VLOOKUP($AK272,'Agrp cuentas'!$F$2:$H$28,2,FALSE)</f>
        <v>05 - Mano de Obra</v>
      </c>
      <c r="AM272" t="str">
        <f>VLOOKUP($AK272,'Agrp cuentas'!$F$2:$H$28,3,FALSE)</f>
        <v>Costo</v>
      </c>
      <c r="AN272" t="s">
        <v>192</v>
      </c>
    </row>
    <row r="273" spans="1:40">
      <c r="A273" s="76" t="s">
        <v>0</v>
      </c>
      <c r="B273" s="76" t="s">
        <v>1</v>
      </c>
      <c r="C273" s="76" t="s">
        <v>54</v>
      </c>
      <c r="D273" s="76" t="s">
        <v>65</v>
      </c>
      <c r="E273" s="76" t="s">
        <v>80</v>
      </c>
      <c r="F273" s="76" t="s">
        <v>81</v>
      </c>
      <c r="G273" s="76" t="s">
        <v>82</v>
      </c>
      <c r="H273" s="76" t="s">
        <v>88</v>
      </c>
      <c r="I273" s="76" t="s">
        <v>2</v>
      </c>
      <c r="J273" s="76" t="s">
        <v>280</v>
      </c>
      <c r="K273" s="76" t="s">
        <v>89</v>
      </c>
      <c r="L273" s="76" t="s">
        <v>13</v>
      </c>
      <c r="M273" s="76" t="s">
        <v>2</v>
      </c>
      <c r="N273" s="76" t="s">
        <v>7</v>
      </c>
      <c r="O273" s="76" t="s">
        <v>3</v>
      </c>
      <c r="P273" s="76" t="s">
        <v>4</v>
      </c>
      <c r="Q273" s="76" t="s">
        <v>553</v>
      </c>
      <c r="R273" s="77">
        <v>0</v>
      </c>
      <c r="S273" s="77">
        <v>837.45</v>
      </c>
      <c r="T273" s="77">
        <v>836.67</v>
      </c>
      <c r="U273" s="77">
        <v>820.25</v>
      </c>
      <c r="V273" s="77">
        <v>0</v>
      </c>
      <c r="W273" s="77">
        <v>0</v>
      </c>
      <c r="X273" s="77">
        <v>0</v>
      </c>
      <c r="Y273" s="77">
        <v>0</v>
      </c>
      <c r="Z273" s="77">
        <v>0</v>
      </c>
      <c r="AA273" s="77">
        <v>0</v>
      </c>
      <c r="AB273" s="77">
        <v>0</v>
      </c>
      <c r="AC273" s="77">
        <v>0</v>
      </c>
      <c r="AD273" s="77">
        <v>0</v>
      </c>
      <c r="AE273" s="77">
        <f t="shared" si="10"/>
        <v>2494.37</v>
      </c>
      <c r="AF273" s="40">
        <f t="shared" si="9"/>
        <v>43010061</v>
      </c>
      <c r="AG273" t="str">
        <f>VLOOKUP($L273,Ceco!$A$2:$F$48,3,FALSE)</f>
        <v>BOMBEO MECANICO</v>
      </c>
      <c r="AH273" t="str">
        <f>VLOOKUP($L273,Ceco!$A$2:$F$48,4,FALSE)</f>
        <v>NEUQUEN</v>
      </c>
      <c r="AI273" t="str">
        <f>VLOOKUP($L273,Ceco!$A$2:$F$48,5,FALSE)</f>
        <v>CATRIEL</v>
      </c>
      <c r="AJ273" t="str">
        <f>VLOOKUP($L273,Ceco!$A$2:$F$48,6,FALSE)</f>
        <v>Nahim Jorge</v>
      </c>
      <c r="AK273">
        <f>VLOOKUP($AF273,'Agrp cuentas'!$A$2:$C$156,3,FALSE)</f>
        <v>5</v>
      </c>
      <c r="AL273" t="str">
        <f>VLOOKUP($AK273,'Agrp cuentas'!$F$2:$H$28,2,FALSE)</f>
        <v>05 - Mano de Obra</v>
      </c>
      <c r="AM273" t="str">
        <f>VLOOKUP($AK273,'Agrp cuentas'!$F$2:$H$28,3,FALSE)</f>
        <v>Costo</v>
      </c>
      <c r="AN273" t="s">
        <v>192</v>
      </c>
    </row>
    <row r="274" spans="1:40">
      <c r="A274" s="76" t="s">
        <v>0</v>
      </c>
      <c r="B274" s="76" t="s">
        <v>1</v>
      </c>
      <c r="C274" s="76" t="s">
        <v>54</v>
      </c>
      <c r="D274" s="76" t="s">
        <v>65</v>
      </c>
      <c r="E274" s="76" t="s">
        <v>80</v>
      </c>
      <c r="F274" s="76" t="s">
        <v>81</v>
      </c>
      <c r="G274" s="76" t="s">
        <v>82</v>
      </c>
      <c r="H274" s="76" t="s">
        <v>88</v>
      </c>
      <c r="I274" s="76" t="s">
        <v>2</v>
      </c>
      <c r="J274" s="76" t="s">
        <v>280</v>
      </c>
      <c r="K274" s="76" t="s">
        <v>89</v>
      </c>
      <c r="L274" s="76" t="s">
        <v>12</v>
      </c>
      <c r="M274" s="76" t="s">
        <v>2</v>
      </c>
      <c r="N274" s="76" t="s">
        <v>7</v>
      </c>
      <c r="O274" s="76" t="s">
        <v>3</v>
      </c>
      <c r="P274" s="76" t="s">
        <v>4</v>
      </c>
      <c r="Q274" s="76" t="s">
        <v>553</v>
      </c>
      <c r="R274" s="77">
        <v>0</v>
      </c>
      <c r="S274" s="77">
        <v>812.82</v>
      </c>
      <c r="T274" s="77">
        <v>812.06</v>
      </c>
      <c r="U274" s="77">
        <v>796.12</v>
      </c>
      <c r="V274" s="77">
        <v>0</v>
      </c>
      <c r="W274" s="77">
        <v>0</v>
      </c>
      <c r="X274" s="77">
        <v>0</v>
      </c>
      <c r="Y274" s="77">
        <v>0</v>
      </c>
      <c r="Z274" s="77">
        <v>0</v>
      </c>
      <c r="AA274" s="77">
        <v>0</v>
      </c>
      <c r="AB274" s="77">
        <v>0</v>
      </c>
      <c r="AC274" s="77">
        <v>0</v>
      </c>
      <c r="AD274" s="77">
        <v>0</v>
      </c>
      <c r="AE274" s="77">
        <f t="shared" si="10"/>
        <v>2421</v>
      </c>
      <c r="AF274" s="40">
        <f t="shared" si="9"/>
        <v>43010061</v>
      </c>
      <c r="AG274" t="str">
        <f>VLOOKUP($L274,Ceco!$A$2:$F$48,3,FALSE)</f>
        <v>BOMBEO MECANICO</v>
      </c>
      <c r="AH274" t="str">
        <f>VLOOKUP($L274,Ceco!$A$2:$F$48,4,FALSE)</f>
        <v>NEUQUEN</v>
      </c>
      <c r="AI274" t="str">
        <f>VLOOKUP($L274,Ceco!$A$2:$F$48,5,FALSE)</f>
        <v>CATRIEL</v>
      </c>
      <c r="AJ274" t="str">
        <f>VLOOKUP($L274,Ceco!$A$2:$F$48,6,FALSE)</f>
        <v>Nahim Jorge</v>
      </c>
      <c r="AK274">
        <f>VLOOKUP($AF274,'Agrp cuentas'!$A$2:$C$156,3,FALSE)</f>
        <v>5</v>
      </c>
      <c r="AL274" t="str">
        <f>VLOOKUP($AK274,'Agrp cuentas'!$F$2:$H$28,2,FALSE)</f>
        <v>05 - Mano de Obra</v>
      </c>
      <c r="AM274" t="str">
        <f>VLOOKUP($AK274,'Agrp cuentas'!$F$2:$H$28,3,FALSE)</f>
        <v>Costo</v>
      </c>
      <c r="AN274" t="s">
        <v>192</v>
      </c>
    </row>
    <row r="275" spans="1:40">
      <c r="A275" s="76" t="s">
        <v>0</v>
      </c>
      <c r="B275" s="76" t="s">
        <v>1</v>
      </c>
      <c r="C275" s="76" t="s">
        <v>54</v>
      </c>
      <c r="D275" s="76" t="s">
        <v>65</v>
      </c>
      <c r="E275" s="76" t="s">
        <v>80</v>
      </c>
      <c r="F275" s="76" t="s">
        <v>81</v>
      </c>
      <c r="G275" s="76" t="s">
        <v>82</v>
      </c>
      <c r="H275" s="76" t="s">
        <v>88</v>
      </c>
      <c r="I275" s="76" t="s">
        <v>2</v>
      </c>
      <c r="J275" s="76" t="s">
        <v>280</v>
      </c>
      <c r="K275" s="76" t="s">
        <v>89</v>
      </c>
      <c r="L275" s="76" t="s">
        <v>11</v>
      </c>
      <c r="M275" s="76" t="s">
        <v>2</v>
      </c>
      <c r="N275" s="76" t="s">
        <v>7</v>
      </c>
      <c r="O275" s="76" t="s">
        <v>3</v>
      </c>
      <c r="P275" s="76" t="s">
        <v>4</v>
      </c>
      <c r="Q275" s="76" t="s">
        <v>553</v>
      </c>
      <c r="R275" s="77">
        <v>0</v>
      </c>
      <c r="S275" s="77">
        <v>1054.3399999999999</v>
      </c>
      <c r="T275" s="77">
        <v>1040.32</v>
      </c>
      <c r="U275" s="77">
        <v>1020.28</v>
      </c>
      <c r="V275" s="77">
        <v>0</v>
      </c>
      <c r="W275" s="77">
        <v>0</v>
      </c>
      <c r="X275" s="77">
        <v>0</v>
      </c>
      <c r="Y275" s="77">
        <v>0</v>
      </c>
      <c r="Z275" s="77">
        <v>0</v>
      </c>
      <c r="AA275" s="77">
        <v>0</v>
      </c>
      <c r="AB275" s="77">
        <v>0</v>
      </c>
      <c r="AC275" s="77">
        <v>0</v>
      </c>
      <c r="AD275" s="77">
        <v>0</v>
      </c>
      <c r="AE275" s="77">
        <f t="shared" si="10"/>
        <v>3114.9399999999996</v>
      </c>
      <c r="AF275" s="40">
        <f t="shared" si="9"/>
        <v>43010061</v>
      </c>
      <c r="AG275" t="str">
        <f>VLOOKUP($L275,Ceco!$A$2:$F$48,3,FALSE)</f>
        <v>BOMBEO MECANICO</v>
      </c>
      <c r="AH275" t="str">
        <f>VLOOKUP($L275,Ceco!$A$2:$F$48,4,FALSE)</f>
        <v>NEUQUEN</v>
      </c>
      <c r="AI275" t="str">
        <f>VLOOKUP($L275,Ceco!$A$2:$F$48,5,FALSE)</f>
        <v>CATRIEL</v>
      </c>
      <c r="AJ275" t="str">
        <f>VLOOKUP($L275,Ceco!$A$2:$F$48,6,FALSE)</f>
        <v>Nahim Jorge</v>
      </c>
      <c r="AK275">
        <f>VLOOKUP($AF275,'Agrp cuentas'!$A$2:$C$156,3,FALSE)</f>
        <v>5</v>
      </c>
      <c r="AL275" t="str">
        <f>VLOOKUP($AK275,'Agrp cuentas'!$F$2:$H$28,2,FALSE)</f>
        <v>05 - Mano de Obra</v>
      </c>
      <c r="AM275" t="str">
        <f>VLOOKUP($AK275,'Agrp cuentas'!$F$2:$H$28,3,FALSE)</f>
        <v>Costo</v>
      </c>
      <c r="AN275" t="s">
        <v>192</v>
      </c>
    </row>
    <row r="276" spans="1:40">
      <c r="A276" s="76" t="s">
        <v>0</v>
      </c>
      <c r="B276" s="76" t="s">
        <v>1</v>
      </c>
      <c r="C276" s="76" t="s">
        <v>54</v>
      </c>
      <c r="D276" s="76" t="s">
        <v>65</v>
      </c>
      <c r="E276" s="76" t="s">
        <v>80</v>
      </c>
      <c r="F276" s="76" t="s">
        <v>81</v>
      </c>
      <c r="G276" s="76" t="s">
        <v>526</v>
      </c>
      <c r="H276" s="76" t="s">
        <v>88</v>
      </c>
      <c r="I276" s="76" t="s">
        <v>2</v>
      </c>
      <c r="J276" s="76" t="s">
        <v>281</v>
      </c>
      <c r="K276" s="76" t="s">
        <v>528</v>
      </c>
      <c r="L276" s="76" t="s">
        <v>36</v>
      </c>
      <c r="M276" s="76" t="s">
        <v>2</v>
      </c>
      <c r="N276" s="76" t="s">
        <v>7</v>
      </c>
      <c r="O276" s="76" t="s">
        <v>3</v>
      </c>
      <c r="P276" s="76" t="s">
        <v>4</v>
      </c>
      <c r="Q276" s="76" t="s">
        <v>553</v>
      </c>
      <c r="R276" s="77">
        <v>0</v>
      </c>
      <c r="S276" s="77">
        <v>18.100000000000001</v>
      </c>
      <c r="T276" s="77">
        <v>8.01</v>
      </c>
      <c r="U276" s="77">
        <v>7.9</v>
      </c>
      <c r="V276" s="77">
        <v>0</v>
      </c>
      <c r="W276" s="77">
        <v>0</v>
      </c>
      <c r="X276" s="77">
        <v>0</v>
      </c>
      <c r="Y276" s="77">
        <v>0</v>
      </c>
      <c r="Z276" s="77">
        <v>0</v>
      </c>
      <c r="AA276" s="77">
        <v>0</v>
      </c>
      <c r="AB276" s="77">
        <v>0</v>
      </c>
      <c r="AC276" s="77">
        <v>0</v>
      </c>
      <c r="AD276" s="77">
        <v>0</v>
      </c>
      <c r="AE276" s="77">
        <f t="shared" si="10"/>
        <v>34.01</v>
      </c>
      <c r="AF276" s="40">
        <f t="shared" si="9"/>
        <v>43010065</v>
      </c>
      <c r="AG276" t="str">
        <f>VLOOKUP($L276,Ceco!$A$2:$F$48,3,FALSE)</f>
        <v>BOMBEO MECANICO</v>
      </c>
      <c r="AH276" t="str">
        <f>VLOOKUP($L276,Ceco!$A$2:$F$48,4,FALSE)</f>
        <v>NEUQUEN</v>
      </c>
      <c r="AI276" t="str">
        <f>VLOOKUP($L276,Ceco!$A$2:$F$48,5,FALSE)</f>
        <v>RINCON DE LOS SAUCES</v>
      </c>
      <c r="AJ276" t="str">
        <f>VLOOKUP($L276,Ceco!$A$2:$F$48,6,FALSE)</f>
        <v>Nahim Jorge</v>
      </c>
      <c r="AK276">
        <f>VLOOKUP($AF276,'Agrp cuentas'!$A$2:$C$156,3,FALSE)</f>
        <v>5</v>
      </c>
      <c r="AL276" t="str">
        <f>VLOOKUP($AK276,'Agrp cuentas'!$F$2:$H$28,2,FALSE)</f>
        <v>05 - Mano de Obra</v>
      </c>
      <c r="AM276" t="str">
        <f>VLOOKUP($AK276,'Agrp cuentas'!$F$2:$H$28,3,FALSE)</f>
        <v>Costo</v>
      </c>
      <c r="AN276" t="s">
        <v>192</v>
      </c>
    </row>
    <row r="277" spans="1:40">
      <c r="A277" s="76" t="s">
        <v>0</v>
      </c>
      <c r="B277" s="76" t="s">
        <v>1</v>
      </c>
      <c r="C277" s="76" t="s">
        <v>54</v>
      </c>
      <c r="D277" s="76" t="s">
        <v>65</v>
      </c>
      <c r="E277" s="76" t="s">
        <v>80</v>
      </c>
      <c r="F277" s="76" t="s">
        <v>81</v>
      </c>
      <c r="G277" s="76" t="s">
        <v>526</v>
      </c>
      <c r="H277" s="76" t="s">
        <v>88</v>
      </c>
      <c r="I277" s="76" t="s">
        <v>2</v>
      </c>
      <c r="J277" s="76" t="s">
        <v>281</v>
      </c>
      <c r="K277" s="76" t="s">
        <v>528</v>
      </c>
      <c r="L277" s="76" t="s">
        <v>35</v>
      </c>
      <c r="M277" s="76" t="s">
        <v>2</v>
      </c>
      <c r="N277" s="76" t="s">
        <v>7</v>
      </c>
      <c r="O277" s="76" t="s">
        <v>3</v>
      </c>
      <c r="P277" s="76" t="s">
        <v>4</v>
      </c>
      <c r="Q277" s="76" t="s">
        <v>553</v>
      </c>
      <c r="R277" s="77">
        <v>0</v>
      </c>
      <c r="S277" s="77">
        <v>81.400000000000006</v>
      </c>
      <c r="T277" s="77">
        <v>36.31</v>
      </c>
      <c r="U277" s="77">
        <v>35.54</v>
      </c>
      <c r="V277" s="77">
        <v>0</v>
      </c>
      <c r="W277" s="77">
        <v>0</v>
      </c>
      <c r="X277" s="77">
        <v>0</v>
      </c>
      <c r="Y277" s="77">
        <v>0</v>
      </c>
      <c r="Z277" s="77">
        <v>0</v>
      </c>
      <c r="AA277" s="77">
        <v>0</v>
      </c>
      <c r="AB277" s="77">
        <v>0</v>
      </c>
      <c r="AC277" s="77">
        <v>0</v>
      </c>
      <c r="AD277" s="77">
        <v>0</v>
      </c>
      <c r="AE277" s="77">
        <f t="shared" si="10"/>
        <v>153.25</v>
      </c>
      <c r="AF277" s="40">
        <f t="shared" ref="AF277:AF335" si="11">VALUE(J277)</f>
        <v>43010065</v>
      </c>
      <c r="AG277" t="str">
        <f>VLOOKUP($L277,Ceco!$A$2:$F$48,3,FALSE)</f>
        <v>BOMBEO MECANICO</v>
      </c>
      <c r="AH277" t="str">
        <f>VLOOKUP($L277,Ceco!$A$2:$F$48,4,FALSE)</f>
        <v>NEUQUEN</v>
      </c>
      <c r="AI277" t="str">
        <f>VLOOKUP($L277,Ceco!$A$2:$F$48,5,FALSE)</f>
        <v>RINCON DE LOS SAUCES</v>
      </c>
      <c r="AJ277" t="str">
        <f>VLOOKUP($L277,Ceco!$A$2:$F$48,6,FALSE)</f>
        <v>Nahim Jorge</v>
      </c>
      <c r="AK277">
        <f>VLOOKUP($AF277,'Agrp cuentas'!$A$2:$C$156,3,FALSE)</f>
        <v>5</v>
      </c>
      <c r="AL277" t="str">
        <f>VLOOKUP($AK277,'Agrp cuentas'!$F$2:$H$28,2,FALSE)</f>
        <v>05 - Mano de Obra</v>
      </c>
      <c r="AM277" t="str">
        <f>VLOOKUP($AK277,'Agrp cuentas'!$F$2:$H$28,3,FALSE)</f>
        <v>Costo</v>
      </c>
      <c r="AN277" t="s">
        <v>192</v>
      </c>
    </row>
    <row r="278" spans="1:40">
      <c r="A278" s="76" t="s">
        <v>0</v>
      </c>
      <c r="B278" s="76" t="s">
        <v>1</v>
      </c>
      <c r="C278" s="76" t="s">
        <v>54</v>
      </c>
      <c r="D278" s="76" t="s">
        <v>65</v>
      </c>
      <c r="E278" s="76" t="s">
        <v>80</v>
      </c>
      <c r="F278" s="76" t="s">
        <v>81</v>
      </c>
      <c r="G278" s="76" t="s">
        <v>526</v>
      </c>
      <c r="H278" s="76" t="s">
        <v>88</v>
      </c>
      <c r="I278" s="76" t="s">
        <v>2</v>
      </c>
      <c r="J278" s="76" t="s">
        <v>281</v>
      </c>
      <c r="K278" s="76" t="s">
        <v>528</v>
      </c>
      <c r="L278" s="76" t="s">
        <v>10</v>
      </c>
      <c r="M278" s="76" t="s">
        <v>2</v>
      </c>
      <c r="N278" s="76" t="s">
        <v>7</v>
      </c>
      <c r="O278" s="76" t="s">
        <v>3</v>
      </c>
      <c r="P278" s="76" t="s">
        <v>4</v>
      </c>
      <c r="Q278" s="76" t="s">
        <v>553</v>
      </c>
      <c r="R278" s="77">
        <v>0</v>
      </c>
      <c r="S278" s="77">
        <v>71.459999999999994</v>
      </c>
      <c r="T278" s="77">
        <v>122.83</v>
      </c>
      <c r="U278" s="77">
        <v>8.68</v>
      </c>
      <c r="V278" s="77">
        <v>0</v>
      </c>
      <c r="W278" s="77">
        <v>0</v>
      </c>
      <c r="X278" s="77">
        <v>0</v>
      </c>
      <c r="Y278" s="77">
        <v>0</v>
      </c>
      <c r="Z278" s="77">
        <v>0</v>
      </c>
      <c r="AA278" s="77">
        <v>0</v>
      </c>
      <c r="AB278" s="77">
        <v>0</v>
      </c>
      <c r="AC278" s="77">
        <v>0</v>
      </c>
      <c r="AD278" s="77">
        <v>0</v>
      </c>
      <c r="AE278" s="77">
        <f t="shared" si="10"/>
        <v>202.97</v>
      </c>
      <c r="AF278" s="40">
        <f t="shared" si="11"/>
        <v>43010065</v>
      </c>
      <c r="AG278" t="str">
        <f>VLOOKUP($L278,Ceco!$A$2:$F$48,3,FALSE)</f>
        <v>BOMBEO MECANICO</v>
      </c>
      <c r="AH278" t="str">
        <f>VLOOKUP($L278,Ceco!$A$2:$F$48,4,FALSE)</f>
        <v>GOLFO SAN JORGE</v>
      </c>
      <c r="AI278" t="str">
        <f>VLOOKUP($L278,Ceco!$A$2:$F$48,5,FALSE)</f>
        <v>SANTA CRUZ ESTE</v>
      </c>
      <c r="AJ278" t="str">
        <f>VLOOKUP($L278,Ceco!$A$2:$F$48,6,FALSE)</f>
        <v>Bertaina Fabricio</v>
      </c>
      <c r="AK278">
        <f>VLOOKUP($AF278,'Agrp cuentas'!$A$2:$C$156,3,FALSE)</f>
        <v>5</v>
      </c>
      <c r="AL278" t="str">
        <f>VLOOKUP($AK278,'Agrp cuentas'!$F$2:$H$28,2,FALSE)</f>
        <v>05 - Mano de Obra</v>
      </c>
      <c r="AM278" t="str">
        <f>VLOOKUP($AK278,'Agrp cuentas'!$F$2:$H$28,3,FALSE)</f>
        <v>Costo</v>
      </c>
      <c r="AN278" t="s">
        <v>192</v>
      </c>
    </row>
    <row r="279" spans="1:40">
      <c r="A279" s="76" t="s">
        <v>0</v>
      </c>
      <c r="B279" s="76" t="s">
        <v>1</v>
      </c>
      <c r="C279" s="76" t="s">
        <v>54</v>
      </c>
      <c r="D279" s="76" t="s">
        <v>65</v>
      </c>
      <c r="E279" s="76" t="s">
        <v>80</v>
      </c>
      <c r="F279" s="76" t="s">
        <v>81</v>
      </c>
      <c r="G279" s="76" t="s">
        <v>526</v>
      </c>
      <c r="H279" s="76" t="s">
        <v>88</v>
      </c>
      <c r="I279" s="76" t="s">
        <v>2</v>
      </c>
      <c r="J279" s="76" t="s">
        <v>281</v>
      </c>
      <c r="K279" s="76" t="s">
        <v>528</v>
      </c>
      <c r="L279" s="76" t="s">
        <v>34</v>
      </c>
      <c r="M279" s="76" t="s">
        <v>2</v>
      </c>
      <c r="N279" s="76" t="s">
        <v>7</v>
      </c>
      <c r="O279" s="76" t="s">
        <v>3</v>
      </c>
      <c r="P279" s="76" t="s">
        <v>4</v>
      </c>
      <c r="Q279" s="76" t="s">
        <v>553</v>
      </c>
      <c r="R279" s="77">
        <v>0</v>
      </c>
      <c r="S279" s="77">
        <v>69.349999999999994</v>
      </c>
      <c r="T279" s="77">
        <v>119.22</v>
      </c>
      <c r="U279" s="77">
        <v>8.42</v>
      </c>
      <c r="V279" s="77">
        <v>0</v>
      </c>
      <c r="W279" s="77">
        <v>0</v>
      </c>
      <c r="X279" s="77">
        <v>0</v>
      </c>
      <c r="Y279" s="77">
        <v>0</v>
      </c>
      <c r="Z279" s="77">
        <v>0</v>
      </c>
      <c r="AA279" s="77">
        <v>0</v>
      </c>
      <c r="AB279" s="77">
        <v>0</v>
      </c>
      <c r="AC279" s="77">
        <v>0</v>
      </c>
      <c r="AD279" s="77">
        <v>0</v>
      </c>
      <c r="AE279" s="77">
        <f t="shared" si="10"/>
        <v>196.98999999999998</v>
      </c>
      <c r="AF279" s="40">
        <f t="shared" si="11"/>
        <v>43010065</v>
      </c>
      <c r="AG279" t="str">
        <f>VLOOKUP($L279,Ceco!$A$2:$F$48,3,FALSE)</f>
        <v>BOMBEO MECANICO</v>
      </c>
      <c r="AH279" t="str">
        <f>VLOOKUP($L279,Ceco!$A$2:$F$48,4,FALSE)</f>
        <v>GOLFO SAN JORGE</v>
      </c>
      <c r="AI279" t="str">
        <f>VLOOKUP($L279,Ceco!$A$2:$F$48,5,FALSE)</f>
        <v>SANTA CRUZ ESTE</v>
      </c>
      <c r="AJ279" t="str">
        <f>VLOOKUP($L279,Ceco!$A$2:$F$48,6,FALSE)</f>
        <v>Bertaina Fabricio</v>
      </c>
      <c r="AK279">
        <f>VLOOKUP($AF279,'Agrp cuentas'!$A$2:$C$156,3,FALSE)</f>
        <v>5</v>
      </c>
      <c r="AL279" t="str">
        <f>VLOOKUP($AK279,'Agrp cuentas'!$F$2:$H$28,2,FALSE)</f>
        <v>05 - Mano de Obra</v>
      </c>
      <c r="AM279" t="str">
        <f>VLOOKUP($AK279,'Agrp cuentas'!$F$2:$H$28,3,FALSE)</f>
        <v>Costo</v>
      </c>
      <c r="AN279" t="s">
        <v>192</v>
      </c>
    </row>
    <row r="280" spans="1:40">
      <c r="A280" s="76" t="s">
        <v>0</v>
      </c>
      <c r="B280" s="76" t="s">
        <v>1</v>
      </c>
      <c r="C280" s="76" t="s">
        <v>54</v>
      </c>
      <c r="D280" s="76" t="s">
        <v>65</v>
      </c>
      <c r="E280" s="76" t="s">
        <v>80</v>
      </c>
      <c r="F280" s="76" t="s">
        <v>81</v>
      </c>
      <c r="G280" s="76" t="s">
        <v>526</v>
      </c>
      <c r="H280" s="76" t="s">
        <v>88</v>
      </c>
      <c r="I280" s="76" t="s">
        <v>2</v>
      </c>
      <c r="J280" s="76" t="s">
        <v>281</v>
      </c>
      <c r="K280" s="76" t="s">
        <v>528</v>
      </c>
      <c r="L280" s="76" t="s">
        <v>9</v>
      </c>
      <c r="M280" s="76" t="s">
        <v>2</v>
      </c>
      <c r="N280" s="76" t="s">
        <v>7</v>
      </c>
      <c r="O280" s="76" t="s">
        <v>3</v>
      </c>
      <c r="P280" s="76" t="s">
        <v>4</v>
      </c>
      <c r="Q280" s="76" t="s">
        <v>553</v>
      </c>
      <c r="R280" s="77">
        <v>0</v>
      </c>
      <c r="S280" s="77">
        <v>116.6</v>
      </c>
      <c r="T280" s="77">
        <v>230.22</v>
      </c>
      <c r="U280" s="77">
        <v>30.42</v>
      </c>
      <c r="V280" s="77">
        <v>0</v>
      </c>
      <c r="W280" s="77">
        <v>0</v>
      </c>
      <c r="X280" s="77">
        <v>0</v>
      </c>
      <c r="Y280" s="77">
        <v>0</v>
      </c>
      <c r="Z280" s="77">
        <v>0</v>
      </c>
      <c r="AA280" s="77">
        <v>0</v>
      </c>
      <c r="AB280" s="77">
        <v>0</v>
      </c>
      <c r="AC280" s="77">
        <v>0</v>
      </c>
      <c r="AD280" s="77">
        <v>0</v>
      </c>
      <c r="AE280" s="77">
        <f t="shared" si="10"/>
        <v>377.24</v>
      </c>
      <c r="AF280" s="40">
        <f t="shared" si="11"/>
        <v>43010065</v>
      </c>
      <c r="AG280" t="str">
        <f>VLOOKUP($L280,Ceco!$A$2:$F$48,3,FALSE)</f>
        <v>BOMBEO MECANICO</v>
      </c>
      <c r="AH280" t="str">
        <f>VLOOKUP($L280,Ceco!$A$2:$F$48,4,FALSE)</f>
        <v>GOLFO SAN JORGE</v>
      </c>
      <c r="AI280" t="str">
        <f>VLOOKUP($L280,Ceco!$A$2:$F$48,5,FALSE)</f>
        <v>SANTA CRUZ ESTE</v>
      </c>
      <c r="AJ280" t="str">
        <f>VLOOKUP($L280,Ceco!$A$2:$F$48,6,FALSE)</f>
        <v>Bertaina Fabricio</v>
      </c>
      <c r="AK280">
        <f>VLOOKUP($AF280,'Agrp cuentas'!$A$2:$C$156,3,FALSE)</f>
        <v>5</v>
      </c>
      <c r="AL280" t="str">
        <f>VLOOKUP($AK280,'Agrp cuentas'!$F$2:$H$28,2,FALSE)</f>
        <v>05 - Mano de Obra</v>
      </c>
      <c r="AM280" t="str">
        <f>VLOOKUP($AK280,'Agrp cuentas'!$F$2:$H$28,3,FALSE)</f>
        <v>Costo</v>
      </c>
      <c r="AN280" t="s">
        <v>192</v>
      </c>
    </row>
    <row r="281" spans="1:40">
      <c r="A281" s="76" t="s">
        <v>0</v>
      </c>
      <c r="B281" s="76" t="s">
        <v>1</v>
      </c>
      <c r="C281" s="76" t="s">
        <v>54</v>
      </c>
      <c r="D281" s="76" t="s">
        <v>65</v>
      </c>
      <c r="E281" s="76" t="s">
        <v>80</v>
      </c>
      <c r="F281" s="76" t="s">
        <v>81</v>
      </c>
      <c r="G281" s="76" t="s">
        <v>526</v>
      </c>
      <c r="H281" s="76" t="s">
        <v>88</v>
      </c>
      <c r="I281" s="76" t="s">
        <v>2</v>
      </c>
      <c r="J281" s="76" t="s">
        <v>281</v>
      </c>
      <c r="K281" s="76" t="s">
        <v>528</v>
      </c>
      <c r="L281" s="76" t="s">
        <v>29</v>
      </c>
      <c r="M281" s="76" t="s">
        <v>2</v>
      </c>
      <c r="N281" s="76" t="s">
        <v>7</v>
      </c>
      <c r="O281" s="76" t="s">
        <v>3</v>
      </c>
      <c r="P281" s="76" t="s">
        <v>4</v>
      </c>
      <c r="Q281" s="76" t="s">
        <v>553</v>
      </c>
      <c r="R281" s="77">
        <v>0</v>
      </c>
      <c r="S281" s="77">
        <v>39.28</v>
      </c>
      <c r="T281" s="77">
        <v>22.98</v>
      </c>
      <c r="U281" s="77">
        <v>22.47</v>
      </c>
      <c r="V281" s="77">
        <v>0</v>
      </c>
      <c r="W281" s="77">
        <v>0</v>
      </c>
      <c r="X281" s="77">
        <v>0</v>
      </c>
      <c r="Y281" s="77">
        <v>0</v>
      </c>
      <c r="Z281" s="77">
        <v>0</v>
      </c>
      <c r="AA281" s="77">
        <v>0</v>
      </c>
      <c r="AB281" s="77">
        <v>0</v>
      </c>
      <c r="AC281" s="77">
        <v>0</v>
      </c>
      <c r="AD281" s="77">
        <v>0</v>
      </c>
      <c r="AE281" s="77">
        <f t="shared" si="10"/>
        <v>84.73</v>
      </c>
      <c r="AF281" s="40">
        <f t="shared" si="11"/>
        <v>43010065</v>
      </c>
      <c r="AG281" t="str">
        <f>VLOOKUP($L281,Ceco!$A$2:$F$48,3,FALSE)</f>
        <v>BOMBEO MECANICO</v>
      </c>
      <c r="AH281" t="str">
        <f>VLOOKUP($L281,Ceco!$A$2:$F$48,4,FALSE)</f>
        <v>MENDOZA</v>
      </c>
      <c r="AI281" t="str">
        <f>VLOOKUP($L281,Ceco!$A$2:$F$48,5,FALSE)</f>
        <v>MALARGUE</v>
      </c>
      <c r="AJ281" t="str">
        <f>VLOOKUP($L281,Ceco!$A$2:$F$48,6,FALSE)</f>
        <v>Ingles Carlos</v>
      </c>
      <c r="AK281">
        <f>VLOOKUP($AF281,'Agrp cuentas'!$A$2:$C$156,3,FALSE)</f>
        <v>5</v>
      </c>
      <c r="AL281" t="str">
        <f>VLOOKUP($AK281,'Agrp cuentas'!$F$2:$H$28,2,FALSE)</f>
        <v>05 - Mano de Obra</v>
      </c>
      <c r="AM281" t="str">
        <f>VLOOKUP($AK281,'Agrp cuentas'!$F$2:$H$28,3,FALSE)</f>
        <v>Costo</v>
      </c>
      <c r="AN281" t="s">
        <v>192</v>
      </c>
    </row>
    <row r="282" spans="1:40">
      <c r="A282" s="76" t="s">
        <v>0</v>
      </c>
      <c r="B282" s="76" t="s">
        <v>1</v>
      </c>
      <c r="C282" s="76" t="s">
        <v>54</v>
      </c>
      <c r="D282" s="76" t="s">
        <v>65</v>
      </c>
      <c r="E282" s="76" t="s">
        <v>80</v>
      </c>
      <c r="F282" s="76" t="s">
        <v>81</v>
      </c>
      <c r="G282" s="76" t="s">
        <v>526</v>
      </c>
      <c r="H282" s="76" t="s">
        <v>88</v>
      </c>
      <c r="I282" s="76" t="s">
        <v>2</v>
      </c>
      <c r="J282" s="76" t="s">
        <v>281</v>
      </c>
      <c r="K282" s="76" t="s">
        <v>528</v>
      </c>
      <c r="L282" s="76" t="s">
        <v>28</v>
      </c>
      <c r="M282" s="76" t="s">
        <v>2</v>
      </c>
      <c r="N282" s="76" t="s">
        <v>7</v>
      </c>
      <c r="O282" s="76" t="s">
        <v>3</v>
      </c>
      <c r="P282" s="76" t="s">
        <v>4</v>
      </c>
      <c r="Q282" s="76" t="s">
        <v>553</v>
      </c>
      <c r="R282" s="77">
        <v>0</v>
      </c>
      <c r="S282" s="77">
        <v>22.26</v>
      </c>
      <c r="T282" s="77">
        <v>45.67</v>
      </c>
      <c r="U282" s="77">
        <v>12.75</v>
      </c>
      <c r="V282" s="77">
        <v>0</v>
      </c>
      <c r="W282" s="77">
        <v>0</v>
      </c>
      <c r="X282" s="77">
        <v>0</v>
      </c>
      <c r="Y282" s="77">
        <v>0</v>
      </c>
      <c r="Z282" s="77">
        <v>0</v>
      </c>
      <c r="AA282" s="77">
        <v>0</v>
      </c>
      <c r="AB282" s="77">
        <v>0</v>
      </c>
      <c r="AC282" s="77">
        <v>0</v>
      </c>
      <c r="AD282" s="77">
        <v>0</v>
      </c>
      <c r="AE282" s="77">
        <f t="shared" si="10"/>
        <v>80.680000000000007</v>
      </c>
      <c r="AF282" s="40">
        <f t="shared" si="11"/>
        <v>43010065</v>
      </c>
      <c r="AG282" t="str">
        <f>VLOOKUP($L282,Ceco!$A$2:$F$48,3,FALSE)</f>
        <v>BOMBEO MECANICO</v>
      </c>
      <c r="AH282" t="str">
        <f>VLOOKUP($L282,Ceco!$A$2:$F$48,4,FALSE)</f>
        <v>GOLFO SAN JORGE</v>
      </c>
      <c r="AI282" t="str">
        <f>VLOOKUP($L282,Ceco!$A$2:$F$48,5,FALSE)</f>
        <v>SANTA CRUZ OESTE</v>
      </c>
      <c r="AJ282" t="str">
        <f>VLOOKUP($L282,Ceco!$A$2:$F$48,6,FALSE)</f>
        <v>Bertaina Fabricio</v>
      </c>
      <c r="AK282">
        <f>VLOOKUP($AF282,'Agrp cuentas'!$A$2:$C$156,3,FALSE)</f>
        <v>5</v>
      </c>
      <c r="AL282" t="str">
        <f>VLOOKUP($AK282,'Agrp cuentas'!$F$2:$H$28,2,FALSE)</f>
        <v>05 - Mano de Obra</v>
      </c>
      <c r="AM282" t="str">
        <f>VLOOKUP($AK282,'Agrp cuentas'!$F$2:$H$28,3,FALSE)</f>
        <v>Costo</v>
      </c>
      <c r="AN282" t="s">
        <v>192</v>
      </c>
    </row>
    <row r="283" spans="1:40">
      <c r="A283" s="76" t="s">
        <v>0</v>
      </c>
      <c r="B283" s="76" t="s">
        <v>1</v>
      </c>
      <c r="C283" s="76" t="s">
        <v>54</v>
      </c>
      <c r="D283" s="76" t="s">
        <v>65</v>
      </c>
      <c r="E283" s="76" t="s">
        <v>80</v>
      </c>
      <c r="F283" s="76" t="s">
        <v>81</v>
      </c>
      <c r="G283" s="76" t="s">
        <v>526</v>
      </c>
      <c r="H283" s="76" t="s">
        <v>88</v>
      </c>
      <c r="I283" s="76" t="s">
        <v>2</v>
      </c>
      <c r="J283" s="76" t="s">
        <v>281</v>
      </c>
      <c r="K283" s="76" t="s">
        <v>528</v>
      </c>
      <c r="L283" s="76" t="s">
        <v>27</v>
      </c>
      <c r="M283" s="76" t="s">
        <v>2</v>
      </c>
      <c r="N283" s="76" t="s">
        <v>7</v>
      </c>
      <c r="O283" s="76" t="s">
        <v>3</v>
      </c>
      <c r="P283" s="76" t="s">
        <v>4</v>
      </c>
      <c r="Q283" s="76" t="s">
        <v>553</v>
      </c>
      <c r="R283" s="77">
        <v>0</v>
      </c>
      <c r="S283" s="77">
        <v>161.57</v>
      </c>
      <c r="T283" s="77">
        <v>192.29</v>
      </c>
      <c r="U283" s="77">
        <v>92.52</v>
      </c>
      <c r="V283" s="77">
        <v>0</v>
      </c>
      <c r="W283" s="77">
        <v>0</v>
      </c>
      <c r="X283" s="77">
        <v>0</v>
      </c>
      <c r="Y283" s="77">
        <v>0</v>
      </c>
      <c r="Z283" s="77">
        <v>0</v>
      </c>
      <c r="AA283" s="77">
        <v>0</v>
      </c>
      <c r="AB283" s="77">
        <v>0</v>
      </c>
      <c r="AC283" s="77">
        <v>0</v>
      </c>
      <c r="AD283" s="77">
        <v>0</v>
      </c>
      <c r="AE283" s="77">
        <f t="shared" si="10"/>
        <v>446.38</v>
      </c>
      <c r="AF283" s="40">
        <f t="shared" si="11"/>
        <v>43010065</v>
      </c>
      <c r="AG283" t="str">
        <f>VLOOKUP($L283,Ceco!$A$2:$F$48,3,FALSE)</f>
        <v>BOMBEO MECANICO</v>
      </c>
      <c r="AH283" t="str">
        <f>VLOOKUP($L283,Ceco!$A$2:$F$48,4,FALSE)</f>
        <v>GOLFO SAN JORGE</v>
      </c>
      <c r="AI283" t="str">
        <f>VLOOKUP($L283,Ceco!$A$2:$F$48,5,FALSE)</f>
        <v>SANTA CRUZ OESTE</v>
      </c>
      <c r="AJ283" t="str">
        <f>VLOOKUP($L283,Ceco!$A$2:$F$48,6,FALSE)</f>
        <v>Bertaina Fabricio</v>
      </c>
      <c r="AK283">
        <f>VLOOKUP($AF283,'Agrp cuentas'!$A$2:$C$156,3,FALSE)</f>
        <v>5</v>
      </c>
      <c r="AL283" t="str">
        <f>VLOOKUP($AK283,'Agrp cuentas'!$F$2:$H$28,2,FALSE)</f>
        <v>05 - Mano de Obra</v>
      </c>
      <c r="AM283" t="str">
        <f>VLOOKUP($AK283,'Agrp cuentas'!$F$2:$H$28,3,FALSE)</f>
        <v>Costo</v>
      </c>
      <c r="AN283" t="s">
        <v>192</v>
      </c>
    </row>
    <row r="284" spans="1:40">
      <c r="A284" s="76" t="s">
        <v>0</v>
      </c>
      <c r="B284" s="76" t="s">
        <v>1</v>
      </c>
      <c r="C284" s="76" t="s">
        <v>54</v>
      </c>
      <c r="D284" s="76" t="s">
        <v>65</v>
      </c>
      <c r="E284" s="76" t="s">
        <v>80</v>
      </c>
      <c r="F284" s="76" t="s">
        <v>81</v>
      </c>
      <c r="G284" s="76" t="s">
        <v>526</v>
      </c>
      <c r="H284" s="76" t="s">
        <v>88</v>
      </c>
      <c r="I284" s="76" t="s">
        <v>2</v>
      </c>
      <c r="J284" s="76" t="s">
        <v>281</v>
      </c>
      <c r="K284" s="76" t="s">
        <v>528</v>
      </c>
      <c r="L284" s="76" t="s">
        <v>25</v>
      </c>
      <c r="M284" s="76" t="s">
        <v>2</v>
      </c>
      <c r="N284" s="76" t="s">
        <v>7</v>
      </c>
      <c r="O284" s="76" t="s">
        <v>3</v>
      </c>
      <c r="P284" s="76" t="s">
        <v>4</v>
      </c>
      <c r="Q284" s="76" t="s">
        <v>553</v>
      </c>
      <c r="R284" s="77">
        <v>0</v>
      </c>
      <c r="S284" s="77">
        <v>16.36</v>
      </c>
      <c r="T284" s="77">
        <v>5.79</v>
      </c>
      <c r="U284" s="77">
        <v>75.459999999999994</v>
      </c>
      <c r="V284" s="77">
        <v>0</v>
      </c>
      <c r="W284" s="77">
        <v>0</v>
      </c>
      <c r="X284" s="77">
        <v>0</v>
      </c>
      <c r="Y284" s="77">
        <v>0</v>
      </c>
      <c r="Z284" s="77">
        <v>0</v>
      </c>
      <c r="AA284" s="77">
        <v>0</v>
      </c>
      <c r="AB284" s="77">
        <v>0</v>
      </c>
      <c r="AC284" s="77">
        <v>0</v>
      </c>
      <c r="AD284" s="77">
        <v>0</v>
      </c>
      <c r="AE284" s="77">
        <f t="shared" si="10"/>
        <v>97.609999999999985</v>
      </c>
      <c r="AF284" s="40">
        <f t="shared" si="11"/>
        <v>43010065</v>
      </c>
      <c r="AG284" t="str">
        <f>VLOOKUP($L284,Ceco!$A$2:$F$48,3,FALSE)</f>
        <v>BOMBEO MECANICO</v>
      </c>
      <c r="AH284" t="str">
        <f>VLOOKUP($L284,Ceco!$A$2:$F$48,4,FALSE)</f>
        <v>MENDOZA</v>
      </c>
      <c r="AI284" t="str">
        <f>VLOOKUP($L284,Ceco!$A$2:$F$48,5,FALSE)</f>
        <v>LUJAN DE CUYO</v>
      </c>
      <c r="AJ284" t="str">
        <f>VLOOKUP($L284,Ceco!$A$2:$F$48,6,FALSE)</f>
        <v>Ingles Carlos</v>
      </c>
      <c r="AK284">
        <f>VLOOKUP($AF284,'Agrp cuentas'!$A$2:$C$156,3,FALSE)</f>
        <v>5</v>
      </c>
      <c r="AL284" t="str">
        <f>VLOOKUP($AK284,'Agrp cuentas'!$F$2:$H$28,2,FALSE)</f>
        <v>05 - Mano de Obra</v>
      </c>
      <c r="AM284" t="str">
        <f>VLOOKUP($AK284,'Agrp cuentas'!$F$2:$H$28,3,FALSE)</f>
        <v>Costo</v>
      </c>
      <c r="AN284" t="s">
        <v>192</v>
      </c>
    </row>
    <row r="285" spans="1:40">
      <c r="A285" s="76" t="s">
        <v>0</v>
      </c>
      <c r="B285" s="76" t="s">
        <v>1</v>
      </c>
      <c r="C285" s="76" t="s">
        <v>54</v>
      </c>
      <c r="D285" s="76" t="s">
        <v>65</v>
      </c>
      <c r="E285" s="76" t="s">
        <v>80</v>
      </c>
      <c r="F285" s="76" t="s">
        <v>81</v>
      </c>
      <c r="G285" s="76" t="s">
        <v>526</v>
      </c>
      <c r="H285" s="76" t="s">
        <v>88</v>
      </c>
      <c r="I285" s="76" t="s">
        <v>2</v>
      </c>
      <c r="J285" s="76" t="s">
        <v>281</v>
      </c>
      <c r="K285" s="76" t="s">
        <v>528</v>
      </c>
      <c r="L285" s="76" t="s">
        <v>24</v>
      </c>
      <c r="M285" s="76" t="s">
        <v>2</v>
      </c>
      <c r="N285" s="76" t="s">
        <v>7</v>
      </c>
      <c r="O285" s="76" t="s">
        <v>3</v>
      </c>
      <c r="P285" s="76" t="s">
        <v>4</v>
      </c>
      <c r="Q285" s="76" t="s">
        <v>553</v>
      </c>
      <c r="R285" s="77">
        <v>0</v>
      </c>
      <c r="S285" s="77">
        <v>56.28</v>
      </c>
      <c r="T285" s="77">
        <v>32.19</v>
      </c>
      <c r="U285" s="77">
        <v>230.5</v>
      </c>
      <c r="V285" s="77">
        <v>0</v>
      </c>
      <c r="W285" s="77">
        <v>0</v>
      </c>
      <c r="X285" s="77">
        <v>0</v>
      </c>
      <c r="Y285" s="77">
        <v>0</v>
      </c>
      <c r="Z285" s="77">
        <v>0</v>
      </c>
      <c r="AA285" s="77">
        <v>0</v>
      </c>
      <c r="AB285" s="77">
        <v>0</v>
      </c>
      <c r="AC285" s="77">
        <v>0</v>
      </c>
      <c r="AD285" s="77">
        <v>0</v>
      </c>
      <c r="AE285" s="77">
        <f t="shared" si="10"/>
        <v>318.97000000000003</v>
      </c>
      <c r="AF285" s="40">
        <f t="shared" si="11"/>
        <v>43010065</v>
      </c>
      <c r="AG285" t="str">
        <f>VLOOKUP($L285,Ceco!$A$2:$F$48,3,FALSE)</f>
        <v>BOMBEO MECANICO</v>
      </c>
      <c r="AH285" t="str">
        <f>VLOOKUP($L285,Ceco!$A$2:$F$48,4,FALSE)</f>
        <v>MENDOZA</v>
      </c>
      <c r="AI285" t="str">
        <f>VLOOKUP($L285,Ceco!$A$2:$F$48,5,FALSE)</f>
        <v>LUJAN DE CUYO</v>
      </c>
      <c r="AJ285" t="str">
        <f>VLOOKUP($L285,Ceco!$A$2:$F$48,6,FALSE)</f>
        <v>Ingles Carlos</v>
      </c>
      <c r="AK285">
        <f>VLOOKUP($AF285,'Agrp cuentas'!$A$2:$C$156,3,FALSE)</f>
        <v>5</v>
      </c>
      <c r="AL285" t="str">
        <f>VLOOKUP($AK285,'Agrp cuentas'!$F$2:$H$28,2,FALSE)</f>
        <v>05 - Mano de Obra</v>
      </c>
      <c r="AM285" t="str">
        <f>VLOOKUP($AK285,'Agrp cuentas'!$F$2:$H$28,3,FALSE)</f>
        <v>Costo</v>
      </c>
      <c r="AN285" t="s">
        <v>192</v>
      </c>
    </row>
    <row r="286" spans="1:40">
      <c r="A286" s="76" t="s">
        <v>0</v>
      </c>
      <c r="B286" s="76" t="s">
        <v>1</v>
      </c>
      <c r="C286" s="76" t="s">
        <v>54</v>
      </c>
      <c r="D286" s="76" t="s">
        <v>65</v>
      </c>
      <c r="E286" s="76" t="s">
        <v>80</v>
      </c>
      <c r="F286" s="76" t="s">
        <v>81</v>
      </c>
      <c r="G286" s="76" t="s">
        <v>526</v>
      </c>
      <c r="H286" s="76" t="s">
        <v>88</v>
      </c>
      <c r="I286" s="76" t="s">
        <v>2</v>
      </c>
      <c r="J286" s="76" t="s">
        <v>281</v>
      </c>
      <c r="K286" s="76" t="s">
        <v>528</v>
      </c>
      <c r="L286" s="76" t="s">
        <v>13</v>
      </c>
      <c r="M286" s="76" t="s">
        <v>2</v>
      </c>
      <c r="N286" s="76" t="s">
        <v>7</v>
      </c>
      <c r="O286" s="76" t="s">
        <v>3</v>
      </c>
      <c r="P286" s="76" t="s">
        <v>4</v>
      </c>
      <c r="Q286" s="76" t="s">
        <v>553</v>
      </c>
      <c r="R286" s="77">
        <v>0</v>
      </c>
      <c r="S286" s="77">
        <v>24.69</v>
      </c>
      <c r="T286" s="77">
        <v>52.36</v>
      </c>
      <c r="U286" s="77">
        <v>13.51</v>
      </c>
      <c r="V286" s="77">
        <v>0</v>
      </c>
      <c r="W286" s="77">
        <v>0</v>
      </c>
      <c r="X286" s="77">
        <v>0</v>
      </c>
      <c r="Y286" s="77">
        <v>0</v>
      </c>
      <c r="Z286" s="77">
        <v>0</v>
      </c>
      <c r="AA286" s="77">
        <v>0</v>
      </c>
      <c r="AB286" s="77">
        <v>0</v>
      </c>
      <c r="AC286" s="77">
        <v>0</v>
      </c>
      <c r="AD286" s="77">
        <v>0</v>
      </c>
      <c r="AE286" s="77">
        <f t="shared" si="10"/>
        <v>90.56</v>
      </c>
      <c r="AF286" s="40">
        <f t="shared" si="11"/>
        <v>43010065</v>
      </c>
      <c r="AG286" t="str">
        <f>VLOOKUP($L286,Ceco!$A$2:$F$48,3,FALSE)</f>
        <v>BOMBEO MECANICO</v>
      </c>
      <c r="AH286" t="str">
        <f>VLOOKUP($L286,Ceco!$A$2:$F$48,4,FALSE)</f>
        <v>NEUQUEN</v>
      </c>
      <c r="AI286" t="str">
        <f>VLOOKUP($L286,Ceco!$A$2:$F$48,5,FALSE)</f>
        <v>CATRIEL</v>
      </c>
      <c r="AJ286" t="str">
        <f>VLOOKUP($L286,Ceco!$A$2:$F$48,6,FALSE)</f>
        <v>Nahim Jorge</v>
      </c>
      <c r="AK286">
        <f>VLOOKUP($AF286,'Agrp cuentas'!$A$2:$C$156,3,FALSE)</f>
        <v>5</v>
      </c>
      <c r="AL286" t="str">
        <f>VLOOKUP($AK286,'Agrp cuentas'!$F$2:$H$28,2,FALSE)</f>
        <v>05 - Mano de Obra</v>
      </c>
      <c r="AM286" t="str">
        <f>VLOOKUP($AK286,'Agrp cuentas'!$F$2:$H$28,3,FALSE)</f>
        <v>Costo</v>
      </c>
      <c r="AN286" t="s">
        <v>192</v>
      </c>
    </row>
    <row r="287" spans="1:40">
      <c r="A287" s="76" t="s">
        <v>0</v>
      </c>
      <c r="B287" s="76" t="s">
        <v>1</v>
      </c>
      <c r="C287" s="76" t="s">
        <v>54</v>
      </c>
      <c r="D287" s="76" t="s">
        <v>65</v>
      </c>
      <c r="E287" s="76" t="s">
        <v>80</v>
      </c>
      <c r="F287" s="76" t="s">
        <v>81</v>
      </c>
      <c r="G287" s="76" t="s">
        <v>526</v>
      </c>
      <c r="H287" s="76" t="s">
        <v>88</v>
      </c>
      <c r="I287" s="76" t="s">
        <v>2</v>
      </c>
      <c r="J287" s="76" t="s">
        <v>281</v>
      </c>
      <c r="K287" s="76" t="s">
        <v>528</v>
      </c>
      <c r="L287" s="76" t="s">
        <v>12</v>
      </c>
      <c r="M287" s="76" t="s">
        <v>2</v>
      </c>
      <c r="N287" s="76" t="s">
        <v>7</v>
      </c>
      <c r="O287" s="76" t="s">
        <v>3</v>
      </c>
      <c r="P287" s="76" t="s">
        <v>4</v>
      </c>
      <c r="Q287" s="76" t="s">
        <v>553</v>
      </c>
      <c r="R287" s="77">
        <v>0</v>
      </c>
      <c r="S287" s="77">
        <v>23.96</v>
      </c>
      <c r="T287" s="77">
        <v>50.82</v>
      </c>
      <c r="U287" s="77">
        <v>13.12</v>
      </c>
      <c r="V287" s="77">
        <v>0</v>
      </c>
      <c r="W287" s="77">
        <v>0</v>
      </c>
      <c r="X287" s="77">
        <v>0</v>
      </c>
      <c r="Y287" s="77">
        <v>0</v>
      </c>
      <c r="Z287" s="77">
        <v>0</v>
      </c>
      <c r="AA287" s="77">
        <v>0</v>
      </c>
      <c r="AB287" s="77">
        <v>0</v>
      </c>
      <c r="AC287" s="77">
        <v>0</v>
      </c>
      <c r="AD287" s="77">
        <v>0</v>
      </c>
      <c r="AE287" s="77">
        <f t="shared" si="10"/>
        <v>87.9</v>
      </c>
      <c r="AF287" s="40">
        <f t="shared" si="11"/>
        <v>43010065</v>
      </c>
      <c r="AG287" t="str">
        <f>VLOOKUP($L287,Ceco!$A$2:$F$48,3,FALSE)</f>
        <v>BOMBEO MECANICO</v>
      </c>
      <c r="AH287" t="str">
        <f>VLOOKUP($L287,Ceco!$A$2:$F$48,4,FALSE)</f>
        <v>NEUQUEN</v>
      </c>
      <c r="AI287" t="str">
        <f>VLOOKUP($L287,Ceco!$A$2:$F$48,5,FALSE)</f>
        <v>CATRIEL</v>
      </c>
      <c r="AJ287" t="str">
        <f>VLOOKUP($L287,Ceco!$A$2:$F$48,6,FALSE)</f>
        <v>Nahim Jorge</v>
      </c>
      <c r="AK287">
        <f>VLOOKUP($AF287,'Agrp cuentas'!$A$2:$C$156,3,FALSE)</f>
        <v>5</v>
      </c>
      <c r="AL287" t="str">
        <f>VLOOKUP($AK287,'Agrp cuentas'!$F$2:$H$28,2,FALSE)</f>
        <v>05 - Mano de Obra</v>
      </c>
      <c r="AM287" t="str">
        <f>VLOOKUP($AK287,'Agrp cuentas'!$F$2:$H$28,3,FALSE)</f>
        <v>Costo</v>
      </c>
      <c r="AN287" t="s">
        <v>192</v>
      </c>
    </row>
    <row r="288" spans="1:40">
      <c r="A288" s="76" t="s">
        <v>0</v>
      </c>
      <c r="B288" s="76" t="s">
        <v>1</v>
      </c>
      <c r="C288" s="76" t="s">
        <v>54</v>
      </c>
      <c r="D288" s="76" t="s">
        <v>65</v>
      </c>
      <c r="E288" s="76" t="s">
        <v>80</v>
      </c>
      <c r="F288" s="76" t="s">
        <v>81</v>
      </c>
      <c r="G288" s="76" t="s">
        <v>526</v>
      </c>
      <c r="H288" s="76" t="s">
        <v>88</v>
      </c>
      <c r="I288" s="76" t="s">
        <v>2</v>
      </c>
      <c r="J288" s="76" t="s">
        <v>281</v>
      </c>
      <c r="K288" s="76" t="s">
        <v>528</v>
      </c>
      <c r="L288" s="76" t="s">
        <v>11</v>
      </c>
      <c r="M288" s="76" t="s">
        <v>2</v>
      </c>
      <c r="N288" s="76" t="s">
        <v>7</v>
      </c>
      <c r="O288" s="76" t="s">
        <v>3</v>
      </c>
      <c r="P288" s="76" t="s">
        <v>4</v>
      </c>
      <c r="Q288" s="76" t="s">
        <v>553</v>
      </c>
      <c r="R288" s="77">
        <v>0</v>
      </c>
      <c r="S288" s="77">
        <v>32.96</v>
      </c>
      <c r="T288" s="77">
        <v>55.07</v>
      </c>
      <c r="U288" s="77">
        <v>17.07</v>
      </c>
      <c r="V288" s="77">
        <v>0</v>
      </c>
      <c r="W288" s="77">
        <v>0</v>
      </c>
      <c r="X288" s="77">
        <v>0</v>
      </c>
      <c r="Y288" s="77">
        <v>0</v>
      </c>
      <c r="Z288" s="77">
        <v>0</v>
      </c>
      <c r="AA288" s="77">
        <v>0</v>
      </c>
      <c r="AB288" s="77">
        <v>0</v>
      </c>
      <c r="AC288" s="77">
        <v>0</v>
      </c>
      <c r="AD288" s="77">
        <v>0</v>
      </c>
      <c r="AE288" s="77">
        <f t="shared" si="10"/>
        <v>105.1</v>
      </c>
      <c r="AF288" s="40">
        <f t="shared" si="11"/>
        <v>43010065</v>
      </c>
      <c r="AG288" t="str">
        <f>VLOOKUP($L288,Ceco!$A$2:$F$48,3,FALSE)</f>
        <v>BOMBEO MECANICO</v>
      </c>
      <c r="AH288" t="str">
        <f>VLOOKUP($L288,Ceco!$A$2:$F$48,4,FALSE)</f>
        <v>NEUQUEN</v>
      </c>
      <c r="AI288" t="str">
        <f>VLOOKUP($L288,Ceco!$A$2:$F$48,5,FALSE)</f>
        <v>CATRIEL</v>
      </c>
      <c r="AJ288" t="str">
        <f>VLOOKUP($L288,Ceco!$A$2:$F$48,6,FALSE)</f>
        <v>Nahim Jorge</v>
      </c>
      <c r="AK288">
        <f>VLOOKUP($AF288,'Agrp cuentas'!$A$2:$C$156,3,FALSE)</f>
        <v>5</v>
      </c>
      <c r="AL288" t="str">
        <f>VLOOKUP($AK288,'Agrp cuentas'!$F$2:$H$28,2,FALSE)</f>
        <v>05 - Mano de Obra</v>
      </c>
      <c r="AM288" t="str">
        <f>VLOOKUP($AK288,'Agrp cuentas'!$F$2:$H$28,3,FALSE)</f>
        <v>Costo</v>
      </c>
      <c r="AN288" t="s">
        <v>192</v>
      </c>
    </row>
    <row r="289" spans="1:40">
      <c r="A289" s="76" t="s">
        <v>0</v>
      </c>
      <c r="B289" s="76" t="s">
        <v>1</v>
      </c>
      <c r="C289" s="76" t="s">
        <v>54</v>
      </c>
      <c r="D289" s="76" t="s">
        <v>65</v>
      </c>
      <c r="E289" s="76" t="s">
        <v>80</v>
      </c>
      <c r="F289" s="76" t="s">
        <v>81</v>
      </c>
      <c r="G289" s="76" t="s">
        <v>526</v>
      </c>
      <c r="H289" s="76" t="s">
        <v>88</v>
      </c>
      <c r="I289" s="76" t="s">
        <v>2</v>
      </c>
      <c r="J289" s="76" t="s">
        <v>281</v>
      </c>
      <c r="K289" s="76" t="s">
        <v>528</v>
      </c>
      <c r="L289" s="76" t="s">
        <v>16</v>
      </c>
      <c r="M289" s="76" t="s">
        <v>2</v>
      </c>
      <c r="N289" s="76" t="s">
        <v>7</v>
      </c>
      <c r="O289" s="76" t="s">
        <v>3</v>
      </c>
      <c r="P289" s="76" t="s">
        <v>4</v>
      </c>
      <c r="Q289" s="76" t="s">
        <v>553</v>
      </c>
      <c r="R289" s="77">
        <v>0</v>
      </c>
      <c r="S289" s="77">
        <v>75.12</v>
      </c>
      <c r="T289" s="77">
        <v>79.05</v>
      </c>
      <c r="U289" s="77">
        <v>42.99</v>
      </c>
      <c r="V289" s="77">
        <v>0</v>
      </c>
      <c r="W289" s="77">
        <v>0</v>
      </c>
      <c r="X289" s="77">
        <v>0</v>
      </c>
      <c r="Y289" s="77">
        <v>0</v>
      </c>
      <c r="Z289" s="77">
        <v>0</v>
      </c>
      <c r="AA289" s="77">
        <v>0</v>
      </c>
      <c r="AB289" s="77">
        <v>0</v>
      </c>
      <c r="AC289" s="77">
        <v>0</v>
      </c>
      <c r="AD289" s="77">
        <v>0</v>
      </c>
      <c r="AE289" s="77">
        <f t="shared" si="10"/>
        <v>197.16000000000003</v>
      </c>
      <c r="AF289" s="40">
        <f t="shared" si="11"/>
        <v>43010065</v>
      </c>
      <c r="AG289" t="str">
        <f>VLOOKUP($L289,Ceco!$A$2:$F$48,3,FALSE)</f>
        <v>BOMBEO MECANICO</v>
      </c>
      <c r="AH289" t="str">
        <f>VLOOKUP($L289,Ceco!$A$2:$F$48,4,FALSE)</f>
        <v>GOLFO SAN JORGE</v>
      </c>
      <c r="AI289" t="str">
        <f>VLOOKUP($L289,Ceco!$A$2:$F$48,5,FALSE)</f>
        <v>COMODORO RIVADAVIA</v>
      </c>
      <c r="AJ289" t="str">
        <f>VLOOKUP($L289,Ceco!$A$2:$F$48,6,FALSE)</f>
        <v>Cosentino Leandro</v>
      </c>
      <c r="AK289">
        <f>VLOOKUP($AF289,'Agrp cuentas'!$A$2:$C$156,3,FALSE)</f>
        <v>5</v>
      </c>
      <c r="AL289" t="str">
        <f>VLOOKUP($AK289,'Agrp cuentas'!$F$2:$H$28,2,FALSE)</f>
        <v>05 - Mano de Obra</v>
      </c>
      <c r="AM289" t="str">
        <f>VLOOKUP($AK289,'Agrp cuentas'!$F$2:$H$28,3,FALSE)</f>
        <v>Costo</v>
      </c>
      <c r="AN289" t="s">
        <v>192</v>
      </c>
    </row>
    <row r="290" spans="1:40">
      <c r="A290" s="76" t="s">
        <v>0</v>
      </c>
      <c r="B290" s="76" t="s">
        <v>1</v>
      </c>
      <c r="C290" s="76" t="s">
        <v>54</v>
      </c>
      <c r="D290" s="76" t="s">
        <v>65</v>
      </c>
      <c r="E290" s="76" t="s">
        <v>80</v>
      </c>
      <c r="F290" s="76" t="s">
        <v>81</v>
      </c>
      <c r="G290" s="76" t="s">
        <v>526</v>
      </c>
      <c r="H290" s="76" t="s">
        <v>88</v>
      </c>
      <c r="I290" s="76" t="s">
        <v>2</v>
      </c>
      <c r="J290" s="76" t="s">
        <v>281</v>
      </c>
      <c r="K290" s="76" t="s">
        <v>528</v>
      </c>
      <c r="L290" s="76" t="s">
        <v>6</v>
      </c>
      <c r="M290" s="76" t="s">
        <v>2</v>
      </c>
      <c r="N290" s="76" t="s">
        <v>7</v>
      </c>
      <c r="O290" s="76" t="s">
        <v>3</v>
      </c>
      <c r="P290" s="76" t="s">
        <v>4</v>
      </c>
      <c r="Q290" s="76" t="s">
        <v>553</v>
      </c>
      <c r="R290" s="77">
        <v>0</v>
      </c>
      <c r="S290" s="77">
        <v>70.72</v>
      </c>
      <c r="T290" s="77">
        <v>90.87</v>
      </c>
      <c r="U290" s="77">
        <v>43.12</v>
      </c>
      <c r="V290" s="77">
        <v>0</v>
      </c>
      <c r="W290" s="77">
        <v>0</v>
      </c>
      <c r="X290" s="77">
        <v>0</v>
      </c>
      <c r="Y290" s="77">
        <v>0</v>
      </c>
      <c r="Z290" s="77">
        <v>0</v>
      </c>
      <c r="AA290" s="77">
        <v>0</v>
      </c>
      <c r="AB290" s="77">
        <v>0</v>
      </c>
      <c r="AC290" s="77">
        <v>0</v>
      </c>
      <c r="AD290" s="77">
        <v>0</v>
      </c>
      <c r="AE290" s="77">
        <f t="shared" si="10"/>
        <v>204.71</v>
      </c>
      <c r="AF290" s="40">
        <f t="shared" si="11"/>
        <v>43010065</v>
      </c>
      <c r="AG290" t="str">
        <f>VLOOKUP($L290,Ceco!$A$2:$F$48,3,FALSE)</f>
        <v>BOMBEO MECANICO</v>
      </c>
      <c r="AH290" t="str">
        <f>VLOOKUP($L290,Ceco!$A$2:$F$48,4,FALSE)</f>
        <v>GOLFO SAN JORGE</v>
      </c>
      <c r="AI290" t="str">
        <f>VLOOKUP($L290,Ceco!$A$2:$F$48,5,FALSE)</f>
        <v>COMODORO RIVADAVIA</v>
      </c>
      <c r="AJ290" t="str">
        <f>VLOOKUP($L290,Ceco!$A$2:$F$48,6,FALSE)</f>
        <v>Cosentino Leandro</v>
      </c>
      <c r="AK290">
        <f>VLOOKUP($AF290,'Agrp cuentas'!$A$2:$C$156,3,FALSE)</f>
        <v>5</v>
      </c>
      <c r="AL290" t="str">
        <f>VLOOKUP($AK290,'Agrp cuentas'!$F$2:$H$28,2,FALSE)</f>
        <v>05 - Mano de Obra</v>
      </c>
      <c r="AM290" t="str">
        <f>VLOOKUP($AK290,'Agrp cuentas'!$F$2:$H$28,3,FALSE)</f>
        <v>Costo</v>
      </c>
      <c r="AN290" t="s">
        <v>192</v>
      </c>
    </row>
    <row r="291" spans="1:40">
      <c r="A291" s="76" t="s">
        <v>0</v>
      </c>
      <c r="B291" s="76" t="s">
        <v>1</v>
      </c>
      <c r="C291" s="76" t="s">
        <v>54</v>
      </c>
      <c r="D291" s="76" t="s">
        <v>65</v>
      </c>
      <c r="E291" s="76" t="s">
        <v>80</v>
      </c>
      <c r="F291" s="76" t="s">
        <v>81</v>
      </c>
      <c r="G291" s="76" t="s">
        <v>526</v>
      </c>
      <c r="H291" s="76" t="s">
        <v>88</v>
      </c>
      <c r="I291" s="76" t="s">
        <v>2</v>
      </c>
      <c r="J291" s="76" t="s">
        <v>281</v>
      </c>
      <c r="K291" s="76" t="s">
        <v>528</v>
      </c>
      <c r="L291" s="76" t="s">
        <v>17</v>
      </c>
      <c r="M291" s="76" t="s">
        <v>2</v>
      </c>
      <c r="N291" s="76" t="s">
        <v>7</v>
      </c>
      <c r="O291" s="76" t="s">
        <v>3</v>
      </c>
      <c r="P291" s="76" t="s">
        <v>4</v>
      </c>
      <c r="Q291" s="76" t="s">
        <v>553</v>
      </c>
      <c r="R291" s="77">
        <v>0</v>
      </c>
      <c r="S291" s="77">
        <v>24.02</v>
      </c>
      <c r="T291" s="77">
        <v>37.450000000000003</v>
      </c>
      <c r="U291" s="77">
        <v>13.75</v>
      </c>
      <c r="V291" s="77">
        <v>0</v>
      </c>
      <c r="W291" s="77">
        <v>0</v>
      </c>
      <c r="X291" s="77">
        <v>0</v>
      </c>
      <c r="Y291" s="77">
        <v>0</v>
      </c>
      <c r="Z291" s="77">
        <v>0</v>
      </c>
      <c r="AA291" s="77">
        <v>0</v>
      </c>
      <c r="AB291" s="77">
        <v>0</v>
      </c>
      <c r="AC291" s="77">
        <v>0</v>
      </c>
      <c r="AD291" s="77">
        <v>0</v>
      </c>
      <c r="AE291" s="77">
        <f t="shared" si="10"/>
        <v>75.22</v>
      </c>
      <c r="AF291" s="40">
        <f t="shared" si="11"/>
        <v>43010065</v>
      </c>
      <c r="AG291" t="str">
        <f>VLOOKUP($L291,Ceco!$A$2:$F$48,3,FALSE)</f>
        <v>BOMBEO MECANICO</v>
      </c>
      <c r="AH291" t="str">
        <f>VLOOKUP($L291,Ceco!$A$2:$F$48,4,FALSE)</f>
        <v>GOLFO SAN JORGE</v>
      </c>
      <c r="AI291" t="str">
        <f>VLOOKUP($L291,Ceco!$A$2:$F$48,5,FALSE)</f>
        <v>COMODORO RIVADAVIA</v>
      </c>
      <c r="AJ291" t="str">
        <f>VLOOKUP($L291,Ceco!$A$2:$F$48,6,FALSE)</f>
        <v>Cosentino Leandro</v>
      </c>
      <c r="AK291">
        <f>VLOOKUP($AF291,'Agrp cuentas'!$A$2:$C$156,3,FALSE)</f>
        <v>5</v>
      </c>
      <c r="AL291" t="str">
        <f>VLOOKUP($AK291,'Agrp cuentas'!$F$2:$H$28,2,FALSE)</f>
        <v>05 - Mano de Obra</v>
      </c>
      <c r="AM291" t="str">
        <f>VLOOKUP($AK291,'Agrp cuentas'!$F$2:$H$28,3,FALSE)</f>
        <v>Costo</v>
      </c>
      <c r="AN291" t="s">
        <v>192</v>
      </c>
    </row>
    <row r="292" spans="1:40">
      <c r="A292" s="76" t="s">
        <v>0</v>
      </c>
      <c r="B292" s="76" t="s">
        <v>1</v>
      </c>
      <c r="C292" s="76" t="s">
        <v>54</v>
      </c>
      <c r="D292" s="76" t="s">
        <v>65</v>
      </c>
      <c r="E292" s="76" t="s">
        <v>80</v>
      </c>
      <c r="F292" s="76" t="s">
        <v>81</v>
      </c>
      <c r="G292" s="76" t="s">
        <v>526</v>
      </c>
      <c r="H292" s="76" t="s">
        <v>88</v>
      </c>
      <c r="I292" s="76" t="s">
        <v>2</v>
      </c>
      <c r="J292" s="76" t="s">
        <v>281</v>
      </c>
      <c r="K292" s="76" t="s">
        <v>528</v>
      </c>
      <c r="L292" s="76" t="s">
        <v>8</v>
      </c>
      <c r="M292" s="76" t="s">
        <v>2</v>
      </c>
      <c r="N292" s="76" t="s">
        <v>7</v>
      </c>
      <c r="O292" s="76" t="s">
        <v>3</v>
      </c>
      <c r="P292" s="76" t="s">
        <v>4</v>
      </c>
      <c r="Q292" s="76" t="s">
        <v>553</v>
      </c>
      <c r="R292" s="77">
        <v>0</v>
      </c>
      <c r="S292" s="77">
        <v>16.04</v>
      </c>
      <c r="T292" s="77">
        <v>21.09</v>
      </c>
      <c r="U292" s="77">
        <v>9.18</v>
      </c>
      <c r="V292" s="77">
        <v>0</v>
      </c>
      <c r="W292" s="77">
        <v>0</v>
      </c>
      <c r="X292" s="77">
        <v>0</v>
      </c>
      <c r="Y292" s="77">
        <v>0</v>
      </c>
      <c r="Z292" s="77">
        <v>0</v>
      </c>
      <c r="AA292" s="77">
        <v>0</v>
      </c>
      <c r="AB292" s="77">
        <v>0</v>
      </c>
      <c r="AC292" s="77">
        <v>0</v>
      </c>
      <c r="AD292" s="77">
        <v>0</v>
      </c>
      <c r="AE292" s="77">
        <f t="shared" si="10"/>
        <v>46.309999999999995</v>
      </c>
      <c r="AF292" s="40">
        <f t="shared" si="11"/>
        <v>43010065</v>
      </c>
      <c r="AG292" t="str">
        <f>VLOOKUP($L292,Ceco!$A$2:$F$48,3,FALSE)</f>
        <v>BOMBEO MECANICO</v>
      </c>
      <c r="AH292" t="str">
        <f>VLOOKUP($L292,Ceco!$A$2:$F$48,4,FALSE)</f>
        <v>GOLFO SAN JORGE</v>
      </c>
      <c r="AI292" t="str">
        <f>VLOOKUP($L292,Ceco!$A$2:$F$48,5,FALSE)</f>
        <v>COMODORO RIVADAVIA</v>
      </c>
      <c r="AJ292" t="str">
        <f>VLOOKUP($L292,Ceco!$A$2:$F$48,6,FALSE)</f>
        <v>Cosentino Leandro</v>
      </c>
      <c r="AK292">
        <f>VLOOKUP($AF292,'Agrp cuentas'!$A$2:$C$156,3,FALSE)</f>
        <v>5</v>
      </c>
      <c r="AL292" t="str">
        <f>VLOOKUP($AK292,'Agrp cuentas'!$F$2:$H$28,2,FALSE)</f>
        <v>05 - Mano de Obra</v>
      </c>
      <c r="AM292" t="str">
        <f>VLOOKUP($AK292,'Agrp cuentas'!$F$2:$H$28,3,FALSE)</f>
        <v>Costo</v>
      </c>
      <c r="AN292" t="s">
        <v>192</v>
      </c>
    </row>
    <row r="293" spans="1:40">
      <c r="A293" s="76" t="s">
        <v>0</v>
      </c>
      <c r="B293" s="76" t="s">
        <v>1</v>
      </c>
      <c r="C293" s="76" t="s">
        <v>54</v>
      </c>
      <c r="D293" s="76" t="s">
        <v>65</v>
      </c>
      <c r="E293" s="76" t="s">
        <v>80</v>
      </c>
      <c r="F293" s="76" t="s">
        <v>81</v>
      </c>
      <c r="G293" s="76" t="s">
        <v>526</v>
      </c>
      <c r="H293" s="76" t="s">
        <v>88</v>
      </c>
      <c r="I293" s="76" t="s">
        <v>2</v>
      </c>
      <c r="J293" s="76" t="s">
        <v>281</v>
      </c>
      <c r="K293" s="76" t="s">
        <v>528</v>
      </c>
      <c r="L293" s="76" t="s">
        <v>19</v>
      </c>
      <c r="M293" s="76" t="s">
        <v>2</v>
      </c>
      <c r="N293" s="76" t="s">
        <v>7</v>
      </c>
      <c r="O293" s="76" t="s">
        <v>3</v>
      </c>
      <c r="P293" s="76" t="s">
        <v>4</v>
      </c>
      <c r="Q293" s="76" t="s">
        <v>553</v>
      </c>
      <c r="R293" s="77">
        <v>0</v>
      </c>
      <c r="S293" s="77">
        <v>21.66</v>
      </c>
      <c r="T293" s="77">
        <v>21.07</v>
      </c>
      <c r="U293" s="77">
        <v>20.87</v>
      </c>
      <c r="V293" s="77">
        <v>0</v>
      </c>
      <c r="W293" s="77">
        <v>0</v>
      </c>
      <c r="X293" s="77">
        <v>0</v>
      </c>
      <c r="Y293" s="77">
        <v>0</v>
      </c>
      <c r="Z293" s="77">
        <v>0</v>
      </c>
      <c r="AA293" s="77">
        <v>0</v>
      </c>
      <c r="AB293" s="77">
        <v>0</v>
      </c>
      <c r="AC293" s="77">
        <v>0</v>
      </c>
      <c r="AD293" s="77">
        <v>0</v>
      </c>
      <c r="AE293" s="77">
        <f t="shared" si="10"/>
        <v>63.600000000000009</v>
      </c>
      <c r="AF293" s="40">
        <f t="shared" si="11"/>
        <v>43010065</v>
      </c>
      <c r="AG293" t="str">
        <f>VLOOKUP($L293,Ceco!$A$2:$F$48,3,FALSE)</f>
        <v>PCP</v>
      </c>
      <c r="AH293" t="str">
        <f>VLOOKUP($L293,Ceco!$A$2:$F$48,4,FALSE)</f>
        <v>GOLFO SAN JORGE</v>
      </c>
      <c r="AI293">
        <f>VLOOKUP($L293,Ceco!$A$2:$F$48,5,FALSE)</f>
        <v>0</v>
      </c>
      <c r="AJ293" t="str">
        <f>VLOOKUP($L293,Ceco!$A$2:$F$48,6,FALSE)</f>
        <v>Rodriguez Eduardo</v>
      </c>
      <c r="AK293">
        <f>VLOOKUP($AF293,'Agrp cuentas'!$A$2:$C$156,3,FALSE)</f>
        <v>5</v>
      </c>
      <c r="AL293" t="str">
        <f>VLOOKUP($AK293,'Agrp cuentas'!$F$2:$H$28,2,FALSE)</f>
        <v>05 - Mano de Obra</v>
      </c>
      <c r="AM293" t="str">
        <f>VLOOKUP($AK293,'Agrp cuentas'!$F$2:$H$28,3,FALSE)</f>
        <v>Costo</v>
      </c>
      <c r="AN293" t="s">
        <v>192</v>
      </c>
    </row>
    <row r="294" spans="1:40">
      <c r="A294" s="76" t="s">
        <v>0</v>
      </c>
      <c r="B294" s="76" t="s">
        <v>1</v>
      </c>
      <c r="C294" s="76" t="s">
        <v>54</v>
      </c>
      <c r="D294" s="76" t="s">
        <v>65</v>
      </c>
      <c r="E294" s="76" t="s">
        <v>80</v>
      </c>
      <c r="F294" s="76" t="s">
        <v>81</v>
      </c>
      <c r="G294" s="76" t="s">
        <v>53</v>
      </c>
      <c r="H294" s="76" t="s">
        <v>88</v>
      </c>
      <c r="I294" s="76" t="s">
        <v>2</v>
      </c>
      <c r="J294" s="76" t="s">
        <v>282</v>
      </c>
      <c r="K294" s="76" t="s">
        <v>92</v>
      </c>
      <c r="L294" s="76" t="s">
        <v>36</v>
      </c>
      <c r="M294" s="76" t="s">
        <v>2</v>
      </c>
      <c r="N294" s="76" t="s">
        <v>7</v>
      </c>
      <c r="O294" s="76" t="s">
        <v>3</v>
      </c>
      <c r="P294" s="76" t="s">
        <v>4</v>
      </c>
      <c r="Q294" s="76" t="s">
        <v>553</v>
      </c>
      <c r="R294" s="77">
        <v>0</v>
      </c>
      <c r="S294" s="77">
        <v>44.56</v>
      </c>
      <c r="T294" s="77">
        <v>72.66</v>
      </c>
      <c r="U294" s="77">
        <v>66.069999999999993</v>
      </c>
      <c r="V294" s="77">
        <v>0</v>
      </c>
      <c r="W294" s="77">
        <v>0</v>
      </c>
      <c r="X294" s="77">
        <v>0</v>
      </c>
      <c r="Y294" s="77">
        <v>0</v>
      </c>
      <c r="Z294" s="77">
        <v>0</v>
      </c>
      <c r="AA294" s="77">
        <v>0</v>
      </c>
      <c r="AB294" s="77">
        <v>0</v>
      </c>
      <c r="AC294" s="77">
        <v>0</v>
      </c>
      <c r="AD294" s="77">
        <v>0</v>
      </c>
      <c r="AE294" s="77">
        <f t="shared" si="10"/>
        <v>183.29</v>
      </c>
      <c r="AF294" s="40">
        <f t="shared" si="11"/>
        <v>43010068</v>
      </c>
      <c r="AG294" t="str">
        <f>VLOOKUP($L294,Ceco!$A$2:$F$48,3,FALSE)</f>
        <v>BOMBEO MECANICO</v>
      </c>
      <c r="AH294" t="str">
        <f>VLOOKUP($L294,Ceco!$A$2:$F$48,4,FALSE)</f>
        <v>NEUQUEN</v>
      </c>
      <c r="AI294" t="str">
        <f>VLOOKUP($L294,Ceco!$A$2:$F$48,5,FALSE)</f>
        <v>RINCON DE LOS SAUCES</v>
      </c>
      <c r="AJ294" t="str">
        <f>VLOOKUP($L294,Ceco!$A$2:$F$48,6,FALSE)</f>
        <v>Nahim Jorge</v>
      </c>
      <c r="AK294">
        <f>VLOOKUP($AF294,'Agrp cuentas'!$A$2:$C$156,3,FALSE)</f>
        <v>5</v>
      </c>
      <c r="AL294" t="str">
        <f>VLOOKUP($AK294,'Agrp cuentas'!$F$2:$H$28,2,FALSE)</f>
        <v>05 - Mano de Obra</v>
      </c>
      <c r="AM294" t="str">
        <f>VLOOKUP($AK294,'Agrp cuentas'!$F$2:$H$28,3,FALSE)</f>
        <v>Costo</v>
      </c>
      <c r="AN294" t="s">
        <v>192</v>
      </c>
    </row>
    <row r="295" spans="1:40">
      <c r="A295" s="76" t="s">
        <v>0</v>
      </c>
      <c r="B295" s="76" t="s">
        <v>1</v>
      </c>
      <c r="C295" s="76" t="s">
        <v>54</v>
      </c>
      <c r="D295" s="76" t="s">
        <v>65</v>
      </c>
      <c r="E295" s="76" t="s">
        <v>80</v>
      </c>
      <c r="F295" s="76" t="s">
        <v>81</v>
      </c>
      <c r="G295" s="76" t="s">
        <v>53</v>
      </c>
      <c r="H295" s="76" t="s">
        <v>88</v>
      </c>
      <c r="I295" s="76" t="s">
        <v>2</v>
      </c>
      <c r="J295" s="76" t="s">
        <v>282</v>
      </c>
      <c r="K295" s="76" t="s">
        <v>92</v>
      </c>
      <c r="L295" s="76" t="s">
        <v>35</v>
      </c>
      <c r="M295" s="76" t="s">
        <v>2</v>
      </c>
      <c r="N295" s="76" t="s">
        <v>7</v>
      </c>
      <c r="O295" s="76" t="s">
        <v>3</v>
      </c>
      <c r="P295" s="76" t="s">
        <v>4</v>
      </c>
      <c r="Q295" s="76" t="s">
        <v>553</v>
      </c>
      <c r="R295" s="77">
        <v>0</v>
      </c>
      <c r="S295" s="77">
        <v>207.23</v>
      </c>
      <c r="T295" s="77">
        <v>319.66000000000003</v>
      </c>
      <c r="U295" s="77">
        <v>295.72000000000003</v>
      </c>
      <c r="V295" s="77">
        <v>0</v>
      </c>
      <c r="W295" s="77">
        <v>0</v>
      </c>
      <c r="X295" s="77">
        <v>0</v>
      </c>
      <c r="Y295" s="77">
        <v>0</v>
      </c>
      <c r="Z295" s="77">
        <v>0</v>
      </c>
      <c r="AA295" s="77">
        <v>0</v>
      </c>
      <c r="AB295" s="77">
        <v>0</v>
      </c>
      <c r="AC295" s="77">
        <v>0</v>
      </c>
      <c r="AD295" s="77">
        <v>0</v>
      </c>
      <c r="AE295" s="77">
        <f t="shared" si="10"/>
        <v>822.61</v>
      </c>
      <c r="AF295" s="40">
        <f t="shared" si="11"/>
        <v>43010068</v>
      </c>
      <c r="AG295" t="str">
        <f>VLOOKUP($L295,Ceco!$A$2:$F$48,3,FALSE)</f>
        <v>BOMBEO MECANICO</v>
      </c>
      <c r="AH295" t="str">
        <f>VLOOKUP($L295,Ceco!$A$2:$F$48,4,FALSE)</f>
        <v>NEUQUEN</v>
      </c>
      <c r="AI295" t="str">
        <f>VLOOKUP($L295,Ceco!$A$2:$F$48,5,FALSE)</f>
        <v>RINCON DE LOS SAUCES</v>
      </c>
      <c r="AJ295" t="str">
        <f>VLOOKUP($L295,Ceco!$A$2:$F$48,6,FALSE)</f>
        <v>Nahim Jorge</v>
      </c>
      <c r="AK295">
        <f>VLOOKUP($AF295,'Agrp cuentas'!$A$2:$C$156,3,FALSE)</f>
        <v>5</v>
      </c>
      <c r="AL295" t="str">
        <f>VLOOKUP($AK295,'Agrp cuentas'!$F$2:$H$28,2,FALSE)</f>
        <v>05 - Mano de Obra</v>
      </c>
      <c r="AM295" t="str">
        <f>VLOOKUP($AK295,'Agrp cuentas'!$F$2:$H$28,3,FALSE)</f>
        <v>Costo</v>
      </c>
      <c r="AN295" t="s">
        <v>192</v>
      </c>
    </row>
    <row r="296" spans="1:40">
      <c r="A296" s="76" t="s">
        <v>0</v>
      </c>
      <c r="B296" s="76" t="s">
        <v>1</v>
      </c>
      <c r="C296" s="76" t="s">
        <v>54</v>
      </c>
      <c r="D296" s="76" t="s">
        <v>65</v>
      </c>
      <c r="E296" s="76" t="s">
        <v>80</v>
      </c>
      <c r="F296" s="76" t="s">
        <v>81</v>
      </c>
      <c r="G296" s="76" t="s">
        <v>53</v>
      </c>
      <c r="H296" s="76" t="s">
        <v>88</v>
      </c>
      <c r="I296" s="76" t="s">
        <v>2</v>
      </c>
      <c r="J296" s="76" t="s">
        <v>282</v>
      </c>
      <c r="K296" s="76" t="s">
        <v>92</v>
      </c>
      <c r="L296" s="76" t="s">
        <v>10</v>
      </c>
      <c r="M296" s="76" t="s">
        <v>2</v>
      </c>
      <c r="N296" s="76" t="s">
        <v>7</v>
      </c>
      <c r="O296" s="76" t="s">
        <v>3</v>
      </c>
      <c r="P296" s="76" t="s">
        <v>4</v>
      </c>
      <c r="Q296" s="76" t="s">
        <v>553</v>
      </c>
      <c r="R296" s="77">
        <v>0</v>
      </c>
      <c r="S296" s="77">
        <v>184.51</v>
      </c>
      <c r="T296" s="77">
        <v>334.87</v>
      </c>
      <c r="U296" s="77">
        <v>233.17</v>
      </c>
      <c r="V296" s="77">
        <v>0</v>
      </c>
      <c r="W296" s="77">
        <v>0</v>
      </c>
      <c r="X296" s="77">
        <v>0</v>
      </c>
      <c r="Y296" s="77">
        <v>0</v>
      </c>
      <c r="Z296" s="77">
        <v>0</v>
      </c>
      <c r="AA296" s="77">
        <v>0</v>
      </c>
      <c r="AB296" s="77">
        <v>0</v>
      </c>
      <c r="AC296" s="77">
        <v>0</v>
      </c>
      <c r="AD296" s="77">
        <v>0</v>
      </c>
      <c r="AE296" s="77">
        <f t="shared" si="10"/>
        <v>752.55</v>
      </c>
      <c r="AF296" s="40">
        <f t="shared" si="11"/>
        <v>43010068</v>
      </c>
      <c r="AG296" t="str">
        <f>VLOOKUP($L296,Ceco!$A$2:$F$48,3,FALSE)</f>
        <v>BOMBEO MECANICO</v>
      </c>
      <c r="AH296" t="str">
        <f>VLOOKUP($L296,Ceco!$A$2:$F$48,4,FALSE)</f>
        <v>GOLFO SAN JORGE</v>
      </c>
      <c r="AI296" t="str">
        <f>VLOOKUP($L296,Ceco!$A$2:$F$48,5,FALSE)</f>
        <v>SANTA CRUZ ESTE</v>
      </c>
      <c r="AJ296" t="str">
        <f>VLOOKUP($L296,Ceco!$A$2:$F$48,6,FALSE)</f>
        <v>Bertaina Fabricio</v>
      </c>
      <c r="AK296">
        <f>VLOOKUP($AF296,'Agrp cuentas'!$A$2:$C$156,3,FALSE)</f>
        <v>5</v>
      </c>
      <c r="AL296" t="str">
        <f>VLOOKUP($AK296,'Agrp cuentas'!$F$2:$H$28,2,FALSE)</f>
        <v>05 - Mano de Obra</v>
      </c>
      <c r="AM296" t="str">
        <f>VLOOKUP($AK296,'Agrp cuentas'!$F$2:$H$28,3,FALSE)</f>
        <v>Costo</v>
      </c>
      <c r="AN296" t="s">
        <v>192</v>
      </c>
    </row>
    <row r="297" spans="1:40">
      <c r="A297" s="76" t="s">
        <v>0</v>
      </c>
      <c r="B297" s="76" t="s">
        <v>1</v>
      </c>
      <c r="C297" s="76" t="s">
        <v>54</v>
      </c>
      <c r="D297" s="76" t="s">
        <v>65</v>
      </c>
      <c r="E297" s="76" t="s">
        <v>80</v>
      </c>
      <c r="F297" s="76" t="s">
        <v>81</v>
      </c>
      <c r="G297" s="76" t="s">
        <v>53</v>
      </c>
      <c r="H297" s="76" t="s">
        <v>88</v>
      </c>
      <c r="I297" s="76" t="s">
        <v>2</v>
      </c>
      <c r="J297" s="76" t="s">
        <v>282</v>
      </c>
      <c r="K297" s="76" t="s">
        <v>92</v>
      </c>
      <c r="L297" s="76" t="s">
        <v>34</v>
      </c>
      <c r="M297" s="76" t="s">
        <v>2</v>
      </c>
      <c r="N297" s="76" t="s">
        <v>7</v>
      </c>
      <c r="O297" s="76" t="s">
        <v>3</v>
      </c>
      <c r="P297" s="76" t="s">
        <v>4</v>
      </c>
      <c r="Q297" s="76" t="s">
        <v>553</v>
      </c>
      <c r="R297" s="77">
        <v>0</v>
      </c>
      <c r="S297" s="77">
        <v>179.08</v>
      </c>
      <c r="T297" s="77">
        <v>325.02</v>
      </c>
      <c r="U297" s="77">
        <v>226.31</v>
      </c>
      <c r="V297" s="77">
        <v>0</v>
      </c>
      <c r="W297" s="77">
        <v>0</v>
      </c>
      <c r="X297" s="77">
        <v>0</v>
      </c>
      <c r="Y297" s="77">
        <v>0</v>
      </c>
      <c r="Z297" s="77">
        <v>0</v>
      </c>
      <c r="AA297" s="77">
        <v>0</v>
      </c>
      <c r="AB297" s="77">
        <v>0</v>
      </c>
      <c r="AC297" s="77">
        <v>0</v>
      </c>
      <c r="AD297" s="77">
        <v>0</v>
      </c>
      <c r="AE297" s="77">
        <f t="shared" si="10"/>
        <v>730.41000000000008</v>
      </c>
      <c r="AF297" s="40">
        <f t="shared" si="11"/>
        <v>43010068</v>
      </c>
      <c r="AG297" t="str">
        <f>VLOOKUP($L297,Ceco!$A$2:$F$48,3,FALSE)</f>
        <v>BOMBEO MECANICO</v>
      </c>
      <c r="AH297" t="str">
        <f>VLOOKUP($L297,Ceco!$A$2:$F$48,4,FALSE)</f>
        <v>GOLFO SAN JORGE</v>
      </c>
      <c r="AI297" t="str">
        <f>VLOOKUP($L297,Ceco!$A$2:$F$48,5,FALSE)</f>
        <v>SANTA CRUZ ESTE</v>
      </c>
      <c r="AJ297" t="str">
        <f>VLOOKUP($L297,Ceco!$A$2:$F$48,6,FALSE)</f>
        <v>Bertaina Fabricio</v>
      </c>
      <c r="AK297">
        <f>VLOOKUP($AF297,'Agrp cuentas'!$A$2:$C$156,3,FALSE)</f>
        <v>5</v>
      </c>
      <c r="AL297" t="str">
        <f>VLOOKUP($AK297,'Agrp cuentas'!$F$2:$H$28,2,FALSE)</f>
        <v>05 - Mano de Obra</v>
      </c>
      <c r="AM297" t="str">
        <f>VLOOKUP($AK297,'Agrp cuentas'!$F$2:$H$28,3,FALSE)</f>
        <v>Costo</v>
      </c>
      <c r="AN297" t="s">
        <v>192</v>
      </c>
    </row>
    <row r="298" spans="1:40">
      <c r="A298" s="76" t="s">
        <v>0</v>
      </c>
      <c r="B298" s="76" t="s">
        <v>1</v>
      </c>
      <c r="C298" s="76" t="s">
        <v>54</v>
      </c>
      <c r="D298" s="76" t="s">
        <v>65</v>
      </c>
      <c r="E298" s="76" t="s">
        <v>80</v>
      </c>
      <c r="F298" s="76" t="s">
        <v>81</v>
      </c>
      <c r="G298" s="76" t="s">
        <v>53</v>
      </c>
      <c r="H298" s="76" t="s">
        <v>88</v>
      </c>
      <c r="I298" s="76" t="s">
        <v>2</v>
      </c>
      <c r="J298" s="76" t="s">
        <v>282</v>
      </c>
      <c r="K298" s="76" t="s">
        <v>92</v>
      </c>
      <c r="L298" s="76" t="s">
        <v>9</v>
      </c>
      <c r="M298" s="76" t="s">
        <v>2</v>
      </c>
      <c r="N298" s="76" t="s">
        <v>7</v>
      </c>
      <c r="O298" s="76" t="s">
        <v>3</v>
      </c>
      <c r="P298" s="76" t="s">
        <v>4</v>
      </c>
      <c r="Q298" s="76" t="s">
        <v>553</v>
      </c>
      <c r="R298" s="77">
        <v>0</v>
      </c>
      <c r="S298" s="77">
        <v>381.07</v>
      </c>
      <c r="T298" s="77">
        <v>661.49</v>
      </c>
      <c r="U298" s="77">
        <v>488.9</v>
      </c>
      <c r="V298" s="77">
        <v>0</v>
      </c>
      <c r="W298" s="77">
        <v>0</v>
      </c>
      <c r="X298" s="77">
        <v>0</v>
      </c>
      <c r="Y298" s="77">
        <v>0</v>
      </c>
      <c r="Z298" s="77">
        <v>0</v>
      </c>
      <c r="AA298" s="77">
        <v>0</v>
      </c>
      <c r="AB298" s="77">
        <v>0</v>
      </c>
      <c r="AC298" s="77">
        <v>0</v>
      </c>
      <c r="AD298" s="77">
        <v>0</v>
      </c>
      <c r="AE298" s="77">
        <f t="shared" si="10"/>
        <v>1531.46</v>
      </c>
      <c r="AF298" s="40">
        <f t="shared" si="11"/>
        <v>43010068</v>
      </c>
      <c r="AG298" t="str">
        <f>VLOOKUP($L298,Ceco!$A$2:$F$48,3,FALSE)</f>
        <v>BOMBEO MECANICO</v>
      </c>
      <c r="AH298" t="str">
        <f>VLOOKUP($L298,Ceco!$A$2:$F$48,4,FALSE)</f>
        <v>GOLFO SAN JORGE</v>
      </c>
      <c r="AI298" t="str">
        <f>VLOOKUP($L298,Ceco!$A$2:$F$48,5,FALSE)</f>
        <v>SANTA CRUZ ESTE</v>
      </c>
      <c r="AJ298" t="str">
        <f>VLOOKUP($L298,Ceco!$A$2:$F$48,6,FALSE)</f>
        <v>Bertaina Fabricio</v>
      </c>
      <c r="AK298">
        <f>VLOOKUP($AF298,'Agrp cuentas'!$A$2:$C$156,3,FALSE)</f>
        <v>5</v>
      </c>
      <c r="AL298" t="str">
        <f>VLOOKUP($AK298,'Agrp cuentas'!$F$2:$H$28,2,FALSE)</f>
        <v>05 - Mano de Obra</v>
      </c>
      <c r="AM298" t="str">
        <f>VLOOKUP($AK298,'Agrp cuentas'!$F$2:$H$28,3,FALSE)</f>
        <v>Costo</v>
      </c>
      <c r="AN298" t="s">
        <v>192</v>
      </c>
    </row>
    <row r="299" spans="1:40">
      <c r="A299" s="76" t="s">
        <v>0</v>
      </c>
      <c r="B299" s="76" t="s">
        <v>1</v>
      </c>
      <c r="C299" s="76" t="s">
        <v>54</v>
      </c>
      <c r="D299" s="76" t="s">
        <v>65</v>
      </c>
      <c r="E299" s="76" t="s">
        <v>80</v>
      </c>
      <c r="F299" s="76" t="s">
        <v>81</v>
      </c>
      <c r="G299" s="76" t="s">
        <v>53</v>
      </c>
      <c r="H299" s="76" t="s">
        <v>88</v>
      </c>
      <c r="I299" s="76" t="s">
        <v>2</v>
      </c>
      <c r="J299" s="76" t="s">
        <v>282</v>
      </c>
      <c r="K299" s="76" t="s">
        <v>92</v>
      </c>
      <c r="L299" s="76" t="s">
        <v>29</v>
      </c>
      <c r="M299" s="76" t="s">
        <v>2</v>
      </c>
      <c r="N299" s="76" t="s">
        <v>7</v>
      </c>
      <c r="O299" s="76" t="s">
        <v>3</v>
      </c>
      <c r="P299" s="76" t="s">
        <v>4</v>
      </c>
      <c r="Q299" s="76" t="s">
        <v>553</v>
      </c>
      <c r="R299" s="77">
        <v>0</v>
      </c>
      <c r="S299" s="77">
        <v>173.19</v>
      </c>
      <c r="T299" s="77">
        <v>193.39</v>
      </c>
      <c r="U299" s="77">
        <v>178.44</v>
      </c>
      <c r="V299" s="77">
        <v>0</v>
      </c>
      <c r="W299" s="77">
        <v>0</v>
      </c>
      <c r="X299" s="77">
        <v>0</v>
      </c>
      <c r="Y299" s="77">
        <v>0</v>
      </c>
      <c r="Z299" s="77">
        <v>0</v>
      </c>
      <c r="AA299" s="77">
        <v>0</v>
      </c>
      <c r="AB299" s="77">
        <v>0</v>
      </c>
      <c r="AC299" s="77">
        <v>0</v>
      </c>
      <c r="AD299" s="77">
        <v>0</v>
      </c>
      <c r="AE299" s="77">
        <f t="shared" si="10"/>
        <v>545.02</v>
      </c>
      <c r="AF299" s="40">
        <f t="shared" si="11"/>
        <v>43010068</v>
      </c>
      <c r="AG299" t="str">
        <f>VLOOKUP($L299,Ceco!$A$2:$F$48,3,FALSE)</f>
        <v>BOMBEO MECANICO</v>
      </c>
      <c r="AH299" t="str">
        <f>VLOOKUP($L299,Ceco!$A$2:$F$48,4,FALSE)</f>
        <v>MENDOZA</v>
      </c>
      <c r="AI299" t="str">
        <f>VLOOKUP($L299,Ceco!$A$2:$F$48,5,FALSE)</f>
        <v>MALARGUE</v>
      </c>
      <c r="AJ299" t="str">
        <f>VLOOKUP($L299,Ceco!$A$2:$F$48,6,FALSE)</f>
        <v>Ingles Carlos</v>
      </c>
      <c r="AK299">
        <f>VLOOKUP($AF299,'Agrp cuentas'!$A$2:$C$156,3,FALSE)</f>
        <v>5</v>
      </c>
      <c r="AL299" t="str">
        <f>VLOOKUP($AK299,'Agrp cuentas'!$F$2:$H$28,2,FALSE)</f>
        <v>05 - Mano de Obra</v>
      </c>
      <c r="AM299" t="str">
        <f>VLOOKUP($AK299,'Agrp cuentas'!$F$2:$H$28,3,FALSE)</f>
        <v>Costo</v>
      </c>
      <c r="AN299" t="s">
        <v>192</v>
      </c>
    </row>
    <row r="300" spans="1:40">
      <c r="A300" s="76" t="s">
        <v>0</v>
      </c>
      <c r="B300" s="76" t="s">
        <v>1</v>
      </c>
      <c r="C300" s="76" t="s">
        <v>54</v>
      </c>
      <c r="D300" s="76" t="s">
        <v>65</v>
      </c>
      <c r="E300" s="76" t="s">
        <v>80</v>
      </c>
      <c r="F300" s="76" t="s">
        <v>81</v>
      </c>
      <c r="G300" s="76" t="s">
        <v>53</v>
      </c>
      <c r="H300" s="76" t="s">
        <v>88</v>
      </c>
      <c r="I300" s="76" t="s">
        <v>2</v>
      </c>
      <c r="J300" s="76" t="s">
        <v>282</v>
      </c>
      <c r="K300" s="76" t="s">
        <v>92</v>
      </c>
      <c r="L300" s="76" t="s">
        <v>28</v>
      </c>
      <c r="M300" s="76" t="s">
        <v>2</v>
      </c>
      <c r="N300" s="76" t="s">
        <v>7</v>
      </c>
      <c r="O300" s="76" t="s">
        <v>3</v>
      </c>
      <c r="P300" s="76" t="s">
        <v>4</v>
      </c>
      <c r="Q300" s="76" t="s">
        <v>553</v>
      </c>
      <c r="R300" s="77">
        <v>0</v>
      </c>
      <c r="S300" s="77">
        <v>74.180000000000007</v>
      </c>
      <c r="T300" s="77">
        <v>121.07</v>
      </c>
      <c r="U300" s="77">
        <v>95.21</v>
      </c>
      <c r="V300" s="77">
        <v>0</v>
      </c>
      <c r="W300" s="77">
        <v>0</v>
      </c>
      <c r="X300" s="77">
        <v>0</v>
      </c>
      <c r="Y300" s="77">
        <v>0</v>
      </c>
      <c r="Z300" s="77">
        <v>0</v>
      </c>
      <c r="AA300" s="77">
        <v>0</v>
      </c>
      <c r="AB300" s="77">
        <v>0</v>
      </c>
      <c r="AC300" s="77">
        <v>0</v>
      </c>
      <c r="AD300" s="77">
        <v>0</v>
      </c>
      <c r="AE300" s="77">
        <f t="shared" si="10"/>
        <v>290.45999999999998</v>
      </c>
      <c r="AF300" s="40">
        <f t="shared" si="11"/>
        <v>43010068</v>
      </c>
      <c r="AG300" t="str">
        <f>VLOOKUP($L300,Ceco!$A$2:$F$48,3,FALSE)</f>
        <v>BOMBEO MECANICO</v>
      </c>
      <c r="AH300" t="str">
        <f>VLOOKUP($L300,Ceco!$A$2:$F$48,4,FALSE)</f>
        <v>GOLFO SAN JORGE</v>
      </c>
      <c r="AI300" t="str">
        <f>VLOOKUP($L300,Ceco!$A$2:$F$48,5,FALSE)</f>
        <v>SANTA CRUZ OESTE</v>
      </c>
      <c r="AJ300" t="str">
        <f>VLOOKUP($L300,Ceco!$A$2:$F$48,6,FALSE)</f>
        <v>Bertaina Fabricio</v>
      </c>
      <c r="AK300">
        <f>VLOOKUP($AF300,'Agrp cuentas'!$A$2:$C$156,3,FALSE)</f>
        <v>5</v>
      </c>
      <c r="AL300" t="str">
        <f>VLOOKUP($AK300,'Agrp cuentas'!$F$2:$H$28,2,FALSE)</f>
        <v>05 - Mano de Obra</v>
      </c>
      <c r="AM300" t="str">
        <f>VLOOKUP($AK300,'Agrp cuentas'!$F$2:$H$28,3,FALSE)</f>
        <v>Costo</v>
      </c>
      <c r="AN300" t="s">
        <v>192</v>
      </c>
    </row>
    <row r="301" spans="1:40">
      <c r="A301" s="76" t="s">
        <v>0</v>
      </c>
      <c r="B301" s="76" t="s">
        <v>1</v>
      </c>
      <c r="C301" s="76" t="s">
        <v>54</v>
      </c>
      <c r="D301" s="76" t="s">
        <v>65</v>
      </c>
      <c r="E301" s="76" t="s">
        <v>80</v>
      </c>
      <c r="F301" s="76" t="s">
        <v>81</v>
      </c>
      <c r="G301" s="76" t="s">
        <v>53</v>
      </c>
      <c r="H301" s="76" t="s">
        <v>88</v>
      </c>
      <c r="I301" s="76" t="s">
        <v>2</v>
      </c>
      <c r="J301" s="76" t="s">
        <v>282</v>
      </c>
      <c r="K301" s="76" t="s">
        <v>92</v>
      </c>
      <c r="L301" s="76" t="s">
        <v>27</v>
      </c>
      <c r="M301" s="76" t="s">
        <v>2</v>
      </c>
      <c r="N301" s="76" t="s">
        <v>7</v>
      </c>
      <c r="O301" s="76" t="s">
        <v>3</v>
      </c>
      <c r="P301" s="76" t="s">
        <v>4</v>
      </c>
      <c r="Q301" s="76" t="s">
        <v>553</v>
      </c>
      <c r="R301" s="77">
        <v>0</v>
      </c>
      <c r="S301" s="77">
        <v>659.92</v>
      </c>
      <c r="T301" s="77">
        <v>847.37</v>
      </c>
      <c r="U301" s="77">
        <v>728.12</v>
      </c>
      <c r="V301" s="77">
        <v>0</v>
      </c>
      <c r="W301" s="77">
        <v>0</v>
      </c>
      <c r="X301" s="77">
        <v>0</v>
      </c>
      <c r="Y301" s="77">
        <v>0</v>
      </c>
      <c r="Z301" s="77">
        <v>0</v>
      </c>
      <c r="AA301" s="77">
        <v>0</v>
      </c>
      <c r="AB301" s="77">
        <v>0</v>
      </c>
      <c r="AC301" s="77">
        <v>0</v>
      </c>
      <c r="AD301" s="77">
        <v>0</v>
      </c>
      <c r="AE301" s="77">
        <f t="shared" si="10"/>
        <v>2235.41</v>
      </c>
      <c r="AF301" s="40">
        <f t="shared" si="11"/>
        <v>43010068</v>
      </c>
      <c r="AG301" t="str">
        <f>VLOOKUP($L301,Ceco!$A$2:$F$48,3,FALSE)</f>
        <v>BOMBEO MECANICO</v>
      </c>
      <c r="AH301" t="str">
        <f>VLOOKUP($L301,Ceco!$A$2:$F$48,4,FALSE)</f>
        <v>GOLFO SAN JORGE</v>
      </c>
      <c r="AI301" t="str">
        <f>VLOOKUP($L301,Ceco!$A$2:$F$48,5,FALSE)</f>
        <v>SANTA CRUZ OESTE</v>
      </c>
      <c r="AJ301" t="str">
        <f>VLOOKUP($L301,Ceco!$A$2:$F$48,6,FALSE)</f>
        <v>Bertaina Fabricio</v>
      </c>
      <c r="AK301">
        <f>VLOOKUP($AF301,'Agrp cuentas'!$A$2:$C$156,3,FALSE)</f>
        <v>5</v>
      </c>
      <c r="AL301" t="str">
        <f>VLOOKUP($AK301,'Agrp cuentas'!$F$2:$H$28,2,FALSE)</f>
        <v>05 - Mano de Obra</v>
      </c>
      <c r="AM301" t="str">
        <f>VLOOKUP($AK301,'Agrp cuentas'!$F$2:$H$28,3,FALSE)</f>
        <v>Costo</v>
      </c>
      <c r="AN301" t="s">
        <v>192</v>
      </c>
    </row>
    <row r="302" spans="1:40">
      <c r="A302" s="76" t="s">
        <v>0</v>
      </c>
      <c r="B302" s="76" t="s">
        <v>1</v>
      </c>
      <c r="C302" s="76" t="s">
        <v>54</v>
      </c>
      <c r="D302" s="76" t="s">
        <v>65</v>
      </c>
      <c r="E302" s="76" t="s">
        <v>80</v>
      </c>
      <c r="F302" s="76" t="s">
        <v>81</v>
      </c>
      <c r="G302" s="76" t="s">
        <v>53</v>
      </c>
      <c r="H302" s="76" t="s">
        <v>88</v>
      </c>
      <c r="I302" s="76" t="s">
        <v>2</v>
      </c>
      <c r="J302" s="76" t="s">
        <v>282</v>
      </c>
      <c r="K302" s="76" t="s">
        <v>92</v>
      </c>
      <c r="L302" s="76" t="s">
        <v>25</v>
      </c>
      <c r="M302" s="76" t="s">
        <v>2</v>
      </c>
      <c r="N302" s="76" t="s">
        <v>7</v>
      </c>
      <c r="O302" s="76" t="s">
        <v>3</v>
      </c>
      <c r="P302" s="76" t="s">
        <v>4</v>
      </c>
      <c r="Q302" s="76" t="s">
        <v>553</v>
      </c>
      <c r="R302" s="77">
        <v>0</v>
      </c>
      <c r="S302" s="77">
        <v>38.200000000000003</v>
      </c>
      <c r="T302" s="77">
        <v>49.29</v>
      </c>
      <c r="U302" s="77">
        <v>94.24</v>
      </c>
      <c r="V302" s="77">
        <v>0</v>
      </c>
      <c r="W302" s="77">
        <v>0</v>
      </c>
      <c r="X302" s="77">
        <v>0</v>
      </c>
      <c r="Y302" s="77">
        <v>0</v>
      </c>
      <c r="Z302" s="77">
        <v>0</v>
      </c>
      <c r="AA302" s="77">
        <v>0</v>
      </c>
      <c r="AB302" s="77">
        <v>0</v>
      </c>
      <c r="AC302" s="77">
        <v>0</v>
      </c>
      <c r="AD302" s="77">
        <v>0</v>
      </c>
      <c r="AE302" s="77">
        <f t="shared" si="10"/>
        <v>181.73000000000002</v>
      </c>
      <c r="AF302" s="40">
        <f t="shared" si="11"/>
        <v>43010068</v>
      </c>
      <c r="AG302" t="str">
        <f>VLOOKUP($L302,Ceco!$A$2:$F$48,3,FALSE)</f>
        <v>BOMBEO MECANICO</v>
      </c>
      <c r="AH302" t="str">
        <f>VLOOKUP($L302,Ceco!$A$2:$F$48,4,FALSE)</f>
        <v>MENDOZA</v>
      </c>
      <c r="AI302" t="str">
        <f>VLOOKUP($L302,Ceco!$A$2:$F$48,5,FALSE)</f>
        <v>LUJAN DE CUYO</v>
      </c>
      <c r="AJ302" t="str">
        <f>VLOOKUP($L302,Ceco!$A$2:$F$48,6,FALSE)</f>
        <v>Ingles Carlos</v>
      </c>
      <c r="AK302">
        <f>VLOOKUP($AF302,'Agrp cuentas'!$A$2:$C$156,3,FALSE)</f>
        <v>5</v>
      </c>
      <c r="AL302" t="str">
        <f>VLOOKUP($AK302,'Agrp cuentas'!$F$2:$H$28,2,FALSE)</f>
        <v>05 - Mano de Obra</v>
      </c>
      <c r="AM302" t="str">
        <f>VLOOKUP($AK302,'Agrp cuentas'!$F$2:$H$28,3,FALSE)</f>
        <v>Costo</v>
      </c>
      <c r="AN302" t="s">
        <v>192</v>
      </c>
    </row>
    <row r="303" spans="1:40">
      <c r="A303" s="76" t="s">
        <v>0</v>
      </c>
      <c r="B303" s="76" t="s">
        <v>1</v>
      </c>
      <c r="C303" s="76" t="s">
        <v>54</v>
      </c>
      <c r="D303" s="76" t="s">
        <v>65</v>
      </c>
      <c r="E303" s="76" t="s">
        <v>80</v>
      </c>
      <c r="F303" s="76" t="s">
        <v>81</v>
      </c>
      <c r="G303" s="76" t="s">
        <v>53</v>
      </c>
      <c r="H303" s="76" t="s">
        <v>88</v>
      </c>
      <c r="I303" s="76" t="s">
        <v>2</v>
      </c>
      <c r="J303" s="76" t="s">
        <v>282</v>
      </c>
      <c r="K303" s="76" t="s">
        <v>92</v>
      </c>
      <c r="L303" s="76" t="s">
        <v>24</v>
      </c>
      <c r="M303" s="76" t="s">
        <v>2</v>
      </c>
      <c r="N303" s="76" t="s">
        <v>7</v>
      </c>
      <c r="O303" s="76" t="s">
        <v>3</v>
      </c>
      <c r="P303" s="76" t="s">
        <v>4</v>
      </c>
      <c r="Q303" s="76" t="s">
        <v>553</v>
      </c>
      <c r="R303" s="77">
        <v>0</v>
      </c>
      <c r="S303" s="77">
        <v>146.51</v>
      </c>
      <c r="T303" s="77">
        <v>182.07</v>
      </c>
      <c r="U303" s="77">
        <v>318.77999999999997</v>
      </c>
      <c r="V303" s="77">
        <v>0</v>
      </c>
      <c r="W303" s="77">
        <v>0</v>
      </c>
      <c r="X303" s="77">
        <v>0</v>
      </c>
      <c r="Y303" s="77">
        <v>0</v>
      </c>
      <c r="Z303" s="77">
        <v>0</v>
      </c>
      <c r="AA303" s="77">
        <v>0</v>
      </c>
      <c r="AB303" s="77">
        <v>0</v>
      </c>
      <c r="AC303" s="77">
        <v>0</v>
      </c>
      <c r="AD303" s="77">
        <v>0</v>
      </c>
      <c r="AE303" s="77">
        <f t="shared" si="10"/>
        <v>647.3599999999999</v>
      </c>
      <c r="AF303" s="40">
        <f t="shared" si="11"/>
        <v>43010068</v>
      </c>
      <c r="AG303" t="str">
        <f>VLOOKUP($L303,Ceco!$A$2:$F$48,3,FALSE)</f>
        <v>BOMBEO MECANICO</v>
      </c>
      <c r="AH303" t="str">
        <f>VLOOKUP($L303,Ceco!$A$2:$F$48,4,FALSE)</f>
        <v>MENDOZA</v>
      </c>
      <c r="AI303" t="str">
        <f>VLOOKUP($L303,Ceco!$A$2:$F$48,5,FALSE)</f>
        <v>LUJAN DE CUYO</v>
      </c>
      <c r="AJ303" t="str">
        <f>VLOOKUP($L303,Ceco!$A$2:$F$48,6,FALSE)</f>
        <v>Ingles Carlos</v>
      </c>
      <c r="AK303">
        <f>VLOOKUP($AF303,'Agrp cuentas'!$A$2:$C$156,3,FALSE)</f>
        <v>5</v>
      </c>
      <c r="AL303" t="str">
        <f>VLOOKUP($AK303,'Agrp cuentas'!$F$2:$H$28,2,FALSE)</f>
        <v>05 - Mano de Obra</v>
      </c>
      <c r="AM303" t="str">
        <f>VLOOKUP($AK303,'Agrp cuentas'!$F$2:$H$28,3,FALSE)</f>
        <v>Costo</v>
      </c>
      <c r="AN303" t="s">
        <v>192</v>
      </c>
    </row>
    <row r="304" spans="1:40">
      <c r="A304" s="76" t="s">
        <v>0</v>
      </c>
      <c r="B304" s="76" t="s">
        <v>1</v>
      </c>
      <c r="C304" s="76" t="s">
        <v>54</v>
      </c>
      <c r="D304" s="76" t="s">
        <v>65</v>
      </c>
      <c r="E304" s="76" t="s">
        <v>80</v>
      </c>
      <c r="F304" s="76" t="s">
        <v>81</v>
      </c>
      <c r="G304" s="76" t="s">
        <v>53</v>
      </c>
      <c r="H304" s="76" t="s">
        <v>88</v>
      </c>
      <c r="I304" s="76" t="s">
        <v>2</v>
      </c>
      <c r="J304" s="76" t="s">
        <v>282</v>
      </c>
      <c r="K304" s="76" t="s">
        <v>92</v>
      </c>
      <c r="L304" s="76" t="s">
        <v>11</v>
      </c>
      <c r="M304" s="76" t="s">
        <v>2</v>
      </c>
      <c r="N304" s="76" t="s">
        <v>7</v>
      </c>
      <c r="O304" s="76" t="s">
        <v>3</v>
      </c>
      <c r="P304" s="76" t="s">
        <v>4</v>
      </c>
      <c r="Q304" s="76" t="s">
        <v>553</v>
      </c>
      <c r="R304" s="77">
        <v>0</v>
      </c>
      <c r="S304" s="77">
        <v>112.31</v>
      </c>
      <c r="T304" s="77">
        <v>148.5</v>
      </c>
      <c r="U304" s="77">
        <v>137.32</v>
      </c>
      <c r="V304" s="77">
        <v>0</v>
      </c>
      <c r="W304" s="77">
        <v>0</v>
      </c>
      <c r="X304" s="77">
        <v>0</v>
      </c>
      <c r="Y304" s="77">
        <v>0</v>
      </c>
      <c r="Z304" s="77">
        <v>0</v>
      </c>
      <c r="AA304" s="77">
        <v>0</v>
      </c>
      <c r="AB304" s="77">
        <v>0</v>
      </c>
      <c r="AC304" s="77">
        <v>0</v>
      </c>
      <c r="AD304" s="77">
        <v>0</v>
      </c>
      <c r="AE304" s="77">
        <f t="shared" si="10"/>
        <v>398.13</v>
      </c>
      <c r="AF304" s="40">
        <f t="shared" si="11"/>
        <v>43010068</v>
      </c>
      <c r="AG304" t="str">
        <f>VLOOKUP($L304,Ceco!$A$2:$F$48,3,FALSE)</f>
        <v>BOMBEO MECANICO</v>
      </c>
      <c r="AH304" t="str">
        <f>VLOOKUP($L304,Ceco!$A$2:$F$48,4,FALSE)</f>
        <v>NEUQUEN</v>
      </c>
      <c r="AI304" t="str">
        <f>VLOOKUP($L304,Ceco!$A$2:$F$48,5,FALSE)</f>
        <v>CATRIEL</v>
      </c>
      <c r="AJ304" t="str">
        <f>VLOOKUP($L304,Ceco!$A$2:$F$48,6,FALSE)</f>
        <v>Nahim Jorge</v>
      </c>
      <c r="AK304">
        <f>VLOOKUP($AF304,'Agrp cuentas'!$A$2:$C$156,3,FALSE)</f>
        <v>5</v>
      </c>
      <c r="AL304" t="str">
        <f>VLOOKUP($AK304,'Agrp cuentas'!$F$2:$H$28,2,FALSE)</f>
        <v>05 - Mano de Obra</v>
      </c>
      <c r="AM304" t="str">
        <f>VLOOKUP($AK304,'Agrp cuentas'!$F$2:$H$28,3,FALSE)</f>
        <v>Costo</v>
      </c>
      <c r="AN304" t="s">
        <v>192</v>
      </c>
    </row>
    <row r="305" spans="1:40">
      <c r="A305" s="76" t="s">
        <v>0</v>
      </c>
      <c r="B305" s="76" t="s">
        <v>1</v>
      </c>
      <c r="C305" s="76" t="s">
        <v>54</v>
      </c>
      <c r="D305" s="76" t="s">
        <v>65</v>
      </c>
      <c r="E305" s="76" t="s">
        <v>80</v>
      </c>
      <c r="F305" s="76" t="s">
        <v>81</v>
      </c>
      <c r="G305" s="76" t="s">
        <v>53</v>
      </c>
      <c r="H305" s="76" t="s">
        <v>88</v>
      </c>
      <c r="I305" s="76" t="s">
        <v>2</v>
      </c>
      <c r="J305" s="76" t="s">
        <v>282</v>
      </c>
      <c r="K305" s="76" t="s">
        <v>92</v>
      </c>
      <c r="L305" s="76" t="s">
        <v>12</v>
      </c>
      <c r="M305" s="76" t="s">
        <v>2</v>
      </c>
      <c r="N305" s="76" t="s">
        <v>7</v>
      </c>
      <c r="O305" s="76" t="s">
        <v>3</v>
      </c>
      <c r="P305" s="76" t="s">
        <v>4</v>
      </c>
      <c r="Q305" s="76" t="s">
        <v>553</v>
      </c>
      <c r="R305" s="77">
        <v>0</v>
      </c>
      <c r="S305" s="77">
        <v>83.32</v>
      </c>
      <c r="T305" s="77">
        <v>119.47</v>
      </c>
      <c r="U305" s="77">
        <v>105.89</v>
      </c>
      <c r="V305" s="77">
        <v>0</v>
      </c>
      <c r="W305" s="77">
        <v>0</v>
      </c>
      <c r="X305" s="77">
        <v>0</v>
      </c>
      <c r="Y305" s="77">
        <v>0</v>
      </c>
      <c r="Z305" s="77">
        <v>0</v>
      </c>
      <c r="AA305" s="77">
        <v>0</v>
      </c>
      <c r="AB305" s="77">
        <v>0</v>
      </c>
      <c r="AC305" s="77">
        <v>0</v>
      </c>
      <c r="AD305" s="77">
        <v>0</v>
      </c>
      <c r="AE305" s="77">
        <f t="shared" si="10"/>
        <v>308.68</v>
      </c>
      <c r="AF305" s="40">
        <f t="shared" si="11"/>
        <v>43010068</v>
      </c>
      <c r="AG305" t="str">
        <f>VLOOKUP($L305,Ceco!$A$2:$F$48,3,FALSE)</f>
        <v>BOMBEO MECANICO</v>
      </c>
      <c r="AH305" t="str">
        <f>VLOOKUP($L305,Ceco!$A$2:$F$48,4,FALSE)</f>
        <v>NEUQUEN</v>
      </c>
      <c r="AI305" t="str">
        <f>VLOOKUP($L305,Ceco!$A$2:$F$48,5,FALSE)</f>
        <v>CATRIEL</v>
      </c>
      <c r="AJ305" t="str">
        <f>VLOOKUP($L305,Ceco!$A$2:$F$48,6,FALSE)</f>
        <v>Nahim Jorge</v>
      </c>
      <c r="AK305">
        <f>VLOOKUP($AF305,'Agrp cuentas'!$A$2:$C$156,3,FALSE)</f>
        <v>5</v>
      </c>
      <c r="AL305" t="str">
        <f>VLOOKUP($AK305,'Agrp cuentas'!$F$2:$H$28,2,FALSE)</f>
        <v>05 - Mano de Obra</v>
      </c>
      <c r="AM305" t="str">
        <f>VLOOKUP($AK305,'Agrp cuentas'!$F$2:$H$28,3,FALSE)</f>
        <v>Costo</v>
      </c>
      <c r="AN305" t="s">
        <v>192</v>
      </c>
    </row>
    <row r="306" spans="1:40">
      <c r="A306" s="76" t="s">
        <v>0</v>
      </c>
      <c r="B306" s="76" t="s">
        <v>1</v>
      </c>
      <c r="C306" s="76" t="s">
        <v>54</v>
      </c>
      <c r="D306" s="76" t="s">
        <v>65</v>
      </c>
      <c r="E306" s="76" t="s">
        <v>80</v>
      </c>
      <c r="F306" s="76" t="s">
        <v>81</v>
      </c>
      <c r="G306" s="76" t="s">
        <v>53</v>
      </c>
      <c r="H306" s="76" t="s">
        <v>88</v>
      </c>
      <c r="I306" s="76" t="s">
        <v>2</v>
      </c>
      <c r="J306" s="76" t="s">
        <v>282</v>
      </c>
      <c r="K306" s="76" t="s">
        <v>92</v>
      </c>
      <c r="L306" s="76" t="s">
        <v>13</v>
      </c>
      <c r="M306" s="76" t="s">
        <v>2</v>
      </c>
      <c r="N306" s="76" t="s">
        <v>7</v>
      </c>
      <c r="O306" s="76" t="s">
        <v>3</v>
      </c>
      <c r="P306" s="76" t="s">
        <v>4</v>
      </c>
      <c r="Q306" s="76" t="s">
        <v>553</v>
      </c>
      <c r="R306" s="77">
        <v>0</v>
      </c>
      <c r="S306" s="77">
        <v>85.84</v>
      </c>
      <c r="T306" s="77">
        <v>123.09</v>
      </c>
      <c r="U306" s="77">
        <v>109.1</v>
      </c>
      <c r="V306" s="77">
        <v>0</v>
      </c>
      <c r="W306" s="77">
        <v>0</v>
      </c>
      <c r="X306" s="77">
        <v>0</v>
      </c>
      <c r="Y306" s="77">
        <v>0</v>
      </c>
      <c r="Z306" s="77">
        <v>0</v>
      </c>
      <c r="AA306" s="77">
        <v>0</v>
      </c>
      <c r="AB306" s="77">
        <v>0</v>
      </c>
      <c r="AC306" s="77">
        <v>0</v>
      </c>
      <c r="AD306" s="77">
        <v>0</v>
      </c>
      <c r="AE306" s="77">
        <f t="shared" si="10"/>
        <v>318.02999999999997</v>
      </c>
      <c r="AF306" s="40">
        <f t="shared" si="11"/>
        <v>43010068</v>
      </c>
      <c r="AG306" t="str">
        <f>VLOOKUP($L306,Ceco!$A$2:$F$48,3,FALSE)</f>
        <v>BOMBEO MECANICO</v>
      </c>
      <c r="AH306" t="str">
        <f>VLOOKUP($L306,Ceco!$A$2:$F$48,4,FALSE)</f>
        <v>NEUQUEN</v>
      </c>
      <c r="AI306" t="str">
        <f>VLOOKUP($L306,Ceco!$A$2:$F$48,5,FALSE)</f>
        <v>CATRIEL</v>
      </c>
      <c r="AJ306" t="str">
        <f>VLOOKUP($L306,Ceco!$A$2:$F$48,6,FALSE)</f>
        <v>Nahim Jorge</v>
      </c>
      <c r="AK306">
        <f>VLOOKUP($AF306,'Agrp cuentas'!$A$2:$C$156,3,FALSE)</f>
        <v>5</v>
      </c>
      <c r="AL306" t="str">
        <f>VLOOKUP($AK306,'Agrp cuentas'!$F$2:$H$28,2,FALSE)</f>
        <v>05 - Mano de Obra</v>
      </c>
      <c r="AM306" t="str">
        <f>VLOOKUP($AK306,'Agrp cuentas'!$F$2:$H$28,3,FALSE)</f>
        <v>Costo</v>
      </c>
      <c r="AN306" t="s">
        <v>192</v>
      </c>
    </row>
    <row r="307" spans="1:40">
      <c r="A307" s="76" t="s">
        <v>0</v>
      </c>
      <c r="B307" s="76" t="s">
        <v>1</v>
      </c>
      <c r="C307" s="76" t="s">
        <v>54</v>
      </c>
      <c r="D307" s="76" t="s">
        <v>65</v>
      </c>
      <c r="E307" s="76" t="s">
        <v>80</v>
      </c>
      <c r="F307" s="76" t="s">
        <v>81</v>
      </c>
      <c r="G307" s="76" t="s">
        <v>53</v>
      </c>
      <c r="H307" s="76" t="s">
        <v>88</v>
      </c>
      <c r="I307" s="76" t="s">
        <v>2</v>
      </c>
      <c r="J307" s="76" t="s">
        <v>282</v>
      </c>
      <c r="K307" s="76" t="s">
        <v>92</v>
      </c>
      <c r="L307" s="76" t="s">
        <v>16</v>
      </c>
      <c r="M307" s="76" t="s">
        <v>2</v>
      </c>
      <c r="N307" s="76" t="s">
        <v>7</v>
      </c>
      <c r="O307" s="76" t="s">
        <v>3</v>
      </c>
      <c r="P307" s="76" t="s">
        <v>4</v>
      </c>
      <c r="Q307" s="76" t="s">
        <v>553</v>
      </c>
      <c r="R307" s="77">
        <v>0</v>
      </c>
      <c r="S307" s="77">
        <v>278.89999999999998</v>
      </c>
      <c r="T307" s="77">
        <v>411.64</v>
      </c>
      <c r="U307" s="77">
        <v>355.34</v>
      </c>
      <c r="V307" s="77">
        <v>0</v>
      </c>
      <c r="W307" s="77">
        <v>0</v>
      </c>
      <c r="X307" s="77">
        <v>0</v>
      </c>
      <c r="Y307" s="77">
        <v>0</v>
      </c>
      <c r="Z307" s="77">
        <v>0</v>
      </c>
      <c r="AA307" s="77">
        <v>0</v>
      </c>
      <c r="AB307" s="77">
        <v>0</v>
      </c>
      <c r="AC307" s="77">
        <v>0</v>
      </c>
      <c r="AD307" s="77">
        <v>0</v>
      </c>
      <c r="AE307" s="77">
        <f t="shared" si="10"/>
        <v>1045.8799999999999</v>
      </c>
      <c r="AF307" s="40">
        <f t="shared" si="11"/>
        <v>43010068</v>
      </c>
      <c r="AG307" t="str">
        <f>VLOOKUP($L307,Ceco!$A$2:$F$48,3,FALSE)</f>
        <v>BOMBEO MECANICO</v>
      </c>
      <c r="AH307" t="str">
        <f>VLOOKUP($L307,Ceco!$A$2:$F$48,4,FALSE)</f>
        <v>GOLFO SAN JORGE</v>
      </c>
      <c r="AI307" t="str">
        <f>VLOOKUP($L307,Ceco!$A$2:$F$48,5,FALSE)</f>
        <v>COMODORO RIVADAVIA</v>
      </c>
      <c r="AJ307" t="str">
        <f>VLOOKUP($L307,Ceco!$A$2:$F$48,6,FALSE)</f>
        <v>Cosentino Leandro</v>
      </c>
      <c r="AK307">
        <f>VLOOKUP($AF307,'Agrp cuentas'!$A$2:$C$156,3,FALSE)</f>
        <v>5</v>
      </c>
      <c r="AL307" t="str">
        <f>VLOOKUP($AK307,'Agrp cuentas'!$F$2:$H$28,2,FALSE)</f>
        <v>05 - Mano de Obra</v>
      </c>
      <c r="AM307" t="str">
        <f>VLOOKUP($AK307,'Agrp cuentas'!$F$2:$H$28,3,FALSE)</f>
        <v>Costo</v>
      </c>
      <c r="AN307" t="s">
        <v>192</v>
      </c>
    </row>
    <row r="308" spans="1:40">
      <c r="A308" s="76" t="s">
        <v>0</v>
      </c>
      <c r="B308" s="76" t="s">
        <v>1</v>
      </c>
      <c r="C308" s="76" t="s">
        <v>54</v>
      </c>
      <c r="D308" s="76" t="s">
        <v>65</v>
      </c>
      <c r="E308" s="76" t="s">
        <v>80</v>
      </c>
      <c r="F308" s="76" t="s">
        <v>81</v>
      </c>
      <c r="G308" s="76" t="s">
        <v>53</v>
      </c>
      <c r="H308" s="76" t="s">
        <v>88</v>
      </c>
      <c r="I308" s="76" t="s">
        <v>2</v>
      </c>
      <c r="J308" s="76" t="s">
        <v>282</v>
      </c>
      <c r="K308" s="76" t="s">
        <v>92</v>
      </c>
      <c r="L308" s="76" t="s">
        <v>6</v>
      </c>
      <c r="M308" s="76" t="s">
        <v>2</v>
      </c>
      <c r="N308" s="76" t="s">
        <v>7</v>
      </c>
      <c r="O308" s="76" t="s">
        <v>3</v>
      </c>
      <c r="P308" s="76" t="s">
        <v>4</v>
      </c>
      <c r="Q308" s="76" t="s">
        <v>553</v>
      </c>
      <c r="R308" s="77">
        <v>0</v>
      </c>
      <c r="S308" s="77">
        <v>304.43</v>
      </c>
      <c r="T308" s="77">
        <v>346.09</v>
      </c>
      <c r="U308" s="77">
        <v>352.54</v>
      </c>
      <c r="V308" s="77">
        <v>0</v>
      </c>
      <c r="W308" s="77">
        <v>0</v>
      </c>
      <c r="X308" s="77">
        <v>0</v>
      </c>
      <c r="Y308" s="77">
        <v>0</v>
      </c>
      <c r="Z308" s="77">
        <v>0</v>
      </c>
      <c r="AA308" s="77">
        <v>0</v>
      </c>
      <c r="AB308" s="77">
        <v>0</v>
      </c>
      <c r="AC308" s="77">
        <v>0</v>
      </c>
      <c r="AD308" s="77">
        <v>0</v>
      </c>
      <c r="AE308" s="77">
        <f t="shared" si="10"/>
        <v>1003.06</v>
      </c>
      <c r="AF308" s="40">
        <f t="shared" si="11"/>
        <v>43010068</v>
      </c>
      <c r="AG308" t="str">
        <f>VLOOKUP($L308,Ceco!$A$2:$F$48,3,FALSE)</f>
        <v>BOMBEO MECANICO</v>
      </c>
      <c r="AH308" t="str">
        <f>VLOOKUP($L308,Ceco!$A$2:$F$48,4,FALSE)</f>
        <v>GOLFO SAN JORGE</v>
      </c>
      <c r="AI308" t="str">
        <f>VLOOKUP($L308,Ceco!$A$2:$F$48,5,FALSE)</f>
        <v>COMODORO RIVADAVIA</v>
      </c>
      <c r="AJ308" t="str">
        <f>VLOOKUP($L308,Ceco!$A$2:$F$48,6,FALSE)</f>
        <v>Cosentino Leandro</v>
      </c>
      <c r="AK308">
        <f>VLOOKUP($AF308,'Agrp cuentas'!$A$2:$C$156,3,FALSE)</f>
        <v>5</v>
      </c>
      <c r="AL308" t="str">
        <f>VLOOKUP($AK308,'Agrp cuentas'!$F$2:$H$28,2,FALSE)</f>
        <v>05 - Mano de Obra</v>
      </c>
      <c r="AM308" t="str">
        <f>VLOOKUP($AK308,'Agrp cuentas'!$F$2:$H$28,3,FALSE)</f>
        <v>Costo</v>
      </c>
      <c r="AN308" t="s">
        <v>192</v>
      </c>
    </row>
    <row r="309" spans="1:40">
      <c r="A309" s="76" t="s">
        <v>0</v>
      </c>
      <c r="B309" s="76" t="s">
        <v>1</v>
      </c>
      <c r="C309" s="76" t="s">
        <v>54</v>
      </c>
      <c r="D309" s="76" t="s">
        <v>65</v>
      </c>
      <c r="E309" s="76" t="s">
        <v>80</v>
      </c>
      <c r="F309" s="76" t="s">
        <v>81</v>
      </c>
      <c r="G309" s="76" t="s">
        <v>53</v>
      </c>
      <c r="H309" s="76" t="s">
        <v>88</v>
      </c>
      <c r="I309" s="76" t="s">
        <v>2</v>
      </c>
      <c r="J309" s="76" t="s">
        <v>282</v>
      </c>
      <c r="K309" s="76" t="s">
        <v>92</v>
      </c>
      <c r="L309" s="76" t="s">
        <v>17</v>
      </c>
      <c r="M309" s="76" t="s">
        <v>2</v>
      </c>
      <c r="N309" s="76" t="s">
        <v>7</v>
      </c>
      <c r="O309" s="76" t="s">
        <v>3</v>
      </c>
      <c r="P309" s="76" t="s">
        <v>4</v>
      </c>
      <c r="Q309" s="76" t="s">
        <v>553</v>
      </c>
      <c r="R309" s="77">
        <v>0</v>
      </c>
      <c r="S309" s="77">
        <v>95.31</v>
      </c>
      <c r="T309" s="77">
        <v>96.83</v>
      </c>
      <c r="U309" s="77">
        <v>108.86</v>
      </c>
      <c r="V309" s="77">
        <v>0</v>
      </c>
      <c r="W309" s="77">
        <v>0</v>
      </c>
      <c r="X309" s="77">
        <v>0</v>
      </c>
      <c r="Y309" s="77">
        <v>0</v>
      </c>
      <c r="Z309" s="77">
        <v>0</v>
      </c>
      <c r="AA309" s="77">
        <v>0</v>
      </c>
      <c r="AB309" s="77">
        <v>0</v>
      </c>
      <c r="AC309" s="77">
        <v>0</v>
      </c>
      <c r="AD309" s="77">
        <v>0</v>
      </c>
      <c r="AE309" s="77">
        <f t="shared" si="10"/>
        <v>301</v>
      </c>
      <c r="AF309" s="40">
        <f t="shared" si="11"/>
        <v>43010068</v>
      </c>
      <c r="AG309" t="str">
        <f>VLOOKUP($L309,Ceco!$A$2:$F$48,3,FALSE)</f>
        <v>BOMBEO MECANICO</v>
      </c>
      <c r="AH309" t="str">
        <f>VLOOKUP($L309,Ceco!$A$2:$F$48,4,FALSE)</f>
        <v>GOLFO SAN JORGE</v>
      </c>
      <c r="AI309" t="str">
        <f>VLOOKUP($L309,Ceco!$A$2:$F$48,5,FALSE)</f>
        <v>COMODORO RIVADAVIA</v>
      </c>
      <c r="AJ309" t="str">
        <f>VLOOKUP($L309,Ceco!$A$2:$F$48,6,FALSE)</f>
        <v>Cosentino Leandro</v>
      </c>
      <c r="AK309">
        <f>VLOOKUP($AF309,'Agrp cuentas'!$A$2:$C$156,3,FALSE)</f>
        <v>5</v>
      </c>
      <c r="AL309" t="str">
        <f>VLOOKUP($AK309,'Agrp cuentas'!$F$2:$H$28,2,FALSE)</f>
        <v>05 - Mano de Obra</v>
      </c>
      <c r="AM309" t="str">
        <f>VLOOKUP($AK309,'Agrp cuentas'!$F$2:$H$28,3,FALSE)</f>
        <v>Costo</v>
      </c>
      <c r="AN309" t="s">
        <v>192</v>
      </c>
    </row>
    <row r="310" spans="1:40">
      <c r="A310" s="76" t="s">
        <v>0</v>
      </c>
      <c r="B310" s="76" t="s">
        <v>1</v>
      </c>
      <c r="C310" s="76" t="s">
        <v>54</v>
      </c>
      <c r="D310" s="76" t="s">
        <v>65</v>
      </c>
      <c r="E310" s="76" t="s">
        <v>80</v>
      </c>
      <c r="F310" s="76" t="s">
        <v>81</v>
      </c>
      <c r="G310" s="76" t="s">
        <v>53</v>
      </c>
      <c r="H310" s="76" t="s">
        <v>88</v>
      </c>
      <c r="I310" s="76" t="s">
        <v>2</v>
      </c>
      <c r="J310" s="76" t="s">
        <v>282</v>
      </c>
      <c r="K310" s="76" t="s">
        <v>92</v>
      </c>
      <c r="L310" s="76" t="s">
        <v>8</v>
      </c>
      <c r="M310" s="76" t="s">
        <v>2</v>
      </c>
      <c r="N310" s="76" t="s">
        <v>7</v>
      </c>
      <c r="O310" s="76" t="s">
        <v>3</v>
      </c>
      <c r="P310" s="76" t="s">
        <v>4</v>
      </c>
      <c r="Q310" s="76" t="s">
        <v>553</v>
      </c>
      <c r="R310" s="77">
        <v>0</v>
      </c>
      <c r="S310" s="77">
        <v>66.31</v>
      </c>
      <c r="T310" s="77">
        <v>67.11</v>
      </c>
      <c r="U310" s="77">
        <v>76.88</v>
      </c>
      <c r="V310" s="77">
        <v>0</v>
      </c>
      <c r="W310" s="77">
        <v>0</v>
      </c>
      <c r="X310" s="77">
        <v>0</v>
      </c>
      <c r="Y310" s="77">
        <v>0</v>
      </c>
      <c r="Z310" s="77">
        <v>0</v>
      </c>
      <c r="AA310" s="77">
        <v>0</v>
      </c>
      <c r="AB310" s="77">
        <v>0</v>
      </c>
      <c r="AC310" s="77">
        <v>0</v>
      </c>
      <c r="AD310" s="77">
        <v>0</v>
      </c>
      <c r="AE310" s="77">
        <f t="shared" si="10"/>
        <v>210.3</v>
      </c>
      <c r="AF310" s="40">
        <f t="shared" si="11"/>
        <v>43010068</v>
      </c>
      <c r="AG310" t="str">
        <f>VLOOKUP($L310,Ceco!$A$2:$F$48,3,FALSE)</f>
        <v>BOMBEO MECANICO</v>
      </c>
      <c r="AH310" t="str">
        <f>VLOOKUP($L310,Ceco!$A$2:$F$48,4,FALSE)</f>
        <v>GOLFO SAN JORGE</v>
      </c>
      <c r="AI310" t="str">
        <f>VLOOKUP($L310,Ceco!$A$2:$F$48,5,FALSE)</f>
        <v>COMODORO RIVADAVIA</v>
      </c>
      <c r="AJ310" t="str">
        <f>VLOOKUP($L310,Ceco!$A$2:$F$48,6,FALSE)</f>
        <v>Cosentino Leandro</v>
      </c>
      <c r="AK310">
        <f>VLOOKUP($AF310,'Agrp cuentas'!$A$2:$C$156,3,FALSE)</f>
        <v>5</v>
      </c>
      <c r="AL310" t="str">
        <f>VLOOKUP($AK310,'Agrp cuentas'!$F$2:$H$28,2,FALSE)</f>
        <v>05 - Mano de Obra</v>
      </c>
      <c r="AM310" t="str">
        <f>VLOOKUP($AK310,'Agrp cuentas'!$F$2:$H$28,3,FALSE)</f>
        <v>Costo</v>
      </c>
      <c r="AN310" t="s">
        <v>192</v>
      </c>
    </row>
    <row r="311" spans="1:40">
      <c r="A311" s="76" t="s">
        <v>0</v>
      </c>
      <c r="B311" s="76" t="s">
        <v>1</v>
      </c>
      <c r="C311" s="76" t="s">
        <v>54</v>
      </c>
      <c r="D311" s="76" t="s">
        <v>65</v>
      </c>
      <c r="E311" s="76" t="s">
        <v>80</v>
      </c>
      <c r="F311" s="76" t="s">
        <v>81</v>
      </c>
      <c r="G311" s="76" t="s">
        <v>53</v>
      </c>
      <c r="H311" s="76" t="s">
        <v>88</v>
      </c>
      <c r="I311" s="76" t="s">
        <v>2</v>
      </c>
      <c r="J311" s="76" t="s">
        <v>282</v>
      </c>
      <c r="K311" s="76" t="s">
        <v>92</v>
      </c>
      <c r="L311" s="76" t="s">
        <v>19</v>
      </c>
      <c r="M311" s="76" t="s">
        <v>2</v>
      </c>
      <c r="N311" s="76" t="s">
        <v>7</v>
      </c>
      <c r="O311" s="76" t="s">
        <v>3</v>
      </c>
      <c r="P311" s="76" t="s">
        <v>4</v>
      </c>
      <c r="Q311" s="76" t="s">
        <v>553</v>
      </c>
      <c r="R311" s="77">
        <v>0</v>
      </c>
      <c r="S311" s="77">
        <v>86.68</v>
      </c>
      <c r="T311" s="77">
        <v>561.75</v>
      </c>
      <c r="U311" s="77">
        <v>405.53</v>
      </c>
      <c r="V311" s="77">
        <v>0</v>
      </c>
      <c r="W311" s="77">
        <v>0</v>
      </c>
      <c r="X311" s="77">
        <v>0</v>
      </c>
      <c r="Y311" s="77">
        <v>0</v>
      </c>
      <c r="Z311" s="77">
        <v>0</v>
      </c>
      <c r="AA311" s="77">
        <v>0</v>
      </c>
      <c r="AB311" s="77">
        <v>0</v>
      </c>
      <c r="AC311" s="77">
        <v>0</v>
      </c>
      <c r="AD311" s="77">
        <v>0</v>
      </c>
      <c r="AE311" s="77">
        <f t="shared" si="10"/>
        <v>1053.96</v>
      </c>
      <c r="AF311" s="40">
        <f t="shared" si="11"/>
        <v>43010068</v>
      </c>
      <c r="AG311" t="str">
        <f>VLOOKUP($L311,Ceco!$A$2:$F$48,3,FALSE)</f>
        <v>PCP</v>
      </c>
      <c r="AH311" t="str">
        <f>VLOOKUP($L311,Ceco!$A$2:$F$48,4,FALSE)</f>
        <v>GOLFO SAN JORGE</v>
      </c>
      <c r="AI311">
        <f>VLOOKUP($L311,Ceco!$A$2:$F$48,5,FALSE)</f>
        <v>0</v>
      </c>
      <c r="AJ311" t="str">
        <f>VLOOKUP($L311,Ceco!$A$2:$F$48,6,FALSE)</f>
        <v>Rodriguez Eduardo</v>
      </c>
      <c r="AK311">
        <f>VLOOKUP($AF311,'Agrp cuentas'!$A$2:$C$156,3,FALSE)</f>
        <v>5</v>
      </c>
      <c r="AL311" t="str">
        <f>VLOOKUP($AK311,'Agrp cuentas'!$F$2:$H$28,2,FALSE)</f>
        <v>05 - Mano de Obra</v>
      </c>
      <c r="AM311" t="str">
        <f>VLOOKUP($AK311,'Agrp cuentas'!$F$2:$H$28,3,FALSE)</f>
        <v>Costo</v>
      </c>
      <c r="AN311" t="s">
        <v>192</v>
      </c>
    </row>
    <row r="312" spans="1:40">
      <c r="A312" s="76" t="s">
        <v>0</v>
      </c>
      <c r="B312" s="76" t="s">
        <v>1</v>
      </c>
      <c r="C312" s="76" t="s">
        <v>54</v>
      </c>
      <c r="D312" s="76" t="s">
        <v>65</v>
      </c>
      <c r="E312" s="76" t="s">
        <v>80</v>
      </c>
      <c r="F312" s="76" t="s">
        <v>81</v>
      </c>
      <c r="G312" s="76" t="s">
        <v>82</v>
      </c>
      <c r="H312" s="76" t="s">
        <v>88</v>
      </c>
      <c r="I312" s="76" t="s">
        <v>2</v>
      </c>
      <c r="J312" s="76" t="s">
        <v>283</v>
      </c>
      <c r="K312" s="76" t="s">
        <v>94</v>
      </c>
      <c r="L312" s="76" t="s">
        <v>36</v>
      </c>
      <c r="M312" s="76" t="s">
        <v>2</v>
      </c>
      <c r="N312" s="76" t="s">
        <v>7</v>
      </c>
      <c r="O312" s="76" t="s">
        <v>3</v>
      </c>
      <c r="P312" s="76" t="s">
        <v>4</v>
      </c>
      <c r="Q312" s="76" t="s">
        <v>553</v>
      </c>
      <c r="R312" s="77">
        <v>0</v>
      </c>
      <c r="S312" s="77">
        <v>143.57</v>
      </c>
      <c r="T312" s="77">
        <v>326.8</v>
      </c>
      <c r="U312" s="77">
        <v>359.24</v>
      </c>
      <c r="V312" s="77">
        <v>0</v>
      </c>
      <c r="W312" s="77">
        <v>0</v>
      </c>
      <c r="X312" s="77">
        <v>0</v>
      </c>
      <c r="Y312" s="77">
        <v>0</v>
      </c>
      <c r="Z312" s="77">
        <v>0</v>
      </c>
      <c r="AA312" s="77">
        <v>0</v>
      </c>
      <c r="AB312" s="77">
        <v>0</v>
      </c>
      <c r="AC312" s="77">
        <v>0</v>
      </c>
      <c r="AD312" s="77">
        <v>0</v>
      </c>
      <c r="AE312" s="77">
        <f t="shared" si="10"/>
        <v>829.61</v>
      </c>
      <c r="AF312" s="40">
        <f t="shared" si="11"/>
        <v>43010070</v>
      </c>
      <c r="AG312" t="str">
        <f>VLOOKUP($L312,Ceco!$A$2:$F$48,3,FALSE)</f>
        <v>BOMBEO MECANICO</v>
      </c>
      <c r="AH312" t="str">
        <f>VLOOKUP($L312,Ceco!$A$2:$F$48,4,FALSE)</f>
        <v>NEUQUEN</v>
      </c>
      <c r="AI312" t="str">
        <f>VLOOKUP($L312,Ceco!$A$2:$F$48,5,FALSE)</f>
        <v>RINCON DE LOS SAUCES</v>
      </c>
      <c r="AJ312" t="str">
        <f>VLOOKUP($L312,Ceco!$A$2:$F$48,6,FALSE)</f>
        <v>Nahim Jorge</v>
      </c>
      <c r="AK312">
        <f>VLOOKUP($AF312,'Agrp cuentas'!$A$2:$C$156,3,FALSE)</f>
        <v>5</v>
      </c>
      <c r="AL312" t="str">
        <f>VLOOKUP($AK312,'Agrp cuentas'!$F$2:$H$28,2,FALSE)</f>
        <v>05 - Mano de Obra</v>
      </c>
      <c r="AM312" t="str">
        <f>VLOOKUP($AK312,'Agrp cuentas'!$F$2:$H$28,3,FALSE)</f>
        <v>Costo</v>
      </c>
      <c r="AN312" t="s">
        <v>192</v>
      </c>
    </row>
    <row r="313" spans="1:40">
      <c r="A313" s="76" t="s">
        <v>0</v>
      </c>
      <c r="B313" s="76" t="s">
        <v>1</v>
      </c>
      <c r="C313" s="76" t="s">
        <v>54</v>
      </c>
      <c r="D313" s="76" t="s">
        <v>65</v>
      </c>
      <c r="E313" s="76" t="s">
        <v>80</v>
      </c>
      <c r="F313" s="76" t="s">
        <v>81</v>
      </c>
      <c r="G313" s="76" t="s">
        <v>82</v>
      </c>
      <c r="H313" s="76" t="s">
        <v>88</v>
      </c>
      <c r="I313" s="76" t="s">
        <v>2</v>
      </c>
      <c r="J313" s="76" t="s">
        <v>283</v>
      </c>
      <c r="K313" s="76" t="s">
        <v>94</v>
      </c>
      <c r="L313" s="76" t="s">
        <v>35</v>
      </c>
      <c r="M313" s="76" t="s">
        <v>2</v>
      </c>
      <c r="N313" s="76" t="s">
        <v>7</v>
      </c>
      <c r="O313" s="76" t="s">
        <v>3</v>
      </c>
      <c r="P313" s="76" t="s">
        <v>4</v>
      </c>
      <c r="Q313" s="76" t="s">
        <v>553</v>
      </c>
      <c r="R313" s="77">
        <v>0</v>
      </c>
      <c r="S313" s="77">
        <v>665.94</v>
      </c>
      <c r="T313" s="77">
        <v>1460.31</v>
      </c>
      <c r="U313" s="77">
        <v>1603.57</v>
      </c>
      <c r="V313" s="77">
        <v>0</v>
      </c>
      <c r="W313" s="77">
        <v>0</v>
      </c>
      <c r="X313" s="77">
        <v>0</v>
      </c>
      <c r="Y313" s="77">
        <v>0</v>
      </c>
      <c r="Z313" s="77">
        <v>0</v>
      </c>
      <c r="AA313" s="77">
        <v>0</v>
      </c>
      <c r="AB313" s="77">
        <v>0</v>
      </c>
      <c r="AC313" s="77">
        <v>0</v>
      </c>
      <c r="AD313" s="77">
        <v>0</v>
      </c>
      <c r="AE313" s="77">
        <f t="shared" si="10"/>
        <v>3729.8199999999997</v>
      </c>
      <c r="AF313" s="40">
        <f t="shared" si="11"/>
        <v>43010070</v>
      </c>
      <c r="AG313" t="str">
        <f>VLOOKUP($L313,Ceco!$A$2:$F$48,3,FALSE)</f>
        <v>BOMBEO MECANICO</v>
      </c>
      <c r="AH313" t="str">
        <f>VLOOKUP($L313,Ceco!$A$2:$F$48,4,FALSE)</f>
        <v>NEUQUEN</v>
      </c>
      <c r="AI313" t="str">
        <f>VLOOKUP($L313,Ceco!$A$2:$F$48,5,FALSE)</f>
        <v>RINCON DE LOS SAUCES</v>
      </c>
      <c r="AJ313" t="str">
        <f>VLOOKUP($L313,Ceco!$A$2:$F$48,6,FALSE)</f>
        <v>Nahim Jorge</v>
      </c>
      <c r="AK313">
        <f>VLOOKUP($AF313,'Agrp cuentas'!$A$2:$C$156,3,FALSE)</f>
        <v>5</v>
      </c>
      <c r="AL313" t="str">
        <f>VLOOKUP($AK313,'Agrp cuentas'!$F$2:$H$28,2,FALSE)</f>
        <v>05 - Mano de Obra</v>
      </c>
      <c r="AM313" t="str">
        <f>VLOOKUP($AK313,'Agrp cuentas'!$F$2:$H$28,3,FALSE)</f>
        <v>Costo</v>
      </c>
      <c r="AN313" t="s">
        <v>192</v>
      </c>
    </row>
    <row r="314" spans="1:40">
      <c r="A314" s="76" t="s">
        <v>0</v>
      </c>
      <c r="B314" s="76" t="s">
        <v>1</v>
      </c>
      <c r="C314" s="76" t="s">
        <v>54</v>
      </c>
      <c r="D314" s="76" t="s">
        <v>65</v>
      </c>
      <c r="E314" s="76" t="s">
        <v>80</v>
      </c>
      <c r="F314" s="76" t="s">
        <v>81</v>
      </c>
      <c r="G314" s="76" t="s">
        <v>82</v>
      </c>
      <c r="H314" s="76" t="s">
        <v>88</v>
      </c>
      <c r="I314" s="76" t="s">
        <v>2</v>
      </c>
      <c r="J314" s="76" t="s">
        <v>283</v>
      </c>
      <c r="K314" s="76" t="s">
        <v>94</v>
      </c>
      <c r="L314" s="76" t="s">
        <v>10</v>
      </c>
      <c r="M314" s="76" t="s">
        <v>2</v>
      </c>
      <c r="N314" s="76" t="s">
        <v>7</v>
      </c>
      <c r="O314" s="76" t="s">
        <v>3</v>
      </c>
      <c r="P314" s="76" t="s">
        <v>4</v>
      </c>
      <c r="Q314" s="76" t="s">
        <v>553</v>
      </c>
      <c r="R314" s="77">
        <v>0</v>
      </c>
      <c r="S314" s="77">
        <v>640.51</v>
      </c>
      <c r="T314" s="77">
        <v>1148.75</v>
      </c>
      <c r="U314" s="77">
        <v>1140.95</v>
      </c>
      <c r="V314" s="77">
        <v>0</v>
      </c>
      <c r="W314" s="77">
        <v>0</v>
      </c>
      <c r="X314" s="77">
        <v>0</v>
      </c>
      <c r="Y314" s="77">
        <v>0</v>
      </c>
      <c r="Z314" s="77">
        <v>0</v>
      </c>
      <c r="AA314" s="77">
        <v>0</v>
      </c>
      <c r="AB314" s="77">
        <v>0</v>
      </c>
      <c r="AC314" s="77">
        <v>0</v>
      </c>
      <c r="AD314" s="77">
        <v>0</v>
      </c>
      <c r="AE314" s="77">
        <f t="shared" si="10"/>
        <v>2930.21</v>
      </c>
      <c r="AF314" s="40">
        <f t="shared" si="11"/>
        <v>43010070</v>
      </c>
      <c r="AG314" t="str">
        <f>VLOOKUP($L314,Ceco!$A$2:$F$48,3,FALSE)</f>
        <v>BOMBEO MECANICO</v>
      </c>
      <c r="AH314" t="str">
        <f>VLOOKUP($L314,Ceco!$A$2:$F$48,4,FALSE)</f>
        <v>GOLFO SAN JORGE</v>
      </c>
      <c r="AI314" t="str">
        <f>VLOOKUP($L314,Ceco!$A$2:$F$48,5,FALSE)</f>
        <v>SANTA CRUZ ESTE</v>
      </c>
      <c r="AJ314" t="str">
        <f>VLOOKUP($L314,Ceco!$A$2:$F$48,6,FALSE)</f>
        <v>Bertaina Fabricio</v>
      </c>
      <c r="AK314">
        <f>VLOOKUP($AF314,'Agrp cuentas'!$A$2:$C$156,3,FALSE)</f>
        <v>5</v>
      </c>
      <c r="AL314" t="str">
        <f>VLOOKUP($AK314,'Agrp cuentas'!$F$2:$H$28,2,FALSE)</f>
        <v>05 - Mano de Obra</v>
      </c>
      <c r="AM314" t="str">
        <f>VLOOKUP($AK314,'Agrp cuentas'!$F$2:$H$28,3,FALSE)</f>
        <v>Costo</v>
      </c>
      <c r="AN314" t="s">
        <v>192</v>
      </c>
    </row>
    <row r="315" spans="1:40">
      <c r="A315" s="76" t="s">
        <v>0</v>
      </c>
      <c r="B315" s="76" t="s">
        <v>1</v>
      </c>
      <c r="C315" s="76" t="s">
        <v>54</v>
      </c>
      <c r="D315" s="76" t="s">
        <v>65</v>
      </c>
      <c r="E315" s="76" t="s">
        <v>80</v>
      </c>
      <c r="F315" s="76" t="s">
        <v>81</v>
      </c>
      <c r="G315" s="76" t="s">
        <v>82</v>
      </c>
      <c r="H315" s="76" t="s">
        <v>88</v>
      </c>
      <c r="I315" s="76" t="s">
        <v>2</v>
      </c>
      <c r="J315" s="76" t="s">
        <v>283</v>
      </c>
      <c r="K315" s="76" t="s">
        <v>94</v>
      </c>
      <c r="L315" s="76" t="s">
        <v>34</v>
      </c>
      <c r="M315" s="76" t="s">
        <v>2</v>
      </c>
      <c r="N315" s="76" t="s">
        <v>7</v>
      </c>
      <c r="O315" s="76" t="s">
        <v>3</v>
      </c>
      <c r="P315" s="76" t="s">
        <v>4</v>
      </c>
      <c r="Q315" s="76" t="s">
        <v>553</v>
      </c>
      <c r="R315" s="77">
        <v>0</v>
      </c>
      <c r="S315" s="77">
        <v>621.66999999999996</v>
      </c>
      <c r="T315" s="77">
        <v>1114.96</v>
      </c>
      <c r="U315" s="77">
        <v>1107.3900000000001</v>
      </c>
      <c r="V315" s="77">
        <v>0</v>
      </c>
      <c r="W315" s="77">
        <v>0</v>
      </c>
      <c r="X315" s="77">
        <v>0</v>
      </c>
      <c r="Y315" s="77">
        <v>0</v>
      </c>
      <c r="Z315" s="77">
        <v>0</v>
      </c>
      <c r="AA315" s="77">
        <v>0</v>
      </c>
      <c r="AB315" s="77">
        <v>0</v>
      </c>
      <c r="AC315" s="77">
        <v>0</v>
      </c>
      <c r="AD315" s="77">
        <v>0</v>
      </c>
      <c r="AE315" s="77">
        <f t="shared" si="10"/>
        <v>2844.0200000000004</v>
      </c>
      <c r="AF315" s="40">
        <f t="shared" si="11"/>
        <v>43010070</v>
      </c>
      <c r="AG315" t="str">
        <f>VLOOKUP($L315,Ceco!$A$2:$F$48,3,FALSE)</f>
        <v>BOMBEO MECANICO</v>
      </c>
      <c r="AH315" t="str">
        <f>VLOOKUP($L315,Ceco!$A$2:$F$48,4,FALSE)</f>
        <v>GOLFO SAN JORGE</v>
      </c>
      <c r="AI315" t="str">
        <f>VLOOKUP($L315,Ceco!$A$2:$F$48,5,FALSE)</f>
        <v>SANTA CRUZ ESTE</v>
      </c>
      <c r="AJ315" t="str">
        <f>VLOOKUP($L315,Ceco!$A$2:$F$48,6,FALSE)</f>
        <v>Bertaina Fabricio</v>
      </c>
      <c r="AK315">
        <f>VLOOKUP($AF315,'Agrp cuentas'!$A$2:$C$156,3,FALSE)</f>
        <v>5</v>
      </c>
      <c r="AL315" t="str">
        <f>VLOOKUP($AK315,'Agrp cuentas'!$F$2:$H$28,2,FALSE)</f>
        <v>05 - Mano de Obra</v>
      </c>
      <c r="AM315" t="str">
        <f>VLOOKUP($AK315,'Agrp cuentas'!$F$2:$H$28,3,FALSE)</f>
        <v>Costo</v>
      </c>
      <c r="AN315" t="s">
        <v>192</v>
      </c>
    </row>
    <row r="316" spans="1:40">
      <c r="A316" s="76" t="s">
        <v>0</v>
      </c>
      <c r="B316" s="76" t="s">
        <v>1</v>
      </c>
      <c r="C316" s="76" t="s">
        <v>54</v>
      </c>
      <c r="D316" s="76" t="s">
        <v>65</v>
      </c>
      <c r="E316" s="76" t="s">
        <v>80</v>
      </c>
      <c r="F316" s="76" t="s">
        <v>81</v>
      </c>
      <c r="G316" s="76" t="s">
        <v>82</v>
      </c>
      <c r="H316" s="76" t="s">
        <v>88</v>
      </c>
      <c r="I316" s="76" t="s">
        <v>2</v>
      </c>
      <c r="J316" s="76" t="s">
        <v>283</v>
      </c>
      <c r="K316" s="76" t="s">
        <v>94</v>
      </c>
      <c r="L316" s="76" t="s">
        <v>9</v>
      </c>
      <c r="M316" s="76" t="s">
        <v>2</v>
      </c>
      <c r="N316" s="76" t="s">
        <v>7</v>
      </c>
      <c r="O316" s="76" t="s">
        <v>3</v>
      </c>
      <c r="P316" s="76" t="s">
        <v>4</v>
      </c>
      <c r="Q316" s="76" t="s">
        <v>553</v>
      </c>
      <c r="R316" s="77">
        <v>0</v>
      </c>
      <c r="S316" s="77">
        <v>1413.93</v>
      </c>
      <c r="T316" s="77">
        <v>2557.5100000000002</v>
      </c>
      <c r="U316" s="77">
        <v>2638.45</v>
      </c>
      <c r="V316" s="77">
        <v>0</v>
      </c>
      <c r="W316" s="77">
        <v>0</v>
      </c>
      <c r="X316" s="77">
        <v>0</v>
      </c>
      <c r="Y316" s="77">
        <v>0</v>
      </c>
      <c r="Z316" s="77">
        <v>0</v>
      </c>
      <c r="AA316" s="77">
        <v>0</v>
      </c>
      <c r="AB316" s="77">
        <v>0</v>
      </c>
      <c r="AC316" s="77">
        <v>0</v>
      </c>
      <c r="AD316" s="77">
        <v>0</v>
      </c>
      <c r="AE316" s="77">
        <f t="shared" si="10"/>
        <v>6609.89</v>
      </c>
      <c r="AF316" s="40">
        <f t="shared" si="11"/>
        <v>43010070</v>
      </c>
      <c r="AG316" t="str">
        <f>VLOOKUP($L316,Ceco!$A$2:$F$48,3,FALSE)</f>
        <v>BOMBEO MECANICO</v>
      </c>
      <c r="AH316" t="str">
        <f>VLOOKUP($L316,Ceco!$A$2:$F$48,4,FALSE)</f>
        <v>GOLFO SAN JORGE</v>
      </c>
      <c r="AI316" t="str">
        <f>VLOOKUP($L316,Ceco!$A$2:$F$48,5,FALSE)</f>
        <v>SANTA CRUZ ESTE</v>
      </c>
      <c r="AJ316" t="str">
        <f>VLOOKUP($L316,Ceco!$A$2:$F$48,6,FALSE)</f>
        <v>Bertaina Fabricio</v>
      </c>
      <c r="AK316">
        <f>VLOOKUP($AF316,'Agrp cuentas'!$A$2:$C$156,3,FALSE)</f>
        <v>5</v>
      </c>
      <c r="AL316" t="str">
        <f>VLOOKUP($AK316,'Agrp cuentas'!$F$2:$H$28,2,FALSE)</f>
        <v>05 - Mano de Obra</v>
      </c>
      <c r="AM316" t="str">
        <f>VLOOKUP($AK316,'Agrp cuentas'!$F$2:$H$28,3,FALSE)</f>
        <v>Costo</v>
      </c>
      <c r="AN316" t="s">
        <v>192</v>
      </c>
    </row>
    <row r="317" spans="1:40">
      <c r="A317" s="76" t="s">
        <v>0</v>
      </c>
      <c r="B317" s="76" t="s">
        <v>1</v>
      </c>
      <c r="C317" s="76" t="s">
        <v>54</v>
      </c>
      <c r="D317" s="76" t="s">
        <v>65</v>
      </c>
      <c r="E317" s="76" t="s">
        <v>80</v>
      </c>
      <c r="F317" s="76" t="s">
        <v>81</v>
      </c>
      <c r="G317" s="76" t="s">
        <v>82</v>
      </c>
      <c r="H317" s="76" t="s">
        <v>88</v>
      </c>
      <c r="I317" s="76" t="s">
        <v>2</v>
      </c>
      <c r="J317" s="76" t="s">
        <v>283</v>
      </c>
      <c r="K317" s="76" t="s">
        <v>94</v>
      </c>
      <c r="L317" s="76" t="s">
        <v>29</v>
      </c>
      <c r="M317" s="76" t="s">
        <v>2</v>
      </c>
      <c r="N317" s="76" t="s">
        <v>7</v>
      </c>
      <c r="O317" s="76" t="s">
        <v>3</v>
      </c>
      <c r="P317" s="76" t="s">
        <v>4</v>
      </c>
      <c r="Q317" s="76" t="s">
        <v>553</v>
      </c>
      <c r="R317" s="77">
        <v>0</v>
      </c>
      <c r="S317" s="77">
        <v>552.69000000000005</v>
      </c>
      <c r="T317" s="77">
        <v>896.09</v>
      </c>
      <c r="U317" s="77">
        <v>924.55</v>
      </c>
      <c r="V317" s="77">
        <v>0</v>
      </c>
      <c r="W317" s="77">
        <v>0</v>
      </c>
      <c r="X317" s="77">
        <v>0</v>
      </c>
      <c r="Y317" s="77">
        <v>0</v>
      </c>
      <c r="Z317" s="77">
        <v>0</v>
      </c>
      <c r="AA317" s="77">
        <v>0</v>
      </c>
      <c r="AB317" s="77">
        <v>0</v>
      </c>
      <c r="AC317" s="77">
        <v>0</v>
      </c>
      <c r="AD317" s="77">
        <v>0</v>
      </c>
      <c r="AE317" s="77">
        <f t="shared" si="10"/>
        <v>2373.33</v>
      </c>
      <c r="AF317" s="40">
        <f t="shared" si="11"/>
        <v>43010070</v>
      </c>
      <c r="AG317" t="str">
        <f>VLOOKUP($L317,Ceco!$A$2:$F$48,3,FALSE)</f>
        <v>BOMBEO MECANICO</v>
      </c>
      <c r="AH317" t="str">
        <f>VLOOKUP($L317,Ceco!$A$2:$F$48,4,FALSE)</f>
        <v>MENDOZA</v>
      </c>
      <c r="AI317" t="str">
        <f>VLOOKUP($L317,Ceco!$A$2:$F$48,5,FALSE)</f>
        <v>MALARGUE</v>
      </c>
      <c r="AJ317" t="str">
        <f>VLOOKUP($L317,Ceco!$A$2:$F$48,6,FALSE)</f>
        <v>Ingles Carlos</v>
      </c>
      <c r="AK317">
        <f>VLOOKUP($AF317,'Agrp cuentas'!$A$2:$C$156,3,FALSE)</f>
        <v>5</v>
      </c>
      <c r="AL317" t="str">
        <f>VLOOKUP($AK317,'Agrp cuentas'!$F$2:$H$28,2,FALSE)</f>
        <v>05 - Mano de Obra</v>
      </c>
      <c r="AM317" t="str">
        <f>VLOOKUP($AK317,'Agrp cuentas'!$F$2:$H$28,3,FALSE)</f>
        <v>Costo</v>
      </c>
      <c r="AN317" t="s">
        <v>192</v>
      </c>
    </row>
    <row r="318" spans="1:40">
      <c r="A318" s="76" t="s">
        <v>0</v>
      </c>
      <c r="B318" s="76" t="s">
        <v>1</v>
      </c>
      <c r="C318" s="76" t="s">
        <v>54</v>
      </c>
      <c r="D318" s="76" t="s">
        <v>65</v>
      </c>
      <c r="E318" s="76" t="s">
        <v>80</v>
      </c>
      <c r="F318" s="76" t="s">
        <v>81</v>
      </c>
      <c r="G318" s="76" t="s">
        <v>82</v>
      </c>
      <c r="H318" s="76" t="s">
        <v>88</v>
      </c>
      <c r="I318" s="76" t="s">
        <v>2</v>
      </c>
      <c r="J318" s="76" t="s">
        <v>283</v>
      </c>
      <c r="K318" s="76" t="s">
        <v>94</v>
      </c>
      <c r="L318" s="76" t="s">
        <v>28</v>
      </c>
      <c r="M318" s="76" t="s">
        <v>2</v>
      </c>
      <c r="N318" s="76" t="s">
        <v>7</v>
      </c>
      <c r="O318" s="76" t="s">
        <v>3</v>
      </c>
      <c r="P318" s="76" t="s">
        <v>4</v>
      </c>
      <c r="Q318" s="76" t="s">
        <v>553</v>
      </c>
      <c r="R318" s="77">
        <v>0</v>
      </c>
      <c r="S318" s="77">
        <v>218.43</v>
      </c>
      <c r="T318" s="77">
        <v>462.74</v>
      </c>
      <c r="U318" s="77">
        <v>367.37</v>
      </c>
      <c r="V318" s="77">
        <v>0</v>
      </c>
      <c r="W318" s="77">
        <v>0</v>
      </c>
      <c r="X318" s="77">
        <v>0</v>
      </c>
      <c r="Y318" s="77">
        <v>0</v>
      </c>
      <c r="Z318" s="77">
        <v>0</v>
      </c>
      <c r="AA318" s="77">
        <v>0</v>
      </c>
      <c r="AB318" s="77">
        <v>0</v>
      </c>
      <c r="AC318" s="77">
        <v>0</v>
      </c>
      <c r="AD318" s="77">
        <v>0</v>
      </c>
      <c r="AE318" s="77">
        <f t="shared" si="10"/>
        <v>1048.54</v>
      </c>
      <c r="AF318" s="40">
        <f t="shared" si="11"/>
        <v>43010070</v>
      </c>
      <c r="AG318" t="str">
        <f>VLOOKUP($L318,Ceco!$A$2:$F$48,3,FALSE)</f>
        <v>BOMBEO MECANICO</v>
      </c>
      <c r="AH318" t="str">
        <f>VLOOKUP($L318,Ceco!$A$2:$F$48,4,FALSE)</f>
        <v>GOLFO SAN JORGE</v>
      </c>
      <c r="AI318" t="str">
        <f>VLOOKUP($L318,Ceco!$A$2:$F$48,5,FALSE)</f>
        <v>SANTA CRUZ OESTE</v>
      </c>
      <c r="AJ318" t="str">
        <f>VLOOKUP($L318,Ceco!$A$2:$F$48,6,FALSE)</f>
        <v>Bertaina Fabricio</v>
      </c>
      <c r="AK318">
        <f>VLOOKUP($AF318,'Agrp cuentas'!$A$2:$C$156,3,FALSE)</f>
        <v>5</v>
      </c>
      <c r="AL318" t="str">
        <f>VLOOKUP($AK318,'Agrp cuentas'!$F$2:$H$28,2,FALSE)</f>
        <v>05 - Mano de Obra</v>
      </c>
      <c r="AM318" t="str">
        <f>VLOOKUP($AK318,'Agrp cuentas'!$F$2:$H$28,3,FALSE)</f>
        <v>Costo</v>
      </c>
      <c r="AN318" t="s">
        <v>192</v>
      </c>
    </row>
    <row r="319" spans="1:40">
      <c r="A319" s="76" t="s">
        <v>0</v>
      </c>
      <c r="B319" s="76" t="s">
        <v>1</v>
      </c>
      <c r="C319" s="76" t="s">
        <v>54</v>
      </c>
      <c r="D319" s="76" t="s">
        <v>65</v>
      </c>
      <c r="E319" s="76" t="s">
        <v>80</v>
      </c>
      <c r="F319" s="76" t="s">
        <v>81</v>
      </c>
      <c r="G319" s="76" t="s">
        <v>82</v>
      </c>
      <c r="H319" s="76" t="s">
        <v>88</v>
      </c>
      <c r="I319" s="76" t="s">
        <v>2</v>
      </c>
      <c r="J319" s="76" t="s">
        <v>283</v>
      </c>
      <c r="K319" s="76" t="s">
        <v>94</v>
      </c>
      <c r="L319" s="76" t="s">
        <v>27</v>
      </c>
      <c r="M319" s="76" t="s">
        <v>2</v>
      </c>
      <c r="N319" s="76" t="s">
        <v>7</v>
      </c>
      <c r="O319" s="76" t="s">
        <v>3</v>
      </c>
      <c r="P319" s="76" t="s">
        <v>4</v>
      </c>
      <c r="Q319" s="76" t="s">
        <v>553</v>
      </c>
      <c r="R319" s="77">
        <v>0</v>
      </c>
      <c r="S319" s="77">
        <v>2082.5500000000002</v>
      </c>
      <c r="T319" s="77">
        <v>3739.71</v>
      </c>
      <c r="U319" s="77">
        <v>3378.16</v>
      </c>
      <c r="V319" s="77">
        <v>0</v>
      </c>
      <c r="W319" s="77">
        <v>0</v>
      </c>
      <c r="X319" s="77">
        <v>0</v>
      </c>
      <c r="Y319" s="77">
        <v>0</v>
      </c>
      <c r="Z319" s="77">
        <v>0</v>
      </c>
      <c r="AA319" s="77">
        <v>0</v>
      </c>
      <c r="AB319" s="77">
        <v>0</v>
      </c>
      <c r="AC319" s="77">
        <v>0</v>
      </c>
      <c r="AD319" s="77">
        <v>0</v>
      </c>
      <c r="AE319" s="77">
        <f t="shared" si="10"/>
        <v>9200.42</v>
      </c>
      <c r="AF319" s="40">
        <f t="shared" si="11"/>
        <v>43010070</v>
      </c>
      <c r="AG319" t="str">
        <f>VLOOKUP($L319,Ceco!$A$2:$F$48,3,FALSE)</f>
        <v>BOMBEO MECANICO</v>
      </c>
      <c r="AH319" t="str">
        <f>VLOOKUP($L319,Ceco!$A$2:$F$48,4,FALSE)</f>
        <v>GOLFO SAN JORGE</v>
      </c>
      <c r="AI319" t="str">
        <f>VLOOKUP($L319,Ceco!$A$2:$F$48,5,FALSE)</f>
        <v>SANTA CRUZ OESTE</v>
      </c>
      <c r="AJ319" t="str">
        <f>VLOOKUP($L319,Ceco!$A$2:$F$48,6,FALSE)</f>
        <v>Bertaina Fabricio</v>
      </c>
      <c r="AK319">
        <f>VLOOKUP($AF319,'Agrp cuentas'!$A$2:$C$156,3,FALSE)</f>
        <v>5</v>
      </c>
      <c r="AL319" t="str">
        <f>VLOOKUP($AK319,'Agrp cuentas'!$F$2:$H$28,2,FALSE)</f>
        <v>05 - Mano de Obra</v>
      </c>
      <c r="AM319" t="str">
        <f>VLOOKUP($AK319,'Agrp cuentas'!$F$2:$H$28,3,FALSE)</f>
        <v>Costo</v>
      </c>
      <c r="AN319" t="s">
        <v>192</v>
      </c>
    </row>
    <row r="320" spans="1:40">
      <c r="A320" s="76" t="s">
        <v>0</v>
      </c>
      <c r="B320" s="76" t="s">
        <v>1</v>
      </c>
      <c r="C320" s="76" t="s">
        <v>54</v>
      </c>
      <c r="D320" s="76" t="s">
        <v>65</v>
      </c>
      <c r="E320" s="76" t="s">
        <v>80</v>
      </c>
      <c r="F320" s="76" t="s">
        <v>81</v>
      </c>
      <c r="G320" s="76" t="s">
        <v>82</v>
      </c>
      <c r="H320" s="76" t="s">
        <v>88</v>
      </c>
      <c r="I320" s="76" t="s">
        <v>2</v>
      </c>
      <c r="J320" s="76" t="s">
        <v>283</v>
      </c>
      <c r="K320" s="76" t="s">
        <v>94</v>
      </c>
      <c r="L320" s="76" t="s">
        <v>25</v>
      </c>
      <c r="M320" s="76" t="s">
        <v>2</v>
      </c>
      <c r="N320" s="76" t="s">
        <v>7</v>
      </c>
      <c r="O320" s="76" t="s">
        <v>3</v>
      </c>
      <c r="P320" s="76" t="s">
        <v>4</v>
      </c>
      <c r="Q320" s="76" t="s">
        <v>553</v>
      </c>
      <c r="R320" s="77">
        <v>0</v>
      </c>
      <c r="S320" s="77">
        <v>127.42</v>
      </c>
      <c r="T320" s="77">
        <v>216.11</v>
      </c>
      <c r="U320" s="77">
        <v>337.37</v>
      </c>
      <c r="V320" s="77">
        <v>0</v>
      </c>
      <c r="W320" s="77">
        <v>0</v>
      </c>
      <c r="X320" s="77">
        <v>0</v>
      </c>
      <c r="Y320" s="77">
        <v>0</v>
      </c>
      <c r="Z320" s="77">
        <v>0</v>
      </c>
      <c r="AA320" s="77">
        <v>0</v>
      </c>
      <c r="AB320" s="77">
        <v>0</v>
      </c>
      <c r="AC320" s="77">
        <v>0</v>
      </c>
      <c r="AD320" s="77">
        <v>0</v>
      </c>
      <c r="AE320" s="77">
        <f t="shared" si="10"/>
        <v>680.90000000000009</v>
      </c>
      <c r="AF320" s="40">
        <f t="shared" si="11"/>
        <v>43010070</v>
      </c>
      <c r="AG320" t="str">
        <f>VLOOKUP($L320,Ceco!$A$2:$F$48,3,FALSE)</f>
        <v>BOMBEO MECANICO</v>
      </c>
      <c r="AH320" t="str">
        <f>VLOOKUP($L320,Ceco!$A$2:$F$48,4,FALSE)</f>
        <v>MENDOZA</v>
      </c>
      <c r="AI320" t="str">
        <f>VLOOKUP($L320,Ceco!$A$2:$F$48,5,FALSE)</f>
        <v>LUJAN DE CUYO</v>
      </c>
      <c r="AJ320" t="str">
        <f>VLOOKUP($L320,Ceco!$A$2:$F$48,6,FALSE)</f>
        <v>Ingles Carlos</v>
      </c>
      <c r="AK320">
        <f>VLOOKUP($AF320,'Agrp cuentas'!$A$2:$C$156,3,FALSE)</f>
        <v>5</v>
      </c>
      <c r="AL320" t="str">
        <f>VLOOKUP($AK320,'Agrp cuentas'!$F$2:$H$28,2,FALSE)</f>
        <v>05 - Mano de Obra</v>
      </c>
      <c r="AM320" t="str">
        <f>VLOOKUP($AK320,'Agrp cuentas'!$F$2:$H$28,3,FALSE)</f>
        <v>Costo</v>
      </c>
      <c r="AN320" t="s">
        <v>192</v>
      </c>
    </row>
    <row r="321" spans="1:40">
      <c r="A321" s="76" t="s">
        <v>0</v>
      </c>
      <c r="B321" s="76" t="s">
        <v>1</v>
      </c>
      <c r="C321" s="76" t="s">
        <v>54</v>
      </c>
      <c r="D321" s="76" t="s">
        <v>65</v>
      </c>
      <c r="E321" s="76" t="s">
        <v>80</v>
      </c>
      <c r="F321" s="76" t="s">
        <v>81</v>
      </c>
      <c r="G321" s="76" t="s">
        <v>82</v>
      </c>
      <c r="H321" s="76" t="s">
        <v>88</v>
      </c>
      <c r="I321" s="76" t="s">
        <v>2</v>
      </c>
      <c r="J321" s="76" t="s">
        <v>283</v>
      </c>
      <c r="K321" s="76" t="s">
        <v>94</v>
      </c>
      <c r="L321" s="76" t="s">
        <v>24</v>
      </c>
      <c r="M321" s="76" t="s">
        <v>2</v>
      </c>
      <c r="N321" s="76" t="s">
        <v>7</v>
      </c>
      <c r="O321" s="76" t="s">
        <v>3</v>
      </c>
      <c r="P321" s="76" t="s">
        <v>4</v>
      </c>
      <c r="Q321" s="76" t="s">
        <v>553</v>
      </c>
      <c r="R321" s="77">
        <v>0</v>
      </c>
      <c r="S321" s="77">
        <v>488.68</v>
      </c>
      <c r="T321" s="77">
        <v>806.1</v>
      </c>
      <c r="U321" s="77">
        <v>1206.9000000000001</v>
      </c>
      <c r="V321" s="77">
        <v>0</v>
      </c>
      <c r="W321" s="77">
        <v>0</v>
      </c>
      <c r="X321" s="77">
        <v>0</v>
      </c>
      <c r="Y321" s="77">
        <v>0</v>
      </c>
      <c r="Z321" s="77">
        <v>0</v>
      </c>
      <c r="AA321" s="77">
        <v>0</v>
      </c>
      <c r="AB321" s="77">
        <v>0</v>
      </c>
      <c r="AC321" s="77">
        <v>0</v>
      </c>
      <c r="AD321" s="77">
        <v>0</v>
      </c>
      <c r="AE321" s="77">
        <f t="shared" si="10"/>
        <v>2501.6800000000003</v>
      </c>
      <c r="AF321" s="40">
        <f t="shared" si="11"/>
        <v>43010070</v>
      </c>
      <c r="AG321" t="str">
        <f>VLOOKUP($L321,Ceco!$A$2:$F$48,3,FALSE)</f>
        <v>BOMBEO MECANICO</v>
      </c>
      <c r="AH321" t="str">
        <f>VLOOKUP($L321,Ceco!$A$2:$F$48,4,FALSE)</f>
        <v>MENDOZA</v>
      </c>
      <c r="AI321" t="str">
        <f>VLOOKUP($L321,Ceco!$A$2:$F$48,5,FALSE)</f>
        <v>LUJAN DE CUYO</v>
      </c>
      <c r="AJ321" t="str">
        <f>VLOOKUP($L321,Ceco!$A$2:$F$48,6,FALSE)</f>
        <v>Ingles Carlos</v>
      </c>
      <c r="AK321">
        <f>VLOOKUP($AF321,'Agrp cuentas'!$A$2:$C$156,3,FALSE)</f>
        <v>5</v>
      </c>
      <c r="AL321" t="str">
        <f>VLOOKUP($AK321,'Agrp cuentas'!$F$2:$H$28,2,FALSE)</f>
        <v>05 - Mano de Obra</v>
      </c>
      <c r="AM321" t="str">
        <f>VLOOKUP($AK321,'Agrp cuentas'!$F$2:$H$28,3,FALSE)</f>
        <v>Costo</v>
      </c>
      <c r="AN321" t="s">
        <v>192</v>
      </c>
    </row>
    <row r="322" spans="1:40">
      <c r="A322" s="76" t="s">
        <v>0</v>
      </c>
      <c r="B322" s="76" t="s">
        <v>1</v>
      </c>
      <c r="C322" s="76" t="s">
        <v>54</v>
      </c>
      <c r="D322" s="76" t="s">
        <v>65</v>
      </c>
      <c r="E322" s="76" t="s">
        <v>80</v>
      </c>
      <c r="F322" s="76" t="s">
        <v>81</v>
      </c>
      <c r="G322" s="76" t="s">
        <v>82</v>
      </c>
      <c r="H322" s="76" t="s">
        <v>88</v>
      </c>
      <c r="I322" s="76" t="s">
        <v>2</v>
      </c>
      <c r="J322" s="76" t="s">
        <v>283</v>
      </c>
      <c r="K322" s="76" t="s">
        <v>94</v>
      </c>
      <c r="L322" s="76" t="s">
        <v>19</v>
      </c>
      <c r="M322" s="76" t="s">
        <v>2</v>
      </c>
      <c r="N322" s="76" t="s">
        <v>7</v>
      </c>
      <c r="O322" s="76" t="s">
        <v>3</v>
      </c>
      <c r="P322" s="76" t="s">
        <v>4</v>
      </c>
      <c r="Q322" s="76" t="s">
        <v>553</v>
      </c>
      <c r="R322" s="77">
        <v>0</v>
      </c>
      <c r="S322" s="77">
        <v>517.71</v>
      </c>
      <c r="T322" s="77">
        <v>1867.08</v>
      </c>
      <c r="U322" s="77">
        <v>1693.49</v>
      </c>
      <c r="V322" s="77">
        <v>0</v>
      </c>
      <c r="W322" s="77">
        <v>0</v>
      </c>
      <c r="X322" s="77">
        <v>0</v>
      </c>
      <c r="Y322" s="77">
        <v>0</v>
      </c>
      <c r="Z322" s="77">
        <v>0</v>
      </c>
      <c r="AA322" s="77">
        <v>0</v>
      </c>
      <c r="AB322" s="77">
        <v>0</v>
      </c>
      <c r="AC322" s="77">
        <v>0</v>
      </c>
      <c r="AD322" s="77">
        <v>0</v>
      </c>
      <c r="AE322" s="77">
        <f t="shared" ref="AE322:AE385" si="12">SUM(S322:AD322)</f>
        <v>4078.2799999999997</v>
      </c>
      <c r="AF322" s="40">
        <f t="shared" si="11"/>
        <v>43010070</v>
      </c>
      <c r="AG322" t="str">
        <f>VLOOKUP($L322,Ceco!$A$2:$F$48,3,FALSE)</f>
        <v>PCP</v>
      </c>
      <c r="AH322" t="str">
        <f>VLOOKUP($L322,Ceco!$A$2:$F$48,4,FALSE)</f>
        <v>GOLFO SAN JORGE</v>
      </c>
      <c r="AI322">
        <f>VLOOKUP($L322,Ceco!$A$2:$F$48,5,FALSE)</f>
        <v>0</v>
      </c>
      <c r="AJ322" t="str">
        <f>VLOOKUP($L322,Ceco!$A$2:$F$48,6,FALSE)</f>
        <v>Rodriguez Eduardo</v>
      </c>
      <c r="AK322">
        <f>VLOOKUP($AF322,'Agrp cuentas'!$A$2:$C$156,3,FALSE)</f>
        <v>5</v>
      </c>
      <c r="AL322" t="str">
        <f>VLOOKUP($AK322,'Agrp cuentas'!$F$2:$H$28,2,FALSE)</f>
        <v>05 - Mano de Obra</v>
      </c>
      <c r="AM322" t="str">
        <f>VLOOKUP($AK322,'Agrp cuentas'!$F$2:$H$28,3,FALSE)</f>
        <v>Costo</v>
      </c>
      <c r="AN322" t="s">
        <v>192</v>
      </c>
    </row>
    <row r="323" spans="1:40">
      <c r="A323" s="76" t="s">
        <v>0</v>
      </c>
      <c r="B323" s="76" t="s">
        <v>1</v>
      </c>
      <c r="C323" s="76" t="s">
        <v>54</v>
      </c>
      <c r="D323" s="76" t="s">
        <v>65</v>
      </c>
      <c r="E323" s="76" t="s">
        <v>80</v>
      </c>
      <c r="F323" s="76" t="s">
        <v>81</v>
      </c>
      <c r="G323" s="76" t="s">
        <v>82</v>
      </c>
      <c r="H323" s="76" t="s">
        <v>88</v>
      </c>
      <c r="I323" s="76" t="s">
        <v>2</v>
      </c>
      <c r="J323" s="76" t="s">
        <v>283</v>
      </c>
      <c r="K323" s="76" t="s">
        <v>94</v>
      </c>
      <c r="L323" s="76" t="s">
        <v>8</v>
      </c>
      <c r="M323" s="76" t="s">
        <v>2</v>
      </c>
      <c r="N323" s="76" t="s">
        <v>7</v>
      </c>
      <c r="O323" s="76" t="s">
        <v>3</v>
      </c>
      <c r="P323" s="76" t="s">
        <v>4</v>
      </c>
      <c r="Q323" s="76" t="s">
        <v>553</v>
      </c>
      <c r="R323" s="77">
        <v>0</v>
      </c>
      <c r="S323" s="77">
        <v>192.54</v>
      </c>
      <c r="T323" s="77">
        <v>326.38</v>
      </c>
      <c r="U323" s="77">
        <v>361.87</v>
      </c>
      <c r="V323" s="77">
        <v>0</v>
      </c>
      <c r="W323" s="77">
        <v>0</v>
      </c>
      <c r="X323" s="77">
        <v>0</v>
      </c>
      <c r="Y323" s="77">
        <v>0</v>
      </c>
      <c r="Z323" s="77">
        <v>0</v>
      </c>
      <c r="AA323" s="77">
        <v>0</v>
      </c>
      <c r="AB323" s="77">
        <v>0</v>
      </c>
      <c r="AC323" s="77">
        <v>0</v>
      </c>
      <c r="AD323" s="77">
        <v>0</v>
      </c>
      <c r="AE323" s="77">
        <f t="shared" si="12"/>
        <v>880.79</v>
      </c>
      <c r="AF323" s="40">
        <f t="shared" si="11"/>
        <v>43010070</v>
      </c>
      <c r="AG323" t="str">
        <f>VLOOKUP($L323,Ceco!$A$2:$F$48,3,FALSE)</f>
        <v>BOMBEO MECANICO</v>
      </c>
      <c r="AH323" t="str">
        <f>VLOOKUP($L323,Ceco!$A$2:$F$48,4,FALSE)</f>
        <v>GOLFO SAN JORGE</v>
      </c>
      <c r="AI323" t="str">
        <f>VLOOKUP($L323,Ceco!$A$2:$F$48,5,FALSE)</f>
        <v>COMODORO RIVADAVIA</v>
      </c>
      <c r="AJ323" t="str">
        <f>VLOOKUP($L323,Ceco!$A$2:$F$48,6,FALSE)</f>
        <v>Cosentino Leandro</v>
      </c>
      <c r="AK323">
        <f>VLOOKUP($AF323,'Agrp cuentas'!$A$2:$C$156,3,FALSE)</f>
        <v>5</v>
      </c>
      <c r="AL323" t="str">
        <f>VLOOKUP($AK323,'Agrp cuentas'!$F$2:$H$28,2,FALSE)</f>
        <v>05 - Mano de Obra</v>
      </c>
      <c r="AM323" t="str">
        <f>VLOOKUP($AK323,'Agrp cuentas'!$F$2:$H$28,3,FALSE)</f>
        <v>Costo</v>
      </c>
      <c r="AN323" t="s">
        <v>192</v>
      </c>
    </row>
    <row r="324" spans="1:40">
      <c r="A324" s="76" t="s">
        <v>0</v>
      </c>
      <c r="B324" s="76" t="s">
        <v>1</v>
      </c>
      <c r="C324" s="76" t="s">
        <v>54</v>
      </c>
      <c r="D324" s="76" t="s">
        <v>65</v>
      </c>
      <c r="E324" s="76" t="s">
        <v>80</v>
      </c>
      <c r="F324" s="76" t="s">
        <v>81</v>
      </c>
      <c r="G324" s="76" t="s">
        <v>82</v>
      </c>
      <c r="H324" s="76" t="s">
        <v>88</v>
      </c>
      <c r="I324" s="76" t="s">
        <v>2</v>
      </c>
      <c r="J324" s="76" t="s">
        <v>283</v>
      </c>
      <c r="K324" s="76" t="s">
        <v>94</v>
      </c>
      <c r="L324" s="76" t="s">
        <v>17</v>
      </c>
      <c r="M324" s="76" t="s">
        <v>2</v>
      </c>
      <c r="N324" s="76" t="s">
        <v>7</v>
      </c>
      <c r="O324" s="76" t="s">
        <v>3</v>
      </c>
      <c r="P324" s="76" t="s">
        <v>4</v>
      </c>
      <c r="Q324" s="76" t="s">
        <v>553</v>
      </c>
      <c r="R324" s="77">
        <v>0</v>
      </c>
      <c r="S324" s="77">
        <v>268.92</v>
      </c>
      <c r="T324" s="77">
        <v>457.19</v>
      </c>
      <c r="U324" s="77">
        <v>507.3</v>
      </c>
      <c r="V324" s="77">
        <v>0</v>
      </c>
      <c r="W324" s="77">
        <v>0</v>
      </c>
      <c r="X324" s="77">
        <v>0</v>
      </c>
      <c r="Y324" s="77">
        <v>0</v>
      </c>
      <c r="Z324" s="77">
        <v>0</v>
      </c>
      <c r="AA324" s="77">
        <v>0</v>
      </c>
      <c r="AB324" s="77">
        <v>0</v>
      </c>
      <c r="AC324" s="77">
        <v>0</v>
      </c>
      <c r="AD324" s="77">
        <v>0</v>
      </c>
      <c r="AE324" s="77">
        <f t="shared" si="12"/>
        <v>1233.4100000000001</v>
      </c>
      <c r="AF324" s="40">
        <f t="shared" si="11"/>
        <v>43010070</v>
      </c>
      <c r="AG324" t="str">
        <f>VLOOKUP($L324,Ceco!$A$2:$F$48,3,FALSE)</f>
        <v>BOMBEO MECANICO</v>
      </c>
      <c r="AH324" t="str">
        <f>VLOOKUP($L324,Ceco!$A$2:$F$48,4,FALSE)</f>
        <v>GOLFO SAN JORGE</v>
      </c>
      <c r="AI324" t="str">
        <f>VLOOKUP($L324,Ceco!$A$2:$F$48,5,FALSE)</f>
        <v>COMODORO RIVADAVIA</v>
      </c>
      <c r="AJ324" t="str">
        <f>VLOOKUP($L324,Ceco!$A$2:$F$48,6,FALSE)</f>
        <v>Cosentino Leandro</v>
      </c>
      <c r="AK324">
        <f>VLOOKUP($AF324,'Agrp cuentas'!$A$2:$C$156,3,FALSE)</f>
        <v>5</v>
      </c>
      <c r="AL324" t="str">
        <f>VLOOKUP($AK324,'Agrp cuentas'!$F$2:$H$28,2,FALSE)</f>
        <v>05 - Mano de Obra</v>
      </c>
      <c r="AM324" t="str">
        <f>VLOOKUP($AK324,'Agrp cuentas'!$F$2:$H$28,3,FALSE)</f>
        <v>Costo</v>
      </c>
      <c r="AN324" t="s">
        <v>192</v>
      </c>
    </row>
    <row r="325" spans="1:40">
      <c r="A325" s="76" t="s">
        <v>0</v>
      </c>
      <c r="B325" s="76" t="s">
        <v>1</v>
      </c>
      <c r="C325" s="76" t="s">
        <v>54</v>
      </c>
      <c r="D325" s="76" t="s">
        <v>65</v>
      </c>
      <c r="E325" s="76" t="s">
        <v>80</v>
      </c>
      <c r="F325" s="76" t="s">
        <v>81</v>
      </c>
      <c r="G325" s="76" t="s">
        <v>82</v>
      </c>
      <c r="H325" s="76" t="s">
        <v>88</v>
      </c>
      <c r="I325" s="76" t="s">
        <v>2</v>
      </c>
      <c r="J325" s="76" t="s">
        <v>283</v>
      </c>
      <c r="K325" s="76" t="s">
        <v>94</v>
      </c>
      <c r="L325" s="76" t="s">
        <v>6</v>
      </c>
      <c r="M325" s="76" t="s">
        <v>2</v>
      </c>
      <c r="N325" s="76" t="s">
        <v>7</v>
      </c>
      <c r="O325" s="76" t="s">
        <v>3</v>
      </c>
      <c r="P325" s="76" t="s">
        <v>4</v>
      </c>
      <c r="Q325" s="76" t="s">
        <v>553</v>
      </c>
      <c r="R325" s="77">
        <v>0</v>
      </c>
      <c r="S325" s="77">
        <v>920.18</v>
      </c>
      <c r="T325" s="77">
        <v>1576.51</v>
      </c>
      <c r="U325" s="77">
        <v>1692.69</v>
      </c>
      <c r="V325" s="77">
        <v>0</v>
      </c>
      <c r="W325" s="77">
        <v>0</v>
      </c>
      <c r="X325" s="77">
        <v>0</v>
      </c>
      <c r="Y325" s="77">
        <v>0</v>
      </c>
      <c r="Z325" s="77">
        <v>0</v>
      </c>
      <c r="AA325" s="77">
        <v>0</v>
      </c>
      <c r="AB325" s="77">
        <v>0</v>
      </c>
      <c r="AC325" s="77">
        <v>0</v>
      </c>
      <c r="AD325" s="77">
        <v>0</v>
      </c>
      <c r="AE325" s="77">
        <f t="shared" si="12"/>
        <v>4189.38</v>
      </c>
      <c r="AF325" s="40">
        <f t="shared" si="11"/>
        <v>43010070</v>
      </c>
      <c r="AG325" t="str">
        <f>VLOOKUP($L325,Ceco!$A$2:$F$48,3,FALSE)</f>
        <v>BOMBEO MECANICO</v>
      </c>
      <c r="AH325" t="str">
        <f>VLOOKUP($L325,Ceco!$A$2:$F$48,4,FALSE)</f>
        <v>GOLFO SAN JORGE</v>
      </c>
      <c r="AI325" t="str">
        <f>VLOOKUP($L325,Ceco!$A$2:$F$48,5,FALSE)</f>
        <v>COMODORO RIVADAVIA</v>
      </c>
      <c r="AJ325" t="str">
        <f>VLOOKUP($L325,Ceco!$A$2:$F$48,6,FALSE)</f>
        <v>Cosentino Leandro</v>
      </c>
      <c r="AK325">
        <f>VLOOKUP($AF325,'Agrp cuentas'!$A$2:$C$156,3,FALSE)</f>
        <v>5</v>
      </c>
      <c r="AL325" t="str">
        <f>VLOOKUP($AK325,'Agrp cuentas'!$F$2:$H$28,2,FALSE)</f>
        <v>05 - Mano de Obra</v>
      </c>
      <c r="AM325" t="str">
        <f>VLOOKUP($AK325,'Agrp cuentas'!$F$2:$H$28,3,FALSE)</f>
        <v>Costo</v>
      </c>
      <c r="AN325" t="s">
        <v>192</v>
      </c>
    </row>
    <row r="326" spans="1:40">
      <c r="A326" s="76" t="s">
        <v>0</v>
      </c>
      <c r="B326" s="76" t="s">
        <v>1</v>
      </c>
      <c r="C326" s="76" t="s">
        <v>54</v>
      </c>
      <c r="D326" s="76" t="s">
        <v>65</v>
      </c>
      <c r="E326" s="76" t="s">
        <v>80</v>
      </c>
      <c r="F326" s="76" t="s">
        <v>81</v>
      </c>
      <c r="G326" s="76" t="s">
        <v>82</v>
      </c>
      <c r="H326" s="76" t="s">
        <v>88</v>
      </c>
      <c r="I326" s="76" t="s">
        <v>2</v>
      </c>
      <c r="J326" s="76" t="s">
        <v>283</v>
      </c>
      <c r="K326" s="76" t="s">
        <v>94</v>
      </c>
      <c r="L326" s="76" t="s">
        <v>16</v>
      </c>
      <c r="M326" s="76" t="s">
        <v>2</v>
      </c>
      <c r="N326" s="76" t="s">
        <v>7</v>
      </c>
      <c r="O326" s="76" t="s">
        <v>3</v>
      </c>
      <c r="P326" s="76" t="s">
        <v>4</v>
      </c>
      <c r="Q326" s="76" t="s">
        <v>553</v>
      </c>
      <c r="R326" s="77">
        <v>0</v>
      </c>
      <c r="S326" s="77">
        <v>857.58</v>
      </c>
      <c r="T326" s="77">
        <v>1569.18</v>
      </c>
      <c r="U326" s="77">
        <v>1650.93</v>
      </c>
      <c r="V326" s="77">
        <v>0</v>
      </c>
      <c r="W326" s="77">
        <v>0</v>
      </c>
      <c r="X326" s="77">
        <v>0</v>
      </c>
      <c r="Y326" s="77">
        <v>0</v>
      </c>
      <c r="Z326" s="77">
        <v>0</v>
      </c>
      <c r="AA326" s="77">
        <v>0</v>
      </c>
      <c r="AB326" s="77">
        <v>0</v>
      </c>
      <c r="AC326" s="77">
        <v>0</v>
      </c>
      <c r="AD326" s="77">
        <v>0</v>
      </c>
      <c r="AE326" s="77">
        <f t="shared" si="12"/>
        <v>4077.6900000000005</v>
      </c>
      <c r="AF326" s="40">
        <f t="shared" si="11"/>
        <v>43010070</v>
      </c>
      <c r="AG326" t="str">
        <f>VLOOKUP($L326,Ceco!$A$2:$F$48,3,FALSE)</f>
        <v>BOMBEO MECANICO</v>
      </c>
      <c r="AH326" t="str">
        <f>VLOOKUP($L326,Ceco!$A$2:$F$48,4,FALSE)</f>
        <v>GOLFO SAN JORGE</v>
      </c>
      <c r="AI326" t="str">
        <f>VLOOKUP($L326,Ceco!$A$2:$F$48,5,FALSE)</f>
        <v>COMODORO RIVADAVIA</v>
      </c>
      <c r="AJ326" t="str">
        <f>VLOOKUP($L326,Ceco!$A$2:$F$48,6,FALSE)</f>
        <v>Cosentino Leandro</v>
      </c>
      <c r="AK326">
        <f>VLOOKUP($AF326,'Agrp cuentas'!$A$2:$C$156,3,FALSE)</f>
        <v>5</v>
      </c>
      <c r="AL326" t="str">
        <f>VLOOKUP($AK326,'Agrp cuentas'!$F$2:$H$28,2,FALSE)</f>
        <v>05 - Mano de Obra</v>
      </c>
      <c r="AM326" t="str">
        <f>VLOOKUP($AK326,'Agrp cuentas'!$F$2:$H$28,3,FALSE)</f>
        <v>Costo</v>
      </c>
      <c r="AN326" t="s">
        <v>192</v>
      </c>
    </row>
    <row r="327" spans="1:40">
      <c r="A327" s="76" t="s">
        <v>0</v>
      </c>
      <c r="B327" s="76" t="s">
        <v>1</v>
      </c>
      <c r="C327" s="76" t="s">
        <v>54</v>
      </c>
      <c r="D327" s="76" t="s">
        <v>65</v>
      </c>
      <c r="E327" s="76" t="s">
        <v>80</v>
      </c>
      <c r="F327" s="76" t="s">
        <v>81</v>
      </c>
      <c r="G327" s="76" t="s">
        <v>82</v>
      </c>
      <c r="H327" s="76" t="s">
        <v>88</v>
      </c>
      <c r="I327" s="76" t="s">
        <v>2</v>
      </c>
      <c r="J327" s="76" t="s">
        <v>283</v>
      </c>
      <c r="K327" s="76" t="s">
        <v>94</v>
      </c>
      <c r="L327" s="76" t="s">
        <v>13</v>
      </c>
      <c r="M327" s="76" t="s">
        <v>2</v>
      </c>
      <c r="N327" s="76" t="s">
        <v>7</v>
      </c>
      <c r="O327" s="76" t="s">
        <v>3</v>
      </c>
      <c r="P327" s="76" t="s">
        <v>4</v>
      </c>
      <c r="Q327" s="76" t="s">
        <v>553</v>
      </c>
      <c r="R327" s="77">
        <v>0</v>
      </c>
      <c r="S327" s="77">
        <v>312.42</v>
      </c>
      <c r="T327" s="77">
        <v>520.75</v>
      </c>
      <c r="U327" s="77">
        <v>554.38</v>
      </c>
      <c r="V327" s="77">
        <v>0</v>
      </c>
      <c r="W327" s="77">
        <v>0</v>
      </c>
      <c r="X327" s="77">
        <v>0</v>
      </c>
      <c r="Y327" s="77">
        <v>0</v>
      </c>
      <c r="Z327" s="77">
        <v>0</v>
      </c>
      <c r="AA327" s="77">
        <v>0</v>
      </c>
      <c r="AB327" s="77">
        <v>0</v>
      </c>
      <c r="AC327" s="77">
        <v>0</v>
      </c>
      <c r="AD327" s="77">
        <v>0</v>
      </c>
      <c r="AE327" s="77">
        <f t="shared" si="12"/>
        <v>1387.5500000000002</v>
      </c>
      <c r="AF327" s="40">
        <f t="shared" si="11"/>
        <v>43010070</v>
      </c>
      <c r="AG327" t="str">
        <f>VLOOKUP($L327,Ceco!$A$2:$F$48,3,FALSE)</f>
        <v>BOMBEO MECANICO</v>
      </c>
      <c r="AH327" t="str">
        <f>VLOOKUP($L327,Ceco!$A$2:$F$48,4,FALSE)</f>
        <v>NEUQUEN</v>
      </c>
      <c r="AI327" t="str">
        <f>VLOOKUP($L327,Ceco!$A$2:$F$48,5,FALSE)</f>
        <v>CATRIEL</v>
      </c>
      <c r="AJ327" t="str">
        <f>VLOOKUP($L327,Ceco!$A$2:$F$48,6,FALSE)</f>
        <v>Nahim Jorge</v>
      </c>
      <c r="AK327">
        <f>VLOOKUP($AF327,'Agrp cuentas'!$A$2:$C$156,3,FALSE)</f>
        <v>5</v>
      </c>
      <c r="AL327" t="str">
        <f>VLOOKUP($AK327,'Agrp cuentas'!$F$2:$H$28,2,FALSE)</f>
        <v>05 - Mano de Obra</v>
      </c>
      <c r="AM327" t="str">
        <f>VLOOKUP($AK327,'Agrp cuentas'!$F$2:$H$28,3,FALSE)</f>
        <v>Costo</v>
      </c>
      <c r="AN327" t="s">
        <v>192</v>
      </c>
    </row>
    <row r="328" spans="1:40">
      <c r="A328" s="76" t="s">
        <v>0</v>
      </c>
      <c r="B328" s="76" t="s">
        <v>1</v>
      </c>
      <c r="C328" s="76" t="s">
        <v>54</v>
      </c>
      <c r="D328" s="76" t="s">
        <v>65</v>
      </c>
      <c r="E328" s="76" t="s">
        <v>80</v>
      </c>
      <c r="F328" s="76" t="s">
        <v>81</v>
      </c>
      <c r="G328" s="76" t="s">
        <v>82</v>
      </c>
      <c r="H328" s="76" t="s">
        <v>88</v>
      </c>
      <c r="I328" s="76" t="s">
        <v>2</v>
      </c>
      <c r="J328" s="76" t="s">
        <v>283</v>
      </c>
      <c r="K328" s="76" t="s">
        <v>94</v>
      </c>
      <c r="L328" s="76" t="s">
        <v>12</v>
      </c>
      <c r="M328" s="76" t="s">
        <v>2</v>
      </c>
      <c r="N328" s="76" t="s">
        <v>7</v>
      </c>
      <c r="O328" s="76" t="s">
        <v>3</v>
      </c>
      <c r="P328" s="76" t="s">
        <v>4</v>
      </c>
      <c r="Q328" s="76" t="s">
        <v>553</v>
      </c>
      <c r="R328" s="77">
        <v>0</v>
      </c>
      <c r="S328" s="77">
        <v>303.23</v>
      </c>
      <c r="T328" s="77">
        <v>505.44</v>
      </c>
      <c r="U328" s="77">
        <v>538.08000000000004</v>
      </c>
      <c r="V328" s="77">
        <v>0</v>
      </c>
      <c r="W328" s="77">
        <v>0</v>
      </c>
      <c r="X328" s="77">
        <v>0</v>
      </c>
      <c r="Y328" s="77">
        <v>0</v>
      </c>
      <c r="Z328" s="77">
        <v>0</v>
      </c>
      <c r="AA328" s="77">
        <v>0</v>
      </c>
      <c r="AB328" s="77">
        <v>0</v>
      </c>
      <c r="AC328" s="77">
        <v>0</v>
      </c>
      <c r="AD328" s="77">
        <v>0</v>
      </c>
      <c r="AE328" s="77">
        <f t="shared" si="12"/>
        <v>1346.75</v>
      </c>
      <c r="AF328" s="40">
        <f t="shared" si="11"/>
        <v>43010070</v>
      </c>
      <c r="AG328" t="str">
        <f>VLOOKUP($L328,Ceco!$A$2:$F$48,3,FALSE)</f>
        <v>BOMBEO MECANICO</v>
      </c>
      <c r="AH328" t="str">
        <f>VLOOKUP($L328,Ceco!$A$2:$F$48,4,FALSE)</f>
        <v>NEUQUEN</v>
      </c>
      <c r="AI328" t="str">
        <f>VLOOKUP($L328,Ceco!$A$2:$F$48,5,FALSE)</f>
        <v>CATRIEL</v>
      </c>
      <c r="AJ328" t="str">
        <f>VLOOKUP($L328,Ceco!$A$2:$F$48,6,FALSE)</f>
        <v>Nahim Jorge</v>
      </c>
      <c r="AK328">
        <f>VLOOKUP($AF328,'Agrp cuentas'!$A$2:$C$156,3,FALSE)</f>
        <v>5</v>
      </c>
      <c r="AL328" t="str">
        <f>VLOOKUP($AK328,'Agrp cuentas'!$F$2:$H$28,2,FALSE)</f>
        <v>05 - Mano de Obra</v>
      </c>
      <c r="AM328" t="str">
        <f>VLOOKUP($AK328,'Agrp cuentas'!$F$2:$H$28,3,FALSE)</f>
        <v>Costo</v>
      </c>
      <c r="AN328" t="s">
        <v>192</v>
      </c>
    </row>
    <row r="329" spans="1:40">
      <c r="A329" s="76" t="s">
        <v>0</v>
      </c>
      <c r="B329" s="76" t="s">
        <v>1</v>
      </c>
      <c r="C329" s="76" t="s">
        <v>54</v>
      </c>
      <c r="D329" s="76" t="s">
        <v>65</v>
      </c>
      <c r="E329" s="76" t="s">
        <v>80</v>
      </c>
      <c r="F329" s="76" t="s">
        <v>81</v>
      </c>
      <c r="G329" s="76" t="s">
        <v>82</v>
      </c>
      <c r="H329" s="76" t="s">
        <v>88</v>
      </c>
      <c r="I329" s="76" t="s">
        <v>2</v>
      </c>
      <c r="J329" s="76" t="s">
        <v>283</v>
      </c>
      <c r="K329" s="76" t="s">
        <v>94</v>
      </c>
      <c r="L329" s="76" t="s">
        <v>11</v>
      </c>
      <c r="M329" s="76" t="s">
        <v>2</v>
      </c>
      <c r="N329" s="76" t="s">
        <v>7</v>
      </c>
      <c r="O329" s="76" t="s">
        <v>3</v>
      </c>
      <c r="P329" s="76" t="s">
        <v>4</v>
      </c>
      <c r="Q329" s="76" t="s">
        <v>553</v>
      </c>
      <c r="R329" s="77">
        <v>0</v>
      </c>
      <c r="S329" s="77">
        <v>394.9</v>
      </c>
      <c r="T329" s="77">
        <v>658.55</v>
      </c>
      <c r="U329" s="77">
        <v>704.69</v>
      </c>
      <c r="V329" s="77">
        <v>0</v>
      </c>
      <c r="W329" s="77">
        <v>0</v>
      </c>
      <c r="X329" s="77">
        <v>0</v>
      </c>
      <c r="Y329" s="77">
        <v>0</v>
      </c>
      <c r="Z329" s="77">
        <v>0</v>
      </c>
      <c r="AA329" s="77">
        <v>0</v>
      </c>
      <c r="AB329" s="77">
        <v>0</v>
      </c>
      <c r="AC329" s="77">
        <v>0</v>
      </c>
      <c r="AD329" s="77">
        <v>0</v>
      </c>
      <c r="AE329" s="77">
        <f t="shared" si="12"/>
        <v>1758.1399999999999</v>
      </c>
      <c r="AF329" s="40">
        <f t="shared" si="11"/>
        <v>43010070</v>
      </c>
      <c r="AG329" t="str">
        <f>VLOOKUP($L329,Ceco!$A$2:$F$48,3,FALSE)</f>
        <v>BOMBEO MECANICO</v>
      </c>
      <c r="AH329" t="str">
        <f>VLOOKUP($L329,Ceco!$A$2:$F$48,4,FALSE)</f>
        <v>NEUQUEN</v>
      </c>
      <c r="AI329" t="str">
        <f>VLOOKUP($L329,Ceco!$A$2:$F$48,5,FALSE)</f>
        <v>CATRIEL</v>
      </c>
      <c r="AJ329" t="str">
        <f>VLOOKUP($L329,Ceco!$A$2:$F$48,6,FALSE)</f>
        <v>Nahim Jorge</v>
      </c>
      <c r="AK329">
        <f>VLOOKUP($AF329,'Agrp cuentas'!$A$2:$C$156,3,FALSE)</f>
        <v>5</v>
      </c>
      <c r="AL329" t="str">
        <f>VLOOKUP($AK329,'Agrp cuentas'!$F$2:$H$28,2,FALSE)</f>
        <v>05 - Mano de Obra</v>
      </c>
      <c r="AM329" t="str">
        <f>VLOOKUP($AK329,'Agrp cuentas'!$F$2:$H$28,3,FALSE)</f>
        <v>Costo</v>
      </c>
      <c r="AN329" t="s">
        <v>192</v>
      </c>
    </row>
    <row r="330" spans="1:40">
      <c r="A330" s="76" t="s">
        <v>0</v>
      </c>
      <c r="B330" s="76" t="s">
        <v>1</v>
      </c>
      <c r="C330" s="76" t="s">
        <v>54</v>
      </c>
      <c r="D330" s="76" t="s">
        <v>65</v>
      </c>
      <c r="E330" s="76" t="s">
        <v>80</v>
      </c>
      <c r="F330" s="76" t="s">
        <v>81</v>
      </c>
      <c r="G330" s="76" t="s">
        <v>40</v>
      </c>
      <c r="H330" s="76" t="s">
        <v>47</v>
      </c>
      <c r="I330" s="76" t="s">
        <v>530</v>
      </c>
      <c r="J330" s="76" t="s">
        <v>284</v>
      </c>
      <c r="K330" s="76" t="s">
        <v>95</v>
      </c>
      <c r="L330" s="76" t="s">
        <v>36</v>
      </c>
      <c r="M330" s="76" t="s">
        <v>2</v>
      </c>
      <c r="N330" s="76" t="s">
        <v>7</v>
      </c>
      <c r="O330" s="76" t="s">
        <v>3</v>
      </c>
      <c r="P330" s="76" t="s">
        <v>4</v>
      </c>
      <c r="Q330" s="76" t="s">
        <v>553</v>
      </c>
      <c r="R330" s="77">
        <v>0</v>
      </c>
      <c r="S330" s="77">
        <v>619.66</v>
      </c>
      <c r="T330" s="77">
        <v>633</v>
      </c>
      <c r="U330" s="77">
        <v>524.29999999999995</v>
      </c>
      <c r="V330" s="77">
        <v>0</v>
      </c>
      <c r="W330" s="77">
        <v>0</v>
      </c>
      <c r="X330" s="77">
        <v>0</v>
      </c>
      <c r="Y330" s="77">
        <v>0</v>
      </c>
      <c r="Z330" s="77">
        <v>0</v>
      </c>
      <c r="AA330" s="77">
        <v>0</v>
      </c>
      <c r="AB330" s="77">
        <v>0</v>
      </c>
      <c r="AC330" s="77">
        <v>0</v>
      </c>
      <c r="AD330" s="77">
        <v>0</v>
      </c>
      <c r="AE330" s="77">
        <f t="shared" si="12"/>
        <v>1776.9599999999998</v>
      </c>
      <c r="AF330" s="40">
        <f t="shared" si="11"/>
        <v>43020002</v>
      </c>
      <c r="AG330" t="str">
        <f>VLOOKUP($L330,Ceco!$A$2:$F$48,3,FALSE)</f>
        <v>BOMBEO MECANICO</v>
      </c>
      <c r="AH330" t="str">
        <f>VLOOKUP($L330,Ceco!$A$2:$F$48,4,FALSE)</f>
        <v>NEUQUEN</v>
      </c>
      <c r="AI330" t="str">
        <f>VLOOKUP($L330,Ceco!$A$2:$F$48,5,FALSE)</f>
        <v>RINCON DE LOS SAUCES</v>
      </c>
      <c r="AJ330" t="str">
        <f>VLOOKUP($L330,Ceco!$A$2:$F$48,6,FALSE)</f>
        <v>Nahim Jorge</v>
      </c>
      <c r="AK330">
        <f>VLOOKUP($AF330,'Agrp cuentas'!$A$2:$C$156,3,FALSE)</f>
        <v>5</v>
      </c>
      <c r="AL330" t="str">
        <f>VLOOKUP($AK330,'Agrp cuentas'!$F$2:$H$28,2,FALSE)</f>
        <v>05 - Mano de Obra</v>
      </c>
      <c r="AM330" t="str">
        <f>VLOOKUP($AK330,'Agrp cuentas'!$F$2:$H$28,3,FALSE)</f>
        <v>Costo</v>
      </c>
      <c r="AN330" t="s">
        <v>192</v>
      </c>
    </row>
    <row r="331" spans="1:40">
      <c r="A331" s="76" t="s">
        <v>0</v>
      </c>
      <c r="B331" s="76" t="s">
        <v>1</v>
      </c>
      <c r="C331" s="76" t="s">
        <v>54</v>
      </c>
      <c r="D331" s="76" t="s">
        <v>65</v>
      </c>
      <c r="E331" s="76" t="s">
        <v>80</v>
      </c>
      <c r="F331" s="76" t="s">
        <v>81</v>
      </c>
      <c r="G331" s="76" t="s">
        <v>40</v>
      </c>
      <c r="H331" s="76" t="s">
        <v>47</v>
      </c>
      <c r="I331" s="76" t="s">
        <v>530</v>
      </c>
      <c r="J331" s="76" t="s">
        <v>284</v>
      </c>
      <c r="K331" s="76" t="s">
        <v>95</v>
      </c>
      <c r="L331" s="76" t="s">
        <v>35</v>
      </c>
      <c r="M331" s="76" t="s">
        <v>2</v>
      </c>
      <c r="N331" s="76" t="s">
        <v>7</v>
      </c>
      <c r="O331" s="76" t="s">
        <v>3</v>
      </c>
      <c r="P331" s="76" t="s">
        <v>4</v>
      </c>
      <c r="Q331" s="76" t="s">
        <v>553</v>
      </c>
      <c r="R331" s="77">
        <v>0</v>
      </c>
      <c r="S331" s="77">
        <v>2581.14</v>
      </c>
      <c r="T331" s="77">
        <v>2561.63</v>
      </c>
      <c r="U331" s="77">
        <v>2210.62</v>
      </c>
      <c r="V331" s="77">
        <v>0</v>
      </c>
      <c r="W331" s="77">
        <v>0</v>
      </c>
      <c r="X331" s="77">
        <v>0</v>
      </c>
      <c r="Y331" s="77">
        <v>0</v>
      </c>
      <c r="Z331" s="77">
        <v>0</v>
      </c>
      <c r="AA331" s="77">
        <v>0</v>
      </c>
      <c r="AB331" s="77">
        <v>0</v>
      </c>
      <c r="AC331" s="77">
        <v>0</v>
      </c>
      <c r="AD331" s="77">
        <v>0</v>
      </c>
      <c r="AE331" s="77">
        <f t="shared" si="12"/>
        <v>7353.39</v>
      </c>
      <c r="AF331" s="40">
        <f t="shared" si="11"/>
        <v>43020002</v>
      </c>
      <c r="AG331" t="str">
        <f>VLOOKUP($L331,Ceco!$A$2:$F$48,3,FALSE)</f>
        <v>BOMBEO MECANICO</v>
      </c>
      <c r="AH331" t="str">
        <f>VLOOKUP($L331,Ceco!$A$2:$F$48,4,FALSE)</f>
        <v>NEUQUEN</v>
      </c>
      <c r="AI331" t="str">
        <f>VLOOKUP($L331,Ceco!$A$2:$F$48,5,FALSE)</f>
        <v>RINCON DE LOS SAUCES</v>
      </c>
      <c r="AJ331" t="str">
        <f>VLOOKUP($L331,Ceco!$A$2:$F$48,6,FALSE)</f>
        <v>Nahim Jorge</v>
      </c>
      <c r="AK331">
        <f>VLOOKUP($AF331,'Agrp cuentas'!$A$2:$C$156,3,FALSE)</f>
        <v>5</v>
      </c>
      <c r="AL331" t="str">
        <f>VLOOKUP($AK331,'Agrp cuentas'!$F$2:$H$28,2,FALSE)</f>
        <v>05 - Mano de Obra</v>
      </c>
      <c r="AM331" t="str">
        <f>VLOOKUP($AK331,'Agrp cuentas'!$F$2:$H$28,3,FALSE)</f>
        <v>Costo</v>
      </c>
      <c r="AN331" t="s">
        <v>192</v>
      </c>
    </row>
    <row r="332" spans="1:40">
      <c r="A332" s="76" t="s">
        <v>0</v>
      </c>
      <c r="B332" s="76" t="s">
        <v>1</v>
      </c>
      <c r="C332" s="76" t="s">
        <v>54</v>
      </c>
      <c r="D332" s="76" t="s">
        <v>65</v>
      </c>
      <c r="E332" s="76" t="s">
        <v>80</v>
      </c>
      <c r="F332" s="76" t="s">
        <v>81</v>
      </c>
      <c r="G332" s="76" t="s">
        <v>40</v>
      </c>
      <c r="H332" s="76" t="s">
        <v>47</v>
      </c>
      <c r="I332" s="76" t="s">
        <v>530</v>
      </c>
      <c r="J332" s="76" t="s">
        <v>284</v>
      </c>
      <c r="K332" s="76" t="s">
        <v>95</v>
      </c>
      <c r="L332" s="76" t="s">
        <v>10</v>
      </c>
      <c r="M332" s="76" t="s">
        <v>2</v>
      </c>
      <c r="N332" s="76" t="s">
        <v>7</v>
      </c>
      <c r="O332" s="76" t="s">
        <v>3</v>
      </c>
      <c r="P332" s="76" t="s">
        <v>4</v>
      </c>
      <c r="Q332" s="76" t="s">
        <v>553</v>
      </c>
      <c r="R332" s="77">
        <v>0</v>
      </c>
      <c r="S332" s="77">
        <v>557.41999999999996</v>
      </c>
      <c r="T332" s="77">
        <v>531.51</v>
      </c>
      <c r="U332" s="77">
        <v>503.08</v>
      </c>
      <c r="V332" s="77">
        <v>0</v>
      </c>
      <c r="W332" s="77">
        <v>0</v>
      </c>
      <c r="X332" s="77">
        <v>0</v>
      </c>
      <c r="Y332" s="77">
        <v>0</v>
      </c>
      <c r="Z332" s="77">
        <v>0</v>
      </c>
      <c r="AA332" s="77">
        <v>0</v>
      </c>
      <c r="AB332" s="77">
        <v>0</v>
      </c>
      <c r="AC332" s="77">
        <v>0</v>
      </c>
      <c r="AD332" s="77">
        <v>0</v>
      </c>
      <c r="AE332" s="77">
        <f t="shared" si="12"/>
        <v>1592.0099999999998</v>
      </c>
      <c r="AF332" s="40">
        <f t="shared" si="11"/>
        <v>43020002</v>
      </c>
      <c r="AG332" t="str">
        <f>VLOOKUP($L332,Ceco!$A$2:$F$48,3,FALSE)</f>
        <v>BOMBEO MECANICO</v>
      </c>
      <c r="AH332" t="str">
        <f>VLOOKUP($L332,Ceco!$A$2:$F$48,4,FALSE)</f>
        <v>GOLFO SAN JORGE</v>
      </c>
      <c r="AI332" t="str">
        <f>VLOOKUP($L332,Ceco!$A$2:$F$48,5,FALSE)</f>
        <v>SANTA CRUZ ESTE</v>
      </c>
      <c r="AJ332" t="str">
        <f>VLOOKUP($L332,Ceco!$A$2:$F$48,6,FALSE)</f>
        <v>Bertaina Fabricio</v>
      </c>
      <c r="AK332">
        <f>VLOOKUP($AF332,'Agrp cuentas'!$A$2:$C$156,3,FALSE)</f>
        <v>5</v>
      </c>
      <c r="AL332" t="str">
        <f>VLOOKUP($AK332,'Agrp cuentas'!$F$2:$H$28,2,FALSE)</f>
        <v>05 - Mano de Obra</v>
      </c>
      <c r="AM332" t="str">
        <f>VLOOKUP($AK332,'Agrp cuentas'!$F$2:$H$28,3,FALSE)</f>
        <v>Costo</v>
      </c>
      <c r="AN332" t="s">
        <v>192</v>
      </c>
    </row>
    <row r="333" spans="1:40">
      <c r="A333" s="76" t="s">
        <v>0</v>
      </c>
      <c r="B333" s="76" t="s">
        <v>1</v>
      </c>
      <c r="C333" s="76" t="s">
        <v>54</v>
      </c>
      <c r="D333" s="76" t="s">
        <v>65</v>
      </c>
      <c r="E333" s="76" t="s">
        <v>80</v>
      </c>
      <c r="F333" s="76" t="s">
        <v>81</v>
      </c>
      <c r="G333" s="76" t="s">
        <v>40</v>
      </c>
      <c r="H333" s="76" t="s">
        <v>47</v>
      </c>
      <c r="I333" s="76" t="s">
        <v>530</v>
      </c>
      <c r="J333" s="76" t="s">
        <v>284</v>
      </c>
      <c r="K333" s="76" t="s">
        <v>95</v>
      </c>
      <c r="L333" s="76" t="s">
        <v>34</v>
      </c>
      <c r="M333" s="76" t="s">
        <v>2</v>
      </c>
      <c r="N333" s="76" t="s">
        <v>7</v>
      </c>
      <c r="O333" s="76" t="s">
        <v>3</v>
      </c>
      <c r="P333" s="76" t="s">
        <v>4</v>
      </c>
      <c r="Q333" s="76" t="s">
        <v>553</v>
      </c>
      <c r="R333" s="77">
        <v>0</v>
      </c>
      <c r="S333" s="77">
        <v>548.71</v>
      </c>
      <c r="T333" s="77">
        <v>578.91999999999996</v>
      </c>
      <c r="U333" s="77">
        <v>508.48</v>
      </c>
      <c r="V333" s="77">
        <v>0</v>
      </c>
      <c r="W333" s="77">
        <v>0</v>
      </c>
      <c r="X333" s="77">
        <v>0</v>
      </c>
      <c r="Y333" s="77">
        <v>0</v>
      </c>
      <c r="Z333" s="77">
        <v>0</v>
      </c>
      <c r="AA333" s="77">
        <v>0</v>
      </c>
      <c r="AB333" s="77">
        <v>0</v>
      </c>
      <c r="AC333" s="77">
        <v>0</v>
      </c>
      <c r="AD333" s="77">
        <v>0</v>
      </c>
      <c r="AE333" s="77">
        <f t="shared" si="12"/>
        <v>1636.1100000000001</v>
      </c>
      <c r="AF333" s="40">
        <f t="shared" si="11"/>
        <v>43020002</v>
      </c>
      <c r="AG333" t="str">
        <f>VLOOKUP($L333,Ceco!$A$2:$F$48,3,FALSE)</f>
        <v>BOMBEO MECANICO</v>
      </c>
      <c r="AH333" t="str">
        <f>VLOOKUP($L333,Ceco!$A$2:$F$48,4,FALSE)</f>
        <v>GOLFO SAN JORGE</v>
      </c>
      <c r="AI333" t="str">
        <f>VLOOKUP($L333,Ceco!$A$2:$F$48,5,FALSE)</f>
        <v>SANTA CRUZ ESTE</v>
      </c>
      <c r="AJ333" t="str">
        <f>VLOOKUP($L333,Ceco!$A$2:$F$48,6,FALSE)</f>
        <v>Bertaina Fabricio</v>
      </c>
      <c r="AK333">
        <f>VLOOKUP($AF333,'Agrp cuentas'!$A$2:$C$156,3,FALSE)</f>
        <v>5</v>
      </c>
      <c r="AL333" t="str">
        <f>VLOOKUP($AK333,'Agrp cuentas'!$F$2:$H$28,2,FALSE)</f>
        <v>05 - Mano de Obra</v>
      </c>
      <c r="AM333" t="str">
        <f>VLOOKUP($AK333,'Agrp cuentas'!$F$2:$H$28,3,FALSE)</f>
        <v>Costo</v>
      </c>
      <c r="AN333" t="s">
        <v>192</v>
      </c>
    </row>
    <row r="334" spans="1:40">
      <c r="A334" s="76" t="s">
        <v>0</v>
      </c>
      <c r="B334" s="76" t="s">
        <v>1</v>
      </c>
      <c r="C334" s="76" t="s">
        <v>54</v>
      </c>
      <c r="D334" s="76" t="s">
        <v>65</v>
      </c>
      <c r="E334" s="76" t="s">
        <v>80</v>
      </c>
      <c r="F334" s="76" t="s">
        <v>81</v>
      </c>
      <c r="G334" s="76" t="s">
        <v>40</v>
      </c>
      <c r="H334" s="76" t="s">
        <v>47</v>
      </c>
      <c r="I334" s="76" t="s">
        <v>530</v>
      </c>
      <c r="J334" s="76" t="s">
        <v>284</v>
      </c>
      <c r="K334" s="76" t="s">
        <v>95</v>
      </c>
      <c r="L334" s="76" t="s">
        <v>9</v>
      </c>
      <c r="M334" s="76" t="s">
        <v>2</v>
      </c>
      <c r="N334" s="76" t="s">
        <v>7</v>
      </c>
      <c r="O334" s="76" t="s">
        <v>3</v>
      </c>
      <c r="P334" s="76" t="s">
        <v>4</v>
      </c>
      <c r="Q334" s="76" t="s">
        <v>553</v>
      </c>
      <c r="R334" s="77">
        <v>0</v>
      </c>
      <c r="S334" s="77">
        <v>1598.68</v>
      </c>
      <c r="T334" s="77">
        <v>1661.87</v>
      </c>
      <c r="U334" s="77">
        <v>1712.68</v>
      </c>
      <c r="V334" s="77">
        <v>0</v>
      </c>
      <c r="W334" s="77">
        <v>0</v>
      </c>
      <c r="X334" s="77">
        <v>0</v>
      </c>
      <c r="Y334" s="77">
        <v>0</v>
      </c>
      <c r="Z334" s="77">
        <v>0</v>
      </c>
      <c r="AA334" s="77">
        <v>0</v>
      </c>
      <c r="AB334" s="77">
        <v>0</v>
      </c>
      <c r="AC334" s="77">
        <v>0</v>
      </c>
      <c r="AD334" s="77">
        <v>0</v>
      </c>
      <c r="AE334" s="77">
        <f t="shared" si="12"/>
        <v>4973.2300000000005</v>
      </c>
      <c r="AF334" s="40">
        <f t="shared" si="11"/>
        <v>43020002</v>
      </c>
      <c r="AG334" t="str">
        <f>VLOOKUP($L334,Ceco!$A$2:$F$48,3,FALSE)</f>
        <v>BOMBEO MECANICO</v>
      </c>
      <c r="AH334" t="str">
        <f>VLOOKUP($L334,Ceco!$A$2:$F$48,4,FALSE)</f>
        <v>GOLFO SAN JORGE</v>
      </c>
      <c r="AI334" t="str">
        <f>VLOOKUP($L334,Ceco!$A$2:$F$48,5,FALSE)</f>
        <v>SANTA CRUZ ESTE</v>
      </c>
      <c r="AJ334" t="str">
        <f>VLOOKUP($L334,Ceco!$A$2:$F$48,6,FALSE)</f>
        <v>Bertaina Fabricio</v>
      </c>
      <c r="AK334">
        <f>VLOOKUP($AF334,'Agrp cuentas'!$A$2:$C$156,3,FALSE)</f>
        <v>5</v>
      </c>
      <c r="AL334" t="str">
        <f>VLOOKUP($AK334,'Agrp cuentas'!$F$2:$H$28,2,FALSE)</f>
        <v>05 - Mano de Obra</v>
      </c>
      <c r="AM334" t="str">
        <f>VLOOKUP($AK334,'Agrp cuentas'!$F$2:$H$28,3,FALSE)</f>
        <v>Costo</v>
      </c>
      <c r="AN334" t="s">
        <v>192</v>
      </c>
    </row>
    <row r="335" spans="1:40">
      <c r="A335" s="76" t="s">
        <v>0</v>
      </c>
      <c r="B335" s="76" t="s">
        <v>1</v>
      </c>
      <c r="C335" s="76" t="s">
        <v>54</v>
      </c>
      <c r="D335" s="76" t="s">
        <v>65</v>
      </c>
      <c r="E335" s="76" t="s">
        <v>80</v>
      </c>
      <c r="F335" s="76" t="s">
        <v>81</v>
      </c>
      <c r="G335" s="76" t="s">
        <v>40</v>
      </c>
      <c r="H335" s="76" t="s">
        <v>47</v>
      </c>
      <c r="I335" s="76" t="s">
        <v>530</v>
      </c>
      <c r="J335" s="76" t="s">
        <v>284</v>
      </c>
      <c r="K335" s="76" t="s">
        <v>95</v>
      </c>
      <c r="L335" s="76" t="s">
        <v>30</v>
      </c>
      <c r="M335" s="76" t="s">
        <v>2</v>
      </c>
      <c r="N335" s="76" t="s">
        <v>7</v>
      </c>
      <c r="O335" s="76" t="s">
        <v>3</v>
      </c>
      <c r="P335" s="76" t="s">
        <v>4</v>
      </c>
      <c r="Q335" s="76" t="s">
        <v>553</v>
      </c>
      <c r="R335" s="77">
        <v>0</v>
      </c>
      <c r="S335" s="77">
        <v>655.88</v>
      </c>
      <c r="T335" s="77">
        <v>486.39</v>
      </c>
      <c r="U335" s="77">
        <v>498.48</v>
      </c>
      <c r="V335" s="77">
        <v>0</v>
      </c>
      <c r="W335" s="77">
        <v>0</v>
      </c>
      <c r="X335" s="77">
        <v>0</v>
      </c>
      <c r="Y335" s="77">
        <v>0</v>
      </c>
      <c r="Z335" s="77">
        <v>0</v>
      </c>
      <c r="AA335" s="77">
        <v>0</v>
      </c>
      <c r="AB335" s="77">
        <v>0</v>
      </c>
      <c r="AC335" s="77">
        <v>0</v>
      </c>
      <c r="AD335" s="77">
        <v>0</v>
      </c>
      <c r="AE335" s="77">
        <f t="shared" si="12"/>
        <v>1640.75</v>
      </c>
      <c r="AF335" s="40">
        <f t="shared" si="11"/>
        <v>43020002</v>
      </c>
      <c r="AG335" t="str">
        <f>VLOOKUP($L335,Ceco!$A$2:$F$48,3,FALSE)</f>
        <v>BOMBEO MECANICO</v>
      </c>
      <c r="AH335" t="str">
        <f>VLOOKUP($L335,Ceco!$A$2:$F$48,4,FALSE)</f>
        <v>MENDOZA</v>
      </c>
      <c r="AI335" t="str">
        <f>VLOOKUP($L335,Ceco!$A$2:$F$48,5,FALSE)</f>
        <v>MALARGUE</v>
      </c>
      <c r="AJ335" t="str">
        <f>VLOOKUP($L335,Ceco!$A$2:$F$48,6,FALSE)</f>
        <v>Ingles Carlos</v>
      </c>
      <c r="AK335">
        <f>VLOOKUP($AF335,'Agrp cuentas'!$A$2:$C$156,3,FALSE)</f>
        <v>5</v>
      </c>
      <c r="AL335" t="str">
        <f>VLOOKUP($AK335,'Agrp cuentas'!$F$2:$H$28,2,FALSE)</f>
        <v>05 - Mano de Obra</v>
      </c>
      <c r="AM335" t="str">
        <f>VLOOKUP($AK335,'Agrp cuentas'!$F$2:$H$28,3,FALSE)</f>
        <v>Costo</v>
      </c>
      <c r="AN335" t="s">
        <v>192</v>
      </c>
    </row>
    <row r="336" spans="1:40">
      <c r="A336" s="76" t="s">
        <v>0</v>
      </c>
      <c r="B336" s="76" t="s">
        <v>1</v>
      </c>
      <c r="C336" s="76" t="s">
        <v>54</v>
      </c>
      <c r="D336" s="76" t="s">
        <v>65</v>
      </c>
      <c r="E336" s="76" t="s">
        <v>80</v>
      </c>
      <c r="F336" s="76" t="s">
        <v>81</v>
      </c>
      <c r="G336" s="76" t="s">
        <v>40</v>
      </c>
      <c r="H336" s="76" t="s">
        <v>47</v>
      </c>
      <c r="I336" s="76" t="s">
        <v>530</v>
      </c>
      <c r="J336" s="76" t="s">
        <v>284</v>
      </c>
      <c r="K336" s="76" t="s">
        <v>95</v>
      </c>
      <c r="L336" s="76" t="s">
        <v>29</v>
      </c>
      <c r="M336" s="76" t="s">
        <v>2</v>
      </c>
      <c r="N336" s="76" t="s">
        <v>7</v>
      </c>
      <c r="O336" s="76" t="s">
        <v>3</v>
      </c>
      <c r="P336" s="76" t="s">
        <v>4</v>
      </c>
      <c r="Q336" s="76" t="s">
        <v>553</v>
      </c>
      <c r="R336" s="77">
        <v>0</v>
      </c>
      <c r="S336" s="77">
        <v>591.89</v>
      </c>
      <c r="T336" s="77">
        <v>529.52</v>
      </c>
      <c r="U336" s="77">
        <v>519.36</v>
      </c>
      <c r="V336" s="77">
        <v>0</v>
      </c>
      <c r="W336" s="77">
        <v>0</v>
      </c>
      <c r="X336" s="77">
        <v>0</v>
      </c>
      <c r="Y336" s="77">
        <v>0</v>
      </c>
      <c r="Z336" s="77">
        <v>0</v>
      </c>
      <c r="AA336" s="77">
        <v>0</v>
      </c>
      <c r="AB336" s="77">
        <v>0</v>
      </c>
      <c r="AC336" s="77">
        <v>0</v>
      </c>
      <c r="AD336" s="77">
        <v>0</v>
      </c>
      <c r="AE336" s="77">
        <f t="shared" si="12"/>
        <v>1640.77</v>
      </c>
      <c r="AF336" s="40">
        <f t="shared" ref="AF336:AF395" si="13">VALUE(J336)</f>
        <v>43020002</v>
      </c>
      <c r="AG336" t="str">
        <f>VLOOKUP($L336,Ceco!$A$2:$F$48,3,FALSE)</f>
        <v>BOMBEO MECANICO</v>
      </c>
      <c r="AH336" t="str">
        <f>VLOOKUP($L336,Ceco!$A$2:$F$48,4,FALSE)</f>
        <v>MENDOZA</v>
      </c>
      <c r="AI336" t="str">
        <f>VLOOKUP($L336,Ceco!$A$2:$F$48,5,FALSE)</f>
        <v>MALARGUE</v>
      </c>
      <c r="AJ336" t="str">
        <f>VLOOKUP($L336,Ceco!$A$2:$F$48,6,FALSE)</f>
        <v>Ingles Carlos</v>
      </c>
      <c r="AK336">
        <f>VLOOKUP($AF336,'Agrp cuentas'!$A$2:$C$156,3,FALSE)</f>
        <v>5</v>
      </c>
      <c r="AL336" t="str">
        <f>VLOOKUP($AK336,'Agrp cuentas'!$F$2:$H$28,2,FALSE)</f>
        <v>05 - Mano de Obra</v>
      </c>
      <c r="AM336" t="str">
        <f>VLOOKUP($AK336,'Agrp cuentas'!$F$2:$H$28,3,FALSE)</f>
        <v>Costo</v>
      </c>
      <c r="AN336" t="s">
        <v>192</v>
      </c>
    </row>
    <row r="337" spans="1:40">
      <c r="A337" s="76" t="s">
        <v>0</v>
      </c>
      <c r="B337" s="76" t="s">
        <v>1</v>
      </c>
      <c r="C337" s="76" t="s">
        <v>54</v>
      </c>
      <c r="D337" s="76" t="s">
        <v>65</v>
      </c>
      <c r="E337" s="76" t="s">
        <v>80</v>
      </c>
      <c r="F337" s="76" t="s">
        <v>81</v>
      </c>
      <c r="G337" s="76" t="s">
        <v>40</v>
      </c>
      <c r="H337" s="76" t="s">
        <v>47</v>
      </c>
      <c r="I337" s="76" t="s">
        <v>530</v>
      </c>
      <c r="J337" s="76" t="s">
        <v>284</v>
      </c>
      <c r="K337" s="76" t="s">
        <v>95</v>
      </c>
      <c r="L337" s="76" t="s">
        <v>27</v>
      </c>
      <c r="M337" s="76" t="s">
        <v>2</v>
      </c>
      <c r="N337" s="76" t="s">
        <v>7</v>
      </c>
      <c r="O337" s="76" t="s">
        <v>3</v>
      </c>
      <c r="P337" s="76" t="s">
        <v>4</v>
      </c>
      <c r="Q337" s="76" t="s">
        <v>553</v>
      </c>
      <c r="R337" s="77">
        <v>0</v>
      </c>
      <c r="S337" s="77">
        <v>3574.32</v>
      </c>
      <c r="T337" s="77">
        <v>3662.81</v>
      </c>
      <c r="U337" s="77">
        <v>3251.84</v>
      </c>
      <c r="V337" s="77">
        <v>0</v>
      </c>
      <c r="W337" s="77">
        <v>0</v>
      </c>
      <c r="X337" s="77">
        <v>0</v>
      </c>
      <c r="Y337" s="77">
        <v>0</v>
      </c>
      <c r="Z337" s="77">
        <v>0</v>
      </c>
      <c r="AA337" s="77">
        <v>0</v>
      </c>
      <c r="AB337" s="77">
        <v>0</v>
      </c>
      <c r="AC337" s="77">
        <v>0</v>
      </c>
      <c r="AD337" s="77">
        <v>0</v>
      </c>
      <c r="AE337" s="77">
        <f t="shared" si="12"/>
        <v>10488.970000000001</v>
      </c>
      <c r="AF337" s="40">
        <f t="shared" si="13"/>
        <v>43020002</v>
      </c>
      <c r="AG337" t="str">
        <f>VLOOKUP($L337,Ceco!$A$2:$F$48,3,FALSE)</f>
        <v>BOMBEO MECANICO</v>
      </c>
      <c r="AH337" t="str">
        <f>VLOOKUP($L337,Ceco!$A$2:$F$48,4,FALSE)</f>
        <v>GOLFO SAN JORGE</v>
      </c>
      <c r="AI337" t="str">
        <f>VLOOKUP($L337,Ceco!$A$2:$F$48,5,FALSE)</f>
        <v>SANTA CRUZ OESTE</v>
      </c>
      <c r="AJ337" t="str">
        <f>VLOOKUP($L337,Ceco!$A$2:$F$48,6,FALSE)</f>
        <v>Bertaina Fabricio</v>
      </c>
      <c r="AK337">
        <f>VLOOKUP($AF337,'Agrp cuentas'!$A$2:$C$156,3,FALSE)</f>
        <v>5</v>
      </c>
      <c r="AL337" t="str">
        <f>VLOOKUP($AK337,'Agrp cuentas'!$F$2:$H$28,2,FALSE)</f>
        <v>05 - Mano de Obra</v>
      </c>
      <c r="AM337" t="str">
        <f>VLOOKUP($AK337,'Agrp cuentas'!$F$2:$H$28,3,FALSE)</f>
        <v>Costo</v>
      </c>
      <c r="AN337" t="s">
        <v>192</v>
      </c>
    </row>
    <row r="338" spans="1:40">
      <c r="A338" s="76" t="s">
        <v>0</v>
      </c>
      <c r="B338" s="76" t="s">
        <v>1</v>
      </c>
      <c r="C338" s="76" t="s">
        <v>54</v>
      </c>
      <c r="D338" s="76" t="s">
        <v>65</v>
      </c>
      <c r="E338" s="76" t="s">
        <v>80</v>
      </c>
      <c r="F338" s="76" t="s">
        <v>81</v>
      </c>
      <c r="G338" s="76" t="s">
        <v>40</v>
      </c>
      <c r="H338" s="76" t="s">
        <v>47</v>
      </c>
      <c r="I338" s="76" t="s">
        <v>530</v>
      </c>
      <c r="J338" s="76" t="s">
        <v>284</v>
      </c>
      <c r="K338" s="76" t="s">
        <v>95</v>
      </c>
      <c r="L338" s="76" t="s">
        <v>25</v>
      </c>
      <c r="M338" s="76" t="s">
        <v>2</v>
      </c>
      <c r="N338" s="76" t="s">
        <v>7</v>
      </c>
      <c r="O338" s="76" t="s">
        <v>3</v>
      </c>
      <c r="P338" s="76" t="s">
        <v>4</v>
      </c>
      <c r="Q338" s="76" t="s">
        <v>553</v>
      </c>
      <c r="R338" s="77">
        <v>0</v>
      </c>
      <c r="S338" s="77">
        <v>503.1</v>
      </c>
      <c r="T338" s="77">
        <v>455.56</v>
      </c>
      <c r="U338" s="77">
        <v>450.15</v>
      </c>
      <c r="V338" s="77">
        <v>0</v>
      </c>
      <c r="W338" s="77">
        <v>0</v>
      </c>
      <c r="X338" s="77">
        <v>0</v>
      </c>
      <c r="Y338" s="77">
        <v>0</v>
      </c>
      <c r="Z338" s="77">
        <v>0</v>
      </c>
      <c r="AA338" s="77">
        <v>0</v>
      </c>
      <c r="AB338" s="77">
        <v>0</v>
      </c>
      <c r="AC338" s="77">
        <v>0</v>
      </c>
      <c r="AD338" s="77">
        <v>0</v>
      </c>
      <c r="AE338" s="77">
        <f t="shared" si="12"/>
        <v>1408.81</v>
      </c>
      <c r="AF338" s="40">
        <f t="shared" si="13"/>
        <v>43020002</v>
      </c>
      <c r="AG338" t="str">
        <f>VLOOKUP($L338,Ceco!$A$2:$F$48,3,FALSE)</f>
        <v>BOMBEO MECANICO</v>
      </c>
      <c r="AH338" t="str">
        <f>VLOOKUP($L338,Ceco!$A$2:$F$48,4,FALSE)</f>
        <v>MENDOZA</v>
      </c>
      <c r="AI338" t="str">
        <f>VLOOKUP($L338,Ceco!$A$2:$F$48,5,FALSE)</f>
        <v>LUJAN DE CUYO</v>
      </c>
      <c r="AJ338" t="str">
        <f>VLOOKUP($L338,Ceco!$A$2:$F$48,6,FALSE)</f>
        <v>Ingles Carlos</v>
      </c>
      <c r="AK338">
        <f>VLOOKUP($AF338,'Agrp cuentas'!$A$2:$C$156,3,FALSE)</f>
        <v>5</v>
      </c>
      <c r="AL338" t="str">
        <f>VLOOKUP($AK338,'Agrp cuentas'!$F$2:$H$28,2,FALSE)</f>
        <v>05 - Mano de Obra</v>
      </c>
      <c r="AM338" t="str">
        <f>VLOOKUP($AK338,'Agrp cuentas'!$F$2:$H$28,3,FALSE)</f>
        <v>Costo</v>
      </c>
      <c r="AN338" t="s">
        <v>192</v>
      </c>
    </row>
    <row r="339" spans="1:40">
      <c r="A339" s="76" t="s">
        <v>0</v>
      </c>
      <c r="B339" s="76" t="s">
        <v>1</v>
      </c>
      <c r="C339" s="76" t="s">
        <v>54</v>
      </c>
      <c r="D339" s="76" t="s">
        <v>65</v>
      </c>
      <c r="E339" s="76" t="s">
        <v>80</v>
      </c>
      <c r="F339" s="76" t="s">
        <v>81</v>
      </c>
      <c r="G339" s="76" t="s">
        <v>40</v>
      </c>
      <c r="H339" s="76" t="s">
        <v>47</v>
      </c>
      <c r="I339" s="76" t="s">
        <v>530</v>
      </c>
      <c r="J339" s="76" t="s">
        <v>284</v>
      </c>
      <c r="K339" s="76" t="s">
        <v>95</v>
      </c>
      <c r="L339" s="76" t="s">
        <v>24</v>
      </c>
      <c r="M339" s="76" t="s">
        <v>2</v>
      </c>
      <c r="N339" s="76" t="s">
        <v>7</v>
      </c>
      <c r="O339" s="76" t="s">
        <v>3</v>
      </c>
      <c r="P339" s="76" t="s">
        <v>4</v>
      </c>
      <c r="Q339" s="76" t="s">
        <v>553</v>
      </c>
      <c r="R339" s="77">
        <v>0</v>
      </c>
      <c r="S339" s="77">
        <v>1637.81</v>
      </c>
      <c r="T339" s="77">
        <v>1515.65</v>
      </c>
      <c r="U339" s="77">
        <v>1313.56</v>
      </c>
      <c r="V339" s="77">
        <v>0</v>
      </c>
      <c r="W339" s="77">
        <v>0</v>
      </c>
      <c r="X339" s="77">
        <v>0</v>
      </c>
      <c r="Y339" s="77">
        <v>0</v>
      </c>
      <c r="Z339" s="77">
        <v>0</v>
      </c>
      <c r="AA339" s="77">
        <v>0</v>
      </c>
      <c r="AB339" s="77">
        <v>0</v>
      </c>
      <c r="AC339" s="77">
        <v>0</v>
      </c>
      <c r="AD339" s="77">
        <v>0</v>
      </c>
      <c r="AE339" s="77">
        <f t="shared" si="12"/>
        <v>4467.0200000000004</v>
      </c>
      <c r="AF339" s="40">
        <f t="shared" si="13"/>
        <v>43020002</v>
      </c>
      <c r="AG339" t="str">
        <f>VLOOKUP($L339,Ceco!$A$2:$F$48,3,FALSE)</f>
        <v>BOMBEO MECANICO</v>
      </c>
      <c r="AH339" t="str">
        <f>VLOOKUP($L339,Ceco!$A$2:$F$48,4,FALSE)</f>
        <v>MENDOZA</v>
      </c>
      <c r="AI339" t="str">
        <f>VLOOKUP($L339,Ceco!$A$2:$F$48,5,FALSE)</f>
        <v>LUJAN DE CUYO</v>
      </c>
      <c r="AJ339" t="str">
        <f>VLOOKUP($L339,Ceco!$A$2:$F$48,6,FALSE)</f>
        <v>Ingles Carlos</v>
      </c>
      <c r="AK339">
        <f>VLOOKUP($AF339,'Agrp cuentas'!$A$2:$C$156,3,FALSE)</f>
        <v>5</v>
      </c>
      <c r="AL339" t="str">
        <f>VLOOKUP($AK339,'Agrp cuentas'!$F$2:$H$28,2,FALSE)</f>
        <v>05 - Mano de Obra</v>
      </c>
      <c r="AM339" t="str">
        <f>VLOOKUP($AK339,'Agrp cuentas'!$F$2:$H$28,3,FALSE)</f>
        <v>Costo</v>
      </c>
      <c r="AN339" t="s">
        <v>192</v>
      </c>
    </row>
    <row r="340" spans="1:40">
      <c r="A340" s="76" t="s">
        <v>0</v>
      </c>
      <c r="B340" s="76" t="s">
        <v>1</v>
      </c>
      <c r="C340" s="76" t="s">
        <v>54</v>
      </c>
      <c r="D340" s="76" t="s">
        <v>65</v>
      </c>
      <c r="E340" s="76" t="s">
        <v>80</v>
      </c>
      <c r="F340" s="76" t="s">
        <v>81</v>
      </c>
      <c r="G340" s="76" t="s">
        <v>40</v>
      </c>
      <c r="H340" s="76" t="s">
        <v>47</v>
      </c>
      <c r="I340" s="76" t="s">
        <v>530</v>
      </c>
      <c r="J340" s="76" t="s">
        <v>284</v>
      </c>
      <c r="K340" s="76" t="s">
        <v>95</v>
      </c>
      <c r="L340" s="76" t="s">
        <v>19</v>
      </c>
      <c r="M340" s="76" t="s">
        <v>2</v>
      </c>
      <c r="N340" s="76" t="s">
        <v>7</v>
      </c>
      <c r="O340" s="76" t="s">
        <v>3</v>
      </c>
      <c r="P340" s="76" t="s">
        <v>4</v>
      </c>
      <c r="Q340" s="76" t="s">
        <v>553</v>
      </c>
      <c r="R340" s="77">
        <v>0</v>
      </c>
      <c r="S340" s="77">
        <v>1594.45</v>
      </c>
      <c r="T340" s="77">
        <v>1431.67</v>
      </c>
      <c r="U340" s="77">
        <v>1424.04</v>
      </c>
      <c r="V340" s="77">
        <v>0</v>
      </c>
      <c r="W340" s="77">
        <v>0</v>
      </c>
      <c r="X340" s="77">
        <v>0</v>
      </c>
      <c r="Y340" s="77">
        <v>0</v>
      </c>
      <c r="Z340" s="77">
        <v>0</v>
      </c>
      <c r="AA340" s="77">
        <v>0</v>
      </c>
      <c r="AB340" s="77">
        <v>0</v>
      </c>
      <c r="AC340" s="77">
        <v>0</v>
      </c>
      <c r="AD340" s="77">
        <v>0</v>
      </c>
      <c r="AE340" s="77">
        <f t="shared" si="12"/>
        <v>4450.16</v>
      </c>
      <c r="AF340" s="40">
        <f t="shared" si="13"/>
        <v>43020002</v>
      </c>
      <c r="AG340" t="str">
        <f>VLOOKUP($L340,Ceco!$A$2:$F$48,3,FALSE)</f>
        <v>PCP</v>
      </c>
      <c r="AH340" t="str">
        <f>VLOOKUP($L340,Ceco!$A$2:$F$48,4,FALSE)</f>
        <v>GOLFO SAN JORGE</v>
      </c>
      <c r="AI340">
        <f>VLOOKUP($L340,Ceco!$A$2:$F$48,5,FALSE)</f>
        <v>0</v>
      </c>
      <c r="AJ340" t="str">
        <f>VLOOKUP($L340,Ceco!$A$2:$F$48,6,FALSE)</f>
        <v>Rodriguez Eduardo</v>
      </c>
      <c r="AK340">
        <f>VLOOKUP($AF340,'Agrp cuentas'!$A$2:$C$156,3,FALSE)</f>
        <v>5</v>
      </c>
      <c r="AL340" t="str">
        <f>VLOOKUP($AK340,'Agrp cuentas'!$F$2:$H$28,2,FALSE)</f>
        <v>05 - Mano de Obra</v>
      </c>
      <c r="AM340" t="str">
        <f>VLOOKUP($AK340,'Agrp cuentas'!$F$2:$H$28,3,FALSE)</f>
        <v>Costo</v>
      </c>
      <c r="AN340" t="s">
        <v>192</v>
      </c>
    </row>
    <row r="341" spans="1:40">
      <c r="A341" s="76" t="s">
        <v>0</v>
      </c>
      <c r="B341" s="76" t="s">
        <v>1</v>
      </c>
      <c r="C341" s="76" t="s">
        <v>54</v>
      </c>
      <c r="D341" s="76" t="s">
        <v>65</v>
      </c>
      <c r="E341" s="76" t="s">
        <v>80</v>
      </c>
      <c r="F341" s="76" t="s">
        <v>81</v>
      </c>
      <c r="G341" s="76" t="s">
        <v>40</v>
      </c>
      <c r="H341" s="76" t="s">
        <v>47</v>
      </c>
      <c r="I341" s="76" t="s">
        <v>530</v>
      </c>
      <c r="J341" s="76" t="s">
        <v>284</v>
      </c>
      <c r="K341" s="76" t="s">
        <v>95</v>
      </c>
      <c r="L341" s="76" t="s">
        <v>18</v>
      </c>
      <c r="M341" s="76" t="s">
        <v>2</v>
      </c>
      <c r="N341" s="76" t="s">
        <v>7</v>
      </c>
      <c r="O341" s="76" t="s">
        <v>3</v>
      </c>
      <c r="P341" s="76" t="s">
        <v>4</v>
      </c>
      <c r="Q341" s="76" t="s">
        <v>553</v>
      </c>
      <c r="R341" s="77">
        <v>0</v>
      </c>
      <c r="S341" s="77">
        <v>1132.6199999999999</v>
      </c>
      <c r="T341" s="77">
        <v>919.11</v>
      </c>
      <c r="U341" s="77">
        <v>1016.41</v>
      </c>
      <c r="V341" s="77">
        <v>0</v>
      </c>
      <c r="W341" s="77">
        <v>0</v>
      </c>
      <c r="X341" s="77">
        <v>0</v>
      </c>
      <c r="Y341" s="77">
        <v>0</v>
      </c>
      <c r="Z341" s="77">
        <v>0</v>
      </c>
      <c r="AA341" s="77">
        <v>0</v>
      </c>
      <c r="AB341" s="77">
        <v>0</v>
      </c>
      <c r="AC341" s="77">
        <v>0</v>
      </c>
      <c r="AD341" s="77">
        <v>0</v>
      </c>
      <c r="AE341" s="77">
        <f t="shared" si="12"/>
        <v>3068.14</v>
      </c>
      <c r="AF341" s="40">
        <f t="shared" si="13"/>
        <v>43020002</v>
      </c>
      <c r="AG341" t="str">
        <f>VLOOKUP($L341,Ceco!$A$2:$F$48,3,FALSE)</f>
        <v>CONTROLADORES</v>
      </c>
      <c r="AH341" t="str">
        <f>VLOOKUP($L341,Ceco!$A$2:$F$48,4,FALSE)</f>
        <v>GOLFO SAN JORGE</v>
      </c>
      <c r="AI341">
        <f>VLOOKUP($L341,Ceco!$A$2:$F$48,5,FALSE)</f>
        <v>0</v>
      </c>
      <c r="AJ341" t="str">
        <f>VLOOKUP($L341,Ceco!$A$2:$F$48,6,FALSE)</f>
        <v>Rocabado Fernando</v>
      </c>
      <c r="AK341">
        <f>VLOOKUP($AF341,'Agrp cuentas'!$A$2:$C$156,3,FALSE)</f>
        <v>5</v>
      </c>
      <c r="AL341" t="str">
        <f>VLOOKUP($AK341,'Agrp cuentas'!$F$2:$H$28,2,FALSE)</f>
        <v>05 - Mano de Obra</v>
      </c>
      <c r="AM341" t="str">
        <f>VLOOKUP($AK341,'Agrp cuentas'!$F$2:$H$28,3,FALSE)</f>
        <v>Costo</v>
      </c>
      <c r="AN341" t="s">
        <v>192</v>
      </c>
    </row>
    <row r="342" spans="1:40">
      <c r="A342" s="76" t="s">
        <v>0</v>
      </c>
      <c r="B342" s="76" t="s">
        <v>1</v>
      </c>
      <c r="C342" s="76" t="s">
        <v>54</v>
      </c>
      <c r="D342" s="76" t="s">
        <v>65</v>
      </c>
      <c r="E342" s="76" t="s">
        <v>80</v>
      </c>
      <c r="F342" s="76" t="s">
        <v>81</v>
      </c>
      <c r="G342" s="76" t="s">
        <v>40</v>
      </c>
      <c r="H342" s="76" t="s">
        <v>47</v>
      </c>
      <c r="I342" s="76" t="s">
        <v>530</v>
      </c>
      <c r="J342" s="76" t="s">
        <v>284</v>
      </c>
      <c r="K342" s="76" t="s">
        <v>95</v>
      </c>
      <c r="L342" s="76" t="s">
        <v>8</v>
      </c>
      <c r="M342" s="76" t="s">
        <v>2</v>
      </c>
      <c r="N342" s="76" t="s">
        <v>7</v>
      </c>
      <c r="O342" s="76" t="s">
        <v>3</v>
      </c>
      <c r="P342" s="76" t="s">
        <v>4</v>
      </c>
      <c r="Q342" s="76" t="s">
        <v>553</v>
      </c>
      <c r="R342" s="77">
        <v>0</v>
      </c>
      <c r="S342" s="77">
        <v>455.28</v>
      </c>
      <c r="T342" s="77">
        <v>383.14</v>
      </c>
      <c r="U342" s="77">
        <v>362.34</v>
      </c>
      <c r="V342" s="77">
        <v>0</v>
      </c>
      <c r="W342" s="77">
        <v>0</v>
      </c>
      <c r="X342" s="77">
        <v>0</v>
      </c>
      <c r="Y342" s="77">
        <v>0</v>
      </c>
      <c r="Z342" s="77">
        <v>0</v>
      </c>
      <c r="AA342" s="77">
        <v>0</v>
      </c>
      <c r="AB342" s="77">
        <v>0</v>
      </c>
      <c r="AC342" s="77">
        <v>0</v>
      </c>
      <c r="AD342" s="77">
        <v>0</v>
      </c>
      <c r="AE342" s="77">
        <f t="shared" si="12"/>
        <v>1200.76</v>
      </c>
      <c r="AF342" s="40">
        <f t="shared" si="13"/>
        <v>43020002</v>
      </c>
      <c r="AG342" t="str">
        <f>VLOOKUP($L342,Ceco!$A$2:$F$48,3,FALSE)</f>
        <v>BOMBEO MECANICO</v>
      </c>
      <c r="AH342" t="str">
        <f>VLOOKUP($L342,Ceco!$A$2:$F$48,4,FALSE)</f>
        <v>GOLFO SAN JORGE</v>
      </c>
      <c r="AI342" t="str">
        <f>VLOOKUP($L342,Ceco!$A$2:$F$48,5,FALSE)</f>
        <v>COMODORO RIVADAVIA</v>
      </c>
      <c r="AJ342" t="str">
        <f>VLOOKUP($L342,Ceco!$A$2:$F$48,6,FALSE)</f>
        <v>Cosentino Leandro</v>
      </c>
      <c r="AK342">
        <f>VLOOKUP($AF342,'Agrp cuentas'!$A$2:$C$156,3,FALSE)</f>
        <v>5</v>
      </c>
      <c r="AL342" t="str">
        <f>VLOOKUP($AK342,'Agrp cuentas'!$F$2:$H$28,2,FALSE)</f>
        <v>05 - Mano de Obra</v>
      </c>
      <c r="AM342" t="str">
        <f>VLOOKUP($AK342,'Agrp cuentas'!$F$2:$H$28,3,FALSE)</f>
        <v>Costo</v>
      </c>
      <c r="AN342" t="s">
        <v>192</v>
      </c>
    </row>
    <row r="343" spans="1:40">
      <c r="A343" s="76" t="s">
        <v>0</v>
      </c>
      <c r="B343" s="76" t="s">
        <v>1</v>
      </c>
      <c r="C343" s="76" t="s">
        <v>54</v>
      </c>
      <c r="D343" s="76" t="s">
        <v>65</v>
      </c>
      <c r="E343" s="76" t="s">
        <v>80</v>
      </c>
      <c r="F343" s="76" t="s">
        <v>81</v>
      </c>
      <c r="G343" s="76" t="s">
        <v>40</v>
      </c>
      <c r="H343" s="76" t="s">
        <v>47</v>
      </c>
      <c r="I343" s="76" t="s">
        <v>530</v>
      </c>
      <c r="J343" s="76" t="s">
        <v>284</v>
      </c>
      <c r="K343" s="76" t="s">
        <v>95</v>
      </c>
      <c r="L343" s="76" t="s">
        <v>17</v>
      </c>
      <c r="M343" s="76" t="s">
        <v>2</v>
      </c>
      <c r="N343" s="76" t="s">
        <v>7</v>
      </c>
      <c r="O343" s="76" t="s">
        <v>3</v>
      </c>
      <c r="P343" s="76" t="s">
        <v>4</v>
      </c>
      <c r="Q343" s="76" t="s">
        <v>553</v>
      </c>
      <c r="R343" s="77">
        <v>0</v>
      </c>
      <c r="S343" s="77">
        <v>701.92</v>
      </c>
      <c r="T343" s="77">
        <v>577.69000000000005</v>
      </c>
      <c r="U343" s="77">
        <v>633.02</v>
      </c>
      <c r="V343" s="77">
        <v>0</v>
      </c>
      <c r="W343" s="77">
        <v>0</v>
      </c>
      <c r="X343" s="77">
        <v>0</v>
      </c>
      <c r="Y343" s="77">
        <v>0</v>
      </c>
      <c r="Z343" s="77">
        <v>0</v>
      </c>
      <c r="AA343" s="77">
        <v>0</v>
      </c>
      <c r="AB343" s="77">
        <v>0</v>
      </c>
      <c r="AC343" s="77">
        <v>0</v>
      </c>
      <c r="AD343" s="77">
        <v>0</v>
      </c>
      <c r="AE343" s="77">
        <f t="shared" si="12"/>
        <v>1912.63</v>
      </c>
      <c r="AF343" s="40">
        <f t="shared" si="13"/>
        <v>43020002</v>
      </c>
      <c r="AG343" t="str">
        <f>VLOOKUP($L343,Ceco!$A$2:$F$48,3,FALSE)</f>
        <v>BOMBEO MECANICO</v>
      </c>
      <c r="AH343" t="str">
        <f>VLOOKUP($L343,Ceco!$A$2:$F$48,4,FALSE)</f>
        <v>GOLFO SAN JORGE</v>
      </c>
      <c r="AI343" t="str">
        <f>VLOOKUP($L343,Ceco!$A$2:$F$48,5,FALSE)</f>
        <v>COMODORO RIVADAVIA</v>
      </c>
      <c r="AJ343" t="str">
        <f>VLOOKUP($L343,Ceco!$A$2:$F$48,6,FALSE)</f>
        <v>Cosentino Leandro</v>
      </c>
      <c r="AK343">
        <f>VLOOKUP($AF343,'Agrp cuentas'!$A$2:$C$156,3,FALSE)</f>
        <v>5</v>
      </c>
      <c r="AL343" t="str">
        <f>VLOOKUP($AK343,'Agrp cuentas'!$F$2:$H$28,2,FALSE)</f>
        <v>05 - Mano de Obra</v>
      </c>
      <c r="AM343" t="str">
        <f>VLOOKUP($AK343,'Agrp cuentas'!$F$2:$H$28,3,FALSE)</f>
        <v>Costo</v>
      </c>
      <c r="AN343" t="s">
        <v>192</v>
      </c>
    </row>
    <row r="344" spans="1:40">
      <c r="A344" s="76" t="s">
        <v>0</v>
      </c>
      <c r="B344" s="76" t="s">
        <v>1</v>
      </c>
      <c r="C344" s="76" t="s">
        <v>54</v>
      </c>
      <c r="D344" s="76" t="s">
        <v>65</v>
      </c>
      <c r="E344" s="76" t="s">
        <v>80</v>
      </c>
      <c r="F344" s="76" t="s">
        <v>81</v>
      </c>
      <c r="G344" s="76" t="s">
        <v>40</v>
      </c>
      <c r="H344" s="76" t="s">
        <v>47</v>
      </c>
      <c r="I344" s="76" t="s">
        <v>530</v>
      </c>
      <c r="J344" s="76" t="s">
        <v>284</v>
      </c>
      <c r="K344" s="76" t="s">
        <v>95</v>
      </c>
      <c r="L344" s="76" t="s">
        <v>6</v>
      </c>
      <c r="M344" s="76" t="s">
        <v>2</v>
      </c>
      <c r="N344" s="76" t="s">
        <v>7</v>
      </c>
      <c r="O344" s="76" t="s">
        <v>3</v>
      </c>
      <c r="P344" s="76" t="s">
        <v>4</v>
      </c>
      <c r="Q344" s="76" t="s">
        <v>553</v>
      </c>
      <c r="R344" s="77">
        <v>0</v>
      </c>
      <c r="S344" s="77">
        <v>1622.34</v>
      </c>
      <c r="T344" s="77">
        <v>1620.16</v>
      </c>
      <c r="U344" s="77">
        <v>1436.21</v>
      </c>
      <c r="V344" s="77">
        <v>0</v>
      </c>
      <c r="W344" s="77">
        <v>0</v>
      </c>
      <c r="X344" s="77">
        <v>0</v>
      </c>
      <c r="Y344" s="77">
        <v>0</v>
      </c>
      <c r="Z344" s="77">
        <v>0</v>
      </c>
      <c r="AA344" s="77">
        <v>0</v>
      </c>
      <c r="AB344" s="77">
        <v>0</v>
      </c>
      <c r="AC344" s="77">
        <v>0</v>
      </c>
      <c r="AD344" s="77">
        <v>0</v>
      </c>
      <c r="AE344" s="77">
        <f t="shared" si="12"/>
        <v>4678.71</v>
      </c>
      <c r="AF344" s="40">
        <f t="shared" si="13"/>
        <v>43020002</v>
      </c>
      <c r="AG344" t="str">
        <f>VLOOKUP($L344,Ceco!$A$2:$F$48,3,FALSE)</f>
        <v>BOMBEO MECANICO</v>
      </c>
      <c r="AH344" t="str">
        <f>VLOOKUP($L344,Ceco!$A$2:$F$48,4,FALSE)</f>
        <v>GOLFO SAN JORGE</v>
      </c>
      <c r="AI344" t="str">
        <f>VLOOKUP($L344,Ceco!$A$2:$F$48,5,FALSE)</f>
        <v>COMODORO RIVADAVIA</v>
      </c>
      <c r="AJ344" t="str">
        <f>VLOOKUP($L344,Ceco!$A$2:$F$48,6,FALSE)</f>
        <v>Cosentino Leandro</v>
      </c>
      <c r="AK344">
        <f>VLOOKUP($AF344,'Agrp cuentas'!$A$2:$C$156,3,FALSE)</f>
        <v>5</v>
      </c>
      <c r="AL344" t="str">
        <f>VLOOKUP($AK344,'Agrp cuentas'!$F$2:$H$28,2,FALSE)</f>
        <v>05 - Mano de Obra</v>
      </c>
      <c r="AM344" t="str">
        <f>VLOOKUP($AK344,'Agrp cuentas'!$F$2:$H$28,3,FALSE)</f>
        <v>Costo</v>
      </c>
      <c r="AN344" t="s">
        <v>192</v>
      </c>
    </row>
    <row r="345" spans="1:40">
      <c r="A345" s="76" t="s">
        <v>0</v>
      </c>
      <c r="B345" s="76" t="s">
        <v>1</v>
      </c>
      <c r="C345" s="76" t="s">
        <v>54</v>
      </c>
      <c r="D345" s="76" t="s">
        <v>65</v>
      </c>
      <c r="E345" s="76" t="s">
        <v>80</v>
      </c>
      <c r="F345" s="76" t="s">
        <v>81</v>
      </c>
      <c r="G345" s="76" t="s">
        <v>40</v>
      </c>
      <c r="H345" s="76" t="s">
        <v>47</v>
      </c>
      <c r="I345" s="76" t="s">
        <v>530</v>
      </c>
      <c r="J345" s="76" t="s">
        <v>284</v>
      </c>
      <c r="K345" s="76" t="s">
        <v>95</v>
      </c>
      <c r="L345" s="76" t="s">
        <v>16</v>
      </c>
      <c r="M345" s="76" t="s">
        <v>2</v>
      </c>
      <c r="N345" s="76" t="s">
        <v>7</v>
      </c>
      <c r="O345" s="76" t="s">
        <v>3</v>
      </c>
      <c r="P345" s="76" t="s">
        <v>4</v>
      </c>
      <c r="Q345" s="76" t="s">
        <v>553</v>
      </c>
      <c r="R345" s="77">
        <v>0</v>
      </c>
      <c r="S345" s="77">
        <v>1261.53</v>
      </c>
      <c r="T345" s="77">
        <v>1275.3599999999999</v>
      </c>
      <c r="U345" s="77">
        <v>1591.26</v>
      </c>
      <c r="V345" s="77">
        <v>0</v>
      </c>
      <c r="W345" s="77">
        <v>0</v>
      </c>
      <c r="X345" s="77">
        <v>0</v>
      </c>
      <c r="Y345" s="77">
        <v>0</v>
      </c>
      <c r="Z345" s="77">
        <v>0</v>
      </c>
      <c r="AA345" s="77">
        <v>0</v>
      </c>
      <c r="AB345" s="77">
        <v>0</v>
      </c>
      <c r="AC345" s="77">
        <v>0</v>
      </c>
      <c r="AD345" s="77">
        <v>0</v>
      </c>
      <c r="AE345" s="77">
        <f t="shared" si="12"/>
        <v>4128.1499999999996</v>
      </c>
      <c r="AF345" s="40">
        <f t="shared" si="13"/>
        <v>43020002</v>
      </c>
      <c r="AG345" t="str">
        <f>VLOOKUP($L345,Ceco!$A$2:$F$48,3,FALSE)</f>
        <v>BOMBEO MECANICO</v>
      </c>
      <c r="AH345" t="str">
        <f>VLOOKUP($L345,Ceco!$A$2:$F$48,4,FALSE)</f>
        <v>GOLFO SAN JORGE</v>
      </c>
      <c r="AI345" t="str">
        <f>VLOOKUP($L345,Ceco!$A$2:$F$48,5,FALSE)</f>
        <v>COMODORO RIVADAVIA</v>
      </c>
      <c r="AJ345" t="str">
        <f>VLOOKUP($L345,Ceco!$A$2:$F$48,6,FALSE)</f>
        <v>Cosentino Leandro</v>
      </c>
      <c r="AK345">
        <f>VLOOKUP($AF345,'Agrp cuentas'!$A$2:$C$156,3,FALSE)</f>
        <v>5</v>
      </c>
      <c r="AL345" t="str">
        <f>VLOOKUP($AK345,'Agrp cuentas'!$F$2:$H$28,2,FALSE)</f>
        <v>05 - Mano de Obra</v>
      </c>
      <c r="AM345" t="str">
        <f>VLOOKUP($AK345,'Agrp cuentas'!$F$2:$H$28,3,FALSE)</f>
        <v>Costo</v>
      </c>
      <c r="AN345" t="s">
        <v>192</v>
      </c>
    </row>
    <row r="346" spans="1:40">
      <c r="A346" s="76" t="s">
        <v>0</v>
      </c>
      <c r="B346" s="76" t="s">
        <v>1</v>
      </c>
      <c r="C346" s="76" t="s">
        <v>54</v>
      </c>
      <c r="D346" s="76" t="s">
        <v>65</v>
      </c>
      <c r="E346" s="76" t="s">
        <v>80</v>
      </c>
      <c r="F346" s="76" t="s">
        <v>81</v>
      </c>
      <c r="G346" s="76" t="s">
        <v>40</v>
      </c>
      <c r="H346" s="76" t="s">
        <v>47</v>
      </c>
      <c r="I346" s="76" t="s">
        <v>530</v>
      </c>
      <c r="J346" s="76" t="s">
        <v>284</v>
      </c>
      <c r="K346" s="76" t="s">
        <v>95</v>
      </c>
      <c r="L346" s="76" t="s">
        <v>13</v>
      </c>
      <c r="M346" s="76" t="s">
        <v>2</v>
      </c>
      <c r="N346" s="76" t="s">
        <v>7</v>
      </c>
      <c r="O346" s="76" t="s">
        <v>3</v>
      </c>
      <c r="P346" s="76" t="s">
        <v>4</v>
      </c>
      <c r="Q346" s="76" t="s">
        <v>553</v>
      </c>
      <c r="R346" s="77">
        <v>0</v>
      </c>
      <c r="S346" s="77">
        <v>1877.81</v>
      </c>
      <c r="T346" s="77">
        <v>1891.41</v>
      </c>
      <c r="U346" s="77">
        <v>1661.19</v>
      </c>
      <c r="V346" s="77">
        <v>0</v>
      </c>
      <c r="W346" s="77">
        <v>0</v>
      </c>
      <c r="X346" s="77">
        <v>0</v>
      </c>
      <c r="Y346" s="77">
        <v>0</v>
      </c>
      <c r="Z346" s="77">
        <v>0</v>
      </c>
      <c r="AA346" s="77">
        <v>0</v>
      </c>
      <c r="AB346" s="77">
        <v>0</v>
      </c>
      <c r="AC346" s="77">
        <v>0</v>
      </c>
      <c r="AD346" s="77">
        <v>0</v>
      </c>
      <c r="AE346" s="77">
        <f t="shared" si="12"/>
        <v>5430.41</v>
      </c>
      <c r="AF346" s="40">
        <f t="shared" si="13"/>
        <v>43020002</v>
      </c>
      <c r="AG346" t="str">
        <f>VLOOKUP($L346,Ceco!$A$2:$F$48,3,FALSE)</f>
        <v>BOMBEO MECANICO</v>
      </c>
      <c r="AH346" t="str">
        <f>VLOOKUP($L346,Ceco!$A$2:$F$48,4,FALSE)</f>
        <v>NEUQUEN</v>
      </c>
      <c r="AI346" t="str">
        <f>VLOOKUP($L346,Ceco!$A$2:$F$48,5,FALSE)</f>
        <v>CATRIEL</v>
      </c>
      <c r="AJ346" t="str">
        <f>VLOOKUP($L346,Ceco!$A$2:$F$48,6,FALSE)</f>
        <v>Nahim Jorge</v>
      </c>
      <c r="AK346">
        <f>VLOOKUP($AF346,'Agrp cuentas'!$A$2:$C$156,3,FALSE)</f>
        <v>5</v>
      </c>
      <c r="AL346" t="str">
        <f>VLOOKUP($AK346,'Agrp cuentas'!$F$2:$H$28,2,FALSE)</f>
        <v>05 - Mano de Obra</v>
      </c>
      <c r="AM346" t="str">
        <f>VLOOKUP($AK346,'Agrp cuentas'!$F$2:$H$28,3,FALSE)</f>
        <v>Costo</v>
      </c>
      <c r="AN346" t="s">
        <v>192</v>
      </c>
    </row>
    <row r="347" spans="1:40">
      <c r="A347" s="76" t="s">
        <v>0</v>
      </c>
      <c r="B347" s="76" t="s">
        <v>1</v>
      </c>
      <c r="C347" s="76" t="s">
        <v>54</v>
      </c>
      <c r="D347" s="76" t="s">
        <v>65</v>
      </c>
      <c r="E347" s="76" t="s">
        <v>80</v>
      </c>
      <c r="F347" s="76" t="s">
        <v>81</v>
      </c>
      <c r="G347" s="76" t="s">
        <v>40</v>
      </c>
      <c r="H347" s="76" t="s">
        <v>47</v>
      </c>
      <c r="I347" s="76" t="s">
        <v>530</v>
      </c>
      <c r="J347" s="76" t="s">
        <v>284</v>
      </c>
      <c r="K347" s="76" t="s">
        <v>95</v>
      </c>
      <c r="L347" s="76" t="s">
        <v>12</v>
      </c>
      <c r="M347" s="76" t="s">
        <v>2</v>
      </c>
      <c r="N347" s="76" t="s">
        <v>7</v>
      </c>
      <c r="O347" s="76" t="s">
        <v>3</v>
      </c>
      <c r="P347" s="76" t="s">
        <v>4</v>
      </c>
      <c r="Q347" s="76" t="s">
        <v>553</v>
      </c>
      <c r="R347" s="77">
        <v>0</v>
      </c>
      <c r="S347" s="77">
        <v>1522.24</v>
      </c>
      <c r="T347" s="77">
        <v>1336.6</v>
      </c>
      <c r="U347" s="77">
        <v>1464.76</v>
      </c>
      <c r="V347" s="77">
        <v>0</v>
      </c>
      <c r="W347" s="77">
        <v>0</v>
      </c>
      <c r="X347" s="77">
        <v>0</v>
      </c>
      <c r="Y347" s="77">
        <v>0</v>
      </c>
      <c r="Z347" s="77">
        <v>0</v>
      </c>
      <c r="AA347" s="77">
        <v>0</v>
      </c>
      <c r="AB347" s="77">
        <v>0</v>
      </c>
      <c r="AC347" s="77">
        <v>0</v>
      </c>
      <c r="AD347" s="77">
        <v>0</v>
      </c>
      <c r="AE347" s="77">
        <f t="shared" si="12"/>
        <v>4323.6000000000004</v>
      </c>
      <c r="AF347" s="40">
        <f t="shared" si="13"/>
        <v>43020002</v>
      </c>
      <c r="AG347" t="str">
        <f>VLOOKUP($L347,Ceco!$A$2:$F$48,3,FALSE)</f>
        <v>BOMBEO MECANICO</v>
      </c>
      <c r="AH347" t="str">
        <f>VLOOKUP($L347,Ceco!$A$2:$F$48,4,FALSE)</f>
        <v>NEUQUEN</v>
      </c>
      <c r="AI347" t="str">
        <f>VLOOKUP($L347,Ceco!$A$2:$F$48,5,FALSE)</f>
        <v>CATRIEL</v>
      </c>
      <c r="AJ347" t="str">
        <f>VLOOKUP($L347,Ceco!$A$2:$F$48,6,FALSE)</f>
        <v>Nahim Jorge</v>
      </c>
      <c r="AK347">
        <f>VLOOKUP($AF347,'Agrp cuentas'!$A$2:$C$156,3,FALSE)</f>
        <v>5</v>
      </c>
      <c r="AL347" t="str">
        <f>VLOOKUP($AK347,'Agrp cuentas'!$F$2:$H$28,2,FALSE)</f>
        <v>05 - Mano de Obra</v>
      </c>
      <c r="AM347" t="str">
        <f>VLOOKUP($AK347,'Agrp cuentas'!$F$2:$H$28,3,FALSE)</f>
        <v>Costo</v>
      </c>
      <c r="AN347" t="s">
        <v>192</v>
      </c>
    </row>
    <row r="348" spans="1:40">
      <c r="A348" s="76" t="s">
        <v>0</v>
      </c>
      <c r="B348" s="76" t="s">
        <v>1</v>
      </c>
      <c r="C348" s="76" t="s">
        <v>54</v>
      </c>
      <c r="D348" s="76" t="s">
        <v>65</v>
      </c>
      <c r="E348" s="76" t="s">
        <v>80</v>
      </c>
      <c r="F348" s="76" t="s">
        <v>81</v>
      </c>
      <c r="G348" s="76" t="s">
        <v>40</v>
      </c>
      <c r="H348" s="76" t="s">
        <v>47</v>
      </c>
      <c r="I348" s="76" t="s">
        <v>530</v>
      </c>
      <c r="J348" s="76" t="s">
        <v>284</v>
      </c>
      <c r="K348" s="76" t="s">
        <v>95</v>
      </c>
      <c r="L348" s="76" t="s">
        <v>11</v>
      </c>
      <c r="M348" s="76" t="s">
        <v>2</v>
      </c>
      <c r="N348" s="76" t="s">
        <v>7</v>
      </c>
      <c r="O348" s="76" t="s">
        <v>3</v>
      </c>
      <c r="P348" s="76" t="s">
        <v>4</v>
      </c>
      <c r="Q348" s="76" t="s">
        <v>553</v>
      </c>
      <c r="R348" s="77">
        <v>0</v>
      </c>
      <c r="S348" s="77">
        <v>639.22</v>
      </c>
      <c r="T348" s="77">
        <v>596.42999999999995</v>
      </c>
      <c r="U348" s="77">
        <v>580.73</v>
      </c>
      <c r="V348" s="77">
        <v>0</v>
      </c>
      <c r="W348" s="77">
        <v>0</v>
      </c>
      <c r="X348" s="77">
        <v>0</v>
      </c>
      <c r="Y348" s="77">
        <v>0</v>
      </c>
      <c r="Z348" s="77">
        <v>0</v>
      </c>
      <c r="AA348" s="77">
        <v>0</v>
      </c>
      <c r="AB348" s="77">
        <v>0</v>
      </c>
      <c r="AC348" s="77">
        <v>0</v>
      </c>
      <c r="AD348" s="77">
        <v>0</v>
      </c>
      <c r="AE348" s="77">
        <f t="shared" si="12"/>
        <v>1816.38</v>
      </c>
      <c r="AF348" s="40">
        <f t="shared" si="13"/>
        <v>43020002</v>
      </c>
      <c r="AG348" t="str">
        <f>VLOOKUP($L348,Ceco!$A$2:$F$48,3,FALSE)</f>
        <v>BOMBEO MECANICO</v>
      </c>
      <c r="AH348" t="str">
        <f>VLOOKUP($L348,Ceco!$A$2:$F$48,4,FALSE)</f>
        <v>NEUQUEN</v>
      </c>
      <c r="AI348" t="str">
        <f>VLOOKUP($L348,Ceco!$A$2:$F$48,5,FALSE)</f>
        <v>CATRIEL</v>
      </c>
      <c r="AJ348" t="str">
        <f>VLOOKUP($L348,Ceco!$A$2:$F$48,6,FALSE)</f>
        <v>Nahim Jorge</v>
      </c>
      <c r="AK348">
        <f>VLOOKUP($AF348,'Agrp cuentas'!$A$2:$C$156,3,FALSE)</f>
        <v>5</v>
      </c>
      <c r="AL348" t="str">
        <f>VLOOKUP($AK348,'Agrp cuentas'!$F$2:$H$28,2,FALSE)</f>
        <v>05 - Mano de Obra</v>
      </c>
      <c r="AM348" t="str">
        <f>VLOOKUP($AK348,'Agrp cuentas'!$F$2:$H$28,3,FALSE)</f>
        <v>Costo</v>
      </c>
      <c r="AN348" t="s">
        <v>192</v>
      </c>
    </row>
    <row r="349" spans="1:40">
      <c r="A349" s="76" t="s">
        <v>0</v>
      </c>
      <c r="B349" s="76" t="s">
        <v>1</v>
      </c>
      <c r="C349" s="76" t="s">
        <v>54</v>
      </c>
      <c r="D349" s="76" t="s">
        <v>65</v>
      </c>
      <c r="E349" s="76" t="s">
        <v>80</v>
      </c>
      <c r="F349" s="76" t="s">
        <v>81</v>
      </c>
      <c r="G349" s="76" t="s">
        <v>40</v>
      </c>
      <c r="H349" s="76" t="s">
        <v>47</v>
      </c>
      <c r="I349" s="76" t="s">
        <v>88</v>
      </c>
      <c r="J349" s="76" t="s">
        <v>285</v>
      </c>
      <c r="K349" s="76" t="s">
        <v>97</v>
      </c>
      <c r="L349" s="76" t="s">
        <v>36</v>
      </c>
      <c r="M349" s="76" t="s">
        <v>2</v>
      </c>
      <c r="N349" s="76" t="s">
        <v>7</v>
      </c>
      <c r="O349" s="76" t="s">
        <v>3</v>
      </c>
      <c r="P349" s="76" t="s">
        <v>4</v>
      </c>
      <c r="Q349" s="76" t="s">
        <v>553</v>
      </c>
      <c r="R349" s="77">
        <v>0</v>
      </c>
      <c r="S349" s="77">
        <v>161.75</v>
      </c>
      <c r="T349" s="77">
        <v>173.47</v>
      </c>
      <c r="U349" s="77">
        <v>194.3</v>
      </c>
      <c r="V349" s="77">
        <v>0</v>
      </c>
      <c r="W349" s="77">
        <v>0</v>
      </c>
      <c r="X349" s="77">
        <v>0</v>
      </c>
      <c r="Y349" s="77">
        <v>0</v>
      </c>
      <c r="Z349" s="77">
        <v>0</v>
      </c>
      <c r="AA349" s="77">
        <v>0</v>
      </c>
      <c r="AB349" s="77">
        <v>0</v>
      </c>
      <c r="AC349" s="77">
        <v>0</v>
      </c>
      <c r="AD349" s="77">
        <v>0</v>
      </c>
      <c r="AE349" s="77">
        <f t="shared" si="12"/>
        <v>529.52</v>
      </c>
      <c r="AF349" s="40">
        <f t="shared" si="13"/>
        <v>43020048</v>
      </c>
      <c r="AG349" t="str">
        <f>VLOOKUP($L349,Ceco!$A$2:$F$48,3,FALSE)</f>
        <v>BOMBEO MECANICO</v>
      </c>
      <c r="AH349" t="str">
        <f>VLOOKUP($L349,Ceco!$A$2:$F$48,4,FALSE)</f>
        <v>NEUQUEN</v>
      </c>
      <c r="AI349" t="str">
        <f>VLOOKUP($L349,Ceco!$A$2:$F$48,5,FALSE)</f>
        <v>RINCON DE LOS SAUCES</v>
      </c>
      <c r="AJ349" t="str">
        <f>VLOOKUP($L349,Ceco!$A$2:$F$48,6,FALSE)</f>
        <v>Nahim Jorge</v>
      </c>
      <c r="AK349">
        <f>VLOOKUP($AF349,'Agrp cuentas'!$A$2:$C$156,3,FALSE)</f>
        <v>5</v>
      </c>
      <c r="AL349" t="str">
        <f>VLOOKUP($AK349,'Agrp cuentas'!$F$2:$H$28,2,FALSE)</f>
        <v>05 - Mano de Obra</v>
      </c>
      <c r="AM349" t="str">
        <f>VLOOKUP($AK349,'Agrp cuentas'!$F$2:$H$28,3,FALSE)</f>
        <v>Costo</v>
      </c>
      <c r="AN349" t="s">
        <v>192</v>
      </c>
    </row>
    <row r="350" spans="1:40">
      <c r="A350" s="76" t="s">
        <v>0</v>
      </c>
      <c r="B350" s="76" t="s">
        <v>1</v>
      </c>
      <c r="C350" s="76" t="s">
        <v>54</v>
      </c>
      <c r="D350" s="76" t="s">
        <v>65</v>
      </c>
      <c r="E350" s="76" t="s">
        <v>80</v>
      </c>
      <c r="F350" s="76" t="s">
        <v>81</v>
      </c>
      <c r="G350" s="76" t="s">
        <v>40</v>
      </c>
      <c r="H350" s="76" t="s">
        <v>47</v>
      </c>
      <c r="I350" s="76" t="s">
        <v>88</v>
      </c>
      <c r="J350" s="76" t="s">
        <v>285</v>
      </c>
      <c r="K350" s="76" t="s">
        <v>97</v>
      </c>
      <c r="L350" s="76" t="s">
        <v>35</v>
      </c>
      <c r="M350" s="76" t="s">
        <v>2</v>
      </c>
      <c r="N350" s="76" t="s">
        <v>7</v>
      </c>
      <c r="O350" s="76" t="s">
        <v>3</v>
      </c>
      <c r="P350" s="76" t="s">
        <v>4</v>
      </c>
      <c r="Q350" s="76" t="s">
        <v>553</v>
      </c>
      <c r="R350" s="77">
        <v>0</v>
      </c>
      <c r="S350" s="77">
        <v>768.86</v>
      </c>
      <c r="T350" s="77">
        <v>788.05</v>
      </c>
      <c r="U350" s="77">
        <v>890.98</v>
      </c>
      <c r="V350" s="77">
        <v>0</v>
      </c>
      <c r="W350" s="77">
        <v>0</v>
      </c>
      <c r="X350" s="77">
        <v>0</v>
      </c>
      <c r="Y350" s="77">
        <v>0</v>
      </c>
      <c r="Z350" s="77">
        <v>0</v>
      </c>
      <c r="AA350" s="77">
        <v>0</v>
      </c>
      <c r="AB350" s="77">
        <v>0</v>
      </c>
      <c r="AC350" s="77">
        <v>0</v>
      </c>
      <c r="AD350" s="77">
        <v>0</v>
      </c>
      <c r="AE350" s="77">
        <f t="shared" si="12"/>
        <v>2447.89</v>
      </c>
      <c r="AF350" s="40">
        <f t="shared" si="13"/>
        <v>43020048</v>
      </c>
      <c r="AG350" t="str">
        <f>VLOOKUP($L350,Ceco!$A$2:$F$48,3,FALSE)</f>
        <v>BOMBEO MECANICO</v>
      </c>
      <c r="AH350" t="str">
        <f>VLOOKUP($L350,Ceco!$A$2:$F$48,4,FALSE)</f>
        <v>NEUQUEN</v>
      </c>
      <c r="AI350" t="str">
        <f>VLOOKUP($L350,Ceco!$A$2:$F$48,5,FALSE)</f>
        <v>RINCON DE LOS SAUCES</v>
      </c>
      <c r="AJ350" t="str">
        <f>VLOOKUP($L350,Ceco!$A$2:$F$48,6,FALSE)</f>
        <v>Nahim Jorge</v>
      </c>
      <c r="AK350">
        <f>VLOOKUP($AF350,'Agrp cuentas'!$A$2:$C$156,3,FALSE)</f>
        <v>5</v>
      </c>
      <c r="AL350" t="str">
        <f>VLOOKUP($AK350,'Agrp cuentas'!$F$2:$H$28,2,FALSE)</f>
        <v>05 - Mano de Obra</v>
      </c>
      <c r="AM350" t="str">
        <f>VLOOKUP($AK350,'Agrp cuentas'!$F$2:$H$28,3,FALSE)</f>
        <v>Costo</v>
      </c>
      <c r="AN350" t="s">
        <v>192</v>
      </c>
    </row>
    <row r="351" spans="1:40">
      <c r="A351" s="76" t="s">
        <v>0</v>
      </c>
      <c r="B351" s="76" t="s">
        <v>1</v>
      </c>
      <c r="C351" s="76" t="s">
        <v>54</v>
      </c>
      <c r="D351" s="76" t="s">
        <v>65</v>
      </c>
      <c r="E351" s="76" t="s">
        <v>80</v>
      </c>
      <c r="F351" s="76" t="s">
        <v>81</v>
      </c>
      <c r="G351" s="76" t="s">
        <v>40</v>
      </c>
      <c r="H351" s="76" t="s">
        <v>47</v>
      </c>
      <c r="I351" s="76" t="s">
        <v>88</v>
      </c>
      <c r="J351" s="76" t="s">
        <v>285</v>
      </c>
      <c r="K351" s="76" t="s">
        <v>97</v>
      </c>
      <c r="L351" s="76" t="s">
        <v>10</v>
      </c>
      <c r="M351" s="76" t="s">
        <v>2</v>
      </c>
      <c r="N351" s="76" t="s">
        <v>7</v>
      </c>
      <c r="O351" s="76" t="s">
        <v>3</v>
      </c>
      <c r="P351" s="76" t="s">
        <v>4</v>
      </c>
      <c r="Q351" s="76" t="s">
        <v>553</v>
      </c>
      <c r="R351" s="77">
        <v>0</v>
      </c>
      <c r="S351" s="77">
        <v>583.73</v>
      </c>
      <c r="T351" s="77">
        <v>679.74</v>
      </c>
      <c r="U351" s="77">
        <v>641.82000000000005</v>
      </c>
      <c r="V351" s="77">
        <v>0</v>
      </c>
      <c r="W351" s="77">
        <v>0</v>
      </c>
      <c r="X351" s="77">
        <v>0</v>
      </c>
      <c r="Y351" s="77">
        <v>0</v>
      </c>
      <c r="Z351" s="77">
        <v>0</v>
      </c>
      <c r="AA351" s="77">
        <v>0</v>
      </c>
      <c r="AB351" s="77">
        <v>0</v>
      </c>
      <c r="AC351" s="77">
        <v>0</v>
      </c>
      <c r="AD351" s="77">
        <v>0</v>
      </c>
      <c r="AE351" s="77">
        <f t="shared" si="12"/>
        <v>1905.29</v>
      </c>
      <c r="AF351" s="40">
        <f t="shared" si="13"/>
        <v>43020048</v>
      </c>
      <c r="AG351" t="str">
        <f>VLOOKUP($L351,Ceco!$A$2:$F$48,3,FALSE)</f>
        <v>BOMBEO MECANICO</v>
      </c>
      <c r="AH351" t="str">
        <f>VLOOKUP($L351,Ceco!$A$2:$F$48,4,FALSE)</f>
        <v>GOLFO SAN JORGE</v>
      </c>
      <c r="AI351" t="str">
        <f>VLOOKUP($L351,Ceco!$A$2:$F$48,5,FALSE)</f>
        <v>SANTA CRUZ ESTE</v>
      </c>
      <c r="AJ351" t="str">
        <f>VLOOKUP($L351,Ceco!$A$2:$F$48,6,FALSE)</f>
        <v>Bertaina Fabricio</v>
      </c>
      <c r="AK351">
        <f>VLOOKUP($AF351,'Agrp cuentas'!$A$2:$C$156,3,FALSE)</f>
        <v>5</v>
      </c>
      <c r="AL351" t="str">
        <f>VLOOKUP($AK351,'Agrp cuentas'!$F$2:$H$28,2,FALSE)</f>
        <v>05 - Mano de Obra</v>
      </c>
      <c r="AM351" t="str">
        <f>VLOOKUP($AK351,'Agrp cuentas'!$F$2:$H$28,3,FALSE)</f>
        <v>Costo</v>
      </c>
      <c r="AN351" t="s">
        <v>192</v>
      </c>
    </row>
    <row r="352" spans="1:40">
      <c r="A352" s="76" t="s">
        <v>0</v>
      </c>
      <c r="B352" s="76" t="s">
        <v>1</v>
      </c>
      <c r="C352" s="76" t="s">
        <v>54</v>
      </c>
      <c r="D352" s="76" t="s">
        <v>65</v>
      </c>
      <c r="E352" s="76" t="s">
        <v>80</v>
      </c>
      <c r="F352" s="76" t="s">
        <v>81</v>
      </c>
      <c r="G352" s="76" t="s">
        <v>40</v>
      </c>
      <c r="H352" s="76" t="s">
        <v>47</v>
      </c>
      <c r="I352" s="76" t="s">
        <v>88</v>
      </c>
      <c r="J352" s="76" t="s">
        <v>285</v>
      </c>
      <c r="K352" s="76" t="s">
        <v>97</v>
      </c>
      <c r="L352" s="76" t="s">
        <v>34</v>
      </c>
      <c r="M352" s="76" t="s">
        <v>2</v>
      </c>
      <c r="N352" s="76" t="s">
        <v>7</v>
      </c>
      <c r="O352" s="76" t="s">
        <v>3</v>
      </c>
      <c r="P352" s="76" t="s">
        <v>4</v>
      </c>
      <c r="Q352" s="76" t="s">
        <v>553</v>
      </c>
      <c r="R352" s="77">
        <v>0</v>
      </c>
      <c r="S352" s="77">
        <v>566.55999999999995</v>
      </c>
      <c r="T352" s="77">
        <v>659.75</v>
      </c>
      <c r="U352" s="77">
        <v>622.94000000000005</v>
      </c>
      <c r="V352" s="77">
        <v>0</v>
      </c>
      <c r="W352" s="77">
        <v>0</v>
      </c>
      <c r="X352" s="77">
        <v>0</v>
      </c>
      <c r="Y352" s="77">
        <v>0</v>
      </c>
      <c r="Z352" s="77">
        <v>0</v>
      </c>
      <c r="AA352" s="77">
        <v>0</v>
      </c>
      <c r="AB352" s="77">
        <v>0</v>
      </c>
      <c r="AC352" s="77">
        <v>0</v>
      </c>
      <c r="AD352" s="77">
        <v>0</v>
      </c>
      <c r="AE352" s="77">
        <f t="shared" si="12"/>
        <v>1849.25</v>
      </c>
      <c r="AF352" s="40">
        <f t="shared" si="13"/>
        <v>43020048</v>
      </c>
      <c r="AG352" t="str">
        <f>VLOOKUP($L352,Ceco!$A$2:$F$48,3,FALSE)</f>
        <v>BOMBEO MECANICO</v>
      </c>
      <c r="AH352" t="str">
        <f>VLOOKUP($L352,Ceco!$A$2:$F$48,4,FALSE)</f>
        <v>GOLFO SAN JORGE</v>
      </c>
      <c r="AI352" t="str">
        <f>VLOOKUP($L352,Ceco!$A$2:$F$48,5,FALSE)</f>
        <v>SANTA CRUZ ESTE</v>
      </c>
      <c r="AJ352" t="str">
        <f>VLOOKUP($L352,Ceco!$A$2:$F$48,6,FALSE)</f>
        <v>Bertaina Fabricio</v>
      </c>
      <c r="AK352">
        <f>VLOOKUP($AF352,'Agrp cuentas'!$A$2:$C$156,3,FALSE)</f>
        <v>5</v>
      </c>
      <c r="AL352" t="str">
        <f>VLOOKUP($AK352,'Agrp cuentas'!$F$2:$H$28,2,FALSE)</f>
        <v>05 - Mano de Obra</v>
      </c>
      <c r="AM352" t="str">
        <f>VLOOKUP($AK352,'Agrp cuentas'!$F$2:$H$28,3,FALSE)</f>
        <v>Costo</v>
      </c>
      <c r="AN352" t="s">
        <v>192</v>
      </c>
    </row>
    <row r="353" spans="1:40">
      <c r="A353" s="76" t="s">
        <v>0</v>
      </c>
      <c r="B353" s="76" t="s">
        <v>1</v>
      </c>
      <c r="C353" s="76" t="s">
        <v>54</v>
      </c>
      <c r="D353" s="76" t="s">
        <v>65</v>
      </c>
      <c r="E353" s="76" t="s">
        <v>80</v>
      </c>
      <c r="F353" s="76" t="s">
        <v>81</v>
      </c>
      <c r="G353" s="76" t="s">
        <v>40</v>
      </c>
      <c r="H353" s="76" t="s">
        <v>47</v>
      </c>
      <c r="I353" s="76" t="s">
        <v>88</v>
      </c>
      <c r="J353" s="76" t="s">
        <v>285</v>
      </c>
      <c r="K353" s="76" t="s">
        <v>97</v>
      </c>
      <c r="L353" s="76" t="s">
        <v>9</v>
      </c>
      <c r="M353" s="76" t="s">
        <v>2</v>
      </c>
      <c r="N353" s="76" t="s">
        <v>7</v>
      </c>
      <c r="O353" s="76" t="s">
        <v>3</v>
      </c>
      <c r="P353" s="76" t="s">
        <v>4</v>
      </c>
      <c r="Q353" s="76" t="s">
        <v>553</v>
      </c>
      <c r="R353" s="77">
        <v>0</v>
      </c>
      <c r="S353" s="77">
        <v>1263.5899999999999</v>
      </c>
      <c r="T353" s="77">
        <v>1385.01</v>
      </c>
      <c r="U353" s="77">
        <v>1405.98</v>
      </c>
      <c r="V353" s="77">
        <v>0</v>
      </c>
      <c r="W353" s="77">
        <v>0</v>
      </c>
      <c r="X353" s="77">
        <v>0</v>
      </c>
      <c r="Y353" s="77">
        <v>0</v>
      </c>
      <c r="Z353" s="77">
        <v>0</v>
      </c>
      <c r="AA353" s="77">
        <v>0</v>
      </c>
      <c r="AB353" s="77">
        <v>0</v>
      </c>
      <c r="AC353" s="77">
        <v>0</v>
      </c>
      <c r="AD353" s="77">
        <v>0</v>
      </c>
      <c r="AE353" s="77">
        <f t="shared" si="12"/>
        <v>4054.58</v>
      </c>
      <c r="AF353" s="40">
        <f t="shared" si="13"/>
        <v>43020048</v>
      </c>
      <c r="AG353" t="str">
        <f>VLOOKUP($L353,Ceco!$A$2:$F$48,3,FALSE)</f>
        <v>BOMBEO MECANICO</v>
      </c>
      <c r="AH353" t="str">
        <f>VLOOKUP($L353,Ceco!$A$2:$F$48,4,FALSE)</f>
        <v>GOLFO SAN JORGE</v>
      </c>
      <c r="AI353" t="str">
        <f>VLOOKUP($L353,Ceco!$A$2:$F$48,5,FALSE)</f>
        <v>SANTA CRUZ ESTE</v>
      </c>
      <c r="AJ353" t="str">
        <f>VLOOKUP($L353,Ceco!$A$2:$F$48,6,FALSE)</f>
        <v>Bertaina Fabricio</v>
      </c>
      <c r="AK353">
        <f>VLOOKUP($AF353,'Agrp cuentas'!$A$2:$C$156,3,FALSE)</f>
        <v>5</v>
      </c>
      <c r="AL353" t="str">
        <f>VLOOKUP($AK353,'Agrp cuentas'!$F$2:$H$28,2,FALSE)</f>
        <v>05 - Mano de Obra</v>
      </c>
      <c r="AM353" t="str">
        <f>VLOOKUP($AK353,'Agrp cuentas'!$F$2:$H$28,3,FALSE)</f>
        <v>Costo</v>
      </c>
      <c r="AN353" t="s">
        <v>192</v>
      </c>
    </row>
    <row r="354" spans="1:40">
      <c r="A354" s="76" t="s">
        <v>0</v>
      </c>
      <c r="B354" s="76" t="s">
        <v>1</v>
      </c>
      <c r="C354" s="76" t="s">
        <v>54</v>
      </c>
      <c r="D354" s="76" t="s">
        <v>65</v>
      </c>
      <c r="E354" s="76" t="s">
        <v>80</v>
      </c>
      <c r="F354" s="76" t="s">
        <v>81</v>
      </c>
      <c r="G354" s="76" t="s">
        <v>40</v>
      </c>
      <c r="H354" s="76" t="s">
        <v>47</v>
      </c>
      <c r="I354" s="76" t="s">
        <v>88</v>
      </c>
      <c r="J354" s="76" t="s">
        <v>285</v>
      </c>
      <c r="K354" s="76" t="s">
        <v>97</v>
      </c>
      <c r="L354" s="76" t="s">
        <v>29</v>
      </c>
      <c r="M354" s="76" t="s">
        <v>2</v>
      </c>
      <c r="N354" s="76" t="s">
        <v>7</v>
      </c>
      <c r="O354" s="76" t="s">
        <v>3</v>
      </c>
      <c r="P354" s="76" t="s">
        <v>4</v>
      </c>
      <c r="Q354" s="76" t="s">
        <v>553</v>
      </c>
      <c r="R354" s="77">
        <v>0</v>
      </c>
      <c r="S354" s="77">
        <v>677.27</v>
      </c>
      <c r="T354" s="77">
        <v>568.63</v>
      </c>
      <c r="U354" s="77">
        <v>638.20000000000005</v>
      </c>
      <c r="V354" s="77">
        <v>0</v>
      </c>
      <c r="W354" s="77">
        <v>0</v>
      </c>
      <c r="X354" s="77">
        <v>0</v>
      </c>
      <c r="Y354" s="77">
        <v>0</v>
      </c>
      <c r="Z354" s="77">
        <v>0</v>
      </c>
      <c r="AA354" s="77">
        <v>0</v>
      </c>
      <c r="AB354" s="77">
        <v>0</v>
      </c>
      <c r="AC354" s="77">
        <v>0</v>
      </c>
      <c r="AD354" s="77">
        <v>0</v>
      </c>
      <c r="AE354" s="77">
        <f t="shared" si="12"/>
        <v>1884.1000000000001</v>
      </c>
      <c r="AF354" s="40">
        <f t="shared" si="13"/>
        <v>43020048</v>
      </c>
      <c r="AG354" t="str">
        <f>VLOOKUP($L354,Ceco!$A$2:$F$48,3,FALSE)</f>
        <v>BOMBEO MECANICO</v>
      </c>
      <c r="AH354" t="str">
        <f>VLOOKUP($L354,Ceco!$A$2:$F$48,4,FALSE)</f>
        <v>MENDOZA</v>
      </c>
      <c r="AI354" t="str">
        <f>VLOOKUP($L354,Ceco!$A$2:$F$48,5,FALSE)</f>
        <v>MALARGUE</v>
      </c>
      <c r="AJ354" t="str">
        <f>VLOOKUP($L354,Ceco!$A$2:$F$48,6,FALSE)</f>
        <v>Ingles Carlos</v>
      </c>
      <c r="AK354">
        <f>VLOOKUP($AF354,'Agrp cuentas'!$A$2:$C$156,3,FALSE)</f>
        <v>5</v>
      </c>
      <c r="AL354" t="str">
        <f>VLOOKUP($AK354,'Agrp cuentas'!$F$2:$H$28,2,FALSE)</f>
        <v>05 - Mano de Obra</v>
      </c>
      <c r="AM354" t="str">
        <f>VLOOKUP($AK354,'Agrp cuentas'!$F$2:$H$28,3,FALSE)</f>
        <v>Costo</v>
      </c>
      <c r="AN354" t="s">
        <v>192</v>
      </c>
    </row>
    <row r="355" spans="1:40">
      <c r="A355" s="76" t="s">
        <v>0</v>
      </c>
      <c r="B355" s="76" t="s">
        <v>1</v>
      </c>
      <c r="C355" s="76" t="s">
        <v>54</v>
      </c>
      <c r="D355" s="76" t="s">
        <v>65</v>
      </c>
      <c r="E355" s="76" t="s">
        <v>80</v>
      </c>
      <c r="F355" s="76" t="s">
        <v>81</v>
      </c>
      <c r="G355" s="76" t="s">
        <v>40</v>
      </c>
      <c r="H355" s="76" t="s">
        <v>47</v>
      </c>
      <c r="I355" s="76" t="s">
        <v>88</v>
      </c>
      <c r="J355" s="76" t="s">
        <v>285</v>
      </c>
      <c r="K355" s="76" t="s">
        <v>97</v>
      </c>
      <c r="L355" s="76" t="s">
        <v>28</v>
      </c>
      <c r="M355" s="76" t="s">
        <v>2</v>
      </c>
      <c r="N355" s="76" t="s">
        <v>7</v>
      </c>
      <c r="O355" s="76" t="s">
        <v>3</v>
      </c>
      <c r="P355" s="76" t="s">
        <v>4</v>
      </c>
      <c r="Q355" s="76" t="s">
        <v>553</v>
      </c>
      <c r="R355" s="77">
        <v>0</v>
      </c>
      <c r="S355" s="77">
        <v>227.17</v>
      </c>
      <c r="T355" s="77">
        <v>249.72</v>
      </c>
      <c r="U355" s="77">
        <v>222.39</v>
      </c>
      <c r="V355" s="77">
        <v>0</v>
      </c>
      <c r="W355" s="77">
        <v>0</v>
      </c>
      <c r="X355" s="77">
        <v>0</v>
      </c>
      <c r="Y355" s="77">
        <v>0</v>
      </c>
      <c r="Z355" s="77">
        <v>0</v>
      </c>
      <c r="AA355" s="77">
        <v>0</v>
      </c>
      <c r="AB355" s="77">
        <v>0</v>
      </c>
      <c r="AC355" s="77">
        <v>0</v>
      </c>
      <c r="AD355" s="77">
        <v>0</v>
      </c>
      <c r="AE355" s="77">
        <f t="shared" si="12"/>
        <v>699.28</v>
      </c>
      <c r="AF355" s="40">
        <f t="shared" si="13"/>
        <v>43020048</v>
      </c>
      <c r="AG355" t="str">
        <f>VLOOKUP($L355,Ceco!$A$2:$F$48,3,FALSE)</f>
        <v>BOMBEO MECANICO</v>
      </c>
      <c r="AH355" t="str">
        <f>VLOOKUP($L355,Ceco!$A$2:$F$48,4,FALSE)</f>
        <v>GOLFO SAN JORGE</v>
      </c>
      <c r="AI355" t="str">
        <f>VLOOKUP($L355,Ceco!$A$2:$F$48,5,FALSE)</f>
        <v>SANTA CRUZ OESTE</v>
      </c>
      <c r="AJ355" t="str">
        <f>VLOOKUP($L355,Ceco!$A$2:$F$48,6,FALSE)</f>
        <v>Bertaina Fabricio</v>
      </c>
      <c r="AK355">
        <f>VLOOKUP($AF355,'Agrp cuentas'!$A$2:$C$156,3,FALSE)</f>
        <v>5</v>
      </c>
      <c r="AL355" t="str">
        <f>VLOOKUP($AK355,'Agrp cuentas'!$F$2:$H$28,2,FALSE)</f>
        <v>05 - Mano de Obra</v>
      </c>
      <c r="AM355" t="str">
        <f>VLOOKUP($AK355,'Agrp cuentas'!$F$2:$H$28,3,FALSE)</f>
        <v>Costo</v>
      </c>
      <c r="AN355" t="s">
        <v>192</v>
      </c>
    </row>
    <row r="356" spans="1:40">
      <c r="A356" s="76" t="s">
        <v>0</v>
      </c>
      <c r="B356" s="76" t="s">
        <v>1</v>
      </c>
      <c r="C356" s="76" t="s">
        <v>54</v>
      </c>
      <c r="D356" s="76" t="s">
        <v>65</v>
      </c>
      <c r="E356" s="76" t="s">
        <v>80</v>
      </c>
      <c r="F356" s="76" t="s">
        <v>81</v>
      </c>
      <c r="G356" s="76" t="s">
        <v>40</v>
      </c>
      <c r="H356" s="76" t="s">
        <v>47</v>
      </c>
      <c r="I356" s="76" t="s">
        <v>88</v>
      </c>
      <c r="J356" s="76" t="s">
        <v>285</v>
      </c>
      <c r="K356" s="76" t="s">
        <v>97</v>
      </c>
      <c r="L356" s="76" t="s">
        <v>27</v>
      </c>
      <c r="M356" s="76" t="s">
        <v>2</v>
      </c>
      <c r="N356" s="76" t="s">
        <v>7</v>
      </c>
      <c r="O356" s="76" t="s">
        <v>3</v>
      </c>
      <c r="P356" s="76" t="s">
        <v>4</v>
      </c>
      <c r="Q356" s="76" t="s">
        <v>553</v>
      </c>
      <c r="R356" s="77">
        <v>0</v>
      </c>
      <c r="S356" s="77">
        <v>2134.04</v>
      </c>
      <c r="T356" s="77">
        <v>1994.74</v>
      </c>
      <c r="U356" s="77">
        <v>1995.8</v>
      </c>
      <c r="V356" s="77">
        <v>0</v>
      </c>
      <c r="W356" s="77">
        <v>0</v>
      </c>
      <c r="X356" s="77">
        <v>0</v>
      </c>
      <c r="Y356" s="77">
        <v>0</v>
      </c>
      <c r="Z356" s="77">
        <v>0</v>
      </c>
      <c r="AA356" s="77">
        <v>0</v>
      </c>
      <c r="AB356" s="77">
        <v>0</v>
      </c>
      <c r="AC356" s="77">
        <v>0</v>
      </c>
      <c r="AD356" s="77">
        <v>0</v>
      </c>
      <c r="AE356" s="77">
        <f t="shared" si="12"/>
        <v>6124.58</v>
      </c>
      <c r="AF356" s="40">
        <f t="shared" si="13"/>
        <v>43020048</v>
      </c>
      <c r="AG356" t="str">
        <f>VLOOKUP($L356,Ceco!$A$2:$F$48,3,FALSE)</f>
        <v>BOMBEO MECANICO</v>
      </c>
      <c r="AH356" t="str">
        <f>VLOOKUP($L356,Ceco!$A$2:$F$48,4,FALSE)</f>
        <v>GOLFO SAN JORGE</v>
      </c>
      <c r="AI356" t="str">
        <f>VLOOKUP($L356,Ceco!$A$2:$F$48,5,FALSE)</f>
        <v>SANTA CRUZ OESTE</v>
      </c>
      <c r="AJ356" t="str">
        <f>VLOOKUP($L356,Ceco!$A$2:$F$48,6,FALSE)</f>
        <v>Bertaina Fabricio</v>
      </c>
      <c r="AK356">
        <f>VLOOKUP($AF356,'Agrp cuentas'!$A$2:$C$156,3,FALSE)</f>
        <v>5</v>
      </c>
      <c r="AL356" t="str">
        <f>VLOOKUP($AK356,'Agrp cuentas'!$F$2:$H$28,2,FALSE)</f>
        <v>05 - Mano de Obra</v>
      </c>
      <c r="AM356" t="str">
        <f>VLOOKUP($AK356,'Agrp cuentas'!$F$2:$H$28,3,FALSE)</f>
        <v>Costo</v>
      </c>
      <c r="AN356" t="s">
        <v>192</v>
      </c>
    </row>
    <row r="357" spans="1:40">
      <c r="A357" s="76" t="s">
        <v>0</v>
      </c>
      <c r="B357" s="76" t="s">
        <v>1</v>
      </c>
      <c r="C357" s="76" t="s">
        <v>54</v>
      </c>
      <c r="D357" s="76" t="s">
        <v>65</v>
      </c>
      <c r="E357" s="76" t="s">
        <v>80</v>
      </c>
      <c r="F357" s="76" t="s">
        <v>81</v>
      </c>
      <c r="G357" s="76" t="s">
        <v>40</v>
      </c>
      <c r="H357" s="76" t="s">
        <v>47</v>
      </c>
      <c r="I357" s="76" t="s">
        <v>88</v>
      </c>
      <c r="J357" s="76" t="s">
        <v>285</v>
      </c>
      <c r="K357" s="76" t="s">
        <v>97</v>
      </c>
      <c r="L357" s="76" t="s">
        <v>25</v>
      </c>
      <c r="M357" s="76" t="s">
        <v>2</v>
      </c>
      <c r="N357" s="76" t="s">
        <v>7</v>
      </c>
      <c r="O357" s="76" t="s">
        <v>3</v>
      </c>
      <c r="P357" s="76" t="s">
        <v>4</v>
      </c>
      <c r="Q357" s="76" t="s">
        <v>553</v>
      </c>
      <c r="R357" s="77">
        <v>0</v>
      </c>
      <c r="S357" s="77">
        <v>153.97</v>
      </c>
      <c r="T357" s="77">
        <v>137.87</v>
      </c>
      <c r="U357" s="77">
        <v>239.76</v>
      </c>
      <c r="V357" s="77">
        <v>0</v>
      </c>
      <c r="W357" s="77">
        <v>0</v>
      </c>
      <c r="X357" s="77">
        <v>0</v>
      </c>
      <c r="Y357" s="77">
        <v>0</v>
      </c>
      <c r="Z357" s="77">
        <v>0</v>
      </c>
      <c r="AA357" s="77">
        <v>0</v>
      </c>
      <c r="AB357" s="77">
        <v>0</v>
      </c>
      <c r="AC357" s="77">
        <v>0</v>
      </c>
      <c r="AD357" s="77">
        <v>0</v>
      </c>
      <c r="AE357" s="77">
        <f t="shared" si="12"/>
        <v>531.6</v>
      </c>
      <c r="AF357" s="40">
        <f t="shared" si="13"/>
        <v>43020048</v>
      </c>
      <c r="AG357" t="str">
        <f>VLOOKUP($L357,Ceco!$A$2:$F$48,3,FALSE)</f>
        <v>BOMBEO MECANICO</v>
      </c>
      <c r="AH357" t="str">
        <f>VLOOKUP($L357,Ceco!$A$2:$F$48,4,FALSE)</f>
        <v>MENDOZA</v>
      </c>
      <c r="AI357" t="str">
        <f>VLOOKUP($L357,Ceco!$A$2:$F$48,5,FALSE)</f>
        <v>LUJAN DE CUYO</v>
      </c>
      <c r="AJ357" t="str">
        <f>VLOOKUP($L357,Ceco!$A$2:$F$48,6,FALSE)</f>
        <v>Ingles Carlos</v>
      </c>
      <c r="AK357">
        <f>VLOOKUP($AF357,'Agrp cuentas'!$A$2:$C$156,3,FALSE)</f>
        <v>5</v>
      </c>
      <c r="AL357" t="str">
        <f>VLOOKUP($AK357,'Agrp cuentas'!$F$2:$H$28,2,FALSE)</f>
        <v>05 - Mano de Obra</v>
      </c>
      <c r="AM357" t="str">
        <f>VLOOKUP($AK357,'Agrp cuentas'!$F$2:$H$28,3,FALSE)</f>
        <v>Costo</v>
      </c>
      <c r="AN357" t="s">
        <v>192</v>
      </c>
    </row>
    <row r="358" spans="1:40">
      <c r="A358" s="76" t="s">
        <v>0</v>
      </c>
      <c r="B358" s="76" t="s">
        <v>1</v>
      </c>
      <c r="C358" s="76" t="s">
        <v>54</v>
      </c>
      <c r="D358" s="76" t="s">
        <v>65</v>
      </c>
      <c r="E358" s="76" t="s">
        <v>80</v>
      </c>
      <c r="F358" s="76" t="s">
        <v>81</v>
      </c>
      <c r="G358" s="76" t="s">
        <v>40</v>
      </c>
      <c r="H358" s="76" t="s">
        <v>47</v>
      </c>
      <c r="I358" s="76" t="s">
        <v>88</v>
      </c>
      <c r="J358" s="76" t="s">
        <v>285</v>
      </c>
      <c r="K358" s="76" t="s">
        <v>97</v>
      </c>
      <c r="L358" s="76" t="s">
        <v>24</v>
      </c>
      <c r="M358" s="76" t="s">
        <v>2</v>
      </c>
      <c r="N358" s="76" t="s">
        <v>7</v>
      </c>
      <c r="O358" s="76" t="s">
        <v>3</v>
      </c>
      <c r="P358" s="76" t="s">
        <v>4</v>
      </c>
      <c r="Q358" s="76" t="s">
        <v>553</v>
      </c>
      <c r="R358" s="77">
        <v>0</v>
      </c>
      <c r="S358" s="77">
        <v>588.29999999999995</v>
      </c>
      <c r="T358" s="77">
        <v>520.99</v>
      </c>
      <c r="U358" s="77">
        <v>842.58</v>
      </c>
      <c r="V358" s="77">
        <v>0</v>
      </c>
      <c r="W358" s="77">
        <v>0</v>
      </c>
      <c r="X358" s="77">
        <v>0</v>
      </c>
      <c r="Y358" s="77">
        <v>0</v>
      </c>
      <c r="Z358" s="77">
        <v>0</v>
      </c>
      <c r="AA358" s="77">
        <v>0</v>
      </c>
      <c r="AB358" s="77">
        <v>0</v>
      </c>
      <c r="AC358" s="77">
        <v>0</v>
      </c>
      <c r="AD358" s="77">
        <v>0</v>
      </c>
      <c r="AE358" s="77">
        <f t="shared" si="12"/>
        <v>1951.87</v>
      </c>
      <c r="AF358" s="40">
        <f t="shared" si="13"/>
        <v>43020048</v>
      </c>
      <c r="AG358" t="str">
        <f>VLOOKUP($L358,Ceco!$A$2:$F$48,3,FALSE)</f>
        <v>BOMBEO MECANICO</v>
      </c>
      <c r="AH358" t="str">
        <f>VLOOKUP($L358,Ceco!$A$2:$F$48,4,FALSE)</f>
        <v>MENDOZA</v>
      </c>
      <c r="AI358" t="str">
        <f>VLOOKUP($L358,Ceco!$A$2:$F$48,5,FALSE)</f>
        <v>LUJAN DE CUYO</v>
      </c>
      <c r="AJ358" t="str">
        <f>VLOOKUP($L358,Ceco!$A$2:$F$48,6,FALSE)</f>
        <v>Ingles Carlos</v>
      </c>
      <c r="AK358">
        <f>VLOOKUP($AF358,'Agrp cuentas'!$A$2:$C$156,3,FALSE)</f>
        <v>5</v>
      </c>
      <c r="AL358" t="str">
        <f>VLOOKUP($AK358,'Agrp cuentas'!$F$2:$H$28,2,FALSE)</f>
        <v>05 - Mano de Obra</v>
      </c>
      <c r="AM358" t="str">
        <f>VLOOKUP($AK358,'Agrp cuentas'!$F$2:$H$28,3,FALSE)</f>
        <v>Costo</v>
      </c>
      <c r="AN358" t="s">
        <v>192</v>
      </c>
    </row>
    <row r="359" spans="1:40">
      <c r="A359" s="76" t="s">
        <v>0</v>
      </c>
      <c r="B359" s="76" t="s">
        <v>1</v>
      </c>
      <c r="C359" s="76" t="s">
        <v>54</v>
      </c>
      <c r="D359" s="76" t="s">
        <v>65</v>
      </c>
      <c r="E359" s="76" t="s">
        <v>80</v>
      </c>
      <c r="F359" s="76" t="s">
        <v>81</v>
      </c>
      <c r="G359" s="76" t="s">
        <v>40</v>
      </c>
      <c r="H359" s="76" t="s">
        <v>47</v>
      </c>
      <c r="I359" s="76" t="s">
        <v>88</v>
      </c>
      <c r="J359" s="76" t="s">
        <v>285</v>
      </c>
      <c r="K359" s="76" t="s">
        <v>97</v>
      </c>
      <c r="L359" s="76" t="s">
        <v>11</v>
      </c>
      <c r="M359" s="76" t="s">
        <v>2</v>
      </c>
      <c r="N359" s="76" t="s">
        <v>7</v>
      </c>
      <c r="O359" s="76" t="s">
        <v>3</v>
      </c>
      <c r="P359" s="76" t="s">
        <v>4</v>
      </c>
      <c r="Q359" s="76" t="s">
        <v>553</v>
      </c>
      <c r="R359" s="77">
        <v>0</v>
      </c>
      <c r="S359" s="77">
        <v>417.83</v>
      </c>
      <c r="T359" s="77">
        <v>395.07</v>
      </c>
      <c r="U359" s="77">
        <v>457.42</v>
      </c>
      <c r="V359" s="77">
        <v>0</v>
      </c>
      <c r="W359" s="77">
        <v>0</v>
      </c>
      <c r="X359" s="77">
        <v>0</v>
      </c>
      <c r="Y359" s="77">
        <v>0</v>
      </c>
      <c r="Z359" s="77">
        <v>0</v>
      </c>
      <c r="AA359" s="77">
        <v>0</v>
      </c>
      <c r="AB359" s="77">
        <v>0</v>
      </c>
      <c r="AC359" s="77">
        <v>0</v>
      </c>
      <c r="AD359" s="77">
        <v>0</v>
      </c>
      <c r="AE359" s="77">
        <f t="shared" si="12"/>
        <v>1270.32</v>
      </c>
      <c r="AF359" s="40">
        <f t="shared" si="13"/>
        <v>43020048</v>
      </c>
      <c r="AG359" t="str">
        <f>VLOOKUP($L359,Ceco!$A$2:$F$48,3,FALSE)</f>
        <v>BOMBEO MECANICO</v>
      </c>
      <c r="AH359" t="str">
        <f>VLOOKUP($L359,Ceco!$A$2:$F$48,4,FALSE)</f>
        <v>NEUQUEN</v>
      </c>
      <c r="AI359" t="str">
        <f>VLOOKUP($L359,Ceco!$A$2:$F$48,5,FALSE)</f>
        <v>CATRIEL</v>
      </c>
      <c r="AJ359" t="str">
        <f>VLOOKUP($L359,Ceco!$A$2:$F$48,6,FALSE)</f>
        <v>Nahim Jorge</v>
      </c>
      <c r="AK359">
        <f>VLOOKUP($AF359,'Agrp cuentas'!$A$2:$C$156,3,FALSE)</f>
        <v>5</v>
      </c>
      <c r="AL359" t="str">
        <f>VLOOKUP($AK359,'Agrp cuentas'!$F$2:$H$28,2,FALSE)</f>
        <v>05 - Mano de Obra</v>
      </c>
      <c r="AM359" t="str">
        <f>VLOOKUP($AK359,'Agrp cuentas'!$F$2:$H$28,3,FALSE)</f>
        <v>Costo</v>
      </c>
      <c r="AN359" t="s">
        <v>192</v>
      </c>
    </row>
    <row r="360" spans="1:40">
      <c r="A360" s="76" t="s">
        <v>0</v>
      </c>
      <c r="B360" s="76" t="s">
        <v>1</v>
      </c>
      <c r="C360" s="76" t="s">
        <v>54</v>
      </c>
      <c r="D360" s="76" t="s">
        <v>65</v>
      </c>
      <c r="E360" s="76" t="s">
        <v>80</v>
      </c>
      <c r="F360" s="76" t="s">
        <v>81</v>
      </c>
      <c r="G360" s="76" t="s">
        <v>40</v>
      </c>
      <c r="H360" s="76" t="s">
        <v>47</v>
      </c>
      <c r="I360" s="76" t="s">
        <v>88</v>
      </c>
      <c r="J360" s="76" t="s">
        <v>285</v>
      </c>
      <c r="K360" s="76" t="s">
        <v>97</v>
      </c>
      <c r="L360" s="76" t="s">
        <v>12</v>
      </c>
      <c r="M360" s="76" t="s">
        <v>2</v>
      </c>
      <c r="N360" s="76" t="s">
        <v>7</v>
      </c>
      <c r="O360" s="76" t="s">
        <v>3</v>
      </c>
      <c r="P360" s="76" t="s">
        <v>4</v>
      </c>
      <c r="Q360" s="76" t="s">
        <v>553</v>
      </c>
      <c r="R360" s="77">
        <v>0</v>
      </c>
      <c r="S360" s="77">
        <v>295.98</v>
      </c>
      <c r="T360" s="77">
        <v>300.89999999999998</v>
      </c>
      <c r="U360" s="77">
        <v>343.66</v>
      </c>
      <c r="V360" s="77">
        <v>0</v>
      </c>
      <c r="W360" s="77">
        <v>0</v>
      </c>
      <c r="X360" s="77">
        <v>0</v>
      </c>
      <c r="Y360" s="77">
        <v>0</v>
      </c>
      <c r="Z360" s="77">
        <v>0</v>
      </c>
      <c r="AA360" s="77">
        <v>0</v>
      </c>
      <c r="AB360" s="77">
        <v>0</v>
      </c>
      <c r="AC360" s="77">
        <v>0</v>
      </c>
      <c r="AD360" s="77">
        <v>0</v>
      </c>
      <c r="AE360" s="77">
        <f t="shared" si="12"/>
        <v>940.54</v>
      </c>
      <c r="AF360" s="40">
        <f t="shared" si="13"/>
        <v>43020048</v>
      </c>
      <c r="AG360" t="str">
        <f>VLOOKUP($L360,Ceco!$A$2:$F$48,3,FALSE)</f>
        <v>BOMBEO MECANICO</v>
      </c>
      <c r="AH360" t="str">
        <f>VLOOKUP($L360,Ceco!$A$2:$F$48,4,FALSE)</f>
        <v>NEUQUEN</v>
      </c>
      <c r="AI360" t="str">
        <f>VLOOKUP($L360,Ceco!$A$2:$F$48,5,FALSE)</f>
        <v>CATRIEL</v>
      </c>
      <c r="AJ360" t="str">
        <f>VLOOKUP($L360,Ceco!$A$2:$F$48,6,FALSE)</f>
        <v>Nahim Jorge</v>
      </c>
      <c r="AK360">
        <f>VLOOKUP($AF360,'Agrp cuentas'!$A$2:$C$156,3,FALSE)</f>
        <v>5</v>
      </c>
      <c r="AL360" t="str">
        <f>VLOOKUP($AK360,'Agrp cuentas'!$F$2:$H$28,2,FALSE)</f>
        <v>05 - Mano de Obra</v>
      </c>
      <c r="AM360" t="str">
        <f>VLOOKUP($AK360,'Agrp cuentas'!$F$2:$H$28,3,FALSE)</f>
        <v>Costo</v>
      </c>
      <c r="AN360" t="s">
        <v>192</v>
      </c>
    </row>
    <row r="361" spans="1:40">
      <c r="A361" s="76" t="s">
        <v>0</v>
      </c>
      <c r="B361" s="76" t="s">
        <v>1</v>
      </c>
      <c r="C361" s="76" t="s">
        <v>54</v>
      </c>
      <c r="D361" s="76" t="s">
        <v>65</v>
      </c>
      <c r="E361" s="76" t="s">
        <v>80</v>
      </c>
      <c r="F361" s="76" t="s">
        <v>81</v>
      </c>
      <c r="G361" s="76" t="s">
        <v>40</v>
      </c>
      <c r="H361" s="76" t="s">
        <v>47</v>
      </c>
      <c r="I361" s="76" t="s">
        <v>88</v>
      </c>
      <c r="J361" s="76" t="s">
        <v>285</v>
      </c>
      <c r="K361" s="76" t="s">
        <v>97</v>
      </c>
      <c r="L361" s="76" t="s">
        <v>13</v>
      </c>
      <c r="M361" s="76" t="s">
        <v>2</v>
      </c>
      <c r="N361" s="76" t="s">
        <v>7</v>
      </c>
      <c r="O361" s="76" t="s">
        <v>3</v>
      </c>
      <c r="P361" s="76" t="s">
        <v>4</v>
      </c>
      <c r="Q361" s="76" t="s">
        <v>553</v>
      </c>
      <c r="R361" s="77">
        <v>0</v>
      </c>
      <c r="S361" s="77">
        <v>304.95</v>
      </c>
      <c r="T361" s="77">
        <v>310.01</v>
      </c>
      <c r="U361" s="77">
        <v>354.08</v>
      </c>
      <c r="V361" s="77">
        <v>0</v>
      </c>
      <c r="W361" s="77">
        <v>0</v>
      </c>
      <c r="X361" s="77">
        <v>0</v>
      </c>
      <c r="Y361" s="77">
        <v>0</v>
      </c>
      <c r="Z361" s="77">
        <v>0</v>
      </c>
      <c r="AA361" s="77">
        <v>0</v>
      </c>
      <c r="AB361" s="77">
        <v>0</v>
      </c>
      <c r="AC361" s="77">
        <v>0</v>
      </c>
      <c r="AD361" s="77">
        <v>0</v>
      </c>
      <c r="AE361" s="77">
        <f t="shared" si="12"/>
        <v>969.04</v>
      </c>
      <c r="AF361" s="40">
        <f t="shared" si="13"/>
        <v>43020048</v>
      </c>
      <c r="AG361" t="str">
        <f>VLOOKUP($L361,Ceco!$A$2:$F$48,3,FALSE)</f>
        <v>BOMBEO MECANICO</v>
      </c>
      <c r="AH361" t="str">
        <f>VLOOKUP($L361,Ceco!$A$2:$F$48,4,FALSE)</f>
        <v>NEUQUEN</v>
      </c>
      <c r="AI361" t="str">
        <f>VLOOKUP($L361,Ceco!$A$2:$F$48,5,FALSE)</f>
        <v>CATRIEL</v>
      </c>
      <c r="AJ361" t="str">
        <f>VLOOKUP($L361,Ceco!$A$2:$F$48,6,FALSE)</f>
        <v>Nahim Jorge</v>
      </c>
      <c r="AK361">
        <f>VLOOKUP($AF361,'Agrp cuentas'!$A$2:$C$156,3,FALSE)</f>
        <v>5</v>
      </c>
      <c r="AL361" t="str">
        <f>VLOOKUP($AK361,'Agrp cuentas'!$F$2:$H$28,2,FALSE)</f>
        <v>05 - Mano de Obra</v>
      </c>
      <c r="AM361" t="str">
        <f>VLOOKUP($AK361,'Agrp cuentas'!$F$2:$H$28,3,FALSE)</f>
        <v>Costo</v>
      </c>
      <c r="AN361" t="s">
        <v>192</v>
      </c>
    </row>
    <row r="362" spans="1:40">
      <c r="A362" s="76" t="s">
        <v>0</v>
      </c>
      <c r="B362" s="76" t="s">
        <v>1</v>
      </c>
      <c r="C362" s="76" t="s">
        <v>54</v>
      </c>
      <c r="D362" s="76" t="s">
        <v>65</v>
      </c>
      <c r="E362" s="76" t="s">
        <v>80</v>
      </c>
      <c r="F362" s="76" t="s">
        <v>81</v>
      </c>
      <c r="G362" s="76" t="s">
        <v>40</v>
      </c>
      <c r="H362" s="76" t="s">
        <v>47</v>
      </c>
      <c r="I362" s="76" t="s">
        <v>88</v>
      </c>
      <c r="J362" s="76" t="s">
        <v>285</v>
      </c>
      <c r="K362" s="76" t="s">
        <v>97</v>
      </c>
      <c r="L362" s="76" t="s">
        <v>16</v>
      </c>
      <c r="M362" s="76" t="s">
        <v>2</v>
      </c>
      <c r="N362" s="76" t="s">
        <v>7</v>
      </c>
      <c r="O362" s="76" t="s">
        <v>3</v>
      </c>
      <c r="P362" s="76" t="s">
        <v>4</v>
      </c>
      <c r="Q362" s="76" t="s">
        <v>553</v>
      </c>
      <c r="R362" s="77">
        <v>0</v>
      </c>
      <c r="S362" s="77">
        <v>997.02</v>
      </c>
      <c r="T362" s="77">
        <v>976.99</v>
      </c>
      <c r="U362" s="77">
        <v>1039.44</v>
      </c>
      <c r="V362" s="77">
        <v>0</v>
      </c>
      <c r="W362" s="77">
        <v>0</v>
      </c>
      <c r="X362" s="77">
        <v>0</v>
      </c>
      <c r="Y362" s="77">
        <v>0</v>
      </c>
      <c r="Z362" s="77">
        <v>0</v>
      </c>
      <c r="AA362" s="77">
        <v>0</v>
      </c>
      <c r="AB362" s="77">
        <v>0</v>
      </c>
      <c r="AC362" s="77">
        <v>0</v>
      </c>
      <c r="AD362" s="77">
        <v>0</v>
      </c>
      <c r="AE362" s="77">
        <f t="shared" si="12"/>
        <v>3013.45</v>
      </c>
      <c r="AF362" s="40">
        <f t="shared" si="13"/>
        <v>43020048</v>
      </c>
      <c r="AG362" t="str">
        <f>VLOOKUP($L362,Ceco!$A$2:$F$48,3,FALSE)</f>
        <v>BOMBEO MECANICO</v>
      </c>
      <c r="AH362" t="str">
        <f>VLOOKUP($L362,Ceco!$A$2:$F$48,4,FALSE)</f>
        <v>GOLFO SAN JORGE</v>
      </c>
      <c r="AI362" t="str">
        <f>VLOOKUP($L362,Ceco!$A$2:$F$48,5,FALSE)</f>
        <v>COMODORO RIVADAVIA</v>
      </c>
      <c r="AJ362" t="str">
        <f>VLOOKUP($L362,Ceco!$A$2:$F$48,6,FALSE)</f>
        <v>Cosentino Leandro</v>
      </c>
      <c r="AK362">
        <f>VLOOKUP($AF362,'Agrp cuentas'!$A$2:$C$156,3,FALSE)</f>
        <v>5</v>
      </c>
      <c r="AL362" t="str">
        <f>VLOOKUP($AK362,'Agrp cuentas'!$F$2:$H$28,2,FALSE)</f>
        <v>05 - Mano de Obra</v>
      </c>
      <c r="AM362" t="str">
        <f>VLOOKUP($AK362,'Agrp cuentas'!$F$2:$H$28,3,FALSE)</f>
        <v>Costo</v>
      </c>
      <c r="AN362" t="s">
        <v>192</v>
      </c>
    </row>
    <row r="363" spans="1:40">
      <c r="A363" s="76" t="s">
        <v>0</v>
      </c>
      <c r="B363" s="76" t="s">
        <v>1</v>
      </c>
      <c r="C363" s="76" t="s">
        <v>54</v>
      </c>
      <c r="D363" s="76" t="s">
        <v>65</v>
      </c>
      <c r="E363" s="76" t="s">
        <v>80</v>
      </c>
      <c r="F363" s="76" t="s">
        <v>81</v>
      </c>
      <c r="G363" s="76" t="s">
        <v>40</v>
      </c>
      <c r="H363" s="76" t="s">
        <v>47</v>
      </c>
      <c r="I363" s="76" t="s">
        <v>88</v>
      </c>
      <c r="J363" s="76" t="s">
        <v>285</v>
      </c>
      <c r="K363" s="76" t="s">
        <v>97</v>
      </c>
      <c r="L363" s="76" t="s">
        <v>6</v>
      </c>
      <c r="M363" s="76" t="s">
        <v>2</v>
      </c>
      <c r="N363" s="76" t="s">
        <v>7</v>
      </c>
      <c r="O363" s="76" t="s">
        <v>3</v>
      </c>
      <c r="P363" s="76" t="s">
        <v>4</v>
      </c>
      <c r="Q363" s="76" t="s">
        <v>553</v>
      </c>
      <c r="R363" s="77">
        <v>0</v>
      </c>
      <c r="S363" s="77">
        <v>1073.6300000000001</v>
      </c>
      <c r="T363" s="77">
        <v>916.31</v>
      </c>
      <c r="U363" s="77">
        <v>1081.3699999999999</v>
      </c>
      <c r="V363" s="77">
        <v>0</v>
      </c>
      <c r="W363" s="77">
        <v>0</v>
      </c>
      <c r="X363" s="77">
        <v>0</v>
      </c>
      <c r="Y363" s="77">
        <v>0</v>
      </c>
      <c r="Z363" s="77">
        <v>0</v>
      </c>
      <c r="AA363" s="77">
        <v>0</v>
      </c>
      <c r="AB363" s="77">
        <v>0</v>
      </c>
      <c r="AC363" s="77">
        <v>0</v>
      </c>
      <c r="AD363" s="77">
        <v>0</v>
      </c>
      <c r="AE363" s="77">
        <f t="shared" si="12"/>
        <v>3071.31</v>
      </c>
      <c r="AF363" s="40">
        <f t="shared" si="13"/>
        <v>43020048</v>
      </c>
      <c r="AG363" t="str">
        <f>VLOOKUP($L363,Ceco!$A$2:$F$48,3,FALSE)</f>
        <v>BOMBEO MECANICO</v>
      </c>
      <c r="AH363" t="str">
        <f>VLOOKUP($L363,Ceco!$A$2:$F$48,4,FALSE)</f>
        <v>GOLFO SAN JORGE</v>
      </c>
      <c r="AI363" t="str">
        <f>VLOOKUP($L363,Ceco!$A$2:$F$48,5,FALSE)</f>
        <v>COMODORO RIVADAVIA</v>
      </c>
      <c r="AJ363" t="str">
        <f>VLOOKUP($L363,Ceco!$A$2:$F$48,6,FALSE)</f>
        <v>Cosentino Leandro</v>
      </c>
      <c r="AK363">
        <f>VLOOKUP($AF363,'Agrp cuentas'!$A$2:$C$156,3,FALSE)</f>
        <v>5</v>
      </c>
      <c r="AL363" t="str">
        <f>VLOOKUP($AK363,'Agrp cuentas'!$F$2:$H$28,2,FALSE)</f>
        <v>05 - Mano de Obra</v>
      </c>
      <c r="AM363" t="str">
        <f>VLOOKUP($AK363,'Agrp cuentas'!$F$2:$H$28,3,FALSE)</f>
        <v>Costo</v>
      </c>
      <c r="AN363" t="s">
        <v>192</v>
      </c>
    </row>
    <row r="364" spans="1:40">
      <c r="A364" s="76" t="s">
        <v>0</v>
      </c>
      <c r="B364" s="76" t="s">
        <v>1</v>
      </c>
      <c r="C364" s="76" t="s">
        <v>54</v>
      </c>
      <c r="D364" s="76" t="s">
        <v>65</v>
      </c>
      <c r="E364" s="76" t="s">
        <v>80</v>
      </c>
      <c r="F364" s="76" t="s">
        <v>81</v>
      </c>
      <c r="G364" s="76" t="s">
        <v>40</v>
      </c>
      <c r="H364" s="76" t="s">
        <v>47</v>
      </c>
      <c r="I364" s="76" t="s">
        <v>88</v>
      </c>
      <c r="J364" s="76" t="s">
        <v>285</v>
      </c>
      <c r="K364" s="76" t="s">
        <v>97</v>
      </c>
      <c r="L364" s="76" t="s">
        <v>17</v>
      </c>
      <c r="M364" s="76" t="s">
        <v>2</v>
      </c>
      <c r="N364" s="76" t="s">
        <v>7</v>
      </c>
      <c r="O364" s="76" t="s">
        <v>3</v>
      </c>
      <c r="P364" s="76" t="s">
        <v>4</v>
      </c>
      <c r="Q364" s="76" t="s">
        <v>553</v>
      </c>
      <c r="R364" s="77">
        <v>0</v>
      </c>
      <c r="S364" s="77">
        <v>326.42</v>
      </c>
      <c r="T364" s="77">
        <v>265.99</v>
      </c>
      <c r="U364" s="77">
        <v>316.29000000000002</v>
      </c>
      <c r="V364" s="77">
        <v>0</v>
      </c>
      <c r="W364" s="77">
        <v>0</v>
      </c>
      <c r="X364" s="77">
        <v>0</v>
      </c>
      <c r="Y364" s="77">
        <v>0</v>
      </c>
      <c r="Z364" s="77">
        <v>0</v>
      </c>
      <c r="AA364" s="77">
        <v>0</v>
      </c>
      <c r="AB364" s="77">
        <v>0</v>
      </c>
      <c r="AC364" s="77">
        <v>0</v>
      </c>
      <c r="AD364" s="77">
        <v>0</v>
      </c>
      <c r="AE364" s="77">
        <f t="shared" si="12"/>
        <v>908.7</v>
      </c>
      <c r="AF364" s="40">
        <f t="shared" si="13"/>
        <v>43020048</v>
      </c>
      <c r="AG364" t="str">
        <f>VLOOKUP($L364,Ceco!$A$2:$F$48,3,FALSE)</f>
        <v>BOMBEO MECANICO</v>
      </c>
      <c r="AH364" t="str">
        <f>VLOOKUP($L364,Ceco!$A$2:$F$48,4,FALSE)</f>
        <v>GOLFO SAN JORGE</v>
      </c>
      <c r="AI364" t="str">
        <f>VLOOKUP($L364,Ceco!$A$2:$F$48,5,FALSE)</f>
        <v>COMODORO RIVADAVIA</v>
      </c>
      <c r="AJ364" t="str">
        <f>VLOOKUP($L364,Ceco!$A$2:$F$48,6,FALSE)</f>
        <v>Cosentino Leandro</v>
      </c>
      <c r="AK364">
        <f>VLOOKUP($AF364,'Agrp cuentas'!$A$2:$C$156,3,FALSE)</f>
        <v>5</v>
      </c>
      <c r="AL364" t="str">
        <f>VLOOKUP($AK364,'Agrp cuentas'!$F$2:$H$28,2,FALSE)</f>
        <v>05 - Mano de Obra</v>
      </c>
      <c r="AM364" t="str">
        <f>VLOOKUP($AK364,'Agrp cuentas'!$F$2:$H$28,3,FALSE)</f>
        <v>Costo</v>
      </c>
      <c r="AN364" t="s">
        <v>192</v>
      </c>
    </row>
    <row r="365" spans="1:40">
      <c r="A365" s="76" t="s">
        <v>0</v>
      </c>
      <c r="B365" s="76" t="s">
        <v>1</v>
      </c>
      <c r="C365" s="76" t="s">
        <v>54</v>
      </c>
      <c r="D365" s="76" t="s">
        <v>65</v>
      </c>
      <c r="E365" s="76" t="s">
        <v>80</v>
      </c>
      <c r="F365" s="76" t="s">
        <v>81</v>
      </c>
      <c r="G365" s="76" t="s">
        <v>40</v>
      </c>
      <c r="H365" s="76" t="s">
        <v>47</v>
      </c>
      <c r="I365" s="76" t="s">
        <v>88</v>
      </c>
      <c r="J365" s="76" t="s">
        <v>285</v>
      </c>
      <c r="K365" s="76" t="s">
        <v>97</v>
      </c>
      <c r="L365" s="76" t="s">
        <v>8</v>
      </c>
      <c r="M365" s="76" t="s">
        <v>2</v>
      </c>
      <c r="N365" s="76" t="s">
        <v>7</v>
      </c>
      <c r="O365" s="76" t="s">
        <v>3</v>
      </c>
      <c r="P365" s="76" t="s">
        <v>4</v>
      </c>
      <c r="Q365" s="76" t="s">
        <v>553</v>
      </c>
      <c r="R365" s="77">
        <v>0</v>
      </c>
      <c r="S365" s="77">
        <v>234.37</v>
      </c>
      <c r="T365" s="77">
        <v>188.21</v>
      </c>
      <c r="U365" s="77">
        <v>227.86</v>
      </c>
      <c r="V365" s="77">
        <v>0</v>
      </c>
      <c r="W365" s="77">
        <v>0</v>
      </c>
      <c r="X365" s="77">
        <v>0</v>
      </c>
      <c r="Y365" s="77">
        <v>0</v>
      </c>
      <c r="Z365" s="77">
        <v>0</v>
      </c>
      <c r="AA365" s="77">
        <v>0</v>
      </c>
      <c r="AB365" s="77">
        <v>0</v>
      </c>
      <c r="AC365" s="77">
        <v>0</v>
      </c>
      <c r="AD365" s="77">
        <v>0</v>
      </c>
      <c r="AE365" s="77">
        <f t="shared" si="12"/>
        <v>650.44000000000005</v>
      </c>
      <c r="AF365" s="40">
        <f t="shared" si="13"/>
        <v>43020048</v>
      </c>
      <c r="AG365" t="str">
        <f>VLOOKUP($L365,Ceco!$A$2:$F$48,3,FALSE)</f>
        <v>BOMBEO MECANICO</v>
      </c>
      <c r="AH365" t="str">
        <f>VLOOKUP($L365,Ceco!$A$2:$F$48,4,FALSE)</f>
        <v>GOLFO SAN JORGE</v>
      </c>
      <c r="AI365" t="str">
        <f>VLOOKUP($L365,Ceco!$A$2:$F$48,5,FALSE)</f>
        <v>COMODORO RIVADAVIA</v>
      </c>
      <c r="AJ365" t="str">
        <f>VLOOKUP($L365,Ceco!$A$2:$F$48,6,FALSE)</f>
        <v>Cosentino Leandro</v>
      </c>
      <c r="AK365">
        <f>VLOOKUP($AF365,'Agrp cuentas'!$A$2:$C$156,3,FALSE)</f>
        <v>5</v>
      </c>
      <c r="AL365" t="str">
        <f>VLOOKUP($AK365,'Agrp cuentas'!$F$2:$H$28,2,FALSE)</f>
        <v>05 - Mano de Obra</v>
      </c>
      <c r="AM365" t="str">
        <f>VLOOKUP($AK365,'Agrp cuentas'!$F$2:$H$28,3,FALSE)</f>
        <v>Costo</v>
      </c>
      <c r="AN365" t="s">
        <v>192</v>
      </c>
    </row>
    <row r="366" spans="1:40">
      <c r="A366" s="76" t="s">
        <v>0</v>
      </c>
      <c r="B366" s="76" t="s">
        <v>1</v>
      </c>
      <c r="C366" s="76" t="s">
        <v>54</v>
      </c>
      <c r="D366" s="76" t="s">
        <v>65</v>
      </c>
      <c r="E366" s="76" t="s">
        <v>80</v>
      </c>
      <c r="F366" s="76" t="s">
        <v>81</v>
      </c>
      <c r="G366" s="76" t="s">
        <v>40</v>
      </c>
      <c r="H366" s="76" t="s">
        <v>47</v>
      </c>
      <c r="I366" s="76" t="s">
        <v>88</v>
      </c>
      <c r="J366" s="76" t="s">
        <v>285</v>
      </c>
      <c r="K366" s="76" t="s">
        <v>97</v>
      </c>
      <c r="L366" s="76" t="s">
        <v>19</v>
      </c>
      <c r="M366" s="76" t="s">
        <v>2</v>
      </c>
      <c r="N366" s="76" t="s">
        <v>7</v>
      </c>
      <c r="O366" s="76" t="s">
        <v>3</v>
      </c>
      <c r="P366" s="76" t="s">
        <v>4</v>
      </c>
      <c r="Q366" s="76" t="s">
        <v>553</v>
      </c>
      <c r="R366" s="77">
        <v>0</v>
      </c>
      <c r="S366" s="77">
        <v>575.04</v>
      </c>
      <c r="T366" s="77">
        <v>1133.05</v>
      </c>
      <c r="U366" s="77">
        <v>1034.21</v>
      </c>
      <c r="V366" s="77">
        <v>0</v>
      </c>
      <c r="W366" s="77">
        <v>0</v>
      </c>
      <c r="X366" s="77">
        <v>0</v>
      </c>
      <c r="Y366" s="77">
        <v>0</v>
      </c>
      <c r="Z366" s="77">
        <v>0</v>
      </c>
      <c r="AA366" s="77">
        <v>0</v>
      </c>
      <c r="AB366" s="77">
        <v>0</v>
      </c>
      <c r="AC366" s="77">
        <v>0</v>
      </c>
      <c r="AD366" s="77">
        <v>0</v>
      </c>
      <c r="AE366" s="77">
        <f t="shared" si="12"/>
        <v>2742.3</v>
      </c>
      <c r="AF366" s="40">
        <f t="shared" si="13"/>
        <v>43020048</v>
      </c>
      <c r="AG366" t="str">
        <f>VLOOKUP($L366,Ceco!$A$2:$F$48,3,FALSE)</f>
        <v>PCP</v>
      </c>
      <c r="AH366" t="str">
        <f>VLOOKUP($L366,Ceco!$A$2:$F$48,4,FALSE)</f>
        <v>GOLFO SAN JORGE</v>
      </c>
      <c r="AI366">
        <f>VLOOKUP($L366,Ceco!$A$2:$F$48,5,FALSE)</f>
        <v>0</v>
      </c>
      <c r="AJ366" t="str">
        <f>VLOOKUP($L366,Ceco!$A$2:$F$48,6,FALSE)</f>
        <v>Rodriguez Eduardo</v>
      </c>
      <c r="AK366">
        <f>VLOOKUP($AF366,'Agrp cuentas'!$A$2:$C$156,3,FALSE)</f>
        <v>5</v>
      </c>
      <c r="AL366" t="str">
        <f>VLOOKUP($AK366,'Agrp cuentas'!$F$2:$H$28,2,FALSE)</f>
        <v>05 - Mano de Obra</v>
      </c>
      <c r="AM366" t="str">
        <f>VLOOKUP($AK366,'Agrp cuentas'!$F$2:$H$28,3,FALSE)</f>
        <v>Costo</v>
      </c>
      <c r="AN366" t="s">
        <v>192</v>
      </c>
    </row>
    <row r="367" spans="1:40">
      <c r="A367" s="76" t="s">
        <v>0</v>
      </c>
      <c r="B367" s="76" t="s">
        <v>1</v>
      </c>
      <c r="C367" s="76" t="s">
        <v>54</v>
      </c>
      <c r="D367" s="76" t="s">
        <v>65</v>
      </c>
      <c r="E367" s="76" t="s">
        <v>100</v>
      </c>
      <c r="F367" s="76" t="s">
        <v>2</v>
      </c>
      <c r="G367" s="76" t="s">
        <v>2</v>
      </c>
      <c r="H367" s="76" t="s">
        <v>2</v>
      </c>
      <c r="I367" s="76" t="s">
        <v>2</v>
      </c>
      <c r="J367" s="76" t="s">
        <v>286</v>
      </c>
      <c r="K367" s="76" t="s">
        <v>101</v>
      </c>
      <c r="L367" s="76" t="s">
        <v>6</v>
      </c>
      <c r="M367" s="76" t="s">
        <v>2</v>
      </c>
      <c r="N367" s="76" t="s">
        <v>7</v>
      </c>
      <c r="O367" s="76" t="s">
        <v>3</v>
      </c>
      <c r="P367" s="76" t="s">
        <v>4</v>
      </c>
      <c r="Q367" s="76" t="s">
        <v>553</v>
      </c>
      <c r="R367" s="77">
        <v>0</v>
      </c>
      <c r="S367" s="77">
        <v>185.44</v>
      </c>
      <c r="T367" s="77">
        <v>181.93</v>
      </c>
      <c r="U367" s="77">
        <v>0</v>
      </c>
      <c r="V367" s="77">
        <v>0</v>
      </c>
      <c r="W367" s="77">
        <v>0</v>
      </c>
      <c r="X367" s="77">
        <v>0</v>
      </c>
      <c r="Y367" s="77">
        <v>0</v>
      </c>
      <c r="Z367" s="77">
        <v>0</v>
      </c>
      <c r="AA367" s="77">
        <v>0</v>
      </c>
      <c r="AB367" s="77">
        <v>0</v>
      </c>
      <c r="AC367" s="77">
        <v>0</v>
      </c>
      <c r="AD367" s="77">
        <v>0</v>
      </c>
      <c r="AE367" s="77">
        <f t="shared" si="12"/>
        <v>367.37</v>
      </c>
      <c r="AF367" s="40">
        <f t="shared" si="13"/>
        <v>43030006</v>
      </c>
      <c r="AG367" t="str">
        <f>VLOOKUP($L367,Ceco!$A$2:$F$48,3,FALSE)</f>
        <v>BOMBEO MECANICO</v>
      </c>
      <c r="AH367" t="str">
        <f>VLOOKUP($L367,Ceco!$A$2:$F$48,4,FALSE)</f>
        <v>GOLFO SAN JORGE</v>
      </c>
      <c r="AI367" t="str">
        <f>VLOOKUP($L367,Ceco!$A$2:$F$48,5,FALSE)</f>
        <v>COMODORO RIVADAVIA</v>
      </c>
      <c r="AJ367" t="str">
        <f>VLOOKUP($L367,Ceco!$A$2:$F$48,6,FALSE)</f>
        <v>Cosentino Leandro</v>
      </c>
      <c r="AK367">
        <f>VLOOKUP($AF367,'Agrp cuentas'!$A$2:$C$156,3,FALSE)</f>
        <v>9</v>
      </c>
      <c r="AL367" t="str">
        <f>VLOOKUP($AK367,'Agrp cuentas'!$F$2:$H$28,2,FALSE)</f>
        <v xml:space="preserve">09 -Transporte del personal </v>
      </c>
      <c r="AM367" t="str">
        <f>VLOOKUP($AK367,'Agrp cuentas'!$F$2:$H$28,3,FALSE)</f>
        <v>Costo</v>
      </c>
      <c r="AN367" t="s">
        <v>192</v>
      </c>
    </row>
    <row r="368" spans="1:40">
      <c r="A368" s="76" t="s">
        <v>0</v>
      </c>
      <c r="B368" s="76" t="s">
        <v>1</v>
      </c>
      <c r="C368" s="76" t="s">
        <v>54</v>
      </c>
      <c r="D368" s="76" t="s">
        <v>65</v>
      </c>
      <c r="E368" s="76" t="s">
        <v>100</v>
      </c>
      <c r="F368" s="76" t="s">
        <v>2</v>
      </c>
      <c r="G368" s="76" t="s">
        <v>2</v>
      </c>
      <c r="H368" s="76" t="s">
        <v>2</v>
      </c>
      <c r="I368" s="76" t="s">
        <v>2</v>
      </c>
      <c r="J368" s="76" t="s">
        <v>286</v>
      </c>
      <c r="K368" s="76" t="s">
        <v>101</v>
      </c>
      <c r="L368" s="76" t="s">
        <v>16</v>
      </c>
      <c r="M368" s="76" t="s">
        <v>2</v>
      </c>
      <c r="N368" s="76" t="s">
        <v>7</v>
      </c>
      <c r="O368" s="76" t="s">
        <v>3</v>
      </c>
      <c r="P368" s="76" t="s">
        <v>4</v>
      </c>
      <c r="Q368" s="76" t="s">
        <v>553</v>
      </c>
      <c r="R368" s="77">
        <v>0</v>
      </c>
      <c r="S368" s="77">
        <v>356.61</v>
      </c>
      <c r="T368" s="77">
        <v>349.87</v>
      </c>
      <c r="U368" s="77">
        <v>0</v>
      </c>
      <c r="V368" s="77">
        <v>0</v>
      </c>
      <c r="W368" s="77">
        <v>0</v>
      </c>
      <c r="X368" s="77">
        <v>0</v>
      </c>
      <c r="Y368" s="77">
        <v>0</v>
      </c>
      <c r="Z368" s="77">
        <v>0</v>
      </c>
      <c r="AA368" s="77">
        <v>0</v>
      </c>
      <c r="AB368" s="77">
        <v>0</v>
      </c>
      <c r="AC368" s="77">
        <v>0</v>
      </c>
      <c r="AD368" s="77">
        <v>0</v>
      </c>
      <c r="AE368" s="77">
        <f t="shared" si="12"/>
        <v>706.48</v>
      </c>
      <c r="AF368" s="40">
        <f t="shared" si="13"/>
        <v>43030006</v>
      </c>
      <c r="AG368" t="str">
        <f>VLOOKUP($L368,Ceco!$A$2:$F$48,3,FALSE)</f>
        <v>BOMBEO MECANICO</v>
      </c>
      <c r="AH368" t="str">
        <f>VLOOKUP($L368,Ceco!$A$2:$F$48,4,FALSE)</f>
        <v>GOLFO SAN JORGE</v>
      </c>
      <c r="AI368" t="str">
        <f>VLOOKUP($L368,Ceco!$A$2:$F$48,5,FALSE)</f>
        <v>COMODORO RIVADAVIA</v>
      </c>
      <c r="AJ368" t="str">
        <f>VLOOKUP($L368,Ceco!$A$2:$F$48,6,FALSE)</f>
        <v>Cosentino Leandro</v>
      </c>
      <c r="AK368">
        <f>VLOOKUP($AF368,'Agrp cuentas'!$A$2:$C$156,3,FALSE)</f>
        <v>9</v>
      </c>
      <c r="AL368" t="str">
        <f>VLOOKUP($AK368,'Agrp cuentas'!$F$2:$H$28,2,FALSE)</f>
        <v xml:space="preserve">09 -Transporte del personal </v>
      </c>
      <c r="AM368" t="str">
        <f>VLOOKUP($AK368,'Agrp cuentas'!$F$2:$H$28,3,FALSE)</f>
        <v>Costo</v>
      </c>
      <c r="AN368" t="s">
        <v>192</v>
      </c>
    </row>
    <row r="369" spans="1:40">
      <c r="A369" s="76" t="s">
        <v>0</v>
      </c>
      <c r="B369" s="76" t="s">
        <v>1</v>
      </c>
      <c r="C369" s="76" t="s">
        <v>54</v>
      </c>
      <c r="D369" s="76" t="s">
        <v>65</v>
      </c>
      <c r="E369" s="76" t="s">
        <v>80</v>
      </c>
      <c r="F369" s="76" t="s">
        <v>98</v>
      </c>
      <c r="G369" s="76" t="s">
        <v>2</v>
      </c>
      <c r="H369" s="76" t="s">
        <v>2</v>
      </c>
      <c r="I369" s="76" t="s">
        <v>2</v>
      </c>
      <c r="J369" s="76" t="s">
        <v>287</v>
      </c>
      <c r="K369" s="76" t="s">
        <v>102</v>
      </c>
      <c r="L369" s="76" t="s">
        <v>36</v>
      </c>
      <c r="M369" s="76" t="s">
        <v>2</v>
      </c>
      <c r="N369" s="76" t="s">
        <v>7</v>
      </c>
      <c r="O369" s="76" t="s">
        <v>3</v>
      </c>
      <c r="P369" s="76" t="s">
        <v>4</v>
      </c>
      <c r="Q369" s="76" t="s">
        <v>553</v>
      </c>
      <c r="R369" s="77">
        <v>0</v>
      </c>
      <c r="S369" s="77">
        <v>0.01</v>
      </c>
      <c r="T369" s="77">
        <v>0.01</v>
      </c>
      <c r="U369" s="77">
        <v>0.01</v>
      </c>
      <c r="V369" s="77">
        <v>0</v>
      </c>
      <c r="W369" s="77">
        <v>0</v>
      </c>
      <c r="X369" s="77">
        <v>0</v>
      </c>
      <c r="Y369" s="77">
        <v>0</v>
      </c>
      <c r="Z369" s="77">
        <v>0</v>
      </c>
      <c r="AA369" s="77">
        <v>0</v>
      </c>
      <c r="AB369" s="77">
        <v>0</v>
      </c>
      <c r="AC369" s="77">
        <v>0</v>
      </c>
      <c r="AD369" s="77">
        <v>0</v>
      </c>
      <c r="AE369" s="77">
        <f t="shared" si="12"/>
        <v>0.03</v>
      </c>
      <c r="AF369" s="40">
        <f t="shared" si="13"/>
        <v>43030008</v>
      </c>
      <c r="AG369" t="str">
        <f>VLOOKUP($L369,Ceco!$A$2:$F$48,3,FALSE)</f>
        <v>BOMBEO MECANICO</v>
      </c>
      <c r="AH369" t="str">
        <f>VLOOKUP($L369,Ceco!$A$2:$F$48,4,FALSE)</f>
        <v>NEUQUEN</v>
      </c>
      <c r="AI369" t="str">
        <f>VLOOKUP($L369,Ceco!$A$2:$F$48,5,FALSE)</f>
        <v>RINCON DE LOS SAUCES</v>
      </c>
      <c r="AJ369" t="str">
        <f>VLOOKUP($L369,Ceco!$A$2:$F$48,6,FALSE)</f>
        <v>Nahim Jorge</v>
      </c>
      <c r="AK369">
        <f>VLOOKUP($AF369,'Agrp cuentas'!$A$2:$C$156,3,FALSE)</f>
        <v>5</v>
      </c>
      <c r="AL369" t="str">
        <f>VLOOKUP($AK369,'Agrp cuentas'!$F$2:$H$28,2,FALSE)</f>
        <v>05 - Mano de Obra</v>
      </c>
      <c r="AM369" t="str">
        <f>VLOOKUP($AK369,'Agrp cuentas'!$F$2:$H$28,3,FALSE)</f>
        <v>Costo</v>
      </c>
      <c r="AN369" t="s">
        <v>192</v>
      </c>
    </row>
    <row r="370" spans="1:40">
      <c r="A370" s="76" t="s">
        <v>0</v>
      </c>
      <c r="B370" s="76" t="s">
        <v>1</v>
      </c>
      <c r="C370" s="76" t="s">
        <v>54</v>
      </c>
      <c r="D370" s="76" t="s">
        <v>65</v>
      </c>
      <c r="E370" s="76" t="s">
        <v>80</v>
      </c>
      <c r="F370" s="76" t="s">
        <v>98</v>
      </c>
      <c r="G370" s="76" t="s">
        <v>2</v>
      </c>
      <c r="H370" s="76" t="s">
        <v>2</v>
      </c>
      <c r="I370" s="76" t="s">
        <v>2</v>
      </c>
      <c r="J370" s="76" t="s">
        <v>287</v>
      </c>
      <c r="K370" s="76" t="s">
        <v>102</v>
      </c>
      <c r="L370" s="76" t="s">
        <v>35</v>
      </c>
      <c r="M370" s="76" t="s">
        <v>2</v>
      </c>
      <c r="N370" s="76" t="s">
        <v>7</v>
      </c>
      <c r="O370" s="76" t="s">
        <v>3</v>
      </c>
      <c r="P370" s="76" t="s">
        <v>4</v>
      </c>
      <c r="Q370" s="76" t="s">
        <v>553</v>
      </c>
      <c r="R370" s="77">
        <v>0</v>
      </c>
      <c r="S370" s="77">
        <v>0.04</v>
      </c>
      <c r="T370" s="77">
        <v>0.04</v>
      </c>
      <c r="U370" s="77">
        <v>0.04</v>
      </c>
      <c r="V370" s="77">
        <v>0</v>
      </c>
      <c r="W370" s="77">
        <v>0</v>
      </c>
      <c r="X370" s="77">
        <v>0</v>
      </c>
      <c r="Y370" s="77">
        <v>0</v>
      </c>
      <c r="Z370" s="77">
        <v>0</v>
      </c>
      <c r="AA370" s="77">
        <v>0</v>
      </c>
      <c r="AB370" s="77">
        <v>0</v>
      </c>
      <c r="AC370" s="77">
        <v>0</v>
      </c>
      <c r="AD370" s="77">
        <v>0</v>
      </c>
      <c r="AE370" s="77">
        <f t="shared" si="12"/>
        <v>0.12</v>
      </c>
      <c r="AF370" s="40">
        <f t="shared" si="13"/>
        <v>43030008</v>
      </c>
      <c r="AG370" t="str">
        <f>VLOOKUP($L370,Ceco!$A$2:$F$48,3,FALSE)</f>
        <v>BOMBEO MECANICO</v>
      </c>
      <c r="AH370" t="str">
        <f>VLOOKUP($L370,Ceco!$A$2:$F$48,4,FALSE)</f>
        <v>NEUQUEN</v>
      </c>
      <c r="AI370" t="str">
        <f>VLOOKUP($L370,Ceco!$A$2:$F$48,5,FALSE)</f>
        <v>RINCON DE LOS SAUCES</v>
      </c>
      <c r="AJ370" t="str">
        <f>VLOOKUP($L370,Ceco!$A$2:$F$48,6,FALSE)</f>
        <v>Nahim Jorge</v>
      </c>
      <c r="AK370">
        <f>VLOOKUP($AF370,'Agrp cuentas'!$A$2:$C$156,3,FALSE)</f>
        <v>5</v>
      </c>
      <c r="AL370" t="str">
        <f>VLOOKUP($AK370,'Agrp cuentas'!$F$2:$H$28,2,FALSE)</f>
        <v>05 - Mano de Obra</v>
      </c>
      <c r="AM370" t="str">
        <f>VLOOKUP($AK370,'Agrp cuentas'!$F$2:$H$28,3,FALSE)</f>
        <v>Costo</v>
      </c>
      <c r="AN370" t="s">
        <v>192</v>
      </c>
    </row>
    <row r="371" spans="1:40">
      <c r="A371" s="76" t="s">
        <v>0</v>
      </c>
      <c r="B371" s="76" t="s">
        <v>1</v>
      </c>
      <c r="C371" s="76" t="s">
        <v>54</v>
      </c>
      <c r="D371" s="76" t="s">
        <v>65</v>
      </c>
      <c r="E371" s="76" t="s">
        <v>80</v>
      </c>
      <c r="F371" s="76" t="s">
        <v>98</v>
      </c>
      <c r="G371" s="76" t="s">
        <v>2</v>
      </c>
      <c r="H371" s="76" t="s">
        <v>2</v>
      </c>
      <c r="I371" s="76" t="s">
        <v>2</v>
      </c>
      <c r="J371" s="76" t="s">
        <v>287</v>
      </c>
      <c r="K371" s="76" t="s">
        <v>102</v>
      </c>
      <c r="L371" s="76" t="s">
        <v>10</v>
      </c>
      <c r="M371" s="76" t="s">
        <v>2</v>
      </c>
      <c r="N371" s="76" t="s">
        <v>7</v>
      </c>
      <c r="O371" s="76" t="s">
        <v>3</v>
      </c>
      <c r="P371" s="76" t="s">
        <v>4</v>
      </c>
      <c r="Q371" s="76" t="s">
        <v>553</v>
      </c>
      <c r="R371" s="77">
        <v>0</v>
      </c>
      <c r="S371" s="77">
        <v>0.04</v>
      </c>
      <c r="T371" s="77">
        <v>0.04</v>
      </c>
      <c r="U371" s="77">
        <v>0.04</v>
      </c>
      <c r="V371" s="77">
        <v>0</v>
      </c>
      <c r="W371" s="77">
        <v>0</v>
      </c>
      <c r="X371" s="77">
        <v>0</v>
      </c>
      <c r="Y371" s="77">
        <v>0</v>
      </c>
      <c r="Z371" s="77">
        <v>0</v>
      </c>
      <c r="AA371" s="77">
        <v>0</v>
      </c>
      <c r="AB371" s="77">
        <v>0</v>
      </c>
      <c r="AC371" s="77">
        <v>0</v>
      </c>
      <c r="AD371" s="77">
        <v>0</v>
      </c>
      <c r="AE371" s="77">
        <f t="shared" si="12"/>
        <v>0.12</v>
      </c>
      <c r="AF371" s="40">
        <f t="shared" si="13"/>
        <v>43030008</v>
      </c>
      <c r="AG371" t="str">
        <f>VLOOKUP($L371,Ceco!$A$2:$F$48,3,FALSE)</f>
        <v>BOMBEO MECANICO</v>
      </c>
      <c r="AH371" t="str">
        <f>VLOOKUP($L371,Ceco!$A$2:$F$48,4,FALSE)</f>
        <v>GOLFO SAN JORGE</v>
      </c>
      <c r="AI371" t="str">
        <f>VLOOKUP($L371,Ceco!$A$2:$F$48,5,FALSE)</f>
        <v>SANTA CRUZ ESTE</v>
      </c>
      <c r="AJ371" t="str">
        <f>VLOOKUP($L371,Ceco!$A$2:$F$48,6,FALSE)</f>
        <v>Bertaina Fabricio</v>
      </c>
      <c r="AK371">
        <f>VLOOKUP($AF371,'Agrp cuentas'!$A$2:$C$156,3,FALSE)</f>
        <v>5</v>
      </c>
      <c r="AL371" t="str">
        <f>VLOOKUP($AK371,'Agrp cuentas'!$F$2:$H$28,2,FALSE)</f>
        <v>05 - Mano de Obra</v>
      </c>
      <c r="AM371" t="str">
        <f>VLOOKUP($AK371,'Agrp cuentas'!$F$2:$H$28,3,FALSE)</f>
        <v>Costo</v>
      </c>
      <c r="AN371" t="s">
        <v>192</v>
      </c>
    </row>
    <row r="372" spans="1:40">
      <c r="A372" s="76" t="s">
        <v>0</v>
      </c>
      <c r="B372" s="76" t="s">
        <v>1</v>
      </c>
      <c r="C372" s="76" t="s">
        <v>54</v>
      </c>
      <c r="D372" s="76" t="s">
        <v>65</v>
      </c>
      <c r="E372" s="76" t="s">
        <v>80</v>
      </c>
      <c r="F372" s="76" t="s">
        <v>98</v>
      </c>
      <c r="G372" s="76" t="s">
        <v>2</v>
      </c>
      <c r="H372" s="76" t="s">
        <v>2</v>
      </c>
      <c r="I372" s="76" t="s">
        <v>2</v>
      </c>
      <c r="J372" s="76" t="s">
        <v>287</v>
      </c>
      <c r="K372" s="76" t="s">
        <v>102</v>
      </c>
      <c r="L372" s="76" t="s">
        <v>34</v>
      </c>
      <c r="M372" s="76" t="s">
        <v>2</v>
      </c>
      <c r="N372" s="76" t="s">
        <v>7</v>
      </c>
      <c r="O372" s="76" t="s">
        <v>3</v>
      </c>
      <c r="P372" s="76" t="s">
        <v>4</v>
      </c>
      <c r="Q372" s="76" t="s">
        <v>553</v>
      </c>
      <c r="R372" s="77">
        <v>0</v>
      </c>
      <c r="S372" s="77">
        <v>0.04</v>
      </c>
      <c r="T372" s="77">
        <v>0.04</v>
      </c>
      <c r="U372" s="77">
        <v>0.04</v>
      </c>
      <c r="V372" s="77">
        <v>0</v>
      </c>
      <c r="W372" s="77">
        <v>0</v>
      </c>
      <c r="X372" s="77">
        <v>0</v>
      </c>
      <c r="Y372" s="77">
        <v>0</v>
      </c>
      <c r="Z372" s="77">
        <v>0</v>
      </c>
      <c r="AA372" s="77">
        <v>0</v>
      </c>
      <c r="AB372" s="77">
        <v>0</v>
      </c>
      <c r="AC372" s="77">
        <v>0</v>
      </c>
      <c r="AD372" s="77">
        <v>0</v>
      </c>
      <c r="AE372" s="77">
        <f t="shared" si="12"/>
        <v>0.12</v>
      </c>
      <c r="AF372" s="40">
        <f t="shared" si="13"/>
        <v>43030008</v>
      </c>
      <c r="AG372" t="str">
        <f>VLOOKUP($L372,Ceco!$A$2:$F$48,3,FALSE)</f>
        <v>BOMBEO MECANICO</v>
      </c>
      <c r="AH372" t="str">
        <f>VLOOKUP($L372,Ceco!$A$2:$F$48,4,FALSE)</f>
        <v>GOLFO SAN JORGE</v>
      </c>
      <c r="AI372" t="str">
        <f>VLOOKUP($L372,Ceco!$A$2:$F$48,5,FALSE)</f>
        <v>SANTA CRUZ ESTE</v>
      </c>
      <c r="AJ372" t="str">
        <f>VLOOKUP($L372,Ceco!$A$2:$F$48,6,FALSE)</f>
        <v>Bertaina Fabricio</v>
      </c>
      <c r="AK372">
        <f>VLOOKUP($AF372,'Agrp cuentas'!$A$2:$C$156,3,FALSE)</f>
        <v>5</v>
      </c>
      <c r="AL372" t="str">
        <f>VLOOKUP($AK372,'Agrp cuentas'!$F$2:$H$28,2,FALSE)</f>
        <v>05 - Mano de Obra</v>
      </c>
      <c r="AM372" t="str">
        <f>VLOOKUP($AK372,'Agrp cuentas'!$F$2:$H$28,3,FALSE)</f>
        <v>Costo</v>
      </c>
      <c r="AN372" t="s">
        <v>192</v>
      </c>
    </row>
    <row r="373" spans="1:40">
      <c r="A373" s="76" t="s">
        <v>0</v>
      </c>
      <c r="B373" s="76" t="s">
        <v>1</v>
      </c>
      <c r="C373" s="76" t="s">
        <v>54</v>
      </c>
      <c r="D373" s="76" t="s">
        <v>65</v>
      </c>
      <c r="E373" s="76" t="s">
        <v>80</v>
      </c>
      <c r="F373" s="76" t="s">
        <v>98</v>
      </c>
      <c r="G373" s="76" t="s">
        <v>2</v>
      </c>
      <c r="H373" s="76" t="s">
        <v>2</v>
      </c>
      <c r="I373" s="76" t="s">
        <v>2</v>
      </c>
      <c r="J373" s="76" t="s">
        <v>287</v>
      </c>
      <c r="K373" s="76" t="s">
        <v>102</v>
      </c>
      <c r="L373" s="76" t="s">
        <v>9</v>
      </c>
      <c r="M373" s="76" t="s">
        <v>2</v>
      </c>
      <c r="N373" s="76" t="s">
        <v>7</v>
      </c>
      <c r="O373" s="76" t="s">
        <v>3</v>
      </c>
      <c r="P373" s="76" t="s">
        <v>4</v>
      </c>
      <c r="Q373" s="76" t="s">
        <v>553</v>
      </c>
      <c r="R373" s="77">
        <v>0</v>
      </c>
      <c r="S373" s="77">
        <v>0.04</v>
      </c>
      <c r="T373" s="77">
        <v>7.0000000000000007E-2</v>
      </c>
      <c r="U373" s="77">
        <v>0.05</v>
      </c>
      <c r="V373" s="77">
        <v>0</v>
      </c>
      <c r="W373" s="77">
        <v>0</v>
      </c>
      <c r="X373" s="77">
        <v>0</v>
      </c>
      <c r="Y373" s="77">
        <v>0</v>
      </c>
      <c r="Z373" s="77">
        <v>0</v>
      </c>
      <c r="AA373" s="77">
        <v>0</v>
      </c>
      <c r="AB373" s="77">
        <v>0</v>
      </c>
      <c r="AC373" s="77">
        <v>0</v>
      </c>
      <c r="AD373" s="77">
        <v>0</v>
      </c>
      <c r="AE373" s="77">
        <f t="shared" si="12"/>
        <v>0.16000000000000003</v>
      </c>
      <c r="AF373" s="40">
        <f t="shared" si="13"/>
        <v>43030008</v>
      </c>
      <c r="AG373" t="str">
        <f>VLOOKUP($L373,Ceco!$A$2:$F$48,3,FALSE)</f>
        <v>BOMBEO MECANICO</v>
      </c>
      <c r="AH373" t="str">
        <f>VLOOKUP($L373,Ceco!$A$2:$F$48,4,FALSE)</f>
        <v>GOLFO SAN JORGE</v>
      </c>
      <c r="AI373" t="str">
        <f>VLOOKUP($L373,Ceco!$A$2:$F$48,5,FALSE)</f>
        <v>SANTA CRUZ ESTE</v>
      </c>
      <c r="AJ373" t="str">
        <f>VLOOKUP($L373,Ceco!$A$2:$F$48,6,FALSE)</f>
        <v>Bertaina Fabricio</v>
      </c>
      <c r="AK373">
        <f>VLOOKUP($AF373,'Agrp cuentas'!$A$2:$C$156,3,FALSE)</f>
        <v>5</v>
      </c>
      <c r="AL373" t="str">
        <f>VLOOKUP($AK373,'Agrp cuentas'!$F$2:$H$28,2,FALSE)</f>
        <v>05 - Mano de Obra</v>
      </c>
      <c r="AM373" t="str">
        <f>VLOOKUP($AK373,'Agrp cuentas'!$F$2:$H$28,3,FALSE)</f>
        <v>Costo</v>
      </c>
      <c r="AN373" t="s">
        <v>192</v>
      </c>
    </row>
    <row r="374" spans="1:40">
      <c r="A374" s="76" t="s">
        <v>0</v>
      </c>
      <c r="B374" s="76" t="s">
        <v>1</v>
      </c>
      <c r="C374" s="76" t="s">
        <v>54</v>
      </c>
      <c r="D374" s="76" t="s">
        <v>65</v>
      </c>
      <c r="E374" s="76" t="s">
        <v>80</v>
      </c>
      <c r="F374" s="76" t="s">
        <v>98</v>
      </c>
      <c r="G374" s="76" t="s">
        <v>2</v>
      </c>
      <c r="H374" s="76" t="s">
        <v>2</v>
      </c>
      <c r="I374" s="76" t="s">
        <v>2</v>
      </c>
      <c r="J374" s="76" t="s">
        <v>287</v>
      </c>
      <c r="K374" s="76" t="s">
        <v>102</v>
      </c>
      <c r="L374" s="76" t="s">
        <v>29</v>
      </c>
      <c r="M374" s="76" t="s">
        <v>2</v>
      </c>
      <c r="N374" s="76" t="s">
        <v>7</v>
      </c>
      <c r="O374" s="76" t="s">
        <v>3</v>
      </c>
      <c r="P374" s="76" t="s">
        <v>4</v>
      </c>
      <c r="Q374" s="76" t="s">
        <v>553</v>
      </c>
      <c r="R374" s="77">
        <v>0</v>
      </c>
      <c r="S374" s="77">
        <v>0.04</v>
      </c>
      <c r="T374" s="77">
        <v>0.04</v>
      </c>
      <c r="U374" s="77">
        <v>0.04</v>
      </c>
      <c r="V374" s="77">
        <v>0</v>
      </c>
      <c r="W374" s="77">
        <v>0</v>
      </c>
      <c r="X374" s="77">
        <v>0</v>
      </c>
      <c r="Y374" s="77">
        <v>0</v>
      </c>
      <c r="Z374" s="77">
        <v>0</v>
      </c>
      <c r="AA374" s="77">
        <v>0</v>
      </c>
      <c r="AB374" s="77">
        <v>0</v>
      </c>
      <c r="AC374" s="77">
        <v>0</v>
      </c>
      <c r="AD374" s="77">
        <v>0</v>
      </c>
      <c r="AE374" s="77">
        <f t="shared" si="12"/>
        <v>0.12</v>
      </c>
      <c r="AF374" s="40">
        <f t="shared" si="13"/>
        <v>43030008</v>
      </c>
      <c r="AG374" t="str">
        <f>VLOOKUP($L374,Ceco!$A$2:$F$48,3,FALSE)</f>
        <v>BOMBEO MECANICO</v>
      </c>
      <c r="AH374" t="str">
        <f>VLOOKUP($L374,Ceco!$A$2:$F$48,4,FALSE)</f>
        <v>MENDOZA</v>
      </c>
      <c r="AI374" t="str">
        <f>VLOOKUP($L374,Ceco!$A$2:$F$48,5,FALSE)</f>
        <v>MALARGUE</v>
      </c>
      <c r="AJ374" t="str">
        <f>VLOOKUP($L374,Ceco!$A$2:$F$48,6,FALSE)</f>
        <v>Ingles Carlos</v>
      </c>
      <c r="AK374">
        <f>VLOOKUP($AF374,'Agrp cuentas'!$A$2:$C$156,3,FALSE)</f>
        <v>5</v>
      </c>
      <c r="AL374" t="str">
        <f>VLOOKUP($AK374,'Agrp cuentas'!$F$2:$H$28,2,FALSE)</f>
        <v>05 - Mano de Obra</v>
      </c>
      <c r="AM374" t="str">
        <f>VLOOKUP($AK374,'Agrp cuentas'!$F$2:$H$28,3,FALSE)</f>
        <v>Costo</v>
      </c>
      <c r="AN374" t="s">
        <v>192</v>
      </c>
    </row>
    <row r="375" spans="1:40">
      <c r="A375" s="76" t="s">
        <v>0</v>
      </c>
      <c r="B375" s="76" t="s">
        <v>1</v>
      </c>
      <c r="C375" s="76" t="s">
        <v>54</v>
      </c>
      <c r="D375" s="76" t="s">
        <v>65</v>
      </c>
      <c r="E375" s="76" t="s">
        <v>80</v>
      </c>
      <c r="F375" s="76" t="s">
        <v>98</v>
      </c>
      <c r="G375" s="76" t="s">
        <v>2</v>
      </c>
      <c r="H375" s="76" t="s">
        <v>2</v>
      </c>
      <c r="I375" s="76" t="s">
        <v>2</v>
      </c>
      <c r="J375" s="76" t="s">
        <v>287</v>
      </c>
      <c r="K375" s="76" t="s">
        <v>102</v>
      </c>
      <c r="L375" s="76" t="s">
        <v>28</v>
      </c>
      <c r="M375" s="76" t="s">
        <v>2</v>
      </c>
      <c r="N375" s="76" t="s">
        <v>7</v>
      </c>
      <c r="O375" s="76" t="s">
        <v>3</v>
      </c>
      <c r="P375" s="76" t="s">
        <v>4</v>
      </c>
      <c r="Q375" s="76" t="s">
        <v>553</v>
      </c>
      <c r="R375" s="77">
        <v>0</v>
      </c>
      <c r="S375" s="77">
        <v>0.01</v>
      </c>
      <c r="T375" s="77">
        <v>0.01</v>
      </c>
      <c r="U375" s="77">
        <v>0.01</v>
      </c>
      <c r="V375" s="77">
        <v>0</v>
      </c>
      <c r="W375" s="77">
        <v>0</v>
      </c>
      <c r="X375" s="77">
        <v>0</v>
      </c>
      <c r="Y375" s="77">
        <v>0</v>
      </c>
      <c r="Z375" s="77">
        <v>0</v>
      </c>
      <c r="AA375" s="77">
        <v>0</v>
      </c>
      <c r="AB375" s="77">
        <v>0</v>
      </c>
      <c r="AC375" s="77">
        <v>0</v>
      </c>
      <c r="AD375" s="77">
        <v>0</v>
      </c>
      <c r="AE375" s="77">
        <f t="shared" si="12"/>
        <v>0.03</v>
      </c>
      <c r="AF375" s="40">
        <f t="shared" si="13"/>
        <v>43030008</v>
      </c>
      <c r="AG375" t="str">
        <f>VLOOKUP($L375,Ceco!$A$2:$F$48,3,FALSE)</f>
        <v>BOMBEO MECANICO</v>
      </c>
      <c r="AH375" t="str">
        <f>VLOOKUP($L375,Ceco!$A$2:$F$48,4,FALSE)</f>
        <v>GOLFO SAN JORGE</v>
      </c>
      <c r="AI375" t="str">
        <f>VLOOKUP($L375,Ceco!$A$2:$F$48,5,FALSE)</f>
        <v>SANTA CRUZ OESTE</v>
      </c>
      <c r="AJ375" t="str">
        <f>VLOOKUP($L375,Ceco!$A$2:$F$48,6,FALSE)</f>
        <v>Bertaina Fabricio</v>
      </c>
      <c r="AK375">
        <f>VLOOKUP($AF375,'Agrp cuentas'!$A$2:$C$156,3,FALSE)</f>
        <v>5</v>
      </c>
      <c r="AL375" t="str">
        <f>VLOOKUP($AK375,'Agrp cuentas'!$F$2:$H$28,2,FALSE)</f>
        <v>05 - Mano de Obra</v>
      </c>
      <c r="AM375" t="str">
        <f>VLOOKUP($AK375,'Agrp cuentas'!$F$2:$H$28,3,FALSE)</f>
        <v>Costo</v>
      </c>
      <c r="AN375" t="s">
        <v>192</v>
      </c>
    </row>
    <row r="376" spans="1:40">
      <c r="A376" s="76" t="s">
        <v>0</v>
      </c>
      <c r="B376" s="76" t="s">
        <v>1</v>
      </c>
      <c r="C376" s="76" t="s">
        <v>54</v>
      </c>
      <c r="D376" s="76" t="s">
        <v>65</v>
      </c>
      <c r="E376" s="76" t="s">
        <v>80</v>
      </c>
      <c r="F376" s="76" t="s">
        <v>98</v>
      </c>
      <c r="G376" s="76" t="s">
        <v>2</v>
      </c>
      <c r="H376" s="76" t="s">
        <v>2</v>
      </c>
      <c r="I376" s="76" t="s">
        <v>2</v>
      </c>
      <c r="J376" s="76" t="s">
        <v>287</v>
      </c>
      <c r="K376" s="76" t="s">
        <v>102</v>
      </c>
      <c r="L376" s="76" t="s">
        <v>27</v>
      </c>
      <c r="M376" s="76" t="s">
        <v>2</v>
      </c>
      <c r="N376" s="76" t="s">
        <v>7</v>
      </c>
      <c r="O376" s="76" t="s">
        <v>3</v>
      </c>
      <c r="P376" s="76" t="s">
        <v>4</v>
      </c>
      <c r="Q376" s="76" t="s">
        <v>553</v>
      </c>
      <c r="R376" s="77">
        <v>0</v>
      </c>
      <c r="S376" s="77">
        <v>0.13</v>
      </c>
      <c r="T376" s="77">
        <v>0.13</v>
      </c>
      <c r="U376" s="77">
        <v>0.13</v>
      </c>
      <c r="V376" s="77">
        <v>0</v>
      </c>
      <c r="W376" s="77">
        <v>0</v>
      </c>
      <c r="X376" s="77">
        <v>0</v>
      </c>
      <c r="Y376" s="77">
        <v>0</v>
      </c>
      <c r="Z376" s="77">
        <v>0</v>
      </c>
      <c r="AA376" s="77">
        <v>0</v>
      </c>
      <c r="AB376" s="77">
        <v>0</v>
      </c>
      <c r="AC376" s="77">
        <v>0</v>
      </c>
      <c r="AD376" s="77">
        <v>0</v>
      </c>
      <c r="AE376" s="77">
        <f t="shared" si="12"/>
        <v>0.39</v>
      </c>
      <c r="AF376" s="40">
        <f t="shared" si="13"/>
        <v>43030008</v>
      </c>
      <c r="AG376" t="str">
        <f>VLOOKUP($L376,Ceco!$A$2:$F$48,3,FALSE)</f>
        <v>BOMBEO MECANICO</v>
      </c>
      <c r="AH376" t="str">
        <f>VLOOKUP($L376,Ceco!$A$2:$F$48,4,FALSE)</f>
        <v>GOLFO SAN JORGE</v>
      </c>
      <c r="AI376" t="str">
        <f>VLOOKUP($L376,Ceco!$A$2:$F$48,5,FALSE)</f>
        <v>SANTA CRUZ OESTE</v>
      </c>
      <c r="AJ376" t="str">
        <f>VLOOKUP($L376,Ceco!$A$2:$F$48,6,FALSE)</f>
        <v>Bertaina Fabricio</v>
      </c>
      <c r="AK376">
        <f>VLOOKUP($AF376,'Agrp cuentas'!$A$2:$C$156,3,FALSE)</f>
        <v>5</v>
      </c>
      <c r="AL376" t="str">
        <f>VLOOKUP($AK376,'Agrp cuentas'!$F$2:$H$28,2,FALSE)</f>
        <v>05 - Mano de Obra</v>
      </c>
      <c r="AM376" t="str">
        <f>VLOOKUP($AK376,'Agrp cuentas'!$F$2:$H$28,3,FALSE)</f>
        <v>Costo</v>
      </c>
      <c r="AN376" t="s">
        <v>192</v>
      </c>
    </row>
    <row r="377" spans="1:40">
      <c r="A377" s="76" t="s">
        <v>0</v>
      </c>
      <c r="B377" s="76" t="s">
        <v>1</v>
      </c>
      <c r="C377" s="76" t="s">
        <v>54</v>
      </c>
      <c r="D377" s="76" t="s">
        <v>65</v>
      </c>
      <c r="E377" s="76" t="s">
        <v>80</v>
      </c>
      <c r="F377" s="76" t="s">
        <v>98</v>
      </c>
      <c r="G377" s="76" t="s">
        <v>2</v>
      </c>
      <c r="H377" s="76" t="s">
        <v>2</v>
      </c>
      <c r="I377" s="76" t="s">
        <v>2</v>
      </c>
      <c r="J377" s="76" t="s">
        <v>287</v>
      </c>
      <c r="K377" s="76" t="s">
        <v>102</v>
      </c>
      <c r="L377" s="76" t="s">
        <v>25</v>
      </c>
      <c r="M377" s="76" t="s">
        <v>2</v>
      </c>
      <c r="N377" s="76" t="s">
        <v>7</v>
      </c>
      <c r="O377" s="76" t="s">
        <v>3</v>
      </c>
      <c r="P377" s="76" t="s">
        <v>4</v>
      </c>
      <c r="Q377" s="76" t="s">
        <v>553</v>
      </c>
      <c r="R377" s="77">
        <v>0</v>
      </c>
      <c r="S377" s="77">
        <v>0.01</v>
      </c>
      <c r="T377" s="77">
        <v>0.01</v>
      </c>
      <c r="U377" s="77">
        <v>0.01</v>
      </c>
      <c r="V377" s="77">
        <v>0</v>
      </c>
      <c r="W377" s="77">
        <v>0</v>
      </c>
      <c r="X377" s="77">
        <v>0</v>
      </c>
      <c r="Y377" s="77">
        <v>0</v>
      </c>
      <c r="Z377" s="77">
        <v>0</v>
      </c>
      <c r="AA377" s="77">
        <v>0</v>
      </c>
      <c r="AB377" s="77">
        <v>0</v>
      </c>
      <c r="AC377" s="77">
        <v>0</v>
      </c>
      <c r="AD377" s="77">
        <v>0</v>
      </c>
      <c r="AE377" s="77">
        <f t="shared" si="12"/>
        <v>0.03</v>
      </c>
      <c r="AF377" s="40">
        <f t="shared" si="13"/>
        <v>43030008</v>
      </c>
      <c r="AG377" t="str">
        <f>VLOOKUP($L377,Ceco!$A$2:$F$48,3,FALSE)</f>
        <v>BOMBEO MECANICO</v>
      </c>
      <c r="AH377" t="str">
        <f>VLOOKUP($L377,Ceco!$A$2:$F$48,4,FALSE)</f>
        <v>MENDOZA</v>
      </c>
      <c r="AI377" t="str">
        <f>VLOOKUP($L377,Ceco!$A$2:$F$48,5,FALSE)</f>
        <v>LUJAN DE CUYO</v>
      </c>
      <c r="AJ377" t="str">
        <f>VLOOKUP($L377,Ceco!$A$2:$F$48,6,FALSE)</f>
        <v>Ingles Carlos</v>
      </c>
      <c r="AK377">
        <f>VLOOKUP($AF377,'Agrp cuentas'!$A$2:$C$156,3,FALSE)</f>
        <v>5</v>
      </c>
      <c r="AL377" t="str">
        <f>VLOOKUP($AK377,'Agrp cuentas'!$F$2:$H$28,2,FALSE)</f>
        <v>05 - Mano de Obra</v>
      </c>
      <c r="AM377" t="str">
        <f>VLOOKUP($AK377,'Agrp cuentas'!$F$2:$H$28,3,FALSE)</f>
        <v>Costo</v>
      </c>
      <c r="AN377" t="s">
        <v>192</v>
      </c>
    </row>
    <row r="378" spans="1:40">
      <c r="A378" s="76" t="s">
        <v>0</v>
      </c>
      <c r="B378" s="76" t="s">
        <v>1</v>
      </c>
      <c r="C378" s="76" t="s">
        <v>54</v>
      </c>
      <c r="D378" s="76" t="s">
        <v>65</v>
      </c>
      <c r="E378" s="76" t="s">
        <v>80</v>
      </c>
      <c r="F378" s="76" t="s">
        <v>98</v>
      </c>
      <c r="G378" s="76" t="s">
        <v>2</v>
      </c>
      <c r="H378" s="76" t="s">
        <v>2</v>
      </c>
      <c r="I378" s="76" t="s">
        <v>2</v>
      </c>
      <c r="J378" s="76" t="s">
        <v>287</v>
      </c>
      <c r="K378" s="76" t="s">
        <v>102</v>
      </c>
      <c r="L378" s="76" t="s">
        <v>24</v>
      </c>
      <c r="M378" s="76" t="s">
        <v>2</v>
      </c>
      <c r="N378" s="76" t="s">
        <v>7</v>
      </c>
      <c r="O378" s="76" t="s">
        <v>3</v>
      </c>
      <c r="P378" s="76" t="s">
        <v>4</v>
      </c>
      <c r="Q378" s="76" t="s">
        <v>553</v>
      </c>
      <c r="R378" s="77">
        <v>0</v>
      </c>
      <c r="S378" s="77">
        <v>0.06</v>
      </c>
      <c r="T378" s="77">
        <v>0.05</v>
      </c>
      <c r="U378" s="77">
        <v>0.05</v>
      </c>
      <c r="V378" s="77">
        <v>0</v>
      </c>
      <c r="W378" s="77">
        <v>0</v>
      </c>
      <c r="X378" s="77">
        <v>0</v>
      </c>
      <c r="Y378" s="77">
        <v>0</v>
      </c>
      <c r="Z378" s="77">
        <v>0</v>
      </c>
      <c r="AA378" s="77">
        <v>0</v>
      </c>
      <c r="AB378" s="77">
        <v>0</v>
      </c>
      <c r="AC378" s="77">
        <v>0</v>
      </c>
      <c r="AD378" s="77">
        <v>0</v>
      </c>
      <c r="AE378" s="77">
        <f t="shared" si="12"/>
        <v>0.16</v>
      </c>
      <c r="AF378" s="40">
        <f t="shared" si="13"/>
        <v>43030008</v>
      </c>
      <c r="AG378" t="str">
        <f>VLOOKUP($L378,Ceco!$A$2:$F$48,3,FALSE)</f>
        <v>BOMBEO MECANICO</v>
      </c>
      <c r="AH378" t="str">
        <f>VLOOKUP($L378,Ceco!$A$2:$F$48,4,FALSE)</f>
        <v>MENDOZA</v>
      </c>
      <c r="AI378" t="str">
        <f>VLOOKUP($L378,Ceco!$A$2:$F$48,5,FALSE)</f>
        <v>LUJAN DE CUYO</v>
      </c>
      <c r="AJ378" t="str">
        <f>VLOOKUP($L378,Ceco!$A$2:$F$48,6,FALSE)</f>
        <v>Ingles Carlos</v>
      </c>
      <c r="AK378">
        <f>VLOOKUP($AF378,'Agrp cuentas'!$A$2:$C$156,3,FALSE)</f>
        <v>5</v>
      </c>
      <c r="AL378" t="str">
        <f>VLOOKUP($AK378,'Agrp cuentas'!$F$2:$H$28,2,FALSE)</f>
        <v>05 - Mano de Obra</v>
      </c>
      <c r="AM378" t="str">
        <f>VLOOKUP($AK378,'Agrp cuentas'!$F$2:$H$28,3,FALSE)</f>
        <v>Costo</v>
      </c>
      <c r="AN378" t="s">
        <v>192</v>
      </c>
    </row>
    <row r="379" spans="1:40">
      <c r="A379" s="76" t="s">
        <v>0</v>
      </c>
      <c r="B379" s="76" t="s">
        <v>1</v>
      </c>
      <c r="C379" s="76" t="s">
        <v>54</v>
      </c>
      <c r="D379" s="76" t="s">
        <v>65</v>
      </c>
      <c r="E379" s="76" t="s">
        <v>80</v>
      </c>
      <c r="F379" s="76" t="s">
        <v>98</v>
      </c>
      <c r="G379" s="76" t="s">
        <v>2</v>
      </c>
      <c r="H379" s="76" t="s">
        <v>2</v>
      </c>
      <c r="I379" s="76" t="s">
        <v>2</v>
      </c>
      <c r="J379" s="76" t="s">
        <v>287</v>
      </c>
      <c r="K379" s="76" t="s">
        <v>102</v>
      </c>
      <c r="L379" s="76" t="s">
        <v>11</v>
      </c>
      <c r="M379" s="76" t="s">
        <v>2</v>
      </c>
      <c r="N379" s="76" t="s">
        <v>7</v>
      </c>
      <c r="O379" s="76" t="s">
        <v>3</v>
      </c>
      <c r="P379" s="76" t="s">
        <v>4</v>
      </c>
      <c r="Q379" s="76" t="s">
        <v>553</v>
      </c>
      <c r="R379" s="77">
        <v>0</v>
      </c>
      <c r="S379" s="77">
        <v>0.01</v>
      </c>
      <c r="T379" s="77">
        <v>0.01</v>
      </c>
      <c r="U379" s="77">
        <v>0.01</v>
      </c>
      <c r="V379" s="77">
        <v>0</v>
      </c>
      <c r="W379" s="77">
        <v>0</v>
      </c>
      <c r="X379" s="77">
        <v>0</v>
      </c>
      <c r="Y379" s="77">
        <v>0</v>
      </c>
      <c r="Z379" s="77">
        <v>0</v>
      </c>
      <c r="AA379" s="77">
        <v>0</v>
      </c>
      <c r="AB379" s="77">
        <v>0</v>
      </c>
      <c r="AC379" s="77">
        <v>0</v>
      </c>
      <c r="AD379" s="77">
        <v>0</v>
      </c>
      <c r="AE379" s="77">
        <f t="shared" si="12"/>
        <v>0.03</v>
      </c>
      <c r="AF379" s="40">
        <f t="shared" si="13"/>
        <v>43030008</v>
      </c>
      <c r="AG379" t="str">
        <f>VLOOKUP($L379,Ceco!$A$2:$F$48,3,FALSE)</f>
        <v>BOMBEO MECANICO</v>
      </c>
      <c r="AH379" t="str">
        <f>VLOOKUP($L379,Ceco!$A$2:$F$48,4,FALSE)</f>
        <v>NEUQUEN</v>
      </c>
      <c r="AI379" t="str">
        <f>VLOOKUP($L379,Ceco!$A$2:$F$48,5,FALSE)</f>
        <v>CATRIEL</v>
      </c>
      <c r="AJ379" t="str">
        <f>VLOOKUP($L379,Ceco!$A$2:$F$48,6,FALSE)</f>
        <v>Nahim Jorge</v>
      </c>
      <c r="AK379">
        <f>VLOOKUP($AF379,'Agrp cuentas'!$A$2:$C$156,3,FALSE)</f>
        <v>5</v>
      </c>
      <c r="AL379" t="str">
        <f>VLOOKUP($AK379,'Agrp cuentas'!$F$2:$H$28,2,FALSE)</f>
        <v>05 - Mano de Obra</v>
      </c>
      <c r="AM379" t="str">
        <f>VLOOKUP($AK379,'Agrp cuentas'!$F$2:$H$28,3,FALSE)</f>
        <v>Costo</v>
      </c>
      <c r="AN379" t="s">
        <v>192</v>
      </c>
    </row>
    <row r="380" spans="1:40">
      <c r="A380" s="76" t="s">
        <v>0</v>
      </c>
      <c r="B380" s="76" t="s">
        <v>1</v>
      </c>
      <c r="C380" s="76" t="s">
        <v>54</v>
      </c>
      <c r="D380" s="76" t="s">
        <v>65</v>
      </c>
      <c r="E380" s="76" t="s">
        <v>80</v>
      </c>
      <c r="F380" s="76" t="s">
        <v>98</v>
      </c>
      <c r="G380" s="76" t="s">
        <v>2</v>
      </c>
      <c r="H380" s="76" t="s">
        <v>2</v>
      </c>
      <c r="I380" s="76" t="s">
        <v>2</v>
      </c>
      <c r="J380" s="76" t="s">
        <v>287</v>
      </c>
      <c r="K380" s="76" t="s">
        <v>102</v>
      </c>
      <c r="L380" s="76" t="s">
        <v>12</v>
      </c>
      <c r="M380" s="76" t="s">
        <v>2</v>
      </c>
      <c r="N380" s="76" t="s">
        <v>7</v>
      </c>
      <c r="O380" s="76" t="s">
        <v>3</v>
      </c>
      <c r="P380" s="76" t="s">
        <v>4</v>
      </c>
      <c r="Q380" s="76" t="s">
        <v>553</v>
      </c>
      <c r="R380" s="77">
        <v>0</v>
      </c>
      <c r="S380" s="77">
        <v>0.01</v>
      </c>
      <c r="T380" s="77">
        <v>0.01</v>
      </c>
      <c r="U380" s="77">
        <v>0.01</v>
      </c>
      <c r="V380" s="77">
        <v>0</v>
      </c>
      <c r="W380" s="77">
        <v>0</v>
      </c>
      <c r="X380" s="77">
        <v>0</v>
      </c>
      <c r="Y380" s="77">
        <v>0</v>
      </c>
      <c r="Z380" s="77">
        <v>0</v>
      </c>
      <c r="AA380" s="77">
        <v>0</v>
      </c>
      <c r="AB380" s="77">
        <v>0</v>
      </c>
      <c r="AC380" s="77">
        <v>0</v>
      </c>
      <c r="AD380" s="77">
        <v>0</v>
      </c>
      <c r="AE380" s="77">
        <f t="shared" si="12"/>
        <v>0.03</v>
      </c>
      <c r="AF380" s="40">
        <f t="shared" si="13"/>
        <v>43030008</v>
      </c>
      <c r="AG380" t="str">
        <f>VLOOKUP($L380,Ceco!$A$2:$F$48,3,FALSE)</f>
        <v>BOMBEO MECANICO</v>
      </c>
      <c r="AH380" t="str">
        <f>VLOOKUP($L380,Ceco!$A$2:$F$48,4,FALSE)</f>
        <v>NEUQUEN</v>
      </c>
      <c r="AI380" t="str">
        <f>VLOOKUP($L380,Ceco!$A$2:$F$48,5,FALSE)</f>
        <v>CATRIEL</v>
      </c>
      <c r="AJ380" t="str">
        <f>VLOOKUP($L380,Ceco!$A$2:$F$48,6,FALSE)</f>
        <v>Nahim Jorge</v>
      </c>
      <c r="AK380">
        <f>VLOOKUP($AF380,'Agrp cuentas'!$A$2:$C$156,3,FALSE)</f>
        <v>5</v>
      </c>
      <c r="AL380" t="str">
        <f>VLOOKUP($AK380,'Agrp cuentas'!$F$2:$H$28,2,FALSE)</f>
        <v>05 - Mano de Obra</v>
      </c>
      <c r="AM380" t="str">
        <f>VLOOKUP($AK380,'Agrp cuentas'!$F$2:$H$28,3,FALSE)</f>
        <v>Costo</v>
      </c>
      <c r="AN380" t="s">
        <v>192</v>
      </c>
    </row>
    <row r="381" spans="1:40">
      <c r="A381" s="76" t="s">
        <v>0</v>
      </c>
      <c r="B381" s="76" t="s">
        <v>1</v>
      </c>
      <c r="C381" s="76" t="s">
        <v>54</v>
      </c>
      <c r="D381" s="76" t="s">
        <v>65</v>
      </c>
      <c r="E381" s="76" t="s">
        <v>80</v>
      </c>
      <c r="F381" s="76" t="s">
        <v>98</v>
      </c>
      <c r="G381" s="76" t="s">
        <v>2</v>
      </c>
      <c r="H381" s="76" t="s">
        <v>2</v>
      </c>
      <c r="I381" s="76" t="s">
        <v>2</v>
      </c>
      <c r="J381" s="76" t="s">
        <v>287</v>
      </c>
      <c r="K381" s="76" t="s">
        <v>102</v>
      </c>
      <c r="L381" s="76" t="s">
        <v>13</v>
      </c>
      <c r="M381" s="76" t="s">
        <v>2</v>
      </c>
      <c r="N381" s="76" t="s">
        <v>7</v>
      </c>
      <c r="O381" s="76" t="s">
        <v>3</v>
      </c>
      <c r="P381" s="76" t="s">
        <v>4</v>
      </c>
      <c r="Q381" s="76" t="s">
        <v>553</v>
      </c>
      <c r="R381" s="77">
        <v>0</v>
      </c>
      <c r="S381" s="77">
        <v>0.01</v>
      </c>
      <c r="T381" s="77">
        <v>0.01</v>
      </c>
      <c r="U381" s="77">
        <v>0.01</v>
      </c>
      <c r="V381" s="77">
        <v>0</v>
      </c>
      <c r="W381" s="77">
        <v>0</v>
      </c>
      <c r="X381" s="77">
        <v>0</v>
      </c>
      <c r="Y381" s="77">
        <v>0</v>
      </c>
      <c r="Z381" s="77">
        <v>0</v>
      </c>
      <c r="AA381" s="77">
        <v>0</v>
      </c>
      <c r="AB381" s="77">
        <v>0</v>
      </c>
      <c r="AC381" s="77">
        <v>0</v>
      </c>
      <c r="AD381" s="77">
        <v>0</v>
      </c>
      <c r="AE381" s="77">
        <f t="shared" si="12"/>
        <v>0.03</v>
      </c>
      <c r="AF381" s="40">
        <f t="shared" si="13"/>
        <v>43030008</v>
      </c>
      <c r="AG381" t="str">
        <f>VLOOKUP($L381,Ceco!$A$2:$F$48,3,FALSE)</f>
        <v>BOMBEO MECANICO</v>
      </c>
      <c r="AH381" t="str">
        <f>VLOOKUP($L381,Ceco!$A$2:$F$48,4,FALSE)</f>
        <v>NEUQUEN</v>
      </c>
      <c r="AI381" t="str">
        <f>VLOOKUP($L381,Ceco!$A$2:$F$48,5,FALSE)</f>
        <v>CATRIEL</v>
      </c>
      <c r="AJ381" t="str">
        <f>VLOOKUP($L381,Ceco!$A$2:$F$48,6,FALSE)</f>
        <v>Nahim Jorge</v>
      </c>
      <c r="AK381">
        <f>VLOOKUP($AF381,'Agrp cuentas'!$A$2:$C$156,3,FALSE)</f>
        <v>5</v>
      </c>
      <c r="AL381" t="str">
        <f>VLOOKUP($AK381,'Agrp cuentas'!$F$2:$H$28,2,FALSE)</f>
        <v>05 - Mano de Obra</v>
      </c>
      <c r="AM381" t="str">
        <f>VLOOKUP($AK381,'Agrp cuentas'!$F$2:$H$28,3,FALSE)</f>
        <v>Costo</v>
      </c>
      <c r="AN381" t="s">
        <v>192</v>
      </c>
    </row>
    <row r="382" spans="1:40">
      <c r="A382" s="76" t="s">
        <v>0</v>
      </c>
      <c r="B382" s="76" t="s">
        <v>1</v>
      </c>
      <c r="C382" s="76" t="s">
        <v>54</v>
      </c>
      <c r="D382" s="76" t="s">
        <v>65</v>
      </c>
      <c r="E382" s="76" t="s">
        <v>80</v>
      </c>
      <c r="F382" s="76" t="s">
        <v>98</v>
      </c>
      <c r="G382" s="76" t="s">
        <v>2</v>
      </c>
      <c r="H382" s="76" t="s">
        <v>2</v>
      </c>
      <c r="I382" s="76" t="s">
        <v>2</v>
      </c>
      <c r="J382" s="76" t="s">
        <v>287</v>
      </c>
      <c r="K382" s="76" t="s">
        <v>102</v>
      </c>
      <c r="L382" s="76" t="s">
        <v>16</v>
      </c>
      <c r="M382" s="76" t="s">
        <v>2</v>
      </c>
      <c r="N382" s="76" t="s">
        <v>7</v>
      </c>
      <c r="O382" s="76" t="s">
        <v>3</v>
      </c>
      <c r="P382" s="76" t="s">
        <v>4</v>
      </c>
      <c r="Q382" s="76" t="s">
        <v>553</v>
      </c>
      <c r="R382" s="77">
        <v>0</v>
      </c>
      <c r="S382" s="77">
        <v>7.0000000000000007E-2</v>
      </c>
      <c r="T382" s="77">
        <v>7.0000000000000007E-2</v>
      </c>
      <c r="U382" s="77">
        <v>7.0000000000000007E-2</v>
      </c>
      <c r="V382" s="77">
        <v>0</v>
      </c>
      <c r="W382" s="77">
        <v>0</v>
      </c>
      <c r="X382" s="77">
        <v>0</v>
      </c>
      <c r="Y382" s="77">
        <v>0</v>
      </c>
      <c r="Z382" s="77">
        <v>0</v>
      </c>
      <c r="AA382" s="77">
        <v>0</v>
      </c>
      <c r="AB382" s="77">
        <v>0</v>
      </c>
      <c r="AC382" s="77">
        <v>0</v>
      </c>
      <c r="AD382" s="77">
        <v>0</v>
      </c>
      <c r="AE382" s="77">
        <f t="shared" si="12"/>
        <v>0.21000000000000002</v>
      </c>
      <c r="AF382" s="40">
        <f t="shared" si="13"/>
        <v>43030008</v>
      </c>
      <c r="AG382" t="str">
        <f>VLOOKUP($L382,Ceco!$A$2:$F$48,3,FALSE)</f>
        <v>BOMBEO MECANICO</v>
      </c>
      <c r="AH382" t="str">
        <f>VLOOKUP($L382,Ceco!$A$2:$F$48,4,FALSE)</f>
        <v>GOLFO SAN JORGE</v>
      </c>
      <c r="AI382" t="str">
        <f>VLOOKUP($L382,Ceco!$A$2:$F$48,5,FALSE)</f>
        <v>COMODORO RIVADAVIA</v>
      </c>
      <c r="AJ382" t="str">
        <f>VLOOKUP($L382,Ceco!$A$2:$F$48,6,FALSE)</f>
        <v>Cosentino Leandro</v>
      </c>
      <c r="AK382">
        <f>VLOOKUP($AF382,'Agrp cuentas'!$A$2:$C$156,3,FALSE)</f>
        <v>5</v>
      </c>
      <c r="AL382" t="str">
        <f>VLOOKUP($AK382,'Agrp cuentas'!$F$2:$H$28,2,FALSE)</f>
        <v>05 - Mano de Obra</v>
      </c>
      <c r="AM382" t="str">
        <f>VLOOKUP($AK382,'Agrp cuentas'!$F$2:$H$28,3,FALSE)</f>
        <v>Costo</v>
      </c>
      <c r="AN382" t="s">
        <v>192</v>
      </c>
    </row>
    <row r="383" spans="1:40">
      <c r="A383" s="76" t="s">
        <v>0</v>
      </c>
      <c r="B383" s="76" t="s">
        <v>1</v>
      </c>
      <c r="C383" s="76" t="s">
        <v>54</v>
      </c>
      <c r="D383" s="76" t="s">
        <v>65</v>
      </c>
      <c r="E383" s="76" t="s">
        <v>80</v>
      </c>
      <c r="F383" s="76" t="s">
        <v>98</v>
      </c>
      <c r="G383" s="76" t="s">
        <v>2</v>
      </c>
      <c r="H383" s="76" t="s">
        <v>2</v>
      </c>
      <c r="I383" s="76" t="s">
        <v>2</v>
      </c>
      <c r="J383" s="76" t="s">
        <v>287</v>
      </c>
      <c r="K383" s="76" t="s">
        <v>102</v>
      </c>
      <c r="L383" s="76" t="s">
        <v>6</v>
      </c>
      <c r="M383" s="76" t="s">
        <v>2</v>
      </c>
      <c r="N383" s="76" t="s">
        <v>7</v>
      </c>
      <c r="O383" s="76" t="s">
        <v>3</v>
      </c>
      <c r="P383" s="76" t="s">
        <v>4</v>
      </c>
      <c r="Q383" s="76" t="s">
        <v>553</v>
      </c>
      <c r="R383" s="77">
        <v>0</v>
      </c>
      <c r="S383" s="77">
        <v>7.0000000000000007E-2</v>
      </c>
      <c r="T383" s="77">
        <v>7.0000000000000007E-2</v>
      </c>
      <c r="U383" s="77">
        <v>7.0000000000000007E-2</v>
      </c>
      <c r="V383" s="77">
        <v>0</v>
      </c>
      <c r="W383" s="77">
        <v>0</v>
      </c>
      <c r="X383" s="77">
        <v>0</v>
      </c>
      <c r="Y383" s="77">
        <v>0</v>
      </c>
      <c r="Z383" s="77">
        <v>0</v>
      </c>
      <c r="AA383" s="77">
        <v>0</v>
      </c>
      <c r="AB383" s="77">
        <v>0</v>
      </c>
      <c r="AC383" s="77">
        <v>0</v>
      </c>
      <c r="AD383" s="77">
        <v>0</v>
      </c>
      <c r="AE383" s="77">
        <f t="shared" si="12"/>
        <v>0.21000000000000002</v>
      </c>
      <c r="AF383" s="40">
        <f t="shared" si="13"/>
        <v>43030008</v>
      </c>
      <c r="AG383" t="str">
        <f>VLOOKUP($L383,Ceco!$A$2:$F$48,3,FALSE)</f>
        <v>BOMBEO MECANICO</v>
      </c>
      <c r="AH383" t="str">
        <f>VLOOKUP($L383,Ceco!$A$2:$F$48,4,FALSE)</f>
        <v>GOLFO SAN JORGE</v>
      </c>
      <c r="AI383" t="str">
        <f>VLOOKUP($L383,Ceco!$A$2:$F$48,5,FALSE)</f>
        <v>COMODORO RIVADAVIA</v>
      </c>
      <c r="AJ383" t="str">
        <f>VLOOKUP($L383,Ceco!$A$2:$F$48,6,FALSE)</f>
        <v>Cosentino Leandro</v>
      </c>
      <c r="AK383">
        <f>VLOOKUP($AF383,'Agrp cuentas'!$A$2:$C$156,3,FALSE)</f>
        <v>5</v>
      </c>
      <c r="AL383" t="str">
        <f>VLOOKUP($AK383,'Agrp cuentas'!$F$2:$H$28,2,FALSE)</f>
        <v>05 - Mano de Obra</v>
      </c>
      <c r="AM383" t="str">
        <f>VLOOKUP($AK383,'Agrp cuentas'!$F$2:$H$28,3,FALSE)</f>
        <v>Costo</v>
      </c>
      <c r="AN383" t="s">
        <v>192</v>
      </c>
    </row>
    <row r="384" spans="1:40">
      <c r="A384" s="76" t="s">
        <v>0</v>
      </c>
      <c r="B384" s="76" t="s">
        <v>1</v>
      </c>
      <c r="C384" s="76" t="s">
        <v>54</v>
      </c>
      <c r="D384" s="76" t="s">
        <v>65</v>
      </c>
      <c r="E384" s="76" t="s">
        <v>80</v>
      </c>
      <c r="F384" s="76" t="s">
        <v>98</v>
      </c>
      <c r="G384" s="76" t="s">
        <v>2</v>
      </c>
      <c r="H384" s="76" t="s">
        <v>2</v>
      </c>
      <c r="I384" s="76" t="s">
        <v>2</v>
      </c>
      <c r="J384" s="76" t="s">
        <v>287</v>
      </c>
      <c r="K384" s="76" t="s">
        <v>102</v>
      </c>
      <c r="L384" s="76" t="s">
        <v>17</v>
      </c>
      <c r="M384" s="76" t="s">
        <v>2</v>
      </c>
      <c r="N384" s="76" t="s">
        <v>7</v>
      </c>
      <c r="O384" s="76" t="s">
        <v>3</v>
      </c>
      <c r="P384" s="76" t="s">
        <v>4</v>
      </c>
      <c r="Q384" s="76" t="s">
        <v>553</v>
      </c>
      <c r="R384" s="77">
        <v>0</v>
      </c>
      <c r="S384" s="77">
        <v>0.03</v>
      </c>
      <c r="T384" s="77">
        <v>0.02</v>
      </c>
      <c r="U384" s="77">
        <v>0.02</v>
      </c>
      <c r="V384" s="77">
        <v>0</v>
      </c>
      <c r="W384" s="77">
        <v>0</v>
      </c>
      <c r="X384" s="77">
        <v>0</v>
      </c>
      <c r="Y384" s="77">
        <v>0</v>
      </c>
      <c r="Z384" s="77">
        <v>0</v>
      </c>
      <c r="AA384" s="77">
        <v>0</v>
      </c>
      <c r="AB384" s="77">
        <v>0</v>
      </c>
      <c r="AC384" s="77">
        <v>0</v>
      </c>
      <c r="AD384" s="77">
        <v>0</v>
      </c>
      <c r="AE384" s="77">
        <f t="shared" si="12"/>
        <v>7.0000000000000007E-2</v>
      </c>
      <c r="AF384" s="40">
        <f t="shared" si="13"/>
        <v>43030008</v>
      </c>
      <c r="AG384" t="str">
        <f>VLOOKUP($L384,Ceco!$A$2:$F$48,3,FALSE)</f>
        <v>BOMBEO MECANICO</v>
      </c>
      <c r="AH384" t="str">
        <f>VLOOKUP($L384,Ceco!$A$2:$F$48,4,FALSE)</f>
        <v>GOLFO SAN JORGE</v>
      </c>
      <c r="AI384" t="str">
        <f>VLOOKUP($L384,Ceco!$A$2:$F$48,5,FALSE)</f>
        <v>COMODORO RIVADAVIA</v>
      </c>
      <c r="AJ384" t="str">
        <f>VLOOKUP($L384,Ceco!$A$2:$F$48,6,FALSE)</f>
        <v>Cosentino Leandro</v>
      </c>
      <c r="AK384">
        <f>VLOOKUP($AF384,'Agrp cuentas'!$A$2:$C$156,3,FALSE)</f>
        <v>5</v>
      </c>
      <c r="AL384" t="str">
        <f>VLOOKUP($AK384,'Agrp cuentas'!$F$2:$H$28,2,FALSE)</f>
        <v>05 - Mano de Obra</v>
      </c>
      <c r="AM384" t="str">
        <f>VLOOKUP($AK384,'Agrp cuentas'!$F$2:$H$28,3,FALSE)</f>
        <v>Costo</v>
      </c>
      <c r="AN384" t="s">
        <v>192</v>
      </c>
    </row>
    <row r="385" spans="1:40">
      <c r="A385" s="76" t="s">
        <v>0</v>
      </c>
      <c r="B385" s="76" t="s">
        <v>1</v>
      </c>
      <c r="C385" s="76" t="s">
        <v>54</v>
      </c>
      <c r="D385" s="76" t="s">
        <v>65</v>
      </c>
      <c r="E385" s="76" t="s">
        <v>80</v>
      </c>
      <c r="F385" s="76" t="s">
        <v>98</v>
      </c>
      <c r="G385" s="76" t="s">
        <v>2</v>
      </c>
      <c r="H385" s="76" t="s">
        <v>2</v>
      </c>
      <c r="I385" s="76" t="s">
        <v>2</v>
      </c>
      <c r="J385" s="76" t="s">
        <v>287</v>
      </c>
      <c r="K385" s="76" t="s">
        <v>102</v>
      </c>
      <c r="L385" s="76" t="s">
        <v>8</v>
      </c>
      <c r="M385" s="76" t="s">
        <v>2</v>
      </c>
      <c r="N385" s="76" t="s">
        <v>7</v>
      </c>
      <c r="O385" s="76" t="s">
        <v>3</v>
      </c>
      <c r="P385" s="76" t="s">
        <v>4</v>
      </c>
      <c r="Q385" s="76" t="s">
        <v>553</v>
      </c>
      <c r="R385" s="77">
        <v>0</v>
      </c>
      <c r="S385" s="77">
        <v>0.02</v>
      </c>
      <c r="T385" s="77">
        <v>0.02</v>
      </c>
      <c r="U385" s="77">
        <v>0.02</v>
      </c>
      <c r="V385" s="77">
        <v>0</v>
      </c>
      <c r="W385" s="77">
        <v>0</v>
      </c>
      <c r="X385" s="77">
        <v>0</v>
      </c>
      <c r="Y385" s="77">
        <v>0</v>
      </c>
      <c r="Z385" s="77">
        <v>0</v>
      </c>
      <c r="AA385" s="77">
        <v>0</v>
      </c>
      <c r="AB385" s="77">
        <v>0</v>
      </c>
      <c r="AC385" s="77">
        <v>0</v>
      </c>
      <c r="AD385" s="77">
        <v>0</v>
      </c>
      <c r="AE385" s="77">
        <f t="shared" si="12"/>
        <v>0.06</v>
      </c>
      <c r="AF385" s="40">
        <f t="shared" si="13"/>
        <v>43030008</v>
      </c>
      <c r="AG385" t="str">
        <f>VLOOKUP($L385,Ceco!$A$2:$F$48,3,FALSE)</f>
        <v>BOMBEO MECANICO</v>
      </c>
      <c r="AH385" t="str">
        <f>VLOOKUP($L385,Ceco!$A$2:$F$48,4,FALSE)</f>
        <v>GOLFO SAN JORGE</v>
      </c>
      <c r="AI385" t="str">
        <f>VLOOKUP($L385,Ceco!$A$2:$F$48,5,FALSE)</f>
        <v>COMODORO RIVADAVIA</v>
      </c>
      <c r="AJ385" t="str">
        <f>VLOOKUP($L385,Ceco!$A$2:$F$48,6,FALSE)</f>
        <v>Cosentino Leandro</v>
      </c>
      <c r="AK385">
        <f>VLOOKUP($AF385,'Agrp cuentas'!$A$2:$C$156,3,FALSE)</f>
        <v>5</v>
      </c>
      <c r="AL385" t="str">
        <f>VLOOKUP($AK385,'Agrp cuentas'!$F$2:$H$28,2,FALSE)</f>
        <v>05 - Mano de Obra</v>
      </c>
      <c r="AM385" t="str">
        <f>VLOOKUP($AK385,'Agrp cuentas'!$F$2:$H$28,3,FALSE)</f>
        <v>Costo</v>
      </c>
      <c r="AN385" t="s">
        <v>192</v>
      </c>
    </row>
    <row r="386" spans="1:40">
      <c r="A386" s="76" t="s">
        <v>0</v>
      </c>
      <c r="B386" s="76" t="s">
        <v>1</v>
      </c>
      <c r="C386" s="76" t="s">
        <v>54</v>
      </c>
      <c r="D386" s="76" t="s">
        <v>65</v>
      </c>
      <c r="E386" s="76" t="s">
        <v>80</v>
      </c>
      <c r="F386" s="76" t="s">
        <v>98</v>
      </c>
      <c r="G386" s="76" t="s">
        <v>2</v>
      </c>
      <c r="H386" s="76" t="s">
        <v>2</v>
      </c>
      <c r="I386" s="76" t="s">
        <v>2</v>
      </c>
      <c r="J386" s="76" t="s">
        <v>287</v>
      </c>
      <c r="K386" s="76" t="s">
        <v>102</v>
      </c>
      <c r="L386" s="76" t="s">
        <v>19</v>
      </c>
      <c r="M386" s="76" t="s">
        <v>2</v>
      </c>
      <c r="N386" s="76" t="s">
        <v>7</v>
      </c>
      <c r="O386" s="76" t="s">
        <v>3</v>
      </c>
      <c r="P386" s="76" t="s">
        <v>4</v>
      </c>
      <c r="Q386" s="76" t="s">
        <v>553</v>
      </c>
      <c r="R386" s="77">
        <v>0</v>
      </c>
      <c r="S386" s="77">
        <v>0.06</v>
      </c>
      <c r="T386" s="77">
        <v>0.06</v>
      </c>
      <c r="U386" s="77">
        <v>0.06</v>
      </c>
      <c r="V386" s="77">
        <v>0</v>
      </c>
      <c r="W386" s="77">
        <v>0</v>
      </c>
      <c r="X386" s="77">
        <v>0</v>
      </c>
      <c r="Y386" s="77">
        <v>0</v>
      </c>
      <c r="Z386" s="77">
        <v>0</v>
      </c>
      <c r="AA386" s="77">
        <v>0</v>
      </c>
      <c r="AB386" s="77">
        <v>0</v>
      </c>
      <c r="AC386" s="77">
        <v>0</v>
      </c>
      <c r="AD386" s="77">
        <v>0</v>
      </c>
      <c r="AE386" s="77">
        <f t="shared" ref="AE386:AE449" si="14">SUM(S386:AD386)</f>
        <v>0.18</v>
      </c>
      <c r="AF386" s="40">
        <f t="shared" si="13"/>
        <v>43030008</v>
      </c>
      <c r="AG386" t="str">
        <f>VLOOKUP($L386,Ceco!$A$2:$F$48,3,FALSE)</f>
        <v>PCP</v>
      </c>
      <c r="AH386" t="str">
        <f>VLOOKUP($L386,Ceco!$A$2:$F$48,4,FALSE)</f>
        <v>GOLFO SAN JORGE</v>
      </c>
      <c r="AI386">
        <f>VLOOKUP($L386,Ceco!$A$2:$F$48,5,FALSE)</f>
        <v>0</v>
      </c>
      <c r="AJ386" t="str">
        <f>VLOOKUP($L386,Ceco!$A$2:$F$48,6,FALSE)</f>
        <v>Rodriguez Eduardo</v>
      </c>
      <c r="AK386">
        <f>VLOOKUP($AF386,'Agrp cuentas'!$A$2:$C$156,3,FALSE)</f>
        <v>5</v>
      </c>
      <c r="AL386" t="str">
        <f>VLOOKUP($AK386,'Agrp cuentas'!$F$2:$H$28,2,FALSE)</f>
        <v>05 - Mano de Obra</v>
      </c>
      <c r="AM386" t="str">
        <f>VLOOKUP($AK386,'Agrp cuentas'!$F$2:$H$28,3,FALSE)</f>
        <v>Costo</v>
      </c>
      <c r="AN386" t="s">
        <v>192</v>
      </c>
    </row>
    <row r="387" spans="1:40">
      <c r="A387" s="76" t="s">
        <v>0</v>
      </c>
      <c r="B387" s="76" t="s">
        <v>1</v>
      </c>
      <c r="C387" s="76" t="s">
        <v>54</v>
      </c>
      <c r="D387" s="76" t="s">
        <v>65</v>
      </c>
      <c r="E387" s="76" t="s">
        <v>80</v>
      </c>
      <c r="F387" s="76" t="s">
        <v>98</v>
      </c>
      <c r="G387" s="76" t="s">
        <v>2</v>
      </c>
      <c r="H387" s="76" t="s">
        <v>2</v>
      </c>
      <c r="I387" s="76" t="s">
        <v>2</v>
      </c>
      <c r="J387" s="76" t="s">
        <v>531</v>
      </c>
      <c r="K387" s="76" t="s">
        <v>532</v>
      </c>
      <c r="L387" s="76" t="s">
        <v>36</v>
      </c>
      <c r="M387" s="76" t="s">
        <v>2</v>
      </c>
      <c r="N387" s="76" t="s">
        <v>7</v>
      </c>
      <c r="O387" s="76" t="s">
        <v>3</v>
      </c>
      <c r="P387" s="76" t="s">
        <v>4</v>
      </c>
      <c r="Q387" s="76" t="s">
        <v>553</v>
      </c>
      <c r="R387" s="77">
        <v>0</v>
      </c>
      <c r="S387" s="77">
        <v>0</v>
      </c>
      <c r="T387" s="77">
        <v>10.07</v>
      </c>
      <c r="U387" s="77">
        <v>26.05</v>
      </c>
      <c r="V387" s="77">
        <v>0</v>
      </c>
      <c r="W387" s="77">
        <v>0</v>
      </c>
      <c r="X387" s="77">
        <v>0</v>
      </c>
      <c r="Y387" s="77">
        <v>0</v>
      </c>
      <c r="Z387" s="77">
        <v>0</v>
      </c>
      <c r="AA387" s="77">
        <v>0</v>
      </c>
      <c r="AB387" s="77">
        <v>0</v>
      </c>
      <c r="AC387" s="77">
        <v>0</v>
      </c>
      <c r="AD387" s="77">
        <v>0</v>
      </c>
      <c r="AE387" s="77">
        <f t="shared" si="14"/>
        <v>36.120000000000005</v>
      </c>
      <c r="AF387" s="40">
        <f t="shared" si="13"/>
        <v>43030013</v>
      </c>
      <c r="AG387" t="str">
        <f>VLOOKUP($L387,Ceco!$A$2:$F$48,3,FALSE)</f>
        <v>BOMBEO MECANICO</v>
      </c>
      <c r="AH387" t="str">
        <f>VLOOKUP($L387,Ceco!$A$2:$F$48,4,FALSE)</f>
        <v>NEUQUEN</v>
      </c>
      <c r="AI387" t="str">
        <f>VLOOKUP($L387,Ceco!$A$2:$F$48,5,FALSE)</f>
        <v>RINCON DE LOS SAUCES</v>
      </c>
      <c r="AJ387" t="str">
        <f>VLOOKUP($L387,Ceco!$A$2:$F$48,6,FALSE)</f>
        <v>Nahim Jorge</v>
      </c>
      <c r="AK387">
        <f>VLOOKUP($AF387,'Agrp cuentas'!$A$2:$C$156,3,FALSE)</f>
        <v>5</v>
      </c>
      <c r="AL387" t="str">
        <f>VLOOKUP($AK387,'Agrp cuentas'!$F$2:$H$28,2,FALSE)</f>
        <v>05 - Mano de Obra</v>
      </c>
      <c r="AM387" t="str">
        <f>VLOOKUP($AK387,'Agrp cuentas'!$F$2:$H$28,3,FALSE)</f>
        <v>Costo</v>
      </c>
      <c r="AN387" t="s">
        <v>192</v>
      </c>
    </row>
    <row r="388" spans="1:40">
      <c r="A388" s="76" t="s">
        <v>0</v>
      </c>
      <c r="B388" s="76" t="s">
        <v>1</v>
      </c>
      <c r="C388" s="76" t="s">
        <v>54</v>
      </c>
      <c r="D388" s="76" t="s">
        <v>65</v>
      </c>
      <c r="E388" s="76" t="s">
        <v>80</v>
      </c>
      <c r="F388" s="76" t="s">
        <v>98</v>
      </c>
      <c r="G388" s="76" t="s">
        <v>2</v>
      </c>
      <c r="H388" s="76" t="s">
        <v>2</v>
      </c>
      <c r="I388" s="76" t="s">
        <v>2</v>
      </c>
      <c r="J388" s="76" t="s">
        <v>531</v>
      </c>
      <c r="K388" s="76" t="s">
        <v>532</v>
      </c>
      <c r="L388" s="76" t="s">
        <v>35</v>
      </c>
      <c r="M388" s="76" t="s">
        <v>2</v>
      </c>
      <c r="N388" s="76" t="s">
        <v>7</v>
      </c>
      <c r="O388" s="76" t="s">
        <v>3</v>
      </c>
      <c r="P388" s="76" t="s">
        <v>4</v>
      </c>
      <c r="Q388" s="76" t="s">
        <v>553</v>
      </c>
      <c r="R388" s="77">
        <v>0</v>
      </c>
      <c r="S388" s="77">
        <v>0.01</v>
      </c>
      <c r="T388" s="77">
        <v>13.51</v>
      </c>
      <c r="U388" s="77">
        <v>98.86</v>
      </c>
      <c r="V388" s="77">
        <v>0</v>
      </c>
      <c r="W388" s="77">
        <v>0</v>
      </c>
      <c r="X388" s="77">
        <v>0</v>
      </c>
      <c r="Y388" s="77">
        <v>0</v>
      </c>
      <c r="Z388" s="77">
        <v>0</v>
      </c>
      <c r="AA388" s="77">
        <v>0</v>
      </c>
      <c r="AB388" s="77">
        <v>0</v>
      </c>
      <c r="AC388" s="77">
        <v>0</v>
      </c>
      <c r="AD388" s="77">
        <v>0</v>
      </c>
      <c r="AE388" s="77">
        <f t="shared" si="14"/>
        <v>112.38</v>
      </c>
      <c r="AF388" s="40">
        <f t="shared" si="13"/>
        <v>43030013</v>
      </c>
      <c r="AG388" t="str">
        <f>VLOOKUP($L388,Ceco!$A$2:$F$48,3,FALSE)</f>
        <v>BOMBEO MECANICO</v>
      </c>
      <c r="AH388" t="str">
        <f>VLOOKUP($L388,Ceco!$A$2:$F$48,4,FALSE)</f>
        <v>NEUQUEN</v>
      </c>
      <c r="AI388" t="str">
        <f>VLOOKUP($L388,Ceco!$A$2:$F$48,5,FALSE)</f>
        <v>RINCON DE LOS SAUCES</v>
      </c>
      <c r="AJ388" t="str">
        <f>VLOOKUP($L388,Ceco!$A$2:$F$48,6,FALSE)</f>
        <v>Nahim Jorge</v>
      </c>
      <c r="AK388">
        <f>VLOOKUP($AF388,'Agrp cuentas'!$A$2:$C$156,3,FALSE)</f>
        <v>5</v>
      </c>
      <c r="AL388" t="str">
        <f>VLOOKUP($AK388,'Agrp cuentas'!$F$2:$H$28,2,FALSE)</f>
        <v>05 - Mano de Obra</v>
      </c>
      <c r="AM388" t="str">
        <f>VLOOKUP($AK388,'Agrp cuentas'!$F$2:$H$28,3,FALSE)</f>
        <v>Costo</v>
      </c>
      <c r="AN388" t="s">
        <v>192</v>
      </c>
    </row>
    <row r="389" spans="1:40">
      <c r="A389" s="76" t="s">
        <v>0</v>
      </c>
      <c r="B389" s="76" t="s">
        <v>1</v>
      </c>
      <c r="C389" s="76" t="s">
        <v>54</v>
      </c>
      <c r="D389" s="76" t="s">
        <v>65</v>
      </c>
      <c r="E389" s="76" t="s">
        <v>80</v>
      </c>
      <c r="F389" s="76" t="s">
        <v>98</v>
      </c>
      <c r="G389" s="76" t="s">
        <v>2</v>
      </c>
      <c r="H389" s="76" t="s">
        <v>2</v>
      </c>
      <c r="I389" s="76" t="s">
        <v>2</v>
      </c>
      <c r="J389" s="76" t="s">
        <v>531</v>
      </c>
      <c r="K389" s="76" t="s">
        <v>532</v>
      </c>
      <c r="L389" s="76" t="s">
        <v>10</v>
      </c>
      <c r="M389" s="76" t="s">
        <v>2</v>
      </c>
      <c r="N389" s="76" t="s">
        <v>7</v>
      </c>
      <c r="O389" s="76" t="s">
        <v>3</v>
      </c>
      <c r="P389" s="76" t="s">
        <v>4</v>
      </c>
      <c r="Q389" s="76" t="s">
        <v>553</v>
      </c>
      <c r="R389" s="77">
        <v>0</v>
      </c>
      <c r="S389" s="77">
        <v>0.01</v>
      </c>
      <c r="T389" s="77">
        <v>130.62</v>
      </c>
      <c r="U389" s="77">
        <v>130.44999999999999</v>
      </c>
      <c r="V389" s="77">
        <v>0</v>
      </c>
      <c r="W389" s="77">
        <v>0</v>
      </c>
      <c r="X389" s="77">
        <v>0</v>
      </c>
      <c r="Y389" s="77">
        <v>0</v>
      </c>
      <c r="Z389" s="77">
        <v>0</v>
      </c>
      <c r="AA389" s="77">
        <v>0</v>
      </c>
      <c r="AB389" s="77">
        <v>0</v>
      </c>
      <c r="AC389" s="77">
        <v>0</v>
      </c>
      <c r="AD389" s="77">
        <v>0</v>
      </c>
      <c r="AE389" s="77">
        <f t="shared" si="14"/>
        <v>261.08</v>
      </c>
      <c r="AF389" s="40">
        <f t="shared" si="13"/>
        <v>43030013</v>
      </c>
      <c r="AG389" t="str">
        <f>VLOOKUP($L389,Ceco!$A$2:$F$48,3,FALSE)</f>
        <v>BOMBEO MECANICO</v>
      </c>
      <c r="AH389" t="str">
        <f>VLOOKUP($L389,Ceco!$A$2:$F$48,4,FALSE)</f>
        <v>GOLFO SAN JORGE</v>
      </c>
      <c r="AI389" t="str">
        <f>VLOOKUP($L389,Ceco!$A$2:$F$48,5,FALSE)</f>
        <v>SANTA CRUZ ESTE</v>
      </c>
      <c r="AJ389" t="str">
        <f>VLOOKUP($L389,Ceco!$A$2:$F$48,6,FALSE)</f>
        <v>Bertaina Fabricio</v>
      </c>
      <c r="AK389">
        <f>VLOOKUP($AF389,'Agrp cuentas'!$A$2:$C$156,3,FALSE)</f>
        <v>5</v>
      </c>
      <c r="AL389" t="str">
        <f>VLOOKUP($AK389,'Agrp cuentas'!$F$2:$H$28,2,FALSE)</f>
        <v>05 - Mano de Obra</v>
      </c>
      <c r="AM389" t="str">
        <f>VLOOKUP($AK389,'Agrp cuentas'!$F$2:$H$28,3,FALSE)</f>
        <v>Costo</v>
      </c>
      <c r="AN389" t="s">
        <v>192</v>
      </c>
    </row>
    <row r="390" spans="1:40">
      <c r="A390" s="76" t="s">
        <v>0</v>
      </c>
      <c r="B390" s="76" t="s">
        <v>1</v>
      </c>
      <c r="C390" s="76" t="s">
        <v>54</v>
      </c>
      <c r="D390" s="76" t="s">
        <v>65</v>
      </c>
      <c r="E390" s="76" t="s">
        <v>80</v>
      </c>
      <c r="F390" s="76" t="s">
        <v>98</v>
      </c>
      <c r="G390" s="76" t="s">
        <v>2</v>
      </c>
      <c r="H390" s="76" t="s">
        <v>2</v>
      </c>
      <c r="I390" s="76" t="s">
        <v>2</v>
      </c>
      <c r="J390" s="76" t="s">
        <v>531</v>
      </c>
      <c r="K390" s="76" t="s">
        <v>532</v>
      </c>
      <c r="L390" s="76" t="s">
        <v>34</v>
      </c>
      <c r="M390" s="76" t="s">
        <v>2</v>
      </c>
      <c r="N390" s="76" t="s">
        <v>7</v>
      </c>
      <c r="O390" s="76" t="s">
        <v>3</v>
      </c>
      <c r="P390" s="76" t="s">
        <v>4</v>
      </c>
      <c r="Q390" s="76" t="s">
        <v>553</v>
      </c>
      <c r="R390" s="77">
        <v>0</v>
      </c>
      <c r="S390" s="77">
        <v>0.01</v>
      </c>
      <c r="T390" s="77">
        <v>126.78</v>
      </c>
      <c r="U390" s="77">
        <v>126.61</v>
      </c>
      <c r="V390" s="77">
        <v>0</v>
      </c>
      <c r="W390" s="77">
        <v>0</v>
      </c>
      <c r="X390" s="77">
        <v>0</v>
      </c>
      <c r="Y390" s="77">
        <v>0</v>
      </c>
      <c r="Z390" s="77">
        <v>0</v>
      </c>
      <c r="AA390" s="77">
        <v>0</v>
      </c>
      <c r="AB390" s="77">
        <v>0</v>
      </c>
      <c r="AC390" s="77">
        <v>0</v>
      </c>
      <c r="AD390" s="77">
        <v>0</v>
      </c>
      <c r="AE390" s="77">
        <f t="shared" si="14"/>
        <v>253.4</v>
      </c>
      <c r="AF390" s="40">
        <f t="shared" si="13"/>
        <v>43030013</v>
      </c>
      <c r="AG390" t="str">
        <f>VLOOKUP($L390,Ceco!$A$2:$F$48,3,FALSE)</f>
        <v>BOMBEO MECANICO</v>
      </c>
      <c r="AH390" t="str">
        <f>VLOOKUP($L390,Ceco!$A$2:$F$48,4,FALSE)</f>
        <v>GOLFO SAN JORGE</v>
      </c>
      <c r="AI390" t="str">
        <f>VLOOKUP($L390,Ceco!$A$2:$F$48,5,FALSE)</f>
        <v>SANTA CRUZ ESTE</v>
      </c>
      <c r="AJ390" t="str">
        <f>VLOOKUP($L390,Ceco!$A$2:$F$48,6,FALSE)</f>
        <v>Bertaina Fabricio</v>
      </c>
      <c r="AK390">
        <f>VLOOKUP($AF390,'Agrp cuentas'!$A$2:$C$156,3,FALSE)</f>
        <v>5</v>
      </c>
      <c r="AL390" t="str">
        <f>VLOOKUP($AK390,'Agrp cuentas'!$F$2:$H$28,2,FALSE)</f>
        <v>05 - Mano de Obra</v>
      </c>
      <c r="AM390" t="str">
        <f>VLOOKUP($AK390,'Agrp cuentas'!$F$2:$H$28,3,FALSE)</f>
        <v>Costo</v>
      </c>
      <c r="AN390" t="s">
        <v>192</v>
      </c>
    </row>
    <row r="391" spans="1:40">
      <c r="A391" s="76" t="s">
        <v>0</v>
      </c>
      <c r="B391" s="76" t="s">
        <v>1</v>
      </c>
      <c r="C391" s="76" t="s">
        <v>54</v>
      </c>
      <c r="D391" s="76" t="s">
        <v>65</v>
      </c>
      <c r="E391" s="76" t="s">
        <v>80</v>
      </c>
      <c r="F391" s="76" t="s">
        <v>98</v>
      </c>
      <c r="G391" s="76" t="s">
        <v>2</v>
      </c>
      <c r="H391" s="76" t="s">
        <v>2</v>
      </c>
      <c r="I391" s="76" t="s">
        <v>2</v>
      </c>
      <c r="J391" s="76" t="s">
        <v>531</v>
      </c>
      <c r="K391" s="76" t="s">
        <v>532</v>
      </c>
      <c r="L391" s="76" t="s">
        <v>9</v>
      </c>
      <c r="M391" s="76" t="s">
        <v>2</v>
      </c>
      <c r="N391" s="76" t="s">
        <v>7</v>
      </c>
      <c r="O391" s="76" t="s">
        <v>3</v>
      </c>
      <c r="P391" s="76" t="s">
        <v>4</v>
      </c>
      <c r="Q391" s="76" t="s">
        <v>553</v>
      </c>
      <c r="R391" s="77">
        <v>0</v>
      </c>
      <c r="S391" s="77">
        <v>0.01</v>
      </c>
      <c r="T391" s="77">
        <v>126.78</v>
      </c>
      <c r="U391" s="77">
        <v>126.61</v>
      </c>
      <c r="V391" s="77">
        <v>0</v>
      </c>
      <c r="W391" s="77">
        <v>0</v>
      </c>
      <c r="X391" s="77">
        <v>0</v>
      </c>
      <c r="Y391" s="77">
        <v>0</v>
      </c>
      <c r="Z391" s="77">
        <v>0</v>
      </c>
      <c r="AA391" s="77">
        <v>0</v>
      </c>
      <c r="AB391" s="77">
        <v>0</v>
      </c>
      <c r="AC391" s="77">
        <v>0</v>
      </c>
      <c r="AD391" s="77">
        <v>0</v>
      </c>
      <c r="AE391" s="77">
        <f t="shared" si="14"/>
        <v>253.4</v>
      </c>
      <c r="AF391" s="40">
        <f t="shared" si="13"/>
        <v>43030013</v>
      </c>
      <c r="AG391" t="str">
        <f>VLOOKUP($L391,Ceco!$A$2:$F$48,3,FALSE)</f>
        <v>BOMBEO MECANICO</v>
      </c>
      <c r="AH391" t="str">
        <f>VLOOKUP($L391,Ceco!$A$2:$F$48,4,FALSE)</f>
        <v>GOLFO SAN JORGE</v>
      </c>
      <c r="AI391" t="str">
        <f>VLOOKUP($L391,Ceco!$A$2:$F$48,5,FALSE)</f>
        <v>SANTA CRUZ ESTE</v>
      </c>
      <c r="AJ391" t="str">
        <f>VLOOKUP($L391,Ceco!$A$2:$F$48,6,FALSE)</f>
        <v>Bertaina Fabricio</v>
      </c>
      <c r="AK391">
        <f>VLOOKUP($AF391,'Agrp cuentas'!$A$2:$C$156,3,FALSE)</f>
        <v>5</v>
      </c>
      <c r="AL391" t="str">
        <f>VLOOKUP($AK391,'Agrp cuentas'!$F$2:$H$28,2,FALSE)</f>
        <v>05 - Mano de Obra</v>
      </c>
      <c r="AM391" t="str">
        <f>VLOOKUP($AK391,'Agrp cuentas'!$F$2:$H$28,3,FALSE)</f>
        <v>Costo</v>
      </c>
      <c r="AN391" t="s">
        <v>192</v>
      </c>
    </row>
    <row r="392" spans="1:40">
      <c r="A392" s="76" t="s">
        <v>0</v>
      </c>
      <c r="B392" s="76" t="s">
        <v>1</v>
      </c>
      <c r="C392" s="76" t="s">
        <v>54</v>
      </c>
      <c r="D392" s="76" t="s">
        <v>65</v>
      </c>
      <c r="E392" s="76" t="s">
        <v>80</v>
      </c>
      <c r="F392" s="76" t="s">
        <v>98</v>
      </c>
      <c r="G392" s="76" t="s">
        <v>2</v>
      </c>
      <c r="H392" s="76" t="s">
        <v>2</v>
      </c>
      <c r="I392" s="76" t="s">
        <v>2</v>
      </c>
      <c r="J392" s="76" t="s">
        <v>531</v>
      </c>
      <c r="K392" s="76" t="s">
        <v>532</v>
      </c>
      <c r="L392" s="76" t="s">
        <v>29</v>
      </c>
      <c r="M392" s="76" t="s">
        <v>2</v>
      </c>
      <c r="N392" s="76" t="s">
        <v>7</v>
      </c>
      <c r="O392" s="76" t="s">
        <v>3</v>
      </c>
      <c r="P392" s="76" t="s">
        <v>4</v>
      </c>
      <c r="Q392" s="76" t="s">
        <v>553</v>
      </c>
      <c r="R392" s="77">
        <v>0</v>
      </c>
      <c r="S392" s="77">
        <v>0.01</v>
      </c>
      <c r="T392" s="77">
        <v>255.95</v>
      </c>
      <c r="U392" s="77">
        <v>249.25</v>
      </c>
      <c r="V392" s="77">
        <v>0</v>
      </c>
      <c r="W392" s="77">
        <v>0</v>
      </c>
      <c r="X392" s="77">
        <v>0</v>
      </c>
      <c r="Y392" s="77">
        <v>0</v>
      </c>
      <c r="Z392" s="77">
        <v>0</v>
      </c>
      <c r="AA392" s="77">
        <v>0</v>
      </c>
      <c r="AB392" s="77">
        <v>0</v>
      </c>
      <c r="AC392" s="77">
        <v>0</v>
      </c>
      <c r="AD392" s="77">
        <v>0</v>
      </c>
      <c r="AE392" s="77">
        <f t="shared" si="14"/>
        <v>505.21</v>
      </c>
      <c r="AF392" s="40">
        <f t="shared" si="13"/>
        <v>43030013</v>
      </c>
      <c r="AG392" t="str">
        <f>VLOOKUP($L392,Ceco!$A$2:$F$48,3,FALSE)</f>
        <v>BOMBEO MECANICO</v>
      </c>
      <c r="AH392" t="str">
        <f>VLOOKUP($L392,Ceco!$A$2:$F$48,4,FALSE)</f>
        <v>MENDOZA</v>
      </c>
      <c r="AI392" t="str">
        <f>VLOOKUP($L392,Ceco!$A$2:$F$48,5,FALSE)</f>
        <v>MALARGUE</v>
      </c>
      <c r="AJ392" t="str">
        <f>VLOOKUP($L392,Ceco!$A$2:$F$48,6,FALSE)</f>
        <v>Ingles Carlos</v>
      </c>
      <c r="AK392">
        <f>VLOOKUP($AF392,'Agrp cuentas'!$A$2:$C$156,3,FALSE)</f>
        <v>5</v>
      </c>
      <c r="AL392" t="str">
        <f>VLOOKUP($AK392,'Agrp cuentas'!$F$2:$H$28,2,FALSE)</f>
        <v>05 - Mano de Obra</v>
      </c>
      <c r="AM392" t="str">
        <f>VLOOKUP($AK392,'Agrp cuentas'!$F$2:$H$28,3,FALSE)</f>
        <v>Costo</v>
      </c>
      <c r="AN392" t="s">
        <v>192</v>
      </c>
    </row>
    <row r="393" spans="1:40">
      <c r="A393" s="76" t="s">
        <v>0</v>
      </c>
      <c r="B393" s="76" t="s">
        <v>1</v>
      </c>
      <c r="C393" s="76" t="s">
        <v>54</v>
      </c>
      <c r="D393" s="76" t="s">
        <v>65</v>
      </c>
      <c r="E393" s="76" t="s">
        <v>80</v>
      </c>
      <c r="F393" s="76" t="s">
        <v>98</v>
      </c>
      <c r="G393" s="76" t="s">
        <v>2</v>
      </c>
      <c r="H393" s="76" t="s">
        <v>2</v>
      </c>
      <c r="I393" s="76" t="s">
        <v>2</v>
      </c>
      <c r="J393" s="76" t="s">
        <v>531</v>
      </c>
      <c r="K393" s="76" t="s">
        <v>532</v>
      </c>
      <c r="L393" s="76" t="s">
        <v>28</v>
      </c>
      <c r="M393" s="76" t="s">
        <v>2</v>
      </c>
      <c r="N393" s="76" t="s">
        <v>7</v>
      </c>
      <c r="O393" s="76" t="s">
        <v>3</v>
      </c>
      <c r="P393" s="76" t="s">
        <v>4</v>
      </c>
      <c r="Q393" s="76" t="s">
        <v>553</v>
      </c>
      <c r="R393" s="77">
        <v>0</v>
      </c>
      <c r="S393" s="77">
        <v>0</v>
      </c>
      <c r="T393" s="77">
        <v>-9.25</v>
      </c>
      <c r="U393" s="77">
        <v>13</v>
      </c>
      <c r="V393" s="77">
        <v>0</v>
      </c>
      <c r="W393" s="77">
        <v>0</v>
      </c>
      <c r="X393" s="77">
        <v>0</v>
      </c>
      <c r="Y393" s="77">
        <v>0</v>
      </c>
      <c r="Z393" s="77">
        <v>0</v>
      </c>
      <c r="AA393" s="77">
        <v>0</v>
      </c>
      <c r="AB393" s="77">
        <v>0</v>
      </c>
      <c r="AC393" s="77">
        <v>0</v>
      </c>
      <c r="AD393" s="77">
        <v>0</v>
      </c>
      <c r="AE393" s="77">
        <f t="shared" si="14"/>
        <v>3.75</v>
      </c>
      <c r="AF393" s="40">
        <f t="shared" si="13"/>
        <v>43030013</v>
      </c>
      <c r="AG393" t="str">
        <f>VLOOKUP($L393,Ceco!$A$2:$F$48,3,FALSE)</f>
        <v>BOMBEO MECANICO</v>
      </c>
      <c r="AH393" t="str">
        <f>VLOOKUP($L393,Ceco!$A$2:$F$48,4,FALSE)</f>
        <v>GOLFO SAN JORGE</v>
      </c>
      <c r="AI393" t="str">
        <f>VLOOKUP($L393,Ceco!$A$2:$F$48,5,FALSE)</f>
        <v>SANTA CRUZ OESTE</v>
      </c>
      <c r="AJ393" t="str">
        <f>VLOOKUP($L393,Ceco!$A$2:$F$48,6,FALSE)</f>
        <v>Bertaina Fabricio</v>
      </c>
      <c r="AK393">
        <f>VLOOKUP($AF393,'Agrp cuentas'!$A$2:$C$156,3,FALSE)</f>
        <v>5</v>
      </c>
      <c r="AL393" t="str">
        <f>VLOOKUP($AK393,'Agrp cuentas'!$F$2:$H$28,2,FALSE)</f>
        <v>05 - Mano de Obra</v>
      </c>
      <c r="AM393" t="str">
        <f>VLOOKUP($AK393,'Agrp cuentas'!$F$2:$H$28,3,FALSE)</f>
        <v>Costo</v>
      </c>
      <c r="AN393" t="s">
        <v>192</v>
      </c>
    </row>
    <row r="394" spans="1:40">
      <c r="A394" s="76" t="s">
        <v>0</v>
      </c>
      <c r="B394" s="76" t="s">
        <v>1</v>
      </c>
      <c r="C394" s="76" t="s">
        <v>54</v>
      </c>
      <c r="D394" s="76" t="s">
        <v>65</v>
      </c>
      <c r="E394" s="76" t="s">
        <v>80</v>
      </c>
      <c r="F394" s="76" t="s">
        <v>98</v>
      </c>
      <c r="G394" s="76" t="s">
        <v>2</v>
      </c>
      <c r="H394" s="76" t="s">
        <v>2</v>
      </c>
      <c r="I394" s="76" t="s">
        <v>2</v>
      </c>
      <c r="J394" s="76" t="s">
        <v>531</v>
      </c>
      <c r="K394" s="76" t="s">
        <v>532</v>
      </c>
      <c r="L394" s="76" t="s">
        <v>27</v>
      </c>
      <c r="M394" s="76" t="s">
        <v>2</v>
      </c>
      <c r="N394" s="76" t="s">
        <v>7</v>
      </c>
      <c r="O394" s="76" t="s">
        <v>3</v>
      </c>
      <c r="P394" s="76" t="s">
        <v>4</v>
      </c>
      <c r="Q394" s="76" t="s">
        <v>553</v>
      </c>
      <c r="R394" s="77">
        <v>0</v>
      </c>
      <c r="S394" s="77">
        <v>0.02</v>
      </c>
      <c r="T394" s="77">
        <v>127.44</v>
      </c>
      <c r="U394" s="77">
        <v>320.98</v>
      </c>
      <c r="V394" s="77">
        <v>0</v>
      </c>
      <c r="W394" s="77">
        <v>0</v>
      </c>
      <c r="X394" s="77">
        <v>0</v>
      </c>
      <c r="Y394" s="77">
        <v>0</v>
      </c>
      <c r="Z394" s="77">
        <v>0</v>
      </c>
      <c r="AA394" s="77">
        <v>0</v>
      </c>
      <c r="AB394" s="77">
        <v>0</v>
      </c>
      <c r="AC394" s="77">
        <v>0</v>
      </c>
      <c r="AD394" s="77">
        <v>0</v>
      </c>
      <c r="AE394" s="77">
        <f t="shared" si="14"/>
        <v>448.44</v>
      </c>
      <c r="AF394" s="40">
        <f t="shared" si="13"/>
        <v>43030013</v>
      </c>
      <c r="AG394" t="str">
        <f>VLOOKUP($L394,Ceco!$A$2:$F$48,3,FALSE)</f>
        <v>BOMBEO MECANICO</v>
      </c>
      <c r="AH394" t="str">
        <f>VLOOKUP($L394,Ceco!$A$2:$F$48,4,FALSE)</f>
        <v>GOLFO SAN JORGE</v>
      </c>
      <c r="AI394" t="str">
        <f>VLOOKUP($L394,Ceco!$A$2:$F$48,5,FALSE)</f>
        <v>SANTA CRUZ OESTE</v>
      </c>
      <c r="AJ394" t="str">
        <f>VLOOKUP($L394,Ceco!$A$2:$F$48,6,FALSE)</f>
        <v>Bertaina Fabricio</v>
      </c>
      <c r="AK394">
        <f>VLOOKUP($AF394,'Agrp cuentas'!$A$2:$C$156,3,FALSE)</f>
        <v>5</v>
      </c>
      <c r="AL394" t="str">
        <f>VLOOKUP($AK394,'Agrp cuentas'!$F$2:$H$28,2,FALSE)</f>
        <v>05 - Mano de Obra</v>
      </c>
      <c r="AM394" t="str">
        <f>VLOOKUP($AK394,'Agrp cuentas'!$F$2:$H$28,3,FALSE)</f>
        <v>Costo</v>
      </c>
      <c r="AN394" t="s">
        <v>192</v>
      </c>
    </row>
    <row r="395" spans="1:40">
      <c r="A395" s="76" t="s">
        <v>0</v>
      </c>
      <c r="B395" s="76" t="s">
        <v>1</v>
      </c>
      <c r="C395" s="76" t="s">
        <v>54</v>
      </c>
      <c r="D395" s="76" t="s">
        <v>65</v>
      </c>
      <c r="E395" s="76" t="s">
        <v>80</v>
      </c>
      <c r="F395" s="76" t="s">
        <v>98</v>
      </c>
      <c r="G395" s="76" t="s">
        <v>2</v>
      </c>
      <c r="H395" s="76" t="s">
        <v>2</v>
      </c>
      <c r="I395" s="76" t="s">
        <v>2</v>
      </c>
      <c r="J395" s="76" t="s">
        <v>531</v>
      </c>
      <c r="K395" s="76" t="s">
        <v>532</v>
      </c>
      <c r="L395" s="76" t="s">
        <v>25</v>
      </c>
      <c r="M395" s="76" t="s">
        <v>2</v>
      </c>
      <c r="N395" s="76" t="s">
        <v>7</v>
      </c>
      <c r="O395" s="76" t="s">
        <v>3</v>
      </c>
      <c r="P395" s="76" t="s">
        <v>4</v>
      </c>
      <c r="Q395" s="76" t="s">
        <v>553</v>
      </c>
      <c r="R395" s="77">
        <v>0</v>
      </c>
      <c r="S395" s="77">
        <v>0</v>
      </c>
      <c r="T395" s="77">
        <v>68.45</v>
      </c>
      <c r="U395" s="77">
        <v>63.24</v>
      </c>
      <c r="V395" s="77">
        <v>0</v>
      </c>
      <c r="W395" s="77">
        <v>0</v>
      </c>
      <c r="X395" s="77">
        <v>0</v>
      </c>
      <c r="Y395" s="77">
        <v>0</v>
      </c>
      <c r="Z395" s="77">
        <v>0</v>
      </c>
      <c r="AA395" s="77">
        <v>0</v>
      </c>
      <c r="AB395" s="77">
        <v>0</v>
      </c>
      <c r="AC395" s="77">
        <v>0</v>
      </c>
      <c r="AD395" s="77">
        <v>0</v>
      </c>
      <c r="AE395" s="77">
        <f t="shared" si="14"/>
        <v>131.69</v>
      </c>
      <c r="AF395" s="40">
        <f t="shared" si="13"/>
        <v>43030013</v>
      </c>
      <c r="AG395" t="str">
        <f>VLOOKUP($L395,Ceco!$A$2:$F$48,3,FALSE)</f>
        <v>BOMBEO MECANICO</v>
      </c>
      <c r="AH395" t="str">
        <f>VLOOKUP($L395,Ceco!$A$2:$F$48,4,FALSE)</f>
        <v>MENDOZA</v>
      </c>
      <c r="AI395" t="str">
        <f>VLOOKUP($L395,Ceco!$A$2:$F$48,5,FALSE)</f>
        <v>LUJAN DE CUYO</v>
      </c>
      <c r="AJ395" t="str">
        <f>VLOOKUP($L395,Ceco!$A$2:$F$48,6,FALSE)</f>
        <v>Ingles Carlos</v>
      </c>
      <c r="AK395">
        <f>VLOOKUP($AF395,'Agrp cuentas'!$A$2:$C$156,3,FALSE)</f>
        <v>5</v>
      </c>
      <c r="AL395" t="str">
        <f>VLOOKUP($AK395,'Agrp cuentas'!$F$2:$H$28,2,FALSE)</f>
        <v>05 - Mano de Obra</v>
      </c>
      <c r="AM395" t="str">
        <f>VLOOKUP($AK395,'Agrp cuentas'!$F$2:$H$28,3,FALSE)</f>
        <v>Costo</v>
      </c>
      <c r="AN395" t="s">
        <v>192</v>
      </c>
    </row>
    <row r="396" spans="1:40">
      <c r="A396" s="76" t="s">
        <v>0</v>
      </c>
      <c r="B396" s="76" t="s">
        <v>1</v>
      </c>
      <c r="C396" s="76" t="s">
        <v>54</v>
      </c>
      <c r="D396" s="76" t="s">
        <v>65</v>
      </c>
      <c r="E396" s="76" t="s">
        <v>80</v>
      </c>
      <c r="F396" s="76" t="s">
        <v>98</v>
      </c>
      <c r="G396" s="76" t="s">
        <v>2</v>
      </c>
      <c r="H396" s="76" t="s">
        <v>2</v>
      </c>
      <c r="I396" s="76" t="s">
        <v>2</v>
      </c>
      <c r="J396" s="76" t="s">
        <v>531</v>
      </c>
      <c r="K396" s="76" t="s">
        <v>532</v>
      </c>
      <c r="L396" s="76" t="s">
        <v>24</v>
      </c>
      <c r="M396" s="76" t="s">
        <v>2</v>
      </c>
      <c r="N396" s="76" t="s">
        <v>7</v>
      </c>
      <c r="O396" s="76" t="s">
        <v>3</v>
      </c>
      <c r="P396" s="76" t="s">
        <v>4</v>
      </c>
      <c r="Q396" s="76" t="s">
        <v>553</v>
      </c>
      <c r="R396" s="77">
        <v>0</v>
      </c>
      <c r="S396" s="77">
        <v>0.01</v>
      </c>
      <c r="T396" s="77">
        <v>239.3</v>
      </c>
      <c r="U396" s="77">
        <v>224.95</v>
      </c>
      <c r="V396" s="77">
        <v>0</v>
      </c>
      <c r="W396" s="77">
        <v>0</v>
      </c>
      <c r="X396" s="77">
        <v>0</v>
      </c>
      <c r="Y396" s="77">
        <v>0</v>
      </c>
      <c r="Z396" s="77">
        <v>0</v>
      </c>
      <c r="AA396" s="77">
        <v>0</v>
      </c>
      <c r="AB396" s="77">
        <v>0</v>
      </c>
      <c r="AC396" s="77">
        <v>0</v>
      </c>
      <c r="AD396" s="77">
        <v>0</v>
      </c>
      <c r="AE396" s="77">
        <f t="shared" si="14"/>
        <v>464.26</v>
      </c>
      <c r="AF396" s="40">
        <f t="shared" ref="AF396:AF455" si="15">VALUE(J396)</f>
        <v>43030013</v>
      </c>
      <c r="AG396" t="str">
        <f>VLOOKUP($L396,Ceco!$A$2:$F$48,3,FALSE)</f>
        <v>BOMBEO MECANICO</v>
      </c>
      <c r="AH396" t="str">
        <f>VLOOKUP($L396,Ceco!$A$2:$F$48,4,FALSE)</f>
        <v>MENDOZA</v>
      </c>
      <c r="AI396" t="str">
        <f>VLOOKUP($L396,Ceco!$A$2:$F$48,5,FALSE)</f>
        <v>LUJAN DE CUYO</v>
      </c>
      <c r="AJ396" t="str">
        <f>VLOOKUP($L396,Ceco!$A$2:$F$48,6,FALSE)</f>
        <v>Ingles Carlos</v>
      </c>
      <c r="AK396">
        <f>VLOOKUP($AF396,'Agrp cuentas'!$A$2:$C$156,3,FALSE)</f>
        <v>5</v>
      </c>
      <c r="AL396" t="str">
        <f>VLOOKUP($AK396,'Agrp cuentas'!$F$2:$H$28,2,FALSE)</f>
        <v>05 - Mano de Obra</v>
      </c>
      <c r="AM396" t="str">
        <f>VLOOKUP($AK396,'Agrp cuentas'!$F$2:$H$28,3,FALSE)</f>
        <v>Costo</v>
      </c>
      <c r="AN396" t="s">
        <v>192</v>
      </c>
    </row>
    <row r="397" spans="1:40">
      <c r="A397" s="76" t="s">
        <v>0</v>
      </c>
      <c r="B397" s="76" t="s">
        <v>1</v>
      </c>
      <c r="C397" s="76" t="s">
        <v>54</v>
      </c>
      <c r="D397" s="76" t="s">
        <v>65</v>
      </c>
      <c r="E397" s="76" t="s">
        <v>80</v>
      </c>
      <c r="F397" s="76" t="s">
        <v>98</v>
      </c>
      <c r="G397" s="76" t="s">
        <v>2</v>
      </c>
      <c r="H397" s="76" t="s">
        <v>2</v>
      </c>
      <c r="I397" s="76" t="s">
        <v>2</v>
      </c>
      <c r="J397" s="76" t="s">
        <v>531</v>
      </c>
      <c r="K397" s="76" t="s">
        <v>532</v>
      </c>
      <c r="L397" s="76" t="s">
        <v>19</v>
      </c>
      <c r="M397" s="76" t="s">
        <v>2</v>
      </c>
      <c r="N397" s="76" t="s">
        <v>7</v>
      </c>
      <c r="O397" s="76" t="s">
        <v>3</v>
      </c>
      <c r="P397" s="76" t="s">
        <v>4</v>
      </c>
      <c r="Q397" s="76" t="s">
        <v>553</v>
      </c>
      <c r="R397" s="77">
        <v>0</v>
      </c>
      <c r="S397" s="77">
        <v>0</v>
      </c>
      <c r="T397" s="77">
        <v>-112.71</v>
      </c>
      <c r="U397" s="77">
        <v>124.87</v>
      </c>
      <c r="V397" s="77">
        <v>0</v>
      </c>
      <c r="W397" s="77">
        <v>0</v>
      </c>
      <c r="X397" s="77">
        <v>0</v>
      </c>
      <c r="Y397" s="77">
        <v>0</v>
      </c>
      <c r="Z397" s="77">
        <v>0</v>
      </c>
      <c r="AA397" s="77">
        <v>0</v>
      </c>
      <c r="AB397" s="77">
        <v>0</v>
      </c>
      <c r="AC397" s="77">
        <v>0</v>
      </c>
      <c r="AD397" s="77">
        <v>0</v>
      </c>
      <c r="AE397" s="77">
        <f t="shared" si="14"/>
        <v>12.160000000000011</v>
      </c>
      <c r="AF397" s="40">
        <f t="shared" si="15"/>
        <v>43030013</v>
      </c>
      <c r="AG397" t="str">
        <f>VLOOKUP($L397,Ceco!$A$2:$F$48,3,FALSE)</f>
        <v>PCP</v>
      </c>
      <c r="AH397" t="str">
        <f>VLOOKUP($L397,Ceco!$A$2:$F$48,4,FALSE)</f>
        <v>GOLFO SAN JORGE</v>
      </c>
      <c r="AI397">
        <f>VLOOKUP($L397,Ceco!$A$2:$F$48,5,FALSE)</f>
        <v>0</v>
      </c>
      <c r="AJ397" t="str">
        <f>VLOOKUP($L397,Ceco!$A$2:$F$48,6,FALSE)</f>
        <v>Rodriguez Eduardo</v>
      </c>
      <c r="AK397">
        <f>VLOOKUP($AF397,'Agrp cuentas'!$A$2:$C$156,3,FALSE)</f>
        <v>5</v>
      </c>
      <c r="AL397" t="str">
        <f>VLOOKUP($AK397,'Agrp cuentas'!$F$2:$H$28,2,FALSE)</f>
        <v>05 - Mano de Obra</v>
      </c>
      <c r="AM397" t="str">
        <f>VLOOKUP($AK397,'Agrp cuentas'!$F$2:$H$28,3,FALSE)</f>
        <v>Costo</v>
      </c>
      <c r="AN397" t="s">
        <v>192</v>
      </c>
    </row>
    <row r="398" spans="1:40">
      <c r="A398" s="76" t="s">
        <v>0</v>
      </c>
      <c r="B398" s="76" t="s">
        <v>1</v>
      </c>
      <c r="C398" s="76" t="s">
        <v>54</v>
      </c>
      <c r="D398" s="76" t="s">
        <v>65</v>
      </c>
      <c r="E398" s="76" t="s">
        <v>80</v>
      </c>
      <c r="F398" s="76" t="s">
        <v>98</v>
      </c>
      <c r="G398" s="76" t="s">
        <v>2</v>
      </c>
      <c r="H398" s="76" t="s">
        <v>2</v>
      </c>
      <c r="I398" s="76" t="s">
        <v>2</v>
      </c>
      <c r="J398" s="76" t="s">
        <v>531</v>
      </c>
      <c r="K398" s="76" t="s">
        <v>532</v>
      </c>
      <c r="L398" s="76" t="s">
        <v>8</v>
      </c>
      <c r="M398" s="76" t="s">
        <v>2</v>
      </c>
      <c r="N398" s="76" t="s">
        <v>7</v>
      </c>
      <c r="O398" s="76" t="s">
        <v>3</v>
      </c>
      <c r="P398" s="76" t="s">
        <v>4</v>
      </c>
      <c r="Q398" s="76" t="s">
        <v>553</v>
      </c>
      <c r="R398" s="77">
        <v>0</v>
      </c>
      <c r="S398" s="77">
        <v>0</v>
      </c>
      <c r="T398" s="77">
        <v>31.7</v>
      </c>
      <c r="U398" s="77">
        <v>48.24</v>
      </c>
      <c r="V398" s="77">
        <v>0</v>
      </c>
      <c r="W398" s="77">
        <v>0</v>
      </c>
      <c r="X398" s="77">
        <v>0</v>
      </c>
      <c r="Y398" s="77">
        <v>0</v>
      </c>
      <c r="Z398" s="77">
        <v>0</v>
      </c>
      <c r="AA398" s="77">
        <v>0</v>
      </c>
      <c r="AB398" s="77">
        <v>0</v>
      </c>
      <c r="AC398" s="77">
        <v>0</v>
      </c>
      <c r="AD398" s="77">
        <v>0</v>
      </c>
      <c r="AE398" s="77">
        <f t="shared" si="14"/>
        <v>79.94</v>
      </c>
      <c r="AF398" s="40">
        <f t="shared" si="15"/>
        <v>43030013</v>
      </c>
      <c r="AG398" t="str">
        <f>VLOOKUP($L398,Ceco!$A$2:$F$48,3,FALSE)</f>
        <v>BOMBEO MECANICO</v>
      </c>
      <c r="AH398" t="str">
        <f>VLOOKUP($L398,Ceco!$A$2:$F$48,4,FALSE)</f>
        <v>GOLFO SAN JORGE</v>
      </c>
      <c r="AI398" t="str">
        <f>VLOOKUP($L398,Ceco!$A$2:$F$48,5,FALSE)</f>
        <v>COMODORO RIVADAVIA</v>
      </c>
      <c r="AJ398" t="str">
        <f>VLOOKUP($L398,Ceco!$A$2:$F$48,6,FALSE)</f>
        <v>Cosentino Leandro</v>
      </c>
      <c r="AK398">
        <f>VLOOKUP($AF398,'Agrp cuentas'!$A$2:$C$156,3,FALSE)</f>
        <v>5</v>
      </c>
      <c r="AL398" t="str">
        <f>VLOOKUP($AK398,'Agrp cuentas'!$F$2:$H$28,2,FALSE)</f>
        <v>05 - Mano de Obra</v>
      </c>
      <c r="AM398" t="str">
        <f>VLOOKUP($AK398,'Agrp cuentas'!$F$2:$H$28,3,FALSE)</f>
        <v>Costo</v>
      </c>
      <c r="AN398" t="s">
        <v>192</v>
      </c>
    </row>
    <row r="399" spans="1:40">
      <c r="A399" s="76" t="s">
        <v>0</v>
      </c>
      <c r="B399" s="76" t="s">
        <v>1</v>
      </c>
      <c r="C399" s="76" t="s">
        <v>54</v>
      </c>
      <c r="D399" s="76" t="s">
        <v>65</v>
      </c>
      <c r="E399" s="76" t="s">
        <v>80</v>
      </c>
      <c r="F399" s="76" t="s">
        <v>98</v>
      </c>
      <c r="G399" s="76" t="s">
        <v>2</v>
      </c>
      <c r="H399" s="76" t="s">
        <v>2</v>
      </c>
      <c r="I399" s="76" t="s">
        <v>2</v>
      </c>
      <c r="J399" s="76" t="s">
        <v>531</v>
      </c>
      <c r="K399" s="76" t="s">
        <v>532</v>
      </c>
      <c r="L399" s="76" t="s">
        <v>17</v>
      </c>
      <c r="M399" s="76" t="s">
        <v>2</v>
      </c>
      <c r="N399" s="76" t="s">
        <v>7</v>
      </c>
      <c r="O399" s="76" t="s">
        <v>3</v>
      </c>
      <c r="P399" s="76" t="s">
        <v>4</v>
      </c>
      <c r="Q399" s="76" t="s">
        <v>553</v>
      </c>
      <c r="R399" s="77">
        <v>0</v>
      </c>
      <c r="S399" s="77">
        <v>0</v>
      </c>
      <c r="T399" s="77">
        <v>44.76</v>
      </c>
      <c r="U399" s="77">
        <v>67.790000000000006</v>
      </c>
      <c r="V399" s="77">
        <v>0</v>
      </c>
      <c r="W399" s="77">
        <v>0</v>
      </c>
      <c r="X399" s="77">
        <v>0</v>
      </c>
      <c r="Y399" s="77">
        <v>0</v>
      </c>
      <c r="Z399" s="77">
        <v>0</v>
      </c>
      <c r="AA399" s="77">
        <v>0</v>
      </c>
      <c r="AB399" s="77">
        <v>0</v>
      </c>
      <c r="AC399" s="77">
        <v>0</v>
      </c>
      <c r="AD399" s="77">
        <v>0</v>
      </c>
      <c r="AE399" s="77">
        <f t="shared" si="14"/>
        <v>112.55000000000001</v>
      </c>
      <c r="AF399" s="40">
        <f t="shared" si="15"/>
        <v>43030013</v>
      </c>
      <c r="AG399" t="str">
        <f>VLOOKUP($L399,Ceco!$A$2:$F$48,3,FALSE)</f>
        <v>BOMBEO MECANICO</v>
      </c>
      <c r="AH399" t="str">
        <f>VLOOKUP($L399,Ceco!$A$2:$F$48,4,FALSE)</f>
        <v>GOLFO SAN JORGE</v>
      </c>
      <c r="AI399" t="str">
        <f>VLOOKUP($L399,Ceco!$A$2:$F$48,5,FALSE)</f>
        <v>COMODORO RIVADAVIA</v>
      </c>
      <c r="AJ399" t="str">
        <f>VLOOKUP($L399,Ceco!$A$2:$F$48,6,FALSE)</f>
        <v>Cosentino Leandro</v>
      </c>
      <c r="AK399">
        <f>VLOOKUP($AF399,'Agrp cuentas'!$A$2:$C$156,3,FALSE)</f>
        <v>5</v>
      </c>
      <c r="AL399" t="str">
        <f>VLOOKUP($AK399,'Agrp cuentas'!$F$2:$H$28,2,FALSE)</f>
        <v>05 - Mano de Obra</v>
      </c>
      <c r="AM399" t="str">
        <f>VLOOKUP($AK399,'Agrp cuentas'!$F$2:$H$28,3,FALSE)</f>
        <v>Costo</v>
      </c>
      <c r="AN399" t="s">
        <v>192</v>
      </c>
    </row>
    <row r="400" spans="1:40">
      <c r="A400" s="76" t="s">
        <v>0</v>
      </c>
      <c r="B400" s="76" t="s">
        <v>1</v>
      </c>
      <c r="C400" s="76" t="s">
        <v>54</v>
      </c>
      <c r="D400" s="76" t="s">
        <v>65</v>
      </c>
      <c r="E400" s="76" t="s">
        <v>80</v>
      </c>
      <c r="F400" s="76" t="s">
        <v>98</v>
      </c>
      <c r="G400" s="76" t="s">
        <v>2</v>
      </c>
      <c r="H400" s="76" t="s">
        <v>2</v>
      </c>
      <c r="I400" s="76" t="s">
        <v>2</v>
      </c>
      <c r="J400" s="76" t="s">
        <v>531</v>
      </c>
      <c r="K400" s="76" t="s">
        <v>532</v>
      </c>
      <c r="L400" s="76" t="s">
        <v>6</v>
      </c>
      <c r="M400" s="76" t="s">
        <v>2</v>
      </c>
      <c r="N400" s="76" t="s">
        <v>7</v>
      </c>
      <c r="O400" s="76" t="s">
        <v>3</v>
      </c>
      <c r="P400" s="76" t="s">
        <v>4</v>
      </c>
      <c r="Q400" s="76" t="s">
        <v>553</v>
      </c>
      <c r="R400" s="77">
        <v>0</v>
      </c>
      <c r="S400" s="77">
        <v>0.01</v>
      </c>
      <c r="T400" s="77">
        <v>89.9</v>
      </c>
      <c r="U400" s="77">
        <v>179.08</v>
      </c>
      <c r="V400" s="77">
        <v>0</v>
      </c>
      <c r="W400" s="77">
        <v>0</v>
      </c>
      <c r="X400" s="77">
        <v>0</v>
      </c>
      <c r="Y400" s="77">
        <v>0</v>
      </c>
      <c r="Z400" s="77">
        <v>0</v>
      </c>
      <c r="AA400" s="77">
        <v>0</v>
      </c>
      <c r="AB400" s="77">
        <v>0</v>
      </c>
      <c r="AC400" s="77">
        <v>0</v>
      </c>
      <c r="AD400" s="77">
        <v>0</v>
      </c>
      <c r="AE400" s="77">
        <f t="shared" si="14"/>
        <v>268.99</v>
      </c>
      <c r="AF400" s="40">
        <f t="shared" si="15"/>
        <v>43030013</v>
      </c>
      <c r="AG400" t="str">
        <f>VLOOKUP($L400,Ceco!$A$2:$F$48,3,FALSE)</f>
        <v>BOMBEO MECANICO</v>
      </c>
      <c r="AH400" t="str">
        <f>VLOOKUP($L400,Ceco!$A$2:$F$48,4,FALSE)</f>
        <v>GOLFO SAN JORGE</v>
      </c>
      <c r="AI400" t="str">
        <f>VLOOKUP($L400,Ceco!$A$2:$F$48,5,FALSE)</f>
        <v>COMODORO RIVADAVIA</v>
      </c>
      <c r="AJ400" t="str">
        <f>VLOOKUP($L400,Ceco!$A$2:$F$48,6,FALSE)</f>
        <v>Cosentino Leandro</v>
      </c>
      <c r="AK400">
        <f>VLOOKUP($AF400,'Agrp cuentas'!$A$2:$C$156,3,FALSE)</f>
        <v>5</v>
      </c>
      <c r="AL400" t="str">
        <f>VLOOKUP($AK400,'Agrp cuentas'!$F$2:$H$28,2,FALSE)</f>
        <v>05 - Mano de Obra</v>
      </c>
      <c r="AM400" t="str">
        <f>VLOOKUP($AK400,'Agrp cuentas'!$F$2:$H$28,3,FALSE)</f>
        <v>Costo</v>
      </c>
      <c r="AN400" t="s">
        <v>192</v>
      </c>
    </row>
    <row r="401" spans="1:40">
      <c r="A401" s="76" t="s">
        <v>0</v>
      </c>
      <c r="B401" s="76" t="s">
        <v>1</v>
      </c>
      <c r="C401" s="76" t="s">
        <v>54</v>
      </c>
      <c r="D401" s="76" t="s">
        <v>65</v>
      </c>
      <c r="E401" s="76" t="s">
        <v>80</v>
      </c>
      <c r="F401" s="76" t="s">
        <v>98</v>
      </c>
      <c r="G401" s="76" t="s">
        <v>2</v>
      </c>
      <c r="H401" s="76" t="s">
        <v>2</v>
      </c>
      <c r="I401" s="76" t="s">
        <v>2</v>
      </c>
      <c r="J401" s="76" t="s">
        <v>531</v>
      </c>
      <c r="K401" s="76" t="s">
        <v>532</v>
      </c>
      <c r="L401" s="76" t="s">
        <v>16</v>
      </c>
      <c r="M401" s="76" t="s">
        <v>2</v>
      </c>
      <c r="N401" s="76" t="s">
        <v>7</v>
      </c>
      <c r="O401" s="76" t="s">
        <v>3</v>
      </c>
      <c r="P401" s="76" t="s">
        <v>4</v>
      </c>
      <c r="Q401" s="76" t="s">
        <v>553</v>
      </c>
      <c r="R401" s="77">
        <v>0</v>
      </c>
      <c r="S401" s="77">
        <v>0.01</v>
      </c>
      <c r="T401" s="77">
        <v>185.17</v>
      </c>
      <c r="U401" s="77">
        <v>225.07</v>
      </c>
      <c r="V401" s="77">
        <v>0</v>
      </c>
      <c r="W401" s="77">
        <v>0</v>
      </c>
      <c r="X401" s="77">
        <v>0</v>
      </c>
      <c r="Y401" s="77">
        <v>0</v>
      </c>
      <c r="Z401" s="77">
        <v>0</v>
      </c>
      <c r="AA401" s="77">
        <v>0</v>
      </c>
      <c r="AB401" s="77">
        <v>0</v>
      </c>
      <c r="AC401" s="77">
        <v>0</v>
      </c>
      <c r="AD401" s="77">
        <v>0</v>
      </c>
      <c r="AE401" s="77">
        <f t="shared" si="14"/>
        <v>410.25</v>
      </c>
      <c r="AF401" s="40">
        <f t="shared" si="15"/>
        <v>43030013</v>
      </c>
      <c r="AG401" t="str">
        <f>VLOOKUP($L401,Ceco!$A$2:$F$48,3,FALSE)</f>
        <v>BOMBEO MECANICO</v>
      </c>
      <c r="AH401" t="str">
        <f>VLOOKUP($L401,Ceco!$A$2:$F$48,4,FALSE)</f>
        <v>GOLFO SAN JORGE</v>
      </c>
      <c r="AI401" t="str">
        <f>VLOOKUP($L401,Ceco!$A$2:$F$48,5,FALSE)</f>
        <v>COMODORO RIVADAVIA</v>
      </c>
      <c r="AJ401" t="str">
        <f>VLOOKUP($L401,Ceco!$A$2:$F$48,6,FALSE)</f>
        <v>Cosentino Leandro</v>
      </c>
      <c r="AK401">
        <f>VLOOKUP($AF401,'Agrp cuentas'!$A$2:$C$156,3,FALSE)</f>
        <v>5</v>
      </c>
      <c r="AL401" t="str">
        <f>VLOOKUP($AK401,'Agrp cuentas'!$F$2:$H$28,2,FALSE)</f>
        <v>05 - Mano de Obra</v>
      </c>
      <c r="AM401" t="str">
        <f>VLOOKUP($AK401,'Agrp cuentas'!$F$2:$H$28,3,FALSE)</f>
        <v>Costo</v>
      </c>
      <c r="AN401" t="s">
        <v>192</v>
      </c>
    </row>
    <row r="402" spans="1:40">
      <c r="A402" s="76" t="s">
        <v>0</v>
      </c>
      <c r="B402" s="76" t="s">
        <v>1</v>
      </c>
      <c r="C402" s="76" t="s">
        <v>54</v>
      </c>
      <c r="D402" s="76" t="s">
        <v>65</v>
      </c>
      <c r="E402" s="76" t="s">
        <v>80</v>
      </c>
      <c r="F402" s="76" t="s">
        <v>98</v>
      </c>
      <c r="G402" s="76" t="s">
        <v>2</v>
      </c>
      <c r="H402" s="76" t="s">
        <v>2</v>
      </c>
      <c r="I402" s="76" t="s">
        <v>2</v>
      </c>
      <c r="J402" s="76" t="s">
        <v>531</v>
      </c>
      <c r="K402" s="76" t="s">
        <v>532</v>
      </c>
      <c r="L402" s="76" t="s">
        <v>13</v>
      </c>
      <c r="M402" s="76" t="s">
        <v>2</v>
      </c>
      <c r="N402" s="76" t="s">
        <v>7</v>
      </c>
      <c r="O402" s="76" t="s">
        <v>3</v>
      </c>
      <c r="P402" s="76" t="s">
        <v>4</v>
      </c>
      <c r="Q402" s="76" t="s">
        <v>553</v>
      </c>
      <c r="R402" s="77">
        <v>0</v>
      </c>
      <c r="S402" s="77">
        <v>0</v>
      </c>
      <c r="T402" s="77">
        <v>-35.590000000000003</v>
      </c>
      <c r="U402" s="77">
        <v>10.56</v>
      </c>
      <c r="V402" s="77">
        <v>0</v>
      </c>
      <c r="W402" s="77">
        <v>0</v>
      </c>
      <c r="X402" s="77">
        <v>0</v>
      </c>
      <c r="Y402" s="77">
        <v>0</v>
      </c>
      <c r="Z402" s="77">
        <v>0</v>
      </c>
      <c r="AA402" s="77">
        <v>0</v>
      </c>
      <c r="AB402" s="77">
        <v>0</v>
      </c>
      <c r="AC402" s="77">
        <v>0</v>
      </c>
      <c r="AD402" s="77">
        <v>0</v>
      </c>
      <c r="AE402" s="77">
        <f t="shared" si="14"/>
        <v>-25.03</v>
      </c>
      <c r="AF402" s="40">
        <f t="shared" si="15"/>
        <v>43030013</v>
      </c>
      <c r="AG402" t="str">
        <f>VLOOKUP($L402,Ceco!$A$2:$F$48,3,FALSE)</f>
        <v>BOMBEO MECANICO</v>
      </c>
      <c r="AH402" t="str">
        <f>VLOOKUP($L402,Ceco!$A$2:$F$48,4,FALSE)</f>
        <v>NEUQUEN</v>
      </c>
      <c r="AI402" t="str">
        <f>VLOOKUP($L402,Ceco!$A$2:$F$48,5,FALSE)</f>
        <v>CATRIEL</v>
      </c>
      <c r="AJ402" t="str">
        <f>VLOOKUP($L402,Ceco!$A$2:$F$48,6,FALSE)</f>
        <v>Nahim Jorge</v>
      </c>
      <c r="AK402">
        <f>VLOOKUP($AF402,'Agrp cuentas'!$A$2:$C$156,3,FALSE)</f>
        <v>5</v>
      </c>
      <c r="AL402" t="str">
        <f>VLOOKUP($AK402,'Agrp cuentas'!$F$2:$H$28,2,FALSE)</f>
        <v>05 - Mano de Obra</v>
      </c>
      <c r="AM402" t="str">
        <f>VLOOKUP($AK402,'Agrp cuentas'!$F$2:$H$28,3,FALSE)</f>
        <v>Costo</v>
      </c>
      <c r="AN402" t="s">
        <v>192</v>
      </c>
    </row>
    <row r="403" spans="1:40">
      <c r="A403" s="76" t="s">
        <v>0</v>
      </c>
      <c r="B403" s="76" t="s">
        <v>1</v>
      </c>
      <c r="C403" s="76" t="s">
        <v>54</v>
      </c>
      <c r="D403" s="76" t="s">
        <v>65</v>
      </c>
      <c r="E403" s="76" t="s">
        <v>80</v>
      </c>
      <c r="F403" s="76" t="s">
        <v>98</v>
      </c>
      <c r="G403" s="76" t="s">
        <v>2</v>
      </c>
      <c r="H403" s="76" t="s">
        <v>2</v>
      </c>
      <c r="I403" s="76" t="s">
        <v>2</v>
      </c>
      <c r="J403" s="76" t="s">
        <v>531</v>
      </c>
      <c r="K403" s="76" t="s">
        <v>532</v>
      </c>
      <c r="L403" s="76" t="s">
        <v>12</v>
      </c>
      <c r="M403" s="76" t="s">
        <v>2</v>
      </c>
      <c r="N403" s="76" t="s">
        <v>7</v>
      </c>
      <c r="O403" s="76" t="s">
        <v>3</v>
      </c>
      <c r="P403" s="76" t="s">
        <v>4</v>
      </c>
      <c r="Q403" s="76" t="s">
        <v>553</v>
      </c>
      <c r="R403" s="77">
        <v>0</v>
      </c>
      <c r="S403" s="77">
        <v>0</v>
      </c>
      <c r="T403" s="77">
        <v>-34.549999999999997</v>
      </c>
      <c r="U403" s="77">
        <v>10.25</v>
      </c>
      <c r="V403" s="77">
        <v>0</v>
      </c>
      <c r="W403" s="77">
        <v>0</v>
      </c>
      <c r="X403" s="77">
        <v>0</v>
      </c>
      <c r="Y403" s="77">
        <v>0</v>
      </c>
      <c r="Z403" s="77">
        <v>0</v>
      </c>
      <c r="AA403" s="77">
        <v>0</v>
      </c>
      <c r="AB403" s="77">
        <v>0</v>
      </c>
      <c r="AC403" s="77">
        <v>0</v>
      </c>
      <c r="AD403" s="77">
        <v>0</v>
      </c>
      <c r="AE403" s="77">
        <f t="shared" si="14"/>
        <v>-24.299999999999997</v>
      </c>
      <c r="AF403" s="40">
        <f t="shared" si="15"/>
        <v>43030013</v>
      </c>
      <c r="AG403" t="str">
        <f>VLOOKUP($L403,Ceco!$A$2:$F$48,3,FALSE)</f>
        <v>BOMBEO MECANICO</v>
      </c>
      <c r="AH403" t="str">
        <f>VLOOKUP($L403,Ceco!$A$2:$F$48,4,FALSE)</f>
        <v>NEUQUEN</v>
      </c>
      <c r="AI403" t="str">
        <f>VLOOKUP($L403,Ceco!$A$2:$F$48,5,FALSE)</f>
        <v>CATRIEL</v>
      </c>
      <c r="AJ403" t="str">
        <f>VLOOKUP($L403,Ceco!$A$2:$F$48,6,FALSE)</f>
        <v>Nahim Jorge</v>
      </c>
      <c r="AK403">
        <f>VLOOKUP($AF403,'Agrp cuentas'!$A$2:$C$156,3,FALSE)</f>
        <v>5</v>
      </c>
      <c r="AL403" t="str">
        <f>VLOOKUP($AK403,'Agrp cuentas'!$F$2:$H$28,2,FALSE)</f>
        <v>05 - Mano de Obra</v>
      </c>
      <c r="AM403" t="str">
        <f>VLOOKUP($AK403,'Agrp cuentas'!$F$2:$H$28,3,FALSE)</f>
        <v>Costo</v>
      </c>
      <c r="AN403" t="s">
        <v>192</v>
      </c>
    </row>
    <row r="404" spans="1:40">
      <c r="A404" s="76" t="s">
        <v>0</v>
      </c>
      <c r="B404" s="76" t="s">
        <v>1</v>
      </c>
      <c r="C404" s="76" t="s">
        <v>54</v>
      </c>
      <c r="D404" s="76" t="s">
        <v>65</v>
      </c>
      <c r="E404" s="76" t="s">
        <v>80</v>
      </c>
      <c r="F404" s="76" t="s">
        <v>98</v>
      </c>
      <c r="G404" s="76" t="s">
        <v>2</v>
      </c>
      <c r="H404" s="76" t="s">
        <v>2</v>
      </c>
      <c r="I404" s="76" t="s">
        <v>2</v>
      </c>
      <c r="J404" s="76" t="s">
        <v>531</v>
      </c>
      <c r="K404" s="76" t="s">
        <v>532</v>
      </c>
      <c r="L404" s="76" t="s">
        <v>11</v>
      </c>
      <c r="M404" s="76" t="s">
        <v>2</v>
      </c>
      <c r="N404" s="76" t="s">
        <v>7</v>
      </c>
      <c r="O404" s="76" t="s">
        <v>3</v>
      </c>
      <c r="P404" s="76" t="s">
        <v>4</v>
      </c>
      <c r="Q404" s="76" t="s">
        <v>553</v>
      </c>
      <c r="R404" s="77">
        <v>0</v>
      </c>
      <c r="S404" s="77">
        <v>0</v>
      </c>
      <c r="T404" s="77">
        <v>-61.3</v>
      </c>
      <c r="U404" s="77">
        <v>4.9400000000000004</v>
      </c>
      <c r="V404" s="77">
        <v>0</v>
      </c>
      <c r="W404" s="77">
        <v>0</v>
      </c>
      <c r="X404" s="77">
        <v>0</v>
      </c>
      <c r="Y404" s="77">
        <v>0</v>
      </c>
      <c r="Z404" s="77">
        <v>0</v>
      </c>
      <c r="AA404" s="77">
        <v>0</v>
      </c>
      <c r="AB404" s="77">
        <v>0</v>
      </c>
      <c r="AC404" s="77">
        <v>0</v>
      </c>
      <c r="AD404" s="77">
        <v>0</v>
      </c>
      <c r="AE404" s="77">
        <f t="shared" si="14"/>
        <v>-56.36</v>
      </c>
      <c r="AF404" s="40">
        <f t="shared" si="15"/>
        <v>43030013</v>
      </c>
      <c r="AG404" t="str">
        <f>VLOOKUP($L404,Ceco!$A$2:$F$48,3,FALSE)</f>
        <v>BOMBEO MECANICO</v>
      </c>
      <c r="AH404" t="str">
        <f>VLOOKUP($L404,Ceco!$A$2:$F$48,4,FALSE)</f>
        <v>NEUQUEN</v>
      </c>
      <c r="AI404" t="str">
        <f>VLOOKUP($L404,Ceco!$A$2:$F$48,5,FALSE)</f>
        <v>CATRIEL</v>
      </c>
      <c r="AJ404" t="str">
        <f>VLOOKUP($L404,Ceco!$A$2:$F$48,6,FALSE)</f>
        <v>Nahim Jorge</v>
      </c>
      <c r="AK404">
        <f>VLOOKUP($AF404,'Agrp cuentas'!$A$2:$C$156,3,FALSE)</f>
        <v>5</v>
      </c>
      <c r="AL404" t="str">
        <f>VLOOKUP($AK404,'Agrp cuentas'!$F$2:$H$28,2,FALSE)</f>
        <v>05 - Mano de Obra</v>
      </c>
      <c r="AM404" t="str">
        <f>VLOOKUP($AK404,'Agrp cuentas'!$F$2:$H$28,3,FALSE)</f>
        <v>Costo</v>
      </c>
      <c r="AN404" t="s">
        <v>192</v>
      </c>
    </row>
    <row r="405" spans="1:40">
      <c r="A405" s="76" t="s">
        <v>0</v>
      </c>
      <c r="B405" s="76" t="s">
        <v>1</v>
      </c>
      <c r="C405" s="76" t="s">
        <v>54</v>
      </c>
      <c r="D405" s="76" t="s">
        <v>65</v>
      </c>
      <c r="E405" s="76" t="s">
        <v>113</v>
      </c>
      <c r="F405" s="76" t="s">
        <v>2</v>
      </c>
      <c r="G405" s="76" t="s">
        <v>2</v>
      </c>
      <c r="H405" s="76" t="s">
        <v>2</v>
      </c>
      <c r="I405" s="76" t="s">
        <v>2</v>
      </c>
      <c r="J405" s="76" t="s">
        <v>543</v>
      </c>
      <c r="K405" s="76" t="s">
        <v>544</v>
      </c>
      <c r="L405" s="76" t="s">
        <v>9</v>
      </c>
      <c r="M405" s="76" t="s">
        <v>2</v>
      </c>
      <c r="N405" s="76" t="s">
        <v>7</v>
      </c>
      <c r="O405" s="76" t="s">
        <v>3</v>
      </c>
      <c r="P405" s="76" t="s">
        <v>4</v>
      </c>
      <c r="Q405" s="76" t="s">
        <v>553</v>
      </c>
      <c r="R405" s="77">
        <v>0</v>
      </c>
      <c r="S405" s="77">
        <v>29.88</v>
      </c>
      <c r="T405" s="77">
        <v>0</v>
      </c>
      <c r="U405" s="77">
        <v>0</v>
      </c>
      <c r="V405" s="77">
        <v>0</v>
      </c>
      <c r="W405" s="77">
        <v>0</v>
      </c>
      <c r="X405" s="77">
        <v>0</v>
      </c>
      <c r="Y405" s="77">
        <v>0</v>
      </c>
      <c r="Z405" s="77">
        <v>0</v>
      </c>
      <c r="AA405" s="77">
        <v>0</v>
      </c>
      <c r="AB405" s="77">
        <v>0</v>
      </c>
      <c r="AC405" s="77">
        <v>0</v>
      </c>
      <c r="AD405" s="77">
        <v>0</v>
      </c>
      <c r="AE405" s="77">
        <f t="shared" si="14"/>
        <v>29.88</v>
      </c>
      <c r="AF405" s="40">
        <f t="shared" si="15"/>
        <v>43030014</v>
      </c>
      <c r="AG405" t="str">
        <f>VLOOKUP($L405,Ceco!$A$2:$F$48,3,FALSE)</f>
        <v>BOMBEO MECANICO</v>
      </c>
      <c r="AH405" t="str">
        <f>VLOOKUP($L405,Ceco!$A$2:$F$48,4,FALSE)</f>
        <v>GOLFO SAN JORGE</v>
      </c>
      <c r="AI405" t="str">
        <f>VLOOKUP($L405,Ceco!$A$2:$F$48,5,FALSE)</f>
        <v>SANTA CRUZ ESTE</v>
      </c>
      <c r="AJ405" t="str">
        <f>VLOOKUP($L405,Ceco!$A$2:$F$48,6,FALSE)</f>
        <v>Bertaina Fabricio</v>
      </c>
      <c r="AK405">
        <f>VLOOKUP($AF405,'Agrp cuentas'!$A$2:$C$156,3,FALSE)</f>
        <v>5</v>
      </c>
      <c r="AL405" t="str">
        <f>VLOOKUP($AK405,'Agrp cuentas'!$F$2:$H$28,2,FALSE)</f>
        <v>05 - Mano de Obra</v>
      </c>
      <c r="AM405" t="str">
        <f>VLOOKUP($AK405,'Agrp cuentas'!$F$2:$H$28,3,FALSE)</f>
        <v>Costo</v>
      </c>
      <c r="AN405" t="s">
        <v>192</v>
      </c>
    </row>
    <row r="406" spans="1:40">
      <c r="A406" s="76" t="s">
        <v>0</v>
      </c>
      <c r="B406" s="76" t="s">
        <v>1</v>
      </c>
      <c r="C406" s="76" t="s">
        <v>54</v>
      </c>
      <c r="D406" s="76" t="s">
        <v>65</v>
      </c>
      <c r="E406" s="76" t="s">
        <v>113</v>
      </c>
      <c r="F406" s="76" t="s">
        <v>2</v>
      </c>
      <c r="G406" s="76" t="s">
        <v>2</v>
      </c>
      <c r="H406" s="76" t="s">
        <v>2</v>
      </c>
      <c r="I406" s="76" t="s">
        <v>2</v>
      </c>
      <c r="J406" s="76" t="s">
        <v>543</v>
      </c>
      <c r="K406" s="76" t="s">
        <v>544</v>
      </c>
      <c r="L406" s="76" t="s">
        <v>27</v>
      </c>
      <c r="M406" s="76" t="s">
        <v>2</v>
      </c>
      <c r="N406" s="76" t="s">
        <v>7</v>
      </c>
      <c r="O406" s="76" t="s">
        <v>3</v>
      </c>
      <c r="P406" s="76" t="s">
        <v>4</v>
      </c>
      <c r="Q406" s="76" t="s">
        <v>553</v>
      </c>
      <c r="R406" s="77">
        <v>0</v>
      </c>
      <c r="S406" s="77">
        <v>246.05</v>
      </c>
      <c r="T406" s="77">
        <v>0</v>
      </c>
      <c r="U406" s="77">
        <v>0</v>
      </c>
      <c r="V406" s="77">
        <v>0</v>
      </c>
      <c r="W406" s="77">
        <v>0</v>
      </c>
      <c r="X406" s="77">
        <v>0</v>
      </c>
      <c r="Y406" s="77">
        <v>0</v>
      </c>
      <c r="Z406" s="77">
        <v>0</v>
      </c>
      <c r="AA406" s="77">
        <v>0</v>
      </c>
      <c r="AB406" s="77">
        <v>0</v>
      </c>
      <c r="AC406" s="77">
        <v>0</v>
      </c>
      <c r="AD406" s="77">
        <v>0</v>
      </c>
      <c r="AE406" s="77">
        <f t="shared" si="14"/>
        <v>246.05</v>
      </c>
      <c r="AF406" s="40">
        <f t="shared" si="15"/>
        <v>43030014</v>
      </c>
      <c r="AG406" t="str">
        <f>VLOOKUP($L406,Ceco!$A$2:$F$48,3,FALSE)</f>
        <v>BOMBEO MECANICO</v>
      </c>
      <c r="AH406" t="str">
        <f>VLOOKUP($L406,Ceco!$A$2:$F$48,4,FALSE)</f>
        <v>GOLFO SAN JORGE</v>
      </c>
      <c r="AI406" t="str">
        <f>VLOOKUP($L406,Ceco!$A$2:$F$48,5,FALSE)</f>
        <v>SANTA CRUZ OESTE</v>
      </c>
      <c r="AJ406" t="str">
        <f>VLOOKUP($L406,Ceco!$A$2:$F$48,6,FALSE)</f>
        <v>Bertaina Fabricio</v>
      </c>
      <c r="AK406">
        <f>VLOOKUP($AF406,'Agrp cuentas'!$A$2:$C$156,3,FALSE)</f>
        <v>5</v>
      </c>
      <c r="AL406" t="str">
        <f>VLOOKUP($AK406,'Agrp cuentas'!$F$2:$H$28,2,FALSE)</f>
        <v>05 - Mano de Obra</v>
      </c>
      <c r="AM406" t="str">
        <f>VLOOKUP($AK406,'Agrp cuentas'!$F$2:$H$28,3,FALSE)</f>
        <v>Costo</v>
      </c>
      <c r="AN406" t="s">
        <v>192</v>
      </c>
    </row>
    <row r="407" spans="1:40">
      <c r="A407" s="76" t="s">
        <v>0</v>
      </c>
      <c r="B407" s="76" t="s">
        <v>1</v>
      </c>
      <c r="C407" s="76" t="s">
        <v>54</v>
      </c>
      <c r="D407" s="76" t="s">
        <v>65</v>
      </c>
      <c r="E407" s="76" t="s">
        <v>113</v>
      </c>
      <c r="F407" s="76" t="s">
        <v>2</v>
      </c>
      <c r="G407" s="76" t="s">
        <v>2</v>
      </c>
      <c r="H407" s="76" t="s">
        <v>2</v>
      </c>
      <c r="I407" s="76" t="s">
        <v>2</v>
      </c>
      <c r="J407" s="76" t="s">
        <v>543</v>
      </c>
      <c r="K407" s="76" t="s">
        <v>544</v>
      </c>
      <c r="L407" s="76" t="s">
        <v>24</v>
      </c>
      <c r="M407" s="76" t="s">
        <v>2</v>
      </c>
      <c r="N407" s="76" t="s">
        <v>7</v>
      </c>
      <c r="O407" s="76" t="s">
        <v>3</v>
      </c>
      <c r="P407" s="76" t="s">
        <v>4</v>
      </c>
      <c r="Q407" s="76" t="s">
        <v>553</v>
      </c>
      <c r="R407" s="77">
        <v>0</v>
      </c>
      <c r="S407" s="77">
        <v>0</v>
      </c>
      <c r="T407" s="77">
        <v>0</v>
      </c>
      <c r="U407" s="77">
        <v>118.18</v>
      </c>
      <c r="V407" s="77">
        <v>0</v>
      </c>
      <c r="W407" s="77">
        <v>0</v>
      </c>
      <c r="X407" s="77">
        <v>0</v>
      </c>
      <c r="Y407" s="77">
        <v>0</v>
      </c>
      <c r="Z407" s="77">
        <v>0</v>
      </c>
      <c r="AA407" s="77">
        <v>0</v>
      </c>
      <c r="AB407" s="77">
        <v>0</v>
      </c>
      <c r="AC407" s="77">
        <v>0</v>
      </c>
      <c r="AD407" s="77">
        <v>0</v>
      </c>
      <c r="AE407" s="77">
        <f t="shared" si="14"/>
        <v>118.18</v>
      </c>
      <c r="AF407" s="40">
        <f t="shared" si="15"/>
        <v>43030014</v>
      </c>
      <c r="AG407" t="str">
        <f>VLOOKUP($L407,Ceco!$A$2:$F$48,3,FALSE)</f>
        <v>BOMBEO MECANICO</v>
      </c>
      <c r="AH407" t="str">
        <f>VLOOKUP($L407,Ceco!$A$2:$F$48,4,FALSE)</f>
        <v>MENDOZA</v>
      </c>
      <c r="AI407" t="str">
        <f>VLOOKUP($L407,Ceco!$A$2:$F$48,5,FALSE)</f>
        <v>LUJAN DE CUYO</v>
      </c>
      <c r="AJ407" t="str">
        <f>VLOOKUP($L407,Ceco!$A$2:$F$48,6,FALSE)</f>
        <v>Ingles Carlos</v>
      </c>
      <c r="AK407">
        <f>VLOOKUP($AF407,'Agrp cuentas'!$A$2:$C$156,3,FALSE)</f>
        <v>5</v>
      </c>
      <c r="AL407" t="str">
        <f>VLOOKUP($AK407,'Agrp cuentas'!$F$2:$H$28,2,FALSE)</f>
        <v>05 - Mano de Obra</v>
      </c>
      <c r="AM407" t="str">
        <f>VLOOKUP($AK407,'Agrp cuentas'!$F$2:$H$28,3,FALSE)</f>
        <v>Costo</v>
      </c>
      <c r="AN407" t="s">
        <v>192</v>
      </c>
    </row>
    <row r="408" spans="1:40">
      <c r="A408" s="76" t="s">
        <v>0</v>
      </c>
      <c r="B408" s="76" t="s">
        <v>1</v>
      </c>
      <c r="C408" s="76" t="s">
        <v>54</v>
      </c>
      <c r="D408" s="76" t="s">
        <v>65</v>
      </c>
      <c r="E408" s="76" t="s">
        <v>113</v>
      </c>
      <c r="F408" s="76" t="s">
        <v>2</v>
      </c>
      <c r="G408" s="76" t="s">
        <v>2</v>
      </c>
      <c r="H408" s="76" t="s">
        <v>2</v>
      </c>
      <c r="I408" s="76" t="s">
        <v>2</v>
      </c>
      <c r="J408" s="76" t="s">
        <v>543</v>
      </c>
      <c r="K408" s="76" t="s">
        <v>544</v>
      </c>
      <c r="L408" s="76" t="s">
        <v>19</v>
      </c>
      <c r="M408" s="76" t="s">
        <v>2</v>
      </c>
      <c r="N408" s="76" t="s">
        <v>7</v>
      </c>
      <c r="O408" s="76" t="s">
        <v>3</v>
      </c>
      <c r="P408" s="76" t="s">
        <v>4</v>
      </c>
      <c r="Q408" s="76" t="s">
        <v>553</v>
      </c>
      <c r="R408" s="77">
        <v>0</v>
      </c>
      <c r="S408" s="77">
        <v>0</v>
      </c>
      <c r="T408" s="77">
        <v>268.91000000000003</v>
      </c>
      <c r="U408" s="77">
        <v>0</v>
      </c>
      <c r="V408" s="77">
        <v>0</v>
      </c>
      <c r="W408" s="77">
        <v>0</v>
      </c>
      <c r="X408" s="77">
        <v>0</v>
      </c>
      <c r="Y408" s="77">
        <v>0</v>
      </c>
      <c r="Z408" s="77">
        <v>0</v>
      </c>
      <c r="AA408" s="77">
        <v>0</v>
      </c>
      <c r="AB408" s="77">
        <v>0</v>
      </c>
      <c r="AC408" s="77">
        <v>0</v>
      </c>
      <c r="AD408" s="77">
        <v>0</v>
      </c>
      <c r="AE408" s="77">
        <f t="shared" si="14"/>
        <v>268.91000000000003</v>
      </c>
      <c r="AF408" s="40">
        <f t="shared" si="15"/>
        <v>43030014</v>
      </c>
      <c r="AG408" t="str">
        <f>VLOOKUP($L408,Ceco!$A$2:$F$48,3,FALSE)</f>
        <v>PCP</v>
      </c>
      <c r="AH408" t="str">
        <f>VLOOKUP($L408,Ceco!$A$2:$F$48,4,FALSE)</f>
        <v>GOLFO SAN JORGE</v>
      </c>
      <c r="AI408">
        <f>VLOOKUP($L408,Ceco!$A$2:$F$48,5,FALSE)</f>
        <v>0</v>
      </c>
      <c r="AJ408" t="str">
        <f>VLOOKUP($L408,Ceco!$A$2:$F$48,6,FALSE)</f>
        <v>Rodriguez Eduardo</v>
      </c>
      <c r="AK408">
        <f>VLOOKUP($AF408,'Agrp cuentas'!$A$2:$C$156,3,FALSE)</f>
        <v>5</v>
      </c>
      <c r="AL408" t="str">
        <f>VLOOKUP($AK408,'Agrp cuentas'!$F$2:$H$28,2,FALSE)</f>
        <v>05 - Mano de Obra</v>
      </c>
      <c r="AM408" t="str">
        <f>VLOOKUP($AK408,'Agrp cuentas'!$F$2:$H$28,3,FALSE)</f>
        <v>Costo</v>
      </c>
      <c r="AN408" t="s">
        <v>192</v>
      </c>
    </row>
    <row r="409" spans="1:40">
      <c r="A409" s="76" t="s">
        <v>0</v>
      </c>
      <c r="B409" s="76" t="s">
        <v>1</v>
      </c>
      <c r="C409" s="76" t="s">
        <v>54</v>
      </c>
      <c r="D409" s="76" t="s">
        <v>65</v>
      </c>
      <c r="E409" s="76" t="s">
        <v>113</v>
      </c>
      <c r="F409" s="76" t="s">
        <v>2</v>
      </c>
      <c r="G409" s="76" t="s">
        <v>2</v>
      </c>
      <c r="H409" s="76" t="s">
        <v>2</v>
      </c>
      <c r="I409" s="76" t="s">
        <v>2</v>
      </c>
      <c r="J409" s="76" t="s">
        <v>543</v>
      </c>
      <c r="K409" s="76" t="s">
        <v>544</v>
      </c>
      <c r="L409" s="76" t="s">
        <v>16</v>
      </c>
      <c r="M409" s="76" t="s">
        <v>2</v>
      </c>
      <c r="N409" s="76" t="s">
        <v>7</v>
      </c>
      <c r="O409" s="76" t="s">
        <v>3</v>
      </c>
      <c r="P409" s="76" t="s">
        <v>4</v>
      </c>
      <c r="Q409" s="76" t="s">
        <v>553</v>
      </c>
      <c r="R409" s="77">
        <v>0</v>
      </c>
      <c r="S409" s="77">
        <v>0</v>
      </c>
      <c r="T409" s="77">
        <v>0</v>
      </c>
      <c r="U409" s="77">
        <v>35.03</v>
      </c>
      <c r="V409" s="77">
        <v>0</v>
      </c>
      <c r="W409" s="77">
        <v>0</v>
      </c>
      <c r="X409" s="77">
        <v>0</v>
      </c>
      <c r="Y409" s="77">
        <v>0</v>
      </c>
      <c r="Z409" s="77">
        <v>0</v>
      </c>
      <c r="AA409" s="77">
        <v>0</v>
      </c>
      <c r="AB409" s="77">
        <v>0</v>
      </c>
      <c r="AC409" s="77">
        <v>0</v>
      </c>
      <c r="AD409" s="77">
        <v>0</v>
      </c>
      <c r="AE409" s="77">
        <f t="shared" si="14"/>
        <v>35.03</v>
      </c>
      <c r="AF409" s="40">
        <f t="shared" si="15"/>
        <v>43030014</v>
      </c>
      <c r="AG409" t="str">
        <f>VLOOKUP($L409,Ceco!$A$2:$F$48,3,FALSE)</f>
        <v>BOMBEO MECANICO</v>
      </c>
      <c r="AH409" t="str">
        <f>VLOOKUP($L409,Ceco!$A$2:$F$48,4,FALSE)</f>
        <v>GOLFO SAN JORGE</v>
      </c>
      <c r="AI409" t="str">
        <f>VLOOKUP($L409,Ceco!$A$2:$F$48,5,FALSE)</f>
        <v>COMODORO RIVADAVIA</v>
      </c>
      <c r="AJ409" t="str">
        <f>VLOOKUP($L409,Ceco!$A$2:$F$48,6,FALSE)</f>
        <v>Cosentino Leandro</v>
      </c>
      <c r="AK409">
        <f>VLOOKUP($AF409,'Agrp cuentas'!$A$2:$C$156,3,FALSE)</f>
        <v>5</v>
      </c>
      <c r="AL409" t="str">
        <f>VLOOKUP($AK409,'Agrp cuentas'!$F$2:$H$28,2,FALSE)</f>
        <v>05 - Mano de Obra</v>
      </c>
      <c r="AM409" t="str">
        <f>VLOOKUP($AK409,'Agrp cuentas'!$F$2:$H$28,3,FALSE)</f>
        <v>Costo</v>
      </c>
      <c r="AN409" t="s">
        <v>192</v>
      </c>
    </row>
    <row r="410" spans="1:40">
      <c r="A410" s="76" t="s">
        <v>0</v>
      </c>
      <c r="B410" s="76" t="s">
        <v>1</v>
      </c>
      <c r="C410" s="76" t="s">
        <v>54</v>
      </c>
      <c r="D410" s="76" t="s">
        <v>65</v>
      </c>
      <c r="E410" s="76" t="s">
        <v>113</v>
      </c>
      <c r="F410" s="76" t="s">
        <v>2</v>
      </c>
      <c r="G410" s="76" t="s">
        <v>2</v>
      </c>
      <c r="H410" s="76" t="s">
        <v>2</v>
      </c>
      <c r="I410" s="76" t="s">
        <v>2</v>
      </c>
      <c r="J410" s="76" t="s">
        <v>543</v>
      </c>
      <c r="K410" s="76" t="s">
        <v>544</v>
      </c>
      <c r="L410" s="76" t="s">
        <v>6</v>
      </c>
      <c r="M410" s="76" t="s">
        <v>2</v>
      </c>
      <c r="N410" s="76" t="s">
        <v>7</v>
      </c>
      <c r="O410" s="76" t="s">
        <v>3</v>
      </c>
      <c r="P410" s="76" t="s">
        <v>4</v>
      </c>
      <c r="Q410" s="76" t="s">
        <v>553</v>
      </c>
      <c r="R410" s="77">
        <v>0</v>
      </c>
      <c r="S410" s="77">
        <v>0</v>
      </c>
      <c r="T410" s="77">
        <v>0</v>
      </c>
      <c r="U410" s="77">
        <v>27.21</v>
      </c>
      <c r="V410" s="77">
        <v>0</v>
      </c>
      <c r="W410" s="77">
        <v>0</v>
      </c>
      <c r="X410" s="77">
        <v>0</v>
      </c>
      <c r="Y410" s="77">
        <v>0</v>
      </c>
      <c r="Z410" s="77">
        <v>0</v>
      </c>
      <c r="AA410" s="77">
        <v>0</v>
      </c>
      <c r="AB410" s="77">
        <v>0</v>
      </c>
      <c r="AC410" s="77">
        <v>0</v>
      </c>
      <c r="AD410" s="77">
        <v>0</v>
      </c>
      <c r="AE410" s="77">
        <f t="shared" si="14"/>
        <v>27.21</v>
      </c>
      <c r="AF410" s="40">
        <f t="shared" si="15"/>
        <v>43030014</v>
      </c>
      <c r="AG410" t="str">
        <f>VLOOKUP($L410,Ceco!$A$2:$F$48,3,FALSE)</f>
        <v>BOMBEO MECANICO</v>
      </c>
      <c r="AH410" t="str">
        <f>VLOOKUP($L410,Ceco!$A$2:$F$48,4,FALSE)</f>
        <v>GOLFO SAN JORGE</v>
      </c>
      <c r="AI410" t="str">
        <f>VLOOKUP($L410,Ceco!$A$2:$F$48,5,FALSE)</f>
        <v>COMODORO RIVADAVIA</v>
      </c>
      <c r="AJ410" t="str">
        <f>VLOOKUP($L410,Ceco!$A$2:$F$48,6,FALSE)</f>
        <v>Cosentino Leandro</v>
      </c>
      <c r="AK410">
        <f>VLOOKUP($AF410,'Agrp cuentas'!$A$2:$C$156,3,FALSE)</f>
        <v>5</v>
      </c>
      <c r="AL410" t="str">
        <f>VLOOKUP($AK410,'Agrp cuentas'!$F$2:$H$28,2,FALSE)</f>
        <v>05 - Mano de Obra</v>
      </c>
      <c r="AM410" t="str">
        <f>VLOOKUP($AK410,'Agrp cuentas'!$F$2:$H$28,3,FALSE)</f>
        <v>Costo</v>
      </c>
      <c r="AN410" t="s">
        <v>192</v>
      </c>
    </row>
    <row r="411" spans="1:40">
      <c r="A411" s="76" t="s">
        <v>0</v>
      </c>
      <c r="B411" s="76" t="s">
        <v>1</v>
      </c>
      <c r="C411" s="76" t="s">
        <v>54</v>
      </c>
      <c r="D411" s="76" t="s">
        <v>65</v>
      </c>
      <c r="E411" s="76" t="s">
        <v>113</v>
      </c>
      <c r="F411" s="76" t="s">
        <v>2</v>
      </c>
      <c r="G411" s="76" t="s">
        <v>2</v>
      </c>
      <c r="H411" s="76" t="s">
        <v>2</v>
      </c>
      <c r="I411" s="76" t="s">
        <v>2</v>
      </c>
      <c r="J411" s="76" t="s">
        <v>543</v>
      </c>
      <c r="K411" s="76" t="s">
        <v>544</v>
      </c>
      <c r="L411" s="76" t="s">
        <v>17</v>
      </c>
      <c r="M411" s="76" t="s">
        <v>2</v>
      </c>
      <c r="N411" s="76" t="s">
        <v>7</v>
      </c>
      <c r="O411" s="76" t="s">
        <v>3</v>
      </c>
      <c r="P411" s="76" t="s">
        <v>4</v>
      </c>
      <c r="Q411" s="76" t="s">
        <v>553</v>
      </c>
      <c r="R411" s="77">
        <v>0</v>
      </c>
      <c r="S411" s="77">
        <v>0</v>
      </c>
      <c r="T411" s="77">
        <v>0</v>
      </c>
      <c r="U411" s="77">
        <v>3.91</v>
      </c>
      <c r="V411" s="77">
        <v>0</v>
      </c>
      <c r="W411" s="77">
        <v>0</v>
      </c>
      <c r="X411" s="77">
        <v>0</v>
      </c>
      <c r="Y411" s="77">
        <v>0</v>
      </c>
      <c r="Z411" s="77">
        <v>0</v>
      </c>
      <c r="AA411" s="77">
        <v>0</v>
      </c>
      <c r="AB411" s="77">
        <v>0</v>
      </c>
      <c r="AC411" s="77">
        <v>0</v>
      </c>
      <c r="AD411" s="77">
        <v>0</v>
      </c>
      <c r="AE411" s="77">
        <f t="shared" si="14"/>
        <v>3.91</v>
      </c>
      <c r="AF411" s="40">
        <f t="shared" si="15"/>
        <v>43030014</v>
      </c>
      <c r="AG411" t="str">
        <f>VLOOKUP($L411,Ceco!$A$2:$F$48,3,FALSE)</f>
        <v>BOMBEO MECANICO</v>
      </c>
      <c r="AH411" t="str">
        <f>VLOOKUP($L411,Ceco!$A$2:$F$48,4,FALSE)</f>
        <v>GOLFO SAN JORGE</v>
      </c>
      <c r="AI411" t="str">
        <f>VLOOKUP($L411,Ceco!$A$2:$F$48,5,FALSE)</f>
        <v>COMODORO RIVADAVIA</v>
      </c>
      <c r="AJ411" t="str">
        <f>VLOOKUP($L411,Ceco!$A$2:$F$48,6,FALSE)</f>
        <v>Cosentino Leandro</v>
      </c>
      <c r="AK411">
        <f>VLOOKUP($AF411,'Agrp cuentas'!$A$2:$C$156,3,FALSE)</f>
        <v>5</v>
      </c>
      <c r="AL411" t="str">
        <f>VLOOKUP($AK411,'Agrp cuentas'!$F$2:$H$28,2,FALSE)</f>
        <v>05 - Mano de Obra</v>
      </c>
      <c r="AM411" t="str">
        <f>VLOOKUP($AK411,'Agrp cuentas'!$F$2:$H$28,3,FALSE)</f>
        <v>Costo</v>
      </c>
      <c r="AN411" t="s">
        <v>192</v>
      </c>
    </row>
    <row r="412" spans="1:40">
      <c r="A412" s="76" t="s">
        <v>0</v>
      </c>
      <c r="B412" s="76" t="s">
        <v>1</v>
      </c>
      <c r="C412" s="76" t="s">
        <v>54</v>
      </c>
      <c r="D412" s="76" t="s">
        <v>65</v>
      </c>
      <c r="E412" s="76" t="s">
        <v>113</v>
      </c>
      <c r="F412" s="76" t="s">
        <v>2</v>
      </c>
      <c r="G412" s="76" t="s">
        <v>2</v>
      </c>
      <c r="H412" s="76" t="s">
        <v>2</v>
      </c>
      <c r="I412" s="76" t="s">
        <v>2</v>
      </c>
      <c r="J412" s="76" t="s">
        <v>543</v>
      </c>
      <c r="K412" s="76" t="s">
        <v>544</v>
      </c>
      <c r="L412" s="76" t="s">
        <v>18</v>
      </c>
      <c r="M412" s="76" t="s">
        <v>2</v>
      </c>
      <c r="N412" s="76" t="s">
        <v>7</v>
      </c>
      <c r="O412" s="76" t="s">
        <v>3</v>
      </c>
      <c r="P412" s="76" t="s">
        <v>4</v>
      </c>
      <c r="Q412" s="76" t="s">
        <v>553</v>
      </c>
      <c r="R412" s="77">
        <v>0</v>
      </c>
      <c r="S412" s="77">
        <v>93.04</v>
      </c>
      <c r="T412" s="77">
        <v>0</v>
      </c>
      <c r="U412" s="77">
        <v>407.62</v>
      </c>
      <c r="V412" s="77">
        <v>0</v>
      </c>
      <c r="W412" s="77">
        <v>0</v>
      </c>
      <c r="X412" s="77">
        <v>0</v>
      </c>
      <c r="Y412" s="77">
        <v>0</v>
      </c>
      <c r="Z412" s="77">
        <v>0</v>
      </c>
      <c r="AA412" s="77">
        <v>0</v>
      </c>
      <c r="AB412" s="77">
        <v>0</v>
      </c>
      <c r="AC412" s="77">
        <v>0</v>
      </c>
      <c r="AD412" s="77">
        <v>0</v>
      </c>
      <c r="AE412" s="77">
        <f t="shared" si="14"/>
        <v>500.66</v>
      </c>
      <c r="AF412" s="40">
        <f t="shared" si="15"/>
        <v>43030014</v>
      </c>
      <c r="AG412" t="str">
        <f>VLOOKUP($L412,Ceco!$A$2:$F$48,3,FALSE)</f>
        <v>CONTROLADORES</v>
      </c>
      <c r="AH412" t="str">
        <f>VLOOKUP($L412,Ceco!$A$2:$F$48,4,FALSE)</f>
        <v>GOLFO SAN JORGE</v>
      </c>
      <c r="AI412">
        <f>VLOOKUP($L412,Ceco!$A$2:$F$48,5,FALSE)</f>
        <v>0</v>
      </c>
      <c r="AJ412" t="str">
        <f>VLOOKUP($L412,Ceco!$A$2:$F$48,6,FALSE)</f>
        <v>Rocabado Fernando</v>
      </c>
      <c r="AK412">
        <f>VLOOKUP($AF412,'Agrp cuentas'!$A$2:$C$156,3,FALSE)</f>
        <v>5</v>
      </c>
      <c r="AL412" t="str">
        <f>VLOOKUP($AK412,'Agrp cuentas'!$F$2:$H$28,2,FALSE)</f>
        <v>05 - Mano de Obra</v>
      </c>
      <c r="AM412" t="str">
        <f>VLOOKUP($AK412,'Agrp cuentas'!$F$2:$H$28,3,FALSE)</f>
        <v>Costo</v>
      </c>
      <c r="AN412" t="s">
        <v>192</v>
      </c>
    </row>
    <row r="413" spans="1:40">
      <c r="A413" s="76" t="s">
        <v>0</v>
      </c>
      <c r="B413" s="76" t="s">
        <v>1</v>
      </c>
      <c r="C413" s="76" t="s">
        <v>54</v>
      </c>
      <c r="D413" s="76" t="s">
        <v>65</v>
      </c>
      <c r="E413" s="76" t="s">
        <v>113</v>
      </c>
      <c r="F413" s="76" t="s">
        <v>2</v>
      </c>
      <c r="G413" s="76" t="s">
        <v>2</v>
      </c>
      <c r="H413" s="76" t="s">
        <v>2</v>
      </c>
      <c r="I413" s="76" t="s">
        <v>2</v>
      </c>
      <c r="J413" s="76" t="s">
        <v>543</v>
      </c>
      <c r="K413" s="76" t="s">
        <v>544</v>
      </c>
      <c r="L413" s="76" t="s">
        <v>8</v>
      </c>
      <c r="M413" s="76" t="s">
        <v>2</v>
      </c>
      <c r="N413" s="76" t="s">
        <v>7</v>
      </c>
      <c r="O413" s="76" t="s">
        <v>3</v>
      </c>
      <c r="P413" s="76" t="s">
        <v>4</v>
      </c>
      <c r="Q413" s="76" t="s">
        <v>553</v>
      </c>
      <c r="R413" s="77">
        <v>0</v>
      </c>
      <c r="S413" s="77">
        <v>0</v>
      </c>
      <c r="T413" s="77">
        <v>0</v>
      </c>
      <c r="U413" s="77">
        <v>11.68</v>
      </c>
      <c r="V413" s="77">
        <v>0</v>
      </c>
      <c r="W413" s="77">
        <v>0</v>
      </c>
      <c r="X413" s="77">
        <v>0</v>
      </c>
      <c r="Y413" s="77">
        <v>0</v>
      </c>
      <c r="Z413" s="77">
        <v>0</v>
      </c>
      <c r="AA413" s="77">
        <v>0</v>
      </c>
      <c r="AB413" s="77">
        <v>0</v>
      </c>
      <c r="AC413" s="77">
        <v>0</v>
      </c>
      <c r="AD413" s="77">
        <v>0</v>
      </c>
      <c r="AE413" s="77">
        <f t="shared" si="14"/>
        <v>11.68</v>
      </c>
      <c r="AF413" s="40">
        <f t="shared" si="15"/>
        <v>43030014</v>
      </c>
      <c r="AG413" t="str">
        <f>VLOOKUP($L413,Ceco!$A$2:$F$48,3,FALSE)</f>
        <v>BOMBEO MECANICO</v>
      </c>
      <c r="AH413" t="str">
        <f>VLOOKUP($L413,Ceco!$A$2:$F$48,4,FALSE)</f>
        <v>GOLFO SAN JORGE</v>
      </c>
      <c r="AI413" t="str">
        <f>VLOOKUP($L413,Ceco!$A$2:$F$48,5,FALSE)</f>
        <v>COMODORO RIVADAVIA</v>
      </c>
      <c r="AJ413" t="str">
        <f>VLOOKUP($L413,Ceco!$A$2:$F$48,6,FALSE)</f>
        <v>Cosentino Leandro</v>
      </c>
      <c r="AK413">
        <f>VLOOKUP($AF413,'Agrp cuentas'!$A$2:$C$156,3,FALSE)</f>
        <v>5</v>
      </c>
      <c r="AL413" t="str">
        <f>VLOOKUP($AK413,'Agrp cuentas'!$F$2:$H$28,2,FALSE)</f>
        <v>05 - Mano de Obra</v>
      </c>
      <c r="AM413" t="str">
        <f>VLOOKUP($AK413,'Agrp cuentas'!$F$2:$H$28,3,FALSE)</f>
        <v>Costo</v>
      </c>
      <c r="AN413" t="s">
        <v>192</v>
      </c>
    </row>
    <row r="414" spans="1:40">
      <c r="A414" s="76" t="s">
        <v>0</v>
      </c>
      <c r="B414" s="76" t="s">
        <v>1</v>
      </c>
      <c r="C414" s="76" t="s">
        <v>54</v>
      </c>
      <c r="D414" s="76" t="s">
        <v>65</v>
      </c>
      <c r="E414" s="76" t="s">
        <v>80</v>
      </c>
      <c r="F414" s="76" t="s">
        <v>98</v>
      </c>
      <c r="G414" s="76" t="s">
        <v>2</v>
      </c>
      <c r="H414" s="76" t="s">
        <v>2</v>
      </c>
      <c r="I414" s="76" t="s">
        <v>2</v>
      </c>
      <c r="J414" s="76" t="s">
        <v>288</v>
      </c>
      <c r="K414" s="76" t="s">
        <v>103</v>
      </c>
      <c r="L414" s="76" t="s">
        <v>28</v>
      </c>
      <c r="M414" s="76" t="s">
        <v>2</v>
      </c>
      <c r="N414" s="76" t="s">
        <v>7</v>
      </c>
      <c r="O414" s="76" t="s">
        <v>3</v>
      </c>
      <c r="P414" s="76" t="s">
        <v>4</v>
      </c>
      <c r="Q414" s="76" t="s">
        <v>553</v>
      </c>
      <c r="R414" s="77">
        <v>0</v>
      </c>
      <c r="S414" s="77">
        <v>7.83</v>
      </c>
      <c r="T414" s="77">
        <v>0.02</v>
      </c>
      <c r="U414" s="77">
        <v>4.83</v>
      </c>
      <c r="V414" s="77">
        <v>0</v>
      </c>
      <c r="W414" s="77">
        <v>0</v>
      </c>
      <c r="X414" s="77">
        <v>0</v>
      </c>
      <c r="Y414" s="77">
        <v>0</v>
      </c>
      <c r="Z414" s="77">
        <v>0</v>
      </c>
      <c r="AA414" s="77">
        <v>0</v>
      </c>
      <c r="AB414" s="77">
        <v>0</v>
      </c>
      <c r="AC414" s="77">
        <v>0</v>
      </c>
      <c r="AD414" s="77">
        <v>0</v>
      </c>
      <c r="AE414" s="77">
        <f t="shared" si="14"/>
        <v>12.68</v>
      </c>
      <c r="AF414" s="40">
        <f t="shared" si="15"/>
        <v>43030015</v>
      </c>
      <c r="AG414" t="str">
        <f>VLOOKUP($L414,Ceco!$A$2:$F$48,3,FALSE)</f>
        <v>BOMBEO MECANICO</v>
      </c>
      <c r="AH414" t="str">
        <f>VLOOKUP($L414,Ceco!$A$2:$F$48,4,FALSE)</f>
        <v>GOLFO SAN JORGE</v>
      </c>
      <c r="AI414" t="str">
        <f>VLOOKUP($L414,Ceco!$A$2:$F$48,5,FALSE)</f>
        <v>SANTA CRUZ OESTE</v>
      </c>
      <c r="AJ414" t="str">
        <f>VLOOKUP($L414,Ceco!$A$2:$F$48,6,FALSE)</f>
        <v>Bertaina Fabricio</v>
      </c>
      <c r="AK414">
        <f>VLOOKUP($AF414,'Agrp cuentas'!$A$2:$C$156,3,FALSE)</f>
        <v>5</v>
      </c>
      <c r="AL414" t="str">
        <f>VLOOKUP($AK414,'Agrp cuentas'!$F$2:$H$28,2,FALSE)</f>
        <v>05 - Mano de Obra</v>
      </c>
      <c r="AM414" t="str">
        <f>VLOOKUP($AK414,'Agrp cuentas'!$F$2:$H$28,3,FALSE)</f>
        <v>Costo</v>
      </c>
      <c r="AN414" t="s">
        <v>192</v>
      </c>
    </row>
    <row r="415" spans="1:40">
      <c r="A415" s="76" t="s">
        <v>0</v>
      </c>
      <c r="B415" s="76" t="s">
        <v>1</v>
      </c>
      <c r="C415" s="76" t="s">
        <v>54</v>
      </c>
      <c r="D415" s="76" t="s">
        <v>65</v>
      </c>
      <c r="E415" s="76" t="s">
        <v>80</v>
      </c>
      <c r="F415" s="76" t="s">
        <v>98</v>
      </c>
      <c r="G415" s="76" t="s">
        <v>2</v>
      </c>
      <c r="H415" s="76" t="s">
        <v>2</v>
      </c>
      <c r="I415" s="76" t="s">
        <v>2</v>
      </c>
      <c r="J415" s="76" t="s">
        <v>288</v>
      </c>
      <c r="K415" s="76" t="s">
        <v>103</v>
      </c>
      <c r="L415" s="76" t="s">
        <v>29</v>
      </c>
      <c r="M415" s="76" t="s">
        <v>2</v>
      </c>
      <c r="N415" s="76" t="s">
        <v>7</v>
      </c>
      <c r="O415" s="76" t="s">
        <v>3</v>
      </c>
      <c r="P415" s="76" t="s">
        <v>4</v>
      </c>
      <c r="Q415" s="76" t="s">
        <v>553</v>
      </c>
      <c r="R415" s="77">
        <v>0</v>
      </c>
      <c r="S415" s="77">
        <v>11.81</v>
      </c>
      <c r="T415" s="77">
        <v>0.18</v>
      </c>
      <c r="U415" s="77">
        <v>7.87</v>
      </c>
      <c r="V415" s="77">
        <v>0</v>
      </c>
      <c r="W415" s="77">
        <v>0</v>
      </c>
      <c r="X415" s="77">
        <v>0</v>
      </c>
      <c r="Y415" s="77">
        <v>0</v>
      </c>
      <c r="Z415" s="77">
        <v>0</v>
      </c>
      <c r="AA415" s="77">
        <v>0</v>
      </c>
      <c r="AB415" s="77">
        <v>0</v>
      </c>
      <c r="AC415" s="77">
        <v>0</v>
      </c>
      <c r="AD415" s="77">
        <v>0</v>
      </c>
      <c r="AE415" s="77">
        <f t="shared" si="14"/>
        <v>19.86</v>
      </c>
      <c r="AF415" s="40">
        <f t="shared" si="15"/>
        <v>43030015</v>
      </c>
      <c r="AG415" t="str">
        <f>VLOOKUP($L415,Ceco!$A$2:$F$48,3,FALSE)</f>
        <v>BOMBEO MECANICO</v>
      </c>
      <c r="AH415" t="str">
        <f>VLOOKUP($L415,Ceco!$A$2:$F$48,4,FALSE)</f>
        <v>MENDOZA</v>
      </c>
      <c r="AI415" t="str">
        <f>VLOOKUP($L415,Ceco!$A$2:$F$48,5,FALSE)</f>
        <v>MALARGUE</v>
      </c>
      <c r="AJ415" t="str">
        <f>VLOOKUP($L415,Ceco!$A$2:$F$48,6,FALSE)</f>
        <v>Ingles Carlos</v>
      </c>
      <c r="AK415">
        <f>VLOOKUP($AF415,'Agrp cuentas'!$A$2:$C$156,3,FALSE)</f>
        <v>5</v>
      </c>
      <c r="AL415" t="str">
        <f>VLOOKUP($AK415,'Agrp cuentas'!$F$2:$H$28,2,FALSE)</f>
        <v>05 - Mano de Obra</v>
      </c>
      <c r="AM415" t="str">
        <f>VLOOKUP($AK415,'Agrp cuentas'!$F$2:$H$28,3,FALSE)</f>
        <v>Costo</v>
      </c>
      <c r="AN415" t="s">
        <v>192</v>
      </c>
    </row>
    <row r="416" spans="1:40">
      <c r="A416" s="76" t="s">
        <v>0</v>
      </c>
      <c r="B416" s="76" t="s">
        <v>1</v>
      </c>
      <c r="C416" s="76" t="s">
        <v>54</v>
      </c>
      <c r="D416" s="76" t="s">
        <v>65</v>
      </c>
      <c r="E416" s="76" t="s">
        <v>80</v>
      </c>
      <c r="F416" s="76" t="s">
        <v>98</v>
      </c>
      <c r="G416" s="76" t="s">
        <v>2</v>
      </c>
      <c r="H416" s="76" t="s">
        <v>2</v>
      </c>
      <c r="I416" s="76" t="s">
        <v>2</v>
      </c>
      <c r="J416" s="76" t="s">
        <v>288</v>
      </c>
      <c r="K416" s="76" t="s">
        <v>103</v>
      </c>
      <c r="L416" s="76" t="s">
        <v>30</v>
      </c>
      <c r="M416" s="76" t="s">
        <v>2</v>
      </c>
      <c r="N416" s="76" t="s">
        <v>7</v>
      </c>
      <c r="O416" s="76" t="s">
        <v>3</v>
      </c>
      <c r="P416" s="76" t="s">
        <v>4</v>
      </c>
      <c r="Q416" s="76" t="s">
        <v>553</v>
      </c>
      <c r="R416" s="77">
        <v>0</v>
      </c>
      <c r="S416" s="77">
        <v>0.1</v>
      </c>
      <c r="T416" s="77">
        <v>0.09</v>
      </c>
      <c r="U416" s="77">
        <v>0.09</v>
      </c>
      <c r="V416" s="77">
        <v>0</v>
      </c>
      <c r="W416" s="77">
        <v>0</v>
      </c>
      <c r="X416" s="77">
        <v>0</v>
      </c>
      <c r="Y416" s="77">
        <v>0</v>
      </c>
      <c r="Z416" s="77">
        <v>0</v>
      </c>
      <c r="AA416" s="77">
        <v>0</v>
      </c>
      <c r="AB416" s="77">
        <v>0</v>
      </c>
      <c r="AC416" s="77">
        <v>0</v>
      </c>
      <c r="AD416" s="77">
        <v>0</v>
      </c>
      <c r="AE416" s="77">
        <f t="shared" si="14"/>
        <v>0.28000000000000003</v>
      </c>
      <c r="AF416" s="40">
        <f t="shared" si="15"/>
        <v>43030015</v>
      </c>
      <c r="AG416" t="str">
        <f>VLOOKUP($L416,Ceco!$A$2:$F$48,3,FALSE)</f>
        <v>BOMBEO MECANICO</v>
      </c>
      <c r="AH416" t="str">
        <f>VLOOKUP($L416,Ceco!$A$2:$F$48,4,FALSE)</f>
        <v>MENDOZA</v>
      </c>
      <c r="AI416" t="str">
        <f>VLOOKUP($L416,Ceco!$A$2:$F$48,5,FALSE)</f>
        <v>MALARGUE</v>
      </c>
      <c r="AJ416" t="str">
        <f>VLOOKUP($L416,Ceco!$A$2:$F$48,6,FALSE)</f>
        <v>Ingles Carlos</v>
      </c>
      <c r="AK416">
        <f>VLOOKUP($AF416,'Agrp cuentas'!$A$2:$C$156,3,FALSE)</f>
        <v>5</v>
      </c>
      <c r="AL416" t="str">
        <f>VLOOKUP($AK416,'Agrp cuentas'!$F$2:$H$28,2,FALSE)</f>
        <v>05 - Mano de Obra</v>
      </c>
      <c r="AM416" t="str">
        <f>VLOOKUP($AK416,'Agrp cuentas'!$F$2:$H$28,3,FALSE)</f>
        <v>Costo</v>
      </c>
      <c r="AN416" t="s">
        <v>192</v>
      </c>
    </row>
    <row r="417" spans="1:40">
      <c r="A417" s="76" t="s">
        <v>0</v>
      </c>
      <c r="B417" s="76" t="s">
        <v>1</v>
      </c>
      <c r="C417" s="76" t="s">
        <v>54</v>
      </c>
      <c r="D417" s="76" t="s">
        <v>65</v>
      </c>
      <c r="E417" s="76" t="s">
        <v>80</v>
      </c>
      <c r="F417" s="76" t="s">
        <v>98</v>
      </c>
      <c r="G417" s="76" t="s">
        <v>2</v>
      </c>
      <c r="H417" s="76" t="s">
        <v>2</v>
      </c>
      <c r="I417" s="76" t="s">
        <v>2</v>
      </c>
      <c r="J417" s="76" t="s">
        <v>288</v>
      </c>
      <c r="K417" s="76" t="s">
        <v>103</v>
      </c>
      <c r="L417" s="76" t="s">
        <v>27</v>
      </c>
      <c r="M417" s="76" t="s">
        <v>2</v>
      </c>
      <c r="N417" s="76" t="s">
        <v>7</v>
      </c>
      <c r="O417" s="76" t="s">
        <v>3</v>
      </c>
      <c r="P417" s="76" t="s">
        <v>4</v>
      </c>
      <c r="Q417" s="76" t="s">
        <v>553</v>
      </c>
      <c r="R417" s="77">
        <v>0</v>
      </c>
      <c r="S417" s="77">
        <v>73.77</v>
      </c>
      <c r="T417" s="77">
        <v>17.239999999999998</v>
      </c>
      <c r="U417" s="77">
        <v>47.95</v>
      </c>
      <c r="V417" s="77">
        <v>0</v>
      </c>
      <c r="W417" s="77">
        <v>0</v>
      </c>
      <c r="X417" s="77">
        <v>0</v>
      </c>
      <c r="Y417" s="77">
        <v>0</v>
      </c>
      <c r="Z417" s="77">
        <v>0</v>
      </c>
      <c r="AA417" s="77">
        <v>0</v>
      </c>
      <c r="AB417" s="77">
        <v>0</v>
      </c>
      <c r="AC417" s="77">
        <v>0</v>
      </c>
      <c r="AD417" s="77">
        <v>0</v>
      </c>
      <c r="AE417" s="77">
        <f t="shared" si="14"/>
        <v>138.95999999999998</v>
      </c>
      <c r="AF417" s="40">
        <f t="shared" si="15"/>
        <v>43030015</v>
      </c>
      <c r="AG417" t="str">
        <f>VLOOKUP($L417,Ceco!$A$2:$F$48,3,FALSE)</f>
        <v>BOMBEO MECANICO</v>
      </c>
      <c r="AH417" t="str">
        <f>VLOOKUP($L417,Ceco!$A$2:$F$48,4,FALSE)</f>
        <v>GOLFO SAN JORGE</v>
      </c>
      <c r="AI417" t="str">
        <f>VLOOKUP($L417,Ceco!$A$2:$F$48,5,FALSE)</f>
        <v>SANTA CRUZ OESTE</v>
      </c>
      <c r="AJ417" t="str">
        <f>VLOOKUP($L417,Ceco!$A$2:$F$48,6,FALSE)</f>
        <v>Bertaina Fabricio</v>
      </c>
      <c r="AK417">
        <f>VLOOKUP($AF417,'Agrp cuentas'!$A$2:$C$156,3,FALSE)</f>
        <v>5</v>
      </c>
      <c r="AL417" t="str">
        <f>VLOOKUP($AK417,'Agrp cuentas'!$F$2:$H$28,2,FALSE)</f>
        <v>05 - Mano de Obra</v>
      </c>
      <c r="AM417" t="str">
        <f>VLOOKUP($AK417,'Agrp cuentas'!$F$2:$H$28,3,FALSE)</f>
        <v>Costo</v>
      </c>
      <c r="AN417" t="s">
        <v>192</v>
      </c>
    </row>
    <row r="418" spans="1:40">
      <c r="A418" s="76" t="s">
        <v>0</v>
      </c>
      <c r="B418" s="76" t="s">
        <v>1</v>
      </c>
      <c r="C418" s="76" t="s">
        <v>54</v>
      </c>
      <c r="D418" s="76" t="s">
        <v>65</v>
      </c>
      <c r="E418" s="76" t="s">
        <v>80</v>
      </c>
      <c r="F418" s="76" t="s">
        <v>98</v>
      </c>
      <c r="G418" s="76" t="s">
        <v>2</v>
      </c>
      <c r="H418" s="76" t="s">
        <v>2</v>
      </c>
      <c r="I418" s="76" t="s">
        <v>2</v>
      </c>
      <c r="J418" s="76" t="s">
        <v>288</v>
      </c>
      <c r="K418" s="76" t="s">
        <v>103</v>
      </c>
      <c r="L418" s="76" t="s">
        <v>25</v>
      </c>
      <c r="M418" s="76" t="s">
        <v>2</v>
      </c>
      <c r="N418" s="76" t="s">
        <v>7</v>
      </c>
      <c r="O418" s="76" t="s">
        <v>3</v>
      </c>
      <c r="P418" s="76" t="s">
        <v>4</v>
      </c>
      <c r="Q418" s="76" t="s">
        <v>553</v>
      </c>
      <c r="R418" s="77">
        <v>0</v>
      </c>
      <c r="S418" s="77">
        <v>3.04</v>
      </c>
      <c r="T418" s="77">
        <v>0.11</v>
      </c>
      <c r="U418" s="77">
        <v>2.0499999999999998</v>
      </c>
      <c r="V418" s="77">
        <v>0</v>
      </c>
      <c r="W418" s="77">
        <v>0</v>
      </c>
      <c r="X418" s="77">
        <v>0</v>
      </c>
      <c r="Y418" s="77">
        <v>0</v>
      </c>
      <c r="Z418" s="77">
        <v>0</v>
      </c>
      <c r="AA418" s="77">
        <v>0</v>
      </c>
      <c r="AB418" s="77">
        <v>0</v>
      </c>
      <c r="AC418" s="77">
        <v>0</v>
      </c>
      <c r="AD418" s="77">
        <v>0</v>
      </c>
      <c r="AE418" s="77">
        <f t="shared" si="14"/>
        <v>5.1999999999999993</v>
      </c>
      <c r="AF418" s="40">
        <f t="shared" si="15"/>
        <v>43030015</v>
      </c>
      <c r="AG418" t="str">
        <f>VLOOKUP($L418,Ceco!$A$2:$F$48,3,FALSE)</f>
        <v>BOMBEO MECANICO</v>
      </c>
      <c r="AH418" t="str">
        <f>VLOOKUP($L418,Ceco!$A$2:$F$48,4,FALSE)</f>
        <v>MENDOZA</v>
      </c>
      <c r="AI418" t="str">
        <f>VLOOKUP($L418,Ceco!$A$2:$F$48,5,FALSE)</f>
        <v>LUJAN DE CUYO</v>
      </c>
      <c r="AJ418" t="str">
        <f>VLOOKUP($L418,Ceco!$A$2:$F$48,6,FALSE)</f>
        <v>Ingles Carlos</v>
      </c>
      <c r="AK418">
        <f>VLOOKUP($AF418,'Agrp cuentas'!$A$2:$C$156,3,FALSE)</f>
        <v>5</v>
      </c>
      <c r="AL418" t="str">
        <f>VLOOKUP($AK418,'Agrp cuentas'!$F$2:$H$28,2,FALSE)</f>
        <v>05 - Mano de Obra</v>
      </c>
      <c r="AM418" t="str">
        <f>VLOOKUP($AK418,'Agrp cuentas'!$F$2:$H$28,3,FALSE)</f>
        <v>Costo</v>
      </c>
      <c r="AN418" t="s">
        <v>192</v>
      </c>
    </row>
    <row r="419" spans="1:40">
      <c r="A419" s="76" t="s">
        <v>0</v>
      </c>
      <c r="B419" s="76" t="s">
        <v>1</v>
      </c>
      <c r="C419" s="76" t="s">
        <v>54</v>
      </c>
      <c r="D419" s="76" t="s">
        <v>65</v>
      </c>
      <c r="E419" s="76" t="s">
        <v>80</v>
      </c>
      <c r="F419" s="76" t="s">
        <v>98</v>
      </c>
      <c r="G419" s="76" t="s">
        <v>2</v>
      </c>
      <c r="H419" s="76" t="s">
        <v>2</v>
      </c>
      <c r="I419" s="76" t="s">
        <v>2</v>
      </c>
      <c r="J419" s="76" t="s">
        <v>288</v>
      </c>
      <c r="K419" s="76" t="s">
        <v>103</v>
      </c>
      <c r="L419" s="76" t="s">
        <v>24</v>
      </c>
      <c r="M419" s="76" t="s">
        <v>2</v>
      </c>
      <c r="N419" s="76" t="s">
        <v>7</v>
      </c>
      <c r="O419" s="76" t="s">
        <v>3</v>
      </c>
      <c r="P419" s="76" t="s">
        <v>4</v>
      </c>
      <c r="Q419" s="76" t="s">
        <v>553</v>
      </c>
      <c r="R419" s="77">
        <v>0</v>
      </c>
      <c r="S419" s="77">
        <v>29.72</v>
      </c>
      <c r="T419" s="77">
        <v>11.36</v>
      </c>
      <c r="U419" s="77">
        <v>20.13</v>
      </c>
      <c r="V419" s="77">
        <v>0</v>
      </c>
      <c r="W419" s="77">
        <v>0</v>
      </c>
      <c r="X419" s="77">
        <v>0</v>
      </c>
      <c r="Y419" s="77">
        <v>0</v>
      </c>
      <c r="Z419" s="77">
        <v>0</v>
      </c>
      <c r="AA419" s="77">
        <v>0</v>
      </c>
      <c r="AB419" s="77">
        <v>0</v>
      </c>
      <c r="AC419" s="77">
        <v>0</v>
      </c>
      <c r="AD419" s="77">
        <v>0</v>
      </c>
      <c r="AE419" s="77">
        <f t="shared" si="14"/>
        <v>61.209999999999994</v>
      </c>
      <c r="AF419" s="40">
        <f t="shared" si="15"/>
        <v>43030015</v>
      </c>
      <c r="AG419" t="str">
        <f>VLOOKUP($L419,Ceco!$A$2:$F$48,3,FALSE)</f>
        <v>BOMBEO MECANICO</v>
      </c>
      <c r="AH419" t="str">
        <f>VLOOKUP($L419,Ceco!$A$2:$F$48,4,FALSE)</f>
        <v>MENDOZA</v>
      </c>
      <c r="AI419" t="str">
        <f>VLOOKUP($L419,Ceco!$A$2:$F$48,5,FALSE)</f>
        <v>LUJAN DE CUYO</v>
      </c>
      <c r="AJ419" t="str">
        <f>VLOOKUP($L419,Ceco!$A$2:$F$48,6,FALSE)</f>
        <v>Ingles Carlos</v>
      </c>
      <c r="AK419">
        <f>VLOOKUP($AF419,'Agrp cuentas'!$A$2:$C$156,3,FALSE)</f>
        <v>5</v>
      </c>
      <c r="AL419" t="str">
        <f>VLOOKUP($AK419,'Agrp cuentas'!$F$2:$H$28,2,FALSE)</f>
        <v>05 - Mano de Obra</v>
      </c>
      <c r="AM419" t="str">
        <f>VLOOKUP($AK419,'Agrp cuentas'!$F$2:$H$28,3,FALSE)</f>
        <v>Costo</v>
      </c>
      <c r="AN419" t="s">
        <v>192</v>
      </c>
    </row>
    <row r="420" spans="1:40">
      <c r="A420" s="76" t="s">
        <v>0</v>
      </c>
      <c r="B420" s="76" t="s">
        <v>1</v>
      </c>
      <c r="C420" s="76" t="s">
        <v>54</v>
      </c>
      <c r="D420" s="76" t="s">
        <v>65</v>
      </c>
      <c r="E420" s="76" t="s">
        <v>80</v>
      </c>
      <c r="F420" s="76" t="s">
        <v>98</v>
      </c>
      <c r="G420" s="76" t="s">
        <v>2</v>
      </c>
      <c r="H420" s="76" t="s">
        <v>2</v>
      </c>
      <c r="I420" s="76" t="s">
        <v>2</v>
      </c>
      <c r="J420" s="76" t="s">
        <v>288</v>
      </c>
      <c r="K420" s="76" t="s">
        <v>103</v>
      </c>
      <c r="L420" s="76" t="s">
        <v>9</v>
      </c>
      <c r="M420" s="76" t="s">
        <v>2</v>
      </c>
      <c r="N420" s="76" t="s">
        <v>7</v>
      </c>
      <c r="O420" s="76" t="s">
        <v>3</v>
      </c>
      <c r="P420" s="76" t="s">
        <v>4</v>
      </c>
      <c r="Q420" s="76" t="s">
        <v>553</v>
      </c>
      <c r="R420" s="77">
        <v>0</v>
      </c>
      <c r="S420" s="77">
        <v>30.5</v>
      </c>
      <c r="T420" s="77">
        <v>9.85</v>
      </c>
      <c r="U420" s="77">
        <v>27.77</v>
      </c>
      <c r="V420" s="77">
        <v>0</v>
      </c>
      <c r="W420" s="77">
        <v>0</v>
      </c>
      <c r="X420" s="77">
        <v>0</v>
      </c>
      <c r="Y420" s="77">
        <v>0</v>
      </c>
      <c r="Z420" s="77">
        <v>0</v>
      </c>
      <c r="AA420" s="77">
        <v>0</v>
      </c>
      <c r="AB420" s="77">
        <v>0</v>
      </c>
      <c r="AC420" s="77">
        <v>0</v>
      </c>
      <c r="AD420" s="77">
        <v>0</v>
      </c>
      <c r="AE420" s="77">
        <f t="shared" si="14"/>
        <v>68.12</v>
      </c>
      <c r="AF420" s="40">
        <f t="shared" si="15"/>
        <v>43030015</v>
      </c>
      <c r="AG420" t="str">
        <f>VLOOKUP($L420,Ceco!$A$2:$F$48,3,FALSE)</f>
        <v>BOMBEO MECANICO</v>
      </c>
      <c r="AH420" t="str">
        <f>VLOOKUP($L420,Ceco!$A$2:$F$48,4,FALSE)</f>
        <v>GOLFO SAN JORGE</v>
      </c>
      <c r="AI420" t="str">
        <f>VLOOKUP($L420,Ceco!$A$2:$F$48,5,FALSE)</f>
        <v>SANTA CRUZ ESTE</v>
      </c>
      <c r="AJ420" t="str">
        <f>VLOOKUP($L420,Ceco!$A$2:$F$48,6,FALSE)</f>
        <v>Bertaina Fabricio</v>
      </c>
      <c r="AK420">
        <f>VLOOKUP($AF420,'Agrp cuentas'!$A$2:$C$156,3,FALSE)</f>
        <v>5</v>
      </c>
      <c r="AL420" t="str">
        <f>VLOOKUP($AK420,'Agrp cuentas'!$F$2:$H$28,2,FALSE)</f>
        <v>05 - Mano de Obra</v>
      </c>
      <c r="AM420" t="str">
        <f>VLOOKUP($AK420,'Agrp cuentas'!$F$2:$H$28,3,FALSE)</f>
        <v>Costo</v>
      </c>
      <c r="AN420" t="s">
        <v>192</v>
      </c>
    </row>
    <row r="421" spans="1:40">
      <c r="A421" s="76" t="s">
        <v>0</v>
      </c>
      <c r="B421" s="76" t="s">
        <v>1</v>
      </c>
      <c r="C421" s="76" t="s">
        <v>54</v>
      </c>
      <c r="D421" s="76" t="s">
        <v>65</v>
      </c>
      <c r="E421" s="76" t="s">
        <v>80</v>
      </c>
      <c r="F421" s="76" t="s">
        <v>98</v>
      </c>
      <c r="G421" s="76" t="s">
        <v>2</v>
      </c>
      <c r="H421" s="76" t="s">
        <v>2</v>
      </c>
      <c r="I421" s="76" t="s">
        <v>2</v>
      </c>
      <c r="J421" s="76" t="s">
        <v>288</v>
      </c>
      <c r="K421" s="76" t="s">
        <v>103</v>
      </c>
      <c r="L421" s="76" t="s">
        <v>34</v>
      </c>
      <c r="M421" s="76" t="s">
        <v>2</v>
      </c>
      <c r="N421" s="76" t="s">
        <v>7</v>
      </c>
      <c r="O421" s="76" t="s">
        <v>3</v>
      </c>
      <c r="P421" s="76" t="s">
        <v>4</v>
      </c>
      <c r="Q421" s="76" t="s">
        <v>553</v>
      </c>
      <c r="R421" s="77">
        <v>0</v>
      </c>
      <c r="S421" s="77">
        <v>29.8</v>
      </c>
      <c r="T421" s="77">
        <v>9.3000000000000007</v>
      </c>
      <c r="U421" s="77">
        <v>19.690000000000001</v>
      </c>
      <c r="V421" s="77">
        <v>0</v>
      </c>
      <c r="W421" s="77">
        <v>0</v>
      </c>
      <c r="X421" s="77">
        <v>0</v>
      </c>
      <c r="Y421" s="77">
        <v>0</v>
      </c>
      <c r="Z421" s="77">
        <v>0</v>
      </c>
      <c r="AA421" s="77">
        <v>0</v>
      </c>
      <c r="AB421" s="77">
        <v>0</v>
      </c>
      <c r="AC421" s="77">
        <v>0</v>
      </c>
      <c r="AD421" s="77">
        <v>0</v>
      </c>
      <c r="AE421" s="77">
        <f t="shared" si="14"/>
        <v>58.790000000000006</v>
      </c>
      <c r="AF421" s="40">
        <f t="shared" si="15"/>
        <v>43030015</v>
      </c>
      <c r="AG421" t="str">
        <f>VLOOKUP($L421,Ceco!$A$2:$F$48,3,FALSE)</f>
        <v>BOMBEO MECANICO</v>
      </c>
      <c r="AH421" t="str">
        <f>VLOOKUP($L421,Ceco!$A$2:$F$48,4,FALSE)</f>
        <v>GOLFO SAN JORGE</v>
      </c>
      <c r="AI421" t="str">
        <f>VLOOKUP($L421,Ceco!$A$2:$F$48,5,FALSE)</f>
        <v>SANTA CRUZ ESTE</v>
      </c>
      <c r="AJ421" t="str">
        <f>VLOOKUP($L421,Ceco!$A$2:$F$48,6,FALSE)</f>
        <v>Bertaina Fabricio</v>
      </c>
      <c r="AK421">
        <f>VLOOKUP($AF421,'Agrp cuentas'!$A$2:$C$156,3,FALSE)</f>
        <v>5</v>
      </c>
      <c r="AL421" t="str">
        <f>VLOOKUP($AK421,'Agrp cuentas'!$F$2:$H$28,2,FALSE)</f>
        <v>05 - Mano de Obra</v>
      </c>
      <c r="AM421" t="str">
        <f>VLOOKUP($AK421,'Agrp cuentas'!$F$2:$H$28,3,FALSE)</f>
        <v>Costo</v>
      </c>
      <c r="AN421" t="s">
        <v>192</v>
      </c>
    </row>
    <row r="422" spans="1:40">
      <c r="A422" s="76" t="s">
        <v>0</v>
      </c>
      <c r="B422" s="76" t="s">
        <v>1</v>
      </c>
      <c r="C422" s="76" t="s">
        <v>54</v>
      </c>
      <c r="D422" s="76" t="s">
        <v>65</v>
      </c>
      <c r="E422" s="76" t="s">
        <v>80</v>
      </c>
      <c r="F422" s="76" t="s">
        <v>98</v>
      </c>
      <c r="G422" s="76" t="s">
        <v>2</v>
      </c>
      <c r="H422" s="76" t="s">
        <v>2</v>
      </c>
      <c r="I422" s="76" t="s">
        <v>2</v>
      </c>
      <c r="J422" s="76" t="s">
        <v>288</v>
      </c>
      <c r="K422" s="76" t="s">
        <v>103</v>
      </c>
      <c r="L422" s="76" t="s">
        <v>10</v>
      </c>
      <c r="M422" s="76" t="s">
        <v>2</v>
      </c>
      <c r="N422" s="76" t="s">
        <v>7</v>
      </c>
      <c r="O422" s="76" t="s">
        <v>3</v>
      </c>
      <c r="P422" s="76" t="s">
        <v>4</v>
      </c>
      <c r="Q422" s="76" t="s">
        <v>553</v>
      </c>
      <c r="R422" s="77">
        <v>0</v>
      </c>
      <c r="S422" s="77">
        <v>25.7</v>
      </c>
      <c r="T422" s="77">
        <v>6.18</v>
      </c>
      <c r="U422" s="77">
        <v>16.95</v>
      </c>
      <c r="V422" s="77">
        <v>0</v>
      </c>
      <c r="W422" s="77">
        <v>0</v>
      </c>
      <c r="X422" s="77">
        <v>0</v>
      </c>
      <c r="Y422" s="77">
        <v>0</v>
      </c>
      <c r="Z422" s="77">
        <v>0</v>
      </c>
      <c r="AA422" s="77">
        <v>0</v>
      </c>
      <c r="AB422" s="77">
        <v>0</v>
      </c>
      <c r="AC422" s="77">
        <v>0</v>
      </c>
      <c r="AD422" s="77">
        <v>0</v>
      </c>
      <c r="AE422" s="77">
        <f t="shared" si="14"/>
        <v>48.83</v>
      </c>
      <c r="AF422" s="40">
        <f t="shared" si="15"/>
        <v>43030015</v>
      </c>
      <c r="AG422" t="str">
        <f>VLOOKUP($L422,Ceco!$A$2:$F$48,3,FALSE)</f>
        <v>BOMBEO MECANICO</v>
      </c>
      <c r="AH422" t="str">
        <f>VLOOKUP($L422,Ceco!$A$2:$F$48,4,FALSE)</f>
        <v>GOLFO SAN JORGE</v>
      </c>
      <c r="AI422" t="str">
        <f>VLOOKUP($L422,Ceco!$A$2:$F$48,5,FALSE)</f>
        <v>SANTA CRUZ ESTE</v>
      </c>
      <c r="AJ422" t="str">
        <f>VLOOKUP($L422,Ceco!$A$2:$F$48,6,FALSE)</f>
        <v>Bertaina Fabricio</v>
      </c>
      <c r="AK422">
        <f>VLOOKUP($AF422,'Agrp cuentas'!$A$2:$C$156,3,FALSE)</f>
        <v>5</v>
      </c>
      <c r="AL422" t="str">
        <f>VLOOKUP($AK422,'Agrp cuentas'!$F$2:$H$28,2,FALSE)</f>
        <v>05 - Mano de Obra</v>
      </c>
      <c r="AM422" t="str">
        <f>VLOOKUP($AK422,'Agrp cuentas'!$F$2:$H$28,3,FALSE)</f>
        <v>Costo</v>
      </c>
      <c r="AN422" t="s">
        <v>192</v>
      </c>
    </row>
    <row r="423" spans="1:40">
      <c r="A423" s="76" t="s">
        <v>0</v>
      </c>
      <c r="B423" s="76" t="s">
        <v>1</v>
      </c>
      <c r="C423" s="76" t="s">
        <v>54</v>
      </c>
      <c r="D423" s="76" t="s">
        <v>65</v>
      </c>
      <c r="E423" s="76" t="s">
        <v>80</v>
      </c>
      <c r="F423" s="76" t="s">
        <v>98</v>
      </c>
      <c r="G423" s="76" t="s">
        <v>2</v>
      </c>
      <c r="H423" s="76" t="s">
        <v>2</v>
      </c>
      <c r="I423" s="76" t="s">
        <v>2</v>
      </c>
      <c r="J423" s="76" t="s">
        <v>288</v>
      </c>
      <c r="K423" s="76" t="s">
        <v>103</v>
      </c>
      <c r="L423" s="76" t="s">
        <v>35</v>
      </c>
      <c r="M423" s="76" t="s">
        <v>2</v>
      </c>
      <c r="N423" s="76" t="s">
        <v>7</v>
      </c>
      <c r="O423" s="76" t="s">
        <v>3</v>
      </c>
      <c r="P423" s="76" t="s">
        <v>4</v>
      </c>
      <c r="Q423" s="76" t="s">
        <v>553</v>
      </c>
      <c r="R423" s="77">
        <v>0</v>
      </c>
      <c r="S423" s="77">
        <v>29.63</v>
      </c>
      <c r="T423" s="77">
        <v>5.65</v>
      </c>
      <c r="U423" s="77">
        <v>19.71</v>
      </c>
      <c r="V423" s="77">
        <v>0</v>
      </c>
      <c r="W423" s="77">
        <v>0</v>
      </c>
      <c r="X423" s="77">
        <v>0</v>
      </c>
      <c r="Y423" s="77">
        <v>0</v>
      </c>
      <c r="Z423" s="77">
        <v>0</v>
      </c>
      <c r="AA423" s="77">
        <v>0</v>
      </c>
      <c r="AB423" s="77">
        <v>0</v>
      </c>
      <c r="AC423" s="77">
        <v>0</v>
      </c>
      <c r="AD423" s="77">
        <v>0</v>
      </c>
      <c r="AE423" s="77">
        <f t="shared" si="14"/>
        <v>54.99</v>
      </c>
      <c r="AF423" s="40">
        <f t="shared" si="15"/>
        <v>43030015</v>
      </c>
      <c r="AG423" t="str">
        <f>VLOOKUP($L423,Ceco!$A$2:$F$48,3,FALSE)</f>
        <v>BOMBEO MECANICO</v>
      </c>
      <c r="AH423" t="str">
        <f>VLOOKUP($L423,Ceco!$A$2:$F$48,4,FALSE)</f>
        <v>NEUQUEN</v>
      </c>
      <c r="AI423" t="str">
        <f>VLOOKUP($L423,Ceco!$A$2:$F$48,5,FALSE)</f>
        <v>RINCON DE LOS SAUCES</v>
      </c>
      <c r="AJ423" t="str">
        <f>VLOOKUP($L423,Ceco!$A$2:$F$48,6,FALSE)</f>
        <v>Nahim Jorge</v>
      </c>
      <c r="AK423">
        <f>VLOOKUP($AF423,'Agrp cuentas'!$A$2:$C$156,3,FALSE)</f>
        <v>5</v>
      </c>
      <c r="AL423" t="str">
        <f>VLOOKUP($AK423,'Agrp cuentas'!$F$2:$H$28,2,FALSE)</f>
        <v>05 - Mano de Obra</v>
      </c>
      <c r="AM423" t="str">
        <f>VLOOKUP($AK423,'Agrp cuentas'!$F$2:$H$28,3,FALSE)</f>
        <v>Costo</v>
      </c>
      <c r="AN423" t="s">
        <v>192</v>
      </c>
    </row>
    <row r="424" spans="1:40">
      <c r="A424" s="76" t="s">
        <v>0</v>
      </c>
      <c r="B424" s="76" t="s">
        <v>1</v>
      </c>
      <c r="C424" s="76" t="s">
        <v>54</v>
      </c>
      <c r="D424" s="76" t="s">
        <v>65</v>
      </c>
      <c r="E424" s="76" t="s">
        <v>80</v>
      </c>
      <c r="F424" s="76" t="s">
        <v>98</v>
      </c>
      <c r="G424" s="76" t="s">
        <v>2</v>
      </c>
      <c r="H424" s="76" t="s">
        <v>2</v>
      </c>
      <c r="I424" s="76" t="s">
        <v>2</v>
      </c>
      <c r="J424" s="76" t="s">
        <v>288</v>
      </c>
      <c r="K424" s="76" t="s">
        <v>103</v>
      </c>
      <c r="L424" s="76" t="s">
        <v>36</v>
      </c>
      <c r="M424" s="76" t="s">
        <v>2</v>
      </c>
      <c r="N424" s="76" t="s">
        <v>7</v>
      </c>
      <c r="O424" s="76" t="s">
        <v>3</v>
      </c>
      <c r="P424" s="76" t="s">
        <v>4</v>
      </c>
      <c r="Q424" s="76" t="s">
        <v>553</v>
      </c>
      <c r="R424" s="77">
        <v>0</v>
      </c>
      <c r="S424" s="77">
        <v>4.97</v>
      </c>
      <c r="T424" s="77">
        <v>0.11</v>
      </c>
      <c r="U424" s="77">
        <v>3.31</v>
      </c>
      <c r="V424" s="77">
        <v>0</v>
      </c>
      <c r="W424" s="77">
        <v>0</v>
      </c>
      <c r="X424" s="77">
        <v>0</v>
      </c>
      <c r="Y424" s="77">
        <v>0</v>
      </c>
      <c r="Z424" s="77">
        <v>0</v>
      </c>
      <c r="AA424" s="77">
        <v>0</v>
      </c>
      <c r="AB424" s="77">
        <v>0</v>
      </c>
      <c r="AC424" s="77">
        <v>0</v>
      </c>
      <c r="AD424" s="77">
        <v>0</v>
      </c>
      <c r="AE424" s="77">
        <f t="shared" si="14"/>
        <v>8.39</v>
      </c>
      <c r="AF424" s="40">
        <f t="shared" si="15"/>
        <v>43030015</v>
      </c>
      <c r="AG424" t="str">
        <f>VLOOKUP($L424,Ceco!$A$2:$F$48,3,FALSE)</f>
        <v>BOMBEO MECANICO</v>
      </c>
      <c r="AH424" t="str">
        <f>VLOOKUP($L424,Ceco!$A$2:$F$48,4,FALSE)</f>
        <v>NEUQUEN</v>
      </c>
      <c r="AI424" t="str">
        <f>VLOOKUP($L424,Ceco!$A$2:$F$48,5,FALSE)</f>
        <v>RINCON DE LOS SAUCES</v>
      </c>
      <c r="AJ424" t="str">
        <f>VLOOKUP($L424,Ceco!$A$2:$F$48,6,FALSE)</f>
        <v>Nahim Jorge</v>
      </c>
      <c r="AK424">
        <f>VLOOKUP($AF424,'Agrp cuentas'!$A$2:$C$156,3,FALSE)</f>
        <v>5</v>
      </c>
      <c r="AL424" t="str">
        <f>VLOOKUP($AK424,'Agrp cuentas'!$F$2:$H$28,2,FALSE)</f>
        <v>05 - Mano de Obra</v>
      </c>
      <c r="AM424" t="str">
        <f>VLOOKUP($AK424,'Agrp cuentas'!$F$2:$H$28,3,FALSE)</f>
        <v>Costo</v>
      </c>
      <c r="AN424" t="s">
        <v>192</v>
      </c>
    </row>
    <row r="425" spans="1:40">
      <c r="A425" s="76" t="s">
        <v>0</v>
      </c>
      <c r="B425" s="76" t="s">
        <v>1</v>
      </c>
      <c r="C425" s="76" t="s">
        <v>54</v>
      </c>
      <c r="D425" s="76" t="s">
        <v>65</v>
      </c>
      <c r="E425" s="76" t="s">
        <v>80</v>
      </c>
      <c r="F425" s="76" t="s">
        <v>98</v>
      </c>
      <c r="G425" s="76" t="s">
        <v>2</v>
      </c>
      <c r="H425" s="76" t="s">
        <v>2</v>
      </c>
      <c r="I425" s="76" t="s">
        <v>2</v>
      </c>
      <c r="J425" s="76" t="s">
        <v>288</v>
      </c>
      <c r="K425" s="76" t="s">
        <v>103</v>
      </c>
      <c r="L425" s="76" t="s">
        <v>19</v>
      </c>
      <c r="M425" s="76" t="s">
        <v>2</v>
      </c>
      <c r="N425" s="76" t="s">
        <v>7</v>
      </c>
      <c r="O425" s="76" t="s">
        <v>3</v>
      </c>
      <c r="P425" s="76" t="s">
        <v>4</v>
      </c>
      <c r="Q425" s="76" t="s">
        <v>553</v>
      </c>
      <c r="R425" s="77">
        <v>0</v>
      </c>
      <c r="S425" s="77">
        <v>8.23</v>
      </c>
      <c r="T425" s="77">
        <v>5.59</v>
      </c>
      <c r="U425" s="77">
        <v>13.39</v>
      </c>
      <c r="V425" s="77">
        <v>0</v>
      </c>
      <c r="W425" s="77">
        <v>0</v>
      </c>
      <c r="X425" s="77">
        <v>0</v>
      </c>
      <c r="Y425" s="77">
        <v>0</v>
      </c>
      <c r="Z425" s="77">
        <v>0</v>
      </c>
      <c r="AA425" s="77">
        <v>0</v>
      </c>
      <c r="AB425" s="77">
        <v>0</v>
      </c>
      <c r="AC425" s="77">
        <v>0</v>
      </c>
      <c r="AD425" s="77">
        <v>0</v>
      </c>
      <c r="AE425" s="77">
        <f t="shared" si="14"/>
        <v>27.21</v>
      </c>
      <c r="AF425" s="40">
        <f t="shared" si="15"/>
        <v>43030015</v>
      </c>
      <c r="AG425" t="str">
        <f>VLOOKUP($L425,Ceco!$A$2:$F$48,3,FALSE)</f>
        <v>PCP</v>
      </c>
      <c r="AH425" t="str">
        <f>VLOOKUP($L425,Ceco!$A$2:$F$48,4,FALSE)</f>
        <v>GOLFO SAN JORGE</v>
      </c>
      <c r="AI425">
        <f>VLOOKUP($L425,Ceco!$A$2:$F$48,5,FALSE)</f>
        <v>0</v>
      </c>
      <c r="AJ425" t="str">
        <f>VLOOKUP($L425,Ceco!$A$2:$F$48,6,FALSE)</f>
        <v>Rodriguez Eduardo</v>
      </c>
      <c r="AK425">
        <f>VLOOKUP($AF425,'Agrp cuentas'!$A$2:$C$156,3,FALSE)</f>
        <v>5</v>
      </c>
      <c r="AL425" t="str">
        <f>VLOOKUP($AK425,'Agrp cuentas'!$F$2:$H$28,2,FALSE)</f>
        <v>05 - Mano de Obra</v>
      </c>
      <c r="AM425" t="str">
        <f>VLOOKUP($AK425,'Agrp cuentas'!$F$2:$H$28,3,FALSE)</f>
        <v>Costo</v>
      </c>
      <c r="AN425" t="s">
        <v>192</v>
      </c>
    </row>
    <row r="426" spans="1:40">
      <c r="A426" s="76" t="s">
        <v>0</v>
      </c>
      <c r="B426" s="76" t="s">
        <v>1</v>
      </c>
      <c r="C426" s="76" t="s">
        <v>54</v>
      </c>
      <c r="D426" s="76" t="s">
        <v>65</v>
      </c>
      <c r="E426" s="76" t="s">
        <v>80</v>
      </c>
      <c r="F426" s="76" t="s">
        <v>98</v>
      </c>
      <c r="G426" s="76" t="s">
        <v>2</v>
      </c>
      <c r="H426" s="76" t="s">
        <v>2</v>
      </c>
      <c r="I426" s="76" t="s">
        <v>2</v>
      </c>
      <c r="J426" s="76" t="s">
        <v>288</v>
      </c>
      <c r="K426" s="76" t="s">
        <v>103</v>
      </c>
      <c r="L426" s="76" t="s">
        <v>18</v>
      </c>
      <c r="M426" s="76" t="s">
        <v>2</v>
      </c>
      <c r="N426" s="76" t="s">
        <v>7</v>
      </c>
      <c r="O426" s="76" t="s">
        <v>3</v>
      </c>
      <c r="P426" s="76" t="s">
        <v>4</v>
      </c>
      <c r="Q426" s="76" t="s">
        <v>553</v>
      </c>
      <c r="R426" s="77">
        <v>0</v>
      </c>
      <c r="S426" s="77">
        <v>0.19</v>
      </c>
      <c r="T426" s="77">
        <v>0.19</v>
      </c>
      <c r="U426" s="77">
        <v>0.18</v>
      </c>
      <c r="V426" s="77">
        <v>0</v>
      </c>
      <c r="W426" s="77">
        <v>0</v>
      </c>
      <c r="X426" s="77">
        <v>0</v>
      </c>
      <c r="Y426" s="77">
        <v>0</v>
      </c>
      <c r="Z426" s="77">
        <v>0</v>
      </c>
      <c r="AA426" s="77">
        <v>0</v>
      </c>
      <c r="AB426" s="77">
        <v>0</v>
      </c>
      <c r="AC426" s="77">
        <v>0</v>
      </c>
      <c r="AD426" s="77">
        <v>0</v>
      </c>
      <c r="AE426" s="77">
        <f t="shared" si="14"/>
        <v>0.56000000000000005</v>
      </c>
      <c r="AF426" s="40">
        <f t="shared" si="15"/>
        <v>43030015</v>
      </c>
      <c r="AG426" t="str">
        <f>VLOOKUP($L426,Ceco!$A$2:$F$48,3,FALSE)</f>
        <v>CONTROLADORES</v>
      </c>
      <c r="AH426" t="str">
        <f>VLOOKUP($L426,Ceco!$A$2:$F$48,4,FALSE)</f>
        <v>GOLFO SAN JORGE</v>
      </c>
      <c r="AI426">
        <f>VLOOKUP($L426,Ceco!$A$2:$F$48,5,FALSE)</f>
        <v>0</v>
      </c>
      <c r="AJ426" t="str">
        <f>VLOOKUP($L426,Ceco!$A$2:$F$48,6,FALSE)</f>
        <v>Rocabado Fernando</v>
      </c>
      <c r="AK426">
        <f>VLOOKUP($AF426,'Agrp cuentas'!$A$2:$C$156,3,FALSE)</f>
        <v>5</v>
      </c>
      <c r="AL426" t="str">
        <f>VLOOKUP($AK426,'Agrp cuentas'!$F$2:$H$28,2,FALSE)</f>
        <v>05 - Mano de Obra</v>
      </c>
      <c r="AM426" t="str">
        <f>VLOOKUP($AK426,'Agrp cuentas'!$F$2:$H$28,3,FALSE)</f>
        <v>Costo</v>
      </c>
      <c r="AN426" t="s">
        <v>192</v>
      </c>
    </row>
    <row r="427" spans="1:40">
      <c r="A427" s="76" t="s">
        <v>0</v>
      </c>
      <c r="B427" s="76" t="s">
        <v>1</v>
      </c>
      <c r="C427" s="76" t="s">
        <v>54</v>
      </c>
      <c r="D427" s="76" t="s">
        <v>65</v>
      </c>
      <c r="E427" s="76" t="s">
        <v>80</v>
      </c>
      <c r="F427" s="76" t="s">
        <v>98</v>
      </c>
      <c r="G427" s="76" t="s">
        <v>2</v>
      </c>
      <c r="H427" s="76" t="s">
        <v>2</v>
      </c>
      <c r="I427" s="76" t="s">
        <v>2</v>
      </c>
      <c r="J427" s="76" t="s">
        <v>288</v>
      </c>
      <c r="K427" s="76" t="s">
        <v>103</v>
      </c>
      <c r="L427" s="76" t="s">
        <v>8</v>
      </c>
      <c r="M427" s="76" t="s">
        <v>2</v>
      </c>
      <c r="N427" s="76" t="s">
        <v>7</v>
      </c>
      <c r="O427" s="76" t="s">
        <v>3</v>
      </c>
      <c r="P427" s="76" t="s">
        <v>4</v>
      </c>
      <c r="Q427" s="76" t="s">
        <v>553</v>
      </c>
      <c r="R427" s="77">
        <v>0</v>
      </c>
      <c r="S427" s="77">
        <v>4.4000000000000004</v>
      </c>
      <c r="T427" s="77">
        <v>0.12</v>
      </c>
      <c r="U427" s="77">
        <v>2.94</v>
      </c>
      <c r="V427" s="77">
        <v>0</v>
      </c>
      <c r="W427" s="77">
        <v>0</v>
      </c>
      <c r="X427" s="77">
        <v>0</v>
      </c>
      <c r="Y427" s="77">
        <v>0</v>
      </c>
      <c r="Z427" s="77">
        <v>0</v>
      </c>
      <c r="AA427" s="77">
        <v>0</v>
      </c>
      <c r="AB427" s="77">
        <v>0</v>
      </c>
      <c r="AC427" s="77">
        <v>0</v>
      </c>
      <c r="AD427" s="77">
        <v>0</v>
      </c>
      <c r="AE427" s="77">
        <f t="shared" si="14"/>
        <v>7.4600000000000009</v>
      </c>
      <c r="AF427" s="40">
        <f t="shared" si="15"/>
        <v>43030015</v>
      </c>
      <c r="AG427" t="str">
        <f>VLOOKUP($L427,Ceco!$A$2:$F$48,3,FALSE)</f>
        <v>BOMBEO MECANICO</v>
      </c>
      <c r="AH427" t="str">
        <f>VLOOKUP($L427,Ceco!$A$2:$F$48,4,FALSE)</f>
        <v>GOLFO SAN JORGE</v>
      </c>
      <c r="AI427" t="str">
        <f>VLOOKUP($L427,Ceco!$A$2:$F$48,5,FALSE)</f>
        <v>COMODORO RIVADAVIA</v>
      </c>
      <c r="AJ427" t="str">
        <f>VLOOKUP($L427,Ceco!$A$2:$F$48,6,FALSE)</f>
        <v>Cosentino Leandro</v>
      </c>
      <c r="AK427">
        <f>VLOOKUP($AF427,'Agrp cuentas'!$A$2:$C$156,3,FALSE)</f>
        <v>5</v>
      </c>
      <c r="AL427" t="str">
        <f>VLOOKUP($AK427,'Agrp cuentas'!$F$2:$H$28,2,FALSE)</f>
        <v>05 - Mano de Obra</v>
      </c>
      <c r="AM427" t="str">
        <f>VLOOKUP($AK427,'Agrp cuentas'!$F$2:$H$28,3,FALSE)</f>
        <v>Costo</v>
      </c>
      <c r="AN427" t="s">
        <v>192</v>
      </c>
    </row>
    <row r="428" spans="1:40">
      <c r="A428" s="76" t="s">
        <v>0</v>
      </c>
      <c r="B428" s="76" t="s">
        <v>1</v>
      </c>
      <c r="C428" s="76" t="s">
        <v>54</v>
      </c>
      <c r="D428" s="76" t="s">
        <v>65</v>
      </c>
      <c r="E428" s="76" t="s">
        <v>80</v>
      </c>
      <c r="F428" s="76" t="s">
        <v>98</v>
      </c>
      <c r="G428" s="76" t="s">
        <v>2</v>
      </c>
      <c r="H428" s="76" t="s">
        <v>2</v>
      </c>
      <c r="I428" s="76" t="s">
        <v>2</v>
      </c>
      <c r="J428" s="76" t="s">
        <v>288</v>
      </c>
      <c r="K428" s="76" t="s">
        <v>103</v>
      </c>
      <c r="L428" s="76" t="s">
        <v>17</v>
      </c>
      <c r="M428" s="76" t="s">
        <v>2</v>
      </c>
      <c r="N428" s="76" t="s">
        <v>7</v>
      </c>
      <c r="O428" s="76" t="s">
        <v>3</v>
      </c>
      <c r="P428" s="76" t="s">
        <v>4</v>
      </c>
      <c r="Q428" s="76" t="s">
        <v>553</v>
      </c>
      <c r="R428" s="77">
        <v>0</v>
      </c>
      <c r="S428" s="77">
        <v>14.71</v>
      </c>
      <c r="T428" s="77">
        <v>5.77</v>
      </c>
      <c r="U428" s="77">
        <v>9.74</v>
      </c>
      <c r="V428" s="77">
        <v>0</v>
      </c>
      <c r="W428" s="77">
        <v>0</v>
      </c>
      <c r="X428" s="77">
        <v>0</v>
      </c>
      <c r="Y428" s="77">
        <v>0</v>
      </c>
      <c r="Z428" s="77">
        <v>0</v>
      </c>
      <c r="AA428" s="77">
        <v>0</v>
      </c>
      <c r="AB428" s="77">
        <v>0</v>
      </c>
      <c r="AC428" s="77">
        <v>0</v>
      </c>
      <c r="AD428" s="77">
        <v>0</v>
      </c>
      <c r="AE428" s="77">
        <f t="shared" si="14"/>
        <v>30.22</v>
      </c>
      <c r="AF428" s="40">
        <f t="shared" si="15"/>
        <v>43030015</v>
      </c>
      <c r="AG428" t="str">
        <f>VLOOKUP($L428,Ceco!$A$2:$F$48,3,FALSE)</f>
        <v>BOMBEO MECANICO</v>
      </c>
      <c r="AH428" t="str">
        <f>VLOOKUP($L428,Ceco!$A$2:$F$48,4,FALSE)</f>
        <v>GOLFO SAN JORGE</v>
      </c>
      <c r="AI428" t="str">
        <f>VLOOKUP($L428,Ceco!$A$2:$F$48,5,FALSE)</f>
        <v>COMODORO RIVADAVIA</v>
      </c>
      <c r="AJ428" t="str">
        <f>VLOOKUP($L428,Ceco!$A$2:$F$48,6,FALSE)</f>
        <v>Cosentino Leandro</v>
      </c>
      <c r="AK428">
        <f>VLOOKUP($AF428,'Agrp cuentas'!$A$2:$C$156,3,FALSE)</f>
        <v>5</v>
      </c>
      <c r="AL428" t="str">
        <f>VLOOKUP($AK428,'Agrp cuentas'!$F$2:$H$28,2,FALSE)</f>
        <v>05 - Mano de Obra</v>
      </c>
      <c r="AM428" t="str">
        <f>VLOOKUP($AK428,'Agrp cuentas'!$F$2:$H$28,3,FALSE)</f>
        <v>Costo</v>
      </c>
      <c r="AN428" t="s">
        <v>192</v>
      </c>
    </row>
    <row r="429" spans="1:40">
      <c r="A429" s="76" t="s">
        <v>0</v>
      </c>
      <c r="B429" s="76" t="s">
        <v>1</v>
      </c>
      <c r="C429" s="76" t="s">
        <v>54</v>
      </c>
      <c r="D429" s="76" t="s">
        <v>65</v>
      </c>
      <c r="E429" s="76" t="s">
        <v>80</v>
      </c>
      <c r="F429" s="76" t="s">
        <v>98</v>
      </c>
      <c r="G429" s="76" t="s">
        <v>2</v>
      </c>
      <c r="H429" s="76" t="s">
        <v>2</v>
      </c>
      <c r="I429" s="76" t="s">
        <v>2</v>
      </c>
      <c r="J429" s="76" t="s">
        <v>288</v>
      </c>
      <c r="K429" s="76" t="s">
        <v>103</v>
      </c>
      <c r="L429" s="76" t="s">
        <v>6</v>
      </c>
      <c r="M429" s="76" t="s">
        <v>2</v>
      </c>
      <c r="N429" s="76" t="s">
        <v>7</v>
      </c>
      <c r="O429" s="76" t="s">
        <v>3</v>
      </c>
      <c r="P429" s="76" t="s">
        <v>4</v>
      </c>
      <c r="Q429" s="76" t="s">
        <v>553</v>
      </c>
      <c r="R429" s="77">
        <v>0</v>
      </c>
      <c r="S429" s="77">
        <v>20.81</v>
      </c>
      <c r="T429" s="77">
        <v>0.43</v>
      </c>
      <c r="U429" s="77">
        <v>13.89</v>
      </c>
      <c r="V429" s="77">
        <v>0</v>
      </c>
      <c r="W429" s="77">
        <v>0</v>
      </c>
      <c r="X429" s="77">
        <v>0</v>
      </c>
      <c r="Y429" s="77">
        <v>0</v>
      </c>
      <c r="Z429" s="77">
        <v>0</v>
      </c>
      <c r="AA429" s="77">
        <v>0</v>
      </c>
      <c r="AB429" s="77">
        <v>0</v>
      </c>
      <c r="AC429" s="77">
        <v>0</v>
      </c>
      <c r="AD429" s="77">
        <v>0</v>
      </c>
      <c r="AE429" s="77">
        <f t="shared" si="14"/>
        <v>35.129999999999995</v>
      </c>
      <c r="AF429" s="40">
        <f t="shared" si="15"/>
        <v>43030015</v>
      </c>
      <c r="AG429" t="str">
        <f>VLOOKUP($L429,Ceco!$A$2:$F$48,3,FALSE)</f>
        <v>BOMBEO MECANICO</v>
      </c>
      <c r="AH429" t="str">
        <f>VLOOKUP($L429,Ceco!$A$2:$F$48,4,FALSE)</f>
        <v>GOLFO SAN JORGE</v>
      </c>
      <c r="AI429" t="str">
        <f>VLOOKUP($L429,Ceco!$A$2:$F$48,5,FALSE)</f>
        <v>COMODORO RIVADAVIA</v>
      </c>
      <c r="AJ429" t="str">
        <f>VLOOKUP($L429,Ceco!$A$2:$F$48,6,FALSE)</f>
        <v>Cosentino Leandro</v>
      </c>
      <c r="AK429">
        <f>VLOOKUP($AF429,'Agrp cuentas'!$A$2:$C$156,3,FALSE)</f>
        <v>5</v>
      </c>
      <c r="AL429" t="str">
        <f>VLOOKUP($AK429,'Agrp cuentas'!$F$2:$H$28,2,FALSE)</f>
        <v>05 - Mano de Obra</v>
      </c>
      <c r="AM429" t="str">
        <f>VLOOKUP($AK429,'Agrp cuentas'!$F$2:$H$28,3,FALSE)</f>
        <v>Costo</v>
      </c>
      <c r="AN429" t="s">
        <v>192</v>
      </c>
    </row>
    <row r="430" spans="1:40">
      <c r="A430" s="76" t="s">
        <v>0</v>
      </c>
      <c r="B430" s="76" t="s">
        <v>1</v>
      </c>
      <c r="C430" s="76" t="s">
        <v>54</v>
      </c>
      <c r="D430" s="76" t="s">
        <v>65</v>
      </c>
      <c r="E430" s="76" t="s">
        <v>80</v>
      </c>
      <c r="F430" s="76" t="s">
        <v>98</v>
      </c>
      <c r="G430" s="76" t="s">
        <v>2</v>
      </c>
      <c r="H430" s="76" t="s">
        <v>2</v>
      </c>
      <c r="I430" s="76" t="s">
        <v>2</v>
      </c>
      <c r="J430" s="76" t="s">
        <v>288</v>
      </c>
      <c r="K430" s="76" t="s">
        <v>103</v>
      </c>
      <c r="L430" s="76" t="s">
        <v>16</v>
      </c>
      <c r="M430" s="76" t="s">
        <v>2</v>
      </c>
      <c r="N430" s="76" t="s">
        <v>7</v>
      </c>
      <c r="O430" s="76" t="s">
        <v>3</v>
      </c>
      <c r="P430" s="76" t="s">
        <v>4</v>
      </c>
      <c r="Q430" s="76" t="s">
        <v>553</v>
      </c>
      <c r="R430" s="77">
        <v>0</v>
      </c>
      <c r="S430" s="77">
        <v>21.19</v>
      </c>
      <c r="T430" s="77">
        <v>0.42</v>
      </c>
      <c r="U430" s="77">
        <v>14.14</v>
      </c>
      <c r="V430" s="77">
        <v>0</v>
      </c>
      <c r="W430" s="77">
        <v>0</v>
      </c>
      <c r="X430" s="77">
        <v>0</v>
      </c>
      <c r="Y430" s="77">
        <v>0</v>
      </c>
      <c r="Z430" s="77">
        <v>0</v>
      </c>
      <c r="AA430" s="77">
        <v>0</v>
      </c>
      <c r="AB430" s="77">
        <v>0</v>
      </c>
      <c r="AC430" s="77">
        <v>0</v>
      </c>
      <c r="AD430" s="77">
        <v>0</v>
      </c>
      <c r="AE430" s="77">
        <f t="shared" si="14"/>
        <v>35.75</v>
      </c>
      <c r="AF430" s="40">
        <f t="shared" si="15"/>
        <v>43030015</v>
      </c>
      <c r="AG430" t="str">
        <f>VLOOKUP($L430,Ceco!$A$2:$F$48,3,FALSE)</f>
        <v>BOMBEO MECANICO</v>
      </c>
      <c r="AH430" t="str">
        <f>VLOOKUP($L430,Ceco!$A$2:$F$48,4,FALSE)</f>
        <v>GOLFO SAN JORGE</v>
      </c>
      <c r="AI430" t="str">
        <f>VLOOKUP($L430,Ceco!$A$2:$F$48,5,FALSE)</f>
        <v>COMODORO RIVADAVIA</v>
      </c>
      <c r="AJ430" t="str">
        <f>VLOOKUP($L430,Ceco!$A$2:$F$48,6,FALSE)</f>
        <v>Cosentino Leandro</v>
      </c>
      <c r="AK430">
        <f>VLOOKUP($AF430,'Agrp cuentas'!$A$2:$C$156,3,FALSE)</f>
        <v>5</v>
      </c>
      <c r="AL430" t="str">
        <f>VLOOKUP($AK430,'Agrp cuentas'!$F$2:$H$28,2,FALSE)</f>
        <v>05 - Mano de Obra</v>
      </c>
      <c r="AM430" t="str">
        <f>VLOOKUP($AK430,'Agrp cuentas'!$F$2:$H$28,3,FALSE)</f>
        <v>Costo</v>
      </c>
      <c r="AN430" t="s">
        <v>192</v>
      </c>
    </row>
    <row r="431" spans="1:40">
      <c r="A431" s="76" t="s">
        <v>0</v>
      </c>
      <c r="B431" s="76" t="s">
        <v>1</v>
      </c>
      <c r="C431" s="76" t="s">
        <v>54</v>
      </c>
      <c r="D431" s="76" t="s">
        <v>65</v>
      </c>
      <c r="E431" s="76" t="s">
        <v>80</v>
      </c>
      <c r="F431" s="76" t="s">
        <v>98</v>
      </c>
      <c r="G431" s="76" t="s">
        <v>2</v>
      </c>
      <c r="H431" s="76" t="s">
        <v>2</v>
      </c>
      <c r="I431" s="76" t="s">
        <v>2</v>
      </c>
      <c r="J431" s="76" t="s">
        <v>288</v>
      </c>
      <c r="K431" s="76" t="s">
        <v>103</v>
      </c>
      <c r="L431" s="76" t="s">
        <v>13</v>
      </c>
      <c r="M431" s="76" t="s">
        <v>2</v>
      </c>
      <c r="N431" s="76" t="s">
        <v>7</v>
      </c>
      <c r="O431" s="76" t="s">
        <v>3</v>
      </c>
      <c r="P431" s="76" t="s">
        <v>4</v>
      </c>
      <c r="Q431" s="76" t="s">
        <v>553</v>
      </c>
      <c r="R431" s="77">
        <v>0</v>
      </c>
      <c r="S431" s="77">
        <v>5.87</v>
      </c>
      <c r="T431" s="77">
        <v>0.31</v>
      </c>
      <c r="U431" s="77">
        <v>3.97</v>
      </c>
      <c r="V431" s="77">
        <v>0</v>
      </c>
      <c r="W431" s="77">
        <v>0</v>
      </c>
      <c r="X431" s="77">
        <v>0</v>
      </c>
      <c r="Y431" s="77">
        <v>0</v>
      </c>
      <c r="Z431" s="77">
        <v>0</v>
      </c>
      <c r="AA431" s="77">
        <v>0</v>
      </c>
      <c r="AB431" s="77">
        <v>0</v>
      </c>
      <c r="AC431" s="77">
        <v>0</v>
      </c>
      <c r="AD431" s="77">
        <v>0</v>
      </c>
      <c r="AE431" s="77">
        <f t="shared" si="14"/>
        <v>10.15</v>
      </c>
      <c r="AF431" s="40">
        <f t="shared" si="15"/>
        <v>43030015</v>
      </c>
      <c r="AG431" t="str">
        <f>VLOOKUP($L431,Ceco!$A$2:$F$48,3,FALSE)</f>
        <v>BOMBEO MECANICO</v>
      </c>
      <c r="AH431" t="str">
        <f>VLOOKUP($L431,Ceco!$A$2:$F$48,4,FALSE)</f>
        <v>NEUQUEN</v>
      </c>
      <c r="AI431" t="str">
        <f>VLOOKUP($L431,Ceco!$A$2:$F$48,5,FALSE)</f>
        <v>CATRIEL</v>
      </c>
      <c r="AJ431" t="str">
        <f>VLOOKUP($L431,Ceco!$A$2:$F$48,6,FALSE)</f>
        <v>Nahim Jorge</v>
      </c>
      <c r="AK431">
        <f>VLOOKUP($AF431,'Agrp cuentas'!$A$2:$C$156,3,FALSE)</f>
        <v>5</v>
      </c>
      <c r="AL431" t="str">
        <f>VLOOKUP($AK431,'Agrp cuentas'!$F$2:$H$28,2,FALSE)</f>
        <v>05 - Mano de Obra</v>
      </c>
      <c r="AM431" t="str">
        <f>VLOOKUP($AK431,'Agrp cuentas'!$F$2:$H$28,3,FALSE)</f>
        <v>Costo</v>
      </c>
      <c r="AN431" t="s">
        <v>192</v>
      </c>
    </row>
    <row r="432" spans="1:40">
      <c r="A432" s="76" t="s">
        <v>0</v>
      </c>
      <c r="B432" s="76" t="s">
        <v>1</v>
      </c>
      <c r="C432" s="76" t="s">
        <v>54</v>
      </c>
      <c r="D432" s="76" t="s">
        <v>65</v>
      </c>
      <c r="E432" s="76" t="s">
        <v>80</v>
      </c>
      <c r="F432" s="76" t="s">
        <v>98</v>
      </c>
      <c r="G432" s="76" t="s">
        <v>2</v>
      </c>
      <c r="H432" s="76" t="s">
        <v>2</v>
      </c>
      <c r="I432" s="76" t="s">
        <v>2</v>
      </c>
      <c r="J432" s="76" t="s">
        <v>288</v>
      </c>
      <c r="K432" s="76" t="s">
        <v>103</v>
      </c>
      <c r="L432" s="76" t="s">
        <v>12</v>
      </c>
      <c r="M432" s="76" t="s">
        <v>2</v>
      </c>
      <c r="N432" s="76" t="s">
        <v>7</v>
      </c>
      <c r="O432" s="76" t="s">
        <v>3</v>
      </c>
      <c r="P432" s="76" t="s">
        <v>4</v>
      </c>
      <c r="Q432" s="76" t="s">
        <v>553</v>
      </c>
      <c r="R432" s="77">
        <v>0</v>
      </c>
      <c r="S432" s="77">
        <v>13.18</v>
      </c>
      <c r="T432" s="77">
        <v>5.3</v>
      </c>
      <c r="U432" s="77">
        <v>8.77</v>
      </c>
      <c r="V432" s="77">
        <v>0</v>
      </c>
      <c r="W432" s="77">
        <v>0</v>
      </c>
      <c r="X432" s="77">
        <v>0</v>
      </c>
      <c r="Y432" s="77">
        <v>0</v>
      </c>
      <c r="Z432" s="77">
        <v>0</v>
      </c>
      <c r="AA432" s="77">
        <v>0</v>
      </c>
      <c r="AB432" s="77">
        <v>0</v>
      </c>
      <c r="AC432" s="77">
        <v>0</v>
      </c>
      <c r="AD432" s="77">
        <v>0</v>
      </c>
      <c r="AE432" s="77">
        <f t="shared" si="14"/>
        <v>27.25</v>
      </c>
      <c r="AF432" s="40">
        <f t="shared" si="15"/>
        <v>43030015</v>
      </c>
      <c r="AG432" t="str">
        <f>VLOOKUP($L432,Ceco!$A$2:$F$48,3,FALSE)</f>
        <v>BOMBEO MECANICO</v>
      </c>
      <c r="AH432" t="str">
        <f>VLOOKUP($L432,Ceco!$A$2:$F$48,4,FALSE)</f>
        <v>NEUQUEN</v>
      </c>
      <c r="AI432" t="str">
        <f>VLOOKUP($L432,Ceco!$A$2:$F$48,5,FALSE)</f>
        <v>CATRIEL</v>
      </c>
      <c r="AJ432" t="str">
        <f>VLOOKUP($L432,Ceco!$A$2:$F$48,6,FALSE)</f>
        <v>Nahim Jorge</v>
      </c>
      <c r="AK432">
        <f>VLOOKUP($AF432,'Agrp cuentas'!$A$2:$C$156,3,FALSE)</f>
        <v>5</v>
      </c>
      <c r="AL432" t="str">
        <f>VLOOKUP($AK432,'Agrp cuentas'!$F$2:$H$28,2,FALSE)</f>
        <v>05 - Mano de Obra</v>
      </c>
      <c r="AM432" t="str">
        <f>VLOOKUP($AK432,'Agrp cuentas'!$F$2:$H$28,3,FALSE)</f>
        <v>Costo</v>
      </c>
      <c r="AN432" t="s">
        <v>192</v>
      </c>
    </row>
    <row r="433" spans="1:40">
      <c r="A433" s="76" t="s">
        <v>0</v>
      </c>
      <c r="B433" s="76" t="s">
        <v>1</v>
      </c>
      <c r="C433" s="76" t="s">
        <v>54</v>
      </c>
      <c r="D433" s="76" t="s">
        <v>65</v>
      </c>
      <c r="E433" s="76" t="s">
        <v>80</v>
      </c>
      <c r="F433" s="76" t="s">
        <v>98</v>
      </c>
      <c r="G433" s="76" t="s">
        <v>2</v>
      </c>
      <c r="H433" s="76" t="s">
        <v>2</v>
      </c>
      <c r="I433" s="76" t="s">
        <v>2</v>
      </c>
      <c r="J433" s="76" t="s">
        <v>288</v>
      </c>
      <c r="K433" s="76" t="s">
        <v>103</v>
      </c>
      <c r="L433" s="76" t="s">
        <v>11</v>
      </c>
      <c r="M433" s="76" t="s">
        <v>2</v>
      </c>
      <c r="N433" s="76" t="s">
        <v>7</v>
      </c>
      <c r="O433" s="76" t="s">
        <v>3</v>
      </c>
      <c r="P433" s="76" t="s">
        <v>4</v>
      </c>
      <c r="Q433" s="76" t="s">
        <v>553</v>
      </c>
      <c r="R433" s="77">
        <v>0</v>
      </c>
      <c r="S433" s="77">
        <v>7.58</v>
      </c>
      <c r="T433" s="77">
        <v>0.14000000000000001</v>
      </c>
      <c r="U433" s="77">
        <v>5.05</v>
      </c>
      <c r="V433" s="77">
        <v>0</v>
      </c>
      <c r="W433" s="77">
        <v>0</v>
      </c>
      <c r="X433" s="77">
        <v>0</v>
      </c>
      <c r="Y433" s="77">
        <v>0</v>
      </c>
      <c r="Z433" s="77">
        <v>0</v>
      </c>
      <c r="AA433" s="77">
        <v>0</v>
      </c>
      <c r="AB433" s="77">
        <v>0</v>
      </c>
      <c r="AC433" s="77">
        <v>0</v>
      </c>
      <c r="AD433" s="77">
        <v>0</v>
      </c>
      <c r="AE433" s="77">
        <f t="shared" si="14"/>
        <v>12.77</v>
      </c>
      <c r="AF433" s="40">
        <f t="shared" si="15"/>
        <v>43030015</v>
      </c>
      <c r="AG433" t="str">
        <f>VLOOKUP($L433,Ceco!$A$2:$F$48,3,FALSE)</f>
        <v>BOMBEO MECANICO</v>
      </c>
      <c r="AH433" t="str">
        <f>VLOOKUP($L433,Ceco!$A$2:$F$48,4,FALSE)</f>
        <v>NEUQUEN</v>
      </c>
      <c r="AI433" t="str">
        <f>VLOOKUP($L433,Ceco!$A$2:$F$48,5,FALSE)</f>
        <v>CATRIEL</v>
      </c>
      <c r="AJ433" t="str">
        <f>VLOOKUP($L433,Ceco!$A$2:$F$48,6,FALSE)</f>
        <v>Nahim Jorge</v>
      </c>
      <c r="AK433">
        <f>VLOOKUP($AF433,'Agrp cuentas'!$A$2:$C$156,3,FALSE)</f>
        <v>5</v>
      </c>
      <c r="AL433" t="str">
        <f>VLOOKUP($AK433,'Agrp cuentas'!$F$2:$H$28,2,FALSE)</f>
        <v>05 - Mano de Obra</v>
      </c>
      <c r="AM433" t="str">
        <f>VLOOKUP($AK433,'Agrp cuentas'!$F$2:$H$28,3,FALSE)</f>
        <v>Costo</v>
      </c>
      <c r="AN433" t="s">
        <v>192</v>
      </c>
    </row>
    <row r="434" spans="1:40">
      <c r="A434" s="76" t="s">
        <v>0</v>
      </c>
      <c r="B434" s="76" t="s">
        <v>1</v>
      </c>
      <c r="C434" s="76" t="s">
        <v>54</v>
      </c>
      <c r="D434" s="76" t="s">
        <v>65</v>
      </c>
      <c r="E434" s="76" t="s">
        <v>80</v>
      </c>
      <c r="F434" s="76" t="s">
        <v>98</v>
      </c>
      <c r="G434" s="76" t="s">
        <v>2</v>
      </c>
      <c r="H434" s="76" t="s">
        <v>2</v>
      </c>
      <c r="I434" s="76" t="s">
        <v>2</v>
      </c>
      <c r="J434" s="76" t="s">
        <v>289</v>
      </c>
      <c r="K434" s="76" t="s">
        <v>104</v>
      </c>
      <c r="L434" s="76" t="s">
        <v>35</v>
      </c>
      <c r="M434" s="76" t="s">
        <v>2</v>
      </c>
      <c r="N434" s="76" t="s">
        <v>7</v>
      </c>
      <c r="O434" s="76" t="s">
        <v>3</v>
      </c>
      <c r="P434" s="76" t="s">
        <v>4</v>
      </c>
      <c r="Q434" s="76" t="s">
        <v>553</v>
      </c>
      <c r="R434" s="77">
        <v>0</v>
      </c>
      <c r="S434" s="77">
        <v>688.27</v>
      </c>
      <c r="T434" s="77">
        <v>530.25</v>
      </c>
      <c r="U434" s="77">
        <v>669.28</v>
      </c>
      <c r="V434" s="77">
        <v>0</v>
      </c>
      <c r="W434" s="77">
        <v>0</v>
      </c>
      <c r="X434" s="77">
        <v>0</v>
      </c>
      <c r="Y434" s="77">
        <v>0</v>
      </c>
      <c r="Z434" s="77">
        <v>0</v>
      </c>
      <c r="AA434" s="77">
        <v>0</v>
      </c>
      <c r="AB434" s="77">
        <v>0</v>
      </c>
      <c r="AC434" s="77">
        <v>0</v>
      </c>
      <c r="AD434" s="77">
        <v>0</v>
      </c>
      <c r="AE434" s="77">
        <f t="shared" si="14"/>
        <v>1887.8</v>
      </c>
      <c r="AF434" s="40">
        <f t="shared" si="15"/>
        <v>43040001</v>
      </c>
      <c r="AG434" t="str">
        <f>VLOOKUP($L434,Ceco!$A$2:$F$48,3,FALSE)</f>
        <v>BOMBEO MECANICO</v>
      </c>
      <c r="AH434" t="str">
        <f>VLOOKUP($L434,Ceco!$A$2:$F$48,4,FALSE)</f>
        <v>NEUQUEN</v>
      </c>
      <c r="AI434" t="str">
        <f>VLOOKUP($L434,Ceco!$A$2:$F$48,5,FALSE)</f>
        <v>RINCON DE LOS SAUCES</v>
      </c>
      <c r="AJ434" t="str">
        <f>VLOOKUP($L434,Ceco!$A$2:$F$48,6,FALSE)</f>
        <v>Nahim Jorge</v>
      </c>
      <c r="AK434">
        <f>VLOOKUP($AF434,'Agrp cuentas'!$A$2:$C$156,3,FALSE)</f>
        <v>5</v>
      </c>
      <c r="AL434" t="str">
        <f>VLOOKUP($AK434,'Agrp cuentas'!$F$2:$H$28,2,FALSE)</f>
        <v>05 - Mano de Obra</v>
      </c>
      <c r="AM434" t="str">
        <f>VLOOKUP($AK434,'Agrp cuentas'!$F$2:$H$28,3,FALSE)</f>
        <v>Costo</v>
      </c>
      <c r="AN434" t="s">
        <v>192</v>
      </c>
    </row>
    <row r="435" spans="1:40">
      <c r="A435" s="76" t="s">
        <v>0</v>
      </c>
      <c r="B435" s="76" t="s">
        <v>1</v>
      </c>
      <c r="C435" s="76" t="s">
        <v>54</v>
      </c>
      <c r="D435" s="76" t="s">
        <v>65</v>
      </c>
      <c r="E435" s="76" t="s">
        <v>80</v>
      </c>
      <c r="F435" s="76" t="s">
        <v>98</v>
      </c>
      <c r="G435" s="76" t="s">
        <v>2</v>
      </c>
      <c r="H435" s="76" t="s">
        <v>2</v>
      </c>
      <c r="I435" s="76" t="s">
        <v>2</v>
      </c>
      <c r="J435" s="76" t="s">
        <v>289</v>
      </c>
      <c r="K435" s="76" t="s">
        <v>104</v>
      </c>
      <c r="L435" s="76" t="s">
        <v>9</v>
      </c>
      <c r="M435" s="76" t="s">
        <v>2</v>
      </c>
      <c r="N435" s="76" t="s">
        <v>7</v>
      </c>
      <c r="O435" s="76" t="s">
        <v>3</v>
      </c>
      <c r="P435" s="76" t="s">
        <v>4</v>
      </c>
      <c r="Q435" s="76" t="s">
        <v>553</v>
      </c>
      <c r="R435" s="77">
        <v>0</v>
      </c>
      <c r="S435" s="77">
        <v>604.36</v>
      </c>
      <c r="T435" s="77">
        <v>693.8</v>
      </c>
      <c r="U435" s="77">
        <v>6294.83</v>
      </c>
      <c r="V435" s="77">
        <v>0</v>
      </c>
      <c r="W435" s="77">
        <v>0</v>
      </c>
      <c r="X435" s="77">
        <v>0</v>
      </c>
      <c r="Y435" s="77">
        <v>0</v>
      </c>
      <c r="Z435" s="77">
        <v>0</v>
      </c>
      <c r="AA435" s="77">
        <v>0</v>
      </c>
      <c r="AB435" s="77">
        <v>0</v>
      </c>
      <c r="AC435" s="77">
        <v>0</v>
      </c>
      <c r="AD435" s="77">
        <v>0</v>
      </c>
      <c r="AE435" s="77">
        <f t="shared" si="14"/>
        <v>7592.99</v>
      </c>
      <c r="AF435" s="40">
        <f t="shared" si="15"/>
        <v>43040001</v>
      </c>
      <c r="AG435" t="str">
        <f>VLOOKUP($L435,Ceco!$A$2:$F$48,3,FALSE)</f>
        <v>BOMBEO MECANICO</v>
      </c>
      <c r="AH435" t="str">
        <f>VLOOKUP($L435,Ceco!$A$2:$F$48,4,FALSE)</f>
        <v>GOLFO SAN JORGE</v>
      </c>
      <c r="AI435" t="str">
        <f>VLOOKUP($L435,Ceco!$A$2:$F$48,5,FALSE)</f>
        <v>SANTA CRUZ ESTE</v>
      </c>
      <c r="AJ435" t="str">
        <f>VLOOKUP($L435,Ceco!$A$2:$F$48,6,FALSE)</f>
        <v>Bertaina Fabricio</v>
      </c>
      <c r="AK435">
        <f>VLOOKUP($AF435,'Agrp cuentas'!$A$2:$C$156,3,FALSE)</f>
        <v>5</v>
      </c>
      <c r="AL435" t="str">
        <f>VLOOKUP($AK435,'Agrp cuentas'!$F$2:$H$28,2,FALSE)</f>
        <v>05 - Mano de Obra</v>
      </c>
      <c r="AM435" t="str">
        <f>VLOOKUP($AK435,'Agrp cuentas'!$F$2:$H$28,3,FALSE)</f>
        <v>Costo</v>
      </c>
      <c r="AN435" t="s">
        <v>192</v>
      </c>
    </row>
    <row r="436" spans="1:40">
      <c r="A436" s="76" t="s">
        <v>0</v>
      </c>
      <c r="B436" s="76" t="s">
        <v>1</v>
      </c>
      <c r="C436" s="76" t="s">
        <v>54</v>
      </c>
      <c r="D436" s="76" t="s">
        <v>65</v>
      </c>
      <c r="E436" s="76" t="s">
        <v>80</v>
      </c>
      <c r="F436" s="76" t="s">
        <v>98</v>
      </c>
      <c r="G436" s="76" t="s">
        <v>2</v>
      </c>
      <c r="H436" s="76" t="s">
        <v>2</v>
      </c>
      <c r="I436" s="76" t="s">
        <v>2</v>
      </c>
      <c r="J436" s="76" t="s">
        <v>289</v>
      </c>
      <c r="K436" s="76" t="s">
        <v>104</v>
      </c>
      <c r="L436" s="76" t="s">
        <v>29</v>
      </c>
      <c r="M436" s="76" t="s">
        <v>2</v>
      </c>
      <c r="N436" s="76" t="s">
        <v>7</v>
      </c>
      <c r="O436" s="76" t="s">
        <v>3</v>
      </c>
      <c r="P436" s="76" t="s">
        <v>4</v>
      </c>
      <c r="Q436" s="76" t="s">
        <v>553</v>
      </c>
      <c r="R436" s="77">
        <v>0</v>
      </c>
      <c r="S436" s="77">
        <v>0</v>
      </c>
      <c r="T436" s="77">
        <v>0</v>
      </c>
      <c r="U436" s="77">
        <v>65.599999999999994</v>
      </c>
      <c r="V436" s="77">
        <v>0</v>
      </c>
      <c r="W436" s="77">
        <v>0</v>
      </c>
      <c r="X436" s="77">
        <v>0</v>
      </c>
      <c r="Y436" s="77">
        <v>0</v>
      </c>
      <c r="Z436" s="77">
        <v>0</v>
      </c>
      <c r="AA436" s="77">
        <v>0</v>
      </c>
      <c r="AB436" s="77">
        <v>0</v>
      </c>
      <c r="AC436" s="77">
        <v>0</v>
      </c>
      <c r="AD436" s="77">
        <v>0</v>
      </c>
      <c r="AE436" s="77">
        <f t="shared" si="14"/>
        <v>65.599999999999994</v>
      </c>
      <c r="AF436" s="40">
        <f t="shared" si="15"/>
        <v>43040001</v>
      </c>
      <c r="AG436" t="str">
        <f>VLOOKUP($L436,Ceco!$A$2:$F$48,3,FALSE)</f>
        <v>BOMBEO MECANICO</v>
      </c>
      <c r="AH436" t="str">
        <f>VLOOKUP($L436,Ceco!$A$2:$F$48,4,FALSE)</f>
        <v>MENDOZA</v>
      </c>
      <c r="AI436" t="str">
        <f>VLOOKUP($L436,Ceco!$A$2:$F$48,5,FALSE)</f>
        <v>MALARGUE</v>
      </c>
      <c r="AJ436" t="str">
        <f>VLOOKUP($L436,Ceco!$A$2:$F$48,6,FALSE)</f>
        <v>Ingles Carlos</v>
      </c>
      <c r="AK436">
        <f>VLOOKUP($AF436,'Agrp cuentas'!$A$2:$C$156,3,FALSE)</f>
        <v>5</v>
      </c>
      <c r="AL436" t="str">
        <f>VLOOKUP($AK436,'Agrp cuentas'!$F$2:$H$28,2,FALSE)</f>
        <v>05 - Mano de Obra</v>
      </c>
      <c r="AM436" t="str">
        <f>VLOOKUP($AK436,'Agrp cuentas'!$F$2:$H$28,3,FALSE)</f>
        <v>Costo</v>
      </c>
      <c r="AN436" t="s">
        <v>192</v>
      </c>
    </row>
    <row r="437" spans="1:40">
      <c r="A437" s="76" t="s">
        <v>0</v>
      </c>
      <c r="B437" s="76" t="s">
        <v>1</v>
      </c>
      <c r="C437" s="76" t="s">
        <v>54</v>
      </c>
      <c r="D437" s="76" t="s">
        <v>65</v>
      </c>
      <c r="E437" s="76" t="s">
        <v>80</v>
      </c>
      <c r="F437" s="76" t="s">
        <v>98</v>
      </c>
      <c r="G437" s="76" t="s">
        <v>2</v>
      </c>
      <c r="H437" s="76" t="s">
        <v>2</v>
      </c>
      <c r="I437" s="76" t="s">
        <v>2</v>
      </c>
      <c r="J437" s="76" t="s">
        <v>289</v>
      </c>
      <c r="K437" s="76" t="s">
        <v>104</v>
      </c>
      <c r="L437" s="76" t="s">
        <v>27</v>
      </c>
      <c r="M437" s="76" t="s">
        <v>2</v>
      </c>
      <c r="N437" s="76" t="s">
        <v>7</v>
      </c>
      <c r="O437" s="76" t="s">
        <v>3</v>
      </c>
      <c r="P437" s="76" t="s">
        <v>4</v>
      </c>
      <c r="Q437" s="76" t="s">
        <v>553</v>
      </c>
      <c r="R437" s="77">
        <v>0</v>
      </c>
      <c r="S437" s="77">
        <v>1726.57</v>
      </c>
      <c r="T437" s="77">
        <v>2661.54</v>
      </c>
      <c r="U437" s="77">
        <v>196.28</v>
      </c>
      <c r="V437" s="77">
        <v>0</v>
      </c>
      <c r="W437" s="77">
        <v>0</v>
      </c>
      <c r="X437" s="77">
        <v>0</v>
      </c>
      <c r="Y437" s="77">
        <v>0</v>
      </c>
      <c r="Z437" s="77">
        <v>0</v>
      </c>
      <c r="AA437" s="77">
        <v>0</v>
      </c>
      <c r="AB437" s="77">
        <v>0</v>
      </c>
      <c r="AC437" s="77">
        <v>0</v>
      </c>
      <c r="AD437" s="77">
        <v>0</v>
      </c>
      <c r="AE437" s="77">
        <f t="shared" si="14"/>
        <v>4584.3899999999994</v>
      </c>
      <c r="AF437" s="40">
        <f t="shared" si="15"/>
        <v>43040001</v>
      </c>
      <c r="AG437" t="str">
        <f>VLOOKUP($L437,Ceco!$A$2:$F$48,3,FALSE)</f>
        <v>BOMBEO MECANICO</v>
      </c>
      <c r="AH437" t="str">
        <f>VLOOKUP($L437,Ceco!$A$2:$F$48,4,FALSE)</f>
        <v>GOLFO SAN JORGE</v>
      </c>
      <c r="AI437" t="str">
        <f>VLOOKUP($L437,Ceco!$A$2:$F$48,5,FALSE)</f>
        <v>SANTA CRUZ OESTE</v>
      </c>
      <c r="AJ437" t="str">
        <f>VLOOKUP($L437,Ceco!$A$2:$F$48,6,FALSE)</f>
        <v>Bertaina Fabricio</v>
      </c>
      <c r="AK437">
        <f>VLOOKUP($AF437,'Agrp cuentas'!$A$2:$C$156,3,FALSE)</f>
        <v>5</v>
      </c>
      <c r="AL437" t="str">
        <f>VLOOKUP($AK437,'Agrp cuentas'!$F$2:$H$28,2,FALSE)</f>
        <v>05 - Mano de Obra</v>
      </c>
      <c r="AM437" t="str">
        <f>VLOOKUP($AK437,'Agrp cuentas'!$F$2:$H$28,3,FALSE)</f>
        <v>Costo</v>
      </c>
      <c r="AN437" t="s">
        <v>192</v>
      </c>
    </row>
    <row r="438" spans="1:40">
      <c r="A438" s="76" t="s">
        <v>0</v>
      </c>
      <c r="B438" s="76" t="s">
        <v>1</v>
      </c>
      <c r="C438" s="76" t="s">
        <v>54</v>
      </c>
      <c r="D438" s="76" t="s">
        <v>65</v>
      </c>
      <c r="E438" s="76" t="s">
        <v>80</v>
      </c>
      <c r="F438" s="76" t="s">
        <v>98</v>
      </c>
      <c r="G438" s="76" t="s">
        <v>2</v>
      </c>
      <c r="H438" s="76" t="s">
        <v>2</v>
      </c>
      <c r="I438" s="76" t="s">
        <v>2</v>
      </c>
      <c r="J438" s="76" t="s">
        <v>289</v>
      </c>
      <c r="K438" s="76" t="s">
        <v>104</v>
      </c>
      <c r="L438" s="76" t="s">
        <v>24</v>
      </c>
      <c r="M438" s="76" t="s">
        <v>2</v>
      </c>
      <c r="N438" s="76" t="s">
        <v>7</v>
      </c>
      <c r="O438" s="76" t="s">
        <v>3</v>
      </c>
      <c r="P438" s="76" t="s">
        <v>4</v>
      </c>
      <c r="Q438" s="76" t="s">
        <v>553</v>
      </c>
      <c r="R438" s="77">
        <v>0</v>
      </c>
      <c r="S438" s="77">
        <v>0</v>
      </c>
      <c r="T438" s="77">
        <v>349.39</v>
      </c>
      <c r="U438" s="77">
        <v>0</v>
      </c>
      <c r="V438" s="77">
        <v>0</v>
      </c>
      <c r="W438" s="77">
        <v>0</v>
      </c>
      <c r="X438" s="77">
        <v>0</v>
      </c>
      <c r="Y438" s="77">
        <v>0</v>
      </c>
      <c r="Z438" s="77">
        <v>0</v>
      </c>
      <c r="AA438" s="77">
        <v>0</v>
      </c>
      <c r="AB438" s="77">
        <v>0</v>
      </c>
      <c r="AC438" s="77">
        <v>0</v>
      </c>
      <c r="AD438" s="77">
        <v>0</v>
      </c>
      <c r="AE438" s="77">
        <f t="shared" si="14"/>
        <v>349.39</v>
      </c>
      <c r="AF438" s="40">
        <f t="shared" si="15"/>
        <v>43040001</v>
      </c>
      <c r="AG438" t="str">
        <f>VLOOKUP($L438,Ceco!$A$2:$F$48,3,FALSE)</f>
        <v>BOMBEO MECANICO</v>
      </c>
      <c r="AH438" t="str">
        <f>VLOOKUP($L438,Ceco!$A$2:$F$48,4,FALSE)</f>
        <v>MENDOZA</v>
      </c>
      <c r="AI438" t="str">
        <f>VLOOKUP($L438,Ceco!$A$2:$F$48,5,FALSE)</f>
        <v>LUJAN DE CUYO</v>
      </c>
      <c r="AJ438" t="str">
        <f>VLOOKUP($L438,Ceco!$A$2:$F$48,6,FALSE)</f>
        <v>Ingles Carlos</v>
      </c>
      <c r="AK438">
        <f>VLOOKUP($AF438,'Agrp cuentas'!$A$2:$C$156,3,FALSE)</f>
        <v>5</v>
      </c>
      <c r="AL438" t="str">
        <f>VLOOKUP($AK438,'Agrp cuentas'!$F$2:$H$28,2,FALSE)</f>
        <v>05 - Mano de Obra</v>
      </c>
      <c r="AM438" t="str">
        <f>VLOOKUP($AK438,'Agrp cuentas'!$F$2:$H$28,3,FALSE)</f>
        <v>Costo</v>
      </c>
      <c r="AN438" t="s">
        <v>192</v>
      </c>
    </row>
    <row r="439" spans="1:40">
      <c r="A439" s="76" t="s">
        <v>0</v>
      </c>
      <c r="B439" s="76" t="s">
        <v>1</v>
      </c>
      <c r="C439" s="76" t="s">
        <v>54</v>
      </c>
      <c r="D439" s="76" t="s">
        <v>65</v>
      </c>
      <c r="E439" s="76" t="s">
        <v>80</v>
      </c>
      <c r="F439" s="76" t="s">
        <v>98</v>
      </c>
      <c r="G439" s="76" t="s">
        <v>2</v>
      </c>
      <c r="H439" s="76" t="s">
        <v>2</v>
      </c>
      <c r="I439" s="76" t="s">
        <v>2</v>
      </c>
      <c r="J439" s="76" t="s">
        <v>289</v>
      </c>
      <c r="K439" s="76" t="s">
        <v>104</v>
      </c>
      <c r="L439" s="76" t="s">
        <v>19</v>
      </c>
      <c r="M439" s="76" t="s">
        <v>2</v>
      </c>
      <c r="N439" s="76" t="s">
        <v>7</v>
      </c>
      <c r="O439" s="76" t="s">
        <v>3</v>
      </c>
      <c r="P439" s="76" t="s">
        <v>4</v>
      </c>
      <c r="Q439" s="76" t="s">
        <v>553</v>
      </c>
      <c r="R439" s="77">
        <v>0</v>
      </c>
      <c r="S439" s="77">
        <v>1836.74</v>
      </c>
      <c r="T439" s="77">
        <v>816.07</v>
      </c>
      <c r="U439" s="77">
        <v>1500.19</v>
      </c>
      <c r="V439" s="77">
        <v>0</v>
      </c>
      <c r="W439" s="77">
        <v>0</v>
      </c>
      <c r="X439" s="77">
        <v>0</v>
      </c>
      <c r="Y439" s="77">
        <v>0</v>
      </c>
      <c r="Z439" s="77">
        <v>0</v>
      </c>
      <c r="AA439" s="77">
        <v>0</v>
      </c>
      <c r="AB439" s="77">
        <v>0</v>
      </c>
      <c r="AC439" s="77">
        <v>0</v>
      </c>
      <c r="AD439" s="77">
        <v>0</v>
      </c>
      <c r="AE439" s="77">
        <f t="shared" si="14"/>
        <v>4153</v>
      </c>
      <c r="AF439" s="40">
        <f t="shared" si="15"/>
        <v>43040001</v>
      </c>
      <c r="AG439" t="str">
        <f>VLOOKUP($L439,Ceco!$A$2:$F$48,3,FALSE)</f>
        <v>PCP</v>
      </c>
      <c r="AH439" t="str">
        <f>VLOOKUP($L439,Ceco!$A$2:$F$48,4,FALSE)</f>
        <v>GOLFO SAN JORGE</v>
      </c>
      <c r="AI439">
        <f>VLOOKUP($L439,Ceco!$A$2:$F$48,5,FALSE)</f>
        <v>0</v>
      </c>
      <c r="AJ439" t="str">
        <f>VLOOKUP($L439,Ceco!$A$2:$F$48,6,FALSE)</f>
        <v>Rodriguez Eduardo</v>
      </c>
      <c r="AK439">
        <f>VLOOKUP($AF439,'Agrp cuentas'!$A$2:$C$156,3,FALSE)</f>
        <v>5</v>
      </c>
      <c r="AL439" t="str">
        <f>VLOOKUP($AK439,'Agrp cuentas'!$F$2:$H$28,2,FALSE)</f>
        <v>05 - Mano de Obra</v>
      </c>
      <c r="AM439" t="str">
        <f>VLOOKUP($AK439,'Agrp cuentas'!$F$2:$H$28,3,FALSE)</f>
        <v>Costo</v>
      </c>
      <c r="AN439" t="s">
        <v>192</v>
      </c>
    </row>
    <row r="440" spans="1:40">
      <c r="A440" s="76" t="s">
        <v>0</v>
      </c>
      <c r="B440" s="76" t="s">
        <v>1</v>
      </c>
      <c r="C440" s="76" t="s">
        <v>54</v>
      </c>
      <c r="D440" s="76" t="s">
        <v>65</v>
      </c>
      <c r="E440" s="76" t="s">
        <v>80</v>
      </c>
      <c r="F440" s="76" t="s">
        <v>98</v>
      </c>
      <c r="G440" s="76" t="s">
        <v>2</v>
      </c>
      <c r="H440" s="76" t="s">
        <v>2</v>
      </c>
      <c r="I440" s="76" t="s">
        <v>2</v>
      </c>
      <c r="J440" s="76" t="s">
        <v>289</v>
      </c>
      <c r="K440" s="76" t="s">
        <v>104</v>
      </c>
      <c r="L440" s="76" t="s">
        <v>18</v>
      </c>
      <c r="M440" s="76" t="s">
        <v>2</v>
      </c>
      <c r="N440" s="76" t="s">
        <v>7</v>
      </c>
      <c r="O440" s="76" t="s">
        <v>3</v>
      </c>
      <c r="P440" s="76" t="s">
        <v>4</v>
      </c>
      <c r="Q440" s="76" t="s">
        <v>553</v>
      </c>
      <c r="R440" s="77">
        <v>0</v>
      </c>
      <c r="S440" s="77">
        <v>416.19</v>
      </c>
      <c r="T440" s="77">
        <v>215.81</v>
      </c>
      <c r="U440" s="77">
        <v>45.21</v>
      </c>
      <c r="V440" s="77">
        <v>0</v>
      </c>
      <c r="W440" s="77">
        <v>0</v>
      </c>
      <c r="X440" s="77">
        <v>0</v>
      </c>
      <c r="Y440" s="77">
        <v>0</v>
      </c>
      <c r="Z440" s="77">
        <v>0</v>
      </c>
      <c r="AA440" s="77">
        <v>0</v>
      </c>
      <c r="AB440" s="77">
        <v>0</v>
      </c>
      <c r="AC440" s="77">
        <v>0</v>
      </c>
      <c r="AD440" s="77">
        <v>0</v>
      </c>
      <c r="AE440" s="77">
        <f t="shared" si="14"/>
        <v>677.21</v>
      </c>
      <c r="AF440" s="40">
        <f t="shared" si="15"/>
        <v>43040001</v>
      </c>
      <c r="AG440" t="str">
        <f>VLOOKUP($L440,Ceco!$A$2:$F$48,3,FALSE)</f>
        <v>CONTROLADORES</v>
      </c>
      <c r="AH440" t="str">
        <f>VLOOKUP($L440,Ceco!$A$2:$F$48,4,FALSE)</f>
        <v>GOLFO SAN JORGE</v>
      </c>
      <c r="AI440">
        <f>VLOOKUP($L440,Ceco!$A$2:$F$48,5,FALSE)</f>
        <v>0</v>
      </c>
      <c r="AJ440" t="str">
        <f>VLOOKUP($L440,Ceco!$A$2:$F$48,6,FALSE)</f>
        <v>Rocabado Fernando</v>
      </c>
      <c r="AK440">
        <f>VLOOKUP($AF440,'Agrp cuentas'!$A$2:$C$156,3,FALSE)</f>
        <v>5</v>
      </c>
      <c r="AL440" t="str">
        <f>VLOOKUP($AK440,'Agrp cuentas'!$F$2:$H$28,2,FALSE)</f>
        <v>05 - Mano de Obra</v>
      </c>
      <c r="AM440" t="str">
        <f>VLOOKUP($AK440,'Agrp cuentas'!$F$2:$H$28,3,FALSE)</f>
        <v>Costo</v>
      </c>
      <c r="AN440" t="s">
        <v>192</v>
      </c>
    </row>
    <row r="441" spans="1:40">
      <c r="A441" s="76" t="s">
        <v>0</v>
      </c>
      <c r="B441" s="76" t="s">
        <v>1</v>
      </c>
      <c r="C441" s="76" t="s">
        <v>54</v>
      </c>
      <c r="D441" s="76" t="s">
        <v>65</v>
      </c>
      <c r="E441" s="76" t="s">
        <v>80</v>
      </c>
      <c r="F441" s="76" t="s">
        <v>98</v>
      </c>
      <c r="G441" s="76" t="s">
        <v>2</v>
      </c>
      <c r="H441" s="76" t="s">
        <v>2</v>
      </c>
      <c r="I441" s="76" t="s">
        <v>2</v>
      </c>
      <c r="J441" s="76" t="s">
        <v>289</v>
      </c>
      <c r="K441" s="76" t="s">
        <v>104</v>
      </c>
      <c r="L441" s="76" t="s">
        <v>6</v>
      </c>
      <c r="M441" s="76" t="s">
        <v>2</v>
      </c>
      <c r="N441" s="76" t="s">
        <v>7</v>
      </c>
      <c r="O441" s="76" t="s">
        <v>3</v>
      </c>
      <c r="P441" s="76" t="s">
        <v>4</v>
      </c>
      <c r="Q441" s="76" t="s">
        <v>553</v>
      </c>
      <c r="R441" s="77">
        <v>0</v>
      </c>
      <c r="S441" s="77">
        <v>-336.8</v>
      </c>
      <c r="T441" s="77">
        <v>0</v>
      </c>
      <c r="U441" s="77">
        <v>673.8</v>
      </c>
      <c r="V441" s="77">
        <v>0</v>
      </c>
      <c r="W441" s="77">
        <v>0</v>
      </c>
      <c r="X441" s="77">
        <v>0</v>
      </c>
      <c r="Y441" s="77">
        <v>0</v>
      </c>
      <c r="Z441" s="77">
        <v>0</v>
      </c>
      <c r="AA441" s="77">
        <v>0</v>
      </c>
      <c r="AB441" s="77">
        <v>0</v>
      </c>
      <c r="AC441" s="77">
        <v>0</v>
      </c>
      <c r="AD441" s="77">
        <v>0</v>
      </c>
      <c r="AE441" s="77">
        <f t="shared" si="14"/>
        <v>336.99999999999994</v>
      </c>
      <c r="AF441" s="40">
        <f t="shared" si="15"/>
        <v>43040001</v>
      </c>
      <c r="AG441" t="str">
        <f>VLOOKUP($L441,Ceco!$A$2:$F$48,3,FALSE)</f>
        <v>BOMBEO MECANICO</v>
      </c>
      <c r="AH441" t="str">
        <f>VLOOKUP($L441,Ceco!$A$2:$F$48,4,FALSE)</f>
        <v>GOLFO SAN JORGE</v>
      </c>
      <c r="AI441" t="str">
        <f>VLOOKUP($L441,Ceco!$A$2:$F$48,5,FALSE)</f>
        <v>COMODORO RIVADAVIA</v>
      </c>
      <c r="AJ441" t="str">
        <f>VLOOKUP($L441,Ceco!$A$2:$F$48,6,FALSE)</f>
        <v>Cosentino Leandro</v>
      </c>
      <c r="AK441">
        <f>VLOOKUP($AF441,'Agrp cuentas'!$A$2:$C$156,3,FALSE)</f>
        <v>5</v>
      </c>
      <c r="AL441" t="str">
        <f>VLOOKUP($AK441,'Agrp cuentas'!$F$2:$H$28,2,FALSE)</f>
        <v>05 - Mano de Obra</v>
      </c>
      <c r="AM441" t="str">
        <f>VLOOKUP($AK441,'Agrp cuentas'!$F$2:$H$28,3,FALSE)</f>
        <v>Costo</v>
      </c>
      <c r="AN441" t="s">
        <v>192</v>
      </c>
    </row>
    <row r="442" spans="1:40">
      <c r="A442" s="76" t="s">
        <v>0</v>
      </c>
      <c r="B442" s="76" t="s">
        <v>1</v>
      </c>
      <c r="C442" s="76" t="s">
        <v>54</v>
      </c>
      <c r="D442" s="76" t="s">
        <v>65</v>
      </c>
      <c r="E442" s="76" t="s">
        <v>80</v>
      </c>
      <c r="F442" s="76" t="s">
        <v>98</v>
      </c>
      <c r="G442" s="76" t="s">
        <v>2</v>
      </c>
      <c r="H442" s="76" t="s">
        <v>2</v>
      </c>
      <c r="I442" s="76" t="s">
        <v>2</v>
      </c>
      <c r="J442" s="76" t="s">
        <v>289</v>
      </c>
      <c r="K442" s="76" t="s">
        <v>104</v>
      </c>
      <c r="L442" s="76" t="s">
        <v>16</v>
      </c>
      <c r="M442" s="76" t="s">
        <v>2</v>
      </c>
      <c r="N442" s="76" t="s">
        <v>7</v>
      </c>
      <c r="O442" s="76" t="s">
        <v>3</v>
      </c>
      <c r="P442" s="76" t="s">
        <v>4</v>
      </c>
      <c r="Q442" s="76" t="s">
        <v>553</v>
      </c>
      <c r="R442" s="77">
        <v>0</v>
      </c>
      <c r="S442" s="77">
        <v>2204.8200000000002</v>
      </c>
      <c r="T442" s="77">
        <v>43.29</v>
      </c>
      <c r="U442" s="77">
        <v>2202.6799999999998</v>
      </c>
      <c r="V442" s="77">
        <v>0</v>
      </c>
      <c r="W442" s="77">
        <v>0</v>
      </c>
      <c r="X442" s="77">
        <v>0</v>
      </c>
      <c r="Y442" s="77">
        <v>0</v>
      </c>
      <c r="Z442" s="77">
        <v>0</v>
      </c>
      <c r="AA442" s="77">
        <v>0</v>
      </c>
      <c r="AB442" s="77">
        <v>0</v>
      </c>
      <c r="AC442" s="77">
        <v>0</v>
      </c>
      <c r="AD442" s="77">
        <v>0</v>
      </c>
      <c r="AE442" s="77">
        <f t="shared" si="14"/>
        <v>4450.79</v>
      </c>
      <c r="AF442" s="40">
        <f t="shared" si="15"/>
        <v>43040001</v>
      </c>
      <c r="AG442" t="str">
        <f>VLOOKUP($L442,Ceco!$A$2:$F$48,3,FALSE)</f>
        <v>BOMBEO MECANICO</v>
      </c>
      <c r="AH442" t="str">
        <f>VLOOKUP($L442,Ceco!$A$2:$F$48,4,FALSE)</f>
        <v>GOLFO SAN JORGE</v>
      </c>
      <c r="AI442" t="str">
        <f>VLOOKUP($L442,Ceco!$A$2:$F$48,5,FALSE)</f>
        <v>COMODORO RIVADAVIA</v>
      </c>
      <c r="AJ442" t="str">
        <f>VLOOKUP($L442,Ceco!$A$2:$F$48,6,FALSE)</f>
        <v>Cosentino Leandro</v>
      </c>
      <c r="AK442">
        <f>VLOOKUP($AF442,'Agrp cuentas'!$A$2:$C$156,3,FALSE)</f>
        <v>5</v>
      </c>
      <c r="AL442" t="str">
        <f>VLOOKUP($AK442,'Agrp cuentas'!$F$2:$H$28,2,FALSE)</f>
        <v>05 - Mano de Obra</v>
      </c>
      <c r="AM442" t="str">
        <f>VLOOKUP($AK442,'Agrp cuentas'!$F$2:$H$28,3,FALSE)</f>
        <v>Costo</v>
      </c>
      <c r="AN442" t="s">
        <v>192</v>
      </c>
    </row>
    <row r="443" spans="1:40">
      <c r="A443" s="76" t="s">
        <v>0</v>
      </c>
      <c r="B443" s="76" t="s">
        <v>1</v>
      </c>
      <c r="C443" s="76" t="s">
        <v>54</v>
      </c>
      <c r="D443" s="76" t="s">
        <v>65</v>
      </c>
      <c r="E443" s="76" t="s">
        <v>80</v>
      </c>
      <c r="F443" s="76" t="s">
        <v>98</v>
      </c>
      <c r="G443" s="76" t="s">
        <v>2</v>
      </c>
      <c r="H443" s="76" t="s">
        <v>2</v>
      </c>
      <c r="I443" s="76" t="s">
        <v>2</v>
      </c>
      <c r="J443" s="76" t="s">
        <v>289</v>
      </c>
      <c r="K443" s="76" t="s">
        <v>104</v>
      </c>
      <c r="L443" s="76" t="s">
        <v>13</v>
      </c>
      <c r="M443" s="76" t="s">
        <v>2</v>
      </c>
      <c r="N443" s="76" t="s">
        <v>7</v>
      </c>
      <c r="O443" s="76" t="s">
        <v>3</v>
      </c>
      <c r="P443" s="76" t="s">
        <v>4</v>
      </c>
      <c r="Q443" s="76" t="s">
        <v>553</v>
      </c>
      <c r="R443" s="77">
        <v>0</v>
      </c>
      <c r="S443" s="77">
        <v>591.32000000000005</v>
      </c>
      <c r="T443" s="77">
        <v>13.63</v>
      </c>
      <c r="U443" s="77">
        <v>2399.91</v>
      </c>
      <c r="V443" s="77">
        <v>0</v>
      </c>
      <c r="W443" s="77">
        <v>0</v>
      </c>
      <c r="X443" s="77">
        <v>0</v>
      </c>
      <c r="Y443" s="77">
        <v>0</v>
      </c>
      <c r="Z443" s="77">
        <v>0</v>
      </c>
      <c r="AA443" s="77">
        <v>0</v>
      </c>
      <c r="AB443" s="77">
        <v>0</v>
      </c>
      <c r="AC443" s="77">
        <v>0</v>
      </c>
      <c r="AD443" s="77">
        <v>0</v>
      </c>
      <c r="AE443" s="77">
        <f t="shared" si="14"/>
        <v>3004.8599999999997</v>
      </c>
      <c r="AF443" s="40">
        <f t="shared" si="15"/>
        <v>43040001</v>
      </c>
      <c r="AG443" t="str">
        <f>VLOOKUP($L443,Ceco!$A$2:$F$48,3,FALSE)</f>
        <v>BOMBEO MECANICO</v>
      </c>
      <c r="AH443" t="str">
        <f>VLOOKUP($L443,Ceco!$A$2:$F$48,4,FALSE)</f>
        <v>NEUQUEN</v>
      </c>
      <c r="AI443" t="str">
        <f>VLOOKUP($L443,Ceco!$A$2:$F$48,5,FALSE)</f>
        <v>CATRIEL</v>
      </c>
      <c r="AJ443" t="str">
        <f>VLOOKUP($L443,Ceco!$A$2:$F$48,6,FALSE)</f>
        <v>Nahim Jorge</v>
      </c>
      <c r="AK443">
        <f>VLOOKUP($AF443,'Agrp cuentas'!$A$2:$C$156,3,FALSE)</f>
        <v>5</v>
      </c>
      <c r="AL443" t="str">
        <f>VLOOKUP($AK443,'Agrp cuentas'!$F$2:$H$28,2,FALSE)</f>
        <v>05 - Mano de Obra</v>
      </c>
      <c r="AM443" t="str">
        <f>VLOOKUP($AK443,'Agrp cuentas'!$F$2:$H$28,3,FALSE)</f>
        <v>Costo</v>
      </c>
      <c r="AN443" t="s">
        <v>192</v>
      </c>
    </row>
    <row r="444" spans="1:40">
      <c r="A444" s="76" t="s">
        <v>0</v>
      </c>
      <c r="B444" s="76" t="s">
        <v>1</v>
      </c>
      <c r="C444" s="76" t="s">
        <v>54</v>
      </c>
      <c r="D444" s="76" t="s">
        <v>65</v>
      </c>
      <c r="E444" s="76" t="s">
        <v>80</v>
      </c>
      <c r="F444" s="76" t="s">
        <v>81</v>
      </c>
      <c r="G444" s="76" t="s">
        <v>82</v>
      </c>
      <c r="H444" s="76" t="s">
        <v>530</v>
      </c>
      <c r="I444" s="76" t="s">
        <v>2</v>
      </c>
      <c r="J444" s="76" t="s">
        <v>290</v>
      </c>
      <c r="K444" s="76" t="s">
        <v>105</v>
      </c>
      <c r="L444" s="76" t="s">
        <v>8</v>
      </c>
      <c r="M444" s="76" t="s">
        <v>2</v>
      </c>
      <c r="N444" s="76" t="s">
        <v>7</v>
      </c>
      <c r="O444" s="76" t="s">
        <v>3</v>
      </c>
      <c r="P444" s="76" t="s">
        <v>4</v>
      </c>
      <c r="Q444" s="76" t="s">
        <v>553</v>
      </c>
      <c r="R444" s="77">
        <v>0</v>
      </c>
      <c r="S444" s="77">
        <v>13.53</v>
      </c>
      <c r="T444" s="77">
        <v>10.51</v>
      </c>
      <c r="U444" s="77">
        <v>10.47</v>
      </c>
      <c r="V444" s="77">
        <v>0</v>
      </c>
      <c r="W444" s="77">
        <v>0</v>
      </c>
      <c r="X444" s="77">
        <v>0</v>
      </c>
      <c r="Y444" s="77">
        <v>0</v>
      </c>
      <c r="Z444" s="77">
        <v>0</v>
      </c>
      <c r="AA444" s="77">
        <v>0</v>
      </c>
      <c r="AB444" s="77">
        <v>0</v>
      </c>
      <c r="AC444" s="77">
        <v>0</v>
      </c>
      <c r="AD444" s="77">
        <v>0</v>
      </c>
      <c r="AE444" s="77">
        <f t="shared" si="14"/>
        <v>34.51</v>
      </c>
      <c r="AF444" s="40">
        <f t="shared" si="15"/>
        <v>43040009</v>
      </c>
      <c r="AG444" t="str">
        <f>VLOOKUP($L444,Ceco!$A$2:$F$48,3,FALSE)</f>
        <v>BOMBEO MECANICO</v>
      </c>
      <c r="AH444" t="str">
        <f>VLOOKUP($L444,Ceco!$A$2:$F$48,4,FALSE)</f>
        <v>GOLFO SAN JORGE</v>
      </c>
      <c r="AI444" t="str">
        <f>VLOOKUP($L444,Ceco!$A$2:$F$48,5,FALSE)</f>
        <v>COMODORO RIVADAVIA</v>
      </c>
      <c r="AJ444" t="str">
        <f>VLOOKUP($L444,Ceco!$A$2:$F$48,6,FALSE)</f>
        <v>Cosentino Leandro</v>
      </c>
      <c r="AK444">
        <f>VLOOKUP($AF444,'Agrp cuentas'!$A$2:$C$156,3,FALSE)</f>
        <v>5</v>
      </c>
      <c r="AL444" t="str">
        <f>VLOOKUP($AK444,'Agrp cuentas'!$F$2:$H$28,2,FALSE)</f>
        <v>05 - Mano de Obra</v>
      </c>
      <c r="AM444" t="str">
        <f>VLOOKUP($AK444,'Agrp cuentas'!$F$2:$H$28,3,FALSE)</f>
        <v>Costo</v>
      </c>
      <c r="AN444" t="s">
        <v>192</v>
      </c>
    </row>
    <row r="445" spans="1:40">
      <c r="A445" s="76" t="s">
        <v>0</v>
      </c>
      <c r="B445" s="76" t="s">
        <v>1</v>
      </c>
      <c r="C445" s="76" t="s">
        <v>54</v>
      </c>
      <c r="D445" s="76" t="s">
        <v>65</v>
      </c>
      <c r="E445" s="76" t="s">
        <v>80</v>
      </c>
      <c r="F445" s="76" t="s">
        <v>81</v>
      </c>
      <c r="G445" s="76" t="s">
        <v>82</v>
      </c>
      <c r="H445" s="76" t="s">
        <v>530</v>
      </c>
      <c r="I445" s="76" t="s">
        <v>2</v>
      </c>
      <c r="J445" s="76" t="s">
        <v>290</v>
      </c>
      <c r="K445" s="76" t="s">
        <v>105</v>
      </c>
      <c r="L445" s="76" t="s">
        <v>17</v>
      </c>
      <c r="M445" s="76" t="s">
        <v>2</v>
      </c>
      <c r="N445" s="76" t="s">
        <v>7</v>
      </c>
      <c r="O445" s="76" t="s">
        <v>3</v>
      </c>
      <c r="P445" s="76" t="s">
        <v>4</v>
      </c>
      <c r="Q445" s="76" t="s">
        <v>553</v>
      </c>
      <c r="R445" s="77">
        <v>0</v>
      </c>
      <c r="S445" s="77">
        <v>23.44</v>
      </c>
      <c r="T445" s="77">
        <v>17.84</v>
      </c>
      <c r="U445" s="77">
        <v>19.079999999999998</v>
      </c>
      <c r="V445" s="77">
        <v>0</v>
      </c>
      <c r="W445" s="77">
        <v>0</v>
      </c>
      <c r="X445" s="77">
        <v>0</v>
      </c>
      <c r="Y445" s="77">
        <v>0</v>
      </c>
      <c r="Z445" s="77">
        <v>0</v>
      </c>
      <c r="AA445" s="77">
        <v>0</v>
      </c>
      <c r="AB445" s="77">
        <v>0</v>
      </c>
      <c r="AC445" s="77">
        <v>0</v>
      </c>
      <c r="AD445" s="77">
        <v>0</v>
      </c>
      <c r="AE445" s="77">
        <f t="shared" si="14"/>
        <v>60.36</v>
      </c>
      <c r="AF445" s="40">
        <f t="shared" si="15"/>
        <v>43040009</v>
      </c>
      <c r="AG445" t="str">
        <f>VLOOKUP($L445,Ceco!$A$2:$F$48,3,FALSE)</f>
        <v>BOMBEO MECANICO</v>
      </c>
      <c r="AH445" t="str">
        <f>VLOOKUP($L445,Ceco!$A$2:$F$48,4,FALSE)</f>
        <v>GOLFO SAN JORGE</v>
      </c>
      <c r="AI445" t="str">
        <f>VLOOKUP($L445,Ceco!$A$2:$F$48,5,FALSE)</f>
        <v>COMODORO RIVADAVIA</v>
      </c>
      <c r="AJ445" t="str">
        <f>VLOOKUP($L445,Ceco!$A$2:$F$48,6,FALSE)</f>
        <v>Cosentino Leandro</v>
      </c>
      <c r="AK445">
        <f>VLOOKUP($AF445,'Agrp cuentas'!$A$2:$C$156,3,FALSE)</f>
        <v>5</v>
      </c>
      <c r="AL445" t="str">
        <f>VLOOKUP($AK445,'Agrp cuentas'!$F$2:$H$28,2,FALSE)</f>
        <v>05 - Mano de Obra</v>
      </c>
      <c r="AM445" t="str">
        <f>VLOOKUP($AK445,'Agrp cuentas'!$F$2:$H$28,3,FALSE)</f>
        <v>Costo</v>
      </c>
      <c r="AN445" t="s">
        <v>192</v>
      </c>
    </row>
    <row r="446" spans="1:40">
      <c r="A446" s="76" t="s">
        <v>0</v>
      </c>
      <c r="B446" s="76" t="s">
        <v>1</v>
      </c>
      <c r="C446" s="76" t="s">
        <v>54</v>
      </c>
      <c r="D446" s="76" t="s">
        <v>65</v>
      </c>
      <c r="E446" s="76" t="s">
        <v>80</v>
      </c>
      <c r="F446" s="76" t="s">
        <v>81</v>
      </c>
      <c r="G446" s="76" t="s">
        <v>82</v>
      </c>
      <c r="H446" s="76" t="s">
        <v>530</v>
      </c>
      <c r="I446" s="76" t="s">
        <v>2</v>
      </c>
      <c r="J446" s="76" t="s">
        <v>290</v>
      </c>
      <c r="K446" s="76" t="s">
        <v>105</v>
      </c>
      <c r="L446" s="76" t="s">
        <v>6</v>
      </c>
      <c r="M446" s="76" t="s">
        <v>2</v>
      </c>
      <c r="N446" s="76" t="s">
        <v>7</v>
      </c>
      <c r="O446" s="76" t="s">
        <v>3</v>
      </c>
      <c r="P446" s="76" t="s">
        <v>4</v>
      </c>
      <c r="Q446" s="76" t="s">
        <v>553</v>
      </c>
      <c r="R446" s="77">
        <v>0</v>
      </c>
      <c r="S446" s="77">
        <v>56.05</v>
      </c>
      <c r="T446" s="77">
        <v>52.32</v>
      </c>
      <c r="U446" s="77">
        <v>47.91</v>
      </c>
      <c r="V446" s="77">
        <v>0</v>
      </c>
      <c r="W446" s="77">
        <v>0</v>
      </c>
      <c r="X446" s="77">
        <v>0</v>
      </c>
      <c r="Y446" s="77">
        <v>0</v>
      </c>
      <c r="Z446" s="77">
        <v>0</v>
      </c>
      <c r="AA446" s="77">
        <v>0</v>
      </c>
      <c r="AB446" s="77">
        <v>0</v>
      </c>
      <c r="AC446" s="77">
        <v>0</v>
      </c>
      <c r="AD446" s="77">
        <v>0</v>
      </c>
      <c r="AE446" s="77">
        <f t="shared" si="14"/>
        <v>156.28</v>
      </c>
      <c r="AF446" s="40">
        <f t="shared" si="15"/>
        <v>43040009</v>
      </c>
      <c r="AG446" t="str">
        <f>VLOOKUP($L446,Ceco!$A$2:$F$48,3,FALSE)</f>
        <v>BOMBEO MECANICO</v>
      </c>
      <c r="AH446" t="str">
        <f>VLOOKUP($L446,Ceco!$A$2:$F$48,4,FALSE)</f>
        <v>GOLFO SAN JORGE</v>
      </c>
      <c r="AI446" t="str">
        <f>VLOOKUP($L446,Ceco!$A$2:$F$48,5,FALSE)</f>
        <v>COMODORO RIVADAVIA</v>
      </c>
      <c r="AJ446" t="str">
        <f>VLOOKUP($L446,Ceco!$A$2:$F$48,6,FALSE)</f>
        <v>Cosentino Leandro</v>
      </c>
      <c r="AK446">
        <f>VLOOKUP($AF446,'Agrp cuentas'!$A$2:$C$156,3,FALSE)</f>
        <v>5</v>
      </c>
      <c r="AL446" t="str">
        <f>VLOOKUP($AK446,'Agrp cuentas'!$F$2:$H$28,2,FALSE)</f>
        <v>05 - Mano de Obra</v>
      </c>
      <c r="AM446" t="str">
        <f>VLOOKUP($AK446,'Agrp cuentas'!$F$2:$H$28,3,FALSE)</f>
        <v>Costo</v>
      </c>
      <c r="AN446" t="s">
        <v>192</v>
      </c>
    </row>
    <row r="447" spans="1:40">
      <c r="A447" s="76" t="s">
        <v>0</v>
      </c>
      <c r="B447" s="76" t="s">
        <v>1</v>
      </c>
      <c r="C447" s="76" t="s">
        <v>54</v>
      </c>
      <c r="D447" s="76" t="s">
        <v>65</v>
      </c>
      <c r="E447" s="76" t="s">
        <v>80</v>
      </c>
      <c r="F447" s="76" t="s">
        <v>81</v>
      </c>
      <c r="G447" s="76" t="s">
        <v>82</v>
      </c>
      <c r="H447" s="76" t="s">
        <v>530</v>
      </c>
      <c r="I447" s="76" t="s">
        <v>2</v>
      </c>
      <c r="J447" s="76" t="s">
        <v>290</v>
      </c>
      <c r="K447" s="76" t="s">
        <v>105</v>
      </c>
      <c r="L447" s="76" t="s">
        <v>16</v>
      </c>
      <c r="M447" s="76" t="s">
        <v>2</v>
      </c>
      <c r="N447" s="76" t="s">
        <v>7</v>
      </c>
      <c r="O447" s="76" t="s">
        <v>3</v>
      </c>
      <c r="P447" s="76" t="s">
        <v>4</v>
      </c>
      <c r="Q447" s="76" t="s">
        <v>553</v>
      </c>
      <c r="R447" s="77">
        <v>0</v>
      </c>
      <c r="S447" s="77">
        <v>39.97</v>
      </c>
      <c r="T447" s="77">
        <v>46.49</v>
      </c>
      <c r="U447" s="77">
        <v>54.03</v>
      </c>
      <c r="V447" s="77">
        <v>0</v>
      </c>
      <c r="W447" s="77">
        <v>0</v>
      </c>
      <c r="X447" s="77">
        <v>0</v>
      </c>
      <c r="Y447" s="77">
        <v>0</v>
      </c>
      <c r="Z447" s="77">
        <v>0</v>
      </c>
      <c r="AA447" s="77">
        <v>0</v>
      </c>
      <c r="AB447" s="77">
        <v>0</v>
      </c>
      <c r="AC447" s="77">
        <v>0</v>
      </c>
      <c r="AD447" s="77">
        <v>0</v>
      </c>
      <c r="AE447" s="77">
        <f t="shared" si="14"/>
        <v>140.49</v>
      </c>
      <c r="AF447" s="40">
        <f t="shared" si="15"/>
        <v>43040009</v>
      </c>
      <c r="AG447" t="str">
        <f>VLOOKUP($L447,Ceco!$A$2:$F$48,3,FALSE)</f>
        <v>BOMBEO MECANICO</v>
      </c>
      <c r="AH447" t="str">
        <f>VLOOKUP($L447,Ceco!$A$2:$F$48,4,FALSE)</f>
        <v>GOLFO SAN JORGE</v>
      </c>
      <c r="AI447" t="str">
        <f>VLOOKUP($L447,Ceco!$A$2:$F$48,5,FALSE)</f>
        <v>COMODORO RIVADAVIA</v>
      </c>
      <c r="AJ447" t="str">
        <f>VLOOKUP($L447,Ceco!$A$2:$F$48,6,FALSE)</f>
        <v>Cosentino Leandro</v>
      </c>
      <c r="AK447">
        <f>VLOOKUP($AF447,'Agrp cuentas'!$A$2:$C$156,3,FALSE)</f>
        <v>5</v>
      </c>
      <c r="AL447" t="str">
        <f>VLOOKUP($AK447,'Agrp cuentas'!$F$2:$H$28,2,FALSE)</f>
        <v>05 - Mano de Obra</v>
      </c>
      <c r="AM447" t="str">
        <f>VLOOKUP($AK447,'Agrp cuentas'!$F$2:$H$28,3,FALSE)</f>
        <v>Costo</v>
      </c>
      <c r="AN447" t="s">
        <v>192</v>
      </c>
    </row>
    <row r="448" spans="1:40">
      <c r="A448" s="76" t="s">
        <v>0</v>
      </c>
      <c r="B448" s="76" t="s">
        <v>1</v>
      </c>
      <c r="C448" s="76" t="s">
        <v>54</v>
      </c>
      <c r="D448" s="76" t="s">
        <v>65</v>
      </c>
      <c r="E448" s="76" t="s">
        <v>66</v>
      </c>
      <c r="F448" s="76" t="s">
        <v>106</v>
      </c>
      <c r="G448" s="76" t="s">
        <v>2</v>
      </c>
      <c r="H448" s="76" t="s">
        <v>2</v>
      </c>
      <c r="I448" s="76" t="s">
        <v>2</v>
      </c>
      <c r="J448" s="76" t="s">
        <v>562</v>
      </c>
      <c r="K448" s="76" t="s">
        <v>390</v>
      </c>
      <c r="L448" s="76" t="s">
        <v>9</v>
      </c>
      <c r="M448" s="76" t="s">
        <v>2</v>
      </c>
      <c r="N448" s="76" t="s">
        <v>7</v>
      </c>
      <c r="O448" s="76" t="s">
        <v>3</v>
      </c>
      <c r="P448" s="76" t="s">
        <v>4</v>
      </c>
      <c r="Q448" s="76" t="s">
        <v>553</v>
      </c>
      <c r="R448" s="77">
        <v>0</v>
      </c>
      <c r="S448" s="77">
        <v>0</v>
      </c>
      <c r="T448" s="77">
        <v>0</v>
      </c>
      <c r="U448" s="77">
        <v>1.64</v>
      </c>
      <c r="V448" s="77">
        <v>0</v>
      </c>
      <c r="W448" s="77">
        <v>0</v>
      </c>
      <c r="X448" s="77">
        <v>0</v>
      </c>
      <c r="Y448" s="77">
        <v>0</v>
      </c>
      <c r="Z448" s="77">
        <v>0</v>
      </c>
      <c r="AA448" s="77">
        <v>0</v>
      </c>
      <c r="AB448" s="77">
        <v>0</v>
      </c>
      <c r="AC448" s="77">
        <v>0</v>
      </c>
      <c r="AD448" s="77">
        <v>0</v>
      </c>
      <c r="AE448" s="77">
        <f t="shared" si="14"/>
        <v>1.64</v>
      </c>
      <c r="AF448" s="40">
        <f t="shared" si="15"/>
        <v>43050001</v>
      </c>
      <c r="AG448" t="str">
        <f>VLOOKUP($L448,Ceco!$A$2:$F$48,3,FALSE)</f>
        <v>BOMBEO MECANICO</v>
      </c>
      <c r="AH448" t="str">
        <f>VLOOKUP($L448,Ceco!$A$2:$F$48,4,FALSE)</f>
        <v>GOLFO SAN JORGE</v>
      </c>
      <c r="AI448" t="str">
        <f>VLOOKUP($L448,Ceco!$A$2:$F$48,5,FALSE)</f>
        <v>SANTA CRUZ ESTE</v>
      </c>
      <c r="AJ448" t="str">
        <f>VLOOKUP($L448,Ceco!$A$2:$F$48,6,FALSE)</f>
        <v>Bertaina Fabricio</v>
      </c>
      <c r="AK448">
        <f>VLOOKUP($AF448,'Agrp cuentas'!$A$2:$C$156,3,FALSE)</f>
        <v>21</v>
      </c>
      <c r="AL448" t="str">
        <f>VLOOKUP($AK448,'Agrp cuentas'!$F$2:$H$28,2,FALSE)</f>
        <v>21 - Impuestos</v>
      </c>
      <c r="AM448" t="str">
        <f>VLOOKUP($AK448,'Agrp cuentas'!$F$2:$H$28,3,FALSE)</f>
        <v>Costo</v>
      </c>
      <c r="AN448" t="s">
        <v>192</v>
      </c>
    </row>
    <row r="449" spans="1:40">
      <c r="A449" s="76" t="s">
        <v>0</v>
      </c>
      <c r="B449" s="76" t="s">
        <v>1</v>
      </c>
      <c r="C449" s="76" t="s">
        <v>54</v>
      </c>
      <c r="D449" s="76" t="s">
        <v>65</v>
      </c>
      <c r="E449" s="76" t="s">
        <v>66</v>
      </c>
      <c r="F449" s="76" t="s">
        <v>106</v>
      </c>
      <c r="G449" s="76" t="s">
        <v>2</v>
      </c>
      <c r="H449" s="76" t="s">
        <v>2</v>
      </c>
      <c r="I449" s="76" t="s">
        <v>2</v>
      </c>
      <c r="J449" s="76" t="s">
        <v>562</v>
      </c>
      <c r="K449" s="76" t="s">
        <v>390</v>
      </c>
      <c r="L449" s="76" t="s">
        <v>8</v>
      </c>
      <c r="M449" s="76" t="s">
        <v>2</v>
      </c>
      <c r="N449" s="76" t="s">
        <v>7</v>
      </c>
      <c r="O449" s="76" t="s">
        <v>3</v>
      </c>
      <c r="P449" s="76" t="s">
        <v>4</v>
      </c>
      <c r="Q449" s="76" t="s">
        <v>553</v>
      </c>
      <c r="R449" s="77">
        <v>0</v>
      </c>
      <c r="S449" s="77">
        <v>0</v>
      </c>
      <c r="T449" s="77">
        <v>0.13</v>
      </c>
      <c r="U449" s="77">
        <v>0.38</v>
      </c>
      <c r="V449" s="77">
        <v>0</v>
      </c>
      <c r="W449" s="77">
        <v>0</v>
      </c>
      <c r="X449" s="77">
        <v>0</v>
      </c>
      <c r="Y449" s="77">
        <v>0</v>
      </c>
      <c r="Z449" s="77">
        <v>0</v>
      </c>
      <c r="AA449" s="77">
        <v>0</v>
      </c>
      <c r="AB449" s="77">
        <v>0</v>
      </c>
      <c r="AC449" s="77">
        <v>0</v>
      </c>
      <c r="AD449" s="77">
        <v>0</v>
      </c>
      <c r="AE449" s="77">
        <f t="shared" si="14"/>
        <v>0.51</v>
      </c>
      <c r="AF449" s="40">
        <f t="shared" si="15"/>
        <v>43050001</v>
      </c>
      <c r="AG449" t="str">
        <f>VLOOKUP($L449,Ceco!$A$2:$F$48,3,FALSE)</f>
        <v>BOMBEO MECANICO</v>
      </c>
      <c r="AH449" t="str">
        <f>VLOOKUP($L449,Ceco!$A$2:$F$48,4,FALSE)</f>
        <v>GOLFO SAN JORGE</v>
      </c>
      <c r="AI449" t="str">
        <f>VLOOKUP($L449,Ceco!$A$2:$F$48,5,FALSE)</f>
        <v>COMODORO RIVADAVIA</v>
      </c>
      <c r="AJ449" t="str">
        <f>VLOOKUP($L449,Ceco!$A$2:$F$48,6,FALSE)</f>
        <v>Cosentino Leandro</v>
      </c>
      <c r="AK449">
        <f>VLOOKUP($AF449,'Agrp cuentas'!$A$2:$C$156,3,FALSE)</f>
        <v>21</v>
      </c>
      <c r="AL449" t="str">
        <f>VLOOKUP($AK449,'Agrp cuentas'!$F$2:$H$28,2,FALSE)</f>
        <v>21 - Impuestos</v>
      </c>
      <c r="AM449" t="str">
        <f>VLOOKUP($AK449,'Agrp cuentas'!$F$2:$H$28,3,FALSE)</f>
        <v>Costo</v>
      </c>
      <c r="AN449" t="s">
        <v>192</v>
      </c>
    </row>
    <row r="450" spans="1:40">
      <c r="A450" s="76" t="s">
        <v>0</v>
      </c>
      <c r="B450" s="76" t="s">
        <v>1</v>
      </c>
      <c r="C450" s="76" t="s">
        <v>54</v>
      </c>
      <c r="D450" s="76" t="s">
        <v>65</v>
      </c>
      <c r="E450" s="76" t="s">
        <v>66</v>
      </c>
      <c r="F450" s="76" t="s">
        <v>106</v>
      </c>
      <c r="G450" s="76" t="s">
        <v>2</v>
      </c>
      <c r="H450" s="76" t="s">
        <v>2</v>
      </c>
      <c r="I450" s="76" t="s">
        <v>2</v>
      </c>
      <c r="J450" s="76" t="s">
        <v>562</v>
      </c>
      <c r="K450" s="76" t="s">
        <v>390</v>
      </c>
      <c r="L450" s="76" t="s">
        <v>17</v>
      </c>
      <c r="M450" s="76" t="s">
        <v>2</v>
      </c>
      <c r="N450" s="76" t="s">
        <v>7</v>
      </c>
      <c r="O450" s="76" t="s">
        <v>3</v>
      </c>
      <c r="P450" s="76" t="s">
        <v>4</v>
      </c>
      <c r="Q450" s="76" t="s">
        <v>553</v>
      </c>
      <c r="R450" s="77">
        <v>0</v>
      </c>
      <c r="S450" s="77">
        <v>0</v>
      </c>
      <c r="T450" s="77">
        <v>16.77</v>
      </c>
      <c r="U450" s="77">
        <v>48.54</v>
      </c>
      <c r="V450" s="77">
        <v>0</v>
      </c>
      <c r="W450" s="77">
        <v>0</v>
      </c>
      <c r="X450" s="77">
        <v>0</v>
      </c>
      <c r="Y450" s="77">
        <v>0</v>
      </c>
      <c r="Z450" s="77">
        <v>0</v>
      </c>
      <c r="AA450" s="77">
        <v>0</v>
      </c>
      <c r="AB450" s="77">
        <v>0</v>
      </c>
      <c r="AC450" s="77">
        <v>0</v>
      </c>
      <c r="AD450" s="77">
        <v>0</v>
      </c>
      <c r="AE450" s="77">
        <f t="shared" ref="AE450:AE513" si="16">SUM(S450:AD450)</f>
        <v>65.31</v>
      </c>
      <c r="AF450" s="40">
        <f t="shared" si="15"/>
        <v>43050001</v>
      </c>
      <c r="AG450" t="str">
        <f>VLOOKUP($L450,Ceco!$A$2:$F$48,3,FALSE)</f>
        <v>BOMBEO MECANICO</v>
      </c>
      <c r="AH450" t="str">
        <f>VLOOKUP($L450,Ceco!$A$2:$F$48,4,FALSE)</f>
        <v>GOLFO SAN JORGE</v>
      </c>
      <c r="AI450" t="str">
        <f>VLOOKUP($L450,Ceco!$A$2:$F$48,5,FALSE)</f>
        <v>COMODORO RIVADAVIA</v>
      </c>
      <c r="AJ450" t="str">
        <f>VLOOKUP($L450,Ceco!$A$2:$F$48,6,FALSE)</f>
        <v>Cosentino Leandro</v>
      </c>
      <c r="AK450">
        <f>VLOOKUP($AF450,'Agrp cuentas'!$A$2:$C$156,3,FALSE)</f>
        <v>21</v>
      </c>
      <c r="AL450" t="str">
        <f>VLOOKUP($AK450,'Agrp cuentas'!$F$2:$H$28,2,FALSE)</f>
        <v>21 - Impuestos</v>
      </c>
      <c r="AM450" t="str">
        <f>VLOOKUP($AK450,'Agrp cuentas'!$F$2:$H$28,3,FALSE)</f>
        <v>Costo</v>
      </c>
      <c r="AN450" t="s">
        <v>192</v>
      </c>
    </row>
    <row r="451" spans="1:40">
      <c r="A451" s="76" t="s">
        <v>0</v>
      </c>
      <c r="B451" s="76" t="s">
        <v>1</v>
      </c>
      <c r="C451" s="76" t="s">
        <v>54</v>
      </c>
      <c r="D451" s="76" t="s">
        <v>65</v>
      </c>
      <c r="E451" s="76" t="s">
        <v>66</v>
      </c>
      <c r="F451" s="76" t="s">
        <v>106</v>
      </c>
      <c r="G451" s="76" t="s">
        <v>2</v>
      </c>
      <c r="H451" s="76" t="s">
        <v>2</v>
      </c>
      <c r="I451" s="76" t="s">
        <v>2</v>
      </c>
      <c r="J451" s="76" t="s">
        <v>562</v>
      </c>
      <c r="K451" s="76" t="s">
        <v>390</v>
      </c>
      <c r="L451" s="76" t="s">
        <v>6</v>
      </c>
      <c r="M451" s="76" t="s">
        <v>2</v>
      </c>
      <c r="N451" s="76" t="s">
        <v>7</v>
      </c>
      <c r="O451" s="76" t="s">
        <v>3</v>
      </c>
      <c r="P451" s="76" t="s">
        <v>4</v>
      </c>
      <c r="Q451" s="76" t="s">
        <v>553</v>
      </c>
      <c r="R451" s="77">
        <v>0</v>
      </c>
      <c r="S451" s="77">
        <v>0</v>
      </c>
      <c r="T451" s="77">
        <v>64.42</v>
      </c>
      <c r="U451" s="77">
        <v>186.48</v>
      </c>
      <c r="V451" s="77">
        <v>0</v>
      </c>
      <c r="W451" s="77">
        <v>0</v>
      </c>
      <c r="X451" s="77">
        <v>0</v>
      </c>
      <c r="Y451" s="77">
        <v>0</v>
      </c>
      <c r="Z451" s="77">
        <v>0</v>
      </c>
      <c r="AA451" s="77">
        <v>0</v>
      </c>
      <c r="AB451" s="77">
        <v>0</v>
      </c>
      <c r="AC451" s="77">
        <v>0</v>
      </c>
      <c r="AD451" s="77">
        <v>0</v>
      </c>
      <c r="AE451" s="77">
        <f t="shared" si="16"/>
        <v>250.89999999999998</v>
      </c>
      <c r="AF451" s="40">
        <f t="shared" si="15"/>
        <v>43050001</v>
      </c>
      <c r="AG451" t="str">
        <f>VLOOKUP($L451,Ceco!$A$2:$F$48,3,FALSE)</f>
        <v>BOMBEO MECANICO</v>
      </c>
      <c r="AH451" t="str">
        <f>VLOOKUP($L451,Ceco!$A$2:$F$48,4,FALSE)</f>
        <v>GOLFO SAN JORGE</v>
      </c>
      <c r="AI451" t="str">
        <f>VLOOKUP($L451,Ceco!$A$2:$F$48,5,FALSE)</f>
        <v>COMODORO RIVADAVIA</v>
      </c>
      <c r="AJ451" t="str">
        <f>VLOOKUP($L451,Ceco!$A$2:$F$48,6,FALSE)</f>
        <v>Cosentino Leandro</v>
      </c>
      <c r="AK451">
        <f>VLOOKUP($AF451,'Agrp cuentas'!$A$2:$C$156,3,FALSE)</f>
        <v>21</v>
      </c>
      <c r="AL451" t="str">
        <f>VLOOKUP($AK451,'Agrp cuentas'!$F$2:$H$28,2,FALSE)</f>
        <v>21 - Impuestos</v>
      </c>
      <c r="AM451" t="str">
        <f>VLOOKUP($AK451,'Agrp cuentas'!$F$2:$H$28,3,FALSE)</f>
        <v>Costo</v>
      </c>
      <c r="AN451" t="s">
        <v>192</v>
      </c>
    </row>
    <row r="452" spans="1:40">
      <c r="A452" s="76" t="s">
        <v>0</v>
      </c>
      <c r="B452" s="76" t="s">
        <v>1</v>
      </c>
      <c r="C452" s="76" t="s">
        <v>54</v>
      </c>
      <c r="D452" s="76" t="s">
        <v>65</v>
      </c>
      <c r="E452" s="76" t="s">
        <v>66</v>
      </c>
      <c r="F452" s="76" t="s">
        <v>106</v>
      </c>
      <c r="G452" s="76" t="s">
        <v>2</v>
      </c>
      <c r="H452" s="76" t="s">
        <v>2</v>
      </c>
      <c r="I452" s="76" t="s">
        <v>2</v>
      </c>
      <c r="J452" s="76" t="s">
        <v>562</v>
      </c>
      <c r="K452" s="76" t="s">
        <v>390</v>
      </c>
      <c r="L452" s="76" t="s">
        <v>16</v>
      </c>
      <c r="M452" s="76" t="s">
        <v>2</v>
      </c>
      <c r="N452" s="76" t="s">
        <v>7</v>
      </c>
      <c r="O452" s="76" t="s">
        <v>3</v>
      </c>
      <c r="P452" s="76" t="s">
        <v>4</v>
      </c>
      <c r="Q452" s="76" t="s">
        <v>553</v>
      </c>
      <c r="R452" s="77">
        <v>0</v>
      </c>
      <c r="S452" s="77">
        <v>0</v>
      </c>
      <c r="T452" s="77">
        <v>31.53</v>
      </c>
      <c r="U452" s="77">
        <v>87.29</v>
      </c>
      <c r="V452" s="77">
        <v>0</v>
      </c>
      <c r="W452" s="77">
        <v>0</v>
      </c>
      <c r="X452" s="77">
        <v>0</v>
      </c>
      <c r="Y452" s="77">
        <v>0</v>
      </c>
      <c r="Z452" s="77">
        <v>0</v>
      </c>
      <c r="AA452" s="77">
        <v>0</v>
      </c>
      <c r="AB452" s="77">
        <v>0</v>
      </c>
      <c r="AC452" s="77">
        <v>0</v>
      </c>
      <c r="AD452" s="77">
        <v>0</v>
      </c>
      <c r="AE452" s="77">
        <f t="shared" si="16"/>
        <v>118.82000000000001</v>
      </c>
      <c r="AF452" s="40">
        <f t="shared" si="15"/>
        <v>43050001</v>
      </c>
      <c r="AG452" t="str">
        <f>VLOOKUP($L452,Ceco!$A$2:$F$48,3,FALSE)</f>
        <v>BOMBEO MECANICO</v>
      </c>
      <c r="AH452" t="str">
        <f>VLOOKUP($L452,Ceco!$A$2:$F$48,4,FALSE)</f>
        <v>GOLFO SAN JORGE</v>
      </c>
      <c r="AI452" t="str">
        <f>VLOOKUP($L452,Ceco!$A$2:$F$48,5,FALSE)</f>
        <v>COMODORO RIVADAVIA</v>
      </c>
      <c r="AJ452" t="str">
        <f>VLOOKUP($L452,Ceco!$A$2:$F$48,6,FALSE)</f>
        <v>Cosentino Leandro</v>
      </c>
      <c r="AK452">
        <f>VLOOKUP($AF452,'Agrp cuentas'!$A$2:$C$156,3,FALSE)</f>
        <v>21</v>
      </c>
      <c r="AL452" t="str">
        <f>VLOOKUP($AK452,'Agrp cuentas'!$F$2:$H$28,2,FALSE)</f>
        <v>21 - Impuestos</v>
      </c>
      <c r="AM452" t="str">
        <f>VLOOKUP($AK452,'Agrp cuentas'!$F$2:$H$28,3,FALSE)</f>
        <v>Costo</v>
      </c>
      <c r="AN452" t="s">
        <v>192</v>
      </c>
    </row>
    <row r="453" spans="1:40">
      <c r="A453" s="76" t="s">
        <v>0</v>
      </c>
      <c r="B453" s="76" t="s">
        <v>1</v>
      </c>
      <c r="C453" s="76" t="s">
        <v>54</v>
      </c>
      <c r="D453" s="76" t="s">
        <v>65</v>
      </c>
      <c r="E453" s="76" t="s">
        <v>66</v>
      </c>
      <c r="F453" s="76" t="s">
        <v>106</v>
      </c>
      <c r="G453" s="76" t="s">
        <v>2</v>
      </c>
      <c r="H453" s="76" t="s">
        <v>2</v>
      </c>
      <c r="I453" s="76" t="s">
        <v>2</v>
      </c>
      <c r="J453" s="76" t="s">
        <v>291</v>
      </c>
      <c r="K453" s="76" t="s">
        <v>107</v>
      </c>
      <c r="L453" s="76" t="s">
        <v>35</v>
      </c>
      <c r="M453" s="76" t="s">
        <v>2</v>
      </c>
      <c r="N453" s="76" t="s">
        <v>7</v>
      </c>
      <c r="O453" s="76" t="s">
        <v>3</v>
      </c>
      <c r="P453" s="76" t="s">
        <v>4</v>
      </c>
      <c r="Q453" s="76" t="s">
        <v>553</v>
      </c>
      <c r="R453" s="77">
        <v>0</v>
      </c>
      <c r="S453" s="77">
        <v>75.959999999999994</v>
      </c>
      <c r="T453" s="77">
        <v>63.28</v>
      </c>
      <c r="U453" s="77">
        <v>188.5</v>
      </c>
      <c r="V453" s="77">
        <v>0</v>
      </c>
      <c r="W453" s="77">
        <v>0</v>
      </c>
      <c r="X453" s="77">
        <v>0</v>
      </c>
      <c r="Y453" s="77">
        <v>0</v>
      </c>
      <c r="Z453" s="77">
        <v>0</v>
      </c>
      <c r="AA453" s="77">
        <v>0</v>
      </c>
      <c r="AB453" s="77">
        <v>0</v>
      </c>
      <c r="AC453" s="77">
        <v>0</v>
      </c>
      <c r="AD453" s="77">
        <v>0</v>
      </c>
      <c r="AE453" s="77">
        <f t="shared" si="16"/>
        <v>327.74</v>
      </c>
      <c r="AF453" s="40">
        <f t="shared" si="15"/>
        <v>43050002</v>
      </c>
      <c r="AG453" t="str">
        <f>VLOOKUP($L453,Ceco!$A$2:$F$48,3,FALSE)</f>
        <v>BOMBEO MECANICO</v>
      </c>
      <c r="AH453" t="str">
        <f>VLOOKUP($L453,Ceco!$A$2:$F$48,4,FALSE)</f>
        <v>NEUQUEN</v>
      </c>
      <c r="AI453" t="str">
        <f>VLOOKUP($L453,Ceco!$A$2:$F$48,5,FALSE)</f>
        <v>RINCON DE LOS SAUCES</v>
      </c>
      <c r="AJ453" t="str">
        <f>VLOOKUP($L453,Ceco!$A$2:$F$48,6,FALSE)</f>
        <v>Nahim Jorge</v>
      </c>
      <c r="AK453">
        <f>VLOOKUP($AF453,'Agrp cuentas'!$A$2:$C$156,3,FALSE)</f>
        <v>21</v>
      </c>
      <c r="AL453" t="str">
        <f>VLOOKUP($AK453,'Agrp cuentas'!$F$2:$H$28,2,FALSE)</f>
        <v>21 - Impuestos</v>
      </c>
      <c r="AM453" t="str">
        <f>VLOOKUP($AK453,'Agrp cuentas'!$F$2:$H$28,3,FALSE)</f>
        <v>Costo</v>
      </c>
      <c r="AN453" t="s">
        <v>192</v>
      </c>
    </row>
    <row r="454" spans="1:40">
      <c r="A454" s="76" t="s">
        <v>0</v>
      </c>
      <c r="B454" s="76" t="s">
        <v>1</v>
      </c>
      <c r="C454" s="76" t="s">
        <v>54</v>
      </c>
      <c r="D454" s="76" t="s">
        <v>65</v>
      </c>
      <c r="E454" s="76" t="s">
        <v>66</v>
      </c>
      <c r="F454" s="76" t="s">
        <v>106</v>
      </c>
      <c r="G454" s="76" t="s">
        <v>2</v>
      </c>
      <c r="H454" s="76" t="s">
        <v>2</v>
      </c>
      <c r="I454" s="76" t="s">
        <v>2</v>
      </c>
      <c r="J454" s="76" t="s">
        <v>291</v>
      </c>
      <c r="K454" s="76" t="s">
        <v>107</v>
      </c>
      <c r="L454" s="76" t="s">
        <v>10</v>
      </c>
      <c r="M454" s="76" t="s">
        <v>2</v>
      </c>
      <c r="N454" s="76" t="s">
        <v>7</v>
      </c>
      <c r="O454" s="76" t="s">
        <v>3</v>
      </c>
      <c r="P454" s="76" t="s">
        <v>4</v>
      </c>
      <c r="Q454" s="76" t="s">
        <v>553</v>
      </c>
      <c r="R454" s="77">
        <v>0</v>
      </c>
      <c r="S454" s="77">
        <v>0</v>
      </c>
      <c r="T454" s="77">
        <v>0</v>
      </c>
      <c r="U454" s="77">
        <v>73.95</v>
      </c>
      <c r="V454" s="77">
        <v>0</v>
      </c>
      <c r="W454" s="77">
        <v>0</v>
      </c>
      <c r="X454" s="77">
        <v>0</v>
      </c>
      <c r="Y454" s="77">
        <v>0</v>
      </c>
      <c r="Z454" s="77">
        <v>0</v>
      </c>
      <c r="AA454" s="77">
        <v>0</v>
      </c>
      <c r="AB454" s="77">
        <v>0</v>
      </c>
      <c r="AC454" s="77">
        <v>0</v>
      </c>
      <c r="AD454" s="77">
        <v>0</v>
      </c>
      <c r="AE454" s="77">
        <f t="shared" si="16"/>
        <v>73.95</v>
      </c>
      <c r="AF454" s="40">
        <f t="shared" si="15"/>
        <v>43050002</v>
      </c>
      <c r="AG454" t="str">
        <f>VLOOKUP($L454,Ceco!$A$2:$F$48,3,FALSE)</f>
        <v>BOMBEO MECANICO</v>
      </c>
      <c r="AH454" t="str">
        <f>VLOOKUP($L454,Ceco!$A$2:$F$48,4,FALSE)</f>
        <v>GOLFO SAN JORGE</v>
      </c>
      <c r="AI454" t="str">
        <f>VLOOKUP($L454,Ceco!$A$2:$F$48,5,FALSE)</f>
        <v>SANTA CRUZ ESTE</v>
      </c>
      <c r="AJ454" t="str">
        <f>VLOOKUP($L454,Ceco!$A$2:$F$48,6,FALSE)</f>
        <v>Bertaina Fabricio</v>
      </c>
      <c r="AK454">
        <f>VLOOKUP($AF454,'Agrp cuentas'!$A$2:$C$156,3,FALSE)</f>
        <v>21</v>
      </c>
      <c r="AL454" t="str">
        <f>VLOOKUP($AK454,'Agrp cuentas'!$F$2:$H$28,2,FALSE)</f>
        <v>21 - Impuestos</v>
      </c>
      <c r="AM454" t="str">
        <f>VLOOKUP($AK454,'Agrp cuentas'!$F$2:$H$28,3,FALSE)</f>
        <v>Costo</v>
      </c>
      <c r="AN454" t="s">
        <v>192</v>
      </c>
    </row>
    <row r="455" spans="1:40">
      <c r="A455" s="76" t="s">
        <v>0</v>
      </c>
      <c r="B455" s="76" t="s">
        <v>1</v>
      </c>
      <c r="C455" s="76" t="s">
        <v>54</v>
      </c>
      <c r="D455" s="76" t="s">
        <v>65</v>
      </c>
      <c r="E455" s="76" t="s">
        <v>66</v>
      </c>
      <c r="F455" s="76" t="s">
        <v>106</v>
      </c>
      <c r="G455" s="76" t="s">
        <v>2</v>
      </c>
      <c r="H455" s="76" t="s">
        <v>2</v>
      </c>
      <c r="I455" s="76" t="s">
        <v>2</v>
      </c>
      <c r="J455" s="76" t="s">
        <v>291</v>
      </c>
      <c r="K455" s="76" t="s">
        <v>107</v>
      </c>
      <c r="L455" s="76" t="s">
        <v>34</v>
      </c>
      <c r="M455" s="76" t="s">
        <v>2</v>
      </c>
      <c r="N455" s="76" t="s">
        <v>7</v>
      </c>
      <c r="O455" s="76" t="s">
        <v>3</v>
      </c>
      <c r="P455" s="76" t="s">
        <v>4</v>
      </c>
      <c r="Q455" s="76" t="s">
        <v>553</v>
      </c>
      <c r="R455" s="77">
        <v>0</v>
      </c>
      <c r="S455" s="77">
        <v>0</v>
      </c>
      <c r="T455" s="77">
        <v>0</v>
      </c>
      <c r="U455" s="77">
        <v>65.72</v>
      </c>
      <c r="V455" s="77">
        <v>0</v>
      </c>
      <c r="W455" s="77">
        <v>0</v>
      </c>
      <c r="X455" s="77">
        <v>0</v>
      </c>
      <c r="Y455" s="77">
        <v>0</v>
      </c>
      <c r="Z455" s="77">
        <v>0</v>
      </c>
      <c r="AA455" s="77">
        <v>0</v>
      </c>
      <c r="AB455" s="77">
        <v>0</v>
      </c>
      <c r="AC455" s="77">
        <v>0</v>
      </c>
      <c r="AD455" s="77">
        <v>0</v>
      </c>
      <c r="AE455" s="77">
        <f t="shared" si="16"/>
        <v>65.72</v>
      </c>
      <c r="AF455" s="40">
        <f t="shared" si="15"/>
        <v>43050002</v>
      </c>
      <c r="AG455" t="str">
        <f>VLOOKUP($L455,Ceco!$A$2:$F$48,3,FALSE)</f>
        <v>BOMBEO MECANICO</v>
      </c>
      <c r="AH455" t="str">
        <f>VLOOKUP($L455,Ceco!$A$2:$F$48,4,FALSE)</f>
        <v>GOLFO SAN JORGE</v>
      </c>
      <c r="AI455" t="str">
        <f>VLOOKUP($L455,Ceco!$A$2:$F$48,5,FALSE)</f>
        <v>SANTA CRUZ ESTE</v>
      </c>
      <c r="AJ455" t="str">
        <f>VLOOKUP($L455,Ceco!$A$2:$F$48,6,FALSE)</f>
        <v>Bertaina Fabricio</v>
      </c>
      <c r="AK455">
        <f>VLOOKUP($AF455,'Agrp cuentas'!$A$2:$C$156,3,FALSE)</f>
        <v>21</v>
      </c>
      <c r="AL455" t="str">
        <f>VLOOKUP($AK455,'Agrp cuentas'!$F$2:$H$28,2,FALSE)</f>
        <v>21 - Impuestos</v>
      </c>
      <c r="AM455" t="str">
        <f>VLOOKUP($AK455,'Agrp cuentas'!$F$2:$H$28,3,FALSE)</f>
        <v>Costo</v>
      </c>
      <c r="AN455" t="s">
        <v>192</v>
      </c>
    </row>
    <row r="456" spans="1:40">
      <c r="A456" s="76" t="s">
        <v>0</v>
      </c>
      <c r="B456" s="76" t="s">
        <v>1</v>
      </c>
      <c r="C456" s="76" t="s">
        <v>54</v>
      </c>
      <c r="D456" s="76" t="s">
        <v>65</v>
      </c>
      <c r="E456" s="76" t="s">
        <v>66</v>
      </c>
      <c r="F456" s="76" t="s">
        <v>106</v>
      </c>
      <c r="G456" s="76" t="s">
        <v>2</v>
      </c>
      <c r="H456" s="76" t="s">
        <v>2</v>
      </c>
      <c r="I456" s="76" t="s">
        <v>2</v>
      </c>
      <c r="J456" s="76" t="s">
        <v>291</v>
      </c>
      <c r="K456" s="76" t="s">
        <v>107</v>
      </c>
      <c r="L456" s="76" t="s">
        <v>9</v>
      </c>
      <c r="M456" s="76" t="s">
        <v>2</v>
      </c>
      <c r="N456" s="76" t="s">
        <v>7</v>
      </c>
      <c r="O456" s="76" t="s">
        <v>3</v>
      </c>
      <c r="P456" s="76" t="s">
        <v>4</v>
      </c>
      <c r="Q456" s="76" t="s">
        <v>553</v>
      </c>
      <c r="R456" s="77">
        <v>0</v>
      </c>
      <c r="S456" s="77">
        <v>25.32</v>
      </c>
      <c r="T456" s="77">
        <v>21.93</v>
      </c>
      <c r="U456" s="77">
        <v>164.05</v>
      </c>
      <c r="V456" s="77">
        <v>0</v>
      </c>
      <c r="W456" s="77">
        <v>0</v>
      </c>
      <c r="X456" s="77">
        <v>0</v>
      </c>
      <c r="Y456" s="77">
        <v>0</v>
      </c>
      <c r="Z456" s="77">
        <v>0</v>
      </c>
      <c r="AA456" s="77">
        <v>0</v>
      </c>
      <c r="AB456" s="77">
        <v>0</v>
      </c>
      <c r="AC456" s="77">
        <v>0</v>
      </c>
      <c r="AD456" s="77">
        <v>0</v>
      </c>
      <c r="AE456" s="77">
        <f t="shared" si="16"/>
        <v>211.3</v>
      </c>
      <c r="AF456" s="40">
        <f t="shared" ref="AF456:AF516" si="17">VALUE(J456)</f>
        <v>43050002</v>
      </c>
      <c r="AG456" t="str">
        <f>VLOOKUP($L456,Ceco!$A$2:$F$48,3,FALSE)</f>
        <v>BOMBEO MECANICO</v>
      </c>
      <c r="AH456" t="str">
        <f>VLOOKUP($L456,Ceco!$A$2:$F$48,4,FALSE)</f>
        <v>GOLFO SAN JORGE</v>
      </c>
      <c r="AI456" t="str">
        <f>VLOOKUP($L456,Ceco!$A$2:$F$48,5,FALSE)</f>
        <v>SANTA CRUZ ESTE</v>
      </c>
      <c r="AJ456" t="str">
        <f>VLOOKUP($L456,Ceco!$A$2:$F$48,6,FALSE)</f>
        <v>Bertaina Fabricio</v>
      </c>
      <c r="AK456">
        <f>VLOOKUP($AF456,'Agrp cuentas'!$A$2:$C$156,3,FALSE)</f>
        <v>21</v>
      </c>
      <c r="AL456" t="str">
        <f>VLOOKUP($AK456,'Agrp cuentas'!$F$2:$H$28,2,FALSE)</f>
        <v>21 - Impuestos</v>
      </c>
      <c r="AM456" t="str">
        <f>VLOOKUP($AK456,'Agrp cuentas'!$F$2:$H$28,3,FALSE)</f>
        <v>Costo</v>
      </c>
      <c r="AN456" t="s">
        <v>192</v>
      </c>
    </row>
    <row r="457" spans="1:40">
      <c r="A457" s="76" t="s">
        <v>0</v>
      </c>
      <c r="B457" s="76" t="s">
        <v>1</v>
      </c>
      <c r="C457" s="76" t="s">
        <v>54</v>
      </c>
      <c r="D457" s="76" t="s">
        <v>65</v>
      </c>
      <c r="E457" s="76" t="s">
        <v>66</v>
      </c>
      <c r="F457" s="76" t="s">
        <v>106</v>
      </c>
      <c r="G457" s="76" t="s">
        <v>2</v>
      </c>
      <c r="H457" s="76" t="s">
        <v>2</v>
      </c>
      <c r="I457" s="76" t="s">
        <v>2</v>
      </c>
      <c r="J457" s="76" t="s">
        <v>291</v>
      </c>
      <c r="K457" s="76" t="s">
        <v>107</v>
      </c>
      <c r="L457" s="76" t="s">
        <v>33</v>
      </c>
      <c r="M457" s="76" t="s">
        <v>2</v>
      </c>
      <c r="N457" s="76" t="s">
        <v>7</v>
      </c>
      <c r="O457" s="76" t="s">
        <v>3</v>
      </c>
      <c r="P457" s="76" t="s">
        <v>4</v>
      </c>
      <c r="Q457" s="76" t="s">
        <v>553</v>
      </c>
      <c r="R457" s="77">
        <v>0</v>
      </c>
      <c r="S457" s="77">
        <v>12.66</v>
      </c>
      <c r="T457" s="77">
        <v>9.7100000000000009</v>
      </c>
      <c r="U457" s="77">
        <v>31.42</v>
      </c>
      <c r="V457" s="77">
        <v>0</v>
      </c>
      <c r="W457" s="77">
        <v>0</v>
      </c>
      <c r="X457" s="77">
        <v>0</v>
      </c>
      <c r="Y457" s="77">
        <v>0</v>
      </c>
      <c r="Z457" s="77">
        <v>0</v>
      </c>
      <c r="AA457" s="77">
        <v>0</v>
      </c>
      <c r="AB457" s="77">
        <v>0</v>
      </c>
      <c r="AC457" s="77">
        <v>0</v>
      </c>
      <c r="AD457" s="77">
        <v>0</v>
      </c>
      <c r="AE457" s="77">
        <f t="shared" si="16"/>
        <v>53.790000000000006</v>
      </c>
      <c r="AF457" s="40">
        <f t="shared" si="17"/>
        <v>43050002</v>
      </c>
      <c r="AG457" t="str">
        <f>VLOOKUP($L457,Ceco!$A$2:$F$48,3,FALSE)</f>
        <v>PCP</v>
      </c>
      <c r="AH457" t="str">
        <f>VLOOKUP($L457,Ceco!$A$2:$F$48,4,FALSE)</f>
        <v>NEUQUEN</v>
      </c>
      <c r="AI457">
        <f>VLOOKUP($L457,Ceco!$A$2:$F$48,5,FALSE)</f>
        <v>0</v>
      </c>
      <c r="AJ457" t="str">
        <f>VLOOKUP($L457,Ceco!$A$2:$F$48,6,FALSE)</f>
        <v>Rodriguez Eduardo</v>
      </c>
      <c r="AK457">
        <f>VLOOKUP($AF457,'Agrp cuentas'!$A$2:$C$156,3,FALSE)</f>
        <v>21</v>
      </c>
      <c r="AL457" t="str">
        <f>VLOOKUP($AK457,'Agrp cuentas'!$F$2:$H$28,2,FALSE)</f>
        <v>21 - Impuestos</v>
      </c>
      <c r="AM457" t="str">
        <f>VLOOKUP($AK457,'Agrp cuentas'!$F$2:$H$28,3,FALSE)</f>
        <v>Costo</v>
      </c>
      <c r="AN457" t="s">
        <v>192</v>
      </c>
    </row>
    <row r="458" spans="1:40">
      <c r="A458" s="76" t="s">
        <v>0</v>
      </c>
      <c r="B458" s="76" t="s">
        <v>1</v>
      </c>
      <c r="C458" s="76" t="s">
        <v>54</v>
      </c>
      <c r="D458" s="76" t="s">
        <v>65</v>
      </c>
      <c r="E458" s="76" t="s">
        <v>66</v>
      </c>
      <c r="F458" s="76" t="s">
        <v>106</v>
      </c>
      <c r="G458" s="76" t="s">
        <v>2</v>
      </c>
      <c r="H458" s="76" t="s">
        <v>2</v>
      </c>
      <c r="I458" s="76" t="s">
        <v>2</v>
      </c>
      <c r="J458" s="76" t="s">
        <v>291</v>
      </c>
      <c r="K458" s="76" t="s">
        <v>107</v>
      </c>
      <c r="L458" s="76" t="s">
        <v>29</v>
      </c>
      <c r="M458" s="76" t="s">
        <v>2</v>
      </c>
      <c r="N458" s="76" t="s">
        <v>7</v>
      </c>
      <c r="O458" s="76" t="s">
        <v>3</v>
      </c>
      <c r="P458" s="76" t="s">
        <v>4</v>
      </c>
      <c r="Q458" s="76" t="s">
        <v>553</v>
      </c>
      <c r="R458" s="77">
        <v>0</v>
      </c>
      <c r="S458" s="77">
        <v>55.16</v>
      </c>
      <c r="T458" s="77">
        <v>71.510000000000005</v>
      </c>
      <c r="U458" s="77">
        <v>107.64</v>
      </c>
      <c r="V458" s="77">
        <v>0</v>
      </c>
      <c r="W458" s="77">
        <v>0</v>
      </c>
      <c r="X458" s="77">
        <v>0</v>
      </c>
      <c r="Y458" s="77">
        <v>0</v>
      </c>
      <c r="Z458" s="77">
        <v>0</v>
      </c>
      <c r="AA458" s="77">
        <v>0</v>
      </c>
      <c r="AB458" s="77">
        <v>0</v>
      </c>
      <c r="AC458" s="77">
        <v>0</v>
      </c>
      <c r="AD458" s="77">
        <v>0</v>
      </c>
      <c r="AE458" s="77">
        <f t="shared" si="16"/>
        <v>234.31</v>
      </c>
      <c r="AF458" s="40">
        <f t="shared" si="17"/>
        <v>43050002</v>
      </c>
      <c r="AG458" t="str">
        <f>VLOOKUP($L458,Ceco!$A$2:$F$48,3,FALSE)</f>
        <v>BOMBEO MECANICO</v>
      </c>
      <c r="AH458" t="str">
        <f>VLOOKUP($L458,Ceco!$A$2:$F$48,4,FALSE)</f>
        <v>MENDOZA</v>
      </c>
      <c r="AI458" t="str">
        <f>VLOOKUP($L458,Ceco!$A$2:$F$48,5,FALSE)</f>
        <v>MALARGUE</v>
      </c>
      <c r="AJ458" t="str">
        <f>VLOOKUP($L458,Ceco!$A$2:$F$48,6,FALSE)</f>
        <v>Ingles Carlos</v>
      </c>
      <c r="AK458">
        <f>VLOOKUP($AF458,'Agrp cuentas'!$A$2:$C$156,3,FALSE)</f>
        <v>21</v>
      </c>
      <c r="AL458" t="str">
        <f>VLOOKUP($AK458,'Agrp cuentas'!$F$2:$H$28,2,FALSE)</f>
        <v>21 - Impuestos</v>
      </c>
      <c r="AM458" t="str">
        <f>VLOOKUP($AK458,'Agrp cuentas'!$F$2:$H$28,3,FALSE)</f>
        <v>Costo</v>
      </c>
      <c r="AN458" t="s">
        <v>192</v>
      </c>
    </row>
    <row r="459" spans="1:40">
      <c r="A459" s="76" t="s">
        <v>0</v>
      </c>
      <c r="B459" s="76" t="s">
        <v>1</v>
      </c>
      <c r="C459" s="76" t="s">
        <v>54</v>
      </c>
      <c r="D459" s="76" t="s">
        <v>65</v>
      </c>
      <c r="E459" s="76" t="s">
        <v>66</v>
      </c>
      <c r="F459" s="76" t="s">
        <v>106</v>
      </c>
      <c r="G459" s="76" t="s">
        <v>2</v>
      </c>
      <c r="H459" s="76" t="s">
        <v>2</v>
      </c>
      <c r="I459" s="76" t="s">
        <v>2</v>
      </c>
      <c r="J459" s="76" t="s">
        <v>291</v>
      </c>
      <c r="K459" s="76" t="s">
        <v>107</v>
      </c>
      <c r="L459" s="76" t="s">
        <v>28</v>
      </c>
      <c r="M459" s="76" t="s">
        <v>2</v>
      </c>
      <c r="N459" s="76" t="s">
        <v>7</v>
      </c>
      <c r="O459" s="76" t="s">
        <v>3</v>
      </c>
      <c r="P459" s="76" t="s">
        <v>4</v>
      </c>
      <c r="Q459" s="76" t="s">
        <v>553</v>
      </c>
      <c r="R459" s="77">
        <v>0</v>
      </c>
      <c r="S459" s="77">
        <v>0</v>
      </c>
      <c r="T459" s="77">
        <v>0</v>
      </c>
      <c r="U459" s="77">
        <v>329.56</v>
      </c>
      <c r="V459" s="77">
        <v>0</v>
      </c>
      <c r="W459" s="77">
        <v>0</v>
      </c>
      <c r="X459" s="77">
        <v>0</v>
      </c>
      <c r="Y459" s="77">
        <v>0</v>
      </c>
      <c r="Z459" s="77">
        <v>0</v>
      </c>
      <c r="AA459" s="77">
        <v>0</v>
      </c>
      <c r="AB459" s="77">
        <v>0</v>
      </c>
      <c r="AC459" s="77">
        <v>0</v>
      </c>
      <c r="AD459" s="77">
        <v>0</v>
      </c>
      <c r="AE459" s="77">
        <f t="shared" si="16"/>
        <v>329.56</v>
      </c>
      <c r="AF459" s="40">
        <f t="shared" si="17"/>
        <v>43050002</v>
      </c>
      <c r="AG459" t="str">
        <f>VLOOKUP($L459,Ceco!$A$2:$F$48,3,FALSE)</f>
        <v>BOMBEO MECANICO</v>
      </c>
      <c r="AH459" t="str">
        <f>VLOOKUP($L459,Ceco!$A$2:$F$48,4,FALSE)</f>
        <v>GOLFO SAN JORGE</v>
      </c>
      <c r="AI459" t="str">
        <f>VLOOKUP($L459,Ceco!$A$2:$F$48,5,FALSE)</f>
        <v>SANTA CRUZ OESTE</v>
      </c>
      <c r="AJ459" t="str">
        <f>VLOOKUP($L459,Ceco!$A$2:$F$48,6,FALSE)</f>
        <v>Bertaina Fabricio</v>
      </c>
      <c r="AK459">
        <f>VLOOKUP($AF459,'Agrp cuentas'!$A$2:$C$156,3,FALSE)</f>
        <v>21</v>
      </c>
      <c r="AL459" t="str">
        <f>VLOOKUP($AK459,'Agrp cuentas'!$F$2:$H$28,2,FALSE)</f>
        <v>21 - Impuestos</v>
      </c>
      <c r="AM459" t="str">
        <f>VLOOKUP($AK459,'Agrp cuentas'!$F$2:$H$28,3,FALSE)</f>
        <v>Costo</v>
      </c>
      <c r="AN459" t="s">
        <v>192</v>
      </c>
    </row>
    <row r="460" spans="1:40">
      <c r="A460" s="76" t="s">
        <v>0</v>
      </c>
      <c r="B460" s="76" t="s">
        <v>1</v>
      </c>
      <c r="C460" s="76" t="s">
        <v>54</v>
      </c>
      <c r="D460" s="76" t="s">
        <v>65</v>
      </c>
      <c r="E460" s="76" t="s">
        <v>66</v>
      </c>
      <c r="F460" s="76" t="s">
        <v>106</v>
      </c>
      <c r="G460" s="76" t="s">
        <v>2</v>
      </c>
      <c r="H460" s="76" t="s">
        <v>2</v>
      </c>
      <c r="I460" s="76" t="s">
        <v>2</v>
      </c>
      <c r="J460" s="76" t="s">
        <v>291</v>
      </c>
      <c r="K460" s="76" t="s">
        <v>107</v>
      </c>
      <c r="L460" s="76" t="s">
        <v>27</v>
      </c>
      <c r="M460" s="76" t="s">
        <v>2</v>
      </c>
      <c r="N460" s="76" t="s">
        <v>7</v>
      </c>
      <c r="O460" s="76" t="s">
        <v>3</v>
      </c>
      <c r="P460" s="76" t="s">
        <v>4</v>
      </c>
      <c r="Q460" s="76" t="s">
        <v>553</v>
      </c>
      <c r="R460" s="77">
        <v>0</v>
      </c>
      <c r="S460" s="77">
        <v>50.64</v>
      </c>
      <c r="T460" s="77">
        <v>41.35</v>
      </c>
      <c r="U460" s="77">
        <v>943.5</v>
      </c>
      <c r="V460" s="77">
        <v>0</v>
      </c>
      <c r="W460" s="77">
        <v>0</v>
      </c>
      <c r="X460" s="77">
        <v>0</v>
      </c>
      <c r="Y460" s="77">
        <v>0</v>
      </c>
      <c r="Z460" s="77">
        <v>0</v>
      </c>
      <c r="AA460" s="77">
        <v>0</v>
      </c>
      <c r="AB460" s="77">
        <v>0</v>
      </c>
      <c r="AC460" s="77">
        <v>0</v>
      </c>
      <c r="AD460" s="77">
        <v>0</v>
      </c>
      <c r="AE460" s="77">
        <f t="shared" si="16"/>
        <v>1035.49</v>
      </c>
      <c r="AF460" s="40">
        <f t="shared" si="17"/>
        <v>43050002</v>
      </c>
      <c r="AG460" t="str">
        <f>VLOOKUP($L460,Ceco!$A$2:$F$48,3,FALSE)</f>
        <v>BOMBEO MECANICO</v>
      </c>
      <c r="AH460" t="str">
        <f>VLOOKUP($L460,Ceco!$A$2:$F$48,4,FALSE)</f>
        <v>GOLFO SAN JORGE</v>
      </c>
      <c r="AI460" t="str">
        <f>VLOOKUP($L460,Ceco!$A$2:$F$48,5,FALSE)</f>
        <v>SANTA CRUZ OESTE</v>
      </c>
      <c r="AJ460" t="str">
        <f>VLOOKUP($L460,Ceco!$A$2:$F$48,6,FALSE)</f>
        <v>Bertaina Fabricio</v>
      </c>
      <c r="AK460">
        <f>VLOOKUP($AF460,'Agrp cuentas'!$A$2:$C$156,3,FALSE)</f>
        <v>21</v>
      </c>
      <c r="AL460" t="str">
        <f>VLOOKUP($AK460,'Agrp cuentas'!$F$2:$H$28,2,FALSE)</f>
        <v>21 - Impuestos</v>
      </c>
      <c r="AM460" t="str">
        <f>VLOOKUP($AK460,'Agrp cuentas'!$F$2:$H$28,3,FALSE)</f>
        <v>Costo</v>
      </c>
      <c r="AN460" t="s">
        <v>192</v>
      </c>
    </row>
    <row r="461" spans="1:40">
      <c r="A461" s="76" t="s">
        <v>0</v>
      </c>
      <c r="B461" s="76" t="s">
        <v>1</v>
      </c>
      <c r="C461" s="76" t="s">
        <v>54</v>
      </c>
      <c r="D461" s="76" t="s">
        <v>65</v>
      </c>
      <c r="E461" s="76" t="s">
        <v>66</v>
      </c>
      <c r="F461" s="76" t="s">
        <v>106</v>
      </c>
      <c r="G461" s="76" t="s">
        <v>2</v>
      </c>
      <c r="H461" s="76" t="s">
        <v>2</v>
      </c>
      <c r="I461" s="76" t="s">
        <v>2</v>
      </c>
      <c r="J461" s="76" t="s">
        <v>291</v>
      </c>
      <c r="K461" s="76" t="s">
        <v>107</v>
      </c>
      <c r="L461" s="76" t="s">
        <v>24</v>
      </c>
      <c r="M461" s="76" t="s">
        <v>2</v>
      </c>
      <c r="N461" s="76" t="s">
        <v>7</v>
      </c>
      <c r="O461" s="76" t="s">
        <v>3</v>
      </c>
      <c r="P461" s="76" t="s">
        <v>4</v>
      </c>
      <c r="Q461" s="76" t="s">
        <v>553</v>
      </c>
      <c r="R461" s="77">
        <v>0</v>
      </c>
      <c r="S461" s="77">
        <v>37.979999999999997</v>
      </c>
      <c r="T461" s="77">
        <v>29.13</v>
      </c>
      <c r="U461" s="77">
        <v>128.88</v>
      </c>
      <c r="V461" s="77">
        <v>0</v>
      </c>
      <c r="W461" s="77">
        <v>0</v>
      </c>
      <c r="X461" s="77">
        <v>0</v>
      </c>
      <c r="Y461" s="77">
        <v>0</v>
      </c>
      <c r="Z461" s="77">
        <v>0</v>
      </c>
      <c r="AA461" s="77">
        <v>0</v>
      </c>
      <c r="AB461" s="77">
        <v>0</v>
      </c>
      <c r="AC461" s="77">
        <v>0</v>
      </c>
      <c r="AD461" s="77">
        <v>0</v>
      </c>
      <c r="AE461" s="77">
        <f t="shared" si="16"/>
        <v>195.99</v>
      </c>
      <c r="AF461" s="40">
        <f t="shared" si="17"/>
        <v>43050002</v>
      </c>
      <c r="AG461" t="str">
        <f>VLOOKUP($L461,Ceco!$A$2:$F$48,3,FALSE)</f>
        <v>BOMBEO MECANICO</v>
      </c>
      <c r="AH461" t="str">
        <f>VLOOKUP($L461,Ceco!$A$2:$F$48,4,FALSE)</f>
        <v>MENDOZA</v>
      </c>
      <c r="AI461" t="str">
        <f>VLOOKUP($L461,Ceco!$A$2:$F$48,5,FALSE)</f>
        <v>LUJAN DE CUYO</v>
      </c>
      <c r="AJ461" t="str">
        <f>VLOOKUP($L461,Ceco!$A$2:$F$48,6,FALSE)</f>
        <v>Ingles Carlos</v>
      </c>
      <c r="AK461">
        <f>VLOOKUP($AF461,'Agrp cuentas'!$A$2:$C$156,3,FALSE)</f>
        <v>21</v>
      </c>
      <c r="AL461" t="str">
        <f>VLOOKUP($AK461,'Agrp cuentas'!$F$2:$H$28,2,FALSE)</f>
        <v>21 - Impuestos</v>
      </c>
      <c r="AM461" t="str">
        <f>VLOOKUP($AK461,'Agrp cuentas'!$F$2:$H$28,3,FALSE)</f>
        <v>Costo</v>
      </c>
      <c r="AN461" t="s">
        <v>192</v>
      </c>
    </row>
    <row r="462" spans="1:40">
      <c r="A462" s="76" t="s">
        <v>0</v>
      </c>
      <c r="B462" s="76" t="s">
        <v>1</v>
      </c>
      <c r="C462" s="76" t="s">
        <v>54</v>
      </c>
      <c r="D462" s="76" t="s">
        <v>65</v>
      </c>
      <c r="E462" s="76" t="s">
        <v>66</v>
      </c>
      <c r="F462" s="76" t="s">
        <v>106</v>
      </c>
      <c r="G462" s="76" t="s">
        <v>2</v>
      </c>
      <c r="H462" s="76" t="s">
        <v>2</v>
      </c>
      <c r="I462" s="76" t="s">
        <v>2</v>
      </c>
      <c r="J462" s="76" t="s">
        <v>291</v>
      </c>
      <c r="K462" s="76" t="s">
        <v>107</v>
      </c>
      <c r="L462" s="76" t="s">
        <v>21</v>
      </c>
      <c r="M462" s="76" t="s">
        <v>2</v>
      </c>
      <c r="N462" s="76" t="s">
        <v>7</v>
      </c>
      <c r="O462" s="76" t="s">
        <v>3</v>
      </c>
      <c r="P462" s="76" t="s">
        <v>4</v>
      </c>
      <c r="Q462" s="76" t="s">
        <v>553</v>
      </c>
      <c r="R462" s="77">
        <v>0</v>
      </c>
      <c r="S462" s="77">
        <v>37.979999999999997</v>
      </c>
      <c r="T462" s="77">
        <v>29.13</v>
      </c>
      <c r="U462" s="77">
        <v>527.66999999999996</v>
      </c>
      <c r="V462" s="77">
        <v>0</v>
      </c>
      <c r="W462" s="77">
        <v>0</v>
      </c>
      <c r="X462" s="77">
        <v>0</v>
      </c>
      <c r="Y462" s="77">
        <v>0</v>
      </c>
      <c r="Z462" s="77">
        <v>0</v>
      </c>
      <c r="AA462" s="77">
        <v>0</v>
      </c>
      <c r="AB462" s="77">
        <v>0</v>
      </c>
      <c r="AC462" s="77">
        <v>0</v>
      </c>
      <c r="AD462" s="77">
        <v>0</v>
      </c>
      <c r="AE462" s="77">
        <f t="shared" si="16"/>
        <v>594.78</v>
      </c>
      <c r="AF462" s="40">
        <f t="shared" si="17"/>
        <v>43050002</v>
      </c>
      <c r="AG462" t="str">
        <f>VLOOKUP($L462,Ceco!$A$2:$F$48,3,FALSE)</f>
        <v>BOMBEO MECANICO</v>
      </c>
      <c r="AH462" t="str">
        <f>VLOOKUP($L462,Ceco!$A$2:$F$48,4,FALSE)</f>
        <v>GOLFO SAN JORGE</v>
      </c>
      <c r="AI462" t="str">
        <f>VLOOKUP($L462,Ceco!$A$2:$F$48,5,FALSE)</f>
        <v>SANTA CRUZ ESTE</v>
      </c>
      <c r="AJ462" t="str">
        <f>VLOOKUP($L462,Ceco!$A$2:$F$48,6,FALSE)</f>
        <v>Bertaina Fabricio</v>
      </c>
      <c r="AK462">
        <f>VLOOKUP($AF462,'Agrp cuentas'!$A$2:$C$156,3,FALSE)</f>
        <v>21</v>
      </c>
      <c r="AL462" t="str">
        <f>VLOOKUP($AK462,'Agrp cuentas'!$F$2:$H$28,2,FALSE)</f>
        <v>21 - Impuestos</v>
      </c>
      <c r="AM462" t="str">
        <f>VLOOKUP($AK462,'Agrp cuentas'!$F$2:$H$28,3,FALSE)</f>
        <v>Costo</v>
      </c>
      <c r="AN462" t="s">
        <v>192</v>
      </c>
    </row>
    <row r="463" spans="1:40">
      <c r="A463" s="76" t="s">
        <v>0</v>
      </c>
      <c r="B463" s="76" t="s">
        <v>1</v>
      </c>
      <c r="C463" s="76" t="s">
        <v>54</v>
      </c>
      <c r="D463" s="76" t="s">
        <v>65</v>
      </c>
      <c r="E463" s="76" t="s">
        <v>66</v>
      </c>
      <c r="F463" s="76" t="s">
        <v>106</v>
      </c>
      <c r="G463" s="76" t="s">
        <v>2</v>
      </c>
      <c r="H463" s="76" t="s">
        <v>2</v>
      </c>
      <c r="I463" s="76" t="s">
        <v>2</v>
      </c>
      <c r="J463" s="76" t="s">
        <v>291</v>
      </c>
      <c r="K463" s="76" t="s">
        <v>107</v>
      </c>
      <c r="L463" s="76" t="s">
        <v>19</v>
      </c>
      <c r="M463" s="76" t="s">
        <v>2</v>
      </c>
      <c r="N463" s="76" t="s">
        <v>7</v>
      </c>
      <c r="O463" s="76" t="s">
        <v>3</v>
      </c>
      <c r="P463" s="76" t="s">
        <v>4</v>
      </c>
      <c r="Q463" s="76" t="s">
        <v>553</v>
      </c>
      <c r="R463" s="77">
        <v>0</v>
      </c>
      <c r="S463" s="77">
        <v>12.66</v>
      </c>
      <c r="T463" s="77">
        <v>9.7100000000000009</v>
      </c>
      <c r="U463" s="77">
        <v>31.42</v>
      </c>
      <c r="V463" s="77">
        <v>0</v>
      </c>
      <c r="W463" s="77">
        <v>0</v>
      </c>
      <c r="X463" s="77">
        <v>0</v>
      </c>
      <c r="Y463" s="77">
        <v>0</v>
      </c>
      <c r="Z463" s="77">
        <v>0</v>
      </c>
      <c r="AA463" s="77">
        <v>0</v>
      </c>
      <c r="AB463" s="77">
        <v>0</v>
      </c>
      <c r="AC463" s="77">
        <v>0</v>
      </c>
      <c r="AD463" s="77">
        <v>0</v>
      </c>
      <c r="AE463" s="77">
        <f t="shared" si="16"/>
        <v>53.790000000000006</v>
      </c>
      <c r="AF463" s="40">
        <f t="shared" si="17"/>
        <v>43050002</v>
      </c>
      <c r="AG463" t="str">
        <f>VLOOKUP($L463,Ceco!$A$2:$F$48,3,FALSE)</f>
        <v>PCP</v>
      </c>
      <c r="AH463" t="str">
        <f>VLOOKUP($L463,Ceco!$A$2:$F$48,4,FALSE)</f>
        <v>GOLFO SAN JORGE</v>
      </c>
      <c r="AI463">
        <f>VLOOKUP($L463,Ceco!$A$2:$F$48,5,FALSE)</f>
        <v>0</v>
      </c>
      <c r="AJ463" t="str">
        <f>VLOOKUP($L463,Ceco!$A$2:$F$48,6,FALSE)</f>
        <v>Rodriguez Eduardo</v>
      </c>
      <c r="AK463">
        <f>VLOOKUP($AF463,'Agrp cuentas'!$A$2:$C$156,3,FALSE)</f>
        <v>21</v>
      </c>
      <c r="AL463" t="str">
        <f>VLOOKUP($AK463,'Agrp cuentas'!$F$2:$H$28,2,FALSE)</f>
        <v>21 - Impuestos</v>
      </c>
      <c r="AM463" t="str">
        <f>VLOOKUP($AK463,'Agrp cuentas'!$F$2:$H$28,3,FALSE)</f>
        <v>Costo</v>
      </c>
      <c r="AN463" t="s">
        <v>192</v>
      </c>
    </row>
    <row r="464" spans="1:40">
      <c r="A464" s="76" t="s">
        <v>0</v>
      </c>
      <c r="B464" s="76" t="s">
        <v>1</v>
      </c>
      <c r="C464" s="76" t="s">
        <v>54</v>
      </c>
      <c r="D464" s="76" t="s">
        <v>65</v>
      </c>
      <c r="E464" s="76" t="s">
        <v>66</v>
      </c>
      <c r="F464" s="76" t="s">
        <v>106</v>
      </c>
      <c r="G464" s="76" t="s">
        <v>2</v>
      </c>
      <c r="H464" s="76" t="s">
        <v>2</v>
      </c>
      <c r="I464" s="76" t="s">
        <v>2</v>
      </c>
      <c r="J464" s="76" t="s">
        <v>291</v>
      </c>
      <c r="K464" s="76" t="s">
        <v>107</v>
      </c>
      <c r="L464" s="76" t="s">
        <v>18</v>
      </c>
      <c r="M464" s="76" t="s">
        <v>2</v>
      </c>
      <c r="N464" s="76" t="s">
        <v>7</v>
      </c>
      <c r="O464" s="76" t="s">
        <v>3</v>
      </c>
      <c r="P464" s="76" t="s">
        <v>4</v>
      </c>
      <c r="Q464" s="76" t="s">
        <v>553</v>
      </c>
      <c r="R464" s="77">
        <v>0</v>
      </c>
      <c r="S464" s="77">
        <v>25.32</v>
      </c>
      <c r="T464" s="77">
        <v>171.87</v>
      </c>
      <c r="U464" s="77">
        <v>367.19</v>
      </c>
      <c r="V464" s="77">
        <v>0</v>
      </c>
      <c r="W464" s="77">
        <v>0</v>
      </c>
      <c r="X464" s="77">
        <v>0</v>
      </c>
      <c r="Y464" s="77">
        <v>0</v>
      </c>
      <c r="Z464" s="77">
        <v>0</v>
      </c>
      <c r="AA464" s="77">
        <v>0</v>
      </c>
      <c r="AB464" s="77">
        <v>0</v>
      </c>
      <c r="AC464" s="77">
        <v>0</v>
      </c>
      <c r="AD464" s="77">
        <v>0</v>
      </c>
      <c r="AE464" s="77">
        <f t="shared" si="16"/>
        <v>564.38</v>
      </c>
      <c r="AF464" s="40">
        <f t="shared" si="17"/>
        <v>43050002</v>
      </c>
      <c r="AG464" t="str">
        <f>VLOOKUP($L464,Ceco!$A$2:$F$48,3,FALSE)</f>
        <v>CONTROLADORES</v>
      </c>
      <c r="AH464" t="str">
        <f>VLOOKUP($L464,Ceco!$A$2:$F$48,4,FALSE)</f>
        <v>GOLFO SAN JORGE</v>
      </c>
      <c r="AI464">
        <f>VLOOKUP($L464,Ceco!$A$2:$F$48,5,FALSE)</f>
        <v>0</v>
      </c>
      <c r="AJ464" t="str">
        <f>VLOOKUP($L464,Ceco!$A$2:$F$48,6,FALSE)</f>
        <v>Rocabado Fernando</v>
      </c>
      <c r="AK464">
        <f>VLOOKUP($AF464,'Agrp cuentas'!$A$2:$C$156,3,FALSE)</f>
        <v>21</v>
      </c>
      <c r="AL464" t="str">
        <f>VLOOKUP($AK464,'Agrp cuentas'!$F$2:$H$28,2,FALSE)</f>
        <v>21 - Impuestos</v>
      </c>
      <c r="AM464" t="str">
        <f>VLOOKUP($AK464,'Agrp cuentas'!$F$2:$H$28,3,FALSE)</f>
        <v>Costo</v>
      </c>
      <c r="AN464" t="s">
        <v>192</v>
      </c>
    </row>
    <row r="465" spans="1:40">
      <c r="A465" s="76" t="s">
        <v>0</v>
      </c>
      <c r="B465" s="76" t="s">
        <v>1</v>
      </c>
      <c r="C465" s="76" t="s">
        <v>54</v>
      </c>
      <c r="D465" s="76" t="s">
        <v>65</v>
      </c>
      <c r="E465" s="76" t="s">
        <v>66</v>
      </c>
      <c r="F465" s="76" t="s">
        <v>106</v>
      </c>
      <c r="G465" s="76" t="s">
        <v>2</v>
      </c>
      <c r="H465" s="76" t="s">
        <v>2</v>
      </c>
      <c r="I465" s="76" t="s">
        <v>2</v>
      </c>
      <c r="J465" s="76" t="s">
        <v>291</v>
      </c>
      <c r="K465" s="76" t="s">
        <v>107</v>
      </c>
      <c r="L465" s="76" t="s">
        <v>6</v>
      </c>
      <c r="M465" s="76" t="s">
        <v>2</v>
      </c>
      <c r="N465" s="76" t="s">
        <v>7</v>
      </c>
      <c r="O465" s="76" t="s">
        <v>3</v>
      </c>
      <c r="P465" s="76" t="s">
        <v>4</v>
      </c>
      <c r="Q465" s="76" t="s">
        <v>553</v>
      </c>
      <c r="R465" s="77">
        <v>0</v>
      </c>
      <c r="S465" s="77">
        <v>82.78</v>
      </c>
      <c r="T465" s="77">
        <v>16.95</v>
      </c>
      <c r="U465" s="77">
        <v>0</v>
      </c>
      <c r="V465" s="77">
        <v>0</v>
      </c>
      <c r="W465" s="77">
        <v>0</v>
      </c>
      <c r="X465" s="77">
        <v>0</v>
      </c>
      <c r="Y465" s="77">
        <v>0</v>
      </c>
      <c r="Z465" s="77">
        <v>0</v>
      </c>
      <c r="AA465" s="77">
        <v>0</v>
      </c>
      <c r="AB465" s="77">
        <v>0</v>
      </c>
      <c r="AC465" s="77">
        <v>0</v>
      </c>
      <c r="AD465" s="77">
        <v>0</v>
      </c>
      <c r="AE465" s="77">
        <f t="shared" si="16"/>
        <v>99.73</v>
      </c>
      <c r="AF465" s="40">
        <f t="shared" si="17"/>
        <v>43050002</v>
      </c>
      <c r="AG465" t="str">
        <f>VLOOKUP($L465,Ceco!$A$2:$F$48,3,FALSE)</f>
        <v>BOMBEO MECANICO</v>
      </c>
      <c r="AH465" t="str">
        <f>VLOOKUP($L465,Ceco!$A$2:$F$48,4,FALSE)</f>
        <v>GOLFO SAN JORGE</v>
      </c>
      <c r="AI465" t="str">
        <f>VLOOKUP($L465,Ceco!$A$2:$F$48,5,FALSE)</f>
        <v>COMODORO RIVADAVIA</v>
      </c>
      <c r="AJ465" t="str">
        <f>VLOOKUP($L465,Ceco!$A$2:$F$48,6,FALSE)</f>
        <v>Cosentino Leandro</v>
      </c>
      <c r="AK465">
        <f>VLOOKUP($AF465,'Agrp cuentas'!$A$2:$C$156,3,FALSE)</f>
        <v>21</v>
      </c>
      <c r="AL465" t="str">
        <f>VLOOKUP($AK465,'Agrp cuentas'!$F$2:$H$28,2,FALSE)</f>
        <v>21 - Impuestos</v>
      </c>
      <c r="AM465" t="str">
        <f>VLOOKUP($AK465,'Agrp cuentas'!$F$2:$H$28,3,FALSE)</f>
        <v>Costo</v>
      </c>
      <c r="AN465" t="s">
        <v>192</v>
      </c>
    </row>
    <row r="466" spans="1:40">
      <c r="A466" s="76" t="s">
        <v>0</v>
      </c>
      <c r="B466" s="76" t="s">
        <v>1</v>
      </c>
      <c r="C466" s="76" t="s">
        <v>54</v>
      </c>
      <c r="D466" s="76" t="s">
        <v>65</v>
      </c>
      <c r="E466" s="76" t="s">
        <v>66</v>
      </c>
      <c r="F466" s="76" t="s">
        <v>106</v>
      </c>
      <c r="G466" s="76" t="s">
        <v>2</v>
      </c>
      <c r="H466" s="76" t="s">
        <v>2</v>
      </c>
      <c r="I466" s="76" t="s">
        <v>2</v>
      </c>
      <c r="J466" s="76" t="s">
        <v>291</v>
      </c>
      <c r="K466" s="76" t="s">
        <v>107</v>
      </c>
      <c r="L466" s="76" t="s">
        <v>16</v>
      </c>
      <c r="M466" s="76" t="s">
        <v>2</v>
      </c>
      <c r="N466" s="76" t="s">
        <v>7</v>
      </c>
      <c r="O466" s="76" t="s">
        <v>3</v>
      </c>
      <c r="P466" s="76" t="s">
        <v>4</v>
      </c>
      <c r="Q466" s="76" t="s">
        <v>553</v>
      </c>
      <c r="R466" s="77">
        <v>0</v>
      </c>
      <c r="S466" s="77">
        <v>181.9</v>
      </c>
      <c r="T466" s="77">
        <v>60.81</v>
      </c>
      <c r="U466" s="77">
        <v>383.79</v>
      </c>
      <c r="V466" s="77">
        <v>0</v>
      </c>
      <c r="W466" s="77">
        <v>0</v>
      </c>
      <c r="X466" s="77">
        <v>0</v>
      </c>
      <c r="Y466" s="77">
        <v>0</v>
      </c>
      <c r="Z466" s="77">
        <v>0</v>
      </c>
      <c r="AA466" s="77">
        <v>0</v>
      </c>
      <c r="AB466" s="77">
        <v>0</v>
      </c>
      <c r="AC466" s="77">
        <v>0</v>
      </c>
      <c r="AD466" s="77">
        <v>0</v>
      </c>
      <c r="AE466" s="77">
        <f t="shared" si="16"/>
        <v>626.5</v>
      </c>
      <c r="AF466" s="40">
        <f t="shared" si="17"/>
        <v>43050002</v>
      </c>
      <c r="AG466" t="str">
        <f>VLOOKUP($L466,Ceco!$A$2:$F$48,3,FALSE)</f>
        <v>BOMBEO MECANICO</v>
      </c>
      <c r="AH466" t="str">
        <f>VLOOKUP($L466,Ceco!$A$2:$F$48,4,FALSE)</f>
        <v>GOLFO SAN JORGE</v>
      </c>
      <c r="AI466" t="str">
        <f>VLOOKUP($L466,Ceco!$A$2:$F$48,5,FALSE)</f>
        <v>COMODORO RIVADAVIA</v>
      </c>
      <c r="AJ466" t="str">
        <f>VLOOKUP($L466,Ceco!$A$2:$F$48,6,FALSE)</f>
        <v>Cosentino Leandro</v>
      </c>
      <c r="AK466">
        <f>VLOOKUP($AF466,'Agrp cuentas'!$A$2:$C$156,3,FALSE)</f>
        <v>21</v>
      </c>
      <c r="AL466" t="str">
        <f>VLOOKUP($AK466,'Agrp cuentas'!$F$2:$H$28,2,FALSE)</f>
        <v>21 - Impuestos</v>
      </c>
      <c r="AM466" t="str">
        <f>VLOOKUP($AK466,'Agrp cuentas'!$F$2:$H$28,3,FALSE)</f>
        <v>Costo</v>
      </c>
      <c r="AN466" t="s">
        <v>192</v>
      </c>
    </row>
    <row r="467" spans="1:40">
      <c r="A467" s="76" t="s">
        <v>0</v>
      </c>
      <c r="B467" s="76" t="s">
        <v>1</v>
      </c>
      <c r="C467" s="76" t="s">
        <v>54</v>
      </c>
      <c r="D467" s="76" t="s">
        <v>65</v>
      </c>
      <c r="E467" s="76" t="s">
        <v>66</v>
      </c>
      <c r="F467" s="76" t="s">
        <v>106</v>
      </c>
      <c r="G467" s="76" t="s">
        <v>2</v>
      </c>
      <c r="H467" s="76" t="s">
        <v>2</v>
      </c>
      <c r="I467" s="76" t="s">
        <v>2</v>
      </c>
      <c r="J467" s="76" t="s">
        <v>291</v>
      </c>
      <c r="K467" s="76" t="s">
        <v>107</v>
      </c>
      <c r="L467" s="76" t="s">
        <v>13</v>
      </c>
      <c r="M467" s="76" t="s">
        <v>2</v>
      </c>
      <c r="N467" s="76" t="s">
        <v>7</v>
      </c>
      <c r="O467" s="76" t="s">
        <v>3</v>
      </c>
      <c r="P467" s="76" t="s">
        <v>4</v>
      </c>
      <c r="Q467" s="76" t="s">
        <v>553</v>
      </c>
      <c r="R467" s="77">
        <v>0</v>
      </c>
      <c r="S467" s="77">
        <v>66.13</v>
      </c>
      <c r="T467" s="77">
        <v>64.819999999999993</v>
      </c>
      <c r="U467" s="77">
        <v>63.65</v>
      </c>
      <c r="V467" s="77">
        <v>0</v>
      </c>
      <c r="W467" s="77">
        <v>0</v>
      </c>
      <c r="X467" s="77">
        <v>0</v>
      </c>
      <c r="Y467" s="77">
        <v>0</v>
      </c>
      <c r="Z467" s="77">
        <v>0</v>
      </c>
      <c r="AA467" s="77">
        <v>0</v>
      </c>
      <c r="AB467" s="77">
        <v>0</v>
      </c>
      <c r="AC467" s="77">
        <v>0</v>
      </c>
      <c r="AD467" s="77">
        <v>0</v>
      </c>
      <c r="AE467" s="77">
        <f t="shared" si="16"/>
        <v>194.6</v>
      </c>
      <c r="AF467" s="40">
        <f t="shared" si="17"/>
        <v>43050002</v>
      </c>
      <c r="AG467" t="str">
        <f>VLOOKUP($L467,Ceco!$A$2:$F$48,3,FALSE)</f>
        <v>BOMBEO MECANICO</v>
      </c>
      <c r="AH467" t="str">
        <f>VLOOKUP($L467,Ceco!$A$2:$F$48,4,FALSE)</f>
        <v>NEUQUEN</v>
      </c>
      <c r="AI467" t="str">
        <f>VLOOKUP($L467,Ceco!$A$2:$F$48,5,FALSE)</f>
        <v>CATRIEL</v>
      </c>
      <c r="AJ467" t="str">
        <f>VLOOKUP($L467,Ceco!$A$2:$F$48,6,FALSE)</f>
        <v>Nahim Jorge</v>
      </c>
      <c r="AK467">
        <f>VLOOKUP($AF467,'Agrp cuentas'!$A$2:$C$156,3,FALSE)</f>
        <v>21</v>
      </c>
      <c r="AL467" t="str">
        <f>VLOOKUP($AK467,'Agrp cuentas'!$F$2:$H$28,2,FALSE)</f>
        <v>21 - Impuestos</v>
      </c>
      <c r="AM467" t="str">
        <f>VLOOKUP($AK467,'Agrp cuentas'!$F$2:$H$28,3,FALSE)</f>
        <v>Costo</v>
      </c>
      <c r="AN467" t="s">
        <v>192</v>
      </c>
    </row>
    <row r="468" spans="1:40">
      <c r="A468" s="76" t="s">
        <v>0</v>
      </c>
      <c r="B468" s="76" t="s">
        <v>1</v>
      </c>
      <c r="C468" s="76" t="s">
        <v>54</v>
      </c>
      <c r="D468" s="76" t="s">
        <v>65</v>
      </c>
      <c r="E468" s="76" t="s">
        <v>66</v>
      </c>
      <c r="F468" s="76" t="s">
        <v>106</v>
      </c>
      <c r="G468" s="76" t="s">
        <v>2</v>
      </c>
      <c r="H468" s="76" t="s">
        <v>2</v>
      </c>
      <c r="I468" s="76" t="s">
        <v>2</v>
      </c>
      <c r="J468" s="76" t="s">
        <v>291</v>
      </c>
      <c r="K468" s="76" t="s">
        <v>107</v>
      </c>
      <c r="L468" s="76" t="s">
        <v>11</v>
      </c>
      <c r="M468" s="76" t="s">
        <v>2</v>
      </c>
      <c r="N468" s="76" t="s">
        <v>7</v>
      </c>
      <c r="O468" s="76" t="s">
        <v>3</v>
      </c>
      <c r="P468" s="76" t="s">
        <v>4</v>
      </c>
      <c r="Q468" s="76" t="s">
        <v>553</v>
      </c>
      <c r="R468" s="77">
        <v>0</v>
      </c>
      <c r="S468" s="77">
        <v>105.72</v>
      </c>
      <c r="T468" s="77">
        <v>395.5</v>
      </c>
      <c r="U468" s="77">
        <v>125.67</v>
      </c>
      <c r="V468" s="77">
        <v>0</v>
      </c>
      <c r="W468" s="77">
        <v>0</v>
      </c>
      <c r="X468" s="77">
        <v>0</v>
      </c>
      <c r="Y468" s="77">
        <v>0</v>
      </c>
      <c r="Z468" s="77">
        <v>0</v>
      </c>
      <c r="AA468" s="77">
        <v>0</v>
      </c>
      <c r="AB468" s="77">
        <v>0</v>
      </c>
      <c r="AC468" s="77">
        <v>0</v>
      </c>
      <c r="AD468" s="77">
        <v>0</v>
      </c>
      <c r="AE468" s="77">
        <f t="shared" si="16"/>
        <v>626.89</v>
      </c>
      <c r="AF468" s="40">
        <f t="shared" si="17"/>
        <v>43050002</v>
      </c>
      <c r="AG468" t="str">
        <f>VLOOKUP($L468,Ceco!$A$2:$F$48,3,FALSE)</f>
        <v>BOMBEO MECANICO</v>
      </c>
      <c r="AH468" t="str">
        <f>VLOOKUP($L468,Ceco!$A$2:$F$48,4,FALSE)</f>
        <v>NEUQUEN</v>
      </c>
      <c r="AI468" t="str">
        <f>VLOOKUP($L468,Ceco!$A$2:$F$48,5,FALSE)</f>
        <v>CATRIEL</v>
      </c>
      <c r="AJ468" t="str">
        <f>VLOOKUP($L468,Ceco!$A$2:$F$48,6,FALSE)</f>
        <v>Nahim Jorge</v>
      </c>
      <c r="AK468">
        <f>VLOOKUP($AF468,'Agrp cuentas'!$A$2:$C$156,3,FALSE)</f>
        <v>21</v>
      </c>
      <c r="AL468" t="str">
        <f>VLOOKUP($AK468,'Agrp cuentas'!$F$2:$H$28,2,FALSE)</f>
        <v>21 - Impuestos</v>
      </c>
      <c r="AM468" t="str">
        <f>VLOOKUP($AK468,'Agrp cuentas'!$F$2:$H$28,3,FALSE)</f>
        <v>Costo</v>
      </c>
      <c r="AN468" t="s">
        <v>192</v>
      </c>
    </row>
    <row r="469" spans="1:40">
      <c r="A469" s="76" t="s">
        <v>0</v>
      </c>
      <c r="B469" s="76" t="s">
        <v>1</v>
      </c>
      <c r="C469" s="76" t="s">
        <v>54</v>
      </c>
      <c r="D469" s="76" t="s">
        <v>65</v>
      </c>
      <c r="E469" s="76" t="s">
        <v>563</v>
      </c>
      <c r="F469" s="76" t="s">
        <v>2</v>
      </c>
      <c r="G469" s="76" t="s">
        <v>2</v>
      </c>
      <c r="H469" s="76" t="s">
        <v>2</v>
      </c>
      <c r="I469" s="76" t="s">
        <v>2</v>
      </c>
      <c r="J469" s="76" t="s">
        <v>564</v>
      </c>
      <c r="K469" s="76" t="s">
        <v>565</v>
      </c>
      <c r="L469" s="76" t="s">
        <v>35</v>
      </c>
      <c r="M469" s="76" t="s">
        <v>2</v>
      </c>
      <c r="N469" s="76" t="s">
        <v>7</v>
      </c>
      <c r="O469" s="76" t="s">
        <v>3</v>
      </c>
      <c r="P469" s="76" t="s">
        <v>4</v>
      </c>
      <c r="Q469" s="76" t="s">
        <v>553</v>
      </c>
      <c r="R469" s="77">
        <v>0</v>
      </c>
      <c r="S469" s="77">
        <v>0</v>
      </c>
      <c r="T469" s="77">
        <v>-19203.990000000002</v>
      </c>
      <c r="U469" s="77">
        <v>16315.87</v>
      </c>
      <c r="V469" s="77">
        <v>0</v>
      </c>
      <c r="W469" s="77">
        <v>0</v>
      </c>
      <c r="X469" s="77">
        <v>0</v>
      </c>
      <c r="Y469" s="77">
        <v>0</v>
      </c>
      <c r="Z469" s="77">
        <v>0</v>
      </c>
      <c r="AA469" s="77">
        <v>0</v>
      </c>
      <c r="AB469" s="77">
        <v>0</v>
      </c>
      <c r="AC469" s="77">
        <v>0</v>
      </c>
      <c r="AD469" s="77">
        <v>0</v>
      </c>
      <c r="AE469" s="77">
        <f t="shared" si="16"/>
        <v>-2888.1200000000008</v>
      </c>
      <c r="AF469" s="40">
        <f t="shared" si="17"/>
        <v>43070001</v>
      </c>
      <c r="AG469" t="str">
        <f>VLOOKUP($L469,Ceco!$A$2:$F$48,3,FALSE)</f>
        <v>BOMBEO MECANICO</v>
      </c>
      <c r="AH469" t="str">
        <f>VLOOKUP($L469,Ceco!$A$2:$F$48,4,FALSE)</f>
        <v>NEUQUEN</v>
      </c>
      <c r="AI469" t="str">
        <f>VLOOKUP($L469,Ceco!$A$2:$F$48,5,FALSE)</f>
        <v>RINCON DE LOS SAUCES</v>
      </c>
      <c r="AJ469" t="str">
        <f>VLOOKUP($L469,Ceco!$A$2:$F$48,6,FALSE)</f>
        <v>Nahim Jorge</v>
      </c>
      <c r="AK469">
        <f>VLOOKUP($AF469,'Agrp cuentas'!$A$2:$C$156,3,FALSE)</f>
        <v>5</v>
      </c>
      <c r="AL469" t="str">
        <f>VLOOKUP($AK469,'Agrp cuentas'!$F$2:$H$28,2,FALSE)</f>
        <v>05 - Mano de Obra</v>
      </c>
      <c r="AM469" t="str">
        <f>VLOOKUP($AK469,'Agrp cuentas'!$F$2:$H$28,3,FALSE)</f>
        <v>Costo</v>
      </c>
      <c r="AN469" t="s">
        <v>192</v>
      </c>
    </row>
    <row r="470" spans="1:40">
      <c r="A470" s="76" t="s">
        <v>0</v>
      </c>
      <c r="B470" s="76" t="s">
        <v>1</v>
      </c>
      <c r="C470" s="76" t="s">
        <v>54</v>
      </c>
      <c r="D470" s="76" t="s">
        <v>65</v>
      </c>
      <c r="E470" s="76" t="s">
        <v>563</v>
      </c>
      <c r="F470" s="76" t="s">
        <v>2</v>
      </c>
      <c r="G470" s="76" t="s">
        <v>2</v>
      </c>
      <c r="H470" s="76" t="s">
        <v>2</v>
      </c>
      <c r="I470" s="76" t="s">
        <v>2</v>
      </c>
      <c r="J470" s="76" t="s">
        <v>564</v>
      </c>
      <c r="K470" s="76" t="s">
        <v>565</v>
      </c>
      <c r="L470" s="76" t="s">
        <v>9</v>
      </c>
      <c r="M470" s="76" t="s">
        <v>2</v>
      </c>
      <c r="N470" s="76" t="s">
        <v>7</v>
      </c>
      <c r="O470" s="76" t="s">
        <v>3</v>
      </c>
      <c r="P470" s="76" t="s">
        <v>4</v>
      </c>
      <c r="Q470" s="76" t="s">
        <v>553</v>
      </c>
      <c r="R470" s="77">
        <v>0</v>
      </c>
      <c r="S470" s="77">
        <v>0</v>
      </c>
      <c r="T470" s="77">
        <v>-141.66</v>
      </c>
      <c r="U470" s="77">
        <v>-286.5</v>
      </c>
      <c r="V470" s="77">
        <v>0</v>
      </c>
      <c r="W470" s="77">
        <v>0</v>
      </c>
      <c r="X470" s="77">
        <v>0</v>
      </c>
      <c r="Y470" s="77">
        <v>0</v>
      </c>
      <c r="Z470" s="77">
        <v>0</v>
      </c>
      <c r="AA470" s="77">
        <v>0</v>
      </c>
      <c r="AB470" s="77">
        <v>0</v>
      </c>
      <c r="AC470" s="77">
        <v>0</v>
      </c>
      <c r="AD470" s="77">
        <v>0</v>
      </c>
      <c r="AE470" s="77">
        <f t="shared" si="16"/>
        <v>-428.15999999999997</v>
      </c>
      <c r="AF470" s="40">
        <f t="shared" si="17"/>
        <v>43070001</v>
      </c>
      <c r="AG470" t="str">
        <f>VLOOKUP($L470,Ceco!$A$2:$F$48,3,FALSE)</f>
        <v>BOMBEO MECANICO</v>
      </c>
      <c r="AH470" t="str">
        <f>VLOOKUP($L470,Ceco!$A$2:$F$48,4,FALSE)</f>
        <v>GOLFO SAN JORGE</v>
      </c>
      <c r="AI470" t="str">
        <f>VLOOKUP($L470,Ceco!$A$2:$F$48,5,FALSE)</f>
        <v>SANTA CRUZ ESTE</v>
      </c>
      <c r="AJ470" t="str">
        <f>VLOOKUP($L470,Ceco!$A$2:$F$48,6,FALSE)</f>
        <v>Bertaina Fabricio</v>
      </c>
      <c r="AK470">
        <f>VLOOKUP($AF470,'Agrp cuentas'!$A$2:$C$156,3,FALSE)</f>
        <v>5</v>
      </c>
      <c r="AL470" t="str">
        <f>VLOOKUP($AK470,'Agrp cuentas'!$F$2:$H$28,2,FALSE)</f>
        <v>05 - Mano de Obra</v>
      </c>
      <c r="AM470" t="str">
        <f>VLOOKUP($AK470,'Agrp cuentas'!$F$2:$H$28,3,FALSE)</f>
        <v>Costo</v>
      </c>
      <c r="AN470" t="s">
        <v>192</v>
      </c>
    </row>
    <row r="471" spans="1:40">
      <c r="A471" s="76" t="s">
        <v>0</v>
      </c>
      <c r="B471" s="76" t="s">
        <v>1</v>
      </c>
      <c r="C471" s="76" t="s">
        <v>54</v>
      </c>
      <c r="D471" s="76" t="s">
        <v>65</v>
      </c>
      <c r="E471" s="76" t="s">
        <v>563</v>
      </c>
      <c r="F471" s="76" t="s">
        <v>2</v>
      </c>
      <c r="G471" s="76" t="s">
        <v>2</v>
      </c>
      <c r="H471" s="76" t="s">
        <v>2</v>
      </c>
      <c r="I471" s="76" t="s">
        <v>2</v>
      </c>
      <c r="J471" s="76" t="s">
        <v>564</v>
      </c>
      <c r="K471" s="76" t="s">
        <v>565</v>
      </c>
      <c r="L471" s="76" t="s">
        <v>29</v>
      </c>
      <c r="M471" s="76" t="s">
        <v>2</v>
      </c>
      <c r="N471" s="76" t="s">
        <v>7</v>
      </c>
      <c r="O471" s="76" t="s">
        <v>3</v>
      </c>
      <c r="P471" s="76" t="s">
        <v>4</v>
      </c>
      <c r="Q471" s="76" t="s">
        <v>553</v>
      </c>
      <c r="R471" s="77">
        <v>0</v>
      </c>
      <c r="S471" s="77">
        <v>0</v>
      </c>
      <c r="T471" s="77">
        <v>-35.229999999999997</v>
      </c>
      <c r="U471" s="77">
        <v>-7608.84</v>
      </c>
      <c r="V471" s="77">
        <v>0</v>
      </c>
      <c r="W471" s="77">
        <v>0</v>
      </c>
      <c r="X471" s="77">
        <v>0</v>
      </c>
      <c r="Y471" s="77">
        <v>0</v>
      </c>
      <c r="Z471" s="77">
        <v>0</v>
      </c>
      <c r="AA471" s="77">
        <v>0</v>
      </c>
      <c r="AB471" s="77">
        <v>0</v>
      </c>
      <c r="AC471" s="77">
        <v>0</v>
      </c>
      <c r="AD471" s="77">
        <v>0</v>
      </c>
      <c r="AE471" s="77">
        <f t="shared" si="16"/>
        <v>-7644.07</v>
      </c>
      <c r="AF471" s="40">
        <f t="shared" si="17"/>
        <v>43070001</v>
      </c>
      <c r="AG471" t="str">
        <f>VLOOKUP($L471,Ceco!$A$2:$F$48,3,FALSE)</f>
        <v>BOMBEO MECANICO</v>
      </c>
      <c r="AH471" t="str">
        <f>VLOOKUP($L471,Ceco!$A$2:$F$48,4,FALSE)</f>
        <v>MENDOZA</v>
      </c>
      <c r="AI471" t="str">
        <f>VLOOKUP($L471,Ceco!$A$2:$F$48,5,FALSE)</f>
        <v>MALARGUE</v>
      </c>
      <c r="AJ471" t="str">
        <f>VLOOKUP($L471,Ceco!$A$2:$F$48,6,FALSE)</f>
        <v>Ingles Carlos</v>
      </c>
      <c r="AK471">
        <f>VLOOKUP($AF471,'Agrp cuentas'!$A$2:$C$156,3,FALSE)</f>
        <v>5</v>
      </c>
      <c r="AL471" t="str">
        <f>VLOOKUP($AK471,'Agrp cuentas'!$F$2:$H$28,2,FALSE)</f>
        <v>05 - Mano de Obra</v>
      </c>
      <c r="AM471" t="str">
        <f>VLOOKUP($AK471,'Agrp cuentas'!$F$2:$H$28,3,FALSE)</f>
        <v>Costo</v>
      </c>
      <c r="AN471" t="s">
        <v>192</v>
      </c>
    </row>
    <row r="472" spans="1:40">
      <c r="A472" s="76" t="s">
        <v>0</v>
      </c>
      <c r="B472" s="76" t="s">
        <v>1</v>
      </c>
      <c r="C472" s="76" t="s">
        <v>54</v>
      </c>
      <c r="D472" s="76" t="s">
        <v>65</v>
      </c>
      <c r="E472" s="76" t="s">
        <v>563</v>
      </c>
      <c r="F472" s="76" t="s">
        <v>2</v>
      </c>
      <c r="G472" s="76" t="s">
        <v>2</v>
      </c>
      <c r="H472" s="76" t="s">
        <v>2</v>
      </c>
      <c r="I472" s="76" t="s">
        <v>2</v>
      </c>
      <c r="J472" s="76" t="s">
        <v>564</v>
      </c>
      <c r="K472" s="76" t="s">
        <v>565</v>
      </c>
      <c r="L472" s="76" t="s">
        <v>27</v>
      </c>
      <c r="M472" s="76" t="s">
        <v>2</v>
      </c>
      <c r="N472" s="76" t="s">
        <v>7</v>
      </c>
      <c r="O472" s="76" t="s">
        <v>3</v>
      </c>
      <c r="P472" s="76" t="s">
        <v>4</v>
      </c>
      <c r="Q472" s="76" t="s">
        <v>553</v>
      </c>
      <c r="R472" s="77">
        <v>0</v>
      </c>
      <c r="S472" s="77">
        <v>0</v>
      </c>
      <c r="T472" s="77">
        <v>0</v>
      </c>
      <c r="U472" s="77">
        <v>-2060.4899999999998</v>
      </c>
      <c r="V472" s="77">
        <v>0</v>
      </c>
      <c r="W472" s="77">
        <v>0</v>
      </c>
      <c r="X472" s="77">
        <v>0</v>
      </c>
      <c r="Y472" s="77">
        <v>0</v>
      </c>
      <c r="Z472" s="77">
        <v>0</v>
      </c>
      <c r="AA472" s="77">
        <v>0</v>
      </c>
      <c r="AB472" s="77">
        <v>0</v>
      </c>
      <c r="AC472" s="77">
        <v>0</v>
      </c>
      <c r="AD472" s="77">
        <v>0</v>
      </c>
      <c r="AE472" s="77">
        <f t="shared" si="16"/>
        <v>-2060.4899999999998</v>
      </c>
      <c r="AF472" s="40">
        <f t="shared" si="17"/>
        <v>43070001</v>
      </c>
      <c r="AG472" t="str">
        <f>VLOOKUP($L472,Ceco!$A$2:$F$48,3,FALSE)</f>
        <v>BOMBEO MECANICO</v>
      </c>
      <c r="AH472" t="str">
        <f>VLOOKUP($L472,Ceco!$A$2:$F$48,4,FALSE)</f>
        <v>GOLFO SAN JORGE</v>
      </c>
      <c r="AI472" t="str">
        <f>VLOOKUP($L472,Ceco!$A$2:$F$48,5,FALSE)</f>
        <v>SANTA CRUZ OESTE</v>
      </c>
      <c r="AJ472" t="str">
        <f>VLOOKUP($L472,Ceco!$A$2:$F$48,6,FALSE)</f>
        <v>Bertaina Fabricio</v>
      </c>
      <c r="AK472">
        <f>VLOOKUP($AF472,'Agrp cuentas'!$A$2:$C$156,3,FALSE)</f>
        <v>5</v>
      </c>
      <c r="AL472" t="str">
        <f>VLOOKUP($AK472,'Agrp cuentas'!$F$2:$H$28,2,FALSE)</f>
        <v>05 - Mano de Obra</v>
      </c>
      <c r="AM472" t="str">
        <f>VLOOKUP($AK472,'Agrp cuentas'!$F$2:$H$28,3,FALSE)</f>
        <v>Costo</v>
      </c>
      <c r="AN472" t="s">
        <v>192</v>
      </c>
    </row>
    <row r="473" spans="1:40">
      <c r="A473" s="76" t="s">
        <v>0</v>
      </c>
      <c r="B473" s="76" t="s">
        <v>1</v>
      </c>
      <c r="C473" s="76" t="s">
        <v>54</v>
      </c>
      <c r="D473" s="76" t="s">
        <v>65</v>
      </c>
      <c r="E473" s="76" t="s">
        <v>563</v>
      </c>
      <c r="F473" s="76" t="s">
        <v>2</v>
      </c>
      <c r="G473" s="76" t="s">
        <v>2</v>
      </c>
      <c r="H473" s="76" t="s">
        <v>2</v>
      </c>
      <c r="I473" s="76" t="s">
        <v>2</v>
      </c>
      <c r="J473" s="76" t="s">
        <v>564</v>
      </c>
      <c r="K473" s="76" t="s">
        <v>565</v>
      </c>
      <c r="L473" s="76" t="s">
        <v>24</v>
      </c>
      <c r="M473" s="76" t="s">
        <v>2</v>
      </c>
      <c r="N473" s="76" t="s">
        <v>7</v>
      </c>
      <c r="O473" s="76" t="s">
        <v>3</v>
      </c>
      <c r="P473" s="76" t="s">
        <v>4</v>
      </c>
      <c r="Q473" s="76" t="s">
        <v>553</v>
      </c>
      <c r="R473" s="77">
        <v>0</v>
      </c>
      <c r="S473" s="77">
        <v>0</v>
      </c>
      <c r="T473" s="77">
        <v>-97.62</v>
      </c>
      <c r="U473" s="77">
        <v>-6238.2</v>
      </c>
      <c r="V473" s="77">
        <v>0</v>
      </c>
      <c r="W473" s="77">
        <v>0</v>
      </c>
      <c r="X473" s="77">
        <v>0</v>
      </c>
      <c r="Y473" s="77">
        <v>0</v>
      </c>
      <c r="Z473" s="77">
        <v>0</v>
      </c>
      <c r="AA473" s="77">
        <v>0</v>
      </c>
      <c r="AB473" s="77">
        <v>0</v>
      </c>
      <c r="AC473" s="77">
        <v>0</v>
      </c>
      <c r="AD473" s="77">
        <v>0</v>
      </c>
      <c r="AE473" s="77">
        <f t="shared" si="16"/>
        <v>-6335.82</v>
      </c>
      <c r="AF473" s="40">
        <f t="shared" si="17"/>
        <v>43070001</v>
      </c>
      <c r="AG473" t="str">
        <f>VLOOKUP($L473,Ceco!$A$2:$F$48,3,FALSE)</f>
        <v>BOMBEO MECANICO</v>
      </c>
      <c r="AH473" t="str">
        <f>VLOOKUP($L473,Ceco!$A$2:$F$48,4,FALSE)</f>
        <v>MENDOZA</v>
      </c>
      <c r="AI473" t="str">
        <f>VLOOKUP($L473,Ceco!$A$2:$F$48,5,FALSE)</f>
        <v>LUJAN DE CUYO</v>
      </c>
      <c r="AJ473" t="str">
        <f>VLOOKUP($L473,Ceco!$A$2:$F$48,6,FALSE)</f>
        <v>Ingles Carlos</v>
      </c>
      <c r="AK473">
        <f>VLOOKUP($AF473,'Agrp cuentas'!$A$2:$C$156,3,FALSE)</f>
        <v>5</v>
      </c>
      <c r="AL473" t="str">
        <f>VLOOKUP($AK473,'Agrp cuentas'!$F$2:$H$28,2,FALSE)</f>
        <v>05 - Mano de Obra</v>
      </c>
      <c r="AM473" t="str">
        <f>VLOOKUP($AK473,'Agrp cuentas'!$F$2:$H$28,3,FALSE)</f>
        <v>Costo</v>
      </c>
      <c r="AN473" t="s">
        <v>192</v>
      </c>
    </row>
    <row r="474" spans="1:40">
      <c r="A474" s="76" t="s">
        <v>0</v>
      </c>
      <c r="B474" s="76" t="s">
        <v>1</v>
      </c>
      <c r="C474" s="76" t="s">
        <v>54</v>
      </c>
      <c r="D474" s="76" t="s">
        <v>65</v>
      </c>
      <c r="E474" s="76" t="s">
        <v>563</v>
      </c>
      <c r="F474" s="76" t="s">
        <v>2</v>
      </c>
      <c r="G474" s="76" t="s">
        <v>2</v>
      </c>
      <c r="H474" s="76" t="s">
        <v>2</v>
      </c>
      <c r="I474" s="76" t="s">
        <v>2</v>
      </c>
      <c r="J474" s="76" t="s">
        <v>564</v>
      </c>
      <c r="K474" s="76" t="s">
        <v>565</v>
      </c>
      <c r="L474" s="76" t="s">
        <v>16</v>
      </c>
      <c r="M474" s="76" t="s">
        <v>2</v>
      </c>
      <c r="N474" s="76" t="s">
        <v>7</v>
      </c>
      <c r="O474" s="76" t="s">
        <v>3</v>
      </c>
      <c r="P474" s="76" t="s">
        <v>4</v>
      </c>
      <c r="Q474" s="76" t="s">
        <v>553</v>
      </c>
      <c r="R474" s="77">
        <v>0</v>
      </c>
      <c r="S474" s="77">
        <v>0</v>
      </c>
      <c r="T474" s="77">
        <v>-363.44</v>
      </c>
      <c r="U474" s="77">
        <v>-4637.99</v>
      </c>
      <c r="V474" s="77">
        <v>0</v>
      </c>
      <c r="W474" s="77">
        <v>0</v>
      </c>
      <c r="X474" s="77">
        <v>0</v>
      </c>
      <c r="Y474" s="77">
        <v>0</v>
      </c>
      <c r="Z474" s="77">
        <v>0</v>
      </c>
      <c r="AA474" s="77">
        <v>0</v>
      </c>
      <c r="AB474" s="77">
        <v>0</v>
      </c>
      <c r="AC474" s="77">
        <v>0</v>
      </c>
      <c r="AD474" s="77">
        <v>0</v>
      </c>
      <c r="AE474" s="77">
        <f t="shared" si="16"/>
        <v>-5001.4299999999994</v>
      </c>
      <c r="AF474" s="40">
        <f t="shared" si="17"/>
        <v>43070001</v>
      </c>
      <c r="AG474" t="str">
        <f>VLOOKUP($L474,Ceco!$A$2:$F$48,3,FALSE)</f>
        <v>BOMBEO MECANICO</v>
      </c>
      <c r="AH474" t="str">
        <f>VLOOKUP($L474,Ceco!$A$2:$F$48,4,FALSE)</f>
        <v>GOLFO SAN JORGE</v>
      </c>
      <c r="AI474" t="str">
        <f>VLOOKUP($L474,Ceco!$A$2:$F$48,5,FALSE)</f>
        <v>COMODORO RIVADAVIA</v>
      </c>
      <c r="AJ474" t="str">
        <f>VLOOKUP($L474,Ceco!$A$2:$F$48,6,FALSE)</f>
        <v>Cosentino Leandro</v>
      </c>
      <c r="AK474">
        <f>VLOOKUP($AF474,'Agrp cuentas'!$A$2:$C$156,3,FALSE)</f>
        <v>5</v>
      </c>
      <c r="AL474" t="str">
        <f>VLOOKUP($AK474,'Agrp cuentas'!$F$2:$H$28,2,FALSE)</f>
        <v>05 - Mano de Obra</v>
      </c>
      <c r="AM474" t="str">
        <f>VLOOKUP($AK474,'Agrp cuentas'!$F$2:$H$28,3,FALSE)</f>
        <v>Costo</v>
      </c>
      <c r="AN474" t="s">
        <v>192</v>
      </c>
    </row>
    <row r="475" spans="1:40">
      <c r="A475" s="76" t="s">
        <v>0</v>
      </c>
      <c r="B475" s="76" t="s">
        <v>1</v>
      </c>
      <c r="C475" s="76" t="s">
        <v>54</v>
      </c>
      <c r="D475" s="76" t="s">
        <v>65</v>
      </c>
      <c r="E475" s="76" t="s">
        <v>563</v>
      </c>
      <c r="F475" s="76" t="s">
        <v>2</v>
      </c>
      <c r="G475" s="76" t="s">
        <v>2</v>
      </c>
      <c r="H475" s="76" t="s">
        <v>2</v>
      </c>
      <c r="I475" s="76" t="s">
        <v>2</v>
      </c>
      <c r="J475" s="76" t="s">
        <v>564</v>
      </c>
      <c r="K475" s="76" t="s">
        <v>565</v>
      </c>
      <c r="L475" s="76" t="s">
        <v>11</v>
      </c>
      <c r="M475" s="76" t="s">
        <v>2</v>
      </c>
      <c r="N475" s="76" t="s">
        <v>7</v>
      </c>
      <c r="O475" s="76" t="s">
        <v>3</v>
      </c>
      <c r="P475" s="76" t="s">
        <v>4</v>
      </c>
      <c r="Q475" s="76" t="s">
        <v>553</v>
      </c>
      <c r="R475" s="77">
        <v>0</v>
      </c>
      <c r="S475" s="77">
        <v>0</v>
      </c>
      <c r="T475" s="77">
        <v>-135.80000000000001</v>
      </c>
      <c r="U475" s="77">
        <v>-275.55</v>
      </c>
      <c r="V475" s="77">
        <v>0</v>
      </c>
      <c r="W475" s="77">
        <v>0</v>
      </c>
      <c r="X475" s="77">
        <v>0</v>
      </c>
      <c r="Y475" s="77">
        <v>0</v>
      </c>
      <c r="Z475" s="77">
        <v>0</v>
      </c>
      <c r="AA475" s="77">
        <v>0</v>
      </c>
      <c r="AB475" s="77">
        <v>0</v>
      </c>
      <c r="AC475" s="77">
        <v>0</v>
      </c>
      <c r="AD475" s="77">
        <v>0</v>
      </c>
      <c r="AE475" s="77">
        <f t="shared" si="16"/>
        <v>-411.35</v>
      </c>
      <c r="AF475" s="40">
        <f t="shared" si="17"/>
        <v>43070001</v>
      </c>
      <c r="AG475" t="str">
        <f>VLOOKUP($L475,Ceco!$A$2:$F$48,3,FALSE)</f>
        <v>BOMBEO MECANICO</v>
      </c>
      <c r="AH475" t="str">
        <f>VLOOKUP($L475,Ceco!$A$2:$F$48,4,FALSE)</f>
        <v>NEUQUEN</v>
      </c>
      <c r="AI475" t="str">
        <f>VLOOKUP($L475,Ceco!$A$2:$F$48,5,FALSE)</f>
        <v>CATRIEL</v>
      </c>
      <c r="AJ475" t="str">
        <f>VLOOKUP($L475,Ceco!$A$2:$F$48,6,FALSE)</f>
        <v>Nahim Jorge</v>
      </c>
      <c r="AK475">
        <f>VLOOKUP($AF475,'Agrp cuentas'!$A$2:$C$156,3,FALSE)</f>
        <v>5</v>
      </c>
      <c r="AL475" t="str">
        <f>VLOOKUP($AK475,'Agrp cuentas'!$F$2:$H$28,2,FALSE)</f>
        <v>05 - Mano de Obra</v>
      </c>
      <c r="AM475" t="str">
        <f>VLOOKUP($AK475,'Agrp cuentas'!$F$2:$H$28,3,FALSE)</f>
        <v>Costo</v>
      </c>
      <c r="AN475" t="s">
        <v>192</v>
      </c>
    </row>
    <row r="476" spans="1:40">
      <c r="A476" s="76" t="s">
        <v>0</v>
      </c>
      <c r="B476" s="76" t="s">
        <v>1</v>
      </c>
      <c r="C476" s="76" t="s">
        <v>54</v>
      </c>
      <c r="D476" s="76" t="s">
        <v>65</v>
      </c>
      <c r="E476" s="76" t="s">
        <v>459</v>
      </c>
      <c r="F476" s="76" t="s">
        <v>460</v>
      </c>
      <c r="G476" s="76" t="s">
        <v>2</v>
      </c>
      <c r="H476" s="76" t="s">
        <v>2</v>
      </c>
      <c r="I476" s="76" t="s">
        <v>2</v>
      </c>
      <c r="J476" s="76" t="s">
        <v>461</v>
      </c>
      <c r="K476" s="76" t="s">
        <v>462</v>
      </c>
      <c r="L476" s="76" t="s">
        <v>9</v>
      </c>
      <c r="M476" s="76" t="s">
        <v>2</v>
      </c>
      <c r="N476" s="76" t="s">
        <v>7</v>
      </c>
      <c r="O476" s="76" t="s">
        <v>3</v>
      </c>
      <c r="P476" s="76" t="s">
        <v>4</v>
      </c>
      <c r="Q476" s="76" t="s">
        <v>553</v>
      </c>
      <c r="R476" s="77">
        <v>0</v>
      </c>
      <c r="S476" s="77">
        <v>0</v>
      </c>
      <c r="T476" s="77">
        <v>332.8</v>
      </c>
      <c r="U476" s="77">
        <v>145.6</v>
      </c>
      <c r="V476" s="77">
        <v>0</v>
      </c>
      <c r="W476" s="77">
        <v>0</v>
      </c>
      <c r="X476" s="77">
        <v>0</v>
      </c>
      <c r="Y476" s="77">
        <v>0</v>
      </c>
      <c r="Z476" s="77">
        <v>0</v>
      </c>
      <c r="AA476" s="77">
        <v>0</v>
      </c>
      <c r="AB476" s="77">
        <v>0</v>
      </c>
      <c r="AC476" s="77">
        <v>0</v>
      </c>
      <c r="AD476" s="77">
        <v>0</v>
      </c>
      <c r="AE476" s="77">
        <f t="shared" si="16"/>
        <v>478.4</v>
      </c>
      <c r="AF476" s="40">
        <f t="shared" si="17"/>
        <v>43070004</v>
      </c>
      <c r="AG476" t="str">
        <f>VLOOKUP($L476,Ceco!$A$2:$F$48,3,FALSE)</f>
        <v>BOMBEO MECANICO</v>
      </c>
      <c r="AH476" t="str">
        <f>VLOOKUP($L476,Ceco!$A$2:$F$48,4,FALSE)</f>
        <v>GOLFO SAN JORGE</v>
      </c>
      <c r="AI476" t="str">
        <f>VLOOKUP($L476,Ceco!$A$2:$F$48,5,FALSE)</f>
        <v>SANTA CRUZ ESTE</v>
      </c>
      <c r="AJ476" t="str">
        <f>VLOOKUP($L476,Ceco!$A$2:$F$48,6,FALSE)</f>
        <v>Bertaina Fabricio</v>
      </c>
      <c r="AK476">
        <f>VLOOKUP($AF476,'Agrp cuentas'!$A$2:$C$156,3,FALSE)</f>
        <v>22</v>
      </c>
      <c r="AL476" t="str">
        <f>VLOOKUP($AK476,'Agrp cuentas'!$F$2:$H$28,2,FALSE)</f>
        <v>22 - Transferencias internas</v>
      </c>
      <c r="AM476" t="str">
        <f>VLOOKUP($AK476,'Agrp cuentas'!$F$2:$H$28,3,FALSE)</f>
        <v>Costo</v>
      </c>
      <c r="AN476" t="s">
        <v>192</v>
      </c>
    </row>
    <row r="477" spans="1:40">
      <c r="A477" s="76" t="s">
        <v>0</v>
      </c>
      <c r="B477" s="76" t="s">
        <v>1</v>
      </c>
      <c r="C477" s="76" t="s">
        <v>54</v>
      </c>
      <c r="D477" s="76" t="s">
        <v>65</v>
      </c>
      <c r="E477" s="76" t="s">
        <v>459</v>
      </c>
      <c r="F477" s="76" t="s">
        <v>460</v>
      </c>
      <c r="G477" s="76" t="s">
        <v>2</v>
      </c>
      <c r="H477" s="76" t="s">
        <v>2</v>
      </c>
      <c r="I477" s="76" t="s">
        <v>2</v>
      </c>
      <c r="J477" s="76" t="s">
        <v>461</v>
      </c>
      <c r="K477" s="76" t="s">
        <v>462</v>
      </c>
      <c r="L477" s="76" t="s">
        <v>33</v>
      </c>
      <c r="M477" s="76" t="s">
        <v>2</v>
      </c>
      <c r="N477" s="76" t="s">
        <v>7</v>
      </c>
      <c r="O477" s="76" t="s">
        <v>3</v>
      </c>
      <c r="P477" s="76" t="s">
        <v>4</v>
      </c>
      <c r="Q477" s="76" t="s">
        <v>553</v>
      </c>
      <c r="R477" s="77">
        <v>0</v>
      </c>
      <c r="S477" s="77">
        <v>0</v>
      </c>
      <c r="T477" s="77">
        <v>1331.2</v>
      </c>
      <c r="U477" s="77">
        <v>0</v>
      </c>
      <c r="V477" s="77">
        <v>0</v>
      </c>
      <c r="W477" s="77">
        <v>0</v>
      </c>
      <c r="X477" s="77">
        <v>0</v>
      </c>
      <c r="Y477" s="77">
        <v>0</v>
      </c>
      <c r="Z477" s="77">
        <v>0</v>
      </c>
      <c r="AA477" s="77">
        <v>0</v>
      </c>
      <c r="AB477" s="77">
        <v>0</v>
      </c>
      <c r="AC477" s="77">
        <v>0</v>
      </c>
      <c r="AD477" s="77">
        <v>0</v>
      </c>
      <c r="AE477" s="77">
        <f t="shared" si="16"/>
        <v>1331.2</v>
      </c>
      <c r="AF477" s="40">
        <f t="shared" si="17"/>
        <v>43070004</v>
      </c>
      <c r="AG477" t="str">
        <f>VLOOKUP($L477,Ceco!$A$2:$F$48,3,FALSE)</f>
        <v>PCP</v>
      </c>
      <c r="AH477" t="str">
        <f>VLOOKUP($L477,Ceco!$A$2:$F$48,4,FALSE)</f>
        <v>NEUQUEN</v>
      </c>
      <c r="AI477">
        <f>VLOOKUP($L477,Ceco!$A$2:$F$48,5,FALSE)</f>
        <v>0</v>
      </c>
      <c r="AJ477" t="str">
        <f>VLOOKUP($L477,Ceco!$A$2:$F$48,6,FALSE)</f>
        <v>Rodriguez Eduardo</v>
      </c>
      <c r="AK477">
        <f>VLOOKUP($AF477,'Agrp cuentas'!$A$2:$C$156,3,FALSE)</f>
        <v>22</v>
      </c>
      <c r="AL477" t="str">
        <f>VLOOKUP($AK477,'Agrp cuentas'!$F$2:$H$28,2,FALSE)</f>
        <v>22 - Transferencias internas</v>
      </c>
      <c r="AM477" t="str">
        <f>VLOOKUP($AK477,'Agrp cuentas'!$F$2:$H$28,3,FALSE)</f>
        <v>Costo</v>
      </c>
      <c r="AN477" t="s">
        <v>192</v>
      </c>
    </row>
    <row r="478" spans="1:40">
      <c r="A478" s="76" t="s">
        <v>0</v>
      </c>
      <c r="B478" s="76" t="s">
        <v>1</v>
      </c>
      <c r="C478" s="76" t="s">
        <v>54</v>
      </c>
      <c r="D478" s="76" t="s">
        <v>65</v>
      </c>
      <c r="E478" s="76" t="s">
        <v>459</v>
      </c>
      <c r="F478" s="76" t="s">
        <v>460</v>
      </c>
      <c r="G478" s="76" t="s">
        <v>2</v>
      </c>
      <c r="H478" s="76" t="s">
        <v>2</v>
      </c>
      <c r="I478" s="76" t="s">
        <v>2</v>
      </c>
      <c r="J478" s="76" t="s">
        <v>461</v>
      </c>
      <c r="K478" s="76" t="s">
        <v>462</v>
      </c>
      <c r="L478" s="76" t="s">
        <v>29</v>
      </c>
      <c r="M478" s="76" t="s">
        <v>2</v>
      </c>
      <c r="N478" s="76" t="s">
        <v>7</v>
      </c>
      <c r="O478" s="76" t="s">
        <v>3</v>
      </c>
      <c r="P478" s="76" t="s">
        <v>4</v>
      </c>
      <c r="Q478" s="76" t="s">
        <v>553</v>
      </c>
      <c r="R478" s="77">
        <v>0</v>
      </c>
      <c r="S478" s="77">
        <v>790.4</v>
      </c>
      <c r="T478" s="77">
        <v>83.2</v>
      </c>
      <c r="U478" s="77">
        <v>83.2</v>
      </c>
      <c r="V478" s="77">
        <v>0</v>
      </c>
      <c r="W478" s="77">
        <v>0</v>
      </c>
      <c r="X478" s="77">
        <v>0</v>
      </c>
      <c r="Y478" s="77">
        <v>0</v>
      </c>
      <c r="Z478" s="77">
        <v>0</v>
      </c>
      <c r="AA478" s="77">
        <v>0</v>
      </c>
      <c r="AB478" s="77">
        <v>0</v>
      </c>
      <c r="AC478" s="77">
        <v>0</v>
      </c>
      <c r="AD478" s="77">
        <v>0</v>
      </c>
      <c r="AE478" s="77">
        <f t="shared" si="16"/>
        <v>956.80000000000007</v>
      </c>
      <c r="AF478" s="40">
        <f t="shared" si="17"/>
        <v>43070004</v>
      </c>
      <c r="AG478" t="str">
        <f>VLOOKUP($L478,Ceco!$A$2:$F$48,3,FALSE)</f>
        <v>BOMBEO MECANICO</v>
      </c>
      <c r="AH478" t="str">
        <f>VLOOKUP($L478,Ceco!$A$2:$F$48,4,FALSE)</f>
        <v>MENDOZA</v>
      </c>
      <c r="AI478" t="str">
        <f>VLOOKUP($L478,Ceco!$A$2:$F$48,5,FALSE)</f>
        <v>MALARGUE</v>
      </c>
      <c r="AJ478" t="str">
        <f>VLOOKUP($L478,Ceco!$A$2:$F$48,6,FALSE)</f>
        <v>Ingles Carlos</v>
      </c>
      <c r="AK478">
        <f>VLOOKUP($AF478,'Agrp cuentas'!$A$2:$C$156,3,FALSE)</f>
        <v>22</v>
      </c>
      <c r="AL478" t="str">
        <f>VLOOKUP($AK478,'Agrp cuentas'!$F$2:$H$28,2,FALSE)</f>
        <v>22 - Transferencias internas</v>
      </c>
      <c r="AM478" t="str">
        <f>VLOOKUP($AK478,'Agrp cuentas'!$F$2:$H$28,3,FALSE)</f>
        <v>Costo</v>
      </c>
      <c r="AN478" t="s">
        <v>192</v>
      </c>
    </row>
    <row r="479" spans="1:40">
      <c r="A479" s="76" t="s">
        <v>0</v>
      </c>
      <c r="B479" s="76" t="s">
        <v>1</v>
      </c>
      <c r="C479" s="76" t="s">
        <v>54</v>
      </c>
      <c r="D479" s="76" t="s">
        <v>65</v>
      </c>
      <c r="E479" s="76" t="s">
        <v>459</v>
      </c>
      <c r="F479" s="76" t="s">
        <v>460</v>
      </c>
      <c r="G479" s="76" t="s">
        <v>2</v>
      </c>
      <c r="H479" s="76" t="s">
        <v>2</v>
      </c>
      <c r="I479" s="76" t="s">
        <v>2</v>
      </c>
      <c r="J479" s="76" t="s">
        <v>461</v>
      </c>
      <c r="K479" s="76" t="s">
        <v>462</v>
      </c>
      <c r="L479" s="76" t="s">
        <v>27</v>
      </c>
      <c r="M479" s="76" t="s">
        <v>2</v>
      </c>
      <c r="N479" s="76" t="s">
        <v>7</v>
      </c>
      <c r="O479" s="76" t="s">
        <v>3</v>
      </c>
      <c r="P479" s="76" t="s">
        <v>4</v>
      </c>
      <c r="Q479" s="76" t="s">
        <v>553</v>
      </c>
      <c r="R479" s="77">
        <v>0</v>
      </c>
      <c r="S479" s="77">
        <v>249.6</v>
      </c>
      <c r="T479" s="77">
        <v>166.4</v>
      </c>
      <c r="U479" s="77">
        <v>873.6</v>
      </c>
      <c r="V479" s="77">
        <v>0</v>
      </c>
      <c r="W479" s="77">
        <v>0</v>
      </c>
      <c r="X479" s="77">
        <v>0</v>
      </c>
      <c r="Y479" s="77">
        <v>0</v>
      </c>
      <c r="Z479" s="77">
        <v>0</v>
      </c>
      <c r="AA479" s="77">
        <v>0</v>
      </c>
      <c r="AB479" s="77">
        <v>0</v>
      </c>
      <c r="AC479" s="77">
        <v>0</v>
      </c>
      <c r="AD479" s="77">
        <v>0</v>
      </c>
      <c r="AE479" s="77">
        <f t="shared" si="16"/>
        <v>1289.5999999999999</v>
      </c>
      <c r="AF479" s="40">
        <f t="shared" si="17"/>
        <v>43070004</v>
      </c>
      <c r="AG479" t="str">
        <f>VLOOKUP($L479,Ceco!$A$2:$F$48,3,FALSE)</f>
        <v>BOMBEO MECANICO</v>
      </c>
      <c r="AH479" t="str">
        <f>VLOOKUP($L479,Ceco!$A$2:$F$48,4,FALSE)</f>
        <v>GOLFO SAN JORGE</v>
      </c>
      <c r="AI479" t="str">
        <f>VLOOKUP($L479,Ceco!$A$2:$F$48,5,FALSE)</f>
        <v>SANTA CRUZ OESTE</v>
      </c>
      <c r="AJ479" t="str">
        <f>VLOOKUP($L479,Ceco!$A$2:$F$48,6,FALSE)</f>
        <v>Bertaina Fabricio</v>
      </c>
      <c r="AK479">
        <f>VLOOKUP($AF479,'Agrp cuentas'!$A$2:$C$156,3,FALSE)</f>
        <v>22</v>
      </c>
      <c r="AL479" t="str">
        <f>VLOOKUP($AK479,'Agrp cuentas'!$F$2:$H$28,2,FALSE)</f>
        <v>22 - Transferencias internas</v>
      </c>
      <c r="AM479" t="str">
        <f>VLOOKUP($AK479,'Agrp cuentas'!$F$2:$H$28,3,FALSE)</f>
        <v>Costo</v>
      </c>
      <c r="AN479" t="s">
        <v>192</v>
      </c>
    </row>
    <row r="480" spans="1:40">
      <c r="A480" s="76" t="s">
        <v>0</v>
      </c>
      <c r="B480" s="76" t="s">
        <v>1</v>
      </c>
      <c r="C480" s="76" t="s">
        <v>54</v>
      </c>
      <c r="D480" s="76" t="s">
        <v>65</v>
      </c>
      <c r="E480" s="76" t="s">
        <v>459</v>
      </c>
      <c r="F480" s="76" t="s">
        <v>460</v>
      </c>
      <c r="G480" s="76" t="s">
        <v>2</v>
      </c>
      <c r="H480" s="76" t="s">
        <v>2</v>
      </c>
      <c r="I480" s="76" t="s">
        <v>2</v>
      </c>
      <c r="J480" s="76" t="s">
        <v>461</v>
      </c>
      <c r="K480" s="76" t="s">
        <v>462</v>
      </c>
      <c r="L480" s="76" t="s">
        <v>24</v>
      </c>
      <c r="M480" s="76" t="s">
        <v>2</v>
      </c>
      <c r="N480" s="76" t="s">
        <v>7</v>
      </c>
      <c r="O480" s="76" t="s">
        <v>3</v>
      </c>
      <c r="P480" s="76" t="s">
        <v>4</v>
      </c>
      <c r="Q480" s="76" t="s">
        <v>553</v>
      </c>
      <c r="R480" s="77">
        <v>0</v>
      </c>
      <c r="S480" s="77">
        <v>790.4</v>
      </c>
      <c r="T480" s="77">
        <v>748.8</v>
      </c>
      <c r="U480" s="77">
        <v>832</v>
      </c>
      <c r="V480" s="77">
        <v>0</v>
      </c>
      <c r="W480" s="77">
        <v>0</v>
      </c>
      <c r="X480" s="77">
        <v>0</v>
      </c>
      <c r="Y480" s="77">
        <v>0</v>
      </c>
      <c r="Z480" s="77">
        <v>0</v>
      </c>
      <c r="AA480" s="77">
        <v>0</v>
      </c>
      <c r="AB480" s="77">
        <v>0</v>
      </c>
      <c r="AC480" s="77">
        <v>0</v>
      </c>
      <c r="AD480" s="77">
        <v>0</v>
      </c>
      <c r="AE480" s="77">
        <f t="shared" si="16"/>
        <v>2371.1999999999998</v>
      </c>
      <c r="AF480" s="40">
        <f t="shared" si="17"/>
        <v>43070004</v>
      </c>
      <c r="AG480" t="str">
        <f>VLOOKUP($L480,Ceco!$A$2:$F$48,3,FALSE)</f>
        <v>BOMBEO MECANICO</v>
      </c>
      <c r="AH480" t="str">
        <f>VLOOKUP($L480,Ceco!$A$2:$F$48,4,FALSE)</f>
        <v>MENDOZA</v>
      </c>
      <c r="AI480" t="str">
        <f>VLOOKUP($L480,Ceco!$A$2:$F$48,5,FALSE)</f>
        <v>LUJAN DE CUYO</v>
      </c>
      <c r="AJ480" t="str">
        <f>VLOOKUP($L480,Ceco!$A$2:$F$48,6,FALSE)</f>
        <v>Ingles Carlos</v>
      </c>
      <c r="AK480">
        <f>VLOOKUP($AF480,'Agrp cuentas'!$A$2:$C$156,3,FALSE)</f>
        <v>22</v>
      </c>
      <c r="AL480" t="str">
        <f>VLOOKUP($AK480,'Agrp cuentas'!$F$2:$H$28,2,FALSE)</f>
        <v>22 - Transferencias internas</v>
      </c>
      <c r="AM480" t="str">
        <f>VLOOKUP($AK480,'Agrp cuentas'!$F$2:$H$28,3,FALSE)</f>
        <v>Costo</v>
      </c>
      <c r="AN480" t="s">
        <v>192</v>
      </c>
    </row>
    <row r="481" spans="1:40">
      <c r="A481" s="76" t="s">
        <v>0</v>
      </c>
      <c r="B481" s="76" t="s">
        <v>1</v>
      </c>
      <c r="C481" s="76" t="s">
        <v>54</v>
      </c>
      <c r="D481" s="76" t="s">
        <v>65</v>
      </c>
      <c r="E481" s="76" t="s">
        <v>459</v>
      </c>
      <c r="F481" s="76" t="s">
        <v>460</v>
      </c>
      <c r="G481" s="76" t="s">
        <v>2</v>
      </c>
      <c r="H481" s="76" t="s">
        <v>2</v>
      </c>
      <c r="I481" s="76" t="s">
        <v>2</v>
      </c>
      <c r="J481" s="76" t="s">
        <v>461</v>
      </c>
      <c r="K481" s="76" t="s">
        <v>462</v>
      </c>
      <c r="L481" s="76" t="s">
        <v>19</v>
      </c>
      <c r="M481" s="76" t="s">
        <v>2</v>
      </c>
      <c r="N481" s="76" t="s">
        <v>7</v>
      </c>
      <c r="O481" s="76" t="s">
        <v>3</v>
      </c>
      <c r="P481" s="76" t="s">
        <v>4</v>
      </c>
      <c r="Q481" s="76" t="s">
        <v>553</v>
      </c>
      <c r="R481" s="77">
        <v>0</v>
      </c>
      <c r="S481" s="77">
        <v>0</v>
      </c>
      <c r="T481" s="77">
        <v>257.14999999999998</v>
      </c>
      <c r="U481" s="77">
        <v>0</v>
      </c>
      <c r="V481" s="77">
        <v>0</v>
      </c>
      <c r="W481" s="77">
        <v>0</v>
      </c>
      <c r="X481" s="77">
        <v>0</v>
      </c>
      <c r="Y481" s="77">
        <v>0</v>
      </c>
      <c r="Z481" s="77">
        <v>0</v>
      </c>
      <c r="AA481" s="77">
        <v>0</v>
      </c>
      <c r="AB481" s="77">
        <v>0</v>
      </c>
      <c r="AC481" s="77">
        <v>0</v>
      </c>
      <c r="AD481" s="77">
        <v>0</v>
      </c>
      <c r="AE481" s="77">
        <f t="shared" si="16"/>
        <v>257.14999999999998</v>
      </c>
      <c r="AF481" s="40">
        <f t="shared" si="17"/>
        <v>43070004</v>
      </c>
      <c r="AG481" t="str">
        <f>VLOOKUP($L481,Ceco!$A$2:$F$48,3,FALSE)</f>
        <v>PCP</v>
      </c>
      <c r="AH481" t="str">
        <f>VLOOKUP($L481,Ceco!$A$2:$F$48,4,FALSE)</f>
        <v>GOLFO SAN JORGE</v>
      </c>
      <c r="AI481">
        <f>VLOOKUP($L481,Ceco!$A$2:$F$48,5,FALSE)</f>
        <v>0</v>
      </c>
      <c r="AJ481" t="str">
        <f>VLOOKUP($L481,Ceco!$A$2:$F$48,6,FALSE)</f>
        <v>Rodriguez Eduardo</v>
      </c>
      <c r="AK481">
        <f>VLOOKUP($AF481,'Agrp cuentas'!$A$2:$C$156,3,FALSE)</f>
        <v>22</v>
      </c>
      <c r="AL481" t="str">
        <f>VLOOKUP($AK481,'Agrp cuentas'!$F$2:$H$28,2,FALSE)</f>
        <v>22 - Transferencias internas</v>
      </c>
      <c r="AM481" t="str">
        <f>VLOOKUP($AK481,'Agrp cuentas'!$F$2:$H$28,3,FALSE)</f>
        <v>Costo</v>
      </c>
      <c r="AN481" t="s">
        <v>192</v>
      </c>
    </row>
    <row r="482" spans="1:40">
      <c r="A482" s="76" t="s">
        <v>0</v>
      </c>
      <c r="B482" s="76" t="s">
        <v>1</v>
      </c>
      <c r="C482" s="76" t="s">
        <v>54</v>
      </c>
      <c r="D482" s="76" t="s">
        <v>65</v>
      </c>
      <c r="E482" s="76" t="s">
        <v>459</v>
      </c>
      <c r="F482" s="76" t="s">
        <v>460</v>
      </c>
      <c r="G482" s="76" t="s">
        <v>2</v>
      </c>
      <c r="H482" s="76" t="s">
        <v>2</v>
      </c>
      <c r="I482" s="76" t="s">
        <v>2</v>
      </c>
      <c r="J482" s="76" t="s">
        <v>461</v>
      </c>
      <c r="K482" s="76" t="s">
        <v>462</v>
      </c>
      <c r="L482" s="76" t="s">
        <v>18</v>
      </c>
      <c r="M482" s="76" t="s">
        <v>2</v>
      </c>
      <c r="N482" s="76" t="s">
        <v>7</v>
      </c>
      <c r="O482" s="76" t="s">
        <v>3</v>
      </c>
      <c r="P482" s="76" t="s">
        <v>4</v>
      </c>
      <c r="Q482" s="76" t="s">
        <v>553</v>
      </c>
      <c r="R482" s="77">
        <v>0</v>
      </c>
      <c r="S482" s="77">
        <v>306.3</v>
      </c>
      <c r="T482" s="77">
        <v>0</v>
      </c>
      <c r="U482" s="77">
        <v>187.2</v>
      </c>
      <c r="V482" s="77">
        <v>0</v>
      </c>
      <c r="W482" s="77">
        <v>0</v>
      </c>
      <c r="X482" s="77">
        <v>0</v>
      </c>
      <c r="Y482" s="77">
        <v>0</v>
      </c>
      <c r="Z482" s="77">
        <v>0</v>
      </c>
      <c r="AA482" s="77">
        <v>0</v>
      </c>
      <c r="AB482" s="77">
        <v>0</v>
      </c>
      <c r="AC482" s="77">
        <v>0</v>
      </c>
      <c r="AD482" s="77">
        <v>0</v>
      </c>
      <c r="AE482" s="77">
        <f t="shared" si="16"/>
        <v>493.5</v>
      </c>
      <c r="AF482" s="40">
        <f t="shared" si="17"/>
        <v>43070004</v>
      </c>
      <c r="AG482" t="str">
        <f>VLOOKUP($L482,Ceco!$A$2:$F$48,3,FALSE)</f>
        <v>CONTROLADORES</v>
      </c>
      <c r="AH482" t="str">
        <f>VLOOKUP($L482,Ceco!$A$2:$F$48,4,FALSE)</f>
        <v>GOLFO SAN JORGE</v>
      </c>
      <c r="AI482">
        <f>VLOOKUP($L482,Ceco!$A$2:$F$48,5,FALSE)</f>
        <v>0</v>
      </c>
      <c r="AJ482" t="str">
        <f>VLOOKUP($L482,Ceco!$A$2:$F$48,6,FALSE)</f>
        <v>Rocabado Fernando</v>
      </c>
      <c r="AK482">
        <f>VLOOKUP($AF482,'Agrp cuentas'!$A$2:$C$156,3,FALSE)</f>
        <v>22</v>
      </c>
      <c r="AL482" t="str">
        <f>VLOOKUP($AK482,'Agrp cuentas'!$F$2:$H$28,2,FALSE)</f>
        <v>22 - Transferencias internas</v>
      </c>
      <c r="AM482" t="str">
        <f>VLOOKUP($AK482,'Agrp cuentas'!$F$2:$H$28,3,FALSE)</f>
        <v>Costo</v>
      </c>
      <c r="AN482" t="s">
        <v>192</v>
      </c>
    </row>
    <row r="483" spans="1:40">
      <c r="A483" s="76" t="s">
        <v>0</v>
      </c>
      <c r="B483" s="76" t="s">
        <v>1</v>
      </c>
      <c r="C483" s="76" t="s">
        <v>54</v>
      </c>
      <c r="D483" s="76" t="s">
        <v>65</v>
      </c>
      <c r="E483" s="76" t="s">
        <v>459</v>
      </c>
      <c r="F483" s="76" t="s">
        <v>460</v>
      </c>
      <c r="G483" s="76" t="s">
        <v>2</v>
      </c>
      <c r="H483" s="76" t="s">
        <v>2</v>
      </c>
      <c r="I483" s="76" t="s">
        <v>2</v>
      </c>
      <c r="J483" s="76" t="s">
        <v>461</v>
      </c>
      <c r="K483" s="76" t="s">
        <v>462</v>
      </c>
      <c r="L483" s="76" t="s">
        <v>16</v>
      </c>
      <c r="M483" s="76" t="s">
        <v>2</v>
      </c>
      <c r="N483" s="76" t="s">
        <v>7</v>
      </c>
      <c r="O483" s="76" t="s">
        <v>3</v>
      </c>
      <c r="P483" s="76" t="s">
        <v>4</v>
      </c>
      <c r="Q483" s="76" t="s">
        <v>553</v>
      </c>
      <c r="R483" s="77">
        <v>0</v>
      </c>
      <c r="S483" s="77">
        <v>499.2</v>
      </c>
      <c r="T483" s="77">
        <v>0</v>
      </c>
      <c r="U483" s="77">
        <v>894.4</v>
      </c>
      <c r="V483" s="77">
        <v>0</v>
      </c>
      <c r="W483" s="77">
        <v>0</v>
      </c>
      <c r="X483" s="77">
        <v>0</v>
      </c>
      <c r="Y483" s="77">
        <v>0</v>
      </c>
      <c r="Z483" s="77">
        <v>0</v>
      </c>
      <c r="AA483" s="77">
        <v>0</v>
      </c>
      <c r="AB483" s="77">
        <v>0</v>
      </c>
      <c r="AC483" s="77">
        <v>0</v>
      </c>
      <c r="AD483" s="77">
        <v>0</v>
      </c>
      <c r="AE483" s="77">
        <f t="shared" si="16"/>
        <v>1393.6</v>
      </c>
      <c r="AF483" s="40">
        <f t="shared" si="17"/>
        <v>43070004</v>
      </c>
      <c r="AG483" t="str">
        <f>VLOOKUP($L483,Ceco!$A$2:$F$48,3,FALSE)</f>
        <v>BOMBEO MECANICO</v>
      </c>
      <c r="AH483" t="str">
        <f>VLOOKUP($L483,Ceco!$A$2:$F$48,4,FALSE)</f>
        <v>GOLFO SAN JORGE</v>
      </c>
      <c r="AI483" t="str">
        <f>VLOOKUP($L483,Ceco!$A$2:$F$48,5,FALSE)</f>
        <v>COMODORO RIVADAVIA</v>
      </c>
      <c r="AJ483" t="str">
        <f>VLOOKUP($L483,Ceco!$A$2:$F$48,6,FALSE)</f>
        <v>Cosentino Leandro</v>
      </c>
      <c r="AK483">
        <f>VLOOKUP($AF483,'Agrp cuentas'!$A$2:$C$156,3,FALSE)</f>
        <v>22</v>
      </c>
      <c r="AL483" t="str">
        <f>VLOOKUP($AK483,'Agrp cuentas'!$F$2:$H$28,2,FALSE)</f>
        <v>22 - Transferencias internas</v>
      </c>
      <c r="AM483" t="str">
        <f>VLOOKUP($AK483,'Agrp cuentas'!$F$2:$H$28,3,FALSE)</f>
        <v>Costo</v>
      </c>
      <c r="AN483" t="s">
        <v>192</v>
      </c>
    </row>
    <row r="484" spans="1:40">
      <c r="A484" s="76" t="s">
        <v>0</v>
      </c>
      <c r="B484" s="76" t="s">
        <v>1</v>
      </c>
      <c r="C484" s="76" t="s">
        <v>54</v>
      </c>
      <c r="D484" s="76" t="s">
        <v>65</v>
      </c>
      <c r="E484" s="76" t="s">
        <v>459</v>
      </c>
      <c r="F484" s="76" t="s">
        <v>460</v>
      </c>
      <c r="G484" s="76" t="s">
        <v>2</v>
      </c>
      <c r="H484" s="76" t="s">
        <v>2</v>
      </c>
      <c r="I484" s="76" t="s">
        <v>2</v>
      </c>
      <c r="J484" s="76" t="s">
        <v>461</v>
      </c>
      <c r="K484" s="76" t="s">
        <v>462</v>
      </c>
      <c r="L484" s="76" t="s">
        <v>11</v>
      </c>
      <c r="M484" s="76" t="s">
        <v>2</v>
      </c>
      <c r="N484" s="76" t="s">
        <v>7</v>
      </c>
      <c r="O484" s="76" t="s">
        <v>3</v>
      </c>
      <c r="P484" s="76" t="s">
        <v>4</v>
      </c>
      <c r="Q484" s="76" t="s">
        <v>553</v>
      </c>
      <c r="R484" s="77">
        <v>0</v>
      </c>
      <c r="S484" s="77">
        <v>83.2</v>
      </c>
      <c r="T484" s="77">
        <v>0</v>
      </c>
      <c r="U484" s="77">
        <v>0</v>
      </c>
      <c r="V484" s="77">
        <v>0</v>
      </c>
      <c r="W484" s="77">
        <v>0</v>
      </c>
      <c r="X484" s="77">
        <v>0</v>
      </c>
      <c r="Y484" s="77">
        <v>0</v>
      </c>
      <c r="Z484" s="77">
        <v>0</v>
      </c>
      <c r="AA484" s="77">
        <v>0</v>
      </c>
      <c r="AB484" s="77">
        <v>0</v>
      </c>
      <c r="AC484" s="77">
        <v>0</v>
      </c>
      <c r="AD484" s="77">
        <v>0</v>
      </c>
      <c r="AE484" s="77">
        <f t="shared" si="16"/>
        <v>83.2</v>
      </c>
      <c r="AF484" s="40">
        <f t="shared" si="17"/>
        <v>43070004</v>
      </c>
      <c r="AG484" t="str">
        <f>VLOOKUP($L484,Ceco!$A$2:$F$48,3,FALSE)</f>
        <v>BOMBEO MECANICO</v>
      </c>
      <c r="AH484" t="str">
        <f>VLOOKUP($L484,Ceco!$A$2:$F$48,4,FALSE)</f>
        <v>NEUQUEN</v>
      </c>
      <c r="AI484" t="str">
        <f>VLOOKUP($L484,Ceco!$A$2:$F$48,5,FALSE)</f>
        <v>CATRIEL</v>
      </c>
      <c r="AJ484" t="str">
        <f>VLOOKUP($L484,Ceco!$A$2:$F$48,6,FALSE)</f>
        <v>Nahim Jorge</v>
      </c>
      <c r="AK484">
        <f>VLOOKUP($AF484,'Agrp cuentas'!$A$2:$C$156,3,FALSE)</f>
        <v>22</v>
      </c>
      <c r="AL484" t="str">
        <f>VLOOKUP($AK484,'Agrp cuentas'!$F$2:$H$28,2,FALSE)</f>
        <v>22 - Transferencias internas</v>
      </c>
      <c r="AM484" t="str">
        <f>VLOOKUP($AK484,'Agrp cuentas'!$F$2:$H$28,3,FALSE)</f>
        <v>Costo</v>
      </c>
      <c r="AN484" t="s">
        <v>192</v>
      </c>
    </row>
    <row r="485" spans="1:40">
      <c r="A485" s="76" t="s">
        <v>0</v>
      </c>
      <c r="B485" s="76" t="s">
        <v>1</v>
      </c>
      <c r="C485" s="76" t="s">
        <v>54</v>
      </c>
      <c r="D485" s="76" t="s">
        <v>65</v>
      </c>
      <c r="E485" s="76" t="s">
        <v>459</v>
      </c>
      <c r="F485" s="76" t="s">
        <v>460</v>
      </c>
      <c r="G485" s="76" t="s">
        <v>2</v>
      </c>
      <c r="H485" s="76" t="s">
        <v>2</v>
      </c>
      <c r="I485" s="76" t="s">
        <v>2</v>
      </c>
      <c r="J485" s="76" t="s">
        <v>533</v>
      </c>
      <c r="K485" s="76" t="s">
        <v>534</v>
      </c>
      <c r="L485" s="76" t="s">
        <v>11</v>
      </c>
      <c r="M485" s="76" t="s">
        <v>2</v>
      </c>
      <c r="N485" s="76" t="s">
        <v>7</v>
      </c>
      <c r="O485" s="76" t="s">
        <v>3</v>
      </c>
      <c r="P485" s="76" t="s">
        <v>4</v>
      </c>
      <c r="Q485" s="76" t="s">
        <v>553</v>
      </c>
      <c r="R485" s="77">
        <v>0</v>
      </c>
      <c r="S485" s="77">
        <v>1090</v>
      </c>
      <c r="T485" s="77">
        <v>562.5</v>
      </c>
      <c r="U485" s="77">
        <v>980</v>
      </c>
      <c r="V485" s="77">
        <v>0</v>
      </c>
      <c r="W485" s="77">
        <v>0</v>
      </c>
      <c r="X485" s="77">
        <v>0</v>
      </c>
      <c r="Y485" s="77">
        <v>0</v>
      </c>
      <c r="Z485" s="77">
        <v>0</v>
      </c>
      <c r="AA485" s="77">
        <v>0</v>
      </c>
      <c r="AB485" s="77">
        <v>0</v>
      </c>
      <c r="AC485" s="77">
        <v>0</v>
      </c>
      <c r="AD485" s="77">
        <v>0</v>
      </c>
      <c r="AE485" s="77">
        <f t="shared" si="16"/>
        <v>2632.5</v>
      </c>
      <c r="AF485" s="40">
        <f t="shared" si="17"/>
        <v>43070011</v>
      </c>
      <c r="AG485" t="str">
        <f>VLOOKUP($L485,Ceco!$A$2:$F$48,3,FALSE)</f>
        <v>BOMBEO MECANICO</v>
      </c>
      <c r="AH485" t="str">
        <f>VLOOKUP($L485,Ceco!$A$2:$F$48,4,FALSE)</f>
        <v>NEUQUEN</v>
      </c>
      <c r="AI485" t="str">
        <f>VLOOKUP($L485,Ceco!$A$2:$F$48,5,FALSE)</f>
        <v>CATRIEL</v>
      </c>
      <c r="AJ485" t="str">
        <f>VLOOKUP($L485,Ceco!$A$2:$F$48,6,FALSE)</f>
        <v>Nahim Jorge</v>
      </c>
      <c r="AK485">
        <f>VLOOKUP($AF485,'Agrp cuentas'!$A$2:$C$156,3,FALSE)</f>
        <v>22</v>
      </c>
      <c r="AL485" t="str">
        <f>VLOOKUP($AK485,'Agrp cuentas'!$F$2:$H$28,2,FALSE)</f>
        <v>22 - Transferencias internas</v>
      </c>
      <c r="AM485" t="str">
        <f>VLOOKUP($AK485,'Agrp cuentas'!$F$2:$H$28,3,FALSE)</f>
        <v>Costo</v>
      </c>
      <c r="AN485" t="s">
        <v>192</v>
      </c>
    </row>
    <row r="486" spans="1:40">
      <c r="A486" s="76" t="s">
        <v>0</v>
      </c>
      <c r="B486" s="76" t="s">
        <v>1</v>
      </c>
      <c r="C486" s="76" t="s">
        <v>54</v>
      </c>
      <c r="D486" s="76" t="s">
        <v>65</v>
      </c>
      <c r="E486" s="76" t="s">
        <v>459</v>
      </c>
      <c r="F486" s="76" t="s">
        <v>460</v>
      </c>
      <c r="G486" s="76" t="s">
        <v>2</v>
      </c>
      <c r="H486" s="76" t="s">
        <v>2</v>
      </c>
      <c r="I486" s="76" t="s">
        <v>2</v>
      </c>
      <c r="J486" s="76" t="s">
        <v>533</v>
      </c>
      <c r="K486" s="76" t="s">
        <v>534</v>
      </c>
      <c r="L486" s="76" t="s">
        <v>13</v>
      </c>
      <c r="M486" s="76" t="s">
        <v>2</v>
      </c>
      <c r="N486" s="76" t="s">
        <v>7</v>
      </c>
      <c r="O486" s="76" t="s">
        <v>3</v>
      </c>
      <c r="P486" s="76" t="s">
        <v>4</v>
      </c>
      <c r="Q486" s="76" t="s">
        <v>553</v>
      </c>
      <c r="R486" s="77">
        <v>0</v>
      </c>
      <c r="S486" s="77">
        <v>7595</v>
      </c>
      <c r="T486" s="77">
        <v>1085</v>
      </c>
      <c r="U486" s="77">
        <v>1960</v>
      </c>
      <c r="V486" s="77">
        <v>0</v>
      </c>
      <c r="W486" s="77">
        <v>0</v>
      </c>
      <c r="X486" s="77">
        <v>0</v>
      </c>
      <c r="Y486" s="77">
        <v>0</v>
      </c>
      <c r="Z486" s="77">
        <v>0</v>
      </c>
      <c r="AA486" s="77">
        <v>0</v>
      </c>
      <c r="AB486" s="77">
        <v>0</v>
      </c>
      <c r="AC486" s="77">
        <v>0</v>
      </c>
      <c r="AD486" s="77">
        <v>0</v>
      </c>
      <c r="AE486" s="77">
        <f t="shared" si="16"/>
        <v>10640</v>
      </c>
      <c r="AF486" s="40">
        <f t="shared" si="17"/>
        <v>43070011</v>
      </c>
      <c r="AG486" t="str">
        <f>VLOOKUP($L486,Ceco!$A$2:$F$48,3,FALSE)</f>
        <v>BOMBEO MECANICO</v>
      </c>
      <c r="AH486" t="str">
        <f>VLOOKUP($L486,Ceco!$A$2:$F$48,4,FALSE)</f>
        <v>NEUQUEN</v>
      </c>
      <c r="AI486" t="str">
        <f>VLOOKUP($L486,Ceco!$A$2:$F$48,5,FALSE)</f>
        <v>CATRIEL</v>
      </c>
      <c r="AJ486" t="str">
        <f>VLOOKUP($L486,Ceco!$A$2:$F$48,6,FALSE)</f>
        <v>Nahim Jorge</v>
      </c>
      <c r="AK486">
        <f>VLOOKUP($AF486,'Agrp cuentas'!$A$2:$C$156,3,FALSE)</f>
        <v>22</v>
      </c>
      <c r="AL486" t="str">
        <f>VLOOKUP($AK486,'Agrp cuentas'!$F$2:$H$28,2,FALSE)</f>
        <v>22 - Transferencias internas</v>
      </c>
      <c r="AM486" t="str">
        <f>VLOOKUP($AK486,'Agrp cuentas'!$F$2:$H$28,3,FALSE)</f>
        <v>Costo</v>
      </c>
      <c r="AN486" t="s">
        <v>192</v>
      </c>
    </row>
    <row r="487" spans="1:40">
      <c r="A487" s="76" t="s">
        <v>0</v>
      </c>
      <c r="B487" s="76" t="s">
        <v>1</v>
      </c>
      <c r="C487" s="76" t="s">
        <v>54</v>
      </c>
      <c r="D487" s="76" t="s">
        <v>65</v>
      </c>
      <c r="E487" s="76" t="s">
        <v>459</v>
      </c>
      <c r="F487" s="76" t="s">
        <v>460</v>
      </c>
      <c r="G487" s="76" t="s">
        <v>2</v>
      </c>
      <c r="H487" s="76" t="s">
        <v>2</v>
      </c>
      <c r="I487" s="76" t="s">
        <v>2</v>
      </c>
      <c r="J487" s="76" t="s">
        <v>533</v>
      </c>
      <c r="K487" s="76" t="s">
        <v>534</v>
      </c>
      <c r="L487" s="76" t="s">
        <v>35</v>
      </c>
      <c r="M487" s="76" t="s">
        <v>2</v>
      </c>
      <c r="N487" s="76" t="s">
        <v>7</v>
      </c>
      <c r="O487" s="76" t="s">
        <v>3</v>
      </c>
      <c r="P487" s="76" t="s">
        <v>4</v>
      </c>
      <c r="Q487" s="76" t="s">
        <v>553</v>
      </c>
      <c r="R487" s="77">
        <v>0</v>
      </c>
      <c r="S487" s="77">
        <v>3695</v>
      </c>
      <c r="T487" s="77">
        <v>2870</v>
      </c>
      <c r="U487" s="77">
        <v>3795</v>
      </c>
      <c r="V487" s="77">
        <v>0</v>
      </c>
      <c r="W487" s="77">
        <v>0</v>
      </c>
      <c r="X487" s="77">
        <v>0</v>
      </c>
      <c r="Y487" s="77">
        <v>0</v>
      </c>
      <c r="Z487" s="77">
        <v>0</v>
      </c>
      <c r="AA487" s="77">
        <v>0</v>
      </c>
      <c r="AB487" s="77">
        <v>0</v>
      </c>
      <c r="AC487" s="77">
        <v>0</v>
      </c>
      <c r="AD487" s="77">
        <v>0</v>
      </c>
      <c r="AE487" s="77">
        <f t="shared" si="16"/>
        <v>10360</v>
      </c>
      <c r="AF487" s="40">
        <f t="shared" si="17"/>
        <v>43070011</v>
      </c>
      <c r="AG487" t="str">
        <f>VLOOKUP($L487,Ceco!$A$2:$F$48,3,FALSE)</f>
        <v>BOMBEO MECANICO</v>
      </c>
      <c r="AH487" t="str">
        <f>VLOOKUP($L487,Ceco!$A$2:$F$48,4,FALSE)</f>
        <v>NEUQUEN</v>
      </c>
      <c r="AI487" t="str">
        <f>VLOOKUP($L487,Ceco!$A$2:$F$48,5,FALSE)</f>
        <v>RINCON DE LOS SAUCES</v>
      </c>
      <c r="AJ487" t="str">
        <f>VLOOKUP($L487,Ceco!$A$2:$F$48,6,FALSE)</f>
        <v>Nahim Jorge</v>
      </c>
      <c r="AK487">
        <f>VLOOKUP($AF487,'Agrp cuentas'!$A$2:$C$156,3,FALSE)</f>
        <v>22</v>
      </c>
      <c r="AL487" t="str">
        <f>VLOOKUP($AK487,'Agrp cuentas'!$F$2:$H$28,2,FALSE)</f>
        <v>22 - Transferencias internas</v>
      </c>
      <c r="AM487" t="str">
        <f>VLOOKUP($AK487,'Agrp cuentas'!$F$2:$H$28,3,FALSE)</f>
        <v>Costo</v>
      </c>
      <c r="AN487" t="s">
        <v>192</v>
      </c>
    </row>
    <row r="488" spans="1:40">
      <c r="A488" s="76" t="s">
        <v>0</v>
      </c>
      <c r="B488" s="76" t="s">
        <v>1</v>
      </c>
      <c r="C488" s="76" t="s">
        <v>54</v>
      </c>
      <c r="D488" s="76" t="s">
        <v>65</v>
      </c>
      <c r="E488" s="76" t="s">
        <v>535</v>
      </c>
      <c r="F488" s="76" t="s">
        <v>2</v>
      </c>
      <c r="G488" s="76" t="s">
        <v>2</v>
      </c>
      <c r="H488" s="76" t="s">
        <v>2</v>
      </c>
      <c r="I488" s="76" t="s">
        <v>2</v>
      </c>
      <c r="J488" s="76" t="s">
        <v>463</v>
      </c>
      <c r="K488" s="76" t="s">
        <v>464</v>
      </c>
      <c r="L488" s="76" t="s">
        <v>24</v>
      </c>
      <c r="M488" s="76" t="s">
        <v>2</v>
      </c>
      <c r="N488" s="76" t="s">
        <v>7</v>
      </c>
      <c r="O488" s="76" t="s">
        <v>3</v>
      </c>
      <c r="P488" s="76" t="s">
        <v>4</v>
      </c>
      <c r="Q488" s="76" t="s">
        <v>553</v>
      </c>
      <c r="R488" s="77">
        <v>0</v>
      </c>
      <c r="S488" s="77">
        <v>0</v>
      </c>
      <c r="T488" s="77">
        <v>0</v>
      </c>
      <c r="U488" s="77">
        <v>80.42</v>
      </c>
      <c r="V488" s="77">
        <v>0</v>
      </c>
      <c r="W488" s="77">
        <v>0</v>
      </c>
      <c r="X488" s="77">
        <v>0</v>
      </c>
      <c r="Y488" s="77">
        <v>0</v>
      </c>
      <c r="Z488" s="77">
        <v>0</v>
      </c>
      <c r="AA488" s="77">
        <v>0</v>
      </c>
      <c r="AB488" s="77">
        <v>0</v>
      </c>
      <c r="AC488" s="77">
        <v>0</v>
      </c>
      <c r="AD488" s="77">
        <v>0</v>
      </c>
      <c r="AE488" s="77">
        <f t="shared" si="16"/>
        <v>80.42</v>
      </c>
      <c r="AF488" s="40">
        <f t="shared" si="17"/>
        <v>43080001</v>
      </c>
      <c r="AG488" t="str">
        <f>VLOOKUP($L488,Ceco!$A$2:$F$48,3,FALSE)</f>
        <v>BOMBEO MECANICO</v>
      </c>
      <c r="AH488" t="str">
        <f>VLOOKUP($L488,Ceco!$A$2:$F$48,4,FALSE)</f>
        <v>MENDOZA</v>
      </c>
      <c r="AI488" t="str">
        <f>VLOOKUP($L488,Ceco!$A$2:$F$48,5,FALSE)</f>
        <v>LUJAN DE CUYO</v>
      </c>
      <c r="AJ488" t="str">
        <f>VLOOKUP($L488,Ceco!$A$2:$F$48,6,FALSE)</f>
        <v>Ingles Carlos</v>
      </c>
      <c r="AK488">
        <f>VLOOKUP($AF488,'Agrp cuentas'!$A$2:$C$156,3,FALSE)</f>
        <v>13</v>
      </c>
      <c r="AL488" t="str">
        <f>VLOOKUP($AK488,'Agrp cuentas'!$F$2:$H$28,2,FALSE)</f>
        <v>13 - Mantenimiento y vigilancia</v>
      </c>
      <c r="AM488" t="str">
        <f>VLOOKUP($AK488,'Agrp cuentas'!$F$2:$H$28,3,FALSE)</f>
        <v>Costo</v>
      </c>
      <c r="AN488" t="s">
        <v>192</v>
      </c>
    </row>
    <row r="489" spans="1:40">
      <c r="A489" s="76" t="s">
        <v>0</v>
      </c>
      <c r="B489" s="76" t="s">
        <v>1</v>
      </c>
      <c r="C489" s="76" t="s">
        <v>54</v>
      </c>
      <c r="D489" s="76" t="s">
        <v>65</v>
      </c>
      <c r="E489" s="76" t="s">
        <v>535</v>
      </c>
      <c r="F489" s="76" t="s">
        <v>2</v>
      </c>
      <c r="G489" s="76" t="s">
        <v>2</v>
      </c>
      <c r="H489" s="76" t="s">
        <v>2</v>
      </c>
      <c r="I489" s="76" t="s">
        <v>2</v>
      </c>
      <c r="J489" s="76" t="s">
        <v>463</v>
      </c>
      <c r="K489" s="76" t="s">
        <v>464</v>
      </c>
      <c r="L489" s="76" t="s">
        <v>35</v>
      </c>
      <c r="M489" s="76" t="s">
        <v>2</v>
      </c>
      <c r="N489" s="76" t="s">
        <v>7</v>
      </c>
      <c r="O489" s="76" t="s">
        <v>3</v>
      </c>
      <c r="P489" s="76" t="s">
        <v>4</v>
      </c>
      <c r="Q489" s="76" t="s">
        <v>553</v>
      </c>
      <c r="R489" s="77">
        <v>0</v>
      </c>
      <c r="S489" s="77">
        <v>-1.81</v>
      </c>
      <c r="T489" s="77">
        <v>-4.3499999999999996</v>
      </c>
      <c r="U489" s="77">
        <v>1451.14</v>
      </c>
      <c r="V489" s="77">
        <v>0</v>
      </c>
      <c r="W489" s="77">
        <v>0</v>
      </c>
      <c r="X489" s="77">
        <v>0</v>
      </c>
      <c r="Y489" s="77">
        <v>0</v>
      </c>
      <c r="Z489" s="77">
        <v>0</v>
      </c>
      <c r="AA489" s="77">
        <v>0</v>
      </c>
      <c r="AB489" s="77">
        <v>0</v>
      </c>
      <c r="AC489" s="77">
        <v>0</v>
      </c>
      <c r="AD489" s="77">
        <v>0</v>
      </c>
      <c r="AE489" s="77">
        <f t="shared" si="16"/>
        <v>1444.98</v>
      </c>
      <c r="AF489" s="40">
        <f t="shared" si="17"/>
        <v>43080001</v>
      </c>
      <c r="AG489" t="str">
        <f>VLOOKUP($L489,Ceco!$A$2:$F$48,3,FALSE)</f>
        <v>BOMBEO MECANICO</v>
      </c>
      <c r="AH489" t="str">
        <f>VLOOKUP($L489,Ceco!$A$2:$F$48,4,FALSE)</f>
        <v>NEUQUEN</v>
      </c>
      <c r="AI489" t="str">
        <f>VLOOKUP($L489,Ceco!$A$2:$F$48,5,FALSE)</f>
        <v>RINCON DE LOS SAUCES</v>
      </c>
      <c r="AJ489" t="str">
        <f>VLOOKUP($L489,Ceco!$A$2:$F$48,6,FALSE)</f>
        <v>Nahim Jorge</v>
      </c>
      <c r="AK489">
        <f>VLOOKUP($AF489,'Agrp cuentas'!$A$2:$C$156,3,FALSE)</f>
        <v>13</v>
      </c>
      <c r="AL489" t="str">
        <f>VLOOKUP($AK489,'Agrp cuentas'!$F$2:$H$28,2,FALSE)</f>
        <v>13 - Mantenimiento y vigilancia</v>
      </c>
      <c r="AM489" t="str">
        <f>VLOOKUP($AK489,'Agrp cuentas'!$F$2:$H$28,3,FALSE)</f>
        <v>Costo</v>
      </c>
      <c r="AN489" t="s">
        <v>192</v>
      </c>
    </row>
    <row r="490" spans="1:40">
      <c r="A490" s="76" t="s">
        <v>0</v>
      </c>
      <c r="B490" s="76" t="s">
        <v>1</v>
      </c>
      <c r="C490" s="76" t="s">
        <v>54</v>
      </c>
      <c r="D490" s="76" t="s">
        <v>65</v>
      </c>
      <c r="E490" s="76" t="s">
        <v>5</v>
      </c>
      <c r="F490" s="76" t="s">
        <v>108</v>
      </c>
      <c r="G490" s="76" t="s">
        <v>2</v>
      </c>
      <c r="H490" s="76" t="s">
        <v>2</v>
      </c>
      <c r="I490" s="76" t="s">
        <v>2</v>
      </c>
      <c r="J490" s="76" t="s">
        <v>465</v>
      </c>
      <c r="K490" s="76" t="s">
        <v>466</v>
      </c>
      <c r="L490" s="76" t="s">
        <v>35</v>
      </c>
      <c r="M490" s="76" t="s">
        <v>2</v>
      </c>
      <c r="N490" s="76" t="s">
        <v>7</v>
      </c>
      <c r="O490" s="76" t="s">
        <v>3</v>
      </c>
      <c r="P490" s="76" t="s">
        <v>4</v>
      </c>
      <c r="Q490" s="76" t="s">
        <v>553</v>
      </c>
      <c r="R490" s="77">
        <v>0</v>
      </c>
      <c r="S490" s="77">
        <v>120.82</v>
      </c>
      <c r="T490" s="77">
        <v>0</v>
      </c>
      <c r="U490" s="77">
        <v>222.6</v>
      </c>
      <c r="V490" s="77">
        <v>0</v>
      </c>
      <c r="W490" s="77">
        <v>0</v>
      </c>
      <c r="X490" s="77">
        <v>0</v>
      </c>
      <c r="Y490" s="77">
        <v>0</v>
      </c>
      <c r="Z490" s="77">
        <v>0</v>
      </c>
      <c r="AA490" s="77">
        <v>0</v>
      </c>
      <c r="AB490" s="77">
        <v>0</v>
      </c>
      <c r="AC490" s="77">
        <v>0</v>
      </c>
      <c r="AD490" s="77">
        <v>0</v>
      </c>
      <c r="AE490" s="77">
        <f t="shared" si="16"/>
        <v>343.41999999999996</v>
      </c>
      <c r="AF490" s="40">
        <f t="shared" si="17"/>
        <v>43080005</v>
      </c>
      <c r="AG490" t="str">
        <f>VLOOKUP($L490,Ceco!$A$2:$F$48,3,FALSE)</f>
        <v>BOMBEO MECANICO</v>
      </c>
      <c r="AH490" t="str">
        <f>VLOOKUP($L490,Ceco!$A$2:$F$48,4,FALSE)</f>
        <v>NEUQUEN</v>
      </c>
      <c r="AI490" t="str">
        <f>VLOOKUP($L490,Ceco!$A$2:$F$48,5,FALSE)</f>
        <v>RINCON DE LOS SAUCES</v>
      </c>
      <c r="AJ490" t="str">
        <f>VLOOKUP($L490,Ceco!$A$2:$F$48,6,FALSE)</f>
        <v>Nahim Jorge</v>
      </c>
      <c r="AK490">
        <f>VLOOKUP($AF490,'Agrp cuentas'!$A$2:$C$156,3,FALSE)</f>
        <v>11</v>
      </c>
      <c r="AL490" t="str">
        <f>VLOOKUP($AK490,'Agrp cuentas'!$F$2:$H$28,2,FALSE)</f>
        <v xml:space="preserve">11 - Equipos </v>
      </c>
      <c r="AM490" t="str">
        <f>VLOOKUP($AK490,'Agrp cuentas'!$F$2:$H$28,3,FALSE)</f>
        <v>Costo</v>
      </c>
      <c r="AN490" t="s">
        <v>192</v>
      </c>
    </row>
    <row r="491" spans="1:40">
      <c r="A491" s="76" t="s">
        <v>0</v>
      </c>
      <c r="B491" s="76" t="s">
        <v>1</v>
      </c>
      <c r="C491" s="76" t="s">
        <v>54</v>
      </c>
      <c r="D491" s="76" t="s">
        <v>65</v>
      </c>
      <c r="E491" s="76" t="s">
        <v>5</v>
      </c>
      <c r="F491" s="76" t="s">
        <v>108</v>
      </c>
      <c r="G491" s="76" t="s">
        <v>2</v>
      </c>
      <c r="H491" s="76" t="s">
        <v>2</v>
      </c>
      <c r="I491" s="76" t="s">
        <v>2</v>
      </c>
      <c r="J491" s="76" t="s">
        <v>465</v>
      </c>
      <c r="K491" s="76" t="s">
        <v>466</v>
      </c>
      <c r="L491" s="76" t="s">
        <v>9</v>
      </c>
      <c r="M491" s="76" t="s">
        <v>2</v>
      </c>
      <c r="N491" s="76" t="s">
        <v>7</v>
      </c>
      <c r="O491" s="76" t="s">
        <v>3</v>
      </c>
      <c r="P491" s="76" t="s">
        <v>4</v>
      </c>
      <c r="Q491" s="76" t="s">
        <v>553</v>
      </c>
      <c r="R491" s="77">
        <v>0</v>
      </c>
      <c r="S491" s="77">
        <v>40.270000000000003</v>
      </c>
      <c r="T491" s="77">
        <v>0</v>
      </c>
      <c r="U491" s="77">
        <v>74.2</v>
      </c>
      <c r="V491" s="77">
        <v>0</v>
      </c>
      <c r="W491" s="77">
        <v>0</v>
      </c>
      <c r="X491" s="77">
        <v>0</v>
      </c>
      <c r="Y491" s="77">
        <v>0</v>
      </c>
      <c r="Z491" s="77">
        <v>0</v>
      </c>
      <c r="AA491" s="77">
        <v>0</v>
      </c>
      <c r="AB491" s="77">
        <v>0</v>
      </c>
      <c r="AC491" s="77">
        <v>0</v>
      </c>
      <c r="AD491" s="77">
        <v>0</v>
      </c>
      <c r="AE491" s="77">
        <f t="shared" si="16"/>
        <v>114.47</v>
      </c>
      <c r="AF491" s="40">
        <f t="shared" si="17"/>
        <v>43080005</v>
      </c>
      <c r="AG491" t="str">
        <f>VLOOKUP($L491,Ceco!$A$2:$F$48,3,FALSE)</f>
        <v>BOMBEO MECANICO</v>
      </c>
      <c r="AH491" t="str">
        <f>VLOOKUP($L491,Ceco!$A$2:$F$48,4,FALSE)</f>
        <v>GOLFO SAN JORGE</v>
      </c>
      <c r="AI491" t="str">
        <f>VLOOKUP($L491,Ceco!$A$2:$F$48,5,FALSE)</f>
        <v>SANTA CRUZ ESTE</v>
      </c>
      <c r="AJ491" t="str">
        <f>VLOOKUP($L491,Ceco!$A$2:$F$48,6,FALSE)</f>
        <v>Bertaina Fabricio</v>
      </c>
      <c r="AK491">
        <f>VLOOKUP($AF491,'Agrp cuentas'!$A$2:$C$156,3,FALSE)</f>
        <v>11</v>
      </c>
      <c r="AL491" t="str">
        <f>VLOOKUP($AK491,'Agrp cuentas'!$F$2:$H$28,2,FALSE)</f>
        <v xml:space="preserve">11 - Equipos </v>
      </c>
      <c r="AM491" t="str">
        <f>VLOOKUP($AK491,'Agrp cuentas'!$F$2:$H$28,3,FALSE)</f>
        <v>Costo</v>
      </c>
      <c r="AN491" t="s">
        <v>192</v>
      </c>
    </row>
    <row r="492" spans="1:40">
      <c r="A492" s="76" t="s">
        <v>0</v>
      </c>
      <c r="B492" s="76" t="s">
        <v>1</v>
      </c>
      <c r="C492" s="76" t="s">
        <v>54</v>
      </c>
      <c r="D492" s="76" t="s">
        <v>65</v>
      </c>
      <c r="E492" s="76" t="s">
        <v>5</v>
      </c>
      <c r="F492" s="76" t="s">
        <v>108</v>
      </c>
      <c r="G492" s="76" t="s">
        <v>2</v>
      </c>
      <c r="H492" s="76" t="s">
        <v>2</v>
      </c>
      <c r="I492" s="76" t="s">
        <v>2</v>
      </c>
      <c r="J492" s="76" t="s">
        <v>465</v>
      </c>
      <c r="K492" s="76" t="s">
        <v>466</v>
      </c>
      <c r="L492" s="76" t="s">
        <v>33</v>
      </c>
      <c r="M492" s="76" t="s">
        <v>2</v>
      </c>
      <c r="N492" s="76" t="s">
        <v>7</v>
      </c>
      <c r="O492" s="76" t="s">
        <v>3</v>
      </c>
      <c r="P492" s="76" t="s">
        <v>4</v>
      </c>
      <c r="Q492" s="76" t="s">
        <v>553</v>
      </c>
      <c r="R492" s="77">
        <v>0</v>
      </c>
      <c r="S492" s="77">
        <v>20.14</v>
      </c>
      <c r="T492" s="77">
        <v>0</v>
      </c>
      <c r="U492" s="77">
        <v>37.1</v>
      </c>
      <c r="V492" s="77">
        <v>0</v>
      </c>
      <c r="W492" s="77">
        <v>0</v>
      </c>
      <c r="X492" s="77">
        <v>0</v>
      </c>
      <c r="Y492" s="77">
        <v>0</v>
      </c>
      <c r="Z492" s="77">
        <v>0</v>
      </c>
      <c r="AA492" s="77">
        <v>0</v>
      </c>
      <c r="AB492" s="77">
        <v>0</v>
      </c>
      <c r="AC492" s="77">
        <v>0</v>
      </c>
      <c r="AD492" s="77">
        <v>0</v>
      </c>
      <c r="AE492" s="77">
        <f t="shared" si="16"/>
        <v>57.24</v>
      </c>
      <c r="AF492" s="40">
        <f t="shared" si="17"/>
        <v>43080005</v>
      </c>
      <c r="AG492" t="str">
        <f>VLOOKUP($L492,Ceco!$A$2:$F$48,3,FALSE)</f>
        <v>PCP</v>
      </c>
      <c r="AH492" t="str">
        <f>VLOOKUP($L492,Ceco!$A$2:$F$48,4,FALSE)</f>
        <v>NEUQUEN</v>
      </c>
      <c r="AI492">
        <f>VLOOKUP($L492,Ceco!$A$2:$F$48,5,FALSE)</f>
        <v>0</v>
      </c>
      <c r="AJ492" t="str">
        <f>VLOOKUP($L492,Ceco!$A$2:$F$48,6,FALSE)</f>
        <v>Rodriguez Eduardo</v>
      </c>
      <c r="AK492">
        <f>VLOOKUP($AF492,'Agrp cuentas'!$A$2:$C$156,3,FALSE)</f>
        <v>11</v>
      </c>
      <c r="AL492" t="str">
        <f>VLOOKUP($AK492,'Agrp cuentas'!$F$2:$H$28,2,FALSE)</f>
        <v xml:space="preserve">11 - Equipos </v>
      </c>
      <c r="AM492" t="str">
        <f>VLOOKUP($AK492,'Agrp cuentas'!$F$2:$H$28,3,FALSE)</f>
        <v>Costo</v>
      </c>
      <c r="AN492" t="s">
        <v>192</v>
      </c>
    </row>
    <row r="493" spans="1:40">
      <c r="A493" s="76" t="s">
        <v>0</v>
      </c>
      <c r="B493" s="76" t="s">
        <v>1</v>
      </c>
      <c r="C493" s="76" t="s">
        <v>54</v>
      </c>
      <c r="D493" s="76" t="s">
        <v>65</v>
      </c>
      <c r="E493" s="76" t="s">
        <v>5</v>
      </c>
      <c r="F493" s="76" t="s">
        <v>108</v>
      </c>
      <c r="G493" s="76" t="s">
        <v>2</v>
      </c>
      <c r="H493" s="76" t="s">
        <v>2</v>
      </c>
      <c r="I493" s="76" t="s">
        <v>2</v>
      </c>
      <c r="J493" s="76" t="s">
        <v>465</v>
      </c>
      <c r="K493" s="76" t="s">
        <v>466</v>
      </c>
      <c r="L493" s="76" t="s">
        <v>29</v>
      </c>
      <c r="M493" s="76" t="s">
        <v>2</v>
      </c>
      <c r="N493" s="76" t="s">
        <v>7</v>
      </c>
      <c r="O493" s="76" t="s">
        <v>3</v>
      </c>
      <c r="P493" s="76" t="s">
        <v>4</v>
      </c>
      <c r="Q493" s="76" t="s">
        <v>553</v>
      </c>
      <c r="R493" s="77">
        <v>0</v>
      </c>
      <c r="S493" s="77">
        <v>60.41</v>
      </c>
      <c r="T493" s="77">
        <v>0</v>
      </c>
      <c r="U493" s="77">
        <v>142.30000000000001</v>
      </c>
      <c r="V493" s="77">
        <v>0</v>
      </c>
      <c r="W493" s="77">
        <v>0</v>
      </c>
      <c r="X493" s="77">
        <v>0</v>
      </c>
      <c r="Y493" s="77">
        <v>0</v>
      </c>
      <c r="Z493" s="77">
        <v>0</v>
      </c>
      <c r="AA493" s="77">
        <v>0</v>
      </c>
      <c r="AB493" s="77">
        <v>0</v>
      </c>
      <c r="AC493" s="77">
        <v>0</v>
      </c>
      <c r="AD493" s="77">
        <v>0</v>
      </c>
      <c r="AE493" s="77">
        <f t="shared" si="16"/>
        <v>202.71</v>
      </c>
      <c r="AF493" s="40">
        <f t="shared" si="17"/>
        <v>43080005</v>
      </c>
      <c r="AG493" t="str">
        <f>VLOOKUP($L493,Ceco!$A$2:$F$48,3,FALSE)</f>
        <v>BOMBEO MECANICO</v>
      </c>
      <c r="AH493" t="str">
        <f>VLOOKUP($L493,Ceco!$A$2:$F$48,4,FALSE)</f>
        <v>MENDOZA</v>
      </c>
      <c r="AI493" t="str">
        <f>VLOOKUP($L493,Ceco!$A$2:$F$48,5,FALSE)</f>
        <v>MALARGUE</v>
      </c>
      <c r="AJ493" t="str">
        <f>VLOOKUP($L493,Ceco!$A$2:$F$48,6,FALSE)</f>
        <v>Ingles Carlos</v>
      </c>
      <c r="AK493">
        <f>VLOOKUP($AF493,'Agrp cuentas'!$A$2:$C$156,3,FALSE)</f>
        <v>11</v>
      </c>
      <c r="AL493" t="str">
        <f>VLOOKUP($AK493,'Agrp cuentas'!$F$2:$H$28,2,FALSE)</f>
        <v xml:space="preserve">11 - Equipos </v>
      </c>
      <c r="AM493" t="str">
        <f>VLOOKUP($AK493,'Agrp cuentas'!$F$2:$H$28,3,FALSE)</f>
        <v>Costo</v>
      </c>
      <c r="AN493" t="s">
        <v>192</v>
      </c>
    </row>
    <row r="494" spans="1:40">
      <c r="A494" s="76" t="s">
        <v>0</v>
      </c>
      <c r="B494" s="76" t="s">
        <v>1</v>
      </c>
      <c r="C494" s="76" t="s">
        <v>54</v>
      </c>
      <c r="D494" s="76" t="s">
        <v>65</v>
      </c>
      <c r="E494" s="76" t="s">
        <v>5</v>
      </c>
      <c r="F494" s="76" t="s">
        <v>108</v>
      </c>
      <c r="G494" s="76" t="s">
        <v>2</v>
      </c>
      <c r="H494" s="76" t="s">
        <v>2</v>
      </c>
      <c r="I494" s="76" t="s">
        <v>2</v>
      </c>
      <c r="J494" s="76" t="s">
        <v>465</v>
      </c>
      <c r="K494" s="76" t="s">
        <v>466</v>
      </c>
      <c r="L494" s="76" t="s">
        <v>27</v>
      </c>
      <c r="M494" s="76" t="s">
        <v>2</v>
      </c>
      <c r="N494" s="76" t="s">
        <v>7</v>
      </c>
      <c r="O494" s="76" t="s">
        <v>3</v>
      </c>
      <c r="P494" s="76" t="s">
        <v>4</v>
      </c>
      <c r="Q494" s="76" t="s">
        <v>553</v>
      </c>
      <c r="R494" s="77">
        <v>0</v>
      </c>
      <c r="S494" s="77">
        <v>80.55</v>
      </c>
      <c r="T494" s="77">
        <v>0</v>
      </c>
      <c r="U494" s="77">
        <v>148.4</v>
      </c>
      <c r="V494" s="77">
        <v>0</v>
      </c>
      <c r="W494" s="77">
        <v>0</v>
      </c>
      <c r="X494" s="77">
        <v>0</v>
      </c>
      <c r="Y494" s="77">
        <v>0</v>
      </c>
      <c r="Z494" s="77">
        <v>0</v>
      </c>
      <c r="AA494" s="77">
        <v>0</v>
      </c>
      <c r="AB494" s="77">
        <v>0</v>
      </c>
      <c r="AC494" s="77">
        <v>0</v>
      </c>
      <c r="AD494" s="77">
        <v>0</v>
      </c>
      <c r="AE494" s="77">
        <f t="shared" si="16"/>
        <v>228.95</v>
      </c>
      <c r="AF494" s="40">
        <f t="shared" si="17"/>
        <v>43080005</v>
      </c>
      <c r="AG494" t="str">
        <f>VLOOKUP($L494,Ceco!$A$2:$F$48,3,FALSE)</f>
        <v>BOMBEO MECANICO</v>
      </c>
      <c r="AH494" t="str">
        <f>VLOOKUP($L494,Ceco!$A$2:$F$48,4,FALSE)</f>
        <v>GOLFO SAN JORGE</v>
      </c>
      <c r="AI494" t="str">
        <f>VLOOKUP($L494,Ceco!$A$2:$F$48,5,FALSE)</f>
        <v>SANTA CRUZ OESTE</v>
      </c>
      <c r="AJ494" t="str">
        <f>VLOOKUP($L494,Ceco!$A$2:$F$48,6,FALSE)</f>
        <v>Bertaina Fabricio</v>
      </c>
      <c r="AK494">
        <f>VLOOKUP($AF494,'Agrp cuentas'!$A$2:$C$156,3,FALSE)</f>
        <v>11</v>
      </c>
      <c r="AL494" t="str">
        <f>VLOOKUP($AK494,'Agrp cuentas'!$F$2:$H$28,2,FALSE)</f>
        <v xml:space="preserve">11 - Equipos </v>
      </c>
      <c r="AM494" t="str">
        <f>VLOOKUP($AK494,'Agrp cuentas'!$F$2:$H$28,3,FALSE)</f>
        <v>Costo</v>
      </c>
      <c r="AN494" t="s">
        <v>192</v>
      </c>
    </row>
    <row r="495" spans="1:40">
      <c r="A495" s="76" t="s">
        <v>0</v>
      </c>
      <c r="B495" s="76" t="s">
        <v>1</v>
      </c>
      <c r="C495" s="76" t="s">
        <v>54</v>
      </c>
      <c r="D495" s="76" t="s">
        <v>65</v>
      </c>
      <c r="E495" s="76" t="s">
        <v>5</v>
      </c>
      <c r="F495" s="76" t="s">
        <v>108</v>
      </c>
      <c r="G495" s="76" t="s">
        <v>2</v>
      </c>
      <c r="H495" s="76" t="s">
        <v>2</v>
      </c>
      <c r="I495" s="76" t="s">
        <v>2</v>
      </c>
      <c r="J495" s="76" t="s">
        <v>465</v>
      </c>
      <c r="K495" s="76" t="s">
        <v>466</v>
      </c>
      <c r="L495" s="76" t="s">
        <v>24</v>
      </c>
      <c r="M495" s="76" t="s">
        <v>2</v>
      </c>
      <c r="N495" s="76" t="s">
        <v>7</v>
      </c>
      <c r="O495" s="76" t="s">
        <v>3</v>
      </c>
      <c r="P495" s="76" t="s">
        <v>4</v>
      </c>
      <c r="Q495" s="76" t="s">
        <v>553</v>
      </c>
      <c r="R495" s="77">
        <v>0</v>
      </c>
      <c r="S495" s="77">
        <v>60.41</v>
      </c>
      <c r="T495" s="77">
        <v>4769.97</v>
      </c>
      <c r="U495" s="77">
        <v>108.7</v>
      </c>
      <c r="V495" s="77">
        <v>0</v>
      </c>
      <c r="W495" s="77">
        <v>0</v>
      </c>
      <c r="X495" s="77">
        <v>0</v>
      </c>
      <c r="Y495" s="77">
        <v>0</v>
      </c>
      <c r="Z495" s="77">
        <v>0</v>
      </c>
      <c r="AA495" s="77">
        <v>0</v>
      </c>
      <c r="AB495" s="77">
        <v>0</v>
      </c>
      <c r="AC495" s="77">
        <v>0</v>
      </c>
      <c r="AD495" s="77">
        <v>0</v>
      </c>
      <c r="AE495" s="77">
        <f t="shared" si="16"/>
        <v>4939.08</v>
      </c>
      <c r="AF495" s="40">
        <f t="shared" si="17"/>
        <v>43080005</v>
      </c>
      <c r="AG495" t="str">
        <f>VLOOKUP($L495,Ceco!$A$2:$F$48,3,FALSE)</f>
        <v>BOMBEO MECANICO</v>
      </c>
      <c r="AH495" t="str">
        <f>VLOOKUP($L495,Ceco!$A$2:$F$48,4,FALSE)</f>
        <v>MENDOZA</v>
      </c>
      <c r="AI495" t="str">
        <f>VLOOKUP($L495,Ceco!$A$2:$F$48,5,FALSE)</f>
        <v>LUJAN DE CUYO</v>
      </c>
      <c r="AJ495" t="str">
        <f>VLOOKUP($L495,Ceco!$A$2:$F$48,6,FALSE)</f>
        <v>Ingles Carlos</v>
      </c>
      <c r="AK495">
        <f>VLOOKUP($AF495,'Agrp cuentas'!$A$2:$C$156,3,FALSE)</f>
        <v>11</v>
      </c>
      <c r="AL495" t="str">
        <f>VLOOKUP($AK495,'Agrp cuentas'!$F$2:$H$28,2,FALSE)</f>
        <v xml:space="preserve">11 - Equipos </v>
      </c>
      <c r="AM495" t="str">
        <f>VLOOKUP($AK495,'Agrp cuentas'!$F$2:$H$28,3,FALSE)</f>
        <v>Costo</v>
      </c>
      <c r="AN495" t="s">
        <v>192</v>
      </c>
    </row>
    <row r="496" spans="1:40">
      <c r="A496" s="76" t="s">
        <v>0</v>
      </c>
      <c r="B496" s="76" t="s">
        <v>1</v>
      </c>
      <c r="C496" s="76" t="s">
        <v>54</v>
      </c>
      <c r="D496" s="76" t="s">
        <v>65</v>
      </c>
      <c r="E496" s="76" t="s">
        <v>5</v>
      </c>
      <c r="F496" s="76" t="s">
        <v>108</v>
      </c>
      <c r="G496" s="76" t="s">
        <v>2</v>
      </c>
      <c r="H496" s="76" t="s">
        <v>2</v>
      </c>
      <c r="I496" s="76" t="s">
        <v>2</v>
      </c>
      <c r="J496" s="76" t="s">
        <v>465</v>
      </c>
      <c r="K496" s="76" t="s">
        <v>466</v>
      </c>
      <c r="L496" s="76" t="s">
        <v>21</v>
      </c>
      <c r="M496" s="76" t="s">
        <v>2</v>
      </c>
      <c r="N496" s="76" t="s">
        <v>7</v>
      </c>
      <c r="O496" s="76" t="s">
        <v>3</v>
      </c>
      <c r="P496" s="76" t="s">
        <v>4</v>
      </c>
      <c r="Q496" s="76" t="s">
        <v>553</v>
      </c>
      <c r="R496" s="77">
        <v>0</v>
      </c>
      <c r="S496" s="77">
        <v>60.41</v>
      </c>
      <c r="T496" s="77">
        <v>0</v>
      </c>
      <c r="U496" s="77">
        <v>111.3</v>
      </c>
      <c r="V496" s="77">
        <v>0</v>
      </c>
      <c r="W496" s="77">
        <v>0</v>
      </c>
      <c r="X496" s="77">
        <v>0</v>
      </c>
      <c r="Y496" s="77">
        <v>0</v>
      </c>
      <c r="Z496" s="77">
        <v>0</v>
      </c>
      <c r="AA496" s="77">
        <v>0</v>
      </c>
      <c r="AB496" s="77">
        <v>0</v>
      </c>
      <c r="AC496" s="77">
        <v>0</v>
      </c>
      <c r="AD496" s="77">
        <v>0</v>
      </c>
      <c r="AE496" s="77">
        <f t="shared" si="16"/>
        <v>171.70999999999998</v>
      </c>
      <c r="AF496" s="40">
        <f t="shared" si="17"/>
        <v>43080005</v>
      </c>
      <c r="AG496" t="str">
        <f>VLOOKUP($L496,Ceco!$A$2:$F$48,3,FALSE)</f>
        <v>BOMBEO MECANICO</v>
      </c>
      <c r="AH496" t="str">
        <f>VLOOKUP($L496,Ceco!$A$2:$F$48,4,FALSE)</f>
        <v>GOLFO SAN JORGE</v>
      </c>
      <c r="AI496" t="str">
        <f>VLOOKUP($L496,Ceco!$A$2:$F$48,5,FALSE)</f>
        <v>SANTA CRUZ ESTE</v>
      </c>
      <c r="AJ496" t="str">
        <f>VLOOKUP($L496,Ceco!$A$2:$F$48,6,FALSE)</f>
        <v>Bertaina Fabricio</v>
      </c>
      <c r="AK496">
        <f>VLOOKUP($AF496,'Agrp cuentas'!$A$2:$C$156,3,FALSE)</f>
        <v>11</v>
      </c>
      <c r="AL496" t="str">
        <f>VLOOKUP($AK496,'Agrp cuentas'!$F$2:$H$28,2,FALSE)</f>
        <v xml:space="preserve">11 - Equipos </v>
      </c>
      <c r="AM496" t="str">
        <f>VLOOKUP($AK496,'Agrp cuentas'!$F$2:$H$28,3,FALSE)</f>
        <v>Costo</v>
      </c>
      <c r="AN496" t="s">
        <v>192</v>
      </c>
    </row>
    <row r="497" spans="1:40">
      <c r="A497" s="76" t="s">
        <v>0</v>
      </c>
      <c r="B497" s="76" t="s">
        <v>1</v>
      </c>
      <c r="C497" s="76" t="s">
        <v>54</v>
      </c>
      <c r="D497" s="76" t="s">
        <v>65</v>
      </c>
      <c r="E497" s="76" t="s">
        <v>5</v>
      </c>
      <c r="F497" s="76" t="s">
        <v>108</v>
      </c>
      <c r="G497" s="76" t="s">
        <v>2</v>
      </c>
      <c r="H497" s="76" t="s">
        <v>2</v>
      </c>
      <c r="I497" s="76" t="s">
        <v>2</v>
      </c>
      <c r="J497" s="76" t="s">
        <v>465</v>
      </c>
      <c r="K497" s="76" t="s">
        <v>466</v>
      </c>
      <c r="L497" s="76" t="s">
        <v>19</v>
      </c>
      <c r="M497" s="76" t="s">
        <v>2</v>
      </c>
      <c r="N497" s="76" t="s">
        <v>7</v>
      </c>
      <c r="O497" s="76" t="s">
        <v>3</v>
      </c>
      <c r="P497" s="76" t="s">
        <v>4</v>
      </c>
      <c r="Q497" s="76" t="s">
        <v>553</v>
      </c>
      <c r="R497" s="77">
        <v>0</v>
      </c>
      <c r="S497" s="77">
        <v>20.14</v>
      </c>
      <c r="T497" s="77">
        <v>0</v>
      </c>
      <c r="U497" s="77">
        <v>37.1</v>
      </c>
      <c r="V497" s="77">
        <v>0</v>
      </c>
      <c r="W497" s="77">
        <v>0</v>
      </c>
      <c r="X497" s="77">
        <v>0</v>
      </c>
      <c r="Y497" s="77">
        <v>0</v>
      </c>
      <c r="Z497" s="77">
        <v>0</v>
      </c>
      <c r="AA497" s="77">
        <v>0</v>
      </c>
      <c r="AB497" s="77">
        <v>0</v>
      </c>
      <c r="AC497" s="77">
        <v>0</v>
      </c>
      <c r="AD497" s="77">
        <v>0</v>
      </c>
      <c r="AE497" s="77">
        <f t="shared" si="16"/>
        <v>57.24</v>
      </c>
      <c r="AF497" s="40">
        <f t="shared" si="17"/>
        <v>43080005</v>
      </c>
      <c r="AG497" t="str">
        <f>VLOOKUP($L497,Ceco!$A$2:$F$48,3,FALSE)</f>
        <v>PCP</v>
      </c>
      <c r="AH497" t="str">
        <f>VLOOKUP($L497,Ceco!$A$2:$F$48,4,FALSE)</f>
        <v>GOLFO SAN JORGE</v>
      </c>
      <c r="AI497">
        <f>VLOOKUP($L497,Ceco!$A$2:$F$48,5,FALSE)</f>
        <v>0</v>
      </c>
      <c r="AJ497" t="str">
        <f>VLOOKUP($L497,Ceco!$A$2:$F$48,6,FALSE)</f>
        <v>Rodriguez Eduardo</v>
      </c>
      <c r="AK497">
        <f>VLOOKUP($AF497,'Agrp cuentas'!$A$2:$C$156,3,FALSE)</f>
        <v>11</v>
      </c>
      <c r="AL497" t="str">
        <f>VLOOKUP($AK497,'Agrp cuentas'!$F$2:$H$28,2,FALSE)</f>
        <v xml:space="preserve">11 - Equipos </v>
      </c>
      <c r="AM497" t="str">
        <f>VLOOKUP($AK497,'Agrp cuentas'!$F$2:$H$28,3,FALSE)</f>
        <v>Costo</v>
      </c>
      <c r="AN497" t="s">
        <v>192</v>
      </c>
    </row>
    <row r="498" spans="1:40">
      <c r="A498" s="76" t="s">
        <v>0</v>
      </c>
      <c r="B498" s="76" t="s">
        <v>1</v>
      </c>
      <c r="C498" s="76" t="s">
        <v>54</v>
      </c>
      <c r="D498" s="76" t="s">
        <v>65</v>
      </c>
      <c r="E498" s="76" t="s">
        <v>5</v>
      </c>
      <c r="F498" s="76" t="s">
        <v>108</v>
      </c>
      <c r="G498" s="76" t="s">
        <v>2</v>
      </c>
      <c r="H498" s="76" t="s">
        <v>2</v>
      </c>
      <c r="I498" s="76" t="s">
        <v>2</v>
      </c>
      <c r="J498" s="76" t="s">
        <v>465</v>
      </c>
      <c r="K498" s="76" t="s">
        <v>466</v>
      </c>
      <c r="L498" s="76" t="s">
        <v>18</v>
      </c>
      <c r="M498" s="76" t="s">
        <v>2</v>
      </c>
      <c r="N498" s="76" t="s">
        <v>7</v>
      </c>
      <c r="O498" s="76" t="s">
        <v>3</v>
      </c>
      <c r="P498" s="76" t="s">
        <v>4</v>
      </c>
      <c r="Q498" s="76" t="s">
        <v>553</v>
      </c>
      <c r="R498" s="77">
        <v>0</v>
      </c>
      <c r="S498" s="77">
        <v>40.270000000000003</v>
      </c>
      <c r="T498" s="77">
        <v>0</v>
      </c>
      <c r="U498" s="77">
        <v>74.2</v>
      </c>
      <c r="V498" s="77">
        <v>0</v>
      </c>
      <c r="W498" s="77">
        <v>0</v>
      </c>
      <c r="X498" s="77">
        <v>0</v>
      </c>
      <c r="Y498" s="77">
        <v>0</v>
      </c>
      <c r="Z498" s="77">
        <v>0</v>
      </c>
      <c r="AA498" s="77">
        <v>0</v>
      </c>
      <c r="AB498" s="77">
        <v>0</v>
      </c>
      <c r="AC498" s="77">
        <v>0</v>
      </c>
      <c r="AD498" s="77">
        <v>0</v>
      </c>
      <c r="AE498" s="77">
        <f t="shared" si="16"/>
        <v>114.47</v>
      </c>
      <c r="AF498" s="40">
        <f t="shared" si="17"/>
        <v>43080005</v>
      </c>
      <c r="AG498" t="str">
        <f>VLOOKUP($L498,Ceco!$A$2:$F$48,3,FALSE)</f>
        <v>CONTROLADORES</v>
      </c>
      <c r="AH498" t="str">
        <f>VLOOKUP($L498,Ceco!$A$2:$F$48,4,FALSE)</f>
        <v>GOLFO SAN JORGE</v>
      </c>
      <c r="AI498">
        <f>VLOOKUP($L498,Ceco!$A$2:$F$48,5,FALSE)</f>
        <v>0</v>
      </c>
      <c r="AJ498" t="str">
        <f>VLOOKUP($L498,Ceco!$A$2:$F$48,6,FALSE)</f>
        <v>Rocabado Fernando</v>
      </c>
      <c r="AK498">
        <f>VLOOKUP($AF498,'Agrp cuentas'!$A$2:$C$156,3,FALSE)</f>
        <v>11</v>
      </c>
      <c r="AL498" t="str">
        <f>VLOOKUP($AK498,'Agrp cuentas'!$F$2:$H$28,2,FALSE)</f>
        <v xml:space="preserve">11 - Equipos </v>
      </c>
      <c r="AM498" t="str">
        <f>VLOOKUP($AK498,'Agrp cuentas'!$F$2:$H$28,3,FALSE)</f>
        <v>Costo</v>
      </c>
      <c r="AN498" t="s">
        <v>192</v>
      </c>
    </row>
    <row r="499" spans="1:40">
      <c r="A499" s="76" t="s">
        <v>0</v>
      </c>
      <c r="B499" s="76" t="s">
        <v>1</v>
      </c>
      <c r="C499" s="76" t="s">
        <v>54</v>
      </c>
      <c r="D499" s="76" t="s">
        <v>65</v>
      </c>
      <c r="E499" s="76" t="s">
        <v>5</v>
      </c>
      <c r="F499" s="76" t="s">
        <v>108</v>
      </c>
      <c r="G499" s="76" t="s">
        <v>2</v>
      </c>
      <c r="H499" s="76" t="s">
        <v>2</v>
      </c>
      <c r="I499" s="76" t="s">
        <v>2</v>
      </c>
      <c r="J499" s="76" t="s">
        <v>465</v>
      </c>
      <c r="K499" s="76" t="s">
        <v>466</v>
      </c>
      <c r="L499" s="76" t="s">
        <v>16</v>
      </c>
      <c r="M499" s="76" t="s">
        <v>2</v>
      </c>
      <c r="N499" s="76" t="s">
        <v>7</v>
      </c>
      <c r="O499" s="76" t="s">
        <v>3</v>
      </c>
      <c r="P499" s="76" t="s">
        <v>4</v>
      </c>
      <c r="Q499" s="76" t="s">
        <v>553</v>
      </c>
      <c r="R499" s="77">
        <v>0</v>
      </c>
      <c r="S499" s="77">
        <v>80.55</v>
      </c>
      <c r="T499" s="77">
        <v>0</v>
      </c>
      <c r="U499" s="77">
        <v>148.4</v>
      </c>
      <c r="V499" s="77">
        <v>0</v>
      </c>
      <c r="W499" s="77">
        <v>0</v>
      </c>
      <c r="X499" s="77">
        <v>0</v>
      </c>
      <c r="Y499" s="77">
        <v>0</v>
      </c>
      <c r="Z499" s="77">
        <v>0</v>
      </c>
      <c r="AA499" s="77">
        <v>0</v>
      </c>
      <c r="AB499" s="77">
        <v>0</v>
      </c>
      <c r="AC499" s="77">
        <v>0</v>
      </c>
      <c r="AD499" s="77">
        <v>0</v>
      </c>
      <c r="AE499" s="77">
        <f t="shared" si="16"/>
        <v>228.95</v>
      </c>
      <c r="AF499" s="40">
        <f t="shared" si="17"/>
        <v>43080005</v>
      </c>
      <c r="AG499" t="str">
        <f>VLOOKUP($L499,Ceco!$A$2:$F$48,3,FALSE)</f>
        <v>BOMBEO MECANICO</v>
      </c>
      <c r="AH499" t="str">
        <f>VLOOKUP($L499,Ceco!$A$2:$F$48,4,FALSE)</f>
        <v>GOLFO SAN JORGE</v>
      </c>
      <c r="AI499" t="str">
        <f>VLOOKUP($L499,Ceco!$A$2:$F$48,5,FALSE)</f>
        <v>COMODORO RIVADAVIA</v>
      </c>
      <c r="AJ499" t="str">
        <f>VLOOKUP($L499,Ceco!$A$2:$F$48,6,FALSE)</f>
        <v>Cosentino Leandro</v>
      </c>
      <c r="AK499">
        <f>VLOOKUP($AF499,'Agrp cuentas'!$A$2:$C$156,3,FALSE)</f>
        <v>11</v>
      </c>
      <c r="AL499" t="str">
        <f>VLOOKUP($AK499,'Agrp cuentas'!$F$2:$H$28,2,FALSE)</f>
        <v xml:space="preserve">11 - Equipos </v>
      </c>
      <c r="AM499" t="str">
        <f>VLOOKUP($AK499,'Agrp cuentas'!$F$2:$H$28,3,FALSE)</f>
        <v>Costo</v>
      </c>
      <c r="AN499" t="s">
        <v>192</v>
      </c>
    </row>
    <row r="500" spans="1:40">
      <c r="A500" s="76" t="s">
        <v>0</v>
      </c>
      <c r="B500" s="76" t="s">
        <v>1</v>
      </c>
      <c r="C500" s="76" t="s">
        <v>54</v>
      </c>
      <c r="D500" s="76" t="s">
        <v>65</v>
      </c>
      <c r="E500" s="76" t="s">
        <v>5</v>
      </c>
      <c r="F500" s="76" t="s">
        <v>108</v>
      </c>
      <c r="G500" s="76" t="s">
        <v>2</v>
      </c>
      <c r="H500" s="76" t="s">
        <v>2</v>
      </c>
      <c r="I500" s="76" t="s">
        <v>2</v>
      </c>
      <c r="J500" s="76" t="s">
        <v>465</v>
      </c>
      <c r="K500" s="76" t="s">
        <v>466</v>
      </c>
      <c r="L500" s="76" t="s">
        <v>11</v>
      </c>
      <c r="M500" s="76" t="s">
        <v>2</v>
      </c>
      <c r="N500" s="76" t="s">
        <v>7</v>
      </c>
      <c r="O500" s="76" t="s">
        <v>3</v>
      </c>
      <c r="P500" s="76" t="s">
        <v>4</v>
      </c>
      <c r="Q500" s="76" t="s">
        <v>553</v>
      </c>
      <c r="R500" s="77">
        <v>0</v>
      </c>
      <c r="S500" s="77">
        <v>80.55</v>
      </c>
      <c r="T500" s="77">
        <v>0</v>
      </c>
      <c r="U500" s="77">
        <v>148.4</v>
      </c>
      <c r="V500" s="77">
        <v>0</v>
      </c>
      <c r="W500" s="77">
        <v>0</v>
      </c>
      <c r="X500" s="77">
        <v>0</v>
      </c>
      <c r="Y500" s="77">
        <v>0</v>
      </c>
      <c r="Z500" s="77">
        <v>0</v>
      </c>
      <c r="AA500" s="77">
        <v>0</v>
      </c>
      <c r="AB500" s="77">
        <v>0</v>
      </c>
      <c r="AC500" s="77">
        <v>0</v>
      </c>
      <c r="AD500" s="77">
        <v>0</v>
      </c>
      <c r="AE500" s="77">
        <f t="shared" si="16"/>
        <v>228.95</v>
      </c>
      <c r="AF500" s="40">
        <f t="shared" si="17"/>
        <v>43080005</v>
      </c>
      <c r="AG500" t="str">
        <f>VLOOKUP($L500,Ceco!$A$2:$F$48,3,FALSE)</f>
        <v>BOMBEO MECANICO</v>
      </c>
      <c r="AH500" t="str">
        <f>VLOOKUP($L500,Ceco!$A$2:$F$48,4,FALSE)</f>
        <v>NEUQUEN</v>
      </c>
      <c r="AI500" t="str">
        <f>VLOOKUP($L500,Ceco!$A$2:$F$48,5,FALSE)</f>
        <v>CATRIEL</v>
      </c>
      <c r="AJ500" t="str">
        <f>VLOOKUP($L500,Ceco!$A$2:$F$48,6,FALSE)</f>
        <v>Nahim Jorge</v>
      </c>
      <c r="AK500">
        <f>VLOOKUP($AF500,'Agrp cuentas'!$A$2:$C$156,3,FALSE)</f>
        <v>11</v>
      </c>
      <c r="AL500" t="str">
        <f>VLOOKUP($AK500,'Agrp cuentas'!$F$2:$H$28,2,FALSE)</f>
        <v xml:space="preserve">11 - Equipos </v>
      </c>
      <c r="AM500" t="str">
        <f>VLOOKUP($AK500,'Agrp cuentas'!$F$2:$H$28,3,FALSE)</f>
        <v>Costo</v>
      </c>
      <c r="AN500" t="s">
        <v>192</v>
      </c>
    </row>
    <row r="501" spans="1:40">
      <c r="A501" s="76" t="s">
        <v>0</v>
      </c>
      <c r="B501" s="76" t="s">
        <v>1</v>
      </c>
      <c r="C501" s="76" t="s">
        <v>54</v>
      </c>
      <c r="D501" s="76" t="s">
        <v>65</v>
      </c>
      <c r="E501" s="76" t="s">
        <v>5</v>
      </c>
      <c r="F501" s="76" t="s">
        <v>108</v>
      </c>
      <c r="G501" s="76" t="s">
        <v>2</v>
      </c>
      <c r="H501" s="76" t="s">
        <v>2</v>
      </c>
      <c r="I501" s="76" t="s">
        <v>2</v>
      </c>
      <c r="J501" s="76" t="s">
        <v>549</v>
      </c>
      <c r="K501" s="76" t="s">
        <v>550</v>
      </c>
      <c r="L501" s="76" t="s">
        <v>24</v>
      </c>
      <c r="M501" s="76" t="s">
        <v>2</v>
      </c>
      <c r="N501" s="76" t="s">
        <v>7</v>
      </c>
      <c r="O501" s="76" t="s">
        <v>3</v>
      </c>
      <c r="P501" s="76" t="s">
        <v>4</v>
      </c>
      <c r="Q501" s="76" t="s">
        <v>553</v>
      </c>
      <c r="R501" s="77">
        <v>0</v>
      </c>
      <c r="S501" s="77">
        <v>0</v>
      </c>
      <c r="T501" s="77">
        <v>109</v>
      </c>
      <c r="U501" s="77">
        <v>550</v>
      </c>
      <c r="V501" s="77">
        <v>0</v>
      </c>
      <c r="W501" s="77">
        <v>0</v>
      </c>
      <c r="X501" s="77">
        <v>0</v>
      </c>
      <c r="Y501" s="77">
        <v>0</v>
      </c>
      <c r="Z501" s="77">
        <v>0</v>
      </c>
      <c r="AA501" s="77">
        <v>0</v>
      </c>
      <c r="AB501" s="77">
        <v>0</v>
      </c>
      <c r="AC501" s="77">
        <v>0</v>
      </c>
      <c r="AD501" s="77">
        <v>0</v>
      </c>
      <c r="AE501" s="77">
        <f t="shared" si="16"/>
        <v>659</v>
      </c>
      <c r="AF501" s="40">
        <f t="shared" si="17"/>
        <v>43080006</v>
      </c>
      <c r="AG501" t="str">
        <f>VLOOKUP($L501,Ceco!$A$2:$F$48,3,FALSE)</f>
        <v>BOMBEO MECANICO</v>
      </c>
      <c r="AH501" t="str">
        <f>VLOOKUP($L501,Ceco!$A$2:$F$48,4,FALSE)</f>
        <v>MENDOZA</v>
      </c>
      <c r="AI501" t="str">
        <f>VLOOKUP($L501,Ceco!$A$2:$F$48,5,FALSE)</f>
        <v>LUJAN DE CUYO</v>
      </c>
      <c r="AJ501" t="str">
        <f>VLOOKUP($L501,Ceco!$A$2:$F$48,6,FALSE)</f>
        <v>Ingles Carlos</v>
      </c>
      <c r="AK501">
        <f>VLOOKUP($AF501,'Agrp cuentas'!$A$2:$C$156,3,FALSE)</f>
        <v>11</v>
      </c>
      <c r="AL501" t="str">
        <f>VLOOKUP($AK501,'Agrp cuentas'!$F$2:$H$28,2,FALSE)</f>
        <v xml:space="preserve">11 - Equipos </v>
      </c>
      <c r="AM501" t="str">
        <f>VLOOKUP($AK501,'Agrp cuentas'!$F$2:$H$28,3,FALSE)</f>
        <v>Costo</v>
      </c>
      <c r="AN501" t="s">
        <v>192</v>
      </c>
    </row>
    <row r="502" spans="1:40">
      <c r="A502" s="76" t="s">
        <v>0</v>
      </c>
      <c r="B502" s="76" t="s">
        <v>1</v>
      </c>
      <c r="C502" s="76" t="s">
        <v>54</v>
      </c>
      <c r="D502" s="76" t="s">
        <v>65</v>
      </c>
      <c r="E502" s="76" t="s">
        <v>5</v>
      </c>
      <c r="F502" s="76" t="s">
        <v>108</v>
      </c>
      <c r="G502" s="76" t="s">
        <v>2</v>
      </c>
      <c r="H502" s="76" t="s">
        <v>2</v>
      </c>
      <c r="I502" s="76" t="s">
        <v>2</v>
      </c>
      <c r="J502" s="76" t="s">
        <v>549</v>
      </c>
      <c r="K502" s="76" t="s">
        <v>550</v>
      </c>
      <c r="L502" s="76" t="s">
        <v>27</v>
      </c>
      <c r="M502" s="76" t="s">
        <v>2</v>
      </c>
      <c r="N502" s="76" t="s">
        <v>7</v>
      </c>
      <c r="O502" s="76" t="s">
        <v>3</v>
      </c>
      <c r="P502" s="76" t="s">
        <v>4</v>
      </c>
      <c r="Q502" s="76" t="s">
        <v>553</v>
      </c>
      <c r="R502" s="77">
        <v>0</v>
      </c>
      <c r="S502" s="77">
        <v>0</v>
      </c>
      <c r="T502" s="77">
        <v>0</v>
      </c>
      <c r="U502" s="77">
        <v>81.95</v>
      </c>
      <c r="V502" s="77">
        <v>0</v>
      </c>
      <c r="W502" s="77">
        <v>0</v>
      </c>
      <c r="X502" s="77">
        <v>0</v>
      </c>
      <c r="Y502" s="77">
        <v>0</v>
      </c>
      <c r="Z502" s="77">
        <v>0</v>
      </c>
      <c r="AA502" s="77">
        <v>0</v>
      </c>
      <c r="AB502" s="77">
        <v>0</v>
      </c>
      <c r="AC502" s="77">
        <v>0</v>
      </c>
      <c r="AD502" s="77">
        <v>0</v>
      </c>
      <c r="AE502" s="77">
        <f t="shared" si="16"/>
        <v>81.95</v>
      </c>
      <c r="AF502" s="40">
        <f t="shared" si="17"/>
        <v>43080006</v>
      </c>
      <c r="AG502" t="str">
        <f>VLOOKUP($L502,Ceco!$A$2:$F$48,3,FALSE)</f>
        <v>BOMBEO MECANICO</v>
      </c>
      <c r="AH502" t="str">
        <f>VLOOKUP($L502,Ceco!$A$2:$F$48,4,FALSE)</f>
        <v>GOLFO SAN JORGE</v>
      </c>
      <c r="AI502" t="str">
        <f>VLOOKUP($L502,Ceco!$A$2:$F$48,5,FALSE)</f>
        <v>SANTA CRUZ OESTE</v>
      </c>
      <c r="AJ502" t="str">
        <f>VLOOKUP($L502,Ceco!$A$2:$F$48,6,FALSE)</f>
        <v>Bertaina Fabricio</v>
      </c>
      <c r="AK502">
        <f>VLOOKUP($AF502,'Agrp cuentas'!$A$2:$C$156,3,FALSE)</f>
        <v>11</v>
      </c>
      <c r="AL502" t="str">
        <f>VLOOKUP($AK502,'Agrp cuentas'!$F$2:$H$28,2,FALSE)</f>
        <v xml:space="preserve">11 - Equipos </v>
      </c>
      <c r="AM502" t="str">
        <f>VLOOKUP($AK502,'Agrp cuentas'!$F$2:$H$28,3,FALSE)</f>
        <v>Costo</v>
      </c>
      <c r="AN502" t="s">
        <v>192</v>
      </c>
    </row>
    <row r="503" spans="1:40">
      <c r="A503" s="76" t="s">
        <v>0</v>
      </c>
      <c r="B503" s="76" t="s">
        <v>1</v>
      </c>
      <c r="C503" s="76" t="s">
        <v>54</v>
      </c>
      <c r="D503" s="76" t="s">
        <v>65</v>
      </c>
      <c r="E503" s="76" t="s">
        <v>5</v>
      </c>
      <c r="F503" s="76" t="s">
        <v>108</v>
      </c>
      <c r="G503" s="76" t="s">
        <v>2</v>
      </c>
      <c r="H503" s="76" t="s">
        <v>2</v>
      </c>
      <c r="I503" s="76" t="s">
        <v>2</v>
      </c>
      <c r="J503" s="76" t="s">
        <v>549</v>
      </c>
      <c r="K503" s="76" t="s">
        <v>550</v>
      </c>
      <c r="L503" s="76" t="s">
        <v>9</v>
      </c>
      <c r="M503" s="76" t="s">
        <v>2</v>
      </c>
      <c r="N503" s="76" t="s">
        <v>7</v>
      </c>
      <c r="O503" s="76" t="s">
        <v>3</v>
      </c>
      <c r="P503" s="76" t="s">
        <v>4</v>
      </c>
      <c r="Q503" s="76" t="s">
        <v>553</v>
      </c>
      <c r="R503" s="77">
        <v>0</v>
      </c>
      <c r="S503" s="77">
        <v>-459.66</v>
      </c>
      <c r="T503" s="77">
        <v>0</v>
      </c>
      <c r="U503" s="77">
        <v>0</v>
      </c>
      <c r="V503" s="77">
        <v>0</v>
      </c>
      <c r="W503" s="77">
        <v>0</v>
      </c>
      <c r="X503" s="77">
        <v>0</v>
      </c>
      <c r="Y503" s="77">
        <v>0</v>
      </c>
      <c r="Z503" s="77">
        <v>0</v>
      </c>
      <c r="AA503" s="77">
        <v>0</v>
      </c>
      <c r="AB503" s="77">
        <v>0</v>
      </c>
      <c r="AC503" s="77">
        <v>0</v>
      </c>
      <c r="AD503" s="77">
        <v>0</v>
      </c>
      <c r="AE503" s="77">
        <f t="shared" si="16"/>
        <v>-459.66</v>
      </c>
      <c r="AF503" s="40">
        <f t="shared" si="17"/>
        <v>43080006</v>
      </c>
      <c r="AG503" t="str">
        <f>VLOOKUP($L503,Ceco!$A$2:$F$48,3,FALSE)</f>
        <v>BOMBEO MECANICO</v>
      </c>
      <c r="AH503" t="str">
        <f>VLOOKUP($L503,Ceco!$A$2:$F$48,4,FALSE)</f>
        <v>GOLFO SAN JORGE</v>
      </c>
      <c r="AI503" t="str">
        <f>VLOOKUP($L503,Ceco!$A$2:$F$48,5,FALSE)</f>
        <v>SANTA CRUZ ESTE</v>
      </c>
      <c r="AJ503" t="str">
        <f>VLOOKUP($L503,Ceco!$A$2:$F$48,6,FALSE)</f>
        <v>Bertaina Fabricio</v>
      </c>
      <c r="AK503">
        <f>VLOOKUP($AF503,'Agrp cuentas'!$A$2:$C$156,3,FALSE)</f>
        <v>11</v>
      </c>
      <c r="AL503" t="str">
        <f>VLOOKUP($AK503,'Agrp cuentas'!$F$2:$H$28,2,FALSE)</f>
        <v xml:space="preserve">11 - Equipos </v>
      </c>
      <c r="AM503" t="str">
        <f>VLOOKUP($AK503,'Agrp cuentas'!$F$2:$H$28,3,FALSE)</f>
        <v>Costo</v>
      </c>
      <c r="AN503" t="s">
        <v>192</v>
      </c>
    </row>
    <row r="504" spans="1:40">
      <c r="A504" s="76" t="s">
        <v>0</v>
      </c>
      <c r="B504" s="76" t="s">
        <v>1</v>
      </c>
      <c r="C504" s="76" t="s">
        <v>54</v>
      </c>
      <c r="D504" s="76" t="s">
        <v>65</v>
      </c>
      <c r="E504" s="76" t="s">
        <v>5</v>
      </c>
      <c r="F504" s="76" t="s">
        <v>108</v>
      </c>
      <c r="G504" s="76" t="s">
        <v>2</v>
      </c>
      <c r="H504" s="76" t="s">
        <v>2</v>
      </c>
      <c r="I504" s="76" t="s">
        <v>2</v>
      </c>
      <c r="J504" s="76" t="s">
        <v>293</v>
      </c>
      <c r="K504" s="76" t="s">
        <v>111</v>
      </c>
      <c r="L504" s="76" t="s">
        <v>35</v>
      </c>
      <c r="M504" s="76" t="s">
        <v>2</v>
      </c>
      <c r="N504" s="76" t="s">
        <v>7</v>
      </c>
      <c r="O504" s="76" t="s">
        <v>3</v>
      </c>
      <c r="P504" s="76" t="s">
        <v>4</v>
      </c>
      <c r="Q504" s="76" t="s">
        <v>553</v>
      </c>
      <c r="R504" s="77">
        <v>0</v>
      </c>
      <c r="S504" s="77">
        <v>142.32</v>
      </c>
      <c r="T504" s="77">
        <v>0</v>
      </c>
      <c r="U504" s="77">
        <v>0</v>
      </c>
      <c r="V504" s="77">
        <v>0</v>
      </c>
      <c r="W504" s="77">
        <v>0</v>
      </c>
      <c r="X504" s="77">
        <v>0</v>
      </c>
      <c r="Y504" s="77">
        <v>0</v>
      </c>
      <c r="Z504" s="77">
        <v>0</v>
      </c>
      <c r="AA504" s="77">
        <v>0</v>
      </c>
      <c r="AB504" s="77">
        <v>0</v>
      </c>
      <c r="AC504" s="77">
        <v>0</v>
      </c>
      <c r="AD504" s="77">
        <v>0</v>
      </c>
      <c r="AE504" s="77">
        <f t="shared" si="16"/>
        <v>142.32</v>
      </c>
      <c r="AF504" s="40">
        <f t="shared" si="17"/>
        <v>43080008</v>
      </c>
      <c r="AG504" t="str">
        <f>VLOOKUP($L504,Ceco!$A$2:$F$48,3,FALSE)</f>
        <v>BOMBEO MECANICO</v>
      </c>
      <c r="AH504" t="str">
        <f>VLOOKUP($L504,Ceco!$A$2:$F$48,4,FALSE)</f>
        <v>NEUQUEN</v>
      </c>
      <c r="AI504" t="str">
        <f>VLOOKUP($L504,Ceco!$A$2:$F$48,5,FALSE)</f>
        <v>RINCON DE LOS SAUCES</v>
      </c>
      <c r="AJ504" t="str">
        <f>VLOOKUP($L504,Ceco!$A$2:$F$48,6,FALSE)</f>
        <v>Nahim Jorge</v>
      </c>
      <c r="AK504">
        <f>VLOOKUP($AF504,'Agrp cuentas'!$A$2:$C$156,3,FALSE)</f>
        <v>11</v>
      </c>
      <c r="AL504" t="str">
        <f>VLOOKUP($AK504,'Agrp cuentas'!$F$2:$H$28,2,FALSE)</f>
        <v xml:space="preserve">11 - Equipos </v>
      </c>
      <c r="AM504" t="str">
        <f>VLOOKUP($AK504,'Agrp cuentas'!$F$2:$H$28,3,FALSE)</f>
        <v>Costo</v>
      </c>
      <c r="AN504" t="s">
        <v>192</v>
      </c>
    </row>
    <row r="505" spans="1:40">
      <c r="A505" s="76" t="s">
        <v>0</v>
      </c>
      <c r="B505" s="76" t="s">
        <v>1</v>
      </c>
      <c r="C505" s="76" t="s">
        <v>54</v>
      </c>
      <c r="D505" s="76" t="s">
        <v>65</v>
      </c>
      <c r="E505" s="76" t="s">
        <v>5</v>
      </c>
      <c r="F505" s="76" t="s">
        <v>108</v>
      </c>
      <c r="G505" s="76" t="s">
        <v>2</v>
      </c>
      <c r="H505" s="76" t="s">
        <v>2</v>
      </c>
      <c r="I505" s="76" t="s">
        <v>2</v>
      </c>
      <c r="J505" s="76" t="s">
        <v>293</v>
      </c>
      <c r="K505" s="76" t="s">
        <v>111</v>
      </c>
      <c r="L505" s="76" t="s">
        <v>9</v>
      </c>
      <c r="M505" s="76" t="s">
        <v>2</v>
      </c>
      <c r="N505" s="76" t="s">
        <v>7</v>
      </c>
      <c r="O505" s="76" t="s">
        <v>3</v>
      </c>
      <c r="P505" s="76" t="s">
        <v>4</v>
      </c>
      <c r="Q505" s="76" t="s">
        <v>553</v>
      </c>
      <c r="R505" s="77">
        <v>0</v>
      </c>
      <c r="S505" s="77">
        <v>0</v>
      </c>
      <c r="T505" s="77">
        <v>427.22</v>
      </c>
      <c r="U505" s="77">
        <v>2113.59</v>
      </c>
      <c r="V505" s="77">
        <v>0</v>
      </c>
      <c r="W505" s="77">
        <v>0</v>
      </c>
      <c r="X505" s="77">
        <v>0</v>
      </c>
      <c r="Y505" s="77">
        <v>0</v>
      </c>
      <c r="Z505" s="77">
        <v>0</v>
      </c>
      <c r="AA505" s="77">
        <v>0</v>
      </c>
      <c r="AB505" s="77">
        <v>0</v>
      </c>
      <c r="AC505" s="77">
        <v>0</v>
      </c>
      <c r="AD505" s="77">
        <v>0</v>
      </c>
      <c r="AE505" s="77">
        <f t="shared" si="16"/>
        <v>2540.8100000000004</v>
      </c>
      <c r="AF505" s="40">
        <f t="shared" si="17"/>
        <v>43080008</v>
      </c>
      <c r="AG505" t="str">
        <f>VLOOKUP($L505,Ceco!$A$2:$F$48,3,FALSE)</f>
        <v>BOMBEO MECANICO</v>
      </c>
      <c r="AH505" t="str">
        <f>VLOOKUP($L505,Ceco!$A$2:$F$48,4,FALSE)</f>
        <v>GOLFO SAN JORGE</v>
      </c>
      <c r="AI505" t="str">
        <f>VLOOKUP($L505,Ceco!$A$2:$F$48,5,FALSE)</f>
        <v>SANTA CRUZ ESTE</v>
      </c>
      <c r="AJ505" t="str">
        <f>VLOOKUP($L505,Ceco!$A$2:$F$48,6,FALSE)</f>
        <v>Bertaina Fabricio</v>
      </c>
      <c r="AK505">
        <f>VLOOKUP($AF505,'Agrp cuentas'!$A$2:$C$156,3,FALSE)</f>
        <v>11</v>
      </c>
      <c r="AL505" t="str">
        <f>VLOOKUP($AK505,'Agrp cuentas'!$F$2:$H$28,2,FALSE)</f>
        <v xml:space="preserve">11 - Equipos </v>
      </c>
      <c r="AM505" t="str">
        <f>VLOOKUP($AK505,'Agrp cuentas'!$F$2:$H$28,3,FALSE)</f>
        <v>Costo</v>
      </c>
      <c r="AN505" t="s">
        <v>192</v>
      </c>
    </row>
    <row r="506" spans="1:40">
      <c r="A506" s="76" t="s">
        <v>0</v>
      </c>
      <c r="B506" s="76" t="s">
        <v>1</v>
      </c>
      <c r="C506" s="76" t="s">
        <v>54</v>
      </c>
      <c r="D506" s="76" t="s">
        <v>65</v>
      </c>
      <c r="E506" s="76" t="s">
        <v>5</v>
      </c>
      <c r="F506" s="76" t="s">
        <v>108</v>
      </c>
      <c r="G506" s="76" t="s">
        <v>2</v>
      </c>
      <c r="H506" s="76" t="s">
        <v>2</v>
      </c>
      <c r="I506" s="76" t="s">
        <v>2</v>
      </c>
      <c r="J506" s="76" t="s">
        <v>293</v>
      </c>
      <c r="K506" s="76" t="s">
        <v>111</v>
      </c>
      <c r="L506" s="76" t="s">
        <v>27</v>
      </c>
      <c r="M506" s="76" t="s">
        <v>2</v>
      </c>
      <c r="N506" s="76" t="s">
        <v>7</v>
      </c>
      <c r="O506" s="76" t="s">
        <v>3</v>
      </c>
      <c r="P506" s="76" t="s">
        <v>4</v>
      </c>
      <c r="Q506" s="76" t="s">
        <v>553</v>
      </c>
      <c r="R506" s="77">
        <v>0</v>
      </c>
      <c r="S506" s="77">
        <v>0</v>
      </c>
      <c r="T506" s="77">
        <v>26.13</v>
      </c>
      <c r="U506" s="77">
        <v>-0.28000000000000003</v>
      </c>
      <c r="V506" s="77">
        <v>0</v>
      </c>
      <c r="W506" s="77">
        <v>0</v>
      </c>
      <c r="X506" s="77">
        <v>0</v>
      </c>
      <c r="Y506" s="77">
        <v>0</v>
      </c>
      <c r="Z506" s="77">
        <v>0</v>
      </c>
      <c r="AA506" s="77">
        <v>0</v>
      </c>
      <c r="AB506" s="77">
        <v>0</v>
      </c>
      <c r="AC506" s="77">
        <v>0</v>
      </c>
      <c r="AD506" s="77">
        <v>0</v>
      </c>
      <c r="AE506" s="77">
        <f t="shared" si="16"/>
        <v>25.849999999999998</v>
      </c>
      <c r="AF506" s="40">
        <f t="shared" si="17"/>
        <v>43080008</v>
      </c>
      <c r="AG506" t="str">
        <f>VLOOKUP($L506,Ceco!$A$2:$F$48,3,FALSE)</f>
        <v>BOMBEO MECANICO</v>
      </c>
      <c r="AH506" t="str">
        <f>VLOOKUP($L506,Ceco!$A$2:$F$48,4,FALSE)</f>
        <v>GOLFO SAN JORGE</v>
      </c>
      <c r="AI506" t="str">
        <f>VLOOKUP($L506,Ceco!$A$2:$F$48,5,FALSE)</f>
        <v>SANTA CRUZ OESTE</v>
      </c>
      <c r="AJ506" t="str">
        <f>VLOOKUP($L506,Ceco!$A$2:$F$48,6,FALSE)</f>
        <v>Bertaina Fabricio</v>
      </c>
      <c r="AK506">
        <f>VLOOKUP($AF506,'Agrp cuentas'!$A$2:$C$156,3,FALSE)</f>
        <v>11</v>
      </c>
      <c r="AL506" t="str">
        <f>VLOOKUP($AK506,'Agrp cuentas'!$F$2:$H$28,2,FALSE)</f>
        <v xml:space="preserve">11 - Equipos </v>
      </c>
      <c r="AM506" t="str">
        <f>VLOOKUP($AK506,'Agrp cuentas'!$F$2:$H$28,3,FALSE)</f>
        <v>Costo</v>
      </c>
      <c r="AN506" t="s">
        <v>192</v>
      </c>
    </row>
    <row r="507" spans="1:40">
      <c r="A507" s="76" t="s">
        <v>0</v>
      </c>
      <c r="B507" s="76" t="s">
        <v>1</v>
      </c>
      <c r="C507" s="76" t="s">
        <v>54</v>
      </c>
      <c r="D507" s="76" t="s">
        <v>65</v>
      </c>
      <c r="E507" s="76" t="s">
        <v>5</v>
      </c>
      <c r="F507" s="76" t="s">
        <v>108</v>
      </c>
      <c r="G507" s="76" t="s">
        <v>2</v>
      </c>
      <c r="H507" s="76" t="s">
        <v>2</v>
      </c>
      <c r="I507" s="76" t="s">
        <v>2</v>
      </c>
      <c r="J507" s="76" t="s">
        <v>293</v>
      </c>
      <c r="K507" s="76" t="s">
        <v>111</v>
      </c>
      <c r="L507" s="76" t="s">
        <v>24</v>
      </c>
      <c r="M507" s="76" t="s">
        <v>2</v>
      </c>
      <c r="N507" s="76" t="s">
        <v>7</v>
      </c>
      <c r="O507" s="76" t="s">
        <v>3</v>
      </c>
      <c r="P507" s="76" t="s">
        <v>4</v>
      </c>
      <c r="Q507" s="76" t="s">
        <v>553</v>
      </c>
      <c r="R507" s="77">
        <v>0</v>
      </c>
      <c r="S507" s="77">
        <v>0</v>
      </c>
      <c r="T507" s="77">
        <v>427.22</v>
      </c>
      <c r="U507" s="77">
        <v>0</v>
      </c>
      <c r="V507" s="77">
        <v>0</v>
      </c>
      <c r="W507" s="77">
        <v>0</v>
      </c>
      <c r="X507" s="77">
        <v>0</v>
      </c>
      <c r="Y507" s="77">
        <v>0</v>
      </c>
      <c r="Z507" s="77">
        <v>0</v>
      </c>
      <c r="AA507" s="77">
        <v>0</v>
      </c>
      <c r="AB507" s="77">
        <v>0</v>
      </c>
      <c r="AC507" s="77">
        <v>0</v>
      </c>
      <c r="AD507" s="77">
        <v>0</v>
      </c>
      <c r="AE507" s="77">
        <f t="shared" si="16"/>
        <v>427.22</v>
      </c>
      <c r="AF507" s="40">
        <f t="shared" si="17"/>
        <v>43080008</v>
      </c>
      <c r="AG507" t="str">
        <f>VLOOKUP($L507,Ceco!$A$2:$F$48,3,FALSE)</f>
        <v>BOMBEO MECANICO</v>
      </c>
      <c r="AH507" t="str">
        <f>VLOOKUP($L507,Ceco!$A$2:$F$48,4,FALSE)</f>
        <v>MENDOZA</v>
      </c>
      <c r="AI507" t="str">
        <f>VLOOKUP($L507,Ceco!$A$2:$F$48,5,FALSE)</f>
        <v>LUJAN DE CUYO</v>
      </c>
      <c r="AJ507" t="str">
        <f>VLOOKUP($L507,Ceco!$A$2:$F$48,6,FALSE)</f>
        <v>Ingles Carlos</v>
      </c>
      <c r="AK507">
        <f>VLOOKUP($AF507,'Agrp cuentas'!$A$2:$C$156,3,FALSE)</f>
        <v>11</v>
      </c>
      <c r="AL507" t="str">
        <f>VLOOKUP($AK507,'Agrp cuentas'!$F$2:$H$28,2,FALSE)</f>
        <v xml:space="preserve">11 - Equipos </v>
      </c>
      <c r="AM507" t="str">
        <f>VLOOKUP($AK507,'Agrp cuentas'!$F$2:$H$28,3,FALSE)</f>
        <v>Costo</v>
      </c>
      <c r="AN507" t="s">
        <v>192</v>
      </c>
    </row>
    <row r="508" spans="1:40">
      <c r="A508" s="76" t="s">
        <v>0</v>
      </c>
      <c r="B508" s="76" t="s">
        <v>1</v>
      </c>
      <c r="C508" s="76" t="s">
        <v>54</v>
      </c>
      <c r="D508" s="76" t="s">
        <v>65</v>
      </c>
      <c r="E508" s="76" t="s">
        <v>5</v>
      </c>
      <c r="F508" s="76" t="s">
        <v>108</v>
      </c>
      <c r="G508" s="76" t="s">
        <v>2</v>
      </c>
      <c r="H508" s="76" t="s">
        <v>2</v>
      </c>
      <c r="I508" s="76" t="s">
        <v>2</v>
      </c>
      <c r="J508" s="76" t="s">
        <v>293</v>
      </c>
      <c r="K508" s="76" t="s">
        <v>111</v>
      </c>
      <c r="L508" s="76" t="s">
        <v>13</v>
      </c>
      <c r="M508" s="76" t="s">
        <v>2</v>
      </c>
      <c r="N508" s="76" t="s">
        <v>7</v>
      </c>
      <c r="O508" s="76" t="s">
        <v>3</v>
      </c>
      <c r="P508" s="76" t="s">
        <v>4</v>
      </c>
      <c r="Q508" s="76" t="s">
        <v>553</v>
      </c>
      <c r="R508" s="77">
        <v>0</v>
      </c>
      <c r="S508" s="77">
        <v>88.63</v>
      </c>
      <c r="T508" s="77">
        <v>0</v>
      </c>
      <c r="U508" s="77">
        <v>0</v>
      </c>
      <c r="V508" s="77">
        <v>0</v>
      </c>
      <c r="W508" s="77">
        <v>0</v>
      </c>
      <c r="X508" s="77">
        <v>0</v>
      </c>
      <c r="Y508" s="77">
        <v>0</v>
      </c>
      <c r="Z508" s="77">
        <v>0</v>
      </c>
      <c r="AA508" s="77">
        <v>0</v>
      </c>
      <c r="AB508" s="77">
        <v>0</v>
      </c>
      <c r="AC508" s="77">
        <v>0</v>
      </c>
      <c r="AD508" s="77">
        <v>0</v>
      </c>
      <c r="AE508" s="77">
        <f t="shared" si="16"/>
        <v>88.63</v>
      </c>
      <c r="AF508" s="40">
        <f t="shared" si="17"/>
        <v>43080008</v>
      </c>
      <c r="AG508" t="str">
        <f>VLOOKUP($L508,Ceco!$A$2:$F$48,3,FALSE)</f>
        <v>BOMBEO MECANICO</v>
      </c>
      <c r="AH508" t="str">
        <f>VLOOKUP($L508,Ceco!$A$2:$F$48,4,FALSE)</f>
        <v>NEUQUEN</v>
      </c>
      <c r="AI508" t="str">
        <f>VLOOKUP($L508,Ceco!$A$2:$F$48,5,FALSE)</f>
        <v>CATRIEL</v>
      </c>
      <c r="AJ508" t="str">
        <f>VLOOKUP($L508,Ceco!$A$2:$F$48,6,FALSE)</f>
        <v>Nahim Jorge</v>
      </c>
      <c r="AK508">
        <f>VLOOKUP($AF508,'Agrp cuentas'!$A$2:$C$156,3,FALSE)</f>
        <v>11</v>
      </c>
      <c r="AL508" t="str">
        <f>VLOOKUP($AK508,'Agrp cuentas'!$F$2:$H$28,2,FALSE)</f>
        <v xml:space="preserve">11 - Equipos </v>
      </c>
      <c r="AM508" t="str">
        <f>VLOOKUP($AK508,'Agrp cuentas'!$F$2:$H$28,3,FALSE)</f>
        <v>Costo</v>
      </c>
      <c r="AN508" t="s">
        <v>192</v>
      </c>
    </row>
    <row r="509" spans="1:40">
      <c r="A509" s="76" t="s">
        <v>0</v>
      </c>
      <c r="B509" s="76" t="s">
        <v>1</v>
      </c>
      <c r="C509" s="76" t="s">
        <v>54</v>
      </c>
      <c r="D509" s="76" t="s">
        <v>65</v>
      </c>
      <c r="E509" s="76" t="s">
        <v>5</v>
      </c>
      <c r="F509" s="76" t="s">
        <v>108</v>
      </c>
      <c r="G509" s="76" t="s">
        <v>2</v>
      </c>
      <c r="H509" s="76" t="s">
        <v>2</v>
      </c>
      <c r="I509" s="76" t="s">
        <v>2</v>
      </c>
      <c r="J509" s="76" t="s">
        <v>294</v>
      </c>
      <c r="K509" s="76" t="s">
        <v>112</v>
      </c>
      <c r="L509" s="76" t="s">
        <v>35</v>
      </c>
      <c r="M509" s="76" t="s">
        <v>2</v>
      </c>
      <c r="N509" s="76" t="s">
        <v>7</v>
      </c>
      <c r="O509" s="76" t="s">
        <v>3</v>
      </c>
      <c r="P509" s="76" t="s">
        <v>4</v>
      </c>
      <c r="Q509" s="76" t="s">
        <v>553</v>
      </c>
      <c r="R509" s="77">
        <v>0</v>
      </c>
      <c r="S509" s="77">
        <v>29.91</v>
      </c>
      <c r="T509" s="77">
        <v>51.77</v>
      </c>
      <c r="U509" s="77">
        <v>47.28</v>
      </c>
      <c r="V509" s="77">
        <v>0</v>
      </c>
      <c r="W509" s="77">
        <v>0</v>
      </c>
      <c r="X509" s="77">
        <v>0</v>
      </c>
      <c r="Y509" s="77">
        <v>0</v>
      </c>
      <c r="Z509" s="77">
        <v>0</v>
      </c>
      <c r="AA509" s="77">
        <v>0</v>
      </c>
      <c r="AB509" s="77">
        <v>0</v>
      </c>
      <c r="AC509" s="77">
        <v>0</v>
      </c>
      <c r="AD509" s="77">
        <v>0</v>
      </c>
      <c r="AE509" s="77">
        <f t="shared" si="16"/>
        <v>128.96</v>
      </c>
      <c r="AF509" s="40">
        <f t="shared" si="17"/>
        <v>43080010</v>
      </c>
      <c r="AG509" t="str">
        <f>VLOOKUP($L509,Ceco!$A$2:$F$48,3,FALSE)</f>
        <v>BOMBEO MECANICO</v>
      </c>
      <c r="AH509" t="str">
        <f>VLOOKUP($L509,Ceco!$A$2:$F$48,4,FALSE)</f>
        <v>NEUQUEN</v>
      </c>
      <c r="AI509" t="str">
        <f>VLOOKUP($L509,Ceco!$A$2:$F$48,5,FALSE)</f>
        <v>RINCON DE LOS SAUCES</v>
      </c>
      <c r="AJ509" t="str">
        <f>VLOOKUP($L509,Ceco!$A$2:$F$48,6,FALSE)</f>
        <v>Nahim Jorge</v>
      </c>
      <c r="AK509">
        <f>VLOOKUP($AF509,'Agrp cuentas'!$A$2:$C$156,3,FALSE)</f>
        <v>11</v>
      </c>
      <c r="AL509" t="str">
        <f>VLOOKUP($AK509,'Agrp cuentas'!$F$2:$H$28,2,FALSE)</f>
        <v xml:space="preserve">11 - Equipos </v>
      </c>
      <c r="AM509" t="str">
        <f>VLOOKUP($AK509,'Agrp cuentas'!$F$2:$H$28,3,FALSE)</f>
        <v>Costo</v>
      </c>
      <c r="AN509" t="s">
        <v>192</v>
      </c>
    </row>
    <row r="510" spans="1:40">
      <c r="A510" s="76" t="s">
        <v>0</v>
      </c>
      <c r="B510" s="76" t="s">
        <v>1</v>
      </c>
      <c r="C510" s="76" t="s">
        <v>54</v>
      </c>
      <c r="D510" s="76" t="s">
        <v>65</v>
      </c>
      <c r="E510" s="76" t="s">
        <v>5</v>
      </c>
      <c r="F510" s="76" t="s">
        <v>108</v>
      </c>
      <c r="G510" s="76" t="s">
        <v>2</v>
      </c>
      <c r="H510" s="76" t="s">
        <v>2</v>
      </c>
      <c r="I510" s="76" t="s">
        <v>2</v>
      </c>
      <c r="J510" s="76" t="s">
        <v>294</v>
      </c>
      <c r="K510" s="76" t="s">
        <v>112</v>
      </c>
      <c r="L510" s="76" t="s">
        <v>9</v>
      </c>
      <c r="M510" s="76" t="s">
        <v>2</v>
      </c>
      <c r="N510" s="76" t="s">
        <v>7</v>
      </c>
      <c r="O510" s="76" t="s">
        <v>3</v>
      </c>
      <c r="P510" s="76" t="s">
        <v>4</v>
      </c>
      <c r="Q510" s="76" t="s">
        <v>553</v>
      </c>
      <c r="R510" s="77">
        <v>0</v>
      </c>
      <c r="S510" s="77">
        <v>990.18</v>
      </c>
      <c r="T510" s="77">
        <v>1732.9</v>
      </c>
      <c r="U510" s="77">
        <v>1717.03</v>
      </c>
      <c r="V510" s="77">
        <v>0</v>
      </c>
      <c r="W510" s="77">
        <v>0</v>
      </c>
      <c r="X510" s="77">
        <v>0</v>
      </c>
      <c r="Y510" s="77">
        <v>0</v>
      </c>
      <c r="Z510" s="77">
        <v>0</v>
      </c>
      <c r="AA510" s="77">
        <v>0</v>
      </c>
      <c r="AB510" s="77">
        <v>0</v>
      </c>
      <c r="AC510" s="77">
        <v>0</v>
      </c>
      <c r="AD510" s="77">
        <v>0</v>
      </c>
      <c r="AE510" s="77">
        <f t="shared" si="16"/>
        <v>4440.1099999999997</v>
      </c>
      <c r="AF510" s="40">
        <f t="shared" si="17"/>
        <v>43080010</v>
      </c>
      <c r="AG510" t="str">
        <f>VLOOKUP($L510,Ceco!$A$2:$F$48,3,FALSE)</f>
        <v>BOMBEO MECANICO</v>
      </c>
      <c r="AH510" t="str">
        <f>VLOOKUP($L510,Ceco!$A$2:$F$48,4,FALSE)</f>
        <v>GOLFO SAN JORGE</v>
      </c>
      <c r="AI510" t="str">
        <f>VLOOKUP($L510,Ceco!$A$2:$F$48,5,FALSE)</f>
        <v>SANTA CRUZ ESTE</v>
      </c>
      <c r="AJ510" t="str">
        <f>VLOOKUP($L510,Ceco!$A$2:$F$48,6,FALSE)</f>
        <v>Bertaina Fabricio</v>
      </c>
      <c r="AK510">
        <f>VLOOKUP($AF510,'Agrp cuentas'!$A$2:$C$156,3,FALSE)</f>
        <v>11</v>
      </c>
      <c r="AL510" t="str">
        <f>VLOOKUP($AK510,'Agrp cuentas'!$F$2:$H$28,2,FALSE)</f>
        <v xml:space="preserve">11 - Equipos </v>
      </c>
      <c r="AM510" t="str">
        <f>VLOOKUP($AK510,'Agrp cuentas'!$F$2:$H$28,3,FALSE)</f>
        <v>Costo</v>
      </c>
      <c r="AN510" t="s">
        <v>192</v>
      </c>
    </row>
    <row r="511" spans="1:40">
      <c r="A511" s="76" t="s">
        <v>0</v>
      </c>
      <c r="B511" s="76" t="s">
        <v>1</v>
      </c>
      <c r="C511" s="76" t="s">
        <v>54</v>
      </c>
      <c r="D511" s="76" t="s">
        <v>65</v>
      </c>
      <c r="E511" s="76" t="s">
        <v>5</v>
      </c>
      <c r="F511" s="76" t="s">
        <v>108</v>
      </c>
      <c r="G511" s="76" t="s">
        <v>2</v>
      </c>
      <c r="H511" s="76" t="s">
        <v>2</v>
      </c>
      <c r="I511" s="76" t="s">
        <v>2</v>
      </c>
      <c r="J511" s="76" t="s">
        <v>294</v>
      </c>
      <c r="K511" s="76" t="s">
        <v>112</v>
      </c>
      <c r="L511" s="76" t="s">
        <v>33</v>
      </c>
      <c r="M511" s="76" t="s">
        <v>2</v>
      </c>
      <c r="N511" s="76" t="s">
        <v>7</v>
      </c>
      <c r="O511" s="76" t="s">
        <v>3</v>
      </c>
      <c r="P511" s="76" t="s">
        <v>4</v>
      </c>
      <c r="Q511" s="76" t="s">
        <v>553</v>
      </c>
      <c r="R511" s="77">
        <v>0</v>
      </c>
      <c r="S511" s="77">
        <v>-0.75</v>
      </c>
      <c r="T511" s="77">
        <v>232.03</v>
      </c>
      <c r="U511" s="77">
        <v>0</v>
      </c>
      <c r="V511" s="77">
        <v>0</v>
      </c>
      <c r="W511" s="77">
        <v>0</v>
      </c>
      <c r="X511" s="77">
        <v>0</v>
      </c>
      <c r="Y511" s="77">
        <v>0</v>
      </c>
      <c r="Z511" s="77">
        <v>0</v>
      </c>
      <c r="AA511" s="77">
        <v>0</v>
      </c>
      <c r="AB511" s="77">
        <v>0</v>
      </c>
      <c r="AC511" s="77">
        <v>0</v>
      </c>
      <c r="AD511" s="77">
        <v>0</v>
      </c>
      <c r="AE511" s="77">
        <f t="shared" si="16"/>
        <v>231.28</v>
      </c>
      <c r="AF511" s="40">
        <f t="shared" si="17"/>
        <v>43080010</v>
      </c>
      <c r="AG511" t="str">
        <f>VLOOKUP($L511,Ceco!$A$2:$F$48,3,FALSE)</f>
        <v>PCP</v>
      </c>
      <c r="AH511" t="str">
        <f>VLOOKUP($L511,Ceco!$A$2:$F$48,4,FALSE)</f>
        <v>NEUQUEN</v>
      </c>
      <c r="AI511">
        <f>VLOOKUP($L511,Ceco!$A$2:$F$48,5,FALSE)</f>
        <v>0</v>
      </c>
      <c r="AJ511" t="str">
        <f>VLOOKUP($L511,Ceco!$A$2:$F$48,6,FALSE)</f>
        <v>Rodriguez Eduardo</v>
      </c>
      <c r="AK511">
        <f>VLOOKUP($AF511,'Agrp cuentas'!$A$2:$C$156,3,FALSE)</f>
        <v>11</v>
      </c>
      <c r="AL511" t="str">
        <f>VLOOKUP($AK511,'Agrp cuentas'!$F$2:$H$28,2,FALSE)</f>
        <v xml:space="preserve">11 - Equipos </v>
      </c>
      <c r="AM511" t="str">
        <f>VLOOKUP($AK511,'Agrp cuentas'!$F$2:$H$28,3,FALSE)</f>
        <v>Costo</v>
      </c>
      <c r="AN511" t="s">
        <v>192</v>
      </c>
    </row>
    <row r="512" spans="1:40">
      <c r="A512" s="76" t="s">
        <v>0</v>
      </c>
      <c r="B512" s="76" t="s">
        <v>1</v>
      </c>
      <c r="C512" s="76" t="s">
        <v>54</v>
      </c>
      <c r="D512" s="76" t="s">
        <v>65</v>
      </c>
      <c r="E512" s="76" t="s">
        <v>5</v>
      </c>
      <c r="F512" s="76" t="s">
        <v>108</v>
      </c>
      <c r="G512" s="76" t="s">
        <v>2</v>
      </c>
      <c r="H512" s="76" t="s">
        <v>2</v>
      </c>
      <c r="I512" s="76" t="s">
        <v>2</v>
      </c>
      <c r="J512" s="76" t="s">
        <v>294</v>
      </c>
      <c r="K512" s="76" t="s">
        <v>112</v>
      </c>
      <c r="L512" s="76" t="s">
        <v>29</v>
      </c>
      <c r="M512" s="76" t="s">
        <v>2</v>
      </c>
      <c r="N512" s="76" t="s">
        <v>7</v>
      </c>
      <c r="O512" s="76" t="s">
        <v>3</v>
      </c>
      <c r="P512" s="76" t="s">
        <v>4</v>
      </c>
      <c r="Q512" s="76" t="s">
        <v>553</v>
      </c>
      <c r="R512" s="77">
        <v>0</v>
      </c>
      <c r="S512" s="77">
        <v>456.84</v>
      </c>
      <c r="T512" s="77">
        <v>-35.82</v>
      </c>
      <c r="U512" s="77">
        <v>40.369999999999997</v>
      </c>
      <c r="V512" s="77">
        <v>0</v>
      </c>
      <c r="W512" s="77">
        <v>0</v>
      </c>
      <c r="X512" s="77">
        <v>0</v>
      </c>
      <c r="Y512" s="77">
        <v>0</v>
      </c>
      <c r="Z512" s="77">
        <v>0</v>
      </c>
      <c r="AA512" s="77">
        <v>0</v>
      </c>
      <c r="AB512" s="77">
        <v>0</v>
      </c>
      <c r="AC512" s="77">
        <v>0</v>
      </c>
      <c r="AD512" s="77">
        <v>0</v>
      </c>
      <c r="AE512" s="77">
        <f t="shared" si="16"/>
        <v>461.39</v>
      </c>
      <c r="AF512" s="40">
        <f t="shared" si="17"/>
        <v>43080010</v>
      </c>
      <c r="AG512" t="str">
        <f>VLOOKUP($L512,Ceco!$A$2:$F$48,3,FALSE)</f>
        <v>BOMBEO MECANICO</v>
      </c>
      <c r="AH512" t="str">
        <f>VLOOKUP($L512,Ceco!$A$2:$F$48,4,FALSE)</f>
        <v>MENDOZA</v>
      </c>
      <c r="AI512" t="str">
        <f>VLOOKUP($L512,Ceco!$A$2:$F$48,5,FALSE)</f>
        <v>MALARGUE</v>
      </c>
      <c r="AJ512" t="str">
        <f>VLOOKUP($L512,Ceco!$A$2:$F$48,6,FALSE)</f>
        <v>Ingles Carlos</v>
      </c>
      <c r="AK512">
        <f>VLOOKUP($AF512,'Agrp cuentas'!$A$2:$C$156,3,FALSE)</f>
        <v>11</v>
      </c>
      <c r="AL512" t="str">
        <f>VLOOKUP($AK512,'Agrp cuentas'!$F$2:$H$28,2,FALSE)</f>
        <v xml:space="preserve">11 - Equipos </v>
      </c>
      <c r="AM512" t="str">
        <f>VLOOKUP($AK512,'Agrp cuentas'!$F$2:$H$28,3,FALSE)</f>
        <v>Costo</v>
      </c>
      <c r="AN512" t="s">
        <v>192</v>
      </c>
    </row>
    <row r="513" spans="1:40">
      <c r="A513" s="76" t="s">
        <v>0</v>
      </c>
      <c r="B513" s="76" t="s">
        <v>1</v>
      </c>
      <c r="C513" s="76" t="s">
        <v>54</v>
      </c>
      <c r="D513" s="76" t="s">
        <v>65</v>
      </c>
      <c r="E513" s="76" t="s">
        <v>5</v>
      </c>
      <c r="F513" s="76" t="s">
        <v>108</v>
      </c>
      <c r="G513" s="76" t="s">
        <v>2</v>
      </c>
      <c r="H513" s="76" t="s">
        <v>2</v>
      </c>
      <c r="I513" s="76" t="s">
        <v>2</v>
      </c>
      <c r="J513" s="76" t="s">
        <v>294</v>
      </c>
      <c r="K513" s="76" t="s">
        <v>112</v>
      </c>
      <c r="L513" s="76" t="s">
        <v>27</v>
      </c>
      <c r="M513" s="76" t="s">
        <v>2</v>
      </c>
      <c r="N513" s="76" t="s">
        <v>7</v>
      </c>
      <c r="O513" s="76" t="s">
        <v>3</v>
      </c>
      <c r="P513" s="76" t="s">
        <v>4</v>
      </c>
      <c r="Q513" s="76" t="s">
        <v>553</v>
      </c>
      <c r="R513" s="77">
        <v>0</v>
      </c>
      <c r="S513" s="77">
        <v>1174.31</v>
      </c>
      <c r="T513" s="77">
        <v>1744.78</v>
      </c>
      <c r="U513" s="77">
        <v>1343.41</v>
      </c>
      <c r="V513" s="77">
        <v>0</v>
      </c>
      <c r="W513" s="77">
        <v>0</v>
      </c>
      <c r="X513" s="77">
        <v>0</v>
      </c>
      <c r="Y513" s="77">
        <v>0</v>
      </c>
      <c r="Z513" s="77">
        <v>0</v>
      </c>
      <c r="AA513" s="77">
        <v>0</v>
      </c>
      <c r="AB513" s="77">
        <v>0</v>
      </c>
      <c r="AC513" s="77">
        <v>0</v>
      </c>
      <c r="AD513" s="77">
        <v>0</v>
      </c>
      <c r="AE513" s="77">
        <f t="shared" si="16"/>
        <v>4262.5</v>
      </c>
      <c r="AF513" s="40">
        <f t="shared" si="17"/>
        <v>43080010</v>
      </c>
      <c r="AG513" t="str">
        <f>VLOOKUP($L513,Ceco!$A$2:$F$48,3,FALSE)</f>
        <v>BOMBEO MECANICO</v>
      </c>
      <c r="AH513" t="str">
        <f>VLOOKUP($L513,Ceco!$A$2:$F$48,4,FALSE)</f>
        <v>GOLFO SAN JORGE</v>
      </c>
      <c r="AI513" t="str">
        <f>VLOOKUP($L513,Ceco!$A$2:$F$48,5,FALSE)</f>
        <v>SANTA CRUZ OESTE</v>
      </c>
      <c r="AJ513" t="str">
        <f>VLOOKUP($L513,Ceco!$A$2:$F$48,6,FALSE)</f>
        <v>Bertaina Fabricio</v>
      </c>
      <c r="AK513">
        <f>VLOOKUP($AF513,'Agrp cuentas'!$A$2:$C$156,3,FALSE)</f>
        <v>11</v>
      </c>
      <c r="AL513" t="str">
        <f>VLOOKUP($AK513,'Agrp cuentas'!$F$2:$H$28,2,FALSE)</f>
        <v xml:space="preserve">11 - Equipos </v>
      </c>
      <c r="AM513" t="str">
        <f>VLOOKUP($AK513,'Agrp cuentas'!$F$2:$H$28,3,FALSE)</f>
        <v>Costo</v>
      </c>
      <c r="AN513" t="s">
        <v>192</v>
      </c>
    </row>
    <row r="514" spans="1:40">
      <c r="A514" s="76" t="s">
        <v>0</v>
      </c>
      <c r="B514" s="76" t="s">
        <v>1</v>
      </c>
      <c r="C514" s="76" t="s">
        <v>54</v>
      </c>
      <c r="D514" s="76" t="s">
        <v>65</v>
      </c>
      <c r="E514" s="76" t="s">
        <v>5</v>
      </c>
      <c r="F514" s="76" t="s">
        <v>108</v>
      </c>
      <c r="G514" s="76" t="s">
        <v>2</v>
      </c>
      <c r="H514" s="76" t="s">
        <v>2</v>
      </c>
      <c r="I514" s="76" t="s">
        <v>2</v>
      </c>
      <c r="J514" s="76" t="s">
        <v>294</v>
      </c>
      <c r="K514" s="76" t="s">
        <v>112</v>
      </c>
      <c r="L514" s="76" t="s">
        <v>24</v>
      </c>
      <c r="M514" s="76" t="s">
        <v>2</v>
      </c>
      <c r="N514" s="76" t="s">
        <v>7</v>
      </c>
      <c r="O514" s="76" t="s">
        <v>3</v>
      </c>
      <c r="P514" s="76" t="s">
        <v>4</v>
      </c>
      <c r="Q514" s="76" t="s">
        <v>553</v>
      </c>
      <c r="R514" s="77">
        <v>0</v>
      </c>
      <c r="S514" s="77">
        <v>206.27</v>
      </c>
      <c r="T514" s="77">
        <v>469.16</v>
      </c>
      <c r="U514" s="77">
        <v>299.17</v>
      </c>
      <c r="V514" s="77">
        <v>0</v>
      </c>
      <c r="W514" s="77">
        <v>0</v>
      </c>
      <c r="X514" s="77">
        <v>0</v>
      </c>
      <c r="Y514" s="77">
        <v>0</v>
      </c>
      <c r="Z514" s="77">
        <v>0</v>
      </c>
      <c r="AA514" s="77">
        <v>0</v>
      </c>
      <c r="AB514" s="77">
        <v>0</v>
      </c>
      <c r="AC514" s="77">
        <v>0</v>
      </c>
      <c r="AD514" s="77">
        <v>0</v>
      </c>
      <c r="AE514" s="77">
        <f t="shared" ref="AE514:AE577" si="18">SUM(S514:AD514)</f>
        <v>974.60000000000014</v>
      </c>
      <c r="AF514" s="40">
        <f t="shared" si="17"/>
        <v>43080010</v>
      </c>
      <c r="AG514" t="str">
        <f>VLOOKUP($L514,Ceco!$A$2:$F$48,3,FALSE)</f>
        <v>BOMBEO MECANICO</v>
      </c>
      <c r="AH514" t="str">
        <f>VLOOKUP($L514,Ceco!$A$2:$F$48,4,FALSE)</f>
        <v>MENDOZA</v>
      </c>
      <c r="AI514" t="str">
        <f>VLOOKUP($L514,Ceco!$A$2:$F$48,5,FALSE)</f>
        <v>LUJAN DE CUYO</v>
      </c>
      <c r="AJ514" t="str">
        <f>VLOOKUP($L514,Ceco!$A$2:$F$48,6,FALSE)</f>
        <v>Ingles Carlos</v>
      </c>
      <c r="AK514">
        <f>VLOOKUP($AF514,'Agrp cuentas'!$A$2:$C$156,3,FALSE)</f>
        <v>11</v>
      </c>
      <c r="AL514" t="str">
        <f>VLOOKUP($AK514,'Agrp cuentas'!$F$2:$H$28,2,FALSE)</f>
        <v xml:space="preserve">11 - Equipos </v>
      </c>
      <c r="AM514" t="str">
        <f>VLOOKUP($AK514,'Agrp cuentas'!$F$2:$H$28,3,FALSE)</f>
        <v>Costo</v>
      </c>
      <c r="AN514" t="s">
        <v>192</v>
      </c>
    </row>
    <row r="515" spans="1:40">
      <c r="A515" s="76" t="s">
        <v>0</v>
      </c>
      <c r="B515" s="76" t="s">
        <v>1</v>
      </c>
      <c r="C515" s="76" t="s">
        <v>54</v>
      </c>
      <c r="D515" s="76" t="s">
        <v>65</v>
      </c>
      <c r="E515" s="76" t="s">
        <v>5</v>
      </c>
      <c r="F515" s="76" t="s">
        <v>108</v>
      </c>
      <c r="G515" s="76" t="s">
        <v>2</v>
      </c>
      <c r="H515" s="76" t="s">
        <v>2</v>
      </c>
      <c r="I515" s="76" t="s">
        <v>2</v>
      </c>
      <c r="J515" s="76" t="s">
        <v>294</v>
      </c>
      <c r="K515" s="76" t="s">
        <v>112</v>
      </c>
      <c r="L515" s="76" t="s">
        <v>21</v>
      </c>
      <c r="M515" s="76" t="s">
        <v>2</v>
      </c>
      <c r="N515" s="76" t="s">
        <v>7</v>
      </c>
      <c r="O515" s="76" t="s">
        <v>3</v>
      </c>
      <c r="P515" s="76" t="s">
        <v>4</v>
      </c>
      <c r="Q515" s="76" t="s">
        <v>553</v>
      </c>
      <c r="R515" s="77">
        <v>0</v>
      </c>
      <c r="S515" s="77">
        <v>0</v>
      </c>
      <c r="T515" s="77">
        <v>0</v>
      </c>
      <c r="U515" s="77">
        <v>406.12</v>
      </c>
      <c r="V515" s="77">
        <v>0</v>
      </c>
      <c r="W515" s="77">
        <v>0</v>
      </c>
      <c r="X515" s="77">
        <v>0</v>
      </c>
      <c r="Y515" s="77">
        <v>0</v>
      </c>
      <c r="Z515" s="77">
        <v>0</v>
      </c>
      <c r="AA515" s="77">
        <v>0</v>
      </c>
      <c r="AB515" s="77">
        <v>0</v>
      </c>
      <c r="AC515" s="77">
        <v>0</v>
      </c>
      <c r="AD515" s="77">
        <v>0</v>
      </c>
      <c r="AE515" s="77">
        <f t="shared" si="18"/>
        <v>406.12</v>
      </c>
      <c r="AF515" s="40">
        <f t="shared" si="17"/>
        <v>43080010</v>
      </c>
      <c r="AG515" t="str">
        <f>VLOOKUP($L515,Ceco!$A$2:$F$48,3,FALSE)</f>
        <v>BOMBEO MECANICO</v>
      </c>
      <c r="AH515" t="str">
        <f>VLOOKUP($L515,Ceco!$A$2:$F$48,4,FALSE)</f>
        <v>GOLFO SAN JORGE</v>
      </c>
      <c r="AI515" t="str">
        <f>VLOOKUP($L515,Ceco!$A$2:$F$48,5,FALSE)</f>
        <v>SANTA CRUZ ESTE</v>
      </c>
      <c r="AJ515" t="str">
        <f>VLOOKUP($L515,Ceco!$A$2:$F$48,6,FALSE)</f>
        <v>Bertaina Fabricio</v>
      </c>
      <c r="AK515">
        <f>VLOOKUP($AF515,'Agrp cuentas'!$A$2:$C$156,3,FALSE)</f>
        <v>11</v>
      </c>
      <c r="AL515" t="str">
        <f>VLOOKUP($AK515,'Agrp cuentas'!$F$2:$H$28,2,FALSE)</f>
        <v xml:space="preserve">11 - Equipos </v>
      </c>
      <c r="AM515" t="str">
        <f>VLOOKUP($AK515,'Agrp cuentas'!$F$2:$H$28,3,FALSE)</f>
        <v>Costo</v>
      </c>
      <c r="AN515" t="s">
        <v>192</v>
      </c>
    </row>
    <row r="516" spans="1:40">
      <c r="A516" s="76" t="s">
        <v>0</v>
      </c>
      <c r="B516" s="76" t="s">
        <v>1</v>
      </c>
      <c r="C516" s="76" t="s">
        <v>54</v>
      </c>
      <c r="D516" s="76" t="s">
        <v>65</v>
      </c>
      <c r="E516" s="76" t="s">
        <v>5</v>
      </c>
      <c r="F516" s="76" t="s">
        <v>108</v>
      </c>
      <c r="G516" s="76" t="s">
        <v>2</v>
      </c>
      <c r="H516" s="76" t="s">
        <v>2</v>
      </c>
      <c r="I516" s="76" t="s">
        <v>2</v>
      </c>
      <c r="J516" s="76" t="s">
        <v>294</v>
      </c>
      <c r="K516" s="76" t="s">
        <v>112</v>
      </c>
      <c r="L516" s="76" t="s">
        <v>19</v>
      </c>
      <c r="M516" s="76" t="s">
        <v>2</v>
      </c>
      <c r="N516" s="76" t="s">
        <v>7</v>
      </c>
      <c r="O516" s="76" t="s">
        <v>3</v>
      </c>
      <c r="P516" s="76" t="s">
        <v>4</v>
      </c>
      <c r="Q516" s="76" t="s">
        <v>553</v>
      </c>
      <c r="R516" s="77">
        <v>0</v>
      </c>
      <c r="S516" s="77">
        <v>990.18</v>
      </c>
      <c r="T516" s="77">
        <v>1712.08</v>
      </c>
      <c r="U516" s="77">
        <v>0</v>
      </c>
      <c r="V516" s="77">
        <v>0</v>
      </c>
      <c r="W516" s="77">
        <v>0</v>
      </c>
      <c r="X516" s="77">
        <v>0</v>
      </c>
      <c r="Y516" s="77">
        <v>0</v>
      </c>
      <c r="Z516" s="77">
        <v>0</v>
      </c>
      <c r="AA516" s="77">
        <v>0</v>
      </c>
      <c r="AB516" s="77">
        <v>0</v>
      </c>
      <c r="AC516" s="77">
        <v>0</v>
      </c>
      <c r="AD516" s="77">
        <v>0</v>
      </c>
      <c r="AE516" s="77">
        <f t="shared" si="18"/>
        <v>2702.2599999999998</v>
      </c>
      <c r="AF516" s="40">
        <f t="shared" si="17"/>
        <v>43080010</v>
      </c>
      <c r="AG516" t="str">
        <f>VLOOKUP($L516,Ceco!$A$2:$F$48,3,FALSE)</f>
        <v>PCP</v>
      </c>
      <c r="AH516" t="str">
        <f>VLOOKUP($L516,Ceco!$A$2:$F$48,4,FALSE)</f>
        <v>GOLFO SAN JORGE</v>
      </c>
      <c r="AI516">
        <f>VLOOKUP($L516,Ceco!$A$2:$F$48,5,FALSE)</f>
        <v>0</v>
      </c>
      <c r="AJ516" t="str">
        <f>VLOOKUP($L516,Ceco!$A$2:$F$48,6,FALSE)</f>
        <v>Rodriguez Eduardo</v>
      </c>
      <c r="AK516">
        <f>VLOOKUP($AF516,'Agrp cuentas'!$A$2:$C$156,3,FALSE)</f>
        <v>11</v>
      </c>
      <c r="AL516" t="str">
        <f>VLOOKUP($AK516,'Agrp cuentas'!$F$2:$H$28,2,FALSE)</f>
        <v xml:space="preserve">11 - Equipos </v>
      </c>
      <c r="AM516" t="str">
        <f>VLOOKUP($AK516,'Agrp cuentas'!$F$2:$H$28,3,FALSE)</f>
        <v>Costo</v>
      </c>
      <c r="AN516" t="s">
        <v>192</v>
      </c>
    </row>
    <row r="517" spans="1:40">
      <c r="A517" s="76" t="s">
        <v>0</v>
      </c>
      <c r="B517" s="76" t="s">
        <v>1</v>
      </c>
      <c r="C517" s="76" t="s">
        <v>54</v>
      </c>
      <c r="D517" s="76" t="s">
        <v>65</v>
      </c>
      <c r="E517" s="76" t="s">
        <v>5</v>
      </c>
      <c r="F517" s="76" t="s">
        <v>108</v>
      </c>
      <c r="G517" s="76" t="s">
        <v>2</v>
      </c>
      <c r="H517" s="76" t="s">
        <v>2</v>
      </c>
      <c r="I517" s="76" t="s">
        <v>2</v>
      </c>
      <c r="J517" s="76" t="s">
        <v>294</v>
      </c>
      <c r="K517" s="76" t="s">
        <v>112</v>
      </c>
      <c r="L517" s="76" t="s">
        <v>18</v>
      </c>
      <c r="M517" s="76" t="s">
        <v>2</v>
      </c>
      <c r="N517" s="76" t="s">
        <v>7</v>
      </c>
      <c r="O517" s="76" t="s">
        <v>3</v>
      </c>
      <c r="P517" s="76" t="s">
        <v>4</v>
      </c>
      <c r="Q517" s="76" t="s">
        <v>553</v>
      </c>
      <c r="R517" s="77">
        <v>0</v>
      </c>
      <c r="S517" s="77">
        <v>0</v>
      </c>
      <c r="T517" s="77">
        <v>118.88</v>
      </c>
      <c r="U517" s="77">
        <v>1931.62</v>
      </c>
      <c r="V517" s="77">
        <v>0</v>
      </c>
      <c r="W517" s="77">
        <v>0</v>
      </c>
      <c r="X517" s="77">
        <v>0</v>
      </c>
      <c r="Y517" s="77">
        <v>0</v>
      </c>
      <c r="Z517" s="77">
        <v>0</v>
      </c>
      <c r="AA517" s="77">
        <v>0</v>
      </c>
      <c r="AB517" s="77">
        <v>0</v>
      </c>
      <c r="AC517" s="77">
        <v>0</v>
      </c>
      <c r="AD517" s="77">
        <v>0</v>
      </c>
      <c r="AE517" s="77">
        <f t="shared" si="18"/>
        <v>2050.5</v>
      </c>
      <c r="AF517" s="40">
        <f t="shared" ref="AF517:AF575" si="19">VALUE(J517)</f>
        <v>43080010</v>
      </c>
      <c r="AG517" t="str">
        <f>VLOOKUP($L517,Ceco!$A$2:$F$48,3,FALSE)</f>
        <v>CONTROLADORES</v>
      </c>
      <c r="AH517" t="str">
        <f>VLOOKUP($L517,Ceco!$A$2:$F$48,4,FALSE)</f>
        <v>GOLFO SAN JORGE</v>
      </c>
      <c r="AI517">
        <f>VLOOKUP($L517,Ceco!$A$2:$F$48,5,FALSE)</f>
        <v>0</v>
      </c>
      <c r="AJ517" t="str">
        <f>VLOOKUP($L517,Ceco!$A$2:$F$48,6,FALSE)</f>
        <v>Rocabado Fernando</v>
      </c>
      <c r="AK517">
        <f>VLOOKUP($AF517,'Agrp cuentas'!$A$2:$C$156,3,FALSE)</f>
        <v>11</v>
      </c>
      <c r="AL517" t="str">
        <f>VLOOKUP($AK517,'Agrp cuentas'!$F$2:$H$28,2,FALSE)</f>
        <v xml:space="preserve">11 - Equipos </v>
      </c>
      <c r="AM517" t="str">
        <f>VLOOKUP($AK517,'Agrp cuentas'!$F$2:$H$28,3,FALSE)</f>
        <v>Costo</v>
      </c>
      <c r="AN517" t="s">
        <v>192</v>
      </c>
    </row>
    <row r="518" spans="1:40">
      <c r="A518" s="76" t="s">
        <v>0</v>
      </c>
      <c r="B518" s="76" t="s">
        <v>1</v>
      </c>
      <c r="C518" s="76" t="s">
        <v>54</v>
      </c>
      <c r="D518" s="76" t="s">
        <v>65</v>
      </c>
      <c r="E518" s="76" t="s">
        <v>5</v>
      </c>
      <c r="F518" s="76" t="s">
        <v>108</v>
      </c>
      <c r="G518" s="76" t="s">
        <v>2</v>
      </c>
      <c r="H518" s="76" t="s">
        <v>2</v>
      </c>
      <c r="I518" s="76" t="s">
        <v>2</v>
      </c>
      <c r="J518" s="76" t="s">
        <v>294</v>
      </c>
      <c r="K518" s="76" t="s">
        <v>112</v>
      </c>
      <c r="L518" s="76" t="s">
        <v>16</v>
      </c>
      <c r="M518" s="76" t="s">
        <v>2</v>
      </c>
      <c r="N518" s="76" t="s">
        <v>7</v>
      </c>
      <c r="O518" s="76" t="s">
        <v>3</v>
      </c>
      <c r="P518" s="76" t="s">
        <v>4</v>
      </c>
      <c r="Q518" s="76" t="s">
        <v>553</v>
      </c>
      <c r="R518" s="77">
        <v>0</v>
      </c>
      <c r="S518" s="77">
        <v>1325.66</v>
      </c>
      <c r="T518" s="77">
        <v>1643.47</v>
      </c>
      <c r="U518" s="77">
        <v>1254.25</v>
      </c>
      <c r="V518" s="77">
        <v>0</v>
      </c>
      <c r="W518" s="77">
        <v>0</v>
      </c>
      <c r="X518" s="77">
        <v>0</v>
      </c>
      <c r="Y518" s="77">
        <v>0</v>
      </c>
      <c r="Z518" s="77">
        <v>0</v>
      </c>
      <c r="AA518" s="77">
        <v>0</v>
      </c>
      <c r="AB518" s="77">
        <v>0</v>
      </c>
      <c r="AC518" s="77">
        <v>0</v>
      </c>
      <c r="AD518" s="77">
        <v>0</v>
      </c>
      <c r="AE518" s="77">
        <f t="shared" si="18"/>
        <v>4223.38</v>
      </c>
      <c r="AF518" s="40">
        <f t="shared" si="19"/>
        <v>43080010</v>
      </c>
      <c r="AG518" t="str">
        <f>VLOOKUP($L518,Ceco!$A$2:$F$48,3,FALSE)</f>
        <v>BOMBEO MECANICO</v>
      </c>
      <c r="AH518" t="str">
        <f>VLOOKUP($L518,Ceco!$A$2:$F$48,4,FALSE)</f>
        <v>GOLFO SAN JORGE</v>
      </c>
      <c r="AI518" t="str">
        <f>VLOOKUP($L518,Ceco!$A$2:$F$48,5,FALSE)</f>
        <v>COMODORO RIVADAVIA</v>
      </c>
      <c r="AJ518" t="str">
        <f>VLOOKUP($L518,Ceco!$A$2:$F$48,6,FALSE)</f>
        <v>Cosentino Leandro</v>
      </c>
      <c r="AK518">
        <f>VLOOKUP($AF518,'Agrp cuentas'!$A$2:$C$156,3,FALSE)</f>
        <v>11</v>
      </c>
      <c r="AL518" t="str">
        <f>VLOOKUP($AK518,'Agrp cuentas'!$F$2:$H$28,2,FALSE)</f>
        <v xml:space="preserve">11 - Equipos </v>
      </c>
      <c r="AM518" t="str">
        <f>VLOOKUP($AK518,'Agrp cuentas'!$F$2:$H$28,3,FALSE)</f>
        <v>Costo</v>
      </c>
      <c r="AN518" t="s">
        <v>192</v>
      </c>
    </row>
    <row r="519" spans="1:40">
      <c r="A519" s="76" t="s">
        <v>0</v>
      </c>
      <c r="B519" s="76" t="s">
        <v>1</v>
      </c>
      <c r="C519" s="76" t="s">
        <v>54</v>
      </c>
      <c r="D519" s="76" t="s">
        <v>65</v>
      </c>
      <c r="E519" s="76" t="s">
        <v>5</v>
      </c>
      <c r="F519" s="76" t="s">
        <v>108</v>
      </c>
      <c r="G519" s="76" t="s">
        <v>2</v>
      </c>
      <c r="H519" s="76" t="s">
        <v>2</v>
      </c>
      <c r="I519" s="76" t="s">
        <v>2</v>
      </c>
      <c r="J519" s="76" t="s">
        <v>294</v>
      </c>
      <c r="K519" s="76" t="s">
        <v>112</v>
      </c>
      <c r="L519" s="76" t="s">
        <v>11</v>
      </c>
      <c r="M519" s="76" t="s">
        <v>2</v>
      </c>
      <c r="N519" s="76" t="s">
        <v>7</v>
      </c>
      <c r="O519" s="76" t="s">
        <v>3</v>
      </c>
      <c r="P519" s="76" t="s">
        <v>4</v>
      </c>
      <c r="Q519" s="76" t="s">
        <v>553</v>
      </c>
      <c r="R519" s="77">
        <v>0</v>
      </c>
      <c r="S519" s="77">
        <v>33.61</v>
      </c>
      <c r="T519" s="77">
        <v>0.23</v>
      </c>
      <c r="U519" s="77">
        <v>0</v>
      </c>
      <c r="V519" s="77">
        <v>0</v>
      </c>
      <c r="W519" s="77">
        <v>0</v>
      </c>
      <c r="X519" s="77">
        <v>0</v>
      </c>
      <c r="Y519" s="77">
        <v>0</v>
      </c>
      <c r="Z519" s="77">
        <v>0</v>
      </c>
      <c r="AA519" s="77">
        <v>0</v>
      </c>
      <c r="AB519" s="77">
        <v>0</v>
      </c>
      <c r="AC519" s="77">
        <v>0</v>
      </c>
      <c r="AD519" s="77">
        <v>0</v>
      </c>
      <c r="AE519" s="77">
        <f t="shared" si="18"/>
        <v>33.839999999999996</v>
      </c>
      <c r="AF519" s="40">
        <f t="shared" si="19"/>
        <v>43080010</v>
      </c>
      <c r="AG519" t="str">
        <f>VLOOKUP($L519,Ceco!$A$2:$F$48,3,FALSE)</f>
        <v>BOMBEO MECANICO</v>
      </c>
      <c r="AH519" t="str">
        <f>VLOOKUP($L519,Ceco!$A$2:$F$48,4,FALSE)</f>
        <v>NEUQUEN</v>
      </c>
      <c r="AI519" t="str">
        <f>VLOOKUP($L519,Ceco!$A$2:$F$48,5,FALSE)</f>
        <v>CATRIEL</v>
      </c>
      <c r="AJ519" t="str">
        <f>VLOOKUP($L519,Ceco!$A$2:$F$48,6,FALSE)</f>
        <v>Nahim Jorge</v>
      </c>
      <c r="AK519">
        <f>VLOOKUP($AF519,'Agrp cuentas'!$A$2:$C$156,3,FALSE)</f>
        <v>11</v>
      </c>
      <c r="AL519" t="str">
        <f>VLOOKUP($AK519,'Agrp cuentas'!$F$2:$H$28,2,FALSE)</f>
        <v xml:space="preserve">11 - Equipos </v>
      </c>
      <c r="AM519" t="str">
        <f>VLOOKUP($AK519,'Agrp cuentas'!$F$2:$H$28,3,FALSE)</f>
        <v>Costo</v>
      </c>
      <c r="AN519" t="s">
        <v>192</v>
      </c>
    </row>
    <row r="520" spans="1:40">
      <c r="A520" s="76" t="s">
        <v>0</v>
      </c>
      <c r="B520" s="76" t="s">
        <v>1</v>
      </c>
      <c r="C520" s="76" t="s">
        <v>54</v>
      </c>
      <c r="D520" s="76" t="s">
        <v>65</v>
      </c>
      <c r="E520" s="76" t="s">
        <v>113</v>
      </c>
      <c r="F520" s="76" t="s">
        <v>2</v>
      </c>
      <c r="G520" s="76" t="s">
        <v>2</v>
      </c>
      <c r="H520" s="76" t="s">
        <v>2</v>
      </c>
      <c r="I520" s="76" t="s">
        <v>2</v>
      </c>
      <c r="J520" s="76" t="s">
        <v>295</v>
      </c>
      <c r="K520" s="76" t="s">
        <v>114</v>
      </c>
      <c r="L520" s="76" t="s">
        <v>35</v>
      </c>
      <c r="M520" s="76" t="s">
        <v>2</v>
      </c>
      <c r="N520" s="76" t="s">
        <v>7</v>
      </c>
      <c r="O520" s="76" t="s">
        <v>3</v>
      </c>
      <c r="P520" s="76" t="s">
        <v>4</v>
      </c>
      <c r="Q520" s="76" t="s">
        <v>553</v>
      </c>
      <c r="R520" s="77">
        <v>0</v>
      </c>
      <c r="S520" s="77">
        <v>30.88</v>
      </c>
      <c r="T520" s="77">
        <v>1004.39</v>
      </c>
      <c r="U520" s="77">
        <v>-4.63</v>
      </c>
      <c r="V520" s="77">
        <v>0</v>
      </c>
      <c r="W520" s="77">
        <v>0</v>
      </c>
      <c r="X520" s="77">
        <v>0</v>
      </c>
      <c r="Y520" s="77">
        <v>0</v>
      </c>
      <c r="Z520" s="77">
        <v>0</v>
      </c>
      <c r="AA520" s="77">
        <v>0</v>
      </c>
      <c r="AB520" s="77">
        <v>0</v>
      </c>
      <c r="AC520" s="77">
        <v>0</v>
      </c>
      <c r="AD520" s="77">
        <v>0</v>
      </c>
      <c r="AE520" s="77">
        <f t="shared" si="18"/>
        <v>1030.6399999999999</v>
      </c>
      <c r="AF520" s="40">
        <f t="shared" si="19"/>
        <v>43090001</v>
      </c>
      <c r="AG520" t="str">
        <f>VLOOKUP($L520,Ceco!$A$2:$F$48,3,FALSE)</f>
        <v>BOMBEO MECANICO</v>
      </c>
      <c r="AH520" t="str">
        <f>VLOOKUP($L520,Ceco!$A$2:$F$48,4,FALSE)</f>
        <v>NEUQUEN</v>
      </c>
      <c r="AI520" t="str">
        <f>VLOOKUP($L520,Ceco!$A$2:$F$48,5,FALSE)</f>
        <v>RINCON DE LOS SAUCES</v>
      </c>
      <c r="AJ520" t="str">
        <f>VLOOKUP($L520,Ceco!$A$2:$F$48,6,FALSE)</f>
        <v>Nahim Jorge</v>
      </c>
      <c r="AK520">
        <f>VLOOKUP($AF520,'Agrp cuentas'!$A$2:$C$156,3,FALSE)</f>
        <v>6</v>
      </c>
      <c r="AL520" t="str">
        <f>VLOOKUP($AK520,'Agrp cuentas'!$F$2:$H$28,2,FALSE)</f>
        <v>06 - Servicios Contratados</v>
      </c>
      <c r="AM520" t="str">
        <f>VLOOKUP($AK520,'Agrp cuentas'!$F$2:$H$28,3,FALSE)</f>
        <v>Costo</v>
      </c>
      <c r="AN520" t="s">
        <v>192</v>
      </c>
    </row>
    <row r="521" spans="1:40">
      <c r="A521" s="76" t="s">
        <v>0</v>
      </c>
      <c r="B521" s="76" t="s">
        <v>1</v>
      </c>
      <c r="C521" s="76" t="s">
        <v>54</v>
      </c>
      <c r="D521" s="76" t="s">
        <v>65</v>
      </c>
      <c r="E521" s="76" t="s">
        <v>113</v>
      </c>
      <c r="F521" s="76" t="s">
        <v>2</v>
      </c>
      <c r="G521" s="76" t="s">
        <v>2</v>
      </c>
      <c r="H521" s="76" t="s">
        <v>2</v>
      </c>
      <c r="I521" s="76" t="s">
        <v>2</v>
      </c>
      <c r="J521" s="76" t="s">
        <v>295</v>
      </c>
      <c r="K521" s="76" t="s">
        <v>114</v>
      </c>
      <c r="L521" s="76" t="s">
        <v>9</v>
      </c>
      <c r="M521" s="76" t="s">
        <v>2</v>
      </c>
      <c r="N521" s="76" t="s">
        <v>7</v>
      </c>
      <c r="O521" s="76" t="s">
        <v>3</v>
      </c>
      <c r="P521" s="76" t="s">
        <v>4</v>
      </c>
      <c r="Q521" s="76" t="s">
        <v>553</v>
      </c>
      <c r="R521" s="77">
        <v>0</v>
      </c>
      <c r="S521" s="77">
        <v>0.22</v>
      </c>
      <c r="T521" s="77">
        <v>0</v>
      </c>
      <c r="U521" s="77">
        <v>0.33</v>
      </c>
      <c r="V521" s="77">
        <v>0</v>
      </c>
      <c r="W521" s="77">
        <v>0</v>
      </c>
      <c r="X521" s="77">
        <v>0</v>
      </c>
      <c r="Y521" s="77">
        <v>0</v>
      </c>
      <c r="Z521" s="77">
        <v>0</v>
      </c>
      <c r="AA521" s="77">
        <v>0</v>
      </c>
      <c r="AB521" s="77">
        <v>0</v>
      </c>
      <c r="AC521" s="77">
        <v>0</v>
      </c>
      <c r="AD521" s="77">
        <v>0</v>
      </c>
      <c r="AE521" s="77">
        <f t="shared" si="18"/>
        <v>0.55000000000000004</v>
      </c>
      <c r="AF521" s="40">
        <f t="shared" si="19"/>
        <v>43090001</v>
      </c>
      <c r="AG521" t="str">
        <f>VLOOKUP($L521,Ceco!$A$2:$F$48,3,FALSE)</f>
        <v>BOMBEO MECANICO</v>
      </c>
      <c r="AH521" t="str">
        <f>VLOOKUP($L521,Ceco!$A$2:$F$48,4,FALSE)</f>
        <v>GOLFO SAN JORGE</v>
      </c>
      <c r="AI521" t="str">
        <f>VLOOKUP($L521,Ceco!$A$2:$F$48,5,FALSE)</f>
        <v>SANTA CRUZ ESTE</v>
      </c>
      <c r="AJ521" t="str">
        <f>VLOOKUP($L521,Ceco!$A$2:$F$48,6,FALSE)</f>
        <v>Bertaina Fabricio</v>
      </c>
      <c r="AK521">
        <f>VLOOKUP($AF521,'Agrp cuentas'!$A$2:$C$156,3,FALSE)</f>
        <v>6</v>
      </c>
      <c r="AL521" t="str">
        <f>VLOOKUP($AK521,'Agrp cuentas'!$F$2:$H$28,2,FALSE)</f>
        <v>06 - Servicios Contratados</v>
      </c>
      <c r="AM521" t="str">
        <f>VLOOKUP($AK521,'Agrp cuentas'!$F$2:$H$28,3,FALSE)</f>
        <v>Costo</v>
      </c>
      <c r="AN521" t="s">
        <v>192</v>
      </c>
    </row>
    <row r="522" spans="1:40">
      <c r="A522" s="76" t="s">
        <v>0</v>
      </c>
      <c r="B522" s="76" t="s">
        <v>1</v>
      </c>
      <c r="C522" s="76" t="s">
        <v>54</v>
      </c>
      <c r="D522" s="76" t="s">
        <v>65</v>
      </c>
      <c r="E522" s="76" t="s">
        <v>113</v>
      </c>
      <c r="F522" s="76" t="s">
        <v>2</v>
      </c>
      <c r="G522" s="76" t="s">
        <v>2</v>
      </c>
      <c r="H522" s="76" t="s">
        <v>2</v>
      </c>
      <c r="I522" s="76" t="s">
        <v>2</v>
      </c>
      <c r="J522" s="76" t="s">
        <v>295</v>
      </c>
      <c r="K522" s="76" t="s">
        <v>114</v>
      </c>
      <c r="L522" s="76" t="s">
        <v>33</v>
      </c>
      <c r="M522" s="76" t="s">
        <v>2</v>
      </c>
      <c r="N522" s="76" t="s">
        <v>7</v>
      </c>
      <c r="O522" s="76" t="s">
        <v>3</v>
      </c>
      <c r="P522" s="76" t="s">
        <v>4</v>
      </c>
      <c r="Q522" s="76" t="s">
        <v>553</v>
      </c>
      <c r="R522" s="77">
        <v>0</v>
      </c>
      <c r="S522" s="77">
        <v>0.11</v>
      </c>
      <c r="T522" s="77">
        <v>0</v>
      </c>
      <c r="U522" s="77">
        <v>338.51</v>
      </c>
      <c r="V522" s="77">
        <v>0</v>
      </c>
      <c r="W522" s="77">
        <v>0</v>
      </c>
      <c r="X522" s="77">
        <v>0</v>
      </c>
      <c r="Y522" s="77">
        <v>0</v>
      </c>
      <c r="Z522" s="77">
        <v>0</v>
      </c>
      <c r="AA522" s="77">
        <v>0</v>
      </c>
      <c r="AB522" s="77">
        <v>0</v>
      </c>
      <c r="AC522" s="77">
        <v>0</v>
      </c>
      <c r="AD522" s="77">
        <v>0</v>
      </c>
      <c r="AE522" s="77">
        <f t="shared" si="18"/>
        <v>338.62</v>
      </c>
      <c r="AF522" s="40">
        <f t="shared" si="19"/>
        <v>43090001</v>
      </c>
      <c r="AG522" t="str">
        <f>VLOOKUP($L522,Ceco!$A$2:$F$48,3,FALSE)</f>
        <v>PCP</v>
      </c>
      <c r="AH522" t="str">
        <f>VLOOKUP($L522,Ceco!$A$2:$F$48,4,FALSE)</f>
        <v>NEUQUEN</v>
      </c>
      <c r="AI522">
        <f>VLOOKUP($L522,Ceco!$A$2:$F$48,5,FALSE)</f>
        <v>0</v>
      </c>
      <c r="AJ522" t="str">
        <f>VLOOKUP($L522,Ceco!$A$2:$F$48,6,FALSE)</f>
        <v>Rodriguez Eduardo</v>
      </c>
      <c r="AK522">
        <f>VLOOKUP($AF522,'Agrp cuentas'!$A$2:$C$156,3,FALSE)</f>
        <v>6</v>
      </c>
      <c r="AL522" t="str">
        <f>VLOOKUP($AK522,'Agrp cuentas'!$F$2:$H$28,2,FALSE)</f>
        <v>06 - Servicios Contratados</v>
      </c>
      <c r="AM522" t="str">
        <f>VLOOKUP($AK522,'Agrp cuentas'!$F$2:$H$28,3,FALSE)</f>
        <v>Costo</v>
      </c>
      <c r="AN522" t="s">
        <v>192</v>
      </c>
    </row>
    <row r="523" spans="1:40">
      <c r="A523" s="76" t="s">
        <v>0</v>
      </c>
      <c r="B523" s="76" t="s">
        <v>1</v>
      </c>
      <c r="C523" s="76" t="s">
        <v>54</v>
      </c>
      <c r="D523" s="76" t="s">
        <v>65</v>
      </c>
      <c r="E523" s="76" t="s">
        <v>113</v>
      </c>
      <c r="F523" s="76" t="s">
        <v>2</v>
      </c>
      <c r="G523" s="76" t="s">
        <v>2</v>
      </c>
      <c r="H523" s="76" t="s">
        <v>2</v>
      </c>
      <c r="I523" s="76" t="s">
        <v>2</v>
      </c>
      <c r="J523" s="76" t="s">
        <v>295</v>
      </c>
      <c r="K523" s="76" t="s">
        <v>114</v>
      </c>
      <c r="L523" s="76" t="s">
        <v>29</v>
      </c>
      <c r="M523" s="76" t="s">
        <v>2</v>
      </c>
      <c r="N523" s="76" t="s">
        <v>7</v>
      </c>
      <c r="O523" s="76" t="s">
        <v>3</v>
      </c>
      <c r="P523" s="76" t="s">
        <v>4</v>
      </c>
      <c r="Q523" s="76" t="s">
        <v>553</v>
      </c>
      <c r="R523" s="77">
        <v>0</v>
      </c>
      <c r="S523" s="77">
        <v>2008.32</v>
      </c>
      <c r="T523" s="77">
        <v>2903.25</v>
      </c>
      <c r="U523" s="77">
        <v>3884.55</v>
      </c>
      <c r="V523" s="77">
        <v>0</v>
      </c>
      <c r="W523" s="77">
        <v>0</v>
      </c>
      <c r="X523" s="77">
        <v>0</v>
      </c>
      <c r="Y523" s="77">
        <v>0</v>
      </c>
      <c r="Z523" s="77">
        <v>0</v>
      </c>
      <c r="AA523" s="77">
        <v>0</v>
      </c>
      <c r="AB523" s="77">
        <v>0</v>
      </c>
      <c r="AC523" s="77">
        <v>0</v>
      </c>
      <c r="AD523" s="77">
        <v>0</v>
      </c>
      <c r="AE523" s="77">
        <f t="shared" si="18"/>
        <v>8796.119999999999</v>
      </c>
      <c r="AF523" s="40">
        <f t="shared" si="19"/>
        <v>43090001</v>
      </c>
      <c r="AG523" t="str">
        <f>VLOOKUP($L523,Ceco!$A$2:$F$48,3,FALSE)</f>
        <v>BOMBEO MECANICO</v>
      </c>
      <c r="AH523" t="str">
        <f>VLOOKUP($L523,Ceco!$A$2:$F$48,4,FALSE)</f>
        <v>MENDOZA</v>
      </c>
      <c r="AI523" t="str">
        <f>VLOOKUP($L523,Ceco!$A$2:$F$48,5,FALSE)</f>
        <v>MALARGUE</v>
      </c>
      <c r="AJ523" t="str">
        <f>VLOOKUP($L523,Ceco!$A$2:$F$48,6,FALSE)</f>
        <v>Ingles Carlos</v>
      </c>
      <c r="AK523">
        <f>VLOOKUP($AF523,'Agrp cuentas'!$A$2:$C$156,3,FALSE)</f>
        <v>6</v>
      </c>
      <c r="AL523" t="str">
        <f>VLOOKUP($AK523,'Agrp cuentas'!$F$2:$H$28,2,FALSE)</f>
        <v>06 - Servicios Contratados</v>
      </c>
      <c r="AM523" t="str">
        <f>VLOOKUP($AK523,'Agrp cuentas'!$F$2:$H$28,3,FALSE)</f>
        <v>Costo</v>
      </c>
      <c r="AN523" t="s">
        <v>192</v>
      </c>
    </row>
    <row r="524" spans="1:40">
      <c r="A524" s="76" t="s">
        <v>0</v>
      </c>
      <c r="B524" s="76" t="s">
        <v>1</v>
      </c>
      <c r="C524" s="76" t="s">
        <v>54</v>
      </c>
      <c r="D524" s="76" t="s">
        <v>65</v>
      </c>
      <c r="E524" s="76" t="s">
        <v>113</v>
      </c>
      <c r="F524" s="76" t="s">
        <v>2</v>
      </c>
      <c r="G524" s="76" t="s">
        <v>2</v>
      </c>
      <c r="H524" s="76" t="s">
        <v>2</v>
      </c>
      <c r="I524" s="76" t="s">
        <v>2</v>
      </c>
      <c r="J524" s="76" t="s">
        <v>295</v>
      </c>
      <c r="K524" s="76" t="s">
        <v>114</v>
      </c>
      <c r="L524" s="76" t="s">
        <v>27</v>
      </c>
      <c r="M524" s="76" t="s">
        <v>2</v>
      </c>
      <c r="N524" s="76" t="s">
        <v>7</v>
      </c>
      <c r="O524" s="76" t="s">
        <v>3</v>
      </c>
      <c r="P524" s="76" t="s">
        <v>4</v>
      </c>
      <c r="Q524" s="76" t="s">
        <v>553</v>
      </c>
      <c r="R524" s="77">
        <v>0</v>
      </c>
      <c r="S524" s="77">
        <v>0.44</v>
      </c>
      <c r="T524" s="77">
        <v>0</v>
      </c>
      <c r="U524" s="77">
        <v>0.66</v>
      </c>
      <c r="V524" s="77">
        <v>0</v>
      </c>
      <c r="W524" s="77">
        <v>0</v>
      </c>
      <c r="X524" s="77">
        <v>0</v>
      </c>
      <c r="Y524" s="77">
        <v>0</v>
      </c>
      <c r="Z524" s="77">
        <v>0</v>
      </c>
      <c r="AA524" s="77">
        <v>0</v>
      </c>
      <c r="AB524" s="77">
        <v>0</v>
      </c>
      <c r="AC524" s="77">
        <v>0</v>
      </c>
      <c r="AD524" s="77">
        <v>0</v>
      </c>
      <c r="AE524" s="77">
        <f t="shared" si="18"/>
        <v>1.1000000000000001</v>
      </c>
      <c r="AF524" s="40">
        <f t="shared" si="19"/>
        <v>43090001</v>
      </c>
      <c r="AG524" t="str">
        <f>VLOOKUP($L524,Ceco!$A$2:$F$48,3,FALSE)</f>
        <v>BOMBEO MECANICO</v>
      </c>
      <c r="AH524" t="str">
        <f>VLOOKUP($L524,Ceco!$A$2:$F$48,4,FALSE)</f>
        <v>GOLFO SAN JORGE</v>
      </c>
      <c r="AI524" t="str">
        <f>VLOOKUP($L524,Ceco!$A$2:$F$48,5,FALSE)</f>
        <v>SANTA CRUZ OESTE</v>
      </c>
      <c r="AJ524" t="str">
        <f>VLOOKUP($L524,Ceco!$A$2:$F$48,6,FALSE)</f>
        <v>Bertaina Fabricio</v>
      </c>
      <c r="AK524">
        <f>VLOOKUP($AF524,'Agrp cuentas'!$A$2:$C$156,3,FALSE)</f>
        <v>6</v>
      </c>
      <c r="AL524" t="str">
        <f>VLOOKUP($AK524,'Agrp cuentas'!$F$2:$H$28,2,FALSE)</f>
        <v>06 - Servicios Contratados</v>
      </c>
      <c r="AM524" t="str">
        <f>VLOOKUP($AK524,'Agrp cuentas'!$F$2:$H$28,3,FALSE)</f>
        <v>Costo</v>
      </c>
      <c r="AN524" t="s">
        <v>192</v>
      </c>
    </row>
    <row r="525" spans="1:40">
      <c r="A525" s="76" t="s">
        <v>0</v>
      </c>
      <c r="B525" s="76" t="s">
        <v>1</v>
      </c>
      <c r="C525" s="76" t="s">
        <v>54</v>
      </c>
      <c r="D525" s="76" t="s">
        <v>65</v>
      </c>
      <c r="E525" s="76" t="s">
        <v>113</v>
      </c>
      <c r="F525" s="76" t="s">
        <v>2</v>
      </c>
      <c r="G525" s="76" t="s">
        <v>2</v>
      </c>
      <c r="H525" s="76" t="s">
        <v>2</v>
      </c>
      <c r="I525" s="76" t="s">
        <v>2</v>
      </c>
      <c r="J525" s="76" t="s">
        <v>295</v>
      </c>
      <c r="K525" s="76" t="s">
        <v>114</v>
      </c>
      <c r="L525" s="76" t="s">
        <v>24</v>
      </c>
      <c r="M525" s="76" t="s">
        <v>2</v>
      </c>
      <c r="N525" s="76" t="s">
        <v>7</v>
      </c>
      <c r="O525" s="76" t="s">
        <v>3</v>
      </c>
      <c r="P525" s="76" t="s">
        <v>4</v>
      </c>
      <c r="Q525" s="76" t="s">
        <v>553</v>
      </c>
      <c r="R525" s="77">
        <v>0</v>
      </c>
      <c r="S525" s="77">
        <v>11.67</v>
      </c>
      <c r="T525" s="77">
        <v>0</v>
      </c>
      <c r="U525" s="77">
        <v>19.41</v>
      </c>
      <c r="V525" s="77">
        <v>0</v>
      </c>
      <c r="W525" s="77">
        <v>0</v>
      </c>
      <c r="X525" s="77">
        <v>0</v>
      </c>
      <c r="Y525" s="77">
        <v>0</v>
      </c>
      <c r="Z525" s="77">
        <v>0</v>
      </c>
      <c r="AA525" s="77">
        <v>0</v>
      </c>
      <c r="AB525" s="77">
        <v>0</v>
      </c>
      <c r="AC525" s="77">
        <v>0</v>
      </c>
      <c r="AD525" s="77">
        <v>0</v>
      </c>
      <c r="AE525" s="77">
        <f t="shared" si="18"/>
        <v>31.08</v>
      </c>
      <c r="AF525" s="40">
        <f t="shared" si="19"/>
        <v>43090001</v>
      </c>
      <c r="AG525" t="str">
        <f>VLOOKUP($L525,Ceco!$A$2:$F$48,3,FALSE)</f>
        <v>BOMBEO MECANICO</v>
      </c>
      <c r="AH525" t="str">
        <f>VLOOKUP($L525,Ceco!$A$2:$F$48,4,FALSE)</f>
        <v>MENDOZA</v>
      </c>
      <c r="AI525" t="str">
        <f>VLOOKUP($L525,Ceco!$A$2:$F$48,5,FALSE)</f>
        <v>LUJAN DE CUYO</v>
      </c>
      <c r="AJ525" t="str">
        <f>VLOOKUP($L525,Ceco!$A$2:$F$48,6,FALSE)</f>
        <v>Ingles Carlos</v>
      </c>
      <c r="AK525">
        <f>VLOOKUP($AF525,'Agrp cuentas'!$A$2:$C$156,3,FALSE)</f>
        <v>6</v>
      </c>
      <c r="AL525" t="str">
        <f>VLOOKUP($AK525,'Agrp cuentas'!$F$2:$H$28,2,FALSE)</f>
        <v>06 - Servicios Contratados</v>
      </c>
      <c r="AM525" t="str">
        <f>VLOOKUP($AK525,'Agrp cuentas'!$F$2:$H$28,3,FALSE)</f>
        <v>Costo</v>
      </c>
      <c r="AN525" t="s">
        <v>192</v>
      </c>
    </row>
    <row r="526" spans="1:40">
      <c r="A526" s="76" t="s">
        <v>0</v>
      </c>
      <c r="B526" s="76" t="s">
        <v>1</v>
      </c>
      <c r="C526" s="76" t="s">
        <v>54</v>
      </c>
      <c r="D526" s="76" t="s">
        <v>65</v>
      </c>
      <c r="E526" s="76" t="s">
        <v>113</v>
      </c>
      <c r="F526" s="76" t="s">
        <v>2</v>
      </c>
      <c r="G526" s="76" t="s">
        <v>2</v>
      </c>
      <c r="H526" s="76" t="s">
        <v>2</v>
      </c>
      <c r="I526" s="76" t="s">
        <v>2</v>
      </c>
      <c r="J526" s="76" t="s">
        <v>295</v>
      </c>
      <c r="K526" s="76" t="s">
        <v>114</v>
      </c>
      <c r="L526" s="76" t="s">
        <v>21</v>
      </c>
      <c r="M526" s="76" t="s">
        <v>2</v>
      </c>
      <c r="N526" s="76" t="s">
        <v>7</v>
      </c>
      <c r="O526" s="76" t="s">
        <v>3</v>
      </c>
      <c r="P526" s="76" t="s">
        <v>4</v>
      </c>
      <c r="Q526" s="76" t="s">
        <v>553</v>
      </c>
      <c r="R526" s="77">
        <v>0</v>
      </c>
      <c r="S526" s="77">
        <v>0.33</v>
      </c>
      <c r="T526" s="77">
        <v>0</v>
      </c>
      <c r="U526" s="77">
        <v>0.5</v>
      </c>
      <c r="V526" s="77">
        <v>0</v>
      </c>
      <c r="W526" s="77">
        <v>0</v>
      </c>
      <c r="X526" s="77">
        <v>0</v>
      </c>
      <c r="Y526" s="77">
        <v>0</v>
      </c>
      <c r="Z526" s="77">
        <v>0</v>
      </c>
      <c r="AA526" s="77">
        <v>0</v>
      </c>
      <c r="AB526" s="77">
        <v>0</v>
      </c>
      <c r="AC526" s="77">
        <v>0</v>
      </c>
      <c r="AD526" s="77">
        <v>0</v>
      </c>
      <c r="AE526" s="77">
        <f t="shared" si="18"/>
        <v>0.83000000000000007</v>
      </c>
      <c r="AF526" s="40">
        <f t="shared" si="19"/>
        <v>43090001</v>
      </c>
      <c r="AG526" t="str">
        <f>VLOOKUP($L526,Ceco!$A$2:$F$48,3,FALSE)</f>
        <v>BOMBEO MECANICO</v>
      </c>
      <c r="AH526" t="str">
        <f>VLOOKUP($L526,Ceco!$A$2:$F$48,4,FALSE)</f>
        <v>GOLFO SAN JORGE</v>
      </c>
      <c r="AI526" t="str">
        <f>VLOOKUP($L526,Ceco!$A$2:$F$48,5,FALSE)</f>
        <v>SANTA CRUZ ESTE</v>
      </c>
      <c r="AJ526" t="str">
        <f>VLOOKUP($L526,Ceco!$A$2:$F$48,6,FALSE)</f>
        <v>Bertaina Fabricio</v>
      </c>
      <c r="AK526">
        <f>VLOOKUP($AF526,'Agrp cuentas'!$A$2:$C$156,3,FALSE)</f>
        <v>6</v>
      </c>
      <c r="AL526" t="str">
        <f>VLOOKUP($AK526,'Agrp cuentas'!$F$2:$H$28,2,FALSE)</f>
        <v>06 - Servicios Contratados</v>
      </c>
      <c r="AM526" t="str">
        <f>VLOOKUP($AK526,'Agrp cuentas'!$F$2:$H$28,3,FALSE)</f>
        <v>Costo</v>
      </c>
      <c r="AN526" t="s">
        <v>192</v>
      </c>
    </row>
    <row r="527" spans="1:40">
      <c r="A527" s="76" t="s">
        <v>0</v>
      </c>
      <c r="B527" s="76" t="s">
        <v>1</v>
      </c>
      <c r="C527" s="76" t="s">
        <v>54</v>
      </c>
      <c r="D527" s="76" t="s">
        <v>65</v>
      </c>
      <c r="E527" s="76" t="s">
        <v>113</v>
      </c>
      <c r="F527" s="76" t="s">
        <v>2</v>
      </c>
      <c r="G527" s="76" t="s">
        <v>2</v>
      </c>
      <c r="H527" s="76" t="s">
        <v>2</v>
      </c>
      <c r="I527" s="76" t="s">
        <v>2</v>
      </c>
      <c r="J527" s="76" t="s">
        <v>295</v>
      </c>
      <c r="K527" s="76" t="s">
        <v>114</v>
      </c>
      <c r="L527" s="76" t="s">
        <v>19</v>
      </c>
      <c r="M527" s="76" t="s">
        <v>2</v>
      </c>
      <c r="N527" s="76" t="s">
        <v>7</v>
      </c>
      <c r="O527" s="76" t="s">
        <v>3</v>
      </c>
      <c r="P527" s="76" t="s">
        <v>4</v>
      </c>
      <c r="Q527" s="76" t="s">
        <v>553</v>
      </c>
      <c r="R527" s="77">
        <v>0</v>
      </c>
      <c r="S527" s="77">
        <v>0.11</v>
      </c>
      <c r="T527" s="77">
        <v>0</v>
      </c>
      <c r="U527" s="77">
        <v>0.17</v>
      </c>
      <c r="V527" s="77">
        <v>0</v>
      </c>
      <c r="W527" s="77">
        <v>0</v>
      </c>
      <c r="X527" s="77">
        <v>0</v>
      </c>
      <c r="Y527" s="77">
        <v>0</v>
      </c>
      <c r="Z527" s="77">
        <v>0</v>
      </c>
      <c r="AA527" s="77">
        <v>0</v>
      </c>
      <c r="AB527" s="77">
        <v>0</v>
      </c>
      <c r="AC527" s="77">
        <v>0</v>
      </c>
      <c r="AD527" s="77">
        <v>0</v>
      </c>
      <c r="AE527" s="77">
        <f t="shared" si="18"/>
        <v>0.28000000000000003</v>
      </c>
      <c r="AF527" s="40">
        <f t="shared" si="19"/>
        <v>43090001</v>
      </c>
      <c r="AG527" t="str">
        <f>VLOOKUP($L527,Ceco!$A$2:$F$48,3,FALSE)</f>
        <v>PCP</v>
      </c>
      <c r="AH527" t="str">
        <f>VLOOKUP($L527,Ceco!$A$2:$F$48,4,FALSE)</f>
        <v>GOLFO SAN JORGE</v>
      </c>
      <c r="AI527">
        <f>VLOOKUP($L527,Ceco!$A$2:$F$48,5,FALSE)</f>
        <v>0</v>
      </c>
      <c r="AJ527" t="str">
        <f>VLOOKUP($L527,Ceco!$A$2:$F$48,6,FALSE)</f>
        <v>Rodriguez Eduardo</v>
      </c>
      <c r="AK527">
        <f>VLOOKUP($AF527,'Agrp cuentas'!$A$2:$C$156,3,FALSE)</f>
        <v>6</v>
      </c>
      <c r="AL527" t="str">
        <f>VLOOKUP($AK527,'Agrp cuentas'!$F$2:$H$28,2,FALSE)</f>
        <v>06 - Servicios Contratados</v>
      </c>
      <c r="AM527" t="str">
        <f>VLOOKUP($AK527,'Agrp cuentas'!$F$2:$H$28,3,FALSE)</f>
        <v>Costo</v>
      </c>
      <c r="AN527" t="s">
        <v>192</v>
      </c>
    </row>
    <row r="528" spans="1:40">
      <c r="A528" s="76" t="s">
        <v>0</v>
      </c>
      <c r="B528" s="76" t="s">
        <v>1</v>
      </c>
      <c r="C528" s="76" t="s">
        <v>54</v>
      </c>
      <c r="D528" s="76" t="s">
        <v>65</v>
      </c>
      <c r="E528" s="76" t="s">
        <v>113</v>
      </c>
      <c r="F528" s="76" t="s">
        <v>2</v>
      </c>
      <c r="G528" s="76" t="s">
        <v>2</v>
      </c>
      <c r="H528" s="76" t="s">
        <v>2</v>
      </c>
      <c r="I528" s="76" t="s">
        <v>2</v>
      </c>
      <c r="J528" s="76" t="s">
        <v>295</v>
      </c>
      <c r="K528" s="76" t="s">
        <v>114</v>
      </c>
      <c r="L528" s="76" t="s">
        <v>18</v>
      </c>
      <c r="M528" s="76" t="s">
        <v>2</v>
      </c>
      <c r="N528" s="76" t="s">
        <v>7</v>
      </c>
      <c r="O528" s="76" t="s">
        <v>3</v>
      </c>
      <c r="P528" s="76" t="s">
        <v>4</v>
      </c>
      <c r="Q528" s="76" t="s">
        <v>553</v>
      </c>
      <c r="R528" s="77">
        <v>0</v>
      </c>
      <c r="S528" s="77">
        <v>0.22</v>
      </c>
      <c r="T528" s="77">
        <v>0</v>
      </c>
      <c r="U528" s="77">
        <v>0.33</v>
      </c>
      <c r="V528" s="77">
        <v>0</v>
      </c>
      <c r="W528" s="77">
        <v>0</v>
      </c>
      <c r="X528" s="77">
        <v>0</v>
      </c>
      <c r="Y528" s="77">
        <v>0</v>
      </c>
      <c r="Z528" s="77">
        <v>0</v>
      </c>
      <c r="AA528" s="77">
        <v>0</v>
      </c>
      <c r="AB528" s="77">
        <v>0</v>
      </c>
      <c r="AC528" s="77">
        <v>0</v>
      </c>
      <c r="AD528" s="77">
        <v>0</v>
      </c>
      <c r="AE528" s="77">
        <f t="shared" si="18"/>
        <v>0.55000000000000004</v>
      </c>
      <c r="AF528" s="40">
        <f t="shared" si="19"/>
        <v>43090001</v>
      </c>
      <c r="AG528" t="str">
        <f>VLOOKUP($L528,Ceco!$A$2:$F$48,3,FALSE)</f>
        <v>CONTROLADORES</v>
      </c>
      <c r="AH528" t="str">
        <f>VLOOKUP($L528,Ceco!$A$2:$F$48,4,FALSE)</f>
        <v>GOLFO SAN JORGE</v>
      </c>
      <c r="AI528">
        <f>VLOOKUP($L528,Ceco!$A$2:$F$48,5,FALSE)</f>
        <v>0</v>
      </c>
      <c r="AJ528" t="str">
        <f>VLOOKUP($L528,Ceco!$A$2:$F$48,6,FALSE)</f>
        <v>Rocabado Fernando</v>
      </c>
      <c r="AK528">
        <f>VLOOKUP($AF528,'Agrp cuentas'!$A$2:$C$156,3,FALSE)</f>
        <v>6</v>
      </c>
      <c r="AL528" t="str">
        <f>VLOOKUP($AK528,'Agrp cuentas'!$F$2:$H$28,2,FALSE)</f>
        <v>06 - Servicios Contratados</v>
      </c>
      <c r="AM528" t="str">
        <f>VLOOKUP($AK528,'Agrp cuentas'!$F$2:$H$28,3,FALSE)</f>
        <v>Costo</v>
      </c>
      <c r="AN528" t="s">
        <v>192</v>
      </c>
    </row>
    <row r="529" spans="1:40">
      <c r="A529" s="76" t="s">
        <v>0</v>
      </c>
      <c r="B529" s="76" t="s">
        <v>1</v>
      </c>
      <c r="C529" s="76" t="s">
        <v>54</v>
      </c>
      <c r="D529" s="76" t="s">
        <v>65</v>
      </c>
      <c r="E529" s="76" t="s">
        <v>113</v>
      </c>
      <c r="F529" s="76" t="s">
        <v>2</v>
      </c>
      <c r="G529" s="76" t="s">
        <v>2</v>
      </c>
      <c r="H529" s="76" t="s">
        <v>2</v>
      </c>
      <c r="I529" s="76" t="s">
        <v>2</v>
      </c>
      <c r="J529" s="76" t="s">
        <v>295</v>
      </c>
      <c r="K529" s="76" t="s">
        <v>114</v>
      </c>
      <c r="L529" s="76" t="s">
        <v>17</v>
      </c>
      <c r="M529" s="76" t="s">
        <v>2</v>
      </c>
      <c r="N529" s="76" t="s">
        <v>7</v>
      </c>
      <c r="O529" s="76" t="s">
        <v>3</v>
      </c>
      <c r="P529" s="76" t="s">
        <v>4</v>
      </c>
      <c r="Q529" s="76" t="s">
        <v>553</v>
      </c>
      <c r="R529" s="77">
        <v>0</v>
      </c>
      <c r="S529" s="77">
        <v>0</v>
      </c>
      <c r="T529" s="77">
        <v>8.09</v>
      </c>
      <c r="U529" s="77">
        <v>0</v>
      </c>
      <c r="V529" s="77">
        <v>0</v>
      </c>
      <c r="W529" s="77">
        <v>0</v>
      </c>
      <c r="X529" s="77">
        <v>0</v>
      </c>
      <c r="Y529" s="77">
        <v>0</v>
      </c>
      <c r="Z529" s="77">
        <v>0</v>
      </c>
      <c r="AA529" s="77">
        <v>0</v>
      </c>
      <c r="AB529" s="77">
        <v>0</v>
      </c>
      <c r="AC529" s="77">
        <v>0</v>
      </c>
      <c r="AD529" s="77">
        <v>0</v>
      </c>
      <c r="AE529" s="77">
        <f t="shared" si="18"/>
        <v>8.09</v>
      </c>
      <c r="AF529" s="40">
        <f t="shared" si="19"/>
        <v>43090001</v>
      </c>
      <c r="AG529" t="str">
        <f>VLOOKUP($L529,Ceco!$A$2:$F$48,3,FALSE)</f>
        <v>BOMBEO MECANICO</v>
      </c>
      <c r="AH529" t="str">
        <f>VLOOKUP($L529,Ceco!$A$2:$F$48,4,FALSE)</f>
        <v>GOLFO SAN JORGE</v>
      </c>
      <c r="AI529" t="str">
        <f>VLOOKUP($L529,Ceco!$A$2:$F$48,5,FALSE)</f>
        <v>COMODORO RIVADAVIA</v>
      </c>
      <c r="AJ529" t="str">
        <f>VLOOKUP($L529,Ceco!$A$2:$F$48,6,FALSE)</f>
        <v>Cosentino Leandro</v>
      </c>
      <c r="AK529">
        <f>VLOOKUP($AF529,'Agrp cuentas'!$A$2:$C$156,3,FALSE)</f>
        <v>6</v>
      </c>
      <c r="AL529" t="str">
        <f>VLOOKUP($AK529,'Agrp cuentas'!$F$2:$H$28,2,FALSE)</f>
        <v>06 - Servicios Contratados</v>
      </c>
      <c r="AM529" t="str">
        <f>VLOOKUP($AK529,'Agrp cuentas'!$F$2:$H$28,3,FALSE)</f>
        <v>Costo</v>
      </c>
      <c r="AN529" t="s">
        <v>192</v>
      </c>
    </row>
    <row r="530" spans="1:40">
      <c r="A530" s="76" t="s">
        <v>0</v>
      </c>
      <c r="B530" s="76" t="s">
        <v>1</v>
      </c>
      <c r="C530" s="76" t="s">
        <v>54</v>
      </c>
      <c r="D530" s="76" t="s">
        <v>65</v>
      </c>
      <c r="E530" s="76" t="s">
        <v>113</v>
      </c>
      <c r="F530" s="76" t="s">
        <v>2</v>
      </c>
      <c r="G530" s="76" t="s">
        <v>2</v>
      </c>
      <c r="H530" s="76" t="s">
        <v>2</v>
      </c>
      <c r="I530" s="76" t="s">
        <v>2</v>
      </c>
      <c r="J530" s="76" t="s">
        <v>295</v>
      </c>
      <c r="K530" s="76" t="s">
        <v>114</v>
      </c>
      <c r="L530" s="76" t="s">
        <v>16</v>
      </c>
      <c r="M530" s="76" t="s">
        <v>2</v>
      </c>
      <c r="N530" s="76" t="s">
        <v>7</v>
      </c>
      <c r="O530" s="76" t="s">
        <v>3</v>
      </c>
      <c r="P530" s="76" t="s">
        <v>4</v>
      </c>
      <c r="Q530" s="76" t="s">
        <v>553</v>
      </c>
      <c r="R530" s="77">
        <v>0</v>
      </c>
      <c r="S530" s="77">
        <v>0.44</v>
      </c>
      <c r="T530" s="77">
        <v>0</v>
      </c>
      <c r="U530" s="77">
        <v>0.66</v>
      </c>
      <c r="V530" s="77">
        <v>0</v>
      </c>
      <c r="W530" s="77">
        <v>0</v>
      </c>
      <c r="X530" s="77">
        <v>0</v>
      </c>
      <c r="Y530" s="77">
        <v>0</v>
      </c>
      <c r="Z530" s="77">
        <v>0</v>
      </c>
      <c r="AA530" s="77">
        <v>0</v>
      </c>
      <c r="AB530" s="77">
        <v>0</v>
      </c>
      <c r="AC530" s="77">
        <v>0</v>
      </c>
      <c r="AD530" s="77">
        <v>0</v>
      </c>
      <c r="AE530" s="77">
        <f t="shared" si="18"/>
        <v>1.1000000000000001</v>
      </c>
      <c r="AF530" s="40">
        <f t="shared" si="19"/>
        <v>43090001</v>
      </c>
      <c r="AG530" t="str">
        <f>VLOOKUP($L530,Ceco!$A$2:$F$48,3,FALSE)</f>
        <v>BOMBEO MECANICO</v>
      </c>
      <c r="AH530" t="str">
        <f>VLOOKUP($L530,Ceco!$A$2:$F$48,4,FALSE)</f>
        <v>GOLFO SAN JORGE</v>
      </c>
      <c r="AI530" t="str">
        <f>VLOOKUP($L530,Ceco!$A$2:$F$48,5,FALSE)</f>
        <v>COMODORO RIVADAVIA</v>
      </c>
      <c r="AJ530" t="str">
        <f>VLOOKUP($L530,Ceco!$A$2:$F$48,6,FALSE)</f>
        <v>Cosentino Leandro</v>
      </c>
      <c r="AK530">
        <f>VLOOKUP($AF530,'Agrp cuentas'!$A$2:$C$156,3,FALSE)</f>
        <v>6</v>
      </c>
      <c r="AL530" t="str">
        <f>VLOOKUP($AK530,'Agrp cuentas'!$F$2:$H$28,2,FALSE)</f>
        <v>06 - Servicios Contratados</v>
      </c>
      <c r="AM530" t="str">
        <f>VLOOKUP($AK530,'Agrp cuentas'!$F$2:$H$28,3,FALSE)</f>
        <v>Costo</v>
      </c>
      <c r="AN530" t="s">
        <v>192</v>
      </c>
    </row>
    <row r="531" spans="1:40">
      <c r="A531" s="76" t="s">
        <v>0</v>
      </c>
      <c r="B531" s="76" t="s">
        <v>1</v>
      </c>
      <c r="C531" s="76" t="s">
        <v>54</v>
      </c>
      <c r="D531" s="76" t="s">
        <v>65</v>
      </c>
      <c r="E531" s="76" t="s">
        <v>113</v>
      </c>
      <c r="F531" s="76" t="s">
        <v>2</v>
      </c>
      <c r="G531" s="76" t="s">
        <v>2</v>
      </c>
      <c r="H531" s="76" t="s">
        <v>2</v>
      </c>
      <c r="I531" s="76" t="s">
        <v>2</v>
      </c>
      <c r="J531" s="76" t="s">
        <v>295</v>
      </c>
      <c r="K531" s="76" t="s">
        <v>114</v>
      </c>
      <c r="L531" s="76" t="s">
        <v>39</v>
      </c>
      <c r="M531" s="76" t="s">
        <v>2</v>
      </c>
      <c r="N531" s="76" t="s">
        <v>7</v>
      </c>
      <c r="O531" s="76" t="s">
        <v>3</v>
      </c>
      <c r="P531" s="76" t="s">
        <v>4</v>
      </c>
      <c r="Q531" s="76" t="s">
        <v>553</v>
      </c>
      <c r="R531" s="77">
        <v>0</v>
      </c>
      <c r="S531" s="77">
        <v>132.58000000000001</v>
      </c>
      <c r="T531" s="77">
        <v>19.28</v>
      </c>
      <c r="U531" s="77">
        <v>0</v>
      </c>
      <c r="V531" s="77">
        <v>0</v>
      </c>
      <c r="W531" s="77">
        <v>0</v>
      </c>
      <c r="X531" s="77">
        <v>0</v>
      </c>
      <c r="Y531" s="77">
        <v>0</v>
      </c>
      <c r="Z531" s="77">
        <v>0</v>
      </c>
      <c r="AA531" s="77">
        <v>0</v>
      </c>
      <c r="AB531" s="77">
        <v>0</v>
      </c>
      <c r="AC531" s="77">
        <v>0</v>
      </c>
      <c r="AD531" s="77">
        <v>0</v>
      </c>
      <c r="AE531" s="77">
        <f t="shared" si="18"/>
        <v>151.86000000000001</v>
      </c>
      <c r="AF531" s="40">
        <f t="shared" si="19"/>
        <v>43090001</v>
      </c>
      <c r="AG531" t="str">
        <f>VLOOKUP($L531,Ceco!$A$2:$F$48,3,FALSE)</f>
        <v>BOMBEO MECANICO</v>
      </c>
      <c r="AH531" t="str">
        <f>VLOOKUP($L531,Ceco!$A$2:$F$48,4,FALSE)</f>
        <v>EXPO MADERO</v>
      </c>
      <c r="AI531">
        <f>VLOOKUP($L531,Ceco!$A$2:$F$48,5,FALSE)</f>
        <v>0</v>
      </c>
      <c r="AJ531" t="str">
        <f>VLOOKUP($L531,Ceco!$A$2:$F$48,6,FALSE)</f>
        <v>Cosentino Leandro</v>
      </c>
      <c r="AK531">
        <f>VLOOKUP($AF531,'Agrp cuentas'!$A$2:$C$156,3,FALSE)</f>
        <v>6</v>
      </c>
      <c r="AL531" t="str">
        <f>VLOOKUP($AK531,'Agrp cuentas'!$F$2:$H$28,2,FALSE)</f>
        <v>06 - Servicios Contratados</v>
      </c>
      <c r="AM531" t="str">
        <f>VLOOKUP($AK531,'Agrp cuentas'!$F$2:$H$28,3,FALSE)</f>
        <v>Costo</v>
      </c>
      <c r="AN531" t="s">
        <v>192</v>
      </c>
    </row>
    <row r="532" spans="1:40">
      <c r="A532" s="76" t="s">
        <v>0</v>
      </c>
      <c r="B532" s="76" t="s">
        <v>1</v>
      </c>
      <c r="C532" s="76" t="s">
        <v>54</v>
      </c>
      <c r="D532" s="76" t="s">
        <v>65</v>
      </c>
      <c r="E532" s="76" t="s">
        <v>113</v>
      </c>
      <c r="F532" s="76" t="s">
        <v>2</v>
      </c>
      <c r="G532" s="76" t="s">
        <v>2</v>
      </c>
      <c r="H532" s="76" t="s">
        <v>2</v>
      </c>
      <c r="I532" s="76" t="s">
        <v>2</v>
      </c>
      <c r="J532" s="76" t="s">
        <v>295</v>
      </c>
      <c r="K532" s="76" t="s">
        <v>114</v>
      </c>
      <c r="L532" s="76" t="s">
        <v>38</v>
      </c>
      <c r="M532" s="76" t="s">
        <v>2</v>
      </c>
      <c r="N532" s="76" t="s">
        <v>7</v>
      </c>
      <c r="O532" s="76" t="s">
        <v>3</v>
      </c>
      <c r="P532" s="76" t="s">
        <v>4</v>
      </c>
      <c r="Q532" s="76" t="s">
        <v>553</v>
      </c>
      <c r="R532" s="77">
        <v>0</v>
      </c>
      <c r="S532" s="77">
        <v>-11.16</v>
      </c>
      <c r="T532" s="77">
        <v>204.1</v>
      </c>
      <c r="U532" s="77">
        <v>2680.49</v>
      </c>
      <c r="V532" s="77">
        <v>0</v>
      </c>
      <c r="W532" s="77">
        <v>0</v>
      </c>
      <c r="X532" s="77">
        <v>0</v>
      </c>
      <c r="Y532" s="77">
        <v>0</v>
      </c>
      <c r="Z532" s="77">
        <v>0</v>
      </c>
      <c r="AA532" s="77">
        <v>0</v>
      </c>
      <c r="AB532" s="77">
        <v>0</v>
      </c>
      <c r="AC532" s="77">
        <v>0</v>
      </c>
      <c r="AD532" s="77">
        <v>0</v>
      </c>
      <c r="AE532" s="77">
        <f t="shared" si="18"/>
        <v>2873.43</v>
      </c>
      <c r="AF532" s="40">
        <f t="shared" si="19"/>
        <v>43090001</v>
      </c>
      <c r="AG532" t="str">
        <f>VLOOKUP($L532,Ceco!$A$2:$F$48,3,FALSE)</f>
        <v>BOMBEO MECANICO</v>
      </c>
      <c r="AH532" t="str">
        <f>VLOOKUP($L532,Ceco!$A$2:$F$48,4,FALSE)</f>
        <v>EXPO MADERO</v>
      </c>
      <c r="AI532">
        <f>VLOOKUP($L532,Ceco!$A$2:$F$48,5,FALSE)</f>
        <v>0</v>
      </c>
      <c r="AJ532" t="str">
        <f>VLOOKUP($L532,Ceco!$A$2:$F$48,6,FALSE)</f>
        <v>Cosentino Leandro</v>
      </c>
      <c r="AK532">
        <f>VLOOKUP($AF532,'Agrp cuentas'!$A$2:$C$156,3,FALSE)</f>
        <v>6</v>
      </c>
      <c r="AL532" t="str">
        <f>VLOOKUP($AK532,'Agrp cuentas'!$F$2:$H$28,2,FALSE)</f>
        <v>06 - Servicios Contratados</v>
      </c>
      <c r="AM532" t="str">
        <f>VLOOKUP($AK532,'Agrp cuentas'!$F$2:$H$28,3,FALSE)</f>
        <v>Costo</v>
      </c>
      <c r="AN532" t="s">
        <v>192</v>
      </c>
    </row>
    <row r="533" spans="1:40">
      <c r="A533" s="76" t="s">
        <v>0</v>
      </c>
      <c r="B533" s="76" t="s">
        <v>1</v>
      </c>
      <c r="C533" s="76" t="s">
        <v>54</v>
      </c>
      <c r="D533" s="76" t="s">
        <v>65</v>
      </c>
      <c r="E533" s="76" t="s">
        <v>113</v>
      </c>
      <c r="F533" s="76" t="s">
        <v>2</v>
      </c>
      <c r="G533" s="76" t="s">
        <v>2</v>
      </c>
      <c r="H533" s="76" t="s">
        <v>2</v>
      </c>
      <c r="I533" s="76" t="s">
        <v>2</v>
      </c>
      <c r="J533" s="76" t="s">
        <v>295</v>
      </c>
      <c r="K533" s="76" t="s">
        <v>114</v>
      </c>
      <c r="L533" s="76" t="s">
        <v>13</v>
      </c>
      <c r="M533" s="76" t="s">
        <v>2</v>
      </c>
      <c r="N533" s="76" t="s">
        <v>7</v>
      </c>
      <c r="O533" s="76" t="s">
        <v>3</v>
      </c>
      <c r="P533" s="76" t="s">
        <v>4</v>
      </c>
      <c r="Q533" s="76" t="s">
        <v>553</v>
      </c>
      <c r="R533" s="77">
        <v>0</v>
      </c>
      <c r="S533" s="77">
        <v>-3.51</v>
      </c>
      <c r="T533" s="77">
        <v>1733.49</v>
      </c>
      <c r="U533" s="77">
        <v>-13.68</v>
      </c>
      <c r="V533" s="77">
        <v>0</v>
      </c>
      <c r="W533" s="77">
        <v>0</v>
      </c>
      <c r="X533" s="77">
        <v>0</v>
      </c>
      <c r="Y533" s="77">
        <v>0</v>
      </c>
      <c r="Z533" s="77">
        <v>0</v>
      </c>
      <c r="AA533" s="77">
        <v>0</v>
      </c>
      <c r="AB533" s="77">
        <v>0</v>
      </c>
      <c r="AC533" s="77">
        <v>0</v>
      </c>
      <c r="AD533" s="77">
        <v>0</v>
      </c>
      <c r="AE533" s="77">
        <f t="shared" si="18"/>
        <v>1716.3</v>
      </c>
      <c r="AF533" s="40">
        <f t="shared" si="19"/>
        <v>43090001</v>
      </c>
      <c r="AG533" t="str">
        <f>VLOOKUP($L533,Ceco!$A$2:$F$48,3,FALSE)</f>
        <v>BOMBEO MECANICO</v>
      </c>
      <c r="AH533" t="str">
        <f>VLOOKUP($L533,Ceco!$A$2:$F$48,4,FALSE)</f>
        <v>NEUQUEN</v>
      </c>
      <c r="AI533" t="str">
        <f>VLOOKUP($L533,Ceco!$A$2:$F$48,5,FALSE)</f>
        <v>CATRIEL</v>
      </c>
      <c r="AJ533" t="str">
        <f>VLOOKUP($L533,Ceco!$A$2:$F$48,6,FALSE)</f>
        <v>Nahim Jorge</v>
      </c>
      <c r="AK533">
        <f>VLOOKUP($AF533,'Agrp cuentas'!$A$2:$C$156,3,FALSE)</f>
        <v>6</v>
      </c>
      <c r="AL533" t="str">
        <f>VLOOKUP($AK533,'Agrp cuentas'!$F$2:$H$28,2,FALSE)</f>
        <v>06 - Servicios Contratados</v>
      </c>
      <c r="AM533" t="str">
        <f>VLOOKUP($AK533,'Agrp cuentas'!$F$2:$H$28,3,FALSE)</f>
        <v>Costo</v>
      </c>
      <c r="AN533" t="s">
        <v>192</v>
      </c>
    </row>
    <row r="534" spans="1:40">
      <c r="A534" s="76" t="s">
        <v>0</v>
      </c>
      <c r="B534" s="76" t="s">
        <v>1</v>
      </c>
      <c r="C534" s="76" t="s">
        <v>54</v>
      </c>
      <c r="D534" s="76" t="s">
        <v>65</v>
      </c>
      <c r="E534" s="76" t="s">
        <v>113</v>
      </c>
      <c r="F534" s="76" t="s">
        <v>2</v>
      </c>
      <c r="G534" s="76" t="s">
        <v>2</v>
      </c>
      <c r="H534" s="76" t="s">
        <v>2</v>
      </c>
      <c r="I534" s="76" t="s">
        <v>2</v>
      </c>
      <c r="J534" s="76" t="s">
        <v>295</v>
      </c>
      <c r="K534" s="76" t="s">
        <v>114</v>
      </c>
      <c r="L534" s="76" t="s">
        <v>11</v>
      </c>
      <c r="M534" s="76" t="s">
        <v>2</v>
      </c>
      <c r="N534" s="76" t="s">
        <v>7</v>
      </c>
      <c r="O534" s="76" t="s">
        <v>3</v>
      </c>
      <c r="P534" s="76" t="s">
        <v>4</v>
      </c>
      <c r="Q534" s="76" t="s">
        <v>553</v>
      </c>
      <c r="R534" s="77">
        <v>0</v>
      </c>
      <c r="S534" s="77">
        <v>0.44</v>
      </c>
      <c r="T534" s="77">
        <v>0</v>
      </c>
      <c r="U534" s="77">
        <v>0.66</v>
      </c>
      <c r="V534" s="77">
        <v>0</v>
      </c>
      <c r="W534" s="77">
        <v>0</v>
      </c>
      <c r="X534" s="77">
        <v>0</v>
      </c>
      <c r="Y534" s="77">
        <v>0</v>
      </c>
      <c r="Z534" s="77">
        <v>0</v>
      </c>
      <c r="AA534" s="77">
        <v>0</v>
      </c>
      <c r="AB534" s="77">
        <v>0</v>
      </c>
      <c r="AC534" s="77">
        <v>0</v>
      </c>
      <c r="AD534" s="77">
        <v>0</v>
      </c>
      <c r="AE534" s="77">
        <f t="shared" si="18"/>
        <v>1.1000000000000001</v>
      </c>
      <c r="AF534" s="40">
        <f t="shared" si="19"/>
        <v>43090001</v>
      </c>
      <c r="AG534" t="str">
        <f>VLOOKUP($L534,Ceco!$A$2:$F$48,3,FALSE)</f>
        <v>BOMBEO MECANICO</v>
      </c>
      <c r="AH534" t="str">
        <f>VLOOKUP($L534,Ceco!$A$2:$F$48,4,FALSE)</f>
        <v>NEUQUEN</v>
      </c>
      <c r="AI534" t="str">
        <f>VLOOKUP($L534,Ceco!$A$2:$F$48,5,FALSE)</f>
        <v>CATRIEL</v>
      </c>
      <c r="AJ534" t="str">
        <f>VLOOKUP($L534,Ceco!$A$2:$F$48,6,FALSE)</f>
        <v>Nahim Jorge</v>
      </c>
      <c r="AK534">
        <f>VLOOKUP($AF534,'Agrp cuentas'!$A$2:$C$156,3,FALSE)</f>
        <v>6</v>
      </c>
      <c r="AL534" t="str">
        <f>VLOOKUP($AK534,'Agrp cuentas'!$F$2:$H$28,2,FALSE)</f>
        <v>06 - Servicios Contratados</v>
      </c>
      <c r="AM534" t="str">
        <f>VLOOKUP($AK534,'Agrp cuentas'!$F$2:$H$28,3,FALSE)</f>
        <v>Costo</v>
      </c>
      <c r="AN534" t="s">
        <v>192</v>
      </c>
    </row>
    <row r="535" spans="1:40">
      <c r="A535" s="76" t="s">
        <v>0</v>
      </c>
      <c r="B535" s="76" t="s">
        <v>1</v>
      </c>
      <c r="C535" s="76" t="s">
        <v>54</v>
      </c>
      <c r="D535" s="76" t="s">
        <v>65</v>
      </c>
      <c r="E535" s="76" t="s">
        <v>113</v>
      </c>
      <c r="F535" s="76" t="s">
        <v>2</v>
      </c>
      <c r="G535" s="76" t="s">
        <v>2</v>
      </c>
      <c r="H535" s="76" t="s">
        <v>2</v>
      </c>
      <c r="I535" s="76" t="s">
        <v>2</v>
      </c>
      <c r="J535" s="76" t="s">
        <v>467</v>
      </c>
      <c r="K535" s="76" t="s">
        <v>257</v>
      </c>
      <c r="L535" s="76" t="s">
        <v>24</v>
      </c>
      <c r="M535" s="76" t="s">
        <v>2</v>
      </c>
      <c r="N535" s="76" t="s">
        <v>7</v>
      </c>
      <c r="O535" s="76" t="s">
        <v>3</v>
      </c>
      <c r="P535" s="76" t="s">
        <v>4</v>
      </c>
      <c r="Q535" s="76" t="s">
        <v>553</v>
      </c>
      <c r="R535" s="77">
        <v>0</v>
      </c>
      <c r="S535" s="77">
        <v>-8.09</v>
      </c>
      <c r="T535" s="77">
        <v>629.69000000000005</v>
      </c>
      <c r="U535" s="77">
        <v>0</v>
      </c>
      <c r="V535" s="77">
        <v>0</v>
      </c>
      <c r="W535" s="77">
        <v>0</v>
      </c>
      <c r="X535" s="77">
        <v>0</v>
      </c>
      <c r="Y535" s="77">
        <v>0</v>
      </c>
      <c r="Z535" s="77">
        <v>0</v>
      </c>
      <c r="AA535" s="77">
        <v>0</v>
      </c>
      <c r="AB535" s="77">
        <v>0</v>
      </c>
      <c r="AC535" s="77">
        <v>0</v>
      </c>
      <c r="AD535" s="77">
        <v>0</v>
      </c>
      <c r="AE535" s="77">
        <f t="shared" si="18"/>
        <v>621.6</v>
      </c>
      <c r="AF535" s="40">
        <f t="shared" si="19"/>
        <v>43090002</v>
      </c>
      <c r="AG535" t="str">
        <f>VLOOKUP($L535,Ceco!$A$2:$F$48,3,FALSE)</f>
        <v>BOMBEO MECANICO</v>
      </c>
      <c r="AH535" t="str">
        <f>VLOOKUP($L535,Ceco!$A$2:$F$48,4,FALSE)</f>
        <v>MENDOZA</v>
      </c>
      <c r="AI535" t="str">
        <f>VLOOKUP($L535,Ceco!$A$2:$F$48,5,FALSE)</f>
        <v>LUJAN DE CUYO</v>
      </c>
      <c r="AJ535" t="str">
        <f>VLOOKUP($L535,Ceco!$A$2:$F$48,6,FALSE)</f>
        <v>Ingles Carlos</v>
      </c>
      <c r="AK535">
        <f>VLOOKUP($AF535,'Agrp cuentas'!$A$2:$C$156,3,FALSE)</f>
        <v>6</v>
      </c>
      <c r="AL535" t="str">
        <f>VLOOKUP($AK535,'Agrp cuentas'!$F$2:$H$28,2,FALSE)</f>
        <v>06 - Servicios Contratados</v>
      </c>
      <c r="AM535" t="str">
        <f>VLOOKUP($AK535,'Agrp cuentas'!$F$2:$H$28,3,FALSE)</f>
        <v>Costo</v>
      </c>
      <c r="AN535" t="s">
        <v>192</v>
      </c>
    </row>
    <row r="536" spans="1:40">
      <c r="A536" s="76" t="s">
        <v>0</v>
      </c>
      <c r="B536" s="76" t="s">
        <v>1</v>
      </c>
      <c r="C536" s="76" t="s">
        <v>54</v>
      </c>
      <c r="D536" s="76" t="s">
        <v>65</v>
      </c>
      <c r="E536" s="76" t="s">
        <v>118</v>
      </c>
      <c r="F536" s="76" t="s">
        <v>2</v>
      </c>
      <c r="G536" s="76" t="s">
        <v>2</v>
      </c>
      <c r="H536" s="76" t="s">
        <v>2</v>
      </c>
      <c r="I536" s="76" t="s">
        <v>2</v>
      </c>
      <c r="J536" s="76" t="s">
        <v>296</v>
      </c>
      <c r="K536" s="76" t="s">
        <v>119</v>
      </c>
      <c r="L536" s="76" t="s">
        <v>35</v>
      </c>
      <c r="M536" s="76" t="s">
        <v>2</v>
      </c>
      <c r="N536" s="76" t="s">
        <v>7</v>
      </c>
      <c r="O536" s="76" t="s">
        <v>3</v>
      </c>
      <c r="P536" s="76" t="s">
        <v>4</v>
      </c>
      <c r="Q536" s="76" t="s">
        <v>553</v>
      </c>
      <c r="R536" s="77">
        <v>0</v>
      </c>
      <c r="S536" s="77">
        <v>336.65</v>
      </c>
      <c r="T536" s="77">
        <v>221.94</v>
      </c>
      <c r="U536" s="77">
        <v>225.27</v>
      </c>
      <c r="V536" s="77">
        <v>0</v>
      </c>
      <c r="W536" s="77">
        <v>0</v>
      </c>
      <c r="X536" s="77">
        <v>0</v>
      </c>
      <c r="Y536" s="77">
        <v>0</v>
      </c>
      <c r="Z536" s="77">
        <v>0</v>
      </c>
      <c r="AA536" s="77">
        <v>0</v>
      </c>
      <c r="AB536" s="77">
        <v>0</v>
      </c>
      <c r="AC536" s="77">
        <v>0</v>
      </c>
      <c r="AD536" s="77">
        <v>0</v>
      </c>
      <c r="AE536" s="77">
        <f t="shared" si="18"/>
        <v>783.8599999999999</v>
      </c>
      <c r="AF536" s="40">
        <f t="shared" si="19"/>
        <v>43100003</v>
      </c>
      <c r="AG536" t="str">
        <f>VLOOKUP($L536,Ceco!$A$2:$F$48,3,FALSE)</f>
        <v>BOMBEO MECANICO</v>
      </c>
      <c r="AH536" t="str">
        <f>VLOOKUP($L536,Ceco!$A$2:$F$48,4,FALSE)</f>
        <v>NEUQUEN</v>
      </c>
      <c r="AI536" t="str">
        <f>VLOOKUP($L536,Ceco!$A$2:$F$48,5,FALSE)</f>
        <v>RINCON DE LOS SAUCES</v>
      </c>
      <c r="AJ536" t="str">
        <f>VLOOKUP($L536,Ceco!$A$2:$F$48,6,FALSE)</f>
        <v>Nahim Jorge</v>
      </c>
      <c r="AK536">
        <f>VLOOKUP($AF536,'Agrp cuentas'!$A$2:$C$156,3,FALSE)</f>
        <v>8</v>
      </c>
      <c r="AL536" t="str">
        <f>VLOOKUP($AK536,'Agrp cuentas'!$F$2:$H$28,2,FALSE)</f>
        <v>08 - Combustible</v>
      </c>
      <c r="AM536" t="str">
        <f>VLOOKUP($AK536,'Agrp cuentas'!$F$2:$H$28,3,FALSE)</f>
        <v>Costo</v>
      </c>
      <c r="AN536" t="s">
        <v>192</v>
      </c>
    </row>
    <row r="537" spans="1:40">
      <c r="A537" s="76" t="s">
        <v>0</v>
      </c>
      <c r="B537" s="76" t="s">
        <v>1</v>
      </c>
      <c r="C537" s="76" t="s">
        <v>54</v>
      </c>
      <c r="D537" s="76" t="s">
        <v>65</v>
      </c>
      <c r="E537" s="76" t="s">
        <v>118</v>
      </c>
      <c r="F537" s="76" t="s">
        <v>2</v>
      </c>
      <c r="G537" s="76" t="s">
        <v>2</v>
      </c>
      <c r="H537" s="76" t="s">
        <v>2</v>
      </c>
      <c r="I537" s="76" t="s">
        <v>2</v>
      </c>
      <c r="J537" s="76" t="s">
        <v>296</v>
      </c>
      <c r="K537" s="76" t="s">
        <v>119</v>
      </c>
      <c r="L537" s="76" t="s">
        <v>9</v>
      </c>
      <c r="M537" s="76" t="s">
        <v>2</v>
      </c>
      <c r="N537" s="76" t="s">
        <v>7</v>
      </c>
      <c r="O537" s="76" t="s">
        <v>3</v>
      </c>
      <c r="P537" s="76" t="s">
        <v>4</v>
      </c>
      <c r="Q537" s="76" t="s">
        <v>553</v>
      </c>
      <c r="R537" s="77">
        <v>0</v>
      </c>
      <c r="S537" s="77">
        <v>201</v>
      </c>
      <c r="T537" s="77">
        <v>313.47000000000003</v>
      </c>
      <c r="U537" s="77">
        <v>249.92</v>
      </c>
      <c r="V537" s="77">
        <v>0</v>
      </c>
      <c r="W537" s="77">
        <v>0</v>
      </c>
      <c r="X537" s="77">
        <v>0</v>
      </c>
      <c r="Y537" s="77">
        <v>0</v>
      </c>
      <c r="Z537" s="77">
        <v>0</v>
      </c>
      <c r="AA537" s="77">
        <v>0</v>
      </c>
      <c r="AB537" s="77">
        <v>0</v>
      </c>
      <c r="AC537" s="77">
        <v>0</v>
      </c>
      <c r="AD537" s="77">
        <v>0</v>
      </c>
      <c r="AE537" s="77">
        <f t="shared" si="18"/>
        <v>764.39</v>
      </c>
      <c r="AF537" s="40">
        <f t="shared" si="19"/>
        <v>43100003</v>
      </c>
      <c r="AG537" t="str">
        <f>VLOOKUP($L537,Ceco!$A$2:$F$48,3,FALSE)</f>
        <v>BOMBEO MECANICO</v>
      </c>
      <c r="AH537" t="str">
        <f>VLOOKUP($L537,Ceco!$A$2:$F$48,4,FALSE)</f>
        <v>GOLFO SAN JORGE</v>
      </c>
      <c r="AI537" t="str">
        <f>VLOOKUP($L537,Ceco!$A$2:$F$48,5,FALSE)</f>
        <v>SANTA CRUZ ESTE</v>
      </c>
      <c r="AJ537" t="str">
        <f>VLOOKUP($L537,Ceco!$A$2:$F$48,6,FALSE)</f>
        <v>Bertaina Fabricio</v>
      </c>
      <c r="AK537">
        <f>VLOOKUP($AF537,'Agrp cuentas'!$A$2:$C$156,3,FALSE)</f>
        <v>8</v>
      </c>
      <c r="AL537" t="str">
        <f>VLOOKUP($AK537,'Agrp cuentas'!$F$2:$H$28,2,FALSE)</f>
        <v>08 - Combustible</v>
      </c>
      <c r="AM537" t="str">
        <f>VLOOKUP($AK537,'Agrp cuentas'!$F$2:$H$28,3,FALSE)</f>
        <v>Costo</v>
      </c>
      <c r="AN537" t="s">
        <v>192</v>
      </c>
    </row>
    <row r="538" spans="1:40">
      <c r="A538" s="76" t="s">
        <v>0</v>
      </c>
      <c r="B538" s="76" t="s">
        <v>1</v>
      </c>
      <c r="C538" s="76" t="s">
        <v>54</v>
      </c>
      <c r="D538" s="76" t="s">
        <v>65</v>
      </c>
      <c r="E538" s="76" t="s">
        <v>118</v>
      </c>
      <c r="F538" s="76" t="s">
        <v>2</v>
      </c>
      <c r="G538" s="76" t="s">
        <v>2</v>
      </c>
      <c r="H538" s="76" t="s">
        <v>2</v>
      </c>
      <c r="I538" s="76" t="s">
        <v>2</v>
      </c>
      <c r="J538" s="76" t="s">
        <v>296</v>
      </c>
      <c r="K538" s="76" t="s">
        <v>119</v>
      </c>
      <c r="L538" s="76" t="s">
        <v>33</v>
      </c>
      <c r="M538" s="76" t="s">
        <v>2</v>
      </c>
      <c r="N538" s="76" t="s">
        <v>7</v>
      </c>
      <c r="O538" s="76" t="s">
        <v>3</v>
      </c>
      <c r="P538" s="76" t="s">
        <v>4</v>
      </c>
      <c r="Q538" s="76" t="s">
        <v>553</v>
      </c>
      <c r="R538" s="77">
        <v>0</v>
      </c>
      <c r="S538" s="77">
        <v>0</v>
      </c>
      <c r="T538" s="77">
        <v>0</v>
      </c>
      <c r="U538" s="77">
        <v>57.84</v>
      </c>
      <c r="V538" s="77">
        <v>0</v>
      </c>
      <c r="W538" s="77">
        <v>0</v>
      </c>
      <c r="X538" s="77">
        <v>0</v>
      </c>
      <c r="Y538" s="77">
        <v>0</v>
      </c>
      <c r="Z538" s="77">
        <v>0</v>
      </c>
      <c r="AA538" s="77">
        <v>0</v>
      </c>
      <c r="AB538" s="77">
        <v>0</v>
      </c>
      <c r="AC538" s="77">
        <v>0</v>
      </c>
      <c r="AD538" s="77">
        <v>0</v>
      </c>
      <c r="AE538" s="77">
        <f t="shared" si="18"/>
        <v>57.84</v>
      </c>
      <c r="AF538" s="40">
        <f t="shared" si="19"/>
        <v>43100003</v>
      </c>
      <c r="AG538" t="str">
        <f>VLOOKUP($L538,Ceco!$A$2:$F$48,3,FALSE)</f>
        <v>PCP</v>
      </c>
      <c r="AH538" t="str">
        <f>VLOOKUP($L538,Ceco!$A$2:$F$48,4,FALSE)</f>
        <v>NEUQUEN</v>
      </c>
      <c r="AI538">
        <f>VLOOKUP($L538,Ceco!$A$2:$F$48,5,FALSE)</f>
        <v>0</v>
      </c>
      <c r="AJ538" t="str">
        <f>VLOOKUP($L538,Ceco!$A$2:$F$48,6,FALSE)</f>
        <v>Rodriguez Eduardo</v>
      </c>
      <c r="AK538">
        <f>VLOOKUP($AF538,'Agrp cuentas'!$A$2:$C$156,3,FALSE)</f>
        <v>8</v>
      </c>
      <c r="AL538" t="str">
        <f>VLOOKUP($AK538,'Agrp cuentas'!$F$2:$H$28,2,FALSE)</f>
        <v>08 - Combustible</v>
      </c>
      <c r="AM538" t="str">
        <f>VLOOKUP($AK538,'Agrp cuentas'!$F$2:$H$28,3,FALSE)</f>
        <v>Costo</v>
      </c>
      <c r="AN538" t="s">
        <v>192</v>
      </c>
    </row>
    <row r="539" spans="1:40">
      <c r="A539" s="76" t="s">
        <v>0</v>
      </c>
      <c r="B539" s="76" t="s">
        <v>1</v>
      </c>
      <c r="C539" s="76" t="s">
        <v>54</v>
      </c>
      <c r="D539" s="76" t="s">
        <v>65</v>
      </c>
      <c r="E539" s="76" t="s">
        <v>118</v>
      </c>
      <c r="F539" s="76" t="s">
        <v>2</v>
      </c>
      <c r="G539" s="76" t="s">
        <v>2</v>
      </c>
      <c r="H539" s="76" t="s">
        <v>2</v>
      </c>
      <c r="I539" s="76" t="s">
        <v>2</v>
      </c>
      <c r="J539" s="76" t="s">
        <v>296</v>
      </c>
      <c r="K539" s="76" t="s">
        <v>119</v>
      </c>
      <c r="L539" s="76" t="s">
        <v>29</v>
      </c>
      <c r="M539" s="76" t="s">
        <v>2</v>
      </c>
      <c r="N539" s="76" t="s">
        <v>7</v>
      </c>
      <c r="O539" s="76" t="s">
        <v>3</v>
      </c>
      <c r="P539" s="76" t="s">
        <v>4</v>
      </c>
      <c r="Q539" s="76" t="s">
        <v>553</v>
      </c>
      <c r="R539" s="77">
        <v>0</v>
      </c>
      <c r="S539" s="77">
        <v>48.63</v>
      </c>
      <c r="T539" s="77">
        <v>122.07</v>
      </c>
      <c r="U539" s="77">
        <v>0</v>
      </c>
      <c r="V539" s="77">
        <v>0</v>
      </c>
      <c r="W539" s="77">
        <v>0</v>
      </c>
      <c r="X539" s="77">
        <v>0</v>
      </c>
      <c r="Y539" s="77">
        <v>0</v>
      </c>
      <c r="Z539" s="77">
        <v>0</v>
      </c>
      <c r="AA539" s="77">
        <v>0</v>
      </c>
      <c r="AB539" s="77">
        <v>0</v>
      </c>
      <c r="AC539" s="77">
        <v>0</v>
      </c>
      <c r="AD539" s="77">
        <v>0</v>
      </c>
      <c r="AE539" s="77">
        <f t="shared" si="18"/>
        <v>170.7</v>
      </c>
      <c r="AF539" s="40">
        <f t="shared" si="19"/>
        <v>43100003</v>
      </c>
      <c r="AG539" t="str">
        <f>VLOOKUP($L539,Ceco!$A$2:$F$48,3,FALSE)</f>
        <v>BOMBEO MECANICO</v>
      </c>
      <c r="AH539" t="str">
        <f>VLOOKUP($L539,Ceco!$A$2:$F$48,4,FALSE)</f>
        <v>MENDOZA</v>
      </c>
      <c r="AI539" t="str">
        <f>VLOOKUP($L539,Ceco!$A$2:$F$48,5,FALSE)</f>
        <v>MALARGUE</v>
      </c>
      <c r="AJ539" t="str">
        <f>VLOOKUP($L539,Ceco!$A$2:$F$48,6,FALSE)</f>
        <v>Ingles Carlos</v>
      </c>
      <c r="AK539">
        <f>VLOOKUP($AF539,'Agrp cuentas'!$A$2:$C$156,3,FALSE)</f>
        <v>8</v>
      </c>
      <c r="AL539" t="str">
        <f>VLOOKUP($AK539,'Agrp cuentas'!$F$2:$H$28,2,FALSE)</f>
        <v>08 - Combustible</v>
      </c>
      <c r="AM539" t="str">
        <f>VLOOKUP($AK539,'Agrp cuentas'!$F$2:$H$28,3,FALSE)</f>
        <v>Costo</v>
      </c>
      <c r="AN539" t="s">
        <v>192</v>
      </c>
    </row>
    <row r="540" spans="1:40">
      <c r="A540" s="76" t="s">
        <v>0</v>
      </c>
      <c r="B540" s="76" t="s">
        <v>1</v>
      </c>
      <c r="C540" s="76" t="s">
        <v>54</v>
      </c>
      <c r="D540" s="76" t="s">
        <v>65</v>
      </c>
      <c r="E540" s="76" t="s">
        <v>118</v>
      </c>
      <c r="F540" s="76" t="s">
        <v>2</v>
      </c>
      <c r="G540" s="76" t="s">
        <v>2</v>
      </c>
      <c r="H540" s="76" t="s">
        <v>2</v>
      </c>
      <c r="I540" s="76" t="s">
        <v>2</v>
      </c>
      <c r="J540" s="76" t="s">
        <v>296</v>
      </c>
      <c r="K540" s="76" t="s">
        <v>119</v>
      </c>
      <c r="L540" s="76" t="s">
        <v>27</v>
      </c>
      <c r="M540" s="76" t="s">
        <v>2</v>
      </c>
      <c r="N540" s="76" t="s">
        <v>7</v>
      </c>
      <c r="O540" s="76" t="s">
        <v>3</v>
      </c>
      <c r="P540" s="76" t="s">
        <v>4</v>
      </c>
      <c r="Q540" s="76" t="s">
        <v>553</v>
      </c>
      <c r="R540" s="77">
        <v>0</v>
      </c>
      <c r="S540" s="77">
        <v>245.34</v>
      </c>
      <c r="T540" s="77">
        <v>130.07</v>
      </c>
      <c r="U540" s="77">
        <v>46.52</v>
      </c>
      <c r="V540" s="77">
        <v>0</v>
      </c>
      <c r="W540" s="77">
        <v>0</v>
      </c>
      <c r="X540" s="77">
        <v>0</v>
      </c>
      <c r="Y540" s="77">
        <v>0</v>
      </c>
      <c r="Z540" s="77">
        <v>0</v>
      </c>
      <c r="AA540" s="77">
        <v>0</v>
      </c>
      <c r="AB540" s="77">
        <v>0</v>
      </c>
      <c r="AC540" s="77">
        <v>0</v>
      </c>
      <c r="AD540" s="77">
        <v>0</v>
      </c>
      <c r="AE540" s="77">
        <f t="shared" si="18"/>
        <v>421.92999999999995</v>
      </c>
      <c r="AF540" s="40">
        <f t="shared" si="19"/>
        <v>43100003</v>
      </c>
      <c r="AG540" t="str">
        <f>VLOOKUP($L540,Ceco!$A$2:$F$48,3,FALSE)</f>
        <v>BOMBEO MECANICO</v>
      </c>
      <c r="AH540" t="str">
        <f>VLOOKUP($L540,Ceco!$A$2:$F$48,4,FALSE)</f>
        <v>GOLFO SAN JORGE</v>
      </c>
      <c r="AI540" t="str">
        <f>VLOOKUP($L540,Ceco!$A$2:$F$48,5,FALSE)</f>
        <v>SANTA CRUZ OESTE</v>
      </c>
      <c r="AJ540" t="str">
        <f>VLOOKUP($L540,Ceco!$A$2:$F$48,6,FALSE)</f>
        <v>Bertaina Fabricio</v>
      </c>
      <c r="AK540">
        <f>VLOOKUP($AF540,'Agrp cuentas'!$A$2:$C$156,3,FALSE)</f>
        <v>8</v>
      </c>
      <c r="AL540" t="str">
        <f>VLOOKUP($AK540,'Agrp cuentas'!$F$2:$H$28,2,FALSE)</f>
        <v>08 - Combustible</v>
      </c>
      <c r="AM540" t="str">
        <f>VLOOKUP($AK540,'Agrp cuentas'!$F$2:$H$28,3,FALSE)</f>
        <v>Costo</v>
      </c>
      <c r="AN540" t="s">
        <v>192</v>
      </c>
    </row>
    <row r="541" spans="1:40">
      <c r="A541" s="76" t="s">
        <v>0</v>
      </c>
      <c r="B541" s="76" t="s">
        <v>1</v>
      </c>
      <c r="C541" s="76" t="s">
        <v>54</v>
      </c>
      <c r="D541" s="76" t="s">
        <v>65</v>
      </c>
      <c r="E541" s="76" t="s">
        <v>118</v>
      </c>
      <c r="F541" s="76" t="s">
        <v>2</v>
      </c>
      <c r="G541" s="76" t="s">
        <v>2</v>
      </c>
      <c r="H541" s="76" t="s">
        <v>2</v>
      </c>
      <c r="I541" s="76" t="s">
        <v>2</v>
      </c>
      <c r="J541" s="76" t="s">
        <v>296</v>
      </c>
      <c r="K541" s="76" t="s">
        <v>119</v>
      </c>
      <c r="L541" s="76" t="s">
        <v>24</v>
      </c>
      <c r="M541" s="76" t="s">
        <v>2</v>
      </c>
      <c r="N541" s="76" t="s">
        <v>7</v>
      </c>
      <c r="O541" s="76" t="s">
        <v>3</v>
      </c>
      <c r="P541" s="76" t="s">
        <v>4</v>
      </c>
      <c r="Q541" s="76" t="s">
        <v>553</v>
      </c>
      <c r="R541" s="77">
        <v>0</v>
      </c>
      <c r="S541" s="77">
        <v>593.75</v>
      </c>
      <c r="T541" s="77">
        <v>451.02</v>
      </c>
      <c r="U541" s="77">
        <v>122.79</v>
      </c>
      <c r="V541" s="77">
        <v>0</v>
      </c>
      <c r="W541" s="77">
        <v>0</v>
      </c>
      <c r="X541" s="77">
        <v>0</v>
      </c>
      <c r="Y541" s="77">
        <v>0</v>
      </c>
      <c r="Z541" s="77">
        <v>0</v>
      </c>
      <c r="AA541" s="77">
        <v>0</v>
      </c>
      <c r="AB541" s="77">
        <v>0</v>
      </c>
      <c r="AC541" s="77">
        <v>0</v>
      </c>
      <c r="AD541" s="77">
        <v>0</v>
      </c>
      <c r="AE541" s="77">
        <f t="shared" si="18"/>
        <v>1167.56</v>
      </c>
      <c r="AF541" s="40">
        <f t="shared" si="19"/>
        <v>43100003</v>
      </c>
      <c r="AG541" t="str">
        <f>VLOOKUP($L541,Ceco!$A$2:$F$48,3,FALSE)</f>
        <v>BOMBEO MECANICO</v>
      </c>
      <c r="AH541" t="str">
        <f>VLOOKUP($L541,Ceco!$A$2:$F$48,4,FALSE)</f>
        <v>MENDOZA</v>
      </c>
      <c r="AI541" t="str">
        <f>VLOOKUP($L541,Ceco!$A$2:$F$48,5,FALSE)</f>
        <v>LUJAN DE CUYO</v>
      </c>
      <c r="AJ541" t="str">
        <f>VLOOKUP($L541,Ceco!$A$2:$F$48,6,FALSE)</f>
        <v>Ingles Carlos</v>
      </c>
      <c r="AK541">
        <f>VLOOKUP($AF541,'Agrp cuentas'!$A$2:$C$156,3,FALSE)</f>
        <v>8</v>
      </c>
      <c r="AL541" t="str">
        <f>VLOOKUP($AK541,'Agrp cuentas'!$F$2:$H$28,2,FALSE)</f>
        <v>08 - Combustible</v>
      </c>
      <c r="AM541" t="str">
        <f>VLOOKUP($AK541,'Agrp cuentas'!$F$2:$H$28,3,FALSE)</f>
        <v>Costo</v>
      </c>
      <c r="AN541" t="s">
        <v>192</v>
      </c>
    </row>
    <row r="542" spans="1:40">
      <c r="A542" s="76" t="s">
        <v>0</v>
      </c>
      <c r="B542" s="76" t="s">
        <v>1</v>
      </c>
      <c r="C542" s="76" t="s">
        <v>54</v>
      </c>
      <c r="D542" s="76" t="s">
        <v>65</v>
      </c>
      <c r="E542" s="76" t="s">
        <v>118</v>
      </c>
      <c r="F542" s="76" t="s">
        <v>2</v>
      </c>
      <c r="G542" s="76" t="s">
        <v>2</v>
      </c>
      <c r="H542" s="76" t="s">
        <v>2</v>
      </c>
      <c r="I542" s="76" t="s">
        <v>2</v>
      </c>
      <c r="J542" s="76" t="s">
        <v>296</v>
      </c>
      <c r="K542" s="76" t="s">
        <v>119</v>
      </c>
      <c r="L542" s="76" t="s">
        <v>21</v>
      </c>
      <c r="M542" s="76" t="s">
        <v>2</v>
      </c>
      <c r="N542" s="76" t="s">
        <v>7</v>
      </c>
      <c r="O542" s="76" t="s">
        <v>3</v>
      </c>
      <c r="P542" s="76" t="s">
        <v>4</v>
      </c>
      <c r="Q542" s="76" t="s">
        <v>553</v>
      </c>
      <c r="R542" s="77">
        <v>0</v>
      </c>
      <c r="S542" s="77">
        <v>411.33</v>
      </c>
      <c r="T542" s="77">
        <v>603.23</v>
      </c>
      <c r="U542" s="77">
        <v>210.22</v>
      </c>
      <c r="V542" s="77">
        <v>0</v>
      </c>
      <c r="W542" s="77">
        <v>0</v>
      </c>
      <c r="X542" s="77">
        <v>0</v>
      </c>
      <c r="Y542" s="77">
        <v>0</v>
      </c>
      <c r="Z542" s="77">
        <v>0</v>
      </c>
      <c r="AA542" s="77">
        <v>0</v>
      </c>
      <c r="AB542" s="77">
        <v>0</v>
      </c>
      <c r="AC542" s="77">
        <v>0</v>
      </c>
      <c r="AD542" s="77">
        <v>0</v>
      </c>
      <c r="AE542" s="77">
        <f t="shared" si="18"/>
        <v>1224.78</v>
      </c>
      <c r="AF542" s="40">
        <f t="shared" si="19"/>
        <v>43100003</v>
      </c>
      <c r="AG542" t="str">
        <f>VLOOKUP($L542,Ceco!$A$2:$F$48,3,FALSE)</f>
        <v>BOMBEO MECANICO</v>
      </c>
      <c r="AH542" t="str">
        <f>VLOOKUP($L542,Ceco!$A$2:$F$48,4,FALSE)</f>
        <v>GOLFO SAN JORGE</v>
      </c>
      <c r="AI542" t="str">
        <f>VLOOKUP($L542,Ceco!$A$2:$F$48,5,FALSE)</f>
        <v>SANTA CRUZ ESTE</v>
      </c>
      <c r="AJ542" t="str">
        <f>VLOOKUP($L542,Ceco!$A$2:$F$48,6,FALSE)</f>
        <v>Bertaina Fabricio</v>
      </c>
      <c r="AK542">
        <f>VLOOKUP($AF542,'Agrp cuentas'!$A$2:$C$156,3,FALSE)</f>
        <v>8</v>
      </c>
      <c r="AL542" t="str">
        <f>VLOOKUP($AK542,'Agrp cuentas'!$F$2:$H$28,2,FALSE)</f>
        <v>08 - Combustible</v>
      </c>
      <c r="AM542" t="str">
        <f>VLOOKUP($AK542,'Agrp cuentas'!$F$2:$H$28,3,FALSE)</f>
        <v>Costo</v>
      </c>
      <c r="AN542" t="s">
        <v>192</v>
      </c>
    </row>
    <row r="543" spans="1:40">
      <c r="A543" s="76" t="s">
        <v>0</v>
      </c>
      <c r="B543" s="76" t="s">
        <v>1</v>
      </c>
      <c r="C543" s="76" t="s">
        <v>54</v>
      </c>
      <c r="D543" s="76" t="s">
        <v>65</v>
      </c>
      <c r="E543" s="76" t="s">
        <v>118</v>
      </c>
      <c r="F543" s="76" t="s">
        <v>2</v>
      </c>
      <c r="G543" s="76" t="s">
        <v>2</v>
      </c>
      <c r="H543" s="76" t="s">
        <v>2</v>
      </c>
      <c r="I543" s="76" t="s">
        <v>2</v>
      </c>
      <c r="J543" s="76" t="s">
        <v>296</v>
      </c>
      <c r="K543" s="76" t="s">
        <v>119</v>
      </c>
      <c r="L543" s="76" t="s">
        <v>19</v>
      </c>
      <c r="M543" s="76" t="s">
        <v>2</v>
      </c>
      <c r="N543" s="76" t="s">
        <v>7</v>
      </c>
      <c r="O543" s="76" t="s">
        <v>3</v>
      </c>
      <c r="P543" s="76" t="s">
        <v>4</v>
      </c>
      <c r="Q543" s="76" t="s">
        <v>553</v>
      </c>
      <c r="R543" s="77">
        <v>0</v>
      </c>
      <c r="S543" s="77">
        <v>117.63</v>
      </c>
      <c r="T543" s="77">
        <v>80.180000000000007</v>
      </c>
      <c r="U543" s="77">
        <v>180.59</v>
      </c>
      <c r="V543" s="77">
        <v>0</v>
      </c>
      <c r="W543" s="77">
        <v>0</v>
      </c>
      <c r="X543" s="77">
        <v>0</v>
      </c>
      <c r="Y543" s="77">
        <v>0</v>
      </c>
      <c r="Z543" s="77">
        <v>0</v>
      </c>
      <c r="AA543" s="77">
        <v>0</v>
      </c>
      <c r="AB543" s="77">
        <v>0</v>
      </c>
      <c r="AC543" s="77">
        <v>0</v>
      </c>
      <c r="AD543" s="77">
        <v>0</v>
      </c>
      <c r="AE543" s="77">
        <f t="shared" si="18"/>
        <v>378.4</v>
      </c>
      <c r="AF543" s="40">
        <f t="shared" si="19"/>
        <v>43100003</v>
      </c>
      <c r="AG543" t="str">
        <f>VLOOKUP($L543,Ceco!$A$2:$F$48,3,FALSE)</f>
        <v>PCP</v>
      </c>
      <c r="AH543" t="str">
        <f>VLOOKUP($L543,Ceco!$A$2:$F$48,4,FALSE)</f>
        <v>GOLFO SAN JORGE</v>
      </c>
      <c r="AI543">
        <f>VLOOKUP($L543,Ceco!$A$2:$F$48,5,FALSE)</f>
        <v>0</v>
      </c>
      <c r="AJ543" t="str">
        <f>VLOOKUP($L543,Ceco!$A$2:$F$48,6,FALSE)</f>
        <v>Rodriguez Eduardo</v>
      </c>
      <c r="AK543">
        <f>VLOOKUP($AF543,'Agrp cuentas'!$A$2:$C$156,3,FALSE)</f>
        <v>8</v>
      </c>
      <c r="AL543" t="str">
        <f>VLOOKUP($AK543,'Agrp cuentas'!$F$2:$H$28,2,FALSE)</f>
        <v>08 - Combustible</v>
      </c>
      <c r="AM543" t="str">
        <f>VLOOKUP($AK543,'Agrp cuentas'!$F$2:$H$28,3,FALSE)</f>
        <v>Costo</v>
      </c>
      <c r="AN543" t="s">
        <v>192</v>
      </c>
    </row>
    <row r="544" spans="1:40">
      <c r="A544" s="76" t="s">
        <v>0</v>
      </c>
      <c r="B544" s="76" t="s">
        <v>1</v>
      </c>
      <c r="C544" s="76" t="s">
        <v>54</v>
      </c>
      <c r="D544" s="76" t="s">
        <v>65</v>
      </c>
      <c r="E544" s="76" t="s">
        <v>118</v>
      </c>
      <c r="F544" s="76" t="s">
        <v>2</v>
      </c>
      <c r="G544" s="76" t="s">
        <v>2</v>
      </c>
      <c r="H544" s="76" t="s">
        <v>2</v>
      </c>
      <c r="I544" s="76" t="s">
        <v>2</v>
      </c>
      <c r="J544" s="76" t="s">
        <v>296</v>
      </c>
      <c r="K544" s="76" t="s">
        <v>119</v>
      </c>
      <c r="L544" s="76" t="s">
        <v>18</v>
      </c>
      <c r="M544" s="76" t="s">
        <v>2</v>
      </c>
      <c r="N544" s="76" t="s">
        <v>7</v>
      </c>
      <c r="O544" s="76" t="s">
        <v>3</v>
      </c>
      <c r="P544" s="76" t="s">
        <v>4</v>
      </c>
      <c r="Q544" s="76" t="s">
        <v>553</v>
      </c>
      <c r="R544" s="77">
        <v>0</v>
      </c>
      <c r="S544" s="77">
        <v>432.91</v>
      </c>
      <c r="T544" s="77">
        <v>203.43</v>
      </c>
      <c r="U544" s="77">
        <v>196.14</v>
      </c>
      <c r="V544" s="77">
        <v>0</v>
      </c>
      <c r="W544" s="77">
        <v>0</v>
      </c>
      <c r="X544" s="77">
        <v>0</v>
      </c>
      <c r="Y544" s="77">
        <v>0</v>
      </c>
      <c r="Z544" s="77">
        <v>0</v>
      </c>
      <c r="AA544" s="77">
        <v>0</v>
      </c>
      <c r="AB544" s="77">
        <v>0</v>
      </c>
      <c r="AC544" s="77">
        <v>0</v>
      </c>
      <c r="AD544" s="77">
        <v>0</v>
      </c>
      <c r="AE544" s="77">
        <f t="shared" si="18"/>
        <v>832.48</v>
      </c>
      <c r="AF544" s="40">
        <f t="shared" si="19"/>
        <v>43100003</v>
      </c>
      <c r="AG544" t="str">
        <f>VLOOKUP($L544,Ceco!$A$2:$F$48,3,FALSE)</f>
        <v>CONTROLADORES</v>
      </c>
      <c r="AH544" t="str">
        <f>VLOOKUP($L544,Ceco!$A$2:$F$48,4,FALSE)</f>
        <v>GOLFO SAN JORGE</v>
      </c>
      <c r="AI544">
        <f>VLOOKUP($L544,Ceco!$A$2:$F$48,5,FALSE)</f>
        <v>0</v>
      </c>
      <c r="AJ544" t="str">
        <f>VLOOKUP($L544,Ceco!$A$2:$F$48,6,FALSE)</f>
        <v>Rocabado Fernando</v>
      </c>
      <c r="AK544">
        <f>VLOOKUP($AF544,'Agrp cuentas'!$A$2:$C$156,3,FALSE)</f>
        <v>8</v>
      </c>
      <c r="AL544" t="str">
        <f>VLOOKUP($AK544,'Agrp cuentas'!$F$2:$H$28,2,FALSE)</f>
        <v>08 - Combustible</v>
      </c>
      <c r="AM544" t="str">
        <f>VLOOKUP($AK544,'Agrp cuentas'!$F$2:$H$28,3,FALSE)</f>
        <v>Costo</v>
      </c>
      <c r="AN544" t="s">
        <v>192</v>
      </c>
    </row>
    <row r="545" spans="1:40">
      <c r="A545" s="76" t="s">
        <v>0</v>
      </c>
      <c r="B545" s="76" t="s">
        <v>1</v>
      </c>
      <c r="C545" s="76" t="s">
        <v>54</v>
      </c>
      <c r="D545" s="76" t="s">
        <v>65</v>
      </c>
      <c r="E545" s="76" t="s">
        <v>118</v>
      </c>
      <c r="F545" s="76" t="s">
        <v>2</v>
      </c>
      <c r="G545" s="76" t="s">
        <v>2</v>
      </c>
      <c r="H545" s="76" t="s">
        <v>2</v>
      </c>
      <c r="I545" s="76" t="s">
        <v>2</v>
      </c>
      <c r="J545" s="76" t="s">
        <v>296</v>
      </c>
      <c r="K545" s="76" t="s">
        <v>119</v>
      </c>
      <c r="L545" s="76" t="s">
        <v>16</v>
      </c>
      <c r="M545" s="76" t="s">
        <v>2</v>
      </c>
      <c r="N545" s="76" t="s">
        <v>7</v>
      </c>
      <c r="O545" s="76" t="s">
        <v>3</v>
      </c>
      <c r="P545" s="76" t="s">
        <v>4</v>
      </c>
      <c r="Q545" s="76" t="s">
        <v>553</v>
      </c>
      <c r="R545" s="77">
        <v>0</v>
      </c>
      <c r="S545" s="77">
        <v>265.29000000000002</v>
      </c>
      <c r="T545" s="77">
        <v>142.26</v>
      </c>
      <c r="U545" s="77">
        <v>80.5</v>
      </c>
      <c r="V545" s="77">
        <v>0</v>
      </c>
      <c r="W545" s="77">
        <v>0</v>
      </c>
      <c r="X545" s="77">
        <v>0</v>
      </c>
      <c r="Y545" s="77">
        <v>0</v>
      </c>
      <c r="Z545" s="77">
        <v>0</v>
      </c>
      <c r="AA545" s="77">
        <v>0</v>
      </c>
      <c r="AB545" s="77">
        <v>0</v>
      </c>
      <c r="AC545" s="77">
        <v>0</v>
      </c>
      <c r="AD545" s="77">
        <v>0</v>
      </c>
      <c r="AE545" s="77">
        <f t="shared" si="18"/>
        <v>488.05</v>
      </c>
      <c r="AF545" s="40">
        <f t="shared" si="19"/>
        <v>43100003</v>
      </c>
      <c r="AG545" t="str">
        <f>VLOOKUP($L545,Ceco!$A$2:$F$48,3,FALSE)</f>
        <v>BOMBEO MECANICO</v>
      </c>
      <c r="AH545" t="str">
        <f>VLOOKUP($L545,Ceco!$A$2:$F$48,4,FALSE)</f>
        <v>GOLFO SAN JORGE</v>
      </c>
      <c r="AI545" t="str">
        <f>VLOOKUP($L545,Ceco!$A$2:$F$48,5,FALSE)</f>
        <v>COMODORO RIVADAVIA</v>
      </c>
      <c r="AJ545" t="str">
        <f>VLOOKUP($L545,Ceco!$A$2:$F$48,6,FALSE)</f>
        <v>Cosentino Leandro</v>
      </c>
      <c r="AK545">
        <f>VLOOKUP($AF545,'Agrp cuentas'!$A$2:$C$156,3,FALSE)</f>
        <v>8</v>
      </c>
      <c r="AL545" t="str">
        <f>VLOOKUP($AK545,'Agrp cuentas'!$F$2:$H$28,2,FALSE)</f>
        <v>08 - Combustible</v>
      </c>
      <c r="AM545" t="str">
        <f>VLOOKUP($AK545,'Agrp cuentas'!$F$2:$H$28,3,FALSE)</f>
        <v>Costo</v>
      </c>
      <c r="AN545" t="s">
        <v>192</v>
      </c>
    </row>
    <row r="546" spans="1:40">
      <c r="A546" s="76" t="s">
        <v>0</v>
      </c>
      <c r="B546" s="76" t="s">
        <v>1</v>
      </c>
      <c r="C546" s="76" t="s">
        <v>54</v>
      </c>
      <c r="D546" s="76" t="s">
        <v>65</v>
      </c>
      <c r="E546" s="76" t="s">
        <v>118</v>
      </c>
      <c r="F546" s="76" t="s">
        <v>2</v>
      </c>
      <c r="G546" s="76" t="s">
        <v>2</v>
      </c>
      <c r="H546" s="76" t="s">
        <v>2</v>
      </c>
      <c r="I546" s="76" t="s">
        <v>2</v>
      </c>
      <c r="J546" s="76" t="s">
        <v>296</v>
      </c>
      <c r="K546" s="76" t="s">
        <v>119</v>
      </c>
      <c r="L546" s="76" t="s">
        <v>11</v>
      </c>
      <c r="M546" s="76" t="s">
        <v>2</v>
      </c>
      <c r="N546" s="76" t="s">
        <v>7</v>
      </c>
      <c r="O546" s="76" t="s">
        <v>3</v>
      </c>
      <c r="P546" s="76" t="s">
        <v>4</v>
      </c>
      <c r="Q546" s="76" t="s">
        <v>553</v>
      </c>
      <c r="R546" s="77">
        <v>0</v>
      </c>
      <c r="S546" s="77">
        <v>202.75</v>
      </c>
      <c r="T546" s="77">
        <v>127.51</v>
      </c>
      <c r="U546" s="77">
        <v>102.42</v>
      </c>
      <c r="V546" s="77">
        <v>0</v>
      </c>
      <c r="W546" s="77">
        <v>0</v>
      </c>
      <c r="X546" s="77">
        <v>0</v>
      </c>
      <c r="Y546" s="77">
        <v>0</v>
      </c>
      <c r="Z546" s="77">
        <v>0</v>
      </c>
      <c r="AA546" s="77">
        <v>0</v>
      </c>
      <c r="AB546" s="77">
        <v>0</v>
      </c>
      <c r="AC546" s="77">
        <v>0</v>
      </c>
      <c r="AD546" s="77">
        <v>0</v>
      </c>
      <c r="AE546" s="77">
        <f t="shared" si="18"/>
        <v>432.68</v>
      </c>
      <c r="AF546" s="40">
        <f t="shared" si="19"/>
        <v>43100003</v>
      </c>
      <c r="AG546" t="str">
        <f>VLOOKUP($L546,Ceco!$A$2:$F$48,3,FALSE)</f>
        <v>BOMBEO MECANICO</v>
      </c>
      <c r="AH546" t="str">
        <f>VLOOKUP($L546,Ceco!$A$2:$F$48,4,FALSE)</f>
        <v>NEUQUEN</v>
      </c>
      <c r="AI546" t="str">
        <f>VLOOKUP($L546,Ceco!$A$2:$F$48,5,FALSE)</f>
        <v>CATRIEL</v>
      </c>
      <c r="AJ546" t="str">
        <f>VLOOKUP($L546,Ceco!$A$2:$F$48,6,FALSE)</f>
        <v>Nahim Jorge</v>
      </c>
      <c r="AK546">
        <f>VLOOKUP($AF546,'Agrp cuentas'!$A$2:$C$156,3,FALSE)</f>
        <v>8</v>
      </c>
      <c r="AL546" t="str">
        <f>VLOOKUP($AK546,'Agrp cuentas'!$F$2:$H$28,2,FALSE)</f>
        <v>08 - Combustible</v>
      </c>
      <c r="AM546" t="str">
        <f>VLOOKUP($AK546,'Agrp cuentas'!$F$2:$H$28,3,FALSE)</f>
        <v>Costo</v>
      </c>
      <c r="AN546" t="s">
        <v>192</v>
      </c>
    </row>
    <row r="547" spans="1:40">
      <c r="A547" s="76" t="s">
        <v>0</v>
      </c>
      <c r="B547" s="76" t="s">
        <v>1</v>
      </c>
      <c r="C547" s="76" t="s">
        <v>54</v>
      </c>
      <c r="D547" s="76" t="s">
        <v>65</v>
      </c>
      <c r="E547" s="76" t="s">
        <v>115</v>
      </c>
      <c r="F547" s="76" t="s">
        <v>116</v>
      </c>
      <c r="G547" s="76" t="s">
        <v>2</v>
      </c>
      <c r="H547" s="76" t="s">
        <v>2</v>
      </c>
      <c r="I547" s="76" t="s">
        <v>2</v>
      </c>
      <c r="J547" s="76" t="s">
        <v>297</v>
      </c>
      <c r="K547" s="76" t="s">
        <v>120</v>
      </c>
      <c r="L547" s="76" t="s">
        <v>35</v>
      </c>
      <c r="M547" s="76" t="s">
        <v>2</v>
      </c>
      <c r="N547" s="76" t="s">
        <v>7</v>
      </c>
      <c r="O547" s="76" t="s">
        <v>3</v>
      </c>
      <c r="P547" s="76" t="s">
        <v>4</v>
      </c>
      <c r="Q547" s="76" t="s">
        <v>553</v>
      </c>
      <c r="R547" s="77">
        <v>0</v>
      </c>
      <c r="S547" s="77">
        <v>0</v>
      </c>
      <c r="T547" s="77">
        <v>189.64</v>
      </c>
      <c r="U547" s="77">
        <v>0</v>
      </c>
      <c r="V547" s="77">
        <v>0</v>
      </c>
      <c r="W547" s="77">
        <v>0</v>
      </c>
      <c r="X547" s="77">
        <v>0</v>
      </c>
      <c r="Y547" s="77">
        <v>0</v>
      </c>
      <c r="Z547" s="77">
        <v>0</v>
      </c>
      <c r="AA547" s="77">
        <v>0</v>
      </c>
      <c r="AB547" s="77">
        <v>0</v>
      </c>
      <c r="AC547" s="77">
        <v>0</v>
      </c>
      <c r="AD547" s="77">
        <v>0</v>
      </c>
      <c r="AE547" s="77">
        <f t="shared" si="18"/>
        <v>189.64</v>
      </c>
      <c r="AF547" s="40">
        <f t="shared" si="19"/>
        <v>43110002</v>
      </c>
      <c r="AG547" t="str">
        <f>VLOOKUP($L547,Ceco!$A$2:$F$48,3,FALSE)</f>
        <v>BOMBEO MECANICO</v>
      </c>
      <c r="AH547" t="str">
        <f>VLOOKUP($L547,Ceco!$A$2:$F$48,4,FALSE)</f>
        <v>NEUQUEN</v>
      </c>
      <c r="AI547" t="str">
        <f>VLOOKUP($L547,Ceco!$A$2:$F$48,5,FALSE)</f>
        <v>RINCON DE LOS SAUCES</v>
      </c>
      <c r="AJ547" t="str">
        <f>VLOOKUP($L547,Ceco!$A$2:$F$48,6,FALSE)</f>
        <v>Nahim Jorge</v>
      </c>
      <c r="AK547">
        <f>VLOOKUP($AF547,'Agrp cuentas'!$A$2:$C$156,3,FALSE)</f>
        <v>7</v>
      </c>
      <c r="AL547" t="str">
        <f>VLOOKUP($AK547,'Agrp cuentas'!$F$2:$H$28,2,FALSE)</f>
        <v>07 - Materiales y herramientas</v>
      </c>
      <c r="AM547" t="str">
        <f>VLOOKUP($AK547,'Agrp cuentas'!$F$2:$H$28,3,FALSE)</f>
        <v>Costo</v>
      </c>
      <c r="AN547" t="s">
        <v>192</v>
      </c>
    </row>
    <row r="548" spans="1:40">
      <c r="A548" s="76" t="s">
        <v>0</v>
      </c>
      <c r="B548" s="76" t="s">
        <v>1</v>
      </c>
      <c r="C548" s="76" t="s">
        <v>54</v>
      </c>
      <c r="D548" s="76" t="s">
        <v>65</v>
      </c>
      <c r="E548" s="76" t="s">
        <v>115</v>
      </c>
      <c r="F548" s="76" t="s">
        <v>116</v>
      </c>
      <c r="G548" s="76" t="s">
        <v>2</v>
      </c>
      <c r="H548" s="76" t="s">
        <v>2</v>
      </c>
      <c r="I548" s="76" t="s">
        <v>2</v>
      </c>
      <c r="J548" s="76" t="s">
        <v>297</v>
      </c>
      <c r="K548" s="76" t="s">
        <v>120</v>
      </c>
      <c r="L548" s="76" t="s">
        <v>34</v>
      </c>
      <c r="M548" s="76" t="s">
        <v>2</v>
      </c>
      <c r="N548" s="76" t="s">
        <v>7</v>
      </c>
      <c r="O548" s="76" t="s">
        <v>3</v>
      </c>
      <c r="P548" s="76" t="s">
        <v>4</v>
      </c>
      <c r="Q548" s="76" t="s">
        <v>553</v>
      </c>
      <c r="R548" s="77">
        <v>0</v>
      </c>
      <c r="S548" s="77">
        <v>837.89</v>
      </c>
      <c r="T548" s="77">
        <v>29.71</v>
      </c>
      <c r="U548" s="77">
        <v>-0.75</v>
      </c>
      <c r="V548" s="77">
        <v>0</v>
      </c>
      <c r="W548" s="77">
        <v>0</v>
      </c>
      <c r="X548" s="77">
        <v>0</v>
      </c>
      <c r="Y548" s="77">
        <v>0</v>
      </c>
      <c r="Z548" s="77">
        <v>0</v>
      </c>
      <c r="AA548" s="77">
        <v>0</v>
      </c>
      <c r="AB548" s="77">
        <v>0</v>
      </c>
      <c r="AC548" s="77">
        <v>0</v>
      </c>
      <c r="AD548" s="77">
        <v>0</v>
      </c>
      <c r="AE548" s="77">
        <f t="shared" si="18"/>
        <v>866.85</v>
      </c>
      <c r="AF548" s="40">
        <f t="shared" si="19"/>
        <v>43110002</v>
      </c>
      <c r="AG548" t="str">
        <f>VLOOKUP($L548,Ceco!$A$2:$F$48,3,FALSE)</f>
        <v>BOMBEO MECANICO</v>
      </c>
      <c r="AH548" t="str">
        <f>VLOOKUP($L548,Ceco!$A$2:$F$48,4,FALSE)</f>
        <v>GOLFO SAN JORGE</v>
      </c>
      <c r="AI548" t="str">
        <f>VLOOKUP($L548,Ceco!$A$2:$F$48,5,FALSE)</f>
        <v>SANTA CRUZ ESTE</v>
      </c>
      <c r="AJ548" t="str">
        <f>VLOOKUP($L548,Ceco!$A$2:$F$48,6,FALSE)</f>
        <v>Bertaina Fabricio</v>
      </c>
      <c r="AK548">
        <f>VLOOKUP($AF548,'Agrp cuentas'!$A$2:$C$156,3,FALSE)</f>
        <v>7</v>
      </c>
      <c r="AL548" t="str">
        <f>VLOOKUP($AK548,'Agrp cuentas'!$F$2:$H$28,2,FALSE)</f>
        <v>07 - Materiales y herramientas</v>
      </c>
      <c r="AM548" t="str">
        <f>VLOOKUP($AK548,'Agrp cuentas'!$F$2:$H$28,3,FALSE)</f>
        <v>Costo</v>
      </c>
      <c r="AN548" t="s">
        <v>192</v>
      </c>
    </row>
    <row r="549" spans="1:40">
      <c r="A549" s="76" t="s">
        <v>0</v>
      </c>
      <c r="B549" s="76" t="s">
        <v>1</v>
      </c>
      <c r="C549" s="76" t="s">
        <v>54</v>
      </c>
      <c r="D549" s="76" t="s">
        <v>65</v>
      </c>
      <c r="E549" s="76" t="s">
        <v>115</v>
      </c>
      <c r="F549" s="76" t="s">
        <v>116</v>
      </c>
      <c r="G549" s="76" t="s">
        <v>2</v>
      </c>
      <c r="H549" s="76" t="s">
        <v>2</v>
      </c>
      <c r="I549" s="76" t="s">
        <v>2</v>
      </c>
      <c r="J549" s="76" t="s">
        <v>297</v>
      </c>
      <c r="K549" s="76" t="s">
        <v>120</v>
      </c>
      <c r="L549" s="76" t="s">
        <v>9</v>
      </c>
      <c r="M549" s="76" t="s">
        <v>2</v>
      </c>
      <c r="N549" s="76" t="s">
        <v>7</v>
      </c>
      <c r="O549" s="76" t="s">
        <v>3</v>
      </c>
      <c r="P549" s="76" t="s">
        <v>4</v>
      </c>
      <c r="Q549" s="76" t="s">
        <v>553</v>
      </c>
      <c r="R549" s="77">
        <v>0</v>
      </c>
      <c r="S549" s="77">
        <v>1166.8900000000001</v>
      </c>
      <c r="T549" s="77">
        <v>3456.12</v>
      </c>
      <c r="U549" s="77">
        <v>2178.04</v>
      </c>
      <c r="V549" s="77">
        <v>0</v>
      </c>
      <c r="W549" s="77">
        <v>0</v>
      </c>
      <c r="X549" s="77">
        <v>0</v>
      </c>
      <c r="Y549" s="77">
        <v>0</v>
      </c>
      <c r="Z549" s="77">
        <v>0</v>
      </c>
      <c r="AA549" s="77">
        <v>0</v>
      </c>
      <c r="AB549" s="77">
        <v>0</v>
      </c>
      <c r="AC549" s="77">
        <v>0</v>
      </c>
      <c r="AD549" s="77">
        <v>0</v>
      </c>
      <c r="AE549" s="77">
        <f t="shared" si="18"/>
        <v>6801.05</v>
      </c>
      <c r="AF549" s="40">
        <f t="shared" si="19"/>
        <v>43110002</v>
      </c>
      <c r="AG549" t="str">
        <f>VLOOKUP($L549,Ceco!$A$2:$F$48,3,FALSE)</f>
        <v>BOMBEO MECANICO</v>
      </c>
      <c r="AH549" t="str">
        <f>VLOOKUP($L549,Ceco!$A$2:$F$48,4,FALSE)</f>
        <v>GOLFO SAN JORGE</v>
      </c>
      <c r="AI549" t="str">
        <f>VLOOKUP($L549,Ceco!$A$2:$F$48,5,FALSE)</f>
        <v>SANTA CRUZ ESTE</v>
      </c>
      <c r="AJ549" t="str">
        <f>VLOOKUP($L549,Ceco!$A$2:$F$48,6,FALSE)</f>
        <v>Bertaina Fabricio</v>
      </c>
      <c r="AK549">
        <f>VLOOKUP($AF549,'Agrp cuentas'!$A$2:$C$156,3,FALSE)</f>
        <v>7</v>
      </c>
      <c r="AL549" t="str">
        <f>VLOOKUP($AK549,'Agrp cuentas'!$F$2:$H$28,2,FALSE)</f>
        <v>07 - Materiales y herramientas</v>
      </c>
      <c r="AM549" t="str">
        <f>VLOOKUP($AK549,'Agrp cuentas'!$F$2:$H$28,3,FALSE)</f>
        <v>Costo</v>
      </c>
      <c r="AN549" t="s">
        <v>192</v>
      </c>
    </row>
    <row r="550" spans="1:40">
      <c r="A550" s="76" t="s">
        <v>0</v>
      </c>
      <c r="B550" s="76" t="s">
        <v>1</v>
      </c>
      <c r="C550" s="76" t="s">
        <v>54</v>
      </c>
      <c r="D550" s="76" t="s">
        <v>65</v>
      </c>
      <c r="E550" s="76" t="s">
        <v>115</v>
      </c>
      <c r="F550" s="76" t="s">
        <v>116</v>
      </c>
      <c r="G550" s="76" t="s">
        <v>2</v>
      </c>
      <c r="H550" s="76" t="s">
        <v>2</v>
      </c>
      <c r="I550" s="76" t="s">
        <v>2</v>
      </c>
      <c r="J550" s="76" t="s">
        <v>297</v>
      </c>
      <c r="K550" s="76" t="s">
        <v>120</v>
      </c>
      <c r="L550" s="76" t="s">
        <v>29</v>
      </c>
      <c r="M550" s="76" t="s">
        <v>2</v>
      </c>
      <c r="N550" s="76" t="s">
        <v>7</v>
      </c>
      <c r="O550" s="76" t="s">
        <v>3</v>
      </c>
      <c r="P550" s="76" t="s">
        <v>4</v>
      </c>
      <c r="Q550" s="76" t="s">
        <v>553</v>
      </c>
      <c r="R550" s="77">
        <v>0</v>
      </c>
      <c r="S550" s="77">
        <v>0</v>
      </c>
      <c r="T550" s="77">
        <v>0</v>
      </c>
      <c r="U550" s="77">
        <v>36.93</v>
      </c>
      <c r="V550" s="77">
        <v>0</v>
      </c>
      <c r="W550" s="77">
        <v>0</v>
      </c>
      <c r="X550" s="77">
        <v>0</v>
      </c>
      <c r="Y550" s="77">
        <v>0</v>
      </c>
      <c r="Z550" s="77">
        <v>0</v>
      </c>
      <c r="AA550" s="77">
        <v>0</v>
      </c>
      <c r="AB550" s="77">
        <v>0</v>
      </c>
      <c r="AC550" s="77">
        <v>0</v>
      </c>
      <c r="AD550" s="77">
        <v>0</v>
      </c>
      <c r="AE550" s="77">
        <f t="shared" si="18"/>
        <v>36.93</v>
      </c>
      <c r="AF550" s="40">
        <f t="shared" si="19"/>
        <v>43110002</v>
      </c>
      <c r="AG550" t="str">
        <f>VLOOKUP($L550,Ceco!$A$2:$F$48,3,FALSE)</f>
        <v>BOMBEO MECANICO</v>
      </c>
      <c r="AH550" t="str">
        <f>VLOOKUP($L550,Ceco!$A$2:$F$48,4,FALSE)</f>
        <v>MENDOZA</v>
      </c>
      <c r="AI550" t="str">
        <f>VLOOKUP($L550,Ceco!$A$2:$F$48,5,FALSE)</f>
        <v>MALARGUE</v>
      </c>
      <c r="AJ550" t="str">
        <f>VLOOKUP($L550,Ceco!$A$2:$F$48,6,FALSE)</f>
        <v>Ingles Carlos</v>
      </c>
      <c r="AK550">
        <f>VLOOKUP($AF550,'Agrp cuentas'!$A$2:$C$156,3,FALSE)</f>
        <v>7</v>
      </c>
      <c r="AL550" t="str">
        <f>VLOOKUP($AK550,'Agrp cuentas'!$F$2:$H$28,2,FALSE)</f>
        <v>07 - Materiales y herramientas</v>
      </c>
      <c r="AM550" t="str">
        <f>VLOOKUP($AK550,'Agrp cuentas'!$F$2:$H$28,3,FALSE)</f>
        <v>Costo</v>
      </c>
      <c r="AN550" t="s">
        <v>192</v>
      </c>
    </row>
    <row r="551" spans="1:40">
      <c r="A551" s="76" t="s">
        <v>0</v>
      </c>
      <c r="B551" s="76" t="s">
        <v>1</v>
      </c>
      <c r="C551" s="76" t="s">
        <v>54</v>
      </c>
      <c r="D551" s="76" t="s">
        <v>65</v>
      </c>
      <c r="E551" s="76" t="s">
        <v>115</v>
      </c>
      <c r="F551" s="76" t="s">
        <v>116</v>
      </c>
      <c r="G551" s="76" t="s">
        <v>2</v>
      </c>
      <c r="H551" s="76" t="s">
        <v>2</v>
      </c>
      <c r="I551" s="76" t="s">
        <v>2</v>
      </c>
      <c r="J551" s="76" t="s">
        <v>297</v>
      </c>
      <c r="K551" s="76" t="s">
        <v>120</v>
      </c>
      <c r="L551" s="76" t="s">
        <v>27</v>
      </c>
      <c r="M551" s="76" t="s">
        <v>2</v>
      </c>
      <c r="N551" s="76" t="s">
        <v>7</v>
      </c>
      <c r="O551" s="76" t="s">
        <v>3</v>
      </c>
      <c r="P551" s="76" t="s">
        <v>4</v>
      </c>
      <c r="Q551" s="76" t="s">
        <v>553</v>
      </c>
      <c r="R551" s="77">
        <v>0</v>
      </c>
      <c r="S551" s="77">
        <v>1814.73</v>
      </c>
      <c r="T551" s="77">
        <v>7574.05</v>
      </c>
      <c r="U551" s="77">
        <v>683.55</v>
      </c>
      <c r="V551" s="77">
        <v>0</v>
      </c>
      <c r="W551" s="77">
        <v>0</v>
      </c>
      <c r="X551" s="77">
        <v>0</v>
      </c>
      <c r="Y551" s="77">
        <v>0</v>
      </c>
      <c r="Z551" s="77">
        <v>0</v>
      </c>
      <c r="AA551" s="77">
        <v>0</v>
      </c>
      <c r="AB551" s="77">
        <v>0</v>
      </c>
      <c r="AC551" s="77">
        <v>0</v>
      </c>
      <c r="AD551" s="77">
        <v>0</v>
      </c>
      <c r="AE551" s="77">
        <f t="shared" si="18"/>
        <v>10072.33</v>
      </c>
      <c r="AF551" s="40">
        <f t="shared" si="19"/>
        <v>43110002</v>
      </c>
      <c r="AG551" t="str">
        <f>VLOOKUP($L551,Ceco!$A$2:$F$48,3,FALSE)</f>
        <v>BOMBEO MECANICO</v>
      </c>
      <c r="AH551" t="str">
        <f>VLOOKUP($L551,Ceco!$A$2:$F$48,4,FALSE)</f>
        <v>GOLFO SAN JORGE</v>
      </c>
      <c r="AI551" t="str">
        <f>VLOOKUP($L551,Ceco!$A$2:$F$48,5,FALSE)</f>
        <v>SANTA CRUZ OESTE</v>
      </c>
      <c r="AJ551" t="str">
        <f>VLOOKUP($L551,Ceco!$A$2:$F$48,6,FALSE)</f>
        <v>Bertaina Fabricio</v>
      </c>
      <c r="AK551">
        <f>VLOOKUP($AF551,'Agrp cuentas'!$A$2:$C$156,3,FALSE)</f>
        <v>7</v>
      </c>
      <c r="AL551" t="str">
        <f>VLOOKUP($AK551,'Agrp cuentas'!$F$2:$H$28,2,FALSE)</f>
        <v>07 - Materiales y herramientas</v>
      </c>
      <c r="AM551" t="str">
        <f>VLOOKUP($AK551,'Agrp cuentas'!$F$2:$H$28,3,FALSE)</f>
        <v>Costo</v>
      </c>
      <c r="AN551" t="s">
        <v>192</v>
      </c>
    </row>
    <row r="552" spans="1:40">
      <c r="A552" s="76" t="s">
        <v>0</v>
      </c>
      <c r="B552" s="76" t="s">
        <v>1</v>
      </c>
      <c r="C552" s="76" t="s">
        <v>54</v>
      </c>
      <c r="D552" s="76" t="s">
        <v>65</v>
      </c>
      <c r="E552" s="76" t="s">
        <v>115</v>
      </c>
      <c r="F552" s="76" t="s">
        <v>116</v>
      </c>
      <c r="G552" s="76" t="s">
        <v>2</v>
      </c>
      <c r="H552" s="76" t="s">
        <v>2</v>
      </c>
      <c r="I552" s="76" t="s">
        <v>2</v>
      </c>
      <c r="J552" s="76" t="s">
        <v>297</v>
      </c>
      <c r="K552" s="76" t="s">
        <v>120</v>
      </c>
      <c r="L552" s="76" t="s">
        <v>24</v>
      </c>
      <c r="M552" s="76" t="s">
        <v>2</v>
      </c>
      <c r="N552" s="76" t="s">
        <v>7</v>
      </c>
      <c r="O552" s="76" t="s">
        <v>3</v>
      </c>
      <c r="P552" s="76" t="s">
        <v>4</v>
      </c>
      <c r="Q552" s="76" t="s">
        <v>553</v>
      </c>
      <c r="R552" s="77">
        <v>0</v>
      </c>
      <c r="S552" s="77">
        <v>376.55</v>
      </c>
      <c r="T552" s="77">
        <v>-1.93</v>
      </c>
      <c r="U552" s="77">
        <v>0</v>
      </c>
      <c r="V552" s="77">
        <v>0</v>
      </c>
      <c r="W552" s="77">
        <v>0</v>
      </c>
      <c r="X552" s="77">
        <v>0</v>
      </c>
      <c r="Y552" s="77">
        <v>0</v>
      </c>
      <c r="Z552" s="77">
        <v>0</v>
      </c>
      <c r="AA552" s="77">
        <v>0</v>
      </c>
      <c r="AB552" s="77">
        <v>0</v>
      </c>
      <c r="AC552" s="77">
        <v>0</v>
      </c>
      <c r="AD552" s="77">
        <v>0</v>
      </c>
      <c r="AE552" s="77">
        <f t="shared" si="18"/>
        <v>374.62</v>
      </c>
      <c r="AF552" s="40">
        <f t="shared" si="19"/>
        <v>43110002</v>
      </c>
      <c r="AG552" t="str">
        <f>VLOOKUP($L552,Ceco!$A$2:$F$48,3,FALSE)</f>
        <v>BOMBEO MECANICO</v>
      </c>
      <c r="AH552" t="str">
        <f>VLOOKUP($L552,Ceco!$A$2:$F$48,4,FALSE)</f>
        <v>MENDOZA</v>
      </c>
      <c r="AI552" t="str">
        <f>VLOOKUP($L552,Ceco!$A$2:$F$48,5,FALSE)</f>
        <v>LUJAN DE CUYO</v>
      </c>
      <c r="AJ552" t="str">
        <f>VLOOKUP($L552,Ceco!$A$2:$F$48,6,FALSE)</f>
        <v>Ingles Carlos</v>
      </c>
      <c r="AK552">
        <f>VLOOKUP($AF552,'Agrp cuentas'!$A$2:$C$156,3,FALSE)</f>
        <v>7</v>
      </c>
      <c r="AL552" t="str">
        <f>VLOOKUP($AK552,'Agrp cuentas'!$F$2:$H$28,2,FALSE)</f>
        <v>07 - Materiales y herramientas</v>
      </c>
      <c r="AM552" t="str">
        <f>VLOOKUP($AK552,'Agrp cuentas'!$F$2:$H$28,3,FALSE)</f>
        <v>Costo</v>
      </c>
      <c r="AN552" t="s">
        <v>192</v>
      </c>
    </row>
    <row r="553" spans="1:40">
      <c r="A553" s="76" t="s">
        <v>0</v>
      </c>
      <c r="B553" s="76" t="s">
        <v>1</v>
      </c>
      <c r="C553" s="76" t="s">
        <v>54</v>
      </c>
      <c r="D553" s="76" t="s">
        <v>65</v>
      </c>
      <c r="E553" s="76" t="s">
        <v>115</v>
      </c>
      <c r="F553" s="76" t="s">
        <v>116</v>
      </c>
      <c r="G553" s="76" t="s">
        <v>2</v>
      </c>
      <c r="H553" s="76" t="s">
        <v>2</v>
      </c>
      <c r="I553" s="76" t="s">
        <v>2</v>
      </c>
      <c r="J553" s="76" t="s">
        <v>297</v>
      </c>
      <c r="K553" s="76" t="s">
        <v>120</v>
      </c>
      <c r="L553" s="76" t="s">
        <v>19</v>
      </c>
      <c r="M553" s="76" t="s">
        <v>2</v>
      </c>
      <c r="N553" s="76" t="s">
        <v>7</v>
      </c>
      <c r="O553" s="76" t="s">
        <v>3</v>
      </c>
      <c r="P553" s="76" t="s">
        <v>4</v>
      </c>
      <c r="Q553" s="76" t="s">
        <v>553</v>
      </c>
      <c r="R553" s="77">
        <v>0</v>
      </c>
      <c r="S553" s="77">
        <v>1228.96</v>
      </c>
      <c r="T553" s="77">
        <v>1344.82</v>
      </c>
      <c r="U553" s="77">
        <v>-5.75</v>
      </c>
      <c r="V553" s="77">
        <v>0</v>
      </c>
      <c r="W553" s="77">
        <v>0</v>
      </c>
      <c r="X553" s="77">
        <v>0</v>
      </c>
      <c r="Y553" s="77">
        <v>0</v>
      </c>
      <c r="Z553" s="77">
        <v>0</v>
      </c>
      <c r="AA553" s="77">
        <v>0</v>
      </c>
      <c r="AB553" s="77">
        <v>0</v>
      </c>
      <c r="AC553" s="77">
        <v>0</v>
      </c>
      <c r="AD553" s="77">
        <v>0</v>
      </c>
      <c r="AE553" s="77">
        <f t="shared" si="18"/>
        <v>2568.0299999999997</v>
      </c>
      <c r="AF553" s="40">
        <f t="shared" si="19"/>
        <v>43110002</v>
      </c>
      <c r="AG553" t="str">
        <f>VLOOKUP($L553,Ceco!$A$2:$F$48,3,FALSE)</f>
        <v>PCP</v>
      </c>
      <c r="AH553" t="str">
        <f>VLOOKUP($L553,Ceco!$A$2:$F$48,4,FALSE)</f>
        <v>GOLFO SAN JORGE</v>
      </c>
      <c r="AI553">
        <f>VLOOKUP($L553,Ceco!$A$2:$F$48,5,FALSE)</f>
        <v>0</v>
      </c>
      <c r="AJ553" t="str">
        <f>VLOOKUP($L553,Ceco!$A$2:$F$48,6,FALSE)</f>
        <v>Rodriguez Eduardo</v>
      </c>
      <c r="AK553">
        <f>VLOOKUP($AF553,'Agrp cuentas'!$A$2:$C$156,3,FALSE)</f>
        <v>7</v>
      </c>
      <c r="AL553" t="str">
        <f>VLOOKUP($AK553,'Agrp cuentas'!$F$2:$H$28,2,FALSE)</f>
        <v>07 - Materiales y herramientas</v>
      </c>
      <c r="AM553" t="str">
        <f>VLOOKUP($AK553,'Agrp cuentas'!$F$2:$H$28,3,FALSE)</f>
        <v>Costo</v>
      </c>
      <c r="AN553" t="s">
        <v>192</v>
      </c>
    </row>
    <row r="554" spans="1:40">
      <c r="A554" s="76" t="s">
        <v>0</v>
      </c>
      <c r="B554" s="76" t="s">
        <v>1</v>
      </c>
      <c r="C554" s="76" t="s">
        <v>54</v>
      </c>
      <c r="D554" s="76" t="s">
        <v>65</v>
      </c>
      <c r="E554" s="76" t="s">
        <v>115</v>
      </c>
      <c r="F554" s="76" t="s">
        <v>116</v>
      </c>
      <c r="G554" s="76" t="s">
        <v>2</v>
      </c>
      <c r="H554" s="76" t="s">
        <v>2</v>
      </c>
      <c r="I554" s="76" t="s">
        <v>2</v>
      </c>
      <c r="J554" s="76" t="s">
        <v>297</v>
      </c>
      <c r="K554" s="76" t="s">
        <v>120</v>
      </c>
      <c r="L554" s="76" t="s">
        <v>18</v>
      </c>
      <c r="M554" s="76" t="s">
        <v>2</v>
      </c>
      <c r="N554" s="76" t="s">
        <v>7</v>
      </c>
      <c r="O554" s="76" t="s">
        <v>3</v>
      </c>
      <c r="P554" s="76" t="s">
        <v>4</v>
      </c>
      <c r="Q554" s="76" t="s">
        <v>553</v>
      </c>
      <c r="R554" s="77">
        <v>0</v>
      </c>
      <c r="S554" s="77">
        <v>68.16</v>
      </c>
      <c r="T554" s="77">
        <v>0</v>
      </c>
      <c r="U554" s="77">
        <v>0</v>
      </c>
      <c r="V554" s="77">
        <v>0</v>
      </c>
      <c r="W554" s="77">
        <v>0</v>
      </c>
      <c r="X554" s="77">
        <v>0</v>
      </c>
      <c r="Y554" s="77">
        <v>0</v>
      </c>
      <c r="Z554" s="77">
        <v>0</v>
      </c>
      <c r="AA554" s="77">
        <v>0</v>
      </c>
      <c r="AB554" s="77">
        <v>0</v>
      </c>
      <c r="AC554" s="77">
        <v>0</v>
      </c>
      <c r="AD554" s="77">
        <v>0</v>
      </c>
      <c r="AE554" s="77">
        <f t="shared" si="18"/>
        <v>68.16</v>
      </c>
      <c r="AF554" s="40">
        <f t="shared" si="19"/>
        <v>43110002</v>
      </c>
      <c r="AG554" t="str">
        <f>VLOOKUP($L554,Ceco!$A$2:$F$48,3,FALSE)</f>
        <v>CONTROLADORES</v>
      </c>
      <c r="AH554" t="str">
        <f>VLOOKUP($L554,Ceco!$A$2:$F$48,4,FALSE)</f>
        <v>GOLFO SAN JORGE</v>
      </c>
      <c r="AI554">
        <f>VLOOKUP($L554,Ceco!$A$2:$F$48,5,FALSE)</f>
        <v>0</v>
      </c>
      <c r="AJ554" t="str">
        <f>VLOOKUP($L554,Ceco!$A$2:$F$48,6,FALSE)</f>
        <v>Rocabado Fernando</v>
      </c>
      <c r="AK554">
        <f>VLOOKUP($AF554,'Agrp cuentas'!$A$2:$C$156,3,FALSE)</f>
        <v>7</v>
      </c>
      <c r="AL554" t="str">
        <f>VLOOKUP($AK554,'Agrp cuentas'!$F$2:$H$28,2,FALSE)</f>
        <v>07 - Materiales y herramientas</v>
      </c>
      <c r="AM554" t="str">
        <f>VLOOKUP($AK554,'Agrp cuentas'!$F$2:$H$28,3,FALSE)</f>
        <v>Costo</v>
      </c>
      <c r="AN554" t="s">
        <v>192</v>
      </c>
    </row>
    <row r="555" spans="1:40">
      <c r="A555" s="76" t="s">
        <v>0</v>
      </c>
      <c r="B555" s="76" t="s">
        <v>1</v>
      </c>
      <c r="C555" s="76" t="s">
        <v>54</v>
      </c>
      <c r="D555" s="76" t="s">
        <v>65</v>
      </c>
      <c r="E555" s="76" t="s">
        <v>115</v>
      </c>
      <c r="F555" s="76" t="s">
        <v>116</v>
      </c>
      <c r="G555" s="76" t="s">
        <v>2</v>
      </c>
      <c r="H555" s="76" t="s">
        <v>2</v>
      </c>
      <c r="I555" s="76" t="s">
        <v>2</v>
      </c>
      <c r="J555" s="76" t="s">
        <v>297</v>
      </c>
      <c r="K555" s="76" t="s">
        <v>120</v>
      </c>
      <c r="L555" s="76" t="s">
        <v>6</v>
      </c>
      <c r="M555" s="76" t="s">
        <v>2</v>
      </c>
      <c r="N555" s="76" t="s">
        <v>7</v>
      </c>
      <c r="O555" s="76" t="s">
        <v>3</v>
      </c>
      <c r="P555" s="76" t="s">
        <v>4</v>
      </c>
      <c r="Q555" s="76" t="s">
        <v>553</v>
      </c>
      <c r="R555" s="77">
        <v>0</v>
      </c>
      <c r="S555" s="77">
        <v>0</v>
      </c>
      <c r="T555" s="77">
        <v>0</v>
      </c>
      <c r="U555" s="77">
        <v>213.87</v>
      </c>
      <c r="V555" s="77">
        <v>0</v>
      </c>
      <c r="W555" s="77">
        <v>0</v>
      </c>
      <c r="X555" s="77">
        <v>0</v>
      </c>
      <c r="Y555" s="77">
        <v>0</v>
      </c>
      <c r="Z555" s="77">
        <v>0</v>
      </c>
      <c r="AA555" s="77">
        <v>0</v>
      </c>
      <c r="AB555" s="77">
        <v>0</v>
      </c>
      <c r="AC555" s="77">
        <v>0</v>
      </c>
      <c r="AD555" s="77">
        <v>0</v>
      </c>
      <c r="AE555" s="77">
        <f t="shared" si="18"/>
        <v>213.87</v>
      </c>
      <c r="AF555" s="40">
        <f t="shared" si="19"/>
        <v>43110002</v>
      </c>
      <c r="AG555" t="str">
        <f>VLOOKUP($L555,Ceco!$A$2:$F$48,3,FALSE)</f>
        <v>BOMBEO MECANICO</v>
      </c>
      <c r="AH555" t="str">
        <f>VLOOKUP($L555,Ceco!$A$2:$F$48,4,FALSE)</f>
        <v>GOLFO SAN JORGE</v>
      </c>
      <c r="AI555" t="str">
        <f>VLOOKUP($L555,Ceco!$A$2:$F$48,5,FALSE)</f>
        <v>COMODORO RIVADAVIA</v>
      </c>
      <c r="AJ555" t="str">
        <f>VLOOKUP($L555,Ceco!$A$2:$F$48,6,FALSE)</f>
        <v>Cosentino Leandro</v>
      </c>
      <c r="AK555">
        <f>VLOOKUP($AF555,'Agrp cuentas'!$A$2:$C$156,3,FALSE)</f>
        <v>7</v>
      </c>
      <c r="AL555" t="str">
        <f>VLOOKUP($AK555,'Agrp cuentas'!$F$2:$H$28,2,FALSE)</f>
        <v>07 - Materiales y herramientas</v>
      </c>
      <c r="AM555" t="str">
        <f>VLOOKUP($AK555,'Agrp cuentas'!$F$2:$H$28,3,FALSE)</f>
        <v>Costo</v>
      </c>
      <c r="AN555" t="s">
        <v>192</v>
      </c>
    </row>
    <row r="556" spans="1:40">
      <c r="A556" s="76" t="s">
        <v>0</v>
      </c>
      <c r="B556" s="76" t="s">
        <v>1</v>
      </c>
      <c r="C556" s="76" t="s">
        <v>54</v>
      </c>
      <c r="D556" s="76" t="s">
        <v>65</v>
      </c>
      <c r="E556" s="76" t="s">
        <v>115</v>
      </c>
      <c r="F556" s="76" t="s">
        <v>116</v>
      </c>
      <c r="G556" s="76" t="s">
        <v>2</v>
      </c>
      <c r="H556" s="76" t="s">
        <v>2</v>
      </c>
      <c r="I556" s="76" t="s">
        <v>2</v>
      </c>
      <c r="J556" s="76" t="s">
        <v>297</v>
      </c>
      <c r="K556" s="76" t="s">
        <v>120</v>
      </c>
      <c r="L556" s="76" t="s">
        <v>16</v>
      </c>
      <c r="M556" s="76" t="s">
        <v>2</v>
      </c>
      <c r="N556" s="76" t="s">
        <v>7</v>
      </c>
      <c r="O556" s="76" t="s">
        <v>3</v>
      </c>
      <c r="P556" s="76" t="s">
        <v>4</v>
      </c>
      <c r="Q556" s="76" t="s">
        <v>553</v>
      </c>
      <c r="R556" s="77">
        <v>0</v>
      </c>
      <c r="S556" s="77">
        <v>399.31</v>
      </c>
      <c r="T556" s="77">
        <v>0</v>
      </c>
      <c r="U556" s="77">
        <v>0</v>
      </c>
      <c r="V556" s="77">
        <v>0</v>
      </c>
      <c r="W556" s="77">
        <v>0</v>
      </c>
      <c r="X556" s="77">
        <v>0</v>
      </c>
      <c r="Y556" s="77">
        <v>0</v>
      </c>
      <c r="Z556" s="77">
        <v>0</v>
      </c>
      <c r="AA556" s="77">
        <v>0</v>
      </c>
      <c r="AB556" s="77">
        <v>0</v>
      </c>
      <c r="AC556" s="77">
        <v>0</v>
      </c>
      <c r="AD556" s="77">
        <v>0</v>
      </c>
      <c r="AE556" s="77">
        <f t="shared" si="18"/>
        <v>399.31</v>
      </c>
      <c r="AF556" s="40">
        <f t="shared" si="19"/>
        <v>43110002</v>
      </c>
      <c r="AG556" t="str">
        <f>VLOOKUP($L556,Ceco!$A$2:$F$48,3,FALSE)</f>
        <v>BOMBEO MECANICO</v>
      </c>
      <c r="AH556" t="str">
        <f>VLOOKUP($L556,Ceco!$A$2:$F$48,4,FALSE)</f>
        <v>GOLFO SAN JORGE</v>
      </c>
      <c r="AI556" t="str">
        <f>VLOOKUP($L556,Ceco!$A$2:$F$48,5,FALSE)</f>
        <v>COMODORO RIVADAVIA</v>
      </c>
      <c r="AJ556" t="str">
        <f>VLOOKUP($L556,Ceco!$A$2:$F$48,6,FALSE)</f>
        <v>Cosentino Leandro</v>
      </c>
      <c r="AK556">
        <f>VLOOKUP($AF556,'Agrp cuentas'!$A$2:$C$156,3,FALSE)</f>
        <v>7</v>
      </c>
      <c r="AL556" t="str">
        <f>VLOOKUP($AK556,'Agrp cuentas'!$F$2:$H$28,2,FALSE)</f>
        <v>07 - Materiales y herramientas</v>
      </c>
      <c r="AM556" t="str">
        <f>VLOOKUP($AK556,'Agrp cuentas'!$F$2:$H$28,3,FALSE)</f>
        <v>Costo</v>
      </c>
      <c r="AN556" t="s">
        <v>192</v>
      </c>
    </row>
    <row r="557" spans="1:40">
      <c r="A557" s="76" t="s">
        <v>0</v>
      </c>
      <c r="B557" s="76" t="s">
        <v>1</v>
      </c>
      <c r="C557" s="76" t="s">
        <v>54</v>
      </c>
      <c r="D557" s="76" t="s">
        <v>65</v>
      </c>
      <c r="E557" s="76" t="s">
        <v>115</v>
      </c>
      <c r="F557" s="76" t="s">
        <v>116</v>
      </c>
      <c r="G557" s="76" t="s">
        <v>2</v>
      </c>
      <c r="H557" s="76" t="s">
        <v>2</v>
      </c>
      <c r="I557" s="76" t="s">
        <v>2</v>
      </c>
      <c r="J557" s="76" t="s">
        <v>297</v>
      </c>
      <c r="K557" s="76" t="s">
        <v>120</v>
      </c>
      <c r="L557" s="76" t="s">
        <v>38</v>
      </c>
      <c r="M557" s="76" t="s">
        <v>2</v>
      </c>
      <c r="N557" s="76" t="s">
        <v>7</v>
      </c>
      <c r="O557" s="76" t="s">
        <v>3</v>
      </c>
      <c r="P557" s="76" t="s">
        <v>4</v>
      </c>
      <c r="Q557" s="76" t="s">
        <v>553</v>
      </c>
      <c r="R557" s="77">
        <v>0</v>
      </c>
      <c r="S557" s="77">
        <v>928.59</v>
      </c>
      <c r="T557" s="77">
        <v>2351.9</v>
      </c>
      <c r="U557" s="77">
        <v>7179.07</v>
      </c>
      <c r="V557" s="77">
        <v>0</v>
      </c>
      <c r="W557" s="77">
        <v>0</v>
      </c>
      <c r="X557" s="77">
        <v>0</v>
      </c>
      <c r="Y557" s="77">
        <v>0</v>
      </c>
      <c r="Z557" s="77">
        <v>0</v>
      </c>
      <c r="AA557" s="77">
        <v>0</v>
      </c>
      <c r="AB557" s="77">
        <v>0</v>
      </c>
      <c r="AC557" s="77">
        <v>0</v>
      </c>
      <c r="AD557" s="77">
        <v>0</v>
      </c>
      <c r="AE557" s="77">
        <f t="shared" si="18"/>
        <v>10459.56</v>
      </c>
      <c r="AF557" s="40">
        <f t="shared" si="19"/>
        <v>43110002</v>
      </c>
      <c r="AG557" t="str">
        <f>VLOOKUP($L557,Ceco!$A$2:$F$48,3,FALSE)</f>
        <v>BOMBEO MECANICO</v>
      </c>
      <c r="AH557" t="str">
        <f>VLOOKUP($L557,Ceco!$A$2:$F$48,4,FALSE)</f>
        <v>EXPO MADERO</v>
      </c>
      <c r="AI557">
        <f>VLOOKUP($L557,Ceco!$A$2:$F$48,5,FALSE)</f>
        <v>0</v>
      </c>
      <c r="AJ557" t="str">
        <f>VLOOKUP($L557,Ceco!$A$2:$F$48,6,FALSE)</f>
        <v>Cosentino Leandro</v>
      </c>
      <c r="AK557">
        <f>VLOOKUP($AF557,'Agrp cuentas'!$A$2:$C$156,3,FALSE)</f>
        <v>7</v>
      </c>
      <c r="AL557" t="str">
        <f>VLOOKUP($AK557,'Agrp cuentas'!$F$2:$H$28,2,FALSE)</f>
        <v>07 - Materiales y herramientas</v>
      </c>
      <c r="AM557" t="str">
        <f>VLOOKUP($AK557,'Agrp cuentas'!$F$2:$H$28,3,FALSE)</f>
        <v>Costo</v>
      </c>
      <c r="AN557" t="s">
        <v>192</v>
      </c>
    </row>
    <row r="558" spans="1:40">
      <c r="A558" s="76" t="s">
        <v>0</v>
      </c>
      <c r="B558" s="76" t="s">
        <v>1</v>
      </c>
      <c r="C558" s="76" t="s">
        <v>54</v>
      </c>
      <c r="D558" s="76" t="s">
        <v>65</v>
      </c>
      <c r="E558" s="76" t="s">
        <v>115</v>
      </c>
      <c r="F558" s="76" t="s">
        <v>116</v>
      </c>
      <c r="G558" s="76" t="s">
        <v>2</v>
      </c>
      <c r="H558" s="76" t="s">
        <v>2</v>
      </c>
      <c r="I558" s="76" t="s">
        <v>2</v>
      </c>
      <c r="J558" s="76" t="s">
        <v>297</v>
      </c>
      <c r="K558" s="76" t="s">
        <v>120</v>
      </c>
      <c r="L558" s="76" t="s">
        <v>13</v>
      </c>
      <c r="M558" s="76" t="s">
        <v>2</v>
      </c>
      <c r="N558" s="76" t="s">
        <v>7</v>
      </c>
      <c r="O558" s="76" t="s">
        <v>3</v>
      </c>
      <c r="P558" s="76" t="s">
        <v>4</v>
      </c>
      <c r="Q558" s="76" t="s">
        <v>553</v>
      </c>
      <c r="R558" s="77">
        <v>0</v>
      </c>
      <c r="S558" s="77">
        <v>31.64</v>
      </c>
      <c r="T558" s="77">
        <v>0</v>
      </c>
      <c r="U558" s="77">
        <v>66.55</v>
      </c>
      <c r="V558" s="77">
        <v>0</v>
      </c>
      <c r="W558" s="77">
        <v>0</v>
      </c>
      <c r="X558" s="77">
        <v>0</v>
      </c>
      <c r="Y558" s="77">
        <v>0</v>
      </c>
      <c r="Z558" s="77">
        <v>0</v>
      </c>
      <c r="AA558" s="77">
        <v>0</v>
      </c>
      <c r="AB558" s="77">
        <v>0</v>
      </c>
      <c r="AC558" s="77">
        <v>0</v>
      </c>
      <c r="AD558" s="77">
        <v>0</v>
      </c>
      <c r="AE558" s="77">
        <f t="shared" si="18"/>
        <v>98.19</v>
      </c>
      <c r="AF558" s="40">
        <f t="shared" si="19"/>
        <v>43110002</v>
      </c>
      <c r="AG558" t="str">
        <f>VLOOKUP($L558,Ceco!$A$2:$F$48,3,FALSE)</f>
        <v>BOMBEO MECANICO</v>
      </c>
      <c r="AH558" t="str">
        <f>VLOOKUP($L558,Ceco!$A$2:$F$48,4,FALSE)</f>
        <v>NEUQUEN</v>
      </c>
      <c r="AI558" t="str">
        <f>VLOOKUP($L558,Ceco!$A$2:$F$48,5,FALSE)</f>
        <v>CATRIEL</v>
      </c>
      <c r="AJ558" t="str">
        <f>VLOOKUP($L558,Ceco!$A$2:$F$48,6,FALSE)</f>
        <v>Nahim Jorge</v>
      </c>
      <c r="AK558">
        <f>VLOOKUP($AF558,'Agrp cuentas'!$A$2:$C$156,3,FALSE)</f>
        <v>7</v>
      </c>
      <c r="AL558" t="str">
        <f>VLOOKUP($AK558,'Agrp cuentas'!$F$2:$H$28,2,FALSE)</f>
        <v>07 - Materiales y herramientas</v>
      </c>
      <c r="AM558" t="str">
        <f>VLOOKUP($AK558,'Agrp cuentas'!$F$2:$H$28,3,FALSE)</f>
        <v>Costo</v>
      </c>
      <c r="AN558" t="s">
        <v>192</v>
      </c>
    </row>
    <row r="559" spans="1:40">
      <c r="A559" s="76" t="s">
        <v>0</v>
      </c>
      <c r="B559" s="76" t="s">
        <v>1</v>
      </c>
      <c r="C559" s="76" t="s">
        <v>54</v>
      </c>
      <c r="D559" s="76" t="s">
        <v>65</v>
      </c>
      <c r="E559" s="76" t="s">
        <v>115</v>
      </c>
      <c r="F559" s="76" t="s">
        <v>116</v>
      </c>
      <c r="G559" s="76" t="s">
        <v>2</v>
      </c>
      <c r="H559" s="76" t="s">
        <v>2</v>
      </c>
      <c r="I559" s="76" t="s">
        <v>2</v>
      </c>
      <c r="J559" s="76" t="s">
        <v>297</v>
      </c>
      <c r="K559" s="76" t="s">
        <v>120</v>
      </c>
      <c r="L559" s="76" t="s">
        <v>12</v>
      </c>
      <c r="M559" s="76" t="s">
        <v>2</v>
      </c>
      <c r="N559" s="76" t="s">
        <v>7</v>
      </c>
      <c r="O559" s="76" t="s">
        <v>3</v>
      </c>
      <c r="P559" s="76" t="s">
        <v>4</v>
      </c>
      <c r="Q559" s="76" t="s">
        <v>553</v>
      </c>
      <c r="R559" s="77">
        <v>0</v>
      </c>
      <c r="S559" s="77">
        <v>27.14</v>
      </c>
      <c r="T559" s="77">
        <v>0</v>
      </c>
      <c r="U559" s="77">
        <v>0</v>
      </c>
      <c r="V559" s="77">
        <v>0</v>
      </c>
      <c r="W559" s="77">
        <v>0</v>
      </c>
      <c r="X559" s="77">
        <v>0</v>
      </c>
      <c r="Y559" s="77">
        <v>0</v>
      </c>
      <c r="Z559" s="77">
        <v>0</v>
      </c>
      <c r="AA559" s="77">
        <v>0</v>
      </c>
      <c r="AB559" s="77">
        <v>0</v>
      </c>
      <c r="AC559" s="77">
        <v>0</v>
      </c>
      <c r="AD559" s="77">
        <v>0</v>
      </c>
      <c r="AE559" s="77">
        <f t="shared" si="18"/>
        <v>27.14</v>
      </c>
      <c r="AF559" s="40">
        <f t="shared" si="19"/>
        <v>43110002</v>
      </c>
      <c r="AG559" t="str">
        <f>VLOOKUP($L559,Ceco!$A$2:$F$48,3,FALSE)</f>
        <v>BOMBEO MECANICO</v>
      </c>
      <c r="AH559" t="str">
        <f>VLOOKUP($L559,Ceco!$A$2:$F$48,4,FALSE)</f>
        <v>NEUQUEN</v>
      </c>
      <c r="AI559" t="str">
        <f>VLOOKUP($L559,Ceco!$A$2:$F$48,5,FALSE)</f>
        <v>CATRIEL</v>
      </c>
      <c r="AJ559" t="str">
        <f>VLOOKUP($L559,Ceco!$A$2:$F$48,6,FALSE)</f>
        <v>Nahim Jorge</v>
      </c>
      <c r="AK559">
        <f>VLOOKUP($AF559,'Agrp cuentas'!$A$2:$C$156,3,FALSE)</f>
        <v>7</v>
      </c>
      <c r="AL559" t="str">
        <f>VLOOKUP($AK559,'Agrp cuentas'!$F$2:$H$28,2,FALSE)</f>
        <v>07 - Materiales y herramientas</v>
      </c>
      <c r="AM559" t="str">
        <f>VLOOKUP($AK559,'Agrp cuentas'!$F$2:$H$28,3,FALSE)</f>
        <v>Costo</v>
      </c>
      <c r="AN559" t="s">
        <v>192</v>
      </c>
    </row>
    <row r="560" spans="1:40">
      <c r="A560" s="76" t="s">
        <v>0</v>
      </c>
      <c r="B560" s="76" t="s">
        <v>1</v>
      </c>
      <c r="C560" s="76" t="s">
        <v>54</v>
      </c>
      <c r="D560" s="76" t="s">
        <v>65</v>
      </c>
      <c r="E560" s="76" t="s">
        <v>115</v>
      </c>
      <c r="F560" s="76" t="s">
        <v>116</v>
      </c>
      <c r="G560" s="76" t="s">
        <v>2</v>
      </c>
      <c r="H560" s="76" t="s">
        <v>2</v>
      </c>
      <c r="I560" s="76" t="s">
        <v>2</v>
      </c>
      <c r="J560" s="76" t="s">
        <v>297</v>
      </c>
      <c r="K560" s="76" t="s">
        <v>120</v>
      </c>
      <c r="L560" s="76" t="s">
        <v>11</v>
      </c>
      <c r="M560" s="76" t="s">
        <v>2</v>
      </c>
      <c r="N560" s="76" t="s">
        <v>7</v>
      </c>
      <c r="O560" s="76" t="s">
        <v>3</v>
      </c>
      <c r="P560" s="76" t="s">
        <v>4</v>
      </c>
      <c r="Q560" s="76" t="s">
        <v>553</v>
      </c>
      <c r="R560" s="77">
        <v>0</v>
      </c>
      <c r="S560" s="77">
        <v>27.14</v>
      </c>
      <c r="T560" s="77">
        <v>0</v>
      </c>
      <c r="U560" s="77">
        <v>0</v>
      </c>
      <c r="V560" s="77">
        <v>0</v>
      </c>
      <c r="W560" s="77">
        <v>0</v>
      </c>
      <c r="X560" s="77">
        <v>0</v>
      </c>
      <c r="Y560" s="77">
        <v>0</v>
      </c>
      <c r="Z560" s="77">
        <v>0</v>
      </c>
      <c r="AA560" s="77">
        <v>0</v>
      </c>
      <c r="AB560" s="77">
        <v>0</v>
      </c>
      <c r="AC560" s="77">
        <v>0</v>
      </c>
      <c r="AD560" s="77">
        <v>0</v>
      </c>
      <c r="AE560" s="77">
        <f t="shared" si="18"/>
        <v>27.14</v>
      </c>
      <c r="AF560" s="40">
        <f t="shared" si="19"/>
        <v>43110002</v>
      </c>
      <c r="AG560" t="str">
        <f>VLOOKUP($L560,Ceco!$A$2:$F$48,3,FALSE)</f>
        <v>BOMBEO MECANICO</v>
      </c>
      <c r="AH560" t="str">
        <f>VLOOKUP($L560,Ceco!$A$2:$F$48,4,FALSE)</f>
        <v>NEUQUEN</v>
      </c>
      <c r="AI560" t="str">
        <f>VLOOKUP($L560,Ceco!$A$2:$F$48,5,FALSE)</f>
        <v>CATRIEL</v>
      </c>
      <c r="AJ560" t="str">
        <f>VLOOKUP($L560,Ceco!$A$2:$F$48,6,FALSE)</f>
        <v>Nahim Jorge</v>
      </c>
      <c r="AK560">
        <f>VLOOKUP($AF560,'Agrp cuentas'!$A$2:$C$156,3,FALSE)</f>
        <v>7</v>
      </c>
      <c r="AL560" t="str">
        <f>VLOOKUP($AK560,'Agrp cuentas'!$F$2:$H$28,2,FALSE)</f>
        <v>07 - Materiales y herramientas</v>
      </c>
      <c r="AM560" t="str">
        <f>VLOOKUP($AK560,'Agrp cuentas'!$F$2:$H$28,3,FALSE)</f>
        <v>Costo</v>
      </c>
      <c r="AN560" t="s">
        <v>192</v>
      </c>
    </row>
    <row r="561" spans="1:40">
      <c r="A561" s="76" t="s">
        <v>0</v>
      </c>
      <c r="B561" s="76" t="s">
        <v>1</v>
      </c>
      <c r="C561" s="76" t="s">
        <v>54</v>
      </c>
      <c r="D561" s="76" t="s">
        <v>65</v>
      </c>
      <c r="E561" s="76" t="s">
        <v>115</v>
      </c>
      <c r="F561" s="76" t="s">
        <v>51</v>
      </c>
      <c r="G561" s="76" t="s">
        <v>2</v>
      </c>
      <c r="H561" s="76" t="s">
        <v>2</v>
      </c>
      <c r="I561" s="76" t="s">
        <v>2</v>
      </c>
      <c r="J561" s="76" t="s">
        <v>298</v>
      </c>
      <c r="K561" s="76" t="s">
        <v>51</v>
      </c>
      <c r="L561" s="76" t="s">
        <v>13</v>
      </c>
      <c r="M561" s="76" t="s">
        <v>2</v>
      </c>
      <c r="N561" s="76" t="s">
        <v>7</v>
      </c>
      <c r="O561" s="76" t="s">
        <v>3</v>
      </c>
      <c r="P561" s="76" t="s">
        <v>4</v>
      </c>
      <c r="Q561" s="76" t="s">
        <v>553</v>
      </c>
      <c r="R561" s="77">
        <v>0</v>
      </c>
      <c r="S561" s="77">
        <v>1975.54</v>
      </c>
      <c r="T561" s="77">
        <v>0</v>
      </c>
      <c r="U561" s="77">
        <v>10.82</v>
      </c>
      <c r="V561" s="77">
        <v>0</v>
      </c>
      <c r="W561" s="77">
        <v>0</v>
      </c>
      <c r="X561" s="77">
        <v>0</v>
      </c>
      <c r="Y561" s="77">
        <v>0</v>
      </c>
      <c r="Z561" s="77">
        <v>0</v>
      </c>
      <c r="AA561" s="77">
        <v>0</v>
      </c>
      <c r="AB561" s="77">
        <v>0</v>
      </c>
      <c r="AC561" s="77">
        <v>0</v>
      </c>
      <c r="AD561" s="77">
        <v>0</v>
      </c>
      <c r="AE561" s="77">
        <f t="shared" si="18"/>
        <v>1986.36</v>
      </c>
      <c r="AF561" s="40">
        <f t="shared" si="19"/>
        <v>43110003</v>
      </c>
      <c r="AG561" t="str">
        <f>VLOOKUP($L561,Ceco!$A$2:$F$48,3,FALSE)</f>
        <v>BOMBEO MECANICO</v>
      </c>
      <c r="AH561" t="str">
        <f>VLOOKUP($L561,Ceco!$A$2:$F$48,4,FALSE)</f>
        <v>NEUQUEN</v>
      </c>
      <c r="AI561" t="str">
        <f>VLOOKUP($L561,Ceco!$A$2:$F$48,5,FALSE)</f>
        <v>CATRIEL</v>
      </c>
      <c r="AJ561" t="str">
        <f>VLOOKUP($L561,Ceco!$A$2:$F$48,6,FALSE)</f>
        <v>Nahim Jorge</v>
      </c>
      <c r="AK561">
        <f>VLOOKUP($AF561,'Agrp cuentas'!$A$2:$C$156,3,FALSE)</f>
        <v>7</v>
      </c>
      <c r="AL561" t="str">
        <f>VLOOKUP($AK561,'Agrp cuentas'!$F$2:$H$28,2,FALSE)</f>
        <v>07 - Materiales y herramientas</v>
      </c>
      <c r="AM561" t="str">
        <f>VLOOKUP($AK561,'Agrp cuentas'!$F$2:$H$28,3,FALSE)</f>
        <v>Costo</v>
      </c>
      <c r="AN561" t="s">
        <v>192</v>
      </c>
    </row>
    <row r="562" spans="1:40">
      <c r="A562" s="76" t="s">
        <v>0</v>
      </c>
      <c r="B562" s="76" t="s">
        <v>1</v>
      </c>
      <c r="C562" s="76" t="s">
        <v>54</v>
      </c>
      <c r="D562" s="76" t="s">
        <v>65</v>
      </c>
      <c r="E562" s="76" t="s">
        <v>115</v>
      </c>
      <c r="F562" s="76" t="s">
        <v>51</v>
      </c>
      <c r="G562" s="76" t="s">
        <v>2</v>
      </c>
      <c r="H562" s="76" t="s">
        <v>2</v>
      </c>
      <c r="I562" s="76" t="s">
        <v>2</v>
      </c>
      <c r="J562" s="76" t="s">
        <v>298</v>
      </c>
      <c r="K562" s="76" t="s">
        <v>51</v>
      </c>
      <c r="L562" s="76" t="s">
        <v>6</v>
      </c>
      <c r="M562" s="76" t="s">
        <v>2</v>
      </c>
      <c r="N562" s="76" t="s">
        <v>7</v>
      </c>
      <c r="O562" s="76" t="s">
        <v>3</v>
      </c>
      <c r="P562" s="76" t="s">
        <v>4</v>
      </c>
      <c r="Q562" s="76" t="s">
        <v>553</v>
      </c>
      <c r="R562" s="77">
        <v>0</v>
      </c>
      <c r="S562" s="77">
        <v>0</v>
      </c>
      <c r="T562" s="77">
        <v>17.79</v>
      </c>
      <c r="U562" s="77">
        <v>0</v>
      </c>
      <c r="V562" s="77">
        <v>0</v>
      </c>
      <c r="W562" s="77">
        <v>0</v>
      </c>
      <c r="X562" s="77">
        <v>0</v>
      </c>
      <c r="Y562" s="77">
        <v>0</v>
      </c>
      <c r="Z562" s="77">
        <v>0</v>
      </c>
      <c r="AA562" s="77">
        <v>0</v>
      </c>
      <c r="AB562" s="77">
        <v>0</v>
      </c>
      <c r="AC562" s="77">
        <v>0</v>
      </c>
      <c r="AD562" s="77">
        <v>0</v>
      </c>
      <c r="AE562" s="77">
        <f t="shared" si="18"/>
        <v>17.79</v>
      </c>
      <c r="AF562" s="40">
        <f t="shared" si="19"/>
        <v>43110003</v>
      </c>
      <c r="AG562" t="str">
        <f>VLOOKUP($L562,Ceco!$A$2:$F$48,3,FALSE)</f>
        <v>BOMBEO MECANICO</v>
      </c>
      <c r="AH562" t="str">
        <f>VLOOKUP($L562,Ceco!$A$2:$F$48,4,FALSE)</f>
        <v>GOLFO SAN JORGE</v>
      </c>
      <c r="AI562" t="str">
        <f>VLOOKUP($L562,Ceco!$A$2:$F$48,5,FALSE)</f>
        <v>COMODORO RIVADAVIA</v>
      </c>
      <c r="AJ562" t="str">
        <f>VLOOKUP($L562,Ceco!$A$2:$F$48,6,FALSE)</f>
        <v>Cosentino Leandro</v>
      </c>
      <c r="AK562">
        <f>VLOOKUP($AF562,'Agrp cuentas'!$A$2:$C$156,3,FALSE)</f>
        <v>7</v>
      </c>
      <c r="AL562" t="str">
        <f>VLOOKUP($AK562,'Agrp cuentas'!$F$2:$H$28,2,FALSE)</f>
        <v>07 - Materiales y herramientas</v>
      </c>
      <c r="AM562" t="str">
        <f>VLOOKUP($AK562,'Agrp cuentas'!$F$2:$H$28,3,FALSE)</f>
        <v>Costo</v>
      </c>
      <c r="AN562" t="s">
        <v>192</v>
      </c>
    </row>
    <row r="563" spans="1:40">
      <c r="A563" s="76" t="s">
        <v>0</v>
      </c>
      <c r="B563" s="76" t="s">
        <v>1</v>
      </c>
      <c r="C563" s="76" t="s">
        <v>54</v>
      </c>
      <c r="D563" s="76" t="s">
        <v>65</v>
      </c>
      <c r="E563" s="76" t="s">
        <v>115</v>
      </c>
      <c r="F563" s="76" t="s">
        <v>51</v>
      </c>
      <c r="G563" s="76" t="s">
        <v>2</v>
      </c>
      <c r="H563" s="76" t="s">
        <v>2</v>
      </c>
      <c r="I563" s="76" t="s">
        <v>2</v>
      </c>
      <c r="J563" s="76" t="s">
        <v>298</v>
      </c>
      <c r="K563" s="76" t="s">
        <v>51</v>
      </c>
      <c r="L563" s="76" t="s">
        <v>18</v>
      </c>
      <c r="M563" s="76" t="s">
        <v>2</v>
      </c>
      <c r="N563" s="76" t="s">
        <v>7</v>
      </c>
      <c r="O563" s="76" t="s">
        <v>3</v>
      </c>
      <c r="P563" s="76" t="s">
        <v>4</v>
      </c>
      <c r="Q563" s="76" t="s">
        <v>553</v>
      </c>
      <c r="R563" s="77">
        <v>0</v>
      </c>
      <c r="S563" s="77">
        <v>0</v>
      </c>
      <c r="T563" s="77">
        <v>50.96</v>
      </c>
      <c r="U563" s="77">
        <v>650.58000000000004</v>
      </c>
      <c r="V563" s="77">
        <v>0</v>
      </c>
      <c r="W563" s="77">
        <v>0</v>
      </c>
      <c r="X563" s="77">
        <v>0</v>
      </c>
      <c r="Y563" s="77">
        <v>0</v>
      </c>
      <c r="Z563" s="77">
        <v>0</v>
      </c>
      <c r="AA563" s="77">
        <v>0</v>
      </c>
      <c r="AB563" s="77">
        <v>0</v>
      </c>
      <c r="AC563" s="77">
        <v>0</v>
      </c>
      <c r="AD563" s="77">
        <v>0</v>
      </c>
      <c r="AE563" s="77">
        <f t="shared" si="18"/>
        <v>701.54000000000008</v>
      </c>
      <c r="AF563" s="40">
        <f t="shared" si="19"/>
        <v>43110003</v>
      </c>
      <c r="AG563" t="str">
        <f>VLOOKUP($L563,Ceco!$A$2:$F$48,3,FALSE)</f>
        <v>CONTROLADORES</v>
      </c>
      <c r="AH563" t="str">
        <f>VLOOKUP($L563,Ceco!$A$2:$F$48,4,FALSE)</f>
        <v>GOLFO SAN JORGE</v>
      </c>
      <c r="AI563">
        <f>VLOOKUP($L563,Ceco!$A$2:$F$48,5,FALSE)</f>
        <v>0</v>
      </c>
      <c r="AJ563" t="str">
        <f>VLOOKUP($L563,Ceco!$A$2:$F$48,6,FALSE)</f>
        <v>Rocabado Fernando</v>
      </c>
      <c r="AK563">
        <f>VLOOKUP($AF563,'Agrp cuentas'!$A$2:$C$156,3,FALSE)</f>
        <v>7</v>
      </c>
      <c r="AL563" t="str">
        <f>VLOOKUP($AK563,'Agrp cuentas'!$F$2:$H$28,2,FALSE)</f>
        <v>07 - Materiales y herramientas</v>
      </c>
      <c r="AM563" t="str">
        <f>VLOOKUP($AK563,'Agrp cuentas'!$F$2:$H$28,3,FALSE)</f>
        <v>Costo</v>
      </c>
      <c r="AN563" t="s">
        <v>192</v>
      </c>
    </row>
    <row r="564" spans="1:40">
      <c r="A564" s="76" t="s">
        <v>0</v>
      </c>
      <c r="B564" s="76" t="s">
        <v>1</v>
      </c>
      <c r="C564" s="76" t="s">
        <v>54</v>
      </c>
      <c r="D564" s="76" t="s">
        <v>65</v>
      </c>
      <c r="E564" s="76" t="s">
        <v>115</v>
      </c>
      <c r="F564" s="76" t="s">
        <v>51</v>
      </c>
      <c r="G564" s="76" t="s">
        <v>2</v>
      </c>
      <c r="H564" s="76" t="s">
        <v>2</v>
      </c>
      <c r="I564" s="76" t="s">
        <v>2</v>
      </c>
      <c r="J564" s="76" t="s">
        <v>298</v>
      </c>
      <c r="K564" s="76" t="s">
        <v>51</v>
      </c>
      <c r="L564" s="76" t="s">
        <v>19</v>
      </c>
      <c r="M564" s="76" t="s">
        <v>2</v>
      </c>
      <c r="N564" s="76" t="s">
        <v>7</v>
      </c>
      <c r="O564" s="76" t="s">
        <v>3</v>
      </c>
      <c r="P564" s="76" t="s">
        <v>4</v>
      </c>
      <c r="Q564" s="76" t="s">
        <v>553</v>
      </c>
      <c r="R564" s="77">
        <v>0</v>
      </c>
      <c r="S564" s="77">
        <v>0</v>
      </c>
      <c r="T564" s="77">
        <v>0</v>
      </c>
      <c r="U564" s="77">
        <v>23.91</v>
      </c>
      <c r="V564" s="77">
        <v>0</v>
      </c>
      <c r="W564" s="77">
        <v>0</v>
      </c>
      <c r="X564" s="77">
        <v>0</v>
      </c>
      <c r="Y564" s="77">
        <v>0</v>
      </c>
      <c r="Z564" s="77">
        <v>0</v>
      </c>
      <c r="AA564" s="77">
        <v>0</v>
      </c>
      <c r="AB564" s="77">
        <v>0</v>
      </c>
      <c r="AC564" s="77">
        <v>0</v>
      </c>
      <c r="AD564" s="77">
        <v>0</v>
      </c>
      <c r="AE564" s="77">
        <f t="shared" si="18"/>
        <v>23.91</v>
      </c>
      <c r="AF564" s="40">
        <f t="shared" si="19"/>
        <v>43110003</v>
      </c>
      <c r="AG564" t="str">
        <f>VLOOKUP($L564,Ceco!$A$2:$F$48,3,FALSE)</f>
        <v>PCP</v>
      </c>
      <c r="AH564" t="str">
        <f>VLOOKUP($L564,Ceco!$A$2:$F$48,4,FALSE)</f>
        <v>GOLFO SAN JORGE</v>
      </c>
      <c r="AI564">
        <f>VLOOKUP($L564,Ceco!$A$2:$F$48,5,FALSE)</f>
        <v>0</v>
      </c>
      <c r="AJ564" t="str">
        <f>VLOOKUP($L564,Ceco!$A$2:$F$48,6,FALSE)</f>
        <v>Rodriguez Eduardo</v>
      </c>
      <c r="AK564">
        <f>VLOOKUP($AF564,'Agrp cuentas'!$A$2:$C$156,3,FALSE)</f>
        <v>7</v>
      </c>
      <c r="AL564" t="str">
        <f>VLOOKUP($AK564,'Agrp cuentas'!$F$2:$H$28,2,FALSE)</f>
        <v>07 - Materiales y herramientas</v>
      </c>
      <c r="AM564" t="str">
        <f>VLOOKUP($AK564,'Agrp cuentas'!$F$2:$H$28,3,FALSE)</f>
        <v>Costo</v>
      </c>
      <c r="AN564" t="s">
        <v>192</v>
      </c>
    </row>
    <row r="565" spans="1:40">
      <c r="A565" s="76" t="s">
        <v>0</v>
      </c>
      <c r="B565" s="76" t="s">
        <v>1</v>
      </c>
      <c r="C565" s="76" t="s">
        <v>54</v>
      </c>
      <c r="D565" s="76" t="s">
        <v>65</v>
      </c>
      <c r="E565" s="76" t="s">
        <v>115</v>
      </c>
      <c r="F565" s="76" t="s">
        <v>51</v>
      </c>
      <c r="G565" s="76" t="s">
        <v>2</v>
      </c>
      <c r="H565" s="76" t="s">
        <v>2</v>
      </c>
      <c r="I565" s="76" t="s">
        <v>2</v>
      </c>
      <c r="J565" s="76" t="s">
        <v>298</v>
      </c>
      <c r="K565" s="76" t="s">
        <v>51</v>
      </c>
      <c r="L565" s="76" t="s">
        <v>24</v>
      </c>
      <c r="M565" s="76" t="s">
        <v>2</v>
      </c>
      <c r="N565" s="76" t="s">
        <v>7</v>
      </c>
      <c r="O565" s="76" t="s">
        <v>3</v>
      </c>
      <c r="P565" s="76" t="s">
        <v>4</v>
      </c>
      <c r="Q565" s="76" t="s">
        <v>553</v>
      </c>
      <c r="R565" s="77">
        <v>0</v>
      </c>
      <c r="S565" s="77">
        <v>7939.92</v>
      </c>
      <c r="T565" s="77">
        <v>-0.02</v>
      </c>
      <c r="U565" s="77">
        <v>0</v>
      </c>
      <c r="V565" s="77">
        <v>0</v>
      </c>
      <c r="W565" s="77">
        <v>0</v>
      </c>
      <c r="X565" s="77">
        <v>0</v>
      </c>
      <c r="Y565" s="77">
        <v>0</v>
      </c>
      <c r="Z565" s="77">
        <v>0</v>
      </c>
      <c r="AA565" s="77">
        <v>0</v>
      </c>
      <c r="AB565" s="77">
        <v>0</v>
      </c>
      <c r="AC565" s="77">
        <v>0</v>
      </c>
      <c r="AD565" s="77">
        <v>0</v>
      </c>
      <c r="AE565" s="77">
        <f t="shared" si="18"/>
        <v>7939.9</v>
      </c>
      <c r="AF565" s="40">
        <f t="shared" si="19"/>
        <v>43110003</v>
      </c>
      <c r="AG565" t="str">
        <f>VLOOKUP($L565,Ceco!$A$2:$F$48,3,FALSE)</f>
        <v>BOMBEO MECANICO</v>
      </c>
      <c r="AH565" t="str">
        <f>VLOOKUP($L565,Ceco!$A$2:$F$48,4,FALSE)</f>
        <v>MENDOZA</v>
      </c>
      <c r="AI565" t="str">
        <f>VLOOKUP($L565,Ceco!$A$2:$F$48,5,FALSE)</f>
        <v>LUJAN DE CUYO</v>
      </c>
      <c r="AJ565" t="str">
        <f>VLOOKUP($L565,Ceco!$A$2:$F$48,6,FALSE)</f>
        <v>Ingles Carlos</v>
      </c>
      <c r="AK565">
        <f>VLOOKUP($AF565,'Agrp cuentas'!$A$2:$C$156,3,FALSE)</f>
        <v>7</v>
      </c>
      <c r="AL565" t="str">
        <f>VLOOKUP($AK565,'Agrp cuentas'!$F$2:$H$28,2,FALSE)</f>
        <v>07 - Materiales y herramientas</v>
      </c>
      <c r="AM565" t="str">
        <f>VLOOKUP($AK565,'Agrp cuentas'!$F$2:$H$28,3,FALSE)</f>
        <v>Costo</v>
      </c>
      <c r="AN565" t="s">
        <v>192</v>
      </c>
    </row>
    <row r="566" spans="1:40">
      <c r="A566" s="76" t="s">
        <v>0</v>
      </c>
      <c r="B566" s="76" t="s">
        <v>1</v>
      </c>
      <c r="C566" s="76" t="s">
        <v>54</v>
      </c>
      <c r="D566" s="76" t="s">
        <v>65</v>
      </c>
      <c r="E566" s="76" t="s">
        <v>115</v>
      </c>
      <c r="F566" s="76" t="s">
        <v>51</v>
      </c>
      <c r="G566" s="76" t="s">
        <v>2</v>
      </c>
      <c r="H566" s="76" t="s">
        <v>2</v>
      </c>
      <c r="I566" s="76" t="s">
        <v>2</v>
      </c>
      <c r="J566" s="76" t="s">
        <v>298</v>
      </c>
      <c r="K566" s="76" t="s">
        <v>51</v>
      </c>
      <c r="L566" s="76" t="s">
        <v>27</v>
      </c>
      <c r="M566" s="76" t="s">
        <v>2</v>
      </c>
      <c r="N566" s="76" t="s">
        <v>7</v>
      </c>
      <c r="O566" s="76" t="s">
        <v>3</v>
      </c>
      <c r="P566" s="76" t="s">
        <v>4</v>
      </c>
      <c r="Q566" s="76" t="s">
        <v>553</v>
      </c>
      <c r="R566" s="77">
        <v>0</v>
      </c>
      <c r="S566" s="77">
        <v>0</v>
      </c>
      <c r="T566" s="77">
        <v>38.22</v>
      </c>
      <c r="U566" s="77">
        <v>-0.06</v>
      </c>
      <c r="V566" s="77">
        <v>0</v>
      </c>
      <c r="W566" s="77">
        <v>0</v>
      </c>
      <c r="X566" s="77">
        <v>0</v>
      </c>
      <c r="Y566" s="77">
        <v>0</v>
      </c>
      <c r="Z566" s="77">
        <v>0</v>
      </c>
      <c r="AA566" s="77">
        <v>0</v>
      </c>
      <c r="AB566" s="77">
        <v>0</v>
      </c>
      <c r="AC566" s="77">
        <v>0</v>
      </c>
      <c r="AD566" s="77">
        <v>0</v>
      </c>
      <c r="AE566" s="77">
        <f t="shared" si="18"/>
        <v>38.159999999999997</v>
      </c>
      <c r="AF566" s="40">
        <f t="shared" si="19"/>
        <v>43110003</v>
      </c>
      <c r="AG566" t="str">
        <f>VLOOKUP($L566,Ceco!$A$2:$F$48,3,FALSE)</f>
        <v>BOMBEO MECANICO</v>
      </c>
      <c r="AH566" t="str">
        <f>VLOOKUP($L566,Ceco!$A$2:$F$48,4,FALSE)</f>
        <v>GOLFO SAN JORGE</v>
      </c>
      <c r="AI566" t="str">
        <f>VLOOKUP($L566,Ceco!$A$2:$F$48,5,FALSE)</f>
        <v>SANTA CRUZ OESTE</v>
      </c>
      <c r="AJ566" t="str">
        <f>VLOOKUP($L566,Ceco!$A$2:$F$48,6,FALSE)</f>
        <v>Bertaina Fabricio</v>
      </c>
      <c r="AK566">
        <f>VLOOKUP($AF566,'Agrp cuentas'!$A$2:$C$156,3,FALSE)</f>
        <v>7</v>
      </c>
      <c r="AL566" t="str">
        <f>VLOOKUP($AK566,'Agrp cuentas'!$F$2:$H$28,2,FALSE)</f>
        <v>07 - Materiales y herramientas</v>
      </c>
      <c r="AM566" t="str">
        <f>VLOOKUP($AK566,'Agrp cuentas'!$F$2:$H$28,3,FALSE)</f>
        <v>Costo</v>
      </c>
      <c r="AN566" t="s">
        <v>192</v>
      </c>
    </row>
    <row r="567" spans="1:40">
      <c r="A567" s="76" t="s">
        <v>0</v>
      </c>
      <c r="B567" s="76" t="s">
        <v>1</v>
      </c>
      <c r="C567" s="76" t="s">
        <v>54</v>
      </c>
      <c r="D567" s="76" t="s">
        <v>65</v>
      </c>
      <c r="E567" s="76" t="s">
        <v>115</v>
      </c>
      <c r="F567" s="76" t="s">
        <v>51</v>
      </c>
      <c r="G567" s="76" t="s">
        <v>2</v>
      </c>
      <c r="H567" s="76" t="s">
        <v>2</v>
      </c>
      <c r="I567" s="76" t="s">
        <v>2</v>
      </c>
      <c r="J567" s="76" t="s">
        <v>298</v>
      </c>
      <c r="K567" s="76" t="s">
        <v>51</v>
      </c>
      <c r="L567" s="76" t="s">
        <v>33</v>
      </c>
      <c r="M567" s="76" t="s">
        <v>2</v>
      </c>
      <c r="N567" s="76" t="s">
        <v>7</v>
      </c>
      <c r="O567" s="76" t="s">
        <v>3</v>
      </c>
      <c r="P567" s="76" t="s">
        <v>4</v>
      </c>
      <c r="Q567" s="76" t="s">
        <v>553</v>
      </c>
      <c r="R567" s="77">
        <v>0</v>
      </c>
      <c r="S567" s="77">
        <v>-187.82</v>
      </c>
      <c r="T567" s="77">
        <v>0</v>
      </c>
      <c r="U567" s="77">
        <v>0</v>
      </c>
      <c r="V567" s="77">
        <v>0</v>
      </c>
      <c r="W567" s="77">
        <v>0</v>
      </c>
      <c r="X567" s="77">
        <v>0</v>
      </c>
      <c r="Y567" s="77">
        <v>0</v>
      </c>
      <c r="Z567" s="77">
        <v>0</v>
      </c>
      <c r="AA567" s="77">
        <v>0</v>
      </c>
      <c r="AB567" s="77">
        <v>0</v>
      </c>
      <c r="AC567" s="77">
        <v>0</v>
      </c>
      <c r="AD567" s="77">
        <v>0</v>
      </c>
      <c r="AE567" s="77">
        <f t="shared" si="18"/>
        <v>-187.82</v>
      </c>
      <c r="AF567" s="40">
        <f t="shared" si="19"/>
        <v>43110003</v>
      </c>
      <c r="AG567" t="str">
        <f>VLOOKUP($L567,Ceco!$A$2:$F$48,3,FALSE)</f>
        <v>PCP</v>
      </c>
      <c r="AH567" t="str">
        <f>VLOOKUP($L567,Ceco!$A$2:$F$48,4,FALSE)</f>
        <v>NEUQUEN</v>
      </c>
      <c r="AI567">
        <f>VLOOKUP($L567,Ceco!$A$2:$F$48,5,FALSE)</f>
        <v>0</v>
      </c>
      <c r="AJ567" t="str">
        <f>VLOOKUP($L567,Ceco!$A$2:$F$48,6,FALSE)</f>
        <v>Rodriguez Eduardo</v>
      </c>
      <c r="AK567">
        <f>VLOOKUP($AF567,'Agrp cuentas'!$A$2:$C$156,3,FALSE)</f>
        <v>7</v>
      </c>
      <c r="AL567" t="str">
        <f>VLOOKUP($AK567,'Agrp cuentas'!$F$2:$H$28,2,FALSE)</f>
        <v>07 - Materiales y herramientas</v>
      </c>
      <c r="AM567" t="str">
        <f>VLOOKUP($AK567,'Agrp cuentas'!$F$2:$H$28,3,FALSE)</f>
        <v>Costo</v>
      </c>
      <c r="AN567" t="s">
        <v>192</v>
      </c>
    </row>
    <row r="568" spans="1:40">
      <c r="A568" s="76" t="s">
        <v>0</v>
      </c>
      <c r="B568" s="76" t="s">
        <v>1</v>
      </c>
      <c r="C568" s="76" t="s">
        <v>54</v>
      </c>
      <c r="D568" s="76" t="s">
        <v>65</v>
      </c>
      <c r="E568" s="76" t="s">
        <v>115</v>
      </c>
      <c r="F568" s="76" t="s">
        <v>51</v>
      </c>
      <c r="G568" s="76" t="s">
        <v>2</v>
      </c>
      <c r="H568" s="76" t="s">
        <v>2</v>
      </c>
      <c r="I568" s="76" t="s">
        <v>2</v>
      </c>
      <c r="J568" s="76" t="s">
        <v>298</v>
      </c>
      <c r="K568" s="76" t="s">
        <v>51</v>
      </c>
      <c r="L568" s="76" t="s">
        <v>9</v>
      </c>
      <c r="M568" s="76" t="s">
        <v>2</v>
      </c>
      <c r="N568" s="76" t="s">
        <v>7</v>
      </c>
      <c r="O568" s="76" t="s">
        <v>3</v>
      </c>
      <c r="P568" s="76" t="s">
        <v>4</v>
      </c>
      <c r="Q568" s="76" t="s">
        <v>553</v>
      </c>
      <c r="R568" s="77">
        <v>0</v>
      </c>
      <c r="S568" s="77">
        <v>0</v>
      </c>
      <c r="T568" s="77">
        <v>905.47</v>
      </c>
      <c r="U568" s="77">
        <v>-0.13</v>
      </c>
      <c r="V568" s="77">
        <v>0</v>
      </c>
      <c r="W568" s="77">
        <v>0</v>
      </c>
      <c r="X568" s="77">
        <v>0</v>
      </c>
      <c r="Y568" s="77">
        <v>0</v>
      </c>
      <c r="Z568" s="77">
        <v>0</v>
      </c>
      <c r="AA568" s="77">
        <v>0</v>
      </c>
      <c r="AB568" s="77">
        <v>0</v>
      </c>
      <c r="AC568" s="77">
        <v>0</v>
      </c>
      <c r="AD568" s="77">
        <v>0</v>
      </c>
      <c r="AE568" s="77">
        <f t="shared" si="18"/>
        <v>905.34</v>
      </c>
      <c r="AF568" s="40">
        <f t="shared" si="19"/>
        <v>43110003</v>
      </c>
      <c r="AG568" t="str">
        <f>VLOOKUP($L568,Ceco!$A$2:$F$48,3,FALSE)</f>
        <v>BOMBEO MECANICO</v>
      </c>
      <c r="AH568" t="str">
        <f>VLOOKUP($L568,Ceco!$A$2:$F$48,4,FALSE)</f>
        <v>GOLFO SAN JORGE</v>
      </c>
      <c r="AI568" t="str">
        <f>VLOOKUP($L568,Ceco!$A$2:$F$48,5,FALSE)</f>
        <v>SANTA CRUZ ESTE</v>
      </c>
      <c r="AJ568" t="str">
        <f>VLOOKUP($L568,Ceco!$A$2:$F$48,6,FALSE)</f>
        <v>Bertaina Fabricio</v>
      </c>
      <c r="AK568">
        <f>VLOOKUP($AF568,'Agrp cuentas'!$A$2:$C$156,3,FALSE)</f>
        <v>7</v>
      </c>
      <c r="AL568" t="str">
        <f>VLOOKUP($AK568,'Agrp cuentas'!$F$2:$H$28,2,FALSE)</f>
        <v>07 - Materiales y herramientas</v>
      </c>
      <c r="AM568" t="str">
        <f>VLOOKUP($AK568,'Agrp cuentas'!$F$2:$H$28,3,FALSE)</f>
        <v>Costo</v>
      </c>
      <c r="AN568" t="s">
        <v>192</v>
      </c>
    </row>
    <row r="569" spans="1:40">
      <c r="A569" s="76" t="s">
        <v>0</v>
      </c>
      <c r="B569" s="76" t="s">
        <v>1</v>
      </c>
      <c r="C569" s="76" t="s">
        <v>54</v>
      </c>
      <c r="D569" s="76" t="s">
        <v>65</v>
      </c>
      <c r="E569" s="76" t="s">
        <v>115</v>
      </c>
      <c r="F569" s="76" t="s">
        <v>51</v>
      </c>
      <c r="G569" s="76" t="s">
        <v>2</v>
      </c>
      <c r="H569" s="76" t="s">
        <v>2</v>
      </c>
      <c r="I569" s="76" t="s">
        <v>2</v>
      </c>
      <c r="J569" s="76" t="s">
        <v>299</v>
      </c>
      <c r="K569" s="76" t="s">
        <v>121</v>
      </c>
      <c r="L569" s="76" t="s">
        <v>35</v>
      </c>
      <c r="M569" s="76" t="s">
        <v>2</v>
      </c>
      <c r="N569" s="76" t="s">
        <v>7</v>
      </c>
      <c r="O569" s="76" t="s">
        <v>3</v>
      </c>
      <c r="P569" s="76" t="s">
        <v>4</v>
      </c>
      <c r="Q569" s="76" t="s">
        <v>553</v>
      </c>
      <c r="R569" s="77">
        <v>0</v>
      </c>
      <c r="S569" s="77">
        <v>1146.05</v>
      </c>
      <c r="T569" s="77">
        <v>0</v>
      </c>
      <c r="U569" s="77">
        <v>0</v>
      </c>
      <c r="V569" s="77">
        <v>0</v>
      </c>
      <c r="W569" s="77">
        <v>0</v>
      </c>
      <c r="X569" s="77">
        <v>0</v>
      </c>
      <c r="Y569" s="77">
        <v>0</v>
      </c>
      <c r="Z569" s="77">
        <v>0</v>
      </c>
      <c r="AA569" s="77">
        <v>0</v>
      </c>
      <c r="AB569" s="77">
        <v>0</v>
      </c>
      <c r="AC569" s="77">
        <v>0</v>
      </c>
      <c r="AD569" s="77">
        <v>0</v>
      </c>
      <c r="AE569" s="77">
        <f t="shared" si="18"/>
        <v>1146.05</v>
      </c>
      <c r="AF569" s="40">
        <f t="shared" si="19"/>
        <v>43110007</v>
      </c>
      <c r="AG569" t="str">
        <f>VLOOKUP($L569,Ceco!$A$2:$F$48,3,FALSE)</f>
        <v>BOMBEO MECANICO</v>
      </c>
      <c r="AH569" t="str">
        <f>VLOOKUP($L569,Ceco!$A$2:$F$48,4,FALSE)</f>
        <v>NEUQUEN</v>
      </c>
      <c r="AI569" t="str">
        <f>VLOOKUP($L569,Ceco!$A$2:$F$48,5,FALSE)</f>
        <v>RINCON DE LOS SAUCES</v>
      </c>
      <c r="AJ569" t="str">
        <f>VLOOKUP($L569,Ceco!$A$2:$F$48,6,FALSE)</f>
        <v>Nahim Jorge</v>
      </c>
      <c r="AK569">
        <f>VLOOKUP($AF569,'Agrp cuentas'!$A$2:$C$156,3,FALSE)</f>
        <v>7</v>
      </c>
      <c r="AL569" t="str">
        <f>VLOOKUP($AK569,'Agrp cuentas'!$F$2:$H$28,2,FALSE)</f>
        <v>07 - Materiales y herramientas</v>
      </c>
      <c r="AM569" t="str">
        <f>VLOOKUP($AK569,'Agrp cuentas'!$F$2:$H$28,3,FALSE)</f>
        <v>Costo</v>
      </c>
      <c r="AN569" t="s">
        <v>192</v>
      </c>
    </row>
    <row r="570" spans="1:40">
      <c r="A570" s="76" t="s">
        <v>0</v>
      </c>
      <c r="B570" s="76" t="s">
        <v>1</v>
      </c>
      <c r="C570" s="76" t="s">
        <v>54</v>
      </c>
      <c r="D570" s="76" t="s">
        <v>65</v>
      </c>
      <c r="E570" s="76" t="s">
        <v>115</v>
      </c>
      <c r="F570" s="76" t="s">
        <v>51</v>
      </c>
      <c r="G570" s="76" t="s">
        <v>2</v>
      </c>
      <c r="H570" s="76" t="s">
        <v>2</v>
      </c>
      <c r="I570" s="76" t="s">
        <v>2</v>
      </c>
      <c r="J570" s="76" t="s">
        <v>299</v>
      </c>
      <c r="K570" s="76" t="s">
        <v>121</v>
      </c>
      <c r="L570" s="76" t="s">
        <v>27</v>
      </c>
      <c r="M570" s="76" t="s">
        <v>2</v>
      </c>
      <c r="N570" s="76" t="s">
        <v>7</v>
      </c>
      <c r="O570" s="76" t="s">
        <v>3</v>
      </c>
      <c r="P570" s="76" t="s">
        <v>4</v>
      </c>
      <c r="Q570" s="76" t="s">
        <v>553</v>
      </c>
      <c r="R570" s="77">
        <v>0</v>
      </c>
      <c r="S570" s="77">
        <v>0</v>
      </c>
      <c r="T570" s="77">
        <v>41.68</v>
      </c>
      <c r="U570" s="77">
        <v>0</v>
      </c>
      <c r="V570" s="77">
        <v>0</v>
      </c>
      <c r="W570" s="77">
        <v>0</v>
      </c>
      <c r="X570" s="77">
        <v>0</v>
      </c>
      <c r="Y570" s="77">
        <v>0</v>
      </c>
      <c r="Z570" s="77">
        <v>0</v>
      </c>
      <c r="AA570" s="77">
        <v>0</v>
      </c>
      <c r="AB570" s="77">
        <v>0</v>
      </c>
      <c r="AC570" s="77">
        <v>0</v>
      </c>
      <c r="AD570" s="77">
        <v>0</v>
      </c>
      <c r="AE570" s="77">
        <f t="shared" si="18"/>
        <v>41.68</v>
      </c>
      <c r="AF570" s="40">
        <f t="shared" si="19"/>
        <v>43110007</v>
      </c>
      <c r="AG570" t="str">
        <f>VLOOKUP($L570,Ceco!$A$2:$F$48,3,FALSE)</f>
        <v>BOMBEO MECANICO</v>
      </c>
      <c r="AH570" t="str">
        <f>VLOOKUP($L570,Ceco!$A$2:$F$48,4,FALSE)</f>
        <v>GOLFO SAN JORGE</v>
      </c>
      <c r="AI570" t="str">
        <f>VLOOKUP($L570,Ceco!$A$2:$F$48,5,FALSE)</f>
        <v>SANTA CRUZ OESTE</v>
      </c>
      <c r="AJ570" t="str">
        <f>VLOOKUP($L570,Ceco!$A$2:$F$48,6,FALSE)</f>
        <v>Bertaina Fabricio</v>
      </c>
      <c r="AK570">
        <f>VLOOKUP($AF570,'Agrp cuentas'!$A$2:$C$156,3,FALSE)</f>
        <v>7</v>
      </c>
      <c r="AL570" t="str">
        <f>VLOOKUP($AK570,'Agrp cuentas'!$F$2:$H$28,2,FALSE)</f>
        <v>07 - Materiales y herramientas</v>
      </c>
      <c r="AM570" t="str">
        <f>VLOOKUP($AK570,'Agrp cuentas'!$F$2:$H$28,3,FALSE)</f>
        <v>Costo</v>
      </c>
      <c r="AN570" t="s">
        <v>192</v>
      </c>
    </row>
    <row r="571" spans="1:40">
      <c r="A571" s="76" t="s">
        <v>0</v>
      </c>
      <c r="B571" s="76" t="s">
        <v>1</v>
      </c>
      <c r="C571" s="76" t="s">
        <v>54</v>
      </c>
      <c r="D571" s="76" t="s">
        <v>65</v>
      </c>
      <c r="E571" s="76" t="s">
        <v>115</v>
      </c>
      <c r="F571" s="76" t="s">
        <v>51</v>
      </c>
      <c r="G571" s="76" t="s">
        <v>2</v>
      </c>
      <c r="H571" s="76" t="s">
        <v>2</v>
      </c>
      <c r="I571" s="76" t="s">
        <v>2</v>
      </c>
      <c r="J571" s="76" t="s">
        <v>299</v>
      </c>
      <c r="K571" s="76" t="s">
        <v>121</v>
      </c>
      <c r="L571" s="76" t="s">
        <v>19</v>
      </c>
      <c r="M571" s="76" t="s">
        <v>2</v>
      </c>
      <c r="N571" s="76" t="s">
        <v>7</v>
      </c>
      <c r="O571" s="76" t="s">
        <v>3</v>
      </c>
      <c r="P571" s="76" t="s">
        <v>4</v>
      </c>
      <c r="Q571" s="76" t="s">
        <v>553</v>
      </c>
      <c r="R571" s="77">
        <v>0</v>
      </c>
      <c r="S571" s="77">
        <v>0</v>
      </c>
      <c r="T571" s="77">
        <v>2671.08</v>
      </c>
      <c r="U571" s="77">
        <v>0</v>
      </c>
      <c r="V571" s="77">
        <v>0</v>
      </c>
      <c r="W571" s="77">
        <v>0</v>
      </c>
      <c r="X571" s="77">
        <v>0</v>
      </c>
      <c r="Y571" s="77">
        <v>0</v>
      </c>
      <c r="Z571" s="77">
        <v>0</v>
      </c>
      <c r="AA571" s="77">
        <v>0</v>
      </c>
      <c r="AB571" s="77">
        <v>0</v>
      </c>
      <c r="AC571" s="77">
        <v>0</v>
      </c>
      <c r="AD571" s="77">
        <v>0</v>
      </c>
      <c r="AE571" s="77">
        <f t="shared" si="18"/>
        <v>2671.08</v>
      </c>
      <c r="AF571" s="40">
        <f t="shared" si="19"/>
        <v>43110007</v>
      </c>
      <c r="AG571" t="str">
        <f>VLOOKUP($L571,Ceco!$A$2:$F$48,3,FALSE)</f>
        <v>PCP</v>
      </c>
      <c r="AH571" t="str">
        <f>VLOOKUP($L571,Ceco!$A$2:$F$48,4,FALSE)</f>
        <v>GOLFO SAN JORGE</v>
      </c>
      <c r="AI571">
        <f>VLOOKUP($L571,Ceco!$A$2:$F$48,5,FALSE)</f>
        <v>0</v>
      </c>
      <c r="AJ571" t="str">
        <f>VLOOKUP($L571,Ceco!$A$2:$F$48,6,FALSE)</f>
        <v>Rodriguez Eduardo</v>
      </c>
      <c r="AK571">
        <f>VLOOKUP($AF571,'Agrp cuentas'!$A$2:$C$156,3,FALSE)</f>
        <v>7</v>
      </c>
      <c r="AL571" t="str">
        <f>VLOOKUP($AK571,'Agrp cuentas'!$F$2:$H$28,2,FALSE)</f>
        <v>07 - Materiales y herramientas</v>
      </c>
      <c r="AM571" t="str">
        <f>VLOOKUP($AK571,'Agrp cuentas'!$F$2:$H$28,3,FALSE)</f>
        <v>Costo</v>
      </c>
      <c r="AN571" t="s">
        <v>192</v>
      </c>
    </row>
    <row r="572" spans="1:40">
      <c r="A572" s="76" t="s">
        <v>0</v>
      </c>
      <c r="B572" s="76" t="s">
        <v>1</v>
      </c>
      <c r="C572" s="76" t="s">
        <v>54</v>
      </c>
      <c r="D572" s="76" t="s">
        <v>65</v>
      </c>
      <c r="E572" s="76" t="s">
        <v>115</v>
      </c>
      <c r="F572" s="76" t="s">
        <v>116</v>
      </c>
      <c r="G572" s="76" t="s">
        <v>2</v>
      </c>
      <c r="H572" s="76" t="s">
        <v>2</v>
      </c>
      <c r="I572" s="76" t="s">
        <v>2</v>
      </c>
      <c r="J572" s="76" t="s">
        <v>300</v>
      </c>
      <c r="K572" s="76" t="s">
        <v>122</v>
      </c>
      <c r="L572" s="76" t="s">
        <v>11</v>
      </c>
      <c r="M572" s="76" t="s">
        <v>2</v>
      </c>
      <c r="N572" s="76" t="s">
        <v>7</v>
      </c>
      <c r="O572" s="76" t="s">
        <v>3</v>
      </c>
      <c r="P572" s="76" t="s">
        <v>4</v>
      </c>
      <c r="Q572" s="76" t="s">
        <v>553</v>
      </c>
      <c r="R572" s="77">
        <v>0</v>
      </c>
      <c r="S572" s="77">
        <v>0</v>
      </c>
      <c r="T572" s="77">
        <v>0</v>
      </c>
      <c r="U572" s="77">
        <v>12.8</v>
      </c>
      <c r="V572" s="77">
        <v>0</v>
      </c>
      <c r="W572" s="77">
        <v>0</v>
      </c>
      <c r="X572" s="77">
        <v>0</v>
      </c>
      <c r="Y572" s="77">
        <v>0</v>
      </c>
      <c r="Z572" s="77">
        <v>0</v>
      </c>
      <c r="AA572" s="77">
        <v>0</v>
      </c>
      <c r="AB572" s="77">
        <v>0</v>
      </c>
      <c r="AC572" s="77">
        <v>0</v>
      </c>
      <c r="AD572" s="77">
        <v>0</v>
      </c>
      <c r="AE572" s="77">
        <f t="shared" si="18"/>
        <v>12.8</v>
      </c>
      <c r="AF572" s="40">
        <f t="shared" si="19"/>
        <v>43130001</v>
      </c>
      <c r="AG572" t="str">
        <f>VLOOKUP($L572,Ceco!$A$2:$F$48,3,FALSE)</f>
        <v>BOMBEO MECANICO</v>
      </c>
      <c r="AH572" t="str">
        <f>VLOOKUP($L572,Ceco!$A$2:$F$48,4,FALSE)</f>
        <v>NEUQUEN</v>
      </c>
      <c r="AI572" t="str">
        <f>VLOOKUP($L572,Ceco!$A$2:$F$48,5,FALSE)</f>
        <v>CATRIEL</v>
      </c>
      <c r="AJ572" t="str">
        <f>VLOOKUP($L572,Ceco!$A$2:$F$48,6,FALSE)</f>
        <v>Nahim Jorge</v>
      </c>
      <c r="AK572">
        <f>VLOOKUP($AF572,'Agrp cuentas'!$A$2:$C$156,3,FALSE)</f>
        <v>7</v>
      </c>
      <c r="AL572" t="str">
        <f>VLOOKUP($AK572,'Agrp cuentas'!$F$2:$H$28,2,FALSE)</f>
        <v>07 - Materiales y herramientas</v>
      </c>
      <c r="AM572" t="str">
        <f>VLOOKUP($AK572,'Agrp cuentas'!$F$2:$H$28,3,FALSE)</f>
        <v>Costo</v>
      </c>
      <c r="AN572" t="s">
        <v>192</v>
      </c>
    </row>
    <row r="573" spans="1:40">
      <c r="A573" s="76" t="s">
        <v>0</v>
      </c>
      <c r="B573" s="76" t="s">
        <v>1</v>
      </c>
      <c r="C573" s="76" t="s">
        <v>54</v>
      </c>
      <c r="D573" s="76" t="s">
        <v>65</v>
      </c>
      <c r="E573" s="76" t="s">
        <v>115</v>
      </c>
      <c r="F573" s="76" t="s">
        <v>116</v>
      </c>
      <c r="G573" s="76" t="s">
        <v>2</v>
      </c>
      <c r="H573" s="76" t="s">
        <v>2</v>
      </c>
      <c r="I573" s="76" t="s">
        <v>2</v>
      </c>
      <c r="J573" s="76" t="s">
        <v>300</v>
      </c>
      <c r="K573" s="76" t="s">
        <v>122</v>
      </c>
      <c r="L573" s="76" t="s">
        <v>13</v>
      </c>
      <c r="M573" s="76" t="s">
        <v>2</v>
      </c>
      <c r="N573" s="76" t="s">
        <v>7</v>
      </c>
      <c r="O573" s="76" t="s">
        <v>3</v>
      </c>
      <c r="P573" s="76" t="s">
        <v>4</v>
      </c>
      <c r="Q573" s="76" t="s">
        <v>553</v>
      </c>
      <c r="R573" s="77">
        <v>0</v>
      </c>
      <c r="S573" s="77">
        <v>2198.1799999999998</v>
      </c>
      <c r="T573" s="77">
        <v>52.64</v>
      </c>
      <c r="U573" s="77">
        <v>156.82</v>
      </c>
      <c r="V573" s="77">
        <v>0</v>
      </c>
      <c r="W573" s="77">
        <v>0</v>
      </c>
      <c r="X573" s="77">
        <v>0</v>
      </c>
      <c r="Y573" s="77">
        <v>0</v>
      </c>
      <c r="Z573" s="77">
        <v>0</v>
      </c>
      <c r="AA573" s="77">
        <v>0</v>
      </c>
      <c r="AB573" s="77">
        <v>0</v>
      </c>
      <c r="AC573" s="77">
        <v>0</v>
      </c>
      <c r="AD573" s="77">
        <v>0</v>
      </c>
      <c r="AE573" s="77">
        <f t="shared" si="18"/>
        <v>2407.64</v>
      </c>
      <c r="AF573" s="40">
        <f t="shared" si="19"/>
        <v>43130001</v>
      </c>
      <c r="AG573" t="str">
        <f>VLOOKUP($L573,Ceco!$A$2:$F$48,3,FALSE)</f>
        <v>BOMBEO MECANICO</v>
      </c>
      <c r="AH573" t="str">
        <f>VLOOKUP($L573,Ceco!$A$2:$F$48,4,FALSE)</f>
        <v>NEUQUEN</v>
      </c>
      <c r="AI573" t="str">
        <f>VLOOKUP($L573,Ceco!$A$2:$F$48,5,FALSE)</f>
        <v>CATRIEL</v>
      </c>
      <c r="AJ573" t="str">
        <f>VLOOKUP($L573,Ceco!$A$2:$F$48,6,FALSE)</f>
        <v>Nahim Jorge</v>
      </c>
      <c r="AK573">
        <f>VLOOKUP($AF573,'Agrp cuentas'!$A$2:$C$156,3,FALSE)</f>
        <v>7</v>
      </c>
      <c r="AL573" t="str">
        <f>VLOOKUP($AK573,'Agrp cuentas'!$F$2:$H$28,2,FALSE)</f>
        <v>07 - Materiales y herramientas</v>
      </c>
      <c r="AM573" t="str">
        <f>VLOOKUP($AK573,'Agrp cuentas'!$F$2:$H$28,3,FALSE)</f>
        <v>Costo</v>
      </c>
      <c r="AN573" t="s">
        <v>192</v>
      </c>
    </row>
    <row r="574" spans="1:40">
      <c r="A574" s="76" t="s">
        <v>0</v>
      </c>
      <c r="B574" s="76" t="s">
        <v>1</v>
      </c>
      <c r="C574" s="76" t="s">
        <v>54</v>
      </c>
      <c r="D574" s="76" t="s">
        <v>65</v>
      </c>
      <c r="E574" s="76" t="s">
        <v>115</v>
      </c>
      <c r="F574" s="76" t="s">
        <v>116</v>
      </c>
      <c r="G574" s="76" t="s">
        <v>2</v>
      </c>
      <c r="H574" s="76" t="s">
        <v>2</v>
      </c>
      <c r="I574" s="76" t="s">
        <v>2</v>
      </c>
      <c r="J574" s="76" t="s">
        <v>300</v>
      </c>
      <c r="K574" s="76" t="s">
        <v>122</v>
      </c>
      <c r="L574" s="76" t="s">
        <v>16</v>
      </c>
      <c r="M574" s="76" t="s">
        <v>2</v>
      </c>
      <c r="N574" s="76" t="s">
        <v>7</v>
      </c>
      <c r="O574" s="76" t="s">
        <v>3</v>
      </c>
      <c r="P574" s="76" t="s">
        <v>4</v>
      </c>
      <c r="Q574" s="76" t="s">
        <v>553</v>
      </c>
      <c r="R574" s="77">
        <v>0</v>
      </c>
      <c r="S574" s="77">
        <v>0</v>
      </c>
      <c r="T574" s="77">
        <v>0</v>
      </c>
      <c r="U574" s="77">
        <v>130.19</v>
      </c>
      <c r="V574" s="77">
        <v>0</v>
      </c>
      <c r="W574" s="77">
        <v>0</v>
      </c>
      <c r="X574" s="77">
        <v>0</v>
      </c>
      <c r="Y574" s="77">
        <v>0</v>
      </c>
      <c r="Z574" s="77">
        <v>0</v>
      </c>
      <c r="AA574" s="77">
        <v>0</v>
      </c>
      <c r="AB574" s="77">
        <v>0</v>
      </c>
      <c r="AC574" s="77">
        <v>0</v>
      </c>
      <c r="AD574" s="77">
        <v>0</v>
      </c>
      <c r="AE574" s="77">
        <f t="shared" si="18"/>
        <v>130.19</v>
      </c>
      <c r="AF574" s="40">
        <f t="shared" si="19"/>
        <v>43130001</v>
      </c>
      <c r="AG574" t="str">
        <f>VLOOKUP($L574,Ceco!$A$2:$F$48,3,FALSE)</f>
        <v>BOMBEO MECANICO</v>
      </c>
      <c r="AH574" t="str">
        <f>VLOOKUP($L574,Ceco!$A$2:$F$48,4,FALSE)</f>
        <v>GOLFO SAN JORGE</v>
      </c>
      <c r="AI574" t="str">
        <f>VLOOKUP($L574,Ceco!$A$2:$F$48,5,FALSE)</f>
        <v>COMODORO RIVADAVIA</v>
      </c>
      <c r="AJ574" t="str">
        <f>VLOOKUP($L574,Ceco!$A$2:$F$48,6,FALSE)</f>
        <v>Cosentino Leandro</v>
      </c>
      <c r="AK574">
        <f>VLOOKUP($AF574,'Agrp cuentas'!$A$2:$C$156,3,FALSE)</f>
        <v>7</v>
      </c>
      <c r="AL574" t="str">
        <f>VLOOKUP($AK574,'Agrp cuentas'!$F$2:$H$28,2,FALSE)</f>
        <v>07 - Materiales y herramientas</v>
      </c>
      <c r="AM574" t="str">
        <f>VLOOKUP($AK574,'Agrp cuentas'!$F$2:$H$28,3,FALSE)</f>
        <v>Costo</v>
      </c>
      <c r="AN574" t="s">
        <v>192</v>
      </c>
    </row>
    <row r="575" spans="1:40">
      <c r="A575" s="76" t="s">
        <v>0</v>
      </c>
      <c r="B575" s="76" t="s">
        <v>1</v>
      </c>
      <c r="C575" s="76" t="s">
        <v>54</v>
      </c>
      <c r="D575" s="76" t="s">
        <v>65</v>
      </c>
      <c r="E575" s="76" t="s">
        <v>115</v>
      </c>
      <c r="F575" s="76" t="s">
        <v>116</v>
      </c>
      <c r="G575" s="76" t="s">
        <v>2</v>
      </c>
      <c r="H575" s="76" t="s">
        <v>2</v>
      </c>
      <c r="I575" s="76" t="s">
        <v>2</v>
      </c>
      <c r="J575" s="76" t="s">
        <v>300</v>
      </c>
      <c r="K575" s="76" t="s">
        <v>122</v>
      </c>
      <c r="L575" s="76" t="s">
        <v>6</v>
      </c>
      <c r="M575" s="76" t="s">
        <v>2</v>
      </c>
      <c r="N575" s="76" t="s">
        <v>7</v>
      </c>
      <c r="O575" s="76" t="s">
        <v>3</v>
      </c>
      <c r="P575" s="76" t="s">
        <v>4</v>
      </c>
      <c r="Q575" s="76" t="s">
        <v>553</v>
      </c>
      <c r="R575" s="77">
        <v>0</v>
      </c>
      <c r="S575" s="77">
        <v>0</v>
      </c>
      <c r="T575" s="77">
        <v>0</v>
      </c>
      <c r="U575" s="77">
        <v>298.58</v>
      </c>
      <c r="V575" s="77">
        <v>0</v>
      </c>
      <c r="W575" s="77">
        <v>0</v>
      </c>
      <c r="X575" s="77">
        <v>0</v>
      </c>
      <c r="Y575" s="77">
        <v>0</v>
      </c>
      <c r="Z575" s="77">
        <v>0</v>
      </c>
      <c r="AA575" s="77">
        <v>0</v>
      </c>
      <c r="AB575" s="77">
        <v>0</v>
      </c>
      <c r="AC575" s="77">
        <v>0</v>
      </c>
      <c r="AD575" s="77">
        <v>0</v>
      </c>
      <c r="AE575" s="77">
        <f t="shared" si="18"/>
        <v>298.58</v>
      </c>
      <c r="AF575" s="40">
        <f t="shared" si="19"/>
        <v>43130001</v>
      </c>
      <c r="AG575" t="str">
        <f>VLOOKUP($L575,Ceco!$A$2:$F$48,3,FALSE)</f>
        <v>BOMBEO MECANICO</v>
      </c>
      <c r="AH575" t="str">
        <f>VLOOKUP($L575,Ceco!$A$2:$F$48,4,FALSE)</f>
        <v>GOLFO SAN JORGE</v>
      </c>
      <c r="AI575" t="str">
        <f>VLOOKUP($L575,Ceco!$A$2:$F$48,5,FALSE)</f>
        <v>COMODORO RIVADAVIA</v>
      </c>
      <c r="AJ575" t="str">
        <f>VLOOKUP($L575,Ceco!$A$2:$F$48,6,FALSE)</f>
        <v>Cosentino Leandro</v>
      </c>
      <c r="AK575">
        <f>VLOOKUP($AF575,'Agrp cuentas'!$A$2:$C$156,3,FALSE)</f>
        <v>7</v>
      </c>
      <c r="AL575" t="str">
        <f>VLOOKUP($AK575,'Agrp cuentas'!$F$2:$H$28,2,FALSE)</f>
        <v>07 - Materiales y herramientas</v>
      </c>
      <c r="AM575" t="str">
        <f>VLOOKUP($AK575,'Agrp cuentas'!$F$2:$H$28,3,FALSE)</f>
        <v>Costo</v>
      </c>
      <c r="AN575" t="s">
        <v>192</v>
      </c>
    </row>
    <row r="576" spans="1:40">
      <c r="A576" s="76" t="s">
        <v>0</v>
      </c>
      <c r="B576" s="76" t="s">
        <v>1</v>
      </c>
      <c r="C576" s="76" t="s">
        <v>54</v>
      </c>
      <c r="D576" s="76" t="s">
        <v>65</v>
      </c>
      <c r="E576" s="76" t="s">
        <v>115</v>
      </c>
      <c r="F576" s="76" t="s">
        <v>116</v>
      </c>
      <c r="G576" s="76" t="s">
        <v>2</v>
      </c>
      <c r="H576" s="76" t="s">
        <v>2</v>
      </c>
      <c r="I576" s="76" t="s">
        <v>2</v>
      </c>
      <c r="J576" s="76" t="s">
        <v>300</v>
      </c>
      <c r="K576" s="76" t="s">
        <v>122</v>
      </c>
      <c r="L576" s="76" t="s">
        <v>18</v>
      </c>
      <c r="M576" s="76" t="s">
        <v>2</v>
      </c>
      <c r="N576" s="76" t="s">
        <v>7</v>
      </c>
      <c r="O576" s="76" t="s">
        <v>3</v>
      </c>
      <c r="P576" s="76" t="s">
        <v>4</v>
      </c>
      <c r="Q576" s="76" t="s">
        <v>553</v>
      </c>
      <c r="R576" s="77">
        <v>0</v>
      </c>
      <c r="S576" s="77">
        <v>66.900000000000006</v>
      </c>
      <c r="T576" s="77">
        <v>0</v>
      </c>
      <c r="U576" s="77">
        <v>0</v>
      </c>
      <c r="V576" s="77">
        <v>0</v>
      </c>
      <c r="W576" s="77">
        <v>0</v>
      </c>
      <c r="X576" s="77">
        <v>0</v>
      </c>
      <c r="Y576" s="77">
        <v>0</v>
      </c>
      <c r="Z576" s="77">
        <v>0</v>
      </c>
      <c r="AA576" s="77">
        <v>0</v>
      </c>
      <c r="AB576" s="77">
        <v>0</v>
      </c>
      <c r="AC576" s="77">
        <v>0</v>
      </c>
      <c r="AD576" s="77">
        <v>0</v>
      </c>
      <c r="AE576" s="77">
        <f t="shared" si="18"/>
        <v>66.900000000000006</v>
      </c>
      <c r="AF576" s="40">
        <f t="shared" ref="AF576:AF600" si="20">VALUE(J576)</f>
        <v>43130001</v>
      </c>
      <c r="AG576" t="str">
        <f>VLOOKUP($L576,Ceco!$A$2:$F$48,3,FALSE)</f>
        <v>CONTROLADORES</v>
      </c>
      <c r="AH576" t="str">
        <f>VLOOKUP($L576,Ceco!$A$2:$F$48,4,FALSE)</f>
        <v>GOLFO SAN JORGE</v>
      </c>
      <c r="AI576">
        <f>VLOOKUP($L576,Ceco!$A$2:$F$48,5,FALSE)</f>
        <v>0</v>
      </c>
      <c r="AJ576" t="str">
        <f>VLOOKUP($L576,Ceco!$A$2:$F$48,6,FALSE)</f>
        <v>Rocabado Fernando</v>
      </c>
      <c r="AK576">
        <f>VLOOKUP($AF576,'Agrp cuentas'!$A$2:$C$156,3,FALSE)</f>
        <v>7</v>
      </c>
      <c r="AL576" t="str">
        <f>VLOOKUP($AK576,'Agrp cuentas'!$F$2:$H$28,2,FALSE)</f>
        <v>07 - Materiales y herramientas</v>
      </c>
      <c r="AM576" t="str">
        <f>VLOOKUP($AK576,'Agrp cuentas'!$F$2:$H$28,3,FALSE)</f>
        <v>Costo</v>
      </c>
      <c r="AN576" t="s">
        <v>192</v>
      </c>
    </row>
    <row r="577" spans="1:40">
      <c r="A577" s="76" t="s">
        <v>0</v>
      </c>
      <c r="B577" s="76" t="s">
        <v>1</v>
      </c>
      <c r="C577" s="76" t="s">
        <v>54</v>
      </c>
      <c r="D577" s="76" t="s">
        <v>65</v>
      </c>
      <c r="E577" s="76" t="s">
        <v>115</v>
      </c>
      <c r="F577" s="76" t="s">
        <v>116</v>
      </c>
      <c r="G577" s="76" t="s">
        <v>2</v>
      </c>
      <c r="H577" s="76" t="s">
        <v>2</v>
      </c>
      <c r="I577" s="76" t="s">
        <v>2</v>
      </c>
      <c r="J577" s="76" t="s">
        <v>300</v>
      </c>
      <c r="K577" s="76" t="s">
        <v>122</v>
      </c>
      <c r="L577" s="76" t="s">
        <v>24</v>
      </c>
      <c r="M577" s="76" t="s">
        <v>2</v>
      </c>
      <c r="N577" s="76" t="s">
        <v>7</v>
      </c>
      <c r="O577" s="76" t="s">
        <v>3</v>
      </c>
      <c r="P577" s="76" t="s">
        <v>4</v>
      </c>
      <c r="Q577" s="76" t="s">
        <v>553</v>
      </c>
      <c r="R577" s="77">
        <v>0</v>
      </c>
      <c r="S577" s="77">
        <v>0</v>
      </c>
      <c r="T577" s="77">
        <v>0</v>
      </c>
      <c r="U577" s="77">
        <v>39.200000000000003</v>
      </c>
      <c r="V577" s="77">
        <v>0</v>
      </c>
      <c r="W577" s="77">
        <v>0</v>
      </c>
      <c r="X577" s="77">
        <v>0</v>
      </c>
      <c r="Y577" s="77">
        <v>0</v>
      </c>
      <c r="Z577" s="77">
        <v>0</v>
      </c>
      <c r="AA577" s="77">
        <v>0</v>
      </c>
      <c r="AB577" s="77">
        <v>0</v>
      </c>
      <c r="AC577" s="77">
        <v>0</v>
      </c>
      <c r="AD577" s="77">
        <v>0</v>
      </c>
      <c r="AE577" s="77">
        <f t="shared" si="18"/>
        <v>39.200000000000003</v>
      </c>
      <c r="AF577" s="40">
        <f t="shared" si="20"/>
        <v>43130001</v>
      </c>
      <c r="AG577" t="str">
        <f>VLOOKUP($L577,Ceco!$A$2:$F$48,3,FALSE)</f>
        <v>BOMBEO MECANICO</v>
      </c>
      <c r="AH577" t="str">
        <f>VLOOKUP($L577,Ceco!$A$2:$F$48,4,FALSE)</f>
        <v>MENDOZA</v>
      </c>
      <c r="AI577" t="str">
        <f>VLOOKUP($L577,Ceco!$A$2:$F$48,5,FALSE)</f>
        <v>LUJAN DE CUYO</v>
      </c>
      <c r="AJ577" t="str">
        <f>VLOOKUP($L577,Ceco!$A$2:$F$48,6,FALSE)</f>
        <v>Ingles Carlos</v>
      </c>
      <c r="AK577">
        <f>VLOOKUP($AF577,'Agrp cuentas'!$A$2:$C$156,3,FALSE)</f>
        <v>7</v>
      </c>
      <c r="AL577" t="str">
        <f>VLOOKUP($AK577,'Agrp cuentas'!$F$2:$H$28,2,FALSE)</f>
        <v>07 - Materiales y herramientas</v>
      </c>
      <c r="AM577" t="str">
        <f>VLOOKUP($AK577,'Agrp cuentas'!$F$2:$H$28,3,FALSE)</f>
        <v>Costo</v>
      </c>
      <c r="AN577" t="s">
        <v>192</v>
      </c>
    </row>
    <row r="578" spans="1:40">
      <c r="A578" s="76" t="s">
        <v>0</v>
      </c>
      <c r="B578" s="76" t="s">
        <v>1</v>
      </c>
      <c r="C578" s="76" t="s">
        <v>54</v>
      </c>
      <c r="D578" s="76" t="s">
        <v>65</v>
      </c>
      <c r="E578" s="76" t="s">
        <v>115</v>
      </c>
      <c r="F578" s="76" t="s">
        <v>116</v>
      </c>
      <c r="G578" s="76" t="s">
        <v>2</v>
      </c>
      <c r="H578" s="76" t="s">
        <v>2</v>
      </c>
      <c r="I578" s="76" t="s">
        <v>2</v>
      </c>
      <c r="J578" s="76" t="s">
        <v>300</v>
      </c>
      <c r="K578" s="76" t="s">
        <v>122</v>
      </c>
      <c r="L578" s="76" t="s">
        <v>27</v>
      </c>
      <c r="M578" s="76" t="s">
        <v>2</v>
      </c>
      <c r="N578" s="76" t="s">
        <v>7</v>
      </c>
      <c r="O578" s="76" t="s">
        <v>3</v>
      </c>
      <c r="P578" s="76" t="s">
        <v>4</v>
      </c>
      <c r="Q578" s="76" t="s">
        <v>553</v>
      </c>
      <c r="R578" s="77">
        <v>0</v>
      </c>
      <c r="S578" s="77">
        <v>45.27</v>
      </c>
      <c r="T578" s="77">
        <v>47.98</v>
      </c>
      <c r="U578" s="77">
        <v>123.73</v>
      </c>
      <c r="V578" s="77">
        <v>0</v>
      </c>
      <c r="W578" s="77">
        <v>0</v>
      </c>
      <c r="X578" s="77">
        <v>0</v>
      </c>
      <c r="Y578" s="77">
        <v>0</v>
      </c>
      <c r="Z578" s="77">
        <v>0</v>
      </c>
      <c r="AA578" s="77">
        <v>0</v>
      </c>
      <c r="AB578" s="77">
        <v>0</v>
      </c>
      <c r="AC578" s="77">
        <v>0</v>
      </c>
      <c r="AD578" s="77">
        <v>0</v>
      </c>
      <c r="AE578" s="77">
        <f t="shared" ref="AE578:AE641" si="21">SUM(S578:AD578)</f>
        <v>216.98000000000002</v>
      </c>
      <c r="AF578" s="40">
        <f t="shared" si="20"/>
        <v>43130001</v>
      </c>
      <c r="AG578" t="str">
        <f>VLOOKUP($L578,Ceco!$A$2:$F$48,3,FALSE)</f>
        <v>BOMBEO MECANICO</v>
      </c>
      <c r="AH578" t="str">
        <f>VLOOKUP($L578,Ceco!$A$2:$F$48,4,FALSE)</f>
        <v>GOLFO SAN JORGE</v>
      </c>
      <c r="AI578" t="str">
        <f>VLOOKUP($L578,Ceco!$A$2:$F$48,5,FALSE)</f>
        <v>SANTA CRUZ OESTE</v>
      </c>
      <c r="AJ578" t="str">
        <f>VLOOKUP($L578,Ceco!$A$2:$F$48,6,FALSE)</f>
        <v>Bertaina Fabricio</v>
      </c>
      <c r="AK578">
        <f>VLOOKUP($AF578,'Agrp cuentas'!$A$2:$C$156,3,FALSE)</f>
        <v>7</v>
      </c>
      <c r="AL578" t="str">
        <f>VLOOKUP($AK578,'Agrp cuentas'!$F$2:$H$28,2,FALSE)</f>
        <v>07 - Materiales y herramientas</v>
      </c>
      <c r="AM578" t="str">
        <f>VLOOKUP($AK578,'Agrp cuentas'!$F$2:$H$28,3,FALSE)</f>
        <v>Costo</v>
      </c>
      <c r="AN578" t="s">
        <v>192</v>
      </c>
    </row>
    <row r="579" spans="1:40">
      <c r="A579" s="76" t="s">
        <v>0</v>
      </c>
      <c r="B579" s="76" t="s">
        <v>1</v>
      </c>
      <c r="C579" s="76" t="s">
        <v>54</v>
      </c>
      <c r="D579" s="76" t="s">
        <v>65</v>
      </c>
      <c r="E579" s="76" t="s">
        <v>115</v>
      </c>
      <c r="F579" s="76" t="s">
        <v>116</v>
      </c>
      <c r="G579" s="76" t="s">
        <v>2</v>
      </c>
      <c r="H579" s="76" t="s">
        <v>2</v>
      </c>
      <c r="I579" s="76" t="s">
        <v>2</v>
      </c>
      <c r="J579" s="76" t="s">
        <v>300</v>
      </c>
      <c r="K579" s="76" t="s">
        <v>122</v>
      </c>
      <c r="L579" s="76" t="s">
        <v>29</v>
      </c>
      <c r="M579" s="76" t="s">
        <v>2</v>
      </c>
      <c r="N579" s="76" t="s">
        <v>7</v>
      </c>
      <c r="O579" s="76" t="s">
        <v>3</v>
      </c>
      <c r="P579" s="76" t="s">
        <v>4</v>
      </c>
      <c r="Q579" s="76" t="s">
        <v>553</v>
      </c>
      <c r="R579" s="77">
        <v>0</v>
      </c>
      <c r="S579" s="77">
        <v>114</v>
      </c>
      <c r="T579" s="77">
        <v>0</v>
      </c>
      <c r="U579" s="77">
        <v>53.19</v>
      </c>
      <c r="V579" s="77">
        <v>0</v>
      </c>
      <c r="W579" s="77">
        <v>0</v>
      </c>
      <c r="X579" s="77">
        <v>0</v>
      </c>
      <c r="Y579" s="77">
        <v>0</v>
      </c>
      <c r="Z579" s="77">
        <v>0</v>
      </c>
      <c r="AA579" s="77">
        <v>0</v>
      </c>
      <c r="AB579" s="77">
        <v>0</v>
      </c>
      <c r="AC579" s="77">
        <v>0</v>
      </c>
      <c r="AD579" s="77">
        <v>0</v>
      </c>
      <c r="AE579" s="77">
        <f t="shared" si="21"/>
        <v>167.19</v>
      </c>
      <c r="AF579" s="40">
        <f t="shared" si="20"/>
        <v>43130001</v>
      </c>
      <c r="AG579" t="str">
        <f>VLOOKUP($L579,Ceco!$A$2:$F$48,3,FALSE)</f>
        <v>BOMBEO MECANICO</v>
      </c>
      <c r="AH579" t="str">
        <f>VLOOKUP($L579,Ceco!$A$2:$F$48,4,FALSE)</f>
        <v>MENDOZA</v>
      </c>
      <c r="AI579" t="str">
        <f>VLOOKUP($L579,Ceco!$A$2:$F$48,5,FALSE)</f>
        <v>MALARGUE</v>
      </c>
      <c r="AJ579" t="str">
        <f>VLOOKUP($L579,Ceco!$A$2:$F$48,6,FALSE)</f>
        <v>Ingles Carlos</v>
      </c>
      <c r="AK579">
        <f>VLOOKUP($AF579,'Agrp cuentas'!$A$2:$C$156,3,FALSE)</f>
        <v>7</v>
      </c>
      <c r="AL579" t="str">
        <f>VLOOKUP($AK579,'Agrp cuentas'!$F$2:$H$28,2,FALSE)</f>
        <v>07 - Materiales y herramientas</v>
      </c>
      <c r="AM579" t="str">
        <f>VLOOKUP($AK579,'Agrp cuentas'!$F$2:$H$28,3,FALSE)</f>
        <v>Costo</v>
      </c>
      <c r="AN579" t="s">
        <v>192</v>
      </c>
    </row>
    <row r="580" spans="1:40">
      <c r="A580" s="76" t="s">
        <v>0</v>
      </c>
      <c r="B580" s="76" t="s">
        <v>1</v>
      </c>
      <c r="C580" s="76" t="s">
        <v>54</v>
      </c>
      <c r="D580" s="76" t="s">
        <v>65</v>
      </c>
      <c r="E580" s="76" t="s">
        <v>115</v>
      </c>
      <c r="F580" s="76" t="s">
        <v>116</v>
      </c>
      <c r="G580" s="76" t="s">
        <v>2</v>
      </c>
      <c r="H580" s="76" t="s">
        <v>2</v>
      </c>
      <c r="I580" s="76" t="s">
        <v>2</v>
      </c>
      <c r="J580" s="76" t="s">
        <v>300</v>
      </c>
      <c r="K580" s="76" t="s">
        <v>122</v>
      </c>
      <c r="L580" s="76" t="s">
        <v>9</v>
      </c>
      <c r="M580" s="76" t="s">
        <v>2</v>
      </c>
      <c r="N580" s="76" t="s">
        <v>7</v>
      </c>
      <c r="O580" s="76" t="s">
        <v>3</v>
      </c>
      <c r="P580" s="76" t="s">
        <v>4</v>
      </c>
      <c r="Q580" s="76" t="s">
        <v>553</v>
      </c>
      <c r="R580" s="77">
        <v>0</v>
      </c>
      <c r="S580" s="77">
        <v>0</v>
      </c>
      <c r="T580" s="77">
        <v>90.55</v>
      </c>
      <c r="U580" s="77">
        <v>0</v>
      </c>
      <c r="V580" s="77">
        <v>0</v>
      </c>
      <c r="W580" s="77">
        <v>0</v>
      </c>
      <c r="X580" s="77">
        <v>0</v>
      </c>
      <c r="Y580" s="77">
        <v>0</v>
      </c>
      <c r="Z580" s="77">
        <v>0</v>
      </c>
      <c r="AA580" s="77">
        <v>0</v>
      </c>
      <c r="AB580" s="77">
        <v>0</v>
      </c>
      <c r="AC580" s="77">
        <v>0</v>
      </c>
      <c r="AD580" s="77">
        <v>0</v>
      </c>
      <c r="AE580" s="77">
        <f t="shared" si="21"/>
        <v>90.55</v>
      </c>
      <c r="AF580" s="40">
        <f t="shared" si="20"/>
        <v>43130001</v>
      </c>
      <c r="AG580" t="str">
        <f>VLOOKUP($L580,Ceco!$A$2:$F$48,3,FALSE)</f>
        <v>BOMBEO MECANICO</v>
      </c>
      <c r="AH580" t="str">
        <f>VLOOKUP($L580,Ceco!$A$2:$F$48,4,FALSE)</f>
        <v>GOLFO SAN JORGE</v>
      </c>
      <c r="AI580" t="str">
        <f>VLOOKUP($L580,Ceco!$A$2:$F$48,5,FALSE)</f>
        <v>SANTA CRUZ ESTE</v>
      </c>
      <c r="AJ580" t="str">
        <f>VLOOKUP($L580,Ceco!$A$2:$F$48,6,FALSE)</f>
        <v>Bertaina Fabricio</v>
      </c>
      <c r="AK580">
        <f>VLOOKUP($AF580,'Agrp cuentas'!$A$2:$C$156,3,FALSE)</f>
        <v>7</v>
      </c>
      <c r="AL580" t="str">
        <f>VLOOKUP($AK580,'Agrp cuentas'!$F$2:$H$28,2,FALSE)</f>
        <v>07 - Materiales y herramientas</v>
      </c>
      <c r="AM580" t="str">
        <f>VLOOKUP($AK580,'Agrp cuentas'!$F$2:$H$28,3,FALSE)</f>
        <v>Costo</v>
      </c>
      <c r="AN580" t="s">
        <v>192</v>
      </c>
    </row>
    <row r="581" spans="1:40">
      <c r="A581" s="76" t="s">
        <v>0</v>
      </c>
      <c r="B581" s="76" t="s">
        <v>1</v>
      </c>
      <c r="C581" s="76" t="s">
        <v>54</v>
      </c>
      <c r="D581" s="76" t="s">
        <v>65</v>
      </c>
      <c r="E581" s="76" t="s">
        <v>115</v>
      </c>
      <c r="F581" s="76" t="s">
        <v>116</v>
      </c>
      <c r="G581" s="76" t="s">
        <v>2</v>
      </c>
      <c r="H581" s="76" t="s">
        <v>2</v>
      </c>
      <c r="I581" s="76" t="s">
        <v>2</v>
      </c>
      <c r="J581" s="76" t="s">
        <v>516</v>
      </c>
      <c r="K581" s="76" t="s">
        <v>517</v>
      </c>
      <c r="L581" s="76" t="s">
        <v>33</v>
      </c>
      <c r="M581" s="76" t="s">
        <v>2</v>
      </c>
      <c r="N581" s="76" t="s">
        <v>7</v>
      </c>
      <c r="O581" s="76" t="s">
        <v>3</v>
      </c>
      <c r="P581" s="76" t="s">
        <v>4</v>
      </c>
      <c r="Q581" s="76" t="s">
        <v>553</v>
      </c>
      <c r="R581" s="77">
        <v>0</v>
      </c>
      <c r="S581" s="77">
        <v>18.32</v>
      </c>
      <c r="T581" s="77">
        <v>0</v>
      </c>
      <c r="U581" s="77">
        <v>0</v>
      </c>
      <c r="V581" s="77">
        <v>0</v>
      </c>
      <c r="W581" s="77">
        <v>0</v>
      </c>
      <c r="X581" s="77">
        <v>0</v>
      </c>
      <c r="Y581" s="77">
        <v>0</v>
      </c>
      <c r="Z581" s="77">
        <v>0</v>
      </c>
      <c r="AA581" s="77">
        <v>0</v>
      </c>
      <c r="AB581" s="77">
        <v>0</v>
      </c>
      <c r="AC581" s="77">
        <v>0</v>
      </c>
      <c r="AD581" s="77">
        <v>0</v>
      </c>
      <c r="AE581" s="77">
        <f t="shared" si="21"/>
        <v>18.32</v>
      </c>
      <c r="AF581" s="40">
        <f t="shared" si="20"/>
        <v>43130002</v>
      </c>
      <c r="AG581" t="str">
        <f>VLOOKUP($L581,Ceco!$A$2:$F$48,3,FALSE)</f>
        <v>PCP</v>
      </c>
      <c r="AH581" t="str">
        <f>VLOOKUP($L581,Ceco!$A$2:$F$48,4,FALSE)</f>
        <v>NEUQUEN</v>
      </c>
      <c r="AI581">
        <f>VLOOKUP($L581,Ceco!$A$2:$F$48,5,FALSE)</f>
        <v>0</v>
      </c>
      <c r="AJ581" t="str">
        <f>VLOOKUP($L581,Ceco!$A$2:$F$48,6,FALSE)</f>
        <v>Rodriguez Eduardo</v>
      </c>
      <c r="AK581">
        <f>VLOOKUP($AF581,'Agrp cuentas'!$A$2:$C$156,3,FALSE)</f>
        <v>7</v>
      </c>
      <c r="AL581" t="str">
        <f>VLOOKUP($AK581,'Agrp cuentas'!$F$2:$H$28,2,FALSE)</f>
        <v>07 - Materiales y herramientas</v>
      </c>
      <c r="AM581" t="str">
        <f>VLOOKUP($AK581,'Agrp cuentas'!$F$2:$H$28,3,FALSE)</f>
        <v>Costo</v>
      </c>
      <c r="AN581" t="s">
        <v>192</v>
      </c>
    </row>
    <row r="582" spans="1:40">
      <c r="A582" s="76" t="s">
        <v>0</v>
      </c>
      <c r="B582" s="76" t="s">
        <v>1</v>
      </c>
      <c r="C582" s="76" t="s">
        <v>54</v>
      </c>
      <c r="D582" s="76" t="s">
        <v>65</v>
      </c>
      <c r="E582" s="76" t="s">
        <v>115</v>
      </c>
      <c r="F582" s="76" t="s">
        <v>116</v>
      </c>
      <c r="G582" s="76" t="s">
        <v>2</v>
      </c>
      <c r="H582" s="76" t="s">
        <v>2</v>
      </c>
      <c r="I582" s="76" t="s">
        <v>2</v>
      </c>
      <c r="J582" s="76" t="s">
        <v>516</v>
      </c>
      <c r="K582" s="76" t="s">
        <v>517</v>
      </c>
      <c r="L582" s="76" t="s">
        <v>39</v>
      </c>
      <c r="M582" s="76" t="s">
        <v>2</v>
      </c>
      <c r="N582" s="76" t="s">
        <v>7</v>
      </c>
      <c r="O582" s="76" t="s">
        <v>3</v>
      </c>
      <c r="P582" s="76" t="s">
        <v>4</v>
      </c>
      <c r="Q582" s="76" t="s">
        <v>553</v>
      </c>
      <c r="R582" s="77">
        <v>0</v>
      </c>
      <c r="S582" s="77">
        <v>0</v>
      </c>
      <c r="T582" s="77">
        <v>177.36</v>
      </c>
      <c r="U582" s="77">
        <v>0</v>
      </c>
      <c r="V582" s="77">
        <v>0</v>
      </c>
      <c r="W582" s="77">
        <v>0</v>
      </c>
      <c r="X582" s="77">
        <v>0</v>
      </c>
      <c r="Y582" s="77">
        <v>0</v>
      </c>
      <c r="Z582" s="77">
        <v>0</v>
      </c>
      <c r="AA582" s="77">
        <v>0</v>
      </c>
      <c r="AB582" s="77">
        <v>0</v>
      </c>
      <c r="AC582" s="77">
        <v>0</v>
      </c>
      <c r="AD582" s="77">
        <v>0</v>
      </c>
      <c r="AE582" s="77">
        <f t="shared" si="21"/>
        <v>177.36</v>
      </c>
      <c r="AF582" s="40">
        <f t="shared" si="20"/>
        <v>43130002</v>
      </c>
      <c r="AG582" t="str">
        <f>VLOOKUP($L582,Ceco!$A$2:$F$48,3,FALSE)</f>
        <v>BOMBEO MECANICO</v>
      </c>
      <c r="AH582" t="str">
        <f>VLOOKUP($L582,Ceco!$A$2:$F$48,4,FALSE)</f>
        <v>EXPO MADERO</v>
      </c>
      <c r="AI582">
        <f>VLOOKUP($L582,Ceco!$A$2:$F$48,5,FALSE)</f>
        <v>0</v>
      </c>
      <c r="AJ582" t="str">
        <f>VLOOKUP($L582,Ceco!$A$2:$F$48,6,FALSE)</f>
        <v>Cosentino Leandro</v>
      </c>
      <c r="AK582">
        <f>VLOOKUP($AF582,'Agrp cuentas'!$A$2:$C$156,3,FALSE)</f>
        <v>7</v>
      </c>
      <c r="AL582" t="str">
        <f>VLOOKUP($AK582,'Agrp cuentas'!$F$2:$H$28,2,FALSE)</f>
        <v>07 - Materiales y herramientas</v>
      </c>
      <c r="AM582" t="str">
        <f>VLOOKUP($AK582,'Agrp cuentas'!$F$2:$H$28,3,FALSE)</f>
        <v>Costo</v>
      </c>
      <c r="AN582" t="s">
        <v>192</v>
      </c>
    </row>
    <row r="583" spans="1:40">
      <c r="A583" s="76" t="s">
        <v>0</v>
      </c>
      <c r="B583" s="76" t="s">
        <v>1</v>
      </c>
      <c r="C583" s="76" t="s">
        <v>54</v>
      </c>
      <c r="D583" s="76" t="s">
        <v>65</v>
      </c>
      <c r="E583" s="76" t="s">
        <v>115</v>
      </c>
      <c r="F583" s="76" t="s">
        <v>116</v>
      </c>
      <c r="G583" s="76" t="s">
        <v>2</v>
      </c>
      <c r="H583" s="76" t="s">
        <v>2</v>
      </c>
      <c r="I583" s="76" t="s">
        <v>2</v>
      </c>
      <c r="J583" s="76" t="s">
        <v>516</v>
      </c>
      <c r="K583" s="76" t="s">
        <v>517</v>
      </c>
      <c r="L583" s="76" t="s">
        <v>38</v>
      </c>
      <c r="M583" s="76" t="s">
        <v>2</v>
      </c>
      <c r="N583" s="76" t="s">
        <v>7</v>
      </c>
      <c r="O583" s="76" t="s">
        <v>3</v>
      </c>
      <c r="P583" s="76" t="s">
        <v>4</v>
      </c>
      <c r="Q583" s="76" t="s">
        <v>553</v>
      </c>
      <c r="R583" s="77">
        <v>0</v>
      </c>
      <c r="S583" s="77">
        <v>1598.21</v>
      </c>
      <c r="T583" s="77">
        <v>1345.47</v>
      </c>
      <c r="U583" s="77">
        <v>1989.79</v>
      </c>
      <c r="V583" s="77">
        <v>0</v>
      </c>
      <c r="W583" s="77">
        <v>0</v>
      </c>
      <c r="X583" s="77">
        <v>0</v>
      </c>
      <c r="Y583" s="77">
        <v>0</v>
      </c>
      <c r="Z583" s="77">
        <v>0</v>
      </c>
      <c r="AA583" s="77">
        <v>0</v>
      </c>
      <c r="AB583" s="77">
        <v>0</v>
      </c>
      <c r="AC583" s="77">
        <v>0</v>
      </c>
      <c r="AD583" s="77">
        <v>0</v>
      </c>
      <c r="AE583" s="77">
        <f t="shared" si="21"/>
        <v>4933.47</v>
      </c>
      <c r="AF583" s="40">
        <f t="shared" si="20"/>
        <v>43130002</v>
      </c>
      <c r="AG583" t="str">
        <f>VLOOKUP($L583,Ceco!$A$2:$F$48,3,FALSE)</f>
        <v>BOMBEO MECANICO</v>
      </c>
      <c r="AH583" t="str">
        <f>VLOOKUP($L583,Ceco!$A$2:$F$48,4,FALSE)</f>
        <v>EXPO MADERO</v>
      </c>
      <c r="AI583">
        <f>VLOOKUP($L583,Ceco!$A$2:$F$48,5,FALSE)</f>
        <v>0</v>
      </c>
      <c r="AJ583" t="str">
        <f>VLOOKUP($L583,Ceco!$A$2:$F$48,6,FALSE)</f>
        <v>Cosentino Leandro</v>
      </c>
      <c r="AK583">
        <f>VLOOKUP($AF583,'Agrp cuentas'!$A$2:$C$156,3,FALSE)</f>
        <v>7</v>
      </c>
      <c r="AL583" t="str">
        <f>VLOOKUP($AK583,'Agrp cuentas'!$F$2:$H$28,2,FALSE)</f>
        <v>07 - Materiales y herramientas</v>
      </c>
      <c r="AM583" t="str">
        <f>VLOOKUP($AK583,'Agrp cuentas'!$F$2:$H$28,3,FALSE)</f>
        <v>Costo</v>
      </c>
      <c r="AN583" t="s">
        <v>192</v>
      </c>
    </row>
    <row r="584" spans="1:40">
      <c r="A584" s="76" t="s">
        <v>0</v>
      </c>
      <c r="B584" s="76" t="s">
        <v>1</v>
      </c>
      <c r="C584" s="76" t="s">
        <v>54</v>
      </c>
      <c r="D584" s="76" t="s">
        <v>65</v>
      </c>
      <c r="E584" s="76" t="s">
        <v>115</v>
      </c>
      <c r="F584" s="76" t="s">
        <v>116</v>
      </c>
      <c r="G584" s="76" t="s">
        <v>2</v>
      </c>
      <c r="H584" s="76" t="s">
        <v>2</v>
      </c>
      <c r="I584" s="76" t="s">
        <v>2</v>
      </c>
      <c r="J584" s="76" t="s">
        <v>516</v>
      </c>
      <c r="K584" s="76" t="s">
        <v>517</v>
      </c>
      <c r="L584" s="76" t="s">
        <v>14</v>
      </c>
      <c r="M584" s="76" t="s">
        <v>2</v>
      </c>
      <c r="N584" s="76" t="s">
        <v>7</v>
      </c>
      <c r="O584" s="76" t="s">
        <v>3</v>
      </c>
      <c r="P584" s="76" t="s">
        <v>4</v>
      </c>
      <c r="Q584" s="76" t="s">
        <v>553</v>
      </c>
      <c r="R584" s="77">
        <v>0</v>
      </c>
      <c r="S584" s="77">
        <v>0</v>
      </c>
      <c r="T584" s="77">
        <v>-299.64999999999998</v>
      </c>
      <c r="U584" s="77">
        <v>170.1</v>
      </c>
      <c r="V584" s="77">
        <v>0</v>
      </c>
      <c r="W584" s="77">
        <v>0</v>
      </c>
      <c r="X584" s="77">
        <v>0</v>
      </c>
      <c r="Y584" s="77">
        <v>0</v>
      </c>
      <c r="Z584" s="77">
        <v>0</v>
      </c>
      <c r="AA584" s="77">
        <v>0</v>
      </c>
      <c r="AB584" s="77">
        <v>0</v>
      </c>
      <c r="AC584" s="77">
        <v>0</v>
      </c>
      <c r="AD584" s="77">
        <v>0</v>
      </c>
      <c r="AE584" s="77">
        <f t="shared" si="21"/>
        <v>-129.54999999999998</v>
      </c>
      <c r="AF584" s="40">
        <f t="shared" si="20"/>
        <v>43130002</v>
      </c>
      <c r="AG584" t="str">
        <f>VLOOKUP($L584,Ceco!$A$2:$F$48,3,FALSE)</f>
        <v>BOMBEO MECANICO</v>
      </c>
      <c r="AH584" t="str">
        <f>VLOOKUP($L584,Ceco!$A$2:$F$48,4,FALSE)</f>
        <v>EXPO MADERO</v>
      </c>
      <c r="AI584">
        <f>VLOOKUP($L584,Ceco!$A$2:$F$48,5,FALSE)</f>
        <v>0</v>
      </c>
      <c r="AJ584" t="str">
        <f>VLOOKUP($L584,Ceco!$A$2:$F$48,6,FALSE)</f>
        <v>Cosentino Leandro</v>
      </c>
      <c r="AK584">
        <f>VLOOKUP($AF584,'Agrp cuentas'!$A$2:$C$156,3,FALSE)</f>
        <v>7</v>
      </c>
      <c r="AL584" t="str">
        <f>VLOOKUP($AK584,'Agrp cuentas'!$F$2:$H$28,2,FALSE)</f>
        <v>07 - Materiales y herramientas</v>
      </c>
      <c r="AM584" t="str">
        <f>VLOOKUP($AK584,'Agrp cuentas'!$F$2:$H$28,3,FALSE)</f>
        <v>Costo</v>
      </c>
      <c r="AN584" t="s">
        <v>192</v>
      </c>
    </row>
    <row r="585" spans="1:40">
      <c r="A585" s="76" t="s">
        <v>0</v>
      </c>
      <c r="B585" s="76" t="s">
        <v>1</v>
      </c>
      <c r="C585" s="76" t="s">
        <v>54</v>
      </c>
      <c r="D585" s="76" t="s">
        <v>65</v>
      </c>
      <c r="E585" s="76" t="s">
        <v>124</v>
      </c>
      <c r="F585" s="76" t="s">
        <v>2</v>
      </c>
      <c r="G585" s="76" t="s">
        <v>2</v>
      </c>
      <c r="H585" s="76" t="s">
        <v>2</v>
      </c>
      <c r="I585" s="76" t="s">
        <v>2</v>
      </c>
      <c r="J585" s="76" t="s">
        <v>301</v>
      </c>
      <c r="K585" s="76" t="s">
        <v>124</v>
      </c>
      <c r="L585" s="76" t="s">
        <v>35</v>
      </c>
      <c r="M585" s="76" t="s">
        <v>2</v>
      </c>
      <c r="N585" s="76" t="s">
        <v>7</v>
      </c>
      <c r="O585" s="76" t="s">
        <v>3</v>
      </c>
      <c r="P585" s="76" t="s">
        <v>4</v>
      </c>
      <c r="Q585" s="76" t="s">
        <v>553</v>
      </c>
      <c r="R585" s="77">
        <v>0</v>
      </c>
      <c r="S585" s="77">
        <v>91.1</v>
      </c>
      <c r="T585" s="77">
        <v>93</v>
      </c>
      <c r="U585" s="77">
        <v>91.99</v>
      </c>
      <c r="V585" s="77">
        <v>0</v>
      </c>
      <c r="W585" s="77">
        <v>0</v>
      </c>
      <c r="X585" s="77">
        <v>0</v>
      </c>
      <c r="Y585" s="77">
        <v>0</v>
      </c>
      <c r="Z585" s="77">
        <v>0</v>
      </c>
      <c r="AA585" s="77">
        <v>0</v>
      </c>
      <c r="AB585" s="77">
        <v>0</v>
      </c>
      <c r="AC585" s="77">
        <v>0</v>
      </c>
      <c r="AD585" s="77">
        <v>0</v>
      </c>
      <c r="AE585" s="77">
        <f t="shared" si="21"/>
        <v>276.08999999999997</v>
      </c>
      <c r="AF585" s="40">
        <f t="shared" si="20"/>
        <v>43140001</v>
      </c>
      <c r="AG585" t="str">
        <f>VLOOKUP($L585,Ceco!$A$2:$F$48,3,FALSE)</f>
        <v>BOMBEO MECANICO</v>
      </c>
      <c r="AH585" t="str">
        <f>VLOOKUP($L585,Ceco!$A$2:$F$48,4,FALSE)</f>
        <v>NEUQUEN</v>
      </c>
      <c r="AI585" t="str">
        <f>VLOOKUP($L585,Ceco!$A$2:$F$48,5,FALSE)</f>
        <v>RINCON DE LOS SAUCES</v>
      </c>
      <c r="AJ585" t="str">
        <f>VLOOKUP($L585,Ceco!$A$2:$F$48,6,FALSE)</f>
        <v>Nahim Jorge</v>
      </c>
      <c r="AK585">
        <f>VLOOKUP($AF585,'Agrp cuentas'!$A$2:$C$156,3,FALSE)</f>
        <v>16</v>
      </c>
      <c r="AL585" t="str">
        <f>VLOOKUP($AK585,'Agrp cuentas'!$F$2:$H$28,2,FALSE)</f>
        <v>16 - Seguros</v>
      </c>
      <c r="AM585" t="str">
        <f>VLOOKUP($AK585,'Agrp cuentas'!$F$2:$H$28,3,FALSE)</f>
        <v>Costo</v>
      </c>
      <c r="AN585" t="s">
        <v>192</v>
      </c>
    </row>
    <row r="586" spans="1:40">
      <c r="A586" s="76" t="s">
        <v>0</v>
      </c>
      <c r="B586" s="76" t="s">
        <v>1</v>
      </c>
      <c r="C586" s="76" t="s">
        <v>54</v>
      </c>
      <c r="D586" s="76" t="s">
        <v>65</v>
      </c>
      <c r="E586" s="76" t="s">
        <v>124</v>
      </c>
      <c r="F586" s="76" t="s">
        <v>2</v>
      </c>
      <c r="G586" s="76" t="s">
        <v>2</v>
      </c>
      <c r="H586" s="76" t="s">
        <v>2</v>
      </c>
      <c r="I586" s="76" t="s">
        <v>2</v>
      </c>
      <c r="J586" s="76" t="s">
        <v>301</v>
      </c>
      <c r="K586" s="76" t="s">
        <v>124</v>
      </c>
      <c r="L586" s="76" t="s">
        <v>9</v>
      </c>
      <c r="M586" s="76" t="s">
        <v>2</v>
      </c>
      <c r="N586" s="76" t="s">
        <v>7</v>
      </c>
      <c r="O586" s="76" t="s">
        <v>3</v>
      </c>
      <c r="P586" s="76" t="s">
        <v>4</v>
      </c>
      <c r="Q586" s="76" t="s">
        <v>553</v>
      </c>
      <c r="R586" s="77">
        <v>0</v>
      </c>
      <c r="S586" s="77">
        <v>30.37</v>
      </c>
      <c r="T586" s="77">
        <v>31</v>
      </c>
      <c r="U586" s="77">
        <v>30.66</v>
      </c>
      <c r="V586" s="77">
        <v>0</v>
      </c>
      <c r="W586" s="77">
        <v>0</v>
      </c>
      <c r="X586" s="77">
        <v>0</v>
      </c>
      <c r="Y586" s="77">
        <v>0</v>
      </c>
      <c r="Z586" s="77">
        <v>0</v>
      </c>
      <c r="AA586" s="77">
        <v>0</v>
      </c>
      <c r="AB586" s="77">
        <v>0</v>
      </c>
      <c r="AC586" s="77">
        <v>0</v>
      </c>
      <c r="AD586" s="77">
        <v>0</v>
      </c>
      <c r="AE586" s="77">
        <f t="shared" si="21"/>
        <v>92.03</v>
      </c>
      <c r="AF586" s="40">
        <f t="shared" si="20"/>
        <v>43140001</v>
      </c>
      <c r="AG586" t="str">
        <f>VLOOKUP($L586,Ceco!$A$2:$F$48,3,FALSE)</f>
        <v>BOMBEO MECANICO</v>
      </c>
      <c r="AH586" t="str">
        <f>VLOOKUP($L586,Ceco!$A$2:$F$48,4,FALSE)</f>
        <v>GOLFO SAN JORGE</v>
      </c>
      <c r="AI586" t="str">
        <f>VLOOKUP($L586,Ceco!$A$2:$F$48,5,FALSE)</f>
        <v>SANTA CRUZ ESTE</v>
      </c>
      <c r="AJ586" t="str">
        <f>VLOOKUP($L586,Ceco!$A$2:$F$48,6,FALSE)</f>
        <v>Bertaina Fabricio</v>
      </c>
      <c r="AK586">
        <f>VLOOKUP($AF586,'Agrp cuentas'!$A$2:$C$156,3,FALSE)</f>
        <v>16</v>
      </c>
      <c r="AL586" t="str">
        <f>VLOOKUP($AK586,'Agrp cuentas'!$F$2:$H$28,2,FALSE)</f>
        <v>16 - Seguros</v>
      </c>
      <c r="AM586" t="str">
        <f>VLOOKUP($AK586,'Agrp cuentas'!$F$2:$H$28,3,FALSE)</f>
        <v>Costo</v>
      </c>
      <c r="AN586" t="s">
        <v>192</v>
      </c>
    </row>
    <row r="587" spans="1:40">
      <c r="A587" s="76" t="s">
        <v>0</v>
      </c>
      <c r="B587" s="76" t="s">
        <v>1</v>
      </c>
      <c r="C587" s="76" t="s">
        <v>54</v>
      </c>
      <c r="D587" s="76" t="s">
        <v>65</v>
      </c>
      <c r="E587" s="76" t="s">
        <v>124</v>
      </c>
      <c r="F587" s="76" t="s">
        <v>2</v>
      </c>
      <c r="G587" s="76" t="s">
        <v>2</v>
      </c>
      <c r="H587" s="76" t="s">
        <v>2</v>
      </c>
      <c r="I587" s="76" t="s">
        <v>2</v>
      </c>
      <c r="J587" s="76" t="s">
        <v>301</v>
      </c>
      <c r="K587" s="76" t="s">
        <v>124</v>
      </c>
      <c r="L587" s="76" t="s">
        <v>33</v>
      </c>
      <c r="M587" s="76" t="s">
        <v>2</v>
      </c>
      <c r="N587" s="76" t="s">
        <v>7</v>
      </c>
      <c r="O587" s="76" t="s">
        <v>3</v>
      </c>
      <c r="P587" s="76" t="s">
        <v>4</v>
      </c>
      <c r="Q587" s="76" t="s">
        <v>553</v>
      </c>
      <c r="R587" s="77">
        <v>0</v>
      </c>
      <c r="S587" s="77">
        <v>15.18</v>
      </c>
      <c r="T587" s="77">
        <v>15.5</v>
      </c>
      <c r="U587" s="77">
        <v>15.33</v>
      </c>
      <c r="V587" s="77">
        <v>0</v>
      </c>
      <c r="W587" s="77">
        <v>0</v>
      </c>
      <c r="X587" s="77">
        <v>0</v>
      </c>
      <c r="Y587" s="77">
        <v>0</v>
      </c>
      <c r="Z587" s="77">
        <v>0</v>
      </c>
      <c r="AA587" s="77">
        <v>0</v>
      </c>
      <c r="AB587" s="77">
        <v>0</v>
      </c>
      <c r="AC587" s="77">
        <v>0</v>
      </c>
      <c r="AD587" s="77">
        <v>0</v>
      </c>
      <c r="AE587" s="77">
        <f t="shared" si="21"/>
        <v>46.01</v>
      </c>
      <c r="AF587" s="40">
        <f t="shared" si="20"/>
        <v>43140001</v>
      </c>
      <c r="AG587" t="str">
        <f>VLOOKUP($L587,Ceco!$A$2:$F$48,3,FALSE)</f>
        <v>PCP</v>
      </c>
      <c r="AH587" t="str">
        <f>VLOOKUP($L587,Ceco!$A$2:$F$48,4,FALSE)</f>
        <v>NEUQUEN</v>
      </c>
      <c r="AI587">
        <f>VLOOKUP($L587,Ceco!$A$2:$F$48,5,FALSE)</f>
        <v>0</v>
      </c>
      <c r="AJ587" t="str">
        <f>VLOOKUP($L587,Ceco!$A$2:$F$48,6,FALSE)</f>
        <v>Rodriguez Eduardo</v>
      </c>
      <c r="AK587">
        <f>VLOOKUP($AF587,'Agrp cuentas'!$A$2:$C$156,3,FALSE)</f>
        <v>16</v>
      </c>
      <c r="AL587" t="str">
        <f>VLOOKUP($AK587,'Agrp cuentas'!$F$2:$H$28,2,FALSE)</f>
        <v>16 - Seguros</v>
      </c>
      <c r="AM587" t="str">
        <f>VLOOKUP($AK587,'Agrp cuentas'!$F$2:$H$28,3,FALSE)</f>
        <v>Costo</v>
      </c>
      <c r="AN587" t="s">
        <v>192</v>
      </c>
    </row>
    <row r="588" spans="1:40">
      <c r="A588" s="76" t="s">
        <v>0</v>
      </c>
      <c r="B588" s="76" t="s">
        <v>1</v>
      </c>
      <c r="C588" s="76" t="s">
        <v>54</v>
      </c>
      <c r="D588" s="76" t="s">
        <v>65</v>
      </c>
      <c r="E588" s="76" t="s">
        <v>124</v>
      </c>
      <c r="F588" s="76" t="s">
        <v>2</v>
      </c>
      <c r="G588" s="76" t="s">
        <v>2</v>
      </c>
      <c r="H588" s="76" t="s">
        <v>2</v>
      </c>
      <c r="I588" s="76" t="s">
        <v>2</v>
      </c>
      <c r="J588" s="76" t="s">
        <v>301</v>
      </c>
      <c r="K588" s="76" t="s">
        <v>124</v>
      </c>
      <c r="L588" s="76" t="s">
        <v>29</v>
      </c>
      <c r="M588" s="76" t="s">
        <v>2</v>
      </c>
      <c r="N588" s="76" t="s">
        <v>7</v>
      </c>
      <c r="O588" s="76" t="s">
        <v>3</v>
      </c>
      <c r="P588" s="76" t="s">
        <v>4</v>
      </c>
      <c r="Q588" s="76" t="s">
        <v>553</v>
      </c>
      <c r="R588" s="77">
        <v>0</v>
      </c>
      <c r="S588" s="77">
        <v>45.55</v>
      </c>
      <c r="T588" s="77">
        <v>46.5</v>
      </c>
      <c r="U588" s="77">
        <v>46</v>
      </c>
      <c r="V588" s="77">
        <v>0</v>
      </c>
      <c r="W588" s="77">
        <v>0</v>
      </c>
      <c r="X588" s="77">
        <v>0</v>
      </c>
      <c r="Y588" s="77">
        <v>0</v>
      </c>
      <c r="Z588" s="77">
        <v>0</v>
      </c>
      <c r="AA588" s="77">
        <v>0</v>
      </c>
      <c r="AB588" s="77">
        <v>0</v>
      </c>
      <c r="AC588" s="77">
        <v>0</v>
      </c>
      <c r="AD588" s="77">
        <v>0</v>
      </c>
      <c r="AE588" s="77">
        <f t="shared" si="21"/>
        <v>138.05000000000001</v>
      </c>
      <c r="AF588" s="40">
        <f t="shared" si="20"/>
        <v>43140001</v>
      </c>
      <c r="AG588" t="str">
        <f>VLOOKUP($L588,Ceco!$A$2:$F$48,3,FALSE)</f>
        <v>BOMBEO MECANICO</v>
      </c>
      <c r="AH588" t="str">
        <f>VLOOKUP($L588,Ceco!$A$2:$F$48,4,FALSE)</f>
        <v>MENDOZA</v>
      </c>
      <c r="AI588" t="str">
        <f>VLOOKUP($L588,Ceco!$A$2:$F$48,5,FALSE)</f>
        <v>MALARGUE</v>
      </c>
      <c r="AJ588" t="str">
        <f>VLOOKUP($L588,Ceco!$A$2:$F$48,6,FALSE)</f>
        <v>Ingles Carlos</v>
      </c>
      <c r="AK588">
        <f>VLOOKUP($AF588,'Agrp cuentas'!$A$2:$C$156,3,FALSE)</f>
        <v>16</v>
      </c>
      <c r="AL588" t="str">
        <f>VLOOKUP($AK588,'Agrp cuentas'!$F$2:$H$28,2,FALSE)</f>
        <v>16 - Seguros</v>
      </c>
      <c r="AM588" t="str">
        <f>VLOOKUP($AK588,'Agrp cuentas'!$F$2:$H$28,3,FALSE)</f>
        <v>Costo</v>
      </c>
      <c r="AN588" t="s">
        <v>192</v>
      </c>
    </row>
    <row r="589" spans="1:40">
      <c r="A589" s="76" t="s">
        <v>0</v>
      </c>
      <c r="B589" s="76" t="s">
        <v>1</v>
      </c>
      <c r="C589" s="76" t="s">
        <v>54</v>
      </c>
      <c r="D589" s="76" t="s">
        <v>65</v>
      </c>
      <c r="E589" s="76" t="s">
        <v>124</v>
      </c>
      <c r="F589" s="76" t="s">
        <v>2</v>
      </c>
      <c r="G589" s="76" t="s">
        <v>2</v>
      </c>
      <c r="H589" s="76" t="s">
        <v>2</v>
      </c>
      <c r="I589" s="76" t="s">
        <v>2</v>
      </c>
      <c r="J589" s="76" t="s">
        <v>301</v>
      </c>
      <c r="K589" s="76" t="s">
        <v>124</v>
      </c>
      <c r="L589" s="76" t="s">
        <v>27</v>
      </c>
      <c r="M589" s="76" t="s">
        <v>2</v>
      </c>
      <c r="N589" s="76" t="s">
        <v>7</v>
      </c>
      <c r="O589" s="76" t="s">
        <v>3</v>
      </c>
      <c r="P589" s="76" t="s">
        <v>4</v>
      </c>
      <c r="Q589" s="76" t="s">
        <v>553</v>
      </c>
      <c r="R589" s="77">
        <v>0</v>
      </c>
      <c r="S589" s="77">
        <v>60.73</v>
      </c>
      <c r="T589" s="77">
        <v>62</v>
      </c>
      <c r="U589" s="77">
        <v>61.33</v>
      </c>
      <c r="V589" s="77">
        <v>0</v>
      </c>
      <c r="W589" s="77">
        <v>0</v>
      </c>
      <c r="X589" s="77">
        <v>0</v>
      </c>
      <c r="Y589" s="77">
        <v>0</v>
      </c>
      <c r="Z589" s="77">
        <v>0</v>
      </c>
      <c r="AA589" s="77">
        <v>0</v>
      </c>
      <c r="AB589" s="77">
        <v>0</v>
      </c>
      <c r="AC589" s="77">
        <v>0</v>
      </c>
      <c r="AD589" s="77">
        <v>0</v>
      </c>
      <c r="AE589" s="77">
        <f t="shared" si="21"/>
        <v>184.06</v>
      </c>
      <c r="AF589" s="40">
        <f t="shared" si="20"/>
        <v>43140001</v>
      </c>
      <c r="AG589" t="str">
        <f>VLOOKUP($L589,Ceco!$A$2:$F$48,3,FALSE)</f>
        <v>BOMBEO MECANICO</v>
      </c>
      <c r="AH589" t="str">
        <f>VLOOKUP($L589,Ceco!$A$2:$F$48,4,FALSE)</f>
        <v>GOLFO SAN JORGE</v>
      </c>
      <c r="AI589" t="str">
        <f>VLOOKUP($L589,Ceco!$A$2:$F$48,5,FALSE)</f>
        <v>SANTA CRUZ OESTE</v>
      </c>
      <c r="AJ589" t="str">
        <f>VLOOKUP($L589,Ceco!$A$2:$F$48,6,FALSE)</f>
        <v>Bertaina Fabricio</v>
      </c>
      <c r="AK589">
        <f>VLOOKUP($AF589,'Agrp cuentas'!$A$2:$C$156,3,FALSE)</f>
        <v>16</v>
      </c>
      <c r="AL589" t="str">
        <f>VLOOKUP($AK589,'Agrp cuentas'!$F$2:$H$28,2,FALSE)</f>
        <v>16 - Seguros</v>
      </c>
      <c r="AM589" t="str">
        <f>VLOOKUP($AK589,'Agrp cuentas'!$F$2:$H$28,3,FALSE)</f>
        <v>Costo</v>
      </c>
      <c r="AN589" t="s">
        <v>192</v>
      </c>
    </row>
    <row r="590" spans="1:40">
      <c r="A590" s="76" t="s">
        <v>0</v>
      </c>
      <c r="B590" s="76" t="s">
        <v>1</v>
      </c>
      <c r="C590" s="76" t="s">
        <v>54</v>
      </c>
      <c r="D590" s="76" t="s">
        <v>65</v>
      </c>
      <c r="E590" s="76" t="s">
        <v>124</v>
      </c>
      <c r="F590" s="76" t="s">
        <v>2</v>
      </c>
      <c r="G590" s="76" t="s">
        <v>2</v>
      </c>
      <c r="H590" s="76" t="s">
        <v>2</v>
      </c>
      <c r="I590" s="76" t="s">
        <v>2</v>
      </c>
      <c r="J590" s="76" t="s">
        <v>301</v>
      </c>
      <c r="K590" s="76" t="s">
        <v>124</v>
      </c>
      <c r="L590" s="76" t="s">
        <v>24</v>
      </c>
      <c r="M590" s="76" t="s">
        <v>2</v>
      </c>
      <c r="N590" s="76" t="s">
        <v>7</v>
      </c>
      <c r="O590" s="76" t="s">
        <v>3</v>
      </c>
      <c r="P590" s="76" t="s">
        <v>4</v>
      </c>
      <c r="Q590" s="76" t="s">
        <v>553</v>
      </c>
      <c r="R590" s="77">
        <v>0</v>
      </c>
      <c r="S590" s="77">
        <v>45.55</v>
      </c>
      <c r="T590" s="77">
        <v>46.5</v>
      </c>
      <c r="U590" s="77">
        <v>46</v>
      </c>
      <c r="V590" s="77">
        <v>0</v>
      </c>
      <c r="W590" s="77">
        <v>0</v>
      </c>
      <c r="X590" s="77">
        <v>0</v>
      </c>
      <c r="Y590" s="77">
        <v>0</v>
      </c>
      <c r="Z590" s="77">
        <v>0</v>
      </c>
      <c r="AA590" s="77">
        <v>0</v>
      </c>
      <c r="AB590" s="77">
        <v>0</v>
      </c>
      <c r="AC590" s="77">
        <v>0</v>
      </c>
      <c r="AD590" s="77">
        <v>0</v>
      </c>
      <c r="AE590" s="77">
        <f t="shared" si="21"/>
        <v>138.05000000000001</v>
      </c>
      <c r="AF590" s="40">
        <f t="shared" si="20"/>
        <v>43140001</v>
      </c>
      <c r="AG590" t="str">
        <f>VLOOKUP($L590,Ceco!$A$2:$F$48,3,FALSE)</f>
        <v>BOMBEO MECANICO</v>
      </c>
      <c r="AH590" t="str">
        <f>VLOOKUP($L590,Ceco!$A$2:$F$48,4,FALSE)</f>
        <v>MENDOZA</v>
      </c>
      <c r="AI590" t="str">
        <f>VLOOKUP($L590,Ceco!$A$2:$F$48,5,FALSE)</f>
        <v>LUJAN DE CUYO</v>
      </c>
      <c r="AJ590" t="str">
        <f>VLOOKUP($L590,Ceco!$A$2:$F$48,6,FALSE)</f>
        <v>Ingles Carlos</v>
      </c>
      <c r="AK590">
        <f>VLOOKUP($AF590,'Agrp cuentas'!$A$2:$C$156,3,FALSE)</f>
        <v>16</v>
      </c>
      <c r="AL590" t="str">
        <f>VLOOKUP($AK590,'Agrp cuentas'!$F$2:$H$28,2,FALSE)</f>
        <v>16 - Seguros</v>
      </c>
      <c r="AM590" t="str">
        <f>VLOOKUP($AK590,'Agrp cuentas'!$F$2:$H$28,3,FALSE)</f>
        <v>Costo</v>
      </c>
      <c r="AN590" t="s">
        <v>192</v>
      </c>
    </row>
    <row r="591" spans="1:40">
      <c r="A591" s="76" t="s">
        <v>0</v>
      </c>
      <c r="B591" s="76" t="s">
        <v>1</v>
      </c>
      <c r="C591" s="76" t="s">
        <v>54</v>
      </c>
      <c r="D591" s="76" t="s">
        <v>65</v>
      </c>
      <c r="E591" s="76" t="s">
        <v>124</v>
      </c>
      <c r="F591" s="76" t="s">
        <v>2</v>
      </c>
      <c r="G591" s="76" t="s">
        <v>2</v>
      </c>
      <c r="H591" s="76" t="s">
        <v>2</v>
      </c>
      <c r="I591" s="76" t="s">
        <v>2</v>
      </c>
      <c r="J591" s="76" t="s">
        <v>301</v>
      </c>
      <c r="K591" s="76" t="s">
        <v>124</v>
      </c>
      <c r="L591" s="76" t="s">
        <v>21</v>
      </c>
      <c r="M591" s="76" t="s">
        <v>2</v>
      </c>
      <c r="N591" s="76" t="s">
        <v>7</v>
      </c>
      <c r="O591" s="76" t="s">
        <v>3</v>
      </c>
      <c r="P591" s="76" t="s">
        <v>4</v>
      </c>
      <c r="Q591" s="76" t="s">
        <v>553</v>
      </c>
      <c r="R591" s="77">
        <v>0</v>
      </c>
      <c r="S591" s="77">
        <v>45.55</v>
      </c>
      <c r="T591" s="77">
        <v>46.5</v>
      </c>
      <c r="U591" s="77">
        <v>46</v>
      </c>
      <c r="V591" s="77">
        <v>0</v>
      </c>
      <c r="W591" s="77">
        <v>0</v>
      </c>
      <c r="X591" s="77">
        <v>0</v>
      </c>
      <c r="Y591" s="77">
        <v>0</v>
      </c>
      <c r="Z591" s="77">
        <v>0</v>
      </c>
      <c r="AA591" s="77">
        <v>0</v>
      </c>
      <c r="AB591" s="77">
        <v>0</v>
      </c>
      <c r="AC591" s="77">
        <v>0</v>
      </c>
      <c r="AD591" s="77">
        <v>0</v>
      </c>
      <c r="AE591" s="77">
        <f t="shared" si="21"/>
        <v>138.05000000000001</v>
      </c>
      <c r="AF591" s="40">
        <f t="shared" si="20"/>
        <v>43140001</v>
      </c>
      <c r="AG591" t="str">
        <f>VLOOKUP($L591,Ceco!$A$2:$F$48,3,FALSE)</f>
        <v>BOMBEO MECANICO</v>
      </c>
      <c r="AH591" t="str">
        <f>VLOOKUP($L591,Ceco!$A$2:$F$48,4,FALSE)</f>
        <v>GOLFO SAN JORGE</v>
      </c>
      <c r="AI591" t="str">
        <f>VLOOKUP($L591,Ceco!$A$2:$F$48,5,FALSE)</f>
        <v>SANTA CRUZ ESTE</v>
      </c>
      <c r="AJ591" t="str">
        <f>VLOOKUP($L591,Ceco!$A$2:$F$48,6,FALSE)</f>
        <v>Bertaina Fabricio</v>
      </c>
      <c r="AK591">
        <f>VLOOKUP($AF591,'Agrp cuentas'!$A$2:$C$156,3,FALSE)</f>
        <v>16</v>
      </c>
      <c r="AL591" t="str">
        <f>VLOOKUP($AK591,'Agrp cuentas'!$F$2:$H$28,2,FALSE)</f>
        <v>16 - Seguros</v>
      </c>
      <c r="AM591" t="str">
        <f>VLOOKUP($AK591,'Agrp cuentas'!$F$2:$H$28,3,FALSE)</f>
        <v>Costo</v>
      </c>
      <c r="AN591" t="s">
        <v>192</v>
      </c>
    </row>
    <row r="592" spans="1:40">
      <c r="A592" s="76" t="s">
        <v>0</v>
      </c>
      <c r="B592" s="76" t="s">
        <v>1</v>
      </c>
      <c r="C592" s="76" t="s">
        <v>54</v>
      </c>
      <c r="D592" s="76" t="s">
        <v>65</v>
      </c>
      <c r="E592" s="76" t="s">
        <v>124</v>
      </c>
      <c r="F592" s="76" t="s">
        <v>2</v>
      </c>
      <c r="G592" s="76" t="s">
        <v>2</v>
      </c>
      <c r="H592" s="76" t="s">
        <v>2</v>
      </c>
      <c r="I592" s="76" t="s">
        <v>2</v>
      </c>
      <c r="J592" s="76" t="s">
        <v>301</v>
      </c>
      <c r="K592" s="76" t="s">
        <v>124</v>
      </c>
      <c r="L592" s="76" t="s">
        <v>19</v>
      </c>
      <c r="M592" s="76" t="s">
        <v>2</v>
      </c>
      <c r="N592" s="76" t="s">
        <v>7</v>
      </c>
      <c r="O592" s="76" t="s">
        <v>3</v>
      </c>
      <c r="P592" s="76" t="s">
        <v>4</v>
      </c>
      <c r="Q592" s="76" t="s">
        <v>553</v>
      </c>
      <c r="R592" s="77">
        <v>0</v>
      </c>
      <c r="S592" s="77">
        <v>15.18</v>
      </c>
      <c r="T592" s="77">
        <v>15.5</v>
      </c>
      <c r="U592" s="77">
        <v>15.33</v>
      </c>
      <c r="V592" s="77">
        <v>0</v>
      </c>
      <c r="W592" s="77">
        <v>0</v>
      </c>
      <c r="X592" s="77">
        <v>0</v>
      </c>
      <c r="Y592" s="77">
        <v>0</v>
      </c>
      <c r="Z592" s="77">
        <v>0</v>
      </c>
      <c r="AA592" s="77">
        <v>0</v>
      </c>
      <c r="AB592" s="77">
        <v>0</v>
      </c>
      <c r="AC592" s="77">
        <v>0</v>
      </c>
      <c r="AD592" s="77">
        <v>0</v>
      </c>
      <c r="AE592" s="77">
        <f t="shared" si="21"/>
        <v>46.01</v>
      </c>
      <c r="AF592" s="40">
        <f t="shared" si="20"/>
        <v>43140001</v>
      </c>
      <c r="AG592" t="str">
        <f>VLOOKUP($L592,Ceco!$A$2:$F$48,3,FALSE)</f>
        <v>PCP</v>
      </c>
      <c r="AH592" t="str">
        <f>VLOOKUP($L592,Ceco!$A$2:$F$48,4,FALSE)</f>
        <v>GOLFO SAN JORGE</v>
      </c>
      <c r="AI592">
        <f>VLOOKUP($L592,Ceco!$A$2:$F$48,5,FALSE)</f>
        <v>0</v>
      </c>
      <c r="AJ592" t="str">
        <f>VLOOKUP($L592,Ceco!$A$2:$F$48,6,FALSE)</f>
        <v>Rodriguez Eduardo</v>
      </c>
      <c r="AK592">
        <f>VLOOKUP($AF592,'Agrp cuentas'!$A$2:$C$156,3,FALSE)</f>
        <v>16</v>
      </c>
      <c r="AL592" t="str">
        <f>VLOOKUP($AK592,'Agrp cuentas'!$F$2:$H$28,2,FALSE)</f>
        <v>16 - Seguros</v>
      </c>
      <c r="AM592" t="str">
        <f>VLOOKUP($AK592,'Agrp cuentas'!$F$2:$H$28,3,FALSE)</f>
        <v>Costo</v>
      </c>
      <c r="AN592" t="s">
        <v>192</v>
      </c>
    </row>
    <row r="593" spans="1:40">
      <c r="A593" s="76" t="s">
        <v>0</v>
      </c>
      <c r="B593" s="76" t="s">
        <v>1</v>
      </c>
      <c r="C593" s="76" t="s">
        <v>54</v>
      </c>
      <c r="D593" s="76" t="s">
        <v>65</v>
      </c>
      <c r="E593" s="76" t="s">
        <v>124</v>
      </c>
      <c r="F593" s="76" t="s">
        <v>2</v>
      </c>
      <c r="G593" s="76" t="s">
        <v>2</v>
      </c>
      <c r="H593" s="76" t="s">
        <v>2</v>
      </c>
      <c r="I593" s="76" t="s">
        <v>2</v>
      </c>
      <c r="J593" s="76" t="s">
        <v>301</v>
      </c>
      <c r="K593" s="76" t="s">
        <v>124</v>
      </c>
      <c r="L593" s="76" t="s">
        <v>18</v>
      </c>
      <c r="M593" s="76" t="s">
        <v>2</v>
      </c>
      <c r="N593" s="76" t="s">
        <v>7</v>
      </c>
      <c r="O593" s="76" t="s">
        <v>3</v>
      </c>
      <c r="P593" s="76" t="s">
        <v>4</v>
      </c>
      <c r="Q593" s="76" t="s">
        <v>553</v>
      </c>
      <c r="R593" s="77">
        <v>0</v>
      </c>
      <c r="S593" s="77">
        <v>30.37</v>
      </c>
      <c r="T593" s="77">
        <v>31</v>
      </c>
      <c r="U593" s="77">
        <v>30.66</v>
      </c>
      <c r="V593" s="77">
        <v>0</v>
      </c>
      <c r="W593" s="77">
        <v>0</v>
      </c>
      <c r="X593" s="77">
        <v>0</v>
      </c>
      <c r="Y593" s="77">
        <v>0</v>
      </c>
      <c r="Z593" s="77">
        <v>0</v>
      </c>
      <c r="AA593" s="77">
        <v>0</v>
      </c>
      <c r="AB593" s="77">
        <v>0</v>
      </c>
      <c r="AC593" s="77">
        <v>0</v>
      </c>
      <c r="AD593" s="77">
        <v>0</v>
      </c>
      <c r="AE593" s="77">
        <f t="shared" si="21"/>
        <v>92.03</v>
      </c>
      <c r="AF593" s="40">
        <f t="shared" si="20"/>
        <v>43140001</v>
      </c>
      <c r="AG593" t="str">
        <f>VLOOKUP($L593,Ceco!$A$2:$F$48,3,FALSE)</f>
        <v>CONTROLADORES</v>
      </c>
      <c r="AH593" t="str">
        <f>VLOOKUP($L593,Ceco!$A$2:$F$48,4,FALSE)</f>
        <v>GOLFO SAN JORGE</v>
      </c>
      <c r="AI593">
        <f>VLOOKUP($L593,Ceco!$A$2:$F$48,5,FALSE)</f>
        <v>0</v>
      </c>
      <c r="AJ593" t="str">
        <f>VLOOKUP($L593,Ceco!$A$2:$F$48,6,FALSE)</f>
        <v>Rocabado Fernando</v>
      </c>
      <c r="AK593">
        <f>VLOOKUP($AF593,'Agrp cuentas'!$A$2:$C$156,3,FALSE)</f>
        <v>16</v>
      </c>
      <c r="AL593" t="str">
        <f>VLOOKUP($AK593,'Agrp cuentas'!$F$2:$H$28,2,FALSE)</f>
        <v>16 - Seguros</v>
      </c>
      <c r="AM593" t="str">
        <f>VLOOKUP($AK593,'Agrp cuentas'!$F$2:$H$28,3,FALSE)</f>
        <v>Costo</v>
      </c>
      <c r="AN593" t="s">
        <v>192</v>
      </c>
    </row>
    <row r="594" spans="1:40">
      <c r="A594" s="76" t="s">
        <v>0</v>
      </c>
      <c r="B594" s="76" t="s">
        <v>1</v>
      </c>
      <c r="C594" s="76" t="s">
        <v>54</v>
      </c>
      <c r="D594" s="76" t="s">
        <v>65</v>
      </c>
      <c r="E594" s="76" t="s">
        <v>124</v>
      </c>
      <c r="F594" s="76" t="s">
        <v>2</v>
      </c>
      <c r="G594" s="76" t="s">
        <v>2</v>
      </c>
      <c r="H594" s="76" t="s">
        <v>2</v>
      </c>
      <c r="I594" s="76" t="s">
        <v>2</v>
      </c>
      <c r="J594" s="76" t="s">
        <v>301</v>
      </c>
      <c r="K594" s="76" t="s">
        <v>124</v>
      </c>
      <c r="L594" s="76" t="s">
        <v>16</v>
      </c>
      <c r="M594" s="76" t="s">
        <v>2</v>
      </c>
      <c r="N594" s="76" t="s">
        <v>7</v>
      </c>
      <c r="O594" s="76" t="s">
        <v>3</v>
      </c>
      <c r="P594" s="76" t="s">
        <v>4</v>
      </c>
      <c r="Q594" s="76" t="s">
        <v>553</v>
      </c>
      <c r="R594" s="77">
        <v>0</v>
      </c>
      <c r="S594" s="77">
        <v>60.73</v>
      </c>
      <c r="T594" s="77">
        <v>62</v>
      </c>
      <c r="U594" s="77">
        <v>61.33</v>
      </c>
      <c r="V594" s="77">
        <v>0</v>
      </c>
      <c r="W594" s="77">
        <v>0</v>
      </c>
      <c r="X594" s="77">
        <v>0</v>
      </c>
      <c r="Y594" s="77">
        <v>0</v>
      </c>
      <c r="Z594" s="77">
        <v>0</v>
      </c>
      <c r="AA594" s="77">
        <v>0</v>
      </c>
      <c r="AB594" s="77">
        <v>0</v>
      </c>
      <c r="AC594" s="77">
        <v>0</v>
      </c>
      <c r="AD594" s="77">
        <v>0</v>
      </c>
      <c r="AE594" s="77">
        <f t="shared" si="21"/>
        <v>184.06</v>
      </c>
      <c r="AF594" s="40">
        <f t="shared" si="20"/>
        <v>43140001</v>
      </c>
      <c r="AG594" t="str">
        <f>VLOOKUP($L594,Ceco!$A$2:$F$48,3,FALSE)</f>
        <v>BOMBEO MECANICO</v>
      </c>
      <c r="AH594" t="str">
        <f>VLOOKUP($L594,Ceco!$A$2:$F$48,4,FALSE)</f>
        <v>GOLFO SAN JORGE</v>
      </c>
      <c r="AI594" t="str">
        <f>VLOOKUP($L594,Ceco!$A$2:$F$48,5,FALSE)</f>
        <v>COMODORO RIVADAVIA</v>
      </c>
      <c r="AJ594" t="str">
        <f>VLOOKUP($L594,Ceco!$A$2:$F$48,6,FALSE)</f>
        <v>Cosentino Leandro</v>
      </c>
      <c r="AK594">
        <f>VLOOKUP($AF594,'Agrp cuentas'!$A$2:$C$156,3,FALSE)</f>
        <v>16</v>
      </c>
      <c r="AL594" t="str">
        <f>VLOOKUP($AK594,'Agrp cuentas'!$F$2:$H$28,2,FALSE)</f>
        <v>16 - Seguros</v>
      </c>
      <c r="AM594" t="str">
        <f>VLOOKUP($AK594,'Agrp cuentas'!$F$2:$H$28,3,FALSE)</f>
        <v>Costo</v>
      </c>
      <c r="AN594" t="s">
        <v>192</v>
      </c>
    </row>
    <row r="595" spans="1:40">
      <c r="A595" s="76" t="s">
        <v>0</v>
      </c>
      <c r="B595" s="76" t="s">
        <v>1</v>
      </c>
      <c r="C595" s="76" t="s">
        <v>54</v>
      </c>
      <c r="D595" s="76" t="s">
        <v>65</v>
      </c>
      <c r="E595" s="76" t="s">
        <v>124</v>
      </c>
      <c r="F595" s="76" t="s">
        <v>2</v>
      </c>
      <c r="G595" s="76" t="s">
        <v>2</v>
      </c>
      <c r="H595" s="76" t="s">
        <v>2</v>
      </c>
      <c r="I595" s="76" t="s">
        <v>2</v>
      </c>
      <c r="J595" s="76" t="s">
        <v>301</v>
      </c>
      <c r="K595" s="76" t="s">
        <v>124</v>
      </c>
      <c r="L595" s="76" t="s">
        <v>11</v>
      </c>
      <c r="M595" s="76" t="s">
        <v>2</v>
      </c>
      <c r="N595" s="76" t="s">
        <v>7</v>
      </c>
      <c r="O595" s="76" t="s">
        <v>3</v>
      </c>
      <c r="P595" s="76" t="s">
        <v>4</v>
      </c>
      <c r="Q595" s="76" t="s">
        <v>553</v>
      </c>
      <c r="R595" s="77">
        <v>0</v>
      </c>
      <c r="S595" s="77">
        <v>60.73</v>
      </c>
      <c r="T595" s="77">
        <v>62</v>
      </c>
      <c r="U595" s="77">
        <v>61.33</v>
      </c>
      <c r="V595" s="77">
        <v>0</v>
      </c>
      <c r="W595" s="77">
        <v>0</v>
      </c>
      <c r="X595" s="77">
        <v>0</v>
      </c>
      <c r="Y595" s="77">
        <v>0</v>
      </c>
      <c r="Z595" s="77">
        <v>0</v>
      </c>
      <c r="AA595" s="77">
        <v>0</v>
      </c>
      <c r="AB595" s="77">
        <v>0</v>
      </c>
      <c r="AC595" s="77">
        <v>0</v>
      </c>
      <c r="AD595" s="77">
        <v>0</v>
      </c>
      <c r="AE595" s="77">
        <f t="shared" si="21"/>
        <v>184.06</v>
      </c>
      <c r="AF595" s="40">
        <f t="shared" si="20"/>
        <v>43140001</v>
      </c>
      <c r="AG595" t="str">
        <f>VLOOKUP($L595,Ceco!$A$2:$F$48,3,FALSE)</f>
        <v>BOMBEO MECANICO</v>
      </c>
      <c r="AH595" t="str">
        <f>VLOOKUP($L595,Ceco!$A$2:$F$48,4,FALSE)</f>
        <v>NEUQUEN</v>
      </c>
      <c r="AI595" t="str">
        <f>VLOOKUP($L595,Ceco!$A$2:$F$48,5,FALSE)</f>
        <v>CATRIEL</v>
      </c>
      <c r="AJ595" t="str">
        <f>VLOOKUP($L595,Ceco!$A$2:$F$48,6,FALSE)</f>
        <v>Nahim Jorge</v>
      </c>
      <c r="AK595">
        <f>VLOOKUP($AF595,'Agrp cuentas'!$A$2:$C$156,3,FALSE)</f>
        <v>16</v>
      </c>
      <c r="AL595" t="str">
        <f>VLOOKUP($AK595,'Agrp cuentas'!$F$2:$H$28,2,FALSE)</f>
        <v>16 - Seguros</v>
      </c>
      <c r="AM595" t="str">
        <f>VLOOKUP($AK595,'Agrp cuentas'!$F$2:$H$28,3,FALSE)</f>
        <v>Costo</v>
      </c>
      <c r="AN595" t="s">
        <v>192</v>
      </c>
    </row>
    <row r="596" spans="1:40">
      <c r="A596" s="76" t="s">
        <v>0</v>
      </c>
      <c r="B596" s="76" t="s">
        <v>1</v>
      </c>
      <c r="C596" s="76" t="s">
        <v>54</v>
      </c>
      <c r="D596" s="76" t="s">
        <v>65</v>
      </c>
      <c r="E596" s="76" t="s">
        <v>566</v>
      </c>
      <c r="F596" s="76" t="s">
        <v>2</v>
      </c>
      <c r="G596" s="76" t="s">
        <v>2</v>
      </c>
      <c r="H596" s="76" t="s">
        <v>2</v>
      </c>
      <c r="I596" s="76" t="s">
        <v>2</v>
      </c>
      <c r="J596" s="76" t="s">
        <v>567</v>
      </c>
      <c r="K596" s="76" t="s">
        <v>568</v>
      </c>
      <c r="L596" s="76" t="s">
        <v>35</v>
      </c>
      <c r="M596" s="76" t="s">
        <v>2</v>
      </c>
      <c r="N596" s="76" t="s">
        <v>7</v>
      </c>
      <c r="O596" s="76" t="s">
        <v>3</v>
      </c>
      <c r="P596" s="76" t="s">
        <v>4</v>
      </c>
      <c r="Q596" s="76" t="s">
        <v>553</v>
      </c>
      <c r="R596" s="77">
        <v>0</v>
      </c>
      <c r="S596" s="77">
        <v>0</v>
      </c>
      <c r="T596" s="77">
        <v>259.99</v>
      </c>
      <c r="U596" s="77">
        <v>0</v>
      </c>
      <c r="V596" s="77">
        <v>0</v>
      </c>
      <c r="W596" s="77">
        <v>0</v>
      </c>
      <c r="X596" s="77">
        <v>0</v>
      </c>
      <c r="Y596" s="77">
        <v>0</v>
      </c>
      <c r="Z596" s="77">
        <v>0</v>
      </c>
      <c r="AA596" s="77">
        <v>0</v>
      </c>
      <c r="AB596" s="77">
        <v>0</v>
      </c>
      <c r="AC596" s="77">
        <v>0</v>
      </c>
      <c r="AD596" s="77">
        <v>0</v>
      </c>
      <c r="AE596" s="77">
        <f t="shared" si="21"/>
        <v>259.99</v>
      </c>
      <c r="AF596" s="40">
        <f t="shared" si="20"/>
        <v>43140004</v>
      </c>
      <c r="AG596" t="str">
        <f>VLOOKUP($L596,Ceco!$A$2:$F$48,3,FALSE)</f>
        <v>BOMBEO MECANICO</v>
      </c>
      <c r="AH596" t="str">
        <f>VLOOKUP($L596,Ceco!$A$2:$F$48,4,FALSE)</f>
        <v>NEUQUEN</v>
      </c>
      <c r="AI596" t="str">
        <f>VLOOKUP($L596,Ceco!$A$2:$F$48,5,FALSE)</f>
        <v>RINCON DE LOS SAUCES</v>
      </c>
      <c r="AJ596" t="str">
        <f>VLOOKUP($L596,Ceco!$A$2:$F$48,6,FALSE)</f>
        <v>Nahim Jorge</v>
      </c>
      <c r="AK596">
        <f>VLOOKUP($AF596,'Agrp cuentas'!$A$2:$C$156,3,FALSE)</f>
        <v>16</v>
      </c>
      <c r="AL596" t="str">
        <f>VLOOKUP($AK596,'Agrp cuentas'!$F$2:$H$28,2,FALSE)</f>
        <v>16 - Seguros</v>
      </c>
      <c r="AM596" t="str">
        <f>VLOOKUP($AK596,'Agrp cuentas'!$F$2:$H$28,3,FALSE)</f>
        <v>Costo</v>
      </c>
      <c r="AN596" t="s">
        <v>192</v>
      </c>
    </row>
    <row r="597" spans="1:40">
      <c r="A597" s="76" t="s">
        <v>0</v>
      </c>
      <c r="B597" s="76" t="s">
        <v>1</v>
      </c>
      <c r="C597" s="76" t="s">
        <v>54</v>
      </c>
      <c r="D597" s="76" t="s">
        <v>65</v>
      </c>
      <c r="E597" s="76" t="s">
        <v>573</v>
      </c>
      <c r="F597" s="76" t="s">
        <v>2</v>
      </c>
      <c r="G597" s="76" t="s">
        <v>2</v>
      </c>
      <c r="H597" s="76" t="s">
        <v>2</v>
      </c>
      <c r="I597" s="76" t="s">
        <v>2</v>
      </c>
      <c r="J597" s="76" t="s">
        <v>574</v>
      </c>
      <c r="K597" s="76" t="s">
        <v>125</v>
      </c>
      <c r="L597" s="76" t="s">
        <v>27</v>
      </c>
      <c r="M597" s="76" t="s">
        <v>2</v>
      </c>
      <c r="N597" s="76" t="s">
        <v>7</v>
      </c>
      <c r="O597" s="76" t="s">
        <v>3</v>
      </c>
      <c r="P597" s="76" t="s">
        <v>4</v>
      </c>
      <c r="Q597" s="76" t="s">
        <v>553</v>
      </c>
      <c r="R597" s="77">
        <v>0</v>
      </c>
      <c r="S597" s="77">
        <v>0</v>
      </c>
      <c r="T597" s="77">
        <v>0</v>
      </c>
      <c r="U597" s="77">
        <v>-1840.16</v>
      </c>
      <c r="V597" s="77">
        <v>0</v>
      </c>
      <c r="W597" s="77">
        <v>0</v>
      </c>
      <c r="X597" s="77">
        <v>0</v>
      </c>
      <c r="Y597" s="77">
        <v>0</v>
      </c>
      <c r="Z597" s="77">
        <v>0</v>
      </c>
      <c r="AA597" s="77">
        <v>0</v>
      </c>
      <c r="AB597" s="77">
        <v>0</v>
      </c>
      <c r="AC597" s="77">
        <v>0</v>
      </c>
      <c r="AD597" s="77">
        <v>0</v>
      </c>
      <c r="AE597" s="77">
        <f t="shared" si="21"/>
        <v>-1840.16</v>
      </c>
      <c r="AF597" s="40">
        <f t="shared" si="20"/>
        <v>43150001</v>
      </c>
      <c r="AG597" t="str">
        <f>VLOOKUP($L597,Ceco!$A$2:$F$48,3,FALSE)</f>
        <v>BOMBEO MECANICO</v>
      </c>
      <c r="AH597" t="str">
        <f>VLOOKUP($L597,Ceco!$A$2:$F$48,4,FALSE)</f>
        <v>GOLFO SAN JORGE</v>
      </c>
      <c r="AI597" t="str">
        <f>VLOOKUP($L597,Ceco!$A$2:$F$48,5,FALSE)</f>
        <v>SANTA CRUZ OESTE</v>
      </c>
      <c r="AJ597" t="str">
        <f>VLOOKUP($L597,Ceco!$A$2:$F$48,6,FALSE)</f>
        <v>Bertaina Fabricio</v>
      </c>
      <c r="AK597">
        <f>VLOOKUP($AF597,'Agrp cuentas'!$A$2:$C$156,3,FALSE)</f>
        <v>15</v>
      </c>
      <c r="AL597" t="str">
        <f>VLOOKUP($AK597,'Agrp cuentas'!$F$2:$H$28,2,FALSE)</f>
        <v>15 - Alquileres</v>
      </c>
      <c r="AM597" t="str">
        <f>VLOOKUP($AK597,'Agrp cuentas'!$F$2:$H$28,3,FALSE)</f>
        <v>Costo</v>
      </c>
      <c r="AN597" t="s">
        <v>192</v>
      </c>
    </row>
    <row r="598" spans="1:40">
      <c r="A598" s="76" t="s">
        <v>0</v>
      </c>
      <c r="B598" s="76" t="s">
        <v>1</v>
      </c>
      <c r="C598" s="76" t="s">
        <v>54</v>
      </c>
      <c r="D598" s="76" t="s">
        <v>65</v>
      </c>
      <c r="E598" s="76" t="s">
        <v>5</v>
      </c>
      <c r="F598" s="76" t="s">
        <v>109</v>
      </c>
      <c r="G598" s="76" t="s">
        <v>2</v>
      </c>
      <c r="H598" s="76" t="s">
        <v>2</v>
      </c>
      <c r="I598" s="76" t="s">
        <v>2</v>
      </c>
      <c r="J598" s="76" t="s">
        <v>538</v>
      </c>
      <c r="K598" s="76" t="s">
        <v>539</v>
      </c>
      <c r="L598" s="76" t="s">
        <v>27</v>
      </c>
      <c r="M598" s="76" t="s">
        <v>2</v>
      </c>
      <c r="N598" s="76" t="s">
        <v>7</v>
      </c>
      <c r="O598" s="76" t="s">
        <v>3</v>
      </c>
      <c r="P598" s="76" t="s">
        <v>4</v>
      </c>
      <c r="Q598" s="76" t="s">
        <v>553</v>
      </c>
      <c r="R598" s="77">
        <v>0</v>
      </c>
      <c r="S598" s="77">
        <v>1166.06</v>
      </c>
      <c r="T598" s="77">
        <v>1034.28</v>
      </c>
      <c r="U598" s="77">
        <v>525.66999999999996</v>
      </c>
      <c r="V598" s="77">
        <v>0</v>
      </c>
      <c r="W598" s="77">
        <v>0</v>
      </c>
      <c r="X598" s="77">
        <v>0</v>
      </c>
      <c r="Y598" s="77">
        <v>0</v>
      </c>
      <c r="Z598" s="77">
        <v>0</v>
      </c>
      <c r="AA598" s="77">
        <v>0</v>
      </c>
      <c r="AB598" s="77">
        <v>0</v>
      </c>
      <c r="AC598" s="77">
        <v>0</v>
      </c>
      <c r="AD598" s="77">
        <v>0</v>
      </c>
      <c r="AE598" s="77">
        <f t="shared" si="21"/>
        <v>2726.01</v>
      </c>
      <c r="AF598" s="40">
        <f t="shared" si="20"/>
        <v>43150005</v>
      </c>
      <c r="AG598" t="str">
        <f>VLOOKUP($L598,Ceco!$A$2:$F$48,3,FALSE)</f>
        <v>BOMBEO MECANICO</v>
      </c>
      <c r="AH598" t="str">
        <f>VLOOKUP($L598,Ceco!$A$2:$F$48,4,FALSE)</f>
        <v>GOLFO SAN JORGE</v>
      </c>
      <c r="AI598" t="str">
        <f>VLOOKUP($L598,Ceco!$A$2:$F$48,5,FALSE)</f>
        <v>SANTA CRUZ OESTE</v>
      </c>
      <c r="AJ598" t="str">
        <f>VLOOKUP($L598,Ceco!$A$2:$F$48,6,FALSE)</f>
        <v>Bertaina Fabricio</v>
      </c>
      <c r="AK598">
        <f>VLOOKUP($AF598,'Agrp cuentas'!$A$2:$C$156,3,FALSE)</f>
        <v>11</v>
      </c>
      <c r="AL598" t="str">
        <f>VLOOKUP($AK598,'Agrp cuentas'!$F$2:$H$28,2,FALSE)</f>
        <v xml:space="preserve">11 - Equipos </v>
      </c>
      <c r="AM598" t="str">
        <f>VLOOKUP($AK598,'Agrp cuentas'!$F$2:$H$28,3,FALSE)</f>
        <v>Costo</v>
      </c>
      <c r="AN598" t="s">
        <v>192</v>
      </c>
    </row>
    <row r="599" spans="1:40">
      <c r="A599" s="76" t="s">
        <v>0</v>
      </c>
      <c r="B599" s="76" t="s">
        <v>1</v>
      </c>
      <c r="C599" s="76" t="s">
        <v>54</v>
      </c>
      <c r="D599" s="76" t="s">
        <v>65</v>
      </c>
      <c r="E599" s="76" t="s">
        <v>5</v>
      </c>
      <c r="F599" s="76" t="s">
        <v>109</v>
      </c>
      <c r="G599" s="76" t="s">
        <v>2</v>
      </c>
      <c r="H599" s="76" t="s">
        <v>2</v>
      </c>
      <c r="I599" s="76" t="s">
        <v>2</v>
      </c>
      <c r="J599" s="76" t="s">
        <v>555</v>
      </c>
      <c r="K599" s="76" t="s">
        <v>314</v>
      </c>
      <c r="L599" s="76" t="s">
        <v>35</v>
      </c>
      <c r="M599" s="76" t="s">
        <v>2</v>
      </c>
      <c r="N599" s="76" t="s">
        <v>7</v>
      </c>
      <c r="O599" s="76" t="s">
        <v>3</v>
      </c>
      <c r="P599" s="76" t="s">
        <v>4</v>
      </c>
      <c r="Q599" s="76" t="s">
        <v>553</v>
      </c>
      <c r="R599" s="77">
        <v>0</v>
      </c>
      <c r="S599" s="77">
        <v>0.01</v>
      </c>
      <c r="T599" s="77">
        <v>0.01</v>
      </c>
      <c r="U599" s="77">
        <v>-0.01</v>
      </c>
      <c r="V599" s="77">
        <v>0</v>
      </c>
      <c r="W599" s="77">
        <v>0</v>
      </c>
      <c r="X599" s="77">
        <v>0</v>
      </c>
      <c r="Y599" s="77">
        <v>0</v>
      </c>
      <c r="Z599" s="77">
        <v>0</v>
      </c>
      <c r="AA599" s="77">
        <v>0</v>
      </c>
      <c r="AB599" s="77">
        <v>0</v>
      </c>
      <c r="AC599" s="77">
        <v>0</v>
      </c>
      <c r="AD599" s="77">
        <v>0</v>
      </c>
      <c r="AE599" s="77">
        <f t="shared" si="21"/>
        <v>0.01</v>
      </c>
      <c r="AF599" s="40">
        <f t="shared" si="20"/>
        <v>43150007</v>
      </c>
      <c r="AG599" t="str">
        <f>VLOOKUP($L599,Ceco!$A$2:$F$48,3,FALSE)</f>
        <v>BOMBEO MECANICO</v>
      </c>
      <c r="AH599" t="str">
        <f>VLOOKUP($L599,Ceco!$A$2:$F$48,4,FALSE)</f>
        <v>NEUQUEN</v>
      </c>
      <c r="AI599" t="str">
        <f>VLOOKUP($L599,Ceco!$A$2:$F$48,5,FALSE)</f>
        <v>RINCON DE LOS SAUCES</v>
      </c>
      <c r="AJ599" t="str">
        <f>VLOOKUP($L599,Ceco!$A$2:$F$48,6,FALSE)</f>
        <v>Nahim Jorge</v>
      </c>
      <c r="AK599">
        <f>VLOOKUP($AF599,'Agrp cuentas'!$A$2:$C$156,3,FALSE)</f>
        <v>11</v>
      </c>
      <c r="AL599" t="str">
        <f>VLOOKUP($AK599,'Agrp cuentas'!$F$2:$H$28,2,FALSE)</f>
        <v xml:space="preserve">11 - Equipos </v>
      </c>
      <c r="AM599" t="str">
        <f>VLOOKUP($AK599,'Agrp cuentas'!$F$2:$H$28,3,FALSE)</f>
        <v>Costo</v>
      </c>
      <c r="AN599" t="s">
        <v>192</v>
      </c>
    </row>
    <row r="600" spans="1:40">
      <c r="A600" s="76" t="s">
        <v>0</v>
      </c>
      <c r="B600" s="76" t="s">
        <v>1</v>
      </c>
      <c r="C600" s="76" t="s">
        <v>54</v>
      </c>
      <c r="D600" s="76" t="s">
        <v>65</v>
      </c>
      <c r="E600" s="76" t="s">
        <v>5</v>
      </c>
      <c r="F600" s="76" t="s">
        <v>109</v>
      </c>
      <c r="G600" s="76" t="s">
        <v>2</v>
      </c>
      <c r="H600" s="76" t="s">
        <v>2</v>
      </c>
      <c r="I600" s="76" t="s">
        <v>2</v>
      </c>
      <c r="J600" s="76" t="s">
        <v>555</v>
      </c>
      <c r="K600" s="76" t="s">
        <v>314</v>
      </c>
      <c r="L600" s="76" t="s">
        <v>29</v>
      </c>
      <c r="M600" s="76" t="s">
        <v>2</v>
      </c>
      <c r="N600" s="76" t="s">
        <v>7</v>
      </c>
      <c r="O600" s="76" t="s">
        <v>3</v>
      </c>
      <c r="P600" s="76" t="s">
        <v>4</v>
      </c>
      <c r="Q600" s="76" t="s">
        <v>553</v>
      </c>
      <c r="R600" s="77">
        <v>0</v>
      </c>
      <c r="S600" s="77">
        <v>0.01</v>
      </c>
      <c r="T600" s="77">
        <v>0</v>
      </c>
      <c r="U600" s="77">
        <v>-0.01</v>
      </c>
      <c r="V600" s="77">
        <v>0</v>
      </c>
      <c r="W600" s="77">
        <v>0</v>
      </c>
      <c r="X600" s="77">
        <v>0</v>
      </c>
      <c r="Y600" s="77">
        <v>0</v>
      </c>
      <c r="Z600" s="77">
        <v>0</v>
      </c>
      <c r="AA600" s="77">
        <v>0</v>
      </c>
      <c r="AB600" s="77">
        <v>0</v>
      </c>
      <c r="AC600" s="77">
        <v>0</v>
      </c>
      <c r="AD600" s="77">
        <v>0</v>
      </c>
      <c r="AE600" s="77">
        <f t="shared" si="21"/>
        <v>0</v>
      </c>
      <c r="AF600" s="40">
        <f t="shared" si="20"/>
        <v>43150007</v>
      </c>
      <c r="AG600" t="str">
        <f>VLOOKUP($L600,Ceco!$A$2:$F$48,3,FALSE)</f>
        <v>BOMBEO MECANICO</v>
      </c>
      <c r="AH600" t="str">
        <f>VLOOKUP($L600,Ceco!$A$2:$F$48,4,FALSE)</f>
        <v>MENDOZA</v>
      </c>
      <c r="AI600" t="str">
        <f>VLOOKUP($L600,Ceco!$A$2:$F$48,5,FALSE)</f>
        <v>MALARGUE</v>
      </c>
      <c r="AJ600" t="str">
        <f>VLOOKUP($L600,Ceco!$A$2:$F$48,6,FALSE)</f>
        <v>Ingles Carlos</v>
      </c>
      <c r="AK600">
        <f>VLOOKUP($AF600,'Agrp cuentas'!$A$2:$C$156,3,FALSE)</f>
        <v>11</v>
      </c>
      <c r="AL600" t="str">
        <f>VLOOKUP($AK600,'Agrp cuentas'!$F$2:$H$28,2,FALSE)</f>
        <v xml:space="preserve">11 - Equipos </v>
      </c>
      <c r="AM600" t="str">
        <f>VLOOKUP($AK600,'Agrp cuentas'!$F$2:$H$28,3,FALSE)</f>
        <v>Costo</v>
      </c>
      <c r="AN600" t="s">
        <v>192</v>
      </c>
    </row>
    <row r="601" spans="1:40">
      <c r="A601" s="76" t="s">
        <v>0</v>
      </c>
      <c r="B601" s="76" t="s">
        <v>1</v>
      </c>
      <c r="C601" s="76" t="s">
        <v>54</v>
      </c>
      <c r="D601" s="76" t="s">
        <v>65</v>
      </c>
      <c r="E601" s="76" t="s">
        <v>5</v>
      </c>
      <c r="F601" s="76" t="s">
        <v>109</v>
      </c>
      <c r="G601" s="76" t="s">
        <v>2</v>
      </c>
      <c r="H601" s="76" t="s">
        <v>2</v>
      </c>
      <c r="I601" s="76" t="s">
        <v>2</v>
      </c>
      <c r="J601" s="76" t="s">
        <v>555</v>
      </c>
      <c r="K601" s="76" t="s">
        <v>314</v>
      </c>
      <c r="L601" s="76" t="s">
        <v>27</v>
      </c>
      <c r="M601" s="76" t="s">
        <v>2</v>
      </c>
      <c r="N601" s="76" t="s">
        <v>7</v>
      </c>
      <c r="O601" s="76" t="s">
        <v>3</v>
      </c>
      <c r="P601" s="76" t="s">
        <v>4</v>
      </c>
      <c r="Q601" s="76" t="s">
        <v>553</v>
      </c>
      <c r="R601" s="77">
        <v>0</v>
      </c>
      <c r="S601" s="77">
        <v>0.01</v>
      </c>
      <c r="T601" s="77">
        <v>0.01</v>
      </c>
      <c r="U601" s="77">
        <v>-0.01</v>
      </c>
      <c r="V601" s="77">
        <v>0</v>
      </c>
      <c r="W601" s="77">
        <v>0</v>
      </c>
      <c r="X601" s="77">
        <v>0</v>
      </c>
      <c r="Y601" s="77">
        <v>0</v>
      </c>
      <c r="Z601" s="77">
        <v>0</v>
      </c>
      <c r="AA601" s="77">
        <v>0</v>
      </c>
      <c r="AB601" s="77">
        <v>0</v>
      </c>
      <c r="AC601" s="77">
        <v>0</v>
      </c>
      <c r="AD601" s="77">
        <v>0</v>
      </c>
      <c r="AE601" s="77">
        <f t="shared" si="21"/>
        <v>0.01</v>
      </c>
      <c r="AF601" s="40">
        <f t="shared" ref="AF601:AF640" si="22">VALUE(J601)</f>
        <v>43150007</v>
      </c>
      <c r="AG601" s="76" t="str">
        <f>VLOOKUP($L601,Ceco!$A$2:$F$48,3,FALSE)</f>
        <v>BOMBEO MECANICO</v>
      </c>
      <c r="AH601" s="76" t="str">
        <f>VLOOKUP($L601,Ceco!$A$2:$F$48,4,FALSE)</f>
        <v>GOLFO SAN JORGE</v>
      </c>
      <c r="AI601" s="76" t="str">
        <f>VLOOKUP($L601,Ceco!$A$2:$F$48,5,FALSE)</f>
        <v>SANTA CRUZ OESTE</v>
      </c>
      <c r="AJ601" s="76" t="str">
        <f>VLOOKUP($L601,Ceco!$A$2:$F$48,6,FALSE)</f>
        <v>Bertaina Fabricio</v>
      </c>
      <c r="AK601" s="76">
        <f>VLOOKUP($AF601,'Agrp cuentas'!$A$2:$C$156,3,FALSE)</f>
        <v>11</v>
      </c>
      <c r="AL601" s="76" t="str">
        <f>VLOOKUP($AK601,'Agrp cuentas'!$F$2:$H$28,2,FALSE)</f>
        <v xml:space="preserve">11 - Equipos </v>
      </c>
      <c r="AM601" s="76" t="str">
        <f>VLOOKUP($AK601,'Agrp cuentas'!$F$2:$H$28,3,FALSE)</f>
        <v>Costo</v>
      </c>
      <c r="AN601" s="76" t="s">
        <v>192</v>
      </c>
    </row>
    <row r="602" spans="1:40">
      <c r="A602" s="76" t="s">
        <v>0</v>
      </c>
      <c r="B602" s="76" t="s">
        <v>1</v>
      </c>
      <c r="C602" s="76" t="s">
        <v>54</v>
      </c>
      <c r="D602" s="76" t="s">
        <v>65</v>
      </c>
      <c r="E602" s="76" t="s">
        <v>5</v>
      </c>
      <c r="F602" s="76" t="s">
        <v>109</v>
      </c>
      <c r="G602" s="76" t="s">
        <v>2</v>
      </c>
      <c r="H602" s="76" t="s">
        <v>2</v>
      </c>
      <c r="I602" s="76" t="s">
        <v>2</v>
      </c>
      <c r="J602" s="76" t="s">
        <v>555</v>
      </c>
      <c r="K602" s="76" t="s">
        <v>314</v>
      </c>
      <c r="L602" s="76" t="s">
        <v>24</v>
      </c>
      <c r="M602" s="76" t="s">
        <v>2</v>
      </c>
      <c r="N602" s="76" t="s">
        <v>7</v>
      </c>
      <c r="O602" s="76" t="s">
        <v>3</v>
      </c>
      <c r="P602" s="76" t="s">
        <v>4</v>
      </c>
      <c r="Q602" s="76" t="s">
        <v>553</v>
      </c>
      <c r="R602" s="77">
        <v>0</v>
      </c>
      <c r="S602" s="77">
        <v>0.01</v>
      </c>
      <c r="T602" s="77">
        <v>0</v>
      </c>
      <c r="U602" s="77">
        <v>-0.01</v>
      </c>
      <c r="V602" s="77">
        <v>0</v>
      </c>
      <c r="W602" s="77">
        <v>0</v>
      </c>
      <c r="X602" s="77">
        <v>0</v>
      </c>
      <c r="Y602" s="77">
        <v>0</v>
      </c>
      <c r="Z602" s="77">
        <v>0</v>
      </c>
      <c r="AA602" s="77">
        <v>0</v>
      </c>
      <c r="AB602" s="77">
        <v>0</v>
      </c>
      <c r="AC602" s="77">
        <v>0</v>
      </c>
      <c r="AD602" s="77">
        <v>0</v>
      </c>
      <c r="AE602" s="77">
        <f t="shared" si="21"/>
        <v>0</v>
      </c>
      <c r="AF602" s="40">
        <f t="shared" si="22"/>
        <v>43150007</v>
      </c>
      <c r="AG602" s="76" t="str">
        <f>VLOOKUP($L602,Ceco!$A$2:$F$48,3,FALSE)</f>
        <v>BOMBEO MECANICO</v>
      </c>
      <c r="AH602" s="76" t="str">
        <f>VLOOKUP($L602,Ceco!$A$2:$F$48,4,FALSE)</f>
        <v>MENDOZA</v>
      </c>
      <c r="AI602" s="76" t="str">
        <f>VLOOKUP($L602,Ceco!$A$2:$F$48,5,FALSE)</f>
        <v>LUJAN DE CUYO</v>
      </c>
      <c r="AJ602" s="76" t="str">
        <f>VLOOKUP($L602,Ceco!$A$2:$F$48,6,FALSE)</f>
        <v>Ingles Carlos</v>
      </c>
      <c r="AK602" s="76">
        <f>VLOOKUP($AF602,'Agrp cuentas'!$A$2:$C$156,3,FALSE)</f>
        <v>11</v>
      </c>
      <c r="AL602" s="76" t="str">
        <f>VLOOKUP($AK602,'Agrp cuentas'!$F$2:$H$28,2,FALSE)</f>
        <v xml:space="preserve">11 - Equipos </v>
      </c>
      <c r="AM602" s="76" t="str">
        <f>VLOOKUP($AK602,'Agrp cuentas'!$F$2:$H$28,3,FALSE)</f>
        <v>Costo</v>
      </c>
      <c r="AN602" s="76" t="s">
        <v>192</v>
      </c>
    </row>
    <row r="603" spans="1:40">
      <c r="A603" s="76" t="s">
        <v>0</v>
      </c>
      <c r="B603" s="76" t="s">
        <v>1</v>
      </c>
      <c r="C603" s="76" t="s">
        <v>54</v>
      </c>
      <c r="D603" s="76" t="s">
        <v>65</v>
      </c>
      <c r="E603" s="76" t="s">
        <v>5</v>
      </c>
      <c r="F603" s="76" t="s">
        <v>109</v>
      </c>
      <c r="G603" s="76" t="s">
        <v>2</v>
      </c>
      <c r="H603" s="76" t="s">
        <v>2</v>
      </c>
      <c r="I603" s="76" t="s">
        <v>2</v>
      </c>
      <c r="J603" s="76" t="s">
        <v>555</v>
      </c>
      <c r="K603" s="76" t="s">
        <v>314</v>
      </c>
      <c r="L603" s="76" t="s">
        <v>21</v>
      </c>
      <c r="M603" s="76" t="s">
        <v>2</v>
      </c>
      <c r="N603" s="76" t="s">
        <v>7</v>
      </c>
      <c r="O603" s="76" t="s">
        <v>3</v>
      </c>
      <c r="P603" s="76" t="s">
        <v>4</v>
      </c>
      <c r="Q603" s="76" t="s">
        <v>553</v>
      </c>
      <c r="R603" s="77">
        <v>0</v>
      </c>
      <c r="S603" s="77">
        <v>0.01</v>
      </c>
      <c r="T603" s="77">
        <v>0</v>
      </c>
      <c r="U603" s="77">
        <v>-0.01</v>
      </c>
      <c r="V603" s="77">
        <v>0</v>
      </c>
      <c r="W603" s="77">
        <v>0</v>
      </c>
      <c r="X603" s="77">
        <v>0</v>
      </c>
      <c r="Y603" s="77">
        <v>0</v>
      </c>
      <c r="Z603" s="77">
        <v>0</v>
      </c>
      <c r="AA603" s="77">
        <v>0</v>
      </c>
      <c r="AB603" s="77">
        <v>0</v>
      </c>
      <c r="AC603" s="77">
        <v>0</v>
      </c>
      <c r="AD603" s="77">
        <v>0</v>
      </c>
      <c r="AE603" s="77">
        <f t="shared" si="21"/>
        <v>0</v>
      </c>
      <c r="AF603" s="40">
        <f t="shared" si="22"/>
        <v>43150007</v>
      </c>
      <c r="AG603" s="76" t="str">
        <f>VLOOKUP($L603,Ceco!$A$2:$F$48,3,FALSE)</f>
        <v>BOMBEO MECANICO</v>
      </c>
      <c r="AH603" s="76" t="str">
        <f>VLOOKUP($L603,Ceco!$A$2:$F$48,4,FALSE)</f>
        <v>GOLFO SAN JORGE</v>
      </c>
      <c r="AI603" s="76" t="str">
        <f>VLOOKUP($L603,Ceco!$A$2:$F$48,5,FALSE)</f>
        <v>SANTA CRUZ ESTE</v>
      </c>
      <c r="AJ603" s="76" t="str">
        <f>VLOOKUP($L603,Ceco!$A$2:$F$48,6,FALSE)</f>
        <v>Bertaina Fabricio</v>
      </c>
      <c r="AK603" s="76">
        <f>VLOOKUP($AF603,'Agrp cuentas'!$A$2:$C$156,3,FALSE)</f>
        <v>11</v>
      </c>
      <c r="AL603" s="76" t="str">
        <f>VLOOKUP($AK603,'Agrp cuentas'!$F$2:$H$28,2,FALSE)</f>
        <v xml:space="preserve">11 - Equipos </v>
      </c>
      <c r="AM603" s="76" t="str">
        <f>VLOOKUP($AK603,'Agrp cuentas'!$F$2:$H$28,3,FALSE)</f>
        <v>Costo</v>
      </c>
      <c r="AN603" s="76" t="s">
        <v>192</v>
      </c>
    </row>
    <row r="604" spans="1:40">
      <c r="A604" s="76" t="s">
        <v>0</v>
      </c>
      <c r="B604" s="76" t="s">
        <v>1</v>
      </c>
      <c r="C604" s="76" t="s">
        <v>54</v>
      </c>
      <c r="D604" s="76" t="s">
        <v>65</v>
      </c>
      <c r="E604" s="76" t="s">
        <v>5</v>
      </c>
      <c r="F604" s="76" t="s">
        <v>109</v>
      </c>
      <c r="G604" s="76" t="s">
        <v>2</v>
      </c>
      <c r="H604" s="76" t="s">
        <v>2</v>
      </c>
      <c r="I604" s="76" t="s">
        <v>2</v>
      </c>
      <c r="J604" s="76" t="s">
        <v>555</v>
      </c>
      <c r="K604" s="76" t="s">
        <v>314</v>
      </c>
      <c r="L604" s="76" t="s">
        <v>16</v>
      </c>
      <c r="M604" s="76" t="s">
        <v>2</v>
      </c>
      <c r="N604" s="76" t="s">
        <v>7</v>
      </c>
      <c r="O604" s="76" t="s">
        <v>3</v>
      </c>
      <c r="P604" s="76" t="s">
        <v>4</v>
      </c>
      <c r="Q604" s="76" t="s">
        <v>553</v>
      </c>
      <c r="R604" s="77">
        <v>0</v>
      </c>
      <c r="S604" s="77">
        <v>0.01</v>
      </c>
      <c r="T604" s="77">
        <v>0.01</v>
      </c>
      <c r="U604" s="77">
        <v>-0.01</v>
      </c>
      <c r="V604" s="77">
        <v>0</v>
      </c>
      <c r="W604" s="77">
        <v>0</v>
      </c>
      <c r="X604" s="77">
        <v>0</v>
      </c>
      <c r="Y604" s="77">
        <v>0</v>
      </c>
      <c r="Z604" s="77">
        <v>0</v>
      </c>
      <c r="AA604" s="77">
        <v>0</v>
      </c>
      <c r="AB604" s="77">
        <v>0</v>
      </c>
      <c r="AC604" s="77">
        <v>0</v>
      </c>
      <c r="AD604" s="77">
        <v>0</v>
      </c>
      <c r="AE604" s="77">
        <f t="shared" si="21"/>
        <v>0.01</v>
      </c>
      <c r="AF604" s="40">
        <f t="shared" si="22"/>
        <v>43150007</v>
      </c>
      <c r="AG604" s="76" t="str">
        <f>VLOOKUP($L604,Ceco!$A$2:$F$48,3,FALSE)</f>
        <v>BOMBEO MECANICO</v>
      </c>
      <c r="AH604" s="76" t="str">
        <f>VLOOKUP($L604,Ceco!$A$2:$F$48,4,FALSE)</f>
        <v>GOLFO SAN JORGE</v>
      </c>
      <c r="AI604" s="76" t="str">
        <f>VLOOKUP($L604,Ceco!$A$2:$F$48,5,FALSE)</f>
        <v>COMODORO RIVADAVIA</v>
      </c>
      <c r="AJ604" s="76" t="str">
        <f>VLOOKUP($L604,Ceco!$A$2:$F$48,6,FALSE)</f>
        <v>Cosentino Leandro</v>
      </c>
      <c r="AK604" s="76">
        <f>VLOOKUP($AF604,'Agrp cuentas'!$A$2:$C$156,3,FALSE)</f>
        <v>11</v>
      </c>
      <c r="AL604" s="76" t="str">
        <f>VLOOKUP($AK604,'Agrp cuentas'!$F$2:$H$28,2,FALSE)</f>
        <v xml:space="preserve">11 - Equipos </v>
      </c>
      <c r="AM604" s="76" t="str">
        <f>VLOOKUP($AK604,'Agrp cuentas'!$F$2:$H$28,3,FALSE)</f>
        <v>Costo</v>
      </c>
      <c r="AN604" s="76" t="s">
        <v>192</v>
      </c>
    </row>
    <row r="605" spans="1:40">
      <c r="A605" s="76" t="s">
        <v>0</v>
      </c>
      <c r="B605" s="76" t="s">
        <v>1</v>
      </c>
      <c r="C605" s="76" t="s">
        <v>54</v>
      </c>
      <c r="D605" s="76" t="s">
        <v>65</v>
      </c>
      <c r="E605" s="76" t="s">
        <v>5</v>
      </c>
      <c r="F605" s="76" t="s">
        <v>109</v>
      </c>
      <c r="G605" s="76" t="s">
        <v>2</v>
      </c>
      <c r="H605" s="76" t="s">
        <v>2</v>
      </c>
      <c r="I605" s="76" t="s">
        <v>2</v>
      </c>
      <c r="J605" s="76" t="s">
        <v>555</v>
      </c>
      <c r="K605" s="76" t="s">
        <v>314</v>
      </c>
      <c r="L605" s="76" t="s">
        <v>11</v>
      </c>
      <c r="M605" s="76" t="s">
        <v>2</v>
      </c>
      <c r="N605" s="76" t="s">
        <v>7</v>
      </c>
      <c r="O605" s="76" t="s">
        <v>3</v>
      </c>
      <c r="P605" s="76" t="s">
        <v>4</v>
      </c>
      <c r="Q605" s="76" t="s">
        <v>553</v>
      </c>
      <c r="R605" s="77">
        <v>0</v>
      </c>
      <c r="S605" s="77">
        <v>0.01</v>
      </c>
      <c r="T605" s="77">
        <v>0.01</v>
      </c>
      <c r="U605" s="77">
        <v>-0.01</v>
      </c>
      <c r="V605" s="77">
        <v>0</v>
      </c>
      <c r="W605" s="77">
        <v>0</v>
      </c>
      <c r="X605" s="77">
        <v>0</v>
      </c>
      <c r="Y605" s="77">
        <v>0</v>
      </c>
      <c r="Z605" s="77">
        <v>0</v>
      </c>
      <c r="AA605" s="77">
        <v>0</v>
      </c>
      <c r="AB605" s="77">
        <v>0</v>
      </c>
      <c r="AC605" s="77">
        <v>0</v>
      </c>
      <c r="AD605" s="77">
        <v>0</v>
      </c>
      <c r="AE605" s="77">
        <f t="shared" si="21"/>
        <v>0.01</v>
      </c>
      <c r="AF605" s="40">
        <f t="shared" si="22"/>
        <v>43150007</v>
      </c>
      <c r="AG605" s="76" t="str">
        <f>VLOOKUP($L605,Ceco!$A$2:$F$48,3,FALSE)</f>
        <v>BOMBEO MECANICO</v>
      </c>
      <c r="AH605" s="76" t="str">
        <f>VLOOKUP($L605,Ceco!$A$2:$F$48,4,FALSE)</f>
        <v>NEUQUEN</v>
      </c>
      <c r="AI605" s="76" t="str">
        <f>VLOOKUP($L605,Ceco!$A$2:$F$48,5,FALSE)</f>
        <v>CATRIEL</v>
      </c>
      <c r="AJ605" s="76" t="str">
        <f>VLOOKUP($L605,Ceco!$A$2:$F$48,6,FALSE)</f>
        <v>Nahim Jorge</v>
      </c>
      <c r="AK605" s="76">
        <f>VLOOKUP($AF605,'Agrp cuentas'!$A$2:$C$156,3,FALSE)</f>
        <v>11</v>
      </c>
      <c r="AL605" s="76" t="str">
        <f>VLOOKUP($AK605,'Agrp cuentas'!$F$2:$H$28,2,FALSE)</f>
        <v xml:space="preserve">11 - Equipos </v>
      </c>
      <c r="AM605" s="76" t="str">
        <f>VLOOKUP($AK605,'Agrp cuentas'!$F$2:$H$28,3,FALSE)</f>
        <v>Costo</v>
      </c>
      <c r="AN605" s="76" t="s">
        <v>192</v>
      </c>
    </row>
    <row r="606" spans="1:40">
      <c r="A606" s="76" t="s">
        <v>0</v>
      </c>
      <c r="B606" s="76" t="s">
        <v>1</v>
      </c>
      <c r="C606" s="76" t="s">
        <v>54</v>
      </c>
      <c r="D606" s="76" t="s">
        <v>65</v>
      </c>
      <c r="E606" s="76" t="s">
        <v>5</v>
      </c>
      <c r="F606" s="76" t="s">
        <v>109</v>
      </c>
      <c r="G606" s="76" t="s">
        <v>2</v>
      </c>
      <c r="H606" s="76" t="s">
        <v>2</v>
      </c>
      <c r="I606" s="76" t="s">
        <v>2</v>
      </c>
      <c r="J606" s="76" t="s">
        <v>558</v>
      </c>
      <c r="K606" s="76" t="s">
        <v>518</v>
      </c>
      <c r="L606" s="76" t="s">
        <v>16</v>
      </c>
      <c r="M606" s="76" t="s">
        <v>2</v>
      </c>
      <c r="N606" s="76" t="s">
        <v>7</v>
      </c>
      <c r="O606" s="76" t="s">
        <v>3</v>
      </c>
      <c r="P606" s="76" t="s">
        <v>4</v>
      </c>
      <c r="Q606" s="76" t="s">
        <v>553</v>
      </c>
      <c r="R606" s="77">
        <v>0</v>
      </c>
      <c r="S606" s="77">
        <v>1599</v>
      </c>
      <c r="T606" s="77">
        <v>1818.74</v>
      </c>
      <c r="U606" s="77">
        <v>1764</v>
      </c>
      <c r="V606" s="77">
        <v>0</v>
      </c>
      <c r="W606" s="77">
        <v>0</v>
      </c>
      <c r="X606" s="77">
        <v>0</v>
      </c>
      <c r="Y606" s="77">
        <v>0</v>
      </c>
      <c r="Z606" s="77">
        <v>0</v>
      </c>
      <c r="AA606" s="77">
        <v>0</v>
      </c>
      <c r="AB606" s="77">
        <v>0</v>
      </c>
      <c r="AC606" s="77">
        <v>0</v>
      </c>
      <c r="AD606" s="77">
        <v>0</v>
      </c>
      <c r="AE606" s="77">
        <f t="shared" si="21"/>
        <v>5181.74</v>
      </c>
      <c r="AF606" s="40">
        <f t="shared" si="22"/>
        <v>43150013</v>
      </c>
      <c r="AG606" s="76" t="str">
        <f>VLOOKUP($L606,Ceco!$A$2:$F$48,3,FALSE)</f>
        <v>BOMBEO MECANICO</v>
      </c>
      <c r="AH606" s="76" t="str">
        <f>VLOOKUP($L606,Ceco!$A$2:$F$48,4,FALSE)</f>
        <v>GOLFO SAN JORGE</v>
      </c>
      <c r="AI606" s="76" t="str">
        <f>VLOOKUP($L606,Ceco!$A$2:$F$48,5,FALSE)</f>
        <v>COMODORO RIVADAVIA</v>
      </c>
      <c r="AJ606" s="76" t="str">
        <f>VLOOKUP($L606,Ceco!$A$2:$F$48,6,FALSE)</f>
        <v>Cosentino Leandro</v>
      </c>
      <c r="AK606" s="76">
        <f>VLOOKUP($AF606,'Agrp cuentas'!$A$2:$C$156,3,FALSE)</f>
        <v>11</v>
      </c>
      <c r="AL606" s="76" t="str">
        <f>VLOOKUP($AK606,'Agrp cuentas'!$F$2:$H$28,2,FALSE)</f>
        <v xml:space="preserve">11 - Equipos </v>
      </c>
      <c r="AM606" s="76" t="str">
        <f>VLOOKUP($AK606,'Agrp cuentas'!$F$2:$H$28,3,FALSE)</f>
        <v>Costo</v>
      </c>
      <c r="AN606" s="76" t="s">
        <v>192</v>
      </c>
    </row>
    <row r="607" spans="1:40">
      <c r="A607" s="76" t="s">
        <v>0</v>
      </c>
      <c r="B607" s="76" t="s">
        <v>1</v>
      </c>
      <c r="C607" s="76" t="s">
        <v>54</v>
      </c>
      <c r="D607" s="76" t="s">
        <v>65</v>
      </c>
      <c r="E607" s="76" t="s">
        <v>5</v>
      </c>
      <c r="F607" s="76" t="s">
        <v>109</v>
      </c>
      <c r="G607" s="76" t="s">
        <v>2</v>
      </c>
      <c r="H607" s="76" t="s">
        <v>2</v>
      </c>
      <c r="I607" s="76" t="s">
        <v>2</v>
      </c>
      <c r="J607" s="76" t="s">
        <v>558</v>
      </c>
      <c r="K607" s="76" t="s">
        <v>518</v>
      </c>
      <c r="L607" s="76" t="s">
        <v>19</v>
      </c>
      <c r="M607" s="76" t="s">
        <v>2</v>
      </c>
      <c r="N607" s="76" t="s">
        <v>7</v>
      </c>
      <c r="O607" s="76" t="s">
        <v>3</v>
      </c>
      <c r="P607" s="76" t="s">
        <v>4</v>
      </c>
      <c r="Q607" s="76" t="s">
        <v>553</v>
      </c>
      <c r="R607" s="77">
        <v>0</v>
      </c>
      <c r="S607" s="77">
        <v>1404.26</v>
      </c>
      <c r="T607" s="77">
        <v>1818.74</v>
      </c>
      <c r="U607" s="77">
        <v>1764</v>
      </c>
      <c r="V607" s="77">
        <v>0</v>
      </c>
      <c r="W607" s="77">
        <v>0</v>
      </c>
      <c r="X607" s="77">
        <v>0</v>
      </c>
      <c r="Y607" s="77">
        <v>0</v>
      </c>
      <c r="Z607" s="77">
        <v>0</v>
      </c>
      <c r="AA607" s="77">
        <v>0</v>
      </c>
      <c r="AB607" s="77">
        <v>0</v>
      </c>
      <c r="AC607" s="77">
        <v>0</v>
      </c>
      <c r="AD607" s="77">
        <v>0</v>
      </c>
      <c r="AE607" s="77">
        <f t="shared" si="21"/>
        <v>4987</v>
      </c>
      <c r="AF607" s="40">
        <f t="shared" si="22"/>
        <v>43150013</v>
      </c>
      <c r="AG607" s="76" t="str">
        <f>VLOOKUP($L607,Ceco!$A$2:$F$48,3,FALSE)</f>
        <v>PCP</v>
      </c>
      <c r="AH607" s="76" t="str">
        <f>VLOOKUP($L607,Ceco!$A$2:$F$48,4,FALSE)</f>
        <v>GOLFO SAN JORGE</v>
      </c>
      <c r="AI607" s="76">
        <f>VLOOKUP($L607,Ceco!$A$2:$F$48,5,FALSE)</f>
        <v>0</v>
      </c>
      <c r="AJ607" s="76" t="str">
        <f>VLOOKUP($L607,Ceco!$A$2:$F$48,6,FALSE)</f>
        <v>Rodriguez Eduardo</v>
      </c>
      <c r="AK607" s="76">
        <f>VLOOKUP($AF607,'Agrp cuentas'!$A$2:$C$156,3,FALSE)</f>
        <v>11</v>
      </c>
      <c r="AL607" s="76" t="str">
        <f>VLOOKUP($AK607,'Agrp cuentas'!$F$2:$H$28,2,FALSE)</f>
        <v xml:space="preserve">11 - Equipos </v>
      </c>
      <c r="AM607" s="76" t="str">
        <f>VLOOKUP($AK607,'Agrp cuentas'!$F$2:$H$28,3,FALSE)</f>
        <v>Costo</v>
      </c>
      <c r="AN607" s="76" t="s">
        <v>192</v>
      </c>
    </row>
    <row r="608" spans="1:40">
      <c r="A608" s="76" t="s">
        <v>0</v>
      </c>
      <c r="B608" s="76" t="s">
        <v>1</v>
      </c>
      <c r="C608" s="76" t="s">
        <v>54</v>
      </c>
      <c r="D608" s="76" t="s">
        <v>65</v>
      </c>
      <c r="E608" s="76" t="s">
        <v>5</v>
      </c>
      <c r="F608" s="76" t="s">
        <v>109</v>
      </c>
      <c r="G608" s="76" t="s">
        <v>2</v>
      </c>
      <c r="H608" s="76" t="s">
        <v>2</v>
      </c>
      <c r="I608" s="76" t="s">
        <v>2</v>
      </c>
      <c r="J608" s="76" t="s">
        <v>558</v>
      </c>
      <c r="K608" s="76" t="s">
        <v>518</v>
      </c>
      <c r="L608" s="76" t="s">
        <v>27</v>
      </c>
      <c r="M608" s="76" t="s">
        <v>2</v>
      </c>
      <c r="N608" s="76" t="s">
        <v>7</v>
      </c>
      <c r="O608" s="76" t="s">
        <v>3</v>
      </c>
      <c r="P608" s="76" t="s">
        <v>4</v>
      </c>
      <c r="Q608" s="76" t="s">
        <v>553</v>
      </c>
      <c r="R608" s="77">
        <v>0</v>
      </c>
      <c r="S608" s="77">
        <v>1501.63</v>
      </c>
      <c r="T608" s="77">
        <v>1818.74</v>
      </c>
      <c r="U608" s="77">
        <v>1764</v>
      </c>
      <c r="V608" s="77">
        <v>0</v>
      </c>
      <c r="W608" s="77">
        <v>0</v>
      </c>
      <c r="X608" s="77">
        <v>0</v>
      </c>
      <c r="Y608" s="77">
        <v>0</v>
      </c>
      <c r="Z608" s="77">
        <v>0</v>
      </c>
      <c r="AA608" s="77">
        <v>0</v>
      </c>
      <c r="AB608" s="77">
        <v>0</v>
      </c>
      <c r="AC608" s="77">
        <v>0</v>
      </c>
      <c r="AD608" s="77">
        <v>0</v>
      </c>
      <c r="AE608" s="77">
        <f t="shared" si="21"/>
        <v>5084.37</v>
      </c>
      <c r="AF608" s="40">
        <f t="shared" si="22"/>
        <v>43150013</v>
      </c>
      <c r="AG608" s="76" t="str">
        <f>VLOOKUP($L608,Ceco!$A$2:$F$48,3,FALSE)</f>
        <v>BOMBEO MECANICO</v>
      </c>
      <c r="AH608" s="76" t="str">
        <f>VLOOKUP($L608,Ceco!$A$2:$F$48,4,FALSE)</f>
        <v>GOLFO SAN JORGE</v>
      </c>
      <c r="AI608" s="76" t="str">
        <f>VLOOKUP($L608,Ceco!$A$2:$F$48,5,FALSE)</f>
        <v>SANTA CRUZ OESTE</v>
      </c>
      <c r="AJ608" s="76" t="str">
        <f>VLOOKUP($L608,Ceco!$A$2:$F$48,6,FALSE)</f>
        <v>Bertaina Fabricio</v>
      </c>
      <c r="AK608" s="76">
        <f>VLOOKUP($AF608,'Agrp cuentas'!$A$2:$C$156,3,FALSE)</f>
        <v>11</v>
      </c>
      <c r="AL608" s="76" t="str">
        <f>VLOOKUP($AK608,'Agrp cuentas'!$F$2:$H$28,2,FALSE)</f>
        <v xml:space="preserve">11 - Equipos </v>
      </c>
      <c r="AM608" s="76" t="str">
        <f>VLOOKUP($AK608,'Agrp cuentas'!$F$2:$H$28,3,FALSE)</f>
        <v>Costo</v>
      </c>
      <c r="AN608" s="76" t="s">
        <v>192</v>
      </c>
    </row>
    <row r="609" spans="1:40">
      <c r="A609" s="76" t="s">
        <v>0</v>
      </c>
      <c r="B609" s="76" t="s">
        <v>1</v>
      </c>
      <c r="C609" s="76" t="s">
        <v>54</v>
      </c>
      <c r="D609" s="76" t="s">
        <v>65</v>
      </c>
      <c r="E609" s="76" t="s">
        <v>5</v>
      </c>
      <c r="F609" s="76" t="s">
        <v>109</v>
      </c>
      <c r="G609" s="76" t="s">
        <v>2</v>
      </c>
      <c r="H609" s="76" t="s">
        <v>2</v>
      </c>
      <c r="I609" s="76" t="s">
        <v>2</v>
      </c>
      <c r="J609" s="76" t="s">
        <v>558</v>
      </c>
      <c r="K609" s="76" t="s">
        <v>518</v>
      </c>
      <c r="L609" s="76" t="s">
        <v>9</v>
      </c>
      <c r="M609" s="76" t="s">
        <v>2</v>
      </c>
      <c r="N609" s="76" t="s">
        <v>7</v>
      </c>
      <c r="O609" s="76" t="s">
        <v>3</v>
      </c>
      <c r="P609" s="76" t="s">
        <v>4</v>
      </c>
      <c r="Q609" s="76" t="s">
        <v>553</v>
      </c>
      <c r="R609" s="77">
        <v>0</v>
      </c>
      <c r="S609" s="77">
        <v>1404.26</v>
      </c>
      <c r="T609" s="77">
        <v>1818.74</v>
      </c>
      <c r="U609" s="77">
        <v>1764</v>
      </c>
      <c r="V609" s="77">
        <v>0</v>
      </c>
      <c r="W609" s="77">
        <v>0</v>
      </c>
      <c r="X609" s="77">
        <v>0</v>
      </c>
      <c r="Y609" s="77">
        <v>0</v>
      </c>
      <c r="Z609" s="77">
        <v>0</v>
      </c>
      <c r="AA609" s="77">
        <v>0</v>
      </c>
      <c r="AB609" s="77">
        <v>0</v>
      </c>
      <c r="AC609" s="77">
        <v>0</v>
      </c>
      <c r="AD609" s="77">
        <v>0</v>
      </c>
      <c r="AE609" s="77">
        <f t="shared" si="21"/>
        <v>4987</v>
      </c>
      <c r="AF609" s="40">
        <f t="shared" si="22"/>
        <v>43150013</v>
      </c>
      <c r="AG609" s="76" t="str">
        <f>VLOOKUP($L609,Ceco!$A$2:$F$48,3,FALSE)</f>
        <v>BOMBEO MECANICO</v>
      </c>
      <c r="AH609" s="76" t="str">
        <f>VLOOKUP($L609,Ceco!$A$2:$F$48,4,FALSE)</f>
        <v>GOLFO SAN JORGE</v>
      </c>
      <c r="AI609" s="76" t="str">
        <f>VLOOKUP($L609,Ceco!$A$2:$F$48,5,FALSE)</f>
        <v>SANTA CRUZ ESTE</v>
      </c>
      <c r="AJ609" s="76" t="str">
        <f>VLOOKUP($L609,Ceco!$A$2:$F$48,6,FALSE)</f>
        <v>Bertaina Fabricio</v>
      </c>
      <c r="AK609" s="76">
        <f>VLOOKUP($AF609,'Agrp cuentas'!$A$2:$C$156,3,FALSE)</f>
        <v>11</v>
      </c>
      <c r="AL609" s="76" t="str">
        <f>VLOOKUP($AK609,'Agrp cuentas'!$F$2:$H$28,2,FALSE)</f>
        <v xml:space="preserve">11 - Equipos </v>
      </c>
      <c r="AM609" s="76" t="str">
        <f>VLOOKUP($AK609,'Agrp cuentas'!$F$2:$H$28,3,FALSE)</f>
        <v>Costo</v>
      </c>
      <c r="AN609" s="76" t="s">
        <v>192</v>
      </c>
    </row>
    <row r="610" spans="1:40">
      <c r="A610" s="76" t="s">
        <v>0</v>
      </c>
      <c r="B610" s="76" t="s">
        <v>1</v>
      </c>
      <c r="C610" s="76" t="s">
        <v>54</v>
      </c>
      <c r="D610" s="76" t="s">
        <v>65</v>
      </c>
      <c r="E610" s="76" t="s">
        <v>113</v>
      </c>
      <c r="F610" s="76" t="s">
        <v>2</v>
      </c>
      <c r="G610" s="76" t="s">
        <v>2</v>
      </c>
      <c r="H610" s="76" t="s">
        <v>2</v>
      </c>
      <c r="I610" s="76" t="s">
        <v>2</v>
      </c>
      <c r="J610" s="76" t="s">
        <v>468</v>
      </c>
      <c r="K610" s="76" t="s">
        <v>469</v>
      </c>
      <c r="L610" s="76" t="s">
        <v>35</v>
      </c>
      <c r="M610" s="76" t="s">
        <v>2</v>
      </c>
      <c r="N610" s="76" t="s">
        <v>7</v>
      </c>
      <c r="O610" s="76" t="s">
        <v>3</v>
      </c>
      <c r="P610" s="76" t="s">
        <v>4</v>
      </c>
      <c r="Q610" s="76" t="s">
        <v>553</v>
      </c>
      <c r="R610" s="77">
        <v>0</v>
      </c>
      <c r="S610" s="77">
        <v>-0.15</v>
      </c>
      <c r="T610" s="77">
        <v>-0.55000000000000004</v>
      </c>
      <c r="U610" s="77">
        <v>0</v>
      </c>
      <c r="V610" s="77">
        <v>0</v>
      </c>
      <c r="W610" s="77">
        <v>0</v>
      </c>
      <c r="X610" s="77">
        <v>0</v>
      </c>
      <c r="Y610" s="77">
        <v>0</v>
      </c>
      <c r="Z610" s="77">
        <v>0</v>
      </c>
      <c r="AA610" s="77">
        <v>0</v>
      </c>
      <c r="AB610" s="77">
        <v>0</v>
      </c>
      <c r="AC610" s="77">
        <v>0</v>
      </c>
      <c r="AD610" s="77">
        <v>0</v>
      </c>
      <c r="AE610" s="77">
        <f t="shared" si="21"/>
        <v>-0.70000000000000007</v>
      </c>
      <c r="AF610" s="40">
        <f t="shared" si="22"/>
        <v>43160002</v>
      </c>
      <c r="AG610" s="76" t="str">
        <f>VLOOKUP($L610,Ceco!$A$2:$F$48,3,FALSE)</f>
        <v>BOMBEO MECANICO</v>
      </c>
      <c r="AH610" s="76" t="str">
        <f>VLOOKUP($L610,Ceco!$A$2:$F$48,4,FALSE)</f>
        <v>NEUQUEN</v>
      </c>
      <c r="AI610" s="76" t="str">
        <f>VLOOKUP($L610,Ceco!$A$2:$F$48,5,FALSE)</f>
        <v>RINCON DE LOS SAUCES</v>
      </c>
      <c r="AJ610" s="76" t="str">
        <f>VLOOKUP($L610,Ceco!$A$2:$F$48,6,FALSE)</f>
        <v>Nahim Jorge</v>
      </c>
      <c r="AK610" s="76">
        <f>VLOOKUP($AF610,'Agrp cuentas'!$A$2:$C$156,3,FALSE)</f>
        <v>6</v>
      </c>
      <c r="AL610" s="76" t="str">
        <f>VLOOKUP($AK610,'Agrp cuentas'!$F$2:$H$28,2,FALSE)</f>
        <v>06 - Servicios Contratados</v>
      </c>
      <c r="AM610" s="76" t="str">
        <f>VLOOKUP($AK610,'Agrp cuentas'!$F$2:$H$28,3,FALSE)</f>
        <v>Costo</v>
      </c>
      <c r="AN610" s="76" t="s">
        <v>192</v>
      </c>
    </row>
    <row r="611" spans="1:40">
      <c r="A611" s="76" t="s">
        <v>0</v>
      </c>
      <c r="B611" s="76" t="s">
        <v>1</v>
      </c>
      <c r="C611" s="76" t="s">
        <v>54</v>
      </c>
      <c r="D611" s="76" t="s">
        <v>65</v>
      </c>
      <c r="E611" s="76" t="s">
        <v>113</v>
      </c>
      <c r="F611" s="76" t="s">
        <v>2</v>
      </c>
      <c r="G611" s="76" t="s">
        <v>2</v>
      </c>
      <c r="H611" s="76" t="s">
        <v>2</v>
      </c>
      <c r="I611" s="76" t="s">
        <v>2</v>
      </c>
      <c r="J611" s="76" t="s">
        <v>302</v>
      </c>
      <c r="K611" s="76" t="s">
        <v>126</v>
      </c>
      <c r="L611" s="76" t="s">
        <v>35</v>
      </c>
      <c r="M611" s="76" t="s">
        <v>2</v>
      </c>
      <c r="N611" s="76" t="s">
        <v>7</v>
      </c>
      <c r="O611" s="76" t="s">
        <v>3</v>
      </c>
      <c r="P611" s="76" t="s">
        <v>4</v>
      </c>
      <c r="Q611" s="76" t="s">
        <v>553</v>
      </c>
      <c r="R611" s="77">
        <v>0</v>
      </c>
      <c r="S611" s="77">
        <v>1935.11</v>
      </c>
      <c r="T611" s="77">
        <v>989.49</v>
      </c>
      <c r="U611" s="77">
        <v>1537.61</v>
      </c>
      <c r="V611" s="77">
        <v>0</v>
      </c>
      <c r="W611" s="77">
        <v>0</v>
      </c>
      <c r="X611" s="77">
        <v>0</v>
      </c>
      <c r="Y611" s="77">
        <v>0</v>
      </c>
      <c r="Z611" s="77">
        <v>0</v>
      </c>
      <c r="AA611" s="77">
        <v>0</v>
      </c>
      <c r="AB611" s="77">
        <v>0</v>
      </c>
      <c r="AC611" s="77">
        <v>0</v>
      </c>
      <c r="AD611" s="77">
        <v>0</v>
      </c>
      <c r="AE611" s="77">
        <f t="shared" si="21"/>
        <v>4462.21</v>
      </c>
      <c r="AF611" s="40">
        <f t="shared" si="22"/>
        <v>43160005</v>
      </c>
      <c r="AG611" s="76" t="str">
        <f>VLOOKUP($L611,Ceco!$A$2:$F$48,3,FALSE)</f>
        <v>BOMBEO MECANICO</v>
      </c>
      <c r="AH611" s="76" t="str">
        <f>VLOOKUP($L611,Ceco!$A$2:$F$48,4,FALSE)</f>
        <v>NEUQUEN</v>
      </c>
      <c r="AI611" s="76" t="str">
        <f>VLOOKUP($L611,Ceco!$A$2:$F$48,5,FALSE)</f>
        <v>RINCON DE LOS SAUCES</v>
      </c>
      <c r="AJ611" s="76" t="str">
        <f>VLOOKUP($L611,Ceco!$A$2:$F$48,6,FALSE)</f>
        <v>Nahim Jorge</v>
      </c>
      <c r="AK611" s="76">
        <f>VLOOKUP($AF611,'Agrp cuentas'!$A$2:$C$156,3,FALSE)</f>
        <v>6</v>
      </c>
      <c r="AL611" s="76" t="str">
        <f>VLOOKUP($AK611,'Agrp cuentas'!$F$2:$H$28,2,FALSE)</f>
        <v>06 - Servicios Contratados</v>
      </c>
      <c r="AM611" s="76" t="str">
        <f>VLOOKUP($AK611,'Agrp cuentas'!$F$2:$H$28,3,FALSE)</f>
        <v>Costo</v>
      </c>
      <c r="AN611" s="76" t="s">
        <v>192</v>
      </c>
    </row>
    <row r="612" spans="1:40">
      <c r="A612" s="76" t="s">
        <v>0</v>
      </c>
      <c r="B612" s="76" t="s">
        <v>1</v>
      </c>
      <c r="C612" s="76" t="s">
        <v>54</v>
      </c>
      <c r="D612" s="76" t="s">
        <v>65</v>
      </c>
      <c r="E612" s="76" t="s">
        <v>113</v>
      </c>
      <c r="F612" s="76" t="s">
        <v>2</v>
      </c>
      <c r="G612" s="76" t="s">
        <v>2</v>
      </c>
      <c r="H612" s="76" t="s">
        <v>2</v>
      </c>
      <c r="I612" s="76" t="s">
        <v>2</v>
      </c>
      <c r="J612" s="76" t="s">
        <v>302</v>
      </c>
      <c r="K612" s="76" t="s">
        <v>126</v>
      </c>
      <c r="L612" s="76" t="s">
        <v>10</v>
      </c>
      <c r="M612" s="76" t="s">
        <v>2</v>
      </c>
      <c r="N612" s="76" t="s">
        <v>7</v>
      </c>
      <c r="O612" s="76" t="s">
        <v>3</v>
      </c>
      <c r="P612" s="76" t="s">
        <v>4</v>
      </c>
      <c r="Q612" s="76" t="s">
        <v>553</v>
      </c>
      <c r="R612" s="77">
        <v>0</v>
      </c>
      <c r="S612" s="77">
        <v>233.7</v>
      </c>
      <c r="T612" s="77">
        <v>0</v>
      </c>
      <c r="U612" s="77">
        <v>0</v>
      </c>
      <c r="V612" s="77">
        <v>0</v>
      </c>
      <c r="W612" s="77">
        <v>0</v>
      </c>
      <c r="X612" s="77">
        <v>0</v>
      </c>
      <c r="Y612" s="77">
        <v>0</v>
      </c>
      <c r="Z612" s="77">
        <v>0</v>
      </c>
      <c r="AA612" s="77">
        <v>0</v>
      </c>
      <c r="AB612" s="77">
        <v>0</v>
      </c>
      <c r="AC612" s="77">
        <v>0</v>
      </c>
      <c r="AD612" s="77">
        <v>0</v>
      </c>
      <c r="AE612" s="77">
        <f t="shared" si="21"/>
        <v>233.7</v>
      </c>
      <c r="AF612" s="40">
        <f t="shared" si="22"/>
        <v>43160005</v>
      </c>
      <c r="AG612" s="76" t="str">
        <f>VLOOKUP($L612,Ceco!$A$2:$F$48,3,FALSE)</f>
        <v>BOMBEO MECANICO</v>
      </c>
      <c r="AH612" s="76" t="str">
        <f>VLOOKUP($L612,Ceco!$A$2:$F$48,4,FALSE)</f>
        <v>GOLFO SAN JORGE</v>
      </c>
      <c r="AI612" s="76" t="str">
        <f>VLOOKUP($L612,Ceco!$A$2:$F$48,5,FALSE)</f>
        <v>SANTA CRUZ ESTE</v>
      </c>
      <c r="AJ612" s="76" t="str">
        <f>VLOOKUP($L612,Ceco!$A$2:$F$48,6,FALSE)</f>
        <v>Bertaina Fabricio</v>
      </c>
      <c r="AK612" s="76">
        <f>VLOOKUP($AF612,'Agrp cuentas'!$A$2:$C$156,3,FALSE)</f>
        <v>6</v>
      </c>
      <c r="AL612" s="76" t="str">
        <f>VLOOKUP($AK612,'Agrp cuentas'!$F$2:$H$28,2,FALSE)</f>
        <v>06 - Servicios Contratados</v>
      </c>
      <c r="AM612" s="76" t="str">
        <f>VLOOKUP($AK612,'Agrp cuentas'!$F$2:$H$28,3,FALSE)</f>
        <v>Costo</v>
      </c>
      <c r="AN612" s="76" t="s">
        <v>192</v>
      </c>
    </row>
    <row r="613" spans="1:40">
      <c r="A613" s="76" t="s">
        <v>0</v>
      </c>
      <c r="B613" s="76" t="s">
        <v>1</v>
      </c>
      <c r="C613" s="76" t="s">
        <v>54</v>
      </c>
      <c r="D613" s="76" t="s">
        <v>65</v>
      </c>
      <c r="E613" s="76" t="s">
        <v>113</v>
      </c>
      <c r="F613" s="76" t="s">
        <v>2</v>
      </c>
      <c r="G613" s="76" t="s">
        <v>2</v>
      </c>
      <c r="H613" s="76" t="s">
        <v>2</v>
      </c>
      <c r="I613" s="76" t="s">
        <v>2</v>
      </c>
      <c r="J613" s="76" t="s">
        <v>302</v>
      </c>
      <c r="K613" s="76" t="s">
        <v>126</v>
      </c>
      <c r="L613" s="76" t="s">
        <v>9</v>
      </c>
      <c r="M613" s="76" t="s">
        <v>2</v>
      </c>
      <c r="N613" s="76" t="s">
        <v>7</v>
      </c>
      <c r="O613" s="76" t="s">
        <v>3</v>
      </c>
      <c r="P613" s="76" t="s">
        <v>4</v>
      </c>
      <c r="Q613" s="76" t="s">
        <v>553</v>
      </c>
      <c r="R613" s="77">
        <v>0</v>
      </c>
      <c r="S613" s="77">
        <v>2634.06</v>
      </c>
      <c r="T613" s="77">
        <v>5.34</v>
      </c>
      <c r="U613" s="77">
        <v>130.65</v>
      </c>
      <c r="V613" s="77">
        <v>0</v>
      </c>
      <c r="W613" s="77">
        <v>0</v>
      </c>
      <c r="X613" s="77">
        <v>0</v>
      </c>
      <c r="Y613" s="77">
        <v>0</v>
      </c>
      <c r="Z613" s="77">
        <v>0</v>
      </c>
      <c r="AA613" s="77">
        <v>0</v>
      </c>
      <c r="AB613" s="77">
        <v>0</v>
      </c>
      <c r="AC613" s="77">
        <v>0</v>
      </c>
      <c r="AD613" s="77">
        <v>0</v>
      </c>
      <c r="AE613" s="77">
        <f t="shared" si="21"/>
        <v>2770.05</v>
      </c>
      <c r="AF613" s="40">
        <f t="shared" si="22"/>
        <v>43160005</v>
      </c>
      <c r="AG613" s="76" t="str">
        <f>VLOOKUP($L613,Ceco!$A$2:$F$48,3,FALSE)</f>
        <v>BOMBEO MECANICO</v>
      </c>
      <c r="AH613" s="76" t="str">
        <f>VLOOKUP($L613,Ceco!$A$2:$F$48,4,FALSE)</f>
        <v>GOLFO SAN JORGE</v>
      </c>
      <c r="AI613" s="76" t="str">
        <f>VLOOKUP($L613,Ceco!$A$2:$F$48,5,FALSE)</f>
        <v>SANTA CRUZ ESTE</v>
      </c>
      <c r="AJ613" s="76" t="str">
        <f>VLOOKUP($L613,Ceco!$A$2:$F$48,6,FALSE)</f>
        <v>Bertaina Fabricio</v>
      </c>
      <c r="AK613" s="76">
        <f>VLOOKUP($AF613,'Agrp cuentas'!$A$2:$C$156,3,FALSE)</f>
        <v>6</v>
      </c>
      <c r="AL613" s="76" t="str">
        <f>VLOOKUP($AK613,'Agrp cuentas'!$F$2:$H$28,2,FALSE)</f>
        <v>06 - Servicios Contratados</v>
      </c>
      <c r="AM613" s="76" t="str">
        <f>VLOOKUP($AK613,'Agrp cuentas'!$F$2:$H$28,3,FALSE)</f>
        <v>Costo</v>
      </c>
      <c r="AN613" s="76" t="s">
        <v>192</v>
      </c>
    </row>
    <row r="614" spans="1:40">
      <c r="A614" s="76" t="s">
        <v>0</v>
      </c>
      <c r="B614" s="76" t="s">
        <v>1</v>
      </c>
      <c r="C614" s="76" t="s">
        <v>54</v>
      </c>
      <c r="D614" s="76" t="s">
        <v>65</v>
      </c>
      <c r="E614" s="76" t="s">
        <v>113</v>
      </c>
      <c r="F614" s="76" t="s">
        <v>2</v>
      </c>
      <c r="G614" s="76" t="s">
        <v>2</v>
      </c>
      <c r="H614" s="76" t="s">
        <v>2</v>
      </c>
      <c r="I614" s="76" t="s">
        <v>2</v>
      </c>
      <c r="J614" s="76" t="s">
        <v>302</v>
      </c>
      <c r="K614" s="76" t="s">
        <v>126</v>
      </c>
      <c r="L614" s="76" t="s">
        <v>29</v>
      </c>
      <c r="M614" s="76" t="s">
        <v>2</v>
      </c>
      <c r="N614" s="76" t="s">
        <v>7</v>
      </c>
      <c r="O614" s="76" t="s">
        <v>3</v>
      </c>
      <c r="P614" s="76" t="s">
        <v>4</v>
      </c>
      <c r="Q614" s="76" t="s">
        <v>553</v>
      </c>
      <c r="R614" s="77">
        <v>0</v>
      </c>
      <c r="S614" s="77">
        <v>1345.11</v>
      </c>
      <c r="T614" s="77">
        <v>800.08</v>
      </c>
      <c r="U614" s="77">
        <v>1060.5899999999999</v>
      </c>
      <c r="V614" s="77">
        <v>0</v>
      </c>
      <c r="W614" s="77">
        <v>0</v>
      </c>
      <c r="X614" s="77">
        <v>0</v>
      </c>
      <c r="Y614" s="77">
        <v>0</v>
      </c>
      <c r="Z614" s="77">
        <v>0</v>
      </c>
      <c r="AA614" s="77">
        <v>0</v>
      </c>
      <c r="AB614" s="77">
        <v>0</v>
      </c>
      <c r="AC614" s="77">
        <v>0</v>
      </c>
      <c r="AD614" s="77">
        <v>0</v>
      </c>
      <c r="AE614" s="77">
        <f t="shared" si="21"/>
        <v>3205.7799999999997</v>
      </c>
      <c r="AF614" s="40">
        <f t="shared" si="22"/>
        <v>43160005</v>
      </c>
      <c r="AG614" s="76" t="str">
        <f>VLOOKUP($L614,Ceco!$A$2:$F$48,3,FALSE)</f>
        <v>BOMBEO MECANICO</v>
      </c>
      <c r="AH614" s="76" t="str">
        <f>VLOOKUP($L614,Ceco!$A$2:$F$48,4,FALSE)</f>
        <v>MENDOZA</v>
      </c>
      <c r="AI614" s="76" t="str">
        <f>VLOOKUP($L614,Ceco!$A$2:$F$48,5,FALSE)</f>
        <v>MALARGUE</v>
      </c>
      <c r="AJ614" s="76" t="str">
        <f>VLOOKUP($L614,Ceco!$A$2:$F$48,6,FALSE)</f>
        <v>Ingles Carlos</v>
      </c>
      <c r="AK614" s="76">
        <f>VLOOKUP($AF614,'Agrp cuentas'!$A$2:$C$156,3,FALSE)</f>
        <v>6</v>
      </c>
      <c r="AL614" s="76" t="str">
        <f>VLOOKUP($AK614,'Agrp cuentas'!$F$2:$H$28,2,FALSE)</f>
        <v>06 - Servicios Contratados</v>
      </c>
      <c r="AM614" s="76" t="str">
        <f>VLOOKUP($AK614,'Agrp cuentas'!$F$2:$H$28,3,FALSE)</f>
        <v>Costo</v>
      </c>
      <c r="AN614" s="76" t="s">
        <v>192</v>
      </c>
    </row>
    <row r="615" spans="1:40">
      <c r="A615" s="76" t="s">
        <v>0</v>
      </c>
      <c r="B615" s="76" t="s">
        <v>1</v>
      </c>
      <c r="C615" s="76" t="s">
        <v>54</v>
      </c>
      <c r="D615" s="76" t="s">
        <v>65</v>
      </c>
      <c r="E615" s="76" t="s">
        <v>113</v>
      </c>
      <c r="F615" s="76" t="s">
        <v>2</v>
      </c>
      <c r="G615" s="76" t="s">
        <v>2</v>
      </c>
      <c r="H615" s="76" t="s">
        <v>2</v>
      </c>
      <c r="I615" s="76" t="s">
        <v>2</v>
      </c>
      <c r="J615" s="76" t="s">
        <v>302</v>
      </c>
      <c r="K615" s="76" t="s">
        <v>126</v>
      </c>
      <c r="L615" s="76" t="s">
        <v>27</v>
      </c>
      <c r="M615" s="76" t="s">
        <v>2</v>
      </c>
      <c r="N615" s="76" t="s">
        <v>7</v>
      </c>
      <c r="O615" s="76" t="s">
        <v>3</v>
      </c>
      <c r="P615" s="76" t="s">
        <v>4</v>
      </c>
      <c r="Q615" s="76" t="s">
        <v>553</v>
      </c>
      <c r="R615" s="77">
        <v>0</v>
      </c>
      <c r="S615" s="77">
        <v>603.82000000000005</v>
      </c>
      <c r="T615" s="77">
        <v>0</v>
      </c>
      <c r="U615" s="77">
        <v>130.65</v>
      </c>
      <c r="V615" s="77">
        <v>0</v>
      </c>
      <c r="W615" s="77">
        <v>0</v>
      </c>
      <c r="X615" s="77">
        <v>0</v>
      </c>
      <c r="Y615" s="77">
        <v>0</v>
      </c>
      <c r="Z615" s="77">
        <v>0</v>
      </c>
      <c r="AA615" s="77">
        <v>0</v>
      </c>
      <c r="AB615" s="77">
        <v>0</v>
      </c>
      <c r="AC615" s="77">
        <v>0</v>
      </c>
      <c r="AD615" s="77">
        <v>0</v>
      </c>
      <c r="AE615" s="77">
        <f t="shared" si="21"/>
        <v>734.47</v>
      </c>
      <c r="AF615" s="40">
        <f t="shared" si="22"/>
        <v>43160005</v>
      </c>
      <c r="AG615" s="76" t="str">
        <f>VLOOKUP($L615,Ceco!$A$2:$F$48,3,FALSE)</f>
        <v>BOMBEO MECANICO</v>
      </c>
      <c r="AH615" s="76" t="str">
        <f>VLOOKUP($L615,Ceco!$A$2:$F$48,4,FALSE)</f>
        <v>GOLFO SAN JORGE</v>
      </c>
      <c r="AI615" s="76" t="str">
        <f>VLOOKUP($L615,Ceco!$A$2:$F$48,5,FALSE)</f>
        <v>SANTA CRUZ OESTE</v>
      </c>
      <c r="AJ615" s="76" t="str">
        <f>VLOOKUP($L615,Ceco!$A$2:$F$48,6,FALSE)</f>
        <v>Bertaina Fabricio</v>
      </c>
      <c r="AK615" s="76">
        <f>VLOOKUP($AF615,'Agrp cuentas'!$A$2:$C$156,3,FALSE)</f>
        <v>6</v>
      </c>
      <c r="AL615" s="76" t="str">
        <f>VLOOKUP($AK615,'Agrp cuentas'!$F$2:$H$28,2,FALSE)</f>
        <v>06 - Servicios Contratados</v>
      </c>
      <c r="AM615" s="76" t="str">
        <f>VLOOKUP($AK615,'Agrp cuentas'!$F$2:$H$28,3,FALSE)</f>
        <v>Costo</v>
      </c>
      <c r="AN615" s="76" t="s">
        <v>192</v>
      </c>
    </row>
    <row r="616" spans="1:40">
      <c r="A616" s="76" t="s">
        <v>0</v>
      </c>
      <c r="B616" s="76" t="s">
        <v>1</v>
      </c>
      <c r="C616" s="76" t="s">
        <v>54</v>
      </c>
      <c r="D616" s="76" t="s">
        <v>65</v>
      </c>
      <c r="E616" s="76" t="s">
        <v>113</v>
      </c>
      <c r="F616" s="76" t="s">
        <v>2</v>
      </c>
      <c r="G616" s="76" t="s">
        <v>2</v>
      </c>
      <c r="H616" s="76" t="s">
        <v>2</v>
      </c>
      <c r="I616" s="76" t="s">
        <v>2</v>
      </c>
      <c r="J616" s="76" t="s">
        <v>302</v>
      </c>
      <c r="K616" s="76" t="s">
        <v>126</v>
      </c>
      <c r="L616" s="76" t="s">
        <v>24</v>
      </c>
      <c r="M616" s="76" t="s">
        <v>2</v>
      </c>
      <c r="N616" s="76" t="s">
        <v>7</v>
      </c>
      <c r="O616" s="76" t="s">
        <v>3</v>
      </c>
      <c r="P616" s="76" t="s">
        <v>4</v>
      </c>
      <c r="Q616" s="76" t="s">
        <v>553</v>
      </c>
      <c r="R616" s="77">
        <v>0</v>
      </c>
      <c r="S616" s="77">
        <v>1071.1500000000001</v>
      </c>
      <c r="T616" s="77">
        <v>2203.29</v>
      </c>
      <c r="U616" s="77">
        <v>387.66</v>
      </c>
      <c r="V616" s="77">
        <v>0</v>
      </c>
      <c r="W616" s="77">
        <v>0</v>
      </c>
      <c r="X616" s="77">
        <v>0</v>
      </c>
      <c r="Y616" s="77">
        <v>0</v>
      </c>
      <c r="Z616" s="77">
        <v>0</v>
      </c>
      <c r="AA616" s="77">
        <v>0</v>
      </c>
      <c r="AB616" s="77">
        <v>0</v>
      </c>
      <c r="AC616" s="77">
        <v>0</v>
      </c>
      <c r="AD616" s="77">
        <v>0</v>
      </c>
      <c r="AE616" s="77">
        <f t="shared" si="21"/>
        <v>3662.1</v>
      </c>
      <c r="AF616" s="40">
        <f t="shared" si="22"/>
        <v>43160005</v>
      </c>
      <c r="AG616" s="76" t="str">
        <f>VLOOKUP($L616,Ceco!$A$2:$F$48,3,FALSE)</f>
        <v>BOMBEO MECANICO</v>
      </c>
      <c r="AH616" s="76" t="str">
        <f>VLOOKUP($L616,Ceco!$A$2:$F$48,4,FALSE)</f>
        <v>MENDOZA</v>
      </c>
      <c r="AI616" s="76" t="str">
        <f>VLOOKUP($L616,Ceco!$A$2:$F$48,5,FALSE)</f>
        <v>LUJAN DE CUYO</v>
      </c>
      <c r="AJ616" s="76" t="str">
        <f>VLOOKUP($L616,Ceco!$A$2:$F$48,6,FALSE)</f>
        <v>Ingles Carlos</v>
      </c>
      <c r="AK616" s="76">
        <f>VLOOKUP($AF616,'Agrp cuentas'!$A$2:$C$156,3,FALSE)</f>
        <v>6</v>
      </c>
      <c r="AL616" s="76" t="str">
        <f>VLOOKUP($AK616,'Agrp cuentas'!$F$2:$H$28,2,FALSE)</f>
        <v>06 - Servicios Contratados</v>
      </c>
      <c r="AM616" s="76" t="str">
        <f>VLOOKUP($AK616,'Agrp cuentas'!$F$2:$H$28,3,FALSE)</f>
        <v>Costo</v>
      </c>
      <c r="AN616" s="76" t="s">
        <v>192</v>
      </c>
    </row>
    <row r="617" spans="1:40">
      <c r="A617" s="76" t="s">
        <v>0</v>
      </c>
      <c r="B617" s="76" t="s">
        <v>1</v>
      </c>
      <c r="C617" s="76" t="s">
        <v>54</v>
      </c>
      <c r="D617" s="76" t="s">
        <v>65</v>
      </c>
      <c r="E617" s="76" t="s">
        <v>113</v>
      </c>
      <c r="F617" s="76" t="s">
        <v>2</v>
      </c>
      <c r="G617" s="76" t="s">
        <v>2</v>
      </c>
      <c r="H617" s="76" t="s">
        <v>2</v>
      </c>
      <c r="I617" s="76" t="s">
        <v>2</v>
      </c>
      <c r="J617" s="76" t="s">
        <v>302</v>
      </c>
      <c r="K617" s="76" t="s">
        <v>126</v>
      </c>
      <c r="L617" s="76" t="s">
        <v>19</v>
      </c>
      <c r="M617" s="76" t="s">
        <v>2</v>
      </c>
      <c r="N617" s="76" t="s">
        <v>7</v>
      </c>
      <c r="O617" s="76" t="s">
        <v>3</v>
      </c>
      <c r="P617" s="76" t="s">
        <v>4</v>
      </c>
      <c r="Q617" s="76" t="s">
        <v>553</v>
      </c>
      <c r="R617" s="77">
        <v>0</v>
      </c>
      <c r="S617" s="77">
        <v>94.08</v>
      </c>
      <c r="T617" s="77">
        <v>120.99</v>
      </c>
      <c r="U617" s="77">
        <v>106.17</v>
      </c>
      <c r="V617" s="77">
        <v>0</v>
      </c>
      <c r="W617" s="77">
        <v>0</v>
      </c>
      <c r="X617" s="77">
        <v>0</v>
      </c>
      <c r="Y617" s="77">
        <v>0</v>
      </c>
      <c r="Z617" s="77">
        <v>0</v>
      </c>
      <c r="AA617" s="77">
        <v>0</v>
      </c>
      <c r="AB617" s="77">
        <v>0</v>
      </c>
      <c r="AC617" s="77">
        <v>0</v>
      </c>
      <c r="AD617" s="77">
        <v>0</v>
      </c>
      <c r="AE617" s="77">
        <f t="shared" si="21"/>
        <v>321.24</v>
      </c>
      <c r="AF617" s="40">
        <f t="shared" si="22"/>
        <v>43160005</v>
      </c>
      <c r="AG617" s="76" t="str">
        <f>VLOOKUP($L617,Ceco!$A$2:$F$48,3,FALSE)</f>
        <v>PCP</v>
      </c>
      <c r="AH617" s="76" t="str">
        <f>VLOOKUP($L617,Ceco!$A$2:$F$48,4,FALSE)</f>
        <v>GOLFO SAN JORGE</v>
      </c>
      <c r="AI617" s="76">
        <f>VLOOKUP($L617,Ceco!$A$2:$F$48,5,FALSE)</f>
        <v>0</v>
      </c>
      <c r="AJ617" s="76" t="str">
        <f>VLOOKUP($L617,Ceco!$A$2:$F$48,6,FALSE)</f>
        <v>Rodriguez Eduardo</v>
      </c>
      <c r="AK617" s="76">
        <f>VLOOKUP($AF617,'Agrp cuentas'!$A$2:$C$156,3,FALSE)</f>
        <v>6</v>
      </c>
      <c r="AL617" s="76" t="str">
        <f>VLOOKUP($AK617,'Agrp cuentas'!$F$2:$H$28,2,FALSE)</f>
        <v>06 - Servicios Contratados</v>
      </c>
      <c r="AM617" s="76" t="str">
        <f>VLOOKUP($AK617,'Agrp cuentas'!$F$2:$H$28,3,FALSE)</f>
        <v>Costo</v>
      </c>
      <c r="AN617" s="76" t="s">
        <v>192</v>
      </c>
    </row>
    <row r="618" spans="1:40">
      <c r="A618" s="76" t="s">
        <v>0</v>
      </c>
      <c r="B618" s="76" t="s">
        <v>1</v>
      </c>
      <c r="C618" s="76" t="s">
        <v>54</v>
      </c>
      <c r="D618" s="76" t="s">
        <v>65</v>
      </c>
      <c r="E618" s="76" t="s">
        <v>113</v>
      </c>
      <c r="F618" s="76" t="s">
        <v>2</v>
      </c>
      <c r="G618" s="76" t="s">
        <v>2</v>
      </c>
      <c r="H618" s="76" t="s">
        <v>2</v>
      </c>
      <c r="I618" s="76" t="s">
        <v>2</v>
      </c>
      <c r="J618" s="76" t="s">
        <v>302</v>
      </c>
      <c r="K618" s="76" t="s">
        <v>126</v>
      </c>
      <c r="L618" s="76" t="s">
        <v>18</v>
      </c>
      <c r="M618" s="76" t="s">
        <v>2</v>
      </c>
      <c r="N618" s="76" t="s">
        <v>7</v>
      </c>
      <c r="O618" s="76" t="s">
        <v>3</v>
      </c>
      <c r="P618" s="76" t="s">
        <v>4</v>
      </c>
      <c r="Q618" s="76" t="s">
        <v>553</v>
      </c>
      <c r="R618" s="77">
        <v>0</v>
      </c>
      <c r="S618" s="77">
        <v>-24.95</v>
      </c>
      <c r="T618" s="77">
        <v>323.77</v>
      </c>
      <c r="U618" s="77">
        <v>143.63999999999999</v>
      </c>
      <c r="V618" s="77">
        <v>0</v>
      </c>
      <c r="W618" s="77">
        <v>0</v>
      </c>
      <c r="X618" s="77">
        <v>0</v>
      </c>
      <c r="Y618" s="77">
        <v>0</v>
      </c>
      <c r="Z618" s="77">
        <v>0</v>
      </c>
      <c r="AA618" s="77">
        <v>0</v>
      </c>
      <c r="AB618" s="77">
        <v>0</v>
      </c>
      <c r="AC618" s="77">
        <v>0</v>
      </c>
      <c r="AD618" s="77">
        <v>0</v>
      </c>
      <c r="AE618" s="77">
        <f t="shared" si="21"/>
        <v>442.46</v>
      </c>
      <c r="AF618" s="40">
        <f t="shared" si="22"/>
        <v>43160005</v>
      </c>
      <c r="AG618" s="76" t="str">
        <f>VLOOKUP($L618,Ceco!$A$2:$F$48,3,FALSE)</f>
        <v>CONTROLADORES</v>
      </c>
      <c r="AH618" s="76" t="str">
        <f>VLOOKUP($L618,Ceco!$A$2:$F$48,4,FALSE)</f>
        <v>GOLFO SAN JORGE</v>
      </c>
      <c r="AI618" s="76">
        <f>VLOOKUP($L618,Ceco!$A$2:$F$48,5,FALSE)</f>
        <v>0</v>
      </c>
      <c r="AJ618" s="76" t="str">
        <f>VLOOKUP($L618,Ceco!$A$2:$F$48,6,FALSE)</f>
        <v>Rocabado Fernando</v>
      </c>
      <c r="AK618" s="76">
        <f>VLOOKUP($AF618,'Agrp cuentas'!$A$2:$C$156,3,FALSE)</f>
        <v>6</v>
      </c>
      <c r="AL618" s="76" t="str">
        <f>VLOOKUP($AK618,'Agrp cuentas'!$F$2:$H$28,2,FALSE)</f>
        <v>06 - Servicios Contratados</v>
      </c>
      <c r="AM618" s="76" t="str">
        <f>VLOOKUP($AK618,'Agrp cuentas'!$F$2:$H$28,3,FALSE)</f>
        <v>Costo</v>
      </c>
      <c r="AN618" s="76" t="s">
        <v>192</v>
      </c>
    </row>
    <row r="619" spans="1:40">
      <c r="A619" s="76" t="s">
        <v>0</v>
      </c>
      <c r="B619" s="76" t="s">
        <v>1</v>
      </c>
      <c r="C619" s="76" t="s">
        <v>54</v>
      </c>
      <c r="D619" s="76" t="s">
        <v>65</v>
      </c>
      <c r="E619" s="76" t="s">
        <v>113</v>
      </c>
      <c r="F619" s="76" t="s">
        <v>2</v>
      </c>
      <c r="G619" s="76" t="s">
        <v>2</v>
      </c>
      <c r="H619" s="76" t="s">
        <v>2</v>
      </c>
      <c r="I619" s="76" t="s">
        <v>2</v>
      </c>
      <c r="J619" s="76" t="s">
        <v>302</v>
      </c>
      <c r="K619" s="76" t="s">
        <v>126</v>
      </c>
      <c r="L619" s="76" t="s">
        <v>8</v>
      </c>
      <c r="M619" s="76" t="s">
        <v>2</v>
      </c>
      <c r="N619" s="76" t="s">
        <v>7</v>
      </c>
      <c r="O619" s="76" t="s">
        <v>3</v>
      </c>
      <c r="P619" s="76" t="s">
        <v>4</v>
      </c>
      <c r="Q619" s="76" t="s">
        <v>553</v>
      </c>
      <c r="R619" s="77">
        <v>0</v>
      </c>
      <c r="S619" s="77">
        <v>68.89</v>
      </c>
      <c r="T619" s="77">
        <v>53.44</v>
      </c>
      <c r="U619" s="77">
        <v>0</v>
      </c>
      <c r="V619" s="77">
        <v>0</v>
      </c>
      <c r="W619" s="77">
        <v>0</v>
      </c>
      <c r="X619" s="77">
        <v>0</v>
      </c>
      <c r="Y619" s="77">
        <v>0</v>
      </c>
      <c r="Z619" s="77">
        <v>0</v>
      </c>
      <c r="AA619" s="77">
        <v>0</v>
      </c>
      <c r="AB619" s="77">
        <v>0</v>
      </c>
      <c r="AC619" s="77">
        <v>0</v>
      </c>
      <c r="AD619" s="77">
        <v>0</v>
      </c>
      <c r="AE619" s="77">
        <f t="shared" si="21"/>
        <v>122.33</v>
      </c>
      <c r="AF619" s="40">
        <f t="shared" si="22"/>
        <v>43160005</v>
      </c>
      <c r="AG619" s="76" t="str">
        <f>VLOOKUP($L619,Ceco!$A$2:$F$48,3,FALSE)</f>
        <v>BOMBEO MECANICO</v>
      </c>
      <c r="AH619" s="76" t="str">
        <f>VLOOKUP($L619,Ceco!$A$2:$F$48,4,FALSE)</f>
        <v>GOLFO SAN JORGE</v>
      </c>
      <c r="AI619" s="76" t="str">
        <f>VLOOKUP($L619,Ceco!$A$2:$F$48,5,FALSE)</f>
        <v>COMODORO RIVADAVIA</v>
      </c>
      <c r="AJ619" s="76" t="str">
        <f>VLOOKUP($L619,Ceco!$A$2:$F$48,6,FALSE)</f>
        <v>Cosentino Leandro</v>
      </c>
      <c r="AK619" s="76">
        <f>VLOOKUP($AF619,'Agrp cuentas'!$A$2:$C$156,3,FALSE)</f>
        <v>6</v>
      </c>
      <c r="AL619" s="76" t="str">
        <f>VLOOKUP($AK619,'Agrp cuentas'!$F$2:$H$28,2,FALSE)</f>
        <v>06 - Servicios Contratados</v>
      </c>
      <c r="AM619" s="76" t="str">
        <f>VLOOKUP($AK619,'Agrp cuentas'!$F$2:$H$28,3,FALSE)</f>
        <v>Costo</v>
      </c>
      <c r="AN619" s="76" t="s">
        <v>192</v>
      </c>
    </row>
    <row r="620" spans="1:40">
      <c r="A620" s="76" t="s">
        <v>0</v>
      </c>
      <c r="B620" s="76" t="s">
        <v>1</v>
      </c>
      <c r="C620" s="76" t="s">
        <v>54</v>
      </c>
      <c r="D620" s="76" t="s">
        <v>65</v>
      </c>
      <c r="E620" s="76" t="s">
        <v>113</v>
      </c>
      <c r="F620" s="76" t="s">
        <v>2</v>
      </c>
      <c r="G620" s="76" t="s">
        <v>2</v>
      </c>
      <c r="H620" s="76" t="s">
        <v>2</v>
      </c>
      <c r="I620" s="76" t="s">
        <v>2</v>
      </c>
      <c r="J620" s="76" t="s">
        <v>302</v>
      </c>
      <c r="K620" s="76" t="s">
        <v>126</v>
      </c>
      <c r="L620" s="76" t="s">
        <v>17</v>
      </c>
      <c r="M620" s="76" t="s">
        <v>2</v>
      </c>
      <c r="N620" s="76" t="s">
        <v>7</v>
      </c>
      <c r="O620" s="76" t="s">
        <v>3</v>
      </c>
      <c r="P620" s="76" t="s">
        <v>4</v>
      </c>
      <c r="Q620" s="76" t="s">
        <v>553</v>
      </c>
      <c r="R620" s="77">
        <v>0</v>
      </c>
      <c r="S620" s="77">
        <v>72.61</v>
      </c>
      <c r="T620" s="77">
        <v>26.72</v>
      </c>
      <c r="U620" s="77">
        <v>0</v>
      </c>
      <c r="V620" s="77">
        <v>0</v>
      </c>
      <c r="W620" s="77">
        <v>0</v>
      </c>
      <c r="X620" s="77">
        <v>0</v>
      </c>
      <c r="Y620" s="77">
        <v>0</v>
      </c>
      <c r="Z620" s="77">
        <v>0</v>
      </c>
      <c r="AA620" s="77">
        <v>0</v>
      </c>
      <c r="AB620" s="77">
        <v>0</v>
      </c>
      <c r="AC620" s="77">
        <v>0</v>
      </c>
      <c r="AD620" s="77">
        <v>0</v>
      </c>
      <c r="AE620" s="77">
        <f t="shared" si="21"/>
        <v>99.33</v>
      </c>
      <c r="AF620" s="40">
        <f t="shared" si="22"/>
        <v>43160005</v>
      </c>
      <c r="AG620" s="76" t="str">
        <f>VLOOKUP($L620,Ceco!$A$2:$F$48,3,FALSE)</f>
        <v>BOMBEO MECANICO</v>
      </c>
      <c r="AH620" s="76" t="str">
        <f>VLOOKUP($L620,Ceco!$A$2:$F$48,4,FALSE)</f>
        <v>GOLFO SAN JORGE</v>
      </c>
      <c r="AI620" s="76" t="str">
        <f>VLOOKUP($L620,Ceco!$A$2:$F$48,5,FALSE)</f>
        <v>COMODORO RIVADAVIA</v>
      </c>
      <c r="AJ620" s="76" t="str">
        <f>VLOOKUP($L620,Ceco!$A$2:$F$48,6,FALSE)</f>
        <v>Cosentino Leandro</v>
      </c>
      <c r="AK620" s="76">
        <f>VLOOKUP($AF620,'Agrp cuentas'!$A$2:$C$156,3,FALSE)</f>
        <v>6</v>
      </c>
      <c r="AL620" s="76" t="str">
        <f>VLOOKUP($AK620,'Agrp cuentas'!$F$2:$H$28,2,FALSE)</f>
        <v>06 - Servicios Contratados</v>
      </c>
      <c r="AM620" s="76" t="str">
        <f>VLOOKUP($AK620,'Agrp cuentas'!$F$2:$H$28,3,FALSE)</f>
        <v>Costo</v>
      </c>
      <c r="AN620" s="76" t="s">
        <v>192</v>
      </c>
    </row>
    <row r="621" spans="1:40">
      <c r="A621" s="76" t="s">
        <v>0</v>
      </c>
      <c r="B621" s="76" t="s">
        <v>1</v>
      </c>
      <c r="C621" s="76" t="s">
        <v>54</v>
      </c>
      <c r="D621" s="76" t="s">
        <v>65</v>
      </c>
      <c r="E621" s="76" t="s">
        <v>113</v>
      </c>
      <c r="F621" s="76" t="s">
        <v>2</v>
      </c>
      <c r="G621" s="76" t="s">
        <v>2</v>
      </c>
      <c r="H621" s="76" t="s">
        <v>2</v>
      </c>
      <c r="I621" s="76" t="s">
        <v>2</v>
      </c>
      <c r="J621" s="76" t="s">
        <v>302</v>
      </c>
      <c r="K621" s="76" t="s">
        <v>126</v>
      </c>
      <c r="L621" s="76" t="s">
        <v>6</v>
      </c>
      <c r="M621" s="76" t="s">
        <v>2</v>
      </c>
      <c r="N621" s="76" t="s">
        <v>7</v>
      </c>
      <c r="O621" s="76" t="s">
        <v>3</v>
      </c>
      <c r="P621" s="76" t="s">
        <v>4</v>
      </c>
      <c r="Q621" s="76" t="s">
        <v>553</v>
      </c>
      <c r="R621" s="77">
        <v>0</v>
      </c>
      <c r="S621" s="77">
        <v>2909.21</v>
      </c>
      <c r="T621" s="77">
        <v>306.66000000000003</v>
      </c>
      <c r="U621" s="77">
        <v>5638.36</v>
      </c>
      <c r="V621" s="77">
        <v>0</v>
      </c>
      <c r="W621" s="77">
        <v>0</v>
      </c>
      <c r="X621" s="77">
        <v>0</v>
      </c>
      <c r="Y621" s="77">
        <v>0</v>
      </c>
      <c r="Z621" s="77">
        <v>0</v>
      </c>
      <c r="AA621" s="77">
        <v>0</v>
      </c>
      <c r="AB621" s="77">
        <v>0</v>
      </c>
      <c r="AC621" s="77">
        <v>0</v>
      </c>
      <c r="AD621" s="77">
        <v>0</v>
      </c>
      <c r="AE621" s="77">
        <f t="shared" si="21"/>
        <v>8854.23</v>
      </c>
      <c r="AF621" s="40">
        <f t="shared" si="22"/>
        <v>43160005</v>
      </c>
      <c r="AG621" s="76" t="str">
        <f>VLOOKUP($L621,Ceco!$A$2:$F$48,3,FALSE)</f>
        <v>BOMBEO MECANICO</v>
      </c>
      <c r="AH621" s="76" t="str">
        <f>VLOOKUP($L621,Ceco!$A$2:$F$48,4,FALSE)</f>
        <v>GOLFO SAN JORGE</v>
      </c>
      <c r="AI621" s="76" t="str">
        <f>VLOOKUP($L621,Ceco!$A$2:$F$48,5,FALSE)</f>
        <v>COMODORO RIVADAVIA</v>
      </c>
      <c r="AJ621" s="76" t="str">
        <f>VLOOKUP($L621,Ceco!$A$2:$F$48,6,FALSE)</f>
        <v>Cosentino Leandro</v>
      </c>
      <c r="AK621" s="76">
        <f>VLOOKUP($AF621,'Agrp cuentas'!$A$2:$C$156,3,FALSE)</f>
        <v>6</v>
      </c>
      <c r="AL621" s="76" t="str">
        <f>VLOOKUP($AK621,'Agrp cuentas'!$F$2:$H$28,2,FALSE)</f>
        <v>06 - Servicios Contratados</v>
      </c>
      <c r="AM621" s="76" t="str">
        <f>VLOOKUP($AK621,'Agrp cuentas'!$F$2:$H$28,3,FALSE)</f>
        <v>Costo</v>
      </c>
      <c r="AN621" s="76" t="s">
        <v>192</v>
      </c>
    </row>
    <row r="622" spans="1:40">
      <c r="A622" s="76" t="s">
        <v>0</v>
      </c>
      <c r="B622" s="76" t="s">
        <v>1</v>
      </c>
      <c r="C622" s="76" t="s">
        <v>54</v>
      </c>
      <c r="D622" s="76" t="s">
        <v>65</v>
      </c>
      <c r="E622" s="76" t="s">
        <v>113</v>
      </c>
      <c r="F622" s="76" t="s">
        <v>2</v>
      </c>
      <c r="G622" s="76" t="s">
        <v>2</v>
      </c>
      <c r="H622" s="76" t="s">
        <v>2</v>
      </c>
      <c r="I622" s="76" t="s">
        <v>2</v>
      </c>
      <c r="J622" s="76" t="s">
        <v>302</v>
      </c>
      <c r="K622" s="76" t="s">
        <v>126</v>
      </c>
      <c r="L622" s="76" t="s">
        <v>16</v>
      </c>
      <c r="M622" s="76" t="s">
        <v>2</v>
      </c>
      <c r="N622" s="76" t="s">
        <v>7</v>
      </c>
      <c r="O622" s="76" t="s">
        <v>3</v>
      </c>
      <c r="P622" s="76" t="s">
        <v>4</v>
      </c>
      <c r="Q622" s="76" t="s">
        <v>553</v>
      </c>
      <c r="R622" s="77">
        <v>0</v>
      </c>
      <c r="S622" s="77">
        <v>395.13</v>
      </c>
      <c r="T622" s="77">
        <v>37.299999999999997</v>
      </c>
      <c r="U622" s="77">
        <v>224.37</v>
      </c>
      <c r="V622" s="77">
        <v>0</v>
      </c>
      <c r="W622" s="77">
        <v>0</v>
      </c>
      <c r="X622" s="77">
        <v>0</v>
      </c>
      <c r="Y622" s="77">
        <v>0</v>
      </c>
      <c r="Z622" s="77">
        <v>0</v>
      </c>
      <c r="AA622" s="77">
        <v>0</v>
      </c>
      <c r="AB622" s="77">
        <v>0</v>
      </c>
      <c r="AC622" s="77">
        <v>0</v>
      </c>
      <c r="AD622" s="77">
        <v>0</v>
      </c>
      <c r="AE622" s="77">
        <f t="shared" si="21"/>
        <v>656.8</v>
      </c>
      <c r="AF622" s="40">
        <f t="shared" si="22"/>
        <v>43160005</v>
      </c>
      <c r="AG622" s="76" t="str">
        <f>VLOOKUP($L622,Ceco!$A$2:$F$48,3,FALSE)</f>
        <v>BOMBEO MECANICO</v>
      </c>
      <c r="AH622" s="76" t="str">
        <f>VLOOKUP($L622,Ceco!$A$2:$F$48,4,FALSE)</f>
        <v>GOLFO SAN JORGE</v>
      </c>
      <c r="AI622" s="76" t="str">
        <f>VLOOKUP($L622,Ceco!$A$2:$F$48,5,FALSE)</f>
        <v>COMODORO RIVADAVIA</v>
      </c>
      <c r="AJ622" s="76" t="str">
        <f>VLOOKUP($L622,Ceco!$A$2:$F$48,6,FALSE)</f>
        <v>Cosentino Leandro</v>
      </c>
      <c r="AK622" s="76">
        <f>VLOOKUP($AF622,'Agrp cuentas'!$A$2:$C$156,3,FALSE)</f>
        <v>6</v>
      </c>
      <c r="AL622" s="76" t="str">
        <f>VLOOKUP($AK622,'Agrp cuentas'!$F$2:$H$28,2,FALSE)</f>
        <v>06 - Servicios Contratados</v>
      </c>
      <c r="AM622" s="76" t="str">
        <f>VLOOKUP($AK622,'Agrp cuentas'!$F$2:$H$28,3,FALSE)</f>
        <v>Costo</v>
      </c>
      <c r="AN622" s="76" t="s">
        <v>192</v>
      </c>
    </row>
    <row r="623" spans="1:40">
      <c r="A623" s="76" t="s">
        <v>0</v>
      </c>
      <c r="B623" s="76" t="s">
        <v>1</v>
      </c>
      <c r="C623" s="76" t="s">
        <v>54</v>
      </c>
      <c r="D623" s="76" t="s">
        <v>65</v>
      </c>
      <c r="E623" s="76" t="s">
        <v>113</v>
      </c>
      <c r="F623" s="76" t="s">
        <v>2</v>
      </c>
      <c r="G623" s="76" t="s">
        <v>2</v>
      </c>
      <c r="H623" s="76" t="s">
        <v>2</v>
      </c>
      <c r="I623" s="76" t="s">
        <v>2</v>
      </c>
      <c r="J623" s="76" t="s">
        <v>302</v>
      </c>
      <c r="K623" s="76" t="s">
        <v>126</v>
      </c>
      <c r="L623" s="76" t="s">
        <v>13</v>
      </c>
      <c r="M623" s="76" t="s">
        <v>2</v>
      </c>
      <c r="N623" s="76" t="s">
        <v>7</v>
      </c>
      <c r="O623" s="76" t="s">
        <v>3</v>
      </c>
      <c r="P623" s="76" t="s">
        <v>4</v>
      </c>
      <c r="Q623" s="76" t="s">
        <v>553</v>
      </c>
      <c r="R623" s="77">
        <v>0</v>
      </c>
      <c r="S623" s="77">
        <v>1453.21</v>
      </c>
      <c r="T623" s="77">
        <v>2389.27</v>
      </c>
      <c r="U623" s="77">
        <v>2505.4499999999998</v>
      </c>
      <c r="V623" s="77">
        <v>0</v>
      </c>
      <c r="W623" s="77">
        <v>0</v>
      </c>
      <c r="X623" s="77">
        <v>0</v>
      </c>
      <c r="Y623" s="77">
        <v>0</v>
      </c>
      <c r="Z623" s="77">
        <v>0</v>
      </c>
      <c r="AA623" s="77">
        <v>0</v>
      </c>
      <c r="AB623" s="77">
        <v>0</v>
      </c>
      <c r="AC623" s="77">
        <v>0</v>
      </c>
      <c r="AD623" s="77">
        <v>0</v>
      </c>
      <c r="AE623" s="77">
        <f t="shared" si="21"/>
        <v>6347.93</v>
      </c>
      <c r="AF623" s="40">
        <f t="shared" si="22"/>
        <v>43160005</v>
      </c>
      <c r="AG623" s="76" t="str">
        <f>VLOOKUP($L623,Ceco!$A$2:$F$48,3,FALSE)</f>
        <v>BOMBEO MECANICO</v>
      </c>
      <c r="AH623" s="76" t="str">
        <f>VLOOKUP($L623,Ceco!$A$2:$F$48,4,FALSE)</f>
        <v>NEUQUEN</v>
      </c>
      <c r="AI623" s="76" t="str">
        <f>VLOOKUP($L623,Ceco!$A$2:$F$48,5,FALSE)</f>
        <v>CATRIEL</v>
      </c>
      <c r="AJ623" s="76" t="str">
        <f>VLOOKUP($L623,Ceco!$A$2:$F$48,6,FALSE)</f>
        <v>Nahim Jorge</v>
      </c>
      <c r="AK623" s="76">
        <f>VLOOKUP($AF623,'Agrp cuentas'!$A$2:$C$156,3,FALSE)</f>
        <v>6</v>
      </c>
      <c r="AL623" s="76" t="str">
        <f>VLOOKUP($AK623,'Agrp cuentas'!$F$2:$H$28,2,FALSE)</f>
        <v>06 - Servicios Contratados</v>
      </c>
      <c r="AM623" s="76" t="str">
        <f>VLOOKUP($AK623,'Agrp cuentas'!$F$2:$H$28,3,FALSE)</f>
        <v>Costo</v>
      </c>
      <c r="AN623" s="76" t="s">
        <v>192</v>
      </c>
    </row>
    <row r="624" spans="1:40">
      <c r="A624" s="76" t="s">
        <v>0</v>
      </c>
      <c r="B624" s="76" t="s">
        <v>1</v>
      </c>
      <c r="C624" s="76" t="s">
        <v>54</v>
      </c>
      <c r="D624" s="76" t="s">
        <v>65</v>
      </c>
      <c r="E624" s="76" t="s">
        <v>113</v>
      </c>
      <c r="F624" s="76" t="s">
        <v>2</v>
      </c>
      <c r="G624" s="76" t="s">
        <v>2</v>
      </c>
      <c r="H624" s="76" t="s">
        <v>2</v>
      </c>
      <c r="I624" s="76" t="s">
        <v>2</v>
      </c>
      <c r="J624" s="76" t="s">
        <v>302</v>
      </c>
      <c r="K624" s="76" t="s">
        <v>126</v>
      </c>
      <c r="L624" s="76" t="s">
        <v>12</v>
      </c>
      <c r="M624" s="76" t="s">
        <v>2</v>
      </c>
      <c r="N624" s="76" t="s">
        <v>7</v>
      </c>
      <c r="O624" s="76" t="s">
        <v>3</v>
      </c>
      <c r="P624" s="76" t="s">
        <v>4</v>
      </c>
      <c r="Q624" s="76" t="s">
        <v>553</v>
      </c>
      <c r="R624" s="77">
        <v>0</v>
      </c>
      <c r="S624" s="77">
        <v>1322.78</v>
      </c>
      <c r="T624" s="77">
        <v>1024.72</v>
      </c>
      <c r="U624" s="77">
        <v>2517.65</v>
      </c>
      <c r="V624" s="77">
        <v>0</v>
      </c>
      <c r="W624" s="77">
        <v>0</v>
      </c>
      <c r="X624" s="77">
        <v>0</v>
      </c>
      <c r="Y624" s="77">
        <v>0</v>
      </c>
      <c r="Z624" s="77">
        <v>0</v>
      </c>
      <c r="AA624" s="77">
        <v>0</v>
      </c>
      <c r="AB624" s="77">
        <v>0</v>
      </c>
      <c r="AC624" s="77">
        <v>0</v>
      </c>
      <c r="AD624" s="77">
        <v>0</v>
      </c>
      <c r="AE624" s="77">
        <f t="shared" si="21"/>
        <v>4865.1499999999996</v>
      </c>
      <c r="AF624" s="40">
        <f t="shared" si="22"/>
        <v>43160005</v>
      </c>
      <c r="AG624" s="76" t="str">
        <f>VLOOKUP($L624,Ceco!$A$2:$F$48,3,FALSE)</f>
        <v>BOMBEO MECANICO</v>
      </c>
      <c r="AH624" s="76" t="str">
        <f>VLOOKUP($L624,Ceco!$A$2:$F$48,4,FALSE)</f>
        <v>NEUQUEN</v>
      </c>
      <c r="AI624" s="76" t="str">
        <f>VLOOKUP($L624,Ceco!$A$2:$F$48,5,FALSE)</f>
        <v>CATRIEL</v>
      </c>
      <c r="AJ624" s="76" t="str">
        <f>VLOOKUP($L624,Ceco!$A$2:$F$48,6,FALSE)</f>
        <v>Nahim Jorge</v>
      </c>
      <c r="AK624" s="76">
        <f>VLOOKUP($AF624,'Agrp cuentas'!$A$2:$C$156,3,FALSE)</f>
        <v>6</v>
      </c>
      <c r="AL624" s="76" t="str">
        <f>VLOOKUP($AK624,'Agrp cuentas'!$F$2:$H$28,2,FALSE)</f>
        <v>06 - Servicios Contratados</v>
      </c>
      <c r="AM624" s="76" t="str">
        <f>VLOOKUP($AK624,'Agrp cuentas'!$F$2:$H$28,3,FALSE)</f>
        <v>Costo</v>
      </c>
      <c r="AN624" s="76" t="s">
        <v>192</v>
      </c>
    </row>
    <row r="625" spans="1:40">
      <c r="A625" s="76" t="s">
        <v>0</v>
      </c>
      <c r="B625" s="76" t="s">
        <v>1</v>
      </c>
      <c r="C625" s="76" t="s">
        <v>54</v>
      </c>
      <c r="D625" s="76" t="s">
        <v>65</v>
      </c>
      <c r="E625" s="76" t="s">
        <v>113</v>
      </c>
      <c r="F625" s="76" t="s">
        <v>2</v>
      </c>
      <c r="G625" s="76" t="s">
        <v>2</v>
      </c>
      <c r="H625" s="76" t="s">
        <v>2</v>
      </c>
      <c r="I625" s="76" t="s">
        <v>2</v>
      </c>
      <c r="J625" s="76" t="s">
        <v>302</v>
      </c>
      <c r="K625" s="76" t="s">
        <v>126</v>
      </c>
      <c r="L625" s="76" t="s">
        <v>11</v>
      </c>
      <c r="M625" s="76" t="s">
        <v>2</v>
      </c>
      <c r="N625" s="76" t="s">
        <v>7</v>
      </c>
      <c r="O625" s="76" t="s">
        <v>3</v>
      </c>
      <c r="P625" s="76" t="s">
        <v>4</v>
      </c>
      <c r="Q625" s="76" t="s">
        <v>553</v>
      </c>
      <c r="R625" s="77">
        <v>0</v>
      </c>
      <c r="S625" s="77">
        <v>1488.15</v>
      </c>
      <c r="T625" s="77">
        <v>1616.76</v>
      </c>
      <c r="U625" s="77">
        <v>2447.08</v>
      </c>
      <c r="V625" s="77">
        <v>0</v>
      </c>
      <c r="W625" s="77">
        <v>0</v>
      </c>
      <c r="X625" s="77">
        <v>0</v>
      </c>
      <c r="Y625" s="77">
        <v>0</v>
      </c>
      <c r="Z625" s="77">
        <v>0</v>
      </c>
      <c r="AA625" s="77">
        <v>0</v>
      </c>
      <c r="AB625" s="77">
        <v>0</v>
      </c>
      <c r="AC625" s="77">
        <v>0</v>
      </c>
      <c r="AD625" s="77">
        <v>0</v>
      </c>
      <c r="AE625" s="77">
        <f t="shared" si="21"/>
        <v>5551.99</v>
      </c>
      <c r="AF625" s="40">
        <f t="shared" si="22"/>
        <v>43160005</v>
      </c>
      <c r="AG625" s="76" t="str">
        <f>VLOOKUP($L625,Ceco!$A$2:$F$48,3,FALSE)</f>
        <v>BOMBEO MECANICO</v>
      </c>
      <c r="AH625" s="76" t="str">
        <f>VLOOKUP($L625,Ceco!$A$2:$F$48,4,FALSE)</f>
        <v>NEUQUEN</v>
      </c>
      <c r="AI625" s="76" t="str">
        <f>VLOOKUP($L625,Ceco!$A$2:$F$48,5,FALSE)</f>
        <v>CATRIEL</v>
      </c>
      <c r="AJ625" s="76" t="str">
        <f>VLOOKUP($L625,Ceco!$A$2:$F$48,6,FALSE)</f>
        <v>Nahim Jorge</v>
      </c>
      <c r="AK625" s="76">
        <f>VLOOKUP($AF625,'Agrp cuentas'!$A$2:$C$156,3,FALSE)</f>
        <v>6</v>
      </c>
      <c r="AL625" s="76" t="str">
        <f>VLOOKUP($AK625,'Agrp cuentas'!$F$2:$H$28,2,FALSE)</f>
        <v>06 - Servicios Contratados</v>
      </c>
      <c r="AM625" s="76" t="str">
        <f>VLOOKUP($AK625,'Agrp cuentas'!$F$2:$H$28,3,FALSE)</f>
        <v>Costo</v>
      </c>
      <c r="AN625" s="76" t="s">
        <v>192</v>
      </c>
    </row>
    <row r="626" spans="1:40">
      <c r="A626" s="76" t="s">
        <v>0</v>
      </c>
      <c r="B626" s="76" t="s">
        <v>1</v>
      </c>
      <c r="C626" s="76" t="s">
        <v>54</v>
      </c>
      <c r="D626" s="76" t="s">
        <v>65</v>
      </c>
      <c r="E626" s="76" t="s">
        <v>535</v>
      </c>
      <c r="F626" s="76" t="s">
        <v>2</v>
      </c>
      <c r="G626" s="76" t="s">
        <v>2</v>
      </c>
      <c r="H626" s="76" t="s">
        <v>2</v>
      </c>
      <c r="I626" s="76" t="s">
        <v>2</v>
      </c>
      <c r="J626" s="76" t="s">
        <v>470</v>
      </c>
      <c r="K626" s="76" t="s">
        <v>127</v>
      </c>
      <c r="L626" s="76" t="s">
        <v>24</v>
      </c>
      <c r="M626" s="76" t="s">
        <v>2</v>
      </c>
      <c r="N626" s="76" t="s">
        <v>7</v>
      </c>
      <c r="O626" s="76" t="s">
        <v>3</v>
      </c>
      <c r="P626" s="76" t="s">
        <v>4</v>
      </c>
      <c r="Q626" s="76" t="s">
        <v>553</v>
      </c>
      <c r="R626" s="77">
        <v>0</v>
      </c>
      <c r="S626" s="77">
        <v>0</v>
      </c>
      <c r="T626" s="77">
        <v>1237.28</v>
      </c>
      <c r="U626" s="77">
        <v>1140.5999999999999</v>
      </c>
      <c r="V626" s="77">
        <v>0</v>
      </c>
      <c r="W626" s="77">
        <v>0</v>
      </c>
      <c r="X626" s="77">
        <v>0</v>
      </c>
      <c r="Y626" s="77">
        <v>0</v>
      </c>
      <c r="Z626" s="77">
        <v>0</v>
      </c>
      <c r="AA626" s="77">
        <v>0</v>
      </c>
      <c r="AB626" s="77">
        <v>0</v>
      </c>
      <c r="AC626" s="77">
        <v>0</v>
      </c>
      <c r="AD626" s="77">
        <v>0</v>
      </c>
      <c r="AE626" s="77">
        <f t="shared" si="21"/>
        <v>2377.88</v>
      </c>
      <c r="AF626" s="40">
        <f t="shared" si="22"/>
        <v>43160006</v>
      </c>
      <c r="AG626" s="76" t="str">
        <f>VLOOKUP($L626,Ceco!$A$2:$F$48,3,FALSE)</f>
        <v>BOMBEO MECANICO</v>
      </c>
      <c r="AH626" s="76" t="str">
        <f>VLOOKUP($L626,Ceco!$A$2:$F$48,4,FALSE)</f>
        <v>MENDOZA</v>
      </c>
      <c r="AI626" s="76" t="str">
        <f>VLOOKUP($L626,Ceco!$A$2:$F$48,5,FALSE)</f>
        <v>LUJAN DE CUYO</v>
      </c>
      <c r="AJ626" s="76" t="str">
        <f>VLOOKUP($L626,Ceco!$A$2:$F$48,6,FALSE)</f>
        <v>Ingles Carlos</v>
      </c>
      <c r="AK626" s="76">
        <f>VLOOKUP($AF626,'Agrp cuentas'!$A$2:$C$156,3,FALSE)</f>
        <v>6</v>
      </c>
      <c r="AL626" s="76" t="str">
        <f>VLOOKUP($AK626,'Agrp cuentas'!$F$2:$H$28,2,FALSE)</f>
        <v>06 - Servicios Contratados</v>
      </c>
      <c r="AM626" s="76" t="str">
        <f>VLOOKUP($AK626,'Agrp cuentas'!$F$2:$H$28,3,FALSE)</f>
        <v>Costo</v>
      </c>
      <c r="AN626" s="76" t="s">
        <v>192</v>
      </c>
    </row>
    <row r="627" spans="1:40">
      <c r="A627" s="76" t="s">
        <v>0</v>
      </c>
      <c r="B627" s="76" t="s">
        <v>1</v>
      </c>
      <c r="C627" s="76" t="s">
        <v>54</v>
      </c>
      <c r="D627" s="76" t="s">
        <v>65</v>
      </c>
      <c r="E627" s="76" t="s">
        <v>535</v>
      </c>
      <c r="F627" s="76" t="s">
        <v>2</v>
      </c>
      <c r="G627" s="76" t="s">
        <v>2</v>
      </c>
      <c r="H627" s="76" t="s">
        <v>2</v>
      </c>
      <c r="I627" s="76" t="s">
        <v>2</v>
      </c>
      <c r="J627" s="76" t="s">
        <v>470</v>
      </c>
      <c r="K627" s="76" t="s">
        <v>127</v>
      </c>
      <c r="L627" s="76" t="s">
        <v>29</v>
      </c>
      <c r="M627" s="76" t="s">
        <v>2</v>
      </c>
      <c r="N627" s="76" t="s">
        <v>7</v>
      </c>
      <c r="O627" s="76" t="s">
        <v>3</v>
      </c>
      <c r="P627" s="76" t="s">
        <v>4</v>
      </c>
      <c r="Q627" s="76" t="s">
        <v>553</v>
      </c>
      <c r="R627" s="77">
        <v>0</v>
      </c>
      <c r="S627" s="77">
        <v>1738.55</v>
      </c>
      <c r="T627" s="77">
        <v>2046.44</v>
      </c>
      <c r="U627" s="77">
        <v>1887.09</v>
      </c>
      <c r="V627" s="77">
        <v>0</v>
      </c>
      <c r="W627" s="77">
        <v>0</v>
      </c>
      <c r="X627" s="77">
        <v>0</v>
      </c>
      <c r="Y627" s="77">
        <v>0</v>
      </c>
      <c r="Z627" s="77">
        <v>0</v>
      </c>
      <c r="AA627" s="77">
        <v>0</v>
      </c>
      <c r="AB627" s="77">
        <v>0</v>
      </c>
      <c r="AC627" s="77">
        <v>0</v>
      </c>
      <c r="AD627" s="77">
        <v>0</v>
      </c>
      <c r="AE627" s="77">
        <f t="shared" si="21"/>
        <v>5672.08</v>
      </c>
      <c r="AF627" s="40">
        <f t="shared" si="22"/>
        <v>43160006</v>
      </c>
      <c r="AG627" s="76" t="str">
        <f>VLOOKUP($L627,Ceco!$A$2:$F$48,3,FALSE)</f>
        <v>BOMBEO MECANICO</v>
      </c>
      <c r="AH627" s="76" t="str">
        <f>VLOOKUP($L627,Ceco!$A$2:$F$48,4,FALSE)</f>
        <v>MENDOZA</v>
      </c>
      <c r="AI627" s="76" t="str">
        <f>VLOOKUP($L627,Ceco!$A$2:$F$48,5,FALSE)</f>
        <v>MALARGUE</v>
      </c>
      <c r="AJ627" s="76" t="str">
        <f>VLOOKUP($L627,Ceco!$A$2:$F$48,6,FALSE)</f>
        <v>Ingles Carlos</v>
      </c>
      <c r="AK627" s="76">
        <f>VLOOKUP($AF627,'Agrp cuentas'!$A$2:$C$156,3,FALSE)</f>
        <v>6</v>
      </c>
      <c r="AL627" s="76" t="str">
        <f>VLOOKUP($AK627,'Agrp cuentas'!$F$2:$H$28,2,FALSE)</f>
        <v>06 - Servicios Contratados</v>
      </c>
      <c r="AM627" s="76" t="str">
        <f>VLOOKUP($AK627,'Agrp cuentas'!$F$2:$H$28,3,FALSE)</f>
        <v>Costo</v>
      </c>
      <c r="AN627" s="76" t="s">
        <v>192</v>
      </c>
    </row>
    <row r="628" spans="1:40">
      <c r="A628" s="76" t="s">
        <v>0</v>
      </c>
      <c r="B628" s="76" t="s">
        <v>1</v>
      </c>
      <c r="C628" s="76" t="s">
        <v>54</v>
      </c>
      <c r="D628" s="76" t="s">
        <v>65</v>
      </c>
      <c r="E628" s="76" t="s">
        <v>113</v>
      </c>
      <c r="F628" s="76" t="s">
        <v>2</v>
      </c>
      <c r="G628" s="76" t="s">
        <v>2</v>
      </c>
      <c r="H628" s="76" t="s">
        <v>2</v>
      </c>
      <c r="I628" s="76" t="s">
        <v>2</v>
      </c>
      <c r="J628" s="76" t="s">
        <v>303</v>
      </c>
      <c r="K628" s="76" t="s">
        <v>128</v>
      </c>
      <c r="L628" s="76" t="s">
        <v>29</v>
      </c>
      <c r="M628" s="76" t="s">
        <v>2</v>
      </c>
      <c r="N628" s="76" t="s">
        <v>7</v>
      </c>
      <c r="O628" s="76" t="s">
        <v>3</v>
      </c>
      <c r="P628" s="76" t="s">
        <v>4</v>
      </c>
      <c r="Q628" s="76" t="s">
        <v>553</v>
      </c>
      <c r="R628" s="77">
        <v>0</v>
      </c>
      <c r="S628" s="77">
        <v>-62.64</v>
      </c>
      <c r="T628" s="77">
        <v>433.65</v>
      </c>
      <c r="U628" s="77">
        <v>635.65</v>
      </c>
      <c r="V628" s="77">
        <v>0</v>
      </c>
      <c r="W628" s="77">
        <v>0</v>
      </c>
      <c r="X628" s="77">
        <v>0</v>
      </c>
      <c r="Y628" s="77">
        <v>0</v>
      </c>
      <c r="Z628" s="77">
        <v>0</v>
      </c>
      <c r="AA628" s="77">
        <v>0</v>
      </c>
      <c r="AB628" s="77">
        <v>0</v>
      </c>
      <c r="AC628" s="77">
        <v>0</v>
      </c>
      <c r="AD628" s="77">
        <v>0</v>
      </c>
      <c r="AE628" s="77">
        <f t="shared" si="21"/>
        <v>1006.66</v>
      </c>
      <c r="AF628" s="40">
        <f t="shared" si="22"/>
        <v>43160007</v>
      </c>
      <c r="AG628" s="76" t="str">
        <f>VLOOKUP($L628,Ceco!$A$2:$F$48,3,FALSE)</f>
        <v>BOMBEO MECANICO</v>
      </c>
      <c r="AH628" s="76" t="str">
        <f>VLOOKUP($L628,Ceco!$A$2:$F$48,4,FALSE)</f>
        <v>MENDOZA</v>
      </c>
      <c r="AI628" s="76" t="str">
        <f>VLOOKUP($L628,Ceco!$A$2:$F$48,5,FALSE)</f>
        <v>MALARGUE</v>
      </c>
      <c r="AJ628" s="76" t="str">
        <f>VLOOKUP($L628,Ceco!$A$2:$F$48,6,FALSE)</f>
        <v>Ingles Carlos</v>
      </c>
      <c r="AK628" s="76">
        <f>VLOOKUP($AF628,'Agrp cuentas'!$A$2:$C$156,3,FALSE)</f>
        <v>6</v>
      </c>
      <c r="AL628" s="76" t="str">
        <f>VLOOKUP($AK628,'Agrp cuentas'!$F$2:$H$28,2,FALSE)</f>
        <v>06 - Servicios Contratados</v>
      </c>
      <c r="AM628" s="76" t="str">
        <f>VLOOKUP($AK628,'Agrp cuentas'!$F$2:$H$28,3,FALSE)</f>
        <v>Costo</v>
      </c>
      <c r="AN628" s="76" t="s">
        <v>192</v>
      </c>
    </row>
    <row r="629" spans="1:40">
      <c r="A629" s="76" t="s">
        <v>0</v>
      </c>
      <c r="B629" s="76" t="s">
        <v>1</v>
      </c>
      <c r="C629" s="76" t="s">
        <v>54</v>
      </c>
      <c r="D629" s="76" t="s">
        <v>65</v>
      </c>
      <c r="E629" s="76" t="s">
        <v>113</v>
      </c>
      <c r="F629" s="76" t="s">
        <v>2</v>
      </c>
      <c r="G629" s="76" t="s">
        <v>2</v>
      </c>
      <c r="H629" s="76" t="s">
        <v>2</v>
      </c>
      <c r="I629" s="76" t="s">
        <v>2</v>
      </c>
      <c r="J629" s="76" t="s">
        <v>303</v>
      </c>
      <c r="K629" s="76" t="s">
        <v>128</v>
      </c>
      <c r="L629" s="76" t="s">
        <v>24</v>
      </c>
      <c r="M629" s="76" t="s">
        <v>2</v>
      </c>
      <c r="N629" s="76" t="s">
        <v>7</v>
      </c>
      <c r="O629" s="76" t="s">
        <v>3</v>
      </c>
      <c r="P629" s="76" t="s">
        <v>4</v>
      </c>
      <c r="Q629" s="76" t="s">
        <v>553</v>
      </c>
      <c r="R629" s="77">
        <v>0</v>
      </c>
      <c r="S629" s="77">
        <v>0</v>
      </c>
      <c r="T629" s="77">
        <v>813.91</v>
      </c>
      <c r="U629" s="77">
        <v>378.9</v>
      </c>
      <c r="V629" s="77">
        <v>0</v>
      </c>
      <c r="W629" s="77">
        <v>0</v>
      </c>
      <c r="X629" s="77">
        <v>0</v>
      </c>
      <c r="Y629" s="77">
        <v>0</v>
      </c>
      <c r="Z629" s="77">
        <v>0</v>
      </c>
      <c r="AA629" s="77">
        <v>0</v>
      </c>
      <c r="AB629" s="77">
        <v>0</v>
      </c>
      <c r="AC629" s="77">
        <v>0</v>
      </c>
      <c r="AD629" s="77">
        <v>0</v>
      </c>
      <c r="AE629" s="77">
        <f t="shared" si="21"/>
        <v>1192.81</v>
      </c>
      <c r="AF629" s="40">
        <f t="shared" si="22"/>
        <v>43160007</v>
      </c>
      <c r="AG629" s="76" t="str">
        <f>VLOOKUP($L629,Ceco!$A$2:$F$48,3,FALSE)</f>
        <v>BOMBEO MECANICO</v>
      </c>
      <c r="AH629" s="76" t="str">
        <f>VLOOKUP($L629,Ceco!$A$2:$F$48,4,FALSE)</f>
        <v>MENDOZA</v>
      </c>
      <c r="AI629" s="76" t="str">
        <f>VLOOKUP($L629,Ceco!$A$2:$F$48,5,FALSE)</f>
        <v>LUJAN DE CUYO</v>
      </c>
      <c r="AJ629" s="76" t="str">
        <f>VLOOKUP($L629,Ceco!$A$2:$F$48,6,FALSE)</f>
        <v>Ingles Carlos</v>
      </c>
      <c r="AK629" s="76">
        <f>VLOOKUP($AF629,'Agrp cuentas'!$A$2:$C$156,3,FALSE)</f>
        <v>6</v>
      </c>
      <c r="AL629" s="76" t="str">
        <f>VLOOKUP($AK629,'Agrp cuentas'!$F$2:$H$28,2,FALSE)</f>
        <v>06 - Servicios Contratados</v>
      </c>
      <c r="AM629" s="76" t="str">
        <f>VLOOKUP($AK629,'Agrp cuentas'!$F$2:$H$28,3,FALSE)</f>
        <v>Costo</v>
      </c>
      <c r="AN629" s="76" t="s">
        <v>192</v>
      </c>
    </row>
    <row r="630" spans="1:40">
      <c r="A630" s="76" t="s">
        <v>0</v>
      </c>
      <c r="B630" s="76" t="s">
        <v>1</v>
      </c>
      <c r="C630" s="76" t="s">
        <v>54</v>
      </c>
      <c r="D630" s="76" t="s">
        <v>65</v>
      </c>
      <c r="E630" s="76" t="s">
        <v>129</v>
      </c>
      <c r="F630" s="76" t="s">
        <v>2</v>
      </c>
      <c r="G630" s="76" t="s">
        <v>2</v>
      </c>
      <c r="H630" s="76" t="s">
        <v>2</v>
      </c>
      <c r="I630" s="76" t="s">
        <v>2</v>
      </c>
      <c r="J630" s="76" t="s">
        <v>510</v>
      </c>
      <c r="K630" s="76" t="s">
        <v>130</v>
      </c>
      <c r="L630" s="76" t="s">
        <v>11</v>
      </c>
      <c r="M630" s="76" t="s">
        <v>2</v>
      </c>
      <c r="N630" s="76" t="s">
        <v>7</v>
      </c>
      <c r="O630" s="76" t="s">
        <v>3</v>
      </c>
      <c r="P630" s="76" t="s">
        <v>4</v>
      </c>
      <c r="Q630" s="76" t="s">
        <v>553</v>
      </c>
      <c r="R630" s="77">
        <v>0</v>
      </c>
      <c r="S630" s="77">
        <v>0</v>
      </c>
      <c r="T630" s="77">
        <v>341.33</v>
      </c>
      <c r="U630" s="77">
        <v>45.61</v>
      </c>
      <c r="V630" s="77">
        <v>0</v>
      </c>
      <c r="W630" s="77">
        <v>0</v>
      </c>
      <c r="X630" s="77">
        <v>0</v>
      </c>
      <c r="Y630" s="77">
        <v>0</v>
      </c>
      <c r="Z630" s="77">
        <v>0</v>
      </c>
      <c r="AA630" s="77">
        <v>0</v>
      </c>
      <c r="AB630" s="77">
        <v>0</v>
      </c>
      <c r="AC630" s="77">
        <v>0</v>
      </c>
      <c r="AD630" s="77">
        <v>0</v>
      </c>
      <c r="AE630" s="77">
        <f t="shared" si="21"/>
        <v>386.94</v>
      </c>
      <c r="AF630" s="40">
        <f t="shared" si="22"/>
        <v>43170001</v>
      </c>
      <c r="AG630" s="76" t="str">
        <f>VLOOKUP($L630,Ceco!$A$2:$F$48,3,FALSE)</f>
        <v>BOMBEO MECANICO</v>
      </c>
      <c r="AH630" s="76" t="str">
        <f>VLOOKUP($L630,Ceco!$A$2:$F$48,4,FALSE)</f>
        <v>NEUQUEN</v>
      </c>
      <c r="AI630" s="76" t="str">
        <f>VLOOKUP($L630,Ceco!$A$2:$F$48,5,FALSE)</f>
        <v>CATRIEL</v>
      </c>
      <c r="AJ630" s="76" t="str">
        <f>VLOOKUP($L630,Ceco!$A$2:$F$48,6,FALSE)</f>
        <v>Nahim Jorge</v>
      </c>
      <c r="AK630" s="76">
        <f>VLOOKUP($AF630,'Agrp cuentas'!$A$2:$C$156,3,FALSE)</f>
        <v>14</v>
      </c>
      <c r="AL630" s="76" t="str">
        <f>VLOOKUP($AK630,'Agrp cuentas'!$F$2:$H$28,2,FALSE)</f>
        <v>14 - Servicios Públicos</v>
      </c>
      <c r="AM630" s="76" t="str">
        <f>VLOOKUP($AK630,'Agrp cuentas'!$F$2:$H$28,3,FALSE)</f>
        <v>Costo</v>
      </c>
      <c r="AN630" s="76" t="s">
        <v>192</v>
      </c>
    </row>
    <row r="631" spans="1:40">
      <c r="A631" s="76" t="s">
        <v>0</v>
      </c>
      <c r="B631" s="76" t="s">
        <v>1</v>
      </c>
      <c r="C631" s="76" t="s">
        <v>54</v>
      </c>
      <c r="D631" s="76" t="s">
        <v>65</v>
      </c>
      <c r="E631" s="76" t="s">
        <v>129</v>
      </c>
      <c r="F631" s="76" t="s">
        <v>2</v>
      </c>
      <c r="G631" s="76" t="s">
        <v>2</v>
      </c>
      <c r="H631" s="76" t="s">
        <v>2</v>
      </c>
      <c r="I631" s="76" t="s">
        <v>2</v>
      </c>
      <c r="J631" s="76" t="s">
        <v>510</v>
      </c>
      <c r="K631" s="76" t="s">
        <v>130</v>
      </c>
      <c r="L631" s="76" t="s">
        <v>12</v>
      </c>
      <c r="M631" s="76" t="s">
        <v>2</v>
      </c>
      <c r="N631" s="76" t="s">
        <v>7</v>
      </c>
      <c r="O631" s="76" t="s">
        <v>3</v>
      </c>
      <c r="P631" s="76" t="s">
        <v>4</v>
      </c>
      <c r="Q631" s="76" t="s">
        <v>553</v>
      </c>
      <c r="R631" s="77">
        <v>0</v>
      </c>
      <c r="S631" s="77">
        <v>0</v>
      </c>
      <c r="T631" s="77">
        <v>333.3</v>
      </c>
      <c r="U631" s="77">
        <v>45.61</v>
      </c>
      <c r="V631" s="77">
        <v>0</v>
      </c>
      <c r="W631" s="77">
        <v>0</v>
      </c>
      <c r="X631" s="77">
        <v>0</v>
      </c>
      <c r="Y631" s="77">
        <v>0</v>
      </c>
      <c r="Z631" s="77">
        <v>0</v>
      </c>
      <c r="AA631" s="77">
        <v>0</v>
      </c>
      <c r="AB631" s="77">
        <v>0</v>
      </c>
      <c r="AC631" s="77">
        <v>0</v>
      </c>
      <c r="AD631" s="77">
        <v>0</v>
      </c>
      <c r="AE631" s="77">
        <f t="shared" si="21"/>
        <v>378.91</v>
      </c>
      <c r="AF631" s="40">
        <f t="shared" si="22"/>
        <v>43170001</v>
      </c>
      <c r="AG631" s="76" t="str">
        <f>VLOOKUP($L631,Ceco!$A$2:$F$48,3,FALSE)</f>
        <v>BOMBEO MECANICO</v>
      </c>
      <c r="AH631" s="76" t="str">
        <f>VLOOKUP($L631,Ceco!$A$2:$F$48,4,FALSE)</f>
        <v>NEUQUEN</v>
      </c>
      <c r="AI631" s="76" t="str">
        <f>VLOOKUP($L631,Ceco!$A$2:$F$48,5,FALSE)</f>
        <v>CATRIEL</v>
      </c>
      <c r="AJ631" s="76" t="str">
        <f>VLOOKUP($L631,Ceco!$A$2:$F$48,6,FALSE)</f>
        <v>Nahim Jorge</v>
      </c>
      <c r="AK631" s="76">
        <f>VLOOKUP($AF631,'Agrp cuentas'!$A$2:$C$156,3,FALSE)</f>
        <v>14</v>
      </c>
      <c r="AL631" s="76" t="str">
        <f>VLOOKUP($AK631,'Agrp cuentas'!$F$2:$H$28,2,FALSE)</f>
        <v>14 - Servicios Públicos</v>
      </c>
      <c r="AM631" s="76" t="str">
        <f>VLOOKUP($AK631,'Agrp cuentas'!$F$2:$H$28,3,FALSE)</f>
        <v>Costo</v>
      </c>
      <c r="AN631" s="76" t="s">
        <v>192</v>
      </c>
    </row>
    <row r="632" spans="1:40">
      <c r="A632" s="76" t="s">
        <v>0</v>
      </c>
      <c r="B632" s="76" t="s">
        <v>1</v>
      </c>
      <c r="C632" s="76" t="s">
        <v>54</v>
      </c>
      <c r="D632" s="76" t="s">
        <v>65</v>
      </c>
      <c r="E632" s="76" t="s">
        <v>129</v>
      </c>
      <c r="F632" s="76" t="s">
        <v>2</v>
      </c>
      <c r="G632" s="76" t="s">
        <v>2</v>
      </c>
      <c r="H632" s="76" t="s">
        <v>2</v>
      </c>
      <c r="I632" s="76" t="s">
        <v>2</v>
      </c>
      <c r="J632" s="76" t="s">
        <v>510</v>
      </c>
      <c r="K632" s="76" t="s">
        <v>130</v>
      </c>
      <c r="L632" s="76" t="s">
        <v>13</v>
      </c>
      <c r="M632" s="76" t="s">
        <v>2</v>
      </c>
      <c r="N632" s="76" t="s">
        <v>7</v>
      </c>
      <c r="O632" s="76" t="s">
        <v>3</v>
      </c>
      <c r="P632" s="76" t="s">
        <v>4</v>
      </c>
      <c r="Q632" s="76" t="s">
        <v>553</v>
      </c>
      <c r="R632" s="77">
        <v>0</v>
      </c>
      <c r="S632" s="77">
        <v>0</v>
      </c>
      <c r="T632" s="77">
        <v>252.15</v>
      </c>
      <c r="U632" s="77">
        <v>46.99</v>
      </c>
      <c r="V632" s="77">
        <v>0</v>
      </c>
      <c r="W632" s="77">
        <v>0</v>
      </c>
      <c r="X632" s="77">
        <v>0</v>
      </c>
      <c r="Y632" s="77">
        <v>0</v>
      </c>
      <c r="Z632" s="77">
        <v>0</v>
      </c>
      <c r="AA632" s="77">
        <v>0</v>
      </c>
      <c r="AB632" s="77">
        <v>0</v>
      </c>
      <c r="AC632" s="77">
        <v>0</v>
      </c>
      <c r="AD632" s="77">
        <v>0</v>
      </c>
      <c r="AE632" s="77">
        <f t="shared" si="21"/>
        <v>299.14</v>
      </c>
      <c r="AF632" s="40">
        <f t="shared" si="22"/>
        <v>43170001</v>
      </c>
      <c r="AG632" s="76" t="str">
        <f>VLOOKUP($L632,Ceco!$A$2:$F$48,3,FALSE)</f>
        <v>BOMBEO MECANICO</v>
      </c>
      <c r="AH632" s="76" t="str">
        <f>VLOOKUP($L632,Ceco!$A$2:$F$48,4,FALSE)</f>
        <v>NEUQUEN</v>
      </c>
      <c r="AI632" s="76" t="str">
        <f>VLOOKUP($L632,Ceco!$A$2:$F$48,5,FALSE)</f>
        <v>CATRIEL</v>
      </c>
      <c r="AJ632" s="76" t="str">
        <f>VLOOKUP($L632,Ceco!$A$2:$F$48,6,FALSE)</f>
        <v>Nahim Jorge</v>
      </c>
      <c r="AK632" s="76">
        <f>VLOOKUP($AF632,'Agrp cuentas'!$A$2:$C$156,3,FALSE)</f>
        <v>14</v>
      </c>
      <c r="AL632" s="76" t="str">
        <f>VLOOKUP($AK632,'Agrp cuentas'!$F$2:$H$28,2,FALSE)</f>
        <v>14 - Servicios Públicos</v>
      </c>
      <c r="AM632" s="76" t="str">
        <f>VLOOKUP($AK632,'Agrp cuentas'!$F$2:$H$28,3,FALSE)</f>
        <v>Costo</v>
      </c>
      <c r="AN632" s="76" t="s">
        <v>192</v>
      </c>
    </row>
    <row r="633" spans="1:40">
      <c r="A633" s="76" t="s">
        <v>0</v>
      </c>
      <c r="B633" s="76" t="s">
        <v>1</v>
      </c>
      <c r="C633" s="76" t="s">
        <v>54</v>
      </c>
      <c r="D633" s="76" t="s">
        <v>65</v>
      </c>
      <c r="E633" s="76" t="s">
        <v>129</v>
      </c>
      <c r="F633" s="76" t="s">
        <v>2</v>
      </c>
      <c r="G633" s="76" t="s">
        <v>2</v>
      </c>
      <c r="H633" s="76" t="s">
        <v>2</v>
      </c>
      <c r="I633" s="76" t="s">
        <v>2</v>
      </c>
      <c r="J633" s="76" t="s">
        <v>510</v>
      </c>
      <c r="K633" s="76" t="s">
        <v>130</v>
      </c>
      <c r="L633" s="76" t="s">
        <v>27</v>
      </c>
      <c r="M633" s="76" t="s">
        <v>2</v>
      </c>
      <c r="N633" s="76" t="s">
        <v>7</v>
      </c>
      <c r="O633" s="76" t="s">
        <v>3</v>
      </c>
      <c r="P633" s="76" t="s">
        <v>4</v>
      </c>
      <c r="Q633" s="76" t="s">
        <v>553</v>
      </c>
      <c r="R633" s="77">
        <v>0</v>
      </c>
      <c r="S633" s="77">
        <v>0</v>
      </c>
      <c r="T633" s="77">
        <v>0</v>
      </c>
      <c r="U633" s="77">
        <v>269.7</v>
      </c>
      <c r="V633" s="77">
        <v>0</v>
      </c>
      <c r="W633" s="77">
        <v>0</v>
      </c>
      <c r="X633" s="77">
        <v>0</v>
      </c>
      <c r="Y633" s="77">
        <v>0</v>
      </c>
      <c r="Z633" s="77">
        <v>0</v>
      </c>
      <c r="AA633" s="77">
        <v>0</v>
      </c>
      <c r="AB633" s="77">
        <v>0</v>
      </c>
      <c r="AC633" s="77">
        <v>0</v>
      </c>
      <c r="AD633" s="77">
        <v>0</v>
      </c>
      <c r="AE633" s="77">
        <f t="shared" si="21"/>
        <v>269.7</v>
      </c>
      <c r="AF633" s="40">
        <f t="shared" si="22"/>
        <v>43170001</v>
      </c>
      <c r="AG633" s="76" t="str">
        <f>VLOOKUP($L633,Ceco!$A$2:$F$48,3,FALSE)</f>
        <v>BOMBEO MECANICO</v>
      </c>
      <c r="AH633" s="76" t="str">
        <f>VLOOKUP($L633,Ceco!$A$2:$F$48,4,FALSE)</f>
        <v>GOLFO SAN JORGE</v>
      </c>
      <c r="AI633" s="76" t="str">
        <f>VLOOKUP($L633,Ceco!$A$2:$F$48,5,FALSE)</f>
        <v>SANTA CRUZ OESTE</v>
      </c>
      <c r="AJ633" s="76" t="str">
        <f>VLOOKUP($L633,Ceco!$A$2:$F$48,6,FALSE)</f>
        <v>Bertaina Fabricio</v>
      </c>
      <c r="AK633" s="76">
        <f>VLOOKUP($AF633,'Agrp cuentas'!$A$2:$C$156,3,FALSE)</f>
        <v>14</v>
      </c>
      <c r="AL633" s="76" t="str">
        <f>VLOOKUP($AK633,'Agrp cuentas'!$F$2:$H$28,2,FALSE)</f>
        <v>14 - Servicios Públicos</v>
      </c>
      <c r="AM633" s="76" t="str">
        <f>VLOOKUP($AK633,'Agrp cuentas'!$F$2:$H$28,3,FALSE)</f>
        <v>Costo</v>
      </c>
      <c r="AN633" s="76" t="s">
        <v>192</v>
      </c>
    </row>
    <row r="634" spans="1:40">
      <c r="A634" s="76" t="s">
        <v>0</v>
      </c>
      <c r="B634" s="76" t="s">
        <v>1</v>
      </c>
      <c r="C634" s="76" t="s">
        <v>54</v>
      </c>
      <c r="D634" s="76" t="s">
        <v>65</v>
      </c>
      <c r="E634" s="76" t="s">
        <v>129</v>
      </c>
      <c r="F634" s="76" t="s">
        <v>2</v>
      </c>
      <c r="G634" s="76" t="s">
        <v>2</v>
      </c>
      <c r="H634" s="76" t="s">
        <v>2</v>
      </c>
      <c r="I634" s="76" t="s">
        <v>2</v>
      </c>
      <c r="J634" s="76" t="s">
        <v>510</v>
      </c>
      <c r="K634" s="76" t="s">
        <v>130</v>
      </c>
      <c r="L634" s="76" t="s">
        <v>9</v>
      </c>
      <c r="M634" s="76" t="s">
        <v>2</v>
      </c>
      <c r="N634" s="76" t="s">
        <v>7</v>
      </c>
      <c r="O634" s="76" t="s">
        <v>3</v>
      </c>
      <c r="P634" s="76" t="s">
        <v>4</v>
      </c>
      <c r="Q634" s="76" t="s">
        <v>553</v>
      </c>
      <c r="R634" s="77">
        <v>0</v>
      </c>
      <c r="S634" s="77">
        <v>0.09</v>
      </c>
      <c r="T634" s="77">
        <v>0</v>
      </c>
      <c r="U634" s="77">
        <v>2.52</v>
      </c>
      <c r="V634" s="77">
        <v>0</v>
      </c>
      <c r="W634" s="77">
        <v>0</v>
      </c>
      <c r="X634" s="77">
        <v>0</v>
      </c>
      <c r="Y634" s="77">
        <v>0</v>
      </c>
      <c r="Z634" s="77">
        <v>0</v>
      </c>
      <c r="AA634" s="77">
        <v>0</v>
      </c>
      <c r="AB634" s="77">
        <v>0</v>
      </c>
      <c r="AC634" s="77">
        <v>0</v>
      </c>
      <c r="AD634" s="77">
        <v>0</v>
      </c>
      <c r="AE634" s="77">
        <f t="shared" si="21"/>
        <v>2.61</v>
      </c>
      <c r="AF634" s="40">
        <f t="shared" si="22"/>
        <v>43170001</v>
      </c>
      <c r="AG634" s="76" t="str">
        <f>VLOOKUP($L634,Ceco!$A$2:$F$48,3,FALSE)</f>
        <v>BOMBEO MECANICO</v>
      </c>
      <c r="AH634" s="76" t="str">
        <f>VLOOKUP($L634,Ceco!$A$2:$F$48,4,FALSE)</f>
        <v>GOLFO SAN JORGE</v>
      </c>
      <c r="AI634" s="76" t="str">
        <f>VLOOKUP($L634,Ceco!$A$2:$F$48,5,FALSE)</f>
        <v>SANTA CRUZ ESTE</v>
      </c>
      <c r="AJ634" s="76" t="str">
        <f>VLOOKUP($L634,Ceco!$A$2:$F$48,6,FALSE)</f>
        <v>Bertaina Fabricio</v>
      </c>
      <c r="AK634" s="76">
        <f>VLOOKUP($AF634,'Agrp cuentas'!$A$2:$C$156,3,FALSE)</f>
        <v>14</v>
      </c>
      <c r="AL634" s="76" t="str">
        <f>VLOOKUP($AK634,'Agrp cuentas'!$F$2:$H$28,2,FALSE)</f>
        <v>14 - Servicios Públicos</v>
      </c>
      <c r="AM634" s="76" t="str">
        <f>VLOOKUP($AK634,'Agrp cuentas'!$F$2:$H$28,3,FALSE)</f>
        <v>Costo</v>
      </c>
      <c r="AN634" s="76" t="s">
        <v>192</v>
      </c>
    </row>
    <row r="635" spans="1:40">
      <c r="A635" s="76" t="s">
        <v>0</v>
      </c>
      <c r="B635" s="76" t="s">
        <v>1</v>
      </c>
      <c r="C635" s="76" t="s">
        <v>54</v>
      </c>
      <c r="D635" s="76" t="s">
        <v>65</v>
      </c>
      <c r="E635" s="76" t="s">
        <v>129</v>
      </c>
      <c r="F635" s="76" t="s">
        <v>2</v>
      </c>
      <c r="G635" s="76" t="s">
        <v>2</v>
      </c>
      <c r="H635" s="76" t="s">
        <v>2</v>
      </c>
      <c r="I635" s="76" t="s">
        <v>2</v>
      </c>
      <c r="J635" s="76" t="s">
        <v>510</v>
      </c>
      <c r="K635" s="76" t="s">
        <v>130</v>
      </c>
      <c r="L635" s="76" t="s">
        <v>34</v>
      </c>
      <c r="M635" s="76" t="s">
        <v>2</v>
      </c>
      <c r="N635" s="76" t="s">
        <v>7</v>
      </c>
      <c r="O635" s="76" t="s">
        <v>3</v>
      </c>
      <c r="P635" s="76" t="s">
        <v>4</v>
      </c>
      <c r="Q635" s="76" t="s">
        <v>553</v>
      </c>
      <c r="R635" s="77">
        <v>0</v>
      </c>
      <c r="S635" s="77">
        <v>0.09</v>
      </c>
      <c r="T635" s="77">
        <v>0</v>
      </c>
      <c r="U635" s="77">
        <v>2.52</v>
      </c>
      <c r="V635" s="77">
        <v>0</v>
      </c>
      <c r="W635" s="77">
        <v>0</v>
      </c>
      <c r="X635" s="77">
        <v>0</v>
      </c>
      <c r="Y635" s="77">
        <v>0</v>
      </c>
      <c r="Z635" s="77">
        <v>0</v>
      </c>
      <c r="AA635" s="77">
        <v>0</v>
      </c>
      <c r="AB635" s="77">
        <v>0</v>
      </c>
      <c r="AC635" s="77">
        <v>0</v>
      </c>
      <c r="AD635" s="77">
        <v>0</v>
      </c>
      <c r="AE635" s="77">
        <f t="shared" si="21"/>
        <v>2.61</v>
      </c>
      <c r="AF635" s="40">
        <f t="shared" si="22"/>
        <v>43170001</v>
      </c>
      <c r="AG635" s="76" t="str">
        <f>VLOOKUP($L635,Ceco!$A$2:$F$48,3,FALSE)</f>
        <v>BOMBEO MECANICO</v>
      </c>
      <c r="AH635" s="76" t="str">
        <f>VLOOKUP($L635,Ceco!$A$2:$F$48,4,FALSE)</f>
        <v>GOLFO SAN JORGE</v>
      </c>
      <c r="AI635" s="76" t="str">
        <f>VLOOKUP($L635,Ceco!$A$2:$F$48,5,FALSE)</f>
        <v>SANTA CRUZ ESTE</v>
      </c>
      <c r="AJ635" s="76" t="str">
        <f>VLOOKUP($L635,Ceco!$A$2:$F$48,6,FALSE)</f>
        <v>Bertaina Fabricio</v>
      </c>
      <c r="AK635" s="76">
        <f>VLOOKUP($AF635,'Agrp cuentas'!$A$2:$C$156,3,FALSE)</f>
        <v>14</v>
      </c>
      <c r="AL635" s="76" t="str">
        <f>VLOOKUP($AK635,'Agrp cuentas'!$F$2:$H$28,2,FALSE)</f>
        <v>14 - Servicios Públicos</v>
      </c>
      <c r="AM635" s="76" t="str">
        <f>VLOOKUP($AK635,'Agrp cuentas'!$F$2:$H$28,3,FALSE)</f>
        <v>Costo</v>
      </c>
      <c r="AN635" s="76" t="s">
        <v>192</v>
      </c>
    </row>
    <row r="636" spans="1:40">
      <c r="A636" s="76" t="s">
        <v>0</v>
      </c>
      <c r="B636" s="76" t="s">
        <v>1</v>
      </c>
      <c r="C636" s="76" t="s">
        <v>54</v>
      </c>
      <c r="D636" s="76" t="s">
        <v>65</v>
      </c>
      <c r="E636" s="76" t="s">
        <v>129</v>
      </c>
      <c r="F636" s="76" t="s">
        <v>2</v>
      </c>
      <c r="G636" s="76" t="s">
        <v>2</v>
      </c>
      <c r="H636" s="76" t="s">
        <v>2</v>
      </c>
      <c r="I636" s="76" t="s">
        <v>2</v>
      </c>
      <c r="J636" s="76" t="s">
        <v>510</v>
      </c>
      <c r="K636" s="76" t="s">
        <v>130</v>
      </c>
      <c r="L636" s="76" t="s">
        <v>10</v>
      </c>
      <c r="M636" s="76" t="s">
        <v>2</v>
      </c>
      <c r="N636" s="76" t="s">
        <v>7</v>
      </c>
      <c r="O636" s="76" t="s">
        <v>3</v>
      </c>
      <c r="P636" s="76" t="s">
        <v>4</v>
      </c>
      <c r="Q636" s="76" t="s">
        <v>553</v>
      </c>
      <c r="R636" s="77">
        <v>0</v>
      </c>
      <c r="S636" s="77">
        <v>0.09</v>
      </c>
      <c r="T636" s="77">
        <v>0</v>
      </c>
      <c r="U636" s="77">
        <v>2.85</v>
      </c>
      <c r="V636" s="77">
        <v>0</v>
      </c>
      <c r="W636" s="77">
        <v>0</v>
      </c>
      <c r="X636" s="77">
        <v>0</v>
      </c>
      <c r="Y636" s="77">
        <v>0</v>
      </c>
      <c r="Z636" s="77">
        <v>0</v>
      </c>
      <c r="AA636" s="77">
        <v>0</v>
      </c>
      <c r="AB636" s="77">
        <v>0</v>
      </c>
      <c r="AC636" s="77">
        <v>0</v>
      </c>
      <c r="AD636" s="77">
        <v>0</v>
      </c>
      <c r="AE636" s="77">
        <f t="shared" si="21"/>
        <v>2.94</v>
      </c>
      <c r="AF636" s="40">
        <f t="shared" si="22"/>
        <v>43170001</v>
      </c>
      <c r="AG636" s="76" t="str">
        <f>VLOOKUP($L636,Ceco!$A$2:$F$48,3,FALSE)</f>
        <v>BOMBEO MECANICO</v>
      </c>
      <c r="AH636" s="76" t="str">
        <f>VLOOKUP($L636,Ceco!$A$2:$F$48,4,FALSE)</f>
        <v>GOLFO SAN JORGE</v>
      </c>
      <c r="AI636" s="76" t="str">
        <f>VLOOKUP($L636,Ceco!$A$2:$F$48,5,FALSE)</f>
        <v>SANTA CRUZ ESTE</v>
      </c>
      <c r="AJ636" s="76" t="str">
        <f>VLOOKUP($L636,Ceco!$A$2:$F$48,6,FALSE)</f>
        <v>Bertaina Fabricio</v>
      </c>
      <c r="AK636" s="76">
        <f>VLOOKUP($AF636,'Agrp cuentas'!$A$2:$C$156,3,FALSE)</f>
        <v>14</v>
      </c>
      <c r="AL636" s="76" t="str">
        <f>VLOOKUP($AK636,'Agrp cuentas'!$F$2:$H$28,2,FALSE)</f>
        <v>14 - Servicios Públicos</v>
      </c>
      <c r="AM636" s="76" t="str">
        <f>VLOOKUP($AK636,'Agrp cuentas'!$F$2:$H$28,3,FALSE)</f>
        <v>Costo</v>
      </c>
      <c r="AN636" s="76" t="s">
        <v>192</v>
      </c>
    </row>
    <row r="637" spans="1:40">
      <c r="A637" s="76" t="s">
        <v>0</v>
      </c>
      <c r="B637" s="76" t="s">
        <v>1</v>
      </c>
      <c r="C637" s="76" t="s">
        <v>54</v>
      </c>
      <c r="D637" s="76" t="s">
        <v>65</v>
      </c>
      <c r="E637" s="76" t="s">
        <v>129</v>
      </c>
      <c r="F637" s="76" t="s">
        <v>2</v>
      </c>
      <c r="G637" s="76" t="s">
        <v>2</v>
      </c>
      <c r="H637" s="76" t="s">
        <v>2</v>
      </c>
      <c r="I637" s="76" t="s">
        <v>2</v>
      </c>
      <c r="J637" s="76" t="s">
        <v>522</v>
      </c>
      <c r="K637" s="76" t="s">
        <v>523</v>
      </c>
      <c r="L637" s="76" t="s">
        <v>6</v>
      </c>
      <c r="M637" s="76" t="s">
        <v>2</v>
      </c>
      <c r="N637" s="76" t="s">
        <v>7</v>
      </c>
      <c r="O637" s="76" t="s">
        <v>3</v>
      </c>
      <c r="P637" s="76" t="s">
        <v>4</v>
      </c>
      <c r="Q637" s="76" t="s">
        <v>553</v>
      </c>
      <c r="R637" s="77">
        <v>0</v>
      </c>
      <c r="S637" s="77">
        <v>0</v>
      </c>
      <c r="T637" s="77">
        <v>1.59</v>
      </c>
      <c r="U637" s="77">
        <v>0</v>
      </c>
      <c r="V637" s="77">
        <v>0</v>
      </c>
      <c r="W637" s="77">
        <v>0</v>
      </c>
      <c r="X637" s="77">
        <v>0</v>
      </c>
      <c r="Y637" s="77">
        <v>0</v>
      </c>
      <c r="Z637" s="77">
        <v>0</v>
      </c>
      <c r="AA637" s="77">
        <v>0</v>
      </c>
      <c r="AB637" s="77">
        <v>0</v>
      </c>
      <c r="AC637" s="77">
        <v>0</v>
      </c>
      <c r="AD637" s="77">
        <v>0</v>
      </c>
      <c r="AE637" s="77">
        <f t="shared" si="21"/>
        <v>1.59</v>
      </c>
      <c r="AF637" s="40">
        <f t="shared" si="22"/>
        <v>43170002</v>
      </c>
      <c r="AG637" s="76" t="str">
        <f>VLOOKUP($L637,Ceco!$A$2:$F$48,3,FALSE)</f>
        <v>BOMBEO MECANICO</v>
      </c>
      <c r="AH637" s="76" t="str">
        <f>VLOOKUP($L637,Ceco!$A$2:$F$48,4,FALSE)</f>
        <v>GOLFO SAN JORGE</v>
      </c>
      <c r="AI637" s="76" t="str">
        <f>VLOOKUP($L637,Ceco!$A$2:$F$48,5,FALSE)</f>
        <v>COMODORO RIVADAVIA</v>
      </c>
      <c r="AJ637" s="76" t="str">
        <f>VLOOKUP($L637,Ceco!$A$2:$F$48,6,FALSE)</f>
        <v>Cosentino Leandro</v>
      </c>
      <c r="AK637" s="76">
        <f>VLOOKUP($AF637,'Agrp cuentas'!$A$2:$C$156,3,FALSE)</f>
        <v>14</v>
      </c>
      <c r="AL637" s="76" t="str">
        <f>VLOOKUP($AK637,'Agrp cuentas'!$F$2:$H$28,2,FALSE)</f>
        <v>14 - Servicios Públicos</v>
      </c>
      <c r="AM637" s="76" t="str">
        <f>VLOOKUP($AK637,'Agrp cuentas'!$F$2:$H$28,3,FALSE)</f>
        <v>Costo</v>
      </c>
      <c r="AN637" s="76" t="s">
        <v>192</v>
      </c>
    </row>
    <row r="638" spans="1:40">
      <c r="A638" s="76" t="s">
        <v>0</v>
      </c>
      <c r="B638" s="76" t="s">
        <v>1</v>
      </c>
      <c r="C638" s="76" t="s">
        <v>54</v>
      </c>
      <c r="D638" s="76" t="s">
        <v>65</v>
      </c>
      <c r="E638" s="76" t="s">
        <v>129</v>
      </c>
      <c r="F638" s="76" t="s">
        <v>2</v>
      </c>
      <c r="G638" s="76" t="s">
        <v>2</v>
      </c>
      <c r="H638" s="76" t="s">
        <v>2</v>
      </c>
      <c r="I638" s="76" t="s">
        <v>2</v>
      </c>
      <c r="J638" s="76" t="s">
        <v>522</v>
      </c>
      <c r="K638" s="76" t="s">
        <v>523</v>
      </c>
      <c r="L638" s="76" t="s">
        <v>19</v>
      </c>
      <c r="M638" s="76" t="s">
        <v>2</v>
      </c>
      <c r="N638" s="76" t="s">
        <v>7</v>
      </c>
      <c r="O638" s="76" t="s">
        <v>3</v>
      </c>
      <c r="P638" s="76" t="s">
        <v>4</v>
      </c>
      <c r="Q638" s="76" t="s">
        <v>553</v>
      </c>
      <c r="R638" s="77">
        <v>0</v>
      </c>
      <c r="S638" s="77">
        <v>261.60000000000002</v>
      </c>
      <c r="T638" s="77">
        <v>294.95</v>
      </c>
      <c r="U638" s="77">
        <v>0</v>
      </c>
      <c r="V638" s="77">
        <v>0</v>
      </c>
      <c r="W638" s="77">
        <v>0</v>
      </c>
      <c r="X638" s="77">
        <v>0</v>
      </c>
      <c r="Y638" s="77">
        <v>0</v>
      </c>
      <c r="Z638" s="77">
        <v>0</v>
      </c>
      <c r="AA638" s="77">
        <v>0</v>
      </c>
      <c r="AB638" s="77">
        <v>0</v>
      </c>
      <c r="AC638" s="77">
        <v>0</v>
      </c>
      <c r="AD638" s="77">
        <v>0</v>
      </c>
      <c r="AE638" s="77">
        <f t="shared" si="21"/>
        <v>556.54999999999995</v>
      </c>
      <c r="AF638" s="40">
        <f t="shared" si="22"/>
        <v>43170002</v>
      </c>
      <c r="AG638" s="76" t="str">
        <f>VLOOKUP($L638,Ceco!$A$2:$F$48,3,FALSE)</f>
        <v>PCP</v>
      </c>
      <c r="AH638" s="76" t="str">
        <f>VLOOKUP($L638,Ceco!$A$2:$F$48,4,FALSE)</f>
        <v>GOLFO SAN JORGE</v>
      </c>
      <c r="AI638" s="76">
        <f>VLOOKUP($L638,Ceco!$A$2:$F$48,5,FALSE)</f>
        <v>0</v>
      </c>
      <c r="AJ638" s="76" t="str">
        <f>VLOOKUP($L638,Ceco!$A$2:$F$48,6,FALSE)</f>
        <v>Rodriguez Eduardo</v>
      </c>
      <c r="AK638" s="76">
        <f>VLOOKUP($AF638,'Agrp cuentas'!$A$2:$C$156,3,FALSE)</f>
        <v>14</v>
      </c>
      <c r="AL638" s="76" t="str">
        <f>VLOOKUP($AK638,'Agrp cuentas'!$F$2:$H$28,2,FALSE)</f>
        <v>14 - Servicios Públicos</v>
      </c>
      <c r="AM638" s="76" t="str">
        <f>VLOOKUP($AK638,'Agrp cuentas'!$F$2:$H$28,3,FALSE)</f>
        <v>Costo</v>
      </c>
      <c r="AN638" s="76" t="s">
        <v>192</v>
      </c>
    </row>
    <row r="639" spans="1:40">
      <c r="A639" s="76" t="s">
        <v>0</v>
      </c>
      <c r="B639" s="76" t="s">
        <v>1</v>
      </c>
      <c r="C639" s="76" t="s">
        <v>54</v>
      </c>
      <c r="D639" s="76" t="s">
        <v>65</v>
      </c>
      <c r="E639" s="76" t="s">
        <v>129</v>
      </c>
      <c r="F639" s="76" t="s">
        <v>2</v>
      </c>
      <c r="G639" s="76" t="s">
        <v>2</v>
      </c>
      <c r="H639" s="76" t="s">
        <v>2</v>
      </c>
      <c r="I639" s="76" t="s">
        <v>2</v>
      </c>
      <c r="J639" s="76" t="s">
        <v>519</v>
      </c>
      <c r="K639" s="76" t="s">
        <v>520</v>
      </c>
      <c r="L639" s="76" t="s">
        <v>30</v>
      </c>
      <c r="M639" s="76" t="s">
        <v>2</v>
      </c>
      <c r="N639" s="76" t="s">
        <v>7</v>
      </c>
      <c r="O639" s="76" t="s">
        <v>3</v>
      </c>
      <c r="P639" s="76" t="s">
        <v>4</v>
      </c>
      <c r="Q639" s="76" t="s">
        <v>553</v>
      </c>
      <c r="R639" s="77">
        <v>0</v>
      </c>
      <c r="S639" s="77">
        <v>358.33</v>
      </c>
      <c r="T639" s="77">
        <v>358.33</v>
      </c>
      <c r="U639" s="77">
        <v>183.33</v>
      </c>
      <c r="V639" s="77">
        <v>0</v>
      </c>
      <c r="W639" s="77">
        <v>0</v>
      </c>
      <c r="X639" s="77">
        <v>0</v>
      </c>
      <c r="Y639" s="77">
        <v>0</v>
      </c>
      <c r="Z639" s="77">
        <v>0</v>
      </c>
      <c r="AA639" s="77">
        <v>0</v>
      </c>
      <c r="AB639" s="77">
        <v>0</v>
      </c>
      <c r="AC639" s="77">
        <v>0</v>
      </c>
      <c r="AD639" s="77">
        <v>0</v>
      </c>
      <c r="AE639" s="77">
        <f t="shared" si="21"/>
        <v>899.99</v>
      </c>
      <c r="AF639" s="40">
        <f t="shared" si="22"/>
        <v>43170003</v>
      </c>
      <c r="AG639" s="76" t="str">
        <f>VLOOKUP($L639,Ceco!$A$2:$F$48,3,FALSE)</f>
        <v>BOMBEO MECANICO</v>
      </c>
      <c r="AH639" s="76" t="str">
        <f>VLOOKUP($L639,Ceco!$A$2:$F$48,4,FALSE)</f>
        <v>MENDOZA</v>
      </c>
      <c r="AI639" s="76" t="str">
        <f>VLOOKUP($L639,Ceco!$A$2:$F$48,5,FALSE)</f>
        <v>MALARGUE</v>
      </c>
      <c r="AJ639" s="76" t="str">
        <f>VLOOKUP($L639,Ceco!$A$2:$F$48,6,FALSE)</f>
        <v>Ingles Carlos</v>
      </c>
      <c r="AK639" s="76">
        <f>VLOOKUP($AF639,'Agrp cuentas'!$A$2:$C$156,3,FALSE)</f>
        <v>14</v>
      </c>
      <c r="AL639" s="76" t="str">
        <f>VLOOKUP($AK639,'Agrp cuentas'!$F$2:$H$28,2,FALSE)</f>
        <v>14 - Servicios Públicos</v>
      </c>
      <c r="AM639" s="76" t="str">
        <f>VLOOKUP($AK639,'Agrp cuentas'!$F$2:$H$28,3,FALSE)</f>
        <v>Costo</v>
      </c>
      <c r="AN639" s="76" t="s">
        <v>192</v>
      </c>
    </row>
    <row r="640" spans="1:40">
      <c r="A640" s="76" t="s">
        <v>0</v>
      </c>
      <c r="B640" s="76" t="s">
        <v>1</v>
      </c>
      <c r="C640" s="76" t="s">
        <v>54</v>
      </c>
      <c r="D640" s="76" t="s">
        <v>65</v>
      </c>
      <c r="E640" s="76" t="s">
        <v>129</v>
      </c>
      <c r="F640" s="76" t="s">
        <v>2</v>
      </c>
      <c r="G640" s="76" t="s">
        <v>2</v>
      </c>
      <c r="H640" s="76" t="s">
        <v>2</v>
      </c>
      <c r="I640" s="76" t="s">
        <v>2</v>
      </c>
      <c r="J640" s="76" t="s">
        <v>304</v>
      </c>
      <c r="K640" s="76" t="s">
        <v>133</v>
      </c>
      <c r="L640" s="76" t="s">
        <v>35</v>
      </c>
      <c r="M640" s="76" t="s">
        <v>2</v>
      </c>
      <c r="N640" s="76" t="s">
        <v>7</v>
      </c>
      <c r="O640" s="76" t="s">
        <v>3</v>
      </c>
      <c r="P640" s="76" t="s">
        <v>4</v>
      </c>
      <c r="Q640" s="76" t="s">
        <v>553</v>
      </c>
      <c r="R640" s="77">
        <v>0</v>
      </c>
      <c r="S640" s="77">
        <v>0</v>
      </c>
      <c r="T640" s="77">
        <v>0</v>
      </c>
      <c r="U640" s="77">
        <v>374.01</v>
      </c>
      <c r="V640" s="77">
        <v>0</v>
      </c>
      <c r="W640" s="77">
        <v>0</v>
      </c>
      <c r="X640" s="77">
        <v>0</v>
      </c>
      <c r="Y640" s="77">
        <v>0</v>
      </c>
      <c r="Z640" s="77">
        <v>0</v>
      </c>
      <c r="AA640" s="77">
        <v>0</v>
      </c>
      <c r="AB640" s="77">
        <v>0</v>
      </c>
      <c r="AC640" s="77">
        <v>0</v>
      </c>
      <c r="AD640" s="77">
        <v>0</v>
      </c>
      <c r="AE640" s="77">
        <f t="shared" si="21"/>
        <v>374.01</v>
      </c>
      <c r="AF640" s="40">
        <f t="shared" si="22"/>
        <v>43190001</v>
      </c>
      <c r="AG640" s="76" t="str">
        <f>VLOOKUP($L640,Ceco!$A$2:$F$48,3,FALSE)</f>
        <v>BOMBEO MECANICO</v>
      </c>
      <c r="AH640" s="76" t="str">
        <f>VLOOKUP($L640,Ceco!$A$2:$F$48,4,FALSE)</f>
        <v>NEUQUEN</v>
      </c>
      <c r="AI640" s="76" t="str">
        <f>VLOOKUP($L640,Ceco!$A$2:$F$48,5,FALSE)</f>
        <v>RINCON DE LOS SAUCES</v>
      </c>
      <c r="AJ640" s="76" t="str">
        <f>VLOOKUP($L640,Ceco!$A$2:$F$48,6,FALSE)</f>
        <v>Nahim Jorge</v>
      </c>
      <c r="AK640" s="76">
        <f>VLOOKUP($AF640,'Agrp cuentas'!$A$2:$C$156,3,FALSE)</f>
        <v>14</v>
      </c>
      <c r="AL640" s="76" t="str">
        <f>VLOOKUP($AK640,'Agrp cuentas'!$F$2:$H$28,2,FALSE)</f>
        <v>14 - Servicios Públicos</v>
      </c>
      <c r="AM640" s="76" t="str">
        <f>VLOOKUP($AK640,'Agrp cuentas'!$F$2:$H$28,3,FALSE)</f>
        <v>Costo</v>
      </c>
      <c r="AN640" s="76" t="s">
        <v>192</v>
      </c>
    </row>
    <row r="641" spans="1:40">
      <c r="A641" s="76" t="s">
        <v>0</v>
      </c>
      <c r="B641" s="76" t="s">
        <v>1</v>
      </c>
      <c r="C641" s="76" t="s">
        <v>54</v>
      </c>
      <c r="D641" s="76" t="s">
        <v>65</v>
      </c>
      <c r="E641" s="76" t="s">
        <v>129</v>
      </c>
      <c r="F641" s="76" t="s">
        <v>2</v>
      </c>
      <c r="G641" s="76" t="s">
        <v>2</v>
      </c>
      <c r="H641" s="76" t="s">
        <v>2</v>
      </c>
      <c r="I641" s="76" t="s">
        <v>2</v>
      </c>
      <c r="J641" s="76" t="s">
        <v>304</v>
      </c>
      <c r="K641" s="76" t="s">
        <v>133</v>
      </c>
      <c r="L641" s="76" t="s">
        <v>9</v>
      </c>
      <c r="M641" s="76" t="s">
        <v>2</v>
      </c>
      <c r="N641" s="76" t="s">
        <v>7</v>
      </c>
      <c r="O641" s="76" t="s">
        <v>3</v>
      </c>
      <c r="P641" s="76" t="s">
        <v>4</v>
      </c>
      <c r="Q641" s="76" t="s">
        <v>553</v>
      </c>
      <c r="R641" s="77">
        <v>0</v>
      </c>
      <c r="S641" s="77">
        <v>5.39</v>
      </c>
      <c r="T641" s="77">
        <v>0</v>
      </c>
      <c r="U641" s="77">
        <v>0</v>
      </c>
      <c r="V641" s="77">
        <v>0</v>
      </c>
      <c r="W641" s="77">
        <v>0</v>
      </c>
      <c r="X641" s="77">
        <v>0</v>
      </c>
      <c r="Y641" s="77">
        <v>0</v>
      </c>
      <c r="Z641" s="77">
        <v>0</v>
      </c>
      <c r="AA641" s="77">
        <v>0</v>
      </c>
      <c r="AB641" s="77">
        <v>0</v>
      </c>
      <c r="AC641" s="77">
        <v>0</v>
      </c>
      <c r="AD641" s="77">
        <v>0</v>
      </c>
      <c r="AE641" s="77">
        <f t="shared" si="21"/>
        <v>5.39</v>
      </c>
      <c r="AF641" s="40">
        <f t="shared" ref="AF641:AF678" si="23">VALUE(J641)</f>
        <v>43190001</v>
      </c>
      <c r="AG641" s="76" t="str">
        <f>VLOOKUP($L641,Ceco!$A$2:$F$48,3,FALSE)</f>
        <v>BOMBEO MECANICO</v>
      </c>
      <c r="AH641" s="76" t="str">
        <f>VLOOKUP($L641,Ceco!$A$2:$F$48,4,FALSE)</f>
        <v>GOLFO SAN JORGE</v>
      </c>
      <c r="AI641" s="76" t="str">
        <f>VLOOKUP($L641,Ceco!$A$2:$F$48,5,FALSE)</f>
        <v>SANTA CRUZ ESTE</v>
      </c>
      <c r="AJ641" s="76" t="str">
        <f>VLOOKUP($L641,Ceco!$A$2:$F$48,6,FALSE)</f>
        <v>Bertaina Fabricio</v>
      </c>
      <c r="AK641" s="76">
        <f>VLOOKUP($AF641,'Agrp cuentas'!$A$2:$C$156,3,FALSE)</f>
        <v>14</v>
      </c>
      <c r="AL641" s="76" t="str">
        <f>VLOOKUP($AK641,'Agrp cuentas'!$F$2:$H$28,2,FALSE)</f>
        <v>14 - Servicios Públicos</v>
      </c>
      <c r="AM641" s="76" t="str">
        <f>VLOOKUP($AK641,'Agrp cuentas'!$F$2:$H$28,3,FALSE)</f>
        <v>Costo</v>
      </c>
      <c r="AN641" s="76" t="s">
        <v>192</v>
      </c>
    </row>
    <row r="642" spans="1:40">
      <c r="A642" s="76" t="s">
        <v>0</v>
      </c>
      <c r="B642" s="76" t="s">
        <v>1</v>
      </c>
      <c r="C642" s="76" t="s">
        <v>54</v>
      </c>
      <c r="D642" s="76" t="s">
        <v>65</v>
      </c>
      <c r="E642" s="76" t="s">
        <v>129</v>
      </c>
      <c r="F642" s="76" t="s">
        <v>2</v>
      </c>
      <c r="G642" s="76" t="s">
        <v>2</v>
      </c>
      <c r="H642" s="76" t="s">
        <v>2</v>
      </c>
      <c r="I642" s="76" t="s">
        <v>2</v>
      </c>
      <c r="J642" s="76" t="s">
        <v>304</v>
      </c>
      <c r="K642" s="76" t="s">
        <v>133</v>
      </c>
      <c r="L642" s="76" t="s">
        <v>29</v>
      </c>
      <c r="M642" s="76" t="s">
        <v>2</v>
      </c>
      <c r="N642" s="76" t="s">
        <v>7</v>
      </c>
      <c r="O642" s="76" t="s">
        <v>3</v>
      </c>
      <c r="P642" s="76" t="s">
        <v>4</v>
      </c>
      <c r="Q642" s="76" t="s">
        <v>553</v>
      </c>
      <c r="R642" s="77">
        <v>0</v>
      </c>
      <c r="S642" s="77">
        <v>203.36</v>
      </c>
      <c r="T642" s="77">
        <v>2.52</v>
      </c>
      <c r="U642" s="77">
        <v>415.09</v>
      </c>
      <c r="V642" s="77">
        <v>0</v>
      </c>
      <c r="W642" s="77">
        <v>0</v>
      </c>
      <c r="X642" s="77">
        <v>0</v>
      </c>
      <c r="Y642" s="77">
        <v>0</v>
      </c>
      <c r="Z642" s="77">
        <v>0</v>
      </c>
      <c r="AA642" s="77">
        <v>0</v>
      </c>
      <c r="AB642" s="77">
        <v>0</v>
      </c>
      <c r="AC642" s="77">
        <v>0</v>
      </c>
      <c r="AD642" s="77">
        <v>0</v>
      </c>
      <c r="AE642" s="77">
        <f t="shared" ref="AE642:AE676" si="24">SUM(S642:AD642)</f>
        <v>620.97</v>
      </c>
      <c r="AF642" s="40">
        <f t="shared" si="23"/>
        <v>43190001</v>
      </c>
      <c r="AG642" s="76" t="str">
        <f>VLOOKUP($L642,Ceco!$A$2:$F$48,3,FALSE)</f>
        <v>BOMBEO MECANICO</v>
      </c>
      <c r="AH642" s="76" t="str">
        <f>VLOOKUP($L642,Ceco!$A$2:$F$48,4,FALSE)</f>
        <v>MENDOZA</v>
      </c>
      <c r="AI642" s="76" t="str">
        <f>VLOOKUP($L642,Ceco!$A$2:$F$48,5,FALSE)</f>
        <v>MALARGUE</v>
      </c>
      <c r="AJ642" s="76" t="str">
        <f>VLOOKUP($L642,Ceco!$A$2:$F$48,6,FALSE)</f>
        <v>Ingles Carlos</v>
      </c>
      <c r="AK642" s="76">
        <f>VLOOKUP($AF642,'Agrp cuentas'!$A$2:$C$156,3,FALSE)</f>
        <v>14</v>
      </c>
      <c r="AL642" s="76" t="str">
        <f>VLOOKUP($AK642,'Agrp cuentas'!$F$2:$H$28,2,FALSE)</f>
        <v>14 - Servicios Públicos</v>
      </c>
      <c r="AM642" s="76" t="str">
        <f>VLOOKUP($AK642,'Agrp cuentas'!$F$2:$H$28,3,FALSE)</f>
        <v>Costo</v>
      </c>
      <c r="AN642" s="76" t="s">
        <v>192</v>
      </c>
    </row>
    <row r="643" spans="1:40">
      <c r="A643" s="76" t="s">
        <v>0</v>
      </c>
      <c r="B643" s="76" t="s">
        <v>1</v>
      </c>
      <c r="C643" s="76" t="s">
        <v>54</v>
      </c>
      <c r="D643" s="76" t="s">
        <v>65</v>
      </c>
      <c r="E643" s="76" t="s">
        <v>129</v>
      </c>
      <c r="F643" s="76" t="s">
        <v>2</v>
      </c>
      <c r="G643" s="76" t="s">
        <v>2</v>
      </c>
      <c r="H643" s="76" t="s">
        <v>2</v>
      </c>
      <c r="I643" s="76" t="s">
        <v>2</v>
      </c>
      <c r="J643" s="76" t="s">
        <v>304</v>
      </c>
      <c r="K643" s="76" t="s">
        <v>133</v>
      </c>
      <c r="L643" s="76" t="s">
        <v>24</v>
      </c>
      <c r="M643" s="76" t="s">
        <v>2</v>
      </c>
      <c r="N643" s="76" t="s">
        <v>7</v>
      </c>
      <c r="O643" s="76" t="s">
        <v>3</v>
      </c>
      <c r="P643" s="76" t="s">
        <v>4</v>
      </c>
      <c r="Q643" s="76" t="s">
        <v>553</v>
      </c>
      <c r="R643" s="77">
        <v>0</v>
      </c>
      <c r="S643" s="77">
        <v>182.05</v>
      </c>
      <c r="T643" s="77">
        <v>156.31</v>
      </c>
      <c r="U643" s="77">
        <v>447.28</v>
      </c>
      <c r="V643" s="77">
        <v>0</v>
      </c>
      <c r="W643" s="77">
        <v>0</v>
      </c>
      <c r="X643" s="77">
        <v>0</v>
      </c>
      <c r="Y643" s="77">
        <v>0</v>
      </c>
      <c r="Z643" s="77">
        <v>0</v>
      </c>
      <c r="AA643" s="77">
        <v>0</v>
      </c>
      <c r="AB643" s="77">
        <v>0</v>
      </c>
      <c r="AC643" s="77">
        <v>0</v>
      </c>
      <c r="AD643" s="77">
        <v>0</v>
      </c>
      <c r="AE643" s="77">
        <f t="shared" si="24"/>
        <v>785.64</v>
      </c>
      <c r="AF643" s="40">
        <f t="shared" si="23"/>
        <v>43190001</v>
      </c>
      <c r="AG643" s="76" t="str">
        <f>VLOOKUP($L643,Ceco!$A$2:$F$48,3,FALSE)</f>
        <v>BOMBEO MECANICO</v>
      </c>
      <c r="AH643" s="76" t="str">
        <f>VLOOKUP($L643,Ceco!$A$2:$F$48,4,FALSE)</f>
        <v>MENDOZA</v>
      </c>
      <c r="AI643" s="76" t="str">
        <f>VLOOKUP($L643,Ceco!$A$2:$F$48,5,FALSE)</f>
        <v>LUJAN DE CUYO</v>
      </c>
      <c r="AJ643" s="76" t="str">
        <f>VLOOKUP($L643,Ceco!$A$2:$F$48,6,FALSE)</f>
        <v>Ingles Carlos</v>
      </c>
      <c r="AK643" s="76">
        <f>VLOOKUP($AF643,'Agrp cuentas'!$A$2:$C$156,3,FALSE)</f>
        <v>14</v>
      </c>
      <c r="AL643" s="76" t="str">
        <f>VLOOKUP($AK643,'Agrp cuentas'!$F$2:$H$28,2,FALSE)</f>
        <v>14 - Servicios Públicos</v>
      </c>
      <c r="AM643" s="76" t="str">
        <f>VLOOKUP($AK643,'Agrp cuentas'!$F$2:$H$28,3,FALSE)</f>
        <v>Costo</v>
      </c>
      <c r="AN643" s="76" t="s">
        <v>192</v>
      </c>
    </row>
    <row r="644" spans="1:40">
      <c r="A644" s="76" t="s">
        <v>0</v>
      </c>
      <c r="B644" s="76" t="s">
        <v>1</v>
      </c>
      <c r="C644" s="76" t="s">
        <v>54</v>
      </c>
      <c r="D644" s="76" t="s">
        <v>65</v>
      </c>
      <c r="E644" s="76" t="s">
        <v>129</v>
      </c>
      <c r="F644" s="76" t="s">
        <v>2</v>
      </c>
      <c r="G644" s="76" t="s">
        <v>2</v>
      </c>
      <c r="H644" s="76" t="s">
        <v>2</v>
      </c>
      <c r="I644" s="76" t="s">
        <v>2</v>
      </c>
      <c r="J644" s="76" t="s">
        <v>304</v>
      </c>
      <c r="K644" s="76" t="s">
        <v>133</v>
      </c>
      <c r="L644" s="76" t="s">
        <v>13</v>
      </c>
      <c r="M644" s="76" t="s">
        <v>2</v>
      </c>
      <c r="N644" s="76" t="s">
        <v>7</v>
      </c>
      <c r="O644" s="76" t="s">
        <v>3</v>
      </c>
      <c r="P644" s="76" t="s">
        <v>4</v>
      </c>
      <c r="Q644" s="76" t="s">
        <v>553</v>
      </c>
      <c r="R644" s="77">
        <v>0</v>
      </c>
      <c r="S644" s="77">
        <v>0</v>
      </c>
      <c r="T644" s="77">
        <v>0</v>
      </c>
      <c r="U644" s="77">
        <v>180.75</v>
      </c>
      <c r="V644" s="77">
        <v>0</v>
      </c>
      <c r="W644" s="77">
        <v>0</v>
      </c>
      <c r="X644" s="77">
        <v>0</v>
      </c>
      <c r="Y644" s="77">
        <v>0</v>
      </c>
      <c r="Z644" s="77">
        <v>0</v>
      </c>
      <c r="AA644" s="77">
        <v>0</v>
      </c>
      <c r="AB644" s="77">
        <v>0</v>
      </c>
      <c r="AC644" s="77">
        <v>0</v>
      </c>
      <c r="AD644" s="77">
        <v>0</v>
      </c>
      <c r="AE644" s="77">
        <f t="shared" si="24"/>
        <v>180.75</v>
      </c>
      <c r="AF644" s="40">
        <f t="shared" si="23"/>
        <v>43190001</v>
      </c>
      <c r="AG644" s="76" t="str">
        <f>VLOOKUP($L644,Ceco!$A$2:$F$48,3,FALSE)</f>
        <v>BOMBEO MECANICO</v>
      </c>
      <c r="AH644" s="76" t="str">
        <f>VLOOKUP($L644,Ceco!$A$2:$F$48,4,FALSE)</f>
        <v>NEUQUEN</v>
      </c>
      <c r="AI644" s="76" t="str">
        <f>VLOOKUP($L644,Ceco!$A$2:$F$48,5,FALSE)</f>
        <v>CATRIEL</v>
      </c>
      <c r="AJ644" s="76" t="str">
        <f>VLOOKUP($L644,Ceco!$A$2:$F$48,6,FALSE)</f>
        <v>Nahim Jorge</v>
      </c>
      <c r="AK644" s="76">
        <f>VLOOKUP($AF644,'Agrp cuentas'!$A$2:$C$156,3,FALSE)</f>
        <v>14</v>
      </c>
      <c r="AL644" s="76" t="str">
        <f>VLOOKUP($AK644,'Agrp cuentas'!$F$2:$H$28,2,FALSE)</f>
        <v>14 - Servicios Públicos</v>
      </c>
      <c r="AM644" s="76" t="str">
        <f>VLOOKUP($AK644,'Agrp cuentas'!$F$2:$H$28,3,FALSE)</f>
        <v>Costo</v>
      </c>
      <c r="AN644" s="76" t="s">
        <v>192</v>
      </c>
    </row>
    <row r="645" spans="1:40">
      <c r="A645" s="76" t="s">
        <v>0</v>
      </c>
      <c r="B645" s="76" t="s">
        <v>1</v>
      </c>
      <c r="C645" s="76" t="s">
        <v>54</v>
      </c>
      <c r="D645" s="76" t="s">
        <v>65</v>
      </c>
      <c r="E645" s="76" t="s">
        <v>129</v>
      </c>
      <c r="F645" s="76" t="s">
        <v>2</v>
      </c>
      <c r="G645" s="76" t="s">
        <v>2</v>
      </c>
      <c r="H645" s="76" t="s">
        <v>2</v>
      </c>
      <c r="I645" s="76" t="s">
        <v>2</v>
      </c>
      <c r="J645" s="76" t="s">
        <v>304</v>
      </c>
      <c r="K645" s="76" t="s">
        <v>133</v>
      </c>
      <c r="L645" s="76" t="s">
        <v>12</v>
      </c>
      <c r="M645" s="76" t="s">
        <v>2</v>
      </c>
      <c r="N645" s="76" t="s">
        <v>7</v>
      </c>
      <c r="O645" s="76" t="s">
        <v>3</v>
      </c>
      <c r="P645" s="76" t="s">
        <v>4</v>
      </c>
      <c r="Q645" s="76" t="s">
        <v>553</v>
      </c>
      <c r="R645" s="77">
        <v>0</v>
      </c>
      <c r="S645" s="77">
        <v>0</v>
      </c>
      <c r="T645" s="77">
        <v>0</v>
      </c>
      <c r="U645" s="77">
        <v>180.77</v>
      </c>
      <c r="V645" s="77">
        <v>0</v>
      </c>
      <c r="W645" s="77">
        <v>0</v>
      </c>
      <c r="X645" s="77">
        <v>0</v>
      </c>
      <c r="Y645" s="77">
        <v>0</v>
      </c>
      <c r="Z645" s="77">
        <v>0</v>
      </c>
      <c r="AA645" s="77">
        <v>0</v>
      </c>
      <c r="AB645" s="77">
        <v>0</v>
      </c>
      <c r="AC645" s="77">
        <v>0</v>
      </c>
      <c r="AD645" s="77">
        <v>0</v>
      </c>
      <c r="AE645" s="77">
        <f t="shared" si="24"/>
        <v>180.77</v>
      </c>
      <c r="AF645" s="40">
        <f t="shared" si="23"/>
        <v>43190001</v>
      </c>
      <c r="AG645" s="76" t="str">
        <f>VLOOKUP($L645,Ceco!$A$2:$F$48,3,FALSE)</f>
        <v>BOMBEO MECANICO</v>
      </c>
      <c r="AH645" s="76" t="str">
        <f>VLOOKUP($L645,Ceco!$A$2:$F$48,4,FALSE)</f>
        <v>NEUQUEN</v>
      </c>
      <c r="AI645" s="76" t="str">
        <f>VLOOKUP($L645,Ceco!$A$2:$F$48,5,FALSE)</f>
        <v>CATRIEL</v>
      </c>
      <c r="AJ645" s="76" t="str">
        <f>VLOOKUP($L645,Ceco!$A$2:$F$48,6,FALSE)</f>
        <v>Nahim Jorge</v>
      </c>
      <c r="AK645" s="76">
        <f>VLOOKUP($AF645,'Agrp cuentas'!$A$2:$C$156,3,FALSE)</f>
        <v>14</v>
      </c>
      <c r="AL645" s="76" t="str">
        <f>VLOOKUP($AK645,'Agrp cuentas'!$F$2:$H$28,2,FALSE)</f>
        <v>14 - Servicios Públicos</v>
      </c>
      <c r="AM645" s="76" t="str">
        <f>VLOOKUP($AK645,'Agrp cuentas'!$F$2:$H$28,3,FALSE)</f>
        <v>Costo</v>
      </c>
      <c r="AN645" s="76" t="s">
        <v>192</v>
      </c>
    </row>
    <row r="646" spans="1:40">
      <c r="A646" s="76" t="s">
        <v>0</v>
      </c>
      <c r="B646" s="76" t="s">
        <v>1</v>
      </c>
      <c r="C646" s="76" t="s">
        <v>54</v>
      </c>
      <c r="D646" s="76" t="s">
        <v>65</v>
      </c>
      <c r="E646" s="76" t="s">
        <v>129</v>
      </c>
      <c r="F646" s="76" t="s">
        <v>2</v>
      </c>
      <c r="G646" s="76" t="s">
        <v>2</v>
      </c>
      <c r="H646" s="76" t="s">
        <v>2</v>
      </c>
      <c r="I646" s="76" t="s">
        <v>2</v>
      </c>
      <c r="J646" s="76" t="s">
        <v>304</v>
      </c>
      <c r="K646" s="76" t="s">
        <v>133</v>
      </c>
      <c r="L646" s="76" t="s">
        <v>11</v>
      </c>
      <c r="M646" s="76" t="s">
        <v>2</v>
      </c>
      <c r="N646" s="76" t="s">
        <v>7</v>
      </c>
      <c r="O646" s="76" t="s">
        <v>3</v>
      </c>
      <c r="P646" s="76" t="s">
        <v>4</v>
      </c>
      <c r="Q646" s="76" t="s">
        <v>553</v>
      </c>
      <c r="R646" s="77">
        <v>0</v>
      </c>
      <c r="S646" s="77">
        <v>113.78</v>
      </c>
      <c r="T646" s="77">
        <v>1.1399999999999999</v>
      </c>
      <c r="U646" s="77">
        <v>180.77</v>
      </c>
      <c r="V646" s="77">
        <v>0</v>
      </c>
      <c r="W646" s="77">
        <v>0</v>
      </c>
      <c r="X646" s="77">
        <v>0</v>
      </c>
      <c r="Y646" s="77">
        <v>0</v>
      </c>
      <c r="Z646" s="77">
        <v>0</v>
      </c>
      <c r="AA646" s="77">
        <v>0</v>
      </c>
      <c r="AB646" s="77">
        <v>0</v>
      </c>
      <c r="AC646" s="77">
        <v>0</v>
      </c>
      <c r="AD646" s="77">
        <v>0</v>
      </c>
      <c r="AE646" s="77">
        <f t="shared" si="24"/>
        <v>295.69</v>
      </c>
      <c r="AF646" s="40">
        <f t="shared" si="23"/>
        <v>43190001</v>
      </c>
      <c r="AG646" s="76" t="str">
        <f>VLOOKUP($L646,Ceco!$A$2:$F$48,3,FALSE)</f>
        <v>BOMBEO MECANICO</v>
      </c>
      <c r="AH646" s="76" t="str">
        <f>VLOOKUP($L646,Ceco!$A$2:$F$48,4,FALSE)</f>
        <v>NEUQUEN</v>
      </c>
      <c r="AI646" s="76" t="str">
        <f>VLOOKUP($L646,Ceco!$A$2:$F$48,5,FALSE)</f>
        <v>CATRIEL</v>
      </c>
      <c r="AJ646" s="76" t="str">
        <f>VLOOKUP($L646,Ceco!$A$2:$F$48,6,FALSE)</f>
        <v>Nahim Jorge</v>
      </c>
      <c r="AK646" s="76">
        <f>VLOOKUP($AF646,'Agrp cuentas'!$A$2:$C$156,3,FALSE)</f>
        <v>14</v>
      </c>
      <c r="AL646" s="76" t="str">
        <f>VLOOKUP($AK646,'Agrp cuentas'!$F$2:$H$28,2,FALSE)</f>
        <v>14 - Servicios Públicos</v>
      </c>
      <c r="AM646" s="76" t="str">
        <f>VLOOKUP($AK646,'Agrp cuentas'!$F$2:$H$28,3,FALSE)</f>
        <v>Costo</v>
      </c>
      <c r="AN646" s="76" t="s">
        <v>192</v>
      </c>
    </row>
    <row r="647" spans="1:40">
      <c r="A647" s="76" t="s">
        <v>0</v>
      </c>
      <c r="B647" s="76" t="s">
        <v>1</v>
      </c>
      <c r="C647" s="76" t="s">
        <v>54</v>
      </c>
      <c r="D647" s="76" t="s">
        <v>65</v>
      </c>
      <c r="E647" s="76" t="s">
        <v>129</v>
      </c>
      <c r="F647" s="76" t="s">
        <v>2</v>
      </c>
      <c r="G647" s="76" t="s">
        <v>2</v>
      </c>
      <c r="H647" s="76" t="s">
        <v>2</v>
      </c>
      <c r="I647" s="76" t="s">
        <v>2</v>
      </c>
      <c r="J647" s="76" t="s">
        <v>545</v>
      </c>
      <c r="K647" s="76" t="s">
        <v>450</v>
      </c>
      <c r="L647" s="76" t="s">
        <v>38</v>
      </c>
      <c r="M647" s="76" t="s">
        <v>2</v>
      </c>
      <c r="N647" s="76" t="s">
        <v>7</v>
      </c>
      <c r="O647" s="76" t="s">
        <v>3</v>
      </c>
      <c r="P647" s="76" t="s">
        <v>4</v>
      </c>
      <c r="Q647" s="76" t="s">
        <v>553</v>
      </c>
      <c r="R647" s="77">
        <v>0</v>
      </c>
      <c r="S647" s="77">
        <v>0</v>
      </c>
      <c r="T647" s="77">
        <v>530.59</v>
      </c>
      <c r="U647" s="77">
        <v>0</v>
      </c>
      <c r="V647" s="77">
        <v>0</v>
      </c>
      <c r="W647" s="77">
        <v>0</v>
      </c>
      <c r="X647" s="77">
        <v>0</v>
      </c>
      <c r="Y647" s="77">
        <v>0</v>
      </c>
      <c r="Z647" s="77">
        <v>0</v>
      </c>
      <c r="AA647" s="77">
        <v>0</v>
      </c>
      <c r="AB647" s="77">
        <v>0</v>
      </c>
      <c r="AC647" s="77">
        <v>0</v>
      </c>
      <c r="AD647" s="77">
        <v>0</v>
      </c>
      <c r="AE647" s="77">
        <f t="shared" si="24"/>
        <v>530.59</v>
      </c>
      <c r="AF647" s="40">
        <f t="shared" si="23"/>
        <v>43190002</v>
      </c>
      <c r="AG647" s="76" t="str">
        <f>VLOOKUP($L647,Ceco!$A$2:$F$48,3,FALSE)</f>
        <v>BOMBEO MECANICO</v>
      </c>
      <c r="AH647" s="76" t="str">
        <f>VLOOKUP($L647,Ceco!$A$2:$F$48,4,FALSE)</f>
        <v>EXPO MADERO</v>
      </c>
      <c r="AI647" s="76">
        <f>VLOOKUP($L647,Ceco!$A$2:$F$48,5,FALSE)</f>
        <v>0</v>
      </c>
      <c r="AJ647" s="76" t="str">
        <f>VLOOKUP($L647,Ceco!$A$2:$F$48,6,FALSE)</f>
        <v>Cosentino Leandro</v>
      </c>
      <c r="AK647" s="76">
        <f>VLOOKUP($AF647,'Agrp cuentas'!$A$2:$C$156,3,FALSE)</f>
        <v>14</v>
      </c>
      <c r="AL647" s="76" t="str">
        <f>VLOOKUP($AK647,'Agrp cuentas'!$F$2:$H$28,2,FALSE)</f>
        <v>14 - Servicios Públicos</v>
      </c>
      <c r="AM647" s="76" t="str">
        <f>VLOOKUP($AK647,'Agrp cuentas'!$F$2:$H$28,3,FALSE)</f>
        <v>Costo</v>
      </c>
      <c r="AN647" s="76" t="s">
        <v>192</v>
      </c>
    </row>
    <row r="648" spans="1:40">
      <c r="A648" s="76" t="s">
        <v>0</v>
      </c>
      <c r="B648" s="76" t="s">
        <v>1</v>
      </c>
      <c r="C648" s="76" t="s">
        <v>54</v>
      </c>
      <c r="D648" s="76" t="s">
        <v>65</v>
      </c>
      <c r="E648" s="76" t="s">
        <v>129</v>
      </c>
      <c r="F648" s="76" t="s">
        <v>2</v>
      </c>
      <c r="G648" s="76" t="s">
        <v>2</v>
      </c>
      <c r="H648" s="76" t="s">
        <v>2</v>
      </c>
      <c r="I648" s="76" t="s">
        <v>2</v>
      </c>
      <c r="J648" s="76" t="s">
        <v>545</v>
      </c>
      <c r="K648" s="76" t="s">
        <v>450</v>
      </c>
      <c r="L648" s="76" t="s">
        <v>35</v>
      </c>
      <c r="M648" s="76" t="s">
        <v>2</v>
      </c>
      <c r="N648" s="76" t="s">
        <v>7</v>
      </c>
      <c r="O648" s="76" t="s">
        <v>3</v>
      </c>
      <c r="P648" s="76" t="s">
        <v>4</v>
      </c>
      <c r="Q648" s="76" t="s">
        <v>553</v>
      </c>
      <c r="R648" s="77">
        <v>0</v>
      </c>
      <c r="S648" s="77">
        <v>3.93</v>
      </c>
      <c r="T648" s="77">
        <v>1.79</v>
      </c>
      <c r="U648" s="77">
        <v>0</v>
      </c>
      <c r="V648" s="77">
        <v>0</v>
      </c>
      <c r="W648" s="77">
        <v>0</v>
      </c>
      <c r="X648" s="77">
        <v>0</v>
      </c>
      <c r="Y648" s="77">
        <v>0</v>
      </c>
      <c r="Z648" s="77">
        <v>0</v>
      </c>
      <c r="AA648" s="77">
        <v>0</v>
      </c>
      <c r="AB648" s="77">
        <v>0</v>
      </c>
      <c r="AC648" s="77">
        <v>0</v>
      </c>
      <c r="AD648" s="77">
        <v>0</v>
      </c>
      <c r="AE648" s="77">
        <f t="shared" si="24"/>
        <v>5.7200000000000006</v>
      </c>
      <c r="AF648" s="40">
        <f t="shared" si="23"/>
        <v>43190002</v>
      </c>
      <c r="AG648" s="76" t="str">
        <f>VLOOKUP($L648,Ceco!$A$2:$F$48,3,FALSE)</f>
        <v>BOMBEO MECANICO</v>
      </c>
      <c r="AH648" s="76" t="str">
        <f>VLOOKUP($L648,Ceco!$A$2:$F$48,4,FALSE)</f>
        <v>NEUQUEN</v>
      </c>
      <c r="AI648" s="76" t="str">
        <f>VLOOKUP($L648,Ceco!$A$2:$F$48,5,FALSE)</f>
        <v>RINCON DE LOS SAUCES</v>
      </c>
      <c r="AJ648" s="76" t="str">
        <f>VLOOKUP($L648,Ceco!$A$2:$F$48,6,FALSE)</f>
        <v>Nahim Jorge</v>
      </c>
      <c r="AK648" s="76">
        <f>VLOOKUP($AF648,'Agrp cuentas'!$A$2:$C$156,3,FALSE)</f>
        <v>14</v>
      </c>
      <c r="AL648" s="76" t="str">
        <f>VLOOKUP($AK648,'Agrp cuentas'!$F$2:$H$28,2,FALSE)</f>
        <v>14 - Servicios Públicos</v>
      </c>
      <c r="AM648" s="76" t="str">
        <f>VLOOKUP($AK648,'Agrp cuentas'!$F$2:$H$28,3,FALSE)</f>
        <v>Costo</v>
      </c>
      <c r="AN648" s="76" t="s">
        <v>192</v>
      </c>
    </row>
    <row r="649" spans="1:40">
      <c r="A649" s="76" t="s">
        <v>0</v>
      </c>
      <c r="B649" s="76" t="s">
        <v>1</v>
      </c>
      <c r="C649" s="76" t="s">
        <v>54</v>
      </c>
      <c r="D649" s="76" t="s">
        <v>65</v>
      </c>
      <c r="E649" s="76" t="s">
        <v>131</v>
      </c>
      <c r="F649" s="76" t="s">
        <v>540</v>
      </c>
      <c r="G649" s="76" t="s">
        <v>2</v>
      </c>
      <c r="H649" s="76" t="s">
        <v>2</v>
      </c>
      <c r="I649" s="76" t="s">
        <v>2</v>
      </c>
      <c r="J649" s="76" t="s">
        <v>551</v>
      </c>
      <c r="K649" s="76" t="s">
        <v>552</v>
      </c>
      <c r="L649" s="76" t="s">
        <v>29</v>
      </c>
      <c r="M649" s="76" t="s">
        <v>2</v>
      </c>
      <c r="N649" s="76" t="s">
        <v>7</v>
      </c>
      <c r="O649" s="76" t="s">
        <v>3</v>
      </c>
      <c r="P649" s="76" t="s">
        <v>4</v>
      </c>
      <c r="Q649" s="76" t="s">
        <v>553</v>
      </c>
      <c r="R649" s="77">
        <v>0</v>
      </c>
      <c r="S649" s="77">
        <v>314.05</v>
      </c>
      <c r="T649" s="77">
        <v>177.8</v>
      </c>
      <c r="U649" s="77">
        <v>0</v>
      </c>
      <c r="V649" s="77">
        <v>0</v>
      </c>
      <c r="W649" s="77">
        <v>0</v>
      </c>
      <c r="X649" s="77">
        <v>0</v>
      </c>
      <c r="Y649" s="77">
        <v>0</v>
      </c>
      <c r="Z649" s="77">
        <v>0</v>
      </c>
      <c r="AA649" s="77">
        <v>0</v>
      </c>
      <c r="AB649" s="77">
        <v>0</v>
      </c>
      <c r="AC649" s="77">
        <v>0</v>
      </c>
      <c r="AD649" s="77">
        <v>0</v>
      </c>
      <c r="AE649" s="77">
        <f t="shared" si="24"/>
        <v>491.85</v>
      </c>
      <c r="AF649" s="40">
        <f t="shared" si="23"/>
        <v>43200002</v>
      </c>
      <c r="AG649" s="76" t="str">
        <f>VLOOKUP($L649,Ceco!$A$2:$F$48,3,FALSE)</f>
        <v>BOMBEO MECANICO</v>
      </c>
      <c r="AH649" s="76" t="str">
        <f>VLOOKUP($L649,Ceco!$A$2:$F$48,4,FALSE)</f>
        <v>MENDOZA</v>
      </c>
      <c r="AI649" s="76" t="str">
        <f>VLOOKUP($L649,Ceco!$A$2:$F$48,5,FALSE)</f>
        <v>MALARGUE</v>
      </c>
      <c r="AJ649" s="76" t="str">
        <f>VLOOKUP($L649,Ceco!$A$2:$F$48,6,FALSE)</f>
        <v>Ingles Carlos</v>
      </c>
      <c r="AK649" s="76">
        <f>VLOOKUP($AF649,'Agrp cuentas'!$A$2:$C$156,3,FALSE)</f>
        <v>17</v>
      </c>
      <c r="AL649" s="76" t="str">
        <f>VLOOKUP($AK649,'Agrp cuentas'!$F$2:$H$28,2,FALSE)</f>
        <v>17 - Otros Costos</v>
      </c>
      <c r="AM649" s="76" t="str">
        <f>VLOOKUP($AK649,'Agrp cuentas'!$F$2:$H$28,3,FALSE)</f>
        <v>Costo</v>
      </c>
      <c r="AN649" s="76" t="s">
        <v>192</v>
      </c>
    </row>
    <row r="650" spans="1:40">
      <c r="A650" s="76" t="s">
        <v>0</v>
      </c>
      <c r="B650" s="76" t="s">
        <v>1</v>
      </c>
      <c r="C650" s="76" t="s">
        <v>54</v>
      </c>
      <c r="D650" s="76" t="s">
        <v>65</v>
      </c>
      <c r="E650" s="76" t="s">
        <v>131</v>
      </c>
      <c r="F650" s="76" t="s">
        <v>540</v>
      </c>
      <c r="G650" s="76" t="s">
        <v>2</v>
      </c>
      <c r="H650" s="76" t="s">
        <v>2</v>
      </c>
      <c r="I650" s="76" t="s">
        <v>2</v>
      </c>
      <c r="J650" s="76" t="s">
        <v>551</v>
      </c>
      <c r="K650" s="76" t="s">
        <v>552</v>
      </c>
      <c r="L650" s="76" t="s">
        <v>27</v>
      </c>
      <c r="M650" s="76" t="s">
        <v>2</v>
      </c>
      <c r="N650" s="76" t="s">
        <v>7</v>
      </c>
      <c r="O650" s="76" t="s">
        <v>3</v>
      </c>
      <c r="P650" s="76" t="s">
        <v>4</v>
      </c>
      <c r="Q650" s="76" t="s">
        <v>553</v>
      </c>
      <c r="R650" s="77">
        <v>0</v>
      </c>
      <c r="S650" s="77">
        <v>0</v>
      </c>
      <c r="T650" s="77">
        <v>28.95</v>
      </c>
      <c r="U650" s="77">
        <v>0</v>
      </c>
      <c r="V650" s="77">
        <v>0</v>
      </c>
      <c r="W650" s="77">
        <v>0</v>
      </c>
      <c r="X650" s="77">
        <v>0</v>
      </c>
      <c r="Y650" s="77">
        <v>0</v>
      </c>
      <c r="Z650" s="77">
        <v>0</v>
      </c>
      <c r="AA650" s="77">
        <v>0</v>
      </c>
      <c r="AB650" s="77">
        <v>0</v>
      </c>
      <c r="AC650" s="77">
        <v>0</v>
      </c>
      <c r="AD650" s="77">
        <v>0</v>
      </c>
      <c r="AE650" s="77">
        <f t="shared" si="24"/>
        <v>28.95</v>
      </c>
      <c r="AF650" s="40">
        <f t="shared" si="23"/>
        <v>43200002</v>
      </c>
      <c r="AG650" s="76" t="str">
        <f>VLOOKUP($L650,Ceco!$A$2:$F$48,3,FALSE)</f>
        <v>BOMBEO MECANICO</v>
      </c>
      <c r="AH650" s="76" t="str">
        <f>VLOOKUP($L650,Ceco!$A$2:$F$48,4,FALSE)</f>
        <v>GOLFO SAN JORGE</v>
      </c>
      <c r="AI650" s="76" t="str">
        <f>VLOOKUP($L650,Ceco!$A$2:$F$48,5,FALSE)</f>
        <v>SANTA CRUZ OESTE</v>
      </c>
      <c r="AJ650" s="76" t="str">
        <f>VLOOKUP($L650,Ceco!$A$2:$F$48,6,FALSE)</f>
        <v>Bertaina Fabricio</v>
      </c>
      <c r="AK650" s="76">
        <f>VLOOKUP($AF650,'Agrp cuentas'!$A$2:$C$156,3,FALSE)</f>
        <v>17</v>
      </c>
      <c r="AL650" s="76" t="str">
        <f>VLOOKUP($AK650,'Agrp cuentas'!$F$2:$H$28,2,FALSE)</f>
        <v>17 - Otros Costos</v>
      </c>
      <c r="AM650" s="76" t="str">
        <f>VLOOKUP($AK650,'Agrp cuentas'!$F$2:$H$28,3,FALSE)</f>
        <v>Costo</v>
      </c>
      <c r="AN650" s="76" t="s">
        <v>192</v>
      </c>
    </row>
    <row r="651" spans="1:40">
      <c r="A651" s="76" t="s">
        <v>0</v>
      </c>
      <c r="B651" s="76" t="s">
        <v>1</v>
      </c>
      <c r="C651" s="76" t="s">
        <v>54</v>
      </c>
      <c r="D651" s="76" t="s">
        <v>65</v>
      </c>
      <c r="E651" s="76" t="s">
        <v>131</v>
      </c>
      <c r="F651" s="76" t="s">
        <v>540</v>
      </c>
      <c r="G651" s="76" t="s">
        <v>2</v>
      </c>
      <c r="H651" s="76" t="s">
        <v>2</v>
      </c>
      <c r="I651" s="76" t="s">
        <v>2</v>
      </c>
      <c r="J651" s="76" t="s">
        <v>551</v>
      </c>
      <c r="K651" s="76" t="s">
        <v>552</v>
      </c>
      <c r="L651" s="76" t="s">
        <v>26</v>
      </c>
      <c r="M651" s="76" t="s">
        <v>2</v>
      </c>
      <c r="N651" s="76" t="s">
        <v>7</v>
      </c>
      <c r="O651" s="76" t="s">
        <v>3</v>
      </c>
      <c r="P651" s="76" t="s">
        <v>4</v>
      </c>
      <c r="Q651" s="76" t="s">
        <v>553</v>
      </c>
      <c r="R651" s="77">
        <v>0</v>
      </c>
      <c r="S651" s="77">
        <v>103.51</v>
      </c>
      <c r="T651" s="77">
        <v>0</v>
      </c>
      <c r="U651" s="77">
        <v>0</v>
      </c>
      <c r="V651" s="77">
        <v>0</v>
      </c>
      <c r="W651" s="77">
        <v>0</v>
      </c>
      <c r="X651" s="77">
        <v>0</v>
      </c>
      <c r="Y651" s="77">
        <v>0</v>
      </c>
      <c r="Z651" s="77">
        <v>0</v>
      </c>
      <c r="AA651" s="77">
        <v>0</v>
      </c>
      <c r="AB651" s="77">
        <v>0</v>
      </c>
      <c r="AC651" s="77">
        <v>0</v>
      </c>
      <c r="AD651" s="77">
        <v>0</v>
      </c>
      <c r="AE651" s="77">
        <f t="shared" si="24"/>
        <v>103.51</v>
      </c>
      <c r="AF651" s="40">
        <f t="shared" si="23"/>
        <v>43200002</v>
      </c>
      <c r="AG651" s="76" t="str">
        <f>VLOOKUP($L651,Ceco!$A$2:$F$48,3,FALSE)</f>
        <v>CONTROLADORES</v>
      </c>
      <c r="AH651" s="76" t="str">
        <f>VLOOKUP($L651,Ceco!$A$2:$F$48,4,FALSE)</f>
        <v>MENDOZA</v>
      </c>
      <c r="AI651" s="76">
        <f>VLOOKUP($L651,Ceco!$A$2:$F$48,5,FALSE)</f>
        <v>0</v>
      </c>
      <c r="AJ651" s="76" t="str">
        <f>VLOOKUP($L651,Ceco!$A$2:$F$48,6,FALSE)</f>
        <v>Rocabado Fernando</v>
      </c>
      <c r="AK651" s="76">
        <f>VLOOKUP($AF651,'Agrp cuentas'!$A$2:$C$156,3,FALSE)</f>
        <v>17</v>
      </c>
      <c r="AL651" s="76" t="str">
        <f>VLOOKUP($AK651,'Agrp cuentas'!$F$2:$H$28,2,FALSE)</f>
        <v>17 - Otros Costos</v>
      </c>
      <c r="AM651" s="76" t="str">
        <f>VLOOKUP($AK651,'Agrp cuentas'!$F$2:$H$28,3,FALSE)</f>
        <v>Costo</v>
      </c>
      <c r="AN651" s="76" t="s">
        <v>192</v>
      </c>
    </row>
    <row r="652" spans="1:40">
      <c r="A652" s="76" t="s">
        <v>0</v>
      </c>
      <c r="B652" s="76" t="s">
        <v>1</v>
      </c>
      <c r="C652" s="76" t="s">
        <v>54</v>
      </c>
      <c r="D652" s="76" t="s">
        <v>65</v>
      </c>
      <c r="E652" s="76" t="s">
        <v>131</v>
      </c>
      <c r="F652" s="76" t="s">
        <v>540</v>
      </c>
      <c r="G652" s="76" t="s">
        <v>2</v>
      </c>
      <c r="H652" s="76" t="s">
        <v>2</v>
      </c>
      <c r="I652" s="76" t="s">
        <v>2</v>
      </c>
      <c r="J652" s="76" t="s">
        <v>551</v>
      </c>
      <c r="K652" s="76" t="s">
        <v>552</v>
      </c>
      <c r="L652" s="76" t="s">
        <v>24</v>
      </c>
      <c r="M652" s="76" t="s">
        <v>2</v>
      </c>
      <c r="N652" s="76" t="s">
        <v>7</v>
      </c>
      <c r="O652" s="76" t="s">
        <v>3</v>
      </c>
      <c r="P652" s="76" t="s">
        <v>4</v>
      </c>
      <c r="Q652" s="76" t="s">
        <v>553</v>
      </c>
      <c r="R652" s="77">
        <v>0</v>
      </c>
      <c r="S652" s="77">
        <v>0</v>
      </c>
      <c r="T652" s="77">
        <v>274.06</v>
      </c>
      <c r="U652" s="77">
        <v>0</v>
      </c>
      <c r="V652" s="77">
        <v>0</v>
      </c>
      <c r="W652" s="77">
        <v>0</v>
      </c>
      <c r="X652" s="77">
        <v>0</v>
      </c>
      <c r="Y652" s="77">
        <v>0</v>
      </c>
      <c r="Z652" s="77">
        <v>0</v>
      </c>
      <c r="AA652" s="77">
        <v>0</v>
      </c>
      <c r="AB652" s="77">
        <v>0</v>
      </c>
      <c r="AC652" s="77">
        <v>0</v>
      </c>
      <c r="AD652" s="77">
        <v>0</v>
      </c>
      <c r="AE652" s="77">
        <f t="shared" si="24"/>
        <v>274.06</v>
      </c>
      <c r="AF652" s="40">
        <f t="shared" si="23"/>
        <v>43200002</v>
      </c>
      <c r="AG652" s="76" t="str">
        <f>VLOOKUP($L652,Ceco!$A$2:$F$48,3,FALSE)</f>
        <v>BOMBEO MECANICO</v>
      </c>
      <c r="AH652" s="76" t="str">
        <f>VLOOKUP($L652,Ceco!$A$2:$F$48,4,FALSE)</f>
        <v>MENDOZA</v>
      </c>
      <c r="AI652" s="76" t="str">
        <f>VLOOKUP($L652,Ceco!$A$2:$F$48,5,FALSE)</f>
        <v>LUJAN DE CUYO</v>
      </c>
      <c r="AJ652" s="76" t="str">
        <f>VLOOKUP($L652,Ceco!$A$2:$F$48,6,FALSE)</f>
        <v>Ingles Carlos</v>
      </c>
      <c r="AK652" s="76">
        <f>VLOOKUP($AF652,'Agrp cuentas'!$A$2:$C$156,3,FALSE)</f>
        <v>17</v>
      </c>
      <c r="AL652" s="76" t="str">
        <f>VLOOKUP($AK652,'Agrp cuentas'!$F$2:$H$28,2,FALSE)</f>
        <v>17 - Otros Costos</v>
      </c>
      <c r="AM652" s="76" t="str">
        <f>VLOOKUP($AK652,'Agrp cuentas'!$F$2:$H$28,3,FALSE)</f>
        <v>Costo</v>
      </c>
      <c r="AN652" s="76" t="s">
        <v>192</v>
      </c>
    </row>
    <row r="653" spans="1:40">
      <c r="A653" s="76" t="s">
        <v>0</v>
      </c>
      <c r="B653" s="76" t="s">
        <v>1</v>
      </c>
      <c r="C653" s="76" t="s">
        <v>54</v>
      </c>
      <c r="D653" s="76" t="s">
        <v>65</v>
      </c>
      <c r="E653" s="76" t="s">
        <v>131</v>
      </c>
      <c r="F653" s="76" t="s">
        <v>540</v>
      </c>
      <c r="G653" s="76" t="s">
        <v>2</v>
      </c>
      <c r="H653" s="76" t="s">
        <v>2</v>
      </c>
      <c r="I653" s="76" t="s">
        <v>2</v>
      </c>
      <c r="J653" s="76" t="s">
        <v>551</v>
      </c>
      <c r="K653" s="76" t="s">
        <v>552</v>
      </c>
      <c r="L653" s="76" t="s">
        <v>38</v>
      </c>
      <c r="M653" s="76" t="s">
        <v>2</v>
      </c>
      <c r="N653" s="76" t="s">
        <v>7</v>
      </c>
      <c r="O653" s="76" t="s">
        <v>3</v>
      </c>
      <c r="P653" s="76" t="s">
        <v>4</v>
      </c>
      <c r="Q653" s="76" t="s">
        <v>553</v>
      </c>
      <c r="R653" s="77">
        <v>0</v>
      </c>
      <c r="S653" s="77">
        <v>243.19</v>
      </c>
      <c r="T653" s="77">
        <v>0</v>
      </c>
      <c r="U653" s="77">
        <v>0</v>
      </c>
      <c r="V653" s="77">
        <v>0</v>
      </c>
      <c r="W653" s="77">
        <v>0</v>
      </c>
      <c r="X653" s="77">
        <v>0</v>
      </c>
      <c r="Y653" s="77">
        <v>0</v>
      </c>
      <c r="Z653" s="77">
        <v>0</v>
      </c>
      <c r="AA653" s="77">
        <v>0</v>
      </c>
      <c r="AB653" s="77">
        <v>0</v>
      </c>
      <c r="AC653" s="77">
        <v>0</v>
      </c>
      <c r="AD653" s="77">
        <v>0</v>
      </c>
      <c r="AE653" s="77">
        <f t="shared" si="24"/>
        <v>243.19</v>
      </c>
      <c r="AF653" s="40">
        <f t="shared" si="23"/>
        <v>43200002</v>
      </c>
      <c r="AG653" s="76" t="str">
        <f>VLOOKUP($L653,Ceco!$A$2:$F$48,3,FALSE)</f>
        <v>BOMBEO MECANICO</v>
      </c>
      <c r="AH653" s="76" t="str">
        <f>VLOOKUP($L653,Ceco!$A$2:$F$48,4,FALSE)</f>
        <v>EXPO MADERO</v>
      </c>
      <c r="AI653" s="76">
        <f>VLOOKUP($L653,Ceco!$A$2:$F$48,5,FALSE)</f>
        <v>0</v>
      </c>
      <c r="AJ653" s="76" t="str">
        <f>VLOOKUP($L653,Ceco!$A$2:$F$48,6,FALSE)</f>
        <v>Cosentino Leandro</v>
      </c>
      <c r="AK653" s="76">
        <f>VLOOKUP($AF653,'Agrp cuentas'!$A$2:$C$156,3,FALSE)</f>
        <v>17</v>
      </c>
      <c r="AL653" s="76" t="str">
        <f>VLOOKUP($AK653,'Agrp cuentas'!$F$2:$H$28,2,FALSE)</f>
        <v>17 - Otros Costos</v>
      </c>
      <c r="AM653" s="76" t="str">
        <f>VLOOKUP($AK653,'Agrp cuentas'!$F$2:$H$28,3,FALSE)</f>
        <v>Costo</v>
      </c>
      <c r="AN653" s="76" t="s">
        <v>192</v>
      </c>
    </row>
    <row r="654" spans="1:40">
      <c r="A654" s="76" t="s">
        <v>0</v>
      </c>
      <c r="B654" s="76" t="s">
        <v>1</v>
      </c>
      <c r="C654" s="76" t="s">
        <v>54</v>
      </c>
      <c r="D654" s="76" t="s">
        <v>65</v>
      </c>
      <c r="E654" s="76" t="s">
        <v>471</v>
      </c>
      <c r="F654" s="76" t="s">
        <v>2</v>
      </c>
      <c r="G654" s="76" t="s">
        <v>2</v>
      </c>
      <c r="H654" s="76" t="s">
        <v>2</v>
      </c>
      <c r="I654" s="76" t="s">
        <v>2</v>
      </c>
      <c r="J654" s="76" t="s">
        <v>536</v>
      </c>
      <c r="K654" s="76" t="s">
        <v>524</v>
      </c>
      <c r="L654" s="76" t="s">
        <v>35</v>
      </c>
      <c r="M654" s="76" t="s">
        <v>2</v>
      </c>
      <c r="N654" s="76" t="s">
        <v>7</v>
      </c>
      <c r="O654" s="76" t="s">
        <v>3</v>
      </c>
      <c r="P654" s="76" t="s">
        <v>4</v>
      </c>
      <c r="Q654" s="76" t="s">
        <v>553</v>
      </c>
      <c r="R654" s="77">
        <v>0</v>
      </c>
      <c r="S654" s="77">
        <v>0.5</v>
      </c>
      <c r="T654" s="77">
        <v>0.27</v>
      </c>
      <c r="U654" s="77">
        <v>1.22</v>
      </c>
      <c r="V654" s="77">
        <v>0</v>
      </c>
      <c r="W654" s="77">
        <v>0</v>
      </c>
      <c r="X654" s="77">
        <v>0</v>
      </c>
      <c r="Y654" s="77">
        <v>0</v>
      </c>
      <c r="Z654" s="77">
        <v>0</v>
      </c>
      <c r="AA654" s="77">
        <v>0</v>
      </c>
      <c r="AB654" s="77">
        <v>0</v>
      </c>
      <c r="AC654" s="77">
        <v>0</v>
      </c>
      <c r="AD654" s="77">
        <v>0</v>
      </c>
      <c r="AE654" s="77">
        <f t="shared" si="24"/>
        <v>1.99</v>
      </c>
      <c r="AF654" s="40">
        <f t="shared" si="23"/>
        <v>43200004</v>
      </c>
      <c r="AG654" s="76" t="str">
        <f>VLOOKUP($L654,Ceco!$A$2:$F$48,3,FALSE)</f>
        <v>BOMBEO MECANICO</v>
      </c>
      <c r="AH654" s="76" t="str">
        <f>VLOOKUP($L654,Ceco!$A$2:$F$48,4,FALSE)</f>
        <v>NEUQUEN</v>
      </c>
      <c r="AI654" s="76" t="str">
        <f>VLOOKUP($L654,Ceco!$A$2:$F$48,5,FALSE)</f>
        <v>RINCON DE LOS SAUCES</v>
      </c>
      <c r="AJ654" s="76" t="str">
        <f>VLOOKUP($L654,Ceco!$A$2:$F$48,6,FALSE)</f>
        <v>Nahim Jorge</v>
      </c>
      <c r="AK654" s="76">
        <f>VLOOKUP($AF654,'Agrp cuentas'!$A$2:$C$156,3,FALSE)</f>
        <v>17</v>
      </c>
      <c r="AL654" s="76" t="str">
        <f>VLOOKUP($AK654,'Agrp cuentas'!$F$2:$H$28,2,FALSE)</f>
        <v>17 - Otros Costos</v>
      </c>
      <c r="AM654" s="76" t="str">
        <f>VLOOKUP($AK654,'Agrp cuentas'!$F$2:$H$28,3,FALSE)</f>
        <v>Costo</v>
      </c>
      <c r="AN654" s="76" t="s">
        <v>192</v>
      </c>
    </row>
    <row r="655" spans="1:40">
      <c r="A655" s="76" t="s">
        <v>0</v>
      </c>
      <c r="B655" s="76" t="s">
        <v>1</v>
      </c>
      <c r="C655" s="76" t="s">
        <v>54</v>
      </c>
      <c r="D655" s="76" t="s">
        <v>65</v>
      </c>
      <c r="E655" s="76" t="s">
        <v>471</v>
      </c>
      <c r="F655" s="76" t="s">
        <v>2</v>
      </c>
      <c r="G655" s="76" t="s">
        <v>2</v>
      </c>
      <c r="H655" s="76" t="s">
        <v>2</v>
      </c>
      <c r="I655" s="76" t="s">
        <v>2</v>
      </c>
      <c r="J655" s="76" t="s">
        <v>536</v>
      </c>
      <c r="K655" s="76" t="s">
        <v>524</v>
      </c>
      <c r="L655" s="76" t="s">
        <v>9</v>
      </c>
      <c r="M655" s="76" t="s">
        <v>2</v>
      </c>
      <c r="N655" s="76" t="s">
        <v>7</v>
      </c>
      <c r="O655" s="76" t="s">
        <v>3</v>
      </c>
      <c r="P655" s="76" t="s">
        <v>4</v>
      </c>
      <c r="Q655" s="76" t="s">
        <v>553</v>
      </c>
      <c r="R655" s="77">
        <v>0</v>
      </c>
      <c r="S655" s="77">
        <v>0.17</v>
      </c>
      <c r="T655" s="77">
        <v>0.09</v>
      </c>
      <c r="U655" s="77">
        <v>0.41</v>
      </c>
      <c r="V655" s="77">
        <v>0</v>
      </c>
      <c r="W655" s="77">
        <v>0</v>
      </c>
      <c r="X655" s="77">
        <v>0</v>
      </c>
      <c r="Y655" s="77">
        <v>0</v>
      </c>
      <c r="Z655" s="77">
        <v>0</v>
      </c>
      <c r="AA655" s="77">
        <v>0</v>
      </c>
      <c r="AB655" s="77">
        <v>0</v>
      </c>
      <c r="AC655" s="77">
        <v>0</v>
      </c>
      <c r="AD655" s="77">
        <v>0</v>
      </c>
      <c r="AE655" s="77">
        <f t="shared" si="24"/>
        <v>0.66999999999999993</v>
      </c>
      <c r="AF655" s="40">
        <f t="shared" si="23"/>
        <v>43200004</v>
      </c>
      <c r="AG655" s="76" t="str">
        <f>VLOOKUP($L655,Ceco!$A$2:$F$48,3,FALSE)</f>
        <v>BOMBEO MECANICO</v>
      </c>
      <c r="AH655" s="76" t="str">
        <f>VLOOKUP($L655,Ceco!$A$2:$F$48,4,FALSE)</f>
        <v>GOLFO SAN JORGE</v>
      </c>
      <c r="AI655" s="76" t="str">
        <f>VLOOKUP($L655,Ceco!$A$2:$F$48,5,FALSE)</f>
        <v>SANTA CRUZ ESTE</v>
      </c>
      <c r="AJ655" s="76" t="str">
        <f>VLOOKUP($L655,Ceco!$A$2:$F$48,6,FALSE)</f>
        <v>Bertaina Fabricio</v>
      </c>
      <c r="AK655" s="76">
        <f>VLOOKUP($AF655,'Agrp cuentas'!$A$2:$C$156,3,FALSE)</f>
        <v>17</v>
      </c>
      <c r="AL655" s="76" t="str">
        <f>VLOOKUP($AK655,'Agrp cuentas'!$F$2:$H$28,2,FALSE)</f>
        <v>17 - Otros Costos</v>
      </c>
      <c r="AM655" s="76" t="str">
        <f>VLOOKUP($AK655,'Agrp cuentas'!$F$2:$H$28,3,FALSE)</f>
        <v>Costo</v>
      </c>
      <c r="AN655" s="76" t="s">
        <v>192</v>
      </c>
    </row>
    <row r="656" spans="1:40">
      <c r="A656" s="76" t="s">
        <v>0</v>
      </c>
      <c r="B656" s="76" t="s">
        <v>1</v>
      </c>
      <c r="C656" s="76" t="s">
        <v>54</v>
      </c>
      <c r="D656" s="76" t="s">
        <v>65</v>
      </c>
      <c r="E656" s="76" t="s">
        <v>471</v>
      </c>
      <c r="F656" s="76" t="s">
        <v>2</v>
      </c>
      <c r="G656" s="76" t="s">
        <v>2</v>
      </c>
      <c r="H656" s="76" t="s">
        <v>2</v>
      </c>
      <c r="I656" s="76" t="s">
        <v>2</v>
      </c>
      <c r="J656" s="76" t="s">
        <v>536</v>
      </c>
      <c r="K656" s="76" t="s">
        <v>524</v>
      </c>
      <c r="L656" s="76" t="s">
        <v>33</v>
      </c>
      <c r="M656" s="76" t="s">
        <v>2</v>
      </c>
      <c r="N656" s="76" t="s">
        <v>7</v>
      </c>
      <c r="O656" s="76" t="s">
        <v>3</v>
      </c>
      <c r="P656" s="76" t="s">
        <v>4</v>
      </c>
      <c r="Q656" s="76" t="s">
        <v>553</v>
      </c>
      <c r="R656" s="77">
        <v>0</v>
      </c>
      <c r="S656" s="77">
        <v>0.08</v>
      </c>
      <c r="T656" s="77">
        <v>0.04</v>
      </c>
      <c r="U656" s="77">
        <v>0.2</v>
      </c>
      <c r="V656" s="77">
        <v>0</v>
      </c>
      <c r="W656" s="77">
        <v>0</v>
      </c>
      <c r="X656" s="77">
        <v>0</v>
      </c>
      <c r="Y656" s="77">
        <v>0</v>
      </c>
      <c r="Z656" s="77">
        <v>0</v>
      </c>
      <c r="AA656" s="77">
        <v>0</v>
      </c>
      <c r="AB656" s="77">
        <v>0</v>
      </c>
      <c r="AC656" s="77">
        <v>0</v>
      </c>
      <c r="AD656" s="77">
        <v>0</v>
      </c>
      <c r="AE656" s="77">
        <f t="shared" si="24"/>
        <v>0.32</v>
      </c>
      <c r="AF656" s="40">
        <f t="shared" si="23"/>
        <v>43200004</v>
      </c>
      <c r="AG656" s="76" t="str">
        <f>VLOOKUP($L656,Ceco!$A$2:$F$48,3,FALSE)</f>
        <v>PCP</v>
      </c>
      <c r="AH656" s="76" t="str">
        <f>VLOOKUP($L656,Ceco!$A$2:$F$48,4,FALSE)</f>
        <v>NEUQUEN</v>
      </c>
      <c r="AI656" s="76">
        <f>VLOOKUP($L656,Ceco!$A$2:$F$48,5,FALSE)</f>
        <v>0</v>
      </c>
      <c r="AJ656" s="76" t="str">
        <f>VLOOKUP($L656,Ceco!$A$2:$F$48,6,FALSE)</f>
        <v>Rodriguez Eduardo</v>
      </c>
      <c r="AK656" s="76">
        <f>VLOOKUP($AF656,'Agrp cuentas'!$A$2:$C$156,3,FALSE)</f>
        <v>17</v>
      </c>
      <c r="AL656" s="76" t="str">
        <f>VLOOKUP($AK656,'Agrp cuentas'!$F$2:$H$28,2,FALSE)</f>
        <v>17 - Otros Costos</v>
      </c>
      <c r="AM656" s="76" t="str">
        <f>VLOOKUP($AK656,'Agrp cuentas'!$F$2:$H$28,3,FALSE)</f>
        <v>Costo</v>
      </c>
      <c r="AN656" s="76" t="s">
        <v>192</v>
      </c>
    </row>
    <row r="657" spans="1:40">
      <c r="A657" s="76" t="s">
        <v>0</v>
      </c>
      <c r="B657" s="76" t="s">
        <v>1</v>
      </c>
      <c r="C657" s="76" t="s">
        <v>54</v>
      </c>
      <c r="D657" s="76" t="s">
        <v>65</v>
      </c>
      <c r="E657" s="76" t="s">
        <v>471</v>
      </c>
      <c r="F657" s="76" t="s">
        <v>2</v>
      </c>
      <c r="G657" s="76" t="s">
        <v>2</v>
      </c>
      <c r="H657" s="76" t="s">
        <v>2</v>
      </c>
      <c r="I657" s="76" t="s">
        <v>2</v>
      </c>
      <c r="J657" s="76" t="s">
        <v>536</v>
      </c>
      <c r="K657" s="76" t="s">
        <v>524</v>
      </c>
      <c r="L657" s="76" t="s">
        <v>29</v>
      </c>
      <c r="M657" s="76" t="s">
        <v>2</v>
      </c>
      <c r="N657" s="76" t="s">
        <v>7</v>
      </c>
      <c r="O657" s="76" t="s">
        <v>3</v>
      </c>
      <c r="P657" s="76" t="s">
        <v>4</v>
      </c>
      <c r="Q657" s="76" t="s">
        <v>553</v>
      </c>
      <c r="R657" s="77">
        <v>0</v>
      </c>
      <c r="S657" s="77">
        <v>0.25</v>
      </c>
      <c r="T657" s="77">
        <v>0.13</v>
      </c>
      <c r="U657" s="77">
        <v>0.61</v>
      </c>
      <c r="V657" s="77">
        <v>0</v>
      </c>
      <c r="W657" s="77">
        <v>0</v>
      </c>
      <c r="X657" s="77">
        <v>0</v>
      </c>
      <c r="Y657" s="77">
        <v>0</v>
      </c>
      <c r="Z657" s="77">
        <v>0</v>
      </c>
      <c r="AA657" s="77">
        <v>0</v>
      </c>
      <c r="AB657" s="77">
        <v>0</v>
      </c>
      <c r="AC657" s="77">
        <v>0</v>
      </c>
      <c r="AD657" s="77">
        <v>0</v>
      </c>
      <c r="AE657" s="77">
        <f t="shared" si="24"/>
        <v>0.99</v>
      </c>
      <c r="AF657" s="40">
        <f t="shared" si="23"/>
        <v>43200004</v>
      </c>
      <c r="AG657" s="76" t="str">
        <f>VLOOKUP($L657,Ceco!$A$2:$F$48,3,FALSE)</f>
        <v>BOMBEO MECANICO</v>
      </c>
      <c r="AH657" s="76" t="str">
        <f>VLOOKUP($L657,Ceco!$A$2:$F$48,4,FALSE)</f>
        <v>MENDOZA</v>
      </c>
      <c r="AI657" s="76" t="str">
        <f>VLOOKUP($L657,Ceco!$A$2:$F$48,5,FALSE)</f>
        <v>MALARGUE</v>
      </c>
      <c r="AJ657" s="76" t="str">
        <f>VLOOKUP($L657,Ceco!$A$2:$F$48,6,FALSE)</f>
        <v>Ingles Carlos</v>
      </c>
      <c r="AK657" s="76">
        <f>VLOOKUP($AF657,'Agrp cuentas'!$A$2:$C$156,3,FALSE)</f>
        <v>17</v>
      </c>
      <c r="AL657" s="76" t="str">
        <f>VLOOKUP($AK657,'Agrp cuentas'!$F$2:$H$28,2,FALSE)</f>
        <v>17 - Otros Costos</v>
      </c>
      <c r="AM657" s="76" t="str">
        <f>VLOOKUP($AK657,'Agrp cuentas'!$F$2:$H$28,3,FALSE)</f>
        <v>Costo</v>
      </c>
      <c r="AN657" s="76" t="s">
        <v>192</v>
      </c>
    </row>
    <row r="658" spans="1:40">
      <c r="A658" s="76" t="s">
        <v>0</v>
      </c>
      <c r="B658" s="76" t="s">
        <v>1</v>
      </c>
      <c r="C658" s="76" t="s">
        <v>54</v>
      </c>
      <c r="D658" s="76" t="s">
        <v>65</v>
      </c>
      <c r="E658" s="76" t="s">
        <v>471</v>
      </c>
      <c r="F658" s="76" t="s">
        <v>2</v>
      </c>
      <c r="G658" s="76" t="s">
        <v>2</v>
      </c>
      <c r="H658" s="76" t="s">
        <v>2</v>
      </c>
      <c r="I658" s="76" t="s">
        <v>2</v>
      </c>
      <c r="J658" s="76" t="s">
        <v>536</v>
      </c>
      <c r="K658" s="76" t="s">
        <v>524</v>
      </c>
      <c r="L658" s="76" t="s">
        <v>27</v>
      </c>
      <c r="M658" s="76" t="s">
        <v>2</v>
      </c>
      <c r="N658" s="76" t="s">
        <v>7</v>
      </c>
      <c r="O658" s="76" t="s">
        <v>3</v>
      </c>
      <c r="P658" s="76" t="s">
        <v>4</v>
      </c>
      <c r="Q658" s="76" t="s">
        <v>553</v>
      </c>
      <c r="R658" s="77">
        <v>0</v>
      </c>
      <c r="S658" s="77">
        <v>0.34</v>
      </c>
      <c r="T658" s="77">
        <v>0.18</v>
      </c>
      <c r="U658" s="77">
        <v>0.82</v>
      </c>
      <c r="V658" s="77">
        <v>0</v>
      </c>
      <c r="W658" s="77">
        <v>0</v>
      </c>
      <c r="X658" s="77">
        <v>0</v>
      </c>
      <c r="Y658" s="77">
        <v>0</v>
      </c>
      <c r="Z658" s="77">
        <v>0</v>
      </c>
      <c r="AA658" s="77">
        <v>0</v>
      </c>
      <c r="AB658" s="77">
        <v>0</v>
      </c>
      <c r="AC658" s="77">
        <v>0</v>
      </c>
      <c r="AD658" s="77">
        <v>0</v>
      </c>
      <c r="AE658" s="77">
        <f t="shared" si="24"/>
        <v>1.3399999999999999</v>
      </c>
      <c r="AF658" s="40">
        <f t="shared" si="23"/>
        <v>43200004</v>
      </c>
      <c r="AG658" s="76" t="str">
        <f>VLOOKUP($L658,Ceco!$A$2:$F$48,3,FALSE)</f>
        <v>BOMBEO MECANICO</v>
      </c>
      <c r="AH658" s="76" t="str">
        <f>VLOOKUP($L658,Ceco!$A$2:$F$48,4,FALSE)</f>
        <v>GOLFO SAN JORGE</v>
      </c>
      <c r="AI658" s="76" t="str">
        <f>VLOOKUP($L658,Ceco!$A$2:$F$48,5,FALSE)</f>
        <v>SANTA CRUZ OESTE</v>
      </c>
      <c r="AJ658" s="76" t="str">
        <f>VLOOKUP($L658,Ceco!$A$2:$F$48,6,FALSE)</f>
        <v>Bertaina Fabricio</v>
      </c>
      <c r="AK658" s="76">
        <f>VLOOKUP($AF658,'Agrp cuentas'!$A$2:$C$156,3,FALSE)</f>
        <v>17</v>
      </c>
      <c r="AL658" s="76" t="str">
        <f>VLOOKUP($AK658,'Agrp cuentas'!$F$2:$H$28,2,FALSE)</f>
        <v>17 - Otros Costos</v>
      </c>
      <c r="AM658" s="76" t="str">
        <f>VLOOKUP($AK658,'Agrp cuentas'!$F$2:$H$28,3,FALSE)</f>
        <v>Costo</v>
      </c>
      <c r="AN658" s="76" t="s">
        <v>192</v>
      </c>
    </row>
    <row r="659" spans="1:40">
      <c r="A659" s="76" t="s">
        <v>0</v>
      </c>
      <c r="B659" s="76" t="s">
        <v>1</v>
      </c>
      <c r="C659" s="76" t="s">
        <v>54</v>
      </c>
      <c r="D659" s="76" t="s">
        <v>65</v>
      </c>
      <c r="E659" s="76" t="s">
        <v>471</v>
      </c>
      <c r="F659" s="76" t="s">
        <v>2</v>
      </c>
      <c r="G659" s="76" t="s">
        <v>2</v>
      </c>
      <c r="H659" s="76" t="s">
        <v>2</v>
      </c>
      <c r="I659" s="76" t="s">
        <v>2</v>
      </c>
      <c r="J659" s="76" t="s">
        <v>536</v>
      </c>
      <c r="K659" s="76" t="s">
        <v>524</v>
      </c>
      <c r="L659" s="76" t="s">
        <v>24</v>
      </c>
      <c r="M659" s="76" t="s">
        <v>2</v>
      </c>
      <c r="N659" s="76" t="s">
        <v>7</v>
      </c>
      <c r="O659" s="76" t="s">
        <v>3</v>
      </c>
      <c r="P659" s="76" t="s">
        <v>4</v>
      </c>
      <c r="Q659" s="76" t="s">
        <v>553</v>
      </c>
      <c r="R659" s="77">
        <v>0</v>
      </c>
      <c r="S659" s="77">
        <v>0.25</v>
      </c>
      <c r="T659" s="77">
        <v>0.13</v>
      </c>
      <c r="U659" s="77">
        <v>0.61</v>
      </c>
      <c r="V659" s="77">
        <v>0</v>
      </c>
      <c r="W659" s="77">
        <v>0</v>
      </c>
      <c r="X659" s="77">
        <v>0</v>
      </c>
      <c r="Y659" s="77">
        <v>0</v>
      </c>
      <c r="Z659" s="77">
        <v>0</v>
      </c>
      <c r="AA659" s="77">
        <v>0</v>
      </c>
      <c r="AB659" s="77">
        <v>0</v>
      </c>
      <c r="AC659" s="77">
        <v>0</v>
      </c>
      <c r="AD659" s="77">
        <v>0</v>
      </c>
      <c r="AE659" s="77">
        <f t="shared" si="24"/>
        <v>0.99</v>
      </c>
      <c r="AF659" s="40">
        <f t="shared" si="23"/>
        <v>43200004</v>
      </c>
      <c r="AG659" s="76" t="str">
        <f>VLOOKUP($L659,Ceco!$A$2:$F$48,3,FALSE)</f>
        <v>BOMBEO MECANICO</v>
      </c>
      <c r="AH659" s="76" t="str">
        <f>VLOOKUP($L659,Ceco!$A$2:$F$48,4,FALSE)</f>
        <v>MENDOZA</v>
      </c>
      <c r="AI659" s="76" t="str">
        <f>VLOOKUP($L659,Ceco!$A$2:$F$48,5,FALSE)</f>
        <v>LUJAN DE CUYO</v>
      </c>
      <c r="AJ659" s="76" t="str">
        <f>VLOOKUP($L659,Ceco!$A$2:$F$48,6,FALSE)</f>
        <v>Ingles Carlos</v>
      </c>
      <c r="AK659" s="76">
        <f>VLOOKUP($AF659,'Agrp cuentas'!$A$2:$C$156,3,FALSE)</f>
        <v>17</v>
      </c>
      <c r="AL659" s="76" t="str">
        <f>VLOOKUP($AK659,'Agrp cuentas'!$F$2:$H$28,2,FALSE)</f>
        <v>17 - Otros Costos</v>
      </c>
      <c r="AM659" s="76" t="str">
        <f>VLOOKUP($AK659,'Agrp cuentas'!$F$2:$H$28,3,FALSE)</f>
        <v>Costo</v>
      </c>
      <c r="AN659" s="76" t="s">
        <v>192</v>
      </c>
    </row>
    <row r="660" spans="1:40">
      <c r="A660" s="76" t="s">
        <v>0</v>
      </c>
      <c r="B660" s="76" t="s">
        <v>1</v>
      </c>
      <c r="C660" s="76" t="s">
        <v>54</v>
      </c>
      <c r="D660" s="76" t="s">
        <v>65</v>
      </c>
      <c r="E660" s="76" t="s">
        <v>471</v>
      </c>
      <c r="F660" s="76" t="s">
        <v>2</v>
      </c>
      <c r="G660" s="76" t="s">
        <v>2</v>
      </c>
      <c r="H660" s="76" t="s">
        <v>2</v>
      </c>
      <c r="I660" s="76" t="s">
        <v>2</v>
      </c>
      <c r="J660" s="76" t="s">
        <v>536</v>
      </c>
      <c r="K660" s="76" t="s">
        <v>524</v>
      </c>
      <c r="L660" s="76" t="s">
        <v>21</v>
      </c>
      <c r="M660" s="76" t="s">
        <v>2</v>
      </c>
      <c r="N660" s="76" t="s">
        <v>7</v>
      </c>
      <c r="O660" s="76" t="s">
        <v>3</v>
      </c>
      <c r="P660" s="76" t="s">
        <v>4</v>
      </c>
      <c r="Q660" s="76" t="s">
        <v>553</v>
      </c>
      <c r="R660" s="77">
        <v>0</v>
      </c>
      <c r="S660" s="77">
        <v>0.25</v>
      </c>
      <c r="T660" s="77">
        <v>0.13</v>
      </c>
      <c r="U660" s="77">
        <v>0.61</v>
      </c>
      <c r="V660" s="77">
        <v>0</v>
      </c>
      <c r="W660" s="77">
        <v>0</v>
      </c>
      <c r="X660" s="77">
        <v>0</v>
      </c>
      <c r="Y660" s="77">
        <v>0</v>
      </c>
      <c r="Z660" s="77">
        <v>0</v>
      </c>
      <c r="AA660" s="77">
        <v>0</v>
      </c>
      <c r="AB660" s="77">
        <v>0</v>
      </c>
      <c r="AC660" s="77">
        <v>0</v>
      </c>
      <c r="AD660" s="77">
        <v>0</v>
      </c>
      <c r="AE660" s="77">
        <f t="shared" si="24"/>
        <v>0.99</v>
      </c>
      <c r="AF660" s="40">
        <f t="shared" si="23"/>
        <v>43200004</v>
      </c>
      <c r="AG660" s="76" t="str">
        <f>VLOOKUP($L660,Ceco!$A$2:$F$48,3,FALSE)</f>
        <v>BOMBEO MECANICO</v>
      </c>
      <c r="AH660" s="76" t="str">
        <f>VLOOKUP($L660,Ceco!$A$2:$F$48,4,FALSE)</f>
        <v>GOLFO SAN JORGE</v>
      </c>
      <c r="AI660" s="76" t="str">
        <f>VLOOKUP($L660,Ceco!$A$2:$F$48,5,FALSE)</f>
        <v>SANTA CRUZ ESTE</v>
      </c>
      <c r="AJ660" s="76" t="str">
        <f>VLOOKUP($L660,Ceco!$A$2:$F$48,6,FALSE)</f>
        <v>Bertaina Fabricio</v>
      </c>
      <c r="AK660" s="76">
        <f>VLOOKUP($AF660,'Agrp cuentas'!$A$2:$C$156,3,FALSE)</f>
        <v>17</v>
      </c>
      <c r="AL660" s="76" t="str">
        <f>VLOOKUP($AK660,'Agrp cuentas'!$F$2:$H$28,2,FALSE)</f>
        <v>17 - Otros Costos</v>
      </c>
      <c r="AM660" s="76" t="str">
        <f>VLOOKUP($AK660,'Agrp cuentas'!$F$2:$H$28,3,FALSE)</f>
        <v>Costo</v>
      </c>
      <c r="AN660" s="76" t="s">
        <v>192</v>
      </c>
    </row>
    <row r="661" spans="1:40">
      <c r="A661" s="76" t="s">
        <v>0</v>
      </c>
      <c r="B661" s="76" t="s">
        <v>1</v>
      </c>
      <c r="C661" s="76" t="s">
        <v>54</v>
      </c>
      <c r="D661" s="76" t="s">
        <v>65</v>
      </c>
      <c r="E661" s="76" t="s">
        <v>471</v>
      </c>
      <c r="F661" s="76" t="s">
        <v>2</v>
      </c>
      <c r="G661" s="76" t="s">
        <v>2</v>
      </c>
      <c r="H661" s="76" t="s">
        <v>2</v>
      </c>
      <c r="I661" s="76" t="s">
        <v>2</v>
      </c>
      <c r="J661" s="76" t="s">
        <v>536</v>
      </c>
      <c r="K661" s="76" t="s">
        <v>524</v>
      </c>
      <c r="L661" s="76" t="s">
        <v>19</v>
      </c>
      <c r="M661" s="76" t="s">
        <v>2</v>
      </c>
      <c r="N661" s="76" t="s">
        <v>7</v>
      </c>
      <c r="O661" s="76" t="s">
        <v>3</v>
      </c>
      <c r="P661" s="76" t="s">
        <v>4</v>
      </c>
      <c r="Q661" s="76" t="s">
        <v>553</v>
      </c>
      <c r="R661" s="77">
        <v>0</v>
      </c>
      <c r="S661" s="77">
        <v>0.08</v>
      </c>
      <c r="T661" s="77">
        <v>0.04</v>
      </c>
      <c r="U661" s="77">
        <v>0.2</v>
      </c>
      <c r="V661" s="77">
        <v>0</v>
      </c>
      <c r="W661" s="77">
        <v>0</v>
      </c>
      <c r="X661" s="77">
        <v>0</v>
      </c>
      <c r="Y661" s="77">
        <v>0</v>
      </c>
      <c r="Z661" s="77">
        <v>0</v>
      </c>
      <c r="AA661" s="77">
        <v>0</v>
      </c>
      <c r="AB661" s="77">
        <v>0</v>
      </c>
      <c r="AC661" s="77">
        <v>0</v>
      </c>
      <c r="AD661" s="77">
        <v>0</v>
      </c>
      <c r="AE661" s="77">
        <f t="shared" si="24"/>
        <v>0.32</v>
      </c>
      <c r="AF661" s="40">
        <f t="shared" si="23"/>
        <v>43200004</v>
      </c>
      <c r="AG661" s="76" t="str">
        <f>VLOOKUP($L661,Ceco!$A$2:$F$48,3,FALSE)</f>
        <v>PCP</v>
      </c>
      <c r="AH661" s="76" t="str">
        <f>VLOOKUP($L661,Ceco!$A$2:$F$48,4,FALSE)</f>
        <v>GOLFO SAN JORGE</v>
      </c>
      <c r="AI661" s="76">
        <f>VLOOKUP($L661,Ceco!$A$2:$F$48,5,FALSE)</f>
        <v>0</v>
      </c>
      <c r="AJ661" s="76" t="str">
        <f>VLOOKUP($L661,Ceco!$A$2:$F$48,6,FALSE)</f>
        <v>Rodriguez Eduardo</v>
      </c>
      <c r="AK661" s="76">
        <f>VLOOKUP($AF661,'Agrp cuentas'!$A$2:$C$156,3,FALSE)</f>
        <v>17</v>
      </c>
      <c r="AL661" s="76" t="str">
        <f>VLOOKUP($AK661,'Agrp cuentas'!$F$2:$H$28,2,FALSE)</f>
        <v>17 - Otros Costos</v>
      </c>
      <c r="AM661" s="76" t="str">
        <f>VLOOKUP($AK661,'Agrp cuentas'!$F$2:$H$28,3,FALSE)</f>
        <v>Costo</v>
      </c>
      <c r="AN661" s="76" t="s">
        <v>192</v>
      </c>
    </row>
    <row r="662" spans="1:40">
      <c r="A662" s="76" t="s">
        <v>0</v>
      </c>
      <c r="B662" s="76" t="s">
        <v>1</v>
      </c>
      <c r="C662" s="76" t="s">
        <v>54</v>
      </c>
      <c r="D662" s="76" t="s">
        <v>65</v>
      </c>
      <c r="E662" s="76" t="s">
        <v>471</v>
      </c>
      <c r="F662" s="76" t="s">
        <v>2</v>
      </c>
      <c r="G662" s="76" t="s">
        <v>2</v>
      </c>
      <c r="H662" s="76" t="s">
        <v>2</v>
      </c>
      <c r="I662" s="76" t="s">
        <v>2</v>
      </c>
      <c r="J662" s="76" t="s">
        <v>536</v>
      </c>
      <c r="K662" s="76" t="s">
        <v>524</v>
      </c>
      <c r="L662" s="76" t="s">
        <v>18</v>
      </c>
      <c r="M662" s="76" t="s">
        <v>2</v>
      </c>
      <c r="N662" s="76" t="s">
        <v>7</v>
      </c>
      <c r="O662" s="76" t="s">
        <v>3</v>
      </c>
      <c r="P662" s="76" t="s">
        <v>4</v>
      </c>
      <c r="Q662" s="76" t="s">
        <v>553</v>
      </c>
      <c r="R662" s="77">
        <v>0</v>
      </c>
      <c r="S662" s="77">
        <v>0.17</v>
      </c>
      <c r="T662" s="77">
        <v>0.09</v>
      </c>
      <c r="U662" s="77">
        <v>0.41</v>
      </c>
      <c r="V662" s="77">
        <v>0</v>
      </c>
      <c r="W662" s="77">
        <v>0</v>
      </c>
      <c r="X662" s="77">
        <v>0</v>
      </c>
      <c r="Y662" s="77">
        <v>0</v>
      </c>
      <c r="Z662" s="77">
        <v>0</v>
      </c>
      <c r="AA662" s="77">
        <v>0</v>
      </c>
      <c r="AB662" s="77">
        <v>0</v>
      </c>
      <c r="AC662" s="77">
        <v>0</v>
      </c>
      <c r="AD662" s="77">
        <v>0</v>
      </c>
      <c r="AE662" s="77">
        <f t="shared" si="24"/>
        <v>0.66999999999999993</v>
      </c>
      <c r="AF662" s="40">
        <f t="shared" si="23"/>
        <v>43200004</v>
      </c>
      <c r="AG662" s="76" t="str">
        <f>VLOOKUP($L662,Ceco!$A$2:$F$48,3,FALSE)</f>
        <v>CONTROLADORES</v>
      </c>
      <c r="AH662" s="76" t="str">
        <f>VLOOKUP($L662,Ceco!$A$2:$F$48,4,FALSE)</f>
        <v>GOLFO SAN JORGE</v>
      </c>
      <c r="AI662" s="76">
        <f>VLOOKUP($L662,Ceco!$A$2:$F$48,5,FALSE)</f>
        <v>0</v>
      </c>
      <c r="AJ662" s="76" t="str">
        <f>VLOOKUP($L662,Ceco!$A$2:$F$48,6,FALSE)</f>
        <v>Rocabado Fernando</v>
      </c>
      <c r="AK662" s="76">
        <f>VLOOKUP($AF662,'Agrp cuentas'!$A$2:$C$156,3,FALSE)</f>
        <v>17</v>
      </c>
      <c r="AL662" s="76" t="str">
        <f>VLOOKUP($AK662,'Agrp cuentas'!$F$2:$H$28,2,FALSE)</f>
        <v>17 - Otros Costos</v>
      </c>
      <c r="AM662" s="76" t="str">
        <f>VLOOKUP($AK662,'Agrp cuentas'!$F$2:$H$28,3,FALSE)</f>
        <v>Costo</v>
      </c>
      <c r="AN662" s="76" t="s">
        <v>192</v>
      </c>
    </row>
    <row r="663" spans="1:40">
      <c r="A663" s="76" t="s">
        <v>0</v>
      </c>
      <c r="B663" s="76" t="s">
        <v>1</v>
      </c>
      <c r="C663" s="76" t="s">
        <v>54</v>
      </c>
      <c r="D663" s="76" t="s">
        <v>65</v>
      </c>
      <c r="E663" s="76" t="s">
        <v>471</v>
      </c>
      <c r="F663" s="76" t="s">
        <v>2</v>
      </c>
      <c r="G663" s="76" t="s">
        <v>2</v>
      </c>
      <c r="H663" s="76" t="s">
        <v>2</v>
      </c>
      <c r="I663" s="76" t="s">
        <v>2</v>
      </c>
      <c r="J663" s="76" t="s">
        <v>536</v>
      </c>
      <c r="K663" s="76" t="s">
        <v>524</v>
      </c>
      <c r="L663" s="76" t="s">
        <v>8</v>
      </c>
      <c r="M663" s="76" t="s">
        <v>2</v>
      </c>
      <c r="N663" s="76" t="s">
        <v>7</v>
      </c>
      <c r="O663" s="76" t="s">
        <v>3</v>
      </c>
      <c r="P663" s="76" t="s">
        <v>4</v>
      </c>
      <c r="Q663" s="76" t="s">
        <v>553</v>
      </c>
      <c r="R663" s="77">
        <v>0</v>
      </c>
      <c r="S663" s="77">
        <v>0</v>
      </c>
      <c r="T663" s="77">
        <v>0</v>
      </c>
      <c r="U663" s="77">
        <v>16.89</v>
      </c>
      <c r="V663" s="77">
        <v>0</v>
      </c>
      <c r="W663" s="77">
        <v>0</v>
      </c>
      <c r="X663" s="77">
        <v>0</v>
      </c>
      <c r="Y663" s="77">
        <v>0</v>
      </c>
      <c r="Z663" s="77">
        <v>0</v>
      </c>
      <c r="AA663" s="77">
        <v>0</v>
      </c>
      <c r="AB663" s="77">
        <v>0</v>
      </c>
      <c r="AC663" s="77">
        <v>0</v>
      </c>
      <c r="AD663" s="77">
        <v>0</v>
      </c>
      <c r="AE663" s="77">
        <f t="shared" si="24"/>
        <v>16.89</v>
      </c>
      <c r="AF663" s="40">
        <f t="shared" si="23"/>
        <v>43200004</v>
      </c>
      <c r="AG663" s="76" t="str">
        <f>VLOOKUP($L663,Ceco!$A$2:$F$48,3,FALSE)</f>
        <v>BOMBEO MECANICO</v>
      </c>
      <c r="AH663" s="76" t="str">
        <f>VLOOKUP($L663,Ceco!$A$2:$F$48,4,FALSE)</f>
        <v>GOLFO SAN JORGE</v>
      </c>
      <c r="AI663" s="76" t="str">
        <f>VLOOKUP($L663,Ceco!$A$2:$F$48,5,FALSE)</f>
        <v>COMODORO RIVADAVIA</v>
      </c>
      <c r="AJ663" s="76" t="str">
        <f>VLOOKUP($L663,Ceco!$A$2:$F$48,6,FALSE)</f>
        <v>Cosentino Leandro</v>
      </c>
      <c r="AK663" s="76">
        <f>VLOOKUP($AF663,'Agrp cuentas'!$A$2:$C$156,3,FALSE)</f>
        <v>17</v>
      </c>
      <c r="AL663" s="76" t="str">
        <f>VLOOKUP($AK663,'Agrp cuentas'!$F$2:$H$28,2,FALSE)</f>
        <v>17 - Otros Costos</v>
      </c>
      <c r="AM663" s="76" t="str">
        <f>VLOOKUP($AK663,'Agrp cuentas'!$F$2:$H$28,3,FALSE)</f>
        <v>Costo</v>
      </c>
      <c r="AN663" s="76" t="s">
        <v>192</v>
      </c>
    </row>
    <row r="664" spans="1:40">
      <c r="A664" s="76" t="s">
        <v>0</v>
      </c>
      <c r="B664" s="76" t="s">
        <v>1</v>
      </c>
      <c r="C664" s="76" t="s">
        <v>54</v>
      </c>
      <c r="D664" s="76" t="s">
        <v>65</v>
      </c>
      <c r="E664" s="76" t="s">
        <v>471</v>
      </c>
      <c r="F664" s="76" t="s">
        <v>2</v>
      </c>
      <c r="G664" s="76" t="s">
        <v>2</v>
      </c>
      <c r="H664" s="76" t="s">
        <v>2</v>
      </c>
      <c r="I664" s="76" t="s">
        <v>2</v>
      </c>
      <c r="J664" s="76" t="s">
        <v>536</v>
      </c>
      <c r="K664" s="76" t="s">
        <v>524</v>
      </c>
      <c r="L664" s="76" t="s">
        <v>17</v>
      </c>
      <c r="M664" s="76" t="s">
        <v>2</v>
      </c>
      <c r="N664" s="76" t="s">
        <v>7</v>
      </c>
      <c r="O664" s="76" t="s">
        <v>3</v>
      </c>
      <c r="P664" s="76" t="s">
        <v>4</v>
      </c>
      <c r="Q664" s="76" t="s">
        <v>553</v>
      </c>
      <c r="R664" s="77">
        <v>0</v>
      </c>
      <c r="S664" s="77">
        <v>0</v>
      </c>
      <c r="T664" s="77">
        <v>0</v>
      </c>
      <c r="U664" s="77">
        <v>9.52</v>
      </c>
      <c r="V664" s="77">
        <v>0</v>
      </c>
      <c r="W664" s="77">
        <v>0</v>
      </c>
      <c r="X664" s="77">
        <v>0</v>
      </c>
      <c r="Y664" s="77">
        <v>0</v>
      </c>
      <c r="Z664" s="77">
        <v>0</v>
      </c>
      <c r="AA664" s="77">
        <v>0</v>
      </c>
      <c r="AB664" s="77">
        <v>0</v>
      </c>
      <c r="AC664" s="77">
        <v>0</v>
      </c>
      <c r="AD664" s="77">
        <v>0</v>
      </c>
      <c r="AE664" s="77">
        <f t="shared" si="24"/>
        <v>9.52</v>
      </c>
      <c r="AF664" s="40">
        <f t="shared" si="23"/>
        <v>43200004</v>
      </c>
      <c r="AG664" s="76" t="str">
        <f>VLOOKUP($L664,Ceco!$A$2:$F$48,3,FALSE)</f>
        <v>BOMBEO MECANICO</v>
      </c>
      <c r="AH664" s="76" t="str">
        <f>VLOOKUP($L664,Ceco!$A$2:$F$48,4,FALSE)</f>
        <v>GOLFO SAN JORGE</v>
      </c>
      <c r="AI664" s="76" t="str">
        <f>VLOOKUP($L664,Ceco!$A$2:$F$48,5,FALSE)</f>
        <v>COMODORO RIVADAVIA</v>
      </c>
      <c r="AJ664" s="76" t="str">
        <f>VLOOKUP($L664,Ceco!$A$2:$F$48,6,FALSE)</f>
        <v>Cosentino Leandro</v>
      </c>
      <c r="AK664" s="76">
        <f>VLOOKUP($AF664,'Agrp cuentas'!$A$2:$C$156,3,FALSE)</f>
        <v>17</v>
      </c>
      <c r="AL664" s="76" t="str">
        <f>VLOOKUP($AK664,'Agrp cuentas'!$F$2:$H$28,2,FALSE)</f>
        <v>17 - Otros Costos</v>
      </c>
      <c r="AM664" s="76" t="str">
        <f>VLOOKUP($AK664,'Agrp cuentas'!$F$2:$H$28,3,FALSE)</f>
        <v>Costo</v>
      </c>
      <c r="AN664" s="76" t="s">
        <v>192</v>
      </c>
    </row>
    <row r="665" spans="1:40">
      <c r="A665" s="76" t="s">
        <v>0</v>
      </c>
      <c r="B665" s="76" t="s">
        <v>1</v>
      </c>
      <c r="C665" s="76" t="s">
        <v>54</v>
      </c>
      <c r="D665" s="76" t="s">
        <v>65</v>
      </c>
      <c r="E665" s="76" t="s">
        <v>471</v>
      </c>
      <c r="F665" s="76" t="s">
        <v>2</v>
      </c>
      <c r="G665" s="76" t="s">
        <v>2</v>
      </c>
      <c r="H665" s="76" t="s">
        <v>2</v>
      </c>
      <c r="I665" s="76" t="s">
        <v>2</v>
      </c>
      <c r="J665" s="76" t="s">
        <v>536</v>
      </c>
      <c r="K665" s="76" t="s">
        <v>524</v>
      </c>
      <c r="L665" s="76" t="s">
        <v>6</v>
      </c>
      <c r="M665" s="76" t="s">
        <v>2</v>
      </c>
      <c r="N665" s="76" t="s">
        <v>7</v>
      </c>
      <c r="O665" s="76" t="s">
        <v>3</v>
      </c>
      <c r="P665" s="76" t="s">
        <v>4</v>
      </c>
      <c r="Q665" s="76" t="s">
        <v>553</v>
      </c>
      <c r="R665" s="77">
        <v>0</v>
      </c>
      <c r="S665" s="77">
        <v>0</v>
      </c>
      <c r="T665" s="77">
        <v>23.6</v>
      </c>
      <c r="U665" s="77">
        <v>39.21</v>
      </c>
      <c r="V665" s="77">
        <v>0</v>
      </c>
      <c r="W665" s="77">
        <v>0</v>
      </c>
      <c r="X665" s="77">
        <v>0</v>
      </c>
      <c r="Y665" s="77">
        <v>0</v>
      </c>
      <c r="Z665" s="77">
        <v>0</v>
      </c>
      <c r="AA665" s="77">
        <v>0</v>
      </c>
      <c r="AB665" s="77">
        <v>0</v>
      </c>
      <c r="AC665" s="77">
        <v>0</v>
      </c>
      <c r="AD665" s="77">
        <v>0</v>
      </c>
      <c r="AE665" s="77">
        <f t="shared" si="24"/>
        <v>62.81</v>
      </c>
      <c r="AF665" s="40">
        <f t="shared" si="23"/>
        <v>43200004</v>
      </c>
      <c r="AG665" s="76" t="str">
        <f>VLOOKUP($L665,Ceco!$A$2:$F$48,3,FALSE)</f>
        <v>BOMBEO MECANICO</v>
      </c>
      <c r="AH665" s="76" t="str">
        <f>VLOOKUP($L665,Ceco!$A$2:$F$48,4,FALSE)</f>
        <v>GOLFO SAN JORGE</v>
      </c>
      <c r="AI665" s="76" t="str">
        <f>VLOOKUP($L665,Ceco!$A$2:$F$48,5,FALSE)</f>
        <v>COMODORO RIVADAVIA</v>
      </c>
      <c r="AJ665" s="76" t="str">
        <f>VLOOKUP($L665,Ceco!$A$2:$F$48,6,FALSE)</f>
        <v>Cosentino Leandro</v>
      </c>
      <c r="AK665" s="76">
        <f>VLOOKUP($AF665,'Agrp cuentas'!$A$2:$C$156,3,FALSE)</f>
        <v>17</v>
      </c>
      <c r="AL665" s="76" t="str">
        <f>VLOOKUP($AK665,'Agrp cuentas'!$F$2:$H$28,2,FALSE)</f>
        <v>17 - Otros Costos</v>
      </c>
      <c r="AM665" s="76" t="str">
        <f>VLOOKUP($AK665,'Agrp cuentas'!$F$2:$H$28,3,FALSE)</f>
        <v>Costo</v>
      </c>
      <c r="AN665" s="76" t="s">
        <v>192</v>
      </c>
    </row>
    <row r="666" spans="1:40">
      <c r="A666" s="76" t="s">
        <v>0</v>
      </c>
      <c r="B666" s="76" t="s">
        <v>1</v>
      </c>
      <c r="C666" s="76" t="s">
        <v>54</v>
      </c>
      <c r="D666" s="76" t="s">
        <v>65</v>
      </c>
      <c r="E666" s="76" t="s">
        <v>471</v>
      </c>
      <c r="F666" s="76" t="s">
        <v>2</v>
      </c>
      <c r="G666" s="76" t="s">
        <v>2</v>
      </c>
      <c r="H666" s="76" t="s">
        <v>2</v>
      </c>
      <c r="I666" s="76" t="s">
        <v>2</v>
      </c>
      <c r="J666" s="76" t="s">
        <v>536</v>
      </c>
      <c r="K666" s="76" t="s">
        <v>524</v>
      </c>
      <c r="L666" s="76" t="s">
        <v>16</v>
      </c>
      <c r="M666" s="76" t="s">
        <v>2</v>
      </c>
      <c r="N666" s="76" t="s">
        <v>7</v>
      </c>
      <c r="O666" s="76" t="s">
        <v>3</v>
      </c>
      <c r="P666" s="76" t="s">
        <v>4</v>
      </c>
      <c r="Q666" s="76" t="s">
        <v>553</v>
      </c>
      <c r="R666" s="77">
        <v>0</v>
      </c>
      <c r="S666" s="77">
        <v>0.34</v>
      </c>
      <c r="T666" s="77">
        <v>104.72</v>
      </c>
      <c r="U666" s="77">
        <v>37</v>
      </c>
      <c r="V666" s="77">
        <v>0</v>
      </c>
      <c r="W666" s="77">
        <v>0</v>
      </c>
      <c r="X666" s="77">
        <v>0</v>
      </c>
      <c r="Y666" s="77">
        <v>0</v>
      </c>
      <c r="Z666" s="77">
        <v>0</v>
      </c>
      <c r="AA666" s="77">
        <v>0</v>
      </c>
      <c r="AB666" s="77">
        <v>0</v>
      </c>
      <c r="AC666" s="77">
        <v>0</v>
      </c>
      <c r="AD666" s="77">
        <v>0</v>
      </c>
      <c r="AE666" s="77">
        <f t="shared" si="24"/>
        <v>142.06</v>
      </c>
      <c r="AF666" s="40">
        <f t="shared" si="23"/>
        <v>43200004</v>
      </c>
      <c r="AG666" s="76" t="str">
        <f>VLOOKUP($L666,Ceco!$A$2:$F$48,3,FALSE)</f>
        <v>BOMBEO MECANICO</v>
      </c>
      <c r="AH666" s="76" t="str">
        <f>VLOOKUP($L666,Ceco!$A$2:$F$48,4,FALSE)</f>
        <v>GOLFO SAN JORGE</v>
      </c>
      <c r="AI666" s="76" t="str">
        <f>VLOOKUP($L666,Ceco!$A$2:$F$48,5,FALSE)</f>
        <v>COMODORO RIVADAVIA</v>
      </c>
      <c r="AJ666" s="76" t="str">
        <f>VLOOKUP($L666,Ceco!$A$2:$F$48,6,FALSE)</f>
        <v>Cosentino Leandro</v>
      </c>
      <c r="AK666" s="76">
        <f>VLOOKUP($AF666,'Agrp cuentas'!$A$2:$C$156,3,FALSE)</f>
        <v>17</v>
      </c>
      <c r="AL666" s="76" t="str">
        <f>VLOOKUP($AK666,'Agrp cuentas'!$F$2:$H$28,2,FALSE)</f>
        <v>17 - Otros Costos</v>
      </c>
      <c r="AM666" s="76" t="str">
        <f>VLOOKUP($AK666,'Agrp cuentas'!$F$2:$H$28,3,FALSE)</f>
        <v>Costo</v>
      </c>
      <c r="AN666" s="76" t="s">
        <v>192</v>
      </c>
    </row>
    <row r="667" spans="1:40">
      <c r="A667" s="76" t="s">
        <v>0</v>
      </c>
      <c r="B667" s="76" t="s">
        <v>1</v>
      </c>
      <c r="C667" s="76" t="s">
        <v>54</v>
      </c>
      <c r="D667" s="76" t="s">
        <v>65</v>
      </c>
      <c r="E667" s="76" t="s">
        <v>471</v>
      </c>
      <c r="F667" s="76" t="s">
        <v>2</v>
      </c>
      <c r="G667" s="76" t="s">
        <v>2</v>
      </c>
      <c r="H667" s="76" t="s">
        <v>2</v>
      </c>
      <c r="I667" s="76" t="s">
        <v>2</v>
      </c>
      <c r="J667" s="76" t="s">
        <v>536</v>
      </c>
      <c r="K667" s="76" t="s">
        <v>524</v>
      </c>
      <c r="L667" s="76" t="s">
        <v>14</v>
      </c>
      <c r="M667" s="76" t="s">
        <v>2</v>
      </c>
      <c r="N667" s="76" t="s">
        <v>7</v>
      </c>
      <c r="O667" s="76" t="s">
        <v>3</v>
      </c>
      <c r="P667" s="76" t="s">
        <v>4</v>
      </c>
      <c r="Q667" s="76" t="s">
        <v>553</v>
      </c>
      <c r="R667" s="77">
        <v>0</v>
      </c>
      <c r="S667" s="77">
        <v>35.6</v>
      </c>
      <c r="T667" s="77">
        <v>0</v>
      </c>
      <c r="U667" s="77">
        <v>0</v>
      </c>
      <c r="V667" s="77">
        <v>0</v>
      </c>
      <c r="W667" s="77">
        <v>0</v>
      </c>
      <c r="X667" s="77">
        <v>0</v>
      </c>
      <c r="Y667" s="77">
        <v>0</v>
      </c>
      <c r="Z667" s="77">
        <v>0</v>
      </c>
      <c r="AA667" s="77">
        <v>0</v>
      </c>
      <c r="AB667" s="77">
        <v>0</v>
      </c>
      <c r="AC667" s="77">
        <v>0</v>
      </c>
      <c r="AD667" s="77">
        <v>0</v>
      </c>
      <c r="AE667" s="77">
        <f t="shared" si="24"/>
        <v>35.6</v>
      </c>
      <c r="AF667" s="40">
        <f t="shared" si="23"/>
        <v>43200004</v>
      </c>
      <c r="AG667" s="76" t="str">
        <f>VLOOKUP($L667,Ceco!$A$2:$F$48,3,FALSE)</f>
        <v>BOMBEO MECANICO</v>
      </c>
      <c r="AH667" s="76" t="str">
        <f>VLOOKUP($L667,Ceco!$A$2:$F$48,4,FALSE)</f>
        <v>EXPO MADERO</v>
      </c>
      <c r="AI667" s="76">
        <f>VLOOKUP($L667,Ceco!$A$2:$F$48,5,FALSE)</f>
        <v>0</v>
      </c>
      <c r="AJ667" s="76" t="str">
        <f>VLOOKUP($L667,Ceco!$A$2:$F$48,6,FALSE)</f>
        <v>Cosentino Leandro</v>
      </c>
      <c r="AK667" s="76">
        <f>VLOOKUP($AF667,'Agrp cuentas'!$A$2:$C$156,3,FALSE)</f>
        <v>17</v>
      </c>
      <c r="AL667" s="76" t="str">
        <f>VLOOKUP($AK667,'Agrp cuentas'!$F$2:$H$28,2,FALSE)</f>
        <v>17 - Otros Costos</v>
      </c>
      <c r="AM667" s="76" t="str">
        <f>VLOOKUP($AK667,'Agrp cuentas'!$F$2:$H$28,3,FALSE)</f>
        <v>Costo</v>
      </c>
      <c r="AN667" s="76" t="s">
        <v>192</v>
      </c>
    </row>
    <row r="668" spans="1:40">
      <c r="A668" s="76" t="s">
        <v>0</v>
      </c>
      <c r="B668" s="76" t="s">
        <v>1</v>
      </c>
      <c r="C668" s="76" t="s">
        <v>54</v>
      </c>
      <c r="D668" s="76" t="s">
        <v>65</v>
      </c>
      <c r="E668" s="76" t="s">
        <v>471</v>
      </c>
      <c r="F668" s="76" t="s">
        <v>2</v>
      </c>
      <c r="G668" s="76" t="s">
        <v>2</v>
      </c>
      <c r="H668" s="76" t="s">
        <v>2</v>
      </c>
      <c r="I668" s="76" t="s">
        <v>2</v>
      </c>
      <c r="J668" s="76" t="s">
        <v>536</v>
      </c>
      <c r="K668" s="76" t="s">
        <v>524</v>
      </c>
      <c r="L668" s="76" t="s">
        <v>11</v>
      </c>
      <c r="M668" s="76" t="s">
        <v>2</v>
      </c>
      <c r="N668" s="76" t="s">
        <v>7</v>
      </c>
      <c r="O668" s="76" t="s">
        <v>3</v>
      </c>
      <c r="P668" s="76" t="s">
        <v>4</v>
      </c>
      <c r="Q668" s="76" t="s">
        <v>553</v>
      </c>
      <c r="R668" s="77">
        <v>0</v>
      </c>
      <c r="S668" s="77">
        <v>0.34</v>
      </c>
      <c r="T668" s="77">
        <v>0.18</v>
      </c>
      <c r="U668" s="77">
        <v>0.82</v>
      </c>
      <c r="V668" s="77">
        <v>0</v>
      </c>
      <c r="W668" s="77">
        <v>0</v>
      </c>
      <c r="X668" s="77">
        <v>0</v>
      </c>
      <c r="Y668" s="77">
        <v>0</v>
      </c>
      <c r="Z668" s="77">
        <v>0</v>
      </c>
      <c r="AA668" s="77">
        <v>0</v>
      </c>
      <c r="AB668" s="77">
        <v>0</v>
      </c>
      <c r="AC668" s="77">
        <v>0</v>
      </c>
      <c r="AD668" s="77">
        <v>0</v>
      </c>
      <c r="AE668" s="77">
        <f t="shared" si="24"/>
        <v>1.3399999999999999</v>
      </c>
      <c r="AF668" s="40">
        <f t="shared" si="23"/>
        <v>43200004</v>
      </c>
      <c r="AG668" s="76" t="str">
        <f>VLOOKUP($L668,Ceco!$A$2:$F$48,3,FALSE)</f>
        <v>BOMBEO MECANICO</v>
      </c>
      <c r="AH668" s="76" t="str">
        <f>VLOOKUP($L668,Ceco!$A$2:$F$48,4,FALSE)</f>
        <v>NEUQUEN</v>
      </c>
      <c r="AI668" s="76" t="str">
        <f>VLOOKUP($L668,Ceco!$A$2:$F$48,5,FALSE)</f>
        <v>CATRIEL</v>
      </c>
      <c r="AJ668" s="76" t="str">
        <f>VLOOKUP($L668,Ceco!$A$2:$F$48,6,FALSE)</f>
        <v>Nahim Jorge</v>
      </c>
      <c r="AK668" s="76">
        <f>VLOOKUP($AF668,'Agrp cuentas'!$A$2:$C$156,3,FALSE)</f>
        <v>17</v>
      </c>
      <c r="AL668" s="76" t="str">
        <f>VLOOKUP($AK668,'Agrp cuentas'!$F$2:$H$28,2,FALSE)</f>
        <v>17 - Otros Costos</v>
      </c>
      <c r="AM668" s="76" t="str">
        <f>VLOOKUP($AK668,'Agrp cuentas'!$F$2:$H$28,3,FALSE)</f>
        <v>Costo</v>
      </c>
      <c r="AN668" s="76" t="s">
        <v>192</v>
      </c>
    </row>
    <row r="669" spans="1:40">
      <c r="A669" s="76" t="s">
        <v>0</v>
      </c>
      <c r="B669" s="76" t="s">
        <v>1</v>
      </c>
      <c r="C669" s="76" t="s">
        <v>54</v>
      </c>
      <c r="D669" s="76" t="s">
        <v>65</v>
      </c>
      <c r="E669" s="76" t="s">
        <v>131</v>
      </c>
      <c r="F669" s="76" t="s">
        <v>134</v>
      </c>
      <c r="G669" s="76" t="s">
        <v>2</v>
      </c>
      <c r="H669" s="76" t="s">
        <v>2</v>
      </c>
      <c r="I669" s="76" t="s">
        <v>2</v>
      </c>
      <c r="J669" s="76" t="s">
        <v>305</v>
      </c>
      <c r="K669" s="76" t="s">
        <v>135</v>
      </c>
      <c r="L669" s="76" t="s">
        <v>35</v>
      </c>
      <c r="M669" s="76" t="s">
        <v>2</v>
      </c>
      <c r="N669" s="76" t="s">
        <v>7</v>
      </c>
      <c r="O669" s="76" t="s">
        <v>3</v>
      </c>
      <c r="P669" s="76" t="s">
        <v>4</v>
      </c>
      <c r="Q669" s="76" t="s">
        <v>553</v>
      </c>
      <c r="R669" s="77">
        <v>0</v>
      </c>
      <c r="S669" s="77">
        <v>198.81</v>
      </c>
      <c r="T669" s="77">
        <v>412.11</v>
      </c>
      <c r="U669" s="77">
        <v>658.75</v>
      </c>
      <c r="V669" s="77">
        <v>0</v>
      </c>
      <c r="W669" s="77">
        <v>0</v>
      </c>
      <c r="X669" s="77">
        <v>0</v>
      </c>
      <c r="Y669" s="77">
        <v>0</v>
      </c>
      <c r="Z669" s="77">
        <v>0</v>
      </c>
      <c r="AA669" s="77">
        <v>0</v>
      </c>
      <c r="AB669" s="77">
        <v>0</v>
      </c>
      <c r="AC669" s="77">
        <v>0</v>
      </c>
      <c r="AD669" s="77">
        <v>0</v>
      </c>
      <c r="AE669" s="77">
        <f t="shared" si="24"/>
        <v>1269.67</v>
      </c>
      <c r="AF669" s="40">
        <f t="shared" si="23"/>
        <v>43210001</v>
      </c>
      <c r="AG669" s="76" t="str">
        <f>VLOOKUP($L669,Ceco!$A$2:$F$48,3,FALSE)</f>
        <v>BOMBEO MECANICO</v>
      </c>
      <c r="AH669" s="76" t="str">
        <f>VLOOKUP($L669,Ceco!$A$2:$F$48,4,FALSE)</f>
        <v>NEUQUEN</v>
      </c>
      <c r="AI669" s="76" t="str">
        <f>VLOOKUP($L669,Ceco!$A$2:$F$48,5,FALSE)</f>
        <v>RINCON DE LOS SAUCES</v>
      </c>
      <c r="AJ669" s="76" t="str">
        <f>VLOOKUP($L669,Ceco!$A$2:$F$48,6,FALSE)</f>
        <v>Nahim Jorge</v>
      </c>
      <c r="AK669" s="76">
        <f>VLOOKUP($AF669,'Agrp cuentas'!$A$2:$C$156,3,FALSE)</f>
        <v>17</v>
      </c>
      <c r="AL669" s="76" t="str">
        <f>VLOOKUP($AK669,'Agrp cuentas'!$F$2:$H$28,2,FALSE)</f>
        <v>17 - Otros Costos</v>
      </c>
      <c r="AM669" s="76" t="str">
        <f>VLOOKUP($AK669,'Agrp cuentas'!$F$2:$H$28,3,FALSE)</f>
        <v>Costo</v>
      </c>
      <c r="AN669" s="76" t="s">
        <v>192</v>
      </c>
    </row>
    <row r="670" spans="1:40">
      <c r="A670" s="76" t="s">
        <v>0</v>
      </c>
      <c r="B670" s="76" t="s">
        <v>1</v>
      </c>
      <c r="C670" s="76" t="s">
        <v>54</v>
      </c>
      <c r="D670" s="76" t="s">
        <v>65</v>
      </c>
      <c r="E670" s="76" t="s">
        <v>131</v>
      </c>
      <c r="F670" s="76" t="s">
        <v>134</v>
      </c>
      <c r="G670" s="76" t="s">
        <v>2</v>
      </c>
      <c r="H670" s="76" t="s">
        <v>2</v>
      </c>
      <c r="I670" s="76" t="s">
        <v>2</v>
      </c>
      <c r="J670" s="76" t="s">
        <v>305</v>
      </c>
      <c r="K670" s="76" t="s">
        <v>135</v>
      </c>
      <c r="L670" s="76" t="s">
        <v>9</v>
      </c>
      <c r="M670" s="76" t="s">
        <v>2</v>
      </c>
      <c r="N670" s="76" t="s">
        <v>7</v>
      </c>
      <c r="O670" s="76" t="s">
        <v>3</v>
      </c>
      <c r="P670" s="76" t="s">
        <v>4</v>
      </c>
      <c r="Q670" s="76" t="s">
        <v>553</v>
      </c>
      <c r="R670" s="77">
        <v>0</v>
      </c>
      <c r="S670" s="77">
        <v>101.45</v>
      </c>
      <c r="T670" s="77">
        <v>380.59</v>
      </c>
      <c r="U670" s="77">
        <v>0</v>
      </c>
      <c r="V670" s="77">
        <v>0</v>
      </c>
      <c r="W670" s="77">
        <v>0</v>
      </c>
      <c r="X670" s="77">
        <v>0</v>
      </c>
      <c r="Y670" s="77">
        <v>0</v>
      </c>
      <c r="Z670" s="77">
        <v>0</v>
      </c>
      <c r="AA670" s="77">
        <v>0</v>
      </c>
      <c r="AB670" s="77">
        <v>0</v>
      </c>
      <c r="AC670" s="77">
        <v>0</v>
      </c>
      <c r="AD670" s="77">
        <v>0</v>
      </c>
      <c r="AE670" s="77">
        <f t="shared" si="24"/>
        <v>482.03999999999996</v>
      </c>
      <c r="AF670" s="40">
        <f t="shared" si="23"/>
        <v>43210001</v>
      </c>
      <c r="AG670" s="76" t="str">
        <f>VLOOKUP($L670,Ceco!$A$2:$F$48,3,FALSE)</f>
        <v>BOMBEO MECANICO</v>
      </c>
      <c r="AH670" s="76" t="str">
        <f>VLOOKUP($L670,Ceco!$A$2:$F$48,4,FALSE)</f>
        <v>GOLFO SAN JORGE</v>
      </c>
      <c r="AI670" s="76" t="str">
        <f>VLOOKUP($L670,Ceco!$A$2:$F$48,5,FALSE)</f>
        <v>SANTA CRUZ ESTE</v>
      </c>
      <c r="AJ670" s="76" t="str">
        <f>VLOOKUP($L670,Ceco!$A$2:$F$48,6,FALSE)</f>
        <v>Bertaina Fabricio</v>
      </c>
      <c r="AK670" s="76">
        <f>VLOOKUP($AF670,'Agrp cuentas'!$A$2:$C$156,3,FALSE)</f>
        <v>17</v>
      </c>
      <c r="AL670" s="76" t="str">
        <f>VLOOKUP($AK670,'Agrp cuentas'!$F$2:$H$28,2,FALSE)</f>
        <v>17 - Otros Costos</v>
      </c>
      <c r="AM670" s="76" t="str">
        <f>VLOOKUP($AK670,'Agrp cuentas'!$F$2:$H$28,3,FALSE)</f>
        <v>Costo</v>
      </c>
      <c r="AN670" s="76" t="s">
        <v>192</v>
      </c>
    </row>
    <row r="671" spans="1:40">
      <c r="A671" s="76" t="s">
        <v>0</v>
      </c>
      <c r="B671" s="76" t="s">
        <v>1</v>
      </c>
      <c r="C671" s="76" t="s">
        <v>54</v>
      </c>
      <c r="D671" s="76" t="s">
        <v>65</v>
      </c>
      <c r="E671" s="76" t="s">
        <v>131</v>
      </c>
      <c r="F671" s="76" t="s">
        <v>134</v>
      </c>
      <c r="G671" s="76" t="s">
        <v>2</v>
      </c>
      <c r="H671" s="76" t="s">
        <v>2</v>
      </c>
      <c r="I671" s="76" t="s">
        <v>2</v>
      </c>
      <c r="J671" s="76" t="s">
        <v>305</v>
      </c>
      <c r="K671" s="76" t="s">
        <v>135</v>
      </c>
      <c r="L671" s="76" t="s">
        <v>29</v>
      </c>
      <c r="M671" s="76" t="s">
        <v>2</v>
      </c>
      <c r="N671" s="76" t="s">
        <v>7</v>
      </c>
      <c r="O671" s="76" t="s">
        <v>3</v>
      </c>
      <c r="P671" s="76" t="s">
        <v>4</v>
      </c>
      <c r="Q671" s="76" t="s">
        <v>553</v>
      </c>
      <c r="R671" s="77">
        <v>0</v>
      </c>
      <c r="S671" s="77">
        <v>0</v>
      </c>
      <c r="T671" s="77">
        <v>128.44999999999999</v>
      </c>
      <c r="U671" s="77">
        <v>174.17</v>
      </c>
      <c r="V671" s="77">
        <v>0</v>
      </c>
      <c r="W671" s="77">
        <v>0</v>
      </c>
      <c r="X671" s="77">
        <v>0</v>
      </c>
      <c r="Y671" s="77">
        <v>0</v>
      </c>
      <c r="Z671" s="77">
        <v>0</v>
      </c>
      <c r="AA671" s="77">
        <v>0</v>
      </c>
      <c r="AB671" s="77">
        <v>0</v>
      </c>
      <c r="AC671" s="77">
        <v>0</v>
      </c>
      <c r="AD671" s="77">
        <v>0</v>
      </c>
      <c r="AE671" s="77">
        <f t="shared" si="24"/>
        <v>302.62</v>
      </c>
      <c r="AF671" s="40">
        <f t="shared" si="23"/>
        <v>43210001</v>
      </c>
      <c r="AG671" s="76" t="str">
        <f>VLOOKUP($L671,Ceco!$A$2:$F$48,3,FALSE)</f>
        <v>BOMBEO MECANICO</v>
      </c>
      <c r="AH671" s="76" t="str">
        <f>VLOOKUP($L671,Ceco!$A$2:$F$48,4,FALSE)</f>
        <v>MENDOZA</v>
      </c>
      <c r="AI671" s="76" t="str">
        <f>VLOOKUP($L671,Ceco!$A$2:$F$48,5,FALSE)</f>
        <v>MALARGUE</v>
      </c>
      <c r="AJ671" s="76" t="str">
        <f>VLOOKUP($L671,Ceco!$A$2:$F$48,6,FALSE)</f>
        <v>Ingles Carlos</v>
      </c>
      <c r="AK671" s="76">
        <f>VLOOKUP($AF671,'Agrp cuentas'!$A$2:$C$156,3,FALSE)</f>
        <v>17</v>
      </c>
      <c r="AL671" s="76" t="str">
        <f>VLOOKUP($AK671,'Agrp cuentas'!$F$2:$H$28,2,FALSE)</f>
        <v>17 - Otros Costos</v>
      </c>
      <c r="AM671" s="76" t="str">
        <f>VLOOKUP($AK671,'Agrp cuentas'!$F$2:$H$28,3,FALSE)</f>
        <v>Costo</v>
      </c>
      <c r="AN671" s="76" t="s">
        <v>192</v>
      </c>
    </row>
    <row r="672" spans="1:40">
      <c r="A672" s="76" t="s">
        <v>0</v>
      </c>
      <c r="B672" s="76" t="s">
        <v>1</v>
      </c>
      <c r="C672" s="76" t="s">
        <v>54</v>
      </c>
      <c r="D672" s="76" t="s">
        <v>65</v>
      </c>
      <c r="E672" s="76" t="s">
        <v>131</v>
      </c>
      <c r="F672" s="76" t="s">
        <v>134</v>
      </c>
      <c r="G672" s="76" t="s">
        <v>2</v>
      </c>
      <c r="H672" s="76" t="s">
        <v>2</v>
      </c>
      <c r="I672" s="76" t="s">
        <v>2</v>
      </c>
      <c r="J672" s="76" t="s">
        <v>305</v>
      </c>
      <c r="K672" s="76" t="s">
        <v>135</v>
      </c>
      <c r="L672" s="76" t="s">
        <v>27</v>
      </c>
      <c r="M672" s="76" t="s">
        <v>2</v>
      </c>
      <c r="N672" s="76" t="s">
        <v>7</v>
      </c>
      <c r="O672" s="76" t="s">
        <v>3</v>
      </c>
      <c r="P672" s="76" t="s">
        <v>4</v>
      </c>
      <c r="Q672" s="76" t="s">
        <v>553</v>
      </c>
      <c r="R672" s="77">
        <v>0</v>
      </c>
      <c r="S672" s="77">
        <v>103.41</v>
      </c>
      <c r="T672" s="77">
        <v>397.78</v>
      </c>
      <c r="U672" s="77">
        <v>256.32</v>
      </c>
      <c r="V672" s="77">
        <v>0</v>
      </c>
      <c r="W672" s="77">
        <v>0</v>
      </c>
      <c r="X672" s="77">
        <v>0</v>
      </c>
      <c r="Y672" s="77">
        <v>0</v>
      </c>
      <c r="Z672" s="77">
        <v>0</v>
      </c>
      <c r="AA672" s="77">
        <v>0</v>
      </c>
      <c r="AB672" s="77">
        <v>0</v>
      </c>
      <c r="AC672" s="77">
        <v>0</v>
      </c>
      <c r="AD672" s="77">
        <v>0</v>
      </c>
      <c r="AE672" s="77">
        <f t="shared" si="24"/>
        <v>757.51</v>
      </c>
      <c r="AF672" s="40">
        <f t="shared" si="23"/>
        <v>43210001</v>
      </c>
      <c r="AG672" s="76" t="str">
        <f>VLOOKUP($L672,Ceco!$A$2:$F$48,3,FALSE)</f>
        <v>BOMBEO MECANICO</v>
      </c>
      <c r="AH672" s="76" t="str">
        <f>VLOOKUP($L672,Ceco!$A$2:$F$48,4,FALSE)</f>
        <v>GOLFO SAN JORGE</v>
      </c>
      <c r="AI672" s="76" t="str">
        <f>VLOOKUP($L672,Ceco!$A$2:$F$48,5,FALSE)</f>
        <v>SANTA CRUZ OESTE</v>
      </c>
      <c r="AJ672" s="76" t="str">
        <f>VLOOKUP($L672,Ceco!$A$2:$F$48,6,FALSE)</f>
        <v>Bertaina Fabricio</v>
      </c>
      <c r="AK672" s="76">
        <f>VLOOKUP($AF672,'Agrp cuentas'!$A$2:$C$156,3,FALSE)</f>
        <v>17</v>
      </c>
      <c r="AL672" s="76" t="str">
        <f>VLOOKUP($AK672,'Agrp cuentas'!$F$2:$H$28,2,FALSE)</f>
        <v>17 - Otros Costos</v>
      </c>
      <c r="AM672" s="76" t="str">
        <f>VLOOKUP($AK672,'Agrp cuentas'!$F$2:$H$28,3,FALSE)</f>
        <v>Costo</v>
      </c>
      <c r="AN672" s="76" t="s">
        <v>192</v>
      </c>
    </row>
    <row r="673" spans="1:40">
      <c r="A673" s="76" t="s">
        <v>0</v>
      </c>
      <c r="B673" s="76" t="s">
        <v>1</v>
      </c>
      <c r="C673" s="76" t="s">
        <v>54</v>
      </c>
      <c r="D673" s="76" t="s">
        <v>65</v>
      </c>
      <c r="E673" s="76" t="s">
        <v>131</v>
      </c>
      <c r="F673" s="76" t="s">
        <v>134</v>
      </c>
      <c r="G673" s="76" t="s">
        <v>2</v>
      </c>
      <c r="H673" s="76" t="s">
        <v>2</v>
      </c>
      <c r="I673" s="76" t="s">
        <v>2</v>
      </c>
      <c r="J673" s="76" t="s">
        <v>305</v>
      </c>
      <c r="K673" s="76" t="s">
        <v>135</v>
      </c>
      <c r="L673" s="76" t="s">
        <v>24</v>
      </c>
      <c r="M673" s="76" t="s">
        <v>2</v>
      </c>
      <c r="N673" s="76" t="s">
        <v>7</v>
      </c>
      <c r="O673" s="76" t="s">
        <v>3</v>
      </c>
      <c r="P673" s="76" t="s">
        <v>4</v>
      </c>
      <c r="Q673" s="76" t="s">
        <v>553</v>
      </c>
      <c r="R673" s="77">
        <v>0</v>
      </c>
      <c r="S673" s="77">
        <v>212.54</v>
      </c>
      <c r="T673" s="77">
        <v>0</v>
      </c>
      <c r="U673" s="77">
        <v>91.54</v>
      </c>
      <c r="V673" s="77">
        <v>0</v>
      </c>
      <c r="W673" s="77">
        <v>0</v>
      </c>
      <c r="X673" s="77">
        <v>0</v>
      </c>
      <c r="Y673" s="77">
        <v>0</v>
      </c>
      <c r="Z673" s="77">
        <v>0</v>
      </c>
      <c r="AA673" s="77">
        <v>0</v>
      </c>
      <c r="AB673" s="77">
        <v>0</v>
      </c>
      <c r="AC673" s="77">
        <v>0</v>
      </c>
      <c r="AD673" s="77">
        <v>0</v>
      </c>
      <c r="AE673" s="77">
        <f t="shared" si="24"/>
        <v>304.08</v>
      </c>
      <c r="AF673" s="40">
        <f t="shared" si="23"/>
        <v>43210001</v>
      </c>
      <c r="AG673" s="76" t="str">
        <f>VLOOKUP($L673,Ceco!$A$2:$F$48,3,FALSE)</f>
        <v>BOMBEO MECANICO</v>
      </c>
      <c r="AH673" s="76" t="str">
        <f>VLOOKUP($L673,Ceco!$A$2:$F$48,4,FALSE)</f>
        <v>MENDOZA</v>
      </c>
      <c r="AI673" s="76" t="str">
        <f>VLOOKUP($L673,Ceco!$A$2:$F$48,5,FALSE)</f>
        <v>LUJAN DE CUYO</v>
      </c>
      <c r="AJ673" s="76" t="str">
        <f>VLOOKUP($L673,Ceco!$A$2:$F$48,6,FALSE)</f>
        <v>Ingles Carlos</v>
      </c>
      <c r="AK673" s="76">
        <f>VLOOKUP($AF673,'Agrp cuentas'!$A$2:$C$156,3,FALSE)</f>
        <v>17</v>
      </c>
      <c r="AL673" s="76" t="str">
        <f>VLOOKUP($AK673,'Agrp cuentas'!$F$2:$H$28,2,FALSE)</f>
        <v>17 - Otros Costos</v>
      </c>
      <c r="AM673" s="76" t="str">
        <f>VLOOKUP($AK673,'Agrp cuentas'!$F$2:$H$28,3,FALSE)</f>
        <v>Costo</v>
      </c>
      <c r="AN673" s="76" t="s">
        <v>192</v>
      </c>
    </row>
    <row r="674" spans="1:40">
      <c r="A674" s="76" t="s">
        <v>0</v>
      </c>
      <c r="B674" s="76" t="s">
        <v>1</v>
      </c>
      <c r="C674" s="76" t="s">
        <v>54</v>
      </c>
      <c r="D674" s="76" t="s">
        <v>65</v>
      </c>
      <c r="E674" s="76" t="s">
        <v>131</v>
      </c>
      <c r="F674" s="76" t="s">
        <v>134</v>
      </c>
      <c r="G674" s="76" t="s">
        <v>2</v>
      </c>
      <c r="H674" s="76" t="s">
        <v>2</v>
      </c>
      <c r="I674" s="76" t="s">
        <v>2</v>
      </c>
      <c r="J674" s="76" t="s">
        <v>305</v>
      </c>
      <c r="K674" s="76" t="s">
        <v>135</v>
      </c>
      <c r="L674" s="76" t="s">
        <v>6</v>
      </c>
      <c r="M674" s="76" t="s">
        <v>2</v>
      </c>
      <c r="N674" s="76" t="s">
        <v>7</v>
      </c>
      <c r="O674" s="76" t="s">
        <v>3</v>
      </c>
      <c r="P674" s="76" t="s">
        <v>4</v>
      </c>
      <c r="Q674" s="76" t="s">
        <v>553</v>
      </c>
      <c r="R674" s="77">
        <v>0</v>
      </c>
      <c r="S674" s="77">
        <v>0</v>
      </c>
      <c r="T674" s="77">
        <v>54.92</v>
      </c>
      <c r="U674" s="77">
        <v>171.04</v>
      </c>
      <c r="V674" s="77">
        <v>0</v>
      </c>
      <c r="W674" s="77">
        <v>0</v>
      </c>
      <c r="X674" s="77">
        <v>0</v>
      </c>
      <c r="Y674" s="77">
        <v>0</v>
      </c>
      <c r="Z674" s="77">
        <v>0</v>
      </c>
      <c r="AA674" s="77">
        <v>0</v>
      </c>
      <c r="AB674" s="77">
        <v>0</v>
      </c>
      <c r="AC674" s="77">
        <v>0</v>
      </c>
      <c r="AD674" s="77">
        <v>0</v>
      </c>
      <c r="AE674" s="77">
        <f t="shared" si="24"/>
        <v>225.95999999999998</v>
      </c>
      <c r="AF674" s="40">
        <f t="shared" si="23"/>
        <v>43210001</v>
      </c>
      <c r="AG674" s="76" t="str">
        <f>VLOOKUP($L674,Ceco!$A$2:$F$48,3,FALSE)</f>
        <v>BOMBEO MECANICO</v>
      </c>
      <c r="AH674" s="76" t="str">
        <f>VLOOKUP($L674,Ceco!$A$2:$F$48,4,FALSE)</f>
        <v>GOLFO SAN JORGE</v>
      </c>
      <c r="AI674" s="76" t="str">
        <f>VLOOKUP($L674,Ceco!$A$2:$F$48,5,FALSE)</f>
        <v>COMODORO RIVADAVIA</v>
      </c>
      <c r="AJ674" s="76" t="str">
        <f>VLOOKUP($L674,Ceco!$A$2:$F$48,6,FALSE)</f>
        <v>Cosentino Leandro</v>
      </c>
      <c r="AK674" s="76">
        <f>VLOOKUP($AF674,'Agrp cuentas'!$A$2:$C$156,3,FALSE)</f>
        <v>17</v>
      </c>
      <c r="AL674" s="76" t="str">
        <f>VLOOKUP($AK674,'Agrp cuentas'!$F$2:$H$28,2,FALSE)</f>
        <v>17 - Otros Costos</v>
      </c>
      <c r="AM674" s="76" t="str">
        <f>VLOOKUP($AK674,'Agrp cuentas'!$F$2:$H$28,3,FALSE)</f>
        <v>Costo</v>
      </c>
      <c r="AN674" s="76" t="s">
        <v>192</v>
      </c>
    </row>
    <row r="675" spans="1:40">
      <c r="A675" s="76" t="s">
        <v>0</v>
      </c>
      <c r="B675" s="76" t="s">
        <v>1</v>
      </c>
      <c r="C675" s="76" t="s">
        <v>54</v>
      </c>
      <c r="D675" s="76" t="s">
        <v>65</v>
      </c>
      <c r="E675" s="76" t="s">
        <v>131</v>
      </c>
      <c r="F675" s="76" t="s">
        <v>134</v>
      </c>
      <c r="G675" s="76" t="s">
        <v>2</v>
      </c>
      <c r="H675" s="76" t="s">
        <v>2</v>
      </c>
      <c r="I675" s="76" t="s">
        <v>2</v>
      </c>
      <c r="J675" s="76" t="s">
        <v>305</v>
      </c>
      <c r="K675" s="76" t="s">
        <v>135</v>
      </c>
      <c r="L675" s="76" t="s">
        <v>16</v>
      </c>
      <c r="M675" s="76" t="s">
        <v>2</v>
      </c>
      <c r="N675" s="76" t="s">
        <v>7</v>
      </c>
      <c r="O675" s="76" t="s">
        <v>3</v>
      </c>
      <c r="P675" s="76" t="s">
        <v>4</v>
      </c>
      <c r="Q675" s="76" t="s">
        <v>553</v>
      </c>
      <c r="R675" s="77">
        <v>0</v>
      </c>
      <c r="S675" s="77">
        <v>120.72</v>
      </c>
      <c r="T675" s="77">
        <v>201.21</v>
      </c>
      <c r="U675" s="77">
        <v>0</v>
      </c>
      <c r="V675" s="77">
        <v>0</v>
      </c>
      <c r="W675" s="77">
        <v>0</v>
      </c>
      <c r="X675" s="77">
        <v>0</v>
      </c>
      <c r="Y675" s="77">
        <v>0</v>
      </c>
      <c r="Z675" s="77">
        <v>0</v>
      </c>
      <c r="AA675" s="77">
        <v>0</v>
      </c>
      <c r="AB675" s="77">
        <v>0</v>
      </c>
      <c r="AC675" s="77">
        <v>0</v>
      </c>
      <c r="AD675" s="77">
        <v>0</v>
      </c>
      <c r="AE675" s="77">
        <f t="shared" si="24"/>
        <v>321.93</v>
      </c>
      <c r="AF675" s="40">
        <f t="shared" si="23"/>
        <v>43210001</v>
      </c>
      <c r="AG675" s="76" t="str">
        <f>VLOOKUP($L675,Ceco!$A$2:$F$48,3,FALSE)</f>
        <v>BOMBEO MECANICO</v>
      </c>
      <c r="AH675" s="76" t="str">
        <f>VLOOKUP($L675,Ceco!$A$2:$F$48,4,FALSE)</f>
        <v>GOLFO SAN JORGE</v>
      </c>
      <c r="AI675" s="76" t="str">
        <f>VLOOKUP($L675,Ceco!$A$2:$F$48,5,FALSE)</f>
        <v>COMODORO RIVADAVIA</v>
      </c>
      <c r="AJ675" s="76" t="str">
        <f>VLOOKUP($L675,Ceco!$A$2:$F$48,6,FALSE)</f>
        <v>Cosentino Leandro</v>
      </c>
      <c r="AK675" s="76">
        <f>VLOOKUP($AF675,'Agrp cuentas'!$A$2:$C$156,3,FALSE)</f>
        <v>17</v>
      </c>
      <c r="AL675" s="76" t="str">
        <f>VLOOKUP($AK675,'Agrp cuentas'!$F$2:$H$28,2,FALSE)</f>
        <v>17 - Otros Costos</v>
      </c>
      <c r="AM675" s="76" t="str">
        <f>VLOOKUP($AK675,'Agrp cuentas'!$F$2:$H$28,3,FALSE)</f>
        <v>Costo</v>
      </c>
      <c r="AN675" s="76" t="s">
        <v>192</v>
      </c>
    </row>
    <row r="676" spans="1:40">
      <c r="A676" s="76" t="s">
        <v>0</v>
      </c>
      <c r="B676" s="76" t="s">
        <v>1</v>
      </c>
      <c r="C676" s="76" t="s">
        <v>54</v>
      </c>
      <c r="D676" s="76" t="s">
        <v>65</v>
      </c>
      <c r="E676" s="76" t="s">
        <v>131</v>
      </c>
      <c r="F676" s="76" t="s">
        <v>134</v>
      </c>
      <c r="G676" s="76" t="s">
        <v>2</v>
      </c>
      <c r="H676" s="76" t="s">
        <v>2</v>
      </c>
      <c r="I676" s="76" t="s">
        <v>2</v>
      </c>
      <c r="J676" s="76" t="s">
        <v>305</v>
      </c>
      <c r="K676" s="76" t="s">
        <v>135</v>
      </c>
      <c r="L676" s="76" t="s">
        <v>13</v>
      </c>
      <c r="M676" s="76" t="s">
        <v>2</v>
      </c>
      <c r="N676" s="76" t="s">
        <v>7</v>
      </c>
      <c r="O676" s="76" t="s">
        <v>3</v>
      </c>
      <c r="P676" s="76" t="s">
        <v>4</v>
      </c>
      <c r="Q676" s="76" t="s">
        <v>553</v>
      </c>
      <c r="R676" s="77">
        <v>0</v>
      </c>
      <c r="S676" s="77">
        <v>0</v>
      </c>
      <c r="T676" s="77">
        <v>85</v>
      </c>
      <c r="U676" s="77">
        <v>461.2</v>
      </c>
      <c r="V676" s="77">
        <v>0</v>
      </c>
      <c r="W676" s="77">
        <v>0</v>
      </c>
      <c r="X676" s="77">
        <v>0</v>
      </c>
      <c r="Y676" s="77">
        <v>0</v>
      </c>
      <c r="Z676" s="77">
        <v>0</v>
      </c>
      <c r="AA676" s="77">
        <v>0</v>
      </c>
      <c r="AB676" s="77">
        <v>0</v>
      </c>
      <c r="AC676" s="77">
        <v>0</v>
      </c>
      <c r="AD676" s="77">
        <v>0</v>
      </c>
      <c r="AE676" s="77">
        <f t="shared" si="24"/>
        <v>546.20000000000005</v>
      </c>
      <c r="AF676" s="40">
        <f t="shared" si="23"/>
        <v>43210001</v>
      </c>
      <c r="AG676" s="76" t="str">
        <f>VLOOKUP($L676,Ceco!$A$2:$F$48,3,FALSE)</f>
        <v>BOMBEO MECANICO</v>
      </c>
      <c r="AH676" s="76" t="str">
        <f>VLOOKUP($L676,Ceco!$A$2:$F$48,4,FALSE)</f>
        <v>NEUQUEN</v>
      </c>
      <c r="AI676" s="76" t="str">
        <f>VLOOKUP($L676,Ceco!$A$2:$F$48,5,FALSE)</f>
        <v>CATRIEL</v>
      </c>
      <c r="AJ676" s="76" t="str">
        <f>VLOOKUP($L676,Ceco!$A$2:$F$48,6,FALSE)</f>
        <v>Nahim Jorge</v>
      </c>
      <c r="AK676" s="76">
        <f>VLOOKUP($AF676,'Agrp cuentas'!$A$2:$C$156,3,FALSE)</f>
        <v>17</v>
      </c>
      <c r="AL676" s="76" t="str">
        <f>VLOOKUP($AK676,'Agrp cuentas'!$F$2:$H$28,2,FALSE)</f>
        <v>17 - Otros Costos</v>
      </c>
      <c r="AM676" s="76" t="str">
        <f>VLOOKUP($AK676,'Agrp cuentas'!$F$2:$H$28,3,FALSE)</f>
        <v>Costo</v>
      </c>
      <c r="AN676" s="76" t="s">
        <v>192</v>
      </c>
    </row>
    <row r="677" spans="1:40">
      <c r="A677" s="76" t="s">
        <v>0</v>
      </c>
      <c r="B677" s="76" t="s">
        <v>1</v>
      </c>
      <c r="C677" s="76" t="s">
        <v>54</v>
      </c>
      <c r="D677" s="76" t="s">
        <v>65</v>
      </c>
      <c r="E677" s="76" t="s">
        <v>131</v>
      </c>
      <c r="F677" s="76" t="s">
        <v>134</v>
      </c>
      <c r="G677" s="76" t="s">
        <v>2</v>
      </c>
      <c r="H677" s="76" t="s">
        <v>2</v>
      </c>
      <c r="I677" s="76" t="s">
        <v>2</v>
      </c>
      <c r="J677" s="76" t="s">
        <v>305</v>
      </c>
      <c r="K677" s="76" t="s">
        <v>135</v>
      </c>
      <c r="L677" s="76" t="s">
        <v>11</v>
      </c>
      <c r="M677" s="76" t="s">
        <v>2</v>
      </c>
      <c r="N677" s="76" t="s">
        <v>7</v>
      </c>
      <c r="O677" s="76" t="s">
        <v>3</v>
      </c>
      <c r="P677" s="76" t="s">
        <v>4</v>
      </c>
      <c r="Q677" s="76" t="s">
        <v>553</v>
      </c>
      <c r="R677" s="77">
        <v>0</v>
      </c>
      <c r="S677" s="77">
        <v>0</v>
      </c>
      <c r="T677" s="77">
        <v>0</v>
      </c>
      <c r="U677" s="77">
        <v>59.6</v>
      </c>
      <c r="V677" s="77">
        <v>0</v>
      </c>
      <c r="W677" s="77">
        <v>0</v>
      </c>
      <c r="X677" s="77">
        <v>0</v>
      </c>
      <c r="Y677" s="77">
        <v>0</v>
      </c>
      <c r="Z677" s="77">
        <v>0</v>
      </c>
      <c r="AA677" s="77">
        <v>0</v>
      </c>
      <c r="AB677" s="77">
        <v>0</v>
      </c>
      <c r="AC677" s="77">
        <v>0</v>
      </c>
      <c r="AD677" s="77">
        <v>0</v>
      </c>
      <c r="AE677" s="77">
        <f t="shared" ref="AE677:AE697" si="25">SUM(S677:AD677)</f>
        <v>59.6</v>
      </c>
      <c r="AF677" s="40">
        <f t="shared" si="23"/>
        <v>43210001</v>
      </c>
      <c r="AG677" s="76" t="str">
        <f>VLOOKUP($L677,Ceco!$A$2:$F$48,3,FALSE)</f>
        <v>BOMBEO MECANICO</v>
      </c>
      <c r="AH677" s="76" t="str">
        <f>VLOOKUP($L677,Ceco!$A$2:$F$48,4,FALSE)</f>
        <v>NEUQUEN</v>
      </c>
      <c r="AI677" s="76" t="str">
        <f>VLOOKUP($L677,Ceco!$A$2:$F$48,5,FALSE)</f>
        <v>CATRIEL</v>
      </c>
      <c r="AJ677" s="76" t="str">
        <f>VLOOKUP($L677,Ceco!$A$2:$F$48,6,FALSE)</f>
        <v>Nahim Jorge</v>
      </c>
      <c r="AK677" s="76">
        <f>VLOOKUP($AF677,'Agrp cuentas'!$A$2:$C$156,3,FALSE)</f>
        <v>17</v>
      </c>
      <c r="AL677" s="76" t="str">
        <f>VLOOKUP($AK677,'Agrp cuentas'!$F$2:$H$28,2,FALSE)</f>
        <v>17 - Otros Costos</v>
      </c>
      <c r="AM677" s="76" t="str">
        <f>VLOOKUP($AK677,'Agrp cuentas'!$F$2:$H$28,3,FALSE)</f>
        <v>Costo</v>
      </c>
      <c r="AN677" s="76" t="s">
        <v>192</v>
      </c>
    </row>
    <row r="678" spans="1:40" s="76" customFormat="1">
      <c r="A678" s="76" t="s">
        <v>0</v>
      </c>
      <c r="B678" s="76" t="s">
        <v>1</v>
      </c>
      <c r="C678" s="76" t="s">
        <v>54</v>
      </c>
      <c r="D678" s="76" t="s">
        <v>65</v>
      </c>
      <c r="E678" s="76" t="s">
        <v>131</v>
      </c>
      <c r="F678" s="76" t="s">
        <v>134</v>
      </c>
      <c r="G678" s="76" t="s">
        <v>2</v>
      </c>
      <c r="H678" s="76" t="s">
        <v>2</v>
      </c>
      <c r="I678" s="76" t="s">
        <v>2</v>
      </c>
      <c r="J678" s="76" t="s">
        <v>306</v>
      </c>
      <c r="K678" s="76" t="s">
        <v>136</v>
      </c>
      <c r="L678" s="76" t="s">
        <v>35</v>
      </c>
      <c r="M678" s="76" t="s">
        <v>2</v>
      </c>
      <c r="N678" s="76" t="s">
        <v>7</v>
      </c>
      <c r="O678" s="76" t="s">
        <v>3</v>
      </c>
      <c r="P678" s="76" t="s">
        <v>4</v>
      </c>
      <c r="Q678" s="76" t="s">
        <v>553</v>
      </c>
      <c r="R678" s="77">
        <v>0</v>
      </c>
      <c r="S678" s="77">
        <v>23.44</v>
      </c>
      <c r="T678" s="77">
        <v>9.89</v>
      </c>
      <c r="U678" s="77">
        <v>12.33</v>
      </c>
      <c r="V678" s="77">
        <v>0</v>
      </c>
      <c r="W678" s="77">
        <v>0</v>
      </c>
      <c r="X678" s="77">
        <v>0</v>
      </c>
      <c r="Y678" s="77">
        <v>0</v>
      </c>
      <c r="Z678" s="77">
        <v>0</v>
      </c>
      <c r="AA678" s="77">
        <v>0</v>
      </c>
      <c r="AB678" s="77">
        <v>0</v>
      </c>
      <c r="AC678" s="77">
        <v>0</v>
      </c>
      <c r="AD678" s="77">
        <v>0</v>
      </c>
      <c r="AE678" s="77">
        <f t="shared" si="25"/>
        <v>45.66</v>
      </c>
      <c r="AF678" s="81">
        <f t="shared" si="23"/>
        <v>43210002</v>
      </c>
      <c r="AG678" s="76" t="str">
        <f>VLOOKUP($L678,[131]Ceco!$A$2:$F$48,3,FALSE)</f>
        <v>BOMBEO MECANICO</v>
      </c>
      <c r="AH678" s="76" t="str">
        <f>VLOOKUP($L678,[131]Ceco!$A$2:$F$48,4,FALSE)</f>
        <v>NEUQUEN</v>
      </c>
      <c r="AI678" s="76" t="str">
        <f>VLOOKUP($L678,[131]Ceco!$A$2:$F$48,5,FALSE)</f>
        <v>RINCON DE LOS SAUCES</v>
      </c>
      <c r="AJ678" s="76" t="str">
        <f>VLOOKUP($L678,[131]Ceco!$A$2:$F$48,6,FALSE)</f>
        <v>Nahim Jorge</v>
      </c>
      <c r="AK678" s="76">
        <f>VLOOKUP($AF678,'[131]Agrp cuentas'!$A$2:$C$156,3,FALSE)</f>
        <v>17</v>
      </c>
      <c r="AL678" s="76" t="str">
        <f>VLOOKUP($AK678,'[131]Agrp cuentas'!$F$2:$H$28,2,FALSE)</f>
        <v>17 - Otros Costos</v>
      </c>
      <c r="AM678" s="76" t="str">
        <f>VLOOKUP($AK678,'[131]Agrp cuentas'!$F$2:$H$28,3,FALSE)</f>
        <v>Costo</v>
      </c>
      <c r="AN678" s="76" t="s">
        <v>192</v>
      </c>
    </row>
    <row r="679" spans="1:40" s="76" customFormat="1">
      <c r="A679" s="76" t="s">
        <v>0</v>
      </c>
      <c r="B679" s="76" t="s">
        <v>1</v>
      </c>
      <c r="C679" s="76" t="s">
        <v>54</v>
      </c>
      <c r="D679" s="76" t="s">
        <v>65</v>
      </c>
      <c r="E679" s="76" t="s">
        <v>131</v>
      </c>
      <c r="F679" s="76" t="s">
        <v>134</v>
      </c>
      <c r="G679" s="76" t="s">
        <v>2</v>
      </c>
      <c r="H679" s="76" t="s">
        <v>2</v>
      </c>
      <c r="I679" s="76" t="s">
        <v>2</v>
      </c>
      <c r="J679" s="76" t="s">
        <v>306</v>
      </c>
      <c r="K679" s="76" t="s">
        <v>136</v>
      </c>
      <c r="L679" s="76" t="s">
        <v>9</v>
      </c>
      <c r="M679" s="76" t="s">
        <v>2</v>
      </c>
      <c r="N679" s="76" t="s">
        <v>7</v>
      </c>
      <c r="O679" s="76" t="s">
        <v>3</v>
      </c>
      <c r="P679" s="76" t="s">
        <v>4</v>
      </c>
      <c r="Q679" s="76" t="s">
        <v>553</v>
      </c>
      <c r="R679" s="77">
        <v>0</v>
      </c>
      <c r="S679" s="77">
        <v>-2.64</v>
      </c>
      <c r="T679" s="77">
        <v>0</v>
      </c>
      <c r="U679" s="77">
        <v>0</v>
      </c>
      <c r="V679" s="77">
        <v>0</v>
      </c>
      <c r="W679" s="77">
        <v>0</v>
      </c>
      <c r="X679" s="77">
        <v>0</v>
      </c>
      <c r="Y679" s="77">
        <v>0</v>
      </c>
      <c r="Z679" s="77">
        <v>0</v>
      </c>
      <c r="AA679" s="77">
        <v>0</v>
      </c>
      <c r="AB679" s="77">
        <v>0</v>
      </c>
      <c r="AC679" s="77">
        <v>0</v>
      </c>
      <c r="AD679" s="77">
        <v>0</v>
      </c>
      <c r="AE679" s="77">
        <f t="shared" si="25"/>
        <v>-2.64</v>
      </c>
      <c r="AF679" s="81">
        <f t="shared" ref="AF679" si="26">VALUE(J679)</f>
        <v>43210002</v>
      </c>
      <c r="AG679" s="76" t="str">
        <f>VLOOKUP($L679,[131]Ceco!$A$2:$F$48,3,FALSE)</f>
        <v>BOMBEO MECANICO</v>
      </c>
      <c r="AH679" s="76" t="str">
        <f>VLOOKUP($L679,[131]Ceco!$A$2:$F$48,4,FALSE)</f>
        <v>GOLFO SAN JORGE</v>
      </c>
      <c r="AI679" s="76" t="str">
        <f>VLOOKUP($L679,[131]Ceco!$A$2:$F$48,5,FALSE)</f>
        <v>SANTA CRUZ ESTE</v>
      </c>
      <c r="AJ679" s="76" t="str">
        <f>VLOOKUP($L679,[131]Ceco!$A$2:$F$48,6,FALSE)</f>
        <v>Bertaina Fabricio</v>
      </c>
      <c r="AK679" s="76">
        <f>VLOOKUP($AF679,'[131]Agrp cuentas'!$A$2:$C$156,3,FALSE)</f>
        <v>17</v>
      </c>
      <c r="AL679" s="76" t="str">
        <f>VLOOKUP($AK679,'[131]Agrp cuentas'!$F$2:$H$28,2,FALSE)</f>
        <v>17 - Otros Costos</v>
      </c>
      <c r="AM679" s="76" t="str">
        <f>VLOOKUP($AK679,'[131]Agrp cuentas'!$F$2:$H$28,3,FALSE)</f>
        <v>Costo</v>
      </c>
      <c r="AN679" s="76" t="s">
        <v>192</v>
      </c>
    </row>
    <row r="680" spans="1:40" s="76" customFormat="1">
      <c r="A680" s="76" t="s">
        <v>0</v>
      </c>
      <c r="B680" s="76" t="s">
        <v>1</v>
      </c>
      <c r="C680" s="76" t="s">
        <v>54</v>
      </c>
      <c r="D680" s="76" t="s">
        <v>65</v>
      </c>
      <c r="E680" s="76" t="s">
        <v>131</v>
      </c>
      <c r="F680" s="76" t="s">
        <v>134</v>
      </c>
      <c r="G680" s="76" t="s">
        <v>2</v>
      </c>
      <c r="H680" s="76" t="s">
        <v>2</v>
      </c>
      <c r="I680" s="76" t="s">
        <v>2</v>
      </c>
      <c r="J680" s="76" t="s">
        <v>306</v>
      </c>
      <c r="K680" s="76" t="s">
        <v>136</v>
      </c>
      <c r="L680" s="76" t="s">
        <v>33</v>
      </c>
      <c r="M680" s="76" t="s">
        <v>2</v>
      </c>
      <c r="N680" s="76" t="s">
        <v>7</v>
      </c>
      <c r="O680" s="76" t="s">
        <v>3</v>
      </c>
      <c r="P680" s="76" t="s">
        <v>4</v>
      </c>
      <c r="Q680" s="76" t="s">
        <v>553</v>
      </c>
      <c r="R680" s="77">
        <v>0</v>
      </c>
      <c r="S680" s="77">
        <v>-1.32</v>
      </c>
      <c r="T680" s="77">
        <v>0</v>
      </c>
      <c r="U680" s="77">
        <v>0</v>
      </c>
      <c r="V680" s="77">
        <v>0</v>
      </c>
      <c r="W680" s="77">
        <v>0</v>
      </c>
      <c r="X680" s="77">
        <v>0</v>
      </c>
      <c r="Y680" s="77">
        <v>0</v>
      </c>
      <c r="Z680" s="77">
        <v>0</v>
      </c>
      <c r="AA680" s="77">
        <v>0</v>
      </c>
      <c r="AB680" s="77">
        <v>0</v>
      </c>
      <c r="AC680" s="77">
        <v>0</v>
      </c>
      <c r="AD680" s="77">
        <v>0</v>
      </c>
      <c r="AE680" s="77">
        <f t="shared" si="25"/>
        <v>-1.32</v>
      </c>
      <c r="AF680" s="81">
        <f t="shared" ref="AF680" si="27">VALUE(J680)</f>
        <v>43210002</v>
      </c>
      <c r="AG680" s="76" t="str">
        <f>VLOOKUP($L680,[131]Ceco!$A$2:$F$48,3,FALSE)</f>
        <v>PCP</v>
      </c>
      <c r="AH680" s="76" t="str">
        <f>VLOOKUP($L680,[131]Ceco!$A$2:$F$48,4,FALSE)</f>
        <v>NEUQUEN</v>
      </c>
      <c r="AI680" s="76">
        <f>VLOOKUP($L680,[131]Ceco!$A$2:$F$48,5,FALSE)</f>
        <v>0</v>
      </c>
      <c r="AJ680" s="76" t="str">
        <f>VLOOKUP($L680,[131]Ceco!$A$2:$F$48,6,FALSE)</f>
        <v>Rodriguez Eduardo</v>
      </c>
      <c r="AK680" s="76">
        <f>VLOOKUP($AF680,'[131]Agrp cuentas'!$A$2:$C$156,3,FALSE)</f>
        <v>17</v>
      </c>
      <c r="AL680" s="76" t="str">
        <f>VLOOKUP($AK680,'[131]Agrp cuentas'!$F$2:$H$28,2,FALSE)</f>
        <v>17 - Otros Costos</v>
      </c>
      <c r="AM680" s="76" t="str">
        <f>VLOOKUP($AK680,'[131]Agrp cuentas'!$F$2:$H$28,3,FALSE)</f>
        <v>Costo</v>
      </c>
      <c r="AN680" s="76" t="s">
        <v>192</v>
      </c>
    </row>
    <row r="681" spans="1:40" s="76" customFormat="1">
      <c r="A681" s="76" t="s">
        <v>0</v>
      </c>
      <c r="B681" s="76" t="s">
        <v>1</v>
      </c>
      <c r="C681" s="76" t="s">
        <v>54</v>
      </c>
      <c r="D681" s="76" t="s">
        <v>65</v>
      </c>
      <c r="E681" s="76" t="s">
        <v>131</v>
      </c>
      <c r="F681" s="76" t="s">
        <v>134</v>
      </c>
      <c r="G681" s="76" t="s">
        <v>2</v>
      </c>
      <c r="H681" s="76" t="s">
        <v>2</v>
      </c>
      <c r="I681" s="76" t="s">
        <v>2</v>
      </c>
      <c r="J681" s="76" t="s">
        <v>306</v>
      </c>
      <c r="K681" s="76" t="s">
        <v>136</v>
      </c>
      <c r="L681" s="76" t="s">
        <v>30</v>
      </c>
      <c r="M681" s="76" t="s">
        <v>2</v>
      </c>
      <c r="N681" s="76" t="s">
        <v>7</v>
      </c>
      <c r="O681" s="76" t="s">
        <v>3</v>
      </c>
      <c r="P681" s="76" t="s">
        <v>4</v>
      </c>
      <c r="Q681" s="76" t="s">
        <v>553</v>
      </c>
      <c r="R681" s="77">
        <v>0</v>
      </c>
      <c r="S681" s="77">
        <v>24.43</v>
      </c>
      <c r="T681" s="77">
        <v>0</v>
      </c>
      <c r="U681" s="77">
        <v>0</v>
      </c>
      <c r="V681" s="77">
        <v>0</v>
      </c>
      <c r="W681" s="77">
        <v>0</v>
      </c>
      <c r="X681" s="77">
        <v>0</v>
      </c>
      <c r="Y681" s="77">
        <v>0</v>
      </c>
      <c r="Z681" s="77">
        <v>0</v>
      </c>
      <c r="AA681" s="77">
        <v>0</v>
      </c>
      <c r="AB681" s="77">
        <v>0</v>
      </c>
      <c r="AC681" s="77">
        <v>0</v>
      </c>
      <c r="AD681" s="77">
        <v>0</v>
      </c>
      <c r="AE681" s="77">
        <f t="shared" si="25"/>
        <v>24.43</v>
      </c>
      <c r="AF681" s="81">
        <f t="shared" ref="AF681" si="28">VALUE(J681)</f>
        <v>43210002</v>
      </c>
      <c r="AG681" s="76" t="str">
        <f>VLOOKUP($L681,[131]Ceco!$A$2:$F$48,3,FALSE)</f>
        <v>BOMBEO MECANICO</v>
      </c>
      <c r="AH681" s="76" t="str">
        <f>VLOOKUP($L681,[131]Ceco!$A$2:$F$48,4,FALSE)</f>
        <v>MENDOZA</v>
      </c>
      <c r="AI681" s="76" t="str">
        <f>VLOOKUP($L681,[131]Ceco!$A$2:$F$48,5,FALSE)</f>
        <v>MALARGUE</v>
      </c>
      <c r="AJ681" s="76" t="str">
        <f>VLOOKUP($L681,[131]Ceco!$A$2:$F$48,6,FALSE)</f>
        <v>Ingles Carlos</v>
      </c>
      <c r="AK681" s="76">
        <f>VLOOKUP($AF681,'[131]Agrp cuentas'!$A$2:$C$156,3,FALSE)</f>
        <v>17</v>
      </c>
      <c r="AL681" s="76" t="str">
        <f>VLOOKUP($AK681,'[131]Agrp cuentas'!$F$2:$H$28,2,FALSE)</f>
        <v>17 - Otros Costos</v>
      </c>
      <c r="AM681" s="76" t="str">
        <f>VLOOKUP($AK681,'[131]Agrp cuentas'!$F$2:$H$28,3,FALSE)</f>
        <v>Costo</v>
      </c>
      <c r="AN681" s="76" t="s">
        <v>192</v>
      </c>
    </row>
    <row r="682" spans="1:40" s="76" customFormat="1">
      <c r="A682" s="76" t="s">
        <v>0</v>
      </c>
      <c r="B682" s="76" t="s">
        <v>1</v>
      </c>
      <c r="C682" s="76" t="s">
        <v>54</v>
      </c>
      <c r="D682" s="76" t="s">
        <v>65</v>
      </c>
      <c r="E682" s="76" t="s">
        <v>131</v>
      </c>
      <c r="F682" s="76" t="s">
        <v>134</v>
      </c>
      <c r="G682" s="76" t="s">
        <v>2</v>
      </c>
      <c r="H682" s="76" t="s">
        <v>2</v>
      </c>
      <c r="I682" s="76" t="s">
        <v>2</v>
      </c>
      <c r="J682" s="76" t="s">
        <v>306</v>
      </c>
      <c r="K682" s="76" t="s">
        <v>136</v>
      </c>
      <c r="L682" s="76" t="s">
        <v>29</v>
      </c>
      <c r="M682" s="76" t="s">
        <v>2</v>
      </c>
      <c r="N682" s="76" t="s">
        <v>7</v>
      </c>
      <c r="O682" s="76" t="s">
        <v>3</v>
      </c>
      <c r="P682" s="76" t="s">
        <v>4</v>
      </c>
      <c r="Q682" s="76" t="s">
        <v>553</v>
      </c>
      <c r="R682" s="77">
        <v>0</v>
      </c>
      <c r="S682" s="77">
        <v>20.47</v>
      </c>
      <c r="T682" s="77">
        <v>0</v>
      </c>
      <c r="U682" s="77">
        <v>0</v>
      </c>
      <c r="V682" s="77">
        <v>0</v>
      </c>
      <c r="W682" s="77">
        <v>0</v>
      </c>
      <c r="X682" s="77">
        <v>0</v>
      </c>
      <c r="Y682" s="77">
        <v>0</v>
      </c>
      <c r="Z682" s="77">
        <v>0</v>
      </c>
      <c r="AA682" s="77">
        <v>0</v>
      </c>
      <c r="AB682" s="77">
        <v>0</v>
      </c>
      <c r="AC682" s="77">
        <v>0</v>
      </c>
      <c r="AD682" s="77">
        <v>0</v>
      </c>
      <c r="AE682" s="77">
        <f t="shared" si="25"/>
        <v>20.47</v>
      </c>
      <c r="AF682" s="81">
        <f t="shared" ref="AF682" si="29">VALUE(J682)</f>
        <v>43210002</v>
      </c>
      <c r="AG682" s="76" t="str">
        <f>VLOOKUP($L682,[131]Ceco!$A$2:$F$48,3,FALSE)</f>
        <v>BOMBEO MECANICO</v>
      </c>
      <c r="AH682" s="76" t="str">
        <f>VLOOKUP($L682,[131]Ceco!$A$2:$F$48,4,FALSE)</f>
        <v>MENDOZA</v>
      </c>
      <c r="AI682" s="76" t="str">
        <f>VLOOKUP($L682,[131]Ceco!$A$2:$F$48,5,FALSE)</f>
        <v>MALARGUE</v>
      </c>
      <c r="AJ682" s="76" t="str">
        <f>VLOOKUP($L682,[131]Ceco!$A$2:$F$48,6,FALSE)</f>
        <v>Ingles Carlos</v>
      </c>
      <c r="AK682" s="76">
        <f>VLOOKUP($AF682,'[131]Agrp cuentas'!$A$2:$C$156,3,FALSE)</f>
        <v>17</v>
      </c>
      <c r="AL682" s="76" t="str">
        <f>VLOOKUP($AK682,'[131]Agrp cuentas'!$F$2:$H$28,2,FALSE)</f>
        <v>17 - Otros Costos</v>
      </c>
      <c r="AM682" s="76" t="str">
        <f>VLOOKUP($AK682,'[131]Agrp cuentas'!$F$2:$H$28,3,FALSE)</f>
        <v>Costo</v>
      </c>
      <c r="AN682" s="76" t="s">
        <v>192</v>
      </c>
    </row>
    <row r="683" spans="1:40" s="76" customFormat="1">
      <c r="A683" s="76" t="s">
        <v>0</v>
      </c>
      <c r="B683" s="76" t="s">
        <v>1</v>
      </c>
      <c r="C683" s="76" t="s">
        <v>54</v>
      </c>
      <c r="D683" s="76" t="s">
        <v>65</v>
      </c>
      <c r="E683" s="76" t="s">
        <v>131</v>
      </c>
      <c r="F683" s="76" t="s">
        <v>134</v>
      </c>
      <c r="G683" s="76" t="s">
        <v>2</v>
      </c>
      <c r="H683" s="76" t="s">
        <v>2</v>
      </c>
      <c r="I683" s="76" t="s">
        <v>2</v>
      </c>
      <c r="J683" s="76" t="s">
        <v>306</v>
      </c>
      <c r="K683" s="76" t="s">
        <v>136</v>
      </c>
      <c r="L683" s="76" t="s">
        <v>27</v>
      </c>
      <c r="M683" s="76" t="s">
        <v>2</v>
      </c>
      <c r="N683" s="76" t="s">
        <v>7</v>
      </c>
      <c r="O683" s="76" t="s">
        <v>3</v>
      </c>
      <c r="P683" s="76" t="s">
        <v>4</v>
      </c>
      <c r="Q683" s="76" t="s">
        <v>553</v>
      </c>
      <c r="R683" s="77">
        <v>0</v>
      </c>
      <c r="S683" s="77">
        <v>2152.42</v>
      </c>
      <c r="T683" s="77">
        <v>0</v>
      </c>
      <c r="U683" s="77">
        <v>0</v>
      </c>
      <c r="V683" s="77">
        <v>0</v>
      </c>
      <c r="W683" s="77">
        <v>0</v>
      </c>
      <c r="X683" s="77">
        <v>0</v>
      </c>
      <c r="Y683" s="77">
        <v>0</v>
      </c>
      <c r="Z683" s="77">
        <v>0</v>
      </c>
      <c r="AA683" s="77">
        <v>0</v>
      </c>
      <c r="AB683" s="77">
        <v>0</v>
      </c>
      <c r="AC683" s="77">
        <v>0</v>
      </c>
      <c r="AD683" s="77">
        <v>0</v>
      </c>
      <c r="AE683" s="77">
        <f t="shared" si="25"/>
        <v>2152.42</v>
      </c>
      <c r="AF683" s="81">
        <f t="shared" ref="AF683" si="30">VALUE(J683)</f>
        <v>43210002</v>
      </c>
      <c r="AG683" s="76" t="str">
        <f>VLOOKUP($L683,[131]Ceco!$A$2:$F$48,3,FALSE)</f>
        <v>BOMBEO MECANICO</v>
      </c>
      <c r="AH683" s="76" t="str">
        <f>VLOOKUP($L683,[131]Ceco!$A$2:$F$48,4,FALSE)</f>
        <v>GOLFO SAN JORGE</v>
      </c>
      <c r="AI683" s="76" t="str">
        <f>VLOOKUP($L683,[131]Ceco!$A$2:$F$48,5,FALSE)</f>
        <v>SANTA CRUZ OESTE</v>
      </c>
      <c r="AJ683" s="76" t="str">
        <f>VLOOKUP($L683,[131]Ceco!$A$2:$F$48,6,FALSE)</f>
        <v>Bertaina Fabricio</v>
      </c>
      <c r="AK683" s="76">
        <f>VLOOKUP($AF683,'[131]Agrp cuentas'!$A$2:$C$156,3,FALSE)</f>
        <v>17</v>
      </c>
      <c r="AL683" s="76" t="str">
        <f>VLOOKUP($AK683,'[131]Agrp cuentas'!$F$2:$H$28,2,FALSE)</f>
        <v>17 - Otros Costos</v>
      </c>
      <c r="AM683" s="76" t="str">
        <f>VLOOKUP($AK683,'[131]Agrp cuentas'!$F$2:$H$28,3,FALSE)</f>
        <v>Costo</v>
      </c>
      <c r="AN683" s="76" t="s">
        <v>192</v>
      </c>
    </row>
    <row r="684" spans="1:40" s="76" customFormat="1">
      <c r="A684" s="76" t="s">
        <v>0</v>
      </c>
      <c r="B684" s="76" t="s">
        <v>1</v>
      </c>
      <c r="C684" s="76" t="s">
        <v>54</v>
      </c>
      <c r="D684" s="76" t="s">
        <v>65</v>
      </c>
      <c r="E684" s="76" t="s">
        <v>131</v>
      </c>
      <c r="F684" s="76" t="s">
        <v>134</v>
      </c>
      <c r="G684" s="76" t="s">
        <v>2</v>
      </c>
      <c r="H684" s="76" t="s">
        <v>2</v>
      </c>
      <c r="I684" s="76" t="s">
        <v>2</v>
      </c>
      <c r="J684" s="76" t="s">
        <v>306</v>
      </c>
      <c r="K684" s="76" t="s">
        <v>136</v>
      </c>
      <c r="L684" s="76" t="s">
        <v>24</v>
      </c>
      <c r="M684" s="76" t="s">
        <v>2</v>
      </c>
      <c r="N684" s="76" t="s">
        <v>7</v>
      </c>
      <c r="O684" s="76" t="s">
        <v>3</v>
      </c>
      <c r="P684" s="76" t="s">
        <v>4</v>
      </c>
      <c r="Q684" s="76" t="s">
        <v>553</v>
      </c>
      <c r="R684" s="77">
        <v>0</v>
      </c>
      <c r="S684" s="77">
        <v>-3.96</v>
      </c>
      <c r="T684" s="77">
        <v>0</v>
      </c>
      <c r="U684" s="77">
        <v>0</v>
      </c>
      <c r="V684" s="77">
        <v>0</v>
      </c>
      <c r="W684" s="77">
        <v>0</v>
      </c>
      <c r="X684" s="77">
        <v>0</v>
      </c>
      <c r="Y684" s="77">
        <v>0</v>
      </c>
      <c r="Z684" s="77">
        <v>0</v>
      </c>
      <c r="AA684" s="77">
        <v>0</v>
      </c>
      <c r="AB684" s="77">
        <v>0</v>
      </c>
      <c r="AC684" s="77">
        <v>0</v>
      </c>
      <c r="AD684" s="77">
        <v>0</v>
      </c>
      <c r="AE684" s="77">
        <f t="shared" si="25"/>
        <v>-3.96</v>
      </c>
      <c r="AF684" s="81">
        <f t="shared" ref="AF684" si="31">VALUE(J684)</f>
        <v>43210002</v>
      </c>
      <c r="AG684" s="76" t="str">
        <f>VLOOKUP($L684,[131]Ceco!$A$2:$F$48,3,FALSE)</f>
        <v>BOMBEO MECANICO</v>
      </c>
      <c r="AH684" s="76" t="str">
        <f>VLOOKUP($L684,[131]Ceco!$A$2:$F$48,4,FALSE)</f>
        <v>MENDOZA</v>
      </c>
      <c r="AI684" s="76" t="str">
        <f>VLOOKUP($L684,[131]Ceco!$A$2:$F$48,5,FALSE)</f>
        <v>LUJAN DE CUYO</v>
      </c>
      <c r="AJ684" s="76" t="str">
        <f>VLOOKUP($L684,[131]Ceco!$A$2:$F$48,6,FALSE)</f>
        <v>Ingles Carlos</v>
      </c>
      <c r="AK684" s="76">
        <f>VLOOKUP($AF684,'[131]Agrp cuentas'!$A$2:$C$156,3,FALSE)</f>
        <v>17</v>
      </c>
      <c r="AL684" s="76" t="str">
        <f>VLOOKUP($AK684,'[131]Agrp cuentas'!$F$2:$H$28,2,FALSE)</f>
        <v>17 - Otros Costos</v>
      </c>
      <c r="AM684" s="76" t="str">
        <f>VLOOKUP($AK684,'[131]Agrp cuentas'!$F$2:$H$28,3,FALSE)</f>
        <v>Costo</v>
      </c>
      <c r="AN684" s="76" t="s">
        <v>192</v>
      </c>
    </row>
    <row r="685" spans="1:40" s="76" customFormat="1">
      <c r="A685" s="76" t="s">
        <v>0</v>
      </c>
      <c r="B685" s="76" t="s">
        <v>1</v>
      </c>
      <c r="C685" s="76" t="s">
        <v>54</v>
      </c>
      <c r="D685" s="76" t="s">
        <v>65</v>
      </c>
      <c r="E685" s="76" t="s">
        <v>131</v>
      </c>
      <c r="F685" s="76" t="s">
        <v>134</v>
      </c>
      <c r="G685" s="76" t="s">
        <v>2</v>
      </c>
      <c r="H685" s="76" t="s">
        <v>2</v>
      </c>
      <c r="I685" s="76" t="s">
        <v>2</v>
      </c>
      <c r="J685" s="76" t="s">
        <v>306</v>
      </c>
      <c r="K685" s="76" t="s">
        <v>136</v>
      </c>
      <c r="L685" s="76" t="s">
        <v>21</v>
      </c>
      <c r="M685" s="76" t="s">
        <v>2</v>
      </c>
      <c r="N685" s="76" t="s">
        <v>7</v>
      </c>
      <c r="O685" s="76" t="s">
        <v>3</v>
      </c>
      <c r="P685" s="76" t="s">
        <v>4</v>
      </c>
      <c r="Q685" s="76" t="s">
        <v>553</v>
      </c>
      <c r="R685" s="77">
        <v>0</v>
      </c>
      <c r="S685" s="77">
        <v>-3.96</v>
      </c>
      <c r="T685" s="77">
        <v>0</v>
      </c>
      <c r="U685" s="77">
        <v>0</v>
      </c>
      <c r="V685" s="77">
        <v>0</v>
      </c>
      <c r="W685" s="77">
        <v>0</v>
      </c>
      <c r="X685" s="77">
        <v>0</v>
      </c>
      <c r="Y685" s="77">
        <v>0</v>
      </c>
      <c r="Z685" s="77">
        <v>0</v>
      </c>
      <c r="AA685" s="77">
        <v>0</v>
      </c>
      <c r="AB685" s="77">
        <v>0</v>
      </c>
      <c r="AC685" s="77">
        <v>0</v>
      </c>
      <c r="AD685" s="77">
        <v>0</v>
      </c>
      <c r="AE685" s="77">
        <f t="shared" si="25"/>
        <v>-3.96</v>
      </c>
      <c r="AF685" s="81">
        <f t="shared" ref="AF685" si="32">VALUE(J685)</f>
        <v>43210002</v>
      </c>
      <c r="AG685" s="76" t="str">
        <f>VLOOKUP($L685,[131]Ceco!$A$2:$F$48,3,FALSE)</f>
        <v>BOMBEO MECANICO</v>
      </c>
      <c r="AH685" s="76" t="str">
        <f>VLOOKUP($L685,[131]Ceco!$A$2:$F$48,4,FALSE)</f>
        <v>GOLFO SAN JORGE</v>
      </c>
      <c r="AI685" s="76" t="str">
        <f>VLOOKUP($L685,[131]Ceco!$A$2:$F$48,5,FALSE)</f>
        <v>SANTA CRUZ ESTE</v>
      </c>
      <c r="AJ685" s="76" t="str">
        <f>VLOOKUP($L685,[131]Ceco!$A$2:$F$48,6,FALSE)</f>
        <v>Bertaina Fabricio</v>
      </c>
      <c r="AK685" s="76">
        <f>VLOOKUP($AF685,'[131]Agrp cuentas'!$A$2:$C$156,3,FALSE)</f>
        <v>17</v>
      </c>
      <c r="AL685" s="76" t="str">
        <f>VLOOKUP($AK685,'[131]Agrp cuentas'!$F$2:$H$28,2,FALSE)</f>
        <v>17 - Otros Costos</v>
      </c>
      <c r="AM685" s="76" t="str">
        <f>VLOOKUP($AK685,'[131]Agrp cuentas'!$F$2:$H$28,3,FALSE)</f>
        <v>Costo</v>
      </c>
      <c r="AN685" s="76" t="s">
        <v>192</v>
      </c>
    </row>
    <row r="686" spans="1:40" s="76" customFormat="1">
      <c r="A686" s="76" t="s">
        <v>0</v>
      </c>
      <c r="B686" s="76" t="s">
        <v>1</v>
      </c>
      <c r="C686" s="76" t="s">
        <v>54</v>
      </c>
      <c r="D686" s="76" t="s">
        <v>65</v>
      </c>
      <c r="E686" s="76" t="s">
        <v>131</v>
      </c>
      <c r="F686" s="76" t="s">
        <v>134</v>
      </c>
      <c r="G686" s="76" t="s">
        <v>2</v>
      </c>
      <c r="H686" s="76" t="s">
        <v>2</v>
      </c>
      <c r="I686" s="76" t="s">
        <v>2</v>
      </c>
      <c r="J686" s="76" t="s">
        <v>306</v>
      </c>
      <c r="K686" s="76" t="s">
        <v>136</v>
      </c>
      <c r="L686" s="76" t="s">
        <v>19</v>
      </c>
      <c r="M686" s="76" t="s">
        <v>2</v>
      </c>
      <c r="N686" s="76" t="s">
        <v>7</v>
      </c>
      <c r="O686" s="76" t="s">
        <v>3</v>
      </c>
      <c r="P686" s="76" t="s">
        <v>4</v>
      </c>
      <c r="Q686" s="76" t="s">
        <v>553</v>
      </c>
      <c r="R686" s="77">
        <v>0</v>
      </c>
      <c r="S686" s="77">
        <v>-1.32</v>
      </c>
      <c r="T686" s="77">
        <v>0</v>
      </c>
      <c r="U686" s="77">
        <v>0</v>
      </c>
      <c r="V686" s="77">
        <v>0</v>
      </c>
      <c r="W686" s="77">
        <v>0</v>
      </c>
      <c r="X686" s="77">
        <v>0</v>
      </c>
      <c r="Y686" s="77">
        <v>0</v>
      </c>
      <c r="Z686" s="77">
        <v>0</v>
      </c>
      <c r="AA686" s="77">
        <v>0</v>
      </c>
      <c r="AB686" s="77">
        <v>0</v>
      </c>
      <c r="AC686" s="77">
        <v>0</v>
      </c>
      <c r="AD686" s="77">
        <v>0</v>
      </c>
      <c r="AE686" s="77">
        <f t="shared" si="25"/>
        <v>-1.32</v>
      </c>
      <c r="AF686" s="81">
        <f t="shared" ref="AF686" si="33">VALUE(J686)</f>
        <v>43210002</v>
      </c>
      <c r="AG686" s="76" t="str">
        <f>VLOOKUP($L686,[131]Ceco!$A$2:$F$48,3,FALSE)</f>
        <v>PCP</v>
      </c>
      <c r="AH686" s="76" t="str">
        <f>VLOOKUP($L686,[131]Ceco!$A$2:$F$48,4,FALSE)</f>
        <v>GOLFO SAN JORGE</v>
      </c>
      <c r="AI686" s="76">
        <f>VLOOKUP($L686,[131]Ceco!$A$2:$F$48,5,FALSE)</f>
        <v>0</v>
      </c>
      <c r="AJ686" s="76" t="str">
        <f>VLOOKUP($L686,[131]Ceco!$A$2:$F$48,6,FALSE)</f>
        <v>Rodriguez Eduardo</v>
      </c>
      <c r="AK686" s="76">
        <f>VLOOKUP($AF686,'[131]Agrp cuentas'!$A$2:$C$156,3,FALSE)</f>
        <v>17</v>
      </c>
      <c r="AL686" s="76" t="str">
        <f>VLOOKUP($AK686,'[131]Agrp cuentas'!$F$2:$H$28,2,FALSE)</f>
        <v>17 - Otros Costos</v>
      </c>
      <c r="AM686" s="76" t="str">
        <f>VLOOKUP($AK686,'[131]Agrp cuentas'!$F$2:$H$28,3,FALSE)</f>
        <v>Costo</v>
      </c>
      <c r="AN686" s="76" t="s">
        <v>192</v>
      </c>
    </row>
    <row r="687" spans="1:40" s="76" customFormat="1">
      <c r="A687" s="76" t="s">
        <v>0</v>
      </c>
      <c r="B687" s="76" t="s">
        <v>1</v>
      </c>
      <c r="C687" s="76" t="s">
        <v>54</v>
      </c>
      <c r="D687" s="76" t="s">
        <v>65</v>
      </c>
      <c r="E687" s="76" t="s">
        <v>131</v>
      </c>
      <c r="F687" s="76" t="s">
        <v>134</v>
      </c>
      <c r="G687" s="76" t="s">
        <v>2</v>
      </c>
      <c r="H687" s="76" t="s">
        <v>2</v>
      </c>
      <c r="I687" s="76" t="s">
        <v>2</v>
      </c>
      <c r="J687" s="76" t="s">
        <v>306</v>
      </c>
      <c r="K687" s="76" t="s">
        <v>136</v>
      </c>
      <c r="L687" s="76" t="s">
        <v>18</v>
      </c>
      <c r="M687" s="76" t="s">
        <v>2</v>
      </c>
      <c r="N687" s="76" t="s">
        <v>7</v>
      </c>
      <c r="O687" s="76" t="s">
        <v>3</v>
      </c>
      <c r="P687" s="76" t="s">
        <v>4</v>
      </c>
      <c r="Q687" s="76" t="s">
        <v>553</v>
      </c>
      <c r="R687" s="77">
        <v>0</v>
      </c>
      <c r="S687" s="77">
        <v>-2.64</v>
      </c>
      <c r="T687" s="77">
        <v>0</v>
      </c>
      <c r="U687" s="77">
        <v>0</v>
      </c>
      <c r="V687" s="77">
        <v>0</v>
      </c>
      <c r="W687" s="77">
        <v>0</v>
      </c>
      <c r="X687" s="77">
        <v>0</v>
      </c>
      <c r="Y687" s="77">
        <v>0</v>
      </c>
      <c r="Z687" s="77">
        <v>0</v>
      </c>
      <c r="AA687" s="77">
        <v>0</v>
      </c>
      <c r="AB687" s="77">
        <v>0</v>
      </c>
      <c r="AC687" s="77">
        <v>0</v>
      </c>
      <c r="AD687" s="77">
        <v>0</v>
      </c>
      <c r="AE687" s="77">
        <f t="shared" si="25"/>
        <v>-2.64</v>
      </c>
      <c r="AF687" s="81">
        <f t="shared" ref="AF687" si="34">VALUE(J687)</f>
        <v>43210002</v>
      </c>
      <c r="AG687" s="76" t="str">
        <f>VLOOKUP($L687,[131]Ceco!$A$2:$F$48,3,FALSE)</f>
        <v>CONTROLADORES</v>
      </c>
      <c r="AH687" s="76" t="str">
        <f>VLOOKUP($L687,[131]Ceco!$A$2:$F$48,4,FALSE)</f>
        <v>GOLFO SAN JORGE</v>
      </c>
      <c r="AI687" s="76">
        <f>VLOOKUP($L687,[131]Ceco!$A$2:$F$48,5,FALSE)</f>
        <v>0</v>
      </c>
      <c r="AJ687" s="76" t="str">
        <f>VLOOKUP($L687,[131]Ceco!$A$2:$F$48,6,FALSE)</f>
        <v>Rocabado Fernando</v>
      </c>
      <c r="AK687" s="76">
        <f>VLOOKUP($AF687,'[131]Agrp cuentas'!$A$2:$C$156,3,FALSE)</f>
        <v>17</v>
      </c>
      <c r="AL687" s="76" t="str">
        <f>VLOOKUP($AK687,'[131]Agrp cuentas'!$F$2:$H$28,2,FALSE)</f>
        <v>17 - Otros Costos</v>
      </c>
      <c r="AM687" s="76" t="str">
        <f>VLOOKUP($AK687,'[131]Agrp cuentas'!$F$2:$H$28,3,FALSE)</f>
        <v>Costo</v>
      </c>
      <c r="AN687" s="76" t="s">
        <v>192</v>
      </c>
    </row>
    <row r="688" spans="1:40" s="76" customFormat="1">
      <c r="A688" s="76" t="s">
        <v>0</v>
      </c>
      <c r="B688" s="76" t="s">
        <v>1</v>
      </c>
      <c r="C688" s="76" t="s">
        <v>54</v>
      </c>
      <c r="D688" s="76" t="s">
        <v>65</v>
      </c>
      <c r="E688" s="76" t="s">
        <v>131</v>
      </c>
      <c r="F688" s="76" t="s">
        <v>134</v>
      </c>
      <c r="G688" s="76" t="s">
        <v>2</v>
      </c>
      <c r="H688" s="76" t="s">
        <v>2</v>
      </c>
      <c r="I688" s="76" t="s">
        <v>2</v>
      </c>
      <c r="J688" s="76" t="s">
        <v>306</v>
      </c>
      <c r="K688" s="76" t="s">
        <v>136</v>
      </c>
      <c r="L688" s="76" t="s">
        <v>6</v>
      </c>
      <c r="M688" s="76" t="s">
        <v>2</v>
      </c>
      <c r="N688" s="76" t="s">
        <v>7</v>
      </c>
      <c r="O688" s="76" t="s">
        <v>3</v>
      </c>
      <c r="P688" s="76" t="s">
        <v>4</v>
      </c>
      <c r="Q688" s="76" t="s">
        <v>553</v>
      </c>
      <c r="R688" s="77">
        <v>0</v>
      </c>
      <c r="S688" s="77">
        <v>159</v>
      </c>
      <c r="T688" s="77">
        <v>0</v>
      </c>
      <c r="U688" s="77">
        <v>0</v>
      </c>
      <c r="V688" s="77">
        <v>0</v>
      </c>
      <c r="W688" s="77">
        <v>0</v>
      </c>
      <c r="X688" s="77">
        <v>0</v>
      </c>
      <c r="Y688" s="77">
        <v>0</v>
      </c>
      <c r="Z688" s="77">
        <v>0</v>
      </c>
      <c r="AA688" s="77">
        <v>0</v>
      </c>
      <c r="AB688" s="77">
        <v>0</v>
      </c>
      <c r="AC688" s="77">
        <v>0</v>
      </c>
      <c r="AD688" s="77">
        <v>0</v>
      </c>
      <c r="AE688" s="77">
        <f t="shared" si="25"/>
        <v>159</v>
      </c>
      <c r="AF688" s="81">
        <f t="shared" ref="AF688" si="35">VALUE(J688)</f>
        <v>43210002</v>
      </c>
      <c r="AG688" s="76" t="str">
        <f>VLOOKUP($L688,[131]Ceco!$A$2:$F$48,3,FALSE)</f>
        <v>BOMBEO MECANICO</v>
      </c>
      <c r="AH688" s="76" t="str">
        <f>VLOOKUP($L688,[131]Ceco!$A$2:$F$48,4,FALSE)</f>
        <v>GOLFO SAN JORGE</v>
      </c>
      <c r="AI688" s="76" t="str">
        <f>VLOOKUP($L688,[131]Ceco!$A$2:$F$48,5,FALSE)</f>
        <v>COMODORO RIVADAVIA</v>
      </c>
      <c r="AJ688" s="76" t="str">
        <f>VLOOKUP($L688,[131]Ceco!$A$2:$F$48,6,FALSE)</f>
        <v>Cosentino Leandro</v>
      </c>
      <c r="AK688" s="76">
        <f>VLOOKUP($AF688,'[131]Agrp cuentas'!$A$2:$C$156,3,FALSE)</f>
        <v>17</v>
      </c>
      <c r="AL688" s="76" t="str">
        <f>VLOOKUP($AK688,'[131]Agrp cuentas'!$F$2:$H$28,2,FALSE)</f>
        <v>17 - Otros Costos</v>
      </c>
      <c r="AM688" s="76" t="str">
        <f>VLOOKUP($AK688,'[131]Agrp cuentas'!$F$2:$H$28,3,FALSE)</f>
        <v>Costo</v>
      </c>
      <c r="AN688" s="76" t="s">
        <v>192</v>
      </c>
    </row>
    <row r="689" spans="1:40" s="76" customFormat="1">
      <c r="A689" s="76" t="s">
        <v>0</v>
      </c>
      <c r="B689" s="76" t="s">
        <v>1</v>
      </c>
      <c r="C689" s="76" t="s">
        <v>54</v>
      </c>
      <c r="D689" s="76" t="s">
        <v>65</v>
      </c>
      <c r="E689" s="76" t="s">
        <v>131</v>
      </c>
      <c r="F689" s="76" t="s">
        <v>134</v>
      </c>
      <c r="G689" s="76" t="s">
        <v>2</v>
      </c>
      <c r="H689" s="76" t="s">
        <v>2</v>
      </c>
      <c r="I689" s="76" t="s">
        <v>2</v>
      </c>
      <c r="J689" s="76" t="s">
        <v>306</v>
      </c>
      <c r="K689" s="76" t="s">
        <v>136</v>
      </c>
      <c r="L689" s="76" t="s">
        <v>16</v>
      </c>
      <c r="M689" s="76" t="s">
        <v>2</v>
      </c>
      <c r="N689" s="76" t="s">
        <v>7</v>
      </c>
      <c r="O689" s="76" t="s">
        <v>3</v>
      </c>
      <c r="P689" s="76" t="s">
        <v>4</v>
      </c>
      <c r="Q689" s="76" t="s">
        <v>553</v>
      </c>
      <c r="R689" s="77">
        <v>0</v>
      </c>
      <c r="S689" s="77">
        <v>-5.28</v>
      </c>
      <c r="T689" s="77">
        <v>0</v>
      </c>
      <c r="U689" s="77">
        <v>0</v>
      </c>
      <c r="V689" s="77">
        <v>0</v>
      </c>
      <c r="W689" s="77">
        <v>0</v>
      </c>
      <c r="X689" s="77">
        <v>0</v>
      </c>
      <c r="Y689" s="77">
        <v>0</v>
      </c>
      <c r="Z689" s="77">
        <v>0</v>
      </c>
      <c r="AA689" s="77">
        <v>0</v>
      </c>
      <c r="AB689" s="77">
        <v>0</v>
      </c>
      <c r="AC689" s="77">
        <v>0</v>
      </c>
      <c r="AD689" s="77">
        <v>0</v>
      </c>
      <c r="AE689" s="77">
        <f t="shared" si="25"/>
        <v>-5.28</v>
      </c>
      <c r="AF689" s="81">
        <f t="shared" ref="AF689" si="36">VALUE(J689)</f>
        <v>43210002</v>
      </c>
      <c r="AG689" s="76" t="str">
        <f>VLOOKUP($L689,[131]Ceco!$A$2:$F$48,3,FALSE)</f>
        <v>BOMBEO MECANICO</v>
      </c>
      <c r="AH689" s="76" t="str">
        <f>VLOOKUP($L689,[131]Ceco!$A$2:$F$48,4,FALSE)</f>
        <v>GOLFO SAN JORGE</v>
      </c>
      <c r="AI689" s="76" t="str">
        <f>VLOOKUP($L689,[131]Ceco!$A$2:$F$48,5,FALSE)</f>
        <v>COMODORO RIVADAVIA</v>
      </c>
      <c r="AJ689" s="76" t="str">
        <f>VLOOKUP($L689,[131]Ceco!$A$2:$F$48,6,FALSE)</f>
        <v>Cosentino Leandro</v>
      </c>
      <c r="AK689" s="76">
        <f>VLOOKUP($AF689,'[131]Agrp cuentas'!$A$2:$C$156,3,FALSE)</f>
        <v>17</v>
      </c>
      <c r="AL689" s="76" t="str">
        <f>VLOOKUP($AK689,'[131]Agrp cuentas'!$F$2:$H$28,2,FALSE)</f>
        <v>17 - Otros Costos</v>
      </c>
      <c r="AM689" s="76" t="str">
        <f>VLOOKUP($AK689,'[131]Agrp cuentas'!$F$2:$H$28,3,FALSE)</f>
        <v>Costo</v>
      </c>
      <c r="AN689" s="76" t="s">
        <v>192</v>
      </c>
    </row>
    <row r="690" spans="1:40" s="76" customFormat="1">
      <c r="A690" s="76" t="s">
        <v>0</v>
      </c>
      <c r="B690" s="76" t="s">
        <v>1</v>
      </c>
      <c r="C690" s="76" t="s">
        <v>54</v>
      </c>
      <c r="D690" s="76" t="s">
        <v>65</v>
      </c>
      <c r="E690" s="76" t="s">
        <v>131</v>
      </c>
      <c r="F690" s="76" t="s">
        <v>134</v>
      </c>
      <c r="G690" s="76" t="s">
        <v>2</v>
      </c>
      <c r="H690" s="76" t="s">
        <v>2</v>
      </c>
      <c r="I690" s="76" t="s">
        <v>2</v>
      </c>
      <c r="J690" s="76" t="s">
        <v>306</v>
      </c>
      <c r="K690" s="76" t="s">
        <v>136</v>
      </c>
      <c r="L690" s="76" t="s">
        <v>13</v>
      </c>
      <c r="M690" s="76" t="s">
        <v>2</v>
      </c>
      <c r="N690" s="76" t="s">
        <v>7</v>
      </c>
      <c r="O690" s="76" t="s">
        <v>3</v>
      </c>
      <c r="P690" s="76" t="s">
        <v>4</v>
      </c>
      <c r="Q690" s="76" t="s">
        <v>553</v>
      </c>
      <c r="R690" s="77">
        <v>0</v>
      </c>
      <c r="S690" s="77">
        <v>98.35</v>
      </c>
      <c r="T690" s="77">
        <v>77.23</v>
      </c>
      <c r="U690" s="77">
        <v>387.35</v>
      </c>
      <c r="V690" s="77">
        <v>0</v>
      </c>
      <c r="W690" s="77">
        <v>0</v>
      </c>
      <c r="X690" s="77">
        <v>0</v>
      </c>
      <c r="Y690" s="77">
        <v>0</v>
      </c>
      <c r="Z690" s="77">
        <v>0</v>
      </c>
      <c r="AA690" s="77">
        <v>0</v>
      </c>
      <c r="AB690" s="77">
        <v>0</v>
      </c>
      <c r="AC690" s="77">
        <v>0</v>
      </c>
      <c r="AD690" s="77">
        <v>0</v>
      </c>
      <c r="AE690" s="77">
        <f t="shared" si="25"/>
        <v>562.93000000000006</v>
      </c>
      <c r="AF690" s="81">
        <f t="shared" ref="AF690" si="37">VALUE(J690)</f>
        <v>43210002</v>
      </c>
      <c r="AG690" s="76" t="str">
        <f>VLOOKUP($L690,[131]Ceco!$A$2:$F$48,3,FALSE)</f>
        <v>BOMBEO MECANICO</v>
      </c>
      <c r="AH690" s="76" t="str">
        <f>VLOOKUP($L690,[131]Ceco!$A$2:$F$48,4,FALSE)</f>
        <v>NEUQUEN</v>
      </c>
      <c r="AI690" s="76" t="str">
        <f>VLOOKUP($L690,[131]Ceco!$A$2:$F$48,5,FALSE)</f>
        <v>CATRIEL</v>
      </c>
      <c r="AJ690" s="76" t="str">
        <f>VLOOKUP($L690,[131]Ceco!$A$2:$F$48,6,FALSE)</f>
        <v>Nahim Jorge</v>
      </c>
      <c r="AK690" s="76">
        <f>VLOOKUP($AF690,'[131]Agrp cuentas'!$A$2:$C$156,3,FALSE)</f>
        <v>17</v>
      </c>
      <c r="AL690" s="76" t="str">
        <f>VLOOKUP($AK690,'[131]Agrp cuentas'!$F$2:$H$28,2,FALSE)</f>
        <v>17 - Otros Costos</v>
      </c>
      <c r="AM690" s="76" t="str">
        <f>VLOOKUP($AK690,'[131]Agrp cuentas'!$F$2:$H$28,3,FALSE)</f>
        <v>Costo</v>
      </c>
      <c r="AN690" s="76" t="s">
        <v>192</v>
      </c>
    </row>
    <row r="691" spans="1:40" s="76" customFormat="1">
      <c r="A691" s="76" t="s">
        <v>0</v>
      </c>
      <c r="B691" s="76" t="s">
        <v>1</v>
      </c>
      <c r="C691" s="76" t="s">
        <v>54</v>
      </c>
      <c r="D691" s="76" t="s">
        <v>65</v>
      </c>
      <c r="E691" s="76" t="s">
        <v>131</v>
      </c>
      <c r="F691" s="76" t="s">
        <v>134</v>
      </c>
      <c r="G691" s="76" t="s">
        <v>2</v>
      </c>
      <c r="H691" s="76" t="s">
        <v>2</v>
      </c>
      <c r="I691" s="76" t="s">
        <v>2</v>
      </c>
      <c r="J691" s="76" t="s">
        <v>306</v>
      </c>
      <c r="K691" s="76" t="s">
        <v>136</v>
      </c>
      <c r="L691" s="76" t="s">
        <v>11</v>
      </c>
      <c r="M691" s="76" t="s">
        <v>2</v>
      </c>
      <c r="N691" s="76" t="s">
        <v>7</v>
      </c>
      <c r="O691" s="76" t="s">
        <v>3</v>
      </c>
      <c r="P691" s="76" t="s">
        <v>4</v>
      </c>
      <c r="Q691" s="76" t="s">
        <v>553</v>
      </c>
      <c r="R691" s="77">
        <v>0</v>
      </c>
      <c r="S691" s="77">
        <v>-5.28</v>
      </c>
      <c r="T691" s="77">
        <v>0</v>
      </c>
      <c r="U691" s="77">
        <v>0</v>
      </c>
      <c r="V691" s="77">
        <v>0</v>
      </c>
      <c r="W691" s="77">
        <v>0</v>
      </c>
      <c r="X691" s="77">
        <v>0</v>
      </c>
      <c r="Y691" s="77">
        <v>0</v>
      </c>
      <c r="Z691" s="77">
        <v>0</v>
      </c>
      <c r="AA691" s="77">
        <v>0</v>
      </c>
      <c r="AB691" s="77">
        <v>0</v>
      </c>
      <c r="AC691" s="77">
        <v>0</v>
      </c>
      <c r="AD691" s="77">
        <v>0</v>
      </c>
      <c r="AE691" s="77">
        <f t="shared" si="25"/>
        <v>-5.28</v>
      </c>
      <c r="AF691" s="81">
        <f t="shared" ref="AF691" si="38">VALUE(J691)</f>
        <v>43210002</v>
      </c>
      <c r="AG691" s="76" t="str">
        <f>VLOOKUP($L691,[131]Ceco!$A$2:$F$48,3,FALSE)</f>
        <v>BOMBEO MECANICO</v>
      </c>
      <c r="AH691" s="76" t="str">
        <f>VLOOKUP($L691,[131]Ceco!$A$2:$F$48,4,FALSE)</f>
        <v>NEUQUEN</v>
      </c>
      <c r="AI691" s="76" t="str">
        <f>VLOOKUP($L691,[131]Ceco!$A$2:$F$48,5,FALSE)</f>
        <v>CATRIEL</v>
      </c>
      <c r="AJ691" s="76" t="str">
        <f>VLOOKUP($L691,[131]Ceco!$A$2:$F$48,6,FALSE)</f>
        <v>Nahim Jorge</v>
      </c>
      <c r="AK691" s="76">
        <f>VLOOKUP($AF691,'[131]Agrp cuentas'!$A$2:$C$156,3,FALSE)</f>
        <v>17</v>
      </c>
      <c r="AL691" s="76" t="str">
        <f>VLOOKUP($AK691,'[131]Agrp cuentas'!$F$2:$H$28,2,FALSE)</f>
        <v>17 - Otros Costos</v>
      </c>
      <c r="AM691" s="76" t="str">
        <f>VLOOKUP($AK691,'[131]Agrp cuentas'!$F$2:$H$28,3,FALSE)</f>
        <v>Costo</v>
      </c>
      <c r="AN691" s="76" t="s">
        <v>192</v>
      </c>
    </row>
    <row r="692" spans="1:40" s="76" customFormat="1">
      <c r="A692" s="76" t="s">
        <v>0</v>
      </c>
      <c r="B692" s="76" t="s">
        <v>1</v>
      </c>
      <c r="C692" s="76" t="s">
        <v>54</v>
      </c>
      <c r="D692" s="76" t="s">
        <v>65</v>
      </c>
      <c r="E692" s="76" t="s">
        <v>131</v>
      </c>
      <c r="F692" s="76" t="s">
        <v>134</v>
      </c>
      <c r="G692" s="76" t="s">
        <v>2</v>
      </c>
      <c r="H692" s="76" t="s">
        <v>2</v>
      </c>
      <c r="I692" s="76" t="s">
        <v>2</v>
      </c>
      <c r="J692" s="76" t="s">
        <v>569</v>
      </c>
      <c r="K692" s="76" t="s">
        <v>137</v>
      </c>
      <c r="L692" s="76" t="s">
        <v>24</v>
      </c>
      <c r="M692" s="76" t="s">
        <v>2</v>
      </c>
      <c r="N692" s="76" t="s">
        <v>7</v>
      </c>
      <c r="O692" s="76" t="s">
        <v>3</v>
      </c>
      <c r="P692" s="76" t="s">
        <v>4</v>
      </c>
      <c r="Q692" s="76" t="s">
        <v>553</v>
      </c>
      <c r="R692" s="77">
        <v>0</v>
      </c>
      <c r="S692" s="77">
        <v>0</v>
      </c>
      <c r="T692" s="77">
        <v>63.99</v>
      </c>
      <c r="U692" s="77">
        <v>0</v>
      </c>
      <c r="V692" s="77">
        <v>0</v>
      </c>
      <c r="W692" s="77">
        <v>0</v>
      </c>
      <c r="X692" s="77">
        <v>0</v>
      </c>
      <c r="Y692" s="77">
        <v>0</v>
      </c>
      <c r="Z692" s="77">
        <v>0</v>
      </c>
      <c r="AA692" s="77">
        <v>0</v>
      </c>
      <c r="AB692" s="77">
        <v>0</v>
      </c>
      <c r="AC692" s="77">
        <v>0</v>
      </c>
      <c r="AD692" s="77">
        <v>0</v>
      </c>
      <c r="AE692" s="77">
        <f t="shared" si="25"/>
        <v>63.99</v>
      </c>
      <c r="AF692" s="81">
        <f t="shared" ref="AF692" si="39">VALUE(J692)</f>
        <v>43210005</v>
      </c>
      <c r="AG692" s="76" t="str">
        <f>VLOOKUP($L692,[131]Ceco!$A$2:$F$48,3,FALSE)</f>
        <v>BOMBEO MECANICO</v>
      </c>
      <c r="AH692" s="76" t="str">
        <f>VLOOKUP($L692,[131]Ceco!$A$2:$F$48,4,FALSE)</f>
        <v>MENDOZA</v>
      </c>
      <c r="AI692" s="76" t="str">
        <f>VLOOKUP($L692,[131]Ceco!$A$2:$F$48,5,FALSE)</f>
        <v>LUJAN DE CUYO</v>
      </c>
      <c r="AJ692" s="76" t="str">
        <f>VLOOKUP($L692,[131]Ceco!$A$2:$F$48,6,FALSE)</f>
        <v>Ingles Carlos</v>
      </c>
      <c r="AK692" s="76">
        <f>VLOOKUP($AF692,'[131]Agrp cuentas'!$A$2:$C$156,3,FALSE)</f>
        <v>17</v>
      </c>
      <c r="AL692" s="76" t="str">
        <f>VLOOKUP($AK692,'[131]Agrp cuentas'!$F$2:$H$28,2,FALSE)</f>
        <v>17 - Otros Costos</v>
      </c>
      <c r="AM692" s="76" t="str">
        <f>VLOOKUP($AK692,'[131]Agrp cuentas'!$F$2:$H$28,3,FALSE)</f>
        <v>Costo</v>
      </c>
      <c r="AN692" s="76" t="s">
        <v>192</v>
      </c>
    </row>
    <row r="693" spans="1:40" s="76" customFormat="1">
      <c r="A693" s="76" t="s">
        <v>0</v>
      </c>
      <c r="B693" s="76" t="s">
        <v>1</v>
      </c>
      <c r="C693" s="76" t="s">
        <v>54</v>
      </c>
      <c r="D693" s="76" t="s">
        <v>65</v>
      </c>
      <c r="E693" s="76" t="s">
        <v>131</v>
      </c>
      <c r="F693" s="76" t="s">
        <v>134</v>
      </c>
      <c r="G693" s="76" t="s">
        <v>2</v>
      </c>
      <c r="H693" s="76" t="s">
        <v>2</v>
      </c>
      <c r="I693" s="76" t="s">
        <v>2</v>
      </c>
      <c r="J693" s="76" t="s">
        <v>569</v>
      </c>
      <c r="K693" s="76" t="s">
        <v>137</v>
      </c>
      <c r="L693" s="76" t="s">
        <v>29</v>
      </c>
      <c r="M693" s="76" t="s">
        <v>2</v>
      </c>
      <c r="N693" s="76" t="s">
        <v>7</v>
      </c>
      <c r="O693" s="76" t="s">
        <v>3</v>
      </c>
      <c r="P693" s="76" t="s">
        <v>4</v>
      </c>
      <c r="Q693" s="76" t="s">
        <v>553</v>
      </c>
      <c r="R693" s="77">
        <v>0</v>
      </c>
      <c r="S693" s="77">
        <v>0</v>
      </c>
      <c r="T693" s="77">
        <v>63.99</v>
      </c>
      <c r="U693" s="77">
        <v>0</v>
      </c>
      <c r="V693" s="77">
        <v>0</v>
      </c>
      <c r="W693" s="77">
        <v>0</v>
      </c>
      <c r="X693" s="77">
        <v>0</v>
      </c>
      <c r="Y693" s="77">
        <v>0</v>
      </c>
      <c r="Z693" s="77">
        <v>0</v>
      </c>
      <c r="AA693" s="77">
        <v>0</v>
      </c>
      <c r="AB693" s="77">
        <v>0</v>
      </c>
      <c r="AC693" s="77">
        <v>0</v>
      </c>
      <c r="AD693" s="77">
        <v>0</v>
      </c>
      <c r="AE693" s="77">
        <f t="shared" si="25"/>
        <v>63.99</v>
      </c>
      <c r="AF693" s="81">
        <f t="shared" ref="AF693" si="40">VALUE(J693)</f>
        <v>43210005</v>
      </c>
      <c r="AG693" s="76" t="str">
        <f>VLOOKUP($L693,[131]Ceco!$A$2:$F$48,3,FALSE)</f>
        <v>BOMBEO MECANICO</v>
      </c>
      <c r="AH693" s="76" t="str">
        <f>VLOOKUP($L693,[131]Ceco!$A$2:$F$48,4,FALSE)</f>
        <v>MENDOZA</v>
      </c>
      <c r="AI693" s="76" t="str">
        <f>VLOOKUP($L693,[131]Ceco!$A$2:$F$48,5,FALSE)</f>
        <v>MALARGUE</v>
      </c>
      <c r="AJ693" s="76" t="str">
        <f>VLOOKUP($L693,[131]Ceco!$A$2:$F$48,6,FALSE)</f>
        <v>Ingles Carlos</v>
      </c>
      <c r="AK693" s="76">
        <f>VLOOKUP($AF693,'[131]Agrp cuentas'!$A$2:$C$156,3,FALSE)</f>
        <v>17</v>
      </c>
      <c r="AL693" s="76" t="str">
        <f>VLOOKUP($AK693,'[131]Agrp cuentas'!$F$2:$H$28,2,FALSE)</f>
        <v>17 - Otros Costos</v>
      </c>
      <c r="AM693" s="76" t="str">
        <f>VLOOKUP($AK693,'[131]Agrp cuentas'!$F$2:$H$28,3,FALSE)</f>
        <v>Costo</v>
      </c>
      <c r="AN693" s="76" t="s">
        <v>192</v>
      </c>
    </row>
    <row r="694" spans="1:40" s="76" customFormat="1">
      <c r="A694" s="76" t="s">
        <v>0</v>
      </c>
      <c r="B694" s="76" t="s">
        <v>1</v>
      </c>
      <c r="C694" s="76" t="s">
        <v>54</v>
      </c>
      <c r="D694" s="76" t="s">
        <v>65</v>
      </c>
      <c r="E694" s="76" t="s">
        <v>131</v>
      </c>
      <c r="F694" s="76" t="s">
        <v>132</v>
      </c>
      <c r="G694" s="76" t="s">
        <v>2</v>
      </c>
      <c r="H694" s="76" t="s">
        <v>2</v>
      </c>
      <c r="I694" s="76" t="s">
        <v>2</v>
      </c>
      <c r="J694" s="76" t="s">
        <v>307</v>
      </c>
      <c r="K694" s="76" t="s">
        <v>138</v>
      </c>
      <c r="L694" s="76" t="s">
        <v>6</v>
      </c>
      <c r="M694" s="76" t="s">
        <v>2</v>
      </c>
      <c r="N694" s="76" t="s">
        <v>7</v>
      </c>
      <c r="O694" s="76" t="s">
        <v>3</v>
      </c>
      <c r="P694" s="76" t="s">
        <v>4</v>
      </c>
      <c r="Q694" s="76" t="s">
        <v>553</v>
      </c>
      <c r="R694" s="77">
        <v>0</v>
      </c>
      <c r="S694" s="77">
        <v>40.78</v>
      </c>
      <c r="T694" s="77">
        <v>15.99</v>
      </c>
      <c r="U694" s="77">
        <v>0</v>
      </c>
      <c r="V694" s="77">
        <v>0</v>
      </c>
      <c r="W694" s="77">
        <v>0</v>
      </c>
      <c r="X694" s="77">
        <v>0</v>
      </c>
      <c r="Y694" s="77">
        <v>0</v>
      </c>
      <c r="Z694" s="77">
        <v>0</v>
      </c>
      <c r="AA694" s="77">
        <v>0</v>
      </c>
      <c r="AB694" s="77">
        <v>0</v>
      </c>
      <c r="AC694" s="77">
        <v>0</v>
      </c>
      <c r="AD694" s="77">
        <v>0</v>
      </c>
      <c r="AE694" s="77">
        <f t="shared" si="25"/>
        <v>56.77</v>
      </c>
      <c r="AF694" s="81">
        <f t="shared" ref="AF694" si="41">VALUE(J694)</f>
        <v>43210006</v>
      </c>
      <c r="AG694" s="76" t="str">
        <f>VLOOKUP($L694,[131]Ceco!$A$2:$F$48,3,FALSE)</f>
        <v>BOMBEO MECANICO</v>
      </c>
      <c r="AH694" s="76" t="str">
        <f>VLOOKUP($L694,[131]Ceco!$A$2:$F$48,4,FALSE)</f>
        <v>GOLFO SAN JORGE</v>
      </c>
      <c r="AI694" s="76" t="str">
        <f>VLOOKUP($L694,[131]Ceco!$A$2:$F$48,5,FALSE)</f>
        <v>COMODORO RIVADAVIA</v>
      </c>
      <c r="AJ694" s="76" t="str">
        <f>VLOOKUP($L694,[131]Ceco!$A$2:$F$48,6,FALSE)</f>
        <v>Cosentino Leandro</v>
      </c>
      <c r="AK694" s="76">
        <f>VLOOKUP($AF694,'[131]Agrp cuentas'!$A$2:$C$156,3,FALSE)</f>
        <v>17</v>
      </c>
      <c r="AL694" s="76" t="str">
        <f>VLOOKUP($AK694,'[131]Agrp cuentas'!$F$2:$H$28,2,FALSE)</f>
        <v>17 - Otros Costos</v>
      </c>
      <c r="AM694" s="76" t="str">
        <f>VLOOKUP($AK694,'[131]Agrp cuentas'!$F$2:$H$28,3,FALSE)</f>
        <v>Costo</v>
      </c>
      <c r="AN694" s="76" t="s">
        <v>192</v>
      </c>
    </row>
    <row r="695" spans="1:40" s="76" customFormat="1">
      <c r="A695" s="76" t="s">
        <v>0</v>
      </c>
      <c r="B695" s="76" t="s">
        <v>1</v>
      </c>
      <c r="C695" s="76" t="s">
        <v>54</v>
      </c>
      <c r="D695" s="76" t="s">
        <v>65</v>
      </c>
      <c r="E695" s="76" t="s">
        <v>471</v>
      </c>
      <c r="F695" s="76" t="s">
        <v>2</v>
      </c>
      <c r="G695" s="76" t="s">
        <v>2</v>
      </c>
      <c r="H695" s="76" t="s">
        <v>2</v>
      </c>
      <c r="I695" s="76" t="s">
        <v>2</v>
      </c>
      <c r="J695" s="76" t="s">
        <v>472</v>
      </c>
      <c r="K695" s="76" t="s">
        <v>473</v>
      </c>
      <c r="L695" s="76" t="s">
        <v>16</v>
      </c>
      <c r="M695" s="76" t="s">
        <v>2</v>
      </c>
      <c r="N695" s="76" t="s">
        <v>7</v>
      </c>
      <c r="O695" s="76" t="s">
        <v>3</v>
      </c>
      <c r="P695" s="76" t="s">
        <v>4</v>
      </c>
      <c r="Q695" s="76" t="s">
        <v>553</v>
      </c>
      <c r="R695" s="77">
        <v>0</v>
      </c>
      <c r="S695" s="77">
        <v>185.21</v>
      </c>
      <c r="T695" s="77">
        <v>209.76</v>
      </c>
      <c r="U695" s="77">
        <v>574.97</v>
      </c>
      <c r="V695" s="77">
        <v>0</v>
      </c>
      <c r="W695" s="77">
        <v>0</v>
      </c>
      <c r="X695" s="77">
        <v>0</v>
      </c>
      <c r="Y695" s="77">
        <v>0</v>
      </c>
      <c r="Z695" s="77">
        <v>0</v>
      </c>
      <c r="AA695" s="77">
        <v>0</v>
      </c>
      <c r="AB695" s="77">
        <v>0</v>
      </c>
      <c r="AC695" s="77">
        <v>0</v>
      </c>
      <c r="AD695" s="77">
        <v>0</v>
      </c>
      <c r="AE695" s="77">
        <f t="shared" si="25"/>
        <v>969.94</v>
      </c>
      <c r="AF695" s="81">
        <f t="shared" ref="AF695" si="42">VALUE(J695)</f>
        <v>43210007</v>
      </c>
      <c r="AG695" s="76" t="str">
        <f>VLOOKUP($L695,[131]Ceco!$A$2:$F$48,3,FALSE)</f>
        <v>BOMBEO MECANICO</v>
      </c>
      <c r="AH695" s="76" t="str">
        <f>VLOOKUP($L695,[131]Ceco!$A$2:$F$48,4,FALSE)</f>
        <v>GOLFO SAN JORGE</v>
      </c>
      <c r="AI695" s="76" t="str">
        <f>VLOOKUP($L695,[131]Ceco!$A$2:$F$48,5,FALSE)</f>
        <v>COMODORO RIVADAVIA</v>
      </c>
      <c r="AJ695" s="76" t="str">
        <f>VLOOKUP($L695,[131]Ceco!$A$2:$F$48,6,FALSE)</f>
        <v>Cosentino Leandro</v>
      </c>
      <c r="AK695" s="76">
        <f>VLOOKUP($AF695,'[131]Agrp cuentas'!$A$2:$C$156,3,FALSE)</f>
        <v>10</v>
      </c>
      <c r="AL695" s="76" t="str">
        <f>VLOOKUP($AK695,'[131]Agrp cuentas'!$F$2:$H$28,2,FALSE)</f>
        <v>10 - Alimentación del Personal</v>
      </c>
      <c r="AM695" s="76" t="str">
        <f>VLOOKUP($AK695,'[131]Agrp cuentas'!$F$2:$H$28,3,FALSE)</f>
        <v>Costo</v>
      </c>
      <c r="AN695" s="76" t="s">
        <v>192</v>
      </c>
    </row>
    <row r="696" spans="1:40" s="76" customFormat="1">
      <c r="A696" s="76" t="s">
        <v>0</v>
      </c>
      <c r="B696" s="76" t="s">
        <v>1</v>
      </c>
      <c r="C696" s="76" t="s">
        <v>54</v>
      </c>
      <c r="D696" s="76" t="s">
        <v>65</v>
      </c>
      <c r="E696" s="76" t="s">
        <v>471</v>
      </c>
      <c r="F696" s="76" t="s">
        <v>2</v>
      </c>
      <c r="G696" s="76" t="s">
        <v>2</v>
      </c>
      <c r="H696" s="76" t="s">
        <v>2</v>
      </c>
      <c r="I696" s="76" t="s">
        <v>2</v>
      </c>
      <c r="J696" s="76" t="s">
        <v>472</v>
      </c>
      <c r="K696" s="76" t="s">
        <v>473</v>
      </c>
      <c r="L696" s="76" t="s">
        <v>6</v>
      </c>
      <c r="M696" s="76" t="s">
        <v>2</v>
      </c>
      <c r="N696" s="76" t="s">
        <v>7</v>
      </c>
      <c r="O696" s="76" t="s">
        <v>3</v>
      </c>
      <c r="P696" s="76" t="s">
        <v>4</v>
      </c>
      <c r="Q696" s="76" t="s">
        <v>553</v>
      </c>
      <c r="R696" s="77">
        <v>0</v>
      </c>
      <c r="S696" s="77">
        <v>246</v>
      </c>
      <c r="T696" s="77">
        <v>224.31</v>
      </c>
      <c r="U696" s="77">
        <v>382.8</v>
      </c>
      <c r="V696" s="77">
        <v>0</v>
      </c>
      <c r="W696" s="77">
        <v>0</v>
      </c>
      <c r="X696" s="77">
        <v>0</v>
      </c>
      <c r="Y696" s="77">
        <v>0</v>
      </c>
      <c r="Z696" s="77">
        <v>0</v>
      </c>
      <c r="AA696" s="77">
        <v>0</v>
      </c>
      <c r="AB696" s="77">
        <v>0</v>
      </c>
      <c r="AC696" s="77">
        <v>0</v>
      </c>
      <c r="AD696" s="77">
        <v>0</v>
      </c>
      <c r="AE696" s="77">
        <f t="shared" si="25"/>
        <v>853.11</v>
      </c>
      <c r="AF696" s="81">
        <f t="shared" ref="AF696" si="43">VALUE(J696)</f>
        <v>43210007</v>
      </c>
      <c r="AG696" s="76" t="str">
        <f>VLOOKUP($L696,[131]Ceco!$A$2:$F$48,3,FALSE)</f>
        <v>BOMBEO MECANICO</v>
      </c>
      <c r="AH696" s="76" t="str">
        <f>VLOOKUP($L696,[131]Ceco!$A$2:$F$48,4,FALSE)</f>
        <v>GOLFO SAN JORGE</v>
      </c>
      <c r="AI696" s="76" t="str">
        <f>VLOOKUP($L696,[131]Ceco!$A$2:$F$48,5,FALSE)</f>
        <v>COMODORO RIVADAVIA</v>
      </c>
      <c r="AJ696" s="76" t="str">
        <f>VLOOKUP($L696,[131]Ceco!$A$2:$F$48,6,FALSE)</f>
        <v>Cosentino Leandro</v>
      </c>
      <c r="AK696" s="76">
        <f>VLOOKUP($AF696,'[131]Agrp cuentas'!$A$2:$C$156,3,FALSE)</f>
        <v>10</v>
      </c>
      <c r="AL696" s="76" t="str">
        <f>VLOOKUP($AK696,'[131]Agrp cuentas'!$F$2:$H$28,2,FALSE)</f>
        <v>10 - Alimentación del Personal</v>
      </c>
      <c r="AM696" s="76" t="str">
        <f>VLOOKUP($AK696,'[131]Agrp cuentas'!$F$2:$H$28,3,FALSE)</f>
        <v>Costo</v>
      </c>
      <c r="AN696" s="76" t="s">
        <v>192</v>
      </c>
    </row>
    <row r="697" spans="1:40" s="76" customFormat="1">
      <c r="A697" s="76" t="s">
        <v>0</v>
      </c>
      <c r="B697" s="76" t="s">
        <v>1</v>
      </c>
      <c r="C697" s="76" t="s">
        <v>54</v>
      </c>
      <c r="D697" s="76" t="s">
        <v>65</v>
      </c>
      <c r="E697" s="76" t="s">
        <v>471</v>
      </c>
      <c r="F697" s="76" t="s">
        <v>2</v>
      </c>
      <c r="G697" s="76" t="s">
        <v>2</v>
      </c>
      <c r="H697" s="76" t="s">
        <v>2</v>
      </c>
      <c r="I697" s="76" t="s">
        <v>2</v>
      </c>
      <c r="J697" s="76" t="s">
        <v>472</v>
      </c>
      <c r="K697" s="76" t="s">
        <v>473</v>
      </c>
      <c r="L697" s="76" t="s">
        <v>17</v>
      </c>
      <c r="M697" s="76" t="s">
        <v>2</v>
      </c>
      <c r="N697" s="76" t="s">
        <v>7</v>
      </c>
      <c r="O697" s="76" t="s">
        <v>3</v>
      </c>
      <c r="P697" s="76" t="s">
        <v>4</v>
      </c>
      <c r="Q697" s="76" t="s">
        <v>553</v>
      </c>
      <c r="R697" s="77">
        <v>0</v>
      </c>
      <c r="S697" s="77">
        <v>94</v>
      </c>
      <c r="T697" s="77">
        <v>23.61</v>
      </c>
      <c r="U697" s="77">
        <v>170.86</v>
      </c>
      <c r="V697" s="77">
        <v>0</v>
      </c>
      <c r="W697" s="77">
        <v>0</v>
      </c>
      <c r="X697" s="77">
        <v>0</v>
      </c>
      <c r="Y697" s="77">
        <v>0</v>
      </c>
      <c r="Z697" s="77">
        <v>0</v>
      </c>
      <c r="AA697" s="77">
        <v>0</v>
      </c>
      <c r="AB697" s="77">
        <v>0</v>
      </c>
      <c r="AC697" s="77">
        <v>0</v>
      </c>
      <c r="AD697" s="77">
        <v>0</v>
      </c>
      <c r="AE697" s="77">
        <f t="shared" si="25"/>
        <v>288.47000000000003</v>
      </c>
      <c r="AF697" s="81">
        <f t="shared" ref="AF697" si="44">VALUE(J697)</f>
        <v>43210007</v>
      </c>
      <c r="AG697" s="76" t="str">
        <f>VLOOKUP($L697,[131]Ceco!$A$2:$F$48,3,FALSE)</f>
        <v>BOMBEO MECANICO</v>
      </c>
      <c r="AH697" s="76" t="str">
        <f>VLOOKUP($L697,[131]Ceco!$A$2:$F$48,4,FALSE)</f>
        <v>GOLFO SAN JORGE</v>
      </c>
      <c r="AI697" s="76" t="str">
        <f>VLOOKUP($L697,[131]Ceco!$A$2:$F$48,5,FALSE)</f>
        <v>COMODORO RIVADAVIA</v>
      </c>
      <c r="AJ697" s="76" t="str">
        <f>VLOOKUP($L697,[131]Ceco!$A$2:$F$48,6,FALSE)</f>
        <v>Cosentino Leandro</v>
      </c>
      <c r="AK697" s="76">
        <f>VLOOKUP($AF697,'[131]Agrp cuentas'!$A$2:$C$156,3,FALSE)</f>
        <v>10</v>
      </c>
      <c r="AL697" s="76" t="str">
        <f>VLOOKUP($AK697,'[131]Agrp cuentas'!$F$2:$H$28,2,FALSE)</f>
        <v>10 - Alimentación del Personal</v>
      </c>
      <c r="AM697" s="76" t="str">
        <f>VLOOKUP($AK697,'[131]Agrp cuentas'!$F$2:$H$28,3,FALSE)</f>
        <v>Costo</v>
      </c>
      <c r="AN697" s="76" t="s">
        <v>192</v>
      </c>
    </row>
    <row r="698" spans="1:40">
      <c r="A698" s="76" t="s">
        <v>0</v>
      </c>
      <c r="B698" s="76" t="s">
        <v>1</v>
      </c>
      <c r="C698" s="76" t="s">
        <v>54</v>
      </c>
      <c r="D698" s="76" t="s">
        <v>65</v>
      </c>
      <c r="E698" s="76" t="s">
        <v>471</v>
      </c>
      <c r="F698" s="76" t="s">
        <v>2</v>
      </c>
      <c r="G698" s="76" t="s">
        <v>2</v>
      </c>
      <c r="H698" s="76" t="s">
        <v>2</v>
      </c>
      <c r="I698" s="76" t="s">
        <v>2</v>
      </c>
      <c r="J698" s="76" t="s">
        <v>472</v>
      </c>
      <c r="K698" s="76" t="s">
        <v>473</v>
      </c>
      <c r="L698" s="76" t="s">
        <v>8</v>
      </c>
      <c r="M698" s="76" t="s">
        <v>2</v>
      </c>
      <c r="N698" s="76" t="s">
        <v>7</v>
      </c>
      <c r="O698" s="76" t="s">
        <v>3</v>
      </c>
      <c r="P698" s="76" t="s">
        <v>4</v>
      </c>
      <c r="Q698" s="76" t="s">
        <v>553</v>
      </c>
      <c r="R698" s="77">
        <v>0</v>
      </c>
      <c r="S698" s="77">
        <v>88.87</v>
      </c>
      <c r="T698" s="77">
        <v>47.22</v>
      </c>
      <c r="U698" s="77">
        <v>146.15</v>
      </c>
      <c r="V698" s="77">
        <v>0</v>
      </c>
      <c r="W698" s="77">
        <v>0</v>
      </c>
      <c r="X698" s="77">
        <v>0</v>
      </c>
      <c r="Y698" s="77">
        <v>0</v>
      </c>
      <c r="Z698" s="77">
        <v>0</v>
      </c>
      <c r="AA698" s="77">
        <v>0</v>
      </c>
      <c r="AB698" s="77">
        <v>0</v>
      </c>
      <c r="AC698" s="77">
        <v>0</v>
      </c>
      <c r="AD698" s="77">
        <v>0</v>
      </c>
      <c r="AE698" s="77">
        <f t="shared" ref="AE698:AE748" si="45">SUM(S698:AD698)</f>
        <v>282.24</v>
      </c>
      <c r="AF698" s="81">
        <f t="shared" ref="AF698:AF748" si="46">VALUE(J698)</f>
        <v>43210007</v>
      </c>
      <c r="AG698" s="76" t="str">
        <f>VLOOKUP($L698,[131]Ceco!$A$2:$F$48,3,FALSE)</f>
        <v>BOMBEO MECANICO</v>
      </c>
      <c r="AH698" s="76" t="str">
        <f>VLOOKUP($L698,[131]Ceco!$A$2:$F$48,4,FALSE)</f>
        <v>GOLFO SAN JORGE</v>
      </c>
      <c r="AI698" s="76" t="str">
        <f>VLOOKUP($L698,[131]Ceco!$A$2:$F$48,5,FALSE)</f>
        <v>COMODORO RIVADAVIA</v>
      </c>
      <c r="AJ698" s="76" t="str">
        <f>VLOOKUP($L698,[131]Ceco!$A$2:$F$48,6,FALSE)</f>
        <v>Cosentino Leandro</v>
      </c>
      <c r="AK698" s="76">
        <f>VLOOKUP($AF698,'[131]Agrp cuentas'!$A$2:$C$156,3,FALSE)</f>
        <v>10</v>
      </c>
      <c r="AL698" s="76" t="str">
        <f>VLOOKUP($AK698,'[131]Agrp cuentas'!$F$2:$H$28,2,FALSE)</f>
        <v>10 - Alimentación del Personal</v>
      </c>
      <c r="AM698" s="76" t="str">
        <f>VLOOKUP($AK698,'[131]Agrp cuentas'!$F$2:$H$28,3,FALSE)</f>
        <v>Costo</v>
      </c>
      <c r="AN698" s="76" t="s">
        <v>192</v>
      </c>
    </row>
    <row r="699" spans="1:40">
      <c r="A699" s="76" t="s">
        <v>0</v>
      </c>
      <c r="B699" s="76" t="s">
        <v>1</v>
      </c>
      <c r="C699" s="76" t="s">
        <v>54</v>
      </c>
      <c r="D699" s="76" t="s">
        <v>65</v>
      </c>
      <c r="E699" s="76" t="s">
        <v>471</v>
      </c>
      <c r="F699" s="76" t="s">
        <v>2</v>
      </c>
      <c r="G699" s="76" t="s">
        <v>2</v>
      </c>
      <c r="H699" s="76" t="s">
        <v>2</v>
      </c>
      <c r="I699" s="76" t="s">
        <v>2</v>
      </c>
      <c r="J699" s="76" t="s">
        <v>472</v>
      </c>
      <c r="K699" s="76" t="s">
        <v>473</v>
      </c>
      <c r="L699" s="76" t="s">
        <v>19</v>
      </c>
      <c r="M699" s="76" t="s">
        <v>2</v>
      </c>
      <c r="N699" s="76" t="s">
        <v>7</v>
      </c>
      <c r="O699" s="76" t="s">
        <v>3</v>
      </c>
      <c r="P699" s="76" t="s">
        <v>4</v>
      </c>
      <c r="Q699" s="76" t="s">
        <v>553</v>
      </c>
      <c r="R699" s="77">
        <v>0</v>
      </c>
      <c r="S699" s="77">
        <v>0</v>
      </c>
      <c r="T699" s="77">
        <v>0</v>
      </c>
      <c r="U699" s="77">
        <v>4.5</v>
      </c>
      <c r="V699" s="77">
        <v>0</v>
      </c>
      <c r="W699" s="77">
        <v>0</v>
      </c>
      <c r="X699" s="77">
        <v>0</v>
      </c>
      <c r="Y699" s="77">
        <v>0</v>
      </c>
      <c r="Z699" s="77">
        <v>0</v>
      </c>
      <c r="AA699" s="77">
        <v>0</v>
      </c>
      <c r="AB699" s="77">
        <v>0</v>
      </c>
      <c r="AC699" s="77">
        <v>0</v>
      </c>
      <c r="AD699" s="77">
        <v>0</v>
      </c>
      <c r="AE699" s="77">
        <f t="shared" si="45"/>
        <v>4.5</v>
      </c>
      <c r="AF699" s="81">
        <f t="shared" si="46"/>
        <v>43210007</v>
      </c>
      <c r="AG699" s="76" t="str">
        <f>VLOOKUP($L699,[131]Ceco!$A$2:$F$48,3,FALSE)</f>
        <v>PCP</v>
      </c>
      <c r="AH699" s="76" t="str">
        <f>VLOOKUP($L699,[131]Ceco!$A$2:$F$48,4,FALSE)</f>
        <v>GOLFO SAN JORGE</v>
      </c>
      <c r="AI699" s="76">
        <f>VLOOKUP($L699,[131]Ceco!$A$2:$F$48,5,FALSE)</f>
        <v>0</v>
      </c>
      <c r="AJ699" s="76" t="str">
        <f>VLOOKUP($L699,[131]Ceco!$A$2:$F$48,6,FALSE)</f>
        <v>Rodriguez Eduardo</v>
      </c>
      <c r="AK699" s="76">
        <f>VLOOKUP($AF699,'[131]Agrp cuentas'!$A$2:$C$156,3,FALSE)</f>
        <v>10</v>
      </c>
      <c r="AL699" s="76" t="str">
        <f>VLOOKUP($AK699,'[131]Agrp cuentas'!$F$2:$H$28,2,FALSE)</f>
        <v>10 - Alimentación del Personal</v>
      </c>
      <c r="AM699" s="76" t="str">
        <f>VLOOKUP($AK699,'[131]Agrp cuentas'!$F$2:$H$28,3,FALSE)</f>
        <v>Costo</v>
      </c>
      <c r="AN699" s="76" t="s">
        <v>192</v>
      </c>
    </row>
    <row r="700" spans="1:40">
      <c r="A700" s="76" t="s">
        <v>0</v>
      </c>
      <c r="B700" s="76" t="s">
        <v>1</v>
      </c>
      <c r="C700" s="76" t="s">
        <v>54</v>
      </c>
      <c r="D700" s="76" t="s">
        <v>65</v>
      </c>
      <c r="E700" s="76" t="s">
        <v>471</v>
      </c>
      <c r="F700" s="76" t="s">
        <v>2</v>
      </c>
      <c r="G700" s="76" t="s">
        <v>2</v>
      </c>
      <c r="H700" s="76" t="s">
        <v>2</v>
      </c>
      <c r="I700" s="76" t="s">
        <v>2</v>
      </c>
      <c r="J700" s="76" t="s">
        <v>472</v>
      </c>
      <c r="K700" s="76" t="s">
        <v>473</v>
      </c>
      <c r="L700" s="76" t="s">
        <v>24</v>
      </c>
      <c r="M700" s="76" t="s">
        <v>2</v>
      </c>
      <c r="N700" s="76" t="s">
        <v>7</v>
      </c>
      <c r="O700" s="76" t="s">
        <v>3</v>
      </c>
      <c r="P700" s="76" t="s">
        <v>4</v>
      </c>
      <c r="Q700" s="76" t="s">
        <v>553</v>
      </c>
      <c r="R700" s="77">
        <v>0</v>
      </c>
      <c r="S700" s="77">
        <v>0</v>
      </c>
      <c r="T700" s="77">
        <v>781.08</v>
      </c>
      <c r="U700" s="77">
        <v>321.43</v>
      </c>
      <c r="V700" s="77">
        <v>0</v>
      </c>
      <c r="W700" s="77">
        <v>0</v>
      </c>
      <c r="X700" s="77">
        <v>0</v>
      </c>
      <c r="Y700" s="77">
        <v>0</v>
      </c>
      <c r="Z700" s="77">
        <v>0</v>
      </c>
      <c r="AA700" s="77">
        <v>0</v>
      </c>
      <c r="AB700" s="77">
        <v>0</v>
      </c>
      <c r="AC700" s="77">
        <v>0</v>
      </c>
      <c r="AD700" s="77">
        <v>0</v>
      </c>
      <c r="AE700" s="77">
        <f t="shared" si="45"/>
        <v>1102.51</v>
      </c>
      <c r="AF700" s="81">
        <f t="shared" si="46"/>
        <v>43210007</v>
      </c>
      <c r="AG700" s="76" t="str">
        <f>VLOOKUP($L700,[131]Ceco!$A$2:$F$48,3,FALSE)</f>
        <v>BOMBEO MECANICO</v>
      </c>
      <c r="AH700" s="76" t="str">
        <f>VLOOKUP($L700,[131]Ceco!$A$2:$F$48,4,FALSE)</f>
        <v>MENDOZA</v>
      </c>
      <c r="AI700" s="76" t="str">
        <f>VLOOKUP($L700,[131]Ceco!$A$2:$F$48,5,FALSE)</f>
        <v>LUJAN DE CUYO</v>
      </c>
      <c r="AJ700" s="76" t="str">
        <f>VLOOKUP($L700,[131]Ceco!$A$2:$F$48,6,FALSE)</f>
        <v>Ingles Carlos</v>
      </c>
      <c r="AK700" s="76">
        <f>VLOOKUP($AF700,'[131]Agrp cuentas'!$A$2:$C$156,3,FALSE)</f>
        <v>10</v>
      </c>
      <c r="AL700" s="76" t="str">
        <f>VLOOKUP($AK700,'[131]Agrp cuentas'!$F$2:$H$28,2,FALSE)</f>
        <v>10 - Alimentación del Personal</v>
      </c>
      <c r="AM700" s="76" t="str">
        <f>VLOOKUP($AK700,'[131]Agrp cuentas'!$F$2:$H$28,3,FALSE)</f>
        <v>Costo</v>
      </c>
      <c r="AN700" s="76" t="s">
        <v>192</v>
      </c>
    </row>
    <row r="701" spans="1:40">
      <c r="A701" s="76" t="s">
        <v>0</v>
      </c>
      <c r="B701" s="76" t="s">
        <v>1</v>
      </c>
      <c r="C701" s="76" t="s">
        <v>54</v>
      </c>
      <c r="D701" s="76" t="s">
        <v>65</v>
      </c>
      <c r="E701" s="76" t="s">
        <v>471</v>
      </c>
      <c r="F701" s="76" t="s">
        <v>2</v>
      </c>
      <c r="G701" s="76" t="s">
        <v>2</v>
      </c>
      <c r="H701" s="76" t="s">
        <v>2</v>
      </c>
      <c r="I701" s="76" t="s">
        <v>2</v>
      </c>
      <c r="J701" s="76" t="s">
        <v>472</v>
      </c>
      <c r="K701" s="76" t="s">
        <v>473</v>
      </c>
      <c r="L701" s="76" t="s">
        <v>27</v>
      </c>
      <c r="M701" s="76" t="s">
        <v>2</v>
      </c>
      <c r="N701" s="76" t="s">
        <v>7</v>
      </c>
      <c r="O701" s="76" t="s">
        <v>3</v>
      </c>
      <c r="P701" s="76" t="s">
        <v>4</v>
      </c>
      <c r="Q701" s="76" t="s">
        <v>553</v>
      </c>
      <c r="R701" s="77">
        <v>0</v>
      </c>
      <c r="S701" s="77">
        <v>9.2899999999999991</v>
      </c>
      <c r="T701" s="77">
        <v>78.33</v>
      </c>
      <c r="U701" s="77">
        <v>134.53</v>
      </c>
      <c r="V701" s="77">
        <v>0</v>
      </c>
      <c r="W701" s="77">
        <v>0</v>
      </c>
      <c r="X701" s="77">
        <v>0</v>
      </c>
      <c r="Y701" s="77">
        <v>0</v>
      </c>
      <c r="Z701" s="77">
        <v>0</v>
      </c>
      <c r="AA701" s="77">
        <v>0</v>
      </c>
      <c r="AB701" s="77">
        <v>0</v>
      </c>
      <c r="AC701" s="77">
        <v>0</v>
      </c>
      <c r="AD701" s="77">
        <v>0</v>
      </c>
      <c r="AE701" s="77">
        <f t="shared" si="45"/>
        <v>222.15</v>
      </c>
      <c r="AF701" s="81">
        <f t="shared" si="46"/>
        <v>43210007</v>
      </c>
      <c r="AG701" s="76" t="str">
        <f>VLOOKUP($L701,[131]Ceco!$A$2:$F$48,3,FALSE)</f>
        <v>BOMBEO MECANICO</v>
      </c>
      <c r="AH701" s="76" t="str">
        <f>VLOOKUP($L701,[131]Ceco!$A$2:$F$48,4,FALSE)</f>
        <v>GOLFO SAN JORGE</v>
      </c>
      <c r="AI701" s="76" t="str">
        <f>VLOOKUP($L701,[131]Ceco!$A$2:$F$48,5,FALSE)</f>
        <v>SANTA CRUZ OESTE</v>
      </c>
      <c r="AJ701" s="76" t="str">
        <f>VLOOKUP($L701,[131]Ceco!$A$2:$F$48,6,FALSE)</f>
        <v>Bertaina Fabricio</v>
      </c>
      <c r="AK701" s="76">
        <f>VLOOKUP($AF701,'[131]Agrp cuentas'!$A$2:$C$156,3,FALSE)</f>
        <v>10</v>
      </c>
      <c r="AL701" s="76" t="str">
        <f>VLOOKUP($AK701,'[131]Agrp cuentas'!$F$2:$H$28,2,FALSE)</f>
        <v>10 - Alimentación del Personal</v>
      </c>
      <c r="AM701" s="76" t="str">
        <f>VLOOKUP($AK701,'[131]Agrp cuentas'!$F$2:$H$28,3,FALSE)</f>
        <v>Costo</v>
      </c>
      <c r="AN701" s="76" t="s">
        <v>192</v>
      </c>
    </row>
    <row r="702" spans="1:40">
      <c r="A702" s="76" t="s">
        <v>0</v>
      </c>
      <c r="B702" s="76" t="s">
        <v>1</v>
      </c>
      <c r="C702" s="76" t="s">
        <v>54</v>
      </c>
      <c r="D702" s="76" t="s">
        <v>65</v>
      </c>
      <c r="E702" s="76" t="s">
        <v>471</v>
      </c>
      <c r="F702" s="76" t="s">
        <v>2</v>
      </c>
      <c r="G702" s="76" t="s">
        <v>2</v>
      </c>
      <c r="H702" s="76" t="s">
        <v>2</v>
      </c>
      <c r="I702" s="76" t="s">
        <v>2</v>
      </c>
      <c r="J702" s="76" t="s">
        <v>472</v>
      </c>
      <c r="K702" s="76" t="s">
        <v>473</v>
      </c>
      <c r="L702" s="76" t="s">
        <v>9</v>
      </c>
      <c r="M702" s="76" t="s">
        <v>2</v>
      </c>
      <c r="N702" s="76" t="s">
        <v>7</v>
      </c>
      <c r="O702" s="76" t="s">
        <v>3</v>
      </c>
      <c r="P702" s="76" t="s">
        <v>4</v>
      </c>
      <c r="Q702" s="76" t="s">
        <v>553</v>
      </c>
      <c r="R702" s="77">
        <v>0</v>
      </c>
      <c r="S702" s="77">
        <v>13.04</v>
      </c>
      <c r="T702" s="77">
        <v>54.08</v>
      </c>
      <c r="U702" s="77">
        <v>60.65</v>
      </c>
      <c r="V702" s="77">
        <v>0</v>
      </c>
      <c r="W702" s="77">
        <v>0</v>
      </c>
      <c r="X702" s="77">
        <v>0</v>
      </c>
      <c r="Y702" s="77">
        <v>0</v>
      </c>
      <c r="Z702" s="77">
        <v>0</v>
      </c>
      <c r="AA702" s="77">
        <v>0</v>
      </c>
      <c r="AB702" s="77">
        <v>0</v>
      </c>
      <c r="AC702" s="77">
        <v>0</v>
      </c>
      <c r="AD702" s="77">
        <v>0</v>
      </c>
      <c r="AE702" s="77">
        <f t="shared" si="45"/>
        <v>127.77000000000001</v>
      </c>
      <c r="AF702" s="81">
        <f t="shared" si="46"/>
        <v>43210007</v>
      </c>
      <c r="AG702" s="76" t="str">
        <f>VLOOKUP($L702,[131]Ceco!$A$2:$F$48,3,FALSE)</f>
        <v>BOMBEO MECANICO</v>
      </c>
      <c r="AH702" s="76" t="str">
        <f>VLOOKUP($L702,[131]Ceco!$A$2:$F$48,4,FALSE)</f>
        <v>GOLFO SAN JORGE</v>
      </c>
      <c r="AI702" s="76" t="str">
        <f>VLOOKUP($L702,[131]Ceco!$A$2:$F$48,5,FALSE)</f>
        <v>SANTA CRUZ ESTE</v>
      </c>
      <c r="AJ702" s="76" t="str">
        <f>VLOOKUP($L702,[131]Ceco!$A$2:$F$48,6,FALSE)</f>
        <v>Bertaina Fabricio</v>
      </c>
      <c r="AK702" s="76">
        <f>VLOOKUP($AF702,'[131]Agrp cuentas'!$A$2:$C$156,3,FALSE)</f>
        <v>10</v>
      </c>
      <c r="AL702" s="76" t="str">
        <f>VLOOKUP($AK702,'[131]Agrp cuentas'!$F$2:$H$28,2,FALSE)</f>
        <v>10 - Alimentación del Personal</v>
      </c>
      <c r="AM702" s="76" t="str">
        <f>VLOOKUP($AK702,'[131]Agrp cuentas'!$F$2:$H$28,3,FALSE)</f>
        <v>Costo</v>
      </c>
      <c r="AN702" s="76" t="s">
        <v>192</v>
      </c>
    </row>
    <row r="703" spans="1:40">
      <c r="A703" s="76" t="s">
        <v>0</v>
      </c>
      <c r="B703" s="76" t="s">
        <v>1</v>
      </c>
      <c r="C703" s="76" t="s">
        <v>54</v>
      </c>
      <c r="D703" s="76" t="s">
        <v>65</v>
      </c>
      <c r="E703" s="76" t="s">
        <v>131</v>
      </c>
      <c r="F703" s="76" t="s">
        <v>540</v>
      </c>
      <c r="G703" s="76" t="s">
        <v>2</v>
      </c>
      <c r="H703" s="76" t="s">
        <v>2</v>
      </c>
      <c r="I703" s="76" t="s">
        <v>2</v>
      </c>
      <c r="J703" s="76" t="s">
        <v>575</v>
      </c>
      <c r="K703" s="76" t="s">
        <v>576</v>
      </c>
      <c r="L703" s="76" t="s">
        <v>24</v>
      </c>
      <c r="M703" s="76" t="s">
        <v>2</v>
      </c>
      <c r="N703" s="76" t="s">
        <v>7</v>
      </c>
      <c r="O703" s="76" t="s">
        <v>3</v>
      </c>
      <c r="P703" s="76" t="s">
        <v>4</v>
      </c>
      <c r="Q703" s="76" t="s">
        <v>553</v>
      </c>
      <c r="R703" s="77">
        <v>0</v>
      </c>
      <c r="S703" s="77">
        <v>0</v>
      </c>
      <c r="T703" s="77">
        <v>0</v>
      </c>
      <c r="U703" s="77">
        <v>1.41</v>
      </c>
      <c r="V703" s="77">
        <v>0</v>
      </c>
      <c r="W703" s="77">
        <v>0</v>
      </c>
      <c r="X703" s="77">
        <v>0</v>
      </c>
      <c r="Y703" s="77">
        <v>0</v>
      </c>
      <c r="Z703" s="77">
        <v>0</v>
      </c>
      <c r="AA703" s="77">
        <v>0</v>
      </c>
      <c r="AB703" s="77">
        <v>0</v>
      </c>
      <c r="AC703" s="77">
        <v>0</v>
      </c>
      <c r="AD703" s="77">
        <v>0</v>
      </c>
      <c r="AE703" s="77">
        <f t="shared" si="45"/>
        <v>1.41</v>
      </c>
      <c r="AF703" s="81">
        <f t="shared" si="46"/>
        <v>43210009</v>
      </c>
      <c r="AG703" s="76" t="str">
        <f>VLOOKUP($L703,[131]Ceco!$A$2:$F$48,3,FALSE)</f>
        <v>BOMBEO MECANICO</v>
      </c>
      <c r="AH703" s="76" t="str">
        <f>VLOOKUP($L703,[131]Ceco!$A$2:$F$48,4,FALSE)</f>
        <v>MENDOZA</v>
      </c>
      <c r="AI703" s="76" t="str">
        <f>VLOOKUP($L703,[131]Ceco!$A$2:$F$48,5,FALSE)</f>
        <v>LUJAN DE CUYO</v>
      </c>
      <c r="AJ703" s="76" t="str">
        <f>VLOOKUP($L703,[131]Ceco!$A$2:$F$48,6,FALSE)</f>
        <v>Ingles Carlos</v>
      </c>
      <c r="AK703" s="76">
        <f>VLOOKUP($AF703,'[131]Agrp cuentas'!$A$2:$C$156,3,FALSE)</f>
        <v>17</v>
      </c>
      <c r="AL703" s="76" t="str">
        <f>VLOOKUP($AK703,'[131]Agrp cuentas'!$F$2:$H$28,2,FALSE)</f>
        <v>17 - Otros Costos</v>
      </c>
      <c r="AM703" s="76" t="str">
        <f>VLOOKUP($AK703,'[131]Agrp cuentas'!$F$2:$H$28,3,FALSE)</f>
        <v>Costo</v>
      </c>
      <c r="AN703" s="76" t="s">
        <v>192</v>
      </c>
    </row>
    <row r="704" spans="1:40">
      <c r="A704" s="76" t="s">
        <v>0</v>
      </c>
      <c r="B704" s="76" t="s">
        <v>1</v>
      </c>
      <c r="C704" s="76" t="s">
        <v>54</v>
      </c>
      <c r="D704" s="76" t="s">
        <v>65</v>
      </c>
      <c r="E704" s="76" t="s">
        <v>131</v>
      </c>
      <c r="F704" s="76" t="s">
        <v>134</v>
      </c>
      <c r="G704" s="76" t="s">
        <v>2</v>
      </c>
      <c r="H704" s="76" t="s">
        <v>2</v>
      </c>
      <c r="I704" s="76" t="s">
        <v>2</v>
      </c>
      <c r="J704" s="76" t="s">
        <v>308</v>
      </c>
      <c r="K704" s="76" t="s">
        <v>140</v>
      </c>
      <c r="L704" s="76" t="s">
        <v>11</v>
      </c>
      <c r="M704" s="76" t="s">
        <v>2</v>
      </c>
      <c r="N704" s="76" t="s">
        <v>7</v>
      </c>
      <c r="O704" s="76" t="s">
        <v>3</v>
      </c>
      <c r="P704" s="76" t="s">
        <v>4</v>
      </c>
      <c r="Q704" s="76" t="s">
        <v>553</v>
      </c>
      <c r="R704" s="77">
        <v>0</v>
      </c>
      <c r="S704" s="77">
        <v>0</v>
      </c>
      <c r="T704" s="77">
        <v>8.2200000000000006</v>
      </c>
      <c r="U704" s="77">
        <v>0</v>
      </c>
      <c r="V704" s="77">
        <v>0</v>
      </c>
      <c r="W704" s="77">
        <v>0</v>
      </c>
      <c r="X704" s="77">
        <v>0</v>
      </c>
      <c r="Y704" s="77">
        <v>0</v>
      </c>
      <c r="Z704" s="77">
        <v>0</v>
      </c>
      <c r="AA704" s="77">
        <v>0</v>
      </c>
      <c r="AB704" s="77">
        <v>0</v>
      </c>
      <c r="AC704" s="77">
        <v>0</v>
      </c>
      <c r="AD704" s="77">
        <v>0</v>
      </c>
      <c r="AE704" s="77">
        <f t="shared" si="45"/>
        <v>8.2200000000000006</v>
      </c>
      <c r="AF704" s="81">
        <f t="shared" si="46"/>
        <v>43210010</v>
      </c>
      <c r="AG704" s="76" t="str">
        <f>VLOOKUP($L704,[131]Ceco!$A$2:$F$48,3,FALSE)</f>
        <v>BOMBEO MECANICO</v>
      </c>
      <c r="AH704" s="76" t="str">
        <f>VLOOKUP($L704,[131]Ceco!$A$2:$F$48,4,FALSE)</f>
        <v>NEUQUEN</v>
      </c>
      <c r="AI704" s="76" t="str">
        <f>VLOOKUP($L704,[131]Ceco!$A$2:$F$48,5,FALSE)</f>
        <v>CATRIEL</v>
      </c>
      <c r="AJ704" s="76" t="str">
        <f>VLOOKUP($L704,[131]Ceco!$A$2:$F$48,6,FALSE)</f>
        <v>Nahim Jorge</v>
      </c>
      <c r="AK704" s="76">
        <f>VLOOKUP($AF704,'[131]Agrp cuentas'!$A$2:$C$156,3,FALSE)</f>
        <v>17</v>
      </c>
      <c r="AL704" s="76" t="str">
        <f>VLOOKUP($AK704,'[131]Agrp cuentas'!$F$2:$H$28,2,FALSE)</f>
        <v>17 - Otros Costos</v>
      </c>
      <c r="AM704" s="76" t="str">
        <f>VLOOKUP($AK704,'[131]Agrp cuentas'!$F$2:$H$28,3,FALSE)</f>
        <v>Costo</v>
      </c>
      <c r="AN704" s="76" t="s">
        <v>192</v>
      </c>
    </row>
    <row r="705" spans="1:40">
      <c r="A705" s="76" t="s">
        <v>0</v>
      </c>
      <c r="B705" s="76" t="s">
        <v>1</v>
      </c>
      <c r="C705" s="76" t="s">
        <v>54</v>
      </c>
      <c r="D705" s="76" t="s">
        <v>65</v>
      </c>
      <c r="E705" s="76" t="s">
        <v>131</v>
      </c>
      <c r="F705" s="76" t="s">
        <v>134</v>
      </c>
      <c r="G705" s="76" t="s">
        <v>2</v>
      </c>
      <c r="H705" s="76" t="s">
        <v>2</v>
      </c>
      <c r="I705" s="76" t="s">
        <v>2</v>
      </c>
      <c r="J705" s="76" t="s">
        <v>308</v>
      </c>
      <c r="K705" s="76" t="s">
        <v>140</v>
      </c>
      <c r="L705" s="76" t="s">
        <v>13</v>
      </c>
      <c r="M705" s="76" t="s">
        <v>2</v>
      </c>
      <c r="N705" s="76" t="s">
        <v>7</v>
      </c>
      <c r="O705" s="76" t="s">
        <v>3</v>
      </c>
      <c r="P705" s="76" t="s">
        <v>4</v>
      </c>
      <c r="Q705" s="76" t="s">
        <v>553</v>
      </c>
      <c r="R705" s="77">
        <v>0</v>
      </c>
      <c r="S705" s="77">
        <v>186.3</v>
      </c>
      <c r="T705" s="77">
        <v>134</v>
      </c>
      <c r="U705" s="77">
        <v>233.37</v>
      </c>
      <c r="V705" s="77">
        <v>0</v>
      </c>
      <c r="W705" s="77">
        <v>0</v>
      </c>
      <c r="X705" s="77">
        <v>0</v>
      </c>
      <c r="Y705" s="77">
        <v>0</v>
      </c>
      <c r="Z705" s="77">
        <v>0</v>
      </c>
      <c r="AA705" s="77">
        <v>0</v>
      </c>
      <c r="AB705" s="77">
        <v>0</v>
      </c>
      <c r="AC705" s="77">
        <v>0</v>
      </c>
      <c r="AD705" s="77">
        <v>0</v>
      </c>
      <c r="AE705" s="77">
        <f t="shared" si="45"/>
        <v>553.67000000000007</v>
      </c>
      <c r="AF705" s="81">
        <f t="shared" si="46"/>
        <v>43210010</v>
      </c>
      <c r="AG705" s="76" t="str">
        <f>VLOOKUP($L705,[131]Ceco!$A$2:$F$48,3,FALSE)</f>
        <v>BOMBEO MECANICO</v>
      </c>
      <c r="AH705" s="76" t="str">
        <f>VLOOKUP($L705,[131]Ceco!$A$2:$F$48,4,FALSE)</f>
        <v>NEUQUEN</v>
      </c>
      <c r="AI705" s="76" t="str">
        <f>VLOOKUP($L705,[131]Ceco!$A$2:$F$48,5,FALSE)</f>
        <v>CATRIEL</v>
      </c>
      <c r="AJ705" s="76" t="str">
        <f>VLOOKUP($L705,[131]Ceco!$A$2:$F$48,6,FALSE)</f>
        <v>Nahim Jorge</v>
      </c>
      <c r="AK705" s="76">
        <f>VLOOKUP($AF705,'[131]Agrp cuentas'!$A$2:$C$156,3,FALSE)</f>
        <v>17</v>
      </c>
      <c r="AL705" s="76" t="str">
        <f>VLOOKUP($AK705,'[131]Agrp cuentas'!$F$2:$H$28,2,FALSE)</f>
        <v>17 - Otros Costos</v>
      </c>
      <c r="AM705" s="76" t="str">
        <f>VLOOKUP($AK705,'[131]Agrp cuentas'!$F$2:$H$28,3,FALSE)</f>
        <v>Costo</v>
      </c>
      <c r="AN705" s="76" t="s">
        <v>192</v>
      </c>
    </row>
    <row r="706" spans="1:40">
      <c r="A706" s="76" t="s">
        <v>0</v>
      </c>
      <c r="B706" s="76" t="s">
        <v>1</v>
      </c>
      <c r="C706" s="76" t="s">
        <v>54</v>
      </c>
      <c r="D706" s="76" t="s">
        <v>65</v>
      </c>
      <c r="E706" s="76" t="s">
        <v>131</v>
      </c>
      <c r="F706" s="76" t="s">
        <v>134</v>
      </c>
      <c r="G706" s="76" t="s">
        <v>2</v>
      </c>
      <c r="H706" s="76" t="s">
        <v>2</v>
      </c>
      <c r="I706" s="76" t="s">
        <v>2</v>
      </c>
      <c r="J706" s="76" t="s">
        <v>308</v>
      </c>
      <c r="K706" s="76" t="s">
        <v>140</v>
      </c>
      <c r="L706" s="76" t="s">
        <v>24</v>
      </c>
      <c r="M706" s="76" t="s">
        <v>2</v>
      </c>
      <c r="N706" s="76" t="s">
        <v>7</v>
      </c>
      <c r="O706" s="76" t="s">
        <v>3</v>
      </c>
      <c r="P706" s="76" t="s">
        <v>4</v>
      </c>
      <c r="Q706" s="76" t="s">
        <v>553</v>
      </c>
      <c r="R706" s="77">
        <v>0</v>
      </c>
      <c r="S706" s="77">
        <v>414</v>
      </c>
      <c r="T706" s="77">
        <v>0</v>
      </c>
      <c r="U706" s="77">
        <v>991.34</v>
      </c>
      <c r="V706" s="77">
        <v>0</v>
      </c>
      <c r="W706" s="77">
        <v>0</v>
      </c>
      <c r="X706" s="77">
        <v>0</v>
      </c>
      <c r="Y706" s="77">
        <v>0</v>
      </c>
      <c r="Z706" s="77">
        <v>0</v>
      </c>
      <c r="AA706" s="77">
        <v>0</v>
      </c>
      <c r="AB706" s="77">
        <v>0</v>
      </c>
      <c r="AC706" s="77">
        <v>0</v>
      </c>
      <c r="AD706" s="77">
        <v>0</v>
      </c>
      <c r="AE706" s="77">
        <f t="shared" si="45"/>
        <v>1405.3400000000001</v>
      </c>
      <c r="AF706" s="81">
        <f t="shared" si="46"/>
        <v>43210010</v>
      </c>
      <c r="AG706" s="76" t="str">
        <f>VLOOKUP($L706,[131]Ceco!$A$2:$F$48,3,FALSE)</f>
        <v>BOMBEO MECANICO</v>
      </c>
      <c r="AH706" s="76" t="str">
        <f>VLOOKUP($L706,[131]Ceco!$A$2:$F$48,4,FALSE)</f>
        <v>MENDOZA</v>
      </c>
      <c r="AI706" s="76" t="str">
        <f>VLOOKUP($L706,[131]Ceco!$A$2:$F$48,5,FALSE)</f>
        <v>LUJAN DE CUYO</v>
      </c>
      <c r="AJ706" s="76" t="str">
        <f>VLOOKUP($L706,[131]Ceco!$A$2:$F$48,6,FALSE)</f>
        <v>Ingles Carlos</v>
      </c>
      <c r="AK706" s="76">
        <f>VLOOKUP($AF706,'[131]Agrp cuentas'!$A$2:$C$156,3,FALSE)</f>
        <v>17</v>
      </c>
      <c r="AL706" s="76" t="str">
        <f>VLOOKUP($AK706,'[131]Agrp cuentas'!$F$2:$H$28,2,FALSE)</f>
        <v>17 - Otros Costos</v>
      </c>
      <c r="AM706" s="76" t="str">
        <f>VLOOKUP($AK706,'[131]Agrp cuentas'!$F$2:$H$28,3,FALSE)</f>
        <v>Costo</v>
      </c>
      <c r="AN706" s="76" t="s">
        <v>192</v>
      </c>
    </row>
    <row r="707" spans="1:40">
      <c r="A707" s="76" t="s">
        <v>0</v>
      </c>
      <c r="B707" s="76" t="s">
        <v>1</v>
      </c>
      <c r="C707" s="76" t="s">
        <v>54</v>
      </c>
      <c r="D707" s="76" t="s">
        <v>65</v>
      </c>
      <c r="E707" s="76" t="s">
        <v>131</v>
      </c>
      <c r="F707" s="76" t="s">
        <v>134</v>
      </c>
      <c r="G707" s="76" t="s">
        <v>2</v>
      </c>
      <c r="H707" s="76" t="s">
        <v>2</v>
      </c>
      <c r="I707" s="76" t="s">
        <v>2</v>
      </c>
      <c r="J707" s="76" t="s">
        <v>308</v>
      </c>
      <c r="K707" s="76" t="s">
        <v>140</v>
      </c>
      <c r="L707" s="76" t="s">
        <v>27</v>
      </c>
      <c r="M707" s="76" t="s">
        <v>2</v>
      </c>
      <c r="N707" s="76" t="s">
        <v>7</v>
      </c>
      <c r="O707" s="76" t="s">
        <v>3</v>
      </c>
      <c r="P707" s="76" t="s">
        <v>4</v>
      </c>
      <c r="Q707" s="76" t="s">
        <v>553</v>
      </c>
      <c r="R707" s="77">
        <v>0</v>
      </c>
      <c r="S707" s="77">
        <v>0</v>
      </c>
      <c r="T707" s="77">
        <v>74.650000000000006</v>
      </c>
      <c r="U707" s="77">
        <v>61.91</v>
      </c>
      <c r="V707" s="77">
        <v>0</v>
      </c>
      <c r="W707" s="77">
        <v>0</v>
      </c>
      <c r="X707" s="77">
        <v>0</v>
      </c>
      <c r="Y707" s="77">
        <v>0</v>
      </c>
      <c r="Z707" s="77">
        <v>0</v>
      </c>
      <c r="AA707" s="77">
        <v>0</v>
      </c>
      <c r="AB707" s="77">
        <v>0</v>
      </c>
      <c r="AC707" s="77">
        <v>0</v>
      </c>
      <c r="AD707" s="77">
        <v>0</v>
      </c>
      <c r="AE707" s="77">
        <f t="shared" si="45"/>
        <v>136.56</v>
      </c>
      <c r="AF707" s="81">
        <f t="shared" si="46"/>
        <v>43210010</v>
      </c>
      <c r="AG707" s="76" t="str">
        <f>VLOOKUP($L707,[131]Ceco!$A$2:$F$48,3,FALSE)</f>
        <v>BOMBEO MECANICO</v>
      </c>
      <c r="AH707" s="76" t="str">
        <f>VLOOKUP($L707,[131]Ceco!$A$2:$F$48,4,FALSE)</f>
        <v>GOLFO SAN JORGE</v>
      </c>
      <c r="AI707" s="76" t="str">
        <f>VLOOKUP($L707,[131]Ceco!$A$2:$F$48,5,FALSE)</f>
        <v>SANTA CRUZ OESTE</v>
      </c>
      <c r="AJ707" s="76" t="str">
        <f>VLOOKUP($L707,[131]Ceco!$A$2:$F$48,6,FALSE)</f>
        <v>Bertaina Fabricio</v>
      </c>
      <c r="AK707" s="76">
        <f>VLOOKUP($AF707,'[131]Agrp cuentas'!$A$2:$C$156,3,FALSE)</f>
        <v>17</v>
      </c>
      <c r="AL707" s="76" t="str">
        <f>VLOOKUP($AK707,'[131]Agrp cuentas'!$F$2:$H$28,2,FALSE)</f>
        <v>17 - Otros Costos</v>
      </c>
      <c r="AM707" s="76" t="str">
        <f>VLOOKUP($AK707,'[131]Agrp cuentas'!$F$2:$H$28,3,FALSE)</f>
        <v>Costo</v>
      </c>
      <c r="AN707" s="76" t="s">
        <v>192</v>
      </c>
    </row>
    <row r="708" spans="1:40">
      <c r="A708" s="76" t="s">
        <v>0</v>
      </c>
      <c r="B708" s="76" t="s">
        <v>1</v>
      </c>
      <c r="C708" s="76" t="s">
        <v>54</v>
      </c>
      <c r="D708" s="76" t="s">
        <v>65</v>
      </c>
      <c r="E708" s="76" t="s">
        <v>131</v>
      </c>
      <c r="F708" s="76" t="s">
        <v>134</v>
      </c>
      <c r="G708" s="76" t="s">
        <v>2</v>
      </c>
      <c r="H708" s="76" t="s">
        <v>2</v>
      </c>
      <c r="I708" s="76" t="s">
        <v>2</v>
      </c>
      <c r="J708" s="76" t="s">
        <v>308</v>
      </c>
      <c r="K708" s="76" t="s">
        <v>140</v>
      </c>
      <c r="L708" s="76" t="s">
        <v>29</v>
      </c>
      <c r="M708" s="76" t="s">
        <v>2</v>
      </c>
      <c r="N708" s="76" t="s">
        <v>7</v>
      </c>
      <c r="O708" s="76" t="s">
        <v>3</v>
      </c>
      <c r="P708" s="76" t="s">
        <v>4</v>
      </c>
      <c r="Q708" s="76" t="s">
        <v>553</v>
      </c>
      <c r="R708" s="77">
        <v>0</v>
      </c>
      <c r="S708" s="77">
        <v>0</v>
      </c>
      <c r="T708" s="77">
        <v>0</v>
      </c>
      <c r="U708" s="77">
        <v>181.1</v>
      </c>
      <c r="V708" s="77">
        <v>0</v>
      </c>
      <c r="W708" s="77">
        <v>0</v>
      </c>
      <c r="X708" s="77">
        <v>0</v>
      </c>
      <c r="Y708" s="77">
        <v>0</v>
      </c>
      <c r="Z708" s="77">
        <v>0</v>
      </c>
      <c r="AA708" s="77">
        <v>0</v>
      </c>
      <c r="AB708" s="77">
        <v>0</v>
      </c>
      <c r="AC708" s="77">
        <v>0</v>
      </c>
      <c r="AD708" s="77">
        <v>0</v>
      </c>
      <c r="AE708" s="77">
        <f t="shared" si="45"/>
        <v>181.1</v>
      </c>
      <c r="AF708" s="81">
        <f t="shared" si="46"/>
        <v>43210010</v>
      </c>
      <c r="AG708" s="76" t="str">
        <f>VLOOKUP($L708,[131]Ceco!$A$2:$F$48,3,FALSE)</f>
        <v>BOMBEO MECANICO</v>
      </c>
      <c r="AH708" s="76" t="str">
        <f>VLOOKUP($L708,[131]Ceco!$A$2:$F$48,4,FALSE)</f>
        <v>MENDOZA</v>
      </c>
      <c r="AI708" s="76" t="str">
        <f>VLOOKUP($L708,[131]Ceco!$A$2:$F$48,5,FALSE)</f>
        <v>MALARGUE</v>
      </c>
      <c r="AJ708" s="76" t="str">
        <f>VLOOKUP($L708,[131]Ceco!$A$2:$F$48,6,FALSE)</f>
        <v>Ingles Carlos</v>
      </c>
      <c r="AK708" s="76">
        <f>VLOOKUP($AF708,'[131]Agrp cuentas'!$A$2:$C$156,3,FALSE)</f>
        <v>17</v>
      </c>
      <c r="AL708" s="76" t="str">
        <f>VLOOKUP($AK708,'[131]Agrp cuentas'!$F$2:$H$28,2,FALSE)</f>
        <v>17 - Otros Costos</v>
      </c>
      <c r="AM708" s="76" t="str">
        <f>VLOOKUP($AK708,'[131]Agrp cuentas'!$F$2:$H$28,3,FALSE)</f>
        <v>Costo</v>
      </c>
      <c r="AN708" s="76" t="s">
        <v>192</v>
      </c>
    </row>
    <row r="709" spans="1:40">
      <c r="A709" s="76" t="s">
        <v>0</v>
      </c>
      <c r="B709" s="76" t="s">
        <v>1</v>
      </c>
      <c r="C709" s="76" t="s">
        <v>54</v>
      </c>
      <c r="D709" s="76" t="s">
        <v>65</v>
      </c>
      <c r="E709" s="76" t="s">
        <v>131</v>
      </c>
      <c r="F709" s="76" t="s">
        <v>134</v>
      </c>
      <c r="G709" s="76" t="s">
        <v>2</v>
      </c>
      <c r="H709" s="76" t="s">
        <v>2</v>
      </c>
      <c r="I709" s="76" t="s">
        <v>2</v>
      </c>
      <c r="J709" s="76" t="s">
        <v>308</v>
      </c>
      <c r="K709" s="76" t="s">
        <v>140</v>
      </c>
      <c r="L709" s="76" t="s">
        <v>35</v>
      </c>
      <c r="M709" s="76" t="s">
        <v>2</v>
      </c>
      <c r="N709" s="76" t="s">
        <v>7</v>
      </c>
      <c r="O709" s="76" t="s">
        <v>3</v>
      </c>
      <c r="P709" s="76" t="s">
        <v>4</v>
      </c>
      <c r="Q709" s="76" t="s">
        <v>553</v>
      </c>
      <c r="R709" s="77">
        <v>0</v>
      </c>
      <c r="S709" s="77">
        <v>67.33</v>
      </c>
      <c r="T709" s="77">
        <v>191.17</v>
      </c>
      <c r="U709" s="77">
        <v>152.56</v>
      </c>
      <c r="V709" s="77">
        <v>0</v>
      </c>
      <c r="W709" s="77">
        <v>0</v>
      </c>
      <c r="X709" s="77">
        <v>0</v>
      </c>
      <c r="Y709" s="77">
        <v>0</v>
      </c>
      <c r="Z709" s="77">
        <v>0</v>
      </c>
      <c r="AA709" s="77">
        <v>0</v>
      </c>
      <c r="AB709" s="77">
        <v>0</v>
      </c>
      <c r="AC709" s="77">
        <v>0</v>
      </c>
      <c r="AD709" s="77">
        <v>0</v>
      </c>
      <c r="AE709" s="77">
        <f t="shared" si="45"/>
        <v>411.06</v>
      </c>
      <c r="AF709" s="81">
        <f t="shared" si="46"/>
        <v>43210010</v>
      </c>
      <c r="AG709" s="76" t="str">
        <f>VLOOKUP($L709,[131]Ceco!$A$2:$F$48,3,FALSE)</f>
        <v>BOMBEO MECANICO</v>
      </c>
      <c r="AH709" s="76" t="str">
        <f>VLOOKUP($L709,[131]Ceco!$A$2:$F$48,4,FALSE)</f>
        <v>NEUQUEN</v>
      </c>
      <c r="AI709" s="76" t="str">
        <f>VLOOKUP($L709,[131]Ceco!$A$2:$F$48,5,FALSE)</f>
        <v>RINCON DE LOS SAUCES</v>
      </c>
      <c r="AJ709" s="76" t="str">
        <f>VLOOKUP($L709,[131]Ceco!$A$2:$F$48,6,FALSE)</f>
        <v>Nahim Jorge</v>
      </c>
      <c r="AK709" s="76">
        <f>VLOOKUP($AF709,'[131]Agrp cuentas'!$A$2:$C$156,3,FALSE)</f>
        <v>17</v>
      </c>
      <c r="AL709" s="76" t="str">
        <f>VLOOKUP($AK709,'[131]Agrp cuentas'!$F$2:$H$28,2,FALSE)</f>
        <v>17 - Otros Costos</v>
      </c>
      <c r="AM709" s="76" t="str">
        <f>VLOOKUP($AK709,'[131]Agrp cuentas'!$F$2:$H$28,3,FALSE)</f>
        <v>Costo</v>
      </c>
      <c r="AN709" s="76" t="s">
        <v>192</v>
      </c>
    </row>
    <row r="710" spans="1:40">
      <c r="A710" s="76" t="s">
        <v>0</v>
      </c>
      <c r="B710" s="76" t="s">
        <v>1</v>
      </c>
      <c r="C710" s="76" t="s">
        <v>54</v>
      </c>
      <c r="D710" s="76" t="s">
        <v>65</v>
      </c>
      <c r="E710" s="76" t="s">
        <v>131</v>
      </c>
      <c r="F710" s="76" t="s">
        <v>134</v>
      </c>
      <c r="G710" s="76" t="s">
        <v>2</v>
      </c>
      <c r="H710" s="76" t="s">
        <v>2</v>
      </c>
      <c r="I710" s="76" t="s">
        <v>2</v>
      </c>
      <c r="J710" s="76" t="s">
        <v>541</v>
      </c>
      <c r="K710" s="76" t="s">
        <v>542</v>
      </c>
      <c r="L710" s="76" t="s">
        <v>35</v>
      </c>
      <c r="M710" s="76" t="s">
        <v>2</v>
      </c>
      <c r="N710" s="76" t="s">
        <v>7</v>
      </c>
      <c r="O710" s="76" t="s">
        <v>3</v>
      </c>
      <c r="P710" s="76" t="s">
        <v>4</v>
      </c>
      <c r="Q710" s="76" t="s">
        <v>553</v>
      </c>
      <c r="R710" s="77">
        <v>0</v>
      </c>
      <c r="S710" s="77">
        <v>0.1</v>
      </c>
      <c r="T710" s="77">
        <v>0.1</v>
      </c>
      <c r="U710" s="77">
        <v>0.1</v>
      </c>
      <c r="V710" s="77">
        <v>0</v>
      </c>
      <c r="W710" s="77">
        <v>0</v>
      </c>
      <c r="X710" s="77">
        <v>0</v>
      </c>
      <c r="Y710" s="77">
        <v>0</v>
      </c>
      <c r="Z710" s="77">
        <v>0</v>
      </c>
      <c r="AA710" s="77">
        <v>0</v>
      </c>
      <c r="AB710" s="77">
        <v>0</v>
      </c>
      <c r="AC710" s="77">
        <v>0</v>
      </c>
      <c r="AD710" s="77">
        <v>0</v>
      </c>
      <c r="AE710" s="77">
        <f t="shared" si="45"/>
        <v>0.30000000000000004</v>
      </c>
      <c r="AF710" s="81">
        <f t="shared" si="46"/>
        <v>43210013</v>
      </c>
      <c r="AG710" s="76" t="str">
        <f>VLOOKUP($L710,[131]Ceco!$A$2:$F$48,3,FALSE)</f>
        <v>BOMBEO MECANICO</v>
      </c>
      <c r="AH710" s="76" t="str">
        <f>VLOOKUP($L710,[131]Ceco!$A$2:$F$48,4,FALSE)</f>
        <v>NEUQUEN</v>
      </c>
      <c r="AI710" s="76" t="str">
        <f>VLOOKUP($L710,[131]Ceco!$A$2:$F$48,5,FALSE)</f>
        <v>RINCON DE LOS SAUCES</v>
      </c>
      <c r="AJ710" s="76" t="str">
        <f>VLOOKUP($L710,[131]Ceco!$A$2:$F$48,6,FALSE)</f>
        <v>Nahim Jorge</v>
      </c>
      <c r="AK710" s="76">
        <f>VLOOKUP($AF710,'[131]Agrp cuentas'!$A$2:$C$156,3,FALSE)</f>
        <v>17</v>
      </c>
      <c r="AL710" s="76" t="str">
        <f>VLOOKUP($AK710,'[131]Agrp cuentas'!$F$2:$H$28,2,FALSE)</f>
        <v>17 - Otros Costos</v>
      </c>
      <c r="AM710" s="76" t="str">
        <f>VLOOKUP($AK710,'[131]Agrp cuentas'!$F$2:$H$28,3,FALSE)</f>
        <v>Costo</v>
      </c>
      <c r="AN710" s="76" t="s">
        <v>192</v>
      </c>
    </row>
    <row r="711" spans="1:40">
      <c r="A711" s="76" t="s">
        <v>0</v>
      </c>
      <c r="B711" s="76" t="s">
        <v>1</v>
      </c>
      <c r="C711" s="76" t="s">
        <v>54</v>
      </c>
      <c r="D711" s="76" t="s">
        <v>65</v>
      </c>
      <c r="E711" s="76" t="s">
        <v>131</v>
      </c>
      <c r="F711" s="76" t="s">
        <v>134</v>
      </c>
      <c r="G711" s="76" t="s">
        <v>2</v>
      </c>
      <c r="H711" s="76" t="s">
        <v>2</v>
      </c>
      <c r="I711" s="76" t="s">
        <v>2</v>
      </c>
      <c r="J711" s="76" t="s">
        <v>541</v>
      </c>
      <c r="K711" s="76" t="s">
        <v>542</v>
      </c>
      <c r="L711" s="76" t="s">
        <v>9</v>
      </c>
      <c r="M711" s="76" t="s">
        <v>2</v>
      </c>
      <c r="N711" s="76" t="s">
        <v>7</v>
      </c>
      <c r="O711" s="76" t="s">
        <v>3</v>
      </c>
      <c r="P711" s="76" t="s">
        <v>4</v>
      </c>
      <c r="Q711" s="76" t="s">
        <v>553</v>
      </c>
      <c r="R711" s="77">
        <v>0</v>
      </c>
      <c r="S711" s="77">
        <v>0.03</v>
      </c>
      <c r="T711" s="77">
        <v>0.03</v>
      </c>
      <c r="U711" s="77">
        <v>0.03</v>
      </c>
      <c r="V711" s="77">
        <v>0</v>
      </c>
      <c r="W711" s="77">
        <v>0</v>
      </c>
      <c r="X711" s="77">
        <v>0</v>
      </c>
      <c r="Y711" s="77">
        <v>0</v>
      </c>
      <c r="Z711" s="77">
        <v>0</v>
      </c>
      <c r="AA711" s="77">
        <v>0</v>
      </c>
      <c r="AB711" s="77">
        <v>0</v>
      </c>
      <c r="AC711" s="77">
        <v>0</v>
      </c>
      <c r="AD711" s="77">
        <v>0</v>
      </c>
      <c r="AE711" s="77">
        <f t="shared" si="45"/>
        <v>0.09</v>
      </c>
      <c r="AF711" s="81">
        <f t="shared" si="46"/>
        <v>43210013</v>
      </c>
      <c r="AG711" s="76" t="str">
        <f>VLOOKUP($L711,[131]Ceco!$A$2:$F$48,3,FALSE)</f>
        <v>BOMBEO MECANICO</v>
      </c>
      <c r="AH711" s="76" t="str">
        <f>VLOOKUP($L711,[131]Ceco!$A$2:$F$48,4,FALSE)</f>
        <v>GOLFO SAN JORGE</v>
      </c>
      <c r="AI711" s="76" t="str">
        <f>VLOOKUP($L711,[131]Ceco!$A$2:$F$48,5,FALSE)</f>
        <v>SANTA CRUZ ESTE</v>
      </c>
      <c r="AJ711" s="76" t="str">
        <f>VLOOKUP($L711,[131]Ceco!$A$2:$F$48,6,FALSE)</f>
        <v>Bertaina Fabricio</v>
      </c>
      <c r="AK711" s="76">
        <f>VLOOKUP($AF711,'[131]Agrp cuentas'!$A$2:$C$156,3,FALSE)</f>
        <v>17</v>
      </c>
      <c r="AL711" s="76" t="str">
        <f>VLOOKUP($AK711,'[131]Agrp cuentas'!$F$2:$H$28,2,FALSE)</f>
        <v>17 - Otros Costos</v>
      </c>
      <c r="AM711" s="76" t="str">
        <f>VLOOKUP($AK711,'[131]Agrp cuentas'!$F$2:$H$28,3,FALSE)</f>
        <v>Costo</v>
      </c>
      <c r="AN711" s="76" t="s">
        <v>192</v>
      </c>
    </row>
    <row r="712" spans="1:40">
      <c r="A712" s="76" t="s">
        <v>0</v>
      </c>
      <c r="B712" s="76" t="s">
        <v>1</v>
      </c>
      <c r="C712" s="76" t="s">
        <v>54</v>
      </c>
      <c r="D712" s="76" t="s">
        <v>65</v>
      </c>
      <c r="E712" s="76" t="s">
        <v>131</v>
      </c>
      <c r="F712" s="76" t="s">
        <v>134</v>
      </c>
      <c r="G712" s="76" t="s">
        <v>2</v>
      </c>
      <c r="H712" s="76" t="s">
        <v>2</v>
      </c>
      <c r="I712" s="76" t="s">
        <v>2</v>
      </c>
      <c r="J712" s="76" t="s">
        <v>541</v>
      </c>
      <c r="K712" s="76" t="s">
        <v>542</v>
      </c>
      <c r="L712" s="76" t="s">
        <v>33</v>
      </c>
      <c r="M712" s="76" t="s">
        <v>2</v>
      </c>
      <c r="N712" s="76" t="s">
        <v>7</v>
      </c>
      <c r="O712" s="76" t="s">
        <v>3</v>
      </c>
      <c r="P712" s="76" t="s">
        <v>4</v>
      </c>
      <c r="Q712" s="76" t="s">
        <v>553</v>
      </c>
      <c r="R712" s="77">
        <v>0</v>
      </c>
      <c r="S712" s="77">
        <v>0.02</v>
      </c>
      <c r="T712" s="77">
        <v>0.02</v>
      </c>
      <c r="U712" s="77">
        <v>0.02</v>
      </c>
      <c r="V712" s="77">
        <v>0</v>
      </c>
      <c r="W712" s="77">
        <v>0</v>
      </c>
      <c r="X712" s="77">
        <v>0</v>
      </c>
      <c r="Y712" s="77">
        <v>0</v>
      </c>
      <c r="Z712" s="77">
        <v>0</v>
      </c>
      <c r="AA712" s="77">
        <v>0</v>
      </c>
      <c r="AB712" s="77">
        <v>0</v>
      </c>
      <c r="AC712" s="77">
        <v>0</v>
      </c>
      <c r="AD712" s="77">
        <v>0</v>
      </c>
      <c r="AE712" s="77">
        <f t="shared" si="45"/>
        <v>0.06</v>
      </c>
      <c r="AF712" s="81">
        <f t="shared" si="46"/>
        <v>43210013</v>
      </c>
      <c r="AG712" s="76" t="str">
        <f>VLOOKUP($L712,[131]Ceco!$A$2:$F$48,3,FALSE)</f>
        <v>PCP</v>
      </c>
      <c r="AH712" s="76" t="str">
        <f>VLOOKUP($L712,[131]Ceco!$A$2:$F$48,4,FALSE)</f>
        <v>NEUQUEN</v>
      </c>
      <c r="AI712" s="76">
        <f>VLOOKUP($L712,[131]Ceco!$A$2:$F$48,5,FALSE)</f>
        <v>0</v>
      </c>
      <c r="AJ712" s="76" t="str">
        <f>VLOOKUP($L712,[131]Ceco!$A$2:$F$48,6,FALSE)</f>
        <v>Rodriguez Eduardo</v>
      </c>
      <c r="AK712" s="76">
        <f>VLOOKUP($AF712,'[131]Agrp cuentas'!$A$2:$C$156,3,FALSE)</f>
        <v>17</v>
      </c>
      <c r="AL712" s="76" t="str">
        <f>VLOOKUP($AK712,'[131]Agrp cuentas'!$F$2:$H$28,2,FALSE)</f>
        <v>17 - Otros Costos</v>
      </c>
      <c r="AM712" s="76" t="str">
        <f>VLOOKUP($AK712,'[131]Agrp cuentas'!$F$2:$H$28,3,FALSE)</f>
        <v>Costo</v>
      </c>
      <c r="AN712" s="76" t="s">
        <v>192</v>
      </c>
    </row>
    <row r="713" spans="1:40">
      <c r="A713" s="76" t="s">
        <v>0</v>
      </c>
      <c r="B713" s="76" t="s">
        <v>1</v>
      </c>
      <c r="C713" s="76" t="s">
        <v>54</v>
      </c>
      <c r="D713" s="76" t="s">
        <v>65</v>
      </c>
      <c r="E713" s="76" t="s">
        <v>131</v>
      </c>
      <c r="F713" s="76" t="s">
        <v>134</v>
      </c>
      <c r="G713" s="76" t="s">
        <v>2</v>
      </c>
      <c r="H713" s="76" t="s">
        <v>2</v>
      </c>
      <c r="I713" s="76" t="s">
        <v>2</v>
      </c>
      <c r="J713" s="76" t="s">
        <v>541</v>
      </c>
      <c r="K713" s="76" t="s">
        <v>542</v>
      </c>
      <c r="L713" s="76" t="s">
        <v>29</v>
      </c>
      <c r="M713" s="76" t="s">
        <v>2</v>
      </c>
      <c r="N713" s="76" t="s">
        <v>7</v>
      </c>
      <c r="O713" s="76" t="s">
        <v>3</v>
      </c>
      <c r="P713" s="76" t="s">
        <v>4</v>
      </c>
      <c r="Q713" s="76" t="s">
        <v>553</v>
      </c>
      <c r="R713" s="77">
        <v>0</v>
      </c>
      <c r="S713" s="77">
        <v>0.05</v>
      </c>
      <c r="T713" s="77">
        <v>0.05</v>
      </c>
      <c r="U713" s="77">
        <v>0.05</v>
      </c>
      <c r="V713" s="77">
        <v>0</v>
      </c>
      <c r="W713" s="77">
        <v>0</v>
      </c>
      <c r="X713" s="77">
        <v>0</v>
      </c>
      <c r="Y713" s="77">
        <v>0</v>
      </c>
      <c r="Z713" s="77">
        <v>0</v>
      </c>
      <c r="AA713" s="77">
        <v>0</v>
      </c>
      <c r="AB713" s="77">
        <v>0</v>
      </c>
      <c r="AC713" s="77">
        <v>0</v>
      </c>
      <c r="AD713" s="77">
        <v>0</v>
      </c>
      <c r="AE713" s="77">
        <f t="shared" si="45"/>
        <v>0.15000000000000002</v>
      </c>
      <c r="AF713" s="81">
        <f t="shared" si="46"/>
        <v>43210013</v>
      </c>
      <c r="AG713" s="76" t="str">
        <f>VLOOKUP($L713,[131]Ceco!$A$2:$F$48,3,FALSE)</f>
        <v>BOMBEO MECANICO</v>
      </c>
      <c r="AH713" s="76" t="str">
        <f>VLOOKUP($L713,[131]Ceco!$A$2:$F$48,4,FALSE)</f>
        <v>MENDOZA</v>
      </c>
      <c r="AI713" s="76" t="str">
        <f>VLOOKUP($L713,[131]Ceco!$A$2:$F$48,5,FALSE)</f>
        <v>MALARGUE</v>
      </c>
      <c r="AJ713" s="76" t="str">
        <f>VLOOKUP($L713,[131]Ceco!$A$2:$F$48,6,FALSE)</f>
        <v>Ingles Carlos</v>
      </c>
      <c r="AK713" s="76">
        <f>VLOOKUP($AF713,'[131]Agrp cuentas'!$A$2:$C$156,3,FALSE)</f>
        <v>17</v>
      </c>
      <c r="AL713" s="76" t="str">
        <f>VLOOKUP($AK713,'[131]Agrp cuentas'!$F$2:$H$28,2,FALSE)</f>
        <v>17 - Otros Costos</v>
      </c>
      <c r="AM713" s="76" t="str">
        <f>VLOOKUP($AK713,'[131]Agrp cuentas'!$F$2:$H$28,3,FALSE)</f>
        <v>Costo</v>
      </c>
      <c r="AN713" s="76" t="s">
        <v>192</v>
      </c>
    </row>
    <row r="714" spans="1:40">
      <c r="A714" s="76" t="s">
        <v>0</v>
      </c>
      <c r="B714" s="76" t="s">
        <v>1</v>
      </c>
      <c r="C714" s="76" t="s">
        <v>54</v>
      </c>
      <c r="D714" s="76" t="s">
        <v>65</v>
      </c>
      <c r="E714" s="76" t="s">
        <v>131</v>
      </c>
      <c r="F714" s="76" t="s">
        <v>134</v>
      </c>
      <c r="G714" s="76" t="s">
        <v>2</v>
      </c>
      <c r="H714" s="76" t="s">
        <v>2</v>
      </c>
      <c r="I714" s="76" t="s">
        <v>2</v>
      </c>
      <c r="J714" s="76" t="s">
        <v>541</v>
      </c>
      <c r="K714" s="76" t="s">
        <v>542</v>
      </c>
      <c r="L714" s="76" t="s">
        <v>27</v>
      </c>
      <c r="M714" s="76" t="s">
        <v>2</v>
      </c>
      <c r="N714" s="76" t="s">
        <v>7</v>
      </c>
      <c r="O714" s="76" t="s">
        <v>3</v>
      </c>
      <c r="P714" s="76" t="s">
        <v>4</v>
      </c>
      <c r="Q714" s="76" t="s">
        <v>553</v>
      </c>
      <c r="R714" s="77">
        <v>0</v>
      </c>
      <c r="S714" s="77">
        <v>7.0000000000000007E-2</v>
      </c>
      <c r="T714" s="77">
        <v>0.06</v>
      </c>
      <c r="U714" s="77">
        <v>0.06</v>
      </c>
      <c r="V714" s="77">
        <v>0</v>
      </c>
      <c r="W714" s="77">
        <v>0</v>
      </c>
      <c r="X714" s="77">
        <v>0</v>
      </c>
      <c r="Y714" s="77">
        <v>0</v>
      </c>
      <c r="Z714" s="77">
        <v>0</v>
      </c>
      <c r="AA714" s="77">
        <v>0</v>
      </c>
      <c r="AB714" s="77">
        <v>0</v>
      </c>
      <c r="AC714" s="77">
        <v>0</v>
      </c>
      <c r="AD714" s="77">
        <v>0</v>
      </c>
      <c r="AE714" s="77">
        <f t="shared" si="45"/>
        <v>0.19</v>
      </c>
      <c r="AF714" s="81">
        <f t="shared" si="46"/>
        <v>43210013</v>
      </c>
      <c r="AG714" s="76" t="str">
        <f>VLOOKUP($L714,[131]Ceco!$A$2:$F$48,3,FALSE)</f>
        <v>BOMBEO MECANICO</v>
      </c>
      <c r="AH714" s="76" t="str">
        <f>VLOOKUP($L714,[131]Ceco!$A$2:$F$48,4,FALSE)</f>
        <v>GOLFO SAN JORGE</v>
      </c>
      <c r="AI714" s="76" t="str">
        <f>VLOOKUP($L714,[131]Ceco!$A$2:$F$48,5,FALSE)</f>
        <v>SANTA CRUZ OESTE</v>
      </c>
      <c r="AJ714" s="76" t="str">
        <f>VLOOKUP($L714,[131]Ceco!$A$2:$F$48,6,FALSE)</f>
        <v>Bertaina Fabricio</v>
      </c>
      <c r="AK714" s="76">
        <f>VLOOKUP($AF714,'[131]Agrp cuentas'!$A$2:$C$156,3,FALSE)</f>
        <v>17</v>
      </c>
      <c r="AL714" s="76" t="str">
        <f>VLOOKUP($AK714,'[131]Agrp cuentas'!$F$2:$H$28,2,FALSE)</f>
        <v>17 - Otros Costos</v>
      </c>
      <c r="AM714" s="76" t="str">
        <f>VLOOKUP($AK714,'[131]Agrp cuentas'!$F$2:$H$28,3,FALSE)</f>
        <v>Costo</v>
      </c>
      <c r="AN714" s="76" t="s">
        <v>192</v>
      </c>
    </row>
    <row r="715" spans="1:40">
      <c r="A715" s="76" t="s">
        <v>0</v>
      </c>
      <c r="B715" s="76" t="s">
        <v>1</v>
      </c>
      <c r="C715" s="76" t="s">
        <v>54</v>
      </c>
      <c r="D715" s="76" t="s">
        <v>65</v>
      </c>
      <c r="E715" s="76" t="s">
        <v>131</v>
      </c>
      <c r="F715" s="76" t="s">
        <v>134</v>
      </c>
      <c r="G715" s="76" t="s">
        <v>2</v>
      </c>
      <c r="H715" s="76" t="s">
        <v>2</v>
      </c>
      <c r="I715" s="76" t="s">
        <v>2</v>
      </c>
      <c r="J715" s="76" t="s">
        <v>541</v>
      </c>
      <c r="K715" s="76" t="s">
        <v>542</v>
      </c>
      <c r="L715" s="76" t="s">
        <v>24</v>
      </c>
      <c r="M715" s="76" t="s">
        <v>2</v>
      </c>
      <c r="N715" s="76" t="s">
        <v>7</v>
      </c>
      <c r="O715" s="76" t="s">
        <v>3</v>
      </c>
      <c r="P715" s="76" t="s">
        <v>4</v>
      </c>
      <c r="Q715" s="76" t="s">
        <v>553</v>
      </c>
      <c r="R715" s="77">
        <v>0</v>
      </c>
      <c r="S715" s="77">
        <v>0.05</v>
      </c>
      <c r="T715" s="77">
        <v>0.05</v>
      </c>
      <c r="U715" s="77">
        <v>0.05</v>
      </c>
      <c r="V715" s="77">
        <v>0</v>
      </c>
      <c r="W715" s="77">
        <v>0</v>
      </c>
      <c r="X715" s="77">
        <v>0</v>
      </c>
      <c r="Y715" s="77">
        <v>0</v>
      </c>
      <c r="Z715" s="77">
        <v>0</v>
      </c>
      <c r="AA715" s="77">
        <v>0</v>
      </c>
      <c r="AB715" s="77">
        <v>0</v>
      </c>
      <c r="AC715" s="77">
        <v>0</v>
      </c>
      <c r="AD715" s="77">
        <v>0</v>
      </c>
      <c r="AE715" s="77">
        <f t="shared" si="45"/>
        <v>0.15000000000000002</v>
      </c>
      <c r="AF715" s="81">
        <f t="shared" si="46"/>
        <v>43210013</v>
      </c>
      <c r="AG715" s="76" t="str">
        <f>VLOOKUP($L715,[131]Ceco!$A$2:$F$48,3,FALSE)</f>
        <v>BOMBEO MECANICO</v>
      </c>
      <c r="AH715" s="76" t="str">
        <f>VLOOKUP($L715,[131]Ceco!$A$2:$F$48,4,FALSE)</f>
        <v>MENDOZA</v>
      </c>
      <c r="AI715" s="76" t="str">
        <f>VLOOKUP($L715,[131]Ceco!$A$2:$F$48,5,FALSE)</f>
        <v>LUJAN DE CUYO</v>
      </c>
      <c r="AJ715" s="76" t="str">
        <f>VLOOKUP($L715,[131]Ceco!$A$2:$F$48,6,FALSE)</f>
        <v>Ingles Carlos</v>
      </c>
      <c r="AK715" s="76">
        <f>VLOOKUP($AF715,'[131]Agrp cuentas'!$A$2:$C$156,3,FALSE)</f>
        <v>17</v>
      </c>
      <c r="AL715" s="76" t="str">
        <f>VLOOKUP($AK715,'[131]Agrp cuentas'!$F$2:$H$28,2,FALSE)</f>
        <v>17 - Otros Costos</v>
      </c>
      <c r="AM715" s="76" t="str">
        <f>VLOOKUP($AK715,'[131]Agrp cuentas'!$F$2:$H$28,3,FALSE)</f>
        <v>Costo</v>
      </c>
      <c r="AN715" s="76" t="s">
        <v>192</v>
      </c>
    </row>
    <row r="716" spans="1:40">
      <c r="A716" s="76" t="s">
        <v>0</v>
      </c>
      <c r="B716" s="76" t="s">
        <v>1</v>
      </c>
      <c r="C716" s="76" t="s">
        <v>54</v>
      </c>
      <c r="D716" s="76" t="s">
        <v>65</v>
      </c>
      <c r="E716" s="76" t="s">
        <v>131</v>
      </c>
      <c r="F716" s="76" t="s">
        <v>134</v>
      </c>
      <c r="G716" s="76" t="s">
        <v>2</v>
      </c>
      <c r="H716" s="76" t="s">
        <v>2</v>
      </c>
      <c r="I716" s="76" t="s">
        <v>2</v>
      </c>
      <c r="J716" s="76" t="s">
        <v>541</v>
      </c>
      <c r="K716" s="76" t="s">
        <v>542</v>
      </c>
      <c r="L716" s="76" t="s">
        <v>21</v>
      </c>
      <c r="M716" s="76" t="s">
        <v>2</v>
      </c>
      <c r="N716" s="76" t="s">
        <v>7</v>
      </c>
      <c r="O716" s="76" t="s">
        <v>3</v>
      </c>
      <c r="P716" s="76" t="s">
        <v>4</v>
      </c>
      <c r="Q716" s="76" t="s">
        <v>553</v>
      </c>
      <c r="R716" s="77">
        <v>0</v>
      </c>
      <c r="S716" s="77">
        <v>0.05</v>
      </c>
      <c r="T716" s="77">
        <v>0.05</v>
      </c>
      <c r="U716" s="77">
        <v>0.05</v>
      </c>
      <c r="V716" s="77">
        <v>0</v>
      </c>
      <c r="W716" s="77">
        <v>0</v>
      </c>
      <c r="X716" s="77">
        <v>0</v>
      </c>
      <c r="Y716" s="77">
        <v>0</v>
      </c>
      <c r="Z716" s="77">
        <v>0</v>
      </c>
      <c r="AA716" s="77">
        <v>0</v>
      </c>
      <c r="AB716" s="77">
        <v>0</v>
      </c>
      <c r="AC716" s="77">
        <v>0</v>
      </c>
      <c r="AD716" s="77">
        <v>0</v>
      </c>
      <c r="AE716" s="77">
        <f t="shared" si="45"/>
        <v>0.15000000000000002</v>
      </c>
      <c r="AF716" s="81">
        <f t="shared" si="46"/>
        <v>43210013</v>
      </c>
      <c r="AG716" s="76" t="str">
        <f>VLOOKUP($L716,[131]Ceco!$A$2:$F$48,3,FALSE)</f>
        <v>BOMBEO MECANICO</v>
      </c>
      <c r="AH716" s="76" t="str">
        <f>VLOOKUP($L716,[131]Ceco!$A$2:$F$48,4,FALSE)</f>
        <v>GOLFO SAN JORGE</v>
      </c>
      <c r="AI716" s="76" t="str">
        <f>VLOOKUP($L716,[131]Ceco!$A$2:$F$48,5,FALSE)</f>
        <v>SANTA CRUZ ESTE</v>
      </c>
      <c r="AJ716" s="76" t="str">
        <f>VLOOKUP($L716,[131]Ceco!$A$2:$F$48,6,FALSE)</f>
        <v>Bertaina Fabricio</v>
      </c>
      <c r="AK716" s="76">
        <f>VLOOKUP($AF716,'[131]Agrp cuentas'!$A$2:$C$156,3,FALSE)</f>
        <v>17</v>
      </c>
      <c r="AL716" s="76" t="str">
        <f>VLOOKUP($AK716,'[131]Agrp cuentas'!$F$2:$H$28,2,FALSE)</f>
        <v>17 - Otros Costos</v>
      </c>
      <c r="AM716" s="76" t="str">
        <f>VLOOKUP($AK716,'[131]Agrp cuentas'!$F$2:$H$28,3,FALSE)</f>
        <v>Costo</v>
      </c>
      <c r="AN716" s="76" t="s">
        <v>192</v>
      </c>
    </row>
    <row r="717" spans="1:40">
      <c r="A717" s="76" t="s">
        <v>0</v>
      </c>
      <c r="B717" s="76" t="s">
        <v>1</v>
      </c>
      <c r="C717" s="76" t="s">
        <v>54</v>
      </c>
      <c r="D717" s="76" t="s">
        <v>65</v>
      </c>
      <c r="E717" s="76" t="s">
        <v>131</v>
      </c>
      <c r="F717" s="76" t="s">
        <v>134</v>
      </c>
      <c r="G717" s="76" t="s">
        <v>2</v>
      </c>
      <c r="H717" s="76" t="s">
        <v>2</v>
      </c>
      <c r="I717" s="76" t="s">
        <v>2</v>
      </c>
      <c r="J717" s="76" t="s">
        <v>541</v>
      </c>
      <c r="K717" s="76" t="s">
        <v>542</v>
      </c>
      <c r="L717" s="76" t="s">
        <v>19</v>
      </c>
      <c r="M717" s="76" t="s">
        <v>2</v>
      </c>
      <c r="N717" s="76" t="s">
        <v>7</v>
      </c>
      <c r="O717" s="76" t="s">
        <v>3</v>
      </c>
      <c r="P717" s="76" t="s">
        <v>4</v>
      </c>
      <c r="Q717" s="76" t="s">
        <v>553</v>
      </c>
      <c r="R717" s="77">
        <v>0</v>
      </c>
      <c r="S717" s="77">
        <v>0.02</v>
      </c>
      <c r="T717" s="77">
        <v>0.02</v>
      </c>
      <c r="U717" s="77">
        <v>0.02</v>
      </c>
      <c r="V717" s="77">
        <v>0</v>
      </c>
      <c r="W717" s="77">
        <v>0</v>
      </c>
      <c r="X717" s="77">
        <v>0</v>
      </c>
      <c r="Y717" s="77">
        <v>0</v>
      </c>
      <c r="Z717" s="77">
        <v>0</v>
      </c>
      <c r="AA717" s="77">
        <v>0</v>
      </c>
      <c r="AB717" s="77">
        <v>0</v>
      </c>
      <c r="AC717" s="77">
        <v>0</v>
      </c>
      <c r="AD717" s="77">
        <v>0</v>
      </c>
      <c r="AE717" s="77">
        <f t="shared" si="45"/>
        <v>0.06</v>
      </c>
      <c r="AF717" s="81">
        <f t="shared" si="46"/>
        <v>43210013</v>
      </c>
      <c r="AG717" s="76" t="str">
        <f>VLOOKUP($L717,[131]Ceco!$A$2:$F$48,3,FALSE)</f>
        <v>PCP</v>
      </c>
      <c r="AH717" s="76" t="str">
        <f>VLOOKUP($L717,[131]Ceco!$A$2:$F$48,4,FALSE)</f>
        <v>GOLFO SAN JORGE</v>
      </c>
      <c r="AI717" s="76">
        <f>VLOOKUP($L717,[131]Ceco!$A$2:$F$48,5,FALSE)</f>
        <v>0</v>
      </c>
      <c r="AJ717" s="76" t="str">
        <f>VLOOKUP($L717,[131]Ceco!$A$2:$F$48,6,FALSE)</f>
        <v>Rodriguez Eduardo</v>
      </c>
      <c r="AK717" s="76">
        <f>VLOOKUP($AF717,'[131]Agrp cuentas'!$A$2:$C$156,3,FALSE)</f>
        <v>17</v>
      </c>
      <c r="AL717" s="76" t="str">
        <f>VLOOKUP($AK717,'[131]Agrp cuentas'!$F$2:$H$28,2,FALSE)</f>
        <v>17 - Otros Costos</v>
      </c>
      <c r="AM717" s="76" t="str">
        <f>VLOOKUP($AK717,'[131]Agrp cuentas'!$F$2:$H$28,3,FALSE)</f>
        <v>Costo</v>
      </c>
      <c r="AN717" s="76" t="s">
        <v>192</v>
      </c>
    </row>
    <row r="718" spans="1:40">
      <c r="A718" s="76" t="s">
        <v>0</v>
      </c>
      <c r="B718" s="76" t="s">
        <v>1</v>
      </c>
      <c r="C718" s="76" t="s">
        <v>54</v>
      </c>
      <c r="D718" s="76" t="s">
        <v>65</v>
      </c>
      <c r="E718" s="76" t="s">
        <v>131</v>
      </c>
      <c r="F718" s="76" t="s">
        <v>134</v>
      </c>
      <c r="G718" s="76" t="s">
        <v>2</v>
      </c>
      <c r="H718" s="76" t="s">
        <v>2</v>
      </c>
      <c r="I718" s="76" t="s">
        <v>2</v>
      </c>
      <c r="J718" s="76" t="s">
        <v>541</v>
      </c>
      <c r="K718" s="76" t="s">
        <v>542</v>
      </c>
      <c r="L718" s="76" t="s">
        <v>18</v>
      </c>
      <c r="M718" s="76" t="s">
        <v>2</v>
      </c>
      <c r="N718" s="76" t="s">
        <v>7</v>
      </c>
      <c r="O718" s="76" t="s">
        <v>3</v>
      </c>
      <c r="P718" s="76" t="s">
        <v>4</v>
      </c>
      <c r="Q718" s="76" t="s">
        <v>553</v>
      </c>
      <c r="R718" s="77">
        <v>0</v>
      </c>
      <c r="S718" s="77">
        <v>0.03</v>
      </c>
      <c r="T718" s="77">
        <v>0.03</v>
      </c>
      <c r="U718" s="77">
        <v>0.03</v>
      </c>
      <c r="V718" s="77">
        <v>0</v>
      </c>
      <c r="W718" s="77">
        <v>0</v>
      </c>
      <c r="X718" s="77">
        <v>0</v>
      </c>
      <c r="Y718" s="77">
        <v>0</v>
      </c>
      <c r="Z718" s="77">
        <v>0</v>
      </c>
      <c r="AA718" s="77">
        <v>0</v>
      </c>
      <c r="AB718" s="77">
        <v>0</v>
      </c>
      <c r="AC718" s="77">
        <v>0</v>
      </c>
      <c r="AD718" s="77">
        <v>0</v>
      </c>
      <c r="AE718" s="77">
        <f t="shared" si="45"/>
        <v>0.09</v>
      </c>
      <c r="AF718" s="81">
        <f t="shared" si="46"/>
        <v>43210013</v>
      </c>
      <c r="AG718" s="76" t="str">
        <f>VLOOKUP($L718,[131]Ceco!$A$2:$F$48,3,FALSE)</f>
        <v>CONTROLADORES</v>
      </c>
      <c r="AH718" s="76" t="str">
        <f>VLOOKUP($L718,[131]Ceco!$A$2:$F$48,4,FALSE)</f>
        <v>GOLFO SAN JORGE</v>
      </c>
      <c r="AI718" s="76">
        <f>VLOOKUP($L718,[131]Ceco!$A$2:$F$48,5,FALSE)</f>
        <v>0</v>
      </c>
      <c r="AJ718" s="76" t="str">
        <f>VLOOKUP($L718,[131]Ceco!$A$2:$F$48,6,FALSE)</f>
        <v>Rocabado Fernando</v>
      </c>
      <c r="AK718" s="76">
        <f>VLOOKUP($AF718,'[131]Agrp cuentas'!$A$2:$C$156,3,FALSE)</f>
        <v>17</v>
      </c>
      <c r="AL718" s="76" t="str">
        <f>VLOOKUP($AK718,'[131]Agrp cuentas'!$F$2:$H$28,2,FALSE)</f>
        <v>17 - Otros Costos</v>
      </c>
      <c r="AM718" s="76" t="str">
        <f>VLOOKUP($AK718,'[131]Agrp cuentas'!$F$2:$H$28,3,FALSE)</f>
        <v>Costo</v>
      </c>
      <c r="AN718" s="76" t="s">
        <v>192</v>
      </c>
    </row>
    <row r="719" spans="1:40">
      <c r="A719" s="76" t="s">
        <v>0</v>
      </c>
      <c r="B719" s="76" t="s">
        <v>1</v>
      </c>
      <c r="C719" s="76" t="s">
        <v>54</v>
      </c>
      <c r="D719" s="76" t="s">
        <v>65</v>
      </c>
      <c r="E719" s="76" t="s">
        <v>131</v>
      </c>
      <c r="F719" s="76" t="s">
        <v>134</v>
      </c>
      <c r="G719" s="76" t="s">
        <v>2</v>
      </c>
      <c r="H719" s="76" t="s">
        <v>2</v>
      </c>
      <c r="I719" s="76" t="s">
        <v>2</v>
      </c>
      <c r="J719" s="76" t="s">
        <v>541</v>
      </c>
      <c r="K719" s="76" t="s">
        <v>542</v>
      </c>
      <c r="L719" s="76" t="s">
        <v>16</v>
      </c>
      <c r="M719" s="76" t="s">
        <v>2</v>
      </c>
      <c r="N719" s="76" t="s">
        <v>7</v>
      </c>
      <c r="O719" s="76" t="s">
        <v>3</v>
      </c>
      <c r="P719" s="76" t="s">
        <v>4</v>
      </c>
      <c r="Q719" s="76" t="s">
        <v>553</v>
      </c>
      <c r="R719" s="77">
        <v>0</v>
      </c>
      <c r="S719" s="77">
        <v>7.0000000000000007E-2</v>
      </c>
      <c r="T719" s="77">
        <v>0.06</v>
      </c>
      <c r="U719" s="77">
        <v>0.06</v>
      </c>
      <c r="V719" s="77">
        <v>0</v>
      </c>
      <c r="W719" s="77">
        <v>0</v>
      </c>
      <c r="X719" s="77">
        <v>0</v>
      </c>
      <c r="Y719" s="77">
        <v>0</v>
      </c>
      <c r="Z719" s="77">
        <v>0</v>
      </c>
      <c r="AA719" s="77">
        <v>0</v>
      </c>
      <c r="AB719" s="77">
        <v>0</v>
      </c>
      <c r="AC719" s="77">
        <v>0</v>
      </c>
      <c r="AD719" s="77">
        <v>0</v>
      </c>
      <c r="AE719" s="77">
        <f t="shared" si="45"/>
        <v>0.19</v>
      </c>
      <c r="AF719" s="81">
        <f t="shared" si="46"/>
        <v>43210013</v>
      </c>
      <c r="AG719" s="76" t="str">
        <f>VLOOKUP($L719,[131]Ceco!$A$2:$F$48,3,FALSE)</f>
        <v>BOMBEO MECANICO</v>
      </c>
      <c r="AH719" s="76" t="str">
        <f>VLOOKUP($L719,[131]Ceco!$A$2:$F$48,4,FALSE)</f>
        <v>GOLFO SAN JORGE</v>
      </c>
      <c r="AI719" s="76" t="str">
        <f>VLOOKUP($L719,[131]Ceco!$A$2:$F$48,5,FALSE)</f>
        <v>COMODORO RIVADAVIA</v>
      </c>
      <c r="AJ719" s="76" t="str">
        <f>VLOOKUP($L719,[131]Ceco!$A$2:$F$48,6,FALSE)</f>
        <v>Cosentino Leandro</v>
      </c>
      <c r="AK719" s="76">
        <f>VLOOKUP($AF719,'[131]Agrp cuentas'!$A$2:$C$156,3,FALSE)</f>
        <v>17</v>
      </c>
      <c r="AL719" s="76" t="str">
        <f>VLOOKUP($AK719,'[131]Agrp cuentas'!$F$2:$H$28,2,FALSE)</f>
        <v>17 - Otros Costos</v>
      </c>
      <c r="AM719" s="76" t="str">
        <f>VLOOKUP($AK719,'[131]Agrp cuentas'!$F$2:$H$28,3,FALSE)</f>
        <v>Costo</v>
      </c>
      <c r="AN719" s="76" t="s">
        <v>192</v>
      </c>
    </row>
    <row r="720" spans="1:40">
      <c r="A720" s="76" t="s">
        <v>0</v>
      </c>
      <c r="B720" s="76" t="s">
        <v>1</v>
      </c>
      <c r="C720" s="76" t="s">
        <v>54</v>
      </c>
      <c r="D720" s="76" t="s">
        <v>65</v>
      </c>
      <c r="E720" s="76" t="s">
        <v>131</v>
      </c>
      <c r="F720" s="76" t="s">
        <v>134</v>
      </c>
      <c r="G720" s="76" t="s">
        <v>2</v>
      </c>
      <c r="H720" s="76" t="s">
        <v>2</v>
      </c>
      <c r="I720" s="76" t="s">
        <v>2</v>
      </c>
      <c r="J720" s="76" t="s">
        <v>541</v>
      </c>
      <c r="K720" s="76" t="s">
        <v>542</v>
      </c>
      <c r="L720" s="76" t="s">
        <v>11</v>
      </c>
      <c r="M720" s="76" t="s">
        <v>2</v>
      </c>
      <c r="N720" s="76" t="s">
        <v>7</v>
      </c>
      <c r="O720" s="76" t="s">
        <v>3</v>
      </c>
      <c r="P720" s="76" t="s">
        <v>4</v>
      </c>
      <c r="Q720" s="76" t="s">
        <v>553</v>
      </c>
      <c r="R720" s="77">
        <v>0</v>
      </c>
      <c r="S720" s="77">
        <v>7.0000000000000007E-2</v>
      </c>
      <c r="T720" s="77">
        <v>0.06</v>
      </c>
      <c r="U720" s="77">
        <v>0.06</v>
      </c>
      <c r="V720" s="77">
        <v>0</v>
      </c>
      <c r="W720" s="77">
        <v>0</v>
      </c>
      <c r="X720" s="77">
        <v>0</v>
      </c>
      <c r="Y720" s="77">
        <v>0</v>
      </c>
      <c r="Z720" s="77">
        <v>0</v>
      </c>
      <c r="AA720" s="77">
        <v>0</v>
      </c>
      <c r="AB720" s="77">
        <v>0</v>
      </c>
      <c r="AC720" s="77">
        <v>0</v>
      </c>
      <c r="AD720" s="77">
        <v>0</v>
      </c>
      <c r="AE720" s="77">
        <f t="shared" si="45"/>
        <v>0.19</v>
      </c>
      <c r="AF720" s="81">
        <f t="shared" si="46"/>
        <v>43210013</v>
      </c>
      <c r="AG720" s="76" t="str">
        <f>VLOOKUP($L720,[131]Ceco!$A$2:$F$48,3,FALSE)</f>
        <v>BOMBEO MECANICO</v>
      </c>
      <c r="AH720" s="76" t="str">
        <f>VLOOKUP($L720,[131]Ceco!$A$2:$F$48,4,FALSE)</f>
        <v>NEUQUEN</v>
      </c>
      <c r="AI720" s="76" t="str">
        <f>VLOOKUP($L720,[131]Ceco!$A$2:$F$48,5,FALSE)</f>
        <v>CATRIEL</v>
      </c>
      <c r="AJ720" s="76" t="str">
        <f>VLOOKUP($L720,[131]Ceco!$A$2:$F$48,6,FALSE)</f>
        <v>Nahim Jorge</v>
      </c>
      <c r="AK720" s="76">
        <f>VLOOKUP($AF720,'[131]Agrp cuentas'!$A$2:$C$156,3,FALSE)</f>
        <v>17</v>
      </c>
      <c r="AL720" s="76" t="str">
        <f>VLOOKUP($AK720,'[131]Agrp cuentas'!$F$2:$H$28,2,FALSE)</f>
        <v>17 - Otros Costos</v>
      </c>
      <c r="AM720" s="76" t="str">
        <f>VLOOKUP($AK720,'[131]Agrp cuentas'!$F$2:$H$28,3,FALSE)</f>
        <v>Costo</v>
      </c>
      <c r="AN720" s="76" t="s">
        <v>192</v>
      </c>
    </row>
    <row r="721" spans="1:40">
      <c r="A721" s="76" t="s">
        <v>0</v>
      </c>
      <c r="B721" s="76" t="s">
        <v>1</v>
      </c>
      <c r="C721" s="76" t="s">
        <v>54</v>
      </c>
      <c r="D721" s="76" t="s">
        <v>65</v>
      </c>
      <c r="E721" s="76" t="s">
        <v>131</v>
      </c>
      <c r="F721" s="76" t="s">
        <v>132</v>
      </c>
      <c r="G721" s="76" t="s">
        <v>2</v>
      </c>
      <c r="H721" s="76" t="s">
        <v>2</v>
      </c>
      <c r="I721" s="76" t="s">
        <v>2</v>
      </c>
      <c r="J721" s="76" t="s">
        <v>474</v>
      </c>
      <c r="K721" s="76" t="s">
        <v>475</v>
      </c>
      <c r="L721" s="76" t="s">
        <v>13</v>
      </c>
      <c r="M721" s="76" t="s">
        <v>2</v>
      </c>
      <c r="N721" s="76" t="s">
        <v>7</v>
      </c>
      <c r="O721" s="76" t="s">
        <v>3</v>
      </c>
      <c r="P721" s="76" t="s">
        <v>4</v>
      </c>
      <c r="Q721" s="76" t="s">
        <v>553</v>
      </c>
      <c r="R721" s="77">
        <v>0</v>
      </c>
      <c r="S721" s="77">
        <v>841.77</v>
      </c>
      <c r="T721" s="77">
        <v>1422.42</v>
      </c>
      <c r="U721" s="77">
        <v>0</v>
      </c>
      <c r="V721" s="77">
        <v>0</v>
      </c>
      <c r="W721" s="77">
        <v>0</v>
      </c>
      <c r="X721" s="77">
        <v>0</v>
      </c>
      <c r="Y721" s="77">
        <v>0</v>
      </c>
      <c r="Z721" s="77">
        <v>0</v>
      </c>
      <c r="AA721" s="77">
        <v>0</v>
      </c>
      <c r="AB721" s="77">
        <v>0</v>
      </c>
      <c r="AC721" s="77">
        <v>0</v>
      </c>
      <c r="AD721" s="77">
        <v>0</v>
      </c>
      <c r="AE721" s="77">
        <f t="shared" si="45"/>
        <v>2264.19</v>
      </c>
      <c r="AF721" s="81">
        <f t="shared" si="46"/>
        <v>43210015</v>
      </c>
      <c r="AG721" s="76" t="str">
        <f>VLOOKUP($L721,[131]Ceco!$A$2:$F$48,3,FALSE)</f>
        <v>BOMBEO MECANICO</v>
      </c>
      <c r="AH721" s="76" t="str">
        <f>VLOOKUP($L721,[131]Ceco!$A$2:$F$48,4,FALSE)</f>
        <v>NEUQUEN</v>
      </c>
      <c r="AI721" s="76" t="str">
        <f>VLOOKUP($L721,[131]Ceco!$A$2:$F$48,5,FALSE)</f>
        <v>CATRIEL</v>
      </c>
      <c r="AJ721" s="76" t="str">
        <f>VLOOKUP($L721,[131]Ceco!$A$2:$F$48,6,FALSE)</f>
        <v>Nahim Jorge</v>
      </c>
      <c r="AK721" s="76">
        <f>VLOOKUP($AF721,'[131]Agrp cuentas'!$A$2:$C$156,3,FALSE)</f>
        <v>17</v>
      </c>
      <c r="AL721" s="76" t="str">
        <f>VLOOKUP($AK721,'[131]Agrp cuentas'!$F$2:$H$28,2,FALSE)</f>
        <v>17 - Otros Costos</v>
      </c>
      <c r="AM721" s="76" t="str">
        <f>VLOOKUP($AK721,'[131]Agrp cuentas'!$F$2:$H$28,3,FALSE)</f>
        <v>Costo</v>
      </c>
      <c r="AN721" s="76" t="s">
        <v>192</v>
      </c>
    </row>
    <row r="722" spans="1:40">
      <c r="A722" s="76" t="s">
        <v>0</v>
      </c>
      <c r="B722" s="76" t="s">
        <v>1</v>
      </c>
      <c r="C722" s="76" t="s">
        <v>54</v>
      </c>
      <c r="D722" s="76" t="s">
        <v>65</v>
      </c>
      <c r="E722" s="76" t="s">
        <v>131</v>
      </c>
      <c r="F722" s="76" t="s">
        <v>132</v>
      </c>
      <c r="G722" s="76" t="s">
        <v>2</v>
      </c>
      <c r="H722" s="76" t="s">
        <v>2</v>
      </c>
      <c r="I722" s="76" t="s">
        <v>2</v>
      </c>
      <c r="J722" s="76" t="s">
        <v>474</v>
      </c>
      <c r="K722" s="76" t="s">
        <v>475</v>
      </c>
      <c r="L722" s="76" t="s">
        <v>6</v>
      </c>
      <c r="M722" s="76" t="s">
        <v>2</v>
      </c>
      <c r="N722" s="76" t="s">
        <v>7</v>
      </c>
      <c r="O722" s="76" t="s">
        <v>3</v>
      </c>
      <c r="P722" s="76" t="s">
        <v>4</v>
      </c>
      <c r="Q722" s="76" t="s">
        <v>553</v>
      </c>
      <c r="R722" s="77">
        <v>0</v>
      </c>
      <c r="S722" s="77">
        <v>29.28</v>
      </c>
      <c r="T722" s="77">
        <v>0</v>
      </c>
      <c r="U722" s="77">
        <v>344.46</v>
      </c>
      <c r="V722" s="77">
        <v>0</v>
      </c>
      <c r="W722" s="77">
        <v>0</v>
      </c>
      <c r="X722" s="77">
        <v>0</v>
      </c>
      <c r="Y722" s="77">
        <v>0</v>
      </c>
      <c r="Z722" s="77">
        <v>0</v>
      </c>
      <c r="AA722" s="77">
        <v>0</v>
      </c>
      <c r="AB722" s="77">
        <v>0</v>
      </c>
      <c r="AC722" s="77">
        <v>0</v>
      </c>
      <c r="AD722" s="77">
        <v>0</v>
      </c>
      <c r="AE722" s="77">
        <f t="shared" si="45"/>
        <v>373.74</v>
      </c>
      <c r="AF722" s="81">
        <f t="shared" si="46"/>
        <v>43210015</v>
      </c>
      <c r="AG722" s="76" t="str">
        <f>VLOOKUP($L722,[131]Ceco!$A$2:$F$48,3,FALSE)</f>
        <v>BOMBEO MECANICO</v>
      </c>
      <c r="AH722" s="76" t="str">
        <f>VLOOKUP($L722,[131]Ceco!$A$2:$F$48,4,FALSE)</f>
        <v>GOLFO SAN JORGE</v>
      </c>
      <c r="AI722" s="76" t="str">
        <f>VLOOKUP($L722,[131]Ceco!$A$2:$F$48,5,FALSE)</f>
        <v>COMODORO RIVADAVIA</v>
      </c>
      <c r="AJ722" s="76" t="str">
        <f>VLOOKUP($L722,[131]Ceco!$A$2:$F$48,6,FALSE)</f>
        <v>Cosentino Leandro</v>
      </c>
      <c r="AK722" s="76">
        <f>VLOOKUP($AF722,'[131]Agrp cuentas'!$A$2:$C$156,3,FALSE)</f>
        <v>17</v>
      </c>
      <c r="AL722" s="76" t="str">
        <f>VLOOKUP($AK722,'[131]Agrp cuentas'!$F$2:$H$28,2,FALSE)</f>
        <v>17 - Otros Costos</v>
      </c>
      <c r="AM722" s="76" t="str">
        <f>VLOOKUP($AK722,'[131]Agrp cuentas'!$F$2:$H$28,3,FALSE)</f>
        <v>Costo</v>
      </c>
      <c r="AN722" s="76" t="s">
        <v>192</v>
      </c>
    </row>
    <row r="723" spans="1:40">
      <c r="A723" s="76" t="s">
        <v>0</v>
      </c>
      <c r="B723" s="76" t="s">
        <v>1</v>
      </c>
      <c r="C723" s="76" t="s">
        <v>54</v>
      </c>
      <c r="D723" s="76" t="s">
        <v>65</v>
      </c>
      <c r="E723" s="76" t="s">
        <v>131</v>
      </c>
      <c r="F723" s="76" t="s">
        <v>132</v>
      </c>
      <c r="G723" s="76" t="s">
        <v>2</v>
      </c>
      <c r="H723" s="76" t="s">
        <v>2</v>
      </c>
      <c r="I723" s="76" t="s">
        <v>2</v>
      </c>
      <c r="J723" s="76" t="s">
        <v>474</v>
      </c>
      <c r="K723" s="76" t="s">
        <v>475</v>
      </c>
      <c r="L723" s="76" t="s">
        <v>24</v>
      </c>
      <c r="M723" s="76" t="s">
        <v>2</v>
      </c>
      <c r="N723" s="76" t="s">
        <v>7</v>
      </c>
      <c r="O723" s="76" t="s">
        <v>3</v>
      </c>
      <c r="P723" s="76" t="s">
        <v>4</v>
      </c>
      <c r="Q723" s="76" t="s">
        <v>553</v>
      </c>
      <c r="R723" s="77">
        <v>0</v>
      </c>
      <c r="S723" s="77">
        <v>0</v>
      </c>
      <c r="T723" s="77">
        <v>0</v>
      </c>
      <c r="U723" s="77">
        <v>191</v>
      </c>
      <c r="V723" s="77">
        <v>0</v>
      </c>
      <c r="W723" s="77">
        <v>0</v>
      </c>
      <c r="X723" s="77">
        <v>0</v>
      </c>
      <c r="Y723" s="77">
        <v>0</v>
      </c>
      <c r="Z723" s="77">
        <v>0</v>
      </c>
      <c r="AA723" s="77">
        <v>0</v>
      </c>
      <c r="AB723" s="77">
        <v>0</v>
      </c>
      <c r="AC723" s="77">
        <v>0</v>
      </c>
      <c r="AD723" s="77">
        <v>0</v>
      </c>
      <c r="AE723" s="77">
        <f t="shared" si="45"/>
        <v>191</v>
      </c>
      <c r="AF723" s="81">
        <f t="shared" si="46"/>
        <v>43210015</v>
      </c>
      <c r="AG723" s="76" t="str">
        <f>VLOOKUP($L723,[131]Ceco!$A$2:$F$48,3,FALSE)</f>
        <v>BOMBEO MECANICO</v>
      </c>
      <c r="AH723" s="76" t="str">
        <f>VLOOKUP($L723,[131]Ceco!$A$2:$F$48,4,FALSE)</f>
        <v>MENDOZA</v>
      </c>
      <c r="AI723" s="76" t="str">
        <f>VLOOKUP($L723,[131]Ceco!$A$2:$F$48,5,FALSE)</f>
        <v>LUJAN DE CUYO</v>
      </c>
      <c r="AJ723" s="76" t="str">
        <f>VLOOKUP($L723,[131]Ceco!$A$2:$F$48,6,FALSE)</f>
        <v>Ingles Carlos</v>
      </c>
      <c r="AK723" s="76">
        <f>VLOOKUP($AF723,'[131]Agrp cuentas'!$A$2:$C$156,3,FALSE)</f>
        <v>17</v>
      </c>
      <c r="AL723" s="76" t="str">
        <f>VLOOKUP($AK723,'[131]Agrp cuentas'!$F$2:$H$28,2,FALSE)</f>
        <v>17 - Otros Costos</v>
      </c>
      <c r="AM723" s="76" t="str">
        <f>VLOOKUP($AK723,'[131]Agrp cuentas'!$F$2:$H$28,3,FALSE)</f>
        <v>Costo</v>
      </c>
      <c r="AN723" s="76" t="s">
        <v>192</v>
      </c>
    </row>
    <row r="724" spans="1:40">
      <c r="A724" s="76" t="s">
        <v>0</v>
      </c>
      <c r="B724" s="76" t="s">
        <v>1</v>
      </c>
      <c r="C724" s="76" t="s">
        <v>54</v>
      </c>
      <c r="D724" s="76" t="s">
        <v>65</v>
      </c>
      <c r="E724" s="76" t="s">
        <v>131</v>
      </c>
      <c r="F724" s="76" t="s">
        <v>132</v>
      </c>
      <c r="G724" s="76" t="s">
        <v>2</v>
      </c>
      <c r="H724" s="76" t="s">
        <v>2</v>
      </c>
      <c r="I724" s="76" t="s">
        <v>2</v>
      </c>
      <c r="J724" s="76" t="s">
        <v>474</v>
      </c>
      <c r="K724" s="76" t="s">
        <v>475</v>
      </c>
      <c r="L724" s="76" t="s">
        <v>29</v>
      </c>
      <c r="M724" s="76" t="s">
        <v>2</v>
      </c>
      <c r="N724" s="76" t="s">
        <v>7</v>
      </c>
      <c r="O724" s="76" t="s">
        <v>3</v>
      </c>
      <c r="P724" s="76" t="s">
        <v>4</v>
      </c>
      <c r="Q724" s="76" t="s">
        <v>553</v>
      </c>
      <c r="R724" s="77">
        <v>0</v>
      </c>
      <c r="S724" s="77">
        <v>0</v>
      </c>
      <c r="T724" s="77">
        <v>0</v>
      </c>
      <c r="U724" s="77">
        <v>12.73</v>
      </c>
      <c r="V724" s="77">
        <v>0</v>
      </c>
      <c r="W724" s="77">
        <v>0</v>
      </c>
      <c r="X724" s="77">
        <v>0</v>
      </c>
      <c r="Y724" s="77">
        <v>0</v>
      </c>
      <c r="Z724" s="77">
        <v>0</v>
      </c>
      <c r="AA724" s="77">
        <v>0</v>
      </c>
      <c r="AB724" s="77">
        <v>0</v>
      </c>
      <c r="AC724" s="77">
        <v>0</v>
      </c>
      <c r="AD724" s="77">
        <v>0</v>
      </c>
      <c r="AE724" s="77">
        <f t="shared" si="45"/>
        <v>12.73</v>
      </c>
      <c r="AF724" s="81">
        <f t="shared" si="46"/>
        <v>43210015</v>
      </c>
      <c r="AG724" s="76" t="str">
        <f>VLOOKUP($L724,[131]Ceco!$A$2:$F$48,3,FALSE)</f>
        <v>BOMBEO MECANICO</v>
      </c>
      <c r="AH724" s="76" t="str">
        <f>VLOOKUP($L724,[131]Ceco!$A$2:$F$48,4,FALSE)</f>
        <v>MENDOZA</v>
      </c>
      <c r="AI724" s="76" t="str">
        <f>VLOOKUP($L724,[131]Ceco!$A$2:$F$48,5,FALSE)</f>
        <v>MALARGUE</v>
      </c>
      <c r="AJ724" s="76" t="str">
        <f>VLOOKUP($L724,[131]Ceco!$A$2:$F$48,6,FALSE)</f>
        <v>Ingles Carlos</v>
      </c>
      <c r="AK724" s="76">
        <f>VLOOKUP($AF724,'[131]Agrp cuentas'!$A$2:$C$156,3,FALSE)</f>
        <v>17</v>
      </c>
      <c r="AL724" s="76" t="str">
        <f>VLOOKUP($AK724,'[131]Agrp cuentas'!$F$2:$H$28,2,FALSE)</f>
        <v>17 - Otros Costos</v>
      </c>
      <c r="AM724" s="76" t="str">
        <f>VLOOKUP($AK724,'[131]Agrp cuentas'!$F$2:$H$28,3,FALSE)</f>
        <v>Costo</v>
      </c>
      <c r="AN724" s="76" t="s">
        <v>192</v>
      </c>
    </row>
    <row r="725" spans="1:40">
      <c r="A725" s="76" t="s">
        <v>0</v>
      </c>
      <c r="B725" s="76" t="s">
        <v>1</v>
      </c>
      <c r="C725" s="76" t="s">
        <v>54</v>
      </c>
      <c r="D725" s="76" t="s">
        <v>65</v>
      </c>
      <c r="E725" s="76" t="s">
        <v>141</v>
      </c>
      <c r="F725" s="76" t="s">
        <v>2</v>
      </c>
      <c r="G725" s="76" t="s">
        <v>2</v>
      </c>
      <c r="H725" s="76" t="s">
        <v>2</v>
      </c>
      <c r="I725" s="76" t="s">
        <v>2</v>
      </c>
      <c r="J725" s="76" t="s">
        <v>570</v>
      </c>
      <c r="K725" s="76" t="s">
        <v>312</v>
      </c>
      <c r="L725" s="76" t="s">
        <v>35</v>
      </c>
      <c r="M725" s="76" t="s">
        <v>2</v>
      </c>
      <c r="N725" s="76" t="s">
        <v>7</v>
      </c>
      <c r="O725" s="76" t="s">
        <v>3</v>
      </c>
      <c r="P725" s="76" t="s">
        <v>4</v>
      </c>
      <c r="Q725" s="76" t="s">
        <v>553</v>
      </c>
      <c r="R725" s="77">
        <v>0</v>
      </c>
      <c r="S725" s="77">
        <v>0</v>
      </c>
      <c r="T725" s="77">
        <v>0.18</v>
      </c>
      <c r="U725" s="77">
        <v>0</v>
      </c>
      <c r="V725" s="77">
        <v>0</v>
      </c>
      <c r="W725" s="77">
        <v>0</v>
      </c>
      <c r="X725" s="77">
        <v>0</v>
      </c>
      <c r="Y725" s="77">
        <v>0</v>
      </c>
      <c r="Z725" s="77">
        <v>0</v>
      </c>
      <c r="AA725" s="77">
        <v>0</v>
      </c>
      <c r="AB725" s="77">
        <v>0</v>
      </c>
      <c r="AC725" s="77">
        <v>0</v>
      </c>
      <c r="AD725" s="77">
        <v>0</v>
      </c>
      <c r="AE725" s="77">
        <f t="shared" si="45"/>
        <v>0.18</v>
      </c>
      <c r="AF725" s="81">
        <f t="shared" si="46"/>
        <v>43220001</v>
      </c>
      <c r="AG725" s="76" t="str">
        <f>VLOOKUP($L725,[131]Ceco!$A$2:$F$48,3,FALSE)</f>
        <v>BOMBEO MECANICO</v>
      </c>
      <c r="AH725" s="76" t="str">
        <f>VLOOKUP($L725,[131]Ceco!$A$2:$F$48,4,FALSE)</f>
        <v>NEUQUEN</v>
      </c>
      <c r="AI725" s="76" t="str">
        <f>VLOOKUP($L725,[131]Ceco!$A$2:$F$48,5,FALSE)</f>
        <v>RINCON DE LOS SAUCES</v>
      </c>
      <c r="AJ725" s="76" t="str">
        <f>VLOOKUP($L725,[131]Ceco!$A$2:$F$48,6,FALSE)</f>
        <v>Nahim Jorge</v>
      </c>
      <c r="AK725" s="76">
        <f>VLOOKUP($AF725,'[131]Agrp cuentas'!$A$2:$C$156,3,FALSE)</f>
        <v>12</v>
      </c>
      <c r="AL725" s="76" t="str">
        <f>VLOOKUP($AK725,'[131]Agrp cuentas'!$F$2:$H$28,2,FALSE)</f>
        <v>12 - Honorarios</v>
      </c>
      <c r="AM725" s="76" t="str">
        <f>VLOOKUP($AK725,'[131]Agrp cuentas'!$F$2:$H$28,3,FALSE)</f>
        <v>Costo</v>
      </c>
      <c r="AN725" s="76" t="s">
        <v>192</v>
      </c>
    </row>
    <row r="726" spans="1:40">
      <c r="A726" s="76" t="s">
        <v>0</v>
      </c>
      <c r="B726" s="76" t="s">
        <v>1</v>
      </c>
      <c r="C726" s="76" t="s">
        <v>54</v>
      </c>
      <c r="D726" s="76" t="s">
        <v>65</v>
      </c>
      <c r="E726" s="76" t="s">
        <v>141</v>
      </c>
      <c r="F726" s="76" t="s">
        <v>2</v>
      </c>
      <c r="G726" s="76" t="s">
        <v>2</v>
      </c>
      <c r="H726" s="76" t="s">
        <v>2</v>
      </c>
      <c r="I726" s="76" t="s">
        <v>2</v>
      </c>
      <c r="J726" s="76" t="s">
        <v>570</v>
      </c>
      <c r="K726" s="76" t="s">
        <v>312</v>
      </c>
      <c r="L726" s="76" t="s">
        <v>9</v>
      </c>
      <c r="M726" s="76" t="s">
        <v>2</v>
      </c>
      <c r="N726" s="76" t="s">
        <v>7</v>
      </c>
      <c r="O726" s="76" t="s">
        <v>3</v>
      </c>
      <c r="P726" s="76" t="s">
        <v>4</v>
      </c>
      <c r="Q726" s="76" t="s">
        <v>553</v>
      </c>
      <c r="R726" s="77">
        <v>0</v>
      </c>
      <c r="S726" s="77">
        <v>0</v>
      </c>
      <c r="T726" s="77">
        <v>0.06</v>
      </c>
      <c r="U726" s="77">
        <v>0</v>
      </c>
      <c r="V726" s="77">
        <v>0</v>
      </c>
      <c r="W726" s="77">
        <v>0</v>
      </c>
      <c r="X726" s="77">
        <v>0</v>
      </c>
      <c r="Y726" s="77">
        <v>0</v>
      </c>
      <c r="Z726" s="77">
        <v>0</v>
      </c>
      <c r="AA726" s="77">
        <v>0</v>
      </c>
      <c r="AB726" s="77">
        <v>0</v>
      </c>
      <c r="AC726" s="77">
        <v>0</v>
      </c>
      <c r="AD726" s="77">
        <v>0</v>
      </c>
      <c r="AE726" s="77">
        <f t="shared" si="45"/>
        <v>0.06</v>
      </c>
      <c r="AF726" s="81">
        <f t="shared" si="46"/>
        <v>43220001</v>
      </c>
      <c r="AG726" s="76" t="str">
        <f>VLOOKUP($L726,[131]Ceco!$A$2:$F$48,3,FALSE)</f>
        <v>BOMBEO MECANICO</v>
      </c>
      <c r="AH726" s="76" t="str">
        <f>VLOOKUP($L726,[131]Ceco!$A$2:$F$48,4,FALSE)</f>
        <v>GOLFO SAN JORGE</v>
      </c>
      <c r="AI726" s="76" t="str">
        <f>VLOOKUP($L726,[131]Ceco!$A$2:$F$48,5,FALSE)</f>
        <v>SANTA CRUZ ESTE</v>
      </c>
      <c r="AJ726" s="76" t="str">
        <f>VLOOKUP($L726,[131]Ceco!$A$2:$F$48,6,FALSE)</f>
        <v>Bertaina Fabricio</v>
      </c>
      <c r="AK726" s="76">
        <f>VLOOKUP($AF726,'[131]Agrp cuentas'!$A$2:$C$156,3,FALSE)</f>
        <v>12</v>
      </c>
      <c r="AL726" s="76" t="str">
        <f>VLOOKUP($AK726,'[131]Agrp cuentas'!$F$2:$H$28,2,FALSE)</f>
        <v>12 - Honorarios</v>
      </c>
      <c r="AM726" s="76" t="str">
        <f>VLOOKUP($AK726,'[131]Agrp cuentas'!$F$2:$H$28,3,FALSE)</f>
        <v>Costo</v>
      </c>
      <c r="AN726" s="76" t="s">
        <v>192</v>
      </c>
    </row>
    <row r="727" spans="1:40">
      <c r="A727" s="76" t="s">
        <v>0</v>
      </c>
      <c r="B727" s="76" t="s">
        <v>1</v>
      </c>
      <c r="C727" s="76" t="s">
        <v>54</v>
      </c>
      <c r="D727" s="76" t="s">
        <v>65</v>
      </c>
      <c r="E727" s="76" t="s">
        <v>141</v>
      </c>
      <c r="F727" s="76" t="s">
        <v>2</v>
      </c>
      <c r="G727" s="76" t="s">
        <v>2</v>
      </c>
      <c r="H727" s="76" t="s">
        <v>2</v>
      </c>
      <c r="I727" s="76" t="s">
        <v>2</v>
      </c>
      <c r="J727" s="76" t="s">
        <v>570</v>
      </c>
      <c r="K727" s="76" t="s">
        <v>312</v>
      </c>
      <c r="L727" s="76" t="s">
        <v>33</v>
      </c>
      <c r="M727" s="76" t="s">
        <v>2</v>
      </c>
      <c r="N727" s="76" t="s">
        <v>7</v>
      </c>
      <c r="O727" s="76" t="s">
        <v>3</v>
      </c>
      <c r="P727" s="76" t="s">
        <v>4</v>
      </c>
      <c r="Q727" s="76" t="s">
        <v>553</v>
      </c>
      <c r="R727" s="77">
        <v>0</v>
      </c>
      <c r="S727" s="77">
        <v>0</v>
      </c>
      <c r="T727" s="77">
        <v>0.03</v>
      </c>
      <c r="U727" s="77">
        <v>0</v>
      </c>
      <c r="V727" s="77">
        <v>0</v>
      </c>
      <c r="W727" s="77">
        <v>0</v>
      </c>
      <c r="X727" s="77">
        <v>0</v>
      </c>
      <c r="Y727" s="77">
        <v>0</v>
      </c>
      <c r="Z727" s="77">
        <v>0</v>
      </c>
      <c r="AA727" s="77">
        <v>0</v>
      </c>
      <c r="AB727" s="77">
        <v>0</v>
      </c>
      <c r="AC727" s="77">
        <v>0</v>
      </c>
      <c r="AD727" s="77">
        <v>0</v>
      </c>
      <c r="AE727" s="77">
        <f t="shared" si="45"/>
        <v>0.03</v>
      </c>
      <c r="AF727" s="81">
        <f t="shared" si="46"/>
        <v>43220001</v>
      </c>
      <c r="AG727" s="76" t="str">
        <f>VLOOKUP($L727,[131]Ceco!$A$2:$F$48,3,FALSE)</f>
        <v>PCP</v>
      </c>
      <c r="AH727" s="76" t="str">
        <f>VLOOKUP($L727,[131]Ceco!$A$2:$F$48,4,FALSE)</f>
        <v>NEUQUEN</v>
      </c>
      <c r="AI727" s="76">
        <f>VLOOKUP($L727,[131]Ceco!$A$2:$F$48,5,FALSE)</f>
        <v>0</v>
      </c>
      <c r="AJ727" s="76" t="str">
        <f>VLOOKUP($L727,[131]Ceco!$A$2:$F$48,6,FALSE)</f>
        <v>Rodriguez Eduardo</v>
      </c>
      <c r="AK727" s="76">
        <f>VLOOKUP($AF727,'[131]Agrp cuentas'!$A$2:$C$156,3,FALSE)</f>
        <v>12</v>
      </c>
      <c r="AL727" s="76" t="str">
        <f>VLOOKUP($AK727,'[131]Agrp cuentas'!$F$2:$H$28,2,FALSE)</f>
        <v>12 - Honorarios</v>
      </c>
      <c r="AM727" s="76" t="str">
        <f>VLOOKUP($AK727,'[131]Agrp cuentas'!$F$2:$H$28,3,FALSE)</f>
        <v>Costo</v>
      </c>
      <c r="AN727" s="76" t="s">
        <v>192</v>
      </c>
    </row>
    <row r="728" spans="1:40">
      <c r="A728" s="76" t="s">
        <v>0</v>
      </c>
      <c r="B728" s="76" t="s">
        <v>1</v>
      </c>
      <c r="C728" s="76" t="s">
        <v>54</v>
      </c>
      <c r="D728" s="76" t="s">
        <v>65</v>
      </c>
      <c r="E728" s="76" t="s">
        <v>141</v>
      </c>
      <c r="F728" s="76" t="s">
        <v>2</v>
      </c>
      <c r="G728" s="76" t="s">
        <v>2</v>
      </c>
      <c r="H728" s="76" t="s">
        <v>2</v>
      </c>
      <c r="I728" s="76" t="s">
        <v>2</v>
      </c>
      <c r="J728" s="76" t="s">
        <v>570</v>
      </c>
      <c r="K728" s="76" t="s">
        <v>312</v>
      </c>
      <c r="L728" s="76" t="s">
        <v>29</v>
      </c>
      <c r="M728" s="76" t="s">
        <v>2</v>
      </c>
      <c r="N728" s="76" t="s">
        <v>7</v>
      </c>
      <c r="O728" s="76" t="s">
        <v>3</v>
      </c>
      <c r="P728" s="76" t="s">
        <v>4</v>
      </c>
      <c r="Q728" s="76" t="s">
        <v>553</v>
      </c>
      <c r="R728" s="77">
        <v>0</v>
      </c>
      <c r="S728" s="77">
        <v>0</v>
      </c>
      <c r="T728" s="77">
        <v>0.09</v>
      </c>
      <c r="U728" s="77">
        <v>0</v>
      </c>
      <c r="V728" s="77">
        <v>0</v>
      </c>
      <c r="W728" s="77">
        <v>0</v>
      </c>
      <c r="X728" s="77">
        <v>0</v>
      </c>
      <c r="Y728" s="77">
        <v>0</v>
      </c>
      <c r="Z728" s="77">
        <v>0</v>
      </c>
      <c r="AA728" s="77">
        <v>0</v>
      </c>
      <c r="AB728" s="77">
        <v>0</v>
      </c>
      <c r="AC728" s="77">
        <v>0</v>
      </c>
      <c r="AD728" s="77">
        <v>0</v>
      </c>
      <c r="AE728" s="77">
        <f t="shared" si="45"/>
        <v>0.09</v>
      </c>
      <c r="AF728" s="81">
        <f t="shared" si="46"/>
        <v>43220001</v>
      </c>
      <c r="AG728" s="76" t="str">
        <f>VLOOKUP($L728,[131]Ceco!$A$2:$F$48,3,FALSE)</f>
        <v>BOMBEO MECANICO</v>
      </c>
      <c r="AH728" s="76" t="str">
        <f>VLOOKUP($L728,[131]Ceco!$A$2:$F$48,4,FALSE)</f>
        <v>MENDOZA</v>
      </c>
      <c r="AI728" s="76" t="str">
        <f>VLOOKUP($L728,[131]Ceco!$A$2:$F$48,5,FALSE)</f>
        <v>MALARGUE</v>
      </c>
      <c r="AJ728" s="76" t="str">
        <f>VLOOKUP($L728,[131]Ceco!$A$2:$F$48,6,FALSE)</f>
        <v>Ingles Carlos</v>
      </c>
      <c r="AK728" s="76">
        <f>VLOOKUP($AF728,'[131]Agrp cuentas'!$A$2:$C$156,3,FALSE)</f>
        <v>12</v>
      </c>
      <c r="AL728" s="76" t="str">
        <f>VLOOKUP($AK728,'[131]Agrp cuentas'!$F$2:$H$28,2,FALSE)</f>
        <v>12 - Honorarios</v>
      </c>
      <c r="AM728" s="76" t="str">
        <f>VLOOKUP($AK728,'[131]Agrp cuentas'!$F$2:$H$28,3,FALSE)</f>
        <v>Costo</v>
      </c>
      <c r="AN728" s="76" t="s">
        <v>192</v>
      </c>
    </row>
    <row r="729" spans="1:40">
      <c r="A729" s="76" t="s">
        <v>0</v>
      </c>
      <c r="B729" s="76" t="s">
        <v>1</v>
      </c>
      <c r="C729" s="76" t="s">
        <v>54</v>
      </c>
      <c r="D729" s="76" t="s">
        <v>65</v>
      </c>
      <c r="E729" s="76" t="s">
        <v>141</v>
      </c>
      <c r="F729" s="76" t="s">
        <v>2</v>
      </c>
      <c r="G729" s="76" t="s">
        <v>2</v>
      </c>
      <c r="H729" s="76" t="s">
        <v>2</v>
      </c>
      <c r="I729" s="76" t="s">
        <v>2</v>
      </c>
      <c r="J729" s="76" t="s">
        <v>570</v>
      </c>
      <c r="K729" s="76" t="s">
        <v>312</v>
      </c>
      <c r="L729" s="76" t="s">
        <v>27</v>
      </c>
      <c r="M729" s="76" t="s">
        <v>2</v>
      </c>
      <c r="N729" s="76" t="s">
        <v>7</v>
      </c>
      <c r="O729" s="76" t="s">
        <v>3</v>
      </c>
      <c r="P729" s="76" t="s">
        <v>4</v>
      </c>
      <c r="Q729" s="76" t="s">
        <v>553</v>
      </c>
      <c r="R729" s="77">
        <v>0</v>
      </c>
      <c r="S729" s="77">
        <v>0</v>
      </c>
      <c r="T729" s="77">
        <v>0.12</v>
      </c>
      <c r="U729" s="77">
        <v>0</v>
      </c>
      <c r="V729" s="77">
        <v>0</v>
      </c>
      <c r="W729" s="77">
        <v>0</v>
      </c>
      <c r="X729" s="77">
        <v>0</v>
      </c>
      <c r="Y729" s="77">
        <v>0</v>
      </c>
      <c r="Z729" s="77">
        <v>0</v>
      </c>
      <c r="AA729" s="77">
        <v>0</v>
      </c>
      <c r="AB729" s="77">
        <v>0</v>
      </c>
      <c r="AC729" s="77">
        <v>0</v>
      </c>
      <c r="AD729" s="77">
        <v>0</v>
      </c>
      <c r="AE729" s="77">
        <f t="shared" si="45"/>
        <v>0.12</v>
      </c>
      <c r="AF729" s="81">
        <f t="shared" si="46"/>
        <v>43220001</v>
      </c>
      <c r="AG729" s="76" t="str">
        <f>VLOOKUP($L729,[131]Ceco!$A$2:$F$48,3,FALSE)</f>
        <v>BOMBEO MECANICO</v>
      </c>
      <c r="AH729" s="76" t="str">
        <f>VLOOKUP($L729,[131]Ceco!$A$2:$F$48,4,FALSE)</f>
        <v>GOLFO SAN JORGE</v>
      </c>
      <c r="AI729" s="76" t="str">
        <f>VLOOKUP($L729,[131]Ceco!$A$2:$F$48,5,FALSE)</f>
        <v>SANTA CRUZ OESTE</v>
      </c>
      <c r="AJ729" s="76" t="str">
        <f>VLOOKUP($L729,[131]Ceco!$A$2:$F$48,6,FALSE)</f>
        <v>Bertaina Fabricio</v>
      </c>
      <c r="AK729" s="76">
        <f>VLOOKUP($AF729,'[131]Agrp cuentas'!$A$2:$C$156,3,FALSE)</f>
        <v>12</v>
      </c>
      <c r="AL729" s="76" t="str">
        <f>VLOOKUP($AK729,'[131]Agrp cuentas'!$F$2:$H$28,2,FALSE)</f>
        <v>12 - Honorarios</v>
      </c>
      <c r="AM729" s="76" t="str">
        <f>VLOOKUP($AK729,'[131]Agrp cuentas'!$F$2:$H$28,3,FALSE)</f>
        <v>Costo</v>
      </c>
      <c r="AN729" s="76" t="s">
        <v>192</v>
      </c>
    </row>
    <row r="730" spans="1:40">
      <c r="A730" s="76" t="s">
        <v>0</v>
      </c>
      <c r="B730" s="76" t="s">
        <v>1</v>
      </c>
      <c r="C730" s="76" t="s">
        <v>54</v>
      </c>
      <c r="D730" s="76" t="s">
        <v>65</v>
      </c>
      <c r="E730" s="76" t="s">
        <v>141</v>
      </c>
      <c r="F730" s="76" t="s">
        <v>2</v>
      </c>
      <c r="G730" s="76" t="s">
        <v>2</v>
      </c>
      <c r="H730" s="76" t="s">
        <v>2</v>
      </c>
      <c r="I730" s="76" t="s">
        <v>2</v>
      </c>
      <c r="J730" s="76" t="s">
        <v>570</v>
      </c>
      <c r="K730" s="76" t="s">
        <v>312</v>
      </c>
      <c r="L730" s="76" t="s">
        <v>24</v>
      </c>
      <c r="M730" s="76" t="s">
        <v>2</v>
      </c>
      <c r="N730" s="76" t="s">
        <v>7</v>
      </c>
      <c r="O730" s="76" t="s">
        <v>3</v>
      </c>
      <c r="P730" s="76" t="s">
        <v>4</v>
      </c>
      <c r="Q730" s="76" t="s">
        <v>553</v>
      </c>
      <c r="R730" s="77">
        <v>0</v>
      </c>
      <c r="S730" s="77">
        <v>0</v>
      </c>
      <c r="T730" s="77">
        <v>0.09</v>
      </c>
      <c r="U730" s="77">
        <v>0</v>
      </c>
      <c r="V730" s="77">
        <v>0</v>
      </c>
      <c r="W730" s="77">
        <v>0</v>
      </c>
      <c r="X730" s="77">
        <v>0</v>
      </c>
      <c r="Y730" s="77">
        <v>0</v>
      </c>
      <c r="Z730" s="77">
        <v>0</v>
      </c>
      <c r="AA730" s="77">
        <v>0</v>
      </c>
      <c r="AB730" s="77">
        <v>0</v>
      </c>
      <c r="AC730" s="77">
        <v>0</v>
      </c>
      <c r="AD730" s="77">
        <v>0</v>
      </c>
      <c r="AE730" s="77">
        <f t="shared" si="45"/>
        <v>0.09</v>
      </c>
      <c r="AF730" s="81">
        <f t="shared" si="46"/>
        <v>43220001</v>
      </c>
      <c r="AG730" s="76" t="str">
        <f>VLOOKUP($L730,[131]Ceco!$A$2:$F$48,3,FALSE)</f>
        <v>BOMBEO MECANICO</v>
      </c>
      <c r="AH730" s="76" t="str">
        <f>VLOOKUP($L730,[131]Ceco!$A$2:$F$48,4,FALSE)</f>
        <v>MENDOZA</v>
      </c>
      <c r="AI730" s="76" t="str">
        <f>VLOOKUP($L730,[131]Ceco!$A$2:$F$48,5,FALSE)</f>
        <v>LUJAN DE CUYO</v>
      </c>
      <c r="AJ730" s="76" t="str">
        <f>VLOOKUP($L730,[131]Ceco!$A$2:$F$48,6,FALSE)</f>
        <v>Ingles Carlos</v>
      </c>
      <c r="AK730" s="76">
        <f>VLOOKUP($AF730,'[131]Agrp cuentas'!$A$2:$C$156,3,FALSE)</f>
        <v>12</v>
      </c>
      <c r="AL730" s="76" t="str">
        <f>VLOOKUP($AK730,'[131]Agrp cuentas'!$F$2:$H$28,2,FALSE)</f>
        <v>12 - Honorarios</v>
      </c>
      <c r="AM730" s="76" t="str">
        <f>VLOOKUP($AK730,'[131]Agrp cuentas'!$F$2:$H$28,3,FALSE)</f>
        <v>Costo</v>
      </c>
      <c r="AN730" s="76" t="s">
        <v>192</v>
      </c>
    </row>
    <row r="731" spans="1:40">
      <c r="A731" s="76" t="s">
        <v>0</v>
      </c>
      <c r="B731" s="76" t="s">
        <v>1</v>
      </c>
      <c r="C731" s="76" t="s">
        <v>54</v>
      </c>
      <c r="D731" s="76" t="s">
        <v>65</v>
      </c>
      <c r="E731" s="76" t="s">
        <v>141</v>
      </c>
      <c r="F731" s="76" t="s">
        <v>2</v>
      </c>
      <c r="G731" s="76" t="s">
        <v>2</v>
      </c>
      <c r="H731" s="76" t="s">
        <v>2</v>
      </c>
      <c r="I731" s="76" t="s">
        <v>2</v>
      </c>
      <c r="J731" s="76" t="s">
        <v>570</v>
      </c>
      <c r="K731" s="76" t="s">
        <v>312</v>
      </c>
      <c r="L731" s="76" t="s">
        <v>21</v>
      </c>
      <c r="M731" s="76" t="s">
        <v>2</v>
      </c>
      <c r="N731" s="76" t="s">
        <v>7</v>
      </c>
      <c r="O731" s="76" t="s">
        <v>3</v>
      </c>
      <c r="P731" s="76" t="s">
        <v>4</v>
      </c>
      <c r="Q731" s="76" t="s">
        <v>553</v>
      </c>
      <c r="R731" s="77">
        <v>0</v>
      </c>
      <c r="S731" s="77">
        <v>0</v>
      </c>
      <c r="T731" s="77">
        <v>0.09</v>
      </c>
      <c r="U731" s="77">
        <v>0</v>
      </c>
      <c r="V731" s="77">
        <v>0</v>
      </c>
      <c r="W731" s="77">
        <v>0</v>
      </c>
      <c r="X731" s="77">
        <v>0</v>
      </c>
      <c r="Y731" s="77">
        <v>0</v>
      </c>
      <c r="Z731" s="77">
        <v>0</v>
      </c>
      <c r="AA731" s="77">
        <v>0</v>
      </c>
      <c r="AB731" s="77">
        <v>0</v>
      </c>
      <c r="AC731" s="77">
        <v>0</v>
      </c>
      <c r="AD731" s="77">
        <v>0</v>
      </c>
      <c r="AE731" s="77">
        <f t="shared" si="45"/>
        <v>0.09</v>
      </c>
      <c r="AF731" s="81">
        <f t="shared" si="46"/>
        <v>43220001</v>
      </c>
      <c r="AG731" s="76" t="str">
        <f>VLOOKUP($L731,[131]Ceco!$A$2:$F$48,3,FALSE)</f>
        <v>BOMBEO MECANICO</v>
      </c>
      <c r="AH731" s="76" t="str">
        <f>VLOOKUP($L731,[131]Ceco!$A$2:$F$48,4,FALSE)</f>
        <v>GOLFO SAN JORGE</v>
      </c>
      <c r="AI731" s="76" t="str">
        <f>VLOOKUP($L731,[131]Ceco!$A$2:$F$48,5,FALSE)</f>
        <v>SANTA CRUZ ESTE</v>
      </c>
      <c r="AJ731" s="76" t="str">
        <f>VLOOKUP($L731,[131]Ceco!$A$2:$F$48,6,FALSE)</f>
        <v>Bertaina Fabricio</v>
      </c>
      <c r="AK731" s="76">
        <f>VLOOKUP($AF731,'[131]Agrp cuentas'!$A$2:$C$156,3,FALSE)</f>
        <v>12</v>
      </c>
      <c r="AL731" s="76" t="str">
        <f>VLOOKUP($AK731,'[131]Agrp cuentas'!$F$2:$H$28,2,FALSE)</f>
        <v>12 - Honorarios</v>
      </c>
      <c r="AM731" s="76" t="str">
        <f>VLOOKUP($AK731,'[131]Agrp cuentas'!$F$2:$H$28,3,FALSE)</f>
        <v>Costo</v>
      </c>
      <c r="AN731" s="76" t="s">
        <v>192</v>
      </c>
    </row>
    <row r="732" spans="1:40">
      <c r="A732" s="76" t="s">
        <v>0</v>
      </c>
      <c r="B732" s="76" t="s">
        <v>1</v>
      </c>
      <c r="C732" s="76" t="s">
        <v>54</v>
      </c>
      <c r="D732" s="76" t="s">
        <v>65</v>
      </c>
      <c r="E732" s="76" t="s">
        <v>141</v>
      </c>
      <c r="F732" s="76" t="s">
        <v>2</v>
      </c>
      <c r="G732" s="76" t="s">
        <v>2</v>
      </c>
      <c r="H732" s="76" t="s">
        <v>2</v>
      </c>
      <c r="I732" s="76" t="s">
        <v>2</v>
      </c>
      <c r="J732" s="76" t="s">
        <v>570</v>
      </c>
      <c r="K732" s="76" t="s">
        <v>312</v>
      </c>
      <c r="L732" s="76" t="s">
        <v>19</v>
      </c>
      <c r="M732" s="76" t="s">
        <v>2</v>
      </c>
      <c r="N732" s="76" t="s">
        <v>7</v>
      </c>
      <c r="O732" s="76" t="s">
        <v>3</v>
      </c>
      <c r="P732" s="76" t="s">
        <v>4</v>
      </c>
      <c r="Q732" s="76" t="s">
        <v>553</v>
      </c>
      <c r="R732" s="77">
        <v>0</v>
      </c>
      <c r="S732" s="77">
        <v>0</v>
      </c>
      <c r="T732" s="77">
        <v>0.03</v>
      </c>
      <c r="U732" s="77">
        <v>0</v>
      </c>
      <c r="V732" s="77">
        <v>0</v>
      </c>
      <c r="W732" s="77">
        <v>0</v>
      </c>
      <c r="X732" s="77">
        <v>0</v>
      </c>
      <c r="Y732" s="77">
        <v>0</v>
      </c>
      <c r="Z732" s="77">
        <v>0</v>
      </c>
      <c r="AA732" s="77">
        <v>0</v>
      </c>
      <c r="AB732" s="77">
        <v>0</v>
      </c>
      <c r="AC732" s="77">
        <v>0</v>
      </c>
      <c r="AD732" s="77">
        <v>0</v>
      </c>
      <c r="AE732" s="77">
        <f t="shared" si="45"/>
        <v>0.03</v>
      </c>
      <c r="AF732" s="81">
        <f t="shared" si="46"/>
        <v>43220001</v>
      </c>
      <c r="AG732" s="76" t="str">
        <f>VLOOKUP($L732,[131]Ceco!$A$2:$F$48,3,FALSE)</f>
        <v>PCP</v>
      </c>
      <c r="AH732" s="76" t="str">
        <f>VLOOKUP($L732,[131]Ceco!$A$2:$F$48,4,FALSE)</f>
        <v>GOLFO SAN JORGE</v>
      </c>
      <c r="AI732" s="76">
        <f>VLOOKUP($L732,[131]Ceco!$A$2:$F$48,5,FALSE)</f>
        <v>0</v>
      </c>
      <c r="AJ732" s="76" t="str">
        <f>VLOOKUP($L732,[131]Ceco!$A$2:$F$48,6,FALSE)</f>
        <v>Rodriguez Eduardo</v>
      </c>
      <c r="AK732" s="76">
        <f>VLOOKUP($AF732,'[131]Agrp cuentas'!$A$2:$C$156,3,FALSE)</f>
        <v>12</v>
      </c>
      <c r="AL732" s="76" t="str">
        <f>VLOOKUP($AK732,'[131]Agrp cuentas'!$F$2:$H$28,2,FALSE)</f>
        <v>12 - Honorarios</v>
      </c>
      <c r="AM732" s="76" t="str">
        <f>VLOOKUP($AK732,'[131]Agrp cuentas'!$F$2:$H$28,3,FALSE)</f>
        <v>Costo</v>
      </c>
      <c r="AN732" s="76" t="s">
        <v>192</v>
      </c>
    </row>
    <row r="733" spans="1:40">
      <c r="A733" s="76" t="s">
        <v>0</v>
      </c>
      <c r="B733" s="76" t="s">
        <v>1</v>
      </c>
      <c r="C733" s="76" t="s">
        <v>54</v>
      </c>
      <c r="D733" s="76" t="s">
        <v>65</v>
      </c>
      <c r="E733" s="76" t="s">
        <v>141</v>
      </c>
      <c r="F733" s="76" t="s">
        <v>2</v>
      </c>
      <c r="G733" s="76" t="s">
        <v>2</v>
      </c>
      <c r="H733" s="76" t="s">
        <v>2</v>
      </c>
      <c r="I733" s="76" t="s">
        <v>2</v>
      </c>
      <c r="J733" s="76" t="s">
        <v>570</v>
      </c>
      <c r="K733" s="76" t="s">
        <v>312</v>
      </c>
      <c r="L733" s="76" t="s">
        <v>18</v>
      </c>
      <c r="M733" s="76" t="s">
        <v>2</v>
      </c>
      <c r="N733" s="76" t="s">
        <v>7</v>
      </c>
      <c r="O733" s="76" t="s">
        <v>3</v>
      </c>
      <c r="P733" s="76" t="s">
        <v>4</v>
      </c>
      <c r="Q733" s="76" t="s">
        <v>553</v>
      </c>
      <c r="R733" s="77">
        <v>0</v>
      </c>
      <c r="S733" s="77">
        <v>0</v>
      </c>
      <c r="T733" s="77">
        <v>0.06</v>
      </c>
      <c r="U733" s="77">
        <v>0</v>
      </c>
      <c r="V733" s="77">
        <v>0</v>
      </c>
      <c r="W733" s="77">
        <v>0</v>
      </c>
      <c r="X733" s="77">
        <v>0</v>
      </c>
      <c r="Y733" s="77">
        <v>0</v>
      </c>
      <c r="Z733" s="77">
        <v>0</v>
      </c>
      <c r="AA733" s="77">
        <v>0</v>
      </c>
      <c r="AB733" s="77">
        <v>0</v>
      </c>
      <c r="AC733" s="77">
        <v>0</v>
      </c>
      <c r="AD733" s="77">
        <v>0</v>
      </c>
      <c r="AE733" s="77">
        <f t="shared" si="45"/>
        <v>0.06</v>
      </c>
      <c r="AF733" s="81">
        <f t="shared" si="46"/>
        <v>43220001</v>
      </c>
      <c r="AG733" s="76" t="str">
        <f>VLOOKUP($L733,[131]Ceco!$A$2:$F$48,3,FALSE)</f>
        <v>CONTROLADORES</v>
      </c>
      <c r="AH733" s="76" t="str">
        <f>VLOOKUP($L733,[131]Ceco!$A$2:$F$48,4,FALSE)</f>
        <v>GOLFO SAN JORGE</v>
      </c>
      <c r="AI733" s="76">
        <f>VLOOKUP($L733,[131]Ceco!$A$2:$F$48,5,FALSE)</f>
        <v>0</v>
      </c>
      <c r="AJ733" s="76" t="str">
        <f>VLOOKUP($L733,[131]Ceco!$A$2:$F$48,6,FALSE)</f>
        <v>Rocabado Fernando</v>
      </c>
      <c r="AK733" s="76">
        <f>VLOOKUP($AF733,'[131]Agrp cuentas'!$A$2:$C$156,3,FALSE)</f>
        <v>12</v>
      </c>
      <c r="AL733" s="76" t="str">
        <f>VLOOKUP($AK733,'[131]Agrp cuentas'!$F$2:$H$28,2,FALSE)</f>
        <v>12 - Honorarios</v>
      </c>
      <c r="AM733" s="76" t="str">
        <f>VLOOKUP($AK733,'[131]Agrp cuentas'!$F$2:$H$28,3,FALSE)</f>
        <v>Costo</v>
      </c>
      <c r="AN733" s="76" t="s">
        <v>192</v>
      </c>
    </row>
    <row r="734" spans="1:40">
      <c r="A734" s="76" t="s">
        <v>0</v>
      </c>
      <c r="B734" s="76" t="s">
        <v>1</v>
      </c>
      <c r="C734" s="76" t="s">
        <v>54</v>
      </c>
      <c r="D734" s="76" t="s">
        <v>65</v>
      </c>
      <c r="E734" s="76" t="s">
        <v>141</v>
      </c>
      <c r="F734" s="76" t="s">
        <v>2</v>
      </c>
      <c r="G734" s="76" t="s">
        <v>2</v>
      </c>
      <c r="H734" s="76" t="s">
        <v>2</v>
      </c>
      <c r="I734" s="76" t="s">
        <v>2</v>
      </c>
      <c r="J734" s="76" t="s">
        <v>570</v>
      </c>
      <c r="K734" s="76" t="s">
        <v>312</v>
      </c>
      <c r="L734" s="76" t="s">
        <v>16</v>
      </c>
      <c r="M734" s="76" t="s">
        <v>2</v>
      </c>
      <c r="N734" s="76" t="s">
        <v>7</v>
      </c>
      <c r="O734" s="76" t="s">
        <v>3</v>
      </c>
      <c r="P734" s="76" t="s">
        <v>4</v>
      </c>
      <c r="Q734" s="76" t="s">
        <v>553</v>
      </c>
      <c r="R734" s="77">
        <v>0</v>
      </c>
      <c r="S734" s="77">
        <v>0</v>
      </c>
      <c r="T734" s="77">
        <v>0.12</v>
      </c>
      <c r="U734" s="77">
        <v>0</v>
      </c>
      <c r="V734" s="77">
        <v>0</v>
      </c>
      <c r="W734" s="77">
        <v>0</v>
      </c>
      <c r="X734" s="77">
        <v>0</v>
      </c>
      <c r="Y734" s="77">
        <v>0</v>
      </c>
      <c r="Z734" s="77">
        <v>0</v>
      </c>
      <c r="AA734" s="77">
        <v>0</v>
      </c>
      <c r="AB734" s="77">
        <v>0</v>
      </c>
      <c r="AC734" s="77">
        <v>0</v>
      </c>
      <c r="AD734" s="77">
        <v>0</v>
      </c>
      <c r="AE734" s="77">
        <f t="shared" si="45"/>
        <v>0.12</v>
      </c>
      <c r="AF734" s="81">
        <f t="shared" si="46"/>
        <v>43220001</v>
      </c>
      <c r="AG734" s="76" t="str">
        <f>VLOOKUP($L734,[131]Ceco!$A$2:$F$48,3,FALSE)</f>
        <v>BOMBEO MECANICO</v>
      </c>
      <c r="AH734" s="76" t="str">
        <f>VLOOKUP($L734,[131]Ceco!$A$2:$F$48,4,FALSE)</f>
        <v>GOLFO SAN JORGE</v>
      </c>
      <c r="AI734" s="76" t="str">
        <f>VLOOKUP($L734,[131]Ceco!$A$2:$F$48,5,FALSE)</f>
        <v>COMODORO RIVADAVIA</v>
      </c>
      <c r="AJ734" s="76" t="str">
        <f>VLOOKUP($L734,[131]Ceco!$A$2:$F$48,6,FALSE)</f>
        <v>Cosentino Leandro</v>
      </c>
      <c r="AK734" s="76">
        <f>VLOOKUP($AF734,'[131]Agrp cuentas'!$A$2:$C$156,3,FALSE)</f>
        <v>12</v>
      </c>
      <c r="AL734" s="76" t="str">
        <f>VLOOKUP($AK734,'[131]Agrp cuentas'!$F$2:$H$28,2,FALSE)</f>
        <v>12 - Honorarios</v>
      </c>
      <c r="AM734" s="76" t="str">
        <f>VLOOKUP($AK734,'[131]Agrp cuentas'!$F$2:$H$28,3,FALSE)</f>
        <v>Costo</v>
      </c>
      <c r="AN734" s="76" t="s">
        <v>192</v>
      </c>
    </row>
    <row r="735" spans="1:40">
      <c r="A735" s="76" t="s">
        <v>0</v>
      </c>
      <c r="B735" s="76" t="s">
        <v>1</v>
      </c>
      <c r="C735" s="76" t="s">
        <v>54</v>
      </c>
      <c r="D735" s="76" t="s">
        <v>65</v>
      </c>
      <c r="E735" s="76" t="s">
        <v>141</v>
      </c>
      <c r="F735" s="76" t="s">
        <v>2</v>
      </c>
      <c r="G735" s="76" t="s">
        <v>2</v>
      </c>
      <c r="H735" s="76" t="s">
        <v>2</v>
      </c>
      <c r="I735" s="76" t="s">
        <v>2</v>
      </c>
      <c r="J735" s="76" t="s">
        <v>570</v>
      </c>
      <c r="K735" s="76" t="s">
        <v>312</v>
      </c>
      <c r="L735" s="76" t="s">
        <v>11</v>
      </c>
      <c r="M735" s="76" t="s">
        <v>2</v>
      </c>
      <c r="N735" s="76" t="s">
        <v>7</v>
      </c>
      <c r="O735" s="76" t="s">
        <v>3</v>
      </c>
      <c r="P735" s="76" t="s">
        <v>4</v>
      </c>
      <c r="Q735" s="76" t="s">
        <v>553</v>
      </c>
      <c r="R735" s="77">
        <v>0</v>
      </c>
      <c r="S735" s="77">
        <v>0</v>
      </c>
      <c r="T735" s="77">
        <v>0.12</v>
      </c>
      <c r="U735" s="77">
        <v>0</v>
      </c>
      <c r="V735" s="77">
        <v>0</v>
      </c>
      <c r="W735" s="77">
        <v>0</v>
      </c>
      <c r="X735" s="77">
        <v>0</v>
      </c>
      <c r="Y735" s="77">
        <v>0</v>
      </c>
      <c r="Z735" s="77">
        <v>0</v>
      </c>
      <c r="AA735" s="77">
        <v>0</v>
      </c>
      <c r="AB735" s="77">
        <v>0</v>
      </c>
      <c r="AC735" s="77">
        <v>0</v>
      </c>
      <c r="AD735" s="77">
        <v>0</v>
      </c>
      <c r="AE735" s="77">
        <f t="shared" si="45"/>
        <v>0.12</v>
      </c>
      <c r="AF735" s="81">
        <f t="shared" si="46"/>
        <v>43220001</v>
      </c>
      <c r="AG735" s="76" t="str">
        <f>VLOOKUP($L735,[131]Ceco!$A$2:$F$48,3,FALSE)</f>
        <v>BOMBEO MECANICO</v>
      </c>
      <c r="AH735" s="76" t="str">
        <f>VLOOKUP($L735,[131]Ceco!$A$2:$F$48,4,FALSE)</f>
        <v>NEUQUEN</v>
      </c>
      <c r="AI735" s="76" t="str">
        <f>VLOOKUP($L735,[131]Ceco!$A$2:$F$48,5,FALSE)</f>
        <v>CATRIEL</v>
      </c>
      <c r="AJ735" s="76" t="str">
        <f>VLOOKUP($L735,[131]Ceco!$A$2:$F$48,6,FALSE)</f>
        <v>Nahim Jorge</v>
      </c>
      <c r="AK735" s="76">
        <f>VLOOKUP($AF735,'[131]Agrp cuentas'!$A$2:$C$156,3,FALSE)</f>
        <v>12</v>
      </c>
      <c r="AL735" s="76" t="str">
        <f>VLOOKUP($AK735,'[131]Agrp cuentas'!$F$2:$H$28,2,FALSE)</f>
        <v>12 - Honorarios</v>
      </c>
      <c r="AM735" s="76" t="str">
        <f>VLOOKUP($AK735,'[131]Agrp cuentas'!$F$2:$H$28,3,FALSE)</f>
        <v>Costo</v>
      </c>
      <c r="AN735" s="76" t="s">
        <v>192</v>
      </c>
    </row>
    <row r="736" spans="1:40">
      <c r="A736" s="76" t="s">
        <v>0</v>
      </c>
      <c r="B736" s="76" t="s">
        <v>1</v>
      </c>
      <c r="C736" s="76" t="s">
        <v>54</v>
      </c>
      <c r="D736" s="76" t="s">
        <v>65</v>
      </c>
      <c r="E736" s="76" t="s">
        <v>141</v>
      </c>
      <c r="F736" s="76" t="s">
        <v>2</v>
      </c>
      <c r="G736" s="76" t="s">
        <v>2</v>
      </c>
      <c r="H736" s="76" t="s">
        <v>2</v>
      </c>
      <c r="I736" s="76" t="s">
        <v>2</v>
      </c>
      <c r="J736" s="76" t="s">
        <v>309</v>
      </c>
      <c r="K736" s="76" t="s">
        <v>142</v>
      </c>
      <c r="L736" s="76" t="s">
        <v>35</v>
      </c>
      <c r="M736" s="76" t="s">
        <v>2</v>
      </c>
      <c r="N736" s="76" t="s">
        <v>7</v>
      </c>
      <c r="O736" s="76" t="s">
        <v>3</v>
      </c>
      <c r="P736" s="76" t="s">
        <v>4</v>
      </c>
      <c r="Q736" s="76" t="s">
        <v>553</v>
      </c>
      <c r="R736" s="77">
        <v>0</v>
      </c>
      <c r="S736" s="77">
        <v>-0.06</v>
      </c>
      <c r="T736" s="77">
        <v>0.41</v>
      </c>
      <c r="U736" s="77">
        <v>-112.41</v>
      </c>
      <c r="V736" s="77">
        <v>0</v>
      </c>
      <c r="W736" s="77">
        <v>0</v>
      </c>
      <c r="X736" s="77">
        <v>0</v>
      </c>
      <c r="Y736" s="77">
        <v>0</v>
      </c>
      <c r="Z736" s="77">
        <v>0</v>
      </c>
      <c r="AA736" s="77">
        <v>0</v>
      </c>
      <c r="AB736" s="77">
        <v>0</v>
      </c>
      <c r="AC736" s="77">
        <v>0</v>
      </c>
      <c r="AD736" s="77">
        <v>0</v>
      </c>
      <c r="AE736" s="77">
        <f t="shared" si="45"/>
        <v>-112.06</v>
      </c>
      <c r="AF736" s="81">
        <f t="shared" si="46"/>
        <v>43220005</v>
      </c>
      <c r="AG736" s="76" t="str">
        <f>VLOOKUP($L736,[131]Ceco!$A$2:$F$48,3,FALSE)</f>
        <v>BOMBEO MECANICO</v>
      </c>
      <c r="AH736" s="76" t="str">
        <f>VLOOKUP($L736,[131]Ceco!$A$2:$F$48,4,FALSE)</f>
        <v>NEUQUEN</v>
      </c>
      <c r="AI736" s="76" t="str">
        <f>VLOOKUP($L736,[131]Ceco!$A$2:$F$48,5,FALSE)</f>
        <v>RINCON DE LOS SAUCES</v>
      </c>
      <c r="AJ736" s="76" t="str">
        <f>VLOOKUP($L736,[131]Ceco!$A$2:$F$48,6,FALSE)</f>
        <v>Nahim Jorge</v>
      </c>
      <c r="AK736" s="76">
        <f>VLOOKUP($AF736,'[131]Agrp cuentas'!$A$2:$C$156,3,FALSE)</f>
        <v>12</v>
      </c>
      <c r="AL736" s="76" t="str">
        <f>VLOOKUP($AK736,'[131]Agrp cuentas'!$F$2:$H$28,2,FALSE)</f>
        <v>12 - Honorarios</v>
      </c>
      <c r="AM736" s="76" t="str">
        <f>VLOOKUP($AK736,'[131]Agrp cuentas'!$F$2:$H$28,3,FALSE)</f>
        <v>Costo</v>
      </c>
      <c r="AN736" s="76" t="s">
        <v>192</v>
      </c>
    </row>
    <row r="737" spans="1:40">
      <c r="A737" s="76" t="s">
        <v>0</v>
      </c>
      <c r="B737" s="76" t="s">
        <v>1</v>
      </c>
      <c r="C737" s="76" t="s">
        <v>54</v>
      </c>
      <c r="D737" s="76" t="s">
        <v>65</v>
      </c>
      <c r="E737" s="76" t="s">
        <v>141</v>
      </c>
      <c r="F737" s="76" t="s">
        <v>2</v>
      </c>
      <c r="G737" s="76" t="s">
        <v>2</v>
      </c>
      <c r="H737" s="76" t="s">
        <v>2</v>
      </c>
      <c r="I737" s="76" t="s">
        <v>2</v>
      </c>
      <c r="J737" s="76" t="s">
        <v>309</v>
      </c>
      <c r="K737" s="76" t="s">
        <v>142</v>
      </c>
      <c r="L737" s="76" t="s">
        <v>9</v>
      </c>
      <c r="M737" s="76" t="s">
        <v>2</v>
      </c>
      <c r="N737" s="76" t="s">
        <v>7</v>
      </c>
      <c r="O737" s="76" t="s">
        <v>3</v>
      </c>
      <c r="P737" s="76" t="s">
        <v>4</v>
      </c>
      <c r="Q737" s="76" t="s">
        <v>553</v>
      </c>
      <c r="R737" s="77">
        <v>0</v>
      </c>
      <c r="S737" s="77">
        <v>-0.02</v>
      </c>
      <c r="T737" s="77">
        <v>0.14000000000000001</v>
      </c>
      <c r="U737" s="77">
        <v>0</v>
      </c>
      <c r="V737" s="77">
        <v>0</v>
      </c>
      <c r="W737" s="77">
        <v>0</v>
      </c>
      <c r="X737" s="77">
        <v>0</v>
      </c>
      <c r="Y737" s="77">
        <v>0</v>
      </c>
      <c r="Z737" s="77">
        <v>0</v>
      </c>
      <c r="AA737" s="77">
        <v>0</v>
      </c>
      <c r="AB737" s="77">
        <v>0</v>
      </c>
      <c r="AC737" s="77">
        <v>0</v>
      </c>
      <c r="AD737" s="77">
        <v>0</v>
      </c>
      <c r="AE737" s="77">
        <f t="shared" si="45"/>
        <v>0.12000000000000001</v>
      </c>
      <c r="AF737" s="81">
        <f t="shared" si="46"/>
        <v>43220005</v>
      </c>
      <c r="AG737" s="76" t="str">
        <f>VLOOKUP($L737,[131]Ceco!$A$2:$F$48,3,FALSE)</f>
        <v>BOMBEO MECANICO</v>
      </c>
      <c r="AH737" s="76" t="str">
        <f>VLOOKUP($L737,[131]Ceco!$A$2:$F$48,4,FALSE)</f>
        <v>GOLFO SAN JORGE</v>
      </c>
      <c r="AI737" s="76" t="str">
        <f>VLOOKUP($L737,[131]Ceco!$A$2:$F$48,5,FALSE)</f>
        <v>SANTA CRUZ ESTE</v>
      </c>
      <c r="AJ737" s="76" t="str">
        <f>VLOOKUP($L737,[131]Ceco!$A$2:$F$48,6,FALSE)</f>
        <v>Bertaina Fabricio</v>
      </c>
      <c r="AK737" s="76">
        <f>VLOOKUP($AF737,'[131]Agrp cuentas'!$A$2:$C$156,3,FALSE)</f>
        <v>12</v>
      </c>
      <c r="AL737" s="76" t="str">
        <f>VLOOKUP($AK737,'[131]Agrp cuentas'!$F$2:$H$28,2,FALSE)</f>
        <v>12 - Honorarios</v>
      </c>
      <c r="AM737" s="76" t="str">
        <f>VLOOKUP($AK737,'[131]Agrp cuentas'!$F$2:$H$28,3,FALSE)</f>
        <v>Costo</v>
      </c>
      <c r="AN737" s="76" t="s">
        <v>192</v>
      </c>
    </row>
    <row r="738" spans="1:40">
      <c r="A738" s="76" t="s">
        <v>0</v>
      </c>
      <c r="B738" s="76" t="s">
        <v>1</v>
      </c>
      <c r="C738" s="76" t="s">
        <v>54</v>
      </c>
      <c r="D738" s="76" t="s">
        <v>65</v>
      </c>
      <c r="E738" s="76" t="s">
        <v>141</v>
      </c>
      <c r="F738" s="76" t="s">
        <v>2</v>
      </c>
      <c r="G738" s="76" t="s">
        <v>2</v>
      </c>
      <c r="H738" s="76" t="s">
        <v>2</v>
      </c>
      <c r="I738" s="76" t="s">
        <v>2</v>
      </c>
      <c r="J738" s="76" t="s">
        <v>309</v>
      </c>
      <c r="K738" s="76" t="s">
        <v>142</v>
      </c>
      <c r="L738" s="76" t="s">
        <v>33</v>
      </c>
      <c r="M738" s="76" t="s">
        <v>2</v>
      </c>
      <c r="N738" s="76" t="s">
        <v>7</v>
      </c>
      <c r="O738" s="76" t="s">
        <v>3</v>
      </c>
      <c r="P738" s="76" t="s">
        <v>4</v>
      </c>
      <c r="Q738" s="76" t="s">
        <v>553</v>
      </c>
      <c r="R738" s="77">
        <v>0</v>
      </c>
      <c r="S738" s="77">
        <v>-0.01</v>
      </c>
      <c r="T738" s="77">
        <v>7.0000000000000007E-2</v>
      </c>
      <c r="U738" s="77">
        <v>0</v>
      </c>
      <c r="V738" s="77">
        <v>0</v>
      </c>
      <c r="W738" s="77">
        <v>0</v>
      </c>
      <c r="X738" s="77">
        <v>0</v>
      </c>
      <c r="Y738" s="77">
        <v>0</v>
      </c>
      <c r="Z738" s="77">
        <v>0</v>
      </c>
      <c r="AA738" s="77">
        <v>0</v>
      </c>
      <c r="AB738" s="77">
        <v>0</v>
      </c>
      <c r="AC738" s="77">
        <v>0</v>
      </c>
      <c r="AD738" s="77">
        <v>0</v>
      </c>
      <c r="AE738" s="77">
        <f t="shared" si="45"/>
        <v>6.0000000000000005E-2</v>
      </c>
      <c r="AF738" s="81">
        <f t="shared" si="46"/>
        <v>43220005</v>
      </c>
      <c r="AG738" s="76" t="str">
        <f>VLOOKUP($L738,[131]Ceco!$A$2:$F$48,3,FALSE)</f>
        <v>PCP</v>
      </c>
      <c r="AH738" s="76" t="str">
        <f>VLOOKUP($L738,[131]Ceco!$A$2:$F$48,4,FALSE)</f>
        <v>NEUQUEN</v>
      </c>
      <c r="AI738" s="76">
        <f>VLOOKUP($L738,[131]Ceco!$A$2:$F$48,5,FALSE)</f>
        <v>0</v>
      </c>
      <c r="AJ738" s="76" t="str">
        <f>VLOOKUP($L738,[131]Ceco!$A$2:$F$48,6,FALSE)</f>
        <v>Rodriguez Eduardo</v>
      </c>
      <c r="AK738" s="76">
        <f>VLOOKUP($AF738,'[131]Agrp cuentas'!$A$2:$C$156,3,FALSE)</f>
        <v>12</v>
      </c>
      <c r="AL738" s="76" t="str">
        <f>VLOOKUP($AK738,'[131]Agrp cuentas'!$F$2:$H$28,2,FALSE)</f>
        <v>12 - Honorarios</v>
      </c>
      <c r="AM738" s="76" t="str">
        <f>VLOOKUP($AK738,'[131]Agrp cuentas'!$F$2:$H$28,3,FALSE)</f>
        <v>Costo</v>
      </c>
      <c r="AN738" s="76" t="s">
        <v>192</v>
      </c>
    </row>
    <row r="739" spans="1:40">
      <c r="A739" s="76" t="s">
        <v>0</v>
      </c>
      <c r="B739" s="76" t="s">
        <v>1</v>
      </c>
      <c r="C739" s="76" t="s">
        <v>54</v>
      </c>
      <c r="D739" s="76" t="s">
        <v>65</v>
      </c>
      <c r="E739" s="76" t="s">
        <v>141</v>
      </c>
      <c r="F739" s="76" t="s">
        <v>2</v>
      </c>
      <c r="G739" s="76" t="s">
        <v>2</v>
      </c>
      <c r="H739" s="76" t="s">
        <v>2</v>
      </c>
      <c r="I739" s="76" t="s">
        <v>2</v>
      </c>
      <c r="J739" s="76" t="s">
        <v>309</v>
      </c>
      <c r="K739" s="76" t="s">
        <v>142</v>
      </c>
      <c r="L739" s="76" t="s">
        <v>29</v>
      </c>
      <c r="M739" s="76" t="s">
        <v>2</v>
      </c>
      <c r="N739" s="76" t="s">
        <v>7</v>
      </c>
      <c r="O739" s="76" t="s">
        <v>3</v>
      </c>
      <c r="P739" s="76" t="s">
        <v>4</v>
      </c>
      <c r="Q739" s="76" t="s">
        <v>553</v>
      </c>
      <c r="R739" s="77">
        <v>0</v>
      </c>
      <c r="S739" s="77">
        <v>6.1</v>
      </c>
      <c r="T739" s="77">
        <v>6.2</v>
      </c>
      <c r="U739" s="77">
        <v>0</v>
      </c>
      <c r="V739" s="77">
        <v>0</v>
      </c>
      <c r="W739" s="77">
        <v>0</v>
      </c>
      <c r="X739" s="77">
        <v>0</v>
      </c>
      <c r="Y739" s="77">
        <v>0</v>
      </c>
      <c r="Z739" s="77">
        <v>0</v>
      </c>
      <c r="AA739" s="77">
        <v>0</v>
      </c>
      <c r="AB739" s="77">
        <v>0</v>
      </c>
      <c r="AC739" s="77">
        <v>0</v>
      </c>
      <c r="AD739" s="77">
        <v>0</v>
      </c>
      <c r="AE739" s="77">
        <f t="shared" si="45"/>
        <v>12.3</v>
      </c>
      <c r="AF739" s="81">
        <f t="shared" si="46"/>
        <v>43220005</v>
      </c>
      <c r="AG739" s="76" t="str">
        <f>VLOOKUP($L739,[131]Ceco!$A$2:$F$48,3,FALSE)</f>
        <v>BOMBEO MECANICO</v>
      </c>
      <c r="AH739" s="76" t="str">
        <f>VLOOKUP($L739,[131]Ceco!$A$2:$F$48,4,FALSE)</f>
        <v>MENDOZA</v>
      </c>
      <c r="AI739" s="76" t="str">
        <f>VLOOKUP($L739,[131]Ceco!$A$2:$F$48,5,FALSE)</f>
        <v>MALARGUE</v>
      </c>
      <c r="AJ739" s="76" t="str">
        <f>VLOOKUP($L739,[131]Ceco!$A$2:$F$48,6,FALSE)</f>
        <v>Ingles Carlos</v>
      </c>
      <c r="AK739" s="76">
        <f>VLOOKUP($AF739,'[131]Agrp cuentas'!$A$2:$C$156,3,FALSE)</f>
        <v>12</v>
      </c>
      <c r="AL739" s="76" t="str">
        <f>VLOOKUP($AK739,'[131]Agrp cuentas'!$F$2:$H$28,2,FALSE)</f>
        <v>12 - Honorarios</v>
      </c>
      <c r="AM739" s="76" t="str">
        <f>VLOOKUP($AK739,'[131]Agrp cuentas'!$F$2:$H$28,3,FALSE)</f>
        <v>Costo</v>
      </c>
      <c r="AN739" s="76" t="s">
        <v>192</v>
      </c>
    </row>
    <row r="740" spans="1:40">
      <c r="A740" s="76" t="s">
        <v>0</v>
      </c>
      <c r="B740" s="76" t="s">
        <v>1</v>
      </c>
      <c r="C740" s="76" t="s">
        <v>54</v>
      </c>
      <c r="D740" s="76" t="s">
        <v>65</v>
      </c>
      <c r="E740" s="76" t="s">
        <v>141</v>
      </c>
      <c r="F740" s="76" t="s">
        <v>2</v>
      </c>
      <c r="G740" s="76" t="s">
        <v>2</v>
      </c>
      <c r="H740" s="76" t="s">
        <v>2</v>
      </c>
      <c r="I740" s="76" t="s">
        <v>2</v>
      </c>
      <c r="J740" s="76" t="s">
        <v>309</v>
      </c>
      <c r="K740" s="76" t="s">
        <v>142</v>
      </c>
      <c r="L740" s="76" t="s">
        <v>27</v>
      </c>
      <c r="M740" s="76" t="s">
        <v>2</v>
      </c>
      <c r="N740" s="76" t="s">
        <v>7</v>
      </c>
      <c r="O740" s="76" t="s">
        <v>3</v>
      </c>
      <c r="P740" s="76" t="s">
        <v>4</v>
      </c>
      <c r="Q740" s="76" t="s">
        <v>553</v>
      </c>
      <c r="R740" s="77">
        <v>0</v>
      </c>
      <c r="S740" s="77">
        <v>-0.04</v>
      </c>
      <c r="T740" s="77">
        <v>0.28000000000000003</v>
      </c>
      <c r="U740" s="77">
        <v>0</v>
      </c>
      <c r="V740" s="77">
        <v>0</v>
      </c>
      <c r="W740" s="77">
        <v>0</v>
      </c>
      <c r="X740" s="77">
        <v>0</v>
      </c>
      <c r="Y740" s="77">
        <v>0</v>
      </c>
      <c r="Z740" s="77">
        <v>0</v>
      </c>
      <c r="AA740" s="77">
        <v>0</v>
      </c>
      <c r="AB740" s="77">
        <v>0</v>
      </c>
      <c r="AC740" s="77">
        <v>0</v>
      </c>
      <c r="AD740" s="77">
        <v>0</v>
      </c>
      <c r="AE740" s="77">
        <f t="shared" si="45"/>
        <v>0.24000000000000002</v>
      </c>
      <c r="AF740" s="81">
        <f t="shared" si="46"/>
        <v>43220005</v>
      </c>
      <c r="AG740" s="76" t="str">
        <f>VLOOKUP($L740,[131]Ceco!$A$2:$F$48,3,FALSE)</f>
        <v>BOMBEO MECANICO</v>
      </c>
      <c r="AH740" s="76" t="str">
        <f>VLOOKUP($L740,[131]Ceco!$A$2:$F$48,4,FALSE)</f>
        <v>GOLFO SAN JORGE</v>
      </c>
      <c r="AI740" s="76" t="str">
        <f>VLOOKUP($L740,[131]Ceco!$A$2:$F$48,5,FALSE)</f>
        <v>SANTA CRUZ OESTE</v>
      </c>
      <c r="AJ740" s="76" t="str">
        <f>VLOOKUP($L740,[131]Ceco!$A$2:$F$48,6,FALSE)</f>
        <v>Bertaina Fabricio</v>
      </c>
      <c r="AK740" s="76">
        <f>VLOOKUP($AF740,'[131]Agrp cuentas'!$A$2:$C$156,3,FALSE)</f>
        <v>12</v>
      </c>
      <c r="AL740" s="76" t="str">
        <f>VLOOKUP($AK740,'[131]Agrp cuentas'!$F$2:$H$28,2,FALSE)</f>
        <v>12 - Honorarios</v>
      </c>
      <c r="AM740" s="76" t="str">
        <f>VLOOKUP($AK740,'[131]Agrp cuentas'!$F$2:$H$28,3,FALSE)</f>
        <v>Costo</v>
      </c>
      <c r="AN740" s="76" t="s">
        <v>192</v>
      </c>
    </row>
    <row r="741" spans="1:40">
      <c r="A741" s="76" t="s">
        <v>0</v>
      </c>
      <c r="B741" s="76" t="s">
        <v>1</v>
      </c>
      <c r="C741" s="76" t="s">
        <v>54</v>
      </c>
      <c r="D741" s="76" t="s">
        <v>65</v>
      </c>
      <c r="E741" s="76" t="s">
        <v>141</v>
      </c>
      <c r="F741" s="76" t="s">
        <v>2</v>
      </c>
      <c r="G741" s="76" t="s">
        <v>2</v>
      </c>
      <c r="H741" s="76" t="s">
        <v>2</v>
      </c>
      <c r="I741" s="76" t="s">
        <v>2</v>
      </c>
      <c r="J741" s="76" t="s">
        <v>309</v>
      </c>
      <c r="K741" s="76" t="s">
        <v>142</v>
      </c>
      <c r="L741" s="76" t="s">
        <v>24</v>
      </c>
      <c r="M741" s="76" t="s">
        <v>2</v>
      </c>
      <c r="N741" s="76" t="s">
        <v>7</v>
      </c>
      <c r="O741" s="76" t="s">
        <v>3</v>
      </c>
      <c r="P741" s="76" t="s">
        <v>4</v>
      </c>
      <c r="Q741" s="76" t="s">
        <v>553</v>
      </c>
      <c r="R741" s="77">
        <v>0</v>
      </c>
      <c r="S741" s="77">
        <v>6.1</v>
      </c>
      <c r="T741" s="77">
        <v>6.2</v>
      </c>
      <c r="U741" s="77">
        <v>0</v>
      </c>
      <c r="V741" s="77">
        <v>0</v>
      </c>
      <c r="W741" s="77">
        <v>0</v>
      </c>
      <c r="X741" s="77">
        <v>0</v>
      </c>
      <c r="Y741" s="77">
        <v>0</v>
      </c>
      <c r="Z741" s="77">
        <v>0</v>
      </c>
      <c r="AA741" s="77">
        <v>0</v>
      </c>
      <c r="AB741" s="77">
        <v>0</v>
      </c>
      <c r="AC741" s="77">
        <v>0</v>
      </c>
      <c r="AD741" s="77">
        <v>0</v>
      </c>
      <c r="AE741" s="77">
        <f t="shared" si="45"/>
        <v>12.3</v>
      </c>
      <c r="AF741" s="81">
        <f t="shared" si="46"/>
        <v>43220005</v>
      </c>
      <c r="AG741" s="76" t="str">
        <f>VLOOKUP($L741,[131]Ceco!$A$2:$F$48,3,FALSE)</f>
        <v>BOMBEO MECANICO</v>
      </c>
      <c r="AH741" s="76" t="str">
        <f>VLOOKUP($L741,[131]Ceco!$A$2:$F$48,4,FALSE)</f>
        <v>MENDOZA</v>
      </c>
      <c r="AI741" s="76" t="str">
        <f>VLOOKUP($L741,[131]Ceco!$A$2:$F$48,5,FALSE)</f>
        <v>LUJAN DE CUYO</v>
      </c>
      <c r="AJ741" s="76" t="str">
        <f>VLOOKUP($L741,[131]Ceco!$A$2:$F$48,6,FALSE)</f>
        <v>Ingles Carlos</v>
      </c>
      <c r="AK741" s="76">
        <f>VLOOKUP($AF741,'[131]Agrp cuentas'!$A$2:$C$156,3,FALSE)</f>
        <v>12</v>
      </c>
      <c r="AL741" s="76" t="str">
        <f>VLOOKUP($AK741,'[131]Agrp cuentas'!$F$2:$H$28,2,FALSE)</f>
        <v>12 - Honorarios</v>
      </c>
      <c r="AM741" s="76" t="str">
        <f>VLOOKUP($AK741,'[131]Agrp cuentas'!$F$2:$H$28,3,FALSE)</f>
        <v>Costo</v>
      </c>
      <c r="AN741" s="76" t="s">
        <v>192</v>
      </c>
    </row>
    <row r="742" spans="1:40">
      <c r="A742" s="76" t="s">
        <v>0</v>
      </c>
      <c r="B742" s="76" t="s">
        <v>1</v>
      </c>
      <c r="C742" s="76" t="s">
        <v>54</v>
      </c>
      <c r="D742" s="76" t="s">
        <v>65</v>
      </c>
      <c r="E742" s="76" t="s">
        <v>141</v>
      </c>
      <c r="F742" s="76" t="s">
        <v>2</v>
      </c>
      <c r="G742" s="76" t="s">
        <v>2</v>
      </c>
      <c r="H742" s="76" t="s">
        <v>2</v>
      </c>
      <c r="I742" s="76" t="s">
        <v>2</v>
      </c>
      <c r="J742" s="76" t="s">
        <v>309</v>
      </c>
      <c r="K742" s="76" t="s">
        <v>142</v>
      </c>
      <c r="L742" s="76" t="s">
        <v>21</v>
      </c>
      <c r="M742" s="76" t="s">
        <v>2</v>
      </c>
      <c r="N742" s="76" t="s">
        <v>7</v>
      </c>
      <c r="O742" s="76" t="s">
        <v>3</v>
      </c>
      <c r="P742" s="76" t="s">
        <v>4</v>
      </c>
      <c r="Q742" s="76" t="s">
        <v>553</v>
      </c>
      <c r="R742" s="77">
        <v>0</v>
      </c>
      <c r="S742" s="77">
        <v>-0.03</v>
      </c>
      <c r="T742" s="77">
        <v>0.21</v>
      </c>
      <c r="U742" s="77">
        <v>0</v>
      </c>
      <c r="V742" s="77">
        <v>0</v>
      </c>
      <c r="W742" s="77">
        <v>0</v>
      </c>
      <c r="X742" s="77">
        <v>0</v>
      </c>
      <c r="Y742" s="77">
        <v>0</v>
      </c>
      <c r="Z742" s="77">
        <v>0</v>
      </c>
      <c r="AA742" s="77">
        <v>0</v>
      </c>
      <c r="AB742" s="77">
        <v>0</v>
      </c>
      <c r="AC742" s="77">
        <v>0</v>
      </c>
      <c r="AD742" s="77">
        <v>0</v>
      </c>
      <c r="AE742" s="77">
        <f t="shared" si="45"/>
        <v>0.18</v>
      </c>
      <c r="AF742" s="81">
        <f t="shared" si="46"/>
        <v>43220005</v>
      </c>
      <c r="AG742" s="76" t="str">
        <f>VLOOKUP($L742,[131]Ceco!$A$2:$F$48,3,FALSE)</f>
        <v>BOMBEO MECANICO</v>
      </c>
      <c r="AH742" s="76" t="str">
        <f>VLOOKUP($L742,[131]Ceco!$A$2:$F$48,4,FALSE)</f>
        <v>GOLFO SAN JORGE</v>
      </c>
      <c r="AI742" s="76" t="str">
        <f>VLOOKUP($L742,[131]Ceco!$A$2:$F$48,5,FALSE)</f>
        <v>SANTA CRUZ ESTE</v>
      </c>
      <c r="AJ742" s="76" t="str">
        <f>VLOOKUP($L742,[131]Ceco!$A$2:$F$48,6,FALSE)</f>
        <v>Bertaina Fabricio</v>
      </c>
      <c r="AK742" s="76">
        <f>VLOOKUP($AF742,'[131]Agrp cuentas'!$A$2:$C$156,3,FALSE)</f>
        <v>12</v>
      </c>
      <c r="AL742" s="76" t="str">
        <f>VLOOKUP($AK742,'[131]Agrp cuentas'!$F$2:$H$28,2,FALSE)</f>
        <v>12 - Honorarios</v>
      </c>
      <c r="AM742" s="76" t="str">
        <f>VLOOKUP($AK742,'[131]Agrp cuentas'!$F$2:$H$28,3,FALSE)</f>
        <v>Costo</v>
      </c>
      <c r="AN742" s="76" t="s">
        <v>192</v>
      </c>
    </row>
    <row r="743" spans="1:40">
      <c r="A743" s="76" t="s">
        <v>0</v>
      </c>
      <c r="B743" s="76" t="s">
        <v>1</v>
      </c>
      <c r="C743" s="76" t="s">
        <v>54</v>
      </c>
      <c r="D743" s="76" t="s">
        <v>65</v>
      </c>
      <c r="E743" s="76" t="s">
        <v>141</v>
      </c>
      <c r="F743" s="76" t="s">
        <v>2</v>
      </c>
      <c r="G743" s="76" t="s">
        <v>2</v>
      </c>
      <c r="H743" s="76" t="s">
        <v>2</v>
      </c>
      <c r="I743" s="76" t="s">
        <v>2</v>
      </c>
      <c r="J743" s="76" t="s">
        <v>309</v>
      </c>
      <c r="K743" s="76" t="s">
        <v>142</v>
      </c>
      <c r="L743" s="76" t="s">
        <v>19</v>
      </c>
      <c r="M743" s="76" t="s">
        <v>2</v>
      </c>
      <c r="N743" s="76" t="s">
        <v>7</v>
      </c>
      <c r="O743" s="76" t="s">
        <v>3</v>
      </c>
      <c r="P743" s="76" t="s">
        <v>4</v>
      </c>
      <c r="Q743" s="76" t="s">
        <v>553</v>
      </c>
      <c r="R743" s="77">
        <v>0</v>
      </c>
      <c r="S743" s="77">
        <v>-0.01</v>
      </c>
      <c r="T743" s="77">
        <v>7.0000000000000007E-2</v>
      </c>
      <c r="U743" s="77">
        <v>0</v>
      </c>
      <c r="V743" s="77">
        <v>0</v>
      </c>
      <c r="W743" s="77">
        <v>0</v>
      </c>
      <c r="X743" s="77">
        <v>0</v>
      </c>
      <c r="Y743" s="77">
        <v>0</v>
      </c>
      <c r="Z743" s="77">
        <v>0</v>
      </c>
      <c r="AA743" s="77">
        <v>0</v>
      </c>
      <c r="AB743" s="77">
        <v>0</v>
      </c>
      <c r="AC743" s="77">
        <v>0</v>
      </c>
      <c r="AD743" s="77">
        <v>0</v>
      </c>
      <c r="AE743" s="77">
        <f t="shared" si="45"/>
        <v>6.0000000000000005E-2</v>
      </c>
      <c r="AF743" s="81">
        <f t="shared" si="46"/>
        <v>43220005</v>
      </c>
      <c r="AG743" s="76" t="str">
        <f>VLOOKUP($L743,[131]Ceco!$A$2:$F$48,3,FALSE)</f>
        <v>PCP</v>
      </c>
      <c r="AH743" s="76" t="str">
        <f>VLOOKUP($L743,[131]Ceco!$A$2:$F$48,4,FALSE)</f>
        <v>GOLFO SAN JORGE</v>
      </c>
      <c r="AI743" s="76">
        <f>VLOOKUP($L743,[131]Ceco!$A$2:$F$48,5,FALSE)</f>
        <v>0</v>
      </c>
      <c r="AJ743" s="76" t="str">
        <f>VLOOKUP($L743,[131]Ceco!$A$2:$F$48,6,FALSE)</f>
        <v>Rodriguez Eduardo</v>
      </c>
      <c r="AK743" s="76">
        <f>VLOOKUP($AF743,'[131]Agrp cuentas'!$A$2:$C$156,3,FALSE)</f>
        <v>12</v>
      </c>
      <c r="AL743" s="76" t="str">
        <f>VLOOKUP($AK743,'[131]Agrp cuentas'!$F$2:$H$28,2,FALSE)</f>
        <v>12 - Honorarios</v>
      </c>
      <c r="AM743" s="76" t="str">
        <f>VLOOKUP($AK743,'[131]Agrp cuentas'!$F$2:$H$28,3,FALSE)</f>
        <v>Costo</v>
      </c>
      <c r="AN743" s="76" t="s">
        <v>192</v>
      </c>
    </row>
    <row r="744" spans="1:40">
      <c r="A744" s="76" t="s">
        <v>0</v>
      </c>
      <c r="B744" s="76" t="s">
        <v>1</v>
      </c>
      <c r="C744" s="76" t="s">
        <v>54</v>
      </c>
      <c r="D744" s="76" t="s">
        <v>65</v>
      </c>
      <c r="E744" s="76" t="s">
        <v>141</v>
      </c>
      <c r="F744" s="76" t="s">
        <v>2</v>
      </c>
      <c r="G744" s="76" t="s">
        <v>2</v>
      </c>
      <c r="H744" s="76" t="s">
        <v>2</v>
      </c>
      <c r="I744" s="76" t="s">
        <v>2</v>
      </c>
      <c r="J744" s="76" t="s">
        <v>309</v>
      </c>
      <c r="K744" s="76" t="s">
        <v>142</v>
      </c>
      <c r="L744" s="76" t="s">
        <v>18</v>
      </c>
      <c r="M744" s="76" t="s">
        <v>2</v>
      </c>
      <c r="N744" s="76" t="s">
        <v>7</v>
      </c>
      <c r="O744" s="76" t="s">
        <v>3</v>
      </c>
      <c r="P744" s="76" t="s">
        <v>4</v>
      </c>
      <c r="Q744" s="76" t="s">
        <v>553</v>
      </c>
      <c r="R744" s="77">
        <v>0</v>
      </c>
      <c r="S744" s="77">
        <v>-0.02</v>
      </c>
      <c r="T744" s="77">
        <v>0.14000000000000001</v>
      </c>
      <c r="U744" s="77">
        <v>0</v>
      </c>
      <c r="V744" s="77">
        <v>0</v>
      </c>
      <c r="W744" s="77">
        <v>0</v>
      </c>
      <c r="X744" s="77">
        <v>0</v>
      </c>
      <c r="Y744" s="77">
        <v>0</v>
      </c>
      <c r="Z744" s="77">
        <v>0</v>
      </c>
      <c r="AA744" s="77">
        <v>0</v>
      </c>
      <c r="AB744" s="77">
        <v>0</v>
      </c>
      <c r="AC744" s="77">
        <v>0</v>
      </c>
      <c r="AD744" s="77">
        <v>0</v>
      </c>
      <c r="AE744" s="77">
        <f t="shared" si="45"/>
        <v>0.12000000000000001</v>
      </c>
      <c r="AF744" s="81">
        <f t="shared" si="46"/>
        <v>43220005</v>
      </c>
      <c r="AG744" s="76" t="str">
        <f>VLOOKUP($L744,[131]Ceco!$A$2:$F$48,3,FALSE)</f>
        <v>CONTROLADORES</v>
      </c>
      <c r="AH744" s="76" t="str">
        <f>VLOOKUP($L744,[131]Ceco!$A$2:$F$48,4,FALSE)</f>
        <v>GOLFO SAN JORGE</v>
      </c>
      <c r="AI744" s="76">
        <f>VLOOKUP($L744,[131]Ceco!$A$2:$F$48,5,FALSE)</f>
        <v>0</v>
      </c>
      <c r="AJ744" s="76" t="str">
        <f>VLOOKUP($L744,[131]Ceco!$A$2:$F$48,6,FALSE)</f>
        <v>Rocabado Fernando</v>
      </c>
      <c r="AK744" s="76">
        <f>VLOOKUP($AF744,'[131]Agrp cuentas'!$A$2:$C$156,3,FALSE)</f>
        <v>12</v>
      </c>
      <c r="AL744" s="76" t="str">
        <f>VLOOKUP($AK744,'[131]Agrp cuentas'!$F$2:$H$28,2,FALSE)</f>
        <v>12 - Honorarios</v>
      </c>
      <c r="AM744" s="76" t="str">
        <f>VLOOKUP($AK744,'[131]Agrp cuentas'!$F$2:$H$28,3,FALSE)</f>
        <v>Costo</v>
      </c>
      <c r="AN744" s="76" t="s">
        <v>192</v>
      </c>
    </row>
    <row r="745" spans="1:40">
      <c r="A745" s="76" t="s">
        <v>0</v>
      </c>
      <c r="B745" s="76" t="s">
        <v>1</v>
      </c>
      <c r="C745" s="76" t="s">
        <v>54</v>
      </c>
      <c r="D745" s="76" t="s">
        <v>65</v>
      </c>
      <c r="E745" s="76" t="s">
        <v>141</v>
      </c>
      <c r="F745" s="76" t="s">
        <v>2</v>
      </c>
      <c r="G745" s="76" t="s">
        <v>2</v>
      </c>
      <c r="H745" s="76" t="s">
        <v>2</v>
      </c>
      <c r="I745" s="76" t="s">
        <v>2</v>
      </c>
      <c r="J745" s="76" t="s">
        <v>309</v>
      </c>
      <c r="K745" s="76" t="s">
        <v>142</v>
      </c>
      <c r="L745" s="76" t="s">
        <v>16</v>
      </c>
      <c r="M745" s="76" t="s">
        <v>2</v>
      </c>
      <c r="N745" s="76" t="s">
        <v>7</v>
      </c>
      <c r="O745" s="76" t="s">
        <v>3</v>
      </c>
      <c r="P745" s="76" t="s">
        <v>4</v>
      </c>
      <c r="Q745" s="76" t="s">
        <v>553</v>
      </c>
      <c r="R745" s="77">
        <v>0</v>
      </c>
      <c r="S745" s="77">
        <v>-0.04</v>
      </c>
      <c r="T745" s="77">
        <v>0.28000000000000003</v>
      </c>
      <c r="U745" s="77">
        <v>659.99</v>
      </c>
      <c r="V745" s="77">
        <v>0</v>
      </c>
      <c r="W745" s="77">
        <v>0</v>
      </c>
      <c r="X745" s="77">
        <v>0</v>
      </c>
      <c r="Y745" s="77">
        <v>0</v>
      </c>
      <c r="Z745" s="77">
        <v>0</v>
      </c>
      <c r="AA745" s="77">
        <v>0</v>
      </c>
      <c r="AB745" s="77">
        <v>0</v>
      </c>
      <c r="AC745" s="77">
        <v>0</v>
      </c>
      <c r="AD745" s="77">
        <v>0</v>
      </c>
      <c r="AE745" s="77">
        <f t="shared" si="45"/>
        <v>660.23</v>
      </c>
      <c r="AF745" s="81">
        <f t="shared" si="46"/>
        <v>43220005</v>
      </c>
      <c r="AG745" s="76" t="str">
        <f>VLOOKUP($L745,[131]Ceco!$A$2:$F$48,3,FALSE)</f>
        <v>BOMBEO MECANICO</v>
      </c>
      <c r="AH745" s="76" t="str">
        <f>VLOOKUP($L745,[131]Ceco!$A$2:$F$48,4,FALSE)</f>
        <v>GOLFO SAN JORGE</v>
      </c>
      <c r="AI745" s="76" t="str">
        <f>VLOOKUP($L745,[131]Ceco!$A$2:$F$48,5,FALSE)</f>
        <v>COMODORO RIVADAVIA</v>
      </c>
      <c r="AJ745" s="76" t="str">
        <f>VLOOKUP($L745,[131]Ceco!$A$2:$F$48,6,FALSE)</f>
        <v>Cosentino Leandro</v>
      </c>
      <c r="AK745" s="76">
        <f>VLOOKUP($AF745,'[131]Agrp cuentas'!$A$2:$C$156,3,FALSE)</f>
        <v>12</v>
      </c>
      <c r="AL745" s="76" t="str">
        <f>VLOOKUP($AK745,'[131]Agrp cuentas'!$F$2:$H$28,2,FALSE)</f>
        <v>12 - Honorarios</v>
      </c>
      <c r="AM745" s="76" t="str">
        <f>VLOOKUP($AK745,'[131]Agrp cuentas'!$F$2:$H$28,3,FALSE)</f>
        <v>Costo</v>
      </c>
      <c r="AN745" s="76" t="s">
        <v>192</v>
      </c>
    </row>
    <row r="746" spans="1:40">
      <c r="A746" s="76" t="s">
        <v>0</v>
      </c>
      <c r="B746" s="76" t="s">
        <v>1</v>
      </c>
      <c r="C746" s="76" t="s">
        <v>54</v>
      </c>
      <c r="D746" s="76" t="s">
        <v>65</v>
      </c>
      <c r="E746" s="76" t="s">
        <v>141</v>
      </c>
      <c r="F746" s="76" t="s">
        <v>2</v>
      </c>
      <c r="G746" s="76" t="s">
        <v>2</v>
      </c>
      <c r="H746" s="76" t="s">
        <v>2</v>
      </c>
      <c r="I746" s="76" t="s">
        <v>2</v>
      </c>
      <c r="J746" s="76" t="s">
        <v>309</v>
      </c>
      <c r="K746" s="76" t="s">
        <v>142</v>
      </c>
      <c r="L746" s="76" t="s">
        <v>38</v>
      </c>
      <c r="M746" s="76" t="s">
        <v>2</v>
      </c>
      <c r="N746" s="76" t="s">
        <v>7</v>
      </c>
      <c r="O746" s="76" t="s">
        <v>3</v>
      </c>
      <c r="P746" s="76" t="s">
        <v>4</v>
      </c>
      <c r="Q746" s="76" t="s">
        <v>553</v>
      </c>
      <c r="R746" s="77">
        <v>0</v>
      </c>
      <c r="S746" s="77">
        <v>0</v>
      </c>
      <c r="T746" s="77">
        <v>1532.71</v>
      </c>
      <c r="U746" s="77">
        <v>4132.2</v>
      </c>
      <c r="V746" s="77">
        <v>0</v>
      </c>
      <c r="W746" s="77">
        <v>0</v>
      </c>
      <c r="X746" s="77">
        <v>0</v>
      </c>
      <c r="Y746" s="77">
        <v>0</v>
      </c>
      <c r="Z746" s="77">
        <v>0</v>
      </c>
      <c r="AA746" s="77">
        <v>0</v>
      </c>
      <c r="AB746" s="77">
        <v>0</v>
      </c>
      <c r="AC746" s="77">
        <v>0</v>
      </c>
      <c r="AD746" s="77">
        <v>0</v>
      </c>
      <c r="AE746" s="77">
        <f t="shared" si="45"/>
        <v>5664.91</v>
      </c>
      <c r="AF746" s="81">
        <f t="shared" si="46"/>
        <v>43220005</v>
      </c>
      <c r="AG746" s="76" t="str">
        <f>VLOOKUP($L746,[131]Ceco!$A$2:$F$48,3,FALSE)</f>
        <v>BOMBEO MECANICO</v>
      </c>
      <c r="AH746" s="76" t="str">
        <f>VLOOKUP($L746,[131]Ceco!$A$2:$F$48,4,FALSE)</f>
        <v>EXPO MADERO</v>
      </c>
      <c r="AI746" s="76">
        <f>VLOOKUP($L746,[131]Ceco!$A$2:$F$48,5,FALSE)</f>
        <v>0</v>
      </c>
      <c r="AJ746" s="76" t="str">
        <f>VLOOKUP($L746,[131]Ceco!$A$2:$F$48,6,FALSE)</f>
        <v>Cosentino Leandro</v>
      </c>
      <c r="AK746" s="76">
        <f>VLOOKUP($AF746,'[131]Agrp cuentas'!$A$2:$C$156,3,FALSE)</f>
        <v>12</v>
      </c>
      <c r="AL746" s="76" t="str">
        <f>VLOOKUP($AK746,'[131]Agrp cuentas'!$F$2:$H$28,2,FALSE)</f>
        <v>12 - Honorarios</v>
      </c>
      <c r="AM746" s="76" t="str">
        <f>VLOOKUP($AK746,'[131]Agrp cuentas'!$F$2:$H$28,3,FALSE)</f>
        <v>Costo</v>
      </c>
      <c r="AN746" s="76" t="s">
        <v>192</v>
      </c>
    </row>
    <row r="747" spans="1:40">
      <c r="A747" s="76" t="s">
        <v>0</v>
      </c>
      <c r="B747" s="76" t="s">
        <v>1</v>
      </c>
      <c r="C747" s="76" t="s">
        <v>54</v>
      </c>
      <c r="D747" s="76" t="s">
        <v>65</v>
      </c>
      <c r="E747" s="76" t="s">
        <v>141</v>
      </c>
      <c r="F747" s="76" t="s">
        <v>2</v>
      </c>
      <c r="G747" s="76" t="s">
        <v>2</v>
      </c>
      <c r="H747" s="76" t="s">
        <v>2</v>
      </c>
      <c r="I747" s="76" t="s">
        <v>2</v>
      </c>
      <c r="J747" s="76" t="s">
        <v>309</v>
      </c>
      <c r="K747" s="76" t="s">
        <v>142</v>
      </c>
      <c r="L747" s="76" t="s">
        <v>14</v>
      </c>
      <c r="M747" s="76" t="s">
        <v>2</v>
      </c>
      <c r="N747" s="76" t="s">
        <v>7</v>
      </c>
      <c r="O747" s="76" t="s">
        <v>3</v>
      </c>
      <c r="P747" s="76" t="s">
        <v>4</v>
      </c>
      <c r="Q747" s="76" t="s">
        <v>553</v>
      </c>
      <c r="R747" s="77">
        <v>0</v>
      </c>
      <c r="S747" s="77">
        <v>0</v>
      </c>
      <c r="T747" s="77">
        <v>0</v>
      </c>
      <c r="U747" s="77">
        <v>261.56</v>
      </c>
      <c r="V747" s="77">
        <v>0</v>
      </c>
      <c r="W747" s="77">
        <v>0</v>
      </c>
      <c r="X747" s="77">
        <v>0</v>
      </c>
      <c r="Y747" s="77">
        <v>0</v>
      </c>
      <c r="Z747" s="77">
        <v>0</v>
      </c>
      <c r="AA747" s="77">
        <v>0</v>
      </c>
      <c r="AB747" s="77">
        <v>0</v>
      </c>
      <c r="AC747" s="77">
        <v>0</v>
      </c>
      <c r="AD747" s="77">
        <v>0</v>
      </c>
      <c r="AE747" s="77">
        <f t="shared" si="45"/>
        <v>261.56</v>
      </c>
      <c r="AF747" s="81">
        <f t="shared" si="46"/>
        <v>43220005</v>
      </c>
      <c r="AG747" s="76" t="str">
        <f>VLOOKUP($L747,[131]Ceco!$A$2:$F$48,3,FALSE)</f>
        <v>BOMBEO MECANICO</v>
      </c>
      <c r="AH747" s="76" t="str">
        <f>VLOOKUP($L747,[131]Ceco!$A$2:$F$48,4,FALSE)</f>
        <v>EXPO MADERO</v>
      </c>
      <c r="AI747" s="76">
        <f>VLOOKUP($L747,[131]Ceco!$A$2:$F$48,5,FALSE)</f>
        <v>0</v>
      </c>
      <c r="AJ747" s="76" t="str">
        <f>VLOOKUP($L747,[131]Ceco!$A$2:$F$48,6,FALSE)</f>
        <v>Cosentino Leandro</v>
      </c>
      <c r="AK747" s="76">
        <f>VLOOKUP($AF747,'[131]Agrp cuentas'!$A$2:$C$156,3,FALSE)</f>
        <v>12</v>
      </c>
      <c r="AL747" s="76" t="str">
        <f>VLOOKUP($AK747,'[131]Agrp cuentas'!$F$2:$H$28,2,FALSE)</f>
        <v>12 - Honorarios</v>
      </c>
      <c r="AM747" s="76" t="str">
        <f>VLOOKUP($AK747,'[131]Agrp cuentas'!$F$2:$H$28,3,FALSE)</f>
        <v>Costo</v>
      </c>
      <c r="AN747" s="76" t="s">
        <v>192</v>
      </c>
    </row>
    <row r="748" spans="1:40">
      <c r="A748" s="76" t="s">
        <v>0</v>
      </c>
      <c r="B748" s="76" t="s">
        <v>1</v>
      </c>
      <c r="C748" s="76" t="s">
        <v>54</v>
      </c>
      <c r="D748" s="76" t="s">
        <v>65</v>
      </c>
      <c r="E748" s="76" t="s">
        <v>141</v>
      </c>
      <c r="F748" s="76" t="s">
        <v>2</v>
      </c>
      <c r="G748" s="76" t="s">
        <v>2</v>
      </c>
      <c r="H748" s="76" t="s">
        <v>2</v>
      </c>
      <c r="I748" s="76" t="s">
        <v>2</v>
      </c>
      <c r="J748" s="76" t="s">
        <v>309</v>
      </c>
      <c r="K748" s="76" t="s">
        <v>142</v>
      </c>
      <c r="L748" s="76" t="s">
        <v>11</v>
      </c>
      <c r="M748" s="76" t="s">
        <v>2</v>
      </c>
      <c r="N748" s="76" t="s">
        <v>7</v>
      </c>
      <c r="O748" s="76" t="s">
        <v>3</v>
      </c>
      <c r="P748" s="76" t="s">
        <v>4</v>
      </c>
      <c r="Q748" s="76" t="s">
        <v>553</v>
      </c>
      <c r="R748" s="77">
        <v>0</v>
      </c>
      <c r="S748" s="77">
        <v>-0.04</v>
      </c>
      <c r="T748" s="77">
        <v>0.28000000000000003</v>
      </c>
      <c r="U748" s="77">
        <v>0</v>
      </c>
      <c r="V748" s="77">
        <v>0</v>
      </c>
      <c r="W748" s="77">
        <v>0</v>
      </c>
      <c r="X748" s="77">
        <v>0</v>
      </c>
      <c r="Y748" s="77">
        <v>0</v>
      </c>
      <c r="Z748" s="77">
        <v>0</v>
      </c>
      <c r="AA748" s="77">
        <v>0</v>
      </c>
      <c r="AB748" s="77">
        <v>0</v>
      </c>
      <c r="AC748" s="77">
        <v>0</v>
      </c>
      <c r="AD748" s="77">
        <v>0</v>
      </c>
      <c r="AE748" s="77">
        <f t="shared" si="45"/>
        <v>0.24000000000000002</v>
      </c>
      <c r="AF748" s="81">
        <f t="shared" si="46"/>
        <v>43220005</v>
      </c>
      <c r="AG748" s="76" t="str">
        <f>VLOOKUP($L748,[131]Ceco!$A$2:$F$48,3,FALSE)</f>
        <v>BOMBEO MECANICO</v>
      </c>
      <c r="AH748" s="76" t="str">
        <f>VLOOKUP($L748,[131]Ceco!$A$2:$F$48,4,FALSE)</f>
        <v>NEUQUEN</v>
      </c>
      <c r="AI748" s="76" t="str">
        <f>VLOOKUP($L748,[131]Ceco!$A$2:$F$48,5,FALSE)</f>
        <v>CATRIEL</v>
      </c>
      <c r="AJ748" s="76" t="str">
        <f>VLOOKUP($L748,[131]Ceco!$A$2:$F$48,6,FALSE)</f>
        <v>Nahim Jorge</v>
      </c>
      <c r="AK748" s="76">
        <f>VLOOKUP($AF748,'[131]Agrp cuentas'!$A$2:$C$156,3,FALSE)</f>
        <v>12</v>
      </c>
      <c r="AL748" s="76" t="str">
        <f>VLOOKUP($AK748,'[131]Agrp cuentas'!$F$2:$H$28,2,FALSE)</f>
        <v>12 - Honorarios</v>
      </c>
      <c r="AM748" s="76" t="str">
        <f>VLOOKUP($AK748,'[131]Agrp cuentas'!$F$2:$H$28,3,FALSE)</f>
        <v>Costo</v>
      </c>
      <c r="AN748" s="76" t="s">
        <v>192</v>
      </c>
    </row>
  </sheetData>
  <autoFilter ref="A1:AS677" xr:uid="{0F9CD0B7-95D7-4C37-B7EF-948064B5EC45}"/>
  <phoneticPr fontId="0" type="noConversion"/>
  <pageMargins left="0.75" right="0.75" top="1" bottom="1" header="0.5" footer="0.5"/>
  <pageSetup orientation="portrait" horizontalDpi="4294967295" verticalDpi="4294967295"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8</vt:i4>
      </vt:variant>
    </vt:vector>
  </HeadingPairs>
  <TitlesOfParts>
    <vt:vector size="8" baseType="lpstr">
      <vt:lpstr>Ceco</vt:lpstr>
      <vt:lpstr>Resumen</vt:lpstr>
      <vt:lpstr>Mes</vt:lpstr>
      <vt:lpstr>Acumulado</vt:lpstr>
      <vt:lpstr>Agrp cuentas</vt:lpstr>
      <vt:lpstr>Tabla Real</vt:lpstr>
      <vt:lpstr>Tabla Voz</vt:lpstr>
      <vt:lpstr>Base contable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SAP WebAS</dc:creator>
  <cp:keywords/>
  <dc:description/>
  <cp:lastModifiedBy>Frizon, Javier Dario</cp:lastModifiedBy>
  <cp:revision>1</cp:revision>
  <dcterms:created xsi:type="dcterms:W3CDTF">2021-06-06T15:06:16Z</dcterms:created>
  <dcterms:modified xsi:type="dcterms:W3CDTF">2024-04-08T18:16:38Z</dcterms:modified>
  <cp:category/>
</cp:coreProperties>
</file>